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" sheetId="1" state="visible" r:id="rId3"/>
    <sheet name="Personal" sheetId="2" state="visible" r:id="rId4"/>
    <sheet name="Declaracions" sheetId="3" state="visible" r:id="rId5"/>
    <sheet name="Catàleg GRAE" sheetId="4" state="visible" r:id="rId6"/>
    <sheet name="Guia acció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<sst xmlns="http://schemas.openxmlformats.org/spreadsheetml/2006/main" count="47823" uniqueCount="331">
  <si>
    <t xml:space="preserve">Inventari general - GRAE Muntanya</t>
  </si>
  <si>
    <t xml:space="preserve">PERSONES ACTIVES</t>
  </si>
  <si>
    <t xml:space="preserve">ARTICLES CATÀLEG</t>
  </si>
  <si>
    <t xml:space="preserve">UNITATS TEÒRIQUES</t>
  </si>
  <si>
    <t xml:space="preserve">UNITATS DECLARADES</t>
  </si>
  <si>
    <t xml:space="preserve">UNITATS PENDENTS</t>
  </si>
  <si>
    <t xml:space="preserve">A SUBSTITUIR</t>
  </si>
  <si>
    <t xml:space="preserve">NO LOCALITZAT</t>
  </si>
  <si>
    <t xml:space="preserve">REGISTRES PENDENTS</t>
  </si>
  <si>
    <t xml:space="preserve">Base / grup</t>
  </si>
  <si>
    <t xml:space="preserve">Caporals</t>
  </si>
  <si>
    <t xml:space="preserve">Bombers</t>
  </si>
  <si>
    <t xml:space="preserve">Olot</t>
  </si>
  <si>
    <t xml:space="preserve">La Seu d’Urgell</t>
  </si>
  <si>
    <t xml:space="preserve">Valls</t>
  </si>
  <si>
    <t xml:space="preserve">Categoria</t>
  </si>
  <si>
    <t xml:space="preserve">Referència</t>
  </si>
  <si>
    <t xml:space="preserve">Article</t>
  </si>
  <si>
    <t xml:space="preserve">Dotació/persona</t>
  </si>
  <si>
    <t xml:space="preserve">Teòric total</t>
  </si>
  <si>
    <t xml:space="preserve">Declarat</t>
  </si>
  <si>
    <t xml:space="preserve">Manca</t>
  </si>
  <si>
    <t xml:space="preserve">Per substituir</t>
  </si>
  <si>
    <t xml:space="preserve">No localitzat</t>
  </si>
  <si>
    <t xml:space="preserve">Situació</t>
  </si>
  <si>
    <t xml:space="preserve">Cerdanyola</t>
  </si>
  <si>
    <t xml:space="preserve">Uniformitat</t>
  </si>
  <si>
    <t xml:space="preserve">COS-PO-02</t>
  </si>
  <si>
    <t xml:space="preserve">Polo màniga curta blau marí (bomber/a)</t>
  </si>
  <si>
    <t xml:space="preserve">Comandaments responsables</t>
  </si>
  <si>
    <t xml:space="preserve">Polo màniga llarga blau marí (bomber/a)</t>
  </si>
  <si>
    <t xml:space="preserve">COS-PA-08</t>
  </si>
  <si>
    <t xml:space="preserve">Pantaló d’intervenció lleuger</t>
  </si>
  <si>
    <t xml:space="preserve">COS-SA-01</t>
  </si>
  <si>
    <t xml:space="preserve">Samarreta</t>
  </si>
  <si>
    <t xml:space="preserve">COS-CI-01</t>
  </si>
  <si>
    <t xml:space="preserve">Cinturó de treball</t>
  </si>
  <si>
    <t xml:space="preserve">Transport</t>
  </si>
  <si>
    <t xml:space="preserve">MAT-BO-01 / MAT-BO-07</t>
  </si>
  <si>
    <t xml:space="preserve">Bossa de transport amb motxilla</t>
  </si>
  <si>
    <t xml:space="preserve">Protecció</t>
  </si>
  <si>
    <t xml:space="preserve">MAN-FO-01</t>
  </si>
  <si>
    <t xml:space="preserve">Guants de protecció en incendis forestals</t>
  </si>
  <si>
    <t xml:space="preserve">CAP-MA-04</t>
  </si>
  <si>
    <t xml:space="preserve">Mascareta autofiltrant FFP3</t>
  </si>
  <si>
    <t xml:space="preserve">Esport</t>
  </si>
  <si>
    <t xml:space="preserve">COS-DE-02</t>
  </si>
  <si>
    <t xml:space="preserve">Dessuadora d’esport</t>
  </si>
  <si>
    <t xml:space="preserve">COS-PA-10</t>
  </si>
  <si>
    <t xml:space="preserve">Pantaló llarg d’esport</t>
  </si>
  <si>
    <t xml:space="preserve">COS-PA-07</t>
  </si>
  <si>
    <t xml:space="preserve">Pantaló curt d’esport</t>
  </si>
  <si>
    <t xml:space="preserve">COS-SA-02</t>
  </si>
  <si>
    <t xml:space="preserve">Samarreta d’esport</t>
  </si>
  <si>
    <t xml:space="preserve">PEU-SA-01</t>
  </si>
  <si>
    <t xml:space="preserve">Calçat d’esport</t>
  </si>
  <si>
    <t xml:space="preserve">Complement</t>
  </si>
  <si>
    <t xml:space="preserve">MAT-CO-01</t>
  </si>
  <si>
    <t xml:space="preserve">Bidó d’emmagatzematge d’aigua</t>
  </si>
  <si>
    <t xml:space="preserve">Distintius</t>
  </si>
  <si>
    <t xml:space="preserve">ANNEX III</t>
  </si>
  <si>
    <t xml:space="preserve">Distintiu de casc segons categoria</t>
  </si>
  <si>
    <t xml:space="preserve">Distintiu de pit - mida polo segons categoria</t>
  </si>
  <si>
    <t xml:space="preserve">Distintiu de pit - mida jaqueta d’intervenció lleugera</t>
  </si>
  <si>
    <t xml:space="preserve">Dormitori</t>
  </si>
  <si>
    <t xml:space="preserve">MAT-LT-02</t>
  </si>
  <si>
    <t xml:space="preserve">Joc de llençols</t>
  </si>
  <si>
    <t xml:space="preserve">MAT-LT-03</t>
  </si>
  <si>
    <t xml:space="preserve">Manta de dormitori</t>
  </si>
  <si>
    <t xml:space="preserve">MAT-LT-01</t>
  </si>
  <si>
    <t xml:space="preserve">Coixí per llit</t>
  </si>
  <si>
    <t xml:space="preserve">Il·luminació</t>
  </si>
  <si>
    <t xml:space="preserve">MAT-LL-01</t>
  </si>
  <si>
    <t xml:space="preserve">Frontal</t>
  </si>
  <si>
    <t xml:space="preserve">CAP-CA-08 a CAP-CA-13</t>
  </si>
  <si>
    <t xml:space="preserve">Casc lleuger amb ulleres (segons categoria)</t>
  </si>
  <si>
    <t xml:space="preserve">CAP-UL-01</t>
  </si>
  <si>
    <t xml:space="preserve">Funda per ulleres de casc lleuger</t>
  </si>
  <si>
    <t xml:space="preserve">Comunicacions</t>
  </si>
  <si>
    <t xml:space="preserve">Sense ref. Annex I</t>
  </si>
  <si>
    <t xml:space="preserve">Peça de subjecció d’emissora portàtil al cinturó</t>
  </si>
  <si>
    <t xml:space="preserve">COS-JA-04</t>
  </si>
  <si>
    <t xml:space="preserve">Jaqueta d’intervenció lleugera</t>
  </si>
  <si>
    <t xml:space="preserve">Tèrmic</t>
  </si>
  <si>
    <t xml:space="preserve">PEU-MI-01</t>
  </si>
  <si>
    <t xml:space="preserve">Mitjons tèrmics</t>
  </si>
  <si>
    <t xml:space="preserve">COS-PA-19</t>
  </si>
  <si>
    <t xml:space="preserve">Pantalons tèrmics interiors</t>
  </si>
  <si>
    <t xml:space="preserve">COS-SA-06</t>
  </si>
  <si>
    <t xml:space="preserve">Samarretes tèrmiques interiors bomber</t>
  </si>
  <si>
    <t xml:space="preserve">CAP-GO-06</t>
  </si>
  <si>
    <t xml:space="preserve">Gorra/barret hivernal</t>
  </si>
  <si>
    <t xml:space="preserve">CAP-CO-05</t>
  </si>
  <si>
    <t xml:space="preserve">Protector de coll tubular bomber</t>
  </si>
  <si>
    <t xml:space="preserve">Calçat</t>
  </si>
  <si>
    <t xml:space="preserve">PEU-EC-02</t>
  </si>
  <si>
    <t xml:space="preserve">Sabates de parc</t>
  </si>
  <si>
    <t xml:space="preserve">GRAE - vestuari</t>
  </si>
  <si>
    <t xml:space="preserve">COS-PA-13</t>
  </si>
  <si>
    <t xml:space="preserve">Pantaló polivalent GRAE</t>
  </si>
  <si>
    <t xml:space="preserve">COS-PA-15</t>
  </si>
  <si>
    <t xml:space="preserve">Pantaló trekking hivern GRAE</t>
  </si>
  <si>
    <t xml:space="preserve">GRAE - protecció</t>
  </si>
  <si>
    <t xml:space="preserve">MAN-GR-04</t>
  </si>
  <si>
    <t xml:space="preserve">Guants hivernals GRAE</t>
  </si>
  <si>
    <t xml:space="preserve">COS-PO-05</t>
  </si>
  <si>
    <t xml:space="preserve">Polo màniga curta vermell tècnic GRAE</t>
  </si>
  <si>
    <t xml:space="preserve">Polo màniga llarga vermell tècnic GRAE</t>
  </si>
  <si>
    <t xml:space="preserve">COS-SA-04</t>
  </si>
  <si>
    <t xml:space="preserve">Samarreta tècnica GRAE</t>
  </si>
  <si>
    <t xml:space="preserve">COS-JA-02</t>
  </si>
  <si>
    <t xml:space="preserve">Jaqueta exterior GRAE</t>
  </si>
  <si>
    <t xml:space="preserve">GRAE - tèrmic</t>
  </si>
  <si>
    <t xml:space="preserve">PEU-MI-05</t>
  </si>
  <si>
    <t xml:space="preserve">Mitjons d’esquí GRAE</t>
  </si>
  <si>
    <t xml:space="preserve">CAP-UL-04</t>
  </si>
  <si>
    <t xml:space="preserve">Ulleres tipus màscara GRAE</t>
  </si>
  <si>
    <t xml:space="preserve">CAP-UL-03</t>
  </si>
  <si>
    <t xml:space="preserve">Ulleres de protecció solar</t>
  </si>
  <si>
    <t xml:space="preserve">MAN-GR-03</t>
  </si>
  <si>
    <t xml:space="preserve">Guants tècnics GRAE</t>
  </si>
  <si>
    <t xml:space="preserve">COS-JA-03</t>
  </si>
  <si>
    <t xml:space="preserve">Jaqueta impermeable GRAE</t>
  </si>
  <si>
    <t xml:space="preserve">COS-PA-09</t>
  </si>
  <si>
    <t xml:space="preserve">Pantaló impermeable GRAE</t>
  </si>
  <si>
    <t xml:space="preserve">Barrancs</t>
  </si>
  <si>
    <t xml:space="preserve">COS-NE-01</t>
  </si>
  <si>
    <t xml:space="preserve">Vestit humit de neoprè per barrancs</t>
  </si>
  <si>
    <t xml:space="preserve">MAN-NE-01</t>
  </si>
  <si>
    <t xml:space="preserve">Guants de neoprè</t>
  </si>
  <si>
    <t xml:space="preserve">PEU-ES-02</t>
  </si>
  <si>
    <t xml:space="preserve">Escarpins de neoprè sense sola</t>
  </si>
  <si>
    <t xml:space="preserve">Escalada</t>
  </si>
  <si>
    <t xml:space="preserve">PEU-CO-02</t>
  </si>
  <si>
    <t xml:space="preserve">Peus de gat</t>
  </si>
  <si>
    <t xml:space="preserve">PEU-BO-06</t>
  </si>
  <si>
    <t xml:space="preserve">Bota de trekking polivalent</t>
  </si>
  <si>
    <t xml:space="preserve">Neu</t>
  </si>
  <si>
    <t xml:space="preserve">PEU-BO-04</t>
  </si>
  <si>
    <t xml:space="preserve">Bota d’esquí de muntanya</t>
  </si>
  <si>
    <t xml:space="preserve">PEU-BO-08</t>
  </si>
  <si>
    <t xml:space="preserve">Bota hivernal</t>
  </si>
  <si>
    <t xml:space="preserve">Espeleologia</t>
  </si>
  <si>
    <t xml:space="preserve">COS-GR-02</t>
  </si>
  <si>
    <t xml:space="preserve">Granota d’espeleologia GRAE</t>
  </si>
  <si>
    <t xml:space="preserve">COS-JA-01</t>
  </si>
  <si>
    <t xml:space="preserve">Jaqueta de plomes</t>
  </si>
  <si>
    <t xml:space="preserve">PEU-CO-01</t>
  </si>
  <si>
    <t xml:space="preserve">Paraneus GRAE</t>
  </si>
  <si>
    <t xml:space="preserve">CAP-UL-02</t>
  </si>
  <si>
    <t xml:space="preserve">Ulleres d’immersió</t>
  </si>
  <si>
    <t xml:space="preserve">MAT-CO-23</t>
  </si>
  <si>
    <t xml:space="preserve">Descensor específic per barrancs</t>
  </si>
  <si>
    <t xml:space="preserve">Tècnic</t>
  </si>
  <si>
    <t xml:space="preserve">MAT-CO-04</t>
  </si>
  <si>
    <t xml:space="preserve">Navalla apta per mosquetons GRAE</t>
  </si>
  <si>
    <t xml:space="preserve">MAT-BO-09</t>
  </si>
  <si>
    <t xml:space="preserve">Motxilla 35 l GRAE</t>
  </si>
  <si>
    <t xml:space="preserve">MAT-BO-08</t>
  </si>
  <si>
    <t xml:space="preserve">Motxilla 25 l GRAE</t>
  </si>
  <si>
    <t xml:space="preserve">Sanitari</t>
  </si>
  <si>
    <t xml:space="preserve">MAT-BO-04</t>
  </si>
  <si>
    <t xml:space="preserve">Farmaciola de mà GRAE</t>
  </si>
  <si>
    <t xml:space="preserve">PEU-CO-03</t>
  </si>
  <si>
    <t xml:space="preserve">Grampons semiautomàtics</t>
  </si>
  <si>
    <t xml:space="preserve">CAP-CA-01</t>
  </si>
  <si>
    <t xml:space="preserve">Casc d’escalada i rescat</t>
  </si>
  <si>
    <t xml:space="preserve">MAT-LL-02</t>
  </si>
  <si>
    <t xml:space="preserve">Llanterna frontal GRAE</t>
  </si>
  <si>
    <t xml:space="preserve">MAT-AR-01</t>
  </si>
  <si>
    <t xml:space="preserve">Arnès de pelvis d’escalada</t>
  </si>
  <si>
    <t xml:space="preserve">MAT-AR-02</t>
  </si>
  <si>
    <t xml:space="preserve">Arnès de pelvis d’espeleologia</t>
  </si>
  <si>
    <t xml:space="preserve">MAT-CO-07</t>
  </si>
  <si>
    <t xml:space="preserve">Baga d’ancoratge completa de dos caps</t>
  </si>
  <si>
    <t xml:space="preserve">MAT-CO-08</t>
  </si>
  <si>
    <t xml:space="preserve">Baga d’ancoratge doble extensible</t>
  </si>
  <si>
    <t xml:space="preserve">Vertical</t>
  </si>
  <si>
    <t xml:space="preserve">MAT-CO-09</t>
  </si>
  <si>
    <t xml:space="preserve">Puny d’ascens i pedal</t>
  </si>
  <si>
    <t xml:space="preserve">MAT-CO-10</t>
  </si>
  <si>
    <t xml:space="preserve">Bloquejador de pit</t>
  </si>
  <si>
    <t xml:space="preserve">MAT-CO-11</t>
  </si>
  <si>
    <t xml:space="preserve">Assegurador amb frenat assistit (GRIGRI)</t>
  </si>
  <si>
    <t xml:space="preserve">MAT-CO-12</t>
  </si>
  <si>
    <t xml:space="preserve">Politja bloquejadora ultralleugera (Minitraxion)</t>
  </si>
  <si>
    <t xml:space="preserve">MAT-CO-13</t>
  </si>
  <si>
    <t xml:space="preserve">Davallador autofrenant per corda simple (STOP)</t>
  </si>
  <si>
    <t xml:space="preserve">MAT-CO-14</t>
  </si>
  <si>
    <t xml:space="preserve">Bloquejador de doble corda (Shunt)</t>
  </si>
  <si>
    <t xml:space="preserve">MAT-CO-15</t>
  </si>
  <si>
    <t xml:space="preserve">Assegurador per escalada de doble corda (Revers)</t>
  </si>
  <si>
    <t xml:space="preserve">MAT-CO-16</t>
  </si>
  <si>
    <t xml:space="preserve">Mosquetó asimètric amb tanca automàtica</t>
  </si>
  <si>
    <t xml:space="preserve">MAT-CO-17</t>
  </si>
  <si>
    <t xml:space="preserve">Mosquetó de transport</t>
  </si>
  <si>
    <t xml:space="preserve">MAT-CO-18</t>
  </si>
  <si>
    <t xml:space="preserve">Mosquetó amb fre de ferro</t>
  </si>
  <si>
    <t xml:space="preserve">MAT-CO-19</t>
  </si>
  <si>
    <t xml:space="preserve">Maillon de baga d’ancoratge</t>
  </si>
  <si>
    <t xml:space="preserve">MAT-CO-20</t>
  </si>
  <si>
    <t xml:space="preserve">Maillon de pedal/puny</t>
  </si>
  <si>
    <t xml:space="preserve">PEU-SA-03</t>
  </si>
  <si>
    <t xml:space="preserve">Calçat de trekking lleuger</t>
  </si>
  <si>
    <t xml:space="preserve">PEU-BO-07</t>
  </si>
  <si>
    <t xml:space="preserve">Botes de barrancs GRAE</t>
  </si>
  <si>
    <t xml:space="preserve">MAN-GR-01</t>
  </si>
  <si>
    <t xml:space="preserve">Guants de treball / ferrades</t>
  </si>
  <si>
    <t xml:space="preserve">MAT-CO-21</t>
  </si>
  <si>
    <t xml:space="preserve">Bloquejador d’emergència</t>
  </si>
  <si>
    <t xml:space="preserve">MAT-CO-22</t>
  </si>
  <si>
    <t xml:space="preserve">Bloquejador de peu</t>
  </si>
  <si>
    <t xml:space="preserve">MAT-AR-03</t>
  </si>
  <si>
    <t xml:space="preserve">Arnès de barrancs</t>
  </si>
  <si>
    <t xml:space="preserve">CAP-GO-01</t>
  </si>
  <si>
    <t xml:space="preserve">Gorra de protecció solar GRAE</t>
  </si>
  <si>
    <t xml:space="preserve">Helicòpter</t>
  </si>
  <si>
    <t xml:space="preserve">CAP-CA-16</t>
  </si>
  <si>
    <t xml:space="preserve">Casc de comunicació d’helicòpter</t>
  </si>
  <si>
    <t xml:space="preserve">MAT-BO-13</t>
  </si>
  <si>
    <t xml:space="preserve">Capsa de transport amb rodes</t>
  </si>
  <si>
    <t xml:space="preserve">PEU-CO-04</t>
  </si>
  <si>
    <t xml:space="preserve">Esquís de muntanya</t>
  </si>
  <si>
    <t xml:space="preserve">PEU-CO-05</t>
  </si>
  <si>
    <t xml:space="preserve">Fixacions de muntanya</t>
  </si>
  <si>
    <t xml:space="preserve">PEU-CO-06</t>
  </si>
  <si>
    <t xml:space="preserve">Pells de foca</t>
  </si>
  <si>
    <t xml:space="preserve">PEU-CO-07</t>
  </si>
  <si>
    <t xml:space="preserve">Ganivetes</t>
  </si>
  <si>
    <t xml:space="preserve">MAT-CO-29</t>
  </si>
  <si>
    <t xml:space="preserve">Pala de neu</t>
  </si>
  <si>
    <t xml:space="preserve">MAT-CO-30</t>
  </si>
  <si>
    <t xml:space="preserve">Sonda d’allaus</t>
  </si>
  <si>
    <t xml:space="preserve">MAT-CO-31</t>
  </si>
  <si>
    <t xml:space="preserve">Detector de víctimes d’allaus (DVA)</t>
  </si>
  <si>
    <t xml:space="preserve">COS-AR-01</t>
  </si>
  <si>
    <t xml:space="preserve">Armilla d’alta visibilitat d’helicòpter</t>
  </si>
  <si>
    <t xml:space="preserve">MAT-CO-33</t>
  </si>
  <si>
    <t xml:space="preserve">Bastons d’esquí</t>
  </si>
  <si>
    <t xml:space="preserve">MAT-BO-14</t>
  </si>
  <si>
    <t xml:space="preserve">Bossa per botes</t>
  </si>
  <si>
    <t xml:space="preserve">MAT-BO-15</t>
  </si>
  <si>
    <t xml:space="preserve">Bossa per botes d’esquí</t>
  </si>
  <si>
    <t xml:space="preserve">MAT-CO-34</t>
  </si>
  <si>
    <t xml:space="preserve">Anell d’ancoratge (Ring)</t>
  </si>
  <si>
    <t xml:space="preserve">MAT-AR-06</t>
  </si>
  <si>
    <t xml:space="preserve">Arnès de pit anticaigudes</t>
  </si>
  <si>
    <t xml:space="preserve">MAT-CO-35</t>
  </si>
  <si>
    <t xml:space="preserve">Baga de nus Maxard</t>
  </si>
  <si>
    <t xml:space="preserve">MAT-CO-36</t>
  </si>
  <si>
    <t xml:space="preserve">Bloquejador compacte polivalent</t>
  </si>
  <si>
    <t xml:space="preserve">MAT-CO-37</t>
  </si>
  <si>
    <t xml:space="preserve">Element d’assegurança personal ajustable</t>
  </si>
  <si>
    <t xml:space="preserve">MAT-CO-38</t>
  </si>
  <si>
    <t xml:space="preserve">Mosquetó de frenada inoxidable (Handy)</t>
  </si>
  <si>
    <t xml:space="preserve">MAT-CO-39</t>
  </si>
  <si>
    <t xml:space="preserve">Placa multiancoratge talla S (3 punts)</t>
  </si>
  <si>
    <t xml:space="preserve">MAT-CO-40</t>
  </si>
  <si>
    <t xml:space="preserve">Genollera d’espeleologia</t>
  </si>
  <si>
    <t xml:space="preserve">COS-JA-06</t>
  </si>
  <si>
    <t xml:space="preserve">Jaqueta tèrmica Primaloft</t>
  </si>
  <si>
    <t xml:space="preserve">Aquàtic</t>
  </si>
  <si>
    <t xml:space="preserve">MAT-CO-42</t>
  </si>
  <si>
    <t xml:space="preserve">Banyador corporatiu GRAE</t>
  </si>
  <si>
    <t xml:space="preserve">Personal inclòs en l’inventari</t>
  </si>
  <si>
    <t xml:space="preserve">Omple una fila per especialista. El camp Actiu controla si la persona entra en els càlculs.</t>
  </si>
  <si>
    <t xml:space="preserve">ID</t>
  </si>
  <si>
    <t xml:space="preserve">Nom i cognoms</t>
  </si>
  <si>
    <t xml:space="preserve">Base / parc</t>
  </si>
  <si>
    <t xml:space="preserve">Actiu</t>
  </si>
  <si>
    <t xml:space="preserve">Data comprovació</t>
  </si>
  <si>
    <t xml:space="preserve">Caporal GRAE Muntanya</t>
  </si>
  <si>
    <t xml:space="preserve">Sí</t>
  </si>
  <si>
    <t xml:space="preserve">Bomber/a especialista GRAE Muntanya</t>
  </si>
  <si>
    <t xml:space="preserve">Comandament responsable</t>
  </si>
  <si>
    <t xml:space="preserve">Declaració individual de material i control EPI</t>
  </si>
  <si>
    <t xml:space="preserve">Filtra per ID, nom o base. En els EPI, informa obligatòriament el número de sèrie/lot i les dates de fabricació, alta, caducitat o revisió.</t>
  </si>
  <si>
    <t xml:space="preserve">ID persona</t>
  </si>
  <si>
    <t xml:space="preserve">Categoria material</t>
  </si>
  <si>
    <t xml:space="preserve">EPI traçable</t>
  </si>
  <si>
    <t xml:space="preserve">Dotació teòrica</t>
  </si>
  <si>
    <t xml:space="preserve">Unitats disponibles</t>
  </si>
  <si>
    <t xml:space="preserve">Talla / mida</t>
  </si>
  <si>
    <t xml:space="preserve">Núm. sèrie / lot EPI</t>
  </si>
  <si>
    <t xml:space="preserve">Data fabricació / alta</t>
  </si>
  <si>
    <t xml:space="preserve">Caducitat / pròxima revisió</t>
  </si>
  <si>
    <t xml:space="preserve">Estat</t>
  </si>
  <si>
    <t xml:space="preserve">Observacions</t>
  </si>
  <si>
    <t xml:space="preserve">Diferència</t>
  </si>
  <si>
    <t xml:space="preserve">Acció / control EPI</t>
  </si>
  <si>
    <t xml:space="preserve">Comprovat</t>
  </si>
  <si>
    <t xml:space="preserve">No</t>
  </si>
  <si>
    <t xml:space="preserve">Catàleg de dotació individual - GRAE Muntanya</t>
  </si>
  <si>
    <t xml:space="preserve">Dotació teòrica / persona</t>
  </si>
  <si>
    <t xml:space="preserve">Guia per executar l’acció d’inventari</t>
  </si>
  <si>
    <t xml:space="preserve">Objectiu</t>
  </si>
  <si>
    <t xml:space="preserve">Disposar d’un inventari nominal, verificat i comparable amb la dotació DOC.STT.001 V.2 2026.</t>
  </si>
  <si>
    <t xml:space="preserve">Abast</t>
  </si>
  <si>
    <t xml:space="preserve">Tot el personal especialista GRAE Muntanya i tota la dotació individual de l’apartat 1.2 del catàleg.</t>
  </si>
  <si>
    <t xml:space="preserve">1. Preparació</t>
  </si>
  <si>
    <t xml:space="preserve">Completar la pestanya Personal, assignar una persona responsable per base i fixar una data límit comuna.</t>
  </si>
  <si>
    <t xml:space="preserve">2. Autoinventari</t>
  </si>
  <si>
    <t xml:space="preserve">Cada especialista filtra la pestanya Declaracions pel seu ID i informa unitats, talla, estat, revisió i observacions.</t>
  </si>
  <si>
    <t xml:space="preserve">3. Verificació</t>
  </si>
  <si>
    <t xml:space="preserve">Fer comprovació física per parelles o per un responsable de base. Marcar Comprovat = Sí.</t>
  </si>
  <si>
    <t xml:space="preserve">4. Consolidació</t>
  </si>
  <si>
    <t xml:space="preserve">Revisar la pestanya Resum i filtrar Situació = Reposar o Revisar.</t>
  </si>
  <si>
    <t xml:space="preserve">5. Tancament</t>
  </si>
  <si>
    <t xml:space="preserve">Validar incidències, acordar reposicions i conservar una còpia amb la data de tancament.</t>
  </si>
  <si>
    <t xml:space="preserve">Criteri - Correcte</t>
  </si>
  <si>
    <t xml:space="preserve">Material localitzat, funcional i sense defectes que comprometin l’ús.</t>
  </si>
  <si>
    <t xml:space="preserve">Criteri - Deteriorat usable</t>
  </si>
  <si>
    <t xml:space="preserve">Té desgast, però es pot continuar utilitzant amb seguretat; cal seguiment.</t>
  </si>
  <si>
    <t xml:space="preserve">Criteri - Revisió necessària</t>
  </si>
  <si>
    <t xml:space="preserve">Requereix inspecció tècnica, manteniment o comprovació documental.</t>
  </si>
  <si>
    <t xml:space="preserve">Criteri - Per substituir</t>
  </si>
  <si>
    <t xml:space="preserve">No és apte per al servei o ha arribat al final de vida útil.</t>
  </si>
  <si>
    <t xml:space="preserve">Criteri - No localitzat</t>
  </si>
  <si>
    <t xml:space="preserve">Consta com a dotació, però no es troba físicament.</t>
  </si>
  <si>
    <t xml:space="preserve">Criteri - No aplica</t>
  </si>
  <si>
    <t xml:space="preserve">Només quan hi hagi una justificació validada pel responsable.</t>
  </si>
  <si>
    <t xml:space="preserve">Control EPI</t>
  </si>
  <si>
    <t xml:space="preserve">Per als elements marcats com a EPI traçable cal informar el número de sèrie o lot, la data de fabricació/alta i la caducitat o pròxima revisió.</t>
  </si>
  <si>
    <t xml:space="preserve">Alertes EPI</t>
  </si>
  <si>
    <t xml:space="preserve">El full identifica automàticament els EPI sense número de sèrie/lot, caducats o amb venciment dins dels 90 dies següents.</t>
  </si>
  <si>
    <t xml:space="preserve">Recomanació</t>
  </si>
  <si>
    <t xml:space="preserve">No donar per tancat cap inventari amb registres pendents o sense verificació física.</t>
  </si>
  <si>
    <t xml:space="preserve">Font</t>
  </si>
  <si>
    <t xml:space="preserve">DOC.STT.001 - Catàleg de vestuari i equipaments per a col·lectius de la DGPEIS, V.2 2026, apartat 1.2 i Annex I.</t>
  </si>
  <si>
    <t xml:space="preserve">Nota</t>
  </si>
  <si>
    <t xml:space="preserve">Les referències compartides per peces de màniga curta/llarga i les que depenen de categoria s’han mantingut agrupades segons el catàleg.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</si>
</sst>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5B0F1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5B0F1D"/>
      <name val="Arial"/>
      <family val="0"/>
      <charset val="1"/>
    </font>
    <font>
      <b val="true"/>
      <sz val="9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71930"/>
        <bgColor rgb="FF9C0006"/>
      </patternFill>
    </fill>
    <fill>
      <patternFill patternType="solid">
        <fgColor rgb="FFF7E9EC"/>
        <bgColor rgb="FFEEEEEE"/>
      </patternFill>
    </fill>
    <fill>
      <patternFill patternType="solid">
        <fgColor rgb="FFFFF2CC"/>
        <bgColor rgb="FFFCE4D6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A71930"/>
      </bottom>
      <diagonal/>
    </border>
    <border diagonalUp="false" diagonalDown="false">
      <left/>
      <right style="thin">
        <color rgb="FFFFFFFF"/>
      </right>
      <top/>
      <bottom style="thin">
        <color rgb="FF5B0F1D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5B0F1D"/>
      </bottom>
      <diagonal/>
    </border>
    <border diagonalUp="false" diagonalDown="false">
      <left style="thin">
        <color rgb="FFFFFFFF"/>
      </left>
      <right/>
      <top/>
      <bottom style="thin">
        <color rgb="FF5B0F1D"/>
      </bottom>
      <diagonal/>
    </border>
    <border diagonalUp="false" diagonalDown="false">
      <left/>
      <right/>
      <top/>
      <bottom style="thin">
        <color rgb="FFE6E6E6"/>
      </bottom>
      <diagonal/>
    </border>
    <border diagonalUp="false" diagonalDown="false">
      <left/>
      <right/>
      <top style="thin">
        <color rgb="FFE6E6E6"/>
      </top>
      <bottom style="thin">
        <color rgb="FFE6E6E6"/>
      </bottom>
      <diagonal/>
    </border>
    <border diagonalUp="false" diagonalDown="false">
      <left/>
      <right/>
      <top style="thin">
        <color rgb="FFE6E6E6"/>
      </top>
      <bottom/>
      <diagonal/>
    </border>
    <border diagonalUp="false" diagonalDown="false">
      <left/>
      <right/>
      <top/>
      <bottom style="thin">
        <color rgb="FFEEEEEE"/>
      </bottom>
      <diagonal/>
    </border>
    <border diagonalUp="false" diagonalDown="false">
      <left/>
      <right/>
      <top style="thin">
        <color rgb="FFEEEEEE"/>
      </top>
      <bottom style="thin">
        <color rgb="FFEEEEEE"/>
      </bottom>
      <diagonal/>
    </border>
    <border diagonalUp="false" diagonalDown="false">
      <left/>
      <right/>
      <top style="thin">
        <color rgb="FFEEEEEE"/>
      </top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9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4">
    <dxf>
      <fill>
        <patternFill patternType="solid">
          <fgColor rgb="FFA719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CE4D6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color rgb="FF006100"/>
      </font>
      <fill>
        <patternFill>
          <bgColor rgb="FFE2F0D9"/>
        </patternFill>
      </fill>
    </dxf>
    <dxf>
      <fill>
        <patternFill patternType="solid">
          <fgColor rgb="FFFCE4D6"/>
          <bgColor rgb="FF000000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7" type="wholeTable"/>
      <tableStyleElement dxfId="18" type="firstColumnStripe"/>
      <tableStyleElement dxfId="19" type="firstRowStripe"/>
      <tableStyleElement dxfId="20" type="lastColumn"/>
      <tableStyleElement dxfId="21" type="firstColumn"/>
      <tableStyleElement dxfId="22" type="headerRow"/>
      <tableStyleElement dxfId="2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56082"/>
      <rgbColor rgb="FFF7E9EC"/>
      <rgbColor rgb="FF808080"/>
      <rgbColor rgb="FF9999FF"/>
      <rgbColor rgb="FF993366"/>
      <rgbColor rgb="FFFFF2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5B0F1D"/>
      <rgbColor rgb="FF008080"/>
      <rgbColor rgb="FF0000FF"/>
      <rgbColor rgb="FF00CCFF"/>
      <rgbColor rgb="FFE6E6E6"/>
      <rgbColor rgb="FFE2F0D9"/>
      <rgbColor rgb="FFFCE4D6"/>
      <rgbColor rgb="FF99CCFF"/>
      <rgbColor rgb="FFD9A5AD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7193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alogGRAE" displayName="CatalogGRAE" ref="A4:E113" headerRowCount="1" totalsRowCount="0" totalsRowShown="0">
  <tableColumns count="5">
    <tableColumn id="1" name="Categoria"/>
    <tableColumn id="2" name="Referència"/>
    <tableColumn id="3" name="Article"/>
    <tableColumn id="4" name="Dotació teòrica / persona"/>
    <tableColumn id="5" name="EPI traç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laracionsGRAE" displayName="DeclaracionsGRAE" ref="A5:R11668" headerRowCount="1" totalsRowCount="0" totalsRowShown="0">
  <tableColumns count="18">
    <tableColumn id="1" name="ID persona"/>
    <tableColumn id="2" name="Nom i cognoms"/>
    <tableColumn id="3" name="Base / parc"/>
    <tableColumn id="4" name="Categoria material"/>
    <tableColumn id="5" name="Referència"/>
    <tableColumn id="6" name="Article"/>
    <tableColumn id="7" name="EPI traçable"/>
    <tableColumn id="8" name="Dotació teòrica"/>
    <tableColumn id="9" name="Unitats disponibles"/>
    <tableColumn id="10" name="Talla / mida"/>
    <tableColumn id="11" name="Núm. sèrie / lot EPI"/>
    <tableColumn id="12" name="Data fabricació / alta"/>
    <tableColumn id="13" name="Caducitat / pròxima revisió"/>
    <tableColumn id="14" name="Estat"/>
    <tableColumn id="15" name="Observacions"/>
    <tableColumn id="16" name="Diferència"/>
    <tableColumn id="17" name="Acció / control EPI"/>
    <tableColumn id="18" name="Comprov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sonalGRAE" displayName="PersonalGRAE" ref="A5:F112" headerRowCount="1" totalsRowCount="0" totalsRowShown="0">
  <tableColumns count="6">
    <tableColumn id="1" name="ID"/>
    <tableColumn id="2" name="Nom i cognoms"/>
    <tableColumn id="3" name="Base / parc"/>
    <tableColumn id="4" name="Categoria"/>
    <tableColumn id="5" name="Actiu"/>
    <tableColumn id="6" name="Data comprovació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mArticles" displayName="ResumArticles" ref="A8:J117" headerRowCount="1" totalsRowCount="0" totalsRowShown="0">
  <tableColumns count="10">
    <tableColumn id="1" name="Categoria"/>
    <tableColumn id="2" name="Referència"/>
    <tableColumn id="3" name="Article"/>
    <tableColumn id="4" name="Dotació/persona"/>
    <tableColumn id="5" name="Teòric total"/>
    <tableColumn id="6" name="Declarat"/>
    <tableColumn id="7" name="Manca"/>
    <tableColumn id="8" name="Per substituir"/>
    <tableColumn id="9" name="No localitzat"/>
    <tableColumn id="10" name="Situaci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1930"/>
    <pageSetUpPr fitToPage="false"/>
  </sheetPr>
  <dimension ref="A2:N1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1"/>
    <col collapsed="false" customWidth="true" hidden="false" outlineLevel="0" max="3" min="3" style="0" width="48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2" min="12" style="0" width="27"/>
    <col collapsed="false" customWidth="true" hidden="false" outlineLevel="0" max="14" min="13" style="0" width="12"/>
  </cols>
  <sheetData>
    <row r="2" customFormat="false" ht="28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4" customFormat="false" ht="32" hidden="false" customHeight="tru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  <c r="I4" s="5"/>
      <c r="J4" s="5"/>
      <c r="L4" s="2" t="s">
        <v>9</v>
      </c>
      <c r="M4" s="3" t="s">
        <v>10</v>
      </c>
      <c r="N4" s="4" t="s">
        <v>11</v>
      </c>
    </row>
    <row r="5" customFormat="false" ht="30" hidden="false" customHeight="true" outlineLevel="0" collapsed="false">
      <c r="A5" s="6" t="n">
        <f aca="false">COUNTIF(Personal!$E$6:$E$112,"Sí")</f>
        <v>107</v>
      </c>
      <c r="B5" s="6" t="n">
        <f aca="false">COUNTA('Catàleg GRAE'!$C$5:$C$113)</f>
        <v>109</v>
      </c>
      <c r="C5" s="6" t="n">
        <f aca="false">SUM(Declaracions!$H$6:$H$11668)</f>
        <v>14338</v>
      </c>
      <c r="D5" s="6" t="n">
        <f aca="false">SUM(Declaracions!$I$6:$I$11668)</f>
        <v>0</v>
      </c>
      <c r="E5" s="6" t="n">
        <f aca="false">SUMIF(Declaracions!$P$6:$P$11668,"&lt;0",Declaracions!$P$6:$P$11668)*-1</f>
        <v>0</v>
      </c>
      <c r="F5" s="6" t="n">
        <f aca="false">COUNTIF(Declaracions!$N$6:$N$11668,"Per substituir")</f>
        <v>0</v>
      </c>
      <c r="G5" s="6" t="n">
        <f aca="false">COUNTIF(Declaracions!$N$6:$N$11668,"No localitzat")</f>
        <v>0</v>
      </c>
      <c r="H5" s="6" t="n">
        <f aca="false">COUNTIF(Declaracions!$H$6:$H$11668,"&gt;0")-COUNT(Declaracions!$I$6:$I$11668)</f>
        <v>11663</v>
      </c>
      <c r="I5" s="5"/>
      <c r="J5" s="5"/>
      <c r="L5" s="7" t="s">
        <v>12</v>
      </c>
      <c r="M5" s="7" t="n">
        <f aca="false">COUNTIFS(Personal!$C$6:$C$112,L5,Personal!$D$6:$D$112,"Caporal GRAE Muntanya")</f>
        <v>6</v>
      </c>
      <c r="N5" s="7" t="n">
        <f aca="false">COUNTIFS(Personal!$C$6:$C$112,L5,Personal!$D$6:$D$112,"Bomber/a especialista GRAE Muntanya")</f>
        <v>18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L6" s="8" t="s">
        <v>13</v>
      </c>
      <c r="M6" s="8" t="n">
        <f aca="false">COUNTIFS(Personal!$C$6:$C$112,L6,Personal!$D$6:$D$112,"Caporal GRAE Muntanya")</f>
        <v>6</v>
      </c>
      <c r="N6" s="8" t="n">
        <f aca="false">COUNTIFS(Personal!$C$6:$C$112,L6,Personal!$D$6:$D$112,"Bomber/a especialista GRAE Muntanya")</f>
        <v>18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L7" s="8" t="s">
        <v>14</v>
      </c>
      <c r="M7" s="8" t="n">
        <f aca="false">COUNTIFS(Personal!$C$6:$C$112,L7,Personal!$D$6:$D$112,"Caporal GRAE Muntanya")</f>
        <v>6</v>
      </c>
      <c r="N7" s="8" t="n">
        <f aca="false">COUNTIFS(Personal!$C$6:$C$112,L7,Personal!$D$6:$D$112,"Bomber/a especialista GRAE Muntanya")</f>
        <v>18</v>
      </c>
    </row>
    <row r="8" customFormat="false" ht="32" hidden="false" customHeight="true" outlineLevel="0" collapsed="false">
      <c r="A8" s="2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4" t="s">
        <v>24</v>
      </c>
      <c r="L8" s="8" t="s">
        <v>25</v>
      </c>
      <c r="M8" s="8" t="n">
        <f aca="false">COUNTIFS(Personal!$C$6:$C$112,L8,Personal!$D$6:$D$112,"Caporal GRAE Muntanya")</f>
        <v>6</v>
      </c>
      <c r="N8" s="8" t="n">
        <f aca="false">COUNTIFS(Personal!$C$6:$C$112,L8,Personal!$D$6:$D$112,"Bomber/a especialista GRAE Muntanya")</f>
        <v>18</v>
      </c>
    </row>
    <row r="9" customFormat="false" ht="15" hidden="false" customHeight="false" outlineLevel="0" collapsed="false">
      <c r="A9" s="7" t="s">
        <v>26</v>
      </c>
      <c r="B9" s="7" t="s">
        <v>27</v>
      </c>
      <c r="C9" s="7" t="s">
        <v>28</v>
      </c>
      <c r="D9" s="7" t="n">
        <v>1</v>
      </c>
      <c r="E9" s="7" t="n">
        <f aca="false">SUMIF(Declaracions!$F$6:$F$11668,C9,Declaracions!$H$6:$H$11668)</f>
        <v>107</v>
      </c>
      <c r="F9" s="7" t="n">
        <f aca="false">SUMIF(Declaracions!$F$6:$F$11668,C9,Declaracions!$I$6:$I$11668)</f>
        <v>0</v>
      </c>
      <c r="G9" s="7" t="n">
        <f aca="false">MAX(0,E9-F9)</f>
        <v>107</v>
      </c>
      <c r="H9" s="7" t="n">
        <f aca="false">COUNTIFS(Declaracions!$F$6:$F$11668,C9,Declaracions!$N$6:$N$11668,"Per substituir")</f>
        <v>0</v>
      </c>
      <c r="I9" s="7" t="n">
        <f aca="false">COUNTIFS(Declaracions!$F$6:$F$11668,C9,Declaracions!$N$6:$N$11668,"No localitzat")</f>
        <v>0</v>
      </c>
      <c r="J9" s="7" t="str">
        <f aca="false">IF(G9&gt;0,"Reposar",IF(OR(H9&gt;0,I9&gt;0),"Revisar","OK"))</f>
        <v>Reposar</v>
      </c>
      <c r="L9" s="9" t="s">
        <v>29</v>
      </c>
      <c r="M9" s="9" t="n">
        <f aca="false">COUNTIF(Personal!$D$6:$D$112,"Comandament responsable")</f>
        <v>11</v>
      </c>
      <c r="N9" s="9"/>
    </row>
    <row r="10" customFormat="false" ht="15" hidden="false" customHeight="false" outlineLevel="0" collapsed="false">
      <c r="A10" s="8" t="s">
        <v>26</v>
      </c>
      <c r="B10" s="8" t="s">
        <v>27</v>
      </c>
      <c r="C10" s="8" t="s">
        <v>30</v>
      </c>
      <c r="D10" s="8" t="n">
        <v>1</v>
      </c>
      <c r="E10" s="8" t="n">
        <f aca="false">SUMIF(Declaracions!$F$6:$F$11668,C10,Declaracions!$H$6:$H$11668)</f>
        <v>107</v>
      </c>
      <c r="F10" s="8" t="n">
        <f aca="false">SUMIF(Declaracions!$F$6:$F$11668,C10,Declaracions!$I$6:$I$11668)</f>
        <v>0</v>
      </c>
      <c r="G10" s="8" t="n">
        <f aca="false">MAX(0,E10-F10)</f>
        <v>107</v>
      </c>
      <c r="H10" s="8" t="n">
        <f aca="false">COUNTIFS(Declaracions!$F$6:$F$11668,C10,Declaracions!$N$6:$N$11668,"Per substituir")</f>
        <v>0</v>
      </c>
      <c r="I10" s="8" t="n">
        <f aca="false">COUNTIFS(Declaracions!$F$6:$F$11668,C10,Declaracions!$N$6:$N$11668,"No localitzat")</f>
        <v>0</v>
      </c>
      <c r="J10" s="8" t="str">
        <f aca="false">IF(G10&gt;0,"Reposar",IF(OR(H10&gt;0,I10&gt;0),"Revisar","OK"))</f>
        <v>Reposar</v>
      </c>
    </row>
    <row r="11" customFormat="false" ht="15" hidden="false" customHeight="false" outlineLevel="0" collapsed="false">
      <c r="A11" s="8" t="s">
        <v>26</v>
      </c>
      <c r="B11" s="8" t="s">
        <v>31</v>
      </c>
      <c r="C11" s="8" t="s">
        <v>32</v>
      </c>
      <c r="D11" s="8" t="n">
        <v>1</v>
      </c>
      <c r="E11" s="8" t="n">
        <f aca="false">SUMIF(Declaracions!$F$6:$F$11668,C11,Declaracions!$H$6:$H$11668)</f>
        <v>107</v>
      </c>
      <c r="F11" s="8" t="n">
        <f aca="false">SUMIF(Declaracions!$F$6:$F$11668,C11,Declaracions!$I$6:$I$11668)</f>
        <v>0</v>
      </c>
      <c r="G11" s="8" t="n">
        <f aca="false">MAX(0,E11-F11)</f>
        <v>107</v>
      </c>
      <c r="H11" s="8" t="n">
        <f aca="false">COUNTIFS(Declaracions!$F$6:$F$11668,C11,Declaracions!$N$6:$N$11668,"Per substituir")</f>
        <v>0</v>
      </c>
      <c r="I11" s="8" t="n">
        <f aca="false">COUNTIFS(Declaracions!$F$6:$F$11668,C11,Declaracions!$N$6:$N$11668,"No localitzat")</f>
        <v>0</v>
      </c>
      <c r="J11" s="8" t="str">
        <f aca="false">IF(G11&gt;0,"Reposar",IF(OR(H11&gt;0,I11&gt;0),"Revisar","OK"))</f>
        <v>Reposar</v>
      </c>
    </row>
    <row r="12" customFormat="false" ht="15" hidden="false" customHeight="false" outlineLevel="0" collapsed="false">
      <c r="A12" s="8" t="s">
        <v>26</v>
      </c>
      <c r="B12" s="8" t="s">
        <v>33</v>
      </c>
      <c r="C12" s="8" t="s">
        <v>34</v>
      </c>
      <c r="D12" s="8" t="n">
        <v>2</v>
      </c>
      <c r="E12" s="8" t="n">
        <f aca="false">SUMIF(Declaracions!$F$6:$F$11668,C12,Declaracions!$H$6:$H$11668)</f>
        <v>214</v>
      </c>
      <c r="F12" s="8" t="n">
        <f aca="false">SUMIF(Declaracions!$F$6:$F$11668,C12,Declaracions!$I$6:$I$11668)</f>
        <v>0</v>
      </c>
      <c r="G12" s="8" t="n">
        <f aca="false">MAX(0,E12-F12)</f>
        <v>214</v>
      </c>
      <c r="H12" s="8" t="n">
        <f aca="false">COUNTIFS(Declaracions!$F$6:$F$11668,C12,Declaracions!$N$6:$N$11668,"Per substituir")</f>
        <v>0</v>
      </c>
      <c r="I12" s="8" t="n">
        <f aca="false">COUNTIFS(Declaracions!$F$6:$F$11668,C12,Declaracions!$N$6:$N$11668,"No localitzat")</f>
        <v>0</v>
      </c>
      <c r="J12" s="8" t="str">
        <f aca="false">IF(G12&gt;0,"Reposar",IF(OR(H12&gt;0,I12&gt;0),"Revisar","OK"))</f>
        <v>Reposar</v>
      </c>
    </row>
    <row r="13" customFormat="false" ht="15" hidden="false" customHeight="false" outlineLevel="0" collapsed="false">
      <c r="A13" s="8" t="s">
        <v>26</v>
      </c>
      <c r="B13" s="8" t="s">
        <v>35</v>
      </c>
      <c r="C13" s="8" t="s">
        <v>36</v>
      </c>
      <c r="D13" s="8" t="n">
        <v>1</v>
      </c>
      <c r="E13" s="8" t="n">
        <f aca="false">SUMIF(Declaracions!$F$6:$F$11668,C13,Declaracions!$H$6:$H$11668)</f>
        <v>107</v>
      </c>
      <c r="F13" s="8" t="n">
        <f aca="false">SUMIF(Declaracions!$F$6:$F$11668,C13,Declaracions!$I$6:$I$11668)</f>
        <v>0</v>
      </c>
      <c r="G13" s="8" t="n">
        <f aca="false">MAX(0,E13-F13)</f>
        <v>107</v>
      </c>
      <c r="H13" s="8" t="n">
        <f aca="false">COUNTIFS(Declaracions!$F$6:$F$11668,C13,Declaracions!$N$6:$N$11668,"Per substituir")</f>
        <v>0</v>
      </c>
      <c r="I13" s="8" t="n">
        <f aca="false">COUNTIFS(Declaracions!$F$6:$F$11668,C13,Declaracions!$N$6:$N$11668,"No localitzat")</f>
        <v>0</v>
      </c>
      <c r="J13" s="8" t="str">
        <f aca="false">IF(G13&gt;0,"Reposar",IF(OR(H13&gt;0,I13&gt;0),"Revisar","OK"))</f>
        <v>Reposar</v>
      </c>
    </row>
    <row r="14" customFormat="false" ht="15" hidden="false" customHeight="false" outlineLevel="0" collapsed="false">
      <c r="A14" s="8" t="s">
        <v>37</v>
      </c>
      <c r="B14" s="8" t="s">
        <v>38</v>
      </c>
      <c r="C14" s="8" t="s">
        <v>39</v>
      </c>
      <c r="D14" s="8" t="n">
        <v>1</v>
      </c>
      <c r="E14" s="8" t="n">
        <f aca="false">SUMIF(Declaracions!$F$6:$F$11668,C14,Declaracions!$H$6:$H$11668)</f>
        <v>107</v>
      </c>
      <c r="F14" s="8" t="n">
        <f aca="false">SUMIF(Declaracions!$F$6:$F$11668,C14,Declaracions!$I$6:$I$11668)</f>
        <v>0</v>
      </c>
      <c r="G14" s="8" t="n">
        <f aca="false">MAX(0,E14-F14)</f>
        <v>107</v>
      </c>
      <c r="H14" s="8" t="n">
        <f aca="false">COUNTIFS(Declaracions!$F$6:$F$11668,C14,Declaracions!$N$6:$N$11668,"Per substituir")</f>
        <v>0</v>
      </c>
      <c r="I14" s="8" t="n">
        <f aca="false">COUNTIFS(Declaracions!$F$6:$F$11668,C14,Declaracions!$N$6:$N$11668,"No localitzat")</f>
        <v>0</v>
      </c>
      <c r="J14" s="8" t="str">
        <f aca="false">IF(G14&gt;0,"Reposar",IF(OR(H14&gt;0,I14&gt;0),"Revisar","OK"))</f>
        <v>Reposar</v>
      </c>
    </row>
    <row r="15" customFormat="false" ht="15" hidden="false" customHeight="false" outlineLevel="0" collapsed="false">
      <c r="A15" s="8" t="s">
        <v>40</v>
      </c>
      <c r="B15" s="8" t="s">
        <v>41</v>
      </c>
      <c r="C15" s="8" t="s">
        <v>42</v>
      </c>
      <c r="D15" s="8" t="n">
        <v>1</v>
      </c>
      <c r="E15" s="8" t="n">
        <f aca="false">SUMIF(Declaracions!$F$6:$F$11668,C15,Declaracions!$H$6:$H$11668)</f>
        <v>107</v>
      </c>
      <c r="F15" s="8" t="n">
        <f aca="false">SUMIF(Declaracions!$F$6:$F$11668,C15,Declaracions!$I$6:$I$11668)</f>
        <v>0</v>
      </c>
      <c r="G15" s="8" t="n">
        <f aca="false">MAX(0,E15-F15)</f>
        <v>107</v>
      </c>
      <c r="H15" s="8" t="n">
        <f aca="false">COUNTIFS(Declaracions!$F$6:$F$11668,C15,Declaracions!$N$6:$N$11668,"Per substituir")</f>
        <v>0</v>
      </c>
      <c r="I15" s="8" t="n">
        <f aca="false">COUNTIFS(Declaracions!$F$6:$F$11668,C15,Declaracions!$N$6:$N$11668,"No localitzat")</f>
        <v>0</v>
      </c>
      <c r="J15" s="8" t="str">
        <f aca="false">IF(G15&gt;0,"Reposar",IF(OR(H15&gt;0,I15&gt;0),"Revisar","OK"))</f>
        <v>Reposar</v>
      </c>
    </row>
    <row r="16" customFormat="false" ht="15" hidden="false" customHeight="false" outlineLevel="0" collapsed="false">
      <c r="A16" s="8" t="s">
        <v>40</v>
      </c>
      <c r="B16" s="8" t="s">
        <v>43</v>
      </c>
      <c r="C16" s="8" t="s">
        <v>44</v>
      </c>
      <c r="D16" s="8" t="n">
        <v>1</v>
      </c>
      <c r="E16" s="8" t="n">
        <f aca="false">SUMIF(Declaracions!$F$6:$F$11668,C16,Declaracions!$H$6:$H$11668)</f>
        <v>107</v>
      </c>
      <c r="F16" s="8" t="n">
        <f aca="false">SUMIF(Declaracions!$F$6:$F$11668,C16,Declaracions!$I$6:$I$11668)</f>
        <v>0</v>
      </c>
      <c r="G16" s="8" t="n">
        <f aca="false">MAX(0,E16-F16)</f>
        <v>107</v>
      </c>
      <c r="H16" s="8" t="n">
        <f aca="false">COUNTIFS(Declaracions!$F$6:$F$11668,C16,Declaracions!$N$6:$N$11668,"Per substituir")</f>
        <v>0</v>
      </c>
      <c r="I16" s="8" t="n">
        <f aca="false">COUNTIFS(Declaracions!$F$6:$F$11668,C16,Declaracions!$N$6:$N$11668,"No localitzat")</f>
        <v>0</v>
      </c>
      <c r="J16" s="8" t="str">
        <f aca="false">IF(G16&gt;0,"Reposar",IF(OR(H16&gt;0,I16&gt;0),"Revisar","OK"))</f>
        <v>Reposar</v>
      </c>
    </row>
    <row r="17" customFormat="false" ht="15" hidden="false" customHeight="false" outlineLevel="0" collapsed="false">
      <c r="A17" s="8" t="s">
        <v>45</v>
      </c>
      <c r="B17" s="8" t="s">
        <v>46</v>
      </c>
      <c r="C17" s="8" t="s">
        <v>47</v>
      </c>
      <c r="D17" s="8" t="n">
        <v>1</v>
      </c>
      <c r="E17" s="8" t="n">
        <f aca="false">SUMIF(Declaracions!$F$6:$F$11668,C17,Declaracions!$H$6:$H$11668)</f>
        <v>107</v>
      </c>
      <c r="F17" s="8" t="n">
        <f aca="false">SUMIF(Declaracions!$F$6:$F$11668,C17,Declaracions!$I$6:$I$11668)</f>
        <v>0</v>
      </c>
      <c r="G17" s="8" t="n">
        <f aca="false">MAX(0,E17-F17)</f>
        <v>107</v>
      </c>
      <c r="H17" s="8" t="n">
        <f aca="false">COUNTIFS(Declaracions!$F$6:$F$11668,C17,Declaracions!$N$6:$N$11668,"Per substituir")</f>
        <v>0</v>
      </c>
      <c r="I17" s="8" t="n">
        <f aca="false">COUNTIFS(Declaracions!$F$6:$F$11668,C17,Declaracions!$N$6:$N$11668,"No localitzat")</f>
        <v>0</v>
      </c>
      <c r="J17" s="8" t="str">
        <f aca="false">IF(G17&gt;0,"Reposar",IF(OR(H17&gt;0,I17&gt;0),"Revisar","OK"))</f>
        <v>Reposar</v>
      </c>
    </row>
    <row r="18" customFormat="false" ht="15" hidden="false" customHeight="false" outlineLevel="0" collapsed="false">
      <c r="A18" s="8" t="s">
        <v>45</v>
      </c>
      <c r="B18" s="8" t="s">
        <v>48</v>
      </c>
      <c r="C18" s="8" t="s">
        <v>49</v>
      </c>
      <c r="D18" s="8" t="n">
        <v>1</v>
      </c>
      <c r="E18" s="8" t="n">
        <f aca="false">SUMIF(Declaracions!$F$6:$F$11668,C18,Declaracions!$H$6:$H$11668)</f>
        <v>107</v>
      </c>
      <c r="F18" s="8" t="n">
        <f aca="false">SUMIF(Declaracions!$F$6:$F$11668,C18,Declaracions!$I$6:$I$11668)</f>
        <v>0</v>
      </c>
      <c r="G18" s="8" t="n">
        <f aca="false">MAX(0,E18-F18)</f>
        <v>107</v>
      </c>
      <c r="H18" s="8" t="n">
        <f aca="false">COUNTIFS(Declaracions!$F$6:$F$11668,C18,Declaracions!$N$6:$N$11668,"Per substituir")</f>
        <v>0</v>
      </c>
      <c r="I18" s="8" t="n">
        <f aca="false">COUNTIFS(Declaracions!$F$6:$F$11668,C18,Declaracions!$N$6:$N$11668,"No localitzat")</f>
        <v>0</v>
      </c>
      <c r="J18" s="8" t="str">
        <f aca="false">IF(G18&gt;0,"Reposar",IF(OR(H18&gt;0,I18&gt;0),"Revisar","OK"))</f>
        <v>Reposar</v>
      </c>
    </row>
    <row r="19" customFormat="false" ht="15" hidden="false" customHeight="false" outlineLevel="0" collapsed="false">
      <c r="A19" s="8" t="s">
        <v>45</v>
      </c>
      <c r="B19" s="8" t="s">
        <v>50</v>
      </c>
      <c r="C19" s="8" t="s">
        <v>51</v>
      </c>
      <c r="D19" s="8" t="n">
        <v>1</v>
      </c>
      <c r="E19" s="8" t="n">
        <f aca="false">SUMIF(Declaracions!$F$6:$F$11668,C19,Declaracions!$H$6:$H$11668)</f>
        <v>107</v>
      </c>
      <c r="F19" s="8" t="n">
        <f aca="false">SUMIF(Declaracions!$F$6:$F$11668,C19,Declaracions!$I$6:$I$11668)</f>
        <v>0</v>
      </c>
      <c r="G19" s="8" t="n">
        <f aca="false">MAX(0,E19-F19)</f>
        <v>107</v>
      </c>
      <c r="H19" s="8" t="n">
        <f aca="false">COUNTIFS(Declaracions!$F$6:$F$11668,C19,Declaracions!$N$6:$N$11668,"Per substituir")</f>
        <v>0</v>
      </c>
      <c r="I19" s="8" t="n">
        <f aca="false">COUNTIFS(Declaracions!$F$6:$F$11668,C19,Declaracions!$N$6:$N$11668,"No localitzat")</f>
        <v>0</v>
      </c>
      <c r="J19" s="8" t="str">
        <f aca="false">IF(G19&gt;0,"Reposar",IF(OR(H19&gt;0,I19&gt;0),"Revisar","OK"))</f>
        <v>Reposar</v>
      </c>
    </row>
    <row r="20" customFormat="false" ht="15" hidden="false" customHeight="false" outlineLevel="0" collapsed="false">
      <c r="A20" s="8" t="s">
        <v>45</v>
      </c>
      <c r="B20" s="8" t="s">
        <v>52</v>
      </c>
      <c r="C20" s="8" t="s">
        <v>53</v>
      </c>
      <c r="D20" s="8" t="n">
        <v>1</v>
      </c>
      <c r="E20" s="8" t="n">
        <f aca="false">SUMIF(Declaracions!$F$6:$F$11668,C20,Declaracions!$H$6:$H$11668)</f>
        <v>107</v>
      </c>
      <c r="F20" s="8" t="n">
        <f aca="false">SUMIF(Declaracions!$F$6:$F$11668,C20,Declaracions!$I$6:$I$11668)</f>
        <v>0</v>
      </c>
      <c r="G20" s="8" t="n">
        <f aca="false">MAX(0,E20-F20)</f>
        <v>107</v>
      </c>
      <c r="H20" s="8" t="n">
        <f aca="false">COUNTIFS(Declaracions!$F$6:$F$11668,C20,Declaracions!$N$6:$N$11668,"Per substituir")</f>
        <v>0</v>
      </c>
      <c r="I20" s="8" t="n">
        <f aca="false">COUNTIFS(Declaracions!$F$6:$F$11668,C20,Declaracions!$N$6:$N$11668,"No localitzat")</f>
        <v>0</v>
      </c>
      <c r="J20" s="8" t="str">
        <f aca="false">IF(G20&gt;0,"Reposar",IF(OR(H20&gt;0,I20&gt;0),"Revisar","OK"))</f>
        <v>Reposar</v>
      </c>
    </row>
    <row r="21" customFormat="false" ht="15" hidden="false" customHeight="false" outlineLevel="0" collapsed="false">
      <c r="A21" s="8" t="s">
        <v>45</v>
      </c>
      <c r="B21" s="8" t="s">
        <v>54</v>
      </c>
      <c r="C21" s="8" t="s">
        <v>55</v>
      </c>
      <c r="D21" s="8" t="n">
        <v>1</v>
      </c>
      <c r="E21" s="8" t="n">
        <f aca="false">SUMIF(Declaracions!$F$6:$F$11668,C21,Declaracions!$H$6:$H$11668)</f>
        <v>107</v>
      </c>
      <c r="F21" s="8" t="n">
        <f aca="false">SUMIF(Declaracions!$F$6:$F$11668,C21,Declaracions!$I$6:$I$11668)</f>
        <v>0</v>
      </c>
      <c r="G21" s="8" t="n">
        <f aca="false">MAX(0,E21-F21)</f>
        <v>107</v>
      </c>
      <c r="H21" s="8" t="n">
        <f aca="false">COUNTIFS(Declaracions!$F$6:$F$11668,C21,Declaracions!$N$6:$N$11668,"Per substituir")</f>
        <v>0</v>
      </c>
      <c r="I21" s="8" t="n">
        <f aca="false">COUNTIFS(Declaracions!$F$6:$F$11668,C21,Declaracions!$N$6:$N$11668,"No localitzat")</f>
        <v>0</v>
      </c>
      <c r="J21" s="8" t="str">
        <f aca="false">IF(G21&gt;0,"Reposar",IF(OR(H21&gt;0,I21&gt;0),"Revisar","OK"))</f>
        <v>Reposar</v>
      </c>
    </row>
    <row r="22" customFormat="false" ht="15" hidden="false" customHeight="false" outlineLevel="0" collapsed="false">
      <c r="A22" s="8" t="s">
        <v>56</v>
      </c>
      <c r="B22" s="8" t="s">
        <v>57</v>
      </c>
      <c r="C22" s="8" t="s">
        <v>58</v>
      </c>
      <c r="D22" s="8" t="n">
        <v>1</v>
      </c>
      <c r="E22" s="8" t="n">
        <f aca="false">SUMIF(Declaracions!$F$6:$F$11668,C22,Declaracions!$H$6:$H$11668)</f>
        <v>107</v>
      </c>
      <c r="F22" s="8" t="n">
        <f aca="false">SUMIF(Declaracions!$F$6:$F$11668,C22,Declaracions!$I$6:$I$11668)</f>
        <v>0</v>
      </c>
      <c r="G22" s="8" t="n">
        <f aca="false">MAX(0,E22-F22)</f>
        <v>107</v>
      </c>
      <c r="H22" s="8" t="n">
        <f aca="false">COUNTIFS(Declaracions!$F$6:$F$11668,C22,Declaracions!$N$6:$N$11668,"Per substituir")</f>
        <v>0</v>
      </c>
      <c r="I22" s="8" t="n">
        <f aca="false">COUNTIFS(Declaracions!$F$6:$F$11668,C22,Declaracions!$N$6:$N$11668,"No localitzat")</f>
        <v>0</v>
      </c>
      <c r="J22" s="8" t="str">
        <f aca="false">IF(G22&gt;0,"Reposar",IF(OR(H22&gt;0,I22&gt;0),"Revisar","OK"))</f>
        <v>Reposar</v>
      </c>
    </row>
    <row r="23" customFormat="false" ht="15" hidden="false" customHeight="false" outlineLevel="0" collapsed="false">
      <c r="A23" s="8" t="s">
        <v>59</v>
      </c>
      <c r="B23" s="8" t="s">
        <v>60</v>
      </c>
      <c r="C23" s="8" t="s">
        <v>61</v>
      </c>
      <c r="D23" s="8" t="n">
        <v>4</v>
      </c>
      <c r="E23" s="8" t="n">
        <f aca="false">SUMIF(Declaracions!$F$6:$F$11668,C23,Declaracions!$H$6:$H$11668)</f>
        <v>428</v>
      </c>
      <c r="F23" s="8" t="n">
        <f aca="false">SUMIF(Declaracions!$F$6:$F$11668,C23,Declaracions!$I$6:$I$11668)</f>
        <v>0</v>
      </c>
      <c r="G23" s="8" t="n">
        <f aca="false">MAX(0,E23-F23)</f>
        <v>428</v>
      </c>
      <c r="H23" s="8" t="n">
        <f aca="false">COUNTIFS(Declaracions!$F$6:$F$11668,C23,Declaracions!$N$6:$N$11668,"Per substituir")</f>
        <v>0</v>
      </c>
      <c r="I23" s="8" t="n">
        <f aca="false">COUNTIFS(Declaracions!$F$6:$F$11668,C23,Declaracions!$N$6:$N$11668,"No localitzat")</f>
        <v>0</v>
      </c>
      <c r="J23" s="8" t="str">
        <f aca="false">IF(G23&gt;0,"Reposar",IF(OR(H23&gt;0,I23&gt;0),"Revisar","OK"))</f>
        <v>Reposar</v>
      </c>
    </row>
    <row r="24" customFormat="false" ht="15" hidden="false" customHeight="false" outlineLevel="0" collapsed="false">
      <c r="A24" s="8" t="s">
        <v>59</v>
      </c>
      <c r="B24" s="8" t="s">
        <v>60</v>
      </c>
      <c r="C24" s="8" t="s">
        <v>62</v>
      </c>
      <c r="D24" s="8" t="n">
        <v>2</v>
      </c>
      <c r="E24" s="8" t="n">
        <f aca="false">SUMIF(Declaracions!$F$6:$F$11668,C24,Declaracions!$H$6:$H$11668)</f>
        <v>214</v>
      </c>
      <c r="F24" s="8" t="n">
        <f aca="false">SUMIF(Declaracions!$F$6:$F$11668,C24,Declaracions!$I$6:$I$11668)</f>
        <v>0</v>
      </c>
      <c r="G24" s="8" t="n">
        <f aca="false">MAX(0,E24-F24)</f>
        <v>214</v>
      </c>
      <c r="H24" s="8" t="n">
        <f aca="false">COUNTIFS(Declaracions!$F$6:$F$11668,C24,Declaracions!$N$6:$N$11668,"Per substituir")</f>
        <v>0</v>
      </c>
      <c r="I24" s="8" t="n">
        <f aca="false">COUNTIFS(Declaracions!$F$6:$F$11668,C24,Declaracions!$N$6:$N$11668,"No localitzat")</f>
        <v>0</v>
      </c>
      <c r="J24" s="8" t="str">
        <f aca="false">IF(G24&gt;0,"Reposar",IF(OR(H24&gt;0,I24&gt;0),"Revisar","OK"))</f>
        <v>Reposar</v>
      </c>
    </row>
    <row r="25" customFormat="false" ht="15" hidden="false" customHeight="false" outlineLevel="0" collapsed="false">
      <c r="A25" s="8" t="s">
        <v>59</v>
      </c>
      <c r="B25" s="8" t="s">
        <v>60</v>
      </c>
      <c r="C25" s="8" t="s">
        <v>63</v>
      </c>
      <c r="D25" s="8" t="n">
        <v>2</v>
      </c>
      <c r="E25" s="8" t="n">
        <f aca="false">SUMIF(Declaracions!$F$6:$F$11668,C25,Declaracions!$H$6:$H$11668)</f>
        <v>214</v>
      </c>
      <c r="F25" s="8" t="n">
        <f aca="false">SUMIF(Declaracions!$F$6:$F$11668,C25,Declaracions!$I$6:$I$11668)</f>
        <v>0</v>
      </c>
      <c r="G25" s="8" t="n">
        <f aca="false">MAX(0,E25-F25)</f>
        <v>214</v>
      </c>
      <c r="H25" s="8" t="n">
        <f aca="false">COUNTIFS(Declaracions!$F$6:$F$11668,C25,Declaracions!$N$6:$N$11668,"Per substituir")</f>
        <v>0</v>
      </c>
      <c r="I25" s="8" t="n">
        <f aca="false">COUNTIFS(Declaracions!$F$6:$F$11668,C25,Declaracions!$N$6:$N$11668,"No localitzat")</f>
        <v>0</v>
      </c>
      <c r="J25" s="8" t="str">
        <f aca="false">IF(G25&gt;0,"Reposar",IF(OR(H25&gt;0,I25&gt;0),"Revisar","OK"))</f>
        <v>Reposar</v>
      </c>
    </row>
    <row r="26" customFormat="false" ht="15" hidden="false" customHeight="false" outlineLevel="0" collapsed="false">
      <c r="A26" s="8" t="s">
        <v>64</v>
      </c>
      <c r="B26" s="8" t="s">
        <v>65</v>
      </c>
      <c r="C26" s="8" t="s">
        <v>66</v>
      </c>
      <c r="D26" s="8" t="n">
        <v>1</v>
      </c>
      <c r="E26" s="8" t="n">
        <f aca="false">SUMIF(Declaracions!$F$6:$F$11668,C26,Declaracions!$H$6:$H$11668)</f>
        <v>107</v>
      </c>
      <c r="F26" s="8" t="n">
        <f aca="false">SUMIF(Declaracions!$F$6:$F$11668,C26,Declaracions!$I$6:$I$11668)</f>
        <v>0</v>
      </c>
      <c r="G26" s="8" t="n">
        <f aca="false">MAX(0,E26-F26)</f>
        <v>107</v>
      </c>
      <c r="H26" s="8" t="n">
        <f aca="false">COUNTIFS(Declaracions!$F$6:$F$11668,C26,Declaracions!$N$6:$N$11668,"Per substituir")</f>
        <v>0</v>
      </c>
      <c r="I26" s="8" t="n">
        <f aca="false">COUNTIFS(Declaracions!$F$6:$F$11668,C26,Declaracions!$N$6:$N$11668,"No localitzat")</f>
        <v>0</v>
      </c>
      <c r="J26" s="8" t="str">
        <f aca="false">IF(G26&gt;0,"Reposar",IF(OR(H26&gt;0,I26&gt;0),"Revisar","OK"))</f>
        <v>Reposar</v>
      </c>
    </row>
    <row r="27" customFormat="false" ht="15" hidden="false" customHeight="false" outlineLevel="0" collapsed="false">
      <c r="A27" s="8" t="s">
        <v>64</v>
      </c>
      <c r="B27" s="8" t="s">
        <v>67</v>
      </c>
      <c r="C27" s="8" t="s">
        <v>68</v>
      </c>
      <c r="D27" s="8" t="n">
        <v>1</v>
      </c>
      <c r="E27" s="8" t="n">
        <f aca="false">SUMIF(Declaracions!$F$6:$F$11668,C27,Declaracions!$H$6:$H$11668)</f>
        <v>107</v>
      </c>
      <c r="F27" s="8" t="n">
        <f aca="false">SUMIF(Declaracions!$F$6:$F$11668,C27,Declaracions!$I$6:$I$11668)</f>
        <v>0</v>
      </c>
      <c r="G27" s="8" t="n">
        <f aca="false">MAX(0,E27-F27)</f>
        <v>107</v>
      </c>
      <c r="H27" s="8" t="n">
        <f aca="false">COUNTIFS(Declaracions!$F$6:$F$11668,C27,Declaracions!$N$6:$N$11668,"Per substituir")</f>
        <v>0</v>
      </c>
      <c r="I27" s="8" t="n">
        <f aca="false">COUNTIFS(Declaracions!$F$6:$F$11668,C27,Declaracions!$N$6:$N$11668,"No localitzat")</f>
        <v>0</v>
      </c>
      <c r="J27" s="8" t="str">
        <f aca="false">IF(G27&gt;0,"Reposar",IF(OR(H27&gt;0,I27&gt;0),"Revisar","OK"))</f>
        <v>Reposar</v>
      </c>
    </row>
    <row r="28" customFormat="false" ht="15" hidden="false" customHeight="false" outlineLevel="0" collapsed="false">
      <c r="A28" s="8" t="s">
        <v>64</v>
      </c>
      <c r="B28" s="8" t="s">
        <v>69</v>
      </c>
      <c r="C28" s="8" t="s">
        <v>70</v>
      </c>
      <c r="D28" s="8" t="n">
        <v>1</v>
      </c>
      <c r="E28" s="8" t="n">
        <f aca="false">SUMIF(Declaracions!$F$6:$F$11668,C28,Declaracions!$H$6:$H$11668)</f>
        <v>107</v>
      </c>
      <c r="F28" s="8" t="n">
        <f aca="false">SUMIF(Declaracions!$F$6:$F$11668,C28,Declaracions!$I$6:$I$11668)</f>
        <v>0</v>
      </c>
      <c r="G28" s="8" t="n">
        <f aca="false">MAX(0,E28-F28)</f>
        <v>107</v>
      </c>
      <c r="H28" s="8" t="n">
        <f aca="false">COUNTIFS(Declaracions!$F$6:$F$11668,C28,Declaracions!$N$6:$N$11668,"Per substituir")</f>
        <v>0</v>
      </c>
      <c r="I28" s="8" t="n">
        <f aca="false">COUNTIFS(Declaracions!$F$6:$F$11668,C28,Declaracions!$N$6:$N$11668,"No localitzat")</f>
        <v>0</v>
      </c>
      <c r="J28" s="8" t="str">
        <f aca="false">IF(G28&gt;0,"Reposar",IF(OR(H28&gt;0,I28&gt;0),"Revisar","OK"))</f>
        <v>Reposar</v>
      </c>
    </row>
    <row r="29" customFormat="false" ht="15" hidden="false" customHeight="false" outlineLevel="0" collapsed="false">
      <c r="A29" s="8" t="s">
        <v>71</v>
      </c>
      <c r="B29" s="8" t="s">
        <v>72</v>
      </c>
      <c r="C29" s="8" t="s">
        <v>73</v>
      </c>
      <c r="D29" s="8" t="n">
        <v>1</v>
      </c>
      <c r="E29" s="8" t="n">
        <f aca="false">SUMIF(Declaracions!$F$6:$F$11668,C29,Declaracions!$H$6:$H$11668)</f>
        <v>107</v>
      </c>
      <c r="F29" s="8" t="n">
        <f aca="false">SUMIF(Declaracions!$F$6:$F$11668,C29,Declaracions!$I$6:$I$11668)</f>
        <v>0</v>
      </c>
      <c r="G29" s="8" t="n">
        <f aca="false">MAX(0,E29-F29)</f>
        <v>107</v>
      </c>
      <c r="H29" s="8" t="n">
        <f aca="false">COUNTIFS(Declaracions!$F$6:$F$11668,C29,Declaracions!$N$6:$N$11668,"Per substituir")</f>
        <v>0</v>
      </c>
      <c r="I29" s="8" t="n">
        <f aca="false">COUNTIFS(Declaracions!$F$6:$F$11668,C29,Declaracions!$N$6:$N$11668,"No localitzat")</f>
        <v>0</v>
      </c>
      <c r="J29" s="8" t="str">
        <f aca="false">IF(G29&gt;0,"Reposar",IF(OR(H29&gt;0,I29&gt;0),"Revisar","OK"))</f>
        <v>Reposar</v>
      </c>
    </row>
    <row r="30" customFormat="false" ht="15" hidden="false" customHeight="false" outlineLevel="0" collapsed="false">
      <c r="A30" s="8" t="s">
        <v>40</v>
      </c>
      <c r="B30" s="8" t="s">
        <v>74</v>
      </c>
      <c r="C30" s="8" t="s">
        <v>75</v>
      </c>
      <c r="D30" s="8" t="n">
        <v>1</v>
      </c>
      <c r="E30" s="8" t="n">
        <f aca="false">SUMIF(Declaracions!$F$6:$F$11668,C30,Declaracions!$H$6:$H$11668)</f>
        <v>107</v>
      </c>
      <c r="F30" s="8" t="n">
        <f aca="false">SUMIF(Declaracions!$F$6:$F$11668,C30,Declaracions!$I$6:$I$11668)</f>
        <v>0</v>
      </c>
      <c r="G30" s="8" t="n">
        <f aca="false">MAX(0,E30-F30)</f>
        <v>107</v>
      </c>
      <c r="H30" s="8" t="n">
        <f aca="false">COUNTIFS(Declaracions!$F$6:$F$11668,C30,Declaracions!$N$6:$N$11668,"Per substituir")</f>
        <v>0</v>
      </c>
      <c r="I30" s="8" t="n">
        <f aca="false">COUNTIFS(Declaracions!$F$6:$F$11668,C30,Declaracions!$N$6:$N$11668,"No localitzat")</f>
        <v>0</v>
      </c>
      <c r="J30" s="8" t="str">
        <f aca="false">IF(G30&gt;0,"Reposar",IF(OR(H30&gt;0,I30&gt;0),"Revisar","OK"))</f>
        <v>Reposar</v>
      </c>
    </row>
    <row r="31" customFormat="false" ht="15" hidden="false" customHeight="false" outlineLevel="0" collapsed="false">
      <c r="A31" s="8" t="s">
        <v>40</v>
      </c>
      <c r="B31" s="8" t="s">
        <v>76</v>
      </c>
      <c r="C31" s="8" t="s">
        <v>77</v>
      </c>
      <c r="D31" s="8" t="n">
        <v>1</v>
      </c>
      <c r="E31" s="8" t="n">
        <f aca="false">SUMIF(Declaracions!$F$6:$F$11668,C31,Declaracions!$H$6:$H$11668)</f>
        <v>107</v>
      </c>
      <c r="F31" s="8" t="n">
        <f aca="false">SUMIF(Declaracions!$F$6:$F$11668,C31,Declaracions!$I$6:$I$11668)</f>
        <v>0</v>
      </c>
      <c r="G31" s="8" t="n">
        <f aca="false">MAX(0,E31-F31)</f>
        <v>107</v>
      </c>
      <c r="H31" s="8" t="n">
        <f aca="false">COUNTIFS(Declaracions!$F$6:$F$11668,C31,Declaracions!$N$6:$N$11668,"Per substituir")</f>
        <v>0</v>
      </c>
      <c r="I31" s="8" t="n">
        <f aca="false">COUNTIFS(Declaracions!$F$6:$F$11668,C31,Declaracions!$N$6:$N$11668,"No localitzat")</f>
        <v>0</v>
      </c>
      <c r="J31" s="8" t="str">
        <f aca="false">IF(G31&gt;0,"Reposar",IF(OR(H31&gt;0,I31&gt;0),"Revisar","OK"))</f>
        <v>Reposar</v>
      </c>
    </row>
    <row r="32" customFormat="false" ht="15" hidden="false" customHeight="false" outlineLevel="0" collapsed="false">
      <c r="A32" s="8" t="s">
        <v>78</v>
      </c>
      <c r="B32" s="8" t="s">
        <v>79</v>
      </c>
      <c r="C32" s="8" t="s">
        <v>80</v>
      </c>
      <c r="D32" s="8" t="n">
        <v>1</v>
      </c>
      <c r="E32" s="8" t="n">
        <f aca="false">SUMIF(Declaracions!$F$6:$F$11668,C32,Declaracions!$H$6:$H$11668)</f>
        <v>107</v>
      </c>
      <c r="F32" s="8" t="n">
        <f aca="false">SUMIF(Declaracions!$F$6:$F$11668,C32,Declaracions!$I$6:$I$11668)</f>
        <v>0</v>
      </c>
      <c r="G32" s="8" t="n">
        <f aca="false">MAX(0,E32-F32)</f>
        <v>107</v>
      </c>
      <c r="H32" s="8" t="n">
        <f aca="false">COUNTIFS(Declaracions!$F$6:$F$11668,C32,Declaracions!$N$6:$N$11668,"Per substituir")</f>
        <v>0</v>
      </c>
      <c r="I32" s="8" t="n">
        <f aca="false">COUNTIFS(Declaracions!$F$6:$F$11668,C32,Declaracions!$N$6:$N$11668,"No localitzat")</f>
        <v>0</v>
      </c>
      <c r="J32" s="8" t="str">
        <f aca="false">IF(G32&gt;0,"Reposar",IF(OR(H32&gt;0,I32&gt;0),"Revisar","OK"))</f>
        <v>Reposar</v>
      </c>
    </row>
    <row r="33" customFormat="false" ht="15" hidden="false" customHeight="false" outlineLevel="0" collapsed="false">
      <c r="A33" s="8" t="s">
        <v>26</v>
      </c>
      <c r="B33" s="8" t="s">
        <v>81</v>
      </c>
      <c r="C33" s="8" t="s">
        <v>82</v>
      </c>
      <c r="D33" s="8" t="n">
        <v>1</v>
      </c>
      <c r="E33" s="8" t="n">
        <f aca="false">SUMIF(Declaracions!$F$6:$F$11668,C33,Declaracions!$H$6:$H$11668)</f>
        <v>107</v>
      </c>
      <c r="F33" s="8" t="n">
        <f aca="false">SUMIF(Declaracions!$F$6:$F$11668,C33,Declaracions!$I$6:$I$11668)</f>
        <v>0</v>
      </c>
      <c r="G33" s="8" t="n">
        <f aca="false">MAX(0,E33-F33)</f>
        <v>107</v>
      </c>
      <c r="H33" s="8" t="n">
        <f aca="false">COUNTIFS(Declaracions!$F$6:$F$11668,C33,Declaracions!$N$6:$N$11668,"Per substituir")</f>
        <v>0</v>
      </c>
      <c r="I33" s="8" t="n">
        <f aca="false">COUNTIFS(Declaracions!$F$6:$F$11668,C33,Declaracions!$N$6:$N$11668,"No localitzat")</f>
        <v>0</v>
      </c>
      <c r="J33" s="8" t="str">
        <f aca="false">IF(G33&gt;0,"Reposar",IF(OR(H33&gt;0,I33&gt;0),"Revisar","OK"))</f>
        <v>Reposar</v>
      </c>
    </row>
    <row r="34" customFormat="false" ht="15" hidden="false" customHeight="false" outlineLevel="0" collapsed="false">
      <c r="A34" s="8" t="s">
        <v>83</v>
      </c>
      <c r="B34" s="8" t="s">
        <v>84</v>
      </c>
      <c r="C34" s="8" t="s">
        <v>85</v>
      </c>
      <c r="D34" s="8" t="n">
        <v>2</v>
      </c>
      <c r="E34" s="8" t="n">
        <f aca="false">SUMIF(Declaracions!$F$6:$F$11668,C34,Declaracions!$H$6:$H$11668)</f>
        <v>214</v>
      </c>
      <c r="F34" s="8" t="n">
        <f aca="false">SUMIF(Declaracions!$F$6:$F$11668,C34,Declaracions!$I$6:$I$11668)</f>
        <v>0</v>
      </c>
      <c r="G34" s="8" t="n">
        <f aca="false">MAX(0,E34-F34)</f>
        <v>214</v>
      </c>
      <c r="H34" s="8" t="n">
        <f aca="false">COUNTIFS(Declaracions!$F$6:$F$11668,C34,Declaracions!$N$6:$N$11668,"Per substituir")</f>
        <v>0</v>
      </c>
      <c r="I34" s="8" t="n">
        <f aca="false">COUNTIFS(Declaracions!$F$6:$F$11668,C34,Declaracions!$N$6:$N$11668,"No localitzat")</f>
        <v>0</v>
      </c>
      <c r="J34" s="8" t="str">
        <f aca="false">IF(G34&gt;0,"Reposar",IF(OR(H34&gt;0,I34&gt;0),"Revisar","OK"))</f>
        <v>Reposar</v>
      </c>
    </row>
    <row r="35" customFormat="false" ht="15" hidden="false" customHeight="false" outlineLevel="0" collapsed="false">
      <c r="A35" s="8" t="s">
        <v>83</v>
      </c>
      <c r="B35" s="8" t="s">
        <v>86</v>
      </c>
      <c r="C35" s="8" t="s">
        <v>87</v>
      </c>
      <c r="D35" s="8" t="n">
        <v>2</v>
      </c>
      <c r="E35" s="8" t="n">
        <f aca="false">SUMIF(Declaracions!$F$6:$F$11668,C35,Declaracions!$H$6:$H$11668)</f>
        <v>214</v>
      </c>
      <c r="F35" s="8" t="n">
        <f aca="false">SUMIF(Declaracions!$F$6:$F$11668,C35,Declaracions!$I$6:$I$11668)</f>
        <v>0</v>
      </c>
      <c r="G35" s="8" t="n">
        <f aca="false">MAX(0,E35-F35)</f>
        <v>214</v>
      </c>
      <c r="H35" s="8" t="n">
        <f aca="false">COUNTIFS(Declaracions!$F$6:$F$11668,C35,Declaracions!$N$6:$N$11668,"Per substituir")</f>
        <v>0</v>
      </c>
      <c r="I35" s="8" t="n">
        <f aca="false">COUNTIFS(Declaracions!$F$6:$F$11668,C35,Declaracions!$N$6:$N$11668,"No localitzat")</f>
        <v>0</v>
      </c>
      <c r="J35" s="8" t="str">
        <f aca="false">IF(G35&gt;0,"Reposar",IF(OR(H35&gt;0,I35&gt;0),"Revisar","OK"))</f>
        <v>Reposar</v>
      </c>
    </row>
    <row r="36" customFormat="false" ht="15" hidden="false" customHeight="false" outlineLevel="0" collapsed="false">
      <c r="A36" s="8" t="s">
        <v>83</v>
      </c>
      <c r="B36" s="8" t="s">
        <v>88</v>
      </c>
      <c r="C36" s="8" t="s">
        <v>89</v>
      </c>
      <c r="D36" s="8" t="n">
        <v>2</v>
      </c>
      <c r="E36" s="8" t="n">
        <f aca="false">SUMIF(Declaracions!$F$6:$F$11668,C36,Declaracions!$H$6:$H$11668)</f>
        <v>214</v>
      </c>
      <c r="F36" s="8" t="n">
        <f aca="false">SUMIF(Declaracions!$F$6:$F$11668,C36,Declaracions!$I$6:$I$11668)</f>
        <v>0</v>
      </c>
      <c r="G36" s="8" t="n">
        <f aca="false">MAX(0,E36-F36)</f>
        <v>214</v>
      </c>
      <c r="H36" s="8" t="n">
        <f aca="false">COUNTIFS(Declaracions!$F$6:$F$11668,C36,Declaracions!$N$6:$N$11668,"Per substituir")</f>
        <v>0</v>
      </c>
      <c r="I36" s="8" t="n">
        <f aca="false">COUNTIFS(Declaracions!$F$6:$F$11668,C36,Declaracions!$N$6:$N$11668,"No localitzat")</f>
        <v>0</v>
      </c>
      <c r="J36" s="8" t="str">
        <f aca="false">IF(G36&gt;0,"Reposar",IF(OR(H36&gt;0,I36&gt;0),"Revisar","OK"))</f>
        <v>Reposar</v>
      </c>
    </row>
    <row r="37" customFormat="false" ht="15" hidden="false" customHeight="false" outlineLevel="0" collapsed="false">
      <c r="A37" s="8" t="s">
        <v>83</v>
      </c>
      <c r="B37" s="8" t="s">
        <v>90</v>
      </c>
      <c r="C37" s="8" t="s">
        <v>91</v>
      </c>
      <c r="D37" s="8" t="n">
        <v>1</v>
      </c>
      <c r="E37" s="8" t="n">
        <f aca="false">SUMIF(Declaracions!$F$6:$F$11668,C37,Declaracions!$H$6:$H$11668)</f>
        <v>107</v>
      </c>
      <c r="F37" s="8" t="n">
        <f aca="false">SUMIF(Declaracions!$F$6:$F$11668,C37,Declaracions!$I$6:$I$11668)</f>
        <v>0</v>
      </c>
      <c r="G37" s="8" t="n">
        <f aca="false">MAX(0,E37-F37)</f>
        <v>107</v>
      </c>
      <c r="H37" s="8" t="n">
        <f aca="false">COUNTIFS(Declaracions!$F$6:$F$11668,C37,Declaracions!$N$6:$N$11668,"Per substituir")</f>
        <v>0</v>
      </c>
      <c r="I37" s="8" t="n">
        <f aca="false">COUNTIFS(Declaracions!$F$6:$F$11668,C37,Declaracions!$N$6:$N$11668,"No localitzat")</f>
        <v>0</v>
      </c>
      <c r="J37" s="8" t="str">
        <f aca="false">IF(G37&gt;0,"Reposar",IF(OR(H37&gt;0,I37&gt;0),"Revisar","OK"))</f>
        <v>Reposar</v>
      </c>
    </row>
    <row r="38" customFormat="false" ht="15" hidden="false" customHeight="false" outlineLevel="0" collapsed="false">
      <c r="A38" s="8" t="s">
        <v>40</v>
      </c>
      <c r="B38" s="8" t="s">
        <v>92</v>
      </c>
      <c r="C38" s="8" t="s">
        <v>93</v>
      </c>
      <c r="D38" s="8" t="n">
        <v>1</v>
      </c>
      <c r="E38" s="8" t="n">
        <f aca="false">SUMIF(Declaracions!$F$6:$F$11668,C38,Declaracions!$H$6:$H$11668)</f>
        <v>107</v>
      </c>
      <c r="F38" s="8" t="n">
        <f aca="false">SUMIF(Declaracions!$F$6:$F$11668,C38,Declaracions!$I$6:$I$11668)</f>
        <v>0</v>
      </c>
      <c r="G38" s="8" t="n">
        <f aca="false">MAX(0,E38-F38)</f>
        <v>107</v>
      </c>
      <c r="H38" s="8" t="n">
        <f aca="false">COUNTIFS(Declaracions!$F$6:$F$11668,C38,Declaracions!$N$6:$N$11668,"Per substituir")</f>
        <v>0</v>
      </c>
      <c r="I38" s="8" t="n">
        <f aca="false">COUNTIFS(Declaracions!$F$6:$F$11668,C38,Declaracions!$N$6:$N$11668,"No localitzat")</f>
        <v>0</v>
      </c>
      <c r="J38" s="8" t="str">
        <f aca="false">IF(G38&gt;0,"Reposar",IF(OR(H38&gt;0,I38&gt;0),"Revisar","OK"))</f>
        <v>Reposar</v>
      </c>
    </row>
    <row r="39" customFormat="false" ht="15" hidden="false" customHeight="false" outlineLevel="0" collapsed="false">
      <c r="A39" s="8" t="s">
        <v>94</v>
      </c>
      <c r="B39" s="8" t="s">
        <v>95</v>
      </c>
      <c r="C39" s="8" t="s">
        <v>96</v>
      </c>
      <c r="D39" s="8" t="n">
        <v>1</v>
      </c>
      <c r="E39" s="8" t="n">
        <f aca="false">SUMIF(Declaracions!$F$6:$F$11668,C39,Declaracions!$H$6:$H$11668)</f>
        <v>107</v>
      </c>
      <c r="F39" s="8" t="n">
        <f aca="false">SUMIF(Declaracions!$F$6:$F$11668,C39,Declaracions!$I$6:$I$11668)</f>
        <v>0</v>
      </c>
      <c r="G39" s="8" t="n">
        <f aca="false">MAX(0,E39-F39)</f>
        <v>107</v>
      </c>
      <c r="H39" s="8" t="n">
        <f aca="false">COUNTIFS(Declaracions!$F$6:$F$11668,C39,Declaracions!$N$6:$N$11668,"Per substituir")</f>
        <v>0</v>
      </c>
      <c r="I39" s="8" t="n">
        <f aca="false">COUNTIFS(Declaracions!$F$6:$F$11668,C39,Declaracions!$N$6:$N$11668,"No localitzat")</f>
        <v>0</v>
      </c>
      <c r="J39" s="8" t="str">
        <f aca="false">IF(G39&gt;0,"Reposar",IF(OR(H39&gt;0,I39&gt;0),"Revisar","OK"))</f>
        <v>Reposar</v>
      </c>
    </row>
    <row r="40" customFormat="false" ht="15" hidden="false" customHeight="false" outlineLevel="0" collapsed="false">
      <c r="A40" s="8" t="s">
        <v>97</v>
      </c>
      <c r="B40" s="8" t="s">
        <v>98</v>
      </c>
      <c r="C40" s="8" t="s">
        <v>99</v>
      </c>
      <c r="D40" s="8" t="n">
        <v>3</v>
      </c>
      <c r="E40" s="8" t="n">
        <f aca="false">SUMIF(Declaracions!$F$6:$F$11668,C40,Declaracions!$H$6:$H$11668)</f>
        <v>321</v>
      </c>
      <c r="F40" s="8" t="n">
        <f aca="false">SUMIF(Declaracions!$F$6:$F$11668,C40,Declaracions!$I$6:$I$11668)</f>
        <v>0</v>
      </c>
      <c r="G40" s="8" t="n">
        <f aca="false">MAX(0,E40-F40)</f>
        <v>321</v>
      </c>
      <c r="H40" s="8" t="n">
        <f aca="false">COUNTIFS(Declaracions!$F$6:$F$11668,C40,Declaracions!$N$6:$N$11668,"Per substituir")</f>
        <v>0</v>
      </c>
      <c r="I40" s="8" t="n">
        <f aca="false">COUNTIFS(Declaracions!$F$6:$F$11668,C40,Declaracions!$N$6:$N$11668,"No localitzat")</f>
        <v>0</v>
      </c>
      <c r="J40" s="8" t="str">
        <f aca="false">IF(G40&gt;0,"Reposar",IF(OR(H40&gt;0,I40&gt;0),"Revisar","OK"))</f>
        <v>Reposar</v>
      </c>
    </row>
    <row r="41" customFormat="false" ht="15" hidden="false" customHeight="false" outlineLevel="0" collapsed="false">
      <c r="A41" s="8" t="s">
        <v>97</v>
      </c>
      <c r="B41" s="8" t="s">
        <v>100</v>
      </c>
      <c r="C41" s="8" t="s">
        <v>101</v>
      </c>
      <c r="D41" s="8" t="n">
        <v>1</v>
      </c>
      <c r="E41" s="8" t="n">
        <f aca="false">SUMIF(Declaracions!$F$6:$F$11668,C41,Declaracions!$H$6:$H$11668)</f>
        <v>107</v>
      </c>
      <c r="F41" s="8" t="n">
        <f aca="false">SUMIF(Declaracions!$F$6:$F$11668,C41,Declaracions!$I$6:$I$11668)</f>
        <v>0</v>
      </c>
      <c r="G41" s="8" t="n">
        <f aca="false">MAX(0,E41-F41)</f>
        <v>107</v>
      </c>
      <c r="H41" s="8" t="n">
        <f aca="false">COUNTIFS(Declaracions!$F$6:$F$11668,C41,Declaracions!$N$6:$N$11668,"Per substituir")</f>
        <v>0</v>
      </c>
      <c r="I41" s="8" t="n">
        <f aca="false">COUNTIFS(Declaracions!$F$6:$F$11668,C41,Declaracions!$N$6:$N$11668,"No localitzat")</f>
        <v>0</v>
      </c>
      <c r="J41" s="8" t="str">
        <f aca="false">IF(G41&gt;0,"Reposar",IF(OR(H41&gt;0,I41&gt;0),"Revisar","OK"))</f>
        <v>Reposar</v>
      </c>
    </row>
    <row r="42" customFormat="false" ht="15" hidden="false" customHeight="false" outlineLevel="0" collapsed="false">
      <c r="A42" s="8" t="s">
        <v>102</v>
      </c>
      <c r="B42" s="8" t="s">
        <v>103</v>
      </c>
      <c r="C42" s="8" t="s">
        <v>104</v>
      </c>
      <c r="D42" s="8" t="n">
        <v>1</v>
      </c>
      <c r="E42" s="8" t="n">
        <f aca="false">SUMIF(Declaracions!$F$6:$F$11668,C42,Declaracions!$H$6:$H$11668)</f>
        <v>107</v>
      </c>
      <c r="F42" s="8" t="n">
        <f aca="false">SUMIF(Declaracions!$F$6:$F$11668,C42,Declaracions!$I$6:$I$11668)</f>
        <v>0</v>
      </c>
      <c r="G42" s="8" t="n">
        <f aca="false">MAX(0,E42-F42)</f>
        <v>107</v>
      </c>
      <c r="H42" s="8" t="n">
        <f aca="false">COUNTIFS(Declaracions!$F$6:$F$11668,C42,Declaracions!$N$6:$N$11668,"Per substituir")</f>
        <v>0</v>
      </c>
      <c r="I42" s="8" t="n">
        <f aca="false">COUNTIFS(Declaracions!$F$6:$F$11668,C42,Declaracions!$N$6:$N$11668,"No localitzat")</f>
        <v>0</v>
      </c>
      <c r="J42" s="8" t="str">
        <f aca="false">IF(G42&gt;0,"Reposar",IF(OR(H42&gt;0,I42&gt;0),"Revisar","OK"))</f>
        <v>Reposar</v>
      </c>
    </row>
    <row r="43" customFormat="false" ht="15" hidden="false" customHeight="false" outlineLevel="0" collapsed="false">
      <c r="A43" s="8" t="s">
        <v>97</v>
      </c>
      <c r="B43" s="8" t="s">
        <v>105</v>
      </c>
      <c r="C43" s="8" t="s">
        <v>106</v>
      </c>
      <c r="D43" s="8" t="n">
        <v>3</v>
      </c>
      <c r="E43" s="8" t="n">
        <f aca="false">SUMIF(Declaracions!$F$6:$F$11668,C43,Declaracions!$H$6:$H$11668)</f>
        <v>321</v>
      </c>
      <c r="F43" s="8" t="n">
        <f aca="false">SUMIF(Declaracions!$F$6:$F$11668,C43,Declaracions!$I$6:$I$11668)</f>
        <v>0</v>
      </c>
      <c r="G43" s="8" t="n">
        <f aca="false">MAX(0,E43-F43)</f>
        <v>321</v>
      </c>
      <c r="H43" s="8" t="n">
        <f aca="false">COUNTIFS(Declaracions!$F$6:$F$11668,C43,Declaracions!$N$6:$N$11668,"Per substituir")</f>
        <v>0</v>
      </c>
      <c r="I43" s="8" t="n">
        <f aca="false">COUNTIFS(Declaracions!$F$6:$F$11668,C43,Declaracions!$N$6:$N$11668,"No localitzat")</f>
        <v>0</v>
      </c>
      <c r="J43" s="8" t="str">
        <f aca="false">IF(G43&gt;0,"Reposar",IF(OR(H43&gt;0,I43&gt;0),"Revisar","OK"))</f>
        <v>Reposar</v>
      </c>
    </row>
    <row r="44" customFormat="false" ht="15" hidden="false" customHeight="false" outlineLevel="0" collapsed="false">
      <c r="A44" s="8" t="s">
        <v>97</v>
      </c>
      <c r="B44" s="8" t="s">
        <v>105</v>
      </c>
      <c r="C44" s="8" t="s">
        <v>107</v>
      </c>
      <c r="D44" s="8" t="n">
        <v>3</v>
      </c>
      <c r="E44" s="8" t="n">
        <f aca="false">SUMIF(Declaracions!$F$6:$F$11668,C44,Declaracions!$H$6:$H$11668)</f>
        <v>321</v>
      </c>
      <c r="F44" s="8" t="n">
        <f aca="false">SUMIF(Declaracions!$F$6:$F$11668,C44,Declaracions!$I$6:$I$11668)</f>
        <v>0</v>
      </c>
      <c r="G44" s="8" t="n">
        <f aca="false">MAX(0,E44-F44)</f>
        <v>321</v>
      </c>
      <c r="H44" s="8" t="n">
        <f aca="false">COUNTIFS(Declaracions!$F$6:$F$11668,C44,Declaracions!$N$6:$N$11668,"Per substituir")</f>
        <v>0</v>
      </c>
      <c r="I44" s="8" t="n">
        <f aca="false">COUNTIFS(Declaracions!$F$6:$F$11668,C44,Declaracions!$N$6:$N$11668,"No localitzat")</f>
        <v>0</v>
      </c>
      <c r="J44" s="8" t="str">
        <f aca="false">IF(G44&gt;0,"Reposar",IF(OR(H44&gt;0,I44&gt;0),"Revisar","OK"))</f>
        <v>Reposar</v>
      </c>
    </row>
    <row r="45" customFormat="false" ht="15" hidden="false" customHeight="false" outlineLevel="0" collapsed="false">
      <c r="A45" s="8" t="s">
        <v>97</v>
      </c>
      <c r="B45" s="8" t="s">
        <v>108</v>
      </c>
      <c r="C45" s="8" t="s">
        <v>109</v>
      </c>
      <c r="D45" s="8" t="n">
        <v>2</v>
      </c>
      <c r="E45" s="8" t="n">
        <f aca="false">SUMIF(Declaracions!$F$6:$F$11668,C45,Declaracions!$H$6:$H$11668)</f>
        <v>214</v>
      </c>
      <c r="F45" s="8" t="n">
        <f aca="false">SUMIF(Declaracions!$F$6:$F$11668,C45,Declaracions!$I$6:$I$11668)</f>
        <v>0</v>
      </c>
      <c r="G45" s="8" t="n">
        <f aca="false">MAX(0,E45-F45)</f>
        <v>214</v>
      </c>
      <c r="H45" s="8" t="n">
        <f aca="false">COUNTIFS(Declaracions!$F$6:$F$11668,C45,Declaracions!$N$6:$N$11668,"Per substituir")</f>
        <v>0</v>
      </c>
      <c r="I45" s="8" t="n">
        <f aca="false">COUNTIFS(Declaracions!$F$6:$F$11668,C45,Declaracions!$N$6:$N$11668,"No localitzat")</f>
        <v>0</v>
      </c>
      <c r="J45" s="8" t="str">
        <f aca="false">IF(G45&gt;0,"Reposar",IF(OR(H45&gt;0,I45&gt;0),"Revisar","OK"))</f>
        <v>Reposar</v>
      </c>
    </row>
    <row r="46" customFormat="false" ht="15" hidden="false" customHeight="false" outlineLevel="0" collapsed="false">
      <c r="A46" s="8" t="s">
        <v>97</v>
      </c>
      <c r="B46" s="8" t="s">
        <v>110</v>
      </c>
      <c r="C46" s="8" t="s">
        <v>111</v>
      </c>
      <c r="D46" s="8" t="n">
        <v>1</v>
      </c>
      <c r="E46" s="8" t="n">
        <f aca="false">SUMIF(Declaracions!$F$6:$F$11668,C46,Declaracions!$H$6:$H$11668)</f>
        <v>107</v>
      </c>
      <c r="F46" s="8" t="n">
        <f aca="false">SUMIF(Declaracions!$F$6:$F$11668,C46,Declaracions!$I$6:$I$11668)</f>
        <v>0</v>
      </c>
      <c r="G46" s="8" t="n">
        <f aca="false">MAX(0,E46-F46)</f>
        <v>107</v>
      </c>
      <c r="H46" s="8" t="n">
        <f aca="false">COUNTIFS(Declaracions!$F$6:$F$11668,C46,Declaracions!$N$6:$N$11668,"Per substituir")</f>
        <v>0</v>
      </c>
      <c r="I46" s="8" t="n">
        <f aca="false">COUNTIFS(Declaracions!$F$6:$F$11668,C46,Declaracions!$N$6:$N$11668,"No localitzat")</f>
        <v>0</v>
      </c>
      <c r="J46" s="8" t="str">
        <f aca="false">IF(G46&gt;0,"Reposar",IF(OR(H46&gt;0,I46&gt;0),"Revisar","OK"))</f>
        <v>Reposar</v>
      </c>
    </row>
    <row r="47" customFormat="false" ht="15" hidden="false" customHeight="false" outlineLevel="0" collapsed="false">
      <c r="A47" s="8" t="s">
        <v>112</v>
      </c>
      <c r="B47" s="8" t="s">
        <v>113</v>
      </c>
      <c r="C47" s="8" t="s">
        <v>114</v>
      </c>
      <c r="D47" s="8" t="n">
        <v>2</v>
      </c>
      <c r="E47" s="8" t="n">
        <f aca="false">SUMIF(Declaracions!$F$6:$F$11668,C47,Declaracions!$H$6:$H$11668)</f>
        <v>214</v>
      </c>
      <c r="F47" s="8" t="n">
        <f aca="false">SUMIF(Declaracions!$F$6:$F$11668,C47,Declaracions!$I$6:$I$11668)</f>
        <v>0</v>
      </c>
      <c r="G47" s="8" t="n">
        <f aca="false">MAX(0,E47-F47)</f>
        <v>214</v>
      </c>
      <c r="H47" s="8" t="n">
        <f aca="false">COUNTIFS(Declaracions!$F$6:$F$11668,C47,Declaracions!$N$6:$N$11668,"Per substituir")</f>
        <v>0</v>
      </c>
      <c r="I47" s="8" t="n">
        <f aca="false">COUNTIFS(Declaracions!$F$6:$F$11668,C47,Declaracions!$N$6:$N$11668,"No localitzat")</f>
        <v>0</v>
      </c>
      <c r="J47" s="8" t="str">
        <f aca="false">IF(G47&gt;0,"Reposar",IF(OR(H47&gt;0,I47&gt;0),"Revisar","OK"))</f>
        <v>Reposar</v>
      </c>
    </row>
    <row r="48" customFormat="false" ht="15" hidden="false" customHeight="false" outlineLevel="0" collapsed="false">
      <c r="A48" s="8" t="s">
        <v>102</v>
      </c>
      <c r="B48" s="8" t="s">
        <v>115</v>
      </c>
      <c r="C48" s="8" t="s">
        <v>116</v>
      </c>
      <c r="D48" s="8" t="n">
        <v>1</v>
      </c>
      <c r="E48" s="8" t="n">
        <f aca="false">SUMIF(Declaracions!$F$6:$F$11668,C48,Declaracions!$H$6:$H$11668)</f>
        <v>107</v>
      </c>
      <c r="F48" s="8" t="n">
        <f aca="false">SUMIF(Declaracions!$F$6:$F$11668,C48,Declaracions!$I$6:$I$11668)</f>
        <v>0</v>
      </c>
      <c r="G48" s="8" t="n">
        <f aca="false">MAX(0,E48-F48)</f>
        <v>107</v>
      </c>
      <c r="H48" s="8" t="n">
        <f aca="false">COUNTIFS(Declaracions!$F$6:$F$11668,C48,Declaracions!$N$6:$N$11668,"Per substituir")</f>
        <v>0</v>
      </c>
      <c r="I48" s="8" t="n">
        <f aca="false">COUNTIFS(Declaracions!$F$6:$F$11668,C48,Declaracions!$N$6:$N$11668,"No localitzat")</f>
        <v>0</v>
      </c>
      <c r="J48" s="8" t="str">
        <f aca="false">IF(G48&gt;0,"Reposar",IF(OR(H48&gt;0,I48&gt;0),"Revisar","OK"))</f>
        <v>Reposar</v>
      </c>
    </row>
    <row r="49" customFormat="false" ht="15" hidden="false" customHeight="false" outlineLevel="0" collapsed="false">
      <c r="A49" s="8" t="s">
        <v>102</v>
      </c>
      <c r="B49" s="8" t="s">
        <v>117</v>
      </c>
      <c r="C49" s="8" t="s">
        <v>118</v>
      </c>
      <c r="D49" s="8" t="n">
        <v>1</v>
      </c>
      <c r="E49" s="8" t="n">
        <f aca="false">SUMIF(Declaracions!$F$6:$F$11668,C49,Declaracions!$H$6:$H$11668)</f>
        <v>107</v>
      </c>
      <c r="F49" s="8" t="n">
        <f aca="false">SUMIF(Declaracions!$F$6:$F$11668,C49,Declaracions!$I$6:$I$11668)</f>
        <v>0</v>
      </c>
      <c r="G49" s="8" t="n">
        <f aca="false">MAX(0,E49-F49)</f>
        <v>107</v>
      </c>
      <c r="H49" s="8" t="n">
        <f aca="false">COUNTIFS(Declaracions!$F$6:$F$11668,C49,Declaracions!$N$6:$N$11668,"Per substituir")</f>
        <v>0</v>
      </c>
      <c r="I49" s="8" t="n">
        <f aca="false">COUNTIFS(Declaracions!$F$6:$F$11668,C49,Declaracions!$N$6:$N$11668,"No localitzat")</f>
        <v>0</v>
      </c>
      <c r="J49" s="8" t="str">
        <f aca="false">IF(G49&gt;0,"Reposar",IF(OR(H49&gt;0,I49&gt;0),"Revisar","OK"))</f>
        <v>Reposar</v>
      </c>
    </row>
    <row r="50" customFormat="false" ht="15" hidden="false" customHeight="false" outlineLevel="0" collapsed="false">
      <c r="A50" s="8" t="s">
        <v>102</v>
      </c>
      <c r="B50" s="8" t="s">
        <v>119</v>
      </c>
      <c r="C50" s="8" t="s">
        <v>120</v>
      </c>
      <c r="D50" s="8" t="n">
        <v>1</v>
      </c>
      <c r="E50" s="8" t="n">
        <f aca="false">SUMIF(Declaracions!$F$6:$F$11668,C50,Declaracions!$H$6:$H$11668)</f>
        <v>107</v>
      </c>
      <c r="F50" s="8" t="n">
        <f aca="false">SUMIF(Declaracions!$F$6:$F$11668,C50,Declaracions!$I$6:$I$11668)</f>
        <v>0</v>
      </c>
      <c r="G50" s="8" t="n">
        <f aca="false">MAX(0,E50-F50)</f>
        <v>107</v>
      </c>
      <c r="H50" s="8" t="n">
        <f aca="false">COUNTIFS(Declaracions!$F$6:$F$11668,C50,Declaracions!$N$6:$N$11668,"Per substituir")</f>
        <v>0</v>
      </c>
      <c r="I50" s="8" t="n">
        <f aca="false">COUNTIFS(Declaracions!$F$6:$F$11668,C50,Declaracions!$N$6:$N$11668,"No localitzat")</f>
        <v>0</v>
      </c>
      <c r="J50" s="8" t="str">
        <f aca="false">IF(G50&gt;0,"Reposar",IF(OR(H50&gt;0,I50&gt;0),"Revisar","OK"))</f>
        <v>Reposar</v>
      </c>
    </row>
    <row r="51" customFormat="false" ht="15" hidden="false" customHeight="false" outlineLevel="0" collapsed="false">
      <c r="A51" s="8" t="s">
        <v>97</v>
      </c>
      <c r="B51" s="8" t="s">
        <v>121</v>
      </c>
      <c r="C51" s="8" t="s">
        <v>122</v>
      </c>
      <c r="D51" s="8" t="n">
        <v>1</v>
      </c>
      <c r="E51" s="8" t="n">
        <f aca="false">SUMIF(Declaracions!$F$6:$F$11668,C51,Declaracions!$H$6:$H$11668)</f>
        <v>107</v>
      </c>
      <c r="F51" s="8" t="n">
        <f aca="false">SUMIF(Declaracions!$F$6:$F$11668,C51,Declaracions!$I$6:$I$11668)</f>
        <v>0</v>
      </c>
      <c r="G51" s="8" t="n">
        <f aca="false">MAX(0,E51-F51)</f>
        <v>107</v>
      </c>
      <c r="H51" s="8" t="n">
        <f aca="false">COUNTIFS(Declaracions!$F$6:$F$11668,C51,Declaracions!$N$6:$N$11668,"Per substituir")</f>
        <v>0</v>
      </c>
      <c r="I51" s="8" t="n">
        <f aca="false">COUNTIFS(Declaracions!$F$6:$F$11668,C51,Declaracions!$N$6:$N$11668,"No localitzat")</f>
        <v>0</v>
      </c>
      <c r="J51" s="8" t="str">
        <f aca="false">IF(G51&gt;0,"Reposar",IF(OR(H51&gt;0,I51&gt;0),"Revisar","OK"))</f>
        <v>Reposar</v>
      </c>
    </row>
    <row r="52" customFormat="false" ht="15" hidden="false" customHeight="false" outlineLevel="0" collapsed="false">
      <c r="A52" s="8" t="s">
        <v>97</v>
      </c>
      <c r="B52" s="8" t="s">
        <v>123</v>
      </c>
      <c r="C52" s="8" t="s">
        <v>124</v>
      </c>
      <c r="D52" s="8" t="n">
        <v>1</v>
      </c>
      <c r="E52" s="8" t="n">
        <f aca="false">SUMIF(Declaracions!$F$6:$F$11668,C52,Declaracions!$H$6:$H$11668)</f>
        <v>107</v>
      </c>
      <c r="F52" s="8" t="n">
        <f aca="false">SUMIF(Declaracions!$F$6:$F$11668,C52,Declaracions!$I$6:$I$11668)</f>
        <v>0</v>
      </c>
      <c r="G52" s="8" t="n">
        <f aca="false">MAX(0,E52-F52)</f>
        <v>107</v>
      </c>
      <c r="H52" s="8" t="n">
        <f aca="false">COUNTIFS(Declaracions!$F$6:$F$11668,C52,Declaracions!$N$6:$N$11668,"Per substituir")</f>
        <v>0</v>
      </c>
      <c r="I52" s="8" t="n">
        <f aca="false">COUNTIFS(Declaracions!$F$6:$F$11668,C52,Declaracions!$N$6:$N$11668,"No localitzat")</f>
        <v>0</v>
      </c>
      <c r="J52" s="8" t="str">
        <f aca="false">IF(G52&gt;0,"Reposar",IF(OR(H52&gt;0,I52&gt;0),"Revisar","OK"))</f>
        <v>Reposar</v>
      </c>
    </row>
    <row r="53" customFormat="false" ht="15" hidden="false" customHeight="false" outlineLevel="0" collapsed="false">
      <c r="A53" s="8" t="s">
        <v>125</v>
      </c>
      <c r="B53" s="8" t="s">
        <v>126</v>
      </c>
      <c r="C53" s="8" t="s">
        <v>127</v>
      </c>
      <c r="D53" s="8" t="n">
        <v>1</v>
      </c>
      <c r="E53" s="8" t="n">
        <f aca="false">SUMIF(Declaracions!$F$6:$F$11668,C53,Declaracions!$H$6:$H$11668)</f>
        <v>107</v>
      </c>
      <c r="F53" s="8" t="n">
        <f aca="false">SUMIF(Declaracions!$F$6:$F$11668,C53,Declaracions!$I$6:$I$11668)</f>
        <v>0</v>
      </c>
      <c r="G53" s="8" t="n">
        <f aca="false">MAX(0,E53-F53)</f>
        <v>107</v>
      </c>
      <c r="H53" s="8" t="n">
        <f aca="false">COUNTIFS(Declaracions!$F$6:$F$11668,C53,Declaracions!$N$6:$N$11668,"Per substituir")</f>
        <v>0</v>
      </c>
      <c r="I53" s="8" t="n">
        <f aca="false">COUNTIFS(Declaracions!$F$6:$F$11668,C53,Declaracions!$N$6:$N$11668,"No localitzat")</f>
        <v>0</v>
      </c>
      <c r="J53" s="8" t="str">
        <f aca="false">IF(G53&gt;0,"Reposar",IF(OR(H53&gt;0,I53&gt;0),"Revisar","OK"))</f>
        <v>Reposar</v>
      </c>
    </row>
    <row r="54" customFormat="false" ht="15" hidden="false" customHeight="false" outlineLevel="0" collapsed="false">
      <c r="A54" s="8" t="s">
        <v>125</v>
      </c>
      <c r="B54" s="8" t="s">
        <v>128</v>
      </c>
      <c r="C54" s="8" t="s">
        <v>129</v>
      </c>
      <c r="D54" s="8" t="n">
        <v>1</v>
      </c>
      <c r="E54" s="8" t="n">
        <f aca="false">SUMIF(Declaracions!$F$6:$F$11668,C54,Declaracions!$H$6:$H$11668)</f>
        <v>107</v>
      </c>
      <c r="F54" s="8" t="n">
        <f aca="false">SUMIF(Declaracions!$F$6:$F$11668,C54,Declaracions!$I$6:$I$11668)</f>
        <v>0</v>
      </c>
      <c r="G54" s="8" t="n">
        <f aca="false">MAX(0,E54-F54)</f>
        <v>107</v>
      </c>
      <c r="H54" s="8" t="n">
        <f aca="false">COUNTIFS(Declaracions!$F$6:$F$11668,C54,Declaracions!$N$6:$N$11668,"Per substituir")</f>
        <v>0</v>
      </c>
      <c r="I54" s="8" t="n">
        <f aca="false">COUNTIFS(Declaracions!$F$6:$F$11668,C54,Declaracions!$N$6:$N$11668,"No localitzat")</f>
        <v>0</v>
      </c>
      <c r="J54" s="8" t="str">
        <f aca="false">IF(G54&gt;0,"Reposar",IF(OR(H54&gt;0,I54&gt;0),"Revisar","OK"))</f>
        <v>Reposar</v>
      </c>
    </row>
    <row r="55" customFormat="false" ht="15" hidden="false" customHeight="false" outlineLevel="0" collapsed="false">
      <c r="A55" s="8" t="s">
        <v>125</v>
      </c>
      <c r="B55" s="8" t="s">
        <v>130</v>
      </c>
      <c r="C55" s="8" t="s">
        <v>131</v>
      </c>
      <c r="D55" s="8" t="n">
        <v>1</v>
      </c>
      <c r="E55" s="8" t="n">
        <f aca="false">SUMIF(Declaracions!$F$6:$F$11668,C55,Declaracions!$H$6:$H$11668)</f>
        <v>107</v>
      </c>
      <c r="F55" s="8" t="n">
        <f aca="false">SUMIF(Declaracions!$F$6:$F$11668,C55,Declaracions!$I$6:$I$11668)</f>
        <v>0</v>
      </c>
      <c r="G55" s="8" t="n">
        <f aca="false">MAX(0,E55-F55)</f>
        <v>107</v>
      </c>
      <c r="H55" s="8" t="n">
        <f aca="false">COUNTIFS(Declaracions!$F$6:$F$11668,C55,Declaracions!$N$6:$N$11668,"Per substituir")</f>
        <v>0</v>
      </c>
      <c r="I55" s="8" t="n">
        <f aca="false">COUNTIFS(Declaracions!$F$6:$F$11668,C55,Declaracions!$N$6:$N$11668,"No localitzat")</f>
        <v>0</v>
      </c>
      <c r="J55" s="8" t="str">
        <f aca="false">IF(G55&gt;0,"Reposar",IF(OR(H55&gt;0,I55&gt;0),"Revisar","OK"))</f>
        <v>Reposar</v>
      </c>
    </row>
    <row r="56" customFormat="false" ht="15" hidden="false" customHeight="false" outlineLevel="0" collapsed="false">
      <c r="A56" s="8" t="s">
        <v>132</v>
      </c>
      <c r="B56" s="8" t="s">
        <v>133</v>
      </c>
      <c r="C56" s="8" t="s">
        <v>134</v>
      </c>
      <c r="D56" s="8" t="n">
        <v>1</v>
      </c>
      <c r="E56" s="8" t="n">
        <f aca="false">SUMIF(Declaracions!$F$6:$F$11668,C56,Declaracions!$H$6:$H$11668)</f>
        <v>107</v>
      </c>
      <c r="F56" s="8" t="n">
        <f aca="false">SUMIF(Declaracions!$F$6:$F$11668,C56,Declaracions!$I$6:$I$11668)</f>
        <v>0</v>
      </c>
      <c r="G56" s="8" t="n">
        <f aca="false">MAX(0,E56-F56)</f>
        <v>107</v>
      </c>
      <c r="H56" s="8" t="n">
        <f aca="false">COUNTIFS(Declaracions!$F$6:$F$11668,C56,Declaracions!$N$6:$N$11668,"Per substituir")</f>
        <v>0</v>
      </c>
      <c r="I56" s="8" t="n">
        <f aca="false">COUNTIFS(Declaracions!$F$6:$F$11668,C56,Declaracions!$N$6:$N$11668,"No localitzat")</f>
        <v>0</v>
      </c>
      <c r="J56" s="8" t="str">
        <f aca="false">IF(G56&gt;0,"Reposar",IF(OR(H56&gt;0,I56&gt;0),"Revisar","OK"))</f>
        <v>Reposar</v>
      </c>
    </row>
    <row r="57" customFormat="false" ht="15" hidden="false" customHeight="false" outlineLevel="0" collapsed="false">
      <c r="A57" s="8" t="s">
        <v>94</v>
      </c>
      <c r="B57" s="8" t="s">
        <v>135</v>
      </c>
      <c r="C57" s="8" t="s">
        <v>136</v>
      </c>
      <c r="D57" s="8" t="n">
        <v>1</v>
      </c>
      <c r="E57" s="8" t="n">
        <f aca="false">SUMIF(Declaracions!$F$6:$F$11668,C57,Declaracions!$H$6:$H$11668)</f>
        <v>107</v>
      </c>
      <c r="F57" s="8" t="n">
        <f aca="false">SUMIF(Declaracions!$F$6:$F$11668,C57,Declaracions!$I$6:$I$11668)</f>
        <v>0</v>
      </c>
      <c r="G57" s="8" t="n">
        <f aca="false">MAX(0,E57-F57)</f>
        <v>107</v>
      </c>
      <c r="H57" s="8" t="n">
        <f aca="false">COUNTIFS(Declaracions!$F$6:$F$11668,C57,Declaracions!$N$6:$N$11668,"Per substituir")</f>
        <v>0</v>
      </c>
      <c r="I57" s="8" t="n">
        <f aca="false">COUNTIFS(Declaracions!$F$6:$F$11668,C57,Declaracions!$N$6:$N$11668,"No localitzat")</f>
        <v>0</v>
      </c>
      <c r="J57" s="8" t="str">
        <f aca="false">IF(G57&gt;0,"Reposar",IF(OR(H57&gt;0,I57&gt;0),"Revisar","OK"))</f>
        <v>Reposar</v>
      </c>
    </row>
    <row r="58" customFormat="false" ht="15" hidden="false" customHeight="false" outlineLevel="0" collapsed="false">
      <c r="A58" s="8" t="s">
        <v>137</v>
      </c>
      <c r="B58" s="8" t="s">
        <v>138</v>
      </c>
      <c r="C58" s="8" t="s">
        <v>139</v>
      </c>
      <c r="D58" s="8" t="n">
        <v>1</v>
      </c>
      <c r="E58" s="8" t="n">
        <f aca="false">SUMIF(Declaracions!$F$6:$F$11668,C58,Declaracions!$H$6:$H$11668)</f>
        <v>107</v>
      </c>
      <c r="F58" s="8" t="n">
        <f aca="false">SUMIF(Declaracions!$F$6:$F$11668,C58,Declaracions!$I$6:$I$11668)</f>
        <v>0</v>
      </c>
      <c r="G58" s="8" t="n">
        <f aca="false">MAX(0,E58-F58)</f>
        <v>107</v>
      </c>
      <c r="H58" s="8" t="n">
        <f aca="false">COUNTIFS(Declaracions!$F$6:$F$11668,C58,Declaracions!$N$6:$N$11668,"Per substituir")</f>
        <v>0</v>
      </c>
      <c r="I58" s="8" t="n">
        <f aca="false">COUNTIFS(Declaracions!$F$6:$F$11668,C58,Declaracions!$N$6:$N$11668,"No localitzat")</f>
        <v>0</v>
      </c>
      <c r="J58" s="8" t="str">
        <f aca="false">IF(G58&gt;0,"Reposar",IF(OR(H58&gt;0,I58&gt;0),"Revisar","OK"))</f>
        <v>Reposar</v>
      </c>
    </row>
    <row r="59" customFormat="false" ht="15" hidden="false" customHeight="false" outlineLevel="0" collapsed="false">
      <c r="A59" s="8" t="s">
        <v>94</v>
      </c>
      <c r="B59" s="8" t="s">
        <v>140</v>
      </c>
      <c r="C59" s="8" t="s">
        <v>141</v>
      </c>
      <c r="D59" s="8" t="n">
        <v>1</v>
      </c>
      <c r="E59" s="8" t="n">
        <f aca="false">SUMIF(Declaracions!$F$6:$F$11668,C59,Declaracions!$H$6:$H$11668)</f>
        <v>107</v>
      </c>
      <c r="F59" s="8" t="n">
        <f aca="false">SUMIF(Declaracions!$F$6:$F$11668,C59,Declaracions!$I$6:$I$11668)</f>
        <v>0</v>
      </c>
      <c r="G59" s="8" t="n">
        <f aca="false">MAX(0,E59-F59)</f>
        <v>107</v>
      </c>
      <c r="H59" s="8" t="n">
        <f aca="false">COUNTIFS(Declaracions!$F$6:$F$11668,C59,Declaracions!$N$6:$N$11668,"Per substituir")</f>
        <v>0</v>
      </c>
      <c r="I59" s="8" t="n">
        <f aca="false">COUNTIFS(Declaracions!$F$6:$F$11668,C59,Declaracions!$N$6:$N$11668,"No localitzat")</f>
        <v>0</v>
      </c>
      <c r="J59" s="8" t="str">
        <f aca="false">IF(G59&gt;0,"Reposar",IF(OR(H59&gt;0,I59&gt;0),"Revisar","OK"))</f>
        <v>Reposar</v>
      </c>
    </row>
    <row r="60" customFormat="false" ht="15" hidden="false" customHeight="false" outlineLevel="0" collapsed="false">
      <c r="A60" s="8" t="s">
        <v>142</v>
      </c>
      <c r="B60" s="8" t="s">
        <v>143</v>
      </c>
      <c r="C60" s="8" t="s">
        <v>144</v>
      </c>
      <c r="D60" s="8" t="n">
        <v>1</v>
      </c>
      <c r="E60" s="8" t="n">
        <f aca="false">SUMIF(Declaracions!$F$6:$F$11668,C60,Declaracions!$H$6:$H$11668)</f>
        <v>107</v>
      </c>
      <c r="F60" s="8" t="n">
        <f aca="false">SUMIF(Declaracions!$F$6:$F$11668,C60,Declaracions!$I$6:$I$11668)</f>
        <v>0</v>
      </c>
      <c r="G60" s="8" t="n">
        <f aca="false">MAX(0,E60-F60)</f>
        <v>107</v>
      </c>
      <c r="H60" s="8" t="n">
        <f aca="false">COUNTIFS(Declaracions!$F$6:$F$11668,C60,Declaracions!$N$6:$N$11668,"Per substituir")</f>
        <v>0</v>
      </c>
      <c r="I60" s="8" t="n">
        <f aca="false">COUNTIFS(Declaracions!$F$6:$F$11668,C60,Declaracions!$N$6:$N$11668,"No localitzat")</f>
        <v>0</v>
      </c>
      <c r="J60" s="8" t="str">
        <f aca="false">IF(G60&gt;0,"Reposar",IF(OR(H60&gt;0,I60&gt;0),"Revisar","OK"))</f>
        <v>Reposar</v>
      </c>
    </row>
    <row r="61" customFormat="false" ht="15" hidden="false" customHeight="false" outlineLevel="0" collapsed="false">
      <c r="A61" s="8" t="s">
        <v>112</v>
      </c>
      <c r="B61" s="8" t="s">
        <v>145</v>
      </c>
      <c r="C61" s="8" t="s">
        <v>146</v>
      </c>
      <c r="D61" s="8" t="n">
        <v>1</v>
      </c>
      <c r="E61" s="8" t="n">
        <f aca="false">SUMIF(Declaracions!$F$6:$F$11668,C61,Declaracions!$H$6:$H$11668)</f>
        <v>107</v>
      </c>
      <c r="F61" s="8" t="n">
        <f aca="false">SUMIF(Declaracions!$F$6:$F$11668,C61,Declaracions!$I$6:$I$11668)</f>
        <v>0</v>
      </c>
      <c r="G61" s="8" t="n">
        <f aca="false">MAX(0,E61-F61)</f>
        <v>107</v>
      </c>
      <c r="H61" s="8" t="n">
        <f aca="false">COUNTIFS(Declaracions!$F$6:$F$11668,C61,Declaracions!$N$6:$N$11668,"Per substituir")</f>
        <v>0</v>
      </c>
      <c r="I61" s="8" t="n">
        <f aca="false">COUNTIFS(Declaracions!$F$6:$F$11668,C61,Declaracions!$N$6:$N$11668,"No localitzat")</f>
        <v>0</v>
      </c>
      <c r="J61" s="8" t="str">
        <f aca="false">IF(G61&gt;0,"Reposar",IF(OR(H61&gt;0,I61&gt;0),"Revisar","OK"))</f>
        <v>Reposar</v>
      </c>
    </row>
    <row r="62" customFormat="false" ht="15" hidden="false" customHeight="false" outlineLevel="0" collapsed="false">
      <c r="A62" s="8" t="s">
        <v>137</v>
      </c>
      <c r="B62" s="8" t="s">
        <v>147</v>
      </c>
      <c r="C62" s="8" t="s">
        <v>148</v>
      </c>
      <c r="D62" s="8" t="n">
        <v>1</v>
      </c>
      <c r="E62" s="8" t="n">
        <f aca="false">SUMIF(Declaracions!$F$6:$F$11668,C62,Declaracions!$H$6:$H$11668)</f>
        <v>107</v>
      </c>
      <c r="F62" s="8" t="n">
        <f aca="false">SUMIF(Declaracions!$F$6:$F$11668,C62,Declaracions!$I$6:$I$11668)</f>
        <v>0</v>
      </c>
      <c r="G62" s="8" t="n">
        <f aca="false">MAX(0,E62-F62)</f>
        <v>107</v>
      </c>
      <c r="H62" s="8" t="n">
        <f aca="false">COUNTIFS(Declaracions!$F$6:$F$11668,C62,Declaracions!$N$6:$N$11668,"Per substituir")</f>
        <v>0</v>
      </c>
      <c r="I62" s="8" t="n">
        <f aca="false">COUNTIFS(Declaracions!$F$6:$F$11668,C62,Declaracions!$N$6:$N$11668,"No localitzat")</f>
        <v>0</v>
      </c>
      <c r="J62" s="8" t="str">
        <f aca="false">IF(G62&gt;0,"Reposar",IF(OR(H62&gt;0,I62&gt;0),"Revisar","OK"))</f>
        <v>Reposar</v>
      </c>
    </row>
    <row r="63" customFormat="false" ht="15" hidden="false" customHeight="false" outlineLevel="0" collapsed="false">
      <c r="A63" s="8" t="s">
        <v>125</v>
      </c>
      <c r="B63" s="8" t="s">
        <v>149</v>
      </c>
      <c r="C63" s="8" t="s">
        <v>150</v>
      </c>
      <c r="D63" s="8" t="n">
        <v>1</v>
      </c>
      <c r="E63" s="8" t="n">
        <f aca="false">SUMIF(Declaracions!$F$6:$F$11668,C63,Declaracions!$H$6:$H$11668)</f>
        <v>107</v>
      </c>
      <c r="F63" s="8" t="n">
        <f aca="false">SUMIF(Declaracions!$F$6:$F$11668,C63,Declaracions!$I$6:$I$11668)</f>
        <v>0</v>
      </c>
      <c r="G63" s="8" t="n">
        <f aca="false">MAX(0,E63-F63)</f>
        <v>107</v>
      </c>
      <c r="H63" s="8" t="n">
        <f aca="false">COUNTIFS(Declaracions!$F$6:$F$11668,C63,Declaracions!$N$6:$N$11668,"Per substituir")</f>
        <v>0</v>
      </c>
      <c r="I63" s="8" t="n">
        <f aca="false">COUNTIFS(Declaracions!$F$6:$F$11668,C63,Declaracions!$N$6:$N$11668,"No localitzat")</f>
        <v>0</v>
      </c>
      <c r="J63" s="8" t="str">
        <f aca="false">IF(G63&gt;0,"Reposar",IF(OR(H63&gt;0,I63&gt;0),"Revisar","OK"))</f>
        <v>Reposar</v>
      </c>
    </row>
    <row r="64" customFormat="false" ht="15" hidden="false" customHeight="false" outlineLevel="0" collapsed="false">
      <c r="A64" s="8" t="s">
        <v>125</v>
      </c>
      <c r="B64" s="8" t="s">
        <v>151</v>
      </c>
      <c r="C64" s="8" t="s">
        <v>152</v>
      </c>
      <c r="D64" s="8" t="n">
        <v>1</v>
      </c>
      <c r="E64" s="8" t="n">
        <f aca="false">SUMIF(Declaracions!$F$6:$F$11668,C64,Declaracions!$H$6:$H$11668)</f>
        <v>107</v>
      </c>
      <c r="F64" s="8" t="n">
        <f aca="false">SUMIF(Declaracions!$F$6:$F$11668,C64,Declaracions!$I$6:$I$11668)</f>
        <v>0</v>
      </c>
      <c r="G64" s="8" t="n">
        <f aca="false">MAX(0,E64-F64)</f>
        <v>107</v>
      </c>
      <c r="H64" s="8" t="n">
        <f aca="false">COUNTIFS(Declaracions!$F$6:$F$11668,C64,Declaracions!$N$6:$N$11668,"Per substituir")</f>
        <v>0</v>
      </c>
      <c r="I64" s="8" t="n">
        <f aca="false">COUNTIFS(Declaracions!$F$6:$F$11668,C64,Declaracions!$N$6:$N$11668,"No localitzat")</f>
        <v>0</v>
      </c>
      <c r="J64" s="8" t="str">
        <f aca="false">IF(G64&gt;0,"Reposar",IF(OR(H64&gt;0,I64&gt;0),"Revisar","OK"))</f>
        <v>Reposar</v>
      </c>
    </row>
    <row r="65" customFormat="false" ht="15" hidden="false" customHeight="false" outlineLevel="0" collapsed="false">
      <c r="A65" s="8" t="s">
        <v>153</v>
      </c>
      <c r="B65" s="8" t="s">
        <v>154</v>
      </c>
      <c r="C65" s="8" t="s">
        <v>155</v>
      </c>
      <c r="D65" s="8" t="n">
        <v>1</v>
      </c>
      <c r="E65" s="8" t="n">
        <f aca="false">SUMIF(Declaracions!$F$6:$F$11668,C65,Declaracions!$H$6:$H$11668)</f>
        <v>107</v>
      </c>
      <c r="F65" s="8" t="n">
        <f aca="false">SUMIF(Declaracions!$F$6:$F$11668,C65,Declaracions!$I$6:$I$11668)</f>
        <v>0</v>
      </c>
      <c r="G65" s="8" t="n">
        <f aca="false">MAX(0,E65-F65)</f>
        <v>107</v>
      </c>
      <c r="H65" s="8" t="n">
        <f aca="false">COUNTIFS(Declaracions!$F$6:$F$11668,C65,Declaracions!$N$6:$N$11668,"Per substituir")</f>
        <v>0</v>
      </c>
      <c r="I65" s="8" t="n">
        <f aca="false">COUNTIFS(Declaracions!$F$6:$F$11668,C65,Declaracions!$N$6:$N$11668,"No localitzat")</f>
        <v>0</v>
      </c>
      <c r="J65" s="8" t="str">
        <f aca="false">IF(G65&gt;0,"Reposar",IF(OR(H65&gt;0,I65&gt;0),"Revisar","OK"))</f>
        <v>Reposar</v>
      </c>
    </row>
    <row r="66" customFormat="false" ht="15" hidden="false" customHeight="false" outlineLevel="0" collapsed="false">
      <c r="A66" s="8" t="s">
        <v>37</v>
      </c>
      <c r="B66" s="8" t="s">
        <v>156</v>
      </c>
      <c r="C66" s="8" t="s">
        <v>157</v>
      </c>
      <c r="D66" s="8" t="n">
        <v>1</v>
      </c>
      <c r="E66" s="8" t="n">
        <f aca="false">SUMIF(Declaracions!$F$6:$F$11668,C66,Declaracions!$H$6:$H$11668)</f>
        <v>107</v>
      </c>
      <c r="F66" s="8" t="n">
        <f aca="false">SUMIF(Declaracions!$F$6:$F$11668,C66,Declaracions!$I$6:$I$11668)</f>
        <v>0</v>
      </c>
      <c r="G66" s="8" t="n">
        <f aca="false">MAX(0,E66-F66)</f>
        <v>107</v>
      </c>
      <c r="H66" s="8" t="n">
        <f aca="false">COUNTIFS(Declaracions!$F$6:$F$11668,C66,Declaracions!$N$6:$N$11668,"Per substituir")</f>
        <v>0</v>
      </c>
      <c r="I66" s="8" t="n">
        <f aca="false">COUNTIFS(Declaracions!$F$6:$F$11668,C66,Declaracions!$N$6:$N$11668,"No localitzat")</f>
        <v>0</v>
      </c>
      <c r="J66" s="8" t="str">
        <f aca="false">IF(G66&gt;0,"Reposar",IF(OR(H66&gt;0,I66&gt;0),"Revisar","OK"))</f>
        <v>Reposar</v>
      </c>
    </row>
    <row r="67" customFormat="false" ht="15" hidden="false" customHeight="false" outlineLevel="0" collapsed="false">
      <c r="A67" s="8" t="s">
        <v>37</v>
      </c>
      <c r="B67" s="8" t="s">
        <v>158</v>
      </c>
      <c r="C67" s="8" t="s">
        <v>159</v>
      </c>
      <c r="D67" s="8" t="n">
        <v>1</v>
      </c>
      <c r="E67" s="8" t="n">
        <f aca="false">SUMIF(Declaracions!$F$6:$F$11668,C67,Declaracions!$H$6:$H$11668)</f>
        <v>107</v>
      </c>
      <c r="F67" s="8" t="n">
        <f aca="false">SUMIF(Declaracions!$F$6:$F$11668,C67,Declaracions!$I$6:$I$11668)</f>
        <v>0</v>
      </c>
      <c r="G67" s="8" t="n">
        <f aca="false">MAX(0,E67-F67)</f>
        <v>107</v>
      </c>
      <c r="H67" s="8" t="n">
        <f aca="false">COUNTIFS(Declaracions!$F$6:$F$11668,C67,Declaracions!$N$6:$N$11668,"Per substituir")</f>
        <v>0</v>
      </c>
      <c r="I67" s="8" t="n">
        <f aca="false">COUNTIFS(Declaracions!$F$6:$F$11668,C67,Declaracions!$N$6:$N$11668,"No localitzat")</f>
        <v>0</v>
      </c>
      <c r="J67" s="8" t="str">
        <f aca="false">IF(G67&gt;0,"Reposar",IF(OR(H67&gt;0,I67&gt;0),"Revisar","OK"))</f>
        <v>Reposar</v>
      </c>
    </row>
    <row r="68" customFormat="false" ht="15" hidden="false" customHeight="false" outlineLevel="0" collapsed="false">
      <c r="A68" s="8" t="s">
        <v>160</v>
      </c>
      <c r="B68" s="8" t="s">
        <v>161</v>
      </c>
      <c r="C68" s="8" t="s">
        <v>162</v>
      </c>
      <c r="D68" s="8" t="n">
        <v>1</v>
      </c>
      <c r="E68" s="8" t="n">
        <f aca="false">SUMIF(Declaracions!$F$6:$F$11668,C68,Declaracions!$H$6:$H$11668)</f>
        <v>107</v>
      </c>
      <c r="F68" s="8" t="n">
        <f aca="false">SUMIF(Declaracions!$F$6:$F$11668,C68,Declaracions!$I$6:$I$11668)</f>
        <v>0</v>
      </c>
      <c r="G68" s="8" t="n">
        <f aca="false">MAX(0,E68-F68)</f>
        <v>107</v>
      </c>
      <c r="H68" s="8" t="n">
        <f aca="false">COUNTIFS(Declaracions!$F$6:$F$11668,C68,Declaracions!$N$6:$N$11668,"Per substituir")</f>
        <v>0</v>
      </c>
      <c r="I68" s="8" t="n">
        <f aca="false">COUNTIFS(Declaracions!$F$6:$F$11668,C68,Declaracions!$N$6:$N$11668,"No localitzat")</f>
        <v>0</v>
      </c>
      <c r="J68" s="8" t="str">
        <f aca="false">IF(G68&gt;0,"Reposar",IF(OR(H68&gt;0,I68&gt;0),"Revisar","OK"))</f>
        <v>Reposar</v>
      </c>
    </row>
    <row r="69" customFormat="false" ht="15" hidden="false" customHeight="false" outlineLevel="0" collapsed="false">
      <c r="A69" s="8" t="s">
        <v>137</v>
      </c>
      <c r="B69" s="8" t="s">
        <v>163</v>
      </c>
      <c r="C69" s="8" t="s">
        <v>164</v>
      </c>
      <c r="D69" s="8" t="n">
        <v>1</v>
      </c>
      <c r="E69" s="8" t="n">
        <f aca="false">SUMIF(Declaracions!$F$6:$F$11668,C69,Declaracions!$H$6:$H$11668)</f>
        <v>107</v>
      </c>
      <c r="F69" s="8" t="n">
        <f aca="false">SUMIF(Declaracions!$F$6:$F$11668,C69,Declaracions!$I$6:$I$11668)</f>
        <v>0</v>
      </c>
      <c r="G69" s="8" t="n">
        <f aca="false">MAX(0,E69-F69)</f>
        <v>107</v>
      </c>
      <c r="H69" s="8" t="n">
        <f aca="false">COUNTIFS(Declaracions!$F$6:$F$11668,C69,Declaracions!$N$6:$N$11668,"Per substituir")</f>
        <v>0</v>
      </c>
      <c r="I69" s="8" t="n">
        <f aca="false">COUNTIFS(Declaracions!$F$6:$F$11668,C69,Declaracions!$N$6:$N$11668,"No localitzat")</f>
        <v>0</v>
      </c>
      <c r="J69" s="8" t="str">
        <f aca="false">IF(G69&gt;0,"Reposar",IF(OR(H69&gt;0,I69&gt;0),"Revisar","OK"))</f>
        <v>Reposar</v>
      </c>
    </row>
    <row r="70" customFormat="false" ht="15" hidden="false" customHeight="false" outlineLevel="0" collapsed="false">
      <c r="A70" s="8" t="s">
        <v>132</v>
      </c>
      <c r="B70" s="8" t="s">
        <v>165</v>
      </c>
      <c r="C70" s="8" t="s">
        <v>166</v>
      </c>
      <c r="D70" s="8" t="n">
        <v>1</v>
      </c>
      <c r="E70" s="8" t="n">
        <f aca="false">SUMIF(Declaracions!$F$6:$F$11668,C70,Declaracions!$H$6:$H$11668)</f>
        <v>107</v>
      </c>
      <c r="F70" s="8" t="n">
        <f aca="false">SUMIF(Declaracions!$F$6:$F$11668,C70,Declaracions!$I$6:$I$11668)</f>
        <v>0</v>
      </c>
      <c r="G70" s="8" t="n">
        <f aca="false">MAX(0,E70-F70)</f>
        <v>107</v>
      </c>
      <c r="H70" s="8" t="n">
        <f aca="false">COUNTIFS(Declaracions!$F$6:$F$11668,C70,Declaracions!$N$6:$N$11668,"Per substituir")</f>
        <v>0</v>
      </c>
      <c r="I70" s="8" t="n">
        <f aca="false">COUNTIFS(Declaracions!$F$6:$F$11668,C70,Declaracions!$N$6:$N$11668,"No localitzat")</f>
        <v>0</v>
      </c>
      <c r="J70" s="8" t="str">
        <f aca="false">IF(G70&gt;0,"Reposar",IF(OR(H70&gt;0,I70&gt;0),"Revisar","OK"))</f>
        <v>Reposar</v>
      </c>
    </row>
    <row r="71" customFormat="false" ht="15" hidden="false" customHeight="false" outlineLevel="0" collapsed="false">
      <c r="A71" s="8" t="s">
        <v>71</v>
      </c>
      <c r="B71" s="8" t="s">
        <v>167</v>
      </c>
      <c r="C71" s="8" t="s">
        <v>168</v>
      </c>
      <c r="D71" s="8" t="n">
        <v>1</v>
      </c>
      <c r="E71" s="8" t="n">
        <f aca="false">SUMIF(Declaracions!$F$6:$F$11668,C71,Declaracions!$H$6:$H$11668)</f>
        <v>107</v>
      </c>
      <c r="F71" s="8" t="n">
        <f aca="false">SUMIF(Declaracions!$F$6:$F$11668,C71,Declaracions!$I$6:$I$11668)</f>
        <v>0</v>
      </c>
      <c r="G71" s="8" t="n">
        <f aca="false">MAX(0,E71-F71)</f>
        <v>107</v>
      </c>
      <c r="H71" s="8" t="n">
        <f aca="false">COUNTIFS(Declaracions!$F$6:$F$11668,C71,Declaracions!$N$6:$N$11668,"Per substituir")</f>
        <v>0</v>
      </c>
      <c r="I71" s="8" t="n">
        <f aca="false">COUNTIFS(Declaracions!$F$6:$F$11668,C71,Declaracions!$N$6:$N$11668,"No localitzat")</f>
        <v>0</v>
      </c>
      <c r="J71" s="8" t="str">
        <f aca="false">IF(G71&gt;0,"Reposar",IF(OR(H71&gt;0,I71&gt;0),"Revisar","OK"))</f>
        <v>Reposar</v>
      </c>
    </row>
    <row r="72" customFormat="false" ht="15" hidden="false" customHeight="false" outlineLevel="0" collapsed="false">
      <c r="A72" s="8" t="s">
        <v>132</v>
      </c>
      <c r="B72" s="8" t="s">
        <v>169</v>
      </c>
      <c r="C72" s="8" t="s">
        <v>170</v>
      </c>
      <c r="D72" s="8" t="n">
        <v>1</v>
      </c>
      <c r="E72" s="8" t="n">
        <f aca="false">SUMIF(Declaracions!$F$6:$F$11668,C72,Declaracions!$H$6:$H$11668)</f>
        <v>107</v>
      </c>
      <c r="F72" s="8" t="n">
        <f aca="false">SUMIF(Declaracions!$F$6:$F$11668,C72,Declaracions!$I$6:$I$11668)</f>
        <v>0</v>
      </c>
      <c r="G72" s="8" t="n">
        <f aca="false">MAX(0,E72-F72)</f>
        <v>107</v>
      </c>
      <c r="H72" s="8" t="n">
        <f aca="false">COUNTIFS(Declaracions!$F$6:$F$11668,C72,Declaracions!$N$6:$N$11668,"Per substituir")</f>
        <v>0</v>
      </c>
      <c r="I72" s="8" t="n">
        <f aca="false">COUNTIFS(Declaracions!$F$6:$F$11668,C72,Declaracions!$N$6:$N$11668,"No localitzat")</f>
        <v>0</v>
      </c>
      <c r="J72" s="8" t="str">
        <f aca="false">IF(G72&gt;0,"Reposar",IF(OR(H72&gt;0,I72&gt;0),"Revisar","OK"))</f>
        <v>Reposar</v>
      </c>
    </row>
    <row r="73" customFormat="false" ht="15" hidden="false" customHeight="false" outlineLevel="0" collapsed="false">
      <c r="A73" s="8" t="s">
        <v>142</v>
      </c>
      <c r="B73" s="8" t="s">
        <v>171</v>
      </c>
      <c r="C73" s="8" t="s">
        <v>172</v>
      </c>
      <c r="D73" s="8" t="n">
        <v>1</v>
      </c>
      <c r="E73" s="8" t="n">
        <f aca="false">SUMIF(Declaracions!$F$6:$F$11668,C73,Declaracions!$H$6:$H$11668)</f>
        <v>107</v>
      </c>
      <c r="F73" s="8" t="n">
        <f aca="false">SUMIF(Declaracions!$F$6:$F$11668,C73,Declaracions!$I$6:$I$11668)</f>
        <v>0</v>
      </c>
      <c r="G73" s="8" t="n">
        <f aca="false">MAX(0,E73-F73)</f>
        <v>107</v>
      </c>
      <c r="H73" s="8" t="n">
        <f aca="false">COUNTIFS(Declaracions!$F$6:$F$11668,C73,Declaracions!$N$6:$N$11668,"Per substituir")</f>
        <v>0</v>
      </c>
      <c r="I73" s="8" t="n">
        <f aca="false">COUNTIFS(Declaracions!$F$6:$F$11668,C73,Declaracions!$N$6:$N$11668,"No localitzat")</f>
        <v>0</v>
      </c>
      <c r="J73" s="8" t="str">
        <f aca="false">IF(G73&gt;0,"Reposar",IF(OR(H73&gt;0,I73&gt;0),"Revisar","OK"))</f>
        <v>Reposar</v>
      </c>
    </row>
    <row r="74" customFormat="false" ht="15" hidden="false" customHeight="false" outlineLevel="0" collapsed="false">
      <c r="A74" s="8" t="s">
        <v>132</v>
      </c>
      <c r="B74" s="8" t="s">
        <v>173</v>
      </c>
      <c r="C74" s="8" t="s">
        <v>174</v>
      </c>
      <c r="D74" s="8" t="n">
        <v>1</v>
      </c>
      <c r="E74" s="8" t="n">
        <f aca="false">SUMIF(Declaracions!$F$6:$F$11668,C74,Declaracions!$H$6:$H$11668)</f>
        <v>107</v>
      </c>
      <c r="F74" s="8" t="n">
        <f aca="false">SUMIF(Declaracions!$F$6:$F$11668,C74,Declaracions!$I$6:$I$11668)</f>
        <v>0</v>
      </c>
      <c r="G74" s="8" t="n">
        <f aca="false">MAX(0,E74-F74)</f>
        <v>107</v>
      </c>
      <c r="H74" s="8" t="n">
        <f aca="false">COUNTIFS(Declaracions!$F$6:$F$11668,C74,Declaracions!$N$6:$N$11668,"Per substituir")</f>
        <v>0</v>
      </c>
      <c r="I74" s="8" t="n">
        <f aca="false">COUNTIFS(Declaracions!$F$6:$F$11668,C74,Declaracions!$N$6:$N$11668,"No localitzat")</f>
        <v>0</v>
      </c>
      <c r="J74" s="8" t="str">
        <f aca="false">IF(G74&gt;0,"Reposar",IF(OR(H74&gt;0,I74&gt;0),"Revisar","OK"))</f>
        <v>Reposar</v>
      </c>
    </row>
    <row r="75" customFormat="false" ht="15" hidden="false" customHeight="false" outlineLevel="0" collapsed="false">
      <c r="A75" s="8" t="s">
        <v>132</v>
      </c>
      <c r="B75" s="8" t="s">
        <v>175</v>
      </c>
      <c r="C75" s="8" t="s">
        <v>176</v>
      </c>
      <c r="D75" s="8" t="n">
        <v>1</v>
      </c>
      <c r="E75" s="8" t="n">
        <f aca="false">SUMIF(Declaracions!$F$6:$F$11668,C75,Declaracions!$H$6:$H$11668)</f>
        <v>107</v>
      </c>
      <c r="F75" s="8" t="n">
        <f aca="false">SUMIF(Declaracions!$F$6:$F$11668,C75,Declaracions!$I$6:$I$11668)</f>
        <v>0</v>
      </c>
      <c r="G75" s="8" t="n">
        <f aca="false">MAX(0,E75-F75)</f>
        <v>107</v>
      </c>
      <c r="H75" s="8" t="n">
        <f aca="false">COUNTIFS(Declaracions!$F$6:$F$11668,C75,Declaracions!$N$6:$N$11668,"Per substituir")</f>
        <v>0</v>
      </c>
      <c r="I75" s="8" t="n">
        <f aca="false">COUNTIFS(Declaracions!$F$6:$F$11668,C75,Declaracions!$N$6:$N$11668,"No localitzat")</f>
        <v>0</v>
      </c>
      <c r="J75" s="8" t="str">
        <f aca="false">IF(G75&gt;0,"Reposar",IF(OR(H75&gt;0,I75&gt;0),"Revisar","OK"))</f>
        <v>Reposar</v>
      </c>
    </row>
    <row r="76" customFormat="false" ht="15" hidden="false" customHeight="false" outlineLevel="0" collapsed="false">
      <c r="A76" s="8" t="s">
        <v>177</v>
      </c>
      <c r="B76" s="8" t="s">
        <v>178</v>
      </c>
      <c r="C76" s="8" t="s">
        <v>179</v>
      </c>
      <c r="D76" s="8" t="n">
        <v>1</v>
      </c>
      <c r="E76" s="8" t="n">
        <f aca="false">SUMIF(Declaracions!$F$6:$F$11668,C76,Declaracions!$H$6:$H$11668)</f>
        <v>107</v>
      </c>
      <c r="F76" s="8" t="n">
        <f aca="false">SUMIF(Declaracions!$F$6:$F$11668,C76,Declaracions!$I$6:$I$11668)</f>
        <v>0</v>
      </c>
      <c r="G76" s="8" t="n">
        <f aca="false">MAX(0,E76-F76)</f>
        <v>107</v>
      </c>
      <c r="H76" s="8" t="n">
        <f aca="false">COUNTIFS(Declaracions!$F$6:$F$11668,C76,Declaracions!$N$6:$N$11668,"Per substituir")</f>
        <v>0</v>
      </c>
      <c r="I76" s="8" t="n">
        <f aca="false">COUNTIFS(Declaracions!$F$6:$F$11668,C76,Declaracions!$N$6:$N$11668,"No localitzat")</f>
        <v>0</v>
      </c>
      <c r="J76" s="8" t="str">
        <f aca="false">IF(G76&gt;0,"Reposar",IF(OR(H76&gt;0,I76&gt;0),"Revisar","OK"))</f>
        <v>Reposar</v>
      </c>
    </row>
    <row r="77" customFormat="false" ht="15" hidden="false" customHeight="false" outlineLevel="0" collapsed="false">
      <c r="A77" s="8" t="s">
        <v>177</v>
      </c>
      <c r="B77" s="8" t="s">
        <v>180</v>
      </c>
      <c r="C77" s="8" t="s">
        <v>181</v>
      </c>
      <c r="D77" s="8" t="n">
        <v>1</v>
      </c>
      <c r="E77" s="8" t="n">
        <f aca="false">SUMIF(Declaracions!$F$6:$F$11668,C77,Declaracions!$H$6:$H$11668)</f>
        <v>107</v>
      </c>
      <c r="F77" s="8" t="n">
        <f aca="false">SUMIF(Declaracions!$F$6:$F$11668,C77,Declaracions!$I$6:$I$11668)</f>
        <v>0</v>
      </c>
      <c r="G77" s="8" t="n">
        <f aca="false">MAX(0,E77-F77)</f>
        <v>107</v>
      </c>
      <c r="H77" s="8" t="n">
        <f aca="false">COUNTIFS(Declaracions!$F$6:$F$11668,C77,Declaracions!$N$6:$N$11668,"Per substituir")</f>
        <v>0</v>
      </c>
      <c r="I77" s="8" t="n">
        <f aca="false">COUNTIFS(Declaracions!$F$6:$F$11668,C77,Declaracions!$N$6:$N$11668,"No localitzat")</f>
        <v>0</v>
      </c>
      <c r="J77" s="8" t="str">
        <f aca="false">IF(G77&gt;0,"Reposar",IF(OR(H77&gt;0,I77&gt;0),"Revisar","OK"))</f>
        <v>Reposar</v>
      </c>
    </row>
    <row r="78" customFormat="false" ht="15" hidden="false" customHeight="false" outlineLevel="0" collapsed="false">
      <c r="A78" s="8" t="s">
        <v>132</v>
      </c>
      <c r="B78" s="8" t="s">
        <v>182</v>
      </c>
      <c r="C78" s="8" t="s">
        <v>183</v>
      </c>
      <c r="D78" s="8" t="n">
        <v>1</v>
      </c>
      <c r="E78" s="8" t="n">
        <f aca="false">SUMIF(Declaracions!$F$6:$F$11668,C78,Declaracions!$H$6:$H$11668)</f>
        <v>107</v>
      </c>
      <c r="F78" s="8" t="n">
        <f aca="false">SUMIF(Declaracions!$F$6:$F$11668,C78,Declaracions!$I$6:$I$11668)</f>
        <v>0</v>
      </c>
      <c r="G78" s="8" t="n">
        <f aca="false">MAX(0,E78-F78)</f>
        <v>107</v>
      </c>
      <c r="H78" s="8" t="n">
        <f aca="false">COUNTIFS(Declaracions!$F$6:$F$11668,C78,Declaracions!$N$6:$N$11668,"Per substituir")</f>
        <v>0</v>
      </c>
      <c r="I78" s="8" t="n">
        <f aca="false">COUNTIFS(Declaracions!$F$6:$F$11668,C78,Declaracions!$N$6:$N$11668,"No localitzat")</f>
        <v>0</v>
      </c>
      <c r="J78" s="8" t="str">
        <f aca="false">IF(G78&gt;0,"Reposar",IF(OR(H78&gt;0,I78&gt;0),"Revisar","OK"))</f>
        <v>Reposar</v>
      </c>
    </row>
    <row r="79" customFormat="false" ht="15" hidden="false" customHeight="false" outlineLevel="0" collapsed="false">
      <c r="A79" s="8" t="s">
        <v>177</v>
      </c>
      <c r="B79" s="8" t="s">
        <v>184</v>
      </c>
      <c r="C79" s="8" t="s">
        <v>185</v>
      </c>
      <c r="D79" s="8" t="n">
        <v>1</v>
      </c>
      <c r="E79" s="8" t="n">
        <f aca="false">SUMIF(Declaracions!$F$6:$F$11668,C79,Declaracions!$H$6:$H$11668)</f>
        <v>107</v>
      </c>
      <c r="F79" s="8" t="n">
        <f aca="false">SUMIF(Declaracions!$F$6:$F$11668,C79,Declaracions!$I$6:$I$11668)</f>
        <v>0</v>
      </c>
      <c r="G79" s="8" t="n">
        <f aca="false">MAX(0,E79-F79)</f>
        <v>107</v>
      </c>
      <c r="H79" s="8" t="n">
        <f aca="false">COUNTIFS(Declaracions!$F$6:$F$11668,C79,Declaracions!$N$6:$N$11668,"Per substituir")</f>
        <v>0</v>
      </c>
      <c r="I79" s="8" t="n">
        <f aca="false">COUNTIFS(Declaracions!$F$6:$F$11668,C79,Declaracions!$N$6:$N$11668,"No localitzat")</f>
        <v>0</v>
      </c>
      <c r="J79" s="8" t="str">
        <f aca="false">IF(G79&gt;0,"Reposar",IF(OR(H79&gt;0,I79&gt;0),"Revisar","OK"))</f>
        <v>Reposar</v>
      </c>
    </row>
    <row r="80" customFormat="false" ht="15" hidden="false" customHeight="false" outlineLevel="0" collapsed="false">
      <c r="A80" s="8" t="s">
        <v>142</v>
      </c>
      <c r="B80" s="8" t="s">
        <v>186</v>
      </c>
      <c r="C80" s="8" t="s">
        <v>187</v>
      </c>
      <c r="D80" s="8" t="n">
        <v>1</v>
      </c>
      <c r="E80" s="8" t="n">
        <f aca="false">SUMIF(Declaracions!$F$6:$F$11668,C80,Declaracions!$H$6:$H$11668)</f>
        <v>107</v>
      </c>
      <c r="F80" s="8" t="n">
        <f aca="false">SUMIF(Declaracions!$F$6:$F$11668,C80,Declaracions!$I$6:$I$11668)</f>
        <v>0</v>
      </c>
      <c r="G80" s="8" t="n">
        <f aca="false">MAX(0,E80-F80)</f>
        <v>107</v>
      </c>
      <c r="H80" s="8" t="n">
        <f aca="false">COUNTIFS(Declaracions!$F$6:$F$11668,C80,Declaracions!$N$6:$N$11668,"Per substituir")</f>
        <v>0</v>
      </c>
      <c r="I80" s="8" t="n">
        <f aca="false">COUNTIFS(Declaracions!$F$6:$F$11668,C80,Declaracions!$N$6:$N$11668,"No localitzat")</f>
        <v>0</v>
      </c>
      <c r="J80" s="8" t="str">
        <f aca="false">IF(G80&gt;0,"Reposar",IF(OR(H80&gt;0,I80&gt;0),"Revisar","OK"))</f>
        <v>Reposar</v>
      </c>
    </row>
    <row r="81" customFormat="false" ht="15" hidden="false" customHeight="false" outlineLevel="0" collapsed="false">
      <c r="A81" s="8" t="s">
        <v>177</v>
      </c>
      <c r="B81" s="8" t="s">
        <v>188</v>
      </c>
      <c r="C81" s="8" t="s">
        <v>189</v>
      </c>
      <c r="D81" s="8" t="n">
        <v>1</v>
      </c>
      <c r="E81" s="8" t="n">
        <f aca="false">SUMIF(Declaracions!$F$6:$F$11668,C81,Declaracions!$H$6:$H$11668)</f>
        <v>107</v>
      </c>
      <c r="F81" s="8" t="n">
        <f aca="false">SUMIF(Declaracions!$F$6:$F$11668,C81,Declaracions!$I$6:$I$11668)</f>
        <v>0</v>
      </c>
      <c r="G81" s="8" t="n">
        <f aca="false">MAX(0,E81-F81)</f>
        <v>107</v>
      </c>
      <c r="H81" s="8" t="n">
        <f aca="false">COUNTIFS(Declaracions!$F$6:$F$11668,C81,Declaracions!$N$6:$N$11668,"Per substituir")</f>
        <v>0</v>
      </c>
      <c r="I81" s="8" t="n">
        <f aca="false">COUNTIFS(Declaracions!$F$6:$F$11668,C81,Declaracions!$N$6:$N$11668,"No localitzat")</f>
        <v>0</v>
      </c>
      <c r="J81" s="8" t="str">
        <f aca="false">IF(G81&gt;0,"Reposar",IF(OR(H81&gt;0,I81&gt;0),"Revisar","OK"))</f>
        <v>Reposar</v>
      </c>
    </row>
    <row r="82" customFormat="false" ht="15" hidden="false" customHeight="false" outlineLevel="0" collapsed="false">
      <c r="A82" s="8" t="s">
        <v>132</v>
      </c>
      <c r="B82" s="8" t="s">
        <v>190</v>
      </c>
      <c r="C82" s="8" t="s">
        <v>191</v>
      </c>
      <c r="D82" s="8" t="n">
        <v>1</v>
      </c>
      <c r="E82" s="8" t="n">
        <f aca="false">SUMIF(Declaracions!$F$6:$F$11668,C82,Declaracions!$H$6:$H$11668)</f>
        <v>107</v>
      </c>
      <c r="F82" s="8" t="n">
        <f aca="false">SUMIF(Declaracions!$F$6:$F$11668,C82,Declaracions!$I$6:$I$11668)</f>
        <v>0</v>
      </c>
      <c r="G82" s="8" t="n">
        <f aca="false">MAX(0,E82-F82)</f>
        <v>107</v>
      </c>
      <c r="H82" s="8" t="n">
        <f aca="false">COUNTIFS(Declaracions!$F$6:$F$11668,C82,Declaracions!$N$6:$N$11668,"Per substituir")</f>
        <v>0</v>
      </c>
      <c r="I82" s="8" t="n">
        <f aca="false">COUNTIFS(Declaracions!$F$6:$F$11668,C82,Declaracions!$N$6:$N$11668,"No localitzat")</f>
        <v>0</v>
      </c>
      <c r="J82" s="8" t="str">
        <f aca="false">IF(G82&gt;0,"Reposar",IF(OR(H82&gt;0,I82&gt;0),"Revisar","OK"))</f>
        <v>Reposar</v>
      </c>
    </row>
    <row r="83" customFormat="false" ht="15" hidden="false" customHeight="false" outlineLevel="0" collapsed="false">
      <c r="A83" s="8" t="s">
        <v>177</v>
      </c>
      <c r="B83" s="8" t="s">
        <v>192</v>
      </c>
      <c r="C83" s="8" t="s">
        <v>193</v>
      </c>
      <c r="D83" s="8" t="n">
        <v>8</v>
      </c>
      <c r="E83" s="8" t="n">
        <f aca="false">SUMIF(Declaracions!$F$6:$F$11668,C83,Declaracions!$H$6:$H$11668)</f>
        <v>856</v>
      </c>
      <c r="F83" s="8" t="n">
        <f aca="false">SUMIF(Declaracions!$F$6:$F$11668,C83,Declaracions!$I$6:$I$11668)</f>
        <v>0</v>
      </c>
      <c r="G83" s="8" t="n">
        <f aca="false">MAX(0,E83-F83)</f>
        <v>856</v>
      </c>
      <c r="H83" s="8" t="n">
        <f aca="false">COUNTIFS(Declaracions!$F$6:$F$11668,C83,Declaracions!$N$6:$N$11668,"Per substituir")</f>
        <v>0</v>
      </c>
      <c r="I83" s="8" t="n">
        <f aca="false">COUNTIFS(Declaracions!$F$6:$F$11668,C83,Declaracions!$N$6:$N$11668,"No localitzat")</f>
        <v>0</v>
      </c>
      <c r="J83" s="8" t="str">
        <f aca="false">IF(G83&gt;0,"Reposar",IF(OR(H83&gt;0,I83&gt;0),"Revisar","OK"))</f>
        <v>Reposar</v>
      </c>
    </row>
    <row r="84" customFormat="false" ht="15" hidden="false" customHeight="false" outlineLevel="0" collapsed="false">
      <c r="A84" s="8" t="s">
        <v>177</v>
      </c>
      <c r="B84" s="8" t="s">
        <v>194</v>
      </c>
      <c r="C84" s="8" t="s">
        <v>195</v>
      </c>
      <c r="D84" s="8" t="n">
        <v>2</v>
      </c>
      <c r="E84" s="8" t="n">
        <f aca="false">SUMIF(Declaracions!$F$6:$F$11668,C84,Declaracions!$H$6:$H$11668)</f>
        <v>214</v>
      </c>
      <c r="F84" s="8" t="n">
        <f aca="false">SUMIF(Declaracions!$F$6:$F$11668,C84,Declaracions!$I$6:$I$11668)</f>
        <v>0</v>
      </c>
      <c r="G84" s="8" t="n">
        <f aca="false">MAX(0,E84-F84)</f>
        <v>214</v>
      </c>
      <c r="H84" s="8" t="n">
        <f aca="false">COUNTIFS(Declaracions!$F$6:$F$11668,C84,Declaracions!$N$6:$N$11668,"Per substituir")</f>
        <v>0</v>
      </c>
      <c r="I84" s="8" t="n">
        <f aca="false">COUNTIFS(Declaracions!$F$6:$F$11668,C84,Declaracions!$N$6:$N$11668,"No localitzat")</f>
        <v>0</v>
      </c>
      <c r="J84" s="8" t="str">
        <f aca="false">IF(G84&gt;0,"Reposar",IF(OR(H84&gt;0,I84&gt;0),"Revisar","OK"))</f>
        <v>Reposar</v>
      </c>
    </row>
    <row r="85" customFormat="false" ht="15" hidden="false" customHeight="false" outlineLevel="0" collapsed="false">
      <c r="A85" s="8" t="s">
        <v>177</v>
      </c>
      <c r="B85" s="8" t="s">
        <v>196</v>
      </c>
      <c r="C85" s="8" t="s">
        <v>197</v>
      </c>
      <c r="D85" s="8" t="n">
        <v>1</v>
      </c>
      <c r="E85" s="8" t="n">
        <f aca="false">SUMIF(Declaracions!$F$6:$F$11668,C85,Declaracions!$H$6:$H$11668)</f>
        <v>107</v>
      </c>
      <c r="F85" s="8" t="n">
        <f aca="false">SUMIF(Declaracions!$F$6:$F$11668,C85,Declaracions!$I$6:$I$11668)</f>
        <v>0</v>
      </c>
      <c r="G85" s="8" t="n">
        <f aca="false">MAX(0,E85-F85)</f>
        <v>107</v>
      </c>
      <c r="H85" s="8" t="n">
        <f aca="false">COUNTIFS(Declaracions!$F$6:$F$11668,C85,Declaracions!$N$6:$N$11668,"Per substituir")</f>
        <v>0</v>
      </c>
      <c r="I85" s="8" t="n">
        <f aca="false">COUNTIFS(Declaracions!$F$6:$F$11668,C85,Declaracions!$N$6:$N$11668,"No localitzat")</f>
        <v>0</v>
      </c>
      <c r="J85" s="8" t="str">
        <f aca="false">IF(G85&gt;0,"Reposar",IF(OR(H85&gt;0,I85&gt;0),"Revisar","OK"))</f>
        <v>Reposar</v>
      </c>
    </row>
    <row r="86" customFormat="false" ht="15" hidden="false" customHeight="false" outlineLevel="0" collapsed="false">
      <c r="A86" s="8" t="s">
        <v>177</v>
      </c>
      <c r="B86" s="8" t="s">
        <v>198</v>
      </c>
      <c r="C86" s="8" t="s">
        <v>199</v>
      </c>
      <c r="D86" s="8" t="n">
        <v>1</v>
      </c>
      <c r="E86" s="8" t="n">
        <f aca="false">SUMIF(Declaracions!$F$6:$F$11668,C86,Declaracions!$H$6:$H$11668)</f>
        <v>107</v>
      </c>
      <c r="F86" s="8" t="n">
        <f aca="false">SUMIF(Declaracions!$F$6:$F$11668,C86,Declaracions!$I$6:$I$11668)</f>
        <v>0</v>
      </c>
      <c r="G86" s="8" t="n">
        <f aca="false">MAX(0,E86-F86)</f>
        <v>107</v>
      </c>
      <c r="H86" s="8" t="n">
        <f aca="false">COUNTIFS(Declaracions!$F$6:$F$11668,C86,Declaracions!$N$6:$N$11668,"Per substituir")</f>
        <v>0</v>
      </c>
      <c r="I86" s="8" t="n">
        <f aca="false">COUNTIFS(Declaracions!$F$6:$F$11668,C86,Declaracions!$N$6:$N$11668,"No localitzat")</f>
        <v>0</v>
      </c>
      <c r="J86" s="8" t="str">
        <f aca="false">IF(G86&gt;0,"Reposar",IF(OR(H86&gt;0,I86&gt;0),"Revisar","OK"))</f>
        <v>Reposar</v>
      </c>
    </row>
    <row r="87" customFormat="false" ht="15" hidden="false" customHeight="false" outlineLevel="0" collapsed="false">
      <c r="A87" s="8" t="s">
        <v>177</v>
      </c>
      <c r="B87" s="8" t="s">
        <v>200</v>
      </c>
      <c r="C87" s="8" t="s">
        <v>201</v>
      </c>
      <c r="D87" s="8" t="n">
        <v>1</v>
      </c>
      <c r="E87" s="8" t="n">
        <f aca="false">SUMIF(Declaracions!$F$6:$F$11668,C87,Declaracions!$H$6:$H$11668)</f>
        <v>107</v>
      </c>
      <c r="F87" s="8" t="n">
        <f aca="false">SUMIF(Declaracions!$F$6:$F$11668,C87,Declaracions!$I$6:$I$11668)</f>
        <v>0</v>
      </c>
      <c r="G87" s="8" t="n">
        <f aca="false">MAX(0,E87-F87)</f>
        <v>107</v>
      </c>
      <c r="H87" s="8" t="n">
        <f aca="false">COUNTIFS(Declaracions!$F$6:$F$11668,C87,Declaracions!$N$6:$N$11668,"Per substituir")</f>
        <v>0</v>
      </c>
      <c r="I87" s="8" t="n">
        <f aca="false">COUNTIFS(Declaracions!$F$6:$F$11668,C87,Declaracions!$N$6:$N$11668,"No localitzat")</f>
        <v>0</v>
      </c>
      <c r="J87" s="8" t="str">
        <f aca="false">IF(G87&gt;0,"Reposar",IF(OR(H87&gt;0,I87&gt;0),"Revisar","OK"))</f>
        <v>Reposar</v>
      </c>
    </row>
    <row r="88" customFormat="false" ht="15" hidden="false" customHeight="false" outlineLevel="0" collapsed="false">
      <c r="A88" s="8" t="s">
        <v>94</v>
      </c>
      <c r="B88" s="8" t="s">
        <v>202</v>
      </c>
      <c r="C88" s="8" t="s">
        <v>203</v>
      </c>
      <c r="D88" s="8" t="n">
        <v>1</v>
      </c>
      <c r="E88" s="8" t="n">
        <f aca="false">SUMIF(Declaracions!$F$6:$F$11668,C88,Declaracions!$H$6:$H$11668)</f>
        <v>107</v>
      </c>
      <c r="F88" s="8" t="n">
        <f aca="false">SUMIF(Declaracions!$F$6:$F$11668,C88,Declaracions!$I$6:$I$11668)</f>
        <v>0</v>
      </c>
      <c r="G88" s="8" t="n">
        <f aca="false">MAX(0,E88-F88)</f>
        <v>107</v>
      </c>
      <c r="H88" s="8" t="n">
        <f aca="false">COUNTIFS(Declaracions!$F$6:$F$11668,C88,Declaracions!$N$6:$N$11668,"Per substituir")</f>
        <v>0</v>
      </c>
      <c r="I88" s="8" t="n">
        <f aca="false">COUNTIFS(Declaracions!$F$6:$F$11668,C88,Declaracions!$N$6:$N$11668,"No localitzat")</f>
        <v>0</v>
      </c>
      <c r="J88" s="8" t="str">
        <f aca="false">IF(G88&gt;0,"Reposar",IF(OR(H88&gt;0,I88&gt;0),"Revisar","OK"))</f>
        <v>Reposar</v>
      </c>
    </row>
    <row r="89" customFormat="false" ht="15" hidden="false" customHeight="false" outlineLevel="0" collapsed="false">
      <c r="A89" s="8" t="s">
        <v>125</v>
      </c>
      <c r="B89" s="8" t="s">
        <v>204</v>
      </c>
      <c r="C89" s="8" t="s">
        <v>205</v>
      </c>
      <c r="D89" s="8" t="n">
        <v>1</v>
      </c>
      <c r="E89" s="8" t="n">
        <f aca="false">SUMIF(Declaracions!$F$6:$F$11668,C89,Declaracions!$H$6:$H$11668)</f>
        <v>107</v>
      </c>
      <c r="F89" s="8" t="n">
        <f aca="false">SUMIF(Declaracions!$F$6:$F$11668,C89,Declaracions!$I$6:$I$11668)</f>
        <v>0</v>
      </c>
      <c r="G89" s="8" t="n">
        <f aca="false">MAX(0,E89-F89)</f>
        <v>107</v>
      </c>
      <c r="H89" s="8" t="n">
        <f aca="false">COUNTIFS(Declaracions!$F$6:$F$11668,C89,Declaracions!$N$6:$N$11668,"Per substituir")</f>
        <v>0</v>
      </c>
      <c r="I89" s="8" t="n">
        <f aca="false">COUNTIFS(Declaracions!$F$6:$F$11668,C89,Declaracions!$N$6:$N$11668,"No localitzat")</f>
        <v>0</v>
      </c>
      <c r="J89" s="8" t="str">
        <f aca="false">IF(G89&gt;0,"Reposar",IF(OR(H89&gt;0,I89&gt;0),"Revisar","OK"))</f>
        <v>Reposar</v>
      </c>
    </row>
    <row r="90" customFormat="false" ht="15" hidden="false" customHeight="false" outlineLevel="0" collapsed="false">
      <c r="A90" s="8" t="s">
        <v>153</v>
      </c>
      <c r="B90" s="8" t="s">
        <v>206</v>
      </c>
      <c r="C90" s="8" t="s">
        <v>207</v>
      </c>
      <c r="D90" s="8" t="n">
        <v>1</v>
      </c>
      <c r="E90" s="8" t="n">
        <f aca="false">SUMIF(Declaracions!$F$6:$F$11668,C90,Declaracions!$H$6:$H$11668)</f>
        <v>107</v>
      </c>
      <c r="F90" s="8" t="n">
        <f aca="false">SUMIF(Declaracions!$F$6:$F$11668,C90,Declaracions!$I$6:$I$11668)</f>
        <v>0</v>
      </c>
      <c r="G90" s="8" t="n">
        <f aca="false">MAX(0,E90-F90)</f>
        <v>107</v>
      </c>
      <c r="H90" s="8" t="n">
        <f aca="false">COUNTIFS(Declaracions!$F$6:$F$11668,C90,Declaracions!$N$6:$N$11668,"Per substituir")</f>
        <v>0</v>
      </c>
      <c r="I90" s="8" t="n">
        <f aca="false">COUNTIFS(Declaracions!$F$6:$F$11668,C90,Declaracions!$N$6:$N$11668,"No localitzat")</f>
        <v>0</v>
      </c>
      <c r="J90" s="8" t="str">
        <f aca="false">IF(G90&gt;0,"Reposar",IF(OR(H90&gt;0,I90&gt;0),"Revisar","OK"))</f>
        <v>Reposar</v>
      </c>
    </row>
    <row r="91" customFormat="false" ht="15" hidden="false" customHeight="false" outlineLevel="0" collapsed="false">
      <c r="A91" s="8" t="s">
        <v>177</v>
      </c>
      <c r="B91" s="8" t="s">
        <v>208</v>
      </c>
      <c r="C91" s="8" t="s">
        <v>209</v>
      </c>
      <c r="D91" s="8" t="n">
        <v>1</v>
      </c>
      <c r="E91" s="8" t="n">
        <f aca="false">SUMIF(Declaracions!$F$6:$F$11668,C91,Declaracions!$H$6:$H$11668)</f>
        <v>107</v>
      </c>
      <c r="F91" s="8" t="n">
        <f aca="false">SUMIF(Declaracions!$F$6:$F$11668,C91,Declaracions!$I$6:$I$11668)</f>
        <v>0</v>
      </c>
      <c r="G91" s="8" t="n">
        <f aca="false">MAX(0,E91-F91)</f>
        <v>107</v>
      </c>
      <c r="H91" s="8" t="n">
        <f aca="false">COUNTIFS(Declaracions!$F$6:$F$11668,C91,Declaracions!$N$6:$N$11668,"Per substituir")</f>
        <v>0</v>
      </c>
      <c r="I91" s="8" t="n">
        <f aca="false">COUNTIFS(Declaracions!$F$6:$F$11668,C91,Declaracions!$N$6:$N$11668,"No localitzat")</f>
        <v>0</v>
      </c>
      <c r="J91" s="8" t="str">
        <f aca="false">IF(G91&gt;0,"Reposar",IF(OR(H91&gt;0,I91&gt;0),"Revisar","OK"))</f>
        <v>Reposar</v>
      </c>
    </row>
    <row r="92" customFormat="false" ht="15" hidden="false" customHeight="false" outlineLevel="0" collapsed="false">
      <c r="A92" s="8" t="s">
        <v>177</v>
      </c>
      <c r="B92" s="8" t="s">
        <v>210</v>
      </c>
      <c r="C92" s="8" t="s">
        <v>211</v>
      </c>
      <c r="D92" s="8" t="n">
        <v>1</v>
      </c>
      <c r="E92" s="8" t="n">
        <f aca="false">SUMIF(Declaracions!$F$6:$F$11668,C92,Declaracions!$H$6:$H$11668)</f>
        <v>107</v>
      </c>
      <c r="F92" s="8" t="n">
        <f aca="false">SUMIF(Declaracions!$F$6:$F$11668,C92,Declaracions!$I$6:$I$11668)</f>
        <v>0</v>
      </c>
      <c r="G92" s="8" t="n">
        <f aca="false">MAX(0,E92-F92)</f>
        <v>107</v>
      </c>
      <c r="H92" s="8" t="n">
        <f aca="false">COUNTIFS(Declaracions!$F$6:$F$11668,C92,Declaracions!$N$6:$N$11668,"Per substituir")</f>
        <v>0</v>
      </c>
      <c r="I92" s="8" t="n">
        <f aca="false">COUNTIFS(Declaracions!$F$6:$F$11668,C92,Declaracions!$N$6:$N$11668,"No localitzat")</f>
        <v>0</v>
      </c>
      <c r="J92" s="8" t="str">
        <f aca="false">IF(G92&gt;0,"Reposar",IF(OR(H92&gt;0,I92&gt;0),"Revisar","OK"))</f>
        <v>Reposar</v>
      </c>
    </row>
    <row r="93" customFormat="false" ht="15" hidden="false" customHeight="false" outlineLevel="0" collapsed="false">
      <c r="A93" s="8" t="s">
        <v>125</v>
      </c>
      <c r="B93" s="8" t="s">
        <v>212</v>
      </c>
      <c r="C93" s="8" t="s">
        <v>213</v>
      </c>
      <c r="D93" s="8" t="n">
        <v>1</v>
      </c>
      <c r="E93" s="8" t="n">
        <f aca="false">SUMIF(Declaracions!$F$6:$F$11668,C93,Declaracions!$H$6:$H$11668)</f>
        <v>107</v>
      </c>
      <c r="F93" s="8" t="n">
        <f aca="false">SUMIF(Declaracions!$F$6:$F$11668,C93,Declaracions!$I$6:$I$11668)</f>
        <v>0</v>
      </c>
      <c r="G93" s="8" t="n">
        <f aca="false">MAX(0,E93-F93)</f>
        <v>107</v>
      </c>
      <c r="H93" s="8" t="n">
        <f aca="false">COUNTIFS(Declaracions!$F$6:$F$11668,C93,Declaracions!$N$6:$N$11668,"Per substituir")</f>
        <v>0</v>
      </c>
      <c r="I93" s="8" t="n">
        <f aca="false">COUNTIFS(Declaracions!$F$6:$F$11668,C93,Declaracions!$N$6:$N$11668,"No localitzat")</f>
        <v>0</v>
      </c>
      <c r="J93" s="8" t="str">
        <f aca="false">IF(G93&gt;0,"Reposar",IF(OR(H93&gt;0,I93&gt;0),"Revisar","OK"))</f>
        <v>Reposar</v>
      </c>
    </row>
    <row r="94" customFormat="false" ht="15" hidden="false" customHeight="false" outlineLevel="0" collapsed="false">
      <c r="A94" s="8" t="s">
        <v>40</v>
      </c>
      <c r="B94" s="8" t="s">
        <v>214</v>
      </c>
      <c r="C94" s="8" t="s">
        <v>215</v>
      </c>
      <c r="D94" s="8" t="n">
        <v>1</v>
      </c>
      <c r="E94" s="8" t="n">
        <f aca="false">SUMIF(Declaracions!$F$6:$F$11668,C94,Declaracions!$H$6:$H$11668)</f>
        <v>107</v>
      </c>
      <c r="F94" s="8" t="n">
        <f aca="false">SUMIF(Declaracions!$F$6:$F$11668,C94,Declaracions!$I$6:$I$11668)</f>
        <v>0</v>
      </c>
      <c r="G94" s="8" t="n">
        <f aca="false">MAX(0,E94-F94)</f>
        <v>107</v>
      </c>
      <c r="H94" s="8" t="n">
        <f aca="false">COUNTIFS(Declaracions!$F$6:$F$11668,C94,Declaracions!$N$6:$N$11668,"Per substituir")</f>
        <v>0</v>
      </c>
      <c r="I94" s="8" t="n">
        <f aca="false">COUNTIFS(Declaracions!$F$6:$F$11668,C94,Declaracions!$N$6:$N$11668,"No localitzat")</f>
        <v>0</v>
      </c>
      <c r="J94" s="8" t="str">
        <f aca="false">IF(G94&gt;0,"Reposar",IF(OR(H94&gt;0,I94&gt;0),"Revisar","OK"))</f>
        <v>Reposar</v>
      </c>
    </row>
    <row r="95" customFormat="false" ht="15" hidden="false" customHeight="false" outlineLevel="0" collapsed="false">
      <c r="A95" s="8" t="s">
        <v>216</v>
      </c>
      <c r="B95" s="8" t="s">
        <v>217</v>
      </c>
      <c r="C95" s="8" t="s">
        <v>218</v>
      </c>
      <c r="D95" s="8" t="n">
        <v>1</v>
      </c>
      <c r="E95" s="8" t="n">
        <f aca="false">SUMIF(Declaracions!$F$6:$F$11668,C95,Declaracions!$H$6:$H$11668)</f>
        <v>107</v>
      </c>
      <c r="F95" s="8" t="n">
        <f aca="false">SUMIF(Declaracions!$F$6:$F$11668,C95,Declaracions!$I$6:$I$11668)</f>
        <v>0</v>
      </c>
      <c r="G95" s="8" t="n">
        <f aca="false">MAX(0,E95-F95)</f>
        <v>107</v>
      </c>
      <c r="H95" s="8" t="n">
        <f aca="false">COUNTIFS(Declaracions!$F$6:$F$11668,C95,Declaracions!$N$6:$N$11668,"Per substituir")</f>
        <v>0</v>
      </c>
      <c r="I95" s="8" t="n">
        <f aca="false">COUNTIFS(Declaracions!$F$6:$F$11668,C95,Declaracions!$N$6:$N$11668,"No localitzat")</f>
        <v>0</v>
      </c>
      <c r="J95" s="8" t="str">
        <f aca="false">IF(G95&gt;0,"Reposar",IF(OR(H95&gt;0,I95&gt;0),"Revisar","OK"))</f>
        <v>Reposar</v>
      </c>
    </row>
    <row r="96" customFormat="false" ht="15" hidden="false" customHeight="false" outlineLevel="0" collapsed="false">
      <c r="A96" s="8" t="s">
        <v>37</v>
      </c>
      <c r="B96" s="8" t="s">
        <v>219</v>
      </c>
      <c r="C96" s="8" t="s">
        <v>220</v>
      </c>
      <c r="D96" s="8" t="n">
        <v>1</v>
      </c>
      <c r="E96" s="8" t="n">
        <f aca="false">SUMIF(Declaracions!$F$6:$F$11668,C96,Declaracions!$H$6:$H$11668)</f>
        <v>107</v>
      </c>
      <c r="F96" s="8" t="n">
        <f aca="false">SUMIF(Declaracions!$F$6:$F$11668,C96,Declaracions!$I$6:$I$11668)</f>
        <v>0</v>
      </c>
      <c r="G96" s="8" t="n">
        <f aca="false">MAX(0,E96-F96)</f>
        <v>107</v>
      </c>
      <c r="H96" s="8" t="n">
        <f aca="false">COUNTIFS(Declaracions!$F$6:$F$11668,C96,Declaracions!$N$6:$N$11668,"Per substituir")</f>
        <v>0</v>
      </c>
      <c r="I96" s="8" t="n">
        <f aca="false">COUNTIFS(Declaracions!$F$6:$F$11668,C96,Declaracions!$N$6:$N$11668,"No localitzat")</f>
        <v>0</v>
      </c>
      <c r="J96" s="8" t="str">
        <f aca="false">IF(G96&gt;0,"Reposar",IF(OR(H96&gt;0,I96&gt;0),"Revisar","OK"))</f>
        <v>Reposar</v>
      </c>
    </row>
    <row r="97" customFormat="false" ht="15" hidden="false" customHeight="false" outlineLevel="0" collapsed="false">
      <c r="A97" s="8" t="s">
        <v>137</v>
      </c>
      <c r="B97" s="8" t="s">
        <v>221</v>
      </c>
      <c r="C97" s="8" t="s">
        <v>222</v>
      </c>
      <c r="D97" s="8" t="n">
        <v>1</v>
      </c>
      <c r="E97" s="8" t="n">
        <f aca="false">SUMIF(Declaracions!$F$6:$F$11668,C97,Declaracions!$H$6:$H$11668)</f>
        <v>107</v>
      </c>
      <c r="F97" s="8" t="n">
        <f aca="false">SUMIF(Declaracions!$F$6:$F$11668,C97,Declaracions!$I$6:$I$11668)</f>
        <v>0</v>
      </c>
      <c r="G97" s="8" t="n">
        <f aca="false">MAX(0,E97-F97)</f>
        <v>107</v>
      </c>
      <c r="H97" s="8" t="n">
        <f aca="false">COUNTIFS(Declaracions!$F$6:$F$11668,C97,Declaracions!$N$6:$N$11668,"Per substituir")</f>
        <v>0</v>
      </c>
      <c r="I97" s="8" t="n">
        <f aca="false">COUNTIFS(Declaracions!$F$6:$F$11668,C97,Declaracions!$N$6:$N$11668,"No localitzat")</f>
        <v>0</v>
      </c>
      <c r="J97" s="8" t="str">
        <f aca="false">IF(G97&gt;0,"Reposar",IF(OR(H97&gt;0,I97&gt;0),"Revisar","OK"))</f>
        <v>Reposar</v>
      </c>
    </row>
    <row r="98" customFormat="false" ht="15" hidden="false" customHeight="false" outlineLevel="0" collapsed="false">
      <c r="A98" s="8" t="s">
        <v>137</v>
      </c>
      <c r="B98" s="8" t="s">
        <v>223</v>
      </c>
      <c r="C98" s="8" t="s">
        <v>224</v>
      </c>
      <c r="D98" s="8" t="n">
        <v>1</v>
      </c>
      <c r="E98" s="8" t="n">
        <f aca="false">SUMIF(Declaracions!$F$6:$F$11668,C98,Declaracions!$H$6:$H$11668)</f>
        <v>107</v>
      </c>
      <c r="F98" s="8" t="n">
        <f aca="false">SUMIF(Declaracions!$F$6:$F$11668,C98,Declaracions!$I$6:$I$11668)</f>
        <v>0</v>
      </c>
      <c r="G98" s="8" t="n">
        <f aca="false">MAX(0,E98-F98)</f>
        <v>107</v>
      </c>
      <c r="H98" s="8" t="n">
        <f aca="false">COUNTIFS(Declaracions!$F$6:$F$11668,C98,Declaracions!$N$6:$N$11668,"Per substituir")</f>
        <v>0</v>
      </c>
      <c r="I98" s="8" t="n">
        <f aca="false">COUNTIFS(Declaracions!$F$6:$F$11668,C98,Declaracions!$N$6:$N$11668,"No localitzat")</f>
        <v>0</v>
      </c>
      <c r="J98" s="8" t="str">
        <f aca="false">IF(G98&gt;0,"Reposar",IF(OR(H98&gt;0,I98&gt;0),"Revisar","OK"))</f>
        <v>Reposar</v>
      </c>
    </row>
    <row r="99" customFormat="false" ht="15" hidden="false" customHeight="false" outlineLevel="0" collapsed="false">
      <c r="A99" s="8" t="s">
        <v>137</v>
      </c>
      <c r="B99" s="8" t="s">
        <v>225</v>
      </c>
      <c r="C99" s="8" t="s">
        <v>226</v>
      </c>
      <c r="D99" s="8" t="n">
        <v>1</v>
      </c>
      <c r="E99" s="8" t="n">
        <f aca="false">SUMIF(Declaracions!$F$6:$F$11668,C99,Declaracions!$H$6:$H$11668)</f>
        <v>107</v>
      </c>
      <c r="F99" s="8" t="n">
        <f aca="false">SUMIF(Declaracions!$F$6:$F$11668,C99,Declaracions!$I$6:$I$11668)</f>
        <v>0</v>
      </c>
      <c r="G99" s="8" t="n">
        <f aca="false">MAX(0,E99-F99)</f>
        <v>107</v>
      </c>
      <c r="H99" s="8" t="n">
        <f aca="false">COUNTIFS(Declaracions!$F$6:$F$11668,C99,Declaracions!$N$6:$N$11668,"Per substituir")</f>
        <v>0</v>
      </c>
      <c r="I99" s="8" t="n">
        <f aca="false">COUNTIFS(Declaracions!$F$6:$F$11668,C99,Declaracions!$N$6:$N$11668,"No localitzat")</f>
        <v>0</v>
      </c>
      <c r="J99" s="8" t="str">
        <f aca="false">IF(G99&gt;0,"Reposar",IF(OR(H99&gt;0,I99&gt;0),"Revisar","OK"))</f>
        <v>Reposar</v>
      </c>
    </row>
    <row r="100" customFormat="false" ht="15" hidden="false" customHeight="false" outlineLevel="0" collapsed="false">
      <c r="A100" s="8" t="s">
        <v>137</v>
      </c>
      <c r="B100" s="8" t="s">
        <v>227</v>
      </c>
      <c r="C100" s="8" t="s">
        <v>228</v>
      </c>
      <c r="D100" s="8" t="n">
        <v>1</v>
      </c>
      <c r="E100" s="8" t="n">
        <f aca="false">SUMIF(Declaracions!$F$6:$F$11668,C100,Declaracions!$H$6:$H$11668)</f>
        <v>107</v>
      </c>
      <c r="F100" s="8" t="n">
        <f aca="false">SUMIF(Declaracions!$F$6:$F$11668,C100,Declaracions!$I$6:$I$11668)</f>
        <v>0</v>
      </c>
      <c r="G100" s="8" t="n">
        <f aca="false">MAX(0,E100-F100)</f>
        <v>107</v>
      </c>
      <c r="H100" s="8" t="n">
        <f aca="false">COUNTIFS(Declaracions!$F$6:$F$11668,C100,Declaracions!$N$6:$N$11668,"Per substituir")</f>
        <v>0</v>
      </c>
      <c r="I100" s="8" t="n">
        <f aca="false">COUNTIFS(Declaracions!$F$6:$F$11668,C100,Declaracions!$N$6:$N$11668,"No localitzat")</f>
        <v>0</v>
      </c>
      <c r="J100" s="8" t="str">
        <f aca="false">IF(G100&gt;0,"Reposar",IF(OR(H100&gt;0,I100&gt;0),"Revisar","OK"))</f>
        <v>Reposar</v>
      </c>
    </row>
    <row r="101" customFormat="false" ht="15" hidden="false" customHeight="false" outlineLevel="0" collapsed="false">
      <c r="A101" s="8" t="s">
        <v>137</v>
      </c>
      <c r="B101" s="8" t="s">
        <v>229</v>
      </c>
      <c r="C101" s="8" t="s">
        <v>230</v>
      </c>
      <c r="D101" s="8" t="n">
        <v>1</v>
      </c>
      <c r="E101" s="8" t="n">
        <f aca="false">SUMIF(Declaracions!$F$6:$F$11668,C101,Declaracions!$H$6:$H$11668)</f>
        <v>107</v>
      </c>
      <c r="F101" s="8" t="n">
        <f aca="false">SUMIF(Declaracions!$F$6:$F$11668,C101,Declaracions!$I$6:$I$11668)</f>
        <v>0</v>
      </c>
      <c r="G101" s="8" t="n">
        <f aca="false">MAX(0,E101-F101)</f>
        <v>107</v>
      </c>
      <c r="H101" s="8" t="n">
        <f aca="false">COUNTIFS(Declaracions!$F$6:$F$11668,C101,Declaracions!$N$6:$N$11668,"Per substituir")</f>
        <v>0</v>
      </c>
      <c r="I101" s="8" t="n">
        <f aca="false">COUNTIFS(Declaracions!$F$6:$F$11668,C101,Declaracions!$N$6:$N$11668,"No localitzat")</f>
        <v>0</v>
      </c>
      <c r="J101" s="8" t="str">
        <f aca="false">IF(G101&gt;0,"Reposar",IF(OR(H101&gt;0,I101&gt;0),"Revisar","OK"))</f>
        <v>Reposar</v>
      </c>
    </row>
    <row r="102" customFormat="false" ht="15" hidden="false" customHeight="false" outlineLevel="0" collapsed="false">
      <c r="A102" s="8" t="s">
        <v>137</v>
      </c>
      <c r="B102" s="8" t="s">
        <v>231</v>
      </c>
      <c r="C102" s="8" t="s">
        <v>232</v>
      </c>
      <c r="D102" s="8" t="n">
        <v>1</v>
      </c>
      <c r="E102" s="8" t="n">
        <f aca="false">SUMIF(Declaracions!$F$6:$F$11668,C102,Declaracions!$H$6:$H$11668)</f>
        <v>107</v>
      </c>
      <c r="F102" s="8" t="n">
        <f aca="false">SUMIF(Declaracions!$F$6:$F$11668,C102,Declaracions!$I$6:$I$11668)</f>
        <v>0</v>
      </c>
      <c r="G102" s="8" t="n">
        <f aca="false">MAX(0,E102-F102)</f>
        <v>107</v>
      </c>
      <c r="H102" s="8" t="n">
        <f aca="false">COUNTIFS(Declaracions!$F$6:$F$11668,C102,Declaracions!$N$6:$N$11668,"Per substituir")</f>
        <v>0</v>
      </c>
      <c r="I102" s="8" t="n">
        <f aca="false">COUNTIFS(Declaracions!$F$6:$F$11668,C102,Declaracions!$N$6:$N$11668,"No localitzat")</f>
        <v>0</v>
      </c>
      <c r="J102" s="8" t="str">
        <f aca="false">IF(G102&gt;0,"Reposar",IF(OR(H102&gt;0,I102&gt;0),"Revisar","OK"))</f>
        <v>Reposar</v>
      </c>
    </row>
    <row r="103" customFormat="false" ht="15" hidden="false" customHeight="false" outlineLevel="0" collapsed="false">
      <c r="A103" s="8" t="s">
        <v>137</v>
      </c>
      <c r="B103" s="8" t="s">
        <v>233</v>
      </c>
      <c r="C103" s="8" t="s">
        <v>234</v>
      </c>
      <c r="D103" s="8" t="n">
        <v>1</v>
      </c>
      <c r="E103" s="8" t="n">
        <f aca="false">SUMIF(Declaracions!$F$6:$F$11668,C103,Declaracions!$H$6:$H$11668)</f>
        <v>107</v>
      </c>
      <c r="F103" s="8" t="n">
        <f aca="false">SUMIF(Declaracions!$F$6:$F$11668,C103,Declaracions!$I$6:$I$11668)</f>
        <v>0</v>
      </c>
      <c r="G103" s="8" t="n">
        <f aca="false">MAX(0,E103-F103)</f>
        <v>107</v>
      </c>
      <c r="H103" s="8" t="n">
        <f aca="false">COUNTIFS(Declaracions!$F$6:$F$11668,C103,Declaracions!$N$6:$N$11668,"Per substituir")</f>
        <v>0</v>
      </c>
      <c r="I103" s="8" t="n">
        <f aca="false">COUNTIFS(Declaracions!$F$6:$F$11668,C103,Declaracions!$N$6:$N$11668,"No localitzat")</f>
        <v>0</v>
      </c>
      <c r="J103" s="8" t="str">
        <f aca="false">IF(G103&gt;0,"Reposar",IF(OR(H103&gt;0,I103&gt;0),"Revisar","OK"))</f>
        <v>Reposar</v>
      </c>
    </row>
    <row r="104" customFormat="false" ht="15" hidden="false" customHeight="false" outlineLevel="0" collapsed="false">
      <c r="A104" s="8" t="s">
        <v>216</v>
      </c>
      <c r="B104" s="8" t="s">
        <v>235</v>
      </c>
      <c r="C104" s="8" t="s">
        <v>236</v>
      </c>
      <c r="D104" s="8" t="n">
        <v>1</v>
      </c>
      <c r="E104" s="8" t="n">
        <f aca="false">SUMIF(Declaracions!$F$6:$F$11668,C104,Declaracions!$H$6:$H$11668)</f>
        <v>107</v>
      </c>
      <c r="F104" s="8" t="n">
        <f aca="false">SUMIF(Declaracions!$F$6:$F$11668,C104,Declaracions!$I$6:$I$11668)</f>
        <v>0</v>
      </c>
      <c r="G104" s="8" t="n">
        <f aca="false">MAX(0,E104-F104)</f>
        <v>107</v>
      </c>
      <c r="H104" s="8" t="n">
        <f aca="false">COUNTIFS(Declaracions!$F$6:$F$11668,C104,Declaracions!$N$6:$N$11668,"Per substituir")</f>
        <v>0</v>
      </c>
      <c r="I104" s="8" t="n">
        <f aca="false">COUNTIFS(Declaracions!$F$6:$F$11668,C104,Declaracions!$N$6:$N$11668,"No localitzat")</f>
        <v>0</v>
      </c>
      <c r="J104" s="8" t="str">
        <f aca="false">IF(G104&gt;0,"Reposar",IF(OR(H104&gt;0,I104&gt;0),"Revisar","OK"))</f>
        <v>Reposar</v>
      </c>
    </row>
    <row r="105" customFormat="false" ht="15" hidden="false" customHeight="false" outlineLevel="0" collapsed="false">
      <c r="A105" s="8" t="s">
        <v>137</v>
      </c>
      <c r="B105" s="8" t="s">
        <v>237</v>
      </c>
      <c r="C105" s="8" t="s">
        <v>238</v>
      </c>
      <c r="D105" s="8" t="n">
        <v>1</v>
      </c>
      <c r="E105" s="8" t="n">
        <f aca="false">SUMIF(Declaracions!$F$6:$F$11668,C105,Declaracions!$H$6:$H$11668)</f>
        <v>107</v>
      </c>
      <c r="F105" s="8" t="n">
        <f aca="false">SUMIF(Declaracions!$F$6:$F$11668,C105,Declaracions!$I$6:$I$11668)</f>
        <v>0</v>
      </c>
      <c r="G105" s="8" t="n">
        <f aca="false">MAX(0,E105-F105)</f>
        <v>107</v>
      </c>
      <c r="H105" s="8" t="n">
        <f aca="false">COUNTIFS(Declaracions!$F$6:$F$11668,C105,Declaracions!$N$6:$N$11668,"Per substituir")</f>
        <v>0</v>
      </c>
      <c r="I105" s="8" t="n">
        <f aca="false">COUNTIFS(Declaracions!$F$6:$F$11668,C105,Declaracions!$N$6:$N$11668,"No localitzat")</f>
        <v>0</v>
      </c>
      <c r="J105" s="8" t="str">
        <f aca="false">IF(G105&gt;0,"Reposar",IF(OR(H105&gt;0,I105&gt;0),"Revisar","OK"))</f>
        <v>Reposar</v>
      </c>
    </row>
    <row r="106" customFormat="false" ht="15" hidden="false" customHeight="false" outlineLevel="0" collapsed="false">
      <c r="A106" s="8" t="s">
        <v>37</v>
      </c>
      <c r="B106" s="8" t="s">
        <v>239</v>
      </c>
      <c r="C106" s="8" t="s">
        <v>240</v>
      </c>
      <c r="D106" s="8" t="n">
        <v>1</v>
      </c>
      <c r="E106" s="8" t="n">
        <f aca="false">SUMIF(Declaracions!$F$6:$F$11668,C106,Declaracions!$H$6:$H$11668)</f>
        <v>107</v>
      </c>
      <c r="F106" s="8" t="n">
        <f aca="false">SUMIF(Declaracions!$F$6:$F$11668,C106,Declaracions!$I$6:$I$11668)</f>
        <v>0</v>
      </c>
      <c r="G106" s="8" t="n">
        <f aca="false">MAX(0,E106-F106)</f>
        <v>107</v>
      </c>
      <c r="H106" s="8" t="n">
        <f aca="false">COUNTIFS(Declaracions!$F$6:$F$11668,C106,Declaracions!$N$6:$N$11668,"Per substituir")</f>
        <v>0</v>
      </c>
      <c r="I106" s="8" t="n">
        <f aca="false">COUNTIFS(Declaracions!$F$6:$F$11668,C106,Declaracions!$N$6:$N$11668,"No localitzat")</f>
        <v>0</v>
      </c>
      <c r="J106" s="8" t="str">
        <f aca="false">IF(G106&gt;0,"Reposar",IF(OR(H106&gt;0,I106&gt;0),"Revisar","OK"))</f>
        <v>Reposar</v>
      </c>
    </row>
    <row r="107" customFormat="false" ht="15" hidden="false" customHeight="false" outlineLevel="0" collapsed="false">
      <c r="A107" s="8" t="s">
        <v>37</v>
      </c>
      <c r="B107" s="8" t="s">
        <v>241</v>
      </c>
      <c r="C107" s="8" t="s">
        <v>242</v>
      </c>
      <c r="D107" s="8" t="n">
        <v>1</v>
      </c>
      <c r="E107" s="8" t="n">
        <f aca="false">SUMIF(Declaracions!$F$6:$F$11668,C107,Declaracions!$H$6:$H$11668)</f>
        <v>107</v>
      </c>
      <c r="F107" s="8" t="n">
        <f aca="false">SUMIF(Declaracions!$F$6:$F$11668,C107,Declaracions!$I$6:$I$11668)</f>
        <v>0</v>
      </c>
      <c r="G107" s="8" t="n">
        <f aca="false">MAX(0,E107-F107)</f>
        <v>107</v>
      </c>
      <c r="H107" s="8" t="n">
        <f aca="false">COUNTIFS(Declaracions!$F$6:$F$11668,C107,Declaracions!$N$6:$N$11668,"Per substituir")</f>
        <v>0</v>
      </c>
      <c r="I107" s="8" t="n">
        <f aca="false">COUNTIFS(Declaracions!$F$6:$F$11668,C107,Declaracions!$N$6:$N$11668,"No localitzat")</f>
        <v>0</v>
      </c>
      <c r="J107" s="8" t="str">
        <f aca="false">IF(G107&gt;0,"Reposar",IF(OR(H107&gt;0,I107&gt;0),"Revisar","OK"))</f>
        <v>Reposar</v>
      </c>
    </row>
    <row r="108" customFormat="false" ht="15" hidden="false" customHeight="false" outlineLevel="0" collapsed="false">
      <c r="A108" s="8" t="s">
        <v>177</v>
      </c>
      <c r="B108" s="8" t="s">
        <v>243</v>
      </c>
      <c r="C108" s="8" t="s">
        <v>244</v>
      </c>
      <c r="D108" s="8" t="n">
        <v>1</v>
      </c>
      <c r="E108" s="8" t="n">
        <f aca="false">SUMIF(Declaracions!$F$6:$F$11668,C108,Declaracions!$H$6:$H$11668)</f>
        <v>107</v>
      </c>
      <c r="F108" s="8" t="n">
        <f aca="false">SUMIF(Declaracions!$F$6:$F$11668,C108,Declaracions!$I$6:$I$11668)</f>
        <v>0</v>
      </c>
      <c r="G108" s="8" t="n">
        <f aca="false">MAX(0,E108-F108)</f>
        <v>107</v>
      </c>
      <c r="H108" s="8" t="n">
        <f aca="false">COUNTIFS(Declaracions!$F$6:$F$11668,C108,Declaracions!$N$6:$N$11668,"Per substituir")</f>
        <v>0</v>
      </c>
      <c r="I108" s="8" t="n">
        <f aca="false">COUNTIFS(Declaracions!$F$6:$F$11668,C108,Declaracions!$N$6:$N$11668,"No localitzat")</f>
        <v>0</v>
      </c>
      <c r="J108" s="8" t="str">
        <f aca="false">IF(G108&gt;0,"Reposar",IF(OR(H108&gt;0,I108&gt;0),"Revisar","OK"))</f>
        <v>Reposar</v>
      </c>
    </row>
    <row r="109" customFormat="false" ht="15" hidden="false" customHeight="false" outlineLevel="0" collapsed="false">
      <c r="A109" s="8" t="s">
        <v>177</v>
      </c>
      <c r="B109" s="8" t="s">
        <v>245</v>
      </c>
      <c r="C109" s="8" t="s">
        <v>246</v>
      </c>
      <c r="D109" s="8" t="n">
        <v>1</v>
      </c>
      <c r="E109" s="8" t="n">
        <f aca="false">SUMIF(Declaracions!$F$6:$F$11668,C109,Declaracions!$H$6:$H$11668)</f>
        <v>107</v>
      </c>
      <c r="F109" s="8" t="n">
        <f aca="false">SUMIF(Declaracions!$F$6:$F$11668,C109,Declaracions!$I$6:$I$11668)</f>
        <v>0</v>
      </c>
      <c r="G109" s="8" t="n">
        <f aca="false">MAX(0,E109-F109)</f>
        <v>107</v>
      </c>
      <c r="H109" s="8" t="n">
        <f aca="false">COUNTIFS(Declaracions!$F$6:$F$11668,C109,Declaracions!$N$6:$N$11668,"Per substituir")</f>
        <v>0</v>
      </c>
      <c r="I109" s="8" t="n">
        <f aca="false">COUNTIFS(Declaracions!$F$6:$F$11668,C109,Declaracions!$N$6:$N$11668,"No localitzat")</f>
        <v>0</v>
      </c>
      <c r="J109" s="8" t="str">
        <f aca="false">IF(G109&gt;0,"Reposar",IF(OR(H109&gt;0,I109&gt;0),"Revisar","OK"))</f>
        <v>Reposar</v>
      </c>
    </row>
    <row r="110" customFormat="false" ht="15" hidden="false" customHeight="false" outlineLevel="0" collapsed="false">
      <c r="A110" s="8" t="s">
        <v>177</v>
      </c>
      <c r="B110" s="8" t="s">
        <v>247</v>
      </c>
      <c r="C110" s="8" t="s">
        <v>248</v>
      </c>
      <c r="D110" s="8" t="n">
        <v>1</v>
      </c>
      <c r="E110" s="8" t="n">
        <f aca="false">SUMIF(Declaracions!$F$6:$F$11668,C110,Declaracions!$H$6:$H$11668)</f>
        <v>107</v>
      </c>
      <c r="F110" s="8" t="n">
        <f aca="false">SUMIF(Declaracions!$F$6:$F$11668,C110,Declaracions!$I$6:$I$11668)</f>
        <v>0</v>
      </c>
      <c r="G110" s="8" t="n">
        <f aca="false">MAX(0,E110-F110)</f>
        <v>107</v>
      </c>
      <c r="H110" s="8" t="n">
        <f aca="false">COUNTIFS(Declaracions!$F$6:$F$11668,C110,Declaracions!$N$6:$N$11668,"Per substituir")</f>
        <v>0</v>
      </c>
      <c r="I110" s="8" t="n">
        <f aca="false">COUNTIFS(Declaracions!$F$6:$F$11668,C110,Declaracions!$N$6:$N$11668,"No localitzat")</f>
        <v>0</v>
      </c>
      <c r="J110" s="8" t="str">
        <f aca="false">IF(G110&gt;0,"Reposar",IF(OR(H110&gt;0,I110&gt;0),"Revisar","OK"))</f>
        <v>Reposar</v>
      </c>
    </row>
    <row r="111" customFormat="false" ht="15" hidden="false" customHeight="false" outlineLevel="0" collapsed="false">
      <c r="A111" s="8" t="s">
        <v>177</v>
      </c>
      <c r="B111" s="8" t="s">
        <v>249</v>
      </c>
      <c r="C111" s="8" t="s">
        <v>250</v>
      </c>
      <c r="D111" s="8" t="n">
        <v>1</v>
      </c>
      <c r="E111" s="8" t="n">
        <f aca="false">SUMIF(Declaracions!$F$6:$F$11668,C111,Declaracions!$H$6:$H$11668)</f>
        <v>107</v>
      </c>
      <c r="F111" s="8" t="n">
        <f aca="false">SUMIF(Declaracions!$F$6:$F$11668,C111,Declaracions!$I$6:$I$11668)</f>
        <v>0</v>
      </c>
      <c r="G111" s="8" t="n">
        <f aca="false">MAX(0,E111-F111)</f>
        <v>107</v>
      </c>
      <c r="H111" s="8" t="n">
        <f aca="false">COUNTIFS(Declaracions!$F$6:$F$11668,C111,Declaracions!$N$6:$N$11668,"Per substituir")</f>
        <v>0</v>
      </c>
      <c r="I111" s="8" t="n">
        <f aca="false">COUNTIFS(Declaracions!$F$6:$F$11668,C111,Declaracions!$N$6:$N$11668,"No localitzat")</f>
        <v>0</v>
      </c>
      <c r="J111" s="8" t="str">
        <f aca="false">IF(G111&gt;0,"Reposar",IF(OR(H111&gt;0,I111&gt;0),"Revisar","OK"))</f>
        <v>Reposar</v>
      </c>
    </row>
    <row r="112" customFormat="false" ht="15" hidden="false" customHeight="false" outlineLevel="0" collapsed="false">
      <c r="A112" s="8" t="s">
        <v>177</v>
      </c>
      <c r="B112" s="8" t="s">
        <v>251</v>
      </c>
      <c r="C112" s="8" t="s">
        <v>252</v>
      </c>
      <c r="D112" s="8" t="n">
        <v>1</v>
      </c>
      <c r="E112" s="8" t="n">
        <f aca="false">SUMIF(Declaracions!$F$6:$F$11668,C112,Declaracions!$H$6:$H$11668)</f>
        <v>107</v>
      </c>
      <c r="F112" s="8" t="n">
        <f aca="false">SUMIF(Declaracions!$F$6:$F$11668,C112,Declaracions!$I$6:$I$11668)</f>
        <v>0</v>
      </c>
      <c r="G112" s="8" t="n">
        <f aca="false">MAX(0,E112-F112)</f>
        <v>107</v>
      </c>
      <c r="H112" s="8" t="n">
        <f aca="false">COUNTIFS(Declaracions!$F$6:$F$11668,C112,Declaracions!$N$6:$N$11668,"Per substituir")</f>
        <v>0</v>
      </c>
      <c r="I112" s="8" t="n">
        <f aca="false">COUNTIFS(Declaracions!$F$6:$F$11668,C112,Declaracions!$N$6:$N$11668,"No localitzat")</f>
        <v>0</v>
      </c>
      <c r="J112" s="8" t="str">
        <f aca="false">IF(G112&gt;0,"Reposar",IF(OR(H112&gt;0,I112&gt;0),"Revisar","OK"))</f>
        <v>Reposar</v>
      </c>
    </row>
    <row r="113" customFormat="false" ht="15" hidden="false" customHeight="false" outlineLevel="0" collapsed="false">
      <c r="A113" s="8" t="s">
        <v>125</v>
      </c>
      <c r="B113" s="8" t="s">
        <v>253</v>
      </c>
      <c r="C113" s="8" t="s">
        <v>254</v>
      </c>
      <c r="D113" s="8" t="n">
        <v>1</v>
      </c>
      <c r="E113" s="8" t="n">
        <f aca="false">SUMIF(Declaracions!$F$6:$F$11668,C113,Declaracions!$H$6:$H$11668)</f>
        <v>107</v>
      </c>
      <c r="F113" s="8" t="n">
        <f aca="false">SUMIF(Declaracions!$F$6:$F$11668,C113,Declaracions!$I$6:$I$11668)</f>
        <v>0</v>
      </c>
      <c r="G113" s="8" t="n">
        <f aca="false">MAX(0,E113-F113)</f>
        <v>107</v>
      </c>
      <c r="H113" s="8" t="n">
        <f aca="false">COUNTIFS(Declaracions!$F$6:$F$11668,C113,Declaracions!$N$6:$N$11668,"Per substituir")</f>
        <v>0</v>
      </c>
      <c r="I113" s="8" t="n">
        <f aca="false">COUNTIFS(Declaracions!$F$6:$F$11668,C113,Declaracions!$N$6:$N$11668,"No localitzat")</f>
        <v>0</v>
      </c>
      <c r="J113" s="8" t="str">
        <f aca="false">IF(G113&gt;0,"Reposar",IF(OR(H113&gt;0,I113&gt;0),"Revisar","OK"))</f>
        <v>Reposar</v>
      </c>
    </row>
    <row r="114" customFormat="false" ht="15" hidden="false" customHeight="false" outlineLevel="0" collapsed="false">
      <c r="A114" s="8" t="s">
        <v>177</v>
      </c>
      <c r="B114" s="8" t="s">
        <v>255</v>
      </c>
      <c r="C114" s="8" t="s">
        <v>256</v>
      </c>
      <c r="D114" s="8" t="n">
        <v>1</v>
      </c>
      <c r="E114" s="8" t="n">
        <f aca="false">SUMIF(Declaracions!$F$6:$F$11668,C114,Declaracions!$H$6:$H$11668)</f>
        <v>107</v>
      </c>
      <c r="F114" s="8" t="n">
        <f aca="false">SUMIF(Declaracions!$F$6:$F$11668,C114,Declaracions!$I$6:$I$11668)</f>
        <v>0</v>
      </c>
      <c r="G114" s="8" t="n">
        <f aca="false">MAX(0,E114-F114)</f>
        <v>107</v>
      </c>
      <c r="H114" s="8" t="n">
        <f aca="false">COUNTIFS(Declaracions!$F$6:$F$11668,C114,Declaracions!$N$6:$N$11668,"Per substituir")</f>
        <v>0</v>
      </c>
      <c r="I114" s="8" t="n">
        <f aca="false">COUNTIFS(Declaracions!$F$6:$F$11668,C114,Declaracions!$N$6:$N$11668,"No localitzat")</f>
        <v>0</v>
      </c>
      <c r="J114" s="8" t="str">
        <f aca="false">IF(G114&gt;0,"Reposar",IF(OR(H114&gt;0,I114&gt;0),"Revisar","OK"))</f>
        <v>Reposar</v>
      </c>
    </row>
    <row r="115" customFormat="false" ht="15" hidden="false" customHeight="false" outlineLevel="0" collapsed="false">
      <c r="A115" s="8" t="s">
        <v>142</v>
      </c>
      <c r="B115" s="8" t="s">
        <v>257</v>
      </c>
      <c r="C115" s="8" t="s">
        <v>258</v>
      </c>
      <c r="D115" s="8" t="n">
        <v>1</v>
      </c>
      <c r="E115" s="8" t="n">
        <f aca="false">SUMIF(Declaracions!$F$6:$F$11668,C115,Declaracions!$H$6:$H$11668)</f>
        <v>107</v>
      </c>
      <c r="F115" s="8" t="n">
        <f aca="false">SUMIF(Declaracions!$F$6:$F$11668,C115,Declaracions!$I$6:$I$11668)</f>
        <v>0</v>
      </c>
      <c r="G115" s="8" t="n">
        <f aca="false">MAX(0,E115-F115)</f>
        <v>107</v>
      </c>
      <c r="H115" s="8" t="n">
        <f aca="false">COUNTIFS(Declaracions!$F$6:$F$11668,C115,Declaracions!$N$6:$N$11668,"Per substituir")</f>
        <v>0</v>
      </c>
      <c r="I115" s="8" t="n">
        <f aca="false">COUNTIFS(Declaracions!$F$6:$F$11668,C115,Declaracions!$N$6:$N$11668,"No localitzat")</f>
        <v>0</v>
      </c>
      <c r="J115" s="8" t="str">
        <f aca="false">IF(G115&gt;0,"Reposar",IF(OR(H115&gt;0,I115&gt;0),"Revisar","OK"))</f>
        <v>Reposar</v>
      </c>
    </row>
    <row r="116" customFormat="false" ht="15" hidden="false" customHeight="false" outlineLevel="0" collapsed="false">
      <c r="A116" s="8" t="s">
        <v>112</v>
      </c>
      <c r="B116" s="8" t="s">
        <v>259</v>
      </c>
      <c r="C116" s="8" t="s">
        <v>260</v>
      </c>
      <c r="D116" s="8" t="n">
        <v>1</v>
      </c>
      <c r="E116" s="8" t="n">
        <f aca="false">SUMIF(Declaracions!$F$6:$F$11668,C116,Declaracions!$H$6:$H$11668)</f>
        <v>107</v>
      </c>
      <c r="F116" s="8" t="n">
        <f aca="false">SUMIF(Declaracions!$F$6:$F$11668,C116,Declaracions!$I$6:$I$11668)</f>
        <v>0</v>
      </c>
      <c r="G116" s="8" t="n">
        <f aca="false">MAX(0,E116-F116)</f>
        <v>107</v>
      </c>
      <c r="H116" s="8" t="n">
        <f aca="false">COUNTIFS(Declaracions!$F$6:$F$11668,C116,Declaracions!$N$6:$N$11668,"Per substituir")</f>
        <v>0</v>
      </c>
      <c r="I116" s="8" t="n">
        <f aca="false">COUNTIFS(Declaracions!$F$6:$F$11668,C116,Declaracions!$N$6:$N$11668,"No localitzat")</f>
        <v>0</v>
      </c>
      <c r="J116" s="8" t="str">
        <f aca="false">IF(G116&gt;0,"Reposar",IF(OR(H116&gt;0,I116&gt;0),"Revisar","OK"))</f>
        <v>Reposar</v>
      </c>
    </row>
    <row r="117" customFormat="false" ht="15" hidden="false" customHeight="false" outlineLevel="0" collapsed="false">
      <c r="A117" s="9" t="s">
        <v>261</v>
      </c>
      <c r="B117" s="9" t="s">
        <v>262</v>
      </c>
      <c r="C117" s="9" t="s">
        <v>263</v>
      </c>
      <c r="D117" s="9" t="n">
        <v>1</v>
      </c>
      <c r="E117" s="9" t="n">
        <f aca="false">SUMIF(Declaracions!$F$6:$F$11668,C117,Declaracions!$H$6:$H$11668)</f>
        <v>107</v>
      </c>
      <c r="F117" s="9" t="n">
        <f aca="false">SUMIF(Declaracions!$F$6:$F$11668,C117,Declaracions!$I$6:$I$11668)</f>
        <v>0</v>
      </c>
      <c r="G117" s="9" t="n">
        <f aca="false">MAX(0,E117-F117)</f>
        <v>107</v>
      </c>
      <c r="H117" s="9" t="n">
        <f aca="false">COUNTIFS(Declaracions!$F$6:$F$11668,C117,Declaracions!$N$6:$N$11668,"Per substituir")</f>
        <v>0</v>
      </c>
      <c r="I117" s="9" t="n">
        <f aca="false">COUNTIFS(Declaracions!$F$6:$F$11668,C117,Declaracions!$N$6:$N$11668,"No localitzat")</f>
        <v>0</v>
      </c>
      <c r="J117" s="9" t="str">
        <f aca="false">IF(G117&gt;0,"Reposar",IF(OR(H117&gt;0,I117&gt;0),"Revisar","OK"))</f>
        <v>Reposar</v>
      </c>
    </row>
  </sheetData>
  <conditionalFormatting sqref="J9:J117">
    <cfRule type="containsText" priority="2" operator="containsText" aboveAverage="0" equalAverage="0" bottom="0" percent="0" rank="0" text="Reposar" dxfId="6">
      <formula>NOT(ISERROR(SEARCH("Reposar",J9)))</formula>
    </cfRule>
    <cfRule type="containsText" priority="3" operator="containsText" aboveAverage="0" equalAverage="0" bottom="0" percent="0" rank="0" text="OK" dxfId="7">
      <formula>NOT(ISERROR(SEARCH("OK",J9)))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A5AD"/>
    <pageSetUpPr fitToPage="false"/>
  </sheetPr>
  <dimension ref="A2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7"/>
  </cols>
  <sheetData>
    <row r="2" customFormat="false" ht="28" hidden="false" customHeight="true" outlineLevel="0" collapsed="false">
      <c r="A2" s="1" t="s">
        <v>264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0" t="s">
        <v>265</v>
      </c>
      <c r="B3" s="10"/>
      <c r="C3" s="10"/>
      <c r="D3" s="10"/>
      <c r="E3" s="10"/>
      <c r="F3" s="10"/>
    </row>
    <row r="5" customFormat="false" ht="32" hidden="false" customHeight="true" outlineLevel="0" collapsed="false">
      <c r="A5" s="11" t="s">
        <v>266</v>
      </c>
      <c r="B5" s="12" t="s">
        <v>267</v>
      </c>
      <c r="C5" s="12" t="s">
        <v>268</v>
      </c>
      <c r="D5" s="12" t="s">
        <v>15</v>
      </c>
      <c r="E5" s="12" t="s">
        <v>269</v>
      </c>
      <c r="F5" s="13" t="s">
        <v>270</v>
      </c>
    </row>
    <row r="6" customFormat="false" ht="15" hidden="false" customHeight="false" outlineLevel="0" collapsed="false">
      <c r="A6" s="5" t="n">
        <v>1</v>
      </c>
      <c r="B6" s="14"/>
      <c r="C6" s="14" t="s">
        <v>12</v>
      </c>
      <c r="D6" s="14" t="s">
        <v>271</v>
      </c>
      <c r="E6" s="14" t="s">
        <v>272</v>
      </c>
      <c r="F6" s="15"/>
    </row>
    <row r="7" customFormat="false" ht="15" hidden="false" customHeight="false" outlineLevel="0" collapsed="false">
      <c r="A7" s="5" t="n">
        <v>2</v>
      </c>
      <c r="B7" s="14"/>
      <c r="C7" s="14" t="s">
        <v>12</v>
      </c>
      <c r="D7" s="14" t="s">
        <v>271</v>
      </c>
      <c r="E7" s="14" t="s">
        <v>272</v>
      </c>
      <c r="F7" s="15"/>
    </row>
    <row r="8" customFormat="false" ht="15" hidden="false" customHeight="false" outlineLevel="0" collapsed="false">
      <c r="A8" s="5" t="n">
        <v>3</v>
      </c>
      <c r="B8" s="14"/>
      <c r="C8" s="14" t="s">
        <v>12</v>
      </c>
      <c r="D8" s="14" t="s">
        <v>271</v>
      </c>
      <c r="E8" s="14" t="s">
        <v>272</v>
      </c>
      <c r="F8" s="15"/>
    </row>
    <row r="9" customFormat="false" ht="15" hidden="false" customHeight="false" outlineLevel="0" collapsed="false">
      <c r="A9" s="5" t="n">
        <v>4</v>
      </c>
      <c r="B9" s="14"/>
      <c r="C9" s="14" t="s">
        <v>12</v>
      </c>
      <c r="D9" s="14" t="s">
        <v>271</v>
      </c>
      <c r="E9" s="14" t="s">
        <v>272</v>
      </c>
      <c r="F9" s="15"/>
    </row>
    <row r="10" customFormat="false" ht="15" hidden="false" customHeight="false" outlineLevel="0" collapsed="false">
      <c r="A10" s="5" t="n">
        <v>5</v>
      </c>
      <c r="B10" s="14"/>
      <c r="C10" s="14" t="s">
        <v>12</v>
      </c>
      <c r="D10" s="14" t="s">
        <v>271</v>
      </c>
      <c r="E10" s="14" t="s">
        <v>272</v>
      </c>
      <c r="F10" s="15"/>
    </row>
    <row r="11" customFormat="false" ht="15" hidden="false" customHeight="false" outlineLevel="0" collapsed="false">
      <c r="A11" s="5" t="n">
        <v>6</v>
      </c>
      <c r="B11" s="14"/>
      <c r="C11" s="14" t="s">
        <v>12</v>
      </c>
      <c r="D11" s="14" t="s">
        <v>271</v>
      </c>
      <c r="E11" s="14" t="s">
        <v>272</v>
      </c>
      <c r="F11" s="15"/>
    </row>
    <row r="12" customFormat="false" ht="15" hidden="false" customHeight="false" outlineLevel="0" collapsed="false">
      <c r="A12" s="5" t="n">
        <v>7</v>
      </c>
      <c r="B12" s="14"/>
      <c r="C12" s="14" t="s">
        <v>12</v>
      </c>
      <c r="D12" s="14" t="s">
        <v>273</v>
      </c>
      <c r="E12" s="14" t="s">
        <v>272</v>
      </c>
      <c r="F12" s="15"/>
    </row>
    <row r="13" customFormat="false" ht="15" hidden="false" customHeight="false" outlineLevel="0" collapsed="false">
      <c r="A13" s="5" t="n">
        <v>8</v>
      </c>
      <c r="B13" s="14"/>
      <c r="C13" s="14" t="s">
        <v>12</v>
      </c>
      <c r="D13" s="14" t="s">
        <v>273</v>
      </c>
      <c r="E13" s="14" t="s">
        <v>272</v>
      </c>
      <c r="F13" s="15"/>
    </row>
    <row r="14" customFormat="false" ht="15" hidden="false" customHeight="false" outlineLevel="0" collapsed="false">
      <c r="A14" s="5" t="n">
        <v>9</v>
      </c>
      <c r="B14" s="14"/>
      <c r="C14" s="14" t="s">
        <v>12</v>
      </c>
      <c r="D14" s="14" t="s">
        <v>273</v>
      </c>
      <c r="E14" s="14" t="s">
        <v>272</v>
      </c>
      <c r="F14" s="15"/>
    </row>
    <row r="15" customFormat="false" ht="15" hidden="false" customHeight="false" outlineLevel="0" collapsed="false">
      <c r="A15" s="5" t="n">
        <v>10</v>
      </c>
      <c r="B15" s="14"/>
      <c r="C15" s="14" t="s">
        <v>12</v>
      </c>
      <c r="D15" s="14" t="s">
        <v>273</v>
      </c>
      <c r="E15" s="14" t="s">
        <v>272</v>
      </c>
      <c r="F15" s="15"/>
    </row>
    <row r="16" customFormat="false" ht="15" hidden="false" customHeight="false" outlineLevel="0" collapsed="false">
      <c r="A16" s="5" t="n">
        <v>11</v>
      </c>
      <c r="B16" s="14"/>
      <c r="C16" s="14" t="s">
        <v>12</v>
      </c>
      <c r="D16" s="14" t="s">
        <v>273</v>
      </c>
      <c r="E16" s="14" t="s">
        <v>272</v>
      </c>
      <c r="F16" s="15"/>
    </row>
    <row r="17" customFormat="false" ht="15" hidden="false" customHeight="false" outlineLevel="0" collapsed="false">
      <c r="A17" s="5" t="n">
        <v>12</v>
      </c>
      <c r="B17" s="14"/>
      <c r="C17" s="14" t="s">
        <v>12</v>
      </c>
      <c r="D17" s="14" t="s">
        <v>273</v>
      </c>
      <c r="E17" s="14" t="s">
        <v>272</v>
      </c>
      <c r="F17" s="15"/>
    </row>
    <row r="18" customFormat="false" ht="15" hidden="false" customHeight="false" outlineLevel="0" collapsed="false">
      <c r="A18" s="5" t="n">
        <v>13</v>
      </c>
      <c r="B18" s="14"/>
      <c r="C18" s="14" t="s">
        <v>12</v>
      </c>
      <c r="D18" s="14" t="s">
        <v>273</v>
      </c>
      <c r="E18" s="14" t="s">
        <v>272</v>
      </c>
      <c r="F18" s="15"/>
    </row>
    <row r="19" customFormat="false" ht="15" hidden="false" customHeight="false" outlineLevel="0" collapsed="false">
      <c r="A19" s="5" t="n">
        <v>14</v>
      </c>
      <c r="B19" s="14"/>
      <c r="C19" s="14" t="s">
        <v>12</v>
      </c>
      <c r="D19" s="14" t="s">
        <v>273</v>
      </c>
      <c r="E19" s="14" t="s">
        <v>272</v>
      </c>
      <c r="F19" s="15"/>
    </row>
    <row r="20" customFormat="false" ht="15" hidden="false" customHeight="false" outlineLevel="0" collapsed="false">
      <c r="A20" s="5" t="n">
        <v>15</v>
      </c>
      <c r="B20" s="14"/>
      <c r="C20" s="14" t="s">
        <v>12</v>
      </c>
      <c r="D20" s="14" t="s">
        <v>273</v>
      </c>
      <c r="E20" s="14" t="s">
        <v>272</v>
      </c>
      <c r="F20" s="15"/>
    </row>
    <row r="21" customFormat="false" ht="15" hidden="false" customHeight="false" outlineLevel="0" collapsed="false">
      <c r="A21" s="5" t="n">
        <v>16</v>
      </c>
      <c r="B21" s="14"/>
      <c r="C21" s="14" t="s">
        <v>12</v>
      </c>
      <c r="D21" s="14" t="s">
        <v>273</v>
      </c>
      <c r="E21" s="14" t="s">
        <v>272</v>
      </c>
      <c r="F21" s="15"/>
    </row>
    <row r="22" customFormat="false" ht="15" hidden="false" customHeight="false" outlineLevel="0" collapsed="false">
      <c r="A22" s="5" t="n">
        <v>17</v>
      </c>
      <c r="B22" s="14"/>
      <c r="C22" s="14" t="s">
        <v>12</v>
      </c>
      <c r="D22" s="14" t="s">
        <v>273</v>
      </c>
      <c r="E22" s="14" t="s">
        <v>272</v>
      </c>
      <c r="F22" s="15"/>
    </row>
    <row r="23" customFormat="false" ht="15" hidden="false" customHeight="false" outlineLevel="0" collapsed="false">
      <c r="A23" s="5" t="n">
        <v>18</v>
      </c>
      <c r="B23" s="14"/>
      <c r="C23" s="14" t="s">
        <v>12</v>
      </c>
      <c r="D23" s="14" t="s">
        <v>273</v>
      </c>
      <c r="E23" s="14" t="s">
        <v>272</v>
      </c>
      <c r="F23" s="15"/>
    </row>
    <row r="24" customFormat="false" ht="15" hidden="false" customHeight="false" outlineLevel="0" collapsed="false">
      <c r="A24" s="5" t="n">
        <v>19</v>
      </c>
      <c r="B24" s="14"/>
      <c r="C24" s="14" t="s">
        <v>12</v>
      </c>
      <c r="D24" s="14" t="s">
        <v>273</v>
      </c>
      <c r="E24" s="14" t="s">
        <v>272</v>
      </c>
      <c r="F24" s="15"/>
    </row>
    <row r="25" customFormat="false" ht="15" hidden="false" customHeight="false" outlineLevel="0" collapsed="false">
      <c r="A25" s="5" t="n">
        <v>20</v>
      </c>
      <c r="B25" s="14"/>
      <c r="C25" s="14" t="s">
        <v>12</v>
      </c>
      <c r="D25" s="14" t="s">
        <v>273</v>
      </c>
      <c r="E25" s="14" t="s">
        <v>272</v>
      </c>
      <c r="F25" s="15"/>
    </row>
    <row r="26" customFormat="false" ht="15" hidden="false" customHeight="false" outlineLevel="0" collapsed="false">
      <c r="A26" s="5" t="n">
        <v>21</v>
      </c>
      <c r="B26" s="14"/>
      <c r="C26" s="14" t="s">
        <v>12</v>
      </c>
      <c r="D26" s="14" t="s">
        <v>273</v>
      </c>
      <c r="E26" s="14" t="s">
        <v>272</v>
      </c>
      <c r="F26" s="15"/>
    </row>
    <row r="27" customFormat="false" ht="15" hidden="false" customHeight="false" outlineLevel="0" collapsed="false">
      <c r="A27" s="5" t="n">
        <v>22</v>
      </c>
      <c r="B27" s="14"/>
      <c r="C27" s="14" t="s">
        <v>12</v>
      </c>
      <c r="D27" s="14" t="s">
        <v>273</v>
      </c>
      <c r="E27" s="14" t="s">
        <v>272</v>
      </c>
      <c r="F27" s="15"/>
    </row>
    <row r="28" customFormat="false" ht="15" hidden="false" customHeight="false" outlineLevel="0" collapsed="false">
      <c r="A28" s="5" t="n">
        <v>23</v>
      </c>
      <c r="B28" s="14"/>
      <c r="C28" s="14" t="s">
        <v>12</v>
      </c>
      <c r="D28" s="14" t="s">
        <v>273</v>
      </c>
      <c r="E28" s="14" t="s">
        <v>272</v>
      </c>
      <c r="F28" s="15"/>
    </row>
    <row r="29" customFormat="false" ht="15" hidden="false" customHeight="false" outlineLevel="0" collapsed="false">
      <c r="A29" s="5" t="n">
        <v>24</v>
      </c>
      <c r="B29" s="14"/>
      <c r="C29" s="14" t="s">
        <v>12</v>
      </c>
      <c r="D29" s="14" t="s">
        <v>273</v>
      </c>
      <c r="E29" s="14" t="s">
        <v>272</v>
      </c>
      <c r="F29" s="15"/>
    </row>
    <row r="30" customFormat="false" ht="15" hidden="false" customHeight="false" outlineLevel="0" collapsed="false">
      <c r="A30" s="5" t="n">
        <v>25</v>
      </c>
      <c r="B30" s="14"/>
      <c r="C30" s="14" t="s">
        <v>13</v>
      </c>
      <c r="D30" s="14" t="s">
        <v>271</v>
      </c>
      <c r="E30" s="14" t="s">
        <v>272</v>
      </c>
      <c r="F30" s="15"/>
    </row>
    <row r="31" customFormat="false" ht="15" hidden="false" customHeight="false" outlineLevel="0" collapsed="false">
      <c r="A31" s="5" t="n">
        <v>26</v>
      </c>
      <c r="B31" s="14"/>
      <c r="C31" s="14" t="s">
        <v>13</v>
      </c>
      <c r="D31" s="14" t="s">
        <v>271</v>
      </c>
      <c r="E31" s="14" t="s">
        <v>272</v>
      </c>
      <c r="F31" s="15"/>
    </row>
    <row r="32" customFormat="false" ht="15" hidden="false" customHeight="false" outlineLevel="0" collapsed="false">
      <c r="A32" s="5" t="n">
        <v>27</v>
      </c>
      <c r="B32" s="14"/>
      <c r="C32" s="14" t="s">
        <v>13</v>
      </c>
      <c r="D32" s="14" t="s">
        <v>271</v>
      </c>
      <c r="E32" s="14" t="s">
        <v>272</v>
      </c>
      <c r="F32" s="15"/>
    </row>
    <row r="33" customFormat="false" ht="15" hidden="false" customHeight="false" outlineLevel="0" collapsed="false">
      <c r="A33" s="5" t="n">
        <v>28</v>
      </c>
      <c r="B33" s="14"/>
      <c r="C33" s="14" t="s">
        <v>13</v>
      </c>
      <c r="D33" s="14" t="s">
        <v>271</v>
      </c>
      <c r="E33" s="14" t="s">
        <v>272</v>
      </c>
      <c r="F33" s="15"/>
    </row>
    <row r="34" customFormat="false" ht="15" hidden="false" customHeight="false" outlineLevel="0" collapsed="false">
      <c r="A34" s="5" t="n">
        <v>29</v>
      </c>
      <c r="B34" s="14"/>
      <c r="C34" s="14" t="s">
        <v>13</v>
      </c>
      <c r="D34" s="14" t="s">
        <v>271</v>
      </c>
      <c r="E34" s="14" t="s">
        <v>272</v>
      </c>
      <c r="F34" s="15"/>
    </row>
    <row r="35" customFormat="false" ht="15" hidden="false" customHeight="false" outlineLevel="0" collapsed="false">
      <c r="A35" s="5" t="n">
        <v>30</v>
      </c>
      <c r="B35" s="14"/>
      <c r="C35" s="14" t="s">
        <v>13</v>
      </c>
      <c r="D35" s="14" t="s">
        <v>271</v>
      </c>
      <c r="E35" s="14" t="s">
        <v>272</v>
      </c>
      <c r="F35" s="15"/>
    </row>
    <row r="36" customFormat="false" ht="15" hidden="false" customHeight="false" outlineLevel="0" collapsed="false">
      <c r="A36" s="5" t="n">
        <v>31</v>
      </c>
      <c r="B36" s="14"/>
      <c r="C36" s="14" t="s">
        <v>13</v>
      </c>
      <c r="D36" s="14" t="s">
        <v>273</v>
      </c>
      <c r="E36" s="14" t="s">
        <v>272</v>
      </c>
      <c r="F36" s="15"/>
    </row>
    <row r="37" customFormat="false" ht="15" hidden="false" customHeight="false" outlineLevel="0" collapsed="false">
      <c r="A37" s="5" t="n">
        <v>32</v>
      </c>
      <c r="B37" s="14"/>
      <c r="C37" s="14" t="s">
        <v>13</v>
      </c>
      <c r="D37" s="14" t="s">
        <v>273</v>
      </c>
      <c r="E37" s="14" t="s">
        <v>272</v>
      </c>
      <c r="F37" s="15"/>
    </row>
    <row r="38" customFormat="false" ht="15" hidden="false" customHeight="false" outlineLevel="0" collapsed="false">
      <c r="A38" s="5" t="n">
        <v>33</v>
      </c>
      <c r="B38" s="14"/>
      <c r="C38" s="14" t="s">
        <v>13</v>
      </c>
      <c r="D38" s="14" t="s">
        <v>273</v>
      </c>
      <c r="E38" s="14" t="s">
        <v>272</v>
      </c>
      <c r="F38" s="15"/>
    </row>
    <row r="39" customFormat="false" ht="15" hidden="false" customHeight="false" outlineLevel="0" collapsed="false">
      <c r="A39" s="5" t="n">
        <v>34</v>
      </c>
      <c r="B39" s="14"/>
      <c r="C39" s="14" t="s">
        <v>13</v>
      </c>
      <c r="D39" s="14" t="s">
        <v>273</v>
      </c>
      <c r="E39" s="14" t="s">
        <v>272</v>
      </c>
      <c r="F39" s="15"/>
    </row>
    <row r="40" customFormat="false" ht="15" hidden="false" customHeight="false" outlineLevel="0" collapsed="false">
      <c r="A40" s="5" t="n">
        <v>35</v>
      </c>
      <c r="B40" s="14"/>
      <c r="C40" s="14" t="s">
        <v>13</v>
      </c>
      <c r="D40" s="14" t="s">
        <v>273</v>
      </c>
      <c r="E40" s="14" t="s">
        <v>272</v>
      </c>
      <c r="F40" s="15"/>
    </row>
    <row r="41" customFormat="false" ht="15" hidden="false" customHeight="false" outlineLevel="0" collapsed="false">
      <c r="A41" s="5" t="n">
        <v>36</v>
      </c>
      <c r="B41" s="14"/>
      <c r="C41" s="14" t="s">
        <v>13</v>
      </c>
      <c r="D41" s="14" t="s">
        <v>273</v>
      </c>
      <c r="E41" s="14" t="s">
        <v>272</v>
      </c>
      <c r="F41" s="15"/>
    </row>
    <row r="42" customFormat="false" ht="15" hidden="false" customHeight="false" outlineLevel="0" collapsed="false">
      <c r="A42" s="5" t="n">
        <v>37</v>
      </c>
      <c r="B42" s="14"/>
      <c r="C42" s="14" t="s">
        <v>13</v>
      </c>
      <c r="D42" s="14" t="s">
        <v>273</v>
      </c>
      <c r="E42" s="14" t="s">
        <v>272</v>
      </c>
      <c r="F42" s="15"/>
    </row>
    <row r="43" customFormat="false" ht="15" hidden="false" customHeight="false" outlineLevel="0" collapsed="false">
      <c r="A43" s="5" t="n">
        <v>38</v>
      </c>
      <c r="B43" s="14"/>
      <c r="C43" s="14" t="s">
        <v>13</v>
      </c>
      <c r="D43" s="14" t="s">
        <v>273</v>
      </c>
      <c r="E43" s="14" t="s">
        <v>272</v>
      </c>
      <c r="F43" s="15"/>
    </row>
    <row r="44" customFormat="false" ht="15" hidden="false" customHeight="false" outlineLevel="0" collapsed="false">
      <c r="A44" s="5" t="n">
        <v>39</v>
      </c>
      <c r="B44" s="14"/>
      <c r="C44" s="14" t="s">
        <v>13</v>
      </c>
      <c r="D44" s="14" t="s">
        <v>273</v>
      </c>
      <c r="E44" s="14" t="s">
        <v>272</v>
      </c>
      <c r="F44" s="15"/>
    </row>
    <row r="45" customFormat="false" ht="15" hidden="false" customHeight="false" outlineLevel="0" collapsed="false">
      <c r="A45" s="5" t="n">
        <v>40</v>
      </c>
      <c r="B45" s="14"/>
      <c r="C45" s="14" t="s">
        <v>13</v>
      </c>
      <c r="D45" s="14" t="s">
        <v>273</v>
      </c>
      <c r="E45" s="14" t="s">
        <v>272</v>
      </c>
      <c r="F45" s="15"/>
    </row>
    <row r="46" customFormat="false" ht="15" hidden="false" customHeight="false" outlineLevel="0" collapsed="false">
      <c r="A46" s="5" t="n">
        <v>41</v>
      </c>
      <c r="B46" s="14"/>
      <c r="C46" s="14" t="s">
        <v>13</v>
      </c>
      <c r="D46" s="14" t="s">
        <v>273</v>
      </c>
      <c r="E46" s="14" t="s">
        <v>272</v>
      </c>
      <c r="F46" s="15"/>
    </row>
    <row r="47" customFormat="false" ht="15" hidden="false" customHeight="false" outlineLevel="0" collapsed="false">
      <c r="A47" s="5" t="n">
        <v>42</v>
      </c>
      <c r="B47" s="14"/>
      <c r="C47" s="14" t="s">
        <v>13</v>
      </c>
      <c r="D47" s="14" t="s">
        <v>273</v>
      </c>
      <c r="E47" s="14" t="s">
        <v>272</v>
      </c>
      <c r="F47" s="15"/>
    </row>
    <row r="48" customFormat="false" ht="15" hidden="false" customHeight="false" outlineLevel="0" collapsed="false">
      <c r="A48" s="5" t="n">
        <v>43</v>
      </c>
      <c r="B48" s="14"/>
      <c r="C48" s="14" t="s">
        <v>13</v>
      </c>
      <c r="D48" s="14" t="s">
        <v>273</v>
      </c>
      <c r="E48" s="14" t="s">
        <v>272</v>
      </c>
      <c r="F48" s="15"/>
    </row>
    <row r="49" customFormat="false" ht="15" hidden="false" customHeight="false" outlineLevel="0" collapsed="false">
      <c r="A49" s="5" t="n">
        <v>44</v>
      </c>
      <c r="B49" s="14"/>
      <c r="C49" s="14" t="s">
        <v>13</v>
      </c>
      <c r="D49" s="14" t="s">
        <v>273</v>
      </c>
      <c r="E49" s="14" t="s">
        <v>272</v>
      </c>
      <c r="F49" s="15"/>
    </row>
    <row r="50" customFormat="false" ht="15" hidden="false" customHeight="false" outlineLevel="0" collapsed="false">
      <c r="A50" s="5" t="n">
        <v>45</v>
      </c>
      <c r="B50" s="14"/>
      <c r="C50" s="14" t="s">
        <v>13</v>
      </c>
      <c r="D50" s="14" t="s">
        <v>273</v>
      </c>
      <c r="E50" s="14" t="s">
        <v>272</v>
      </c>
      <c r="F50" s="15"/>
    </row>
    <row r="51" customFormat="false" ht="15" hidden="false" customHeight="false" outlineLevel="0" collapsed="false">
      <c r="A51" s="5" t="n">
        <v>46</v>
      </c>
      <c r="B51" s="14"/>
      <c r="C51" s="14" t="s">
        <v>13</v>
      </c>
      <c r="D51" s="14" t="s">
        <v>273</v>
      </c>
      <c r="E51" s="14" t="s">
        <v>272</v>
      </c>
      <c r="F51" s="15"/>
    </row>
    <row r="52" customFormat="false" ht="15" hidden="false" customHeight="false" outlineLevel="0" collapsed="false">
      <c r="A52" s="5" t="n">
        <v>47</v>
      </c>
      <c r="B52" s="14"/>
      <c r="C52" s="14" t="s">
        <v>13</v>
      </c>
      <c r="D52" s="14" t="s">
        <v>273</v>
      </c>
      <c r="E52" s="14" t="s">
        <v>272</v>
      </c>
      <c r="F52" s="15"/>
    </row>
    <row r="53" customFormat="false" ht="15" hidden="false" customHeight="false" outlineLevel="0" collapsed="false">
      <c r="A53" s="5" t="n">
        <v>48</v>
      </c>
      <c r="B53" s="14"/>
      <c r="C53" s="14" t="s">
        <v>13</v>
      </c>
      <c r="D53" s="14" t="s">
        <v>273</v>
      </c>
      <c r="E53" s="14" t="s">
        <v>272</v>
      </c>
      <c r="F53" s="15"/>
    </row>
    <row r="54" customFormat="false" ht="15" hidden="false" customHeight="false" outlineLevel="0" collapsed="false">
      <c r="A54" s="5" t="n">
        <v>49</v>
      </c>
      <c r="B54" s="14"/>
      <c r="C54" s="14" t="s">
        <v>14</v>
      </c>
      <c r="D54" s="14" t="s">
        <v>271</v>
      </c>
      <c r="E54" s="14" t="s">
        <v>272</v>
      </c>
      <c r="F54" s="15"/>
    </row>
    <row r="55" customFormat="false" ht="15" hidden="false" customHeight="false" outlineLevel="0" collapsed="false">
      <c r="A55" s="5" t="n">
        <v>50</v>
      </c>
      <c r="B55" s="14"/>
      <c r="C55" s="14" t="s">
        <v>14</v>
      </c>
      <c r="D55" s="14" t="s">
        <v>271</v>
      </c>
      <c r="E55" s="14" t="s">
        <v>272</v>
      </c>
      <c r="F55" s="15"/>
    </row>
    <row r="56" customFormat="false" ht="15" hidden="false" customHeight="false" outlineLevel="0" collapsed="false">
      <c r="A56" s="5" t="n">
        <v>51</v>
      </c>
      <c r="B56" s="14"/>
      <c r="C56" s="14" t="s">
        <v>14</v>
      </c>
      <c r="D56" s="14" t="s">
        <v>271</v>
      </c>
      <c r="E56" s="14" t="s">
        <v>272</v>
      </c>
      <c r="F56" s="15"/>
    </row>
    <row r="57" customFormat="false" ht="15" hidden="false" customHeight="false" outlineLevel="0" collapsed="false">
      <c r="A57" s="5" t="n">
        <v>52</v>
      </c>
      <c r="B57" s="14"/>
      <c r="C57" s="14" t="s">
        <v>14</v>
      </c>
      <c r="D57" s="14" t="s">
        <v>271</v>
      </c>
      <c r="E57" s="14" t="s">
        <v>272</v>
      </c>
      <c r="F57" s="15"/>
    </row>
    <row r="58" customFormat="false" ht="15" hidden="false" customHeight="false" outlineLevel="0" collapsed="false">
      <c r="A58" s="5" t="n">
        <v>53</v>
      </c>
      <c r="B58" s="14"/>
      <c r="C58" s="14" t="s">
        <v>14</v>
      </c>
      <c r="D58" s="14" t="s">
        <v>271</v>
      </c>
      <c r="E58" s="14" t="s">
        <v>272</v>
      </c>
      <c r="F58" s="15"/>
    </row>
    <row r="59" customFormat="false" ht="15" hidden="false" customHeight="false" outlineLevel="0" collapsed="false">
      <c r="A59" s="5" t="n">
        <v>54</v>
      </c>
      <c r="B59" s="14"/>
      <c r="C59" s="14" t="s">
        <v>14</v>
      </c>
      <c r="D59" s="14" t="s">
        <v>271</v>
      </c>
      <c r="E59" s="14" t="s">
        <v>272</v>
      </c>
      <c r="F59" s="15"/>
    </row>
    <row r="60" customFormat="false" ht="15" hidden="false" customHeight="false" outlineLevel="0" collapsed="false">
      <c r="A60" s="5" t="n">
        <v>55</v>
      </c>
      <c r="B60" s="14"/>
      <c r="C60" s="14" t="s">
        <v>14</v>
      </c>
      <c r="D60" s="14" t="s">
        <v>273</v>
      </c>
      <c r="E60" s="14" t="s">
        <v>272</v>
      </c>
      <c r="F60" s="15"/>
    </row>
    <row r="61" customFormat="false" ht="15" hidden="false" customHeight="false" outlineLevel="0" collapsed="false">
      <c r="A61" s="5" t="n">
        <v>56</v>
      </c>
      <c r="B61" s="14"/>
      <c r="C61" s="14" t="s">
        <v>14</v>
      </c>
      <c r="D61" s="14" t="s">
        <v>273</v>
      </c>
      <c r="E61" s="14" t="s">
        <v>272</v>
      </c>
      <c r="F61" s="15"/>
    </row>
    <row r="62" customFormat="false" ht="15" hidden="false" customHeight="false" outlineLevel="0" collapsed="false">
      <c r="A62" s="5" t="n">
        <v>57</v>
      </c>
      <c r="B62" s="14"/>
      <c r="C62" s="14" t="s">
        <v>14</v>
      </c>
      <c r="D62" s="14" t="s">
        <v>273</v>
      </c>
      <c r="E62" s="14" t="s">
        <v>272</v>
      </c>
      <c r="F62" s="15"/>
    </row>
    <row r="63" customFormat="false" ht="15" hidden="false" customHeight="false" outlineLevel="0" collapsed="false">
      <c r="A63" s="5" t="n">
        <v>58</v>
      </c>
      <c r="B63" s="14"/>
      <c r="C63" s="14" t="s">
        <v>14</v>
      </c>
      <c r="D63" s="14" t="s">
        <v>273</v>
      </c>
      <c r="E63" s="14" t="s">
        <v>272</v>
      </c>
      <c r="F63" s="15"/>
    </row>
    <row r="64" customFormat="false" ht="15" hidden="false" customHeight="false" outlineLevel="0" collapsed="false">
      <c r="A64" s="5" t="n">
        <v>59</v>
      </c>
      <c r="B64" s="14"/>
      <c r="C64" s="14" t="s">
        <v>14</v>
      </c>
      <c r="D64" s="14" t="s">
        <v>273</v>
      </c>
      <c r="E64" s="14" t="s">
        <v>272</v>
      </c>
      <c r="F64" s="15"/>
    </row>
    <row r="65" customFormat="false" ht="15" hidden="false" customHeight="false" outlineLevel="0" collapsed="false">
      <c r="A65" s="5" t="n">
        <v>60</v>
      </c>
      <c r="B65" s="14"/>
      <c r="C65" s="14" t="s">
        <v>14</v>
      </c>
      <c r="D65" s="14" t="s">
        <v>273</v>
      </c>
      <c r="E65" s="14" t="s">
        <v>272</v>
      </c>
      <c r="F65" s="15"/>
    </row>
    <row r="66" customFormat="false" ht="15" hidden="false" customHeight="false" outlineLevel="0" collapsed="false">
      <c r="A66" s="5" t="n">
        <v>61</v>
      </c>
      <c r="B66" s="14"/>
      <c r="C66" s="14" t="s">
        <v>14</v>
      </c>
      <c r="D66" s="14" t="s">
        <v>273</v>
      </c>
      <c r="E66" s="14" t="s">
        <v>272</v>
      </c>
      <c r="F66" s="15"/>
    </row>
    <row r="67" customFormat="false" ht="15" hidden="false" customHeight="false" outlineLevel="0" collapsed="false">
      <c r="A67" s="5" t="n">
        <v>62</v>
      </c>
      <c r="B67" s="14"/>
      <c r="C67" s="14" t="s">
        <v>14</v>
      </c>
      <c r="D67" s="14" t="s">
        <v>273</v>
      </c>
      <c r="E67" s="14" t="s">
        <v>272</v>
      </c>
      <c r="F67" s="15"/>
    </row>
    <row r="68" customFormat="false" ht="15" hidden="false" customHeight="false" outlineLevel="0" collapsed="false">
      <c r="A68" s="5" t="n">
        <v>63</v>
      </c>
      <c r="B68" s="14"/>
      <c r="C68" s="14" t="s">
        <v>14</v>
      </c>
      <c r="D68" s="14" t="s">
        <v>273</v>
      </c>
      <c r="E68" s="14" t="s">
        <v>272</v>
      </c>
      <c r="F68" s="15"/>
    </row>
    <row r="69" customFormat="false" ht="15" hidden="false" customHeight="false" outlineLevel="0" collapsed="false">
      <c r="A69" s="5" t="n">
        <v>64</v>
      </c>
      <c r="B69" s="14"/>
      <c r="C69" s="14" t="s">
        <v>14</v>
      </c>
      <c r="D69" s="14" t="s">
        <v>273</v>
      </c>
      <c r="E69" s="14" t="s">
        <v>272</v>
      </c>
      <c r="F69" s="15"/>
    </row>
    <row r="70" customFormat="false" ht="15" hidden="false" customHeight="false" outlineLevel="0" collapsed="false">
      <c r="A70" s="5" t="n">
        <v>65</v>
      </c>
      <c r="B70" s="14"/>
      <c r="C70" s="14" t="s">
        <v>14</v>
      </c>
      <c r="D70" s="14" t="s">
        <v>273</v>
      </c>
      <c r="E70" s="14" t="s">
        <v>272</v>
      </c>
      <c r="F70" s="15"/>
    </row>
    <row r="71" customFormat="false" ht="15" hidden="false" customHeight="false" outlineLevel="0" collapsed="false">
      <c r="A71" s="5" t="n">
        <v>66</v>
      </c>
      <c r="B71" s="14"/>
      <c r="C71" s="14" t="s">
        <v>14</v>
      </c>
      <c r="D71" s="14" t="s">
        <v>273</v>
      </c>
      <c r="E71" s="14" t="s">
        <v>272</v>
      </c>
      <c r="F71" s="15"/>
    </row>
    <row r="72" customFormat="false" ht="15" hidden="false" customHeight="false" outlineLevel="0" collapsed="false">
      <c r="A72" s="5" t="n">
        <v>67</v>
      </c>
      <c r="B72" s="14"/>
      <c r="C72" s="14" t="s">
        <v>14</v>
      </c>
      <c r="D72" s="14" t="s">
        <v>273</v>
      </c>
      <c r="E72" s="14" t="s">
        <v>272</v>
      </c>
      <c r="F72" s="15"/>
    </row>
    <row r="73" customFormat="false" ht="15" hidden="false" customHeight="false" outlineLevel="0" collapsed="false">
      <c r="A73" s="5" t="n">
        <v>68</v>
      </c>
      <c r="B73" s="14"/>
      <c r="C73" s="14" t="s">
        <v>14</v>
      </c>
      <c r="D73" s="14" t="s">
        <v>273</v>
      </c>
      <c r="E73" s="14" t="s">
        <v>272</v>
      </c>
      <c r="F73" s="15"/>
    </row>
    <row r="74" customFormat="false" ht="15" hidden="false" customHeight="false" outlineLevel="0" collapsed="false">
      <c r="A74" s="5" t="n">
        <v>69</v>
      </c>
      <c r="B74" s="14"/>
      <c r="C74" s="14" t="s">
        <v>14</v>
      </c>
      <c r="D74" s="14" t="s">
        <v>273</v>
      </c>
      <c r="E74" s="14" t="s">
        <v>272</v>
      </c>
      <c r="F74" s="15"/>
    </row>
    <row r="75" customFormat="false" ht="15" hidden="false" customHeight="false" outlineLevel="0" collapsed="false">
      <c r="A75" s="5" t="n">
        <v>70</v>
      </c>
      <c r="B75" s="14"/>
      <c r="C75" s="14" t="s">
        <v>14</v>
      </c>
      <c r="D75" s="14" t="s">
        <v>273</v>
      </c>
      <c r="E75" s="14" t="s">
        <v>272</v>
      </c>
      <c r="F75" s="15"/>
    </row>
    <row r="76" customFormat="false" ht="15" hidden="false" customHeight="false" outlineLevel="0" collapsed="false">
      <c r="A76" s="5" t="n">
        <v>71</v>
      </c>
      <c r="B76" s="14"/>
      <c r="C76" s="14" t="s">
        <v>14</v>
      </c>
      <c r="D76" s="14" t="s">
        <v>273</v>
      </c>
      <c r="E76" s="14" t="s">
        <v>272</v>
      </c>
      <c r="F76" s="15"/>
    </row>
    <row r="77" customFormat="false" ht="15" hidden="false" customHeight="false" outlineLevel="0" collapsed="false">
      <c r="A77" s="5" t="n">
        <v>72</v>
      </c>
      <c r="B77" s="14"/>
      <c r="C77" s="14" t="s">
        <v>14</v>
      </c>
      <c r="D77" s="14" t="s">
        <v>273</v>
      </c>
      <c r="E77" s="14" t="s">
        <v>272</v>
      </c>
      <c r="F77" s="15"/>
    </row>
    <row r="78" customFormat="false" ht="15" hidden="false" customHeight="false" outlineLevel="0" collapsed="false">
      <c r="A78" s="5" t="n">
        <v>73</v>
      </c>
      <c r="B78" s="14"/>
      <c r="C78" s="14" t="s">
        <v>25</v>
      </c>
      <c r="D78" s="14" t="s">
        <v>271</v>
      </c>
      <c r="E78" s="14" t="s">
        <v>272</v>
      </c>
      <c r="F78" s="15"/>
    </row>
    <row r="79" customFormat="false" ht="15" hidden="false" customHeight="false" outlineLevel="0" collapsed="false">
      <c r="A79" s="5" t="n">
        <v>74</v>
      </c>
      <c r="B79" s="14"/>
      <c r="C79" s="14" t="s">
        <v>25</v>
      </c>
      <c r="D79" s="14" t="s">
        <v>271</v>
      </c>
      <c r="E79" s="14" t="s">
        <v>272</v>
      </c>
      <c r="F79" s="15"/>
    </row>
    <row r="80" customFormat="false" ht="15" hidden="false" customHeight="false" outlineLevel="0" collapsed="false">
      <c r="A80" s="5" t="n">
        <v>75</v>
      </c>
      <c r="B80" s="14"/>
      <c r="C80" s="14" t="s">
        <v>25</v>
      </c>
      <c r="D80" s="14" t="s">
        <v>271</v>
      </c>
      <c r="E80" s="14" t="s">
        <v>272</v>
      </c>
      <c r="F80" s="15"/>
    </row>
    <row r="81" customFormat="false" ht="15" hidden="false" customHeight="false" outlineLevel="0" collapsed="false">
      <c r="A81" s="5" t="n">
        <v>76</v>
      </c>
      <c r="B81" s="14"/>
      <c r="C81" s="14" t="s">
        <v>25</v>
      </c>
      <c r="D81" s="14" t="s">
        <v>271</v>
      </c>
      <c r="E81" s="14" t="s">
        <v>272</v>
      </c>
      <c r="F81" s="15"/>
    </row>
    <row r="82" customFormat="false" ht="15" hidden="false" customHeight="false" outlineLevel="0" collapsed="false">
      <c r="A82" s="5" t="n">
        <v>77</v>
      </c>
      <c r="B82" s="14"/>
      <c r="C82" s="14" t="s">
        <v>25</v>
      </c>
      <c r="D82" s="14" t="s">
        <v>271</v>
      </c>
      <c r="E82" s="14" t="s">
        <v>272</v>
      </c>
      <c r="F82" s="15"/>
    </row>
    <row r="83" customFormat="false" ht="15" hidden="false" customHeight="false" outlineLevel="0" collapsed="false">
      <c r="A83" s="5" t="n">
        <v>78</v>
      </c>
      <c r="B83" s="14"/>
      <c r="C83" s="14" t="s">
        <v>25</v>
      </c>
      <c r="D83" s="14" t="s">
        <v>271</v>
      </c>
      <c r="E83" s="14" t="s">
        <v>272</v>
      </c>
      <c r="F83" s="15"/>
    </row>
    <row r="84" customFormat="false" ht="15" hidden="false" customHeight="false" outlineLevel="0" collapsed="false">
      <c r="A84" s="5" t="n">
        <v>79</v>
      </c>
      <c r="B84" s="14"/>
      <c r="C84" s="14" t="s">
        <v>25</v>
      </c>
      <c r="D84" s="14" t="s">
        <v>273</v>
      </c>
      <c r="E84" s="14" t="s">
        <v>272</v>
      </c>
      <c r="F84" s="15"/>
    </row>
    <row r="85" customFormat="false" ht="15" hidden="false" customHeight="false" outlineLevel="0" collapsed="false">
      <c r="A85" s="5" t="n">
        <v>80</v>
      </c>
      <c r="B85" s="14"/>
      <c r="C85" s="14" t="s">
        <v>25</v>
      </c>
      <c r="D85" s="14" t="s">
        <v>273</v>
      </c>
      <c r="E85" s="14" t="s">
        <v>272</v>
      </c>
      <c r="F85" s="15"/>
    </row>
    <row r="86" customFormat="false" ht="15" hidden="false" customHeight="false" outlineLevel="0" collapsed="false">
      <c r="A86" s="5" t="n">
        <v>81</v>
      </c>
      <c r="B86" s="14"/>
      <c r="C86" s="14" t="s">
        <v>25</v>
      </c>
      <c r="D86" s="14" t="s">
        <v>273</v>
      </c>
      <c r="E86" s="14" t="s">
        <v>272</v>
      </c>
      <c r="F86" s="15"/>
    </row>
    <row r="87" customFormat="false" ht="15" hidden="false" customHeight="false" outlineLevel="0" collapsed="false">
      <c r="A87" s="5" t="n">
        <v>82</v>
      </c>
      <c r="B87" s="14"/>
      <c r="C87" s="14" t="s">
        <v>25</v>
      </c>
      <c r="D87" s="14" t="s">
        <v>273</v>
      </c>
      <c r="E87" s="14" t="s">
        <v>272</v>
      </c>
      <c r="F87" s="15"/>
    </row>
    <row r="88" customFormat="false" ht="15" hidden="false" customHeight="false" outlineLevel="0" collapsed="false">
      <c r="A88" s="5" t="n">
        <v>83</v>
      </c>
      <c r="B88" s="14"/>
      <c r="C88" s="14" t="s">
        <v>25</v>
      </c>
      <c r="D88" s="14" t="s">
        <v>273</v>
      </c>
      <c r="E88" s="14" t="s">
        <v>272</v>
      </c>
      <c r="F88" s="15"/>
    </row>
    <row r="89" customFormat="false" ht="15" hidden="false" customHeight="false" outlineLevel="0" collapsed="false">
      <c r="A89" s="5" t="n">
        <v>84</v>
      </c>
      <c r="B89" s="14"/>
      <c r="C89" s="14" t="s">
        <v>25</v>
      </c>
      <c r="D89" s="14" t="s">
        <v>273</v>
      </c>
      <c r="E89" s="14" t="s">
        <v>272</v>
      </c>
      <c r="F89" s="15"/>
    </row>
    <row r="90" customFormat="false" ht="15" hidden="false" customHeight="false" outlineLevel="0" collapsed="false">
      <c r="A90" s="5" t="n">
        <v>85</v>
      </c>
      <c r="B90" s="14"/>
      <c r="C90" s="14" t="s">
        <v>25</v>
      </c>
      <c r="D90" s="14" t="s">
        <v>273</v>
      </c>
      <c r="E90" s="14" t="s">
        <v>272</v>
      </c>
      <c r="F90" s="15"/>
    </row>
    <row r="91" customFormat="false" ht="15" hidden="false" customHeight="false" outlineLevel="0" collapsed="false">
      <c r="A91" s="5" t="n">
        <v>86</v>
      </c>
      <c r="B91" s="14"/>
      <c r="C91" s="14" t="s">
        <v>25</v>
      </c>
      <c r="D91" s="14" t="s">
        <v>273</v>
      </c>
      <c r="E91" s="14" t="s">
        <v>272</v>
      </c>
      <c r="F91" s="15"/>
    </row>
    <row r="92" customFormat="false" ht="15" hidden="false" customHeight="false" outlineLevel="0" collapsed="false">
      <c r="A92" s="5" t="n">
        <v>87</v>
      </c>
      <c r="B92" s="14"/>
      <c r="C92" s="14" t="s">
        <v>25</v>
      </c>
      <c r="D92" s="14" t="s">
        <v>273</v>
      </c>
      <c r="E92" s="14" t="s">
        <v>272</v>
      </c>
      <c r="F92" s="15"/>
    </row>
    <row r="93" customFormat="false" ht="15" hidden="false" customHeight="false" outlineLevel="0" collapsed="false">
      <c r="A93" s="5" t="n">
        <v>88</v>
      </c>
      <c r="B93" s="14"/>
      <c r="C93" s="14" t="s">
        <v>25</v>
      </c>
      <c r="D93" s="14" t="s">
        <v>273</v>
      </c>
      <c r="E93" s="14" t="s">
        <v>272</v>
      </c>
      <c r="F93" s="15"/>
    </row>
    <row r="94" customFormat="false" ht="15" hidden="false" customHeight="false" outlineLevel="0" collapsed="false">
      <c r="A94" s="5" t="n">
        <v>89</v>
      </c>
      <c r="B94" s="14"/>
      <c r="C94" s="14" t="s">
        <v>25</v>
      </c>
      <c r="D94" s="14" t="s">
        <v>273</v>
      </c>
      <c r="E94" s="14" t="s">
        <v>272</v>
      </c>
      <c r="F94" s="15"/>
    </row>
    <row r="95" customFormat="false" ht="15" hidden="false" customHeight="false" outlineLevel="0" collapsed="false">
      <c r="A95" s="5" t="n">
        <v>90</v>
      </c>
      <c r="B95" s="14"/>
      <c r="C95" s="14" t="s">
        <v>25</v>
      </c>
      <c r="D95" s="14" t="s">
        <v>273</v>
      </c>
      <c r="E95" s="14" t="s">
        <v>272</v>
      </c>
      <c r="F95" s="15"/>
    </row>
    <row r="96" customFormat="false" ht="15" hidden="false" customHeight="false" outlineLevel="0" collapsed="false">
      <c r="A96" s="5" t="n">
        <v>91</v>
      </c>
      <c r="B96" s="14"/>
      <c r="C96" s="14" t="s">
        <v>25</v>
      </c>
      <c r="D96" s="14" t="s">
        <v>273</v>
      </c>
      <c r="E96" s="14" t="s">
        <v>272</v>
      </c>
      <c r="F96" s="15"/>
    </row>
    <row r="97" customFormat="false" ht="15" hidden="false" customHeight="false" outlineLevel="0" collapsed="false">
      <c r="A97" s="5" t="n">
        <v>92</v>
      </c>
      <c r="B97" s="14"/>
      <c r="C97" s="14" t="s">
        <v>25</v>
      </c>
      <c r="D97" s="14" t="s">
        <v>273</v>
      </c>
      <c r="E97" s="14" t="s">
        <v>272</v>
      </c>
      <c r="F97" s="15"/>
    </row>
    <row r="98" customFormat="false" ht="15" hidden="false" customHeight="false" outlineLevel="0" collapsed="false">
      <c r="A98" s="5" t="n">
        <v>93</v>
      </c>
      <c r="B98" s="14"/>
      <c r="C98" s="14" t="s">
        <v>25</v>
      </c>
      <c r="D98" s="14" t="s">
        <v>273</v>
      </c>
      <c r="E98" s="14" t="s">
        <v>272</v>
      </c>
      <c r="F98" s="15"/>
    </row>
    <row r="99" customFormat="false" ht="15" hidden="false" customHeight="false" outlineLevel="0" collapsed="false">
      <c r="A99" s="5" t="n">
        <v>94</v>
      </c>
      <c r="B99" s="14"/>
      <c r="C99" s="14" t="s">
        <v>25</v>
      </c>
      <c r="D99" s="14" t="s">
        <v>273</v>
      </c>
      <c r="E99" s="14" t="s">
        <v>272</v>
      </c>
      <c r="F99" s="15"/>
    </row>
    <row r="100" customFormat="false" ht="15" hidden="false" customHeight="false" outlineLevel="0" collapsed="false">
      <c r="A100" s="5" t="n">
        <v>95</v>
      </c>
      <c r="B100" s="14"/>
      <c r="C100" s="14" t="s">
        <v>25</v>
      </c>
      <c r="D100" s="14" t="s">
        <v>273</v>
      </c>
      <c r="E100" s="14" t="s">
        <v>272</v>
      </c>
      <c r="F100" s="15"/>
    </row>
    <row r="101" customFormat="false" ht="15" hidden="false" customHeight="false" outlineLevel="0" collapsed="false">
      <c r="A101" s="5" t="n">
        <v>96</v>
      </c>
      <c r="B101" s="14"/>
      <c r="C101" s="14" t="s">
        <v>25</v>
      </c>
      <c r="D101" s="14" t="s">
        <v>273</v>
      </c>
      <c r="E101" s="14" t="s">
        <v>272</v>
      </c>
      <c r="F101" s="15"/>
    </row>
    <row r="102" customFormat="false" ht="15" hidden="false" customHeight="false" outlineLevel="0" collapsed="false">
      <c r="A102" s="5" t="n">
        <v>97</v>
      </c>
      <c r="B102" s="14"/>
      <c r="C102" s="14"/>
      <c r="D102" s="14" t="s">
        <v>274</v>
      </c>
      <c r="E102" s="14" t="s">
        <v>272</v>
      </c>
      <c r="F102" s="15"/>
    </row>
    <row r="103" customFormat="false" ht="15" hidden="false" customHeight="false" outlineLevel="0" collapsed="false">
      <c r="A103" s="5" t="n">
        <v>98</v>
      </c>
      <c r="B103" s="14"/>
      <c r="C103" s="14"/>
      <c r="D103" s="14" t="s">
        <v>274</v>
      </c>
      <c r="E103" s="14" t="s">
        <v>272</v>
      </c>
      <c r="F103" s="15"/>
    </row>
    <row r="104" customFormat="false" ht="15" hidden="false" customHeight="false" outlineLevel="0" collapsed="false">
      <c r="A104" s="5" t="n">
        <v>99</v>
      </c>
      <c r="B104" s="14"/>
      <c r="C104" s="14"/>
      <c r="D104" s="14" t="s">
        <v>274</v>
      </c>
      <c r="E104" s="14" t="s">
        <v>272</v>
      </c>
      <c r="F104" s="15"/>
    </row>
    <row r="105" customFormat="false" ht="15" hidden="false" customHeight="false" outlineLevel="0" collapsed="false">
      <c r="A105" s="5" t="n">
        <v>100</v>
      </c>
      <c r="B105" s="14"/>
      <c r="C105" s="14"/>
      <c r="D105" s="14" t="s">
        <v>274</v>
      </c>
      <c r="E105" s="14" t="s">
        <v>272</v>
      </c>
      <c r="F105" s="15"/>
    </row>
    <row r="106" customFormat="false" ht="15" hidden="false" customHeight="false" outlineLevel="0" collapsed="false">
      <c r="A106" s="5" t="n">
        <v>101</v>
      </c>
      <c r="B106" s="14"/>
      <c r="C106" s="14"/>
      <c r="D106" s="14" t="s">
        <v>274</v>
      </c>
      <c r="E106" s="14" t="s">
        <v>272</v>
      </c>
      <c r="F106" s="15"/>
    </row>
    <row r="107" customFormat="false" ht="15" hidden="false" customHeight="false" outlineLevel="0" collapsed="false">
      <c r="A107" s="5" t="n">
        <v>102</v>
      </c>
      <c r="B107" s="14"/>
      <c r="C107" s="14"/>
      <c r="D107" s="14" t="s">
        <v>274</v>
      </c>
      <c r="E107" s="14" t="s">
        <v>272</v>
      </c>
      <c r="F107" s="15"/>
    </row>
    <row r="108" customFormat="false" ht="15" hidden="false" customHeight="false" outlineLevel="0" collapsed="false">
      <c r="A108" s="5" t="n">
        <v>103</v>
      </c>
      <c r="B108" s="14"/>
      <c r="C108" s="14"/>
      <c r="D108" s="14" t="s">
        <v>274</v>
      </c>
      <c r="E108" s="14" t="s">
        <v>272</v>
      </c>
      <c r="F108" s="15"/>
    </row>
    <row r="109" customFormat="false" ht="15" hidden="false" customHeight="false" outlineLevel="0" collapsed="false">
      <c r="A109" s="5" t="n">
        <v>104</v>
      </c>
      <c r="B109" s="14"/>
      <c r="C109" s="14"/>
      <c r="D109" s="14" t="s">
        <v>274</v>
      </c>
      <c r="E109" s="14" t="s">
        <v>272</v>
      </c>
      <c r="F109" s="15"/>
    </row>
    <row r="110" customFormat="false" ht="15" hidden="false" customHeight="false" outlineLevel="0" collapsed="false">
      <c r="A110" s="5" t="n">
        <v>105</v>
      </c>
      <c r="B110" s="14"/>
      <c r="C110" s="14"/>
      <c r="D110" s="14" t="s">
        <v>274</v>
      </c>
      <c r="E110" s="14" t="s">
        <v>272</v>
      </c>
      <c r="F110" s="15"/>
    </row>
    <row r="111" customFormat="false" ht="15" hidden="false" customHeight="false" outlineLevel="0" collapsed="false">
      <c r="A111" s="5" t="n">
        <v>106</v>
      </c>
      <c r="B111" s="14"/>
      <c r="C111" s="14"/>
      <c r="D111" s="14" t="s">
        <v>274</v>
      </c>
      <c r="E111" s="14" t="s">
        <v>272</v>
      </c>
      <c r="F111" s="15"/>
    </row>
    <row r="112" customFormat="false" ht="15" hidden="false" customHeight="false" outlineLevel="0" collapsed="false">
      <c r="A112" s="5" t="n">
        <v>107</v>
      </c>
      <c r="B112" s="14"/>
      <c r="C112" s="14"/>
      <c r="D112" s="14" t="s">
        <v>274</v>
      </c>
      <c r="E112" s="14" t="s">
        <v>272</v>
      </c>
      <c r="F112" s="15"/>
    </row>
  </sheetData>
  <dataValidations count="1">
    <dataValidation allowBlank="false" errorStyle="stop" operator="between" showDropDown="false" showErrorMessage="false" showInputMessage="false" sqref="E6:E112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16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7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45"/>
    <col collapsed="false" customWidth="true" hidden="false" outlineLevel="0" max="8" min="7" style="0" width="12"/>
    <col collapsed="false" customWidth="true" hidden="false" outlineLevel="0" max="10" min="9" style="0" width="13"/>
    <col collapsed="false" customWidth="true" hidden="false" outlineLevel="0" max="11" min="11" style="0" width="21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34"/>
    <col collapsed="false" customWidth="true" hidden="false" outlineLevel="0" max="16" min="16" style="0" width="11"/>
    <col collapsed="false" customWidth="true" hidden="false" outlineLevel="0" max="17" min="17" style="0" width="21"/>
    <col collapsed="false" customWidth="true" hidden="false" outlineLevel="0" max="18" min="18" style="0" width="11"/>
  </cols>
  <sheetData>
    <row r="2" customFormat="false" ht="28" hidden="false" customHeight="true" outlineLevel="0" collapsed="false">
      <c r="A2" s="1" t="s">
        <v>275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0" t="str">
        <v>Filtra per ID, nom o base. El número de sèrie/lot és opcional. En els EPI, informa les dates disponibles de fabricació, alta, caducitat o revisió.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5" customFormat="false" ht="32" hidden="false" customHeight="true" outlineLevel="0" collapsed="false">
      <c r="A5" s="11" t="s">
        <v>277</v>
      </c>
      <c r="B5" s="12" t="s">
        <v>267</v>
      </c>
      <c r="C5" s="12" t="s">
        <v>268</v>
      </c>
      <c r="D5" s="12" t="s">
        <v>278</v>
      </c>
      <c r="E5" s="12" t="s">
        <v>16</v>
      </c>
      <c r="F5" s="12" t="s">
        <v>17</v>
      </c>
      <c r="G5" s="12" t="s">
        <v>279</v>
      </c>
      <c r="H5" s="12" t="s">
        <v>280</v>
      </c>
      <c r="I5" s="12" t="s">
        <v>281</v>
      </c>
      <c r="J5" s="12" t="s">
        <v>282</v>
      </c>
      <c r="K5" s="12" t="s">
        <v>283</v>
      </c>
      <c r="L5" s="12" t="s">
        <v>284</v>
      </c>
      <c r="M5" s="12" t="s">
        <v>285</v>
      </c>
      <c r="N5" s="12" t="s">
        <v>286</v>
      </c>
      <c r="O5" s="12" t="s">
        <v>287</v>
      </c>
      <c r="P5" s="12" t="s">
        <v>288</v>
      </c>
      <c r="Q5" s="12" t="s">
        <v>289</v>
      </c>
      <c r="R5" s="13" t="s">
        <v>290</v>
      </c>
    </row>
    <row r="6" customFormat="false" ht="15" hidden="false" customHeight="false" outlineLevel="0" collapsed="false">
      <c r="A6" s="16" t="n">
        <v>1</v>
      </c>
      <c r="B6" s="16" t="n">
        <f aca="false">IFERROR(VLOOKUP(A6,Personal!$A$6:$F$112,2,FALSE()),"")</f>
        <v>0</v>
      </c>
      <c r="C6" s="16" t="str">
        <f aca="false">IFERROR(VLOOKUP(A6,Personal!$A$6:$F$112,3,FALSE()),"")</f>
        <v>Olot</v>
      </c>
      <c r="D6" s="16" t="s">
        <v>26</v>
      </c>
      <c r="E6" s="16" t="s">
        <v>27</v>
      </c>
      <c r="F6" s="16" t="s">
        <v>28</v>
      </c>
      <c r="G6" s="16" t="s">
        <v>291</v>
      </c>
      <c r="H6" s="16" t="n">
        <f aca="false">IF(OR(VLOOKUP(A6,Personal!$A$6:$F$112,5,FALSE())&lt;&gt;"Sí",N6="No aplica"),0,'Catàleg GRAE'!D5)</f>
        <v>1</v>
      </c>
      <c r="I6" s="17"/>
      <c r="J6" s="17"/>
      <c r="K6" s="17"/>
      <c r="L6" s="18"/>
      <c r="M6" s="18"/>
      <c r="N6" s="17"/>
      <c r="O6" s="17"/>
      <c r="P6" s="16" t="str">
        <f aca="false">IF(I6="","",I6-H6)</f>
        <v/>
      </c>
      <c r="Q6" s="16" t="str">
        <f aca="true">IF(B6="","",IF(N6="No aplica","No aplica",IF(I6="","Pendent",IF(N6="Per substituir","Substituir",IF(OR(N6="No localitzat",N6="No lliurat"),"Reposar",IF(I6&lt;H6,"Reposar",IF(I6&gt;H6,"Revisar excedent",IF(AND(G6="Sí",M6&lt;&gt;"",M6&lt;TODAY()),"EPI caducat",IF(AND(G6="Sí",M6&lt;&gt;"",M6&lt;=TODAY()+90),"EPI caduca ≤90 dies",IF(OR(N6="Deteriorat usable",N6="Revisió necessària"),"Revisar","OK"))))))))))</f>
      </c>
      <c r="R6" s="17"/>
    </row>
    <row r="7" customFormat="false" ht="15" hidden="false" customHeight="false" outlineLevel="0" collapsed="false">
      <c r="A7" s="19" t="n">
        <v>1</v>
      </c>
      <c r="B7" s="19" t="n">
        <f aca="false">IFERROR(VLOOKUP(A7,Personal!$A$6:$F$112,2,FALSE()),"")</f>
        <v>0</v>
      </c>
      <c r="C7" s="19" t="str">
        <f aca="false">IFERROR(VLOOKUP(A7,Personal!$A$6:$F$112,3,FALSE()),"")</f>
        <v>Olot</v>
      </c>
      <c r="D7" s="19" t="s">
        <v>26</v>
      </c>
      <c r="E7" s="19" t="s">
        <v>27</v>
      </c>
      <c r="F7" s="19" t="s">
        <v>30</v>
      </c>
      <c r="G7" s="19" t="s">
        <v>291</v>
      </c>
      <c r="H7" s="19" t="n">
        <f aca="false">IF(OR(VLOOKUP(A7,Personal!$A$6:$F$112,5,FALSE())&lt;&gt;"Sí",N7="No aplica"),0,'Catàleg GRAE'!D6)</f>
        <v>1</v>
      </c>
      <c r="I7" s="20"/>
      <c r="J7" s="20"/>
      <c r="K7" s="20"/>
      <c r="L7" s="21"/>
      <c r="M7" s="21"/>
      <c r="N7" s="20"/>
      <c r="O7" s="20"/>
      <c r="P7" s="19" t="str">
        <f aca="false">IF(I7="","",I7-H7)</f>
        <v/>
      </c>
      <c r="Q7" s="19" t="str">
        <f aca="true">IF(B7="","",IF(N7="No aplica","No aplica",IF(I7="","Pendent",IF(N7="Per substituir","Substituir",IF(OR(N7="No localitzat",N7="No lliurat"),"Reposar",IF(I7&lt;H7,"Reposar",IF(I7&gt;H7,"Revisar excedent",IF(AND(G7="Sí",M7&lt;&gt;"",M7&lt;TODAY()),"EPI caducat",IF(AND(G7="Sí",M7&lt;&gt;"",M7&lt;=TODAY()+90),"EPI caduca ≤90 dies",IF(OR(N7="Deteriorat usable",N7="Revisió necessària"),"Revisar","OK"))))))))))</f>
      </c>
      <c r="R7" s="20"/>
    </row>
    <row r="8" customFormat="false" ht="15" hidden="false" customHeight="false" outlineLevel="0" collapsed="false">
      <c r="A8" s="19" t="n">
        <v>1</v>
      </c>
      <c r="B8" s="19" t="n">
        <f aca="false">IFERROR(VLOOKUP(A8,Personal!$A$6:$F$112,2,FALSE()),"")</f>
        <v>0</v>
      </c>
      <c r="C8" s="19" t="str">
        <f aca="false">IFERROR(VLOOKUP(A8,Personal!$A$6:$F$112,3,FALSE()),"")</f>
        <v>Olot</v>
      </c>
      <c r="D8" s="19" t="s">
        <v>26</v>
      </c>
      <c r="E8" s="19" t="s">
        <v>31</v>
      </c>
      <c r="F8" s="19" t="s">
        <v>32</v>
      </c>
      <c r="G8" s="19" t="s">
        <v>272</v>
      </c>
      <c r="H8" s="19" t="n">
        <f aca="false">IF(OR(VLOOKUP(A8,Personal!$A$6:$F$112,5,FALSE())&lt;&gt;"Sí",N8="No aplica"),0,'Catàleg GRAE'!D7)</f>
        <v>1</v>
      </c>
      <c r="I8" s="20"/>
      <c r="J8" s="20"/>
      <c r="K8" s="20"/>
      <c r="L8" s="21"/>
      <c r="M8" s="21"/>
      <c r="N8" s="20"/>
      <c r="O8" s="20"/>
      <c r="P8" s="19" t="str">
        <f aca="false">IF(I8="","",I8-H8)</f>
        <v/>
      </c>
      <c r="Q8" s="19" t="str">
        <f aca="true">IF(B8="","",IF(N8="No aplica","No aplica",IF(I8="","Pendent",IF(N8="Per substituir","Substituir",IF(OR(N8="No localitzat",N8="No lliurat"),"Reposar",IF(I8&lt;H8,"Reposar",IF(I8&gt;H8,"Revisar excedent",IF(AND(G8="Sí",M8&lt;&gt;"",M8&lt;TODAY()),"EPI caducat",IF(AND(G8="Sí",M8&lt;&gt;"",M8&lt;=TODAY()+90),"EPI caduca ≤90 dies",IF(OR(N8="Deteriorat usable",N8="Revisió necessària"),"Revisar","OK"))))))))))</f>
      </c>
      <c r="R8" s="20"/>
    </row>
    <row r="9" customFormat="false" ht="15" hidden="false" customHeight="false" outlineLevel="0" collapsed="false">
      <c r="A9" s="19" t="n">
        <v>1</v>
      </c>
      <c r="B9" s="19" t="n">
        <f aca="false">IFERROR(VLOOKUP(A9,Personal!$A$6:$F$112,2,FALSE()),"")</f>
        <v>0</v>
      </c>
      <c r="C9" s="19" t="str">
        <f aca="false">IFERROR(VLOOKUP(A9,Personal!$A$6:$F$112,3,FALSE()),"")</f>
        <v>Olot</v>
      </c>
      <c r="D9" s="19" t="s">
        <v>26</v>
      </c>
      <c r="E9" s="19" t="s">
        <v>33</v>
      </c>
      <c r="F9" s="19" t="s">
        <v>34</v>
      </c>
      <c r="G9" s="19" t="s">
        <v>291</v>
      </c>
      <c r="H9" s="19" t="n">
        <f aca="false">IF(OR(VLOOKUP(A9,Personal!$A$6:$F$112,5,FALSE())&lt;&gt;"Sí",N9="No aplica"),0,'Catàleg GRAE'!D8)</f>
        <v>2</v>
      </c>
      <c r="I9" s="20"/>
      <c r="J9" s="20"/>
      <c r="K9" s="20"/>
      <c r="L9" s="21"/>
      <c r="M9" s="21"/>
      <c r="N9" s="20"/>
      <c r="O9" s="20"/>
      <c r="P9" s="19" t="str">
        <f aca="false">IF(I9="","",I9-H9)</f>
        <v/>
      </c>
      <c r="Q9" s="19" t="str">
        <f aca="true">IF(B9="","",IF(N9="No aplica","No aplica",IF(I9="","Pendent",IF(N9="Per substituir","Substituir",IF(OR(N9="No localitzat",N9="No lliurat"),"Reposar",IF(I9&lt;H9,"Reposar",IF(I9&gt;H9,"Revisar excedent",IF(AND(G9="Sí",M9&lt;&gt;"",M9&lt;TODAY()),"EPI caducat",IF(AND(G9="Sí",M9&lt;&gt;"",M9&lt;=TODAY()+90),"EPI caduca ≤90 dies",IF(OR(N9="Deteriorat usable",N9="Revisió necessària"),"Revisar","OK"))))))))))</f>
      </c>
      <c r="R9" s="20"/>
    </row>
    <row r="10" customFormat="false" ht="15" hidden="false" customHeight="false" outlineLevel="0" collapsed="false">
      <c r="A10" s="19" t="n">
        <v>1</v>
      </c>
      <c r="B10" s="19" t="n">
        <f aca="false">IFERROR(VLOOKUP(A10,Personal!$A$6:$F$112,2,FALSE()),"")</f>
        <v>0</v>
      </c>
      <c r="C10" s="19" t="str">
        <f aca="false">IFERROR(VLOOKUP(A10,Personal!$A$6:$F$112,3,FALSE()),"")</f>
        <v>Olot</v>
      </c>
      <c r="D10" s="19" t="s">
        <v>26</v>
      </c>
      <c r="E10" s="19" t="s">
        <v>35</v>
      </c>
      <c r="F10" s="19" t="s">
        <v>36</v>
      </c>
      <c r="G10" s="19" t="s">
        <v>291</v>
      </c>
      <c r="H10" s="19" t="n">
        <f aca="false">IF(OR(VLOOKUP(A10,Personal!$A$6:$F$112,5,FALSE())&lt;&gt;"Sí",N10="No aplica"),0,'Catàleg GRAE'!D9)</f>
        <v>1</v>
      </c>
      <c r="I10" s="20"/>
      <c r="J10" s="20"/>
      <c r="K10" s="20"/>
      <c r="L10" s="21"/>
      <c r="M10" s="21"/>
      <c r="N10" s="20"/>
      <c r="O10" s="20"/>
      <c r="P10" s="19" t="str">
        <f aca="false">IF(I10="","",I10-H10)</f>
        <v/>
      </c>
      <c r="Q10" s="19" t="str">
        <f aca="true">IF(B10="","",IF(N10="No aplica","No aplica",IF(I10="","Pendent",IF(N10="Per substituir","Substituir",IF(OR(N10="No localitzat",N10="No lliurat"),"Reposar",IF(I10&lt;H10,"Reposar",IF(I10&gt;H10,"Revisar excedent",IF(AND(G10="Sí",M10&lt;&gt;"",M10&lt;TODAY()),"EPI caducat",IF(AND(G10="Sí",M10&lt;&gt;"",M10&lt;=TODAY()+90),"EPI caduca ≤90 dies",IF(OR(N10="Deteriorat usable",N10="Revisió necessària"),"Revisar","OK"))))))))))</f>
      </c>
      <c r="R10" s="20"/>
    </row>
    <row r="11" customFormat="false" ht="15" hidden="false" customHeight="false" outlineLevel="0" collapsed="false">
      <c r="A11" s="19" t="n">
        <v>1</v>
      </c>
      <c r="B11" s="19" t="n">
        <f aca="false">IFERROR(VLOOKUP(A11,Personal!$A$6:$F$112,2,FALSE()),"")</f>
        <v>0</v>
      </c>
      <c r="C11" s="19" t="str">
        <f aca="false">IFERROR(VLOOKUP(A11,Personal!$A$6:$F$112,3,FALSE()),"")</f>
        <v>Olot</v>
      </c>
      <c r="D11" s="19" t="s">
        <v>37</v>
      </c>
      <c r="E11" s="19" t="s">
        <v>38</v>
      </c>
      <c r="F11" s="19" t="s">
        <v>39</v>
      </c>
      <c r="G11" s="19" t="s">
        <v>291</v>
      </c>
      <c r="H11" s="19" t="n">
        <f aca="false">IF(OR(VLOOKUP(A11,Personal!$A$6:$F$112,5,FALSE())&lt;&gt;"Sí",N11="No aplica"),0,'Catàleg GRAE'!D10)</f>
        <v>1</v>
      </c>
      <c r="I11" s="20"/>
      <c r="J11" s="20"/>
      <c r="K11" s="20"/>
      <c r="L11" s="21"/>
      <c r="M11" s="21"/>
      <c r="N11" s="20"/>
      <c r="O11" s="20"/>
      <c r="P11" s="19" t="str">
        <f aca="false">IF(I11="","",I11-H11)</f>
        <v/>
      </c>
      <c r="Q11" s="19" t="str">
        <f aca="true">IF(B11="","",IF(N11="No aplica","No aplica",IF(I11="","Pendent",IF(N11="Per substituir","Substituir",IF(OR(N11="No localitzat",N11="No lliurat"),"Reposar",IF(I11&lt;H11,"Reposar",IF(I11&gt;H11,"Revisar excedent",IF(AND(G11="Sí",M11&lt;&gt;"",M11&lt;TODAY()),"EPI caducat",IF(AND(G11="Sí",M11&lt;&gt;"",M11&lt;=TODAY()+90),"EPI caduca ≤90 dies",IF(OR(N11="Deteriorat usable",N11="Revisió necessària"),"Revisar","OK"))))))))))</f>
      </c>
      <c r="R11" s="20"/>
    </row>
    <row r="12" customFormat="false" ht="15" hidden="false" customHeight="false" outlineLevel="0" collapsed="false">
      <c r="A12" s="19" t="n">
        <v>1</v>
      </c>
      <c r="B12" s="19" t="n">
        <f aca="false">IFERROR(VLOOKUP(A12,Personal!$A$6:$F$112,2,FALSE()),"")</f>
        <v>0</v>
      </c>
      <c r="C12" s="19" t="str">
        <f aca="false">IFERROR(VLOOKUP(A12,Personal!$A$6:$F$112,3,FALSE()),"")</f>
        <v>Olot</v>
      </c>
      <c r="D12" s="19" t="s">
        <v>40</v>
      </c>
      <c r="E12" s="19" t="s">
        <v>41</v>
      </c>
      <c r="F12" s="19" t="s">
        <v>42</v>
      </c>
      <c r="G12" s="19" t="s">
        <v>272</v>
      </c>
      <c r="H12" s="19" t="n">
        <f aca="false">IF(OR(VLOOKUP(A12,Personal!$A$6:$F$112,5,FALSE())&lt;&gt;"Sí",N12="No aplica"),0,'Catàleg GRAE'!D11)</f>
        <v>1</v>
      </c>
      <c r="I12" s="20"/>
      <c r="J12" s="20"/>
      <c r="K12" s="20"/>
      <c r="L12" s="21"/>
      <c r="M12" s="21"/>
      <c r="N12" s="20"/>
      <c r="O12" s="20"/>
      <c r="P12" s="19" t="str">
        <f aca="false">IF(I12="","",I12-H12)</f>
        <v/>
      </c>
      <c r="Q12" s="19" t="str">
        <f aca="true">IF(B12="","",IF(N12="No aplica","No aplica",IF(I12="","Pendent",IF(N12="Per substituir","Substituir",IF(OR(N12="No localitzat",N12="No lliurat"),"Reposar",IF(I12&lt;H12,"Reposar",IF(I12&gt;H12,"Revisar excedent",IF(AND(G12="Sí",M12&lt;&gt;"",M12&lt;TODAY()),"EPI caducat",IF(AND(G12="Sí",M12&lt;&gt;"",M12&lt;=TODAY()+90),"EPI caduca ≤90 dies",IF(OR(N12="Deteriorat usable",N12="Revisió necessària"),"Revisar","OK"))))))))))</f>
      </c>
      <c r="R12" s="20"/>
    </row>
    <row r="13" customFormat="false" ht="15" hidden="false" customHeight="false" outlineLevel="0" collapsed="false">
      <c r="A13" s="19" t="n">
        <v>1</v>
      </c>
      <c r="B13" s="19" t="n">
        <f aca="false">IFERROR(VLOOKUP(A13,Personal!$A$6:$F$112,2,FALSE()),"")</f>
        <v>0</v>
      </c>
      <c r="C13" s="19" t="str">
        <f aca="false">IFERROR(VLOOKUP(A13,Personal!$A$6:$F$112,3,FALSE()),"")</f>
        <v>Olot</v>
      </c>
      <c r="D13" s="19" t="s">
        <v>40</v>
      </c>
      <c r="E13" s="19" t="s">
        <v>43</v>
      </c>
      <c r="F13" s="19" t="s">
        <v>44</v>
      </c>
      <c r="G13" s="19" t="s">
        <v>272</v>
      </c>
      <c r="H13" s="19" t="n">
        <f aca="false">IF(OR(VLOOKUP(A13,Personal!$A$6:$F$112,5,FALSE())&lt;&gt;"Sí",N13="No aplica"),0,'Catàleg GRAE'!D12)</f>
        <v>1</v>
      </c>
      <c r="I13" s="20"/>
      <c r="J13" s="20"/>
      <c r="K13" s="20"/>
      <c r="L13" s="21"/>
      <c r="M13" s="21"/>
      <c r="N13" s="20"/>
      <c r="O13" s="20"/>
      <c r="P13" s="19" t="str">
        <f aca="false">IF(I13="","",I13-H13)</f>
        <v/>
      </c>
      <c r="Q13" s="19" t="str">
        <f aca="true">IF(B13="","",IF(N13="No aplica","No aplica",IF(I13="","Pendent",IF(N13="Per substituir","Substituir",IF(OR(N13="No localitzat",N13="No lliurat"),"Reposar",IF(I13&lt;H13,"Reposar",IF(I13&gt;H13,"Revisar excedent",IF(AND(G13="Sí",M13&lt;&gt;"",M13&lt;TODAY()),"EPI caducat",IF(AND(G13="Sí",M13&lt;&gt;"",M13&lt;=TODAY()+90),"EPI caduca ≤90 dies",IF(OR(N13="Deteriorat usable",N13="Revisió necessària"),"Revisar","OK"))))))))))</f>
      </c>
      <c r="R13" s="20"/>
    </row>
    <row r="14" customFormat="false" ht="15" hidden="false" customHeight="false" outlineLevel="0" collapsed="false">
      <c r="A14" s="19" t="n">
        <v>1</v>
      </c>
      <c r="B14" s="19" t="n">
        <f aca="false">IFERROR(VLOOKUP(A14,Personal!$A$6:$F$112,2,FALSE()),"")</f>
        <v>0</v>
      </c>
      <c r="C14" s="19" t="str">
        <f aca="false">IFERROR(VLOOKUP(A14,Personal!$A$6:$F$112,3,FALSE()),"")</f>
        <v>Olot</v>
      </c>
      <c r="D14" s="19" t="s">
        <v>45</v>
      </c>
      <c r="E14" s="19" t="s">
        <v>46</v>
      </c>
      <c r="F14" s="19" t="s">
        <v>47</v>
      </c>
      <c r="G14" s="19" t="s">
        <v>291</v>
      </c>
      <c r="H14" s="19" t="n">
        <f aca="false">IF(OR(VLOOKUP(A14,Personal!$A$6:$F$112,5,FALSE())&lt;&gt;"Sí",N14="No aplica"),0,'Catàleg GRAE'!D13)</f>
        <v>1</v>
      </c>
      <c r="I14" s="20"/>
      <c r="J14" s="20"/>
      <c r="K14" s="20"/>
      <c r="L14" s="21"/>
      <c r="M14" s="21"/>
      <c r="N14" s="20"/>
      <c r="O14" s="20"/>
      <c r="P14" s="19" t="str">
        <f aca="false">IF(I14="","",I14-H14)</f>
        <v/>
      </c>
      <c r="Q14" s="19" t="str">
        <f aca="true">IF(B14="","",IF(N14="No aplica","No aplica",IF(I14="","Pendent",IF(N14="Per substituir","Substituir",IF(OR(N14="No localitzat",N14="No lliurat"),"Reposar",IF(I14&lt;H14,"Reposar",IF(I14&gt;H14,"Revisar excedent",IF(AND(G14="Sí",M14&lt;&gt;"",M14&lt;TODAY()),"EPI caducat",IF(AND(G14="Sí",M14&lt;&gt;"",M14&lt;=TODAY()+90),"EPI caduca ≤90 dies",IF(OR(N14="Deteriorat usable",N14="Revisió necessària"),"Revisar","OK"))))))))))</f>
      </c>
      <c r="R14" s="20"/>
    </row>
    <row r="15" customFormat="false" ht="15" hidden="false" customHeight="false" outlineLevel="0" collapsed="false">
      <c r="A15" s="19" t="n">
        <v>1</v>
      </c>
      <c r="B15" s="19" t="n">
        <f aca="false">IFERROR(VLOOKUP(A15,Personal!$A$6:$F$112,2,FALSE()),"")</f>
        <v>0</v>
      </c>
      <c r="C15" s="19" t="str">
        <f aca="false">IFERROR(VLOOKUP(A15,Personal!$A$6:$F$112,3,FALSE()),"")</f>
        <v>Olot</v>
      </c>
      <c r="D15" s="19" t="s">
        <v>45</v>
      </c>
      <c r="E15" s="19" t="s">
        <v>48</v>
      </c>
      <c r="F15" s="19" t="s">
        <v>49</v>
      </c>
      <c r="G15" s="19" t="s">
        <v>291</v>
      </c>
      <c r="H15" s="19" t="n">
        <f aca="false">IF(OR(VLOOKUP(A15,Personal!$A$6:$F$112,5,FALSE())&lt;&gt;"Sí",N15="No aplica"),0,'Catàleg GRAE'!D14)</f>
        <v>1</v>
      </c>
      <c r="I15" s="20"/>
      <c r="J15" s="20"/>
      <c r="K15" s="20"/>
      <c r="L15" s="21"/>
      <c r="M15" s="21"/>
      <c r="N15" s="20"/>
      <c r="O15" s="20"/>
      <c r="P15" s="19" t="str">
        <f aca="false">IF(I15="","",I15-H15)</f>
        <v/>
      </c>
      <c r="Q15" s="19" t="str">
        <f aca="true">IF(B15="","",IF(N15="No aplica","No aplica",IF(I15="","Pendent",IF(N15="Per substituir","Substituir",IF(OR(N15="No localitzat",N15="No lliurat"),"Reposar",IF(I15&lt;H15,"Reposar",IF(I15&gt;H15,"Revisar excedent",IF(AND(G15="Sí",M15&lt;&gt;"",M15&lt;TODAY()),"EPI caducat",IF(AND(G15="Sí",M15&lt;&gt;"",M15&lt;=TODAY()+90),"EPI caduca ≤90 dies",IF(OR(N15="Deteriorat usable",N15="Revisió necessària"),"Revisar","OK"))))))))))</f>
      </c>
      <c r="R15" s="20"/>
    </row>
    <row r="16" customFormat="false" ht="15" hidden="false" customHeight="false" outlineLevel="0" collapsed="false">
      <c r="A16" s="19" t="n">
        <v>1</v>
      </c>
      <c r="B16" s="19" t="n">
        <f aca="false">IFERROR(VLOOKUP(A16,Personal!$A$6:$F$112,2,FALSE()),"")</f>
        <v>0</v>
      </c>
      <c r="C16" s="19" t="str">
        <f aca="false">IFERROR(VLOOKUP(A16,Personal!$A$6:$F$112,3,FALSE()),"")</f>
        <v>Olot</v>
      </c>
      <c r="D16" s="19" t="s">
        <v>45</v>
      </c>
      <c r="E16" s="19" t="s">
        <v>50</v>
      </c>
      <c r="F16" s="19" t="s">
        <v>51</v>
      </c>
      <c r="G16" s="19" t="s">
        <v>291</v>
      </c>
      <c r="H16" s="19" t="n">
        <f aca="false">IF(OR(VLOOKUP(A16,Personal!$A$6:$F$112,5,FALSE())&lt;&gt;"Sí",N16="No aplica"),0,'Catàleg GRAE'!D15)</f>
        <v>1</v>
      </c>
      <c r="I16" s="20"/>
      <c r="J16" s="20"/>
      <c r="K16" s="20"/>
      <c r="L16" s="21"/>
      <c r="M16" s="21"/>
      <c r="N16" s="20"/>
      <c r="O16" s="20"/>
      <c r="P16" s="19" t="str">
        <f aca="false">IF(I16="","",I16-H16)</f>
        <v/>
      </c>
      <c r="Q16" s="19" t="str">
        <f aca="true">IF(B16="","",IF(N16="No aplica","No aplica",IF(I16="","Pendent",IF(N16="Per substituir","Substituir",IF(OR(N16="No localitzat",N16="No lliurat"),"Reposar",IF(I16&lt;H16,"Reposar",IF(I16&gt;H16,"Revisar excedent",IF(AND(G16="Sí",M16&lt;&gt;"",M16&lt;TODAY()),"EPI caducat",IF(AND(G16="Sí",M16&lt;&gt;"",M16&lt;=TODAY()+90),"EPI caduca ≤90 dies",IF(OR(N16="Deteriorat usable",N16="Revisió necessària"),"Revisar","OK"))))))))))</f>
      </c>
      <c r="R16" s="20"/>
    </row>
    <row r="17" customFormat="false" ht="15" hidden="false" customHeight="false" outlineLevel="0" collapsed="false">
      <c r="A17" s="19" t="n">
        <v>1</v>
      </c>
      <c r="B17" s="19" t="n">
        <f aca="false">IFERROR(VLOOKUP(A17,Personal!$A$6:$F$112,2,FALSE()),"")</f>
        <v>0</v>
      </c>
      <c r="C17" s="19" t="str">
        <f aca="false">IFERROR(VLOOKUP(A17,Personal!$A$6:$F$112,3,FALSE()),"")</f>
        <v>Olot</v>
      </c>
      <c r="D17" s="19" t="s">
        <v>45</v>
      </c>
      <c r="E17" s="19" t="s">
        <v>52</v>
      </c>
      <c r="F17" s="19" t="s">
        <v>53</v>
      </c>
      <c r="G17" s="19" t="s">
        <v>291</v>
      </c>
      <c r="H17" s="19" t="n">
        <f aca="false">IF(OR(VLOOKUP(A17,Personal!$A$6:$F$112,5,FALSE())&lt;&gt;"Sí",N17="No aplica"),0,'Catàleg GRAE'!D16)</f>
        <v>1</v>
      </c>
      <c r="I17" s="20"/>
      <c r="J17" s="20"/>
      <c r="K17" s="20"/>
      <c r="L17" s="21"/>
      <c r="M17" s="21"/>
      <c r="N17" s="20"/>
      <c r="O17" s="20"/>
      <c r="P17" s="19" t="str">
        <f aca="false">IF(I17="","",I17-H17)</f>
        <v/>
      </c>
      <c r="Q17" s="19" t="str">
        <f aca="true">IF(B17="","",IF(N17="No aplica","No aplica",IF(I17="","Pendent",IF(N17="Per substituir","Substituir",IF(OR(N17="No localitzat",N17="No lliurat"),"Reposar",IF(I17&lt;H17,"Reposar",IF(I17&gt;H17,"Revisar excedent",IF(AND(G17="Sí",M17&lt;&gt;"",M17&lt;TODAY()),"EPI caducat",IF(AND(G17="Sí",M17&lt;&gt;"",M17&lt;=TODAY()+90),"EPI caduca ≤90 dies",IF(OR(N17="Deteriorat usable",N17="Revisió necessària"),"Revisar","OK"))))))))))</f>
      </c>
      <c r="R17" s="20"/>
    </row>
    <row r="18" customFormat="false" ht="15" hidden="false" customHeight="false" outlineLevel="0" collapsed="false">
      <c r="A18" s="19" t="n">
        <v>1</v>
      </c>
      <c r="B18" s="19" t="n">
        <f aca="false">IFERROR(VLOOKUP(A18,Personal!$A$6:$F$112,2,FALSE()),"")</f>
        <v>0</v>
      </c>
      <c r="C18" s="19" t="str">
        <f aca="false">IFERROR(VLOOKUP(A18,Personal!$A$6:$F$112,3,FALSE()),"")</f>
        <v>Olot</v>
      </c>
      <c r="D18" s="19" t="s">
        <v>45</v>
      </c>
      <c r="E18" s="19" t="s">
        <v>54</v>
      </c>
      <c r="F18" s="19" t="s">
        <v>55</v>
      </c>
      <c r="G18" s="19" t="s">
        <v>291</v>
      </c>
      <c r="H18" s="19" t="n">
        <f aca="false">IF(OR(VLOOKUP(A18,Personal!$A$6:$F$112,5,FALSE())&lt;&gt;"Sí",N18="No aplica"),0,'Catàleg GRAE'!D17)</f>
        <v>1</v>
      </c>
      <c r="I18" s="20"/>
      <c r="J18" s="20"/>
      <c r="K18" s="20"/>
      <c r="L18" s="21"/>
      <c r="M18" s="21"/>
      <c r="N18" s="20"/>
      <c r="O18" s="20"/>
      <c r="P18" s="19" t="str">
        <f aca="false">IF(I18="","",I18-H18)</f>
        <v/>
      </c>
      <c r="Q18" s="19" t="str">
        <f aca="true">IF(B18="","",IF(N18="No aplica","No aplica",IF(I18="","Pendent",IF(N18="Per substituir","Substituir",IF(OR(N18="No localitzat",N18="No lliurat"),"Reposar",IF(I18&lt;H18,"Reposar",IF(I18&gt;H18,"Revisar excedent",IF(AND(G18="Sí",M18&lt;&gt;"",M18&lt;TODAY()),"EPI caducat",IF(AND(G18="Sí",M18&lt;&gt;"",M18&lt;=TODAY()+90),"EPI caduca ≤90 dies",IF(OR(N18="Deteriorat usable",N18="Revisió necessària"),"Revisar","OK"))))))))))</f>
      </c>
      <c r="R18" s="20"/>
    </row>
    <row r="19" customFormat="false" ht="15" hidden="false" customHeight="false" outlineLevel="0" collapsed="false">
      <c r="A19" s="19" t="n">
        <v>1</v>
      </c>
      <c r="B19" s="19" t="n">
        <f aca="false">IFERROR(VLOOKUP(A19,Personal!$A$6:$F$112,2,FALSE()),"")</f>
        <v>0</v>
      </c>
      <c r="C19" s="19" t="str">
        <f aca="false">IFERROR(VLOOKUP(A19,Personal!$A$6:$F$112,3,FALSE()),"")</f>
        <v>Olot</v>
      </c>
      <c r="D19" s="19" t="s">
        <v>56</v>
      </c>
      <c r="E19" s="19" t="s">
        <v>57</v>
      </c>
      <c r="F19" s="19" t="s">
        <v>58</v>
      </c>
      <c r="G19" s="19" t="s">
        <v>291</v>
      </c>
      <c r="H19" s="19" t="n">
        <f aca="false">IF(OR(VLOOKUP(A19,Personal!$A$6:$F$112,5,FALSE())&lt;&gt;"Sí",N19="No aplica"),0,'Catàleg GRAE'!D18)</f>
        <v>1</v>
      </c>
      <c r="I19" s="20"/>
      <c r="J19" s="20"/>
      <c r="K19" s="20"/>
      <c r="L19" s="21"/>
      <c r="M19" s="21"/>
      <c r="N19" s="20"/>
      <c r="O19" s="20"/>
      <c r="P19" s="19" t="str">
        <f aca="false">IF(I19="","",I19-H19)</f>
        <v/>
      </c>
      <c r="Q19" s="19" t="str">
        <f aca="true">IF(B19="","",IF(N19="No aplica","No aplica",IF(I19="","Pendent",IF(N19="Per substituir","Substituir",IF(OR(N19="No localitzat",N19="No lliurat"),"Reposar",IF(I19&lt;H19,"Reposar",IF(I19&gt;H19,"Revisar excedent",IF(AND(G19="Sí",M19&lt;&gt;"",M19&lt;TODAY()),"EPI caducat",IF(AND(G19="Sí",M19&lt;&gt;"",M19&lt;=TODAY()+90),"EPI caduca ≤90 dies",IF(OR(N19="Deteriorat usable",N19="Revisió necessària"),"Revisar","OK"))))))))))</f>
      </c>
      <c r="R19" s="20"/>
    </row>
    <row r="20" customFormat="false" ht="15" hidden="false" customHeight="false" outlineLevel="0" collapsed="false">
      <c r="A20" s="19" t="n">
        <v>1</v>
      </c>
      <c r="B20" s="19" t="n">
        <f aca="false">IFERROR(VLOOKUP(A20,Personal!$A$6:$F$112,2,FALSE()),"")</f>
        <v>0</v>
      </c>
      <c r="C20" s="19" t="str">
        <f aca="false">IFERROR(VLOOKUP(A20,Personal!$A$6:$F$112,3,FALSE()),"")</f>
        <v>Olot</v>
      </c>
      <c r="D20" s="19" t="s">
        <v>59</v>
      </c>
      <c r="E20" s="19" t="s">
        <v>60</v>
      </c>
      <c r="F20" s="19" t="s">
        <v>61</v>
      </c>
      <c r="G20" s="19" t="s">
        <v>291</v>
      </c>
      <c r="H20" s="19" t="n">
        <f aca="false">IF(OR(VLOOKUP(A20,Personal!$A$6:$F$112,5,FALSE())&lt;&gt;"Sí",N20="No aplica"),0,'Catàleg GRAE'!D19)</f>
        <v>4</v>
      </c>
      <c r="I20" s="20"/>
      <c r="J20" s="20"/>
      <c r="K20" s="20"/>
      <c r="L20" s="21"/>
      <c r="M20" s="21"/>
      <c r="N20" s="20"/>
      <c r="O20" s="20"/>
      <c r="P20" s="19" t="str">
        <f aca="false">IF(I20="","",I20-H20)</f>
        <v/>
      </c>
      <c r="Q20" s="19" t="str">
        <f aca="true">IF(B20="","",IF(N20="No aplica","No aplica",IF(I20="","Pendent",IF(N20="Per substituir","Substituir",IF(OR(N20="No localitzat",N20="No lliurat"),"Reposar",IF(I20&lt;H20,"Reposar",IF(I20&gt;H20,"Revisar excedent",IF(AND(G20="Sí",M20&lt;&gt;"",M20&lt;TODAY()),"EPI caducat",IF(AND(G20="Sí",M20&lt;&gt;"",M20&lt;=TODAY()+90),"EPI caduca ≤90 dies",IF(OR(N20="Deteriorat usable",N20="Revisió necessària"),"Revisar","OK"))))))))))</f>
      </c>
      <c r="R20" s="20"/>
    </row>
    <row r="21" customFormat="false" ht="15" hidden="false" customHeight="false" outlineLevel="0" collapsed="false">
      <c r="A21" s="19" t="n">
        <v>1</v>
      </c>
      <c r="B21" s="19" t="n">
        <f aca="false">IFERROR(VLOOKUP(A21,Personal!$A$6:$F$112,2,FALSE()),"")</f>
        <v>0</v>
      </c>
      <c r="C21" s="19" t="str">
        <f aca="false">IFERROR(VLOOKUP(A21,Personal!$A$6:$F$112,3,FALSE()),"")</f>
        <v>Olot</v>
      </c>
      <c r="D21" s="19" t="s">
        <v>59</v>
      </c>
      <c r="E21" s="19" t="s">
        <v>60</v>
      </c>
      <c r="F21" s="19" t="s">
        <v>62</v>
      </c>
      <c r="G21" s="19" t="s">
        <v>291</v>
      </c>
      <c r="H21" s="19" t="n">
        <f aca="false">IF(OR(VLOOKUP(A21,Personal!$A$6:$F$112,5,FALSE())&lt;&gt;"Sí",N21="No aplica"),0,'Catàleg GRAE'!D20)</f>
        <v>2</v>
      </c>
      <c r="I21" s="20"/>
      <c r="J21" s="20"/>
      <c r="K21" s="20"/>
      <c r="L21" s="21"/>
      <c r="M21" s="21"/>
      <c r="N21" s="20"/>
      <c r="O21" s="20"/>
      <c r="P21" s="19" t="str">
        <f aca="false">IF(I21="","",I21-H21)</f>
        <v/>
      </c>
      <c r="Q21" s="19" t="str">
        <f aca="true">IF(B21="","",IF(N21="No aplica","No aplica",IF(I21="","Pendent",IF(N21="Per substituir","Substituir",IF(OR(N21="No localitzat",N21="No lliurat"),"Reposar",IF(I21&lt;H21,"Reposar",IF(I21&gt;H21,"Revisar excedent",IF(AND(G21="Sí",M21&lt;&gt;"",M21&lt;TODAY()),"EPI caducat",IF(AND(G21="Sí",M21&lt;&gt;"",M21&lt;=TODAY()+90),"EPI caduca ≤90 dies",IF(OR(N21="Deteriorat usable",N21="Revisió necessària"),"Revisar","OK"))))))))))</f>
      </c>
      <c r="R21" s="20"/>
    </row>
    <row r="22" customFormat="false" ht="15" hidden="false" customHeight="false" outlineLevel="0" collapsed="false">
      <c r="A22" s="19" t="n">
        <v>1</v>
      </c>
      <c r="B22" s="19" t="n">
        <f aca="false">IFERROR(VLOOKUP(A22,Personal!$A$6:$F$112,2,FALSE()),"")</f>
        <v>0</v>
      </c>
      <c r="C22" s="19" t="str">
        <f aca="false">IFERROR(VLOOKUP(A22,Personal!$A$6:$F$112,3,FALSE()),"")</f>
        <v>Olot</v>
      </c>
      <c r="D22" s="19" t="s">
        <v>59</v>
      </c>
      <c r="E22" s="19" t="s">
        <v>60</v>
      </c>
      <c r="F22" s="19" t="s">
        <v>63</v>
      </c>
      <c r="G22" s="19" t="s">
        <v>291</v>
      </c>
      <c r="H22" s="19" t="n">
        <f aca="false">IF(OR(VLOOKUP(A22,Personal!$A$6:$F$112,5,FALSE())&lt;&gt;"Sí",N22="No aplica"),0,'Catàleg GRAE'!D21)</f>
        <v>2</v>
      </c>
      <c r="I22" s="20"/>
      <c r="J22" s="20"/>
      <c r="K22" s="20"/>
      <c r="L22" s="21"/>
      <c r="M22" s="21"/>
      <c r="N22" s="20"/>
      <c r="O22" s="20"/>
      <c r="P22" s="19" t="str">
        <f aca="false">IF(I22="","",I22-H22)</f>
        <v/>
      </c>
      <c r="Q22" s="19" t="str">
        <f aca="true">IF(B22="","",IF(N22="No aplica","No aplica",IF(I22="","Pendent",IF(N22="Per substituir","Substituir",IF(OR(N22="No localitzat",N22="No lliurat"),"Reposar",IF(I22&lt;H22,"Reposar",IF(I22&gt;H22,"Revisar excedent",IF(AND(G22="Sí",M22&lt;&gt;"",M22&lt;TODAY()),"EPI caducat",IF(AND(G22="Sí",M22&lt;&gt;"",M22&lt;=TODAY()+90),"EPI caduca ≤90 dies",IF(OR(N22="Deteriorat usable",N22="Revisió necessària"),"Revisar","OK"))))))))))</f>
      </c>
      <c r="R22" s="20"/>
    </row>
    <row r="23" customFormat="false" ht="15" hidden="false" customHeight="false" outlineLevel="0" collapsed="false">
      <c r="A23" s="19" t="n">
        <v>1</v>
      </c>
      <c r="B23" s="19" t="n">
        <f aca="false">IFERROR(VLOOKUP(A23,Personal!$A$6:$F$112,2,FALSE()),"")</f>
        <v>0</v>
      </c>
      <c r="C23" s="19" t="str">
        <f aca="false">IFERROR(VLOOKUP(A23,Personal!$A$6:$F$112,3,FALSE()),"")</f>
        <v>Olot</v>
      </c>
      <c r="D23" s="19" t="s">
        <v>64</v>
      </c>
      <c r="E23" s="19" t="s">
        <v>65</v>
      </c>
      <c r="F23" s="19" t="s">
        <v>66</v>
      </c>
      <c r="G23" s="19" t="s">
        <v>291</v>
      </c>
      <c r="H23" s="19" t="n">
        <f aca="false">IF(OR(VLOOKUP(A23,Personal!$A$6:$F$112,5,FALSE())&lt;&gt;"Sí",N23="No aplica"),0,'Catàleg GRAE'!D22)</f>
        <v>1</v>
      </c>
      <c r="I23" s="20"/>
      <c r="J23" s="20"/>
      <c r="K23" s="20"/>
      <c r="L23" s="21"/>
      <c r="M23" s="21"/>
      <c r="N23" s="20"/>
      <c r="O23" s="20"/>
      <c r="P23" s="19" t="str">
        <f aca="false">IF(I23="","",I23-H23)</f>
        <v/>
      </c>
      <c r="Q23" s="19" t="str">
        <f aca="true">IF(B23="","",IF(N23="No aplica","No aplica",IF(I23="","Pendent",IF(N23="Per substituir","Substituir",IF(OR(N23="No localitzat",N23="No lliurat"),"Reposar",IF(I23&lt;H23,"Reposar",IF(I23&gt;H23,"Revisar excedent",IF(AND(G23="Sí",M23&lt;&gt;"",M23&lt;TODAY()),"EPI caducat",IF(AND(G23="Sí",M23&lt;&gt;"",M23&lt;=TODAY()+90),"EPI caduca ≤90 dies",IF(OR(N23="Deteriorat usable",N23="Revisió necessària"),"Revisar","OK"))))))))))</f>
      </c>
      <c r="R23" s="20"/>
    </row>
    <row r="24" customFormat="false" ht="15" hidden="false" customHeight="false" outlineLevel="0" collapsed="false">
      <c r="A24" s="19" t="n">
        <v>1</v>
      </c>
      <c r="B24" s="19" t="n">
        <f aca="false">IFERROR(VLOOKUP(A24,Personal!$A$6:$F$112,2,FALSE()),"")</f>
        <v>0</v>
      </c>
      <c r="C24" s="19" t="str">
        <f aca="false">IFERROR(VLOOKUP(A24,Personal!$A$6:$F$112,3,FALSE()),"")</f>
        <v>Olot</v>
      </c>
      <c r="D24" s="19" t="s">
        <v>64</v>
      </c>
      <c r="E24" s="19" t="s">
        <v>67</v>
      </c>
      <c r="F24" s="19" t="s">
        <v>68</v>
      </c>
      <c r="G24" s="19" t="s">
        <v>291</v>
      </c>
      <c r="H24" s="19" t="n">
        <f aca="false">IF(OR(VLOOKUP(A24,Personal!$A$6:$F$112,5,FALSE())&lt;&gt;"Sí",N24="No aplica"),0,'Catàleg GRAE'!D23)</f>
        <v>1</v>
      </c>
      <c r="I24" s="20"/>
      <c r="J24" s="20"/>
      <c r="K24" s="20"/>
      <c r="L24" s="21"/>
      <c r="M24" s="21"/>
      <c r="N24" s="20"/>
      <c r="O24" s="20"/>
      <c r="P24" s="19" t="str">
        <f aca="false">IF(I24="","",I24-H24)</f>
        <v/>
      </c>
      <c r="Q24" s="19" t="str">
        <f aca="true">IF(B24="","",IF(N24="No aplica","No aplica",IF(I24="","Pendent",IF(N24="Per substituir","Substituir",IF(OR(N24="No localitzat",N24="No lliurat"),"Reposar",IF(I24&lt;H24,"Reposar",IF(I24&gt;H24,"Revisar excedent",IF(AND(G24="Sí",M24&lt;&gt;"",M24&lt;TODAY()),"EPI caducat",IF(AND(G24="Sí",M24&lt;&gt;"",M24&lt;=TODAY()+90),"EPI caduca ≤90 dies",IF(OR(N24="Deteriorat usable",N24="Revisió necessària"),"Revisar","OK"))))))))))</f>
      </c>
      <c r="R24" s="20"/>
    </row>
    <row r="25" customFormat="false" ht="15" hidden="false" customHeight="false" outlineLevel="0" collapsed="false">
      <c r="A25" s="19" t="n">
        <v>1</v>
      </c>
      <c r="B25" s="19" t="n">
        <f aca="false">IFERROR(VLOOKUP(A25,Personal!$A$6:$F$112,2,FALSE()),"")</f>
        <v>0</v>
      </c>
      <c r="C25" s="19" t="str">
        <f aca="false">IFERROR(VLOOKUP(A25,Personal!$A$6:$F$112,3,FALSE()),"")</f>
        <v>Olot</v>
      </c>
      <c r="D25" s="19" t="s">
        <v>64</v>
      </c>
      <c r="E25" s="19" t="s">
        <v>69</v>
      </c>
      <c r="F25" s="19" t="s">
        <v>70</v>
      </c>
      <c r="G25" s="19" t="s">
        <v>291</v>
      </c>
      <c r="H25" s="19" t="n">
        <f aca="false">IF(OR(VLOOKUP(A25,Personal!$A$6:$F$112,5,FALSE())&lt;&gt;"Sí",N25="No aplica"),0,'Catàleg GRAE'!D24)</f>
        <v>1</v>
      </c>
      <c r="I25" s="20"/>
      <c r="J25" s="20"/>
      <c r="K25" s="20"/>
      <c r="L25" s="21"/>
      <c r="M25" s="21"/>
      <c r="N25" s="20"/>
      <c r="O25" s="20"/>
      <c r="P25" s="19" t="str">
        <f aca="false">IF(I25="","",I25-H25)</f>
        <v/>
      </c>
      <c r="Q25" s="19" t="str">
        <f aca="true">IF(B25="","",IF(N25="No aplica","No aplica",IF(I25="","Pendent",IF(N25="Per substituir","Substituir",IF(OR(N25="No localitzat",N25="No lliurat"),"Reposar",IF(I25&lt;H25,"Reposar",IF(I25&gt;H25,"Revisar excedent",IF(AND(G25="Sí",M25&lt;&gt;"",M25&lt;TODAY()),"EPI caducat",IF(AND(G25="Sí",M25&lt;&gt;"",M25&lt;=TODAY()+90),"EPI caduca ≤90 dies",IF(OR(N25="Deteriorat usable",N25="Revisió necessària"),"Revisar","OK"))))))))))</f>
      </c>
      <c r="R25" s="20"/>
    </row>
    <row r="26" customFormat="false" ht="15" hidden="false" customHeight="false" outlineLevel="0" collapsed="false">
      <c r="A26" s="19" t="n">
        <v>1</v>
      </c>
      <c r="B26" s="19" t="n">
        <f aca="false">IFERROR(VLOOKUP(A26,Personal!$A$6:$F$112,2,FALSE()),"")</f>
        <v>0</v>
      </c>
      <c r="C26" s="19" t="str">
        <f aca="false">IFERROR(VLOOKUP(A26,Personal!$A$6:$F$112,3,FALSE()),"")</f>
        <v>Olot</v>
      </c>
      <c r="D26" s="19" t="s">
        <v>71</v>
      </c>
      <c r="E26" s="19" t="s">
        <v>72</v>
      </c>
      <c r="F26" s="19" t="s">
        <v>73</v>
      </c>
      <c r="G26" s="19" t="s">
        <v>291</v>
      </c>
      <c r="H26" s="19" t="n">
        <f aca="false">IF(OR(VLOOKUP(A26,Personal!$A$6:$F$112,5,FALSE())&lt;&gt;"Sí",N26="No aplica"),0,'Catàleg GRAE'!D25)</f>
        <v>1</v>
      </c>
      <c r="I26" s="20"/>
      <c r="J26" s="20"/>
      <c r="K26" s="20"/>
      <c r="L26" s="21"/>
      <c r="M26" s="21"/>
      <c r="N26" s="20"/>
      <c r="O26" s="20"/>
      <c r="P26" s="19" t="str">
        <f aca="false">IF(I26="","",I26-H26)</f>
        <v/>
      </c>
      <c r="Q26" s="19" t="str">
        <f aca="true">IF(B26="","",IF(N26="No aplica","No aplica",IF(I26="","Pendent",IF(N26="Per substituir","Substituir",IF(OR(N26="No localitzat",N26="No lliurat"),"Reposar",IF(I26&lt;H26,"Reposar",IF(I26&gt;H26,"Revisar excedent",IF(AND(G26="Sí",M26&lt;&gt;"",M26&lt;TODAY()),"EPI caducat",IF(AND(G26="Sí",M26&lt;&gt;"",M26&lt;=TODAY()+90),"EPI caduca ≤90 dies",IF(OR(N26="Deteriorat usable",N26="Revisió necessària"),"Revisar","OK"))))))))))</f>
      </c>
      <c r="R26" s="20"/>
    </row>
    <row r="27" customFormat="false" ht="15" hidden="false" customHeight="false" outlineLevel="0" collapsed="false">
      <c r="A27" s="19" t="n">
        <v>1</v>
      </c>
      <c r="B27" s="19" t="n">
        <f aca="false">IFERROR(VLOOKUP(A27,Personal!$A$6:$F$112,2,FALSE()),"")</f>
        <v>0</v>
      </c>
      <c r="C27" s="19" t="str">
        <f aca="false">IFERROR(VLOOKUP(A27,Personal!$A$6:$F$112,3,FALSE()),"")</f>
        <v>Olot</v>
      </c>
      <c r="D27" s="19" t="s">
        <v>40</v>
      </c>
      <c r="E27" s="19" t="s">
        <v>74</v>
      </c>
      <c r="F27" s="19" t="s">
        <v>75</v>
      </c>
      <c r="G27" s="19" t="s">
        <v>272</v>
      </c>
      <c r="H27" s="19" t="n">
        <f aca="false">IF(OR(VLOOKUP(A27,Personal!$A$6:$F$112,5,FALSE())&lt;&gt;"Sí",N27="No aplica"),0,'Catàleg GRAE'!D26)</f>
        <v>1</v>
      </c>
      <c r="I27" s="20"/>
      <c r="J27" s="20"/>
      <c r="K27" s="20"/>
      <c r="L27" s="21"/>
      <c r="M27" s="21"/>
      <c r="N27" s="20"/>
      <c r="O27" s="20"/>
      <c r="P27" s="19" t="str">
        <f aca="false">IF(I27="","",I27-H27)</f>
        <v/>
      </c>
      <c r="Q27" s="19" t="str">
        <f aca="true">IF(B27="","",IF(N27="No aplica","No aplica",IF(I27="","Pendent",IF(N27="Per substituir","Substituir",IF(OR(N27="No localitzat",N27="No lliurat"),"Reposar",IF(I27&lt;H27,"Reposar",IF(I27&gt;H27,"Revisar excedent",IF(AND(G27="Sí",M27&lt;&gt;"",M27&lt;TODAY()),"EPI caducat",IF(AND(G27="Sí",M27&lt;&gt;"",M27&lt;=TODAY()+90),"EPI caduca ≤90 dies",IF(OR(N27="Deteriorat usable",N27="Revisió necessària"),"Revisar","OK"))))))))))</f>
      </c>
      <c r="R27" s="20"/>
    </row>
    <row r="28" customFormat="false" ht="15" hidden="false" customHeight="false" outlineLevel="0" collapsed="false">
      <c r="A28" s="19" t="n">
        <v>1</v>
      </c>
      <c r="B28" s="19" t="n">
        <f aca="false">IFERROR(VLOOKUP(A28,Personal!$A$6:$F$112,2,FALSE()),"")</f>
        <v>0</v>
      </c>
      <c r="C28" s="19" t="str">
        <f aca="false">IFERROR(VLOOKUP(A28,Personal!$A$6:$F$112,3,FALSE()),"")</f>
        <v>Olot</v>
      </c>
      <c r="D28" s="19" t="s">
        <v>40</v>
      </c>
      <c r="E28" s="19" t="s">
        <v>76</v>
      </c>
      <c r="F28" s="19" t="s">
        <v>77</v>
      </c>
      <c r="G28" s="19" t="s">
        <v>291</v>
      </c>
      <c r="H28" s="19" t="n">
        <f aca="false">IF(OR(VLOOKUP(A28,Personal!$A$6:$F$112,5,FALSE())&lt;&gt;"Sí",N28="No aplica"),0,'Catàleg GRAE'!D27)</f>
        <v>1</v>
      </c>
      <c r="I28" s="20"/>
      <c r="J28" s="20"/>
      <c r="K28" s="20"/>
      <c r="L28" s="21"/>
      <c r="M28" s="21"/>
      <c r="N28" s="20"/>
      <c r="O28" s="20"/>
      <c r="P28" s="19" t="str">
        <f aca="false">IF(I28="","",I28-H28)</f>
        <v/>
      </c>
      <c r="Q28" s="19" t="str">
        <f aca="true">IF(B28="","",IF(N28="No aplica","No aplica",IF(I28="","Pendent",IF(N28="Per substituir","Substituir",IF(OR(N28="No localitzat",N28="No lliurat"),"Reposar",IF(I28&lt;H28,"Reposar",IF(I28&gt;H28,"Revisar excedent",IF(AND(G28="Sí",M28&lt;&gt;"",M28&lt;TODAY()),"EPI caducat",IF(AND(G28="Sí",M28&lt;&gt;"",M28&lt;=TODAY()+90),"EPI caduca ≤90 dies",IF(OR(N28="Deteriorat usable",N28="Revisió necessària"),"Revisar","OK"))))))))))</f>
      </c>
      <c r="R28" s="20"/>
    </row>
    <row r="29" customFormat="false" ht="15" hidden="false" customHeight="false" outlineLevel="0" collapsed="false">
      <c r="A29" s="19" t="n">
        <v>1</v>
      </c>
      <c r="B29" s="19" t="n">
        <f aca="false">IFERROR(VLOOKUP(A29,Personal!$A$6:$F$112,2,FALSE()),"")</f>
        <v>0</v>
      </c>
      <c r="C29" s="19" t="str">
        <f aca="false">IFERROR(VLOOKUP(A29,Personal!$A$6:$F$112,3,FALSE()),"")</f>
        <v>Olot</v>
      </c>
      <c r="D29" s="19" t="s">
        <v>78</v>
      </c>
      <c r="E29" s="19" t="s">
        <v>79</v>
      </c>
      <c r="F29" s="19" t="s">
        <v>80</v>
      </c>
      <c r="G29" s="19" t="s">
        <v>291</v>
      </c>
      <c r="H29" s="19" t="n">
        <f aca="false">IF(OR(VLOOKUP(A29,Personal!$A$6:$F$112,5,FALSE())&lt;&gt;"Sí",N29="No aplica"),0,'Catàleg GRAE'!D28)</f>
        <v>1</v>
      </c>
      <c r="I29" s="20"/>
      <c r="J29" s="20"/>
      <c r="K29" s="20"/>
      <c r="L29" s="21"/>
      <c r="M29" s="21"/>
      <c r="N29" s="20"/>
      <c r="O29" s="20"/>
      <c r="P29" s="19" t="str">
        <f aca="false">IF(I29="","",I29-H29)</f>
        <v/>
      </c>
      <c r="Q29" s="19" t="str">
        <f aca="true">IF(B29="","",IF(N29="No aplica","No aplica",IF(I29="","Pendent",IF(N29="Per substituir","Substituir",IF(OR(N29="No localitzat",N29="No lliurat"),"Reposar",IF(I29&lt;H29,"Reposar",IF(I29&gt;H29,"Revisar excedent",IF(AND(G29="Sí",M29&lt;&gt;"",M29&lt;TODAY()),"EPI caducat",IF(AND(G29="Sí",M29&lt;&gt;"",M29&lt;=TODAY()+90),"EPI caduca ≤90 dies",IF(OR(N29="Deteriorat usable",N29="Revisió necessària"),"Revisar","OK"))))))))))</f>
      </c>
      <c r="R29" s="20"/>
    </row>
    <row r="30" customFormat="false" ht="15" hidden="false" customHeight="false" outlineLevel="0" collapsed="false">
      <c r="A30" s="19" t="n">
        <v>1</v>
      </c>
      <c r="B30" s="19" t="n">
        <f aca="false">IFERROR(VLOOKUP(A30,Personal!$A$6:$F$112,2,FALSE()),"")</f>
        <v>0</v>
      </c>
      <c r="C30" s="19" t="str">
        <f aca="false">IFERROR(VLOOKUP(A30,Personal!$A$6:$F$112,3,FALSE()),"")</f>
        <v>Olot</v>
      </c>
      <c r="D30" s="19" t="s">
        <v>26</v>
      </c>
      <c r="E30" s="19" t="s">
        <v>81</v>
      </c>
      <c r="F30" s="19" t="s">
        <v>82</v>
      </c>
      <c r="G30" s="19" t="s">
        <v>272</v>
      </c>
      <c r="H30" s="19" t="n">
        <f aca="false">IF(OR(VLOOKUP(A30,Personal!$A$6:$F$112,5,FALSE())&lt;&gt;"Sí",N30="No aplica"),0,'Catàleg GRAE'!D29)</f>
        <v>1</v>
      </c>
      <c r="I30" s="20"/>
      <c r="J30" s="20"/>
      <c r="K30" s="20"/>
      <c r="L30" s="21"/>
      <c r="M30" s="21"/>
      <c r="N30" s="20"/>
      <c r="O30" s="20"/>
      <c r="P30" s="19" t="str">
        <f aca="false">IF(I30="","",I30-H30)</f>
        <v/>
      </c>
      <c r="Q30" s="19" t="str">
        <f aca="true">IF(B30="","",IF(N30="No aplica","No aplica",IF(I30="","Pendent",IF(N30="Per substituir","Substituir",IF(OR(N30="No localitzat",N30="No lliurat"),"Reposar",IF(I30&lt;H30,"Reposar",IF(I30&gt;H30,"Revisar excedent",IF(AND(G30="Sí",M30&lt;&gt;"",M30&lt;TODAY()),"EPI caducat",IF(AND(G30="Sí",M30&lt;&gt;"",M30&lt;=TODAY()+90),"EPI caduca ≤90 dies",IF(OR(N30="Deteriorat usable",N30="Revisió necessària"),"Revisar","OK"))))))))))</f>
      </c>
      <c r="R30" s="20"/>
    </row>
    <row r="31" customFormat="false" ht="15" hidden="false" customHeight="false" outlineLevel="0" collapsed="false">
      <c r="A31" s="19" t="n">
        <v>1</v>
      </c>
      <c r="B31" s="19" t="n">
        <f aca="false">IFERROR(VLOOKUP(A31,Personal!$A$6:$F$112,2,FALSE()),"")</f>
        <v>0</v>
      </c>
      <c r="C31" s="19" t="str">
        <f aca="false">IFERROR(VLOOKUP(A31,Personal!$A$6:$F$112,3,FALSE()),"")</f>
        <v>Olot</v>
      </c>
      <c r="D31" s="19" t="s">
        <v>83</v>
      </c>
      <c r="E31" s="19" t="s">
        <v>84</v>
      </c>
      <c r="F31" s="19" t="s">
        <v>85</v>
      </c>
      <c r="G31" s="19" t="s">
        <v>291</v>
      </c>
      <c r="H31" s="19" t="n">
        <f aca="false">IF(OR(VLOOKUP(A31,Personal!$A$6:$F$112,5,FALSE())&lt;&gt;"Sí",N31="No aplica"),0,'Catàleg GRAE'!D30)</f>
        <v>2</v>
      </c>
      <c r="I31" s="20"/>
      <c r="J31" s="20"/>
      <c r="K31" s="20"/>
      <c r="L31" s="21"/>
      <c r="M31" s="21"/>
      <c r="N31" s="20"/>
      <c r="O31" s="20"/>
      <c r="P31" s="19" t="str">
        <f aca="false">IF(I31="","",I31-H31)</f>
        <v/>
      </c>
      <c r="Q31" s="19" t="str">
        <f aca="true">IF(B31="","",IF(N31="No aplica","No aplica",IF(I31="","Pendent",IF(N31="Per substituir","Substituir",IF(OR(N31="No localitzat",N31="No lliurat"),"Reposar",IF(I31&lt;H31,"Reposar",IF(I31&gt;H31,"Revisar excedent",IF(AND(G31="Sí",M31&lt;&gt;"",M31&lt;TODAY()),"EPI caducat",IF(AND(G31="Sí",M31&lt;&gt;"",M31&lt;=TODAY()+90),"EPI caduca ≤90 dies",IF(OR(N31="Deteriorat usable",N31="Revisió necessària"),"Revisar","OK"))))))))))</f>
      </c>
      <c r="R31" s="20"/>
    </row>
    <row r="32" customFormat="false" ht="15" hidden="false" customHeight="false" outlineLevel="0" collapsed="false">
      <c r="A32" s="19" t="n">
        <v>1</v>
      </c>
      <c r="B32" s="19" t="n">
        <f aca="false">IFERROR(VLOOKUP(A32,Personal!$A$6:$F$112,2,FALSE()),"")</f>
        <v>0</v>
      </c>
      <c r="C32" s="19" t="str">
        <f aca="false">IFERROR(VLOOKUP(A32,Personal!$A$6:$F$112,3,FALSE()),"")</f>
        <v>Olot</v>
      </c>
      <c r="D32" s="19" t="s">
        <v>83</v>
      </c>
      <c r="E32" s="19" t="s">
        <v>86</v>
      </c>
      <c r="F32" s="19" t="s">
        <v>87</v>
      </c>
      <c r="G32" s="19" t="s">
        <v>291</v>
      </c>
      <c r="H32" s="19" t="n">
        <f aca="false">IF(OR(VLOOKUP(A32,Personal!$A$6:$F$112,5,FALSE())&lt;&gt;"Sí",N32="No aplica"),0,'Catàleg GRAE'!D31)</f>
        <v>2</v>
      </c>
      <c r="I32" s="20"/>
      <c r="J32" s="20"/>
      <c r="K32" s="20"/>
      <c r="L32" s="21"/>
      <c r="M32" s="21"/>
      <c r="N32" s="20"/>
      <c r="O32" s="20"/>
      <c r="P32" s="19" t="str">
        <f aca="false">IF(I32="","",I32-H32)</f>
        <v/>
      </c>
      <c r="Q32" s="19" t="str">
        <f aca="true">IF(B32="","",IF(N32="No aplica","No aplica",IF(I32="","Pendent",IF(N32="Per substituir","Substituir",IF(OR(N32="No localitzat",N32="No lliurat"),"Reposar",IF(I32&lt;H32,"Reposar",IF(I32&gt;H32,"Revisar excedent",IF(AND(G32="Sí",M32&lt;&gt;"",M32&lt;TODAY()),"EPI caducat",IF(AND(G32="Sí",M32&lt;&gt;"",M32&lt;=TODAY()+90),"EPI caduca ≤90 dies",IF(OR(N32="Deteriorat usable",N32="Revisió necessària"),"Revisar","OK"))))))))))</f>
      </c>
      <c r="R32" s="20"/>
    </row>
    <row r="33" customFormat="false" ht="15" hidden="false" customHeight="false" outlineLevel="0" collapsed="false">
      <c r="A33" s="19" t="n">
        <v>1</v>
      </c>
      <c r="B33" s="19" t="n">
        <f aca="false">IFERROR(VLOOKUP(A33,Personal!$A$6:$F$112,2,FALSE()),"")</f>
        <v>0</v>
      </c>
      <c r="C33" s="19" t="str">
        <f aca="false">IFERROR(VLOOKUP(A33,Personal!$A$6:$F$112,3,FALSE()),"")</f>
        <v>Olot</v>
      </c>
      <c r="D33" s="19" t="s">
        <v>83</v>
      </c>
      <c r="E33" s="19" t="s">
        <v>88</v>
      </c>
      <c r="F33" s="19" t="s">
        <v>89</v>
      </c>
      <c r="G33" s="19" t="s">
        <v>291</v>
      </c>
      <c r="H33" s="19" t="n">
        <f aca="false">IF(OR(VLOOKUP(A33,Personal!$A$6:$F$112,5,FALSE())&lt;&gt;"Sí",N33="No aplica"),0,'Catàleg GRAE'!D32)</f>
        <v>2</v>
      </c>
      <c r="I33" s="20"/>
      <c r="J33" s="20"/>
      <c r="K33" s="20"/>
      <c r="L33" s="21"/>
      <c r="M33" s="21"/>
      <c r="N33" s="20"/>
      <c r="O33" s="20"/>
      <c r="P33" s="19" t="str">
        <f aca="false">IF(I33="","",I33-H33)</f>
        <v/>
      </c>
      <c r="Q33" s="19" t="str">
        <f aca="true">IF(B33="","",IF(N33="No aplica","No aplica",IF(I33="","Pendent",IF(N33="Per substituir","Substituir",IF(OR(N33="No localitzat",N33="No lliurat"),"Reposar",IF(I33&lt;H33,"Reposar",IF(I33&gt;H33,"Revisar excedent",IF(AND(G33="Sí",M33&lt;&gt;"",M33&lt;TODAY()),"EPI caducat",IF(AND(G33="Sí",M33&lt;&gt;"",M33&lt;=TODAY()+90),"EPI caduca ≤90 dies",IF(OR(N33="Deteriorat usable",N33="Revisió necessària"),"Revisar","OK"))))))))))</f>
      </c>
      <c r="R33" s="20"/>
    </row>
    <row r="34" customFormat="false" ht="15" hidden="false" customHeight="false" outlineLevel="0" collapsed="false">
      <c r="A34" s="19" t="n">
        <v>1</v>
      </c>
      <c r="B34" s="19" t="n">
        <f aca="false">IFERROR(VLOOKUP(A34,Personal!$A$6:$F$112,2,FALSE()),"")</f>
        <v>0</v>
      </c>
      <c r="C34" s="19" t="str">
        <f aca="false">IFERROR(VLOOKUP(A34,Personal!$A$6:$F$112,3,FALSE()),"")</f>
        <v>Olot</v>
      </c>
      <c r="D34" s="19" t="s">
        <v>83</v>
      </c>
      <c r="E34" s="19" t="s">
        <v>90</v>
      </c>
      <c r="F34" s="19" t="s">
        <v>91</v>
      </c>
      <c r="G34" s="19" t="s">
        <v>291</v>
      </c>
      <c r="H34" s="19" t="n">
        <f aca="false">IF(OR(VLOOKUP(A34,Personal!$A$6:$F$112,5,FALSE())&lt;&gt;"Sí",N34="No aplica"),0,'Catàleg GRAE'!D33)</f>
        <v>1</v>
      </c>
      <c r="I34" s="20"/>
      <c r="J34" s="20"/>
      <c r="K34" s="20"/>
      <c r="L34" s="21"/>
      <c r="M34" s="21"/>
      <c r="N34" s="20"/>
      <c r="O34" s="20"/>
      <c r="P34" s="19" t="str">
        <f aca="false">IF(I34="","",I34-H34)</f>
        <v/>
      </c>
      <c r="Q34" s="19" t="str">
        <f aca="true">IF(B34="","",IF(N34="No aplica","No aplica",IF(I34="","Pendent",IF(N34="Per substituir","Substituir",IF(OR(N34="No localitzat",N34="No lliurat"),"Reposar",IF(I34&lt;H34,"Reposar",IF(I34&gt;H34,"Revisar excedent",IF(AND(G34="Sí",M34&lt;&gt;"",M34&lt;TODAY()),"EPI caducat",IF(AND(G34="Sí",M34&lt;&gt;"",M34&lt;=TODAY()+90),"EPI caduca ≤90 dies",IF(OR(N34="Deteriorat usable",N34="Revisió necessària"),"Revisar","OK"))))))))))</f>
      </c>
      <c r="R34" s="20"/>
    </row>
    <row r="35" customFormat="false" ht="15" hidden="false" customHeight="false" outlineLevel="0" collapsed="false">
      <c r="A35" s="19" t="n">
        <v>1</v>
      </c>
      <c r="B35" s="19" t="n">
        <f aca="false">IFERROR(VLOOKUP(A35,Personal!$A$6:$F$112,2,FALSE()),"")</f>
        <v>0</v>
      </c>
      <c r="C35" s="19" t="str">
        <f aca="false">IFERROR(VLOOKUP(A35,Personal!$A$6:$F$112,3,FALSE()),"")</f>
        <v>Olot</v>
      </c>
      <c r="D35" s="19" t="s">
        <v>40</v>
      </c>
      <c r="E35" s="19" t="s">
        <v>92</v>
      </c>
      <c r="F35" s="19" t="s">
        <v>93</v>
      </c>
      <c r="G35" s="19" t="s">
        <v>291</v>
      </c>
      <c r="H35" s="19" t="n">
        <f aca="false">IF(OR(VLOOKUP(A35,Personal!$A$6:$F$112,5,FALSE())&lt;&gt;"Sí",N35="No aplica"),0,'Catàleg GRAE'!D34)</f>
        <v>1</v>
      </c>
      <c r="I35" s="20"/>
      <c r="J35" s="20"/>
      <c r="K35" s="20"/>
      <c r="L35" s="21"/>
      <c r="M35" s="21"/>
      <c r="N35" s="20"/>
      <c r="O35" s="20"/>
      <c r="P35" s="19" t="str">
        <f aca="false">IF(I35="","",I35-H35)</f>
        <v/>
      </c>
      <c r="Q35" s="19" t="str">
        <f aca="true">IF(B35="","",IF(N35="No aplica","No aplica",IF(I35="","Pendent",IF(N35="Per substituir","Substituir",IF(OR(N35="No localitzat",N35="No lliurat"),"Reposar",IF(I35&lt;H35,"Reposar",IF(I35&gt;H35,"Revisar excedent",IF(AND(G35="Sí",M35&lt;&gt;"",M35&lt;TODAY()),"EPI caducat",IF(AND(G35="Sí",M35&lt;&gt;"",M35&lt;=TODAY()+90),"EPI caduca ≤90 dies",IF(OR(N35="Deteriorat usable",N35="Revisió necessària"),"Revisar","OK"))))))))))</f>
      </c>
      <c r="R35" s="20"/>
    </row>
    <row r="36" customFormat="false" ht="15" hidden="false" customHeight="false" outlineLevel="0" collapsed="false">
      <c r="A36" s="19" t="n">
        <v>1</v>
      </c>
      <c r="B36" s="19" t="n">
        <f aca="false">IFERROR(VLOOKUP(A36,Personal!$A$6:$F$112,2,FALSE()),"")</f>
        <v>0</v>
      </c>
      <c r="C36" s="19" t="str">
        <f aca="false">IFERROR(VLOOKUP(A36,Personal!$A$6:$F$112,3,FALSE()),"")</f>
        <v>Olot</v>
      </c>
      <c r="D36" s="19" t="s">
        <v>94</v>
      </c>
      <c r="E36" s="19" t="s">
        <v>95</v>
      </c>
      <c r="F36" s="19" t="s">
        <v>96</v>
      </c>
      <c r="G36" s="19" t="s">
        <v>291</v>
      </c>
      <c r="H36" s="19" t="n">
        <f aca="false">IF(OR(VLOOKUP(A36,Personal!$A$6:$F$112,5,FALSE())&lt;&gt;"Sí",N36="No aplica"),0,'Catàleg GRAE'!D35)</f>
        <v>1</v>
      </c>
      <c r="I36" s="20"/>
      <c r="J36" s="20"/>
      <c r="K36" s="20"/>
      <c r="L36" s="21"/>
      <c r="M36" s="21"/>
      <c r="N36" s="20"/>
      <c r="O36" s="20"/>
      <c r="P36" s="19" t="str">
        <f aca="false">IF(I36="","",I36-H36)</f>
        <v/>
      </c>
      <c r="Q36" s="19" t="str">
        <f aca="true">IF(B36="","",IF(N36="No aplica","No aplica",IF(I36="","Pendent",IF(N36="Per substituir","Substituir",IF(OR(N36="No localitzat",N36="No lliurat"),"Reposar",IF(I36&lt;H36,"Reposar",IF(I36&gt;H36,"Revisar excedent",IF(AND(G36="Sí",M36&lt;&gt;"",M36&lt;TODAY()),"EPI caducat",IF(AND(G36="Sí",M36&lt;&gt;"",M36&lt;=TODAY()+90),"EPI caduca ≤90 dies",IF(OR(N36="Deteriorat usable",N36="Revisió necessària"),"Revisar","OK"))))))))))</f>
      </c>
      <c r="R36" s="20"/>
    </row>
    <row r="37" customFormat="false" ht="15" hidden="false" customHeight="false" outlineLevel="0" collapsed="false">
      <c r="A37" s="19" t="n">
        <v>1</v>
      </c>
      <c r="B37" s="19" t="n">
        <f aca="false">IFERROR(VLOOKUP(A37,Personal!$A$6:$F$112,2,FALSE()),"")</f>
        <v>0</v>
      </c>
      <c r="C37" s="19" t="str">
        <f aca="false">IFERROR(VLOOKUP(A37,Personal!$A$6:$F$112,3,FALSE()),"")</f>
        <v>Olot</v>
      </c>
      <c r="D37" s="19" t="s">
        <v>97</v>
      </c>
      <c r="E37" s="19" t="s">
        <v>98</v>
      </c>
      <c r="F37" s="19" t="s">
        <v>99</v>
      </c>
      <c r="G37" s="19" t="s">
        <v>291</v>
      </c>
      <c r="H37" s="19" t="n">
        <f aca="false">IF(OR(VLOOKUP(A37,Personal!$A$6:$F$112,5,FALSE())&lt;&gt;"Sí",N37="No aplica"),0,'Catàleg GRAE'!D36)</f>
        <v>3</v>
      </c>
      <c r="I37" s="20"/>
      <c r="J37" s="20"/>
      <c r="K37" s="20"/>
      <c r="L37" s="21"/>
      <c r="M37" s="21"/>
      <c r="N37" s="20"/>
      <c r="O37" s="20"/>
      <c r="P37" s="19" t="str">
        <f aca="false">IF(I37="","",I37-H37)</f>
        <v/>
      </c>
      <c r="Q37" s="19" t="str">
        <f aca="true">IF(B37="","",IF(N37="No aplica","No aplica",IF(I37="","Pendent",IF(N37="Per substituir","Substituir",IF(OR(N37="No localitzat",N37="No lliurat"),"Reposar",IF(I37&lt;H37,"Reposar",IF(I37&gt;H37,"Revisar excedent",IF(AND(G37="Sí",M37&lt;&gt;"",M37&lt;TODAY()),"EPI caducat",IF(AND(G37="Sí",M37&lt;&gt;"",M37&lt;=TODAY()+90),"EPI caduca ≤90 dies",IF(OR(N37="Deteriorat usable",N37="Revisió necessària"),"Revisar","OK"))))))))))</f>
      </c>
      <c r="R37" s="20"/>
    </row>
    <row r="38" customFormat="false" ht="15" hidden="false" customHeight="false" outlineLevel="0" collapsed="false">
      <c r="A38" s="19" t="n">
        <v>1</v>
      </c>
      <c r="B38" s="19" t="n">
        <f aca="false">IFERROR(VLOOKUP(A38,Personal!$A$6:$F$112,2,FALSE()),"")</f>
        <v>0</v>
      </c>
      <c r="C38" s="19" t="str">
        <f aca="false">IFERROR(VLOOKUP(A38,Personal!$A$6:$F$112,3,FALSE()),"")</f>
        <v>Olot</v>
      </c>
      <c r="D38" s="19" t="s">
        <v>97</v>
      </c>
      <c r="E38" s="19" t="s">
        <v>100</v>
      </c>
      <c r="F38" s="19" t="s">
        <v>101</v>
      </c>
      <c r="G38" s="19" t="s">
        <v>291</v>
      </c>
      <c r="H38" s="19" t="n">
        <f aca="false">IF(OR(VLOOKUP(A38,Personal!$A$6:$F$112,5,FALSE())&lt;&gt;"Sí",N38="No aplica"),0,'Catàleg GRAE'!D37)</f>
        <v>1</v>
      </c>
      <c r="I38" s="20"/>
      <c r="J38" s="20"/>
      <c r="K38" s="20"/>
      <c r="L38" s="21"/>
      <c r="M38" s="21"/>
      <c r="N38" s="20"/>
      <c r="O38" s="20"/>
      <c r="P38" s="19" t="str">
        <f aca="false">IF(I38="","",I38-H38)</f>
        <v/>
      </c>
      <c r="Q38" s="19" t="str">
        <f aca="true">IF(B38="","",IF(N38="No aplica","No aplica",IF(I38="","Pendent",IF(N38="Per substituir","Substituir",IF(OR(N38="No localitzat",N38="No lliurat"),"Reposar",IF(I38&lt;H38,"Reposar",IF(I38&gt;H38,"Revisar excedent",IF(AND(G38="Sí",M38&lt;&gt;"",M38&lt;TODAY()),"EPI caducat",IF(AND(G38="Sí",M38&lt;&gt;"",M38&lt;=TODAY()+90),"EPI caduca ≤90 dies",IF(OR(N38="Deteriorat usable",N38="Revisió necessària"),"Revisar","OK"))))))))))</f>
      </c>
      <c r="R38" s="20"/>
    </row>
    <row r="39" customFormat="false" ht="15" hidden="false" customHeight="false" outlineLevel="0" collapsed="false">
      <c r="A39" s="19" t="n">
        <v>1</v>
      </c>
      <c r="B39" s="19" t="n">
        <f aca="false">IFERROR(VLOOKUP(A39,Personal!$A$6:$F$112,2,FALSE()),"")</f>
        <v>0</v>
      </c>
      <c r="C39" s="19" t="str">
        <f aca="false">IFERROR(VLOOKUP(A39,Personal!$A$6:$F$112,3,FALSE()),"")</f>
        <v>Olot</v>
      </c>
      <c r="D39" s="19" t="s">
        <v>102</v>
      </c>
      <c r="E39" s="19" t="s">
        <v>103</v>
      </c>
      <c r="F39" s="19" t="s">
        <v>104</v>
      </c>
      <c r="G39" s="19" t="s">
        <v>291</v>
      </c>
      <c r="H39" s="19" t="n">
        <f aca="false">IF(OR(VLOOKUP(A39,Personal!$A$6:$F$112,5,FALSE())&lt;&gt;"Sí",N39="No aplica"),0,'Catàleg GRAE'!D38)</f>
        <v>1</v>
      </c>
      <c r="I39" s="20"/>
      <c r="J39" s="20"/>
      <c r="K39" s="20"/>
      <c r="L39" s="21"/>
      <c r="M39" s="21"/>
      <c r="N39" s="20"/>
      <c r="O39" s="20"/>
      <c r="P39" s="19" t="str">
        <f aca="false">IF(I39="","",I39-H39)</f>
        <v/>
      </c>
      <c r="Q39" s="19" t="str">
        <f aca="true">IF(B39="","",IF(N39="No aplica","No aplica",IF(I39="","Pendent",IF(N39="Per substituir","Substituir",IF(OR(N39="No localitzat",N39="No lliurat"),"Reposar",IF(I39&lt;H39,"Reposar",IF(I39&gt;H39,"Revisar excedent",IF(AND(G39="Sí",M39&lt;&gt;"",M39&lt;TODAY()),"EPI caducat",IF(AND(G39="Sí",M39&lt;&gt;"",M39&lt;=TODAY()+90),"EPI caduca ≤90 dies",IF(OR(N39="Deteriorat usable",N39="Revisió necessària"),"Revisar","OK"))))))))))</f>
      </c>
      <c r="R39" s="20"/>
    </row>
    <row r="40" customFormat="false" ht="15" hidden="false" customHeight="false" outlineLevel="0" collapsed="false">
      <c r="A40" s="19" t="n">
        <v>1</v>
      </c>
      <c r="B40" s="19" t="n">
        <f aca="false">IFERROR(VLOOKUP(A40,Personal!$A$6:$F$112,2,FALSE()),"")</f>
        <v>0</v>
      </c>
      <c r="C40" s="19" t="str">
        <f aca="false">IFERROR(VLOOKUP(A40,Personal!$A$6:$F$112,3,FALSE()),"")</f>
        <v>Olot</v>
      </c>
      <c r="D40" s="19" t="s">
        <v>97</v>
      </c>
      <c r="E40" s="19" t="s">
        <v>105</v>
      </c>
      <c r="F40" s="19" t="s">
        <v>106</v>
      </c>
      <c r="G40" s="19" t="s">
        <v>291</v>
      </c>
      <c r="H40" s="19" t="n">
        <f aca="false">IF(OR(VLOOKUP(A40,Personal!$A$6:$F$112,5,FALSE())&lt;&gt;"Sí",N40="No aplica"),0,'Catàleg GRAE'!D39)</f>
        <v>3</v>
      </c>
      <c r="I40" s="20"/>
      <c r="J40" s="20"/>
      <c r="K40" s="20"/>
      <c r="L40" s="21"/>
      <c r="M40" s="21"/>
      <c r="N40" s="20"/>
      <c r="O40" s="20"/>
      <c r="P40" s="19" t="str">
        <f aca="false">IF(I40="","",I40-H40)</f>
        <v/>
      </c>
      <c r="Q40" s="19" t="str">
        <f aca="true">IF(B40="","",IF(N40="No aplica","No aplica",IF(I40="","Pendent",IF(N40="Per substituir","Substituir",IF(OR(N40="No localitzat",N40="No lliurat"),"Reposar",IF(I40&lt;H40,"Reposar",IF(I40&gt;H40,"Revisar excedent",IF(AND(G40="Sí",M40&lt;&gt;"",M40&lt;TODAY()),"EPI caducat",IF(AND(G40="Sí",M40&lt;&gt;"",M40&lt;=TODAY()+90),"EPI caduca ≤90 dies",IF(OR(N40="Deteriorat usable",N40="Revisió necessària"),"Revisar","OK"))))))))))</f>
      </c>
      <c r="R40" s="20"/>
    </row>
    <row r="41" customFormat="false" ht="15" hidden="false" customHeight="false" outlineLevel="0" collapsed="false">
      <c r="A41" s="19" t="n">
        <v>1</v>
      </c>
      <c r="B41" s="19" t="n">
        <f aca="false">IFERROR(VLOOKUP(A41,Personal!$A$6:$F$112,2,FALSE()),"")</f>
        <v>0</v>
      </c>
      <c r="C41" s="19" t="str">
        <f aca="false">IFERROR(VLOOKUP(A41,Personal!$A$6:$F$112,3,FALSE()),"")</f>
        <v>Olot</v>
      </c>
      <c r="D41" s="19" t="s">
        <v>97</v>
      </c>
      <c r="E41" s="19" t="s">
        <v>105</v>
      </c>
      <c r="F41" s="19" t="s">
        <v>107</v>
      </c>
      <c r="G41" s="19" t="s">
        <v>291</v>
      </c>
      <c r="H41" s="19" t="n">
        <f aca="false">IF(OR(VLOOKUP(A41,Personal!$A$6:$F$112,5,FALSE())&lt;&gt;"Sí",N41="No aplica"),0,'Catàleg GRAE'!D40)</f>
        <v>3</v>
      </c>
      <c r="I41" s="20"/>
      <c r="J41" s="20"/>
      <c r="K41" s="20"/>
      <c r="L41" s="21"/>
      <c r="M41" s="21"/>
      <c r="N41" s="20"/>
      <c r="O41" s="20"/>
      <c r="P41" s="19" t="str">
        <f aca="false">IF(I41="","",I41-H41)</f>
        <v/>
      </c>
      <c r="Q41" s="19" t="str">
        <f aca="true">IF(B41="","",IF(N41="No aplica","No aplica",IF(I41="","Pendent",IF(N41="Per substituir","Substituir",IF(OR(N41="No localitzat",N41="No lliurat"),"Reposar",IF(I41&lt;H41,"Reposar",IF(I41&gt;H41,"Revisar excedent",IF(AND(G41="Sí",M41&lt;&gt;"",M41&lt;TODAY()),"EPI caducat",IF(AND(G41="Sí",M41&lt;&gt;"",M41&lt;=TODAY()+90),"EPI caduca ≤90 dies",IF(OR(N41="Deteriorat usable",N41="Revisió necessària"),"Revisar","OK"))))))))))</f>
      </c>
      <c r="R41" s="20"/>
    </row>
    <row r="42" customFormat="false" ht="15" hidden="false" customHeight="false" outlineLevel="0" collapsed="false">
      <c r="A42" s="19" t="n">
        <v>1</v>
      </c>
      <c r="B42" s="19" t="n">
        <f aca="false">IFERROR(VLOOKUP(A42,Personal!$A$6:$F$112,2,FALSE()),"")</f>
        <v>0</v>
      </c>
      <c r="C42" s="19" t="str">
        <f aca="false">IFERROR(VLOOKUP(A42,Personal!$A$6:$F$112,3,FALSE()),"")</f>
        <v>Olot</v>
      </c>
      <c r="D42" s="19" t="s">
        <v>97</v>
      </c>
      <c r="E42" s="19" t="s">
        <v>108</v>
      </c>
      <c r="F42" s="19" t="s">
        <v>109</v>
      </c>
      <c r="G42" s="19" t="s">
        <v>291</v>
      </c>
      <c r="H42" s="19" t="n">
        <f aca="false">IF(OR(VLOOKUP(A42,Personal!$A$6:$F$112,5,FALSE())&lt;&gt;"Sí",N42="No aplica"),0,'Catàleg GRAE'!D41)</f>
        <v>2</v>
      </c>
      <c r="I42" s="20"/>
      <c r="J42" s="20"/>
      <c r="K42" s="20"/>
      <c r="L42" s="21"/>
      <c r="M42" s="21"/>
      <c r="N42" s="20"/>
      <c r="O42" s="20"/>
      <c r="P42" s="19" t="str">
        <f aca="false">IF(I42="","",I42-H42)</f>
        <v/>
      </c>
      <c r="Q42" s="19" t="str">
        <f aca="true">IF(B42="","",IF(N42="No aplica","No aplica",IF(I42="","Pendent",IF(N42="Per substituir","Substituir",IF(OR(N42="No localitzat",N42="No lliurat"),"Reposar",IF(I42&lt;H42,"Reposar",IF(I42&gt;H42,"Revisar excedent",IF(AND(G42="Sí",M42&lt;&gt;"",M42&lt;TODAY()),"EPI caducat",IF(AND(G42="Sí",M42&lt;&gt;"",M42&lt;=TODAY()+90),"EPI caduca ≤90 dies",IF(OR(N42="Deteriorat usable",N42="Revisió necessària"),"Revisar","OK"))))))))))</f>
      </c>
      <c r="R42" s="20"/>
    </row>
    <row r="43" customFormat="false" ht="15" hidden="false" customHeight="false" outlineLevel="0" collapsed="false">
      <c r="A43" s="19" t="n">
        <v>1</v>
      </c>
      <c r="B43" s="19" t="n">
        <f aca="false">IFERROR(VLOOKUP(A43,Personal!$A$6:$F$112,2,FALSE()),"")</f>
        <v>0</v>
      </c>
      <c r="C43" s="19" t="str">
        <f aca="false">IFERROR(VLOOKUP(A43,Personal!$A$6:$F$112,3,FALSE()),"")</f>
        <v>Olot</v>
      </c>
      <c r="D43" s="19" t="s">
        <v>97</v>
      </c>
      <c r="E43" s="19" t="s">
        <v>110</v>
      </c>
      <c r="F43" s="19" t="s">
        <v>111</v>
      </c>
      <c r="G43" s="19" t="s">
        <v>291</v>
      </c>
      <c r="H43" s="19" t="n">
        <f aca="false">IF(OR(VLOOKUP(A43,Personal!$A$6:$F$112,5,FALSE())&lt;&gt;"Sí",N43="No aplica"),0,'Catàleg GRAE'!D42)</f>
        <v>1</v>
      </c>
      <c r="I43" s="20"/>
      <c r="J43" s="20"/>
      <c r="K43" s="20"/>
      <c r="L43" s="21"/>
      <c r="M43" s="21"/>
      <c r="N43" s="20"/>
      <c r="O43" s="20"/>
      <c r="P43" s="19" t="str">
        <f aca="false">IF(I43="","",I43-H43)</f>
        <v/>
      </c>
      <c r="Q43" s="19" t="str">
        <f aca="true">IF(B43="","",IF(N43="No aplica","No aplica",IF(I43="","Pendent",IF(N43="Per substituir","Substituir",IF(OR(N43="No localitzat",N43="No lliurat"),"Reposar",IF(I43&lt;H43,"Reposar",IF(I43&gt;H43,"Revisar excedent",IF(AND(G43="Sí",M43&lt;&gt;"",M43&lt;TODAY()),"EPI caducat",IF(AND(G43="Sí",M43&lt;&gt;"",M43&lt;=TODAY()+90),"EPI caduca ≤90 dies",IF(OR(N43="Deteriorat usable",N43="Revisió necessària"),"Revisar","OK"))))))))))</f>
      </c>
      <c r="R43" s="20"/>
    </row>
    <row r="44" customFormat="false" ht="15" hidden="false" customHeight="false" outlineLevel="0" collapsed="false">
      <c r="A44" s="19" t="n">
        <v>1</v>
      </c>
      <c r="B44" s="19" t="n">
        <f aca="false">IFERROR(VLOOKUP(A44,Personal!$A$6:$F$112,2,FALSE()),"")</f>
        <v>0</v>
      </c>
      <c r="C44" s="19" t="str">
        <f aca="false">IFERROR(VLOOKUP(A44,Personal!$A$6:$F$112,3,FALSE()),"")</f>
        <v>Olot</v>
      </c>
      <c r="D44" s="19" t="s">
        <v>112</v>
      </c>
      <c r="E44" s="19" t="s">
        <v>113</v>
      </c>
      <c r="F44" s="19" t="s">
        <v>114</v>
      </c>
      <c r="G44" s="19" t="s">
        <v>291</v>
      </c>
      <c r="H44" s="19" t="n">
        <f aca="false">IF(OR(VLOOKUP(A44,Personal!$A$6:$F$112,5,FALSE())&lt;&gt;"Sí",N44="No aplica"),0,'Catàleg GRAE'!D43)</f>
        <v>2</v>
      </c>
      <c r="I44" s="20"/>
      <c r="J44" s="20"/>
      <c r="K44" s="20"/>
      <c r="L44" s="21"/>
      <c r="M44" s="21"/>
      <c r="N44" s="20"/>
      <c r="O44" s="20"/>
      <c r="P44" s="19" t="str">
        <f aca="false">IF(I44="","",I44-H44)</f>
        <v/>
      </c>
      <c r="Q44" s="19" t="str">
        <f aca="true">IF(B44="","",IF(N44="No aplica","No aplica",IF(I44="","Pendent",IF(N44="Per substituir","Substituir",IF(OR(N44="No localitzat",N44="No lliurat"),"Reposar",IF(I44&lt;H44,"Reposar",IF(I44&gt;H44,"Revisar excedent",IF(AND(G44="Sí",M44&lt;&gt;"",M44&lt;TODAY()),"EPI caducat",IF(AND(G44="Sí",M44&lt;&gt;"",M44&lt;=TODAY()+90),"EPI caduca ≤90 dies",IF(OR(N44="Deteriorat usable",N44="Revisió necessària"),"Revisar","OK"))))))))))</f>
      </c>
      <c r="R44" s="20"/>
    </row>
    <row r="45" customFormat="false" ht="15" hidden="false" customHeight="false" outlineLevel="0" collapsed="false">
      <c r="A45" s="19" t="n">
        <v>1</v>
      </c>
      <c r="B45" s="19" t="n">
        <f aca="false">IFERROR(VLOOKUP(A45,Personal!$A$6:$F$112,2,FALSE()),"")</f>
        <v>0</v>
      </c>
      <c r="C45" s="19" t="str">
        <f aca="false">IFERROR(VLOOKUP(A45,Personal!$A$6:$F$112,3,FALSE()),"")</f>
        <v>Olot</v>
      </c>
      <c r="D45" s="19" t="s">
        <v>102</v>
      </c>
      <c r="E45" s="19" t="s">
        <v>115</v>
      </c>
      <c r="F45" s="19" t="s">
        <v>116</v>
      </c>
      <c r="G45" s="19" t="s">
        <v>291</v>
      </c>
      <c r="H45" s="19" t="n">
        <f aca="false">IF(OR(VLOOKUP(A45,Personal!$A$6:$F$112,5,FALSE())&lt;&gt;"Sí",N45="No aplica"),0,'Catàleg GRAE'!D44)</f>
        <v>1</v>
      </c>
      <c r="I45" s="20"/>
      <c r="J45" s="20"/>
      <c r="K45" s="20"/>
      <c r="L45" s="21"/>
      <c r="M45" s="21"/>
      <c r="N45" s="20"/>
      <c r="O45" s="20"/>
      <c r="P45" s="19" t="str">
        <f aca="false">IF(I45="","",I45-H45)</f>
        <v/>
      </c>
      <c r="Q45" s="19" t="str">
        <f aca="true">IF(B45="","",IF(N45="No aplica","No aplica",IF(I45="","Pendent",IF(N45="Per substituir","Substituir",IF(OR(N45="No localitzat",N45="No lliurat"),"Reposar",IF(I45&lt;H45,"Reposar",IF(I45&gt;H45,"Revisar excedent",IF(AND(G45="Sí",M45&lt;&gt;"",M45&lt;TODAY()),"EPI caducat",IF(AND(G45="Sí",M45&lt;&gt;"",M45&lt;=TODAY()+90),"EPI caduca ≤90 dies",IF(OR(N45="Deteriorat usable",N45="Revisió necessària"),"Revisar","OK"))))))))))</f>
      </c>
      <c r="R45" s="20"/>
    </row>
    <row r="46" customFormat="false" ht="15" hidden="false" customHeight="false" outlineLevel="0" collapsed="false">
      <c r="A46" s="19" t="n">
        <v>1</v>
      </c>
      <c r="B46" s="19" t="n">
        <f aca="false">IFERROR(VLOOKUP(A46,Personal!$A$6:$F$112,2,FALSE()),"")</f>
        <v>0</v>
      </c>
      <c r="C46" s="19" t="str">
        <f aca="false">IFERROR(VLOOKUP(A46,Personal!$A$6:$F$112,3,FALSE()),"")</f>
        <v>Olot</v>
      </c>
      <c r="D46" s="19" t="s">
        <v>102</v>
      </c>
      <c r="E46" s="19" t="s">
        <v>117</v>
      </c>
      <c r="F46" s="19" t="s">
        <v>118</v>
      </c>
      <c r="G46" s="19" t="s">
        <v>272</v>
      </c>
      <c r="H46" s="19" t="n">
        <f aca="false">IF(OR(VLOOKUP(A46,Personal!$A$6:$F$112,5,FALSE())&lt;&gt;"Sí",N46="No aplica"),0,'Catàleg GRAE'!D45)</f>
        <v>1</v>
      </c>
      <c r="I46" s="20"/>
      <c r="J46" s="20"/>
      <c r="K46" s="20"/>
      <c r="L46" s="21"/>
      <c r="M46" s="21"/>
      <c r="N46" s="20"/>
      <c r="O46" s="20"/>
      <c r="P46" s="19" t="str">
        <f aca="false">IF(I46="","",I46-H46)</f>
        <v/>
      </c>
      <c r="Q46" s="19" t="str">
        <f aca="true">IF(B46="","",IF(N46="No aplica","No aplica",IF(I46="","Pendent",IF(N46="Per substituir","Substituir",IF(OR(N46="No localitzat",N46="No lliurat"),"Reposar",IF(I46&lt;H46,"Reposar",IF(I46&gt;H46,"Revisar excedent",IF(AND(G46="Sí",M46&lt;&gt;"",M46&lt;TODAY()),"EPI caducat",IF(AND(G46="Sí",M46&lt;&gt;"",M46&lt;=TODAY()+90),"EPI caduca ≤90 dies",IF(OR(N46="Deteriorat usable",N46="Revisió necessària"),"Revisar","OK"))))))))))</f>
      </c>
      <c r="R46" s="20"/>
    </row>
    <row r="47" customFormat="false" ht="15" hidden="false" customHeight="false" outlineLevel="0" collapsed="false">
      <c r="A47" s="19" t="n">
        <v>1</v>
      </c>
      <c r="B47" s="19" t="n">
        <f aca="false">IFERROR(VLOOKUP(A47,Personal!$A$6:$F$112,2,FALSE()),"")</f>
        <v>0</v>
      </c>
      <c r="C47" s="19" t="str">
        <f aca="false">IFERROR(VLOOKUP(A47,Personal!$A$6:$F$112,3,FALSE()),"")</f>
        <v>Olot</v>
      </c>
      <c r="D47" s="19" t="s">
        <v>102</v>
      </c>
      <c r="E47" s="19" t="s">
        <v>119</v>
      </c>
      <c r="F47" s="19" t="s">
        <v>120</v>
      </c>
      <c r="G47" s="19" t="s">
        <v>272</v>
      </c>
      <c r="H47" s="19" t="n">
        <f aca="false">IF(OR(VLOOKUP(A47,Personal!$A$6:$F$112,5,FALSE())&lt;&gt;"Sí",N47="No aplica"),0,'Catàleg GRAE'!D46)</f>
        <v>1</v>
      </c>
      <c r="I47" s="20"/>
      <c r="J47" s="20"/>
      <c r="K47" s="20"/>
      <c r="L47" s="21"/>
      <c r="M47" s="21"/>
      <c r="N47" s="20"/>
      <c r="O47" s="20"/>
      <c r="P47" s="19" t="str">
        <f aca="false">IF(I47="","",I47-H47)</f>
        <v/>
      </c>
      <c r="Q47" s="19" t="str">
        <f aca="true">IF(B47="","",IF(N47="No aplica","No aplica",IF(I47="","Pendent",IF(N47="Per substituir","Substituir",IF(OR(N47="No localitzat",N47="No lliurat"),"Reposar",IF(I47&lt;H47,"Reposar",IF(I47&gt;H47,"Revisar excedent",IF(AND(G47="Sí",M47&lt;&gt;"",M47&lt;TODAY()),"EPI caducat",IF(AND(G47="Sí",M47&lt;&gt;"",M47&lt;=TODAY()+90),"EPI caduca ≤90 dies",IF(OR(N47="Deteriorat usable",N47="Revisió necessària"),"Revisar","OK"))))))))))</f>
      </c>
      <c r="R47" s="20"/>
    </row>
    <row r="48" customFormat="false" ht="15" hidden="false" customHeight="false" outlineLevel="0" collapsed="false">
      <c r="A48" s="19" t="n">
        <v>1</v>
      </c>
      <c r="B48" s="19" t="n">
        <f aca="false">IFERROR(VLOOKUP(A48,Personal!$A$6:$F$112,2,FALSE()),"")</f>
        <v>0</v>
      </c>
      <c r="C48" s="19" t="str">
        <f aca="false">IFERROR(VLOOKUP(A48,Personal!$A$6:$F$112,3,FALSE()),"")</f>
        <v>Olot</v>
      </c>
      <c r="D48" s="19" t="s">
        <v>97</v>
      </c>
      <c r="E48" s="19" t="s">
        <v>121</v>
      </c>
      <c r="F48" s="19" t="s">
        <v>122</v>
      </c>
      <c r="G48" s="19" t="s">
        <v>291</v>
      </c>
      <c r="H48" s="19" t="n">
        <f aca="false">IF(OR(VLOOKUP(A48,Personal!$A$6:$F$112,5,FALSE())&lt;&gt;"Sí",N48="No aplica"),0,'Catàleg GRAE'!D47)</f>
        <v>1</v>
      </c>
      <c r="I48" s="20"/>
      <c r="J48" s="20"/>
      <c r="K48" s="20"/>
      <c r="L48" s="21"/>
      <c r="M48" s="21"/>
      <c r="N48" s="20"/>
      <c r="O48" s="20"/>
      <c r="P48" s="19" t="str">
        <f aca="false">IF(I48="","",I48-H48)</f>
        <v/>
      </c>
      <c r="Q48" s="19" t="str">
        <f aca="true">IF(B48="","",IF(N48="No aplica","No aplica",IF(I48="","Pendent",IF(N48="Per substituir","Substituir",IF(OR(N48="No localitzat",N48="No lliurat"),"Reposar",IF(I48&lt;H48,"Reposar",IF(I48&gt;H48,"Revisar excedent",IF(AND(G48="Sí",M48&lt;&gt;"",M48&lt;TODAY()),"EPI caducat",IF(AND(G48="Sí",M48&lt;&gt;"",M48&lt;=TODAY()+90),"EPI caduca ≤90 dies",IF(OR(N48="Deteriorat usable",N48="Revisió necessària"),"Revisar","OK"))))))))))</f>
      </c>
      <c r="R48" s="20"/>
    </row>
    <row r="49" customFormat="false" ht="15" hidden="false" customHeight="false" outlineLevel="0" collapsed="false">
      <c r="A49" s="19" t="n">
        <v>1</v>
      </c>
      <c r="B49" s="19" t="n">
        <f aca="false">IFERROR(VLOOKUP(A49,Personal!$A$6:$F$112,2,FALSE()),"")</f>
        <v>0</v>
      </c>
      <c r="C49" s="19" t="str">
        <f aca="false">IFERROR(VLOOKUP(A49,Personal!$A$6:$F$112,3,FALSE()),"")</f>
        <v>Olot</v>
      </c>
      <c r="D49" s="19" t="s">
        <v>97</v>
      </c>
      <c r="E49" s="19" t="s">
        <v>123</v>
      </c>
      <c r="F49" s="19" t="s">
        <v>124</v>
      </c>
      <c r="G49" s="19" t="s">
        <v>291</v>
      </c>
      <c r="H49" s="19" t="n">
        <f aca="false">IF(OR(VLOOKUP(A49,Personal!$A$6:$F$112,5,FALSE())&lt;&gt;"Sí",N49="No aplica"),0,'Catàleg GRAE'!D48)</f>
        <v>1</v>
      </c>
      <c r="I49" s="20"/>
      <c r="J49" s="20"/>
      <c r="K49" s="20"/>
      <c r="L49" s="21"/>
      <c r="M49" s="21"/>
      <c r="N49" s="20"/>
      <c r="O49" s="20"/>
      <c r="P49" s="19" t="str">
        <f aca="false">IF(I49="","",I49-H49)</f>
        <v/>
      </c>
      <c r="Q49" s="19" t="str">
        <f aca="true">IF(B49="","",IF(N49="No aplica","No aplica",IF(I49="","Pendent",IF(N49="Per substituir","Substituir",IF(OR(N49="No localitzat",N49="No lliurat"),"Reposar",IF(I49&lt;H49,"Reposar",IF(I49&gt;H49,"Revisar excedent",IF(AND(G49="Sí",M49&lt;&gt;"",M49&lt;TODAY()),"EPI caducat",IF(AND(G49="Sí",M49&lt;&gt;"",M49&lt;=TODAY()+90),"EPI caduca ≤90 dies",IF(OR(N49="Deteriorat usable",N49="Revisió necessària"),"Revisar","OK"))))))))))</f>
      </c>
      <c r="R49" s="20"/>
    </row>
    <row r="50" customFormat="false" ht="15" hidden="false" customHeight="false" outlineLevel="0" collapsed="false">
      <c r="A50" s="19" t="n">
        <v>1</v>
      </c>
      <c r="B50" s="19" t="n">
        <f aca="false">IFERROR(VLOOKUP(A50,Personal!$A$6:$F$112,2,FALSE()),"")</f>
        <v>0</v>
      </c>
      <c r="C50" s="19" t="str">
        <f aca="false">IFERROR(VLOOKUP(A50,Personal!$A$6:$F$112,3,FALSE()),"")</f>
        <v>Olot</v>
      </c>
      <c r="D50" s="19" t="s">
        <v>125</v>
      </c>
      <c r="E50" s="19" t="s">
        <v>126</v>
      </c>
      <c r="F50" s="19" t="s">
        <v>127</v>
      </c>
      <c r="G50" s="19" t="s">
        <v>272</v>
      </c>
      <c r="H50" s="19" t="n">
        <f aca="false">IF(OR(VLOOKUP(A50,Personal!$A$6:$F$112,5,FALSE())&lt;&gt;"Sí",N50="No aplica"),0,'Catàleg GRAE'!D49)</f>
        <v>1</v>
      </c>
      <c r="I50" s="20"/>
      <c r="J50" s="20"/>
      <c r="K50" s="20"/>
      <c r="L50" s="21"/>
      <c r="M50" s="21"/>
      <c r="N50" s="20"/>
      <c r="O50" s="20"/>
      <c r="P50" s="19" t="str">
        <f aca="false">IF(I50="","",I50-H50)</f>
        <v/>
      </c>
      <c r="Q50" s="19" t="str">
        <f aca="true">IF(B50="","",IF(N50="No aplica","No aplica",IF(I50="","Pendent",IF(N50="Per substituir","Substituir",IF(OR(N50="No localitzat",N50="No lliurat"),"Reposar",IF(I50&lt;H50,"Reposar",IF(I50&gt;H50,"Revisar excedent",IF(AND(G50="Sí",M50&lt;&gt;"",M50&lt;TODAY()),"EPI caducat",IF(AND(G50="Sí",M50&lt;&gt;"",M50&lt;=TODAY()+90),"EPI caduca ≤90 dies",IF(OR(N50="Deteriorat usable",N50="Revisió necessària"),"Revisar","OK"))))))))))</f>
      </c>
      <c r="R50" s="20"/>
    </row>
    <row r="51" customFormat="false" ht="15" hidden="false" customHeight="false" outlineLevel="0" collapsed="false">
      <c r="A51" s="19" t="n">
        <v>1</v>
      </c>
      <c r="B51" s="19" t="n">
        <f aca="false">IFERROR(VLOOKUP(A51,Personal!$A$6:$F$112,2,FALSE()),"")</f>
        <v>0</v>
      </c>
      <c r="C51" s="19" t="str">
        <f aca="false">IFERROR(VLOOKUP(A51,Personal!$A$6:$F$112,3,FALSE()),"")</f>
        <v>Olot</v>
      </c>
      <c r="D51" s="19" t="s">
        <v>125</v>
      </c>
      <c r="E51" s="19" t="s">
        <v>128</v>
      </c>
      <c r="F51" s="19" t="s">
        <v>129</v>
      </c>
      <c r="G51" s="19" t="s">
        <v>272</v>
      </c>
      <c r="H51" s="19" t="n">
        <f aca="false">IF(OR(VLOOKUP(A51,Personal!$A$6:$F$112,5,FALSE())&lt;&gt;"Sí",N51="No aplica"),0,'Catàleg GRAE'!D50)</f>
        <v>1</v>
      </c>
      <c r="I51" s="20"/>
      <c r="J51" s="20"/>
      <c r="K51" s="20"/>
      <c r="L51" s="21"/>
      <c r="M51" s="21"/>
      <c r="N51" s="20"/>
      <c r="O51" s="20"/>
      <c r="P51" s="19" t="str">
        <f aca="false">IF(I51="","",I51-H51)</f>
        <v/>
      </c>
      <c r="Q51" s="19" t="str">
        <f aca="true">IF(B51="","",IF(N51="No aplica","No aplica",IF(I51="","Pendent",IF(N51="Per substituir","Substituir",IF(OR(N51="No localitzat",N51="No lliurat"),"Reposar",IF(I51&lt;H51,"Reposar",IF(I51&gt;H51,"Revisar excedent",IF(AND(G51="Sí",M51&lt;&gt;"",M51&lt;TODAY()),"EPI caducat",IF(AND(G51="Sí",M51&lt;&gt;"",M51&lt;=TODAY()+90),"EPI caduca ≤90 dies",IF(OR(N51="Deteriorat usable",N51="Revisió necessària"),"Revisar","OK"))))))))))</f>
      </c>
      <c r="R51" s="20"/>
    </row>
    <row r="52" customFormat="false" ht="15" hidden="false" customHeight="false" outlineLevel="0" collapsed="false">
      <c r="A52" s="19" t="n">
        <v>1</v>
      </c>
      <c r="B52" s="19" t="n">
        <f aca="false">IFERROR(VLOOKUP(A52,Personal!$A$6:$F$112,2,FALSE()),"")</f>
        <v>0</v>
      </c>
      <c r="C52" s="19" t="str">
        <f aca="false">IFERROR(VLOOKUP(A52,Personal!$A$6:$F$112,3,FALSE()),"")</f>
        <v>Olot</v>
      </c>
      <c r="D52" s="19" t="s">
        <v>125</v>
      </c>
      <c r="E52" s="19" t="s">
        <v>130</v>
      </c>
      <c r="F52" s="19" t="s">
        <v>131</v>
      </c>
      <c r="G52" s="19" t="s">
        <v>291</v>
      </c>
      <c r="H52" s="19" t="n">
        <f aca="false">IF(OR(VLOOKUP(A52,Personal!$A$6:$F$112,5,FALSE())&lt;&gt;"Sí",N52="No aplica"),0,'Catàleg GRAE'!D51)</f>
        <v>1</v>
      </c>
      <c r="I52" s="20"/>
      <c r="J52" s="20"/>
      <c r="K52" s="20"/>
      <c r="L52" s="21"/>
      <c r="M52" s="21"/>
      <c r="N52" s="20"/>
      <c r="O52" s="20"/>
      <c r="P52" s="19" t="str">
        <f aca="false">IF(I52="","",I52-H52)</f>
        <v/>
      </c>
      <c r="Q52" s="19" t="str">
        <f aca="true">IF(B52="","",IF(N52="No aplica","No aplica",IF(I52="","Pendent",IF(N52="Per substituir","Substituir",IF(OR(N52="No localitzat",N52="No lliurat"),"Reposar",IF(I52&lt;H52,"Reposar",IF(I52&gt;H52,"Revisar excedent",IF(AND(G52="Sí",M52&lt;&gt;"",M52&lt;TODAY()),"EPI caducat",IF(AND(G52="Sí",M52&lt;&gt;"",M52&lt;=TODAY()+90),"EPI caduca ≤90 dies",IF(OR(N52="Deteriorat usable",N52="Revisió necessària"),"Revisar","OK"))))))))))</f>
      </c>
      <c r="R52" s="20"/>
    </row>
    <row r="53" customFormat="false" ht="15" hidden="false" customHeight="false" outlineLevel="0" collapsed="false">
      <c r="A53" s="19" t="n">
        <v>1</v>
      </c>
      <c r="B53" s="19" t="n">
        <f aca="false">IFERROR(VLOOKUP(A53,Personal!$A$6:$F$112,2,FALSE()),"")</f>
        <v>0</v>
      </c>
      <c r="C53" s="19" t="str">
        <f aca="false">IFERROR(VLOOKUP(A53,Personal!$A$6:$F$112,3,FALSE()),"")</f>
        <v>Olot</v>
      </c>
      <c r="D53" s="19" t="s">
        <v>132</v>
      </c>
      <c r="E53" s="19" t="s">
        <v>133</v>
      </c>
      <c r="F53" s="19" t="s">
        <v>134</v>
      </c>
      <c r="G53" s="19" t="s">
        <v>291</v>
      </c>
      <c r="H53" s="19" t="n">
        <f aca="false">IF(OR(VLOOKUP(A53,Personal!$A$6:$F$112,5,FALSE())&lt;&gt;"Sí",N53="No aplica"),0,'Catàleg GRAE'!D52)</f>
        <v>1</v>
      </c>
      <c r="I53" s="20"/>
      <c r="J53" s="20"/>
      <c r="K53" s="20"/>
      <c r="L53" s="21"/>
      <c r="M53" s="21"/>
      <c r="N53" s="20"/>
      <c r="O53" s="20"/>
      <c r="P53" s="19" t="str">
        <f aca="false">IF(I53="","",I53-H53)</f>
        <v/>
      </c>
      <c r="Q53" s="19" t="str">
        <f aca="true">IF(B53="","",IF(N53="No aplica","No aplica",IF(I53="","Pendent",IF(N53="Per substituir","Substituir",IF(OR(N53="No localitzat",N53="No lliurat"),"Reposar",IF(I53&lt;H53,"Reposar",IF(I53&gt;H53,"Revisar excedent",IF(AND(G53="Sí",M53&lt;&gt;"",M53&lt;TODAY()),"EPI caducat",IF(AND(G53="Sí",M53&lt;&gt;"",M53&lt;=TODAY()+90),"EPI caduca ≤90 dies",IF(OR(N53="Deteriorat usable",N53="Revisió necessària"),"Revisar","OK"))))))))))</f>
      </c>
      <c r="R53" s="20"/>
    </row>
    <row r="54" customFormat="false" ht="15" hidden="false" customHeight="false" outlineLevel="0" collapsed="false">
      <c r="A54" s="19" t="n">
        <v>1</v>
      </c>
      <c r="B54" s="19" t="n">
        <f aca="false">IFERROR(VLOOKUP(A54,Personal!$A$6:$F$112,2,FALSE()),"")</f>
        <v>0</v>
      </c>
      <c r="C54" s="19" t="str">
        <f aca="false">IFERROR(VLOOKUP(A54,Personal!$A$6:$F$112,3,FALSE()),"")</f>
        <v>Olot</v>
      </c>
      <c r="D54" s="19" t="s">
        <v>94</v>
      </c>
      <c r="E54" s="19" t="s">
        <v>135</v>
      </c>
      <c r="F54" s="19" t="s">
        <v>136</v>
      </c>
      <c r="G54" s="19" t="s">
        <v>291</v>
      </c>
      <c r="H54" s="19" t="n">
        <f aca="false">IF(OR(VLOOKUP(A54,Personal!$A$6:$F$112,5,FALSE())&lt;&gt;"Sí",N54="No aplica"),0,'Catàleg GRAE'!D53)</f>
        <v>1</v>
      </c>
      <c r="I54" s="20"/>
      <c r="J54" s="20"/>
      <c r="K54" s="20"/>
      <c r="L54" s="21"/>
      <c r="M54" s="21"/>
      <c r="N54" s="20"/>
      <c r="O54" s="20"/>
      <c r="P54" s="19" t="str">
        <f aca="false">IF(I54="","",I54-H54)</f>
        <v/>
      </c>
      <c r="Q54" s="19" t="str">
        <f aca="true">IF(B54="","",IF(N54="No aplica","No aplica",IF(I54="","Pendent",IF(N54="Per substituir","Substituir",IF(OR(N54="No localitzat",N54="No lliurat"),"Reposar",IF(I54&lt;H54,"Reposar",IF(I54&gt;H54,"Revisar excedent",IF(AND(G54="Sí",M54&lt;&gt;"",M54&lt;TODAY()),"EPI caducat",IF(AND(G54="Sí",M54&lt;&gt;"",M54&lt;=TODAY()+90),"EPI caduca ≤90 dies",IF(OR(N54="Deteriorat usable",N54="Revisió necessària"),"Revisar","OK"))))))))))</f>
      </c>
      <c r="R54" s="20"/>
    </row>
    <row r="55" customFormat="false" ht="15" hidden="false" customHeight="false" outlineLevel="0" collapsed="false">
      <c r="A55" s="19" t="n">
        <v>1</v>
      </c>
      <c r="B55" s="19" t="n">
        <f aca="false">IFERROR(VLOOKUP(A55,Personal!$A$6:$F$112,2,FALSE()),"")</f>
        <v>0</v>
      </c>
      <c r="C55" s="19" t="str">
        <f aca="false">IFERROR(VLOOKUP(A55,Personal!$A$6:$F$112,3,FALSE()),"")</f>
        <v>Olot</v>
      </c>
      <c r="D55" s="19" t="s">
        <v>137</v>
      </c>
      <c r="E55" s="19" t="s">
        <v>138</v>
      </c>
      <c r="F55" s="19" t="s">
        <v>139</v>
      </c>
      <c r="G55" s="19" t="s">
        <v>291</v>
      </c>
      <c r="H55" s="19" t="n">
        <f aca="false">IF(OR(VLOOKUP(A55,Personal!$A$6:$F$112,5,FALSE())&lt;&gt;"Sí",N55="No aplica"),0,'Catàleg GRAE'!D54)</f>
        <v>1</v>
      </c>
      <c r="I55" s="20"/>
      <c r="J55" s="20"/>
      <c r="K55" s="20"/>
      <c r="L55" s="21"/>
      <c r="M55" s="21"/>
      <c r="N55" s="20"/>
      <c r="O55" s="20"/>
      <c r="P55" s="19" t="str">
        <f aca="false">IF(I55="","",I55-H55)</f>
        <v/>
      </c>
      <c r="Q55" s="19" t="str">
        <f aca="true">IF(B55="","",IF(N55="No aplica","No aplica",IF(I55="","Pendent",IF(N55="Per substituir","Substituir",IF(OR(N55="No localitzat",N55="No lliurat"),"Reposar",IF(I55&lt;H55,"Reposar",IF(I55&gt;H55,"Revisar excedent",IF(AND(G55="Sí",M55&lt;&gt;"",M55&lt;TODAY()),"EPI caducat",IF(AND(G55="Sí",M55&lt;&gt;"",M55&lt;=TODAY()+90),"EPI caduca ≤90 dies",IF(OR(N55="Deteriorat usable",N55="Revisió necessària"),"Revisar","OK"))))))))))</f>
      </c>
      <c r="R55" s="20"/>
    </row>
    <row r="56" customFormat="false" ht="15" hidden="false" customHeight="false" outlineLevel="0" collapsed="false">
      <c r="A56" s="19" t="n">
        <v>1</v>
      </c>
      <c r="B56" s="19" t="n">
        <f aca="false">IFERROR(VLOOKUP(A56,Personal!$A$6:$F$112,2,FALSE()),"")</f>
        <v>0</v>
      </c>
      <c r="C56" s="19" t="str">
        <f aca="false">IFERROR(VLOOKUP(A56,Personal!$A$6:$F$112,3,FALSE()),"")</f>
        <v>Olot</v>
      </c>
      <c r="D56" s="19" t="s">
        <v>94</v>
      </c>
      <c r="E56" s="19" t="s">
        <v>140</v>
      </c>
      <c r="F56" s="19" t="s">
        <v>141</v>
      </c>
      <c r="G56" s="19" t="s">
        <v>291</v>
      </c>
      <c r="H56" s="19" t="n">
        <f aca="false">IF(OR(VLOOKUP(A56,Personal!$A$6:$F$112,5,FALSE())&lt;&gt;"Sí",N56="No aplica"),0,'Catàleg GRAE'!D55)</f>
        <v>1</v>
      </c>
      <c r="I56" s="20"/>
      <c r="J56" s="20"/>
      <c r="K56" s="20"/>
      <c r="L56" s="21"/>
      <c r="M56" s="21"/>
      <c r="N56" s="20"/>
      <c r="O56" s="20"/>
      <c r="P56" s="19" t="str">
        <f aca="false">IF(I56="","",I56-H56)</f>
        <v/>
      </c>
      <c r="Q56" s="19" t="str">
        <f aca="true">IF(B56="","",IF(N56="No aplica","No aplica",IF(I56="","Pendent",IF(N56="Per substituir","Substituir",IF(OR(N56="No localitzat",N56="No lliurat"),"Reposar",IF(I56&lt;H56,"Reposar",IF(I56&gt;H56,"Revisar excedent",IF(AND(G56="Sí",M56&lt;&gt;"",M56&lt;TODAY()),"EPI caducat",IF(AND(G56="Sí",M56&lt;&gt;"",M56&lt;=TODAY()+90),"EPI caduca ≤90 dies",IF(OR(N56="Deteriorat usable",N56="Revisió necessària"),"Revisar","OK"))))))))))</f>
      </c>
      <c r="R56" s="20"/>
    </row>
    <row r="57" customFormat="false" ht="15" hidden="false" customHeight="false" outlineLevel="0" collapsed="false">
      <c r="A57" s="19" t="n">
        <v>1</v>
      </c>
      <c r="B57" s="19" t="n">
        <f aca="false">IFERROR(VLOOKUP(A57,Personal!$A$6:$F$112,2,FALSE()),"")</f>
        <v>0</v>
      </c>
      <c r="C57" s="19" t="str">
        <f aca="false">IFERROR(VLOOKUP(A57,Personal!$A$6:$F$112,3,FALSE()),"")</f>
        <v>Olot</v>
      </c>
      <c r="D57" s="19" t="s">
        <v>142</v>
      </c>
      <c r="E57" s="19" t="s">
        <v>143</v>
      </c>
      <c r="F57" s="19" t="s">
        <v>144</v>
      </c>
      <c r="G57" s="19" t="s">
        <v>291</v>
      </c>
      <c r="H57" s="19" t="n">
        <f aca="false">IF(OR(VLOOKUP(A57,Personal!$A$6:$F$112,5,FALSE())&lt;&gt;"Sí",N57="No aplica"),0,'Catàleg GRAE'!D56)</f>
        <v>1</v>
      </c>
      <c r="I57" s="20"/>
      <c r="J57" s="20"/>
      <c r="K57" s="20"/>
      <c r="L57" s="21"/>
      <c r="M57" s="21"/>
      <c r="N57" s="20"/>
      <c r="O57" s="20"/>
      <c r="P57" s="19" t="str">
        <f aca="false">IF(I57="","",I57-H57)</f>
        <v/>
      </c>
      <c r="Q57" s="19" t="str">
        <f aca="true">IF(B57="","",IF(N57="No aplica","No aplica",IF(I57="","Pendent",IF(N57="Per substituir","Substituir",IF(OR(N57="No localitzat",N57="No lliurat"),"Reposar",IF(I57&lt;H57,"Reposar",IF(I57&gt;H57,"Revisar excedent",IF(AND(G57="Sí",M57&lt;&gt;"",M57&lt;TODAY()),"EPI caducat",IF(AND(G57="Sí",M57&lt;&gt;"",M57&lt;=TODAY()+90),"EPI caduca ≤90 dies",IF(OR(N57="Deteriorat usable",N57="Revisió necessària"),"Revisar","OK"))))))))))</f>
      </c>
      <c r="R57" s="20"/>
    </row>
    <row r="58" customFormat="false" ht="15" hidden="false" customHeight="false" outlineLevel="0" collapsed="false">
      <c r="A58" s="19" t="n">
        <v>1</v>
      </c>
      <c r="B58" s="19" t="n">
        <f aca="false">IFERROR(VLOOKUP(A58,Personal!$A$6:$F$112,2,FALSE()),"")</f>
        <v>0</v>
      </c>
      <c r="C58" s="19" t="str">
        <f aca="false">IFERROR(VLOOKUP(A58,Personal!$A$6:$F$112,3,FALSE()),"")</f>
        <v>Olot</v>
      </c>
      <c r="D58" s="19" t="s">
        <v>112</v>
      </c>
      <c r="E58" s="19" t="s">
        <v>145</v>
      </c>
      <c r="F58" s="19" t="s">
        <v>146</v>
      </c>
      <c r="G58" s="19" t="s">
        <v>291</v>
      </c>
      <c r="H58" s="19" t="n">
        <f aca="false">IF(OR(VLOOKUP(A58,Personal!$A$6:$F$112,5,FALSE())&lt;&gt;"Sí",N58="No aplica"),0,'Catàleg GRAE'!D57)</f>
        <v>1</v>
      </c>
      <c r="I58" s="20"/>
      <c r="J58" s="20"/>
      <c r="K58" s="20"/>
      <c r="L58" s="21"/>
      <c r="M58" s="21"/>
      <c r="N58" s="20"/>
      <c r="O58" s="20"/>
      <c r="P58" s="19" t="str">
        <f aca="false">IF(I58="","",I58-H58)</f>
        <v/>
      </c>
      <c r="Q58" s="19" t="str">
        <f aca="true">IF(B58="","",IF(N58="No aplica","No aplica",IF(I58="","Pendent",IF(N58="Per substituir","Substituir",IF(OR(N58="No localitzat",N58="No lliurat"),"Reposar",IF(I58&lt;H58,"Reposar",IF(I58&gt;H58,"Revisar excedent",IF(AND(G58="Sí",M58&lt;&gt;"",M58&lt;TODAY()),"EPI caducat",IF(AND(G58="Sí",M58&lt;&gt;"",M58&lt;=TODAY()+90),"EPI caduca ≤90 dies",IF(OR(N58="Deteriorat usable",N58="Revisió necessària"),"Revisar","OK"))))))))))</f>
      </c>
      <c r="R58" s="20"/>
    </row>
    <row r="59" customFormat="false" ht="15" hidden="false" customHeight="false" outlineLevel="0" collapsed="false">
      <c r="A59" s="19" t="n">
        <v>1</v>
      </c>
      <c r="B59" s="19" t="n">
        <f aca="false">IFERROR(VLOOKUP(A59,Personal!$A$6:$F$112,2,FALSE()),"")</f>
        <v>0</v>
      </c>
      <c r="C59" s="19" t="str">
        <f aca="false">IFERROR(VLOOKUP(A59,Personal!$A$6:$F$112,3,FALSE()),"")</f>
        <v>Olot</v>
      </c>
      <c r="D59" s="19" t="s">
        <v>137</v>
      </c>
      <c r="E59" s="19" t="s">
        <v>147</v>
      </c>
      <c r="F59" s="19" t="s">
        <v>148</v>
      </c>
      <c r="G59" s="19" t="s">
        <v>291</v>
      </c>
      <c r="H59" s="19" t="n">
        <f aca="false">IF(OR(VLOOKUP(A59,Personal!$A$6:$F$112,5,FALSE())&lt;&gt;"Sí",N59="No aplica"),0,'Catàleg GRAE'!D58)</f>
        <v>1</v>
      </c>
      <c r="I59" s="20"/>
      <c r="J59" s="20"/>
      <c r="K59" s="20"/>
      <c r="L59" s="21"/>
      <c r="M59" s="21"/>
      <c r="N59" s="20"/>
      <c r="O59" s="20"/>
      <c r="P59" s="19" t="str">
        <f aca="false">IF(I59="","",I59-H59)</f>
        <v/>
      </c>
      <c r="Q59" s="19" t="str">
        <f aca="true">IF(B59="","",IF(N59="No aplica","No aplica",IF(I59="","Pendent",IF(N59="Per substituir","Substituir",IF(OR(N59="No localitzat",N59="No lliurat"),"Reposar",IF(I59&lt;H59,"Reposar",IF(I59&gt;H59,"Revisar excedent",IF(AND(G59="Sí",M59&lt;&gt;"",M59&lt;TODAY()),"EPI caducat",IF(AND(G59="Sí",M59&lt;&gt;"",M59&lt;=TODAY()+90),"EPI caduca ≤90 dies",IF(OR(N59="Deteriorat usable",N59="Revisió necessària"),"Revisar","OK"))))))))))</f>
      </c>
      <c r="R59" s="20"/>
    </row>
    <row r="60" customFormat="false" ht="15" hidden="false" customHeight="false" outlineLevel="0" collapsed="false">
      <c r="A60" s="19" t="n">
        <v>1</v>
      </c>
      <c r="B60" s="19" t="n">
        <f aca="false">IFERROR(VLOOKUP(A60,Personal!$A$6:$F$112,2,FALSE()),"")</f>
        <v>0</v>
      </c>
      <c r="C60" s="19" t="str">
        <f aca="false">IFERROR(VLOOKUP(A60,Personal!$A$6:$F$112,3,FALSE()),"")</f>
        <v>Olot</v>
      </c>
      <c r="D60" s="19" t="s">
        <v>125</v>
      </c>
      <c r="E60" s="19" t="s">
        <v>149</v>
      </c>
      <c r="F60" s="19" t="s">
        <v>150</v>
      </c>
      <c r="G60" s="19" t="s">
        <v>291</v>
      </c>
      <c r="H60" s="19" t="n">
        <f aca="false">IF(OR(VLOOKUP(A60,Personal!$A$6:$F$112,5,FALSE())&lt;&gt;"Sí",N60="No aplica"),0,'Catàleg GRAE'!D59)</f>
        <v>1</v>
      </c>
      <c r="I60" s="20"/>
      <c r="J60" s="20"/>
      <c r="K60" s="20"/>
      <c r="L60" s="21"/>
      <c r="M60" s="21"/>
      <c r="N60" s="20"/>
      <c r="O60" s="20"/>
      <c r="P60" s="19" t="str">
        <f aca="false">IF(I60="","",I60-H60)</f>
        <v/>
      </c>
      <c r="Q60" s="19" t="str">
        <f aca="true">IF(B60="","",IF(N60="No aplica","No aplica",IF(I60="","Pendent",IF(N60="Per substituir","Substituir",IF(OR(N60="No localitzat",N60="No lliurat"),"Reposar",IF(I60&lt;H60,"Reposar",IF(I60&gt;H60,"Revisar excedent",IF(AND(G60="Sí",M60&lt;&gt;"",M60&lt;TODAY()),"EPI caducat",IF(AND(G60="Sí",M60&lt;&gt;"",M60&lt;=TODAY()+90),"EPI caduca ≤90 dies",IF(OR(N60="Deteriorat usable",N60="Revisió necessària"),"Revisar","OK"))))))))))</f>
      </c>
      <c r="R60" s="20"/>
    </row>
    <row r="61" customFormat="false" ht="15" hidden="false" customHeight="false" outlineLevel="0" collapsed="false">
      <c r="A61" s="19" t="n">
        <v>1</v>
      </c>
      <c r="B61" s="19" t="n">
        <f aca="false">IFERROR(VLOOKUP(A61,Personal!$A$6:$F$112,2,FALSE()),"")</f>
        <v>0</v>
      </c>
      <c r="C61" s="19" t="str">
        <f aca="false">IFERROR(VLOOKUP(A61,Personal!$A$6:$F$112,3,FALSE()),"")</f>
        <v>Olot</v>
      </c>
      <c r="D61" s="19" t="s">
        <v>125</v>
      </c>
      <c r="E61" s="19" t="s">
        <v>151</v>
      </c>
      <c r="F61" s="19" t="s">
        <v>152</v>
      </c>
      <c r="G61" s="19" t="s">
        <v>291</v>
      </c>
      <c r="H61" s="19" t="n">
        <f aca="false">IF(OR(VLOOKUP(A61,Personal!$A$6:$F$112,5,FALSE())&lt;&gt;"Sí",N61="No aplica"),0,'Catàleg GRAE'!D60)</f>
        <v>1</v>
      </c>
      <c r="I61" s="20"/>
      <c r="J61" s="20"/>
      <c r="K61" s="20"/>
      <c r="L61" s="21"/>
      <c r="M61" s="21"/>
      <c r="N61" s="20"/>
      <c r="O61" s="20"/>
      <c r="P61" s="19" t="str">
        <f aca="false">IF(I61="","",I61-H61)</f>
        <v/>
      </c>
      <c r="Q61" s="19" t="str">
        <f aca="true">IF(B61="","",IF(N61="No aplica","No aplica",IF(I61="","Pendent",IF(N61="Per substituir","Substituir",IF(OR(N61="No localitzat",N61="No lliurat"),"Reposar",IF(I61&lt;H61,"Reposar",IF(I61&gt;H61,"Revisar excedent",IF(AND(G61="Sí",M61&lt;&gt;"",M61&lt;TODAY()),"EPI caducat",IF(AND(G61="Sí",M61&lt;&gt;"",M61&lt;=TODAY()+90),"EPI caduca ≤90 dies",IF(OR(N61="Deteriorat usable",N61="Revisió necessària"),"Revisar","OK"))))))))))</f>
      </c>
      <c r="R61" s="20"/>
    </row>
    <row r="62" customFormat="false" ht="15" hidden="false" customHeight="false" outlineLevel="0" collapsed="false">
      <c r="A62" s="19" t="n">
        <v>1</v>
      </c>
      <c r="B62" s="19" t="n">
        <f aca="false">IFERROR(VLOOKUP(A62,Personal!$A$6:$F$112,2,FALSE()),"")</f>
        <v>0</v>
      </c>
      <c r="C62" s="19" t="str">
        <f aca="false">IFERROR(VLOOKUP(A62,Personal!$A$6:$F$112,3,FALSE()),"")</f>
        <v>Olot</v>
      </c>
      <c r="D62" s="19" t="s">
        <v>153</v>
      </c>
      <c r="E62" s="19" t="s">
        <v>154</v>
      </c>
      <c r="F62" s="19" t="s">
        <v>155</v>
      </c>
      <c r="G62" s="19" t="s">
        <v>291</v>
      </c>
      <c r="H62" s="19" t="n">
        <f aca="false">IF(OR(VLOOKUP(A62,Personal!$A$6:$F$112,5,FALSE())&lt;&gt;"Sí",N62="No aplica"),0,'Catàleg GRAE'!D61)</f>
        <v>1</v>
      </c>
      <c r="I62" s="20"/>
      <c r="J62" s="20"/>
      <c r="K62" s="20"/>
      <c r="L62" s="21"/>
      <c r="M62" s="21"/>
      <c r="N62" s="20"/>
      <c r="O62" s="20"/>
      <c r="P62" s="19" t="str">
        <f aca="false">IF(I62="","",I62-H62)</f>
        <v/>
      </c>
      <c r="Q62" s="19" t="str">
        <f aca="true">IF(B62="","",IF(N62="No aplica","No aplica",IF(I62="","Pendent",IF(N62="Per substituir","Substituir",IF(OR(N62="No localitzat",N62="No lliurat"),"Reposar",IF(I62&lt;H62,"Reposar",IF(I62&gt;H62,"Revisar excedent",IF(AND(G62="Sí",M62&lt;&gt;"",M62&lt;TODAY()),"EPI caducat",IF(AND(G62="Sí",M62&lt;&gt;"",M62&lt;=TODAY()+90),"EPI caduca ≤90 dies",IF(OR(N62="Deteriorat usable",N62="Revisió necessària"),"Revisar","OK"))))))))))</f>
      </c>
      <c r="R62" s="20"/>
    </row>
    <row r="63" customFormat="false" ht="15" hidden="false" customHeight="false" outlineLevel="0" collapsed="false">
      <c r="A63" s="19" t="n">
        <v>1</v>
      </c>
      <c r="B63" s="19" t="n">
        <f aca="false">IFERROR(VLOOKUP(A63,Personal!$A$6:$F$112,2,FALSE()),"")</f>
        <v>0</v>
      </c>
      <c r="C63" s="19" t="str">
        <f aca="false">IFERROR(VLOOKUP(A63,Personal!$A$6:$F$112,3,FALSE()),"")</f>
        <v>Olot</v>
      </c>
      <c r="D63" s="19" t="s">
        <v>37</v>
      </c>
      <c r="E63" s="19" t="s">
        <v>156</v>
      </c>
      <c r="F63" s="19" t="s">
        <v>157</v>
      </c>
      <c r="G63" s="19" t="s">
        <v>291</v>
      </c>
      <c r="H63" s="19" t="n">
        <f aca="false">IF(OR(VLOOKUP(A63,Personal!$A$6:$F$112,5,FALSE())&lt;&gt;"Sí",N63="No aplica"),0,'Catàleg GRAE'!D62)</f>
        <v>1</v>
      </c>
      <c r="I63" s="20"/>
      <c r="J63" s="20"/>
      <c r="K63" s="20"/>
      <c r="L63" s="21"/>
      <c r="M63" s="21"/>
      <c r="N63" s="20"/>
      <c r="O63" s="20"/>
      <c r="P63" s="19" t="str">
        <f aca="false">IF(I63="","",I63-H63)</f>
        <v/>
      </c>
      <c r="Q63" s="19" t="str">
        <f aca="true">IF(B63="","",IF(N63="No aplica","No aplica",IF(I63="","Pendent",IF(N63="Per substituir","Substituir",IF(OR(N63="No localitzat",N63="No lliurat"),"Reposar",IF(I63&lt;H63,"Reposar",IF(I63&gt;H63,"Revisar excedent",IF(AND(G63="Sí",M63&lt;&gt;"",M63&lt;TODAY()),"EPI caducat",IF(AND(G63="Sí",M63&lt;&gt;"",M63&lt;=TODAY()+90),"EPI caduca ≤90 dies",IF(OR(N63="Deteriorat usable",N63="Revisió necessària"),"Revisar","OK"))))))))))</f>
      </c>
      <c r="R63" s="20"/>
    </row>
    <row r="64" customFormat="false" ht="15" hidden="false" customHeight="false" outlineLevel="0" collapsed="false">
      <c r="A64" s="19" t="n">
        <v>1</v>
      </c>
      <c r="B64" s="19" t="n">
        <f aca="false">IFERROR(VLOOKUP(A64,Personal!$A$6:$F$112,2,FALSE()),"")</f>
        <v>0</v>
      </c>
      <c r="C64" s="19" t="str">
        <f aca="false">IFERROR(VLOOKUP(A64,Personal!$A$6:$F$112,3,FALSE()),"")</f>
        <v>Olot</v>
      </c>
      <c r="D64" s="19" t="s">
        <v>37</v>
      </c>
      <c r="E64" s="19" t="s">
        <v>158</v>
      </c>
      <c r="F64" s="19" t="s">
        <v>159</v>
      </c>
      <c r="G64" s="19" t="s">
        <v>291</v>
      </c>
      <c r="H64" s="19" t="n">
        <f aca="false">IF(OR(VLOOKUP(A64,Personal!$A$6:$F$112,5,FALSE())&lt;&gt;"Sí",N64="No aplica"),0,'Catàleg GRAE'!D63)</f>
        <v>1</v>
      </c>
      <c r="I64" s="20"/>
      <c r="J64" s="20"/>
      <c r="K64" s="20"/>
      <c r="L64" s="21"/>
      <c r="M64" s="21"/>
      <c r="N64" s="20"/>
      <c r="O64" s="20"/>
      <c r="P64" s="19" t="str">
        <f aca="false">IF(I64="","",I64-H64)</f>
        <v/>
      </c>
      <c r="Q64" s="19" t="str">
        <f aca="true">IF(B64="","",IF(N64="No aplica","No aplica",IF(I64="","Pendent",IF(N64="Per substituir","Substituir",IF(OR(N64="No localitzat",N64="No lliurat"),"Reposar",IF(I64&lt;H64,"Reposar",IF(I64&gt;H64,"Revisar excedent",IF(AND(G64="Sí",M64&lt;&gt;"",M64&lt;TODAY()),"EPI caducat",IF(AND(G64="Sí",M64&lt;&gt;"",M64&lt;=TODAY()+90),"EPI caduca ≤90 dies",IF(OR(N64="Deteriorat usable",N64="Revisió necessària"),"Revisar","OK"))))))))))</f>
      </c>
      <c r="R64" s="20"/>
    </row>
    <row r="65" customFormat="false" ht="15" hidden="false" customHeight="false" outlineLevel="0" collapsed="false">
      <c r="A65" s="19" t="n">
        <v>1</v>
      </c>
      <c r="B65" s="19" t="n">
        <f aca="false">IFERROR(VLOOKUP(A65,Personal!$A$6:$F$112,2,FALSE()),"")</f>
        <v>0</v>
      </c>
      <c r="C65" s="19" t="str">
        <f aca="false">IFERROR(VLOOKUP(A65,Personal!$A$6:$F$112,3,FALSE()),"")</f>
        <v>Olot</v>
      </c>
      <c r="D65" s="19" t="s">
        <v>160</v>
      </c>
      <c r="E65" s="19" t="s">
        <v>161</v>
      </c>
      <c r="F65" s="19" t="s">
        <v>162</v>
      </c>
      <c r="G65" s="19" t="s">
        <v>291</v>
      </c>
      <c r="H65" s="19" t="n">
        <f aca="false">IF(OR(VLOOKUP(A65,Personal!$A$6:$F$112,5,FALSE())&lt;&gt;"Sí",N65="No aplica"),0,'Catàleg GRAE'!D64)</f>
        <v>1</v>
      </c>
      <c r="I65" s="20"/>
      <c r="J65" s="20"/>
      <c r="K65" s="20"/>
      <c r="L65" s="21"/>
      <c r="M65" s="21"/>
      <c r="N65" s="20"/>
      <c r="O65" s="20"/>
      <c r="P65" s="19" t="str">
        <f aca="false">IF(I65="","",I65-H65)</f>
        <v/>
      </c>
      <c r="Q65" s="19" t="str">
        <f aca="true">IF(B65="","",IF(N65="No aplica","No aplica",IF(I65="","Pendent",IF(N65="Per substituir","Substituir",IF(OR(N65="No localitzat",N65="No lliurat"),"Reposar",IF(I65&lt;H65,"Reposar",IF(I65&gt;H65,"Revisar excedent",IF(AND(G65="Sí",M65&lt;&gt;"",M65&lt;TODAY()),"EPI caducat",IF(AND(G65="Sí",M65&lt;&gt;"",M65&lt;=TODAY()+90),"EPI caduca ≤90 dies",IF(OR(N65="Deteriorat usable",N65="Revisió necessària"),"Revisar","OK"))))))))))</f>
      </c>
      <c r="R65" s="20"/>
    </row>
    <row r="66" customFormat="false" ht="15" hidden="false" customHeight="false" outlineLevel="0" collapsed="false">
      <c r="A66" s="19" t="n">
        <v>1</v>
      </c>
      <c r="B66" s="19" t="n">
        <f aca="false">IFERROR(VLOOKUP(A66,Personal!$A$6:$F$112,2,FALSE()),"")</f>
        <v>0</v>
      </c>
      <c r="C66" s="19" t="str">
        <f aca="false">IFERROR(VLOOKUP(A66,Personal!$A$6:$F$112,3,FALSE()),"")</f>
        <v>Olot</v>
      </c>
      <c r="D66" s="19" t="s">
        <v>137</v>
      </c>
      <c r="E66" s="19" t="s">
        <v>163</v>
      </c>
      <c r="F66" s="19" t="s">
        <v>164</v>
      </c>
      <c r="G66" s="19" t="s">
        <v>272</v>
      </c>
      <c r="H66" s="19" t="n">
        <f aca="false">IF(OR(VLOOKUP(A66,Personal!$A$6:$F$112,5,FALSE())&lt;&gt;"Sí",N66="No aplica"),0,'Catàleg GRAE'!D65)</f>
        <v>1</v>
      </c>
      <c r="I66" s="20"/>
      <c r="J66" s="20"/>
      <c r="K66" s="20"/>
      <c r="L66" s="21"/>
      <c r="M66" s="21"/>
      <c r="N66" s="20"/>
      <c r="O66" s="20"/>
      <c r="P66" s="19" t="str">
        <f aca="false">IF(I66="","",I66-H66)</f>
        <v/>
      </c>
      <c r="Q66" s="19" t="str">
        <f aca="true">IF(B66="","",IF(N66="No aplica","No aplica",IF(I66="","Pendent",IF(N66="Per substituir","Substituir",IF(OR(N66="No localitzat",N66="No lliurat"),"Reposar",IF(I66&lt;H66,"Reposar",IF(I66&gt;H66,"Revisar excedent",IF(AND(G66="Sí",M66&lt;&gt;"",M66&lt;TODAY()),"EPI caducat",IF(AND(G66="Sí",M66&lt;&gt;"",M66&lt;=TODAY()+90),"EPI caduca ≤90 dies",IF(OR(N66="Deteriorat usable",N66="Revisió necessària"),"Revisar","OK"))))))))))</f>
      </c>
      <c r="R66" s="20"/>
    </row>
    <row r="67" customFormat="false" ht="15" hidden="false" customHeight="false" outlineLevel="0" collapsed="false">
      <c r="A67" s="19" t="n">
        <v>1</v>
      </c>
      <c r="B67" s="19" t="n">
        <f aca="false">IFERROR(VLOOKUP(A67,Personal!$A$6:$F$112,2,FALSE()),"")</f>
        <v>0</v>
      </c>
      <c r="C67" s="19" t="str">
        <f aca="false">IFERROR(VLOOKUP(A67,Personal!$A$6:$F$112,3,FALSE()),"")</f>
        <v>Olot</v>
      </c>
      <c r="D67" s="19" t="s">
        <v>132</v>
      </c>
      <c r="E67" s="19" t="s">
        <v>165</v>
      </c>
      <c r="F67" s="19" t="s">
        <v>166</v>
      </c>
      <c r="G67" s="19" t="s">
        <v>272</v>
      </c>
      <c r="H67" s="19" t="n">
        <f aca="false">IF(OR(VLOOKUP(A67,Personal!$A$6:$F$112,5,FALSE())&lt;&gt;"Sí",N67="No aplica"),0,'Catàleg GRAE'!D66)</f>
        <v>1</v>
      </c>
      <c r="I67" s="20"/>
      <c r="J67" s="20"/>
      <c r="K67" s="20"/>
      <c r="L67" s="21"/>
      <c r="M67" s="21"/>
      <c r="N67" s="20"/>
      <c r="O67" s="20"/>
      <c r="P67" s="19" t="str">
        <f aca="false">IF(I67="","",I67-H67)</f>
        <v/>
      </c>
      <c r="Q67" s="19" t="str">
        <f aca="true">IF(B67="","",IF(N67="No aplica","No aplica",IF(I67="","Pendent",IF(N67="Per substituir","Substituir",IF(OR(N67="No localitzat",N67="No lliurat"),"Reposar",IF(I67&lt;H67,"Reposar",IF(I67&gt;H67,"Revisar excedent",IF(AND(G67="Sí",M67&lt;&gt;"",M67&lt;TODAY()),"EPI caducat",IF(AND(G67="Sí",M67&lt;&gt;"",M67&lt;=TODAY()+90),"EPI caduca ≤90 dies",IF(OR(N67="Deteriorat usable",N67="Revisió necessària"),"Revisar","OK"))))))))))</f>
      </c>
      <c r="R67" s="20"/>
    </row>
    <row r="68" customFormat="false" ht="15" hidden="false" customHeight="false" outlineLevel="0" collapsed="false">
      <c r="A68" s="19" t="n">
        <v>1</v>
      </c>
      <c r="B68" s="19" t="n">
        <f aca="false">IFERROR(VLOOKUP(A68,Personal!$A$6:$F$112,2,FALSE()),"")</f>
        <v>0</v>
      </c>
      <c r="C68" s="19" t="str">
        <f aca="false">IFERROR(VLOOKUP(A68,Personal!$A$6:$F$112,3,FALSE()),"")</f>
        <v>Olot</v>
      </c>
      <c r="D68" s="19" t="s">
        <v>71</v>
      </c>
      <c r="E68" s="19" t="s">
        <v>167</v>
      </c>
      <c r="F68" s="19" t="s">
        <v>168</v>
      </c>
      <c r="G68" s="19" t="s">
        <v>291</v>
      </c>
      <c r="H68" s="19" t="n">
        <f aca="false">IF(OR(VLOOKUP(A68,Personal!$A$6:$F$112,5,FALSE())&lt;&gt;"Sí",N68="No aplica"),0,'Catàleg GRAE'!D67)</f>
        <v>1</v>
      </c>
      <c r="I68" s="20"/>
      <c r="J68" s="20"/>
      <c r="K68" s="20"/>
      <c r="L68" s="21"/>
      <c r="M68" s="21"/>
      <c r="N68" s="20"/>
      <c r="O68" s="20"/>
      <c r="P68" s="19" t="str">
        <f aca="false">IF(I68="","",I68-H68)</f>
        <v/>
      </c>
      <c r="Q68" s="19" t="str">
        <f aca="true">IF(B68="","",IF(N68="No aplica","No aplica",IF(I68="","Pendent",IF(N68="Per substituir","Substituir",IF(OR(N68="No localitzat",N68="No lliurat"),"Reposar",IF(I68&lt;H68,"Reposar",IF(I68&gt;H68,"Revisar excedent",IF(AND(G68="Sí",M68&lt;&gt;"",M68&lt;TODAY()),"EPI caducat",IF(AND(G68="Sí",M68&lt;&gt;"",M68&lt;=TODAY()+90),"EPI caduca ≤90 dies",IF(OR(N68="Deteriorat usable",N68="Revisió necessària"),"Revisar","OK"))))))))))</f>
      </c>
      <c r="R68" s="20"/>
    </row>
    <row r="69" customFormat="false" ht="15" hidden="false" customHeight="false" outlineLevel="0" collapsed="false">
      <c r="A69" s="19" t="n">
        <v>1</v>
      </c>
      <c r="B69" s="19" t="n">
        <f aca="false">IFERROR(VLOOKUP(A69,Personal!$A$6:$F$112,2,FALSE()),"")</f>
        <v>0</v>
      </c>
      <c r="C69" s="19" t="str">
        <f aca="false">IFERROR(VLOOKUP(A69,Personal!$A$6:$F$112,3,FALSE()),"")</f>
        <v>Olot</v>
      </c>
      <c r="D69" s="19" t="s">
        <v>132</v>
      </c>
      <c r="E69" s="19" t="s">
        <v>169</v>
      </c>
      <c r="F69" s="19" t="s">
        <v>170</v>
      </c>
      <c r="G69" s="19" t="s">
        <v>272</v>
      </c>
      <c r="H69" s="19" t="n">
        <f aca="false">IF(OR(VLOOKUP(A69,Personal!$A$6:$F$112,5,FALSE())&lt;&gt;"Sí",N69="No aplica"),0,'Catàleg GRAE'!D68)</f>
        <v>1</v>
      </c>
      <c r="I69" s="20"/>
      <c r="J69" s="20"/>
      <c r="K69" s="20"/>
      <c r="L69" s="21"/>
      <c r="M69" s="21"/>
      <c r="N69" s="20"/>
      <c r="O69" s="20"/>
      <c r="P69" s="19" t="str">
        <f aca="false">IF(I69="","",I69-H69)</f>
        <v/>
      </c>
      <c r="Q69" s="19" t="str">
        <f aca="true">IF(B69="","",IF(N69="No aplica","No aplica",IF(I69="","Pendent",IF(N69="Per substituir","Substituir",IF(OR(N69="No localitzat",N69="No lliurat"),"Reposar",IF(I69&lt;H69,"Reposar",IF(I69&gt;H69,"Revisar excedent",IF(AND(G69="Sí",M69&lt;&gt;"",M69&lt;TODAY()),"EPI caducat",IF(AND(G69="Sí",M69&lt;&gt;"",M69&lt;=TODAY()+90),"EPI caduca ≤90 dies",IF(OR(N69="Deteriorat usable",N69="Revisió necessària"),"Revisar","OK"))))))))))</f>
      </c>
      <c r="R69" s="20"/>
    </row>
    <row r="70" customFormat="false" ht="15" hidden="false" customHeight="false" outlineLevel="0" collapsed="false">
      <c r="A70" s="19" t="n">
        <v>1</v>
      </c>
      <c r="B70" s="19" t="n">
        <f aca="false">IFERROR(VLOOKUP(A70,Personal!$A$6:$F$112,2,FALSE()),"")</f>
        <v>0</v>
      </c>
      <c r="C70" s="19" t="str">
        <f aca="false">IFERROR(VLOOKUP(A70,Personal!$A$6:$F$112,3,FALSE()),"")</f>
        <v>Olot</v>
      </c>
      <c r="D70" s="19" t="s">
        <v>142</v>
      </c>
      <c r="E70" s="19" t="s">
        <v>171</v>
      </c>
      <c r="F70" s="19" t="s">
        <v>172</v>
      </c>
      <c r="G70" s="19" t="s">
        <v>272</v>
      </c>
      <c r="H70" s="19" t="n">
        <f aca="false">IF(OR(VLOOKUP(A70,Personal!$A$6:$F$112,5,FALSE())&lt;&gt;"Sí",N70="No aplica"),0,'Catàleg GRAE'!D69)</f>
        <v>1</v>
      </c>
      <c r="I70" s="20"/>
      <c r="J70" s="20"/>
      <c r="K70" s="20"/>
      <c r="L70" s="21"/>
      <c r="M70" s="21"/>
      <c r="N70" s="20"/>
      <c r="O70" s="20"/>
      <c r="P70" s="19" t="str">
        <f aca="false">IF(I70="","",I70-H70)</f>
        <v/>
      </c>
      <c r="Q70" s="19" t="str">
        <f aca="true">IF(B70="","",IF(N70="No aplica","No aplica",IF(I70="","Pendent",IF(N70="Per substituir","Substituir",IF(OR(N70="No localitzat",N70="No lliurat"),"Reposar",IF(I70&lt;H70,"Reposar",IF(I70&gt;H70,"Revisar excedent",IF(AND(G70="Sí",M70&lt;&gt;"",M70&lt;TODAY()),"EPI caducat",IF(AND(G70="Sí",M70&lt;&gt;"",M70&lt;=TODAY()+90),"EPI caduca ≤90 dies",IF(OR(N70="Deteriorat usable",N70="Revisió necessària"),"Revisar","OK"))))))))))</f>
      </c>
      <c r="R70" s="20"/>
    </row>
    <row r="71" customFormat="false" ht="15" hidden="false" customHeight="false" outlineLevel="0" collapsed="false">
      <c r="A71" s="19" t="n">
        <v>1</v>
      </c>
      <c r="B71" s="19" t="n">
        <f aca="false">IFERROR(VLOOKUP(A71,Personal!$A$6:$F$112,2,FALSE()),"")</f>
        <v>0</v>
      </c>
      <c r="C71" s="19" t="str">
        <f aca="false">IFERROR(VLOOKUP(A71,Personal!$A$6:$F$112,3,FALSE()),"")</f>
        <v>Olot</v>
      </c>
      <c r="D71" s="19" t="s">
        <v>132</v>
      </c>
      <c r="E71" s="19" t="s">
        <v>173</v>
      </c>
      <c r="F71" s="19" t="s">
        <v>174</v>
      </c>
      <c r="G71" s="19" t="s">
        <v>272</v>
      </c>
      <c r="H71" s="19" t="n">
        <f aca="false">IF(OR(VLOOKUP(A71,Personal!$A$6:$F$112,5,FALSE())&lt;&gt;"Sí",N71="No aplica"),0,'Catàleg GRAE'!D70)</f>
        <v>1</v>
      </c>
      <c r="I71" s="20"/>
      <c r="J71" s="20"/>
      <c r="K71" s="20"/>
      <c r="L71" s="21"/>
      <c r="M71" s="21"/>
      <c r="N71" s="20"/>
      <c r="O71" s="20"/>
      <c r="P71" s="19" t="str">
        <f aca="false">IF(I71="","",I71-H71)</f>
        <v/>
      </c>
      <c r="Q71" s="19" t="str">
        <f aca="true">IF(B71="","",IF(N71="No aplica","No aplica",IF(I71="","Pendent",IF(N71="Per substituir","Substituir",IF(OR(N71="No localitzat",N71="No lliurat"),"Reposar",IF(I71&lt;H71,"Reposar",IF(I71&gt;H71,"Revisar excedent",IF(AND(G71="Sí",M71&lt;&gt;"",M71&lt;TODAY()),"EPI caducat",IF(AND(G71="Sí",M71&lt;&gt;"",M71&lt;=TODAY()+90),"EPI caduca ≤90 dies",IF(OR(N71="Deteriorat usable",N71="Revisió necessària"),"Revisar","OK"))))))))))</f>
      </c>
      <c r="R71" s="20"/>
    </row>
    <row r="72" customFormat="false" ht="15" hidden="false" customHeight="false" outlineLevel="0" collapsed="false">
      <c r="A72" s="19" t="n">
        <v>1</v>
      </c>
      <c r="B72" s="19" t="n">
        <f aca="false">IFERROR(VLOOKUP(A72,Personal!$A$6:$F$112,2,FALSE()),"")</f>
        <v>0</v>
      </c>
      <c r="C72" s="19" t="str">
        <f aca="false">IFERROR(VLOOKUP(A72,Personal!$A$6:$F$112,3,FALSE()),"")</f>
        <v>Olot</v>
      </c>
      <c r="D72" s="19" t="s">
        <v>132</v>
      </c>
      <c r="E72" s="19" t="s">
        <v>175</v>
      </c>
      <c r="F72" s="19" t="s">
        <v>176</v>
      </c>
      <c r="G72" s="19" t="s">
        <v>272</v>
      </c>
      <c r="H72" s="19" t="n">
        <f aca="false">IF(OR(VLOOKUP(A72,Personal!$A$6:$F$112,5,FALSE())&lt;&gt;"Sí",N72="No aplica"),0,'Catàleg GRAE'!D71)</f>
        <v>1</v>
      </c>
      <c r="I72" s="20"/>
      <c r="J72" s="20"/>
      <c r="K72" s="20"/>
      <c r="L72" s="21"/>
      <c r="M72" s="21"/>
      <c r="N72" s="20"/>
      <c r="O72" s="20"/>
      <c r="P72" s="19" t="str">
        <f aca="false">IF(I72="","",I72-H72)</f>
        <v/>
      </c>
      <c r="Q72" s="19" t="str">
        <f aca="true">IF(B72="","",IF(N72="No aplica","No aplica",IF(I72="","Pendent",IF(N72="Per substituir","Substituir",IF(OR(N72="No localitzat",N72="No lliurat"),"Reposar",IF(I72&lt;H72,"Reposar",IF(I72&gt;H72,"Revisar excedent",IF(AND(G72="Sí",M72&lt;&gt;"",M72&lt;TODAY()),"EPI caducat",IF(AND(G72="Sí",M72&lt;&gt;"",M72&lt;=TODAY()+90),"EPI caduca ≤90 dies",IF(OR(N72="Deteriorat usable",N72="Revisió necessària"),"Revisar","OK"))))))))))</f>
      </c>
      <c r="R72" s="20"/>
    </row>
    <row r="73" customFormat="false" ht="15" hidden="false" customHeight="false" outlineLevel="0" collapsed="false">
      <c r="A73" s="19" t="n">
        <v>1</v>
      </c>
      <c r="B73" s="19" t="n">
        <f aca="false">IFERROR(VLOOKUP(A73,Personal!$A$6:$F$112,2,FALSE()),"")</f>
        <v>0</v>
      </c>
      <c r="C73" s="19" t="str">
        <f aca="false">IFERROR(VLOOKUP(A73,Personal!$A$6:$F$112,3,FALSE()),"")</f>
        <v>Olot</v>
      </c>
      <c r="D73" s="19" t="s">
        <v>177</v>
      </c>
      <c r="E73" s="19" t="s">
        <v>178</v>
      </c>
      <c r="F73" s="19" t="s">
        <v>179</v>
      </c>
      <c r="G73" s="19" t="s">
        <v>272</v>
      </c>
      <c r="H73" s="19" t="n">
        <f aca="false">IF(OR(VLOOKUP(A73,Personal!$A$6:$F$112,5,FALSE())&lt;&gt;"Sí",N73="No aplica"),0,'Catàleg GRAE'!D72)</f>
        <v>1</v>
      </c>
      <c r="I73" s="20"/>
      <c r="J73" s="20"/>
      <c r="K73" s="20"/>
      <c r="L73" s="21"/>
      <c r="M73" s="21"/>
      <c r="N73" s="20"/>
      <c r="O73" s="20"/>
      <c r="P73" s="19" t="str">
        <f aca="false">IF(I73="","",I73-H73)</f>
        <v/>
      </c>
      <c r="Q73" s="19" t="str">
        <f aca="true">IF(B73="","",IF(N73="No aplica","No aplica",IF(I73="","Pendent",IF(N73="Per substituir","Substituir",IF(OR(N73="No localitzat",N73="No lliurat"),"Reposar",IF(I73&lt;H73,"Reposar",IF(I73&gt;H73,"Revisar excedent",IF(AND(G73="Sí",M73&lt;&gt;"",M73&lt;TODAY()),"EPI caducat",IF(AND(G73="Sí",M73&lt;&gt;"",M73&lt;=TODAY()+90),"EPI caduca ≤90 dies",IF(OR(N73="Deteriorat usable",N73="Revisió necessària"),"Revisar","OK"))))))))))</f>
      </c>
      <c r="R73" s="20"/>
    </row>
    <row r="74" customFormat="false" ht="15" hidden="false" customHeight="false" outlineLevel="0" collapsed="false">
      <c r="A74" s="19" t="n">
        <v>1</v>
      </c>
      <c r="B74" s="19" t="n">
        <f aca="false">IFERROR(VLOOKUP(A74,Personal!$A$6:$F$112,2,FALSE()),"")</f>
        <v>0</v>
      </c>
      <c r="C74" s="19" t="str">
        <f aca="false">IFERROR(VLOOKUP(A74,Personal!$A$6:$F$112,3,FALSE()),"")</f>
        <v>Olot</v>
      </c>
      <c r="D74" s="19" t="s">
        <v>177</v>
      </c>
      <c r="E74" s="19" t="s">
        <v>180</v>
      </c>
      <c r="F74" s="19" t="s">
        <v>181</v>
      </c>
      <c r="G74" s="19" t="s">
        <v>272</v>
      </c>
      <c r="H74" s="19" t="n">
        <f aca="false">IF(OR(VLOOKUP(A74,Personal!$A$6:$F$112,5,FALSE())&lt;&gt;"Sí",N74="No aplica"),0,'Catàleg GRAE'!D73)</f>
        <v>1</v>
      </c>
      <c r="I74" s="20"/>
      <c r="J74" s="20"/>
      <c r="K74" s="20"/>
      <c r="L74" s="21"/>
      <c r="M74" s="21"/>
      <c r="N74" s="20"/>
      <c r="O74" s="20"/>
      <c r="P74" s="19" t="str">
        <f aca="false">IF(I74="","",I74-H74)</f>
        <v/>
      </c>
      <c r="Q74" s="19" t="str">
        <f aca="true">IF(B74="","",IF(N74="No aplica","No aplica",IF(I74="","Pendent",IF(N74="Per substituir","Substituir",IF(OR(N74="No localitzat",N74="No lliurat"),"Reposar",IF(I74&lt;H74,"Reposar",IF(I74&gt;H74,"Revisar excedent",IF(AND(G74="Sí",M74&lt;&gt;"",M74&lt;TODAY()),"EPI caducat",IF(AND(G74="Sí",M74&lt;&gt;"",M74&lt;=TODAY()+90),"EPI caduca ≤90 dies",IF(OR(N74="Deteriorat usable",N74="Revisió necessària"),"Revisar","OK"))))))))))</f>
      </c>
      <c r="R74" s="20"/>
    </row>
    <row r="75" customFormat="false" ht="15" hidden="false" customHeight="false" outlineLevel="0" collapsed="false">
      <c r="A75" s="19" t="n">
        <v>1</v>
      </c>
      <c r="B75" s="19" t="n">
        <f aca="false">IFERROR(VLOOKUP(A75,Personal!$A$6:$F$112,2,FALSE()),"")</f>
        <v>0</v>
      </c>
      <c r="C75" s="19" t="str">
        <f aca="false">IFERROR(VLOOKUP(A75,Personal!$A$6:$F$112,3,FALSE()),"")</f>
        <v>Olot</v>
      </c>
      <c r="D75" s="19" t="s">
        <v>132</v>
      </c>
      <c r="E75" s="19" t="s">
        <v>182</v>
      </c>
      <c r="F75" s="19" t="s">
        <v>183</v>
      </c>
      <c r="G75" s="19" t="s">
        <v>272</v>
      </c>
      <c r="H75" s="19" t="n">
        <f aca="false">IF(OR(VLOOKUP(A75,Personal!$A$6:$F$112,5,FALSE())&lt;&gt;"Sí",N75="No aplica"),0,'Catàleg GRAE'!D74)</f>
        <v>1</v>
      </c>
      <c r="I75" s="20"/>
      <c r="J75" s="20"/>
      <c r="K75" s="20"/>
      <c r="L75" s="21"/>
      <c r="M75" s="21"/>
      <c r="N75" s="20"/>
      <c r="O75" s="20"/>
      <c r="P75" s="19" t="str">
        <f aca="false">IF(I75="","",I75-H75)</f>
        <v/>
      </c>
      <c r="Q75" s="19" t="str">
        <f aca="true">IF(B75="","",IF(N75="No aplica","No aplica",IF(I75="","Pendent",IF(N75="Per substituir","Substituir",IF(OR(N75="No localitzat",N75="No lliurat"),"Reposar",IF(I75&lt;H75,"Reposar",IF(I75&gt;H75,"Revisar excedent",IF(AND(G75="Sí",M75&lt;&gt;"",M75&lt;TODAY()),"EPI caducat",IF(AND(G75="Sí",M75&lt;&gt;"",M75&lt;=TODAY()+90),"EPI caduca ≤90 dies",IF(OR(N75="Deteriorat usable",N75="Revisió necessària"),"Revisar","OK"))))))))))</f>
      </c>
      <c r="R75" s="20"/>
    </row>
    <row r="76" customFormat="false" ht="15" hidden="false" customHeight="false" outlineLevel="0" collapsed="false">
      <c r="A76" s="19" t="n">
        <v>1</v>
      </c>
      <c r="B76" s="19" t="n">
        <f aca="false">IFERROR(VLOOKUP(A76,Personal!$A$6:$F$112,2,FALSE()),"")</f>
        <v>0</v>
      </c>
      <c r="C76" s="19" t="str">
        <f aca="false">IFERROR(VLOOKUP(A76,Personal!$A$6:$F$112,3,FALSE()),"")</f>
        <v>Olot</v>
      </c>
      <c r="D76" s="19" t="s">
        <v>177</v>
      </c>
      <c r="E76" s="19" t="s">
        <v>184</v>
      </c>
      <c r="F76" s="19" t="s">
        <v>185</v>
      </c>
      <c r="G76" s="19" t="s">
        <v>272</v>
      </c>
      <c r="H76" s="19" t="n">
        <f aca="false">IF(OR(VLOOKUP(A76,Personal!$A$6:$F$112,5,FALSE())&lt;&gt;"Sí",N76="No aplica"),0,'Catàleg GRAE'!D75)</f>
        <v>1</v>
      </c>
      <c r="I76" s="20"/>
      <c r="J76" s="20"/>
      <c r="K76" s="20"/>
      <c r="L76" s="21"/>
      <c r="M76" s="21"/>
      <c r="N76" s="20"/>
      <c r="O76" s="20"/>
      <c r="P76" s="19" t="str">
        <f aca="false">IF(I76="","",I76-H76)</f>
        <v/>
      </c>
      <c r="Q76" s="19" t="str">
        <f aca="true">IF(B76="","",IF(N76="No aplica","No aplica",IF(I76="","Pendent",IF(N76="Per substituir","Substituir",IF(OR(N76="No localitzat",N76="No lliurat"),"Reposar",IF(I76&lt;H76,"Reposar",IF(I76&gt;H76,"Revisar excedent",IF(AND(G76="Sí",M76&lt;&gt;"",M76&lt;TODAY()),"EPI caducat",IF(AND(G76="Sí",M76&lt;&gt;"",M76&lt;=TODAY()+90),"EPI caduca ≤90 dies",IF(OR(N76="Deteriorat usable",N76="Revisió necessària"),"Revisar","OK"))))))))))</f>
      </c>
      <c r="R76" s="20"/>
    </row>
    <row r="77" customFormat="false" ht="15" hidden="false" customHeight="false" outlineLevel="0" collapsed="false">
      <c r="A77" s="19" t="n">
        <v>1</v>
      </c>
      <c r="B77" s="19" t="n">
        <f aca="false">IFERROR(VLOOKUP(A77,Personal!$A$6:$F$112,2,FALSE()),"")</f>
        <v>0</v>
      </c>
      <c r="C77" s="19" t="str">
        <f aca="false">IFERROR(VLOOKUP(A77,Personal!$A$6:$F$112,3,FALSE()),"")</f>
        <v>Olot</v>
      </c>
      <c r="D77" s="19" t="s">
        <v>142</v>
      </c>
      <c r="E77" s="19" t="s">
        <v>186</v>
      </c>
      <c r="F77" s="19" t="s">
        <v>187</v>
      </c>
      <c r="G77" s="19" t="s">
        <v>272</v>
      </c>
      <c r="H77" s="19" t="n">
        <f aca="false">IF(OR(VLOOKUP(A77,Personal!$A$6:$F$112,5,FALSE())&lt;&gt;"Sí",N77="No aplica"),0,'Catàleg GRAE'!D76)</f>
        <v>1</v>
      </c>
      <c r="I77" s="20"/>
      <c r="J77" s="20"/>
      <c r="K77" s="20"/>
      <c r="L77" s="21"/>
      <c r="M77" s="21"/>
      <c r="N77" s="20"/>
      <c r="O77" s="20"/>
      <c r="P77" s="19" t="str">
        <f aca="false">IF(I77="","",I77-H77)</f>
        <v/>
      </c>
      <c r="Q77" s="19" t="str">
        <f aca="true">IF(B77="","",IF(N77="No aplica","No aplica",IF(I77="","Pendent",IF(N77="Per substituir","Substituir",IF(OR(N77="No localitzat",N77="No lliurat"),"Reposar",IF(I77&lt;H77,"Reposar",IF(I77&gt;H77,"Revisar excedent",IF(AND(G77="Sí",M77&lt;&gt;"",M77&lt;TODAY()),"EPI caducat",IF(AND(G77="Sí",M77&lt;&gt;"",M77&lt;=TODAY()+90),"EPI caduca ≤90 dies",IF(OR(N77="Deteriorat usable",N77="Revisió necessària"),"Revisar","OK"))))))))))</f>
      </c>
      <c r="R77" s="20"/>
    </row>
    <row r="78" customFormat="false" ht="15" hidden="false" customHeight="false" outlineLevel="0" collapsed="false">
      <c r="A78" s="19" t="n">
        <v>1</v>
      </c>
      <c r="B78" s="19" t="n">
        <f aca="false">IFERROR(VLOOKUP(A78,Personal!$A$6:$F$112,2,FALSE()),"")</f>
        <v>0</v>
      </c>
      <c r="C78" s="19" t="str">
        <f aca="false">IFERROR(VLOOKUP(A78,Personal!$A$6:$F$112,3,FALSE()),"")</f>
        <v>Olot</v>
      </c>
      <c r="D78" s="19" t="s">
        <v>177</v>
      </c>
      <c r="E78" s="19" t="s">
        <v>188</v>
      </c>
      <c r="F78" s="19" t="s">
        <v>189</v>
      </c>
      <c r="G78" s="19" t="s">
        <v>272</v>
      </c>
      <c r="H78" s="19" t="n">
        <f aca="false">IF(OR(VLOOKUP(A78,Personal!$A$6:$F$112,5,FALSE())&lt;&gt;"Sí",N78="No aplica"),0,'Catàleg GRAE'!D77)</f>
        <v>1</v>
      </c>
      <c r="I78" s="20"/>
      <c r="J78" s="20"/>
      <c r="K78" s="20"/>
      <c r="L78" s="21"/>
      <c r="M78" s="21"/>
      <c r="N78" s="20"/>
      <c r="O78" s="20"/>
      <c r="P78" s="19" t="str">
        <f aca="false">IF(I78="","",I78-H78)</f>
        <v/>
      </c>
      <c r="Q78" s="19" t="str">
        <f aca="true">IF(B78="","",IF(N78="No aplica","No aplica",IF(I78="","Pendent",IF(N78="Per substituir","Substituir",IF(OR(N78="No localitzat",N78="No lliurat"),"Reposar",IF(I78&lt;H78,"Reposar",IF(I78&gt;H78,"Revisar excedent",IF(AND(G78="Sí",M78&lt;&gt;"",M78&lt;TODAY()),"EPI caducat",IF(AND(G78="Sí",M78&lt;&gt;"",M78&lt;=TODAY()+90),"EPI caduca ≤90 dies",IF(OR(N78="Deteriorat usable",N78="Revisió necessària"),"Revisar","OK"))))))))))</f>
      </c>
      <c r="R78" s="20"/>
    </row>
    <row r="79" customFormat="false" ht="15" hidden="false" customHeight="false" outlineLevel="0" collapsed="false">
      <c r="A79" s="19" t="n">
        <v>1</v>
      </c>
      <c r="B79" s="19" t="n">
        <f aca="false">IFERROR(VLOOKUP(A79,Personal!$A$6:$F$112,2,FALSE()),"")</f>
        <v>0</v>
      </c>
      <c r="C79" s="19" t="str">
        <f aca="false">IFERROR(VLOOKUP(A79,Personal!$A$6:$F$112,3,FALSE()),"")</f>
        <v>Olot</v>
      </c>
      <c r="D79" s="19" t="s">
        <v>132</v>
      </c>
      <c r="E79" s="19" t="s">
        <v>190</v>
      </c>
      <c r="F79" s="19" t="s">
        <v>191</v>
      </c>
      <c r="G79" s="19" t="s">
        <v>272</v>
      </c>
      <c r="H79" s="19" t="n">
        <f aca="false">IF(OR(VLOOKUP(A79,Personal!$A$6:$F$112,5,FALSE())&lt;&gt;"Sí",N79="No aplica"),0,'Catàleg GRAE'!D78)</f>
        <v>1</v>
      </c>
      <c r="I79" s="20"/>
      <c r="J79" s="20"/>
      <c r="K79" s="20"/>
      <c r="L79" s="21"/>
      <c r="M79" s="21"/>
      <c r="N79" s="20"/>
      <c r="O79" s="20"/>
      <c r="P79" s="19" t="str">
        <f aca="false">IF(I79="","",I79-H79)</f>
        <v/>
      </c>
      <c r="Q79" s="19" t="str">
        <f aca="true">IF(B79="","",IF(N79="No aplica","No aplica",IF(I79="","Pendent",IF(N79="Per substituir","Substituir",IF(OR(N79="No localitzat",N79="No lliurat"),"Reposar",IF(I79&lt;H79,"Reposar",IF(I79&gt;H79,"Revisar excedent",IF(AND(G79="Sí",M79&lt;&gt;"",M79&lt;TODAY()),"EPI caducat",IF(AND(G79="Sí",M79&lt;&gt;"",M79&lt;=TODAY()+90),"EPI caduca ≤90 dies",IF(OR(N79="Deteriorat usable",N79="Revisió necessària"),"Revisar","OK"))))))))))</f>
      </c>
      <c r="R79" s="20"/>
    </row>
    <row r="80" customFormat="false" ht="15" hidden="false" customHeight="false" outlineLevel="0" collapsed="false">
      <c r="A80" s="19" t="n">
        <v>1</v>
      </c>
      <c r="B80" s="19" t="n">
        <f aca="false">IFERROR(VLOOKUP(A80,Personal!$A$6:$F$112,2,FALSE()),"")</f>
        <v>0</v>
      </c>
      <c r="C80" s="19" t="str">
        <f aca="false">IFERROR(VLOOKUP(A80,Personal!$A$6:$F$112,3,FALSE()),"")</f>
        <v>Olot</v>
      </c>
      <c r="D80" s="19" t="s">
        <v>177</v>
      </c>
      <c r="E80" s="19" t="s">
        <v>192</v>
      </c>
      <c r="F80" s="19" t="s">
        <v>193</v>
      </c>
      <c r="G80" s="19" t="s">
        <v>272</v>
      </c>
      <c r="H80" s="19" t="n">
        <f aca="false">IF(OR(VLOOKUP(A80,Personal!$A$6:$F$112,5,FALSE())&lt;&gt;"Sí",N80="No aplica"),0,'Catàleg GRAE'!D79)</f>
        <v>8</v>
      </c>
      <c r="I80" s="20"/>
      <c r="J80" s="20"/>
      <c r="K80" s="20"/>
      <c r="L80" s="21"/>
      <c r="M80" s="21"/>
      <c r="N80" s="20"/>
      <c r="O80" s="20"/>
      <c r="P80" s="19" t="str">
        <f aca="false">IF(I80="","",I80-H80)</f>
        <v/>
      </c>
      <c r="Q80" s="19" t="str">
        <f aca="true">IF(B80="","",IF(N80="No aplica","No aplica",IF(I80="","Pendent",IF(N80="Per substituir","Substituir",IF(OR(N80="No localitzat",N80="No lliurat"),"Reposar",IF(I80&lt;H80,"Reposar",IF(I80&gt;H80,"Revisar excedent",IF(AND(G80="Sí",M80&lt;&gt;"",M80&lt;TODAY()),"EPI caducat",IF(AND(G80="Sí",M80&lt;&gt;"",M80&lt;=TODAY()+90),"EPI caduca ≤90 dies",IF(OR(N80="Deteriorat usable",N80="Revisió necessària"),"Revisar","OK"))))))))))</f>
      </c>
      <c r="R80" s="20"/>
    </row>
    <row r="81" customFormat="false" ht="15" hidden="false" customHeight="false" outlineLevel="0" collapsed="false">
      <c r="A81" s="19" t="n">
        <v>1</v>
      </c>
      <c r="B81" s="19" t="n">
        <f aca="false">IFERROR(VLOOKUP(A81,Personal!$A$6:$F$112,2,FALSE()),"")</f>
        <v>0</v>
      </c>
      <c r="C81" s="19" t="str">
        <f aca="false">IFERROR(VLOOKUP(A81,Personal!$A$6:$F$112,3,FALSE()),"")</f>
        <v>Olot</v>
      </c>
      <c r="D81" s="19" t="s">
        <v>177</v>
      </c>
      <c r="E81" s="19" t="s">
        <v>194</v>
      </c>
      <c r="F81" s="19" t="s">
        <v>195</v>
      </c>
      <c r="G81" s="19" t="s">
        <v>272</v>
      </c>
      <c r="H81" s="19" t="n">
        <f aca="false">IF(OR(VLOOKUP(A81,Personal!$A$6:$F$112,5,FALSE())&lt;&gt;"Sí",N81="No aplica"),0,'Catàleg GRAE'!D80)</f>
        <v>2</v>
      </c>
      <c r="I81" s="20"/>
      <c r="J81" s="20"/>
      <c r="K81" s="20"/>
      <c r="L81" s="21"/>
      <c r="M81" s="21"/>
      <c r="N81" s="20"/>
      <c r="O81" s="20"/>
      <c r="P81" s="19" t="str">
        <f aca="false">IF(I81="","",I81-H81)</f>
        <v/>
      </c>
      <c r="Q81" s="19" t="str">
        <f aca="true">IF(B81="","",IF(N81="No aplica","No aplica",IF(I81="","Pendent",IF(N81="Per substituir","Substituir",IF(OR(N81="No localitzat",N81="No lliurat"),"Reposar",IF(I81&lt;H81,"Reposar",IF(I81&gt;H81,"Revisar excedent",IF(AND(G81="Sí",M81&lt;&gt;"",M81&lt;TODAY()),"EPI caducat",IF(AND(G81="Sí",M81&lt;&gt;"",M81&lt;=TODAY()+90),"EPI caduca ≤90 dies",IF(OR(N81="Deteriorat usable",N81="Revisió necessària"),"Revisar","OK"))))))))))</f>
      </c>
      <c r="R81" s="20"/>
    </row>
    <row r="82" customFormat="false" ht="15" hidden="false" customHeight="false" outlineLevel="0" collapsed="false">
      <c r="A82" s="19" t="n">
        <v>1</v>
      </c>
      <c r="B82" s="19" t="n">
        <f aca="false">IFERROR(VLOOKUP(A82,Personal!$A$6:$F$112,2,FALSE()),"")</f>
        <v>0</v>
      </c>
      <c r="C82" s="19" t="str">
        <f aca="false">IFERROR(VLOOKUP(A82,Personal!$A$6:$F$112,3,FALSE()),"")</f>
        <v>Olot</v>
      </c>
      <c r="D82" s="19" t="s">
        <v>177</v>
      </c>
      <c r="E82" s="19" t="s">
        <v>196</v>
      </c>
      <c r="F82" s="19" t="s">
        <v>197</v>
      </c>
      <c r="G82" s="19" t="s">
        <v>272</v>
      </c>
      <c r="H82" s="19" t="n">
        <f aca="false">IF(OR(VLOOKUP(A82,Personal!$A$6:$F$112,5,FALSE())&lt;&gt;"Sí",N82="No aplica"),0,'Catàleg GRAE'!D81)</f>
        <v>1</v>
      </c>
      <c r="I82" s="20"/>
      <c r="J82" s="20"/>
      <c r="K82" s="20"/>
      <c r="L82" s="21"/>
      <c r="M82" s="21"/>
      <c r="N82" s="20"/>
      <c r="O82" s="20"/>
      <c r="P82" s="19" t="str">
        <f aca="false">IF(I82="","",I82-H82)</f>
        <v/>
      </c>
      <c r="Q82" s="19" t="str">
        <f aca="true">IF(B82="","",IF(N82="No aplica","No aplica",IF(I82="","Pendent",IF(N82="Per substituir","Substituir",IF(OR(N82="No localitzat",N82="No lliurat"),"Reposar",IF(I82&lt;H82,"Reposar",IF(I82&gt;H82,"Revisar excedent",IF(AND(G82="Sí",M82&lt;&gt;"",M82&lt;TODAY()),"EPI caducat",IF(AND(G82="Sí",M82&lt;&gt;"",M82&lt;=TODAY()+90),"EPI caduca ≤90 dies",IF(OR(N82="Deteriorat usable",N82="Revisió necessària"),"Revisar","OK"))))))))))</f>
      </c>
      <c r="R82" s="20"/>
    </row>
    <row r="83" customFormat="false" ht="15" hidden="false" customHeight="false" outlineLevel="0" collapsed="false">
      <c r="A83" s="19" t="n">
        <v>1</v>
      </c>
      <c r="B83" s="19" t="n">
        <f aca="false">IFERROR(VLOOKUP(A83,Personal!$A$6:$F$112,2,FALSE()),"")</f>
        <v>0</v>
      </c>
      <c r="C83" s="19" t="str">
        <f aca="false">IFERROR(VLOOKUP(A83,Personal!$A$6:$F$112,3,FALSE()),"")</f>
        <v>Olot</v>
      </c>
      <c r="D83" s="19" t="s">
        <v>177</v>
      </c>
      <c r="E83" s="19" t="s">
        <v>198</v>
      </c>
      <c r="F83" s="19" t="s">
        <v>199</v>
      </c>
      <c r="G83" s="19" t="s">
        <v>272</v>
      </c>
      <c r="H83" s="19" t="n">
        <f aca="false">IF(OR(VLOOKUP(A83,Personal!$A$6:$F$112,5,FALSE())&lt;&gt;"Sí",N83="No aplica"),0,'Catàleg GRAE'!D82)</f>
        <v>1</v>
      </c>
      <c r="I83" s="20"/>
      <c r="J83" s="20"/>
      <c r="K83" s="20"/>
      <c r="L83" s="21"/>
      <c r="M83" s="21"/>
      <c r="N83" s="20"/>
      <c r="O83" s="20"/>
      <c r="P83" s="19" t="str">
        <f aca="false">IF(I83="","",I83-H83)</f>
        <v/>
      </c>
      <c r="Q83" s="19" t="str">
        <f aca="true">IF(B83="","",IF(N83="No aplica","No aplica",IF(I83="","Pendent",IF(N83="Per substituir","Substituir",IF(OR(N83="No localitzat",N83="No lliurat"),"Reposar",IF(I83&lt;H83,"Reposar",IF(I83&gt;H83,"Revisar excedent",IF(AND(G83="Sí",M83&lt;&gt;"",M83&lt;TODAY()),"EPI caducat",IF(AND(G83="Sí",M83&lt;&gt;"",M83&lt;=TODAY()+90),"EPI caduca ≤90 dies",IF(OR(N83="Deteriorat usable",N83="Revisió necessària"),"Revisar","OK"))))))))))</f>
      </c>
      <c r="R83" s="20"/>
    </row>
    <row r="84" customFormat="false" ht="15" hidden="false" customHeight="false" outlineLevel="0" collapsed="false">
      <c r="A84" s="19" t="n">
        <v>1</v>
      </c>
      <c r="B84" s="19" t="n">
        <f aca="false">IFERROR(VLOOKUP(A84,Personal!$A$6:$F$112,2,FALSE()),"")</f>
        <v>0</v>
      </c>
      <c r="C84" s="19" t="str">
        <f aca="false">IFERROR(VLOOKUP(A84,Personal!$A$6:$F$112,3,FALSE()),"")</f>
        <v>Olot</v>
      </c>
      <c r="D84" s="19" t="s">
        <v>177</v>
      </c>
      <c r="E84" s="19" t="s">
        <v>200</v>
      </c>
      <c r="F84" s="19" t="s">
        <v>201</v>
      </c>
      <c r="G84" s="19" t="s">
        <v>272</v>
      </c>
      <c r="H84" s="19" t="n">
        <f aca="false">IF(OR(VLOOKUP(A84,Personal!$A$6:$F$112,5,FALSE())&lt;&gt;"Sí",N84="No aplica"),0,'Catàleg GRAE'!D83)</f>
        <v>1</v>
      </c>
      <c r="I84" s="20"/>
      <c r="J84" s="20"/>
      <c r="K84" s="20"/>
      <c r="L84" s="21"/>
      <c r="M84" s="21"/>
      <c r="N84" s="20"/>
      <c r="O84" s="20"/>
      <c r="P84" s="19" t="str">
        <f aca="false">IF(I84="","",I84-H84)</f>
        <v/>
      </c>
      <c r="Q84" s="19" t="str">
        <f aca="true">IF(B84="","",IF(N84="No aplica","No aplica",IF(I84="","Pendent",IF(N84="Per substituir","Substituir",IF(OR(N84="No localitzat",N84="No lliurat"),"Reposar",IF(I84&lt;H84,"Reposar",IF(I84&gt;H84,"Revisar excedent",IF(AND(G84="Sí",M84&lt;&gt;"",M84&lt;TODAY()),"EPI caducat",IF(AND(G84="Sí",M84&lt;&gt;"",M84&lt;=TODAY()+90),"EPI caduca ≤90 dies",IF(OR(N84="Deteriorat usable",N84="Revisió necessària"),"Revisar","OK"))))))))))</f>
      </c>
      <c r="R84" s="20"/>
    </row>
    <row r="85" customFormat="false" ht="15" hidden="false" customHeight="false" outlineLevel="0" collapsed="false">
      <c r="A85" s="19" t="n">
        <v>1</v>
      </c>
      <c r="B85" s="19" t="n">
        <f aca="false">IFERROR(VLOOKUP(A85,Personal!$A$6:$F$112,2,FALSE()),"")</f>
        <v>0</v>
      </c>
      <c r="C85" s="19" t="str">
        <f aca="false">IFERROR(VLOOKUP(A85,Personal!$A$6:$F$112,3,FALSE()),"")</f>
        <v>Olot</v>
      </c>
      <c r="D85" s="19" t="s">
        <v>94</v>
      </c>
      <c r="E85" s="19" t="s">
        <v>202</v>
      </c>
      <c r="F85" s="19" t="s">
        <v>203</v>
      </c>
      <c r="G85" s="19" t="s">
        <v>291</v>
      </c>
      <c r="H85" s="19" t="n">
        <f aca="false">IF(OR(VLOOKUP(A85,Personal!$A$6:$F$112,5,FALSE())&lt;&gt;"Sí",N85="No aplica"),0,'Catàleg GRAE'!D84)</f>
        <v>1</v>
      </c>
      <c r="I85" s="20"/>
      <c r="J85" s="20"/>
      <c r="K85" s="20"/>
      <c r="L85" s="21"/>
      <c r="M85" s="21"/>
      <c r="N85" s="20"/>
      <c r="O85" s="20"/>
      <c r="P85" s="19" t="str">
        <f aca="false">IF(I85="","",I85-H85)</f>
        <v/>
      </c>
      <c r="Q85" s="19" t="str">
        <f aca="true">IF(B85="","",IF(N85="No aplica","No aplica",IF(I85="","Pendent",IF(N85="Per substituir","Substituir",IF(OR(N85="No localitzat",N85="No lliurat"),"Reposar",IF(I85&lt;H85,"Reposar",IF(I85&gt;H85,"Revisar excedent",IF(AND(G85="Sí",M85&lt;&gt;"",M85&lt;TODAY()),"EPI caducat",IF(AND(G85="Sí",M85&lt;&gt;"",M85&lt;=TODAY()+90),"EPI caduca ≤90 dies",IF(OR(N85="Deteriorat usable",N85="Revisió necessària"),"Revisar","OK"))))))))))</f>
      </c>
      <c r="R85" s="20"/>
    </row>
    <row r="86" customFormat="false" ht="15" hidden="false" customHeight="false" outlineLevel="0" collapsed="false">
      <c r="A86" s="19" t="n">
        <v>1</v>
      </c>
      <c r="B86" s="19" t="n">
        <f aca="false">IFERROR(VLOOKUP(A86,Personal!$A$6:$F$112,2,FALSE()),"")</f>
        <v>0</v>
      </c>
      <c r="C86" s="19" t="str">
        <f aca="false">IFERROR(VLOOKUP(A86,Personal!$A$6:$F$112,3,FALSE()),"")</f>
        <v>Olot</v>
      </c>
      <c r="D86" s="19" t="s">
        <v>125</v>
      </c>
      <c r="E86" s="19" t="s">
        <v>204</v>
      </c>
      <c r="F86" s="19" t="s">
        <v>205</v>
      </c>
      <c r="G86" s="19" t="s">
        <v>291</v>
      </c>
      <c r="H86" s="19" t="n">
        <f aca="false">IF(OR(VLOOKUP(A86,Personal!$A$6:$F$112,5,FALSE())&lt;&gt;"Sí",N86="No aplica"),0,'Catàleg GRAE'!D85)</f>
        <v>1</v>
      </c>
      <c r="I86" s="20"/>
      <c r="J86" s="20"/>
      <c r="K86" s="20"/>
      <c r="L86" s="21"/>
      <c r="M86" s="21"/>
      <c r="N86" s="20"/>
      <c r="O86" s="20"/>
      <c r="P86" s="19" t="str">
        <f aca="false">IF(I86="","",I86-H86)</f>
        <v/>
      </c>
      <c r="Q86" s="19" t="str">
        <f aca="true">IF(B86="","",IF(N86="No aplica","No aplica",IF(I86="","Pendent",IF(N86="Per substituir","Substituir",IF(OR(N86="No localitzat",N86="No lliurat"),"Reposar",IF(I86&lt;H86,"Reposar",IF(I86&gt;H86,"Revisar excedent",IF(AND(G86="Sí",M86&lt;&gt;"",M86&lt;TODAY()),"EPI caducat",IF(AND(G86="Sí",M86&lt;&gt;"",M86&lt;=TODAY()+90),"EPI caduca ≤90 dies",IF(OR(N86="Deteriorat usable",N86="Revisió necessària"),"Revisar","OK"))))))))))</f>
      </c>
      <c r="R86" s="20"/>
    </row>
    <row r="87" customFormat="false" ht="15" hidden="false" customHeight="false" outlineLevel="0" collapsed="false">
      <c r="A87" s="19" t="n">
        <v>1</v>
      </c>
      <c r="B87" s="19" t="n">
        <f aca="false">IFERROR(VLOOKUP(A87,Personal!$A$6:$F$112,2,FALSE()),"")</f>
        <v>0</v>
      </c>
      <c r="C87" s="19" t="str">
        <f aca="false">IFERROR(VLOOKUP(A87,Personal!$A$6:$F$112,3,FALSE()),"")</f>
        <v>Olot</v>
      </c>
      <c r="D87" s="19" t="s">
        <v>153</v>
      </c>
      <c r="E87" s="19" t="s">
        <v>206</v>
      </c>
      <c r="F87" s="19" t="s">
        <v>207</v>
      </c>
      <c r="G87" s="19" t="s">
        <v>272</v>
      </c>
      <c r="H87" s="19" t="n">
        <f aca="false">IF(OR(VLOOKUP(A87,Personal!$A$6:$F$112,5,FALSE())&lt;&gt;"Sí",N87="No aplica"),0,'Catàleg GRAE'!D86)</f>
        <v>1</v>
      </c>
      <c r="I87" s="20"/>
      <c r="J87" s="20"/>
      <c r="K87" s="20"/>
      <c r="L87" s="21"/>
      <c r="M87" s="21"/>
      <c r="N87" s="20"/>
      <c r="O87" s="20"/>
      <c r="P87" s="19" t="str">
        <f aca="false">IF(I87="","",I87-H87)</f>
        <v/>
      </c>
      <c r="Q87" s="19" t="str">
        <f aca="true">IF(B87="","",IF(N87="No aplica","No aplica",IF(I87="","Pendent",IF(N87="Per substituir","Substituir",IF(OR(N87="No localitzat",N87="No lliurat"),"Reposar",IF(I87&lt;H87,"Reposar",IF(I87&gt;H87,"Revisar excedent",IF(AND(G87="Sí",M87&lt;&gt;"",M87&lt;TODAY()),"EPI caducat",IF(AND(G87="Sí",M87&lt;&gt;"",M87&lt;=TODAY()+90),"EPI caduca ≤90 dies",IF(OR(N87="Deteriorat usable",N87="Revisió necessària"),"Revisar","OK"))))))))))</f>
      </c>
      <c r="R87" s="20"/>
    </row>
    <row r="88" customFormat="false" ht="15" hidden="false" customHeight="false" outlineLevel="0" collapsed="false">
      <c r="A88" s="19" t="n">
        <v>1</v>
      </c>
      <c r="B88" s="19" t="n">
        <f aca="false">IFERROR(VLOOKUP(A88,Personal!$A$6:$F$112,2,FALSE()),"")</f>
        <v>0</v>
      </c>
      <c r="C88" s="19" t="str">
        <f aca="false">IFERROR(VLOOKUP(A88,Personal!$A$6:$F$112,3,FALSE()),"")</f>
        <v>Olot</v>
      </c>
      <c r="D88" s="19" t="s">
        <v>177</v>
      </c>
      <c r="E88" s="19" t="s">
        <v>208</v>
      </c>
      <c r="F88" s="19" t="s">
        <v>209</v>
      </c>
      <c r="G88" s="19" t="s">
        <v>272</v>
      </c>
      <c r="H88" s="19" t="n">
        <f aca="false">IF(OR(VLOOKUP(A88,Personal!$A$6:$F$112,5,FALSE())&lt;&gt;"Sí",N88="No aplica"),0,'Catàleg GRAE'!D87)</f>
        <v>1</v>
      </c>
      <c r="I88" s="20"/>
      <c r="J88" s="20"/>
      <c r="K88" s="20"/>
      <c r="L88" s="21"/>
      <c r="M88" s="21"/>
      <c r="N88" s="20"/>
      <c r="O88" s="20"/>
      <c r="P88" s="19" t="str">
        <f aca="false">IF(I88="","",I88-H88)</f>
        <v/>
      </c>
      <c r="Q88" s="19" t="str">
        <f aca="true">IF(B88="","",IF(N88="No aplica","No aplica",IF(I88="","Pendent",IF(N88="Per substituir","Substituir",IF(OR(N88="No localitzat",N88="No lliurat"),"Reposar",IF(I88&lt;H88,"Reposar",IF(I88&gt;H88,"Revisar excedent",IF(AND(G88="Sí",M88&lt;&gt;"",M88&lt;TODAY()),"EPI caducat",IF(AND(G88="Sí",M88&lt;&gt;"",M88&lt;=TODAY()+90),"EPI caduca ≤90 dies",IF(OR(N88="Deteriorat usable",N88="Revisió necessària"),"Revisar","OK"))))))))))</f>
      </c>
      <c r="R88" s="20"/>
    </row>
    <row r="89" customFormat="false" ht="15" hidden="false" customHeight="false" outlineLevel="0" collapsed="false">
      <c r="A89" s="19" t="n">
        <v>1</v>
      </c>
      <c r="B89" s="19" t="n">
        <f aca="false">IFERROR(VLOOKUP(A89,Personal!$A$6:$F$112,2,FALSE()),"")</f>
        <v>0</v>
      </c>
      <c r="C89" s="19" t="str">
        <f aca="false">IFERROR(VLOOKUP(A89,Personal!$A$6:$F$112,3,FALSE()),"")</f>
        <v>Olot</v>
      </c>
      <c r="D89" s="19" t="s">
        <v>177</v>
      </c>
      <c r="E89" s="19" t="s">
        <v>210</v>
      </c>
      <c r="F89" s="19" t="s">
        <v>211</v>
      </c>
      <c r="G89" s="19" t="s">
        <v>272</v>
      </c>
      <c r="H89" s="19" t="n">
        <f aca="false">IF(OR(VLOOKUP(A89,Personal!$A$6:$F$112,5,FALSE())&lt;&gt;"Sí",N89="No aplica"),0,'Catàleg GRAE'!D88)</f>
        <v>1</v>
      </c>
      <c r="I89" s="20"/>
      <c r="J89" s="20"/>
      <c r="K89" s="20"/>
      <c r="L89" s="21"/>
      <c r="M89" s="21"/>
      <c r="N89" s="20"/>
      <c r="O89" s="20"/>
      <c r="P89" s="19" t="str">
        <f aca="false">IF(I89="","",I89-H89)</f>
        <v/>
      </c>
      <c r="Q89" s="19" t="str">
        <f aca="true">IF(B89="","",IF(N89="No aplica","No aplica",IF(I89="","Pendent",IF(N89="Per substituir","Substituir",IF(OR(N89="No localitzat",N89="No lliurat"),"Reposar",IF(I89&lt;H89,"Reposar",IF(I89&gt;H89,"Revisar excedent",IF(AND(G89="Sí",M89&lt;&gt;"",M89&lt;TODAY()),"EPI caducat",IF(AND(G89="Sí",M89&lt;&gt;"",M89&lt;=TODAY()+90),"EPI caduca ≤90 dies",IF(OR(N89="Deteriorat usable",N89="Revisió necessària"),"Revisar","OK"))))))))))</f>
      </c>
      <c r="R89" s="20"/>
    </row>
    <row r="90" customFormat="false" ht="15" hidden="false" customHeight="false" outlineLevel="0" collapsed="false">
      <c r="A90" s="19" t="n">
        <v>1</v>
      </c>
      <c r="B90" s="19" t="n">
        <f aca="false">IFERROR(VLOOKUP(A90,Personal!$A$6:$F$112,2,FALSE()),"")</f>
        <v>0</v>
      </c>
      <c r="C90" s="19" t="str">
        <f aca="false">IFERROR(VLOOKUP(A90,Personal!$A$6:$F$112,3,FALSE()),"")</f>
        <v>Olot</v>
      </c>
      <c r="D90" s="19" t="s">
        <v>125</v>
      </c>
      <c r="E90" s="19" t="s">
        <v>212</v>
      </c>
      <c r="F90" s="19" t="s">
        <v>213</v>
      </c>
      <c r="G90" s="19" t="s">
        <v>272</v>
      </c>
      <c r="H90" s="19" t="n">
        <f aca="false">IF(OR(VLOOKUP(A90,Personal!$A$6:$F$112,5,FALSE())&lt;&gt;"Sí",N90="No aplica"),0,'Catàleg GRAE'!D89)</f>
        <v>1</v>
      </c>
      <c r="I90" s="20"/>
      <c r="J90" s="20"/>
      <c r="K90" s="20"/>
      <c r="L90" s="21"/>
      <c r="M90" s="21"/>
      <c r="N90" s="20"/>
      <c r="O90" s="20"/>
      <c r="P90" s="19" t="str">
        <f aca="false">IF(I90="","",I90-H90)</f>
        <v/>
      </c>
      <c r="Q90" s="19" t="str">
        <f aca="true">IF(B90="","",IF(N90="No aplica","No aplica",IF(I90="","Pendent",IF(N90="Per substituir","Substituir",IF(OR(N90="No localitzat",N90="No lliurat"),"Reposar",IF(I90&lt;H90,"Reposar",IF(I90&gt;H90,"Revisar excedent",IF(AND(G90="Sí",M90&lt;&gt;"",M90&lt;TODAY()),"EPI caducat",IF(AND(G90="Sí",M90&lt;&gt;"",M90&lt;=TODAY()+90),"EPI caduca ≤90 dies",IF(OR(N90="Deteriorat usable",N90="Revisió necessària"),"Revisar","OK"))))))))))</f>
      </c>
      <c r="R90" s="20"/>
    </row>
    <row r="91" customFormat="false" ht="15" hidden="false" customHeight="false" outlineLevel="0" collapsed="false">
      <c r="A91" s="19" t="n">
        <v>1</v>
      </c>
      <c r="B91" s="19" t="n">
        <f aca="false">IFERROR(VLOOKUP(A91,Personal!$A$6:$F$112,2,FALSE()),"")</f>
        <v>0</v>
      </c>
      <c r="C91" s="19" t="str">
        <f aca="false">IFERROR(VLOOKUP(A91,Personal!$A$6:$F$112,3,FALSE()),"")</f>
        <v>Olot</v>
      </c>
      <c r="D91" s="19" t="s">
        <v>40</v>
      </c>
      <c r="E91" s="19" t="s">
        <v>214</v>
      </c>
      <c r="F91" s="19" t="s">
        <v>215</v>
      </c>
      <c r="G91" s="19" t="s">
        <v>291</v>
      </c>
      <c r="H91" s="19" t="n">
        <f aca="false">IF(OR(VLOOKUP(A91,Personal!$A$6:$F$112,5,FALSE())&lt;&gt;"Sí",N91="No aplica"),0,'Catàleg GRAE'!D90)</f>
        <v>1</v>
      </c>
      <c r="I91" s="20"/>
      <c r="J91" s="20"/>
      <c r="K91" s="20"/>
      <c r="L91" s="21"/>
      <c r="M91" s="21"/>
      <c r="N91" s="20"/>
      <c r="O91" s="20"/>
      <c r="P91" s="19" t="str">
        <f aca="false">IF(I91="","",I91-H91)</f>
        <v/>
      </c>
      <c r="Q91" s="19" t="str">
        <f aca="true">IF(B91="","",IF(N91="No aplica","No aplica",IF(I91="","Pendent",IF(N91="Per substituir","Substituir",IF(OR(N91="No localitzat",N91="No lliurat"),"Reposar",IF(I91&lt;H91,"Reposar",IF(I91&gt;H91,"Revisar excedent",IF(AND(G91="Sí",M91&lt;&gt;"",M91&lt;TODAY()),"EPI caducat",IF(AND(G91="Sí",M91&lt;&gt;"",M91&lt;=TODAY()+90),"EPI caduca ≤90 dies",IF(OR(N91="Deteriorat usable",N91="Revisió necessària"),"Revisar","OK"))))))))))</f>
      </c>
      <c r="R91" s="20"/>
    </row>
    <row r="92" customFormat="false" ht="15" hidden="false" customHeight="false" outlineLevel="0" collapsed="false">
      <c r="A92" s="19" t="n">
        <v>1</v>
      </c>
      <c r="B92" s="19" t="n">
        <f aca="false">IFERROR(VLOOKUP(A92,Personal!$A$6:$F$112,2,FALSE()),"")</f>
        <v>0</v>
      </c>
      <c r="C92" s="19" t="str">
        <f aca="false">IFERROR(VLOOKUP(A92,Personal!$A$6:$F$112,3,FALSE()),"")</f>
        <v>Olot</v>
      </c>
      <c r="D92" s="19" t="s">
        <v>216</v>
      </c>
      <c r="E92" s="19" t="s">
        <v>217</v>
      </c>
      <c r="F92" s="19" t="s">
        <v>218</v>
      </c>
      <c r="G92" s="19" t="s">
        <v>272</v>
      </c>
      <c r="H92" s="19" t="n">
        <f aca="false">IF(OR(VLOOKUP(A92,Personal!$A$6:$F$112,5,FALSE())&lt;&gt;"Sí",N92="No aplica"),0,'Catàleg GRAE'!D91)</f>
        <v>1</v>
      </c>
      <c r="I92" s="20"/>
      <c r="J92" s="20"/>
      <c r="K92" s="20"/>
      <c r="L92" s="21"/>
      <c r="M92" s="21"/>
      <c r="N92" s="20"/>
      <c r="O92" s="20"/>
      <c r="P92" s="19" t="str">
        <f aca="false">IF(I92="","",I92-H92)</f>
        <v/>
      </c>
      <c r="Q92" s="19" t="str">
        <f aca="true">IF(B92="","",IF(N92="No aplica","No aplica",IF(I92="","Pendent",IF(N92="Per substituir","Substituir",IF(OR(N92="No localitzat",N92="No lliurat"),"Reposar",IF(I92&lt;H92,"Reposar",IF(I92&gt;H92,"Revisar excedent",IF(AND(G92="Sí",M92&lt;&gt;"",M92&lt;TODAY()),"EPI caducat",IF(AND(G92="Sí",M92&lt;&gt;"",M92&lt;=TODAY()+90),"EPI caduca ≤90 dies",IF(OR(N92="Deteriorat usable",N92="Revisió necessària"),"Revisar","OK"))))))))))</f>
      </c>
      <c r="R92" s="20"/>
    </row>
    <row r="93" customFormat="false" ht="15" hidden="false" customHeight="false" outlineLevel="0" collapsed="false">
      <c r="A93" s="19" t="n">
        <v>1</v>
      </c>
      <c r="B93" s="19" t="n">
        <f aca="false">IFERROR(VLOOKUP(A93,Personal!$A$6:$F$112,2,FALSE()),"")</f>
        <v>0</v>
      </c>
      <c r="C93" s="19" t="str">
        <f aca="false">IFERROR(VLOOKUP(A93,Personal!$A$6:$F$112,3,FALSE()),"")</f>
        <v>Olot</v>
      </c>
      <c r="D93" s="19" t="s">
        <v>37</v>
      </c>
      <c r="E93" s="19" t="s">
        <v>219</v>
      </c>
      <c r="F93" s="19" t="s">
        <v>220</v>
      </c>
      <c r="G93" s="19" t="s">
        <v>291</v>
      </c>
      <c r="H93" s="19" t="n">
        <f aca="false">IF(OR(VLOOKUP(A93,Personal!$A$6:$F$112,5,FALSE())&lt;&gt;"Sí",N93="No aplica"),0,'Catàleg GRAE'!D92)</f>
        <v>1</v>
      </c>
      <c r="I93" s="20"/>
      <c r="J93" s="20"/>
      <c r="K93" s="20"/>
      <c r="L93" s="21"/>
      <c r="M93" s="21"/>
      <c r="N93" s="20"/>
      <c r="O93" s="20"/>
      <c r="P93" s="19" t="str">
        <f aca="false">IF(I93="","",I93-H93)</f>
        <v/>
      </c>
      <c r="Q93" s="19" t="str">
        <f aca="true">IF(B93="","",IF(N93="No aplica","No aplica",IF(I93="","Pendent",IF(N93="Per substituir","Substituir",IF(OR(N93="No localitzat",N93="No lliurat"),"Reposar",IF(I93&lt;H93,"Reposar",IF(I93&gt;H93,"Revisar excedent",IF(AND(G93="Sí",M93&lt;&gt;"",M93&lt;TODAY()),"EPI caducat",IF(AND(G93="Sí",M93&lt;&gt;"",M93&lt;=TODAY()+90),"EPI caduca ≤90 dies",IF(OR(N93="Deteriorat usable",N93="Revisió necessària"),"Revisar","OK"))))))))))</f>
      </c>
      <c r="R93" s="20"/>
    </row>
    <row r="94" customFormat="false" ht="15" hidden="false" customHeight="false" outlineLevel="0" collapsed="false">
      <c r="A94" s="19" t="n">
        <v>1</v>
      </c>
      <c r="B94" s="19" t="n">
        <f aca="false">IFERROR(VLOOKUP(A94,Personal!$A$6:$F$112,2,FALSE()),"")</f>
        <v>0</v>
      </c>
      <c r="C94" s="19" t="str">
        <f aca="false">IFERROR(VLOOKUP(A94,Personal!$A$6:$F$112,3,FALSE()),"")</f>
        <v>Olot</v>
      </c>
      <c r="D94" s="19" t="s">
        <v>137</v>
      </c>
      <c r="E94" s="19" t="s">
        <v>221</v>
      </c>
      <c r="F94" s="19" t="s">
        <v>222</v>
      </c>
      <c r="G94" s="19" t="s">
        <v>291</v>
      </c>
      <c r="H94" s="19" t="n">
        <f aca="false">IF(OR(VLOOKUP(A94,Personal!$A$6:$F$112,5,FALSE())&lt;&gt;"Sí",N94="No aplica"),0,'Catàleg GRAE'!D93)</f>
        <v>1</v>
      </c>
      <c r="I94" s="20"/>
      <c r="J94" s="20"/>
      <c r="K94" s="20"/>
      <c r="L94" s="21"/>
      <c r="M94" s="21"/>
      <c r="N94" s="20"/>
      <c r="O94" s="20"/>
      <c r="P94" s="19" t="str">
        <f aca="false">IF(I94="","",I94-H94)</f>
        <v/>
      </c>
      <c r="Q94" s="19" t="str">
        <f aca="true">IF(B94="","",IF(N94="No aplica","No aplica",IF(I94="","Pendent",IF(N94="Per substituir","Substituir",IF(OR(N94="No localitzat",N94="No lliurat"),"Reposar",IF(I94&lt;H94,"Reposar",IF(I94&gt;H94,"Revisar excedent",IF(AND(G94="Sí",M94&lt;&gt;"",M94&lt;TODAY()),"EPI caducat",IF(AND(G94="Sí",M94&lt;&gt;"",M94&lt;=TODAY()+90),"EPI caduca ≤90 dies",IF(OR(N94="Deteriorat usable",N94="Revisió necessària"),"Revisar","OK"))))))))))</f>
      </c>
      <c r="R94" s="20"/>
    </row>
    <row r="95" customFormat="false" ht="15" hidden="false" customHeight="false" outlineLevel="0" collapsed="false">
      <c r="A95" s="19" t="n">
        <v>1</v>
      </c>
      <c r="B95" s="19" t="n">
        <f aca="false">IFERROR(VLOOKUP(A95,Personal!$A$6:$F$112,2,FALSE()),"")</f>
        <v>0</v>
      </c>
      <c r="C95" s="19" t="str">
        <f aca="false">IFERROR(VLOOKUP(A95,Personal!$A$6:$F$112,3,FALSE()),"")</f>
        <v>Olot</v>
      </c>
      <c r="D95" s="19" t="s">
        <v>137</v>
      </c>
      <c r="E95" s="19" t="s">
        <v>223</v>
      </c>
      <c r="F95" s="19" t="s">
        <v>224</v>
      </c>
      <c r="G95" s="19" t="s">
        <v>291</v>
      </c>
      <c r="H95" s="19" t="n">
        <f aca="false">IF(OR(VLOOKUP(A95,Personal!$A$6:$F$112,5,FALSE())&lt;&gt;"Sí",N95="No aplica"),0,'Catàleg GRAE'!D94)</f>
        <v>1</v>
      </c>
      <c r="I95" s="20"/>
      <c r="J95" s="20"/>
      <c r="K95" s="20"/>
      <c r="L95" s="21"/>
      <c r="M95" s="21"/>
      <c r="N95" s="20"/>
      <c r="O95" s="20"/>
      <c r="P95" s="19" t="str">
        <f aca="false">IF(I95="","",I95-H95)</f>
        <v/>
      </c>
      <c r="Q95" s="19" t="str">
        <f aca="true">IF(B95="","",IF(N95="No aplica","No aplica",IF(I95="","Pendent",IF(N95="Per substituir","Substituir",IF(OR(N95="No localitzat",N95="No lliurat"),"Reposar",IF(I95&lt;H95,"Reposar",IF(I95&gt;H95,"Revisar excedent",IF(AND(G95="Sí",M95&lt;&gt;"",M95&lt;TODAY()),"EPI caducat",IF(AND(G95="Sí",M95&lt;&gt;"",M95&lt;=TODAY()+90),"EPI caduca ≤90 dies",IF(OR(N95="Deteriorat usable",N95="Revisió necessària"),"Revisar","OK"))))))))))</f>
      </c>
      <c r="R95" s="20"/>
    </row>
    <row r="96" customFormat="false" ht="15" hidden="false" customHeight="false" outlineLevel="0" collapsed="false">
      <c r="A96" s="19" t="n">
        <v>1</v>
      </c>
      <c r="B96" s="19" t="n">
        <f aca="false">IFERROR(VLOOKUP(A96,Personal!$A$6:$F$112,2,FALSE()),"")</f>
        <v>0</v>
      </c>
      <c r="C96" s="19" t="str">
        <f aca="false">IFERROR(VLOOKUP(A96,Personal!$A$6:$F$112,3,FALSE()),"")</f>
        <v>Olot</v>
      </c>
      <c r="D96" s="19" t="s">
        <v>137</v>
      </c>
      <c r="E96" s="19" t="s">
        <v>225</v>
      </c>
      <c r="F96" s="19" t="s">
        <v>226</v>
      </c>
      <c r="G96" s="19" t="s">
        <v>291</v>
      </c>
      <c r="H96" s="19" t="n">
        <f aca="false">IF(OR(VLOOKUP(A96,Personal!$A$6:$F$112,5,FALSE())&lt;&gt;"Sí",N96="No aplica"),0,'Catàleg GRAE'!D95)</f>
        <v>1</v>
      </c>
      <c r="I96" s="20"/>
      <c r="J96" s="20"/>
      <c r="K96" s="20"/>
      <c r="L96" s="21"/>
      <c r="M96" s="21"/>
      <c r="N96" s="20"/>
      <c r="O96" s="20"/>
      <c r="P96" s="19" t="str">
        <f aca="false">IF(I96="","",I96-H96)</f>
        <v/>
      </c>
      <c r="Q96" s="19" t="str">
        <f aca="true">IF(B96="","",IF(N96="No aplica","No aplica",IF(I96="","Pendent",IF(N96="Per substituir","Substituir",IF(OR(N96="No localitzat",N96="No lliurat"),"Reposar",IF(I96&lt;H96,"Reposar",IF(I96&gt;H96,"Revisar excedent",IF(AND(G96="Sí",M96&lt;&gt;"",M96&lt;TODAY()),"EPI caducat",IF(AND(G96="Sí",M96&lt;&gt;"",M96&lt;=TODAY()+90),"EPI caduca ≤90 dies",IF(OR(N96="Deteriorat usable",N96="Revisió necessària"),"Revisar","OK"))))))))))</f>
      </c>
      <c r="R96" s="20"/>
    </row>
    <row r="97" customFormat="false" ht="15" hidden="false" customHeight="false" outlineLevel="0" collapsed="false">
      <c r="A97" s="19" t="n">
        <v>1</v>
      </c>
      <c r="B97" s="19" t="n">
        <f aca="false">IFERROR(VLOOKUP(A97,Personal!$A$6:$F$112,2,FALSE()),"")</f>
        <v>0</v>
      </c>
      <c r="C97" s="19" t="str">
        <f aca="false">IFERROR(VLOOKUP(A97,Personal!$A$6:$F$112,3,FALSE()),"")</f>
        <v>Olot</v>
      </c>
      <c r="D97" s="19" t="s">
        <v>137</v>
      </c>
      <c r="E97" s="19" t="s">
        <v>227</v>
      </c>
      <c r="F97" s="19" t="s">
        <v>228</v>
      </c>
      <c r="G97" s="19" t="s">
        <v>291</v>
      </c>
      <c r="H97" s="19" t="n">
        <f aca="false">IF(OR(VLOOKUP(A97,Personal!$A$6:$F$112,5,FALSE())&lt;&gt;"Sí",N97="No aplica"),0,'Catàleg GRAE'!D96)</f>
        <v>1</v>
      </c>
      <c r="I97" s="20"/>
      <c r="J97" s="20"/>
      <c r="K97" s="20"/>
      <c r="L97" s="21"/>
      <c r="M97" s="21"/>
      <c r="N97" s="20"/>
      <c r="O97" s="20"/>
      <c r="P97" s="19" t="str">
        <f aca="false">IF(I97="","",I97-H97)</f>
        <v/>
      </c>
      <c r="Q97" s="19" t="str">
        <f aca="true">IF(B97="","",IF(N97="No aplica","No aplica",IF(I97="","Pendent",IF(N97="Per substituir","Substituir",IF(OR(N97="No localitzat",N97="No lliurat"),"Reposar",IF(I97&lt;H97,"Reposar",IF(I97&gt;H97,"Revisar excedent",IF(AND(G97="Sí",M97&lt;&gt;"",M97&lt;TODAY()),"EPI caducat",IF(AND(G97="Sí",M97&lt;&gt;"",M97&lt;=TODAY()+90),"EPI caduca ≤90 dies",IF(OR(N97="Deteriorat usable",N97="Revisió necessària"),"Revisar","OK"))))))))))</f>
      </c>
      <c r="R97" s="20"/>
    </row>
    <row r="98" customFormat="false" ht="15" hidden="false" customHeight="false" outlineLevel="0" collapsed="false">
      <c r="A98" s="19" t="n">
        <v>1</v>
      </c>
      <c r="B98" s="19" t="n">
        <f aca="false">IFERROR(VLOOKUP(A98,Personal!$A$6:$F$112,2,FALSE()),"")</f>
        <v>0</v>
      </c>
      <c r="C98" s="19" t="str">
        <f aca="false">IFERROR(VLOOKUP(A98,Personal!$A$6:$F$112,3,FALSE()),"")</f>
        <v>Olot</v>
      </c>
      <c r="D98" s="19" t="s">
        <v>137</v>
      </c>
      <c r="E98" s="19" t="s">
        <v>229</v>
      </c>
      <c r="F98" s="19" t="s">
        <v>230</v>
      </c>
      <c r="G98" s="19" t="s">
        <v>291</v>
      </c>
      <c r="H98" s="19" t="n">
        <f aca="false">IF(OR(VLOOKUP(A98,Personal!$A$6:$F$112,5,FALSE())&lt;&gt;"Sí",N98="No aplica"),0,'Catàleg GRAE'!D97)</f>
        <v>1</v>
      </c>
      <c r="I98" s="20"/>
      <c r="J98" s="20"/>
      <c r="K98" s="20"/>
      <c r="L98" s="21"/>
      <c r="M98" s="21"/>
      <c r="N98" s="20"/>
      <c r="O98" s="20"/>
      <c r="P98" s="19" t="str">
        <f aca="false">IF(I98="","",I98-H98)</f>
        <v/>
      </c>
      <c r="Q98" s="19" t="str">
        <f aca="true">IF(B98="","",IF(N98="No aplica","No aplica",IF(I98="","Pendent",IF(N98="Per substituir","Substituir",IF(OR(N98="No localitzat",N98="No lliurat"),"Reposar",IF(I98&lt;H98,"Reposar",IF(I98&gt;H98,"Revisar excedent",IF(AND(G98="Sí",M98&lt;&gt;"",M98&lt;TODAY()),"EPI caducat",IF(AND(G98="Sí",M98&lt;&gt;"",M98&lt;=TODAY()+90),"EPI caduca ≤90 dies",IF(OR(N98="Deteriorat usable",N98="Revisió necessària"),"Revisar","OK"))))))))))</f>
      </c>
      <c r="R98" s="20"/>
    </row>
    <row r="99" customFormat="false" ht="15" hidden="false" customHeight="false" outlineLevel="0" collapsed="false">
      <c r="A99" s="19" t="n">
        <v>1</v>
      </c>
      <c r="B99" s="19" t="n">
        <f aca="false">IFERROR(VLOOKUP(A99,Personal!$A$6:$F$112,2,FALSE()),"")</f>
        <v>0</v>
      </c>
      <c r="C99" s="19" t="str">
        <f aca="false">IFERROR(VLOOKUP(A99,Personal!$A$6:$F$112,3,FALSE()),"")</f>
        <v>Olot</v>
      </c>
      <c r="D99" s="19" t="s">
        <v>137</v>
      </c>
      <c r="E99" s="19" t="s">
        <v>231</v>
      </c>
      <c r="F99" s="19" t="s">
        <v>232</v>
      </c>
      <c r="G99" s="19" t="s">
        <v>291</v>
      </c>
      <c r="H99" s="19" t="n">
        <f aca="false">IF(OR(VLOOKUP(A99,Personal!$A$6:$F$112,5,FALSE())&lt;&gt;"Sí",N99="No aplica"),0,'Catàleg GRAE'!D98)</f>
        <v>1</v>
      </c>
      <c r="I99" s="20"/>
      <c r="J99" s="20"/>
      <c r="K99" s="20"/>
      <c r="L99" s="21"/>
      <c r="M99" s="21"/>
      <c r="N99" s="20"/>
      <c r="O99" s="20"/>
      <c r="P99" s="19" t="str">
        <f aca="false">IF(I99="","",I99-H99)</f>
        <v/>
      </c>
      <c r="Q99" s="19" t="str">
        <f aca="true">IF(B99="","",IF(N99="No aplica","No aplica",IF(I99="","Pendent",IF(N99="Per substituir","Substituir",IF(OR(N99="No localitzat",N99="No lliurat"),"Reposar",IF(I99&lt;H99,"Reposar",IF(I99&gt;H99,"Revisar excedent",IF(AND(G99="Sí",M99&lt;&gt;"",M99&lt;TODAY()),"EPI caducat",IF(AND(G99="Sí",M99&lt;&gt;"",M99&lt;=TODAY()+90),"EPI caduca ≤90 dies",IF(OR(N99="Deteriorat usable",N99="Revisió necessària"),"Revisar","OK"))))))))))</f>
      </c>
      <c r="R99" s="20"/>
    </row>
    <row r="100" customFormat="false" ht="15" hidden="false" customHeight="false" outlineLevel="0" collapsed="false">
      <c r="A100" s="19" t="n">
        <v>1</v>
      </c>
      <c r="B100" s="19" t="n">
        <f aca="false">IFERROR(VLOOKUP(A100,Personal!$A$6:$F$112,2,FALSE()),"")</f>
        <v>0</v>
      </c>
      <c r="C100" s="19" t="str">
        <f aca="false">IFERROR(VLOOKUP(A100,Personal!$A$6:$F$112,3,FALSE()),"")</f>
        <v>Olot</v>
      </c>
      <c r="D100" s="19" t="s">
        <v>137</v>
      </c>
      <c r="E100" s="19" t="s">
        <v>233</v>
      </c>
      <c r="F100" s="19" t="s">
        <v>234</v>
      </c>
      <c r="G100" s="19" t="s">
        <v>291</v>
      </c>
      <c r="H100" s="19" t="n">
        <f aca="false">IF(OR(VLOOKUP(A100,Personal!$A$6:$F$112,5,FALSE())&lt;&gt;"Sí",N100="No aplica"),0,'Catàleg GRAE'!D99)</f>
        <v>1</v>
      </c>
      <c r="I100" s="20"/>
      <c r="J100" s="20"/>
      <c r="K100" s="20"/>
      <c r="L100" s="21"/>
      <c r="M100" s="21"/>
      <c r="N100" s="20"/>
      <c r="O100" s="20"/>
      <c r="P100" s="19" t="str">
        <f aca="false">IF(I100="","",I100-H100)</f>
        <v/>
      </c>
      <c r="Q100" s="19" t="str">
        <f aca="true">IF(B100="","",IF(N100="No aplica","No aplica",IF(I100="","Pendent",IF(N100="Per substituir","Substituir",IF(OR(N100="No localitzat",N100="No lliurat"),"Reposar",IF(I100&lt;H100,"Reposar",IF(I100&gt;H100,"Revisar excedent",IF(AND(G100="Sí",M100&lt;&gt;"",M100&lt;TODAY()),"EPI caducat",IF(AND(G100="Sí",M100&lt;&gt;"",M100&lt;=TODAY()+90),"EPI caduca ≤90 dies",IF(OR(N100="Deteriorat usable",N100="Revisió necessària"),"Revisar","OK"))))))))))</f>
      </c>
      <c r="R100" s="20"/>
    </row>
    <row r="101" customFormat="false" ht="15" hidden="false" customHeight="false" outlineLevel="0" collapsed="false">
      <c r="A101" s="19" t="n">
        <v>1</v>
      </c>
      <c r="B101" s="19" t="n">
        <f aca="false">IFERROR(VLOOKUP(A101,Personal!$A$6:$F$112,2,FALSE()),"")</f>
        <v>0</v>
      </c>
      <c r="C101" s="19" t="str">
        <f aca="false">IFERROR(VLOOKUP(A101,Personal!$A$6:$F$112,3,FALSE()),"")</f>
        <v>Olot</v>
      </c>
      <c r="D101" s="19" t="s">
        <v>216</v>
      </c>
      <c r="E101" s="19" t="s">
        <v>235</v>
      </c>
      <c r="F101" s="19" t="s">
        <v>236</v>
      </c>
      <c r="G101" s="19" t="s">
        <v>272</v>
      </c>
      <c r="H101" s="19" t="n">
        <f aca="false">IF(OR(VLOOKUP(A101,Personal!$A$6:$F$112,5,FALSE())&lt;&gt;"Sí",N101="No aplica"),0,'Catàleg GRAE'!D100)</f>
        <v>1</v>
      </c>
      <c r="I101" s="20"/>
      <c r="J101" s="20"/>
      <c r="K101" s="20"/>
      <c r="L101" s="21"/>
      <c r="M101" s="21"/>
      <c r="N101" s="20"/>
      <c r="O101" s="20"/>
      <c r="P101" s="19" t="str">
        <f aca="false">IF(I101="","",I101-H101)</f>
        <v/>
      </c>
      <c r="Q101" s="19" t="str">
        <f aca="true">IF(B101="","",IF(N101="No aplica","No aplica",IF(I101="","Pendent",IF(N101="Per substituir","Substituir",IF(OR(N101="No localitzat",N101="No lliurat"),"Reposar",IF(I101&lt;H101,"Reposar",IF(I101&gt;H101,"Revisar excedent",IF(AND(G101="Sí",M101&lt;&gt;"",M101&lt;TODAY()),"EPI caducat",IF(AND(G101="Sí",M101&lt;&gt;"",M101&lt;=TODAY()+90),"EPI caduca ≤90 dies",IF(OR(N101="Deteriorat usable",N101="Revisió necessària"),"Revisar","OK"))))))))))</f>
      </c>
      <c r="R101" s="20"/>
    </row>
    <row r="102" customFormat="false" ht="15" hidden="false" customHeight="false" outlineLevel="0" collapsed="false">
      <c r="A102" s="19" t="n">
        <v>1</v>
      </c>
      <c r="B102" s="19" t="n">
        <f aca="false">IFERROR(VLOOKUP(A102,Personal!$A$6:$F$112,2,FALSE()),"")</f>
        <v>0</v>
      </c>
      <c r="C102" s="19" t="str">
        <f aca="false">IFERROR(VLOOKUP(A102,Personal!$A$6:$F$112,3,FALSE()),"")</f>
        <v>Olot</v>
      </c>
      <c r="D102" s="19" t="s">
        <v>137</v>
      </c>
      <c r="E102" s="19" t="s">
        <v>237</v>
      </c>
      <c r="F102" s="19" t="s">
        <v>238</v>
      </c>
      <c r="G102" s="19" t="s">
        <v>291</v>
      </c>
      <c r="H102" s="19" t="n">
        <f aca="false">IF(OR(VLOOKUP(A102,Personal!$A$6:$F$112,5,FALSE())&lt;&gt;"Sí",N102="No aplica"),0,'Catàleg GRAE'!D101)</f>
        <v>1</v>
      </c>
      <c r="I102" s="20"/>
      <c r="J102" s="20"/>
      <c r="K102" s="20"/>
      <c r="L102" s="21"/>
      <c r="M102" s="21"/>
      <c r="N102" s="20"/>
      <c r="O102" s="20"/>
      <c r="P102" s="19" t="str">
        <f aca="false">IF(I102="","",I102-H102)</f>
        <v/>
      </c>
      <c r="Q102" s="19" t="str">
        <f aca="true">IF(B102="","",IF(N102="No aplica","No aplica",IF(I102="","Pendent",IF(N102="Per substituir","Substituir",IF(OR(N102="No localitzat",N102="No lliurat"),"Reposar",IF(I102&lt;H102,"Reposar",IF(I102&gt;H102,"Revisar excedent",IF(AND(G102="Sí",M102&lt;&gt;"",M102&lt;TODAY()),"EPI caducat",IF(AND(G102="Sí",M102&lt;&gt;"",M102&lt;=TODAY()+90),"EPI caduca ≤90 dies",IF(OR(N102="Deteriorat usable",N102="Revisió necessària"),"Revisar","OK"))))))))))</f>
      </c>
      <c r="R102" s="20"/>
    </row>
    <row r="103" customFormat="false" ht="15" hidden="false" customHeight="false" outlineLevel="0" collapsed="false">
      <c r="A103" s="19" t="n">
        <v>1</v>
      </c>
      <c r="B103" s="19" t="n">
        <f aca="false">IFERROR(VLOOKUP(A103,Personal!$A$6:$F$112,2,FALSE()),"")</f>
        <v>0</v>
      </c>
      <c r="C103" s="19" t="str">
        <f aca="false">IFERROR(VLOOKUP(A103,Personal!$A$6:$F$112,3,FALSE()),"")</f>
        <v>Olot</v>
      </c>
      <c r="D103" s="19" t="s">
        <v>37</v>
      </c>
      <c r="E103" s="19" t="s">
        <v>239</v>
      </c>
      <c r="F103" s="19" t="s">
        <v>240</v>
      </c>
      <c r="G103" s="19" t="s">
        <v>291</v>
      </c>
      <c r="H103" s="19" t="n">
        <f aca="false">IF(OR(VLOOKUP(A103,Personal!$A$6:$F$112,5,FALSE())&lt;&gt;"Sí",N103="No aplica"),0,'Catàleg GRAE'!D102)</f>
        <v>1</v>
      </c>
      <c r="I103" s="20"/>
      <c r="J103" s="20"/>
      <c r="K103" s="20"/>
      <c r="L103" s="21"/>
      <c r="M103" s="21"/>
      <c r="N103" s="20"/>
      <c r="O103" s="20"/>
      <c r="P103" s="19" t="str">
        <f aca="false">IF(I103="","",I103-H103)</f>
        <v/>
      </c>
      <c r="Q103" s="19" t="str">
        <f aca="true">IF(B103="","",IF(N103="No aplica","No aplica",IF(I103="","Pendent",IF(N103="Per substituir","Substituir",IF(OR(N103="No localitzat",N103="No lliurat"),"Reposar",IF(I103&lt;H103,"Reposar",IF(I103&gt;H103,"Revisar excedent",IF(AND(G103="Sí",M103&lt;&gt;"",M103&lt;TODAY()),"EPI caducat",IF(AND(G103="Sí",M103&lt;&gt;"",M103&lt;=TODAY()+90),"EPI caduca ≤90 dies",IF(OR(N103="Deteriorat usable",N103="Revisió necessària"),"Revisar","OK"))))))))))</f>
      </c>
      <c r="R103" s="20"/>
    </row>
    <row r="104" customFormat="false" ht="15" hidden="false" customHeight="false" outlineLevel="0" collapsed="false">
      <c r="A104" s="19" t="n">
        <v>1</v>
      </c>
      <c r="B104" s="19" t="n">
        <f aca="false">IFERROR(VLOOKUP(A104,Personal!$A$6:$F$112,2,FALSE()),"")</f>
        <v>0</v>
      </c>
      <c r="C104" s="19" t="str">
        <f aca="false">IFERROR(VLOOKUP(A104,Personal!$A$6:$F$112,3,FALSE()),"")</f>
        <v>Olot</v>
      </c>
      <c r="D104" s="19" t="s">
        <v>37</v>
      </c>
      <c r="E104" s="19" t="s">
        <v>241</v>
      </c>
      <c r="F104" s="19" t="s">
        <v>242</v>
      </c>
      <c r="G104" s="19" t="s">
        <v>291</v>
      </c>
      <c r="H104" s="19" t="n">
        <f aca="false">IF(OR(VLOOKUP(A104,Personal!$A$6:$F$112,5,FALSE())&lt;&gt;"Sí",N104="No aplica"),0,'Catàleg GRAE'!D103)</f>
        <v>1</v>
      </c>
      <c r="I104" s="20"/>
      <c r="J104" s="20"/>
      <c r="K104" s="20"/>
      <c r="L104" s="21"/>
      <c r="M104" s="21"/>
      <c r="N104" s="20"/>
      <c r="O104" s="20"/>
      <c r="P104" s="19" t="str">
        <f aca="false">IF(I104="","",I104-H104)</f>
        <v/>
      </c>
      <c r="Q104" s="19" t="str">
        <f aca="true">IF(B104="","",IF(N104="No aplica","No aplica",IF(I104="","Pendent",IF(N104="Per substituir","Substituir",IF(OR(N104="No localitzat",N104="No lliurat"),"Reposar",IF(I104&lt;H104,"Reposar",IF(I104&gt;H104,"Revisar excedent",IF(AND(G104="Sí",M104&lt;&gt;"",M104&lt;TODAY()),"EPI caducat",IF(AND(G104="Sí",M104&lt;&gt;"",M104&lt;=TODAY()+90),"EPI caduca ≤90 dies",IF(OR(N104="Deteriorat usable",N104="Revisió necessària"),"Revisar","OK"))))))))))</f>
      </c>
      <c r="R104" s="20"/>
    </row>
    <row r="105" customFormat="false" ht="15" hidden="false" customHeight="false" outlineLevel="0" collapsed="false">
      <c r="A105" s="19" t="n">
        <v>1</v>
      </c>
      <c r="B105" s="19" t="n">
        <f aca="false">IFERROR(VLOOKUP(A105,Personal!$A$6:$F$112,2,FALSE()),"")</f>
        <v>0</v>
      </c>
      <c r="C105" s="19" t="str">
        <f aca="false">IFERROR(VLOOKUP(A105,Personal!$A$6:$F$112,3,FALSE()),"")</f>
        <v>Olot</v>
      </c>
      <c r="D105" s="19" t="s">
        <v>177</v>
      </c>
      <c r="E105" s="19" t="s">
        <v>243</v>
      </c>
      <c r="F105" s="19" t="s">
        <v>244</v>
      </c>
      <c r="G105" s="19" t="s">
        <v>272</v>
      </c>
      <c r="H105" s="19" t="n">
        <f aca="false">IF(OR(VLOOKUP(A105,Personal!$A$6:$F$112,5,FALSE())&lt;&gt;"Sí",N105="No aplica"),0,'Catàleg GRAE'!D104)</f>
        <v>1</v>
      </c>
      <c r="I105" s="20"/>
      <c r="J105" s="20"/>
      <c r="K105" s="20"/>
      <c r="L105" s="21"/>
      <c r="M105" s="21"/>
      <c r="N105" s="20"/>
      <c r="O105" s="20"/>
      <c r="P105" s="19" t="str">
        <f aca="false">IF(I105="","",I105-H105)</f>
        <v/>
      </c>
      <c r="Q105" s="19" t="str">
        <f aca="true">IF(B105="","",IF(N105="No aplica","No aplica",IF(I105="","Pendent",IF(N105="Per substituir","Substituir",IF(OR(N105="No localitzat",N105="No lliurat"),"Reposar",IF(I105&lt;H105,"Reposar",IF(I105&gt;H105,"Revisar excedent",IF(AND(G105="Sí",M105&lt;&gt;"",M105&lt;TODAY()),"EPI caducat",IF(AND(G105="Sí",M105&lt;&gt;"",M105&lt;=TODAY()+90),"EPI caduca ≤90 dies",IF(OR(N105="Deteriorat usable",N105="Revisió necessària"),"Revisar","OK"))))))))))</f>
      </c>
      <c r="R105" s="20"/>
    </row>
    <row r="106" customFormat="false" ht="15" hidden="false" customHeight="false" outlineLevel="0" collapsed="false">
      <c r="A106" s="19" t="n">
        <v>1</v>
      </c>
      <c r="B106" s="19" t="n">
        <f aca="false">IFERROR(VLOOKUP(A106,Personal!$A$6:$F$112,2,FALSE()),"")</f>
        <v>0</v>
      </c>
      <c r="C106" s="19" t="str">
        <f aca="false">IFERROR(VLOOKUP(A106,Personal!$A$6:$F$112,3,FALSE()),"")</f>
        <v>Olot</v>
      </c>
      <c r="D106" s="19" t="s">
        <v>177</v>
      </c>
      <c r="E106" s="19" t="s">
        <v>245</v>
      </c>
      <c r="F106" s="19" t="s">
        <v>246</v>
      </c>
      <c r="G106" s="19" t="s">
        <v>272</v>
      </c>
      <c r="H106" s="19" t="n">
        <f aca="false">IF(OR(VLOOKUP(A106,Personal!$A$6:$F$112,5,FALSE())&lt;&gt;"Sí",N106="No aplica"),0,'Catàleg GRAE'!D105)</f>
        <v>1</v>
      </c>
      <c r="I106" s="20"/>
      <c r="J106" s="20"/>
      <c r="K106" s="20"/>
      <c r="L106" s="21"/>
      <c r="M106" s="21"/>
      <c r="N106" s="20"/>
      <c r="O106" s="20"/>
      <c r="P106" s="19" t="str">
        <f aca="false">IF(I106="","",I106-H106)</f>
        <v/>
      </c>
      <c r="Q106" s="19" t="str">
        <f aca="true">IF(B106="","",IF(N106="No aplica","No aplica",IF(I106="","Pendent",IF(N106="Per substituir","Substituir",IF(OR(N106="No localitzat",N106="No lliurat"),"Reposar",IF(I106&lt;H106,"Reposar",IF(I106&gt;H106,"Revisar excedent",IF(AND(G106="Sí",M106&lt;&gt;"",M106&lt;TODAY()),"EPI caducat",IF(AND(G106="Sí",M106&lt;&gt;"",M106&lt;=TODAY()+90),"EPI caduca ≤90 dies",IF(OR(N106="Deteriorat usable",N106="Revisió necessària"),"Revisar","OK"))))))))))</f>
      </c>
      <c r="R106" s="20"/>
    </row>
    <row r="107" customFormat="false" ht="15" hidden="false" customHeight="false" outlineLevel="0" collapsed="false">
      <c r="A107" s="19" t="n">
        <v>1</v>
      </c>
      <c r="B107" s="19" t="n">
        <f aca="false">IFERROR(VLOOKUP(A107,Personal!$A$6:$F$112,2,FALSE()),"")</f>
        <v>0</v>
      </c>
      <c r="C107" s="19" t="str">
        <f aca="false">IFERROR(VLOOKUP(A107,Personal!$A$6:$F$112,3,FALSE()),"")</f>
        <v>Olot</v>
      </c>
      <c r="D107" s="19" t="s">
        <v>177</v>
      </c>
      <c r="E107" s="19" t="s">
        <v>247</v>
      </c>
      <c r="F107" s="19" t="s">
        <v>248</v>
      </c>
      <c r="G107" s="19" t="s">
        <v>272</v>
      </c>
      <c r="H107" s="19" t="n">
        <f aca="false">IF(OR(VLOOKUP(A107,Personal!$A$6:$F$112,5,FALSE())&lt;&gt;"Sí",N107="No aplica"),0,'Catàleg GRAE'!D106)</f>
        <v>1</v>
      </c>
      <c r="I107" s="20"/>
      <c r="J107" s="20"/>
      <c r="K107" s="20"/>
      <c r="L107" s="21"/>
      <c r="M107" s="21"/>
      <c r="N107" s="20"/>
      <c r="O107" s="20"/>
      <c r="P107" s="19" t="str">
        <f aca="false">IF(I107="","",I107-H107)</f>
        <v/>
      </c>
      <c r="Q107" s="19" t="str">
        <f aca="true">IF(B107="","",IF(N107="No aplica","No aplica",IF(I107="","Pendent",IF(N107="Per substituir","Substituir",IF(OR(N107="No localitzat",N107="No lliurat"),"Reposar",IF(I107&lt;H107,"Reposar",IF(I107&gt;H107,"Revisar excedent",IF(AND(G107="Sí",M107&lt;&gt;"",M107&lt;TODAY()),"EPI caducat",IF(AND(G107="Sí",M107&lt;&gt;"",M107&lt;=TODAY()+90),"EPI caduca ≤90 dies",IF(OR(N107="Deteriorat usable",N107="Revisió necessària"),"Revisar","OK"))))))))))</f>
      </c>
      <c r="R107" s="20"/>
    </row>
    <row r="108" customFormat="false" ht="15" hidden="false" customHeight="false" outlineLevel="0" collapsed="false">
      <c r="A108" s="19" t="n">
        <v>1</v>
      </c>
      <c r="B108" s="19" t="n">
        <f aca="false">IFERROR(VLOOKUP(A108,Personal!$A$6:$F$112,2,FALSE()),"")</f>
        <v>0</v>
      </c>
      <c r="C108" s="19" t="str">
        <f aca="false">IFERROR(VLOOKUP(A108,Personal!$A$6:$F$112,3,FALSE()),"")</f>
        <v>Olot</v>
      </c>
      <c r="D108" s="19" t="s">
        <v>177</v>
      </c>
      <c r="E108" s="19" t="s">
        <v>249</v>
      </c>
      <c r="F108" s="19" t="s">
        <v>250</v>
      </c>
      <c r="G108" s="19" t="s">
        <v>272</v>
      </c>
      <c r="H108" s="19" t="n">
        <f aca="false">IF(OR(VLOOKUP(A108,Personal!$A$6:$F$112,5,FALSE())&lt;&gt;"Sí",N108="No aplica"),0,'Catàleg GRAE'!D107)</f>
        <v>1</v>
      </c>
      <c r="I108" s="20"/>
      <c r="J108" s="20"/>
      <c r="K108" s="20"/>
      <c r="L108" s="21"/>
      <c r="M108" s="21"/>
      <c r="N108" s="20"/>
      <c r="O108" s="20"/>
      <c r="P108" s="19" t="str">
        <f aca="false">IF(I108="","",I108-H108)</f>
        <v/>
      </c>
      <c r="Q108" s="19" t="str">
        <f aca="true">IF(B108="","",IF(N108="No aplica","No aplica",IF(I108="","Pendent",IF(N108="Per substituir","Substituir",IF(OR(N108="No localitzat",N108="No lliurat"),"Reposar",IF(I108&lt;H108,"Reposar",IF(I108&gt;H108,"Revisar excedent",IF(AND(G108="Sí",M108&lt;&gt;"",M108&lt;TODAY()),"EPI caducat",IF(AND(G108="Sí",M108&lt;&gt;"",M108&lt;=TODAY()+90),"EPI caduca ≤90 dies",IF(OR(N108="Deteriorat usable",N108="Revisió necessària"),"Revisar","OK"))))))))))</f>
      </c>
      <c r="R108" s="20"/>
    </row>
    <row r="109" customFormat="false" ht="15" hidden="false" customHeight="false" outlineLevel="0" collapsed="false">
      <c r="A109" s="19" t="n">
        <v>1</v>
      </c>
      <c r="B109" s="19" t="n">
        <f aca="false">IFERROR(VLOOKUP(A109,Personal!$A$6:$F$112,2,FALSE()),"")</f>
        <v>0</v>
      </c>
      <c r="C109" s="19" t="str">
        <f aca="false">IFERROR(VLOOKUP(A109,Personal!$A$6:$F$112,3,FALSE()),"")</f>
        <v>Olot</v>
      </c>
      <c r="D109" s="19" t="s">
        <v>177</v>
      </c>
      <c r="E109" s="19" t="s">
        <v>251</v>
      </c>
      <c r="F109" s="19" t="s">
        <v>252</v>
      </c>
      <c r="G109" s="19" t="s">
        <v>272</v>
      </c>
      <c r="H109" s="19" t="n">
        <f aca="false">IF(OR(VLOOKUP(A109,Personal!$A$6:$F$112,5,FALSE())&lt;&gt;"Sí",N109="No aplica"),0,'Catàleg GRAE'!D108)</f>
        <v>1</v>
      </c>
      <c r="I109" s="20"/>
      <c r="J109" s="20"/>
      <c r="K109" s="20"/>
      <c r="L109" s="21"/>
      <c r="M109" s="21"/>
      <c r="N109" s="20"/>
      <c r="O109" s="20"/>
      <c r="P109" s="19" t="str">
        <f aca="false">IF(I109="","",I109-H109)</f>
        <v/>
      </c>
      <c r="Q109" s="19" t="str">
        <f aca="true">IF(B109="","",IF(N109="No aplica","No aplica",IF(I109="","Pendent",IF(N109="Per substituir","Substituir",IF(OR(N109="No localitzat",N109="No lliurat"),"Reposar",IF(I109&lt;H109,"Reposar",IF(I109&gt;H109,"Revisar excedent",IF(AND(G109="Sí",M109&lt;&gt;"",M109&lt;TODAY()),"EPI caducat",IF(AND(G109="Sí",M109&lt;&gt;"",M109&lt;=TODAY()+90),"EPI caduca ≤90 dies",IF(OR(N109="Deteriorat usable",N109="Revisió necessària"),"Revisar","OK"))))))))))</f>
      </c>
      <c r="R109" s="20"/>
    </row>
    <row r="110" customFormat="false" ht="15" hidden="false" customHeight="false" outlineLevel="0" collapsed="false">
      <c r="A110" s="19" t="n">
        <v>1</v>
      </c>
      <c r="B110" s="19" t="n">
        <f aca="false">IFERROR(VLOOKUP(A110,Personal!$A$6:$F$112,2,FALSE()),"")</f>
        <v>0</v>
      </c>
      <c r="C110" s="19" t="str">
        <f aca="false">IFERROR(VLOOKUP(A110,Personal!$A$6:$F$112,3,FALSE()),"")</f>
        <v>Olot</v>
      </c>
      <c r="D110" s="19" t="s">
        <v>125</v>
      </c>
      <c r="E110" s="19" t="s">
        <v>253</v>
      </c>
      <c r="F110" s="19" t="s">
        <v>254</v>
      </c>
      <c r="G110" s="19" t="s">
        <v>272</v>
      </c>
      <c r="H110" s="19" t="n">
        <f aca="false">IF(OR(VLOOKUP(A110,Personal!$A$6:$F$112,5,FALSE())&lt;&gt;"Sí",N110="No aplica"),0,'Catàleg GRAE'!D109)</f>
        <v>1</v>
      </c>
      <c r="I110" s="20"/>
      <c r="J110" s="20"/>
      <c r="K110" s="20"/>
      <c r="L110" s="21"/>
      <c r="M110" s="21"/>
      <c r="N110" s="20"/>
      <c r="O110" s="20"/>
      <c r="P110" s="19" t="str">
        <f aca="false">IF(I110="","",I110-H110)</f>
        <v/>
      </c>
      <c r="Q110" s="19" t="str">
        <f aca="true">IF(B110="","",IF(N110="No aplica","No aplica",IF(I110="","Pendent",IF(N110="Per substituir","Substituir",IF(OR(N110="No localitzat",N110="No lliurat"),"Reposar",IF(I110&lt;H110,"Reposar",IF(I110&gt;H110,"Revisar excedent",IF(AND(G110="Sí",M110&lt;&gt;"",M110&lt;TODAY()),"EPI caducat",IF(AND(G110="Sí",M110&lt;&gt;"",M110&lt;=TODAY()+90),"EPI caduca ≤90 dies",IF(OR(N110="Deteriorat usable",N110="Revisió necessària"),"Revisar","OK"))))))))))</f>
      </c>
      <c r="R110" s="20"/>
    </row>
    <row r="111" customFormat="false" ht="15" hidden="false" customHeight="false" outlineLevel="0" collapsed="false">
      <c r="A111" s="19" t="n">
        <v>1</v>
      </c>
      <c r="B111" s="19" t="n">
        <f aca="false">IFERROR(VLOOKUP(A111,Personal!$A$6:$F$112,2,FALSE()),"")</f>
        <v>0</v>
      </c>
      <c r="C111" s="19" t="str">
        <f aca="false">IFERROR(VLOOKUP(A111,Personal!$A$6:$F$112,3,FALSE()),"")</f>
        <v>Olot</v>
      </c>
      <c r="D111" s="19" t="s">
        <v>177</v>
      </c>
      <c r="E111" s="19" t="s">
        <v>255</v>
      </c>
      <c r="F111" s="19" t="s">
        <v>256</v>
      </c>
      <c r="G111" s="19" t="s">
        <v>272</v>
      </c>
      <c r="H111" s="19" t="n">
        <f aca="false">IF(OR(VLOOKUP(A111,Personal!$A$6:$F$112,5,FALSE())&lt;&gt;"Sí",N111="No aplica"),0,'Catàleg GRAE'!D110)</f>
        <v>1</v>
      </c>
      <c r="I111" s="20"/>
      <c r="J111" s="20"/>
      <c r="K111" s="20"/>
      <c r="L111" s="21"/>
      <c r="M111" s="21"/>
      <c r="N111" s="20"/>
      <c r="O111" s="20"/>
      <c r="P111" s="19" t="str">
        <f aca="false">IF(I111="","",I111-H111)</f>
        <v/>
      </c>
      <c r="Q111" s="19" t="str">
        <f aca="true">IF(B111="","",IF(N111="No aplica","No aplica",IF(I111="","Pendent",IF(N111="Per substituir","Substituir",IF(OR(N111="No localitzat",N111="No lliurat"),"Reposar",IF(I111&lt;H111,"Reposar",IF(I111&gt;H111,"Revisar excedent",IF(AND(G111="Sí",M111&lt;&gt;"",M111&lt;TODAY()),"EPI caducat",IF(AND(G111="Sí",M111&lt;&gt;"",M111&lt;=TODAY()+90),"EPI caduca ≤90 dies",IF(OR(N111="Deteriorat usable",N111="Revisió necessària"),"Revisar","OK"))))))))))</f>
      </c>
      <c r="R111" s="20"/>
    </row>
    <row r="112" customFormat="false" ht="15" hidden="false" customHeight="false" outlineLevel="0" collapsed="false">
      <c r="A112" s="19" t="n">
        <v>1</v>
      </c>
      <c r="B112" s="19" t="n">
        <f aca="false">IFERROR(VLOOKUP(A112,Personal!$A$6:$F$112,2,FALSE()),"")</f>
        <v>0</v>
      </c>
      <c r="C112" s="19" t="str">
        <f aca="false">IFERROR(VLOOKUP(A112,Personal!$A$6:$F$112,3,FALSE()),"")</f>
        <v>Olot</v>
      </c>
      <c r="D112" s="19" t="s">
        <v>142</v>
      </c>
      <c r="E112" s="19" t="s">
        <v>257</v>
      </c>
      <c r="F112" s="19" t="s">
        <v>258</v>
      </c>
      <c r="G112" s="19" t="s">
        <v>291</v>
      </c>
      <c r="H112" s="19" t="n">
        <f aca="false">IF(OR(VLOOKUP(A112,Personal!$A$6:$F$112,5,FALSE())&lt;&gt;"Sí",N112="No aplica"),0,'Catàleg GRAE'!D111)</f>
        <v>1</v>
      </c>
      <c r="I112" s="20"/>
      <c r="J112" s="20"/>
      <c r="K112" s="20"/>
      <c r="L112" s="21"/>
      <c r="M112" s="21"/>
      <c r="N112" s="20"/>
      <c r="O112" s="20"/>
      <c r="P112" s="19" t="str">
        <f aca="false">IF(I112="","",I112-H112)</f>
        <v/>
      </c>
      <c r="Q112" s="19" t="str">
        <f aca="true">IF(B112="","",IF(N112="No aplica","No aplica",IF(I112="","Pendent",IF(N112="Per substituir","Substituir",IF(OR(N112="No localitzat",N112="No lliurat"),"Reposar",IF(I112&lt;H112,"Reposar",IF(I112&gt;H112,"Revisar excedent",IF(AND(G112="Sí",M112&lt;&gt;"",M112&lt;TODAY()),"EPI caducat",IF(AND(G112="Sí",M112&lt;&gt;"",M112&lt;=TODAY()+90),"EPI caduca ≤90 dies",IF(OR(N112="Deteriorat usable",N112="Revisió necessària"),"Revisar","OK"))))))))))</f>
      </c>
      <c r="R112" s="20"/>
    </row>
    <row r="113" customFormat="false" ht="15" hidden="false" customHeight="false" outlineLevel="0" collapsed="false">
      <c r="A113" s="19" t="n">
        <v>1</v>
      </c>
      <c r="B113" s="19" t="n">
        <f aca="false">IFERROR(VLOOKUP(A113,Personal!$A$6:$F$112,2,FALSE()),"")</f>
        <v>0</v>
      </c>
      <c r="C113" s="19" t="str">
        <f aca="false">IFERROR(VLOOKUP(A113,Personal!$A$6:$F$112,3,FALSE()),"")</f>
        <v>Olot</v>
      </c>
      <c r="D113" s="19" t="s">
        <v>112</v>
      </c>
      <c r="E113" s="19" t="s">
        <v>259</v>
      </c>
      <c r="F113" s="19" t="s">
        <v>260</v>
      </c>
      <c r="G113" s="19" t="s">
        <v>291</v>
      </c>
      <c r="H113" s="19" t="n">
        <f aca="false">IF(OR(VLOOKUP(A113,Personal!$A$6:$F$112,5,FALSE())&lt;&gt;"Sí",N113="No aplica"),0,'Catàleg GRAE'!D112)</f>
        <v>1</v>
      </c>
      <c r="I113" s="20"/>
      <c r="J113" s="20"/>
      <c r="K113" s="20"/>
      <c r="L113" s="21"/>
      <c r="M113" s="21"/>
      <c r="N113" s="20"/>
      <c r="O113" s="20"/>
      <c r="P113" s="19" t="str">
        <f aca="false">IF(I113="","",I113-H113)</f>
        <v/>
      </c>
      <c r="Q113" s="19" t="str">
        <f aca="true">IF(B113="","",IF(N113="No aplica","No aplica",IF(I113="","Pendent",IF(N113="Per substituir","Substituir",IF(OR(N113="No localitzat",N113="No lliurat"),"Reposar",IF(I113&lt;H113,"Reposar",IF(I113&gt;H113,"Revisar excedent",IF(AND(G113="Sí",M113&lt;&gt;"",M113&lt;TODAY()),"EPI caducat",IF(AND(G113="Sí",M113&lt;&gt;"",M113&lt;=TODAY()+90),"EPI caduca ≤90 dies",IF(OR(N113="Deteriorat usable",N113="Revisió necessària"),"Revisar","OK"))))))))))</f>
      </c>
      <c r="R113" s="20"/>
    </row>
    <row r="114" customFormat="false" ht="15" hidden="false" customHeight="false" outlineLevel="0" collapsed="false">
      <c r="A114" s="19" t="n">
        <v>1</v>
      </c>
      <c r="B114" s="19" t="n">
        <f aca="false">IFERROR(VLOOKUP(A114,Personal!$A$6:$F$112,2,FALSE()),"")</f>
        <v>0</v>
      </c>
      <c r="C114" s="19" t="str">
        <f aca="false">IFERROR(VLOOKUP(A114,Personal!$A$6:$F$112,3,FALSE()),"")</f>
        <v>Olot</v>
      </c>
      <c r="D114" s="19" t="s">
        <v>261</v>
      </c>
      <c r="E114" s="19" t="s">
        <v>262</v>
      </c>
      <c r="F114" s="19" t="s">
        <v>263</v>
      </c>
      <c r="G114" s="19" t="s">
        <v>291</v>
      </c>
      <c r="H114" s="19" t="n">
        <f aca="false">IF(OR(VLOOKUP(A114,Personal!$A$6:$F$112,5,FALSE())&lt;&gt;"Sí",N114="No aplica"),0,'Catàleg GRAE'!D113)</f>
        <v>1</v>
      </c>
      <c r="I114" s="20"/>
      <c r="J114" s="20"/>
      <c r="K114" s="20"/>
      <c r="L114" s="21"/>
      <c r="M114" s="21"/>
      <c r="N114" s="20"/>
      <c r="O114" s="20"/>
      <c r="P114" s="19" t="str">
        <f aca="false">IF(I114="","",I114-H114)</f>
        <v/>
      </c>
      <c r="Q114" s="19" t="str">
        <f aca="true">IF(B114="","",IF(N114="No aplica","No aplica",IF(I114="","Pendent",IF(N114="Per substituir","Substituir",IF(OR(N114="No localitzat",N114="No lliurat"),"Reposar",IF(I114&lt;H114,"Reposar",IF(I114&gt;H114,"Revisar excedent",IF(AND(G114="Sí",M114&lt;&gt;"",M114&lt;TODAY()),"EPI caducat",IF(AND(G114="Sí",M114&lt;&gt;"",M114&lt;=TODAY()+90),"EPI caduca ≤90 dies",IF(OR(N114="Deteriorat usable",N114="Revisió necessària"),"Revisar","OK"))))))))))</f>
      </c>
      <c r="R114" s="20"/>
    </row>
    <row r="115" customFormat="false" ht="15" hidden="false" customHeight="false" outlineLevel="0" collapsed="false">
      <c r="A115" s="19" t="n">
        <v>2</v>
      </c>
      <c r="B115" s="19" t="n">
        <f aca="false">IFERROR(VLOOKUP(A115,Personal!$A$6:$F$112,2,FALSE()),"")</f>
        <v>0</v>
      </c>
      <c r="C115" s="19" t="str">
        <f aca="false">IFERROR(VLOOKUP(A115,Personal!$A$6:$F$112,3,FALSE()),"")</f>
        <v>Olot</v>
      </c>
      <c r="D115" s="19" t="s">
        <v>26</v>
      </c>
      <c r="E115" s="19" t="s">
        <v>27</v>
      </c>
      <c r="F115" s="19" t="s">
        <v>28</v>
      </c>
      <c r="G115" s="19" t="s">
        <v>291</v>
      </c>
      <c r="H115" s="19" t="n">
        <f aca="false">IF(OR(VLOOKUP(A115,Personal!$A$6:$F$112,5,FALSE())&lt;&gt;"Sí",N115="No aplica"),0,'Catàleg GRAE'!D5)</f>
        <v>1</v>
      </c>
      <c r="I115" s="20"/>
      <c r="J115" s="20"/>
      <c r="K115" s="20"/>
      <c r="L115" s="21"/>
      <c r="M115" s="21"/>
      <c r="N115" s="20"/>
      <c r="O115" s="20"/>
      <c r="P115" s="19" t="str">
        <f aca="false">IF(I115="","",I115-H115)</f>
        <v/>
      </c>
      <c r="Q115" s="19" t="str">
        <f aca="true">IF(B115="","",IF(N115="No aplica","No aplica",IF(I115="","Pendent",IF(N115="Per substituir","Substituir",IF(OR(N115="No localitzat",N115="No lliurat"),"Reposar",IF(I115&lt;H115,"Reposar",IF(I115&gt;H115,"Revisar excedent",IF(AND(G115="Sí",M115&lt;&gt;"",M115&lt;TODAY()),"EPI caducat",IF(AND(G115="Sí",M115&lt;&gt;"",M115&lt;=TODAY()+90),"EPI caduca ≤90 dies",IF(OR(N115="Deteriorat usable",N115="Revisió necessària"),"Revisar","OK"))))))))))</f>
      </c>
      <c r="R115" s="20"/>
    </row>
    <row r="116" customFormat="false" ht="15" hidden="false" customHeight="false" outlineLevel="0" collapsed="false">
      <c r="A116" s="19" t="n">
        <v>2</v>
      </c>
      <c r="B116" s="19" t="n">
        <f aca="false">IFERROR(VLOOKUP(A116,Personal!$A$6:$F$112,2,FALSE()),"")</f>
        <v>0</v>
      </c>
      <c r="C116" s="19" t="str">
        <f aca="false">IFERROR(VLOOKUP(A116,Personal!$A$6:$F$112,3,FALSE()),"")</f>
        <v>Olot</v>
      </c>
      <c r="D116" s="19" t="s">
        <v>26</v>
      </c>
      <c r="E116" s="19" t="s">
        <v>27</v>
      </c>
      <c r="F116" s="19" t="s">
        <v>30</v>
      </c>
      <c r="G116" s="19" t="s">
        <v>291</v>
      </c>
      <c r="H116" s="19" t="n">
        <f aca="false">IF(OR(VLOOKUP(A116,Personal!$A$6:$F$112,5,FALSE())&lt;&gt;"Sí",N116="No aplica"),0,'Catàleg GRAE'!D6)</f>
        <v>1</v>
      </c>
      <c r="I116" s="20"/>
      <c r="J116" s="20"/>
      <c r="K116" s="20"/>
      <c r="L116" s="21"/>
      <c r="M116" s="21"/>
      <c r="N116" s="20"/>
      <c r="O116" s="20"/>
      <c r="P116" s="19" t="str">
        <f aca="false">IF(I116="","",I116-H116)</f>
        <v/>
      </c>
      <c r="Q116" s="19" t="str">
        <f aca="true">IF(B116="","",IF(N116="No aplica","No aplica",IF(I116="","Pendent",IF(N116="Per substituir","Substituir",IF(OR(N116="No localitzat",N116="No lliurat"),"Reposar",IF(I116&lt;H116,"Reposar",IF(I116&gt;H116,"Revisar excedent",IF(AND(G116="Sí",M116&lt;&gt;"",M116&lt;TODAY()),"EPI caducat",IF(AND(G116="Sí",M116&lt;&gt;"",M116&lt;=TODAY()+90),"EPI caduca ≤90 dies",IF(OR(N116="Deteriorat usable",N116="Revisió necessària"),"Revisar","OK"))))))))))</f>
      </c>
      <c r="R116" s="20"/>
    </row>
    <row r="117" customFormat="false" ht="15" hidden="false" customHeight="false" outlineLevel="0" collapsed="false">
      <c r="A117" s="19" t="n">
        <v>2</v>
      </c>
      <c r="B117" s="19" t="n">
        <f aca="false">IFERROR(VLOOKUP(A117,Personal!$A$6:$F$112,2,FALSE()),"")</f>
        <v>0</v>
      </c>
      <c r="C117" s="19" t="str">
        <f aca="false">IFERROR(VLOOKUP(A117,Personal!$A$6:$F$112,3,FALSE()),"")</f>
        <v>Olot</v>
      </c>
      <c r="D117" s="19" t="s">
        <v>26</v>
      </c>
      <c r="E117" s="19" t="s">
        <v>31</v>
      </c>
      <c r="F117" s="19" t="s">
        <v>32</v>
      </c>
      <c r="G117" s="19" t="s">
        <v>272</v>
      </c>
      <c r="H117" s="19" t="n">
        <f aca="false">IF(OR(VLOOKUP(A117,Personal!$A$6:$F$112,5,FALSE())&lt;&gt;"Sí",N117="No aplica"),0,'Catàleg GRAE'!D7)</f>
        <v>1</v>
      </c>
      <c r="I117" s="20"/>
      <c r="J117" s="20"/>
      <c r="K117" s="20"/>
      <c r="L117" s="21"/>
      <c r="M117" s="21"/>
      <c r="N117" s="20"/>
      <c r="O117" s="20"/>
      <c r="P117" s="19" t="str">
        <f aca="false">IF(I117="","",I117-H117)</f>
        <v/>
      </c>
      <c r="Q117" s="19" t="str">
        <f aca="true">IF(B117="","",IF(N117="No aplica","No aplica",IF(I117="","Pendent",IF(N117="Per substituir","Substituir",IF(OR(N117="No localitzat",N117="No lliurat"),"Reposar",IF(I117&lt;H117,"Reposar",IF(I117&gt;H117,"Revisar excedent",IF(AND(G117="Sí",M117&lt;&gt;"",M117&lt;TODAY()),"EPI caducat",IF(AND(G117="Sí",M117&lt;&gt;"",M117&lt;=TODAY()+90),"EPI caduca ≤90 dies",IF(OR(N117="Deteriorat usable",N117="Revisió necessària"),"Revisar","OK"))))))))))</f>
      </c>
      <c r="R117" s="20"/>
    </row>
    <row r="118" customFormat="false" ht="15" hidden="false" customHeight="false" outlineLevel="0" collapsed="false">
      <c r="A118" s="19" t="n">
        <v>2</v>
      </c>
      <c r="B118" s="19" t="n">
        <f aca="false">IFERROR(VLOOKUP(A118,Personal!$A$6:$F$112,2,FALSE()),"")</f>
        <v>0</v>
      </c>
      <c r="C118" s="19" t="str">
        <f aca="false">IFERROR(VLOOKUP(A118,Personal!$A$6:$F$112,3,FALSE()),"")</f>
        <v>Olot</v>
      </c>
      <c r="D118" s="19" t="s">
        <v>26</v>
      </c>
      <c r="E118" s="19" t="s">
        <v>33</v>
      </c>
      <c r="F118" s="19" t="s">
        <v>34</v>
      </c>
      <c r="G118" s="19" t="s">
        <v>291</v>
      </c>
      <c r="H118" s="19" t="n">
        <f aca="false">IF(OR(VLOOKUP(A118,Personal!$A$6:$F$112,5,FALSE())&lt;&gt;"Sí",N118="No aplica"),0,'Catàleg GRAE'!D8)</f>
        <v>2</v>
      </c>
      <c r="I118" s="20"/>
      <c r="J118" s="20"/>
      <c r="K118" s="20"/>
      <c r="L118" s="21"/>
      <c r="M118" s="21"/>
      <c r="N118" s="20"/>
      <c r="O118" s="20"/>
      <c r="P118" s="19" t="str">
        <f aca="false">IF(I118="","",I118-H118)</f>
        <v/>
      </c>
      <c r="Q118" s="19" t="str">
        <f aca="true">IF(B118="","",IF(N118="No aplica","No aplica",IF(I118="","Pendent",IF(N118="Per substituir","Substituir",IF(OR(N118="No localitzat",N118="No lliurat"),"Reposar",IF(I118&lt;H118,"Reposar",IF(I118&gt;H118,"Revisar excedent",IF(AND(G118="Sí",M118&lt;&gt;"",M118&lt;TODAY()),"EPI caducat",IF(AND(G118="Sí",M118&lt;&gt;"",M118&lt;=TODAY()+90),"EPI caduca ≤90 dies",IF(OR(N118="Deteriorat usable",N118="Revisió necessària"),"Revisar","OK"))))))))))</f>
      </c>
      <c r="R118" s="20"/>
    </row>
    <row r="119" customFormat="false" ht="15" hidden="false" customHeight="false" outlineLevel="0" collapsed="false">
      <c r="A119" s="19" t="n">
        <v>2</v>
      </c>
      <c r="B119" s="19" t="n">
        <f aca="false">IFERROR(VLOOKUP(A119,Personal!$A$6:$F$112,2,FALSE()),"")</f>
        <v>0</v>
      </c>
      <c r="C119" s="19" t="str">
        <f aca="false">IFERROR(VLOOKUP(A119,Personal!$A$6:$F$112,3,FALSE()),"")</f>
        <v>Olot</v>
      </c>
      <c r="D119" s="19" t="s">
        <v>26</v>
      </c>
      <c r="E119" s="19" t="s">
        <v>35</v>
      </c>
      <c r="F119" s="19" t="s">
        <v>36</v>
      </c>
      <c r="G119" s="19" t="s">
        <v>291</v>
      </c>
      <c r="H119" s="19" t="n">
        <f aca="false">IF(OR(VLOOKUP(A119,Personal!$A$6:$F$112,5,FALSE())&lt;&gt;"Sí",N119="No aplica"),0,'Catàleg GRAE'!D9)</f>
        <v>1</v>
      </c>
      <c r="I119" s="20"/>
      <c r="J119" s="20"/>
      <c r="K119" s="20"/>
      <c r="L119" s="21"/>
      <c r="M119" s="21"/>
      <c r="N119" s="20"/>
      <c r="O119" s="20"/>
      <c r="P119" s="19" t="str">
        <f aca="false">IF(I119="","",I119-H119)</f>
        <v/>
      </c>
      <c r="Q119" s="19" t="str">
        <f aca="true">IF(B119="","",IF(N119="No aplica","No aplica",IF(I119="","Pendent",IF(N119="Per substituir","Substituir",IF(OR(N119="No localitzat",N119="No lliurat"),"Reposar",IF(I119&lt;H119,"Reposar",IF(I119&gt;H119,"Revisar excedent",IF(AND(G119="Sí",M119&lt;&gt;"",M119&lt;TODAY()),"EPI caducat",IF(AND(G119="Sí",M119&lt;&gt;"",M119&lt;=TODAY()+90),"EPI caduca ≤90 dies",IF(OR(N119="Deteriorat usable",N119="Revisió necessària"),"Revisar","OK"))))))))))</f>
      </c>
      <c r="R119" s="20"/>
    </row>
    <row r="120" customFormat="false" ht="15" hidden="false" customHeight="false" outlineLevel="0" collapsed="false">
      <c r="A120" s="19" t="n">
        <v>2</v>
      </c>
      <c r="B120" s="19" t="n">
        <f aca="false">IFERROR(VLOOKUP(A120,Personal!$A$6:$F$112,2,FALSE()),"")</f>
        <v>0</v>
      </c>
      <c r="C120" s="19" t="str">
        <f aca="false">IFERROR(VLOOKUP(A120,Personal!$A$6:$F$112,3,FALSE()),"")</f>
        <v>Olot</v>
      </c>
      <c r="D120" s="19" t="s">
        <v>37</v>
      </c>
      <c r="E120" s="19" t="s">
        <v>38</v>
      </c>
      <c r="F120" s="19" t="s">
        <v>39</v>
      </c>
      <c r="G120" s="19" t="s">
        <v>291</v>
      </c>
      <c r="H120" s="19" t="n">
        <f aca="false">IF(OR(VLOOKUP(A120,Personal!$A$6:$F$112,5,FALSE())&lt;&gt;"Sí",N120="No aplica"),0,'Catàleg GRAE'!D10)</f>
        <v>1</v>
      </c>
      <c r="I120" s="20"/>
      <c r="J120" s="20"/>
      <c r="K120" s="20"/>
      <c r="L120" s="21"/>
      <c r="M120" s="21"/>
      <c r="N120" s="20"/>
      <c r="O120" s="20"/>
      <c r="P120" s="19" t="str">
        <f aca="false">IF(I120="","",I120-H120)</f>
        <v/>
      </c>
      <c r="Q120" s="19" t="str">
        <f aca="true">IF(B120="","",IF(N120="No aplica","No aplica",IF(I120="","Pendent",IF(N120="Per substituir","Substituir",IF(OR(N120="No localitzat",N120="No lliurat"),"Reposar",IF(I120&lt;H120,"Reposar",IF(I120&gt;H120,"Revisar excedent",IF(AND(G120="Sí",M120&lt;&gt;"",M120&lt;TODAY()),"EPI caducat",IF(AND(G120="Sí",M120&lt;&gt;"",M120&lt;=TODAY()+90),"EPI caduca ≤90 dies",IF(OR(N120="Deteriorat usable",N120="Revisió necessària"),"Revisar","OK"))))))))))</f>
      </c>
      <c r="R120" s="20"/>
    </row>
    <row r="121" customFormat="false" ht="15" hidden="false" customHeight="false" outlineLevel="0" collapsed="false">
      <c r="A121" s="19" t="n">
        <v>2</v>
      </c>
      <c r="B121" s="19" t="n">
        <f aca="false">IFERROR(VLOOKUP(A121,Personal!$A$6:$F$112,2,FALSE()),"")</f>
        <v>0</v>
      </c>
      <c r="C121" s="19" t="str">
        <f aca="false">IFERROR(VLOOKUP(A121,Personal!$A$6:$F$112,3,FALSE()),"")</f>
        <v>Olot</v>
      </c>
      <c r="D121" s="19" t="s">
        <v>40</v>
      </c>
      <c r="E121" s="19" t="s">
        <v>41</v>
      </c>
      <c r="F121" s="19" t="s">
        <v>42</v>
      </c>
      <c r="G121" s="19" t="s">
        <v>272</v>
      </c>
      <c r="H121" s="19" t="n">
        <f aca="false">IF(OR(VLOOKUP(A121,Personal!$A$6:$F$112,5,FALSE())&lt;&gt;"Sí",N121="No aplica"),0,'Catàleg GRAE'!D11)</f>
        <v>1</v>
      </c>
      <c r="I121" s="20"/>
      <c r="J121" s="20"/>
      <c r="K121" s="20"/>
      <c r="L121" s="21"/>
      <c r="M121" s="21"/>
      <c r="N121" s="20"/>
      <c r="O121" s="20"/>
      <c r="P121" s="19" t="str">
        <f aca="false">IF(I121="","",I121-H121)</f>
        <v/>
      </c>
      <c r="Q121" s="19" t="str">
        <f aca="true">IF(B121="","",IF(N121="No aplica","No aplica",IF(I121="","Pendent",IF(N121="Per substituir","Substituir",IF(OR(N121="No localitzat",N121="No lliurat"),"Reposar",IF(I121&lt;H121,"Reposar",IF(I121&gt;H121,"Revisar excedent",IF(AND(G121="Sí",M121&lt;&gt;"",M121&lt;TODAY()),"EPI caducat",IF(AND(G121="Sí",M121&lt;&gt;"",M121&lt;=TODAY()+90),"EPI caduca ≤90 dies",IF(OR(N121="Deteriorat usable",N121="Revisió necessària"),"Revisar","OK"))))))))))</f>
      </c>
      <c r="R121" s="20"/>
    </row>
    <row r="122" customFormat="false" ht="15" hidden="false" customHeight="false" outlineLevel="0" collapsed="false">
      <c r="A122" s="19" t="n">
        <v>2</v>
      </c>
      <c r="B122" s="19" t="n">
        <f aca="false">IFERROR(VLOOKUP(A122,Personal!$A$6:$F$112,2,FALSE()),"")</f>
        <v>0</v>
      </c>
      <c r="C122" s="19" t="str">
        <f aca="false">IFERROR(VLOOKUP(A122,Personal!$A$6:$F$112,3,FALSE()),"")</f>
        <v>Olot</v>
      </c>
      <c r="D122" s="19" t="s">
        <v>40</v>
      </c>
      <c r="E122" s="19" t="s">
        <v>43</v>
      </c>
      <c r="F122" s="19" t="s">
        <v>44</v>
      </c>
      <c r="G122" s="19" t="s">
        <v>272</v>
      </c>
      <c r="H122" s="19" t="n">
        <f aca="false">IF(OR(VLOOKUP(A122,Personal!$A$6:$F$112,5,FALSE())&lt;&gt;"Sí",N122="No aplica"),0,'Catàleg GRAE'!D12)</f>
        <v>1</v>
      </c>
      <c r="I122" s="20"/>
      <c r="J122" s="20"/>
      <c r="K122" s="20"/>
      <c r="L122" s="21"/>
      <c r="M122" s="21"/>
      <c r="N122" s="20"/>
      <c r="O122" s="20"/>
      <c r="P122" s="19" t="str">
        <f aca="false">IF(I122="","",I122-H122)</f>
        <v/>
      </c>
      <c r="Q122" s="19" t="str">
        <f aca="true">IF(B122="","",IF(N122="No aplica","No aplica",IF(I122="","Pendent",IF(N122="Per substituir","Substituir",IF(OR(N122="No localitzat",N122="No lliurat"),"Reposar",IF(I122&lt;H122,"Reposar",IF(I122&gt;H122,"Revisar excedent",IF(AND(G122="Sí",M122&lt;&gt;"",M122&lt;TODAY()),"EPI caducat",IF(AND(G122="Sí",M122&lt;&gt;"",M122&lt;=TODAY()+90),"EPI caduca ≤90 dies",IF(OR(N122="Deteriorat usable",N122="Revisió necessària"),"Revisar","OK"))))))))))</f>
      </c>
      <c r="R122" s="20"/>
    </row>
    <row r="123" customFormat="false" ht="15" hidden="false" customHeight="false" outlineLevel="0" collapsed="false">
      <c r="A123" s="19" t="n">
        <v>2</v>
      </c>
      <c r="B123" s="19" t="n">
        <f aca="false">IFERROR(VLOOKUP(A123,Personal!$A$6:$F$112,2,FALSE()),"")</f>
        <v>0</v>
      </c>
      <c r="C123" s="19" t="str">
        <f aca="false">IFERROR(VLOOKUP(A123,Personal!$A$6:$F$112,3,FALSE()),"")</f>
        <v>Olot</v>
      </c>
      <c r="D123" s="19" t="s">
        <v>45</v>
      </c>
      <c r="E123" s="19" t="s">
        <v>46</v>
      </c>
      <c r="F123" s="19" t="s">
        <v>47</v>
      </c>
      <c r="G123" s="19" t="s">
        <v>291</v>
      </c>
      <c r="H123" s="19" t="n">
        <f aca="false">IF(OR(VLOOKUP(A123,Personal!$A$6:$F$112,5,FALSE())&lt;&gt;"Sí",N123="No aplica"),0,'Catàleg GRAE'!D13)</f>
        <v>1</v>
      </c>
      <c r="I123" s="20"/>
      <c r="J123" s="20"/>
      <c r="K123" s="20"/>
      <c r="L123" s="21"/>
      <c r="M123" s="21"/>
      <c r="N123" s="20"/>
      <c r="O123" s="20"/>
      <c r="P123" s="19" t="str">
        <f aca="false">IF(I123="","",I123-H123)</f>
        <v/>
      </c>
      <c r="Q123" s="19" t="str">
        <f aca="true">IF(B123="","",IF(N123="No aplica","No aplica",IF(I123="","Pendent",IF(N123="Per substituir","Substituir",IF(OR(N123="No localitzat",N123="No lliurat"),"Reposar",IF(I123&lt;H123,"Reposar",IF(I123&gt;H123,"Revisar excedent",IF(AND(G123="Sí",M123&lt;&gt;"",M123&lt;TODAY()),"EPI caducat",IF(AND(G123="Sí",M123&lt;&gt;"",M123&lt;=TODAY()+90),"EPI caduca ≤90 dies",IF(OR(N123="Deteriorat usable",N123="Revisió necessària"),"Revisar","OK"))))))))))</f>
      </c>
      <c r="R123" s="20"/>
    </row>
    <row r="124" customFormat="false" ht="15" hidden="false" customHeight="false" outlineLevel="0" collapsed="false">
      <c r="A124" s="19" t="n">
        <v>2</v>
      </c>
      <c r="B124" s="19" t="n">
        <f aca="false">IFERROR(VLOOKUP(A124,Personal!$A$6:$F$112,2,FALSE()),"")</f>
        <v>0</v>
      </c>
      <c r="C124" s="19" t="str">
        <f aca="false">IFERROR(VLOOKUP(A124,Personal!$A$6:$F$112,3,FALSE()),"")</f>
        <v>Olot</v>
      </c>
      <c r="D124" s="19" t="s">
        <v>45</v>
      </c>
      <c r="E124" s="19" t="s">
        <v>48</v>
      </c>
      <c r="F124" s="19" t="s">
        <v>49</v>
      </c>
      <c r="G124" s="19" t="s">
        <v>291</v>
      </c>
      <c r="H124" s="19" t="n">
        <f aca="false">IF(OR(VLOOKUP(A124,Personal!$A$6:$F$112,5,FALSE())&lt;&gt;"Sí",N124="No aplica"),0,'Catàleg GRAE'!D14)</f>
        <v>1</v>
      </c>
      <c r="I124" s="20"/>
      <c r="J124" s="20"/>
      <c r="K124" s="20"/>
      <c r="L124" s="21"/>
      <c r="M124" s="21"/>
      <c r="N124" s="20"/>
      <c r="O124" s="20"/>
      <c r="P124" s="19" t="str">
        <f aca="false">IF(I124="","",I124-H124)</f>
        <v/>
      </c>
      <c r="Q124" s="19" t="str">
        <f aca="true">IF(B124="","",IF(N124="No aplica","No aplica",IF(I124="","Pendent",IF(N124="Per substituir","Substituir",IF(OR(N124="No localitzat",N124="No lliurat"),"Reposar",IF(I124&lt;H124,"Reposar",IF(I124&gt;H124,"Revisar excedent",IF(AND(G124="Sí",M124&lt;&gt;"",M124&lt;TODAY()),"EPI caducat",IF(AND(G124="Sí",M124&lt;&gt;"",M124&lt;=TODAY()+90),"EPI caduca ≤90 dies",IF(OR(N124="Deteriorat usable",N124="Revisió necessària"),"Revisar","OK"))))))))))</f>
      </c>
      <c r="R124" s="20"/>
    </row>
    <row r="125" customFormat="false" ht="15" hidden="false" customHeight="false" outlineLevel="0" collapsed="false">
      <c r="A125" s="19" t="n">
        <v>2</v>
      </c>
      <c r="B125" s="19" t="n">
        <f aca="false">IFERROR(VLOOKUP(A125,Personal!$A$6:$F$112,2,FALSE()),"")</f>
        <v>0</v>
      </c>
      <c r="C125" s="19" t="str">
        <f aca="false">IFERROR(VLOOKUP(A125,Personal!$A$6:$F$112,3,FALSE()),"")</f>
        <v>Olot</v>
      </c>
      <c r="D125" s="19" t="s">
        <v>45</v>
      </c>
      <c r="E125" s="19" t="s">
        <v>50</v>
      </c>
      <c r="F125" s="19" t="s">
        <v>51</v>
      </c>
      <c r="G125" s="19" t="s">
        <v>291</v>
      </c>
      <c r="H125" s="19" t="n">
        <f aca="false">IF(OR(VLOOKUP(A125,Personal!$A$6:$F$112,5,FALSE())&lt;&gt;"Sí",N125="No aplica"),0,'Catàleg GRAE'!D15)</f>
        <v>1</v>
      </c>
      <c r="I125" s="20"/>
      <c r="J125" s="20"/>
      <c r="K125" s="20"/>
      <c r="L125" s="21"/>
      <c r="M125" s="21"/>
      <c r="N125" s="20"/>
      <c r="O125" s="20"/>
      <c r="P125" s="19" t="str">
        <f aca="false">IF(I125="","",I125-H125)</f>
        <v/>
      </c>
      <c r="Q125" s="19" t="str">
        <f aca="true">IF(B125="","",IF(N125="No aplica","No aplica",IF(I125="","Pendent",IF(N125="Per substituir","Substituir",IF(OR(N125="No localitzat",N125="No lliurat"),"Reposar",IF(I125&lt;H125,"Reposar",IF(I125&gt;H125,"Revisar excedent",IF(AND(G125="Sí",M125&lt;&gt;"",M125&lt;TODAY()),"EPI caducat",IF(AND(G125="Sí",M125&lt;&gt;"",M125&lt;=TODAY()+90),"EPI caduca ≤90 dies",IF(OR(N125="Deteriorat usable",N125="Revisió necessària"),"Revisar","OK"))))))))))</f>
      </c>
      <c r="R125" s="20"/>
    </row>
    <row r="126" customFormat="false" ht="15" hidden="false" customHeight="false" outlineLevel="0" collapsed="false">
      <c r="A126" s="19" t="n">
        <v>2</v>
      </c>
      <c r="B126" s="19" t="n">
        <f aca="false">IFERROR(VLOOKUP(A126,Personal!$A$6:$F$112,2,FALSE()),"")</f>
        <v>0</v>
      </c>
      <c r="C126" s="19" t="str">
        <f aca="false">IFERROR(VLOOKUP(A126,Personal!$A$6:$F$112,3,FALSE()),"")</f>
        <v>Olot</v>
      </c>
      <c r="D126" s="19" t="s">
        <v>45</v>
      </c>
      <c r="E126" s="19" t="s">
        <v>52</v>
      </c>
      <c r="F126" s="19" t="s">
        <v>53</v>
      </c>
      <c r="G126" s="19" t="s">
        <v>291</v>
      </c>
      <c r="H126" s="19" t="n">
        <f aca="false">IF(OR(VLOOKUP(A126,Personal!$A$6:$F$112,5,FALSE())&lt;&gt;"Sí",N126="No aplica"),0,'Catàleg GRAE'!D16)</f>
        <v>1</v>
      </c>
      <c r="I126" s="20"/>
      <c r="J126" s="20"/>
      <c r="K126" s="20"/>
      <c r="L126" s="21"/>
      <c r="M126" s="21"/>
      <c r="N126" s="20"/>
      <c r="O126" s="20"/>
      <c r="P126" s="19" t="str">
        <f aca="false">IF(I126="","",I126-H126)</f>
        <v/>
      </c>
      <c r="Q126" s="19" t="str">
        <f aca="true">IF(B126="","",IF(N126="No aplica","No aplica",IF(I126="","Pendent",IF(N126="Per substituir","Substituir",IF(OR(N126="No localitzat",N126="No lliurat"),"Reposar",IF(I126&lt;H126,"Reposar",IF(I126&gt;H126,"Revisar excedent",IF(AND(G126="Sí",M126&lt;&gt;"",M126&lt;TODAY()),"EPI caducat",IF(AND(G126="Sí",M126&lt;&gt;"",M126&lt;=TODAY()+90),"EPI caduca ≤90 dies",IF(OR(N126="Deteriorat usable",N126="Revisió necessària"),"Revisar","OK"))))))))))</f>
      </c>
      <c r="R126" s="20"/>
    </row>
    <row r="127" customFormat="false" ht="15" hidden="false" customHeight="false" outlineLevel="0" collapsed="false">
      <c r="A127" s="19" t="n">
        <v>2</v>
      </c>
      <c r="B127" s="19" t="n">
        <f aca="false">IFERROR(VLOOKUP(A127,Personal!$A$6:$F$112,2,FALSE()),"")</f>
        <v>0</v>
      </c>
      <c r="C127" s="19" t="str">
        <f aca="false">IFERROR(VLOOKUP(A127,Personal!$A$6:$F$112,3,FALSE()),"")</f>
        <v>Olot</v>
      </c>
      <c r="D127" s="19" t="s">
        <v>45</v>
      </c>
      <c r="E127" s="19" t="s">
        <v>54</v>
      </c>
      <c r="F127" s="19" t="s">
        <v>55</v>
      </c>
      <c r="G127" s="19" t="s">
        <v>291</v>
      </c>
      <c r="H127" s="19" t="n">
        <f aca="false">IF(OR(VLOOKUP(A127,Personal!$A$6:$F$112,5,FALSE())&lt;&gt;"Sí",N127="No aplica"),0,'Catàleg GRAE'!D17)</f>
        <v>1</v>
      </c>
      <c r="I127" s="20"/>
      <c r="J127" s="20"/>
      <c r="K127" s="20"/>
      <c r="L127" s="21"/>
      <c r="M127" s="21"/>
      <c r="N127" s="20"/>
      <c r="O127" s="20"/>
      <c r="P127" s="19" t="str">
        <f aca="false">IF(I127="","",I127-H127)</f>
        <v/>
      </c>
      <c r="Q127" s="19" t="str">
        <f aca="true">IF(B127="","",IF(N127="No aplica","No aplica",IF(I127="","Pendent",IF(N127="Per substituir","Substituir",IF(OR(N127="No localitzat",N127="No lliurat"),"Reposar",IF(I127&lt;H127,"Reposar",IF(I127&gt;H127,"Revisar excedent",IF(AND(G127="Sí",M127&lt;&gt;"",M127&lt;TODAY()),"EPI caducat",IF(AND(G127="Sí",M127&lt;&gt;"",M127&lt;=TODAY()+90),"EPI caduca ≤90 dies",IF(OR(N127="Deteriorat usable",N127="Revisió necessària"),"Revisar","OK"))))))))))</f>
      </c>
      <c r="R127" s="20"/>
    </row>
    <row r="128" customFormat="false" ht="15" hidden="false" customHeight="false" outlineLevel="0" collapsed="false">
      <c r="A128" s="19" t="n">
        <v>2</v>
      </c>
      <c r="B128" s="19" t="n">
        <f aca="false">IFERROR(VLOOKUP(A128,Personal!$A$6:$F$112,2,FALSE()),"")</f>
        <v>0</v>
      </c>
      <c r="C128" s="19" t="str">
        <f aca="false">IFERROR(VLOOKUP(A128,Personal!$A$6:$F$112,3,FALSE()),"")</f>
        <v>Olot</v>
      </c>
      <c r="D128" s="19" t="s">
        <v>56</v>
      </c>
      <c r="E128" s="19" t="s">
        <v>57</v>
      </c>
      <c r="F128" s="19" t="s">
        <v>58</v>
      </c>
      <c r="G128" s="19" t="s">
        <v>291</v>
      </c>
      <c r="H128" s="19" t="n">
        <f aca="false">IF(OR(VLOOKUP(A128,Personal!$A$6:$F$112,5,FALSE())&lt;&gt;"Sí",N128="No aplica"),0,'Catàleg GRAE'!D18)</f>
        <v>1</v>
      </c>
      <c r="I128" s="20"/>
      <c r="J128" s="20"/>
      <c r="K128" s="20"/>
      <c r="L128" s="21"/>
      <c r="M128" s="21"/>
      <c r="N128" s="20"/>
      <c r="O128" s="20"/>
      <c r="P128" s="19" t="str">
        <f aca="false">IF(I128="","",I128-H128)</f>
        <v/>
      </c>
      <c r="Q128" s="19" t="str">
        <f aca="true">IF(B128="","",IF(N128="No aplica","No aplica",IF(I128="","Pendent",IF(N128="Per substituir","Substituir",IF(OR(N128="No localitzat",N128="No lliurat"),"Reposar",IF(I128&lt;H128,"Reposar",IF(I128&gt;H128,"Revisar excedent",IF(AND(G128="Sí",M128&lt;&gt;"",M128&lt;TODAY()),"EPI caducat",IF(AND(G128="Sí",M128&lt;&gt;"",M128&lt;=TODAY()+90),"EPI caduca ≤90 dies",IF(OR(N128="Deteriorat usable",N128="Revisió necessària"),"Revisar","OK"))))))))))</f>
      </c>
      <c r="R128" s="20"/>
    </row>
    <row r="129" customFormat="false" ht="15" hidden="false" customHeight="false" outlineLevel="0" collapsed="false">
      <c r="A129" s="19" t="n">
        <v>2</v>
      </c>
      <c r="B129" s="19" t="n">
        <f aca="false">IFERROR(VLOOKUP(A129,Personal!$A$6:$F$112,2,FALSE()),"")</f>
        <v>0</v>
      </c>
      <c r="C129" s="19" t="str">
        <f aca="false">IFERROR(VLOOKUP(A129,Personal!$A$6:$F$112,3,FALSE()),"")</f>
        <v>Olot</v>
      </c>
      <c r="D129" s="19" t="s">
        <v>59</v>
      </c>
      <c r="E129" s="19" t="s">
        <v>60</v>
      </c>
      <c r="F129" s="19" t="s">
        <v>61</v>
      </c>
      <c r="G129" s="19" t="s">
        <v>291</v>
      </c>
      <c r="H129" s="19" t="n">
        <f aca="false">IF(OR(VLOOKUP(A129,Personal!$A$6:$F$112,5,FALSE())&lt;&gt;"Sí",N129="No aplica"),0,'Catàleg GRAE'!D19)</f>
        <v>4</v>
      </c>
      <c r="I129" s="20"/>
      <c r="J129" s="20"/>
      <c r="K129" s="20"/>
      <c r="L129" s="21"/>
      <c r="M129" s="21"/>
      <c r="N129" s="20"/>
      <c r="O129" s="20"/>
      <c r="P129" s="19" t="str">
        <f aca="false">IF(I129="","",I129-H129)</f>
        <v/>
      </c>
      <c r="Q129" s="19" t="str">
        <f aca="true">IF(B129="","",IF(N129="No aplica","No aplica",IF(I129="","Pendent",IF(N129="Per substituir","Substituir",IF(OR(N129="No localitzat",N129="No lliurat"),"Reposar",IF(I129&lt;H129,"Reposar",IF(I129&gt;H129,"Revisar excedent",IF(AND(G129="Sí",M129&lt;&gt;"",M129&lt;TODAY()),"EPI caducat",IF(AND(G129="Sí",M129&lt;&gt;"",M129&lt;=TODAY()+90),"EPI caduca ≤90 dies",IF(OR(N129="Deteriorat usable",N129="Revisió necessària"),"Revisar","OK"))))))))))</f>
      </c>
      <c r="R129" s="20"/>
    </row>
    <row r="130" customFormat="false" ht="15" hidden="false" customHeight="false" outlineLevel="0" collapsed="false">
      <c r="A130" s="19" t="n">
        <v>2</v>
      </c>
      <c r="B130" s="19" t="n">
        <f aca="false">IFERROR(VLOOKUP(A130,Personal!$A$6:$F$112,2,FALSE()),"")</f>
        <v>0</v>
      </c>
      <c r="C130" s="19" t="str">
        <f aca="false">IFERROR(VLOOKUP(A130,Personal!$A$6:$F$112,3,FALSE()),"")</f>
        <v>Olot</v>
      </c>
      <c r="D130" s="19" t="s">
        <v>59</v>
      </c>
      <c r="E130" s="19" t="s">
        <v>60</v>
      </c>
      <c r="F130" s="19" t="s">
        <v>62</v>
      </c>
      <c r="G130" s="19" t="s">
        <v>291</v>
      </c>
      <c r="H130" s="19" t="n">
        <f aca="false">IF(OR(VLOOKUP(A130,Personal!$A$6:$F$112,5,FALSE())&lt;&gt;"Sí",N130="No aplica"),0,'Catàleg GRAE'!D20)</f>
        <v>2</v>
      </c>
      <c r="I130" s="20"/>
      <c r="J130" s="20"/>
      <c r="K130" s="20"/>
      <c r="L130" s="21"/>
      <c r="M130" s="21"/>
      <c r="N130" s="20"/>
      <c r="O130" s="20"/>
      <c r="P130" s="19" t="str">
        <f aca="false">IF(I130="","",I130-H130)</f>
        <v/>
      </c>
      <c r="Q130" s="19" t="str">
        <f aca="true">IF(B130="","",IF(N130="No aplica","No aplica",IF(I130="","Pendent",IF(N130="Per substituir","Substituir",IF(OR(N130="No localitzat",N130="No lliurat"),"Reposar",IF(I130&lt;H130,"Reposar",IF(I130&gt;H130,"Revisar excedent",IF(AND(G130="Sí",M130&lt;&gt;"",M130&lt;TODAY()),"EPI caducat",IF(AND(G130="Sí",M130&lt;&gt;"",M130&lt;=TODAY()+90),"EPI caduca ≤90 dies",IF(OR(N130="Deteriorat usable",N130="Revisió necessària"),"Revisar","OK"))))))))))</f>
      </c>
      <c r="R130" s="20"/>
    </row>
    <row r="131" customFormat="false" ht="15" hidden="false" customHeight="false" outlineLevel="0" collapsed="false">
      <c r="A131" s="19" t="n">
        <v>2</v>
      </c>
      <c r="B131" s="19" t="n">
        <f aca="false">IFERROR(VLOOKUP(A131,Personal!$A$6:$F$112,2,FALSE()),"")</f>
        <v>0</v>
      </c>
      <c r="C131" s="19" t="str">
        <f aca="false">IFERROR(VLOOKUP(A131,Personal!$A$6:$F$112,3,FALSE()),"")</f>
        <v>Olot</v>
      </c>
      <c r="D131" s="19" t="s">
        <v>59</v>
      </c>
      <c r="E131" s="19" t="s">
        <v>60</v>
      </c>
      <c r="F131" s="19" t="s">
        <v>63</v>
      </c>
      <c r="G131" s="19" t="s">
        <v>291</v>
      </c>
      <c r="H131" s="19" t="n">
        <f aca="false">IF(OR(VLOOKUP(A131,Personal!$A$6:$F$112,5,FALSE())&lt;&gt;"Sí",N131="No aplica"),0,'Catàleg GRAE'!D21)</f>
        <v>2</v>
      </c>
      <c r="I131" s="20"/>
      <c r="J131" s="20"/>
      <c r="K131" s="20"/>
      <c r="L131" s="21"/>
      <c r="M131" s="21"/>
      <c r="N131" s="20"/>
      <c r="O131" s="20"/>
      <c r="P131" s="19" t="str">
        <f aca="false">IF(I131="","",I131-H131)</f>
        <v/>
      </c>
      <c r="Q131" s="19" t="str">
        <f aca="true">IF(B131="","",IF(N131="No aplica","No aplica",IF(I131="","Pendent",IF(N131="Per substituir","Substituir",IF(OR(N131="No localitzat",N131="No lliurat"),"Reposar",IF(I131&lt;H131,"Reposar",IF(I131&gt;H131,"Revisar excedent",IF(AND(G131="Sí",M131&lt;&gt;"",M131&lt;TODAY()),"EPI caducat",IF(AND(G131="Sí",M131&lt;&gt;"",M131&lt;=TODAY()+90),"EPI caduca ≤90 dies",IF(OR(N131="Deteriorat usable",N131="Revisió necessària"),"Revisar","OK"))))))))))</f>
      </c>
      <c r="R131" s="20"/>
    </row>
    <row r="132" customFormat="false" ht="15" hidden="false" customHeight="false" outlineLevel="0" collapsed="false">
      <c r="A132" s="19" t="n">
        <v>2</v>
      </c>
      <c r="B132" s="19" t="n">
        <f aca="false">IFERROR(VLOOKUP(A132,Personal!$A$6:$F$112,2,FALSE()),"")</f>
        <v>0</v>
      </c>
      <c r="C132" s="19" t="str">
        <f aca="false">IFERROR(VLOOKUP(A132,Personal!$A$6:$F$112,3,FALSE()),"")</f>
        <v>Olot</v>
      </c>
      <c r="D132" s="19" t="s">
        <v>64</v>
      </c>
      <c r="E132" s="19" t="s">
        <v>65</v>
      </c>
      <c r="F132" s="19" t="s">
        <v>66</v>
      </c>
      <c r="G132" s="19" t="s">
        <v>291</v>
      </c>
      <c r="H132" s="19" t="n">
        <f aca="false">IF(OR(VLOOKUP(A132,Personal!$A$6:$F$112,5,FALSE())&lt;&gt;"Sí",N132="No aplica"),0,'Catàleg GRAE'!D22)</f>
        <v>1</v>
      </c>
      <c r="I132" s="20"/>
      <c r="J132" s="20"/>
      <c r="K132" s="20"/>
      <c r="L132" s="21"/>
      <c r="M132" s="21"/>
      <c r="N132" s="20"/>
      <c r="O132" s="20"/>
      <c r="P132" s="19" t="str">
        <f aca="false">IF(I132="","",I132-H132)</f>
        <v/>
      </c>
      <c r="Q132" s="19" t="str">
        <f aca="true">IF(B132="","",IF(N132="No aplica","No aplica",IF(I132="","Pendent",IF(N132="Per substituir","Substituir",IF(OR(N132="No localitzat",N132="No lliurat"),"Reposar",IF(I132&lt;H132,"Reposar",IF(I132&gt;H132,"Revisar excedent",IF(AND(G132="Sí",M132&lt;&gt;"",M132&lt;TODAY()),"EPI caducat",IF(AND(G132="Sí",M132&lt;&gt;"",M132&lt;=TODAY()+90),"EPI caduca ≤90 dies",IF(OR(N132="Deteriorat usable",N132="Revisió necessària"),"Revisar","OK"))))))))))</f>
      </c>
      <c r="R132" s="20"/>
    </row>
    <row r="133" customFormat="false" ht="15" hidden="false" customHeight="false" outlineLevel="0" collapsed="false">
      <c r="A133" s="19" t="n">
        <v>2</v>
      </c>
      <c r="B133" s="19" t="n">
        <f aca="false">IFERROR(VLOOKUP(A133,Personal!$A$6:$F$112,2,FALSE()),"")</f>
        <v>0</v>
      </c>
      <c r="C133" s="19" t="str">
        <f aca="false">IFERROR(VLOOKUP(A133,Personal!$A$6:$F$112,3,FALSE()),"")</f>
        <v>Olot</v>
      </c>
      <c r="D133" s="19" t="s">
        <v>64</v>
      </c>
      <c r="E133" s="19" t="s">
        <v>67</v>
      </c>
      <c r="F133" s="19" t="s">
        <v>68</v>
      </c>
      <c r="G133" s="19" t="s">
        <v>291</v>
      </c>
      <c r="H133" s="19" t="n">
        <f aca="false">IF(OR(VLOOKUP(A133,Personal!$A$6:$F$112,5,FALSE())&lt;&gt;"Sí",N133="No aplica"),0,'Catàleg GRAE'!D23)</f>
        <v>1</v>
      </c>
      <c r="I133" s="20"/>
      <c r="J133" s="20"/>
      <c r="K133" s="20"/>
      <c r="L133" s="21"/>
      <c r="M133" s="21"/>
      <c r="N133" s="20"/>
      <c r="O133" s="20"/>
      <c r="P133" s="19" t="str">
        <f aca="false">IF(I133="","",I133-H133)</f>
        <v/>
      </c>
      <c r="Q133" s="19" t="str">
        <f aca="true">IF(B133="","",IF(N133="No aplica","No aplica",IF(I133="","Pendent",IF(N133="Per substituir","Substituir",IF(OR(N133="No localitzat",N133="No lliurat"),"Reposar",IF(I133&lt;H133,"Reposar",IF(I133&gt;H133,"Revisar excedent",IF(AND(G133="Sí",M133&lt;&gt;"",M133&lt;TODAY()),"EPI caducat",IF(AND(G133="Sí",M133&lt;&gt;"",M133&lt;=TODAY()+90),"EPI caduca ≤90 dies",IF(OR(N133="Deteriorat usable",N133="Revisió necessària"),"Revisar","OK"))))))))))</f>
      </c>
      <c r="R133" s="20"/>
    </row>
    <row r="134" customFormat="false" ht="15" hidden="false" customHeight="false" outlineLevel="0" collapsed="false">
      <c r="A134" s="19" t="n">
        <v>2</v>
      </c>
      <c r="B134" s="19" t="n">
        <f aca="false">IFERROR(VLOOKUP(A134,Personal!$A$6:$F$112,2,FALSE()),"")</f>
        <v>0</v>
      </c>
      <c r="C134" s="19" t="str">
        <f aca="false">IFERROR(VLOOKUP(A134,Personal!$A$6:$F$112,3,FALSE()),"")</f>
        <v>Olot</v>
      </c>
      <c r="D134" s="19" t="s">
        <v>64</v>
      </c>
      <c r="E134" s="19" t="s">
        <v>69</v>
      </c>
      <c r="F134" s="19" t="s">
        <v>70</v>
      </c>
      <c r="G134" s="19" t="s">
        <v>291</v>
      </c>
      <c r="H134" s="19" t="n">
        <f aca="false">IF(OR(VLOOKUP(A134,Personal!$A$6:$F$112,5,FALSE())&lt;&gt;"Sí",N134="No aplica"),0,'Catàleg GRAE'!D24)</f>
        <v>1</v>
      </c>
      <c r="I134" s="20"/>
      <c r="J134" s="20"/>
      <c r="K134" s="20"/>
      <c r="L134" s="21"/>
      <c r="M134" s="21"/>
      <c r="N134" s="20"/>
      <c r="O134" s="20"/>
      <c r="P134" s="19" t="str">
        <f aca="false">IF(I134="","",I134-H134)</f>
        <v/>
      </c>
      <c r="Q134" s="19" t="str">
        <f aca="true">IF(B134="","",IF(N134="No aplica","No aplica",IF(I134="","Pendent",IF(N134="Per substituir","Substituir",IF(OR(N134="No localitzat",N134="No lliurat"),"Reposar",IF(I134&lt;H134,"Reposar",IF(I134&gt;H134,"Revisar excedent",IF(AND(G134="Sí",M134&lt;&gt;"",M134&lt;TODAY()),"EPI caducat",IF(AND(G134="Sí",M134&lt;&gt;"",M134&lt;=TODAY()+90),"EPI caduca ≤90 dies",IF(OR(N134="Deteriorat usable",N134="Revisió necessària"),"Revisar","OK"))))))))))</f>
      </c>
      <c r="R134" s="20"/>
    </row>
    <row r="135" customFormat="false" ht="15" hidden="false" customHeight="false" outlineLevel="0" collapsed="false">
      <c r="A135" s="19" t="n">
        <v>2</v>
      </c>
      <c r="B135" s="19" t="n">
        <f aca="false">IFERROR(VLOOKUP(A135,Personal!$A$6:$F$112,2,FALSE()),"")</f>
        <v>0</v>
      </c>
      <c r="C135" s="19" t="str">
        <f aca="false">IFERROR(VLOOKUP(A135,Personal!$A$6:$F$112,3,FALSE()),"")</f>
        <v>Olot</v>
      </c>
      <c r="D135" s="19" t="s">
        <v>71</v>
      </c>
      <c r="E135" s="19" t="s">
        <v>72</v>
      </c>
      <c r="F135" s="19" t="s">
        <v>73</v>
      </c>
      <c r="G135" s="19" t="s">
        <v>291</v>
      </c>
      <c r="H135" s="19" t="n">
        <f aca="false">IF(OR(VLOOKUP(A135,Personal!$A$6:$F$112,5,FALSE())&lt;&gt;"Sí",N135="No aplica"),0,'Catàleg GRAE'!D25)</f>
        <v>1</v>
      </c>
      <c r="I135" s="20"/>
      <c r="J135" s="20"/>
      <c r="K135" s="20"/>
      <c r="L135" s="21"/>
      <c r="M135" s="21"/>
      <c r="N135" s="20"/>
      <c r="O135" s="20"/>
      <c r="P135" s="19" t="str">
        <f aca="false">IF(I135="","",I135-H135)</f>
        <v/>
      </c>
      <c r="Q135" s="19" t="str">
        <f aca="true">IF(B135="","",IF(N135="No aplica","No aplica",IF(I135="","Pendent",IF(N135="Per substituir","Substituir",IF(OR(N135="No localitzat",N135="No lliurat"),"Reposar",IF(I135&lt;H135,"Reposar",IF(I135&gt;H135,"Revisar excedent",IF(AND(G135="Sí",M135&lt;&gt;"",M135&lt;TODAY()),"EPI caducat",IF(AND(G135="Sí",M135&lt;&gt;"",M135&lt;=TODAY()+90),"EPI caduca ≤90 dies",IF(OR(N135="Deteriorat usable",N135="Revisió necessària"),"Revisar","OK"))))))))))</f>
      </c>
      <c r="R135" s="20"/>
    </row>
    <row r="136" customFormat="false" ht="15" hidden="false" customHeight="false" outlineLevel="0" collapsed="false">
      <c r="A136" s="19" t="n">
        <v>2</v>
      </c>
      <c r="B136" s="19" t="n">
        <f aca="false">IFERROR(VLOOKUP(A136,Personal!$A$6:$F$112,2,FALSE()),"")</f>
        <v>0</v>
      </c>
      <c r="C136" s="19" t="str">
        <f aca="false">IFERROR(VLOOKUP(A136,Personal!$A$6:$F$112,3,FALSE()),"")</f>
        <v>Olot</v>
      </c>
      <c r="D136" s="19" t="s">
        <v>40</v>
      </c>
      <c r="E136" s="19" t="s">
        <v>74</v>
      </c>
      <c r="F136" s="19" t="s">
        <v>75</v>
      </c>
      <c r="G136" s="19" t="s">
        <v>272</v>
      </c>
      <c r="H136" s="19" t="n">
        <f aca="false">IF(OR(VLOOKUP(A136,Personal!$A$6:$F$112,5,FALSE())&lt;&gt;"Sí",N136="No aplica"),0,'Catàleg GRAE'!D26)</f>
        <v>1</v>
      </c>
      <c r="I136" s="20"/>
      <c r="J136" s="20"/>
      <c r="K136" s="20"/>
      <c r="L136" s="21"/>
      <c r="M136" s="21"/>
      <c r="N136" s="20"/>
      <c r="O136" s="20"/>
      <c r="P136" s="19" t="str">
        <f aca="false">IF(I136="","",I136-H136)</f>
        <v/>
      </c>
      <c r="Q136" s="19" t="str">
        <f aca="true">IF(B136="","",IF(N136="No aplica","No aplica",IF(I136="","Pendent",IF(N136="Per substituir","Substituir",IF(OR(N136="No localitzat",N136="No lliurat"),"Reposar",IF(I136&lt;H136,"Reposar",IF(I136&gt;H136,"Revisar excedent",IF(AND(G136="Sí",M136&lt;&gt;"",M136&lt;TODAY()),"EPI caducat",IF(AND(G136="Sí",M136&lt;&gt;"",M136&lt;=TODAY()+90),"EPI caduca ≤90 dies",IF(OR(N136="Deteriorat usable",N136="Revisió necessària"),"Revisar","OK"))))))))))</f>
      </c>
      <c r="R136" s="20"/>
    </row>
    <row r="137" customFormat="false" ht="15" hidden="false" customHeight="false" outlineLevel="0" collapsed="false">
      <c r="A137" s="19" t="n">
        <v>2</v>
      </c>
      <c r="B137" s="19" t="n">
        <f aca="false">IFERROR(VLOOKUP(A137,Personal!$A$6:$F$112,2,FALSE()),"")</f>
        <v>0</v>
      </c>
      <c r="C137" s="19" t="str">
        <f aca="false">IFERROR(VLOOKUP(A137,Personal!$A$6:$F$112,3,FALSE()),"")</f>
        <v>Olot</v>
      </c>
      <c r="D137" s="19" t="s">
        <v>40</v>
      </c>
      <c r="E137" s="19" t="s">
        <v>76</v>
      </c>
      <c r="F137" s="19" t="s">
        <v>77</v>
      </c>
      <c r="G137" s="19" t="s">
        <v>291</v>
      </c>
      <c r="H137" s="19" t="n">
        <f aca="false">IF(OR(VLOOKUP(A137,Personal!$A$6:$F$112,5,FALSE())&lt;&gt;"Sí",N137="No aplica"),0,'Catàleg GRAE'!D27)</f>
        <v>1</v>
      </c>
      <c r="I137" s="20"/>
      <c r="J137" s="20"/>
      <c r="K137" s="20"/>
      <c r="L137" s="21"/>
      <c r="M137" s="21"/>
      <c r="N137" s="20"/>
      <c r="O137" s="20"/>
      <c r="P137" s="19" t="str">
        <f aca="false">IF(I137="","",I137-H137)</f>
        <v/>
      </c>
      <c r="Q137" s="19" t="str">
        <f aca="true">IF(B137="","",IF(N137="No aplica","No aplica",IF(I137="","Pendent",IF(N137="Per substituir","Substituir",IF(OR(N137="No localitzat",N137="No lliurat"),"Reposar",IF(I137&lt;H137,"Reposar",IF(I137&gt;H137,"Revisar excedent",IF(AND(G137="Sí",M137&lt;&gt;"",M137&lt;TODAY()),"EPI caducat",IF(AND(G137="Sí",M137&lt;&gt;"",M137&lt;=TODAY()+90),"EPI caduca ≤90 dies",IF(OR(N137="Deteriorat usable",N137="Revisió necessària"),"Revisar","OK"))))))))))</f>
      </c>
      <c r="R137" s="20"/>
    </row>
    <row r="138" customFormat="false" ht="15" hidden="false" customHeight="false" outlineLevel="0" collapsed="false">
      <c r="A138" s="19" t="n">
        <v>2</v>
      </c>
      <c r="B138" s="19" t="n">
        <f aca="false">IFERROR(VLOOKUP(A138,Personal!$A$6:$F$112,2,FALSE()),"")</f>
        <v>0</v>
      </c>
      <c r="C138" s="19" t="str">
        <f aca="false">IFERROR(VLOOKUP(A138,Personal!$A$6:$F$112,3,FALSE()),"")</f>
        <v>Olot</v>
      </c>
      <c r="D138" s="19" t="s">
        <v>78</v>
      </c>
      <c r="E138" s="19" t="s">
        <v>79</v>
      </c>
      <c r="F138" s="19" t="s">
        <v>80</v>
      </c>
      <c r="G138" s="19" t="s">
        <v>291</v>
      </c>
      <c r="H138" s="19" t="n">
        <f aca="false">IF(OR(VLOOKUP(A138,Personal!$A$6:$F$112,5,FALSE())&lt;&gt;"Sí",N138="No aplica"),0,'Catàleg GRAE'!D28)</f>
        <v>1</v>
      </c>
      <c r="I138" s="20"/>
      <c r="J138" s="20"/>
      <c r="K138" s="20"/>
      <c r="L138" s="21"/>
      <c r="M138" s="21"/>
      <c r="N138" s="20"/>
      <c r="O138" s="20"/>
      <c r="P138" s="19" t="str">
        <f aca="false">IF(I138="","",I138-H138)</f>
        <v/>
      </c>
      <c r="Q138" s="19" t="str">
        <f aca="true">IF(B138="","",IF(N138="No aplica","No aplica",IF(I138="","Pendent",IF(N138="Per substituir","Substituir",IF(OR(N138="No localitzat",N138="No lliurat"),"Reposar",IF(I138&lt;H138,"Reposar",IF(I138&gt;H138,"Revisar excedent",IF(AND(G138="Sí",M138&lt;&gt;"",M138&lt;TODAY()),"EPI caducat",IF(AND(G138="Sí",M138&lt;&gt;"",M138&lt;=TODAY()+90),"EPI caduca ≤90 dies",IF(OR(N138="Deteriorat usable",N138="Revisió necessària"),"Revisar","OK"))))))))))</f>
      </c>
      <c r="R138" s="20"/>
    </row>
    <row r="139" customFormat="false" ht="15" hidden="false" customHeight="false" outlineLevel="0" collapsed="false">
      <c r="A139" s="19" t="n">
        <v>2</v>
      </c>
      <c r="B139" s="19" t="n">
        <f aca="false">IFERROR(VLOOKUP(A139,Personal!$A$6:$F$112,2,FALSE()),"")</f>
        <v>0</v>
      </c>
      <c r="C139" s="19" t="str">
        <f aca="false">IFERROR(VLOOKUP(A139,Personal!$A$6:$F$112,3,FALSE()),"")</f>
        <v>Olot</v>
      </c>
      <c r="D139" s="19" t="s">
        <v>26</v>
      </c>
      <c r="E139" s="19" t="s">
        <v>81</v>
      </c>
      <c r="F139" s="19" t="s">
        <v>82</v>
      </c>
      <c r="G139" s="19" t="s">
        <v>272</v>
      </c>
      <c r="H139" s="19" t="n">
        <f aca="false">IF(OR(VLOOKUP(A139,Personal!$A$6:$F$112,5,FALSE())&lt;&gt;"Sí",N139="No aplica"),0,'Catàleg GRAE'!D29)</f>
        <v>1</v>
      </c>
      <c r="I139" s="20"/>
      <c r="J139" s="20"/>
      <c r="K139" s="20"/>
      <c r="L139" s="21"/>
      <c r="M139" s="21"/>
      <c r="N139" s="20"/>
      <c r="O139" s="20"/>
      <c r="P139" s="19" t="str">
        <f aca="false">IF(I139="","",I139-H139)</f>
        <v/>
      </c>
      <c r="Q139" s="19" t="str">
        <f aca="true">IF(B139="","",IF(N139="No aplica","No aplica",IF(I139="","Pendent",IF(N139="Per substituir","Substituir",IF(OR(N139="No localitzat",N139="No lliurat"),"Reposar",IF(I139&lt;H139,"Reposar",IF(I139&gt;H139,"Revisar excedent",IF(AND(G139="Sí",M139&lt;&gt;"",M139&lt;TODAY()),"EPI caducat",IF(AND(G139="Sí",M139&lt;&gt;"",M139&lt;=TODAY()+90),"EPI caduca ≤90 dies",IF(OR(N139="Deteriorat usable",N139="Revisió necessària"),"Revisar","OK"))))))))))</f>
      </c>
      <c r="R139" s="20"/>
    </row>
    <row r="140" customFormat="false" ht="15" hidden="false" customHeight="false" outlineLevel="0" collapsed="false">
      <c r="A140" s="19" t="n">
        <v>2</v>
      </c>
      <c r="B140" s="19" t="n">
        <f aca="false">IFERROR(VLOOKUP(A140,Personal!$A$6:$F$112,2,FALSE()),"")</f>
        <v>0</v>
      </c>
      <c r="C140" s="19" t="str">
        <f aca="false">IFERROR(VLOOKUP(A140,Personal!$A$6:$F$112,3,FALSE()),"")</f>
        <v>Olot</v>
      </c>
      <c r="D140" s="19" t="s">
        <v>83</v>
      </c>
      <c r="E140" s="19" t="s">
        <v>84</v>
      </c>
      <c r="F140" s="19" t="s">
        <v>85</v>
      </c>
      <c r="G140" s="19" t="s">
        <v>291</v>
      </c>
      <c r="H140" s="19" t="n">
        <f aca="false">IF(OR(VLOOKUP(A140,Personal!$A$6:$F$112,5,FALSE())&lt;&gt;"Sí",N140="No aplica"),0,'Catàleg GRAE'!D30)</f>
        <v>2</v>
      </c>
      <c r="I140" s="20"/>
      <c r="J140" s="20"/>
      <c r="K140" s="20"/>
      <c r="L140" s="21"/>
      <c r="M140" s="21"/>
      <c r="N140" s="20"/>
      <c r="O140" s="20"/>
      <c r="P140" s="19" t="str">
        <f aca="false">IF(I140="","",I140-H140)</f>
        <v/>
      </c>
      <c r="Q140" s="19" t="str">
        <f aca="true">IF(B140="","",IF(N140="No aplica","No aplica",IF(I140="","Pendent",IF(N140="Per substituir","Substituir",IF(OR(N140="No localitzat",N140="No lliurat"),"Reposar",IF(I140&lt;H140,"Reposar",IF(I140&gt;H140,"Revisar excedent",IF(AND(G140="Sí",M140&lt;&gt;"",M140&lt;TODAY()),"EPI caducat",IF(AND(G140="Sí",M140&lt;&gt;"",M140&lt;=TODAY()+90),"EPI caduca ≤90 dies",IF(OR(N140="Deteriorat usable",N140="Revisió necessària"),"Revisar","OK"))))))))))</f>
      </c>
      <c r="R140" s="20"/>
    </row>
    <row r="141" customFormat="false" ht="15" hidden="false" customHeight="false" outlineLevel="0" collapsed="false">
      <c r="A141" s="19" t="n">
        <v>2</v>
      </c>
      <c r="B141" s="19" t="n">
        <f aca="false">IFERROR(VLOOKUP(A141,Personal!$A$6:$F$112,2,FALSE()),"")</f>
        <v>0</v>
      </c>
      <c r="C141" s="19" t="str">
        <f aca="false">IFERROR(VLOOKUP(A141,Personal!$A$6:$F$112,3,FALSE()),"")</f>
        <v>Olot</v>
      </c>
      <c r="D141" s="19" t="s">
        <v>83</v>
      </c>
      <c r="E141" s="19" t="s">
        <v>86</v>
      </c>
      <c r="F141" s="19" t="s">
        <v>87</v>
      </c>
      <c r="G141" s="19" t="s">
        <v>291</v>
      </c>
      <c r="H141" s="19" t="n">
        <f aca="false">IF(OR(VLOOKUP(A141,Personal!$A$6:$F$112,5,FALSE())&lt;&gt;"Sí",N141="No aplica"),0,'Catàleg GRAE'!D31)</f>
        <v>2</v>
      </c>
      <c r="I141" s="20"/>
      <c r="J141" s="20"/>
      <c r="K141" s="20"/>
      <c r="L141" s="21"/>
      <c r="M141" s="21"/>
      <c r="N141" s="20"/>
      <c r="O141" s="20"/>
      <c r="P141" s="19" t="str">
        <f aca="false">IF(I141="","",I141-H141)</f>
        <v/>
      </c>
      <c r="Q141" s="19" t="str">
        <f aca="true">IF(B141="","",IF(N141="No aplica","No aplica",IF(I141="","Pendent",IF(N141="Per substituir","Substituir",IF(OR(N141="No localitzat",N141="No lliurat"),"Reposar",IF(I141&lt;H141,"Reposar",IF(I141&gt;H141,"Revisar excedent",IF(AND(G141="Sí",M141&lt;&gt;"",M141&lt;TODAY()),"EPI caducat",IF(AND(G141="Sí",M141&lt;&gt;"",M141&lt;=TODAY()+90),"EPI caduca ≤90 dies",IF(OR(N141="Deteriorat usable",N141="Revisió necessària"),"Revisar","OK"))))))))))</f>
      </c>
      <c r="R141" s="20"/>
    </row>
    <row r="142" customFormat="false" ht="15" hidden="false" customHeight="false" outlineLevel="0" collapsed="false">
      <c r="A142" s="19" t="n">
        <v>2</v>
      </c>
      <c r="B142" s="19" t="n">
        <f aca="false">IFERROR(VLOOKUP(A142,Personal!$A$6:$F$112,2,FALSE()),"")</f>
        <v>0</v>
      </c>
      <c r="C142" s="19" t="str">
        <f aca="false">IFERROR(VLOOKUP(A142,Personal!$A$6:$F$112,3,FALSE()),"")</f>
        <v>Olot</v>
      </c>
      <c r="D142" s="19" t="s">
        <v>83</v>
      </c>
      <c r="E142" s="19" t="s">
        <v>88</v>
      </c>
      <c r="F142" s="19" t="s">
        <v>89</v>
      </c>
      <c r="G142" s="19" t="s">
        <v>291</v>
      </c>
      <c r="H142" s="19" t="n">
        <f aca="false">IF(OR(VLOOKUP(A142,Personal!$A$6:$F$112,5,FALSE())&lt;&gt;"Sí",N142="No aplica"),0,'Catàleg GRAE'!D32)</f>
        <v>2</v>
      </c>
      <c r="I142" s="20"/>
      <c r="J142" s="20"/>
      <c r="K142" s="20"/>
      <c r="L142" s="21"/>
      <c r="M142" s="21"/>
      <c r="N142" s="20"/>
      <c r="O142" s="20"/>
      <c r="P142" s="19" t="str">
        <f aca="false">IF(I142="","",I142-H142)</f>
        <v/>
      </c>
      <c r="Q142" s="19" t="str">
        <f aca="true">IF(B142="","",IF(N142="No aplica","No aplica",IF(I142="","Pendent",IF(N142="Per substituir","Substituir",IF(OR(N142="No localitzat",N142="No lliurat"),"Reposar",IF(I142&lt;H142,"Reposar",IF(I142&gt;H142,"Revisar excedent",IF(AND(G142="Sí",M142&lt;&gt;"",M142&lt;TODAY()),"EPI caducat",IF(AND(G142="Sí",M142&lt;&gt;"",M142&lt;=TODAY()+90),"EPI caduca ≤90 dies",IF(OR(N142="Deteriorat usable",N142="Revisió necessària"),"Revisar","OK"))))))))))</f>
      </c>
      <c r="R142" s="20"/>
    </row>
    <row r="143" customFormat="false" ht="15" hidden="false" customHeight="false" outlineLevel="0" collapsed="false">
      <c r="A143" s="19" t="n">
        <v>2</v>
      </c>
      <c r="B143" s="19" t="n">
        <f aca="false">IFERROR(VLOOKUP(A143,Personal!$A$6:$F$112,2,FALSE()),"")</f>
        <v>0</v>
      </c>
      <c r="C143" s="19" t="str">
        <f aca="false">IFERROR(VLOOKUP(A143,Personal!$A$6:$F$112,3,FALSE()),"")</f>
        <v>Olot</v>
      </c>
      <c r="D143" s="19" t="s">
        <v>83</v>
      </c>
      <c r="E143" s="19" t="s">
        <v>90</v>
      </c>
      <c r="F143" s="19" t="s">
        <v>91</v>
      </c>
      <c r="G143" s="19" t="s">
        <v>291</v>
      </c>
      <c r="H143" s="19" t="n">
        <f aca="false">IF(OR(VLOOKUP(A143,Personal!$A$6:$F$112,5,FALSE())&lt;&gt;"Sí",N143="No aplica"),0,'Catàleg GRAE'!D33)</f>
        <v>1</v>
      </c>
      <c r="I143" s="20"/>
      <c r="J143" s="20"/>
      <c r="K143" s="20"/>
      <c r="L143" s="21"/>
      <c r="M143" s="21"/>
      <c r="N143" s="20"/>
      <c r="O143" s="20"/>
      <c r="P143" s="19" t="str">
        <f aca="false">IF(I143="","",I143-H143)</f>
        <v/>
      </c>
      <c r="Q143" s="19" t="str">
        <f aca="true">IF(B143="","",IF(N143="No aplica","No aplica",IF(I143="","Pendent",IF(N143="Per substituir","Substituir",IF(OR(N143="No localitzat",N143="No lliurat"),"Reposar",IF(I143&lt;H143,"Reposar",IF(I143&gt;H143,"Revisar excedent",IF(AND(G143="Sí",M143&lt;&gt;"",M143&lt;TODAY()),"EPI caducat",IF(AND(G143="Sí",M143&lt;&gt;"",M143&lt;=TODAY()+90),"EPI caduca ≤90 dies",IF(OR(N143="Deteriorat usable",N143="Revisió necessària"),"Revisar","OK"))))))))))</f>
      </c>
      <c r="R143" s="20"/>
    </row>
    <row r="144" customFormat="false" ht="15" hidden="false" customHeight="false" outlineLevel="0" collapsed="false">
      <c r="A144" s="19" t="n">
        <v>2</v>
      </c>
      <c r="B144" s="19" t="n">
        <f aca="false">IFERROR(VLOOKUP(A144,Personal!$A$6:$F$112,2,FALSE()),"")</f>
        <v>0</v>
      </c>
      <c r="C144" s="19" t="str">
        <f aca="false">IFERROR(VLOOKUP(A144,Personal!$A$6:$F$112,3,FALSE()),"")</f>
        <v>Olot</v>
      </c>
      <c r="D144" s="19" t="s">
        <v>40</v>
      </c>
      <c r="E144" s="19" t="s">
        <v>92</v>
      </c>
      <c r="F144" s="19" t="s">
        <v>93</v>
      </c>
      <c r="G144" s="19" t="s">
        <v>291</v>
      </c>
      <c r="H144" s="19" t="n">
        <f aca="false">IF(OR(VLOOKUP(A144,Personal!$A$6:$F$112,5,FALSE())&lt;&gt;"Sí",N144="No aplica"),0,'Catàleg GRAE'!D34)</f>
        <v>1</v>
      </c>
      <c r="I144" s="20"/>
      <c r="J144" s="20"/>
      <c r="K144" s="20"/>
      <c r="L144" s="21"/>
      <c r="M144" s="21"/>
      <c r="N144" s="20"/>
      <c r="O144" s="20"/>
      <c r="P144" s="19" t="str">
        <f aca="false">IF(I144="","",I144-H144)</f>
        <v/>
      </c>
      <c r="Q144" s="19" t="str">
        <f aca="true">IF(B144="","",IF(N144="No aplica","No aplica",IF(I144="","Pendent",IF(N144="Per substituir","Substituir",IF(OR(N144="No localitzat",N144="No lliurat"),"Reposar",IF(I144&lt;H144,"Reposar",IF(I144&gt;H144,"Revisar excedent",IF(AND(G144="Sí",M144&lt;&gt;"",M144&lt;TODAY()),"EPI caducat",IF(AND(G144="Sí",M144&lt;&gt;"",M144&lt;=TODAY()+90),"EPI caduca ≤90 dies",IF(OR(N144="Deteriorat usable",N144="Revisió necessària"),"Revisar","OK"))))))))))</f>
      </c>
      <c r="R144" s="20"/>
    </row>
    <row r="145" customFormat="false" ht="15" hidden="false" customHeight="false" outlineLevel="0" collapsed="false">
      <c r="A145" s="19" t="n">
        <v>2</v>
      </c>
      <c r="B145" s="19" t="n">
        <f aca="false">IFERROR(VLOOKUP(A145,Personal!$A$6:$F$112,2,FALSE()),"")</f>
        <v>0</v>
      </c>
      <c r="C145" s="19" t="str">
        <f aca="false">IFERROR(VLOOKUP(A145,Personal!$A$6:$F$112,3,FALSE()),"")</f>
        <v>Olot</v>
      </c>
      <c r="D145" s="19" t="s">
        <v>94</v>
      </c>
      <c r="E145" s="19" t="s">
        <v>95</v>
      </c>
      <c r="F145" s="19" t="s">
        <v>96</v>
      </c>
      <c r="G145" s="19" t="s">
        <v>291</v>
      </c>
      <c r="H145" s="19" t="n">
        <f aca="false">IF(OR(VLOOKUP(A145,Personal!$A$6:$F$112,5,FALSE())&lt;&gt;"Sí",N145="No aplica"),0,'Catàleg GRAE'!D35)</f>
        <v>1</v>
      </c>
      <c r="I145" s="20"/>
      <c r="J145" s="20"/>
      <c r="K145" s="20"/>
      <c r="L145" s="21"/>
      <c r="M145" s="21"/>
      <c r="N145" s="20"/>
      <c r="O145" s="20"/>
      <c r="P145" s="19" t="str">
        <f aca="false">IF(I145="","",I145-H145)</f>
        <v/>
      </c>
      <c r="Q145" s="19" t="str">
        <f aca="true">IF(B145="","",IF(N145="No aplica","No aplica",IF(I145="","Pendent",IF(N145="Per substituir","Substituir",IF(OR(N145="No localitzat",N145="No lliurat"),"Reposar",IF(I145&lt;H145,"Reposar",IF(I145&gt;H145,"Revisar excedent",IF(AND(G145="Sí",M145&lt;&gt;"",M145&lt;TODAY()),"EPI caducat",IF(AND(G145="Sí",M145&lt;&gt;"",M145&lt;=TODAY()+90),"EPI caduca ≤90 dies",IF(OR(N145="Deteriorat usable",N145="Revisió necessària"),"Revisar","OK"))))))))))</f>
      </c>
      <c r="R145" s="20"/>
    </row>
    <row r="146" customFormat="false" ht="15" hidden="false" customHeight="false" outlineLevel="0" collapsed="false">
      <c r="A146" s="19" t="n">
        <v>2</v>
      </c>
      <c r="B146" s="19" t="n">
        <f aca="false">IFERROR(VLOOKUP(A146,Personal!$A$6:$F$112,2,FALSE()),"")</f>
        <v>0</v>
      </c>
      <c r="C146" s="19" t="str">
        <f aca="false">IFERROR(VLOOKUP(A146,Personal!$A$6:$F$112,3,FALSE()),"")</f>
        <v>Olot</v>
      </c>
      <c r="D146" s="19" t="s">
        <v>97</v>
      </c>
      <c r="E146" s="19" t="s">
        <v>98</v>
      </c>
      <c r="F146" s="19" t="s">
        <v>99</v>
      </c>
      <c r="G146" s="19" t="s">
        <v>291</v>
      </c>
      <c r="H146" s="19" t="n">
        <f aca="false">IF(OR(VLOOKUP(A146,Personal!$A$6:$F$112,5,FALSE())&lt;&gt;"Sí",N146="No aplica"),0,'Catàleg GRAE'!D36)</f>
        <v>3</v>
      </c>
      <c r="I146" s="20"/>
      <c r="J146" s="20"/>
      <c r="K146" s="20"/>
      <c r="L146" s="21"/>
      <c r="M146" s="21"/>
      <c r="N146" s="20"/>
      <c r="O146" s="20"/>
      <c r="P146" s="19" t="str">
        <f aca="false">IF(I146="","",I146-H146)</f>
        <v/>
      </c>
      <c r="Q146" s="19" t="str">
        <f aca="true">IF(B146="","",IF(N146="No aplica","No aplica",IF(I146="","Pendent",IF(N146="Per substituir","Substituir",IF(OR(N146="No localitzat",N146="No lliurat"),"Reposar",IF(I146&lt;H146,"Reposar",IF(I146&gt;H146,"Revisar excedent",IF(AND(G146="Sí",M146&lt;&gt;"",M146&lt;TODAY()),"EPI caducat",IF(AND(G146="Sí",M146&lt;&gt;"",M146&lt;=TODAY()+90),"EPI caduca ≤90 dies",IF(OR(N146="Deteriorat usable",N146="Revisió necessària"),"Revisar","OK"))))))))))</f>
      </c>
      <c r="R146" s="20"/>
    </row>
    <row r="147" customFormat="false" ht="15" hidden="false" customHeight="false" outlineLevel="0" collapsed="false">
      <c r="A147" s="19" t="n">
        <v>2</v>
      </c>
      <c r="B147" s="19" t="n">
        <f aca="false">IFERROR(VLOOKUP(A147,Personal!$A$6:$F$112,2,FALSE()),"")</f>
        <v>0</v>
      </c>
      <c r="C147" s="19" t="str">
        <f aca="false">IFERROR(VLOOKUP(A147,Personal!$A$6:$F$112,3,FALSE()),"")</f>
        <v>Olot</v>
      </c>
      <c r="D147" s="19" t="s">
        <v>97</v>
      </c>
      <c r="E147" s="19" t="s">
        <v>100</v>
      </c>
      <c r="F147" s="19" t="s">
        <v>101</v>
      </c>
      <c r="G147" s="19" t="s">
        <v>291</v>
      </c>
      <c r="H147" s="19" t="n">
        <f aca="false">IF(OR(VLOOKUP(A147,Personal!$A$6:$F$112,5,FALSE())&lt;&gt;"Sí",N147="No aplica"),0,'Catàleg GRAE'!D37)</f>
        <v>1</v>
      </c>
      <c r="I147" s="20"/>
      <c r="J147" s="20"/>
      <c r="K147" s="20"/>
      <c r="L147" s="21"/>
      <c r="M147" s="21"/>
      <c r="N147" s="20"/>
      <c r="O147" s="20"/>
      <c r="P147" s="19" t="str">
        <f aca="false">IF(I147="","",I147-H147)</f>
        <v/>
      </c>
      <c r="Q147" s="19" t="str">
        <f aca="true">IF(B147="","",IF(N147="No aplica","No aplica",IF(I147="","Pendent",IF(N147="Per substituir","Substituir",IF(OR(N147="No localitzat",N147="No lliurat"),"Reposar",IF(I147&lt;H147,"Reposar",IF(I147&gt;H147,"Revisar excedent",IF(AND(G147="Sí",M147&lt;&gt;"",M147&lt;TODAY()),"EPI caducat",IF(AND(G147="Sí",M147&lt;&gt;"",M147&lt;=TODAY()+90),"EPI caduca ≤90 dies",IF(OR(N147="Deteriorat usable",N147="Revisió necessària"),"Revisar","OK"))))))))))</f>
      </c>
      <c r="R147" s="20"/>
    </row>
    <row r="148" customFormat="false" ht="15" hidden="false" customHeight="false" outlineLevel="0" collapsed="false">
      <c r="A148" s="19" t="n">
        <v>2</v>
      </c>
      <c r="B148" s="19" t="n">
        <f aca="false">IFERROR(VLOOKUP(A148,Personal!$A$6:$F$112,2,FALSE()),"")</f>
        <v>0</v>
      </c>
      <c r="C148" s="19" t="str">
        <f aca="false">IFERROR(VLOOKUP(A148,Personal!$A$6:$F$112,3,FALSE()),"")</f>
        <v>Olot</v>
      </c>
      <c r="D148" s="19" t="s">
        <v>102</v>
      </c>
      <c r="E148" s="19" t="s">
        <v>103</v>
      </c>
      <c r="F148" s="19" t="s">
        <v>104</v>
      </c>
      <c r="G148" s="19" t="s">
        <v>291</v>
      </c>
      <c r="H148" s="19" t="n">
        <f aca="false">IF(OR(VLOOKUP(A148,Personal!$A$6:$F$112,5,FALSE())&lt;&gt;"Sí",N148="No aplica"),0,'Catàleg GRAE'!D38)</f>
        <v>1</v>
      </c>
      <c r="I148" s="20"/>
      <c r="J148" s="20"/>
      <c r="K148" s="20"/>
      <c r="L148" s="21"/>
      <c r="M148" s="21"/>
      <c r="N148" s="20"/>
      <c r="O148" s="20"/>
      <c r="P148" s="19" t="str">
        <f aca="false">IF(I148="","",I148-H148)</f>
        <v/>
      </c>
      <c r="Q148" s="19" t="str">
        <f aca="true">IF(B148="","",IF(N148="No aplica","No aplica",IF(I148="","Pendent",IF(N148="Per substituir","Substituir",IF(OR(N148="No localitzat",N148="No lliurat"),"Reposar",IF(I148&lt;H148,"Reposar",IF(I148&gt;H148,"Revisar excedent",IF(AND(G148="Sí",M148&lt;&gt;"",M148&lt;TODAY()),"EPI caducat",IF(AND(G148="Sí",M148&lt;&gt;"",M148&lt;=TODAY()+90),"EPI caduca ≤90 dies",IF(OR(N148="Deteriorat usable",N148="Revisió necessària"),"Revisar","OK"))))))))))</f>
      </c>
      <c r="R148" s="20"/>
    </row>
    <row r="149" customFormat="false" ht="15" hidden="false" customHeight="false" outlineLevel="0" collapsed="false">
      <c r="A149" s="19" t="n">
        <v>2</v>
      </c>
      <c r="B149" s="19" t="n">
        <f aca="false">IFERROR(VLOOKUP(A149,Personal!$A$6:$F$112,2,FALSE()),"")</f>
        <v>0</v>
      </c>
      <c r="C149" s="19" t="str">
        <f aca="false">IFERROR(VLOOKUP(A149,Personal!$A$6:$F$112,3,FALSE()),"")</f>
        <v>Olot</v>
      </c>
      <c r="D149" s="19" t="s">
        <v>97</v>
      </c>
      <c r="E149" s="19" t="s">
        <v>105</v>
      </c>
      <c r="F149" s="19" t="s">
        <v>106</v>
      </c>
      <c r="G149" s="19" t="s">
        <v>291</v>
      </c>
      <c r="H149" s="19" t="n">
        <f aca="false">IF(OR(VLOOKUP(A149,Personal!$A$6:$F$112,5,FALSE())&lt;&gt;"Sí",N149="No aplica"),0,'Catàleg GRAE'!D39)</f>
        <v>3</v>
      </c>
      <c r="I149" s="20"/>
      <c r="J149" s="20"/>
      <c r="K149" s="20"/>
      <c r="L149" s="21"/>
      <c r="M149" s="21"/>
      <c r="N149" s="20"/>
      <c r="O149" s="20"/>
      <c r="P149" s="19" t="str">
        <f aca="false">IF(I149="","",I149-H149)</f>
        <v/>
      </c>
      <c r="Q149" s="19" t="str">
        <f aca="true">IF(B149="","",IF(N149="No aplica","No aplica",IF(I149="","Pendent",IF(N149="Per substituir","Substituir",IF(OR(N149="No localitzat",N149="No lliurat"),"Reposar",IF(I149&lt;H149,"Reposar",IF(I149&gt;H149,"Revisar excedent",IF(AND(G149="Sí",M149&lt;&gt;"",M149&lt;TODAY()),"EPI caducat",IF(AND(G149="Sí",M149&lt;&gt;"",M149&lt;=TODAY()+90),"EPI caduca ≤90 dies",IF(OR(N149="Deteriorat usable",N149="Revisió necessària"),"Revisar","OK"))))))))))</f>
      </c>
      <c r="R149" s="20"/>
    </row>
    <row r="150" customFormat="false" ht="15" hidden="false" customHeight="false" outlineLevel="0" collapsed="false">
      <c r="A150" s="19" t="n">
        <v>2</v>
      </c>
      <c r="B150" s="19" t="n">
        <f aca="false">IFERROR(VLOOKUP(A150,Personal!$A$6:$F$112,2,FALSE()),"")</f>
        <v>0</v>
      </c>
      <c r="C150" s="19" t="str">
        <f aca="false">IFERROR(VLOOKUP(A150,Personal!$A$6:$F$112,3,FALSE()),"")</f>
        <v>Olot</v>
      </c>
      <c r="D150" s="19" t="s">
        <v>97</v>
      </c>
      <c r="E150" s="19" t="s">
        <v>105</v>
      </c>
      <c r="F150" s="19" t="s">
        <v>107</v>
      </c>
      <c r="G150" s="19" t="s">
        <v>291</v>
      </c>
      <c r="H150" s="19" t="n">
        <f aca="false">IF(OR(VLOOKUP(A150,Personal!$A$6:$F$112,5,FALSE())&lt;&gt;"Sí",N150="No aplica"),0,'Catàleg GRAE'!D40)</f>
        <v>3</v>
      </c>
      <c r="I150" s="20"/>
      <c r="J150" s="20"/>
      <c r="K150" s="20"/>
      <c r="L150" s="21"/>
      <c r="M150" s="21"/>
      <c r="N150" s="20"/>
      <c r="O150" s="20"/>
      <c r="P150" s="19" t="str">
        <f aca="false">IF(I150="","",I150-H150)</f>
        <v/>
      </c>
      <c r="Q150" s="19" t="str">
        <f aca="true">IF(B150="","",IF(N150="No aplica","No aplica",IF(I150="","Pendent",IF(N150="Per substituir","Substituir",IF(OR(N150="No localitzat",N150="No lliurat"),"Reposar",IF(I150&lt;H150,"Reposar",IF(I150&gt;H150,"Revisar excedent",IF(AND(G150="Sí",M150&lt;&gt;"",M150&lt;TODAY()),"EPI caducat",IF(AND(G150="Sí",M150&lt;&gt;"",M150&lt;=TODAY()+90),"EPI caduca ≤90 dies",IF(OR(N150="Deteriorat usable",N150="Revisió necessària"),"Revisar","OK"))))))))))</f>
      </c>
      <c r="R150" s="20"/>
    </row>
    <row r="151" customFormat="false" ht="15" hidden="false" customHeight="false" outlineLevel="0" collapsed="false">
      <c r="A151" s="19" t="n">
        <v>2</v>
      </c>
      <c r="B151" s="19" t="n">
        <f aca="false">IFERROR(VLOOKUP(A151,Personal!$A$6:$F$112,2,FALSE()),"")</f>
        <v>0</v>
      </c>
      <c r="C151" s="19" t="str">
        <f aca="false">IFERROR(VLOOKUP(A151,Personal!$A$6:$F$112,3,FALSE()),"")</f>
        <v>Olot</v>
      </c>
      <c r="D151" s="19" t="s">
        <v>97</v>
      </c>
      <c r="E151" s="19" t="s">
        <v>108</v>
      </c>
      <c r="F151" s="19" t="s">
        <v>109</v>
      </c>
      <c r="G151" s="19" t="s">
        <v>291</v>
      </c>
      <c r="H151" s="19" t="n">
        <f aca="false">IF(OR(VLOOKUP(A151,Personal!$A$6:$F$112,5,FALSE())&lt;&gt;"Sí",N151="No aplica"),0,'Catàleg GRAE'!D41)</f>
        <v>2</v>
      </c>
      <c r="I151" s="20"/>
      <c r="J151" s="20"/>
      <c r="K151" s="20"/>
      <c r="L151" s="21"/>
      <c r="M151" s="21"/>
      <c r="N151" s="20"/>
      <c r="O151" s="20"/>
      <c r="P151" s="19" t="str">
        <f aca="false">IF(I151="","",I151-H151)</f>
        <v/>
      </c>
      <c r="Q151" s="19" t="str">
        <f aca="true">IF(B151="","",IF(N151="No aplica","No aplica",IF(I151="","Pendent",IF(N151="Per substituir","Substituir",IF(OR(N151="No localitzat",N151="No lliurat"),"Reposar",IF(I151&lt;H151,"Reposar",IF(I151&gt;H151,"Revisar excedent",IF(AND(G151="Sí",M151&lt;&gt;"",M151&lt;TODAY()),"EPI caducat",IF(AND(G151="Sí",M151&lt;&gt;"",M151&lt;=TODAY()+90),"EPI caduca ≤90 dies",IF(OR(N151="Deteriorat usable",N151="Revisió necessària"),"Revisar","OK"))))))))))</f>
      </c>
      <c r="R151" s="20"/>
    </row>
    <row r="152" customFormat="false" ht="15" hidden="false" customHeight="false" outlineLevel="0" collapsed="false">
      <c r="A152" s="19" t="n">
        <v>2</v>
      </c>
      <c r="B152" s="19" t="n">
        <f aca="false">IFERROR(VLOOKUP(A152,Personal!$A$6:$F$112,2,FALSE()),"")</f>
        <v>0</v>
      </c>
      <c r="C152" s="19" t="str">
        <f aca="false">IFERROR(VLOOKUP(A152,Personal!$A$6:$F$112,3,FALSE()),"")</f>
        <v>Olot</v>
      </c>
      <c r="D152" s="19" t="s">
        <v>97</v>
      </c>
      <c r="E152" s="19" t="s">
        <v>110</v>
      </c>
      <c r="F152" s="19" t="s">
        <v>111</v>
      </c>
      <c r="G152" s="19" t="s">
        <v>291</v>
      </c>
      <c r="H152" s="19" t="n">
        <f aca="false">IF(OR(VLOOKUP(A152,Personal!$A$6:$F$112,5,FALSE())&lt;&gt;"Sí",N152="No aplica"),0,'Catàleg GRAE'!D42)</f>
        <v>1</v>
      </c>
      <c r="I152" s="20"/>
      <c r="J152" s="20"/>
      <c r="K152" s="20"/>
      <c r="L152" s="21"/>
      <c r="M152" s="21"/>
      <c r="N152" s="20"/>
      <c r="O152" s="20"/>
      <c r="P152" s="19" t="str">
        <f aca="false">IF(I152="","",I152-H152)</f>
        <v/>
      </c>
      <c r="Q152" s="19" t="str">
        <f aca="true">IF(B152="","",IF(N152="No aplica","No aplica",IF(I152="","Pendent",IF(N152="Per substituir","Substituir",IF(OR(N152="No localitzat",N152="No lliurat"),"Reposar",IF(I152&lt;H152,"Reposar",IF(I152&gt;H152,"Revisar excedent",IF(AND(G152="Sí",M152&lt;&gt;"",M152&lt;TODAY()),"EPI caducat",IF(AND(G152="Sí",M152&lt;&gt;"",M152&lt;=TODAY()+90),"EPI caduca ≤90 dies",IF(OR(N152="Deteriorat usable",N152="Revisió necessària"),"Revisar","OK"))))))))))</f>
      </c>
      <c r="R152" s="20"/>
    </row>
    <row r="153" customFormat="false" ht="15" hidden="false" customHeight="false" outlineLevel="0" collapsed="false">
      <c r="A153" s="19" t="n">
        <v>2</v>
      </c>
      <c r="B153" s="19" t="n">
        <f aca="false">IFERROR(VLOOKUP(A153,Personal!$A$6:$F$112,2,FALSE()),"")</f>
        <v>0</v>
      </c>
      <c r="C153" s="19" t="str">
        <f aca="false">IFERROR(VLOOKUP(A153,Personal!$A$6:$F$112,3,FALSE()),"")</f>
        <v>Olot</v>
      </c>
      <c r="D153" s="19" t="s">
        <v>112</v>
      </c>
      <c r="E153" s="19" t="s">
        <v>113</v>
      </c>
      <c r="F153" s="19" t="s">
        <v>114</v>
      </c>
      <c r="G153" s="19" t="s">
        <v>291</v>
      </c>
      <c r="H153" s="19" t="n">
        <f aca="false">IF(OR(VLOOKUP(A153,Personal!$A$6:$F$112,5,FALSE())&lt;&gt;"Sí",N153="No aplica"),0,'Catàleg GRAE'!D43)</f>
        <v>2</v>
      </c>
      <c r="I153" s="20"/>
      <c r="J153" s="20"/>
      <c r="K153" s="20"/>
      <c r="L153" s="21"/>
      <c r="M153" s="21"/>
      <c r="N153" s="20"/>
      <c r="O153" s="20"/>
      <c r="P153" s="19" t="str">
        <f aca="false">IF(I153="","",I153-H153)</f>
        <v/>
      </c>
      <c r="Q153" s="19" t="str">
        <f aca="true">IF(B153="","",IF(N153="No aplica","No aplica",IF(I153="","Pendent",IF(N153="Per substituir","Substituir",IF(OR(N153="No localitzat",N153="No lliurat"),"Reposar",IF(I153&lt;H153,"Reposar",IF(I153&gt;H153,"Revisar excedent",IF(AND(G153="Sí",M153&lt;&gt;"",M153&lt;TODAY()),"EPI caducat",IF(AND(G153="Sí",M153&lt;&gt;"",M153&lt;=TODAY()+90),"EPI caduca ≤90 dies",IF(OR(N153="Deteriorat usable",N153="Revisió necessària"),"Revisar","OK"))))))))))</f>
      </c>
      <c r="R153" s="20"/>
    </row>
    <row r="154" customFormat="false" ht="15" hidden="false" customHeight="false" outlineLevel="0" collapsed="false">
      <c r="A154" s="19" t="n">
        <v>2</v>
      </c>
      <c r="B154" s="19" t="n">
        <f aca="false">IFERROR(VLOOKUP(A154,Personal!$A$6:$F$112,2,FALSE()),"")</f>
        <v>0</v>
      </c>
      <c r="C154" s="19" t="str">
        <f aca="false">IFERROR(VLOOKUP(A154,Personal!$A$6:$F$112,3,FALSE()),"")</f>
        <v>Olot</v>
      </c>
      <c r="D154" s="19" t="s">
        <v>102</v>
      </c>
      <c r="E154" s="19" t="s">
        <v>115</v>
      </c>
      <c r="F154" s="19" t="s">
        <v>116</v>
      </c>
      <c r="G154" s="19" t="s">
        <v>291</v>
      </c>
      <c r="H154" s="19" t="n">
        <f aca="false">IF(OR(VLOOKUP(A154,Personal!$A$6:$F$112,5,FALSE())&lt;&gt;"Sí",N154="No aplica"),0,'Catàleg GRAE'!D44)</f>
        <v>1</v>
      </c>
      <c r="I154" s="20"/>
      <c r="J154" s="20"/>
      <c r="K154" s="20"/>
      <c r="L154" s="21"/>
      <c r="M154" s="21"/>
      <c r="N154" s="20"/>
      <c r="O154" s="20"/>
      <c r="P154" s="19" t="str">
        <f aca="false">IF(I154="","",I154-H154)</f>
        <v/>
      </c>
      <c r="Q154" s="19" t="str">
        <f aca="true">IF(B154="","",IF(N154="No aplica","No aplica",IF(I154="","Pendent",IF(N154="Per substituir","Substituir",IF(OR(N154="No localitzat",N154="No lliurat"),"Reposar",IF(I154&lt;H154,"Reposar",IF(I154&gt;H154,"Revisar excedent",IF(AND(G154="Sí",M154&lt;&gt;"",M154&lt;TODAY()),"EPI caducat",IF(AND(G154="Sí",M154&lt;&gt;"",M154&lt;=TODAY()+90),"EPI caduca ≤90 dies",IF(OR(N154="Deteriorat usable",N154="Revisió necessària"),"Revisar","OK"))))))))))</f>
      </c>
      <c r="R154" s="20"/>
    </row>
    <row r="155" customFormat="false" ht="15" hidden="false" customHeight="false" outlineLevel="0" collapsed="false">
      <c r="A155" s="19" t="n">
        <v>2</v>
      </c>
      <c r="B155" s="19" t="n">
        <f aca="false">IFERROR(VLOOKUP(A155,Personal!$A$6:$F$112,2,FALSE()),"")</f>
        <v>0</v>
      </c>
      <c r="C155" s="19" t="str">
        <f aca="false">IFERROR(VLOOKUP(A155,Personal!$A$6:$F$112,3,FALSE()),"")</f>
        <v>Olot</v>
      </c>
      <c r="D155" s="19" t="s">
        <v>102</v>
      </c>
      <c r="E155" s="19" t="s">
        <v>117</v>
      </c>
      <c r="F155" s="19" t="s">
        <v>118</v>
      </c>
      <c r="G155" s="19" t="s">
        <v>272</v>
      </c>
      <c r="H155" s="19" t="n">
        <f aca="false">IF(OR(VLOOKUP(A155,Personal!$A$6:$F$112,5,FALSE())&lt;&gt;"Sí",N155="No aplica"),0,'Catàleg GRAE'!D45)</f>
        <v>1</v>
      </c>
      <c r="I155" s="20"/>
      <c r="J155" s="20"/>
      <c r="K155" s="20"/>
      <c r="L155" s="21"/>
      <c r="M155" s="21"/>
      <c r="N155" s="20"/>
      <c r="O155" s="20"/>
      <c r="P155" s="19" t="str">
        <f aca="false">IF(I155="","",I155-H155)</f>
        <v/>
      </c>
      <c r="Q155" s="19" t="str">
        <f aca="true">IF(B155="","",IF(N155="No aplica","No aplica",IF(I155="","Pendent",IF(N155="Per substituir","Substituir",IF(OR(N155="No localitzat",N155="No lliurat"),"Reposar",IF(I155&lt;H155,"Reposar",IF(I155&gt;H155,"Revisar excedent",IF(AND(G155="Sí",M155&lt;&gt;"",M155&lt;TODAY()),"EPI caducat",IF(AND(G155="Sí",M155&lt;&gt;"",M155&lt;=TODAY()+90),"EPI caduca ≤90 dies",IF(OR(N155="Deteriorat usable",N155="Revisió necessària"),"Revisar","OK"))))))))))</f>
      </c>
      <c r="R155" s="20"/>
    </row>
    <row r="156" customFormat="false" ht="15" hidden="false" customHeight="false" outlineLevel="0" collapsed="false">
      <c r="A156" s="19" t="n">
        <v>2</v>
      </c>
      <c r="B156" s="19" t="n">
        <f aca="false">IFERROR(VLOOKUP(A156,Personal!$A$6:$F$112,2,FALSE()),"")</f>
        <v>0</v>
      </c>
      <c r="C156" s="19" t="str">
        <f aca="false">IFERROR(VLOOKUP(A156,Personal!$A$6:$F$112,3,FALSE()),"")</f>
        <v>Olot</v>
      </c>
      <c r="D156" s="19" t="s">
        <v>102</v>
      </c>
      <c r="E156" s="19" t="s">
        <v>119</v>
      </c>
      <c r="F156" s="19" t="s">
        <v>120</v>
      </c>
      <c r="G156" s="19" t="s">
        <v>272</v>
      </c>
      <c r="H156" s="19" t="n">
        <f aca="false">IF(OR(VLOOKUP(A156,Personal!$A$6:$F$112,5,FALSE())&lt;&gt;"Sí",N156="No aplica"),0,'Catàleg GRAE'!D46)</f>
        <v>1</v>
      </c>
      <c r="I156" s="20"/>
      <c r="J156" s="20"/>
      <c r="K156" s="20"/>
      <c r="L156" s="21"/>
      <c r="M156" s="21"/>
      <c r="N156" s="20"/>
      <c r="O156" s="20"/>
      <c r="P156" s="19" t="str">
        <f aca="false">IF(I156="","",I156-H156)</f>
        <v/>
      </c>
      <c r="Q156" s="19" t="str">
        <f aca="true">IF(B156="","",IF(N156="No aplica","No aplica",IF(I156="","Pendent",IF(N156="Per substituir","Substituir",IF(OR(N156="No localitzat",N156="No lliurat"),"Reposar",IF(I156&lt;H156,"Reposar",IF(I156&gt;H156,"Revisar excedent",IF(AND(G156="Sí",M156&lt;&gt;"",M156&lt;TODAY()),"EPI caducat",IF(AND(G156="Sí",M156&lt;&gt;"",M156&lt;=TODAY()+90),"EPI caduca ≤90 dies",IF(OR(N156="Deteriorat usable",N156="Revisió necessària"),"Revisar","OK"))))))))))</f>
      </c>
      <c r="R156" s="20"/>
    </row>
    <row r="157" customFormat="false" ht="15" hidden="false" customHeight="false" outlineLevel="0" collapsed="false">
      <c r="A157" s="19" t="n">
        <v>2</v>
      </c>
      <c r="B157" s="19" t="n">
        <f aca="false">IFERROR(VLOOKUP(A157,Personal!$A$6:$F$112,2,FALSE()),"")</f>
        <v>0</v>
      </c>
      <c r="C157" s="19" t="str">
        <f aca="false">IFERROR(VLOOKUP(A157,Personal!$A$6:$F$112,3,FALSE()),"")</f>
        <v>Olot</v>
      </c>
      <c r="D157" s="19" t="s">
        <v>97</v>
      </c>
      <c r="E157" s="19" t="s">
        <v>121</v>
      </c>
      <c r="F157" s="19" t="s">
        <v>122</v>
      </c>
      <c r="G157" s="19" t="s">
        <v>291</v>
      </c>
      <c r="H157" s="19" t="n">
        <f aca="false">IF(OR(VLOOKUP(A157,Personal!$A$6:$F$112,5,FALSE())&lt;&gt;"Sí",N157="No aplica"),0,'Catàleg GRAE'!D47)</f>
        <v>1</v>
      </c>
      <c r="I157" s="20"/>
      <c r="J157" s="20"/>
      <c r="K157" s="20"/>
      <c r="L157" s="21"/>
      <c r="M157" s="21"/>
      <c r="N157" s="20"/>
      <c r="O157" s="20"/>
      <c r="P157" s="19" t="str">
        <f aca="false">IF(I157="","",I157-H157)</f>
        <v/>
      </c>
      <c r="Q157" s="19" t="str">
        <f aca="true">IF(B157="","",IF(N157="No aplica","No aplica",IF(I157="","Pendent",IF(N157="Per substituir","Substituir",IF(OR(N157="No localitzat",N157="No lliurat"),"Reposar",IF(I157&lt;H157,"Reposar",IF(I157&gt;H157,"Revisar excedent",IF(AND(G157="Sí",M157&lt;&gt;"",M157&lt;TODAY()),"EPI caducat",IF(AND(G157="Sí",M157&lt;&gt;"",M157&lt;=TODAY()+90),"EPI caduca ≤90 dies",IF(OR(N157="Deteriorat usable",N157="Revisió necessària"),"Revisar","OK"))))))))))</f>
      </c>
      <c r="R157" s="20"/>
    </row>
    <row r="158" customFormat="false" ht="15" hidden="false" customHeight="false" outlineLevel="0" collapsed="false">
      <c r="A158" s="19" t="n">
        <v>2</v>
      </c>
      <c r="B158" s="19" t="n">
        <f aca="false">IFERROR(VLOOKUP(A158,Personal!$A$6:$F$112,2,FALSE()),"")</f>
        <v>0</v>
      </c>
      <c r="C158" s="19" t="str">
        <f aca="false">IFERROR(VLOOKUP(A158,Personal!$A$6:$F$112,3,FALSE()),"")</f>
        <v>Olot</v>
      </c>
      <c r="D158" s="19" t="s">
        <v>97</v>
      </c>
      <c r="E158" s="19" t="s">
        <v>123</v>
      </c>
      <c r="F158" s="19" t="s">
        <v>124</v>
      </c>
      <c r="G158" s="19" t="s">
        <v>291</v>
      </c>
      <c r="H158" s="19" t="n">
        <f aca="false">IF(OR(VLOOKUP(A158,Personal!$A$6:$F$112,5,FALSE())&lt;&gt;"Sí",N158="No aplica"),0,'Catàleg GRAE'!D48)</f>
        <v>1</v>
      </c>
      <c r="I158" s="20"/>
      <c r="J158" s="20"/>
      <c r="K158" s="20"/>
      <c r="L158" s="21"/>
      <c r="M158" s="21"/>
      <c r="N158" s="20"/>
      <c r="O158" s="20"/>
      <c r="P158" s="19" t="str">
        <f aca="false">IF(I158="","",I158-H158)</f>
        <v/>
      </c>
      <c r="Q158" s="19" t="str">
        <f aca="true">IF(B158="","",IF(N158="No aplica","No aplica",IF(I158="","Pendent",IF(N158="Per substituir","Substituir",IF(OR(N158="No localitzat",N158="No lliurat"),"Reposar",IF(I158&lt;H158,"Reposar",IF(I158&gt;H158,"Revisar excedent",IF(AND(G158="Sí",M158&lt;&gt;"",M158&lt;TODAY()),"EPI caducat",IF(AND(G158="Sí",M158&lt;&gt;"",M158&lt;=TODAY()+90),"EPI caduca ≤90 dies",IF(OR(N158="Deteriorat usable",N158="Revisió necessària"),"Revisar","OK"))))))))))</f>
      </c>
      <c r="R158" s="20"/>
    </row>
    <row r="159" customFormat="false" ht="15" hidden="false" customHeight="false" outlineLevel="0" collapsed="false">
      <c r="A159" s="19" t="n">
        <v>2</v>
      </c>
      <c r="B159" s="19" t="n">
        <f aca="false">IFERROR(VLOOKUP(A159,Personal!$A$6:$F$112,2,FALSE()),"")</f>
        <v>0</v>
      </c>
      <c r="C159" s="19" t="str">
        <f aca="false">IFERROR(VLOOKUP(A159,Personal!$A$6:$F$112,3,FALSE()),"")</f>
        <v>Olot</v>
      </c>
      <c r="D159" s="19" t="s">
        <v>125</v>
      </c>
      <c r="E159" s="19" t="s">
        <v>126</v>
      </c>
      <c r="F159" s="19" t="s">
        <v>127</v>
      </c>
      <c r="G159" s="19" t="s">
        <v>272</v>
      </c>
      <c r="H159" s="19" t="n">
        <f aca="false">IF(OR(VLOOKUP(A159,Personal!$A$6:$F$112,5,FALSE())&lt;&gt;"Sí",N159="No aplica"),0,'Catàleg GRAE'!D49)</f>
        <v>1</v>
      </c>
      <c r="I159" s="20"/>
      <c r="J159" s="20"/>
      <c r="K159" s="20"/>
      <c r="L159" s="21"/>
      <c r="M159" s="21"/>
      <c r="N159" s="20"/>
      <c r="O159" s="20"/>
      <c r="P159" s="19" t="str">
        <f aca="false">IF(I159="","",I159-H159)</f>
        <v/>
      </c>
      <c r="Q159" s="19" t="str">
        <f aca="true">IF(B159="","",IF(N159="No aplica","No aplica",IF(I159="","Pendent",IF(N159="Per substituir","Substituir",IF(OR(N159="No localitzat",N159="No lliurat"),"Reposar",IF(I159&lt;H159,"Reposar",IF(I159&gt;H159,"Revisar excedent",IF(AND(G159="Sí",M159&lt;&gt;"",M159&lt;TODAY()),"EPI caducat",IF(AND(G159="Sí",M159&lt;&gt;"",M159&lt;=TODAY()+90),"EPI caduca ≤90 dies",IF(OR(N159="Deteriorat usable",N159="Revisió necessària"),"Revisar","OK"))))))))))</f>
      </c>
      <c r="R159" s="20"/>
    </row>
    <row r="160" customFormat="false" ht="15" hidden="false" customHeight="false" outlineLevel="0" collapsed="false">
      <c r="A160" s="19" t="n">
        <v>2</v>
      </c>
      <c r="B160" s="19" t="n">
        <f aca="false">IFERROR(VLOOKUP(A160,Personal!$A$6:$F$112,2,FALSE()),"")</f>
        <v>0</v>
      </c>
      <c r="C160" s="19" t="str">
        <f aca="false">IFERROR(VLOOKUP(A160,Personal!$A$6:$F$112,3,FALSE()),"")</f>
        <v>Olot</v>
      </c>
      <c r="D160" s="19" t="s">
        <v>125</v>
      </c>
      <c r="E160" s="19" t="s">
        <v>128</v>
      </c>
      <c r="F160" s="19" t="s">
        <v>129</v>
      </c>
      <c r="G160" s="19" t="s">
        <v>272</v>
      </c>
      <c r="H160" s="19" t="n">
        <f aca="false">IF(OR(VLOOKUP(A160,Personal!$A$6:$F$112,5,FALSE())&lt;&gt;"Sí",N160="No aplica"),0,'Catàleg GRAE'!D50)</f>
        <v>1</v>
      </c>
      <c r="I160" s="20"/>
      <c r="J160" s="20"/>
      <c r="K160" s="20"/>
      <c r="L160" s="21"/>
      <c r="M160" s="21"/>
      <c r="N160" s="20"/>
      <c r="O160" s="20"/>
      <c r="P160" s="19" t="str">
        <f aca="false">IF(I160="","",I160-H160)</f>
        <v/>
      </c>
      <c r="Q160" s="19" t="str">
        <f aca="true">IF(B160="","",IF(N160="No aplica","No aplica",IF(I160="","Pendent",IF(N160="Per substituir","Substituir",IF(OR(N160="No localitzat",N160="No lliurat"),"Reposar",IF(I160&lt;H160,"Reposar",IF(I160&gt;H160,"Revisar excedent",IF(AND(G160="Sí",M160&lt;&gt;"",M160&lt;TODAY()),"EPI caducat",IF(AND(G160="Sí",M160&lt;&gt;"",M160&lt;=TODAY()+90),"EPI caduca ≤90 dies",IF(OR(N160="Deteriorat usable",N160="Revisió necessària"),"Revisar","OK"))))))))))</f>
      </c>
      <c r="R160" s="20"/>
    </row>
    <row r="161" customFormat="false" ht="15" hidden="false" customHeight="false" outlineLevel="0" collapsed="false">
      <c r="A161" s="19" t="n">
        <v>2</v>
      </c>
      <c r="B161" s="19" t="n">
        <f aca="false">IFERROR(VLOOKUP(A161,Personal!$A$6:$F$112,2,FALSE()),"")</f>
        <v>0</v>
      </c>
      <c r="C161" s="19" t="str">
        <f aca="false">IFERROR(VLOOKUP(A161,Personal!$A$6:$F$112,3,FALSE()),"")</f>
        <v>Olot</v>
      </c>
      <c r="D161" s="19" t="s">
        <v>125</v>
      </c>
      <c r="E161" s="19" t="s">
        <v>130</v>
      </c>
      <c r="F161" s="19" t="s">
        <v>131</v>
      </c>
      <c r="G161" s="19" t="s">
        <v>291</v>
      </c>
      <c r="H161" s="19" t="n">
        <f aca="false">IF(OR(VLOOKUP(A161,Personal!$A$6:$F$112,5,FALSE())&lt;&gt;"Sí",N161="No aplica"),0,'Catàleg GRAE'!D51)</f>
        <v>1</v>
      </c>
      <c r="I161" s="20"/>
      <c r="J161" s="20"/>
      <c r="K161" s="20"/>
      <c r="L161" s="21"/>
      <c r="M161" s="21"/>
      <c r="N161" s="20"/>
      <c r="O161" s="20"/>
      <c r="P161" s="19" t="str">
        <f aca="false">IF(I161="","",I161-H161)</f>
        <v/>
      </c>
      <c r="Q161" s="19" t="str">
        <f aca="true">IF(B161="","",IF(N161="No aplica","No aplica",IF(I161="","Pendent",IF(N161="Per substituir","Substituir",IF(OR(N161="No localitzat",N161="No lliurat"),"Reposar",IF(I161&lt;H161,"Reposar",IF(I161&gt;H161,"Revisar excedent",IF(AND(G161="Sí",M161&lt;&gt;"",M161&lt;TODAY()),"EPI caducat",IF(AND(G161="Sí",M161&lt;&gt;"",M161&lt;=TODAY()+90),"EPI caduca ≤90 dies",IF(OR(N161="Deteriorat usable",N161="Revisió necessària"),"Revisar","OK"))))))))))</f>
      </c>
      <c r="R161" s="20"/>
    </row>
    <row r="162" customFormat="false" ht="15" hidden="false" customHeight="false" outlineLevel="0" collapsed="false">
      <c r="A162" s="19" t="n">
        <v>2</v>
      </c>
      <c r="B162" s="19" t="n">
        <f aca="false">IFERROR(VLOOKUP(A162,Personal!$A$6:$F$112,2,FALSE()),"")</f>
        <v>0</v>
      </c>
      <c r="C162" s="19" t="str">
        <f aca="false">IFERROR(VLOOKUP(A162,Personal!$A$6:$F$112,3,FALSE()),"")</f>
        <v>Olot</v>
      </c>
      <c r="D162" s="19" t="s">
        <v>132</v>
      </c>
      <c r="E162" s="19" t="s">
        <v>133</v>
      </c>
      <c r="F162" s="19" t="s">
        <v>134</v>
      </c>
      <c r="G162" s="19" t="s">
        <v>291</v>
      </c>
      <c r="H162" s="19" t="n">
        <f aca="false">IF(OR(VLOOKUP(A162,Personal!$A$6:$F$112,5,FALSE())&lt;&gt;"Sí",N162="No aplica"),0,'Catàleg GRAE'!D52)</f>
        <v>1</v>
      </c>
      <c r="I162" s="20"/>
      <c r="J162" s="20"/>
      <c r="K162" s="20"/>
      <c r="L162" s="21"/>
      <c r="M162" s="21"/>
      <c r="N162" s="20"/>
      <c r="O162" s="20"/>
      <c r="P162" s="19" t="str">
        <f aca="false">IF(I162="","",I162-H162)</f>
        <v/>
      </c>
      <c r="Q162" s="19" t="str">
        <f aca="true">IF(B162="","",IF(N162="No aplica","No aplica",IF(I162="","Pendent",IF(N162="Per substituir","Substituir",IF(OR(N162="No localitzat",N162="No lliurat"),"Reposar",IF(I162&lt;H162,"Reposar",IF(I162&gt;H162,"Revisar excedent",IF(AND(G162="Sí",M162&lt;&gt;"",M162&lt;TODAY()),"EPI caducat",IF(AND(G162="Sí",M162&lt;&gt;"",M162&lt;=TODAY()+90),"EPI caduca ≤90 dies",IF(OR(N162="Deteriorat usable",N162="Revisió necessària"),"Revisar","OK"))))))))))</f>
      </c>
      <c r="R162" s="20"/>
    </row>
    <row r="163" customFormat="false" ht="15" hidden="false" customHeight="false" outlineLevel="0" collapsed="false">
      <c r="A163" s="19" t="n">
        <v>2</v>
      </c>
      <c r="B163" s="19" t="n">
        <f aca="false">IFERROR(VLOOKUP(A163,Personal!$A$6:$F$112,2,FALSE()),"")</f>
        <v>0</v>
      </c>
      <c r="C163" s="19" t="str">
        <f aca="false">IFERROR(VLOOKUP(A163,Personal!$A$6:$F$112,3,FALSE()),"")</f>
        <v>Olot</v>
      </c>
      <c r="D163" s="19" t="s">
        <v>94</v>
      </c>
      <c r="E163" s="19" t="s">
        <v>135</v>
      </c>
      <c r="F163" s="19" t="s">
        <v>136</v>
      </c>
      <c r="G163" s="19" t="s">
        <v>291</v>
      </c>
      <c r="H163" s="19" t="n">
        <f aca="false">IF(OR(VLOOKUP(A163,Personal!$A$6:$F$112,5,FALSE())&lt;&gt;"Sí",N163="No aplica"),0,'Catàleg GRAE'!D53)</f>
        <v>1</v>
      </c>
      <c r="I163" s="20"/>
      <c r="J163" s="20"/>
      <c r="K163" s="20"/>
      <c r="L163" s="21"/>
      <c r="M163" s="21"/>
      <c r="N163" s="20"/>
      <c r="O163" s="20"/>
      <c r="P163" s="19" t="str">
        <f aca="false">IF(I163="","",I163-H163)</f>
        <v/>
      </c>
      <c r="Q163" s="19" t="str">
        <f aca="true">IF(B163="","",IF(N163="No aplica","No aplica",IF(I163="","Pendent",IF(N163="Per substituir","Substituir",IF(OR(N163="No localitzat",N163="No lliurat"),"Reposar",IF(I163&lt;H163,"Reposar",IF(I163&gt;H163,"Revisar excedent",IF(AND(G163="Sí",M163&lt;&gt;"",M163&lt;TODAY()),"EPI caducat",IF(AND(G163="Sí",M163&lt;&gt;"",M163&lt;=TODAY()+90),"EPI caduca ≤90 dies",IF(OR(N163="Deteriorat usable",N163="Revisió necessària"),"Revisar","OK"))))))))))</f>
      </c>
      <c r="R163" s="20"/>
    </row>
    <row r="164" customFormat="false" ht="15" hidden="false" customHeight="false" outlineLevel="0" collapsed="false">
      <c r="A164" s="19" t="n">
        <v>2</v>
      </c>
      <c r="B164" s="19" t="n">
        <f aca="false">IFERROR(VLOOKUP(A164,Personal!$A$6:$F$112,2,FALSE()),"")</f>
        <v>0</v>
      </c>
      <c r="C164" s="19" t="str">
        <f aca="false">IFERROR(VLOOKUP(A164,Personal!$A$6:$F$112,3,FALSE()),"")</f>
        <v>Olot</v>
      </c>
      <c r="D164" s="19" t="s">
        <v>137</v>
      </c>
      <c r="E164" s="19" t="s">
        <v>138</v>
      </c>
      <c r="F164" s="19" t="s">
        <v>139</v>
      </c>
      <c r="G164" s="19" t="s">
        <v>291</v>
      </c>
      <c r="H164" s="19" t="n">
        <f aca="false">IF(OR(VLOOKUP(A164,Personal!$A$6:$F$112,5,FALSE())&lt;&gt;"Sí",N164="No aplica"),0,'Catàleg GRAE'!D54)</f>
        <v>1</v>
      </c>
      <c r="I164" s="20"/>
      <c r="J164" s="20"/>
      <c r="K164" s="20"/>
      <c r="L164" s="21"/>
      <c r="M164" s="21"/>
      <c r="N164" s="20"/>
      <c r="O164" s="20"/>
      <c r="P164" s="19" t="str">
        <f aca="false">IF(I164="","",I164-H164)</f>
        <v/>
      </c>
      <c r="Q164" s="19" t="str">
        <f aca="true">IF(B164="","",IF(N164="No aplica","No aplica",IF(I164="","Pendent",IF(N164="Per substituir","Substituir",IF(OR(N164="No localitzat",N164="No lliurat"),"Reposar",IF(I164&lt;H164,"Reposar",IF(I164&gt;H164,"Revisar excedent",IF(AND(G164="Sí",M164&lt;&gt;"",M164&lt;TODAY()),"EPI caducat",IF(AND(G164="Sí",M164&lt;&gt;"",M164&lt;=TODAY()+90),"EPI caduca ≤90 dies",IF(OR(N164="Deteriorat usable",N164="Revisió necessària"),"Revisar","OK"))))))))))</f>
      </c>
      <c r="R164" s="20"/>
    </row>
    <row r="165" customFormat="false" ht="15" hidden="false" customHeight="false" outlineLevel="0" collapsed="false">
      <c r="A165" s="19" t="n">
        <v>2</v>
      </c>
      <c r="B165" s="19" t="n">
        <f aca="false">IFERROR(VLOOKUP(A165,Personal!$A$6:$F$112,2,FALSE()),"")</f>
        <v>0</v>
      </c>
      <c r="C165" s="19" t="str">
        <f aca="false">IFERROR(VLOOKUP(A165,Personal!$A$6:$F$112,3,FALSE()),"")</f>
        <v>Olot</v>
      </c>
      <c r="D165" s="19" t="s">
        <v>94</v>
      </c>
      <c r="E165" s="19" t="s">
        <v>140</v>
      </c>
      <c r="F165" s="19" t="s">
        <v>141</v>
      </c>
      <c r="G165" s="19" t="s">
        <v>291</v>
      </c>
      <c r="H165" s="19" t="n">
        <f aca="false">IF(OR(VLOOKUP(A165,Personal!$A$6:$F$112,5,FALSE())&lt;&gt;"Sí",N165="No aplica"),0,'Catàleg GRAE'!D55)</f>
        <v>1</v>
      </c>
      <c r="I165" s="20"/>
      <c r="J165" s="20"/>
      <c r="K165" s="20"/>
      <c r="L165" s="21"/>
      <c r="M165" s="21"/>
      <c r="N165" s="20"/>
      <c r="O165" s="20"/>
      <c r="P165" s="19" t="str">
        <f aca="false">IF(I165="","",I165-H165)</f>
        <v/>
      </c>
      <c r="Q165" s="19" t="str">
        <f aca="true">IF(B165="","",IF(N165="No aplica","No aplica",IF(I165="","Pendent",IF(N165="Per substituir","Substituir",IF(OR(N165="No localitzat",N165="No lliurat"),"Reposar",IF(I165&lt;H165,"Reposar",IF(I165&gt;H165,"Revisar excedent",IF(AND(G165="Sí",M165&lt;&gt;"",M165&lt;TODAY()),"EPI caducat",IF(AND(G165="Sí",M165&lt;&gt;"",M165&lt;=TODAY()+90),"EPI caduca ≤90 dies",IF(OR(N165="Deteriorat usable",N165="Revisió necessària"),"Revisar","OK"))))))))))</f>
      </c>
      <c r="R165" s="20"/>
    </row>
    <row r="166" customFormat="false" ht="15" hidden="false" customHeight="false" outlineLevel="0" collapsed="false">
      <c r="A166" s="19" t="n">
        <v>2</v>
      </c>
      <c r="B166" s="19" t="n">
        <f aca="false">IFERROR(VLOOKUP(A166,Personal!$A$6:$F$112,2,FALSE()),"")</f>
        <v>0</v>
      </c>
      <c r="C166" s="19" t="str">
        <f aca="false">IFERROR(VLOOKUP(A166,Personal!$A$6:$F$112,3,FALSE()),"")</f>
        <v>Olot</v>
      </c>
      <c r="D166" s="19" t="s">
        <v>142</v>
      </c>
      <c r="E166" s="19" t="s">
        <v>143</v>
      </c>
      <c r="F166" s="19" t="s">
        <v>144</v>
      </c>
      <c r="G166" s="19" t="s">
        <v>291</v>
      </c>
      <c r="H166" s="19" t="n">
        <f aca="false">IF(OR(VLOOKUP(A166,Personal!$A$6:$F$112,5,FALSE())&lt;&gt;"Sí",N166="No aplica"),0,'Catàleg GRAE'!D56)</f>
        <v>1</v>
      </c>
      <c r="I166" s="20"/>
      <c r="J166" s="20"/>
      <c r="K166" s="20"/>
      <c r="L166" s="21"/>
      <c r="M166" s="21"/>
      <c r="N166" s="20"/>
      <c r="O166" s="20"/>
      <c r="P166" s="19" t="str">
        <f aca="false">IF(I166="","",I166-H166)</f>
        <v/>
      </c>
      <c r="Q166" s="19" t="str">
        <f aca="true">IF(B166="","",IF(N166="No aplica","No aplica",IF(I166="","Pendent",IF(N166="Per substituir","Substituir",IF(OR(N166="No localitzat",N166="No lliurat"),"Reposar",IF(I166&lt;H166,"Reposar",IF(I166&gt;H166,"Revisar excedent",IF(AND(G166="Sí",M166&lt;&gt;"",M166&lt;TODAY()),"EPI caducat",IF(AND(G166="Sí",M166&lt;&gt;"",M166&lt;=TODAY()+90),"EPI caduca ≤90 dies",IF(OR(N166="Deteriorat usable",N166="Revisió necessària"),"Revisar","OK"))))))))))</f>
      </c>
      <c r="R166" s="20"/>
    </row>
    <row r="167" customFormat="false" ht="15" hidden="false" customHeight="false" outlineLevel="0" collapsed="false">
      <c r="A167" s="19" t="n">
        <v>2</v>
      </c>
      <c r="B167" s="19" t="n">
        <f aca="false">IFERROR(VLOOKUP(A167,Personal!$A$6:$F$112,2,FALSE()),"")</f>
        <v>0</v>
      </c>
      <c r="C167" s="19" t="str">
        <f aca="false">IFERROR(VLOOKUP(A167,Personal!$A$6:$F$112,3,FALSE()),"")</f>
        <v>Olot</v>
      </c>
      <c r="D167" s="19" t="s">
        <v>112</v>
      </c>
      <c r="E167" s="19" t="s">
        <v>145</v>
      </c>
      <c r="F167" s="19" t="s">
        <v>146</v>
      </c>
      <c r="G167" s="19" t="s">
        <v>291</v>
      </c>
      <c r="H167" s="19" t="n">
        <f aca="false">IF(OR(VLOOKUP(A167,Personal!$A$6:$F$112,5,FALSE())&lt;&gt;"Sí",N167="No aplica"),0,'Catàleg GRAE'!D57)</f>
        <v>1</v>
      </c>
      <c r="I167" s="20"/>
      <c r="J167" s="20"/>
      <c r="K167" s="20"/>
      <c r="L167" s="21"/>
      <c r="M167" s="21"/>
      <c r="N167" s="20"/>
      <c r="O167" s="20"/>
      <c r="P167" s="19" t="str">
        <f aca="false">IF(I167="","",I167-H167)</f>
        <v/>
      </c>
      <c r="Q167" s="19" t="str">
        <f aca="true">IF(B167="","",IF(N167="No aplica","No aplica",IF(I167="","Pendent",IF(N167="Per substituir","Substituir",IF(OR(N167="No localitzat",N167="No lliurat"),"Reposar",IF(I167&lt;H167,"Reposar",IF(I167&gt;H167,"Revisar excedent",IF(AND(G167="Sí",M167&lt;&gt;"",M167&lt;TODAY()),"EPI caducat",IF(AND(G167="Sí",M167&lt;&gt;"",M167&lt;=TODAY()+90),"EPI caduca ≤90 dies",IF(OR(N167="Deteriorat usable",N167="Revisió necessària"),"Revisar","OK"))))))))))</f>
      </c>
      <c r="R167" s="20"/>
    </row>
    <row r="168" customFormat="false" ht="15" hidden="false" customHeight="false" outlineLevel="0" collapsed="false">
      <c r="A168" s="19" t="n">
        <v>2</v>
      </c>
      <c r="B168" s="19" t="n">
        <f aca="false">IFERROR(VLOOKUP(A168,Personal!$A$6:$F$112,2,FALSE()),"")</f>
        <v>0</v>
      </c>
      <c r="C168" s="19" t="str">
        <f aca="false">IFERROR(VLOOKUP(A168,Personal!$A$6:$F$112,3,FALSE()),"")</f>
        <v>Olot</v>
      </c>
      <c r="D168" s="19" t="s">
        <v>137</v>
      </c>
      <c r="E168" s="19" t="s">
        <v>147</v>
      </c>
      <c r="F168" s="19" t="s">
        <v>148</v>
      </c>
      <c r="G168" s="19" t="s">
        <v>291</v>
      </c>
      <c r="H168" s="19" t="n">
        <f aca="false">IF(OR(VLOOKUP(A168,Personal!$A$6:$F$112,5,FALSE())&lt;&gt;"Sí",N168="No aplica"),0,'Catàleg GRAE'!D58)</f>
        <v>1</v>
      </c>
      <c r="I168" s="20"/>
      <c r="J168" s="20"/>
      <c r="K168" s="20"/>
      <c r="L168" s="21"/>
      <c r="M168" s="21"/>
      <c r="N168" s="20"/>
      <c r="O168" s="20"/>
      <c r="P168" s="19" t="str">
        <f aca="false">IF(I168="","",I168-H168)</f>
        <v/>
      </c>
      <c r="Q168" s="19" t="str">
        <f aca="true">IF(B168="","",IF(N168="No aplica","No aplica",IF(I168="","Pendent",IF(N168="Per substituir","Substituir",IF(OR(N168="No localitzat",N168="No lliurat"),"Reposar",IF(I168&lt;H168,"Reposar",IF(I168&gt;H168,"Revisar excedent",IF(AND(G168="Sí",M168&lt;&gt;"",M168&lt;TODAY()),"EPI caducat",IF(AND(G168="Sí",M168&lt;&gt;"",M168&lt;=TODAY()+90),"EPI caduca ≤90 dies",IF(OR(N168="Deteriorat usable",N168="Revisió necessària"),"Revisar","OK"))))))))))</f>
      </c>
      <c r="R168" s="20"/>
    </row>
    <row r="169" customFormat="false" ht="15" hidden="false" customHeight="false" outlineLevel="0" collapsed="false">
      <c r="A169" s="19" t="n">
        <v>2</v>
      </c>
      <c r="B169" s="19" t="n">
        <f aca="false">IFERROR(VLOOKUP(A169,Personal!$A$6:$F$112,2,FALSE()),"")</f>
        <v>0</v>
      </c>
      <c r="C169" s="19" t="str">
        <f aca="false">IFERROR(VLOOKUP(A169,Personal!$A$6:$F$112,3,FALSE()),"")</f>
        <v>Olot</v>
      </c>
      <c r="D169" s="19" t="s">
        <v>125</v>
      </c>
      <c r="E169" s="19" t="s">
        <v>149</v>
      </c>
      <c r="F169" s="19" t="s">
        <v>150</v>
      </c>
      <c r="G169" s="19" t="s">
        <v>291</v>
      </c>
      <c r="H169" s="19" t="n">
        <f aca="false">IF(OR(VLOOKUP(A169,Personal!$A$6:$F$112,5,FALSE())&lt;&gt;"Sí",N169="No aplica"),0,'Catàleg GRAE'!D59)</f>
        <v>1</v>
      </c>
      <c r="I169" s="20"/>
      <c r="J169" s="20"/>
      <c r="K169" s="20"/>
      <c r="L169" s="21"/>
      <c r="M169" s="21"/>
      <c r="N169" s="20"/>
      <c r="O169" s="20"/>
      <c r="P169" s="19" t="str">
        <f aca="false">IF(I169="","",I169-H169)</f>
        <v/>
      </c>
      <c r="Q169" s="19" t="str">
        <f aca="true">IF(B169="","",IF(N169="No aplica","No aplica",IF(I169="","Pendent",IF(N169="Per substituir","Substituir",IF(OR(N169="No localitzat",N169="No lliurat"),"Reposar",IF(I169&lt;H169,"Reposar",IF(I169&gt;H169,"Revisar excedent",IF(AND(G169="Sí",M169&lt;&gt;"",M169&lt;TODAY()),"EPI caducat",IF(AND(G169="Sí",M169&lt;&gt;"",M169&lt;=TODAY()+90),"EPI caduca ≤90 dies",IF(OR(N169="Deteriorat usable",N169="Revisió necessària"),"Revisar","OK"))))))))))</f>
      </c>
      <c r="R169" s="20"/>
    </row>
    <row r="170" customFormat="false" ht="15" hidden="false" customHeight="false" outlineLevel="0" collapsed="false">
      <c r="A170" s="19" t="n">
        <v>2</v>
      </c>
      <c r="B170" s="19" t="n">
        <f aca="false">IFERROR(VLOOKUP(A170,Personal!$A$6:$F$112,2,FALSE()),"")</f>
        <v>0</v>
      </c>
      <c r="C170" s="19" t="str">
        <f aca="false">IFERROR(VLOOKUP(A170,Personal!$A$6:$F$112,3,FALSE()),"")</f>
        <v>Olot</v>
      </c>
      <c r="D170" s="19" t="s">
        <v>125</v>
      </c>
      <c r="E170" s="19" t="s">
        <v>151</v>
      </c>
      <c r="F170" s="19" t="s">
        <v>152</v>
      </c>
      <c r="G170" s="19" t="s">
        <v>291</v>
      </c>
      <c r="H170" s="19" t="n">
        <f aca="false">IF(OR(VLOOKUP(A170,Personal!$A$6:$F$112,5,FALSE())&lt;&gt;"Sí",N170="No aplica"),0,'Catàleg GRAE'!D60)</f>
        <v>1</v>
      </c>
      <c r="I170" s="20"/>
      <c r="J170" s="20"/>
      <c r="K170" s="20"/>
      <c r="L170" s="21"/>
      <c r="M170" s="21"/>
      <c r="N170" s="20"/>
      <c r="O170" s="20"/>
      <c r="P170" s="19" t="str">
        <f aca="false">IF(I170="","",I170-H170)</f>
        <v/>
      </c>
      <c r="Q170" s="19" t="str">
        <f aca="true">IF(B170="","",IF(N170="No aplica","No aplica",IF(I170="","Pendent",IF(N170="Per substituir","Substituir",IF(OR(N170="No localitzat",N170="No lliurat"),"Reposar",IF(I170&lt;H170,"Reposar",IF(I170&gt;H170,"Revisar excedent",IF(AND(G170="Sí",M170&lt;&gt;"",M170&lt;TODAY()),"EPI caducat",IF(AND(G170="Sí",M170&lt;&gt;"",M170&lt;=TODAY()+90),"EPI caduca ≤90 dies",IF(OR(N170="Deteriorat usable",N170="Revisió necessària"),"Revisar","OK"))))))))))</f>
      </c>
      <c r="R170" s="20"/>
    </row>
    <row r="171" customFormat="false" ht="15" hidden="false" customHeight="false" outlineLevel="0" collapsed="false">
      <c r="A171" s="19" t="n">
        <v>2</v>
      </c>
      <c r="B171" s="19" t="n">
        <f aca="false">IFERROR(VLOOKUP(A171,Personal!$A$6:$F$112,2,FALSE()),"")</f>
        <v>0</v>
      </c>
      <c r="C171" s="19" t="str">
        <f aca="false">IFERROR(VLOOKUP(A171,Personal!$A$6:$F$112,3,FALSE()),"")</f>
        <v>Olot</v>
      </c>
      <c r="D171" s="19" t="s">
        <v>153</v>
      </c>
      <c r="E171" s="19" t="s">
        <v>154</v>
      </c>
      <c r="F171" s="19" t="s">
        <v>155</v>
      </c>
      <c r="G171" s="19" t="s">
        <v>291</v>
      </c>
      <c r="H171" s="19" t="n">
        <f aca="false">IF(OR(VLOOKUP(A171,Personal!$A$6:$F$112,5,FALSE())&lt;&gt;"Sí",N171="No aplica"),0,'Catàleg GRAE'!D61)</f>
        <v>1</v>
      </c>
      <c r="I171" s="20"/>
      <c r="J171" s="20"/>
      <c r="K171" s="20"/>
      <c r="L171" s="21"/>
      <c r="M171" s="21"/>
      <c r="N171" s="20"/>
      <c r="O171" s="20"/>
      <c r="P171" s="19" t="str">
        <f aca="false">IF(I171="","",I171-H171)</f>
        <v/>
      </c>
      <c r="Q171" s="19" t="str">
        <f aca="true">IF(B171="","",IF(N171="No aplica","No aplica",IF(I171="","Pendent",IF(N171="Per substituir","Substituir",IF(OR(N171="No localitzat",N171="No lliurat"),"Reposar",IF(I171&lt;H171,"Reposar",IF(I171&gt;H171,"Revisar excedent",IF(AND(G171="Sí",M171&lt;&gt;"",M171&lt;TODAY()),"EPI caducat",IF(AND(G171="Sí",M171&lt;&gt;"",M171&lt;=TODAY()+90),"EPI caduca ≤90 dies",IF(OR(N171="Deteriorat usable",N171="Revisió necessària"),"Revisar","OK"))))))))))</f>
      </c>
      <c r="R171" s="20"/>
    </row>
    <row r="172" customFormat="false" ht="15" hidden="false" customHeight="false" outlineLevel="0" collapsed="false">
      <c r="A172" s="19" t="n">
        <v>2</v>
      </c>
      <c r="B172" s="19" t="n">
        <f aca="false">IFERROR(VLOOKUP(A172,Personal!$A$6:$F$112,2,FALSE()),"")</f>
        <v>0</v>
      </c>
      <c r="C172" s="19" t="str">
        <f aca="false">IFERROR(VLOOKUP(A172,Personal!$A$6:$F$112,3,FALSE()),"")</f>
        <v>Olot</v>
      </c>
      <c r="D172" s="19" t="s">
        <v>37</v>
      </c>
      <c r="E172" s="19" t="s">
        <v>156</v>
      </c>
      <c r="F172" s="19" t="s">
        <v>157</v>
      </c>
      <c r="G172" s="19" t="s">
        <v>291</v>
      </c>
      <c r="H172" s="19" t="n">
        <f aca="false">IF(OR(VLOOKUP(A172,Personal!$A$6:$F$112,5,FALSE())&lt;&gt;"Sí",N172="No aplica"),0,'Catàleg GRAE'!D62)</f>
        <v>1</v>
      </c>
      <c r="I172" s="20"/>
      <c r="J172" s="20"/>
      <c r="K172" s="20"/>
      <c r="L172" s="21"/>
      <c r="M172" s="21"/>
      <c r="N172" s="20"/>
      <c r="O172" s="20"/>
      <c r="P172" s="19" t="str">
        <f aca="false">IF(I172="","",I172-H172)</f>
        <v/>
      </c>
      <c r="Q172" s="19" t="str">
        <f aca="true">IF(B172="","",IF(N172="No aplica","No aplica",IF(I172="","Pendent",IF(N172="Per substituir","Substituir",IF(OR(N172="No localitzat",N172="No lliurat"),"Reposar",IF(I172&lt;H172,"Reposar",IF(I172&gt;H172,"Revisar excedent",IF(AND(G172="Sí",M172&lt;&gt;"",M172&lt;TODAY()),"EPI caducat",IF(AND(G172="Sí",M172&lt;&gt;"",M172&lt;=TODAY()+90),"EPI caduca ≤90 dies",IF(OR(N172="Deteriorat usable",N172="Revisió necessària"),"Revisar","OK"))))))))))</f>
      </c>
      <c r="R172" s="20"/>
    </row>
    <row r="173" customFormat="false" ht="15" hidden="false" customHeight="false" outlineLevel="0" collapsed="false">
      <c r="A173" s="19" t="n">
        <v>2</v>
      </c>
      <c r="B173" s="19" t="n">
        <f aca="false">IFERROR(VLOOKUP(A173,Personal!$A$6:$F$112,2,FALSE()),"")</f>
        <v>0</v>
      </c>
      <c r="C173" s="19" t="str">
        <f aca="false">IFERROR(VLOOKUP(A173,Personal!$A$6:$F$112,3,FALSE()),"")</f>
        <v>Olot</v>
      </c>
      <c r="D173" s="19" t="s">
        <v>37</v>
      </c>
      <c r="E173" s="19" t="s">
        <v>158</v>
      </c>
      <c r="F173" s="19" t="s">
        <v>159</v>
      </c>
      <c r="G173" s="19" t="s">
        <v>291</v>
      </c>
      <c r="H173" s="19" t="n">
        <f aca="false">IF(OR(VLOOKUP(A173,Personal!$A$6:$F$112,5,FALSE())&lt;&gt;"Sí",N173="No aplica"),0,'Catàleg GRAE'!D63)</f>
        <v>1</v>
      </c>
      <c r="I173" s="20"/>
      <c r="J173" s="20"/>
      <c r="K173" s="20"/>
      <c r="L173" s="21"/>
      <c r="M173" s="21"/>
      <c r="N173" s="20"/>
      <c r="O173" s="20"/>
      <c r="P173" s="19" t="str">
        <f aca="false">IF(I173="","",I173-H173)</f>
        <v/>
      </c>
      <c r="Q173" s="19" t="str">
        <f aca="true">IF(B173="","",IF(N173="No aplica","No aplica",IF(I173="","Pendent",IF(N173="Per substituir","Substituir",IF(OR(N173="No localitzat",N173="No lliurat"),"Reposar",IF(I173&lt;H173,"Reposar",IF(I173&gt;H173,"Revisar excedent",IF(AND(G173="Sí",M173&lt;&gt;"",M173&lt;TODAY()),"EPI caducat",IF(AND(G173="Sí",M173&lt;&gt;"",M173&lt;=TODAY()+90),"EPI caduca ≤90 dies",IF(OR(N173="Deteriorat usable",N173="Revisió necessària"),"Revisar","OK"))))))))))</f>
      </c>
      <c r="R173" s="20"/>
    </row>
    <row r="174" customFormat="false" ht="15" hidden="false" customHeight="false" outlineLevel="0" collapsed="false">
      <c r="A174" s="19" t="n">
        <v>2</v>
      </c>
      <c r="B174" s="19" t="n">
        <f aca="false">IFERROR(VLOOKUP(A174,Personal!$A$6:$F$112,2,FALSE()),"")</f>
        <v>0</v>
      </c>
      <c r="C174" s="19" t="str">
        <f aca="false">IFERROR(VLOOKUP(A174,Personal!$A$6:$F$112,3,FALSE()),"")</f>
        <v>Olot</v>
      </c>
      <c r="D174" s="19" t="s">
        <v>160</v>
      </c>
      <c r="E174" s="19" t="s">
        <v>161</v>
      </c>
      <c r="F174" s="19" t="s">
        <v>162</v>
      </c>
      <c r="G174" s="19" t="s">
        <v>291</v>
      </c>
      <c r="H174" s="19" t="n">
        <f aca="false">IF(OR(VLOOKUP(A174,Personal!$A$6:$F$112,5,FALSE())&lt;&gt;"Sí",N174="No aplica"),0,'Catàleg GRAE'!D64)</f>
        <v>1</v>
      </c>
      <c r="I174" s="20"/>
      <c r="J174" s="20"/>
      <c r="K174" s="20"/>
      <c r="L174" s="21"/>
      <c r="M174" s="21"/>
      <c r="N174" s="20"/>
      <c r="O174" s="20"/>
      <c r="P174" s="19" t="str">
        <f aca="false">IF(I174="","",I174-H174)</f>
        <v/>
      </c>
      <c r="Q174" s="19" t="str">
        <f aca="true">IF(B174="","",IF(N174="No aplica","No aplica",IF(I174="","Pendent",IF(N174="Per substituir","Substituir",IF(OR(N174="No localitzat",N174="No lliurat"),"Reposar",IF(I174&lt;H174,"Reposar",IF(I174&gt;H174,"Revisar excedent",IF(AND(G174="Sí",M174&lt;&gt;"",M174&lt;TODAY()),"EPI caducat",IF(AND(G174="Sí",M174&lt;&gt;"",M174&lt;=TODAY()+90),"EPI caduca ≤90 dies",IF(OR(N174="Deteriorat usable",N174="Revisió necessària"),"Revisar","OK"))))))))))</f>
      </c>
      <c r="R174" s="20"/>
    </row>
    <row r="175" customFormat="false" ht="15" hidden="false" customHeight="false" outlineLevel="0" collapsed="false">
      <c r="A175" s="19" t="n">
        <v>2</v>
      </c>
      <c r="B175" s="19" t="n">
        <f aca="false">IFERROR(VLOOKUP(A175,Personal!$A$6:$F$112,2,FALSE()),"")</f>
        <v>0</v>
      </c>
      <c r="C175" s="19" t="str">
        <f aca="false">IFERROR(VLOOKUP(A175,Personal!$A$6:$F$112,3,FALSE()),"")</f>
        <v>Olot</v>
      </c>
      <c r="D175" s="19" t="s">
        <v>137</v>
      </c>
      <c r="E175" s="19" t="s">
        <v>163</v>
      </c>
      <c r="F175" s="19" t="s">
        <v>164</v>
      </c>
      <c r="G175" s="19" t="s">
        <v>272</v>
      </c>
      <c r="H175" s="19" t="n">
        <f aca="false">IF(OR(VLOOKUP(A175,Personal!$A$6:$F$112,5,FALSE())&lt;&gt;"Sí",N175="No aplica"),0,'Catàleg GRAE'!D65)</f>
        <v>1</v>
      </c>
      <c r="I175" s="20"/>
      <c r="J175" s="20"/>
      <c r="K175" s="20"/>
      <c r="L175" s="21"/>
      <c r="M175" s="21"/>
      <c r="N175" s="20"/>
      <c r="O175" s="20"/>
      <c r="P175" s="19" t="str">
        <f aca="false">IF(I175="","",I175-H175)</f>
        <v/>
      </c>
      <c r="Q175" s="19" t="str">
        <f aca="true">IF(B175="","",IF(N175="No aplica","No aplica",IF(I175="","Pendent",IF(N175="Per substituir","Substituir",IF(OR(N175="No localitzat",N175="No lliurat"),"Reposar",IF(I175&lt;H175,"Reposar",IF(I175&gt;H175,"Revisar excedent",IF(AND(G175="Sí",M175&lt;&gt;"",M175&lt;TODAY()),"EPI caducat",IF(AND(G175="Sí",M175&lt;&gt;"",M175&lt;=TODAY()+90),"EPI caduca ≤90 dies",IF(OR(N175="Deteriorat usable",N175="Revisió necessària"),"Revisar","OK"))))))))))</f>
      </c>
      <c r="R175" s="20"/>
    </row>
    <row r="176" customFormat="false" ht="15" hidden="false" customHeight="false" outlineLevel="0" collapsed="false">
      <c r="A176" s="19" t="n">
        <v>2</v>
      </c>
      <c r="B176" s="19" t="n">
        <f aca="false">IFERROR(VLOOKUP(A176,Personal!$A$6:$F$112,2,FALSE()),"")</f>
        <v>0</v>
      </c>
      <c r="C176" s="19" t="str">
        <f aca="false">IFERROR(VLOOKUP(A176,Personal!$A$6:$F$112,3,FALSE()),"")</f>
        <v>Olot</v>
      </c>
      <c r="D176" s="19" t="s">
        <v>132</v>
      </c>
      <c r="E176" s="19" t="s">
        <v>165</v>
      </c>
      <c r="F176" s="19" t="s">
        <v>166</v>
      </c>
      <c r="G176" s="19" t="s">
        <v>272</v>
      </c>
      <c r="H176" s="19" t="n">
        <f aca="false">IF(OR(VLOOKUP(A176,Personal!$A$6:$F$112,5,FALSE())&lt;&gt;"Sí",N176="No aplica"),0,'Catàleg GRAE'!D66)</f>
        <v>1</v>
      </c>
      <c r="I176" s="20"/>
      <c r="J176" s="20"/>
      <c r="K176" s="20"/>
      <c r="L176" s="21"/>
      <c r="M176" s="21"/>
      <c r="N176" s="20"/>
      <c r="O176" s="20"/>
      <c r="P176" s="19" t="str">
        <f aca="false">IF(I176="","",I176-H176)</f>
        <v/>
      </c>
      <c r="Q176" s="19" t="str">
        <f aca="true">IF(B176="","",IF(N176="No aplica","No aplica",IF(I176="","Pendent",IF(N176="Per substituir","Substituir",IF(OR(N176="No localitzat",N176="No lliurat"),"Reposar",IF(I176&lt;H176,"Reposar",IF(I176&gt;H176,"Revisar excedent",IF(AND(G176="Sí",M176&lt;&gt;"",M176&lt;TODAY()),"EPI caducat",IF(AND(G176="Sí",M176&lt;&gt;"",M176&lt;=TODAY()+90),"EPI caduca ≤90 dies",IF(OR(N176="Deteriorat usable",N176="Revisió necessària"),"Revisar","OK"))))))))))</f>
      </c>
      <c r="R176" s="20"/>
    </row>
    <row r="177" customFormat="false" ht="15" hidden="false" customHeight="false" outlineLevel="0" collapsed="false">
      <c r="A177" s="19" t="n">
        <v>2</v>
      </c>
      <c r="B177" s="19" t="n">
        <f aca="false">IFERROR(VLOOKUP(A177,Personal!$A$6:$F$112,2,FALSE()),"")</f>
        <v>0</v>
      </c>
      <c r="C177" s="19" t="str">
        <f aca="false">IFERROR(VLOOKUP(A177,Personal!$A$6:$F$112,3,FALSE()),"")</f>
        <v>Olot</v>
      </c>
      <c r="D177" s="19" t="s">
        <v>71</v>
      </c>
      <c r="E177" s="19" t="s">
        <v>167</v>
      </c>
      <c r="F177" s="19" t="s">
        <v>168</v>
      </c>
      <c r="G177" s="19" t="s">
        <v>291</v>
      </c>
      <c r="H177" s="19" t="n">
        <f aca="false">IF(OR(VLOOKUP(A177,Personal!$A$6:$F$112,5,FALSE())&lt;&gt;"Sí",N177="No aplica"),0,'Catàleg GRAE'!D67)</f>
        <v>1</v>
      </c>
      <c r="I177" s="20"/>
      <c r="J177" s="20"/>
      <c r="K177" s="20"/>
      <c r="L177" s="21"/>
      <c r="M177" s="21"/>
      <c r="N177" s="20"/>
      <c r="O177" s="20"/>
      <c r="P177" s="19" t="str">
        <f aca="false">IF(I177="","",I177-H177)</f>
        <v/>
      </c>
      <c r="Q177" s="19" t="str">
        <f aca="true">IF(B177="","",IF(N177="No aplica","No aplica",IF(I177="","Pendent",IF(N177="Per substituir","Substituir",IF(OR(N177="No localitzat",N177="No lliurat"),"Reposar",IF(I177&lt;H177,"Reposar",IF(I177&gt;H177,"Revisar excedent",IF(AND(G177="Sí",M177&lt;&gt;"",M177&lt;TODAY()),"EPI caducat",IF(AND(G177="Sí",M177&lt;&gt;"",M177&lt;=TODAY()+90),"EPI caduca ≤90 dies",IF(OR(N177="Deteriorat usable",N177="Revisió necessària"),"Revisar","OK"))))))))))</f>
      </c>
      <c r="R177" s="20"/>
    </row>
    <row r="178" customFormat="false" ht="15" hidden="false" customHeight="false" outlineLevel="0" collapsed="false">
      <c r="A178" s="19" t="n">
        <v>2</v>
      </c>
      <c r="B178" s="19" t="n">
        <f aca="false">IFERROR(VLOOKUP(A178,Personal!$A$6:$F$112,2,FALSE()),"")</f>
        <v>0</v>
      </c>
      <c r="C178" s="19" t="str">
        <f aca="false">IFERROR(VLOOKUP(A178,Personal!$A$6:$F$112,3,FALSE()),"")</f>
        <v>Olot</v>
      </c>
      <c r="D178" s="19" t="s">
        <v>132</v>
      </c>
      <c r="E178" s="19" t="s">
        <v>169</v>
      </c>
      <c r="F178" s="19" t="s">
        <v>170</v>
      </c>
      <c r="G178" s="19" t="s">
        <v>272</v>
      </c>
      <c r="H178" s="19" t="n">
        <f aca="false">IF(OR(VLOOKUP(A178,Personal!$A$6:$F$112,5,FALSE())&lt;&gt;"Sí",N178="No aplica"),0,'Catàleg GRAE'!D68)</f>
        <v>1</v>
      </c>
      <c r="I178" s="20"/>
      <c r="J178" s="20"/>
      <c r="K178" s="20"/>
      <c r="L178" s="21"/>
      <c r="M178" s="21"/>
      <c r="N178" s="20"/>
      <c r="O178" s="20"/>
      <c r="P178" s="19" t="str">
        <f aca="false">IF(I178="","",I178-H178)</f>
        <v/>
      </c>
      <c r="Q178" s="19" t="str">
        <f aca="true">IF(B178="","",IF(N178="No aplica","No aplica",IF(I178="","Pendent",IF(N178="Per substituir","Substituir",IF(OR(N178="No localitzat",N178="No lliurat"),"Reposar",IF(I178&lt;H178,"Reposar",IF(I178&gt;H178,"Revisar excedent",IF(AND(G178="Sí",M178&lt;&gt;"",M178&lt;TODAY()),"EPI caducat",IF(AND(G178="Sí",M178&lt;&gt;"",M178&lt;=TODAY()+90),"EPI caduca ≤90 dies",IF(OR(N178="Deteriorat usable",N178="Revisió necessària"),"Revisar","OK"))))))))))</f>
      </c>
      <c r="R178" s="20"/>
    </row>
    <row r="179" customFormat="false" ht="15" hidden="false" customHeight="false" outlineLevel="0" collapsed="false">
      <c r="A179" s="19" t="n">
        <v>2</v>
      </c>
      <c r="B179" s="19" t="n">
        <f aca="false">IFERROR(VLOOKUP(A179,Personal!$A$6:$F$112,2,FALSE()),"")</f>
        <v>0</v>
      </c>
      <c r="C179" s="19" t="str">
        <f aca="false">IFERROR(VLOOKUP(A179,Personal!$A$6:$F$112,3,FALSE()),"")</f>
        <v>Olot</v>
      </c>
      <c r="D179" s="19" t="s">
        <v>142</v>
      </c>
      <c r="E179" s="19" t="s">
        <v>171</v>
      </c>
      <c r="F179" s="19" t="s">
        <v>172</v>
      </c>
      <c r="G179" s="19" t="s">
        <v>272</v>
      </c>
      <c r="H179" s="19" t="n">
        <f aca="false">IF(OR(VLOOKUP(A179,Personal!$A$6:$F$112,5,FALSE())&lt;&gt;"Sí",N179="No aplica"),0,'Catàleg GRAE'!D69)</f>
        <v>1</v>
      </c>
      <c r="I179" s="20"/>
      <c r="J179" s="20"/>
      <c r="K179" s="20"/>
      <c r="L179" s="21"/>
      <c r="M179" s="21"/>
      <c r="N179" s="20"/>
      <c r="O179" s="20"/>
      <c r="P179" s="19" t="str">
        <f aca="false">IF(I179="","",I179-H179)</f>
        <v/>
      </c>
      <c r="Q179" s="19" t="str">
        <f aca="true">IF(B179="","",IF(N179="No aplica","No aplica",IF(I179="","Pendent",IF(N179="Per substituir","Substituir",IF(OR(N179="No localitzat",N179="No lliurat"),"Reposar",IF(I179&lt;H179,"Reposar",IF(I179&gt;H179,"Revisar excedent",IF(AND(G179="Sí",M179&lt;&gt;"",M179&lt;TODAY()),"EPI caducat",IF(AND(G179="Sí",M179&lt;&gt;"",M179&lt;=TODAY()+90),"EPI caduca ≤90 dies",IF(OR(N179="Deteriorat usable",N179="Revisió necessària"),"Revisar","OK"))))))))))</f>
      </c>
      <c r="R179" s="20"/>
    </row>
    <row r="180" customFormat="false" ht="15" hidden="false" customHeight="false" outlineLevel="0" collapsed="false">
      <c r="A180" s="19" t="n">
        <v>2</v>
      </c>
      <c r="B180" s="19" t="n">
        <f aca="false">IFERROR(VLOOKUP(A180,Personal!$A$6:$F$112,2,FALSE()),"")</f>
        <v>0</v>
      </c>
      <c r="C180" s="19" t="str">
        <f aca="false">IFERROR(VLOOKUP(A180,Personal!$A$6:$F$112,3,FALSE()),"")</f>
        <v>Olot</v>
      </c>
      <c r="D180" s="19" t="s">
        <v>132</v>
      </c>
      <c r="E180" s="19" t="s">
        <v>173</v>
      </c>
      <c r="F180" s="19" t="s">
        <v>174</v>
      </c>
      <c r="G180" s="19" t="s">
        <v>272</v>
      </c>
      <c r="H180" s="19" t="n">
        <f aca="false">IF(OR(VLOOKUP(A180,Personal!$A$6:$F$112,5,FALSE())&lt;&gt;"Sí",N180="No aplica"),0,'Catàleg GRAE'!D70)</f>
        <v>1</v>
      </c>
      <c r="I180" s="20"/>
      <c r="J180" s="20"/>
      <c r="K180" s="20"/>
      <c r="L180" s="21"/>
      <c r="M180" s="21"/>
      <c r="N180" s="20"/>
      <c r="O180" s="20"/>
      <c r="P180" s="19" t="str">
        <f aca="false">IF(I180="","",I180-H180)</f>
        <v/>
      </c>
      <c r="Q180" s="19" t="str">
        <f aca="true">IF(B180="","",IF(N180="No aplica","No aplica",IF(I180="","Pendent",IF(N180="Per substituir","Substituir",IF(OR(N180="No localitzat",N180="No lliurat"),"Reposar",IF(I180&lt;H180,"Reposar",IF(I180&gt;H180,"Revisar excedent",IF(AND(G180="Sí",M180&lt;&gt;"",M180&lt;TODAY()),"EPI caducat",IF(AND(G180="Sí",M180&lt;&gt;"",M180&lt;=TODAY()+90),"EPI caduca ≤90 dies",IF(OR(N180="Deteriorat usable",N180="Revisió necessària"),"Revisar","OK"))))))))))</f>
      </c>
      <c r="R180" s="20"/>
    </row>
    <row r="181" customFormat="false" ht="15" hidden="false" customHeight="false" outlineLevel="0" collapsed="false">
      <c r="A181" s="19" t="n">
        <v>2</v>
      </c>
      <c r="B181" s="19" t="n">
        <f aca="false">IFERROR(VLOOKUP(A181,Personal!$A$6:$F$112,2,FALSE()),"")</f>
        <v>0</v>
      </c>
      <c r="C181" s="19" t="str">
        <f aca="false">IFERROR(VLOOKUP(A181,Personal!$A$6:$F$112,3,FALSE()),"")</f>
        <v>Olot</v>
      </c>
      <c r="D181" s="19" t="s">
        <v>132</v>
      </c>
      <c r="E181" s="19" t="s">
        <v>175</v>
      </c>
      <c r="F181" s="19" t="s">
        <v>176</v>
      </c>
      <c r="G181" s="19" t="s">
        <v>272</v>
      </c>
      <c r="H181" s="19" t="n">
        <f aca="false">IF(OR(VLOOKUP(A181,Personal!$A$6:$F$112,5,FALSE())&lt;&gt;"Sí",N181="No aplica"),0,'Catàleg GRAE'!D71)</f>
        <v>1</v>
      </c>
      <c r="I181" s="20"/>
      <c r="J181" s="20"/>
      <c r="K181" s="20"/>
      <c r="L181" s="21"/>
      <c r="M181" s="21"/>
      <c r="N181" s="20"/>
      <c r="O181" s="20"/>
      <c r="P181" s="19" t="str">
        <f aca="false">IF(I181="","",I181-H181)</f>
        <v/>
      </c>
      <c r="Q181" s="19" t="str">
        <f aca="true">IF(B181="","",IF(N181="No aplica","No aplica",IF(I181="","Pendent",IF(N181="Per substituir","Substituir",IF(OR(N181="No localitzat",N181="No lliurat"),"Reposar",IF(I181&lt;H181,"Reposar",IF(I181&gt;H181,"Revisar excedent",IF(AND(G181="Sí",M181&lt;&gt;"",M181&lt;TODAY()),"EPI caducat",IF(AND(G181="Sí",M181&lt;&gt;"",M181&lt;=TODAY()+90),"EPI caduca ≤90 dies",IF(OR(N181="Deteriorat usable",N181="Revisió necessària"),"Revisar","OK"))))))))))</f>
      </c>
      <c r="R181" s="20"/>
    </row>
    <row r="182" customFormat="false" ht="15" hidden="false" customHeight="false" outlineLevel="0" collapsed="false">
      <c r="A182" s="19" t="n">
        <v>2</v>
      </c>
      <c r="B182" s="19" t="n">
        <f aca="false">IFERROR(VLOOKUP(A182,Personal!$A$6:$F$112,2,FALSE()),"")</f>
        <v>0</v>
      </c>
      <c r="C182" s="19" t="str">
        <f aca="false">IFERROR(VLOOKUP(A182,Personal!$A$6:$F$112,3,FALSE()),"")</f>
        <v>Olot</v>
      </c>
      <c r="D182" s="19" t="s">
        <v>177</v>
      </c>
      <c r="E182" s="19" t="s">
        <v>178</v>
      </c>
      <c r="F182" s="19" t="s">
        <v>179</v>
      </c>
      <c r="G182" s="19" t="s">
        <v>272</v>
      </c>
      <c r="H182" s="19" t="n">
        <f aca="false">IF(OR(VLOOKUP(A182,Personal!$A$6:$F$112,5,FALSE())&lt;&gt;"Sí",N182="No aplica"),0,'Catàleg GRAE'!D72)</f>
        <v>1</v>
      </c>
      <c r="I182" s="20"/>
      <c r="J182" s="20"/>
      <c r="K182" s="20"/>
      <c r="L182" s="21"/>
      <c r="M182" s="21"/>
      <c r="N182" s="20"/>
      <c r="O182" s="20"/>
      <c r="P182" s="19" t="str">
        <f aca="false">IF(I182="","",I182-H182)</f>
        <v/>
      </c>
      <c r="Q182" s="19" t="str">
        <f aca="true">IF(B182="","",IF(N182="No aplica","No aplica",IF(I182="","Pendent",IF(N182="Per substituir","Substituir",IF(OR(N182="No localitzat",N182="No lliurat"),"Reposar",IF(I182&lt;H182,"Reposar",IF(I182&gt;H182,"Revisar excedent",IF(AND(G182="Sí",M182&lt;&gt;"",M182&lt;TODAY()),"EPI caducat",IF(AND(G182="Sí",M182&lt;&gt;"",M182&lt;=TODAY()+90),"EPI caduca ≤90 dies",IF(OR(N182="Deteriorat usable",N182="Revisió necessària"),"Revisar","OK"))))))))))</f>
      </c>
      <c r="R182" s="20"/>
    </row>
    <row r="183" customFormat="false" ht="15" hidden="false" customHeight="false" outlineLevel="0" collapsed="false">
      <c r="A183" s="19" t="n">
        <v>2</v>
      </c>
      <c r="B183" s="19" t="n">
        <f aca="false">IFERROR(VLOOKUP(A183,Personal!$A$6:$F$112,2,FALSE()),"")</f>
        <v>0</v>
      </c>
      <c r="C183" s="19" t="str">
        <f aca="false">IFERROR(VLOOKUP(A183,Personal!$A$6:$F$112,3,FALSE()),"")</f>
        <v>Olot</v>
      </c>
      <c r="D183" s="19" t="s">
        <v>177</v>
      </c>
      <c r="E183" s="19" t="s">
        <v>180</v>
      </c>
      <c r="F183" s="19" t="s">
        <v>181</v>
      </c>
      <c r="G183" s="19" t="s">
        <v>272</v>
      </c>
      <c r="H183" s="19" t="n">
        <f aca="false">IF(OR(VLOOKUP(A183,Personal!$A$6:$F$112,5,FALSE())&lt;&gt;"Sí",N183="No aplica"),0,'Catàleg GRAE'!D73)</f>
        <v>1</v>
      </c>
      <c r="I183" s="20"/>
      <c r="J183" s="20"/>
      <c r="K183" s="20"/>
      <c r="L183" s="21"/>
      <c r="M183" s="21"/>
      <c r="N183" s="20"/>
      <c r="O183" s="20"/>
      <c r="P183" s="19" t="str">
        <f aca="false">IF(I183="","",I183-H183)</f>
        <v/>
      </c>
      <c r="Q183" s="19" t="str">
        <f aca="true">IF(B183="","",IF(N183="No aplica","No aplica",IF(I183="","Pendent",IF(N183="Per substituir","Substituir",IF(OR(N183="No localitzat",N183="No lliurat"),"Reposar",IF(I183&lt;H183,"Reposar",IF(I183&gt;H183,"Revisar excedent",IF(AND(G183="Sí",M183&lt;&gt;"",M183&lt;TODAY()),"EPI caducat",IF(AND(G183="Sí",M183&lt;&gt;"",M183&lt;=TODAY()+90),"EPI caduca ≤90 dies",IF(OR(N183="Deteriorat usable",N183="Revisió necessària"),"Revisar","OK"))))))))))</f>
      </c>
      <c r="R183" s="20"/>
    </row>
    <row r="184" customFormat="false" ht="15" hidden="false" customHeight="false" outlineLevel="0" collapsed="false">
      <c r="A184" s="19" t="n">
        <v>2</v>
      </c>
      <c r="B184" s="19" t="n">
        <f aca="false">IFERROR(VLOOKUP(A184,Personal!$A$6:$F$112,2,FALSE()),"")</f>
        <v>0</v>
      </c>
      <c r="C184" s="19" t="str">
        <f aca="false">IFERROR(VLOOKUP(A184,Personal!$A$6:$F$112,3,FALSE()),"")</f>
        <v>Olot</v>
      </c>
      <c r="D184" s="19" t="s">
        <v>132</v>
      </c>
      <c r="E184" s="19" t="s">
        <v>182</v>
      </c>
      <c r="F184" s="19" t="s">
        <v>183</v>
      </c>
      <c r="G184" s="19" t="s">
        <v>272</v>
      </c>
      <c r="H184" s="19" t="n">
        <f aca="false">IF(OR(VLOOKUP(A184,Personal!$A$6:$F$112,5,FALSE())&lt;&gt;"Sí",N184="No aplica"),0,'Catàleg GRAE'!D74)</f>
        <v>1</v>
      </c>
      <c r="I184" s="20"/>
      <c r="J184" s="20"/>
      <c r="K184" s="20"/>
      <c r="L184" s="21"/>
      <c r="M184" s="21"/>
      <c r="N184" s="20"/>
      <c r="O184" s="20"/>
      <c r="P184" s="19" t="str">
        <f aca="false">IF(I184="","",I184-H184)</f>
        <v/>
      </c>
      <c r="Q184" s="19" t="str">
        <f aca="true">IF(B184="","",IF(N184="No aplica","No aplica",IF(I184="","Pendent",IF(N184="Per substituir","Substituir",IF(OR(N184="No localitzat",N184="No lliurat"),"Reposar",IF(I184&lt;H184,"Reposar",IF(I184&gt;H184,"Revisar excedent",IF(AND(G184="Sí",M184&lt;&gt;"",M184&lt;TODAY()),"EPI caducat",IF(AND(G184="Sí",M184&lt;&gt;"",M184&lt;=TODAY()+90),"EPI caduca ≤90 dies",IF(OR(N184="Deteriorat usable",N184="Revisió necessària"),"Revisar","OK"))))))))))</f>
      </c>
      <c r="R184" s="20"/>
    </row>
    <row r="185" customFormat="false" ht="15" hidden="false" customHeight="false" outlineLevel="0" collapsed="false">
      <c r="A185" s="19" t="n">
        <v>2</v>
      </c>
      <c r="B185" s="19" t="n">
        <f aca="false">IFERROR(VLOOKUP(A185,Personal!$A$6:$F$112,2,FALSE()),"")</f>
        <v>0</v>
      </c>
      <c r="C185" s="19" t="str">
        <f aca="false">IFERROR(VLOOKUP(A185,Personal!$A$6:$F$112,3,FALSE()),"")</f>
        <v>Olot</v>
      </c>
      <c r="D185" s="19" t="s">
        <v>177</v>
      </c>
      <c r="E185" s="19" t="s">
        <v>184</v>
      </c>
      <c r="F185" s="19" t="s">
        <v>185</v>
      </c>
      <c r="G185" s="19" t="s">
        <v>272</v>
      </c>
      <c r="H185" s="19" t="n">
        <f aca="false">IF(OR(VLOOKUP(A185,Personal!$A$6:$F$112,5,FALSE())&lt;&gt;"Sí",N185="No aplica"),0,'Catàleg GRAE'!D75)</f>
        <v>1</v>
      </c>
      <c r="I185" s="20"/>
      <c r="J185" s="20"/>
      <c r="K185" s="20"/>
      <c r="L185" s="21"/>
      <c r="M185" s="21"/>
      <c r="N185" s="20"/>
      <c r="O185" s="20"/>
      <c r="P185" s="19" t="str">
        <f aca="false">IF(I185="","",I185-H185)</f>
        <v/>
      </c>
      <c r="Q185" s="19" t="str">
        <f aca="true">IF(B185="","",IF(N185="No aplica","No aplica",IF(I185="","Pendent",IF(N185="Per substituir","Substituir",IF(OR(N185="No localitzat",N185="No lliurat"),"Reposar",IF(I185&lt;H185,"Reposar",IF(I185&gt;H185,"Revisar excedent",IF(AND(G185="Sí",M185&lt;&gt;"",M185&lt;TODAY()),"EPI caducat",IF(AND(G185="Sí",M185&lt;&gt;"",M185&lt;=TODAY()+90),"EPI caduca ≤90 dies",IF(OR(N185="Deteriorat usable",N185="Revisió necessària"),"Revisar","OK"))))))))))</f>
      </c>
      <c r="R185" s="20"/>
    </row>
    <row r="186" customFormat="false" ht="15" hidden="false" customHeight="false" outlineLevel="0" collapsed="false">
      <c r="A186" s="19" t="n">
        <v>2</v>
      </c>
      <c r="B186" s="19" t="n">
        <f aca="false">IFERROR(VLOOKUP(A186,Personal!$A$6:$F$112,2,FALSE()),"")</f>
        <v>0</v>
      </c>
      <c r="C186" s="19" t="str">
        <f aca="false">IFERROR(VLOOKUP(A186,Personal!$A$6:$F$112,3,FALSE()),"")</f>
        <v>Olot</v>
      </c>
      <c r="D186" s="19" t="s">
        <v>142</v>
      </c>
      <c r="E186" s="19" t="s">
        <v>186</v>
      </c>
      <c r="F186" s="19" t="s">
        <v>187</v>
      </c>
      <c r="G186" s="19" t="s">
        <v>272</v>
      </c>
      <c r="H186" s="19" t="n">
        <f aca="false">IF(OR(VLOOKUP(A186,Personal!$A$6:$F$112,5,FALSE())&lt;&gt;"Sí",N186="No aplica"),0,'Catàleg GRAE'!D76)</f>
        <v>1</v>
      </c>
      <c r="I186" s="20"/>
      <c r="J186" s="20"/>
      <c r="K186" s="20"/>
      <c r="L186" s="21"/>
      <c r="M186" s="21"/>
      <c r="N186" s="20"/>
      <c r="O186" s="20"/>
      <c r="P186" s="19" t="str">
        <f aca="false">IF(I186="","",I186-H186)</f>
        <v/>
      </c>
      <c r="Q186" s="19" t="str">
        <f aca="true">IF(B186="","",IF(N186="No aplica","No aplica",IF(I186="","Pendent",IF(N186="Per substituir","Substituir",IF(OR(N186="No localitzat",N186="No lliurat"),"Reposar",IF(I186&lt;H186,"Reposar",IF(I186&gt;H186,"Revisar excedent",IF(AND(G186="Sí",M186&lt;&gt;"",M186&lt;TODAY()),"EPI caducat",IF(AND(G186="Sí",M186&lt;&gt;"",M186&lt;=TODAY()+90),"EPI caduca ≤90 dies",IF(OR(N186="Deteriorat usable",N186="Revisió necessària"),"Revisar","OK"))))))))))</f>
      </c>
      <c r="R186" s="20"/>
    </row>
    <row r="187" customFormat="false" ht="15" hidden="false" customHeight="false" outlineLevel="0" collapsed="false">
      <c r="A187" s="19" t="n">
        <v>2</v>
      </c>
      <c r="B187" s="19" t="n">
        <f aca="false">IFERROR(VLOOKUP(A187,Personal!$A$6:$F$112,2,FALSE()),"")</f>
        <v>0</v>
      </c>
      <c r="C187" s="19" t="str">
        <f aca="false">IFERROR(VLOOKUP(A187,Personal!$A$6:$F$112,3,FALSE()),"")</f>
        <v>Olot</v>
      </c>
      <c r="D187" s="19" t="s">
        <v>177</v>
      </c>
      <c r="E187" s="19" t="s">
        <v>188</v>
      </c>
      <c r="F187" s="19" t="s">
        <v>189</v>
      </c>
      <c r="G187" s="19" t="s">
        <v>272</v>
      </c>
      <c r="H187" s="19" t="n">
        <f aca="false">IF(OR(VLOOKUP(A187,Personal!$A$6:$F$112,5,FALSE())&lt;&gt;"Sí",N187="No aplica"),0,'Catàleg GRAE'!D77)</f>
        <v>1</v>
      </c>
      <c r="I187" s="20"/>
      <c r="J187" s="20"/>
      <c r="K187" s="20"/>
      <c r="L187" s="21"/>
      <c r="M187" s="21"/>
      <c r="N187" s="20"/>
      <c r="O187" s="20"/>
      <c r="P187" s="19" t="str">
        <f aca="false">IF(I187="","",I187-H187)</f>
        <v/>
      </c>
      <c r="Q187" s="19" t="str">
        <f aca="true">IF(B187="","",IF(N187="No aplica","No aplica",IF(I187="","Pendent",IF(N187="Per substituir","Substituir",IF(OR(N187="No localitzat",N187="No lliurat"),"Reposar",IF(I187&lt;H187,"Reposar",IF(I187&gt;H187,"Revisar excedent",IF(AND(G187="Sí",M187&lt;&gt;"",M187&lt;TODAY()),"EPI caducat",IF(AND(G187="Sí",M187&lt;&gt;"",M187&lt;=TODAY()+90),"EPI caduca ≤90 dies",IF(OR(N187="Deteriorat usable",N187="Revisió necessària"),"Revisar","OK"))))))))))</f>
      </c>
      <c r="R187" s="20"/>
    </row>
    <row r="188" customFormat="false" ht="15" hidden="false" customHeight="false" outlineLevel="0" collapsed="false">
      <c r="A188" s="19" t="n">
        <v>2</v>
      </c>
      <c r="B188" s="19" t="n">
        <f aca="false">IFERROR(VLOOKUP(A188,Personal!$A$6:$F$112,2,FALSE()),"")</f>
        <v>0</v>
      </c>
      <c r="C188" s="19" t="str">
        <f aca="false">IFERROR(VLOOKUP(A188,Personal!$A$6:$F$112,3,FALSE()),"")</f>
        <v>Olot</v>
      </c>
      <c r="D188" s="19" t="s">
        <v>132</v>
      </c>
      <c r="E188" s="19" t="s">
        <v>190</v>
      </c>
      <c r="F188" s="19" t="s">
        <v>191</v>
      </c>
      <c r="G188" s="19" t="s">
        <v>272</v>
      </c>
      <c r="H188" s="19" t="n">
        <f aca="false">IF(OR(VLOOKUP(A188,Personal!$A$6:$F$112,5,FALSE())&lt;&gt;"Sí",N188="No aplica"),0,'Catàleg GRAE'!D78)</f>
        <v>1</v>
      </c>
      <c r="I188" s="20"/>
      <c r="J188" s="20"/>
      <c r="K188" s="20"/>
      <c r="L188" s="21"/>
      <c r="M188" s="21"/>
      <c r="N188" s="20"/>
      <c r="O188" s="20"/>
      <c r="P188" s="19" t="str">
        <f aca="false">IF(I188="","",I188-H188)</f>
        <v/>
      </c>
      <c r="Q188" s="19" t="str">
        <f aca="true">IF(B188="","",IF(N188="No aplica","No aplica",IF(I188="","Pendent",IF(N188="Per substituir","Substituir",IF(OR(N188="No localitzat",N188="No lliurat"),"Reposar",IF(I188&lt;H188,"Reposar",IF(I188&gt;H188,"Revisar excedent",IF(AND(G188="Sí",M188&lt;&gt;"",M188&lt;TODAY()),"EPI caducat",IF(AND(G188="Sí",M188&lt;&gt;"",M188&lt;=TODAY()+90),"EPI caduca ≤90 dies",IF(OR(N188="Deteriorat usable",N188="Revisió necessària"),"Revisar","OK"))))))))))</f>
      </c>
      <c r="R188" s="20"/>
    </row>
    <row r="189" customFormat="false" ht="15" hidden="false" customHeight="false" outlineLevel="0" collapsed="false">
      <c r="A189" s="19" t="n">
        <v>2</v>
      </c>
      <c r="B189" s="19" t="n">
        <f aca="false">IFERROR(VLOOKUP(A189,Personal!$A$6:$F$112,2,FALSE()),"")</f>
        <v>0</v>
      </c>
      <c r="C189" s="19" t="str">
        <f aca="false">IFERROR(VLOOKUP(A189,Personal!$A$6:$F$112,3,FALSE()),"")</f>
        <v>Olot</v>
      </c>
      <c r="D189" s="19" t="s">
        <v>177</v>
      </c>
      <c r="E189" s="19" t="s">
        <v>192</v>
      </c>
      <c r="F189" s="19" t="s">
        <v>193</v>
      </c>
      <c r="G189" s="19" t="s">
        <v>272</v>
      </c>
      <c r="H189" s="19" t="n">
        <f aca="false">IF(OR(VLOOKUP(A189,Personal!$A$6:$F$112,5,FALSE())&lt;&gt;"Sí",N189="No aplica"),0,'Catàleg GRAE'!D79)</f>
        <v>8</v>
      </c>
      <c r="I189" s="20"/>
      <c r="J189" s="20"/>
      <c r="K189" s="20"/>
      <c r="L189" s="21"/>
      <c r="M189" s="21"/>
      <c r="N189" s="20"/>
      <c r="O189" s="20"/>
      <c r="P189" s="19" t="str">
        <f aca="false">IF(I189="","",I189-H189)</f>
        <v/>
      </c>
      <c r="Q189" s="19" t="str">
        <f aca="true">IF(B189="","",IF(N189="No aplica","No aplica",IF(I189="","Pendent",IF(N189="Per substituir","Substituir",IF(OR(N189="No localitzat",N189="No lliurat"),"Reposar",IF(I189&lt;H189,"Reposar",IF(I189&gt;H189,"Revisar excedent",IF(AND(G189="Sí",M189&lt;&gt;"",M189&lt;TODAY()),"EPI caducat",IF(AND(G189="Sí",M189&lt;&gt;"",M189&lt;=TODAY()+90),"EPI caduca ≤90 dies",IF(OR(N189="Deteriorat usable",N189="Revisió necessària"),"Revisar","OK"))))))))))</f>
      </c>
      <c r="R189" s="20"/>
    </row>
    <row r="190" customFormat="false" ht="15" hidden="false" customHeight="false" outlineLevel="0" collapsed="false">
      <c r="A190" s="19" t="n">
        <v>2</v>
      </c>
      <c r="B190" s="19" t="n">
        <f aca="false">IFERROR(VLOOKUP(A190,Personal!$A$6:$F$112,2,FALSE()),"")</f>
        <v>0</v>
      </c>
      <c r="C190" s="19" t="str">
        <f aca="false">IFERROR(VLOOKUP(A190,Personal!$A$6:$F$112,3,FALSE()),"")</f>
        <v>Olot</v>
      </c>
      <c r="D190" s="19" t="s">
        <v>177</v>
      </c>
      <c r="E190" s="19" t="s">
        <v>194</v>
      </c>
      <c r="F190" s="19" t="s">
        <v>195</v>
      </c>
      <c r="G190" s="19" t="s">
        <v>272</v>
      </c>
      <c r="H190" s="19" t="n">
        <f aca="false">IF(OR(VLOOKUP(A190,Personal!$A$6:$F$112,5,FALSE())&lt;&gt;"Sí",N190="No aplica"),0,'Catàleg GRAE'!D80)</f>
        <v>2</v>
      </c>
      <c r="I190" s="20"/>
      <c r="J190" s="20"/>
      <c r="K190" s="20"/>
      <c r="L190" s="21"/>
      <c r="M190" s="21"/>
      <c r="N190" s="20"/>
      <c r="O190" s="20"/>
      <c r="P190" s="19" t="str">
        <f aca="false">IF(I190="","",I190-H190)</f>
        <v/>
      </c>
      <c r="Q190" s="19" t="str">
        <f aca="true">IF(B190="","",IF(N190="No aplica","No aplica",IF(I190="","Pendent",IF(N190="Per substituir","Substituir",IF(OR(N190="No localitzat",N190="No lliurat"),"Reposar",IF(I190&lt;H190,"Reposar",IF(I190&gt;H190,"Revisar excedent",IF(AND(G190="Sí",M190&lt;&gt;"",M190&lt;TODAY()),"EPI caducat",IF(AND(G190="Sí",M190&lt;&gt;"",M190&lt;=TODAY()+90),"EPI caduca ≤90 dies",IF(OR(N190="Deteriorat usable",N190="Revisió necessària"),"Revisar","OK"))))))))))</f>
      </c>
      <c r="R190" s="20"/>
    </row>
    <row r="191" customFormat="false" ht="15" hidden="false" customHeight="false" outlineLevel="0" collapsed="false">
      <c r="A191" s="19" t="n">
        <v>2</v>
      </c>
      <c r="B191" s="19" t="n">
        <f aca="false">IFERROR(VLOOKUP(A191,Personal!$A$6:$F$112,2,FALSE()),"")</f>
        <v>0</v>
      </c>
      <c r="C191" s="19" t="str">
        <f aca="false">IFERROR(VLOOKUP(A191,Personal!$A$6:$F$112,3,FALSE()),"")</f>
        <v>Olot</v>
      </c>
      <c r="D191" s="19" t="s">
        <v>177</v>
      </c>
      <c r="E191" s="19" t="s">
        <v>196</v>
      </c>
      <c r="F191" s="19" t="s">
        <v>197</v>
      </c>
      <c r="G191" s="19" t="s">
        <v>272</v>
      </c>
      <c r="H191" s="19" t="n">
        <f aca="false">IF(OR(VLOOKUP(A191,Personal!$A$6:$F$112,5,FALSE())&lt;&gt;"Sí",N191="No aplica"),0,'Catàleg GRAE'!D81)</f>
        <v>1</v>
      </c>
      <c r="I191" s="20"/>
      <c r="J191" s="20"/>
      <c r="K191" s="20"/>
      <c r="L191" s="21"/>
      <c r="M191" s="21"/>
      <c r="N191" s="20"/>
      <c r="O191" s="20"/>
      <c r="P191" s="19" t="str">
        <f aca="false">IF(I191="","",I191-H191)</f>
        <v/>
      </c>
      <c r="Q191" s="19" t="str">
        <f aca="true">IF(B191="","",IF(N191="No aplica","No aplica",IF(I191="","Pendent",IF(N191="Per substituir","Substituir",IF(OR(N191="No localitzat",N191="No lliurat"),"Reposar",IF(I191&lt;H191,"Reposar",IF(I191&gt;H191,"Revisar excedent",IF(AND(G191="Sí",M191&lt;&gt;"",M191&lt;TODAY()),"EPI caducat",IF(AND(G191="Sí",M191&lt;&gt;"",M191&lt;=TODAY()+90),"EPI caduca ≤90 dies",IF(OR(N191="Deteriorat usable",N191="Revisió necessària"),"Revisar","OK"))))))))))</f>
      </c>
      <c r="R191" s="20"/>
    </row>
    <row r="192" customFormat="false" ht="15" hidden="false" customHeight="false" outlineLevel="0" collapsed="false">
      <c r="A192" s="19" t="n">
        <v>2</v>
      </c>
      <c r="B192" s="19" t="n">
        <f aca="false">IFERROR(VLOOKUP(A192,Personal!$A$6:$F$112,2,FALSE()),"")</f>
        <v>0</v>
      </c>
      <c r="C192" s="19" t="str">
        <f aca="false">IFERROR(VLOOKUP(A192,Personal!$A$6:$F$112,3,FALSE()),"")</f>
        <v>Olot</v>
      </c>
      <c r="D192" s="19" t="s">
        <v>177</v>
      </c>
      <c r="E192" s="19" t="s">
        <v>198</v>
      </c>
      <c r="F192" s="19" t="s">
        <v>199</v>
      </c>
      <c r="G192" s="19" t="s">
        <v>272</v>
      </c>
      <c r="H192" s="19" t="n">
        <f aca="false">IF(OR(VLOOKUP(A192,Personal!$A$6:$F$112,5,FALSE())&lt;&gt;"Sí",N192="No aplica"),0,'Catàleg GRAE'!D82)</f>
        <v>1</v>
      </c>
      <c r="I192" s="20"/>
      <c r="J192" s="20"/>
      <c r="K192" s="20"/>
      <c r="L192" s="21"/>
      <c r="M192" s="21"/>
      <c r="N192" s="20"/>
      <c r="O192" s="20"/>
      <c r="P192" s="19" t="str">
        <f aca="false">IF(I192="","",I192-H192)</f>
        <v/>
      </c>
      <c r="Q192" s="19" t="str">
        <f aca="true">IF(B192="","",IF(N192="No aplica","No aplica",IF(I192="","Pendent",IF(N192="Per substituir","Substituir",IF(OR(N192="No localitzat",N192="No lliurat"),"Reposar",IF(I192&lt;H192,"Reposar",IF(I192&gt;H192,"Revisar excedent",IF(AND(G192="Sí",M192&lt;&gt;"",M192&lt;TODAY()),"EPI caducat",IF(AND(G192="Sí",M192&lt;&gt;"",M192&lt;=TODAY()+90),"EPI caduca ≤90 dies",IF(OR(N192="Deteriorat usable",N192="Revisió necessària"),"Revisar","OK"))))))))))</f>
      </c>
      <c r="R192" s="20"/>
    </row>
    <row r="193" customFormat="false" ht="15" hidden="false" customHeight="false" outlineLevel="0" collapsed="false">
      <c r="A193" s="19" t="n">
        <v>2</v>
      </c>
      <c r="B193" s="19" t="n">
        <f aca="false">IFERROR(VLOOKUP(A193,Personal!$A$6:$F$112,2,FALSE()),"")</f>
        <v>0</v>
      </c>
      <c r="C193" s="19" t="str">
        <f aca="false">IFERROR(VLOOKUP(A193,Personal!$A$6:$F$112,3,FALSE()),"")</f>
        <v>Olot</v>
      </c>
      <c r="D193" s="19" t="s">
        <v>177</v>
      </c>
      <c r="E193" s="19" t="s">
        <v>200</v>
      </c>
      <c r="F193" s="19" t="s">
        <v>201</v>
      </c>
      <c r="G193" s="19" t="s">
        <v>272</v>
      </c>
      <c r="H193" s="19" t="n">
        <f aca="false">IF(OR(VLOOKUP(A193,Personal!$A$6:$F$112,5,FALSE())&lt;&gt;"Sí",N193="No aplica"),0,'Catàleg GRAE'!D83)</f>
        <v>1</v>
      </c>
      <c r="I193" s="20"/>
      <c r="J193" s="20"/>
      <c r="K193" s="20"/>
      <c r="L193" s="21"/>
      <c r="M193" s="21"/>
      <c r="N193" s="20"/>
      <c r="O193" s="20"/>
      <c r="P193" s="19" t="str">
        <f aca="false">IF(I193="","",I193-H193)</f>
        <v/>
      </c>
      <c r="Q193" s="19" t="str">
        <f aca="true">IF(B193="","",IF(N193="No aplica","No aplica",IF(I193="","Pendent",IF(N193="Per substituir","Substituir",IF(OR(N193="No localitzat",N193="No lliurat"),"Reposar",IF(I193&lt;H193,"Reposar",IF(I193&gt;H193,"Revisar excedent",IF(AND(G193="Sí",M193&lt;&gt;"",M193&lt;TODAY()),"EPI caducat",IF(AND(G193="Sí",M193&lt;&gt;"",M193&lt;=TODAY()+90),"EPI caduca ≤90 dies",IF(OR(N193="Deteriorat usable",N193="Revisió necessària"),"Revisar","OK"))))))))))</f>
      </c>
      <c r="R193" s="20"/>
    </row>
    <row r="194" customFormat="false" ht="15" hidden="false" customHeight="false" outlineLevel="0" collapsed="false">
      <c r="A194" s="19" t="n">
        <v>2</v>
      </c>
      <c r="B194" s="19" t="n">
        <f aca="false">IFERROR(VLOOKUP(A194,Personal!$A$6:$F$112,2,FALSE()),"")</f>
        <v>0</v>
      </c>
      <c r="C194" s="19" t="str">
        <f aca="false">IFERROR(VLOOKUP(A194,Personal!$A$6:$F$112,3,FALSE()),"")</f>
        <v>Olot</v>
      </c>
      <c r="D194" s="19" t="s">
        <v>94</v>
      </c>
      <c r="E194" s="19" t="s">
        <v>202</v>
      </c>
      <c r="F194" s="19" t="s">
        <v>203</v>
      </c>
      <c r="G194" s="19" t="s">
        <v>291</v>
      </c>
      <c r="H194" s="19" t="n">
        <f aca="false">IF(OR(VLOOKUP(A194,Personal!$A$6:$F$112,5,FALSE())&lt;&gt;"Sí",N194="No aplica"),0,'Catàleg GRAE'!D84)</f>
        <v>1</v>
      </c>
      <c r="I194" s="20"/>
      <c r="J194" s="20"/>
      <c r="K194" s="20"/>
      <c r="L194" s="21"/>
      <c r="M194" s="21"/>
      <c r="N194" s="20"/>
      <c r="O194" s="20"/>
      <c r="P194" s="19" t="str">
        <f aca="false">IF(I194="","",I194-H194)</f>
        <v/>
      </c>
      <c r="Q194" s="19" t="str">
        <f aca="true">IF(B194="","",IF(N194="No aplica","No aplica",IF(I194="","Pendent",IF(N194="Per substituir","Substituir",IF(OR(N194="No localitzat",N194="No lliurat"),"Reposar",IF(I194&lt;H194,"Reposar",IF(I194&gt;H194,"Revisar excedent",IF(AND(G194="Sí",M194&lt;&gt;"",M194&lt;TODAY()),"EPI caducat",IF(AND(G194="Sí",M194&lt;&gt;"",M194&lt;=TODAY()+90),"EPI caduca ≤90 dies",IF(OR(N194="Deteriorat usable",N194="Revisió necessària"),"Revisar","OK"))))))))))</f>
      </c>
      <c r="R194" s="20"/>
    </row>
    <row r="195" customFormat="false" ht="15" hidden="false" customHeight="false" outlineLevel="0" collapsed="false">
      <c r="A195" s="19" t="n">
        <v>2</v>
      </c>
      <c r="B195" s="19" t="n">
        <f aca="false">IFERROR(VLOOKUP(A195,Personal!$A$6:$F$112,2,FALSE()),"")</f>
        <v>0</v>
      </c>
      <c r="C195" s="19" t="str">
        <f aca="false">IFERROR(VLOOKUP(A195,Personal!$A$6:$F$112,3,FALSE()),"")</f>
        <v>Olot</v>
      </c>
      <c r="D195" s="19" t="s">
        <v>125</v>
      </c>
      <c r="E195" s="19" t="s">
        <v>204</v>
      </c>
      <c r="F195" s="19" t="s">
        <v>205</v>
      </c>
      <c r="G195" s="19" t="s">
        <v>291</v>
      </c>
      <c r="H195" s="19" t="n">
        <f aca="false">IF(OR(VLOOKUP(A195,Personal!$A$6:$F$112,5,FALSE())&lt;&gt;"Sí",N195="No aplica"),0,'Catàleg GRAE'!D85)</f>
        <v>1</v>
      </c>
      <c r="I195" s="20"/>
      <c r="J195" s="20"/>
      <c r="K195" s="20"/>
      <c r="L195" s="21"/>
      <c r="M195" s="21"/>
      <c r="N195" s="20"/>
      <c r="O195" s="20"/>
      <c r="P195" s="19" t="str">
        <f aca="false">IF(I195="","",I195-H195)</f>
        <v/>
      </c>
      <c r="Q195" s="19" t="str">
        <f aca="true">IF(B195="","",IF(N195="No aplica","No aplica",IF(I195="","Pendent",IF(N195="Per substituir","Substituir",IF(OR(N195="No localitzat",N195="No lliurat"),"Reposar",IF(I195&lt;H195,"Reposar",IF(I195&gt;H195,"Revisar excedent",IF(AND(G195="Sí",M195&lt;&gt;"",M195&lt;TODAY()),"EPI caducat",IF(AND(G195="Sí",M195&lt;&gt;"",M195&lt;=TODAY()+90),"EPI caduca ≤90 dies",IF(OR(N195="Deteriorat usable",N195="Revisió necessària"),"Revisar","OK"))))))))))</f>
      </c>
      <c r="R195" s="20"/>
    </row>
    <row r="196" customFormat="false" ht="15" hidden="false" customHeight="false" outlineLevel="0" collapsed="false">
      <c r="A196" s="19" t="n">
        <v>2</v>
      </c>
      <c r="B196" s="19" t="n">
        <f aca="false">IFERROR(VLOOKUP(A196,Personal!$A$6:$F$112,2,FALSE()),"")</f>
        <v>0</v>
      </c>
      <c r="C196" s="19" t="str">
        <f aca="false">IFERROR(VLOOKUP(A196,Personal!$A$6:$F$112,3,FALSE()),"")</f>
        <v>Olot</v>
      </c>
      <c r="D196" s="19" t="s">
        <v>153</v>
      </c>
      <c r="E196" s="19" t="s">
        <v>206</v>
      </c>
      <c r="F196" s="19" t="s">
        <v>207</v>
      </c>
      <c r="G196" s="19" t="s">
        <v>272</v>
      </c>
      <c r="H196" s="19" t="n">
        <f aca="false">IF(OR(VLOOKUP(A196,Personal!$A$6:$F$112,5,FALSE())&lt;&gt;"Sí",N196="No aplica"),0,'Catàleg GRAE'!D86)</f>
        <v>1</v>
      </c>
      <c r="I196" s="20"/>
      <c r="J196" s="20"/>
      <c r="K196" s="20"/>
      <c r="L196" s="21"/>
      <c r="M196" s="21"/>
      <c r="N196" s="20"/>
      <c r="O196" s="20"/>
      <c r="P196" s="19" t="str">
        <f aca="false">IF(I196="","",I196-H196)</f>
        <v/>
      </c>
      <c r="Q196" s="19" t="str">
        <f aca="true">IF(B196="","",IF(N196="No aplica","No aplica",IF(I196="","Pendent",IF(N196="Per substituir","Substituir",IF(OR(N196="No localitzat",N196="No lliurat"),"Reposar",IF(I196&lt;H196,"Reposar",IF(I196&gt;H196,"Revisar excedent",IF(AND(G196="Sí",M196&lt;&gt;"",M196&lt;TODAY()),"EPI caducat",IF(AND(G196="Sí",M196&lt;&gt;"",M196&lt;=TODAY()+90),"EPI caduca ≤90 dies",IF(OR(N196="Deteriorat usable",N196="Revisió necessària"),"Revisar","OK"))))))))))</f>
      </c>
      <c r="R196" s="20"/>
    </row>
    <row r="197" customFormat="false" ht="15" hidden="false" customHeight="false" outlineLevel="0" collapsed="false">
      <c r="A197" s="19" t="n">
        <v>2</v>
      </c>
      <c r="B197" s="19" t="n">
        <f aca="false">IFERROR(VLOOKUP(A197,Personal!$A$6:$F$112,2,FALSE()),"")</f>
        <v>0</v>
      </c>
      <c r="C197" s="19" t="str">
        <f aca="false">IFERROR(VLOOKUP(A197,Personal!$A$6:$F$112,3,FALSE()),"")</f>
        <v>Olot</v>
      </c>
      <c r="D197" s="19" t="s">
        <v>177</v>
      </c>
      <c r="E197" s="19" t="s">
        <v>208</v>
      </c>
      <c r="F197" s="19" t="s">
        <v>209</v>
      </c>
      <c r="G197" s="19" t="s">
        <v>272</v>
      </c>
      <c r="H197" s="19" t="n">
        <f aca="false">IF(OR(VLOOKUP(A197,Personal!$A$6:$F$112,5,FALSE())&lt;&gt;"Sí",N197="No aplica"),0,'Catàleg GRAE'!D87)</f>
        <v>1</v>
      </c>
      <c r="I197" s="20"/>
      <c r="J197" s="20"/>
      <c r="K197" s="20"/>
      <c r="L197" s="21"/>
      <c r="M197" s="21"/>
      <c r="N197" s="20"/>
      <c r="O197" s="20"/>
      <c r="P197" s="19" t="str">
        <f aca="false">IF(I197="","",I197-H197)</f>
        <v/>
      </c>
      <c r="Q197" s="19" t="str">
        <f aca="true">IF(B197="","",IF(N197="No aplica","No aplica",IF(I197="","Pendent",IF(N197="Per substituir","Substituir",IF(OR(N197="No localitzat",N197="No lliurat"),"Reposar",IF(I197&lt;H197,"Reposar",IF(I197&gt;H197,"Revisar excedent",IF(AND(G197="Sí",M197&lt;&gt;"",M197&lt;TODAY()),"EPI caducat",IF(AND(G197="Sí",M197&lt;&gt;"",M197&lt;=TODAY()+90),"EPI caduca ≤90 dies",IF(OR(N197="Deteriorat usable",N197="Revisió necessària"),"Revisar","OK"))))))))))</f>
      </c>
      <c r="R197" s="20"/>
    </row>
    <row r="198" customFormat="false" ht="15" hidden="false" customHeight="false" outlineLevel="0" collapsed="false">
      <c r="A198" s="19" t="n">
        <v>2</v>
      </c>
      <c r="B198" s="19" t="n">
        <f aca="false">IFERROR(VLOOKUP(A198,Personal!$A$6:$F$112,2,FALSE()),"")</f>
        <v>0</v>
      </c>
      <c r="C198" s="19" t="str">
        <f aca="false">IFERROR(VLOOKUP(A198,Personal!$A$6:$F$112,3,FALSE()),"")</f>
        <v>Olot</v>
      </c>
      <c r="D198" s="19" t="s">
        <v>177</v>
      </c>
      <c r="E198" s="19" t="s">
        <v>210</v>
      </c>
      <c r="F198" s="19" t="s">
        <v>211</v>
      </c>
      <c r="G198" s="19" t="s">
        <v>272</v>
      </c>
      <c r="H198" s="19" t="n">
        <f aca="false">IF(OR(VLOOKUP(A198,Personal!$A$6:$F$112,5,FALSE())&lt;&gt;"Sí",N198="No aplica"),0,'Catàleg GRAE'!D88)</f>
        <v>1</v>
      </c>
      <c r="I198" s="20"/>
      <c r="J198" s="20"/>
      <c r="K198" s="20"/>
      <c r="L198" s="21"/>
      <c r="M198" s="21"/>
      <c r="N198" s="20"/>
      <c r="O198" s="20"/>
      <c r="P198" s="19" t="str">
        <f aca="false">IF(I198="","",I198-H198)</f>
        <v/>
      </c>
      <c r="Q198" s="19" t="str">
        <f aca="true">IF(B198="","",IF(N198="No aplica","No aplica",IF(I198="","Pendent",IF(N198="Per substituir","Substituir",IF(OR(N198="No localitzat",N198="No lliurat"),"Reposar",IF(I198&lt;H198,"Reposar",IF(I198&gt;H198,"Revisar excedent",IF(AND(G198="Sí",M198&lt;&gt;"",M198&lt;TODAY()),"EPI caducat",IF(AND(G198="Sí",M198&lt;&gt;"",M198&lt;=TODAY()+90),"EPI caduca ≤90 dies",IF(OR(N198="Deteriorat usable",N198="Revisió necessària"),"Revisar","OK"))))))))))</f>
      </c>
      <c r="R198" s="20"/>
    </row>
    <row r="199" customFormat="false" ht="15" hidden="false" customHeight="false" outlineLevel="0" collapsed="false">
      <c r="A199" s="19" t="n">
        <v>2</v>
      </c>
      <c r="B199" s="19" t="n">
        <f aca="false">IFERROR(VLOOKUP(A199,Personal!$A$6:$F$112,2,FALSE()),"")</f>
        <v>0</v>
      </c>
      <c r="C199" s="19" t="str">
        <f aca="false">IFERROR(VLOOKUP(A199,Personal!$A$6:$F$112,3,FALSE()),"")</f>
        <v>Olot</v>
      </c>
      <c r="D199" s="19" t="s">
        <v>125</v>
      </c>
      <c r="E199" s="19" t="s">
        <v>212</v>
      </c>
      <c r="F199" s="19" t="s">
        <v>213</v>
      </c>
      <c r="G199" s="19" t="s">
        <v>272</v>
      </c>
      <c r="H199" s="19" t="n">
        <f aca="false">IF(OR(VLOOKUP(A199,Personal!$A$6:$F$112,5,FALSE())&lt;&gt;"Sí",N199="No aplica"),0,'Catàleg GRAE'!D89)</f>
        <v>1</v>
      </c>
      <c r="I199" s="20"/>
      <c r="J199" s="20"/>
      <c r="K199" s="20"/>
      <c r="L199" s="21"/>
      <c r="M199" s="21"/>
      <c r="N199" s="20"/>
      <c r="O199" s="20"/>
      <c r="P199" s="19" t="str">
        <f aca="false">IF(I199="","",I199-H199)</f>
        <v/>
      </c>
      <c r="Q199" s="19" t="str">
        <f aca="true">IF(B199="","",IF(N199="No aplica","No aplica",IF(I199="","Pendent",IF(N199="Per substituir","Substituir",IF(OR(N199="No localitzat",N199="No lliurat"),"Reposar",IF(I199&lt;H199,"Reposar",IF(I199&gt;H199,"Revisar excedent",IF(AND(G199="Sí",M199&lt;&gt;"",M199&lt;TODAY()),"EPI caducat",IF(AND(G199="Sí",M199&lt;&gt;"",M199&lt;=TODAY()+90),"EPI caduca ≤90 dies",IF(OR(N199="Deteriorat usable",N199="Revisió necessària"),"Revisar","OK"))))))))))</f>
      </c>
      <c r="R199" s="20"/>
    </row>
    <row r="200" customFormat="false" ht="15" hidden="false" customHeight="false" outlineLevel="0" collapsed="false">
      <c r="A200" s="19" t="n">
        <v>2</v>
      </c>
      <c r="B200" s="19" t="n">
        <f aca="false">IFERROR(VLOOKUP(A200,Personal!$A$6:$F$112,2,FALSE()),"")</f>
        <v>0</v>
      </c>
      <c r="C200" s="19" t="str">
        <f aca="false">IFERROR(VLOOKUP(A200,Personal!$A$6:$F$112,3,FALSE()),"")</f>
        <v>Olot</v>
      </c>
      <c r="D200" s="19" t="s">
        <v>40</v>
      </c>
      <c r="E200" s="19" t="s">
        <v>214</v>
      </c>
      <c r="F200" s="19" t="s">
        <v>215</v>
      </c>
      <c r="G200" s="19" t="s">
        <v>291</v>
      </c>
      <c r="H200" s="19" t="n">
        <f aca="false">IF(OR(VLOOKUP(A200,Personal!$A$6:$F$112,5,FALSE())&lt;&gt;"Sí",N200="No aplica"),0,'Catàleg GRAE'!D90)</f>
        <v>1</v>
      </c>
      <c r="I200" s="20"/>
      <c r="J200" s="20"/>
      <c r="K200" s="20"/>
      <c r="L200" s="21"/>
      <c r="M200" s="21"/>
      <c r="N200" s="20"/>
      <c r="O200" s="20"/>
      <c r="P200" s="19" t="str">
        <f aca="false">IF(I200="","",I200-H200)</f>
        <v/>
      </c>
      <c r="Q200" s="19" t="str">
        <f aca="true">IF(B200="","",IF(N200="No aplica","No aplica",IF(I200="","Pendent",IF(N200="Per substituir","Substituir",IF(OR(N200="No localitzat",N200="No lliurat"),"Reposar",IF(I200&lt;H200,"Reposar",IF(I200&gt;H200,"Revisar excedent",IF(AND(G200="Sí",M200&lt;&gt;"",M200&lt;TODAY()),"EPI caducat",IF(AND(G200="Sí",M200&lt;&gt;"",M200&lt;=TODAY()+90),"EPI caduca ≤90 dies",IF(OR(N200="Deteriorat usable",N200="Revisió necessària"),"Revisar","OK"))))))))))</f>
      </c>
      <c r="R200" s="20"/>
    </row>
    <row r="201" customFormat="false" ht="15" hidden="false" customHeight="false" outlineLevel="0" collapsed="false">
      <c r="A201" s="19" t="n">
        <v>2</v>
      </c>
      <c r="B201" s="19" t="n">
        <f aca="false">IFERROR(VLOOKUP(A201,Personal!$A$6:$F$112,2,FALSE()),"")</f>
        <v>0</v>
      </c>
      <c r="C201" s="19" t="str">
        <f aca="false">IFERROR(VLOOKUP(A201,Personal!$A$6:$F$112,3,FALSE()),"")</f>
        <v>Olot</v>
      </c>
      <c r="D201" s="19" t="s">
        <v>216</v>
      </c>
      <c r="E201" s="19" t="s">
        <v>217</v>
      </c>
      <c r="F201" s="19" t="s">
        <v>218</v>
      </c>
      <c r="G201" s="19" t="s">
        <v>272</v>
      </c>
      <c r="H201" s="19" t="n">
        <f aca="false">IF(OR(VLOOKUP(A201,Personal!$A$6:$F$112,5,FALSE())&lt;&gt;"Sí",N201="No aplica"),0,'Catàleg GRAE'!D91)</f>
        <v>1</v>
      </c>
      <c r="I201" s="20"/>
      <c r="J201" s="20"/>
      <c r="K201" s="20"/>
      <c r="L201" s="21"/>
      <c r="M201" s="21"/>
      <c r="N201" s="20"/>
      <c r="O201" s="20"/>
      <c r="P201" s="19" t="str">
        <f aca="false">IF(I201="","",I201-H201)</f>
        <v/>
      </c>
      <c r="Q201" s="19" t="str">
        <f aca="true">IF(B201="","",IF(N201="No aplica","No aplica",IF(I201="","Pendent",IF(N201="Per substituir","Substituir",IF(OR(N201="No localitzat",N201="No lliurat"),"Reposar",IF(I201&lt;H201,"Reposar",IF(I201&gt;H201,"Revisar excedent",IF(AND(G201="Sí",M201&lt;&gt;"",M201&lt;TODAY()),"EPI caducat",IF(AND(G201="Sí",M201&lt;&gt;"",M201&lt;=TODAY()+90),"EPI caduca ≤90 dies",IF(OR(N201="Deteriorat usable",N201="Revisió necessària"),"Revisar","OK"))))))))))</f>
      </c>
      <c r="R201" s="20"/>
    </row>
    <row r="202" customFormat="false" ht="15" hidden="false" customHeight="false" outlineLevel="0" collapsed="false">
      <c r="A202" s="19" t="n">
        <v>2</v>
      </c>
      <c r="B202" s="19" t="n">
        <f aca="false">IFERROR(VLOOKUP(A202,Personal!$A$6:$F$112,2,FALSE()),"")</f>
        <v>0</v>
      </c>
      <c r="C202" s="19" t="str">
        <f aca="false">IFERROR(VLOOKUP(A202,Personal!$A$6:$F$112,3,FALSE()),"")</f>
        <v>Olot</v>
      </c>
      <c r="D202" s="19" t="s">
        <v>37</v>
      </c>
      <c r="E202" s="19" t="s">
        <v>219</v>
      </c>
      <c r="F202" s="19" t="s">
        <v>220</v>
      </c>
      <c r="G202" s="19" t="s">
        <v>291</v>
      </c>
      <c r="H202" s="19" t="n">
        <f aca="false">IF(OR(VLOOKUP(A202,Personal!$A$6:$F$112,5,FALSE())&lt;&gt;"Sí",N202="No aplica"),0,'Catàleg GRAE'!D92)</f>
        <v>1</v>
      </c>
      <c r="I202" s="20"/>
      <c r="J202" s="20"/>
      <c r="K202" s="20"/>
      <c r="L202" s="21"/>
      <c r="M202" s="21"/>
      <c r="N202" s="20"/>
      <c r="O202" s="20"/>
      <c r="P202" s="19" t="str">
        <f aca="false">IF(I202="","",I202-H202)</f>
        <v/>
      </c>
      <c r="Q202" s="19" t="str">
        <f aca="true">IF(B202="","",IF(N202="No aplica","No aplica",IF(I202="","Pendent",IF(N202="Per substituir","Substituir",IF(OR(N202="No localitzat",N202="No lliurat"),"Reposar",IF(I202&lt;H202,"Reposar",IF(I202&gt;H202,"Revisar excedent",IF(AND(G202="Sí",M202&lt;&gt;"",M202&lt;TODAY()),"EPI caducat",IF(AND(G202="Sí",M202&lt;&gt;"",M202&lt;=TODAY()+90),"EPI caduca ≤90 dies",IF(OR(N202="Deteriorat usable",N202="Revisió necessària"),"Revisar","OK"))))))))))</f>
      </c>
      <c r="R202" s="20"/>
    </row>
    <row r="203" customFormat="false" ht="15" hidden="false" customHeight="false" outlineLevel="0" collapsed="false">
      <c r="A203" s="19" t="n">
        <v>2</v>
      </c>
      <c r="B203" s="19" t="n">
        <f aca="false">IFERROR(VLOOKUP(A203,Personal!$A$6:$F$112,2,FALSE()),"")</f>
        <v>0</v>
      </c>
      <c r="C203" s="19" t="str">
        <f aca="false">IFERROR(VLOOKUP(A203,Personal!$A$6:$F$112,3,FALSE()),"")</f>
        <v>Olot</v>
      </c>
      <c r="D203" s="19" t="s">
        <v>137</v>
      </c>
      <c r="E203" s="19" t="s">
        <v>221</v>
      </c>
      <c r="F203" s="19" t="s">
        <v>222</v>
      </c>
      <c r="G203" s="19" t="s">
        <v>291</v>
      </c>
      <c r="H203" s="19" t="n">
        <f aca="false">IF(OR(VLOOKUP(A203,Personal!$A$6:$F$112,5,FALSE())&lt;&gt;"Sí",N203="No aplica"),0,'Catàleg GRAE'!D93)</f>
        <v>1</v>
      </c>
      <c r="I203" s="20"/>
      <c r="J203" s="20"/>
      <c r="K203" s="20"/>
      <c r="L203" s="21"/>
      <c r="M203" s="21"/>
      <c r="N203" s="20"/>
      <c r="O203" s="20"/>
      <c r="P203" s="19" t="str">
        <f aca="false">IF(I203="","",I203-H203)</f>
        <v/>
      </c>
      <c r="Q203" s="19" t="str">
        <f aca="true">IF(B203="","",IF(N203="No aplica","No aplica",IF(I203="","Pendent",IF(N203="Per substituir","Substituir",IF(OR(N203="No localitzat",N203="No lliurat"),"Reposar",IF(I203&lt;H203,"Reposar",IF(I203&gt;H203,"Revisar excedent",IF(AND(G203="Sí",M203&lt;&gt;"",M203&lt;TODAY()),"EPI caducat",IF(AND(G203="Sí",M203&lt;&gt;"",M203&lt;=TODAY()+90),"EPI caduca ≤90 dies",IF(OR(N203="Deteriorat usable",N203="Revisió necessària"),"Revisar","OK"))))))))))</f>
      </c>
      <c r="R203" s="20"/>
    </row>
    <row r="204" customFormat="false" ht="15" hidden="false" customHeight="false" outlineLevel="0" collapsed="false">
      <c r="A204" s="19" t="n">
        <v>2</v>
      </c>
      <c r="B204" s="19" t="n">
        <f aca="false">IFERROR(VLOOKUP(A204,Personal!$A$6:$F$112,2,FALSE()),"")</f>
        <v>0</v>
      </c>
      <c r="C204" s="19" t="str">
        <f aca="false">IFERROR(VLOOKUP(A204,Personal!$A$6:$F$112,3,FALSE()),"")</f>
        <v>Olot</v>
      </c>
      <c r="D204" s="19" t="s">
        <v>137</v>
      </c>
      <c r="E204" s="19" t="s">
        <v>223</v>
      </c>
      <c r="F204" s="19" t="s">
        <v>224</v>
      </c>
      <c r="G204" s="19" t="s">
        <v>291</v>
      </c>
      <c r="H204" s="19" t="n">
        <f aca="false">IF(OR(VLOOKUP(A204,Personal!$A$6:$F$112,5,FALSE())&lt;&gt;"Sí",N204="No aplica"),0,'Catàleg GRAE'!D94)</f>
        <v>1</v>
      </c>
      <c r="I204" s="20"/>
      <c r="J204" s="20"/>
      <c r="K204" s="20"/>
      <c r="L204" s="21"/>
      <c r="M204" s="21"/>
      <c r="N204" s="20"/>
      <c r="O204" s="20"/>
      <c r="P204" s="19" t="str">
        <f aca="false">IF(I204="","",I204-H204)</f>
        <v/>
      </c>
      <c r="Q204" s="19" t="str">
        <f aca="true">IF(B204="","",IF(N204="No aplica","No aplica",IF(I204="","Pendent",IF(N204="Per substituir","Substituir",IF(OR(N204="No localitzat",N204="No lliurat"),"Reposar",IF(I204&lt;H204,"Reposar",IF(I204&gt;H204,"Revisar excedent",IF(AND(G204="Sí",M204&lt;&gt;"",M204&lt;TODAY()),"EPI caducat",IF(AND(G204="Sí",M204&lt;&gt;"",M204&lt;=TODAY()+90),"EPI caduca ≤90 dies",IF(OR(N204="Deteriorat usable",N204="Revisió necessària"),"Revisar","OK"))))))))))</f>
      </c>
      <c r="R204" s="20"/>
    </row>
    <row r="205" customFormat="false" ht="15" hidden="false" customHeight="false" outlineLevel="0" collapsed="false">
      <c r="A205" s="19" t="n">
        <v>2</v>
      </c>
      <c r="B205" s="19" t="n">
        <f aca="false">IFERROR(VLOOKUP(A205,Personal!$A$6:$F$112,2,FALSE()),"")</f>
        <v>0</v>
      </c>
      <c r="C205" s="19" t="str">
        <f aca="false">IFERROR(VLOOKUP(A205,Personal!$A$6:$F$112,3,FALSE()),"")</f>
        <v>Olot</v>
      </c>
      <c r="D205" s="19" t="s">
        <v>137</v>
      </c>
      <c r="E205" s="19" t="s">
        <v>225</v>
      </c>
      <c r="F205" s="19" t="s">
        <v>226</v>
      </c>
      <c r="G205" s="19" t="s">
        <v>291</v>
      </c>
      <c r="H205" s="19" t="n">
        <f aca="false">IF(OR(VLOOKUP(A205,Personal!$A$6:$F$112,5,FALSE())&lt;&gt;"Sí",N205="No aplica"),0,'Catàleg GRAE'!D95)</f>
        <v>1</v>
      </c>
      <c r="I205" s="20"/>
      <c r="J205" s="20"/>
      <c r="K205" s="20"/>
      <c r="L205" s="21"/>
      <c r="M205" s="21"/>
      <c r="N205" s="20"/>
      <c r="O205" s="20"/>
      <c r="P205" s="19" t="str">
        <f aca="false">IF(I205="","",I205-H205)</f>
        <v/>
      </c>
      <c r="Q205" s="19" t="str">
        <f aca="true">IF(B205="","",IF(N205="No aplica","No aplica",IF(I205="","Pendent",IF(N205="Per substituir","Substituir",IF(OR(N205="No localitzat",N205="No lliurat"),"Reposar",IF(I205&lt;H205,"Reposar",IF(I205&gt;H205,"Revisar excedent",IF(AND(G205="Sí",M205&lt;&gt;"",M205&lt;TODAY()),"EPI caducat",IF(AND(G205="Sí",M205&lt;&gt;"",M205&lt;=TODAY()+90),"EPI caduca ≤90 dies",IF(OR(N205="Deteriorat usable",N205="Revisió necessària"),"Revisar","OK"))))))))))</f>
      </c>
      <c r="R205" s="20"/>
    </row>
    <row r="206" customFormat="false" ht="15" hidden="false" customHeight="false" outlineLevel="0" collapsed="false">
      <c r="A206" s="19" t="n">
        <v>2</v>
      </c>
      <c r="B206" s="19" t="n">
        <f aca="false">IFERROR(VLOOKUP(A206,Personal!$A$6:$F$112,2,FALSE()),"")</f>
        <v>0</v>
      </c>
      <c r="C206" s="19" t="str">
        <f aca="false">IFERROR(VLOOKUP(A206,Personal!$A$6:$F$112,3,FALSE()),"")</f>
        <v>Olot</v>
      </c>
      <c r="D206" s="19" t="s">
        <v>137</v>
      </c>
      <c r="E206" s="19" t="s">
        <v>227</v>
      </c>
      <c r="F206" s="19" t="s">
        <v>228</v>
      </c>
      <c r="G206" s="19" t="s">
        <v>291</v>
      </c>
      <c r="H206" s="19" t="n">
        <f aca="false">IF(OR(VLOOKUP(A206,Personal!$A$6:$F$112,5,FALSE())&lt;&gt;"Sí",N206="No aplica"),0,'Catàleg GRAE'!D96)</f>
        <v>1</v>
      </c>
      <c r="I206" s="20"/>
      <c r="J206" s="20"/>
      <c r="K206" s="20"/>
      <c r="L206" s="21"/>
      <c r="M206" s="21"/>
      <c r="N206" s="20"/>
      <c r="O206" s="20"/>
      <c r="P206" s="19" t="str">
        <f aca="false">IF(I206="","",I206-H206)</f>
        <v/>
      </c>
      <c r="Q206" s="19" t="str">
        <f aca="true">IF(B206="","",IF(N206="No aplica","No aplica",IF(I206="","Pendent",IF(N206="Per substituir","Substituir",IF(OR(N206="No localitzat",N206="No lliurat"),"Reposar",IF(I206&lt;H206,"Reposar",IF(I206&gt;H206,"Revisar excedent",IF(AND(G206="Sí",M206&lt;&gt;"",M206&lt;TODAY()),"EPI caducat",IF(AND(G206="Sí",M206&lt;&gt;"",M206&lt;=TODAY()+90),"EPI caduca ≤90 dies",IF(OR(N206="Deteriorat usable",N206="Revisió necessària"),"Revisar","OK"))))))))))</f>
      </c>
      <c r="R206" s="20"/>
    </row>
    <row r="207" customFormat="false" ht="15" hidden="false" customHeight="false" outlineLevel="0" collapsed="false">
      <c r="A207" s="19" t="n">
        <v>2</v>
      </c>
      <c r="B207" s="19" t="n">
        <f aca="false">IFERROR(VLOOKUP(A207,Personal!$A$6:$F$112,2,FALSE()),"")</f>
        <v>0</v>
      </c>
      <c r="C207" s="19" t="str">
        <f aca="false">IFERROR(VLOOKUP(A207,Personal!$A$6:$F$112,3,FALSE()),"")</f>
        <v>Olot</v>
      </c>
      <c r="D207" s="19" t="s">
        <v>137</v>
      </c>
      <c r="E207" s="19" t="s">
        <v>229</v>
      </c>
      <c r="F207" s="19" t="s">
        <v>230</v>
      </c>
      <c r="G207" s="19" t="s">
        <v>291</v>
      </c>
      <c r="H207" s="19" t="n">
        <f aca="false">IF(OR(VLOOKUP(A207,Personal!$A$6:$F$112,5,FALSE())&lt;&gt;"Sí",N207="No aplica"),0,'Catàleg GRAE'!D97)</f>
        <v>1</v>
      </c>
      <c r="I207" s="20"/>
      <c r="J207" s="20"/>
      <c r="K207" s="20"/>
      <c r="L207" s="21"/>
      <c r="M207" s="21"/>
      <c r="N207" s="20"/>
      <c r="O207" s="20"/>
      <c r="P207" s="19" t="str">
        <f aca="false">IF(I207="","",I207-H207)</f>
        <v/>
      </c>
      <c r="Q207" s="19" t="str">
        <f aca="true">IF(B207="","",IF(N207="No aplica","No aplica",IF(I207="","Pendent",IF(N207="Per substituir","Substituir",IF(OR(N207="No localitzat",N207="No lliurat"),"Reposar",IF(I207&lt;H207,"Reposar",IF(I207&gt;H207,"Revisar excedent",IF(AND(G207="Sí",M207&lt;&gt;"",M207&lt;TODAY()),"EPI caducat",IF(AND(G207="Sí",M207&lt;&gt;"",M207&lt;=TODAY()+90),"EPI caduca ≤90 dies",IF(OR(N207="Deteriorat usable",N207="Revisió necessària"),"Revisar","OK"))))))))))</f>
      </c>
      <c r="R207" s="20"/>
    </row>
    <row r="208" customFormat="false" ht="15" hidden="false" customHeight="false" outlineLevel="0" collapsed="false">
      <c r="A208" s="19" t="n">
        <v>2</v>
      </c>
      <c r="B208" s="19" t="n">
        <f aca="false">IFERROR(VLOOKUP(A208,Personal!$A$6:$F$112,2,FALSE()),"")</f>
        <v>0</v>
      </c>
      <c r="C208" s="19" t="str">
        <f aca="false">IFERROR(VLOOKUP(A208,Personal!$A$6:$F$112,3,FALSE()),"")</f>
        <v>Olot</v>
      </c>
      <c r="D208" s="19" t="s">
        <v>137</v>
      </c>
      <c r="E208" s="19" t="s">
        <v>231</v>
      </c>
      <c r="F208" s="19" t="s">
        <v>232</v>
      </c>
      <c r="G208" s="19" t="s">
        <v>291</v>
      </c>
      <c r="H208" s="19" t="n">
        <f aca="false">IF(OR(VLOOKUP(A208,Personal!$A$6:$F$112,5,FALSE())&lt;&gt;"Sí",N208="No aplica"),0,'Catàleg GRAE'!D98)</f>
        <v>1</v>
      </c>
      <c r="I208" s="20"/>
      <c r="J208" s="20"/>
      <c r="K208" s="20"/>
      <c r="L208" s="21"/>
      <c r="M208" s="21"/>
      <c r="N208" s="20"/>
      <c r="O208" s="20"/>
      <c r="P208" s="19" t="str">
        <f aca="false">IF(I208="","",I208-H208)</f>
        <v/>
      </c>
      <c r="Q208" s="19" t="str">
        <f aca="true">IF(B208="","",IF(N208="No aplica","No aplica",IF(I208="","Pendent",IF(N208="Per substituir","Substituir",IF(OR(N208="No localitzat",N208="No lliurat"),"Reposar",IF(I208&lt;H208,"Reposar",IF(I208&gt;H208,"Revisar excedent",IF(AND(G208="Sí",M208&lt;&gt;"",M208&lt;TODAY()),"EPI caducat",IF(AND(G208="Sí",M208&lt;&gt;"",M208&lt;=TODAY()+90),"EPI caduca ≤90 dies",IF(OR(N208="Deteriorat usable",N208="Revisió necessària"),"Revisar","OK"))))))))))</f>
      </c>
      <c r="R208" s="20"/>
    </row>
    <row r="209" customFormat="false" ht="15" hidden="false" customHeight="false" outlineLevel="0" collapsed="false">
      <c r="A209" s="19" t="n">
        <v>2</v>
      </c>
      <c r="B209" s="19" t="n">
        <f aca="false">IFERROR(VLOOKUP(A209,Personal!$A$6:$F$112,2,FALSE()),"")</f>
        <v>0</v>
      </c>
      <c r="C209" s="19" t="str">
        <f aca="false">IFERROR(VLOOKUP(A209,Personal!$A$6:$F$112,3,FALSE()),"")</f>
        <v>Olot</v>
      </c>
      <c r="D209" s="19" t="s">
        <v>137</v>
      </c>
      <c r="E209" s="19" t="s">
        <v>233</v>
      </c>
      <c r="F209" s="19" t="s">
        <v>234</v>
      </c>
      <c r="G209" s="19" t="s">
        <v>291</v>
      </c>
      <c r="H209" s="19" t="n">
        <f aca="false">IF(OR(VLOOKUP(A209,Personal!$A$6:$F$112,5,FALSE())&lt;&gt;"Sí",N209="No aplica"),0,'Catàleg GRAE'!D99)</f>
        <v>1</v>
      </c>
      <c r="I209" s="20"/>
      <c r="J209" s="20"/>
      <c r="K209" s="20"/>
      <c r="L209" s="21"/>
      <c r="M209" s="21"/>
      <c r="N209" s="20"/>
      <c r="O209" s="20"/>
      <c r="P209" s="19" t="str">
        <f aca="false">IF(I209="","",I209-H209)</f>
        <v/>
      </c>
      <c r="Q209" s="19" t="str">
        <f aca="true">IF(B209="","",IF(N209="No aplica","No aplica",IF(I209="","Pendent",IF(N209="Per substituir","Substituir",IF(OR(N209="No localitzat",N209="No lliurat"),"Reposar",IF(I209&lt;H209,"Reposar",IF(I209&gt;H209,"Revisar excedent",IF(AND(G209="Sí",M209&lt;&gt;"",M209&lt;TODAY()),"EPI caducat",IF(AND(G209="Sí",M209&lt;&gt;"",M209&lt;=TODAY()+90),"EPI caduca ≤90 dies",IF(OR(N209="Deteriorat usable",N209="Revisió necessària"),"Revisar","OK"))))))))))</f>
      </c>
      <c r="R209" s="20"/>
    </row>
    <row r="210" customFormat="false" ht="15" hidden="false" customHeight="false" outlineLevel="0" collapsed="false">
      <c r="A210" s="19" t="n">
        <v>2</v>
      </c>
      <c r="B210" s="19" t="n">
        <f aca="false">IFERROR(VLOOKUP(A210,Personal!$A$6:$F$112,2,FALSE()),"")</f>
        <v>0</v>
      </c>
      <c r="C210" s="19" t="str">
        <f aca="false">IFERROR(VLOOKUP(A210,Personal!$A$6:$F$112,3,FALSE()),"")</f>
        <v>Olot</v>
      </c>
      <c r="D210" s="19" t="s">
        <v>216</v>
      </c>
      <c r="E210" s="19" t="s">
        <v>235</v>
      </c>
      <c r="F210" s="19" t="s">
        <v>236</v>
      </c>
      <c r="G210" s="19" t="s">
        <v>272</v>
      </c>
      <c r="H210" s="19" t="n">
        <f aca="false">IF(OR(VLOOKUP(A210,Personal!$A$6:$F$112,5,FALSE())&lt;&gt;"Sí",N210="No aplica"),0,'Catàleg GRAE'!D100)</f>
        <v>1</v>
      </c>
      <c r="I210" s="20"/>
      <c r="J210" s="20"/>
      <c r="K210" s="20"/>
      <c r="L210" s="21"/>
      <c r="M210" s="21"/>
      <c r="N210" s="20"/>
      <c r="O210" s="20"/>
      <c r="P210" s="19" t="str">
        <f aca="false">IF(I210="","",I210-H210)</f>
        <v/>
      </c>
      <c r="Q210" s="19" t="str">
        <f aca="true">IF(B210="","",IF(N210="No aplica","No aplica",IF(I210="","Pendent",IF(N210="Per substituir","Substituir",IF(OR(N210="No localitzat",N210="No lliurat"),"Reposar",IF(I210&lt;H210,"Reposar",IF(I210&gt;H210,"Revisar excedent",IF(AND(G210="Sí",M210&lt;&gt;"",M210&lt;TODAY()),"EPI caducat",IF(AND(G210="Sí",M210&lt;&gt;"",M210&lt;=TODAY()+90),"EPI caduca ≤90 dies",IF(OR(N210="Deteriorat usable",N210="Revisió necessària"),"Revisar","OK"))))))))))</f>
      </c>
      <c r="R210" s="20"/>
    </row>
    <row r="211" customFormat="false" ht="15" hidden="false" customHeight="false" outlineLevel="0" collapsed="false">
      <c r="A211" s="19" t="n">
        <v>2</v>
      </c>
      <c r="B211" s="19" t="n">
        <f aca="false">IFERROR(VLOOKUP(A211,Personal!$A$6:$F$112,2,FALSE()),"")</f>
        <v>0</v>
      </c>
      <c r="C211" s="19" t="str">
        <f aca="false">IFERROR(VLOOKUP(A211,Personal!$A$6:$F$112,3,FALSE()),"")</f>
        <v>Olot</v>
      </c>
      <c r="D211" s="19" t="s">
        <v>137</v>
      </c>
      <c r="E211" s="19" t="s">
        <v>237</v>
      </c>
      <c r="F211" s="19" t="s">
        <v>238</v>
      </c>
      <c r="G211" s="19" t="s">
        <v>291</v>
      </c>
      <c r="H211" s="19" t="n">
        <f aca="false">IF(OR(VLOOKUP(A211,Personal!$A$6:$F$112,5,FALSE())&lt;&gt;"Sí",N211="No aplica"),0,'Catàleg GRAE'!D101)</f>
        <v>1</v>
      </c>
      <c r="I211" s="20"/>
      <c r="J211" s="20"/>
      <c r="K211" s="20"/>
      <c r="L211" s="21"/>
      <c r="M211" s="21"/>
      <c r="N211" s="20"/>
      <c r="O211" s="20"/>
      <c r="P211" s="19" t="str">
        <f aca="false">IF(I211="","",I211-H211)</f>
        <v/>
      </c>
      <c r="Q211" s="19" t="str">
        <f aca="true">IF(B211="","",IF(N211="No aplica","No aplica",IF(I211="","Pendent",IF(N211="Per substituir","Substituir",IF(OR(N211="No localitzat",N211="No lliurat"),"Reposar",IF(I211&lt;H211,"Reposar",IF(I211&gt;H211,"Revisar excedent",IF(AND(G211="Sí",M211&lt;&gt;"",M211&lt;TODAY()),"EPI caducat",IF(AND(G211="Sí",M211&lt;&gt;"",M211&lt;=TODAY()+90),"EPI caduca ≤90 dies",IF(OR(N211="Deteriorat usable",N211="Revisió necessària"),"Revisar","OK"))))))))))</f>
      </c>
      <c r="R211" s="20"/>
    </row>
    <row r="212" customFormat="false" ht="15" hidden="false" customHeight="false" outlineLevel="0" collapsed="false">
      <c r="A212" s="19" t="n">
        <v>2</v>
      </c>
      <c r="B212" s="19" t="n">
        <f aca="false">IFERROR(VLOOKUP(A212,Personal!$A$6:$F$112,2,FALSE()),"")</f>
        <v>0</v>
      </c>
      <c r="C212" s="19" t="str">
        <f aca="false">IFERROR(VLOOKUP(A212,Personal!$A$6:$F$112,3,FALSE()),"")</f>
        <v>Olot</v>
      </c>
      <c r="D212" s="19" t="s">
        <v>37</v>
      </c>
      <c r="E212" s="19" t="s">
        <v>239</v>
      </c>
      <c r="F212" s="19" t="s">
        <v>240</v>
      </c>
      <c r="G212" s="19" t="s">
        <v>291</v>
      </c>
      <c r="H212" s="19" t="n">
        <f aca="false">IF(OR(VLOOKUP(A212,Personal!$A$6:$F$112,5,FALSE())&lt;&gt;"Sí",N212="No aplica"),0,'Catàleg GRAE'!D102)</f>
        <v>1</v>
      </c>
      <c r="I212" s="20"/>
      <c r="J212" s="20"/>
      <c r="K212" s="20"/>
      <c r="L212" s="21"/>
      <c r="M212" s="21"/>
      <c r="N212" s="20"/>
      <c r="O212" s="20"/>
      <c r="P212" s="19" t="str">
        <f aca="false">IF(I212="","",I212-H212)</f>
        <v/>
      </c>
      <c r="Q212" s="19" t="str">
        <f aca="true">IF(B212="","",IF(N212="No aplica","No aplica",IF(I212="","Pendent",IF(N212="Per substituir","Substituir",IF(OR(N212="No localitzat",N212="No lliurat"),"Reposar",IF(I212&lt;H212,"Reposar",IF(I212&gt;H212,"Revisar excedent",IF(AND(G212="Sí",M212&lt;&gt;"",M212&lt;TODAY()),"EPI caducat",IF(AND(G212="Sí",M212&lt;&gt;"",M212&lt;=TODAY()+90),"EPI caduca ≤90 dies",IF(OR(N212="Deteriorat usable",N212="Revisió necessària"),"Revisar","OK"))))))))))</f>
      </c>
      <c r="R212" s="20"/>
    </row>
    <row r="213" customFormat="false" ht="15" hidden="false" customHeight="false" outlineLevel="0" collapsed="false">
      <c r="A213" s="19" t="n">
        <v>2</v>
      </c>
      <c r="B213" s="19" t="n">
        <f aca="false">IFERROR(VLOOKUP(A213,Personal!$A$6:$F$112,2,FALSE()),"")</f>
        <v>0</v>
      </c>
      <c r="C213" s="19" t="str">
        <f aca="false">IFERROR(VLOOKUP(A213,Personal!$A$6:$F$112,3,FALSE()),"")</f>
        <v>Olot</v>
      </c>
      <c r="D213" s="19" t="s">
        <v>37</v>
      </c>
      <c r="E213" s="19" t="s">
        <v>241</v>
      </c>
      <c r="F213" s="19" t="s">
        <v>242</v>
      </c>
      <c r="G213" s="19" t="s">
        <v>291</v>
      </c>
      <c r="H213" s="19" t="n">
        <f aca="false">IF(OR(VLOOKUP(A213,Personal!$A$6:$F$112,5,FALSE())&lt;&gt;"Sí",N213="No aplica"),0,'Catàleg GRAE'!D103)</f>
        <v>1</v>
      </c>
      <c r="I213" s="20"/>
      <c r="J213" s="20"/>
      <c r="K213" s="20"/>
      <c r="L213" s="21"/>
      <c r="M213" s="21"/>
      <c r="N213" s="20"/>
      <c r="O213" s="20"/>
      <c r="P213" s="19" t="str">
        <f aca="false">IF(I213="","",I213-H213)</f>
        <v/>
      </c>
      <c r="Q213" s="19" t="str">
        <f aca="true">IF(B213="","",IF(N213="No aplica","No aplica",IF(I213="","Pendent",IF(N213="Per substituir","Substituir",IF(OR(N213="No localitzat",N213="No lliurat"),"Reposar",IF(I213&lt;H213,"Reposar",IF(I213&gt;H213,"Revisar excedent",IF(AND(G213="Sí",M213&lt;&gt;"",M213&lt;TODAY()),"EPI caducat",IF(AND(G213="Sí",M213&lt;&gt;"",M213&lt;=TODAY()+90),"EPI caduca ≤90 dies",IF(OR(N213="Deteriorat usable",N213="Revisió necessària"),"Revisar","OK"))))))))))</f>
      </c>
      <c r="R213" s="20"/>
    </row>
    <row r="214" customFormat="false" ht="15" hidden="false" customHeight="false" outlineLevel="0" collapsed="false">
      <c r="A214" s="19" t="n">
        <v>2</v>
      </c>
      <c r="B214" s="19" t="n">
        <f aca="false">IFERROR(VLOOKUP(A214,Personal!$A$6:$F$112,2,FALSE()),"")</f>
        <v>0</v>
      </c>
      <c r="C214" s="19" t="str">
        <f aca="false">IFERROR(VLOOKUP(A214,Personal!$A$6:$F$112,3,FALSE()),"")</f>
        <v>Olot</v>
      </c>
      <c r="D214" s="19" t="s">
        <v>177</v>
      </c>
      <c r="E214" s="19" t="s">
        <v>243</v>
      </c>
      <c r="F214" s="19" t="s">
        <v>244</v>
      </c>
      <c r="G214" s="19" t="s">
        <v>272</v>
      </c>
      <c r="H214" s="19" t="n">
        <f aca="false">IF(OR(VLOOKUP(A214,Personal!$A$6:$F$112,5,FALSE())&lt;&gt;"Sí",N214="No aplica"),0,'Catàleg GRAE'!D104)</f>
        <v>1</v>
      </c>
      <c r="I214" s="20"/>
      <c r="J214" s="20"/>
      <c r="K214" s="20"/>
      <c r="L214" s="21"/>
      <c r="M214" s="21"/>
      <c r="N214" s="20"/>
      <c r="O214" s="20"/>
      <c r="P214" s="19" t="str">
        <f aca="false">IF(I214="","",I214-H214)</f>
        <v/>
      </c>
      <c r="Q214" s="19" t="str">
        <f aca="true">IF(B214="","",IF(N214="No aplica","No aplica",IF(I214="","Pendent",IF(N214="Per substituir","Substituir",IF(OR(N214="No localitzat",N214="No lliurat"),"Reposar",IF(I214&lt;H214,"Reposar",IF(I214&gt;H214,"Revisar excedent",IF(AND(G214="Sí",M214&lt;&gt;"",M214&lt;TODAY()),"EPI caducat",IF(AND(G214="Sí",M214&lt;&gt;"",M214&lt;=TODAY()+90),"EPI caduca ≤90 dies",IF(OR(N214="Deteriorat usable",N214="Revisió necessària"),"Revisar","OK"))))))))))</f>
      </c>
      <c r="R214" s="20"/>
    </row>
    <row r="215" customFormat="false" ht="15" hidden="false" customHeight="false" outlineLevel="0" collapsed="false">
      <c r="A215" s="19" t="n">
        <v>2</v>
      </c>
      <c r="B215" s="19" t="n">
        <f aca="false">IFERROR(VLOOKUP(A215,Personal!$A$6:$F$112,2,FALSE()),"")</f>
        <v>0</v>
      </c>
      <c r="C215" s="19" t="str">
        <f aca="false">IFERROR(VLOOKUP(A215,Personal!$A$6:$F$112,3,FALSE()),"")</f>
        <v>Olot</v>
      </c>
      <c r="D215" s="19" t="s">
        <v>177</v>
      </c>
      <c r="E215" s="19" t="s">
        <v>245</v>
      </c>
      <c r="F215" s="19" t="s">
        <v>246</v>
      </c>
      <c r="G215" s="19" t="s">
        <v>272</v>
      </c>
      <c r="H215" s="19" t="n">
        <f aca="false">IF(OR(VLOOKUP(A215,Personal!$A$6:$F$112,5,FALSE())&lt;&gt;"Sí",N215="No aplica"),0,'Catàleg GRAE'!D105)</f>
        <v>1</v>
      </c>
      <c r="I215" s="20"/>
      <c r="J215" s="20"/>
      <c r="K215" s="20"/>
      <c r="L215" s="21"/>
      <c r="M215" s="21"/>
      <c r="N215" s="20"/>
      <c r="O215" s="20"/>
      <c r="P215" s="19" t="str">
        <f aca="false">IF(I215="","",I215-H215)</f>
        <v/>
      </c>
      <c r="Q215" s="19" t="str">
        <f aca="true">IF(B215="","",IF(N215="No aplica","No aplica",IF(I215="","Pendent",IF(N215="Per substituir","Substituir",IF(OR(N215="No localitzat",N215="No lliurat"),"Reposar",IF(I215&lt;H215,"Reposar",IF(I215&gt;H215,"Revisar excedent",IF(AND(G215="Sí",M215&lt;&gt;"",M215&lt;TODAY()),"EPI caducat",IF(AND(G215="Sí",M215&lt;&gt;"",M215&lt;=TODAY()+90),"EPI caduca ≤90 dies",IF(OR(N215="Deteriorat usable",N215="Revisió necessària"),"Revisar","OK"))))))))))</f>
      </c>
      <c r="R215" s="20"/>
    </row>
    <row r="216" customFormat="false" ht="15" hidden="false" customHeight="false" outlineLevel="0" collapsed="false">
      <c r="A216" s="19" t="n">
        <v>2</v>
      </c>
      <c r="B216" s="19" t="n">
        <f aca="false">IFERROR(VLOOKUP(A216,Personal!$A$6:$F$112,2,FALSE()),"")</f>
        <v>0</v>
      </c>
      <c r="C216" s="19" t="str">
        <f aca="false">IFERROR(VLOOKUP(A216,Personal!$A$6:$F$112,3,FALSE()),"")</f>
        <v>Olot</v>
      </c>
      <c r="D216" s="19" t="s">
        <v>177</v>
      </c>
      <c r="E216" s="19" t="s">
        <v>247</v>
      </c>
      <c r="F216" s="19" t="s">
        <v>248</v>
      </c>
      <c r="G216" s="19" t="s">
        <v>272</v>
      </c>
      <c r="H216" s="19" t="n">
        <f aca="false">IF(OR(VLOOKUP(A216,Personal!$A$6:$F$112,5,FALSE())&lt;&gt;"Sí",N216="No aplica"),0,'Catàleg GRAE'!D106)</f>
        <v>1</v>
      </c>
      <c r="I216" s="20"/>
      <c r="J216" s="20"/>
      <c r="K216" s="20"/>
      <c r="L216" s="21"/>
      <c r="M216" s="21"/>
      <c r="N216" s="20"/>
      <c r="O216" s="20"/>
      <c r="P216" s="19" t="str">
        <f aca="false">IF(I216="","",I216-H216)</f>
        <v/>
      </c>
      <c r="Q216" s="19" t="str">
        <f aca="true">IF(B216="","",IF(N216="No aplica","No aplica",IF(I216="","Pendent",IF(N216="Per substituir","Substituir",IF(OR(N216="No localitzat",N216="No lliurat"),"Reposar",IF(I216&lt;H216,"Reposar",IF(I216&gt;H216,"Revisar excedent",IF(AND(G216="Sí",M216&lt;&gt;"",M216&lt;TODAY()),"EPI caducat",IF(AND(G216="Sí",M216&lt;&gt;"",M216&lt;=TODAY()+90),"EPI caduca ≤90 dies",IF(OR(N216="Deteriorat usable",N216="Revisió necessària"),"Revisar","OK"))))))))))</f>
      </c>
      <c r="R216" s="20"/>
    </row>
    <row r="217" customFormat="false" ht="15" hidden="false" customHeight="false" outlineLevel="0" collapsed="false">
      <c r="A217" s="19" t="n">
        <v>2</v>
      </c>
      <c r="B217" s="19" t="n">
        <f aca="false">IFERROR(VLOOKUP(A217,Personal!$A$6:$F$112,2,FALSE()),"")</f>
        <v>0</v>
      </c>
      <c r="C217" s="19" t="str">
        <f aca="false">IFERROR(VLOOKUP(A217,Personal!$A$6:$F$112,3,FALSE()),"")</f>
        <v>Olot</v>
      </c>
      <c r="D217" s="19" t="s">
        <v>177</v>
      </c>
      <c r="E217" s="19" t="s">
        <v>249</v>
      </c>
      <c r="F217" s="19" t="s">
        <v>250</v>
      </c>
      <c r="G217" s="19" t="s">
        <v>272</v>
      </c>
      <c r="H217" s="19" t="n">
        <f aca="false">IF(OR(VLOOKUP(A217,Personal!$A$6:$F$112,5,FALSE())&lt;&gt;"Sí",N217="No aplica"),0,'Catàleg GRAE'!D107)</f>
        <v>1</v>
      </c>
      <c r="I217" s="20"/>
      <c r="J217" s="20"/>
      <c r="K217" s="20"/>
      <c r="L217" s="21"/>
      <c r="M217" s="21"/>
      <c r="N217" s="20"/>
      <c r="O217" s="20"/>
      <c r="P217" s="19" t="str">
        <f aca="false">IF(I217="","",I217-H217)</f>
        <v/>
      </c>
      <c r="Q217" s="19" t="str">
        <f aca="true">IF(B217="","",IF(N217="No aplica","No aplica",IF(I217="","Pendent",IF(N217="Per substituir","Substituir",IF(OR(N217="No localitzat",N217="No lliurat"),"Reposar",IF(I217&lt;H217,"Reposar",IF(I217&gt;H217,"Revisar excedent",IF(AND(G217="Sí",M217&lt;&gt;"",M217&lt;TODAY()),"EPI caducat",IF(AND(G217="Sí",M217&lt;&gt;"",M217&lt;=TODAY()+90),"EPI caduca ≤90 dies",IF(OR(N217="Deteriorat usable",N217="Revisió necessària"),"Revisar","OK"))))))))))</f>
      </c>
      <c r="R217" s="20"/>
    </row>
    <row r="218" customFormat="false" ht="15" hidden="false" customHeight="false" outlineLevel="0" collapsed="false">
      <c r="A218" s="19" t="n">
        <v>2</v>
      </c>
      <c r="B218" s="19" t="n">
        <f aca="false">IFERROR(VLOOKUP(A218,Personal!$A$6:$F$112,2,FALSE()),"")</f>
        <v>0</v>
      </c>
      <c r="C218" s="19" t="str">
        <f aca="false">IFERROR(VLOOKUP(A218,Personal!$A$6:$F$112,3,FALSE()),"")</f>
        <v>Olot</v>
      </c>
      <c r="D218" s="19" t="s">
        <v>177</v>
      </c>
      <c r="E218" s="19" t="s">
        <v>251</v>
      </c>
      <c r="F218" s="19" t="s">
        <v>252</v>
      </c>
      <c r="G218" s="19" t="s">
        <v>272</v>
      </c>
      <c r="H218" s="19" t="n">
        <f aca="false">IF(OR(VLOOKUP(A218,Personal!$A$6:$F$112,5,FALSE())&lt;&gt;"Sí",N218="No aplica"),0,'Catàleg GRAE'!D108)</f>
        <v>1</v>
      </c>
      <c r="I218" s="20"/>
      <c r="J218" s="20"/>
      <c r="K218" s="20"/>
      <c r="L218" s="21"/>
      <c r="M218" s="21"/>
      <c r="N218" s="20"/>
      <c r="O218" s="20"/>
      <c r="P218" s="19" t="str">
        <f aca="false">IF(I218="","",I218-H218)</f>
        <v/>
      </c>
      <c r="Q218" s="19" t="str">
        <f aca="true">IF(B218="","",IF(N218="No aplica","No aplica",IF(I218="","Pendent",IF(N218="Per substituir","Substituir",IF(OR(N218="No localitzat",N218="No lliurat"),"Reposar",IF(I218&lt;H218,"Reposar",IF(I218&gt;H218,"Revisar excedent",IF(AND(G218="Sí",M218&lt;&gt;"",M218&lt;TODAY()),"EPI caducat",IF(AND(G218="Sí",M218&lt;&gt;"",M218&lt;=TODAY()+90),"EPI caduca ≤90 dies",IF(OR(N218="Deteriorat usable",N218="Revisió necessària"),"Revisar","OK"))))))))))</f>
      </c>
      <c r="R218" s="20"/>
    </row>
    <row r="219" customFormat="false" ht="15" hidden="false" customHeight="false" outlineLevel="0" collapsed="false">
      <c r="A219" s="19" t="n">
        <v>2</v>
      </c>
      <c r="B219" s="19" t="n">
        <f aca="false">IFERROR(VLOOKUP(A219,Personal!$A$6:$F$112,2,FALSE()),"")</f>
        <v>0</v>
      </c>
      <c r="C219" s="19" t="str">
        <f aca="false">IFERROR(VLOOKUP(A219,Personal!$A$6:$F$112,3,FALSE()),"")</f>
        <v>Olot</v>
      </c>
      <c r="D219" s="19" t="s">
        <v>125</v>
      </c>
      <c r="E219" s="19" t="s">
        <v>253</v>
      </c>
      <c r="F219" s="19" t="s">
        <v>254</v>
      </c>
      <c r="G219" s="19" t="s">
        <v>272</v>
      </c>
      <c r="H219" s="19" t="n">
        <f aca="false">IF(OR(VLOOKUP(A219,Personal!$A$6:$F$112,5,FALSE())&lt;&gt;"Sí",N219="No aplica"),0,'Catàleg GRAE'!D109)</f>
        <v>1</v>
      </c>
      <c r="I219" s="20"/>
      <c r="J219" s="20"/>
      <c r="K219" s="20"/>
      <c r="L219" s="21"/>
      <c r="M219" s="21"/>
      <c r="N219" s="20"/>
      <c r="O219" s="20"/>
      <c r="P219" s="19" t="str">
        <f aca="false">IF(I219="","",I219-H219)</f>
        <v/>
      </c>
      <c r="Q219" s="19" t="str">
        <f aca="true">IF(B219="","",IF(N219="No aplica","No aplica",IF(I219="","Pendent",IF(N219="Per substituir","Substituir",IF(OR(N219="No localitzat",N219="No lliurat"),"Reposar",IF(I219&lt;H219,"Reposar",IF(I219&gt;H219,"Revisar excedent",IF(AND(G219="Sí",M219&lt;&gt;"",M219&lt;TODAY()),"EPI caducat",IF(AND(G219="Sí",M219&lt;&gt;"",M219&lt;=TODAY()+90),"EPI caduca ≤90 dies",IF(OR(N219="Deteriorat usable",N219="Revisió necessària"),"Revisar","OK"))))))))))</f>
      </c>
      <c r="R219" s="20"/>
    </row>
    <row r="220" customFormat="false" ht="15" hidden="false" customHeight="false" outlineLevel="0" collapsed="false">
      <c r="A220" s="19" t="n">
        <v>2</v>
      </c>
      <c r="B220" s="19" t="n">
        <f aca="false">IFERROR(VLOOKUP(A220,Personal!$A$6:$F$112,2,FALSE()),"")</f>
        <v>0</v>
      </c>
      <c r="C220" s="19" t="str">
        <f aca="false">IFERROR(VLOOKUP(A220,Personal!$A$6:$F$112,3,FALSE()),"")</f>
        <v>Olot</v>
      </c>
      <c r="D220" s="19" t="s">
        <v>177</v>
      </c>
      <c r="E220" s="19" t="s">
        <v>255</v>
      </c>
      <c r="F220" s="19" t="s">
        <v>256</v>
      </c>
      <c r="G220" s="19" t="s">
        <v>272</v>
      </c>
      <c r="H220" s="19" t="n">
        <f aca="false">IF(OR(VLOOKUP(A220,Personal!$A$6:$F$112,5,FALSE())&lt;&gt;"Sí",N220="No aplica"),0,'Catàleg GRAE'!D110)</f>
        <v>1</v>
      </c>
      <c r="I220" s="20"/>
      <c r="J220" s="20"/>
      <c r="K220" s="20"/>
      <c r="L220" s="21"/>
      <c r="M220" s="21"/>
      <c r="N220" s="20"/>
      <c r="O220" s="20"/>
      <c r="P220" s="19" t="str">
        <f aca="false">IF(I220="","",I220-H220)</f>
        <v/>
      </c>
      <c r="Q220" s="19" t="str">
        <f aca="true">IF(B220="","",IF(N220="No aplica","No aplica",IF(I220="","Pendent",IF(N220="Per substituir","Substituir",IF(OR(N220="No localitzat",N220="No lliurat"),"Reposar",IF(I220&lt;H220,"Reposar",IF(I220&gt;H220,"Revisar excedent",IF(AND(G220="Sí",M220&lt;&gt;"",M220&lt;TODAY()),"EPI caducat",IF(AND(G220="Sí",M220&lt;&gt;"",M220&lt;=TODAY()+90),"EPI caduca ≤90 dies",IF(OR(N220="Deteriorat usable",N220="Revisió necessària"),"Revisar","OK"))))))))))</f>
      </c>
      <c r="R220" s="20"/>
    </row>
    <row r="221" customFormat="false" ht="15" hidden="false" customHeight="false" outlineLevel="0" collapsed="false">
      <c r="A221" s="19" t="n">
        <v>2</v>
      </c>
      <c r="B221" s="19" t="n">
        <f aca="false">IFERROR(VLOOKUP(A221,Personal!$A$6:$F$112,2,FALSE()),"")</f>
        <v>0</v>
      </c>
      <c r="C221" s="19" t="str">
        <f aca="false">IFERROR(VLOOKUP(A221,Personal!$A$6:$F$112,3,FALSE()),"")</f>
        <v>Olot</v>
      </c>
      <c r="D221" s="19" t="s">
        <v>142</v>
      </c>
      <c r="E221" s="19" t="s">
        <v>257</v>
      </c>
      <c r="F221" s="19" t="s">
        <v>258</v>
      </c>
      <c r="G221" s="19" t="s">
        <v>291</v>
      </c>
      <c r="H221" s="19" t="n">
        <f aca="false">IF(OR(VLOOKUP(A221,Personal!$A$6:$F$112,5,FALSE())&lt;&gt;"Sí",N221="No aplica"),0,'Catàleg GRAE'!D111)</f>
        <v>1</v>
      </c>
      <c r="I221" s="20"/>
      <c r="J221" s="20"/>
      <c r="K221" s="20"/>
      <c r="L221" s="21"/>
      <c r="M221" s="21"/>
      <c r="N221" s="20"/>
      <c r="O221" s="20"/>
      <c r="P221" s="19" t="str">
        <f aca="false">IF(I221="","",I221-H221)</f>
        <v/>
      </c>
      <c r="Q221" s="19" t="str">
        <f aca="true">IF(B221="","",IF(N221="No aplica","No aplica",IF(I221="","Pendent",IF(N221="Per substituir","Substituir",IF(OR(N221="No localitzat",N221="No lliurat"),"Reposar",IF(I221&lt;H221,"Reposar",IF(I221&gt;H221,"Revisar excedent",IF(AND(G221="Sí",M221&lt;&gt;"",M221&lt;TODAY()),"EPI caducat",IF(AND(G221="Sí",M221&lt;&gt;"",M221&lt;=TODAY()+90),"EPI caduca ≤90 dies",IF(OR(N221="Deteriorat usable",N221="Revisió necessària"),"Revisar","OK"))))))))))</f>
      </c>
      <c r="R221" s="20"/>
    </row>
    <row r="222" customFormat="false" ht="15" hidden="false" customHeight="false" outlineLevel="0" collapsed="false">
      <c r="A222" s="19" t="n">
        <v>2</v>
      </c>
      <c r="B222" s="19" t="n">
        <f aca="false">IFERROR(VLOOKUP(A222,Personal!$A$6:$F$112,2,FALSE()),"")</f>
        <v>0</v>
      </c>
      <c r="C222" s="19" t="str">
        <f aca="false">IFERROR(VLOOKUP(A222,Personal!$A$6:$F$112,3,FALSE()),"")</f>
        <v>Olot</v>
      </c>
      <c r="D222" s="19" t="s">
        <v>112</v>
      </c>
      <c r="E222" s="19" t="s">
        <v>259</v>
      </c>
      <c r="F222" s="19" t="s">
        <v>260</v>
      </c>
      <c r="G222" s="19" t="s">
        <v>291</v>
      </c>
      <c r="H222" s="19" t="n">
        <f aca="false">IF(OR(VLOOKUP(A222,Personal!$A$6:$F$112,5,FALSE())&lt;&gt;"Sí",N222="No aplica"),0,'Catàleg GRAE'!D112)</f>
        <v>1</v>
      </c>
      <c r="I222" s="20"/>
      <c r="J222" s="20"/>
      <c r="K222" s="20"/>
      <c r="L222" s="21"/>
      <c r="M222" s="21"/>
      <c r="N222" s="20"/>
      <c r="O222" s="20"/>
      <c r="P222" s="19" t="str">
        <f aca="false">IF(I222="","",I222-H222)</f>
        <v/>
      </c>
      <c r="Q222" s="19" t="str">
        <f aca="true">IF(B222="","",IF(N222="No aplica","No aplica",IF(I222="","Pendent",IF(N222="Per substituir","Substituir",IF(OR(N222="No localitzat",N222="No lliurat"),"Reposar",IF(I222&lt;H222,"Reposar",IF(I222&gt;H222,"Revisar excedent",IF(AND(G222="Sí",M222&lt;&gt;"",M222&lt;TODAY()),"EPI caducat",IF(AND(G222="Sí",M222&lt;&gt;"",M222&lt;=TODAY()+90),"EPI caduca ≤90 dies",IF(OR(N222="Deteriorat usable",N222="Revisió necessària"),"Revisar","OK"))))))))))</f>
      </c>
      <c r="R222" s="20"/>
    </row>
    <row r="223" customFormat="false" ht="15" hidden="false" customHeight="false" outlineLevel="0" collapsed="false">
      <c r="A223" s="19" t="n">
        <v>2</v>
      </c>
      <c r="B223" s="19" t="n">
        <f aca="false">IFERROR(VLOOKUP(A223,Personal!$A$6:$F$112,2,FALSE()),"")</f>
        <v>0</v>
      </c>
      <c r="C223" s="19" t="str">
        <f aca="false">IFERROR(VLOOKUP(A223,Personal!$A$6:$F$112,3,FALSE()),"")</f>
        <v>Olot</v>
      </c>
      <c r="D223" s="19" t="s">
        <v>261</v>
      </c>
      <c r="E223" s="19" t="s">
        <v>262</v>
      </c>
      <c r="F223" s="19" t="s">
        <v>263</v>
      </c>
      <c r="G223" s="19" t="s">
        <v>291</v>
      </c>
      <c r="H223" s="19" t="n">
        <f aca="false">IF(OR(VLOOKUP(A223,Personal!$A$6:$F$112,5,FALSE())&lt;&gt;"Sí",N223="No aplica"),0,'Catàleg GRAE'!D113)</f>
        <v>1</v>
      </c>
      <c r="I223" s="20"/>
      <c r="J223" s="20"/>
      <c r="K223" s="20"/>
      <c r="L223" s="21"/>
      <c r="M223" s="21"/>
      <c r="N223" s="20"/>
      <c r="O223" s="20"/>
      <c r="P223" s="19" t="str">
        <f aca="false">IF(I223="","",I223-H223)</f>
        <v/>
      </c>
      <c r="Q223" s="19" t="str">
        <f aca="true">IF(B223="","",IF(N223="No aplica","No aplica",IF(I223="","Pendent",IF(N223="Per substituir","Substituir",IF(OR(N223="No localitzat",N223="No lliurat"),"Reposar",IF(I223&lt;H223,"Reposar",IF(I223&gt;H223,"Revisar excedent",IF(AND(G223="Sí",M223&lt;&gt;"",M223&lt;TODAY()),"EPI caducat",IF(AND(G223="Sí",M223&lt;&gt;"",M223&lt;=TODAY()+90),"EPI caduca ≤90 dies",IF(OR(N223="Deteriorat usable",N223="Revisió necessària"),"Revisar","OK"))))))))))</f>
      </c>
      <c r="R223" s="20"/>
    </row>
    <row r="224" customFormat="false" ht="15" hidden="false" customHeight="false" outlineLevel="0" collapsed="false">
      <c r="A224" s="19" t="n">
        <v>3</v>
      </c>
      <c r="B224" s="19" t="n">
        <f aca="false">IFERROR(VLOOKUP(A224,Personal!$A$6:$F$112,2,FALSE()),"")</f>
        <v>0</v>
      </c>
      <c r="C224" s="19" t="str">
        <f aca="false">IFERROR(VLOOKUP(A224,Personal!$A$6:$F$112,3,FALSE()),"")</f>
        <v>Olot</v>
      </c>
      <c r="D224" s="19" t="s">
        <v>26</v>
      </c>
      <c r="E224" s="19" t="s">
        <v>27</v>
      </c>
      <c r="F224" s="19" t="s">
        <v>28</v>
      </c>
      <c r="G224" s="19" t="s">
        <v>291</v>
      </c>
      <c r="H224" s="19" t="n">
        <f aca="false">IF(OR(VLOOKUP(A224,Personal!$A$6:$F$112,5,FALSE())&lt;&gt;"Sí",N224="No aplica"),0,'Catàleg GRAE'!D5)</f>
        <v>1</v>
      </c>
      <c r="I224" s="20"/>
      <c r="J224" s="20"/>
      <c r="K224" s="20"/>
      <c r="L224" s="21"/>
      <c r="M224" s="21"/>
      <c r="N224" s="20"/>
      <c r="O224" s="20"/>
      <c r="P224" s="19" t="str">
        <f aca="false">IF(I224="","",I224-H224)</f>
        <v/>
      </c>
      <c r="Q224" s="19" t="str">
        <f aca="true">IF(B224="","",IF(N224="No aplica","No aplica",IF(I224="","Pendent",IF(N224="Per substituir","Substituir",IF(OR(N224="No localitzat",N224="No lliurat"),"Reposar",IF(I224&lt;H224,"Reposar",IF(I224&gt;H224,"Revisar excedent",IF(AND(G224="Sí",M224&lt;&gt;"",M224&lt;TODAY()),"EPI caducat",IF(AND(G224="Sí",M224&lt;&gt;"",M224&lt;=TODAY()+90),"EPI caduca ≤90 dies",IF(OR(N224="Deteriorat usable",N224="Revisió necessària"),"Revisar","OK"))))))))))</f>
      </c>
      <c r="R224" s="20"/>
    </row>
    <row r="225" customFormat="false" ht="15" hidden="false" customHeight="false" outlineLevel="0" collapsed="false">
      <c r="A225" s="19" t="n">
        <v>3</v>
      </c>
      <c r="B225" s="19" t="n">
        <f aca="false">IFERROR(VLOOKUP(A225,Personal!$A$6:$F$112,2,FALSE()),"")</f>
        <v>0</v>
      </c>
      <c r="C225" s="19" t="str">
        <f aca="false">IFERROR(VLOOKUP(A225,Personal!$A$6:$F$112,3,FALSE()),"")</f>
        <v>Olot</v>
      </c>
      <c r="D225" s="19" t="s">
        <v>26</v>
      </c>
      <c r="E225" s="19" t="s">
        <v>27</v>
      </c>
      <c r="F225" s="19" t="s">
        <v>30</v>
      </c>
      <c r="G225" s="19" t="s">
        <v>291</v>
      </c>
      <c r="H225" s="19" t="n">
        <f aca="false">IF(OR(VLOOKUP(A225,Personal!$A$6:$F$112,5,FALSE())&lt;&gt;"Sí",N225="No aplica"),0,'Catàleg GRAE'!D6)</f>
        <v>1</v>
      </c>
      <c r="I225" s="20"/>
      <c r="J225" s="20"/>
      <c r="K225" s="20"/>
      <c r="L225" s="21"/>
      <c r="M225" s="21"/>
      <c r="N225" s="20"/>
      <c r="O225" s="20"/>
      <c r="P225" s="19" t="str">
        <f aca="false">IF(I225="","",I225-H225)</f>
        <v/>
      </c>
      <c r="Q225" s="19" t="str">
        <f aca="true">IF(B225="","",IF(N225="No aplica","No aplica",IF(I225="","Pendent",IF(N225="Per substituir","Substituir",IF(OR(N225="No localitzat",N225="No lliurat"),"Reposar",IF(I225&lt;H225,"Reposar",IF(I225&gt;H225,"Revisar excedent",IF(AND(G225="Sí",M225&lt;&gt;"",M225&lt;TODAY()),"EPI caducat",IF(AND(G225="Sí",M225&lt;&gt;"",M225&lt;=TODAY()+90),"EPI caduca ≤90 dies",IF(OR(N225="Deteriorat usable",N225="Revisió necessària"),"Revisar","OK"))))))))))</f>
      </c>
      <c r="R225" s="20"/>
    </row>
    <row r="226" customFormat="false" ht="15" hidden="false" customHeight="false" outlineLevel="0" collapsed="false">
      <c r="A226" s="19" t="n">
        <v>3</v>
      </c>
      <c r="B226" s="19" t="n">
        <f aca="false">IFERROR(VLOOKUP(A226,Personal!$A$6:$F$112,2,FALSE()),"")</f>
        <v>0</v>
      </c>
      <c r="C226" s="19" t="str">
        <f aca="false">IFERROR(VLOOKUP(A226,Personal!$A$6:$F$112,3,FALSE()),"")</f>
        <v>Olot</v>
      </c>
      <c r="D226" s="19" t="s">
        <v>26</v>
      </c>
      <c r="E226" s="19" t="s">
        <v>31</v>
      </c>
      <c r="F226" s="19" t="s">
        <v>32</v>
      </c>
      <c r="G226" s="19" t="s">
        <v>272</v>
      </c>
      <c r="H226" s="19" t="n">
        <f aca="false">IF(OR(VLOOKUP(A226,Personal!$A$6:$F$112,5,FALSE())&lt;&gt;"Sí",N226="No aplica"),0,'Catàleg GRAE'!D7)</f>
        <v>1</v>
      </c>
      <c r="I226" s="20"/>
      <c r="J226" s="20"/>
      <c r="K226" s="20"/>
      <c r="L226" s="21"/>
      <c r="M226" s="21"/>
      <c r="N226" s="20"/>
      <c r="O226" s="20"/>
      <c r="P226" s="19" t="str">
        <f aca="false">IF(I226="","",I226-H226)</f>
        <v/>
      </c>
      <c r="Q226" s="19" t="str">
        <f aca="true">IF(B226="","",IF(N226="No aplica","No aplica",IF(I226="","Pendent",IF(N226="Per substituir","Substituir",IF(OR(N226="No localitzat",N226="No lliurat"),"Reposar",IF(I226&lt;H226,"Reposar",IF(I226&gt;H226,"Revisar excedent",IF(AND(G226="Sí",M226&lt;&gt;"",M226&lt;TODAY()),"EPI caducat",IF(AND(G226="Sí",M226&lt;&gt;"",M226&lt;=TODAY()+90),"EPI caduca ≤90 dies",IF(OR(N226="Deteriorat usable",N226="Revisió necessària"),"Revisar","OK"))))))))))</f>
      </c>
      <c r="R226" s="20"/>
    </row>
    <row r="227" customFormat="false" ht="15" hidden="false" customHeight="false" outlineLevel="0" collapsed="false">
      <c r="A227" s="19" t="n">
        <v>3</v>
      </c>
      <c r="B227" s="19" t="n">
        <f aca="false">IFERROR(VLOOKUP(A227,Personal!$A$6:$F$112,2,FALSE()),"")</f>
        <v>0</v>
      </c>
      <c r="C227" s="19" t="str">
        <f aca="false">IFERROR(VLOOKUP(A227,Personal!$A$6:$F$112,3,FALSE()),"")</f>
        <v>Olot</v>
      </c>
      <c r="D227" s="19" t="s">
        <v>26</v>
      </c>
      <c r="E227" s="19" t="s">
        <v>33</v>
      </c>
      <c r="F227" s="19" t="s">
        <v>34</v>
      </c>
      <c r="G227" s="19" t="s">
        <v>291</v>
      </c>
      <c r="H227" s="19" t="n">
        <f aca="false">IF(OR(VLOOKUP(A227,Personal!$A$6:$F$112,5,FALSE())&lt;&gt;"Sí",N227="No aplica"),0,'Catàleg GRAE'!D8)</f>
        <v>2</v>
      </c>
      <c r="I227" s="20"/>
      <c r="J227" s="20"/>
      <c r="K227" s="20"/>
      <c r="L227" s="21"/>
      <c r="M227" s="21"/>
      <c r="N227" s="20"/>
      <c r="O227" s="20"/>
      <c r="P227" s="19" t="str">
        <f aca="false">IF(I227="","",I227-H227)</f>
        <v/>
      </c>
      <c r="Q227" s="19" t="str">
        <f aca="true">IF(B227="","",IF(N227="No aplica","No aplica",IF(I227="","Pendent",IF(N227="Per substituir","Substituir",IF(OR(N227="No localitzat",N227="No lliurat"),"Reposar",IF(I227&lt;H227,"Reposar",IF(I227&gt;H227,"Revisar excedent",IF(AND(G227="Sí",M227&lt;&gt;"",M227&lt;TODAY()),"EPI caducat",IF(AND(G227="Sí",M227&lt;&gt;"",M227&lt;=TODAY()+90),"EPI caduca ≤90 dies",IF(OR(N227="Deteriorat usable",N227="Revisió necessària"),"Revisar","OK"))))))))))</f>
      </c>
      <c r="R227" s="20"/>
    </row>
    <row r="228" customFormat="false" ht="15" hidden="false" customHeight="false" outlineLevel="0" collapsed="false">
      <c r="A228" s="19" t="n">
        <v>3</v>
      </c>
      <c r="B228" s="19" t="n">
        <f aca="false">IFERROR(VLOOKUP(A228,Personal!$A$6:$F$112,2,FALSE()),"")</f>
        <v>0</v>
      </c>
      <c r="C228" s="19" t="str">
        <f aca="false">IFERROR(VLOOKUP(A228,Personal!$A$6:$F$112,3,FALSE()),"")</f>
        <v>Olot</v>
      </c>
      <c r="D228" s="19" t="s">
        <v>26</v>
      </c>
      <c r="E228" s="19" t="s">
        <v>35</v>
      </c>
      <c r="F228" s="19" t="s">
        <v>36</v>
      </c>
      <c r="G228" s="19" t="s">
        <v>291</v>
      </c>
      <c r="H228" s="19" t="n">
        <f aca="false">IF(OR(VLOOKUP(A228,Personal!$A$6:$F$112,5,FALSE())&lt;&gt;"Sí",N228="No aplica"),0,'Catàleg GRAE'!D9)</f>
        <v>1</v>
      </c>
      <c r="I228" s="20"/>
      <c r="J228" s="20"/>
      <c r="K228" s="20"/>
      <c r="L228" s="21"/>
      <c r="M228" s="21"/>
      <c r="N228" s="20"/>
      <c r="O228" s="20"/>
      <c r="P228" s="19" t="str">
        <f aca="false">IF(I228="","",I228-H228)</f>
        <v/>
      </c>
      <c r="Q228" s="19" t="str">
        <f aca="true">IF(B228="","",IF(N228="No aplica","No aplica",IF(I228="","Pendent",IF(N228="Per substituir","Substituir",IF(OR(N228="No localitzat",N228="No lliurat"),"Reposar",IF(I228&lt;H228,"Reposar",IF(I228&gt;H228,"Revisar excedent",IF(AND(G228="Sí",M228&lt;&gt;"",M228&lt;TODAY()),"EPI caducat",IF(AND(G228="Sí",M228&lt;&gt;"",M228&lt;=TODAY()+90),"EPI caduca ≤90 dies",IF(OR(N228="Deteriorat usable",N228="Revisió necessària"),"Revisar","OK"))))))))))</f>
      </c>
      <c r="R228" s="20"/>
    </row>
    <row r="229" customFormat="false" ht="15" hidden="false" customHeight="false" outlineLevel="0" collapsed="false">
      <c r="A229" s="19" t="n">
        <v>3</v>
      </c>
      <c r="B229" s="19" t="n">
        <f aca="false">IFERROR(VLOOKUP(A229,Personal!$A$6:$F$112,2,FALSE()),"")</f>
        <v>0</v>
      </c>
      <c r="C229" s="19" t="str">
        <f aca="false">IFERROR(VLOOKUP(A229,Personal!$A$6:$F$112,3,FALSE()),"")</f>
        <v>Olot</v>
      </c>
      <c r="D229" s="19" t="s">
        <v>37</v>
      </c>
      <c r="E229" s="19" t="s">
        <v>38</v>
      </c>
      <c r="F229" s="19" t="s">
        <v>39</v>
      </c>
      <c r="G229" s="19" t="s">
        <v>291</v>
      </c>
      <c r="H229" s="19" t="n">
        <f aca="false">IF(OR(VLOOKUP(A229,Personal!$A$6:$F$112,5,FALSE())&lt;&gt;"Sí",N229="No aplica"),0,'Catàleg GRAE'!D10)</f>
        <v>1</v>
      </c>
      <c r="I229" s="20"/>
      <c r="J229" s="20"/>
      <c r="K229" s="20"/>
      <c r="L229" s="21"/>
      <c r="M229" s="21"/>
      <c r="N229" s="20"/>
      <c r="O229" s="20"/>
      <c r="P229" s="19" t="str">
        <f aca="false">IF(I229="","",I229-H229)</f>
        <v/>
      </c>
      <c r="Q229" s="19" t="str">
        <f aca="true">IF(B229="","",IF(N229="No aplica","No aplica",IF(I229="","Pendent",IF(N229="Per substituir","Substituir",IF(OR(N229="No localitzat",N229="No lliurat"),"Reposar",IF(I229&lt;H229,"Reposar",IF(I229&gt;H229,"Revisar excedent",IF(AND(G229="Sí",M229&lt;&gt;"",M229&lt;TODAY()),"EPI caducat",IF(AND(G229="Sí",M229&lt;&gt;"",M229&lt;=TODAY()+90),"EPI caduca ≤90 dies",IF(OR(N229="Deteriorat usable",N229="Revisió necessària"),"Revisar","OK"))))))))))</f>
      </c>
      <c r="R229" s="20"/>
    </row>
    <row r="230" customFormat="false" ht="15" hidden="false" customHeight="false" outlineLevel="0" collapsed="false">
      <c r="A230" s="19" t="n">
        <v>3</v>
      </c>
      <c r="B230" s="19" t="n">
        <f aca="false">IFERROR(VLOOKUP(A230,Personal!$A$6:$F$112,2,FALSE()),"")</f>
        <v>0</v>
      </c>
      <c r="C230" s="19" t="str">
        <f aca="false">IFERROR(VLOOKUP(A230,Personal!$A$6:$F$112,3,FALSE()),"")</f>
        <v>Olot</v>
      </c>
      <c r="D230" s="19" t="s">
        <v>40</v>
      </c>
      <c r="E230" s="19" t="s">
        <v>41</v>
      </c>
      <c r="F230" s="19" t="s">
        <v>42</v>
      </c>
      <c r="G230" s="19" t="s">
        <v>272</v>
      </c>
      <c r="H230" s="19" t="n">
        <f aca="false">IF(OR(VLOOKUP(A230,Personal!$A$6:$F$112,5,FALSE())&lt;&gt;"Sí",N230="No aplica"),0,'Catàleg GRAE'!D11)</f>
        <v>1</v>
      </c>
      <c r="I230" s="20"/>
      <c r="J230" s="20"/>
      <c r="K230" s="20"/>
      <c r="L230" s="21"/>
      <c r="M230" s="21"/>
      <c r="N230" s="20"/>
      <c r="O230" s="20"/>
      <c r="P230" s="19" t="str">
        <f aca="false">IF(I230="","",I230-H230)</f>
        <v/>
      </c>
      <c r="Q230" s="19" t="str">
        <f aca="true">IF(B230="","",IF(N230="No aplica","No aplica",IF(I230="","Pendent",IF(N230="Per substituir","Substituir",IF(OR(N230="No localitzat",N230="No lliurat"),"Reposar",IF(I230&lt;H230,"Reposar",IF(I230&gt;H230,"Revisar excedent",IF(AND(G230="Sí",M230&lt;&gt;"",M230&lt;TODAY()),"EPI caducat",IF(AND(G230="Sí",M230&lt;&gt;"",M230&lt;=TODAY()+90),"EPI caduca ≤90 dies",IF(OR(N230="Deteriorat usable",N230="Revisió necessària"),"Revisar","OK"))))))))))</f>
      </c>
      <c r="R230" s="20"/>
    </row>
    <row r="231" customFormat="false" ht="15" hidden="false" customHeight="false" outlineLevel="0" collapsed="false">
      <c r="A231" s="19" t="n">
        <v>3</v>
      </c>
      <c r="B231" s="19" t="n">
        <f aca="false">IFERROR(VLOOKUP(A231,Personal!$A$6:$F$112,2,FALSE()),"")</f>
        <v>0</v>
      </c>
      <c r="C231" s="19" t="str">
        <f aca="false">IFERROR(VLOOKUP(A231,Personal!$A$6:$F$112,3,FALSE()),"")</f>
        <v>Olot</v>
      </c>
      <c r="D231" s="19" t="s">
        <v>40</v>
      </c>
      <c r="E231" s="19" t="s">
        <v>43</v>
      </c>
      <c r="F231" s="19" t="s">
        <v>44</v>
      </c>
      <c r="G231" s="19" t="s">
        <v>272</v>
      </c>
      <c r="H231" s="19" t="n">
        <f aca="false">IF(OR(VLOOKUP(A231,Personal!$A$6:$F$112,5,FALSE())&lt;&gt;"Sí",N231="No aplica"),0,'Catàleg GRAE'!D12)</f>
        <v>1</v>
      </c>
      <c r="I231" s="20"/>
      <c r="J231" s="20"/>
      <c r="K231" s="20"/>
      <c r="L231" s="21"/>
      <c r="M231" s="21"/>
      <c r="N231" s="20"/>
      <c r="O231" s="20"/>
      <c r="P231" s="19" t="str">
        <f aca="false">IF(I231="","",I231-H231)</f>
        <v/>
      </c>
      <c r="Q231" s="19" t="str">
        <f aca="true">IF(B231="","",IF(N231="No aplica","No aplica",IF(I231="","Pendent",IF(N231="Per substituir","Substituir",IF(OR(N231="No localitzat",N231="No lliurat"),"Reposar",IF(I231&lt;H231,"Reposar",IF(I231&gt;H231,"Revisar excedent",IF(AND(G231="Sí",M231&lt;&gt;"",M231&lt;TODAY()),"EPI caducat",IF(AND(G231="Sí",M231&lt;&gt;"",M231&lt;=TODAY()+90),"EPI caduca ≤90 dies",IF(OR(N231="Deteriorat usable",N231="Revisió necessària"),"Revisar","OK"))))))))))</f>
      </c>
      <c r="R231" s="20"/>
    </row>
    <row r="232" customFormat="false" ht="15" hidden="false" customHeight="false" outlineLevel="0" collapsed="false">
      <c r="A232" s="19" t="n">
        <v>3</v>
      </c>
      <c r="B232" s="19" t="n">
        <f aca="false">IFERROR(VLOOKUP(A232,Personal!$A$6:$F$112,2,FALSE()),"")</f>
        <v>0</v>
      </c>
      <c r="C232" s="19" t="str">
        <f aca="false">IFERROR(VLOOKUP(A232,Personal!$A$6:$F$112,3,FALSE()),"")</f>
        <v>Olot</v>
      </c>
      <c r="D232" s="19" t="s">
        <v>45</v>
      </c>
      <c r="E232" s="19" t="s">
        <v>46</v>
      </c>
      <c r="F232" s="19" t="s">
        <v>47</v>
      </c>
      <c r="G232" s="19" t="s">
        <v>291</v>
      </c>
      <c r="H232" s="19" t="n">
        <f aca="false">IF(OR(VLOOKUP(A232,Personal!$A$6:$F$112,5,FALSE())&lt;&gt;"Sí",N232="No aplica"),0,'Catàleg GRAE'!D13)</f>
        <v>1</v>
      </c>
      <c r="I232" s="20"/>
      <c r="J232" s="20"/>
      <c r="K232" s="20"/>
      <c r="L232" s="21"/>
      <c r="M232" s="21"/>
      <c r="N232" s="20"/>
      <c r="O232" s="20"/>
      <c r="P232" s="19" t="str">
        <f aca="false">IF(I232="","",I232-H232)</f>
        <v/>
      </c>
      <c r="Q232" s="19" t="str">
        <f aca="true">IF(B232="","",IF(N232="No aplica","No aplica",IF(I232="","Pendent",IF(N232="Per substituir","Substituir",IF(OR(N232="No localitzat",N232="No lliurat"),"Reposar",IF(I232&lt;H232,"Reposar",IF(I232&gt;H232,"Revisar excedent",IF(AND(G232="Sí",M232&lt;&gt;"",M232&lt;TODAY()),"EPI caducat",IF(AND(G232="Sí",M232&lt;&gt;"",M232&lt;=TODAY()+90),"EPI caduca ≤90 dies",IF(OR(N232="Deteriorat usable",N232="Revisió necessària"),"Revisar","OK"))))))))))</f>
      </c>
      <c r="R232" s="20"/>
    </row>
    <row r="233" customFormat="false" ht="15" hidden="false" customHeight="false" outlineLevel="0" collapsed="false">
      <c r="A233" s="19" t="n">
        <v>3</v>
      </c>
      <c r="B233" s="19" t="n">
        <f aca="false">IFERROR(VLOOKUP(A233,Personal!$A$6:$F$112,2,FALSE()),"")</f>
        <v>0</v>
      </c>
      <c r="C233" s="19" t="str">
        <f aca="false">IFERROR(VLOOKUP(A233,Personal!$A$6:$F$112,3,FALSE()),"")</f>
        <v>Olot</v>
      </c>
      <c r="D233" s="19" t="s">
        <v>45</v>
      </c>
      <c r="E233" s="19" t="s">
        <v>48</v>
      </c>
      <c r="F233" s="19" t="s">
        <v>49</v>
      </c>
      <c r="G233" s="19" t="s">
        <v>291</v>
      </c>
      <c r="H233" s="19" t="n">
        <f aca="false">IF(OR(VLOOKUP(A233,Personal!$A$6:$F$112,5,FALSE())&lt;&gt;"Sí",N233="No aplica"),0,'Catàleg GRAE'!D14)</f>
        <v>1</v>
      </c>
      <c r="I233" s="20"/>
      <c r="J233" s="20"/>
      <c r="K233" s="20"/>
      <c r="L233" s="21"/>
      <c r="M233" s="21"/>
      <c r="N233" s="20"/>
      <c r="O233" s="20"/>
      <c r="P233" s="19" t="str">
        <f aca="false">IF(I233="","",I233-H233)</f>
        <v/>
      </c>
      <c r="Q233" s="19" t="str">
        <f aca="true">IF(B233="","",IF(N233="No aplica","No aplica",IF(I233="","Pendent",IF(N233="Per substituir","Substituir",IF(OR(N233="No localitzat",N233="No lliurat"),"Reposar",IF(I233&lt;H233,"Reposar",IF(I233&gt;H233,"Revisar excedent",IF(AND(G233="Sí",M233&lt;&gt;"",M233&lt;TODAY()),"EPI caducat",IF(AND(G233="Sí",M233&lt;&gt;"",M233&lt;=TODAY()+90),"EPI caduca ≤90 dies",IF(OR(N233="Deteriorat usable",N233="Revisió necessària"),"Revisar","OK"))))))))))</f>
      </c>
      <c r="R233" s="20"/>
    </row>
    <row r="234" customFormat="false" ht="15" hidden="false" customHeight="false" outlineLevel="0" collapsed="false">
      <c r="A234" s="19" t="n">
        <v>3</v>
      </c>
      <c r="B234" s="19" t="n">
        <f aca="false">IFERROR(VLOOKUP(A234,Personal!$A$6:$F$112,2,FALSE()),"")</f>
        <v>0</v>
      </c>
      <c r="C234" s="19" t="str">
        <f aca="false">IFERROR(VLOOKUP(A234,Personal!$A$6:$F$112,3,FALSE()),"")</f>
        <v>Olot</v>
      </c>
      <c r="D234" s="19" t="s">
        <v>45</v>
      </c>
      <c r="E234" s="19" t="s">
        <v>50</v>
      </c>
      <c r="F234" s="19" t="s">
        <v>51</v>
      </c>
      <c r="G234" s="19" t="s">
        <v>291</v>
      </c>
      <c r="H234" s="19" t="n">
        <f aca="false">IF(OR(VLOOKUP(A234,Personal!$A$6:$F$112,5,FALSE())&lt;&gt;"Sí",N234="No aplica"),0,'Catàleg GRAE'!D15)</f>
        <v>1</v>
      </c>
      <c r="I234" s="20"/>
      <c r="J234" s="20"/>
      <c r="K234" s="20"/>
      <c r="L234" s="21"/>
      <c r="M234" s="21"/>
      <c r="N234" s="20"/>
      <c r="O234" s="20"/>
      <c r="P234" s="19" t="str">
        <f aca="false">IF(I234="","",I234-H234)</f>
        <v/>
      </c>
      <c r="Q234" s="19" t="str">
        <f aca="true">IF(B234="","",IF(N234="No aplica","No aplica",IF(I234="","Pendent",IF(N234="Per substituir","Substituir",IF(OR(N234="No localitzat",N234="No lliurat"),"Reposar",IF(I234&lt;H234,"Reposar",IF(I234&gt;H234,"Revisar excedent",IF(AND(G234="Sí",M234&lt;&gt;"",M234&lt;TODAY()),"EPI caducat",IF(AND(G234="Sí",M234&lt;&gt;"",M234&lt;=TODAY()+90),"EPI caduca ≤90 dies",IF(OR(N234="Deteriorat usable",N234="Revisió necessària"),"Revisar","OK"))))))))))</f>
      </c>
      <c r="R234" s="20"/>
    </row>
    <row r="235" customFormat="false" ht="15" hidden="false" customHeight="false" outlineLevel="0" collapsed="false">
      <c r="A235" s="19" t="n">
        <v>3</v>
      </c>
      <c r="B235" s="19" t="n">
        <f aca="false">IFERROR(VLOOKUP(A235,Personal!$A$6:$F$112,2,FALSE()),"")</f>
        <v>0</v>
      </c>
      <c r="C235" s="19" t="str">
        <f aca="false">IFERROR(VLOOKUP(A235,Personal!$A$6:$F$112,3,FALSE()),"")</f>
        <v>Olot</v>
      </c>
      <c r="D235" s="19" t="s">
        <v>45</v>
      </c>
      <c r="E235" s="19" t="s">
        <v>52</v>
      </c>
      <c r="F235" s="19" t="s">
        <v>53</v>
      </c>
      <c r="G235" s="19" t="s">
        <v>291</v>
      </c>
      <c r="H235" s="19" t="n">
        <f aca="false">IF(OR(VLOOKUP(A235,Personal!$A$6:$F$112,5,FALSE())&lt;&gt;"Sí",N235="No aplica"),0,'Catàleg GRAE'!D16)</f>
        <v>1</v>
      </c>
      <c r="I235" s="20"/>
      <c r="J235" s="20"/>
      <c r="K235" s="20"/>
      <c r="L235" s="21"/>
      <c r="M235" s="21"/>
      <c r="N235" s="20"/>
      <c r="O235" s="20"/>
      <c r="P235" s="19" t="str">
        <f aca="false">IF(I235="","",I235-H235)</f>
        <v/>
      </c>
      <c r="Q235" s="19" t="str">
        <f aca="true">IF(B235="","",IF(N235="No aplica","No aplica",IF(I235="","Pendent",IF(N235="Per substituir","Substituir",IF(OR(N235="No localitzat",N235="No lliurat"),"Reposar",IF(I235&lt;H235,"Reposar",IF(I235&gt;H235,"Revisar excedent",IF(AND(G235="Sí",M235&lt;&gt;"",M235&lt;TODAY()),"EPI caducat",IF(AND(G235="Sí",M235&lt;&gt;"",M235&lt;=TODAY()+90),"EPI caduca ≤90 dies",IF(OR(N235="Deteriorat usable",N235="Revisió necessària"),"Revisar","OK"))))))))))</f>
      </c>
      <c r="R235" s="20"/>
    </row>
    <row r="236" customFormat="false" ht="15" hidden="false" customHeight="false" outlineLevel="0" collapsed="false">
      <c r="A236" s="19" t="n">
        <v>3</v>
      </c>
      <c r="B236" s="19" t="n">
        <f aca="false">IFERROR(VLOOKUP(A236,Personal!$A$6:$F$112,2,FALSE()),"")</f>
        <v>0</v>
      </c>
      <c r="C236" s="19" t="str">
        <f aca="false">IFERROR(VLOOKUP(A236,Personal!$A$6:$F$112,3,FALSE()),"")</f>
        <v>Olot</v>
      </c>
      <c r="D236" s="19" t="s">
        <v>45</v>
      </c>
      <c r="E236" s="19" t="s">
        <v>54</v>
      </c>
      <c r="F236" s="19" t="s">
        <v>55</v>
      </c>
      <c r="G236" s="19" t="s">
        <v>291</v>
      </c>
      <c r="H236" s="19" t="n">
        <f aca="false">IF(OR(VLOOKUP(A236,Personal!$A$6:$F$112,5,FALSE())&lt;&gt;"Sí",N236="No aplica"),0,'Catàleg GRAE'!D17)</f>
        <v>1</v>
      </c>
      <c r="I236" s="20"/>
      <c r="J236" s="20"/>
      <c r="K236" s="20"/>
      <c r="L236" s="21"/>
      <c r="M236" s="21"/>
      <c r="N236" s="20"/>
      <c r="O236" s="20"/>
      <c r="P236" s="19" t="str">
        <f aca="false">IF(I236="","",I236-H236)</f>
        <v/>
      </c>
      <c r="Q236" s="19" t="str">
        <f aca="true">IF(B236="","",IF(N236="No aplica","No aplica",IF(I236="","Pendent",IF(N236="Per substituir","Substituir",IF(OR(N236="No localitzat",N236="No lliurat"),"Reposar",IF(I236&lt;H236,"Reposar",IF(I236&gt;H236,"Revisar excedent",IF(AND(G236="Sí",M236&lt;&gt;"",M236&lt;TODAY()),"EPI caducat",IF(AND(G236="Sí",M236&lt;&gt;"",M236&lt;=TODAY()+90),"EPI caduca ≤90 dies",IF(OR(N236="Deteriorat usable",N236="Revisió necessària"),"Revisar","OK"))))))))))</f>
      </c>
      <c r="R236" s="20"/>
    </row>
    <row r="237" customFormat="false" ht="15" hidden="false" customHeight="false" outlineLevel="0" collapsed="false">
      <c r="A237" s="19" t="n">
        <v>3</v>
      </c>
      <c r="B237" s="19" t="n">
        <f aca="false">IFERROR(VLOOKUP(A237,Personal!$A$6:$F$112,2,FALSE()),"")</f>
        <v>0</v>
      </c>
      <c r="C237" s="19" t="str">
        <f aca="false">IFERROR(VLOOKUP(A237,Personal!$A$6:$F$112,3,FALSE()),"")</f>
        <v>Olot</v>
      </c>
      <c r="D237" s="19" t="s">
        <v>56</v>
      </c>
      <c r="E237" s="19" t="s">
        <v>57</v>
      </c>
      <c r="F237" s="19" t="s">
        <v>58</v>
      </c>
      <c r="G237" s="19" t="s">
        <v>291</v>
      </c>
      <c r="H237" s="19" t="n">
        <f aca="false">IF(OR(VLOOKUP(A237,Personal!$A$6:$F$112,5,FALSE())&lt;&gt;"Sí",N237="No aplica"),0,'Catàleg GRAE'!D18)</f>
        <v>1</v>
      </c>
      <c r="I237" s="20"/>
      <c r="J237" s="20"/>
      <c r="K237" s="20"/>
      <c r="L237" s="21"/>
      <c r="M237" s="21"/>
      <c r="N237" s="20"/>
      <c r="O237" s="20"/>
      <c r="P237" s="19" t="str">
        <f aca="false">IF(I237="","",I237-H237)</f>
        <v/>
      </c>
      <c r="Q237" s="19" t="str">
        <f aca="true">IF(B237="","",IF(N237="No aplica","No aplica",IF(I237="","Pendent",IF(N237="Per substituir","Substituir",IF(OR(N237="No localitzat",N237="No lliurat"),"Reposar",IF(I237&lt;H237,"Reposar",IF(I237&gt;H237,"Revisar excedent",IF(AND(G237="Sí",M237&lt;&gt;"",M237&lt;TODAY()),"EPI caducat",IF(AND(G237="Sí",M237&lt;&gt;"",M237&lt;=TODAY()+90),"EPI caduca ≤90 dies",IF(OR(N237="Deteriorat usable",N237="Revisió necessària"),"Revisar","OK"))))))))))</f>
      </c>
      <c r="R237" s="20"/>
    </row>
    <row r="238" customFormat="false" ht="15" hidden="false" customHeight="false" outlineLevel="0" collapsed="false">
      <c r="A238" s="19" t="n">
        <v>3</v>
      </c>
      <c r="B238" s="19" t="n">
        <f aca="false">IFERROR(VLOOKUP(A238,Personal!$A$6:$F$112,2,FALSE()),"")</f>
        <v>0</v>
      </c>
      <c r="C238" s="19" t="str">
        <f aca="false">IFERROR(VLOOKUP(A238,Personal!$A$6:$F$112,3,FALSE()),"")</f>
        <v>Olot</v>
      </c>
      <c r="D238" s="19" t="s">
        <v>59</v>
      </c>
      <c r="E238" s="19" t="s">
        <v>60</v>
      </c>
      <c r="F238" s="19" t="s">
        <v>61</v>
      </c>
      <c r="G238" s="19" t="s">
        <v>291</v>
      </c>
      <c r="H238" s="19" t="n">
        <f aca="false">IF(OR(VLOOKUP(A238,Personal!$A$6:$F$112,5,FALSE())&lt;&gt;"Sí",N238="No aplica"),0,'Catàleg GRAE'!D19)</f>
        <v>4</v>
      </c>
      <c r="I238" s="20"/>
      <c r="J238" s="20"/>
      <c r="K238" s="20"/>
      <c r="L238" s="21"/>
      <c r="M238" s="21"/>
      <c r="N238" s="20"/>
      <c r="O238" s="20"/>
      <c r="P238" s="19" t="str">
        <f aca="false">IF(I238="","",I238-H238)</f>
        <v/>
      </c>
      <c r="Q238" s="19" t="str">
        <f aca="true">IF(B238="","",IF(N238="No aplica","No aplica",IF(I238="","Pendent",IF(N238="Per substituir","Substituir",IF(OR(N238="No localitzat",N238="No lliurat"),"Reposar",IF(I238&lt;H238,"Reposar",IF(I238&gt;H238,"Revisar excedent",IF(AND(G238="Sí",M238&lt;&gt;"",M238&lt;TODAY()),"EPI caducat",IF(AND(G238="Sí",M238&lt;&gt;"",M238&lt;=TODAY()+90),"EPI caduca ≤90 dies",IF(OR(N238="Deteriorat usable",N238="Revisió necessària"),"Revisar","OK"))))))))))</f>
      </c>
      <c r="R238" s="20"/>
    </row>
    <row r="239" customFormat="false" ht="15" hidden="false" customHeight="false" outlineLevel="0" collapsed="false">
      <c r="A239" s="19" t="n">
        <v>3</v>
      </c>
      <c r="B239" s="19" t="n">
        <f aca="false">IFERROR(VLOOKUP(A239,Personal!$A$6:$F$112,2,FALSE()),"")</f>
        <v>0</v>
      </c>
      <c r="C239" s="19" t="str">
        <f aca="false">IFERROR(VLOOKUP(A239,Personal!$A$6:$F$112,3,FALSE()),"")</f>
        <v>Olot</v>
      </c>
      <c r="D239" s="19" t="s">
        <v>59</v>
      </c>
      <c r="E239" s="19" t="s">
        <v>60</v>
      </c>
      <c r="F239" s="19" t="s">
        <v>62</v>
      </c>
      <c r="G239" s="19" t="s">
        <v>291</v>
      </c>
      <c r="H239" s="19" t="n">
        <f aca="false">IF(OR(VLOOKUP(A239,Personal!$A$6:$F$112,5,FALSE())&lt;&gt;"Sí",N239="No aplica"),0,'Catàleg GRAE'!D20)</f>
        <v>2</v>
      </c>
      <c r="I239" s="20"/>
      <c r="J239" s="20"/>
      <c r="K239" s="20"/>
      <c r="L239" s="21"/>
      <c r="M239" s="21"/>
      <c r="N239" s="20"/>
      <c r="O239" s="20"/>
      <c r="P239" s="19" t="str">
        <f aca="false">IF(I239="","",I239-H239)</f>
        <v/>
      </c>
      <c r="Q239" s="19" t="str">
        <f aca="true">IF(B239="","",IF(N239="No aplica","No aplica",IF(I239="","Pendent",IF(N239="Per substituir","Substituir",IF(OR(N239="No localitzat",N239="No lliurat"),"Reposar",IF(I239&lt;H239,"Reposar",IF(I239&gt;H239,"Revisar excedent",IF(AND(G239="Sí",M239&lt;&gt;"",M239&lt;TODAY()),"EPI caducat",IF(AND(G239="Sí",M239&lt;&gt;"",M239&lt;=TODAY()+90),"EPI caduca ≤90 dies",IF(OR(N239="Deteriorat usable",N239="Revisió necessària"),"Revisar","OK"))))))))))</f>
      </c>
      <c r="R239" s="20"/>
    </row>
    <row r="240" customFormat="false" ht="15" hidden="false" customHeight="false" outlineLevel="0" collapsed="false">
      <c r="A240" s="19" t="n">
        <v>3</v>
      </c>
      <c r="B240" s="19" t="n">
        <f aca="false">IFERROR(VLOOKUP(A240,Personal!$A$6:$F$112,2,FALSE()),"")</f>
        <v>0</v>
      </c>
      <c r="C240" s="19" t="str">
        <f aca="false">IFERROR(VLOOKUP(A240,Personal!$A$6:$F$112,3,FALSE()),"")</f>
        <v>Olot</v>
      </c>
      <c r="D240" s="19" t="s">
        <v>59</v>
      </c>
      <c r="E240" s="19" t="s">
        <v>60</v>
      </c>
      <c r="F240" s="19" t="s">
        <v>63</v>
      </c>
      <c r="G240" s="19" t="s">
        <v>291</v>
      </c>
      <c r="H240" s="19" t="n">
        <f aca="false">IF(OR(VLOOKUP(A240,Personal!$A$6:$F$112,5,FALSE())&lt;&gt;"Sí",N240="No aplica"),0,'Catàleg GRAE'!D21)</f>
        <v>2</v>
      </c>
      <c r="I240" s="20"/>
      <c r="J240" s="20"/>
      <c r="K240" s="20"/>
      <c r="L240" s="21"/>
      <c r="M240" s="21"/>
      <c r="N240" s="20"/>
      <c r="O240" s="20"/>
      <c r="P240" s="19" t="str">
        <f aca="false">IF(I240="","",I240-H240)</f>
        <v/>
      </c>
      <c r="Q240" s="19" t="str">
        <f aca="true">IF(B240="","",IF(N240="No aplica","No aplica",IF(I240="","Pendent",IF(N240="Per substituir","Substituir",IF(OR(N240="No localitzat",N240="No lliurat"),"Reposar",IF(I240&lt;H240,"Reposar",IF(I240&gt;H240,"Revisar excedent",IF(AND(G240="Sí",M240&lt;&gt;"",M240&lt;TODAY()),"EPI caducat",IF(AND(G240="Sí",M240&lt;&gt;"",M240&lt;=TODAY()+90),"EPI caduca ≤90 dies",IF(OR(N240="Deteriorat usable",N240="Revisió necessària"),"Revisar","OK"))))))))))</f>
      </c>
      <c r="R240" s="20"/>
    </row>
    <row r="241" customFormat="false" ht="15" hidden="false" customHeight="false" outlineLevel="0" collapsed="false">
      <c r="A241" s="19" t="n">
        <v>3</v>
      </c>
      <c r="B241" s="19" t="n">
        <f aca="false">IFERROR(VLOOKUP(A241,Personal!$A$6:$F$112,2,FALSE()),"")</f>
        <v>0</v>
      </c>
      <c r="C241" s="19" t="str">
        <f aca="false">IFERROR(VLOOKUP(A241,Personal!$A$6:$F$112,3,FALSE()),"")</f>
        <v>Olot</v>
      </c>
      <c r="D241" s="19" t="s">
        <v>64</v>
      </c>
      <c r="E241" s="19" t="s">
        <v>65</v>
      </c>
      <c r="F241" s="19" t="s">
        <v>66</v>
      </c>
      <c r="G241" s="19" t="s">
        <v>291</v>
      </c>
      <c r="H241" s="19" t="n">
        <f aca="false">IF(OR(VLOOKUP(A241,Personal!$A$6:$F$112,5,FALSE())&lt;&gt;"Sí",N241="No aplica"),0,'Catàleg GRAE'!D22)</f>
        <v>1</v>
      </c>
      <c r="I241" s="20"/>
      <c r="J241" s="20"/>
      <c r="K241" s="20"/>
      <c r="L241" s="21"/>
      <c r="M241" s="21"/>
      <c r="N241" s="20"/>
      <c r="O241" s="20"/>
      <c r="P241" s="19" t="str">
        <f aca="false">IF(I241="","",I241-H241)</f>
        <v/>
      </c>
      <c r="Q241" s="19" t="str">
        <f aca="true">IF(B241="","",IF(N241="No aplica","No aplica",IF(I241="","Pendent",IF(N241="Per substituir","Substituir",IF(OR(N241="No localitzat",N241="No lliurat"),"Reposar",IF(I241&lt;H241,"Reposar",IF(I241&gt;H241,"Revisar excedent",IF(AND(G241="Sí",M241&lt;&gt;"",M241&lt;TODAY()),"EPI caducat",IF(AND(G241="Sí",M241&lt;&gt;"",M241&lt;=TODAY()+90),"EPI caduca ≤90 dies",IF(OR(N241="Deteriorat usable",N241="Revisió necessària"),"Revisar","OK"))))))))))</f>
      </c>
      <c r="R241" s="20"/>
    </row>
    <row r="242" customFormat="false" ht="15" hidden="false" customHeight="false" outlineLevel="0" collapsed="false">
      <c r="A242" s="19" t="n">
        <v>3</v>
      </c>
      <c r="B242" s="19" t="n">
        <f aca="false">IFERROR(VLOOKUP(A242,Personal!$A$6:$F$112,2,FALSE()),"")</f>
        <v>0</v>
      </c>
      <c r="C242" s="19" t="str">
        <f aca="false">IFERROR(VLOOKUP(A242,Personal!$A$6:$F$112,3,FALSE()),"")</f>
        <v>Olot</v>
      </c>
      <c r="D242" s="19" t="s">
        <v>64</v>
      </c>
      <c r="E242" s="19" t="s">
        <v>67</v>
      </c>
      <c r="F242" s="19" t="s">
        <v>68</v>
      </c>
      <c r="G242" s="19" t="s">
        <v>291</v>
      </c>
      <c r="H242" s="19" t="n">
        <f aca="false">IF(OR(VLOOKUP(A242,Personal!$A$6:$F$112,5,FALSE())&lt;&gt;"Sí",N242="No aplica"),0,'Catàleg GRAE'!D23)</f>
        <v>1</v>
      </c>
      <c r="I242" s="20"/>
      <c r="J242" s="20"/>
      <c r="K242" s="20"/>
      <c r="L242" s="21"/>
      <c r="M242" s="21"/>
      <c r="N242" s="20"/>
      <c r="O242" s="20"/>
      <c r="P242" s="19" t="str">
        <f aca="false">IF(I242="","",I242-H242)</f>
        <v/>
      </c>
      <c r="Q242" s="19" t="str">
        <f aca="true">IF(B242="","",IF(N242="No aplica","No aplica",IF(I242="","Pendent",IF(N242="Per substituir","Substituir",IF(OR(N242="No localitzat",N242="No lliurat"),"Reposar",IF(I242&lt;H242,"Reposar",IF(I242&gt;H242,"Revisar excedent",IF(AND(G242="Sí",M242&lt;&gt;"",M242&lt;TODAY()),"EPI caducat",IF(AND(G242="Sí",M242&lt;&gt;"",M242&lt;=TODAY()+90),"EPI caduca ≤90 dies",IF(OR(N242="Deteriorat usable",N242="Revisió necessària"),"Revisar","OK"))))))))))</f>
      </c>
      <c r="R242" s="20"/>
    </row>
    <row r="243" customFormat="false" ht="15" hidden="false" customHeight="false" outlineLevel="0" collapsed="false">
      <c r="A243" s="19" t="n">
        <v>3</v>
      </c>
      <c r="B243" s="19" t="n">
        <f aca="false">IFERROR(VLOOKUP(A243,Personal!$A$6:$F$112,2,FALSE()),"")</f>
        <v>0</v>
      </c>
      <c r="C243" s="19" t="str">
        <f aca="false">IFERROR(VLOOKUP(A243,Personal!$A$6:$F$112,3,FALSE()),"")</f>
        <v>Olot</v>
      </c>
      <c r="D243" s="19" t="s">
        <v>64</v>
      </c>
      <c r="E243" s="19" t="s">
        <v>69</v>
      </c>
      <c r="F243" s="19" t="s">
        <v>70</v>
      </c>
      <c r="G243" s="19" t="s">
        <v>291</v>
      </c>
      <c r="H243" s="19" t="n">
        <f aca="false">IF(OR(VLOOKUP(A243,Personal!$A$6:$F$112,5,FALSE())&lt;&gt;"Sí",N243="No aplica"),0,'Catàleg GRAE'!D24)</f>
        <v>1</v>
      </c>
      <c r="I243" s="20"/>
      <c r="J243" s="20"/>
      <c r="K243" s="20"/>
      <c r="L243" s="21"/>
      <c r="M243" s="21"/>
      <c r="N243" s="20"/>
      <c r="O243" s="20"/>
      <c r="P243" s="19" t="str">
        <f aca="false">IF(I243="","",I243-H243)</f>
        <v/>
      </c>
      <c r="Q243" s="19" t="str">
        <f aca="true">IF(B243="","",IF(N243="No aplica","No aplica",IF(I243="","Pendent",IF(N243="Per substituir","Substituir",IF(OR(N243="No localitzat",N243="No lliurat"),"Reposar",IF(I243&lt;H243,"Reposar",IF(I243&gt;H243,"Revisar excedent",IF(AND(G243="Sí",M243&lt;&gt;"",M243&lt;TODAY()),"EPI caducat",IF(AND(G243="Sí",M243&lt;&gt;"",M243&lt;=TODAY()+90),"EPI caduca ≤90 dies",IF(OR(N243="Deteriorat usable",N243="Revisió necessària"),"Revisar","OK"))))))))))</f>
      </c>
      <c r="R243" s="20"/>
    </row>
    <row r="244" customFormat="false" ht="15" hidden="false" customHeight="false" outlineLevel="0" collapsed="false">
      <c r="A244" s="19" t="n">
        <v>3</v>
      </c>
      <c r="B244" s="19" t="n">
        <f aca="false">IFERROR(VLOOKUP(A244,Personal!$A$6:$F$112,2,FALSE()),"")</f>
        <v>0</v>
      </c>
      <c r="C244" s="19" t="str">
        <f aca="false">IFERROR(VLOOKUP(A244,Personal!$A$6:$F$112,3,FALSE()),"")</f>
        <v>Olot</v>
      </c>
      <c r="D244" s="19" t="s">
        <v>71</v>
      </c>
      <c r="E244" s="19" t="s">
        <v>72</v>
      </c>
      <c r="F244" s="19" t="s">
        <v>73</v>
      </c>
      <c r="G244" s="19" t="s">
        <v>291</v>
      </c>
      <c r="H244" s="19" t="n">
        <f aca="false">IF(OR(VLOOKUP(A244,Personal!$A$6:$F$112,5,FALSE())&lt;&gt;"Sí",N244="No aplica"),0,'Catàleg GRAE'!D25)</f>
        <v>1</v>
      </c>
      <c r="I244" s="20"/>
      <c r="J244" s="20"/>
      <c r="K244" s="20"/>
      <c r="L244" s="21"/>
      <c r="M244" s="21"/>
      <c r="N244" s="20"/>
      <c r="O244" s="20"/>
      <c r="P244" s="19" t="str">
        <f aca="false">IF(I244="","",I244-H244)</f>
        <v/>
      </c>
      <c r="Q244" s="19" t="str">
        <f aca="true">IF(B244="","",IF(N244="No aplica","No aplica",IF(I244="","Pendent",IF(N244="Per substituir","Substituir",IF(OR(N244="No localitzat",N244="No lliurat"),"Reposar",IF(I244&lt;H244,"Reposar",IF(I244&gt;H244,"Revisar excedent",IF(AND(G244="Sí",M244&lt;&gt;"",M244&lt;TODAY()),"EPI caducat",IF(AND(G244="Sí",M244&lt;&gt;"",M244&lt;=TODAY()+90),"EPI caduca ≤90 dies",IF(OR(N244="Deteriorat usable",N244="Revisió necessària"),"Revisar","OK"))))))))))</f>
      </c>
      <c r="R244" s="20"/>
    </row>
    <row r="245" customFormat="false" ht="15" hidden="false" customHeight="false" outlineLevel="0" collapsed="false">
      <c r="A245" s="19" t="n">
        <v>3</v>
      </c>
      <c r="B245" s="19" t="n">
        <f aca="false">IFERROR(VLOOKUP(A245,Personal!$A$6:$F$112,2,FALSE()),"")</f>
        <v>0</v>
      </c>
      <c r="C245" s="19" t="str">
        <f aca="false">IFERROR(VLOOKUP(A245,Personal!$A$6:$F$112,3,FALSE()),"")</f>
        <v>Olot</v>
      </c>
      <c r="D245" s="19" t="s">
        <v>40</v>
      </c>
      <c r="E245" s="19" t="s">
        <v>74</v>
      </c>
      <c r="F245" s="19" t="s">
        <v>75</v>
      </c>
      <c r="G245" s="19" t="s">
        <v>272</v>
      </c>
      <c r="H245" s="19" t="n">
        <f aca="false">IF(OR(VLOOKUP(A245,Personal!$A$6:$F$112,5,FALSE())&lt;&gt;"Sí",N245="No aplica"),0,'Catàleg GRAE'!D26)</f>
        <v>1</v>
      </c>
      <c r="I245" s="20"/>
      <c r="J245" s="20"/>
      <c r="K245" s="20"/>
      <c r="L245" s="21"/>
      <c r="M245" s="21"/>
      <c r="N245" s="20"/>
      <c r="O245" s="20"/>
      <c r="P245" s="19" t="str">
        <f aca="false">IF(I245="","",I245-H245)</f>
        <v/>
      </c>
      <c r="Q245" s="19" t="str">
        <f aca="true">IF(B245="","",IF(N245="No aplica","No aplica",IF(I245="","Pendent",IF(N245="Per substituir","Substituir",IF(OR(N245="No localitzat",N245="No lliurat"),"Reposar",IF(I245&lt;H245,"Reposar",IF(I245&gt;H245,"Revisar excedent",IF(AND(G245="Sí",M245&lt;&gt;"",M245&lt;TODAY()),"EPI caducat",IF(AND(G245="Sí",M245&lt;&gt;"",M245&lt;=TODAY()+90),"EPI caduca ≤90 dies",IF(OR(N245="Deteriorat usable",N245="Revisió necessària"),"Revisar","OK"))))))))))</f>
      </c>
      <c r="R245" s="20"/>
    </row>
    <row r="246" customFormat="false" ht="15" hidden="false" customHeight="false" outlineLevel="0" collapsed="false">
      <c r="A246" s="19" t="n">
        <v>3</v>
      </c>
      <c r="B246" s="19" t="n">
        <f aca="false">IFERROR(VLOOKUP(A246,Personal!$A$6:$F$112,2,FALSE()),"")</f>
        <v>0</v>
      </c>
      <c r="C246" s="19" t="str">
        <f aca="false">IFERROR(VLOOKUP(A246,Personal!$A$6:$F$112,3,FALSE()),"")</f>
        <v>Olot</v>
      </c>
      <c r="D246" s="19" t="s">
        <v>40</v>
      </c>
      <c r="E246" s="19" t="s">
        <v>76</v>
      </c>
      <c r="F246" s="19" t="s">
        <v>77</v>
      </c>
      <c r="G246" s="19" t="s">
        <v>291</v>
      </c>
      <c r="H246" s="19" t="n">
        <f aca="false">IF(OR(VLOOKUP(A246,Personal!$A$6:$F$112,5,FALSE())&lt;&gt;"Sí",N246="No aplica"),0,'Catàleg GRAE'!D27)</f>
        <v>1</v>
      </c>
      <c r="I246" s="20"/>
      <c r="J246" s="20"/>
      <c r="K246" s="20"/>
      <c r="L246" s="21"/>
      <c r="M246" s="21"/>
      <c r="N246" s="20"/>
      <c r="O246" s="20"/>
      <c r="P246" s="19" t="str">
        <f aca="false">IF(I246="","",I246-H246)</f>
        <v/>
      </c>
      <c r="Q246" s="19" t="str">
        <f aca="true">IF(B246="","",IF(N246="No aplica","No aplica",IF(I246="","Pendent",IF(N246="Per substituir","Substituir",IF(OR(N246="No localitzat",N246="No lliurat"),"Reposar",IF(I246&lt;H246,"Reposar",IF(I246&gt;H246,"Revisar excedent",IF(AND(G246="Sí",M246&lt;&gt;"",M246&lt;TODAY()),"EPI caducat",IF(AND(G246="Sí",M246&lt;&gt;"",M246&lt;=TODAY()+90),"EPI caduca ≤90 dies",IF(OR(N246="Deteriorat usable",N246="Revisió necessària"),"Revisar","OK"))))))))))</f>
      </c>
      <c r="R246" s="20"/>
    </row>
    <row r="247" customFormat="false" ht="15" hidden="false" customHeight="false" outlineLevel="0" collapsed="false">
      <c r="A247" s="19" t="n">
        <v>3</v>
      </c>
      <c r="B247" s="19" t="n">
        <f aca="false">IFERROR(VLOOKUP(A247,Personal!$A$6:$F$112,2,FALSE()),"")</f>
        <v>0</v>
      </c>
      <c r="C247" s="19" t="str">
        <f aca="false">IFERROR(VLOOKUP(A247,Personal!$A$6:$F$112,3,FALSE()),"")</f>
        <v>Olot</v>
      </c>
      <c r="D247" s="19" t="s">
        <v>78</v>
      </c>
      <c r="E247" s="19" t="s">
        <v>79</v>
      </c>
      <c r="F247" s="19" t="s">
        <v>80</v>
      </c>
      <c r="G247" s="19" t="s">
        <v>291</v>
      </c>
      <c r="H247" s="19" t="n">
        <f aca="false">IF(OR(VLOOKUP(A247,Personal!$A$6:$F$112,5,FALSE())&lt;&gt;"Sí",N247="No aplica"),0,'Catàleg GRAE'!D28)</f>
        <v>1</v>
      </c>
      <c r="I247" s="20"/>
      <c r="J247" s="20"/>
      <c r="K247" s="20"/>
      <c r="L247" s="21"/>
      <c r="M247" s="21"/>
      <c r="N247" s="20"/>
      <c r="O247" s="20"/>
      <c r="P247" s="19" t="str">
        <f aca="false">IF(I247="","",I247-H247)</f>
        <v/>
      </c>
      <c r="Q247" s="19" t="str">
        <f aca="true">IF(B247="","",IF(N247="No aplica","No aplica",IF(I247="","Pendent",IF(N247="Per substituir","Substituir",IF(OR(N247="No localitzat",N247="No lliurat"),"Reposar",IF(I247&lt;H247,"Reposar",IF(I247&gt;H247,"Revisar excedent",IF(AND(G247="Sí",M247&lt;&gt;"",M247&lt;TODAY()),"EPI caducat",IF(AND(G247="Sí",M247&lt;&gt;"",M247&lt;=TODAY()+90),"EPI caduca ≤90 dies",IF(OR(N247="Deteriorat usable",N247="Revisió necessària"),"Revisar","OK"))))))))))</f>
      </c>
      <c r="R247" s="20"/>
    </row>
    <row r="248" customFormat="false" ht="15" hidden="false" customHeight="false" outlineLevel="0" collapsed="false">
      <c r="A248" s="19" t="n">
        <v>3</v>
      </c>
      <c r="B248" s="19" t="n">
        <f aca="false">IFERROR(VLOOKUP(A248,Personal!$A$6:$F$112,2,FALSE()),"")</f>
        <v>0</v>
      </c>
      <c r="C248" s="19" t="str">
        <f aca="false">IFERROR(VLOOKUP(A248,Personal!$A$6:$F$112,3,FALSE()),"")</f>
        <v>Olot</v>
      </c>
      <c r="D248" s="19" t="s">
        <v>26</v>
      </c>
      <c r="E248" s="19" t="s">
        <v>81</v>
      </c>
      <c r="F248" s="19" t="s">
        <v>82</v>
      </c>
      <c r="G248" s="19" t="s">
        <v>272</v>
      </c>
      <c r="H248" s="19" t="n">
        <f aca="false">IF(OR(VLOOKUP(A248,Personal!$A$6:$F$112,5,FALSE())&lt;&gt;"Sí",N248="No aplica"),0,'Catàleg GRAE'!D29)</f>
        <v>1</v>
      </c>
      <c r="I248" s="20"/>
      <c r="J248" s="20"/>
      <c r="K248" s="20"/>
      <c r="L248" s="21"/>
      <c r="M248" s="21"/>
      <c r="N248" s="20"/>
      <c r="O248" s="20"/>
      <c r="P248" s="19" t="str">
        <f aca="false">IF(I248="","",I248-H248)</f>
        <v/>
      </c>
      <c r="Q248" s="19" t="str">
        <f aca="true">IF(B248="","",IF(N248="No aplica","No aplica",IF(I248="","Pendent",IF(N248="Per substituir","Substituir",IF(OR(N248="No localitzat",N248="No lliurat"),"Reposar",IF(I248&lt;H248,"Reposar",IF(I248&gt;H248,"Revisar excedent",IF(AND(G248="Sí",M248&lt;&gt;"",M248&lt;TODAY()),"EPI caducat",IF(AND(G248="Sí",M248&lt;&gt;"",M248&lt;=TODAY()+90),"EPI caduca ≤90 dies",IF(OR(N248="Deteriorat usable",N248="Revisió necessària"),"Revisar","OK"))))))))))</f>
      </c>
      <c r="R248" s="20"/>
    </row>
    <row r="249" customFormat="false" ht="15" hidden="false" customHeight="false" outlineLevel="0" collapsed="false">
      <c r="A249" s="19" t="n">
        <v>3</v>
      </c>
      <c r="B249" s="19" t="n">
        <f aca="false">IFERROR(VLOOKUP(A249,Personal!$A$6:$F$112,2,FALSE()),"")</f>
        <v>0</v>
      </c>
      <c r="C249" s="19" t="str">
        <f aca="false">IFERROR(VLOOKUP(A249,Personal!$A$6:$F$112,3,FALSE()),"")</f>
        <v>Olot</v>
      </c>
      <c r="D249" s="19" t="s">
        <v>83</v>
      </c>
      <c r="E249" s="19" t="s">
        <v>84</v>
      </c>
      <c r="F249" s="19" t="s">
        <v>85</v>
      </c>
      <c r="G249" s="19" t="s">
        <v>291</v>
      </c>
      <c r="H249" s="19" t="n">
        <f aca="false">IF(OR(VLOOKUP(A249,Personal!$A$6:$F$112,5,FALSE())&lt;&gt;"Sí",N249="No aplica"),0,'Catàleg GRAE'!D30)</f>
        <v>2</v>
      </c>
      <c r="I249" s="20"/>
      <c r="J249" s="20"/>
      <c r="K249" s="20"/>
      <c r="L249" s="21"/>
      <c r="M249" s="21"/>
      <c r="N249" s="20"/>
      <c r="O249" s="20"/>
      <c r="P249" s="19" t="str">
        <f aca="false">IF(I249="","",I249-H249)</f>
        <v/>
      </c>
      <c r="Q249" s="19" t="str">
        <f aca="true">IF(B249="","",IF(N249="No aplica","No aplica",IF(I249="","Pendent",IF(N249="Per substituir","Substituir",IF(OR(N249="No localitzat",N249="No lliurat"),"Reposar",IF(I249&lt;H249,"Reposar",IF(I249&gt;H249,"Revisar excedent",IF(AND(G249="Sí",M249&lt;&gt;"",M249&lt;TODAY()),"EPI caducat",IF(AND(G249="Sí",M249&lt;&gt;"",M249&lt;=TODAY()+90),"EPI caduca ≤90 dies",IF(OR(N249="Deteriorat usable",N249="Revisió necessària"),"Revisar","OK"))))))))))</f>
      </c>
      <c r="R249" s="20"/>
    </row>
    <row r="250" customFormat="false" ht="15" hidden="false" customHeight="false" outlineLevel="0" collapsed="false">
      <c r="A250" s="19" t="n">
        <v>3</v>
      </c>
      <c r="B250" s="19" t="n">
        <f aca="false">IFERROR(VLOOKUP(A250,Personal!$A$6:$F$112,2,FALSE()),"")</f>
        <v>0</v>
      </c>
      <c r="C250" s="19" t="str">
        <f aca="false">IFERROR(VLOOKUP(A250,Personal!$A$6:$F$112,3,FALSE()),"")</f>
        <v>Olot</v>
      </c>
      <c r="D250" s="19" t="s">
        <v>83</v>
      </c>
      <c r="E250" s="19" t="s">
        <v>86</v>
      </c>
      <c r="F250" s="19" t="s">
        <v>87</v>
      </c>
      <c r="G250" s="19" t="s">
        <v>291</v>
      </c>
      <c r="H250" s="19" t="n">
        <f aca="false">IF(OR(VLOOKUP(A250,Personal!$A$6:$F$112,5,FALSE())&lt;&gt;"Sí",N250="No aplica"),0,'Catàleg GRAE'!D31)</f>
        <v>2</v>
      </c>
      <c r="I250" s="20"/>
      <c r="J250" s="20"/>
      <c r="K250" s="20"/>
      <c r="L250" s="21"/>
      <c r="M250" s="21"/>
      <c r="N250" s="20"/>
      <c r="O250" s="20"/>
      <c r="P250" s="19" t="str">
        <f aca="false">IF(I250="","",I250-H250)</f>
        <v/>
      </c>
      <c r="Q250" s="19" t="str">
        <f aca="true">IF(B250="","",IF(N250="No aplica","No aplica",IF(I250="","Pendent",IF(N250="Per substituir","Substituir",IF(OR(N250="No localitzat",N250="No lliurat"),"Reposar",IF(I250&lt;H250,"Reposar",IF(I250&gt;H250,"Revisar excedent",IF(AND(G250="Sí",M250&lt;&gt;"",M250&lt;TODAY()),"EPI caducat",IF(AND(G250="Sí",M250&lt;&gt;"",M250&lt;=TODAY()+90),"EPI caduca ≤90 dies",IF(OR(N250="Deteriorat usable",N250="Revisió necessària"),"Revisar","OK"))))))))))</f>
      </c>
      <c r="R250" s="20"/>
    </row>
    <row r="251" customFormat="false" ht="15" hidden="false" customHeight="false" outlineLevel="0" collapsed="false">
      <c r="A251" s="19" t="n">
        <v>3</v>
      </c>
      <c r="B251" s="19" t="n">
        <f aca="false">IFERROR(VLOOKUP(A251,Personal!$A$6:$F$112,2,FALSE()),"")</f>
        <v>0</v>
      </c>
      <c r="C251" s="19" t="str">
        <f aca="false">IFERROR(VLOOKUP(A251,Personal!$A$6:$F$112,3,FALSE()),"")</f>
        <v>Olot</v>
      </c>
      <c r="D251" s="19" t="s">
        <v>83</v>
      </c>
      <c r="E251" s="19" t="s">
        <v>88</v>
      </c>
      <c r="F251" s="19" t="s">
        <v>89</v>
      </c>
      <c r="G251" s="19" t="s">
        <v>291</v>
      </c>
      <c r="H251" s="19" t="n">
        <f aca="false">IF(OR(VLOOKUP(A251,Personal!$A$6:$F$112,5,FALSE())&lt;&gt;"Sí",N251="No aplica"),0,'Catàleg GRAE'!D32)</f>
        <v>2</v>
      </c>
      <c r="I251" s="20"/>
      <c r="J251" s="20"/>
      <c r="K251" s="20"/>
      <c r="L251" s="21"/>
      <c r="M251" s="21"/>
      <c r="N251" s="20"/>
      <c r="O251" s="20"/>
      <c r="P251" s="19" t="str">
        <f aca="false">IF(I251="","",I251-H251)</f>
        <v/>
      </c>
      <c r="Q251" s="19" t="str">
        <f aca="true">IF(B251="","",IF(N251="No aplica","No aplica",IF(I251="","Pendent",IF(N251="Per substituir","Substituir",IF(OR(N251="No localitzat",N251="No lliurat"),"Reposar",IF(I251&lt;H251,"Reposar",IF(I251&gt;H251,"Revisar excedent",IF(AND(G251="Sí",M251&lt;&gt;"",M251&lt;TODAY()),"EPI caducat",IF(AND(G251="Sí",M251&lt;&gt;"",M251&lt;=TODAY()+90),"EPI caduca ≤90 dies",IF(OR(N251="Deteriorat usable",N251="Revisió necessària"),"Revisar","OK"))))))))))</f>
      </c>
      <c r="R251" s="20"/>
    </row>
    <row r="252" customFormat="false" ht="15" hidden="false" customHeight="false" outlineLevel="0" collapsed="false">
      <c r="A252" s="19" t="n">
        <v>3</v>
      </c>
      <c r="B252" s="19" t="n">
        <f aca="false">IFERROR(VLOOKUP(A252,Personal!$A$6:$F$112,2,FALSE()),"")</f>
        <v>0</v>
      </c>
      <c r="C252" s="19" t="str">
        <f aca="false">IFERROR(VLOOKUP(A252,Personal!$A$6:$F$112,3,FALSE()),"")</f>
        <v>Olot</v>
      </c>
      <c r="D252" s="19" t="s">
        <v>83</v>
      </c>
      <c r="E252" s="19" t="s">
        <v>90</v>
      </c>
      <c r="F252" s="19" t="s">
        <v>91</v>
      </c>
      <c r="G252" s="19" t="s">
        <v>291</v>
      </c>
      <c r="H252" s="19" t="n">
        <f aca="false">IF(OR(VLOOKUP(A252,Personal!$A$6:$F$112,5,FALSE())&lt;&gt;"Sí",N252="No aplica"),0,'Catàleg GRAE'!D33)</f>
        <v>1</v>
      </c>
      <c r="I252" s="20"/>
      <c r="J252" s="20"/>
      <c r="K252" s="20"/>
      <c r="L252" s="21"/>
      <c r="M252" s="21"/>
      <c r="N252" s="20"/>
      <c r="O252" s="20"/>
      <c r="P252" s="19" t="str">
        <f aca="false">IF(I252="","",I252-H252)</f>
        <v/>
      </c>
      <c r="Q252" s="19" t="str">
        <f aca="true">IF(B252="","",IF(N252="No aplica","No aplica",IF(I252="","Pendent",IF(N252="Per substituir","Substituir",IF(OR(N252="No localitzat",N252="No lliurat"),"Reposar",IF(I252&lt;H252,"Reposar",IF(I252&gt;H252,"Revisar excedent",IF(AND(G252="Sí",M252&lt;&gt;"",M252&lt;TODAY()),"EPI caducat",IF(AND(G252="Sí",M252&lt;&gt;"",M252&lt;=TODAY()+90),"EPI caduca ≤90 dies",IF(OR(N252="Deteriorat usable",N252="Revisió necessària"),"Revisar","OK"))))))))))</f>
      </c>
      <c r="R252" s="20"/>
    </row>
    <row r="253" customFormat="false" ht="15" hidden="false" customHeight="false" outlineLevel="0" collapsed="false">
      <c r="A253" s="19" t="n">
        <v>3</v>
      </c>
      <c r="B253" s="19" t="n">
        <f aca="false">IFERROR(VLOOKUP(A253,Personal!$A$6:$F$112,2,FALSE()),"")</f>
        <v>0</v>
      </c>
      <c r="C253" s="19" t="str">
        <f aca="false">IFERROR(VLOOKUP(A253,Personal!$A$6:$F$112,3,FALSE()),"")</f>
        <v>Olot</v>
      </c>
      <c r="D253" s="19" t="s">
        <v>40</v>
      </c>
      <c r="E253" s="19" t="s">
        <v>92</v>
      </c>
      <c r="F253" s="19" t="s">
        <v>93</v>
      </c>
      <c r="G253" s="19" t="s">
        <v>291</v>
      </c>
      <c r="H253" s="19" t="n">
        <f aca="false">IF(OR(VLOOKUP(A253,Personal!$A$6:$F$112,5,FALSE())&lt;&gt;"Sí",N253="No aplica"),0,'Catàleg GRAE'!D34)</f>
        <v>1</v>
      </c>
      <c r="I253" s="20"/>
      <c r="J253" s="20"/>
      <c r="K253" s="20"/>
      <c r="L253" s="21"/>
      <c r="M253" s="21"/>
      <c r="N253" s="20"/>
      <c r="O253" s="20"/>
      <c r="P253" s="19" t="str">
        <f aca="false">IF(I253="","",I253-H253)</f>
        <v/>
      </c>
      <c r="Q253" s="19" t="str">
        <f aca="true">IF(B253="","",IF(N253="No aplica","No aplica",IF(I253="","Pendent",IF(N253="Per substituir","Substituir",IF(OR(N253="No localitzat",N253="No lliurat"),"Reposar",IF(I253&lt;H253,"Reposar",IF(I253&gt;H253,"Revisar excedent",IF(AND(G253="Sí",M253&lt;&gt;"",M253&lt;TODAY()),"EPI caducat",IF(AND(G253="Sí",M253&lt;&gt;"",M253&lt;=TODAY()+90),"EPI caduca ≤90 dies",IF(OR(N253="Deteriorat usable",N253="Revisió necessària"),"Revisar","OK"))))))))))</f>
      </c>
      <c r="R253" s="20"/>
    </row>
    <row r="254" customFormat="false" ht="15" hidden="false" customHeight="false" outlineLevel="0" collapsed="false">
      <c r="A254" s="19" t="n">
        <v>3</v>
      </c>
      <c r="B254" s="19" t="n">
        <f aca="false">IFERROR(VLOOKUP(A254,Personal!$A$6:$F$112,2,FALSE()),"")</f>
        <v>0</v>
      </c>
      <c r="C254" s="19" t="str">
        <f aca="false">IFERROR(VLOOKUP(A254,Personal!$A$6:$F$112,3,FALSE()),"")</f>
        <v>Olot</v>
      </c>
      <c r="D254" s="19" t="s">
        <v>94</v>
      </c>
      <c r="E254" s="19" t="s">
        <v>95</v>
      </c>
      <c r="F254" s="19" t="s">
        <v>96</v>
      </c>
      <c r="G254" s="19" t="s">
        <v>291</v>
      </c>
      <c r="H254" s="19" t="n">
        <f aca="false">IF(OR(VLOOKUP(A254,Personal!$A$6:$F$112,5,FALSE())&lt;&gt;"Sí",N254="No aplica"),0,'Catàleg GRAE'!D35)</f>
        <v>1</v>
      </c>
      <c r="I254" s="20"/>
      <c r="J254" s="20"/>
      <c r="K254" s="20"/>
      <c r="L254" s="21"/>
      <c r="M254" s="21"/>
      <c r="N254" s="20"/>
      <c r="O254" s="20"/>
      <c r="P254" s="19" t="str">
        <f aca="false">IF(I254="","",I254-H254)</f>
        <v/>
      </c>
      <c r="Q254" s="19" t="str">
        <f aca="true">IF(B254="","",IF(N254="No aplica","No aplica",IF(I254="","Pendent",IF(N254="Per substituir","Substituir",IF(OR(N254="No localitzat",N254="No lliurat"),"Reposar",IF(I254&lt;H254,"Reposar",IF(I254&gt;H254,"Revisar excedent",IF(AND(G254="Sí",M254&lt;&gt;"",M254&lt;TODAY()),"EPI caducat",IF(AND(G254="Sí",M254&lt;&gt;"",M254&lt;=TODAY()+90),"EPI caduca ≤90 dies",IF(OR(N254="Deteriorat usable",N254="Revisió necessària"),"Revisar","OK"))))))))))</f>
      </c>
      <c r="R254" s="20"/>
    </row>
    <row r="255" customFormat="false" ht="15" hidden="false" customHeight="false" outlineLevel="0" collapsed="false">
      <c r="A255" s="19" t="n">
        <v>3</v>
      </c>
      <c r="B255" s="19" t="n">
        <f aca="false">IFERROR(VLOOKUP(A255,Personal!$A$6:$F$112,2,FALSE()),"")</f>
        <v>0</v>
      </c>
      <c r="C255" s="19" t="str">
        <f aca="false">IFERROR(VLOOKUP(A255,Personal!$A$6:$F$112,3,FALSE()),"")</f>
        <v>Olot</v>
      </c>
      <c r="D255" s="19" t="s">
        <v>97</v>
      </c>
      <c r="E255" s="19" t="s">
        <v>98</v>
      </c>
      <c r="F255" s="19" t="s">
        <v>99</v>
      </c>
      <c r="G255" s="19" t="s">
        <v>291</v>
      </c>
      <c r="H255" s="19" t="n">
        <f aca="false">IF(OR(VLOOKUP(A255,Personal!$A$6:$F$112,5,FALSE())&lt;&gt;"Sí",N255="No aplica"),0,'Catàleg GRAE'!D36)</f>
        <v>3</v>
      </c>
      <c r="I255" s="20"/>
      <c r="J255" s="20"/>
      <c r="K255" s="20"/>
      <c r="L255" s="21"/>
      <c r="M255" s="21"/>
      <c r="N255" s="20"/>
      <c r="O255" s="20"/>
      <c r="P255" s="19" t="str">
        <f aca="false">IF(I255="","",I255-H255)</f>
        <v/>
      </c>
      <c r="Q255" s="19" t="str">
        <f aca="true">IF(B255="","",IF(N255="No aplica","No aplica",IF(I255="","Pendent",IF(N255="Per substituir","Substituir",IF(OR(N255="No localitzat",N255="No lliurat"),"Reposar",IF(I255&lt;H255,"Reposar",IF(I255&gt;H255,"Revisar excedent",IF(AND(G255="Sí",M255&lt;&gt;"",M255&lt;TODAY()),"EPI caducat",IF(AND(G255="Sí",M255&lt;&gt;"",M255&lt;=TODAY()+90),"EPI caduca ≤90 dies",IF(OR(N255="Deteriorat usable",N255="Revisió necessària"),"Revisar","OK"))))))))))</f>
      </c>
      <c r="R255" s="20"/>
    </row>
    <row r="256" customFormat="false" ht="15" hidden="false" customHeight="false" outlineLevel="0" collapsed="false">
      <c r="A256" s="19" t="n">
        <v>3</v>
      </c>
      <c r="B256" s="19" t="n">
        <f aca="false">IFERROR(VLOOKUP(A256,Personal!$A$6:$F$112,2,FALSE()),"")</f>
        <v>0</v>
      </c>
      <c r="C256" s="19" t="str">
        <f aca="false">IFERROR(VLOOKUP(A256,Personal!$A$6:$F$112,3,FALSE()),"")</f>
        <v>Olot</v>
      </c>
      <c r="D256" s="19" t="s">
        <v>97</v>
      </c>
      <c r="E256" s="19" t="s">
        <v>100</v>
      </c>
      <c r="F256" s="19" t="s">
        <v>101</v>
      </c>
      <c r="G256" s="19" t="s">
        <v>291</v>
      </c>
      <c r="H256" s="19" t="n">
        <f aca="false">IF(OR(VLOOKUP(A256,Personal!$A$6:$F$112,5,FALSE())&lt;&gt;"Sí",N256="No aplica"),0,'Catàleg GRAE'!D37)</f>
        <v>1</v>
      </c>
      <c r="I256" s="20"/>
      <c r="J256" s="20"/>
      <c r="K256" s="20"/>
      <c r="L256" s="21"/>
      <c r="M256" s="21"/>
      <c r="N256" s="20"/>
      <c r="O256" s="20"/>
      <c r="P256" s="19" t="str">
        <f aca="false">IF(I256="","",I256-H256)</f>
        <v/>
      </c>
      <c r="Q256" s="19" t="str">
        <f aca="true">IF(B256="","",IF(N256="No aplica","No aplica",IF(I256="","Pendent",IF(N256="Per substituir","Substituir",IF(OR(N256="No localitzat",N256="No lliurat"),"Reposar",IF(I256&lt;H256,"Reposar",IF(I256&gt;H256,"Revisar excedent",IF(AND(G256="Sí",M256&lt;&gt;"",M256&lt;TODAY()),"EPI caducat",IF(AND(G256="Sí",M256&lt;&gt;"",M256&lt;=TODAY()+90),"EPI caduca ≤90 dies",IF(OR(N256="Deteriorat usable",N256="Revisió necessària"),"Revisar","OK"))))))))))</f>
      </c>
      <c r="R256" s="20"/>
    </row>
    <row r="257" customFormat="false" ht="15" hidden="false" customHeight="false" outlineLevel="0" collapsed="false">
      <c r="A257" s="19" t="n">
        <v>3</v>
      </c>
      <c r="B257" s="19" t="n">
        <f aca="false">IFERROR(VLOOKUP(A257,Personal!$A$6:$F$112,2,FALSE()),"")</f>
        <v>0</v>
      </c>
      <c r="C257" s="19" t="str">
        <f aca="false">IFERROR(VLOOKUP(A257,Personal!$A$6:$F$112,3,FALSE()),"")</f>
        <v>Olot</v>
      </c>
      <c r="D257" s="19" t="s">
        <v>102</v>
      </c>
      <c r="E257" s="19" t="s">
        <v>103</v>
      </c>
      <c r="F257" s="19" t="s">
        <v>104</v>
      </c>
      <c r="G257" s="19" t="s">
        <v>291</v>
      </c>
      <c r="H257" s="19" t="n">
        <f aca="false">IF(OR(VLOOKUP(A257,Personal!$A$6:$F$112,5,FALSE())&lt;&gt;"Sí",N257="No aplica"),0,'Catàleg GRAE'!D38)</f>
        <v>1</v>
      </c>
      <c r="I257" s="20"/>
      <c r="J257" s="20"/>
      <c r="K257" s="20"/>
      <c r="L257" s="21"/>
      <c r="M257" s="21"/>
      <c r="N257" s="20"/>
      <c r="O257" s="20"/>
      <c r="P257" s="19" t="str">
        <f aca="false">IF(I257="","",I257-H257)</f>
        <v/>
      </c>
      <c r="Q257" s="19" t="str">
        <f aca="true">IF(B257="","",IF(N257="No aplica","No aplica",IF(I257="","Pendent",IF(N257="Per substituir","Substituir",IF(OR(N257="No localitzat",N257="No lliurat"),"Reposar",IF(I257&lt;H257,"Reposar",IF(I257&gt;H257,"Revisar excedent",IF(AND(G257="Sí",M257&lt;&gt;"",M257&lt;TODAY()),"EPI caducat",IF(AND(G257="Sí",M257&lt;&gt;"",M257&lt;=TODAY()+90),"EPI caduca ≤90 dies",IF(OR(N257="Deteriorat usable",N257="Revisió necessària"),"Revisar","OK"))))))))))</f>
      </c>
      <c r="R257" s="20"/>
    </row>
    <row r="258" customFormat="false" ht="15" hidden="false" customHeight="false" outlineLevel="0" collapsed="false">
      <c r="A258" s="19" t="n">
        <v>3</v>
      </c>
      <c r="B258" s="19" t="n">
        <f aca="false">IFERROR(VLOOKUP(A258,Personal!$A$6:$F$112,2,FALSE()),"")</f>
        <v>0</v>
      </c>
      <c r="C258" s="19" t="str">
        <f aca="false">IFERROR(VLOOKUP(A258,Personal!$A$6:$F$112,3,FALSE()),"")</f>
        <v>Olot</v>
      </c>
      <c r="D258" s="19" t="s">
        <v>97</v>
      </c>
      <c r="E258" s="19" t="s">
        <v>105</v>
      </c>
      <c r="F258" s="19" t="s">
        <v>106</v>
      </c>
      <c r="G258" s="19" t="s">
        <v>291</v>
      </c>
      <c r="H258" s="19" t="n">
        <f aca="false">IF(OR(VLOOKUP(A258,Personal!$A$6:$F$112,5,FALSE())&lt;&gt;"Sí",N258="No aplica"),0,'Catàleg GRAE'!D39)</f>
        <v>3</v>
      </c>
      <c r="I258" s="20"/>
      <c r="J258" s="20"/>
      <c r="K258" s="20"/>
      <c r="L258" s="21"/>
      <c r="M258" s="21"/>
      <c r="N258" s="20"/>
      <c r="O258" s="20"/>
      <c r="P258" s="19" t="str">
        <f aca="false">IF(I258="","",I258-H258)</f>
        <v/>
      </c>
      <c r="Q258" s="19" t="str">
        <f aca="true">IF(B258="","",IF(N258="No aplica","No aplica",IF(I258="","Pendent",IF(N258="Per substituir","Substituir",IF(OR(N258="No localitzat",N258="No lliurat"),"Reposar",IF(I258&lt;H258,"Reposar",IF(I258&gt;H258,"Revisar excedent",IF(AND(G258="Sí",M258&lt;&gt;"",M258&lt;TODAY()),"EPI caducat",IF(AND(G258="Sí",M258&lt;&gt;"",M258&lt;=TODAY()+90),"EPI caduca ≤90 dies",IF(OR(N258="Deteriorat usable",N258="Revisió necessària"),"Revisar","OK"))))))))))</f>
      </c>
      <c r="R258" s="20"/>
    </row>
    <row r="259" customFormat="false" ht="15" hidden="false" customHeight="false" outlineLevel="0" collapsed="false">
      <c r="A259" s="19" t="n">
        <v>3</v>
      </c>
      <c r="B259" s="19" t="n">
        <f aca="false">IFERROR(VLOOKUP(A259,Personal!$A$6:$F$112,2,FALSE()),"")</f>
        <v>0</v>
      </c>
      <c r="C259" s="19" t="str">
        <f aca="false">IFERROR(VLOOKUP(A259,Personal!$A$6:$F$112,3,FALSE()),"")</f>
        <v>Olot</v>
      </c>
      <c r="D259" s="19" t="s">
        <v>97</v>
      </c>
      <c r="E259" s="19" t="s">
        <v>105</v>
      </c>
      <c r="F259" s="19" t="s">
        <v>107</v>
      </c>
      <c r="G259" s="19" t="s">
        <v>291</v>
      </c>
      <c r="H259" s="19" t="n">
        <f aca="false">IF(OR(VLOOKUP(A259,Personal!$A$6:$F$112,5,FALSE())&lt;&gt;"Sí",N259="No aplica"),0,'Catàleg GRAE'!D40)</f>
        <v>3</v>
      </c>
      <c r="I259" s="20"/>
      <c r="J259" s="20"/>
      <c r="K259" s="20"/>
      <c r="L259" s="21"/>
      <c r="M259" s="21"/>
      <c r="N259" s="20"/>
      <c r="O259" s="20"/>
      <c r="P259" s="19" t="str">
        <f aca="false">IF(I259="","",I259-H259)</f>
        <v/>
      </c>
      <c r="Q259" s="19" t="str">
        <f aca="true">IF(B259="","",IF(N259="No aplica","No aplica",IF(I259="","Pendent",IF(N259="Per substituir","Substituir",IF(OR(N259="No localitzat",N259="No lliurat"),"Reposar",IF(I259&lt;H259,"Reposar",IF(I259&gt;H259,"Revisar excedent",IF(AND(G259="Sí",M259&lt;&gt;"",M259&lt;TODAY()),"EPI caducat",IF(AND(G259="Sí",M259&lt;&gt;"",M259&lt;=TODAY()+90),"EPI caduca ≤90 dies",IF(OR(N259="Deteriorat usable",N259="Revisió necessària"),"Revisar","OK"))))))))))</f>
      </c>
      <c r="R259" s="20"/>
    </row>
    <row r="260" customFormat="false" ht="15" hidden="false" customHeight="false" outlineLevel="0" collapsed="false">
      <c r="A260" s="19" t="n">
        <v>3</v>
      </c>
      <c r="B260" s="19" t="n">
        <f aca="false">IFERROR(VLOOKUP(A260,Personal!$A$6:$F$112,2,FALSE()),"")</f>
        <v>0</v>
      </c>
      <c r="C260" s="19" t="str">
        <f aca="false">IFERROR(VLOOKUP(A260,Personal!$A$6:$F$112,3,FALSE()),"")</f>
        <v>Olot</v>
      </c>
      <c r="D260" s="19" t="s">
        <v>97</v>
      </c>
      <c r="E260" s="19" t="s">
        <v>108</v>
      </c>
      <c r="F260" s="19" t="s">
        <v>109</v>
      </c>
      <c r="G260" s="19" t="s">
        <v>291</v>
      </c>
      <c r="H260" s="19" t="n">
        <f aca="false">IF(OR(VLOOKUP(A260,Personal!$A$6:$F$112,5,FALSE())&lt;&gt;"Sí",N260="No aplica"),0,'Catàleg GRAE'!D41)</f>
        <v>2</v>
      </c>
      <c r="I260" s="20"/>
      <c r="J260" s="20"/>
      <c r="K260" s="20"/>
      <c r="L260" s="21"/>
      <c r="M260" s="21"/>
      <c r="N260" s="20"/>
      <c r="O260" s="20"/>
      <c r="P260" s="19" t="str">
        <f aca="false">IF(I260="","",I260-H260)</f>
        <v/>
      </c>
      <c r="Q260" s="19" t="str">
        <f aca="true">IF(B260="","",IF(N260="No aplica","No aplica",IF(I260="","Pendent",IF(N260="Per substituir","Substituir",IF(OR(N260="No localitzat",N260="No lliurat"),"Reposar",IF(I260&lt;H260,"Reposar",IF(I260&gt;H260,"Revisar excedent",IF(AND(G260="Sí",M260&lt;&gt;"",M260&lt;TODAY()),"EPI caducat",IF(AND(G260="Sí",M260&lt;&gt;"",M260&lt;=TODAY()+90),"EPI caduca ≤90 dies",IF(OR(N260="Deteriorat usable",N260="Revisió necessària"),"Revisar","OK"))))))))))</f>
      </c>
      <c r="R260" s="20"/>
    </row>
    <row r="261" customFormat="false" ht="15" hidden="false" customHeight="false" outlineLevel="0" collapsed="false">
      <c r="A261" s="19" t="n">
        <v>3</v>
      </c>
      <c r="B261" s="19" t="n">
        <f aca="false">IFERROR(VLOOKUP(A261,Personal!$A$6:$F$112,2,FALSE()),"")</f>
        <v>0</v>
      </c>
      <c r="C261" s="19" t="str">
        <f aca="false">IFERROR(VLOOKUP(A261,Personal!$A$6:$F$112,3,FALSE()),"")</f>
        <v>Olot</v>
      </c>
      <c r="D261" s="19" t="s">
        <v>97</v>
      </c>
      <c r="E261" s="19" t="s">
        <v>110</v>
      </c>
      <c r="F261" s="19" t="s">
        <v>111</v>
      </c>
      <c r="G261" s="19" t="s">
        <v>291</v>
      </c>
      <c r="H261" s="19" t="n">
        <f aca="false">IF(OR(VLOOKUP(A261,Personal!$A$6:$F$112,5,FALSE())&lt;&gt;"Sí",N261="No aplica"),0,'Catàleg GRAE'!D42)</f>
        <v>1</v>
      </c>
      <c r="I261" s="20"/>
      <c r="J261" s="20"/>
      <c r="K261" s="20"/>
      <c r="L261" s="21"/>
      <c r="M261" s="21"/>
      <c r="N261" s="20"/>
      <c r="O261" s="20"/>
      <c r="P261" s="19" t="str">
        <f aca="false">IF(I261="","",I261-H261)</f>
        <v/>
      </c>
      <c r="Q261" s="19" t="str">
        <f aca="true">IF(B261="","",IF(N261="No aplica","No aplica",IF(I261="","Pendent",IF(N261="Per substituir","Substituir",IF(OR(N261="No localitzat",N261="No lliurat"),"Reposar",IF(I261&lt;H261,"Reposar",IF(I261&gt;H261,"Revisar excedent",IF(AND(G261="Sí",M261&lt;&gt;"",M261&lt;TODAY()),"EPI caducat",IF(AND(G261="Sí",M261&lt;&gt;"",M261&lt;=TODAY()+90),"EPI caduca ≤90 dies",IF(OR(N261="Deteriorat usable",N261="Revisió necessària"),"Revisar","OK"))))))))))</f>
      </c>
      <c r="R261" s="20"/>
    </row>
    <row r="262" customFormat="false" ht="15" hidden="false" customHeight="false" outlineLevel="0" collapsed="false">
      <c r="A262" s="19" t="n">
        <v>3</v>
      </c>
      <c r="B262" s="19" t="n">
        <f aca="false">IFERROR(VLOOKUP(A262,Personal!$A$6:$F$112,2,FALSE()),"")</f>
        <v>0</v>
      </c>
      <c r="C262" s="19" t="str">
        <f aca="false">IFERROR(VLOOKUP(A262,Personal!$A$6:$F$112,3,FALSE()),"")</f>
        <v>Olot</v>
      </c>
      <c r="D262" s="19" t="s">
        <v>112</v>
      </c>
      <c r="E262" s="19" t="s">
        <v>113</v>
      </c>
      <c r="F262" s="19" t="s">
        <v>114</v>
      </c>
      <c r="G262" s="19" t="s">
        <v>291</v>
      </c>
      <c r="H262" s="19" t="n">
        <f aca="false">IF(OR(VLOOKUP(A262,Personal!$A$6:$F$112,5,FALSE())&lt;&gt;"Sí",N262="No aplica"),0,'Catàleg GRAE'!D43)</f>
        <v>2</v>
      </c>
      <c r="I262" s="20"/>
      <c r="J262" s="20"/>
      <c r="K262" s="20"/>
      <c r="L262" s="21"/>
      <c r="M262" s="21"/>
      <c r="N262" s="20"/>
      <c r="O262" s="20"/>
      <c r="P262" s="19" t="str">
        <f aca="false">IF(I262="","",I262-H262)</f>
        <v/>
      </c>
      <c r="Q262" s="19" t="str">
        <f aca="true">IF(B262="","",IF(N262="No aplica","No aplica",IF(I262="","Pendent",IF(N262="Per substituir","Substituir",IF(OR(N262="No localitzat",N262="No lliurat"),"Reposar",IF(I262&lt;H262,"Reposar",IF(I262&gt;H262,"Revisar excedent",IF(AND(G262="Sí",M262&lt;&gt;"",M262&lt;TODAY()),"EPI caducat",IF(AND(G262="Sí",M262&lt;&gt;"",M262&lt;=TODAY()+90),"EPI caduca ≤90 dies",IF(OR(N262="Deteriorat usable",N262="Revisió necessària"),"Revisar","OK"))))))))))</f>
      </c>
      <c r="R262" s="20"/>
    </row>
    <row r="263" customFormat="false" ht="15" hidden="false" customHeight="false" outlineLevel="0" collapsed="false">
      <c r="A263" s="19" t="n">
        <v>3</v>
      </c>
      <c r="B263" s="19" t="n">
        <f aca="false">IFERROR(VLOOKUP(A263,Personal!$A$6:$F$112,2,FALSE()),"")</f>
        <v>0</v>
      </c>
      <c r="C263" s="19" t="str">
        <f aca="false">IFERROR(VLOOKUP(A263,Personal!$A$6:$F$112,3,FALSE()),"")</f>
        <v>Olot</v>
      </c>
      <c r="D263" s="19" t="s">
        <v>102</v>
      </c>
      <c r="E263" s="19" t="s">
        <v>115</v>
      </c>
      <c r="F263" s="19" t="s">
        <v>116</v>
      </c>
      <c r="G263" s="19" t="s">
        <v>291</v>
      </c>
      <c r="H263" s="19" t="n">
        <f aca="false">IF(OR(VLOOKUP(A263,Personal!$A$6:$F$112,5,FALSE())&lt;&gt;"Sí",N263="No aplica"),0,'Catàleg GRAE'!D44)</f>
        <v>1</v>
      </c>
      <c r="I263" s="20"/>
      <c r="J263" s="20"/>
      <c r="K263" s="20"/>
      <c r="L263" s="21"/>
      <c r="M263" s="21"/>
      <c r="N263" s="20"/>
      <c r="O263" s="20"/>
      <c r="P263" s="19" t="str">
        <f aca="false">IF(I263="","",I263-H263)</f>
        <v/>
      </c>
      <c r="Q263" s="19" t="str">
        <f aca="true">IF(B263="","",IF(N263="No aplica","No aplica",IF(I263="","Pendent",IF(N263="Per substituir","Substituir",IF(OR(N263="No localitzat",N263="No lliurat"),"Reposar",IF(I263&lt;H263,"Reposar",IF(I263&gt;H263,"Revisar excedent",IF(AND(G263="Sí",M263&lt;&gt;"",M263&lt;TODAY()),"EPI caducat",IF(AND(G263="Sí",M263&lt;&gt;"",M263&lt;=TODAY()+90),"EPI caduca ≤90 dies",IF(OR(N263="Deteriorat usable",N263="Revisió necessària"),"Revisar","OK"))))))))))</f>
      </c>
      <c r="R263" s="20"/>
    </row>
    <row r="264" customFormat="false" ht="15" hidden="false" customHeight="false" outlineLevel="0" collapsed="false">
      <c r="A264" s="19" t="n">
        <v>3</v>
      </c>
      <c r="B264" s="19" t="n">
        <f aca="false">IFERROR(VLOOKUP(A264,Personal!$A$6:$F$112,2,FALSE()),"")</f>
        <v>0</v>
      </c>
      <c r="C264" s="19" t="str">
        <f aca="false">IFERROR(VLOOKUP(A264,Personal!$A$6:$F$112,3,FALSE()),"")</f>
        <v>Olot</v>
      </c>
      <c r="D264" s="19" t="s">
        <v>102</v>
      </c>
      <c r="E264" s="19" t="s">
        <v>117</v>
      </c>
      <c r="F264" s="19" t="s">
        <v>118</v>
      </c>
      <c r="G264" s="19" t="s">
        <v>272</v>
      </c>
      <c r="H264" s="19" t="n">
        <f aca="false">IF(OR(VLOOKUP(A264,Personal!$A$6:$F$112,5,FALSE())&lt;&gt;"Sí",N264="No aplica"),0,'Catàleg GRAE'!D45)</f>
        <v>1</v>
      </c>
      <c r="I264" s="20"/>
      <c r="J264" s="20"/>
      <c r="K264" s="20"/>
      <c r="L264" s="21"/>
      <c r="M264" s="21"/>
      <c r="N264" s="20"/>
      <c r="O264" s="20"/>
      <c r="P264" s="19" t="str">
        <f aca="false">IF(I264="","",I264-H264)</f>
        <v/>
      </c>
      <c r="Q264" s="19" t="str">
        <f aca="true">IF(B264="","",IF(N264="No aplica","No aplica",IF(I264="","Pendent",IF(N264="Per substituir","Substituir",IF(OR(N264="No localitzat",N264="No lliurat"),"Reposar",IF(I264&lt;H264,"Reposar",IF(I264&gt;H264,"Revisar excedent",IF(AND(G264="Sí",M264&lt;&gt;"",M264&lt;TODAY()),"EPI caducat",IF(AND(G264="Sí",M264&lt;&gt;"",M264&lt;=TODAY()+90),"EPI caduca ≤90 dies",IF(OR(N264="Deteriorat usable",N264="Revisió necessària"),"Revisar","OK"))))))))))</f>
      </c>
      <c r="R264" s="20"/>
    </row>
    <row r="265" customFormat="false" ht="15" hidden="false" customHeight="false" outlineLevel="0" collapsed="false">
      <c r="A265" s="19" t="n">
        <v>3</v>
      </c>
      <c r="B265" s="19" t="n">
        <f aca="false">IFERROR(VLOOKUP(A265,Personal!$A$6:$F$112,2,FALSE()),"")</f>
        <v>0</v>
      </c>
      <c r="C265" s="19" t="str">
        <f aca="false">IFERROR(VLOOKUP(A265,Personal!$A$6:$F$112,3,FALSE()),"")</f>
        <v>Olot</v>
      </c>
      <c r="D265" s="19" t="s">
        <v>102</v>
      </c>
      <c r="E265" s="19" t="s">
        <v>119</v>
      </c>
      <c r="F265" s="19" t="s">
        <v>120</v>
      </c>
      <c r="G265" s="19" t="s">
        <v>272</v>
      </c>
      <c r="H265" s="19" t="n">
        <f aca="false">IF(OR(VLOOKUP(A265,Personal!$A$6:$F$112,5,FALSE())&lt;&gt;"Sí",N265="No aplica"),0,'Catàleg GRAE'!D46)</f>
        <v>1</v>
      </c>
      <c r="I265" s="20"/>
      <c r="J265" s="20"/>
      <c r="K265" s="20"/>
      <c r="L265" s="21"/>
      <c r="M265" s="21"/>
      <c r="N265" s="20"/>
      <c r="O265" s="20"/>
      <c r="P265" s="19" t="str">
        <f aca="false">IF(I265="","",I265-H265)</f>
        <v/>
      </c>
      <c r="Q265" s="19" t="str">
        <f aca="true">IF(B265="","",IF(N265="No aplica","No aplica",IF(I265="","Pendent",IF(N265="Per substituir","Substituir",IF(OR(N265="No localitzat",N265="No lliurat"),"Reposar",IF(I265&lt;H265,"Reposar",IF(I265&gt;H265,"Revisar excedent",IF(AND(G265="Sí",M265&lt;&gt;"",M265&lt;TODAY()),"EPI caducat",IF(AND(G265="Sí",M265&lt;&gt;"",M265&lt;=TODAY()+90),"EPI caduca ≤90 dies",IF(OR(N265="Deteriorat usable",N265="Revisió necessària"),"Revisar","OK"))))))))))</f>
      </c>
      <c r="R265" s="20"/>
    </row>
    <row r="266" customFormat="false" ht="15" hidden="false" customHeight="false" outlineLevel="0" collapsed="false">
      <c r="A266" s="19" t="n">
        <v>3</v>
      </c>
      <c r="B266" s="19" t="n">
        <f aca="false">IFERROR(VLOOKUP(A266,Personal!$A$6:$F$112,2,FALSE()),"")</f>
        <v>0</v>
      </c>
      <c r="C266" s="19" t="str">
        <f aca="false">IFERROR(VLOOKUP(A266,Personal!$A$6:$F$112,3,FALSE()),"")</f>
        <v>Olot</v>
      </c>
      <c r="D266" s="19" t="s">
        <v>97</v>
      </c>
      <c r="E266" s="19" t="s">
        <v>121</v>
      </c>
      <c r="F266" s="19" t="s">
        <v>122</v>
      </c>
      <c r="G266" s="19" t="s">
        <v>291</v>
      </c>
      <c r="H266" s="19" t="n">
        <f aca="false">IF(OR(VLOOKUP(A266,Personal!$A$6:$F$112,5,FALSE())&lt;&gt;"Sí",N266="No aplica"),0,'Catàleg GRAE'!D47)</f>
        <v>1</v>
      </c>
      <c r="I266" s="20"/>
      <c r="J266" s="20"/>
      <c r="K266" s="20"/>
      <c r="L266" s="21"/>
      <c r="M266" s="21"/>
      <c r="N266" s="20"/>
      <c r="O266" s="20"/>
      <c r="P266" s="19" t="str">
        <f aca="false">IF(I266="","",I266-H266)</f>
        <v/>
      </c>
      <c r="Q266" s="19" t="str">
        <f aca="true">IF(B266="","",IF(N266="No aplica","No aplica",IF(I266="","Pendent",IF(N266="Per substituir","Substituir",IF(OR(N266="No localitzat",N266="No lliurat"),"Reposar",IF(I266&lt;H266,"Reposar",IF(I266&gt;H266,"Revisar excedent",IF(AND(G266="Sí",M266&lt;&gt;"",M266&lt;TODAY()),"EPI caducat",IF(AND(G266="Sí",M266&lt;&gt;"",M266&lt;=TODAY()+90),"EPI caduca ≤90 dies",IF(OR(N266="Deteriorat usable",N266="Revisió necessària"),"Revisar","OK"))))))))))</f>
      </c>
      <c r="R266" s="20"/>
    </row>
    <row r="267" customFormat="false" ht="15" hidden="false" customHeight="false" outlineLevel="0" collapsed="false">
      <c r="A267" s="19" t="n">
        <v>3</v>
      </c>
      <c r="B267" s="19" t="n">
        <f aca="false">IFERROR(VLOOKUP(A267,Personal!$A$6:$F$112,2,FALSE()),"")</f>
        <v>0</v>
      </c>
      <c r="C267" s="19" t="str">
        <f aca="false">IFERROR(VLOOKUP(A267,Personal!$A$6:$F$112,3,FALSE()),"")</f>
        <v>Olot</v>
      </c>
      <c r="D267" s="19" t="s">
        <v>97</v>
      </c>
      <c r="E267" s="19" t="s">
        <v>123</v>
      </c>
      <c r="F267" s="19" t="s">
        <v>124</v>
      </c>
      <c r="G267" s="19" t="s">
        <v>291</v>
      </c>
      <c r="H267" s="19" t="n">
        <f aca="false">IF(OR(VLOOKUP(A267,Personal!$A$6:$F$112,5,FALSE())&lt;&gt;"Sí",N267="No aplica"),0,'Catàleg GRAE'!D48)</f>
        <v>1</v>
      </c>
      <c r="I267" s="20"/>
      <c r="J267" s="20"/>
      <c r="K267" s="20"/>
      <c r="L267" s="21"/>
      <c r="M267" s="21"/>
      <c r="N267" s="20"/>
      <c r="O267" s="20"/>
      <c r="P267" s="19" t="str">
        <f aca="false">IF(I267="","",I267-H267)</f>
        <v/>
      </c>
      <c r="Q267" s="19" t="str">
        <f aca="true">IF(B267="","",IF(N267="No aplica","No aplica",IF(I267="","Pendent",IF(N267="Per substituir","Substituir",IF(OR(N267="No localitzat",N267="No lliurat"),"Reposar",IF(I267&lt;H267,"Reposar",IF(I267&gt;H267,"Revisar excedent",IF(AND(G267="Sí",M267&lt;&gt;"",M267&lt;TODAY()),"EPI caducat",IF(AND(G267="Sí",M267&lt;&gt;"",M267&lt;=TODAY()+90),"EPI caduca ≤90 dies",IF(OR(N267="Deteriorat usable",N267="Revisió necessària"),"Revisar","OK"))))))))))</f>
      </c>
      <c r="R267" s="20"/>
    </row>
    <row r="268" customFormat="false" ht="15" hidden="false" customHeight="false" outlineLevel="0" collapsed="false">
      <c r="A268" s="19" t="n">
        <v>3</v>
      </c>
      <c r="B268" s="19" t="n">
        <f aca="false">IFERROR(VLOOKUP(A268,Personal!$A$6:$F$112,2,FALSE()),"")</f>
        <v>0</v>
      </c>
      <c r="C268" s="19" t="str">
        <f aca="false">IFERROR(VLOOKUP(A268,Personal!$A$6:$F$112,3,FALSE()),"")</f>
        <v>Olot</v>
      </c>
      <c r="D268" s="19" t="s">
        <v>125</v>
      </c>
      <c r="E268" s="19" t="s">
        <v>126</v>
      </c>
      <c r="F268" s="19" t="s">
        <v>127</v>
      </c>
      <c r="G268" s="19" t="s">
        <v>272</v>
      </c>
      <c r="H268" s="19" t="n">
        <f aca="false">IF(OR(VLOOKUP(A268,Personal!$A$6:$F$112,5,FALSE())&lt;&gt;"Sí",N268="No aplica"),0,'Catàleg GRAE'!D49)</f>
        <v>1</v>
      </c>
      <c r="I268" s="20"/>
      <c r="J268" s="20"/>
      <c r="K268" s="20"/>
      <c r="L268" s="21"/>
      <c r="M268" s="21"/>
      <c r="N268" s="20"/>
      <c r="O268" s="20"/>
      <c r="P268" s="19" t="str">
        <f aca="false">IF(I268="","",I268-H268)</f>
        <v/>
      </c>
      <c r="Q268" s="19" t="str">
        <f aca="true">IF(B268="","",IF(N268="No aplica","No aplica",IF(I268="","Pendent",IF(N268="Per substituir","Substituir",IF(OR(N268="No localitzat",N268="No lliurat"),"Reposar",IF(I268&lt;H268,"Reposar",IF(I268&gt;H268,"Revisar excedent",IF(AND(G268="Sí",M268&lt;&gt;"",M268&lt;TODAY()),"EPI caducat",IF(AND(G268="Sí",M268&lt;&gt;"",M268&lt;=TODAY()+90),"EPI caduca ≤90 dies",IF(OR(N268="Deteriorat usable",N268="Revisió necessària"),"Revisar","OK"))))))))))</f>
      </c>
      <c r="R268" s="20"/>
    </row>
    <row r="269" customFormat="false" ht="15" hidden="false" customHeight="false" outlineLevel="0" collapsed="false">
      <c r="A269" s="19" t="n">
        <v>3</v>
      </c>
      <c r="B269" s="19" t="n">
        <f aca="false">IFERROR(VLOOKUP(A269,Personal!$A$6:$F$112,2,FALSE()),"")</f>
        <v>0</v>
      </c>
      <c r="C269" s="19" t="str">
        <f aca="false">IFERROR(VLOOKUP(A269,Personal!$A$6:$F$112,3,FALSE()),"")</f>
        <v>Olot</v>
      </c>
      <c r="D269" s="19" t="s">
        <v>125</v>
      </c>
      <c r="E269" s="19" t="s">
        <v>128</v>
      </c>
      <c r="F269" s="19" t="s">
        <v>129</v>
      </c>
      <c r="G269" s="19" t="s">
        <v>272</v>
      </c>
      <c r="H269" s="19" t="n">
        <f aca="false">IF(OR(VLOOKUP(A269,Personal!$A$6:$F$112,5,FALSE())&lt;&gt;"Sí",N269="No aplica"),0,'Catàleg GRAE'!D50)</f>
        <v>1</v>
      </c>
      <c r="I269" s="20"/>
      <c r="J269" s="20"/>
      <c r="K269" s="20"/>
      <c r="L269" s="21"/>
      <c r="M269" s="21"/>
      <c r="N269" s="20"/>
      <c r="O269" s="20"/>
      <c r="P269" s="19" t="str">
        <f aca="false">IF(I269="","",I269-H269)</f>
        <v/>
      </c>
      <c r="Q269" s="19" t="str">
        <f aca="true">IF(B269="","",IF(N269="No aplica","No aplica",IF(I269="","Pendent",IF(N269="Per substituir","Substituir",IF(OR(N269="No localitzat",N269="No lliurat"),"Reposar",IF(I269&lt;H269,"Reposar",IF(I269&gt;H269,"Revisar excedent",IF(AND(G269="Sí",M269&lt;&gt;"",M269&lt;TODAY()),"EPI caducat",IF(AND(G269="Sí",M269&lt;&gt;"",M269&lt;=TODAY()+90),"EPI caduca ≤90 dies",IF(OR(N269="Deteriorat usable",N269="Revisió necessària"),"Revisar","OK"))))))))))</f>
      </c>
      <c r="R269" s="20"/>
    </row>
    <row r="270" customFormat="false" ht="15" hidden="false" customHeight="false" outlineLevel="0" collapsed="false">
      <c r="A270" s="19" t="n">
        <v>3</v>
      </c>
      <c r="B270" s="19" t="n">
        <f aca="false">IFERROR(VLOOKUP(A270,Personal!$A$6:$F$112,2,FALSE()),"")</f>
        <v>0</v>
      </c>
      <c r="C270" s="19" t="str">
        <f aca="false">IFERROR(VLOOKUP(A270,Personal!$A$6:$F$112,3,FALSE()),"")</f>
        <v>Olot</v>
      </c>
      <c r="D270" s="19" t="s">
        <v>125</v>
      </c>
      <c r="E270" s="19" t="s">
        <v>130</v>
      </c>
      <c r="F270" s="19" t="s">
        <v>131</v>
      </c>
      <c r="G270" s="19" t="s">
        <v>291</v>
      </c>
      <c r="H270" s="19" t="n">
        <f aca="false">IF(OR(VLOOKUP(A270,Personal!$A$6:$F$112,5,FALSE())&lt;&gt;"Sí",N270="No aplica"),0,'Catàleg GRAE'!D51)</f>
        <v>1</v>
      </c>
      <c r="I270" s="20"/>
      <c r="J270" s="20"/>
      <c r="K270" s="20"/>
      <c r="L270" s="21"/>
      <c r="M270" s="21"/>
      <c r="N270" s="20"/>
      <c r="O270" s="20"/>
      <c r="P270" s="19" t="str">
        <f aca="false">IF(I270="","",I270-H270)</f>
        <v/>
      </c>
      <c r="Q270" s="19" t="str">
        <f aca="true">IF(B270="","",IF(N270="No aplica","No aplica",IF(I270="","Pendent",IF(N270="Per substituir","Substituir",IF(OR(N270="No localitzat",N270="No lliurat"),"Reposar",IF(I270&lt;H270,"Reposar",IF(I270&gt;H270,"Revisar excedent",IF(AND(G270="Sí",M270&lt;&gt;"",M270&lt;TODAY()),"EPI caducat",IF(AND(G270="Sí",M270&lt;&gt;"",M270&lt;=TODAY()+90),"EPI caduca ≤90 dies",IF(OR(N270="Deteriorat usable",N270="Revisió necessària"),"Revisar","OK"))))))))))</f>
      </c>
      <c r="R270" s="20"/>
    </row>
    <row r="271" customFormat="false" ht="15" hidden="false" customHeight="false" outlineLevel="0" collapsed="false">
      <c r="A271" s="19" t="n">
        <v>3</v>
      </c>
      <c r="B271" s="19" t="n">
        <f aca="false">IFERROR(VLOOKUP(A271,Personal!$A$6:$F$112,2,FALSE()),"")</f>
        <v>0</v>
      </c>
      <c r="C271" s="19" t="str">
        <f aca="false">IFERROR(VLOOKUP(A271,Personal!$A$6:$F$112,3,FALSE()),"")</f>
        <v>Olot</v>
      </c>
      <c r="D271" s="19" t="s">
        <v>132</v>
      </c>
      <c r="E271" s="19" t="s">
        <v>133</v>
      </c>
      <c r="F271" s="19" t="s">
        <v>134</v>
      </c>
      <c r="G271" s="19" t="s">
        <v>291</v>
      </c>
      <c r="H271" s="19" t="n">
        <f aca="false">IF(OR(VLOOKUP(A271,Personal!$A$6:$F$112,5,FALSE())&lt;&gt;"Sí",N271="No aplica"),0,'Catàleg GRAE'!D52)</f>
        <v>1</v>
      </c>
      <c r="I271" s="20"/>
      <c r="J271" s="20"/>
      <c r="K271" s="20"/>
      <c r="L271" s="21"/>
      <c r="M271" s="21"/>
      <c r="N271" s="20"/>
      <c r="O271" s="20"/>
      <c r="P271" s="19" t="str">
        <f aca="false">IF(I271="","",I271-H271)</f>
        <v/>
      </c>
      <c r="Q271" s="19" t="str">
        <f aca="true">IF(B271="","",IF(N271="No aplica","No aplica",IF(I271="","Pendent",IF(N271="Per substituir","Substituir",IF(OR(N271="No localitzat",N271="No lliurat"),"Reposar",IF(I271&lt;H271,"Reposar",IF(I271&gt;H271,"Revisar excedent",IF(AND(G271="Sí",M271&lt;&gt;"",M271&lt;TODAY()),"EPI caducat",IF(AND(G271="Sí",M271&lt;&gt;"",M271&lt;=TODAY()+90),"EPI caduca ≤90 dies",IF(OR(N271="Deteriorat usable",N271="Revisió necessària"),"Revisar","OK"))))))))))</f>
      </c>
      <c r="R271" s="20"/>
    </row>
    <row r="272" customFormat="false" ht="15" hidden="false" customHeight="false" outlineLevel="0" collapsed="false">
      <c r="A272" s="19" t="n">
        <v>3</v>
      </c>
      <c r="B272" s="19" t="n">
        <f aca="false">IFERROR(VLOOKUP(A272,Personal!$A$6:$F$112,2,FALSE()),"")</f>
        <v>0</v>
      </c>
      <c r="C272" s="19" t="str">
        <f aca="false">IFERROR(VLOOKUP(A272,Personal!$A$6:$F$112,3,FALSE()),"")</f>
        <v>Olot</v>
      </c>
      <c r="D272" s="19" t="s">
        <v>94</v>
      </c>
      <c r="E272" s="19" t="s">
        <v>135</v>
      </c>
      <c r="F272" s="19" t="s">
        <v>136</v>
      </c>
      <c r="G272" s="19" t="s">
        <v>291</v>
      </c>
      <c r="H272" s="19" t="n">
        <f aca="false">IF(OR(VLOOKUP(A272,Personal!$A$6:$F$112,5,FALSE())&lt;&gt;"Sí",N272="No aplica"),0,'Catàleg GRAE'!D53)</f>
        <v>1</v>
      </c>
      <c r="I272" s="20"/>
      <c r="J272" s="20"/>
      <c r="K272" s="20"/>
      <c r="L272" s="21"/>
      <c r="M272" s="21"/>
      <c r="N272" s="20"/>
      <c r="O272" s="20"/>
      <c r="P272" s="19" t="str">
        <f aca="false">IF(I272="","",I272-H272)</f>
        <v/>
      </c>
      <c r="Q272" s="19" t="str">
        <f aca="true">IF(B272="","",IF(N272="No aplica","No aplica",IF(I272="","Pendent",IF(N272="Per substituir","Substituir",IF(OR(N272="No localitzat",N272="No lliurat"),"Reposar",IF(I272&lt;H272,"Reposar",IF(I272&gt;H272,"Revisar excedent",IF(AND(G272="Sí",M272&lt;&gt;"",M272&lt;TODAY()),"EPI caducat",IF(AND(G272="Sí",M272&lt;&gt;"",M272&lt;=TODAY()+90),"EPI caduca ≤90 dies",IF(OR(N272="Deteriorat usable",N272="Revisió necessària"),"Revisar","OK"))))))))))</f>
      </c>
      <c r="R272" s="20"/>
    </row>
    <row r="273" customFormat="false" ht="15" hidden="false" customHeight="false" outlineLevel="0" collapsed="false">
      <c r="A273" s="19" t="n">
        <v>3</v>
      </c>
      <c r="B273" s="19" t="n">
        <f aca="false">IFERROR(VLOOKUP(A273,Personal!$A$6:$F$112,2,FALSE()),"")</f>
        <v>0</v>
      </c>
      <c r="C273" s="19" t="str">
        <f aca="false">IFERROR(VLOOKUP(A273,Personal!$A$6:$F$112,3,FALSE()),"")</f>
        <v>Olot</v>
      </c>
      <c r="D273" s="19" t="s">
        <v>137</v>
      </c>
      <c r="E273" s="19" t="s">
        <v>138</v>
      </c>
      <c r="F273" s="19" t="s">
        <v>139</v>
      </c>
      <c r="G273" s="19" t="s">
        <v>291</v>
      </c>
      <c r="H273" s="19" t="n">
        <f aca="false">IF(OR(VLOOKUP(A273,Personal!$A$6:$F$112,5,FALSE())&lt;&gt;"Sí",N273="No aplica"),0,'Catàleg GRAE'!D54)</f>
        <v>1</v>
      </c>
      <c r="I273" s="20"/>
      <c r="J273" s="20"/>
      <c r="K273" s="20"/>
      <c r="L273" s="21"/>
      <c r="M273" s="21"/>
      <c r="N273" s="20"/>
      <c r="O273" s="20"/>
      <c r="P273" s="19" t="str">
        <f aca="false">IF(I273="","",I273-H273)</f>
        <v/>
      </c>
      <c r="Q273" s="19" t="str">
        <f aca="true">IF(B273="","",IF(N273="No aplica","No aplica",IF(I273="","Pendent",IF(N273="Per substituir","Substituir",IF(OR(N273="No localitzat",N273="No lliurat"),"Reposar",IF(I273&lt;H273,"Reposar",IF(I273&gt;H273,"Revisar excedent",IF(AND(G273="Sí",M273&lt;&gt;"",M273&lt;TODAY()),"EPI caducat",IF(AND(G273="Sí",M273&lt;&gt;"",M273&lt;=TODAY()+90),"EPI caduca ≤90 dies",IF(OR(N273="Deteriorat usable",N273="Revisió necessària"),"Revisar","OK"))))))))))</f>
      </c>
      <c r="R273" s="20"/>
    </row>
    <row r="274" customFormat="false" ht="15" hidden="false" customHeight="false" outlineLevel="0" collapsed="false">
      <c r="A274" s="19" t="n">
        <v>3</v>
      </c>
      <c r="B274" s="19" t="n">
        <f aca="false">IFERROR(VLOOKUP(A274,Personal!$A$6:$F$112,2,FALSE()),"")</f>
        <v>0</v>
      </c>
      <c r="C274" s="19" t="str">
        <f aca="false">IFERROR(VLOOKUP(A274,Personal!$A$6:$F$112,3,FALSE()),"")</f>
        <v>Olot</v>
      </c>
      <c r="D274" s="19" t="s">
        <v>94</v>
      </c>
      <c r="E274" s="19" t="s">
        <v>140</v>
      </c>
      <c r="F274" s="19" t="s">
        <v>141</v>
      </c>
      <c r="G274" s="19" t="s">
        <v>291</v>
      </c>
      <c r="H274" s="19" t="n">
        <f aca="false">IF(OR(VLOOKUP(A274,Personal!$A$6:$F$112,5,FALSE())&lt;&gt;"Sí",N274="No aplica"),0,'Catàleg GRAE'!D55)</f>
        <v>1</v>
      </c>
      <c r="I274" s="20"/>
      <c r="J274" s="20"/>
      <c r="K274" s="20"/>
      <c r="L274" s="21"/>
      <c r="M274" s="21"/>
      <c r="N274" s="20"/>
      <c r="O274" s="20"/>
      <c r="P274" s="19" t="str">
        <f aca="false">IF(I274="","",I274-H274)</f>
        <v/>
      </c>
      <c r="Q274" s="19" t="str">
        <f aca="true">IF(B274="","",IF(N274="No aplica","No aplica",IF(I274="","Pendent",IF(N274="Per substituir","Substituir",IF(OR(N274="No localitzat",N274="No lliurat"),"Reposar",IF(I274&lt;H274,"Reposar",IF(I274&gt;H274,"Revisar excedent",IF(AND(G274="Sí",M274&lt;&gt;"",M274&lt;TODAY()),"EPI caducat",IF(AND(G274="Sí",M274&lt;&gt;"",M274&lt;=TODAY()+90),"EPI caduca ≤90 dies",IF(OR(N274="Deteriorat usable",N274="Revisió necessària"),"Revisar","OK"))))))))))</f>
      </c>
      <c r="R274" s="20"/>
    </row>
    <row r="275" customFormat="false" ht="15" hidden="false" customHeight="false" outlineLevel="0" collapsed="false">
      <c r="A275" s="19" t="n">
        <v>3</v>
      </c>
      <c r="B275" s="19" t="n">
        <f aca="false">IFERROR(VLOOKUP(A275,Personal!$A$6:$F$112,2,FALSE()),"")</f>
        <v>0</v>
      </c>
      <c r="C275" s="19" t="str">
        <f aca="false">IFERROR(VLOOKUP(A275,Personal!$A$6:$F$112,3,FALSE()),"")</f>
        <v>Olot</v>
      </c>
      <c r="D275" s="19" t="s">
        <v>142</v>
      </c>
      <c r="E275" s="19" t="s">
        <v>143</v>
      </c>
      <c r="F275" s="19" t="s">
        <v>144</v>
      </c>
      <c r="G275" s="19" t="s">
        <v>291</v>
      </c>
      <c r="H275" s="19" t="n">
        <f aca="false">IF(OR(VLOOKUP(A275,Personal!$A$6:$F$112,5,FALSE())&lt;&gt;"Sí",N275="No aplica"),0,'Catàleg GRAE'!D56)</f>
        <v>1</v>
      </c>
      <c r="I275" s="20"/>
      <c r="J275" s="20"/>
      <c r="K275" s="20"/>
      <c r="L275" s="21"/>
      <c r="M275" s="21"/>
      <c r="N275" s="20"/>
      <c r="O275" s="20"/>
      <c r="P275" s="19" t="str">
        <f aca="false">IF(I275="","",I275-H275)</f>
        <v/>
      </c>
      <c r="Q275" s="19" t="str">
        <f aca="true">IF(B275="","",IF(N275="No aplica","No aplica",IF(I275="","Pendent",IF(N275="Per substituir","Substituir",IF(OR(N275="No localitzat",N275="No lliurat"),"Reposar",IF(I275&lt;H275,"Reposar",IF(I275&gt;H275,"Revisar excedent",IF(AND(G275="Sí",M275&lt;&gt;"",M275&lt;TODAY()),"EPI caducat",IF(AND(G275="Sí",M275&lt;&gt;"",M275&lt;=TODAY()+90),"EPI caduca ≤90 dies",IF(OR(N275="Deteriorat usable",N275="Revisió necessària"),"Revisar","OK"))))))))))</f>
      </c>
      <c r="R275" s="20"/>
    </row>
    <row r="276" customFormat="false" ht="15" hidden="false" customHeight="false" outlineLevel="0" collapsed="false">
      <c r="A276" s="19" t="n">
        <v>3</v>
      </c>
      <c r="B276" s="19" t="n">
        <f aca="false">IFERROR(VLOOKUP(A276,Personal!$A$6:$F$112,2,FALSE()),"")</f>
        <v>0</v>
      </c>
      <c r="C276" s="19" t="str">
        <f aca="false">IFERROR(VLOOKUP(A276,Personal!$A$6:$F$112,3,FALSE()),"")</f>
        <v>Olot</v>
      </c>
      <c r="D276" s="19" t="s">
        <v>112</v>
      </c>
      <c r="E276" s="19" t="s">
        <v>145</v>
      </c>
      <c r="F276" s="19" t="s">
        <v>146</v>
      </c>
      <c r="G276" s="19" t="s">
        <v>291</v>
      </c>
      <c r="H276" s="19" t="n">
        <f aca="false">IF(OR(VLOOKUP(A276,Personal!$A$6:$F$112,5,FALSE())&lt;&gt;"Sí",N276="No aplica"),0,'Catàleg GRAE'!D57)</f>
        <v>1</v>
      </c>
      <c r="I276" s="20"/>
      <c r="J276" s="20"/>
      <c r="K276" s="20"/>
      <c r="L276" s="21"/>
      <c r="M276" s="21"/>
      <c r="N276" s="20"/>
      <c r="O276" s="20"/>
      <c r="P276" s="19" t="str">
        <f aca="false">IF(I276="","",I276-H276)</f>
        <v/>
      </c>
      <c r="Q276" s="19" t="str">
        <f aca="true">IF(B276="","",IF(N276="No aplica","No aplica",IF(I276="","Pendent",IF(N276="Per substituir","Substituir",IF(OR(N276="No localitzat",N276="No lliurat"),"Reposar",IF(I276&lt;H276,"Reposar",IF(I276&gt;H276,"Revisar excedent",IF(AND(G276="Sí",M276&lt;&gt;"",M276&lt;TODAY()),"EPI caducat",IF(AND(G276="Sí",M276&lt;&gt;"",M276&lt;=TODAY()+90),"EPI caduca ≤90 dies",IF(OR(N276="Deteriorat usable",N276="Revisió necessària"),"Revisar","OK"))))))))))</f>
      </c>
      <c r="R276" s="20"/>
    </row>
    <row r="277" customFormat="false" ht="15" hidden="false" customHeight="false" outlineLevel="0" collapsed="false">
      <c r="A277" s="19" t="n">
        <v>3</v>
      </c>
      <c r="B277" s="19" t="n">
        <f aca="false">IFERROR(VLOOKUP(A277,Personal!$A$6:$F$112,2,FALSE()),"")</f>
        <v>0</v>
      </c>
      <c r="C277" s="19" t="str">
        <f aca="false">IFERROR(VLOOKUP(A277,Personal!$A$6:$F$112,3,FALSE()),"")</f>
        <v>Olot</v>
      </c>
      <c r="D277" s="19" t="s">
        <v>137</v>
      </c>
      <c r="E277" s="19" t="s">
        <v>147</v>
      </c>
      <c r="F277" s="19" t="s">
        <v>148</v>
      </c>
      <c r="G277" s="19" t="s">
        <v>291</v>
      </c>
      <c r="H277" s="19" t="n">
        <f aca="false">IF(OR(VLOOKUP(A277,Personal!$A$6:$F$112,5,FALSE())&lt;&gt;"Sí",N277="No aplica"),0,'Catàleg GRAE'!D58)</f>
        <v>1</v>
      </c>
      <c r="I277" s="20"/>
      <c r="J277" s="20"/>
      <c r="K277" s="20"/>
      <c r="L277" s="21"/>
      <c r="M277" s="21"/>
      <c r="N277" s="20"/>
      <c r="O277" s="20"/>
      <c r="P277" s="19" t="str">
        <f aca="false">IF(I277="","",I277-H277)</f>
        <v/>
      </c>
      <c r="Q277" s="19" t="str">
        <f aca="true">IF(B277="","",IF(N277="No aplica","No aplica",IF(I277="","Pendent",IF(N277="Per substituir","Substituir",IF(OR(N277="No localitzat",N277="No lliurat"),"Reposar",IF(I277&lt;H277,"Reposar",IF(I277&gt;H277,"Revisar excedent",IF(AND(G277="Sí",M277&lt;&gt;"",M277&lt;TODAY()),"EPI caducat",IF(AND(G277="Sí",M277&lt;&gt;"",M277&lt;=TODAY()+90),"EPI caduca ≤90 dies",IF(OR(N277="Deteriorat usable",N277="Revisió necessària"),"Revisar","OK"))))))))))</f>
      </c>
      <c r="R277" s="20"/>
    </row>
    <row r="278" customFormat="false" ht="15" hidden="false" customHeight="false" outlineLevel="0" collapsed="false">
      <c r="A278" s="19" t="n">
        <v>3</v>
      </c>
      <c r="B278" s="19" t="n">
        <f aca="false">IFERROR(VLOOKUP(A278,Personal!$A$6:$F$112,2,FALSE()),"")</f>
        <v>0</v>
      </c>
      <c r="C278" s="19" t="str">
        <f aca="false">IFERROR(VLOOKUP(A278,Personal!$A$6:$F$112,3,FALSE()),"")</f>
        <v>Olot</v>
      </c>
      <c r="D278" s="19" t="s">
        <v>125</v>
      </c>
      <c r="E278" s="19" t="s">
        <v>149</v>
      </c>
      <c r="F278" s="19" t="s">
        <v>150</v>
      </c>
      <c r="G278" s="19" t="s">
        <v>291</v>
      </c>
      <c r="H278" s="19" t="n">
        <f aca="false">IF(OR(VLOOKUP(A278,Personal!$A$6:$F$112,5,FALSE())&lt;&gt;"Sí",N278="No aplica"),0,'Catàleg GRAE'!D59)</f>
        <v>1</v>
      </c>
      <c r="I278" s="20"/>
      <c r="J278" s="20"/>
      <c r="K278" s="20"/>
      <c r="L278" s="21"/>
      <c r="M278" s="21"/>
      <c r="N278" s="20"/>
      <c r="O278" s="20"/>
      <c r="P278" s="19" t="str">
        <f aca="false">IF(I278="","",I278-H278)</f>
        <v/>
      </c>
      <c r="Q278" s="19" t="str">
        <f aca="true">IF(B278="","",IF(N278="No aplica","No aplica",IF(I278="","Pendent",IF(N278="Per substituir","Substituir",IF(OR(N278="No localitzat",N278="No lliurat"),"Reposar",IF(I278&lt;H278,"Reposar",IF(I278&gt;H278,"Revisar excedent",IF(AND(G278="Sí",M278&lt;&gt;"",M278&lt;TODAY()),"EPI caducat",IF(AND(G278="Sí",M278&lt;&gt;"",M278&lt;=TODAY()+90),"EPI caduca ≤90 dies",IF(OR(N278="Deteriorat usable",N278="Revisió necessària"),"Revisar","OK"))))))))))</f>
      </c>
      <c r="R278" s="20"/>
    </row>
    <row r="279" customFormat="false" ht="15" hidden="false" customHeight="false" outlineLevel="0" collapsed="false">
      <c r="A279" s="19" t="n">
        <v>3</v>
      </c>
      <c r="B279" s="19" t="n">
        <f aca="false">IFERROR(VLOOKUP(A279,Personal!$A$6:$F$112,2,FALSE()),"")</f>
        <v>0</v>
      </c>
      <c r="C279" s="19" t="str">
        <f aca="false">IFERROR(VLOOKUP(A279,Personal!$A$6:$F$112,3,FALSE()),"")</f>
        <v>Olot</v>
      </c>
      <c r="D279" s="19" t="s">
        <v>125</v>
      </c>
      <c r="E279" s="19" t="s">
        <v>151</v>
      </c>
      <c r="F279" s="19" t="s">
        <v>152</v>
      </c>
      <c r="G279" s="19" t="s">
        <v>291</v>
      </c>
      <c r="H279" s="19" t="n">
        <f aca="false">IF(OR(VLOOKUP(A279,Personal!$A$6:$F$112,5,FALSE())&lt;&gt;"Sí",N279="No aplica"),0,'Catàleg GRAE'!D60)</f>
        <v>1</v>
      </c>
      <c r="I279" s="20"/>
      <c r="J279" s="20"/>
      <c r="K279" s="20"/>
      <c r="L279" s="21"/>
      <c r="M279" s="21"/>
      <c r="N279" s="20"/>
      <c r="O279" s="20"/>
      <c r="P279" s="19" t="str">
        <f aca="false">IF(I279="","",I279-H279)</f>
        <v/>
      </c>
      <c r="Q279" s="19" t="str">
        <f aca="true">IF(B279="","",IF(N279="No aplica","No aplica",IF(I279="","Pendent",IF(N279="Per substituir","Substituir",IF(OR(N279="No localitzat",N279="No lliurat"),"Reposar",IF(I279&lt;H279,"Reposar",IF(I279&gt;H279,"Revisar excedent",IF(AND(G279="Sí",M279&lt;&gt;"",M279&lt;TODAY()),"EPI caducat",IF(AND(G279="Sí",M279&lt;&gt;"",M279&lt;=TODAY()+90),"EPI caduca ≤90 dies",IF(OR(N279="Deteriorat usable",N279="Revisió necessària"),"Revisar","OK"))))))))))</f>
      </c>
      <c r="R279" s="20"/>
    </row>
    <row r="280" customFormat="false" ht="15" hidden="false" customHeight="false" outlineLevel="0" collapsed="false">
      <c r="A280" s="19" t="n">
        <v>3</v>
      </c>
      <c r="B280" s="19" t="n">
        <f aca="false">IFERROR(VLOOKUP(A280,Personal!$A$6:$F$112,2,FALSE()),"")</f>
        <v>0</v>
      </c>
      <c r="C280" s="19" t="str">
        <f aca="false">IFERROR(VLOOKUP(A280,Personal!$A$6:$F$112,3,FALSE()),"")</f>
        <v>Olot</v>
      </c>
      <c r="D280" s="19" t="s">
        <v>153</v>
      </c>
      <c r="E280" s="19" t="s">
        <v>154</v>
      </c>
      <c r="F280" s="19" t="s">
        <v>155</v>
      </c>
      <c r="G280" s="19" t="s">
        <v>291</v>
      </c>
      <c r="H280" s="19" t="n">
        <f aca="false">IF(OR(VLOOKUP(A280,Personal!$A$6:$F$112,5,FALSE())&lt;&gt;"Sí",N280="No aplica"),0,'Catàleg GRAE'!D61)</f>
        <v>1</v>
      </c>
      <c r="I280" s="20"/>
      <c r="J280" s="20"/>
      <c r="K280" s="20"/>
      <c r="L280" s="21"/>
      <c r="M280" s="21"/>
      <c r="N280" s="20"/>
      <c r="O280" s="20"/>
      <c r="P280" s="19" t="str">
        <f aca="false">IF(I280="","",I280-H280)</f>
        <v/>
      </c>
      <c r="Q280" s="19" t="str">
        <f aca="true">IF(B280="","",IF(N280="No aplica","No aplica",IF(I280="","Pendent",IF(N280="Per substituir","Substituir",IF(OR(N280="No localitzat",N280="No lliurat"),"Reposar",IF(I280&lt;H280,"Reposar",IF(I280&gt;H280,"Revisar excedent",IF(AND(G280="Sí",M280&lt;&gt;"",M280&lt;TODAY()),"EPI caducat",IF(AND(G280="Sí",M280&lt;&gt;"",M280&lt;=TODAY()+90),"EPI caduca ≤90 dies",IF(OR(N280="Deteriorat usable",N280="Revisió necessària"),"Revisar","OK"))))))))))</f>
      </c>
      <c r="R280" s="20"/>
    </row>
    <row r="281" customFormat="false" ht="15" hidden="false" customHeight="false" outlineLevel="0" collapsed="false">
      <c r="A281" s="19" t="n">
        <v>3</v>
      </c>
      <c r="B281" s="19" t="n">
        <f aca="false">IFERROR(VLOOKUP(A281,Personal!$A$6:$F$112,2,FALSE()),"")</f>
        <v>0</v>
      </c>
      <c r="C281" s="19" t="str">
        <f aca="false">IFERROR(VLOOKUP(A281,Personal!$A$6:$F$112,3,FALSE()),"")</f>
        <v>Olot</v>
      </c>
      <c r="D281" s="19" t="s">
        <v>37</v>
      </c>
      <c r="E281" s="19" t="s">
        <v>156</v>
      </c>
      <c r="F281" s="19" t="s">
        <v>157</v>
      </c>
      <c r="G281" s="19" t="s">
        <v>291</v>
      </c>
      <c r="H281" s="19" t="n">
        <f aca="false">IF(OR(VLOOKUP(A281,Personal!$A$6:$F$112,5,FALSE())&lt;&gt;"Sí",N281="No aplica"),0,'Catàleg GRAE'!D62)</f>
        <v>1</v>
      </c>
      <c r="I281" s="20"/>
      <c r="J281" s="20"/>
      <c r="K281" s="20"/>
      <c r="L281" s="21"/>
      <c r="M281" s="21"/>
      <c r="N281" s="20"/>
      <c r="O281" s="20"/>
      <c r="P281" s="19" t="str">
        <f aca="false">IF(I281="","",I281-H281)</f>
        <v/>
      </c>
      <c r="Q281" s="19" t="str">
        <f aca="true">IF(B281="","",IF(N281="No aplica","No aplica",IF(I281="","Pendent",IF(N281="Per substituir","Substituir",IF(OR(N281="No localitzat",N281="No lliurat"),"Reposar",IF(I281&lt;H281,"Reposar",IF(I281&gt;H281,"Revisar excedent",IF(AND(G281="Sí",M281&lt;&gt;"",M281&lt;TODAY()),"EPI caducat",IF(AND(G281="Sí",M281&lt;&gt;"",M281&lt;=TODAY()+90),"EPI caduca ≤90 dies",IF(OR(N281="Deteriorat usable",N281="Revisió necessària"),"Revisar","OK"))))))))))</f>
      </c>
      <c r="R281" s="20"/>
    </row>
    <row r="282" customFormat="false" ht="15" hidden="false" customHeight="false" outlineLevel="0" collapsed="false">
      <c r="A282" s="19" t="n">
        <v>3</v>
      </c>
      <c r="B282" s="19" t="n">
        <f aca="false">IFERROR(VLOOKUP(A282,Personal!$A$6:$F$112,2,FALSE()),"")</f>
        <v>0</v>
      </c>
      <c r="C282" s="19" t="str">
        <f aca="false">IFERROR(VLOOKUP(A282,Personal!$A$6:$F$112,3,FALSE()),"")</f>
        <v>Olot</v>
      </c>
      <c r="D282" s="19" t="s">
        <v>37</v>
      </c>
      <c r="E282" s="19" t="s">
        <v>158</v>
      </c>
      <c r="F282" s="19" t="s">
        <v>159</v>
      </c>
      <c r="G282" s="19" t="s">
        <v>291</v>
      </c>
      <c r="H282" s="19" t="n">
        <f aca="false">IF(OR(VLOOKUP(A282,Personal!$A$6:$F$112,5,FALSE())&lt;&gt;"Sí",N282="No aplica"),0,'Catàleg GRAE'!D63)</f>
        <v>1</v>
      </c>
      <c r="I282" s="20"/>
      <c r="J282" s="20"/>
      <c r="K282" s="20"/>
      <c r="L282" s="21"/>
      <c r="M282" s="21"/>
      <c r="N282" s="20"/>
      <c r="O282" s="20"/>
      <c r="P282" s="19" t="str">
        <f aca="false">IF(I282="","",I282-H282)</f>
        <v/>
      </c>
      <c r="Q282" s="19" t="str">
        <f aca="true">IF(B282="","",IF(N282="No aplica","No aplica",IF(I282="","Pendent",IF(N282="Per substituir","Substituir",IF(OR(N282="No localitzat",N282="No lliurat"),"Reposar",IF(I282&lt;H282,"Reposar",IF(I282&gt;H282,"Revisar excedent",IF(AND(G282="Sí",M282&lt;&gt;"",M282&lt;TODAY()),"EPI caducat",IF(AND(G282="Sí",M282&lt;&gt;"",M282&lt;=TODAY()+90),"EPI caduca ≤90 dies",IF(OR(N282="Deteriorat usable",N282="Revisió necessària"),"Revisar","OK"))))))))))</f>
      </c>
      <c r="R282" s="20"/>
    </row>
    <row r="283" customFormat="false" ht="15" hidden="false" customHeight="false" outlineLevel="0" collapsed="false">
      <c r="A283" s="19" t="n">
        <v>3</v>
      </c>
      <c r="B283" s="19" t="n">
        <f aca="false">IFERROR(VLOOKUP(A283,Personal!$A$6:$F$112,2,FALSE()),"")</f>
        <v>0</v>
      </c>
      <c r="C283" s="19" t="str">
        <f aca="false">IFERROR(VLOOKUP(A283,Personal!$A$6:$F$112,3,FALSE()),"")</f>
        <v>Olot</v>
      </c>
      <c r="D283" s="19" t="s">
        <v>160</v>
      </c>
      <c r="E283" s="19" t="s">
        <v>161</v>
      </c>
      <c r="F283" s="19" t="s">
        <v>162</v>
      </c>
      <c r="G283" s="19" t="s">
        <v>291</v>
      </c>
      <c r="H283" s="19" t="n">
        <f aca="false">IF(OR(VLOOKUP(A283,Personal!$A$6:$F$112,5,FALSE())&lt;&gt;"Sí",N283="No aplica"),0,'Catàleg GRAE'!D64)</f>
        <v>1</v>
      </c>
      <c r="I283" s="20"/>
      <c r="J283" s="20"/>
      <c r="K283" s="20"/>
      <c r="L283" s="21"/>
      <c r="M283" s="21"/>
      <c r="N283" s="20"/>
      <c r="O283" s="20"/>
      <c r="P283" s="19" t="str">
        <f aca="false">IF(I283="","",I283-H283)</f>
        <v/>
      </c>
      <c r="Q283" s="19" t="str">
        <f aca="true">IF(B283="","",IF(N283="No aplica","No aplica",IF(I283="","Pendent",IF(N283="Per substituir","Substituir",IF(OR(N283="No localitzat",N283="No lliurat"),"Reposar",IF(I283&lt;H283,"Reposar",IF(I283&gt;H283,"Revisar excedent",IF(AND(G283="Sí",M283&lt;&gt;"",M283&lt;TODAY()),"EPI caducat",IF(AND(G283="Sí",M283&lt;&gt;"",M283&lt;=TODAY()+90),"EPI caduca ≤90 dies",IF(OR(N283="Deteriorat usable",N283="Revisió necessària"),"Revisar","OK"))))))))))</f>
      </c>
      <c r="R283" s="20"/>
    </row>
    <row r="284" customFormat="false" ht="15" hidden="false" customHeight="false" outlineLevel="0" collapsed="false">
      <c r="A284" s="19" t="n">
        <v>3</v>
      </c>
      <c r="B284" s="19" t="n">
        <f aca="false">IFERROR(VLOOKUP(A284,Personal!$A$6:$F$112,2,FALSE()),"")</f>
        <v>0</v>
      </c>
      <c r="C284" s="19" t="str">
        <f aca="false">IFERROR(VLOOKUP(A284,Personal!$A$6:$F$112,3,FALSE()),"")</f>
        <v>Olot</v>
      </c>
      <c r="D284" s="19" t="s">
        <v>137</v>
      </c>
      <c r="E284" s="19" t="s">
        <v>163</v>
      </c>
      <c r="F284" s="19" t="s">
        <v>164</v>
      </c>
      <c r="G284" s="19" t="s">
        <v>272</v>
      </c>
      <c r="H284" s="19" t="n">
        <f aca="false">IF(OR(VLOOKUP(A284,Personal!$A$6:$F$112,5,FALSE())&lt;&gt;"Sí",N284="No aplica"),0,'Catàleg GRAE'!D65)</f>
        <v>1</v>
      </c>
      <c r="I284" s="20"/>
      <c r="J284" s="20"/>
      <c r="K284" s="20"/>
      <c r="L284" s="21"/>
      <c r="M284" s="21"/>
      <c r="N284" s="20"/>
      <c r="O284" s="20"/>
      <c r="P284" s="19" t="str">
        <f aca="false">IF(I284="","",I284-H284)</f>
        <v/>
      </c>
      <c r="Q284" s="19" t="str">
        <f aca="true">IF(B284="","",IF(N284="No aplica","No aplica",IF(I284="","Pendent",IF(N284="Per substituir","Substituir",IF(OR(N284="No localitzat",N284="No lliurat"),"Reposar",IF(I284&lt;H284,"Reposar",IF(I284&gt;H284,"Revisar excedent",IF(AND(G284="Sí",M284&lt;&gt;"",M284&lt;TODAY()),"EPI caducat",IF(AND(G284="Sí",M284&lt;&gt;"",M284&lt;=TODAY()+90),"EPI caduca ≤90 dies",IF(OR(N284="Deteriorat usable",N284="Revisió necessària"),"Revisar","OK"))))))))))</f>
      </c>
      <c r="R284" s="20"/>
    </row>
    <row r="285" customFormat="false" ht="15" hidden="false" customHeight="false" outlineLevel="0" collapsed="false">
      <c r="A285" s="19" t="n">
        <v>3</v>
      </c>
      <c r="B285" s="19" t="n">
        <f aca="false">IFERROR(VLOOKUP(A285,Personal!$A$6:$F$112,2,FALSE()),"")</f>
        <v>0</v>
      </c>
      <c r="C285" s="19" t="str">
        <f aca="false">IFERROR(VLOOKUP(A285,Personal!$A$6:$F$112,3,FALSE()),"")</f>
        <v>Olot</v>
      </c>
      <c r="D285" s="19" t="s">
        <v>132</v>
      </c>
      <c r="E285" s="19" t="s">
        <v>165</v>
      </c>
      <c r="F285" s="19" t="s">
        <v>166</v>
      </c>
      <c r="G285" s="19" t="s">
        <v>272</v>
      </c>
      <c r="H285" s="19" t="n">
        <f aca="false">IF(OR(VLOOKUP(A285,Personal!$A$6:$F$112,5,FALSE())&lt;&gt;"Sí",N285="No aplica"),0,'Catàleg GRAE'!D66)</f>
        <v>1</v>
      </c>
      <c r="I285" s="20"/>
      <c r="J285" s="20"/>
      <c r="K285" s="20"/>
      <c r="L285" s="21"/>
      <c r="M285" s="21"/>
      <c r="N285" s="20"/>
      <c r="O285" s="20"/>
      <c r="P285" s="19" t="str">
        <f aca="false">IF(I285="","",I285-H285)</f>
        <v/>
      </c>
      <c r="Q285" s="19" t="str">
        <f aca="true">IF(B285="","",IF(N285="No aplica","No aplica",IF(I285="","Pendent",IF(N285="Per substituir","Substituir",IF(OR(N285="No localitzat",N285="No lliurat"),"Reposar",IF(I285&lt;H285,"Reposar",IF(I285&gt;H285,"Revisar excedent",IF(AND(G285="Sí",M285&lt;&gt;"",M285&lt;TODAY()),"EPI caducat",IF(AND(G285="Sí",M285&lt;&gt;"",M285&lt;=TODAY()+90),"EPI caduca ≤90 dies",IF(OR(N285="Deteriorat usable",N285="Revisió necessària"),"Revisar","OK"))))))))))</f>
      </c>
      <c r="R285" s="20"/>
    </row>
    <row r="286" customFormat="false" ht="15" hidden="false" customHeight="false" outlineLevel="0" collapsed="false">
      <c r="A286" s="19" t="n">
        <v>3</v>
      </c>
      <c r="B286" s="19" t="n">
        <f aca="false">IFERROR(VLOOKUP(A286,Personal!$A$6:$F$112,2,FALSE()),"")</f>
        <v>0</v>
      </c>
      <c r="C286" s="19" t="str">
        <f aca="false">IFERROR(VLOOKUP(A286,Personal!$A$6:$F$112,3,FALSE()),"")</f>
        <v>Olot</v>
      </c>
      <c r="D286" s="19" t="s">
        <v>71</v>
      </c>
      <c r="E286" s="19" t="s">
        <v>167</v>
      </c>
      <c r="F286" s="19" t="s">
        <v>168</v>
      </c>
      <c r="G286" s="19" t="s">
        <v>291</v>
      </c>
      <c r="H286" s="19" t="n">
        <f aca="false">IF(OR(VLOOKUP(A286,Personal!$A$6:$F$112,5,FALSE())&lt;&gt;"Sí",N286="No aplica"),0,'Catàleg GRAE'!D67)</f>
        <v>1</v>
      </c>
      <c r="I286" s="20"/>
      <c r="J286" s="20"/>
      <c r="K286" s="20"/>
      <c r="L286" s="21"/>
      <c r="M286" s="21"/>
      <c r="N286" s="20"/>
      <c r="O286" s="20"/>
      <c r="P286" s="19" t="str">
        <f aca="false">IF(I286="","",I286-H286)</f>
        <v/>
      </c>
      <c r="Q286" s="19" t="str">
        <f aca="true">IF(B286="","",IF(N286="No aplica","No aplica",IF(I286="","Pendent",IF(N286="Per substituir","Substituir",IF(OR(N286="No localitzat",N286="No lliurat"),"Reposar",IF(I286&lt;H286,"Reposar",IF(I286&gt;H286,"Revisar excedent",IF(AND(G286="Sí",M286&lt;&gt;"",M286&lt;TODAY()),"EPI caducat",IF(AND(G286="Sí",M286&lt;&gt;"",M286&lt;=TODAY()+90),"EPI caduca ≤90 dies",IF(OR(N286="Deteriorat usable",N286="Revisió necessària"),"Revisar","OK"))))))))))</f>
      </c>
      <c r="R286" s="20"/>
    </row>
    <row r="287" customFormat="false" ht="15" hidden="false" customHeight="false" outlineLevel="0" collapsed="false">
      <c r="A287" s="19" t="n">
        <v>3</v>
      </c>
      <c r="B287" s="19" t="n">
        <f aca="false">IFERROR(VLOOKUP(A287,Personal!$A$6:$F$112,2,FALSE()),"")</f>
        <v>0</v>
      </c>
      <c r="C287" s="19" t="str">
        <f aca="false">IFERROR(VLOOKUP(A287,Personal!$A$6:$F$112,3,FALSE()),"")</f>
        <v>Olot</v>
      </c>
      <c r="D287" s="19" t="s">
        <v>132</v>
      </c>
      <c r="E287" s="19" t="s">
        <v>169</v>
      </c>
      <c r="F287" s="19" t="s">
        <v>170</v>
      </c>
      <c r="G287" s="19" t="s">
        <v>272</v>
      </c>
      <c r="H287" s="19" t="n">
        <f aca="false">IF(OR(VLOOKUP(A287,Personal!$A$6:$F$112,5,FALSE())&lt;&gt;"Sí",N287="No aplica"),0,'Catàleg GRAE'!D68)</f>
        <v>1</v>
      </c>
      <c r="I287" s="20"/>
      <c r="J287" s="20"/>
      <c r="K287" s="20"/>
      <c r="L287" s="21"/>
      <c r="M287" s="21"/>
      <c r="N287" s="20"/>
      <c r="O287" s="20"/>
      <c r="P287" s="19" t="str">
        <f aca="false">IF(I287="","",I287-H287)</f>
        <v/>
      </c>
      <c r="Q287" s="19" t="str">
        <f aca="true">IF(B287="","",IF(N287="No aplica","No aplica",IF(I287="","Pendent",IF(N287="Per substituir","Substituir",IF(OR(N287="No localitzat",N287="No lliurat"),"Reposar",IF(I287&lt;H287,"Reposar",IF(I287&gt;H287,"Revisar excedent",IF(AND(G287="Sí",M287&lt;&gt;"",M287&lt;TODAY()),"EPI caducat",IF(AND(G287="Sí",M287&lt;&gt;"",M287&lt;=TODAY()+90),"EPI caduca ≤90 dies",IF(OR(N287="Deteriorat usable",N287="Revisió necessària"),"Revisar","OK"))))))))))</f>
      </c>
      <c r="R287" s="20"/>
    </row>
    <row r="288" customFormat="false" ht="15" hidden="false" customHeight="false" outlineLevel="0" collapsed="false">
      <c r="A288" s="19" t="n">
        <v>3</v>
      </c>
      <c r="B288" s="19" t="n">
        <f aca="false">IFERROR(VLOOKUP(A288,Personal!$A$6:$F$112,2,FALSE()),"")</f>
        <v>0</v>
      </c>
      <c r="C288" s="19" t="str">
        <f aca="false">IFERROR(VLOOKUP(A288,Personal!$A$6:$F$112,3,FALSE()),"")</f>
        <v>Olot</v>
      </c>
      <c r="D288" s="19" t="s">
        <v>142</v>
      </c>
      <c r="E288" s="19" t="s">
        <v>171</v>
      </c>
      <c r="F288" s="19" t="s">
        <v>172</v>
      </c>
      <c r="G288" s="19" t="s">
        <v>272</v>
      </c>
      <c r="H288" s="19" t="n">
        <f aca="false">IF(OR(VLOOKUP(A288,Personal!$A$6:$F$112,5,FALSE())&lt;&gt;"Sí",N288="No aplica"),0,'Catàleg GRAE'!D69)</f>
        <v>1</v>
      </c>
      <c r="I288" s="20"/>
      <c r="J288" s="20"/>
      <c r="K288" s="20"/>
      <c r="L288" s="21"/>
      <c r="M288" s="21"/>
      <c r="N288" s="20"/>
      <c r="O288" s="20"/>
      <c r="P288" s="19" t="str">
        <f aca="false">IF(I288="","",I288-H288)</f>
        <v/>
      </c>
      <c r="Q288" s="19" t="str">
        <f aca="true">IF(B288="","",IF(N288="No aplica","No aplica",IF(I288="","Pendent",IF(N288="Per substituir","Substituir",IF(OR(N288="No localitzat",N288="No lliurat"),"Reposar",IF(I288&lt;H288,"Reposar",IF(I288&gt;H288,"Revisar excedent",IF(AND(G288="Sí",M288&lt;&gt;"",M288&lt;TODAY()),"EPI caducat",IF(AND(G288="Sí",M288&lt;&gt;"",M288&lt;=TODAY()+90),"EPI caduca ≤90 dies",IF(OR(N288="Deteriorat usable",N288="Revisió necessària"),"Revisar","OK"))))))))))</f>
      </c>
      <c r="R288" s="20"/>
    </row>
    <row r="289" customFormat="false" ht="15" hidden="false" customHeight="false" outlineLevel="0" collapsed="false">
      <c r="A289" s="19" t="n">
        <v>3</v>
      </c>
      <c r="B289" s="19" t="n">
        <f aca="false">IFERROR(VLOOKUP(A289,Personal!$A$6:$F$112,2,FALSE()),"")</f>
        <v>0</v>
      </c>
      <c r="C289" s="19" t="str">
        <f aca="false">IFERROR(VLOOKUP(A289,Personal!$A$6:$F$112,3,FALSE()),"")</f>
        <v>Olot</v>
      </c>
      <c r="D289" s="19" t="s">
        <v>132</v>
      </c>
      <c r="E289" s="19" t="s">
        <v>173</v>
      </c>
      <c r="F289" s="19" t="s">
        <v>174</v>
      </c>
      <c r="G289" s="19" t="s">
        <v>272</v>
      </c>
      <c r="H289" s="19" t="n">
        <f aca="false">IF(OR(VLOOKUP(A289,Personal!$A$6:$F$112,5,FALSE())&lt;&gt;"Sí",N289="No aplica"),0,'Catàleg GRAE'!D70)</f>
        <v>1</v>
      </c>
      <c r="I289" s="20"/>
      <c r="J289" s="20"/>
      <c r="K289" s="20"/>
      <c r="L289" s="21"/>
      <c r="M289" s="21"/>
      <c r="N289" s="20"/>
      <c r="O289" s="20"/>
      <c r="P289" s="19" t="str">
        <f aca="false">IF(I289="","",I289-H289)</f>
        <v/>
      </c>
      <c r="Q289" s="19" t="str">
        <f aca="true">IF(B289="","",IF(N289="No aplica","No aplica",IF(I289="","Pendent",IF(N289="Per substituir","Substituir",IF(OR(N289="No localitzat",N289="No lliurat"),"Reposar",IF(I289&lt;H289,"Reposar",IF(I289&gt;H289,"Revisar excedent",IF(AND(G289="Sí",M289&lt;&gt;"",M289&lt;TODAY()),"EPI caducat",IF(AND(G289="Sí",M289&lt;&gt;"",M289&lt;=TODAY()+90),"EPI caduca ≤90 dies",IF(OR(N289="Deteriorat usable",N289="Revisió necessària"),"Revisar","OK"))))))))))</f>
      </c>
      <c r="R289" s="20"/>
    </row>
    <row r="290" customFormat="false" ht="15" hidden="false" customHeight="false" outlineLevel="0" collapsed="false">
      <c r="A290" s="19" t="n">
        <v>3</v>
      </c>
      <c r="B290" s="19" t="n">
        <f aca="false">IFERROR(VLOOKUP(A290,Personal!$A$6:$F$112,2,FALSE()),"")</f>
        <v>0</v>
      </c>
      <c r="C290" s="19" t="str">
        <f aca="false">IFERROR(VLOOKUP(A290,Personal!$A$6:$F$112,3,FALSE()),"")</f>
        <v>Olot</v>
      </c>
      <c r="D290" s="19" t="s">
        <v>132</v>
      </c>
      <c r="E290" s="19" t="s">
        <v>175</v>
      </c>
      <c r="F290" s="19" t="s">
        <v>176</v>
      </c>
      <c r="G290" s="19" t="s">
        <v>272</v>
      </c>
      <c r="H290" s="19" t="n">
        <f aca="false">IF(OR(VLOOKUP(A290,Personal!$A$6:$F$112,5,FALSE())&lt;&gt;"Sí",N290="No aplica"),0,'Catàleg GRAE'!D71)</f>
        <v>1</v>
      </c>
      <c r="I290" s="20"/>
      <c r="J290" s="20"/>
      <c r="K290" s="20"/>
      <c r="L290" s="21"/>
      <c r="M290" s="21"/>
      <c r="N290" s="20"/>
      <c r="O290" s="20"/>
      <c r="P290" s="19" t="str">
        <f aca="false">IF(I290="","",I290-H290)</f>
        <v/>
      </c>
      <c r="Q290" s="19" t="str">
        <f aca="true">IF(B290="","",IF(N290="No aplica","No aplica",IF(I290="","Pendent",IF(N290="Per substituir","Substituir",IF(OR(N290="No localitzat",N290="No lliurat"),"Reposar",IF(I290&lt;H290,"Reposar",IF(I290&gt;H290,"Revisar excedent",IF(AND(G290="Sí",M290&lt;&gt;"",M290&lt;TODAY()),"EPI caducat",IF(AND(G290="Sí",M290&lt;&gt;"",M290&lt;=TODAY()+90),"EPI caduca ≤90 dies",IF(OR(N290="Deteriorat usable",N290="Revisió necessària"),"Revisar","OK"))))))))))</f>
      </c>
      <c r="R290" s="20"/>
    </row>
    <row r="291" customFormat="false" ht="15" hidden="false" customHeight="false" outlineLevel="0" collapsed="false">
      <c r="A291" s="19" t="n">
        <v>3</v>
      </c>
      <c r="B291" s="19" t="n">
        <f aca="false">IFERROR(VLOOKUP(A291,Personal!$A$6:$F$112,2,FALSE()),"")</f>
        <v>0</v>
      </c>
      <c r="C291" s="19" t="str">
        <f aca="false">IFERROR(VLOOKUP(A291,Personal!$A$6:$F$112,3,FALSE()),"")</f>
        <v>Olot</v>
      </c>
      <c r="D291" s="19" t="s">
        <v>177</v>
      </c>
      <c r="E291" s="19" t="s">
        <v>178</v>
      </c>
      <c r="F291" s="19" t="s">
        <v>179</v>
      </c>
      <c r="G291" s="19" t="s">
        <v>272</v>
      </c>
      <c r="H291" s="19" t="n">
        <f aca="false">IF(OR(VLOOKUP(A291,Personal!$A$6:$F$112,5,FALSE())&lt;&gt;"Sí",N291="No aplica"),0,'Catàleg GRAE'!D72)</f>
        <v>1</v>
      </c>
      <c r="I291" s="20"/>
      <c r="J291" s="20"/>
      <c r="K291" s="20"/>
      <c r="L291" s="21"/>
      <c r="M291" s="21"/>
      <c r="N291" s="20"/>
      <c r="O291" s="20"/>
      <c r="P291" s="19" t="str">
        <f aca="false">IF(I291="","",I291-H291)</f>
        <v/>
      </c>
      <c r="Q291" s="19" t="str">
        <f aca="true">IF(B291="","",IF(N291="No aplica","No aplica",IF(I291="","Pendent",IF(N291="Per substituir","Substituir",IF(OR(N291="No localitzat",N291="No lliurat"),"Reposar",IF(I291&lt;H291,"Reposar",IF(I291&gt;H291,"Revisar excedent",IF(AND(G291="Sí",M291&lt;&gt;"",M291&lt;TODAY()),"EPI caducat",IF(AND(G291="Sí",M291&lt;&gt;"",M291&lt;=TODAY()+90),"EPI caduca ≤90 dies",IF(OR(N291="Deteriorat usable",N291="Revisió necessària"),"Revisar","OK"))))))))))</f>
      </c>
      <c r="R291" s="20"/>
    </row>
    <row r="292" customFormat="false" ht="15" hidden="false" customHeight="false" outlineLevel="0" collapsed="false">
      <c r="A292" s="19" t="n">
        <v>3</v>
      </c>
      <c r="B292" s="19" t="n">
        <f aca="false">IFERROR(VLOOKUP(A292,Personal!$A$6:$F$112,2,FALSE()),"")</f>
        <v>0</v>
      </c>
      <c r="C292" s="19" t="str">
        <f aca="false">IFERROR(VLOOKUP(A292,Personal!$A$6:$F$112,3,FALSE()),"")</f>
        <v>Olot</v>
      </c>
      <c r="D292" s="19" t="s">
        <v>177</v>
      </c>
      <c r="E292" s="19" t="s">
        <v>180</v>
      </c>
      <c r="F292" s="19" t="s">
        <v>181</v>
      </c>
      <c r="G292" s="19" t="s">
        <v>272</v>
      </c>
      <c r="H292" s="19" t="n">
        <f aca="false">IF(OR(VLOOKUP(A292,Personal!$A$6:$F$112,5,FALSE())&lt;&gt;"Sí",N292="No aplica"),0,'Catàleg GRAE'!D73)</f>
        <v>1</v>
      </c>
      <c r="I292" s="20"/>
      <c r="J292" s="20"/>
      <c r="K292" s="20"/>
      <c r="L292" s="21"/>
      <c r="M292" s="21"/>
      <c r="N292" s="20"/>
      <c r="O292" s="20"/>
      <c r="P292" s="19" t="str">
        <f aca="false">IF(I292="","",I292-H292)</f>
        <v/>
      </c>
      <c r="Q292" s="19" t="str">
        <f aca="true">IF(B292="","",IF(N292="No aplica","No aplica",IF(I292="","Pendent",IF(N292="Per substituir","Substituir",IF(OR(N292="No localitzat",N292="No lliurat"),"Reposar",IF(I292&lt;H292,"Reposar",IF(I292&gt;H292,"Revisar excedent",IF(AND(G292="Sí",M292&lt;&gt;"",M292&lt;TODAY()),"EPI caducat",IF(AND(G292="Sí",M292&lt;&gt;"",M292&lt;=TODAY()+90),"EPI caduca ≤90 dies",IF(OR(N292="Deteriorat usable",N292="Revisió necessària"),"Revisar","OK"))))))))))</f>
      </c>
      <c r="R292" s="20"/>
    </row>
    <row r="293" customFormat="false" ht="15" hidden="false" customHeight="false" outlineLevel="0" collapsed="false">
      <c r="A293" s="19" t="n">
        <v>3</v>
      </c>
      <c r="B293" s="19" t="n">
        <f aca="false">IFERROR(VLOOKUP(A293,Personal!$A$6:$F$112,2,FALSE()),"")</f>
        <v>0</v>
      </c>
      <c r="C293" s="19" t="str">
        <f aca="false">IFERROR(VLOOKUP(A293,Personal!$A$6:$F$112,3,FALSE()),"")</f>
        <v>Olot</v>
      </c>
      <c r="D293" s="19" t="s">
        <v>132</v>
      </c>
      <c r="E293" s="19" t="s">
        <v>182</v>
      </c>
      <c r="F293" s="19" t="s">
        <v>183</v>
      </c>
      <c r="G293" s="19" t="s">
        <v>272</v>
      </c>
      <c r="H293" s="19" t="n">
        <f aca="false">IF(OR(VLOOKUP(A293,Personal!$A$6:$F$112,5,FALSE())&lt;&gt;"Sí",N293="No aplica"),0,'Catàleg GRAE'!D74)</f>
        <v>1</v>
      </c>
      <c r="I293" s="20"/>
      <c r="J293" s="20"/>
      <c r="K293" s="20"/>
      <c r="L293" s="21"/>
      <c r="M293" s="21"/>
      <c r="N293" s="20"/>
      <c r="O293" s="20"/>
      <c r="P293" s="19" t="str">
        <f aca="false">IF(I293="","",I293-H293)</f>
        <v/>
      </c>
      <c r="Q293" s="19" t="str">
        <f aca="true">IF(B293="","",IF(N293="No aplica","No aplica",IF(I293="","Pendent",IF(N293="Per substituir","Substituir",IF(OR(N293="No localitzat",N293="No lliurat"),"Reposar",IF(I293&lt;H293,"Reposar",IF(I293&gt;H293,"Revisar excedent",IF(AND(G293="Sí",M293&lt;&gt;"",M293&lt;TODAY()),"EPI caducat",IF(AND(G293="Sí",M293&lt;&gt;"",M293&lt;=TODAY()+90),"EPI caduca ≤90 dies",IF(OR(N293="Deteriorat usable",N293="Revisió necessària"),"Revisar","OK"))))))))))</f>
      </c>
      <c r="R293" s="20"/>
    </row>
    <row r="294" customFormat="false" ht="15" hidden="false" customHeight="false" outlineLevel="0" collapsed="false">
      <c r="A294" s="19" t="n">
        <v>3</v>
      </c>
      <c r="B294" s="19" t="n">
        <f aca="false">IFERROR(VLOOKUP(A294,Personal!$A$6:$F$112,2,FALSE()),"")</f>
        <v>0</v>
      </c>
      <c r="C294" s="19" t="str">
        <f aca="false">IFERROR(VLOOKUP(A294,Personal!$A$6:$F$112,3,FALSE()),"")</f>
        <v>Olot</v>
      </c>
      <c r="D294" s="19" t="s">
        <v>177</v>
      </c>
      <c r="E294" s="19" t="s">
        <v>184</v>
      </c>
      <c r="F294" s="19" t="s">
        <v>185</v>
      </c>
      <c r="G294" s="19" t="s">
        <v>272</v>
      </c>
      <c r="H294" s="19" t="n">
        <f aca="false">IF(OR(VLOOKUP(A294,Personal!$A$6:$F$112,5,FALSE())&lt;&gt;"Sí",N294="No aplica"),0,'Catàleg GRAE'!D75)</f>
        <v>1</v>
      </c>
      <c r="I294" s="20"/>
      <c r="J294" s="20"/>
      <c r="K294" s="20"/>
      <c r="L294" s="21"/>
      <c r="M294" s="21"/>
      <c r="N294" s="20"/>
      <c r="O294" s="20"/>
      <c r="P294" s="19" t="str">
        <f aca="false">IF(I294="","",I294-H294)</f>
        <v/>
      </c>
      <c r="Q294" s="19" t="str">
        <f aca="true">IF(B294="","",IF(N294="No aplica","No aplica",IF(I294="","Pendent",IF(N294="Per substituir","Substituir",IF(OR(N294="No localitzat",N294="No lliurat"),"Reposar",IF(I294&lt;H294,"Reposar",IF(I294&gt;H294,"Revisar excedent",IF(AND(G294="Sí",M294&lt;&gt;"",M294&lt;TODAY()),"EPI caducat",IF(AND(G294="Sí",M294&lt;&gt;"",M294&lt;=TODAY()+90),"EPI caduca ≤90 dies",IF(OR(N294="Deteriorat usable",N294="Revisió necessària"),"Revisar","OK"))))))))))</f>
      </c>
      <c r="R294" s="20"/>
    </row>
    <row r="295" customFormat="false" ht="15" hidden="false" customHeight="false" outlineLevel="0" collapsed="false">
      <c r="A295" s="19" t="n">
        <v>3</v>
      </c>
      <c r="B295" s="19" t="n">
        <f aca="false">IFERROR(VLOOKUP(A295,Personal!$A$6:$F$112,2,FALSE()),"")</f>
        <v>0</v>
      </c>
      <c r="C295" s="19" t="str">
        <f aca="false">IFERROR(VLOOKUP(A295,Personal!$A$6:$F$112,3,FALSE()),"")</f>
        <v>Olot</v>
      </c>
      <c r="D295" s="19" t="s">
        <v>142</v>
      </c>
      <c r="E295" s="19" t="s">
        <v>186</v>
      </c>
      <c r="F295" s="19" t="s">
        <v>187</v>
      </c>
      <c r="G295" s="19" t="s">
        <v>272</v>
      </c>
      <c r="H295" s="19" t="n">
        <f aca="false">IF(OR(VLOOKUP(A295,Personal!$A$6:$F$112,5,FALSE())&lt;&gt;"Sí",N295="No aplica"),0,'Catàleg GRAE'!D76)</f>
        <v>1</v>
      </c>
      <c r="I295" s="20"/>
      <c r="J295" s="20"/>
      <c r="K295" s="20"/>
      <c r="L295" s="21"/>
      <c r="M295" s="21"/>
      <c r="N295" s="20"/>
      <c r="O295" s="20"/>
      <c r="P295" s="19" t="str">
        <f aca="false">IF(I295="","",I295-H295)</f>
        <v/>
      </c>
      <c r="Q295" s="19" t="str">
        <f aca="true">IF(B295="","",IF(N295="No aplica","No aplica",IF(I295="","Pendent",IF(N295="Per substituir","Substituir",IF(OR(N295="No localitzat",N295="No lliurat"),"Reposar",IF(I295&lt;H295,"Reposar",IF(I295&gt;H295,"Revisar excedent",IF(AND(G295="Sí",M295&lt;&gt;"",M295&lt;TODAY()),"EPI caducat",IF(AND(G295="Sí",M295&lt;&gt;"",M295&lt;=TODAY()+90),"EPI caduca ≤90 dies",IF(OR(N295="Deteriorat usable",N295="Revisió necessària"),"Revisar","OK"))))))))))</f>
      </c>
      <c r="R295" s="20"/>
    </row>
    <row r="296" customFormat="false" ht="15" hidden="false" customHeight="false" outlineLevel="0" collapsed="false">
      <c r="A296" s="19" t="n">
        <v>3</v>
      </c>
      <c r="B296" s="19" t="n">
        <f aca="false">IFERROR(VLOOKUP(A296,Personal!$A$6:$F$112,2,FALSE()),"")</f>
        <v>0</v>
      </c>
      <c r="C296" s="19" t="str">
        <f aca="false">IFERROR(VLOOKUP(A296,Personal!$A$6:$F$112,3,FALSE()),"")</f>
        <v>Olot</v>
      </c>
      <c r="D296" s="19" t="s">
        <v>177</v>
      </c>
      <c r="E296" s="19" t="s">
        <v>188</v>
      </c>
      <c r="F296" s="19" t="s">
        <v>189</v>
      </c>
      <c r="G296" s="19" t="s">
        <v>272</v>
      </c>
      <c r="H296" s="19" t="n">
        <f aca="false">IF(OR(VLOOKUP(A296,Personal!$A$6:$F$112,5,FALSE())&lt;&gt;"Sí",N296="No aplica"),0,'Catàleg GRAE'!D77)</f>
        <v>1</v>
      </c>
      <c r="I296" s="20"/>
      <c r="J296" s="20"/>
      <c r="K296" s="20"/>
      <c r="L296" s="21"/>
      <c r="M296" s="21"/>
      <c r="N296" s="20"/>
      <c r="O296" s="20"/>
      <c r="P296" s="19" t="str">
        <f aca="false">IF(I296="","",I296-H296)</f>
        <v/>
      </c>
      <c r="Q296" s="19" t="str">
        <f aca="true">IF(B296="","",IF(N296="No aplica","No aplica",IF(I296="","Pendent",IF(N296="Per substituir","Substituir",IF(OR(N296="No localitzat",N296="No lliurat"),"Reposar",IF(I296&lt;H296,"Reposar",IF(I296&gt;H296,"Revisar excedent",IF(AND(G296="Sí",M296&lt;&gt;"",M296&lt;TODAY()),"EPI caducat",IF(AND(G296="Sí",M296&lt;&gt;"",M296&lt;=TODAY()+90),"EPI caduca ≤90 dies",IF(OR(N296="Deteriorat usable",N296="Revisió necessària"),"Revisar","OK"))))))))))</f>
      </c>
      <c r="R296" s="20"/>
    </row>
    <row r="297" customFormat="false" ht="15" hidden="false" customHeight="false" outlineLevel="0" collapsed="false">
      <c r="A297" s="19" t="n">
        <v>3</v>
      </c>
      <c r="B297" s="19" t="n">
        <f aca="false">IFERROR(VLOOKUP(A297,Personal!$A$6:$F$112,2,FALSE()),"")</f>
        <v>0</v>
      </c>
      <c r="C297" s="19" t="str">
        <f aca="false">IFERROR(VLOOKUP(A297,Personal!$A$6:$F$112,3,FALSE()),"")</f>
        <v>Olot</v>
      </c>
      <c r="D297" s="19" t="s">
        <v>132</v>
      </c>
      <c r="E297" s="19" t="s">
        <v>190</v>
      </c>
      <c r="F297" s="19" t="s">
        <v>191</v>
      </c>
      <c r="G297" s="19" t="s">
        <v>272</v>
      </c>
      <c r="H297" s="19" t="n">
        <f aca="false">IF(OR(VLOOKUP(A297,Personal!$A$6:$F$112,5,FALSE())&lt;&gt;"Sí",N297="No aplica"),0,'Catàleg GRAE'!D78)</f>
        <v>1</v>
      </c>
      <c r="I297" s="20"/>
      <c r="J297" s="20"/>
      <c r="K297" s="20"/>
      <c r="L297" s="21"/>
      <c r="M297" s="21"/>
      <c r="N297" s="20"/>
      <c r="O297" s="20"/>
      <c r="P297" s="19" t="str">
        <f aca="false">IF(I297="","",I297-H297)</f>
        <v/>
      </c>
      <c r="Q297" s="19" t="str">
        <f aca="true">IF(B297="","",IF(N297="No aplica","No aplica",IF(I297="","Pendent",IF(N297="Per substituir","Substituir",IF(OR(N297="No localitzat",N297="No lliurat"),"Reposar",IF(I297&lt;H297,"Reposar",IF(I297&gt;H297,"Revisar excedent",IF(AND(G297="Sí",M297&lt;&gt;"",M297&lt;TODAY()),"EPI caducat",IF(AND(G297="Sí",M297&lt;&gt;"",M297&lt;=TODAY()+90),"EPI caduca ≤90 dies",IF(OR(N297="Deteriorat usable",N297="Revisió necessària"),"Revisar","OK"))))))))))</f>
      </c>
      <c r="R297" s="20"/>
    </row>
    <row r="298" customFormat="false" ht="15" hidden="false" customHeight="false" outlineLevel="0" collapsed="false">
      <c r="A298" s="19" t="n">
        <v>3</v>
      </c>
      <c r="B298" s="19" t="n">
        <f aca="false">IFERROR(VLOOKUP(A298,Personal!$A$6:$F$112,2,FALSE()),"")</f>
        <v>0</v>
      </c>
      <c r="C298" s="19" t="str">
        <f aca="false">IFERROR(VLOOKUP(A298,Personal!$A$6:$F$112,3,FALSE()),"")</f>
        <v>Olot</v>
      </c>
      <c r="D298" s="19" t="s">
        <v>177</v>
      </c>
      <c r="E298" s="19" t="s">
        <v>192</v>
      </c>
      <c r="F298" s="19" t="s">
        <v>193</v>
      </c>
      <c r="G298" s="19" t="s">
        <v>272</v>
      </c>
      <c r="H298" s="19" t="n">
        <f aca="false">IF(OR(VLOOKUP(A298,Personal!$A$6:$F$112,5,FALSE())&lt;&gt;"Sí",N298="No aplica"),0,'Catàleg GRAE'!D79)</f>
        <v>8</v>
      </c>
      <c r="I298" s="20"/>
      <c r="J298" s="20"/>
      <c r="K298" s="20"/>
      <c r="L298" s="21"/>
      <c r="M298" s="21"/>
      <c r="N298" s="20"/>
      <c r="O298" s="20"/>
      <c r="P298" s="19" t="str">
        <f aca="false">IF(I298="","",I298-H298)</f>
        <v/>
      </c>
      <c r="Q298" s="19" t="str">
        <f aca="true">IF(B298="","",IF(N298="No aplica","No aplica",IF(I298="","Pendent",IF(N298="Per substituir","Substituir",IF(OR(N298="No localitzat",N298="No lliurat"),"Reposar",IF(I298&lt;H298,"Reposar",IF(I298&gt;H298,"Revisar excedent",IF(AND(G298="Sí",M298&lt;&gt;"",M298&lt;TODAY()),"EPI caducat",IF(AND(G298="Sí",M298&lt;&gt;"",M298&lt;=TODAY()+90),"EPI caduca ≤90 dies",IF(OR(N298="Deteriorat usable",N298="Revisió necessària"),"Revisar","OK"))))))))))</f>
      </c>
      <c r="R298" s="20"/>
    </row>
    <row r="299" customFormat="false" ht="15" hidden="false" customHeight="false" outlineLevel="0" collapsed="false">
      <c r="A299" s="19" t="n">
        <v>3</v>
      </c>
      <c r="B299" s="19" t="n">
        <f aca="false">IFERROR(VLOOKUP(A299,Personal!$A$6:$F$112,2,FALSE()),"")</f>
        <v>0</v>
      </c>
      <c r="C299" s="19" t="str">
        <f aca="false">IFERROR(VLOOKUP(A299,Personal!$A$6:$F$112,3,FALSE()),"")</f>
        <v>Olot</v>
      </c>
      <c r="D299" s="19" t="s">
        <v>177</v>
      </c>
      <c r="E299" s="19" t="s">
        <v>194</v>
      </c>
      <c r="F299" s="19" t="s">
        <v>195</v>
      </c>
      <c r="G299" s="19" t="s">
        <v>272</v>
      </c>
      <c r="H299" s="19" t="n">
        <f aca="false">IF(OR(VLOOKUP(A299,Personal!$A$6:$F$112,5,FALSE())&lt;&gt;"Sí",N299="No aplica"),0,'Catàleg GRAE'!D80)</f>
        <v>2</v>
      </c>
      <c r="I299" s="20"/>
      <c r="J299" s="20"/>
      <c r="K299" s="20"/>
      <c r="L299" s="21"/>
      <c r="M299" s="21"/>
      <c r="N299" s="20"/>
      <c r="O299" s="20"/>
      <c r="P299" s="19" t="str">
        <f aca="false">IF(I299="","",I299-H299)</f>
        <v/>
      </c>
      <c r="Q299" s="19" t="str">
        <f aca="true">IF(B299="","",IF(N299="No aplica","No aplica",IF(I299="","Pendent",IF(N299="Per substituir","Substituir",IF(OR(N299="No localitzat",N299="No lliurat"),"Reposar",IF(I299&lt;H299,"Reposar",IF(I299&gt;H299,"Revisar excedent",IF(AND(G299="Sí",M299&lt;&gt;"",M299&lt;TODAY()),"EPI caducat",IF(AND(G299="Sí",M299&lt;&gt;"",M299&lt;=TODAY()+90),"EPI caduca ≤90 dies",IF(OR(N299="Deteriorat usable",N299="Revisió necessària"),"Revisar","OK"))))))))))</f>
      </c>
      <c r="R299" s="20"/>
    </row>
    <row r="300" customFormat="false" ht="15" hidden="false" customHeight="false" outlineLevel="0" collapsed="false">
      <c r="A300" s="19" t="n">
        <v>3</v>
      </c>
      <c r="B300" s="19" t="n">
        <f aca="false">IFERROR(VLOOKUP(A300,Personal!$A$6:$F$112,2,FALSE()),"")</f>
        <v>0</v>
      </c>
      <c r="C300" s="19" t="str">
        <f aca="false">IFERROR(VLOOKUP(A300,Personal!$A$6:$F$112,3,FALSE()),"")</f>
        <v>Olot</v>
      </c>
      <c r="D300" s="19" t="s">
        <v>177</v>
      </c>
      <c r="E300" s="19" t="s">
        <v>196</v>
      </c>
      <c r="F300" s="19" t="s">
        <v>197</v>
      </c>
      <c r="G300" s="19" t="s">
        <v>272</v>
      </c>
      <c r="H300" s="19" t="n">
        <f aca="false">IF(OR(VLOOKUP(A300,Personal!$A$6:$F$112,5,FALSE())&lt;&gt;"Sí",N300="No aplica"),0,'Catàleg GRAE'!D81)</f>
        <v>1</v>
      </c>
      <c r="I300" s="20"/>
      <c r="J300" s="20"/>
      <c r="K300" s="20"/>
      <c r="L300" s="21"/>
      <c r="M300" s="21"/>
      <c r="N300" s="20"/>
      <c r="O300" s="20"/>
      <c r="P300" s="19" t="str">
        <f aca="false">IF(I300="","",I300-H300)</f>
        <v/>
      </c>
      <c r="Q300" s="19" t="str">
        <f aca="true">IF(B300="","",IF(N300="No aplica","No aplica",IF(I300="","Pendent",IF(N300="Per substituir","Substituir",IF(OR(N300="No localitzat",N300="No lliurat"),"Reposar",IF(I300&lt;H300,"Reposar",IF(I300&gt;H300,"Revisar excedent",IF(AND(G300="Sí",M300&lt;&gt;"",M300&lt;TODAY()),"EPI caducat",IF(AND(G300="Sí",M300&lt;&gt;"",M300&lt;=TODAY()+90),"EPI caduca ≤90 dies",IF(OR(N300="Deteriorat usable",N300="Revisió necessària"),"Revisar","OK"))))))))))</f>
      </c>
      <c r="R300" s="20"/>
    </row>
    <row r="301" customFormat="false" ht="15" hidden="false" customHeight="false" outlineLevel="0" collapsed="false">
      <c r="A301" s="19" t="n">
        <v>3</v>
      </c>
      <c r="B301" s="19" t="n">
        <f aca="false">IFERROR(VLOOKUP(A301,Personal!$A$6:$F$112,2,FALSE()),"")</f>
        <v>0</v>
      </c>
      <c r="C301" s="19" t="str">
        <f aca="false">IFERROR(VLOOKUP(A301,Personal!$A$6:$F$112,3,FALSE()),"")</f>
        <v>Olot</v>
      </c>
      <c r="D301" s="19" t="s">
        <v>177</v>
      </c>
      <c r="E301" s="19" t="s">
        <v>198</v>
      </c>
      <c r="F301" s="19" t="s">
        <v>199</v>
      </c>
      <c r="G301" s="19" t="s">
        <v>272</v>
      </c>
      <c r="H301" s="19" t="n">
        <f aca="false">IF(OR(VLOOKUP(A301,Personal!$A$6:$F$112,5,FALSE())&lt;&gt;"Sí",N301="No aplica"),0,'Catàleg GRAE'!D82)</f>
        <v>1</v>
      </c>
      <c r="I301" s="20"/>
      <c r="J301" s="20"/>
      <c r="K301" s="20"/>
      <c r="L301" s="21"/>
      <c r="M301" s="21"/>
      <c r="N301" s="20"/>
      <c r="O301" s="20"/>
      <c r="P301" s="19" t="str">
        <f aca="false">IF(I301="","",I301-H301)</f>
        <v/>
      </c>
      <c r="Q301" s="19" t="str">
        <f aca="true">IF(B301="","",IF(N301="No aplica","No aplica",IF(I301="","Pendent",IF(N301="Per substituir","Substituir",IF(OR(N301="No localitzat",N301="No lliurat"),"Reposar",IF(I301&lt;H301,"Reposar",IF(I301&gt;H301,"Revisar excedent",IF(AND(G301="Sí",M301&lt;&gt;"",M301&lt;TODAY()),"EPI caducat",IF(AND(G301="Sí",M301&lt;&gt;"",M301&lt;=TODAY()+90),"EPI caduca ≤90 dies",IF(OR(N301="Deteriorat usable",N301="Revisió necessària"),"Revisar","OK"))))))))))</f>
      </c>
      <c r="R301" s="20"/>
    </row>
    <row r="302" customFormat="false" ht="15" hidden="false" customHeight="false" outlineLevel="0" collapsed="false">
      <c r="A302" s="19" t="n">
        <v>3</v>
      </c>
      <c r="B302" s="19" t="n">
        <f aca="false">IFERROR(VLOOKUP(A302,Personal!$A$6:$F$112,2,FALSE()),"")</f>
        <v>0</v>
      </c>
      <c r="C302" s="19" t="str">
        <f aca="false">IFERROR(VLOOKUP(A302,Personal!$A$6:$F$112,3,FALSE()),"")</f>
        <v>Olot</v>
      </c>
      <c r="D302" s="19" t="s">
        <v>177</v>
      </c>
      <c r="E302" s="19" t="s">
        <v>200</v>
      </c>
      <c r="F302" s="19" t="s">
        <v>201</v>
      </c>
      <c r="G302" s="19" t="s">
        <v>272</v>
      </c>
      <c r="H302" s="19" t="n">
        <f aca="false">IF(OR(VLOOKUP(A302,Personal!$A$6:$F$112,5,FALSE())&lt;&gt;"Sí",N302="No aplica"),0,'Catàleg GRAE'!D83)</f>
        <v>1</v>
      </c>
      <c r="I302" s="20"/>
      <c r="J302" s="20"/>
      <c r="K302" s="20"/>
      <c r="L302" s="21"/>
      <c r="M302" s="21"/>
      <c r="N302" s="20"/>
      <c r="O302" s="20"/>
      <c r="P302" s="19" t="str">
        <f aca="false">IF(I302="","",I302-H302)</f>
        <v/>
      </c>
      <c r="Q302" s="19" t="str">
        <f aca="true">IF(B302="","",IF(N302="No aplica","No aplica",IF(I302="","Pendent",IF(N302="Per substituir","Substituir",IF(OR(N302="No localitzat",N302="No lliurat"),"Reposar",IF(I302&lt;H302,"Reposar",IF(I302&gt;H302,"Revisar excedent",IF(AND(G302="Sí",M302&lt;&gt;"",M302&lt;TODAY()),"EPI caducat",IF(AND(G302="Sí",M302&lt;&gt;"",M302&lt;=TODAY()+90),"EPI caduca ≤90 dies",IF(OR(N302="Deteriorat usable",N302="Revisió necessària"),"Revisar","OK"))))))))))</f>
      </c>
      <c r="R302" s="20"/>
    </row>
    <row r="303" customFormat="false" ht="15" hidden="false" customHeight="false" outlineLevel="0" collapsed="false">
      <c r="A303" s="19" t="n">
        <v>3</v>
      </c>
      <c r="B303" s="19" t="n">
        <f aca="false">IFERROR(VLOOKUP(A303,Personal!$A$6:$F$112,2,FALSE()),"")</f>
        <v>0</v>
      </c>
      <c r="C303" s="19" t="str">
        <f aca="false">IFERROR(VLOOKUP(A303,Personal!$A$6:$F$112,3,FALSE()),"")</f>
        <v>Olot</v>
      </c>
      <c r="D303" s="19" t="s">
        <v>94</v>
      </c>
      <c r="E303" s="19" t="s">
        <v>202</v>
      </c>
      <c r="F303" s="19" t="s">
        <v>203</v>
      </c>
      <c r="G303" s="19" t="s">
        <v>291</v>
      </c>
      <c r="H303" s="19" t="n">
        <f aca="false">IF(OR(VLOOKUP(A303,Personal!$A$6:$F$112,5,FALSE())&lt;&gt;"Sí",N303="No aplica"),0,'Catàleg GRAE'!D84)</f>
        <v>1</v>
      </c>
      <c r="I303" s="20"/>
      <c r="J303" s="20"/>
      <c r="K303" s="20"/>
      <c r="L303" s="21"/>
      <c r="M303" s="21"/>
      <c r="N303" s="20"/>
      <c r="O303" s="20"/>
      <c r="P303" s="19" t="str">
        <f aca="false">IF(I303="","",I303-H303)</f>
        <v/>
      </c>
      <c r="Q303" s="19" t="str">
        <f aca="true">IF(B303="","",IF(N303="No aplica","No aplica",IF(I303="","Pendent",IF(N303="Per substituir","Substituir",IF(OR(N303="No localitzat",N303="No lliurat"),"Reposar",IF(I303&lt;H303,"Reposar",IF(I303&gt;H303,"Revisar excedent",IF(AND(G303="Sí",M303&lt;&gt;"",M303&lt;TODAY()),"EPI caducat",IF(AND(G303="Sí",M303&lt;&gt;"",M303&lt;=TODAY()+90),"EPI caduca ≤90 dies",IF(OR(N303="Deteriorat usable",N303="Revisió necessària"),"Revisar","OK"))))))))))</f>
      </c>
      <c r="R303" s="20"/>
    </row>
    <row r="304" customFormat="false" ht="15" hidden="false" customHeight="false" outlineLevel="0" collapsed="false">
      <c r="A304" s="19" t="n">
        <v>3</v>
      </c>
      <c r="B304" s="19" t="n">
        <f aca="false">IFERROR(VLOOKUP(A304,Personal!$A$6:$F$112,2,FALSE()),"")</f>
        <v>0</v>
      </c>
      <c r="C304" s="19" t="str">
        <f aca="false">IFERROR(VLOOKUP(A304,Personal!$A$6:$F$112,3,FALSE()),"")</f>
        <v>Olot</v>
      </c>
      <c r="D304" s="19" t="s">
        <v>125</v>
      </c>
      <c r="E304" s="19" t="s">
        <v>204</v>
      </c>
      <c r="F304" s="19" t="s">
        <v>205</v>
      </c>
      <c r="G304" s="19" t="s">
        <v>291</v>
      </c>
      <c r="H304" s="19" t="n">
        <f aca="false">IF(OR(VLOOKUP(A304,Personal!$A$6:$F$112,5,FALSE())&lt;&gt;"Sí",N304="No aplica"),0,'Catàleg GRAE'!D85)</f>
        <v>1</v>
      </c>
      <c r="I304" s="20"/>
      <c r="J304" s="20"/>
      <c r="K304" s="20"/>
      <c r="L304" s="21"/>
      <c r="M304" s="21"/>
      <c r="N304" s="20"/>
      <c r="O304" s="20"/>
      <c r="P304" s="19" t="str">
        <f aca="false">IF(I304="","",I304-H304)</f>
        <v/>
      </c>
      <c r="Q304" s="19" t="str">
        <f aca="true">IF(B304="","",IF(N304="No aplica","No aplica",IF(I304="","Pendent",IF(N304="Per substituir","Substituir",IF(OR(N304="No localitzat",N304="No lliurat"),"Reposar",IF(I304&lt;H304,"Reposar",IF(I304&gt;H304,"Revisar excedent",IF(AND(G304="Sí",M304&lt;&gt;"",M304&lt;TODAY()),"EPI caducat",IF(AND(G304="Sí",M304&lt;&gt;"",M304&lt;=TODAY()+90),"EPI caduca ≤90 dies",IF(OR(N304="Deteriorat usable",N304="Revisió necessària"),"Revisar","OK"))))))))))</f>
      </c>
      <c r="R304" s="20"/>
    </row>
    <row r="305" customFormat="false" ht="15" hidden="false" customHeight="false" outlineLevel="0" collapsed="false">
      <c r="A305" s="19" t="n">
        <v>3</v>
      </c>
      <c r="B305" s="19" t="n">
        <f aca="false">IFERROR(VLOOKUP(A305,Personal!$A$6:$F$112,2,FALSE()),"")</f>
        <v>0</v>
      </c>
      <c r="C305" s="19" t="str">
        <f aca="false">IFERROR(VLOOKUP(A305,Personal!$A$6:$F$112,3,FALSE()),"")</f>
        <v>Olot</v>
      </c>
      <c r="D305" s="19" t="s">
        <v>153</v>
      </c>
      <c r="E305" s="19" t="s">
        <v>206</v>
      </c>
      <c r="F305" s="19" t="s">
        <v>207</v>
      </c>
      <c r="G305" s="19" t="s">
        <v>272</v>
      </c>
      <c r="H305" s="19" t="n">
        <f aca="false">IF(OR(VLOOKUP(A305,Personal!$A$6:$F$112,5,FALSE())&lt;&gt;"Sí",N305="No aplica"),0,'Catàleg GRAE'!D86)</f>
        <v>1</v>
      </c>
      <c r="I305" s="20"/>
      <c r="J305" s="20"/>
      <c r="K305" s="20"/>
      <c r="L305" s="21"/>
      <c r="M305" s="21"/>
      <c r="N305" s="20"/>
      <c r="O305" s="20"/>
      <c r="P305" s="19" t="str">
        <f aca="false">IF(I305="","",I305-H305)</f>
        <v/>
      </c>
      <c r="Q305" s="19" t="str">
        <f aca="true">IF(B305="","",IF(N305="No aplica","No aplica",IF(I305="","Pendent",IF(N305="Per substituir","Substituir",IF(OR(N305="No localitzat",N305="No lliurat"),"Reposar",IF(I305&lt;H305,"Reposar",IF(I305&gt;H305,"Revisar excedent",IF(AND(G305="Sí",M305&lt;&gt;"",M305&lt;TODAY()),"EPI caducat",IF(AND(G305="Sí",M305&lt;&gt;"",M305&lt;=TODAY()+90),"EPI caduca ≤90 dies",IF(OR(N305="Deteriorat usable",N305="Revisió necessària"),"Revisar","OK"))))))))))</f>
      </c>
      <c r="R305" s="20"/>
    </row>
    <row r="306" customFormat="false" ht="15" hidden="false" customHeight="false" outlineLevel="0" collapsed="false">
      <c r="A306" s="19" t="n">
        <v>3</v>
      </c>
      <c r="B306" s="19" t="n">
        <f aca="false">IFERROR(VLOOKUP(A306,Personal!$A$6:$F$112,2,FALSE()),"")</f>
        <v>0</v>
      </c>
      <c r="C306" s="19" t="str">
        <f aca="false">IFERROR(VLOOKUP(A306,Personal!$A$6:$F$112,3,FALSE()),"")</f>
        <v>Olot</v>
      </c>
      <c r="D306" s="19" t="s">
        <v>177</v>
      </c>
      <c r="E306" s="19" t="s">
        <v>208</v>
      </c>
      <c r="F306" s="19" t="s">
        <v>209</v>
      </c>
      <c r="G306" s="19" t="s">
        <v>272</v>
      </c>
      <c r="H306" s="19" t="n">
        <f aca="false">IF(OR(VLOOKUP(A306,Personal!$A$6:$F$112,5,FALSE())&lt;&gt;"Sí",N306="No aplica"),0,'Catàleg GRAE'!D87)</f>
        <v>1</v>
      </c>
      <c r="I306" s="20"/>
      <c r="J306" s="20"/>
      <c r="K306" s="20"/>
      <c r="L306" s="21"/>
      <c r="M306" s="21"/>
      <c r="N306" s="20"/>
      <c r="O306" s="20"/>
      <c r="P306" s="19" t="str">
        <f aca="false">IF(I306="","",I306-H306)</f>
        <v/>
      </c>
      <c r="Q306" s="19" t="str">
        <f aca="true">IF(B306="","",IF(N306="No aplica","No aplica",IF(I306="","Pendent",IF(N306="Per substituir","Substituir",IF(OR(N306="No localitzat",N306="No lliurat"),"Reposar",IF(I306&lt;H306,"Reposar",IF(I306&gt;H306,"Revisar excedent",IF(AND(G306="Sí",M306&lt;&gt;"",M306&lt;TODAY()),"EPI caducat",IF(AND(G306="Sí",M306&lt;&gt;"",M306&lt;=TODAY()+90),"EPI caduca ≤90 dies",IF(OR(N306="Deteriorat usable",N306="Revisió necessària"),"Revisar","OK"))))))))))</f>
      </c>
      <c r="R306" s="20"/>
    </row>
    <row r="307" customFormat="false" ht="15" hidden="false" customHeight="false" outlineLevel="0" collapsed="false">
      <c r="A307" s="19" t="n">
        <v>3</v>
      </c>
      <c r="B307" s="19" t="n">
        <f aca="false">IFERROR(VLOOKUP(A307,Personal!$A$6:$F$112,2,FALSE()),"")</f>
        <v>0</v>
      </c>
      <c r="C307" s="19" t="str">
        <f aca="false">IFERROR(VLOOKUP(A307,Personal!$A$6:$F$112,3,FALSE()),"")</f>
        <v>Olot</v>
      </c>
      <c r="D307" s="19" t="s">
        <v>177</v>
      </c>
      <c r="E307" s="19" t="s">
        <v>210</v>
      </c>
      <c r="F307" s="19" t="s">
        <v>211</v>
      </c>
      <c r="G307" s="19" t="s">
        <v>272</v>
      </c>
      <c r="H307" s="19" t="n">
        <f aca="false">IF(OR(VLOOKUP(A307,Personal!$A$6:$F$112,5,FALSE())&lt;&gt;"Sí",N307="No aplica"),0,'Catàleg GRAE'!D88)</f>
        <v>1</v>
      </c>
      <c r="I307" s="20"/>
      <c r="J307" s="20"/>
      <c r="K307" s="20"/>
      <c r="L307" s="21"/>
      <c r="M307" s="21"/>
      <c r="N307" s="20"/>
      <c r="O307" s="20"/>
      <c r="P307" s="19" t="str">
        <f aca="false">IF(I307="","",I307-H307)</f>
        <v/>
      </c>
      <c r="Q307" s="19" t="str">
        <f aca="true">IF(B307="","",IF(N307="No aplica","No aplica",IF(I307="","Pendent",IF(N307="Per substituir","Substituir",IF(OR(N307="No localitzat",N307="No lliurat"),"Reposar",IF(I307&lt;H307,"Reposar",IF(I307&gt;H307,"Revisar excedent",IF(AND(G307="Sí",M307&lt;&gt;"",M307&lt;TODAY()),"EPI caducat",IF(AND(G307="Sí",M307&lt;&gt;"",M307&lt;=TODAY()+90),"EPI caduca ≤90 dies",IF(OR(N307="Deteriorat usable",N307="Revisió necessària"),"Revisar","OK"))))))))))</f>
      </c>
      <c r="R307" s="20"/>
    </row>
    <row r="308" customFormat="false" ht="15" hidden="false" customHeight="false" outlineLevel="0" collapsed="false">
      <c r="A308" s="19" t="n">
        <v>3</v>
      </c>
      <c r="B308" s="19" t="n">
        <f aca="false">IFERROR(VLOOKUP(A308,Personal!$A$6:$F$112,2,FALSE()),"")</f>
        <v>0</v>
      </c>
      <c r="C308" s="19" t="str">
        <f aca="false">IFERROR(VLOOKUP(A308,Personal!$A$6:$F$112,3,FALSE()),"")</f>
        <v>Olot</v>
      </c>
      <c r="D308" s="19" t="s">
        <v>125</v>
      </c>
      <c r="E308" s="19" t="s">
        <v>212</v>
      </c>
      <c r="F308" s="19" t="s">
        <v>213</v>
      </c>
      <c r="G308" s="19" t="s">
        <v>272</v>
      </c>
      <c r="H308" s="19" t="n">
        <f aca="false">IF(OR(VLOOKUP(A308,Personal!$A$6:$F$112,5,FALSE())&lt;&gt;"Sí",N308="No aplica"),0,'Catàleg GRAE'!D89)</f>
        <v>1</v>
      </c>
      <c r="I308" s="20"/>
      <c r="J308" s="20"/>
      <c r="K308" s="20"/>
      <c r="L308" s="21"/>
      <c r="M308" s="21"/>
      <c r="N308" s="20"/>
      <c r="O308" s="20"/>
      <c r="P308" s="19" t="str">
        <f aca="false">IF(I308="","",I308-H308)</f>
        <v/>
      </c>
      <c r="Q308" s="19" t="str">
        <f aca="true">IF(B308="","",IF(N308="No aplica","No aplica",IF(I308="","Pendent",IF(N308="Per substituir","Substituir",IF(OR(N308="No localitzat",N308="No lliurat"),"Reposar",IF(I308&lt;H308,"Reposar",IF(I308&gt;H308,"Revisar excedent",IF(AND(G308="Sí",M308&lt;&gt;"",M308&lt;TODAY()),"EPI caducat",IF(AND(G308="Sí",M308&lt;&gt;"",M308&lt;=TODAY()+90),"EPI caduca ≤90 dies",IF(OR(N308="Deteriorat usable",N308="Revisió necessària"),"Revisar","OK"))))))))))</f>
      </c>
      <c r="R308" s="20"/>
    </row>
    <row r="309" customFormat="false" ht="15" hidden="false" customHeight="false" outlineLevel="0" collapsed="false">
      <c r="A309" s="19" t="n">
        <v>3</v>
      </c>
      <c r="B309" s="19" t="n">
        <f aca="false">IFERROR(VLOOKUP(A309,Personal!$A$6:$F$112,2,FALSE()),"")</f>
        <v>0</v>
      </c>
      <c r="C309" s="19" t="str">
        <f aca="false">IFERROR(VLOOKUP(A309,Personal!$A$6:$F$112,3,FALSE()),"")</f>
        <v>Olot</v>
      </c>
      <c r="D309" s="19" t="s">
        <v>40</v>
      </c>
      <c r="E309" s="19" t="s">
        <v>214</v>
      </c>
      <c r="F309" s="19" t="s">
        <v>215</v>
      </c>
      <c r="G309" s="19" t="s">
        <v>291</v>
      </c>
      <c r="H309" s="19" t="n">
        <f aca="false">IF(OR(VLOOKUP(A309,Personal!$A$6:$F$112,5,FALSE())&lt;&gt;"Sí",N309="No aplica"),0,'Catàleg GRAE'!D90)</f>
        <v>1</v>
      </c>
      <c r="I309" s="20"/>
      <c r="J309" s="20"/>
      <c r="K309" s="20"/>
      <c r="L309" s="21"/>
      <c r="M309" s="21"/>
      <c r="N309" s="20"/>
      <c r="O309" s="20"/>
      <c r="P309" s="19" t="str">
        <f aca="false">IF(I309="","",I309-H309)</f>
        <v/>
      </c>
      <c r="Q309" s="19" t="str">
        <f aca="true">IF(B309="","",IF(N309="No aplica","No aplica",IF(I309="","Pendent",IF(N309="Per substituir","Substituir",IF(OR(N309="No localitzat",N309="No lliurat"),"Reposar",IF(I309&lt;H309,"Reposar",IF(I309&gt;H309,"Revisar excedent",IF(AND(G309="Sí",M309&lt;&gt;"",M309&lt;TODAY()),"EPI caducat",IF(AND(G309="Sí",M309&lt;&gt;"",M309&lt;=TODAY()+90),"EPI caduca ≤90 dies",IF(OR(N309="Deteriorat usable",N309="Revisió necessària"),"Revisar","OK"))))))))))</f>
      </c>
      <c r="R309" s="20"/>
    </row>
    <row r="310" customFormat="false" ht="15" hidden="false" customHeight="false" outlineLevel="0" collapsed="false">
      <c r="A310" s="19" t="n">
        <v>3</v>
      </c>
      <c r="B310" s="19" t="n">
        <f aca="false">IFERROR(VLOOKUP(A310,Personal!$A$6:$F$112,2,FALSE()),"")</f>
        <v>0</v>
      </c>
      <c r="C310" s="19" t="str">
        <f aca="false">IFERROR(VLOOKUP(A310,Personal!$A$6:$F$112,3,FALSE()),"")</f>
        <v>Olot</v>
      </c>
      <c r="D310" s="19" t="s">
        <v>216</v>
      </c>
      <c r="E310" s="19" t="s">
        <v>217</v>
      </c>
      <c r="F310" s="19" t="s">
        <v>218</v>
      </c>
      <c r="G310" s="19" t="s">
        <v>272</v>
      </c>
      <c r="H310" s="19" t="n">
        <f aca="false">IF(OR(VLOOKUP(A310,Personal!$A$6:$F$112,5,FALSE())&lt;&gt;"Sí",N310="No aplica"),0,'Catàleg GRAE'!D91)</f>
        <v>1</v>
      </c>
      <c r="I310" s="20"/>
      <c r="J310" s="20"/>
      <c r="K310" s="20"/>
      <c r="L310" s="21"/>
      <c r="M310" s="21"/>
      <c r="N310" s="20"/>
      <c r="O310" s="20"/>
      <c r="P310" s="19" t="str">
        <f aca="false">IF(I310="","",I310-H310)</f>
        <v/>
      </c>
      <c r="Q310" s="19" t="str">
        <f aca="true">IF(B310="","",IF(N310="No aplica","No aplica",IF(I310="","Pendent",IF(N310="Per substituir","Substituir",IF(OR(N310="No localitzat",N310="No lliurat"),"Reposar",IF(I310&lt;H310,"Reposar",IF(I310&gt;H310,"Revisar excedent",IF(AND(G310="Sí",M310&lt;&gt;"",M310&lt;TODAY()),"EPI caducat",IF(AND(G310="Sí",M310&lt;&gt;"",M310&lt;=TODAY()+90),"EPI caduca ≤90 dies",IF(OR(N310="Deteriorat usable",N310="Revisió necessària"),"Revisar","OK"))))))))))</f>
      </c>
      <c r="R310" s="20"/>
    </row>
    <row r="311" customFormat="false" ht="15" hidden="false" customHeight="false" outlineLevel="0" collapsed="false">
      <c r="A311" s="19" t="n">
        <v>3</v>
      </c>
      <c r="B311" s="19" t="n">
        <f aca="false">IFERROR(VLOOKUP(A311,Personal!$A$6:$F$112,2,FALSE()),"")</f>
        <v>0</v>
      </c>
      <c r="C311" s="19" t="str">
        <f aca="false">IFERROR(VLOOKUP(A311,Personal!$A$6:$F$112,3,FALSE()),"")</f>
        <v>Olot</v>
      </c>
      <c r="D311" s="19" t="s">
        <v>37</v>
      </c>
      <c r="E311" s="19" t="s">
        <v>219</v>
      </c>
      <c r="F311" s="19" t="s">
        <v>220</v>
      </c>
      <c r="G311" s="19" t="s">
        <v>291</v>
      </c>
      <c r="H311" s="19" t="n">
        <f aca="false">IF(OR(VLOOKUP(A311,Personal!$A$6:$F$112,5,FALSE())&lt;&gt;"Sí",N311="No aplica"),0,'Catàleg GRAE'!D92)</f>
        <v>1</v>
      </c>
      <c r="I311" s="20"/>
      <c r="J311" s="20"/>
      <c r="K311" s="20"/>
      <c r="L311" s="21"/>
      <c r="M311" s="21"/>
      <c r="N311" s="20"/>
      <c r="O311" s="20"/>
      <c r="P311" s="19" t="str">
        <f aca="false">IF(I311="","",I311-H311)</f>
        <v/>
      </c>
      <c r="Q311" s="19" t="str">
        <f aca="true">IF(B311="","",IF(N311="No aplica","No aplica",IF(I311="","Pendent",IF(N311="Per substituir","Substituir",IF(OR(N311="No localitzat",N311="No lliurat"),"Reposar",IF(I311&lt;H311,"Reposar",IF(I311&gt;H311,"Revisar excedent",IF(AND(G311="Sí",M311&lt;&gt;"",M311&lt;TODAY()),"EPI caducat",IF(AND(G311="Sí",M311&lt;&gt;"",M311&lt;=TODAY()+90),"EPI caduca ≤90 dies",IF(OR(N311="Deteriorat usable",N311="Revisió necessària"),"Revisar","OK"))))))))))</f>
      </c>
      <c r="R311" s="20"/>
    </row>
    <row r="312" customFormat="false" ht="15" hidden="false" customHeight="false" outlineLevel="0" collapsed="false">
      <c r="A312" s="19" t="n">
        <v>3</v>
      </c>
      <c r="B312" s="19" t="n">
        <f aca="false">IFERROR(VLOOKUP(A312,Personal!$A$6:$F$112,2,FALSE()),"")</f>
        <v>0</v>
      </c>
      <c r="C312" s="19" t="str">
        <f aca="false">IFERROR(VLOOKUP(A312,Personal!$A$6:$F$112,3,FALSE()),"")</f>
        <v>Olot</v>
      </c>
      <c r="D312" s="19" t="s">
        <v>137</v>
      </c>
      <c r="E312" s="19" t="s">
        <v>221</v>
      </c>
      <c r="F312" s="19" t="s">
        <v>222</v>
      </c>
      <c r="G312" s="19" t="s">
        <v>291</v>
      </c>
      <c r="H312" s="19" t="n">
        <f aca="false">IF(OR(VLOOKUP(A312,Personal!$A$6:$F$112,5,FALSE())&lt;&gt;"Sí",N312="No aplica"),0,'Catàleg GRAE'!D93)</f>
        <v>1</v>
      </c>
      <c r="I312" s="20"/>
      <c r="J312" s="20"/>
      <c r="K312" s="20"/>
      <c r="L312" s="21"/>
      <c r="M312" s="21"/>
      <c r="N312" s="20"/>
      <c r="O312" s="20"/>
      <c r="P312" s="19" t="str">
        <f aca="false">IF(I312="","",I312-H312)</f>
        <v/>
      </c>
      <c r="Q312" s="19" t="str">
        <f aca="true">IF(B312="","",IF(N312="No aplica","No aplica",IF(I312="","Pendent",IF(N312="Per substituir","Substituir",IF(OR(N312="No localitzat",N312="No lliurat"),"Reposar",IF(I312&lt;H312,"Reposar",IF(I312&gt;H312,"Revisar excedent",IF(AND(G312="Sí",M312&lt;&gt;"",M312&lt;TODAY()),"EPI caducat",IF(AND(G312="Sí",M312&lt;&gt;"",M312&lt;=TODAY()+90),"EPI caduca ≤90 dies",IF(OR(N312="Deteriorat usable",N312="Revisió necessària"),"Revisar","OK"))))))))))</f>
      </c>
      <c r="R312" s="20"/>
    </row>
    <row r="313" customFormat="false" ht="15" hidden="false" customHeight="false" outlineLevel="0" collapsed="false">
      <c r="A313" s="19" t="n">
        <v>3</v>
      </c>
      <c r="B313" s="19" t="n">
        <f aca="false">IFERROR(VLOOKUP(A313,Personal!$A$6:$F$112,2,FALSE()),"")</f>
        <v>0</v>
      </c>
      <c r="C313" s="19" t="str">
        <f aca="false">IFERROR(VLOOKUP(A313,Personal!$A$6:$F$112,3,FALSE()),"")</f>
        <v>Olot</v>
      </c>
      <c r="D313" s="19" t="s">
        <v>137</v>
      </c>
      <c r="E313" s="19" t="s">
        <v>223</v>
      </c>
      <c r="F313" s="19" t="s">
        <v>224</v>
      </c>
      <c r="G313" s="19" t="s">
        <v>291</v>
      </c>
      <c r="H313" s="19" t="n">
        <f aca="false">IF(OR(VLOOKUP(A313,Personal!$A$6:$F$112,5,FALSE())&lt;&gt;"Sí",N313="No aplica"),0,'Catàleg GRAE'!D94)</f>
        <v>1</v>
      </c>
      <c r="I313" s="20"/>
      <c r="J313" s="20"/>
      <c r="K313" s="20"/>
      <c r="L313" s="21"/>
      <c r="M313" s="21"/>
      <c r="N313" s="20"/>
      <c r="O313" s="20"/>
      <c r="P313" s="19" t="str">
        <f aca="false">IF(I313="","",I313-H313)</f>
        <v/>
      </c>
      <c r="Q313" s="19" t="str">
        <f aca="true">IF(B313="","",IF(N313="No aplica","No aplica",IF(I313="","Pendent",IF(N313="Per substituir","Substituir",IF(OR(N313="No localitzat",N313="No lliurat"),"Reposar",IF(I313&lt;H313,"Reposar",IF(I313&gt;H313,"Revisar excedent",IF(AND(G313="Sí",M313&lt;&gt;"",M313&lt;TODAY()),"EPI caducat",IF(AND(G313="Sí",M313&lt;&gt;"",M313&lt;=TODAY()+90),"EPI caduca ≤90 dies",IF(OR(N313="Deteriorat usable",N313="Revisió necessària"),"Revisar","OK"))))))))))</f>
      </c>
      <c r="R313" s="20"/>
    </row>
    <row r="314" customFormat="false" ht="15" hidden="false" customHeight="false" outlineLevel="0" collapsed="false">
      <c r="A314" s="19" t="n">
        <v>3</v>
      </c>
      <c r="B314" s="19" t="n">
        <f aca="false">IFERROR(VLOOKUP(A314,Personal!$A$6:$F$112,2,FALSE()),"")</f>
        <v>0</v>
      </c>
      <c r="C314" s="19" t="str">
        <f aca="false">IFERROR(VLOOKUP(A314,Personal!$A$6:$F$112,3,FALSE()),"")</f>
        <v>Olot</v>
      </c>
      <c r="D314" s="19" t="s">
        <v>137</v>
      </c>
      <c r="E314" s="19" t="s">
        <v>225</v>
      </c>
      <c r="F314" s="19" t="s">
        <v>226</v>
      </c>
      <c r="G314" s="19" t="s">
        <v>291</v>
      </c>
      <c r="H314" s="19" t="n">
        <f aca="false">IF(OR(VLOOKUP(A314,Personal!$A$6:$F$112,5,FALSE())&lt;&gt;"Sí",N314="No aplica"),0,'Catàleg GRAE'!D95)</f>
        <v>1</v>
      </c>
      <c r="I314" s="20"/>
      <c r="J314" s="20"/>
      <c r="K314" s="20"/>
      <c r="L314" s="21"/>
      <c r="M314" s="21"/>
      <c r="N314" s="20"/>
      <c r="O314" s="20"/>
      <c r="P314" s="19" t="str">
        <f aca="false">IF(I314="","",I314-H314)</f>
        <v/>
      </c>
      <c r="Q314" s="19" t="str">
        <f aca="true">IF(B314="","",IF(N314="No aplica","No aplica",IF(I314="","Pendent",IF(N314="Per substituir","Substituir",IF(OR(N314="No localitzat",N314="No lliurat"),"Reposar",IF(I314&lt;H314,"Reposar",IF(I314&gt;H314,"Revisar excedent",IF(AND(G314="Sí",M314&lt;&gt;"",M314&lt;TODAY()),"EPI caducat",IF(AND(G314="Sí",M314&lt;&gt;"",M314&lt;=TODAY()+90),"EPI caduca ≤90 dies",IF(OR(N314="Deteriorat usable",N314="Revisió necessària"),"Revisar","OK"))))))))))</f>
      </c>
      <c r="R314" s="20"/>
    </row>
    <row r="315" customFormat="false" ht="15" hidden="false" customHeight="false" outlineLevel="0" collapsed="false">
      <c r="A315" s="19" t="n">
        <v>3</v>
      </c>
      <c r="B315" s="19" t="n">
        <f aca="false">IFERROR(VLOOKUP(A315,Personal!$A$6:$F$112,2,FALSE()),"")</f>
        <v>0</v>
      </c>
      <c r="C315" s="19" t="str">
        <f aca="false">IFERROR(VLOOKUP(A315,Personal!$A$6:$F$112,3,FALSE()),"")</f>
        <v>Olot</v>
      </c>
      <c r="D315" s="19" t="s">
        <v>137</v>
      </c>
      <c r="E315" s="19" t="s">
        <v>227</v>
      </c>
      <c r="F315" s="19" t="s">
        <v>228</v>
      </c>
      <c r="G315" s="19" t="s">
        <v>291</v>
      </c>
      <c r="H315" s="19" t="n">
        <f aca="false">IF(OR(VLOOKUP(A315,Personal!$A$6:$F$112,5,FALSE())&lt;&gt;"Sí",N315="No aplica"),0,'Catàleg GRAE'!D96)</f>
        <v>1</v>
      </c>
      <c r="I315" s="20"/>
      <c r="J315" s="20"/>
      <c r="K315" s="20"/>
      <c r="L315" s="21"/>
      <c r="M315" s="21"/>
      <c r="N315" s="20"/>
      <c r="O315" s="20"/>
      <c r="P315" s="19" t="str">
        <f aca="false">IF(I315="","",I315-H315)</f>
        <v/>
      </c>
      <c r="Q315" s="19" t="str">
        <f aca="true">IF(B315="","",IF(N315="No aplica","No aplica",IF(I315="","Pendent",IF(N315="Per substituir","Substituir",IF(OR(N315="No localitzat",N315="No lliurat"),"Reposar",IF(I315&lt;H315,"Reposar",IF(I315&gt;H315,"Revisar excedent",IF(AND(G315="Sí",M315&lt;&gt;"",M315&lt;TODAY()),"EPI caducat",IF(AND(G315="Sí",M315&lt;&gt;"",M315&lt;=TODAY()+90),"EPI caduca ≤90 dies",IF(OR(N315="Deteriorat usable",N315="Revisió necessària"),"Revisar","OK"))))))))))</f>
      </c>
      <c r="R315" s="20"/>
    </row>
    <row r="316" customFormat="false" ht="15" hidden="false" customHeight="false" outlineLevel="0" collapsed="false">
      <c r="A316" s="19" t="n">
        <v>3</v>
      </c>
      <c r="B316" s="19" t="n">
        <f aca="false">IFERROR(VLOOKUP(A316,Personal!$A$6:$F$112,2,FALSE()),"")</f>
        <v>0</v>
      </c>
      <c r="C316" s="19" t="str">
        <f aca="false">IFERROR(VLOOKUP(A316,Personal!$A$6:$F$112,3,FALSE()),"")</f>
        <v>Olot</v>
      </c>
      <c r="D316" s="19" t="s">
        <v>137</v>
      </c>
      <c r="E316" s="19" t="s">
        <v>229</v>
      </c>
      <c r="F316" s="19" t="s">
        <v>230</v>
      </c>
      <c r="G316" s="19" t="s">
        <v>291</v>
      </c>
      <c r="H316" s="19" t="n">
        <f aca="false">IF(OR(VLOOKUP(A316,Personal!$A$6:$F$112,5,FALSE())&lt;&gt;"Sí",N316="No aplica"),0,'Catàleg GRAE'!D97)</f>
        <v>1</v>
      </c>
      <c r="I316" s="20"/>
      <c r="J316" s="20"/>
      <c r="K316" s="20"/>
      <c r="L316" s="21"/>
      <c r="M316" s="21"/>
      <c r="N316" s="20"/>
      <c r="O316" s="20"/>
      <c r="P316" s="19" t="str">
        <f aca="false">IF(I316="","",I316-H316)</f>
        <v/>
      </c>
      <c r="Q316" s="19" t="str">
        <f aca="true">IF(B316="","",IF(N316="No aplica","No aplica",IF(I316="","Pendent",IF(N316="Per substituir","Substituir",IF(OR(N316="No localitzat",N316="No lliurat"),"Reposar",IF(I316&lt;H316,"Reposar",IF(I316&gt;H316,"Revisar excedent",IF(AND(G316="Sí",M316&lt;&gt;"",M316&lt;TODAY()),"EPI caducat",IF(AND(G316="Sí",M316&lt;&gt;"",M316&lt;=TODAY()+90),"EPI caduca ≤90 dies",IF(OR(N316="Deteriorat usable",N316="Revisió necessària"),"Revisar","OK"))))))))))</f>
      </c>
      <c r="R316" s="20"/>
    </row>
    <row r="317" customFormat="false" ht="15" hidden="false" customHeight="false" outlineLevel="0" collapsed="false">
      <c r="A317" s="19" t="n">
        <v>3</v>
      </c>
      <c r="B317" s="19" t="n">
        <f aca="false">IFERROR(VLOOKUP(A317,Personal!$A$6:$F$112,2,FALSE()),"")</f>
        <v>0</v>
      </c>
      <c r="C317" s="19" t="str">
        <f aca="false">IFERROR(VLOOKUP(A317,Personal!$A$6:$F$112,3,FALSE()),"")</f>
        <v>Olot</v>
      </c>
      <c r="D317" s="19" t="s">
        <v>137</v>
      </c>
      <c r="E317" s="19" t="s">
        <v>231</v>
      </c>
      <c r="F317" s="19" t="s">
        <v>232</v>
      </c>
      <c r="G317" s="19" t="s">
        <v>291</v>
      </c>
      <c r="H317" s="19" t="n">
        <f aca="false">IF(OR(VLOOKUP(A317,Personal!$A$6:$F$112,5,FALSE())&lt;&gt;"Sí",N317="No aplica"),0,'Catàleg GRAE'!D98)</f>
        <v>1</v>
      </c>
      <c r="I317" s="20"/>
      <c r="J317" s="20"/>
      <c r="K317" s="20"/>
      <c r="L317" s="21"/>
      <c r="M317" s="21"/>
      <c r="N317" s="20"/>
      <c r="O317" s="20"/>
      <c r="P317" s="19" t="str">
        <f aca="false">IF(I317="","",I317-H317)</f>
        <v/>
      </c>
      <c r="Q317" s="19" t="str">
        <f aca="true">IF(B317="","",IF(N317="No aplica","No aplica",IF(I317="","Pendent",IF(N317="Per substituir","Substituir",IF(OR(N317="No localitzat",N317="No lliurat"),"Reposar",IF(I317&lt;H317,"Reposar",IF(I317&gt;H317,"Revisar excedent",IF(AND(G317="Sí",M317&lt;&gt;"",M317&lt;TODAY()),"EPI caducat",IF(AND(G317="Sí",M317&lt;&gt;"",M317&lt;=TODAY()+90),"EPI caduca ≤90 dies",IF(OR(N317="Deteriorat usable",N317="Revisió necessària"),"Revisar","OK"))))))))))</f>
      </c>
      <c r="R317" s="20"/>
    </row>
    <row r="318" customFormat="false" ht="15" hidden="false" customHeight="false" outlineLevel="0" collapsed="false">
      <c r="A318" s="19" t="n">
        <v>3</v>
      </c>
      <c r="B318" s="19" t="n">
        <f aca="false">IFERROR(VLOOKUP(A318,Personal!$A$6:$F$112,2,FALSE()),"")</f>
        <v>0</v>
      </c>
      <c r="C318" s="19" t="str">
        <f aca="false">IFERROR(VLOOKUP(A318,Personal!$A$6:$F$112,3,FALSE()),"")</f>
        <v>Olot</v>
      </c>
      <c r="D318" s="19" t="s">
        <v>137</v>
      </c>
      <c r="E318" s="19" t="s">
        <v>233</v>
      </c>
      <c r="F318" s="19" t="s">
        <v>234</v>
      </c>
      <c r="G318" s="19" t="s">
        <v>291</v>
      </c>
      <c r="H318" s="19" t="n">
        <f aca="false">IF(OR(VLOOKUP(A318,Personal!$A$6:$F$112,5,FALSE())&lt;&gt;"Sí",N318="No aplica"),0,'Catàleg GRAE'!D99)</f>
        <v>1</v>
      </c>
      <c r="I318" s="20"/>
      <c r="J318" s="20"/>
      <c r="K318" s="20"/>
      <c r="L318" s="21"/>
      <c r="M318" s="21"/>
      <c r="N318" s="20"/>
      <c r="O318" s="20"/>
      <c r="P318" s="19" t="str">
        <f aca="false">IF(I318="","",I318-H318)</f>
        <v/>
      </c>
      <c r="Q318" s="19" t="str">
        <f aca="true">IF(B318="","",IF(N318="No aplica","No aplica",IF(I318="","Pendent",IF(N318="Per substituir","Substituir",IF(OR(N318="No localitzat",N318="No lliurat"),"Reposar",IF(I318&lt;H318,"Reposar",IF(I318&gt;H318,"Revisar excedent",IF(AND(G318="Sí",M318&lt;&gt;"",M318&lt;TODAY()),"EPI caducat",IF(AND(G318="Sí",M318&lt;&gt;"",M318&lt;=TODAY()+90),"EPI caduca ≤90 dies",IF(OR(N318="Deteriorat usable",N318="Revisió necessària"),"Revisar","OK"))))))))))</f>
      </c>
      <c r="R318" s="20"/>
    </row>
    <row r="319" customFormat="false" ht="15" hidden="false" customHeight="false" outlineLevel="0" collapsed="false">
      <c r="A319" s="19" t="n">
        <v>3</v>
      </c>
      <c r="B319" s="19" t="n">
        <f aca="false">IFERROR(VLOOKUP(A319,Personal!$A$6:$F$112,2,FALSE()),"")</f>
        <v>0</v>
      </c>
      <c r="C319" s="19" t="str">
        <f aca="false">IFERROR(VLOOKUP(A319,Personal!$A$6:$F$112,3,FALSE()),"")</f>
        <v>Olot</v>
      </c>
      <c r="D319" s="19" t="s">
        <v>216</v>
      </c>
      <c r="E319" s="19" t="s">
        <v>235</v>
      </c>
      <c r="F319" s="19" t="s">
        <v>236</v>
      </c>
      <c r="G319" s="19" t="s">
        <v>272</v>
      </c>
      <c r="H319" s="19" t="n">
        <f aca="false">IF(OR(VLOOKUP(A319,Personal!$A$6:$F$112,5,FALSE())&lt;&gt;"Sí",N319="No aplica"),0,'Catàleg GRAE'!D100)</f>
        <v>1</v>
      </c>
      <c r="I319" s="20"/>
      <c r="J319" s="20"/>
      <c r="K319" s="20"/>
      <c r="L319" s="21"/>
      <c r="M319" s="21"/>
      <c r="N319" s="20"/>
      <c r="O319" s="20"/>
      <c r="P319" s="19" t="str">
        <f aca="false">IF(I319="","",I319-H319)</f>
        <v/>
      </c>
      <c r="Q319" s="19" t="str">
        <f aca="true">IF(B319="","",IF(N319="No aplica","No aplica",IF(I319="","Pendent",IF(N319="Per substituir","Substituir",IF(OR(N319="No localitzat",N319="No lliurat"),"Reposar",IF(I319&lt;H319,"Reposar",IF(I319&gt;H319,"Revisar excedent",IF(AND(G319="Sí",M319&lt;&gt;"",M319&lt;TODAY()),"EPI caducat",IF(AND(G319="Sí",M319&lt;&gt;"",M319&lt;=TODAY()+90),"EPI caduca ≤90 dies",IF(OR(N319="Deteriorat usable",N319="Revisió necessària"),"Revisar","OK"))))))))))</f>
      </c>
      <c r="R319" s="20"/>
    </row>
    <row r="320" customFormat="false" ht="15" hidden="false" customHeight="false" outlineLevel="0" collapsed="false">
      <c r="A320" s="19" t="n">
        <v>3</v>
      </c>
      <c r="B320" s="19" t="n">
        <f aca="false">IFERROR(VLOOKUP(A320,Personal!$A$6:$F$112,2,FALSE()),"")</f>
        <v>0</v>
      </c>
      <c r="C320" s="19" t="str">
        <f aca="false">IFERROR(VLOOKUP(A320,Personal!$A$6:$F$112,3,FALSE()),"")</f>
        <v>Olot</v>
      </c>
      <c r="D320" s="19" t="s">
        <v>137</v>
      </c>
      <c r="E320" s="19" t="s">
        <v>237</v>
      </c>
      <c r="F320" s="19" t="s">
        <v>238</v>
      </c>
      <c r="G320" s="19" t="s">
        <v>291</v>
      </c>
      <c r="H320" s="19" t="n">
        <f aca="false">IF(OR(VLOOKUP(A320,Personal!$A$6:$F$112,5,FALSE())&lt;&gt;"Sí",N320="No aplica"),0,'Catàleg GRAE'!D101)</f>
        <v>1</v>
      </c>
      <c r="I320" s="20"/>
      <c r="J320" s="20"/>
      <c r="K320" s="20"/>
      <c r="L320" s="21"/>
      <c r="M320" s="21"/>
      <c r="N320" s="20"/>
      <c r="O320" s="20"/>
      <c r="P320" s="19" t="str">
        <f aca="false">IF(I320="","",I320-H320)</f>
        <v/>
      </c>
      <c r="Q320" s="19" t="str">
        <f aca="true">IF(B320="","",IF(N320="No aplica","No aplica",IF(I320="","Pendent",IF(N320="Per substituir","Substituir",IF(OR(N320="No localitzat",N320="No lliurat"),"Reposar",IF(I320&lt;H320,"Reposar",IF(I320&gt;H320,"Revisar excedent",IF(AND(G320="Sí",M320&lt;&gt;"",M320&lt;TODAY()),"EPI caducat",IF(AND(G320="Sí",M320&lt;&gt;"",M320&lt;=TODAY()+90),"EPI caduca ≤90 dies",IF(OR(N320="Deteriorat usable",N320="Revisió necessària"),"Revisar","OK"))))))))))</f>
      </c>
      <c r="R320" s="20"/>
    </row>
    <row r="321" customFormat="false" ht="15" hidden="false" customHeight="false" outlineLevel="0" collapsed="false">
      <c r="A321" s="19" t="n">
        <v>3</v>
      </c>
      <c r="B321" s="19" t="n">
        <f aca="false">IFERROR(VLOOKUP(A321,Personal!$A$6:$F$112,2,FALSE()),"")</f>
        <v>0</v>
      </c>
      <c r="C321" s="19" t="str">
        <f aca="false">IFERROR(VLOOKUP(A321,Personal!$A$6:$F$112,3,FALSE()),"")</f>
        <v>Olot</v>
      </c>
      <c r="D321" s="19" t="s">
        <v>37</v>
      </c>
      <c r="E321" s="19" t="s">
        <v>239</v>
      </c>
      <c r="F321" s="19" t="s">
        <v>240</v>
      </c>
      <c r="G321" s="19" t="s">
        <v>291</v>
      </c>
      <c r="H321" s="19" t="n">
        <f aca="false">IF(OR(VLOOKUP(A321,Personal!$A$6:$F$112,5,FALSE())&lt;&gt;"Sí",N321="No aplica"),0,'Catàleg GRAE'!D102)</f>
        <v>1</v>
      </c>
      <c r="I321" s="20"/>
      <c r="J321" s="20"/>
      <c r="K321" s="20"/>
      <c r="L321" s="21"/>
      <c r="M321" s="21"/>
      <c r="N321" s="20"/>
      <c r="O321" s="20"/>
      <c r="P321" s="19" t="str">
        <f aca="false">IF(I321="","",I321-H321)</f>
        <v/>
      </c>
      <c r="Q321" s="19" t="str">
        <f aca="true">IF(B321="","",IF(N321="No aplica","No aplica",IF(I321="","Pendent",IF(N321="Per substituir","Substituir",IF(OR(N321="No localitzat",N321="No lliurat"),"Reposar",IF(I321&lt;H321,"Reposar",IF(I321&gt;H321,"Revisar excedent",IF(AND(G321="Sí",M321&lt;&gt;"",M321&lt;TODAY()),"EPI caducat",IF(AND(G321="Sí",M321&lt;&gt;"",M321&lt;=TODAY()+90),"EPI caduca ≤90 dies",IF(OR(N321="Deteriorat usable",N321="Revisió necessària"),"Revisar","OK"))))))))))</f>
      </c>
      <c r="R321" s="20"/>
    </row>
    <row r="322" customFormat="false" ht="15" hidden="false" customHeight="false" outlineLevel="0" collapsed="false">
      <c r="A322" s="19" t="n">
        <v>3</v>
      </c>
      <c r="B322" s="19" t="n">
        <f aca="false">IFERROR(VLOOKUP(A322,Personal!$A$6:$F$112,2,FALSE()),"")</f>
        <v>0</v>
      </c>
      <c r="C322" s="19" t="str">
        <f aca="false">IFERROR(VLOOKUP(A322,Personal!$A$6:$F$112,3,FALSE()),"")</f>
        <v>Olot</v>
      </c>
      <c r="D322" s="19" t="s">
        <v>37</v>
      </c>
      <c r="E322" s="19" t="s">
        <v>241</v>
      </c>
      <c r="F322" s="19" t="s">
        <v>242</v>
      </c>
      <c r="G322" s="19" t="s">
        <v>291</v>
      </c>
      <c r="H322" s="19" t="n">
        <f aca="false">IF(OR(VLOOKUP(A322,Personal!$A$6:$F$112,5,FALSE())&lt;&gt;"Sí",N322="No aplica"),0,'Catàleg GRAE'!D103)</f>
        <v>1</v>
      </c>
      <c r="I322" s="20"/>
      <c r="J322" s="20"/>
      <c r="K322" s="20"/>
      <c r="L322" s="21"/>
      <c r="M322" s="21"/>
      <c r="N322" s="20"/>
      <c r="O322" s="20"/>
      <c r="P322" s="19" t="str">
        <f aca="false">IF(I322="","",I322-H322)</f>
        <v/>
      </c>
      <c r="Q322" s="19" t="str">
        <f aca="true">IF(B322="","",IF(N322="No aplica","No aplica",IF(I322="","Pendent",IF(N322="Per substituir","Substituir",IF(OR(N322="No localitzat",N322="No lliurat"),"Reposar",IF(I322&lt;H322,"Reposar",IF(I322&gt;H322,"Revisar excedent",IF(AND(G322="Sí",M322&lt;&gt;"",M322&lt;TODAY()),"EPI caducat",IF(AND(G322="Sí",M322&lt;&gt;"",M322&lt;=TODAY()+90),"EPI caduca ≤90 dies",IF(OR(N322="Deteriorat usable",N322="Revisió necessària"),"Revisar","OK"))))))))))</f>
      </c>
      <c r="R322" s="20"/>
    </row>
    <row r="323" customFormat="false" ht="15" hidden="false" customHeight="false" outlineLevel="0" collapsed="false">
      <c r="A323" s="19" t="n">
        <v>3</v>
      </c>
      <c r="B323" s="19" t="n">
        <f aca="false">IFERROR(VLOOKUP(A323,Personal!$A$6:$F$112,2,FALSE()),"")</f>
        <v>0</v>
      </c>
      <c r="C323" s="19" t="str">
        <f aca="false">IFERROR(VLOOKUP(A323,Personal!$A$6:$F$112,3,FALSE()),"")</f>
        <v>Olot</v>
      </c>
      <c r="D323" s="19" t="s">
        <v>177</v>
      </c>
      <c r="E323" s="19" t="s">
        <v>243</v>
      </c>
      <c r="F323" s="19" t="s">
        <v>244</v>
      </c>
      <c r="G323" s="19" t="s">
        <v>272</v>
      </c>
      <c r="H323" s="19" t="n">
        <f aca="false">IF(OR(VLOOKUP(A323,Personal!$A$6:$F$112,5,FALSE())&lt;&gt;"Sí",N323="No aplica"),0,'Catàleg GRAE'!D104)</f>
        <v>1</v>
      </c>
      <c r="I323" s="20"/>
      <c r="J323" s="20"/>
      <c r="K323" s="20"/>
      <c r="L323" s="21"/>
      <c r="M323" s="21"/>
      <c r="N323" s="20"/>
      <c r="O323" s="20"/>
      <c r="P323" s="19" t="str">
        <f aca="false">IF(I323="","",I323-H323)</f>
        <v/>
      </c>
      <c r="Q323" s="19" t="str">
        <f aca="true">IF(B323="","",IF(N323="No aplica","No aplica",IF(I323="","Pendent",IF(N323="Per substituir","Substituir",IF(OR(N323="No localitzat",N323="No lliurat"),"Reposar",IF(I323&lt;H323,"Reposar",IF(I323&gt;H323,"Revisar excedent",IF(AND(G323="Sí",M323&lt;&gt;"",M323&lt;TODAY()),"EPI caducat",IF(AND(G323="Sí",M323&lt;&gt;"",M323&lt;=TODAY()+90),"EPI caduca ≤90 dies",IF(OR(N323="Deteriorat usable",N323="Revisió necessària"),"Revisar","OK"))))))))))</f>
      </c>
      <c r="R323" s="20"/>
    </row>
    <row r="324" customFormat="false" ht="15" hidden="false" customHeight="false" outlineLevel="0" collapsed="false">
      <c r="A324" s="19" t="n">
        <v>3</v>
      </c>
      <c r="B324" s="19" t="n">
        <f aca="false">IFERROR(VLOOKUP(A324,Personal!$A$6:$F$112,2,FALSE()),"")</f>
        <v>0</v>
      </c>
      <c r="C324" s="19" t="str">
        <f aca="false">IFERROR(VLOOKUP(A324,Personal!$A$6:$F$112,3,FALSE()),"")</f>
        <v>Olot</v>
      </c>
      <c r="D324" s="19" t="s">
        <v>177</v>
      </c>
      <c r="E324" s="19" t="s">
        <v>245</v>
      </c>
      <c r="F324" s="19" t="s">
        <v>246</v>
      </c>
      <c r="G324" s="19" t="s">
        <v>272</v>
      </c>
      <c r="H324" s="19" t="n">
        <f aca="false">IF(OR(VLOOKUP(A324,Personal!$A$6:$F$112,5,FALSE())&lt;&gt;"Sí",N324="No aplica"),0,'Catàleg GRAE'!D105)</f>
        <v>1</v>
      </c>
      <c r="I324" s="20"/>
      <c r="J324" s="20"/>
      <c r="K324" s="20"/>
      <c r="L324" s="21"/>
      <c r="M324" s="21"/>
      <c r="N324" s="20"/>
      <c r="O324" s="20"/>
      <c r="P324" s="19" t="str">
        <f aca="false">IF(I324="","",I324-H324)</f>
        <v/>
      </c>
      <c r="Q324" s="19" t="str">
        <f aca="true">IF(B324="","",IF(N324="No aplica","No aplica",IF(I324="","Pendent",IF(N324="Per substituir","Substituir",IF(OR(N324="No localitzat",N324="No lliurat"),"Reposar",IF(I324&lt;H324,"Reposar",IF(I324&gt;H324,"Revisar excedent",IF(AND(G324="Sí",M324&lt;&gt;"",M324&lt;TODAY()),"EPI caducat",IF(AND(G324="Sí",M324&lt;&gt;"",M324&lt;=TODAY()+90),"EPI caduca ≤90 dies",IF(OR(N324="Deteriorat usable",N324="Revisió necessària"),"Revisar","OK"))))))))))</f>
      </c>
      <c r="R324" s="20"/>
    </row>
    <row r="325" customFormat="false" ht="15" hidden="false" customHeight="false" outlineLevel="0" collapsed="false">
      <c r="A325" s="19" t="n">
        <v>3</v>
      </c>
      <c r="B325" s="19" t="n">
        <f aca="false">IFERROR(VLOOKUP(A325,Personal!$A$6:$F$112,2,FALSE()),"")</f>
        <v>0</v>
      </c>
      <c r="C325" s="19" t="str">
        <f aca="false">IFERROR(VLOOKUP(A325,Personal!$A$6:$F$112,3,FALSE()),"")</f>
        <v>Olot</v>
      </c>
      <c r="D325" s="19" t="s">
        <v>177</v>
      </c>
      <c r="E325" s="19" t="s">
        <v>247</v>
      </c>
      <c r="F325" s="19" t="s">
        <v>248</v>
      </c>
      <c r="G325" s="19" t="s">
        <v>272</v>
      </c>
      <c r="H325" s="19" t="n">
        <f aca="false">IF(OR(VLOOKUP(A325,Personal!$A$6:$F$112,5,FALSE())&lt;&gt;"Sí",N325="No aplica"),0,'Catàleg GRAE'!D106)</f>
        <v>1</v>
      </c>
      <c r="I325" s="20"/>
      <c r="J325" s="20"/>
      <c r="K325" s="20"/>
      <c r="L325" s="21"/>
      <c r="M325" s="21"/>
      <c r="N325" s="20"/>
      <c r="O325" s="20"/>
      <c r="P325" s="19" t="str">
        <f aca="false">IF(I325="","",I325-H325)</f>
        <v/>
      </c>
      <c r="Q325" s="19" t="str">
        <f aca="true">IF(B325="","",IF(N325="No aplica","No aplica",IF(I325="","Pendent",IF(N325="Per substituir","Substituir",IF(OR(N325="No localitzat",N325="No lliurat"),"Reposar",IF(I325&lt;H325,"Reposar",IF(I325&gt;H325,"Revisar excedent",IF(AND(G325="Sí",M325&lt;&gt;"",M325&lt;TODAY()),"EPI caducat",IF(AND(G325="Sí",M325&lt;&gt;"",M325&lt;=TODAY()+90),"EPI caduca ≤90 dies",IF(OR(N325="Deteriorat usable",N325="Revisió necessària"),"Revisar","OK"))))))))))</f>
      </c>
      <c r="R325" s="20"/>
    </row>
    <row r="326" customFormat="false" ht="15" hidden="false" customHeight="false" outlineLevel="0" collapsed="false">
      <c r="A326" s="19" t="n">
        <v>3</v>
      </c>
      <c r="B326" s="19" t="n">
        <f aca="false">IFERROR(VLOOKUP(A326,Personal!$A$6:$F$112,2,FALSE()),"")</f>
        <v>0</v>
      </c>
      <c r="C326" s="19" t="str">
        <f aca="false">IFERROR(VLOOKUP(A326,Personal!$A$6:$F$112,3,FALSE()),"")</f>
        <v>Olot</v>
      </c>
      <c r="D326" s="19" t="s">
        <v>177</v>
      </c>
      <c r="E326" s="19" t="s">
        <v>249</v>
      </c>
      <c r="F326" s="19" t="s">
        <v>250</v>
      </c>
      <c r="G326" s="19" t="s">
        <v>272</v>
      </c>
      <c r="H326" s="19" t="n">
        <f aca="false">IF(OR(VLOOKUP(A326,Personal!$A$6:$F$112,5,FALSE())&lt;&gt;"Sí",N326="No aplica"),0,'Catàleg GRAE'!D107)</f>
        <v>1</v>
      </c>
      <c r="I326" s="20"/>
      <c r="J326" s="20"/>
      <c r="K326" s="20"/>
      <c r="L326" s="21"/>
      <c r="M326" s="21"/>
      <c r="N326" s="20"/>
      <c r="O326" s="20"/>
      <c r="P326" s="19" t="str">
        <f aca="false">IF(I326="","",I326-H326)</f>
        <v/>
      </c>
      <c r="Q326" s="19" t="str">
        <f aca="true">IF(B326="","",IF(N326="No aplica","No aplica",IF(I326="","Pendent",IF(N326="Per substituir","Substituir",IF(OR(N326="No localitzat",N326="No lliurat"),"Reposar",IF(I326&lt;H326,"Reposar",IF(I326&gt;H326,"Revisar excedent",IF(AND(G326="Sí",M326&lt;&gt;"",M326&lt;TODAY()),"EPI caducat",IF(AND(G326="Sí",M326&lt;&gt;"",M326&lt;=TODAY()+90),"EPI caduca ≤90 dies",IF(OR(N326="Deteriorat usable",N326="Revisió necessària"),"Revisar","OK"))))))))))</f>
      </c>
      <c r="R326" s="20"/>
    </row>
    <row r="327" customFormat="false" ht="15" hidden="false" customHeight="false" outlineLevel="0" collapsed="false">
      <c r="A327" s="19" t="n">
        <v>3</v>
      </c>
      <c r="B327" s="19" t="n">
        <f aca="false">IFERROR(VLOOKUP(A327,Personal!$A$6:$F$112,2,FALSE()),"")</f>
        <v>0</v>
      </c>
      <c r="C327" s="19" t="str">
        <f aca="false">IFERROR(VLOOKUP(A327,Personal!$A$6:$F$112,3,FALSE()),"")</f>
        <v>Olot</v>
      </c>
      <c r="D327" s="19" t="s">
        <v>177</v>
      </c>
      <c r="E327" s="19" t="s">
        <v>251</v>
      </c>
      <c r="F327" s="19" t="s">
        <v>252</v>
      </c>
      <c r="G327" s="19" t="s">
        <v>272</v>
      </c>
      <c r="H327" s="19" t="n">
        <f aca="false">IF(OR(VLOOKUP(A327,Personal!$A$6:$F$112,5,FALSE())&lt;&gt;"Sí",N327="No aplica"),0,'Catàleg GRAE'!D108)</f>
        <v>1</v>
      </c>
      <c r="I327" s="20"/>
      <c r="J327" s="20"/>
      <c r="K327" s="20"/>
      <c r="L327" s="21"/>
      <c r="M327" s="21"/>
      <c r="N327" s="20"/>
      <c r="O327" s="20"/>
      <c r="P327" s="19" t="str">
        <f aca="false">IF(I327="","",I327-H327)</f>
        <v/>
      </c>
      <c r="Q327" s="19" t="str">
        <f aca="true">IF(B327="","",IF(N327="No aplica","No aplica",IF(I327="","Pendent",IF(N327="Per substituir","Substituir",IF(OR(N327="No localitzat",N327="No lliurat"),"Reposar",IF(I327&lt;H327,"Reposar",IF(I327&gt;H327,"Revisar excedent",IF(AND(G327="Sí",M327&lt;&gt;"",M327&lt;TODAY()),"EPI caducat",IF(AND(G327="Sí",M327&lt;&gt;"",M327&lt;=TODAY()+90),"EPI caduca ≤90 dies",IF(OR(N327="Deteriorat usable",N327="Revisió necessària"),"Revisar","OK"))))))))))</f>
      </c>
      <c r="R327" s="20"/>
    </row>
    <row r="328" customFormat="false" ht="15" hidden="false" customHeight="false" outlineLevel="0" collapsed="false">
      <c r="A328" s="19" t="n">
        <v>3</v>
      </c>
      <c r="B328" s="19" t="n">
        <f aca="false">IFERROR(VLOOKUP(A328,Personal!$A$6:$F$112,2,FALSE()),"")</f>
        <v>0</v>
      </c>
      <c r="C328" s="19" t="str">
        <f aca="false">IFERROR(VLOOKUP(A328,Personal!$A$6:$F$112,3,FALSE()),"")</f>
        <v>Olot</v>
      </c>
      <c r="D328" s="19" t="s">
        <v>125</v>
      </c>
      <c r="E328" s="19" t="s">
        <v>253</v>
      </c>
      <c r="F328" s="19" t="s">
        <v>254</v>
      </c>
      <c r="G328" s="19" t="s">
        <v>272</v>
      </c>
      <c r="H328" s="19" t="n">
        <f aca="false">IF(OR(VLOOKUP(A328,Personal!$A$6:$F$112,5,FALSE())&lt;&gt;"Sí",N328="No aplica"),0,'Catàleg GRAE'!D109)</f>
        <v>1</v>
      </c>
      <c r="I328" s="20"/>
      <c r="J328" s="20"/>
      <c r="K328" s="20"/>
      <c r="L328" s="21"/>
      <c r="M328" s="21"/>
      <c r="N328" s="20"/>
      <c r="O328" s="20"/>
      <c r="P328" s="19" t="str">
        <f aca="false">IF(I328="","",I328-H328)</f>
        <v/>
      </c>
      <c r="Q328" s="19" t="str">
        <f aca="true">IF(B328="","",IF(N328="No aplica","No aplica",IF(I328="","Pendent",IF(N328="Per substituir","Substituir",IF(OR(N328="No localitzat",N328="No lliurat"),"Reposar",IF(I328&lt;H328,"Reposar",IF(I328&gt;H328,"Revisar excedent",IF(AND(G328="Sí",M328&lt;&gt;"",M328&lt;TODAY()),"EPI caducat",IF(AND(G328="Sí",M328&lt;&gt;"",M328&lt;=TODAY()+90),"EPI caduca ≤90 dies",IF(OR(N328="Deteriorat usable",N328="Revisió necessària"),"Revisar","OK"))))))))))</f>
      </c>
      <c r="R328" s="20"/>
    </row>
    <row r="329" customFormat="false" ht="15" hidden="false" customHeight="false" outlineLevel="0" collapsed="false">
      <c r="A329" s="19" t="n">
        <v>3</v>
      </c>
      <c r="B329" s="19" t="n">
        <f aca="false">IFERROR(VLOOKUP(A329,Personal!$A$6:$F$112,2,FALSE()),"")</f>
        <v>0</v>
      </c>
      <c r="C329" s="19" t="str">
        <f aca="false">IFERROR(VLOOKUP(A329,Personal!$A$6:$F$112,3,FALSE()),"")</f>
        <v>Olot</v>
      </c>
      <c r="D329" s="19" t="s">
        <v>177</v>
      </c>
      <c r="E329" s="19" t="s">
        <v>255</v>
      </c>
      <c r="F329" s="19" t="s">
        <v>256</v>
      </c>
      <c r="G329" s="19" t="s">
        <v>272</v>
      </c>
      <c r="H329" s="19" t="n">
        <f aca="false">IF(OR(VLOOKUP(A329,Personal!$A$6:$F$112,5,FALSE())&lt;&gt;"Sí",N329="No aplica"),0,'Catàleg GRAE'!D110)</f>
        <v>1</v>
      </c>
      <c r="I329" s="20"/>
      <c r="J329" s="20"/>
      <c r="K329" s="20"/>
      <c r="L329" s="21"/>
      <c r="M329" s="21"/>
      <c r="N329" s="20"/>
      <c r="O329" s="20"/>
      <c r="P329" s="19" t="str">
        <f aca="false">IF(I329="","",I329-H329)</f>
        <v/>
      </c>
      <c r="Q329" s="19" t="str">
        <f aca="true">IF(B329="","",IF(N329="No aplica","No aplica",IF(I329="","Pendent",IF(N329="Per substituir","Substituir",IF(OR(N329="No localitzat",N329="No lliurat"),"Reposar",IF(I329&lt;H329,"Reposar",IF(I329&gt;H329,"Revisar excedent",IF(AND(G329="Sí",M329&lt;&gt;"",M329&lt;TODAY()),"EPI caducat",IF(AND(G329="Sí",M329&lt;&gt;"",M329&lt;=TODAY()+90),"EPI caduca ≤90 dies",IF(OR(N329="Deteriorat usable",N329="Revisió necessària"),"Revisar","OK"))))))))))</f>
      </c>
      <c r="R329" s="20"/>
    </row>
    <row r="330" customFormat="false" ht="15" hidden="false" customHeight="false" outlineLevel="0" collapsed="false">
      <c r="A330" s="19" t="n">
        <v>3</v>
      </c>
      <c r="B330" s="19" t="n">
        <f aca="false">IFERROR(VLOOKUP(A330,Personal!$A$6:$F$112,2,FALSE()),"")</f>
        <v>0</v>
      </c>
      <c r="C330" s="19" t="str">
        <f aca="false">IFERROR(VLOOKUP(A330,Personal!$A$6:$F$112,3,FALSE()),"")</f>
        <v>Olot</v>
      </c>
      <c r="D330" s="19" t="s">
        <v>142</v>
      </c>
      <c r="E330" s="19" t="s">
        <v>257</v>
      </c>
      <c r="F330" s="19" t="s">
        <v>258</v>
      </c>
      <c r="G330" s="19" t="s">
        <v>291</v>
      </c>
      <c r="H330" s="19" t="n">
        <f aca="false">IF(OR(VLOOKUP(A330,Personal!$A$6:$F$112,5,FALSE())&lt;&gt;"Sí",N330="No aplica"),0,'Catàleg GRAE'!D111)</f>
        <v>1</v>
      </c>
      <c r="I330" s="20"/>
      <c r="J330" s="20"/>
      <c r="K330" s="20"/>
      <c r="L330" s="21"/>
      <c r="M330" s="21"/>
      <c r="N330" s="20"/>
      <c r="O330" s="20"/>
      <c r="P330" s="19" t="str">
        <f aca="false">IF(I330="","",I330-H330)</f>
        <v/>
      </c>
      <c r="Q330" s="19" t="str">
        <f aca="true">IF(B330="","",IF(N330="No aplica","No aplica",IF(I330="","Pendent",IF(N330="Per substituir","Substituir",IF(OR(N330="No localitzat",N330="No lliurat"),"Reposar",IF(I330&lt;H330,"Reposar",IF(I330&gt;H330,"Revisar excedent",IF(AND(G330="Sí",M330&lt;&gt;"",M330&lt;TODAY()),"EPI caducat",IF(AND(G330="Sí",M330&lt;&gt;"",M330&lt;=TODAY()+90),"EPI caduca ≤90 dies",IF(OR(N330="Deteriorat usable",N330="Revisió necessària"),"Revisar","OK"))))))))))</f>
      </c>
      <c r="R330" s="20"/>
    </row>
    <row r="331" customFormat="false" ht="15" hidden="false" customHeight="false" outlineLevel="0" collapsed="false">
      <c r="A331" s="19" t="n">
        <v>3</v>
      </c>
      <c r="B331" s="19" t="n">
        <f aca="false">IFERROR(VLOOKUP(A331,Personal!$A$6:$F$112,2,FALSE()),"")</f>
        <v>0</v>
      </c>
      <c r="C331" s="19" t="str">
        <f aca="false">IFERROR(VLOOKUP(A331,Personal!$A$6:$F$112,3,FALSE()),"")</f>
        <v>Olot</v>
      </c>
      <c r="D331" s="19" t="s">
        <v>112</v>
      </c>
      <c r="E331" s="19" t="s">
        <v>259</v>
      </c>
      <c r="F331" s="19" t="s">
        <v>260</v>
      </c>
      <c r="G331" s="19" t="s">
        <v>291</v>
      </c>
      <c r="H331" s="19" t="n">
        <f aca="false">IF(OR(VLOOKUP(A331,Personal!$A$6:$F$112,5,FALSE())&lt;&gt;"Sí",N331="No aplica"),0,'Catàleg GRAE'!D112)</f>
        <v>1</v>
      </c>
      <c r="I331" s="20"/>
      <c r="J331" s="20"/>
      <c r="K331" s="20"/>
      <c r="L331" s="21"/>
      <c r="M331" s="21"/>
      <c r="N331" s="20"/>
      <c r="O331" s="20"/>
      <c r="P331" s="19" t="str">
        <f aca="false">IF(I331="","",I331-H331)</f>
        <v/>
      </c>
      <c r="Q331" s="19" t="str">
        <f aca="true">IF(B331="","",IF(N331="No aplica","No aplica",IF(I331="","Pendent",IF(N331="Per substituir","Substituir",IF(OR(N331="No localitzat",N331="No lliurat"),"Reposar",IF(I331&lt;H331,"Reposar",IF(I331&gt;H331,"Revisar excedent",IF(AND(G331="Sí",M331&lt;&gt;"",M331&lt;TODAY()),"EPI caducat",IF(AND(G331="Sí",M331&lt;&gt;"",M331&lt;=TODAY()+90),"EPI caduca ≤90 dies",IF(OR(N331="Deteriorat usable",N331="Revisió necessària"),"Revisar","OK"))))))))))</f>
      </c>
      <c r="R331" s="20"/>
    </row>
    <row r="332" customFormat="false" ht="15" hidden="false" customHeight="false" outlineLevel="0" collapsed="false">
      <c r="A332" s="19" t="n">
        <v>3</v>
      </c>
      <c r="B332" s="19" t="n">
        <f aca="false">IFERROR(VLOOKUP(A332,Personal!$A$6:$F$112,2,FALSE()),"")</f>
        <v>0</v>
      </c>
      <c r="C332" s="19" t="str">
        <f aca="false">IFERROR(VLOOKUP(A332,Personal!$A$6:$F$112,3,FALSE()),"")</f>
        <v>Olot</v>
      </c>
      <c r="D332" s="19" t="s">
        <v>261</v>
      </c>
      <c r="E332" s="19" t="s">
        <v>262</v>
      </c>
      <c r="F332" s="19" t="s">
        <v>263</v>
      </c>
      <c r="G332" s="19" t="s">
        <v>291</v>
      </c>
      <c r="H332" s="19" t="n">
        <f aca="false">IF(OR(VLOOKUP(A332,Personal!$A$6:$F$112,5,FALSE())&lt;&gt;"Sí",N332="No aplica"),0,'Catàleg GRAE'!D113)</f>
        <v>1</v>
      </c>
      <c r="I332" s="20"/>
      <c r="J332" s="20"/>
      <c r="K332" s="20"/>
      <c r="L332" s="21"/>
      <c r="M332" s="21"/>
      <c r="N332" s="20"/>
      <c r="O332" s="20"/>
      <c r="P332" s="19" t="str">
        <f aca="false">IF(I332="","",I332-H332)</f>
        <v/>
      </c>
      <c r="Q332" s="19" t="str">
        <f aca="true">IF(B332="","",IF(N332="No aplica","No aplica",IF(I332="","Pendent",IF(N332="Per substituir","Substituir",IF(OR(N332="No localitzat",N332="No lliurat"),"Reposar",IF(I332&lt;H332,"Reposar",IF(I332&gt;H332,"Revisar excedent",IF(AND(G332="Sí",M332&lt;&gt;"",M332&lt;TODAY()),"EPI caducat",IF(AND(G332="Sí",M332&lt;&gt;"",M332&lt;=TODAY()+90),"EPI caduca ≤90 dies",IF(OR(N332="Deteriorat usable",N332="Revisió necessària"),"Revisar","OK"))))))))))</f>
      </c>
      <c r="R332" s="20"/>
    </row>
    <row r="333" customFormat="false" ht="15" hidden="false" customHeight="false" outlineLevel="0" collapsed="false">
      <c r="A333" s="19" t="n">
        <v>4</v>
      </c>
      <c r="B333" s="19" t="n">
        <f aca="false">IFERROR(VLOOKUP(A333,Personal!$A$6:$F$112,2,FALSE()),"")</f>
        <v>0</v>
      </c>
      <c r="C333" s="19" t="str">
        <f aca="false">IFERROR(VLOOKUP(A333,Personal!$A$6:$F$112,3,FALSE()),"")</f>
        <v>Olot</v>
      </c>
      <c r="D333" s="19" t="s">
        <v>26</v>
      </c>
      <c r="E333" s="19" t="s">
        <v>27</v>
      </c>
      <c r="F333" s="19" t="s">
        <v>28</v>
      </c>
      <c r="G333" s="19" t="s">
        <v>291</v>
      </c>
      <c r="H333" s="19" t="n">
        <f aca="false">IF(OR(VLOOKUP(A333,Personal!$A$6:$F$112,5,FALSE())&lt;&gt;"Sí",N333="No aplica"),0,'Catàleg GRAE'!D5)</f>
        <v>1</v>
      </c>
      <c r="I333" s="20"/>
      <c r="J333" s="20"/>
      <c r="K333" s="20"/>
      <c r="L333" s="21"/>
      <c r="M333" s="21"/>
      <c r="N333" s="20"/>
      <c r="O333" s="20"/>
      <c r="P333" s="19" t="str">
        <f aca="false">IF(I333="","",I333-H333)</f>
        <v/>
      </c>
      <c r="Q333" s="19" t="str">
        <f aca="true">IF(B333="","",IF(N333="No aplica","No aplica",IF(I333="","Pendent",IF(N333="Per substituir","Substituir",IF(OR(N333="No localitzat",N333="No lliurat"),"Reposar",IF(I333&lt;H333,"Reposar",IF(I333&gt;H333,"Revisar excedent",IF(AND(G333="Sí",M333&lt;&gt;"",M333&lt;TODAY()),"EPI caducat",IF(AND(G333="Sí",M333&lt;&gt;"",M333&lt;=TODAY()+90),"EPI caduca ≤90 dies",IF(OR(N333="Deteriorat usable",N333="Revisió necessària"),"Revisar","OK"))))))))))</f>
      </c>
      <c r="R333" s="20"/>
    </row>
    <row r="334" customFormat="false" ht="15" hidden="false" customHeight="false" outlineLevel="0" collapsed="false">
      <c r="A334" s="19" t="n">
        <v>4</v>
      </c>
      <c r="B334" s="19" t="n">
        <f aca="false">IFERROR(VLOOKUP(A334,Personal!$A$6:$F$112,2,FALSE()),"")</f>
        <v>0</v>
      </c>
      <c r="C334" s="19" t="str">
        <f aca="false">IFERROR(VLOOKUP(A334,Personal!$A$6:$F$112,3,FALSE()),"")</f>
        <v>Olot</v>
      </c>
      <c r="D334" s="19" t="s">
        <v>26</v>
      </c>
      <c r="E334" s="19" t="s">
        <v>27</v>
      </c>
      <c r="F334" s="19" t="s">
        <v>30</v>
      </c>
      <c r="G334" s="19" t="s">
        <v>291</v>
      </c>
      <c r="H334" s="19" t="n">
        <f aca="false">IF(OR(VLOOKUP(A334,Personal!$A$6:$F$112,5,FALSE())&lt;&gt;"Sí",N334="No aplica"),0,'Catàleg GRAE'!D6)</f>
        <v>1</v>
      </c>
      <c r="I334" s="20"/>
      <c r="J334" s="20"/>
      <c r="K334" s="20"/>
      <c r="L334" s="21"/>
      <c r="M334" s="21"/>
      <c r="N334" s="20"/>
      <c r="O334" s="20"/>
      <c r="P334" s="19" t="str">
        <f aca="false">IF(I334="","",I334-H334)</f>
        <v/>
      </c>
      <c r="Q334" s="19" t="str">
        <f aca="true">IF(B334="","",IF(N334="No aplica","No aplica",IF(I334="","Pendent",IF(N334="Per substituir","Substituir",IF(OR(N334="No localitzat",N334="No lliurat"),"Reposar",IF(I334&lt;H334,"Reposar",IF(I334&gt;H334,"Revisar excedent",IF(AND(G334="Sí",M334&lt;&gt;"",M334&lt;TODAY()),"EPI caducat",IF(AND(G334="Sí",M334&lt;&gt;"",M334&lt;=TODAY()+90),"EPI caduca ≤90 dies",IF(OR(N334="Deteriorat usable",N334="Revisió necessària"),"Revisar","OK"))))))))))</f>
      </c>
      <c r="R334" s="20"/>
    </row>
    <row r="335" customFormat="false" ht="15" hidden="false" customHeight="false" outlineLevel="0" collapsed="false">
      <c r="A335" s="19" t="n">
        <v>4</v>
      </c>
      <c r="B335" s="19" t="n">
        <f aca="false">IFERROR(VLOOKUP(A335,Personal!$A$6:$F$112,2,FALSE()),"")</f>
        <v>0</v>
      </c>
      <c r="C335" s="19" t="str">
        <f aca="false">IFERROR(VLOOKUP(A335,Personal!$A$6:$F$112,3,FALSE()),"")</f>
        <v>Olot</v>
      </c>
      <c r="D335" s="19" t="s">
        <v>26</v>
      </c>
      <c r="E335" s="19" t="s">
        <v>31</v>
      </c>
      <c r="F335" s="19" t="s">
        <v>32</v>
      </c>
      <c r="G335" s="19" t="s">
        <v>272</v>
      </c>
      <c r="H335" s="19" t="n">
        <f aca="false">IF(OR(VLOOKUP(A335,Personal!$A$6:$F$112,5,FALSE())&lt;&gt;"Sí",N335="No aplica"),0,'Catàleg GRAE'!D7)</f>
        <v>1</v>
      </c>
      <c r="I335" s="20"/>
      <c r="J335" s="20"/>
      <c r="K335" s="20"/>
      <c r="L335" s="21"/>
      <c r="M335" s="21"/>
      <c r="N335" s="20"/>
      <c r="O335" s="20"/>
      <c r="P335" s="19" t="str">
        <f aca="false">IF(I335="","",I335-H335)</f>
        <v/>
      </c>
      <c r="Q335" s="19" t="str">
        <f aca="true">IF(B335="","",IF(N335="No aplica","No aplica",IF(I335="","Pendent",IF(N335="Per substituir","Substituir",IF(OR(N335="No localitzat",N335="No lliurat"),"Reposar",IF(I335&lt;H335,"Reposar",IF(I335&gt;H335,"Revisar excedent",IF(AND(G335="Sí",M335&lt;&gt;"",M335&lt;TODAY()),"EPI caducat",IF(AND(G335="Sí",M335&lt;&gt;"",M335&lt;=TODAY()+90),"EPI caduca ≤90 dies",IF(OR(N335="Deteriorat usable",N335="Revisió necessària"),"Revisar","OK"))))))))))</f>
      </c>
      <c r="R335" s="20"/>
    </row>
    <row r="336" customFormat="false" ht="15" hidden="false" customHeight="false" outlineLevel="0" collapsed="false">
      <c r="A336" s="19" t="n">
        <v>4</v>
      </c>
      <c r="B336" s="19" t="n">
        <f aca="false">IFERROR(VLOOKUP(A336,Personal!$A$6:$F$112,2,FALSE()),"")</f>
        <v>0</v>
      </c>
      <c r="C336" s="19" t="str">
        <f aca="false">IFERROR(VLOOKUP(A336,Personal!$A$6:$F$112,3,FALSE()),"")</f>
        <v>Olot</v>
      </c>
      <c r="D336" s="19" t="s">
        <v>26</v>
      </c>
      <c r="E336" s="19" t="s">
        <v>33</v>
      </c>
      <c r="F336" s="19" t="s">
        <v>34</v>
      </c>
      <c r="G336" s="19" t="s">
        <v>291</v>
      </c>
      <c r="H336" s="19" t="n">
        <f aca="false">IF(OR(VLOOKUP(A336,Personal!$A$6:$F$112,5,FALSE())&lt;&gt;"Sí",N336="No aplica"),0,'Catàleg GRAE'!D8)</f>
        <v>2</v>
      </c>
      <c r="I336" s="20"/>
      <c r="J336" s="20"/>
      <c r="K336" s="20"/>
      <c r="L336" s="21"/>
      <c r="M336" s="21"/>
      <c r="N336" s="20"/>
      <c r="O336" s="20"/>
      <c r="P336" s="19" t="str">
        <f aca="false">IF(I336="","",I336-H336)</f>
        <v/>
      </c>
      <c r="Q336" s="19" t="str">
        <f aca="true">IF(B336="","",IF(N336="No aplica","No aplica",IF(I336="","Pendent",IF(N336="Per substituir","Substituir",IF(OR(N336="No localitzat",N336="No lliurat"),"Reposar",IF(I336&lt;H336,"Reposar",IF(I336&gt;H336,"Revisar excedent",IF(AND(G336="Sí",M336&lt;&gt;"",M336&lt;TODAY()),"EPI caducat",IF(AND(G336="Sí",M336&lt;&gt;"",M336&lt;=TODAY()+90),"EPI caduca ≤90 dies",IF(OR(N336="Deteriorat usable",N336="Revisió necessària"),"Revisar","OK"))))))))))</f>
      </c>
      <c r="R336" s="20"/>
    </row>
    <row r="337" customFormat="false" ht="15" hidden="false" customHeight="false" outlineLevel="0" collapsed="false">
      <c r="A337" s="19" t="n">
        <v>4</v>
      </c>
      <c r="B337" s="19" t="n">
        <f aca="false">IFERROR(VLOOKUP(A337,Personal!$A$6:$F$112,2,FALSE()),"")</f>
        <v>0</v>
      </c>
      <c r="C337" s="19" t="str">
        <f aca="false">IFERROR(VLOOKUP(A337,Personal!$A$6:$F$112,3,FALSE()),"")</f>
        <v>Olot</v>
      </c>
      <c r="D337" s="19" t="s">
        <v>26</v>
      </c>
      <c r="E337" s="19" t="s">
        <v>35</v>
      </c>
      <c r="F337" s="19" t="s">
        <v>36</v>
      </c>
      <c r="G337" s="19" t="s">
        <v>291</v>
      </c>
      <c r="H337" s="19" t="n">
        <f aca="false">IF(OR(VLOOKUP(A337,Personal!$A$6:$F$112,5,FALSE())&lt;&gt;"Sí",N337="No aplica"),0,'Catàleg GRAE'!D9)</f>
        <v>1</v>
      </c>
      <c r="I337" s="20"/>
      <c r="J337" s="20"/>
      <c r="K337" s="20"/>
      <c r="L337" s="21"/>
      <c r="M337" s="21"/>
      <c r="N337" s="20"/>
      <c r="O337" s="20"/>
      <c r="P337" s="19" t="str">
        <f aca="false">IF(I337="","",I337-H337)</f>
        <v/>
      </c>
      <c r="Q337" s="19" t="str">
        <f aca="true">IF(B337="","",IF(N337="No aplica","No aplica",IF(I337="","Pendent",IF(N337="Per substituir","Substituir",IF(OR(N337="No localitzat",N337="No lliurat"),"Reposar",IF(I337&lt;H337,"Reposar",IF(I337&gt;H337,"Revisar excedent",IF(AND(G337="Sí",M337&lt;&gt;"",M337&lt;TODAY()),"EPI caducat",IF(AND(G337="Sí",M337&lt;&gt;"",M337&lt;=TODAY()+90),"EPI caduca ≤90 dies",IF(OR(N337="Deteriorat usable",N337="Revisió necessària"),"Revisar","OK"))))))))))</f>
      </c>
      <c r="R337" s="20"/>
    </row>
    <row r="338" customFormat="false" ht="15" hidden="false" customHeight="false" outlineLevel="0" collapsed="false">
      <c r="A338" s="19" t="n">
        <v>4</v>
      </c>
      <c r="B338" s="19" t="n">
        <f aca="false">IFERROR(VLOOKUP(A338,Personal!$A$6:$F$112,2,FALSE()),"")</f>
        <v>0</v>
      </c>
      <c r="C338" s="19" t="str">
        <f aca="false">IFERROR(VLOOKUP(A338,Personal!$A$6:$F$112,3,FALSE()),"")</f>
        <v>Olot</v>
      </c>
      <c r="D338" s="19" t="s">
        <v>37</v>
      </c>
      <c r="E338" s="19" t="s">
        <v>38</v>
      </c>
      <c r="F338" s="19" t="s">
        <v>39</v>
      </c>
      <c r="G338" s="19" t="s">
        <v>291</v>
      </c>
      <c r="H338" s="19" t="n">
        <f aca="false">IF(OR(VLOOKUP(A338,Personal!$A$6:$F$112,5,FALSE())&lt;&gt;"Sí",N338="No aplica"),0,'Catàleg GRAE'!D10)</f>
        <v>1</v>
      </c>
      <c r="I338" s="20"/>
      <c r="J338" s="20"/>
      <c r="K338" s="20"/>
      <c r="L338" s="21"/>
      <c r="M338" s="21"/>
      <c r="N338" s="20"/>
      <c r="O338" s="20"/>
      <c r="P338" s="19" t="str">
        <f aca="false">IF(I338="","",I338-H338)</f>
        <v/>
      </c>
      <c r="Q338" s="19" t="str">
        <f aca="true">IF(B338="","",IF(N338="No aplica","No aplica",IF(I338="","Pendent",IF(N338="Per substituir","Substituir",IF(OR(N338="No localitzat",N338="No lliurat"),"Reposar",IF(I338&lt;H338,"Reposar",IF(I338&gt;H338,"Revisar excedent",IF(AND(G338="Sí",M338&lt;&gt;"",M338&lt;TODAY()),"EPI caducat",IF(AND(G338="Sí",M338&lt;&gt;"",M338&lt;=TODAY()+90),"EPI caduca ≤90 dies",IF(OR(N338="Deteriorat usable",N338="Revisió necessària"),"Revisar","OK"))))))))))</f>
      </c>
      <c r="R338" s="20"/>
    </row>
    <row r="339" customFormat="false" ht="15" hidden="false" customHeight="false" outlineLevel="0" collapsed="false">
      <c r="A339" s="19" t="n">
        <v>4</v>
      </c>
      <c r="B339" s="19" t="n">
        <f aca="false">IFERROR(VLOOKUP(A339,Personal!$A$6:$F$112,2,FALSE()),"")</f>
        <v>0</v>
      </c>
      <c r="C339" s="19" t="str">
        <f aca="false">IFERROR(VLOOKUP(A339,Personal!$A$6:$F$112,3,FALSE()),"")</f>
        <v>Olot</v>
      </c>
      <c r="D339" s="19" t="s">
        <v>40</v>
      </c>
      <c r="E339" s="19" t="s">
        <v>41</v>
      </c>
      <c r="F339" s="19" t="s">
        <v>42</v>
      </c>
      <c r="G339" s="19" t="s">
        <v>272</v>
      </c>
      <c r="H339" s="19" t="n">
        <f aca="false">IF(OR(VLOOKUP(A339,Personal!$A$6:$F$112,5,FALSE())&lt;&gt;"Sí",N339="No aplica"),0,'Catàleg GRAE'!D11)</f>
        <v>1</v>
      </c>
      <c r="I339" s="20"/>
      <c r="J339" s="20"/>
      <c r="K339" s="20"/>
      <c r="L339" s="21"/>
      <c r="M339" s="21"/>
      <c r="N339" s="20"/>
      <c r="O339" s="20"/>
      <c r="P339" s="19" t="str">
        <f aca="false">IF(I339="","",I339-H339)</f>
        <v/>
      </c>
      <c r="Q339" s="19" t="str">
        <f aca="true">IF(B339="","",IF(N339="No aplica","No aplica",IF(I339="","Pendent",IF(N339="Per substituir","Substituir",IF(OR(N339="No localitzat",N339="No lliurat"),"Reposar",IF(I339&lt;H339,"Reposar",IF(I339&gt;H339,"Revisar excedent",IF(AND(G339="Sí",M339&lt;&gt;"",M339&lt;TODAY()),"EPI caducat",IF(AND(G339="Sí",M339&lt;&gt;"",M339&lt;=TODAY()+90),"EPI caduca ≤90 dies",IF(OR(N339="Deteriorat usable",N339="Revisió necessària"),"Revisar","OK"))))))))))</f>
      </c>
      <c r="R339" s="20"/>
    </row>
    <row r="340" customFormat="false" ht="15" hidden="false" customHeight="false" outlineLevel="0" collapsed="false">
      <c r="A340" s="19" t="n">
        <v>4</v>
      </c>
      <c r="B340" s="19" t="n">
        <f aca="false">IFERROR(VLOOKUP(A340,Personal!$A$6:$F$112,2,FALSE()),"")</f>
        <v>0</v>
      </c>
      <c r="C340" s="19" t="str">
        <f aca="false">IFERROR(VLOOKUP(A340,Personal!$A$6:$F$112,3,FALSE()),"")</f>
        <v>Olot</v>
      </c>
      <c r="D340" s="19" t="s">
        <v>40</v>
      </c>
      <c r="E340" s="19" t="s">
        <v>43</v>
      </c>
      <c r="F340" s="19" t="s">
        <v>44</v>
      </c>
      <c r="G340" s="19" t="s">
        <v>272</v>
      </c>
      <c r="H340" s="19" t="n">
        <f aca="false">IF(OR(VLOOKUP(A340,Personal!$A$6:$F$112,5,FALSE())&lt;&gt;"Sí",N340="No aplica"),0,'Catàleg GRAE'!D12)</f>
        <v>1</v>
      </c>
      <c r="I340" s="20"/>
      <c r="J340" s="20"/>
      <c r="K340" s="20"/>
      <c r="L340" s="21"/>
      <c r="M340" s="21"/>
      <c r="N340" s="20"/>
      <c r="O340" s="20"/>
      <c r="P340" s="19" t="str">
        <f aca="false">IF(I340="","",I340-H340)</f>
        <v/>
      </c>
      <c r="Q340" s="19" t="str">
        <f aca="true">IF(B340="","",IF(N340="No aplica","No aplica",IF(I340="","Pendent",IF(N340="Per substituir","Substituir",IF(OR(N340="No localitzat",N340="No lliurat"),"Reposar",IF(I340&lt;H340,"Reposar",IF(I340&gt;H340,"Revisar excedent",IF(AND(G340="Sí",M340&lt;&gt;"",M340&lt;TODAY()),"EPI caducat",IF(AND(G340="Sí",M340&lt;&gt;"",M340&lt;=TODAY()+90),"EPI caduca ≤90 dies",IF(OR(N340="Deteriorat usable",N340="Revisió necessària"),"Revisar","OK"))))))))))</f>
      </c>
      <c r="R340" s="20"/>
    </row>
    <row r="341" customFormat="false" ht="15" hidden="false" customHeight="false" outlineLevel="0" collapsed="false">
      <c r="A341" s="19" t="n">
        <v>4</v>
      </c>
      <c r="B341" s="19" t="n">
        <f aca="false">IFERROR(VLOOKUP(A341,Personal!$A$6:$F$112,2,FALSE()),"")</f>
        <v>0</v>
      </c>
      <c r="C341" s="19" t="str">
        <f aca="false">IFERROR(VLOOKUP(A341,Personal!$A$6:$F$112,3,FALSE()),"")</f>
        <v>Olot</v>
      </c>
      <c r="D341" s="19" t="s">
        <v>45</v>
      </c>
      <c r="E341" s="19" t="s">
        <v>46</v>
      </c>
      <c r="F341" s="19" t="s">
        <v>47</v>
      </c>
      <c r="G341" s="19" t="s">
        <v>291</v>
      </c>
      <c r="H341" s="19" t="n">
        <f aca="false">IF(OR(VLOOKUP(A341,Personal!$A$6:$F$112,5,FALSE())&lt;&gt;"Sí",N341="No aplica"),0,'Catàleg GRAE'!D13)</f>
        <v>1</v>
      </c>
      <c r="I341" s="20"/>
      <c r="J341" s="20"/>
      <c r="K341" s="20"/>
      <c r="L341" s="21"/>
      <c r="M341" s="21"/>
      <c r="N341" s="20"/>
      <c r="O341" s="20"/>
      <c r="P341" s="19" t="str">
        <f aca="false">IF(I341="","",I341-H341)</f>
        <v/>
      </c>
      <c r="Q341" s="19" t="str">
        <f aca="true">IF(B341="","",IF(N341="No aplica","No aplica",IF(I341="","Pendent",IF(N341="Per substituir","Substituir",IF(OR(N341="No localitzat",N341="No lliurat"),"Reposar",IF(I341&lt;H341,"Reposar",IF(I341&gt;H341,"Revisar excedent",IF(AND(G341="Sí",M341&lt;&gt;"",M341&lt;TODAY()),"EPI caducat",IF(AND(G341="Sí",M341&lt;&gt;"",M341&lt;=TODAY()+90),"EPI caduca ≤90 dies",IF(OR(N341="Deteriorat usable",N341="Revisió necessària"),"Revisar","OK"))))))))))</f>
      </c>
      <c r="R341" s="20"/>
    </row>
    <row r="342" customFormat="false" ht="15" hidden="false" customHeight="false" outlineLevel="0" collapsed="false">
      <c r="A342" s="19" t="n">
        <v>4</v>
      </c>
      <c r="B342" s="19" t="n">
        <f aca="false">IFERROR(VLOOKUP(A342,Personal!$A$6:$F$112,2,FALSE()),"")</f>
        <v>0</v>
      </c>
      <c r="C342" s="19" t="str">
        <f aca="false">IFERROR(VLOOKUP(A342,Personal!$A$6:$F$112,3,FALSE()),"")</f>
        <v>Olot</v>
      </c>
      <c r="D342" s="19" t="s">
        <v>45</v>
      </c>
      <c r="E342" s="19" t="s">
        <v>48</v>
      </c>
      <c r="F342" s="19" t="s">
        <v>49</v>
      </c>
      <c r="G342" s="19" t="s">
        <v>291</v>
      </c>
      <c r="H342" s="19" t="n">
        <f aca="false">IF(OR(VLOOKUP(A342,Personal!$A$6:$F$112,5,FALSE())&lt;&gt;"Sí",N342="No aplica"),0,'Catàleg GRAE'!D14)</f>
        <v>1</v>
      </c>
      <c r="I342" s="20"/>
      <c r="J342" s="20"/>
      <c r="K342" s="20"/>
      <c r="L342" s="21"/>
      <c r="M342" s="21"/>
      <c r="N342" s="20"/>
      <c r="O342" s="20"/>
      <c r="P342" s="19" t="str">
        <f aca="false">IF(I342="","",I342-H342)</f>
        <v/>
      </c>
      <c r="Q342" s="19" t="str">
        <f aca="true">IF(B342="","",IF(N342="No aplica","No aplica",IF(I342="","Pendent",IF(N342="Per substituir","Substituir",IF(OR(N342="No localitzat",N342="No lliurat"),"Reposar",IF(I342&lt;H342,"Reposar",IF(I342&gt;H342,"Revisar excedent",IF(AND(G342="Sí",M342&lt;&gt;"",M342&lt;TODAY()),"EPI caducat",IF(AND(G342="Sí",M342&lt;&gt;"",M342&lt;=TODAY()+90),"EPI caduca ≤90 dies",IF(OR(N342="Deteriorat usable",N342="Revisió necessària"),"Revisar","OK"))))))))))</f>
      </c>
      <c r="R342" s="20"/>
    </row>
    <row r="343" customFormat="false" ht="15" hidden="false" customHeight="false" outlineLevel="0" collapsed="false">
      <c r="A343" s="19" t="n">
        <v>4</v>
      </c>
      <c r="B343" s="19" t="n">
        <f aca="false">IFERROR(VLOOKUP(A343,Personal!$A$6:$F$112,2,FALSE()),"")</f>
        <v>0</v>
      </c>
      <c r="C343" s="19" t="str">
        <f aca="false">IFERROR(VLOOKUP(A343,Personal!$A$6:$F$112,3,FALSE()),"")</f>
        <v>Olot</v>
      </c>
      <c r="D343" s="19" t="s">
        <v>45</v>
      </c>
      <c r="E343" s="19" t="s">
        <v>50</v>
      </c>
      <c r="F343" s="19" t="s">
        <v>51</v>
      </c>
      <c r="G343" s="19" t="s">
        <v>291</v>
      </c>
      <c r="H343" s="19" t="n">
        <f aca="false">IF(OR(VLOOKUP(A343,Personal!$A$6:$F$112,5,FALSE())&lt;&gt;"Sí",N343="No aplica"),0,'Catàleg GRAE'!D15)</f>
        <v>1</v>
      </c>
      <c r="I343" s="20"/>
      <c r="J343" s="20"/>
      <c r="K343" s="20"/>
      <c r="L343" s="21"/>
      <c r="M343" s="21"/>
      <c r="N343" s="20"/>
      <c r="O343" s="20"/>
      <c r="P343" s="19" t="str">
        <f aca="false">IF(I343="","",I343-H343)</f>
        <v/>
      </c>
      <c r="Q343" s="19" t="str">
        <f aca="true">IF(B343="","",IF(N343="No aplica","No aplica",IF(I343="","Pendent",IF(N343="Per substituir","Substituir",IF(OR(N343="No localitzat",N343="No lliurat"),"Reposar",IF(I343&lt;H343,"Reposar",IF(I343&gt;H343,"Revisar excedent",IF(AND(G343="Sí",M343&lt;&gt;"",M343&lt;TODAY()),"EPI caducat",IF(AND(G343="Sí",M343&lt;&gt;"",M343&lt;=TODAY()+90),"EPI caduca ≤90 dies",IF(OR(N343="Deteriorat usable",N343="Revisió necessària"),"Revisar","OK"))))))))))</f>
      </c>
      <c r="R343" s="20"/>
    </row>
    <row r="344" customFormat="false" ht="15" hidden="false" customHeight="false" outlineLevel="0" collapsed="false">
      <c r="A344" s="19" t="n">
        <v>4</v>
      </c>
      <c r="B344" s="19" t="n">
        <f aca="false">IFERROR(VLOOKUP(A344,Personal!$A$6:$F$112,2,FALSE()),"")</f>
        <v>0</v>
      </c>
      <c r="C344" s="19" t="str">
        <f aca="false">IFERROR(VLOOKUP(A344,Personal!$A$6:$F$112,3,FALSE()),"")</f>
        <v>Olot</v>
      </c>
      <c r="D344" s="19" t="s">
        <v>45</v>
      </c>
      <c r="E344" s="19" t="s">
        <v>52</v>
      </c>
      <c r="F344" s="19" t="s">
        <v>53</v>
      </c>
      <c r="G344" s="19" t="s">
        <v>291</v>
      </c>
      <c r="H344" s="19" t="n">
        <f aca="false">IF(OR(VLOOKUP(A344,Personal!$A$6:$F$112,5,FALSE())&lt;&gt;"Sí",N344="No aplica"),0,'Catàleg GRAE'!D16)</f>
        <v>1</v>
      </c>
      <c r="I344" s="20"/>
      <c r="J344" s="20"/>
      <c r="K344" s="20"/>
      <c r="L344" s="21"/>
      <c r="M344" s="21"/>
      <c r="N344" s="20"/>
      <c r="O344" s="20"/>
      <c r="P344" s="19" t="str">
        <f aca="false">IF(I344="","",I344-H344)</f>
        <v/>
      </c>
      <c r="Q344" s="19" t="str">
        <f aca="true">IF(B344="","",IF(N344="No aplica","No aplica",IF(I344="","Pendent",IF(N344="Per substituir","Substituir",IF(OR(N344="No localitzat",N344="No lliurat"),"Reposar",IF(I344&lt;H344,"Reposar",IF(I344&gt;H344,"Revisar excedent",IF(AND(G344="Sí",M344&lt;&gt;"",M344&lt;TODAY()),"EPI caducat",IF(AND(G344="Sí",M344&lt;&gt;"",M344&lt;=TODAY()+90),"EPI caduca ≤90 dies",IF(OR(N344="Deteriorat usable",N344="Revisió necessària"),"Revisar","OK"))))))))))</f>
      </c>
      <c r="R344" s="20"/>
    </row>
    <row r="345" customFormat="false" ht="15" hidden="false" customHeight="false" outlineLevel="0" collapsed="false">
      <c r="A345" s="19" t="n">
        <v>4</v>
      </c>
      <c r="B345" s="19" t="n">
        <f aca="false">IFERROR(VLOOKUP(A345,Personal!$A$6:$F$112,2,FALSE()),"")</f>
        <v>0</v>
      </c>
      <c r="C345" s="19" t="str">
        <f aca="false">IFERROR(VLOOKUP(A345,Personal!$A$6:$F$112,3,FALSE()),"")</f>
        <v>Olot</v>
      </c>
      <c r="D345" s="19" t="s">
        <v>45</v>
      </c>
      <c r="E345" s="19" t="s">
        <v>54</v>
      </c>
      <c r="F345" s="19" t="s">
        <v>55</v>
      </c>
      <c r="G345" s="19" t="s">
        <v>291</v>
      </c>
      <c r="H345" s="19" t="n">
        <f aca="false">IF(OR(VLOOKUP(A345,Personal!$A$6:$F$112,5,FALSE())&lt;&gt;"Sí",N345="No aplica"),0,'Catàleg GRAE'!D17)</f>
        <v>1</v>
      </c>
      <c r="I345" s="20"/>
      <c r="J345" s="20"/>
      <c r="K345" s="20"/>
      <c r="L345" s="21"/>
      <c r="M345" s="21"/>
      <c r="N345" s="20"/>
      <c r="O345" s="20"/>
      <c r="P345" s="19" t="str">
        <f aca="false">IF(I345="","",I345-H345)</f>
        <v/>
      </c>
      <c r="Q345" s="19" t="str">
        <f aca="true">IF(B345="","",IF(N345="No aplica","No aplica",IF(I345="","Pendent",IF(N345="Per substituir","Substituir",IF(OR(N345="No localitzat",N345="No lliurat"),"Reposar",IF(I345&lt;H345,"Reposar",IF(I345&gt;H345,"Revisar excedent",IF(AND(G345="Sí",M345&lt;&gt;"",M345&lt;TODAY()),"EPI caducat",IF(AND(G345="Sí",M345&lt;&gt;"",M345&lt;=TODAY()+90),"EPI caduca ≤90 dies",IF(OR(N345="Deteriorat usable",N345="Revisió necessària"),"Revisar","OK"))))))))))</f>
      </c>
      <c r="R345" s="20"/>
    </row>
    <row r="346" customFormat="false" ht="15" hidden="false" customHeight="false" outlineLevel="0" collapsed="false">
      <c r="A346" s="19" t="n">
        <v>4</v>
      </c>
      <c r="B346" s="19" t="n">
        <f aca="false">IFERROR(VLOOKUP(A346,Personal!$A$6:$F$112,2,FALSE()),"")</f>
        <v>0</v>
      </c>
      <c r="C346" s="19" t="str">
        <f aca="false">IFERROR(VLOOKUP(A346,Personal!$A$6:$F$112,3,FALSE()),"")</f>
        <v>Olot</v>
      </c>
      <c r="D346" s="19" t="s">
        <v>56</v>
      </c>
      <c r="E346" s="19" t="s">
        <v>57</v>
      </c>
      <c r="F346" s="19" t="s">
        <v>58</v>
      </c>
      <c r="G346" s="19" t="s">
        <v>291</v>
      </c>
      <c r="H346" s="19" t="n">
        <f aca="false">IF(OR(VLOOKUP(A346,Personal!$A$6:$F$112,5,FALSE())&lt;&gt;"Sí",N346="No aplica"),0,'Catàleg GRAE'!D18)</f>
        <v>1</v>
      </c>
      <c r="I346" s="20"/>
      <c r="J346" s="20"/>
      <c r="K346" s="20"/>
      <c r="L346" s="21"/>
      <c r="M346" s="21"/>
      <c r="N346" s="20"/>
      <c r="O346" s="20"/>
      <c r="P346" s="19" t="str">
        <f aca="false">IF(I346="","",I346-H346)</f>
        <v/>
      </c>
      <c r="Q346" s="19" t="str">
        <f aca="true">IF(B346="","",IF(N346="No aplica","No aplica",IF(I346="","Pendent",IF(N346="Per substituir","Substituir",IF(OR(N346="No localitzat",N346="No lliurat"),"Reposar",IF(I346&lt;H346,"Reposar",IF(I346&gt;H346,"Revisar excedent",IF(AND(G346="Sí",M346&lt;&gt;"",M346&lt;TODAY()),"EPI caducat",IF(AND(G346="Sí",M346&lt;&gt;"",M346&lt;=TODAY()+90),"EPI caduca ≤90 dies",IF(OR(N346="Deteriorat usable",N346="Revisió necessària"),"Revisar","OK"))))))))))</f>
      </c>
      <c r="R346" s="20"/>
    </row>
    <row r="347" customFormat="false" ht="15" hidden="false" customHeight="false" outlineLevel="0" collapsed="false">
      <c r="A347" s="19" t="n">
        <v>4</v>
      </c>
      <c r="B347" s="19" t="n">
        <f aca="false">IFERROR(VLOOKUP(A347,Personal!$A$6:$F$112,2,FALSE()),"")</f>
        <v>0</v>
      </c>
      <c r="C347" s="19" t="str">
        <f aca="false">IFERROR(VLOOKUP(A347,Personal!$A$6:$F$112,3,FALSE()),"")</f>
        <v>Olot</v>
      </c>
      <c r="D347" s="19" t="s">
        <v>59</v>
      </c>
      <c r="E347" s="19" t="s">
        <v>60</v>
      </c>
      <c r="F347" s="19" t="s">
        <v>61</v>
      </c>
      <c r="G347" s="19" t="s">
        <v>291</v>
      </c>
      <c r="H347" s="19" t="n">
        <f aca="false">IF(OR(VLOOKUP(A347,Personal!$A$6:$F$112,5,FALSE())&lt;&gt;"Sí",N347="No aplica"),0,'Catàleg GRAE'!D19)</f>
        <v>4</v>
      </c>
      <c r="I347" s="20"/>
      <c r="J347" s="20"/>
      <c r="K347" s="20"/>
      <c r="L347" s="21"/>
      <c r="M347" s="21"/>
      <c r="N347" s="20"/>
      <c r="O347" s="20"/>
      <c r="P347" s="19" t="str">
        <f aca="false">IF(I347="","",I347-H347)</f>
        <v/>
      </c>
      <c r="Q347" s="19" t="str">
        <f aca="true">IF(B347="","",IF(N347="No aplica","No aplica",IF(I347="","Pendent",IF(N347="Per substituir","Substituir",IF(OR(N347="No localitzat",N347="No lliurat"),"Reposar",IF(I347&lt;H347,"Reposar",IF(I347&gt;H347,"Revisar excedent",IF(AND(G347="Sí",M347&lt;&gt;"",M347&lt;TODAY()),"EPI caducat",IF(AND(G347="Sí",M347&lt;&gt;"",M347&lt;=TODAY()+90),"EPI caduca ≤90 dies",IF(OR(N347="Deteriorat usable",N347="Revisió necessària"),"Revisar","OK"))))))))))</f>
      </c>
      <c r="R347" s="20"/>
    </row>
    <row r="348" customFormat="false" ht="15" hidden="false" customHeight="false" outlineLevel="0" collapsed="false">
      <c r="A348" s="19" t="n">
        <v>4</v>
      </c>
      <c r="B348" s="19" t="n">
        <f aca="false">IFERROR(VLOOKUP(A348,Personal!$A$6:$F$112,2,FALSE()),"")</f>
        <v>0</v>
      </c>
      <c r="C348" s="19" t="str">
        <f aca="false">IFERROR(VLOOKUP(A348,Personal!$A$6:$F$112,3,FALSE()),"")</f>
        <v>Olot</v>
      </c>
      <c r="D348" s="19" t="s">
        <v>59</v>
      </c>
      <c r="E348" s="19" t="s">
        <v>60</v>
      </c>
      <c r="F348" s="19" t="s">
        <v>62</v>
      </c>
      <c r="G348" s="19" t="s">
        <v>291</v>
      </c>
      <c r="H348" s="19" t="n">
        <f aca="false">IF(OR(VLOOKUP(A348,Personal!$A$6:$F$112,5,FALSE())&lt;&gt;"Sí",N348="No aplica"),0,'Catàleg GRAE'!D20)</f>
        <v>2</v>
      </c>
      <c r="I348" s="20"/>
      <c r="J348" s="20"/>
      <c r="K348" s="20"/>
      <c r="L348" s="21"/>
      <c r="M348" s="21"/>
      <c r="N348" s="20"/>
      <c r="O348" s="20"/>
      <c r="P348" s="19" t="str">
        <f aca="false">IF(I348="","",I348-H348)</f>
        <v/>
      </c>
      <c r="Q348" s="19" t="str">
        <f aca="true">IF(B348="","",IF(N348="No aplica","No aplica",IF(I348="","Pendent",IF(N348="Per substituir","Substituir",IF(OR(N348="No localitzat",N348="No lliurat"),"Reposar",IF(I348&lt;H348,"Reposar",IF(I348&gt;H348,"Revisar excedent",IF(AND(G348="Sí",M348&lt;&gt;"",M348&lt;TODAY()),"EPI caducat",IF(AND(G348="Sí",M348&lt;&gt;"",M348&lt;=TODAY()+90),"EPI caduca ≤90 dies",IF(OR(N348="Deteriorat usable",N348="Revisió necessària"),"Revisar","OK"))))))))))</f>
      </c>
      <c r="R348" s="20"/>
    </row>
    <row r="349" customFormat="false" ht="15" hidden="false" customHeight="false" outlineLevel="0" collapsed="false">
      <c r="A349" s="19" t="n">
        <v>4</v>
      </c>
      <c r="B349" s="19" t="n">
        <f aca="false">IFERROR(VLOOKUP(A349,Personal!$A$6:$F$112,2,FALSE()),"")</f>
        <v>0</v>
      </c>
      <c r="C349" s="19" t="str">
        <f aca="false">IFERROR(VLOOKUP(A349,Personal!$A$6:$F$112,3,FALSE()),"")</f>
        <v>Olot</v>
      </c>
      <c r="D349" s="19" t="s">
        <v>59</v>
      </c>
      <c r="E349" s="19" t="s">
        <v>60</v>
      </c>
      <c r="F349" s="19" t="s">
        <v>63</v>
      </c>
      <c r="G349" s="19" t="s">
        <v>291</v>
      </c>
      <c r="H349" s="19" t="n">
        <f aca="false">IF(OR(VLOOKUP(A349,Personal!$A$6:$F$112,5,FALSE())&lt;&gt;"Sí",N349="No aplica"),0,'Catàleg GRAE'!D21)</f>
        <v>2</v>
      </c>
      <c r="I349" s="20"/>
      <c r="J349" s="20"/>
      <c r="K349" s="20"/>
      <c r="L349" s="21"/>
      <c r="M349" s="21"/>
      <c r="N349" s="20"/>
      <c r="O349" s="20"/>
      <c r="P349" s="19" t="str">
        <f aca="false">IF(I349="","",I349-H349)</f>
        <v/>
      </c>
      <c r="Q349" s="19" t="str">
        <f aca="true">IF(B349="","",IF(N349="No aplica","No aplica",IF(I349="","Pendent",IF(N349="Per substituir","Substituir",IF(OR(N349="No localitzat",N349="No lliurat"),"Reposar",IF(I349&lt;H349,"Reposar",IF(I349&gt;H349,"Revisar excedent",IF(AND(G349="Sí",M349&lt;&gt;"",M349&lt;TODAY()),"EPI caducat",IF(AND(G349="Sí",M349&lt;&gt;"",M349&lt;=TODAY()+90),"EPI caduca ≤90 dies",IF(OR(N349="Deteriorat usable",N349="Revisió necessària"),"Revisar","OK"))))))))))</f>
      </c>
      <c r="R349" s="20"/>
    </row>
    <row r="350" customFormat="false" ht="15" hidden="false" customHeight="false" outlineLevel="0" collapsed="false">
      <c r="A350" s="19" t="n">
        <v>4</v>
      </c>
      <c r="B350" s="19" t="n">
        <f aca="false">IFERROR(VLOOKUP(A350,Personal!$A$6:$F$112,2,FALSE()),"")</f>
        <v>0</v>
      </c>
      <c r="C350" s="19" t="str">
        <f aca="false">IFERROR(VLOOKUP(A350,Personal!$A$6:$F$112,3,FALSE()),"")</f>
        <v>Olot</v>
      </c>
      <c r="D350" s="19" t="s">
        <v>64</v>
      </c>
      <c r="E350" s="19" t="s">
        <v>65</v>
      </c>
      <c r="F350" s="19" t="s">
        <v>66</v>
      </c>
      <c r="G350" s="19" t="s">
        <v>291</v>
      </c>
      <c r="H350" s="19" t="n">
        <f aca="false">IF(OR(VLOOKUP(A350,Personal!$A$6:$F$112,5,FALSE())&lt;&gt;"Sí",N350="No aplica"),0,'Catàleg GRAE'!D22)</f>
        <v>1</v>
      </c>
      <c r="I350" s="20"/>
      <c r="J350" s="20"/>
      <c r="K350" s="20"/>
      <c r="L350" s="21"/>
      <c r="M350" s="21"/>
      <c r="N350" s="20"/>
      <c r="O350" s="20"/>
      <c r="P350" s="19" t="str">
        <f aca="false">IF(I350="","",I350-H350)</f>
        <v/>
      </c>
      <c r="Q350" s="19" t="str">
        <f aca="true">IF(B350="","",IF(N350="No aplica","No aplica",IF(I350="","Pendent",IF(N350="Per substituir","Substituir",IF(OR(N350="No localitzat",N350="No lliurat"),"Reposar",IF(I350&lt;H350,"Reposar",IF(I350&gt;H350,"Revisar excedent",IF(AND(G350="Sí",M350&lt;&gt;"",M350&lt;TODAY()),"EPI caducat",IF(AND(G350="Sí",M350&lt;&gt;"",M350&lt;=TODAY()+90),"EPI caduca ≤90 dies",IF(OR(N350="Deteriorat usable",N350="Revisió necessària"),"Revisar","OK"))))))))))</f>
      </c>
      <c r="R350" s="20"/>
    </row>
    <row r="351" customFormat="false" ht="15" hidden="false" customHeight="false" outlineLevel="0" collapsed="false">
      <c r="A351" s="19" t="n">
        <v>4</v>
      </c>
      <c r="B351" s="19" t="n">
        <f aca="false">IFERROR(VLOOKUP(A351,Personal!$A$6:$F$112,2,FALSE()),"")</f>
        <v>0</v>
      </c>
      <c r="C351" s="19" t="str">
        <f aca="false">IFERROR(VLOOKUP(A351,Personal!$A$6:$F$112,3,FALSE()),"")</f>
        <v>Olot</v>
      </c>
      <c r="D351" s="19" t="s">
        <v>64</v>
      </c>
      <c r="E351" s="19" t="s">
        <v>67</v>
      </c>
      <c r="F351" s="19" t="s">
        <v>68</v>
      </c>
      <c r="G351" s="19" t="s">
        <v>291</v>
      </c>
      <c r="H351" s="19" t="n">
        <f aca="false">IF(OR(VLOOKUP(A351,Personal!$A$6:$F$112,5,FALSE())&lt;&gt;"Sí",N351="No aplica"),0,'Catàleg GRAE'!D23)</f>
        <v>1</v>
      </c>
      <c r="I351" s="20"/>
      <c r="J351" s="20"/>
      <c r="K351" s="20"/>
      <c r="L351" s="21"/>
      <c r="M351" s="21"/>
      <c r="N351" s="20"/>
      <c r="O351" s="20"/>
      <c r="P351" s="19" t="str">
        <f aca="false">IF(I351="","",I351-H351)</f>
        <v/>
      </c>
      <c r="Q351" s="19" t="str">
        <f aca="true">IF(B351="","",IF(N351="No aplica","No aplica",IF(I351="","Pendent",IF(N351="Per substituir","Substituir",IF(OR(N351="No localitzat",N351="No lliurat"),"Reposar",IF(I351&lt;H351,"Reposar",IF(I351&gt;H351,"Revisar excedent",IF(AND(G351="Sí",M351&lt;&gt;"",M351&lt;TODAY()),"EPI caducat",IF(AND(G351="Sí",M351&lt;&gt;"",M351&lt;=TODAY()+90),"EPI caduca ≤90 dies",IF(OR(N351="Deteriorat usable",N351="Revisió necessària"),"Revisar","OK"))))))))))</f>
      </c>
      <c r="R351" s="20"/>
    </row>
    <row r="352" customFormat="false" ht="15" hidden="false" customHeight="false" outlineLevel="0" collapsed="false">
      <c r="A352" s="19" t="n">
        <v>4</v>
      </c>
      <c r="B352" s="19" t="n">
        <f aca="false">IFERROR(VLOOKUP(A352,Personal!$A$6:$F$112,2,FALSE()),"")</f>
        <v>0</v>
      </c>
      <c r="C352" s="19" t="str">
        <f aca="false">IFERROR(VLOOKUP(A352,Personal!$A$6:$F$112,3,FALSE()),"")</f>
        <v>Olot</v>
      </c>
      <c r="D352" s="19" t="s">
        <v>64</v>
      </c>
      <c r="E352" s="19" t="s">
        <v>69</v>
      </c>
      <c r="F352" s="19" t="s">
        <v>70</v>
      </c>
      <c r="G352" s="19" t="s">
        <v>291</v>
      </c>
      <c r="H352" s="19" t="n">
        <f aca="false">IF(OR(VLOOKUP(A352,Personal!$A$6:$F$112,5,FALSE())&lt;&gt;"Sí",N352="No aplica"),0,'Catàleg GRAE'!D24)</f>
        <v>1</v>
      </c>
      <c r="I352" s="20"/>
      <c r="J352" s="20"/>
      <c r="K352" s="20"/>
      <c r="L352" s="21"/>
      <c r="M352" s="21"/>
      <c r="N352" s="20"/>
      <c r="O352" s="20"/>
      <c r="P352" s="19" t="str">
        <f aca="false">IF(I352="","",I352-H352)</f>
        <v/>
      </c>
      <c r="Q352" s="19" t="str">
        <f aca="true">IF(B352="","",IF(N352="No aplica","No aplica",IF(I352="","Pendent",IF(N352="Per substituir","Substituir",IF(OR(N352="No localitzat",N352="No lliurat"),"Reposar",IF(I352&lt;H352,"Reposar",IF(I352&gt;H352,"Revisar excedent",IF(AND(G352="Sí",M352&lt;&gt;"",M352&lt;TODAY()),"EPI caducat",IF(AND(G352="Sí",M352&lt;&gt;"",M352&lt;=TODAY()+90),"EPI caduca ≤90 dies",IF(OR(N352="Deteriorat usable",N352="Revisió necessària"),"Revisar","OK"))))))))))</f>
      </c>
      <c r="R352" s="20"/>
    </row>
    <row r="353" customFormat="false" ht="15" hidden="false" customHeight="false" outlineLevel="0" collapsed="false">
      <c r="A353" s="19" t="n">
        <v>4</v>
      </c>
      <c r="B353" s="19" t="n">
        <f aca="false">IFERROR(VLOOKUP(A353,Personal!$A$6:$F$112,2,FALSE()),"")</f>
        <v>0</v>
      </c>
      <c r="C353" s="19" t="str">
        <f aca="false">IFERROR(VLOOKUP(A353,Personal!$A$6:$F$112,3,FALSE()),"")</f>
        <v>Olot</v>
      </c>
      <c r="D353" s="19" t="s">
        <v>71</v>
      </c>
      <c r="E353" s="19" t="s">
        <v>72</v>
      </c>
      <c r="F353" s="19" t="s">
        <v>73</v>
      </c>
      <c r="G353" s="19" t="s">
        <v>291</v>
      </c>
      <c r="H353" s="19" t="n">
        <f aca="false">IF(OR(VLOOKUP(A353,Personal!$A$6:$F$112,5,FALSE())&lt;&gt;"Sí",N353="No aplica"),0,'Catàleg GRAE'!D25)</f>
        <v>1</v>
      </c>
      <c r="I353" s="20"/>
      <c r="J353" s="20"/>
      <c r="K353" s="20"/>
      <c r="L353" s="21"/>
      <c r="M353" s="21"/>
      <c r="N353" s="20"/>
      <c r="O353" s="20"/>
      <c r="P353" s="19" t="str">
        <f aca="false">IF(I353="","",I353-H353)</f>
        <v/>
      </c>
      <c r="Q353" s="19" t="str">
        <f aca="true">IF(B353="","",IF(N353="No aplica","No aplica",IF(I353="","Pendent",IF(N353="Per substituir","Substituir",IF(OR(N353="No localitzat",N353="No lliurat"),"Reposar",IF(I353&lt;H353,"Reposar",IF(I353&gt;H353,"Revisar excedent",IF(AND(G353="Sí",M353&lt;&gt;"",M353&lt;TODAY()),"EPI caducat",IF(AND(G353="Sí",M353&lt;&gt;"",M353&lt;=TODAY()+90),"EPI caduca ≤90 dies",IF(OR(N353="Deteriorat usable",N353="Revisió necessària"),"Revisar","OK"))))))))))</f>
      </c>
      <c r="R353" s="20"/>
    </row>
    <row r="354" customFormat="false" ht="15" hidden="false" customHeight="false" outlineLevel="0" collapsed="false">
      <c r="A354" s="19" t="n">
        <v>4</v>
      </c>
      <c r="B354" s="19" t="n">
        <f aca="false">IFERROR(VLOOKUP(A354,Personal!$A$6:$F$112,2,FALSE()),"")</f>
        <v>0</v>
      </c>
      <c r="C354" s="19" t="str">
        <f aca="false">IFERROR(VLOOKUP(A354,Personal!$A$6:$F$112,3,FALSE()),"")</f>
        <v>Olot</v>
      </c>
      <c r="D354" s="19" t="s">
        <v>40</v>
      </c>
      <c r="E354" s="19" t="s">
        <v>74</v>
      </c>
      <c r="F354" s="19" t="s">
        <v>75</v>
      </c>
      <c r="G354" s="19" t="s">
        <v>272</v>
      </c>
      <c r="H354" s="19" t="n">
        <f aca="false">IF(OR(VLOOKUP(A354,Personal!$A$6:$F$112,5,FALSE())&lt;&gt;"Sí",N354="No aplica"),0,'Catàleg GRAE'!D26)</f>
        <v>1</v>
      </c>
      <c r="I354" s="20"/>
      <c r="J354" s="20"/>
      <c r="K354" s="20"/>
      <c r="L354" s="21"/>
      <c r="M354" s="21"/>
      <c r="N354" s="20"/>
      <c r="O354" s="20"/>
      <c r="P354" s="19" t="str">
        <f aca="false">IF(I354="","",I354-H354)</f>
        <v/>
      </c>
      <c r="Q354" s="19" t="str">
        <f aca="true">IF(B354="","",IF(N354="No aplica","No aplica",IF(I354="","Pendent",IF(N354="Per substituir","Substituir",IF(OR(N354="No localitzat",N354="No lliurat"),"Reposar",IF(I354&lt;H354,"Reposar",IF(I354&gt;H354,"Revisar excedent",IF(AND(G354="Sí",M354&lt;&gt;"",M354&lt;TODAY()),"EPI caducat",IF(AND(G354="Sí",M354&lt;&gt;"",M354&lt;=TODAY()+90),"EPI caduca ≤90 dies",IF(OR(N354="Deteriorat usable",N354="Revisió necessària"),"Revisar","OK"))))))))))</f>
      </c>
      <c r="R354" s="20"/>
    </row>
    <row r="355" customFormat="false" ht="15" hidden="false" customHeight="false" outlineLevel="0" collapsed="false">
      <c r="A355" s="19" t="n">
        <v>4</v>
      </c>
      <c r="B355" s="19" t="n">
        <f aca="false">IFERROR(VLOOKUP(A355,Personal!$A$6:$F$112,2,FALSE()),"")</f>
        <v>0</v>
      </c>
      <c r="C355" s="19" t="str">
        <f aca="false">IFERROR(VLOOKUP(A355,Personal!$A$6:$F$112,3,FALSE()),"")</f>
        <v>Olot</v>
      </c>
      <c r="D355" s="19" t="s">
        <v>40</v>
      </c>
      <c r="E355" s="19" t="s">
        <v>76</v>
      </c>
      <c r="F355" s="19" t="s">
        <v>77</v>
      </c>
      <c r="G355" s="19" t="s">
        <v>291</v>
      </c>
      <c r="H355" s="19" t="n">
        <f aca="false">IF(OR(VLOOKUP(A355,Personal!$A$6:$F$112,5,FALSE())&lt;&gt;"Sí",N355="No aplica"),0,'Catàleg GRAE'!D27)</f>
        <v>1</v>
      </c>
      <c r="I355" s="20"/>
      <c r="J355" s="20"/>
      <c r="K355" s="20"/>
      <c r="L355" s="21"/>
      <c r="M355" s="21"/>
      <c r="N355" s="20"/>
      <c r="O355" s="20"/>
      <c r="P355" s="19" t="str">
        <f aca="false">IF(I355="","",I355-H355)</f>
        <v/>
      </c>
      <c r="Q355" s="19" t="str">
        <f aca="true">IF(B355="","",IF(N355="No aplica","No aplica",IF(I355="","Pendent",IF(N355="Per substituir","Substituir",IF(OR(N355="No localitzat",N355="No lliurat"),"Reposar",IF(I355&lt;H355,"Reposar",IF(I355&gt;H355,"Revisar excedent",IF(AND(G355="Sí",M355&lt;&gt;"",M355&lt;TODAY()),"EPI caducat",IF(AND(G355="Sí",M355&lt;&gt;"",M355&lt;=TODAY()+90),"EPI caduca ≤90 dies",IF(OR(N355="Deteriorat usable",N355="Revisió necessària"),"Revisar","OK"))))))))))</f>
      </c>
      <c r="R355" s="20"/>
    </row>
    <row r="356" customFormat="false" ht="15" hidden="false" customHeight="false" outlineLevel="0" collapsed="false">
      <c r="A356" s="19" t="n">
        <v>4</v>
      </c>
      <c r="B356" s="19" t="n">
        <f aca="false">IFERROR(VLOOKUP(A356,Personal!$A$6:$F$112,2,FALSE()),"")</f>
        <v>0</v>
      </c>
      <c r="C356" s="19" t="str">
        <f aca="false">IFERROR(VLOOKUP(A356,Personal!$A$6:$F$112,3,FALSE()),"")</f>
        <v>Olot</v>
      </c>
      <c r="D356" s="19" t="s">
        <v>78</v>
      </c>
      <c r="E356" s="19" t="s">
        <v>79</v>
      </c>
      <c r="F356" s="19" t="s">
        <v>80</v>
      </c>
      <c r="G356" s="19" t="s">
        <v>291</v>
      </c>
      <c r="H356" s="19" t="n">
        <f aca="false">IF(OR(VLOOKUP(A356,Personal!$A$6:$F$112,5,FALSE())&lt;&gt;"Sí",N356="No aplica"),0,'Catàleg GRAE'!D28)</f>
        <v>1</v>
      </c>
      <c r="I356" s="20"/>
      <c r="J356" s="20"/>
      <c r="K356" s="20"/>
      <c r="L356" s="21"/>
      <c r="M356" s="21"/>
      <c r="N356" s="20"/>
      <c r="O356" s="20"/>
      <c r="P356" s="19" t="str">
        <f aca="false">IF(I356="","",I356-H356)</f>
        <v/>
      </c>
      <c r="Q356" s="19" t="str">
        <f aca="true">IF(B356="","",IF(N356="No aplica","No aplica",IF(I356="","Pendent",IF(N356="Per substituir","Substituir",IF(OR(N356="No localitzat",N356="No lliurat"),"Reposar",IF(I356&lt;H356,"Reposar",IF(I356&gt;H356,"Revisar excedent",IF(AND(G356="Sí",M356&lt;&gt;"",M356&lt;TODAY()),"EPI caducat",IF(AND(G356="Sí",M356&lt;&gt;"",M356&lt;=TODAY()+90),"EPI caduca ≤90 dies",IF(OR(N356="Deteriorat usable",N356="Revisió necessària"),"Revisar","OK"))))))))))</f>
      </c>
      <c r="R356" s="20"/>
    </row>
    <row r="357" customFormat="false" ht="15" hidden="false" customHeight="false" outlineLevel="0" collapsed="false">
      <c r="A357" s="19" t="n">
        <v>4</v>
      </c>
      <c r="B357" s="19" t="n">
        <f aca="false">IFERROR(VLOOKUP(A357,Personal!$A$6:$F$112,2,FALSE()),"")</f>
        <v>0</v>
      </c>
      <c r="C357" s="19" t="str">
        <f aca="false">IFERROR(VLOOKUP(A357,Personal!$A$6:$F$112,3,FALSE()),"")</f>
        <v>Olot</v>
      </c>
      <c r="D357" s="19" t="s">
        <v>26</v>
      </c>
      <c r="E357" s="19" t="s">
        <v>81</v>
      </c>
      <c r="F357" s="19" t="s">
        <v>82</v>
      </c>
      <c r="G357" s="19" t="s">
        <v>272</v>
      </c>
      <c r="H357" s="19" t="n">
        <f aca="false">IF(OR(VLOOKUP(A357,Personal!$A$6:$F$112,5,FALSE())&lt;&gt;"Sí",N357="No aplica"),0,'Catàleg GRAE'!D29)</f>
        <v>1</v>
      </c>
      <c r="I357" s="20"/>
      <c r="J357" s="20"/>
      <c r="K357" s="20"/>
      <c r="L357" s="21"/>
      <c r="M357" s="21"/>
      <c r="N357" s="20"/>
      <c r="O357" s="20"/>
      <c r="P357" s="19" t="str">
        <f aca="false">IF(I357="","",I357-H357)</f>
        <v/>
      </c>
      <c r="Q357" s="19" t="str">
        <f aca="true">IF(B357="","",IF(N357="No aplica","No aplica",IF(I357="","Pendent",IF(N357="Per substituir","Substituir",IF(OR(N357="No localitzat",N357="No lliurat"),"Reposar",IF(I357&lt;H357,"Reposar",IF(I357&gt;H357,"Revisar excedent",IF(AND(G357="Sí",M357&lt;&gt;"",M357&lt;TODAY()),"EPI caducat",IF(AND(G357="Sí",M357&lt;&gt;"",M357&lt;=TODAY()+90),"EPI caduca ≤90 dies",IF(OR(N357="Deteriorat usable",N357="Revisió necessària"),"Revisar","OK"))))))))))</f>
      </c>
      <c r="R357" s="20"/>
    </row>
    <row r="358" customFormat="false" ht="15" hidden="false" customHeight="false" outlineLevel="0" collapsed="false">
      <c r="A358" s="19" t="n">
        <v>4</v>
      </c>
      <c r="B358" s="19" t="n">
        <f aca="false">IFERROR(VLOOKUP(A358,Personal!$A$6:$F$112,2,FALSE()),"")</f>
        <v>0</v>
      </c>
      <c r="C358" s="19" t="str">
        <f aca="false">IFERROR(VLOOKUP(A358,Personal!$A$6:$F$112,3,FALSE()),"")</f>
        <v>Olot</v>
      </c>
      <c r="D358" s="19" t="s">
        <v>83</v>
      </c>
      <c r="E358" s="19" t="s">
        <v>84</v>
      </c>
      <c r="F358" s="19" t="s">
        <v>85</v>
      </c>
      <c r="G358" s="19" t="s">
        <v>291</v>
      </c>
      <c r="H358" s="19" t="n">
        <f aca="false">IF(OR(VLOOKUP(A358,Personal!$A$6:$F$112,5,FALSE())&lt;&gt;"Sí",N358="No aplica"),0,'Catàleg GRAE'!D30)</f>
        <v>2</v>
      </c>
      <c r="I358" s="20"/>
      <c r="J358" s="20"/>
      <c r="K358" s="20"/>
      <c r="L358" s="21"/>
      <c r="M358" s="21"/>
      <c r="N358" s="20"/>
      <c r="O358" s="20"/>
      <c r="P358" s="19" t="str">
        <f aca="false">IF(I358="","",I358-H358)</f>
        <v/>
      </c>
      <c r="Q358" s="19" t="str">
        <f aca="true">IF(B358="","",IF(N358="No aplica","No aplica",IF(I358="","Pendent",IF(N358="Per substituir","Substituir",IF(OR(N358="No localitzat",N358="No lliurat"),"Reposar",IF(I358&lt;H358,"Reposar",IF(I358&gt;H358,"Revisar excedent",IF(AND(G358="Sí",M358&lt;&gt;"",M358&lt;TODAY()),"EPI caducat",IF(AND(G358="Sí",M358&lt;&gt;"",M358&lt;=TODAY()+90),"EPI caduca ≤90 dies",IF(OR(N358="Deteriorat usable",N358="Revisió necessària"),"Revisar","OK"))))))))))</f>
      </c>
      <c r="R358" s="20"/>
    </row>
    <row r="359" customFormat="false" ht="15" hidden="false" customHeight="false" outlineLevel="0" collapsed="false">
      <c r="A359" s="19" t="n">
        <v>4</v>
      </c>
      <c r="B359" s="19" t="n">
        <f aca="false">IFERROR(VLOOKUP(A359,Personal!$A$6:$F$112,2,FALSE()),"")</f>
        <v>0</v>
      </c>
      <c r="C359" s="19" t="str">
        <f aca="false">IFERROR(VLOOKUP(A359,Personal!$A$6:$F$112,3,FALSE()),"")</f>
        <v>Olot</v>
      </c>
      <c r="D359" s="19" t="s">
        <v>83</v>
      </c>
      <c r="E359" s="19" t="s">
        <v>86</v>
      </c>
      <c r="F359" s="19" t="s">
        <v>87</v>
      </c>
      <c r="G359" s="19" t="s">
        <v>291</v>
      </c>
      <c r="H359" s="19" t="n">
        <f aca="false">IF(OR(VLOOKUP(A359,Personal!$A$6:$F$112,5,FALSE())&lt;&gt;"Sí",N359="No aplica"),0,'Catàleg GRAE'!D31)</f>
        <v>2</v>
      </c>
      <c r="I359" s="20"/>
      <c r="J359" s="20"/>
      <c r="K359" s="20"/>
      <c r="L359" s="21"/>
      <c r="M359" s="21"/>
      <c r="N359" s="20"/>
      <c r="O359" s="20"/>
      <c r="P359" s="19" t="str">
        <f aca="false">IF(I359="","",I359-H359)</f>
        <v/>
      </c>
      <c r="Q359" s="19" t="str">
        <f aca="true">IF(B359="","",IF(N359="No aplica","No aplica",IF(I359="","Pendent",IF(N359="Per substituir","Substituir",IF(OR(N359="No localitzat",N359="No lliurat"),"Reposar",IF(I359&lt;H359,"Reposar",IF(I359&gt;H359,"Revisar excedent",IF(AND(G359="Sí",M359&lt;&gt;"",M359&lt;TODAY()),"EPI caducat",IF(AND(G359="Sí",M359&lt;&gt;"",M359&lt;=TODAY()+90),"EPI caduca ≤90 dies",IF(OR(N359="Deteriorat usable",N359="Revisió necessària"),"Revisar","OK"))))))))))</f>
      </c>
      <c r="R359" s="20"/>
    </row>
    <row r="360" customFormat="false" ht="15" hidden="false" customHeight="false" outlineLevel="0" collapsed="false">
      <c r="A360" s="19" t="n">
        <v>4</v>
      </c>
      <c r="B360" s="19" t="n">
        <f aca="false">IFERROR(VLOOKUP(A360,Personal!$A$6:$F$112,2,FALSE()),"")</f>
        <v>0</v>
      </c>
      <c r="C360" s="19" t="str">
        <f aca="false">IFERROR(VLOOKUP(A360,Personal!$A$6:$F$112,3,FALSE()),"")</f>
        <v>Olot</v>
      </c>
      <c r="D360" s="19" t="s">
        <v>83</v>
      </c>
      <c r="E360" s="19" t="s">
        <v>88</v>
      </c>
      <c r="F360" s="19" t="s">
        <v>89</v>
      </c>
      <c r="G360" s="19" t="s">
        <v>291</v>
      </c>
      <c r="H360" s="19" t="n">
        <f aca="false">IF(OR(VLOOKUP(A360,Personal!$A$6:$F$112,5,FALSE())&lt;&gt;"Sí",N360="No aplica"),0,'Catàleg GRAE'!D32)</f>
        <v>2</v>
      </c>
      <c r="I360" s="20"/>
      <c r="J360" s="20"/>
      <c r="K360" s="20"/>
      <c r="L360" s="21"/>
      <c r="M360" s="21"/>
      <c r="N360" s="20"/>
      <c r="O360" s="20"/>
      <c r="P360" s="19" t="str">
        <f aca="false">IF(I360="","",I360-H360)</f>
        <v/>
      </c>
      <c r="Q360" s="19" t="str">
        <f aca="true">IF(B360="","",IF(N360="No aplica","No aplica",IF(I360="","Pendent",IF(N360="Per substituir","Substituir",IF(OR(N360="No localitzat",N360="No lliurat"),"Reposar",IF(I360&lt;H360,"Reposar",IF(I360&gt;H360,"Revisar excedent",IF(AND(G360="Sí",M360&lt;&gt;"",M360&lt;TODAY()),"EPI caducat",IF(AND(G360="Sí",M360&lt;&gt;"",M360&lt;=TODAY()+90),"EPI caduca ≤90 dies",IF(OR(N360="Deteriorat usable",N360="Revisió necessària"),"Revisar","OK"))))))))))</f>
      </c>
      <c r="R360" s="20"/>
    </row>
    <row r="361" customFormat="false" ht="15" hidden="false" customHeight="false" outlineLevel="0" collapsed="false">
      <c r="A361" s="19" t="n">
        <v>4</v>
      </c>
      <c r="B361" s="19" t="n">
        <f aca="false">IFERROR(VLOOKUP(A361,Personal!$A$6:$F$112,2,FALSE()),"")</f>
        <v>0</v>
      </c>
      <c r="C361" s="19" t="str">
        <f aca="false">IFERROR(VLOOKUP(A361,Personal!$A$6:$F$112,3,FALSE()),"")</f>
        <v>Olot</v>
      </c>
      <c r="D361" s="19" t="s">
        <v>83</v>
      </c>
      <c r="E361" s="19" t="s">
        <v>90</v>
      </c>
      <c r="F361" s="19" t="s">
        <v>91</v>
      </c>
      <c r="G361" s="19" t="s">
        <v>291</v>
      </c>
      <c r="H361" s="19" t="n">
        <f aca="false">IF(OR(VLOOKUP(A361,Personal!$A$6:$F$112,5,FALSE())&lt;&gt;"Sí",N361="No aplica"),0,'Catàleg GRAE'!D33)</f>
        <v>1</v>
      </c>
      <c r="I361" s="20"/>
      <c r="J361" s="20"/>
      <c r="K361" s="20"/>
      <c r="L361" s="21"/>
      <c r="M361" s="21"/>
      <c r="N361" s="20"/>
      <c r="O361" s="20"/>
      <c r="P361" s="19" t="str">
        <f aca="false">IF(I361="","",I361-H361)</f>
        <v/>
      </c>
      <c r="Q361" s="19" t="str">
        <f aca="true">IF(B361="","",IF(N361="No aplica","No aplica",IF(I361="","Pendent",IF(N361="Per substituir","Substituir",IF(OR(N361="No localitzat",N361="No lliurat"),"Reposar",IF(I361&lt;H361,"Reposar",IF(I361&gt;H361,"Revisar excedent",IF(AND(G361="Sí",M361&lt;&gt;"",M361&lt;TODAY()),"EPI caducat",IF(AND(G361="Sí",M361&lt;&gt;"",M361&lt;=TODAY()+90),"EPI caduca ≤90 dies",IF(OR(N361="Deteriorat usable",N361="Revisió necessària"),"Revisar","OK"))))))))))</f>
      </c>
      <c r="R361" s="20"/>
    </row>
    <row r="362" customFormat="false" ht="15" hidden="false" customHeight="false" outlineLevel="0" collapsed="false">
      <c r="A362" s="19" t="n">
        <v>4</v>
      </c>
      <c r="B362" s="19" t="n">
        <f aca="false">IFERROR(VLOOKUP(A362,Personal!$A$6:$F$112,2,FALSE()),"")</f>
        <v>0</v>
      </c>
      <c r="C362" s="19" t="str">
        <f aca="false">IFERROR(VLOOKUP(A362,Personal!$A$6:$F$112,3,FALSE()),"")</f>
        <v>Olot</v>
      </c>
      <c r="D362" s="19" t="s">
        <v>40</v>
      </c>
      <c r="E362" s="19" t="s">
        <v>92</v>
      </c>
      <c r="F362" s="19" t="s">
        <v>93</v>
      </c>
      <c r="G362" s="19" t="s">
        <v>291</v>
      </c>
      <c r="H362" s="19" t="n">
        <f aca="false">IF(OR(VLOOKUP(A362,Personal!$A$6:$F$112,5,FALSE())&lt;&gt;"Sí",N362="No aplica"),0,'Catàleg GRAE'!D34)</f>
        <v>1</v>
      </c>
      <c r="I362" s="20"/>
      <c r="J362" s="20"/>
      <c r="K362" s="20"/>
      <c r="L362" s="21"/>
      <c r="M362" s="21"/>
      <c r="N362" s="20"/>
      <c r="O362" s="20"/>
      <c r="P362" s="19" t="str">
        <f aca="false">IF(I362="","",I362-H362)</f>
        <v/>
      </c>
      <c r="Q362" s="19" t="str">
        <f aca="true">IF(B362="","",IF(N362="No aplica","No aplica",IF(I362="","Pendent",IF(N362="Per substituir","Substituir",IF(OR(N362="No localitzat",N362="No lliurat"),"Reposar",IF(I362&lt;H362,"Reposar",IF(I362&gt;H362,"Revisar excedent",IF(AND(G362="Sí",M362&lt;&gt;"",M362&lt;TODAY()),"EPI caducat",IF(AND(G362="Sí",M362&lt;&gt;"",M362&lt;=TODAY()+90),"EPI caduca ≤90 dies",IF(OR(N362="Deteriorat usable",N362="Revisió necessària"),"Revisar","OK"))))))))))</f>
      </c>
      <c r="R362" s="20"/>
    </row>
    <row r="363" customFormat="false" ht="15" hidden="false" customHeight="false" outlineLevel="0" collapsed="false">
      <c r="A363" s="19" t="n">
        <v>4</v>
      </c>
      <c r="B363" s="19" t="n">
        <f aca="false">IFERROR(VLOOKUP(A363,Personal!$A$6:$F$112,2,FALSE()),"")</f>
        <v>0</v>
      </c>
      <c r="C363" s="19" t="str">
        <f aca="false">IFERROR(VLOOKUP(A363,Personal!$A$6:$F$112,3,FALSE()),"")</f>
        <v>Olot</v>
      </c>
      <c r="D363" s="19" t="s">
        <v>94</v>
      </c>
      <c r="E363" s="19" t="s">
        <v>95</v>
      </c>
      <c r="F363" s="19" t="s">
        <v>96</v>
      </c>
      <c r="G363" s="19" t="s">
        <v>291</v>
      </c>
      <c r="H363" s="19" t="n">
        <f aca="false">IF(OR(VLOOKUP(A363,Personal!$A$6:$F$112,5,FALSE())&lt;&gt;"Sí",N363="No aplica"),0,'Catàleg GRAE'!D35)</f>
        <v>1</v>
      </c>
      <c r="I363" s="20"/>
      <c r="J363" s="20"/>
      <c r="K363" s="20"/>
      <c r="L363" s="21"/>
      <c r="M363" s="21"/>
      <c r="N363" s="20"/>
      <c r="O363" s="20"/>
      <c r="P363" s="19" t="str">
        <f aca="false">IF(I363="","",I363-H363)</f>
        <v/>
      </c>
      <c r="Q363" s="19" t="str">
        <f aca="true">IF(B363="","",IF(N363="No aplica","No aplica",IF(I363="","Pendent",IF(N363="Per substituir","Substituir",IF(OR(N363="No localitzat",N363="No lliurat"),"Reposar",IF(I363&lt;H363,"Reposar",IF(I363&gt;H363,"Revisar excedent",IF(AND(G363="Sí",M363&lt;&gt;"",M363&lt;TODAY()),"EPI caducat",IF(AND(G363="Sí",M363&lt;&gt;"",M363&lt;=TODAY()+90),"EPI caduca ≤90 dies",IF(OR(N363="Deteriorat usable",N363="Revisió necessària"),"Revisar","OK"))))))))))</f>
      </c>
      <c r="R363" s="20"/>
    </row>
    <row r="364" customFormat="false" ht="15" hidden="false" customHeight="false" outlineLevel="0" collapsed="false">
      <c r="A364" s="19" t="n">
        <v>4</v>
      </c>
      <c r="B364" s="19" t="n">
        <f aca="false">IFERROR(VLOOKUP(A364,Personal!$A$6:$F$112,2,FALSE()),"")</f>
        <v>0</v>
      </c>
      <c r="C364" s="19" t="str">
        <f aca="false">IFERROR(VLOOKUP(A364,Personal!$A$6:$F$112,3,FALSE()),"")</f>
        <v>Olot</v>
      </c>
      <c r="D364" s="19" t="s">
        <v>97</v>
      </c>
      <c r="E364" s="19" t="s">
        <v>98</v>
      </c>
      <c r="F364" s="19" t="s">
        <v>99</v>
      </c>
      <c r="G364" s="19" t="s">
        <v>291</v>
      </c>
      <c r="H364" s="19" t="n">
        <f aca="false">IF(OR(VLOOKUP(A364,Personal!$A$6:$F$112,5,FALSE())&lt;&gt;"Sí",N364="No aplica"),0,'Catàleg GRAE'!D36)</f>
        <v>3</v>
      </c>
      <c r="I364" s="20"/>
      <c r="J364" s="20"/>
      <c r="K364" s="20"/>
      <c r="L364" s="21"/>
      <c r="M364" s="21"/>
      <c r="N364" s="20"/>
      <c r="O364" s="20"/>
      <c r="P364" s="19" t="str">
        <f aca="false">IF(I364="","",I364-H364)</f>
        <v/>
      </c>
      <c r="Q364" s="19" t="str">
        <f aca="true">IF(B364="","",IF(N364="No aplica","No aplica",IF(I364="","Pendent",IF(N364="Per substituir","Substituir",IF(OR(N364="No localitzat",N364="No lliurat"),"Reposar",IF(I364&lt;H364,"Reposar",IF(I364&gt;H364,"Revisar excedent",IF(AND(G364="Sí",M364&lt;&gt;"",M364&lt;TODAY()),"EPI caducat",IF(AND(G364="Sí",M364&lt;&gt;"",M364&lt;=TODAY()+90),"EPI caduca ≤90 dies",IF(OR(N364="Deteriorat usable",N364="Revisió necessària"),"Revisar","OK"))))))))))</f>
      </c>
      <c r="R364" s="20"/>
    </row>
    <row r="365" customFormat="false" ht="15" hidden="false" customHeight="false" outlineLevel="0" collapsed="false">
      <c r="A365" s="19" t="n">
        <v>4</v>
      </c>
      <c r="B365" s="19" t="n">
        <f aca="false">IFERROR(VLOOKUP(A365,Personal!$A$6:$F$112,2,FALSE()),"")</f>
        <v>0</v>
      </c>
      <c r="C365" s="19" t="str">
        <f aca="false">IFERROR(VLOOKUP(A365,Personal!$A$6:$F$112,3,FALSE()),"")</f>
        <v>Olot</v>
      </c>
      <c r="D365" s="19" t="s">
        <v>97</v>
      </c>
      <c r="E365" s="19" t="s">
        <v>100</v>
      </c>
      <c r="F365" s="19" t="s">
        <v>101</v>
      </c>
      <c r="G365" s="19" t="s">
        <v>291</v>
      </c>
      <c r="H365" s="19" t="n">
        <f aca="false">IF(OR(VLOOKUP(A365,Personal!$A$6:$F$112,5,FALSE())&lt;&gt;"Sí",N365="No aplica"),0,'Catàleg GRAE'!D37)</f>
        <v>1</v>
      </c>
      <c r="I365" s="20"/>
      <c r="J365" s="20"/>
      <c r="K365" s="20"/>
      <c r="L365" s="21"/>
      <c r="M365" s="21"/>
      <c r="N365" s="20"/>
      <c r="O365" s="20"/>
      <c r="P365" s="19" t="str">
        <f aca="false">IF(I365="","",I365-H365)</f>
        <v/>
      </c>
      <c r="Q365" s="19" t="str">
        <f aca="true">IF(B365="","",IF(N365="No aplica","No aplica",IF(I365="","Pendent",IF(N365="Per substituir","Substituir",IF(OR(N365="No localitzat",N365="No lliurat"),"Reposar",IF(I365&lt;H365,"Reposar",IF(I365&gt;H365,"Revisar excedent",IF(AND(G365="Sí",M365&lt;&gt;"",M365&lt;TODAY()),"EPI caducat",IF(AND(G365="Sí",M365&lt;&gt;"",M365&lt;=TODAY()+90),"EPI caduca ≤90 dies",IF(OR(N365="Deteriorat usable",N365="Revisió necessària"),"Revisar","OK"))))))))))</f>
      </c>
      <c r="R365" s="20"/>
    </row>
    <row r="366" customFormat="false" ht="15" hidden="false" customHeight="false" outlineLevel="0" collapsed="false">
      <c r="A366" s="19" t="n">
        <v>4</v>
      </c>
      <c r="B366" s="19" t="n">
        <f aca="false">IFERROR(VLOOKUP(A366,Personal!$A$6:$F$112,2,FALSE()),"")</f>
        <v>0</v>
      </c>
      <c r="C366" s="19" t="str">
        <f aca="false">IFERROR(VLOOKUP(A366,Personal!$A$6:$F$112,3,FALSE()),"")</f>
        <v>Olot</v>
      </c>
      <c r="D366" s="19" t="s">
        <v>102</v>
      </c>
      <c r="E366" s="19" t="s">
        <v>103</v>
      </c>
      <c r="F366" s="19" t="s">
        <v>104</v>
      </c>
      <c r="G366" s="19" t="s">
        <v>291</v>
      </c>
      <c r="H366" s="19" t="n">
        <f aca="false">IF(OR(VLOOKUP(A366,Personal!$A$6:$F$112,5,FALSE())&lt;&gt;"Sí",N366="No aplica"),0,'Catàleg GRAE'!D38)</f>
        <v>1</v>
      </c>
      <c r="I366" s="20"/>
      <c r="J366" s="20"/>
      <c r="K366" s="20"/>
      <c r="L366" s="21"/>
      <c r="M366" s="21"/>
      <c r="N366" s="20"/>
      <c r="O366" s="20"/>
      <c r="P366" s="19" t="str">
        <f aca="false">IF(I366="","",I366-H366)</f>
        <v/>
      </c>
      <c r="Q366" s="19" t="str">
        <f aca="true">IF(B366="","",IF(N366="No aplica","No aplica",IF(I366="","Pendent",IF(N366="Per substituir","Substituir",IF(OR(N366="No localitzat",N366="No lliurat"),"Reposar",IF(I366&lt;H366,"Reposar",IF(I366&gt;H366,"Revisar excedent",IF(AND(G366="Sí",M366&lt;&gt;"",M366&lt;TODAY()),"EPI caducat",IF(AND(G366="Sí",M366&lt;&gt;"",M366&lt;=TODAY()+90),"EPI caduca ≤90 dies",IF(OR(N366="Deteriorat usable",N366="Revisió necessària"),"Revisar","OK"))))))))))</f>
      </c>
      <c r="R366" s="20"/>
    </row>
    <row r="367" customFormat="false" ht="15" hidden="false" customHeight="false" outlineLevel="0" collapsed="false">
      <c r="A367" s="19" t="n">
        <v>4</v>
      </c>
      <c r="B367" s="19" t="n">
        <f aca="false">IFERROR(VLOOKUP(A367,Personal!$A$6:$F$112,2,FALSE()),"")</f>
        <v>0</v>
      </c>
      <c r="C367" s="19" t="str">
        <f aca="false">IFERROR(VLOOKUP(A367,Personal!$A$6:$F$112,3,FALSE()),"")</f>
        <v>Olot</v>
      </c>
      <c r="D367" s="19" t="s">
        <v>97</v>
      </c>
      <c r="E367" s="19" t="s">
        <v>105</v>
      </c>
      <c r="F367" s="19" t="s">
        <v>106</v>
      </c>
      <c r="G367" s="19" t="s">
        <v>291</v>
      </c>
      <c r="H367" s="19" t="n">
        <f aca="false">IF(OR(VLOOKUP(A367,Personal!$A$6:$F$112,5,FALSE())&lt;&gt;"Sí",N367="No aplica"),0,'Catàleg GRAE'!D39)</f>
        <v>3</v>
      </c>
      <c r="I367" s="20"/>
      <c r="J367" s="20"/>
      <c r="K367" s="20"/>
      <c r="L367" s="21"/>
      <c r="M367" s="21"/>
      <c r="N367" s="20"/>
      <c r="O367" s="20"/>
      <c r="P367" s="19" t="str">
        <f aca="false">IF(I367="","",I367-H367)</f>
        <v/>
      </c>
      <c r="Q367" s="19" t="str">
        <f aca="true">IF(B367="","",IF(N367="No aplica","No aplica",IF(I367="","Pendent",IF(N367="Per substituir","Substituir",IF(OR(N367="No localitzat",N367="No lliurat"),"Reposar",IF(I367&lt;H367,"Reposar",IF(I367&gt;H367,"Revisar excedent",IF(AND(G367="Sí",M367&lt;&gt;"",M367&lt;TODAY()),"EPI caducat",IF(AND(G367="Sí",M367&lt;&gt;"",M367&lt;=TODAY()+90),"EPI caduca ≤90 dies",IF(OR(N367="Deteriorat usable",N367="Revisió necessària"),"Revisar","OK"))))))))))</f>
      </c>
      <c r="R367" s="20"/>
    </row>
    <row r="368" customFormat="false" ht="15" hidden="false" customHeight="false" outlineLevel="0" collapsed="false">
      <c r="A368" s="19" t="n">
        <v>4</v>
      </c>
      <c r="B368" s="19" t="n">
        <f aca="false">IFERROR(VLOOKUP(A368,Personal!$A$6:$F$112,2,FALSE()),"")</f>
        <v>0</v>
      </c>
      <c r="C368" s="19" t="str">
        <f aca="false">IFERROR(VLOOKUP(A368,Personal!$A$6:$F$112,3,FALSE()),"")</f>
        <v>Olot</v>
      </c>
      <c r="D368" s="19" t="s">
        <v>97</v>
      </c>
      <c r="E368" s="19" t="s">
        <v>105</v>
      </c>
      <c r="F368" s="19" t="s">
        <v>107</v>
      </c>
      <c r="G368" s="19" t="s">
        <v>291</v>
      </c>
      <c r="H368" s="19" t="n">
        <f aca="false">IF(OR(VLOOKUP(A368,Personal!$A$6:$F$112,5,FALSE())&lt;&gt;"Sí",N368="No aplica"),0,'Catàleg GRAE'!D40)</f>
        <v>3</v>
      </c>
      <c r="I368" s="20"/>
      <c r="J368" s="20"/>
      <c r="K368" s="20"/>
      <c r="L368" s="21"/>
      <c r="M368" s="21"/>
      <c r="N368" s="20"/>
      <c r="O368" s="20"/>
      <c r="P368" s="19" t="str">
        <f aca="false">IF(I368="","",I368-H368)</f>
        <v/>
      </c>
      <c r="Q368" s="19" t="str">
        <f aca="true">IF(B368="","",IF(N368="No aplica","No aplica",IF(I368="","Pendent",IF(N368="Per substituir","Substituir",IF(OR(N368="No localitzat",N368="No lliurat"),"Reposar",IF(I368&lt;H368,"Reposar",IF(I368&gt;H368,"Revisar excedent",IF(AND(G368="Sí",M368&lt;&gt;"",M368&lt;TODAY()),"EPI caducat",IF(AND(G368="Sí",M368&lt;&gt;"",M368&lt;=TODAY()+90),"EPI caduca ≤90 dies",IF(OR(N368="Deteriorat usable",N368="Revisió necessària"),"Revisar","OK"))))))))))</f>
      </c>
      <c r="R368" s="20"/>
    </row>
    <row r="369" customFormat="false" ht="15" hidden="false" customHeight="false" outlineLevel="0" collapsed="false">
      <c r="A369" s="19" t="n">
        <v>4</v>
      </c>
      <c r="B369" s="19" t="n">
        <f aca="false">IFERROR(VLOOKUP(A369,Personal!$A$6:$F$112,2,FALSE()),"")</f>
        <v>0</v>
      </c>
      <c r="C369" s="19" t="str">
        <f aca="false">IFERROR(VLOOKUP(A369,Personal!$A$6:$F$112,3,FALSE()),"")</f>
        <v>Olot</v>
      </c>
      <c r="D369" s="19" t="s">
        <v>97</v>
      </c>
      <c r="E369" s="19" t="s">
        <v>108</v>
      </c>
      <c r="F369" s="19" t="s">
        <v>109</v>
      </c>
      <c r="G369" s="19" t="s">
        <v>291</v>
      </c>
      <c r="H369" s="19" t="n">
        <f aca="false">IF(OR(VLOOKUP(A369,Personal!$A$6:$F$112,5,FALSE())&lt;&gt;"Sí",N369="No aplica"),0,'Catàleg GRAE'!D41)</f>
        <v>2</v>
      </c>
      <c r="I369" s="20"/>
      <c r="J369" s="20"/>
      <c r="K369" s="20"/>
      <c r="L369" s="21"/>
      <c r="M369" s="21"/>
      <c r="N369" s="20"/>
      <c r="O369" s="20"/>
      <c r="P369" s="19" t="str">
        <f aca="false">IF(I369="","",I369-H369)</f>
        <v/>
      </c>
      <c r="Q369" s="19" t="str">
        <f aca="true">IF(B369="","",IF(N369="No aplica","No aplica",IF(I369="","Pendent",IF(N369="Per substituir","Substituir",IF(OR(N369="No localitzat",N369="No lliurat"),"Reposar",IF(I369&lt;H369,"Reposar",IF(I369&gt;H369,"Revisar excedent",IF(AND(G369="Sí",M369&lt;&gt;"",M369&lt;TODAY()),"EPI caducat",IF(AND(G369="Sí",M369&lt;&gt;"",M369&lt;=TODAY()+90),"EPI caduca ≤90 dies",IF(OR(N369="Deteriorat usable",N369="Revisió necessària"),"Revisar","OK"))))))))))</f>
      </c>
      <c r="R369" s="20"/>
    </row>
    <row r="370" customFormat="false" ht="15" hidden="false" customHeight="false" outlineLevel="0" collapsed="false">
      <c r="A370" s="19" t="n">
        <v>4</v>
      </c>
      <c r="B370" s="19" t="n">
        <f aca="false">IFERROR(VLOOKUP(A370,Personal!$A$6:$F$112,2,FALSE()),"")</f>
        <v>0</v>
      </c>
      <c r="C370" s="19" t="str">
        <f aca="false">IFERROR(VLOOKUP(A370,Personal!$A$6:$F$112,3,FALSE()),"")</f>
        <v>Olot</v>
      </c>
      <c r="D370" s="19" t="s">
        <v>97</v>
      </c>
      <c r="E370" s="19" t="s">
        <v>110</v>
      </c>
      <c r="F370" s="19" t="s">
        <v>111</v>
      </c>
      <c r="G370" s="19" t="s">
        <v>291</v>
      </c>
      <c r="H370" s="19" t="n">
        <f aca="false">IF(OR(VLOOKUP(A370,Personal!$A$6:$F$112,5,FALSE())&lt;&gt;"Sí",N370="No aplica"),0,'Catàleg GRAE'!D42)</f>
        <v>1</v>
      </c>
      <c r="I370" s="20"/>
      <c r="J370" s="20"/>
      <c r="K370" s="20"/>
      <c r="L370" s="21"/>
      <c r="M370" s="21"/>
      <c r="N370" s="20"/>
      <c r="O370" s="20"/>
      <c r="P370" s="19" t="str">
        <f aca="false">IF(I370="","",I370-H370)</f>
        <v/>
      </c>
      <c r="Q370" s="19" t="str">
        <f aca="true">IF(B370="","",IF(N370="No aplica","No aplica",IF(I370="","Pendent",IF(N370="Per substituir","Substituir",IF(OR(N370="No localitzat",N370="No lliurat"),"Reposar",IF(I370&lt;H370,"Reposar",IF(I370&gt;H370,"Revisar excedent",IF(AND(G370="Sí",M370&lt;&gt;"",M370&lt;TODAY()),"EPI caducat",IF(AND(G370="Sí",M370&lt;&gt;"",M370&lt;=TODAY()+90),"EPI caduca ≤90 dies",IF(OR(N370="Deteriorat usable",N370="Revisió necessària"),"Revisar","OK"))))))))))</f>
      </c>
      <c r="R370" s="20"/>
    </row>
    <row r="371" customFormat="false" ht="15" hidden="false" customHeight="false" outlineLevel="0" collapsed="false">
      <c r="A371" s="19" t="n">
        <v>4</v>
      </c>
      <c r="B371" s="19" t="n">
        <f aca="false">IFERROR(VLOOKUP(A371,Personal!$A$6:$F$112,2,FALSE()),"")</f>
        <v>0</v>
      </c>
      <c r="C371" s="19" t="str">
        <f aca="false">IFERROR(VLOOKUP(A371,Personal!$A$6:$F$112,3,FALSE()),"")</f>
        <v>Olot</v>
      </c>
      <c r="D371" s="19" t="s">
        <v>112</v>
      </c>
      <c r="E371" s="19" t="s">
        <v>113</v>
      </c>
      <c r="F371" s="19" t="s">
        <v>114</v>
      </c>
      <c r="G371" s="19" t="s">
        <v>291</v>
      </c>
      <c r="H371" s="19" t="n">
        <f aca="false">IF(OR(VLOOKUP(A371,Personal!$A$6:$F$112,5,FALSE())&lt;&gt;"Sí",N371="No aplica"),0,'Catàleg GRAE'!D43)</f>
        <v>2</v>
      </c>
      <c r="I371" s="20"/>
      <c r="J371" s="20"/>
      <c r="K371" s="20"/>
      <c r="L371" s="21"/>
      <c r="M371" s="21"/>
      <c r="N371" s="20"/>
      <c r="O371" s="20"/>
      <c r="P371" s="19" t="str">
        <f aca="false">IF(I371="","",I371-H371)</f>
        <v/>
      </c>
      <c r="Q371" s="19" t="str">
        <f aca="true">IF(B371="","",IF(N371="No aplica","No aplica",IF(I371="","Pendent",IF(N371="Per substituir","Substituir",IF(OR(N371="No localitzat",N371="No lliurat"),"Reposar",IF(I371&lt;H371,"Reposar",IF(I371&gt;H371,"Revisar excedent",IF(AND(G371="Sí",M371&lt;&gt;"",M371&lt;TODAY()),"EPI caducat",IF(AND(G371="Sí",M371&lt;&gt;"",M371&lt;=TODAY()+90),"EPI caduca ≤90 dies",IF(OR(N371="Deteriorat usable",N371="Revisió necessària"),"Revisar","OK"))))))))))</f>
      </c>
      <c r="R371" s="20"/>
    </row>
    <row r="372" customFormat="false" ht="15" hidden="false" customHeight="false" outlineLevel="0" collapsed="false">
      <c r="A372" s="19" t="n">
        <v>4</v>
      </c>
      <c r="B372" s="19" t="n">
        <f aca="false">IFERROR(VLOOKUP(A372,Personal!$A$6:$F$112,2,FALSE()),"")</f>
        <v>0</v>
      </c>
      <c r="C372" s="19" t="str">
        <f aca="false">IFERROR(VLOOKUP(A372,Personal!$A$6:$F$112,3,FALSE()),"")</f>
        <v>Olot</v>
      </c>
      <c r="D372" s="19" t="s">
        <v>102</v>
      </c>
      <c r="E372" s="19" t="s">
        <v>115</v>
      </c>
      <c r="F372" s="19" t="s">
        <v>116</v>
      </c>
      <c r="G372" s="19" t="s">
        <v>291</v>
      </c>
      <c r="H372" s="19" t="n">
        <f aca="false">IF(OR(VLOOKUP(A372,Personal!$A$6:$F$112,5,FALSE())&lt;&gt;"Sí",N372="No aplica"),0,'Catàleg GRAE'!D44)</f>
        <v>1</v>
      </c>
      <c r="I372" s="20"/>
      <c r="J372" s="20"/>
      <c r="K372" s="20"/>
      <c r="L372" s="21"/>
      <c r="M372" s="21"/>
      <c r="N372" s="20"/>
      <c r="O372" s="20"/>
      <c r="P372" s="19" t="str">
        <f aca="false">IF(I372="","",I372-H372)</f>
        <v/>
      </c>
      <c r="Q372" s="19" t="str">
        <f aca="true">IF(B372="","",IF(N372="No aplica","No aplica",IF(I372="","Pendent",IF(N372="Per substituir","Substituir",IF(OR(N372="No localitzat",N372="No lliurat"),"Reposar",IF(I372&lt;H372,"Reposar",IF(I372&gt;H372,"Revisar excedent",IF(AND(G372="Sí",M372&lt;&gt;"",M372&lt;TODAY()),"EPI caducat",IF(AND(G372="Sí",M372&lt;&gt;"",M372&lt;=TODAY()+90),"EPI caduca ≤90 dies",IF(OR(N372="Deteriorat usable",N372="Revisió necessària"),"Revisar","OK"))))))))))</f>
      </c>
      <c r="R372" s="20"/>
    </row>
    <row r="373" customFormat="false" ht="15" hidden="false" customHeight="false" outlineLevel="0" collapsed="false">
      <c r="A373" s="19" t="n">
        <v>4</v>
      </c>
      <c r="B373" s="19" t="n">
        <f aca="false">IFERROR(VLOOKUP(A373,Personal!$A$6:$F$112,2,FALSE()),"")</f>
        <v>0</v>
      </c>
      <c r="C373" s="19" t="str">
        <f aca="false">IFERROR(VLOOKUP(A373,Personal!$A$6:$F$112,3,FALSE()),"")</f>
        <v>Olot</v>
      </c>
      <c r="D373" s="19" t="s">
        <v>102</v>
      </c>
      <c r="E373" s="19" t="s">
        <v>117</v>
      </c>
      <c r="F373" s="19" t="s">
        <v>118</v>
      </c>
      <c r="G373" s="19" t="s">
        <v>272</v>
      </c>
      <c r="H373" s="19" t="n">
        <f aca="false">IF(OR(VLOOKUP(A373,Personal!$A$6:$F$112,5,FALSE())&lt;&gt;"Sí",N373="No aplica"),0,'Catàleg GRAE'!D45)</f>
        <v>1</v>
      </c>
      <c r="I373" s="20"/>
      <c r="J373" s="20"/>
      <c r="K373" s="20"/>
      <c r="L373" s="21"/>
      <c r="M373" s="21"/>
      <c r="N373" s="20"/>
      <c r="O373" s="20"/>
      <c r="P373" s="19" t="str">
        <f aca="false">IF(I373="","",I373-H373)</f>
        <v/>
      </c>
      <c r="Q373" s="19" t="str">
        <f aca="true">IF(B373="","",IF(N373="No aplica","No aplica",IF(I373="","Pendent",IF(N373="Per substituir","Substituir",IF(OR(N373="No localitzat",N373="No lliurat"),"Reposar",IF(I373&lt;H373,"Reposar",IF(I373&gt;H373,"Revisar excedent",IF(AND(G373="Sí",M373&lt;&gt;"",M373&lt;TODAY()),"EPI caducat",IF(AND(G373="Sí",M373&lt;&gt;"",M373&lt;=TODAY()+90),"EPI caduca ≤90 dies",IF(OR(N373="Deteriorat usable",N373="Revisió necessària"),"Revisar","OK"))))))))))</f>
      </c>
      <c r="R373" s="20"/>
    </row>
    <row r="374" customFormat="false" ht="15" hidden="false" customHeight="false" outlineLevel="0" collapsed="false">
      <c r="A374" s="19" t="n">
        <v>4</v>
      </c>
      <c r="B374" s="19" t="n">
        <f aca="false">IFERROR(VLOOKUP(A374,Personal!$A$6:$F$112,2,FALSE()),"")</f>
        <v>0</v>
      </c>
      <c r="C374" s="19" t="str">
        <f aca="false">IFERROR(VLOOKUP(A374,Personal!$A$6:$F$112,3,FALSE()),"")</f>
        <v>Olot</v>
      </c>
      <c r="D374" s="19" t="s">
        <v>102</v>
      </c>
      <c r="E374" s="19" t="s">
        <v>119</v>
      </c>
      <c r="F374" s="19" t="s">
        <v>120</v>
      </c>
      <c r="G374" s="19" t="s">
        <v>272</v>
      </c>
      <c r="H374" s="19" t="n">
        <f aca="false">IF(OR(VLOOKUP(A374,Personal!$A$6:$F$112,5,FALSE())&lt;&gt;"Sí",N374="No aplica"),0,'Catàleg GRAE'!D46)</f>
        <v>1</v>
      </c>
      <c r="I374" s="20"/>
      <c r="J374" s="20"/>
      <c r="K374" s="20"/>
      <c r="L374" s="21"/>
      <c r="M374" s="21"/>
      <c r="N374" s="20"/>
      <c r="O374" s="20"/>
      <c r="P374" s="19" t="str">
        <f aca="false">IF(I374="","",I374-H374)</f>
        <v/>
      </c>
      <c r="Q374" s="19" t="str">
        <f aca="true">IF(B374="","",IF(N374="No aplica","No aplica",IF(I374="","Pendent",IF(N374="Per substituir","Substituir",IF(OR(N374="No localitzat",N374="No lliurat"),"Reposar",IF(I374&lt;H374,"Reposar",IF(I374&gt;H374,"Revisar excedent",IF(AND(G374="Sí",M374&lt;&gt;"",M374&lt;TODAY()),"EPI caducat",IF(AND(G374="Sí",M374&lt;&gt;"",M374&lt;=TODAY()+90),"EPI caduca ≤90 dies",IF(OR(N374="Deteriorat usable",N374="Revisió necessària"),"Revisar","OK"))))))))))</f>
      </c>
      <c r="R374" s="20"/>
    </row>
    <row r="375" customFormat="false" ht="15" hidden="false" customHeight="false" outlineLevel="0" collapsed="false">
      <c r="A375" s="19" t="n">
        <v>4</v>
      </c>
      <c r="B375" s="19" t="n">
        <f aca="false">IFERROR(VLOOKUP(A375,Personal!$A$6:$F$112,2,FALSE()),"")</f>
        <v>0</v>
      </c>
      <c r="C375" s="19" t="str">
        <f aca="false">IFERROR(VLOOKUP(A375,Personal!$A$6:$F$112,3,FALSE()),"")</f>
        <v>Olot</v>
      </c>
      <c r="D375" s="19" t="s">
        <v>97</v>
      </c>
      <c r="E375" s="19" t="s">
        <v>121</v>
      </c>
      <c r="F375" s="19" t="s">
        <v>122</v>
      </c>
      <c r="G375" s="19" t="s">
        <v>291</v>
      </c>
      <c r="H375" s="19" t="n">
        <f aca="false">IF(OR(VLOOKUP(A375,Personal!$A$6:$F$112,5,FALSE())&lt;&gt;"Sí",N375="No aplica"),0,'Catàleg GRAE'!D47)</f>
        <v>1</v>
      </c>
      <c r="I375" s="20"/>
      <c r="J375" s="20"/>
      <c r="K375" s="20"/>
      <c r="L375" s="21"/>
      <c r="M375" s="21"/>
      <c r="N375" s="20"/>
      <c r="O375" s="20"/>
      <c r="P375" s="19" t="str">
        <f aca="false">IF(I375="","",I375-H375)</f>
        <v/>
      </c>
      <c r="Q375" s="19" t="str">
        <f aca="true">IF(B375="","",IF(N375="No aplica","No aplica",IF(I375="","Pendent",IF(N375="Per substituir","Substituir",IF(OR(N375="No localitzat",N375="No lliurat"),"Reposar",IF(I375&lt;H375,"Reposar",IF(I375&gt;H375,"Revisar excedent",IF(AND(G375="Sí",M375&lt;&gt;"",M375&lt;TODAY()),"EPI caducat",IF(AND(G375="Sí",M375&lt;&gt;"",M375&lt;=TODAY()+90),"EPI caduca ≤90 dies",IF(OR(N375="Deteriorat usable",N375="Revisió necessària"),"Revisar","OK"))))))))))</f>
      </c>
      <c r="R375" s="20"/>
    </row>
    <row r="376" customFormat="false" ht="15" hidden="false" customHeight="false" outlineLevel="0" collapsed="false">
      <c r="A376" s="19" t="n">
        <v>4</v>
      </c>
      <c r="B376" s="19" t="n">
        <f aca="false">IFERROR(VLOOKUP(A376,Personal!$A$6:$F$112,2,FALSE()),"")</f>
        <v>0</v>
      </c>
      <c r="C376" s="19" t="str">
        <f aca="false">IFERROR(VLOOKUP(A376,Personal!$A$6:$F$112,3,FALSE()),"")</f>
        <v>Olot</v>
      </c>
      <c r="D376" s="19" t="s">
        <v>97</v>
      </c>
      <c r="E376" s="19" t="s">
        <v>123</v>
      </c>
      <c r="F376" s="19" t="s">
        <v>124</v>
      </c>
      <c r="G376" s="19" t="s">
        <v>291</v>
      </c>
      <c r="H376" s="19" t="n">
        <f aca="false">IF(OR(VLOOKUP(A376,Personal!$A$6:$F$112,5,FALSE())&lt;&gt;"Sí",N376="No aplica"),0,'Catàleg GRAE'!D48)</f>
        <v>1</v>
      </c>
      <c r="I376" s="20"/>
      <c r="J376" s="20"/>
      <c r="K376" s="20"/>
      <c r="L376" s="21"/>
      <c r="M376" s="21"/>
      <c r="N376" s="20"/>
      <c r="O376" s="20"/>
      <c r="P376" s="19" t="str">
        <f aca="false">IF(I376="","",I376-H376)</f>
        <v/>
      </c>
      <c r="Q376" s="19" t="str">
        <f aca="true">IF(B376="","",IF(N376="No aplica","No aplica",IF(I376="","Pendent",IF(N376="Per substituir","Substituir",IF(OR(N376="No localitzat",N376="No lliurat"),"Reposar",IF(I376&lt;H376,"Reposar",IF(I376&gt;H376,"Revisar excedent",IF(AND(G376="Sí",M376&lt;&gt;"",M376&lt;TODAY()),"EPI caducat",IF(AND(G376="Sí",M376&lt;&gt;"",M376&lt;=TODAY()+90),"EPI caduca ≤90 dies",IF(OR(N376="Deteriorat usable",N376="Revisió necessària"),"Revisar","OK"))))))))))</f>
      </c>
      <c r="R376" s="20"/>
    </row>
    <row r="377" customFormat="false" ht="15" hidden="false" customHeight="false" outlineLevel="0" collapsed="false">
      <c r="A377" s="19" t="n">
        <v>4</v>
      </c>
      <c r="B377" s="19" t="n">
        <f aca="false">IFERROR(VLOOKUP(A377,Personal!$A$6:$F$112,2,FALSE()),"")</f>
        <v>0</v>
      </c>
      <c r="C377" s="19" t="str">
        <f aca="false">IFERROR(VLOOKUP(A377,Personal!$A$6:$F$112,3,FALSE()),"")</f>
        <v>Olot</v>
      </c>
      <c r="D377" s="19" t="s">
        <v>125</v>
      </c>
      <c r="E377" s="19" t="s">
        <v>126</v>
      </c>
      <c r="F377" s="19" t="s">
        <v>127</v>
      </c>
      <c r="G377" s="19" t="s">
        <v>272</v>
      </c>
      <c r="H377" s="19" t="n">
        <f aca="false">IF(OR(VLOOKUP(A377,Personal!$A$6:$F$112,5,FALSE())&lt;&gt;"Sí",N377="No aplica"),0,'Catàleg GRAE'!D49)</f>
        <v>1</v>
      </c>
      <c r="I377" s="20"/>
      <c r="J377" s="20"/>
      <c r="K377" s="20"/>
      <c r="L377" s="21"/>
      <c r="M377" s="21"/>
      <c r="N377" s="20"/>
      <c r="O377" s="20"/>
      <c r="P377" s="19" t="str">
        <f aca="false">IF(I377="","",I377-H377)</f>
        <v/>
      </c>
      <c r="Q377" s="19" t="str">
        <f aca="true">IF(B377="","",IF(N377="No aplica","No aplica",IF(I377="","Pendent",IF(N377="Per substituir","Substituir",IF(OR(N377="No localitzat",N377="No lliurat"),"Reposar",IF(I377&lt;H377,"Reposar",IF(I377&gt;H377,"Revisar excedent",IF(AND(G377="Sí",M377&lt;&gt;"",M377&lt;TODAY()),"EPI caducat",IF(AND(G377="Sí",M377&lt;&gt;"",M377&lt;=TODAY()+90),"EPI caduca ≤90 dies",IF(OR(N377="Deteriorat usable",N377="Revisió necessària"),"Revisar","OK"))))))))))</f>
      </c>
      <c r="R377" s="20"/>
    </row>
    <row r="378" customFormat="false" ht="15" hidden="false" customHeight="false" outlineLevel="0" collapsed="false">
      <c r="A378" s="19" t="n">
        <v>4</v>
      </c>
      <c r="B378" s="19" t="n">
        <f aca="false">IFERROR(VLOOKUP(A378,Personal!$A$6:$F$112,2,FALSE()),"")</f>
        <v>0</v>
      </c>
      <c r="C378" s="19" t="str">
        <f aca="false">IFERROR(VLOOKUP(A378,Personal!$A$6:$F$112,3,FALSE()),"")</f>
        <v>Olot</v>
      </c>
      <c r="D378" s="19" t="s">
        <v>125</v>
      </c>
      <c r="E378" s="19" t="s">
        <v>128</v>
      </c>
      <c r="F378" s="19" t="s">
        <v>129</v>
      </c>
      <c r="G378" s="19" t="s">
        <v>272</v>
      </c>
      <c r="H378" s="19" t="n">
        <f aca="false">IF(OR(VLOOKUP(A378,Personal!$A$6:$F$112,5,FALSE())&lt;&gt;"Sí",N378="No aplica"),0,'Catàleg GRAE'!D50)</f>
        <v>1</v>
      </c>
      <c r="I378" s="20"/>
      <c r="J378" s="20"/>
      <c r="K378" s="20"/>
      <c r="L378" s="21"/>
      <c r="M378" s="21"/>
      <c r="N378" s="20"/>
      <c r="O378" s="20"/>
      <c r="P378" s="19" t="str">
        <f aca="false">IF(I378="","",I378-H378)</f>
        <v/>
      </c>
      <c r="Q378" s="19" t="str">
        <f aca="true">IF(B378="","",IF(N378="No aplica","No aplica",IF(I378="","Pendent",IF(N378="Per substituir","Substituir",IF(OR(N378="No localitzat",N378="No lliurat"),"Reposar",IF(I378&lt;H378,"Reposar",IF(I378&gt;H378,"Revisar excedent",IF(AND(G378="Sí",M378&lt;&gt;"",M378&lt;TODAY()),"EPI caducat",IF(AND(G378="Sí",M378&lt;&gt;"",M378&lt;=TODAY()+90),"EPI caduca ≤90 dies",IF(OR(N378="Deteriorat usable",N378="Revisió necessària"),"Revisar","OK"))))))))))</f>
      </c>
      <c r="R378" s="20"/>
    </row>
    <row r="379" customFormat="false" ht="15" hidden="false" customHeight="false" outlineLevel="0" collapsed="false">
      <c r="A379" s="19" t="n">
        <v>4</v>
      </c>
      <c r="B379" s="19" t="n">
        <f aca="false">IFERROR(VLOOKUP(A379,Personal!$A$6:$F$112,2,FALSE()),"")</f>
        <v>0</v>
      </c>
      <c r="C379" s="19" t="str">
        <f aca="false">IFERROR(VLOOKUP(A379,Personal!$A$6:$F$112,3,FALSE()),"")</f>
        <v>Olot</v>
      </c>
      <c r="D379" s="19" t="s">
        <v>125</v>
      </c>
      <c r="E379" s="19" t="s">
        <v>130</v>
      </c>
      <c r="F379" s="19" t="s">
        <v>131</v>
      </c>
      <c r="G379" s="19" t="s">
        <v>291</v>
      </c>
      <c r="H379" s="19" t="n">
        <f aca="false">IF(OR(VLOOKUP(A379,Personal!$A$6:$F$112,5,FALSE())&lt;&gt;"Sí",N379="No aplica"),0,'Catàleg GRAE'!D51)</f>
        <v>1</v>
      </c>
      <c r="I379" s="20"/>
      <c r="J379" s="20"/>
      <c r="K379" s="20"/>
      <c r="L379" s="21"/>
      <c r="M379" s="21"/>
      <c r="N379" s="20"/>
      <c r="O379" s="20"/>
      <c r="P379" s="19" t="str">
        <f aca="false">IF(I379="","",I379-H379)</f>
        <v/>
      </c>
      <c r="Q379" s="19" t="str">
        <f aca="true">IF(B379="","",IF(N379="No aplica","No aplica",IF(I379="","Pendent",IF(N379="Per substituir","Substituir",IF(OR(N379="No localitzat",N379="No lliurat"),"Reposar",IF(I379&lt;H379,"Reposar",IF(I379&gt;H379,"Revisar excedent",IF(AND(G379="Sí",M379&lt;&gt;"",M379&lt;TODAY()),"EPI caducat",IF(AND(G379="Sí",M379&lt;&gt;"",M379&lt;=TODAY()+90),"EPI caduca ≤90 dies",IF(OR(N379="Deteriorat usable",N379="Revisió necessària"),"Revisar","OK"))))))))))</f>
      </c>
      <c r="R379" s="20"/>
    </row>
    <row r="380" customFormat="false" ht="15" hidden="false" customHeight="false" outlineLevel="0" collapsed="false">
      <c r="A380" s="19" t="n">
        <v>4</v>
      </c>
      <c r="B380" s="19" t="n">
        <f aca="false">IFERROR(VLOOKUP(A380,Personal!$A$6:$F$112,2,FALSE()),"")</f>
        <v>0</v>
      </c>
      <c r="C380" s="19" t="str">
        <f aca="false">IFERROR(VLOOKUP(A380,Personal!$A$6:$F$112,3,FALSE()),"")</f>
        <v>Olot</v>
      </c>
      <c r="D380" s="19" t="s">
        <v>132</v>
      </c>
      <c r="E380" s="19" t="s">
        <v>133</v>
      </c>
      <c r="F380" s="19" t="s">
        <v>134</v>
      </c>
      <c r="G380" s="19" t="s">
        <v>291</v>
      </c>
      <c r="H380" s="19" t="n">
        <f aca="false">IF(OR(VLOOKUP(A380,Personal!$A$6:$F$112,5,FALSE())&lt;&gt;"Sí",N380="No aplica"),0,'Catàleg GRAE'!D52)</f>
        <v>1</v>
      </c>
      <c r="I380" s="20"/>
      <c r="J380" s="20"/>
      <c r="K380" s="20"/>
      <c r="L380" s="21"/>
      <c r="M380" s="21"/>
      <c r="N380" s="20"/>
      <c r="O380" s="20"/>
      <c r="P380" s="19" t="str">
        <f aca="false">IF(I380="","",I380-H380)</f>
        <v/>
      </c>
      <c r="Q380" s="19" t="str">
        <f aca="true">IF(B380="","",IF(N380="No aplica","No aplica",IF(I380="","Pendent",IF(N380="Per substituir","Substituir",IF(OR(N380="No localitzat",N380="No lliurat"),"Reposar",IF(I380&lt;H380,"Reposar",IF(I380&gt;H380,"Revisar excedent",IF(AND(G380="Sí",M380&lt;&gt;"",M380&lt;TODAY()),"EPI caducat",IF(AND(G380="Sí",M380&lt;&gt;"",M380&lt;=TODAY()+90),"EPI caduca ≤90 dies",IF(OR(N380="Deteriorat usable",N380="Revisió necessària"),"Revisar","OK"))))))))))</f>
      </c>
      <c r="R380" s="20"/>
    </row>
    <row r="381" customFormat="false" ht="15" hidden="false" customHeight="false" outlineLevel="0" collapsed="false">
      <c r="A381" s="19" t="n">
        <v>4</v>
      </c>
      <c r="B381" s="19" t="n">
        <f aca="false">IFERROR(VLOOKUP(A381,Personal!$A$6:$F$112,2,FALSE()),"")</f>
        <v>0</v>
      </c>
      <c r="C381" s="19" t="str">
        <f aca="false">IFERROR(VLOOKUP(A381,Personal!$A$6:$F$112,3,FALSE()),"")</f>
        <v>Olot</v>
      </c>
      <c r="D381" s="19" t="s">
        <v>94</v>
      </c>
      <c r="E381" s="19" t="s">
        <v>135</v>
      </c>
      <c r="F381" s="19" t="s">
        <v>136</v>
      </c>
      <c r="G381" s="19" t="s">
        <v>291</v>
      </c>
      <c r="H381" s="19" t="n">
        <f aca="false">IF(OR(VLOOKUP(A381,Personal!$A$6:$F$112,5,FALSE())&lt;&gt;"Sí",N381="No aplica"),0,'Catàleg GRAE'!D53)</f>
        <v>1</v>
      </c>
      <c r="I381" s="20"/>
      <c r="J381" s="20"/>
      <c r="K381" s="20"/>
      <c r="L381" s="21"/>
      <c r="M381" s="21"/>
      <c r="N381" s="20"/>
      <c r="O381" s="20"/>
      <c r="P381" s="19" t="str">
        <f aca="false">IF(I381="","",I381-H381)</f>
        <v/>
      </c>
      <c r="Q381" s="19" t="str">
        <f aca="true">IF(B381="","",IF(N381="No aplica","No aplica",IF(I381="","Pendent",IF(N381="Per substituir","Substituir",IF(OR(N381="No localitzat",N381="No lliurat"),"Reposar",IF(I381&lt;H381,"Reposar",IF(I381&gt;H381,"Revisar excedent",IF(AND(G381="Sí",M381&lt;&gt;"",M381&lt;TODAY()),"EPI caducat",IF(AND(G381="Sí",M381&lt;&gt;"",M381&lt;=TODAY()+90),"EPI caduca ≤90 dies",IF(OR(N381="Deteriorat usable",N381="Revisió necessària"),"Revisar","OK"))))))))))</f>
      </c>
      <c r="R381" s="20"/>
    </row>
    <row r="382" customFormat="false" ht="15" hidden="false" customHeight="false" outlineLevel="0" collapsed="false">
      <c r="A382" s="19" t="n">
        <v>4</v>
      </c>
      <c r="B382" s="19" t="n">
        <f aca="false">IFERROR(VLOOKUP(A382,Personal!$A$6:$F$112,2,FALSE()),"")</f>
        <v>0</v>
      </c>
      <c r="C382" s="19" t="str">
        <f aca="false">IFERROR(VLOOKUP(A382,Personal!$A$6:$F$112,3,FALSE()),"")</f>
        <v>Olot</v>
      </c>
      <c r="D382" s="19" t="s">
        <v>137</v>
      </c>
      <c r="E382" s="19" t="s">
        <v>138</v>
      </c>
      <c r="F382" s="19" t="s">
        <v>139</v>
      </c>
      <c r="G382" s="19" t="s">
        <v>291</v>
      </c>
      <c r="H382" s="19" t="n">
        <f aca="false">IF(OR(VLOOKUP(A382,Personal!$A$6:$F$112,5,FALSE())&lt;&gt;"Sí",N382="No aplica"),0,'Catàleg GRAE'!D54)</f>
        <v>1</v>
      </c>
      <c r="I382" s="20"/>
      <c r="J382" s="20"/>
      <c r="K382" s="20"/>
      <c r="L382" s="21"/>
      <c r="M382" s="21"/>
      <c r="N382" s="20"/>
      <c r="O382" s="20"/>
      <c r="P382" s="19" t="str">
        <f aca="false">IF(I382="","",I382-H382)</f>
        <v/>
      </c>
      <c r="Q382" s="19" t="str">
        <f aca="true">IF(B382="","",IF(N382="No aplica","No aplica",IF(I382="","Pendent",IF(N382="Per substituir","Substituir",IF(OR(N382="No localitzat",N382="No lliurat"),"Reposar",IF(I382&lt;H382,"Reposar",IF(I382&gt;H382,"Revisar excedent",IF(AND(G382="Sí",M382&lt;&gt;"",M382&lt;TODAY()),"EPI caducat",IF(AND(G382="Sí",M382&lt;&gt;"",M382&lt;=TODAY()+90),"EPI caduca ≤90 dies",IF(OR(N382="Deteriorat usable",N382="Revisió necessària"),"Revisar","OK"))))))))))</f>
      </c>
      <c r="R382" s="20"/>
    </row>
    <row r="383" customFormat="false" ht="15" hidden="false" customHeight="false" outlineLevel="0" collapsed="false">
      <c r="A383" s="19" t="n">
        <v>4</v>
      </c>
      <c r="B383" s="19" t="n">
        <f aca="false">IFERROR(VLOOKUP(A383,Personal!$A$6:$F$112,2,FALSE()),"")</f>
        <v>0</v>
      </c>
      <c r="C383" s="19" t="str">
        <f aca="false">IFERROR(VLOOKUP(A383,Personal!$A$6:$F$112,3,FALSE()),"")</f>
        <v>Olot</v>
      </c>
      <c r="D383" s="19" t="s">
        <v>94</v>
      </c>
      <c r="E383" s="19" t="s">
        <v>140</v>
      </c>
      <c r="F383" s="19" t="s">
        <v>141</v>
      </c>
      <c r="G383" s="19" t="s">
        <v>291</v>
      </c>
      <c r="H383" s="19" t="n">
        <f aca="false">IF(OR(VLOOKUP(A383,Personal!$A$6:$F$112,5,FALSE())&lt;&gt;"Sí",N383="No aplica"),0,'Catàleg GRAE'!D55)</f>
        <v>1</v>
      </c>
      <c r="I383" s="20"/>
      <c r="J383" s="20"/>
      <c r="K383" s="20"/>
      <c r="L383" s="21"/>
      <c r="M383" s="21"/>
      <c r="N383" s="20"/>
      <c r="O383" s="20"/>
      <c r="P383" s="19" t="str">
        <f aca="false">IF(I383="","",I383-H383)</f>
        <v/>
      </c>
      <c r="Q383" s="19" t="str">
        <f aca="true">IF(B383="","",IF(N383="No aplica","No aplica",IF(I383="","Pendent",IF(N383="Per substituir","Substituir",IF(OR(N383="No localitzat",N383="No lliurat"),"Reposar",IF(I383&lt;H383,"Reposar",IF(I383&gt;H383,"Revisar excedent",IF(AND(G383="Sí",M383&lt;&gt;"",M383&lt;TODAY()),"EPI caducat",IF(AND(G383="Sí",M383&lt;&gt;"",M383&lt;=TODAY()+90),"EPI caduca ≤90 dies",IF(OR(N383="Deteriorat usable",N383="Revisió necessària"),"Revisar","OK"))))))))))</f>
      </c>
      <c r="R383" s="20"/>
    </row>
    <row r="384" customFormat="false" ht="15" hidden="false" customHeight="false" outlineLevel="0" collapsed="false">
      <c r="A384" s="19" t="n">
        <v>4</v>
      </c>
      <c r="B384" s="19" t="n">
        <f aca="false">IFERROR(VLOOKUP(A384,Personal!$A$6:$F$112,2,FALSE()),"")</f>
        <v>0</v>
      </c>
      <c r="C384" s="19" t="str">
        <f aca="false">IFERROR(VLOOKUP(A384,Personal!$A$6:$F$112,3,FALSE()),"")</f>
        <v>Olot</v>
      </c>
      <c r="D384" s="19" t="s">
        <v>142</v>
      </c>
      <c r="E384" s="19" t="s">
        <v>143</v>
      </c>
      <c r="F384" s="19" t="s">
        <v>144</v>
      </c>
      <c r="G384" s="19" t="s">
        <v>291</v>
      </c>
      <c r="H384" s="19" t="n">
        <f aca="false">IF(OR(VLOOKUP(A384,Personal!$A$6:$F$112,5,FALSE())&lt;&gt;"Sí",N384="No aplica"),0,'Catàleg GRAE'!D56)</f>
        <v>1</v>
      </c>
      <c r="I384" s="20"/>
      <c r="J384" s="20"/>
      <c r="K384" s="20"/>
      <c r="L384" s="21"/>
      <c r="M384" s="21"/>
      <c r="N384" s="20"/>
      <c r="O384" s="20"/>
      <c r="P384" s="19" t="str">
        <f aca="false">IF(I384="","",I384-H384)</f>
        <v/>
      </c>
      <c r="Q384" s="19" t="str">
        <f aca="true">IF(B384="","",IF(N384="No aplica","No aplica",IF(I384="","Pendent",IF(N384="Per substituir","Substituir",IF(OR(N384="No localitzat",N384="No lliurat"),"Reposar",IF(I384&lt;H384,"Reposar",IF(I384&gt;H384,"Revisar excedent",IF(AND(G384="Sí",M384&lt;&gt;"",M384&lt;TODAY()),"EPI caducat",IF(AND(G384="Sí",M384&lt;&gt;"",M384&lt;=TODAY()+90),"EPI caduca ≤90 dies",IF(OR(N384="Deteriorat usable",N384="Revisió necessària"),"Revisar","OK"))))))))))</f>
      </c>
      <c r="R384" s="20"/>
    </row>
    <row r="385" customFormat="false" ht="15" hidden="false" customHeight="false" outlineLevel="0" collapsed="false">
      <c r="A385" s="19" t="n">
        <v>4</v>
      </c>
      <c r="B385" s="19" t="n">
        <f aca="false">IFERROR(VLOOKUP(A385,Personal!$A$6:$F$112,2,FALSE()),"")</f>
        <v>0</v>
      </c>
      <c r="C385" s="19" t="str">
        <f aca="false">IFERROR(VLOOKUP(A385,Personal!$A$6:$F$112,3,FALSE()),"")</f>
        <v>Olot</v>
      </c>
      <c r="D385" s="19" t="s">
        <v>112</v>
      </c>
      <c r="E385" s="19" t="s">
        <v>145</v>
      </c>
      <c r="F385" s="19" t="s">
        <v>146</v>
      </c>
      <c r="G385" s="19" t="s">
        <v>291</v>
      </c>
      <c r="H385" s="19" t="n">
        <f aca="false">IF(OR(VLOOKUP(A385,Personal!$A$6:$F$112,5,FALSE())&lt;&gt;"Sí",N385="No aplica"),0,'Catàleg GRAE'!D57)</f>
        <v>1</v>
      </c>
      <c r="I385" s="20"/>
      <c r="J385" s="20"/>
      <c r="K385" s="20"/>
      <c r="L385" s="21"/>
      <c r="M385" s="21"/>
      <c r="N385" s="20"/>
      <c r="O385" s="20"/>
      <c r="P385" s="19" t="str">
        <f aca="false">IF(I385="","",I385-H385)</f>
        <v/>
      </c>
      <c r="Q385" s="19" t="str">
        <f aca="true">IF(B385="","",IF(N385="No aplica","No aplica",IF(I385="","Pendent",IF(N385="Per substituir","Substituir",IF(OR(N385="No localitzat",N385="No lliurat"),"Reposar",IF(I385&lt;H385,"Reposar",IF(I385&gt;H385,"Revisar excedent",IF(AND(G385="Sí",M385&lt;&gt;"",M385&lt;TODAY()),"EPI caducat",IF(AND(G385="Sí",M385&lt;&gt;"",M385&lt;=TODAY()+90),"EPI caduca ≤90 dies",IF(OR(N385="Deteriorat usable",N385="Revisió necessària"),"Revisar","OK"))))))))))</f>
      </c>
      <c r="R385" s="20"/>
    </row>
    <row r="386" customFormat="false" ht="15" hidden="false" customHeight="false" outlineLevel="0" collapsed="false">
      <c r="A386" s="19" t="n">
        <v>4</v>
      </c>
      <c r="B386" s="19" t="n">
        <f aca="false">IFERROR(VLOOKUP(A386,Personal!$A$6:$F$112,2,FALSE()),"")</f>
        <v>0</v>
      </c>
      <c r="C386" s="19" t="str">
        <f aca="false">IFERROR(VLOOKUP(A386,Personal!$A$6:$F$112,3,FALSE()),"")</f>
        <v>Olot</v>
      </c>
      <c r="D386" s="19" t="s">
        <v>137</v>
      </c>
      <c r="E386" s="19" t="s">
        <v>147</v>
      </c>
      <c r="F386" s="19" t="s">
        <v>148</v>
      </c>
      <c r="G386" s="19" t="s">
        <v>291</v>
      </c>
      <c r="H386" s="19" t="n">
        <f aca="false">IF(OR(VLOOKUP(A386,Personal!$A$6:$F$112,5,FALSE())&lt;&gt;"Sí",N386="No aplica"),0,'Catàleg GRAE'!D58)</f>
        <v>1</v>
      </c>
      <c r="I386" s="20"/>
      <c r="J386" s="20"/>
      <c r="K386" s="20"/>
      <c r="L386" s="21"/>
      <c r="M386" s="21"/>
      <c r="N386" s="20"/>
      <c r="O386" s="20"/>
      <c r="P386" s="19" t="str">
        <f aca="false">IF(I386="","",I386-H386)</f>
        <v/>
      </c>
      <c r="Q386" s="19" t="str">
        <f aca="true">IF(B386="","",IF(N386="No aplica","No aplica",IF(I386="","Pendent",IF(N386="Per substituir","Substituir",IF(OR(N386="No localitzat",N386="No lliurat"),"Reposar",IF(I386&lt;H386,"Reposar",IF(I386&gt;H386,"Revisar excedent",IF(AND(G386="Sí",M386&lt;&gt;"",M386&lt;TODAY()),"EPI caducat",IF(AND(G386="Sí",M386&lt;&gt;"",M386&lt;=TODAY()+90),"EPI caduca ≤90 dies",IF(OR(N386="Deteriorat usable",N386="Revisió necessària"),"Revisar","OK"))))))))))</f>
      </c>
      <c r="R386" s="20"/>
    </row>
    <row r="387" customFormat="false" ht="15" hidden="false" customHeight="false" outlineLevel="0" collapsed="false">
      <c r="A387" s="19" t="n">
        <v>4</v>
      </c>
      <c r="B387" s="19" t="n">
        <f aca="false">IFERROR(VLOOKUP(A387,Personal!$A$6:$F$112,2,FALSE()),"")</f>
        <v>0</v>
      </c>
      <c r="C387" s="19" t="str">
        <f aca="false">IFERROR(VLOOKUP(A387,Personal!$A$6:$F$112,3,FALSE()),"")</f>
        <v>Olot</v>
      </c>
      <c r="D387" s="19" t="s">
        <v>125</v>
      </c>
      <c r="E387" s="19" t="s">
        <v>149</v>
      </c>
      <c r="F387" s="19" t="s">
        <v>150</v>
      </c>
      <c r="G387" s="19" t="s">
        <v>291</v>
      </c>
      <c r="H387" s="19" t="n">
        <f aca="false">IF(OR(VLOOKUP(A387,Personal!$A$6:$F$112,5,FALSE())&lt;&gt;"Sí",N387="No aplica"),0,'Catàleg GRAE'!D59)</f>
        <v>1</v>
      </c>
      <c r="I387" s="20"/>
      <c r="J387" s="20"/>
      <c r="K387" s="20"/>
      <c r="L387" s="21"/>
      <c r="M387" s="21"/>
      <c r="N387" s="20"/>
      <c r="O387" s="20"/>
      <c r="P387" s="19" t="str">
        <f aca="false">IF(I387="","",I387-H387)</f>
        <v/>
      </c>
      <c r="Q387" s="19" t="str">
        <f aca="true">IF(B387="","",IF(N387="No aplica","No aplica",IF(I387="","Pendent",IF(N387="Per substituir","Substituir",IF(OR(N387="No localitzat",N387="No lliurat"),"Reposar",IF(I387&lt;H387,"Reposar",IF(I387&gt;H387,"Revisar excedent",IF(AND(G387="Sí",M387&lt;&gt;"",M387&lt;TODAY()),"EPI caducat",IF(AND(G387="Sí",M387&lt;&gt;"",M387&lt;=TODAY()+90),"EPI caduca ≤90 dies",IF(OR(N387="Deteriorat usable",N387="Revisió necessària"),"Revisar","OK"))))))))))</f>
      </c>
      <c r="R387" s="20"/>
    </row>
    <row r="388" customFormat="false" ht="15" hidden="false" customHeight="false" outlineLevel="0" collapsed="false">
      <c r="A388" s="19" t="n">
        <v>4</v>
      </c>
      <c r="B388" s="19" t="n">
        <f aca="false">IFERROR(VLOOKUP(A388,Personal!$A$6:$F$112,2,FALSE()),"")</f>
        <v>0</v>
      </c>
      <c r="C388" s="19" t="str">
        <f aca="false">IFERROR(VLOOKUP(A388,Personal!$A$6:$F$112,3,FALSE()),"")</f>
        <v>Olot</v>
      </c>
      <c r="D388" s="19" t="s">
        <v>125</v>
      </c>
      <c r="E388" s="19" t="s">
        <v>151</v>
      </c>
      <c r="F388" s="19" t="s">
        <v>152</v>
      </c>
      <c r="G388" s="19" t="s">
        <v>291</v>
      </c>
      <c r="H388" s="19" t="n">
        <f aca="false">IF(OR(VLOOKUP(A388,Personal!$A$6:$F$112,5,FALSE())&lt;&gt;"Sí",N388="No aplica"),0,'Catàleg GRAE'!D60)</f>
        <v>1</v>
      </c>
      <c r="I388" s="20"/>
      <c r="J388" s="20"/>
      <c r="K388" s="20"/>
      <c r="L388" s="21"/>
      <c r="M388" s="21"/>
      <c r="N388" s="20"/>
      <c r="O388" s="20"/>
      <c r="P388" s="19" t="str">
        <f aca="false">IF(I388="","",I388-H388)</f>
        <v/>
      </c>
      <c r="Q388" s="19" t="str">
        <f aca="true">IF(B388="","",IF(N388="No aplica","No aplica",IF(I388="","Pendent",IF(N388="Per substituir","Substituir",IF(OR(N388="No localitzat",N388="No lliurat"),"Reposar",IF(I388&lt;H388,"Reposar",IF(I388&gt;H388,"Revisar excedent",IF(AND(G388="Sí",M388&lt;&gt;"",M388&lt;TODAY()),"EPI caducat",IF(AND(G388="Sí",M388&lt;&gt;"",M388&lt;=TODAY()+90),"EPI caduca ≤90 dies",IF(OR(N388="Deteriorat usable",N388="Revisió necessària"),"Revisar","OK"))))))))))</f>
      </c>
      <c r="R388" s="20"/>
    </row>
    <row r="389" customFormat="false" ht="15" hidden="false" customHeight="false" outlineLevel="0" collapsed="false">
      <c r="A389" s="19" t="n">
        <v>4</v>
      </c>
      <c r="B389" s="19" t="n">
        <f aca="false">IFERROR(VLOOKUP(A389,Personal!$A$6:$F$112,2,FALSE()),"")</f>
        <v>0</v>
      </c>
      <c r="C389" s="19" t="str">
        <f aca="false">IFERROR(VLOOKUP(A389,Personal!$A$6:$F$112,3,FALSE()),"")</f>
        <v>Olot</v>
      </c>
      <c r="D389" s="19" t="s">
        <v>153</v>
      </c>
      <c r="E389" s="19" t="s">
        <v>154</v>
      </c>
      <c r="F389" s="19" t="s">
        <v>155</v>
      </c>
      <c r="G389" s="19" t="s">
        <v>291</v>
      </c>
      <c r="H389" s="19" t="n">
        <f aca="false">IF(OR(VLOOKUP(A389,Personal!$A$6:$F$112,5,FALSE())&lt;&gt;"Sí",N389="No aplica"),0,'Catàleg GRAE'!D61)</f>
        <v>1</v>
      </c>
      <c r="I389" s="20"/>
      <c r="J389" s="20"/>
      <c r="K389" s="20"/>
      <c r="L389" s="21"/>
      <c r="M389" s="21"/>
      <c r="N389" s="20"/>
      <c r="O389" s="20"/>
      <c r="P389" s="19" t="str">
        <f aca="false">IF(I389="","",I389-H389)</f>
        <v/>
      </c>
      <c r="Q389" s="19" t="str">
        <f aca="true">IF(B389="","",IF(N389="No aplica","No aplica",IF(I389="","Pendent",IF(N389="Per substituir","Substituir",IF(OR(N389="No localitzat",N389="No lliurat"),"Reposar",IF(I389&lt;H389,"Reposar",IF(I389&gt;H389,"Revisar excedent",IF(AND(G389="Sí",M389&lt;&gt;"",M389&lt;TODAY()),"EPI caducat",IF(AND(G389="Sí",M389&lt;&gt;"",M389&lt;=TODAY()+90),"EPI caduca ≤90 dies",IF(OR(N389="Deteriorat usable",N389="Revisió necessària"),"Revisar","OK"))))))))))</f>
      </c>
      <c r="R389" s="20"/>
    </row>
    <row r="390" customFormat="false" ht="15" hidden="false" customHeight="false" outlineLevel="0" collapsed="false">
      <c r="A390" s="19" t="n">
        <v>4</v>
      </c>
      <c r="B390" s="19" t="n">
        <f aca="false">IFERROR(VLOOKUP(A390,Personal!$A$6:$F$112,2,FALSE()),"")</f>
        <v>0</v>
      </c>
      <c r="C390" s="19" t="str">
        <f aca="false">IFERROR(VLOOKUP(A390,Personal!$A$6:$F$112,3,FALSE()),"")</f>
        <v>Olot</v>
      </c>
      <c r="D390" s="19" t="s">
        <v>37</v>
      </c>
      <c r="E390" s="19" t="s">
        <v>156</v>
      </c>
      <c r="F390" s="19" t="s">
        <v>157</v>
      </c>
      <c r="G390" s="19" t="s">
        <v>291</v>
      </c>
      <c r="H390" s="19" t="n">
        <f aca="false">IF(OR(VLOOKUP(A390,Personal!$A$6:$F$112,5,FALSE())&lt;&gt;"Sí",N390="No aplica"),0,'Catàleg GRAE'!D62)</f>
        <v>1</v>
      </c>
      <c r="I390" s="20"/>
      <c r="J390" s="20"/>
      <c r="K390" s="20"/>
      <c r="L390" s="21"/>
      <c r="M390" s="21"/>
      <c r="N390" s="20"/>
      <c r="O390" s="20"/>
      <c r="P390" s="19" t="str">
        <f aca="false">IF(I390="","",I390-H390)</f>
        <v/>
      </c>
      <c r="Q390" s="19" t="str">
        <f aca="true">IF(B390="","",IF(N390="No aplica","No aplica",IF(I390="","Pendent",IF(N390="Per substituir","Substituir",IF(OR(N390="No localitzat",N390="No lliurat"),"Reposar",IF(I390&lt;H390,"Reposar",IF(I390&gt;H390,"Revisar excedent",IF(AND(G390="Sí",M390&lt;&gt;"",M390&lt;TODAY()),"EPI caducat",IF(AND(G390="Sí",M390&lt;&gt;"",M390&lt;=TODAY()+90),"EPI caduca ≤90 dies",IF(OR(N390="Deteriorat usable",N390="Revisió necessària"),"Revisar","OK"))))))))))</f>
      </c>
      <c r="R390" s="20"/>
    </row>
    <row r="391" customFormat="false" ht="15" hidden="false" customHeight="false" outlineLevel="0" collapsed="false">
      <c r="A391" s="19" t="n">
        <v>4</v>
      </c>
      <c r="B391" s="19" t="n">
        <f aca="false">IFERROR(VLOOKUP(A391,Personal!$A$6:$F$112,2,FALSE()),"")</f>
        <v>0</v>
      </c>
      <c r="C391" s="19" t="str">
        <f aca="false">IFERROR(VLOOKUP(A391,Personal!$A$6:$F$112,3,FALSE()),"")</f>
        <v>Olot</v>
      </c>
      <c r="D391" s="19" t="s">
        <v>37</v>
      </c>
      <c r="E391" s="19" t="s">
        <v>158</v>
      </c>
      <c r="F391" s="19" t="s">
        <v>159</v>
      </c>
      <c r="G391" s="19" t="s">
        <v>291</v>
      </c>
      <c r="H391" s="19" t="n">
        <f aca="false">IF(OR(VLOOKUP(A391,Personal!$A$6:$F$112,5,FALSE())&lt;&gt;"Sí",N391="No aplica"),0,'Catàleg GRAE'!D63)</f>
        <v>1</v>
      </c>
      <c r="I391" s="20"/>
      <c r="J391" s="20"/>
      <c r="K391" s="20"/>
      <c r="L391" s="21"/>
      <c r="M391" s="21"/>
      <c r="N391" s="20"/>
      <c r="O391" s="20"/>
      <c r="P391" s="19" t="str">
        <f aca="false">IF(I391="","",I391-H391)</f>
        <v/>
      </c>
      <c r="Q391" s="19" t="str">
        <f aca="true">IF(B391="","",IF(N391="No aplica","No aplica",IF(I391="","Pendent",IF(N391="Per substituir","Substituir",IF(OR(N391="No localitzat",N391="No lliurat"),"Reposar",IF(I391&lt;H391,"Reposar",IF(I391&gt;H391,"Revisar excedent",IF(AND(G391="Sí",M391&lt;&gt;"",M391&lt;TODAY()),"EPI caducat",IF(AND(G391="Sí",M391&lt;&gt;"",M391&lt;=TODAY()+90),"EPI caduca ≤90 dies",IF(OR(N391="Deteriorat usable",N391="Revisió necessària"),"Revisar","OK"))))))))))</f>
      </c>
      <c r="R391" s="20"/>
    </row>
    <row r="392" customFormat="false" ht="15" hidden="false" customHeight="false" outlineLevel="0" collapsed="false">
      <c r="A392" s="19" t="n">
        <v>4</v>
      </c>
      <c r="B392" s="19" t="n">
        <f aca="false">IFERROR(VLOOKUP(A392,Personal!$A$6:$F$112,2,FALSE()),"")</f>
        <v>0</v>
      </c>
      <c r="C392" s="19" t="str">
        <f aca="false">IFERROR(VLOOKUP(A392,Personal!$A$6:$F$112,3,FALSE()),"")</f>
        <v>Olot</v>
      </c>
      <c r="D392" s="19" t="s">
        <v>160</v>
      </c>
      <c r="E392" s="19" t="s">
        <v>161</v>
      </c>
      <c r="F392" s="19" t="s">
        <v>162</v>
      </c>
      <c r="G392" s="19" t="s">
        <v>291</v>
      </c>
      <c r="H392" s="19" t="n">
        <f aca="false">IF(OR(VLOOKUP(A392,Personal!$A$6:$F$112,5,FALSE())&lt;&gt;"Sí",N392="No aplica"),0,'Catàleg GRAE'!D64)</f>
        <v>1</v>
      </c>
      <c r="I392" s="20"/>
      <c r="J392" s="20"/>
      <c r="K392" s="20"/>
      <c r="L392" s="21"/>
      <c r="M392" s="21"/>
      <c r="N392" s="20"/>
      <c r="O392" s="20"/>
      <c r="P392" s="19" t="str">
        <f aca="false">IF(I392="","",I392-H392)</f>
        <v/>
      </c>
      <c r="Q392" s="19" t="str">
        <f aca="true">IF(B392="","",IF(N392="No aplica","No aplica",IF(I392="","Pendent",IF(N392="Per substituir","Substituir",IF(OR(N392="No localitzat",N392="No lliurat"),"Reposar",IF(I392&lt;H392,"Reposar",IF(I392&gt;H392,"Revisar excedent",IF(AND(G392="Sí",M392&lt;&gt;"",M392&lt;TODAY()),"EPI caducat",IF(AND(G392="Sí",M392&lt;&gt;"",M392&lt;=TODAY()+90),"EPI caduca ≤90 dies",IF(OR(N392="Deteriorat usable",N392="Revisió necessària"),"Revisar","OK"))))))))))</f>
      </c>
      <c r="R392" s="20"/>
    </row>
    <row r="393" customFormat="false" ht="15" hidden="false" customHeight="false" outlineLevel="0" collapsed="false">
      <c r="A393" s="19" t="n">
        <v>4</v>
      </c>
      <c r="B393" s="19" t="n">
        <f aca="false">IFERROR(VLOOKUP(A393,Personal!$A$6:$F$112,2,FALSE()),"")</f>
        <v>0</v>
      </c>
      <c r="C393" s="19" t="str">
        <f aca="false">IFERROR(VLOOKUP(A393,Personal!$A$6:$F$112,3,FALSE()),"")</f>
        <v>Olot</v>
      </c>
      <c r="D393" s="19" t="s">
        <v>137</v>
      </c>
      <c r="E393" s="19" t="s">
        <v>163</v>
      </c>
      <c r="F393" s="19" t="s">
        <v>164</v>
      </c>
      <c r="G393" s="19" t="s">
        <v>272</v>
      </c>
      <c r="H393" s="19" t="n">
        <f aca="false">IF(OR(VLOOKUP(A393,Personal!$A$6:$F$112,5,FALSE())&lt;&gt;"Sí",N393="No aplica"),0,'Catàleg GRAE'!D65)</f>
        <v>1</v>
      </c>
      <c r="I393" s="20"/>
      <c r="J393" s="20"/>
      <c r="K393" s="20"/>
      <c r="L393" s="21"/>
      <c r="M393" s="21"/>
      <c r="N393" s="20"/>
      <c r="O393" s="20"/>
      <c r="P393" s="19" t="str">
        <f aca="false">IF(I393="","",I393-H393)</f>
        <v/>
      </c>
      <c r="Q393" s="19" t="str">
        <f aca="true">IF(B393="","",IF(N393="No aplica","No aplica",IF(I393="","Pendent",IF(N393="Per substituir","Substituir",IF(OR(N393="No localitzat",N393="No lliurat"),"Reposar",IF(I393&lt;H393,"Reposar",IF(I393&gt;H393,"Revisar excedent",IF(AND(G393="Sí",M393&lt;&gt;"",M393&lt;TODAY()),"EPI caducat",IF(AND(G393="Sí",M393&lt;&gt;"",M393&lt;=TODAY()+90),"EPI caduca ≤90 dies",IF(OR(N393="Deteriorat usable",N393="Revisió necessària"),"Revisar","OK"))))))))))</f>
      </c>
      <c r="R393" s="20"/>
    </row>
    <row r="394" customFormat="false" ht="15" hidden="false" customHeight="false" outlineLevel="0" collapsed="false">
      <c r="A394" s="19" t="n">
        <v>4</v>
      </c>
      <c r="B394" s="19" t="n">
        <f aca="false">IFERROR(VLOOKUP(A394,Personal!$A$6:$F$112,2,FALSE()),"")</f>
        <v>0</v>
      </c>
      <c r="C394" s="19" t="str">
        <f aca="false">IFERROR(VLOOKUP(A394,Personal!$A$6:$F$112,3,FALSE()),"")</f>
        <v>Olot</v>
      </c>
      <c r="D394" s="19" t="s">
        <v>132</v>
      </c>
      <c r="E394" s="19" t="s">
        <v>165</v>
      </c>
      <c r="F394" s="19" t="s">
        <v>166</v>
      </c>
      <c r="G394" s="19" t="s">
        <v>272</v>
      </c>
      <c r="H394" s="19" t="n">
        <f aca="false">IF(OR(VLOOKUP(A394,Personal!$A$6:$F$112,5,FALSE())&lt;&gt;"Sí",N394="No aplica"),0,'Catàleg GRAE'!D66)</f>
        <v>1</v>
      </c>
      <c r="I394" s="20"/>
      <c r="J394" s="20"/>
      <c r="K394" s="20"/>
      <c r="L394" s="21"/>
      <c r="M394" s="21"/>
      <c r="N394" s="20"/>
      <c r="O394" s="20"/>
      <c r="P394" s="19" t="str">
        <f aca="false">IF(I394="","",I394-H394)</f>
        <v/>
      </c>
      <c r="Q394" s="19" t="str">
        <f aca="true">IF(B394="","",IF(N394="No aplica","No aplica",IF(I394="","Pendent",IF(N394="Per substituir","Substituir",IF(OR(N394="No localitzat",N394="No lliurat"),"Reposar",IF(I394&lt;H394,"Reposar",IF(I394&gt;H394,"Revisar excedent",IF(AND(G394="Sí",M394&lt;&gt;"",M394&lt;TODAY()),"EPI caducat",IF(AND(G394="Sí",M394&lt;&gt;"",M394&lt;=TODAY()+90),"EPI caduca ≤90 dies",IF(OR(N394="Deteriorat usable",N394="Revisió necessària"),"Revisar","OK"))))))))))</f>
      </c>
      <c r="R394" s="20"/>
    </row>
    <row r="395" customFormat="false" ht="15" hidden="false" customHeight="false" outlineLevel="0" collapsed="false">
      <c r="A395" s="19" t="n">
        <v>4</v>
      </c>
      <c r="B395" s="19" t="n">
        <f aca="false">IFERROR(VLOOKUP(A395,Personal!$A$6:$F$112,2,FALSE()),"")</f>
        <v>0</v>
      </c>
      <c r="C395" s="19" t="str">
        <f aca="false">IFERROR(VLOOKUP(A395,Personal!$A$6:$F$112,3,FALSE()),"")</f>
        <v>Olot</v>
      </c>
      <c r="D395" s="19" t="s">
        <v>71</v>
      </c>
      <c r="E395" s="19" t="s">
        <v>167</v>
      </c>
      <c r="F395" s="19" t="s">
        <v>168</v>
      </c>
      <c r="G395" s="19" t="s">
        <v>291</v>
      </c>
      <c r="H395" s="19" t="n">
        <f aca="false">IF(OR(VLOOKUP(A395,Personal!$A$6:$F$112,5,FALSE())&lt;&gt;"Sí",N395="No aplica"),0,'Catàleg GRAE'!D67)</f>
        <v>1</v>
      </c>
      <c r="I395" s="20"/>
      <c r="J395" s="20"/>
      <c r="K395" s="20"/>
      <c r="L395" s="21"/>
      <c r="M395" s="21"/>
      <c r="N395" s="20"/>
      <c r="O395" s="20"/>
      <c r="P395" s="19" t="str">
        <f aca="false">IF(I395="","",I395-H395)</f>
        <v/>
      </c>
      <c r="Q395" s="19" t="str">
        <f aca="true">IF(B395="","",IF(N395="No aplica","No aplica",IF(I395="","Pendent",IF(N395="Per substituir","Substituir",IF(OR(N395="No localitzat",N395="No lliurat"),"Reposar",IF(I395&lt;H395,"Reposar",IF(I395&gt;H395,"Revisar excedent",IF(AND(G395="Sí",M395&lt;&gt;"",M395&lt;TODAY()),"EPI caducat",IF(AND(G395="Sí",M395&lt;&gt;"",M395&lt;=TODAY()+90),"EPI caduca ≤90 dies",IF(OR(N395="Deteriorat usable",N395="Revisió necessària"),"Revisar","OK"))))))))))</f>
      </c>
      <c r="R395" s="20"/>
    </row>
    <row r="396" customFormat="false" ht="15" hidden="false" customHeight="false" outlineLevel="0" collapsed="false">
      <c r="A396" s="19" t="n">
        <v>4</v>
      </c>
      <c r="B396" s="19" t="n">
        <f aca="false">IFERROR(VLOOKUP(A396,Personal!$A$6:$F$112,2,FALSE()),"")</f>
        <v>0</v>
      </c>
      <c r="C396" s="19" t="str">
        <f aca="false">IFERROR(VLOOKUP(A396,Personal!$A$6:$F$112,3,FALSE()),"")</f>
        <v>Olot</v>
      </c>
      <c r="D396" s="19" t="s">
        <v>132</v>
      </c>
      <c r="E396" s="19" t="s">
        <v>169</v>
      </c>
      <c r="F396" s="19" t="s">
        <v>170</v>
      </c>
      <c r="G396" s="19" t="s">
        <v>272</v>
      </c>
      <c r="H396" s="19" t="n">
        <f aca="false">IF(OR(VLOOKUP(A396,Personal!$A$6:$F$112,5,FALSE())&lt;&gt;"Sí",N396="No aplica"),0,'Catàleg GRAE'!D68)</f>
        <v>1</v>
      </c>
      <c r="I396" s="20"/>
      <c r="J396" s="20"/>
      <c r="K396" s="20"/>
      <c r="L396" s="21"/>
      <c r="M396" s="21"/>
      <c r="N396" s="20"/>
      <c r="O396" s="20"/>
      <c r="P396" s="19" t="str">
        <f aca="false">IF(I396="","",I396-H396)</f>
        <v/>
      </c>
      <c r="Q396" s="19" t="str">
        <f aca="true">IF(B396="","",IF(N396="No aplica","No aplica",IF(I396="","Pendent",IF(N396="Per substituir","Substituir",IF(OR(N396="No localitzat",N396="No lliurat"),"Reposar",IF(I396&lt;H396,"Reposar",IF(I396&gt;H396,"Revisar excedent",IF(AND(G396="Sí",M396&lt;&gt;"",M396&lt;TODAY()),"EPI caducat",IF(AND(G396="Sí",M396&lt;&gt;"",M396&lt;=TODAY()+90),"EPI caduca ≤90 dies",IF(OR(N396="Deteriorat usable",N396="Revisió necessària"),"Revisar","OK"))))))))))</f>
      </c>
      <c r="R396" s="20"/>
    </row>
    <row r="397" customFormat="false" ht="15" hidden="false" customHeight="false" outlineLevel="0" collapsed="false">
      <c r="A397" s="19" t="n">
        <v>4</v>
      </c>
      <c r="B397" s="19" t="n">
        <f aca="false">IFERROR(VLOOKUP(A397,Personal!$A$6:$F$112,2,FALSE()),"")</f>
        <v>0</v>
      </c>
      <c r="C397" s="19" t="str">
        <f aca="false">IFERROR(VLOOKUP(A397,Personal!$A$6:$F$112,3,FALSE()),"")</f>
        <v>Olot</v>
      </c>
      <c r="D397" s="19" t="s">
        <v>142</v>
      </c>
      <c r="E397" s="19" t="s">
        <v>171</v>
      </c>
      <c r="F397" s="19" t="s">
        <v>172</v>
      </c>
      <c r="G397" s="19" t="s">
        <v>272</v>
      </c>
      <c r="H397" s="19" t="n">
        <f aca="false">IF(OR(VLOOKUP(A397,Personal!$A$6:$F$112,5,FALSE())&lt;&gt;"Sí",N397="No aplica"),0,'Catàleg GRAE'!D69)</f>
        <v>1</v>
      </c>
      <c r="I397" s="20"/>
      <c r="J397" s="20"/>
      <c r="K397" s="20"/>
      <c r="L397" s="21"/>
      <c r="M397" s="21"/>
      <c r="N397" s="20"/>
      <c r="O397" s="20"/>
      <c r="P397" s="19" t="str">
        <f aca="false">IF(I397="","",I397-H397)</f>
        <v/>
      </c>
      <c r="Q397" s="19" t="str">
        <f aca="true">IF(B397="","",IF(N397="No aplica","No aplica",IF(I397="","Pendent",IF(N397="Per substituir","Substituir",IF(OR(N397="No localitzat",N397="No lliurat"),"Reposar",IF(I397&lt;H397,"Reposar",IF(I397&gt;H397,"Revisar excedent",IF(AND(G397="Sí",M397&lt;&gt;"",M397&lt;TODAY()),"EPI caducat",IF(AND(G397="Sí",M397&lt;&gt;"",M397&lt;=TODAY()+90),"EPI caduca ≤90 dies",IF(OR(N397="Deteriorat usable",N397="Revisió necessària"),"Revisar","OK"))))))))))</f>
      </c>
      <c r="R397" s="20"/>
    </row>
    <row r="398" customFormat="false" ht="15" hidden="false" customHeight="false" outlineLevel="0" collapsed="false">
      <c r="A398" s="19" t="n">
        <v>4</v>
      </c>
      <c r="B398" s="19" t="n">
        <f aca="false">IFERROR(VLOOKUP(A398,Personal!$A$6:$F$112,2,FALSE()),"")</f>
        <v>0</v>
      </c>
      <c r="C398" s="19" t="str">
        <f aca="false">IFERROR(VLOOKUP(A398,Personal!$A$6:$F$112,3,FALSE()),"")</f>
        <v>Olot</v>
      </c>
      <c r="D398" s="19" t="s">
        <v>132</v>
      </c>
      <c r="E398" s="19" t="s">
        <v>173</v>
      </c>
      <c r="F398" s="19" t="s">
        <v>174</v>
      </c>
      <c r="G398" s="19" t="s">
        <v>272</v>
      </c>
      <c r="H398" s="19" t="n">
        <f aca="false">IF(OR(VLOOKUP(A398,Personal!$A$6:$F$112,5,FALSE())&lt;&gt;"Sí",N398="No aplica"),0,'Catàleg GRAE'!D70)</f>
        <v>1</v>
      </c>
      <c r="I398" s="20"/>
      <c r="J398" s="20"/>
      <c r="K398" s="20"/>
      <c r="L398" s="21"/>
      <c r="M398" s="21"/>
      <c r="N398" s="20"/>
      <c r="O398" s="20"/>
      <c r="P398" s="19" t="str">
        <f aca="false">IF(I398="","",I398-H398)</f>
        <v/>
      </c>
      <c r="Q398" s="19" t="str">
        <f aca="true">IF(B398="","",IF(N398="No aplica","No aplica",IF(I398="","Pendent",IF(N398="Per substituir","Substituir",IF(OR(N398="No localitzat",N398="No lliurat"),"Reposar",IF(I398&lt;H398,"Reposar",IF(I398&gt;H398,"Revisar excedent",IF(AND(G398="Sí",M398&lt;&gt;"",M398&lt;TODAY()),"EPI caducat",IF(AND(G398="Sí",M398&lt;&gt;"",M398&lt;=TODAY()+90),"EPI caduca ≤90 dies",IF(OR(N398="Deteriorat usable",N398="Revisió necessària"),"Revisar","OK"))))))))))</f>
      </c>
      <c r="R398" s="20"/>
    </row>
    <row r="399" customFormat="false" ht="15" hidden="false" customHeight="false" outlineLevel="0" collapsed="false">
      <c r="A399" s="19" t="n">
        <v>4</v>
      </c>
      <c r="B399" s="19" t="n">
        <f aca="false">IFERROR(VLOOKUP(A399,Personal!$A$6:$F$112,2,FALSE()),"")</f>
        <v>0</v>
      </c>
      <c r="C399" s="19" t="str">
        <f aca="false">IFERROR(VLOOKUP(A399,Personal!$A$6:$F$112,3,FALSE()),"")</f>
        <v>Olot</v>
      </c>
      <c r="D399" s="19" t="s">
        <v>132</v>
      </c>
      <c r="E399" s="19" t="s">
        <v>175</v>
      </c>
      <c r="F399" s="19" t="s">
        <v>176</v>
      </c>
      <c r="G399" s="19" t="s">
        <v>272</v>
      </c>
      <c r="H399" s="19" t="n">
        <f aca="false">IF(OR(VLOOKUP(A399,Personal!$A$6:$F$112,5,FALSE())&lt;&gt;"Sí",N399="No aplica"),0,'Catàleg GRAE'!D71)</f>
        <v>1</v>
      </c>
      <c r="I399" s="20"/>
      <c r="J399" s="20"/>
      <c r="K399" s="20"/>
      <c r="L399" s="21"/>
      <c r="M399" s="21"/>
      <c r="N399" s="20"/>
      <c r="O399" s="20"/>
      <c r="P399" s="19" t="str">
        <f aca="false">IF(I399="","",I399-H399)</f>
        <v/>
      </c>
      <c r="Q399" s="19" t="str">
        <f aca="true">IF(B399="","",IF(N399="No aplica","No aplica",IF(I399="","Pendent",IF(N399="Per substituir","Substituir",IF(OR(N399="No localitzat",N399="No lliurat"),"Reposar",IF(I399&lt;H399,"Reposar",IF(I399&gt;H399,"Revisar excedent",IF(AND(G399="Sí",M399&lt;&gt;"",M399&lt;TODAY()),"EPI caducat",IF(AND(G399="Sí",M399&lt;&gt;"",M399&lt;=TODAY()+90),"EPI caduca ≤90 dies",IF(OR(N399="Deteriorat usable",N399="Revisió necessària"),"Revisar","OK"))))))))))</f>
      </c>
      <c r="R399" s="20"/>
    </row>
    <row r="400" customFormat="false" ht="15" hidden="false" customHeight="false" outlineLevel="0" collapsed="false">
      <c r="A400" s="19" t="n">
        <v>4</v>
      </c>
      <c r="B400" s="19" t="n">
        <f aca="false">IFERROR(VLOOKUP(A400,Personal!$A$6:$F$112,2,FALSE()),"")</f>
        <v>0</v>
      </c>
      <c r="C400" s="19" t="str">
        <f aca="false">IFERROR(VLOOKUP(A400,Personal!$A$6:$F$112,3,FALSE()),"")</f>
        <v>Olot</v>
      </c>
      <c r="D400" s="19" t="s">
        <v>177</v>
      </c>
      <c r="E400" s="19" t="s">
        <v>178</v>
      </c>
      <c r="F400" s="19" t="s">
        <v>179</v>
      </c>
      <c r="G400" s="19" t="s">
        <v>272</v>
      </c>
      <c r="H400" s="19" t="n">
        <f aca="false">IF(OR(VLOOKUP(A400,Personal!$A$6:$F$112,5,FALSE())&lt;&gt;"Sí",N400="No aplica"),0,'Catàleg GRAE'!D72)</f>
        <v>1</v>
      </c>
      <c r="I400" s="20"/>
      <c r="J400" s="20"/>
      <c r="K400" s="20"/>
      <c r="L400" s="21"/>
      <c r="M400" s="21"/>
      <c r="N400" s="20"/>
      <c r="O400" s="20"/>
      <c r="P400" s="19" t="str">
        <f aca="false">IF(I400="","",I400-H400)</f>
        <v/>
      </c>
      <c r="Q400" s="19" t="str">
        <f aca="true">IF(B400="","",IF(N400="No aplica","No aplica",IF(I400="","Pendent",IF(N400="Per substituir","Substituir",IF(OR(N400="No localitzat",N400="No lliurat"),"Reposar",IF(I400&lt;H400,"Reposar",IF(I400&gt;H400,"Revisar excedent",IF(AND(G400="Sí",M400&lt;&gt;"",M400&lt;TODAY()),"EPI caducat",IF(AND(G400="Sí",M400&lt;&gt;"",M400&lt;=TODAY()+90),"EPI caduca ≤90 dies",IF(OR(N400="Deteriorat usable",N400="Revisió necessària"),"Revisar","OK"))))))))))</f>
      </c>
      <c r="R400" s="20"/>
    </row>
    <row r="401" customFormat="false" ht="15" hidden="false" customHeight="false" outlineLevel="0" collapsed="false">
      <c r="A401" s="19" t="n">
        <v>4</v>
      </c>
      <c r="B401" s="19" t="n">
        <f aca="false">IFERROR(VLOOKUP(A401,Personal!$A$6:$F$112,2,FALSE()),"")</f>
        <v>0</v>
      </c>
      <c r="C401" s="19" t="str">
        <f aca="false">IFERROR(VLOOKUP(A401,Personal!$A$6:$F$112,3,FALSE()),"")</f>
        <v>Olot</v>
      </c>
      <c r="D401" s="19" t="s">
        <v>177</v>
      </c>
      <c r="E401" s="19" t="s">
        <v>180</v>
      </c>
      <c r="F401" s="19" t="s">
        <v>181</v>
      </c>
      <c r="G401" s="19" t="s">
        <v>272</v>
      </c>
      <c r="H401" s="19" t="n">
        <f aca="false">IF(OR(VLOOKUP(A401,Personal!$A$6:$F$112,5,FALSE())&lt;&gt;"Sí",N401="No aplica"),0,'Catàleg GRAE'!D73)</f>
        <v>1</v>
      </c>
      <c r="I401" s="20"/>
      <c r="J401" s="20"/>
      <c r="K401" s="20"/>
      <c r="L401" s="21"/>
      <c r="M401" s="21"/>
      <c r="N401" s="20"/>
      <c r="O401" s="20"/>
      <c r="P401" s="19" t="str">
        <f aca="false">IF(I401="","",I401-H401)</f>
        <v/>
      </c>
      <c r="Q401" s="19" t="str">
        <f aca="true">IF(B401="","",IF(N401="No aplica","No aplica",IF(I401="","Pendent",IF(N401="Per substituir","Substituir",IF(OR(N401="No localitzat",N401="No lliurat"),"Reposar",IF(I401&lt;H401,"Reposar",IF(I401&gt;H401,"Revisar excedent",IF(AND(G401="Sí",M401&lt;&gt;"",M401&lt;TODAY()),"EPI caducat",IF(AND(G401="Sí",M401&lt;&gt;"",M401&lt;=TODAY()+90),"EPI caduca ≤90 dies",IF(OR(N401="Deteriorat usable",N401="Revisió necessària"),"Revisar","OK"))))))))))</f>
      </c>
      <c r="R401" s="20"/>
    </row>
    <row r="402" customFormat="false" ht="15" hidden="false" customHeight="false" outlineLevel="0" collapsed="false">
      <c r="A402" s="19" t="n">
        <v>4</v>
      </c>
      <c r="B402" s="19" t="n">
        <f aca="false">IFERROR(VLOOKUP(A402,Personal!$A$6:$F$112,2,FALSE()),"")</f>
        <v>0</v>
      </c>
      <c r="C402" s="19" t="str">
        <f aca="false">IFERROR(VLOOKUP(A402,Personal!$A$6:$F$112,3,FALSE()),"")</f>
        <v>Olot</v>
      </c>
      <c r="D402" s="19" t="s">
        <v>132</v>
      </c>
      <c r="E402" s="19" t="s">
        <v>182</v>
      </c>
      <c r="F402" s="19" t="s">
        <v>183</v>
      </c>
      <c r="G402" s="19" t="s">
        <v>272</v>
      </c>
      <c r="H402" s="19" t="n">
        <f aca="false">IF(OR(VLOOKUP(A402,Personal!$A$6:$F$112,5,FALSE())&lt;&gt;"Sí",N402="No aplica"),0,'Catàleg GRAE'!D74)</f>
        <v>1</v>
      </c>
      <c r="I402" s="20"/>
      <c r="J402" s="20"/>
      <c r="K402" s="20"/>
      <c r="L402" s="21"/>
      <c r="M402" s="21"/>
      <c r="N402" s="20"/>
      <c r="O402" s="20"/>
      <c r="P402" s="19" t="str">
        <f aca="false">IF(I402="","",I402-H402)</f>
        <v/>
      </c>
      <c r="Q402" s="19" t="str">
        <f aca="true">IF(B402="","",IF(N402="No aplica","No aplica",IF(I402="","Pendent",IF(N402="Per substituir","Substituir",IF(OR(N402="No localitzat",N402="No lliurat"),"Reposar",IF(I402&lt;H402,"Reposar",IF(I402&gt;H402,"Revisar excedent",IF(AND(G402="Sí",M402&lt;&gt;"",M402&lt;TODAY()),"EPI caducat",IF(AND(G402="Sí",M402&lt;&gt;"",M402&lt;=TODAY()+90),"EPI caduca ≤90 dies",IF(OR(N402="Deteriorat usable",N402="Revisió necessària"),"Revisar","OK"))))))))))</f>
      </c>
      <c r="R402" s="20"/>
    </row>
    <row r="403" customFormat="false" ht="15" hidden="false" customHeight="false" outlineLevel="0" collapsed="false">
      <c r="A403" s="19" t="n">
        <v>4</v>
      </c>
      <c r="B403" s="19" t="n">
        <f aca="false">IFERROR(VLOOKUP(A403,Personal!$A$6:$F$112,2,FALSE()),"")</f>
        <v>0</v>
      </c>
      <c r="C403" s="19" t="str">
        <f aca="false">IFERROR(VLOOKUP(A403,Personal!$A$6:$F$112,3,FALSE()),"")</f>
        <v>Olot</v>
      </c>
      <c r="D403" s="19" t="s">
        <v>177</v>
      </c>
      <c r="E403" s="19" t="s">
        <v>184</v>
      </c>
      <c r="F403" s="19" t="s">
        <v>185</v>
      </c>
      <c r="G403" s="19" t="s">
        <v>272</v>
      </c>
      <c r="H403" s="19" t="n">
        <f aca="false">IF(OR(VLOOKUP(A403,Personal!$A$6:$F$112,5,FALSE())&lt;&gt;"Sí",N403="No aplica"),0,'Catàleg GRAE'!D75)</f>
        <v>1</v>
      </c>
      <c r="I403" s="20"/>
      <c r="J403" s="20"/>
      <c r="K403" s="20"/>
      <c r="L403" s="21"/>
      <c r="M403" s="21"/>
      <c r="N403" s="20"/>
      <c r="O403" s="20"/>
      <c r="P403" s="19" t="str">
        <f aca="false">IF(I403="","",I403-H403)</f>
        <v/>
      </c>
      <c r="Q403" s="19" t="str">
        <f aca="true">IF(B403="","",IF(N403="No aplica","No aplica",IF(I403="","Pendent",IF(N403="Per substituir","Substituir",IF(OR(N403="No localitzat",N403="No lliurat"),"Reposar",IF(I403&lt;H403,"Reposar",IF(I403&gt;H403,"Revisar excedent",IF(AND(G403="Sí",M403&lt;&gt;"",M403&lt;TODAY()),"EPI caducat",IF(AND(G403="Sí",M403&lt;&gt;"",M403&lt;=TODAY()+90),"EPI caduca ≤90 dies",IF(OR(N403="Deteriorat usable",N403="Revisió necessària"),"Revisar","OK"))))))))))</f>
      </c>
      <c r="R403" s="20"/>
    </row>
    <row r="404" customFormat="false" ht="15" hidden="false" customHeight="false" outlineLevel="0" collapsed="false">
      <c r="A404" s="19" t="n">
        <v>4</v>
      </c>
      <c r="B404" s="19" t="n">
        <f aca="false">IFERROR(VLOOKUP(A404,Personal!$A$6:$F$112,2,FALSE()),"")</f>
        <v>0</v>
      </c>
      <c r="C404" s="19" t="str">
        <f aca="false">IFERROR(VLOOKUP(A404,Personal!$A$6:$F$112,3,FALSE()),"")</f>
        <v>Olot</v>
      </c>
      <c r="D404" s="19" t="s">
        <v>142</v>
      </c>
      <c r="E404" s="19" t="s">
        <v>186</v>
      </c>
      <c r="F404" s="19" t="s">
        <v>187</v>
      </c>
      <c r="G404" s="19" t="s">
        <v>272</v>
      </c>
      <c r="H404" s="19" t="n">
        <f aca="false">IF(OR(VLOOKUP(A404,Personal!$A$6:$F$112,5,FALSE())&lt;&gt;"Sí",N404="No aplica"),0,'Catàleg GRAE'!D76)</f>
        <v>1</v>
      </c>
      <c r="I404" s="20"/>
      <c r="J404" s="20"/>
      <c r="K404" s="20"/>
      <c r="L404" s="21"/>
      <c r="M404" s="21"/>
      <c r="N404" s="20"/>
      <c r="O404" s="20"/>
      <c r="P404" s="19" t="str">
        <f aca="false">IF(I404="","",I404-H404)</f>
        <v/>
      </c>
      <c r="Q404" s="19" t="str">
        <f aca="true">IF(B404="","",IF(N404="No aplica","No aplica",IF(I404="","Pendent",IF(N404="Per substituir","Substituir",IF(OR(N404="No localitzat",N404="No lliurat"),"Reposar",IF(I404&lt;H404,"Reposar",IF(I404&gt;H404,"Revisar excedent",IF(AND(G404="Sí",M404&lt;&gt;"",M404&lt;TODAY()),"EPI caducat",IF(AND(G404="Sí",M404&lt;&gt;"",M404&lt;=TODAY()+90),"EPI caduca ≤90 dies",IF(OR(N404="Deteriorat usable",N404="Revisió necessària"),"Revisar","OK"))))))))))</f>
      </c>
      <c r="R404" s="20"/>
    </row>
    <row r="405" customFormat="false" ht="15" hidden="false" customHeight="false" outlineLevel="0" collapsed="false">
      <c r="A405" s="19" t="n">
        <v>4</v>
      </c>
      <c r="B405" s="19" t="n">
        <f aca="false">IFERROR(VLOOKUP(A405,Personal!$A$6:$F$112,2,FALSE()),"")</f>
        <v>0</v>
      </c>
      <c r="C405" s="19" t="str">
        <f aca="false">IFERROR(VLOOKUP(A405,Personal!$A$6:$F$112,3,FALSE()),"")</f>
        <v>Olot</v>
      </c>
      <c r="D405" s="19" t="s">
        <v>177</v>
      </c>
      <c r="E405" s="19" t="s">
        <v>188</v>
      </c>
      <c r="F405" s="19" t="s">
        <v>189</v>
      </c>
      <c r="G405" s="19" t="s">
        <v>272</v>
      </c>
      <c r="H405" s="19" t="n">
        <f aca="false">IF(OR(VLOOKUP(A405,Personal!$A$6:$F$112,5,FALSE())&lt;&gt;"Sí",N405="No aplica"),0,'Catàleg GRAE'!D77)</f>
        <v>1</v>
      </c>
      <c r="I405" s="20"/>
      <c r="J405" s="20"/>
      <c r="K405" s="20"/>
      <c r="L405" s="21"/>
      <c r="M405" s="21"/>
      <c r="N405" s="20"/>
      <c r="O405" s="20"/>
      <c r="P405" s="19" t="str">
        <f aca="false">IF(I405="","",I405-H405)</f>
        <v/>
      </c>
      <c r="Q405" s="19" t="str">
        <f aca="true">IF(B405="","",IF(N405="No aplica","No aplica",IF(I405="","Pendent",IF(N405="Per substituir","Substituir",IF(OR(N405="No localitzat",N405="No lliurat"),"Reposar",IF(I405&lt;H405,"Reposar",IF(I405&gt;H405,"Revisar excedent",IF(AND(G405="Sí",M405&lt;&gt;"",M405&lt;TODAY()),"EPI caducat",IF(AND(G405="Sí",M405&lt;&gt;"",M405&lt;=TODAY()+90),"EPI caduca ≤90 dies",IF(OR(N405="Deteriorat usable",N405="Revisió necessària"),"Revisar","OK"))))))))))</f>
      </c>
      <c r="R405" s="20"/>
    </row>
    <row r="406" customFormat="false" ht="15" hidden="false" customHeight="false" outlineLevel="0" collapsed="false">
      <c r="A406" s="19" t="n">
        <v>4</v>
      </c>
      <c r="B406" s="19" t="n">
        <f aca="false">IFERROR(VLOOKUP(A406,Personal!$A$6:$F$112,2,FALSE()),"")</f>
        <v>0</v>
      </c>
      <c r="C406" s="19" t="str">
        <f aca="false">IFERROR(VLOOKUP(A406,Personal!$A$6:$F$112,3,FALSE()),"")</f>
        <v>Olot</v>
      </c>
      <c r="D406" s="19" t="s">
        <v>132</v>
      </c>
      <c r="E406" s="19" t="s">
        <v>190</v>
      </c>
      <c r="F406" s="19" t="s">
        <v>191</v>
      </c>
      <c r="G406" s="19" t="s">
        <v>272</v>
      </c>
      <c r="H406" s="19" t="n">
        <f aca="false">IF(OR(VLOOKUP(A406,Personal!$A$6:$F$112,5,FALSE())&lt;&gt;"Sí",N406="No aplica"),0,'Catàleg GRAE'!D78)</f>
        <v>1</v>
      </c>
      <c r="I406" s="20"/>
      <c r="J406" s="20"/>
      <c r="K406" s="20"/>
      <c r="L406" s="21"/>
      <c r="M406" s="21"/>
      <c r="N406" s="20"/>
      <c r="O406" s="20"/>
      <c r="P406" s="19" t="str">
        <f aca="false">IF(I406="","",I406-H406)</f>
        <v/>
      </c>
      <c r="Q406" s="19" t="str">
        <f aca="true">IF(B406="","",IF(N406="No aplica","No aplica",IF(I406="","Pendent",IF(N406="Per substituir","Substituir",IF(OR(N406="No localitzat",N406="No lliurat"),"Reposar",IF(I406&lt;H406,"Reposar",IF(I406&gt;H406,"Revisar excedent",IF(AND(G406="Sí",M406&lt;&gt;"",M406&lt;TODAY()),"EPI caducat",IF(AND(G406="Sí",M406&lt;&gt;"",M406&lt;=TODAY()+90),"EPI caduca ≤90 dies",IF(OR(N406="Deteriorat usable",N406="Revisió necessària"),"Revisar","OK"))))))))))</f>
      </c>
      <c r="R406" s="20"/>
    </row>
    <row r="407" customFormat="false" ht="15" hidden="false" customHeight="false" outlineLevel="0" collapsed="false">
      <c r="A407" s="19" t="n">
        <v>4</v>
      </c>
      <c r="B407" s="19" t="n">
        <f aca="false">IFERROR(VLOOKUP(A407,Personal!$A$6:$F$112,2,FALSE()),"")</f>
        <v>0</v>
      </c>
      <c r="C407" s="19" t="str">
        <f aca="false">IFERROR(VLOOKUP(A407,Personal!$A$6:$F$112,3,FALSE()),"")</f>
        <v>Olot</v>
      </c>
      <c r="D407" s="19" t="s">
        <v>177</v>
      </c>
      <c r="E407" s="19" t="s">
        <v>192</v>
      </c>
      <c r="F407" s="19" t="s">
        <v>193</v>
      </c>
      <c r="G407" s="19" t="s">
        <v>272</v>
      </c>
      <c r="H407" s="19" t="n">
        <f aca="false">IF(OR(VLOOKUP(A407,Personal!$A$6:$F$112,5,FALSE())&lt;&gt;"Sí",N407="No aplica"),0,'Catàleg GRAE'!D79)</f>
        <v>8</v>
      </c>
      <c r="I407" s="20"/>
      <c r="J407" s="20"/>
      <c r="K407" s="20"/>
      <c r="L407" s="21"/>
      <c r="M407" s="21"/>
      <c r="N407" s="20"/>
      <c r="O407" s="20"/>
      <c r="P407" s="19" t="str">
        <f aca="false">IF(I407="","",I407-H407)</f>
        <v/>
      </c>
      <c r="Q407" s="19" t="str">
        <f aca="true">IF(B407="","",IF(N407="No aplica","No aplica",IF(I407="","Pendent",IF(N407="Per substituir","Substituir",IF(OR(N407="No localitzat",N407="No lliurat"),"Reposar",IF(I407&lt;H407,"Reposar",IF(I407&gt;H407,"Revisar excedent",IF(AND(G407="Sí",M407&lt;&gt;"",M407&lt;TODAY()),"EPI caducat",IF(AND(G407="Sí",M407&lt;&gt;"",M407&lt;=TODAY()+90),"EPI caduca ≤90 dies",IF(OR(N407="Deteriorat usable",N407="Revisió necessària"),"Revisar","OK"))))))))))</f>
      </c>
      <c r="R407" s="20"/>
    </row>
    <row r="408" customFormat="false" ht="15" hidden="false" customHeight="false" outlineLevel="0" collapsed="false">
      <c r="A408" s="19" t="n">
        <v>4</v>
      </c>
      <c r="B408" s="19" t="n">
        <f aca="false">IFERROR(VLOOKUP(A408,Personal!$A$6:$F$112,2,FALSE()),"")</f>
        <v>0</v>
      </c>
      <c r="C408" s="19" t="str">
        <f aca="false">IFERROR(VLOOKUP(A408,Personal!$A$6:$F$112,3,FALSE()),"")</f>
        <v>Olot</v>
      </c>
      <c r="D408" s="19" t="s">
        <v>177</v>
      </c>
      <c r="E408" s="19" t="s">
        <v>194</v>
      </c>
      <c r="F408" s="19" t="s">
        <v>195</v>
      </c>
      <c r="G408" s="19" t="s">
        <v>272</v>
      </c>
      <c r="H408" s="19" t="n">
        <f aca="false">IF(OR(VLOOKUP(A408,Personal!$A$6:$F$112,5,FALSE())&lt;&gt;"Sí",N408="No aplica"),0,'Catàleg GRAE'!D80)</f>
        <v>2</v>
      </c>
      <c r="I408" s="20"/>
      <c r="J408" s="20"/>
      <c r="K408" s="20"/>
      <c r="L408" s="21"/>
      <c r="M408" s="21"/>
      <c r="N408" s="20"/>
      <c r="O408" s="20"/>
      <c r="P408" s="19" t="str">
        <f aca="false">IF(I408="","",I408-H408)</f>
        <v/>
      </c>
      <c r="Q408" s="19" t="str">
        <f aca="true">IF(B408="","",IF(N408="No aplica","No aplica",IF(I408="","Pendent",IF(N408="Per substituir","Substituir",IF(OR(N408="No localitzat",N408="No lliurat"),"Reposar",IF(I408&lt;H408,"Reposar",IF(I408&gt;H408,"Revisar excedent",IF(AND(G408="Sí",M408&lt;&gt;"",M408&lt;TODAY()),"EPI caducat",IF(AND(G408="Sí",M408&lt;&gt;"",M408&lt;=TODAY()+90),"EPI caduca ≤90 dies",IF(OR(N408="Deteriorat usable",N408="Revisió necessària"),"Revisar","OK"))))))))))</f>
      </c>
      <c r="R408" s="20"/>
    </row>
    <row r="409" customFormat="false" ht="15" hidden="false" customHeight="false" outlineLevel="0" collapsed="false">
      <c r="A409" s="19" t="n">
        <v>4</v>
      </c>
      <c r="B409" s="19" t="n">
        <f aca="false">IFERROR(VLOOKUP(A409,Personal!$A$6:$F$112,2,FALSE()),"")</f>
        <v>0</v>
      </c>
      <c r="C409" s="19" t="str">
        <f aca="false">IFERROR(VLOOKUP(A409,Personal!$A$6:$F$112,3,FALSE()),"")</f>
        <v>Olot</v>
      </c>
      <c r="D409" s="19" t="s">
        <v>177</v>
      </c>
      <c r="E409" s="19" t="s">
        <v>196</v>
      </c>
      <c r="F409" s="19" t="s">
        <v>197</v>
      </c>
      <c r="G409" s="19" t="s">
        <v>272</v>
      </c>
      <c r="H409" s="19" t="n">
        <f aca="false">IF(OR(VLOOKUP(A409,Personal!$A$6:$F$112,5,FALSE())&lt;&gt;"Sí",N409="No aplica"),0,'Catàleg GRAE'!D81)</f>
        <v>1</v>
      </c>
      <c r="I409" s="20"/>
      <c r="J409" s="20"/>
      <c r="K409" s="20"/>
      <c r="L409" s="21"/>
      <c r="M409" s="21"/>
      <c r="N409" s="20"/>
      <c r="O409" s="20"/>
      <c r="P409" s="19" t="str">
        <f aca="false">IF(I409="","",I409-H409)</f>
        <v/>
      </c>
      <c r="Q409" s="19" t="str">
        <f aca="true">IF(B409="","",IF(N409="No aplica","No aplica",IF(I409="","Pendent",IF(N409="Per substituir","Substituir",IF(OR(N409="No localitzat",N409="No lliurat"),"Reposar",IF(I409&lt;H409,"Reposar",IF(I409&gt;H409,"Revisar excedent",IF(AND(G409="Sí",M409&lt;&gt;"",M409&lt;TODAY()),"EPI caducat",IF(AND(G409="Sí",M409&lt;&gt;"",M409&lt;=TODAY()+90),"EPI caduca ≤90 dies",IF(OR(N409="Deteriorat usable",N409="Revisió necessària"),"Revisar","OK"))))))))))</f>
      </c>
      <c r="R409" s="20"/>
    </row>
    <row r="410" customFormat="false" ht="15" hidden="false" customHeight="false" outlineLevel="0" collapsed="false">
      <c r="A410" s="19" t="n">
        <v>4</v>
      </c>
      <c r="B410" s="19" t="n">
        <f aca="false">IFERROR(VLOOKUP(A410,Personal!$A$6:$F$112,2,FALSE()),"")</f>
        <v>0</v>
      </c>
      <c r="C410" s="19" t="str">
        <f aca="false">IFERROR(VLOOKUP(A410,Personal!$A$6:$F$112,3,FALSE()),"")</f>
        <v>Olot</v>
      </c>
      <c r="D410" s="19" t="s">
        <v>177</v>
      </c>
      <c r="E410" s="19" t="s">
        <v>198</v>
      </c>
      <c r="F410" s="19" t="s">
        <v>199</v>
      </c>
      <c r="G410" s="19" t="s">
        <v>272</v>
      </c>
      <c r="H410" s="19" t="n">
        <f aca="false">IF(OR(VLOOKUP(A410,Personal!$A$6:$F$112,5,FALSE())&lt;&gt;"Sí",N410="No aplica"),0,'Catàleg GRAE'!D82)</f>
        <v>1</v>
      </c>
      <c r="I410" s="20"/>
      <c r="J410" s="20"/>
      <c r="K410" s="20"/>
      <c r="L410" s="21"/>
      <c r="M410" s="21"/>
      <c r="N410" s="20"/>
      <c r="O410" s="20"/>
      <c r="P410" s="19" t="str">
        <f aca="false">IF(I410="","",I410-H410)</f>
        <v/>
      </c>
      <c r="Q410" s="19" t="str">
        <f aca="true">IF(B410="","",IF(N410="No aplica","No aplica",IF(I410="","Pendent",IF(N410="Per substituir","Substituir",IF(OR(N410="No localitzat",N410="No lliurat"),"Reposar",IF(I410&lt;H410,"Reposar",IF(I410&gt;H410,"Revisar excedent",IF(AND(G410="Sí",M410&lt;&gt;"",M410&lt;TODAY()),"EPI caducat",IF(AND(G410="Sí",M410&lt;&gt;"",M410&lt;=TODAY()+90),"EPI caduca ≤90 dies",IF(OR(N410="Deteriorat usable",N410="Revisió necessària"),"Revisar","OK"))))))))))</f>
      </c>
      <c r="R410" s="20"/>
    </row>
    <row r="411" customFormat="false" ht="15" hidden="false" customHeight="false" outlineLevel="0" collapsed="false">
      <c r="A411" s="19" t="n">
        <v>4</v>
      </c>
      <c r="B411" s="19" t="n">
        <f aca="false">IFERROR(VLOOKUP(A411,Personal!$A$6:$F$112,2,FALSE()),"")</f>
        <v>0</v>
      </c>
      <c r="C411" s="19" t="str">
        <f aca="false">IFERROR(VLOOKUP(A411,Personal!$A$6:$F$112,3,FALSE()),"")</f>
        <v>Olot</v>
      </c>
      <c r="D411" s="19" t="s">
        <v>177</v>
      </c>
      <c r="E411" s="19" t="s">
        <v>200</v>
      </c>
      <c r="F411" s="19" t="s">
        <v>201</v>
      </c>
      <c r="G411" s="19" t="s">
        <v>272</v>
      </c>
      <c r="H411" s="19" t="n">
        <f aca="false">IF(OR(VLOOKUP(A411,Personal!$A$6:$F$112,5,FALSE())&lt;&gt;"Sí",N411="No aplica"),0,'Catàleg GRAE'!D83)</f>
        <v>1</v>
      </c>
      <c r="I411" s="20"/>
      <c r="J411" s="20"/>
      <c r="K411" s="20"/>
      <c r="L411" s="21"/>
      <c r="M411" s="21"/>
      <c r="N411" s="20"/>
      <c r="O411" s="20"/>
      <c r="P411" s="19" t="str">
        <f aca="false">IF(I411="","",I411-H411)</f>
        <v/>
      </c>
      <c r="Q411" s="19" t="str">
        <f aca="true">IF(B411="","",IF(N411="No aplica","No aplica",IF(I411="","Pendent",IF(N411="Per substituir","Substituir",IF(OR(N411="No localitzat",N411="No lliurat"),"Reposar",IF(I411&lt;H411,"Reposar",IF(I411&gt;H411,"Revisar excedent",IF(AND(G411="Sí",M411&lt;&gt;"",M411&lt;TODAY()),"EPI caducat",IF(AND(G411="Sí",M411&lt;&gt;"",M411&lt;=TODAY()+90),"EPI caduca ≤90 dies",IF(OR(N411="Deteriorat usable",N411="Revisió necessària"),"Revisar","OK"))))))))))</f>
      </c>
      <c r="R411" s="20"/>
    </row>
    <row r="412" customFormat="false" ht="15" hidden="false" customHeight="false" outlineLevel="0" collapsed="false">
      <c r="A412" s="19" t="n">
        <v>4</v>
      </c>
      <c r="B412" s="19" t="n">
        <f aca="false">IFERROR(VLOOKUP(A412,Personal!$A$6:$F$112,2,FALSE()),"")</f>
        <v>0</v>
      </c>
      <c r="C412" s="19" t="str">
        <f aca="false">IFERROR(VLOOKUP(A412,Personal!$A$6:$F$112,3,FALSE()),"")</f>
        <v>Olot</v>
      </c>
      <c r="D412" s="19" t="s">
        <v>94</v>
      </c>
      <c r="E412" s="19" t="s">
        <v>202</v>
      </c>
      <c r="F412" s="19" t="s">
        <v>203</v>
      </c>
      <c r="G412" s="19" t="s">
        <v>291</v>
      </c>
      <c r="H412" s="19" t="n">
        <f aca="false">IF(OR(VLOOKUP(A412,Personal!$A$6:$F$112,5,FALSE())&lt;&gt;"Sí",N412="No aplica"),0,'Catàleg GRAE'!D84)</f>
        <v>1</v>
      </c>
      <c r="I412" s="20"/>
      <c r="J412" s="20"/>
      <c r="K412" s="20"/>
      <c r="L412" s="21"/>
      <c r="M412" s="21"/>
      <c r="N412" s="20"/>
      <c r="O412" s="20"/>
      <c r="P412" s="19" t="str">
        <f aca="false">IF(I412="","",I412-H412)</f>
        <v/>
      </c>
      <c r="Q412" s="19" t="str">
        <f aca="true">IF(B412="","",IF(N412="No aplica","No aplica",IF(I412="","Pendent",IF(N412="Per substituir","Substituir",IF(OR(N412="No localitzat",N412="No lliurat"),"Reposar",IF(I412&lt;H412,"Reposar",IF(I412&gt;H412,"Revisar excedent",IF(AND(G412="Sí",M412&lt;&gt;"",M412&lt;TODAY()),"EPI caducat",IF(AND(G412="Sí",M412&lt;&gt;"",M412&lt;=TODAY()+90),"EPI caduca ≤90 dies",IF(OR(N412="Deteriorat usable",N412="Revisió necessària"),"Revisar","OK"))))))))))</f>
      </c>
      <c r="R412" s="20"/>
    </row>
    <row r="413" customFormat="false" ht="15" hidden="false" customHeight="false" outlineLevel="0" collapsed="false">
      <c r="A413" s="19" t="n">
        <v>4</v>
      </c>
      <c r="B413" s="19" t="n">
        <f aca="false">IFERROR(VLOOKUP(A413,Personal!$A$6:$F$112,2,FALSE()),"")</f>
        <v>0</v>
      </c>
      <c r="C413" s="19" t="str">
        <f aca="false">IFERROR(VLOOKUP(A413,Personal!$A$6:$F$112,3,FALSE()),"")</f>
        <v>Olot</v>
      </c>
      <c r="D413" s="19" t="s">
        <v>125</v>
      </c>
      <c r="E413" s="19" t="s">
        <v>204</v>
      </c>
      <c r="F413" s="19" t="s">
        <v>205</v>
      </c>
      <c r="G413" s="19" t="s">
        <v>291</v>
      </c>
      <c r="H413" s="19" t="n">
        <f aca="false">IF(OR(VLOOKUP(A413,Personal!$A$6:$F$112,5,FALSE())&lt;&gt;"Sí",N413="No aplica"),0,'Catàleg GRAE'!D85)</f>
        <v>1</v>
      </c>
      <c r="I413" s="20"/>
      <c r="J413" s="20"/>
      <c r="K413" s="20"/>
      <c r="L413" s="21"/>
      <c r="M413" s="21"/>
      <c r="N413" s="20"/>
      <c r="O413" s="20"/>
      <c r="P413" s="19" t="str">
        <f aca="false">IF(I413="","",I413-H413)</f>
        <v/>
      </c>
      <c r="Q413" s="19" t="str">
        <f aca="true">IF(B413="","",IF(N413="No aplica","No aplica",IF(I413="","Pendent",IF(N413="Per substituir","Substituir",IF(OR(N413="No localitzat",N413="No lliurat"),"Reposar",IF(I413&lt;H413,"Reposar",IF(I413&gt;H413,"Revisar excedent",IF(AND(G413="Sí",M413&lt;&gt;"",M413&lt;TODAY()),"EPI caducat",IF(AND(G413="Sí",M413&lt;&gt;"",M413&lt;=TODAY()+90),"EPI caduca ≤90 dies",IF(OR(N413="Deteriorat usable",N413="Revisió necessària"),"Revisar","OK"))))))))))</f>
      </c>
      <c r="R413" s="20"/>
    </row>
    <row r="414" customFormat="false" ht="15" hidden="false" customHeight="false" outlineLevel="0" collapsed="false">
      <c r="A414" s="19" t="n">
        <v>4</v>
      </c>
      <c r="B414" s="19" t="n">
        <f aca="false">IFERROR(VLOOKUP(A414,Personal!$A$6:$F$112,2,FALSE()),"")</f>
        <v>0</v>
      </c>
      <c r="C414" s="19" t="str">
        <f aca="false">IFERROR(VLOOKUP(A414,Personal!$A$6:$F$112,3,FALSE()),"")</f>
        <v>Olot</v>
      </c>
      <c r="D414" s="19" t="s">
        <v>153</v>
      </c>
      <c r="E414" s="19" t="s">
        <v>206</v>
      </c>
      <c r="F414" s="19" t="s">
        <v>207</v>
      </c>
      <c r="G414" s="19" t="s">
        <v>272</v>
      </c>
      <c r="H414" s="19" t="n">
        <f aca="false">IF(OR(VLOOKUP(A414,Personal!$A$6:$F$112,5,FALSE())&lt;&gt;"Sí",N414="No aplica"),0,'Catàleg GRAE'!D86)</f>
        <v>1</v>
      </c>
      <c r="I414" s="20"/>
      <c r="J414" s="20"/>
      <c r="K414" s="20"/>
      <c r="L414" s="21"/>
      <c r="M414" s="21"/>
      <c r="N414" s="20"/>
      <c r="O414" s="20"/>
      <c r="P414" s="19" t="str">
        <f aca="false">IF(I414="","",I414-H414)</f>
        <v/>
      </c>
      <c r="Q414" s="19" t="str">
        <f aca="true">IF(B414="","",IF(N414="No aplica","No aplica",IF(I414="","Pendent",IF(N414="Per substituir","Substituir",IF(OR(N414="No localitzat",N414="No lliurat"),"Reposar",IF(I414&lt;H414,"Reposar",IF(I414&gt;H414,"Revisar excedent",IF(AND(G414="Sí",M414&lt;&gt;"",M414&lt;TODAY()),"EPI caducat",IF(AND(G414="Sí",M414&lt;&gt;"",M414&lt;=TODAY()+90),"EPI caduca ≤90 dies",IF(OR(N414="Deteriorat usable",N414="Revisió necessària"),"Revisar","OK"))))))))))</f>
      </c>
      <c r="R414" s="20"/>
    </row>
    <row r="415" customFormat="false" ht="15" hidden="false" customHeight="false" outlineLevel="0" collapsed="false">
      <c r="A415" s="19" t="n">
        <v>4</v>
      </c>
      <c r="B415" s="19" t="n">
        <f aca="false">IFERROR(VLOOKUP(A415,Personal!$A$6:$F$112,2,FALSE()),"")</f>
        <v>0</v>
      </c>
      <c r="C415" s="19" t="str">
        <f aca="false">IFERROR(VLOOKUP(A415,Personal!$A$6:$F$112,3,FALSE()),"")</f>
        <v>Olot</v>
      </c>
      <c r="D415" s="19" t="s">
        <v>177</v>
      </c>
      <c r="E415" s="19" t="s">
        <v>208</v>
      </c>
      <c r="F415" s="19" t="s">
        <v>209</v>
      </c>
      <c r="G415" s="19" t="s">
        <v>272</v>
      </c>
      <c r="H415" s="19" t="n">
        <f aca="false">IF(OR(VLOOKUP(A415,Personal!$A$6:$F$112,5,FALSE())&lt;&gt;"Sí",N415="No aplica"),0,'Catàleg GRAE'!D87)</f>
        <v>1</v>
      </c>
      <c r="I415" s="20"/>
      <c r="J415" s="20"/>
      <c r="K415" s="20"/>
      <c r="L415" s="21"/>
      <c r="M415" s="21"/>
      <c r="N415" s="20"/>
      <c r="O415" s="20"/>
      <c r="P415" s="19" t="str">
        <f aca="false">IF(I415="","",I415-H415)</f>
        <v/>
      </c>
      <c r="Q415" s="19" t="str">
        <f aca="true">IF(B415="","",IF(N415="No aplica","No aplica",IF(I415="","Pendent",IF(N415="Per substituir","Substituir",IF(OR(N415="No localitzat",N415="No lliurat"),"Reposar",IF(I415&lt;H415,"Reposar",IF(I415&gt;H415,"Revisar excedent",IF(AND(G415="Sí",M415&lt;&gt;"",M415&lt;TODAY()),"EPI caducat",IF(AND(G415="Sí",M415&lt;&gt;"",M415&lt;=TODAY()+90),"EPI caduca ≤90 dies",IF(OR(N415="Deteriorat usable",N415="Revisió necessària"),"Revisar","OK"))))))))))</f>
      </c>
      <c r="R415" s="20"/>
    </row>
    <row r="416" customFormat="false" ht="15" hidden="false" customHeight="false" outlineLevel="0" collapsed="false">
      <c r="A416" s="19" t="n">
        <v>4</v>
      </c>
      <c r="B416" s="19" t="n">
        <f aca="false">IFERROR(VLOOKUP(A416,Personal!$A$6:$F$112,2,FALSE()),"")</f>
        <v>0</v>
      </c>
      <c r="C416" s="19" t="str">
        <f aca="false">IFERROR(VLOOKUP(A416,Personal!$A$6:$F$112,3,FALSE()),"")</f>
        <v>Olot</v>
      </c>
      <c r="D416" s="19" t="s">
        <v>177</v>
      </c>
      <c r="E416" s="19" t="s">
        <v>210</v>
      </c>
      <c r="F416" s="19" t="s">
        <v>211</v>
      </c>
      <c r="G416" s="19" t="s">
        <v>272</v>
      </c>
      <c r="H416" s="19" t="n">
        <f aca="false">IF(OR(VLOOKUP(A416,Personal!$A$6:$F$112,5,FALSE())&lt;&gt;"Sí",N416="No aplica"),0,'Catàleg GRAE'!D88)</f>
        <v>1</v>
      </c>
      <c r="I416" s="20"/>
      <c r="J416" s="20"/>
      <c r="K416" s="20"/>
      <c r="L416" s="21"/>
      <c r="M416" s="21"/>
      <c r="N416" s="20"/>
      <c r="O416" s="20"/>
      <c r="P416" s="19" t="str">
        <f aca="false">IF(I416="","",I416-H416)</f>
        <v/>
      </c>
      <c r="Q416" s="19" t="str">
        <f aca="true">IF(B416="","",IF(N416="No aplica","No aplica",IF(I416="","Pendent",IF(N416="Per substituir","Substituir",IF(OR(N416="No localitzat",N416="No lliurat"),"Reposar",IF(I416&lt;H416,"Reposar",IF(I416&gt;H416,"Revisar excedent",IF(AND(G416="Sí",M416&lt;&gt;"",M416&lt;TODAY()),"EPI caducat",IF(AND(G416="Sí",M416&lt;&gt;"",M416&lt;=TODAY()+90),"EPI caduca ≤90 dies",IF(OR(N416="Deteriorat usable",N416="Revisió necessària"),"Revisar","OK"))))))))))</f>
      </c>
      <c r="R416" s="20"/>
    </row>
    <row r="417" customFormat="false" ht="15" hidden="false" customHeight="false" outlineLevel="0" collapsed="false">
      <c r="A417" s="19" t="n">
        <v>4</v>
      </c>
      <c r="B417" s="19" t="n">
        <f aca="false">IFERROR(VLOOKUP(A417,Personal!$A$6:$F$112,2,FALSE()),"")</f>
        <v>0</v>
      </c>
      <c r="C417" s="19" t="str">
        <f aca="false">IFERROR(VLOOKUP(A417,Personal!$A$6:$F$112,3,FALSE()),"")</f>
        <v>Olot</v>
      </c>
      <c r="D417" s="19" t="s">
        <v>125</v>
      </c>
      <c r="E417" s="19" t="s">
        <v>212</v>
      </c>
      <c r="F417" s="19" t="s">
        <v>213</v>
      </c>
      <c r="G417" s="19" t="s">
        <v>272</v>
      </c>
      <c r="H417" s="19" t="n">
        <f aca="false">IF(OR(VLOOKUP(A417,Personal!$A$6:$F$112,5,FALSE())&lt;&gt;"Sí",N417="No aplica"),0,'Catàleg GRAE'!D89)</f>
        <v>1</v>
      </c>
      <c r="I417" s="20"/>
      <c r="J417" s="20"/>
      <c r="K417" s="20"/>
      <c r="L417" s="21"/>
      <c r="M417" s="21"/>
      <c r="N417" s="20"/>
      <c r="O417" s="20"/>
      <c r="P417" s="19" t="str">
        <f aca="false">IF(I417="","",I417-H417)</f>
        <v/>
      </c>
      <c r="Q417" s="19" t="str">
        <f aca="true">IF(B417="","",IF(N417="No aplica","No aplica",IF(I417="","Pendent",IF(N417="Per substituir","Substituir",IF(OR(N417="No localitzat",N417="No lliurat"),"Reposar",IF(I417&lt;H417,"Reposar",IF(I417&gt;H417,"Revisar excedent",IF(AND(G417="Sí",M417&lt;&gt;"",M417&lt;TODAY()),"EPI caducat",IF(AND(G417="Sí",M417&lt;&gt;"",M417&lt;=TODAY()+90),"EPI caduca ≤90 dies",IF(OR(N417="Deteriorat usable",N417="Revisió necessària"),"Revisar","OK"))))))))))</f>
      </c>
      <c r="R417" s="20"/>
    </row>
    <row r="418" customFormat="false" ht="15" hidden="false" customHeight="false" outlineLevel="0" collapsed="false">
      <c r="A418" s="19" t="n">
        <v>4</v>
      </c>
      <c r="B418" s="19" t="n">
        <f aca="false">IFERROR(VLOOKUP(A418,Personal!$A$6:$F$112,2,FALSE()),"")</f>
        <v>0</v>
      </c>
      <c r="C418" s="19" t="str">
        <f aca="false">IFERROR(VLOOKUP(A418,Personal!$A$6:$F$112,3,FALSE()),"")</f>
        <v>Olot</v>
      </c>
      <c r="D418" s="19" t="s">
        <v>40</v>
      </c>
      <c r="E418" s="19" t="s">
        <v>214</v>
      </c>
      <c r="F418" s="19" t="s">
        <v>215</v>
      </c>
      <c r="G418" s="19" t="s">
        <v>291</v>
      </c>
      <c r="H418" s="19" t="n">
        <f aca="false">IF(OR(VLOOKUP(A418,Personal!$A$6:$F$112,5,FALSE())&lt;&gt;"Sí",N418="No aplica"),0,'Catàleg GRAE'!D90)</f>
        <v>1</v>
      </c>
      <c r="I418" s="20"/>
      <c r="J418" s="20"/>
      <c r="K418" s="20"/>
      <c r="L418" s="21"/>
      <c r="M418" s="21"/>
      <c r="N418" s="20"/>
      <c r="O418" s="20"/>
      <c r="P418" s="19" t="str">
        <f aca="false">IF(I418="","",I418-H418)</f>
        <v/>
      </c>
      <c r="Q418" s="19" t="str">
        <f aca="true">IF(B418="","",IF(N418="No aplica","No aplica",IF(I418="","Pendent",IF(N418="Per substituir","Substituir",IF(OR(N418="No localitzat",N418="No lliurat"),"Reposar",IF(I418&lt;H418,"Reposar",IF(I418&gt;H418,"Revisar excedent",IF(AND(G418="Sí",M418&lt;&gt;"",M418&lt;TODAY()),"EPI caducat",IF(AND(G418="Sí",M418&lt;&gt;"",M418&lt;=TODAY()+90),"EPI caduca ≤90 dies",IF(OR(N418="Deteriorat usable",N418="Revisió necessària"),"Revisar","OK"))))))))))</f>
      </c>
      <c r="R418" s="20"/>
    </row>
    <row r="419" customFormat="false" ht="15" hidden="false" customHeight="false" outlineLevel="0" collapsed="false">
      <c r="A419" s="19" t="n">
        <v>4</v>
      </c>
      <c r="B419" s="19" t="n">
        <f aca="false">IFERROR(VLOOKUP(A419,Personal!$A$6:$F$112,2,FALSE()),"")</f>
        <v>0</v>
      </c>
      <c r="C419" s="19" t="str">
        <f aca="false">IFERROR(VLOOKUP(A419,Personal!$A$6:$F$112,3,FALSE()),"")</f>
        <v>Olot</v>
      </c>
      <c r="D419" s="19" t="s">
        <v>216</v>
      </c>
      <c r="E419" s="19" t="s">
        <v>217</v>
      </c>
      <c r="F419" s="19" t="s">
        <v>218</v>
      </c>
      <c r="G419" s="19" t="s">
        <v>272</v>
      </c>
      <c r="H419" s="19" t="n">
        <f aca="false">IF(OR(VLOOKUP(A419,Personal!$A$6:$F$112,5,FALSE())&lt;&gt;"Sí",N419="No aplica"),0,'Catàleg GRAE'!D91)</f>
        <v>1</v>
      </c>
      <c r="I419" s="20"/>
      <c r="J419" s="20"/>
      <c r="K419" s="20"/>
      <c r="L419" s="21"/>
      <c r="M419" s="21"/>
      <c r="N419" s="20"/>
      <c r="O419" s="20"/>
      <c r="P419" s="19" t="str">
        <f aca="false">IF(I419="","",I419-H419)</f>
        <v/>
      </c>
      <c r="Q419" s="19" t="str">
        <f aca="true">IF(B419="","",IF(N419="No aplica","No aplica",IF(I419="","Pendent",IF(N419="Per substituir","Substituir",IF(OR(N419="No localitzat",N419="No lliurat"),"Reposar",IF(I419&lt;H419,"Reposar",IF(I419&gt;H419,"Revisar excedent",IF(AND(G419="Sí",M419&lt;&gt;"",M419&lt;TODAY()),"EPI caducat",IF(AND(G419="Sí",M419&lt;&gt;"",M419&lt;=TODAY()+90),"EPI caduca ≤90 dies",IF(OR(N419="Deteriorat usable",N419="Revisió necessària"),"Revisar","OK"))))))))))</f>
      </c>
      <c r="R419" s="20"/>
    </row>
    <row r="420" customFormat="false" ht="15" hidden="false" customHeight="false" outlineLevel="0" collapsed="false">
      <c r="A420" s="19" t="n">
        <v>4</v>
      </c>
      <c r="B420" s="19" t="n">
        <f aca="false">IFERROR(VLOOKUP(A420,Personal!$A$6:$F$112,2,FALSE()),"")</f>
        <v>0</v>
      </c>
      <c r="C420" s="19" t="str">
        <f aca="false">IFERROR(VLOOKUP(A420,Personal!$A$6:$F$112,3,FALSE()),"")</f>
        <v>Olot</v>
      </c>
      <c r="D420" s="19" t="s">
        <v>37</v>
      </c>
      <c r="E420" s="19" t="s">
        <v>219</v>
      </c>
      <c r="F420" s="19" t="s">
        <v>220</v>
      </c>
      <c r="G420" s="19" t="s">
        <v>291</v>
      </c>
      <c r="H420" s="19" t="n">
        <f aca="false">IF(OR(VLOOKUP(A420,Personal!$A$6:$F$112,5,FALSE())&lt;&gt;"Sí",N420="No aplica"),0,'Catàleg GRAE'!D92)</f>
        <v>1</v>
      </c>
      <c r="I420" s="20"/>
      <c r="J420" s="20"/>
      <c r="K420" s="20"/>
      <c r="L420" s="21"/>
      <c r="M420" s="21"/>
      <c r="N420" s="20"/>
      <c r="O420" s="20"/>
      <c r="P420" s="19" t="str">
        <f aca="false">IF(I420="","",I420-H420)</f>
        <v/>
      </c>
      <c r="Q420" s="19" t="str">
        <f aca="true">IF(B420="","",IF(N420="No aplica","No aplica",IF(I420="","Pendent",IF(N420="Per substituir","Substituir",IF(OR(N420="No localitzat",N420="No lliurat"),"Reposar",IF(I420&lt;H420,"Reposar",IF(I420&gt;H420,"Revisar excedent",IF(AND(G420="Sí",M420&lt;&gt;"",M420&lt;TODAY()),"EPI caducat",IF(AND(G420="Sí",M420&lt;&gt;"",M420&lt;=TODAY()+90),"EPI caduca ≤90 dies",IF(OR(N420="Deteriorat usable",N420="Revisió necessària"),"Revisar","OK"))))))))))</f>
      </c>
      <c r="R420" s="20"/>
    </row>
    <row r="421" customFormat="false" ht="15" hidden="false" customHeight="false" outlineLevel="0" collapsed="false">
      <c r="A421" s="19" t="n">
        <v>4</v>
      </c>
      <c r="B421" s="19" t="n">
        <f aca="false">IFERROR(VLOOKUP(A421,Personal!$A$6:$F$112,2,FALSE()),"")</f>
        <v>0</v>
      </c>
      <c r="C421" s="19" t="str">
        <f aca="false">IFERROR(VLOOKUP(A421,Personal!$A$6:$F$112,3,FALSE()),"")</f>
        <v>Olot</v>
      </c>
      <c r="D421" s="19" t="s">
        <v>137</v>
      </c>
      <c r="E421" s="19" t="s">
        <v>221</v>
      </c>
      <c r="F421" s="19" t="s">
        <v>222</v>
      </c>
      <c r="G421" s="19" t="s">
        <v>291</v>
      </c>
      <c r="H421" s="19" t="n">
        <f aca="false">IF(OR(VLOOKUP(A421,Personal!$A$6:$F$112,5,FALSE())&lt;&gt;"Sí",N421="No aplica"),0,'Catàleg GRAE'!D93)</f>
        <v>1</v>
      </c>
      <c r="I421" s="20"/>
      <c r="J421" s="20"/>
      <c r="K421" s="20"/>
      <c r="L421" s="21"/>
      <c r="M421" s="21"/>
      <c r="N421" s="20"/>
      <c r="O421" s="20"/>
      <c r="P421" s="19" t="str">
        <f aca="false">IF(I421="","",I421-H421)</f>
        <v/>
      </c>
      <c r="Q421" s="19" t="str">
        <f aca="true">IF(B421="","",IF(N421="No aplica","No aplica",IF(I421="","Pendent",IF(N421="Per substituir","Substituir",IF(OR(N421="No localitzat",N421="No lliurat"),"Reposar",IF(I421&lt;H421,"Reposar",IF(I421&gt;H421,"Revisar excedent",IF(AND(G421="Sí",M421&lt;&gt;"",M421&lt;TODAY()),"EPI caducat",IF(AND(G421="Sí",M421&lt;&gt;"",M421&lt;=TODAY()+90),"EPI caduca ≤90 dies",IF(OR(N421="Deteriorat usable",N421="Revisió necessària"),"Revisar","OK"))))))))))</f>
      </c>
      <c r="R421" s="20"/>
    </row>
    <row r="422" customFormat="false" ht="15" hidden="false" customHeight="false" outlineLevel="0" collapsed="false">
      <c r="A422" s="19" t="n">
        <v>4</v>
      </c>
      <c r="B422" s="19" t="n">
        <f aca="false">IFERROR(VLOOKUP(A422,Personal!$A$6:$F$112,2,FALSE()),"")</f>
        <v>0</v>
      </c>
      <c r="C422" s="19" t="str">
        <f aca="false">IFERROR(VLOOKUP(A422,Personal!$A$6:$F$112,3,FALSE()),"")</f>
        <v>Olot</v>
      </c>
      <c r="D422" s="19" t="s">
        <v>137</v>
      </c>
      <c r="E422" s="19" t="s">
        <v>223</v>
      </c>
      <c r="F422" s="19" t="s">
        <v>224</v>
      </c>
      <c r="G422" s="19" t="s">
        <v>291</v>
      </c>
      <c r="H422" s="19" t="n">
        <f aca="false">IF(OR(VLOOKUP(A422,Personal!$A$6:$F$112,5,FALSE())&lt;&gt;"Sí",N422="No aplica"),0,'Catàleg GRAE'!D94)</f>
        <v>1</v>
      </c>
      <c r="I422" s="20"/>
      <c r="J422" s="20"/>
      <c r="K422" s="20"/>
      <c r="L422" s="21"/>
      <c r="M422" s="21"/>
      <c r="N422" s="20"/>
      <c r="O422" s="20"/>
      <c r="P422" s="19" t="str">
        <f aca="false">IF(I422="","",I422-H422)</f>
        <v/>
      </c>
      <c r="Q422" s="19" t="str">
        <f aca="true">IF(B422="","",IF(N422="No aplica","No aplica",IF(I422="","Pendent",IF(N422="Per substituir","Substituir",IF(OR(N422="No localitzat",N422="No lliurat"),"Reposar",IF(I422&lt;H422,"Reposar",IF(I422&gt;H422,"Revisar excedent",IF(AND(G422="Sí",M422&lt;&gt;"",M422&lt;TODAY()),"EPI caducat",IF(AND(G422="Sí",M422&lt;&gt;"",M422&lt;=TODAY()+90),"EPI caduca ≤90 dies",IF(OR(N422="Deteriorat usable",N422="Revisió necessària"),"Revisar","OK"))))))))))</f>
      </c>
      <c r="R422" s="20"/>
    </row>
    <row r="423" customFormat="false" ht="15" hidden="false" customHeight="false" outlineLevel="0" collapsed="false">
      <c r="A423" s="19" t="n">
        <v>4</v>
      </c>
      <c r="B423" s="19" t="n">
        <f aca="false">IFERROR(VLOOKUP(A423,Personal!$A$6:$F$112,2,FALSE()),"")</f>
        <v>0</v>
      </c>
      <c r="C423" s="19" t="str">
        <f aca="false">IFERROR(VLOOKUP(A423,Personal!$A$6:$F$112,3,FALSE()),"")</f>
        <v>Olot</v>
      </c>
      <c r="D423" s="19" t="s">
        <v>137</v>
      </c>
      <c r="E423" s="19" t="s">
        <v>225</v>
      </c>
      <c r="F423" s="19" t="s">
        <v>226</v>
      </c>
      <c r="G423" s="19" t="s">
        <v>291</v>
      </c>
      <c r="H423" s="19" t="n">
        <f aca="false">IF(OR(VLOOKUP(A423,Personal!$A$6:$F$112,5,FALSE())&lt;&gt;"Sí",N423="No aplica"),0,'Catàleg GRAE'!D95)</f>
        <v>1</v>
      </c>
      <c r="I423" s="20"/>
      <c r="J423" s="20"/>
      <c r="K423" s="20"/>
      <c r="L423" s="21"/>
      <c r="M423" s="21"/>
      <c r="N423" s="20"/>
      <c r="O423" s="20"/>
      <c r="P423" s="19" t="str">
        <f aca="false">IF(I423="","",I423-H423)</f>
        <v/>
      </c>
      <c r="Q423" s="19" t="str">
        <f aca="true">IF(B423="","",IF(N423="No aplica","No aplica",IF(I423="","Pendent",IF(N423="Per substituir","Substituir",IF(OR(N423="No localitzat",N423="No lliurat"),"Reposar",IF(I423&lt;H423,"Reposar",IF(I423&gt;H423,"Revisar excedent",IF(AND(G423="Sí",M423&lt;&gt;"",M423&lt;TODAY()),"EPI caducat",IF(AND(G423="Sí",M423&lt;&gt;"",M423&lt;=TODAY()+90),"EPI caduca ≤90 dies",IF(OR(N423="Deteriorat usable",N423="Revisió necessària"),"Revisar","OK"))))))))))</f>
      </c>
      <c r="R423" s="20"/>
    </row>
    <row r="424" customFormat="false" ht="15" hidden="false" customHeight="false" outlineLevel="0" collapsed="false">
      <c r="A424" s="19" t="n">
        <v>4</v>
      </c>
      <c r="B424" s="19" t="n">
        <f aca="false">IFERROR(VLOOKUP(A424,Personal!$A$6:$F$112,2,FALSE()),"")</f>
        <v>0</v>
      </c>
      <c r="C424" s="19" t="str">
        <f aca="false">IFERROR(VLOOKUP(A424,Personal!$A$6:$F$112,3,FALSE()),"")</f>
        <v>Olot</v>
      </c>
      <c r="D424" s="19" t="s">
        <v>137</v>
      </c>
      <c r="E424" s="19" t="s">
        <v>227</v>
      </c>
      <c r="F424" s="19" t="s">
        <v>228</v>
      </c>
      <c r="G424" s="19" t="s">
        <v>291</v>
      </c>
      <c r="H424" s="19" t="n">
        <f aca="false">IF(OR(VLOOKUP(A424,Personal!$A$6:$F$112,5,FALSE())&lt;&gt;"Sí",N424="No aplica"),0,'Catàleg GRAE'!D96)</f>
        <v>1</v>
      </c>
      <c r="I424" s="20"/>
      <c r="J424" s="20"/>
      <c r="K424" s="20"/>
      <c r="L424" s="21"/>
      <c r="M424" s="21"/>
      <c r="N424" s="20"/>
      <c r="O424" s="20"/>
      <c r="P424" s="19" t="str">
        <f aca="false">IF(I424="","",I424-H424)</f>
        <v/>
      </c>
      <c r="Q424" s="19" t="str">
        <f aca="true">IF(B424="","",IF(N424="No aplica","No aplica",IF(I424="","Pendent",IF(N424="Per substituir","Substituir",IF(OR(N424="No localitzat",N424="No lliurat"),"Reposar",IF(I424&lt;H424,"Reposar",IF(I424&gt;H424,"Revisar excedent",IF(AND(G424="Sí",M424&lt;&gt;"",M424&lt;TODAY()),"EPI caducat",IF(AND(G424="Sí",M424&lt;&gt;"",M424&lt;=TODAY()+90),"EPI caduca ≤90 dies",IF(OR(N424="Deteriorat usable",N424="Revisió necessària"),"Revisar","OK"))))))))))</f>
      </c>
      <c r="R424" s="20"/>
    </row>
    <row r="425" customFormat="false" ht="15" hidden="false" customHeight="false" outlineLevel="0" collapsed="false">
      <c r="A425" s="19" t="n">
        <v>4</v>
      </c>
      <c r="B425" s="19" t="n">
        <f aca="false">IFERROR(VLOOKUP(A425,Personal!$A$6:$F$112,2,FALSE()),"")</f>
        <v>0</v>
      </c>
      <c r="C425" s="19" t="str">
        <f aca="false">IFERROR(VLOOKUP(A425,Personal!$A$6:$F$112,3,FALSE()),"")</f>
        <v>Olot</v>
      </c>
      <c r="D425" s="19" t="s">
        <v>137</v>
      </c>
      <c r="E425" s="19" t="s">
        <v>229</v>
      </c>
      <c r="F425" s="19" t="s">
        <v>230</v>
      </c>
      <c r="G425" s="19" t="s">
        <v>291</v>
      </c>
      <c r="H425" s="19" t="n">
        <f aca="false">IF(OR(VLOOKUP(A425,Personal!$A$6:$F$112,5,FALSE())&lt;&gt;"Sí",N425="No aplica"),0,'Catàleg GRAE'!D97)</f>
        <v>1</v>
      </c>
      <c r="I425" s="20"/>
      <c r="J425" s="20"/>
      <c r="K425" s="20"/>
      <c r="L425" s="21"/>
      <c r="M425" s="21"/>
      <c r="N425" s="20"/>
      <c r="O425" s="20"/>
      <c r="P425" s="19" t="str">
        <f aca="false">IF(I425="","",I425-H425)</f>
        <v/>
      </c>
      <c r="Q425" s="19" t="str">
        <f aca="true">IF(B425="","",IF(N425="No aplica","No aplica",IF(I425="","Pendent",IF(N425="Per substituir","Substituir",IF(OR(N425="No localitzat",N425="No lliurat"),"Reposar",IF(I425&lt;H425,"Reposar",IF(I425&gt;H425,"Revisar excedent",IF(AND(G425="Sí",M425&lt;&gt;"",M425&lt;TODAY()),"EPI caducat",IF(AND(G425="Sí",M425&lt;&gt;"",M425&lt;=TODAY()+90),"EPI caduca ≤90 dies",IF(OR(N425="Deteriorat usable",N425="Revisió necessària"),"Revisar","OK"))))))))))</f>
      </c>
      <c r="R425" s="20"/>
    </row>
    <row r="426" customFormat="false" ht="15" hidden="false" customHeight="false" outlineLevel="0" collapsed="false">
      <c r="A426" s="19" t="n">
        <v>4</v>
      </c>
      <c r="B426" s="19" t="n">
        <f aca="false">IFERROR(VLOOKUP(A426,Personal!$A$6:$F$112,2,FALSE()),"")</f>
        <v>0</v>
      </c>
      <c r="C426" s="19" t="str">
        <f aca="false">IFERROR(VLOOKUP(A426,Personal!$A$6:$F$112,3,FALSE()),"")</f>
        <v>Olot</v>
      </c>
      <c r="D426" s="19" t="s">
        <v>137</v>
      </c>
      <c r="E426" s="19" t="s">
        <v>231</v>
      </c>
      <c r="F426" s="19" t="s">
        <v>232</v>
      </c>
      <c r="G426" s="19" t="s">
        <v>291</v>
      </c>
      <c r="H426" s="19" t="n">
        <f aca="false">IF(OR(VLOOKUP(A426,Personal!$A$6:$F$112,5,FALSE())&lt;&gt;"Sí",N426="No aplica"),0,'Catàleg GRAE'!D98)</f>
        <v>1</v>
      </c>
      <c r="I426" s="20"/>
      <c r="J426" s="20"/>
      <c r="K426" s="20"/>
      <c r="L426" s="21"/>
      <c r="M426" s="21"/>
      <c r="N426" s="20"/>
      <c r="O426" s="20"/>
      <c r="P426" s="19" t="str">
        <f aca="false">IF(I426="","",I426-H426)</f>
        <v/>
      </c>
      <c r="Q426" s="19" t="str">
        <f aca="true">IF(B426="","",IF(N426="No aplica","No aplica",IF(I426="","Pendent",IF(N426="Per substituir","Substituir",IF(OR(N426="No localitzat",N426="No lliurat"),"Reposar",IF(I426&lt;H426,"Reposar",IF(I426&gt;H426,"Revisar excedent",IF(AND(G426="Sí",M426&lt;&gt;"",M426&lt;TODAY()),"EPI caducat",IF(AND(G426="Sí",M426&lt;&gt;"",M426&lt;=TODAY()+90),"EPI caduca ≤90 dies",IF(OR(N426="Deteriorat usable",N426="Revisió necessària"),"Revisar","OK"))))))))))</f>
      </c>
      <c r="R426" s="20"/>
    </row>
    <row r="427" customFormat="false" ht="15" hidden="false" customHeight="false" outlineLevel="0" collapsed="false">
      <c r="A427" s="19" t="n">
        <v>4</v>
      </c>
      <c r="B427" s="19" t="n">
        <f aca="false">IFERROR(VLOOKUP(A427,Personal!$A$6:$F$112,2,FALSE()),"")</f>
        <v>0</v>
      </c>
      <c r="C427" s="19" t="str">
        <f aca="false">IFERROR(VLOOKUP(A427,Personal!$A$6:$F$112,3,FALSE()),"")</f>
        <v>Olot</v>
      </c>
      <c r="D427" s="19" t="s">
        <v>137</v>
      </c>
      <c r="E427" s="19" t="s">
        <v>233</v>
      </c>
      <c r="F427" s="19" t="s">
        <v>234</v>
      </c>
      <c r="G427" s="19" t="s">
        <v>291</v>
      </c>
      <c r="H427" s="19" t="n">
        <f aca="false">IF(OR(VLOOKUP(A427,Personal!$A$6:$F$112,5,FALSE())&lt;&gt;"Sí",N427="No aplica"),0,'Catàleg GRAE'!D99)</f>
        <v>1</v>
      </c>
      <c r="I427" s="20"/>
      <c r="J427" s="20"/>
      <c r="K427" s="20"/>
      <c r="L427" s="21"/>
      <c r="M427" s="21"/>
      <c r="N427" s="20"/>
      <c r="O427" s="20"/>
      <c r="P427" s="19" t="str">
        <f aca="false">IF(I427="","",I427-H427)</f>
        <v/>
      </c>
      <c r="Q427" s="19" t="str">
        <f aca="true">IF(B427="","",IF(N427="No aplica","No aplica",IF(I427="","Pendent",IF(N427="Per substituir","Substituir",IF(OR(N427="No localitzat",N427="No lliurat"),"Reposar",IF(I427&lt;H427,"Reposar",IF(I427&gt;H427,"Revisar excedent",IF(AND(G427="Sí",M427&lt;&gt;"",M427&lt;TODAY()),"EPI caducat",IF(AND(G427="Sí",M427&lt;&gt;"",M427&lt;=TODAY()+90),"EPI caduca ≤90 dies",IF(OR(N427="Deteriorat usable",N427="Revisió necessària"),"Revisar","OK"))))))))))</f>
      </c>
      <c r="R427" s="20"/>
    </row>
    <row r="428" customFormat="false" ht="15" hidden="false" customHeight="false" outlineLevel="0" collapsed="false">
      <c r="A428" s="19" t="n">
        <v>4</v>
      </c>
      <c r="B428" s="19" t="n">
        <f aca="false">IFERROR(VLOOKUP(A428,Personal!$A$6:$F$112,2,FALSE()),"")</f>
        <v>0</v>
      </c>
      <c r="C428" s="19" t="str">
        <f aca="false">IFERROR(VLOOKUP(A428,Personal!$A$6:$F$112,3,FALSE()),"")</f>
        <v>Olot</v>
      </c>
      <c r="D428" s="19" t="s">
        <v>216</v>
      </c>
      <c r="E428" s="19" t="s">
        <v>235</v>
      </c>
      <c r="F428" s="19" t="s">
        <v>236</v>
      </c>
      <c r="G428" s="19" t="s">
        <v>272</v>
      </c>
      <c r="H428" s="19" t="n">
        <f aca="false">IF(OR(VLOOKUP(A428,Personal!$A$6:$F$112,5,FALSE())&lt;&gt;"Sí",N428="No aplica"),0,'Catàleg GRAE'!D100)</f>
        <v>1</v>
      </c>
      <c r="I428" s="20"/>
      <c r="J428" s="20"/>
      <c r="K428" s="20"/>
      <c r="L428" s="21"/>
      <c r="M428" s="21"/>
      <c r="N428" s="20"/>
      <c r="O428" s="20"/>
      <c r="P428" s="19" t="str">
        <f aca="false">IF(I428="","",I428-H428)</f>
        <v/>
      </c>
      <c r="Q428" s="19" t="str">
        <f aca="true">IF(B428="","",IF(N428="No aplica","No aplica",IF(I428="","Pendent",IF(N428="Per substituir","Substituir",IF(OR(N428="No localitzat",N428="No lliurat"),"Reposar",IF(I428&lt;H428,"Reposar",IF(I428&gt;H428,"Revisar excedent",IF(AND(G428="Sí",M428&lt;&gt;"",M428&lt;TODAY()),"EPI caducat",IF(AND(G428="Sí",M428&lt;&gt;"",M428&lt;=TODAY()+90),"EPI caduca ≤90 dies",IF(OR(N428="Deteriorat usable",N428="Revisió necessària"),"Revisar","OK"))))))))))</f>
      </c>
      <c r="R428" s="20"/>
    </row>
    <row r="429" customFormat="false" ht="15" hidden="false" customHeight="false" outlineLevel="0" collapsed="false">
      <c r="A429" s="19" t="n">
        <v>4</v>
      </c>
      <c r="B429" s="19" t="n">
        <f aca="false">IFERROR(VLOOKUP(A429,Personal!$A$6:$F$112,2,FALSE()),"")</f>
        <v>0</v>
      </c>
      <c r="C429" s="19" t="str">
        <f aca="false">IFERROR(VLOOKUP(A429,Personal!$A$6:$F$112,3,FALSE()),"")</f>
        <v>Olot</v>
      </c>
      <c r="D429" s="19" t="s">
        <v>137</v>
      </c>
      <c r="E429" s="19" t="s">
        <v>237</v>
      </c>
      <c r="F429" s="19" t="s">
        <v>238</v>
      </c>
      <c r="G429" s="19" t="s">
        <v>291</v>
      </c>
      <c r="H429" s="19" t="n">
        <f aca="false">IF(OR(VLOOKUP(A429,Personal!$A$6:$F$112,5,FALSE())&lt;&gt;"Sí",N429="No aplica"),0,'Catàleg GRAE'!D101)</f>
        <v>1</v>
      </c>
      <c r="I429" s="20"/>
      <c r="J429" s="20"/>
      <c r="K429" s="20"/>
      <c r="L429" s="21"/>
      <c r="M429" s="21"/>
      <c r="N429" s="20"/>
      <c r="O429" s="20"/>
      <c r="P429" s="19" t="str">
        <f aca="false">IF(I429="","",I429-H429)</f>
        <v/>
      </c>
      <c r="Q429" s="19" t="str">
        <f aca="true">IF(B429="","",IF(N429="No aplica","No aplica",IF(I429="","Pendent",IF(N429="Per substituir","Substituir",IF(OR(N429="No localitzat",N429="No lliurat"),"Reposar",IF(I429&lt;H429,"Reposar",IF(I429&gt;H429,"Revisar excedent",IF(AND(G429="Sí",M429&lt;&gt;"",M429&lt;TODAY()),"EPI caducat",IF(AND(G429="Sí",M429&lt;&gt;"",M429&lt;=TODAY()+90),"EPI caduca ≤90 dies",IF(OR(N429="Deteriorat usable",N429="Revisió necessària"),"Revisar","OK"))))))))))</f>
      </c>
      <c r="R429" s="20"/>
    </row>
    <row r="430" customFormat="false" ht="15" hidden="false" customHeight="false" outlineLevel="0" collapsed="false">
      <c r="A430" s="19" t="n">
        <v>4</v>
      </c>
      <c r="B430" s="19" t="n">
        <f aca="false">IFERROR(VLOOKUP(A430,Personal!$A$6:$F$112,2,FALSE()),"")</f>
        <v>0</v>
      </c>
      <c r="C430" s="19" t="str">
        <f aca="false">IFERROR(VLOOKUP(A430,Personal!$A$6:$F$112,3,FALSE()),"")</f>
        <v>Olot</v>
      </c>
      <c r="D430" s="19" t="s">
        <v>37</v>
      </c>
      <c r="E430" s="19" t="s">
        <v>239</v>
      </c>
      <c r="F430" s="19" t="s">
        <v>240</v>
      </c>
      <c r="G430" s="19" t="s">
        <v>291</v>
      </c>
      <c r="H430" s="19" t="n">
        <f aca="false">IF(OR(VLOOKUP(A430,Personal!$A$6:$F$112,5,FALSE())&lt;&gt;"Sí",N430="No aplica"),0,'Catàleg GRAE'!D102)</f>
        <v>1</v>
      </c>
      <c r="I430" s="20"/>
      <c r="J430" s="20"/>
      <c r="K430" s="20"/>
      <c r="L430" s="21"/>
      <c r="M430" s="21"/>
      <c r="N430" s="20"/>
      <c r="O430" s="20"/>
      <c r="P430" s="19" t="str">
        <f aca="false">IF(I430="","",I430-H430)</f>
        <v/>
      </c>
      <c r="Q430" s="19" t="str">
        <f aca="true">IF(B430="","",IF(N430="No aplica","No aplica",IF(I430="","Pendent",IF(N430="Per substituir","Substituir",IF(OR(N430="No localitzat",N430="No lliurat"),"Reposar",IF(I430&lt;H430,"Reposar",IF(I430&gt;H430,"Revisar excedent",IF(AND(G430="Sí",M430&lt;&gt;"",M430&lt;TODAY()),"EPI caducat",IF(AND(G430="Sí",M430&lt;&gt;"",M430&lt;=TODAY()+90),"EPI caduca ≤90 dies",IF(OR(N430="Deteriorat usable",N430="Revisió necessària"),"Revisar","OK"))))))))))</f>
      </c>
      <c r="R430" s="20"/>
    </row>
    <row r="431" customFormat="false" ht="15" hidden="false" customHeight="false" outlineLevel="0" collapsed="false">
      <c r="A431" s="19" t="n">
        <v>4</v>
      </c>
      <c r="B431" s="19" t="n">
        <f aca="false">IFERROR(VLOOKUP(A431,Personal!$A$6:$F$112,2,FALSE()),"")</f>
        <v>0</v>
      </c>
      <c r="C431" s="19" t="str">
        <f aca="false">IFERROR(VLOOKUP(A431,Personal!$A$6:$F$112,3,FALSE()),"")</f>
        <v>Olot</v>
      </c>
      <c r="D431" s="19" t="s">
        <v>37</v>
      </c>
      <c r="E431" s="19" t="s">
        <v>241</v>
      </c>
      <c r="F431" s="19" t="s">
        <v>242</v>
      </c>
      <c r="G431" s="19" t="s">
        <v>291</v>
      </c>
      <c r="H431" s="19" t="n">
        <f aca="false">IF(OR(VLOOKUP(A431,Personal!$A$6:$F$112,5,FALSE())&lt;&gt;"Sí",N431="No aplica"),0,'Catàleg GRAE'!D103)</f>
        <v>1</v>
      </c>
      <c r="I431" s="20"/>
      <c r="J431" s="20"/>
      <c r="K431" s="20"/>
      <c r="L431" s="21"/>
      <c r="M431" s="21"/>
      <c r="N431" s="20"/>
      <c r="O431" s="20"/>
      <c r="P431" s="19" t="str">
        <f aca="false">IF(I431="","",I431-H431)</f>
        <v/>
      </c>
      <c r="Q431" s="19" t="str">
        <f aca="true">IF(B431="","",IF(N431="No aplica","No aplica",IF(I431="","Pendent",IF(N431="Per substituir","Substituir",IF(OR(N431="No localitzat",N431="No lliurat"),"Reposar",IF(I431&lt;H431,"Reposar",IF(I431&gt;H431,"Revisar excedent",IF(AND(G431="Sí",M431&lt;&gt;"",M431&lt;TODAY()),"EPI caducat",IF(AND(G431="Sí",M431&lt;&gt;"",M431&lt;=TODAY()+90),"EPI caduca ≤90 dies",IF(OR(N431="Deteriorat usable",N431="Revisió necessària"),"Revisar","OK"))))))))))</f>
      </c>
      <c r="R431" s="20"/>
    </row>
    <row r="432" customFormat="false" ht="15" hidden="false" customHeight="false" outlineLevel="0" collapsed="false">
      <c r="A432" s="19" t="n">
        <v>4</v>
      </c>
      <c r="B432" s="19" t="n">
        <f aca="false">IFERROR(VLOOKUP(A432,Personal!$A$6:$F$112,2,FALSE()),"")</f>
        <v>0</v>
      </c>
      <c r="C432" s="19" t="str">
        <f aca="false">IFERROR(VLOOKUP(A432,Personal!$A$6:$F$112,3,FALSE()),"")</f>
        <v>Olot</v>
      </c>
      <c r="D432" s="19" t="s">
        <v>177</v>
      </c>
      <c r="E432" s="19" t="s">
        <v>243</v>
      </c>
      <c r="F432" s="19" t="s">
        <v>244</v>
      </c>
      <c r="G432" s="19" t="s">
        <v>272</v>
      </c>
      <c r="H432" s="19" t="n">
        <f aca="false">IF(OR(VLOOKUP(A432,Personal!$A$6:$F$112,5,FALSE())&lt;&gt;"Sí",N432="No aplica"),0,'Catàleg GRAE'!D104)</f>
        <v>1</v>
      </c>
      <c r="I432" s="20"/>
      <c r="J432" s="20"/>
      <c r="K432" s="20"/>
      <c r="L432" s="21"/>
      <c r="M432" s="21"/>
      <c r="N432" s="20"/>
      <c r="O432" s="20"/>
      <c r="P432" s="19" t="str">
        <f aca="false">IF(I432="","",I432-H432)</f>
        <v/>
      </c>
      <c r="Q432" s="19" t="str">
        <f aca="true">IF(B432="","",IF(N432="No aplica","No aplica",IF(I432="","Pendent",IF(N432="Per substituir","Substituir",IF(OR(N432="No localitzat",N432="No lliurat"),"Reposar",IF(I432&lt;H432,"Reposar",IF(I432&gt;H432,"Revisar excedent",IF(AND(G432="Sí",M432&lt;&gt;"",M432&lt;TODAY()),"EPI caducat",IF(AND(G432="Sí",M432&lt;&gt;"",M432&lt;=TODAY()+90),"EPI caduca ≤90 dies",IF(OR(N432="Deteriorat usable",N432="Revisió necessària"),"Revisar","OK"))))))))))</f>
      </c>
      <c r="R432" s="20"/>
    </row>
    <row r="433" customFormat="false" ht="15" hidden="false" customHeight="false" outlineLevel="0" collapsed="false">
      <c r="A433" s="19" t="n">
        <v>4</v>
      </c>
      <c r="B433" s="19" t="n">
        <f aca="false">IFERROR(VLOOKUP(A433,Personal!$A$6:$F$112,2,FALSE()),"")</f>
        <v>0</v>
      </c>
      <c r="C433" s="19" t="str">
        <f aca="false">IFERROR(VLOOKUP(A433,Personal!$A$6:$F$112,3,FALSE()),"")</f>
        <v>Olot</v>
      </c>
      <c r="D433" s="19" t="s">
        <v>177</v>
      </c>
      <c r="E433" s="19" t="s">
        <v>245</v>
      </c>
      <c r="F433" s="19" t="s">
        <v>246</v>
      </c>
      <c r="G433" s="19" t="s">
        <v>272</v>
      </c>
      <c r="H433" s="19" t="n">
        <f aca="false">IF(OR(VLOOKUP(A433,Personal!$A$6:$F$112,5,FALSE())&lt;&gt;"Sí",N433="No aplica"),0,'Catàleg GRAE'!D105)</f>
        <v>1</v>
      </c>
      <c r="I433" s="20"/>
      <c r="J433" s="20"/>
      <c r="K433" s="20"/>
      <c r="L433" s="21"/>
      <c r="M433" s="21"/>
      <c r="N433" s="20"/>
      <c r="O433" s="20"/>
      <c r="P433" s="19" t="str">
        <f aca="false">IF(I433="","",I433-H433)</f>
        <v/>
      </c>
      <c r="Q433" s="19" t="str">
        <f aca="true">IF(B433="","",IF(N433="No aplica","No aplica",IF(I433="","Pendent",IF(N433="Per substituir","Substituir",IF(OR(N433="No localitzat",N433="No lliurat"),"Reposar",IF(I433&lt;H433,"Reposar",IF(I433&gt;H433,"Revisar excedent",IF(AND(G433="Sí",M433&lt;&gt;"",M433&lt;TODAY()),"EPI caducat",IF(AND(G433="Sí",M433&lt;&gt;"",M433&lt;=TODAY()+90),"EPI caduca ≤90 dies",IF(OR(N433="Deteriorat usable",N433="Revisió necessària"),"Revisar","OK"))))))))))</f>
      </c>
      <c r="R433" s="20"/>
    </row>
    <row r="434" customFormat="false" ht="15" hidden="false" customHeight="false" outlineLevel="0" collapsed="false">
      <c r="A434" s="19" t="n">
        <v>4</v>
      </c>
      <c r="B434" s="19" t="n">
        <f aca="false">IFERROR(VLOOKUP(A434,Personal!$A$6:$F$112,2,FALSE()),"")</f>
        <v>0</v>
      </c>
      <c r="C434" s="19" t="str">
        <f aca="false">IFERROR(VLOOKUP(A434,Personal!$A$6:$F$112,3,FALSE()),"")</f>
        <v>Olot</v>
      </c>
      <c r="D434" s="19" t="s">
        <v>177</v>
      </c>
      <c r="E434" s="19" t="s">
        <v>247</v>
      </c>
      <c r="F434" s="19" t="s">
        <v>248</v>
      </c>
      <c r="G434" s="19" t="s">
        <v>272</v>
      </c>
      <c r="H434" s="19" t="n">
        <f aca="false">IF(OR(VLOOKUP(A434,Personal!$A$6:$F$112,5,FALSE())&lt;&gt;"Sí",N434="No aplica"),0,'Catàleg GRAE'!D106)</f>
        <v>1</v>
      </c>
      <c r="I434" s="20"/>
      <c r="J434" s="20"/>
      <c r="K434" s="20"/>
      <c r="L434" s="21"/>
      <c r="M434" s="21"/>
      <c r="N434" s="20"/>
      <c r="O434" s="20"/>
      <c r="P434" s="19" t="str">
        <f aca="false">IF(I434="","",I434-H434)</f>
        <v/>
      </c>
      <c r="Q434" s="19" t="str">
        <f aca="true">IF(B434="","",IF(N434="No aplica","No aplica",IF(I434="","Pendent",IF(N434="Per substituir","Substituir",IF(OR(N434="No localitzat",N434="No lliurat"),"Reposar",IF(I434&lt;H434,"Reposar",IF(I434&gt;H434,"Revisar excedent",IF(AND(G434="Sí",M434&lt;&gt;"",M434&lt;TODAY()),"EPI caducat",IF(AND(G434="Sí",M434&lt;&gt;"",M434&lt;=TODAY()+90),"EPI caduca ≤90 dies",IF(OR(N434="Deteriorat usable",N434="Revisió necessària"),"Revisar","OK"))))))))))</f>
      </c>
      <c r="R434" s="20"/>
    </row>
    <row r="435" customFormat="false" ht="15" hidden="false" customHeight="false" outlineLevel="0" collapsed="false">
      <c r="A435" s="19" t="n">
        <v>4</v>
      </c>
      <c r="B435" s="19" t="n">
        <f aca="false">IFERROR(VLOOKUP(A435,Personal!$A$6:$F$112,2,FALSE()),"")</f>
        <v>0</v>
      </c>
      <c r="C435" s="19" t="str">
        <f aca="false">IFERROR(VLOOKUP(A435,Personal!$A$6:$F$112,3,FALSE()),"")</f>
        <v>Olot</v>
      </c>
      <c r="D435" s="19" t="s">
        <v>177</v>
      </c>
      <c r="E435" s="19" t="s">
        <v>249</v>
      </c>
      <c r="F435" s="19" t="s">
        <v>250</v>
      </c>
      <c r="G435" s="19" t="s">
        <v>272</v>
      </c>
      <c r="H435" s="19" t="n">
        <f aca="false">IF(OR(VLOOKUP(A435,Personal!$A$6:$F$112,5,FALSE())&lt;&gt;"Sí",N435="No aplica"),0,'Catàleg GRAE'!D107)</f>
        <v>1</v>
      </c>
      <c r="I435" s="20"/>
      <c r="J435" s="20"/>
      <c r="K435" s="20"/>
      <c r="L435" s="21"/>
      <c r="M435" s="21"/>
      <c r="N435" s="20"/>
      <c r="O435" s="20"/>
      <c r="P435" s="19" t="str">
        <f aca="false">IF(I435="","",I435-H435)</f>
        <v/>
      </c>
      <c r="Q435" s="19" t="str">
        <f aca="true">IF(B435="","",IF(N435="No aplica","No aplica",IF(I435="","Pendent",IF(N435="Per substituir","Substituir",IF(OR(N435="No localitzat",N435="No lliurat"),"Reposar",IF(I435&lt;H435,"Reposar",IF(I435&gt;H435,"Revisar excedent",IF(AND(G435="Sí",M435&lt;&gt;"",M435&lt;TODAY()),"EPI caducat",IF(AND(G435="Sí",M435&lt;&gt;"",M435&lt;=TODAY()+90),"EPI caduca ≤90 dies",IF(OR(N435="Deteriorat usable",N435="Revisió necessària"),"Revisar","OK"))))))))))</f>
      </c>
      <c r="R435" s="20"/>
    </row>
    <row r="436" customFormat="false" ht="15" hidden="false" customHeight="false" outlineLevel="0" collapsed="false">
      <c r="A436" s="19" t="n">
        <v>4</v>
      </c>
      <c r="B436" s="19" t="n">
        <f aca="false">IFERROR(VLOOKUP(A436,Personal!$A$6:$F$112,2,FALSE()),"")</f>
        <v>0</v>
      </c>
      <c r="C436" s="19" t="str">
        <f aca="false">IFERROR(VLOOKUP(A436,Personal!$A$6:$F$112,3,FALSE()),"")</f>
        <v>Olot</v>
      </c>
      <c r="D436" s="19" t="s">
        <v>177</v>
      </c>
      <c r="E436" s="19" t="s">
        <v>251</v>
      </c>
      <c r="F436" s="19" t="s">
        <v>252</v>
      </c>
      <c r="G436" s="19" t="s">
        <v>272</v>
      </c>
      <c r="H436" s="19" t="n">
        <f aca="false">IF(OR(VLOOKUP(A436,Personal!$A$6:$F$112,5,FALSE())&lt;&gt;"Sí",N436="No aplica"),0,'Catàleg GRAE'!D108)</f>
        <v>1</v>
      </c>
      <c r="I436" s="20"/>
      <c r="J436" s="20"/>
      <c r="K436" s="20"/>
      <c r="L436" s="21"/>
      <c r="M436" s="21"/>
      <c r="N436" s="20"/>
      <c r="O436" s="20"/>
      <c r="P436" s="19" t="str">
        <f aca="false">IF(I436="","",I436-H436)</f>
        <v/>
      </c>
      <c r="Q436" s="19" t="str">
        <f aca="true">IF(B436="","",IF(N436="No aplica","No aplica",IF(I436="","Pendent",IF(N436="Per substituir","Substituir",IF(OR(N436="No localitzat",N436="No lliurat"),"Reposar",IF(I436&lt;H436,"Reposar",IF(I436&gt;H436,"Revisar excedent",IF(AND(G436="Sí",M436&lt;&gt;"",M436&lt;TODAY()),"EPI caducat",IF(AND(G436="Sí",M436&lt;&gt;"",M436&lt;=TODAY()+90),"EPI caduca ≤90 dies",IF(OR(N436="Deteriorat usable",N436="Revisió necessària"),"Revisar","OK"))))))))))</f>
      </c>
      <c r="R436" s="20"/>
    </row>
    <row r="437" customFormat="false" ht="15" hidden="false" customHeight="false" outlineLevel="0" collapsed="false">
      <c r="A437" s="19" t="n">
        <v>4</v>
      </c>
      <c r="B437" s="19" t="n">
        <f aca="false">IFERROR(VLOOKUP(A437,Personal!$A$6:$F$112,2,FALSE()),"")</f>
        <v>0</v>
      </c>
      <c r="C437" s="19" t="str">
        <f aca="false">IFERROR(VLOOKUP(A437,Personal!$A$6:$F$112,3,FALSE()),"")</f>
        <v>Olot</v>
      </c>
      <c r="D437" s="19" t="s">
        <v>125</v>
      </c>
      <c r="E437" s="19" t="s">
        <v>253</v>
      </c>
      <c r="F437" s="19" t="s">
        <v>254</v>
      </c>
      <c r="G437" s="19" t="s">
        <v>272</v>
      </c>
      <c r="H437" s="19" t="n">
        <f aca="false">IF(OR(VLOOKUP(A437,Personal!$A$6:$F$112,5,FALSE())&lt;&gt;"Sí",N437="No aplica"),0,'Catàleg GRAE'!D109)</f>
        <v>1</v>
      </c>
      <c r="I437" s="20"/>
      <c r="J437" s="20"/>
      <c r="K437" s="20"/>
      <c r="L437" s="21"/>
      <c r="M437" s="21"/>
      <c r="N437" s="20"/>
      <c r="O437" s="20"/>
      <c r="P437" s="19" t="str">
        <f aca="false">IF(I437="","",I437-H437)</f>
        <v/>
      </c>
      <c r="Q437" s="19" t="str">
        <f aca="true">IF(B437="","",IF(N437="No aplica","No aplica",IF(I437="","Pendent",IF(N437="Per substituir","Substituir",IF(OR(N437="No localitzat",N437="No lliurat"),"Reposar",IF(I437&lt;H437,"Reposar",IF(I437&gt;H437,"Revisar excedent",IF(AND(G437="Sí",M437&lt;&gt;"",M437&lt;TODAY()),"EPI caducat",IF(AND(G437="Sí",M437&lt;&gt;"",M437&lt;=TODAY()+90),"EPI caduca ≤90 dies",IF(OR(N437="Deteriorat usable",N437="Revisió necessària"),"Revisar","OK"))))))))))</f>
      </c>
      <c r="R437" s="20"/>
    </row>
    <row r="438" customFormat="false" ht="15" hidden="false" customHeight="false" outlineLevel="0" collapsed="false">
      <c r="A438" s="19" t="n">
        <v>4</v>
      </c>
      <c r="B438" s="19" t="n">
        <f aca="false">IFERROR(VLOOKUP(A438,Personal!$A$6:$F$112,2,FALSE()),"")</f>
        <v>0</v>
      </c>
      <c r="C438" s="19" t="str">
        <f aca="false">IFERROR(VLOOKUP(A438,Personal!$A$6:$F$112,3,FALSE()),"")</f>
        <v>Olot</v>
      </c>
      <c r="D438" s="19" t="s">
        <v>177</v>
      </c>
      <c r="E438" s="19" t="s">
        <v>255</v>
      </c>
      <c r="F438" s="19" t="s">
        <v>256</v>
      </c>
      <c r="G438" s="19" t="s">
        <v>272</v>
      </c>
      <c r="H438" s="19" t="n">
        <f aca="false">IF(OR(VLOOKUP(A438,Personal!$A$6:$F$112,5,FALSE())&lt;&gt;"Sí",N438="No aplica"),0,'Catàleg GRAE'!D110)</f>
        <v>1</v>
      </c>
      <c r="I438" s="20"/>
      <c r="J438" s="20"/>
      <c r="K438" s="20"/>
      <c r="L438" s="21"/>
      <c r="M438" s="21"/>
      <c r="N438" s="20"/>
      <c r="O438" s="20"/>
      <c r="P438" s="19" t="str">
        <f aca="false">IF(I438="","",I438-H438)</f>
        <v/>
      </c>
      <c r="Q438" s="19" t="str">
        <f aca="true">IF(B438="","",IF(N438="No aplica","No aplica",IF(I438="","Pendent",IF(N438="Per substituir","Substituir",IF(OR(N438="No localitzat",N438="No lliurat"),"Reposar",IF(I438&lt;H438,"Reposar",IF(I438&gt;H438,"Revisar excedent",IF(AND(G438="Sí",M438&lt;&gt;"",M438&lt;TODAY()),"EPI caducat",IF(AND(G438="Sí",M438&lt;&gt;"",M438&lt;=TODAY()+90),"EPI caduca ≤90 dies",IF(OR(N438="Deteriorat usable",N438="Revisió necessària"),"Revisar","OK"))))))))))</f>
      </c>
      <c r="R438" s="20"/>
    </row>
    <row r="439" customFormat="false" ht="15" hidden="false" customHeight="false" outlineLevel="0" collapsed="false">
      <c r="A439" s="19" t="n">
        <v>4</v>
      </c>
      <c r="B439" s="19" t="n">
        <f aca="false">IFERROR(VLOOKUP(A439,Personal!$A$6:$F$112,2,FALSE()),"")</f>
        <v>0</v>
      </c>
      <c r="C439" s="19" t="str">
        <f aca="false">IFERROR(VLOOKUP(A439,Personal!$A$6:$F$112,3,FALSE()),"")</f>
        <v>Olot</v>
      </c>
      <c r="D439" s="19" t="s">
        <v>142</v>
      </c>
      <c r="E439" s="19" t="s">
        <v>257</v>
      </c>
      <c r="F439" s="19" t="s">
        <v>258</v>
      </c>
      <c r="G439" s="19" t="s">
        <v>291</v>
      </c>
      <c r="H439" s="19" t="n">
        <f aca="false">IF(OR(VLOOKUP(A439,Personal!$A$6:$F$112,5,FALSE())&lt;&gt;"Sí",N439="No aplica"),0,'Catàleg GRAE'!D111)</f>
        <v>1</v>
      </c>
      <c r="I439" s="20"/>
      <c r="J439" s="20"/>
      <c r="K439" s="20"/>
      <c r="L439" s="21"/>
      <c r="M439" s="21"/>
      <c r="N439" s="20"/>
      <c r="O439" s="20"/>
      <c r="P439" s="19" t="str">
        <f aca="false">IF(I439="","",I439-H439)</f>
        <v/>
      </c>
      <c r="Q439" s="19" t="str">
        <f aca="true">IF(B439="","",IF(N439="No aplica","No aplica",IF(I439="","Pendent",IF(N439="Per substituir","Substituir",IF(OR(N439="No localitzat",N439="No lliurat"),"Reposar",IF(I439&lt;H439,"Reposar",IF(I439&gt;H439,"Revisar excedent",IF(AND(G439="Sí",M439&lt;&gt;"",M439&lt;TODAY()),"EPI caducat",IF(AND(G439="Sí",M439&lt;&gt;"",M439&lt;=TODAY()+90),"EPI caduca ≤90 dies",IF(OR(N439="Deteriorat usable",N439="Revisió necessària"),"Revisar","OK"))))))))))</f>
      </c>
      <c r="R439" s="20"/>
    </row>
    <row r="440" customFormat="false" ht="15" hidden="false" customHeight="false" outlineLevel="0" collapsed="false">
      <c r="A440" s="19" t="n">
        <v>4</v>
      </c>
      <c r="B440" s="19" t="n">
        <f aca="false">IFERROR(VLOOKUP(A440,Personal!$A$6:$F$112,2,FALSE()),"")</f>
        <v>0</v>
      </c>
      <c r="C440" s="19" t="str">
        <f aca="false">IFERROR(VLOOKUP(A440,Personal!$A$6:$F$112,3,FALSE()),"")</f>
        <v>Olot</v>
      </c>
      <c r="D440" s="19" t="s">
        <v>112</v>
      </c>
      <c r="E440" s="19" t="s">
        <v>259</v>
      </c>
      <c r="F440" s="19" t="s">
        <v>260</v>
      </c>
      <c r="G440" s="19" t="s">
        <v>291</v>
      </c>
      <c r="H440" s="19" t="n">
        <f aca="false">IF(OR(VLOOKUP(A440,Personal!$A$6:$F$112,5,FALSE())&lt;&gt;"Sí",N440="No aplica"),0,'Catàleg GRAE'!D112)</f>
        <v>1</v>
      </c>
      <c r="I440" s="20"/>
      <c r="J440" s="20"/>
      <c r="K440" s="20"/>
      <c r="L440" s="21"/>
      <c r="M440" s="21"/>
      <c r="N440" s="20"/>
      <c r="O440" s="20"/>
      <c r="P440" s="19" t="str">
        <f aca="false">IF(I440="","",I440-H440)</f>
        <v/>
      </c>
      <c r="Q440" s="19" t="str">
        <f aca="true">IF(B440="","",IF(N440="No aplica","No aplica",IF(I440="","Pendent",IF(N440="Per substituir","Substituir",IF(OR(N440="No localitzat",N440="No lliurat"),"Reposar",IF(I440&lt;H440,"Reposar",IF(I440&gt;H440,"Revisar excedent",IF(AND(G440="Sí",M440&lt;&gt;"",M440&lt;TODAY()),"EPI caducat",IF(AND(G440="Sí",M440&lt;&gt;"",M440&lt;=TODAY()+90),"EPI caduca ≤90 dies",IF(OR(N440="Deteriorat usable",N440="Revisió necessària"),"Revisar","OK"))))))))))</f>
      </c>
      <c r="R440" s="20"/>
    </row>
    <row r="441" customFormat="false" ht="15" hidden="false" customHeight="false" outlineLevel="0" collapsed="false">
      <c r="A441" s="19" t="n">
        <v>4</v>
      </c>
      <c r="B441" s="19" t="n">
        <f aca="false">IFERROR(VLOOKUP(A441,Personal!$A$6:$F$112,2,FALSE()),"")</f>
        <v>0</v>
      </c>
      <c r="C441" s="19" t="str">
        <f aca="false">IFERROR(VLOOKUP(A441,Personal!$A$6:$F$112,3,FALSE()),"")</f>
        <v>Olot</v>
      </c>
      <c r="D441" s="19" t="s">
        <v>261</v>
      </c>
      <c r="E441" s="19" t="s">
        <v>262</v>
      </c>
      <c r="F441" s="19" t="s">
        <v>263</v>
      </c>
      <c r="G441" s="19" t="s">
        <v>291</v>
      </c>
      <c r="H441" s="19" t="n">
        <f aca="false">IF(OR(VLOOKUP(A441,Personal!$A$6:$F$112,5,FALSE())&lt;&gt;"Sí",N441="No aplica"),0,'Catàleg GRAE'!D113)</f>
        <v>1</v>
      </c>
      <c r="I441" s="20"/>
      <c r="J441" s="20"/>
      <c r="K441" s="20"/>
      <c r="L441" s="21"/>
      <c r="M441" s="21"/>
      <c r="N441" s="20"/>
      <c r="O441" s="20"/>
      <c r="P441" s="19" t="str">
        <f aca="false">IF(I441="","",I441-H441)</f>
        <v/>
      </c>
      <c r="Q441" s="19" t="str">
        <f aca="true">IF(B441="","",IF(N441="No aplica","No aplica",IF(I441="","Pendent",IF(N441="Per substituir","Substituir",IF(OR(N441="No localitzat",N441="No lliurat"),"Reposar",IF(I441&lt;H441,"Reposar",IF(I441&gt;H441,"Revisar excedent",IF(AND(G441="Sí",M441&lt;&gt;"",M441&lt;TODAY()),"EPI caducat",IF(AND(G441="Sí",M441&lt;&gt;"",M441&lt;=TODAY()+90),"EPI caduca ≤90 dies",IF(OR(N441="Deteriorat usable",N441="Revisió necessària"),"Revisar","OK"))))))))))</f>
      </c>
      <c r="R441" s="20"/>
    </row>
    <row r="442" customFormat="false" ht="15" hidden="false" customHeight="false" outlineLevel="0" collapsed="false">
      <c r="A442" s="19" t="n">
        <v>5</v>
      </c>
      <c r="B442" s="19" t="n">
        <f aca="false">IFERROR(VLOOKUP(A442,Personal!$A$6:$F$112,2,FALSE()),"")</f>
        <v>0</v>
      </c>
      <c r="C442" s="19" t="str">
        <f aca="false">IFERROR(VLOOKUP(A442,Personal!$A$6:$F$112,3,FALSE()),"")</f>
        <v>Olot</v>
      </c>
      <c r="D442" s="19" t="s">
        <v>26</v>
      </c>
      <c r="E442" s="19" t="s">
        <v>27</v>
      </c>
      <c r="F442" s="19" t="s">
        <v>28</v>
      </c>
      <c r="G442" s="19" t="s">
        <v>291</v>
      </c>
      <c r="H442" s="19" t="n">
        <f aca="false">IF(OR(VLOOKUP(A442,Personal!$A$6:$F$112,5,FALSE())&lt;&gt;"Sí",N442="No aplica"),0,'Catàleg GRAE'!D5)</f>
        <v>1</v>
      </c>
      <c r="I442" s="20"/>
      <c r="J442" s="20"/>
      <c r="K442" s="20"/>
      <c r="L442" s="21"/>
      <c r="M442" s="21"/>
      <c r="N442" s="20"/>
      <c r="O442" s="20"/>
      <c r="P442" s="19" t="str">
        <f aca="false">IF(I442="","",I442-H442)</f>
        <v/>
      </c>
      <c r="Q442" s="19" t="str">
        <f aca="true">IF(B442="","",IF(N442="No aplica","No aplica",IF(I442="","Pendent",IF(N442="Per substituir","Substituir",IF(OR(N442="No localitzat",N442="No lliurat"),"Reposar",IF(I442&lt;H442,"Reposar",IF(I442&gt;H442,"Revisar excedent",IF(AND(G442="Sí",M442&lt;&gt;"",M442&lt;TODAY()),"EPI caducat",IF(AND(G442="Sí",M442&lt;&gt;"",M442&lt;=TODAY()+90),"EPI caduca ≤90 dies",IF(OR(N442="Deteriorat usable",N442="Revisió necessària"),"Revisar","OK"))))))))))</f>
      </c>
      <c r="R442" s="20"/>
    </row>
    <row r="443" customFormat="false" ht="15" hidden="false" customHeight="false" outlineLevel="0" collapsed="false">
      <c r="A443" s="19" t="n">
        <v>5</v>
      </c>
      <c r="B443" s="19" t="n">
        <f aca="false">IFERROR(VLOOKUP(A443,Personal!$A$6:$F$112,2,FALSE()),"")</f>
        <v>0</v>
      </c>
      <c r="C443" s="19" t="str">
        <f aca="false">IFERROR(VLOOKUP(A443,Personal!$A$6:$F$112,3,FALSE()),"")</f>
        <v>Olot</v>
      </c>
      <c r="D443" s="19" t="s">
        <v>26</v>
      </c>
      <c r="E443" s="19" t="s">
        <v>27</v>
      </c>
      <c r="F443" s="19" t="s">
        <v>30</v>
      </c>
      <c r="G443" s="19" t="s">
        <v>291</v>
      </c>
      <c r="H443" s="19" t="n">
        <f aca="false">IF(OR(VLOOKUP(A443,Personal!$A$6:$F$112,5,FALSE())&lt;&gt;"Sí",N443="No aplica"),0,'Catàleg GRAE'!D6)</f>
        <v>1</v>
      </c>
      <c r="I443" s="20"/>
      <c r="J443" s="20"/>
      <c r="K443" s="20"/>
      <c r="L443" s="21"/>
      <c r="M443" s="21"/>
      <c r="N443" s="20"/>
      <c r="O443" s="20"/>
      <c r="P443" s="19" t="str">
        <f aca="false">IF(I443="","",I443-H443)</f>
        <v/>
      </c>
      <c r="Q443" s="19" t="str">
        <f aca="true">IF(B443="","",IF(N443="No aplica","No aplica",IF(I443="","Pendent",IF(N443="Per substituir","Substituir",IF(OR(N443="No localitzat",N443="No lliurat"),"Reposar",IF(I443&lt;H443,"Reposar",IF(I443&gt;H443,"Revisar excedent",IF(AND(G443="Sí",M443&lt;&gt;"",M443&lt;TODAY()),"EPI caducat",IF(AND(G443="Sí",M443&lt;&gt;"",M443&lt;=TODAY()+90),"EPI caduca ≤90 dies",IF(OR(N443="Deteriorat usable",N443="Revisió necessària"),"Revisar","OK"))))))))))</f>
      </c>
      <c r="R443" s="20"/>
    </row>
    <row r="444" customFormat="false" ht="15" hidden="false" customHeight="false" outlineLevel="0" collapsed="false">
      <c r="A444" s="19" t="n">
        <v>5</v>
      </c>
      <c r="B444" s="19" t="n">
        <f aca="false">IFERROR(VLOOKUP(A444,Personal!$A$6:$F$112,2,FALSE()),"")</f>
        <v>0</v>
      </c>
      <c r="C444" s="19" t="str">
        <f aca="false">IFERROR(VLOOKUP(A444,Personal!$A$6:$F$112,3,FALSE()),"")</f>
        <v>Olot</v>
      </c>
      <c r="D444" s="19" t="s">
        <v>26</v>
      </c>
      <c r="E444" s="19" t="s">
        <v>31</v>
      </c>
      <c r="F444" s="19" t="s">
        <v>32</v>
      </c>
      <c r="G444" s="19" t="s">
        <v>272</v>
      </c>
      <c r="H444" s="19" t="n">
        <f aca="false">IF(OR(VLOOKUP(A444,Personal!$A$6:$F$112,5,FALSE())&lt;&gt;"Sí",N444="No aplica"),0,'Catàleg GRAE'!D7)</f>
        <v>1</v>
      </c>
      <c r="I444" s="20"/>
      <c r="J444" s="20"/>
      <c r="K444" s="20"/>
      <c r="L444" s="21"/>
      <c r="M444" s="21"/>
      <c r="N444" s="20"/>
      <c r="O444" s="20"/>
      <c r="P444" s="19" t="str">
        <f aca="false">IF(I444="","",I444-H444)</f>
        <v/>
      </c>
      <c r="Q444" s="19" t="str">
        <f aca="true">IF(B444="","",IF(N444="No aplica","No aplica",IF(I444="","Pendent",IF(N444="Per substituir","Substituir",IF(OR(N444="No localitzat",N444="No lliurat"),"Reposar",IF(I444&lt;H444,"Reposar",IF(I444&gt;H444,"Revisar excedent",IF(AND(G444="Sí",M444&lt;&gt;"",M444&lt;TODAY()),"EPI caducat",IF(AND(G444="Sí",M444&lt;&gt;"",M444&lt;=TODAY()+90),"EPI caduca ≤90 dies",IF(OR(N444="Deteriorat usable",N444="Revisió necessària"),"Revisar","OK"))))))))))</f>
      </c>
      <c r="R444" s="20"/>
    </row>
    <row r="445" customFormat="false" ht="15" hidden="false" customHeight="false" outlineLevel="0" collapsed="false">
      <c r="A445" s="19" t="n">
        <v>5</v>
      </c>
      <c r="B445" s="19" t="n">
        <f aca="false">IFERROR(VLOOKUP(A445,Personal!$A$6:$F$112,2,FALSE()),"")</f>
        <v>0</v>
      </c>
      <c r="C445" s="19" t="str">
        <f aca="false">IFERROR(VLOOKUP(A445,Personal!$A$6:$F$112,3,FALSE()),"")</f>
        <v>Olot</v>
      </c>
      <c r="D445" s="19" t="s">
        <v>26</v>
      </c>
      <c r="E445" s="19" t="s">
        <v>33</v>
      </c>
      <c r="F445" s="19" t="s">
        <v>34</v>
      </c>
      <c r="G445" s="19" t="s">
        <v>291</v>
      </c>
      <c r="H445" s="19" t="n">
        <f aca="false">IF(OR(VLOOKUP(A445,Personal!$A$6:$F$112,5,FALSE())&lt;&gt;"Sí",N445="No aplica"),0,'Catàleg GRAE'!D8)</f>
        <v>2</v>
      </c>
      <c r="I445" s="20"/>
      <c r="J445" s="20"/>
      <c r="K445" s="20"/>
      <c r="L445" s="21"/>
      <c r="M445" s="21"/>
      <c r="N445" s="20"/>
      <c r="O445" s="20"/>
      <c r="P445" s="19" t="str">
        <f aca="false">IF(I445="","",I445-H445)</f>
        <v/>
      </c>
      <c r="Q445" s="19" t="str">
        <f aca="true">IF(B445="","",IF(N445="No aplica","No aplica",IF(I445="","Pendent",IF(N445="Per substituir","Substituir",IF(OR(N445="No localitzat",N445="No lliurat"),"Reposar",IF(I445&lt;H445,"Reposar",IF(I445&gt;H445,"Revisar excedent",IF(AND(G445="Sí",M445&lt;&gt;"",M445&lt;TODAY()),"EPI caducat",IF(AND(G445="Sí",M445&lt;&gt;"",M445&lt;=TODAY()+90),"EPI caduca ≤90 dies",IF(OR(N445="Deteriorat usable",N445="Revisió necessària"),"Revisar","OK"))))))))))</f>
      </c>
      <c r="R445" s="20"/>
    </row>
    <row r="446" customFormat="false" ht="15" hidden="false" customHeight="false" outlineLevel="0" collapsed="false">
      <c r="A446" s="19" t="n">
        <v>5</v>
      </c>
      <c r="B446" s="19" t="n">
        <f aca="false">IFERROR(VLOOKUP(A446,Personal!$A$6:$F$112,2,FALSE()),"")</f>
        <v>0</v>
      </c>
      <c r="C446" s="19" t="str">
        <f aca="false">IFERROR(VLOOKUP(A446,Personal!$A$6:$F$112,3,FALSE()),"")</f>
        <v>Olot</v>
      </c>
      <c r="D446" s="19" t="s">
        <v>26</v>
      </c>
      <c r="E446" s="19" t="s">
        <v>35</v>
      </c>
      <c r="F446" s="19" t="s">
        <v>36</v>
      </c>
      <c r="G446" s="19" t="s">
        <v>291</v>
      </c>
      <c r="H446" s="19" t="n">
        <f aca="false">IF(OR(VLOOKUP(A446,Personal!$A$6:$F$112,5,FALSE())&lt;&gt;"Sí",N446="No aplica"),0,'Catàleg GRAE'!D9)</f>
        <v>1</v>
      </c>
      <c r="I446" s="20"/>
      <c r="J446" s="20"/>
      <c r="K446" s="20"/>
      <c r="L446" s="21"/>
      <c r="M446" s="21"/>
      <c r="N446" s="20"/>
      <c r="O446" s="20"/>
      <c r="P446" s="19" t="str">
        <f aca="false">IF(I446="","",I446-H446)</f>
        <v/>
      </c>
      <c r="Q446" s="19" t="str">
        <f aca="true">IF(B446="","",IF(N446="No aplica","No aplica",IF(I446="","Pendent",IF(N446="Per substituir","Substituir",IF(OR(N446="No localitzat",N446="No lliurat"),"Reposar",IF(I446&lt;H446,"Reposar",IF(I446&gt;H446,"Revisar excedent",IF(AND(G446="Sí",M446&lt;&gt;"",M446&lt;TODAY()),"EPI caducat",IF(AND(G446="Sí",M446&lt;&gt;"",M446&lt;=TODAY()+90),"EPI caduca ≤90 dies",IF(OR(N446="Deteriorat usable",N446="Revisió necessària"),"Revisar","OK"))))))))))</f>
      </c>
      <c r="R446" s="20"/>
    </row>
    <row r="447" customFormat="false" ht="15" hidden="false" customHeight="false" outlineLevel="0" collapsed="false">
      <c r="A447" s="19" t="n">
        <v>5</v>
      </c>
      <c r="B447" s="19" t="n">
        <f aca="false">IFERROR(VLOOKUP(A447,Personal!$A$6:$F$112,2,FALSE()),"")</f>
        <v>0</v>
      </c>
      <c r="C447" s="19" t="str">
        <f aca="false">IFERROR(VLOOKUP(A447,Personal!$A$6:$F$112,3,FALSE()),"")</f>
        <v>Olot</v>
      </c>
      <c r="D447" s="19" t="s">
        <v>37</v>
      </c>
      <c r="E447" s="19" t="s">
        <v>38</v>
      </c>
      <c r="F447" s="19" t="s">
        <v>39</v>
      </c>
      <c r="G447" s="19" t="s">
        <v>291</v>
      </c>
      <c r="H447" s="19" t="n">
        <f aca="false">IF(OR(VLOOKUP(A447,Personal!$A$6:$F$112,5,FALSE())&lt;&gt;"Sí",N447="No aplica"),0,'Catàleg GRAE'!D10)</f>
        <v>1</v>
      </c>
      <c r="I447" s="20"/>
      <c r="J447" s="20"/>
      <c r="K447" s="20"/>
      <c r="L447" s="21"/>
      <c r="M447" s="21"/>
      <c r="N447" s="20"/>
      <c r="O447" s="20"/>
      <c r="P447" s="19" t="str">
        <f aca="false">IF(I447="","",I447-H447)</f>
        <v/>
      </c>
      <c r="Q447" s="19" t="str">
        <f aca="true">IF(B447="","",IF(N447="No aplica","No aplica",IF(I447="","Pendent",IF(N447="Per substituir","Substituir",IF(OR(N447="No localitzat",N447="No lliurat"),"Reposar",IF(I447&lt;H447,"Reposar",IF(I447&gt;H447,"Revisar excedent",IF(AND(G447="Sí",M447&lt;&gt;"",M447&lt;TODAY()),"EPI caducat",IF(AND(G447="Sí",M447&lt;&gt;"",M447&lt;=TODAY()+90),"EPI caduca ≤90 dies",IF(OR(N447="Deteriorat usable",N447="Revisió necessària"),"Revisar","OK"))))))))))</f>
      </c>
      <c r="R447" s="20"/>
    </row>
    <row r="448" customFormat="false" ht="15" hidden="false" customHeight="false" outlineLevel="0" collapsed="false">
      <c r="A448" s="19" t="n">
        <v>5</v>
      </c>
      <c r="B448" s="19" t="n">
        <f aca="false">IFERROR(VLOOKUP(A448,Personal!$A$6:$F$112,2,FALSE()),"")</f>
        <v>0</v>
      </c>
      <c r="C448" s="19" t="str">
        <f aca="false">IFERROR(VLOOKUP(A448,Personal!$A$6:$F$112,3,FALSE()),"")</f>
        <v>Olot</v>
      </c>
      <c r="D448" s="19" t="s">
        <v>40</v>
      </c>
      <c r="E448" s="19" t="s">
        <v>41</v>
      </c>
      <c r="F448" s="19" t="s">
        <v>42</v>
      </c>
      <c r="G448" s="19" t="s">
        <v>272</v>
      </c>
      <c r="H448" s="19" t="n">
        <f aca="false">IF(OR(VLOOKUP(A448,Personal!$A$6:$F$112,5,FALSE())&lt;&gt;"Sí",N448="No aplica"),0,'Catàleg GRAE'!D11)</f>
        <v>1</v>
      </c>
      <c r="I448" s="20"/>
      <c r="J448" s="20"/>
      <c r="K448" s="20"/>
      <c r="L448" s="21"/>
      <c r="M448" s="21"/>
      <c r="N448" s="20"/>
      <c r="O448" s="20"/>
      <c r="P448" s="19" t="str">
        <f aca="false">IF(I448="","",I448-H448)</f>
        <v/>
      </c>
      <c r="Q448" s="19" t="str">
        <f aca="true">IF(B448="","",IF(N448="No aplica","No aplica",IF(I448="","Pendent",IF(N448="Per substituir","Substituir",IF(OR(N448="No localitzat",N448="No lliurat"),"Reposar",IF(I448&lt;H448,"Reposar",IF(I448&gt;H448,"Revisar excedent",IF(AND(G448="Sí",M448&lt;&gt;"",M448&lt;TODAY()),"EPI caducat",IF(AND(G448="Sí",M448&lt;&gt;"",M448&lt;=TODAY()+90),"EPI caduca ≤90 dies",IF(OR(N448="Deteriorat usable",N448="Revisió necessària"),"Revisar","OK"))))))))))</f>
      </c>
      <c r="R448" s="20"/>
    </row>
    <row r="449" customFormat="false" ht="15" hidden="false" customHeight="false" outlineLevel="0" collapsed="false">
      <c r="A449" s="19" t="n">
        <v>5</v>
      </c>
      <c r="B449" s="19" t="n">
        <f aca="false">IFERROR(VLOOKUP(A449,Personal!$A$6:$F$112,2,FALSE()),"")</f>
        <v>0</v>
      </c>
      <c r="C449" s="19" t="str">
        <f aca="false">IFERROR(VLOOKUP(A449,Personal!$A$6:$F$112,3,FALSE()),"")</f>
        <v>Olot</v>
      </c>
      <c r="D449" s="19" t="s">
        <v>40</v>
      </c>
      <c r="E449" s="19" t="s">
        <v>43</v>
      </c>
      <c r="F449" s="19" t="s">
        <v>44</v>
      </c>
      <c r="G449" s="19" t="s">
        <v>272</v>
      </c>
      <c r="H449" s="19" t="n">
        <f aca="false">IF(OR(VLOOKUP(A449,Personal!$A$6:$F$112,5,FALSE())&lt;&gt;"Sí",N449="No aplica"),0,'Catàleg GRAE'!D12)</f>
        <v>1</v>
      </c>
      <c r="I449" s="20"/>
      <c r="J449" s="20"/>
      <c r="K449" s="20"/>
      <c r="L449" s="21"/>
      <c r="M449" s="21"/>
      <c r="N449" s="20"/>
      <c r="O449" s="20"/>
      <c r="P449" s="19" t="str">
        <f aca="false">IF(I449="","",I449-H449)</f>
        <v/>
      </c>
      <c r="Q449" s="19" t="str">
        <f aca="true">IF(B449="","",IF(N449="No aplica","No aplica",IF(I449="","Pendent",IF(N449="Per substituir","Substituir",IF(OR(N449="No localitzat",N449="No lliurat"),"Reposar",IF(I449&lt;H449,"Reposar",IF(I449&gt;H449,"Revisar excedent",IF(AND(G449="Sí",M449&lt;&gt;"",M449&lt;TODAY()),"EPI caducat",IF(AND(G449="Sí",M449&lt;&gt;"",M449&lt;=TODAY()+90),"EPI caduca ≤90 dies",IF(OR(N449="Deteriorat usable",N449="Revisió necessària"),"Revisar","OK"))))))))))</f>
      </c>
      <c r="R449" s="20"/>
    </row>
    <row r="450" customFormat="false" ht="15" hidden="false" customHeight="false" outlineLevel="0" collapsed="false">
      <c r="A450" s="19" t="n">
        <v>5</v>
      </c>
      <c r="B450" s="19" t="n">
        <f aca="false">IFERROR(VLOOKUP(A450,Personal!$A$6:$F$112,2,FALSE()),"")</f>
        <v>0</v>
      </c>
      <c r="C450" s="19" t="str">
        <f aca="false">IFERROR(VLOOKUP(A450,Personal!$A$6:$F$112,3,FALSE()),"")</f>
        <v>Olot</v>
      </c>
      <c r="D450" s="19" t="s">
        <v>45</v>
      </c>
      <c r="E450" s="19" t="s">
        <v>46</v>
      </c>
      <c r="F450" s="19" t="s">
        <v>47</v>
      </c>
      <c r="G450" s="19" t="s">
        <v>291</v>
      </c>
      <c r="H450" s="19" t="n">
        <f aca="false">IF(OR(VLOOKUP(A450,Personal!$A$6:$F$112,5,FALSE())&lt;&gt;"Sí",N450="No aplica"),0,'Catàleg GRAE'!D13)</f>
        <v>1</v>
      </c>
      <c r="I450" s="20"/>
      <c r="J450" s="20"/>
      <c r="K450" s="20"/>
      <c r="L450" s="21"/>
      <c r="M450" s="21"/>
      <c r="N450" s="20"/>
      <c r="O450" s="20"/>
      <c r="P450" s="19" t="str">
        <f aca="false">IF(I450="","",I450-H450)</f>
        <v/>
      </c>
      <c r="Q450" s="19" t="str">
        <f aca="true">IF(B450="","",IF(N450="No aplica","No aplica",IF(I450="","Pendent",IF(N450="Per substituir","Substituir",IF(OR(N450="No localitzat",N450="No lliurat"),"Reposar",IF(I450&lt;H450,"Reposar",IF(I450&gt;H450,"Revisar excedent",IF(AND(G450="Sí",M450&lt;&gt;"",M450&lt;TODAY()),"EPI caducat",IF(AND(G450="Sí",M450&lt;&gt;"",M450&lt;=TODAY()+90),"EPI caduca ≤90 dies",IF(OR(N450="Deteriorat usable",N450="Revisió necessària"),"Revisar","OK"))))))))))</f>
      </c>
      <c r="R450" s="20"/>
    </row>
    <row r="451" customFormat="false" ht="15" hidden="false" customHeight="false" outlineLevel="0" collapsed="false">
      <c r="A451" s="19" t="n">
        <v>5</v>
      </c>
      <c r="B451" s="19" t="n">
        <f aca="false">IFERROR(VLOOKUP(A451,Personal!$A$6:$F$112,2,FALSE()),"")</f>
        <v>0</v>
      </c>
      <c r="C451" s="19" t="str">
        <f aca="false">IFERROR(VLOOKUP(A451,Personal!$A$6:$F$112,3,FALSE()),"")</f>
        <v>Olot</v>
      </c>
      <c r="D451" s="19" t="s">
        <v>45</v>
      </c>
      <c r="E451" s="19" t="s">
        <v>48</v>
      </c>
      <c r="F451" s="19" t="s">
        <v>49</v>
      </c>
      <c r="G451" s="19" t="s">
        <v>291</v>
      </c>
      <c r="H451" s="19" t="n">
        <f aca="false">IF(OR(VLOOKUP(A451,Personal!$A$6:$F$112,5,FALSE())&lt;&gt;"Sí",N451="No aplica"),0,'Catàleg GRAE'!D14)</f>
        <v>1</v>
      </c>
      <c r="I451" s="20"/>
      <c r="J451" s="20"/>
      <c r="K451" s="20"/>
      <c r="L451" s="21"/>
      <c r="M451" s="21"/>
      <c r="N451" s="20"/>
      <c r="O451" s="20"/>
      <c r="P451" s="19" t="str">
        <f aca="false">IF(I451="","",I451-H451)</f>
        <v/>
      </c>
      <c r="Q451" s="19" t="str">
        <f aca="true">IF(B451="","",IF(N451="No aplica","No aplica",IF(I451="","Pendent",IF(N451="Per substituir","Substituir",IF(OR(N451="No localitzat",N451="No lliurat"),"Reposar",IF(I451&lt;H451,"Reposar",IF(I451&gt;H451,"Revisar excedent",IF(AND(G451="Sí",M451&lt;&gt;"",M451&lt;TODAY()),"EPI caducat",IF(AND(G451="Sí",M451&lt;&gt;"",M451&lt;=TODAY()+90),"EPI caduca ≤90 dies",IF(OR(N451="Deteriorat usable",N451="Revisió necessària"),"Revisar","OK"))))))))))</f>
      </c>
      <c r="R451" s="20"/>
    </row>
    <row r="452" customFormat="false" ht="15" hidden="false" customHeight="false" outlineLevel="0" collapsed="false">
      <c r="A452" s="19" t="n">
        <v>5</v>
      </c>
      <c r="B452" s="19" t="n">
        <f aca="false">IFERROR(VLOOKUP(A452,Personal!$A$6:$F$112,2,FALSE()),"")</f>
        <v>0</v>
      </c>
      <c r="C452" s="19" t="str">
        <f aca="false">IFERROR(VLOOKUP(A452,Personal!$A$6:$F$112,3,FALSE()),"")</f>
        <v>Olot</v>
      </c>
      <c r="D452" s="19" t="s">
        <v>45</v>
      </c>
      <c r="E452" s="19" t="s">
        <v>50</v>
      </c>
      <c r="F452" s="19" t="s">
        <v>51</v>
      </c>
      <c r="G452" s="19" t="s">
        <v>291</v>
      </c>
      <c r="H452" s="19" t="n">
        <f aca="false">IF(OR(VLOOKUP(A452,Personal!$A$6:$F$112,5,FALSE())&lt;&gt;"Sí",N452="No aplica"),0,'Catàleg GRAE'!D15)</f>
        <v>1</v>
      </c>
      <c r="I452" s="20"/>
      <c r="J452" s="20"/>
      <c r="K452" s="20"/>
      <c r="L452" s="21"/>
      <c r="M452" s="21"/>
      <c r="N452" s="20"/>
      <c r="O452" s="20"/>
      <c r="P452" s="19" t="str">
        <f aca="false">IF(I452="","",I452-H452)</f>
        <v/>
      </c>
      <c r="Q452" s="19" t="str">
        <f aca="true">IF(B452="","",IF(N452="No aplica","No aplica",IF(I452="","Pendent",IF(N452="Per substituir","Substituir",IF(OR(N452="No localitzat",N452="No lliurat"),"Reposar",IF(I452&lt;H452,"Reposar",IF(I452&gt;H452,"Revisar excedent",IF(AND(G452="Sí",M452&lt;&gt;"",M452&lt;TODAY()),"EPI caducat",IF(AND(G452="Sí",M452&lt;&gt;"",M452&lt;=TODAY()+90),"EPI caduca ≤90 dies",IF(OR(N452="Deteriorat usable",N452="Revisió necessària"),"Revisar","OK"))))))))))</f>
      </c>
      <c r="R452" s="20"/>
    </row>
    <row r="453" customFormat="false" ht="15" hidden="false" customHeight="false" outlineLevel="0" collapsed="false">
      <c r="A453" s="19" t="n">
        <v>5</v>
      </c>
      <c r="B453" s="19" t="n">
        <f aca="false">IFERROR(VLOOKUP(A453,Personal!$A$6:$F$112,2,FALSE()),"")</f>
        <v>0</v>
      </c>
      <c r="C453" s="19" t="str">
        <f aca="false">IFERROR(VLOOKUP(A453,Personal!$A$6:$F$112,3,FALSE()),"")</f>
        <v>Olot</v>
      </c>
      <c r="D453" s="19" t="s">
        <v>45</v>
      </c>
      <c r="E453" s="19" t="s">
        <v>52</v>
      </c>
      <c r="F453" s="19" t="s">
        <v>53</v>
      </c>
      <c r="G453" s="19" t="s">
        <v>291</v>
      </c>
      <c r="H453" s="19" t="n">
        <f aca="false">IF(OR(VLOOKUP(A453,Personal!$A$6:$F$112,5,FALSE())&lt;&gt;"Sí",N453="No aplica"),0,'Catàleg GRAE'!D16)</f>
        <v>1</v>
      </c>
      <c r="I453" s="20"/>
      <c r="J453" s="20"/>
      <c r="K453" s="20"/>
      <c r="L453" s="21"/>
      <c r="M453" s="21"/>
      <c r="N453" s="20"/>
      <c r="O453" s="20"/>
      <c r="P453" s="19" t="str">
        <f aca="false">IF(I453="","",I453-H453)</f>
        <v/>
      </c>
      <c r="Q453" s="19" t="str">
        <f aca="true">IF(B453="","",IF(N453="No aplica","No aplica",IF(I453="","Pendent",IF(N453="Per substituir","Substituir",IF(OR(N453="No localitzat",N453="No lliurat"),"Reposar",IF(I453&lt;H453,"Reposar",IF(I453&gt;H453,"Revisar excedent",IF(AND(G453="Sí",M453&lt;&gt;"",M453&lt;TODAY()),"EPI caducat",IF(AND(G453="Sí",M453&lt;&gt;"",M453&lt;=TODAY()+90),"EPI caduca ≤90 dies",IF(OR(N453="Deteriorat usable",N453="Revisió necessària"),"Revisar","OK"))))))))))</f>
      </c>
      <c r="R453" s="20"/>
    </row>
    <row r="454" customFormat="false" ht="15" hidden="false" customHeight="false" outlineLevel="0" collapsed="false">
      <c r="A454" s="19" t="n">
        <v>5</v>
      </c>
      <c r="B454" s="19" t="n">
        <f aca="false">IFERROR(VLOOKUP(A454,Personal!$A$6:$F$112,2,FALSE()),"")</f>
        <v>0</v>
      </c>
      <c r="C454" s="19" t="str">
        <f aca="false">IFERROR(VLOOKUP(A454,Personal!$A$6:$F$112,3,FALSE()),"")</f>
        <v>Olot</v>
      </c>
      <c r="D454" s="19" t="s">
        <v>45</v>
      </c>
      <c r="E454" s="19" t="s">
        <v>54</v>
      </c>
      <c r="F454" s="19" t="s">
        <v>55</v>
      </c>
      <c r="G454" s="19" t="s">
        <v>291</v>
      </c>
      <c r="H454" s="19" t="n">
        <f aca="false">IF(OR(VLOOKUP(A454,Personal!$A$6:$F$112,5,FALSE())&lt;&gt;"Sí",N454="No aplica"),0,'Catàleg GRAE'!D17)</f>
        <v>1</v>
      </c>
      <c r="I454" s="20"/>
      <c r="J454" s="20"/>
      <c r="K454" s="20"/>
      <c r="L454" s="21"/>
      <c r="M454" s="21"/>
      <c r="N454" s="20"/>
      <c r="O454" s="20"/>
      <c r="P454" s="19" t="str">
        <f aca="false">IF(I454="","",I454-H454)</f>
        <v/>
      </c>
      <c r="Q454" s="19" t="str">
        <f aca="true">IF(B454="","",IF(N454="No aplica","No aplica",IF(I454="","Pendent",IF(N454="Per substituir","Substituir",IF(OR(N454="No localitzat",N454="No lliurat"),"Reposar",IF(I454&lt;H454,"Reposar",IF(I454&gt;H454,"Revisar excedent",IF(AND(G454="Sí",M454&lt;&gt;"",M454&lt;TODAY()),"EPI caducat",IF(AND(G454="Sí",M454&lt;&gt;"",M454&lt;=TODAY()+90),"EPI caduca ≤90 dies",IF(OR(N454="Deteriorat usable",N454="Revisió necessària"),"Revisar","OK"))))))))))</f>
      </c>
      <c r="R454" s="20"/>
    </row>
    <row r="455" customFormat="false" ht="15" hidden="false" customHeight="false" outlineLevel="0" collapsed="false">
      <c r="A455" s="19" t="n">
        <v>5</v>
      </c>
      <c r="B455" s="19" t="n">
        <f aca="false">IFERROR(VLOOKUP(A455,Personal!$A$6:$F$112,2,FALSE()),"")</f>
        <v>0</v>
      </c>
      <c r="C455" s="19" t="str">
        <f aca="false">IFERROR(VLOOKUP(A455,Personal!$A$6:$F$112,3,FALSE()),"")</f>
        <v>Olot</v>
      </c>
      <c r="D455" s="19" t="s">
        <v>56</v>
      </c>
      <c r="E455" s="19" t="s">
        <v>57</v>
      </c>
      <c r="F455" s="19" t="s">
        <v>58</v>
      </c>
      <c r="G455" s="19" t="s">
        <v>291</v>
      </c>
      <c r="H455" s="19" t="n">
        <f aca="false">IF(OR(VLOOKUP(A455,Personal!$A$6:$F$112,5,FALSE())&lt;&gt;"Sí",N455="No aplica"),0,'Catàleg GRAE'!D18)</f>
        <v>1</v>
      </c>
      <c r="I455" s="20"/>
      <c r="J455" s="20"/>
      <c r="K455" s="20"/>
      <c r="L455" s="21"/>
      <c r="M455" s="21"/>
      <c r="N455" s="20"/>
      <c r="O455" s="20"/>
      <c r="P455" s="19" t="str">
        <f aca="false">IF(I455="","",I455-H455)</f>
        <v/>
      </c>
      <c r="Q455" s="19" t="str">
        <f aca="true">IF(B455="","",IF(N455="No aplica","No aplica",IF(I455="","Pendent",IF(N455="Per substituir","Substituir",IF(OR(N455="No localitzat",N455="No lliurat"),"Reposar",IF(I455&lt;H455,"Reposar",IF(I455&gt;H455,"Revisar excedent",IF(AND(G455="Sí",M455&lt;&gt;"",M455&lt;TODAY()),"EPI caducat",IF(AND(G455="Sí",M455&lt;&gt;"",M455&lt;=TODAY()+90),"EPI caduca ≤90 dies",IF(OR(N455="Deteriorat usable",N455="Revisió necessària"),"Revisar","OK"))))))))))</f>
      </c>
      <c r="R455" s="20"/>
    </row>
    <row r="456" customFormat="false" ht="15" hidden="false" customHeight="false" outlineLevel="0" collapsed="false">
      <c r="A456" s="19" t="n">
        <v>5</v>
      </c>
      <c r="B456" s="19" t="n">
        <f aca="false">IFERROR(VLOOKUP(A456,Personal!$A$6:$F$112,2,FALSE()),"")</f>
        <v>0</v>
      </c>
      <c r="C456" s="19" t="str">
        <f aca="false">IFERROR(VLOOKUP(A456,Personal!$A$6:$F$112,3,FALSE()),"")</f>
        <v>Olot</v>
      </c>
      <c r="D456" s="19" t="s">
        <v>59</v>
      </c>
      <c r="E456" s="19" t="s">
        <v>60</v>
      </c>
      <c r="F456" s="19" t="s">
        <v>61</v>
      </c>
      <c r="G456" s="19" t="s">
        <v>291</v>
      </c>
      <c r="H456" s="19" t="n">
        <f aca="false">IF(OR(VLOOKUP(A456,Personal!$A$6:$F$112,5,FALSE())&lt;&gt;"Sí",N456="No aplica"),0,'Catàleg GRAE'!D19)</f>
        <v>4</v>
      </c>
      <c r="I456" s="20"/>
      <c r="J456" s="20"/>
      <c r="K456" s="20"/>
      <c r="L456" s="21"/>
      <c r="M456" s="21"/>
      <c r="N456" s="20"/>
      <c r="O456" s="20"/>
      <c r="P456" s="19" t="str">
        <f aca="false">IF(I456="","",I456-H456)</f>
        <v/>
      </c>
      <c r="Q456" s="19" t="str">
        <f aca="true">IF(B456="","",IF(N456="No aplica","No aplica",IF(I456="","Pendent",IF(N456="Per substituir","Substituir",IF(OR(N456="No localitzat",N456="No lliurat"),"Reposar",IF(I456&lt;H456,"Reposar",IF(I456&gt;H456,"Revisar excedent",IF(AND(G456="Sí",M456&lt;&gt;"",M456&lt;TODAY()),"EPI caducat",IF(AND(G456="Sí",M456&lt;&gt;"",M456&lt;=TODAY()+90),"EPI caduca ≤90 dies",IF(OR(N456="Deteriorat usable",N456="Revisió necessària"),"Revisar","OK"))))))))))</f>
      </c>
      <c r="R456" s="20"/>
    </row>
    <row r="457" customFormat="false" ht="15" hidden="false" customHeight="false" outlineLevel="0" collapsed="false">
      <c r="A457" s="19" t="n">
        <v>5</v>
      </c>
      <c r="B457" s="19" t="n">
        <f aca="false">IFERROR(VLOOKUP(A457,Personal!$A$6:$F$112,2,FALSE()),"")</f>
        <v>0</v>
      </c>
      <c r="C457" s="19" t="str">
        <f aca="false">IFERROR(VLOOKUP(A457,Personal!$A$6:$F$112,3,FALSE()),"")</f>
        <v>Olot</v>
      </c>
      <c r="D457" s="19" t="s">
        <v>59</v>
      </c>
      <c r="E457" s="19" t="s">
        <v>60</v>
      </c>
      <c r="F457" s="19" t="s">
        <v>62</v>
      </c>
      <c r="G457" s="19" t="s">
        <v>291</v>
      </c>
      <c r="H457" s="19" t="n">
        <f aca="false">IF(OR(VLOOKUP(A457,Personal!$A$6:$F$112,5,FALSE())&lt;&gt;"Sí",N457="No aplica"),0,'Catàleg GRAE'!D20)</f>
        <v>2</v>
      </c>
      <c r="I457" s="20"/>
      <c r="J457" s="20"/>
      <c r="K457" s="20"/>
      <c r="L457" s="21"/>
      <c r="M457" s="21"/>
      <c r="N457" s="20"/>
      <c r="O457" s="20"/>
      <c r="P457" s="19" t="str">
        <f aca="false">IF(I457="","",I457-H457)</f>
        <v/>
      </c>
      <c r="Q457" s="19" t="str">
        <f aca="true">IF(B457="","",IF(N457="No aplica","No aplica",IF(I457="","Pendent",IF(N457="Per substituir","Substituir",IF(OR(N457="No localitzat",N457="No lliurat"),"Reposar",IF(I457&lt;H457,"Reposar",IF(I457&gt;H457,"Revisar excedent",IF(AND(G457="Sí",M457&lt;&gt;"",M457&lt;TODAY()),"EPI caducat",IF(AND(G457="Sí",M457&lt;&gt;"",M457&lt;=TODAY()+90),"EPI caduca ≤90 dies",IF(OR(N457="Deteriorat usable",N457="Revisió necessària"),"Revisar","OK"))))))))))</f>
      </c>
      <c r="R457" s="20"/>
    </row>
    <row r="458" customFormat="false" ht="15" hidden="false" customHeight="false" outlineLevel="0" collapsed="false">
      <c r="A458" s="19" t="n">
        <v>5</v>
      </c>
      <c r="B458" s="19" t="n">
        <f aca="false">IFERROR(VLOOKUP(A458,Personal!$A$6:$F$112,2,FALSE()),"")</f>
        <v>0</v>
      </c>
      <c r="C458" s="19" t="str">
        <f aca="false">IFERROR(VLOOKUP(A458,Personal!$A$6:$F$112,3,FALSE()),"")</f>
        <v>Olot</v>
      </c>
      <c r="D458" s="19" t="s">
        <v>59</v>
      </c>
      <c r="E458" s="19" t="s">
        <v>60</v>
      </c>
      <c r="F458" s="19" t="s">
        <v>63</v>
      </c>
      <c r="G458" s="19" t="s">
        <v>291</v>
      </c>
      <c r="H458" s="19" t="n">
        <f aca="false">IF(OR(VLOOKUP(A458,Personal!$A$6:$F$112,5,FALSE())&lt;&gt;"Sí",N458="No aplica"),0,'Catàleg GRAE'!D21)</f>
        <v>2</v>
      </c>
      <c r="I458" s="20"/>
      <c r="J458" s="20"/>
      <c r="K458" s="20"/>
      <c r="L458" s="21"/>
      <c r="M458" s="21"/>
      <c r="N458" s="20"/>
      <c r="O458" s="20"/>
      <c r="P458" s="19" t="str">
        <f aca="false">IF(I458="","",I458-H458)</f>
        <v/>
      </c>
      <c r="Q458" s="19" t="str">
        <f aca="true">IF(B458="","",IF(N458="No aplica","No aplica",IF(I458="","Pendent",IF(N458="Per substituir","Substituir",IF(OR(N458="No localitzat",N458="No lliurat"),"Reposar",IF(I458&lt;H458,"Reposar",IF(I458&gt;H458,"Revisar excedent",IF(AND(G458="Sí",M458&lt;&gt;"",M458&lt;TODAY()),"EPI caducat",IF(AND(G458="Sí",M458&lt;&gt;"",M458&lt;=TODAY()+90),"EPI caduca ≤90 dies",IF(OR(N458="Deteriorat usable",N458="Revisió necessària"),"Revisar","OK"))))))))))</f>
      </c>
      <c r="R458" s="20"/>
    </row>
    <row r="459" customFormat="false" ht="15" hidden="false" customHeight="false" outlineLevel="0" collapsed="false">
      <c r="A459" s="19" t="n">
        <v>5</v>
      </c>
      <c r="B459" s="19" t="n">
        <f aca="false">IFERROR(VLOOKUP(A459,Personal!$A$6:$F$112,2,FALSE()),"")</f>
        <v>0</v>
      </c>
      <c r="C459" s="19" t="str">
        <f aca="false">IFERROR(VLOOKUP(A459,Personal!$A$6:$F$112,3,FALSE()),"")</f>
        <v>Olot</v>
      </c>
      <c r="D459" s="19" t="s">
        <v>64</v>
      </c>
      <c r="E459" s="19" t="s">
        <v>65</v>
      </c>
      <c r="F459" s="19" t="s">
        <v>66</v>
      </c>
      <c r="G459" s="19" t="s">
        <v>291</v>
      </c>
      <c r="H459" s="19" t="n">
        <f aca="false">IF(OR(VLOOKUP(A459,Personal!$A$6:$F$112,5,FALSE())&lt;&gt;"Sí",N459="No aplica"),0,'Catàleg GRAE'!D22)</f>
        <v>1</v>
      </c>
      <c r="I459" s="20"/>
      <c r="J459" s="20"/>
      <c r="K459" s="20"/>
      <c r="L459" s="21"/>
      <c r="M459" s="21"/>
      <c r="N459" s="20"/>
      <c r="O459" s="20"/>
      <c r="P459" s="19" t="str">
        <f aca="false">IF(I459="","",I459-H459)</f>
        <v/>
      </c>
      <c r="Q459" s="19" t="str">
        <f aca="true">IF(B459="","",IF(N459="No aplica","No aplica",IF(I459="","Pendent",IF(N459="Per substituir","Substituir",IF(OR(N459="No localitzat",N459="No lliurat"),"Reposar",IF(I459&lt;H459,"Reposar",IF(I459&gt;H459,"Revisar excedent",IF(AND(G459="Sí",M459&lt;&gt;"",M459&lt;TODAY()),"EPI caducat",IF(AND(G459="Sí",M459&lt;&gt;"",M459&lt;=TODAY()+90),"EPI caduca ≤90 dies",IF(OR(N459="Deteriorat usable",N459="Revisió necessària"),"Revisar","OK"))))))))))</f>
      </c>
      <c r="R459" s="20"/>
    </row>
    <row r="460" customFormat="false" ht="15" hidden="false" customHeight="false" outlineLevel="0" collapsed="false">
      <c r="A460" s="19" t="n">
        <v>5</v>
      </c>
      <c r="B460" s="19" t="n">
        <f aca="false">IFERROR(VLOOKUP(A460,Personal!$A$6:$F$112,2,FALSE()),"")</f>
        <v>0</v>
      </c>
      <c r="C460" s="19" t="str">
        <f aca="false">IFERROR(VLOOKUP(A460,Personal!$A$6:$F$112,3,FALSE()),"")</f>
        <v>Olot</v>
      </c>
      <c r="D460" s="19" t="s">
        <v>64</v>
      </c>
      <c r="E460" s="19" t="s">
        <v>67</v>
      </c>
      <c r="F460" s="19" t="s">
        <v>68</v>
      </c>
      <c r="G460" s="19" t="s">
        <v>291</v>
      </c>
      <c r="H460" s="19" t="n">
        <f aca="false">IF(OR(VLOOKUP(A460,Personal!$A$6:$F$112,5,FALSE())&lt;&gt;"Sí",N460="No aplica"),0,'Catàleg GRAE'!D23)</f>
        <v>1</v>
      </c>
      <c r="I460" s="20"/>
      <c r="J460" s="20"/>
      <c r="K460" s="20"/>
      <c r="L460" s="21"/>
      <c r="M460" s="21"/>
      <c r="N460" s="20"/>
      <c r="O460" s="20"/>
      <c r="P460" s="19" t="str">
        <f aca="false">IF(I460="","",I460-H460)</f>
        <v/>
      </c>
      <c r="Q460" s="19" t="str">
        <f aca="true">IF(B460="","",IF(N460="No aplica","No aplica",IF(I460="","Pendent",IF(N460="Per substituir","Substituir",IF(OR(N460="No localitzat",N460="No lliurat"),"Reposar",IF(I460&lt;H460,"Reposar",IF(I460&gt;H460,"Revisar excedent",IF(AND(G460="Sí",M460&lt;&gt;"",M460&lt;TODAY()),"EPI caducat",IF(AND(G460="Sí",M460&lt;&gt;"",M460&lt;=TODAY()+90),"EPI caduca ≤90 dies",IF(OR(N460="Deteriorat usable",N460="Revisió necessària"),"Revisar","OK"))))))))))</f>
      </c>
      <c r="R460" s="20"/>
    </row>
    <row r="461" customFormat="false" ht="15" hidden="false" customHeight="false" outlineLevel="0" collapsed="false">
      <c r="A461" s="19" t="n">
        <v>5</v>
      </c>
      <c r="B461" s="19" t="n">
        <f aca="false">IFERROR(VLOOKUP(A461,Personal!$A$6:$F$112,2,FALSE()),"")</f>
        <v>0</v>
      </c>
      <c r="C461" s="19" t="str">
        <f aca="false">IFERROR(VLOOKUP(A461,Personal!$A$6:$F$112,3,FALSE()),"")</f>
        <v>Olot</v>
      </c>
      <c r="D461" s="19" t="s">
        <v>64</v>
      </c>
      <c r="E461" s="19" t="s">
        <v>69</v>
      </c>
      <c r="F461" s="19" t="s">
        <v>70</v>
      </c>
      <c r="G461" s="19" t="s">
        <v>291</v>
      </c>
      <c r="H461" s="19" t="n">
        <f aca="false">IF(OR(VLOOKUP(A461,Personal!$A$6:$F$112,5,FALSE())&lt;&gt;"Sí",N461="No aplica"),0,'Catàleg GRAE'!D24)</f>
        <v>1</v>
      </c>
      <c r="I461" s="20"/>
      <c r="J461" s="20"/>
      <c r="K461" s="20"/>
      <c r="L461" s="21"/>
      <c r="M461" s="21"/>
      <c r="N461" s="20"/>
      <c r="O461" s="20"/>
      <c r="P461" s="19" t="str">
        <f aca="false">IF(I461="","",I461-H461)</f>
        <v/>
      </c>
      <c r="Q461" s="19" t="str">
        <f aca="true">IF(B461="","",IF(N461="No aplica","No aplica",IF(I461="","Pendent",IF(N461="Per substituir","Substituir",IF(OR(N461="No localitzat",N461="No lliurat"),"Reposar",IF(I461&lt;H461,"Reposar",IF(I461&gt;H461,"Revisar excedent",IF(AND(G461="Sí",M461&lt;&gt;"",M461&lt;TODAY()),"EPI caducat",IF(AND(G461="Sí",M461&lt;&gt;"",M461&lt;=TODAY()+90),"EPI caduca ≤90 dies",IF(OR(N461="Deteriorat usable",N461="Revisió necessària"),"Revisar","OK"))))))))))</f>
      </c>
      <c r="R461" s="20"/>
    </row>
    <row r="462" customFormat="false" ht="15" hidden="false" customHeight="false" outlineLevel="0" collapsed="false">
      <c r="A462" s="19" t="n">
        <v>5</v>
      </c>
      <c r="B462" s="19" t="n">
        <f aca="false">IFERROR(VLOOKUP(A462,Personal!$A$6:$F$112,2,FALSE()),"")</f>
        <v>0</v>
      </c>
      <c r="C462" s="19" t="str">
        <f aca="false">IFERROR(VLOOKUP(A462,Personal!$A$6:$F$112,3,FALSE()),"")</f>
        <v>Olot</v>
      </c>
      <c r="D462" s="19" t="s">
        <v>71</v>
      </c>
      <c r="E462" s="19" t="s">
        <v>72</v>
      </c>
      <c r="F462" s="19" t="s">
        <v>73</v>
      </c>
      <c r="G462" s="19" t="s">
        <v>291</v>
      </c>
      <c r="H462" s="19" t="n">
        <f aca="false">IF(OR(VLOOKUP(A462,Personal!$A$6:$F$112,5,FALSE())&lt;&gt;"Sí",N462="No aplica"),0,'Catàleg GRAE'!D25)</f>
        <v>1</v>
      </c>
      <c r="I462" s="20"/>
      <c r="J462" s="20"/>
      <c r="K462" s="20"/>
      <c r="L462" s="21"/>
      <c r="M462" s="21"/>
      <c r="N462" s="20"/>
      <c r="O462" s="20"/>
      <c r="P462" s="19" t="str">
        <f aca="false">IF(I462="","",I462-H462)</f>
        <v/>
      </c>
      <c r="Q462" s="19" t="str">
        <f aca="true">IF(B462="","",IF(N462="No aplica","No aplica",IF(I462="","Pendent",IF(N462="Per substituir","Substituir",IF(OR(N462="No localitzat",N462="No lliurat"),"Reposar",IF(I462&lt;H462,"Reposar",IF(I462&gt;H462,"Revisar excedent",IF(AND(G462="Sí",M462&lt;&gt;"",M462&lt;TODAY()),"EPI caducat",IF(AND(G462="Sí",M462&lt;&gt;"",M462&lt;=TODAY()+90),"EPI caduca ≤90 dies",IF(OR(N462="Deteriorat usable",N462="Revisió necessària"),"Revisar","OK"))))))))))</f>
      </c>
      <c r="R462" s="20"/>
    </row>
    <row r="463" customFormat="false" ht="15" hidden="false" customHeight="false" outlineLevel="0" collapsed="false">
      <c r="A463" s="19" t="n">
        <v>5</v>
      </c>
      <c r="B463" s="19" t="n">
        <f aca="false">IFERROR(VLOOKUP(A463,Personal!$A$6:$F$112,2,FALSE()),"")</f>
        <v>0</v>
      </c>
      <c r="C463" s="19" t="str">
        <f aca="false">IFERROR(VLOOKUP(A463,Personal!$A$6:$F$112,3,FALSE()),"")</f>
        <v>Olot</v>
      </c>
      <c r="D463" s="19" t="s">
        <v>40</v>
      </c>
      <c r="E463" s="19" t="s">
        <v>74</v>
      </c>
      <c r="F463" s="19" t="s">
        <v>75</v>
      </c>
      <c r="G463" s="19" t="s">
        <v>272</v>
      </c>
      <c r="H463" s="19" t="n">
        <f aca="false">IF(OR(VLOOKUP(A463,Personal!$A$6:$F$112,5,FALSE())&lt;&gt;"Sí",N463="No aplica"),0,'Catàleg GRAE'!D26)</f>
        <v>1</v>
      </c>
      <c r="I463" s="20"/>
      <c r="J463" s="20"/>
      <c r="K463" s="20"/>
      <c r="L463" s="21"/>
      <c r="M463" s="21"/>
      <c r="N463" s="20"/>
      <c r="O463" s="20"/>
      <c r="P463" s="19" t="str">
        <f aca="false">IF(I463="","",I463-H463)</f>
        <v/>
      </c>
      <c r="Q463" s="19" t="str">
        <f aca="true">IF(B463="","",IF(N463="No aplica","No aplica",IF(I463="","Pendent",IF(N463="Per substituir","Substituir",IF(OR(N463="No localitzat",N463="No lliurat"),"Reposar",IF(I463&lt;H463,"Reposar",IF(I463&gt;H463,"Revisar excedent",IF(AND(G463="Sí",M463&lt;&gt;"",M463&lt;TODAY()),"EPI caducat",IF(AND(G463="Sí",M463&lt;&gt;"",M463&lt;=TODAY()+90),"EPI caduca ≤90 dies",IF(OR(N463="Deteriorat usable",N463="Revisió necessària"),"Revisar","OK"))))))))))</f>
      </c>
      <c r="R463" s="20"/>
    </row>
    <row r="464" customFormat="false" ht="15" hidden="false" customHeight="false" outlineLevel="0" collapsed="false">
      <c r="A464" s="19" t="n">
        <v>5</v>
      </c>
      <c r="B464" s="19" t="n">
        <f aca="false">IFERROR(VLOOKUP(A464,Personal!$A$6:$F$112,2,FALSE()),"")</f>
        <v>0</v>
      </c>
      <c r="C464" s="19" t="str">
        <f aca="false">IFERROR(VLOOKUP(A464,Personal!$A$6:$F$112,3,FALSE()),"")</f>
        <v>Olot</v>
      </c>
      <c r="D464" s="19" t="s">
        <v>40</v>
      </c>
      <c r="E464" s="19" t="s">
        <v>76</v>
      </c>
      <c r="F464" s="19" t="s">
        <v>77</v>
      </c>
      <c r="G464" s="19" t="s">
        <v>291</v>
      </c>
      <c r="H464" s="19" t="n">
        <f aca="false">IF(OR(VLOOKUP(A464,Personal!$A$6:$F$112,5,FALSE())&lt;&gt;"Sí",N464="No aplica"),0,'Catàleg GRAE'!D27)</f>
        <v>1</v>
      </c>
      <c r="I464" s="20"/>
      <c r="J464" s="20"/>
      <c r="K464" s="20"/>
      <c r="L464" s="21"/>
      <c r="M464" s="21"/>
      <c r="N464" s="20"/>
      <c r="O464" s="20"/>
      <c r="P464" s="19" t="str">
        <f aca="false">IF(I464="","",I464-H464)</f>
        <v/>
      </c>
      <c r="Q464" s="19" t="str">
        <f aca="true">IF(B464="","",IF(N464="No aplica","No aplica",IF(I464="","Pendent",IF(N464="Per substituir","Substituir",IF(OR(N464="No localitzat",N464="No lliurat"),"Reposar",IF(I464&lt;H464,"Reposar",IF(I464&gt;H464,"Revisar excedent",IF(AND(G464="Sí",M464&lt;&gt;"",M464&lt;TODAY()),"EPI caducat",IF(AND(G464="Sí",M464&lt;&gt;"",M464&lt;=TODAY()+90),"EPI caduca ≤90 dies",IF(OR(N464="Deteriorat usable",N464="Revisió necessària"),"Revisar","OK"))))))))))</f>
      </c>
      <c r="R464" s="20"/>
    </row>
    <row r="465" customFormat="false" ht="15" hidden="false" customHeight="false" outlineLevel="0" collapsed="false">
      <c r="A465" s="19" t="n">
        <v>5</v>
      </c>
      <c r="B465" s="19" t="n">
        <f aca="false">IFERROR(VLOOKUP(A465,Personal!$A$6:$F$112,2,FALSE()),"")</f>
        <v>0</v>
      </c>
      <c r="C465" s="19" t="str">
        <f aca="false">IFERROR(VLOOKUP(A465,Personal!$A$6:$F$112,3,FALSE()),"")</f>
        <v>Olot</v>
      </c>
      <c r="D465" s="19" t="s">
        <v>78</v>
      </c>
      <c r="E465" s="19" t="s">
        <v>79</v>
      </c>
      <c r="F465" s="19" t="s">
        <v>80</v>
      </c>
      <c r="G465" s="19" t="s">
        <v>291</v>
      </c>
      <c r="H465" s="19" t="n">
        <f aca="false">IF(OR(VLOOKUP(A465,Personal!$A$6:$F$112,5,FALSE())&lt;&gt;"Sí",N465="No aplica"),0,'Catàleg GRAE'!D28)</f>
        <v>1</v>
      </c>
      <c r="I465" s="20"/>
      <c r="J465" s="20"/>
      <c r="K465" s="20"/>
      <c r="L465" s="21"/>
      <c r="M465" s="21"/>
      <c r="N465" s="20"/>
      <c r="O465" s="20"/>
      <c r="P465" s="19" t="str">
        <f aca="false">IF(I465="","",I465-H465)</f>
        <v/>
      </c>
      <c r="Q465" s="19" t="str">
        <f aca="true">IF(B465="","",IF(N465="No aplica","No aplica",IF(I465="","Pendent",IF(N465="Per substituir","Substituir",IF(OR(N465="No localitzat",N465="No lliurat"),"Reposar",IF(I465&lt;H465,"Reposar",IF(I465&gt;H465,"Revisar excedent",IF(AND(G465="Sí",M465&lt;&gt;"",M465&lt;TODAY()),"EPI caducat",IF(AND(G465="Sí",M465&lt;&gt;"",M465&lt;=TODAY()+90),"EPI caduca ≤90 dies",IF(OR(N465="Deteriorat usable",N465="Revisió necessària"),"Revisar","OK"))))))))))</f>
      </c>
      <c r="R465" s="20"/>
    </row>
    <row r="466" customFormat="false" ht="15" hidden="false" customHeight="false" outlineLevel="0" collapsed="false">
      <c r="A466" s="19" t="n">
        <v>5</v>
      </c>
      <c r="B466" s="19" t="n">
        <f aca="false">IFERROR(VLOOKUP(A466,Personal!$A$6:$F$112,2,FALSE()),"")</f>
        <v>0</v>
      </c>
      <c r="C466" s="19" t="str">
        <f aca="false">IFERROR(VLOOKUP(A466,Personal!$A$6:$F$112,3,FALSE()),"")</f>
        <v>Olot</v>
      </c>
      <c r="D466" s="19" t="s">
        <v>26</v>
      </c>
      <c r="E466" s="19" t="s">
        <v>81</v>
      </c>
      <c r="F466" s="19" t="s">
        <v>82</v>
      </c>
      <c r="G466" s="19" t="s">
        <v>272</v>
      </c>
      <c r="H466" s="19" t="n">
        <f aca="false">IF(OR(VLOOKUP(A466,Personal!$A$6:$F$112,5,FALSE())&lt;&gt;"Sí",N466="No aplica"),0,'Catàleg GRAE'!D29)</f>
        <v>1</v>
      </c>
      <c r="I466" s="20"/>
      <c r="J466" s="20"/>
      <c r="K466" s="20"/>
      <c r="L466" s="21"/>
      <c r="M466" s="21"/>
      <c r="N466" s="20"/>
      <c r="O466" s="20"/>
      <c r="P466" s="19" t="str">
        <f aca="false">IF(I466="","",I466-H466)</f>
        <v/>
      </c>
      <c r="Q466" s="19" t="str">
        <f aca="true">IF(B466="","",IF(N466="No aplica","No aplica",IF(I466="","Pendent",IF(N466="Per substituir","Substituir",IF(OR(N466="No localitzat",N466="No lliurat"),"Reposar",IF(I466&lt;H466,"Reposar",IF(I466&gt;H466,"Revisar excedent",IF(AND(G466="Sí",M466&lt;&gt;"",M466&lt;TODAY()),"EPI caducat",IF(AND(G466="Sí",M466&lt;&gt;"",M466&lt;=TODAY()+90),"EPI caduca ≤90 dies",IF(OR(N466="Deteriorat usable",N466="Revisió necessària"),"Revisar","OK"))))))))))</f>
      </c>
      <c r="R466" s="20"/>
    </row>
    <row r="467" customFormat="false" ht="15" hidden="false" customHeight="false" outlineLevel="0" collapsed="false">
      <c r="A467" s="19" t="n">
        <v>5</v>
      </c>
      <c r="B467" s="19" t="n">
        <f aca="false">IFERROR(VLOOKUP(A467,Personal!$A$6:$F$112,2,FALSE()),"")</f>
        <v>0</v>
      </c>
      <c r="C467" s="19" t="str">
        <f aca="false">IFERROR(VLOOKUP(A467,Personal!$A$6:$F$112,3,FALSE()),"")</f>
        <v>Olot</v>
      </c>
      <c r="D467" s="19" t="s">
        <v>83</v>
      </c>
      <c r="E467" s="19" t="s">
        <v>84</v>
      </c>
      <c r="F467" s="19" t="s">
        <v>85</v>
      </c>
      <c r="G467" s="19" t="s">
        <v>291</v>
      </c>
      <c r="H467" s="19" t="n">
        <f aca="false">IF(OR(VLOOKUP(A467,Personal!$A$6:$F$112,5,FALSE())&lt;&gt;"Sí",N467="No aplica"),0,'Catàleg GRAE'!D30)</f>
        <v>2</v>
      </c>
      <c r="I467" s="20"/>
      <c r="J467" s="20"/>
      <c r="K467" s="20"/>
      <c r="L467" s="21"/>
      <c r="M467" s="21"/>
      <c r="N467" s="20"/>
      <c r="O467" s="20"/>
      <c r="P467" s="19" t="str">
        <f aca="false">IF(I467="","",I467-H467)</f>
        <v/>
      </c>
      <c r="Q467" s="19" t="str">
        <f aca="true">IF(B467="","",IF(N467="No aplica","No aplica",IF(I467="","Pendent",IF(N467="Per substituir","Substituir",IF(OR(N467="No localitzat",N467="No lliurat"),"Reposar",IF(I467&lt;H467,"Reposar",IF(I467&gt;H467,"Revisar excedent",IF(AND(G467="Sí",M467&lt;&gt;"",M467&lt;TODAY()),"EPI caducat",IF(AND(G467="Sí",M467&lt;&gt;"",M467&lt;=TODAY()+90),"EPI caduca ≤90 dies",IF(OR(N467="Deteriorat usable",N467="Revisió necessària"),"Revisar","OK"))))))))))</f>
      </c>
      <c r="R467" s="20"/>
    </row>
    <row r="468" customFormat="false" ht="15" hidden="false" customHeight="false" outlineLevel="0" collapsed="false">
      <c r="A468" s="19" t="n">
        <v>5</v>
      </c>
      <c r="B468" s="19" t="n">
        <f aca="false">IFERROR(VLOOKUP(A468,Personal!$A$6:$F$112,2,FALSE()),"")</f>
        <v>0</v>
      </c>
      <c r="C468" s="19" t="str">
        <f aca="false">IFERROR(VLOOKUP(A468,Personal!$A$6:$F$112,3,FALSE()),"")</f>
        <v>Olot</v>
      </c>
      <c r="D468" s="19" t="s">
        <v>83</v>
      </c>
      <c r="E468" s="19" t="s">
        <v>86</v>
      </c>
      <c r="F468" s="19" t="s">
        <v>87</v>
      </c>
      <c r="G468" s="19" t="s">
        <v>291</v>
      </c>
      <c r="H468" s="19" t="n">
        <f aca="false">IF(OR(VLOOKUP(A468,Personal!$A$6:$F$112,5,FALSE())&lt;&gt;"Sí",N468="No aplica"),0,'Catàleg GRAE'!D31)</f>
        <v>2</v>
      </c>
      <c r="I468" s="20"/>
      <c r="J468" s="20"/>
      <c r="K468" s="20"/>
      <c r="L468" s="21"/>
      <c r="M468" s="21"/>
      <c r="N468" s="20"/>
      <c r="O468" s="20"/>
      <c r="P468" s="19" t="str">
        <f aca="false">IF(I468="","",I468-H468)</f>
        <v/>
      </c>
      <c r="Q468" s="19" t="str">
        <f aca="true">IF(B468="","",IF(N468="No aplica","No aplica",IF(I468="","Pendent",IF(N468="Per substituir","Substituir",IF(OR(N468="No localitzat",N468="No lliurat"),"Reposar",IF(I468&lt;H468,"Reposar",IF(I468&gt;H468,"Revisar excedent",IF(AND(G468="Sí",M468&lt;&gt;"",M468&lt;TODAY()),"EPI caducat",IF(AND(G468="Sí",M468&lt;&gt;"",M468&lt;=TODAY()+90),"EPI caduca ≤90 dies",IF(OR(N468="Deteriorat usable",N468="Revisió necessària"),"Revisar","OK"))))))))))</f>
      </c>
      <c r="R468" s="20"/>
    </row>
    <row r="469" customFormat="false" ht="15" hidden="false" customHeight="false" outlineLevel="0" collapsed="false">
      <c r="A469" s="19" t="n">
        <v>5</v>
      </c>
      <c r="B469" s="19" t="n">
        <f aca="false">IFERROR(VLOOKUP(A469,Personal!$A$6:$F$112,2,FALSE()),"")</f>
        <v>0</v>
      </c>
      <c r="C469" s="19" t="str">
        <f aca="false">IFERROR(VLOOKUP(A469,Personal!$A$6:$F$112,3,FALSE()),"")</f>
        <v>Olot</v>
      </c>
      <c r="D469" s="19" t="s">
        <v>83</v>
      </c>
      <c r="E469" s="19" t="s">
        <v>88</v>
      </c>
      <c r="F469" s="19" t="s">
        <v>89</v>
      </c>
      <c r="G469" s="19" t="s">
        <v>291</v>
      </c>
      <c r="H469" s="19" t="n">
        <f aca="false">IF(OR(VLOOKUP(A469,Personal!$A$6:$F$112,5,FALSE())&lt;&gt;"Sí",N469="No aplica"),0,'Catàleg GRAE'!D32)</f>
        <v>2</v>
      </c>
      <c r="I469" s="20"/>
      <c r="J469" s="20"/>
      <c r="K469" s="20"/>
      <c r="L469" s="21"/>
      <c r="M469" s="21"/>
      <c r="N469" s="20"/>
      <c r="O469" s="20"/>
      <c r="P469" s="19" t="str">
        <f aca="false">IF(I469="","",I469-H469)</f>
        <v/>
      </c>
      <c r="Q469" s="19" t="str">
        <f aca="true">IF(B469="","",IF(N469="No aplica","No aplica",IF(I469="","Pendent",IF(N469="Per substituir","Substituir",IF(OR(N469="No localitzat",N469="No lliurat"),"Reposar",IF(I469&lt;H469,"Reposar",IF(I469&gt;H469,"Revisar excedent",IF(AND(G469="Sí",M469&lt;&gt;"",M469&lt;TODAY()),"EPI caducat",IF(AND(G469="Sí",M469&lt;&gt;"",M469&lt;=TODAY()+90),"EPI caduca ≤90 dies",IF(OR(N469="Deteriorat usable",N469="Revisió necessària"),"Revisar","OK"))))))))))</f>
      </c>
      <c r="R469" s="20"/>
    </row>
    <row r="470" customFormat="false" ht="15" hidden="false" customHeight="false" outlineLevel="0" collapsed="false">
      <c r="A470" s="19" t="n">
        <v>5</v>
      </c>
      <c r="B470" s="19" t="n">
        <f aca="false">IFERROR(VLOOKUP(A470,Personal!$A$6:$F$112,2,FALSE()),"")</f>
        <v>0</v>
      </c>
      <c r="C470" s="19" t="str">
        <f aca="false">IFERROR(VLOOKUP(A470,Personal!$A$6:$F$112,3,FALSE()),"")</f>
        <v>Olot</v>
      </c>
      <c r="D470" s="19" t="s">
        <v>83</v>
      </c>
      <c r="E470" s="19" t="s">
        <v>90</v>
      </c>
      <c r="F470" s="19" t="s">
        <v>91</v>
      </c>
      <c r="G470" s="19" t="s">
        <v>291</v>
      </c>
      <c r="H470" s="19" t="n">
        <f aca="false">IF(OR(VLOOKUP(A470,Personal!$A$6:$F$112,5,FALSE())&lt;&gt;"Sí",N470="No aplica"),0,'Catàleg GRAE'!D33)</f>
        <v>1</v>
      </c>
      <c r="I470" s="20"/>
      <c r="J470" s="20"/>
      <c r="K470" s="20"/>
      <c r="L470" s="21"/>
      <c r="M470" s="21"/>
      <c r="N470" s="20"/>
      <c r="O470" s="20"/>
      <c r="P470" s="19" t="str">
        <f aca="false">IF(I470="","",I470-H470)</f>
        <v/>
      </c>
      <c r="Q470" s="19" t="str">
        <f aca="true">IF(B470="","",IF(N470="No aplica","No aplica",IF(I470="","Pendent",IF(N470="Per substituir","Substituir",IF(OR(N470="No localitzat",N470="No lliurat"),"Reposar",IF(I470&lt;H470,"Reposar",IF(I470&gt;H470,"Revisar excedent",IF(AND(G470="Sí",M470&lt;&gt;"",M470&lt;TODAY()),"EPI caducat",IF(AND(G470="Sí",M470&lt;&gt;"",M470&lt;=TODAY()+90),"EPI caduca ≤90 dies",IF(OR(N470="Deteriorat usable",N470="Revisió necessària"),"Revisar","OK"))))))))))</f>
      </c>
      <c r="R470" s="20"/>
    </row>
    <row r="471" customFormat="false" ht="15" hidden="false" customHeight="false" outlineLevel="0" collapsed="false">
      <c r="A471" s="19" t="n">
        <v>5</v>
      </c>
      <c r="B471" s="19" t="n">
        <f aca="false">IFERROR(VLOOKUP(A471,Personal!$A$6:$F$112,2,FALSE()),"")</f>
        <v>0</v>
      </c>
      <c r="C471" s="19" t="str">
        <f aca="false">IFERROR(VLOOKUP(A471,Personal!$A$6:$F$112,3,FALSE()),"")</f>
        <v>Olot</v>
      </c>
      <c r="D471" s="19" t="s">
        <v>40</v>
      </c>
      <c r="E471" s="19" t="s">
        <v>92</v>
      </c>
      <c r="F471" s="19" t="s">
        <v>93</v>
      </c>
      <c r="G471" s="19" t="s">
        <v>291</v>
      </c>
      <c r="H471" s="19" t="n">
        <f aca="false">IF(OR(VLOOKUP(A471,Personal!$A$6:$F$112,5,FALSE())&lt;&gt;"Sí",N471="No aplica"),0,'Catàleg GRAE'!D34)</f>
        <v>1</v>
      </c>
      <c r="I471" s="20"/>
      <c r="J471" s="20"/>
      <c r="K471" s="20"/>
      <c r="L471" s="21"/>
      <c r="M471" s="21"/>
      <c r="N471" s="20"/>
      <c r="O471" s="20"/>
      <c r="P471" s="19" t="str">
        <f aca="false">IF(I471="","",I471-H471)</f>
        <v/>
      </c>
      <c r="Q471" s="19" t="str">
        <f aca="true">IF(B471="","",IF(N471="No aplica","No aplica",IF(I471="","Pendent",IF(N471="Per substituir","Substituir",IF(OR(N471="No localitzat",N471="No lliurat"),"Reposar",IF(I471&lt;H471,"Reposar",IF(I471&gt;H471,"Revisar excedent",IF(AND(G471="Sí",M471&lt;&gt;"",M471&lt;TODAY()),"EPI caducat",IF(AND(G471="Sí",M471&lt;&gt;"",M471&lt;=TODAY()+90),"EPI caduca ≤90 dies",IF(OR(N471="Deteriorat usable",N471="Revisió necessària"),"Revisar","OK"))))))))))</f>
      </c>
      <c r="R471" s="20"/>
    </row>
    <row r="472" customFormat="false" ht="15" hidden="false" customHeight="false" outlineLevel="0" collapsed="false">
      <c r="A472" s="19" t="n">
        <v>5</v>
      </c>
      <c r="B472" s="19" t="n">
        <f aca="false">IFERROR(VLOOKUP(A472,Personal!$A$6:$F$112,2,FALSE()),"")</f>
        <v>0</v>
      </c>
      <c r="C472" s="19" t="str">
        <f aca="false">IFERROR(VLOOKUP(A472,Personal!$A$6:$F$112,3,FALSE()),"")</f>
        <v>Olot</v>
      </c>
      <c r="D472" s="19" t="s">
        <v>94</v>
      </c>
      <c r="E472" s="19" t="s">
        <v>95</v>
      </c>
      <c r="F472" s="19" t="s">
        <v>96</v>
      </c>
      <c r="G472" s="19" t="s">
        <v>291</v>
      </c>
      <c r="H472" s="19" t="n">
        <f aca="false">IF(OR(VLOOKUP(A472,Personal!$A$6:$F$112,5,FALSE())&lt;&gt;"Sí",N472="No aplica"),0,'Catàleg GRAE'!D35)</f>
        <v>1</v>
      </c>
      <c r="I472" s="20"/>
      <c r="J472" s="20"/>
      <c r="K472" s="20"/>
      <c r="L472" s="21"/>
      <c r="M472" s="21"/>
      <c r="N472" s="20"/>
      <c r="O472" s="20"/>
      <c r="P472" s="19" t="str">
        <f aca="false">IF(I472="","",I472-H472)</f>
        <v/>
      </c>
      <c r="Q472" s="19" t="str">
        <f aca="true">IF(B472="","",IF(N472="No aplica","No aplica",IF(I472="","Pendent",IF(N472="Per substituir","Substituir",IF(OR(N472="No localitzat",N472="No lliurat"),"Reposar",IF(I472&lt;H472,"Reposar",IF(I472&gt;H472,"Revisar excedent",IF(AND(G472="Sí",M472&lt;&gt;"",M472&lt;TODAY()),"EPI caducat",IF(AND(G472="Sí",M472&lt;&gt;"",M472&lt;=TODAY()+90),"EPI caduca ≤90 dies",IF(OR(N472="Deteriorat usable",N472="Revisió necessària"),"Revisar","OK"))))))))))</f>
      </c>
      <c r="R472" s="20"/>
    </row>
    <row r="473" customFormat="false" ht="15" hidden="false" customHeight="false" outlineLevel="0" collapsed="false">
      <c r="A473" s="19" t="n">
        <v>5</v>
      </c>
      <c r="B473" s="19" t="n">
        <f aca="false">IFERROR(VLOOKUP(A473,Personal!$A$6:$F$112,2,FALSE()),"")</f>
        <v>0</v>
      </c>
      <c r="C473" s="19" t="str">
        <f aca="false">IFERROR(VLOOKUP(A473,Personal!$A$6:$F$112,3,FALSE()),"")</f>
        <v>Olot</v>
      </c>
      <c r="D473" s="19" t="s">
        <v>97</v>
      </c>
      <c r="E473" s="19" t="s">
        <v>98</v>
      </c>
      <c r="F473" s="19" t="s">
        <v>99</v>
      </c>
      <c r="G473" s="19" t="s">
        <v>291</v>
      </c>
      <c r="H473" s="19" t="n">
        <f aca="false">IF(OR(VLOOKUP(A473,Personal!$A$6:$F$112,5,FALSE())&lt;&gt;"Sí",N473="No aplica"),0,'Catàleg GRAE'!D36)</f>
        <v>3</v>
      </c>
      <c r="I473" s="20"/>
      <c r="J473" s="20"/>
      <c r="K473" s="20"/>
      <c r="L473" s="21"/>
      <c r="M473" s="21"/>
      <c r="N473" s="20"/>
      <c r="O473" s="20"/>
      <c r="P473" s="19" t="str">
        <f aca="false">IF(I473="","",I473-H473)</f>
        <v/>
      </c>
      <c r="Q473" s="19" t="str">
        <f aca="true">IF(B473="","",IF(N473="No aplica","No aplica",IF(I473="","Pendent",IF(N473="Per substituir","Substituir",IF(OR(N473="No localitzat",N473="No lliurat"),"Reposar",IF(I473&lt;H473,"Reposar",IF(I473&gt;H473,"Revisar excedent",IF(AND(G473="Sí",M473&lt;&gt;"",M473&lt;TODAY()),"EPI caducat",IF(AND(G473="Sí",M473&lt;&gt;"",M473&lt;=TODAY()+90),"EPI caduca ≤90 dies",IF(OR(N473="Deteriorat usable",N473="Revisió necessària"),"Revisar","OK"))))))))))</f>
      </c>
      <c r="R473" s="20"/>
    </row>
    <row r="474" customFormat="false" ht="15" hidden="false" customHeight="false" outlineLevel="0" collapsed="false">
      <c r="A474" s="19" t="n">
        <v>5</v>
      </c>
      <c r="B474" s="19" t="n">
        <f aca="false">IFERROR(VLOOKUP(A474,Personal!$A$6:$F$112,2,FALSE()),"")</f>
        <v>0</v>
      </c>
      <c r="C474" s="19" t="str">
        <f aca="false">IFERROR(VLOOKUP(A474,Personal!$A$6:$F$112,3,FALSE()),"")</f>
        <v>Olot</v>
      </c>
      <c r="D474" s="19" t="s">
        <v>97</v>
      </c>
      <c r="E474" s="19" t="s">
        <v>100</v>
      </c>
      <c r="F474" s="19" t="s">
        <v>101</v>
      </c>
      <c r="G474" s="19" t="s">
        <v>291</v>
      </c>
      <c r="H474" s="19" t="n">
        <f aca="false">IF(OR(VLOOKUP(A474,Personal!$A$6:$F$112,5,FALSE())&lt;&gt;"Sí",N474="No aplica"),0,'Catàleg GRAE'!D37)</f>
        <v>1</v>
      </c>
      <c r="I474" s="20"/>
      <c r="J474" s="20"/>
      <c r="K474" s="20"/>
      <c r="L474" s="21"/>
      <c r="M474" s="21"/>
      <c r="N474" s="20"/>
      <c r="O474" s="20"/>
      <c r="P474" s="19" t="str">
        <f aca="false">IF(I474="","",I474-H474)</f>
        <v/>
      </c>
      <c r="Q474" s="19" t="str">
        <f aca="true">IF(B474="","",IF(N474="No aplica","No aplica",IF(I474="","Pendent",IF(N474="Per substituir","Substituir",IF(OR(N474="No localitzat",N474="No lliurat"),"Reposar",IF(I474&lt;H474,"Reposar",IF(I474&gt;H474,"Revisar excedent",IF(AND(G474="Sí",M474&lt;&gt;"",M474&lt;TODAY()),"EPI caducat",IF(AND(G474="Sí",M474&lt;&gt;"",M474&lt;=TODAY()+90),"EPI caduca ≤90 dies",IF(OR(N474="Deteriorat usable",N474="Revisió necessària"),"Revisar","OK"))))))))))</f>
      </c>
      <c r="R474" s="20"/>
    </row>
    <row r="475" customFormat="false" ht="15" hidden="false" customHeight="false" outlineLevel="0" collapsed="false">
      <c r="A475" s="19" t="n">
        <v>5</v>
      </c>
      <c r="B475" s="19" t="n">
        <f aca="false">IFERROR(VLOOKUP(A475,Personal!$A$6:$F$112,2,FALSE()),"")</f>
        <v>0</v>
      </c>
      <c r="C475" s="19" t="str">
        <f aca="false">IFERROR(VLOOKUP(A475,Personal!$A$6:$F$112,3,FALSE()),"")</f>
        <v>Olot</v>
      </c>
      <c r="D475" s="19" t="s">
        <v>102</v>
      </c>
      <c r="E475" s="19" t="s">
        <v>103</v>
      </c>
      <c r="F475" s="19" t="s">
        <v>104</v>
      </c>
      <c r="G475" s="19" t="s">
        <v>291</v>
      </c>
      <c r="H475" s="19" t="n">
        <f aca="false">IF(OR(VLOOKUP(A475,Personal!$A$6:$F$112,5,FALSE())&lt;&gt;"Sí",N475="No aplica"),0,'Catàleg GRAE'!D38)</f>
        <v>1</v>
      </c>
      <c r="I475" s="20"/>
      <c r="J475" s="20"/>
      <c r="K475" s="20"/>
      <c r="L475" s="21"/>
      <c r="M475" s="21"/>
      <c r="N475" s="20"/>
      <c r="O475" s="20"/>
      <c r="P475" s="19" t="str">
        <f aca="false">IF(I475="","",I475-H475)</f>
        <v/>
      </c>
      <c r="Q475" s="19" t="str">
        <f aca="true">IF(B475="","",IF(N475="No aplica","No aplica",IF(I475="","Pendent",IF(N475="Per substituir","Substituir",IF(OR(N475="No localitzat",N475="No lliurat"),"Reposar",IF(I475&lt;H475,"Reposar",IF(I475&gt;H475,"Revisar excedent",IF(AND(G475="Sí",M475&lt;&gt;"",M475&lt;TODAY()),"EPI caducat",IF(AND(G475="Sí",M475&lt;&gt;"",M475&lt;=TODAY()+90),"EPI caduca ≤90 dies",IF(OR(N475="Deteriorat usable",N475="Revisió necessària"),"Revisar","OK"))))))))))</f>
      </c>
      <c r="R475" s="20"/>
    </row>
    <row r="476" customFormat="false" ht="15" hidden="false" customHeight="false" outlineLevel="0" collapsed="false">
      <c r="A476" s="19" t="n">
        <v>5</v>
      </c>
      <c r="B476" s="19" t="n">
        <f aca="false">IFERROR(VLOOKUP(A476,Personal!$A$6:$F$112,2,FALSE()),"")</f>
        <v>0</v>
      </c>
      <c r="C476" s="19" t="str">
        <f aca="false">IFERROR(VLOOKUP(A476,Personal!$A$6:$F$112,3,FALSE()),"")</f>
        <v>Olot</v>
      </c>
      <c r="D476" s="19" t="s">
        <v>97</v>
      </c>
      <c r="E476" s="19" t="s">
        <v>105</v>
      </c>
      <c r="F476" s="19" t="s">
        <v>106</v>
      </c>
      <c r="G476" s="19" t="s">
        <v>291</v>
      </c>
      <c r="H476" s="19" t="n">
        <f aca="false">IF(OR(VLOOKUP(A476,Personal!$A$6:$F$112,5,FALSE())&lt;&gt;"Sí",N476="No aplica"),0,'Catàleg GRAE'!D39)</f>
        <v>3</v>
      </c>
      <c r="I476" s="20"/>
      <c r="J476" s="20"/>
      <c r="K476" s="20"/>
      <c r="L476" s="21"/>
      <c r="M476" s="21"/>
      <c r="N476" s="20"/>
      <c r="O476" s="20"/>
      <c r="P476" s="19" t="str">
        <f aca="false">IF(I476="","",I476-H476)</f>
        <v/>
      </c>
      <c r="Q476" s="19" t="str">
        <f aca="true">IF(B476="","",IF(N476="No aplica","No aplica",IF(I476="","Pendent",IF(N476="Per substituir","Substituir",IF(OR(N476="No localitzat",N476="No lliurat"),"Reposar",IF(I476&lt;H476,"Reposar",IF(I476&gt;H476,"Revisar excedent",IF(AND(G476="Sí",M476&lt;&gt;"",M476&lt;TODAY()),"EPI caducat",IF(AND(G476="Sí",M476&lt;&gt;"",M476&lt;=TODAY()+90),"EPI caduca ≤90 dies",IF(OR(N476="Deteriorat usable",N476="Revisió necessària"),"Revisar","OK"))))))))))</f>
      </c>
      <c r="R476" s="20"/>
    </row>
    <row r="477" customFormat="false" ht="15" hidden="false" customHeight="false" outlineLevel="0" collapsed="false">
      <c r="A477" s="19" t="n">
        <v>5</v>
      </c>
      <c r="B477" s="19" t="n">
        <f aca="false">IFERROR(VLOOKUP(A477,Personal!$A$6:$F$112,2,FALSE()),"")</f>
        <v>0</v>
      </c>
      <c r="C477" s="19" t="str">
        <f aca="false">IFERROR(VLOOKUP(A477,Personal!$A$6:$F$112,3,FALSE()),"")</f>
        <v>Olot</v>
      </c>
      <c r="D477" s="19" t="s">
        <v>97</v>
      </c>
      <c r="E477" s="19" t="s">
        <v>105</v>
      </c>
      <c r="F477" s="19" t="s">
        <v>107</v>
      </c>
      <c r="G477" s="19" t="s">
        <v>291</v>
      </c>
      <c r="H477" s="19" t="n">
        <f aca="false">IF(OR(VLOOKUP(A477,Personal!$A$6:$F$112,5,FALSE())&lt;&gt;"Sí",N477="No aplica"),0,'Catàleg GRAE'!D40)</f>
        <v>3</v>
      </c>
      <c r="I477" s="20"/>
      <c r="J477" s="20"/>
      <c r="K477" s="20"/>
      <c r="L477" s="21"/>
      <c r="M477" s="21"/>
      <c r="N477" s="20"/>
      <c r="O477" s="20"/>
      <c r="P477" s="19" t="str">
        <f aca="false">IF(I477="","",I477-H477)</f>
        <v/>
      </c>
      <c r="Q477" s="19" t="str">
        <f aca="true">IF(B477="","",IF(N477="No aplica","No aplica",IF(I477="","Pendent",IF(N477="Per substituir","Substituir",IF(OR(N477="No localitzat",N477="No lliurat"),"Reposar",IF(I477&lt;H477,"Reposar",IF(I477&gt;H477,"Revisar excedent",IF(AND(G477="Sí",M477&lt;&gt;"",M477&lt;TODAY()),"EPI caducat",IF(AND(G477="Sí",M477&lt;&gt;"",M477&lt;=TODAY()+90),"EPI caduca ≤90 dies",IF(OR(N477="Deteriorat usable",N477="Revisió necessària"),"Revisar","OK"))))))))))</f>
      </c>
      <c r="R477" s="20"/>
    </row>
    <row r="478" customFormat="false" ht="15" hidden="false" customHeight="false" outlineLevel="0" collapsed="false">
      <c r="A478" s="19" t="n">
        <v>5</v>
      </c>
      <c r="B478" s="19" t="n">
        <f aca="false">IFERROR(VLOOKUP(A478,Personal!$A$6:$F$112,2,FALSE()),"")</f>
        <v>0</v>
      </c>
      <c r="C478" s="19" t="str">
        <f aca="false">IFERROR(VLOOKUP(A478,Personal!$A$6:$F$112,3,FALSE()),"")</f>
        <v>Olot</v>
      </c>
      <c r="D478" s="19" t="s">
        <v>97</v>
      </c>
      <c r="E478" s="19" t="s">
        <v>108</v>
      </c>
      <c r="F478" s="19" t="s">
        <v>109</v>
      </c>
      <c r="G478" s="19" t="s">
        <v>291</v>
      </c>
      <c r="H478" s="19" t="n">
        <f aca="false">IF(OR(VLOOKUP(A478,Personal!$A$6:$F$112,5,FALSE())&lt;&gt;"Sí",N478="No aplica"),0,'Catàleg GRAE'!D41)</f>
        <v>2</v>
      </c>
      <c r="I478" s="20"/>
      <c r="J478" s="20"/>
      <c r="K478" s="20"/>
      <c r="L478" s="21"/>
      <c r="M478" s="21"/>
      <c r="N478" s="20"/>
      <c r="O478" s="20"/>
      <c r="P478" s="19" t="str">
        <f aca="false">IF(I478="","",I478-H478)</f>
        <v/>
      </c>
      <c r="Q478" s="19" t="str">
        <f aca="true">IF(B478="","",IF(N478="No aplica","No aplica",IF(I478="","Pendent",IF(N478="Per substituir","Substituir",IF(OR(N478="No localitzat",N478="No lliurat"),"Reposar",IF(I478&lt;H478,"Reposar",IF(I478&gt;H478,"Revisar excedent",IF(AND(G478="Sí",M478&lt;&gt;"",M478&lt;TODAY()),"EPI caducat",IF(AND(G478="Sí",M478&lt;&gt;"",M478&lt;=TODAY()+90),"EPI caduca ≤90 dies",IF(OR(N478="Deteriorat usable",N478="Revisió necessària"),"Revisar","OK"))))))))))</f>
      </c>
      <c r="R478" s="20"/>
    </row>
    <row r="479" customFormat="false" ht="15" hidden="false" customHeight="false" outlineLevel="0" collapsed="false">
      <c r="A479" s="19" t="n">
        <v>5</v>
      </c>
      <c r="B479" s="19" t="n">
        <f aca="false">IFERROR(VLOOKUP(A479,Personal!$A$6:$F$112,2,FALSE()),"")</f>
        <v>0</v>
      </c>
      <c r="C479" s="19" t="str">
        <f aca="false">IFERROR(VLOOKUP(A479,Personal!$A$6:$F$112,3,FALSE()),"")</f>
        <v>Olot</v>
      </c>
      <c r="D479" s="19" t="s">
        <v>97</v>
      </c>
      <c r="E479" s="19" t="s">
        <v>110</v>
      </c>
      <c r="F479" s="19" t="s">
        <v>111</v>
      </c>
      <c r="G479" s="19" t="s">
        <v>291</v>
      </c>
      <c r="H479" s="19" t="n">
        <f aca="false">IF(OR(VLOOKUP(A479,Personal!$A$6:$F$112,5,FALSE())&lt;&gt;"Sí",N479="No aplica"),0,'Catàleg GRAE'!D42)</f>
        <v>1</v>
      </c>
      <c r="I479" s="20"/>
      <c r="J479" s="20"/>
      <c r="K479" s="20"/>
      <c r="L479" s="21"/>
      <c r="M479" s="21"/>
      <c r="N479" s="20"/>
      <c r="O479" s="20"/>
      <c r="P479" s="19" t="str">
        <f aca="false">IF(I479="","",I479-H479)</f>
        <v/>
      </c>
      <c r="Q479" s="19" t="str">
        <f aca="true">IF(B479="","",IF(N479="No aplica","No aplica",IF(I479="","Pendent",IF(N479="Per substituir","Substituir",IF(OR(N479="No localitzat",N479="No lliurat"),"Reposar",IF(I479&lt;H479,"Reposar",IF(I479&gt;H479,"Revisar excedent",IF(AND(G479="Sí",M479&lt;&gt;"",M479&lt;TODAY()),"EPI caducat",IF(AND(G479="Sí",M479&lt;&gt;"",M479&lt;=TODAY()+90),"EPI caduca ≤90 dies",IF(OR(N479="Deteriorat usable",N479="Revisió necessària"),"Revisar","OK"))))))))))</f>
      </c>
      <c r="R479" s="20"/>
    </row>
    <row r="480" customFormat="false" ht="15" hidden="false" customHeight="false" outlineLevel="0" collapsed="false">
      <c r="A480" s="19" t="n">
        <v>5</v>
      </c>
      <c r="B480" s="19" t="n">
        <f aca="false">IFERROR(VLOOKUP(A480,Personal!$A$6:$F$112,2,FALSE()),"")</f>
        <v>0</v>
      </c>
      <c r="C480" s="19" t="str">
        <f aca="false">IFERROR(VLOOKUP(A480,Personal!$A$6:$F$112,3,FALSE()),"")</f>
        <v>Olot</v>
      </c>
      <c r="D480" s="19" t="s">
        <v>112</v>
      </c>
      <c r="E480" s="19" t="s">
        <v>113</v>
      </c>
      <c r="F480" s="19" t="s">
        <v>114</v>
      </c>
      <c r="G480" s="19" t="s">
        <v>291</v>
      </c>
      <c r="H480" s="19" t="n">
        <f aca="false">IF(OR(VLOOKUP(A480,Personal!$A$6:$F$112,5,FALSE())&lt;&gt;"Sí",N480="No aplica"),0,'Catàleg GRAE'!D43)</f>
        <v>2</v>
      </c>
      <c r="I480" s="20"/>
      <c r="J480" s="20"/>
      <c r="K480" s="20"/>
      <c r="L480" s="21"/>
      <c r="M480" s="21"/>
      <c r="N480" s="20"/>
      <c r="O480" s="20"/>
      <c r="P480" s="19" t="str">
        <f aca="false">IF(I480="","",I480-H480)</f>
        <v/>
      </c>
      <c r="Q480" s="19" t="str">
        <f aca="true">IF(B480="","",IF(N480="No aplica","No aplica",IF(I480="","Pendent",IF(N480="Per substituir","Substituir",IF(OR(N480="No localitzat",N480="No lliurat"),"Reposar",IF(I480&lt;H480,"Reposar",IF(I480&gt;H480,"Revisar excedent",IF(AND(G480="Sí",M480&lt;&gt;"",M480&lt;TODAY()),"EPI caducat",IF(AND(G480="Sí",M480&lt;&gt;"",M480&lt;=TODAY()+90),"EPI caduca ≤90 dies",IF(OR(N480="Deteriorat usable",N480="Revisió necessària"),"Revisar","OK"))))))))))</f>
      </c>
      <c r="R480" s="20"/>
    </row>
    <row r="481" customFormat="false" ht="15" hidden="false" customHeight="false" outlineLevel="0" collapsed="false">
      <c r="A481" s="19" t="n">
        <v>5</v>
      </c>
      <c r="B481" s="19" t="n">
        <f aca="false">IFERROR(VLOOKUP(A481,Personal!$A$6:$F$112,2,FALSE()),"")</f>
        <v>0</v>
      </c>
      <c r="C481" s="19" t="str">
        <f aca="false">IFERROR(VLOOKUP(A481,Personal!$A$6:$F$112,3,FALSE()),"")</f>
        <v>Olot</v>
      </c>
      <c r="D481" s="19" t="s">
        <v>102</v>
      </c>
      <c r="E481" s="19" t="s">
        <v>115</v>
      </c>
      <c r="F481" s="19" t="s">
        <v>116</v>
      </c>
      <c r="G481" s="19" t="s">
        <v>291</v>
      </c>
      <c r="H481" s="19" t="n">
        <f aca="false">IF(OR(VLOOKUP(A481,Personal!$A$6:$F$112,5,FALSE())&lt;&gt;"Sí",N481="No aplica"),0,'Catàleg GRAE'!D44)</f>
        <v>1</v>
      </c>
      <c r="I481" s="20"/>
      <c r="J481" s="20"/>
      <c r="K481" s="20"/>
      <c r="L481" s="21"/>
      <c r="M481" s="21"/>
      <c r="N481" s="20"/>
      <c r="O481" s="20"/>
      <c r="P481" s="19" t="str">
        <f aca="false">IF(I481="","",I481-H481)</f>
        <v/>
      </c>
      <c r="Q481" s="19" t="str">
        <f aca="true">IF(B481="","",IF(N481="No aplica","No aplica",IF(I481="","Pendent",IF(N481="Per substituir","Substituir",IF(OR(N481="No localitzat",N481="No lliurat"),"Reposar",IF(I481&lt;H481,"Reposar",IF(I481&gt;H481,"Revisar excedent",IF(AND(G481="Sí",M481&lt;&gt;"",M481&lt;TODAY()),"EPI caducat",IF(AND(G481="Sí",M481&lt;&gt;"",M481&lt;=TODAY()+90),"EPI caduca ≤90 dies",IF(OR(N481="Deteriorat usable",N481="Revisió necessària"),"Revisar","OK"))))))))))</f>
      </c>
      <c r="R481" s="20"/>
    </row>
    <row r="482" customFormat="false" ht="15" hidden="false" customHeight="false" outlineLevel="0" collapsed="false">
      <c r="A482" s="19" t="n">
        <v>5</v>
      </c>
      <c r="B482" s="19" t="n">
        <f aca="false">IFERROR(VLOOKUP(A482,Personal!$A$6:$F$112,2,FALSE()),"")</f>
        <v>0</v>
      </c>
      <c r="C482" s="19" t="str">
        <f aca="false">IFERROR(VLOOKUP(A482,Personal!$A$6:$F$112,3,FALSE()),"")</f>
        <v>Olot</v>
      </c>
      <c r="D482" s="19" t="s">
        <v>102</v>
      </c>
      <c r="E482" s="19" t="s">
        <v>117</v>
      </c>
      <c r="F482" s="19" t="s">
        <v>118</v>
      </c>
      <c r="G482" s="19" t="s">
        <v>272</v>
      </c>
      <c r="H482" s="19" t="n">
        <f aca="false">IF(OR(VLOOKUP(A482,Personal!$A$6:$F$112,5,FALSE())&lt;&gt;"Sí",N482="No aplica"),0,'Catàleg GRAE'!D45)</f>
        <v>1</v>
      </c>
      <c r="I482" s="20"/>
      <c r="J482" s="20"/>
      <c r="K482" s="20"/>
      <c r="L482" s="21"/>
      <c r="M482" s="21"/>
      <c r="N482" s="20"/>
      <c r="O482" s="20"/>
      <c r="P482" s="19" t="str">
        <f aca="false">IF(I482="","",I482-H482)</f>
        <v/>
      </c>
      <c r="Q482" s="19" t="str">
        <f aca="true">IF(B482="","",IF(N482="No aplica","No aplica",IF(I482="","Pendent",IF(N482="Per substituir","Substituir",IF(OR(N482="No localitzat",N482="No lliurat"),"Reposar",IF(I482&lt;H482,"Reposar",IF(I482&gt;H482,"Revisar excedent",IF(AND(G482="Sí",M482&lt;&gt;"",M482&lt;TODAY()),"EPI caducat",IF(AND(G482="Sí",M482&lt;&gt;"",M482&lt;=TODAY()+90),"EPI caduca ≤90 dies",IF(OR(N482="Deteriorat usable",N482="Revisió necessària"),"Revisar","OK"))))))))))</f>
      </c>
      <c r="R482" s="20"/>
    </row>
    <row r="483" customFormat="false" ht="15" hidden="false" customHeight="false" outlineLevel="0" collapsed="false">
      <c r="A483" s="19" t="n">
        <v>5</v>
      </c>
      <c r="B483" s="19" t="n">
        <f aca="false">IFERROR(VLOOKUP(A483,Personal!$A$6:$F$112,2,FALSE()),"")</f>
        <v>0</v>
      </c>
      <c r="C483" s="19" t="str">
        <f aca="false">IFERROR(VLOOKUP(A483,Personal!$A$6:$F$112,3,FALSE()),"")</f>
        <v>Olot</v>
      </c>
      <c r="D483" s="19" t="s">
        <v>102</v>
      </c>
      <c r="E483" s="19" t="s">
        <v>119</v>
      </c>
      <c r="F483" s="19" t="s">
        <v>120</v>
      </c>
      <c r="G483" s="19" t="s">
        <v>272</v>
      </c>
      <c r="H483" s="19" t="n">
        <f aca="false">IF(OR(VLOOKUP(A483,Personal!$A$6:$F$112,5,FALSE())&lt;&gt;"Sí",N483="No aplica"),0,'Catàleg GRAE'!D46)</f>
        <v>1</v>
      </c>
      <c r="I483" s="20"/>
      <c r="J483" s="20"/>
      <c r="K483" s="20"/>
      <c r="L483" s="21"/>
      <c r="M483" s="21"/>
      <c r="N483" s="20"/>
      <c r="O483" s="20"/>
      <c r="P483" s="19" t="str">
        <f aca="false">IF(I483="","",I483-H483)</f>
        <v/>
      </c>
      <c r="Q483" s="19" t="str">
        <f aca="true">IF(B483="","",IF(N483="No aplica","No aplica",IF(I483="","Pendent",IF(N483="Per substituir","Substituir",IF(OR(N483="No localitzat",N483="No lliurat"),"Reposar",IF(I483&lt;H483,"Reposar",IF(I483&gt;H483,"Revisar excedent",IF(AND(G483="Sí",M483&lt;&gt;"",M483&lt;TODAY()),"EPI caducat",IF(AND(G483="Sí",M483&lt;&gt;"",M483&lt;=TODAY()+90),"EPI caduca ≤90 dies",IF(OR(N483="Deteriorat usable",N483="Revisió necessària"),"Revisar","OK"))))))))))</f>
      </c>
      <c r="R483" s="20"/>
    </row>
    <row r="484" customFormat="false" ht="15" hidden="false" customHeight="false" outlineLevel="0" collapsed="false">
      <c r="A484" s="19" t="n">
        <v>5</v>
      </c>
      <c r="B484" s="19" t="n">
        <f aca="false">IFERROR(VLOOKUP(A484,Personal!$A$6:$F$112,2,FALSE()),"")</f>
        <v>0</v>
      </c>
      <c r="C484" s="19" t="str">
        <f aca="false">IFERROR(VLOOKUP(A484,Personal!$A$6:$F$112,3,FALSE()),"")</f>
        <v>Olot</v>
      </c>
      <c r="D484" s="19" t="s">
        <v>97</v>
      </c>
      <c r="E484" s="19" t="s">
        <v>121</v>
      </c>
      <c r="F484" s="19" t="s">
        <v>122</v>
      </c>
      <c r="G484" s="19" t="s">
        <v>291</v>
      </c>
      <c r="H484" s="19" t="n">
        <f aca="false">IF(OR(VLOOKUP(A484,Personal!$A$6:$F$112,5,FALSE())&lt;&gt;"Sí",N484="No aplica"),0,'Catàleg GRAE'!D47)</f>
        <v>1</v>
      </c>
      <c r="I484" s="20"/>
      <c r="J484" s="20"/>
      <c r="K484" s="20"/>
      <c r="L484" s="21"/>
      <c r="M484" s="21"/>
      <c r="N484" s="20"/>
      <c r="O484" s="20"/>
      <c r="P484" s="19" t="str">
        <f aca="false">IF(I484="","",I484-H484)</f>
        <v/>
      </c>
      <c r="Q484" s="19" t="str">
        <f aca="true">IF(B484="","",IF(N484="No aplica","No aplica",IF(I484="","Pendent",IF(N484="Per substituir","Substituir",IF(OR(N484="No localitzat",N484="No lliurat"),"Reposar",IF(I484&lt;H484,"Reposar",IF(I484&gt;H484,"Revisar excedent",IF(AND(G484="Sí",M484&lt;&gt;"",M484&lt;TODAY()),"EPI caducat",IF(AND(G484="Sí",M484&lt;&gt;"",M484&lt;=TODAY()+90),"EPI caduca ≤90 dies",IF(OR(N484="Deteriorat usable",N484="Revisió necessària"),"Revisar","OK"))))))))))</f>
      </c>
      <c r="R484" s="20"/>
    </row>
    <row r="485" customFormat="false" ht="15" hidden="false" customHeight="false" outlineLevel="0" collapsed="false">
      <c r="A485" s="19" t="n">
        <v>5</v>
      </c>
      <c r="B485" s="19" t="n">
        <f aca="false">IFERROR(VLOOKUP(A485,Personal!$A$6:$F$112,2,FALSE()),"")</f>
        <v>0</v>
      </c>
      <c r="C485" s="19" t="str">
        <f aca="false">IFERROR(VLOOKUP(A485,Personal!$A$6:$F$112,3,FALSE()),"")</f>
        <v>Olot</v>
      </c>
      <c r="D485" s="19" t="s">
        <v>97</v>
      </c>
      <c r="E485" s="19" t="s">
        <v>123</v>
      </c>
      <c r="F485" s="19" t="s">
        <v>124</v>
      </c>
      <c r="G485" s="19" t="s">
        <v>291</v>
      </c>
      <c r="H485" s="19" t="n">
        <f aca="false">IF(OR(VLOOKUP(A485,Personal!$A$6:$F$112,5,FALSE())&lt;&gt;"Sí",N485="No aplica"),0,'Catàleg GRAE'!D48)</f>
        <v>1</v>
      </c>
      <c r="I485" s="20"/>
      <c r="J485" s="20"/>
      <c r="K485" s="20"/>
      <c r="L485" s="21"/>
      <c r="M485" s="21"/>
      <c r="N485" s="20"/>
      <c r="O485" s="20"/>
      <c r="P485" s="19" t="str">
        <f aca="false">IF(I485="","",I485-H485)</f>
        <v/>
      </c>
      <c r="Q485" s="19" t="str">
        <f aca="true">IF(B485="","",IF(N485="No aplica","No aplica",IF(I485="","Pendent",IF(N485="Per substituir","Substituir",IF(OR(N485="No localitzat",N485="No lliurat"),"Reposar",IF(I485&lt;H485,"Reposar",IF(I485&gt;H485,"Revisar excedent",IF(AND(G485="Sí",M485&lt;&gt;"",M485&lt;TODAY()),"EPI caducat",IF(AND(G485="Sí",M485&lt;&gt;"",M485&lt;=TODAY()+90),"EPI caduca ≤90 dies",IF(OR(N485="Deteriorat usable",N485="Revisió necessària"),"Revisar","OK"))))))))))</f>
      </c>
      <c r="R485" s="20"/>
    </row>
    <row r="486" customFormat="false" ht="15" hidden="false" customHeight="false" outlineLevel="0" collapsed="false">
      <c r="A486" s="19" t="n">
        <v>5</v>
      </c>
      <c r="B486" s="19" t="n">
        <f aca="false">IFERROR(VLOOKUP(A486,Personal!$A$6:$F$112,2,FALSE()),"")</f>
        <v>0</v>
      </c>
      <c r="C486" s="19" t="str">
        <f aca="false">IFERROR(VLOOKUP(A486,Personal!$A$6:$F$112,3,FALSE()),"")</f>
        <v>Olot</v>
      </c>
      <c r="D486" s="19" t="s">
        <v>125</v>
      </c>
      <c r="E486" s="19" t="s">
        <v>126</v>
      </c>
      <c r="F486" s="19" t="s">
        <v>127</v>
      </c>
      <c r="G486" s="19" t="s">
        <v>272</v>
      </c>
      <c r="H486" s="19" t="n">
        <f aca="false">IF(OR(VLOOKUP(A486,Personal!$A$6:$F$112,5,FALSE())&lt;&gt;"Sí",N486="No aplica"),0,'Catàleg GRAE'!D49)</f>
        <v>1</v>
      </c>
      <c r="I486" s="20"/>
      <c r="J486" s="20"/>
      <c r="K486" s="20"/>
      <c r="L486" s="21"/>
      <c r="M486" s="21"/>
      <c r="N486" s="20"/>
      <c r="O486" s="20"/>
      <c r="P486" s="19" t="str">
        <f aca="false">IF(I486="","",I486-H486)</f>
        <v/>
      </c>
      <c r="Q486" s="19" t="str">
        <f aca="true">IF(B486="","",IF(N486="No aplica","No aplica",IF(I486="","Pendent",IF(N486="Per substituir","Substituir",IF(OR(N486="No localitzat",N486="No lliurat"),"Reposar",IF(I486&lt;H486,"Reposar",IF(I486&gt;H486,"Revisar excedent",IF(AND(G486="Sí",M486&lt;&gt;"",M486&lt;TODAY()),"EPI caducat",IF(AND(G486="Sí",M486&lt;&gt;"",M486&lt;=TODAY()+90),"EPI caduca ≤90 dies",IF(OR(N486="Deteriorat usable",N486="Revisió necessària"),"Revisar","OK"))))))))))</f>
      </c>
      <c r="R486" s="20"/>
    </row>
    <row r="487" customFormat="false" ht="15" hidden="false" customHeight="false" outlineLevel="0" collapsed="false">
      <c r="A487" s="19" t="n">
        <v>5</v>
      </c>
      <c r="B487" s="19" t="n">
        <f aca="false">IFERROR(VLOOKUP(A487,Personal!$A$6:$F$112,2,FALSE()),"")</f>
        <v>0</v>
      </c>
      <c r="C487" s="19" t="str">
        <f aca="false">IFERROR(VLOOKUP(A487,Personal!$A$6:$F$112,3,FALSE()),"")</f>
        <v>Olot</v>
      </c>
      <c r="D487" s="19" t="s">
        <v>125</v>
      </c>
      <c r="E487" s="19" t="s">
        <v>128</v>
      </c>
      <c r="F487" s="19" t="s">
        <v>129</v>
      </c>
      <c r="G487" s="19" t="s">
        <v>272</v>
      </c>
      <c r="H487" s="19" t="n">
        <f aca="false">IF(OR(VLOOKUP(A487,Personal!$A$6:$F$112,5,FALSE())&lt;&gt;"Sí",N487="No aplica"),0,'Catàleg GRAE'!D50)</f>
        <v>1</v>
      </c>
      <c r="I487" s="20"/>
      <c r="J487" s="20"/>
      <c r="K487" s="20"/>
      <c r="L487" s="21"/>
      <c r="M487" s="21"/>
      <c r="N487" s="20"/>
      <c r="O487" s="20"/>
      <c r="P487" s="19" t="str">
        <f aca="false">IF(I487="","",I487-H487)</f>
        <v/>
      </c>
      <c r="Q487" s="19" t="str">
        <f aca="true">IF(B487="","",IF(N487="No aplica","No aplica",IF(I487="","Pendent",IF(N487="Per substituir","Substituir",IF(OR(N487="No localitzat",N487="No lliurat"),"Reposar",IF(I487&lt;H487,"Reposar",IF(I487&gt;H487,"Revisar excedent",IF(AND(G487="Sí",M487&lt;&gt;"",M487&lt;TODAY()),"EPI caducat",IF(AND(G487="Sí",M487&lt;&gt;"",M487&lt;=TODAY()+90),"EPI caduca ≤90 dies",IF(OR(N487="Deteriorat usable",N487="Revisió necessària"),"Revisar","OK"))))))))))</f>
      </c>
      <c r="R487" s="20"/>
    </row>
    <row r="488" customFormat="false" ht="15" hidden="false" customHeight="false" outlineLevel="0" collapsed="false">
      <c r="A488" s="19" t="n">
        <v>5</v>
      </c>
      <c r="B488" s="19" t="n">
        <f aca="false">IFERROR(VLOOKUP(A488,Personal!$A$6:$F$112,2,FALSE()),"")</f>
        <v>0</v>
      </c>
      <c r="C488" s="19" t="str">
        <f aca="false">IFERROR(VLOOKUP(A488,Personal!$A$6:$F$112,3,FALSE()),"")</f>
        <v>Olot</v>
      </c>
      <c r="D488" s="19" t="s">
        <v>125</v>
      </c>
      <c r="E488" s="19" t="s">
        <v>130</v>
      </c>
      <c r="F488" s="19" t="s">
        <v>131</v>
      </c>
      <c r="G488" s="19" t="s">
        <v>291</v>
      </c>
      <c r="H488" s="19" t="n">
        <f aca="false">IF(OR(VLOOKUP(A488,Personal!$A$6:$F$112,5,FALSE())&lt;&gt;"Sí",N488="No aplica"),0,'Catàleg GRAE'!D51)</f>
        <v>1</v>
      </c>
      <c r="I488" s="20"/>
      <c r="J488" s="20"/>
      <c r="K488" s="20"/>
      <c r="L488" s="21"/>
      <c r="M488" s="21"/>
      <c r="N488" s="20"/>
      <c r="O488" s="20"/>
      <c r="P488" s="19" t="str">
        <f aca="false">IF(I488="","",I488-H488)</f>
        <v/>
      </c>
      <c r="Q488" s="19" t="str">
        <f aca="true">IF(B488="","",IF(N488="No aplica","No aplica",IF(I488="","Pendent",IF(N488="Per substituir","Substituir",IF(OR(N488="No localitzat",N488="No lliurat"),"Reposar",IF(I488&lt;H488,"Reposar",IF(I488&gt;H488,"Revisar excedent",IF(AND(G488="Sí",M488&lt;&gt;"",M488&lt;TODAY()),"EPI caducat",IF(AND(G488="Sí",M488&lt;&gt;"",M488&lt;=TODAY()+90),"EPI caduca ≤90 dies",IF(OR(N488="Deteriorat usable",N488="Revisió necessària"),"Revisar","OK"))))))))))</f>
      </c>
      <c r="R488" s="20"/>
    </row>
    <row r="489" customFormat="false" ht="15" hidden="false" customHeight="false" outlineLevel="0" collapsed="false">
      <c r="A489" s="19" t="n">
        <v>5</v>
      </c>
      <c r="B489" s="19" t="n">
        <f aca="false">IFERROR(VLOOKUP(A489,Personal!$A$6:$F$112,2,FALSE()),"")</f>
        <v>0</v>
      </c>
      <c r="C489" s="19" t="str">
        <f aca="false">IFERROR(VLOOKUP(A489,Personal!$A$6:$F$112,3,FALSE()),"")</f>
        <v>Olot</v>
      </c>
      <c r="D489" s="19" t="s">
        <v>132</v>
      </c>
      <c r="E489" s="19" t="s">
        <v>133</v>
      </c>
      <c r="F489" s="19" t="s">
        <v>134</v>
      </c>
      <c r="G489" s="19" t="s">
        <v>291</v>
      </c>
      <c r="H489" s="19" t="n">
        <f aca="false">IF(OR(VLOOKUP(A489,Personal!$A$6:$F$112,5,FALSE())&lt;&gt;"Sí",N489="No aplica"),0,'Catàleg GRAE'!D52)</f>
        <v>1</v>
      </c>
      <c r="I489" s="20"/>
      <c r="J489" s="20"/>
      <c r="K489" s="20"/>
      <c r="L489" s="21"/>
      <c r="M489" s="21"/>
      <c r="N489" s="20"/>
      <c r="O489" s="20"/>
      <c r="P489" s="19" t="str">
        <f aca="false">IF(I489="","",I489-H489)</f>
        <v/>
      </c>
      <c r="Q489" s="19" t="str">
        <f aca="true">IF(B489="","",IF(N489="No aplica","No aplica",IF(I489="","Pendent",IF(N489="Per substituir","Substituir",IF(OR(N489="No localitzat",N489="No lliurat"),"Reposar",IF(I489&lt;H489,"Reposar",IF(I489&gt;H489,"Revisar excedent",IF(AND(G489="Sí",M489&lt;&gt;"",M489&lt;TODAY()),"EPI caducat",IF(AND(G489="Sí",M489&lt;&gt;"",M489&lt;=TODAY()+90),"EPI caduca ≤90 dies",IF(OR(N489="Deteriorat usable",N489="Revisió necessària"),"Revisar","OK"))))))))))</f>
      </c>
      <c r="R489" s="20"/>
    </row>
    <row r="490" customFormat="false" ht="15" hidden="false" customHeight="false" outlineLevel="0" collapsed="false">
      <c r="A490" s="19" t="n">
        <v>5</v>
      </c>
      <c r="B490" s="19" t="n">
        <f aca="false">IFERROR(VLOOKUP(A490,Personal!$A$6:$F$112,2,FALSE()),"")</f>
        <v>0</v>
      </c>
      <c r="C490" s="19" t="str">
        <f aca="false">IFERROR(VLOOKUP(A490,Personal!$A$6:$F$112,3,FALSE()),"")</f>
        <v>Olot</v>
      </c>
      <c r="D490" s="19" t="s">
        <v>94</v>
      </c>
      <c r="E490" s="19" t="s">
        <v>135</v>
      </c>
      <c r="F490" s="19" t="s">
        <v>136</v>
      </c>
      <c r="G490" s="19" t="s">
        <v>291</v>
      </c>
      <c r="H490" s="19" t="n">
        <f aca="false">IF(OR(VLOOKUP(A490,Personal!$A$6:$F$112,5,FALSE())&lt;&gt;"Sí",N490="No aplica"),0,'Catàleg GRAE'!D53)</f>
        <v>1</v>
      </c>
      <c r="I490" s="20"/>
      <c r="J490" s="20"/>
      <c r="K490" s="20"/>
      <c r="L490" s="21"/>
      <c r="M490" s="21"/>
      <c r="N490" s="20"/>
      <c r="O490" s="20"/>
      <c r="P490" s="19" t="str">
        <f aca="false">IF(I490="","",I490-H490)</f>
        <v/>
      </c>
      <c r="Q490" s="19" t="str">
        <f aca="true">IF(B490="","",IF(N490="No aplica","No aplica",IF(I490="","Pendent",IF(N490="Per substituir","Substituir",IF(OR(N490="No localitzat",N490="No lliurat"),"Reposar",IF(I490&lt;H490,"Reposar",IF(I490&gt;H490,"Revisar excedent",IF(AND(G490="Sí",M490&lt;&gt;"",M490&lt;TODAY()),"EPI caducat",IF(AND(G490="Sí",M490&lt;&gt;"",M490&lt;=TODAY()+90),"EPI caduca ≤90 dies",IF(OR(N490="Deteriorat usable",N490="Revisió necessària"),"Revisar","OK"))))))))))</f>
      </c>
      <c r="R490" s="20"/>
    </row>
    <row r="491" customFormat="false" ht="15" hidden="false" customHeight="false" outlineLevel="0" collapsed="false">
      <c r="A491" s="19" t="n">
        <v>5</v>
      </c>
      <c r="B491" s="19" t="n">
        <f aca="false">IFERROR(VLOOKUP(A491,Personal!$A$6:$F$112,2,FALSE()),"")</f>
        <v>0</v>
      </c>
      <c r="C491" s="19" t="str">
        <f aca="false">IFERROR(VLOOKUP(A491,Personal!$A$6:$F$112,3,FALSE()),"")</f>
        <v>Olot</v>
      </c>
      <c r="D491" s="19" t="s">
        <v>137</v>
      </c>
      <c r="E491" s="19" t="s">
        <v>138</v>
      </c>
      <c r="F491" s="19" t="s">
        <v>139</v>
      </c>
      <c r="G491" s="19" t="s">
        <v>291</v>
      </c>
      <c r="H491" s="19" t="n">
        <f aca="false">IF(OR(VLOOKUP(A491,Personal!$A$6:$F$112,5,FALSE())&lt;&gt;"Sí",N491="No aplica"),0,'Catàleg GRAE'!D54)</f>
        <v>1</v>
      </c>
      <c r="I491" s="20"/>
      <c r="J491" s="20"/>
      <c r="K491" s="20"/>
      <c r="L491" s="21"/>
      <c r="M491" s="21"/>
      <c r="N491" s="20"/>
      <c r="O491" s="20"/>
      <c r="P491" s="19" t="str">
        <f aca="false">IF(I491="","",I491-H491)</f>
        <v/>
      </c>
      <c r="Q491" s="19" t="str">
        <f aca="true">IF(B491="","",IF(N491="No aplica","No aplica",IF(I491="","Pendent",IF(N491="Per substituir","Substituir",IF(OR(N491="No localitzat",N491="No lliurat"),"Reposar",IF(I491&lt;H491,"Reposar",IF(I491&gt;H491,"Revisar excedent",IF(AND(G491="Sí",M491&lt;&gt;"",M491&lt;TODAY()),"EPI caducat",IF(AND(G491="Sí",M491&lt;&gt;"",M491&lt;=TODAY()+90),"EPI caduca ≤90 dies",IF(OR(N491="Deteriorat usable",N491="Revisió necessària"),"Revisar","OK"))))))))))</f>
      </c>
      <c r="R491" s="20"/>
    </row>
    <row r="492" customFormat="false" ht="15" hidden="false" customHeight="false" outlineLevel="0" collapsed="false">
      <c r="A492" s="19" t="n">
        <v>5</v>
      </c>
      <c r="B492" s="19" t="n">
        <f aca="false">IFERROR(VLOOKUP(A492,Personal!$A$6:$F$112,2,FALSE()),"")</f>
        <v>0</v>
      </c>
      <c r="C492" s="19" t="str">
        <f aca="false">IFERROR(VLOOKUP(A492,Personal!$A$6:$F$112,3,FALSE()),"")</f>
        <v>Olot</v>
      </c>
      <c r="D492" s="19" t="s">
        <v>94</v>
      </c>
      <c r="E492" s="19" t="s">
        <v>140</v>
      </c>
      <c r="F492" s="19" t="s">
        <v>141</v>
      </c>
      <c r="G492" s="19" t="s">
        <v>291</v>
      </c>
      <c r="H492" s="19" t="n">
        <f aca="false">IF(OR(VLOOKUP(A492,Personal!$A$6:$F$112,5,FALSE())&lt;&gt;"Sí",N492="No aplica"),0,'Catàleg GRAE'!D55)</f>
        <v>1</v>
      </c>
      <c r="I492" s="20"/>
      <c r="J492" s="20"/>
      <c r="K492" s="20"/>
      <c r="L492" s="21"/>
      <c r="M492" s="21"/>
      <c r="N492" s="20"/>
      <c r="O492" s="20"/>
      <c r="P492" s="19" t="str">
        <f aca="false">IF(I492="","",I492-H492)</f>
        <v/>
      </c>
      <c r="Q492" s="19" t="str">
        <f aca="true">IF(B492="","",IF(N492="No aplica","No aplica",IF(I492="","Pendent",IF(N492="Per substituir","Substituir",IF(OR(N492="No localitzat",N492="No lliurat"),"Reposar",IF(I492&lt;H492,"Reposar",IF(I492&gt;H492,"Revisar excedent",IF(AND(G492="Sí",M492&lt;&gt;"",M492&lt;TODAY()),"EPI caducat",IF(AND(G492="Sí",M492&lt;&gt;"",M492&lt;=TODAY()+90),"EPI caduca ≤90 dies",IF(OR(N492="Deteriorat usable",N492="Revisió necessària"),"Revisar","OK"))))))))))</f>
      </c>
      <c r="R492" s="20"/>
    </row>
    <row r="493" customFormat="false" ht="15" hidden="false" customHeight="false" outlineLevel="0" collapsed="false">
      <c r="A493" s="19" t="n">
        <v>5</v>
      </c>
      <c r="B493" s="19" t="n">
        <f aca="false">IFERROR(VLOOKUP(A493,Personal!$A$6:$F$112,2,FALSE()),"")</f>
        <v>0</v>
      </c>
      <c r="C493" s="19" t="str">
        <f aca="false">IFERROR(VLOOKUP(A493,Personal!$A$6:$F$112,3,FALSE()),"")</f>
        <v>Olot</v>
      </c>
      <c r="D493" s="19" t="s">
        <v>142</v>
      </c>
      <c r="E493" s="19" t="s">
        <v>143</v>
      </c>
      <c r="F493" s="19" t="s">
        <v>144</v>
      </c>
      <c r="G493" s="19" t="s">
        <v>291</v>
      </c>
      <c r="H493" s="19" t="n">
        <f aca="false">IF(OR(VLOOKUP(A493,Personal!$A$6:$F$112,5,FALSE())&lt;&gt;"Sí",N493="No aplica"),0,'Catàleg GRAE'!D56)</f>
        <v>1</v>
      </c>
      <c r="I493" s="20"/>
      <c r="J493" s="20"/>
      <c r="K493" s="20"/>
      <c r="L493" s="21"/>
      <c r="M493" s="21"/>
      <c r="N493" s="20"/>
      <c r="O493" s="20"/>
      <c r="P493" s="19" t="str">
        <f aca="false">IF(I493="","",I493-H493)</f>
        <v/>
      </c>
      <c r="Q493" s="19" t="str">
        <f aca="true">IF(B493="","",IF(N493="No aplica","No aplica",IF(I493="","Pendent",IF(N493="Per substituir","Substituir",IF(OR(N493="No localitzat",N493="No lliurat"),"Reposar",IF(I493&lt;H493,"Reposar",IF(I493&gt;H493,"Revisar excedent",IF(AND(G493="Sí",M493&lt;&gt;"",M493&lt;TODAY()),"EPI caducat",IF(AND(G493="Sí",M493&lt;&gt;"",M493&lt;=TODAY()+90),"EPI caduca ≤90 dies",IF(OR(N493="Deteriorat usable",N493="Revisió necessària"),"Revisar","OK"))))))))))</f>
      </c>
      <c r="R493" s="20"/>
    </row>
    <row r="494" customFormat="false" ht="15" hidden="false" customHeight="false" outlineLevel="0" collapsed="false">
      <c r="A494" s="19" t="n">
        <v>5</v>
      </c>
      <c r="B494" s="19" t="n">
        <f aca="false">IFERROR(VLOOKUP(A494,Personal!$A$6:$F$112,2,FALSE()),"")</f>
        <v>0</v>
      </c>
      <c r="C494" s="19" t="str">
        <f aca="false">IFERROR(VLOOKUP(A494,Personal!$A$6:$F$112,3,FALSE()),"")</f>
        <v>Olot</v>
      </c>
      <c r="D494" s="19" t="s">
        <v>112</v>
      </c>
      <c r="E494" s="19" t="s">
        <v>145</v>
      </c>
      <c r="F494" s="19" t="s">
        <v>146</v>
      </c>
      <c r="G494" s="19" t="s">
        <v>291</v>
      </c>
      <c r="H494" s="19" t="n">
        <f aca="false">IF(OR(VLOOKUP(A494,Personal!$A$6:$F$112,5,FALSE())&lt;&gt;"Sí",N494="No aplica"),0,'Catàleg GRAE'!D57)</f>
        <v>1</v>
      </c>
      <c r="I494" s="20"/>
      <c r="J494" s="20"/>
      <c r="K494" s="20"/>
      <c r="L494" s="21"/>
      <c r="M494" s="21"/>
      <c r="N494" s="20"/>
      <c r="O494" s="20"/>
      <c r="P494" s="19" t="str">
        <f aca="false">IF(I494="","",I494-H494)</f>
        <v/>
      </c>
      <c r="Q494" s="19" t="str">
        <f aca="true">IF(B494="","",IF(N494="No aplica","No aplica",IF(I494="","Pendent",IF(N494="Per substituir","Substituir",IF(OR(N494="No localitzat",N494="No lliurat"),"Reposar",IF(I494&lt;H494,"Reposar",IF(I494&gt;H494,"Revisar excedent",IF(AND(G494="Sí",M494&lt;&gt;"",M494&lt;TODAY()),"EPI caducat",IF(AND(G494="Sí",M494&lt;&gt;"",M494&lt;=TODAY()+90),"EPI caduca ≤90 dies",IF(OR(N494="Deteriorat usable",N494="Revisió necessària"),"Revisar","OK"))))))))))</f>
      </c>
      <c r="R494" s="20"/>
    </row>
    <row r="495" customFormat="false" ht="15" hidden="false" customHeight="false" outlineLevel="0" collapsed="false">
      <c r="A495" s="19" t="n">
        <v>5</v>
      </c>
      <c r="B495" s="19" t="n">
        <f aca="false">IFERROR(VLOOKUP(A495,Personal!$A$6:$F$112,2,FALSE()),"")</f>
        <v>0</v>
      </c>
      <c r="C495" s="19" t="str">
        <f aca="false">IFERROR(VLOOKUP(A495,Personal!$A$6:$F$112,3,FALSE()),"")</f>
        <v>Olot</v>
      </c>
      <c r="D495" s="19" t="s">
        <v>137</v>
      </c>
      <c r="E495" s="19" t="s">
        <v>147</v>
      </c>
      <c r="F495" s="19" t="s">
        <v>148</v>
      </c>
      <c r="G495" s="19" t="s">
        <v>291</v>
      </c>
      <c r="H495" s="19" t="n">
        <f aca="false">IF(OR(VLOOKUP(A495,Personal!$A$6:$F$112,5,FALSE())&lt;&gt;"Sí",N495="No aplica"),0,'Catàleg GRAE'!D58)</f>
        <v>1</v>
      </c>
      <c r="I495" s="20"/>
      <c r="J495" s="20"/>
      <c r="K495" s="20"/>
      <c r="L495" s="21"/>
      <c r="M495" s="21"/>
      <c r="N495" s="20"/>
      <c r="O495" s="20"/>
      <c r="P495" s="19" t="str">
        <f aca="false">IF(I495="","",I495-H495)</f>
        <v/>
      </c>
      <c r="Q495" s="19" t="str">
        <f aca="true">IF(B495="","",IF(N495="No aplica","No aplica",IF(I495="","Pendent",IF(N495="Per substituir","Substituir",IF(OR(N495="No localitzat",N495="No lliurat"),"Reposar",IF(I495&lt;H495,"Reposar",IF(I495&gt;H495,"Revisar excedent",IF(AND(G495="Sí",M495&lt;&gt;"",M495&lt;TODAY()),"EPI caducat",IF(AND(G495="Sí",M495&lt;&gt;"",M495&lt;=TODAY()+90),"EPI caduca ≤90 dies",IF(OR(N495="Deteriorat usable",N495="Revisió necessària"),"Revisar","OK"))))))))))</f>
      </c>
      <c r="R495" s="20"/>
    </row>
    <row r="496" customFormat="false" ht="15" hidden="false" customHeight="false" outlineLevel="0" collapsed="false">
      <c r="A496" s="19" t="n">
        <v>5</v>
      </c>
      <c r="B496" s="19" t="n">
        <f aca="false">IFERROR(VLOOKUP(A496,Personal!$A$6:$F$112,2,FALSE()),"")</f>
        <v>0</v>
      </c>
      <c r="C496" s="19" t="str">
        <f aca="false">IFERROR(VLOOKUP(A496,Personal!$A$6:$F$112,3,FALSE()),"")</f>
        <v>Olot</v>
      </c>
      <c r="D496" s="19" t="s">
        <v>125</v>
      </c>
      <c r="E496" s="19" t="s">
        <v>149</v>
      </c>
      <c r="F496" s="19" t="s">
        <v>150</v>
      </c>
      <c r="G496" s="19" t="s">
        <v>291</v>
      </c>
      <c r="H496" s="19" t="n">
        <f aca="false">IF(OR(VLOOKUP(A496,Personal!$A$6:$F$112,5,FALSE())&lt;&gt;"Sí",N496="No aplica"),0,'Catàleg GRAE'!D59)</f>
        <v>1</v>
      </c>
      <c r="I496" s="20"/>
      <c r="J496" s="20"/>
      <c r="K496" s="20"/>
      <c r="L496" s="21"/>
      <c r="M496" s="21"/>
      <c r="N496" s="20"/>
      <c r="O496" s="20"/>
      <c r="P496" s="19" t="str">
        <f aca="false">IF(I496="","",I496-H496)</f>
        <v/>
      </c>
      <c r="Q496" s="19" t="str">
        <f aca="true">IF(B496="","",IF(N496="No aplica","No aplica",IF(I496="","Pendent",IF(N496="Per substituir","Substituir",IF(OR(N496="No localitzat",N496="No lliurat"),"Reposar",IF(I496&lt;H496,"Reposar",IF(I496&gt;H496,"Revisar excedent",IF(AND(G496="Sí",M496&lt;&gt;"",M496&lt;TODAY()),"EPI caducat",IF(AND(G496="Sí",M496&lt;&gt;"",M496&lt;=TODAY()+90),"EPI caduca ≤90 dies",IF(OR(N496="Deteriorat usable",N496="Revisió necessària"),"Revisar","OK"))))))))))</f>
      </c>
      <c r="R496" s="20"/>
    </row>
    <row r="497" customFormat="false" ht="15" hidden="false" customHeight="false" outlineLevel="0" collapsed="false">
      <c r="A497" s="19" t="n">
        <v>5</v>
      </c>
      <c r="B497" s="19" t="n">
        <f aca="false">IFERROR(VLOOKUP(A497,Personal!$A$6:$F$112,2,FALSE()),"")</f>
        <v>0</v>
      </c>
      <c r="C497" s="19" t="str">
        <f aca="false">IFERROR(VLOOKUP(A497,Personal!$A$6:$F$112,3,FALSE()),"")</f>
        <v>Olot</v>
      </c>
      <c r="D497" s="19" t="s">
        <v>125</v>
      </c>
      <c r="E497" s="19" t="s">
        <v>151</v>
      </c>
      <c r="F497" s="19" t="s">
        <v>152</v>
      </c>
      <c r="G497" s="19" t="s">
        <v>291</v>
      </c>
      <c r="H497" s="19" t="n">
        <f aca="false">IF(OR(VLOOKUP(A497,Personal!$A$6:$F$112,5,FALSE())&lt;&gt;"Sí",N497="No aplica"),0,'Catàleg GRAE'!D60)</f>
        <v>1</v>
      </c>
      <c r="I497" s="20"/>
      <c r="J497" s="20"/>
      <c r="K497" s="20"/>
      <c r="L497" s="21"/>
      <c r="M497" s="21"/>
      <c r="N497" s="20"/>
      <c r="O497" s="20"/>
      <c r="P497" s="19" t="str">
        <f aca="false">IF(I497="","",I497-H497)</f>
        <v/>
      </c>
      <c r="Q497" s="19" t="str">
        <f aca="true">IF(B497="","",IF(N497="No aplica","No aplica",IF(I497="","Pendent",IF(N497="Per substituir","Substituir",IF(OR(N497="No localitzat",N497="No lliurat"),"Reposar",IF(I497&lt;H497,"Reposar",IF(I497&gt;H497,"Revisar excedent",IF(AND(G497="Sí",M497&lt;&gt;"",M497&lt;TODAY()),"EPI caducat",IF(AND(G497="Sí",M497&lt;&gt;"",M497&lt;=TODAY()+90),"EPI caduca ≤90 dies",IF(OR(N497="Deteriorat usable",N497="Revisió necessària"),"Revisar","OK"))))))))))</f>
      </c>
      <c r="R497" s="20"/>
    </row>
    <row r="498" customFormat="false" ht="15" hidden="false" customHeight="false" outlineLevel="0" collapsed="false">
      <c r="A498" s="19" t="n">
        <v>5</v>
      </c>
      <c r="B498" s="19" t="n">
        <f aca="false">IFERROR(VLOOKUP(A498,Personal!$A$6:$F$112,2,FALSE()),"")</f>
        <v>0</v>
      </c>
      <c r="C498" s="19" t="str">
        <f aca="false">IFERROR(VLOOKUP(A498,Personal!$A$6:$F$112,3,FALSE()),"")</f>
        <v>Olot</v>
      </c>
      <c r="D498" s="19" t="s">
        <v>153</v>
      </c>
      <c r="E498" s="19" t="s">
        <v>154</v>
      </c>
      <c r="F498" s="19" t="s">
        <v>155</v>
      </c>
      <c r="G498" s="19" t="s">
        <v>291</v>
      </c>
      <c r="H498" s="19" t="n">
        <f aca="false">IF(OR(VLOOKUP(A498,Personal!$A$6:$F$112,5,FALSE())&lt;&gt;"Sí",N498="No aplica"),0,'Catàleg GRAE'!D61)</f>
        <v>1</v>
      </c>
      <c r="I498" s="20"/>
      <c r="J498" s="20"/>
      <c r="K498" s="20"/>
      <c r="L498" s="21"/>
      <c r="M498" s="21"/>
      <c r="N498" s="20"/>
      <c r="O498" s="20"/>
      <c r="P498" s="19" t="str">
        <f aca="false">IF(I498="","",I498-H498)</f>
        <v/>
      </c>
      <c r="Q498" s="19" t="str">
        <f aca="true">IF(B498="","",IF(N498="No aplica","No aplica",IF(I498="","Pendent",IF(N498="Per substituir","Substituir",IF(OR(N498="No localitzat",N498="No lliurat"),"Reposar",IF(I498&lt;H498,"Reposar",IF(I498&gt;H498,"Revisar excedent",IF(AND(G498="Sí",M498&lt;&gt;"",M498&lt;TODAY()),"EPI caducat",IF(AND(G498="Sí",M498&lt;&gt;"",M498&lt;=TODAY()+90),"EPI caduca ≤90 dies",IF(OR(N498="Deteriorat usable",N498="Revisió necessària"),"Revisar","OK"))))))))))</f>
      </c>
      <c r="R498" s="20"/>
    </row>
    <row r="499" customFormat="false" ht="15" hidden="false" customHeight="false" outlineLevel="0" collapsed="false">
      <c r="A499" s="19" t="n">
        <v>5</v>
      </c>
      <c r="B499" s="19" t="n">
        <f aca="false">IFERROR(VLOOKUP(A499,Personal!$A$6:$F$112,2,FALSE()),"")</f>
        <v>0</v>
      </c>
      <c r="C499" s="19" t="str">
        <f aca="false">IFERROR(VLOOKUP(A499,Personal!$A$6:$F$112,3,FALSE()),"")</f>
        <v>Olot</v>
      </c>
      <c r="D499" s="19" t="s">
        <v>37</v>
      </c>
      <c r="E499" s="19" t="s">
        <v>156</v>
      </c>
      <c r="F499" s="19" t="s">
        <v>157</v>
      </c>
      <c r="G499" s="19" t="s">
        <v>291</v>
      </c>
      <c r="H499" s="19" t="n">
        <f aca="false">IF(OR(VLOOKUP(A499,Personal!$A$6:$F$112,5,FALSE())&lt;&gt;"Sí",N499="No aplica"),0,'Catàleg GRAE'!D62)</f>
        <v>1</v>
      </c>
      <c r="I499" s="20"/>
      <c r="J499" s="20"/>
      <c r="K499" s="20"/>
      <c r="L499" s="21"/>
      <c r="M499" s="21"/>
      <c r="N499" s="20"/>
      <c r="O499" s="20"/>
      <c r="P499" s="19" t="str">
        <f aca="false">IF(I499="","",I499-H499)</f>
        <v/>
      </c>
      <c r="Q499" s="19" t="str">
        <f aca="true">IF(B499="","",IF(N499="No aplica","No aplica",IF(I499="","Pendent",IF(N499="Per substituir","Substituir",IF(OR(N499="No localitzat",N499="No lliurat"),"Reposar",IF(I499&lt;H499,"Reposar",IF(I499&gt;H499,"Revisar excedent",IF(AND(G499="Sí",M499&lt;&gt;"",M499&lt;TODAY()),"EPI caducat",IF(AND(G499="Sí",M499&lt;&gt;"",M499&lt;=TODAY()+90),"EPI caduca ≤90 dies",IF(OR(N499="Deteriorat usable",N499="Revisió necessària"),"Revisar","OK"))))))))))</f>
      </c>
      <c r="R499" s="20"/>
    </row>
    <row r="500" customFormat="false" ht="15" hidden="false" customHeight="false" outlineLevel="0" collapsed="false">
      <c r="A500" s="19" t="n">
        <v>5</v>
      </c>
      <c r="B500" s="19" t="n">
        <f aca="false">IFERROR(VLOOKUP(A500,Personal!$A$6:$F$112,2,FALSE()),"")</f>
        <v>0</v>
      </c>
      <c r="C500" s="19" t="str">
        <f aca="false">IFERROR(VLOOKUP(A500,Personal!$A$6:$F$112,3,FALSE()),"")</f>
        <v>Olot</v>
      </c>
      <c r="D500" s="19" t="s">
        <v>37</v>
      </c>
      <c r="E500" s="19" t="s">
        <v>158</v>
      </c>
      <c r="F500" s="19" t="s">
        <v>159</v>
      </c>
      <c r="G500" s="19" t="s">
        <v>291</v>
      </c>
      <c r="H500" s="19" t="n">
        <f aca="false">IF(OR(VLOOKUP(A500,Personal!$A$6:$F$112,5,FALSE())&lt;&gt;"Sí",N500="No aplica"),0,'Catàleg GRAE'!D63)</f>
        <v>1</v>
      </c>
      <c r="I500" s="20"/>
      <c r="J500" s="20"/>
      <c r="K500" s="20"/>
      <c r="L500" s="21"/>
      <c r="M500" s="21"/>
      <c r="N500" s="20"/>
      <c r="O500" s="20"/>
      <c r="P500" s="19" t="str">
        <f aca="false">IF(I500="","",I500-H500)</f>
        <v/>
      </c>
      <c r="Q500" s="19" t="str">
        <f aca="true">IF(B500="","",IF(N500="No aplica","No aplica",IF(I500="","Pendent",IF(N500="Per substituir","Substituir",IF(OR(N500="No localitzat",N500="No lliurat"),"Reposar",IF(I500&lt;H500,"Reposar",IF(I500&gt;H500,"Revisar excedent",IF(AND(G500="Sí",M500&lt;&gt;"",M500&lt;TODAY()),"EPI caducat",IF(AND(G500="Sí",M500&lt;&gt;"",M500&lt;=TODAY()+90),"EPI caduca ≤90 dies",IF(OR(N500="Deteriorat usable",N500="Revisió necessària"),"Revisar","OK"))))))))))</f>
      </c>
      <c r="R500" s="20"/>
    </row>
    <row r="501" customFormat="false" ht="15" hidden="false" customHeight="false" outlineLevel="0" collapsed="false">
      <c r="A501" s="19" t="n">
        <v>5</v>
      </c>
      <c r="B501" s="19" t="n">
        <f aca="false">IFERROR(VLOOKUP(A501,Personal!$A$6:$F$112,2,FALSE()),"")</f>
        <v>0</v>
      </c>
      <c r="C501" s="19" t="str">
        <f aca="false">IFERROR(VLOOKUP(A501,Personal!$A$6:$F$112,3,FALSE()),"")</f>
        <v>Olot</v>
      </c>
      <c r="D501" s="19" t="s">
        <v>160</v>
      </c>
      <c r="E501" s="19" t="s">
        <v>161</v>
      </c>
      <c r="F501" s="19" t="s">
        <v>162</v>
      </c>
      <c r="G501" s="19" t="s">
        <v>291</v>
      </c>
      <c r="H501" s="19" t="n">
        <f aca="false">IF(OR(VLOOKUP(A501,Personal!$A$6:$F$112,5,FALSE())&lt;&gt;"Sí",N501="No aplica"),0,'Catàleg GRAE'!D64)</f>
        <v>1</v>
      </c>
      <c r="I501" s="20"/>
      <c r="J501" s="20"/>
      <c r="K501" s="20"/>
      <c r="L501" s="21"/>
      <c r="M501" s="21"/>
      <c r="N501" s="20"/>
      <c r="O501" s="20"/>
      <c r="P501" s="19" t="str">
        <f aca="false">IF(I501="","",I501-H501)</f>
        <v/>
      </c>
      <c r="Q501" s="19" t="str">
        <f aca="true">IF(B501="","",IF(N501="No aplica","No aplica",IF(I501="","Pendent",IF(N501="Per substituir","Substituir",IF(OR(N501="No localitzat",N501="No lliurat"),"Reposar",IF(I501&lt;H501,"Reposar",IF(I501&gt;H501,"Revisar excedent",IF(AND(G501="Sí",M501&lt;&gt;"",M501&lt;TODAY()),"EPI caducat",IF(AND(G501="Sí",M501&lt;&gt;"",M501&lt;=TODAY()+90),"EPI caduca ≤90 dies",IF(OR(N501="Deteriorat usable",N501="Revisió necessària"),"Revisar","OK"))))))))))</f>
      </c>
      <c r="R501" s="20"/>
    </row>
    <row r="502" customFormat="false" ht="15" hidden="false" customHeight="false" outlineLevel="0" collapsed="false">
      <c r="A502" s="19" t="n">
        <v>5</v>
      </c>
      <c r="B502" s="19" t="n">
        <f aca="false">IFERROR(VLOOKUP(A502,Personal!$A$6:$F$112,2,FALSE()),"")</f>
        <v>0</v>
      </c>
      <c r="C502" s="19" t="str">
        <f aca="false">IFERROR(VLOOKUP(A502,Personal!$A$6:$F$112,3,FALSE()),"")</f>
        <v>Olot</v>
      </c>
      <c r="D502" s="19" t="s">
        <v>137</v>
      </c>
      <c r="E502" s="19" t="s">
        <v>163</v>
      </c>
      <c r="F502" s="19" t="s">
        <v>164</v>
      </c>
      <c r="G502" s="19" t="s">
        <v>272</v>
      </c>
      <c r="H502" s="19" t="n">
        <f aca="false">IF(OR(VLOOKUP(A502,Personal!$A$6:$F$112,5,FALSE())&lt;&gt;"Sí",N502="No aplica"),0,'Catàleg GRAE'!D65)</f>
        <v>1</v>
      </c>
      <c r="I502" s="20"/>
      <c r="J502" s="20"/>
      <c r="K502" s="20"/>
      <c r="L502" s="21"/>
      <c r="M502" s="21"/>
      <c r="N502" s="20"/>
      <c r="O502" s="20"/>
      <c r="P502" s="19" t="str">
        <f aca="false">IF(I502="","",I502-H502)</f>
        <v/>
      </c>
      <c r="Q502" s="19" t="str">
        <f aca="true">IF(B502="","",IF(N502="No aplica","No aplica",IF(I502="","Pendent",IF(N502="Per substituir","Substituir",IF(OR(N502="No localitzat",N502="No lliurat"),"Reposar",IF(I502&lt;H502,"Reposar",IF(I502&gt;H502,"Revisar excedent",IF(AND(G502="Sí",M502&lt;&gt;"",M502&lt;TODAY()),"EPI caducat",IF(AND(G502="Sí",M502&lt;&gt;"",M502&lt;=TODAY()+90),"EPI caduca ≤90 dies",IF(OR(N502="Deteriorat usable",N502="Revisió necessària"),"Revisar","OK"))))))))))</f>
      </c>
      <c r="R502" s="20"/>
    </row>
    <row r="503" customFormat="false" ht="15" hidden="false" customHeight="false" outlineLevel="0" collapsed="false">
      <c r="A503" s="19" t="n">
        <v>5</v>
      </c>
      <c r="B503" s="19" t="n">
        <f aca="false">IFERROR(VLOOKUP(A503,Personal!$A$6:$F$112,2,FALSE()),"")</f>
        <v>0</v>
      </c>
      <c r="C503" s="19" t="str">
        <f aca="false">IFERROR(VLOOKUP(A503,Personal!$A$6:$F$112,3,FALSE()),"")</f>
        <v>Olot</v>
      </c>
      <c r="D503" s="19" t="s">
        <v>132</v>
      </c>
      <c r="E503" s="19" t="s">
        <v>165</v>
      </c>
      <c r="F503" s="19" t="s">
        <v>166</v>
      </c>
      <c r="G503" s="19" t="s">
        <v>272</v>
      </c>
      <c r="H503" s="19" t="n">
        <f aca="false">IF(OR(VLOOKUP(A503,Personal!$A$6:$F$112,5,FALSE())&lt;&gt;"Sí",N503="No aplica"),0,'Catàleg GRAE'!D66)</f>
        <v>1</v>
      </c>
      <c r="I503" s="20"/>
      <c r="J503" s="20"/>
      <c r="K503" s="20"/>
      <c r="L503" s="21"/>
      <c r="M503" s="21"/>
      <c r="N503" s="20"/>
      <c r="O503" s="20"/>
      <c r="P503" s="19" t="str">
        <f aca="false">IF(I503="","",I503-H503)</f>
        <v/>
      </c>
      <c r="Q503" s="19" t="str">
        <f aca="true">IF(B503="","",IF(N503="No aplica","No aplica",IF(I503="","Pendent",IF(N503="Per substituir","Substituir",IF(OR(N503="No localitzat",N503="No lliurat"),"Reposar",IF(I503&lt;H503,"Reposar",IF(I503&gt;H503,"Revisar excedent",IF(AND(G503="Sí",M503&lt;&gt;"",M503&lt;TODAY()),"EPI caducat",IF(AND(G503="Sí",M503&lt;&gt;"",M503&lt;=TODAY()+90),"EPI caduca ≤90 dies",IF(OR(N503="Deteriorat usable",N503="Revisió necessària"),"Revisar","OK"))))))))))</f>
      </c>
      <c r="R503" s="20"/>
    </row>
    <row r="504" customFormat="false" ht="15" hidden="false" customHeight="false" outlineLevel="0" collapsed="false">
      <c r="A504" s="19" t="n">
        <v>5</v>
      </c>
      <c r="B504" s="19" t="n">
        <f aca="false">IFERROR(VLOOKUP(A504,Personal!$A$6:$F$112,2,FALSE()),"")</f>
        <v>0</v>
      </c>
      <c r="C504" s="19" t="str">
        <f aca="false">IFERROR(VLOOKUP(A504,Personal!$A$6:$F$112,3,FALSE()),"")</f>
        <v>Olot</v>
      </c>
      <c r="D504" s="19" t="s">
        <v>71</v>
      </c>
      <c r="E504" s="19" t="s">
        <v>167</v>
      </c>
      <c r="F504" s="19" t="s">
        <v>168</v>
      </c>
      <c r="G504" s="19" t="s">
        <v>291</v>
      </c>
      <c r="H504" s="19" t="n">
        <f aca="false">IF(OR(VLOOKUP(A504,Personal!$A$6:$F$112,5,FALSE())&lt;&gt;"Sí",N504="No aplica"),0,'Catàleg GRAE'!D67)</f>
        <v>1</v>
      </c>
      <c r="I504" s="20"/>
      <c r="J504" s="20"/>
      <c r="K504" s="20"/>
      <c r="L504" s="21"/>
      <c r="M504" s="21"/>
      <c r="N504" s="20"/>
      <c r="O504" s="20"/>
      <c r="P504" s="19" t="str">
        <f aca="false">IF(I504="","",I504-H504)</f>
        <v/>
      </c>
      <c r="Q504" s="19" t="str">
        <f aca="true">IF(B504="","",IF(N504="No aplica","No aplica",IF(I504="","Pendent",IF(N504="Per substituir","Substituir",IF(OR(N504="No localitzat",N504="No lliurat"),"Reposar",IF(I504&lt;H504,"Reposar",IF(I504&gt;H504,"Revisar excedent",IF(AND(G504="Sí",M504&lt;&gt;"",M504&lt;TODAY()),"EPI caducat",IF(AND(G504="Sí",M504&lt;&gt;"",M504&lt;=TODAY()+90),"EPI caduca ≤90 dies",IF(OR(N504="Deteriorat usable",N504="Revisió necessària"),"Revisar","OK"))))))))))</f>
      </c>
      <c r="R504" s="20"/>
    </row>
    <row r="505" customFormat="false" ht="15" hidden="false" customHeight="false" outlineLevel="0" collapsed="false">
      <c r="A505" s="19" t="n">
        <v>5</v>
      </c>
      <c r="B505" s="19" t="n">
        <f aca="false">IFERROR(VLOOKUP(A505,Personal!$A$6:$F$112,2,FALSE()),"")</f>
        <v>0</v>
      </c>
      <c r="C505" s="19" t="str">
        <f aca="false">IFERROR(VLOOKUP(A505,Personal!$A$6:$F$112,3,FALSE()),"")</f>
        <v>Olot</v>
      </c>
      <c r="D505" s="19" t="s">
        <v>132</v>
      </c>
      <c r="E505" s="19" t="s">
        <v>169</v>
      </c>
      <c r="F505" s="19" t="s">
        <v>170</v>
      </c>
      <c r="G505" s="19" t="s">
        <v>272</v>
      </c>
      <c r="H505" s="19" t="n">
        <f aca="false">IF(OR(VLOOKUP(A505,Personal!$A$6:$F$112,5,FALSE())&lt;&gt;"Sí",N505="No aplica"),0,'Catàleg GRAE'!D68)</f>
        <v>1</v>
      </c>
      <c r="I505" s="20"/>
      <c r="J505" s="20"/>
      <c r="K505" s="20"/>
      <c r="L505" s="21"/>
      <c r="M505" s="21"/>
      <c r="N505" s="20"/>
      <c r="O505" s="20"/>
      <c r="P505" s="19" t="str">
        <f aca="false">IF(I505="","",I505-H505)</f>
        <v/>
      </c>
      <c r="Q505" s="19" t="str">
        <f aca="true">IF(B505="","",IF(N505="No aplica","No aplica",IF(I505="","Pendent",IF(N505="Per substituir","Substituir",IF(OR(N505="No localitzat",N505="No lliurat"),"Reposar",IF(I505&lt;H505,"Reposar",IF(I505&gt;H505,"Revisar excedent",IF(AND(G505="Sí",M505&lt;&gt;"",M505&lt;TODAY()),"EPI caducat",IF(AND(G505="Sí",M505&lt;&gt;"",M505&lt;=TODAY()+90),"EPI caduca ≤90 dies",IF(OR(N505="Deteriorat usable",N505="Revisió necessària"),"Revisar","OK"))))))))))</f>
      </c>
      <c r="R505" s="20"/>
    </row>
    <row r="506" customFormat="false" ht="15" hidden="false" customHeight="false" outlineLevel="0" collapsed="false">
      <c r="A506" s="19" t="n">
        <v>5</v>
      </c>
      <c r="B506" s="19" t="n">
        <f aca="false">IFERROR(VLOOKUP(A506,Personal!$A$6:$F$112,2,FALSE()),"")</f>
        <v>0</v>
      </c>
      <c r="C506" s="19" t="str">
        <f aca="false">IFERROR(VLOOKUP(A506,Personal!$A$6:$F$112,3,FALSE()),"")</f>
        <v>Olot</v>
      </c>
      <c r="D506" s="19" t="s">
        <v>142</v>
      </c>
      <c r="E506" s="19" t="s">
        <v>171</v>
      </c>
      <c r="F506" s="19" t="s">
        <v>172</v>
      </c>
      <c r="G506" s="19" t="s">
        <v>272</v>
      </c>
      <c r="H506" s="19" t="n">
        <f aca="false">IF(OR(VLOOKUP(A506,Personal!$A$6:$F$112,5,FALSE())&lt;&gt;"Sí",N506="No aplica"),0,'Catàleg GRAE'!D69)</f>
        <v>1</v>
      </c>
      <c r="I506" s="20"/>
      <c r="J506" s="20"/>
      <c r="K506" s="20"/>
      <c r="L506" s="21"/>
      <c r="M506" s="21"/>
      <c r="N506" s="20"/>
      <c r="O506" s="20"/>
      <c r="P506" s="19" t="str">
        <f aca="false">IF(I506="","",I506-H506)</f>
        <v/>
      </c>
      <c r="Q506" s="19" t="str">
        <f aca="true">IF(B506="","",IF(N506="No aplica","No aplica",IF(I506="","Pendent",IF(N506="Per substituir","Substituir",IF(OR(N506="No localitzat",N506="No lliurat"),"Reposar",IF(I506&lt;H506,"Reposar",IF(I506&gt;H506,"Revisar excedent",IF(AND(G506="Sí",M506&lt;&gt;"",M506&lt;TODAY()),"EPI caducat",IF(AND(G506="Sí",M506&lt;&gt;"",M506&lt;=TODAY()+90),"EPI caduca ≤90 dies",IF(OR(N506="Deteriorat usable",N506="Revisió necessària"),"Revisar","OK"))))))))))</f>
      </c>
      <c r="R506" s="20"/>
    </row>
    <row r="507" customFormat="false" ht="15" hidden="false" customHeight="false" outlineLevel="0" collapsed="false">
      <c r="A507" s="19" t="n">
        <v>5</v>
      </c>
      <c r="B507" s="19" t="n">
        <f aca="false">IFERROR(VLOOKUP(A507,Personal!$A$6:$F$112,2,FALSE()),"")</f>
        <v>0</v>
      </c>
      <c r="C507" s="19" t="str">
        <f aca="false">IFERROR(VLOOKUP(A507,Personal!$A$6:$F$112,3,FALSE()),"")</f>
        <v>Olot</v>
      </c>
      <c r="D507" s="19" t="s">
        <v>132</v>
      </c>
      <c r="E507" s="19" t="s">
        <v>173</v>
      </c>
      <c r="F507" s="19" t="s">
        <v>174</v>
      </c>
      <c r="G507" s="19" t="s">
        <v>272</v>
      </c>
      <c r="H507" s="19" t="n">
        <f aca="false">IF(OR(VLOOKUP(A507,Personal!$A$6:$F$112,5,FALSE())&lt;&gt;"Sí",N507="No aplica"),0,'Catàleg GRAE'!D70)</f>
        <v>1</v>
      </c>
      <c r="I507" s="20"/>
      <c r="J507" s="20"/>
      <c r="K507" s="20"/>
      <c r="L507" s="21"/>
      <c r="M507" s="21"/>
      <c r="N507" s="20"/>
      <c r="O507" s="20"/>
      <c r="P507" s="19" t="str">
        <f aca="false">IF(I507="","",I507-H507)</f>
        <v/>
      </c>
      <c r="Q507" s="19" t="str">
        <f aca="true">IF(B507="","",IF(N507="No aplica","No aplica",IF(I507="","Pendent",IF(N507="Per substituir","Substituir",IF(OR(N507="No localitzat",N507="No lliurat"),"Reposar",IF(I507&lt;H507,"Reposar",IF(I507&gt;H507,"Revisar excedent",IF(AND(G507="Sí",M507&lt;&gt;"",M507&lt;TODAY()),"EPI caducat",IF(AND(G507="Sí",M507&lt;&gt;"",M507&lt;=TODAY()+90),"EPI caduca ≤90 dies",IF(OR(N507="Deteriorat usable",N507="Revisió necessària"),"Revisar","OK"))))))))))</f>
      </c>
      <c r="R507" s="20"/>
    </row>
    <row r="508" customFormat="false" ht="15" hidden="false" customHeight="false" outlineLevel="0" collapsed="false">
      <c r="A508" s="19" t="n">
        <v>5</v>
      </c>
      <c r="B508" s="19" t="n">
        <f aca="false">IFERROR(VLOOKUP(A508,Personal!$A$6:$F$112,2,FALSE()),"")</f>
        <v>0</v>
      </c>
      <c r="C508" s="19" t="str">
        <f aca="false">IFERROR(VLOOKUP(A508,Personal!$A$6:$F$112,3,FALSE()),"")</f>
        <v>Olot</v>
      </c>
      <c r="D508" s="19" t="s">
        <v>132</v>
      </c>
      <c r="E508" s="19" t="s">
        <v>175</v>
      </c>
      <c r="F508" s="19" t="s">
        <v>176</v>
      </c>
      <c r="G508" s="19" t="s">
        <v>272</v>
      </c>
      <c r="H508" s="19" t="n">
        <f aca="false">IF(OR(VLOOKUP(A508,Personal!$A$6:$F$112,5,FALSE())&lt;&gt;"Sí",N508="No aplica"),0,'Catàleg GRAE'!D71)</f>
        <v>1</v>
      </c>
      <c r="I508" s="20"/>
      <c r="J508" s="20"/>
      <c r="K508" s="20"/>
      <c r="L508" s="21"/>
      <c r="M508" s="21"/>
      <c r="N508" s="20"/>
      <c r="O508" s="20"/>
      <c r="P508" s="19" t="str">
        <f aca="false">IF(I508="","",I508-H508)</f>
        <v/>
      </c>
      <c r="Q508" s="19" t="str">
        <f aca="true">IF(B508="","",IF(N508="No aplica","No aplica",IF(I508="","Pendent",IF(N508="Per substituir","Substituir",IF(OR(N508="No localitzat",N508="No lliurat"),"Reposar",IF(I508&lt;H508,"Reposar",IF(I508&gt;H508,"Revisar excedent",IF(AND(G508="Sí",M508&lt;&gt;"",M508&lt;TODAY()),"EPI caducat",IF(AND(G508="Sí",M508&lt;&gt;"",M508&lt;=TODAY()+90),"EPI caduca ≤90 dies",IF(OR(N508="Deteriorat usable",N508="Revisió necessària"),"Revisar","OK"))))))))))</f>
      </c>
      <c r="R508" s="20"/>
    </row>
    <row r="509" customFormat="false" ht="15" hidden="false" customHeight="false" outlineLevel="0" collapsed="false">
      <c r="A509" s="19" t="n">
        <v>5</v>
      </c>
      <c r="B509" s="19" t="n">
        <f aca="false">IFERROR(VLOOKUP(A509,Personal!$A$6:$F$112,2,FALSE()),"")</f>
        <v>0</v>
      </c>
      <c r="C509" s="19" t="str">
        <f aca="false">IFERROR(VLOOKUP(A509,Personal!$A$6:$F$112,3,FALSE()),"")</f>
        <v>Olot</v>
      </c>
      <c r="D509" s="19" t="s">
        <v>177</v>
      </c>
      <c r="E509" s="19" t="s">
        <v>178</v>
      </c>
      <c r="F509" s="19" t="s">
        <v>179</v>
      </c>
      <c r="G509" s="19" t="s">
        <v>272</v>
      </c>
      <c r="H509" s="19" t="n">
        <f aca="false">IF(OR(VLOOKUP(A509,Personal!$A$6:$F$112,5,FALSE())&lt;&gt;"Sí",N509="No aplica"),0,'Catàleg GRAE'!D72)</f>
        <v>1</v>
      </c>
      <c r="I509" s="20"/>
      <c r="J509" s="20"/>
      <c r="K509" s="20"/>
      <c r="L509" s="21"/>
      <c r="M509" s="21"/>
      <c r="N509" s="20"/>
      <c r="O509" s="20"/>
      <c r="P509" s="19" t="str">
        <f aca="false">IF(I509="","",I509-H509)</f>
        <v/>
      </c>
      <c r="Q509" s="19" t="str">
        <f aca="true">IF(B509="","",IF(N509="No aplica","No aplica",IF(I509="","Pendent",IF(N509="Per substituir","Substituir",IF(OR(N509="No localitzat",N509="No lliurat"),"Reposar",IF(I509&lt;H509,"Reposar",IF(I509&gt;H509,"Revisar excedent",IF(AND(G509="Sí",M509&lt;&gt;"",M509&lt;TODAY()),"EPI caducat",IF(AND(G509="Sí",M509&lt;&gt;"",M509&lt;=TODAY()+90),"EPI caduca ≤90 dies",IF(OR(N509="Deteriorat usable",N509="Revisió necessària"),"Revisar","OK"))))))))))</f>
      </c>
      <c r="R509" s="20"/>
    </row>
    <row r="510" customFormat="false" ht="15" hidden="false" customHeight="false" outlineLevel="0" collapsed="false">
      <c r="A510" s="19" t="n">
        <v>5</v>
      </c>
      <c r="B510" s="19" t="n">
        <f aca="false">IFERROR(VLOOKUP(A510,Personal!$A$6:$F$112,2,FALSE()),"")</f>
        <v>0</v>
      </c>
      <c r="C510" s="19" t="str">
        <f aca="false">IFERROR(VLOOKUP(A510,Personal!$A$6:$F$112,3,FALSE()),"")</f>
        <v>Olot</v>
      </c>
      <c r="D510" s="19" t="s">
        <v>177</v>
      </c>
      <c r="E510" s="19" t="s">
        <v>180</v>
      </c>
      <c r="F510" s="19" t="s">
        <v>181</v>
      </c>
      <c r="G510" s="19" t="s">
        <v>272</v>
      </c>
      <c r="H510" s="19" t="n">
        <f aca="false">IF(OR(VLOOKUP(A510,Personal!$A$6:$F$112,5,FALSE())&lt;&gt;"Sí",N510="No aplica"),0,'Catàleg GRAE'!D73)</f>
        <v>1</v>
      </c>
      <c r="I510" s="20"/>
      <c r="J510" s="20"/>
      <c r="K510" s="20"/>
      <c r="L510" s="21"/>
      <c r="M510" s="21"/>
      <c r="N510" s="20"/>
      <c r="O510" s="20"/>
      <c r="P510" s="19" t="str">
        <f aca="false">IF(I510="","",I510-H510)</f>
        <v/>
      </c>
      <c r="Q510" s="19" t="str">
        <f aca="true">IF(B510="","",IF(N510="No aplica","No aplica",IF(I510="","Pendent",IF(N510="Per substituir","Substituir",IF(OR(N510="No localitzat",N510="No lliurat"),"Reposar",IF(I510&lt;H510,"Reposar",IF(I510&gt;H510,"Revisar excedent",IF(AND(G510="Sí",M510&lt;&gt;"",M510&lt;TODAY()),"EPI caducat",IF(AND(G510="Sí",M510&lt;&gt;"",M510&lt;=TODAY()+90),"EPI caduca ≤90 dies",IF(OR(N510="Deteriorat usable",N510="Revisió necessària"),"Revisar","OK"))))))))))</f>
      </c>
      <c r="R510" s="20"/>
    </row>
    <row r="511" customFormat="false" ht="15" hidden="false" customHeight="false" outlineLevel="0" collapsed="false">
      <c r="A511" s="19" t="n">
        <v>5</v>
      </c>
      <c r="B511" s="19" t="n">
        <f aca="false">IFERROR(VLOOKUP(A511,Personal!$A$6:$F$112,2,FALSE()),"")</f>
        <v>0</v>
      </c>
      <c r="C511" s="19" t="str">
        <f aca="false">IFERROR(VLOOKUP(A511,Personal!$A$6:$F$112,3,FALSE()),"")</f>
        <v>Olot</v>
      </c>
      <c r="D511" s="19" t="s">
        <v>132</v>
      </c>
      <c r="E511" s="19" t="s">
        <v>182</v>
      </c>
      <c r="F511" s="19" t="s">
        <v>183</v>
      </c>
      <c r="G511" s="19" t="s">
        <v>272</v>
      </c>
      <c r="H511" s="19" t="n">
        <f aca="false">IF(OR(VLOOKUP(A511,Personal!$A$6:$F$112,5,FALSE())&lt;&gt;"Sí",N511="No aplica"),0,'Catàleg GRAE'!D74)</f>
        <v>1</v>
      </c>
      <c r="I511" s="20"/>
      <c r="J511" s="20"/>
      <c r="K511" s="20"/>
      <c r="L511" s="21"/>
      <c r="M511" s="21"/>
      <c r="N511" s="20"/>
      <c r="O511" s="20"/>
      <c r="P511" s="19" t="str">
        <f aca="false">IF(I511="","",I511-H511)</f>
        <v/>
      </c>
      <c r="Q511" s="19" t="str">
        <f aca="true">IF(B511="","",IF(N511="No aplica","No aplica",IF(I511="","Pendent",IF(N511="Per substituir","Substituir",IF(OR(N511="No localitzat",N511="No lliurat"),"Reposar",IF(I511&lt;H511,"Reposar",IF(I511&gt;H511,"Revisar excedent",IF(AND(G511="Sí",M511&lt;&gt;"",M511&lt;TODAY()),"EPI caducat",IF(AND(G511="Sí",M511&lt;&gt;"",M511&lt;=TODAY()+90),"EPI caduca ≤90 dies",IF(OR(N511="Deteriorat usable",N511="Revisió necessària"),"Revisar","OK"))))))))))</f>
      </c>
      <c r="R511" s="20"/>
    </row>
    <row r="512" customFormat="false" ht="15" hidden="false" customHeight="false" outlineLevel="0" collapsed="false">
      <c r="A512" s="19" t="n">
        <v>5</v>
      </c>
      <c r="B512" s="19" t="n">
        <f aca="false">IFERROR(VLOOKUP(A512,Personal!$A$6:$F$112,2,FALSE()),"")</f>
        <v>0</v>
      </c>
      <c r="C512" s="19" t="str">
        <f aca="false">IFERROR(VLOOKUP(A512,Personal!$A$6:$F$112,3,FALSE()),"")</f>
        <v>Olot</v>
      </c>
      <c r="D512" s="19" t="s">
        <v>177</v>
      </c>
      <c r="E512" s="19" t="s">
        <v>184</v>
      </c>
      <c r="F512" s="19" t="s">
        <v>185</v>
      </c>
      <c r="G512" s="19" t="s">
        <v>272</v>
      </c>
      <c r="H512" s="19" t="n">
        <f aca="false">IF(OR(VLOOKUP(A512,Personal!$A$6:$F$112,5,FALSE())&lt;&gt;"Sí",N512="No aplica"),0,'Catàleg GRAE'!D75)</f>
        <v>1</v>
      </c>
      <c r="I512" s="20"/>
      <c r="J512" s="20"/>
      <c r="K512" s="20"/>
      <c r="L512" s="21"/>
      <c r="M512" s="21"/>
      <c r="N512" s="20"/>
      <c r="O512" s="20"/>
      <c r="P512" s="19" t="str">
        <f aca="false">IF(I512="","",I512-H512)</f>
        <v/>
      </c>
      <c r="Q512" s="19" t="str">
        <f aca="true">IF(B512="","",IF(N512="No aplica","No aplica",IF(I512="","Pendent",IF(N512="Per substituir","Substituir",IF(OR(N512="No localitzat",N512="No lliurat"),"Reposar",IF(I512&lt;H512,"Reposar",IF(I512&gt;H512,"Revisar excedent",IF(AND(G512="Sí",M512&lt;&gt;"",M512&lt;TODAY()),"EPI caducat",IF(AND(G512="Sí",M512&lt;&gt;"",M512&lt;=TODAY()+90),"EPI caduca ≤90 dies",IF(OR(N512="Deteriorat usable",N512="Revisió necessària"),"Revisar","OK"))))))))))</f>
      </c>
      <c r="R512" s="20"/>
    </row>
    <row r="513" customFormat="false" ht="15" hidden="false" customHeight="false" outlineLevel="0" collapsed="false">
      <c r="A513" s="19" t="n">
        <v>5</v>
      </c>
      <c r="B513" s="19" t="n">
        <f aca="false">IFERROR(VLOOKUP(A513,Personal!$A$6:$F$112,2,FALSE()),"")</f>
        <v>0</v>
      </c>
      <c r="C513" s="19" t="str">
        <f aca="false">IFERROR(VLOOKUP(A513,Personal!$A$6:$F$112,3,FALSE()),"")</f>
        <v>Olot</v>
      </c>
      <c r="D513" s="19" t="s">
        <v>142</v>
      </c>
      <c r="E513" s="19" t="s">
        <v>186</v>
      </c>
      <c r="F513" s="19" t="s">
        <v>187</v>
      </c>
      <c r="G513" s="19" t="s">
        <v>272</v>
      </c>
      <c r="H513" s="19" t="n">
        <f aca="false">IF(OR(VLOOKUP(A513,Personal!$A$6:$F$112,5,FALSE())&lt;&gt;"Sí",N513="No aplica"),0,'Catàleg GRAE'!D76)</f>
        <v>1</v>
      </c>
      <c r="I513" s="20"/>
      <c r="J513" s="20"/>
      <c r="K513" s="20"/>
      <c r="L513" s="21"/>
      <c r="M513" s="21"/>
      <c r="N513" s="20"/>
      <c r="O513" s="20"/>
      <c r="P513" s="19" t="str">
        <f aca="false">IF(I513="","",I513-H513)</f>
        <v/>
      </c>
      <c r="Q513" s="19" t="str">
        <f aca="true">IF(B513="","",IF(N513="No aplica","No aplica",IF(I513="","Pendent",IF(N513="Per substituir","Substituir",IF(OR(N513="No localitzat",N513="No lliurat"),"Reposar",IF(I513&lt;H513,"Reposar",IF(I513&gt;H513,"Revisar excedent",IF(AND(G513="Sí",M513&lt;&gt;"",M513&lt;TODAY()),"EPI caducat",IF(AND(G513="Sí",M513&lt;&gt;"",M513&lt;=TODAY()+90),"EPI caduca ≤90 dies",IF(OR(N513="Deteriorat usable",N513="Revisió necessària"),"Revisar","OK"))))))))))</f>
      </c>
      <c r="R513" s="20"/>
    </row>
    <row r="514" customFormat="false" ht="15" hidden="false" customHeight="false" outlineLevel="0" collapsed="false">
      <c r="A514" s="19" t="n">
        <v>5</v>
      </c>
      <c r="B514" s="19" t="n">
        <f aca="false">IFERROR(VLOOKUP(A514,Personal!$A$6:$F$112,2,FALSE()),"")</f>
        <v>0</v>
      </c>
      <c r="C514" s="19" t="str">
        <f aca="false">IFERROR(VLOOKUP(A514,Personal!$A$6:$F$112,3,FALSE()),"")</f>
        <v>Olot</v>
      </c>
      <c r="D514" s="19" t="s">
        <v>177</v>
      </c>
      <c r="E514" s="19" t="s">
        <v>188</v>
      </c>
      <c r="F514" s="19" t="s">
        <v>189</v>
      </c>
      <c r="G514" s="19" t="s">
        <v>272</v>
      </c>
      <c r="H514" s="19" t="n">
        <f aca="false">IF(OR(VLOOKUP(A514,Personal!$A$6:$F$112,5,FALSE())&lt;&gt;"Sí",N514="No aplica"),0,'Catàleg GRAE'!D77)</f>
        <v>1</v>
      </c>
      <c r="I514" s="20"/>
      <c r="J514" s="20"/>
      <c r="K514" s="20"/>
      <c r="L514" s="21"/>
      <c r="M514" s="21"/>
      <c r="N514" s="20"/>
      <c r="O514" s="20"/>
      <c r="P514" s="19" t="str">
        <f aca="false">IF(I514="","",I514-H514)</f>
        <v/>
      </c>
      <c r="Q514" s="19" t="str">
        <f aca="true">IF(B514="","",IF(N514="No aplica","No aplica",IF(I514="","Pendent",IF(N514="Per substituir","Substituir",IF(OR(N514="No localitzat",N514="No lliurat"),"Reposar",IF(I514&lt;H514,"Reposar",IF(I514&gt;H514,"Revisar excedent",IF(AND(G514="Sí",M514&lt;&gt;"",M514&lt;TODAY()),"EPI caducat",IF(AND(G514="Sí",M514&lt;&gt;"",M514&lt;=TODAY()+90),"EPI caduca ≤90 dies",IF(OR(N514="Deteriorat usable",N514="Revisió necessària"),"Revisar","OK"))))))))))</f>
      </c>
      <c r="R514" s="20"/>
    </row>
    <row r="515" customFormat="false" ht="15" hidden="false" customHeight="false" outlineLevel="0" collapsed="false">
      <c r="A515" s="19" t="n">
        <v>5</v>
      </c>
      <c r="B515" s="19" t="n">
        <f aca="false">IFERROR(VLOOKUP(A515,Personal!$A$6:$F$112,2,FALSE()),"")</f>
        <v>0</v>
      </c>
      <c r="C515" s="19" t="str">
        <f aca="false">IFERROR(VLOOKUP(A515,Personal!$A$6:$F$112,3,FALSE()),"")</f>
        <v>Olot</v>
      </c>
      <c r="D515" s="19" t="s">
        <v>132</v>
      </c>
      <c r="E515" s="19" t="s">
        <v>190</v>
      </c>
      <c r="F515" s="19" t="s">
        <v>191</v>
      </c>
      <c r="G515" s="19" t="s">
        <v>272</v>
      </c>
      <c r="H515" s="19" t="n">
        <f aca="false">IF(OR(VLOOKUP(A515,Personal!$A$6:$F$112,5,FALSE())&lt;&gt;"Sí",N515="No aplica"),0,'Catàleg GRAE'!D78)</f>
        <v>1</v>
      </c>
      <c r="I515" s="20"/>
      <c r="J515" s="20"/>
      <c r="K515" s="20"/>
      <c r="L515" s="21"/>
      <c r="M515" s="21"/>
      <c r="N515" s="20"/>
      <c r="O515" s="20"/>
      <c r="P515" s="19" t="str">
        <f aca="false">IF(I515="","",I515-H515)</f>
        <v/>
      </c>
      <c r="Q515" s="19" t="str">
        <f aca="true">IF(B515="","",IF(N515="No aplica","No aplica",IF(I515="","Pendent",IF(N515="Per substituir","Substituir",IF(OR(N515="No localitzat",N515="No lliurat"),"Reposar",IF(I515&lt;H515,"Reposar",IF(I515&gt;H515,"Revisar excedent",IF(AND(G515="Sí",M515&lt;&gt;"",M515&lt;TODAY()),"EPI caducat",IF(AND(G515="Sí",M515&lt;&gt;"",M515&lt;=TODAY()+90),"EPI caduca ≤90 dies",IF(OR(N515="Deteriorat usable",N515="Revisió necessària"),"Revisar","OK"))))))))))</f>
      </c>
      <c r="R515" s="20"/>
    </row>
    <row r="516" customFormat="false" ht="15" hidden="false" customHeight="false" outlineLevel="0" collapsed="false">
      <c r="A516" s="19" t="n">
        <v>5</v>
      </c>
      <c r="B516" s="19" t="n">
        <f aca="false">IFERROR(VLOOKUP(A516,Personal!$A$6:$F$112,2,FALSE()),"")</f>
        <v>0</v>
      </c>
      <c r="C516" s="19" t="str">
        <f aca="false">IFERROR(VLOOKUP(A516,Personal!$A$6:$F$112,3,FALSE()),"")</f>
        <v>Olot</v>
      </c>
      <c r="D516" s="19" t="s">
        <v>177</v>
      </c>
      <c r="E516" s="19" t="s">
        <v>192</v>
      </c>
      <c r="F516" s="19" t="s">
        <v>193</v>
      </c>
      <c r="G516" s="19" t="s">
        <v>272</v>
      </c>
      <c r="H516" s="19" t="n">
        <f aca="false">IF(OR(VLOOKUP(A516,Personal!$A$6:$F$112,5,FALSE())&lt;&gt;"Sí",N516="No aplica"),0,'Catàleg GRAE'!D79)</f>
        <v>8</v>
      </c>
      <c r="I516" s="20"/>
      <c r="J516" s="20"/>
      <c r="K516" s="20"/>
      <c r="L516" s="21"/>
      <c r="M516" s="21"/>
      <c r="N516" s="20"/>
      <c r="O516" s="20"/>
      <c r="P516" s="19" t="str">
        <f aca="false">IF(I516="","",I516-H516)</f>
        <v/>
      </c>
      <c r="Q516" s="19" t="str">
        <f aca="true">IF(B516="","",IF(N516="No aplica","No aplica",IF(I516="","Pendent",IF(N516="Per substituir","Substituir",IF(OR(N516="No localitzat",N516="No lliurat"),"Reposar",IF(I516&lt;H516,"Reposar",IF(I516&gt;H516,"Revisar excedent",IF(AND(G516="Sí",M516&lt;&gt;"",M516&lt;TODAY()),"EPI caducat",IF(AND(G516="Sí",M516&lt;&gt;"",M516&lt;=TODAY()+90),"EPI caduca ≤90 dies",IF(OR(N516="Deteriorat usable",N516="Revisió necessària"),"Revisar","OK"))))))))))</f>
      </c>
      <c r="R516" s="20"/>
    </row>
    <row r="517" customFormat="false" ht="15" hidden="false" customHeight="false" outlineLevel="0" collapsed="false">
      <c r="A517" s="19" t="n">
        <v>5</v>
      </c>
      <c r="B517" s="19" t="n">
        <f aca="false">IFERROR(VLOOKUP(A517,Personal!$A$6:$F$112,2,FALSE()),"")</f>
        <v>0</v>
      </c>
      <c r="C517" s="19" t="str">
        <f aca="false">IFERROR(VLOOKUP(A517,Personal!$A$6:$F$112,3,FALSE()),"")</f>
        <v>Olot</v>
      </c>
      <c r="D517" s="19" t="s">
        <v>177</v>
      </c>
      <c r="E517" s="19" t="s">
        <v>194</v>
      </c>
      <c r="F517" s="19" t="s">
        <v>195</v>
      </c>
      <c r="G517" s="19" t="s">
        <v>272</v>
      </c>
      <c r="H517" s="19" t="n">
        <f aca="false">IF(OR(VLOOKUP(A517,Personal!$A$6:$F$112,5,FALSE())&lt;&gt;"Sí",N517="No aplica"),0,'Catàleg GRAE'!D80)</f>
        <v>2</v>
      </c>
      <c r="I517" s="20"/>
      <c r="J517" s="20"/>
      <c r="K517" s="20"/>
      <c r="L517" s="21"/>
      <c r="M517" s="21"/>
      <c r="N517" s="20"/>
      <c r="O517" s="20"/>
      <c r="P517" s="19" t="str">
        <f aca="false">IF(I517="","",I517-H517)</f>
        <v/>
      </c>
      <c r="Q517" s="19" t="str">
        <f aca="true">IF(B517="","",IF(N517="No aplica","No aplica",IF(I517="","Pendent",IF(N517="Per substituir","Substituir",IF(OR(N517="No localitzat",N517="No lliurat"),"Reposar",IF(I517&lt;H517,"Reposar",IF(I517&gt;H517,"Revisar excedent",IF(AND(G517="Sí",M517&lt;&gt;"",M517&lt;TODAY()),"EPI caducat",IF(AND(G517="Sí",M517&lt;&gt;"",M517&lt;=TODAY()+90),"EPI caduca ≤90 dies",IF(OR(N517="Deteriorat usable",N517="Revisió necessària"),"Revisar","OK"))))))))))</f>
      </c>
      <c r="R517" s="20"/>
    </row>
    <row r="518" customFormat="false" ht="15" hidden="false" customHeight="false" outlineLevel="0" collapsed="false">
      <c r="A518" s="19" t="n">
        <v>5</v>
      </c>
      <c r="B518" s="19" t="n">
        <f aca="false">IFERROR(VLOOKUP(A518,Personal!$A$6:$F$112,2,FALSE()),"")</f>
        <v>0</v>
      </c>
      <c r="C518" s="19" t="str">
        <f aca="false">IFERROR(VLOOKUP(A518,Personal!$A$6:$F$112,3,FALSE()),"")</f>
        <v>Olot</v>
      </c>
      <c r="D518" s="19" t="s">
        <v>177</v>
      </c>
      <c r="E518" s="19" t="s">
        <v>196</v>
      </c>
      <c r="F518" s="19" t="s">
        <v>197</v>
      </c>
      <c r="G518" s="19" t="s">
        <v>272</v>
      </c>
      <c r="H518" s="19" t="n">
        <f aca="false">IF(OR(VLOOKUP(A518,Personal!$A$6:$F$112,5,FALSE())&lt;&gt;"Sí",N518="No aplica"),0,'Catàleg GRAE'!D81)</f>
        <v>1</v>
      </c>
      <c r="I518" s="20"/>
      <c r="J518" s="20"/>
      <c r="K518" s="20"/>
      <c r="L518" s="21"/>
      <c r="M518" s="21"/>
      <c r="N518" s="20"/>
      <c r="O518" s="20"/>
      <c r="P518" s="19" t="str">
        <f aca="false">IF(I518="","",I518-H518)</f>
        <v/>
      </c>
      <c r="Q518" s="19" t="str">
        <f aca="true">IF(B518="","",IF(N518="No aplica","No aplica",IF(I518="","Pendent",IF(N518="Per substituir","Substituir",IF(OR(N518="No localitzat",N518="No lliurat"),"Reposar",IF(I518&lt;H518,"Reposar",IF(I518&gt;H518,"Revisar excedent",IF(AND(G518="Sí",M518&lt;&gt;"",M518&lt;TODAY()),"EPI caducat",IF(AND(G518="Sí",M518&lt;&gt;"",M518&lt;=TODAY()+90),"EPI caduca ≤90 dies",IF(OR(N518="Deteriorat usable",N518="Revisió necessària"),"Revisar","OK"))))))))))</f>
      </c>
      <c r="R518" s="20"/>
    </row>
    <row r="519" customFormat="false" ht="15" hidden="false" customHeight="false" outlineLevel="0" collapsed="false">
      <c r="A519" s="19" t="n">
        <v>5</v>
      </c>
      <c r="B519" s="19" t="n">
        <f aca="false">IFERROR(VLOOKUP(A519,Personal!$A$6:$F$112,2,FALSE()),"")</f>
        <v>0</v>
      </c>
      <c r="C519" s="19" t="str">
        <f aca="false">IFERROR(VLOOKUP(A519,Personal!$A$6:$F$112,3,FALSE()),"")</f>
        <v>Olot</v>
      </c>
      <c r="D519" s="19" t="s">
        <v>177</v>
      </c>
      <c r="E519" s="19" t="s">
        <v>198</v>
      </c>
      <c r="F519" s="19" t="s">
        <v>199</v>
      </c>
      <c r="G519" s="19" t="s">
        <v>272</v>
      </c>
      <c r="H519" s="19" t="n">
        <f aca="false">IF(OR(VLOOKUP(A519,Personal!$A$6:$F$112,5,FALSE())&lt;&gt;"Sí",N519="No aplica"),0,'Catàleg GRAE'!D82)</f>
        <v>1</v>
      </c>
      <c r="I519" s="20"/>
      <c r="J519" s="20"/>
      <c r="K519" s="20"/>
      <c r="L519" s="21"/>
      <c r="M519" s="21"/>
      <c r="N519" s="20"/>
      <c r="O519" s="20"/>
      <c r="P519" s="19" t="str">
        <f aca="false">IF(I519="","",I519-H519)</f>
        <v/>
      </c>
      <c r="Q519" s="19" t="str">
        <f aca="true">IF(B519="","",IF(N519="No aplica","No aplica",IF(I519="","Pendent",IF(N519="Per substituir","Substituir",IF(OR(N519="No localitzat",N519="No lliurat"),"Reposar",IF(I519&lt;H519,"Reposar",IF(I519&gt;H519,"Revisar excedent",IF(AND(G519="Sí",M519&lt;&gt;"",M519&lt;TODAY()),"EPI caducat",IF(AND(G519="Sí",M519&lt;&gt;"",M519&lt;=TODAY()+90),"EPI caduca ≤90 dies",IF(OR(N519="Deteriorat usable",N519="Revisió necessària"),"Revisar","OK"))))))))))</f>
      </c>
      <c r="R519" s="20"/>
    </row>
    <row r="520" customFormat="false" ht="15" hidden="false" customHeight="false" outlineLevel="0" collapsed="false">
      <c r="A520" s="19" t="n">
        <v>5</v>
      </c>
      <c r="B520" s="19" t="n">
        <f aca="false">IFERROR(VLOOKUP(A520,Personal!$A$6:$F$112,2,FALSE()),"")</f>
        <v>0</v>
      </c>
      <c r="C520" s="19" t="str">
        <f aca="false">IFERROR(VLOOKUP(A520,Personal!$A$6:$F$112,3,FALSE()),"")</f>
        <v>Olot</v>
      </c>
      <c r="D520" s="19" t="s">
        <v>177</v>
      </c>
      <c r="E520" s="19" t="s">
        <v>200</v>
      </c>
      <c r="F520" s="19" t="s">
        <v>201</v>
      </c>
      <c r="G520" s="19" t="s">
        <v>272</v>
      </c>
      <c r="H520" s="19" t="n">
        <f aca="false">IF(OR(VLOOKUP(A520,Personal!$A$6:$F$112,5,FALSE())&lt;&gt;"Sí",N520="No aplica"),0,'Catàleg GRAE'!D83)</f>
        <v>1</v>
      </c>
      <c r="I520" s="20"/>
      <c r="J520" s="20"/>
      <c r="K520" s="20"/>
      <c r="L520" s="21"/>
      <c r="M520" s="21"/>
      <c r="N520" s="20"/>
      <c r="O520" s="20"/>
      <c r="P520" s="19" t="str">
        <f aca="false">IF(I520="","",I520-H520)</f>
        <v/>
      </c>
      <c r="Q520" s="19" t="str">
        <f aca="true">IF(B520="","",IF(N520="No aplica","No aplica",IF(I520="","Pendent",IF(N520="Per substituir","Substituir",IF(OR(N520="No localitzat",N520="No lliurat"),"Reposar",IF(I520&lt;H520,"Reposar",IF(I520&gt;H520,"Revisar excedent",IF(AND(G520="Sí",M520&lt;&gt;"",M520&lt;TODAY()),"EPI caducat",IF(AND(G520="Sí",M520&lt;&gt;"",M520&lt;=TODAY()+90),"EPI caduca ≤90 dies",IF(OR(N520="Deteriorat usable",N520="Revisió necessària"),"Revisar","OK"))))))))))</f>
      </c>
      <c r="R520" s="20"/>
    </row>
    <row r="521" customFormat="false" ht="15" hidden="false" customHeight="false" outlineLevel="0" collapsed="false">
      <c r="A521" s="19" t="n">
        <v>5</v>
      </c>
      <c r="B521" s="19" t="n">
        <f aca="false">IFERROR(VLOOKUP(A521,Personal!$A$6:$F$112,2,FALSE()),"")</f>
        <v>0</v>
      </c>
      <c r="C521" s="19" t="str">
        <f aca="false">IFERROR(VLOOKUP(A521,Personal!$A$6:$F$112,3,FALSE()),"")</f>
        <v>Olot</v>
      </c>
      <c r="D521" s="19" t="s">
        <v>94</v>
      </c>
      <c r="E521" s="19" t="s">
        <v>202</v>
      </c>
      <c r="F521" s="19" t="s">
        <v>203</v>
      </c>
      <c r="G521" s="19" t="s">
        <v>291</v>
      </c>
      <c r="H521" s="19" t="n">
        <f aca="false">IF(OR(VLOOKUP(A521,Personal!$A$6:$F$112,5,FALSE())&lt;&gt;"Sí",N521="No aplica"),0,'Catàleg GRAE'!D84)</f>
        <v>1</v>
      </c>
      <c r="I521" s="20"/>
      <c r="J521" s="20"/>
      <c r="K521" s="20"/>
      <c r="L521" s="21"/>
      <c r="M521" s="21"/>
      <c r="N521" s="20"/>
      <c r="O521" s="20"/>
      <c r="P521" s="19" t="str">
        <f aca="false">IF(I521="","",I521-H521)</f>
        <v/>
      </c>
      <c r="Q521" s="19" t="str">
        <f aca="true">IF(B521="","",IF(N521="No aplica","No aplica",IF(I521="","Pendent",IF(N521="Per substituir","Substituir",IF(OR(N521="No localitzat",N521="No lliurat"),"Reposar",IF(I521&lt;H521,"Reposar",IF(I521&gt;H521,"Revisar excedent",IF(AND(G521="Sí",M521&lt;&gt;"",M521&lt;TODAY()),"EPI caducat",IF(AND(G521="Sí",M521&lt;&gt;"",M521&lt;=TODAY()+90),"EPI caduca ≤90 dies",IF(OR(N521="Deteriorat usable",N521="Revisió necessària"),"Revisar","OK"))))))))))</f>
      </c>
      <c r="R521" s="20"/>
    </row>
    <row r="522" customFormat="false" ht="15" hidden="false" customHeight="false" outlineLevel="0" collapsed="false">
      <c r="A522" s="19" t="n">
        <v>5</v>
      </c>
      <c r="B522" s="19" t="n">
        <f aca="false">IFERROR(VLOOKUP(A522,Personal!$A$6:$F$112,2,FALSE()),"")</f>
        <v>0</v>
      </c>
      <c r="C522" s="19" t="str">
        <f aca="false">IFERROR(VLOOKUP(A522,Personal!$A$6:$F$112,3,FALSE()),"")</f>
        <v>Olot</v>
      </c>
      <c r="D522" s="19" t="s">
        <v>125</v>
      </c>
      <c r="E522" s="19" t="s">
        <v>204</v>
      </c>
      <c r="F522" s="19" t="s">
        <v>205</v>
      </c>
      <c r="G522" s="19" t="s">
        <v>291</v>
      </c>
      <c r="H522" s="19" t="n">
        <f aca="false">IF(OR(VLOOKUP(A522,Personal!$A$6:$F$112,5,FALSE())&lt;&gt;"Sí",N522="No aplica"),0,'Catàleg GRAE'!D85)</f>
        <v>1</v>
      </c>
      <c r="I522" s="20"/>
      <c r="J522" s="20"/>
      <c r="K522" s="20"/>
      <c r="L522" s="21"/>
      <c r="M522" s="21"/>
      <c r="N522" s="20"/>
      <c r="O522" s="20"/>
      <c r="P522" s="19" t="str">
        <f aca="false">IF(I522="","",I522-H522)</f>
        <v/>
      </c>
      <c r="Q522" s="19" t="str">
        <f aca="true">IF(B522="","",IF(N522="No aplica","No aplica",IF(I522="","Pendent",IF(N522="Per substituir","Substituir",IF(OR(N522="No localitzat",N522="No lliurat"),"Reposar",IF(I522&lt;H522,"Reposar",IF(I522&gt;H522,"Revisar excedent",IF(AND(G522="Sí",M522&lt;&gt;"",M522&lt;TODAY()),"EPI caducat",IF(AND(G522="Sí",M522&lt;&gt;"",M522&lt;=TODAY()+90),"EPI caduca ≤90 dies",IF(OR(N522="Deteriorat usable",N522="Revisió necessària"),"Revisar","OK"))))))))))</f>
      </c>
      <c r="R522" s="20"/>
    </row>
    <row r="523" customFormat="false" ht="15" hidden="false" customHeight="false" outlineLevel="0" collapsed="false">
      <c r="A523" s="19" t="n">
        <v>5</v>
      </c>
      <c r="B523" s="19" t="n">
        <f aca="false">IFERROR(VLOOKUP(A523,Personal!$A$6:$F$112,2,FALSE()),"")</f>
        <v>0</v>
      </c>
      <c r="C523" s="19" t="str">
        <f aca="false">IFERROR(VLOOKUP(A523,Personal!$A$6:$F$112,3,FALSE()),"")</f>
        <v>Olot</v>
      </c>
      <c r="D523" s="19" t="s">
        <v>153</v>
      </c>
      <c r="E523" s="19" t="s">
        <v>206</v>
      </c>
      <c r="F523" s="19" t="s">
        <v>207</v>
      </c>
      <c r="G523" s="19" t="s">
        <v>272</v>
      </c>
      <c r="H523" s="19" t="n">
        <f aca="false">IF(OR(VLOOKUP(A523,Personal!$A$6:$F$112,5,FALSE())&lt;&gt;"Sí",N523="No aplica"),0,'Catàleg GRAE'!D86)</f>
        <v>1</v>
      </c>
      <c r="I523" s="20"/>
      <c r="J523" s="20"/>
      <c r="K523" s="20"/>
      <c r="L523" s="21"/>
      <c r="M523" s="21"/>
      <c r="N523" s="20"/>
      <c r="O523" s="20"/>
      <c r="P523" s="19" t="str">
        <f aca="false">IF(I523="","",I523-H523)</f>
        <v/>
      </c>
      <c r="Q523" s="19" t="str">
        <f aca="true">IF(B523="","",IF(N523="No aplica","No aplica",IF(I523="","Pendent",IF(N523="Per substituir","Substituir",IF(OR(N523="No localitzat",N523="No lliurat"),"Reposar",IF(I523&lt;H523,"Reposar",IF(I523&gt;H523,"Revisar excedent",IF(AND(G523="Sí",M523&lt;&gt;"",M523&lt;TODAY()),"EPI caducat",IF(AND(G523="Sí",M523&lt;&gt;"",M523&lt;=TODAY()+90),"EPI caduca ≤90 dies",IF(OR(N523="Deteriorat usable",N523="Revisió necessària"),"Revisar","OK"))))))))))</f>
      </c>
      <c r="R523" s="20"/>
    </row>
    <row r="524" customFormat="false" ht="15" hidden="false" customHeight="false" outlineLevel="0" collapsed="false">
      <c r="A524" s="19" t="n">
        <v>5</v>
      </c>
      <c r="B524" s="19" t="n">
        <f aca="false">IFERROR(VLOOKUP(A524,Personal!$A$6:$F$112,2,FALSE()),"")</f>
        <v>0</v>
      </c>
      <c r="C524" s="19" t="str">
        <f aca="false">IFERROR(VLOOKUP(A524,Personal!$A$6:$F$112,3,FALSE()),"")</f>
        <v>Olot</v>
      </c>
      <c r="D524" s="19" t="s">
        <v>177</v>
      </c>
      <c r="E524" s="19" t="s">
        <v>208</v>
      </c>
      <c r="F524" s="19" t="s">
        <v>209</v>
      </c>
      <c r="G524" s="19" t="s">
        <v>272</v>
      </c>
      <c r="H524" s="19" t="n">
        <f aca="false">IF(OR(VLOOKUP(A524,Personal!$A$6:$F$112,5,FALSE())&lt;&gt;"Sí",N524="No aplica"),0,'Catàleg GRAE'!D87)</f>
        <v>1</v>
      </c>
      <c r="I524" s="20"/>
      <c r="J524" s="20"/>
      <c r="K524" s="20"/>
      <c r="L524" s="21"/>
      <c r="M524" s="21"/>
      <c r="N524" s="20"/>
      <c r="O524" s="20"/>
      <c r="P524" s="19" t="str">
        <f aca="false">IF(I524="","",I524-H524)</f>
        <v/>
      </c>
      <c r="Q524" s="19" t="str">
        <f aca="true">IF(B524="","",IF(N524="No aplica","No aplica",IF(I524="","Pendent",IF(N524="Per substituir","Substituir",IF(OR(N524="No localitzat",N524="No lliurat"),"Reposar",IF(I524&lt;H524,"Reposar",IF(I524&gt;H524,"Revisar excedent",IF(AND(G524="Sí",M524&lt;&gt;"",M524&lt;TODAY()),"EPI caducat",IF(AND(G524="Sí",M524&lt;&gt;"",M524&lt;=TODAY()+90),"EPI caduca ≤90 dies",IF(OR(N524="Deteriorat usable",N524="Revisió necessària"),"Revisar","OK"))))))))))</f>
      </c>
      <c r="R524" s="20"/>
    </row>
    <row r="525" customFormat="false" ht="15" hidden="false" customHeight="false" outlineLevel="0" collapsed="false">
      <c r="A525" s="19" t="n">
        <v>5</v>
      </c>
      <c r="B525" s="19" t="n">
        <f aca="false">IFERROR(VLOOKUP(A525,Personal!$A$6:$F$112,2,FALSE()),"")</f>
        <v>0</v>
      </c>
      <c r="C525" s="19" t="str">
        <f aca="false">IFERROR(VLOOKUP(A525,Personal!$A$6:$F$112,3,FALSE()),"")</f>
        <v>Olot</v>
      </c>
      <c r="D525" s="19" t="s">
        <v>177</v>
      </c>
      <c r="E525" s="19" t="s">
        <v>210</v>
      </c>
      <c r="F525" s="19" t="s">
        <v>211</v>
      </c>
      <c r="G525" s="19" t="s">
        <v>272</v>
      </c>
      <c r="H525" s="19" t="n">
        <f aca="false">IF(OR(VLOOKUP(A525,Personal!$A$6:$F$112,5,FALSE())&lt;&gt;"Sí",N525="No aplica"),0,'Catàleg GRAE'!D88)</f>
        <v>1</v>
      </c>
      <c r="I525" s="20"/>
      <c r="J525" s="20"/>
      <c r="K525" s="20"/>
      <c r="L525" s="21"/>
      <c r="M525" s="21"/>
      <c r="N525" s="20"/>
      <c r="O525" s="20"/>
      <c r="P525" s="19" t="str">
        <f aca="false">IF(I525="","",I525-H525)</f>
        <v/>
      </c>
      <c r="Q525" s="19" t="str">
        <f aca="true">IF(B525="","",IF(N525="No aplica","No aplica",IF(I525="","Pendent",IF(N525="Per substituir","Substituir",IF(OR(N525="No localitzat",N525="No lliurat"),"Reposar",IF(I525&lt;H525,"Reposar",IF(I525&gt;H525,"Revisar excedent",IF(AND(G525="Sí",M525&lt;&gt;"",M525&lt;TODAY()),"EPI caducat",IF(AND(G525="Sí",M525&lt;&gt;"",M525&lt;=TODAY()+90),"EPI caduca ≤90 dies",IF(OR(N525="Deteriorat usable",N525="Revisió necessària"),"Revisar","OK"))))))))))</f>
      </c>
      <c r="R525" s="20"/>
    </row>
    <row r="526" customFormat="false" ht="15" hidden="false" customHeight="false" outlineLevel="0" collapsed="false">
      <c r="A526" s="19" t="n">
        <v>5</v>
      </c>
      <c r="B526" s="19" t="n">
        <f aca="false">IFERROR(VLOOKUP(A526,Personal!$A$6:$F$112,2,FALSE()),"")</f>
        <v>0</v>
      </c>
      <c r="C526" s="19" t="str">
        <f aca="false">IFERROR(VLOOKUP(A526,Personal!$A$6:$F$112,3,FALSE()),"")</f>
        <v>Olot</v>
      </c>
      <c r="D526" s="19" t="s">
        <v>125</v>
      </c>
      <c r="E526" s="19" t="s">
        <v>212</v>
      </c>
      <c r="F526" s="19" t="s">
        <v>213</v>
      </c>
      <c r="G526" s="19" t="s">
        <v>272</v>
      </c>
      <c r="H526" s="19" t="n">
        <f aca="false">IF(OR(VLOOKUP(A526,Personal!$A$6:$F$112,5,FALSE())&lt;&gt;"Sí",N526="No aplica"),0,'Catàleg GRAE'!D89)</f>
        <v>1</v>
      </c>
      <c r="I526" s="20"/>
      <c r="J526" s="20"/>
      <c r="K526" s="20"/>
      <c r="L526" s="21"/>
      <c r="M526" s="21"/>
      <c r="N526" s="20"/>
      <c r="O526" s="20"/>
      <c r="P526" s="19" t="str">
        <f aca="false">IF(I526="","",I526-H526)</f>
        <v/>
      </c>
      <c r="Q526" s="19" t="str">
        <f aca="true">IF(B526="","",IF(N526="No aplica","No aplica",IF(I526="","Pendent",IF(N526="Per substituir","Substituir",IF(OR(N526="No localitzat",N526="No lliurat"),"Reposar",IF(I526&lt;H526,"Reposar",IF(I526&gt;H526,"Revisar excedent",IF(AND(G526="Sí",M526&lt;&gt;"",M526&lt;TODAY()),"EPI caducat",IF(AND(G526="Sí",M526&lt;&gt;"",M526&lt;=TODAY()+90),"EPI caduca ≤90 dies",IF(OR(N526="Deteriorat usable",N526="Revisió necessària"),"Revisar","OK"))))))))))</f>
      </c>
      <c r="R526" s="20"/>
    </row>
    <row r="527" customFormat="false" ht="15" hidden="false" customHeight="false" outlineLevel="0" collapsed="false">
      <c r="A527" s="19" t="n">
        <v>5</v>
      </c>
      <c r="B527" s="19" t="n">
        <f aca="false">IFERROR(VLOOKUP(A527,Personal!$A$6:$F$112,2,FALSE()),"")</f>
        <v>0</v>
      </c>
      <c r="C527" s="19" t="str">
        <f aca="false">IFERROR(VLOOKUP(A527,Personal!$A$6:$F$112,3,FALSE()),"")</f>
        <v>Olot</v>
      </c>
      <c r="D527" s="19" t="s">
        <v>40</v>
      </c>
      <c r="E527" s="19" t="s">
        <v>214</v>
      </c>
      <c r="F527" s="19" t="s">
        <v>215</v>
      </c>
      <c r="G527" s="19" t="s">
        <v>291</v>
      </c>
      <c r="H527" s="19" t="n">
        <f aca="false">IF(OR(VLOOKUP(A527,Personal!$A$6:$F$112,5,FALSE())&lt;&gt;"Sí",N527="No aplica"),0,'Catàleg GRAE'!D90)</f>
        <v>1</v>
      </c>
      <c r="I527" s="20"/>
      <c r="J527" s="20"/>
      <c r="K527" s="20"/>
      <c r="L527" s="21"/>
      <c r="M527" s="21"/>
      <c r="N527" s="20"/>
      <c r="O527" s="20"/>
      <c r="P527" s="19" t="str">
        <f aca="false">IF(I527="","",I527-H527)</f>
        <v/>
      </c>
      <c r="Q527" s="19" t="str">
        <f aca="true">IF(B527="","",IF(N527="No aplica","No aplica",IF(I527="","Pendent",IF(N527="Per substituir","Substituir",IF(OR(N527="No localitzat",N527="No lliurat"),"Reposar",IF(I527&lt;H527,"Reposar",IF(I527&gt;H527,"Revisar excedent",IF(AND(G527="Sí",M527&lt;&gt;"",M527&lt;TODAY()),"EPI caducat",IF(AND(G527="Sí",M527&lt;&gt;"",M527&lt;=TODAY()+90),"EPI caduca ≤90 dies",IF(OR(N527="Deteriorat usable",N527="Revisió necessària"),"Revisar","OK"))))))))))</f>
      </c>
      <c r="R527" s="20"/>
    </row>
    <row r="528" customFormat="false" ht="15" hidden="false" customHeight="false" outlineLevel="0" collapsed="false">
      <c r="A528" s="19" t="n">
        <v>5</v>
      </c>
      <c r="B528" s="19" t="n">
        <f aca="false">IFERROR(VLOOKUP(A528,Personal!$A$6:$F$112,2,FALSE()),"")</f>
        <v>0</v>
      </c>
      <c r="C528" s="19" t="str">
        <f aca="false">IFERROR(VLOOKUP(A528,Personal!$A$6:$F$112,3,FALSE()),"")</f>
        <v>Olot</v>
      </c>
      <c r="D528" s="19" t="s">
        <v>216</v>
      </c>
      <c r="E528" s="19" t="s">
        <v>217</v>
      </c>
      <c r="F528" s="19" t="s">
        <v>218</v>
      </c>
      <c r="G528" s="19" t="s">
        <v>272</v>
      </c>
      <c r="H528" s="19" t="n">
        <f aca="false">IF(OR(VLOOKUP(A528,Personal!$A$6:$F$112,5,FALSE())&lt;&gt;"Sí",N528="No aplica"),0,'Catàleg GRAE'!D91)</f>
        <v>1</v>
      </c>
      <c r="I528" s="20"/>
      <c r="J528" s="20"/>
      <c r="K528" s="20"/>
      <c r="L528" s="21"/>
      <c r="M528" s="21"/>
      <c r="N528" s="20"/>
      <c r="O528" s="20"/>
      <c r="P528" s="19" t="str">
        <f aca="false">IF(I528="","",I528-H528)</f>
        <v/>
      </c>
      <c r="Q528" s="19" t="str">
        <f aca="true">IF(B528="","",IF(N528="No aplica","No aplica",IF(I528="","Pendent",IF(N528="Per substituir","Substituir",IF(OR(N528="No localitzat",N528="No lliurat"),"Reposar",IF(I528&lt;H528,"Reposar",IF(I528&gt;H528,"Revisar excedent",IF(AND(G528="Sí",M528&lt;&gt;"",M528&lt;TODAY()),"EPI caducat",IF(AND(G528="Sí",M528&lt;&gt;"",M528&lt;=TODAY()+90),"EPI caduca ≤90 dies",IF(OR(N528="Deteriorat usable",N528="Revisió necessària"),"Revisar","OK"))))))))))</f>
      </c>
      <c r="R528" s="20"/>
    </row>
    <row r="529" customFormat="false" ht="15" hidden="false" customHeight="false" outlineLevel="0" collapsed="false">
      <c r="A529" s="19" t="n">
        <v>5</v>
      </c>
      <c r="B529" s="19" t="n">
        <f aca="false">IFERROR(VLOOKUP(A529,Personal!$A$6:$F$112,2,FALSE()),"")</f>
        <v>0</v>
      </c>
      <c r="C529" s="19" t="str">
        <f aca="false">IFERROR(VLOOKUP(A529,Personal!$A$6:$F$112,3,FALSE()),"")</f>
        <v>Olot</v>
      </c>
      <c r="D529" s="19" t="s">
        <v>37</v>
      </c>
      <c r="E529" s="19" t="s">
        <v>219</v>
      </c>
      <c r="F529" s="19" t="s">
        <v>220</v>
      </c>
      <c r="G529" s="19" t="s">
        <v>291</v>
      </c>
      <c r="H529" s="19" t="n">
        <f aca="false">IF(OR(VLOOKUP(A529,Personal!$A$6:$F$112,5,FALSE())&lt;&gt;"Sí",N529="No aplica"),0,'Catàleg GRAE'!D92)</f>
        <v>1</v>
      </c>
      <c r="I529" s="20"/>
      <c r="J529" s="20"/>
      <c r="K529" s="20"/>
      <c r="L529" s="21"/>
      <c r="M529" s="21"/>
      <c r="N529" s="20"/>
      <c r="O529" s="20"/>
      <c r="P529" s="19" t="str">
        <f aca="false">IF(I529="","",I529-H529)</f>
        <v/>
      </c>
      <c r="Q529" s="19" t="str">
        <f aca="true">IF(B529="","",IF(N529="No aplica","No aplica",IF(I529="","Pendent",IF(N529="Per substituir","Substituir",IF(OR(N529="No localitzat",N529="No lliurat"),"Reposar",IF(I529&lt;H529,"Reposar",IF(I529&gt;H529,"Revisar excedent",IF(AND(G529="Sí",M529&lt;&gt;"",M529&lt;TODAY()),"EPI caducat",IF(AND(G529="Sí",M529&lt;&gt;"",M529&lt;=TODAY()+90),"EPI caduca ≤90 dies",IF(OR(N529="Deteriorat usable",N529="Revisió necessària"),"Revisar","OK"))))))))))</f>
      </c>
      <c r="R529" s="20"/>
    </row>
    <row r="530" customFormat="false" ht="15" hidden="false" customHeight="false" outlineLevel="0" collapsed="false">
      <c r="A530" s="19" t="n">
        <v>5</v>
      </c>
      <c r="B530" s="19" t="n">
        <f aca="false">IFERROR(VLOOKUP(A530,Personal!$A$6:$F$112,2,FALSE()),"")</f>
        <v>0</v>
      </c>
      <c r="C530" s="19" t="str">
        <f aca="false">IFERROR(VLOOKUP(A530,Personal!$A$6:$F$112,3,FALSE()),"")</f>
        <v>Olot</v>
      </c>
      <c r="D530" s="19" t="s">
        <v>137</v>
      </c>
      <c r="E530" s="19" t="s">
        <v>221</v>
      </c>
      <c r="F530" s="19" t="s">
        <v>222</v>
      </c>
      <c r="G530" s="19" t="s">
        <v>291</v>
      </c>
      <c r="H530" s="19" t="n">
        <f aca="false">IF(OR(VLOOKUP(A530,Personal!$A$6:$F$112,5,FALSE())&lt;&gt;"Sí",N530="No aplica"),0,'Catàleg GRAE'!D93)</f>
        <v>1</v>
      </c>
      <c r="I530" s="20"/>
      <c r="J530" s="20"/>
      <c r="K530" s="20"/>
      <c r="L530" s="21"/>
      <c r="M530" s="21"/>
      <c r="N530" s="20"/>
      <c r="O530" s="20"/>
      <c r="P530" s="19" t="str">
        <f aca="false">IF(I530="","",I530-H530)</f>
        <v/>
      </c>
      <c r="Q530" s="19" t="str">
        <f aca="true">IF(B530="","",IF(N530="No aplica","No aplica",IF(I530="","Pendent",IF(N530="Per substituir","Substituir",IF(OR(N530="No localitzat",N530="No lliurat"),"Reposar",IF(I530&lt;H530,"Reposar",IF(I530&gt;H530,"Revisar excedent",IF(AND(G530="Sí",M530&lt;&gt;"",M530&lt;TODAY()),"EPI caducat",IF(AND(G530="Sí",M530&lt;&gt;"",M530&lt;=TODAY()+90),"EPI caduca ≤90 dies",IF(OR(N530="Deteriorat usable",N530="Revisió necessària"),"Revisar","OK"))))))))))</f>
      </c>
      <c r="R530" s="20"/>
    </row>
    <row r="531" customFormat="false" ht="15" hidden="false" customHeight="false" outlineLevel="0" collapsed="false">
      <c r="A531" s="19" t="n">
        <v>5</v>
      </c>
      <c r="B531" s="19" t="n">
        <f aca="false">IFERROR(VLOOKUP(A531,Personal!$A$6:$F$112,2,FALSE()),"")</f>
        <v>0</v>
      </c>
      <c r="C531" s="19" t="str">
        <f aca="false">IFERROR(VLOOKUP(A531,Personal!$A$6:$F$112,3,FALSE()),"")</f>
        <v>Olot</v>
      </c>
      <c r="D531" s="19" t="s">
        <v>137</v>
      </c>
      <c r="E531" s="19" t="s">
        <v>223</v>
      </c>
      <c r="F531" s="19" t="s">
        <v>224</v>
      </c>
      <c r="G531" s="19" t="s">
        <v>291</v>
      </c>
      <c r="H531" s="19" t="n">
        <f aca="false">IF(OR(VLOOKUP(A531,Personal!$A$6:$F$112,5,FALSE())&lt;&gt;"Sí",N531="No aplica"),0,'Catàleg GRAE'!D94)</f>
        <v>1</v>
      </c>
      <c r="I531" s="20"/>
      <c r="J531" s="20"/>
      <c r="K531" s="20"/>
      <c r="L531" s="21"/>
      <c r="M531" s="21"/>
      <c r="N531" s="20"/>
      <c r="O531" s="20"/>
      <c r="P531" s="19" t="str">
        <f aca="false">IF(I531="","",I531-H531)</f>
        <v/>
      </c>
      <c r="Q531" s="19" t="str">
        <f aca="true">IF(B531="","",IF(N531="No aplica","No aplica",IF(I531="","Pendent",IF(N531="Per substituir","Substituir",IF(OR(N531="No localitzat",N531="No lliurat"),"Reposar",IF(I531&lt;H531,"Reposar",IF(I531&gt;H531,"Revisar excedent",IF(AND(G531="Sí",M531&lt;&gt;"",M531&lt;TODAY()),"EPI caducat",IF(AND(G531="Sí",M531&lt;&gt;"",M531&lt;=TODAY()+90),"EPI caduca ≤90 dies",IF(OR(N531="Deteriorat usable",N531="Revisió necessària"),"Revisar","OK"))))))))))</f>
      </c>
      <c r="R531" s="20"/>
    </row>
    <row r="532" customFormat="false" ht="15" hidden="false" customHeight="false" outlineLevel="0" collapsed="false">
      <c r="A532" s="19" t="n">
        <v>5</v>
      </c>
      <c r="B532" s="19" t="n">
        <f aca="false">IFERROR(VLOOKUP(A532,Personal!$A$6:$F$112,2,FALSE()),"")</f>
        <v>0</v>
      </c>
      <c r="C532" s="19" t="str">
        <f aca="false">IFERROR(VLOOKUP(A532,Personal!$A$6:$F$112,3,FALSE()),"")</f>
        <v>Olot</v>
      </c>
      <c r="D532" s="19" t="s">
        <v>137</v>
      </c>
      <c r="E532" s="19" t="s">
        <v>225</v>
      </c>
      <c r="F532" s="19" t="s">
        <v>226</v>
      </c>
      <c r="G532" s="19" t="s">
        <v>291</v>
      </c>
      <c r="H532" s="19" t="n">
        <f aca="false">IF(OR(VLOOKUP(A532,Personal!$A$6:$F$112,5,FALSE())&lt;&gt;"Sí",N532="No aplica"),0,'Catàleg GRAE'!D95)</f>
        <v>1</v>
      </c>
      <c r="I532" s="20"/>
      <c r="J532" s="20"/>
      <c r="K532" s="20"/>
      <c r="L532" s="21"/>
      <c r="M532" s="21"/>
      <c r="N532" s="20"/>
      <c r="O532" s="20"/>
      <c r="P532" s="19" t="str">
        <f aca="false">IF(I532="","",I532-H532)</f>
        <v/>
      </c>
      <c r="Q532" s="19" t="str">
        <f aca="true">IF(B532="","",IF(N532="No aplica","No aplica",IF(I532="","Pendent",IF(N532="Per substituir","Substituir",IF(OR(N532="No localitzat",N532="No lliurat"),"Reposar",IF(I532&lt;H532,"Reposar",IF(I532&gt;H532,"Revisar excedent",IF(AND(G532="Sí",M532&lt;&gt;"",M532&lt;TODAY()),"EPI caducat",IF(AND(G532="Sí",M532&lt;&gt;"",M532&lt;=TODAY()+90),"EPI caduca ≤90 dies",IF(OR(N532="Deteriorat usable",N532="Revisió necessària"),"Revisar","OK"))))))))))</f>
      </c>
      <c r="R532" s="20"/>
    </row>
    <row r="533" customFormat="false" ht="15" hidden="false" customHeight="false" outlineLevel="0" collapsed="false">
      <c r="A533" s="19" t="n">
        <v>5</v>
      </c>
      <c r="B533" s="19" t="n">
        <f aca="false">IFERROR(VLOOKUP(A533,Personal!$A$6:$F$112,2,FALSE()),"")</f>
        <v>0</v>
      </c>
      <c r="C533" s="19" t="str">
        <f aca="false">IFERROR(VLOOKUP(A533,Personal!$A$6:$F$112,3,FALSE()),"")</f>
        <v>Olot</v>
      </c>
      <c r="D533" s="19" t="s">
        <v>137</v>
      </c>
      <c r="E533" s="19" t="s">
        <v>227</v>
      </c>
      <c r="F533" s="19" t="s">
        <v>228</v>
      </c>
      <c r="G533" s="19" t="s">
        <v>291</v>
      </c>
      <c r="H533" s="19" t="n">
        <f aca="false">IF(OR(VLOOKUP(A533,Personal!$A$6:$F$112,5,FALSE())&lt;&gt;"Sí",N533="No aplica"),0,'Catàleg GRAE'!D96)</f>
        <v>1</v>
      </c>
      <c r="I533" s="20"/>
      <c r="J533" s="20"/>
      <c r="K533" s="20"/>
      <c r="L533" s="21"/>
      <c r="M533" s="21"/>
      <c r="N533" s="20"/>
      <c r="O533" s="20"/>
      <c r="P533" s="19" t="str">
        <f aca="false">IF(I533="","",I533-H533)</f>
        <v/>
      </c>
      <c r="Q533" s="19" t="str">
        <f aca="true">IF(B533="","",IF(N533="No aplica","No aplica",IF(I533="","Pendent",IF(N533="Per substituir","Substituir",IF(OR(N533="No localitzat",N533="No lliurat"),"Reposar",IF(I533&lt;H533,"Reposar",IF(I533&gt;H533,"Revisar excedent",IF(AND(G533="Sí",M533&lt;&gt;"",M533&lt;TODAY()),"EPI caducat",IF(AND(G533="Sí",M533&lt;&gt;"",M533&lt;=TODAY()+90),"EPI caduca ≤90 dies",IF(OR(N533="Deteriorat usable",N533="Revisió necessària"),"Revisar","OK"))))))))))</f>
      </c>
      <c r="R533" s="20"/>
    </row>
    <row r="534" customFormat="false" ht="15" hidden="false" customHeight="false" outlineLevel="0" collapsed="false">
      <c r="A534" s="19" t="n">
        <v>5</v>
      </c>
      <c r="B534" s="19" t="n">
        <f aca="false">IFERROR(VLOOKUP(A534,Personal!$A$6:$F$112,2,FALSE()),"")</f>
        <v>0</v>
      </c>
      <c r="C534" s="19" t="str">
        <f aca="false">IFERROR(VLOOKUP(A534,Personal!$A$6:$F$112,3,FALSE()),"")</f>
        <v>Olot</v>
      </c>
      <c r="D534" s="19" t="s">
        <v>137</v>
      </c>
      <c r="E534" s="19" t="s">
        <v>229</v>
      </c>
      <c r="F534" s="19" t="s">
        <v>230</v>
      </c>
      <c r="G534" s="19" t="s">
        <v>291</v>
      </c>
      <c r="H534" s="19" t="n">
        <f aca="false">IF(OR(VLOOKUP(A534,Personal!$A$6:$F$112,5,FALSE())&lt;&gt;"Sí",N534="No aplica"),0,'Catàleg GRAE'!D97)</f>
        <v>1</v>
      </c>
      <c r="I534" s="20"/>
      <c r="J534" s="20"/>
      <c r="K534" s="20"/>
      <c r="L534" s="21"/>
      <c r="M534" s="21"/>
      <c r="N534" s="20"/>
      <c r="O534" s="20"/>
      <c r="P534" s="19" t="str">
        <f aca="false">IF(I534="","",I534-H534)</f>
        <v/>
      </c>
      <c r="Q534" s="19" t="str">
        <f aca="true">IF(B534="","",IF(N534="No aplica","No aplica",IF(I534="","Pendent",IF(N534="Per substituir","Substituir",IF(OR(N534="No localitzat",N534="No lliurat"),"Reposar",IF(I534&lt;H534,"Reposar",IF(I534&gt;H534,"Revisar excedent",IF(AND(G534="Sí",M534&lt;&gt;"",M534&lt;TODAY()),"EPI caducat",IF(AND(G534="Sí",M534&lt;&gt;"",M534&lt;=TODAY()+90),"EPI caduca ≤90 dies",IF(OR(N534="Deteriorat usable",N534="Revisió necessària"),"Revisar","OK"))))))))))</f>
      </c>
      <c r="R534" s="20"/>
    </row>
    <row r="535" customFormat="false" ht="15" hidden="false" customHeight="false" outlineLevel="0" collapsed="false">
      <c r="A535" s="19" t="n">
        <v>5</v>
      </c>
      <c r="B535" s="19" t="n">
        <f aca="false">IFERROR(VLOOKUP(A535,Personal!$A$6:$F$112,2,FALSE()),"")</f>
        <v>0</v>
      </c>
      <c r="C535" s="19" t="str">
        <f aca="false">IFERROR(VLOOKUP(A535,Personal!$A$6:$F$112,3,FALSE()),"")</f>
        <v>Olot</v>
      </c>
      <c r="D535" s="19" t="s">
        <v>137</v>
      </c>
      <c r="E535" s="19" t="s">
        <v>231</v>
      </c>
      <c r="F535" s="19" t="s">
        <v>232</v>
      </c>
      <c r="G535" s="19" t="s">
        <v>291</v>
      </c>
      <c r="H535" s="19" t="n">
        <f aca="false">IF(OR(VLOOKUP(A535,Personal!$A$6:$F$112,5,FALSE())&lt;&gt;"Sí",N535="No aplica"),0,'Catàleg GRAE'!D98)</f>
        <v>1</v>
      </c>
      <c r="I535" s="20"/>
      <c r="J535" s="20"/>
      <c r="K535" s="20"/>
      <c r="L535" s="21"/>
      <c r="M535" s="21"/>
      <c r="N535" s="20"/>
      <c r="O535" s="20"/>
      <c r="P535" s="19" t="str">
        <f aca="false">IF(I535="","",I535-H535)</f>
        <v/>
      </c>
      <c r="Q535" s="19" t="str">
        <f aca="true">IF(B535="","",IF(N535="No aplica","No aplica",IF(I535="","Pendent",IF(N535="Per substituir","Substituir",IF(OR(N535="No localitzat",N535="No lliurat"),"Reposar",IF(I535&lt;H535,"Reposar",IF(I535&gt;H535,"Revisar excedent",IF(AND(G535="Sí",M535&lt;&gt;"",M535&lt;TODAY()),"EPI caducat",IF(AND(G535="Sí",M535&lt;&gt;"",M535&lt;=TODAY()+90),"EPI caduca ≤90 dies",IF(OR(N535="Deteriorat usable",N535="Revisió necessària"),"Revisar","OK"))))))))))</f>
      </c>
      <c r="R535" s="20"/>
    </row>
    <row r="536" customFormat="false" ht="15" hidden="false" customHeight="false" outlineLevel="0" collapsed="false">
      <c r="A536" s="19" t="n">
        <v>5</v>
      </c>
      <c r="B536" s="19" t="n">
        <f aca="false">IFERROR(VLOOKUP(A536,Personal!$A$6:$F$112,2,FALSE()),"")</f>
        <v>0</v>
      </c>
      <c r="C536" s="19" t="str">
        <f aca="false">IFERROR(VLOOKUP(A536,Personal!$A$6:$F$112,3,FALSE()),"")</f>
        <v>Olot</v>
      </c>
      <c r="D536" s="19" t="s">
        <v>137</v>
      </c>
      <c r="E536" s="19" t="s">
        <v>233</v>
      </c>
      <c r="F536" s="19" t="s">
        <v>234</v>
      </c>
      <c r="G536" s="19" t="s">
        <v>291</v>
      </c>
      <c r="H536" s="19" t="n">
        <f aca="false">IF(OR(VLOOKUP(A536,Personal!$A$6:$F$112,5,FALSE())&lt;&gt;"Sí",N536="No aplica"),0,'Catàleg GRAE'!D99)</f>
        <v>1</v>
      </c>
      <c r="I536" s="20"/>
      <c r="J536" s="20"/>
      <c r="K536" s="20"/>
      <c r="L536" s="21"/>
      <c r="M536" s="21"/>
      <c r="N536" s="20"/>
      <c r="O536" s="20"/>
      <c r="P536" s="19" t="str">
        <f aca="false">IF(I536="","",I536-H536)</f>
        <v/>
      </c>
      <c r="Q536" s="19" t="str">
        <f aca="true">IF(B536="","",IF(N536="No aplica","No aplica",IF(I536="","Pendent",IF(N536="Per substituir","Substituir",IF(OR(N536="No localitzat",N536="No lliurat"),"Reposar",IF(I536&lt;H536,"Reposar",IF(I536&gt;H536,"Revisar excedent",IF(AND(G536="Sí",M536&lt;&gt;"",M536&lt;TODAY()),"EPI caducat",IF(AND(G536="Sí",M536&lt;&gt;"",M536&lt;=TODAY()+90),"EPI caduca ≤90 dies",IF(OR(N536="Deteriorat usable",N536="Revisió necessària"),"Revisar","OK"))))))))))</f>
      </c>
      <c r="R536" s="20"/>
    </row>
    <row r="537" customFormat="false" ht="15" hidden="false" customHeight="false" outlineLevel="0" collapsed="false">
      <c r="A537" s="19" t="n">
        <v>5</v>
      </c>
      <c r="B537" s="19" t="n">
        <f aca="false">IFERROR(VLOOKUP(A537,Personal!$A$6:$F$112,2,FALSE()),"")</f>
        <v>0</v>
      </c>
      <c r="C537" s="19" t="str">
        <f aca="false">IFERROR(VLOOKUP(A537,Personal!$A$6:$F$112,3,FALSE()),"")</f>
        <v>Olot</v>
      </c>
      <c r="D537" s="19" t="s">
        <v>216</v>
      </c>
      <c r="E537" s="19" t="s">
        <v>235</v>
      </c>
      <c r="F537" s="19" t="s">
        <v>236</v>
      </c>
      <c r="G537" s="19" t="s">
        <v>272</v>
      </c>
      <c r="H537" s="19" t="n">
        <f aca="false">IF(OR(VLOOKUP(A537,Personal!$A$6:$F$112,5,FALSE())&lt;&gt;"Sí",N537="No aplica"),0,'Catàleg GRAE'!D100)</f>
        <v>1</v>
      </c>
      <c r="I537" s="20"/>
      <c r="J537" s="20"/>
      <c r="K537" s="20"/>
      <c r="L537" s="21"/>
      <c r="M537" s="21"/>
      <c r="N537" s="20"/>
      <c r="O537" s="20"/>
      <c r="P537" s="19" t="str">
        <f aca="false">IF(I537="","",I537-H537)</f>
        <v/>
      </c>
      <c r="Q537" s="19" t="str">
        <f aca="true">IF(B537="","",IF(N537="No aplica","No aplica",IF(I537="","Pendent",IF(N537="Per substituir","Substituir",IF(OR(N537="No localitzat",N537="No lliurat"),"Reposar",IF(I537&lt;H537,"Reposar",IF(I537&gt;H537,"Revisar excedent",IF(AND(G537="Sí",M537&lt;&gt;"",M537&lt;TODAY()),"EPI caducat",IF(AND(G537="Sí",M537&lt;&gt;"",M537&lt;=TODAY()+90),"EPI caduca ≤90 dies",IF(OR(N537="Deteriorat usable",N537="Revisió necessària"),"Revisar","OK"))))))))))</f>
      </c>
      <c r="R537" s="20"/>
    </row>
    <row r="538" customFormat="false" ht="15" hidden="false" customHeight="false" outlineLevel="0" collapsed="false">
      <c r="A538" s="19" t="n">
        <v>5</v>
      </c>
      <c r="B538" s="19" t="n">
        <f aca="false">IFERROR(VLOOKUP(A538,Personal!$A$6:$F$112,2,FALSE()),"")</f>
        <v>0</v>
      </c>
      <c r="C538" s="19" t="str">
        <f aca="false">IFERROR(VLOOKUP(A538,Personal!$A$6:$F$112,3,FALSE()),"")</f>
        <v>Olot</v>
      </c>
      <c r="D538" s="19" t="s">
        <v>137</v>
      </c>
      <c r="E538" s="19" t="s">
        <v>237</v>
      </c>
      <c r="F538" s="19" t="s">
        <v>238</v>
      </c>
      <c r="G538" s="19" t="s">
        <v>291</v>
      </c>
      <c r="H538" s="19" t="n">
        <f aca="false">IF(OR(VLOOKUP(A538,Personal!$A$6:$F$112,5,FALSE())&lt;&gt;"Sí",N538="No aplica"),0,'Catàleg GRAE'!D101)</f>
        <v>1</v>
      </c>
      <c r="I538" s="20"/>
      <c r="J538" s="20"/>
      <c r="K538" s="20"/>
      <c r="L538" s="21"/>
      <c r="M538" s="21"/>
      <c r="N538" s="20"/>
      <c r="O538" s="20"/>
      <c r="P538" s="19" t="str">
        <f aca="false">IF(I538="","",I538-H538)</f>
        <v/>
      </c>
      <c r="Q538" s="19" t="str">
        <f aca="true">IF(B538="","",IF(N538="No aplica","No aplica",IF(I538="","Pendent",IF(N538="Per substituir","Substituir",IF(OR(N538="No localitzat",N538="No lliurat"),"Reposar",IF(I538&lt;H538,"Reposar",IF(I538&gt;H538,"Revisar excedent",IF(AND(G538="Sí",M538&lt;&gt;"",M538&lt;TODAY()),"EPI caducat",IF(AND(G538="Sí",M538&lt;&gt;"",M538&lt;=TODAY()+90),"EPI caduca ≤90 dies",IF(OR(N538="Deteriorat usable",N538="Revisió necessària"),"Revisar","OK"))))))))))</f>
      </c>
      <c r="R538" s="20"/>
    </row>
    <row r="539" customFormat="false" ht="15" hidden="false" customHeight="false" outlineLevel="0" collapsed="false">
      <c r="A539" s="19" t="n">
        <v>5</v>
      </c>
      <c r="B539" s="19" t="n">
        <f aca="false">IFERROR(VLOOKUP(A539,Personal!$A$6:$F$112,2,FALSE()),"")</f>
        <v>0</v>
      </c>
      <c r="C539" s="19" t="str">
        <f aca="false">IFERROR(VLOOKUP(A539,Personal!$A$6:$F$112,3,FALSE()),"")</f>
        <v>Olot</v>
      </c>
      <c r="D539" s="19" t="s">
        <v>37</v>
      </c>
      <c r="E539" s="19" t="s">
        <v>239</v>
      </c>
      <c r="F539" s="19" t="s">
        <v>240</v>
      </c>
      <c r="G539" s="19" t="s">
        <v>291</v>
      </c>
      <c r="H539" s="19" t="n">
        <f aca="false">IF(OR(VLOOKUP(A539,Personal!$A$6:$F$112,5,FALSE())&lt;&gt;"Sí",N539="No aplica"),0,'Catàleg GRAE'!D102)</f>
        <v>1</v>
      </c>
      <c r="I539" s="20"/>
      <c r="J539" s="20"/>
      <c r="K539" s="20"/>
      <c r="L539" s="21"/>
      <c r="M539" s="21"/>
      <c r="N539" s="20"/>
      <c r="O539" s="20"/>
      <c r="P539" s="19" t="str">
        <f aca="false">IF(I539="","",I539-H539)</f>
        <v/>
      </c>
      <c r="Q539" s="19" t="str">
        <f aca="true">IF(B539="","",IF(N539="No aplica","No aplica",IF(I539="","Pendent",IF(N539="Per substituir","Substituir",IF(OR(N539="No localitzat",N539="No lliurat"),"Reposar",IF(I539&lt;H539,"Reposar",IF(I539&gt;H539,"Revisar excedent",IF(AND(G539="Sí",M539&lt;&gt;"",M539&lt;TODAY()),"EPI caducat",IF(AND(G539="Sí",M539&lt;&gt;"",M539&lt;=TODAY()+90),"EPI caduca ≤90 dies",IF(OR(N539="Deteriorat usable",N539="Revisió necessària"),"Revisar","OK"))))))))))</f>
      </c>
      <c r="R539" s="20"/>
    </row>
    <row r="540" customFormat="false" ht="15" hidden="false" customHeight="false" outlineLevel="0" collapsed="false">
      <c r="A540" s="19" t="n">
        <v>5</v>
      </c>
      <c r="B540" s="19" t="n">
        <f aca="false">IFERROR(VLOOKUP(A540,Personal!$A$6:$F$112,2,FALSE()),"")</f>
        <v>0</v>
      </c>
      <c r="C540" s="19" t="str">
        <f aca="false">IFERROR(VLOOKUP(A540,Personal!$A$6:$F$112,3,FALSE()),"")</f>
        <v>Olot</v>
      </c>
      <c r="D540" s="19" t="s">
        <v>37</v>
      </c>
      <c r="E540" s="19" t="s">
        <v>241</v>
      </c>
      <c r="F540" s="19" t="s">
        <v>242</v>
      </c>
      <c r="G540" s="19" t="s">
        <v>291</v>
      </c>
      <c r="H540" s="19" t="n">
        <f aca="false">IF(OR(VLOOKUP(A540,Personal!$A$6:$F$112,5,FALSE())&lt;&gt;"Sí",N540="No aplica"),0,'Catàleg GRAE'!D103)</f>
        <v>1</v>
      </c>
      <c r="I540" s="20"/>
      <c r="J540" s="20"/>
      <c r="K540" s="20"/>
      <c r="L540" s="21"/>
      <c r="M540" s="21"/>
      <c r="N540" s="20"/>
      <c r="O540" s="20"/>
      <c r="P540" s="19" t="str">
        <f aca="false">IF(I540="","",I540-H540)</f>
        <v/>
      </c>
      <c r="Q540" s="19" t="str">
        <f aca="true">IF(B540="","",IF(N540="No aplica","No aplica",IF(I540="","Pendent",IF(N540="Per substituir","Substituir",IF(OR(N540="No localitzat",N540="No lliurat"),"Reposar",IF(I540&lt;H540,"Reposar",IF(I540&gt;H540,"Revisar excedent",IF(AND(G540="Sí",M540&lt;&gt;"",M540&lt;TODAY()),"EPI caducat",IF(AND(G540="Sí",M540&lt;&gt;"",M540&lt;=TODAY()+90),"EPI caduca ≤90 dies",IF(OR(N540="Deteriorat usable",N540="Revisió necessària"),"Revisar","OK"))))))))))</f>
      </c>
      <c r="R540" s="20"/>
    </row>
    <row r="541" customFormat="false" ht="15" hidden="false" customHeight="false" outlineLevel="0" collapsed="false">
      <c r="A541" s="19" t="n">
        <v>5</v>
      </c>
      <c r="B541" s="19" t="n">
        <f aca="false">IFERROR(VLOOKUP(A541,Personal!$A$6:$F$112,2,FALSE()),"")</f>
        <v>0</v>
      </c>
      <c r="C541" s="19" t="str">
        <f aca="false">IFERROR(VLOOKUP(A541,Personal!$A$6:$F$112,3,FALSE()),"")</f>
        <v>Olot</v>
      </c>
      <c r="D541" s="19" t="s">
        <v>177</v>
      </c>
      <c r="E541" s="19" t="s">
        <v>243</v>
      </c>
      <c r="F541" s="19" t="s">
        <v>244</v>
      </c>
      <c r="G541" s="19" t="s">
        <v>272</v>
      </c>
      <c r="H541" s="19" t="n">
        <f aca="false">IF(OR(VLOOKUP(A541,Personal!$A$6:$F$112,5,FALSE())&lt;&gt;"Sí",N541="No aplica"),0,'Catàleg GRAE'!D104)</f>
        <v>1</v>
      </c>
      <c r="I541" s="20"/>
      <c r="J541" s="20"/>
      <c r="K541" s="20"/>
      <c r="L541" s="21"/>
      <c r="M541" s="21"/>
      <c r="N541" s="20"/>
      <c r="O541" s="20"/>
      <c r="P541" s="19" t="str">
        <f aca="false">IF(I541="","",I541-H541)</f>
        <v/>
      </c>
      <c r="Q541" s="19" t="str">
        <f aca="true">IF(B541="","",IF(N541="No aplica","No aplica",IF(I541="","Pendent",IF(N541="Per substituir","Substituir",IF(OR(N541="No localitzat",N541="No lliurat"),"Reposar",IF(I541&lt;H541,"Reposar",IF(I541&gt;H541,"Revisar excedent",IF(AND(G541="Sí",M541&lt;&gt;"",M541&lt;TODAY()),"EPI caducat",IF(AND(G541="Sí",M541&lt;&gt;"",M541&lt;=TODAY()+90),"EPI caduca ≤90 dies",IF(OR(N541="Deteriorat usable",N541="Revisió necessària"),"Revisar","OK"))))))))))</f>
      </c>
      <c r="R541" s="20"/>
    </row>
    <row r="542" customFormat="false" ht="15" hidden="false" customHeight="false" outlineLevel="0" collapsed="false">
      <c r="A542" s="19" t="n">
        <v>5</v>
      </c>
      <c r="B542" s="19" t="n">
        <f aca="false">IFERROR(VLOOKUP(A542,Personal!$A$6:$F$112,2,FALSE()),"")</f>
        <v>0</v>
      </c>
      <c r="C542" s="19" t="str">
        <f aca="false">IFERROR(VLOOKUP(A542,Personal!$A$6:$F$112,3,FALSE()),"")</f>
        <v>Olot</v>
      </c>
      <c r="D542" s="19" t="s">
        <v>177</v>
      </c>
      <c r="E542" s="19" t="s">
        <v>245</v>
      </c>
      <c r="F542" s="19" t="s">
        <v>246</v>
      </c>
      <c r="G542" s="19" t="s">
        <v>272</v>
      </c>
      <c r="H542" s="19" t="n">
        <f aca="false">IF(OR(VLOOKUP(A542,Personal!$A$6:$F$112,5,FALSE())&lt;&gt;"Sí",N542="No aplica"),0,'Catàleg GRAE'!D105)</f>
        <v>1</v>
      </c>
      <c r="I542" s="20"/>
      <c r="J542" s="20"/>
      <c r="K542" s="20"/>
      <c r="L542" s="21"/>
      <c r="M542" s="21"/>
      <c r="N542" s="20"/>
      <c r="O542" s="20"/>
      <c r="P542" s="19" t="str">
        <f aca="false">IF(I542="","",I542-H542)</f>
        <v/>
      </c>
      <c r="Q542" s="19" t="str">
        <f aca="true">IF(B542="","",IF(N542="No aplica","No aplica",IF(I542="","Pendent",IF(N542="Per substituir","Substituir",IF(OR(N542="No localitzat",N542="No lliurat"),"Reposar",IF(I542&lt;H542,"Reposar",IF(I542&gt;H542,"Revisar excedent",IF(AND(G542="Sí",M542&lt;&gt;"",M542&lt;TODAY()),"EPI caducat",IF(AND(G542="Sí",M542&lt;&gt;"",M542&lt;=TODAY()+90),"EPI caduca ≤90 dies",IF(OR(N542="Deteriorat usable",N542="Revisió necessària"),"Revisar","OK"))))))))))</f>
      </c>
      <c r="R542" s="20"/>
    </row>
    <row r="543" customFormat="false" ht="15" hidden="false" customHeight="false" outlineLevel="0" collapsed="false">
      <c r="A543" s="19" t="n">
        <v>5</v>
      </c>
      <c r="B543" s="19" t="n">
        <f aca="false">IFERROR(VLOOKUP(A543,Personal!$A$6:$F$112,2,FALSE()),"")</f>
        <v>0</v>
      </c>
      <c r="C543" s="19" t="str">
        <f aca="false">IFERROR(VLOOKUP(A543,Personal!$A$6:$F$112,3,FALSE()),"")</f>
        <v>Olot</v>
      </c>
      <c r="D543" s="19" t="s">
        <v>177</v>
      </c>
      <c r="E543" s="19" t="s">
        <v>247</v>
      </c>
      <c r="F543" s="19" t="s">
        <v>248</v>
      </c>
      <c r="G543" s="19" t="s">
        <v>272</v>
      </c>
      <c r="H543" s="19" t="n">
        <f aca="false">IF(OR(VLOOKUP(A543,Personal!$A$6:$F$112,5,FALSE())&lt;&gt;"Sí",N543="No aplica"),0,'Catàleg GRAE'!D106)</f>
        <v>1</v>
      </c>
      <c r="I543" s="20"/>
      <c r="J543" s="20"/>
      <c r="K543" s="20"/>
      <c r="L543" s="21"/>
      <c r="M543" s="21"/>
      <c r="N543" s="20"/>
      <c r="O543" s="20"/>
      <c r="P543" s="19" t="str">
        <f aca="false">IF(I543="","",I543-H543)</f>
        <v/>
      </c>
      <c r="Q543" s="19" t="str">
        <f aca="true">IF(B543="","",IF(N543="No aplica","No aplica",IF(I543="","Pendent",IF(N543="Per substituir","Substituir",IF(OR(N543="No localitzat",N543="No lliurat"),"Reposar",IF(I543&lt;H543,"Reposar",IF(I543&gt;H543,"Revisar excedent",IF(AND(G543="Sí",M543&lt;&gt;"",M543&lt;TODAY()),"EPI caducat",IF(AND(G543="Sí",M543&lt;&gt;"",M543&lt;=TODAY()+90),"EPI caduca ≤90 dies",IF(OR(N543="Deteriorat usable",N543="Revisió necessària"),"Revisar","OK"))))))))))</f>
      </c>
      <c r="R543" s="20"/>
    </row>
    <row r="544" customFormat="false" ht="15" hidden="false" customHeight="false" outlineLevel="0" collapsed="false">
      <c r="A544" s="19" t="n">
        <v>5</v>
      </c>
      <c r="B544" s="19" t="n">
        <f aca="false">IFERROR(VLOOKUP(A544,Personal!$A$6:$F$112,2,FALSE()),"")</f>
        <v>0</v>
      </c>
      <c r="C544" s="19" t="str">
        <f aca="false">IFERROR(VLOOKUP(A544,Personal!$A$6:$F$112,3,FALSE()),"")</f>
        <v>Olot</v>
      </c>
      <c r="D544" s="19" t="s">
        <v>177</v>
      </c>
      <c r="E544" s="19" t="s">
        <v>249</v>
      </c>
      <c r="F544" s="19" t="s">
        <v>250</v>
      </c>
      <c r="G544" s="19" t="s">
        <v>272</v>
      </c>
      <c r="H544" s="19" t="n">
        <f aca="false">IF(OR(VLOOKUP(A544,Personal!$A$6:$F$112,5,FALSE())&lt;&gt;"Sí",N544="No aplica"),0,'Catàleg GRAE'!D107)</f>
        <v>1</v>
      </c>
      <c r="I544" s="20"/>
      <c r="J544" s="20"/>
      <c r="K544" s="20"/>
      <c r="L544" s="21"/>
      <c r="M544" s="21"/>
      <c r="N544" s="20"/>
      <c r="O544" s="20"/>
      <c r="P544" s="19" t="str">
        <f aca="false">IF(I544="","",I544-H544)</f>
        <v/>
      </c>
      <c r="Q544" s="19" t="str">
        <f aca="true">IF(B544="","",IF(N544="No aplica","No aplica",IF(I544="","Pendent",IF(N544="Per substituir","Substituir",IF(OR(N544="No localitzat",N544="No lliurat"),"Reposar",IF(I544&lt;H544,"Reposar",IF(I544&gt;H544,"Revisar excedent",IF(AND(G544="Sí",M544&lt;&gt;"",M544&lt;TODAY()),"EPI caducat",IF(AND(G544="Sí",M544&lt;&gt;"",M544&lt;=TODAY()+90),"EPI caduca ≤90 dies",IF(OR(N544="Deteriorat usable",N544="Revisió necessària"),"Revisar","OK"))))))))))</f>
      </c>
      <c r="R544" s="20"/>
    </row>
    <row r="545" customFormat="false" ht="15" hidden="false" customHeight="false" outlineLevel="0" collapsed="false">
      <c r="A545" s="19" t="n">
        <v>5</v>
      </c>
      <c r="B545" s="19" t="n">
        <f aca="false">IFERROR(VLOOKUP(A545,Personal!$A$6:$F$112,2,FALSE()),"")</f>
        <v>0</v>
      </c>
      <c r="C545" s="19" t="str">
        <f aca="false">IFERROR(VLOOKUP(A545,Personal!$A$6:$F$112,3,FALSE()),"")</f>
        <v>Olot</v>
      </c>
      <c r="D545" s="19" t="s">
        <v>177</v>
      </c>
      <c r="E545" s="19" t="s">
        <v>251</v>
      </c>
      <c r="F545" s="19" t="s">
        <v>252</v>
      </c>
      <c r="G545" s="19" t="s">
        <v>272</v>
      </c>
      <c r="H545" s="19" t="n">
        <f aca="false">IF(OR(VLOOKUP(A545,Personal!$A$6:$F$112,5,FALSE())&lt;&gt;"Sí",N545="No aplica"),0,'Catàleg GRAE'!D108)</f>
        <v>1</v>
      </c>
      <c r="I545" s="20"/>
      <c r="J545" s="20"/>
      <c r="K545" s="20"/>
      <c r="L545" s="21"/>
      <c r="M545" s="21"/>
      <c r="N545" s="20"/>
      <c r="O545" s="20"/>
      <c r="P545" s="19" t="str">
        <f aca="false">IF(I545="","",I545-H545)</f>
        <v/>
      </c>
      <c r="Q545" s="19" t="str">
        <f aca="true">IF(B545="","",IF(N545="No aplica","No aplica",IF(I545="","Pendent",IF(N545="Per substituir","Substituir",IF(OR(N545="No localitzat",N545="No lliurat"),"Reposar",IF(I545&lt;H545,"Reposar",IF(I545&gt;H545,"Revisar excedent",IF(AND(G545="Sí",M545&lt;&gt;"",M545&lt;TODAY()),"EPI caducat",IF(AND(G545="Sí",M545&lt;&gt;"",M545&lt;=TODAY()+90),"EPI caduca ≤90 dies",IF(OR(N545="Deteriorat usable",N545="Revisió necessària"),"Revisar","OK"))))))))))</f>
      </c>
      <c r="R545" s="20"/>
    </row>
    <row r="546" customFormat="false" ht="15" hidden="false" customHeight="false" outlineLevel="0" collapsed="false">
      <c r="A546" s="19" t="n">
        <v>5</v>
      </c>
      <c r="B546" s="19" t="n">
        <f aca="false">IFERROR(VLOOKUP(A546,Personal!$A$6:$F$112,2,FALSE()),"")</f>
        <v>0</v>
      </c>
      <c r="C546" s="19" t="str">
        <f aca="false">IFERROR(VLOOKUP(A546,Personal!$A$6:$F$112,3,FALSE()),"")</f>
        <v>Olot</v>
      </c>
      <c r="D546" s="19" t="s">
        <v>125</v>
      </c>
      <c r="E546" s="19" t="s">
        <v>253</v>
      </c>
      <c r="F546" s="19" t="s">
        <v>254</v>
      </c>
      <c r="G546" s="19" t="s">
        <v>272</v>
      </c>
      <c r="H546" s="19" t="n">
        <f aca="false">IF(OR(VLOOKUP(A546,Personal!$A$6:$F$112,5,FALSE())&lt;&gt;"Sí",N546="No aplica"),0,'Catàleg GRAE'!D109)</f>
        <v>1</v>
      </c>
      <c r="I546" s="20"/>
      <c r="J546" s="20"/>
      <c r="K546" s="20"/>
      <c r="L546" s="21"/>
      <c r="M546" s="21"/>
      <c r="N546" s="20"/>
      <c r="O546" s="20"/>
      <c r="P546" s="19" t="str">
        <f aca="false">IF(I546="","",I546-H546)</f>
        <v/>
      </c>
      <c r="Q546" s="19" t="str">
        <f aca="true">IF(B546="","",IF(N546="No aplica","No aplica",IF(I546="","Pendent",IF(N546="Per substituir","Substituir",IF(OR(N546="No localitzat",N546="No lliurat"),"Reposar",IF(I546&lt;H546,"Reposar",IF(I546&gt;H546,"Revisar excedent",IF(AND(G546="Sí",M546&lt;&gt;"",M546&lt;TODAY()),"EPI caducat",IF(AND(G546="Sí",M546&lt;&gt;"",M546&lt;=TODAY()+90),"EPI caduca ≤90 dies",IF(OR(N546="Deteriorat usable",N546="Revisió necessària"),"Revisar","OK"))))))))))</f>
      </c>
      <c r="R546" s="20"/>
    </row>
    <row r="547" customFormat="false" ht="15" hidden="false" customHeight="false" outlineLevel="0" collapsed="false">
      <c r="A547" s="19" t="n">
        <v>5</v>
      </c>
      <c r="B547" s="19" t="n">
        <f aca="false">IFERROR(VLOOKUP(A547,Personal!$A$6:$F$112,2,FALSE()),"")</f>
        <v>0</v>
      </c>
      <c r="C547" s="19" t="str">
        <f aca="false">IFERROR(VLOOKUP(A547,Personal!$A$6:$F$112,3,FALSE()),"")</f>
        <v>Olot</v>
      </c>
      <c r="D547" s="19" t="s">
        <v>177</v>
      </c>
      <c r="E547" s="19" t="s">
        <v>255</v>
      </c>
      <c r="F547" s="19" t="s">
        <v>256</v>
      </c>
      <c r="G547" s="19" t="s">
        <v>272</v>
      </c>
      <c r="H547" s="19" t="n">
        <f aca="false">IF(OR(VLOOKUP(A547,Personal!$A$6:$F$112,5,FALSE())&lt;&gt;"Sí",N547="No aplica"),0,'Catàleg GRAE'!D110)</f>
        <v>1</v>
      </c>
      <c r="I547" s="20"/>
      <c r="J547" s="20"/>
      <c r="K547" s="20"/>
      <c r="L547" s="21"/>
      <c r="M547" s="21"/>
      <c r="N547" s="20"/>
      <c r="O547" s="20"/>
      <c r="P547" s="19" t="str">
        <f aca="false">IF(I547="","",I547-H547)</f>
        <v/>
      </c>
      <c r="Q547" s="19" t="str">
        <f aca="true">IF(B547="","",IF(N547="No aplica","No aplica",IF(I547="","Pendent",IF(N547="Per substituir","Substituir",IF(OR(N547="No localitzat",N547="No lliurat"),"Reposar",IF(I547&lt;H547,"Reposar",IF(I547&gt;H547,"Revisar excedent",IF(AND(G547="Sí",M547&lt;&gt;"",M547&lt;TODAY()),"EPI caducat",IF(AND(G547="Sí",M547&lt;&gt;"",M547&lt;=TODAY()+90),"EPI caduca ≤90 dies",IF(OR(N547="Deteriorat usable",N547="Revisió necessària"),"Revisar","OK"))))))))))</f>
      </c>
      <c r="R547" s="20"/>
    </row>
    <row r="548" customFormat="false" ht="15" hidden="false" customHeight="false" outlineLevel="0" collapsed="false">
      <c r="A548" s="19" t="n">
        <v>5</v>
      </c>
      <c r="B548" s="19" t="n">
        <f aca="false">IFERROR(VLOOKUP(A548,Personal!$A$6:$F$112,2,FALSE()),"")</f>
        <v>0</v>
      </c>
      <c r="C548" s="19" t="str">
        <f aca="false">IFERROR(VLOOKUP(A548,Personal!$A$6:$F$112,3,FALSE()),"")</f>
        <v>Olot</v>
      </c>
      <c r="D548" s="19" t="s">
        <v>142</v>
      </c>
      <c r="E548" s="19" t="s">
        <v>257</v>
      </c>
      <c r="F548" s="19" t="s">
        <v>258</v>
      </c>
      <c r="G548" s="19" t="s">
        <v>291</v>
      </c>
      <c r="H548" s="19" t="n">
        <f aca="false">IF(OR(VLOOKUP(A548,Personal!$A$6:$F$112,5,FALSE())&lt;&gt;"Sí",N548="No aplica"),0,'Catàleg GRAE'!D111)</f>
        <v>1</v>
      </c>
      <c r="I548" s="20"/>
      <c r="J548" s="20"/>
      <c r="K548" s="20"/>
      <c r="L548" s="21"/>
      <c r="M548" s="21"/>
      <c r="N548" s="20"/>
      <c r="O548" s="20"/>
      <c r="P548" s="19" t="str">
        <f aca="false">IF(I548="","",I548-H548)</f>
        <v/>
      </c>
      <c r="Q548" s="19" t="str">
        <f aca="true">IF(B548="","",IF(N548="No aplica","No aplica",IF(I548="","Pendent",IF(N548="Per substituir","Substituir",IF(OR(N548="No localitzat",N548="No lliurat"),"Reposar",IF(I548&lt;H548,"Reposar",IF(I548&gt;H548,"Revisar excedent",IF(AND(G548="Sí",M548&lt;&gt;"",M548&lt;TODAY()),"EPI caducat",IF(AND(G548="Sí",M548&lt;&gt;"",M548&lt;=TODAY()+90),"EPI caduca ≤90 dies",IF(OR(N548="Deteriorat usable",N548="Revisió necessària"),"Revisar","OK"))))))))))</f>
      </c>
      <c r="R548" s="20"/>
    </row>
    <row r="549" customFormat="false" ht="15" hidden="false" customHeight="false" outlineLevel="0" collapsed="false">
      <c r="A549" s="19" t="n">
        <v>5</v>
      </c>
      <c r="B549" s="19" t="n">
        <f aca="false">IFERROR(VLOOKUP(A549,Personal!$A$6:$F$112,2,FALSE()),"")</f>
        <v>0</v>
      </c>
      <c r="C549" s="19" t="str">
        <f aca="false">IFERROR(VLOOKUP(A549,Personal!$A$6:$F$112,3,FALSE()),"")</f>
        <v>Olot</v>
      </c>
      <c r="D549" s="19" t="s">
        <v>112</v>
      </c>
      <c r="E549" s="19" t="s">
        <v>259</v>
      </c>
      <c r="F549" s="19" t="s">
        <v>260</v>
      </c>
      <c r="G549" s="19" t="s">
        <v>291</v>
      </c>
      <c r="H549" s="19" t="n">
        <f aca="false">IF(OR(VLOOKUP(A549,Personal!$A$6:$F$112,5,FALSE())&lt;&gt;"Sí",N549="No aplica"),0,'Catàleg GRAE'!D112)</f>
        <v>1</v>
      </c>
      <c r="I549" s="20"/>
      <c r="J549" s="20"/>
      <c r="K549" s="20"/>
      <c r="L549" s="21"/>
      <c r="M549" s="21"/>
      <c r="N549" s="20"/>
      <c r="O549" s="20"/>
      <c r="P549" s="19" t="str">
        <f aca="false">IF(I549="","",I549-H549)</f>
        <v/>
      </c>
      <c r="Q549" s="19" t="str">
        <f aca="true">IF(B549="","",IF(N549="No aplica","No aplica",IF(I549="","Pendent",IF(N549="Per substituir","Substituir",IF(OR(N549="No localitzat",N549="No lliurat"),"Reposar",IF(I549&lt;H549,"Reposar",IF(I549&gt;H549,"Revisar excedent",IF(AND(G549="Sí",M549&lt;&gt;"",M549&lt;TODAY()),"EPI caducat",IF(AND(G549="Sí",M549&lt;&gt;"",M549&lt;=TODAY()+90),"EPI caduca ≤90 dies",IF(OR(N549="Deteriorat usable",N549="Revisió necessària"),"Revisar","OK"))))))))))</f>
      </c>
      <c r="R549" s="20"/>
    </row>
    <row r="550" customFormat="false" ht="15" hidden="false" customHeight="false" outlineLevel="0" collapsed="false">
      <c r="A550" s="19" t="n">
        <v>5</v>
      </c>
      <c r="B550" s="19" t="n">
        <f aca="false">IFERROR(VLOOKUP(A550,Personal!$A$6:$F$112,2,FALSE()),"")</f>
        <v>0</v>
      </c>
      <c r="C550" s="19" t="str">
        <f aca="false">IFERROR(VLOOKUP(A550,Personal!$A$6:$F$112,3,FALSE()),"")</f>
        <v>Olot</v>
      </c>
      <c r="D550" s="19" t="s">
        <v>261</v>
      </c>
      <c r="E550" s="19" t="s">
        <v>262</v>
      </c>
      <c r="F550" s="19" t="s">
        <v>263</v>
      </c>
      <c r="G550" s="19" t="s">
        <v>291</v>
      </c>
      <c r="H550" s="19" t="n">
        <f aca="false">IF(OR(VLOOKUP(A550,Personal!$A$6:$F$112,5,FALSE())&lt;&gt;"Sí",N550="No aplica"),0,'Catàleg GRAE'!D113)</f>
        <v>1</v>
      </c>
      <c r="I550" s="20"/>
      <c r="J550" s="20"/>
      <c r="K550" s="20"/>
      <c r="L550" s="21"/>
      <c r="M550" s="21"/>
      <c r="N550" s="20"/>
      <c r="O550" s="20"/>
      <c r="P550" s="19" t="str">
        <f aca="false">IF(I550="","",I550-H550)</f>
        <v/>
      </c>
      <c r="Q550" s="19" t="str">
        <f aca="true">IF(B550="","",IF(N550="No aplica","No aplica",IF(I550="","Pendent",IF(N550="Per substituir","Substituir",IF(OR(N550="No localitzat",N550="No lliurat"),"Reposar",IF(I550&lt;H550,"Reposar",IF(I550&gt;H550,"Revisar excedent",IF(AND(G550="Sí",M550&lt;&gt;"",M550&lt;TODAY()),"EPI caducat",IF(AND(G550="Sí",M550&lt;&gt;"",M550&lt;=TODAY()+90),"EPI caduca ≤90 dies",IF(OR(N550="Deteriorat usable",N550="Revisió necessària"),"Revisar","OK"))))))))))</f>
      </c>
      <c r="R550" s="20"/>
    </row>
    <row r="551" customFormat="false" ht="15" hidden="false" customHeight="false" outlineLevel="0" collapsed="false">
      <c r="A551" s="19" t="n">
        <v>6</v>
      </c>
      <c r="B551" s="19" t="n">
        <f aca="false">IFERROR(VLOOKUP(A551,Personal!$A$6:$F$112,2,FALSE()),"")</f>
        <v>0</v>
      </c>
      <c r="C551" s="19" t="str">
        <f aca="false">IFERROR(VLOOKUP(A551,Personal!$A$6:$F$112,3,FALSE()),"")</f>
        <v>Olot</v>
      </c>
      <c r="D551" s="19" t="s">
        <v>26</v>
      </c>
      <c r="E551" s="19" t="s">
        <v>27</v>
      </c>
      <c r="F551" s="19" t="s">
        <v>28</v>
      </c>
      <c r="G551" s="19" t="s">
        <v>291</v>
      </c>
      <c r="H551" s="19" t="n">
        <f aca="false">IF(OR(VLOOKUP(A551,Personal!$A$6:$F$112,5,FALSE())&lt;&gt;"Sí",N551="No aplica"),0,'Catàleg GRAE'!D5)</f>
        <v>1</v>
      </c>
      <c r="I551" s="20"/>
      <c r="J551" s="20"/>
      <c r="K551" s="20"/>
      <c r="L551" s="21"/>
      <c r="M551" s="21"/>
      <c r="N551" s="20"/>
      <c r="O551" s="20"/>
      <c r="P551" s="19" t="str">
        <f aca="false">IF(I551="","",I551-H551)</f>
        <v/>
      </c>
      <c r="Q551" s="19" t="str">
        <f aca="true">IF(B551="","",IF(N551="No aplica","No aplica",IF(I551="","Pendent",IF(N551="Per substituir","Substituir",IF(OR(N551="No localitzat",N551="No lliurat"),"Reposar",IF(I551&lt;H551,"Reposar",IF(I551&gt;H551,"Revisar excedent",IF(AND(G551="Sí",M551&lt;&gt;"",M551&lt;TODAY()),"EPI caducat",IF(AND(G551="Sí",M551&lt;&gt;"",M551&lt;=TODAY()+90),"EPI caduca ≤90 dies",IF(OR(N551="Deteriorat usable",N551="Revisió necessària"),"Revisar","OK"))))))))))</f>
      </c>
      <c r="R551" s="20"/>
    </row>
    <row r="552" customFormat="false" ht="15" hidden="false" customHeight="false" outlineLevel="0" collapsed="false">
      <c r="A552" s="19" t="n">
        <v>6</v>
      </c>
      <c r="B552" s="19" t="n">
        <f aca="false">IFERROR(VLOOKUP(A552,Personal!$A$6:$F$112,2,FALSE()),"")</f>
        <v>0</v>
      </c>
      <c r="C552" s="19" t="str">
        <f aca="false">IFERROR(VLOOKUP(A552,Personal!$A$6:$F$112,3,FALSE()),"")</f>
        <v>Olot</v>
      </c>
      <c r="D552" s="19" t="s">
        <v>26</v>
      </c>
      <c r="E552" s="19" t="s">
        <v>27</v>
      </c>
      <c r="F552" s="19" t="s">
        <v>30</v>
      </c>
      <c r="G552" s="19" t="s">
        <v>291</v>
      </c>
      <c r="H552" s="19" t="n">
        <f aca="false">IF(OR(VLOOKUP(A552,Personal!$A$6:$F$112,5,FALSE())&lt;&gt;"Sí",N552="No aplica"),0,'Catàleg GRAE'!D6)</f>
        <v>1</v>
      </c>
      <c r="I552" s="20"/>
      <c r="J552" s="20"/>
      <c r="K552" s="20"/>
      <c r="L552" s="21"/>
      <c r="M552" s="21"/>
      <c r="N552" s="20"/>
      <c r="O552" s="20"/>
      <c r="P552" s="19" t="str">
        <f aca="false">IF(I552="","",I552-H552)</f>
        <v/>
      </c>
      <c r="Q552" s="19" t="str">
        <f aca="true">IF(B552="","",IF(N552="No aplica","No aplica",IF(I552="","Pendent",IF(N552="Per substituir","Substituir",IF(OR(N552="No localitzat",N552="No lliurat"),"Reposar",IF(I552&lt;H552,"Reposar",IF(I552&gt;H552,"Revisar excedent",IF(AND(G552="Sí",M552&lt;&gt;"",M552&lt;TODAY()),"EPI caducat",IF(AND(G552="Sí",M552&lt;&gt;"",M552&lt;=TODAY()+90),"EPI caduca ≤90 dies",IF(OR(N552="Deteriorat usable",N552="Revisió necessària"),"Revisar","OK"))))))))))</f>
      </c>
      <c r="R552" s="20"/>
    </row>
    <row r="553" customFormat="false" ht="15" hidden="false" customHeight="false" outlineLevel="0" collapsed="false">
      <c r="A553" s="19" t="n">
        <v>6</v>
      </c>
      <c r="B553" s="19" t="n">
        <f aca="false">IFERROR(VLOOKUP(A553,Personal!$A$6:$F$112,2,FALSE()),"")</f>
        <v>0</v>
      </c>
      <c r="C553" s="19" t="str">
        <f aca="false">IFERROR(VLOOKUP(A553,Personal!$A$6:$F$112,3,FALSE()),"")</f>
        <v>Olot</v>
      </c>
      <c r="D553" s="19" t="s">
        <v>26</v>
      </c>
      <c r="E553" s="19" t="s">
        <v>31</v>
      </c>
      <c r="F553" s="19" t="s">
        <v>32</v>
      </c>
      <c r="G553" s="19" t="s">
        <v>272</v>
      </c>
      <c r="H553" s="19" t="n">
        <f aca="false">IF(OR(VLOOKUP(A553,Personal!$A$6:$F$112,5,FALSE())&lt;&gt;"Sí",N553="No aplica"),0,'Catàleg GRAE'!D7)</f>
        <v>1</v>
      </c>
      <c r="I553" s="20"/>
      <c r="J553" s="20"/>
      <c r="K553" s="20"/>
      <c r="L553" s="21"/>
      <c r="M553" s="21"/>
      <c r="N553" s="20"/>
      <c r="O553" s="20"/>
      <c r="P553" s="19" t="str">
        <f aca="false">IF(I553="","",I553-H553)</f>
        <v/>
      </c>
      <c r="Q553" s="19" t="str">
        <f aca="true">IF(B553="","",IF(N553="No aplica","No aplica",IF(I553="","Pendent",IF(N553="Per substituir","Substituir",IF(OR(N553="No localitzat",N553="No lliurat"),"Reposar",IF(I553&lt;H553,"Reposar",IF(I553&gt;H553,"Revisar excedent",IF(AND(G553="Sí",M553&lt;&gt;"",M553&lt;TODAY()),"EPI caducat",IF(AND(G553="Sí",M553&lt;&gt;"",M553&lt;=TODAY()+90),"EPI caduca ≤90 dies",IF(OR(N553="Deteriorat usable",N553="Revisió necessària"),"Revisar","OK"))))))))))</f>
      </c>
      <c r="R553" s="20"/>
    </row>
    <row r="554" customFormat="false" ht="15" hidden="false" customHeight="false" outlineLevel="0" collapsed="false">
      <c r="A554" s="19" t="n">
        <v>6</v>
      </c>
      <c r="B554" s="19" t="n">
        <f aca="false">IFERROR(VLOOKUP(A554,Personal!$A$6:$F$112,2,FALSE()),"")</f>
        <v>0</v>
      </c>
      <c r="C554" s="19" t="str">
        <f aca="false">IFERROR(VLOOKUP(A554,Personal!$A$6:$F$112,3,FALSE()),"")</f>
        <v>Olot</v>
      </c>
      <c r="D554" s="19" t="s">
        <v>26</v>
      </c>
      <c r="E554" s="19" t="s">
        <v>33</v>
      </c>
      <c r="F554" s="19" t="s">
        <v>34</v>
      </c>
      <c r="G554" s="19" t="s">
        <v>291</v>
      </c>
      <c r="H554" s="19" t="n">
        <f aca="false">IF(OR(VLOOKUP(A554,Personal!$A$6:$F$112,5,FALSE())&lt;&gt;"Sí",N554="No aplica"),0,'Catàleg GRAE'!D8)</f>
        <v>2</v>
      </c>
      <c r="I554" s="20"/>
      <c r="J554" s="20"/>
      <c r="K554" s="20"/>
      <c r="L554" s="21"/>
      <c r="M554" s="21"/>
      <c r="N554" s="20"/>
      <c r="O554" s="20"/>
      <c r="P554" s="19" t="str">
        <f aca="false">IF(I554="","",I554-H554)</f>
        <v/>
      </c>
      <c r="Q554" s="19" t="str">
        <f aca="true">IF(B554="","",IF(N554="No aplica","No aplica",IF(I554="","Pendent",IF(N554="Per substituir","Substituir",IF(OR(N554="No localitzat",N554="No lliurat"),"Reposar",IF(I554&lt;H554,"Reposar",IF(I554&gt;H554,"Revisar excedent",IF(AND(G554="Sí",M554&lt;&gt;"",M554&lt;TODAY()),"EPI caducat",IF(AND(G554="Sí",M554&lt;&gt;"",M554&lt;=TODAY()+90),"EPI caduca ≤90 dies",IF(OR(N554="Deteriorat usable",N554="Revisió necessària"),"Revisar","OK"))))))))))</f>
      </c>
      <c r="R554" s="20"/>
    </row>
    <row r="555" customFormat="false" ht="15" hidden="false" customHeight="false" outlineLevel="0" collapsed="false">
      <c r="A555" s="19" t="n">
        <v>6</v>
      </c>
      <c r="B555" s="19" t="n">
        <f aca="false">IFERROR(VLOOKUP(A555,Personal!$A$6:$F$112,2,FALSE()),"")</f>
        <v>0</v>
      </c>
      <c r="C555" s="19" t="str">
        <f aca="false">IFERROR(VLOOKUP(A555,Personal!$A$6:$F$112,3,FALSE()),"")</f>
        <v>Olot</v>
      </c>
      <c r="D555" s="19" t="s">
        <v>26</v>
      </c>
      <c r="E555" s="19" t="s">
        <v>35</v>
      </c>
      <c r="F555" s="19" t="s">
        <v>36</v>
      </c>
      <c r="G555" s="19" t="s">
        <v>291</v>
      </c>
      <c r="H555" s="19" t="n">
        <f aca="false">IF(OR(VLOOKUP(A555,Personal!$A$6:$F$112,5,FALSE())&lt;&gt;"Sí",N555="No aplica"),0,'Catàleg GRAE'!D9)</f>
        <v>1</v>
      </c>
      <c r="I555" s="20"/>
      <c r="J555" s="20"/>
      <c r="K555" s="20"/>
      <c r="L555" s="21"/>
      <c r="M555" s="21"/>
      <c r="N555" s="20"/>
      <c r="O555" s="20"/>
      <c r="P555" s="19" t="str">
        <f aca="false">IF(I555="","",I555-H555)</f>
        <v/>
      </c>
      <c r="Q555" s="19" t="str">
        <f aca="true">IF(B555="","",IF(N555="No aplica","No aplica",IF(I555="","Pendent",IF(N555="Per substituir","Substituir",IF(OR(N555="No localitzat",N555="No lliurat"),"Reposar",IF(I555&lt;H555,"Reposar",IF(I555&gt;H555,"Revisar excedent",IF(AND(G555="Sí",M555&lt;&gt;"",M555&lt;TODAY()),"EPI caducat",IF(AND(G555="Sí",M555&lt;&gt;"",M555&lt;=TODAY()+90),"EPI caduca ≤90 dies",IF(OR(N555="Deteriorat usable",N555="Revisió necessària"),"Revisar","OK"))))))))))</f>
      </c>
      <c r="R555" s="20"/>
    </row>
    <row r="556" customFormat="false" ht="15" hidden="false" customHeight="false" outlineLevel="0" collapsed="false">
      <c r="A556" s="19" t="n">
        <v>6</v>
      </c>
      <c r="B556" s="19" t="n">
        <f aca="false">IFERROR(VLOOKUP(A556,Personal!$A$6:$F$112,2,FALSE()),"")</f>
        <v>0</v>
      </c>
      <c r="C556" s="19" t="str">
        <f aca="false">IFERROR(VLOOKUP(A556,Personal!$A$6:$F$112,3,FALSE()),"")</f>
        <v>Olot</v>
      </c>
      <c r="D556" s="19" t="s">
        <v>37</v>
      </c>
      <c r="E556" s="19" t="s">
        <v>38</v>
      </c>
      <c r="F556" s="19" t="s">
        <v>39</v>
      </c>
      <c r="G556" s="19" t="s">
        <v>291</v>
      </c>
      <c r="H556" s="19" t="n">
        <f aca="false">IF(OR(VLOOKUP(A556,Personal!$A$6:$F$112,5,FALSE())&lt;&gt;"Sí",N556="No aplica"),0,'Catàleg GRAE'!D10)</f>
        <v>1</v>
      </c>
      <c r="I556" s="20"/>
      <c r="J556" s="20"/>
      <c r="K556" s="20"/>
      <c r="L556" s="21"/>
      <c r="M556" s="21"/>
      <c r="N556" s="20"/>
      <c r="O556" s="20"/>
      <c r="P556" s="19" t="str">
        <f aca="false">IF(I556="","",I556-H556)</f>
        <v/>
      </c>
      <c r="Q556" s="19" t="str">
        <f aca="true">IF(B556="","",IF(N556="No aplica","No aplica",IF(I556="","Pendent",IF(N556="Per substituir","Substituir",IF(OR(N556="No localitzat",N556="No lliurat"),"Reposar",IF(I556&lt;H556,"Reposar",IF(I556&gt;H556,"Revisar excedent",IF(AND(G556="Sí",M556&lt;&gt;"",M556&lt;TODAY()),"EPI caducat",IF(AND(G556="Sí",M556&lt;&gt;"",M556&lt;=TODAY()+90),"EPI caduca ≤90 dies",IF(OR(N556="Deteriorat usable",N556="Revisió necessària"),"Revisar","OK"))))))))))</f>
      </c>
      <c r="R556" s="20"/>
    </row>
    <row r="557" customFormat="false" ht="15" hidden="false" customHeight="false" outlineLevel="0" collapsed="false">
      <c r="A557" s="19" t="n">
        <v>6</v>
      </c>
      <c r="B557" s="19" t="n">
        <f aca="false">IFERROR(VLOOKUP(A557,Personal!$A$6:$F$112,2,FALSE()),"")</f>
        <v>0</v>
      </c>
      <c r="C557" s="19" t="str">
        <f aca="false">IFERROR(VLOOKUP(A557,Personal!$A$6:$F$112,3,FALSE()),"")</f>
        <v>Olot</v>
      </c>
      <c r="D557" s="19" t="s">
        <v>40</v>
      </c>
      <c r="E557" s="19" t="s">
        <v>41</v>
      </c>
      <c r="F557" s="19" t="s">
        <v>42</v>
      </c>
      <c r="G557" s="19" t="s">
        <v>272</v>
      </c>
      <c r="H557" s="19" t="n">
        <f aca="false">IF(OR(VLOOKUP(A557,Personal!$A$6:$F$112,5,FALSE())&lt;&gt;"Sí",N557="No aplica"),0,'Catàleg GRAE'!D11)</f>
        <v>1</v>
      </c>
      <c r="I557" s="20"/>
      <c r="J557" s="20"/>
      <c r="K557" s="20"/>
      <c r="L557" s="21"/>
      <c r="M557" s="21"/>
      <c r="N557" s="20"/>
      <c r="O557" s="20"/>
      <c r="P557" s="19" t="str">
        <f aca="false">IF(I557="","",I557-H557)</f>
        <v/>
      </c>
      <c r="Q557" s="19" t="str">
        <f aca="true">IF(B557="","",IF(N557="No aplica","No aplica",IF(I557="","Pendent",IF(N557="Per substituir","Substituir",IF(OR(N557="No localitzat",N557="No lliurat"),"Reposar",IF(I557&lt;H557,"Reposar",IF(I557&gt;H557,"Revisar excedent",IF(AND(G557="Sí",M557&lt;&gt;"",M557&lt;TODAY()),"EPI caducat",IF(AND(G557="Sí",M557&lt;&gt;"",M557&lt;=TODAY()+90),"EPI caduca ≤90 dies",IF(OR(N557="Deteriorat usable",N557="Revisió necessària"),"Revisar","OK"))))))))))</f>
      </c>
      <c r="R557" s="20"/>
    </row>
    <row r="558" customFormat="false" ht="15" hidden="false" customHeight="false" outlineLevel="0" collapsed="false">
      <c r="A558" s="19" t="n">
        <v>6</v>
      </c>
      <c r="B558" s="19" t="n">
        <f aca="false">IFERROR(VLOOKUP(A558,Personal!$A$6:$F$112,2,FALSE()),"")</f>
        <v>0</v>
      </c>
      <c r="C558" s="19" t="str">
        <f aca="false">IFERROR(VLOOKUP(A558,Personal!$A$6:$F$112,3,FALSE()),"")</f>
        <v>Olot</v>
      </c>
      <c r="D558" s="19" t="s">
        <v>40</v>
      </c>
      <c r="E558" s="19" t="s">
        <v>43</v>
      </c>
      <c r="F558" s="19" t="s">
        <v>44</v>
      </c>
      <c r="G558" s="19" t="s">
        <v>272</v>
      </c>
      <c r="H558" s="19" t="n">
        <f aca="false">IF(OR(VLOOKUP(A558,Personal!$A$6:$F$112,5,FALSE())&lt;&gt;"Sí",N558="No aplica"),0,'Catàleg GRAE'!D12)</f>
        <v>1</v>
      </c>
      <c r="I558" s="20"/>
      <c r="J558" s="20"/>
      <c r="K558" s="20"/>
      <c r="L558" s="21"/>
      <c r="M558" s="21"/>
      <c r="N558" s="20"/>
      <c r="O558" s="20"/>
      <c r="P558" s="19" t="str">
        <f aca="false">IF(I558="","",I558-H558)</f>
        <v/>
      </c>
      <c r="Q558" s="19" t="str">
        <f aca="true">IF(B558="","",IF(N558="No aplica","No aplica",IF(I558="","Pendent",IF(N558="Per substituir","Substituir",IF(OR(N558="No localitzat",N558="No lliurat"),"Reposar",IF(I558&lt;H558,"Reposar",IF(I558&gt;H558,"Revisar excedent",IF(AND(G558="Sí",M558&lt;&gt;"",M558&lt;TODAY()),"EPI caducat",IF(AND(G558="Sí",M558&lt;&gt;"",M558&lt;=TODAY()+90),"EPI caduca ≤90 dies",IF(OR(N558="Deteriorat usable",N558="Revisió necessària"),"Revisar","OK"))))))))))</f>
      </c>
      <c r="R558" s="20"/>
    </row>
    <row r="559" customFormat="false" ht="15" hidden="false" customHeight="false" outlineLevel="0" collapsed="false">
      <c r="A559" s="19" t="n">
        <v>6</v>
      </c>
      <c r="B559" s="19" t="n">
        <f aca="false">IFERROR(VLOOKUP(A559,Personal!$A$6:$F$112,2,FALSE()),"")</f>
        <v>0</v>
      </c>
      <c r="C559" s="19" t="str">
        <f aca="false">IFERROR(VLOOKUP(A559,Personal!$A$6:$F$112,3,FALSE()),"")</f>
        <v>Olot</v>
      </c>
      <c r="D559" s="19" t="s">
        <v>45</v>
      </c>
      <c r="E559" s="19" t="s">
        <v>46</v>
      </c>
      <c r="F559" s="19" t="s">
        <v>47</v>
      </c>
      <c r="G559" s="19" t="s">
        <v>291</v>
      </c>
      <c r="H559" s="19" t="n">
        <f aca="false">IF(OR(VLOOKUP(A559,Personal!$A$6:$F$112,5,FALSE())&lt;&gt;"Sí",N559="No aplica"),0,'Catàleg GRAE'!D13)</f>
        <v>1</v>
      </c>
      <c r="I559" s="20"/>
      <c r="J559" s="20"/>
      <c r="K559" s="20"/>
      <c r="L559" s="21"/>
      <c r="M559" s="21"/>
      <c r="N559" s="20"/>
      <c r="O559" s="20"/>
      <c r="P559" s="19" t="str">
        <f aca="false">IF(I559="","",I559-H559)</f>
        <v/>
      </c>
      <c r="Q559" s="19" t="str">
        <f aca="true">IF(B559="","",IF(N559="No aplica","No aplica",IF(I559="","Pendent",IF(N559="Per substituir","Substituir",IF(OR(N559="No localitzat",N559="No lliurat"),"Reposar",IF(I559&lt;H559,"Reposar",IF(I559&gt;H559,"Revisar excedent",IF(AND(G559="Sí",M559&lt;&gt;"",M559&lt;TODAY()),"EPI caducat",IF(AND(G559="Sí",M559&lt;&gt;"",M559&lt;=TODAY()+90),"EPI caduca ≤90 dies",IF(OR(N559="Deteriorat usable",N559="Revisió necessària"),"Revisar","OK"))))))))))</f>
      </c>
      <c r="R559" s="20"/>
    </row>
    <row r="560" customFormat="false" ht="15" hidden="false" customHeight="false" outlineLevel="0" collapsed="false">
      <c r="A560" s="19" t="n">
        <v>6</v>
      </c>
      <c r="B560" s="19" t="n">
        <f aca="false">IFERROR(VLOOKUP(A560,Personal!$A$6:$F$112,2,FALSE()),"")</f>
        <v>0</v>
      </c>
      <c r="C560" s="19" t="str">
        <f aca="false">IFERROR(VLOOKUP(A560,Personal!$A$6:$F$112,3,FALSE()),"")</f>
        <v>Olot</v>
      </c>
      <c r="D560" s="19" t="s">
        <v>45</v>
      </c>
      <c r="E560" s="19" t="s">
        <v>48</v>
      </c>
      <c r="F560" s="19" t="s">
        <v>49</v>
      </c>
      <c r="G560" s="19" t="s">
        <v>291</v>
      </c>
      <c r="H560" s="19" t="n">
        <f aca="false">IF(OR(VLOOKUP(A560,Personal!$A$6:$F$112,5,FALSE())&lt;&gt;"Sí",N560="No aplica"),0,'Catàleg GRAE'!D14)</f>
        <v>1</v>
      </c>
      <c r="I560" s="20"/>
      <c r="J560" s="20"/>
      <c r="K560" s="20"/>
      <c r="L560" s="21"/>
      <c r="M560" s="21"/>
      <c r="N560" s="20"/>
      <c r="O560" s="20"/>
      <c r="P560" s="19" t="str">
        <f aca="false">IF(I560="","",I560-H560)</f>
        <v/>
      </c>
      <c r="Q560" s="19" t="str">
        <f aca="true">IF(B560="","",IF(N560="No aplica","No aplica",IF(I560="","Pendent",IF(N560="Per substituir","Substituir",IF(OR(N560="No localitzat",N560="No lliurat"),"Reposar",IF(I560&lt;H560,"Reposar",IF(I560&gt;H560,"Revisar excedent",IF(AND(G560="Sí",M560&lt;&gt;"",M560&lt;TODAY()),"EPI caducat",IF(AND(G560="Sí",M560&lt;&gt;"",M560&lt;=TODAY()+90),"EPI caduca ≤90 dies",IF(OR(N560="Deteriorat usable",N560="Revisió necessària"),"Revisar","OK"))))))))))</f>
      </c>
      <c r="R560" s="20"/>
    </row>
    <row r="561" customFormat="false" ht="15" hidden="false" customHeight="false" outlineLevel="0" collapsed="false">
      <c r="A561" s="19" t="n">
        <v>6</v>
      </c>
      <c r="B561" s="19" t="n">
        <f aca="false">IFERROR(VLOOKUP(A561,Personal!$A$6:$F$112,2,FALSE()),"")</f>
        <v>0</v>
      </c>
      <c r="C561" s="19" t="str">
        <f aca="false">IFERROR(VLOOKUP(A561,Personal!$A$6:$F$112,3,FALSE()),"")</f>
        <v>Olot</v>
      </c>
      <c r="D561" s="19" t="s">
        <v>45</v>
      </c>
      <c r="E561" s="19" t="s">
        <v>50</v>
      </c>
      <c r="F561" s="19" t="s">
        <v>51</v>
      </c>
      <c r="G561" s="19" t="s">
        <v>291</v>
      </c>
      <c r="H561" s="19" t="n">
        <f aca="false">IF(OR(VLOOKUP(A561,Personal!$A$6:$F$112,5,FALSE())&lt;&gt;"Sí",N561="No aplica"),0,'Catàleg GRAE'!D15)</f>
        <v>1</v>
      </c>
      <c r="I561" s="20"/>
      <c r="J561" s="20"/>
      <c r="K561" s="20"/>
      <c r="L561" s="21"/>
      <c r="M561" s="21"/>
      <c r="N561" s="20"/>
      <c r="O561" s="20"/>
      <c r="P561" s="19" t="str">
        <f aca="false">IF(I561="","",I561-H561)</f>
        <v/>
      </c>
      <c r="Q561" s="19" t="str">
        <f aca="true">IF(B561="","",IF(N561="No aplica","No aplica",IF(I561="","Pendent",IF(N561="Per substituir","Substituir",IF(OR(N561="No localitzat",N561="No lliurat"),"Reposar",IF(I561&lt;H561,"Reposar",IF(I561&gt;H561,"Revisar excedent",IF(AND(G561="Sí",M561&lt;&gt;"",M561&lt;TODAY()),"EPI caducat",IF(AND(G561="Sí",M561&lt;&gt;"",M561&lt;=TODAY()+90),"EPI caduca ≤90 dies",IF(OR(N561="Deteriorat usable",N561="Revisió necessària"),"Revisar","OK"))))))))))</f>
      </c>
      <c r="R561" s="20"/>
    </row>
    <row r="562" customFormat="false" ht="15" hidden="false" customHeight="false" outlineLevel="0" collapsed="false">
      <c r="A562" s="19" t="n">
        <v>6</v>
      </c>
      <c r="B562" s="19" t="n">
        <f aca="false">IFERROR(VLOOKUP(A562,Personal!$A$6:$F$112,2,FALSE()),"")</f>
        <v>0</v>
      </c>
      <c r="C562" s="19" t="str">
        <f aca="false">IFERROR(VLOOKUP(A562,Personal!$A$6:$F$112,3,FALSE()),"")</f>
        <v>Olot</v>
      </c>
      <c r="D562" s="19" t="s">
        <v>45</v>
      </c>
      <c r="E562" s="19" t="s">
        <v>52</v>
      </c>
      <c r="F562" s="19" t="s">
        <v>53</v>
      </c>
      <c r="G562" s="19" t="s">
        <v>291</v>
      </c>
      <c r="H562" s="19" t="n">
        <f aca="false">IF(OR(VLOOKUP(A562,Personal!$A$6:$F$112,5,FALSE())&lt;&gt;"Sí",N562="No aplica"),0,'Catàleg GRAE'!D16)</f>
        <v>1</v>
      </c>
      <c r="I562" s="20"/>
      <c r="J562" s="20"/>
      <c r="K562" s="20"/>
      <c r="L562" s="21"/>
      <c r="M562" s="21"/>
      <c r="N562" s="20"/>
      <c r="O562" s="20"/>
      <c r="P562" s="19" t="str">
        <f aca="false">IF(I562="","",I562-H562)</f>
        <v/>
      </c>
      <c r="Q562" s="19" t="str">
        <f aca="true">IF(B562="","",IF(N562="No aplica","No aplica",IF(I562="","Pendent",IF(N562="Per substituir","Substituir",IF(OR(N562="No localitzat",N562="No lliurat"),"Reposar",IF(I562&lt;H562,"Reposar",IF(I562&gt;H562,"Revisar excedent",IF(AND(G562="Sí",M562&lt;&gt;"",M562&lt;TODAY()),"EPI caducat",IF(AND(G562="Sí",M562&lt;&gt;"",M562&lt;=TODAY()+90),"EPI caduca ≤90 dies",IF(OR(N562="Deteriorat usable",N562="Revisió necessària"),"Revisar","OK"))))))))))</f>
      </c>
      <c r="R562" s="20"/>
    </row>
    <row r="563" customFormat="false" ht="15" hidden="false" customHeight="false" outlineLevel="0" collapsed="false">
      <c r="A563" s="19" t="n">
        <v>6</v>
      </c>
      <c r="B563" s="19" t="n">
        <f aca="false">IFERROR(VLOOKUP(A563,Personal!$A$6:$F$112,2,FALSE()),"")</f>
        <v>0</v>
      </c>
      <c r="C563" s="19" t="str">
        <f aca="false">IFERROR(VLOOKUP(A563,Personal!$A$6:$F$112,3,FALSE()),"")</f>
        <v>Olot</v>
      </c>
      <c r="D563" s="19" t="s">
        <v>45</v>
      </c>
      <c r="E563" s="19" t="s">
        <v>54</v>
      </c>
      <c r="F563" s="19" t="s">
        <v>55</v>
      </c>
      <c r="G563" s="19" t="s">
        <v>291</v>
      </c>
      <c r="H563" s="19" t="n">
        <f aca="false">IF(OR(VLOOKUP(A563,Personal!$A$6:$F$112,5,FALSE())&lt;&gt;"Sí",N563="No aplica"),0,'Catàleg GRAE'!D17)</f>
        <v>1</v>
      </c>
      <c r="I563" s="20"/>
      <c r="J563" s="20"/>
      <c r="K563" s="20"/>
      <c r="L563" s="21"/>
      <c r="M563" s="21"/>
      <c r="N563" s="20"/>
      <c r="O563" s="20"/>
      <c r="P563" s="19" t="str">
        <f aca="false">IF(I563="","",I563-H563)</f>
        <v/>
      </c>
      <c r="Q563" s="19" t="str">
        <f aca="true">IF(B563="","",IF(N563="No aplica","No aplica",IF(I563="","Pendent",IF(N563="Per substituir","Substituir",IF(OR(N563="No localitzat",N563="No lliurat"),"Reposar",IF(I563&lt;H563,"Reposar",IF(I563&gt;H563,"Revisar excedent",IF(AND(G563="Sí",M563&lt;&gt;"",M563&lt;TODAY()),"EPI caducat",IF(AND(G563="Sí",M563&lt;&gt;"",M563&lt;=TODAY()+90),"EPI caduca ≤90 dies",IF(OR(N563="Deteriorat usable",N563="Revisió necessària"),"Revisar","OK"))))))))))</f>
      </c>
      <c r="R563" s="20"/>
    </row>
    <row r="564" customFormat="false" ht="15" hidden="false" customHeight="false" outlineLevel="0" collapsed="false">
      <c r="A564" s="19" t="n">
        <v>6</v>
      </c>
      <c r="B564" s="19" t="n">
        <f aca="false">IFERROR(VLOOKUP(A564,Personal!$A$6:$F$112,2,FALSE()),"")</f>
        <v>0</v>
      </c>
      <c r="C564" s="19" t="str">
        <f aca="false">IFERROR(VLOOKUP(A564,Personal!$A$6:$F$112,3,FALSE()),"")</f>
        <v>Olot</v>
      </c>
      <c r="D564" s="19" t="s">
        <v>56</v>
      </c>
      <c r="E564" s="19" t="s">
        <v>57</v>
      </c>
      <c r="F564" s="19" t="s">
        <v>58</v>
      </c>
      <c r="G564" s="19" t="s">
        <v>291</v>
      </c>
      <c r="H564" s="19" t="n">
        <f aca="false">IF(OR(VLOOKUP(A564,Personal!$A$6:$F$112,5,FALSE())&lt;&gt;"Sí",N564="No aplica"),0,'Catàleg GRAE'!D18)</f>
        <v>1</v>
      </c>
      <c r="I564" s="20"/>
      <c r="J564" s="20"/>
      <c r="K564" s="20"/>
      <c r="L564" s="21"/>
      <c r="M564" s="21"/>
      <c r="N564" s="20"/>
      <c r="O564" s="20"/>
      <c r="P564" s="19" t="str">
        <f aca="false">IF(I564="","",I564-H564)</f>
        <v/>
      </c>
      <c r="Q564" s="19" t="str">
        <f aca="true">IF(B564="","",IF(N564="No aplica","No aplica",IF(I564="","Pendent",IF(N564="Per substituir","Substituir",IF(OR(N564="No localitzat",N564="No lliurat"),"Reposar",IF(I564&lt;H564,"Reposar",IF(I564&gt;H564,"Revisar excedent",IF(AND(G564="Sí",M564&lt;&gt;"",M564&lt;TODAY()),"EPI caducat",IF(AND(G564="Sí",M564&lt;&gt;"",M564&lt;=TODAY()+90),"EPI caduca ≤90 dies",IF(OR(N564="Deteriorat usable",N564="Revisió necessària"),"Revisar","OK"))))))))))</f>
      </c>
      <c r="R564" s="20"/>
    </row>
    <row r="565" customFormat="false" ht="15" hidden="false" customHeight="false" outlineLevel="0" collapsed="false">
      <c r="A565" s="19" t="n">
        <v>6</v>
      </c>
      <c r="B565" s="19" t="n">
        <f aca="false">IFERROR(VLOOKUP(A565,Personal!$A$6:$F$112,2,FALSE()),"")</f>
        <v>0</v>
      </c>
      <c r="C565" s="19" t="str">
        <f aca="false">IFERROR(VLOOKUP(A565,Personal!$A$6:$F$112,3,FALSE()),"")</f>
        <v>Olot</v>
      </c>
      <c r="D565" s="19" t="s">
        <v>59</v>
      </c>
      <c r="E565" s="19" t="s">
        <v>60</v>
      </c>
      <c r="F565" s="19" t="s">
        <v>61</v>
      </c>
      <c r="G565" s="19" t="s">
        <v>291</v>
      </c>
      <c r="H565" s="19" t="n">
        <f aca="false">IF(OR(VLOOKUP(A565,Personal!$A$6:$F$112,5,FALSE())&lt;&gt;"Sí",N565="No aplica"),0,'Catàleg GRAE'!D19)</f>
        <v>4</v>
      </c>
      <c r="I565" s="20"/>
      <c r="J565" s="20"/>
      <c r="K565" s="20"/>
      <c r="L565" s="21"/>
      <c r="M565" s="21"/>
      <c r="N565" s="20"/>
      <c r="O565" s="20"/>
      <c r="P565" s="19" t="str">
        <f aca="false">IF(I565="","",I565-H565)</f>
        <v/>
      </c>
      <c r="Q565" s="19" t="str">
        <f aca="true">IF(B565="","",IF(N565="No aplica","No aplica",IF(I565="","Pendent",IF(N565="Per substituir","Substituir",IF(OR(N565="No localitzat",N565="No lliurat"),"Reposar",IF(I565&lt;H565,"Reposar",IF(I565&gt;H565,"Revisar excedent",IF(AND(G565="Sí",M565&lt;&gt;"",M565&lt;TODAY()),"EPI caducat",IF(AND(G565="Sí",M565&lt;&gt;"",M565&lt;=TODAY()+90),"EPI caduca ≤90 dies",IF(OR(N565="Deteriorat usable",N565="Revisió necessària"),"Revisar","OK"))))))))))</f>
      </c>
      <c r="R565" s="20"/>
    </row>
    <row r="566" customFormat="false" ht="15" hidden="false" customHeight="false" outlineLevel="0" collapsed="false">
      <c r="A566" s="19" t="n">
        <v>6</v>
      </c>
      <c r="B566" s="19" t="n">
        <f aca="false">IFERROR(VLOOKUP(A566,Personal!$A$6:$F$112,2,FALSE()),"")</f>
        <v>0</v>
      </c>
      <c r="C566" s="19" t="str">
        <f aca="false">IFERROR(VLOOKUP(A566,Personal!$A$6:$F$112,3,FALSE()),"")</f>
        <v>Olot</v>
      </c>
      <c r="D566" s="19" t="s">
        <v>59</v>
      </c>
      <c r="E566" s="19" t="s">
        <v>60</v>
      </c>
      <c r="F566" s="19" t="s">
        <v>62</v>
      </c>
      <c r="G566" s="19" t="s">
        <v>291</v>
      </c>
      <c r="H566" s="19" t="n">
        <f aca="false">IF(OR(VLOOKUP(A566,Personal!$A$6:$F$112,5,FALSE())&lt;&gt;"Sí",N566="No aplica"),0,'Catàleg GRAE'!D20)</f>
        <v>2</v>
      </c>
      <c r="I566" s="20"/>
      <c r="J566" s="20"/>
      <c r="K566" s="20"/>
      <c r="L566" s="21"/>
      <c r="M566" s="21"/>
      <c r="N566" s="20"/>
      <c r="O566" s="20"/>
      <c r="P566" s="19" t="str">
        <f aca="false">IF(I566="","",I566-H566)</f>
        <v/>
      </c>
      <c r="Q566" s="19" t="str">
        <f aca="true">IF(B566="","",IF(N566="No aplica","No aplica",IF(I566="","Pendent",IF(N566="Per substituir","Substituir",IF(OR(N566="No localitzat",N566="No lliurat"),"Reposar",IF(I566&lt;H566,"Reposar",IF(I566&gt;H566,"Revisar excedent",IF(AND(G566="Sí",M566&lt;&gt;"",M566&lt;TODAY()),"EPI caducat",IF(AND(G566="Sí",M566&lt;&gt;"",M566&lt;=TODAY()+90),"EPI caduca ≤90 dies",IF(OR(N566="Deteriorat usable",N566="Revisió necessària"),"Revisar","OK"))))))))))</f>
      </c>
      <c r="R566" s="20"/>
    </row>
    <row r="567" customFormat="false" ht="15" hidden="false" customHeight="false" outlineLevel="0" collapsed="false">
      <c r="A567" s="19" t="n">
        <v>6</v>
      </c>
      <c r="B567" s="19" t="n">
        <f aca="false">IFERROR(VLOOKUP(A567,Personal!$A$6:$F$112,2,FALSE()),"")</f>
        <v>0</v>
      </c>
      <c r="C567" s="19" t="str">
        <f aca="false">IFERROR(VLOOKUP(A567,Personal!$A$6:$F$112,3,FALSE()),"")</f>
        <v>Olot</v>
      </c>
      <c r="D567" s="19" t="s">
        <v>59</v>
      </c>
      <c r="E567" s="19" t="s">
        <v>60</v>
      </c>
      <c r="F567" s="19" t="s">
        <v>63</v>
      </c>
      <c r="G567" s="19" t="s">
        <v>291</v>
      </c>
      <c r="H567" s="19" t="n">
        <f aca="false">IF(OR(VLOOKUP(A567,Personal!$A$6:$F$112,5,FALSE())&lt;&gt;"Sí",N567="No aplica"),0,'Catàleg GRAE'!D21)</f>
        <v>2</v>
      </c>
      <c r="I567" s="20"/>
      <c r="J567" s="20"/>
      <c r="K567" s="20"/>
      <c r="L567" s="21"/>
      <c r="M567" s="21"/>
      <c r="N567" s="20"/>
      <c r="O567" s="20"/>
      <c r="P567" s="19" t="str">
        <f aca="false">IF(I567="","",I567-H567)</f>
        <v/>
      </c>
      <c r="Q567" s="19" t="str">
        <f aca="true">IF(B567="","",IF(N567="No aplica","No aplica",IF(I567="","Pendent",IF(N567="Per substituir","Substituir",IF(OR(N567="No localitzat",N567="No lliurat"),"Reposar",IF(I567&lt;H567,"Reposar",IF(I567&gt;H567,"Revisar excedent",IF(AND(G567="Sí",M567&lt;&gt;"",M567&lt;TODAY()),"EPI caducat",IF(AND(G567="Sí",M567&lt;&gt;"",M567&lt;=TODAY()+90),"EPI caduca ≤90 dies",IF(OR(N567="Deteriorat usable",N567="Revisió necessària"),"Revisar","OK"))))))))))</f>
      </c>
      <c r="R567" s="20"/>
    </row>
    <row r="568" customFormat="false" ht="15" hidden="false" customHeight="false" outlineLevel="0" collapsed="false">
      <c r="A568" s="19" t="n">
        <v>6</v>
      </c>
      <c r="B568" s="19" t="n">
        <f aca="false">IFERROR(VLOOKUP(A568,Personal!$A$6:$F$112,2,FALSE()),"")</f>
        <v>0</v>
      </c>
      <c r="C568" s="19" t="str">
        <f aca="false">IFERROR(VLOOKUP(A568,Personal!$A$6:$F$112,3,FALSE()),"")</f>
        <v>Olot</v>
      </c>
      <c r="D568" s="19" t="s">
        <v>64</v>
      </c>
      <c r="E568" s="19" t="s">
        <v>65</v>
      </c>
      <c r="F568" s="19" t="s">
        <v>66</v>
      </c>
      <c r="G568" s="19" t="s">
        <v>291</v>
      </c>
      <c r="H568" s="19" t="n">
        <f aca="false">IF(OR(VLOOKUP(A568,Personal!$A$6:$F$112,5,FALSE())&lt;&gt;"Sí",N568="No aplica"),0,'Catàleg GRAE'!D22)</f>
        <v>1</v>
      </c>
      <c r="I568" s="20"/>
      <c r="J568" s="20"/>
      <c r="K568" s="20"/>
      <c r="L568" s="21"/>
      <c r="M568" s="21"/>
      <c r="N568" s="20"/>
      <c r="O568" s="20"/>
      <c r="P568" s="19" t="str">
        <f aca="false">IF(I568="","",I568-H568)</f>
        <v/>
      </c>
      <c r="Q568" s="19" t="str">
        <f aca="true">IF(B568="","",IF(N568="No aplica","No aplica",IF(I568="","Pendent",IF(N568="Per substituir","Substituir",IF(OR(N568="No localitzat",N568="No lliurat"),"Reposar",IF(I568&lt;H568,"Reposar",IF(I568&gt;H568,"Revisar excedent",IF(AND(G568="Sí",M568&lt;&gt;"",M568&lt;TODAY()),"EPI caducat",IF(AND(G568="Sí",M568&lt;&gt;"",M568&lt;=TODAY()+90),"EPI caduca ≤90 dies",IF(OR(N568="Deteriorat usable",N568="Revisió necessària"),"Revisar","OK"))))))))))</f>
      </c>
      <c r="R568" s="20"/>
    </row>
    <row r="569" customFormat="false" ht="15" hidden="false" customHeight="false" outlineLevel="0" collapsed="false">
      <c r="A569" s="19" t="n">
        <v>6</v>
      </c>
      <c r="B569" s="19" t="n">
        <f aca="false">IFERROR(VLOOKUP(A569,Personal!$A$6:$F$112,2,FALSE()),"")</f>
        <v>0</v>
      </c>
      <c r="C569" s="19" t="str">
        <f aca="false">IFERROR(VLOOKUP(A569,Personal!$A$6:$F$112,3,FALSE()),"")</f>
        <v>Olot</v>
      </c>
      <c r="D569" s="19" t="s">
        <v>64</v>
      </c>
      <c r="E569" s="19" t="s">
        <v>67</v>
      </c>
      <c r="F569" s="19" t="s">
        <v>68</v>
      </c>
      <c r="G569" s="19" t="s">
        <v>291</v>
      </c>
      <c r="H569" s="19" t="n">
        <f aca="false">IF(OR(VLOOKUP(A569,Personal!$A$6:$F$112,5,FALSE())&lt;&gt;"Sí",N569="No aplica"),0,'Catàleg GRAE'!D23)</f>
        <v>1</v>
      </c>
      <c r="I569" s="20"/>
      <c r="J569" s="20"/>
      <c r="K569" s="20"/>
      <c r="L569" s="21"/>
      <c r="M569" s="21"/>
      <c r="N569" s="20"/>
      <c r="O569" s="20"/>
      <c r="P569" s="19" t="str">
        <f aca="false">IF(I569="","",I569-H569)</f>
        <v/>
      </c>
      <c r="Q569" s="19" t="str">
        <f aca="true">IF(B569="","",IF(N569="No aplica","No aplica",IF(I569="","Pendent",IF(N569="Per substituir","Substituir",IF(OR(N569="No localitzat",N569="No lliurat"),"Reposar",IF(I569&lt;H569,"Reposar",IF(I569&gt;H569,"Revisar excedent",IF(AND(G569="Sí",M569&lt;&gt;"",M569&lt;TODAY()),"EPI caducat",IF(AND(G569="Sí",M569&lt;&gt;"",M569&lt;=TODAY()+90),"EPI caduca ≤90 dies",IF(OR(N569="Deteriorat usable",N569="Revisió necessària"),"Revisar","OK"))))))))))</f>
      </c>
      <c r="R569" s="20"/>
    </row>
    <row r="570" customFormat="false" ht="15" hidden="false" customHeight="false" outlineLevel="0" collapsed="false">
      <c r="A570" s="19" t="n">
        <v>6</v>
      </c>
      <c r="B570" s="19" t="n">
        <f aca="false">IFERROR(VLOOKUP(A570,Personal!$A$6:$F$112,2,FALSE()),"")</f>
        <v>0</v>
      </c>
      <c r="C570" s="19" t="str">
        <f aca="false">IFERROR(VLOOKUP(A570,Personal!$A$6:$F$112,3,FALSE()),"")</f>
        <v>Olot</v>
      </c>
      <c r="D570" s="19" t="s">
        <v>64</v>
      </c>
      <c r="E570" s="19" t="s">
        <v>69</v>
      </c>
      <c r="F570" s="19" t="s">
        <v>70</v>
      </c>
      <c r="G570" s="19" t="s">
        <v>291</v>
      </c>
      <c r="H570" s="19" t="n">
        <f aca="false">IF(OR(VLOOKUP(A570,Personal!$A$6:$F$112,5,FALSE())&lt;&gt;"Sí",N570="No aplica"),0,'Catàleg GRAE'!D24)</f>
        <v>1</v>
      </c>
      <c r="I570" s="20"/>
      <c r="J570" s="20"/>
      <c r="K570" s="20"/>
      <c r="L570" s="21"/>
      <c r="M570" s="21"/>
      <c r="N570" s="20"/>
      <c r="O570" s="20"/>
      <c r="P570" s="19" t="str">
        <f aca="false">IF(I570="","",I570-H570)</f>
        <v/>
      </c>
      <c r="Q570" s="19" t="str">
        <f aca="true">IF(B570="","",IF(N570="No aplica","No aplica",IF(I570="","Pendent",IF(N570="Per substituir","Substituir",IF(OR(N570="No localitzat",N570="No lliurat"),"Reposar",IF(I570&lt;H570,"Reposar",IF(I570&gt;H570,"Revisar excedent",IF(AND(G570="Sí",M570&lt;&gt;"",M570&lt;TODAY()),"EPI caducat",IF(AND(G570="Sí",M570&lt;&gt;"",M570&lt;=TODAY()+90),"EPI caduca ≤90 dies",IF(OR(N570="Deteriorat usable",N570="Revisió necessària"),"Revisar","OK"))))))))))</f>
      </c>
      <c r="R570" s="20"/>
    </row>
    <row r="571" customFormat="false" ht="15" hidden="false" customHeight="false" outlineLevel="0" collapsed="false">
      <c r="A571" s="19" t="n">
        <v>6</v>
      </c>
      <c r="B571" s="19" t="n">
        <f aca="false">IFERROR(VLOOKUP(A571,Personal!$A$6:$F$112,2,FALSE()),"")</f>
        <v>0</v>
      </c>
      <c r="C571" s="19" t="str">
        <f aca="false">IFERROR(VLOOKUP(A571,Personal!$A$6:$F$112,3,FALSE()),"")</f>
        <v>Olot</v>
      </c>
      <c r="D571" s="19" t="s">
        <v>71</v>
      </c>
      <c r="E571" s="19" t="s">
        <v>72</v>
      </c>
      <c r="F571" s="19" t="s">
        <v>73</v>
      </c>
      <c r="G571" s="19" t="s">
        <v>291</v>
      </c>
      <c r="H571" s="19" t="n">
        <f aca="false">IF(OR(VLOOKUP(A571,Personal!$A$6:$F$112,5,FALSE())&lt;&gt;"Sí",N571="No aplica"),0,'Catàleg GRAE'!D25)</f>
        <v>1</v>
      </c>
      <c r="I571" s="20"/>
      <c r="J571" s="20"/>
      <c r="K571" s="20"/>
      <c r="L571" s="21"/>
      <c r="M571" s="21"/>
      <c r="N571" s="20"/>
      <c r="O571" s="20"/>
      <c r="P571" s="19" t="str">
        <f aca="false">IF(I571="","",I571-H571)</f>
        <v/>
      </c>
      <c r="Q571" s="19" t="str">
        <f aca="true">IF(B571="","",IF(N571="No aplica","No aplica",IF(I571="","Pendent",IF(N571="Per substituir","Substituir",IF(OR(N571="No localitzat",N571="No lliurat"),"Reposar",IF(I571&lt;H571,"Reposar",IF(I571&gt;H571,"Revisar excedent",IF(AND(G571="Sí",M571&lt;&gt;"",M571&lt;TODAY()),"EPI caducat",IF(AND(G571="Sí",M571&lt;&gt;"",M571&lt;=TODAY()+90),"EPI caduca ≤90 dies",IF(OR(N571="Deteriorat usable",N571="Revisió necessària"),"Revisar","OK"))))))))))</f>
      </c>
      <c r="R571" s="20"/>
    </row>
    <row r="572" customFormat="false" ht="15" hidden="false" customHeight="false" outlineLevel="0" collapsed="false">
      <c r="A572" s="19" t="n">
        <v>6</v>
      </c>
      <c r="B572" s="19" t="n">
        <f aca="false">IFERROR(VLOOKUP(A572,Personal!$A$6:$F$112,2,FALSE()),"")</f>
        <v>0</v>
      </c>
      <c r="C572" s="19" t="str">
        <f aca="false">IFERROR(VLOOKUP(A572,Personal!$A$6:$F$112,3,FALSE()),"")</f>
        <v>Olot</v>
      </c>
      <c r="D572" s="19" t="s">
        <v>40</v>
      </c>
      <c r="E572" s="19" t="s">
        <v>74</v>
      </c>
      <c r="F572" s="19" t="s">
        <v>75</v>
      </c>
      <c r="G572" s="19" t="s">
        <v>272</v>
      </c>
      <c r="H572" s="19" t="n">
        <f aca="false">IF(OR(VLOOKUP(A572,Personal!$A$6:$F$112,5,FALSE())&lt;&gt;"Sí",N572="No aplica"),0,'Catàleg GRAE'!D26)</f>
        <v>1</v>
      </c>
      <c r="I572" s="20"/>
      <c r="J572" s="20"/>
      <c r="K572" s="20"/>
      <c r="L572" s="21"/>
      <c r="M572" s="21"/>
      <c r="N572" s="20"/>
      <c r="O572" s="20"/>
      <c r="P572" s="19" t="str">
        <f aca="false">IF(I572="","",I572-H572)</f>
        <v/>
      </c>
      <c r="Q572" s="19" t="str">
        <f aca="true">IF(B572="","",IF(N572="No aplica","No aplica",IF(I572="","Pendent",IF(N572="Per substituir","Substituir",IF(OR(N572="No localitzat",N572="No lliurat"),"Reposar",IF(I572&lt;H572,"Reposar",IF(I572&gt;H572,"Revisar excedent",IF(AND(G572="Sí",M572&lt;&gt;"",M572&lt;TODAY()),"EPI caducat",IF(AND(G572="Sí",M572&lt;&gt;"",M572&lt;=TODAY()+90),"EPI caduca ≤90 dies",IF(OR(N572="Deteriorat usable",N572="Revisió necessària"),"Revisar","OK"))))))))))</f>
      </c>
      <c r="R572" s="20"/>
    </row>
    <row r="573" customFormat="false" ht="15" hidden="false" customHeight="false" outlineLevel="0" collapsed="false">
      <c r="A573" s="19" t="n">
        <v>6</v>
      </c>
      <c r="B573" s="19" t="n">
        <f aca="false">IFERROR(VLOOKUP(A573,Personal!$A$6:$F$112,2,FALSE()),"")</f>
        <v>0</v>
      </c>
      <c r="C573" s="19" t="str">
        <f aca="false">IFERROR(VLOOKUP(A573,Personal!$A$6:$F$112,3,FALSE()),"")</f>
        <v>Olot</v>
      </c>
      <c r="D573" s="19" t="s">
        <v>40</v>
      </c>
      <c r="E573" s="19" t="s">
        <v>76</v>
      </c>
      <c r="F573" s="19" t="s">
        <v>77</v>
      </c>
      <c r="G573" s="19" t="s">
        <v>291</v>
      </c>
      <c r="H573" s="19" t="n">
        <f aca="false">IF(OR(VLOOKUP(A573,Personal!$A$6:$F$112,5,FALSE())&lt;&gt;"Sí",N573="No aplica"),0,'Catàleg GRAE'!D27)</f>
        <v>1</v>
      </c>
      <c r="I573" s="20"/>
      <c r="J573" s="20"/>
      <c r="K573" s="20"/>
      <c r="L573" s="21"/>
      <c r="M573" s="21"/>
      <c r="N573" s="20"/>
      <c r="O573" s="20"/>
      <c r="P573" s="19" t="str">
        <f aca="false">IF(I573="","",I573-H573)</f>
        <v/>
      </c>
      <c r="Q573" s="19" t="str">
        <f aca="true">IF(B573="","",IF(N573="No aplica","No aplica",IF(I573="","Pendent",IF(N573="Per substituir","Substituir",IF(OR(N573="No localitzat",N573="No lliurat"),"Reposar",IF(I573&lt;H573,"Reposar",IF(I573&gt;H573,"Revisar excedent",IF(AND(G573="Sí",M573&lt;&gt;"",M573&lt;TODAY()),"EPI caducat",IF(AND(G573="Sí",M573&lt;&gt;"",M573&lt;=TODAY()+90),"EPI caduca ≤90 dies",IF(OR(N573="Deteriorat usable",N573="Revisió necessària"),"Revisar","OK"))))))))))</f>
      </c>
      <c r="R573" s="20"/>
    </row>
    <row r="574" customFormat="false" ht="15" hidden="false" customHeight="false" outlineLevel="0" collapsed="false">
      <c r="A574" s="19" t="n">
        <v>6</v>
      </c>
      <c r="B574" s="19" t="n">
        <f aca="false">IFERROR(VLOOKUP(A574,Personal!$A$6:$F$112,2,FALSE()),"")</f>
        <v>0</v>
      </c>
      <c r="C574" s="19" t="str">
        <f aca="false">IFERROR(VLOOKUP(A574,Personal!$A$6:$F$112,3,FALSE()),"")</f>
        <v>Olot</v>
      </c>
      <c r="D574" s="19" t="s">
        <v>78</v>
      </c>
      <c r="E574" s="19" t="s">
        <v>79</v>
      </c>
      <c r="F574" s="19" t="s">
        <v>80</v>
      </c>
      <c r="G574" s="19" t="s">
        <v>291</v>
      </c>
      <c r="H574" s="19" t="n">
        <f aca="false">IF(OR(VLOOKUP(A574,Personal!$A$6:$F$112,5,FALSE())&lt;&gt;"Sí",N574="No aplica"),0,'Catàleg GRAE'!D28)</f>
        <v>1</v>
      </c>
      <c r="I574" s="20"/>
      <c r="J574" s="20"/>
      <c r="K574" s="20"/>
      <c r="L574" s="21"/>
      <c r="M574" s="21"/>
      <c r="N574" s="20"/>
      <c r="O574" s="20"/>
      <c r="P574" s="19" t="str">
        <f aca="false">IF(I574="","",I574-H574)</f>
        <v/>
      </c>
      <c r="Q574" s="19" t="str">
        <f aca="true">IF(B574="","",IF(N574="No aplica","No aplica",IF(I574="","Pendent",IF(N574="Per substituir","Substituir",IF(OR(N574="No localitzat",N574="No lliurat"),"Reposar",IF(I574&lt;H574,"Reposar",IF(I574&gt;H574,"Revisar excedent",IF(AND(G574="Sí",M574&lt;&gt;"",M574&lt;TODAY()),"EPI caducat",IF(AND(G574="Sí",M574&lt;&gt;"",M574&lt;=TODAY()+90),"EPI caduca ≤90 dies",IF(OR(N574="Deteriorat usable",N574="Revisió necessària"),"Revisar","OK"))))))))))</f>
      </c>
      <c r="R574" s="20"/>
    </row>
    <row r="575" customFormat="false" ht="15" hidden="false" customHeight="false" outlineLevel="0" collapsed="false">
      <c r="A575" s="19" t="n">
        <v>6</v>
      </c>
      <c r="B575" s="19" t="n">
        <f aca="false">IFERROR(VLOOKUP(A575,Personal!$A$6:$F$112,2,FALSE()),"")</f>
        <v>0</v>
      </c>
      <c r="C575" s="19" t="str">
        <f aca="false">IFERROR(VLOOKUP(A575,Personal!$A$6:$F$112,3,FALSE()),"")</f>
        <v>Olot</v>
      </c>
      <c r="D575" s="19" t="s">
        <v>26</v>
      </c>
      <c r="E575" s="19" t="s">
        <v>81</v>
      </c>
      <c r="F575" s="19" t="s">
        <v>82</v>
      </c>
      <c r="G575" s="19" t="s">
        <v>272</v>
      </c>
      <c r="H575" s="19" t="n">
        <f aca="false">IF(OR(VLOOKUP(A575,Personal!$A$6:$F$112,5,FALSE())&lt;&gt;"Sí",N575="No aplica"),0,'Catàleg GRAE'!D29)</f>
        <v>1</v>
      </c>
      <c r="I575" s="20"/>
      <c r="J575" s="20"/>
      <c r="K575" s="20"/>
      <c r="L575" s="21"/>
      <c r="M575" s="21"/>
      <c r="N575" s="20"/>
      <c r="O575" s="20"/>
      <c r="P575" s="19" t="str">
        <f aca="false">IF(I575="","",I575-H575)</f>
        <v/>
      </c>
      <c r="Q575" s="19" t="str">
        <f aca="true">IF(B575="","",IF(N575="No aplica","No aplica",IF(I575="","Pendent",IF(N575="Per substituir","Substituir",IF(OR(N575="No localitzat",N575="No lliurat"),"Reposar",IF(I575&lt;H575,"Reposar",IF(I575&gt;H575,"Revisar excedent",IF(AND(G575="Sí",M575&lt;&gt;"",M575&lt;TODAY()),"EPI caducat",IF(AND(G575="Sí",M575&lt;&gt;"",M575&lt;=TODAY()+90),"EPI caduca ≤90 dies",IF(OR(N575="Deteriorat usable",N575="Revisió necessària"),"Revisar","OK"))))))))))</f>
      </c>
      <c r="R575" s="20"/>
    </row>
    <row r="576" customFormat="false" ht="15" hidden="false" customHeight="false" outlineLevel="0" collapsed="false">
      <c r="A576" s="19" t="n">
        <v>6</v>
      </c>
      <c r="B576" s="19" t="n">
        <f aca="false">IFERROR(VLOOKUP(A576,Personal!$A$6:$F$112,2,FALSE()),"")</f>
        <v>0</v>
      </c>
      <c r="C576" s="19" t="str">
        <f aca="false">IFERROR(VLOOKUP(A576,Personal!$A$6:$F$112,3,FALSE()),"")</f>
        <v>Olot</v>
      </c>
      <c r="D576" s="19" t="s">
        <v>83</v>
      </c>
      <c r="E576" s="19" t="s">
        <v>84</v>
      </c>
      <c r="F576" s="19" t="s">
        <v>85</v>
      </c>
      <c r="G576" s="19" t="s">
        <v>291</v>
      </c>
      <c r="H576" s="19" t="n">
        <f aca="false">IF(OR(VLOOKUP(A576,Personal!$A$6:$F$112,5,FALSE())&lt;&gt;"Sí",N576="No aplica"),0,'Catàleg GRAE'!D30)</f>
        <v>2</v>
      </c>
      <c r="I576" s="20"/>
      <c r="J576" s="20"/>
      <c r="K576" s="20"/>
      <c r="L576" s="21"/>
      <c r="M576" s="21"/>
      <c r="N576" s="20"/>
      <c r="O576" s="20"/>
      <c r="P576" s="19" t="str">
        <f aca="false">IF(I576="","",I576-H576)</f>
        <v/>
      </c>
      <c r="Q576" s="19" t="str">
        <f aca="true">IF(B576="","",IF(N576="No aplica","No aplica",IF(I576="","Pendent",IF(N576="Per substituir","Substituir",IF(OR(N576="No localitzat",N576="No lliurat"),"Reposar",IF(I576&lt;H576,"Reposar",IF(I576&gt;H576,"Revisar excedent",IF(AND(G576="Sí",M576&lt;&gt;"",M576&lt;TODAY()),"EPI caducat",IF(AND(G576="Sí",M576&lt;&gt;"",M576&lt;=TODAY()+90),"EPI caduca ≤90 dies",IF(OR(N576="Deteriorat usable",N576="Revisió necessària"),"Revisar","OK"))))))))))</f>
      </c>
      <c r="R576" s="20"/>
    </row>
    <row r="577" customFormat="false" ht="15" hidden="false" customHeight="false" outlineLevel="0" collapsed="false">
      <c r="A577" s="19" t="n">
        <v>6</v>
      </c>
      <c r="B577" s="19" t="n">
        <f aca="false">IFERROR(VLOOKUP(A577,Personal!$A$6:$F$112,2,FALSE()),"")</f>
        <v>0</v>
      </c>
      <c r="C577" s="19" t="str">
        <f aca="false">IFERROR(VLOOKUP(A577,Personal!$A$6:$F$112,3,FALSE()),"")</f>
        <v>Olot</v>
      </c>
      <c r="D577" s="19" t="s">
        <v>83</v>
      </c>
      <c r="E577" s="19" t="s">
        <v>86</v>
      </c>
      <c r="F577" s="19" t="s">
        <v>87</v>
      </c>
      <c r="G577" s="19" t="s">
        <v>291</v>
      </c>
      <c r="H577" s="19" t="n">
        <f aca="false">IF(OR(VLOOKUP(A577,Personal!$A$6:$F$112,5,FALSE())&lt;&gt;"Sí",N577="No aplica"),0,'Catàleg GRAE'!D31)</f>
        <v>2</v>
      </c>
      <c r="I577" s="20"/>
      <c r="J577" s="20"/>
      <c r="K577" s="20"/>
      <c r="L577" s="21"/>
      <c r="M577" s="21"/>
      <c r="N577" s="20"/>
      <c r="O577" s="20"/>
      <c r="P577" s="19" t="str">
        <f aca="false">IF(I577="","",I577-H577)</f>
        <v/>
      </c>
      <c r="Q577" s="19" t="str">
        <f aca="true">IF(B577="","",IF(N577="No aplica","No aplica",IF(I577="","Pendent",IF(N577="Per substituir","Substituir",IF(OR(N577="No localitzat",N577="No lliurat"),"Reposar",IF(I577&lt;H577,"Reposar",IF(I577&gt;H577,"Revisar excedent",IF(AND(G577="Sí",M577&lt;&gt;"",M577&lt;TODAY()),"EPI caducat",IF(AND(G577="Sí",M577&lt;&gt;"",M577&lt;=TODAY()+90),"EPI caduca ≤90 dies",IF(OR(N577="Deteriorat usable",N577="Revisió necessària"),"Revisar","OK"))))))))))</f>
      </c>
      <c r="R577" s="20"/>
    </row>
    <row r="578" customFormat="false" ht="15" hidden="false" customHeight="false" outlineLevel="0" collapsed="false">
      <c r="A578" s="19" t="n">
        <v>6</v>
      </c>
      <c r="B578" s="19" t="n">
        <f aca="false">IFERROR(VLOOKUP(A578,Personal!$A$6:$F$112,2,FALSE()),"")</f>
        <v>0</v>
      </c>
      <c r="C578" s="19" t="str">
        <f aca="false">IFERROR(VLOOKUP(A578,Personal!$A$6:$F$112,3,FALSE()),"")</f>
        <v>Olot</v>
      </c>
      <c r="D578" s="19" t="s">
        <v>83</v>
      </c>
      <c r="E578" s="19" t="s">
        <v>88</v>
      </c>
      <c r="F578" s="19" t="s">
        <v>89</v>
      </c>
      <c r="G578" s="19" t="s">
        <v>291</v>
      </c>
      <c r="H578" s="19" t="n">
        <f aca="false">IF(OR(VLOOKUP(A578,Personal!$A$6:$F$112,5,FALSE())&lt;&gt;"Sí",N578="No aplica"),0,'Catàleg GRAE'!D32)</f>
        <v>2</v>
      </c>
      <c r="I578" s="20"/>
      <c r="J578" s="20"/>
      <c r="K578" s="20"/>
      <c r="L578" s="21"/>
      <c r="M578" s="21"/>
      <c r="N578" s="20"/>
      <c r="O578" s="20"/>
      <c r="P578" s="19" t="str">
        <f aca="false">IF(I578="","",I578-H578)</f>
        <v/>
      </c>
      <c r="Q578" s="19" t="str">
        <f aca="true">IF(B578="","",IF(N578="No aplica","No aplica",IF(I578="","Pendent",IF(N578="Per substituir","Substituir",IF(OR(N578="No localitzat",N578="No lliurat"),"Reposar",IF(I578&lt;H578,"Reposar",IF(I578&gt;H578,"Revisar excedent",IF(AND(G578="Sí",M578&lt;&gt;"",M578&lt;TODAY()),"EPI caducat",IF(AND(G578="Sí",M578&lt;&gt;"",M578&lt;=TODAY()+90),"EPI caduca ≤90 dies",IF(OR(N578="Deteriorat usable",N578="Revisió necessària"),"Revisar","OK"))))))))))</f>
      </c>
      <c r="R578" s="20"/>
    </row>
    <row r="579" customFormat="false" ht="15" hidden="false" customHeight="false" outlineLevel="0" collapsed="false">
      <c r="A579" s="19" t="n">
        <v>6</v>
      </c>
      <c r="B579" s="19" t="n">
        <f aca="false">IFERROR(VLOOKUP(A579,Personal!$A$6:$F$112,2,FALSE()),"")</f>
        <v>0</v>
      </c>
      <c r="C579" s="19" t="str">
        <f aca="false">IFERROR(VLOOKUP(A579,Personal!$A$6:$F$112,3,FALSE()),"")</f>
        <v>Olot</v>
      </c>
      <c r="D579" s="19" t="s">
        <v>83</v>
      </c>
      <c r="E579" s="19" t="s">
        <v>90</v>
      </c>
      <c r="F579" s="19" t="s">
        <v>91</v>
      </c>
      <c r="G579" s="19" t="s">
        <v>291</v>
      </c>
      <c r="H579" s="19" t="n">
        <f aca="false">IF(OR(VLOOKUP(A579,Personal!$A$6:$F$112,5,FALSE())&lt;&gt;"Sí",N579="No aplica"),0,'Catàleg GRAE'!D33)</f>
        <v>1</v>
      </c>
      <c r="I579" s="20"/>
      <c r="J579" s="20"/>
      <c r="K579" s="20"/>
      <c r="L579" s="21"/>
      <c r="M579" s="21"/>
      <c r="N579" s="20"/>
      <c r="O579" s="20"/>
      <c r="P579" s="19" t="str">
        <f aca="false">IF(I579="","",I579-H579)</f>
        <v/>
      </c>
      <c r="Q579" s="19" t="str">
        <f aca="true">IF(B579="","",IF(N579="No aplica","No aplica",IF(I579="","Pendent",IF(N579="Per substituir","Substituir",IF(OR(N579="No localitzat",N579="No lliurat"),"Reposar",IF(I579&lt;H579,"Reposar",IF(I579&gt;H579,"Revisar excedent",IF(AND(G579="Sí",M579&lt;&gt;"",M579&lt;TODAY()),"EPI caducat",IF(AND(G579="Sí",M579&lt;&gt;"",M579&lt;=TODAY()+90),"EPI caduca ≤90 dies",IF(OR(N579="Deteriorat usable",N579="Revisió necessària"),"Revisar","OK"))))))))))</f>
      </c>
      <c r="R579" s="20"/>
    </row>
    <row r="580" customFormat="false" ht="15" hidden="false" customHeight="false" outlineLevel="0" collapsed="false">
      <c r="A580" s="19" t="n">
        <v>6</v>
      </c>
      <c r="B580" s="19" t="n">
        <f aca="false">IFERROR(VLOOKUP(A580,Personal!$A$6:$F$112,2,FALSE()),"")</f>
        <v>0</v>
      </c>
      <c r="C580" s="19" t="str">
        <f aca="false">IFERROR(VLOOKUP(A580,Personal!$A$6:$F$112,3,FALSE()),"")</f>
        <v>Olot</v>
      </c>
      <c r="D580" s="19" t="s">
        <v>40</v>
      </c>
      <c r="E580" s="19" t="s">
        <v>92</v>
      </c>
      <c r="F580" s="19" t="s">
        <v>93</v>
      </c>
      <c r="G580" s="19" t="s">
        <v>291</v>
      </c>
      <c r="H580" s="19" t="n">
        <f aca="false">IF(OR(VLOOKUP(A580,Personal!$A$6:$F$112,5,FALSE())&lt;&gt;"Sí",N580="No aplica"),0,'Catàleg GRAE'!D34)</f>
        <v>1</v>
      </c>
      <c r="I580" s="20"/>
      <c r="J580" s="20"/>
      <c r="K580" s="20"/>
      <c r="L580" s="21"/>
      <c r="M580" s="21"/>
      <c r="N580" s="20"/>
      <c r="O580" s="20"/>
      <c r="P580" s="19" t="str">
        <f aca="false">IF(I580="","",I580-H580)</f>
        <v/>
      </c>
      <c r="Q580" s="19" t="str">
        <f aca="true">IF(B580="","",IF(N580="No aplica","No aplica",IF(I580="","Pendent",IF(N580="Per substituir","Substituir",IF(OR(N580="No localitzat",N580="No lliurat"),"Reposar",IF(I580&lt;H580,"Reposar",IF(I580&gt;H580,"Revisar excedent",IF(AND(G580="Sí",M580&lt;&gt;"",M580&lt;TODAY()),"EPI caducat",IF(AND(G580="Sí",M580&lt;&gt;"",M580&lt;=TODAY()+90),"EPI caduca ≤90 dies",IF(OR(N580="Deteriorat usable",N580="Revisió necessària"),"Revisar","OK"))))))))))</f>
      </c>
      <c r="R580" s="20"/>
    </row>
    <row r="581" customFormat="false" ht="15" hidden="false" customHeight="false" outlineLevel="0" collapsed="false">
      <c r="A581" s="19" t="n">
        <v>6</v>
      </c>
      <c r="B581" s="19" t="n">
        <f aca="false">IFERROR(VLOOKUP(A581,Personal!$A$6:$F$112,2,FALSE()),"")</f>
        <v>0</v>
      </c>
      <c r="C581" s="19" t="str">
        <f aca="false">IFERROR(VLOOKUP(A581,Personal!$A$6:$F$112,3,FALSE()),"")</f>
        <v>Olot</v>
      </c>
      <c r="D581" s="19" t="s">
        <v>94</v>
      </c>
      <c r="E581" s="19" t="s">
        <v>95</v>
      </c>
      <c r="F581" s="19" t="s">
        <v>96</v>
      </c>
      <c r="G581" s="19" t="s">
        <v>291</v>
      </c>
      <c r="H581" s="19" t="n">
        <f aca="false">IF(OR(VLOOKUP(A581,Personal!$A$6:$F$112,5,FALSE())&lt;&gt;"Sí",N581="No aplica"),0,'Catàleg GRAE'!D35)</f>
        <v>1</v>
      </c>
      <c r="I581" s="20"/>
      <c r="J581" s="20"/>
      <c r="K581" s="20"/>
      <c r="L581" s="21"/>
      <c r="M581" s="21"/>
      <c r="N581" s="20"/>
      <c r="O581" s="20"/>
      <c r="P581" s="19" t="str">
        <f aca="false">IF(I581="","",I581-H581)</f>
        <v/>
      </c>
      <c r="Q581" s="19" t="str">
        <f aca="true">IF(B581="","",IF(N581="No aplica","No aplica",IF(I581="","Pendent",IF(N581="Per substituir","Substituir",IF(OR(N581="No localitzat",N581="No lliurat"),"Reposar",IF(I581&lt;H581,"Reposar",IF(I581&gt;H581,"Revisar excedent",IF(AND(G581="Sí",M581&lt;&gt;"",M581&lt;TODAY()),"EPI caducat",IF(AND(G581="Sí",M581&lt;&gt;"",M581&lt;=TODAY()+90),"EPI caduca ≤90 dies",IF(OR(N581="Deteriorat usable",N581="Revisió necessària"),"Revisar","OK"))))))))))</f>
      </c>
      <c r="R581" s="20"/>
    </row>
    <row r="582" customFormat="false" ht="15" hidden="false" customHeight="false" outlineLevel="0" collapsed="false">
      <c r="A582" s="19" t="n">
        <v>6</v>
      </c>
      <c r="B582" s="19" t="n">
        <f aca="false">IFERROR(VLOOKUP(A582,Personal!$A$6:$F$112,2,FALSE()),"")</f>
        <v>0</v>
      </c>
      <c r="C582" s="19" t="str">
        <f aca="false">IFERROR(VLOOKUP(A582,Personal!$A$6:$F$112,3,FALSE()),"")</f>
        <v>Olot</v>
      </c>
      <c r="D582" s="19" t="s">
        <v>97</v>
      </c>
      <c r="E582" s="19" t="s">
        <v>98</v>
      </c>
      <c r="F582" s="19" t="s">
        <v>99</v>
      </c>
      <c r="G582" s="19" t="s">
        <v>291</v>
      </c>
      <c r="H582" s="19" t="n">
        <f aca="false">IF(OR(VLOOKUP(A582,Personal!$A$6:$F$112,5,FALSE())&lt;&gt;"Sí",N582="No aplica"),0,'Catàleg GRAE'!D36)</f>
        <v>3</v>
      </c>
      <c r="I582" s="20"/>
      <c r="J582" s="20"/>
      <c r="K582" s="20"/>
      <c r="L582" s="21"/>
      <c r="M582" s="21"/>
      <c r="N582" s="20"/>
      <c r="O582" s="20"/>
      <c r="P582" s="19" t="str">
        <f aca="false">IF(I582="","",I582-H582)</f>
        <v/>
      </c>
      <c r="Q582" s="19" t="str">
        <f aca="true">IF(B582="","",IF(N582="No aplica","No aplica",IF(I582="","Pendent",IF(N582="Per substituir","Substituir",IF(OR(N582="No localitzat",N582="No lliurat"),"Reposar",IF(I582&lt;H582,"Reposar",IF(I582&gt;H582,"Revisar excedent",IF(AND(G582="Sí",M582&lt;&gt;"",M582&lt;TODAY()),"EPI caducat",IF(AND(G582="Sí",M582&lt;&gt;"",M582&lt;=TODAY()+90),"EPI caduca ≤90 dies",IF(OR(N582="Deteriorat usable",N582="Revisió necessària"),"Revisar","OK"))))))))))</f>
      </c>
      <c r="R582" s="20"/>
    </row>
    <row r="583" customFormat="false" ht="15" hidden="false" customHeight="false" outlineLevel="0" collapsed="false">
      <c r="A583" s="19" t="n">
        <v>6</v>
      </c>
      <c r="B583" s="19" t="n">
        <f aca="false">IFERROR(VLOOKUP(A583,Personal!$A$6:$F$112,2,FALSE()),"")</f>
        <v>0</v>
      </c>
      <c r="C583" s="19" t="str">
        <f aca="false">IFERROR(VLOOKUP(A583,Personal!$A$6:$F$112,3,FALSE()),"")</f>
        <v>Olot</v>
      </c>
      <c r="D583" s="19" t="s">
        <v>97</v>
      </c>
      <c r="E583" s="19" t="s">
        <v>100</v>
      </c>
      <c r="F583" s="19" t="s">
        <v>101</v>
      </c>
      <c r="G583" s="19" t="s">
        <v>291</v>
      </c>
      <c r="H583" s="19" t="n">
        <f aca="false">IF(OR(VLOOKUP(A583,Personal!$A$6:$F$112,5,FALSE())&lt;&gt;"Sí",N583="No aplica"),0,'Catàleg GRAE'!D37)</f>
        <v>1</v>
      </c>
      <c r="I583" s="20"/>
      <c r="J583" s="20"/>
      <c r="K583" s="20"/>
      <c r="L583" s="21"/>
      <c r="M583" s="21"/>
      <c r="N583" s="20"/>
      <c r="O583" s="20"/>
      <c r="P583" s="19" t="str">
        <f aca="false">IF(I583="","",I583-H583)</f>
        <v/>
      </c>
      <c r="Q583" s="19" t="str">
        <f aca="true">IF(B583="","",IF(N583="No aplica","No aplica",IF(I583="","Pendent",IF(N583="Per substituir","Substituir",IF(OR(N583="No localitzat",N583="No lliurat"),"Reposar",IF(I583&lt;H583,"Reposar",IF(I583&gt;H583,"Revisar excedent",IF(AND(G583="Sí",M583&lt;&gt;"",M583&lt;TODAY()),"EPI caducat",IF(AND(G583="Sí",M583&lt;&gt;"",M583&lt;=TODAY()+90),"EPI caduca ≤90 dies",IF(OR(N583="Deteriorat usable",N583="Revisió necessària"),"Revisar","OK"))))))))))</f>
      </c>
      <c r="R583" s="20"/>
    </row>
    <row r="584" customFormat="false" ht="15" hidden="false" customHeight="false" outlineLevel="0" collapsed="false">
      <c r="A584" s="19" t="n">
        <v>6</v>
      </c>
      <c r="B584" s="19" t="n">
        <f aca="false">IFERROR(VLOOKUP(A584,Personal!$A$6:$F$112,2,FALSE()),"")</f>
        <v>0</v>
      </c>
      <c r="C584" s="19" t="str">
        <f aca="false">IFERROR(VLOOKUP(A584,Personal!$A$6:$F$112,3,FALSE()),"")</f>
        <v>Olot</v>
      </c>
      <c r="D584" s="19" t="s">
        <v>102</v>
      </c>
      <c r="E584" s="19" t="s">
        <v>103</v>
      </c>
      <c r="F584" s="19" t="s">
        <v>104</v>
      </c>
      <c r="G584" s="19" t="s">
        <v>291</v>
      </c>
      <c r="H584" s="19" t="n">
        <f aca="false">IF(OR(VLOOKUP(A584,Personal!$A$6:$F$112,5,FALSE())&lt;&gt;"Sí",N584="No aplica"),0,'Catàleg GRAE'!D38)</f>
        <v>1</v>
      </c>
      <c r="I584" s="20"/>
      <c r="J584" s="20"/>
      <c r="K584" s="20"/>
      <c r="L584" s="21"/>
      <c r="M584" s="21"/>
      <c r="N584" s="20"/>
      <c r="O584" s="20"/>
      <c r="P584" s="19" t="str">
        <f aca="false">IF(I584="","",I584-H584)</f>
        <v/>
      </c>
      <c r="Q584" s="19" t="str">
        <f aca="true">IF(B584="","",IF(N584="No aplica","No aplica",IF(I584="","Pendent",IF(N584="Per substituir","Substituir",IF(OR(N584="No localitzat",N584="No lliurat"),"Reposar",IF(I584&lt;H584,"Reposar",IF(I584&gt;H584,"Revisar excedent",IF(AND(G584="Sí",M584&lt;&gt;"",M584&lt;TODAY()),"EPI caducat",IF(AND(G584="Sí",M584&lt;&gt;"",M584&lt;=TODAY()+90),"EPI caduca ≤90 dies",IF(OR(N584="Deteriorat usable",N584="Revisió necessària"),"Revisar","OK"))))))))))</f>
      </c>
      <c r="R584" s="20"/>
    </row>
    <row r="585" customFormat="false" ht="15" hidden="false" customHeight="false" outlineLevel="0" collapsed="false">
      <c r="A585" s="19" t="n">
        <v>6</v>
      </c>
      <c r="B585" s="19" t="n">
        <f aca="false">IFERROR(VLOOKUP(A585,Personal!$A$6:$F$112,2,FALSE()),"")</f>
        <v>0</v>
      </c>
      <c r="C585" s="19" t="str">
        <f aca="false">IFERROR(VLOOKUP(A585,Personal!$A$6:$F$112,3,FALSE()),"")</f>
        <v>Olot</v>
      </c>
      <c r="D585" s="19" t="s">
        <v>97</v>
      </c>
      <c r="E585" s="19" t="s">
        <v>105</v>
      </c>
      <c r="F585" s="19" t="s">
        <v>106</v>
      </c>
      <c r="G585" s="19" t="s">
        <v>291</v>
      </c>
      <c r="H585" s="19" t="n">
        <f aca="false">IF(OR(VLOOKUP(A585,Personal!$A$6:$F$112,5,FALSE())&lt;&gt;"Sí",N585="No aplica"),0,'Catàleg GRAE'!D39)</f>
        <v>3</v>
      </c>
      <c r="I585" s="20"/>
      <c r="J585" s="20"/>
      <c r="K585" s="20"/>
      <c r="L585" s="21"/>
      <c r="M585" s="21"/>
      <c r="N585" s="20"/>
      <c r="O585" s="20"/>
      <c r="P585" s="19" t="str">
        <f aca="false">IF(I585="","",I585-H585)</f>
        <v/>
      </c>
      <c r="Q585" s="19" t="str">
        <f aca="true">IF(B585="","",IF(N585="No aplica","No aplica",IF(I585="","Pendent",IF(N585="Per substituir","Substituir",IF(OR(N585="No localitzat",N585="No lliurat"),"Reposar",IF(I585&lt;H585,"Reposar",IF(I585&gt;H585,"Revisar excedent",IF(AND(G585="Sí",M585&lt;&gt;"",M585&lt;TODAY()),"EPI caducat",IF(AND(G585="Sí",M585&lt;&gt;"",M585&lt;=TODAY()+90),"EPI caduca ≤90 dies",IF(OR(N585="Deteriorat usable",N585="Revisió necessària"),"Revisar","OK"))))))))))</f>
      </c>
      <c r="R585" s="20"/>
    </row>
    <row r="586" customFormat="false" ht="15" hidden="false" customHeight="false" outlineLevel="0" collapsed="false">
      <c r="A586" s="19" t="n">
        <v>6</v>
      </c>
      <c r="B586" s="19" t="n">
        <f aca="false">IFERROR(VLOOKUP(A586,Personal!$A$6:$F$112,2,FALSE()),"")</f>
        <v>0</v>
      </c>
      <c r="C586" s="19" t="str">
        <f aca="false">IFERROR(VLOOKUP(A586,Personal!$A$6:$F$112,3,FALSE()),"")</f>
        <v>Olot</v>
      </c>
      <c r="D586" s="19" t="s">
        <v>97</v>
      </c>
      <c r="E586" s="19" t="s">
        <v>105</v>
      </c>
      <c r="F586" s="19" t="s">
        <v>107</v>
      </c>
      <c r="G586" s="19" t="s">
        <v>291</v>
      </c>
      <c r="H586" s="19" t="n">
        <f aca="false">IF(OR(VLOOKUP(A586,Personal!$A$6:$F$112,5,FALSE())&lt;&gt;"Sí",N586="No aplica"),0,'Catàleg GRAE'!D40)</f>
        <v>3</v>
      </c>
      <c r="I586" s="20"/>
      <c r="J586" s="20"/>
      <c r="K586" s="20"/>
      <c r="L586" s="21"/>
      <c r="M586" s="21"/>
      <c r="N586" s="20"/>
      <c r="O586" s="20"/>
      <c r="P586" s="19" t="str">
        <f aca="false">IF(I586="","",I586-H586)</f>
        <v/>
      </c>
      <c r="Q586" s="19" t="str">
        <f aca="true">IF(B586="","",IF(N586="No aplica","No aplica",IF(I586="","Pendent",IF(N586="Per substituir","Substituir",IF(OR(N586="No localitzat",N586="No lliurat"),"Reposar",IF(I586&lt;H586,"Reposar",IF(I586&gt;H586,"Revisar excedent",IF(AND(G586="Sí",M586&lt;&gt;"",M586&lt;TODAY()),"EPI caducat",IF(AND(G586="Sí",M586&lt;&gt;"",M586&lt;=TODAY()+90),"EPI caduca ≤90 dies",IF(OR(N586="Deteriorat usable",N586="Revisió necessària"),"Revisar","OK"))))))))))</f>
      </c>
      <c r="R586" s="20"/>
    </row>
    <row r="587" customFormat="false" ht="15" hidden="false" customHeight="false" outlineLevel="0" collapsed="false">
      <c r="A587" s="19" t="n">
        <v>6</v>
      </c>
      <c r="B587" s="19" t="n">
        <f aca="false">IFERROR(VLOOKUP(A587,Personal!$A$6:$F$112,2,FALSE()),"")</f>
        <v>0</v>
      </c>
      <c r="C587" s="19" t="str">
        <f aca="false">IFERROR(VLOOKUP(A587,Personal!$A$6:$F$112,3,FALSE()),"")</f>
        <v>Olot</v>
      </c>
      <c r="D587" s="19" t="s">
        <v>97</v>
      </c>
      <c r="E587" s="19" t="s">
        <v>108</v>
      </c>
      <c r="F587" s="19" t="s">
        <v>109</v>
      </c>
      <c r="G587" s="19" t="s">
        <v>291</v>
      </c>
      <c r="H587" s="19" t="n">
        <f aca="false">IF(OR(VLOOKUP(A587,Personal!$A$6:$F$112,5,FALSE())&lt;&gt;"Sí",N587="No aplica"),0,'Catàleg GRAE'!D41)</f>
        <v>2</v>
      </c>
      <c r="I587" s="20"/>
      <c r="J587" s="20"/>
      <c r="K587" s="20"/>
      <c r="L587" s="21"/>
      <c r="M587" s="21"/>
      <c r="N587" s="20"/>
      <c r="O587" s="20"/>
      <c r="P587" s="19" t="str">
        <f aca="false">IF(I587="","",I587-H587)</f>
        <v/>
      </c>
      <c r="Q587" s="19" t="str">
        <f aca="true">IF(B587="","",IF(N587="No aplica","No aplica",IF(I587="","Pendent",IF(N587="Per substituir","Substituir",IF(OR(N587="No localitzat",N587="No lliurat"),"Reposar",IF(I587&lt;H587,"Reposar",IF(I587&gt;H587,"Revisar excedent",IF(AND(G587="Sí",M587&lt;&gt;"",M587&lt;TODAY()),"EPI caducat",IF(AND(G587="Sí",M587&lt;&gt;"",M587&lt;=TODAY()+90),"EPI caduca ≤90 dies",IF(OR(N587="Deteriorat usable",N587="Revisió necessària"),"Revisar","OK"))))))))))</f>
      </c>
      <c r="R587" s="20"/>
    </row>
    <row r="588" customFormat="false" ht="15" hidden="false" customHeight="false" outlineLevel="0" collapsed="false">
      <c r="A588" s="19" t="n">
        <v>6</v>
      </c>
      <c r="B588" s="19" t="n">
        <f aca="false">IFERROR(VLOOKUP(A588,Personal!$A$6:$F$112,2,FALSE()),"")</f>
        <v>0</v>
      </c>
      <c r="C588" s="19" t="str">
        <f aca="false">IFERROR(VLOOKUP(A588,Personal!$A$6:$F$112,3,FALSE()),"")</f>
        <v>Olot</v>
      </c>
      <c r="D588" s="19" t="s">
        <v>97</v>
      </c>
      <c r="E588" s="19" t="s">
        <v>110</v>
      </c>
      <c r="F588" s="19" t="s">
        <v>111</v>
      </c>
      <c r="G588" s="19" t="s">
        <v>291</v>
      </c>
      <c r="H588" s="19" t="n">
        <f aca="false">IF(OR(VLOOKUP(A588,Personal!$A$6:$F$112,5,FALSE())&lt;&gt;"Sí",N588="No aplica"),0,'Catàleg GRAE'!D42)</f>
        <v>1</v>
      </c>
      <c r="I588" s="20"/>
      <c r="J588" s="20"/>
      <c r="K588" s="20"/>
      <c r="L588" s="21"/>
      <c r="M588" s="21"/>
      <c r="N588" s="20"/>
      <c r="O588" s="20"/>
      <c r="P588" s="19" t="str">
        <f aca="false">IF(I588="","",I588-H588)</f>
        <v/>
      </c>
      <c r="Q588" s="19" t="str">
        <f aca="true">IF(B588="","",IF(N588="No aplica","No aplica",IF(I588="","Pendent",IF(N588="Per substituir","Substituir",IF(OR(N588="No localitzat",N588="No lliurat"),"Reposar",IF(I588&lt;H588,"Reposar",IF(I588&gt;H588,"Revisar excedent",IF(AND(G588="Sí",M588&lt;&gt;"",M588&lt;TODAY()),"EPI caducat",IF(AND(G588="Sí",M588&lt;&gt;"",M588&lt;=TODAY()+90),"EPI caduca ≤90 dies",IF(OR(N588="Deteriorat usable",N588="Revisió necessària"),"Revisar","OK"))))))))))</f>
      </c>
      <c r="R588" s="20"/>
    </row>
    <row r="589" customFormat="false" ht="15" hidden="false" customHeight="false" outlineLevel="0" collapsed="false">
      <c r="A589" s="19" t="n">
        <v>6</v>
      </c>
      <c r="B589" s="19" t="n">
        <f aca="false">IFERROR(VLOOKUP(A589,Personal!$A$6:$F$112,2,FALSE()),"")</f>
        <v>0</v>
      </c>
      <c r="C589" s="19" t="str">
        <f aca="false">IFERROR(VLOOKUP(A589,Personal!$A$6:$F$112,3,FALSE()),"")</f>
        <v>Olot</v>
      </c>
      <c r="D589" s="19" t="s">
        <v>112</v>
      </c>
      <c r="E589" s="19" t="s">
        <v>113</v>
      </c>
      <c r="F589" s="19" t="s">
        <v>114</v>
      </c>
      <c r="G589" s="19" t="s">
        <v>291</v>
      </c>
      <c r="H589" s="19" t="n">
        <f aca="false">IF(OR(VLOOKUP(A589,Personal!$A$6:$F$112,5,FALSE())&lt;&gt;"Sí",N589="No aplica"),0,'Catàleg GRAE'!D43)</f>
        <v>2</v>
      </c>
      <c r="I589" s="20"/>
      <c r="J589" s="20"/>
      <c r="K589" s="20"/>
      <c r="L589" s="21"/>
      <c r="M589" s="21"/>
      <c r="N589" s="20"/>
      <c r="O589" s="20"/>
      <c r="P589" s="19" t="str">
        <f aca="false">IF(I589="","",I589-H589)</f>
        <v/>
      </c>
      <c r="Q589" s="19" t="str">
        <f aca="true">IF(B589="","",IF(N589="No aplica","No aplica",IF(I589="","Pendent",IF(N589="Per substituir","Substituir",IF(OR(N589="No localitzat",N589="No lliurat"),"Reposar",IF(I589&lt;H589,"Reposar",IF(I589&gt;H589,"Revisar excedent",IF(AND(G589="Sí",M589&lt;&gt;"",M589&lt;TODAY()),"EPI caducat",IF(AND(G589="Sí",M589&lt;&gt;"",M589&lt;=TODAY()+90),"EPI caduca ≤90 dies",IF(OR(N589="Deteriorat usable",N589="Revisió necessària"),"Revisar","OK"))))))))))</f>
      </c>
      <c r="R589" s="20"/>
    </row>
    <row r="590" customFormat="false" ht="15" hidden="false" customHeight="false" outlineLevel="0" collapsed="false">
      <c r="A590" s="19" t="n">
        <v>6</v>
      </c>
      <c r="B590" s="19" t="n">
        <f aca="false">IFERROR(VLOOKUP(A590,Personal!$A$6:$F$112,2,FALSE()),"")</f>
        <v>0</v>
      </c>
      <c r="C590" s="19" t="str">
        <f aca="false">IFERROR(VLOOKUP(A590,Personal!$A$6:$F$112,3,FALSE()),"")</f>
        <v>Olot</v>
      </c>
      <c r="D590" s="19" t="s">
        <v>102</v>
      </c>
      <c r="E590" s="19" t="s">
        <v>115</v>
      </c>
      <c r="F590" s="19" t="s">
        <v>116</v>
      </c>
      <c r="G590" s="19" t="s">
        <v>291</v>
      </c>
      <c r="H590" s="19" t="n">
        <f aca="false">IF(OR(VLOOKUP(A590,Personal!$A$6:$F$112,5,FALSE())&lt;&gt;"Sí",N590="No aplica"),0,'Catàleg GRAE'!D44)</f>
        <v>1</v>
      </c>
      <c r="I590" s="20"/>
      <c r="J590" s="20"/>
      <c r="K590" s="20"/>
      <c r="L590" s="21"/>
      <c r="M590" s="21"/>
      <c r="N590" s="20"/>
      <c r="O590" s="20"/>
      <c r="P590" s="19" t="str">
        <f aca="false">IF(I590="","",I590-H590)</f>
        <v/>
      </c>
      <c r="Q590" s="19" t="str">
        <f aca="true">IF(B590="","",IF(N590="No aplica","No aplica",IF(I590="","Pendent",IF(N590="Per substituir","Substituir",IF(OR(N590="No localitzat",N590="No lliurat"),"Reposar",IF(I590&lt;H590,"Reposar",IF(I590&gt;H590,"Revisar excedent",IF(AND(G590="Sí",M590&lt;&gt;"",M590&lt;TODAY()),"EPI caducat",IF(AND(G590="Sí",M590&lt;&gt;"",M590&lt;=TODAY()+90),"EPI caduca ≤90 dies",IF(OR(N590="Deteriorat usable",N590="Revisió necessària"),"Revisar","OK"))))))))))</f>
      </c>
      <c r="R590" s="20"/>
    </row>
    <row r="591" customFormat="false" ht="15" hidden="false" customHeight="false" outlineLevel="0" collapsed="false">
      <c r="A591" s="19" t="n">
        <v>6</v>
      </c>
      <c r="B591" s="19" t="n">
        <f aca="false">IFERROR(VLOOKUP(A591,Personal!$A$6:$F$112,2,FALSE()),"")</f>
        <v>0</v>
      </c>
      <c r="C591" s="19" t="str">
        <f aca="false">IFERROR(VLOOKUP(A591,Personal!$A$6:$F$112,3,FALSE()),"")</f>
        <v>Olot</v>
      </c>
      <c r="D591" s="19" t="s">
        <v>102</v>
      </c>
      <c r="E591" s="19" t="s">
        <v>117</v>
      </c>
      <c r="F591" s="19" t="s">
        <v>118</v>
      </c>
      <c r="G591" s="19" t="s">
        <v>272</v>
      </c>
      <c r="H591" s="19" t="n">
        <f aca="false">IF(OR(VLOOKUP(A591,Personal!$A$6:$F$112,5,FALSE())&lt;&gt;"Sí",N591="No aplica"),0,'Catàleg GRAE'!D45)</f>
        <v>1</v>
      </c>
      <c r="I591" s="20"/>
      <c r="J591" s="20"/>
      <c r="K591" s="20"/>
      <c r="L591" s="21"/>
      <c r="M591" s="21"/>
      <c r="N591" s="20"/>
      <c r="O591" s="20"/>
      <c r="P591" s="19" t="str">
        <f aca="false">IF(I591="","",I591-H591)</f>
        <v/>
      </c>
      <c r="Q591" s="19" t="str">
        <f aca="true">IF(B591="","",IF(N591="No aplica","No aplica",IF(I591="","Pendent",IF(N591="Per substituir","Substituir",IF(OR(N591="No localitzat",N591="No lliurat"),"Reposar",IF(I591&lt;H591,"Reposar",IF(I591&gt;H591,"Revisar excedent",IF(AND(G591="Sí",M591&lt;&gt;"",M591&lt;TODAY()),"EPI caducat",IF(AND(G591="Sí",M591&lt;&gt;"",M591&lt;=TODAY()+90),"EPI caduca ≤90 dies",IF(OR(N591="Deteriorat usable",N591="Revisió necessària"),"Revisar","OK"))))))))))</f>
      </c>
      <c r="R591" s="20"/>
    </row>
    <row r="592" customFormat="false" ht="15" hidden="false" customHeight="false" outlineLevel="0" collapsed="false">
      <c r="A592" s="19" t="n">
        <v>6</v>
      </c>
      <c r="B592" s="19" t="n">
        <f aca="false">IFERROR(VLOOKUP(A592,Personal!$A$6:$F$112,2,FALSE()),"")</f>
        <v>0</v>
      </c>
      <c r="C592" s="19" t="str">
        <f aca="false">IFERROR(VLOOKUP(A592,Personal!$A$6:$F$112,3,FALSE()),"")</f>
        <v>Olot</v>
      </c>
      <c r="D592" s="19" t="s">
        <v>102</v>
      </c>
      <c r="E592" s="19" t="s">
        <v>119</v>
      </c>
      <c r="F592" s="19" t="s">
        <v>120</v>
      </c>
      <c r="G592" s="19" t="s">
        <v>272</v>
      </c>
      <c r="H592" s="19" t="n">
        <f aca="false">IF(OR(VLOOKUP(A592,Personal!$A$6:$F$112,5,FALSE())&lt;&gt;"Sí",N592="No aplica"),0,'Catàleg GRAE'!D46)</f>
        <v>1</v>
      </c>
      <c r="I592" s="20"/>
      <c r="J592" s="20"/>
      <c r="K592" s="20"/>
      <c r="L592" s="21"/>
      <c r="M592" s="21"/>
      <c r="N592" s="20"/>
      <c r="O592" s="20"/>
      <c r="P592" s="19" t="str">
        <f aca="false">IF(I592="","",I592-H592)</f>
        <v/>
      </c>
      <c r="Q592" s="19" t="str">
        <f aca="true">IF(B592="","",IF(N592="No aplica","No aplica",IF(I592="","Pendent",IF(N592="Per substituir","Substituir",IF(OR(N592="No localitzat",N592="No lliurat"),"Reposar",IF(I592&lt;H592,"Reposar",IF(I592&gt;H592,"Revisar excedent",IF(AND(G592="Sí",M592&lt;&gt;"",M592&lt;TODAY()),"EPI caducat",IF(AND(G592="Sí",M592&lt;&gt;"",M592&lt;=TODAY()+90),"EPI caduca ≤90 dies",IF(OR(N592="Deteriorat usable",N592="Revisió necessària"),"Revisar","OK"))))))))))</f>
      </c>
      <c r="R592" s="20"/>
    </row>
    <row r="593" customFormat="false" ht="15" hidden="false" customHeight="false" outlineLevel="0" collapsed="false">
      <c r="A593" s="19" t="n">
        <v>6</v>
      </c>
      <c r="B593" s="19" t="n">
        <f aca="false">IFERROR(VLOOKUP(A593,Personal!$A$6:$F$112,2,FALSE()),"")</f>
        <v>0</v>
      </c>
      <c r="C593" s="19" t="str">
        <f aca="false">IFERROR(VLOOKUP(A593,Personal!$A$6:$F$112,3,FALSE()),"")</f>
        <v>Olot</v>
      </c>
      <c r="D593" s="19" t="s">
        <v>97</v>
      </c>
      <c r="E593" s="19" t="s">
        <v>121</v>
      </c>
      <c r="F593" s="19" t="s">
        <v>122</v>
      </c>
      <c r="G593" s="19" t="s">
        <v>291</v>
      </c>
      <c r="H593" s="19" t="n">
        <f aca="false">IF(OR(VLOOKUP(A593,Personal!$A$6:$F$112,5,FALSE())&lt;&gt;"Sí",N593="No aplica"),0,'Catàleg GRAE'!D47)</f>
        <v>1</v>
      </c>
      <c r="I593" s="20"/>
      <c r="J593" s="20"/>
      <c r="K593" s="20"/>
      <c r="L593" s="21"/>
      <c r="M593" s="21"/>
      <c r="N593" s="20"/>
      <c r="O593" s="20"/>
      <c r="P593" s="19" t="str">
        <f aca="false">IF(I593="","",I593-H593)</f>
        <v/>
      </c>
      <c r="Q593" s="19" t="str">
        <f aca="true">IF(B593="","",IF(N593="No aplica","No aplica",IF(I593="","Pendent",IF(N593="Per substituir","Substituir",IF(OR(N593="No localitzat",N593="No lliurat"),"Reposar",IF(I593&lt;H593,"Reposar",IF(I593&gt;H593,"Revisar excedent",IF(AND(G593="Sí",M593&lt;&gt;"",M593&lt;TODAY()),"EPI caducat",IF(AND(G593="Sí",M593&lt;&gt;"",M593&lt;=TODAY()+90),"EPI caduca ≤90 dies",IF(OR(N593="Deteriorat usable",N593="Revisió necessària"),"Revisar","OK"))))))))))</f>
      </c>
      <c r="R593" s="20"/>
    </row>
    <row r="594" customFormat="false" ht="15" hidden="false" customHeight="false" outlineLevel="0" collapsed="false">
      <c r="A594" s="19" t="n">
        <v>6</v>
      </c>
      <c r="B594" s="19" t="n">
        <f aca="false">IFERROR(VLOOKUP(A594,Personal!$A$6:$F$112,2,FALSE()),"")</f>
        <v>0</v>
      </c>
      <c r="C594" s="19" t="str">
        <f aca="false">IFERROR(VLOOKUP(A594,Personal!$A$6:$F$112,3,FALSE()),"")</f>
        <v>Olot</v>
      </c>
      <c r="D594" s="19" t="s">
        <v>97</v>
      </c>
      <c r="E594" s="19" t="s">
        <v>123</v>
      </c>
      <c r="F594" s="19" t="s">
        <v>124</v>
      </c>
      <c r="G594" s="19" t="s">
        <v>291</v>
      </c>
      <c r="H594" s="19" t="n">
        <f aca="false">IF(OR(VLOOKUP(A594,Personal!$A$6:$F$112,5,FALSE())&lt;&gt;"Sí",N594="No aplica"),0,'Catàleg GRAE'!D48)</f>
        <v>1</v>
      </c>
      <c r="I594" s="20"/>
      <c r="J594" s="20"/>
      <c r="K594" s="20"/>
      <c r="L594" s="21"/>
      <c r="M594" s="21"/>
      <c r="N594" s="20"/>
      <c r="O594" s="20"/>
      <c r="P594" s="19" t="str">
        <f aca="false">IF(I594="","",I594-H594)</f>
        <v/>
      </c>
      <c r="Q594" s="19" t="str">
        <f aca="true">IF(B594="","",IF(N594="No aplica","No aplica",IF(I594="","Pendent",IF(N594="Per substituir","Substituir",IF(OR(N594="No localitzat",N594="No lliurat"),"Reposar",IF(I594&lt;H594,"Reposar",IF(I594&gt;H594,"Revisar excedent",IF(AND(G594="Sí",M594&lt;&gt;"",M594&lt;TODAY()),"EPI caducat",IF(AND(G594="Sí",M594&lt;&gt;"",M594&lt;=TODAY()+90),"EPI caduca ≤90 dies",IF(OR(N594="Deteriorat usable",N594="Revisió necessària"),"Revisar","OK"))))))))))</f>
      </c>
      <c r="R594" s="20"/>
    </row>
    <row r="595" customFormat="false" ht="15" hidden="false" customHeight="false" outlineLevel="0" collapsed="false">
      <c r="A595" s="19" t="n">
        <v>6</v>
      </c>
      <c r="B595" s="19" t="n">
        <f aca="false">IFERROR(VLOOKUP(A595,Personal!$A$6:$F$112,2,FALSE()),"")</f>
        <v>0</v>
      </c>
      <c r="C595" s="19" t="str">
        <f aca="false">IFERROR(VLOOKUP(A595,Personal!$A$6:$F$112,3,FALSE()),"")</f>
        <v>Olot</v>
      </c>
      <c r="D595" s="19" t="s">
        <v>125</v>
      </c>
      <c r="E595" s="19" t="s">
        <v>126</v>
      </c>
      <c r="F595" s="19" t="s">
        <v>127</v>
      </c>
      <c r="G595" s="19" t="s">
        <v>272</v>
      </c>
      <c r="H595" s="19" t="n">
        <f aca="false">IF(OR(VLOOKUP(A595,Personal!$A$6:$F$112,5,FALSE())&lt;&gt;"Sí",N595="No aplica"),0,'Catàleg GRAE'!D49)</f>
        <v>1</v>
      </c>
      <c r="I595" s="20"/>
      <c r="J595" s="20"/>
      <c r="K595" s="20"/>
      <c r="L595" s="21"/>
      <c r="M595" s="21"/>
      <c r="N595" s="20"/>
      <c r="O595" s="20"/>
      <c r="P595" s="19" t="str">
        <f aca="false">IF(I595="","",I595-H595)</f>
        <v/>
      </c>
      <c r="Q595" s="19" t="str">
        <f aca="true">IF(B595="","",IF(N595="No aplica","No aplica",IF(I595="","Pendent",IF(N595="Per substituir","Substituir",IF(OR(N595="No localitzat",N595="No lliurat"),"Reposar",IF(I595&lt;H595,"Reposar",IF(I595&gt;H595,"Revisar excedent",IF(AND(G595="Sí",M595&lt;&gt;"",M595&lt;TODAY()),"EPI caducat",IF(AND(G595="Sí",M595&lt;&gt;"",M595&lt;=TODAY()+90),"EPI caduca ≤90 dies",IF(OR(N595="Deteriorat usable",N595="Revisió necessària"),"Revisar","OK"))))))))))</f>
      </c>
      <c r="R595" s="20"/>
    </row>
    <row r="596" customFormat="false" ht="15" hidden="false" customHeight="false" outlineLevel="0" collapsed="false">
      <c r="A596" s="19" t="n">
        <v>6</v>
      </c>
      <c r="B596" s="19" t="n">
        <f aca="false">IFERROR(VLOOKUP(A596,Personal!$A$6:$F$112,2,FALSE()),"")</f>
        <v>0</v>
      </c>
      <c r="C596" s="19" t="str">
        <f aca="false">IFERROR(VLOOKUP(A596,Personal!$A$6:$F$112,3,FALSE()),"")</f>
        <v>Olot</v>
      </c>
      <c r="D596" s="19" t="s">
        <v>125</v>
      </c>
      <c r="E596" s="19" t="s">
        <v>128</v>
      </c>
      <c r="F596" s="19" t="s">
        <v>129</v>
      </c>
      <c r="G596" s="19" t="s">
        <v>272</v>
      </c>
      <c r="H596" s="19" t="n">
        <f aca="false">IF(OR(VLOOKUP(A596,Personal!$A$6:$F$112,5,FALSE())&lt;&gt;"Sí",N596="No aplica"),0,'Catàleg GRAE'!D50)</f>
        <v>1</v>
      </c>
      <c r="I596" s="20"/>
      <c r="J596" s="20"/>
      <c r="K596" s="20"/>
      <c r="L596" s="21"/>
      <c r="M596" s="21"/>
      <c r="N596" s="20"/>
      <c r="O596" s="20"/>
      <c r="P596" s="19" t="str">
        <f aca="false">IF(I596="","",I596-H596)</f>
        <v/>
      </c>
      <c r="Q596" s="19" t="str">
        <f aca="true">IF(B596="","",IF(N596="No aplica","No aplica",IF(I596="","Pendent",IF(N596="Per substituir","Substituir",IF(OR(N596="No localitzat",N596="No lliurat"),"Reposar",IF(I596&lt;H596,"Reposar",IF(I596&gt;H596,"Revisar excedent",IF(AND(G596="Sí",M596&lt;&gt;"",M596&lt;TODAY()),"EPI caducat",IF(AND(G596="Sí",M596&lt;&gt;"",M596&lt;=TODAY()+90),"EPI caduca ≤90 dies",IF(OR(N596="Deteriorat usable",N596="Revisió necessària"),"Revisar","OK"))))))))))</f>
      </c>
      <c r="R596" s="20"/>
    </row>
    <row r="597" customFormat="false" ht="15" hidden="false" customHeight="false" outlineLevel="0" collapsed="false">
      <c r="A597" s="19" t="n">
        <v>6</v>
      </c>
      <c r="B597" s="19" t="n">
        <f aca="false">IFERROR(VLOOKUP(A597,Personal!$A$6:$F$112,2,FALSE()),"")</f>
        <v>0</v>
      </c>
      <c r="C597" s="19" t="str">
        <f aca="false">IFERROR(VLOOKUP(A597,Personal!$A$6:$F$112,3,FALSE()),"")</f>
        <v>Olot</v>
      </c>
      <c r="D597" s="19" t="s">
        <v>125</v>
      </c>
      <c r="E597" s="19" t="s">
        <v>130</v>
      </c>
      <c r="F597" s="19" t="s">
        <v>131</v>
      </c>
      <c r="G597" s="19" t="s">
        <v>291</v>
      </c>
      <c r="H597" s="19" t="n">
        <f aca="false">IF(OR(VLOOKUP(A597,Personal!$A$6:$F$112,5,FALSE())&lt;&gt;"Sí",N597="No aplica"),0,'Catàleg GRAE'!D51)</f>
        <v>1</v>
      </c>
      <c r="I597" s="20"/>
      <c r="J597" s="20"/>
      <c r="K597" s="20"/>
      <c r="L597" s="21"/>
      <c r="M597" s="21"/>
      <c r="N597" s="20"/>
      <c r="O597" s="20"/>
      <c r="P597" s="19" t="str">
        <f aca="false">IF(I597="","",I597-H597)</f>
        <v/>
      </c>
      <c r="Q597" s="19" t="str">
        <f aca="true">IF(B597="","",IF(N597="No aplica","No aplica",IF(I597="","Pendent",IF(N597="Per substituir","Substituir",IF(OR(N597="No localitzat",N597="No lliurat"),"Reposar",IF(I597&lt;H597,"Reposar",IF(I597&gt;H597,"Revisar excedent",IF(AND(G597="Sí",M597&lt;&gt;"",M597&lt;TODAY()),"EPI caducat",IF(AND(G597="Sí",M597&lt;&gt;"",M597&lt;=TODAY()+90),"EPI caduca ≤90 dies",IF(OR(N597="Deteriorat usable",N597="Revisió necessària"),"Revisar","OK"))))))))))</f>
      </c>
      <c r="R597" s="20"/>
    </row>
    <row r="598" customFormat="false" ht="15" hidden="false" customHeight="false" outlineLevel="0" collapsed="false">
      <c r="A598" s="19" t="n">
        <v>6</v>
      </c>
      <c r="B598" s="19" t="n">
        <f aca="false">IFERROR(VLOOKUP(A598,Personal!$A$6:$F$112,2,FALSE()),"")</f>
        <v>0</v>
      </c>
      <c r="C598" s="19" t="str">
        <f aca="false">IFERROR(VLOOKUP(A598,Personal!$A$6:$F$112,3,FALSE()),"")</f>
        <v>Olot</v>
      </c>
      <c r="D598" s="19" t="s">
        <v>132</v>
      </c>
      <c r="E598" s="19" t="s">
        <v>133</v>
      </c>
      <c r="F598" s="19" t="s">
        <v>134</v>
      </c>
      <c r="G598" s="19" t="s">
        <v>291</v>
      </c>
      <c r="H598" s="19" t="n">
        <f aca="false">IF(OR(VLOOKUP(A598,Personal!$A$6:$F$112,5,FALSE())&lt;&gt;"Sí",N598="No aplica"),0,'Catàleg GRAE'!D52)</f>
        <v>1</v>
      </c>
      <c r="I598" s="20"/>
      <c r="J598" s="20"/>
      <c r="K598" s="20"/>
      <c r="L598" s="21"/>
      <c r="M598" s="21"/>
      <c r="N598" s="20"/>
      <c r="O598" s="20"/>
      <c r="P598" s="19" t="str">
        <f aca="false">IF(I598="","",I598-H598)</f>
        <v/>
      </c>
      <c r="Q598" s="19" t="str">
        <f aca="true">IF(B598="","",IF(N598="No aplica","No aplica",IF(I598="","Pendent",IF(N598="Per substituir","Substituir",IF(OR(N598="No localitzat",N598="No lliurat"),"Reposar",IF(I598&lt;H598,"Reposar",IF(I598&gt;H598,"Revisar excedent",IF(AND(G598="Sí",M598&lt;&gt;"",M598&lt;TODAY()),"EPI caducat",IF(AND(G598="Sí",M598&lt;&gt;"",M598&lt;=TODAY()+90),"EPI caduca ≤90 dies",IF(OR(N598="Deteriorat usable",N598="Revisió necessària"),"Revisar","OK"))))))))))</f>
      </c>
      <c r="R598" s="20"/>
    </row>
    <row r="599" customFormat="false" ht="15" hidden="false" customHeight="false" outlineLevel="0" collapsed="false">
      <c r="A599" s="19" t="n">
        <v>6</v>
      </c>
      <c r="B599" s="19" t="n">
        <f aca="false">IFERROR(VLOOKUP(A599,Personal!$A$6:$F$112,2,FALSE()),"")</f>
        <v>0</v>
      </c>
      <c r="C599" s="19" t="str">
        <f aca="false">IFERROR(VLOOKUP(A599,Personal!$A$6:$F$112,3,FALSE()),"")</f>
        <v>Olot</v>
      </c>
      <c r="D599" s="19" t="s">
        <v>94</v>
      </c>
      <c r="E599" s="19" t="s">
        <v>135</v>
      </c>
      <c r="F599" s="19" t="s">
        <v>136</v>
      </c>
      <c r="G599" s="19" t="s">
        <v>291</v>
      </c>
      <c r="H599" s="19" t="n">
        <f aca="false">IF(OR(VLOOKUP(A599,Personal!$A$6:$F$112,5,FALSE())&lt;&gt;"Sí",N599="No aplica"),0,'Catàleg GRAE'!D53)</f>
        <v>1</v>
      </c>
      <c r="I599" s="20"/>
      <c r="J599" s="20"/>
      <c r="K599" s="20"/>
      <c r="L599" s="21"/>
      <c r="M599" s="21"/>
      <c r="N599" s="20"/>
      <c r="O599" s="20"/>
      <c r="P599" s="19" t="str">
        <f aca="false">IF(I599="","",I599-H599)</f>
        <v/>
      </c>
      <c r="Q599" s="19" t="str">
        <f aca="true">IF(B599="","",IF(N599="No aplica","No aplica",IF(I599="","Pendent",IF(N599="Per substituir","Substituir",IF(OR(N599="No localitzat",N599="No lliurat"),"Reposar",IF(I599&lt;H599,"Reposar",IF(I599&gt;H599,"Revisar excedent",IF(AND(G599="Sí",M599&lt;&gt;"",M599&lt;TODAY()),"EPI caducat",IF(AND(G599="Sí",M599&lt;&gt;"",M599&lt;=TODAY()+90),"EPI caduca ≤90 dies",IF(OR(N599="Deteriorat usable",N599="Revisió necessària"),"Revisar","OK"))))))))))</f>
      </c>
      <c r="R599" s="20"/>
    </row>
    <row r="600" customFormat="false" ht="15" hidden="false" customHeight="false" outlineLevel="0" collapsed="false">
      <c r="A600" s="19" t="n">
        <v>6</v>
      </c>
      <c r="B600" s="19" t="n">
        <f aca="false">IFERROR(VLOOKUP(A600,Personal!$A$6:$F$112,2,FALSE()),"")</f>
        <v>0</v>
      </c>
      <c r="C600" s="19" t="str">
        <f aca="false">IFERROR(VLOOKUP(A600,Personal!$A$6:$F$112,3,FALSE()),"")</f>
        <v>Olot</v>
      </c>
      <c r="D600" s="19" t="s">
        <v>137</v>
      </c>
      <c r="E600" s="19" t="s">
        <v>138</v>
      </c>
      <c r="F600" s="19" t="s">
        <v>139</v>
      </c>
      <c r="G600" s="19" t="s">
        <v>291</v>
      </c>
      <c r="H600" s="19" t="n">
        <f aca="false">IF(OR(VLOOKUP(A600,Personal!$A$6:$F$112,5,FALSE())&lt;&gt;"Sí",N600="No aplica"),0,'Catàleg GRAE'!D54)</f>
        <v>1</v>
      </c>
      <c r="I600" s="20"/>
      <c r="J600" s="20"/>
      <c r="K600" s="20"/>
      <c r="L600" s="21"/>
      <c r="M600" s="21"/>
      <c r="N600" s="20"/>
      <c r="O600" s="20"/>
      <c r="P600" s="19" t="str">
        <f aca="false">IF(I600="","",I600-H600)</f>
        <v/>
      </c>
      <c r="Q600" s="19" t="str">
        <f aca="true">IF(B600="","",IF(N600="No aplica","No aplica",IF(I600="","Pendent",IF(N600="Per substituir","Substituir",IF(OR(N600="No localitzat",N600="No lliurat"),"Reposar",IF(I600&lt;H600,"Reposar",IF(I600&gt;H600,"Revisar excedent",IF(AND(G600="Sí",M600&lt;&gt;"",M600&lt;TODAY()),"EPI caducat",IF(AND(G600="Sí",M600&lt;&gt;"",M600&lt;=TODAY()+90),"EPI caduca ≤90 dies",IF(OR(N600="Deteriorat usable",N600="Revisió necessària"),"Revisar","OK"))))))))))</f>
      </c>
      <c r="R600" s="20"/>
    </row>
    <row r="601" customFormat="false" ht="15" hidden="false" customHeight="false" outlineLevel="0" collapsed="false">
      <c r="A601" s="19" t="n">
        <v>6</v>
      </c>
      <c r="B601" s="19" t="n">
        <f aca="false">IFERROR(VLOOKUP(A601,Personal!$A$6:$F$112,2,FALSE()),"")</f>
        <v>0</v>
      </c>
      <c r="C601" s="19" t="str">
        <f aca="false">IFERROR(VLOOKUP(A601,Personal!$A$6:$F$112,3,FALSE()),"")</f>
        <v>Olot</v>
      </c>
      <c r="D601" s="19" t="s">
        <v>94</v>
      </c>
      <c r="E601" s="19" t="s">
        <v>140</v>
      </c>
      <c r="F601" s="19" t="s">
        <v>141</v>
      </c>
      <c r="G601" s="19" t="s">
        <v>291</v>
      </c>
      <c r="H601" s="19" t="n">
        <f aca="false">IF(OR(VLOOKUP(A601,Personal!$A$6:$F$112,5,FALSE())&lt;&gt;"Sí",N601="No aplica"),0,'Catàleg GRAE'!D55)</f>
        <v>1</v>
      </c>
      <c r="I601" s="20"/>
      <c r="J601" s="20"/>
      <c r="K601" s="20"/>
      <c r="L601" s="21"/>
      <c r="M601" s="21"/>
      <c r="N601" s="20"/>
      <c r="O601" s="20"/>
      <c r="P601" s="19" t="str">
        <f aca="false">IF(I601="","",I601-H601)</f>
        <v/>
      </c>
      <c r="Q601" s="19" t="str">
        <f aca="true">IF(B601="","",IF(N601="No aplica","No aplica",IF(I601="","Pendent",IF(N601="Per substituir","Substituir",IF(OR(N601="No localitzat",N601="No lliurat"),"Reposar",IF(I601&lt;H601,"Reposar",IF(I601&gt;H601,"Revisar excedent",IF(AND(G601="Sí",M601&lt;&gt;"",M601&lt;TODAY()),"EPI caducat",IF(AND(G601="Sí",M601&lt;&gt;"",M601&lt;=TODAY()+90),"EPI caduca ≤90 dies",IF(OR(N601="Deteriorat usable",N601="Revisió necessària"),"Revisar","OK"))))))))))</f>
      </c>
      <c r="R601" s="20"/>
    </row>
    <row r="602" customFormat="false" ht="15" hidden="false" customHeight="false" outlineLevel="0" collapsed="false">
      <c r="A602" s="19" t="n">
        <v>6</v>
      </c>
      <c r="B602" s="19" t="n">
        <f aca="false">IFERROR(VLOOKUP(A602,Personal!$A$6:$F$112,2,FALSE()),"")</f>
        <v>0</v>
      </c>
      <c r="C602" s="19" t="str">
        <f aca="false">IFERROR(VLOOKUP(A602,Personal!$A$6:$F$112,3,FALSE()),"")</f>
        <v>Olot</v>
      </c>
      <c r="D602" s="19" t="s">
        <v>142</v>
      </c>
      <c r="E602" s="19" t="s">
        <v>143</v>
      </c>
      <c r="F602" s="19" t="s">
        <v>144</v>
      </c>
      <c r="G602" s="19" t="s">
        <v>291</v>
      </c>
      <c r="H602" s="19" t="n">
        <f aca="false">IF(OR(VLOOKUP(A602,Personal!$A$6:$F$112,5,FALSE())&lt;&gt;"Sí",N602="No aplica"),0,'Catàleg GRAE'!D56)</f>
        <v>1</v>
      </c>
      <c r="I602" s="20"/>
      <c r="J602" s="20"/>
      <c r="K602" s="20"/>
      <c r="L602" s="21"/>
      <c r="M602" s="21"/>
      <c r="N602" s="20"/>
      <c r="O602" s="20"/>
      <c r="P602" s="19" t="str">
        <f aca="false">IF(I602="","",I602-H602)</f>
        <v/>
      </c>
      <c r="Q602" s="19" t="str">
        <f aca="true">IF(B602="","",IF(N602="No aplica","No aplica",IF(I602="","Pendent",IF(N602="Per substituir","Substituir",IF(OR(N602="No localitzat",N602="No lliurat"),"Reposar",IF(I602&lt;H602,"Reposar",IF(I602&gt;H602,"Revisar excedent",IF(AND(G602="Sí",M602&lt;&gt;"",M602&lt;TODAY()),"EPI caducat",IF(AND(G602="Sí",M602&lt;&gt;"",M602&lt;=TODAY()+90),"EPI caduca ≤90 dies",IF(OR(N602="Deteriorat usable",N602="Revisió necessària"),"Revisar","OK"))))))))))</f>
      </c>
      <c r="R602" s="20"/>
    </row>
    <row r="603" customFormat="false" ht="15" hidden="false" customHeight="false" outlineLevel="0" collapsed="false">
      <c r="A603" s="19" t="n">
        <v>6</v>
      </c>
      <c r="B603" s="19" t="n">
        <f aca="false">IFERROR(VLOOKUP(A603,Personal!$A$6:$F$112,2,FALSE()),"")</f>
        <v>0</v>
      </c>
      <c r="C603" s="19" t="str">
        <f aca="false">IFERROR(VLOOKUP(A603,Personal!$A$6:$F$112,3,FALSE()),"")</f>
        <v>Olot</v>
      </c>
      <c r="D603" s="19" t="s">
        <v>112</v>
      </c>
      <c r="E603" s="19" t="s">
        <v>145</v>
      </c>
      <c r="F603" s="19" t="s">
        <v>146</v>
      </c>
      <c r="G603" s="19" t="s">
        <v>291</v>
      </c>
      <c r="H603" s="19" t="n">
        <f aca="false">IF(OR(VLOOKUP(A603,Personal!$A$6:$F$112,5,FALSE())&lt;&gt;"Sí",N603="No aplica"),0,'Catàleg GRAE'!D57)</f>
        <v>1</v>
      </c>
      <c r="I603" s="20"/>
      <c r="J603" s="20"/>
      <c r="K603" s="20"/>
      <c r="L603" s="21"/>
      <c r="M603" s="21"/>
      <c r="N603" s="20"/>
      <c r="O603" s="20"/>
      <c r="P603" s="19" t="str">
        <f aca="false">IF(I603="","",I603-H603)</f>
        <v/>
      </c>
      <c r="Q603" s="19" t="str">
        <f aca="true">IF(B603="","",IF(N603="No aplica","No aplica",IF(I603="","Pendent",IF(N603="Per substituir","Substituir",IF(OR(N603="No localitzat",N603="No lliurat"),"Reposar",IF(I603&lt;H603,"Reposar",IF(I603&gt;H603,"Revisar excedent",IF(AND(G603="Sí",M603&lt;&gt;"",M603&lt;TODAY()),"EPI caducat",IF(AND(G603="Sí",M603&lt;&gt;"",M603&lt;=TODAY()+90),"EPI caduca ≤90 dies",IF(OR(N603="Deteriorat usable",N603="Revisió necessària"),"Revisar","OK"))))))))))</f>
      </c>
      <c r="R603" s="20"/>
    </row>
    <row r="604" customFormat="false" ht="15" hidden="false" customHeight="false" outlineLevel="0" collapsed="false">
      <c r="A604" s="19" t="n">
        <v>6</v>
      </c>
      <c r="B604" s="19" t="n">
        <f aca="false">IFERROR(VLOOKUP(A604,Personal!$A$6:$F$112,2,FALSE()),"")</f>
        <v>0</v>
      </c>
      <c r="C604" s="19" t="str">
        <f aca="false">IFERROR(VLOOKUP(A604,Personal!$A$6:$F$112,3,FALSE()),"")</f>
        <v>Olot</v>
      </c>
      <c r="D604" s="19" t="s">
        <v>137</v>
      </c>
      <c r="E604" s="19" t="s">
        <v>147</v>
      </c>
      <c r="F604" s="19" t="s">
        <v>148</v>
      </c>
      <c r="G604" s="19" t="s">
        <v>291</v>
      </c>
      <c r="H604" s="19" t="n">
        <f aca="false">IF(OR(VLOOKUP(A604,Personal!$A$6:$F$112,5,FALSE())&lt;&gt;"Sí",N604="No aplica"),0,'Catàleg GRAE'!D58)</f>
        <v>1</v>
      </c>
      <c r="I604" s="20"/>
      <c r="J604" s="20"/>
      <c r="K604" s="20"/>
      <c r="L604" s="21"/>
      <c r="M604" s="21"/>
      <c r="N604" s="20"/>
      <c r="O604" s="20"/>
      <c r="P604" s="19" t="str">
        <f aca="false">IF(I604="","",I604-H604)</f>
        <v/>
      </c>
      <c r="Q604" s="19" t="str">
        <f aca="true">IF(B604="","",IF(N604="No aplica","No aplica",IF(I604="","Pendent",IF(N604="Per substituir","Substituir",IF(OR(N604="No localitzat",N604="No lliurat"),"Reposar",IF(I604&lt;H604,"Reposar",IF(I604&gt;H604,"Revisar excedent",IF(AND(G604="Sí",M604&lt;&gt;"",M604&lt;TODAY()),"EPI caducat",IF(AND(G604="Sí",M604&lt;&gt;"",M604&lt;=TODAY()+90),"EPI caduca ≤90 dies",IF(OR(N604="Deteriorat usable",N604="Revisió necessària"),"Revisar","OK"))))))))))</f>
      </c>
      <c r="R604" s="20"/>
    </row>
    <row r="605" customFormat="false" ht="15" hidden="false" customHeight="false" outlineLevel="0" collapsed="false">
      <c r="A605" s="19" t="n">
        <v>6</v>
      </c>
      <c r="B605" s="19" t="n">
        <f aca="false">IFERROR(VLOOKUP(A605,Personal!$A$6:$F$112,2,FALSE()),"")</f>
        <v>0</v>
      </c>
      <c r="C605" s="19" t="str">
        <f aca="false">IFERROR(VLOOKUP(A605,Personal!$A$6:$F$112,3,FALSE()),"")</f>
        <v>Olot</v>
      </c>
      <c r="D605" s="19" t="s">
        <v>125</v>
      </c>
      <c r="E605" s="19" t="s">
        <v>149</v>
      </c>
      <c r="F605" s="19" t="s">
        <v>150</v>
      </c>
      <c r="G605" s="19" t="s">
        <v>291</v>
      </c>
      <c r="H605" s="19" t="n">
        <f aca="false">IF(OR(VLOOKUP(A605,Personal!$A$6:$F$112,5,FALSE())&lt;&gt;"Sí",N605="No aplica"),0,'Catàleg GRAE'!D59)</f>
        <v>1</v>
      </c>
      <c r="I605" s="20"/>
      <c r="J605" s="20"/>
      <c r="K605" s="20"/>
      <c r="L605" s="21"/>
      <c r="M605" s="21"/>
      <c r="N605" s="20"/>
      <c r="O605" s="20"/>
      <c r="P605" s="19" t="str">
        <f aca="false">IF(I605="","",I605-H605)</f>
        <v/>
      </c>
      <c r="Q605" s="19" t="str">
        <f aca="true">IF(B605="","",IF(N605="No aplica","No aplica",IF(I605="","Pendent",IF(N605="Per substituir","Substituir",IF(OR(N605="No localitzat",N605="No lliurat"),"Reposar",IF(I605&lt;H605,"Reposar",IF(I605&gt;H605,"Revisar excedent",IF(AND(G605="Sí",M605&lt;&gt;"",M605&lt;TODAY()),"EPI caducat",IF(AND(G605="Sí",M605&lt;&gt;"",M605&lt;=TODAY()+90),"EPI caduca ≤90 dies",IF(OR(N605="Deteriorat usable",N605="Revisió necessària"),"Revisar","OK"))))))))))</f>
      </c>
      <c r="R605" s="20"/>
    </row>
    <row r="606" customFormat="false" ht="15" hidden="false" customHeight="false" outlineLevel="0" collapsed="false">
      <c r="A606" s="19" t="n">
        <v>6</v>
      </c>
      <c r="B606" s="19" t="n">
        <f aca="false">IFERROR(VLOOKUP(A606,Personal!$A$6:$F$112,2,FALSE()),"")</f>
        <v>0</v>
      </c>
      <c r="C606" s="19" t="str">
        <f aca="false">IFERROR(VLOOKUP(A606,Personal!$A$6:$F$112,3,FALSE()),"")</f>
        <v>Olot</v>
      </c>
      <c r="D606" s="19" t="s">
        <v>125</v>
      </c>
      <c r="E606" s="19" t="s">
        <v>151</v>
      </c>
      <c r="F606" s="19" t="s">
        <v>152</v>
      </c>
      <c r="G606" s="19" t="s">
        <v>291</v>
      </c>
      <c r="H606" s="19" t="n">
        <f aca="false">IF(OR(VLOOKUP(A606,Personal!$A$6:$F$112,5,FALSE())&lt;&gt;"Sí",N606="No aplica"),0,'Catàleg GRAE'!D60)</f>
        <v>1</v>
      </c>
      <c r="I606" s="20"/>
      <c r="J606" s="20"/>
      <c r="K606" s="20"/>
      <c r="L606" s="21"/>
      <c r="M606" s="21"/>
      <c r="N606" s="20"/>
      <c r="O606" s="20"/>
      <c r="P606" s="19" t="str">
        <f aca="false">IF(I606="","",I606-H606)</f>
        <v/>
      </c>
      <c r="Q606" s="19" t="str">
        <f aca="true">IF(B606="","",IF(N606="No aplica","No aplica",IF(I606="","Pendent",IF(N606="Per substituir","Substituir",IF(OR(N606="No localitzat",N606="No lliurat"),"Reposar",IF(I606&lt;H606,"Reposar",IF(I606&gt;H606,"Revisar excedent",IF(AND(G606="Sí",M606&lt;&gt;"",M606&lt;TODAY()),"EPI caducat",IF(AND(G606="Sí",M606&lt;&gt;"",M606&lt;=TODAY()+90),"EPI caduca ≤90 dies",IF(OR(N606="Deteriorat usable",N606="Revisió necessària"),"Revisar","OK"))))))))))</f>
      </c>
      <c r="R606" s="20"/>
    </row>
    <row r="607" customFormat="false" ht="15" hidden="false" customHeight="false" outlineLevel="0" collapsed="false">
      <c r="A607" s="19" t="n">
        <v>6</v>
      </c>
      <c r="B607" s="19" t="n">
        <f aca="false">IFERROR(VLOOKUP(A607,Personal!$A$6:$F$112,2,FALSE()),"")</f>
        <v>0</v>
      </c>
      <c r="C607" s="19" t="str">
        <f aca="false">IFERROR(VLOOKUP(A607,Personal!$A$6:$F$112,3,FALSE()),"")</f>
        <v>Olot</v>
      </c>
      <c r="D607" s="19" t="s">
        <v>153</v>
      </c>
      <c r="E607" s="19" t="s">
        <v>154</v>
      </c>
      <c r="F607" s="19" t="s">
        <v>155</v>
      </c>
      <c r="G607" s="19" t="s">
        <v>291</v>
      </c>
      <c r="H607" s="19" t="n">
        <f aca="false">IF(OR(VLOOKUP(A607,Personal!$A$6:$F$112,5,FALSE())&lt;&gt;"Sí",N607="No aplica"),0,'Catàleg GRAE'!D61)</f>
        <v>1</v>
      </c>
      <c r="I607" s="20"/>
      <c r="J607" s="20"/>
      <c r="K607" s="20"/>
      <c r="L607" s="21"/>
      <c r="M607" s="21"/>
      <c r="N607" s="20"/>
      <c r="O607" s="20"/>
      <c r="P607" s="19" t="str">
        <f aca="false">IF(I607="","",I607-H607)</f>
        <v/>
      </c>
      <c r="Q607" s="19" t="str">
        <f aca="true">IF(B607="","",IF(N607="No aplica","No aplica",IF(I607="","Pendent",IF(N607="Per substituir","Substituir",IF(OR(N607="No localitzat",N607="No lliurat"),"Reposar",IF(I607&lt;H607,"Reposar",IF(I607&gt;H607,"Revisar excedent",IF(AND(G607="Sí",M607&lt;&gt;"",M607&lt;TODAY()),"EPI caducat",IF(AND(G607="Sí",M607&lt;&gt;"",M607&lt;=TODAY()+90),"EPI caduca ≤90 dies",IF(OR(N607="Deteriorat usable",N607="Revisió necessària"),"Revisar","OK"))))))))))</f>
      </c>
      <c r="R607" s="20"/>
    </row>
    <row r="608" customFormat="false" ht="15" hidden="false" customHeight="false" outlineLevel="0" collapsed="false">
      <c r="A608" s="19" t="n">
        <v>6</v>
      </c>
      <c r="B608" s="19" t="n">
        <f aca="false">IFERROR(VLOOKUP(A608,Personal!$A$6:$F$112,2,FALSE()),"")</f>
        <v>0</v>
      </c>
      <c r="C608" s="19" t="str">
        <f aca="false">IFERROR(VLOOKUP(A608,Personal!$A$6:$F$112,3,FALSE()),"")</f>
        <v>Olot</v>
      </c>
      <c r="D608" s="19" t="s">
        <v>37</v>
      </c>
      <c r="E608" s="19" t="s">
        <v>156</v>
      </c>
      <c r="F608" s="19" t="s">
        <v>157</v>
      </c>
      <c r="G608" s="19" t="s">
        <v>291</v>
      </c>
      <c r="H608" s="19" t="n">
        <f aca="false">IF(OR(VLOOKUP(A608,Personal!$A$6:$F$112,5,FALSE())&lt;&gt;"Sí",N608="No aplica"),0,'Catàleg GRAE'!D62)</f>
        <v>1</v>
      </c>
      <c r="I608" s="20"/>
      <c r="J608" s="20"/>
      <c r="K608" s="20"/>
      <c r="L608" s="21"/>
      <c r="M608" s="21"/>
      <c r="N608" s="20"/>
      <c r="O608" s="20"/>
      <c r="P608" s="19" t="str">
        <f aca="false">IF(I608="","",I608-H608)</f>
        <v/>
      </c>
      <c r="Q608" s="19" t="str">
        <f aca="true">IF(B608="","",IF(N608="No aplica","No aplica",IF(I608="","Pendent",IF(N608="Per substituir","Substituir",IF(OR(N608="No localitzat",N608="No lliurat"),"Reposar",IF(I608&lt;H608,"Reposar",IF(I608&gt;H608,"Revisar excedent",IF(AND(G608="Sí",M608&lt;&gt;"",M608&lt;TODAY()),"EPI caducat",IF(AND(G608="Sí",M608&lt;&gt;"",M608&lt;=TODAY()+90),"EPI caduca ≤90 dies",IF(OR(N608="Deteriorat usable",N608="Revisió necessària"),"Revisar","OK"))))))))))</f>
      </c>
      <c r="R608" s="20"/>
    </row>
    <row r="609" customFormat="false" ht="15" hidden="false" customHeight="false" outlineLevel="0" collapsed="false">
      <c r="A609" s="19" t="n">
        <v>6</v>
      </c>
      <c r="B609" s="19" t="n">
        <f aca="false">IFERROR(VLOOKUP(A609,Personal!$A$6:$F$112,2,FALSE()),"")</f>
        <v>0</v>
      </c>
      <c r="C609" s="19" t="str">
        <f aca="false">IFERROR(VLOOKUP(A609,Personal!$A$6:$F$112,3,FALSE()),"")</f>
        <v>Olot</v>
      </c>
      <c r="D609" s="19" t="s">
        <v>37</v>
      </c>
      <c r="E609" s="19" t="s">
        <v>158</v>
      </c>
      <c r="F609" s="19" t="s">
        <v>159</v>
      </c>
      <c r="G609" s="19" t="s">
        <v>291</v>
      </c>
      <c r="H609" s="19" t="n">
        <f aca="false">IF(OR(VLOOKUP(A609,Personal!$A$6:$F$112,5,FALSE())&lt;&gt;"Sí",N609="No aplica"),0,'Catàleg GRAE'!D63)</f>
        <v>1</v>
      </c>
      <c r="I609" s="20"/>
      <c r="J609" s="20"/>
      <c r="K609" s="20"/>
      <c r="L609" s="21"/>
      <c r="M609" s="21"/>
      <c r="N609" s="20"/>
      <c r="O609" s="20"/>
      <c r="P609" s="19" t="str">
        <f aca="false">IF(I609="","",I609-H609)</f>
        <v/>
      </c>
      <c r="Q609" s="19" t="str">
        <f aca="true">IF(B609="","",IF(N609="No aplica","No aplica",IF(I609="","Pendent",IF(N609="Per substituir","Substituir",IF(OR(N609="No localitzat",N609="No lliurat"),"Reposar",IF(I609&lt;H609,"Reposar",IF(I609&gt;H609,"Revisar excedent",IF(AND(G609="Sí",M609&lt;&gt;"",M609&lt;TODAY()),"EPI caducat",IF(AND(G609="Sí",M609&lt;&gt;"",M609&lt;=TODAY()+90),"EPI caduca ≤90 dies",IF(OR(N609="Deteriorat usable",N609="Revisió necessària"),"Revisar","OK"))))))))))</f>
      </c>
      <c r="R609" s="20"/>
    </row>
    <row r="610" customFormat="false" ht="15" hidden="false" customHeight="false" outlineLevel="0" collapsed="false">
      <c r="A610" s="19" t="n">
        <v>6</v>
      </c>
      <c r="B610" s="19" t="n">
        <f aca="false">IFERROR(VLOOKUP(A610,Personal!$A$6:$F$112,2,FALSE()),"")</f>
        <v>0</v>
      </c>
      <c r="C610" s="19" t="str">
        <f aca="false">IFERROR(VLOOKUP(A610,Personal!$A$6:$F$112,3,FALSE()),"")</f>
        <v>Olot</v>
      </c>
      <c r="D610" s="19" t="s">
        <v>160</v>
      </c>
      <c r="E610" s="19" t="s">
        <v>161</v>
      </c>
      <c r="F610" s="19" t="s">
        <v>162</v>
      </c>
      <c r="G610" s="19" t="s">
        <v>291</v>
      </c>
      <c r="H610" s="19" t="n">
        <f aca="false">IF(OR(VLOOKUP(A610,Personal!$A$6:$F$112,5,FALSE())&lt;&gt;"Sí",N610="No aplica"),0,'Catàleg GRAE'!D64)</f>
        <v>1</v>
      </c>
      <c r="I610" s="20"/>
      <c r="J610" s="20"/>
      <c r="K610" s="20"/>
      <c r="L610" s="21"/>
      <c r="M610" s="21"/>
      <c r="N610" s="20"/>
      <c r="O610" s="20"/>
      <c r="P610" s="19" t="str">
        <f aca="false">IF(I610="","",I610-H610)</f>
        <v/>
      </c>
      <c r="Q610" s="19" t="str">
        <f aca="true">IF(B610="","",IF(N610="No aplica","No aplica",IF(I610="","Pendent",IF(N610="Per substituir","Substituir",IF(OR(N610="No localitzat",N610="No lliurat"),"Reposar",IF(I610&lt;H610,"Reposar",IF(I610&gt;H610,"Revisar excedent",IF(AND(G610="Sí",M610&lt;&gt;"",M610&lt;TODAY()),"EPI caducat",IF(AND(G610="Sí",M610&lt;&gt;"",M610&lt;=TODAY()+90),"EPI caduca ≤90 dies",IF(OR(N610="Deteriorat usable",N610="Revisió necessària"),"Revisar","OK"))))))))))</f>
      </c>
      <c r="R610" s="20"/>
    </row>
    <row r="611" customFormat="false" ht="15" hidden="false" customHeight="false" outlineLevel="0" collapsed="false">
      <c r="A611" s="19" t="n">
        <v>6</v>
      </c>
      <c r="B611" s="19" t="n">
        <f aca="false">IFERROR(VLOOKUP(A611,Personal!$A$6:$F$112,2,FALSE()),"")</f>
        <v>0</v>
      </c>
      <c r="C611" s="19" t="str">
        <f aca="false">IFERROR(VLOOKUP(A611,Personal!$A$6:$F$112,3,FALSE()),"")</f>
        <v>Olot</v>
      </c>
      <c r="D611" s="19" t="s">
        <v>137</v>
      </c>
      <c r="E611" s="19" t="s">
        <v>163</v>
      </c>
      <c r="F611" s="19" t="s">
        <v>164</v>
      </c>
      <c r="G611" s="19" t="s">
        <v>272</v>
      </c>
      <c r="H611" s="19" t="n">
        <f aca="false">IF(OR(VLOOKUP(A611,Personal!$A$6:$F$112,5,FALSE())&lt;&gt;"Sí",N611="No aplica"),0,'Catàleg GRAE'!D65)</f>
        <v>1</v>
      </c>
      <c r="I611" s="20"/>
      <c r="J611" s="20"/>
      <c r="K611" s="20"/>
      <c r="L611" s="21"/>
      <c r="M611" s="21"/>
      <c r="N611" s="20"/>
      <c r="O611" s="20"/>
      <c r="P611" s="19" t="str">
        <f aca="false">IF(I611="","",I611-H611)</f>
        <v/>
      </c>
      <c r="Q611" s="19" t="str">
        <f aca="true">IF(B611="","",IF(N611="No aplica","No aplica",IF(I611="","Pendent",IF(N611="Per substituir","Substituir",IF(OR(N611="No localitzat",N611="No lliurat"),"Reposar",IF(I611&lt;H611,"Reposar",IF(I611&gt;H611,"Revisar excedent",IF(AND(G611="Sí",M611&lt;&gt;"",M611&lt;TODAY()),"EPI caducat",IF(AND(G611="Sí",M611&lt;&gt;"",M611&lt;=TODAY()+90),"EPI caduca ≤90 dies",IF(OR(N611="Deteriorat usable",N611="Revisió necessària"),"Revisar","OK"))))))))))</f>
      </c>
      <c r="R611" s="20"/>
    </row>
    <row r="612" customFormat="false" ht="15" hidden="false" customHeight="false" outlineLevel="0" collapsed="false">
      <c r="A612" s="19" t="n">
        <v>6</v>
      </c>
      <c r="B612" s="19" t="n">
        <f aca="false">IFERROR(VLOOKUP(A612,Personal!$A$6:$F$112,2,FALSE()),"")</f>
        <v>0</v>
      </c>
      <c r="C612" s="19" t="str">
        <f aca="false">IFERROR(VLOOKUP(A612,Personal!$A$6:$F$112,3,FALSE()),"")</f>
        <v>Olot</v>
      </c>
      <c r="D612" s="19" t="s">
        <v>132</v>
      </c>
      <c r="E612" s="19" t="s">
        <v>165</v>
      </c>
      <c r="F612" s="19" t="s">
        <v>166</v>
      </c>
      <c r="G612" s="19" t="s">
        <v>272</v>
      </c>
      <c r="H612" s="19" t="n">
        <f aca="false">IF(OR(VLOOKUP(A612,Personal!$A$6:$F$112,5,FALSE())&lt;&gt;"Sí",N612="No aplica"),0,'Catàleg GRAE'!D66)</f>
        <v>1</v>
      </c>
      <c r="I612" s="20"/>
      <c r="J612" s="20"/>
      <c r="K612" s="20"/>
      <c r="L612" s="21"/>
      <c r="M612" s="21"/>
      <c r="N612" s="20"/>
      <c r="O612" s="20"/>
      <c r="P612" s="19" t="str">
        <f aca="false">IF(I612="","",I612-H612)</f>
        <v/>
      </c>
      <c r="Q612" s="19" t="str">
        <f aca="true">IF(B612="","",IF(N612="No aplica","No aplica",IF(I612="","Pendent",IF(N612="Per substituir","Substituir",IF(OR(N612="No localitzat",N612="No lliurat"),"Reposar",IF(I612&lt;H612,"Reposar",IF(I612&gt;H612,"Revisar excedent",IF(AND(G612="Sí",M612&lt;&gt;"",M612&lt;TODAY()),"EPI caducat",IF(AND(G612="Sí",M612&lt;&gt;"",M612&lt;=TODAY()+90),"EPI caduca ≤90 dies",IF(OR(N612="Deteriorat usable",N612="Revisió necessària"),"Revisar","OK"))))))))))</f>
      </c>
      <c r="R612" s="20"/>
    </row>
    <row r="613" customFormat="false" ht="15" hidden="false" customHeight="false" outlineLevel="0" collapsed="false">
      <c r="A613" s="19" t="n">
        <v>6</v>
      </c>
      <c r="B613" s="19" t="n">
        <f aca="false">IFERROR(VLOOKUP(A613,Personal!$A$6:$F$112,2,FALSE()),"")</f>
        <v>0</v>
      </c>
      <c r="C613" s="19" t="str">
        <f aca="false">IFERROR(VLOOKUP(A613,Personal!$A$6:$F$112,3,FALSE()),"")</f>
        <v>Olot</v>
      </c>
      <c r="D613" s="19" t="s">
        <v>71</v>
      </c>
      <c r="E613" s="19" t="s">
        <v>167</v>
      </c>
      <c r="F613" s="19" t="s">
        <v>168</v>
      </c>
      <c r="G613" s="19" t="s">
        <v>291</v>
      </c>
      <c r="H613" s="19" t="n">
        <f aca="false">IF(OR(VLOOKUP(A613,Personal!$A$6:$F$112,5,FALSE())&lt;&gt;"Sí",N613="No aplica"),0,'Catàleg GRAE'!D67)</f>
        <v>1</v>
      </c>
      <c r="I613" s="20"/>
      <c r="J613" s="20"/>
      <c r="K613" s="20"/>
      <c r="L613" s="21"/>
      <c r="M613" s="21"/>
      <c r="N613" s="20"/>
      <c r="O613" s="20"/>
      <c r="P613" s="19" t="str">
        <f aca="false">IF(I613="","",I613-H613)</f>
        <v/>
      </c>
      <c r="Q613" s="19" t="str">
        <f aca="true">IF(B613="","",IF(N613="No aplica","No aplica",IF(I613="","Pendent",IF(N613="Per substituir","Substituir",IF(OR(N613="No localitzat",N613="No lliurat"),"Reposar",IF(I613&lt;H613,"Reposar",IF(I613&gt;H613,"Revisar excedent",IF(AND(G613="Sí",M613&lt;&gt;"",M613&lt;TODAY()),"EPI caducat",IF(AND(G613="Sí",M613&lt;&gt;"",M613&lt;=TODAY()+90),"EPI caduca ≤90 dies",IF(OR(N613="Deteriorat usable",N613="Revisió necessària"),"Revisar","OK"))))))))))</f>
      </c>
      <c r="R613" s="20"/>
    </row>
    <row r="614" customFormat="false" ht="15" hidden="false" customHeight="false" outlineLevel="0" collapsed="false">
      <c r="A614" s="19" t="n">
        <v>6</v>
      </c>
      <c r="B614" s="19" t="n">
        <f aca="false">IFERROR(VLOOKUP(A614,Personal!$A$6:$F$112,2,FALSE()),"")</f>
        <v>0</v>
      </c>
      <c r="C614" s="19" t="str">
        <f aca="false">IFERROR(VLOOKUP(A614,Personal!$A$6:$F$112,3,FALSE()),"")</f>
        <v>Olot</v>
      </c>
      <c r="D614" s="19" t="s">
        <v>132</v>
      </c>
      <c r="E614" s="19" t="s">
        <v>169</v>
      </c>
      <c r="F614" s="19" t="s">
        <v>170</v>
      </c>
      <c r="G614" s="19" t="s">
        <v>272</v>
      </c>
      <c r="H614" s="19" t="n">
        <f aca="false">IF(OR(VLOOKUP(A614,Personal!$A$6:$F$112,5,FALSE())&lt;&gt;"Sí",N614="No aplica"),0,'Catàleg GRAE'!D68)</f>
        <v>1</v>
      </c>
      <c r="I614" s="20"/>
      <c r="J614" s="20"/>
      <c r="K614" s="20"/>
      <c r="L614" s="21"/>
      <c r="M614" s="21"/>
      <c r="N614" s="20"/>
      <c r="O614" s="20"/>
      <c r="P614" s="19" t="str">
        <f aca="false">IF(I614="","",I614-H614)</f>
        <v/>
      </c>
      <c r="Q614" s="19" t="str">
        <f aca="true">IF(B614="","",IF(N614="No aplica","No aplica",IF(I614="","Pendent",IF(N614="Per substituir","Substituir",IF(OR(N614="No localitzat",N614="No lliurat"),"Reposar",IF(I614&lt;H614,"Reposar",IF(I614&gt;H614,"Revisar excedent",IF(AND(G614="Sí",M614&lt;&gt;"",M614&lt;TODAY()),"EPI caducat",IF(AND(G614="Sí",M614&lt;&gt;"",M614&lt;=TODAY()+90),"EPI caduca ≤90 dies",IF(OR(N614="Deteriorat usable",N614="Revisió necessària"),"Revisar","OK"))))))))))</f>
      </c>
      <c r="R614" s="20"/>
    </row>
    <row r="615" customFormat="false" ht="15" hidden="false" customHeight="false" outlineLevel="0" collapsed="false">
      <c r="A615" s="19" t="n">
        <v>6</v>
      </c>
      <c r="B615" s="19" t="n">
        <f aca="false">IFERROR(VLOOKUP(A615,Personal!$A$6:$F$112,2,FALSE()),"")</f>
        <v>0</v>
      </c>
      <c r="C615" s="19" t="str">
        <f aca="false">IFERROR(VLOOKUP(A615,Personal!$A$6:$F$112,3,FALSE()),"")</f>
        <v>Olot</v>
      </c>
      <c r="D615" s="19" t="s">
        <v>142</v>
      </c>
      <c r="E615" s="19" t="s">
        <v>171</v>
      </c>
      <c r="F615" s="19" t="s">
        <v>172</v>
      </c>
      <c r="G615" s="19" t="s">
        <v>272</v>
      </c>
      <c r="H615" s="19" t="n">
        <f aca="false">IF(OR(VLOOKUP(A615,Personal!$A$6:$F$112,5,FALSE())&lt;&gt;"Sí",N615="No aplica"),0,'Catàleg GRAE'!D69)</f>
        <v>1</v>
      </c>
      <c r="I615" s="20"/>
      <c r="J615" s="20"/>
      <c r="K615" s="20"/>
      <c r="L615" s="21"/>
      <c r="M615" s="21"/>
      <c r="N615" s="20"/>
      <c r="O615" s="20"/>
      <c r="P615" s="19" t="str">
        <f aca="false">IF(I615="","",I615-H615)</f>
        <v/>
      </c>
      <c r="Q615" s="19" t="str">
        <f aca="true">IF(B615="","",IF(N615="No aplica","No aplica",IF(I615="","Pendent",IF(N615="Per substituir","Substituir",IF(OR(N615="No localitzat",N615="No lliurat"),"Reposar",IF(I615&lt;H615,"Reposar",IF(I615&gt;H615,"Revisar excedent",IF(AND(G615="Sí",M615&lt;&gt;"",M615&lt;TODAY()),"EPI caducat",IF(AND(G615="Sí",M615&lt;&gt;"",M615&lt;=TODAY()+90),"EPI caduca ≤90 dies",IF(OR(N615="Deteriorat usable",N615="Revisió necessària"),"Revisar","OK"))))))))))</f>
      </c>
      <c r="R615" s="20"/>
    </row>
    <row r="616" customFormat="false" ht="15" hidden="false" customHeight="false" outlineLevel="0" collapsed="false">
      <c r="A616" s="19" t="n">
        <v>6</v>
      </c>
      <c r="B616" s="19" t="n">
        <f aca="false">IFERROR(VLOOKUP(A616,Personal!$A$6:$F$112,2,FALSE()),"")</f>
        <v>0</v>
      </c>
      <c r="C616" s="19" t="str">
        <f aca="false">IFERROR(VLOOKUP(A616,Personal!$A$6:$F$112,3,FALSE()),"")</f>
        <v>Olot</v>
      </c>
      <c r="D616" s="19" t="s">
        <v>132</v>
      </c>
      <c r="E616" s="19" t="s">
        <v>173</v>
      </c>
      <c r="F616" s="19" t="s">
        <v>174</v>
      </c>
      <c r="G616" s="19" t="s">
        <v>272</v>
      </c>
      <c r="H616" s="19" t="n">
        <f aca="false">IF(OR(VLOOKUP(A616,Personal!$A$6:$F$112,5,FALSE())&lt;&gt;"Sí",N616="No aplica"),0,'Catàleg GRAE'!D70)</f>
        <v>1</v>
      </c>
      <c r="I616" s="20"/>
      <c r="J616" s="20"/>
      <c r="K616" s="20"/>
      <c r="L616" s="21"/>
      <c r="M616" s="21"/>
      <c r="N616" s="20"/>
      <c r="O616" s="20"/>
      <c r="P616" s="19" t="str">
        <f aca="false">IF(I616="","",I616-H616)</f>
        <v/>
      </c>
      <c r="Q616" s="19" t="str">
        <f aca="true">IF(B616="","",IF(N616="No aplica","No aplica",IF(I616="","Pendent",IF(N616="Per substituir","Substituir",IF(OR(N616="No localitzat",N616="No lliurat"),"Reposar",IF(I616&lt;H616,"Reposar",IF(I616&gt;H616,"Revisar excedent",IF(AND(G616="Sí",M616&lt;&gt;"",M616&lt;TODAY()),"EPI caducat",IF(AND(G616="Sí",M616&lt;&gt;"",M616&lt;=TODAY()+90),"EPI caduca ≤90 dies",IF(OR(N616="Deteriorat usable",N616="Revisió necessària"),"Revisar","OK"))))))))))</f>
      </c>
      <c r="R616" s="20"/>
    </row>
    <row r="617" customFormat="false" ht="15" hidden="false" customHeight="false" outlineLevel="0" collapsed="false">
      <c r="A617" s="19" t="n">
        <v>6</v>
      </c>
      <c r="B617" s="19" t="n">
        <f aca="false">IFERROR(VLOOKUP(A617,Personal!$A$6:$F$112,2,FALSE()),"")</f>
        <v>0</v>
      </c>
      <c r="C617" s="19" t="str">
        <f aca="false">IFERROR(VLOOKUP(A617,Personal!$A$6:$F$112,3,FALSE()),"")</f>
        <v>Olot</v>
      </c>
      <c r="D617" s="19" t="s">
        <v>132</v>
      </c>
      <c r="E617" s="19" t="s">
        <v>175</v>
      </c>
      <c r="F617" s="19" t="s">
        <v>176</v>
      </c>
      <c r="G617" s="19" t="s">
        <v>272</v>
      </c>
      <c r="H617" s="19" t="n">
        <f aca="false">IF(OR(VLOOKUP(A617,Personal!$A$6:$F$112,5,FALSE())&lt;&gt;"Sí",N617="No aplica"),0,'Catàleg GRAE'!D71)</f>
        <v>1</v>
      </c>
      <c r="I617" s="20"/>
      <c r="J617" s="20"/>
      <c r="K617" s="20"/>
      <c r="L617" s="21"/>
      <c r="M617" s="21"/>
      <c r="N617" s="20"/>
      <c r="O617" s="20"/>
      <c r="P617" s="19" t="str">
        <f aca="false">IF(I617="","",I617-H617)</f>
        <v/>
      </c>
      <c r="Q617" s="19" t="str">
        <f aca="true">IF(B617="","",IF(N617="No aplica","No aplica",IF(I617="","Pendent",IF(N617="Per substituir","Substituir",IF(OR(N617="No localitzat",N617="No lliurat"),"Reposar",IF(I617&lt;H617,"Reposar",IF(I617&gt;H617,"Revisar excedent",IF(AND(G617="Sí",M617&lt;&gt;"",M617&lt;TODAY()),"EPI caducat",IF(AND(G617="Sí",M617&lt;&gt;"",M617&lt;=TODAY()+90),"EPI caduca ≤90 dies",IF(OR(N617="Deteriorat usable",N617="Revisió necessària"),"Revisar","OK"))))))))))</f>
      </c>
      <c r="R617" s="20"/>
    </row>
    <row r="618" customFormat="false" ht="15" hidden="false" customHeight="false" outlineLevel="0" collapsed="false">
      <c r="A618" s="19" t="n">
        <v>6</v>
      </c>
      <c r="B618" s="19" t="n">
        <f aca="false">IFERROR(VLOOKUP(A618,Personal!$A$6:$F$112,2,FALSE()),"")</f>
        <v>0</v>
      </c>
      <c r="C618" s="19" t="str">
        <f aca="false">IFERROR(VLOOKUP(A618,Personal!$A$6:$F$112,3,FALSE()),"")</f>
        <v>Olot</v>
      </c>
      <c r="D618" s="19" t="s">
        <v>177</v>
      </c>
      <c r="E618" s="19" t="s">
        <v>178</v>
      </c>
      <c r="F618" s="19" t="s">
        <v>179</v>
      </c>
      <c r="G618" s="19" t="s">
        <v>272</v>
      </c>
      <c r="H618" s="19" t="n">
        <f aca="false">IF(OR(VLOOKUP(A618,Personal!$A$6:$F$112,5,FALSE())&lt;&gt;"Sí",N618="No aplica"),0,'Catàleg GRAE'!D72)</f>
        <v>1</v>
      </c>
      <c r="I618" s="20"/>
      <c r="J618" s="20"/>
      <c r="K618" s="20"/>
      <c r="L618" s="21"/>
      <c r="M618" s="21"/>
      <c r="N618" s="20"/>
      <c r="O618" s="20"/>
      <c r="P618" s="19" t="str">
        <f aca="false">IF(I618="","",I618-H618)</f>
        <v/>
      </c>
      <c r="Q618" s="19" t="str">
        <f aca="true">IF(B618="","",IF(N618="No aplica","No aplica",IF(I618="","Pendent",IF(N618="Per substituir","Substituir",IF(OR(N618="No localitzat",N618="No lliurat"),"Reposar",IF(I618&lt;H618,"Reposar",IF(I618&gt;H618,"Revisar excedent",IF(AND(G618="Sí",M618&lt;&gt;"",M618&lt;TODAY()),"EPI caducat",IF(AND(G618="Sí",M618&lt;&gt;"",M618&lt;=TODAY()+90),"EPI caduca ≤90 dies",IF(OR(N618="Deteriorat usable",N618="Revisió necessària"),"Revisar","OK"))))))))))</f>
      </c>
      <c r="R618" s="20"/>
    </row>
    <row r="619" customFormat="false" ht="15" hidden="false" customHeight="false" outlineLevel="0" collapsed="false">
      <c r="A619" s="19" t="n">
        <v>6</v>
      </c>
      <c r="B619" s="19" t="n">
        <f aca="false">IFERROR(VLOOKUP(A619,Personal!$A$6:$F$112,2,FALSE()),"")</f>
        <v>0</v>
      </c>
      <c r="C619" s="19" t="str">
        <f aca="false">IFERROR(VLOOKUP(A619,Personal!$A$6:$F$112,3,FALSE()),"")</f>
        <v>Olot</v>
      </c>
      <c r="D619" s="19" t="s">
        <v>177</v>
      </c>
      <c r="E619" s="19" t="s">
        <v>180</v>
      </c>
      <c r="F619" s="19" t="s">
        <v>181</v>
      </c>
      <c r="G619" s="19" t="s">
        <v>272</v>
      </c>
      <c r="H619" s="19" t="n">
        <f aca="false">IF(OR(VLOOKUP(A619,Personal!$A$6:$F$112,5,FALSE())&lt;&gt;"Sí",N619="No aplica"),0,'Catàleg GRAE'!D73)</f>
        <v>1</v>
      </c>
      <c r="I619" s="20"/>
      <c r="J619" s="20"/>
      <c r="K619" s="20"/>
      <c r="L619" s="21"/>
      <c r="M619" s="21"/>
      <c r="N619" s="20"/>
      <c r="O619" s="20"/>
      <c r="P619" s="19" t="str">
        <f aca="false">IF(I619="","",I619-H619)</f>
        <v/>
      </c>
      <c r="Q619" s="19" t="str">
        <f aca="true">IF(B619="","",IF(N619="No aplica","No aplica",IF(I619="","Pendent",IF(N619="Per substituir","Substituir",IF(OR(N619="No localitzat",N619="No lliurat"),"Reposar",IF(I619&lt;H619,"Reposar",IF(I619&gt;H619,"Revisar excedent",IF(AND(G619="Sí",M619&lt;&gt;"",M619&lt;TODAY()),"EPI caducat",IF(AND(G619="Sí",M619&lt;&gt;"",M619&lt;=TODAY()+90),"EPI caduca ≤90 dies",IF(OR(N619="Deteriorat usable",N619="Revisió necessària"),"Revisar","OK"))))))))))</f>
      </c>
      <c r="R619" s="20"/>
    </row>
    <row r="620" customFormat="false" ht="15" hidden="false" customHeight="false" outlineLevel="0" collapsed="false">
      <c r="A620" s="19" t="n">
        <v>6</v>
      </c>
      <c r="B620" s="19" t="n">
        <f aca="false">IFERROR(VLOOKUP(A620,Personal!$A$6:$F$112,2,FALSE()),"")</f>
        <v>0</v>
      </c>
      <c r="C620" s="19" t="str">
        <f aca="false">IFERROR(VLOOKUP(A620,Personal!$A$6:$F$112,3,FALSE()),"")</f>
        <v>Olot</v>
      </c>
      <c r="D620" s="19" t="s">
        <v>132</v>
      </c>
      <c r="E620" s="19" t="s">
        <v>182</v>
      </c>
      <c r="F620" s="19" t="s">
        <v>183</v>
      </c>
      <c r="G620" s="19" t="s">
        <v>272</v>
      </c>
      <c r="H620" s="19" t="n">
        <f aca="false">IF(OR(VLOOKUP(A620,Personal!$A$6:$F$112,5,FALSE())&lt;&gt;"Sí",N620="No aplica"),0,'Catàleg GRAE'!D74)</f>
        <v>1</v>
      </c>
      <c r="I620" s="20"/>
      <c r="J620" s="20"/>
      <c r="K620" s="20"/>
      <c r="L620" s="21"/>
      <c r="M620" s="21"/>
      <c r="N620" s="20"/>
      <c r="O620" s="20"/>
      <c r="P620" s="19" t="str">
        <f aca="false">IF(I620="","",I620-H620)</f>
        <v/>
      </c>
      <c r="Q620" s="19" t="str">
        <f aca="true">IF(B620="","",IF(N620="No aplica","No aplica",IF(I620="","Pendent",IF(N620="Per substituir","Substituir",IF(OR(N620="No localitzat",N620="No lliurat"),"Reposar",IF(I620&lt;H620,"Reposar",IF(I620&gt;H620,"Revisar excedent",IF(AND(G620="Sí",M620&lt;&gt;"",M620&lt;TODAY()),"EPI caducat",IF(AND(G620="Sí",M620&lt;&gt;"",M620&lt;=TODAY()+90),"EPI caduca ≤90 dies",IF(OR(N620="Deteriorat usable",N620="Revisió necessària"),"Revisar","OK"))))))))))</f>
      </c>
      <c r="R620" s="20"/>
    </row>
    <row r="621" customFormat="false" ht="15" hidden="false" customHeight="false" outlineLevel="0" collapsed="false">
      <c r="A621" s="19" t="n">
        <v>6</v>
      </c>
      <c r="B621" s="19" t="n">
        <f aca="false">IFERROR(VLOOKUP(A621,Personal!$A$6:$F$112,2,FALSE()),"")</f>
        <v>0</v>
      </c>
      <c r="C621" s="19" t="str">
        <f aca="false">IFERROR(VLOOKUP(A621,Personal!$A$6:$F$112,3,FALSE()),"")</f>
        <v>Olot</v>
      </c>
      <c r="D621" s="19" t="s">
        <v>177</v>
      </c>
      <c r="E621" s="19" t="s">
        <v>184</v>
      </c>
      <c r="F621" s="19" t="s">
        <v>185</v>
      </c>
      <c r="G621" s="19" t="s">
        <v>272</v>
      </c>
      <c r="H621" s="19" t="n">
        <f aca="false">IF(OR(VLOOKUP(A621,Personal!$A$6:$F$112,5,FALSE())&lt;&gt;"Sí",N621="No aplica"),0,'Catàleg GRAE'!D75)</f>
        <v>1</v>
      </c>
      <c r="I621" s="20"/>
      <c r="J621" s="20"/>
      <c r="K621" s="20"/>
      <c r="L621" s="21"/>
      <c r="M621" s="21"/>
      <c r="N621" s="20"/>
      <c r="O621" s="20"/>
      <c r="P621" s="19" t="str">
        <f aca="false">IF(I621="","",I621-H621)</f>
        <v/>
      </c>
      <c r="Q621" s="19" t="str">
        <f aca="true">IF(B621="","",IF(N621="No aplica","No aplica",IF(I621="","Pendent",IF(N621="Per substituir","Substituir",IF(OR(N621="No localitzat",N621="No lliurat"),"Reposar",IF(I621&lt;H621,"Reposar",IF(I621&gt;H621,"Revisar excedent",IF(AND(G621="Sí",M621&lt;&gt;"",M621&lt;TODAY()),"EPI caducat",IF(AND(G621="Sí",M621&lt;&gt;"",M621&lt;=TODAY()+90),"EPI caduca ≤90 dies",IF(OR(N621="Deteriorat usable",N621="Revisió necessària"),"Revisar","OK"))))))))))</f>
      </c>
      <c r="R621" s="20"/>
    </row>
    <row r="622" customFormat="false" ht="15" hidden="false" customHeight="false" outlineLevel="0" collapsed="false">
      <c r="A622" s="19" t="n">
        <v>6</v>
      </c>
      <c r="B622" s="19" t="n">
        <f aca="false">IFERROR(VLOOKUP(A622,Personal!$A$6:$F$112,2,FALSE()),"")</f>
        <v>0</v>
      </c>
      <c r="C622" s="19" t="str">
        <f aca="false">IFERROR(VLOOKUP(A622,Personal!$A$6:$F$112,3,FALSE()),"")</f>
        <v>Olot</v>
      </c>
      <c r="D622" s="19" t="s">
        <v>142</v>
      </c>
      <c r="E622" s="19" t="s">
        <v>186</v>
      </c>
      <c r="F622" s="19" t="s">
        <v>187</v>
      </c>
      <c r="G622" s="19" t="s">
        <v>272</v>
      </c>
      <c r="H622" s="19" t="n">
        <f aca="false">IF(OR(VLOOKUP(A622,Personal!$A$6:$F$112,5,FALSE())&lt;&gt;"Sí",N622="No aplica"),0,'Catàleg GRAE'!D76)</f>
        <v>1</v>
      </c>
      <c r="I622" s="20"/>
      <c r="J622" s="20"/>
      <c r="K622" s="20"/>
      <c r="L622" s="21"/>
      <c r="M622" s="21"/>
      <c r="N622" s="20"/>
      <c r="O622" s="20"/>
      <c r="P622" s="19" t="str">
        <f aca="false">IF(I622="","",I622-H622)</f>
        <v/>
      </c>
      <c r="Q622" s="19" t="str">
        <f aca="true">IF(B622="","",IF(N622="No aplica","No aplica",IF(I622="","Pendent",IF(N622="Per substituir","Substituir",IF(OR(N622="No localitzat",N622="No lliurat"),"Reposar",IF(I622&lt;H622,"Reposar",IF(I622&gt;H622,"Revisar excedent",IF(AND(G622="Sí",M622&lt;&gt;"",M622&lt;TODAY()),"EPI caducat",IF(AND(G622="Sí",M622&lt;&gt;"",M622&lt;=TODAY()+90),"EPI caduca ≤90 dies",IF(OR(N622="Deteriorat usable",N622="Revisió necessària"),"Revisar","OK"))))))))))</f>
      </c>
      <c r="R622" s="20"/>
    </row>
    <row r="623" customFormat="false" ht="15" hidden="false" customHeight="false" outlineLevel="0" collapsed="false">
      <c r="A623" s="19" t="n">
        <v>6</v>
      </c>
      <c r="B623" s="19" t="n">
        <f aca="false">IFERROR(VLOOKUP(A623,Personal!$A$6:$F$112,2,FALSE()),"")</f>
        <v>0</v>
      </c>
      <c r="C623" s="19" t="str">
        <f aca="false">IFERROR(VLOOKUP(A623,Personal!$A$6:$F$112,3,FALSE()),"")</f>
        <v>Olot</v>
      </c>
      <c r="D623" s="19" t="s">
        <v>177</v>
      </c>
      <c r="E623" s="19" t="s">
        <v>188</v>
      </c>
      <c r="F623" s="19" t="s">
        <v>189</v>
      </c>
      <c r="G623" s="19" t="s">
        <v>272</v>
      </c>
      <c r="H623" s="19" t="n">
        <f aca="false">IF(OR(VLOOKUP(A623,Personal!$A$6:$F$112,5,FALSE())&lt;&gt;"Sí",N623="No aplica"),0,'Catàleg GRAE'!D77)</f>
        <v>1</v>
      </c>
      <c r="I623" s="20"/>
      <c r="J623" s="20"/>
      <c r="K623" s="20"/>
      <c r="L623" s="21"/>
      <c r="M623" s="21"/>
      <c r="N623" s="20"/>
      <c r="O623" s="20"/>
      <c r="P623" s="19" t="str">
        <f aca="false">IF(I623="","",I623-H623)</f>
        <v/>
      </c>
      <c r="Q623" s="19" t="str">
        <f aca="true">IF(B623="","",IF(N623="No aplica","No aplica",IF(I623="","Pendent",IF(N623="Per substituir","Substituir",IF(OR(N623="No localitzat",N623="No lliurat"),"Reposar",IF(I623&lt;H623,"Reposar",IF(I623&gt;H623,"Revisar excedent",IF(AND(G623="Sí",M623&lt;&gt;"",M623&lt;TODAY()),"EPI caducat",IF(AND(G623="Sí",M623&lt;&gt;"",M623&lt;=TODAY()+90),"EPI caduca ≤90 dies",IF(OR(N623="Deteriorat usable",N623="Revisió necessària"),"Revisar","OK"))))))))))</f>
      </c>
      <c r="R623" s="20"/>
    </row>
    <row r="624" customFormat="false" ht="15" hidden="false" customHeight="false" outlineLevel="0" collapsed="false">
      <c r="A624" s="19" t="n">
        <v>6</v>
      </c>
      <c r="B624" s="19" t="n">
        <f aca="false">IFERROR(VLOOKUP(A624,Personal!$A$6:$F$112,2,FALSE()),"")</f>
        <v>0</v>
      </c>
      <c r="C624" s="19" t="str">
        <f aca="false">IFERROR(VLOOKUP(A624,Personal!$A$6:$F$112,3,FALSE()),"")</f>
        <v>Olot</v>
      </c>
      <c r="D624" s="19" t="s">
        <v>132</v>
      </c>
      <c r="E624" s="19" t="s">
        <v>190</v>
      </c>
      <c r="F624" s="19" t="s">
        <v>191</v>
      </c>
      <c r="G624" s="19" t="s">
        <v>272</v>
      </c>
      <c r="H624" s="19" t="n">
        <f aca="false">IF(OR(VLOOKUP(A624,Personal!$A$6:$F$112,5,FALSE())&lt;&gt;"Sí",N624="No aplica"),0,'Catàleg GRAE'!D78)</f>
        <v>1</v>
      </c>
      <c r="I624" s="20"/>
      <c r="J624" s="20"/>
      <c r="K624" s="20"/>
      <c r="L624" s="21"/>
      <c r="M624" s="21"/>
      <c r="N624" s="20"/>
      <c r="O624" s="20"/>
      <c r="P624" s="19" t="str">
        <f aca="false">IF(I624="","",I624-H624)</f>
        <v/>
      </c>
      <c r="Q624" s="19" t="str">
        <f aca="true">IF(B624="","",IF(N624="No aplica","No aplica",IF(I624="","Pendent",IF(N624="Per substituir","Substituir",IF(OR(N624="No localitzat",N624="No lliurat"),"Reposar",IF(I624&lt;H624,"Reposar",IF(I624&gt;H624,"Revisar excedent",IF(AND(G624="Sí",M624&lt;&gt;"",M624&lt;TODAY()),"EPI caducat",IF(AND(G624="Sí",M624&lt;&gt;"",M624&lt;=TODAY()+90),"EPI caduca ≤90 dies",IF(OR(N624="Deteriorat usable",N624="Revisió necessària"),"Revisar","OK"))))))))))</f>
      </c>
      <c r="R624" s="20"/>
    </row>
    <row r="625" customFormat="false" ht="15" hidden="false" customHeight="false" outlineLevel="0" collapsed="false">
      <c r="A625" s="19" t="n">
        <v>6</v>
      </c>
      <c r="B625" s="19" t="n">
        <f aca="false">IFERROR(VLOOKUP(A625,Personal!$A$6:$F$112,2,FALSE()),"")</f>
        <v>0</v>
      </c>
      <c r="C625" s="19" t="str">
        <f aca="false">IFERROR(VLOOKUP(A625,Personal!$A$6:$F$112,3,FALSE()),"")</f>
        <v>Olot</v>
      </c>
      <c r="D625" s="19" t="s">
        <v>177</v>
      </c>
      <c r="E625" s="19" t="s">
        <v>192</v>
      </c>
      <c r="F625" s="19" t="s">
        <v>193</v>
      </c>
      <c r="G625" s="19" t="s">
        <v>272</v>
      </c>
      <c r="H625" s="19" t="n">
        <f aca="false">IF(OR(VLOOKUP(A625,Personal!$A$6:$F$112,5,FALSE())&lt;&gt;"Sí",N625="No aplica"),0,'Catàleg GRAE'!D79)</f>
        <v>8</v>
      </c>
      <c r="I625" s="20"/>
      <c r="J625" s="20"/>
      <c r="K625" s="20"/>
      <c r="L625" s="21"/>
      <c r="M625" s="21"/>
      <c r="N625" s="20"/>
      <c r="O625" s="20"/>
      <c r="P625" s="19" t="str">
        <f aca="false">IF(I625="","",I625-H625)</f>
        <v/>
      </c>
      <c r="Q625" s="19" t="str">
        <f aca="true">IF(B625="","",IF(N625="No aplica","No aplica",IF(I625="","Pendent",IF(N625="Per substituir","Substituir",IF(OR(N625="No localitzat",N625="No lliurat"),"Reposar",IF(I625&lt;H625,"Reposar",IF(I625&gt;H625,"Revisar excedent",IF(AND(G625="Sí",M625&lt;&gt;"",M625&lt;TODAY()),"EPI caducat",IF(AND(G625="Sí",M625&lt;&gt;"",M625&lt;=TODAY()+90),"EPI caduca ≤90 dies",IF(OR(N625="Deteriorat usable",N625="Revisió necessària"),"Revisar","OK"))))))))))</f>
      </c>
      <c r="R625" s="20"/>
    </row>
    <row r="626" customFormat="false" ht="15" hidden="false" customHeight="false" outlineLevel="0" collapsed="false">
      <c r="A626" s="19" t="n">
        <v>6</v>
      </c>
      <c r="B626" s="19" t="n">
        <f aca="false">IFERROR(VLOOKUP(A626,Personal!$A$6:$F$112,2,FALSE()),"")</f>
        <v>0</v>
      </c>
      <c r="C626" s="19" t="str">
        <f aca="false">IFERROR(VLOOKUP(A626,Personal!$A$6:$F$112,3,FALSE()),"")</f>
        <v>Olot</v>
      </c>
      <c r="D626" s="19" t="s">
        <v>177</v>
      </c>
      <c r="E626" s="19" t="s">
        <v>194</v>
      </c>
      <c r="F626" s="19" t="s">
        <v>195</v>
      </c>
      <c r="G626" s="19" t="s">
        <v>272</v>
      </c>
      <c r="H626" s="19" t="n">
        <f aca="false">IF(OR(VLOOKUP(A626,Personal!$A$6:$F$112,5,FALSE())&lt;&gt;"Sí",N626="No aplica"),0,'Catàleg GRAE'!D80)</f>
        <v>2</v>
      </c>
      <c r="I626" s="20"/>
      <c r="J626" s="20"/>
      <c r="K626" s="20"/>
      <c r="L626" s="21"/>
      <c r="M626" s="21"/>
      <c r="N626" s="20"/>
      <c r="O626" s="20"/>
      <c r="P626" s="19" t="str">
        <f aca="false">IF(I626="","",I626-H626)</f>
        <v/>
      </c>
      <c r="Q626" s="19" t="str">
        <f aca="true">IF(B626="","",IF(N626="No aplica","No aplica",IF(I626="","Pendent",IF(N626="Per substituir","Substituir",IF(OR(N626="No localitzat",N626="No lliurat"),"Reposar",IF(I626&lt;H626,"Reposar",IF(I626&gt;H626,"Revisar excedent",IF(AND(G626="Sí",M626&lt;&gt;"",M626&lt;TODAY()),"EPI caducat",IF(AND(G626="Sí",M626&lt;&gt;"",M626&lt;=TODAY()+90),"EPI caduca ≤90 dies",IF(OR(N626="Deteriorat usable",N626="Revisió necessària"),"Revisar","OK"))))))))))</f>
      </c>
      <c r="R626" s="20"/>
    </row>
    <row r="627" customFormat="false" ht="15" hidden="false" customHeight="false" outlineLevel="0" collapsed="false">
      <c r="A627" s="19" t="n">
        <v>6</v>
      </c>
      <c r="B627" s="19" t="n">
        <f aca="false">IFERROR(VLOOKUP(A627,Personal!$A$6:$F$112,2,FALSE()),"")</f>
        <v>0</v>
      </c>
      <c r="C627" s="19" t="str">
        <f aca="false">IFERROR(VLOOKUP(A627,Personal!$A$6:$F$112,3,FALSE()),"")</f>
        <v>Olot</v>
      </c>
      <c r="D627" s="19" t="s">
        <v>177</v>
      </c>
      <c r="E627" s="19" t="s">
        <v>196</v>
      </c>
      <c r="F627" s="19" t="s">
        <v>197</v>
      </c>
      <c r="G627" s="19" t="s">
        <v>272</v>
      </c>
      <c r="H627" s="19" t="n">
        <f aca="false">IF(OR(VLOOKUP(A627,Personal!$A$6:$F$112,5,FALSE())&lt;&gt;"Sí",N627="No aplica"),0,'Catàleg GRAE'!D81)</f>
        <v>1</v>
      </c>
      <c r="I627" s="20"/>
      <c r="J627" s="20"/>
      <c r="K627" s="20"/>
      <c r="L627" s="21"/>
      <c r="M627" s="21"/>
      <c r="N627" s="20"/>
      <c r="O627" s="20"/>
      <c r="P627" s="19" t="str">
        <f aca="false">IF(I627="","",I627-H627)</f>
        <v/>
      </c>
      <c r="Q627" s="19" t="str">
        <f aca="true">IF(B627="","",IF(N627="No aplica","No aplica",IF(I627="","Pendent",IF(N627="Per substituir","Substituir",IF(OR(N627="No localitzat",N627="No lliurat"),"Reposar",IF(I627&lt;H627,"Reposar",IF(I627&gt;H627,"Revisar excedent",IF(AND(G627="Sí",M627&lt;&gt;"",M627&lt;TODAY()),"EPI caducat",IF(AND(G627="Sí",M627&lt;&gt;"",M627&lt;=TODAY()+90),"EPI caduca ≤90 dies",IF(OR(N627="Deteriorat usable",N627="Revisió necessària"),"Revisar","OK"))))))))))</f>
      </c>
      <c r="R627" s="20"/>
    </row>
    <row r="628" customFormat="false" ht="15" hidden="false" customHeight="false" outlineLevel="0" collapsed="false">
      <c r="A628" s="19" t="n">
        <v>6</v>
      </c>
      <c r="B628" s="19" t="n">
        <f aca="false">IFERROR(VLOOKUP(A628,Personal!$A$6:$F$112,2,FALSE()),"")</f>
        <v>0</v>
      </c>
      <c r="C628" s="19" t="str">
        <f aca="false">IFERROR(VLOOKUP(A628,Personal!$A$6:$F$112,3,FALSE()),"")</f>
        <v>Olot</v>
      </c>
      <c r="D628" s="19" t="s">
        <v>177</v>
      </c>
      <c r="E628" s="19" t="s">
        <v>198</v>
      </c>
      <c r="F628" s="19" t="s">
        <v>199</v>
      </c>
      <c r="G628" s="19" t="s">
        <v>272</v>
      </c>
      <c r="H628" s="19" t="n">
        <f aca="false">IF(OR(VLOOKUP(A628,Personal!$A$6:$F$112,5,FALSE())&lt;&gt;"Sí",N628="No aplica"),0,'Catàleg GRAE'!D82)</f>
        <v>1</v>
      </c>
      <c r="I628" s="20"/>
      <c r="J628" s="20"/>
      <c r="K628" s="20"/>
      <c r="L628" s="21"/>
      <c r="M628" s="21"/>
      <c r="N628" s="20"/>
      <c r="O628" s="20"/>
      <c r="P628" s="19" t="str">
        <f aca="false">IF(I628="","",I628-H628)</f>
        <v/>
      </c>
      <c r="Q628" s="19" t="str">
        <f aca="true">IF(B628="","",IF(N628="No aplica","No aplica",IF(I628="","Pendent",IF(N628="Per substituir","Substituir",IF(OR(N628="No localitzat",N628="No lliurat"),"Reposar",IF(I628&lt;H628,"Reposar",IF(I628&gt;H628,"Revisar excedent",IF(AND(G628="Sí",M628&lt;&gt;"",M628&lt;TODAY()),"EPI caducat",IF(AND(G628="Sí",M628&lt;&gt;"",M628&lt;=TODAY()+90),"EPI caduca ≤90 dies",IF(OR(N628="Deteriorat usable",N628="Revisió necessària"),"Revisar","OK"))))))))))</f>
      </c>
      <c r="R628" s="20"/>
    </row>
    <row r="629" customFormat="false" ht="15" hidden="false" customHeight="false" outlineLevel="0" collapsed="false">
      <c r="A629" s="19" t="n">
        <v>6</v>
      </c>
      <c r="B629" s="19" t="n">
        <f aca="false">IFERROR(VLOOKUP(A629,Personal!$A$6:$F$112,2,FALSE()),"")</f>
        <v>0</v>
      </c>
      <c r="C629" s="19" t="str">
        <f aca="false">IFERROR(VLOOKUP(A629,Personal!$A$6:$F$112,3,FALSE()),"")</f>
        <v>Olot</v>
      </c>
      <c r="D629" s="19" t="s">
        <v>177</v>
      </c>
      <c r="E629" s="19" t="s">
        <v>200</v>
      </c>
      <c r="F629" s="19" t="s">
        <v>201</v>
      </c>
      <c r="G629" s="19" t="s">
        <v>272</v>
      </c>
      <c r="H629" s="19" t="n">
        <f aca="false">IF(OR(VLOOKUP(A629,Personal!$A$6:$F$112,5,FALSE())&lt;&gt;"Sí",N629="No aplica"),0,'Catàleg GRAE'!D83)</f>
        <v>1</v>
      </c>
      <c r="I629" s="20"/>
      <c r="J629" s="20"/>
      <c r="K629" s="20"/>
      <c r="L629" s="21"/>
      <c r="M629" s="21"/>
      <c r="N629" s="20"/>
      <c r="O629" s="20"/>
      <c r="P629" s="19" t="str">
        <f aca="false">IF(I629="","",I629-H629)</f>
        <v/>
      </c>
      <c r="Q629" s="19" t="str">
        <f aca="true">IF(B629="","",IF(N629="No aplica","No aplica",IF(I629="","Pendent",IF(N629="Per substituir","Substituir",IF(OR(N629="No localitzat",N629="No lliurat"),"Reposar",IF(I629&lt;H629,"Reposar",IF(I629&gt;H629,"Revisar excedent",IF(AND(G629="Sí",M629&lt;&gt;"",M629&lt;TODAY()),"EPI caducat",IF(AND(G629="Sí",M629&lt;&gt;"",M629&lt;=TODAY()+90),"EPI caduca ≤90 dies",IF(OR(N629="Deteriorat usable",N629="Revisió necessària"),"Revisar","OK"))))))))))</f>
      </c>
      <c r="R629" s="20"/>
    </row>
    <row r="630" customFormat="false" ht="15" hidden="false" customHeight="false" outlineLevel="0" collapsed="false">
      <c r="A630" s="19" t="n">
        <v>6</v>
      </c>
      <c r="B630" s="19" t="n">
        <f aca="false">IFERROR(VLOOKUP(A630,Personal!$A$6:$F$112,2,FALSE()),"")</f>
        <v>0</v>
      </c>
      <c r="C630" s="19" t="str">
        <f aca="false">IFERROR(VLOOKUP(A630,Personal!$A$6:$F$112,3,FALSE()),"")</f>
        <v>Olot</v>
      </c>
      <c r="D630" s="19" t="s">
        <v>94</v>
      </c>
      <c r="E630" s="19" t="s">
        <v>202</v>
      </c>
      <c r="F630" s="19" t="s">
        <v>203</v>
      </c>
      <c r="G630" s="19" t="s">
        <v>291</v>
      </c>
      <c r="H630" s="19" t="n">
        <f aca="false">IF(OR(VLOOKUP(A630,Personal!$A$6:$F$112,5,FALSE())&lt;&gt;"Sí",N630="No aplica"),0,'Catàleg GRAE'!D84)</f>
        <v>1</v>
      </c>
      <c r="I630" s="20"/>
      <c r="J630" s="20"/>
      <c r="K630" s="20"/>
      <c r="L630" s="21"/>
      <c r="M630" s="21"/>
      <c r="N630" s="20"/>
      <c r="O630" s="20"/>
      <c r="P630" s="19" t="str">
        <f aca="false">IF(I630="","",I630-H630)</f>
        <v/>
      </c>
      <c r="Q630" s="19" t="str">
        <f aca="true">IF(B630="","",IF(N630="No aplica","No aplica",IF(I630="","Pendent",IF(N630="Per substituir","Substituir",IF(OR(N630="No localitzat",N630="No lliurat"),"Reposar",IF(I630&lt;H630,"Reposar",IF(I630&gt;H630,"Revisar excedent",IF(AND(G630="Sí",M630&lt;&gt;"",M630&lt;TODAY()),"EPI caducat",IF(AND(G630="Sí",M630&lt;&gt;"",M630&lt;=TODAY()+90),"EPI caduca ≤90 dies",IF(OR(N630="Deteriorat usable",N630="Revisió necessària"),"Revisar","OK"))))))))))</f>
      </c>
      <c r="R630" s="20"/>
    </row>
    <row r="631" customFormat="false" ht="15" hidden="false" customHeight="false" outlineLevel="0" collapsed="false">
      <c r="A631" s="19" t="n">
        <v>6</v>
      </c>
      <c r="B631" s="19" t="n">
        <f aca="false">IFERROR(VLOOKUP(A631,Personal!$A$6:$F$112,2,FALSE()),"")</f>
        <v>0</v>
      </c>
      <c r="C631" s="19" t="str">
        <f aca="false">IFERROR(VLOOKUP(A631,Personal!$A$6:$F$112,3,FALSE()),"")</f>
        <v>Olot</v>
      </c>
      <c r="D631" s="19" t="s">
        <v>125</v>
      </c>
      <c r="E631" s="19" t="s">
        <v>204</v>
      </c>
      <c r="F631" s="19" t="s">
        <v>205</v>
      </c>
      <c r="G631" s="19" t="s">
        <v>291</v>
      </c>
      <c r="H631" s="19" t="n">
        <f aca="false">IF(OR(VLOOKUP(A631,Personal!$A$6:$F$112,5,FALSE())&lt;&gt;"Sí",N631="No aplica"),0,'Catàleg GRAE'!D85)</f>
        <v>1</v>
      </c>
      <c r="I631" s="20"/>
      <c r="J631" s="20"/>
      <c r="K631" s="20"/>
      <c r="L631" s="21"/>
      <c r="M631" s="21"/>
      <c r="N631" s="20"/>
      <c r="O631" s="20"/>
      <c r="P631" s="19" t="str">
        <f aca="false">IF(I631="","",I631-H631)</f>
        <v/>
      </c>
      <c r="Q631" s="19" t="str">
        <f aca="true">IF(B631="","",IF(N631="No aplica","No aplica",IF(I631="","Pendent",IF(N631="Per substituir","Substituir",IF(OR(N631="No localitzat",N631="No lliurat"),"Reposar",IF(I631&lt;H631,"Reposar",IF(I631&gt;H631,"Revisar excedent",IF(AND(G631="Sí",M631&lt;&gt;"",M631&lt;TODAY()),"EPI caducat",IF(AND(G631="Sí",M631&lt;&gt;"",M631&lt;=TODAY()+90),"EPI caduca ≤90 dies",IF(OR(N631="Deteriorat usable",N631="Revisió necessària"),"Revisar","OK"))))))))))</f>
      </c>
      <c r="R631" s="20"/>
    </row>
    <row r="632" customFormat="false" ht="15" hidden="false" customHeight="false" outlineLevel="0" collapsed="false">
      <c r="A632" s="19" t="n">
        <v>6</v>
      </c>
      <c r="B632" s="19" t="n">
        <f aca="false">IFERROR(VLOOKUP(A632,Personal!$A$6:$F$112,2,FALSE()),"")</f>
        <v>0</v>
      </c>
      <c r="C632" s="19" t="str">
        <f aca="false">IFERROR(VLOOKUP(A632,Personal!$A$6:$F$112,3,FALSE()),"")</f>
        <v>Olot</v>
      </c>
      <c r="D632" s="19" t="s">
        <v>153</v>
      </c>
      <c r="E632" s="19" t="s">
        <v>206</v>
      </c>
      <c r="F632" s="19" t="s">
        <v>207</v>
      </c>
      <c r="G632" s="19" t="s">
        <v>272</v>
      </c>
      <c r="H632" s="19" t="n">
        <f aca="false">IF(OR(VLOOKUP(A632,Personal!$A$6:$F$112,5,FALSE())&lt;&gt;"Sí",N632="No aplica"),0,'Catàleg GRAE'!D86)</f>
        <v>1</v>
      </c>
      <c r="I632" s="20"/>
      <c r="J632" s="20"/>
      <c r="K632" s="20"/>
      <c r="L632" s="21"/>
      <c r="M632" s="21"/>
      <c r="N632" s="20"/>
      <c r="O632" s="20"/>
      <c r="P632" s="19" t="str">
        <f aca="false">IF(I632="","",I632-H632)</f>
        <v/>
      </c>
      <c r="Q632" s="19" t="str">
        <f aca="true">IF(B632="","",IF(N632="No aplica","No aplica",IF(I632="","Pendent",IF(N632="Per substituir","Substituir",IF(OR(N632="No localitzat",N632="No lliurat"),"Reposar",IF(I632&lt;H632,"Reposar",IF(I632&gt;H632,"Revisar excedent",IF(AND(G632="Sí",M632&lt;&gt;"",M632&lt;TODAY()),"EPI caducat",IF(AND(G632="Sí",M632&lt;&gt;"",M632&lt;=TODAY()+90),"EPI caduca ≤90 dies",IF(OR(N632="Deteriorat usable",N632="Revisió necessària"),"Revisar","OK"))))))))))</f>
      </c>
      <c r="R632" s="20"/>
    </row>
    <row r="633" customFormat="false" ht="15" hidden="false" customHeight="false" outlineLevel="0" collapsed="false">
      <c r="A633" s="19" t="n">
        <v>6</v>
      </c>
      <c r="B633" s="19" t="n">
        <f aca="false">IFERROR(VLOOKUP(A633,Personal!$A$6:$F$112,2,FALSE()),"")</f>
        <v>0</v>
      </c>
      <c r="C633" s="19" t="str">
        <f aca="false">IFERROR(VLOOKUP(A633,Personal!$A$6:$F$112,3,FALSE()),"")</f>
        <v>Olot</v>
      </c>
      <c r="D633" s="19" t="s">
        <v>177</v>
      </c>
      <c r="E633" s="19" t="s">
        <v>208</v>
      </c>
      <c r="F633" s="19" t="s">
        <v>209</v>
      </c>
      <c r="G633" s="19" t="s">
        <v>272</v>
      </c>
      <c r="H633" s="19" t="n">
        <f aca="false">IF(OR(VLOOKUP(A633,Personal!$A$6:$F$112,5,FALSE())&lt;&gt;"Sí",N633="No aplica"),0,'Catàleg GRAE'!D87)</f>
        <v>1</v>
      </c>
      <c r="I633" s="20"/>
      <c r="J633" s="20"/>
      <c r="K633" s="20"/>
      <c r="L633" s="21"/>
      <c r="M633" s="21"/>
      <c r="N633" s="20"/>
      <c r="O633" s="20"/>
      <c r="P633" s="19" t="str">
        <f aca="false">IF(I633="","",I633-H633)</f>
        <v/>
      </c>
      <c r="Q633" s="19" t="str">
        <f aca="true">IF(B633="","",IF(N633="No aplica","No aplica",IF(I633="","Pendent",IF(N633="Per substituir","Substituir",IF(OR(N633="No localitzat",N633="No lliurat"),"Reposar",IF(I633&lt;H633,"Reposar",IF(I633&gt;H633,"Revisar excedent",IF(AND(G633="Sí",M633&lt;&gt;"",M633&lt;TODAY()),"EPI caducat",IF(AND(G633="Sí",M633&lt;&gt;"",M633&lt;=TODAY()+90),"EPI caduca ≤90 dies",IF(OR(N633="Deteriorat usable",N633="Revisió necessària"),"Revisar","OK"))))))))))</f>
      </c>
      <c r="R633" s="20"/>
    </row>
    <row r="634" customFormat="false" ht="15" hidden="false" customHeight="false" outlineLevel="0" collapsed="false">
      <c r="A634" s="19" t="n">
        <v>6</v>
      </c>
      <c r="B634" s="19" t="n">
        <f aca="false">IFERROR(VLOOKUP(A634,Personal!$A$6:$F$112,2,FALSE()),"")</f>
        <v>0</v>
      </c>
      <c r="C634" s="19" t="str">
        <f aca="false">IFERROR(VLOOKUP(A634,Personal!$A$6:$F$112,3,FALSE()),"")</f>
        <v>Olot</v>
      </c>
      <c r="D634" s="19" t="s">
        <v>177</v>
      </c>
      <c r="E634" s="19" t="s">
        <v>210</v>
      </c>
      <c r="F634" s="19" t="s">
        <v>211</v>
      </c>
      <c r="G634" s="19" t="s">
        <v>272</v>
      </c>
      <c r="H634" s="19" t="n">
        <f aca="false">IF(OR(VLOOKUP(A634,Personal!$A$6:$F$112,5,FALSE())&lt;&gt;"Sí",N634="No aplica"),0,'Catàleg GRAE'!D88)</f>
        <v>1</v>
      </c>
      <c r="I634" s="20"/>
      <c r="J634" s="20"/>
      <c r="K634" s="20"/>
      <c r="L634" s="21"/>
      <c r="M634" s="21"/>
      <c r="N634" s="20"/>
      <c r="O634" s="20"/>
      <c r="P634" s="19" t="str">
        <f aca="false">IF(I634="","",I634-H634)</f>
        <v/>
      </c>
      <c r="Q634" s="19" t="str">
        <f aca="true">IF(B634="","",IF(N634="No aplica","No aplica",IF(I634="","Pendent",IF(N634="Per substituir","Substituir",IF(OR(N634="No localitzat",N634="No lliurat"),"Reposar",IF(I634&lt;H634,"Reposar",IF(I634&gt;H634,"Revisar excedent",IF(AND(G634="Sí",M634&lt;&gt;"",M634&lt;TODAY()),"EPI caducat",IF(AND(G634="Sí",M634&lt;&gt;"",M634&lt;=TODAY()+90),"EPI caduca ≤90 dies",IF(OR(N634="Deteriorat usable",N634="Revisió necessària"),"Revisar","OK"))))))))))</f>
      </c>
      <c r="R634" s="20"/>
    </row>
    <row r="635" customFormat="false" ht="15" hidden="false" customHeight="false" outlineLevel="0" collapsed="false">
      <c r="A635" s="19" t="n">
        <v>6</v>
      </c>
      <c r="B635" s="19" t="n">
        <f aca="false">IFERROR(VLOOKUP(A635,Personal!$A$6:$F$112,2,FALSE()),"")</f>
        <v>0</v>
      </c>
      <c r="C635" s="19" t="str">
        <f aca="false">IFERROR(VLOOKUP(A635,Personal!$A$6:$F$112,3,FALSE()),"")</f>
        <v>Olot</v>
      </c>
      <c r="D635" s="19" t="s">
        <v>125</v>
      </c>
      <c r="E635" s="19" t="s">
        <v>212</v>
      </c>
      <c r="F635" s="19" t="s">
        <v>213</v>
      </c>
      <c r="G635" s="19" t="s">
        <v>272</v>
      </c>
      <c r="H635" s="19" t="n">
        <f aca="false">IF(OR(VLOOKUP(A635,Personal!$A$6:$F$112,5,FALSE())&lt;&gt;"Sí",N635="No aplica"),0,'Catàleg GRAE'!D89)</f>
        <v>1</v>
      </c>
      <c r="I635" s="20"/>
      <c r="J635" s="20"/>
      <c r="K635" s="20"/>
      <c r="L635" s="21"/>
      <c r="M635" s="21"/>
      <c r="N635" s="20"/>
      <c r="O635" s="20"/>
      <c r="P635" s="19" t="str">
        <f aca="false">IF(I635="","",I635-H635)</f>
        <v/>
      </c>
      <c r="Q635" s="19" t="str">
        <f aca="true">IF(B635="","",IF(N635="No aplica","No aplica",IF(I635="","Pendent",IF(N635="Per substituir","Substituir",IF(OR(N635="No localitzat",N635="No lliurat"),"Reposar",IF(I635&lt;H635,"Reposar",IF(I635&gt;H635,"Revisar excedent",IF(AND(G635="Sí",M635&lt;&gt;"",M635&lt;TODAY()),"EPI caducat",IF(AND(G635="Sí",M635&lt;&gt;"",M635&lt;=TODAY()+90),"EPI caduca ≤90 dies",IF(OR(N635="Deteriorat usable",N635="Revisió necessària"),"Revisar","OK"))))))))))</f>
      </c>
      <c r="R635" s="20"/>
    </row>
    <row r="636" customFormat="false" ht="15" hidden="false" customHeight="false" outlineLevel="0" collapsed="false">
      <c r="A636" s="19" t="n">
        <v>6</v>
      </c>
      <c r="B636" s="19" t="n">
        <f aca="false">IFERROR(VLOOKUP(A636,Personal!$A$6:$F$112,2,FALSE()),"")</f>
        <v>0</v>
      </c>
      <c r="C636" s="19" t="str">
        <f aca="false">IFERROR(VLOOKUP(A636,Personal!$A$6:$F$112,3,FALSE()),"")</f>
        <v>Olot</v>
      </c>
      <c r="D636" s="19" t="s">
        <v>40</v>
      </c>
      <c r="E636" s="19" t="s">
        <v>214</v>
      </c>
      <c r="F636" s="19" t="s">
        <v>215</v>
      </c>
      <c r="G636" s="19" t="s">
        <v>291</v>
      </c>
      <c r="H636" s="19" t="n">
        <f aca="false">IF(OR(VLOOKUP(A636,Personal!$A$6:$F$112,5,FALSE())&lt;&gt;"Sí",N636="No aplica"),0,'Catàleg GRAE'!D90)</f>
        <v>1</v>
      </c>
      <c r="I636" s="20"/>
      <c r="J636" s="20"/>
      <c r="K636" s="20"/>
      <c r="L636" s="21"/>
      <c r="M636" s="21"/>
      <c r="N636" s="20"/>
      <c r="O636" s="20"/>
      <c r="P636" s="19" t="str">
        <f aca="false">IF(I636="","",I636-H636)</f>
        <v/>
      </c>
      <c r="Q636" s="19" t="str">
        <f aca="true">IF(B636="","",IF(N636="No aplica","No aplica",IF(I636="","Pendent",IF(N636="Per substituir","Substituir",IF(OR(N636="No localitzat",N636="No lliurat"),"Reposar",IF(I636&lt;H636,"Reposar",IF(I636&gt;H636,"Revisar excedent",IF(AND(G636="Sí",M636&lt;&gt;"",M636&lt;TODAY()),"EPI caducat",IF(AND(G636="Sí",M636&lt;&gt;"",M636&lt;=TODAY()+90),"EPI caduca ≤90 dies",IF(OR(N636="Deteriorat usable",N636="Revisió necessària"),"Revisar","OK"))))))))))</f>
      </c>
      <c r="R636" s="20"/>
    </row>
    <row r="637" customFormat="false" ht="15" hidden="false" customHeight="false" outlineLevel="0" collapsed="false">
      <c r="A637" s="19" t="n">
        <v>6</v>
      </c>
      <c r="B637" s="19" t="n">
        <f aca="false">IFERROR(VLOOKUP(A637,Personal!$A$6:$F$112,2,FALSE()),"")</f>
        <v>0</v>
      </c>
      <c r="C637" s="19" t="str">
        <f aca="false">IFERROR(VLOOKUP(A637,Personal!$A$6:$F$112,3,FALSE()),"")</f>
        <v>Olot</v>
      </c>
      <c r="D637" s="19" t="s">
        <v>216</v>
      </c>
      <c r="E637" s="19" t="s">
        <v>217</v>
      </c>
      <c r="F637" s="19" t="s">
        <v>218</v>
      </c>
      <c r="G637" s="19" t="s">
        <v>272</v>
      </c>
      <c r="H637" s="19" t="n">
        <f aca="false">IF(OR(VLOOKUP(A637,Personal!$A$6:$F$112,5,FALSE())&lt;&gt;"Sí",N637="No aplica"),0,'Catàleg GRAE'!D91)</f>
        <v>1</v>
      </c>
      <c r="I637" s="20"/>
      <c r="J637" s="20"/>
      <c r="K637" s="20"/>
      <c r="L637" s="21"/>
      <c r="M637" s="21"/>
      <c r="N637" s="20"/>
      <c r="O637" s="20"/>
      <c r="P637" s="19" t="str">
        <f aca="false">IF(I637="","",I637-H637)</f>
        <v/>
      </c>
      <c r="Q637" s="19" t="str">
        <f aca="true">IF(B637="","",IF(N637="No aplica","No aplica",IF(I637="","Pendent",IF(N637="Per substituir","Substituir",IF(OR(N637="No localitzat",N637="No lliurat"),"Reposar",IF(I637&lt;H637,"Reposar",IF(I637&gt;H637,"Revisar excedent",IF(AND(G637="Sí",M637&lt;&gt;"",M637&lt;TODAY()),"EPI caducat",IF(AND(G637="Sí",M637&lt;&gt;"",M637&lt;=TODAY()+90),"EPI caduca ≤90 dies",IF(OR(N637="Deteriorat usable",N637="Revisió necessària"),"Revisar","OK"))))))))))</f>
      </c>
      <c r="R637" s="20"/>
    </row>
    <row r="638" customFormat="false" ht="15" hidden="false" customHeight="false" outlineLevel="0" collapsed="false">
      <c r="A638" s="19" t="n">
        <v>6</v>
      </c>
      <c r="B638" s="19" t="n">
        <f aca="false">IFERROR(VLOOKUP(A638,Personal!$A$6:$F$112,2,FALSE()),"")</f>
        <v>0</v>
      </c>
      <c r="C638" s="19" t="str">
        <f aca="false">IFERROR(VLOOKUP(A638,Personal!$A$6:$F$112,3,FALSE()),"")</f>
        <v>Olot</v>
      </c>
      <c r="D638" s="19" t="s">
        <v>37</v>
      </c>
      <c r="E638" s="19" t="s">
        <v>219</v>
      </c>
      <c r="F638" s="19" t="s">
        <v>220</v>
      </c>
      <c r="G638" s="19" t="s">
        <v>291</v>
      </c>
      <c r="H638" s="19" t="n">
        <f aca="false">IF(OR(VLOOKUP(A638,Personal!$A$6:$F$112,5,FALSE())&lt;&gt;"Sí",N638="No aplica"),0,'Catàleg GRAE'!D92)</f>
        <v>1</v>
      </c>
      <c r="I638" s="20"/>
      <c r="J638" s="20"/>
      <c r="K638" s="20"/>
      <c r="L638" s="21"/>
      <c r="M638" s="21"/>
      <c r="N638" s="20"/>
      <c r="O638" s="20"/>
      <c r="P638" s="19" t="str">
        <f aca="false">IF(I638="","",I638-H638)</f>
        <v/>
      </c>
      <c r="Q638" s="19" t="str">
        <f aca="true">IF(B638="","",IF(N638="No aplica","No aplica",IF(I638="","Pendent",IF(N638="Per substituir","Substituir",IF(OR(N638="No localitzat",N638="No lliurat"),"Reposar",IF(I638&lt;H638,"Reposar",IF(I638&gt;H638,"Revisar excedent",IF(AND(G638="Sí",M638&lt;&gt;"",M638&lt;TODAY()),"EPI caducat",IF(AND(G638="Sí",M638&lt;&gt;"",M638&lt;=TODAY()+90),"EPI caduca ≤90 dies",IF(OR(N638="Deteriorat usable",N638="Revisió necessària"),"Revisar","OK"))))))))))</f>
      </c>
      <c r="R638" s="20"/>
    </row>
    <row r="639" customFormat="false" ht="15" hidden="false" customHeight="false" outlineLevel="0" collapsed="false">
      <c r="A639" s="19" t="n">
        <v>6</v>
      </c>
      <c r="B639" s="19" t="n">
        <f aca="false">IFERROR(VLOOKUP(A639,Personal!$A$6:$F$112,2,FALSE()),"")</f>
        <v>0</v>
      </c>
      <c r="C639" s="19" t="str">
        <f aca="false">IFERROR(VLOOKUP(A639,Personal!$A$6:$F$112,3,FALSE()),"")</f>
        <v>Olot</v>
      </c>
      <c r="D639" s="19" t="s">
        <v>137</v>
      </c>
      <c r="E639" s="19" t="s">
        <v>221</v>
      </c>
      <c r="F639" s="19" t="s">
        <v>222</v>
      </c>
      <c r="G639" s="19" t="s">
        <v>291</v>
      </c>
      <c r="H639" s="19" t="n">
        <f aca="false">IF(OR(VLOOKUP(A639,Personal!$A$6:$F$112,5,FALSE())&lt;&gt;"Sí",N639="No aplica"),0,'Catàleg GRAE'!D93)</f>
        <v>1</v>
      </c>
      <c r="I639" s="20"/>
      <c r="J639" s="20"/>
      <c r="K639" s="20"/>
      <c r="L639" s="21"/>
      <c r="M639" s="21"/>
      <c r="N639" s="20"/>
      <c r="O639" s="20"/>
      <c r="P639" s="19" t="str">
        <f aca="false">IF(I639="","",I639-H639)</f>
        <v/>
      </c>
      <c r="Q639" s="19" t="str">
        <f aca="true">IF(B639="","",IF(N639="No aplica","No aplica",IF(I639="","Pendent",IF(N639="Per substituir","Substituir",IF(OR(N639="No localitzat",N639="No lliurat"),"Reposar",IF(I639&lt;H639,"Reposar",IF(I639&gt;H639,"Revisar excedent",IF(AND(G639="Sí",M639&lt;&gt;"",M639&lt;TODAY()),"EPI caducat",IF(AND(G639="Sí",M639&lt;&gt;"",M639&lt;=TODAY()+90),"EPI caduca ≤90 dies",IF(OR(N639="Deteriorat usable",N639="Revisió necessària"),"Revisar","OK"))))))))))</f>
      </c>
      <c r="R639" s="20"/>
    </row>
    <row r="640" customFormat="false" ht="15" hidden="false" customHeight="false" outlineLevel="0" collapsed="false">
      <c r="A640" s="19" t="n">
        <v>6</v>
      </c>
      <c r="B640" s="19" t="n">
        <f aca="false">IFERROR(VLOOKUP(A640,Personal!$A$6:$F$112,2,FALSE()),"")</f>
        <v>0</v>
      </c>
      <c r="C640" s="19" t="str">
        <f aca="false">IFERROR(VLOOKUP(A640,Personal!$A$6:$F$112,3,FALSE()),"")</f>
        <v>Olot</v>
      </c>
      <c r="D640" s="19" t="s">
        <v>137</v>
      </c>
      <c r="E640" s="19" t="s">
        <v>223</v>
      </c>
      <c r="F640" s="19" t="s">
        <v>224</v>
      </c>
      <c r="G640" s="19" t="s">
        <v>291</v>
      </c>
      <c r="H640" s="19" t="n">
        <f aca="false">IF(OR(VLOOKUP(A640,Personal!$A$6:$F$112,5,FALSE())&lt;&gt;"Sí",N640="No aplica"),0,'Catàleg GRAE'!D94)</f>
        <v>1</v>
      </c>
      <c r="I640" s="20"/>
      <c r="J640" s="20"/>
      <c r="K640" s="20"/>
      <c r="L640" s="21"/>
      <c r="M640" s="21"/>
      <c r="N640" s="20"/>
      <c r="O640" s="20"/>
      <c r="P640" s="19" t="str">
        <f aca="false">IF(I640="","",I640-H640)</f>
        <v/>
      </c>
      <c r="Q640" s="19" t="str">
        <f aca="true">IF(B640="","",IF(N640="No aplica","No aplica",IF(I640="","Pendent",IF(N640="Per substituir","Substituir",IF(OR(N640="No localitzat",N640="No lliurat"),"Reposar",IF(I640&lt;H640,"Reposar",IF(I640&gt;H640,"Revisar excedent",IF(AND(G640="Sí",M640&lt;&gt;"",M640&lt;TODAY()),"EPI caducat",IF(AND(G640="Sí",M640&lt;&gt;"",M640&lt;=TODAY()+90),"EPI caduca ≤90 dies",IF(OR(N640="Deteriorat usable",N640="Revisió necessària"),"Revisar","OK"))))))))))</f>
      </c>
      <c r="R640" s="20"/>
    </row>
    <row r="641" customFormat="false" ht="15" hidden="false" customHeight="false" outlineLevel="0" collapsed="false">
      <c r="A641" s="19" t="n">
        <v>6</v>
      </c>
      <c r="B641" s="19" t="n">
        <f aca="false">IFERROR(VLOOKUP(A641,Personal!$A$6:$F$112,2,FALSE()),"")</f>
        <v>0</v>
      </c>
      <c r="C641" s="19" t="str">
        <f aca="false">IFERROR(VLOOKUP(A641,Personal!$A$6:$F$112,3,FALSE()),"")</f>
        <v>Olot</v>
      </c>
      <c r="D641" s="19" t="s">
        <v>137</v>
      </c>
      <c r="E641" s="19" t="s">
        <v>225</v>
      </c>
      <c r="F641" s="19" t="s">
        <v>226</v>
      </c>
      <c r="G641" s="19" t="s">
        <v>291</v>
      </c>
      <c r="H641" s="19" t="n">
        <f aca="false">IF(OR(VLOOKUP(A641,Personal!$A$6:$F$112,5,FALSE())&lt;&gt;"Sí",N641="No aplica"),0,'Catàleg GRAE'!D95)</f>
        <v>1</v>
      </c>
      <c r="I641" s="20"/>
      <c r="J641" s="20"/>
      <c r="K641" s="20"/>
      <c r="L641" s="21"/>
      <c r="M641" s="21"/>
      <c r="N641" s="20"/>
      <c r="O641" s="20"/>
      <c r="P641" s="19" t="str">
        <f aca="false">IF(I641="","",I641-H641)</f>
        <v/>
      </c>
      <c r="Q641" s="19" t="str">
        <f aca="true">IF(B641="","",IF(N641="No aplica","No aplica",IF(I641="","Pendent",IF(N641="Per substituir","Substituir",IF(OR(N641="No localitzat",N641="No lliurat"),"Reposar",IF(I641&lt;H641,"Reposar",IF(I641&gt;H641,"Revisar excedent",IF(AND(G641="Sí",M641&lt;&gt;"",M641&lt;TODAY()),"EPI caducat",IF(AND(G641="Sí",M641&lt;&gt;"",M641&lt;=TODAY()+90),"EPI caduca ≤90 dies",IF(OR(N641="Deteriorat usable",N641="Revisió necessària"),"Revisar","OK"))))))))))</f>
      </c>
      <c r="R641" s="20"/>
    </row>
    <row r="642" customFormat="false" ht="15" hidden="false" customHeight="false" outlineLevel="0" collapsed="false">
      <c r="A642" s="19" t="n">
        <v>6</v>
      </c>
      <c r="B642" s="19" t="n">
        <f aca="false">IFERROR(VLOOKUP(A642,Personal!$A$6:$F$112,2,FALSE()),"")</f>
        <v>0</v>
      </c>
      <c r="C642" s="19" t="str">
        <f aca="false">IFERROR(VLOOKUP(A642,Personal!$A$6:$F$112,3,FALSE()),"")</f>
        <v>Olot</v>
      </c>
      <c r="D642" s="19" t="s">
        <v>137</v>
      </c>
      <c r="E642" s="19" t="s">
        <v>227</v>
      </c>
      <c r="F642" s="19" t="s">
        <v>228</v>
      </c>
      <c r="G642" s="19" t="s">
        <v>291</v>
      </c>
      <c r="H642" s="19" t="n">
        <f aca="false">IF(OR(VLOOKUP(A642,Personal!$A$6:$F$112,5,FALSE())&lt;&gt;"Sí",N642="No aplica"),0,'Catàleg GRAE'!D96)</f>
        <v>1</v>
      </c>
      <c r="I642" s="20"/>
      <c r="J642" s="20"/>
      <c r="K642" s="20"/>
      <c r="L642" s="21"/>
      <c r="M642" s="21"/>
      <c r="N642" s="20"/>
      <c r="O642" s="20"/>
      <c r="P642" s="19" t="str">
        <f aca="false">IF(I642="","",I642-H642)</f>
        <v/>
      </c>
      <c r="Q642" s="19" t="str">
        <f aca="true">IF(B642="","",IF(N642="No aplica","No aplica",IF(I642="","Pendent",IF(N642="Per substituir","Substituir",IF(OR(N642="No localitzat",N642="No lliurat"),"Reposar",IF(I642&lt;H642,"Reposar",IF(I642&gt;H642,"Revisar excedent",IF(AND(G642="Sí",M642&lt;&gt;"",M642&lt;TODAY()),"EPI caducat",IF(AND(G642="Sí",M642&lt;&gt;"",M642&lt;=TODAY()+90),"EPI caduca ≤90 dies",IF(OR(N642="Deteriorat usable",N642="Revisió necessària"),"Revisar","OK"))))))))))</f>
      </c>
      <c r="R642" s="20"/>
    </row>
    <row r="643" customFormat="false" ht="15" hidden="false" customHeight="false" outlineLevel="0" collapsed="false">
      <c r="A643" s="19" t="n">
        <v>6</v>
      </c>
      <c r="B643" s="19" t="n">
        <f aca="false">IFERROR(VLOOKUP(A643,Personal!$A$6:$F$112,2,FALSE()),"")</f>
        <v>0</v>
      </c>
      <c r="C643" s="19" t="str">
        <f aca="false">IFERROR(VLOOKUP(A643,Personal!$A$6:$F$112,3,FALSE()),"")</f>
        <v>Olot</v>
      </c>
      <c r="D643" s="19" t="s">
        <v>137</v>
      </c>
      <c r="E643" s="19" t="s">
        <v>229</v>
      </c>
      <c r="F643" s="19" t="s">
        <v>230</v>
      </c>
      <c r="G643" s="19" t="s">
        <v>291</v>
      </c>
      <c r="H643" s="19" t="n">
        <f aca="false">IF(OR(VLOOKUP(A643,Personal!$A$6:$F$112,5,FALSE())&lt;&gt;"Sí",N643="No aplica"),0,'Catàleg GRAE'!D97)</f>
        <v>1</v>
      </c>
      <c r="I643" s="20"/>
      <c r="J643" s="20"/>
      <c r="K643" s="20"/>
      <c r="L643" s="21"/>
      <c r="M643" s="21"/>
      <c r="N643" s="20"/>
      <c r="O643" s="20"/>
      <c r="P643" s="19" t="str">
        <f aca="false">IF(I643="","",I643-H643)</f>
        <v/>
      </c>
      <c r="Q643" s="19" t="str">
        <f aca="true">IF(B643="","",IF(N643="No aplica","No aplica",IF(I643="","Pendent",IF(N643="Per substituir","Substituir",IF(OR(N643="No localitzat",N643="No lliurat"),"Reposar",IF(I643&lt;H643,"Reposar",IF(I643&gt;H643,"Revisar excedent",IF(AND(G643="Sí",M643&lt;&gt;"",M643&lt;TODAY()),"EPI caducat",IF(AND(G643="Sí",M643&lt;&gt;"",M643&lt;=TODAY()+90),"EPI caduca ≤90 dies",IF(OR(N643="Deteriorat usable",N643="Revisió necessària"),"Revisar","OK"))))))))))</f>
      </c>
      <c r="R643" s="20"/>
    </row>
    <row r="644" customFormat="false" ht="15" hidden="false" customHeight="false" outlineLevel="0" collapsed="false">
      <c r="A644" s="19" t="n">
        <v>6</v>
      </c>
      <c r="B644" s="19" t="n">
        <f aca="false">IFERROR(VLOOKUP(A644,Personal!$A$6:$F$112,2,FALSE()),"")</f>
        <v>0</v>
      </c>
      <c r="C644" s="19" t="str">
        <f aca="false">IFERROR(VLOOKUP(A644,Personal!$A$6:$F$112,3,FALSE()),"")</f>
        <v>Olot</v>
      </c>
      <c r="D644" s="19" t="s">
        <v>137</v>
      </c>
      <c r="E644" s="19" t="s">
        <v>231</v>
      </c>
      <c r="F644" s="19" t="s">
        <v>232</v>
      </c>
      <c r="G644" s="19" t="s">
        <v>291</v>
      </c>
      <c r="H644" s="19" t="n">
        <f aca="false">IF(OR(VLOOKUP(A644,Personal!$A$6:$F$112,5,FALSE())&lt;&gt;"Sí",N644="No aplica"),0,'Catàleg GRAE'!D98)</f>
        <v>1</v>
      </c>
      <c r="I644" s="20"/>
      <c r="J644" s="20"/>
      <c r="K644" s="20"/>
      <c r="L644" s="21"/>
      <c r="M644" s="21"/>
      <c r="N644" s="20"/>
      <c r="O644" s="20"/>
      <c r="P644" s="19" t="str">
        <f aca="false">IF(I644="","",I644-H644)</f>
        <v/>
      </c>
      <c r="Q644" s="19" t="str">
        <f aca="true">IF(B644="","",IF(N644="No aplica","No aplica",IF(I644="","Pendent",IF(N644="Per substituir","Substituir",IF(OR(N644="No localitzat",N644="No lliurat"),"Reposar",IF(I644&lt;H644,"Reposar",IF(I644&gt;H644,"Revisar excedent",IF(AND(G644="Sí",M644&lt;&gt;"",M644&lt;TODAY()),"EPI caducat",IF(AND(G644="Sí",M644&lt;&gt;"",M644&lt;=TODAY()+90),"EPI caduca ≤90 dies",IF(OR(N644="Deteriorat usable",N644="Revisió necessària"),"Revisar","OK"))))))))))</f>
      </c>
      <c r="R644" s="20"/>
    </row>
    <row r="645" customFormat="false" ht="15" hidden="false" customHeight="false" outlineLevel="0" collapsed="false">
      <c r="A645" s="19" t="n">
        <v>6</v>
      </c>
      <c r="B645" s="19" t="n">
        <f aca="false">IFERROR(VLOOKUP(A645,Personal!$A$6:$F$112,2,FALSE()),"")</f>
        <v>0</v>
      </c>
      <c r="C645" s="19" t="str">
        <f aca="false">IFERROR(VLOOKUP(A645,Personal!$A$6:$F$112,3,FALSE()),"")</f>
        <v>Olot</v>
      </c>
      <c r="D645" s="19" t="s">
        <v>137</v>
      </c>
      <c r="E645" s="19" t="s">
        <v>233</v>
      </c>
      <c r="F645" s="19" t="s">
        <v>234</v>
      </c>
      <c r="G645" s="19" t="s">
        <v>291</v>
      </c>
      <c r="H645" s="19" t="n">
        <f aca="false">IF(OR(VLOOKUP(A645,Personal!$A$6:$F$112,5,FALSE())&lt;&gt;"Sí",N645="No aplica"),0,'Catàleg GRAE'!D99)</f>
        <v>1</v>
      </c>
      <c r="I645" s="20"/>
      <c r="J645" s="20"/>
      <c r="K645" s="20"/>
      <c r="L645" s="21"/>
      <c r="M645" s="21"/>
      <c r="N645" s="20"/>
      <c r="O645" s="20"/>
      <c r="P645" s="19" t="str">
        <f aca="false">IF(I645="","",I645-H645)</f>
        <v/>
      </c>
      <c r="Q645" s="19" t="str">
        <f aca="true">IF(B645="","",IF(N645="No aplica","No aplica",IF(I645="","Pendent",IF(N645="Per substituir","Substituir",IF(OR(N645="No localitzat",N645="No lliurat"),"Reposar",IF(I645&lt;H645,"Reposar",IF(I645&gt;H645,"Revisar excedent",IF(AND(G645="Sí",M645&lt;&gt;"",M645&lt;TODAY()),"EPI caducat",IF(AND(G645="Sí",M645&lt;&gt;"",M645&lt;=TODAY()+90),"EPI caduca ≤90 dies",IF(OR(N645="Deteriorat usable",N645="Revisió necessària"),"Revisar","OK"))))))))))</f>
      </c>
      <c r="R645" s="20"/>
    </row>
    <row r="646" customFormat="false" ht="15" hidden="false" customHeight="false" outlineLevel="0" collapsed="false">
      <c r="A646" s="19" t="n">
        <v>6</v>
      </c>
      <c r="B646" s="19" t="n">
        <f aca="false">IFERROR(VLOOKUP(A646,Personal!$A$6:$F$112,2,FALSE()),"")</f>
        <v>0</v>
      </c>
      <c r="C646" s="19" t="str">
        <f aca="false">IFERROR(VLOOKUP(A646,Personal!$A$6:$F$112,3,FALSE()),"")</f>
        <v>Olot</v>
      </c>
      <c r="D646" s="19" t="s">
        <v>216</v>
      </c>
      <c r="E646" s="19" t="s">
        <v>235</v>
      </c>
      <c r="F646" s="19" t="s">
        <v>236</v>
      </c>
      <c r="G646" s="19" t="s">
        <v>272</v>
      </c>
      <c r="H646" s="19" t="n">
        <f aca="false">IF(OR(VLOOKUP(A646,Personal!$A$6:$F$112,5,FALSE())&lt;&gt;"Sí",N646="No aplica"),0,'Catàleg GRAE'!D100)</f>
        <v>1</v>
      </c>
      <c r="I646" s="20"/>
      <c r="J646" s="20"/>
      <c r="K646" s="20"/>
      <c r="L646" s="21"/>
      <c r="M646" s="21"/>
      <c r="N646" s="20"/>
      <c r="O646" s="20"/>
      <c r="P646" s="19" t="str">
        <f aca="false">IF(I646="","",I646-H646)</f>
        <v/>
      </c>
      <c r="Q646" s="19" t="str">
        <f aca="true">IF(B646="","",IF(N646="No aplica","No aplica",IF(I646="","Pendent",IF(N646="Per substituir","Substituir",IF(OR(N646="No localitzat",N646="No lliurat"),"Reposar",IF(I646&lt;H646,"Reposar",IF(I646&gt;H646,"Revisar excedent",IF(AND(G646="Sí",M646&lt;&gt;"",M646&lt;TODAY()),"EPI caducat",IF(AND(G646="Sí",M646&lt;&gt;"",M646&lt;=TODAY()+90),"EPI caduca ≤90 dies",IF(OR(N646="Deteriorat usable",N646="Revisió necessària"),"Revisar","OK"))))))))))</f>
      </c>
      <c r="R646" s="20"/>
    </row>
    <row r="647" customFormat="false" ht="15" hidden="false" customHeight="false" outlineLevel="0" collapsed="false">
      <c r="A647" s="19" t="n">
        <v>6</v>
      </c>
      <c r="B647" s="19" t="n">
        <f aca="false">IFERROR(VLOOKUP(A647,Personal!$A$6:$F$112,2,FALSE()),"")</f>
        <v>0</v>
      </c>
      <c r="C647" s="19" t="str">
        <f aca="false">IFERROR(VLOOKUP(A647,Personal!$A$6:$F$112,3,FALSE()),"")</f>
        <v>Olot</v>
      </c>
      <c r="D647" s="19" t="s">
        <v>137</v>
      </c>
      <c r="E647" s="19" t="s">
        <v>237</v>
      </c>
      <c r="F647" s="19" t="s">
        <v>238</v>
      </c>
      <c r="G647" s="19" t="s">
        <v>291</v>
      </c>
      <c r="H647" s="19" t="n">
        <f aca="false">IF(OR(VLOOKUP(A647,Personal!$A$6:$F$112,5,FALSE())&lt;&gt;"Sí",N647="No aplica"),0,'Catàleg GRAE'!D101)</f>
        <v>1</v>
      </c>
      <c r="I647" s="20"/>
      <c r="J647" s="20"/>
      <c r="K647" s="20"/>
      <c r="L647" s="21"/>
      <c r="M647" s="21"/>
      <c r="N647" s="20"/>
      <c r="O647" s="20"/>
      <c r="P647" s="19" t="str">
        <f aca="false">IF(I647="","",I647-H647)</f>
        <v/>
      </c>
      <c r="Q647" s="19" t="str">
        <f aca="true">IF(B647="","",IF(N647="No aplica","No aplica",IF(I647="","Pendent",IF(N647="Per substituir","Substituir",IF(OR(N647="No localitzat",N647="No lliurat"),"Reposar",IF(I647&lt;H647,"Reposar",IF(I647&gt;H647,"Revisar excedent",IF(AND(G647="Sí",M647&lt;&gt;"",M647&lt;TODAY()),"EPI caducat",IF(AND(G647="Sí",M647&lt;&gt;"",M647&lt;=TODAY()+90),"EPI caduca ≤90 dies",IF(OR(N647="Deteriorat usable",N647="Revisió necessària"),"Revisar","OK"))))))))))</f>
      </c>
      <c r="R647" s="20"/>
    </row>
    <row r="648" customFormat="false" ht="15" hidden="false" customHeight="false" outlineLevel="0" collapsed="false">
      <c r="A648" s="19" t="n">
        <v>6</v>
      </c>
      <c r="B648" s="19" t="n">
        <f aca="false">IFERROR(VLOOKUP(A648,Personal!$A$6:$F$112,2,FALSE()),"")</f>
        <v>0</v>
      </c>
      <c r="C648" s="19" t="str">
        <f aca="false">IFERROR(VLOOKUP(A648,Personal!$A$6:$F$112,3,FALSE()),"")</f>
        <v>Olot</v>
      </c>
      <c r="D648" s="19" t="s">
        <v>37</v>
      </c>
      <c r="E648" s="19" t="s">
        <v>239</v>
      </c>
      <c r="F648" s="19" t="s">
        <v>240</v>
      </c>
      <c r="G648" s="19" t="s">
        <v>291</v>
      </c>
      <c r="H648" s="19" t="n">
        <f aca="false">IF(OR(VLOOKUP(A648,Personal!$A$6:$F$112,5,FALSE())&lt;&gt;"Sí",N648="No aplica"),0,'Catàleg GRAE'!D102)</f>
        <v>1</v>
      </c>
      <c r="I648" s="20"/>
      <c r="J648" s="20"/>
      <c r="K648" s="20"/>
      <c r="L648" s="21"/>
      <c r="M648" s="21"/>
      <c r="N648" s="20"/>
      <c r="O648" s="20"/>
      <c r="P648" s="19" t="str">
        <f aca="false">IF(I648="","",I648-H648)</f>
        <v/>
      </c>
      <c r="Q648" s="19" t="str">
        <f aca="true">IF(B648="","",IF(N648="No aplica","No aplica",IF(I648="","Pendent",IF(N648="Per substituir","Substituir",IF(OR(N648="No localitzat",N648="No lliurat"),"Reposar",IF(I648&lt;H648,"Reposar",IF(I648&gt;H648,"Revisar excedent",IF(AND(G648="Sí",M648&lt;&gt;"",M648&lt;TODAY()),"EPI caducat",IF(AND(G648="Sí",M648&lt;&gt;"",M648&lt;=TODAY()+90),"EPI caduca ≤90 dies",IF(OR(N648="Deteriorat usable",N648="Revisió necessària"),"Revisar","OK"))))))))))</f>
      </c>
      <c r="R648" s="20"/>
    </row>
    <row r="649" customFormat="false" ht="15" hidden="false" customHeight="false" outlineLevel="0" collapsed="false">
      <c r="A649" s="19" t="n">
        <v>6</v>
      </c>
      <c r="B649" s="19" t="n">
        <f aca="false">IFERROR(VLOOKUP(A649,Personal!$A$6:$F$112,2,FALSE()),"")</f>
        <v>0</v>
      </c>
      <c r="C649" s="19" t="str">
        <f aca="false">IFERROR(VLOOKUP(A649,Personal!$A$6:$F$112,3,FALSE()),"")</f>
        <v>Olot</v>
      </c>
      <c r="D649" s="19" t="s">
        <v>37</v>
      </c>
      <c r="E649" s="19" t="s">
        <v>241</v>
      </c>
      <c r="F649" s="19" t="s">
        <v>242</v>
      </c>
      <c r="G649" s="19" t="s">
        <v>291</v>
      </c>
      <c r="H649" s="19" t="n">
        <f aca="false">IF(OR(VLOOKUP(A649,Personal!$A$6:$F$112,5,FALSE())&lt;&gt;"Sí",N649="No aplica"),0,'Catàleg GRAE'!D103)</f>
        <v>1</v>
      </c>
      <c r="I649" s="20"/>
      <c r="J649" s="20"/>
      <c r="K649" s="20"/>
      <c r="L649" s="21"/>
      <c r="M649" s="21"/>
      <c r="N649" s="20"/>
      <c r="O649" s="20"/>
      <c r="P649" s="19" t="str">
        <f aca="false">IF(I649="","",I649-H649)</f>
        <v/>
      </c>
      <c r="Q649" s="19" t="str">
        <f aca="true">IF(B649="","",IF(N649="No aplica","No aplica",IF(I649="","Pendent",IF(N649="Per substituir","Substituir",IF(OR(N649="No localitzat",N649="No lliurat"),"Reposar",IF(I649&lt;H649,"Reposar",IF(I649&gt;H649,"Revisar excedent",IF(AND(G649="Sí",M649&lt;&gt;"",M649&lt;TODAY()),"EPI caducat",IF(AND(G649="Sí",M649&lt;&gt;"",M649&lt;=TODAY()+90),"EPI caduca ≤90 dies",IF(OR(N649="Deteriorat usable",N649="Revisió necessària"),"Revisar","OK"))))))))))</f>
      </c>
      <c r="R649" s="20"/>
    </row>
    <row r="650" customFormat="false" ht="15" hidden="false" customHeight="false" outlineLevel="0" collapsed="false">
      <c r="A650" s="19" t="n">
        <v>6</v>
      </c>
      <c r="B650" s="19" t="n">
        <f aca="false">IFERROR(VLOOKUP(A650,Personal!$A$6:$F$112,2,FALSE()),"")</f>
        <v>0</v>
      </c>
      <c r="C650" s="19" t="str">
        <f aca="false">IFERROR(VLOOKUP(A650,Personal!$A$6:$F$112,3,FALSE()),"")</f>
        <v>Olot</v>
      </c>
      <c r="D650" s="19" t="s">
        <v>177</v>
      </c>
      <c r="E650" s="19" t="s">
        <v>243</v>
      </c>
      <c r="F650" s="19" t="s">
        <v>244</v>
      </c>
      <c r="G650" s="19" t="s">
        <v>272</v>
      </c>
      <c r="H650" s="19" t="n">
        <f aca="false">IF(OR(VLOOKUP(A650,Personal!$A$6:$F$112,5,FALSE())&lt;&gt;"Sí",N650="No aplica"),0,'Catàleg GRAE'!D104)</f>
        <v>1</v>
      </c>
      <c r="I650" s="20"/>
      <c r="J650" s="20"/>
      <c r="K650" s="20"/>
      <c r="L650" s="21"/>
      <c r="M650" s="21"/>
      <c r="N650" s="20"/>
      <c r="O650" s="20"/>
      <c r="P650" s="19" t="str">
        <f aca="false">IF(I650="","",I650-H650)</f>
        <v/>
      </c>
      <c r="Q650" s="19" t="str">
        <f aca="true">IF(B650="","",IF(N650="No aplica","No aplica",IF(I650="","Pendent",IF(N650="Per substituir","Substituir",IF(OR(N650="No localitzat",N650="No lliurat"),"Reposar",IF(I650&lt;H650,"Reposar",IF(I650&gt;H650,"Revisar excedent",IF(AND(G650="Sí",M650&lt;&gt;"",M650&lt;TODAY()),"EPI caducat",IF(AND(G650="Sí",M650&lt;&gt;"",M650&lt;=TODAY()+90),"EPI caduca ≤90 dies",IF(OR(N650="Deteriorat usable",N650="Revisió necessària"),"Revisar","OK"))))))))))</f>
      </c>
      <c r="R650" s="20"/>
    </row>
    <row r="651" customFormat="false" ht="15" hidden="false" customHeight="false" outlineLevel="0" collapsed="false">
      <c r="A651" s="19" t="n">
        <v>6</v>
      </c>
      <c r="B651" s="19" t="n">
        <f aca="false">IFERROR(VLOOKUP(A651,Personal!$A$6:$F$112,2,FALSE()),"")</f>
        <v>0</v>
      </c>
      <c r="C651" s="19" t="str">
        <f aca="false">IFERROR(VLOOKUP(A651,Personal!$A$6:$F$112,3,FALSE()),"")</f>
        <v>Olot</v>
      </c>
      <c r="D651" s="19" t="s">
        <v>177</v>
      </c>
      <c r="E651" s="19" t="s">
        <v>245</v>
      </c>
      <c r="F651" s="19" t="s">
        <v>246</v>
      </c>
      <c r="G651" s="19" t="s">
        <v>272</v>
      </c>
      <c r="H651" s="19" t="n">
        <f aca="false">IF(OR(VLOOKUP(A651,Personal!$A$6:$F$112,5,FALSE())&lt;&gt;"Sí",N651="No aplica"),0,'Catàleg GRAE'!D105)</f>
        <v>1</v>
      </c>
      <c r="I651" s="20"/>
      <c r="J651" s="20"/>
      <c r="K651" s="20"/>
      <c r="L651" s="21"/>
      <c r="M651" s="21"/>
      <c r="N651" s="20"/>
      <c r="O651" s="20"/>
      <c r="P651" s="19" t="str">
        <f aca="false">IF(I651="","",I651-H651)</f>
        <v/>
      </c>
      <c r="Q651" s="19" t="str">
        <f aca="true">IF(B651="","",IF(N651="No aplica","No aplica",IF(I651="","Pendent",IF(N651="Per substituir","Substituir",IF(OR(N651="No localitzat",N651="No lliurat"),"Reposar",IF(I651&lt;H651,"Reposar",IF(I651&gt;H651,"Revisar excedent",IF(AND(G651="Sí",M651&lt;&gt;"",M651&lt;TODAY()),"EPI caducat",IF(AND(G651="Sí",M651&lt;&gt;"",M651&lt;=TODAY()+90),"EPI caduca ≤90 dies",IF(OR(N651="Deteriorat usable",N651="Revisió necessària"),"Revisar","OK"))))))))))</f>
      </c>
      <c r="R651" s="20"/>
    </row>
    <row r="652" customFormat="false" ht="15" hidden="false" customHeight="false" outlineLevel="0" collapsed="false">
      <c r="A652" s="19" t="n">
        <v>6</v>
      </c>
      <c r="B652" s="19" t="n">
        <f aca="false">IFERROR(VLOOKUP(A652,Personal!$A$6:$F$112,2,FALSE()),"")</f>
        <v>0</v>
      </c>
      <c r="C652" s="19" t="str">
        <f aca="false">IFERROR(VLOOKUP(A652,Personal!$A$6:$F$112,3,FALSE()),"")</f>
        <v>Olot</v>
      </c>
      <c r="D652" s="19" t="s">
        <v>177</v>
      </c>
      <c r="E652" s="19" t="s">
        <v>247</v>
      </c>
      <c r="F652" s="19" t="s">
        <v>248</v>
      </c>
      <c r="G652" s="19" t="s">
        <v>272</v>
      </c>
      <c r="H652" s="19" t="n">
        <f aca="false">IF(OR(VLOOKUP(A652,Personal!$A$6:$F$112,5,FALSE())&lt;&gt;"Sí",N652="No aplica"),0,'Catàleg GRAE'!D106)</f>
        <v>1</v>
      </c>
      <c r="I652" s="20"/>
      <c r="J652" s="20"/>
      <c r="K652" s="20"/>
      <c r="L652" s="21"/>
      <c r="M652" s="21"/>
      <c r="N652" s="20"/>
      <c r="O652" s="20"/>
      <c r="P652" s="19" t="str">
        <f aca="false">IF(I652="","",I652-H652)</f>
        <v/>
      </c>
      <c r="Q652" s="19" t="str">
        <f aca="true">IF(B652="","",IF(N652="No aplica","No aplica",IF(I652="","Pendent",IF(N652="Per substituir","Substituir",IF(OR(N652="No localitzat",N652="No lliurat"),"Reposar",IF(I652&lt;H652,"Reposar",IF(I652&gt;H652,"Revisar excedent",IF(AND(G652="Sí",M652&lt;&gt;"",M652&lt;TODAY()),"EPI caducat",IF(AND(G652="Sí",M652&lt;&gt;"",M652&lt;=TODAY()+90),"EPI caduca ≤90 dies",IF(OR(N652="Deteriorat usable",N652="Revisió necessària"),"Revisar","OK"))))))))))</f>
      </c>
      <c r="R652" s="20"/>
    </row>
    <row r="653" customFormat="false" ht="15" hidden="false" customHeight="false" outlineLevel="0" collapsed="false">
      <c r="A653" s="19" t="n">
        <v>6</v>
      </c>
      <c r="B653" s="19" t="n">
        <f aca="false">IFERROR(VLOOKUP(A653,Personal!$A$6:$F$112,2,FALSE()),"")</f>
        <v>0</v>
      </c>
      <c r="C653" s="19" t="str">
        <f aca="false">IFERROR(VLOOKUP(A653,Personal!$A$6:$F$112,3,FALSE()),"")</f>
        <v>Olot</v>
      </c>
      <c r="D653" s="19" t="s">
        <v>177</v>
      </c>
      <c r="E653" s="19" t="s">
        <v>249</v>
      </c>
      <c r="F653" s="19" t="s">
        <v>250</v>
      </c>
      <c r="G653" s="19" t="s">
        <v>272</v>
      </c>
      <c r="H653" s="19" t="n">
        <f aca="false">IF(OR(VLOOKUP(A653,Personal!$A$6:$F$112,5,FALSE())&lt;&gt;"Sí",N653="No aplica"),0,'Catàleg GRAE'!D107)</f>
        <v>1</v>
      </c>
      <c r="I653" s="20"/>
      <c r="J653" s="20"/>
      <c r="K653" s="20"/>
      <c r="L653" s="21"/>
      <c r="M653" s="21"/>
      <c r="N653" s="20"/>
      <c r="O653" s="20"/>
      <c r="P653" s="19" t="str">
        <f aca="false">IF(I653="","",I653-H653)</f>
        <v/>
      </c>
      <c r="Q653" s="19" t="str">
        <f aca="true">IF(B653="","",IF(N653="No aplica","No aplica",IF(I653="","Pendent",IF(N653="Per substituir","Substituir",IF(OR(N653="No localitzat",N653="No lliurat"),"Reposar",IF(I653&lt;H653,"Reposar",IF(I653&gt;H653,"Revisar excedent",IF(AND(G653="Sí",M653&lt;&gt;"",M653&lt;TODAY()),"EPI caducat",IF(AND(G653="Sí",M653&lt;&gt;"",M653&lt;=TODAY()+90),"EPI caduca ≤90 dies",IF(OR(N653="Deteriorat usable",N653="Revisió necessària"),"Revisar","OK"))))))))))</f>
      </c>
      <c r="R653" s="20"/>
    </row>
    <row r="654" customFormat="false" ht="15" hidden="false" customHeight="false" outlineLevel="0" collapsed="false">
      <c r="A654" s="19" t="n">
        <v>6</v>
      </c>
      <c r="B654" s="19" t="n">
        <f aca="false">IFERROR(VLOOKUP(A654,Personal!$A$6:$F$112,2,FALSE()),"")</f>
        <v>0</v>
      </c>
      <c r="C654" s="19" t="str">
        <f aca="false">IFERROR(VLOOKUP(A654,Personal!$A$6:$F$112,3,FALSE()),"")</f>
        <v>Olot</v>
      </c>
      <c r="D654" s="19" t="s">
        <v>177</v>
      </c>
      <c r="E654" s="19" t="s">
        <v>251</v>
      </c>
      <c r="F654" s="19" t="s">
        <v>252</v>
      </c>
      <c r="G654" s="19" t="s">
        <v>272</v>
      </c>
      <c r="H654" s="19" t="n">
        <f aca="false">IF(OR(VLOOKUP(A654,Personal!$A$6:$F$112,5,FALSE())&lt;&gt;"Sí",N654="No aplica"),0,'Catàleg GRAE'!D108)</f>
        <v>1</v>
      </c>
      <c r="I654" s="20"/>
      <c r="J654" s="20"/>
      <c r="K654" s="20"/>
      <c r="L654" s="21"/>
      <c r="M654" s="21"/>
      <c r="N654" s="20"/>
      <c r="O654" s="20"/>
      <c r="P654" s="19" t="str">
        <f aca="false">IF(I654="","",I654-H654)</f>
        <v/>
      </c>
      <c r="Q654" s="19" t="str">
        <f aca="true">IF(B654="","",IF(N654="No aplica","No aplica",IF(I654="","Pendent",IF(N654="Per substituir","Substituir",IF(OR(N654="No localitzat",N654="No lliurat"),"Reposar",IF(I654&lt;H654,"Reposar",IF(I654&gt;H654,"Revisar excedent",IF(AND(G654="Sí",M654&lt;&gt;"",M654&lt;TODAY()),"EPI caducat",IF(AND(G654="Sí",M654&lt;&gt;"",M654&lt;=TODAY()+90),"EPI caduca ≤90 dies",IF(OR(N654="Deteriorat usable",N654="Revisió necessària"),"Revisar","OK"))))))))))</f>
      </c>
      <c r="R654" s="20"/>
    </row>
    <row r="655" customFormat="false" ht="15" hidden="false" customHeight="false" outlineLevel="0" collapsed="false">
      <c r="A655" s="19" t="n">
        <v>6</v>
      </c>
      <c r="B655" s="19" t="n">
        <f aca="false">IFERROR(VLOOKUP(A655,Personal!$A$6:$F$112,2,FALSE()),"")</f>
        <v>0</v>
      </c>
      <c r="C655" s="19" t="str">
        <f aca="false">IFERROR(VLOOKUP(A655,Personal!$A$6:$F$112,3,FALSE()),"")</f>
        <v>Olot</v>
      </c>
      <c r="D655" s="19" t="s">
        <v>125</v>
      </c>
      <c r="E655" s="19" t="s">
        <v>253</v>
      </c>
      <c r="F655" s="19" t="s">
        <v>254</v>
      </c>
      <c r="G655" s="19" t="s">
        <v>272</v>
      </c>
      <c r="H655" s="19" t="n">
        <f aca="false">IF(OR(VLOOKUP(A655,Personal!$A$6:$F$112,5,FALSE())&lt;&gt;"Sí",N655="No aplica"),0,'Catàleg GRAE'!D109)</f>
        <v>1</v>
      </c>
      <c r="I655" s="20"/>
      <c r="J655" s="20"/>
      <c r="K655" s="20"/>
      <c r="L655" s="21"/>
      <c r="M655" s="21"/>
      <c r="N655" s="20"/>
      <c r="O655" s="20"/>
      <c r="P655" s="19" t="str">
        <f aca="false">IF(I655="","",I655-H655)</f>
        <v/>
      </c>
      <c r="Q655" s="19" t="str">
        <f aca="true">IF(B655="","",IF(N655="No aplica","No aplica",IF(I655="","Pendent",IF(N655="Per substituir","Substituir",IF(OR(N655="No localitzat",N655="No lliurat"),"Reposar",IF(I655&lt;H655,"Reposar",IF(I655&gt;H655,"Revisar excedent",IF(AND(G655="Sí",M655&lt;&gt;"",M655&lt;TODAY()),"EPI caducat",IF(AND(G655="Sí",M655&lt;&gt;"",M655&lt;=TODAY()+90),"EPI caduca ≤90 dies",IF(OR(N655="Deteriorat usable",N655="Revisió necessària"),"Revisar","OK"))))))))))</f>
      </c>
      <c r="R655" s="20"/>
    </row>
    <row r="656" customFormat="false" ht="15" hidden="false" customHeight="false" outlineLevel="0" collapsed="false">
      <c r="A656" s="19" t="n">
        <v>6</v>
      </c>
      <c r="B656" s="19" t="n">
        <f aca="false">IFERROR(VLOOKUP(A656,Personal!$A$6:$F$112,2,FALSE()),"")</f>
        <v>0</v>
      </c>
      <c r="C656" s="19" t="str">
        <f aca="false">IFERROR(VLOOKUP(A656,Personal!$A$6:$F$112,3,FALSE()),"")</f>
        <v>Olot</v>
      </c>
      <c r="D656" s="19" t="s">
        <v>177</v>
      </c>
      <c r="E656" s="19" t="s">
        <v>255</v>
      </c>
      <c r="F656" s="19" t="s">
        <v>256</v>
      </c>
      <c r="G656" s="19" t="s">
        <v>272</v>
      </c>
      <c r="H656" s="19" t="n">
        <f aca="false">IF(OR(VLOOKUP(A656,Personal!$A$6:$F$112,5,FALSE())&lt;&gt;"Sí",N656="No aplica"),0,'Catàleg GRAE'!D110)</f>
        <v>1</v>
      </c>
      <c r="I656" s="20"/>
      <c r="J656" s="20"/>
      <c r="K656" s="20"/>
      <c r="L656" s="21"/>
      <c r="M656" s="21"/>
      <c r="N656" s="20"/>
      <c r="O656" s="20"/>
      <c r="P656" s="19" t="str">
        <f aca="false">IF(I656="","",I656-H656)</f>
        <v/>
      </c>
      <c r="Q656" s="19" t="str">
        <f aca="true">IF(B656="","",IF(N656="No aplica","No aplica",IF(I656="","Pendent",IF(N656="Per substituir","Substituir",IF(OR(N656="No localitzat",N656="No lliurat"),"Reposar",IF(I656&lt;H656,"Reposar",IF(I656&gt;H656,"Revisar excedent",IF(AND(G656="Sí",M656&lt;&gt;"",M656&lt;TODAY()),"EPI caducat",IF(AND(G656="Sí",M656&lt;&gt;"",M656&lt;=TODAY()+90),"EPI caduca ≤90 dies",IF(OR(N656="Deteriorat usable",N656="Revisió necessària"),"Revisar","OK"))))))))))</f>
      </c>
      <c r="R656" s="20"/>
    </row>
    <row r="657" customFormat="false" ht="15" hidden="false" customHeight="false" outlineLevel="0" collapsed="false">
      <c r="A657" s="19" t="n">
        <v>6</v>
      </c>
      <c r="B657" s="19" t="n">
        <f aca="false">IFERROR(VLOOKUP(A657,Personal!$A$6:$F$112,2,FALSE()),"")</f>
        <v>0</v>
      </c>
      <c r="C657" s="19" t="str">
        <f aca="false">IFERROR(VLOOKUP(A657,Personal!$A$6:$F$112,3,FALSE()),"")</f>
        <v>Olot</v>
      </c>
      <c r="D657" s="19" t="s">
        <v>142</v>
      </c>
      <c r="E657" s="19" t="s">
        <v>257</v>
      </c>
      <c r="F657" s="19" t="s">
        <v>258</v>
      </c>
      <c r="G657" s="19" t="s">
        <v>291</v>
      </c>
      <c r="H657" s="19" t="n">
        <f aca="false">IF(OR(VLOOKUP(A657,Personal!$A$6:$F$112,5,FALSE())&lt;&gt;"Sí",N657="No aplica"),0,'Catàleg GRAE'!D111)</f>
        <v>1</v>
      </c>
      <c r="I657" s="20"/>
      <c r="J657" s="20"/>
      <c r="K657" s="20"/>
      <c r="L657" s="21"/>
      <c r="M657" s="21"/>
      <c r="N657" s="20"/>
      <c r="O657" s="20"/>
      <c r="P657" s="19" t="str">
        <f aca="false">IF(I657="","",I657-H657)</f>
        <v/>
      </c>
      <c r="Q657" s="19" t="str">
        <f aca="true">IF(B657="","",IF(N657="No aplica","No aplica",IF(I657="","Pendent",IF(N657="Per substituir","Substituir",IF(OR(N657="No localitzat",N657="No lliurat"),"Reposar",IF(I657&lt;H657,"Reposar",IF(I657&gt;H657,"Revisar excedent",IF(AND(G657="Sí",M657&lt;&gt;"",M657&lt;TODAY()),"EPI caducat",IF(AND(G657="Sí",M657&lt;&gt;"",M657&lt;=TODAY()+90),"EPI caduca ≤90 dies",IF(OR(N657="Deteriorat usable",N657="Revisió necessària"),"Revisar","OK"))))))))))</f>
      </c>
      <c r="R657" s="20"/>
    </row>
    <row r="658" customFormat="false" ht="15" hidden="false" customHeight="false" outlineLevel="0" collapsed="false">
      <c r="A658" s="19" t="n">
        <v>6</v>
      </c>
      <c r="B658" s="19" t="n">
        <f aca="false">IFERROR(VLOOKUP(A658,Personal!$A$6:$F$112,2,FALSE()),"")</f>
        <v>0</v>
      </c>
      <c r="C658" s="19" t="str">
        <f aca="false">IFERROR(VLOOKUP(A658,Personal!$A$6:$F$112,3,FALSE()),"")</f>
        <v>Olot</v>
      </c>
      <c r="D658" s="19" t="s">
        <v>112</v>
      </c>
      <c r="E658" s="19" t="s">
        <v>259</v>
      </c>
      <c r="F658" s="19" t="s">
        <v>260</v>
      </c>
      <c r="G658" s="19" t="s">
        <v>291</v>
      </c>
      <c r="H658" s="19" t="n">
        <f aca="false">IF(OR(VLOOKUP(A658,Personal!$A$6:$F$112,5,FALSE())&lt;&gt;"Sí",N658="No aplica"),0,'Catàleg GRAE'!D112)</f>
        <v>1</v>
      </c>
      <c r="I658" s="20"/>
      <c r="J658" s="20"/>
      <c r="K658" s="20"/>
      <c r="L658" s="21"/>
      <c r="M658" s="21"/>
      <c r="N658" s="20"/>
      <c r="O658" s="20"/>
      <c r="P658" s="19" t="str">
        <f aca="false">IF(I658="","",I658-H658)</f>
        <v/>
      </c>
      <c r="Q658" s="19" t="str">
        <f aca="true">IF(B658="","",IF(N658="No aplica","No aplica",IF(I658="","Pendent",IF(N658="Per substituir","Substituir",IF(OR(N658="No localitzat",N658="No lliurat"),"Reposar",IF(I658&lt;H658,"Reposar",IF(I658&gt;H658,"Revisar excedent",IF(AND(G658="Sí",M658&lt;&gt;"",M658&lt;TODAY()),"EPI caducat",IF(AND(G658="Sí",M658&lt;&gt;"",M658&lt;=TODAY()+90),"EPI caduca ≤90 dies",IF(OR(N658="Deteriorat usable",N658="Revisió necessària"),"Revisar","OK"))))))))))</f>
      </c>
      <c r="R658" s="20"/>
    </row>
    <row r="659" customFormat="false" ht="15" hidden="false" customHeight="false" outlineLevel="0" collapsed="false">
      <c r="A659" s="19" t="n">
        <v>6</v>
      </c>
      <c r="B659" s="19" t="n">
        <f aca="false">IFERROR(VLOOKUP(A659,Personal!$A$6:$F$112,2,FALSE()),"")</f>
        <v>0</v>
      </c>
      <c r="C659" s="19" t="str">
        <f aca="false">IFERROR(VLOOKUP(A659,Personal!$A$6:$F$112,3,FALSE()),"")</f>
        <v>Olot</v>
      </c>
      <c r="D659" s="19" t="s">
        <v>261</v>
      </c>
      <c r="E659" s="19" t="s">
        <v>262</v>
      </c>
      <c r="F659" s="19" t="s">
        <v>263</v>
      </c>
      <c r="G659" s="19" t="s">
        <v>291</v>
      </c>
      <c r="H659" s="19" t="n">
        <f aca="false">IF(OR(VLOOKUP(A659,Personal!$A$6:$F$112,5,FALSE())&lt;&gt;"Sí",N659="No aplica"),0,'Catàleg GRAE'!D113)</f>
        <v>1</v>
      </c>
      <c r="I659" s="20"/>
      <c r="J659" s="20"/>
      <c r="K659" s="20"/>
      <c r="L659" s="21"/>
      <c r="M659" s="21"/>
      <c r="N659" s="20"/>
      <c r="O659" s="20"/>
      <c r="P659" s="19" t="str">
        <f aca="false">IF(I659="","",I659-H659)</f>
        <v/>
      </c>
      <c r="Q659" s="19" t="str">
        <f aca="true">IF(B659="","",IF(N659="No aplica","No aplica",IF(I659="","Pendent",IF(N659="Per substituir","Substituir",IF(OR(N659="No localitzat",N659="No lliurat"),"Reposar",IF(I659&lt;H659,"Reposar",IF(I659&gt;H659,"Revisar excedent",IF(AND(G659="Sí",M659&lt;&gt;"",M659&lt;TODAY()),"EPI caducat",IF(AND(G659="Sí",M659&lt;&gt;"",M659&lt;=TODAY()+90),"EPI caduca ≤90 dies",IF(OR(N659="Deteriorat usable",N659="Revisió necessària"),"Revisar","OK"))))))))))</f>
      </c>
      <c r="R659" s="20"/>
    </row>
    <row r="660" customFormat="false" ht="15" hidden="false" customHeight="false" outlineLevel="0" collapsed="false">
      <c r="A660" s="19" t="n">
        <v>7</v>
      </c>
      <c r="B660" s="19" t="n">
        <f aca="false">IFERROR(VLOOKUP(A660,Personal!$A$6:$F$112,2,FALSE()),"")</f>
        <v>0</v>
      </c>
      <c r="C660" s="19" t="str">
        <f aca="false">IFERROR(VLOOKUP(A660,Personal!$A$6:$F$112,3,FALSE()),"")</f>
        <v>Olot</v>
      </c>
      <c r="D660" s="19" t="s">
        <v>26</v>
      </c>
      <c r="E660" s="19" t="s">
        <v>27</v>
      </c>
      <c r="F660" s="19" t="s">
        <v>28</v>
      </c>
      <c r="G660" s="19" t="s">
        <v>291</v>
      </c>
      <c r="H660" s="19" t="n">
        <f aca="false">IF(OR(VLOOKUP(A660,Personal!$A$6:$F$112,5,FALSE())&lt;&gt;"Sí",N660="No aplica"),0,'Catàleg GRAE'!D5)</f>
        <v>1</v>
      </c>
      <c r="I660" s="20"/>
      <c r="J660" s="20"/>
      <c r="K660" s="20"/>
      <c r="L660" s="21"/>
      <c r="M660" s="21"/>
      <c r="N660" s="20"/>
      <c r="O660" s="20"/>
      <c r="P660" s="19" t="str">
        <f aca="false">IF(I660="","",I660-H660)</f>
        <v/>
      </c>
      <c r="Q660" s="19" t="str">
        <f aca="true">IF(B660="","",IF(N660="No aplica","No aplica",IF(I660="","Pendent",IF(N660="Per substituir","Substituir",IF(OR(N660="No localitzat",N660="No lliurat"),"Reposar",IF(I660&lt;H660,"Reposar",IF(I660&gt;H660,"Revisar excedent",IF(AND(G660="Sí",M660&lt;&gt;"",M660&lt;TODAY()),"EPI caducat",IF(AND(G660="Sí",M660&lt;&gt;"",M660&lt;=TODAY()+90),"EPI caduca ≤90 dies",IF(OR(N660="Deteriorat usable",N660="Revisió necessària"),"Revisar","OK"))))))))))</f>
      </c>
      <c r="R660" s="20"/>
    </row>
    <row r="661" customFormat="false" ht="15" hidden="false" customHeight="false" outlineLevel="0" collapsed="false">
      <c r="A661" s="19" t="n">
        <v>7</v>
      </c>
      <c r="B661" s="19" t="n">
        <f aca="false">IFERROR(VLOOKUP(A661,Personal!$A$6:$F$112,2,FALSE()),"")</f>
        <v>0</v>
      </c>
      <c r="C661" s="19" t="str">
        <f aca="false">IFERROR(VLOOKUP(A661,Personal!$A$6:$F$112,3,FALSE()),"")</f>
        <v>Olot</v>
      </c>
      <c r="D661" s="19" t="s">
        <v>26</v>
      </c>
      <c r="E661" s="19" t="s">
        <v>27</v>
      </c>
      <c r="F661" s="19" t="s">
        <v>30</v>
      </c>
      <c r="G661" s="19" t="s">
        <v>291</v>
      </c>
      <c r="H661" s="19" t="n">
        <f aca="false">IF(OR(VLOOKUP(A661,Personal!$A$6:$F$112,5,FALSE())&lt;&gt;"Sí",N661="No aplica"),0,'Catàleg GRAE'!D6)</f>
        <v>1</v>
      </c>
      <c r="I661" s="20"/>
      <c r="J661" s="20"/>
      <c r="K661" s="20"/>
      <c r="L661" s="21"/>
      <c r="M661" s="21"/>
      <c r="N661" s="20"/>
      <c r="O661" s="20"/>
      <c r="P661" s="19" t="str">
        <f aca="false">IF(I661="","",I661-H661)</f>
        <v/>
      </c>
      <c r="Q661" s="19" t="str">
        <f aca="true">IF(B661="","",IF(N661="No aplica","No aplica",IF(I661="","Pendent",IF(N661="Per substituir","Substituir",IF(OR(N661="No localitzat",N661="No lliurat"),"Reposar",IF(I661&lt;H661,"Reposar",IF(I661&gt;H661,"Revisar excedent",IF(AND(G661="Sí",M661&lt;&gt;"",M661&lt;TODAY()),"EPI caducat",IF(AND(G661="Sí",M661&lt;&gt;"",M661&lt;=TODAY()+90),"EPI caduca ≤90 dies",IF(OR(N661="Deteriorat usable",N661="Revisió necessària"),"Revisar","OK"))))))))))</f>
      </c>
      <c r="R661" s="20"/>
    </row>
    <row r="662" customFormat="false" ht="15" hidden="false" customHeight="false" outlineLevel="0" collapsed="false">
      <c r="A662" s="19" t="n">
        <v>7</v>
      </c>
      <c r="B662" s="19" t="n">
        <f aca="false">IFERROR(VLOOKUP(A662,Personal!$A$6:$F$112,2,FALSE()),"")</f>
        <v>0</v>
      </c>
      <c r="C662" s="19" t="str">
        <f aca="false">IFERROR(VLOOKUP(A662,Personal!$A$6:$F$112,3,FALSE()),"")</f>
        <v>Olot</v>
      </c>
      <c r="D662" s="19" t="s">
        <v>26</v>
      </c>
      <c r="E662" s="19" t="s">
        <v>31</v>
      </c>
      <c r="F662" s="19" t="s">
        <v>32</v>
      </c>
      <c r="G662" s="19" t="s">
        <v>272</v>
      </c>
      <c r="H662" s="19" t="n">
        <f aca="false">IF(OR(VLOOKUP(A662,Personal!$A$6:$F$112,5,FALSE())&lt;&gt;"Sí",N662="No aplica"),0,'Catàleg GRAE'!D7)</f>
        <v>1</v>
      </c>
      <c r="I662" s="20"/>
      <c r="J662" s="20"/>
      <c r="K662" s="20"/>
      <c r="L662" s="21"/>
      <c r="M662" s="21"/>
      <c r="N662" s="20"/>
      <c r="O662" s="20"/>
      <c r="P662" s="19" t="str">
        <f aca="false">IF(I662="","",I662-H662)</f>
        <v/>
      </c>
      <c r="Q662" s="19" t="str">
        <f aca="true">IF(B662="","",IF(N662="No aplica","No aplica",IF(I662="","Pendent",IF(N662="Per substituir","Substituir",IF(OR(N662="No localitzat",N662="No lliurat"),"Reposar",IF(I662&lt;H662,"Reposar",IF(I662&gt;H662,"Revisar excedent",IF(AND(G662="Sí",M662&lt;&gt;"",M662&lt;TODAY()),"EPI caducat",IF(AND(G662="Sí",M662&lt;&gt;"",M662&lt;=TODAY()+90),"EPI caduca ≤90 dies",IF(OR(N662="Deteriorat usable",N662="Revisió necessària"),"Revisar","OK"))))))))))</f>
      </c>
      <c r="R662" s="20"/>
    </row>
    <row r="663" customFormat="false" ht="15" hidden="false" customHeight="false" outlineLevel="0" collapsed="false">
      <c r="A663" s="19" t="n">
        <v>7</v>
      </c>
      <c r="B663" s="19" t="n">
        <f aca="false">IFERROR(VLOOKUP(A663,Personal!$A$6:$F$112,2,FALSE()),"")</f>
        <v>0</v>
      </c>
      <c r="C663" s="19" t="str">
        <f aca="false">IFERROR(VLOOKUP(A663,Personal!$A$6:$F$112,3,FALSE()),"")</f>
        <v>Olot</v>
      </c>
      <c r="D663" s="19" t="s">
        <v>26</v>
      </c>
      <c r="E663" s="19" t="s">
        <v>33</v>
      </c>
      <c r="F663" s="19" t="s">
        <v>34</v>
      </c>
      <c r="G663" s="19" t="s">
        <v>291</v>
      </c>
      <c r="H663" s="19" t="n">
        <f aca="false">IF(OR(VLOOKUP(A663,Personal!$A$6:$F$112,5,FALSE())&lt;&gt;"Sí",N663="No aplica"),0,'Catàleg GRAE'!D8)</f>
        <v>2</v>
      </c>
      <c r="I663" s="20"/>
      <c r="J663" s="20"/>
      <c r="K663" s="20"/>
      <c r="L663" s="21"/>
      <c r="M663" s="21"/>
      <c r="N663" s="20"/>
      <c r="O663" s="20"/>
      <c r="P663" s="19" t="str">
        <f aca="false">IF(I663="","",I663-H663)</f>
        <v/>
      </c>
      <c r="Q663" s="19" t="str">
        <f aca="true">IF(B663="","",IF(N663="No aplica","No aplica",IF(I663="","Pendent",IF(N663="Per substituir","Substituir",IF(OR(N663="No localitzat",N663="No lliurat"),"Reposar",IF(I663&lt;H663,"Reposar",IF(I663&gt;H663,"Revisar excedent",IF(AND(G663="Sí",M663&lt;&gt;"",M663&lt;TODAY()),"EPI caducat",IF(AND(G663="Sí",M663&lt;&gt;"",M663&lt;=TODAY()+90),"EPI caduca ≤90 dies",IF(OR(N663="Deteriorat usable",N663="Revisió necessària"),"Revisar","OK"))))))))))</f>
      </c>
      <c r="R663" s="20"/>
    </row>
    <row r="664" customFormat="false" ht="15" hidden="false" customHeight="false" outlineLevel="0" collapsed="false">
      <c r="A664" s="19" t="n">
        <v>7</v>
      </c>
      <c r="B664" s="19" t="n">
        <f aca="false">IFERROR(VLOOKUP(A664,Personal!$A$6:$F$112,2,FALSE()),"")</f>
        <v>0</v>
      </c>
      <c r="C664" s="19" t="str">
        <f aca="false">IFERROR(VLOOKUP(A664,Personal!$A$6:$F$112,3,FALSE()),"")</f>
        <v>Olot</v>
      </c>
      <c r="D664" s="19" t="s">
        <v>26</v>
      </c>
      <c r="E664" s="19" t="s">
        <v>35</v>
      </c>
      <c r="F664" s="19" t="s">
        <v>36</v>
      </c>
      <c r="G664" s="19" t="s">
        <v>291</v>
      </c>
      <c r="H664" s="19" t="n">
        <f aca="false">IF(OR(VLOOKUP(A664,Personal!$A$6:$F$112,5,FALSE())&lt;&gt;"Sí",N664="No aplica"),0,'Catàleg GRAE'!D9)</f>
        <v>1</v>
      </c>
      <c r="I664" s="20"/>
      <c r="J664" s="20"/>
      <c r="K664" s="20"/>
      <c r="L664" s="21"/>
      <c r="M664" s="21"/>
      <c r="N664" s="20"/>
      <c r="O664" s="20"/>
      <c r="P664" s="19" t="str">
        <f aca="false">IF(I664="","",I664-H664)</f>
        <v/>
      </c>
      <c r="Q664" s="19" t="str">
        <f aca="true">IF(B664="","",IF(N664="No aplica","No aplica",IF(I664="","Pendent",IF(N664="Per substituir","Substituir",IF(OR(N664="No localitzat",N664="No lliurat"),"Reposar",IF(I664&lt;H664,"Reposar",IF(I664&gt;H664,"Revisar excedent",IF(AND(G664="Sí",M664&lt;&gt;"",M664&lt;TODAY()),"EPI caducat",IF(AND(G664="Sí",M664&lt;&gt;"",M664&lt;=TODAY()+90),"EPI caduca ≤90 dies",IF(OR(N664="Deteriorat usable",N664="Revisió necessària"),"Revisar","OK"))))))))))</f>
      </c>
      <c r="R664" s="20"/>
    </row>
    <row r="665" customFormat="false" ht="15" hidden="false" customHeight="false" outlineLevel="0" collapsed="false">
      <c r="A665" s="19" t="n">
        <v>7</v>
      </c>
      <c r="B665" s="19" t="n">
        <f aca="false">IFERROR(VLOOKUP(A665,Personal!$A$6:$F$112,2,FALSE()),"")</f>
        <v>0</v>
      </c>
      <c r="C665" s="19" t="str">
        <f aca="false">IFERROR(VLOOKUP(A665,Personal!$A$6:$F$112,3,FALSE()),"")</f>
        <v>Olot</v>
      </c>
      <c r="D665" s="19" t="s">
        <v>37</v>
      </c>
      <c r="E665" s="19" t="s">
        <v>38</v>
      </c>
      <c r="F665" s="19" t="s">
        <v>39</v>
      </c>
      <c r="G665" s="19" t="s">
        <v>291</v>
      </c>
      <c r="H665" s="19" t="n">
        <f aca="false">IF(OR(VLOOKUP(A665,Personal!$A$6:$F$112,5,FALSE())&lt;&gt;"Sí",N665="No aplica"),0,'Catàleg GRAE'!D10)</f>
        <v>1</v>
      </c>
      <c r="I665" s="20"/>
      <c r="J665" s="20"/>
      <c r="K665" s="20"/>
      <c r="L665" s="21"/>
      <c r="M665" s="21"/>
      <c r="N665" s="20"/>
      <c r="O665" s="20"/>
      <c r="P665" s="19" t="str">
        <f aca="false">IF(I665="","",I665-H665)</f>
        <v/>
      </c>
      <c r="Q665" s="19" t="str">
        <f aca="true">IF(B665="","",IF(N665="No aplica","No aplica",IF(I665="","Pendent",IF(N665="Per substituir","Substituir",IF(OR(N665="No localitzat",N665="No lliurat"),"Reposar",IF(I665&lt;H665,"Reposar",IF(I665&gt;H665,"Revisar excedent",IF(AND(G665="Sí",M665&lt;&gt;"",M665&lt;TODAY()),"EPI caducat",IF(AND(G665="Sí",M665&lt;&gt;"",M665&lt;=TODAY()+90),"EPI caduca ≤90 dies",IF(OR(N665="Deteriorat usable",N665="Revisió necessària"),"Revisar","OK"))))))))))</f>
      </c>
      <c r="R665" s="20"/>
    </row>
    <row r="666" customFormat="false" ht="15" hidden="false" customHeight="false" outlineLevel="0" collapsed="false">
      <c r="A666" s="19" t="n">
        <v>7</v>
      </c>
      <c r="B666" s="19" t="n">
        <f aca="false">IFERROR(VLOOKUP(A666,Personal!$A$6:$F$112,2,FALSE()),"")</f>
        <v>0</v>
      </c>
      <c r="C666" s="19" t="str">
        <f aca="false">IFERROR(VLOOKUP(A666,Personal!$A$6:$F$112,3,FALSE()),"")</f>
        <v>Olot</v>
      </c>
      <c r="D666" s="19" t="s">
        <v>40</v>
      </c>
      <c r="E666" s="19" t="s">
        <v>41</v>
      </c>
      <c r="F666" s="19" t="s">
        <v>42</v>
      </c>
      <c r="G666" s="19" t="s">
        <v>272</v>
      </c>
      <c r="H666" s="19" t="n">
        <f aca="false">IF(OR(VLOOKUP(A666,Personal!$A$6:$F$112,5,FALSE())&lt;&gt;"Sí",N666="No aplica"),0,'Catàleg GRAE'!D11)</f>
        <v>1</v>
      </c>
      <c r="I666" s="20"/>
      <c r="J666" s="20"/>
      <c r="K666" s="20"/>
      <c r="L666" s="21"/>
      <c r="M666" s="21"/>
      <c r="N666" s="20"/>
      <c r="O666" s="20"/>
      <c r="P666" s="19" t="str">
        <f aca="false">IF(I666="","",I666-H666)</f>
        <v/>
      </c>
      <c r="Q666" s="19" t="str">
        <f aca="true">IF(B666="","",IF(N666="No aplica","No aplica",IF(I666="","Pendent",IF(N666="Per substituir","Substituir",IF(OR(N666="No localitzat",N666="No lliurat"),"Reposar",IF(I666&lt;H666,"Reposar",IF(I666&gt;H666,"Revisar excedent",IF(AND(G666="Sí",M666&lt;&gt;"",M666&lt;TODAY()),"EPI caducat",IF(AND(G666="Sí",M666&lt;&gt;"",M666&lt;=TODAY()+90),"EPI caduca ≤90 dies",IF(OR(N666="Deteriorat usable",N666="Revisió necessària"),"Revisar","OK"))))))))))</f>
      </c>
      <c r="R666" s="20"/>
    </row>
    <row r="667" customFormat="false" ht="15" hidden="false" customHeight="false" outlineLevel="0" collapsed="false">
      <c r="A667" s="19" t="n">
        <v>7</v>
      </c>
      <c r="B667" s="19" t="n">
        <f aca="false">IFERROR(VLOOKUP(A667,Personal!$A$6:$F$112,2,FALSE()),"")</f>
        <v>0</v>
      </c>
      <c r="C667" s="19" t="str">
        <f aca="false">IFERROR(VLOOKUP(A667,Personal!$A$6:$F$112,3,FALSE()),"")</f>
        <v>Olot</v>
      </c>
      <c r="D667" s="19" t="s">
        <v>40</v>
      </c>
      <c r="E667" s="19" t="s">
        <v>43</v>
      </c>
      <c r="F667" s="19" t="s">
        <v>44</v>
      </c>
      <c r="G667" s="19" t="s">
        <v>272</v>
      </c>
      <c r="H667" s="19" t="n">
        <f aca="false">IF(OR(VLOOKUP(A667,Personal!$A$6:$F$112,5,FALSE())&lt;&gt;"Sí",N667="No aplica"),0,'Catàleg GRAE'!D12)</f>
        <v>1</v>
      </c>
      <c r="I667" s="20"/>
      <c r="J667" s="20"/>
      <c r="K667" s="20"/>
      <c r="L667" s="21"/>
      <c r="M667" s="21"/>
      <c r="N667" s="20"/>
      <c r="O667" s="20"/>
      <c r="P667" s="19" t="str">
        <f aca="false">IF(I667="","",I667-H667)</f>
        <v/>
      </c>
      <c r="Q667" s="19" t="str">
        <f aca="true">IF(B667="","",IF(N667="No aplica","No aplica",IF(I667="","Pendent",IF(N667="Per substituir","Substituir",IF(OR(N667="No localitzat",N667="No lliurat"),"Reposar",IF(I667&lt;H667,"Reposar",IF(I667&gt;H667,"Revisar excedent",IF(AND(G667="Sí",M667&lt;&gt;"",M667&lt;TODAY()),"EPI caducat",IF(AND(G667="Sí",M667&lt;&gt;"",M667&lt;=TODAY()+90),"EPI caduca ≤90 dies",IF(OR(N667="Deteriorat usable",N667="Revisió necessària"),"Revisar","OK"))))))))))</f>
      </c>
      <c r="R667" s="20"/>
    </row>
    <row r="668" customFormat="false" ht="15" hidden="false" customHeight="false" outlineLevel="0" collapsed="false">
      <c r="A668" s="19" t="n">
        <v>7</v>
      </c>
      <c r="B668" s="19" t="n">
        <f aca="false">IFERROR(VLOOKUP(A668,Personal!$A$6:$F$112,2,FALSE()),"")</f>
        <v>0</v>
      </c>
      <c r="C668" s="19" t="str">
        <f aca="false">IFERROR(VLOOKUP(A668,Personal!$A$6:$F$112,3,FALSE()),"")</f>
        <v>Olot</v>
      </c>
      <c r="D668" s="19" t="s">
        <v>45</v>
      </c>
      <c r="E668" s="19" t="s">
        <v>46</v>
      </c>
      <c r="F668" s="19" t="s">
        <v>47</v>
      </c>
      <c r="G668" s="19" t="s">
        <v>291</v>
      </c>
      <c r="H668" s="19" t="n">
        <f aca="false">IF(OR(VLOOKUP(A668,Personal!$A$6:$F$112,5,FALSE())&lt;&gt;"Sí",N668="No aplica"),0,'Catàleg GRAE'!D13)</f>
        <v>1</v>
      </c>
      <c r="I668" s="20"/>
      <c r="J668" s="20"/>
      <c r="K668" s="20"/>
      <c r="L668" s="21"/>
      <c r="M668" s="21"/>
      <c r="N668" s="20"/>
      <c r="O668" s="20"/>
      <c r="P668" s="19" t="str">
        <f aca="false">IF(I668="","",I668-H668)</f>
        <v/>
      </c>
      <c r="Q668" s="19" t="str">
        <f aca="true">IF(B668="","",IF(N668="No aplica","No aplica",IF(I668="","Pendent",IF(N668="Per substituir","Substituir",IF(OR(N668="No localitzat",N668="No lliurat"),"Reposar",IF(I668&lt;H668,"Reposar",IF(I668&gt;H668,"Revisar excedent",IF(AND(G668="Sí",M668&lt;&gt;"",M668&lt;TODAY()),"EPI caducat",IF(AND(G668="Sí",M668&lt;&gt;"",M668&lt;=TODAY()+90),"EPI caduca ≤90 dies",IF(OR(N668="Deteriorat usable",N668="Revisió necessària"),"Revisar","OK"))))))))))</f>
      </c>
      <c r="R668" s="20"/>
    </row>
    <row r="669" customFormat="false" ht="15" hidden="false" customHeight="false" outlineLevel="0" collapsed="false">
      <c r="A669" s="19" t="n">
        <v>7</v>
      </c>
      <c r="B669" s="19" t="n">
        <f aca="false">IFERROR(VLOOKUP(A669,Personal!$A$6:$F$112,2,FALSE()),"")</f>
        <v>0</v>
      </c>
      <c r="C669" s="19" t="str">
        <f aca="false">IFERROR(VLOOKUP(A669,Personal!$A$6:$F$112,3,FALSE()),"")</f>
        <v>Olot</v>
      </c>
      <c r="D669" s="19" t="s">
        <v>45</v>
      </c>
      <c r="E669" s="19" t="s">
        <v>48</v>
      </c>
      <c r="F669" s="19" t="s">
        <v>49</v>
      </c>
      <c r="G669" s="19" t="s">
        <v>291</v>
      </c>
      <c r="H669" s="19" t="n">
        <f aca="false">IF(OR(VLOOKUP(A669,Personal!$A$6:$F$112,5,FALSE())&lt;&gt;"Sí",N669="No aplica"),0,'Catàleg GRAE'!D14)</f>
        <v>1</v>
      </c>
      <c r="I669" s="20"/>
      <c r="J669" s="20"/>
      <c r="K669" s="20"/>
      <c r="L669" s="21"/>
      <c r="M669" s="21"/>
      <c r="N669" s="20"/>
      <c r="O669" s="20"/>
      <c r="P669" s="19" t="str">
        <f aca="false">IF(I669="","",I669-H669)</f>
        <v/>
      </c>
      <c r="Q669" s="19" t="str">
        <f aca="true">IF(B669="","",IF(N669="No aplica","No aplica",IF(I669="","Pendent",IF(N669="Per substituir","Substituir",IF(OR(N669="No localitzat",N669="No lliurat"),"Reposar",IF(I669&lt;H669,"Reposar",IF(I669&gt;H669,"Revisar excedent",IF(AND(G669="Sí",M669&lt;&gt;"",M669&lt;TODAY()),"EPI caducat",IF(AND(G669="Sí",M669&lt;&gt;"",M669&lt;=TODAY()+90),"EPI caduca ≤90 dies",IF(OR(N669="Deteriorat usable",N669="Revisió necessària"),"Revisar","OK"))))))))))</f>
      </c>
      <c r="R669" s="20"/>
    </row>
    <row r="670" customFormat="false" ht="15" hidden="false" customHeight="false" outlineLevel="0" collapsed="false">
      <c r="A670" s="19" t="n">
        <v>7</v>
      </c>
      <c r="B670" s="19" t="n">
        <f aca="false">IFERROR(VLOOKUP(A670,Personal!$A$6:$F$112,2,FALSE()),"")</f>
        <v>0</v>
      </c>
      <c r="C670" s="19" t="str">
        <f aca="false">IFERROR(VLOOKUP(A670,Personal!$A$6:$F$112,3,FALSE()),"")</f>
        <v>Olot</v>
      </c>
      <c r="D670" s="19" t="s">
        <v>45</v>
      </c>
      <c r="E670" s="19" t="s">
        <v>50</v>
      </c>
      <c r="F670" s="19" t="s">
        <v>51</v>
      </c>
      <c r="G670" s="19" t="s">
        <v>291</v>
      </c>
      <c r="H670" s="19" t="n">
        <f aca="false">IF(OR(VLOOKUP(A670,Personal!$A$6:$F$112,5,FALSE())&lt;&gt;"Sí",N670="No aplica"),0,'Catàleg GRAE'!D15)</f>
        <v>1</v>
      </c>
      <c r="I670" s="20"/>
      <c r="J670" s="20"/>
      <c r="K670" s="20"/>
      <c r="L670" s="21"/>
      <c r="M670" s="21"/>
      <c r="N670" s="20"/>
      <c r="O670" s="20"/>
      <c r="P670" s="19" t="str">
        <f aca="false">IF(I670="","",I670-H670)</f>
        <v/>
      </c>
      <c r="Q670" s="19" t="str">
        <f aca="true">IF(B670="","",IF(N670="No aplica","No aplica",IF(I670="","Pendent",IF(N670="Per substituir","Substituir",IF(OR(N670="No localitzat",N670="No lliurat"),"Reposar",IF(I670&lt;H670,"Reposar",IF(I670&gt;H670,"Revisar excedent",IF(AND(G670="Sí",M670&lt;&gt;"",M670&lt;TODAY()),"EPI caducat",IF(AND(G670="Sí",M670&lt;&gt;"",M670&lt;=TODAY()+90),"EPI caduca ≤90 dies",IF(OR(N670="Deteriorat usable",N670="Revisió necessària"),"Revisar","OK"))))))))))</f>
      </c>
      <c r="R670" s="20"/>
    </row>
    <row r="671" customFormat="false" ht="15" hidden="false" customHeight="false" outlineLevel="0" collapsed="false">
      <c r="A671" s="19" t="n">
        <v>7</v>
      </c>
      <c r="B671" s="19" t="n">
        <f aca="false">IFERROR(VLOOKUP(A671,Personal!$A$6:$F$112,2,FALSE()),"")</f>
        <v>0</v>
      </c>
      <c r="C671" s="19" t="str">
        <f aca="false">IFERROR(VLOOKUP(A671,Personal!$A$6:$F$112,3,FALSE()),"")</f>
        <v>Olot</v>
      </c>
      <c r="D671" s="19" t="s">
        <v>45</v>
      </c>
      <c r="E671" s="19" t="s">
        <v>52</v>
      </c>
      <c r="F671" s="19" t="s">
        <v>53</v>
      </c>
      <c r="G671" s="19" t="s">
        <v>291</v>
      </c>
      <c r="H671" s="19" t="n">
        <f aca="false">IF(OR(VLOOKUP(A671,Personal!$A$6:$F$112,5,FALSE())&lt;&gt;"Sí",N671="No aplica"),0,'Catàleg GRAE'!D16)</f>
        <v>1</v>
      </c>
      <c r="I671" s="20"/>
      <c r="J671" s="20"/>
      <c r="K671" s="20"/>
      <c r="L671" s="21"/>
      <c r="M671" s="21"/>
      <c r="N671" s="20"/>
      <c r="O671" s="20"/>
      <c r="P671" s="19" t="str">
        <f aca="false">IF(I671="","",I671-H671)</f>
        <v/>
      </c>
      <c r="Q671" s="19" t="str">
        <f aca="true">IF(B671="","",IF(N671="No aplica","No aplica",IF(I671="","Pendent",IF(N671="Per substituir","Substituir",IF(OR(N671="No localitzat",N671="No lliurat"),"Reposar",IF(I671&lt;H671,"Reposar",IF(I671&gt;H671,"Revisar excedent",IF(AND(G671="Sí",M671&lt;&gt;"",M671&lt;TODAY()),"EPI caducat",IF(AND(G671="Sí",M671&lt;&gt;"",M671&lt;=TODAY()+90),"EPI caduca ≤90 dies",IF(OR(N671="Deteriorat usable",N671="Revisió necessària"),"Revisar","OK"))))))))))</f>
      </c>
      <c r="R671" s="20"/>
    </row>
    <row r="672" customFormat="false" ht="15" hidden="false" customHeight="false" outlineLevel="0" collapsed="false">
      <c r="A672" s="19" t="n">
        <v>7</v>
      </c>
      <c r="B672" s="19" t="n">
        <f aca="false">IFERROR(VLOOKUP(A672,Personal!$A$6:$F$112,2,FALSE()),"")</f>
        <v>0</v>
      </c>
      <c r="C672" s="19" t="str">
        <f aca="false">IFERROR(VLOOKUP(A672,Personal!$A$6:$F$112,3,FALSE()),"")</f>
        <v>Olot</v>
      </c>
      <c r="D672" s="19" t="s">
        <v>45</v>
      </c>
      <c r="E672" s="19" t="s">
        <v>54</v>
      </c>
      <c r="F672" s="19" t="s">
        <v>55</v>
      </c>
      <c r="G672" s="19" t="s">
        <v>291</v>
      </c>
      <c r="H672" s="19" t="n">
        <f aca="false">IF(OR(VLOOKUP(A672,Personal!$A$6:$F$112,5,FALSE())&lt;&gt;"Sí",N672="No aplica"),0,'Catàleg GRAE'!D17)</f>
        <v>1</v>
      </c>
      <c r="I672" s="20"/>
      <c r="J672" s="20"/>
      <c r="K672" s="20"/>
      <c r="L672" s="21"/>
      <c r="M672" s="21"/>
      <c r="N672" s="20"/>
      <c r="O672" s="20"/>
      <c r="P672" s="19" t="str">
        <f aca="false">IF(I672="","",I672-H672)</f>
        <v/>
      </c>
      <c r="Q672" s="19" t="str">
        <f aca="true">IF(B672="","",IF(N672="No aplica","No aplica",IF(I672="","Pendent",IF(N672="Per substituir","Substituir",IF(OR(N672="No localitzat",N672="No lliurat"),"Reposar",IF(I672&lt;H672,"Reposar",IF(I672&gt;H672,"Revisar excedent",IF(AND(G672="Sí",M672&lt;&gt;"",M672&lt;TODAY()),"EPI caducat",IF(AND(G672="Sí",M672&lt;&gt;"",M672&lt;=TODAY()+90),"EPI caduca ≤90 dies",IF(OR(N672="Deteriorat usable",N672="Revisió necessària"),"Revisar","OK"))))))))))</f>
      </c>
      <c r="R672" s="20"/>
    </row>
    <row r="673" customFormat="false" ht="15" hidden="false" customHeight="false" outlineLevel="0" collapsed="false">
      <c r="A673" s="19" t="n">
        <v>7</v>
      </c>
      <c r="B673" s="19" t="n">
        <f aca="false">IFERROR(VLOOKUP(A673,Personal!$A$6:$F$112,2,FALSE()),"")</f>
        <v>0</v>
      </c>
      <c r="C673" s="19" t="str">
        <f aca="false">IFERROR(VLOOKUP(A673,Personal!$A$6:$F$112,3,FALSE()),"")</f>
        <v>Olot</v>
      </c>
      <c r="D673" s="19" t="s">
        <v>56</v>
      </c>
      <c r="E673" s="19" t="s">
        <v>57</v>
      </c>
      <c r="F673" s="19" t="s">
        <v>58</v>
      </c>
      <c r="G673" s="19" t="s">
        <v>291</v>
      </c>
      <c r="H673" s="19" t="n">
        <f aca="false">IF(OR(VLOOKUP(A673,Personal!$A$6:$F$112,5,FALSE())&lt;&gt;"Sí",N673="No aplica"),0,'Catàleg GRAE'!D18)</f>
        <v>1</v>
      </c>
      <c r="I673" s="20"/>
      <c r="J673" s="20"/>
      <c r="K673" s="20"/>
      <c r="L673" s="21"/>
      <c r="M673" s="21"/>
      <c r="N673" s="20"/>
      <c r="O673" s="20"/>
      <c r="P673" s="19" t="str">
        <f aca="false">IF(I673="","",I673-H673)</f>
        <v/>
      </c>
      <c r="Q673" s="19" t="str">
        <f aca="true">IF(B673="","",IF(N673="No aplica","No aplica",IF(I673="","Pendent",IF(N673="Per substituir","Substituir",IF(OR(N673="No localitzat",N673="No lliurat"),"Reposar",IF(I673&lt;H673,"Reposar",IF(I673&gt;H673,"Revisar excedent",IF(AND(G673="Sí",M673&lt;&gt;"",M673&lt;TODAY()),"EPI caducat",IF(AND(G673="Sí",M673&lt;&gt;"",M673&lt;=TODAY()+90),"EPI caduca ≤90 dies",IF(OR(N673="Deteriorat usable",N673="Revisió necessària"),"Revisar","OK"))))))))))</f>
      </c>
      <c r="R673" s="20"/>
    </row>
    <row r="674" customFormat="false" ht="15" hidden="false" customHeight="false" outlineLevel="0" collapsed="false">
      <c r="A674" s="19" t="n">
        <v>7</v>
      </c>
      <c r="B674" s="19" t="n">
        <f aca="false">IFERROR(VLOOKUP(A674,Personal!$A$6:$F$112,2,FALSE()),"")</f>
        <v>0</v>
      </c>
      <c r="C674" s="19" t="str">
        <f aca="false">IFERROR(VLOOKUP(A674,Personal!$A$6:$F$112,3,FALSE()),"")</f>
        <v>Olot</v>
      </c>
      <c r="D674" s="19" t="s">
        <v>59</v>
      </c>
      <c r="E674" s="19" t="s">
        <v>60</v>
      </c>
      <c r="F674" s="19" t="s">
        <v>61</v>
      </c>
      <c r="G674" s="19" t="s">
        <v>291</v>
      </c>
      <c r="H674" s="19" t="n">
        <f aca="false">IF(OR(VLOOKUP(A674,Personal!$A$6:$F$112,5,FALSE())&lt;&gt;"Sí",N674="No aplica"),0,'Catàleg GRAE'!D19)</f>
        <v>4</v>
      </c>
      <c r="I674" s="20"/>
      <c r="J674" s="20"/>
      <c r="K674" s="20"/>
      <c r="L674" s="21"/>
      <c r="M674" s="21"/>
      <c r="N674" s="20"/>
      <c r="O674" s="20"/>
      <c r="P674" s="19" t="str">
        <f aca="false">IF(I674="","",I674-H674)</f>
        <v/>
      </c>
      <c r="Q674" s="19" t="str">
        <f aca="true">IF(B674="","",IF(N674="No aplica","No aplica",IF(I674="","Pendent",IF(N674="Per substituir","Substituir",IF(OR(N674="No localitzat",N674="No lliurat"),"Reposar",IF(I674&lt;H674,"Reposar",IF(I674&gt;H674,"Revisar excedent",IF(AND(G674="Sí",M674&lt;&gt;"",M674&lt;TODAY()),"EPI caducat",IF(AND(G674="Sí",M674&lt;&gt;"",M674&lt;=TODAY()+90),"EPI caduca ≤90 dies",IF(OR(N674="Deteriorat usable",N674="Revisió necessària"),"Revisar","OK"))))))))))</f>
      </c>
      <c r="R674" s="20"/>
    </row>
    <row r="675" customFormat="false" ht="15" hidden="false" customHeight="false" outlineLevel="0" collapsed="false">
      <c r="A675" s="19" t="n">
        <v>7</v>
      </c>
      <c r="B675" s="19" t="n">
        <f aca="false">IFERROR(VLOOKUP(A675,Personal!$A$6:$F$112,2,FALSE()),"")</f>
        <v>0</v>
      </c>
      <c r="C675" s="19" t="str">
        <f aca="false">IFERROR(VLOOKUP(A675,Personal!$A$6:$F$112,3,FALSE()),"")</f>
        <v>Olot</v>
      </c>
      <c r="D675" s="19" t="s">
        <v>59</v>
      </c>
      <c r="E675" s="19" t="s">
        <v>60</v>
      </c>
      <c r="F675" s="19" t="s">
        <v>62</v>
      </c>
      <c r="G675" s="19" t="s">
        <v>291</v>
      </c>
      <c r="H675" s="19" t="n">
        <f aca="false">IF(OR(VLOOKUP(A675,Personal!$A$6:$F$112,5,FALSE())&lt;&gt;"Sí",N675="No aplica"),0,'Catàleg GRAE'!D20)</f>
        <v>2</v>
      </c>
      <c r="I675" s="20"/>
      <c r="J675" s="20"/>
      <c r="K675" s="20"/>
      <c r="L675" s="21"/>
      <c r="M675" s="21"/>
      <c r="N675" s="20"/>
      <c r="O675" s="20"/>
      <c r="P675" s="19" t="str">
        <f aca="false">IF(I675="","",I675-H675)</f>
        <v/>
      </c>
      <c r="Q675" s="19" t="str">
        <f aca="true">IF(B675="","",IF(N675="No aplica","No aplica",IF(I675="","Pendent",IF(N675="Per substituir","Substituir",IF(OR(N675="No localitzat",N675="No lliurat"),"Reposar",IF(I675&lt;H675,"Reposar",IF(I675&gt;H675,"Revisar excedent",IF(AND(G675="Sí",M675&lt;&gt;"",M675&lt;TODAY()),"EPI caducat",IF(AND(G675="Sí",M675&lt;&gt;"",M675&lt;=TODAY()+90),"EPI caduca ≤90 dies",IF(OR(N675="Deteriorat usable",N675="Revisió necessària"),"Revisar","OK"))))))))))</f>
      </c>
      <c r="R675" s="20"/>
    </row>
    <row r="676" customFormat="false" ht="15" hidden="false" customHeight="false" outlineLevel="0" collapsed="false">
      <c r="A676" s="19" t="n">
        <v>7</v>
      </c>
      <c r="B676" s="19" t="n">
        <f aca="false">IFERROR(VLOOKUP(A676,Personal!$A$6:$F$112,2,FALSE()),"")</f>
        <v>0</v>
      </c>
      <c r="C676" s="19" t="str">
        <f aca="false">IFERROR(VLOOKUP(A676,Personal!$A$6:$F$112,3,FALSE()),"")</f>
        <v>Olot</v>
      </c>
      <c r="D676" s="19" t="s">
        <v>59</v>
      </c>
      <c r="E676" s="19" t="s">
        <v>60</v>
      </c>
      <c r="F676" s="19" t="s">
        <v>63</v>
      </c>
      <c r="G676" s="19" t="s">
        <v>291</v>
      </c>
      <c r="H676" s="19" t="n">
        <f aca="false">IF(OR(VLOOKUP(A676,Personal!$A$6:$F$112,5,FALSE())&lt;&gt;"Sí",N676="No aplica"),0,'Catàleg GRAE'!D21)</f>
        <v>2</v>
      </c>
      <c r="I676" s="20"/>
      <c r="J676" s="20"/>
      <c r="K676" s="20"/>
      <c r="L676" s="21"/>
      <c r="M676" s="21"/>
      <c r="N676" s="20"/>
      <c r="O676" s="20"/>
      <c r="P676" s="19" t="str">
        <f aca="false">IF(I676="","",I676-H676)</f>
        <v/>
      </c>
      <c r="Q676" s="19" t="str">
        <f aca="true">IF(B676="","",IF(N676="No aplica","No aplica",IF(I676="","Pendent",IF(N676="Per substituir","Substituir",IF(OR(N676="No localitzat",N676="No lliurat"),"Reposar",IF(I676&lt;H676,"Reposar",IF(I676&gt;H676,"Revisar excedent",IF(AND(G676="Sí",M676&lt;&gt;"",M676&lt;TODAY()),"EPI caducat",IF(AND(G676="Sí",M676&lt;&gt;"",M676&lt;=TODAY()+90),"EPI caduca ≤90 dies",IF(OR(N676="Deteriorat usable",N676="Revisió necessària"),"Revisar","OK"))))))))))</f>
      </c>
      <c r="R676" s="20"/>
    </row>
    <row r="677" customFormat="false" ht="15" hidden="false" customHeight="false" outlineLevel="0" collapsed="false">
      <c r="A677" s="19" t="n">
        <v>7</v>
      </c>
      <c r="B677" s="19" t="n">
        <f aca="false">IFERROR(VLOOKUP(A677,Personal!$A$6:$F$112,2,FALSE()),"")</f>
        <v>0</v>
      </c>
      <c r="C677" s="19" t="str">
        <f aca="false">IFERROR(VLOOKUP(A677,Personal!$A$6:$F$112,3,FALSE()),"")</f>
        <v>Olot</v>
      </c>
      <c r="D677" s="19" t="s">
        <v>64</v>
      </c>
      <c r="E677" s="19" t="s">
        <v>65</v>
      </c>
      <c r="F677" s="19" t="s">
        <v>66</v>
      </c>
      <c r="G677" s="19" t="s">
        <v>291</v>
      </c>
      <c r="H677" s="19" t="n">
        <f aca="false">IF(OR(VLOOKUP(A677,Personal!$A$6:$F$112,5,FALSE())&lt;&gt;"Sí",N677="No aplica"),0,'Catàleg GRAE'!D22)</f>
        <v>1</v>
      </c>
      <c r="I677" s="20"/>
      <c r="J677" s="20"/>
      <c r="K677" s="20"/>
      <c r="L677" s="21"/>
      <c r="M677" s="21"/>
      <c r="N677" s="20"/>
      <c r="O677" s="20"/>
      <c r="P677" s="19" t="str">
        <f aca="false">IF(I677="","",I677-H677)</f>
        <v/>
      </c>
      <c r="Q677" s="19" t="str">
        <f aca="true">IF(B677="","",IF(N677="No aplica","No aplica",IF(I677="","Pendent",IF(N677="Per substituir","Substituir",IF(OR(N677="No localitzat",N677="No lliurat"),"Reposar",IF(I677&lt;H677,"Reposar",IF(I677&gt;H677,"Revisar excedent",IF(AND(G677="Sí",M677&lt;&gt;"",M677&lt;TODAY()),"EPI caducat",IF(AND(G677="Sí",M677&lt;&gt;"",M677&lt;=TODAY()+90),"EPI caduca ≤90 dies",IF(OR(N677="Deteriorat usable",N677="Revisió necessària"),"Revisar","OK"))))))))))</f>
      </c>
      <c r="R677" s="20"/>
    </row>
    <row r="678" customFormat="false" ht="15" hidden="false" customHeight="false" outlineLevel="0" collapsed="false">
      <c r="A678" s="19" t="n">
        <v>7</v>
      </c>
      <c r="B678" s="19" t="n">
        <f aca="false">IFERROR(VLOOKUP(A678,Personal!$A$6:$F$112,2,FALSE()),"")</f>
        <v>0</v>
      </c>
      <c r="C678" s="19" t="str">
        <f aca="false">IFERROR(VLOOKUP(A678,Personal!$A$6:$F$112,3,FALSE()),"")</f>
        <v>Olot</v>
      </c>
      <c r="D678" s="19" t="s">
        <v>64</v>
      </c>
      <c r="E678" s="19" t="s">
        <v>67</v>
      </c>
      <c r="F678" s="19" t="s">
        <v>68</v>
      </c>
      <c r="G678" s="19" t="s">
        <v>291</v>
      </c>
      <c r="H678" s="19" t="n">
        <f aca="false">IF(OR(VLOOKUP(A678,Personal!$A$6:$F$112,5,FALSE())&lt;&gt;"Sí",N678="No aplica"),0,'Catàleg GRAE'!D23)</f>
        <v>1</v>
      </c>
      <c r="I678" s="20"/>
      <c r="J678" s="20"/>
      <c r="K678" s="20"/>
      <c r="L678" s="21"/>
      <c r="M678" s="21"/>
      <c r="N678" s="20"/>
      <c r="O678" s="20"/>
      <c r="P678" s="19" t="str">
        <f aca="false">IF(I678="","",I678-H678)</f>
        <v/>
      </c>
      <c r="Q678" s="19" t="str">
        <f aca="true">IF(B678="","",IF(N678="No aplica","No aplica",IF(I678="","Pendent",IF(N678="Per substituir","Substituir",IF(OR(N678="No localitzat",N678="No lliurat"),"Reposar",IF(I678&lt;H678,"Reposar",IF(I678&gt;H678,"Revisar excedent",IF(AND(G678="Sí",M678&lt;&gt;"",M678&lt;TODAY()),"EPI caducat",IF(AND(G678="Sí",M678&lt;&gt;"",M678&lt;=TODAY()+90),"EPI caduca ≤90 dies",IF(OR(N678="Deteriorat usable",N678="Revisió necessària"),"Revisar","OK"))))))))))</f>
      </c>
      <c r="R678" s="20"/>
    </row>
    <row r="679" customFormat="false" ht="15" hidden="false" customHeight="false" outlineLevel="0" collapsed="false">
      <c r="A679" s="19" t="n">
        <v>7</v>
      </c>
      <c r="B679" s="19" t="n">
        <f aca="false">IFERROR(VLOOKUP(A679,Personal!$A$6:$F$112,2,FALSE()),"")</f>
        <v>0</v>
      </c>
      <c r="C679" s="19" t="str">
        <f aca="false">IFERROR(VLOOKUP(A679,Personal!$A$6:$F$112,3,FALSE()),"")</f>
        <v>Olot</v>
      </c>
      <c r="D679" s="19" t="s">
        <v>64</v>
      </c>
      <c r="E679" s="19" t="s">
        <v>69</v>
      </c>
      <c r="F679" s="19" t="s">
        <v>70</v>
      </c>
      <c r="G679" s="19" t="s">
        <v>291</v>
      </c>
      <c r="H679" s="19" t="n">
        <f aca="false">IF(OR(VLOOKUP(A679,Personal!$A$6:$F$112,5,FALSE())&lt;&gt;"Sí",N679="No aplica"),0,'Catàleg GRAE'!D24)</f>
        <v>1</v>
      </c>
      <c r="I679" s="20"/>
      <c r="J679" s="20"/>
      <c r="K679" s="20"/>
      <c r="L679" s="21"/>
      <c r="M679" s="21"/>
      <c r="N679" s="20"/>
      <c r="O679" s="20"/>
      <c r="P679" s="19" t="str">
        <f aca="false">IF(I679="","",I679-H679)</f>
        <v/>
      </c>
      <c r="Q679" s="19" t="str">
        <f aca="true">IF(B679="","",IF(N679="No aplica","No aplica",IF(I679="","Pendent",IF(N679="Per substituir","Substituir",IF(OR(N679="No localitzat",N679="No lliurat"),"Reposar",IF(I679&lt;H679,"Reposar",IF(I679&gt;H679,"Revisar excedent",IF(AND(G679="Sí",M679&lt;&gt;"",M679&lt;TODAY()),"EPI caducat",IF(AND(G679="Sí",M679&lt;&gt;"",M679&lt;=TODAY()+90),"EPI caduca ≤90 dies",IF(OR(N679="Deteriorat usable",N679="Revisió necessària"),"Revisar","OK"))))))))))</f>
      </c>
      <c r="R679" s="20"/>
    </row>
    <row r="680" customFormat="false" ht="15" hidden="false" customHeight="false" outlineLevel="0" collapsed="false">
      <c r="A680" s="19" t="n">
        <v>7</v>
      </c>
      <c r="B680" s="19" t="n">
        <f aca="false">IFERROR(VLOOKUP(A680,Personal!$A$6:$F$112,2,FALSE()),"")</f>
        <v>0</v>
      </c>
      <c r="C680" s="19" t="str">
        <f aca="false">IFERROR(VLOOKUP(A680,Personal!$A$6:$F$112,3,FALSE()),"")</f>
        <v>Olot</v>
      </c>
      <c r="D680" s="19" t="s">
        <v>71</v>
      </c>
      <c r="E680" s="19" t="s">
        <v>72</v>
      </c>
      <c r="F680" s="19" t="s">
        <v>73</v>
      </c>
      <c r="G680" s="19" t="s">
        <v>291</v>
      </c>
      <c r="H680" s="19" t="n">
        <f aca="false">IF(OR(VLOOKUP(A680,Personal!$A$6:$F$112,5,FALSE())&lt;&gt;"Sí",N680="No aplica"),0,'Catàleg GRAE'!D25)</f>
        <v>1</v>
      </c>
      <c r="I680" s="20"/>
      <c r="J680" s="20"/>
      <c r="K680" s="20"/>
      <c r="L680" s="21"/>
      <c r="M680" s="21"/>
      <c r="N680" s="20"/>
      <c r="O680" s="20"/>
      <c r="P680" s="19" t="str">
        <f aca="false">IF(I680="","",I680-H680)</f>
        <v/>
      </c>
      <c r="Q680" s="19" t="str">
        <f aca="true">IF(B680="","",IF(N680="No aplica","No aplica",IF(I680="","Pendent",IF(N680="Per substituir","Substituir",IF(OR(N680="No localitzat",N680="No lliurat"),"Reposar",IF(I680&lt;H680,"Reposar",IF(I680&gt;H680,"Revisar excedent",IF(AND(G680="Sí",M680&lt;&gt;"",M680&lt;TODAY()),"EPI caducat",IF(AND(G680="Sí",M680&lt;&gt;"",M680&lt;=TODAY()+90),"EPI caduca ≤90 dies",IF(OR(N680="Deteriorat usable",N680="Revisió necessària"),"Revisar","OK"))))))))))</f>
      </c>
      <c r="R680" s="20"/>
    </row>
    <row r="681" customFormat="false" ht="15" hidden="false" customHeight="false" outlineLevel="0" collapsed="false">
      <c r="A681" s="19" t="n">
        <v>7</v>
      </c>
      <c r="B681" s="19" t="n">
        <f aca="false">IFERROR(VLOOKUP(A681,Personal!$A$6:$F$112,2,FALSE()),"")</f>
        <v>0</v>
      </c>
      <c r="C681" s="19" t="str">
        <f aca="false">IFERROR(VLOOKUP(A681,Personal!$A$6:$F$112,3,FALSE()),"")</f>
        <v>Olot</v>
      </c>
      <c r="D681" s="19" t="s">
        <v>40</v>
      </c>
      <c r="E681" s="19" t="s">
        <v>74</v>
      </c>
      <c r="F681" s="19" t="s">
        <v>75</v>
      </c>
      <c r="G681" s="19" t="s">
        <v>272</v>
      </c>
      <c r="H681" s="19" t="n">
        <f aca="false">IF(OR(VLOOKUP(A681,Personal!$A$6:$F$112,5,FALSE())&lt;&gt;"Sí",N681="No aplica"),0,'Catàleg GRAE'!D26)</f>
        <v>1</v>
      </c>
      <c r="I681" s="20"/>
      <c r="J681" s="20"/>
      <c r="K681" s="20"/>
      <c r="L681" s="21"/>
      <c r="M681" s="21"/>
      <c r="N681" s="20"/>
      <c r="O681" s="20"/>
      <c r="P681" s="19" t="str">
        <f aca="false">IF(I681="","",I681-H681)</f>
        <v/>
      </c>
      <c r="Q681" s="19" t="str">
        <f aca="true">IF(B681="","",IF(N681="No aplica","No aplica",IF(I681="","Pendent",IF(N681="Per substituir","Substituir",IF(OR(N681="No localitzat",N681="No lliurat"),"Reposar",IF(I681&lt;H681,"Reposar",IF(I681&gt;H681,"Revisar excedent",IF(AND(G681="Sí",M681&lt;&gt;"",M681&lt;TODAY()),"EPI caducat",IF(AND(G681="Sí",M681&lt;&gt;"",M681&lt;=TODAY()+90),"EPI caduca ≤90 dies",IF(OR(N681="Deteriorat usable",N681="Revisió necessària"),"Revisar","OK"))))))))))</f>
      </c>
      <c r="R681" s="20"/>
    </row>
    <row r="682" customFormat="false" ht="15" hidden="false" customHeight="false" outlineLevel="0" collapsed="false">
      <c r="A682" s="19" t="n">
        <v>7</v>
      </c>
      <c r="B682" s="19" t="n">
        <f aca="false">IFERROR(VLOOKUP(A682,Personal!$A$6:$F$112,2,FALSE()),"")</f>
        <v>0</v>
      </c>
      <c r="C682" s="19" t="str">
        <f aca="false">IFERROR(VLOOKUP(A682,Personal!$A$6:$F$112,3,FALSE()),"")</f>
        <v>Olot</v>
      </c>
      <c r="D682" s="19" t="s">
        <v>40</v>
      </c>
      <c r="E682" s="19" t="s">
        <v>76</v>
      </c>
      <c r="F682" s="19" t="s">
        <v>77</v>
      </c>
      <c r="G682" s="19" t="s">
        <v>291</v>
      </c>
      <c r="H682" s="19" t="n">
        <f aca="false">IF(OR(VLOOKUP(A682,Personal!$A$6:$F$112,5,FALSE())&lt;&gt;"Sí",N682="No aplica"),0,'Catàleg GRAE'!D27)</f>
        <v>1</v>
      </c>
      <c r="I682" s="20"/>
      <c r="J682" s="20"/>
      <c r="K682" s="20"/>
      <c r="L682" s="21"/>
      <c r="M682" s="21"/>
      <c r="N682" s="20"/>
      <c r="O682" s="20"/>
      <c r="P682" s="19" t="str">
        <f aca="false">IF(I682="","",I682-H682)</f>
        <v/>
      </c>
      <c r="Q682" s="19" t="str">
        <f aca="true">IF(B682="","",IF(N682="No aplica","No aplica",IF(I682="","Pendent",IF(N682="Per substituir","Substituir",IF(OR(N682="No localitzat",N682="No lliurat"),"Reposar",IF(I682&lt;H682,"Reposar",IF(I682&gt;H682,"Revisar excedent",IF(AND(G682="Sí",M682&lt;&gt;"",M682&lt;TODAY()),"EPI caducat",IF(AND(G682="Sí",M682&lt;&gt;"",M682&lt;=TODAY()+90),"EPI caduca ≤90 dies",IF(OR(N682="Deteriorat usable",N682="Revisió necessària"),"Revisar","OK"))))))))))</f>
      </c>
      <c r="R682" s="20"/>
    </row>
    <row r="683" customFormat="false" ht="15" hidden="false" customHeight="false" outlineLevel="0" collapsed="false">
      <c r="A683" s="19" t="n">
        <v>7</v>
      </c>
      <c r="B683" s="19" t="n">
        <f aca="false">IFERROR(VLOOKUP(A683,Personal!$A$6:$F$112,2,FALSE()),"")</f>
        <v>0</v>
      </c>
      <c r="C683" s="19" t="str">
        <f aca="false">IFERROR(VLOOKUP(A683,Personal!$A$6:$F$112,3,FALSE()),"")</f>
        <v>Olot</v>
      </c>
      <c r="D683" s="19" t="s">
        <v>78</v>
      </c>
      <c r="E683" s="19" t="s">
        <v>79</v>
      </c>
      <c r="F683" s="19" t="s">
        <v>80</v>
      </c>
      <c r="G683" s="19" t="s">
        <v>291</v>
      </c>
      <c r="H683" s="19" t="n">
        <f aca="false">IF(OR(VLOOKUP(A683,Personal!$A$6:$F$112,5,FALSE())&lt;&gt;"Sí",N683="No aplica"),0,'Catàleg GRAE'!D28)</f>
        <v>1</v>
      </c>
      <c r="I683" s="20"/>
      <c r="J683" s="20"/>
      <c r="K683" s="20"/>
      <c r="L683" s="21"/>
      <c r="M683" s="21"/>
      <c r="N683" s="20"/>
      <c r="O683" s="20"/>
      <c r="P683" s="19" t="str">
        <f aca="false">IF(I683="","",I683-H683)</f>
        <v/>
      </c>
      <c r="Q683" s="19" t="str">
        <f aca="true">IF(B683="","",IF(N683="No aplica","No aplica",IF(I683="","Pendent",IF(N683="Per substituir","Substituir",IF(OR(N683="No localitzat",N683="No lliurat"),"Reposar",IF(I683&lt;H683,"Reposar",IF(I683&gt;H683,"Revisar excedent",IF(AND(G683="Sí",M683&lt;&gt;"",M683&lt;TODAY()),"EPI caducat",IF(AND(G683="Sí",M683&lt;&gt;"",M683&lt;=TODAY()+90),"EPI caduca ≤90 dies",IF(OR(N683="Deteriorat usable",N683="Revisió necessària"),"Revisar","OK"))))))))))</f>
      </c>
      <c r="R683" s="20"/>
    </row>
    <row r="684" customFormat="false" ht="15" hidden="false" customHeight="false" outlineLevel="0" collapsed="false">
      <c r="A684" s="19" t="n">
        <v>7</v>
      </c>
      <c r="B684" s="19" t="n">
        <f aca="false">IFERROR(VLOOKUP(A684,Personal!$A$6:$F$112,2,FALSE()),"")</f>
        <v>0</v>
      </c>
      <c r="C684" s="19" t="str">
        <f aca="false">IFERROR(VLOOKUP(A684,Personal!$A$6:$F$112,3,FALSE()),"")</f>
        <v>Olot</v>
      </c>
      <c r="D684" s="19" t="s">
        <v>26</v>
      </c>
      <c r="E684" s="19" t="s">
        <v>81</v>
      </c>
      <c r="F684" s="19" t="s">
        <v>82</v>
      </c>
      <c r="G684" s="19" t="s">
        <v>272</v>
      </c>
      <c r="H684" s="19" t="n">
        <f aca="false">IF(OR(VLOOKUP(A684,Personal!$A$6:$F$112,5,FALSE())&lt;&gt;"Sí",N684="No aplica"),0,'Catàleg GRAE'!D29)</f>
        <v>1</v>
      </c>
      <c r="I684" s="20"/>
      <c r="J684" s="20"/>
      <c r="K684" s="20"/>
      <c r="L684" s="21"/>
      <c r="M684" s="21"/>
      <c r="N684" s="20"/>
      <c r="O684" s="20"/>
      <c r="P684" s="19" t="str">
        <f aca="false">IF(I684="","",I684-H684)</f>
        <v/>
      </c>
      <c r="Q684" s="19" t="str">
        <f aca="true">IF(B684="","",IF(N684="No aplica","No aplica",IF(I684="","Pendent",IF(N684="Per substituir","Substituir",IF(OR(N684="No localitzat",N684="No lliurat"),"Reposar",IF(I684&lt;H684,"Reposar",IF(I684&gt;H684,"Revisar excedent",IF(AND(G684="Sí",M684&lt;&gt;"",M684&lt;TODAY()),"EPI caducat",IF(AND(G684="Sí",M684&lt;&gt;"",M684&lt;=TODAY()+90),"EPI caduca ≤90 dies",IF(OR(N684="Deteriorat usable",N684="Revisió necessària"),"Revisar","OK"))))))))))</f>
      </c>
      <c r="R684" s="20"/>
    </row>
    <row r="685" customFormat="false" ht="15" hidden="false" customHeight="false" outlineLevel="0" collapsed="false">
      <c r="A685" s="19" t="n">
        <v>7</v>
      </c>
      <c r="B685" s="19" t="n">
        <f aca="false">IFERROR(VLOOKUP(A685,Personal!$A$6:$F$112,2,FALSE()),"")</f>
        <v>0</v>
      </c>
      <c r="C685" s="19" t="str">
        <f aca="false">IFERROR(VLOOKUP(A685,Personal!$A$6:$F$112,3,FALSE()),"")</f>
        <v>Olot</v>
      </c>
      <c r="D685" s="19" t="s">
        <v>83</v>
      </c>
      <c r="E685" s="19" t="s">
        <v>84</v>
      </c>
      <c r="F685" s="19" t="s">
        <v>85</v>
      </c>
      <c r="G685" s="19" t="s">
        <v>291</v>
      </c>
      <c r="H685" s="19" t="n">
        <f aca="false">IF(OR(VLOOKUP(A685,Personal!$A$6:$F$112,5,FALSE())&lt;&gt;"Sí",N685="No aplica"),0,'Catàleg GRAE'!D30)</f>
        <v>2</v>
      </c>
      <c r="I685" s="20"/>
      <c r="J685" s="20"/>
      <c r="K685" s="20"/>
      <c r="L685" s="21"/>
      <c r="M685" s="21"/>
      <c r="N685" s="20"/>
      <c r="O685" s="20"/>
      <c r="P685" s="19" t="str">
        <f aca="false">IF(I685="","",I685-H685)</f>
        <v/>
      </c>
      <c r="Q685" s="19" t="str">
        <f aca="true">IF(B685="","",IF(N685="No aplica","No aplica",IF(I685="","Pendent",IF(N685="Per substituir","Substituir",IF(OR(N685="No localitzat",N685="No lliurat"),"Reposar",IF(I685&lt;H685,"Reposar",IF(I685&gt;H685,"Revisar excedent",IF(AND(G685="Sí",M685&lt;&gt;"",M685&lt;TODAY()),"EPI caducat",IF(AND(G685="Sí",M685&lt;&gt;"",M685&lt;=TODAY()+90),"EPI caduca ≤90 dies",IF(OR(N685="Deteriorat usable",N685="Revisió necessària"),"Revisar","OK"))))))))))</f>
      </c>
      <c r="R685" s="20"/>
    </row>
    <row r="686" customFormat="false" ht="15" hidden="false" customHeight="false" outlineLevel="0" collapsed="false">
      <c r="A686" s="19" t="n">
        <v>7</v>
      </c>
      <c r="B686" s="19" t="n">
        <f aca="false">IFERROR(VLOOKUP(A686,Personal!$A$6:$F$112,2,FALSE()),"")</f>
        <v>0</v>
      </c>
      <c r="C686" s="19" t="str">
        <f aca="false">IFERROR(VLOOKUP(A686,Personal!$A$6:$F$112,3,FALSE()),"")</f>
        <v>Olot</v>
      </c>
      <c r="D686" s="19" t="s">
        <v>83</v>
      </c>
      <c r="E686" s="19" t="s">
        <v>86</v>
      </c>
      <c r="F686" s="19" t="s">
        <v>87</v>
      </c>
      <c r="G686" s="19" t="s">
        <v>291</v>
      </c>
      <c r="H686" s="19" t="n">
        <f aca="false">IF(OR(VLOOKUP(A686,Personal!$A$6:$F$112,5,FALSE())&lt;&gt;"Sí",N686="No aplica"),0,'Catàleg GRAE'!D31)</f>
        <v>2</v>
      </c>
      <c r="I686" s="20"/>
      <c r="J686" s="20"/>
      <c r="K686" s="20"/>
      <c r="L686" s="21"/>
      <c r="M686" s="21"/>
      <c r="N686" s="20"/>
      <c r="O686" s="20"/>
      <c r="P686" s="19" t="str">
        <f aca="false">IF(I686="","",I686-H686)</f>
        <v/>
      </c>
      <c r="Q686" s="19" t="str">
        <f aca="true">IF(B686="","",IF(N686="No aplica","No aplica",IF(I686="","Pendent",IF(N686="Per substituir","Substituir",IF(OR(N686="No localitzat",N686="No lliurat"),"Reposar",IF(I686&lt;H686,"Reposar",IF(I686&gt;H686,"Revisar excedent",IF(AND(G686="Sí",M686&lt;&gt;"",M686&lt;TODAY()),"EPI caducat",IF(AND(G686="Sí",M686&lt;&gt;"",M686&lt;=TODAY()+90),"EPI caduca ≤90 dies",IF(OR(N686="Deteriorat usable",N686="Revisió necessària"),"Revisar","OK"))))))))))</f>
      </c>
      <c r="R686" s="20"/>
    </row>
    <row r="687" customFormat="false" ht="15" hidden="false" customHeight="false" outlineLevel="0" collapsed="false">
      <c r="A687" s="19" t="n">
        <v>7</v>
      </c>
      <c r="B687" s="19" t="n">
        <f aca="false">IFERROR(VLOOKUP(A687,Personal!$A$6:$F$112,2,FALSE()),"")</f>
        <v>0</v>
      </c>
      <c r="C687" s="19" t="str">
        <f aca="false">IFERROR(VLOOKUP(A687,Personal!$A$6:$F$112,3,FALSE()),"")</f>
        <v>Olot</v>
      </c>
      <c r="D687" s="19" t="s">
        <v>83</v>
      </c>
      <c r="E687" s="19" t="s">
        <v>88</v>
      </c>
      <c r="F687" s="19" t="s">
        <v>89</v>
      </c>
      <c r="G687" s="19" t="s">
        <v>291</v>
      </c>
      <c r="H687" s="19" t="n">
        <f aca="false">IF(OR(VLOOKUP(A687,Personal!$A$6:$F$112,5,FALSE())&lt;&gt;"Sí",N687="No aplica"),0,'Catàleg GRAE'!D32)</f>
        <v>2</v>
      </c>
      <c r="I687" s="20"/>
      <c r="J687" s="20"/>
      <c r="K687" s="20"/>
      <c r="L687" s="21"/>
      <c r="M687" s="21"/>
      <c r="N687" s="20"/>
      <c r="O687" s="20"/>
      <c r="P687" s="19" t="str">
        <f aca="false">IF(I687="","",I687-H687)</f>
        <v/>
      </c>
      <c r="Q687" s="19" t="str">
        <f aca="true">IF(B687="","",IF(N687="No aplica","No aplica",IF(I687="","Pendent",IF(N687="Per substituir","Substituir",IF(OR(N687="No localitzat",N687="No lliurat"),"Reposar",IF(I687&lt;H687,"Reposar",IF(I687&gt;H687,"Revisar excedent",IF(AND(G687="Sí",M687&lt;&gt;"",M687&lt;TODAY()),"EPI caducat",IF(AND(G687="Sí",M687&lt;&gt;"",M687&lt;=TODAY()+90),"EPI caduca ≤90 dies",IF(OR(N687="Deteriorat usable",N687="Revisió necessària"),"Revisar","OK"))))))))))</f>
      </c>
      <c r="R687" s="20"/>
    </row>
    <row r="688" customFormat="false" ht="15" hidden="false" customHeight="false" outlineLevel="0" collapsed="false">
      <c r="A688" s="19" t="n">
        <v>7</v>
      </c>
      <c r="B688" s="19" t="n">
        <f aca="false">IFERROR(VLOOKUP(A688,Personal!$A$6:$F$112,2,FALSE()),"")</f>
        <v>0</v>
      </c>
      <c r="C688" s="19" t="str">
        <f aca="false">IFERROR(VLOOKUP(A688,Personal!$A$6:$F$112,3,FALSE()),"")</f>
        <v>Olot</v>
      </c>
      <c r="D688" s="19" t="s">
        <v>83</v>
      </c>
      <c r="E688" s="19" t="s">
        <v>90</v>
      </c>
      <c r="F688" s="19" t="s">
        <v>91</v>
      </c>
      <c r="G688" s="19" t="s">
        <v>291</v>
      </c>
      <c r="H688" s="19" t="n">
        <f aca="false">IF(OR(VLOOKUP(A688,Personal!$A$6:$F$112,5,FALSE())&lt;&gt;"Sí",N688="No aplica"),0,'Catàleg GRAE'!D33)</f>
        <v>1</v>
      </c>
      <c r="I688" s="20"/>
      <c r="J688" s="20"/>
      <c r="K688" s="20"/>
      <c r="L688" s="21"/>
      <c r="M688" s="21"/>
      <c r="N688" s="20"/>
      <c r="O688" s="20"/>
      <c r="P688" s="19" t="str">
        <f aca="false">IF(I688="","",I688-H688)</f>
        <v/>
      </c>
      <c r="Q688" s="19" t="str">
        <f aca="true">IF(B688="","",IF(N688="No aplica","No aplica",IF(I688="","Pendent",IF(N688="Per substituir","Substituir",IF(OR(N688="No localitzat",N688="No lliurat"),"Reposar",IF(I688&lt;H688,"Reposar",IF(I688&gt;H688,"Revisar excedent",IF(AND(G688="Sí",M688&lt;&gt;"",M688&lt;TODAY()),"EPI caducat",IF(AND(G688="Sí",M688&lt;&gt;"",M688&lt;=TODAY()+90),"EPI caduca ≤90 dies",IF(OR(N688="Deteriorat usable",N688="Revisió necessària"),"Revisar","OK"))))))))))</f>
      </c>
      <c r="R688" s="20"/>
    </row>
    <row r="689" customFormat="false" ht="15" hidden="false" customHeight="false" outlineLevel="0" collapsed="false">
      <c r="A689" s="19" t="n">
        <v>7</v>
      </c>
      <c r="B689" s="19" t="n">
        <f aca="false">IFERROR(VLOOKUP(A689,Personal!$A$6:$F$112,2,FALSE()),"")</f>
        <v>0</v>
      </c>
      <c r="C689" s="19" t="str">
        <f aca="false">IFERROR(VLOOKUP(A689,Personal!$A$6:$F$112,3,FALSE()),"")</f>
        <v>Olot</v>
      </c>
      <c r="D689" s="19" t="s">
        <v>40</v>
      </c>
      <c r="E689" s="19" t="s">
        <v>92</v>
      </c>
      <c r="F689" s="19" t="s">
        <v>93</v>
      </c>
      <c r="G689" s="19" t="s">
        <v>291</v>
      </c>
      <c r="H689" s="19" t="n">
        <f aca="false">IF(OR(VLOOKUP(A689,Personal!$A$6:$F$112,5,FALSE())&lt;&gt;"Sí",N689="No aplica"),0,'Catàleg GRAE'!D34)</f>
        <v>1</v>
      </c>
      <c r="I689" s="20"/>
      <c r="J689" s="20"/>
      <c r="K689" s="20"/>
      <c r="L689" s="21"/>
      <c r="M689" s="21"/>
      <c r="N689" s="20"/>
      <c r="O689" s="20"/>
      <c r="P689" s="19" t="str">
        <f aca="false">IF(I689="","",I689-H689)</f>
        <v/>
      </c>
      <c r="Q689" s="19" t="str">
        <f aca="true">IF(B689="","",IF(N689="No aplica","No aplica",IF(I689="","Pendent",IF(N689="Per substituir","Substituir",IF(OR(N689="No localitzat",N689="No lliurat"),"Reposar",IF(I689&lt;H689,"Reposar",IF(I689&gt;H689,"Revisar excedent",IF(AND(G689="Sí",M689&lt;&gt;"",M689&lt;TODAY()),"EPI caducat",IF(AND(G689="Sí",M689&lt;&gt;"",M689&lt;=TODAY()+90),"EPI caduca ≤90 dies",IF(OR(N689="Deteriorat usable",N689="Revisió necessària"),"Revisar","OK"))))))))))</f>
      </c>
      <c r="R689" s="20"/>
    </row>
    <row r="690" customFormat="false" ht="15" hidden="false" customHeight="false" outlineLevel="0" collapsed="false">
      <c r="A690" s="19" t="n">
        <v>7</v>
      </c>
      <c r="B690" s="19" t="n">
        <f aca="false">IFERROR(VLOOKUP(A690,Personal!$A$6:$F$112,2,FALSE()),"")</f>
        <v>0</v>
      </c>
      <c r="C690" s="19" t="str">
        <f aca="false">IFERROR(VLOOKUP(A690,Personal!$A$6:$F$112,3,FALSE()),"")</f>
        <v>Olot</v>
      </c>
      <c r="D690" s="19" t="s">
        <v>94</v>
      </c>
      <c r="E690" s="19" t="s">
        <v>95</v>
      </c>
      <c r="F690" s="19" t="s">
        <v>96</v>
      </c>
      <c r="G690" s="19" t="s">
        <v>291</v>
      </c>
      <c r="H690" s="19" t="n">
        <f aca="false">IF(OR(VLOOKUP(A690,Personal!$A$6:$F$112,5,FALSE())&lt;&gt;"Sí",N690="No aplica"),0,'Catàleg GRAE'!D35)</f>
        <v>1</v>
      </c>
      <c r="I690" s="20"/>
      <c r="J690" s="20"/>
      <c r="K690" s="20"/>
      <c r="L690" s="21"/>
      <c r="M690" s="21"/>
      <c r="N690" s="20"/>
      <c r="O690" s="20"/>
      <c r="P690" s="19" t="str">
        <f aca="false">IF(I690="","",I690-H690)</f>
        <v/>
      </c>
      <c r="Q690" s="19" t="str">
        <f aca="true">IF(B690="","",IF(N690="No aplica","No aplica",IF(I690="","Pendent",IF(N690="Per substituir","Substituir",IF(OR(N690="No localitzat",N690="No lliurat"),"Reposar",IF(I690&lt;H690,"Reposar",IF(I690&gt;H690,"Revisar excedent",IF(AND(G690="Sí",M690&lt;&gt;"",M690&lt;TODAY()),"EPI caducat",IF(AND(G690="Sí",M690&lt;&gt;"",M690&lt;=TODAY()+90),"EPI caduca ≤90 dies",IF(OR(N690="Deteriorat usable",N690="Revisió necessària"),"Revisar","OK"))))))))))</f>
      </c>
      <c r="R690" s="20"/>
    </row>
    <row r="691" customFormat="false" ht="15" hidden="false" customHeight="false" outlineLevel="0" collapsed="false">
      <c r="A691" s="19" t="n">
        <v>7</v>
      </c>
      <c r="B691" s="19" t="n">
        <f aca="false">IFERROR(VLOOKUP(A691,Personal!$A$6:$F$112,2,FALSE()),"")</f>
        <v>0</v>
      </c>
      <c r="C691" s="19" t="str">
        <f aca="false">IFERROR(VLOOKUP(A691,Personal!$A$6:$F$112,3,FALSE()),"")</f>
        <v>Olot</v>
      </c>
      <c r="D691" s="19" t="s">
        <v>97</v>
      </c>
      <c r="E691" s="19" t="s">
        <v>98</v>
      </c>
      <c r="F691" s="19" t="s">
        <v>99</v>
      </c>
      <c r="G691" s="19" t="s">
        <v>291</v>
      </c>
      <c r="H691" s="19" t="n">
        <f aca="false">IF(OR(VLOOKUP(A691,Personal!$A$6:$F$112,5,FALSE())&lt;&gt;"Sí",N691="No aplica"),0,'Catàleg GRAE'!D36)</f>
        <v>3</v>
      </c>
      <c r="I691" s="20"/>
      <c r="J691" s="20"/>
      <c r="K691" s="20"/>
      <c r="L691" s="21"/>
      <c r="M691" s="21"/>
      <c r="N691" s="20"/>
      <c r="O691" s="20"/>
      <c r="P691" s="19" t="str">
        <f aca="false">IF(I691="","",I691-H691)</f>
        <v/>
      </c>
      <c r="Q691" s="19" t="str">
        <f aca="true">IF(B691="","",IF(N691="No aplica","No aplica",IF(I691="","Pendent",IF(N691="Per substituir","Substituir",IF(OR(N691="No localitzat",N691="No lliurat"),"Reposar",IF(I691&lt;H691,"Reposar",IF(I691&gt;H691,"Revisar excedent",IF(AND(G691="Sí",M691&lt;&gt;"",M691&lt;TODAY()),"EPI caducat",IF(AND(G691="Sí",M691&lt;&gt;"",M691&lt;=TODAY()+90),"EPI caduca ≤90 dies",IF(OR(N691="Deteriorat usable",N691="Revisió necessària"),"Revisar","OK"))))))))))</f>
      </c>
      <c r="R691" s="20"/>
    </row>
    <row r="692" customFormat="false" ht="15" hidden="false" customHeight="false" outlineLevel="0" collapsed="false">
      <c r="A692" s="19" t="n">
        <v>7</v>
      </c>
      <c r="B692" s="19" t="n">
        <f aca="false">IFERROR(VLOOKUP(A692,Personal!$A$6:$F$112,2,FALSE()),"")</f>
        <v>0</v>
      </c>
      <c r="C692" s="19" t="str">
        <f aca="false">IFERROR(VLOOKUP(A692,Personal!$A$6:$F$112,3,FALSE()),"")</f>
        <v>Olot</v>
      </c>
      <c r="D692" s="19" t="s">
        <v>97</v>
      </c>
      <c r="E692" s="19" t="s">
        <v>100</v>
      </c>
      <c r="F692" s="19" t="s">
        <v>101</v>
      </c>
      <c r="G692" s="19" t="s">
        <v>291</v>
      </c>
      <c r="H692" s="19" t="n">
        <f aca="false">IF(OR(VLOOKUP(A692,Personal!$A$6:$F$112,5,FALSE())&lt;&gt;"Sí",N692="No aplica"),0,'Catàleg GRAE'!D37)</f>
        <v>1</v>
      </c>
      <c r="I692" s="20"/>
      <c r="J692" s="20"/>
      <c r="K692" s="20"/>
      <c r="L692" s="21"/>
      <c r="M692" s="21"/>
      <c r="N692" s="20"/>
      <c r="O692" s="20"/>
      <c r="P692" s="19" t="str">
        <f aca="false">IF(I692="","",I692-H692)</f>
        <v/>
      </c>
      <c r="Q692" s="19" t="str">
        <f aca="true">IF(B692="","",IF(N692="No aplica","No aplica",IF(I692="","Pendent",IF(N692="Per substituir","Substituir",IF(OR(N692="No localitzat",N692="No lliurat"),"Reposar",IF(I692&lt;H692,"Reposar",IF(I692&gt;H692,"Revisar excedent",IF(AND(G692="Sí",M692&lt;&gt;"",M692&lt;TODAY()),"EPI caducat",IF(AND(G692="Sí",M692&lt;&gt;"",M692&lt;=TODAY()+90),"EPI caduca ≤90 dies",IF(OR(N692="Deteriorat usable",N692="Revisió necessària"),"Revisar","OK"))))))))))</f>
      </c>
      <c r="R692" s="20"/>
    </row>
    <row r="693" customFormat="false" ht="15" hidden="false" customHeight="false" outlineLevel="0" collapsed="false">
      <c r="A693" s="19" t="n">
        <v>7</v>
      </c>
      <c r="B693" s="19" t="n">
        <f aca="false">IFERROR(VLOOKUP(A693,Personal!$A$6:$F$112,2,FALSE()),"")</f>
        <v>0</v>
      </c>
      <c r="C693" s="19" t="str">
        <f aca="false">IFERROR(VLOOKUP(A693,Personal!$A$6:$F$112,3,FALSE()),"")</f>
        <v>Olot</v>
      </c>
      <c r="D693" s="19" t="s">
        <v>102</v>
      </c>
      <c r="E693" s="19" t="s">
        <v>103</v>
      </c>
      <c r="F693" s="19" t="s">
        <v>104</v>
      </c>
      <c r="G693" s="19" t="s">
        <v>291</v>
      </c>
      <c r="H693" s="19" t="n">
        <f aca="false">IF(OR(VLOOKUP(A693,Personal!$A$6:$F$112,5,FALSE())&lt;&gt;"Sí",N693="No aplica"),0,'Catàleg GRAE'!D38)</f>
        <v>1</v>
      </c>
      <c r="I693" s="20"/>
      <c r="J693" s="20"/>
      <c r="K693" s="20"/>
      <c r="L693" s="21"/>
      <c r="M693" s="21"/>
      <c r="N693" s="20"/>
      <c r="O693" s="20"/>
      <c r="P693" s="19" t="str">
        <f aca="false">IF(I693="","",I693-H693)</f>
        <v/>
      </c>
      <c r="Q693" s="19" t="str">
        <f aca="true">IF(B693="","",IF(N693="No aplica","No aplica",IF(I693="","Pendent",IF(N693="Per substituir","Substituir",IF(OR(N693="No localitzat",N693="No lliurat"),"Reposar",IF(I693&lt;H693,"Reposar",IF(I693&gt;H693,"Revisar excedent",IF(AND(G693="Sí",M693&lt;&gt;"",M693&lt;TODAY()),"EPI caducat",IF(AND(G693="Sí",M693&lt;&gt;"",M693&lt;=TODAY()+90),"EPI caduca ≤90 dies",IF(OR(N693="Deteriorat usable",N693="Revisió necessària"),"Revisar","OK"))))))))))</f>
      </c>
      <c r="R693" s="20"/>
    </row>
    <row r="694" customFormat="false" ht="15" hidden="false" customHeight="false" outlineLevel="0" collapsed="false">
      <c r="A694" s="19" t="n">
        <v>7</v>
      </c>
      <c r="B694" s="19" t="n">
        <f aca="false">IFERROR(VLOOKUP(A694,Personal!$A$6:$F$112,2,FALSE()),"")</f>
        <v>0</v>
      </c>
      <c r="C694" s="19" t="str">
        <f aca="false">IFERROR(VLOOKUP(A694,Personal!$A$6:$F$112,3,FALSE()),"")</f>
        <v>Olot</v>
      </c>
      <c r="D694" s="19" t="s">
        <v>97</v>
      </c>
      <c r="E694" s="19" t="s">
        <v>105</v>
      </c>
      <c r="F694" s="19" t="s">
        <v>106</v>
      </c>
      <c r="G694" s="19" t="s">
        <v>291</v>
      </c>
      <c r="H694" s="19" t="n">
        <f aca="false">IF(OR(VLOOKUP(A694,Personal!$A$6:$F$112,5,FALSE())&lt;&gt;"Sí",N694="No aplica"),0,'Catàleg GRAE'!D39)</f>
        <v>3</v>
      </c>
      <c r="I694" s="20"/>
      <c r="J694" s="20"/>
      <c r="K694" s="20"/>
      <c r="L694" s="21"/>
      <c r="M694" s="21"/>
      <c r="N694" s="20"/>
      <c r="O694" s="20"/>
      <c r="P694" s="19" t="str">
        <f aca="false">IF(I694="","",I694-H694)</f>
        <v/>
      </c>
      <c r="Q694" s="19" t="str">
        <f aca="true">IF(B694="","",IF(N694="No aplica","No aplica",IF(I694="","Pendent",IF(N694="Per substituir","Substituir",IF(OR(N694="No localitzat",N694="No lliurat"),"Reposar",IF(I694&lt;H694,"Reposar",IF(I694&gt;H694,"Revisar excedent",IF(AND(G694="Sí",M694&lt;&gt;"",M694&lt;TODAY()),"EPI caducat",IF(AND(G694="Sí",M694&lt;&gt;"",M694&lt;=TODAY()+90),"EPI caduca ≤90 dies",IF(OR(N694="Deteriorat usable",N694="Revisió necessària"),"Revisar","OK"))))))))))</f>
      </c>
      <c r="R694" s="20"/>
    </row>
    <row r="695" customFormat="false" ht="15" hidden="false" customHeight="false" outlineLevel="0" collapsed="false">
      <c r="A695" s="19" t="n">
        <v>7</v>
      </c>
      <c r="B695" s="19" t="n">
        <f aca="false">IFERROR(VLOOKUP(A695,Personal!$A$6:$F$112,2,FALSE()),"")</f>
        <v>0</v>
      </c>
      <c r="C695" s="19" t="str">
        <f aca="false">IFERROR(VLOOKUP(A695,Personal!$A$6:$F$112,3,FALSE()),"")</f>
        <v>Olot</v>
      </c>
      <c r="D695" s="19" t="s">
        <v>97</v>
      </c>
      <c r="E695" s="19" t="s">
        <v>105</v>
      </c>
      <c r="F695" s="19" t="s">
        <v>107</v>
      </c>
      <c r="G695" s="19" t="s">
        <v>291</v>
      </c>
      <c r="H695" s="19" t="n">
        <f aca="false">IF(OR(VLOOKUP(A695,Personal!$A$6:$F$112,5,FALSE())&lt;&gt;"Sí",N695="No aplica"),0,'Catàleg GRAE'!D40)</f>
        <v>3</v>
      </c>
      <c r="I695" s="20"/>
      <c r="J695" s="20"/>
      <c r="K695" s="20"/>
      <c r="L695" s="21"/>
      <c r="M695" s="21"/>
      <c r="N695" s="20"/>
      <c r="O695" s="20"/>
      <c r="P695" s="19" t="str">
        <f aca="false">IF(I695="","",I695-H695)</f>
        <v/>
      </c>
      <c r="Q695" s="19" t="str">
        <f aca="true">IF(B695="","",IF(N695="No aplica","No aplica",IF(I695="","Pendent",IF(N695="Per substituir","Substituir",IF(OR(N695="No localitzat",N695="No lliurat"),"Reposar",IF(I695&lt;H695,"Reposar",IF(I695&gt;H695,"Revisar excedent",IF(AND(G695="Sí",M695&lt;&gt;"",M695&lt;TODAY()),"EPI caducat",IF(AND(G695="Sí",M695&lt;&gt;"",M695&lt;=TODAY()+90),"EPI caduca ≤90 dies",IF(OR(N695="Deteriorat usable",N695="Revisió necessària"),"Revisar","OK"))))))))))</f>
      </c>
      <c r="R695" s="20"/>
    </row>
    <row r="696" customFormat="false" ht="15" hidden="false" customHeight="false" outlineLevel="0" collapsed="false">
      <c r="A696" s="19" t="n">
        <v>7</v>
      </c>
      <c r="B696" s="19" t="n">
        <f aca="false">IFERROR(VLOOKUP(A696,Personal!$A$6:$F$112,2,FALSE()),"")</f>
        <v>0</v>
      </c>
      <c r="C696" s="19" t="str">
        <f aca="false">IFERROR(VLOOKUP(A696,Personal!$A$6:$F$112,3,FALSE()),"")</f>
        <v>Olot</v>
      </c>
      <c r="D696" s="19" t="s">
        <v>97</v>
      </c>
      <c r="E696" s="19" t="s">
        <v>108</v>
      </c>
      <c r="F696" s="19" t="s">
        <v>109</v>
      </c>
      <c r="G696" s="19" t="s">
        <v>291</v>
      </c>
      <c r="H696" s="19" t="n">
        <f aca="false">IF(OR(VLOOKUP(A696,Personal!$A$6:$F$112,5,FALSE())&lt;&gt;"Sí",N696="No aplica"),0,'Catàleg GRAE'!D41)</f>
        <v>2</v>
      </c>
      <c r="I696" s="20"/>
      <c r="J696" s="20"/>
      <c r="K696" s="20"/>
      <c r="L696" s="21"/>
      <c r="M696" s="21"/>
      <c r="N696" s="20"/>
      <c r="O696" s="20"/>
      <c r="P696" s="19" t="str">
        <f aca="false">IF(I696="","",I696-H696)</f>
        <v/>
      </c>
      <c r="Q696" s="19" t="str">
        <f aca="true">IF(B696="","",IF(N696="No aplica","No aplica",IF(I696="","Pendent",IF(N696="Per substituir","Substituir",IF(OR(N696="No localitzat",N696="No lliurat"),"Reposar",IF(I696&lt;H696,"Reposar",IF(I696&gt;H696,"Revisar excedent",IF(AND(G696="Sí",M696&lt;&gt;"",M696&lt;TODAY()),"EPI caducat",IF(AND(G696="Sí",M696&lt;&gt;"",M696&lt;=TODAY()+90),"EPI caduca ≤90 dies",IF(OR(N696="Deteriorat usable",N696="Revisió necessària"),"Revisar","OK"))))))))))</f>
      </c>
      <c r="R696" s="20"/>
    </row>
    <row r="697" customFormat="false" ht="15" hidden="false" customHeight="false" outlineLevel="0" collapsed="false">
      <c r="A697" s="19" t="n">
        <v>7</v>
      </c>
      <c r="B697" s="19" t="n">
        <f aca="false">IFERROR(VLOOKUP(A697,Personal!$A$6:$F$112,2,FALSE()),"")</f>
        <v>0</v>
      </c>
      <c r="C697" s="19" t="str">
        <f aca="false">IFERROR(VLOOKUP(A697,Personal!$A$6:$F$112,3,FALSE()),"")</f>
        <v>Olot</v>
      </c>
      <c r="D697" s="19" t="s">
        <v>97</v>
      </c>
      <c r="E697" s="19" t="s">
        <v>110</v>
      </c>
      <c r="F697" s="19" t="s">
        <v>111</v>
      </c>
      <c r="G697" s="19" t="s">
        <v>291</v>
      </c>
      <c r="H697" s="19" t="n">
        <f aca="false">IF(OR(VLOOKUP(A697,Personal!$A$6:$F$112,5,FALSE())&lt;&gt;"Sí",N697="No aplica"),0,'Catàleg GRAE'!D42)</f>
        <v>1</v>
      </c>
      <c r="I697" s="20"/>
      <c r="J697" s="20"/>
      <c r="K697" s="20"/>
      <c r="L697" s="21"/>
      <c r="M697" s="21"/>
      <c r="N697" s="20"/>
      <c r="O697" s="20"/>
      <c r="P697" s="19" t="str">
        <f aca="false">IF(I697="","",I697-H697)</f>
        <v/>
      </c>
      <c r="Q697" s="19" t="str">
        <f aca="true">IF(B697="","",IF(N697="No aplica","No aplica",IF(I697="","Pendent",IF(N697="Per substituir","Substituir",IF(OR(N697="No localitzat",N697="No lliurat"),"Reposar",IF(I697&lt;H697,"Reposar",IF(I697&gt;H697,"Revisar excedent",IF(AND(G697="Sí",M697&lt;&gt;"",M697&lt;TODAY()),"EPI caducat",IF(AND(G697="Sí",M697&lt;&gt;"",M697&lt;=TODAY()+90),"EPI caduca ≤90 dies",IF(OR(N697="Deteriorat usable",N697="Revisió necessària"),"Revisar","OK"))))))))))</f>
      </c>
      <c r="R697" s="20"/>
    </row>
    <row r="698" customFormat="false" ht="15" hidden="false" customHeight="false" outlineLevel="0" collapsed="false">
      <c r="A698" s="19" t="n">
        <v>7</v>
      </c>
      <c r="B698" s="19" t="n">
        <f aca="false">IFERROR(VLOOKUP(A698,Personal!$A$6:$F$112,2,FALSE()),"")</f>
        <v>0</v>
      </c>
      <c r="C698" s="19" t="str">
        <f aca="false">IFERROR(VLOOKUP(A698,Personal!$A$6:$F$112,3,FALSE()),"")</f>
        <v>Olot</v>
      </c>
      <c r="D698" s="19" t="s">
        <v>112</v>
      </c>
      <c r="E698" s="19" t="s">
        <v>113</v>
      </c>
      <c r="F698" s="19" t="s">
        <v>114</v>
      </c>
      <c r="G698" s="19" t="s">
        <v>291</v>
      </c>
      <c r="H698" s="19" t="n">
        <f aca="false">IF(OR(VLOOKUP(A698,Personal!$A$6:$F$112,5,FALSE())&lt;&gt;"Sí",N698="No aplica"),0,'Catàleg GRAE'!D43)</f>
        <v>2</v>
      </c>
      <c r="I698" s="20"/>
      <c r="J698" s="20"/>
      <c r="K698" s="20"/>
      <c r="L698" s="21"/>
      <c r="M698" s="21"/>
      <c r="N698" s="20"/>
      <c r="O698" s="20"/>
      <c r="P698" s="19" t="str">
        <f aca="false">IF(I698="","",I698-H698)</f>
        <v/>
      </c>
      <c r="Q698" s="19" t="str">
        <f aca="true">IF(B698="","",IF(N698="No aplica","No aplica",IF(I698="","Pendent",IF(N698="Per substituir","Substituir",IF(OR(N698="No localitzat",N698="No lliurat"),"Reposar",IF(I698&lt;H698,"Reposar",IF(I698&gt;H698,"Revisar excedent",IF(AND(G698="Sí",M698&lt;&gt;"",M698&lt;TODAY()),"EPI caducat",IF(AND(G698="Sí",M698&lt;&gt;"",M698&lt;=TODAY()+90),"EPI caduca ≤90 dies",IF(OR(N698="Deteriorat usable",N698="Revisió necessària"),"Revisar","OK"))))))))))</f>
      </c>
      <c r="R698" s="20"/>
    </row>
    <row r="699" customFormat="false" ht="15" hidden="false" customHeight="false" outlineLevel="0" collapsed="false">
      <c r="A699" s="19" t="n">
        <v>7</v>
      </c>
      <c r="B699" s="19" t="n">
        <f aca="false">IFERROR(VLOOKUP(A699,Personal!$A$6:$F$112,2,FALSE()),"")</f>
        <v>0</v>
      </c>
      <c r="C699" s="19" t="str">
        <f aca="false">IFERROR(VLOOKUP(A699,Personal!$A$6:$F$112,3,FALSE()),"")</f>
        <v>Olot</v>
      </c>
      <c r="D699" s="19" t="s">
        <v>102</v>
      </c>
      <c r="E699" s="19" t="s">
        <v>115</v>
      </c>
      <c r="F699" s="19" t="s">
        <v>116</v>
      </c>
      <c r="G699" s="19" t="s">
        <v>291</v>
      </c>
      <c r="H699" s="19" t="n">
        <f aca="false">IF(OR(VLOOKUP(A699,Personal!$A$6:$F$112,5,FALSE())&lt;&gt;"Sí",N699="No aplica"),0,'Catàleg GRAE'!D44)</f>
        <v>1</v>
      </c>
      <c r="I699" s="20"/>
      <c r="J699" s="20"/>
      <c r="K699" s="20"/>
      <c r="L699" s="21"/>
      <c r="M699" s="21"/>
      <c r="N699" s="20"/>
      <c r="O699" s="20"/>
      <c r="P699" s="19" t="str">
        <f aca="false">IF(I699="","",I699-H699)</f>
        <v/>
      </c>
      <c r="Q699" s="19" t="str">
        <f aca="true">IF(B699="","",IF(N699="No aplica","No aplica",IF(I699="","Pendent",IF(N699="Per substituir","Substituir",IF(OR(N699="No localitzat",N699="No lliurat"),"Reposar",IF(I699&lt;H699,"Reposar",IF(I699&gt;H699,"Revisar excedent",IF(AND(G699="Sí",M699&lt;&gt;"",M699&lt;TODAY()),"EPI caducat",IF(AND(G699="Sí",M699&lt;&gt;"",M699&lt;=TODAY()+90),"EPI caduca ≤90 dies",IF(OR(N699="Deteriorat usable",N699="Revisió necessària"),"Revisar","OK"))))))))))</f>
      </c>
      <c r="R699" s="20"/>
    </row>
    <row r="700" customFormat="false" ht="15" hidden="false" customHeight="false" outlineLevel="0" collapsed="false">
      <c r="A700" s="19" t="n">
        <v>7</v>
      </c>
      <c r="B700" s="19" t="n">
        <f aca="false">IFERROR(VLOOKUP(A700,Personal!$A$6:$F$112,2,FALSE()),"")</f>
        <v>0</v>
      </c>
      <c r="C700" s="19" t="str">
        <f aca="false">IFERROR(VLOOKUP(A700,Personal!$A$6:$F$112,3,FALSE()),"")</f>
        <v>Olot</v>
      </c>
      <c r="D700" s="19" t="s">
        <v>102</v>
      </c>
      <c r="E700" s="19" t="s">
        <v>117</v>
      </c>
      <c r="F700" s="19" t="s">
        <v>118</v>
      </c>
      <c r="G700" s="19" t="s">
        <v>272</v>
      </c>
      <c r="H700" s="19" t="n">
        <f aca="false">IF(OR(VLOOKUP(A700,Personal!$A$6:$F$112,5,FALSE())&lt;&gt;"Sí",N700="No aplica"),0,'Catàleg GRAE'!D45)</f>
        <v>1</v>
      </c>
      <c r="I700" s="20"/>
      <c r="J700" s="20"/>
      <c r="K700" s="20"/>
      <c r="L700" s="21"/>
      <c r="M700" s="21"/>
      <c r="N700" s="20"/>
      <c r="O700" s="20"/>
      <c r="P700" s="19" t="str">
        <f aca="false">IF(I700="","",I700-H700)</f>
        <v/>
      </c>
      <c r="Q700" s="19" t="str">
        <f aca="true">IF(B700="","",IF(N700="No aplica","No aplica",IF(I700="","Pendent",IF(N700="Per substituir","Substituir",IF(OR(N700="No localitzat",N700="No lliurat"),"Reposar",IF(I700&lt;H700,"Reposar",IF(I700&gt;H700,"Revisar excedent",IF(AND(G700="Sí",M700&lt;&gt;"",M700&lt;TODAY()),"EPI caducat",IF(AND(G700="Sí",M700&lt;&gt;"",M700&lt;=TODAY()+90),"EPI caduca ≤90 dies",IF(OR(N700="Deteriorat usable",N700="Revisió necessària"),"Revisar","OK"))))))))))</f>
      </c>
      <c r="R700" s="20"/>
    </row>
    <row r="701" customFormat="false" ht="15" hidden="false" customHeight="false" outlineLevel="0" collapsed="false">
      <c r="A701" s="19" t="n">
        <v>7</v>
      </c>
      <c r="B701" s="19" t="n">
        <f aca="false">IFERROR(VLOOKUP(A701,Personal!$A$6:$F$112,2,FALSE()),"")</f>
        <v>0</v>
      </c>
      <c r="C701" s="19" t="str">
        <f aca="false">IFERROR(VLOOKUP(A701,Personal!$A$6:$F$112,3,FALSE()),"")</f>
        <v>Olot</v>
      </c>
      <c r="D701" s="19" t="s">
        <v>102</v>
      </c>
      <c r="E701" s="19" t="s">
        <v>119</v>
      </c>
      <c r="F701" s="19" t="s">
        <v>120</v>
      </c>
      <c r="G701" s="19" t="s">
        <v>272</v>
      </c>
      <c r="H701" s="19" t="n">
        <f aca="false">IF(OR(VLOOKUP(A701,Personal!$A$6:$F$112,5,FALSE())&lt;&gt;"Sí",N701="No aplica"),0,'Catàleg GRAE'!D46)</f>
        <v>1</v>
      </c>
      <c r="I701" s="20"/>
      <c r="J701" s="20"/>
      <c r="K701" s="20"/>
      <c r="L701" s="21"/>
      <c r="M701" s="21"/>
      <c r="N701" s="20"/>
      <c r="O701" s="20"/>
      <c r="P701" s="19" t="str">
        <f aca="false">IF(I701="","",I701-H701)</f>
        <v/>
      </c>
      <c r="Q701" s="19" t="str">
        <f aca="true">IF(B701="","",IF(N701="No aplica","No aplica",IF(I701="","Pendent",IF(N701="Per substituir","Substituir",IF(OR(N701="No localitzat",N701="No lliurat"),"Reposar",IF(I701&lt;H701,"Reposar",IF(I701&gt;H701,"Revisar excedent",IF(AND(G701="Sí",M701&lt;&gt;"",M701&lt;TODAY()),"EPI caducat",IF(AND(G701="Sí",M701&lt;&gt;"",M701&lt;=TODAY()+90),"EPI caduca ≤90 dies",IF(OR(N701="Deteriorat usable",N701="Revisió necessària"),"Revisar","OK"))))))))))</f>
      </c>
      <c r="R701" s="20"/>
    </row>
    <row r="702" customFormat="false" ht="15" hidden="false" customHeight="false" outlineLevel="0" collapsed="false">
      <c r="A702" s="19" t="n">
        <v>7</v>
      </c>
      <c r="B702" s="19" t="n">
        <f aca="false">IFERROR(VLOOKUP(A702,Personal!$A$6:$F$112,2,FALSE()),"")</f>
        <v>0</v>
      </c>
      <c r="C702" s="19" t="str">
        <f aca="false">IFERROR(VLOOKUP(A702,Personal!$A$6:$F$112,3,FALSE()),"")</f>
        <v>Olot</v>
      </c>
      <c r="D702" s="19" t="s">
        <v>97</v>
      </c>
      <c r="E702" s="19" t="s">
        <v>121</v>
      </c>
      <c r="F702" s="19" t="s">
        <v>122</v>
      </c>
      <c r="G702" s="19" t="s">
        <v>291</v>
      </c>
      <c r="H702" s="19" t="n">
        <f aca="false">IF(OR(VLOOKUP(A702,Personal!$A$6:$F$112,5,FALSE())&lt;&gt;"Sí",N702="No aplica"),0,'Catàleg GRAE'!D47)</f>
        <v>1</v>
      </c>
      <c r="I702" s="20"/>
      <c r="J702" s="20"/>
      <c r="K702" s="20"/>
      <c r="L702" s="21"/>
      <c r="M702" s="21"/>
      <c r="N702" s="20"/>
      <c r="O702" s="20"/>
      <c r="P702" s="19" t="str">
        <f aca="false">IF(I702="","",I702-H702)</f>
        <v/>
      </c>
      <c r="Q702" s="19" t="str">
        <f aca="true">IF(B702="","",IF(N702="No aplica","No aplica",IF(I702="","Pendent",IF(N702="Per substituir","Substituir",IF(OR(N702="No localitzat",N702="No lliurat"),"Reposar",IF(I702&lt;H702,"Reposar",IF(I702&gt;H702,"Revisar excedent",IF(AND(G702="Sí",M702&lt;&gt;"",M702&lt;TODAY()),"EPI caducat",IF(AND(G702="Sí",M702&lt;&gt;"",M702&lt;=TODAY()+90),"EPI caduca ≤90 dies",IF(OR(N702="Deteriorat usable",N702="Revisió necessària"),"Revisar","OK"))))))))))</f>
      </c>
      <c r="R702" s="20"/>
    </row>
    <row r="703" customFormat="false" ht="15" hidden="false" customHeight="false" outlineLevel="0" collapsed="false">
      <c r="A703" s="19" t="n">
        <v>7</v>
      </c>
      <c r="B703" s="19" t="n">
        <f aca="false">IFERROR(VLOOKUP(A703,Personal!$A$6:$F$112,2,FALSE()),"")</f>
        <v>0</v>
      </c>
      <c r="C703" s="19" t="str">
        <f aca="false">IFERROR(VLOOKUP(A703,Personal!$A$6:$F$112,3,FALSE()),"")</f>
        <v>Olot</v>
      </c>
      <c r="D703" s="19" t="s">
        <v>97</v>
      </c>
      <c r="E703" s="19" t="s">
        <v>123</v>
      </c>
      <c r="F703" s="19" t="s">
        <v>124</v>
      </c>
      <c r="G703" s="19" t="s">
        <v>291</v>
      </c>
      <c r="H703" s="19" t="n">
        <f aca="false">IF(OR(VLOOKUP(A703,Personal!$A$6:$F$112,5,FALSE())&lt;&gt;"Sí",N703="No aplica"),0,'Catàleg GRAE'!D48)</f>
        <v>1</v>
      </c>
      <c r="I703" s="20"/>
      <c r="J703" s="20"/>
      <c r="K703" s="20"/>
      <c r="L703" s="21"/>
      <c r="M703" s="21"/>
      <c r="N703" s="20"/>
      <c r="O703" s="20"/>
      <c r="P703" s="19" t="str">
        <f aca="false">IF(I703="","",I703-H703)</f>
        <v/>
      </c>
      <c r="Q703" s="19" t="str">
        <f aca="true">IF(B703="","",IF(N703="No aplica","No aplica",IF(I703="","Pendent",IF(N703="Per substituir","Substituir",IF(OR(N703="No localitzat",N703="No lliurat"),"Reposar",IF(I703&lt;H703,"Reposar",IF(I703&gt;H703,"Revisar excedent",IF(AND(G703="Sí",M703&lt;&gt;"",M703&lt;TODAY()),"EPI caducat",IF(AND(G703="Sí",M703&lt;&gt;"",M703&lt;=TODAY()+90),"EPI caduca ≤90 dies",IF(OR(N703="Deteriorat usable",N703="Revisió necessària"),"Revisar","OK"))))))))))</f>
      </c>
      <c r="R703" s="20"/>
    </row>
    <row r="704" customFormat="false" ht="15" hidden="false" customHeight="false" outlineLevel="0" collapsed="false">
      <c r="A704" s="19" t="n">
        <v>7</v>
      </c>
      <c r="B704" s="19" t="n">
        <f aca="false">IFERROR(VLOOKUP(A704,Personal!$A$6:$F$112,2,FALSE()),"")</f>
        <v>0</v>
      </c>
      <c r="C704" s="19" t="str">
        <f aca="false">IFERROR(VLOOKUP(A704,Personal!$A$6:$F$112,3,FALSE()),"")</f>
        <v>Olot</v>
      </c>
      <c r="D704" s="19" t="s">
        <v>125</v>
      </c>
      <c r="E704" s="19" t="s">
        <v>126</v>
      </c>
      <c r="F704" s="19" t="s">
        <v>127</v>
      </c>
      <c r="G704" s="19" t="s">
        <v>272</v>
      </c>
      <c r="H704" s="19" t="n">
        <f aca="false">IF(OR(VLOOKUP(A704,Personal!$A$6:$F$112,5,FALSE())&lt;&gt;"Sí",N704="No aplica"),0,'Catàleg GRAE'!D49)</f>
        <v>1</v>
      </c>
      <c r="I704" s="20"/>
      <c r="J704" s="20"/>
      <c r="K704" s="20"/>
      <c r="L704" s="21"/>
      <c r="M704" s="21"/>
      <c r="N704" s="20"/>
      <c r="O704" s="20"/>
      <c r="P704" s="19" t="str">
        <f aca="false">IF(I704="","",I704-H704)</f>
        <v/>
      </c>
      <c r="Q704" s="19" t="str">
        <f aca="true">IF(B704="","",IF(N704="No aplica","No aplica",IF(I704="","Pendent",IF(N704="Per substituir","Substituir",IF(OR(N704="No localitzat",N704="No lliurat"),"Reposar",IF(I704&lt;H704,"Reposar",IF(I704&gt;H704,"Revisar excedent",IF(AND(G704="Sí",M704&lt;&gt;"",M704&lt;TODAY()),"EPI caducat",IF(AND(G704="Sí",M704&lt;&gt;"",M704&lt;=TODAY()+90),"EPI caduca ≤90 dies",IF(OR(N704="Deteriorat usable",N704="Revisió necessària"),"Revisar","OK"))))))))))</f>
      </c>
      <c r="R704" s="20"/>
    </row>
    <row r="705" customFormat="false" ht="15" hidden="false" customHeight="false" outlineLevel="0" collapsed="false">
      <c r="A705" s="19" t="n">
        <v>7</v>
      </c>
      <c r="B705" s="19" t="n">
        <f aca="false">IFERROR(VLOOKUP(A705,Personal!$A$6:$F$112,2,FALSE()),"")</f>
        <v>0</v>
      </c>
      <c r="C705" s="19" t="str">
        <f aca="false">IFERROR(VLOOKUP(A705,Personal!$A$6:$F$112,3,FALSE()),"")</f>
        <v>Olot</v>
      </c>
      <c r="D705" s="19" t="s">
        <v>125</v>
      </c>
      <c r="E705" s="19" t="s">
        <v>128</v>
      </c>
      <c r="F705" s="19" t="s">
        <v>129</v>
      </c>
      <c r="G705" s="19" t="s">
        <v>272</v>
      </c>
      <c r="H705" s="19" t="n">
        <f aca="false">IF(OR(VLOOKUP(A705,Personal!$A$6:$F$112,5,FALSE())&lt;&gt;"Sí",N705="No aplica"),0,'Catàleg GRAE'!D50)</f>
        <v>1</v>
      </c>
      <c r="I705" s="20"/>
      <c r="J705" s="20"/>
      <c r="K705" s="20"/>
      <c r="L705" s="21"/>
      <c r="M705" s="21"/>
      <c r="N705" s="20"/>
      <c r="O705" s="20"/>
      <c r="P705" s="19" t="str">
        <f aca="false">IF(I705="","",I705-H705)</f>
        <v/>
      </c>
      <c r="Q705" s="19" t="str">
        <f aca="true">IF(B705="","",IF(N705="No aplica","No aplica",IF(I705="","Pendent",IF(N705="Per substituir","Substituir",IF(OR(N705="No localitzat",N705="No lliurat"),"Reposar",IF(I705&lt;H705,"Reposar",IF(I705&gt;H705,"Revisar excedent",IF(AND(G705="Sí",M705&lt;&gt;"",M705&lt;TODAY()),"EPI caducat",IF(AND(G705="Sí",M705&lt;&gt;"",M705&lt;=TODAY()+90),"EPI caduca ≤90 dies",IF(OR(N705="Deteriorat usable",N705="Revisió necessària"),"Revisar","OK"))))))))))</f>
      </c>
      <c r="R705" s="20"/>
    </row>
    <row r="706" customFormat="false" ht="15" hidden="false" customHeight="false" outlineLevel="0" collapsed="false">
      <c r="A706" s="19" t="n">
        <v>7</v>
      </c>
      <c r="B706" s="19" t="n">
        <f aca="false">IFERROR(VLOOKUP(A706,Personal!$A$6:$F$112,2,FALSE()),"")</f>
        <v>0</v>
      </c>
      <c r="C706" s="19" t="str">
        <f aca="false">IFERROR(VLOOKUP(A706,Personal!$A$6:$F$112,3,FALSE()),"")</f>
        <v>Olot</v>
      </c>
      <c r="D706" s="19" t="s">
        <v>125</v>
      </c>
      <c r="E706" s="19" t="s">
        <v>130</v>
      </c>
      <c r="F706" s="19" t="s">
        <v>131</v>
      </c>
      <c r="G706" s="19" t="s">
        <v>291</v>
      </c>
      <c r="H706" s="19" t="n">
        <f aca="false">IF(OR(VLOOKUP(A706,Personal!$A$6:$F$112,5,FALSE())&lt;&gt;"Sí",N706="No aplica"),0,'Catàleg GRAE'!D51)</f>
        <v>1</v>
      </c>
      <c r="I706" s="20"/>
      <c r="J706" s="20"/>
      <c r="K706" s="20"/>
      <c r="L706" s="21"/>
      <c r="M706" s="21"/>
      <c r="N706" s="20"/>
      <c r="O706" s="20"/>
      <c r="P706" s="19" t="str">
        <f aca="false">IF(I706="","",I706-H706)</f>
        <v/>
      </c>
      <c r="Q706" s="19" t="str">
        <f aca="true">IF(B706="","",IF(N706="No aplica","No aplica",IF(I706="","Pendent",IF(N706="Per substituir","Substituir",IF(OR(N706="No localitzat",N706="No lliurat"),"Reposar",IF(I706&lt;H706,"Reposar",IF(I706&gt;H706,"Revisar excedent",IF(AND(G706="Sí",M706&lt;&gt;"",M706&lt;TODAY()),"EPI caducat",IF(AND(G706="Sí",M706&lt;&gt;"",M706&lt;=TODAY()+90),"EPI caduca ≤90 dies",IF(OR(N706="Deteriorat usable",N706="Revisió necessària"),"Revisar","OK"))))))))))</f>
      </c>
      <c r="R706" s="20"/>
    </row>
    <row r="707" customFormat="false" ht="15" hidden="false" customHeight="false" outlineLevel="0" collapsed="false">
      <c r="A707" s="19" t="n">
        <v>7</v>
      </c>
      <c r="B707" s="19" t="n">
        <f aca="false">IFERROR(VLOOKUP(A707,Personal!$A$6:$F$112,2,FALSE()),"")</f>
        <v>0</v>
      </c>
      <c r="C707" s="19" t="str">
        <f aca="false">IFERROR(VLOOKUP(A707,Personal!$A$6:$F$112,3,FALSE()),"")</f>
        <v>Olot</v>
      </c>
      <c r="D707" s="19" t="s">
        <v>132</v>
      </c>
      <c r="E707" s="19" t="s">
        <v>133</v>
      </c>
      <c r="F707" s="19" t="s">
        <v>134</v>
      </c>
      <c r="G707" s="19" t="s">
        <v>291</v>
      </c>
      <c r="H707" s="19" t="n">
        <f aca="false">IF(OR(VLOOKUP(A707,Personal!$A$6:$F$112,5,FALSE())&lt;&gt;"Sí",N707="No aplica"),0,'Catàleg GRAE'!D52)</f>
        <v>1</v>
      </c>
      <c r="I707" s="20"/>
      <c r="J707" s="20"/>
      <c r="K707" s="20"/>
      <c r="L707" s="21"/>
      <c r="M707" s="21"/>
      <c r="N707" s="20"/>
      <c r="O707" s="20"/>
      <c r="P707" s="19" t="str">
        <f aca="false">IF(I707="","",I707-H707)</f>
        <v/>
      </c>
      <c r="Q707" s="19" t="str">
        <f aca="true">IF(B707="","",IF(N707="No aplica","No aplica",IF(I707="","Pendent",IF(N707="Per substituir","Substituir",IF(OR(N707="No localitzat",N707="No lliurat"),"Reposar",IF(I707&lt;H707,"Reposar",IF(I707&gt;H707,"Revisar excedent",IF(AND(G707="Sí",M707&lt;&gt;"",M707&lt;TODAY()),"EPI caducat",IF(AND(G707="Sí",M707&lt;&gt;"",M707&lt;=TODAY()+90),"EPI caduca ≤90 dies",IF(OR(N707="Deteriorat usable",N707="Revisió necessària"),"Revisar","OK"))))))))))</f>
      </c>
      <c r="R707" s="20"/>
    </row>
    <row r="708" customFormat="false" ht="15" hidden="false" customHeight="false" outlineLevel="0" collapsed="false">
      <c r="A708" s="19" t="n">
        <v>7</v>
      </c>
      <c r="B708" s="19" t="n">
        <f aca="false">IFERROR(VLOOKUP(A708,Personal!$A$6:$F$112,2,FALSE()),"")</f>
        <v>0</v>
      </c>
      <c r="C708" s="19" t="str">
        <f aca="false">IFERROR(VLOOKUP(A708,Personal!$A$6:$F$112,3,FALSE()),"")</f>
        <v>Olot</v>
      </c>
      <c r="D708" s="19" t="s">
        <v>94</v>
      </c>
      <c r="E708" s="19" t="s">
        <v>135</v>
      </c>
      <c r="F708" s="19" t="s">
        <v>136</v>
      </c>
      <c r="G708" s="19" t="s">
        <v>291</v>
      </c>
      <c r="H708" s="19" t="n">
        <f aca="false">IF(OR(VLOOKUP(A708,Personal!$A$6:$F$112,5,FALSE())&lt;&gt;"Sí",N708="No aplica"),0,'Catàleg GRAE'!D53)</f>
        <v>1</v>
      </c>
      <c r="I708" s="20"/>
      <c r="J708" s="20"/>
      <c r="K708" s="20"/>
      <c r="L708" s="21"/>
      <c r="M708" s="21"/>
      <c r="N708" s="20"/>
      <c r="O708" s="20"/>
      <c r="P708" s="19" t="str">
        <f aca="false">IF(I708="","",I708-H708)</f>
        <v/>
      </c>
      <c r="Q708" s="19" t="str">
        <f aca="true">IF(B708="","",IF(N708="No aplica","No aplica",IF(I708="","Pendent",IF(N708="Per substituir","Substituir",IF(OR(N708="No localitzat",N708="No lliurat"),"Reposar",IF(I708&lt;H708,"Reposar",IF(I708&gt;H708,"Revisar excedent",IF(AND(G708="Sí",M708&lt;&gt;"",M708&lt;TODAY()),"EPI caducat",IF(AND(G708="Sí",M708&lt;&gt;"",M708&lt;=TODAY()+90),"EPI caduca ≤90 dies",IF(OR(N708="Deteriorat usable",N708="Revisió necessària"),"Revisar","OK"))))))))))</f>
      </c>
      <c r="R708" s="20"/>
    </row>
    <row r="709" customFormat="false" ht="15" hidden="false" customHeight="false" outlineLevel="0" collapsed="false">
      <c r="A709" s="19" t="n">
        <v>7</v>
      </c>
      <c r="B709" s="19" t="n">
        <f aca="false">IFERROR(VLOOKUP(A709,Personal!$A$6:$F$112,2,FALSE()),"")</f>
        <v>0</v>
      </c>
      <c r="C709" s="19" t="str">
        <f aca="false">IFERROR(VLOOKUP(A709,Personal!$A$6:$F$112,3,FALSE()),"")</f>
        <v>Olot</v>
      </c>
      <c r="D709" s="19" t="s">
        <v>137</v>
      </c>
      <c r="E709" s="19" t="s">
        <v>138</v>
      </c>
      <c r="F709" s="19" t="s">
        <v>139</v>
      </c>
      <c r="G709" s="19" t="s">
        <v>291</v>
      </c>
      <c r="H709" s="19" t="n">
        <f aca="false">IF(OR(VLOOKUP(A709,Personal!$A$6:$F$112,5,FALSE())&lt;&gt;"Sí",N709="No aplica"),0,'Catàleg GRAE'!D54)</f>
        <v>1</v>
      </c>
      <c r="I709" s="20"/>
      <c r="J709" s="20"/>
      <c r="K709" s="20"/>
      <c r="L709" s="21"/>
      <c r="M709" s="21"/>
      <c r="N709" s="20"/>
      <c r="O709" s="20"/>
      <c r="P709" s="19" t="str">
        <f aca="false">IF(I709="","",I709-H709)</f>
        <v/>
      </c>
      <c r="Q709" s="19" t="str">
        <f aca="true">IF(B709="","",IF(N709="No aplica","No aplica",IF(I709="","Pendent",IF(N709="Per substituir","Substituir",IF(OR(N709="No localitzat",N709="No lliurat"),"Reposar",IF(I709&lt;H709,"Reposar",IF(I709&gt;H709,"Revisar excedent",IF(AND(G709="Sí",M709&lt;&gt;"",M709&lt;TODAY()),"EPI caducat",IF(AND(G709="Sí",M709&lt;&gt;"",M709&lt;=TODAY()+90),"EPI caduca ≤90 dies",IF(OR(N709="Deteriorat usable",N709="Revisió necessària"),"Revisar","OK"))))))))))</f>
      </c>
      <c r="R709" s="20"/>
    </row>
    <row r="710" customFormat="false" ht="15" hidden="false" customHeight="false" outlineLevel="0" collapsed="false">
      <c r="A710" s="19" t="n">
        <v>7</v>
      </c>
      <c r="B710" s="19" t="n">
        <f aca="false">IFERROR(VLOOKUP(A710,Personal!$A$6:$F$112,2,FALSE()),"")</f>
        <v>0</v>
      </c>
      <c r="C710" s="19" t="str">
        <f aca="false">IFERROR(VLOOKUP(A710,Personal!$A$6:$F$112,3,FALSE()),"")</f>
        <v>Olot</v>
      </c>
      <c r="D710" s="19" t="s">
        <v>94</v>
      </c>
      <c r="E710" s="19" t="s">
        <v>140</v>
      </c>
      <c r="F710" s="19" t="s">
        <v>141</v>
      </c>
      <c r="G710" s="19" t="s">
        <v>291</v>
      </c>
      <c r="H710" s="19" t="n">
        <f aca="false">IF(OR(VLOOKUP(A710,Personal!$A$6:$F$112,5,FALSE())&lt;&gt;"Sí",N710="No aplica"),0,'Catàleg GRAE'!D55)</f>
        <v>1</v>
      </c>
      <c r="I710" s="20"/>
      <c r="J710" s="20"/>
      <c r="K710" s="20"/>
      <c r="L710" s="21"/>
      <c r="M710" s="21"/>
      <c r="N710" s="20"/>
      <c r="O710" s="20"/>
      <c r="P710" s="19" t="str">
        <f aca="false">IF(I710="","",I710-H710)</f>
        <v/>
      </c>
      <c r="Q710" s="19" t="str">
        <f aca="true">IF(B710="","",IF(N710="No aplica","No aplica",IF(I710="","Pendent",IF(N710="Per substituir","Substituir",IF(OR(N710="No localitzat",N710="No lliurat"),"Reposar",IF(I710&lt;H710,"Reposar",IF(I710&gt;H710,"Revisar excedent",IF(AND(G710="Sí",M710&lt;&gt;"",M710&lt;TODAY()),"EPI caducat",IF(AND(G710="Sí",M710&lt;&gt;"",M710&lt;=TODAY()+90),"EPI caduca ≤90 dies",IF(OR(N710="Deteriorat usable",N710="Revisió necessària"),"Revisar","OK"))))))))))</f>
      </c>
      <c r="R710" s="20"/>
    </row>
    <row r="711" customFormat="false" ht="15" hidden="false" customHeight="false" outlineLevel="0" collapsed="false">
      <c r="A711" s="19" t="n">
        <v>7</v>
      </c>
      <c r="B711" s="19" t="n">
        <f aca="false">IFERROR(VLOOKUP(A711,Personal!$A$6:$F$112,2,FALSE()),"")</f>
        <v>0</v>
      </c>
      <c r="C711" s="19" t="str">
        <f aca="false">IFERROR(VLOOKUP(A711,Personal!$A$6:$F$112,3,FALSE()),"")</f>
        <v>Olot</v>
      </c>
      <c r="D711" s="19" t="s">
        <v>142</v>
      </c>
      <c r="E711" s="19" t="s">
        <v>143</v>
      </c>
      <c r="F711" s="19" t="s">
        <v>144</v>
      </c>
      <c r="G711" s="19" t="s">
        <v>291</v>
      </c>
      <c r="H711" s="19" t="n">
        <f aca="false">IF(OR(VLOOKUP(A711,Personal!$A$6:$F$112,5,FALSE())&lt;&gt;"Sí",N711="No aplica"),0,'Catàleg GRAE'!D56)</f>
        <v>1</v>
      </c>
      <c r="I711" s="20"/>
      <c r="J711" s="20"/>
      <c r="K711" s="20"/>
      <c r="L711" s="21"/>
      <c r="M711" s="21"/>
      <c r="N711" s="20"/>
      <c r="O711" s="20"/>
      <c r="P711" s="19" t="str">
        <f aca="false">IF(I711="","",I711-H711)</f>
        <v/>
      </c>
      <c r="Q711" s="19" t="str">
        <f aca="true">IF(B711="","",IF(N711="No aplica","No aplica",IF(I711="","Pendent",IF(N711="Per substituir","Substituir",IF(OR(N711="No localitzat",N711="No lliurat"),"Reposar",IF(I711&lt;H711,"Reposar",IF(I711&gt;H711,"Revisar excedent",IF(AND(G711="Sí",M711&lt;&gt;"",M711&lt;TODAY()),"EPI caducat",IF(AND(G711="Sí",M711&lt;&gt;"",M711&lt;=TODAY()+90),"EPI caduca ≤90 dies",IF(OR(N711="Deteriorat usable",N711="Revisió necessària"),"Revisar","OK"))))))))))</f>
      </c>
      <c r="R711" s="20"/>
    </row>
    <row r="712" customFormat="false" ht="15" hidden="false" customHeight="false" outlineLevel="0" collapsed="false">
      <c r="A712" s="19" t="n">
        <v>7</v>
      </c>
      <c r="B712" s="19" t="n">
        <f aca="false">IFERROR(VLOOKUP(A712,Personal!$A$6:$F$112,2,FALSE()),"")</f>
        <v>0</v>
      </c>
      <c r="C712" s="19" t="str">
        <f aca="false">IFERROR(VLOOKUP(A712,Personal!$A$6:$F$112,3,FALSE()),"")</f>
        <v>Olot</v>
      </c>
      <c r="D712" s="19" t="s">
        <v>112</v>
      </c>
      <c r="E712" s="19" t="s">
        <v>145</v>
      </c>
      <c r="F712" s="19" t="s">
        <v>146</v>
      </c>
      <c r="G712" s="19" t="s">
        <v>291</v>
      </c>
      <c r="H712" s="19" t="n">
        <f aca="false">IF(OR(VLOOKUP(A712,Personal!$A$6:$F$112,5,FALSE())&lt;&gt;"Sí",N712="No aplica"),0,'Catàleg GRAE'!D57)</f>
        <v>1</v>
      </c>
      <c r="I712" s="20"/>
      <c r="J712" s="20"/>
      <c r="K712" s="20"/>
      <c r="L712" s="21"/>
      <c r="M712" s="21"/>
      <c r="N712" s="20"/>
      <c r="O712" s="20"/>
      <c r="P712" s="19" t="str">
        <f aca="false">IF(I712="","",I712-H712)</f>
        <v/>
      </c>
      <c r="Q712" s="19" t="str">
        <f aca="true">IF(B712="","",IF(N712="No aplica","No aplica",IF(I712="","Pendent",IF(N712="Per substituir","Substituir",IF(OR(N712="No localitzat",N712="No lliurat"),"Reposar",IF(I712&lt;H712,"Reposar",IF(I712&gt;H712,"Revisar excedent",IF(AND(G712="Sí",M712&lt;&gt;"",M712&lt;TODAY()),"EPI caducat",IF(AND(G712="Sí",M712&lt;&gt;"",M712&lt;=TODAY()+90),"EPI caduca ≤90 dies",IF(OR(N712="Deteriorat usable",N712="Revisió necessària"),"Revisar","OK"))))))))))</f>
      </c>
      <c r="R712" s="20"/>
    </row>
    <row r="713" customFormat="false" ht="15" hidden="false" customHeight="false" outlineLevel="0" collapsed="false">
      <c r="A713" s="19" t="n">
        <v>7</v>
      </c>
      <c r="B713" s="19" t="n">
        <f aca="false">IFERROR(VLOOKUP(A713,Personal!$A$6:$F$112,2,FALSE()),"")</f>
        <v>0</v>
      </c>
      <c r="C713" s="19" t="str">
        <f aca="false">IFERROR(VLOOKUP(A713,Personal!$A$6:$F$112,3,FALSE()),"")</f>
        <v>Olot</v>
      </c>
      <c r="D713" s="19" t="s">
        <v>137</v>
      </c>
      <c r="E713" s="19" t="s">
        <v>147</v>
      </c>
      <c r="F713" s="19" t="s">
        <v>148</v>
      </c>
      <c r="G713" s="19" t="s">
        <v>291</v>
      </c>
      <c r="H713" s="19" t="n">
        <f aca="false">IF(OR(VLOOKUP(A713,Personal!$A$6:$F$112,5,FALSE())&lt;&gt;"Sí",N713="No aplica"),0,'Catàleg GRAE'!D58)</f>
        <v>1</v>
      </c>
      <c r="I713" s="20"/>
      <c r="J713" s="20"/>
      <c r="K713" s="20"/>
      <c r="L713" s="21"/>
      <c r="M713" s="21"/>
      <c r="N713" s="20"/>
      <c r="O713" s="20"/>
      <c r="P713" s="19" t="str">
        <f aca="false">IF(I713="","",I713-H713)</f>
        <v/>
      </c>
      <c r="Q713" s="19" t="str">
        <f aca="true">IF(B713="","",IF(N713="No aplica","No aplica",IF(I713="","Pendent",IF(N713="Per substituir","Substituir",IF(OR(N713="No localitzat",N713="No lliurat"),"Reposar",IF(I713&lt;H713,"Reposar",IF(I713&gt;H713,"Revisar excedent",IF(AND(G713="Sí",M713&lt;&gt;"",M713&lt;TODAY()),"EPI caducat",IF(AND(G713="Sí",M713&lt;&gt;"",M713&lt;=TODAY()+90),"EPI caduca ≤90 dies",IF(OR(N713="Deteriorat usable",N713="Revisió necessària"),"Revisar","OK"))))))))))</f>
      </c>
      <c r="R713" s="20"/>
    </row>
    <row r="714" customFormat="false" ht="15" hidden="false" customHeight="false" outlineLevel="0" collapsed="false">
      <c r="A714" s="19" t="n">
        <v>7</v>
      </c>
      <c r="B714" s="19" t="n">
        <f aca="false">IFERROR(VLOOKUP(A714,Personal!$A$6:$F$112,2,FALSE()),"")</f>
        <v>0</v>
      </c>
      <c r="C714" s="19" t="str">
        <f aca="false">IFERROR(VLOOKUP(A714,Personal!$A$6:$F$112,3,FALSE()),"")</f>
        <v>Olot</v>
      </c>
      <c r="D714" s="19" t="s">
        <v>125</v>
      </c>
      <c r="E714" s="19" t="s">
        <v>149</v>
      </c>
      <c r="F714" s="19" t="s">
        <v>150</v>
      </c>
      <c r="G714" s="19" t="s">
        <v>291</v>
      </c>
      <c r="H714" s="19" t="n">
        <f aca="false">IF(OR(VLOOKUP(A714,Personal!$A$6:$F$112,5,FALSE())&lt;&gt;"Sí",N714="No aplica"),0,'Catàleg GRAE'!D59)</f>
        <v>1</v>
      </c>
      <c r="I714" s="20"/>
      <c r="J714" s="20"/>
      <c r="K714" s="20"/>
      <c r="L714" s="21"/>
      <c r="M714" s="21"/>
      <c r="N714" s="20"/>
      <c r="O714" s="20"/>
      <c r="P714" s="19" t="str">
        <f aca="false">IF(I714="","",I714-H714)</f>
        <v/>
      </c>
      <c r="Q714" s="19" t="str">
        <f aca="true">IF(B714="","",IF(N714="No aplica","No aplica",IF(I714="","Pendent",IF(N714="Per substituir","Substituir",IF(OR(N714="No localitzat",N714="No lliurat"),"Reposar",IF(I714&lt;H714,"Reposar",IF(I714&gt;H714,"Revisar excedent",IF(AND(G714="Sí",M714&lt;&gt;"",M714&lt;TODAY()),"EPI caducat",IF(AND(G714="Sí",M714&lt;&gt;"",M714&lt;=TODAY()+90),"EPI caduca ≤90 dies",IF(OR(N714="Deteriorat usable",N714="Revisió necessària"),"Revisar","OK"))))))))))</f>
      </c>
      <c r="R714" s="20"/>
    </row>
    <row r="715" customFormat="false" ht="15" hidden="false" customHeight="false" outlineLevel="0" collapsed="false">
      <c r="A715" s="19" t="n">
        <v>7</v>
      </c>
      <c r="B715" s="19" t="n">
        <f aca="false">IFERROR(VLOOKUP(A715,Personal!$A$6:$F$112,2,FALSE()),"")</f>
        <v>0</v>
      </c>
      <c r="C715" s="19" t="str">
        <f aca="false">IFERROR(VLOOKUP(A715,Personal!$A$6:$F$112,3,FALSE()),"")</f>
        <v>Olot</v>
      </c>
      <c r="D715" s="19" t="s">
        <v>125</v>
      </c>
      <c r="E715" s="19" t="s">
        <v>151</v>
      </c>
      <c r="F715" s="19" t="s">
        <v>152</v>
      </c>
      <c r="G715" s="19" t="s">
        <v>291</v>
      </c>
      <c r="H715" s="19" t="n">
        <f aca="false">IF(OR(VLOOKUP(A715,Personal!$A$6:$F$112,5,FALSE())&lt;&gt;"Sí",N715="No aplica"),0,'Catàleg GRAE'!D60)</f>
        <v>1</v>
      </c>
      <c r="I715" s="20"/>
      <c r="J715" s="20"/>
      <c r="K715" s="20"/>
      <c r="L715" s="21"/>
      <c r="M715" s="21"/>
      <c r="N715" s="20"/>
      <c r="O715" s="20"/>
      <c r="P715" s="19" t="str">
        <f aca="false">IF(I715="","",I715-H715)</f>
        <v/>
      </c>
      <c r="Q715" s="19" t="str">
        <f aca="true">IF(B715="","",IF(N715="No aplica","No aplica",IF(I715="","Pendent",IF(N715="Per substituir","Substituir",IF(OR(N715="No localitzat",N715="No lliurat"),"Reposar",IF(I715&lt;H715,"Reposar",IF(I715&gt;H715,"Revisar excedent",IF(AND(G715="Sí",M715&lt;&gt;"",M715&lt;TODAY()),"EPI caducat",IF(AND(G715="Sí",M715&lt;&gt;"",M715&lt;=TODAY()+90),"EPI caduca ≤90 dies",IF(OR(N715="Deteriorat usable",N715="Revisió necessària"),"Revisar","OK"))))))))))</f>
      </c>
      <c r="R715" s="20"/>
    </row>
    <row r="716" customFormat="false" ht="15" hidden="false" customHeight="false" outlineLevel="0" collapsed="false">
      <c r="A716" s="19" t="n">
        <v>7</v>
      </c>
      <c r="B716" s="19" t="n">
        <f aca="false">IFERROR(VLOOKUP(A716,Personal!$A$6:$F$112,2,FALSE()),"")</f>
        <v>0</v>
      </c>
      <c r="C716" s="19" t="str">
        <f aca="false">IFERROR(VLOOKUP(A716,Personal!$A$6:$F$112,3,FALSE()),"")</f>
        <v>Olot</v>
      </c>
      <c r="D716" s="19" t="s">
        <v>153</v>
      </c>
      <c r="E716" s="19" t="s">
        <v>154</v>
      </c>
      <c r="F716" s="19" t="s">
        <v>155</v>
      </c>
      <c r="G716" s="19" t="s">
        <v>291</v>
      </c>
      <c r="H716" s="19" t="n">
        <f aca="false">IF(OR(VLOOKUP(A716,Personal!$A$6:$F$112,5,FALSE())&lt;&gt;"Sí",N716="No aplica"),0,'Catàleg GRAE'!D61)</f>
        <v>1</v>
      </c>
      <c r="I716" s="20"/>
      <c r="J716" s="20"/>
      <c r="K716" s="20"/>
      <c r="L716" s="21"/>
      <c r="M716" s="21"/>
      <c r="N716" s="20"/>
      <c r="O716" s="20"/>
      <c r="P716" s="19" t="str">
        <f aca="false">IF(I716="","",I716-H716)</f>
        <v/>
      </c>
      <c r="Q716" s="19" t="str">
        <f aca="true">IF(B716="","",IF(N716="No aplica","No aplica",IF(I716="","Pendent",IF(N716="Per substituir","Substituir",IF(OR(N716="No localitzat",N716="No lliurat"),"Reposar",IF(I716&lt;H716,"Reposar",IF(I716&gt;H716,"Revisar excedent",IF(AND(G716="Sí",M716&lt;&gt;"",M716&lt;TODAY()),"EPI caducat",IF(AND(G716="Sí",M716&lt;&gt;"",M716&lt;=TODAY()+90),"EPI caduca ≤90 dies",IF(OR(N716="Deteriorat usable",N716="Revisió necessària"),"Revisar","OK"))))))))))</f>
      </c>
      <c r="R716" s="20"/>
    </row>
    <row r="717" customFormat="false" ht="15" hidden="false" customHeight="false" outlineLevel="0" collapsed="false">
      <c r="A717" s="19" t="n">
        <v>7</v>
      </c>
      <c r="B717" s="19" t="n">
        <f aca="false">IFERROR(VLOOKUP(A717,Personal!$A$6:$F$112,2,FALSE()),"")</f>
        <v>0</v>
      </c>
      <c r="C717" s="19" t="str">
        <f aca="false">IFERROR(VLOOKUP(A717,Personal!$A$6:$F$112,3,FALSE()),"")</f>
        <v>Olot</v>
      </c>
      <c r="D717" s="19" t="s">
        <v>37</v>
      </c>
      <c r="E717" s="19" t="s">
        <v>156</v>
      </c>
      <c r="F717" s="19" t="s">
        <v>157</v>
      </c>
      <c r="G717" s="19" t="s">
        <v>291</v>
      </c>
      <c r="H717" s="19" t="n">
        <f aca="false">IF(OR(VLOOKUP(A717,Personal!$A$6:$F$112,5,FALSE())&lt;&gt;"Sí",N717="No aplica"),0,'Catàleg GRAE'!D62)</f>
        <v>1</v>
      </c>
      <c r="I717" s="20"/>
      <c r="J717" s="20"/>
      <c r="K717" s="20"/>
      <c r="L717" s="21"/>
      <c r="M717" s="21"/>
      <c r="N717" s="20"/>
      <c r="O717" s="20"/>
      <c r="P717" s="19" t="str">
        <f aca="false">IF(I717="","",I717-H717)</f>
        <v/>
      </c>
      <c r="Q717" s="19" t="str">
        <f aca="true">IF(B717="","",IF(N717="No aplica","No aplica",IF(I717="","Pendent",IF(N717="Per substituir","Substituir",IF(OR(N717="No localitzat",N717="No lliurat"),"Reposar",IF(I717&lt;H717,"Reposar",IF(I717&gt;H717,"Revisar excedent",IF(AND(G717="Sí",M717&lt;&gt;"",M717&lt;TODAY()),"EPI caducat",IF(AND(G717="Sí",M717&lt;&gt;"",M717&lt;=TODAY()+90),"EPI caduca ≤90 dies",IF(OR(N717="Deteriorat usable",N717="Revisió necessària"),"Revisar","OK"))))))))))</f>
      </c>
      <c r="R717" s="20"/>
    </row>
    <row r="718" customFormat="false" ht="15" hidden="false" customHeight="false" outlineLevel="0" collapsed="false">
      <c r="A718" s="19" t="n">
        <v>7</v>
      </c>
      <c r="B718" s="19" t="n">
        <f aca="false">IFERROR(VLOOKUP(A718,Personal!$A$6:$F$112,2,FALSE()),"")</f>
        <v>0</v>
      </c>
      <c r="C718" s="19" t="str">
        <f aca="false">IFERROR(VLOOKUP(A718,Personal!$A$6:$F$112,3,FALSE()),"")</f>
        <v>Olot</v>
      </c>
      <c r="D718" s="19" t="s">
        <v>37</v>
      </c>
      <c r="E718" s="19" t="s">
        <v>158</v>
      </c>
      <c r="F718" s="19" t="s">
        <v>159</v>
      </c>
      <c r="G718" s="19" t="s">
        <v>291</v>
      </c>
      <c r="H718" s="19" t="n">
        <f aca="false">IF(OR(VLOOKUP(A718,Personal!$A$6:$F$112,5,FALSE())&lt;&gt;"Sí",N718="No aplica"),0,'Catàleg GRAE'!D63)</f>
        <v>1</v>
      </c>
      <c r="I718" s="20"/>
      <c r="J718" s="20"/>
      <c r="K718" s="20"/>
      <c r="L718" s="21"/>
      <c r="M718" s="21"/>
      <c r="N718" s="20"/>
      <c r="O718" s="20"/>
      <c r="P718" s="19" t="str">
        <f aca="false">IF(I718="","",I718-H718)</f>
        <v/>
      </c>
      <c r="Q718" s="19" t="str">
        <f aca="true">IF(B718="","",IF(N718="No aplica","No aplica",IF(I718="","Pendent",IF(N718="Per substituir","Substituir",IF(OR(N718="No localitzat",N718="No lliurat"),"Reposar",IF(I718&lt;H718,"Reposar",IF(I718&gt;H718,"Revisar excedent",IF(AND(G718="Sí",M718&lt;&gt;"",M718&lt;TODAY()),"EPI caducat",IF(AND(G718="Sí",M718&lt;&gt;"",M718&lt;=TODAY()+90),"EPI caduca ≤90 dies",IF(OR(N718="Deteriorat usable",N718="Revisió necessària"),"Revisar","OK"))))))))))</f>
      </c>
      <c r="R718" s="20"/>
    </row>
    <row r="719" customFormat="false" ht="15" hidden="false" customHeight="false" outlineLevel="0" collapsed="false">
      <c r="A719" s="19" t="n">
        <v>7</v>
      </c>
      <c r="B719" s="19" t="n">
        <f aca="false">IFERROR(VLOOKUP(A719,Personal!$A$6:$F$112,2,FALSE()),"")</f>
        <v>0</v>
      </c>
      <c r="C719" s="19" t="str">
        <f aca="false">IFERROR(VLOOKUP(A719,Personal!$A$6:$F$112,3,FALSE()),"")</f>
        <v>Olot</v>
      </c>
      <c r="D719" s="19" t="s">
        <v>160</v>
      </c>
      <c r="E719" s="19" t="s">
        <v>161</v>
      </c>
      <c r="F719" s="19" t="s">
        <v>162</v>
      </c>
      <c r="G719" s="19" t="s">
        <v>291</v>
      </c>
      <c r="H719" s="19" t="n">
        <f aca="false">IF(OR(VLOOKUP(A719,Personal!$A$6:$F$112,5,FALSE())&lt;&gt;"Sí",N719="No aplica"),0,'Catàleg GRAE'!D64)</f>
        <v>1</v>
      </c>
      <c r="I719" s="20"/>
      <c r="J719" s="20"/>
      <c r="K719" s="20"/>
      <c r="L719" s="21"/>
      <c r="M719" s="21"/>
      <c r="N719" s="20"/>
      <c r="O719" s="20"/>
      <c r="P719" s="19" t="str">
        <f aca="false">IF(I719="","",I719-H719)</f>
        <v/>
      </c>
      <c r="Q719" s="19" t="str">
        <f aca="true">IF(B719="","",IF(N719="No aplica","No aplica",IF(I719="","Pendent",IF(N719="Per substituir","Substituir",IF(OR(N719="No localitzat",N719="No lliurat"),"Reposar",IF(I719&lt;H719,"Reposar",IF(I719&gt;H719,"Revisar excedent",IF(AND(G719="Sí",M719&lt;&gt;"",M719&lt;TODAY()),"EPI caducat",IF(AND(G719="Sí",M719&lt;&gt;"",M719&lt;=TODAY()+90),"EPI caduca ≤90 dies",IF(OR(N719="Deteriorat usable",N719="Revisió necessària"),"Revisar","OK"))))))))))</f>
      </c>
      <c r="R719" s="20"/>
    </row>
    <row r="720" customFormat="false" ht="15" hidden="false" customHeight="false" outlineLevel="0" collapsed="false">
      <c r="A720" s="19" t="n">
        <v>7</v>
      </c>
      <c r="B720" s="19" t="n">
        <f aca="false">IFERROR(VLOOKUP(A720,Personal!$A$6:$F$112,2,FALSE()),"")</f>
        <v>0</v>
      </c>
      <c r="C720" s="19" t="str">
        <f aca="false">IFERROR(VLOOKUP(A720,Personal!$A$6:$F$112,3,FALSE()),"")</f>
        <v>Olot</v>
      </c>
      <c r="D720" s="19" t="s">
        <v>137</v>
      </c>
      <c r="E720" s="19" t="s">
        <v>163</v>
      </c>
      <c r="F720" s="19" t="s">
        <v>164</v>
      </c>
      <c r="G720" s="19" t="s">
        <v>272</v>
      </c>
      <c r="H720" s="19" t="n">
        <f aca="false">IF(OR(VLOOKUP(A720,Personal!$A$6:$F$112,5,FALSE())&lt;&gt;"Sí",N720="No aplica"),0,'Catàleg GRAE'!D65)</f>
        <v>1</v>
      </c>
      <c r="I720" s="20"/>
      <c r="J720" s="20"/>
      <c r="K720" s="20"/>
      <c r="L720" s="21"/>
      <c r="M720" s="21"/>
      <c r="N720" s="20"/>
      <c r="O720" s="20"/>
      <c r="P720" s="19" t="str">
        <f aca="false">IF(I720="","",I720-H720)</f>
        <v/>
      </c>
      <c r="Q720" s="19" t="str">
        <f aca="true">IF(B720="","",IF(N720="No aplica","No aplica",IF(I720="","Pendent",IF(N720="Per substituir","Substituir",IF(OR(N720="No localitzat",N720="No lliurat"),"Reposar",IF(I720&lt;H720,"Reposar",IF(I720&gt;H720,"Revisar excedent",IF(AND(G720="Sí",M720&lt;&gt;"",M720&lt;TODAY()),"EPI caducat",IF(AND(G720="Sí",M720&lt;&gt;"",M720&lt;=TODAY()+90),"EPI caduca ≤90 dies",IF(OR(N720="Deteriorat usable",N720="Revisió necessària"),"Revisar","OK"))))))))))</f>
      </c>
      <c r="R720" s="20"/>
    </row>
    <row r="721" customFormat="false" ht="15" hidden="false" customHeight="false" outlineLevel="0" collapsed="false">
      <c r="A721" s="19" t="n">
        <v>7</v>
      </c>
      <c r="B721" s="19" t="n">
        <f aca="false">IFERROR(VLOOKUP(A721,Personal!$A$6:$F$112,2,FALSE()),"")</f>
        <v>0</v>
      </c>
      <c r="C721" s="19" t="str">
        <f aca="false">IFERROR(VLOOKUP(A721,Personal!$A$6:$F$112,3,FALSE()),"")</f>
        <v>Olot</v>
      </c>
      <c r="D721" s="19" t="s">
        <v>132</v>
      </c>
      <c r="E721" s="19" t="s">
        <v>165</v>
      </c>
      <c r="F721" s="19" t="s">
        <v>166</v>
      </c>
      <c r="G721" s="19" t="s">
        <v>272</v>
      </c>
      <c r="H721" s="19" t="n">
        <f aca="false">IF(OR(VLOOKUP(A721,Personal!$A$6:$F$112,5,FALSE())&lt;&gt;"Sí",N721="No aplica"),0,'Catàleg GRAE'!D66)</f>
        <v>1</v>
      </c>
      <c r="I721" s="20"/>
      <c r="J721" s="20"/>
      <c r="K721" s="20"/>
      <c r="L721" s="21"/>
      <c r="M721" s="21"/>
      <c r="N721" s="20"/>
      <c r="O721" s="20"/>
      <c r="P721" s="19" t="str">
        <f aca="false">IF(I721="","",I721-H721)</f>
        <v/>
      </c>
      <c r="Q721" s="19" t="str">
        <f aca="true">IF(B721="","",IF(N721="No aplica","No aplica",IF(I721="","Pendent",IF(N721="Per substituir","Substituir",IF(OR(N721="No localitzat",N721="No lliurat"),"Reposar",IF(I721&lt;H721,"Reposar",IF(I721&gt;H721,"Revisar excedent",IF(AND(G721="Sí",M721&lt;&gt;"",M721&lt;TODAY()),"EPI caducat",IF(AND(G721="Sí",M721&lt;&gt;"",M721&lt;=TODAY()+90),"EPI caduca ≤90 dies",IF(OR(N721="Deteriorat usable",N721="Revisió necessària"),"Revisar","OK"))))))))))</f>
      </c>
      <c r="R721" s="20"/>
    </row>
    <row r="722" customFormat="false" ht="15" hidden="false" customHeight="false" outlineLevel="0" collapsed="false">
      <c r="A722" s="19" t="n">
        <v>7</v>
      </c>
      <c r="B722" s="19" t="n">
        <f aca="false">IFERROR(VLOOKUP(A722,Personal!$A$6:$F$112,2,FALSE()),"")</f>
        <v>0</v>
      </c>
      <c r="C722" s="19" t="str">
        <f aca="false">IFERROR(VLOOKUP(A722,Personal!$A$6:$F$112,3,FALSE()),"")</f>
        <v>Olot</v>
      </c>
      <c r="D722" s="19" t="s">
        <v>71</v>
      </c>
      <c r="E722" s="19" t="s">
        <v>167</v>
      </c>
      <c r="F722" s="19" t="s">
        <v>168</v>
      </c>
      <c r="G722" s="19" t="s">
        <v>291</v>
      </c>
      <c r="H722" s="19" t="n">
        <f aca="false">IF(OR(VLOOKUP(A722,Personal!$A$6:$F$112,5,FALSE())&lt;&gt;"Sí",N722="No aplica"),0,'Catàleg GRAE'!D67)</f>
        <v>1</v>
      </c>
      <c r="I722" s="20"/>
      <c r="J722" s="20"/>
      <c r="K722" s="20"/>
      <c r="L722" s="21"/>
      <c r="M722" s="21"/>
      <c r="N722" s="20"/>
      <c r="O722" s="20"/>
      <c r="P722" s="19" t="str">
        <f aca="false">IF(I722="","",I722-H722)</f>
        <v/>
      </c>
      <c r="Q722" s="19" t="str">
        <f aca="true">IF(B722="","",IF(N722="No aplica","No aplica",IF(I722="","Pendent",IF(N722="Per substituir","Substituir",IF(OR(N722="No localitzat",N722="No lliurat"),"Reposar",IF(I722&lt;H722,"Reposar",IF(I722&gt;H722,"Revisar excedent",IF(AND(G722="Sí",M722&lt;&gt;"",M722&lt;TODAY()),"EPI caducat",IF(AND(G722="Sí",M722&lt;&gt;"",M722&lt;=TODAY()+90),"EPI caduca ≤90 dies",IF(OR(N722="Deteriorat usable",N722="Revisió necessària"),"Revisar","OK"))))))))))</f>
      </c>
      <c r="R722" s="20"/>
    </row>
    <row r="723" customFormat="false" ht="15" hidden="false" customHeight="false" outlineLevel="0" collapsed="false">
      <c r="A723" s="19" t="n">
        <v>7</v>
      </c>
      <c r="B723" s="19" t="n">
        <f aca="false">IFERROR(VLOOKUP(A723,Personal!$A$6:$F$112,2,FALSE()),"")</f>
        <v>0</v>
      </c>
      <c r="C723" s="19" t="str">
        <f aca="false">IFERROR(VLOOKUP(A723,Personal!$A$6:$F$112,3,FALSE()),"")</f>
        <v>Olot</v>
      </c>
      <c r="D723" s="19" t="s">
        <v>132</v>
      </c>
      <c r="E723" s="19" t="s">
        <v>169</v>
      </c>
      <c r="F723" s="19" t="s">
        <v>170</v>
      </c>
      <c r="G723" s="19" t="s">
        <v>272</v>
      </c>
      <c r="H723" s="19" t="n">
        <f aca="false">IF(OR(VLOOKUP(A723,Personal!$A$6:$F$112,5,FALSE())&lt;&gt;"Sí",N723="No aplica"),0,'Catàleg GRAE'!D68)</f>
        <v>1</v>
      </c>
      <c r="I723" s="20"/>
      <c r="J723" s="20"/>
      <c r="K723" s="20"/>
      <c r="L723" s="21"/>
      <c r="M723" s="21"/>
      <c r="N723" s="20"/>
      <c r="O723" s="20"/>
      <c r="P723" s="19" t="str">
        <f aca="false">IF(I723="","",I723-H723)</f>
        <v/>
      </c>
      <c r="Q723" s="19" t="str">
        <f aca="true">IF(B723="","",IF(N723="No aplica","No aplica",IF(I723="","Pendent",IF(N723="Per substituir","Substituir",IF(OR(N723="No localitzat",N723="No lliurat"),"Reposar",IF(I723&lt;H723,"Reposar",IF(I723&gt;H723,"Revisar excedent",IF(AND(G723="Sí",M723&lt;&gt;"",M723&lt;TODAY()),"EPI caducat",IF(AND(G723="Sí",M723&lt;&gt;"",M723&lt;=TODAY()+90),"EPI caduca ≤90 dies",IF(OR(N723="Deteriorat usable",N723="Revisió necessària"),"Revisar","OK"))))))))))</f>
      </c>
      <c r="R723" s="20"/>
    </row>
    <row r="724" customFormat="false" ht="15" hidden="false" customHeight="false" outlineLevel="0" collapsed="false">
      <c r="A724" s="19" t="n">
        <v>7</v>
      </c>
      <c r="B724" s="19" t="n">
        <f aca="false">IFERROR(VLOOKUP(A724,Personal!$A$6:$F$112,2,FALSE()),"")</f>
        <v>0</v>
      </c>
      <c r="C724" s="19" t="str">
        <f aca="false">IFERROR(VLOOKUP(A724,Personal!$A$6:$F$112,3,FALSE()),"")</f>
        <v>Olot</v>
      </c>
      <c r="D724" s="19" t="s">
        <v>142</v>
      </c>
      <c r="E724" s="19" t="s">
        <v>171</v>
      </c>
      <c r="F724" s="19" t="s">
        <v>172</v>
      </c>
      <c r="G724" s="19" t="s">
        <v>272</v>
      </c>
      <c r="H724" s="19" t="n">
        <f aca="false">IF(OR(VLOOKUP(A724,Personal!$A$6:$F$112,5,FALSE())&lt;&gt;"Sí",N724="No aplica"),0,'Catàleg GRAE'!D69)</f>
        <v>1</v>
      </c>
      <c r="I724" s="20"/>
      <c r="J724" s="20"/>
      <c r="K724" s="20"/>
      <c r="L724" s="21"/>
      <c r="M724" s="21"/>
      <c r="N724" s="20"/>
      <c r="O724" s="20"/>
      <c r="P724" s="19" t="str">
        <f aca="false">IF(I724="","",I724-H724)</f>
        <v/>
      </c>
      <c r="Q724" s="19" t="str">
        <f aca="true">IF(B724="","",IF(N724="No aplica","No aplica",IF(I724="","Pendent",IF(N724="Per substituir","Substituir",IF(OR(N724="No localitzat",N724="No lliurat"),"Reposar",IF(I724&lt;H724,"Reposar",IF(I724&gt;H724,"Revisar excedent",IF(AND(G724="Sí",M724&lt;&gt;"",M724&lt;TODAY()),"EPI caducat",IF(AND(G724="Sí",M724&lt;&gt;"",M724&lt;=TODAY()+90),"EPI caduca ≤90 dies",IF(OR(N724="Deteriorat usable",N724="Revisió necessària"),"Revisar","OK"))))))))))</f>
      </c>
      <c r="R724" s="20"/>
    </row>
    <row r="725" customFormat="false" ht="15" hidden="false" customHeight="false" outlineLevel="0" collapsed="false">
      <c r="A725" s="19" t="n">
        <v>7</v>
      </c>
      <c r="B725" s="19" t="n">
        <f aca="false">IFERROR(VLOOKUP(A725,Personal!$A$6:$F$112,2,FALSE()),"")</f>
        <v>0</v>
      </c>
      <c r="C725" s="19" t="str">
        <f aca="false">IFERROR(VLOOKUP(A725,Personal!$A$6:$F$112,3,FALSE()),"")</f>
        <v>Olot</v>
      </c>
      <c r="D725" s="19" t="s">
        <v>132</v>
      </c>
      <c r="E725" s="19" t="s">
        <v>173</v>
      </c>
      <c r="F725" s="19" t="s">
        <v>174</v>
      </c>
      <c r="G725" s="19" t="s">
        <v>272</v>
      </c>
      <c r="H725" s="19" t="n">
        <f aca="false">IF(OR(VLOOKUP(A725,Personal!$A$6:$F$112,5,FALSE())&lt;&gt;"Sí",N725="No aplica"),0,'Catàleg GRAE'!D70)</f>
        <v>1</v>
      </c>
      <c r="I725" s="20"/>
      <c r="J725" s="20"/>
      <c r="K725" s="20"/>
      <c r="L725" s="21"/>
      <c r="M725" s="21"/>
      <c r="N725" s="20"/>
      <c r="O725" s="20"/>
      <c r="P725" s="19" t="str">
        <f aca="false">IF(I725="","",I725-H725)</f>
        <v/>
      </c>
      <c r="Q725" s="19" t="str">
        <f aca="true">IF(B725="","",IF(N725="No aplica","No aplica",IF(I725="","Pendent",IF(N725="Per substituir","Substituir",IF(OR(N725="No localitzat",N725="No lliurat"),"Reposar",IF(I725&lt;H725,"Reposar",IF(I725&gt;H725,"Revisar excedent",IF(AND(G725="Sí",M725&lt;&gt;"",M725&lt;TODAY()),"EPI caducat",IF(AND(G725="Sí",M725&lt;&gt;"",M725&lt;=TODAY()+90),"EPI caduca ≤90 dies",IF(OR(N725="Deteriorat usable",N725="Revisió necessària"),"Revisar","OK"))))))))))</f>
      </c>
      <c r="R725" s="20"/>
    </row>
    <row r="726" customFormat="false" ht="15" hidden="false" customHeight="false" outlineLevel="0" collapsed="false">
      <c r="A726" s="19" t="n">
        <v>7</v>
      </c>
      <c r="B726" s="19" t="n">
        <f aca="false">IFERROR(VLOOKUP(A726,Personal!$A$6:$F$112,2,FALSE()),"")</f>
        <v>0</v>
      </c>
      <c r="C726" s="19" t="str">
        <f aca="false">IFERROR(VLOOKUP(A726,Personal!$A$6:$F$112,3,FALSE()),"")</f>
        <v>Olot</v>
      </c>
      <c r="D726" s="19" t="s">
        <v>132</v>
      </c>
      <c r="E726" s="19" t="s">
        <v>175</v>
      </c>
      <c r="F726" s="19" t="s">
        <v>176</v>
      </c>
      <c r="G726" s="19" t="s">
        <v>272</v>
      </c>
      <c r="H726" s="19" t="n">
        <f aca="false">IF(OR(VLOOKUP(A726,Personal!$A$6:$F$112,5,FALSE())&lt;&gt;"Sí",N726="No aplica"),0,'Catàleg GRAE'!D71)</f>
        <v>1</v>
      </c>
      <c r="I726" s="20"/>
      <c r="J726" s="20"/>
      <c r="K726" s="20"/>
      <c r="L726" s="21"/>
      <c r="M726" s="21"/>
      <c r="N726" s="20"/>
      <c r="O726" s="20"/>
      <c r="P726" s="19" t="str">
        <f aca="false">IF(I726="","",I726-H726)</f>
        <v/>
      </c>
      <c r="Q726" s="19" t="str">
        <f aca="true">IF(B726="","",IF(N726="No aplica","No aplica",IF(I726="","Pendent",IF(N726="Per substituir","Substituir",IF(OR(N726="No localitzat",N726="No lliurat"),"Reposar",IF(I726&lt;H726,"Reposar",IF(I726&gt;H726,"Revisar excedent",IF(AND(G726="Sí",M726&lt;&gt;"",M726&lt;TODAY()),"EPI caducat",IF(AND(G726="Sí",M726&lt;&gt;"",M726&lt;=TODAY()+90),"EPI caduca ≤90 dies",IF(OR(N726="Deteriorat usable",N726="Revisió necessària"),"Revisar","OK"))))))))))</f>
      </c>
      <c r="R726" s="20"/>
    </row>
    <row r="727" customFormat="false" ht="15" hidden="false" customHeight="false" outlineLevel="0" collapsed="false">
      <c r="A727" s="19" t="n">
        <v>7</v>
      </c>
      <c r="B727" s="19" t="n">
        <f aca="false">IFERROR(VLOOKUP(A727,Personal!$A$6:$F$112,2,FALSE()),"")</f>
        <v>0</v>
      </c>
      <c r="C727" s="19" t="str">
        <f aca="false">IFERROR(VLOOKUP(A727,Personal!$A$6:$F$112,3,FALSE()),"")</f>
        <v>Olot</v>
      </c>
      <c r="D727" s="19" t="s">
        <v>177</v>
      </c>
      <c r="E727" s="19" t="s">
        <v>178</v>
      </c>
      <c r="F727" s="19" t="s">
        <v>179</v>
      </c>
      <c r="G727" s="19" t="s">
        <v>272</v>
      </c>
      <c r="H727" s="19" t="n">
        <f aca="false">IF(OR(VLOOKUP(A727,Personal!$A$6:$F$112,5,FALSE())&lt;&gt;"Sí",N727="No aplica"),0,'Catàleg GRAE'!D72)</f>
        <v>1</v>
      </c>
      <c r="I727" s="20"/>
      <c r="J727" s="20"/>
      <c r="K727" s="20"/>
      <c r="L727" s="21"/>
      <c r="M727" s="21"/>
      <c r="N727" s="20"/>
      <c r="O727" s="20"/>
      <c r="P727" s="19" t="str">
        <f aca="false">IF(I727="","",I727-H727)</f>
        <v/>
      </c>
      <c r="Q727" s="19" t="str">
        <f aca="true">IF(B727="","",IF(N727="No aplica","No aplica",IF(I727="","Pendent",IF(N727="Per substituir","Substituir",IF(OR(N727="No localitzat",N727="No lliurat"),"Reposar",IF(I727&lt;H727,"Reposar",IF(I727&gt;H727,"Revisar excedent",IF(AND(G727="Sí",M727&lt;&gt;"",M727&lt;TODAY()),"EPI caducat",IF(AND(G727="Sí",M727&lt;&gt;"",M727&lt;=TODAY()+90),"EPI caduca ≤90 dies",IF(OR(N727="Deteriorat usable",N727="Revisió necessària"),"Revisar","OK"))))))))))</f>
      </c>
      <c r="R727" s="20"/>
    </row>
    <row r="728" customFormat="false" ht="15" hidden="false" customHeight="false" outlineLevel="0" collapsed="false">
      <c r="A728" s="19" t="n">
        <v>7</v>
      </c>
      <c r="B728" s="19" t="n">
        <f aca="false">IFERROR(VLOOKUP(A728,Personal!$A$6:$F$112,2,FALSE()),"")</f>
        <v>0</v>
      </c>
      <c r="C728" s="19" t="str">
        <f aca="false">IFERROR(VLOOKUP(A728,Personal!$A$6:$F$112,3,FALSE()),"")</f>
        <v>Olot</v>
      </c>
      <c r="D728" s="19" t="s">
        <v>177</v>
      </c>
      <c r="E728" s="19" t="s">
        <v>180</v>
      </c>
      <c r="F728" s="19" t="s">
        <v>181</v>
      </c>
      <c r="G728" s="19" t="s">
        <v>272</v>
      </c>
      <c r="H728" s="19" t="n">
        <f aca="false">IF(OR(VLOOKUP(A728,Personal!$A$6:$F$112,5,FALSE())&lt;&gt;"Sí",N728="No aplica"),0,'Catàleg GRAE'!D73)</f>
        <v>1</v>
      </c>
      <c r="I728" s="20"/>
      <c r="J728" s="20"/>
      <c r="K728" s="20"/>
      <c r="L728" s="21"/>
      <c r="M728" s="21"/>
      <c r="N728" s="20"/>
      <c r="O728" s="20"/>
      <c r="P728" s="19" t="str">
        <f aca="false">IF(I728="","",I728-H728)</f>
        <v/>
      </c>
      <c r="Q728" s="19" t="str">
        <f aca="true">IF(B728="","",IF(N728="No aplica","No aplica",IF(I728="","Pendent",IF(N728="Per substituir","Substituir",IF(OR(N728="No localitzat",N728="No lliurat"),"Reposar",IF(I728&lt;H728,"Reposar",IF(I728&gt;H728,"Revisar excedent",IF(AND(G728="Sí",M728&lt;&gt;"",M728&lt;TODAY()),"EPI caducat",IF(AND(G728="Sí",M728&lt;&gt;"",M728&lt;=TODAY()+90),"EPI caduca ≤90 dies",IF(OR(N728="Deteriorat usable",N728="Revisió necessària"),"Revisar","OK"))))))))))</f>
      </c>
      <c r="R728" s="20"/>
    </row>
    <row r="729" customFormat="false" ht="15" hidden="false" customHeight="false" outlineLevel="0" collapsed="false">
      <c r="A729" s="19" t="n">
        <v>7</v>
      </c>
      <c r="B729" s="19" t="n">
        <f aca="false">IFERROR(VLOOKUP(A729,Personal!$A$6:$F$112,2,FALSE()),"")</f>
        <v>0</v>
      </c>
      <c r="C729" s="19" t="str">
        <f aca="false">IFERROR(VLOOKUP(A729,Personal!$A$6:$F$112,3,FALSE()),"")</f>
        <v>Olot</v>
      </c>
      <c r="D729" s="19" t="s">
        <v>132</v>
      </c>
      <c r="E729" s="19" t="s">
        <v>182</v>
      </c>
      <c r="F729" s="19" t="s">
        <v>183</v>
      </c>
      <c r="G729" s="19" t="s">
        <v>272</v>
      </c>
      <c r="H729" s="19" t="n">
        <f aca="false">IF(OR(VLOOKUP(A729,Personal!$A$6:$F$112,5,FALSE())&lt;&gt;"Sí",N729="No aplica"),0,'Catàleg GRAE'!D74)</f>
        <v>1</v>
      </c>
      <c r="I729" s="20"/>
      <c r="J729" s="20"/>
      <c r="K729" s="20"/>
      <c r="L729" s="21"/>
      <c r="M729" s="21"/>
      <c r="N729" s="20"/>
      <c r="O729" s="20"/>
      <c r="P729" s="19" t="str">
        <f aca="false">IF(I729="","",I729-H729)</f>
        <v/>
      </c>
      <c r="Q729" s="19" t="str">
        <f aca="true">IF(B729="","",IF(N729="No aplica","No aplica",IF(I729="","Pendent",IF(N729="Per substituir","Substituir",IF(OR(N729="No localitzat",N729="No lliurat"),"Reposar",IF(I729&lt;H729,"Reposar",IF(I729&gt;H729,"Revisar excedent",IF(AND(G729="Sí",M729&lt;&gt;"",M729&lt;TODAY()),"EPI caducat",IF(AND(G729="Sí",M729&lt;&gt;"",M729&lt;=TODAY()+90),"EPI caduca ≤90 dies",IF(OR(N729="Deteriorat usable",N729="Revisió necessària"),"Revisar","OK"))))))))))</f>
      </c>
      <c r="R729" s="20"/>
    </row>
    <row r="730" customFormat="false" ht="15" hidden="false" customHeight="false" outlineLevel="0" collapsed="false">
      <c r="A730" s="19" t="n">
        <v>7</v>
      </c>
      <c r="B730" s="19" t="n">
        <f aca="false">IFERROR(VLOOKUP(A730,Personal!$A$6:$F$112,2,FALSE()),"")</f>
        <v>0</v>
      </c>
      <c r="C730" s="19" t="str">
        <f aca="false">IFERROR(VLOOKUP(A730,Personal!$A$6:$F$112,3,FALSE()),"")</f>
        <v>Olot</v>
      </c>
      <c r="D730" s="19" t="s">
        <v>177</v>
      </c>
      <c r="E730" s="19" t="s">
        <v>184</v>
      </c>
      <c r="F730" s="19" t="s">
        <v>185</v>
      </c>
      <c r="G730" s="19" t="s">
        <v>272</v>
      </c>
      <c r="H730" s="19" t="n">
        <f aca="false">IF(OR(VLOOKUP(A730,Personal!$A$6:$F$112,5,FALSE())&lt;&gt;"Sí",N730="No aplica"),0,'Catàleg GRAE'!D75)</f>
        <v>1</v>
      </c>
      <c r="I730" s="20"/>
      <c r="J730" s="20"/>
      <c r="K730" s="20"/>
      <c r="L730" s="21"/>
      <c r="M730" s="21"/>
      <c r="N730" s="20"/>
      <c r="O730" s="20"/>
      <c r="P730" s="19" t="str">
        <f aca="false">IF(I730="","",I730-H730)</f>
        <v/>
      </c>
      <c r="Q730" s="19" t="str">
        <f aca="true">IF(B730="","",IF(N730="No aplica","No aplica",IF(I730="","Pendent",IF(N730="Per substituir","Substituir",IF(OR(N730="No localitzat",N730="No lliurat"),"Reposar",IF(I730&lt;H730,"Reposar",IF(I730&gt;H730,"Revisar excedent",IF(AND(G730="Sí",M730&lt;&gt;"",M730&lt;TODAY()),"EPI caducat",IF(AND(G730="Sí",M730&lt;&gt;"",M730&lt;=TODAY()+90),"EPI caduca ≤90 dies",IF(OR(N730="Deteriorat usable",N730="Revisió necessària"),"Revisar","OK"))))))))))</f>
      </c>
      <c r="R730" s="20"/>
    </row>
    <row r="731" customFormat="false" ht="15" hidden="false" customHeight="false" outlineLevel="0" collapsed="false">
      <c r="A731" s="19" t="n">
        <v>7</v>
      </c>
      <c r="B731" s="19" t="n">
        <f aca="false">IFERROR(VLOOKUP(A731,Personal!$A$6:$F$112,2,FALSE()),"")</f>
        <v>0</v>
      </c>
      <c r="C731" s="19" t="str">
        <f aca="false">IFERROR(VLOOKUP(A731,Personal!$A$6:$F$112,3,FALSE()),"")</f>
        <v>Olot</v>
      </c>
      <c r="D731" s="19" t="s">
        <v>142</v>
      </c>
      <c r="E731" s="19" t="s">
        <v>186</v>
      </c>
      <c r="F731" s="19" t="s">
        <v>187</v>
      </c>
      <c r="G731" s="19" t="s">
        <v>272</v>
      </c>
      <c r="H731" s="19" t="n">
        <f aca="false">IF(OR(VLOOKUP(A731,Personal!$A$6:$F$112,5,FALSE())&lt;&gt;"Sí",N731="No aplica"),0,'Catàleg GRAE'!D76)</f>
        <v>1</v>
      </c>
      <c r="I731" s="20"/>
      <c r="J731" s="20"/>
      <c r="K731" s="20"/>
      <c r="L731" s="21"/>
      <c r="M731" s="21"/>
      <c r="N731" s="20"/>
      <c r="O731" s="20"/>
      <c r="P731" s="19" t="str">
        <f aca="false">IF(I731="","",I731-H731)</f>
        <v/>
      </c>
      <c r="Q731" s="19" t="str">
        <f aca="true">IF(B731="","",IF(N731="No aplica","No aplica",IF(I731="","Pendent",IF(N731="Per substituir","Substituir",IF(OR(N731="No localitzat",N731="No lliurat"),"Reposar",IF(I731&lt;H731,"Reposar",IF(I731&gt;H731,"Revisar excedent",IF(AND(G731="Sí",M731&lt;&gt;"",M731&lt;TODAY()),"EPI caducat",IF(AND(G731="Sí",M731&lt;&gt;"",M731&lt;=TODAY()+90),"EPI caduca ≤90 dies",IF(OR(N731="Deteriorat usable",N731="Revisió necessària"),"Revisar","OK"))))))))))</f>
      </c>
      <c r="R731" s="20"/>
    </row>
    <row r="732" customFormat="false" ht="15" hidden="false" customHeight="false" outlineLevel="0" collapsed="false">
      <c r="A732" s="19" t="n">
        <v>7</v>
      </c>
      <c r="B732" s="19" t="n">
        <f aca="false">IFERROR(VLOOKUP(A732,Personal!$A$6:$F$112,2,FALSE()),"")</f>
        <v>0</v>
      </c>
      <c r="C732" s="19" t="str">
        <f aca="false">IFERROR(VLOOKUP(A732,Personal!$A$6:$F$112,3,FALSE()),"")</f>
        <v>Olot</v>
      </c>
      <c r="D732" s="19" t="s">
        <v>177</v>
      </c>
      <c r="E732" s="19" t="s">
        <v>188</v>
      </c>
      <c r="F732" s="19" t="s">
        <v>189</v>
      </c>
      <c r="G732" s="19" t="s">
        <v>272</v>
      </c>
      <c r="H732" s="19" t="n">
        <f aca="false">IF(OR(VLOOKUP(A732,Personal!$A$6:$F$112,5,FALSE())&lt;&gt;"Sí",N732="No aplica"),0,'Catàleg GRAE'!D77)</f>
        <v>1</v>
      </c>
      <c r="I732" s="20"/>
      <c r="J732" s="20"/>
      <c r="K732" s="20"/>
      <c r="L732" s="21"/>
      <c r="M732" s="21"/>
      <c r="N732" s="20"/>
      <c r="O732" s="20"/>
      <c r="P732" s="19" t="str">
        <f aca="false">IF(I732="","",I732-H732)</f>
        <v/>
      </c>
      <c r="Q732" s="19" t="str">
        <f aca="true">IF(B732="","",IF(N732="No aplica","No aplica",IF(I732="","Pendent",IF(N732="Per substituir","Substituir",IF(OR(N732="No localitzat",N732="No lliurat"),"Reposar",IF(I732&lt;H732,"Reposar",IF(I732&gt;H732,"Revisar excedent",IF(AND(G732="Sí",M732&lt;&gt;"",M732&lt;TODAY()),"EPI caducat",IF(AND(G732="Sí",M732&lt;&gt;"",M732&lt;=TODAY()+90),"EPI caduca ≤90 dies",IF(OR(N732="Deteriorat usable",N732="Revisió necessària"),"Revisar","OK"))))))))))</f>
      </c>
      <c r="R732" s="20"/>
    </row>
    <row r="733" customFormat="false" ht="15" hidden="false" customHeight="false" outlineLevel="0" collapsed="false">
      <c r="A733" s="19" t="n">
        <v>7</v>
      </c>
      <c r="B733" s="19" t="n">
        <f aca="false">IFERROR(VLOOKUP(A733,Personal!$A$6:$F$112,2,FALSE()),"")</f>
        <v>0</v>
      </c>
      <c r="C733" s="19" t="str">
        <f aca="false">IFERROR(VLOOKUP(A733,Personal!$A$6:$F$112,3,FALSE()),"")</f>
        <v>Olot</v>
      </c>
      <c r="D733" s="19" t="s">
        <v>132</v>
      </c>
      <c r="E733" s="19" t="s">
        <v>190</v>
      </c>
      <c r="F733" s="19" t="s">
        <v>191</v>
      </c>
      <c r="G733" s="19" t="s">
        <v>272</v>
      </c>
      <c r="H733" s="19" t="n">
        <f aca="false">IF(OR(VLOOKUP(A733,Personal!$A$6:$F$112,5,FALSE())&lt;&gt;"Sí",N733="No aplica"),0,'Catàleg GRAE'!D78)</f>
        <v>1</v>
      </c>
      <c r="I733" s="20"/>
      <c r="J733" s="20"/>
      <c r="K733" s="20"/>
      <c r="L733" s="21"/>
      <c r="M733" s="21"/>
      <c r="N733" s="20"/>
      <c r="O733" s="20"/>
      <c r="P733" s="19" t="str">
        <f aca="false">IF(I733="","",I733-H733)</f>
        <v/>
      </c>
      <c r="Q733" s="19" t="str">
        <f aca="true">IF(B733="","",IF(N733="No aplica","No aplica",IF(I733="","Pendent",IF(N733="Per substituir","Substituir",IF(OR(N733="No localitzat",N733="No lliurat"),"Reposar",IF(I733&lt;H733,"Reposar",IF(I733&gt;H733,"Revisar excedent",IF(AND(G733="Sí",M733&lt;&gt;"",M733&lt;TODAY()),"EPI caducat",IF(AND(G733="Sí",M733&lt;&gt;"",M733&lt;=TODAY()+90),"EPI caduca ≤90 dies",IF(OR(N733="Deteriorat usable",N733="Revisió necessària"),"Revisar","OK"))))))))))</f>
      </c>
      <c r="R733" s="20"/>
    </row>
    <row r="734" customFormat="false" ht="15" hidden="false" customHeight="false" outlineLevel="0" collapsed="false">
      <c r="A734" s="19" t="n">
        <v>7</v>
      </c>
      <c r="B734" s="19" t="n">
        <f aca="false">IFERROR(VLOOKUP(A734,Personal!$A$6:$F$112,2,FALSE()),"")</f>
        <v>0</v>
      </c>
      <c r="C734" s="19" t="str">
        <f aca="false">IFERROR(VLOOKUP(A734,Personal!$A$6:$F$112,3,FALSE()),"")</f>
        <v>Olot</v>
      </c>
      <c r="D734" s="19" t="s">
        <v>177</v>
      </c>
      <c r="E734" s="19" t="s">
        <v>192</v>
      </c>
      <c r="F734" s="19" t="s">
        <v>193</v>
      </c>
      <c r="G734" s="19" t="s">
        <v>272</v>
      </c>
      <c r="H734" s="19" t="n">
        <f aca="false">IF(OR(VLOOKUP(A734,Personal!$A$6:$F$112,5,FALSE())&lt;&gt;"Sí",N734="No aplica"),0,'Catàleg GRAE'!D79)</f>
        <v>8</v>
      </c>
      <c r="I734" s="20"/>
      <c r="J734" s="20"/>
      <c r="K734" s="20"/>
      <c r="L734" s="21"/>
      <c r="M734" s="21"/>
      <c r="N734" s="20"/>
      <c r="O734" s="20"/>
      <c r="P734" s="19" t="str">
        <f aca="false">IF(I734="","",I734-H734)</f>
        <v/>
      </c>
      <c r="Q734" s="19" t="str">
        <f aca="true">IF(B734="","",IF(N734="No aplica","No aplica",IF(I734="","Pendent",IF(N734="Per substituir","Substituir",IF(OR(N734="No localitzat",N734="No lliurat"),"Reposar",IF(I734&lt;H734,"Reposar",IF(I734&gt;H734,"Revisar excedent",IF(AND(G734="Sí",M734&lt;&gt;"",M734&lt;TODAY()),"EPI caducat",IF(AND(G734="Sí",M734&lt;&gt;"",M734&lt;=TODAY()+90),"EPI caduca ≤90 dies",IF(OR(N734="Deteriorat usable",N734="Revisió necessària"),"Revisar","OK"))))))))))</f>
      </c>
      <c r="R734" s="20"/>
    </row>
    <row r="735" customFormat="false" ht="15" hidden="false" customHeight="false" outlineLevel="0" collapsed="false">
      <c r="A735" s="19" t="n">
        <v>7</v>
      </c>
      <c r="B735" s="19" t="n">
        <f aca="false">IFERROR(VLOOKUP(A735,Personal!$A$6:$F$112,2,FALSE()),"")</f>
        <v>0</v>
      </c>
      <c r="C735" s="19" t="str">
        <f aca="false">IFERROR(VLOOKUP(A735,Personal!$A$6:$F$112,3,FALSE()),"")</f>
        <v>Olot</v>
      </c>
      <c r="D735" s="19" t="s">
        <v>177</v>
      </c>
      <c r="E735" s="19" t="s">
        <v>194</v>
      </c>
      <c r="F735" s="19" t="s">
        <v>195</v>
      </c>
      <c r="G735" s="19" t="s">
        <v>272</v>
      </c>
      <c r="H735" s="19" t="n">
        <f aca="false">IF(OR(VLOOKUP(A735,Personal!$A$6:$F$112,5,FALSE())&lt;&gt;"Sí",N735="No aplica"),0,'Catàleg GRAE'!D80)</f>
        <v>2</v>
      </c>
      <c r="I735" s="20"/>
      <c r="J735" s="20"/>
      <c r="K735" s="20"/>
      <c r="L735" s="21"/>
      <c r="M735" s="21"/>
      <c r="N735" s="20"/>
      <c r="O735" s="20"/>
      <c r="P735" s="19" t="str">
        <f aca="false">IF(I735="","",I735-H735)</f>
        <v/>
      </c>
      <c r="Q735" s="19" t="str">
        <f aca="true">IF(B735="","",IF(N735="No aplica","No aplica",IF(I735="","Pendent",IF(N735="Per substituir","Substituir",IF(OR(N735="No localitzat",N735="No lliurat"),"Reposar",IF(I735&lt;H735,"Reposar",IF(I735&gt;H735,"Revisar excedent",IF(AND(G735="Sí",M735&lt;&gt;"",M735&lt;TODAY()),"EPI caducat",IF(AND(G735="Sí",M735&lt;&gt;"",M735&lt;=TODAY()+90),"EPI caduca ≤90 dies",IF(OR(N735="Deteriorat usable",N735="Revisió necessària"),"Revisar","OK"))))))))))</f>
      </c>
      <c r="R735" s="20"/>
    </row>
    <row r="736" customFormat="false" ht="15" hidden="false" customHeight="false" outlineLevel="0" collapsed="false">
      <c r="A736" s="19" t="n">
        <v>7</v>
      </c>
      <c r="B736" s="19" t="n">
        <f aca="false">IFERROR(VLOOKUP(A736,Personal!$A$6:$F$112,2,FALSE()),"")</f>
        <v>0</v>
      </c>
      <c r="C736" s="19" t="str">
        <f aca="false">IFERROR(VLOOKUP(A736,Personal!$A$6:$F$112,3,FALSE()),"")</f>
        <v>Olot</v>
      </c>
      <c r="D736" s="19" t="s">
        <v>177</v>
      </c>
      <c r="E736" s="19" t="s">
        <v>196</v>
      </c>
      <c r="F736" s="19" t="s">
        <v>197</v>
      </c>
      <c r="G736" s="19" t="s">
        <v>272</v>
      </c>
      <c r="H736" s="19" t="n">
        <f aca="false">IF(OR(VLOOKUP(A736,Personal!$A$6:$F$112,5,FALSE())&lt;&gt;"Sí",N736="No aplica"),0,'Catàleg GRAE'!D81)</f>
        <v>1</v>
      </c>
      <c r="I736" s="20"/>
      <c r="J736" s="20"/>
      <c r="K736" s="20"/>
      <c r="L736" s="21"/>
      <c r="M736" s="21"/>
      <c r="N736" s="20"/>
      <c r="O736" s="20"/>
      <c r="P736" s="19" t="str">
        <f aca="false">IF(I736="","",I736-H736)</f>
        <v/>
      </c>
      <c r="Q736" s="19" t="str">
        <f aca="true">IF(B736="","",IF(N736="No aplica","No aplica",IF(I736="","Pendent",IF(N736="Per substituir","Substituir",IF(OR(N736="No localitzat",N736="No lliurat"),"Reposar",IF(I736&lt;H736,"Reposar",IF(I736&gt;H736,"Revisar excedent",IF(AND(G736="Sí",M736&lt;&gt;"",M736&lt;TODAY()),"EPI caducat",IF(AND(G736="Sí",M736&lt;&gt;"",M736&lt;=TODAY()+90),"EPI caduca ≤90 dies",IF(OR(N736="Deteriorat usable",N736="Revisió necessària"),"Revisar","OK"))))))))))</f>
      </c>
      <c r="R736" s="20"/>
    </row>
    <row r="737" customFormat="false" ht="15" hidden="false" customHeight="false" outlineLevel="0" collapsed="false">
      <c r="A737" s="19" t="n">
        <v>7</v>
      </c>
      <c r="B737" s="19" t="n">
        <f aca="false">IFERROR(VLOOKUP(A737,Personal!$A$6:$F$112,2,FALSE()),"")</f>
        <v>0</v>
      </c>
      <c r="C737" s="19" t="str">
        <f aca="false">IFERROR(VLOOKUP(A737,Personal!$A$6:$F$112,3,FALSE()),"")</f>
        <v>Olot</v>
      </c>
      <c r="D737" s="19" t="s">
        <v>177</v>
      </c>
      <c r="E737" s="19" t="s">
        <v>198</v>
      </c>
      <c r="F737" s="19" t="s">
        <v>199</v>
      </c>
      <c r="G737" s="19" t="s">
        <v>272</v>
      </c>
      <c r="H737" s="19" t="n">
        <f aca="false">IF(OR(VLOOKUP(A737,Personal!$A$6:$F$112,5,FALSE())&lt;&gt;"Sí",N737="No aplica"),0,'Catàleg GRAE'!D82)</f>
        <v>1</v>
      </c>
      <c r="I737" s="20"/>
      <c r="J737" s="20"/>
      <c r="K737" s="20"/>
      <c r="L737" s="21"/>
      <c r="M737" s="21"/>
      <c r="N737" s="20"/>
      <c r="O737" s="20"/>
      <c r="P737" s="19" t="str">
        <f aca="false">IF(I737="","",I737-H737)</f>
        <v/>
      </c>
      <c r="Q737" s="19" t="str">
        <f aca="true">IF(B737="","",IF(N737="No aplica","No aplica",IF(I737="","Pendent",IF(N737="Per substituir","Substituir",IF(OR(N737="No localitzat",N737="No lliurat"),"Reposar",IF(I737&lt;H737,"Reposar",IF(I737&gt;H737,"Revisar excedent",IF(AND(G737="Sí",M737&lt;&gt;"",M737&lt;TODAY()),"EPI caducat",IF(AND(G737="Sí",M737&lt;&gt;"",M737&lt;=TODAY()+90),"EPI caduca ≤90 dies",IF(OR(N737="Deteriorat usable",N737="Revisió necessària"),"Revisar","OK"))))))))))</f>
      </c>
      <c r="R737" s="20"/>
    </row>
    <row r="738" customFormat="false" ht="15" hidden="false" customHeight="false" outlineLevel="0" collapsed="false">
      <c r="A738" s="19" t="n">
        <v>7</v>
      </c>
      <c r="B738" s="19" t="n">
        <f aca="false">IFERROR(VLOOKUP(A738,Personal!$A$6:$F$112,2,FALSE()),"")</f>
        <v>0</v>
      </c>
      <c r="C738" s="19" t="str">
        <f aca="false">IFERROR(VLOOKUP(A738,Personal!$A$6:$F$112,3,FALSE()),"")</f>
        <v>Olot</v>
      </c>
      <c r="D738" s="19" t="s">
        <v>177</v>
      </c>
      <c r="E738" s="19" t="s">
        <v>200</v>
      </c>
      <c r="F738" s="19" t="s">
        <v>201</v>
      </c>
      <c r="G738" s="19" t="s">
        <v>272</v>
      </c>
      <c r="H738" s="19" t="n">
        <f aca="false">IF(OR(VLOOKUP(A738,Personal!$A$6:$F$112,5,FALSE())&lt;&gt;"Sí",N738="No aplica"),0,'Catàleg GRAE'!D83)</f>
        <v>1</v>
      </c>
      <c r="I738" s="20"/>
      <c r="J738" s="20"/>
      <c r="K738" s="20"/>
      <c r="L738" s="21"/>
      <c r="M738" s="21"/>
      <c r="N738" s="20"/>
      <c r="O738" s="20"/>
      <c r="P738" s="19" t="str">
        <f aca="false">IF(I738="","",I738-H738)</f>
        <v/>
      </c>
      <c r="Q738" s="19" t="str">
        <f aca="true">IF(B738="","",IF(N738="No aplica","No aplica",IF(I738="","Pendent",IF(N738="Per substituir","Substituir",IF(OR(N738="No localitzat",N738="No lliurat"),"Reposar",IF(I738&lt;H738,"Reposar",IF(I738&gt;H738,"Revisar excedent",IF(AND(G738="Sí",M738&lt;&gt;"",M738&lt;TODAY()),"EPI caducat",IF(AND(G738="Sí",M738&lt;&gt;"",M738&lt;=TODAY()+90),"EPI caduca ≤90 dies",IF(OR(N738="Deteriorat usable",N738="Revisió necessària"),"Revisar","OK"))))))))))</f>
      </c>
      <c r="R738" s="20"/>
    </row>
    <row r="739" customFormat="false" ht="15" hidden="false" customHeight="false" outlineLevel="0" collapsed="false">
      <c r="A739" s="19" t="n">
        <v>7</v>
      </c>
      <c r="B739" s="19" t="n">
        <f aca="false">IFERROR(VLOOKUP(A739,Personal!$A$6:$F$112,2,FALSE()),"")</f>
        <v>0</v>
      </c>
      <c r="C739" s="19" t="str">
        <f aca="false">IFERROR(VLOOKUP(A739,Personal!$A$6:$F$112,3,FALSE()),"")</f>
        <v>Olot</v>
      </c>
      <c r="D739" s="19" t="s">
        <v>94</v>
      </c>
      <c r="E739" s="19" t="s">
        <v>202</v>
      </c>
      <c r="F739" s="19" t="s">
        <v>203</v>
      </c>
      <c r="G739" s="19" t="s">
        <v>291</v>
      </c>
      <c r="H739" s="19" t="n">
        <f aca="false">IF(OR(VLOOKUP(A739,Personal!$A$6:$F$112,5,FALSE())&lt;&gt;"Sí",N739="No aplica"),0,'Catàleg GRAE'!D84)</f>
        <v>1</v>
      </c>
      <c r="I739" s="20"/>
      <c r="J739" s="20"/>
      <c r="K739" s="20"/>
      <c r="L739" s="21"/>
      <c r="M739" s="21"/>
      <c r="N739" s="20"/>
      <c r="O739" s="20"/>
      <c r="P739" s="19" t="str">
        <f aca="false">IF(I739="","",I739-H739)</f>
        <v/>
      </c>
      <c r="Q739" s="19" t="str">
        <f aca="true">IF(B739="","",IF(N739="No aplica","No aplica",IF(I739="","Pendent",IF(N739="Per substituir","Substituir",IF(OR(N739="No localitzat",N739="No lliurat"),"Reposar",IF(I739&lt;H739,"Reposar",IF(I739&gt;H739,"Revisar excedent",IF(AND(G739="Sí",M739&lt;&gt;"",M739&lt;TODAY()),"EPI caducat",IF(AND(G739="Sí",M739&lt;&gt;"",M739&lt;=TODAY()+90),"EPI caduca ≤90 dies",IF(OR(N739="Deteriorat usable",N739="Revisió necessària"),"Revisar","OK"))))))))))</f>
      </c>
      <c r="R739" s="20"/>
    </row>
    <row r="740" customFormat="false" ht="15" hidden="false" customHeight="false" outlineLevel="0" collapsed="false">
      <c r="A740" s="19" t="n">
        <v>7</v>
      </c>
      <c r="B740" s="19" t="n">
        <f aca="false">IFERROR(VLOOKUP(A740,Personal!$A$6:$F$112,2,FALSE()),"")</f>
        <v>0</v>
      </c>
      <c r="C740" s="19" t="str">
        <f aca="false">IFERROR(VLOOKUP(A740,Personal!$A$6:$F$112,3,FALSE()),"")</f>
        <v>Olot</v>
      </c>
      <c r="D740" s="19" t="s">
        <v>125</v>
      </c>
      <c r="E740" s="19" t="s">
        <v>204</v>
      </c>
      <c r="F740" s="19" t="s">
        <v>205</v>
      </c>
      <c r="G740" s="19" t="s">
        <v>291</v>
      </c>
      <c r="H740" s="19" t="n">
        <f aca="false">IF(OR(VLOOKUP(A740,Personal!$A$6:$F$112,5,FALSE())&lt;&gt;"Sí",N740="No aplica"),0,'Catàleg GRAE'!D85)</f>
        <v>1</v>
      </c>
      <c r="I740" s="20"/>
      <c r="J740" s="20"/>
      <c r="K740" s="20"/>
      <c r="L740" s="21"/>
      <c r="M740" s="21"/>
      <c r="N740" s="20"/>
      <c r="O740" s="20"/>
      <c r="P740" s="19" t="str">
        <f aca="false">IF(I740="","",I740-H740)</f>
        <v/>
      </c>
      <c r="Q740" s="19" t="str">
        <f aca="true">IF(B740="","",IF(N740="No aplica","No aplica",IF(I740="","Pendent",IF(N740="Per substituir","Substituir",IF(OR(N740="No localitzat",N740="No lliurat"),"Reposar",IF(I740&lt;H740,"Reposar",IF(I740&gt;H740,"Revisar excedent",IF(AND(G740="Sí",M740&lt;&gt;"",M740&lt;TODAY()),"EPI caducat",IF(AND(G740="Sí",M740&lt;&gt;"",M740&lt;=TODAY()+90),"EPI caduca ≤90 dies",IF(OR(N740="Deteriorat usable",N740="Revisió necessària"),"Revisar","OK"))))))))))</f>
      </c>
      <c r="R740" s="20"/>
    </row>
    <row r="741" customFormat="false" ht="15" hidden="false" customHeight="false" outlineLevel="0" collapsed="false">
      <c r="A741" s="19" t="n">
        <v>7</v>
      </c>
      <c r="B741" s="19" t="n">
        <f aca="false">IFERROR(VLOOKUP(A741,Personal!$A$6:$F$112,2,FALSE()),"")</f>
        <v>0</v>
      </c>
      <c r="C741" s="19" t="str">
        <f aca="false">IFERROR(VLOOKUP(A741,Personal!$A$6:$F$112,3,FALSE()),"")</f>
        <v>Olot</v>
      </c>
      <c r="D741" s="19" t="s">
        <v>153</v>
      </c>
      <c r="E741" s="19" t="s">
        <v>206</v>
      </c>
      <c r="F741" s="19" t="s">
        <v>207</v>
      </c>
      <c r="G741" s="19" t="s">
        <v>272</v>
      </c>
      <c r="H741" s="19" t="n">
        <f aca="false">IF(OR(VLOOKUP(A741,Personal!$A$6:$F$112,5,FALSE())&lt;&gt;"Sí",N741="No aplica"),0,'Catàleg GRAE'!D86)</f>
        <v>1</v>
      </c>
      <c r="I741" s="20"/>
      <c r="J741" s="20"/>
      <c r="K741" s="20"/>
      <c r="L741" s="21"/>
      <c r="M741" s="21"/>
      <c r="N741" s="20"/>
      <c r="O741" s="20"/>
      <c r="P741" s="19" t="str">
        <f aca="false">IF(I741="","",I741-H741)</f>
        <v/>
      </c>
      <c r="Q741" s="19" t="str">
        <f aca="true">IF(B741="","",IF(N741="No aplica","No aplica",IF(I741="","Pendent",IF(N741="Per substituir","Substituir",IF(OR(N741="No localitzat",N741="No lliurat"),"Reposar",IF(I741&lt;H741,"Reposar",IF(I741&gt;H741,"Revisar excedent",IF(AND(G741="Sí",M741&lt;&gt;"",M741&lt;TODAY()),"EPI caducat",IF(AND(G741="Sí",M741&lt;&gt;"",M741&lt;=TODAY()+90),"EPI caduca ≤90 dies",IF(OR(N741="Deteriorat usable",N741="Revisió necessària"),"Revisar","OK"))))))))))</f>
      </c>
      <c r="R741" s="20"/>
    </row>
    <row r="742" customFormat="false" ht="15" hidden="false" customHeight="false" outlineLevel="0" collapsed="false">
      <c r="A742" s="19" t="n">
        <v>7</v>
      </c>
      <c r="B742" s="19" t="n">
        <f aca="false">IFERROR(VLOOKUP(A742,Personal!$A$6:$F$112,2,FALSE()),"")</f>
        <v>0</v>
      </c>
      <c r="C742" s="19" t="str">
        <f aca="false">IFERROR(VLOOKUP(A742,Personal!$A$6:$F$112,3,FALSE()),"")</f>
        <v>Olot</v>
      </c>
      <c r="D742" s="19" t="s">
        <v>177</v>
      </c>
      <c r="E742" s="19" t="s">
        <v>208</v>
      </c>
      <c r="F742" s="19" t="s">
        <v>209</v>
      </c>
      <c r="G742" s="19" t="s">
        <v>272</v>
      </c>
      <c r="H742" s="19" t="n">
        <f aca="false">IF(OR(VLOOKUP(A742,Personal!$A$6:$F$112,5,FALSE())&lt;&gt;"Sí",N742="No aplica"),0,'Catàleg GRAE'!D87)</f>
        <v>1</v>
      </c>
      <c r="I742" s="20"/>
      <c r="J742" s="20"/>
      <c r="K742" s="20"/>
      <c r="L742" s="21"/>
      <c r="M742" s="21"/>
      <c r="N742" s="20"/>
      <c r="O742" s="20"/>
      <c r="P742" s="19" t="str">
        <f aca="false">IF(I742="","",I742-H742)</f>
        <v/>
      </c>
      <c r="Q742" s="19" t="str">
        <f aca="true">IF(B742="","",IF(N742="No aplica","No aplica",IF(I742="","Pendent",IF(N742="Per substituir","Substituir",IF(OR(N742="No localitzat",N742="No lliurat"),"Reposar",IF(I742&lt;H742,"Reposar",IF(I742&gt;H742,"Revisar excedent",IF(AND(G742="Sí",M742&lt;&gt;"",M742&lt;TODAY()),"EPI caducat",IF(AND(G742="Sí",M742&lt;&gt;"",M742&lt;=TODAY()+90),"EPI caduca ≤90 dies",IF(OR(N742="Deteriorat usable",N742="Revisió necessària"),"Revisar","OK"))))))))))</f>
      </c>
      <c r="R742" s="20"/>
    </row>
    <row r="743" customFormat="false" ht="15" hidden="false" customHeight="false" outlineLevel="0" collapsed="false">
      <c r="A743" s="19" t="n">
        <v>7</v>
      </c>
      <c r="B743" s="19" t="n">
        <f aca="false">IFERROR(VLOOKUP(A743,Personal!$A$6:$F$112,2,FALSE()),"")</f>
        <v>0</v>
      </c>
      <c r="C743" s="19" t="str">
        <f aca="false">IFERROR(VLOOKUP(A743,Personal!$A$6:$F$112,3,FALSE()),"")</f>
        <v>Olot</v>
      </c>
      <c r="D743" s="19" t="s">
        <v>177</v>
      </c>
      <c r="E743" s="19" t="s">
        <v>210</v>
      </c>
      <c r="F743" s="19" t="s">
        <v>211</v>
      </c>
      <c r="G743" s="19" t="s">
        <v>272</v>
      </c>
      <c r="H743" s="19" t="n">
        <f aca="false">IF(OR(VLOOKUP(A743,Personal!$A$6:$F$112,5,FALSE())&lt;&gt;"Sí",N743="No aplica"),0,'Catàleg GRAE'!D88)</f>
        <v>1</v>
      </c>
      <c r="I743" s="20"/>
      <c r="J743" s="20"/>
      <c r="K743" s="20"/>
      <c r="L743" s="21"/>
      <c r="M743" s="21"/>
      <c r="N743" s="20"/>
      <c r="O743" s="20"/>
      <c r="P743" s="19" t="str">
        <f aca="false">IF(I743="","",I743-H743)</f>
        <v/>
      </c>
      <c r="Q743" s="19" t="str">
        <f aca="true">IF(B743="","",IF(N743="No aplica","No aplica",IF(I743="","Pendent",IF(N743="Per substituir","Substituir",IF(OR(N743="No localitzat",N743="No lliurat"),"Reposar",IF(I743&lt;H743,"Reposar",IF(I743&gt;H743,"Revisar excedent",IF(AND(G743="Sí",M743&lt;&gt;"",M743&lt;TODAY()),"EPI caducat",IF(AND(G743="Sí",M743&lt;&gt;"",M743&lt;=TODAY()+90),"EPI caduca ≤90 dies",IF(OR(N743="Deteriorat usable",N743="Revisió necessària"),"Revisar","OK"))))))))))</f>
      </c>
      <c r="R743" s="20"/>
    </row>
    <row r="744" customFormat="false" ht="15" hidden="false" customHeight="false" outlineLevel="0" collapsed="false">
      <c r="A744" s="19" t="n">
        <v>7</v>
      </c>
      <c r="B744" s="19" t="n">
        <f aca="false">IFERROR(VLOOKUP(A744,Personal!$A$6:$F$112,2,FALSE()),"")</f>
        <v>0</v>
      </c>
      <c r="C744" s="19" t="str">
        <f aca="false">IFERROR(VLOOKUP(A744,Personal!$A$6:$F$112,3,FALSE()),"")</f>
        <v>Olot</v>
      </c>
      <c r="D744" s="19" t="s">
        <v>125</v>
      </c>
      <c r="E744" s="19" t="s">
        <v>212</v>
      </c>
      <c r="F744" s="19" t="s">
        <v>213</v>
      </c>
      <c r="G744" s="19" t="s">
        <v>272</v>
      </c>
      <c r="H744" s="19" t="n">
        <f aca="false">IF(OR(VLOOKUP(A744,Personal!$A$6:$F$112,5,FALSE())&lt;&gt;"Sí",N744="No aplica"),0,'Catàleg GRAE'!D89)</f>
        <v>1</v>
      </c>
      <c r="I744" s="20"/>
      <c r="J744" s="20"/>
      <c r="K744" s="20"/>
      <c r="L744" s="21"/>
      <c r="M744" s="21"/>
      <c r="N744" s="20"/>
      <c r="O744" s="20"/>
      <c r="P744" s="19" t="str">
        <f aca="false">IF(I744="","",I744-H744)</f>
        <v/>
      </c>
      <c r="Q744" s="19" t="str">
        <f aca="true">IF(B744="","",IF(N744="No aplica","No aplica",IF(I744="","Pendent",IF(N744="Per substituir","Substituir",IF(OR(N744="No localitzat",N744="No lliurat"),"Reposar",IF(I744&lt;H744,"Reposar",IF(I744&gt;H744,"Revisar excedent",IF(AND(G744="Sí",M744&lt;&gt;"",M744&lt;TODAY()),"EPI caducat",IF(AND(G744="Sí",M744&lt;&gt;"",M744&lt;=TODAY()+90),"EPI caduca ≤90 dies",IF(OR(N744="Deteriorat usable",N744="Revisió necessària"),"Revisar","OK"))))))))))</f>
      </c>
      <c r="R744" s="20"/>
    </row>
    <row r="745" customFormat="false" ht="15" hidden="false" customHeight="false" outlineLevel="0" collapsed="false">
      <c r="A745" s="19" t="n">
        <v>7</v>
      </c>
      <c r="B745" s="19" t="n">
        <f aca="false">IFERROR(VLOOKUP(A745,Personal!$A$6:$F$112,2,FALSE()),"")</f>
        <v>0</v>
      </c>
      <c r="C745" s="19" t="str">
        <f aca="false">IFERROR(VLOOKUP(A745,Personal!$A$6:$F$112,3,FALSE()),"")</f>
        <v>Olot</v>
      </c>
      <c r="D745" s="19" t="s">
        <v>40</v>
      </c>
      <c r="E745" s="19" t="s">
        <v>214</v>
      </c>
      <c r="F745" s="19" t="s">
        <v>215</v>
      </c>
      <c r="G745" s="19" t="s">
        <v>291</v>
      </c>
      <c r="H745" s="19" t="n">
        <f aca="false">IF(OR(VLOOKUP(A745,Personal!$A$6:$F$112,5,FALSE())&lt;&gt;"Sí",N745="No aplica"),0,'Catàleg GRAE'!D90)</f>
        <v>1</v>
      </c>
      <c r="I745" s="20"/>
      <c r="J745" s="20"/>
      <c r="K745" s="20"/>
      <c r="L745" s="21"/>
      <c r="M745" s="21"/>
      <c r="N745" s="20"/>
      <c r="O745" s="20"/>
      <c r="P745" s="19" t="str">
        <f aca="false">IF(I745="","",I745-H745)</f>
        <v/>
      </c>
      <c r="Q745" s="19" t="str">
        <f aca="true">IF(B745="","",IF(N745="No aplica","No aplica",IF(I745="","Pendent",IF(N745="Per substituir","Substituir",IF(OR(N745="No localitzat",N745="No lliurat"),"Reposar",IF(I745&lt;H745,"Reposar",IF(I745&gt;H745,"Revisar excedent",IF(AND(G745="Sí",M745&lt;&gt;"",M745&lt;TODAY()),"EPI caducat",IF(AND(G745="Sí",M745&lt;&gt;"",M745&lt;=TODAY()+90),"EPI caduca ≤90 dies",IF(OR(N745="Deteriorat usable",N745="Revisió necessària"),"Revisar","OK"))))))))))</f>
      </c>
      <c r="R745" s="20"/>
    </row>
    <row r="746" customFormat="false" ht="15" hidden="false" customHeight="false" outlineLevel="0" collapsed="false">
      <c r="A746" s="19" t="n">
        <v>7</v>
      </c>
      <c r="B746" s="19" t="n">
        <f aca="false">IFERROR(VLOOKUP(A746,Personal!$A$6:$F$112,2,FALSE()),"")</f>
        <v>0</v>
      </c>
      <c r="C746" s="19" t="str">
        <f aca="false">IFERROR(VLOOKUP(A746,Personal!$A$6:$F$112,3,FALSE()),"")</f>
        <v>Olot</v>
      </c>
      <c r="D746" s="19" t="s">
        <v>216</v>
      </c>
      <c r="E746" s="19" t="s">
        <v>217</v>
      </c>
      <c r="F746" s="19" t="s">
        <v>218</v>
      </c>
      <c r="G746" s="19" t="s">
        <v>272</v>
      </c>
      <c r="H746" s="19" t="n">
        <f aca="false">IF(OR(VLOOKUP(A746,Personal!$A$6:$F$112,5,FALSE())&lt;&gt;"Sí",N746="No aplica"),0,'Catàleg GRAE'!D91)</f>
        <v>1</v>
      </c>
      <c r="I746" s="20"/>
      <c r="J746" s="20"/>
      <c r="K746" s="20"/>
      <c r="L746" s="21"/>
      <c r="M746" s="21"/>
      <c r="N746" s="20"/>
      <c r="O746" s="20"/>
      <c r="P746" s="19" t="str">
        <f aca="false">IF(I746="","",I746-H746)</f>
        <v/>
      </c>
      <c r="Q746" s="19" t="str">
        <f aca="true">IF(B746="","",IF(N746="No aplica","No aplica",IF(I746="","Pendent",IF(N746="Per substituir","Substituir",IF(OR(N746="No localitzat",N746="No lliurat"),"Reposar",IF(I746&lt;H746,"Reposar",IF(I746&gt;H746,"Revisar excedent",IF(AND(G746="Sí",M746&lt;&gt;"",M746&lt;TODAY()),"EPI caducat",IF(AND(G746="Sí",M746&lt;&gt;"",M746&lt;=TODAY()+90),"EPI caduca ≤90 dies",IF(OR(N746="Deteriorat usable",N746="Revisió necessària"),"Revisar","OK"))))))))))</f>
      </c>
      <c r="R746" s="20"/>
    </row>
    <row r="747" customFormat="false" ht="15" hidden="false" customHeight="false" outlineLevel="0" collapsed="false">
      <c r="A747" s="19" t="n">
        <v>7</v>
      </c>
      <c r="B747" s="19" t="n">
        <f aca="false">IFERROR(VLOOKUP(A747,Personal!$A$6:$F$112,2,FALSE()),"")</f>
        <v>0</v>
      </c>
      <c r="C747" s="19" t="str">
        <f aca="false">IFERROR(VLOOKUP(A747,Personal!$A$6:$F$112,3,FALSE()),"")</f>
        <v>Olot</v>
      </c>
      <c r="D747" s="19" t="s">
        <v>37</v>
      </c>
      <c r="E747" s="19" t="s">
        <v>219</v>
      </c>
      <c r="F747" s="19" t="s">
        <v>220</v>
      </c>
      <c r="G747" s="19" t="s">
        <v>291</v>
      </c>
      <c r="H747" s="19" t="n">
        <f aca="false">IF(OR(VLOOKUP(A747,Personal!$A$6:$F$112,5,FALSE())&lt;&gt;"Sí",N747="No aplica"),0,'Catàleg GRAE'!D92)</f>
        <v>1</v>
      </c>
      <c r="I747" s="20"/>
      <c r="J747" s="20"/>
      <c r="K747" s="20"/>
      <c r="L747" s="21"/>
      <c r="M747" s="21"/>
      <c r="N747" s="20"/>
      <c r="O747" s="20"/>
      <c r="P747" s="19" t="str">
        <f aca="false">IF(I747="","",I747-H747)</f>
        <v/>
      </c>
      <c r="Q747" s="19" t="str">
        <f aca="true">IF(B747="","",IF(N747="No aplica","No aplica",IF(I747="","Pendent",IF(N747="Per substituir","Substituir",IF(OR(N747="No localitzat",N747="No lliurat"),"Reposar",IF(I747&lt;H747,"Reposar",IF(I747&gt;H747,"Revisar excedent",IF(AND(G747="Sí",M747&lt;&gt;"",M747&lt;TODAY()),"EPI caducat",IF(AND(G747="Sí",M747&lt;&gt;"",M747&lt;=TODAY()+90),"EPI caduca ≤90 dies",IF(OR(N747="Deteriorat usable",N747="Revisió necessària"),"Revisar","OK"))))))))))</f>
      </c>
      <c r="R747" s="20"/>
    </row>
    <row r="748" customFormat="false" ht="15" hidden="false" customHeight="false" outlineLevel="0" collapsed="false">
      <c r="A748" s="19" t="n">
        <v>7</v>
      </c>
      <c r="B748" s="19" t="n">
        <f aca="false">IFERROR(VLOOKUP(A748,Personal!$A$6:$F$112,2,FALSE()),"")</f>
        <v>0</v>
      </c>
      <c r="C748" s="19" t="str">
        <f aca="false">IFERROR(VLOOKUP(A748,Personal!$A$6:$F$112,3,FALSE()),"")</f>
        <v>Olot</v>
      </c>
      <c r="D748" s="19" t="s">
        <v>137</v>
      </c>
      <c r="E748" s="19" t="s">
        <v>221</v>
      </c>
      <c r="F748" s="19" t="s">
        <v>222</v>
      </c>
      <c r="G748" s="19" t="s">
        <v>291</v>
      </c>
      <c r="H748" s="19" t="n">
        <f aca="false">IF(OR(VLOOKUP(A748,Personal!$A$6:$F$112,5,FALSE())&lt;&gt;"Sí",N748="No aplica"),0,'Catàleg GRAE'!D93)</f>
        <v>1</v>
      </c>
      <c r="I748" s="20"/>
      <c r="J748" s="20"/>
      <c r="K748" s="20"/>
      <c r="L748" s="21"/>
      <c r="M748" s="21"/>
      <c r="N748" s="20"/>
      <c r="O748" s="20"/>
      <c r="P748" s="19" t="str">
        <f aca="false">IF(I748="","",I748-H748)</f>
        <v/>
      </c>
      <c r="Q748" s="19" t="str">
        <f aca="true">IF(B748="","",IF(N748="No aplica","No aplica",IF(I748="","Pendent",IF(N748="Per substituir","Substituir",IF(OR(N748="No localitzat",N748="No lliurat"),"Reposar",IF(I748&lt;H748,"Reposar",IF(I748&gt;H748,"Revisar excedent",IF(AND(G748="Sí",M748&lt;&gt;"",M748&lt;TODAY()),"EPI caducat",IF(AND(G748="Sí",M748&lt;&gt;"",M748&lt;=TODAY()+90),"EPI caduca ≤90 dies",IF(OR(N748="Deteriorat usable",N748="Revisió necessària"),"Revisar","OK"))))))))))</f>
      </c>
      <c r="R748" s="20"/>
    </row>
    <row r="749" customFormat="false" ht="15" hidden="false" customHeight="false" outlineLevel="0" collapsed="false">
      <c r="A749" s="19" t="n">
        <v>7</v>
      </c>
      <c r="B749" s="19" t="n">
        <f aca="false">IFERROR(VLOOKUP(A749,Personal!$A$6:$F$112,2,FALSE()),"")</f>
        <v>0</v>
      </c>
      <c r="C749" s="19" t="str">
        <f aca="false">IFERROR(VLOOKUP(A749,Personal!$A$6:$F$112,3,FALSE()),"")</f>
        <v>Olot</v>
      </c>
      <c r="D749" s="19" t="s">
        <v>137</v>
      </c>
      <c r="E749" s="19" t="s">
        <v>223</v>
      </c>
      <c r="F749" s="19" t="s">
        <v>224</v>
      </c>
      <c r="G749" s="19" t="s">
        <v>291</v>
      </c>
      <c r="H749" s="19" t="n">
        <f aca="false">IF(OR(VLOOKUP(A749,Personal!$A$6:$F$112,5,FALSE())&lt;&gt;"Sí",N749="No aplica"),0,'Catàleg GRAE'!D94)</f>
        <v>1</v>
      </c>
      <c r="I749" s="20"/>
      <c r="J749" s="20"/>
      <c r="K749" s="20"/>
      <c r="L749" s="21"/>
      <c r="M749" s="21"/>
      <c r="N749" s="20"/>
      <c r="O749" s="20"/>
      <c r="P749" s="19" t="str">
        <f aca="false">IF(I749="","",I749-H749)</f>
        <v/>
      </c>
      <c r="Q749" s="19" t="str">
        <f aca="true">IF(B749="","",IF(N749="No aplica","No aplica",IF(I749="","Pendent",IF(N749="Per substituir","Substituir",IF(OR(N749="No localitzat",N749="No lliurat"),"Reposar",IF(I749&lt;H749,"Reposar",IF(I749&gt;H749,"Revisar excedent",IF(AND(G749="Sí",M749&lt;&gt;"",M749&lt;TODAY()),"EPI caducat",IF(AND(G749="Sí",M749&lt;&gt;"",M749&lt;=TODAY()+90),"EPI caduca ≤90 dies",IF(OR(N749="Deteriorat usable",N749="Revisió necessària"),"Revisar","OK"))))))))))</f>
      </c>
      <c r="R749" s="20"/>
    </row>
    <row r="750" customFormat="false" ht="15" hidden="false" customHeight="false" outlineLevel="0" collapsed="false">
      <c r="A750" s="19" t="n">
        <v>7</v>
      </c>
      <c r="B750" s="19" t="n">
        <f aca="false">IFERROR(VLOOKUP(A750,Personal!$A$6:$F$112,2,FALSE()),"")</f>
        <v>0</v>
      </c>
      <c r="C750" s="19" t="str">
        <f aca="false">IFERROR(VLOOKUP(A750,Personal!$A$6:$F$112,3,FALSE()),"")</f>
        <v>Olot</v>
      </c>
      <c r="D750" s="19" t="s">
        <v>137</v>
      </c>
      <c r="E750" s="19" t="s">
        <v>225</v>
      </c>
      <c r="F750" s="19" t="s">
        <v>226</v>
      </c>
      <c r="G750" s="19" t="s">
        <v>291</v>
      </c>
      <c r="H750" s="19" t="n">
        <f aca="false">IF(OR(VLOOKUP(A750,Personal!$A$6:$F$112,5,FALSE())&lt;&gt;"Sí",N750="No aplica"),0,'Catàleg GRAE'!D95)</f>
        <v>1</v>
      </c>
      <c r="I750" s="20"/>
      <c r="J750" s="20"/>
      <c r="K750" s="20"/>
      <c r="L750" s="21"/>
      <c r="M750" s="21"/>
      <c r="N750" s="20"/>
      <c r="O750" s="20"/>
      <c r="P750" s="19" t="str">
        <f aca="false">IF(I750="","",I750-H750)</f>
        <v/>
      </c>
      <c r="Q750" s="19" t="str">
        <f aca="true">IF(B750="","",IF(N750="No aplica","No aplica",IF(I750="","Pendent",IF(N750="Per substituir","Substituir",IF(OR(N750="No localitzat",N750="No lliurat"),"Reposar",IF(I750&lt;H750,"Reposar",IF(I750&gt;H750,"Revisar excedent",IF(AND(G750="Sí",M750&lt;&gt;"",M750&lt;TODAY()),"EPI caducat",IF(AND(G750="Sí",M750&lt;&gt;"",M750&lt;=TODAY()+90),"EPI caduca ≤90 dies",IF(OR(N750="Deteriorat usable",N750="Revisió necessària"),"Revisar","OK"))))))))))</f>
      </c>
      <c r="R750" s="20"/>
    </row>
    <row r="751" customFormat="false" ht="15" hidden="false" customHeight="false" outlineLevel="0" collapsed="false">
      <c r="A751" s="19" t="n">
        <v>7</v>
      </c>
      <c r="B751" s="19" t="n">
        <f aca="false">IFERROR(VLOOKUP(A751,Personal!$A$6:$F$112,2,FALSE()),"")</f>
        <v>0</v>
      </c>
      <c r="C751" s="19" t="str">
        <f aca="false">IFERROR(VLOOKUP(A751,Personal!$A$6:$F$112,3,FALSE()),"")</f>
        <v>Olot</v>
      </c>
      <c r="D751" s="19" t="s">
        <v>137</v>
      </c>
      <c r="E751" s="19" t="s">
        <v>227</v>
      </c>
      <c r="F751" s="19" t="s">
        <v>228</v>
      </c>
      <c r="G751" s="19" t="s">
        <v>291</v>
      </c>
      <c r="H751" s="19" t="n">
        <f aca="false">IF(OR(VLOOKUP(A751,Personal!$A$6:$F$112,5,FALSE())&lt;&gt;"Sí",N751="No aplica"),0,'Catàleg GRAE'!D96)</f>
        <v>1</v>
      </c>
      <c r="I751" s="20"/>
      <c r="J751" s="20"/>
      <c r="K751" s="20"/>
      <c r="L751" s="21"/>
      <c r="M751" s="21"/>
      <c r="N751" s="20"/>
      <c r="O751" s="20"/>
      <c r="P751" s="19" t="str">
        <f aca="false">IF(I751="","",I751-H751)</f>
        <v/>
      </c>
      <c r="Q751" s="19" t="str">
        <f aca="true">IF(B751="","",IF(N751="No aplica","No aplica",IF(I751="","Pendent",IF(N751="Per substituir","Substituir",IF(OR(N751="No localitzat",N751="No lliurat"),"Reposar",IF(I751&lt;H751,"Reposar",IF(I751&gt;H751,"Revisar excedent",IF(AND(G751="Sí",M751&lt;&gt;"",M751&lt;TODAY()),"EPI caducat",IF(AND(G751="Sí",M751&lt;&gt;"",M751&lt;=TODAY()+90),"EPI caduca ≤90 dies",IF(OR(N751="Deteriorat usable",N751="Revisió necessària"),"Revisar","OK"))))))))))</f>
      </c>
      <c r="R751" s="20"/>
    </row>
    <row r="752" customFormat="false" ht="15" hidden="false" customHeight="false" outlineLevel="0" collapsed="false">
      <c r="A752" s="19" t="n">
        <v>7</v>
      </c>
      <c r="B752" s="19" t="n">
        <f aca="false">IFERROR(VLOOKUP(A752,Personal!$A$6:$F$112,2,FALSE()),"")</f>
        <v>0</v>
      </c>
      <c r="C752" s="19" t="str">
        <f aca="false">IFERROR(VLOOKUP(A752,Personal!$A$6:$F$112,3,FALSE()),"")</f>
        <v>Olot</v>
      </c>
      <c r="D752" s="19" t="s">
        <v>137</v>
      </c>
      <c r="E752" s="19" t="s">
        <v>229</v>
      </c>
      <c r="F752" s="19" t="s">
        <v>230</v>
      </c>
      <c r="G752" s="19" t="s">
        <v>291</v>
      </c>
      <c r="H752" s="19" t="n">
        <f aca="false">IF(OR(VLOOKUP(A752,Personal!$A$6:$F$112,5,FALSE())&lt;&gt;"Sí",N752="No aplica"),0,'Catàleg GRAE'!D97)</f>
        <v>1</v>
      </c>
      <c r="I752" s="20"/>
      <c r="J752" s="20"/>
      <c r="K752" s="20"/>
      <c r="L752" s="21"/>
      <c r="M752" s="21"/>
      <c r="N752" s="20"/>
      <c r="O752" s="20"/>
      <c r="P752" s="19" t="str">
        <f aca="false">IF(I752="","",I752-H752)</f>
        <v/>
      </c>
      <c r="Q752" s="19" t="str">
        <f aca="true">IF(B752="","",IF(N752="No aplica","No aplica",IF(I752="","Pendent",IF(N752="Per substituir","Substituir",IF(OR(N752="No localitzat",N752="No lliurat"),"Reposar",IF(I752&lt;H752,"Reposar",IF(I752&gt;H752,"Revisar excedent",IF(AND(G752="Sí",M752&lt;&gt;"",M752&lt;TODAY()),"EPI caducat",IF(AND(G752="Sí",M752&lt;&gt;"",M752&lt;=TODAY()+90),"EPI caduca ≤90 dies",IF(OR(N752="Deteriorat usable",N752="Revisió necessària"),"Revisar","OK"))))))))))</f>
      </c>
      <c r="R752" s="20"/>
    </row>
    <row r="753" customFormat="false" ht="15" hidden="false" customHeight="false" outlineLevel="0" collapsed="false">
      <c r="A753" s="19" t="n">
        <v>7</v>
      </c>
      <c r="B753" s="19" t="n">
        <f aca="false">IFERROR(VLOOKUP(A753,Personal!$A$6:$F$112,2,FALSE()),"")</f>
        <v>0</v>
      </c>
      <c r="C753" s="19" t="str">
        <f aca="false">IFERROR(VLOOKUP(A753,Personal!$A$6:$F$112,3,FALSE()),"")</f>
        <v>Olot</v>
      </c>
      <c r="D753" s="19" t="s">
        <v>137</v>
      </c>
      <c r="E753" s="19" t="s">
        <v>231</v>
      </c>
      <c r="F753" s="19" t="s">
        <v>232</v>
      </c>
      <c r="G753" s="19" t="s">
        <v>291</v>
      </c>
      <c r="H753" s="19" t="n">
        <f aca="false">IF(OR(VLOOKUP(A753,Personal!$A$6:$F$112,5,FALSE())&lt;&gt;"Sí",N753="No aplica"),0,'Catàleg GRAE'!D98)</f>
        <v>1</v>
      </c>
      <c r="I753" s="20"/>
      <c r="J753" s="20"/>
      <c r="K753" s="20"/>
      <c r="L753" s="21"/>
      <c r="M753" s="21"/>
      <c r="N753" s="20"/>
      <c r="O753" s="20"/>
      <c r="P753" s="19" t="str">
        <f aca="false">IF(I753="","",I753-H753)</f>
        <v/>
      </c>
      <c r="Q753" s="19" t="str">
        <f aca="true">IF(B753="","",IF(N753="No aplica","No aplica",IF(I753="","Pendent",IF(N753="Per substituir","Substituir",IF(OR(N753="No localitzat",N753="No lliurat"),"Reposar",IF(I753&lt;H753,"Reposar",IF(I753&gt;H753,"Revisar excedent",IF(AND(G753="Sí",M753&lt;&gt;"",M753&lt;TODAY()),"EPI caducat",IF(AND(G753="Sí",M753&lt;&gt;"",M753&lt;=TODAY()+90),"EPI caduca ≤90 dies",IF(OR(N753="Deteriorat usable",N753="Revisió necessària"),"Revisar","OK"))))))))))</f>
      </c>
      <c r="R753" s="20"/>
    </row>
    <row r="754" customFormat="false" ht="15" hidden="false" customHeight="false" outlineLevel="0" collapsed="false">
      <c r="A754" s="19" t="n">
        <v>7</v>
      </c>
      <c r="B754" s="19" t="n">
        <f aca="false">IFERROR(VLOOKUP(A754,Personal!$A$6:$F$112,2,FALSE()),"")</f>
        <v>0</v>
      </c>
      <c r="C754" s="19" t="str">
        <f aca="false">IFERROR(VLOOKUP(A754,Personal!$A$6:$F$112,3,FALSE()),"")</f>
        <v>Olot</v>
      </c>
      <c r="D754" s="19" t="s">
        <v>137</v>
      </c>
      <c r="E754" s="19" t="s">
        <v>233</v>
      </c>
      <c r="F754" s="19" t="s">
        <v>234</v>
      </c>
      <c r="G754" s="19" t="s">
        <v>291</v>
      </c>
      <c r="H754" s="19" t="n">
        <f aca="false">IF(OR(VLOOKUP(A754,Personal!$A$6:$F$112,5,FALSE())&lt;&gt;"Sí",N754="No aplica"),0,'Catàleg GRAE'!D99)</f>
        <v>1</v>
      </c>
      <c r="I754" s="20"/>
      <c r="J754" s="20"/>
      <c r="K754" s="20"/>
      <c r="L754" s="21"/>
      <c r="M754" s="21"/>
      <c r="N754" s="20"/>
      <c r="O754" s="20"/>
      <c r="P754" s="19" t="str">
        <f aca="false">IF(I754="","",I754-H754)</f>
        <v/>
      </c>
      <c r="Q754" s="19" t="str">
        <f aca="true">IF(B754="","",IF(N754="No aplica","No aplica",IF(I754="","Pendent",IF(N754="Per substituir","Substituir",IF(OR(N754="No localitzat",N754="No lliurat"),"Reposar",IF(I754&lt;H754,"Reposar",IF(I754&gt;H754,"Revisar excedent",IF(AND(G754="Sí",M754&lt;&gt;"",M754&lt;TODAY()),"EPI caducat",IF(AND(G754="Sí",M754&lt;&gt;"",M754&lt;=TODAY()+90),"EPI caduca ≤90 dies",IF(OR(N754="Deteriorat usable",N754="Revisió necessària"),"Revisar","OK"))))))))))</f>
      </c>
      <c r="R754" s="20"/>
    </row>
    <row r="755" customFormat="false" ht="15" hidden="false" customHeight="false" outlineLevel="0" collapsed="false">
      <c r="A755" s="19" t="n">
        <v>7</v>
      </c>
      <c r="B755" s="19" t="n">
        <f aca="false">IFERROR(VLOOKUP(A755,Personal!$A$6:$F$112,2,FALSE()),"")</f>
        <v>0</v>
      </c>
      <c r="C755" s="19" t="str">
        <f aca="false">IFERROR(VLOOKUP(A755,Personal!$A$6:$F$112,3,FALSE()),"")</f>
        <v>Olot</v>
      </c>
      <c r="D755" s="19" t="s">
        <v>216</v>
      </c>
      <c r="E755" s="19" t="s">
        <v>235</v>
      </c>
      <c r="F755" s="19" t="s">
        <v>236</v>
      </c>
      <c r="G755" s="19" t="s">
        <v>272</v>
      </c>
      <c r="H755" s="19" t="n">
        <f aca="false">IF(OR(VLOOKUP(A755,Personal!$A$6:$F$112,5,FALSE())&lt;&gt;"Sí",N755="No aplica"),0,'Catàleg GRAE'!D100)</f>
        <v>1</v>
      </c>
      <c r="I755" s="20"/>
      <c r="J755" s="20"/>
      <c r="K755" s="20"/>
      <c r="L755" s="21"/>
      <c r="M755" s="21"/>
      <c r="N755" s="20"/>
      <c r="O755" s="20"/>
      <c r="P755" s="19" t="str">
        <f aca="false">IF(I755="","",I755-H755)</f>
        <v/>
      </c>
      <c r="Q755" s="19" t="str">
        <f aca="true">IF(B755="","",IF(N755="No aplica","No aplica",IF(I755="","Pendent",IF(N755="Per substituir","Substituir",IF(OR(N755="No localitzat",N755="No lliurat"),"Reposar",IF(I755&lt;H755,"Reposar",IF(I755&gt;H755,"Revisar excedent",IF(AND(G755="Sí",M755&lt;&gt;"",M755&lt;TODAY()),"EPI caducat",IF(AND(G755="Sí",M755&lt;&gt;"",M755&lt;=TODAY()+90),"EPI caduca ≤90 dies",IF(OR(N755="Deteriorat usable",N755="Revisió necessària"),"Revisar","OK"))))))))))</f>
      </c>
      <c r="R755" s="20"/>
    </row>
    <row r="756" customFormat="false" ht="15" hidden="false" customHeight="false" outlineLevel="0" collapsed="false">
      <c r="A756" s="19" t="n">
        <v>7</v>
      </c>
      <c r="B756" s="19" t="n">
        <f aca="false">IFERROR(VLOOKUP(A756,Personal!$A$6:$F$112,2,FALSE()),"")</f>
        <v>0</v>
      </c>
      <c r="C756" s="19" t="str">
        <f aca="false">IFERROR(VLOOKUP(A756,Personal!$A$6:$F$112,3,FALSE()),"")</f>
        <v>Olot</v>
      </c>
      <c r="D756" s="19" t="s">
        <v>137</v>
      </c>
      <c r="E756" s="19" t="s">
        <v>237</v>
      </c>
      <c r="F756" s="19" t="s">
        <v>238</v>
      </c>
      <c r="G756" s="19" t="s">
        <v>291</v>
      </c>
      <c r="H756" s="19" t="n">
        <f aca="false">IF(OR(VLOOKUP(A756,Personal!$A$6:$F$112,5,FALSE())&lt;&gt;"Sí",N756="No aplica"),0,'Catàleg GRAE'!D101)</f>
        <v>1</v>
      </c>
      <c r="I756" s="20"/>
      <c r="J756" s="20"/>
      <c r="K756" s="20"/>
      <c r="L756" s="21"/>
      <c r="M756" s="21"/>
      <c r="N756" s="20"/>
      <c r="O756" s="20"/>
      <c r="P756" s="19" t="str">
        <f aca="false">IF(I756="","",I756-H756)</f>
        <v/>
      </c>
      <c r="Q756" s="19" t="str">
        <f aca="true">IF(B756="","",IF(N756="No aplica","No aplica",IF(I756="","Pendent",IF(N756="Per substituir","Substituir",IF(OR(N756="No localitzat",N756="No lliurat"),"Reposar",IF(I756&lt;H756,"Reposar",IF(I756&gt;H756,"Revisar excedent",IF(AND(G756="Sí",M756&lt;&gt;"",M756&lt;TODAY()),"EPI caducat",IF(AND(G756="Sí",M756&lt;&gt;"",M756&lt;=TODAY()+90),"EPI caduca ≤90 dies",IF(OR(N756="Deteriorat usable",N756="Revisió necessària"),"Revisar","OK"))))))))))</f>
      </c>
      <c r="R756" s="20"/>
    </row>
    <row r="757" customFormat="false" ht="15" hidden="false" customHeight="false" outlineLevel="0" collapsed="false">
      <c r="A757" s="19" t="n">
        <v>7</v>
      </c>
      <c r="B757" s="19" t="n">
        <f aca="false">IFERROR(VLOOKUP(A757,Personal!$A$6:$F$112,2,FALSE()),"")</f>
        <v>0</v>
      </c>
      <c r="C757" s="19" t="str">
        <f aca="false">IFERROR(VLOOKUP(A757,Personal!$A$6:$F$112,3,FALSE()),"")</f>
        <v>Olot</v>
      </c>
      <c r="D757" s="19" t="s">
        <v>37</v>
      </c>
      <c r="E757" s="19" t="s">
        <v>239</v>
      </c>
      <c r="F757" s="19" t="s">
        <v>240</v>
      </c>
      <c r="G757" s="19" t="s">
        <v>291</v>
      </c>
      <c r="H757" s="19" t="n">
        <f aca="false">IF(OR(VLOOKUP(A757,Personal!$A$6:$F$112,5,FALSE())&lt;&gt;"Sí",N757="No aplica"),0,'Catàleg GRAE'!D102)</f>
        <v>1</v>
      </c>
      <c r="I757" s="20"/>
      <c r="J757" s="20"/>
      <c r="K757" s="20"/>
      <c r="L757" s="21"/>
      <c r="M757" s="21"/>
      <c r="N757" s="20"/>
      <c r="O757" s="20"/>
      <c r="P757" s="19" t="str">
        <f aca="false">IF(I757="","",I757-H757)</f>
        <v/>
      </c>
      <c r="Q757" s="19" t="str">
        <f aca="true">IF(B757="","",IF(N757="No aplica","No aplica",IF(I757="","Pendent",IF(N757="Per substituir","Substituir",IF(OR(N757="No localitzat",N757="No lliurat"),"Reposar",IF(I757&lt;H757,"Reposar",IF(I757&gt;H757,"Revisar excedent",IF(AND(G757="Sí",M757&lt;&gt;"",M757&lt;TODAY()),"EPI caducat",IF(AND(G757="Sí",M757&lt;&gt;"",M757&lt;=TODAY()+90),"EPI caduca ≤90 dies",IF(OR(N757="Deteriorat usable",N757="Revisió necessària"),"Revisar","OK"))))))))))</f>
      </c>
      <c r="R757" s="20"/>
    </row>
    <row r="758" customFormat="false" ht="15" hidden="false" customHeight="false" outlineLevel="0" collapsed="false">
      <c r="A758" s="19" t="n">
        <v>7</v>
      </c>
      <c r="B758" s="19" t="n">
        <f aca="false">IFERROR(VLOOKUP(A758,Personal!$A$6:$F$112,2,FALSE()),"")</f>
        <v>0</v>
      </c>
      <c r="C758" s="19" t="str">
        <f aca="false">IFERROR(VLOOKUP(A758,Personal!$A$6:$F$112,3,FALSE()),"")</f>
        <v>Olot</v>
      </c>
      <c r="D758" s="19" t="s">
        <v>37</v>
      </c>
      <c r="E758" s="19" t="s">
        <v>241</v>
      </c>
      <c r="F758" s="19" t="s">
        <v>242</v>
      </c>
      <c r="G758" s="19" t="s">
        <v>291</v>
      </c>
      <c r="H758" s="19" t="n">
        <f aca="false">IF(OR(VLOOKUP(A758,Personal!$A$6:$F$112,5,FALSE())&lt;&gt;"Sí",N758="No aplica"),0,'Catàleg GRAE'!D103)</f>
        <v>1</v>
      </c>
      <c r="I758" s="20"/>
      <c r="J758" s="20"/>
      <c r="K758" s="20"/>
      <c r="L758" s="21"/>
      <c r="M758" s="21"/>
      <c r="N758" s="20"/>
      <c r="O758" s="20"/>
      <c r="P758" s="19" t="str">
        <f aca="false">IF(I758="","",I758-H758)</f>
        <v/>
      </c>
      <c r="Q758" s="19" t="str">
        <f aca="true">IF(B758="","",IF(N758="No aplica","No aplica",IF(I758="","Pendent",IF(N758="Per substituir","Substituir",IF(OR(N758="No localitzat",N758="No lliurat"),"Reposar",IF(I758&lt;H758,"Reposar",IF(I758&gt;H758,"Revisar excedent",IF(AND(G758="Sí",M758&lt;&gt;"",M758&lt;TODAY()),"EPI caducat",IF(AND(G758="Sí",M758&lt;&gt;"",M758&lt;=TODAY()+90),"EPI caduca ≤90 dies",IF(OR(N758="Deteriorat usable",N758="Revisió necessària"),"Revisar","OK"))))))))))</f>
      </c>
      <c r="R758" s="20"/>
    </row>
    <row r="759" customFormat="false" ht="15" hidden="false" customHeight="false" outlineLevel="0" collapsed="false">
      <c r="A759" s="19" t="n">
        <v>7</v>
      </c>
      <c r="B759" s="19" t="n">
        <f aca="false">IFERROR(VLOOKUP(A759,Personal!$A$6:$F$112,2,FALSE()),"")</f>
        <v>0</v>
      </c>
      <c r="C759" s="19" t="str">
        <f aca="false">IFERROR(VLOOKUP(A759,Personal!$A$6:$F$112,3,FALSE()),"")</f>
        <v>Olot</v>
      </c>
      <c r="D759" s="19" t="s">
        <v>177</v>
      </c>
      <c r="E759" s="19" t="s">
        <v>243</v>
      </c>
      <c r="F759" s="19" t="s">
        <v>244</v>
      </c>
      <c r="G759" s="19" t="s">
        <v>272</v>
      </c>
      <c r="H759" s="19" t="n">
        <f aca="false">IF(OR(VLOOKUP(A759,Personal!$A$6:$F$112,5,FALSE())&lt;&gt;"Sí",N759="No aplica"),0,'Catàleg GRAE'!D104)</f>
        <v>1</v>
      </c>
      <c r="I759" s="20"/>
      <c r="J759" s="20"/>
      <c r="K759" s="20"/>
      <c r="L759" s="21"/>
      <c r="M759" s="21"/>
      <c r="N759" s="20"/>
      <c r="O759" s="20"/>
      <c r="P759" s="19" t="str">
        <f aca="false">IF(I759="","",I759-H759)</f>
        <v/>
      </c>
      <c r="Q759" s="19" t="str">
        <f aca="true">IF(B759="","",IF(N759="No aplica","No aplica",IF(I759="","Pendent",IF(N759="Per substituir","Substituir",IF(OR(N759="No localitzat",N759="No lliurat"),"Reposar",IF(I759&lt;H759,"Reposar",IF(I759&gt;H759,"Revisar excedent",IF(AND(G759="Sí",M759&lt;&gt;"",M759&lt;TODAY()),"EPI caducat",IF(AND(G759="Sí",M759&lt;&gt;"",M759&lt;=TODAY()+90),"EPI caduca ≤90 dies",IF(OR(N759="Deteriorat usable",N759="Revisió necessària"),"Revisar","OK"))))))))))</f>
      </c>
      <c r="R759" s="20"/>
    </row>
    <row r="760" customFormat="false" ht="15" hidden="false" customHeight="false" outlineLevel="0" collapsed="false">
      <c r="A760" s="19" t="n">
        <v>7</v>
      </c>
      <c r="B760" s="19" t="n">
        <f aca="false">IFERROR(VLOOKUP(A760,Personal!$A$6:$F$112,2,FALSE()),"")</f>
        <v>0</v>
      </c>
      <c r="C760" s="19" t="str">
        <f aca="false">IFERROR(VLOOKUP(A760,Personal!$A$6:$F$112,3,FALSE()),"")</f>
        <v>Olot</v>
      </c>
      <c r="D760" s="19" t="s">
        <v>177</v>
      </c>
      <c r="E760" s="19" t="s">
        <v>245</v>
      </c>
      <c r="F760" s="19" t="s">
        <v>246</v>
      </c>
      <c r="G760" s="19" t="s">
        <v>272</v>
      </c>
      <c r="H760" s="19" t="n">
        <f aca="false">IF(OR(VLOOKUP(A760,Personal!$A$6:$F$112,5,FALSE())&lt;&gt;"Sí",N760="No aplica"),0,'Catàleg GRAE'!D105)</f>
        <v>1</v>
      </c>
      <c r="I760" s="20"/>
      <c r="J760" s="20"/>
      <c r="K760" s="20"/>
      <c r="L760" s="21"/>
      <c r="M760" s="21"/>
      <c r="N760" s="20"/>
      <c r="O760" s="20"/>
      <c r="P760" s="19" t="str">
        <f aca="false">IF(I760="","",I760-H760)</f>
        <v/>
      </c>
      <c r="Q760" s="19" t="str">
        <f aca="true">IF(B760="","",IF(N760="No aplica","No aplica",IF(I760="","Pendent",IF(N760="Per substituir","Substituir",IF(OR(N760="No localitzat",N760="No lliurat"),"Reposar",IF(I760&lt;H760,"Reposar",IF(I760&gt;H760,"Revisar excedent",IF(AND(G760="Sí",M760&lt;&gt;"",M760&lt;TODAY()),"EPI caducat",IF(AND(G760="Sí",M760&lt;&gt;"",M760&lt;=TODAY()+90),"EPI caduca ≤90 dies",IF(OR(N760="Deteriorat usable",N760="Revisió necessària"),"Revisar","OK"))))))))))</f>
      </c>
      <c r="R760" s="20"/>
    </row>
    <row r="761" customFormat="false" ht="15" hidden="false" customHeight="false" outlineLevel="0" collapsed="false">
      <c r="A761" s="19" t="n">
        <v>7</v>
      </c>
      <c r="B761" s="19" t="n">
        <f aca="false">IFERROR(VLOOKUP(A761,Personal!$A$6:$F$112,2,FALSE()),"")</f>
        <v>0</v>
      </c>
      <c r="C761" s="19" t="str">
        <f aca="false">IFERROR(VLOOKUP(A761,Personal!$A$6:$F$112,3,FALSE()),"")</f>
        <v>Olot</v>
      </c>
      <c r="D761" s="19" t="s">
        <v>177</v>
      </c>
      <c r="E761" s="19" t="s">
        <v>247</v>
      </c>
      <c r="F761" s="19" t="s">
        <v>248</v>
      </c>
      <c r="G761" s="19" t="s">
        <v>272</v>
      </c>
      <c r="H761" s="19" t="n">
        <f aca="false">IF(OR(VLOOKUP(A761,Personal!$A$6:$F$112,5,FALSE())&lt;&gt;"Sí",N761="No aplica"),0,'Catàleg GRAE'!D106)</f>
        <v>1</v>
      </c>
      <c r="I761" s="20"/>
      <c r="J761" s="20"/>
      <c r="K761" s="20"/>
      <c r="L761" s="21"/>
      <c r="M761" s="21"/>
      <c r="N761" s="20"/>
      <c r="O761" s="20"/>
      <c r="P761" s="19" t="str">
        <f aca="false">IF(I761="","",I761-H761)</f>
        <v/>
      </c>
      <c r="Q761" s="19" t="str">
        <f aca="true">IF(B761="","",IF(N761="No aplica","No aplica",IF(I761="","Pendent",IF(N761="Per substituir","Substituir",IF(OR(N761="No localitzat",N761="No lliurat"),"Reposar",IF(I761&lt;H761,"Reposar",IF(I761&gt;H761,"Revisar excedent",IF(AND(G761="Sí",M761&lt;&gt;"",M761&lt;TODAY()),"EPI caducat",IF(AND(G761="Sí",M761&lt;&gt;"",M761&lt;=TODAY()+90),"EPI caduca ≤90 dies",IF(OR(N761="Deteriorat usable",N761="Revisió necessària"),"Revisar","OK"))))))))))</f>
      </c>
      <c r="R761" s="20"/>
    </row>
    <row r="762" customFormat="false" ht="15" hidden="false" customHeight="false" outlineLevel="0" collapsed="false">
      <c r="A762" s="19" t="n">
        <v>7</v>
      </c>
      <c r="B762" s="19" t="n">
        <f aca="false">IFERROR(VLOOKUP(A762,Personal!$A$6:$F$112,2,FALSE()),"")</f>
        <v>0</v>
      </c>
      <c r="C762" s="19" t="str">
        <f aca="false">IFERROR(VLOOKUP(A762,Personal!$A$6:$F$112,3,FALSE()),"")</f>
        <v>Olot</v>
      </c>
      <c r="D762" s="19" t="s">
        <v>177</v>
      </c>
      <c r="E762" s="19" t="s">
        <v>249</v>
      </c>
      <c r="F762" s="19" t="s">
        <v>250</v>
      </c>
      <c r="G762" s="19" t="s">
        <v>272</v>
      </c>
      <c r="H762" s="19" t="n">
        <f aca="false">IF(OR(VLOOKUP(A762,Personal!$A$6:$F$112,5,FALSE())&lt;&gt;"Sí",N762="No aplica"),0,'Catàleg GRAE'!D107)</f>
        <v>1</v>
      </c>
      <c r="I762" s="20"/>
      <c r="J762" s="20"/>
      <c r="K762" s="20"/>
      <c r="L762" s="21"/>
      <c r="M762" s="21"/>
      <c r="N762" s="20"/>
      <c r="O762" s="20"/>
      <c r="P762" s="19" t="str">
        <f aca="false">IF(I762="","",I762-H762)</f>
        <v/>
      </c>
      <c r="Q762" s="19" t="str">
        <f aca="true">IF(B762="","",IF(N762="No aplica","No aplica",IF(I762="","Pendent",IF(N762="Per substituir","Substituir",IF(OR(N762="No localitzat",N762="No lliurat"),"Reposar",IF(I762&lt;H762,"Reposar",IF(I762&gt;H762,"Revisar excedent",IF(AND(G762="Sí",M762&lt;&gt;"",M762&lt;TODAY()),"EPI caducat",IF(AND(G762="Sí",M762&lt;&gt;"",M762&lt;=TODAY()+90),"EPI caduca ≤90 dies",IF(OR(N762="Deteriorat usable",N762="Revisió necessària"),"Revisar","OK"))))))))))</f>
      </c>
      <c r="R762" s="20"/>
    </row>
    <row r="763" customFormat="false" ht="15" hidden="false" customHeight="false" outlineLevel="0" collapsed="false">
      <c r="A763" s="19" t="n">
        <v>7</v>
      </c>
      <c r="B763" s="19" t="n">
        <f aca="false">IFERROR(VLOOKUP(A763,Personal!$A$6:$F$112,2,FALSE()),"")</f>
        <v>0</v>
      </c>
      <c r="C763" s="19" t="str">
        <f aca="false">IFERROR(VLOOKUP(A763,Personal!$A$6:$F$112,3,FALSE()),"")</f>
        <v>Olot</v>
      </c>
      <c r="D763" s="19" t="s">
        <v>177</v>
      </c>
      <c r="E763" s="19" t="s">
        <v>251</v>
      </c>
      <c r="F763" s="19" t="s">
        <v>252</v>
      </c>
      <c r="G763" s="19" t="s">
        <v>272</v>
      </c>
      <c r="H763" s="19" t="n">
        <f aca="false">IF(OR(VLOOKUP(A763,Personal!$A$6:$F$112,5,FALSE())&lt;&gt;"Sí",N763="No aplica"),0,'Catàleg GRAE'!D108)</f>
        <v>1</v>
      </c>
      <c r="I763" s="20"/>
      <c r="J763" s="20"/>
      <c r="K763" s="20"/>
      <c r="L763" s="21"/>
      <c r="M763" s="21"/>
      <c r="N763" s="20"/>
      <c r="O763" s="20"/>
      <c r="P763" s="19" t="str">
        <f aca="false">IF(I763="","",I763-H763)</f>
        <v/>
      </c>
      <c r="Q763" s="19" t="str">
        <f aca="true">IF(B763="","",IF(N763="No aplica","No aplica",IF(I763="","Pendent",IF(N763="Per substituir","Substituir",IF(OR(N763="No localitzat",N763="No lliurat"),"Reposar",IF(I763&lt;H763,"Reposar",IF(I763&gt;H763,"Revisar excedent",IF(AND(G763="Sí",M763&lt;&gt;"",M763&lt;TODAY()),"EPI caducat",IF(AND(G763="Sí",M763&lt;&gt;"",M763&lt;=TODAY()+90),"EPI caduca ≤90 dies",IF(OR(N763="Deteriorat usable",N763="Revisió necessària"),"Revisar","OK"))))))))))</f>
      </c>
      <c r="R763" s="20"/>
    </row>
    <row r="764" customFormat="false" ht="15" hidden="false" customHeight="false" outlineLevel="0" collapsed="false">
      <c r="A764" s="19" t="n">
        <v>7</v>
      </c>
      <c r="B764" s="19" t="n">
        <f aca="false">IFERROR(VLOOKUP(A764,Personal!$A$6:$F$112,2,FALSE()),"")</f>
        <v>0</v>
      </c>
      <c r="C764" s="19" t="str">
        <f aca="false">IFERROR(VLOOKUP(A764,Personal!$A$6:$F$112,3,FALSE()),"")</f>
        <v>Olot</v>
      </c>
      <c r="D764" s="19" t="s">
        <v>125</v>
      </c>
      <c r="E764" s="19" t="s">
        <v>253</v>
      </c>
      <c r="F764" s="19" t="s">
        <v>254</v>
      </c>
      <c r="G764" s="19" t="s">
        <v>272</v>
      </c>
      <c r="H764" s="19" t="n">
        <f aca="false">IF(OR(VLOOKUP(A764,Personal!$A$6:$F$112,5,FALSE())&lt;&gt;"Sí",N764="No aplica"),0,'Catàleg GRAE'!D109)</f>
        <v>1</v>
      </c>
      <c r="I764" s="20"/>
      <c r="J764" s="20"/>
      <c r="K764" s="20"/>
      <c r="L764" s="21"/>
      <c r="M764" s="21"/>
      <c r="N764" s="20"/>
      <c r="O764" s="20"/>
      <c r="P764" s="19" t="str">
        <f aca="false">IF(I764="","",I764-H764)</f>
        <v/>
      </c>
      <c r="Q764" s="19" t="str">
        <f aca="true">IF(B764="","",IF(N764="No aplica","No aplica",IF(I764="","Pendent",IF(N764="Per substituir","Substituir",IF(OR(N764="No localitzat",N764="No lliurat"),"Reposar",IF(I764&lt;H764,"Reposar",IF(I764&gt;H764,"Revisar excedent",IF(AND(G764="Sí",M764&lt;&gt;"",M764&lt;TODAY()),"EPI caducat",IF(AND(G764="Sí",M764&lt;&gt;"",M764&lt;=TODAY()+90),"EPI caduca ≤90 dies",IF(OR(N764="Deteriorat usable",N764="Revisió necessària"),"Revisar","OK"))))))))))</f>
      </c>
      <c r="R764" s="20"/>
    </row>
    <row r="765" customFormat="false" ht="15" hidden="false" customHeight="false" outlineLevel="0" collapsed="false">
      <c r="A765" s="19" t="n">
        <v>7</v>
      </c>
      <c r="B765" s="19" t="n">
        <f aca="false">IFERROR(VLOOKUP(A765,Personal!$A$6:$F$112,2,FALSE()),"")</f>
        <v>0</v>
      </c>
      <c r="C765" s="19" t="str">
        <f aca="false">IFERROR(VLOOKUP(A765,Personal!$A$6:$F$112,3,FALSE()),"")</f>
        <v>Olot</v>
      </c>
      <c r="D765" s="19" t="s">
        <v>177</v>
      </c>
      <c r="E765" s="19" t="s">
        <v>255</v>
      </c>
      <c r="F765" s="19" t="s">
        <v>256</v>
      </c>
      <c r="G765" s="19" t="s">
        <v>272</v>
      </c>
      <c r="H765" s="19" t="n">
        <f aca="false">IF(OR(VLOOKUP(A765,Personal!$A$6:$F$112,5,FALSE())&lt;&gt;"Sí",N765="No aplica"),0,'Catàleg GRAE'!D110)</f>
        <v>1</v>
      </c>
      <c r="I765" s="20"/>
      <c r="J765" s="20"/>
      <c r="K765" s="20"/>
      <c r="L765" s="21"/>
      <c r="M765" s="21"/>
      <c r="N765" s="20"/>
      <c r="O765" s="20"/>
      <c r="P765" s="19" t="str">
        <f aca="false">IF(I765="","",I765-H765)</f>
        <v/>
      </c>
      <c r="Q765" s="19" t="str">
        <f aca="true">IF(B765="","",IF(N765="No aplica","No aplica",IF(I765="","Pendent",IF(N765="Per substituir","Substituir",IF(OR(N765="No localitzat",N765="No lliurat"),"Reposar",IF(I765&lt;H765,"Reposar",IF(I765&gt;H765,"Revisar excedent",IF(AND(G765="Sí",M765&lt;&gt;"",M765&lt;TODAY()),"EPI caducat",IF(AND(G765="Sí",M765&lt;&gt;"",M765&lt;=TODAY()+90),"EPI caduca ≤90 dies",IF(OR(N765="Deteriorat usable",N765="Revisió necessària"),"Revisar","OK"))))))))))</f>
      </c>
      <c r="R765" s="20"/>
    </row>
    <row r="766" customFormat="false" ht="15" hidden="false" customHeight="false" outlineLevel="0" collapsed="false">
      <c r="A766" s="19" t="n">
        <v>7</v>
      </c>
      <c r="B766" s="19" t="n">
        <f aca="false">IFERROR(VLOOKUP(A766,Personal!$A$6:$F$112,2,FALSE()),"")</f>
        <v>0</v>
      </c>
      <c r="C766" s="19" t="str">
        <f aca="false">IFERROR(VLOOKUP(A766,Personal!$A$6:$F$112,3,FALSE()),"")</f>
        <v>Olot</v>
      </c>
      <c r="D766" s="19" t="s">
        <v>142</v>
      </c>
      <c r="E766" s="19" t="s">
        <v>257</v>
      </c>
      <c r="F766" s="19" t="s">
        <v>258</v>
      </c>
      <c r="G766" s="19" t="s">
        <v>291</v>
      </c>
      <c r="H766" s="19" t="n">
        <f aca="false">IF(OR(VLOOKUP(A766,Personal!$A$6:$F$112,5,FALSE())&lt;&gt;"Sí",N766="No aplica"),0,'Catàleg GRAE'!D111)</f>
        <v>1</v>
      </c>
      <c r="I766" s="20"/>
      <c r="J766" s="20"/>
      <c r="K766" s="20"/>
      <c r="L766" s="21"/>
      <c r="M766" s="21"/>
      <c r="N766" s="20"/>
      <c r="O766" s="20"/>
      <c r="P766" s="19" t="str">
        <f aca="false">IF(I766="","",I766-H766)</f>
        <v/>
      </c>
      <c r="Q766" s="19" t="str">
        <f aca="true">IF(B766="","",IF(N766="No aplica","No aplica",IF(I766="","Pendent",IF(N766="Per substituir","Substituir",IF(OR(N766="No localitzat",N766="No lliurat"),"Reposar",IF(I766&lt;H766,"Reposar",IF(I766&gt;H766,"Revisar excedent",IF(AND(G766="Sí",M766&lt;&gt;"",M766&lt;TODAY()),"EPI caducat",IF(AND(G766="Sí",M766&lt;&gt;"",M766&lt;=TODAY()+90),"EPI caduca ≤90 dies",IF(OR(N766="Deteriorat usable",N766="Revisió necessària"),"Revisar","OK"))))))))))</f>
      </c>
      <c r="R766" s="20"/>
    </row>
    <row r="767" customFormat="false" ht="15" hidden="false" customHeight="false" outlineLevel="0" collapsed="false">
      <c r="A767" s="19" t="n">
        <v>7</v>
      </c>
      <c r="B767" s="19" t="n">
        <f aca="false">IFERROR(VLOOKUP(A767,Personal!$A$6:$F$112,2,FALSE()),"")</f>
        <v>0</v>
      </c>
      <c r="C767" s="19" t="str">
        <f aca="false">IFERROR(VLOOKUP(A767,Personal!$A$6:$F$112,3,FALSE()),"")</f>
        <v>Olot</v>
      </c>
      <c r="D767" s="19" t="s">
        <v>112</v>
      </c>
      <c r="E767" s="19" t="s">
        <v>259</v>
      </c>
      <c r="F767" s="19" t="s">
        <v>260</v>
      </c>
      <c r="G767" s="19" t="s">
        <v>291</v>
      </c>
      <c r="H767" s="19" t="n">
        <f aca="false">IF(OR(VLOOKUP(A767,Personal!$A$6:$F$112,5,FALSE())&lt;&gt;"Sí",N767="No aplica"),0,'Catàleg GRAE'!D112)</f>
        <v>1</v>
      </c>
      <c r="I767" s="20"/>
      <c r="J767" s="20"/>
      <c r="K767" s="20"/>
      <c r="L767" s="21"/>
      <c r="M767" s="21"/>
      <c r="N767" s="20"/>
      <c r="O767" s="20"/>
      <c r="P767" s="19" t="str">
        <f aca="false">IF(I767="","",I767-H767)</f>
        <v/>
      </c>
      <c r="Q767" s="19" t="str">
        <f aca="true">IF(B767="","",IF(N767="No aplica","No aplica",IF(I767="","Pendent",IF(N767="Per substituir","Substituir",IF(OR(N767="No localitzat",N767="No lliurat"),"Reposar",IF(I767&lt;H767,"Reposar",IF(I767&gt;H767,"Revisar excedent",IF(AND(G767="Sí",M767&lt;&gt;"",M767&lt;TODAY()),"EPI caducat",IF(AND(G767="Sí",M767&lt;&gt;"",M767&lt;=TODAY()+90),"EPI caduca ≤90 dies",IF(OR(N767="Deteriorat usable",N767="Revisió necessària"),"Revisar","OK"))))))))))</f>
      </c>
      <c r="R767" s="20"/>
    </row>
    <row r="768" customFormat="false" ht="15" hidden="false" customHeight="false" outlineLevel="0" collapsed="false">
      <c r="A768" s="19" t="n">
        <v>7</v>
      </c>
      <c r="B768" s="19" t="n">
        <f aca="false">IFERROR(VLOOKUP(A768,Personal!$A$6:$F$112,2,FALSE()),"")</f>
        <v>0</v>
      </c>
      <c r="C768" s="19" t="str">
        <f aca="false">IFERROR(VLOOKUP(A768,Personal!$A$6:$F$112,3,FALSE()),"")</f>
        <v>Olot</v>
      </c>
      <c r="D768" s="19" t="s">
        <v>261</v>
      </c>
      <c r="E768" s="19" t="s">
        <v>262</v>
      </c>
      <c r="F768" s="19" t="s">
        <v>263</v>
      </c>
      <c r="G768" s="19" t="s">
        <v>291</v>
      </c>
      <c r="H768" s="19" t="n">
        <f aca="false">IF(OR(VLOOKUP(A768,Personal!$A$6:$F$112,5,FALSE())&lt;&gt;"Sí",N768="No aplica"),0,'Catàleg GRAE'!D113)</f>
        <v>1</v>
      </c>
      <c r="I768" s="20"/>
      <c r="J768" s="20"/>
      <c r="K768" s="20"/>
      <c r="L768" s="21"/>
      <c r="M768" s="21"/>
      <c r="N768" s="20"/>
      <c r="O768" s="20"/>
      <c r="P768" s="19" t="str">
        <f aca="false">IF(I768="","",I768-H768)</f>
        <v/>
      </c>
      <c r="Q768" s="19" t="str">
        <f aca="true">IF(B768="","",IF(N768="No aplica","No aplica",IF(I768="","Pendent",IF(N768="Per substituir","Substituir",IF(OR(N768="No localitzat",N768="No lliurat"),"Reposar",IF(I768&lt;H768,"Reposar",IF(I768&gt;H768,"Revisar excedent",IF(AND(G768="Sí",M768&lt;&gt;"",M768&lt;TODAY()),"EPI caducat",IF(AND(G768="Sí",M768&lt;&gt;"",M768&lt;=TODAY()+90),"EPI caduca ≤90 dies",IF(OR(N768="Deteriorat usable",N768="Revisió necessària"),"Revisar","OK"))))))))))</f>
      </c>
      <c r="R768" s="20"/>
    </row>
    <row r="769" customFormat="false" ht="15" hidden="false" customHeight="false" outlineLevel="0" collapsed="false">
      <c r="A769" s="19" t="n">
        <v>8</v>
      </c>
      <c r="B769" s="19" t="n">
        <f aca="false">IFERROR(VLOOKUP(A769,Personal!$A$6:$F$112,2,FALSE()),"")</f>
        <v>0</v>
      </c>
      <c r="C769" s="19" t="str">
        <f aca="false">IFERROR(VLOOKUP(A769,Personal!$A$6:$F$112,3,FALSE()),"")</f>
        <v>Olot</v>
      </c>
      <c r="D769" s="19" t="s">
        <v>26</v>
      </c>
      <c r="E769" s="19" t="s">
        <v>27</v>
      </c>
      <c r="F769" s="19" t="s">
        <v>28</v>
      </c>
      <c r="G769" s="19" t="s">
        <v>291</v>
      </c>
      <c r="H769" s="19" t="n">
        <f aca="false">IF(OR(VLOOKUP(A769,Personal!$A$6:$F$112,5,FALSE())&lt;&gt;"Sí",N769="No aplica"),0,'Catàleg GRAE'!D5)</f>
        <v>1</v>
      </c>
      <c r="I769" s="20"/>
      <c r="J769" s="20"/>
      <c r="K769" s="20"/>
      <c r="L769" s="21"/>
      <c r="M769" s="21"/>
      <c r="N769" s="20"/>
      <c r="O769" s="20"/>
      <c r="P769" s="19" t="str">
        <f aca="false">IF(I769="","",I769-H769)</f>
        <v/>
      </c>
      <c r="Q769" s="19" t="str">
        <f aca="true">IF(B769="","",IF(N769="No aplica","No aplica",IF(I769="","Pendent",IF(N769="Per substituir","Substituir",IF(OR(N769="No localitzat",N769="No lliurat"),"Reposar",IF(I769&lt;H769,"Reposar",IF(I769&gt;H769,"Revisar excedent",IF(AND(G769="Sí",M769&lt;&gt;"",M769&lt;TODAY()),"EPI caducat",IF(AND(G769="Sí",M769&lt;&gt;"",M769&lt;=TODAY()+90),"EPI caduca ≤90 dies",IF(OR(N769="Deteriorat usable",N769="Revisió necessària"),"Revisar","OK"))))))))))</f>
      </c>
      <c r="R769" s="20"/>
    </row>
    <row r="770" customFormat="false" ht="15" hidden="false" customHeight="false" outlineLevel="0" collapsed="false">
      <c r="A770" s="19" t="n">
        <v>8</v>
      </c>
      <c r="B770" s="19" t="n">
        <f aca="false">IFERROR(VLOOKUP(A770,Personal!$A$6:$F$112,2,FALSE()),"")</f>
        <v>0</v>
      </c>
      <c r="C770" s="19" t="str">
        <f aca="false">IFERROR(VLOOKUP(A770,Personal!$A$6:$F$112,3,FALSE()),"")</f>
        <v>Olot</v>
      </c>
      <c r="D770" s="19" t="s">
        <v>26</v>
      </c>
      <c r="E770" s="19" t="s">
        <v>27</v>
      </c>
      <c r="F770" s="19" t="s">
        <v>30</v>
      </c>
      <c r="G770" s="19" t="s">
        <v>291</v>
      </c>
      <c r="H770" s="19" t="n">
        <f aca="false">IF(OR(VLOOKUP(A770,Personal!$A$6:$F$112,5,FALSE())&lt;&gt;"Sí",N770="No aplica"),0,'Catàleg GRAE'!D6)</f>
        <v>1</v>
      </c>
      <c r="I770" s="20"/>
      <c r="J770" s="20"/>
      <c r="K770" s="20"/>
      <c r="L770" s="21"/>
      <c r="M770" s="21"/>
      <c r="N770" s="20"/>
      <c r="O770" s="20"/>
      <c r="P770" s="19" t="str">
        <f aca="false">IF(I770="","",I770-H770)</f>
        <v/>
      </c>
      <c r="Q770" s="19" t="str">
        <f aca="true">IF(B770="","",IF(N770="No aplica","No aplica",IF(I770="","Pendent",IF(N770="Per substituir","Substituir",IF(OR(N770="No localitzat",N770="No lliurat"),"Reposar",IF(I770&lt;H770,"Reposar",IF(I770&gt;H770,"Revisar excedent",IF(AND(G770="Sí",M770&lt;&gt;"",M770&lt;TODAY()),"EPI caducat",IF(AND(G770="Sí",M770&lt;&gt;"",M770&lt;=TODAY()+90),"EPI caduca ≤90 dies",IF(OR(N770="Deteriorat usable",N770="Revisió necessària"),"Revisar","OK"))))))))))</f>
      </c>
      <c r="R770" s="20"/>
    </row>
    <row r="771" customFormat="false" ht="15" hidden="false" customHeight="false" outlineLevel="0" collapsed="false">
      <c r="A771" s="19" t="n">
        <v>8</v>
      </c>
      <c r="B771" s="19" t="n">
        <f aca="false">IFERROR(VLOOKUP(A771,Personal!$A$6:$F$112,2,FALSE()),"")</f>
        <v>0</v>
      </c>
      <c r="C771" s="19" t="str">
        <f aca="false">IFERROR(VLOOKUP(A771,Personal!$A$6:$F$112,3,FALSE()),"")</f>
        <v>Olot</v>
      </c>
      <c r="D771" s="19" t="s">
        <v>26</v>
      </c>
      <c r="E771" s="19" t="s">
        <v>31</v>
      </c>
      <c r="F771" s="19" t="s">
        <v>32</v>
      </c>
      <c r="G771" s="19" t="s">
        <v>272</v>
      </c>
      <c r="H771" s="19" t="n">
        <f aca="false">IF(OR(VLOOKUP(A771,Personal!$A$6:$F$112,5,FALSE())&lt;&gt;"Sí",N771="No aplica"),0,'Catàleg GRAE'!D7)</f>
        <v>1</v>
      </c>
      <c r="I771" s="20"/>
      <c r="J771" s="20"/>
      <c r="K771" s="20"/>
      <c r="L771" s="21"/>
      <c r="M771" s="21"/>
      <c r="N771" s="20"/>
      <c r="O771" s="20"/>
      <c r="P771" s="19" t="str">
        <f aca="false">IF(I771="","",I771-H771)</f>
        <v/>
      </c>
      <c r="Q771" s="19" t="str">
        <f aca="true">IF(B771="","",IF(N771="No aplica","No aplica",IF(I771="","Pendent",IF(N771="Per substituir","Substituir",IF(OR(N771="No localitzat",N771="No lliurat"),"Reposar",IF(I771&lt;H771,"Reposar",IF(I771&gt;H771,"Revisar excedent",IF(AND(G771="Sí",M771&lt;&gt;"",M771&lt;TODAY()),"EPI caducat",IF(AND(G771="Sí",M771&lt;&gt;"",M771&lt;=TODAY()+90),"EPI caduca ≤90 dies",IF(OR(N771="Deteriorat usable",N771="Revisió necessària"),"Revisar","OK"))))))))))</f>
      </c>
      <c r="R771" s="20"/>
    </row>
    <row r="772" customFormat="false" ht="15" hidden="false" customHeight="false" outlineLevel="0" collapsed="false">
      <c r="A772" s="19" t="n">
        <v>8</v>
      </c>
      <c r="B772" s="19" t="n">
        <f aca="false">IFERROR(VLOOKUP(A772,Personal!$A$6:$F$112,2,FALSE()),"")</f>
        <v>0</v>
      </c>
      <c r="C772" s="19" t="str">
        <f aca="false">IFERROR(VLOOKUP(A772,Personal!$A$6:$F$112,3,FALSE()),"")</f>
        <v>Olot</v>
      </c>
      <c r="D772" s="19" t="s">
        <v>26</v>
      </c>
      <c r="E772" s="19" t="s">
        <v>33</v>
      </c>
      <c r="F772" s="19" t="s">
        <v>34</v>
      </c>
      <c r="G772" s="19" t="s">
        <v>291</v>
      </c>
      <c r="H772" s="19" t="n">
        <f aca="false">IF(OR(VLOOKUP(A772,Personal!$A$6:$F$112,5,FALSE())&lt;&gt;"Sí",N772="No aplica"),0,'Catàleg GRAE'!D8)</f>
        <v>2</v>
      </c>
      <c r="I772" s="20"/>
      <c r="J772" s="20"/>
      <c r="K772" s="20"/>
      <c r="L772" s="21"/>
      <c r="M772" s="21"/>
      <c r="N772" s="20"/>
      <c r="O772" s="20"/>
      <c r="P772" s="19" t="str">
        <f aca="false">IF(I772="","",I772-H772)</f>
        <v/>
      </c>
      <c r="Q772" s="19" t="str">
        <f aca="true">IF(B772="","",IF(N772="No aplica","No aplica",IF(I772="","Pendent",IF(N772="Per substituir","Substituir",IF(OR(N772="No localitzat",N772="No lliurat"),"Reposar",IF(I772&lt;H772,"Reposar",IF(I772&gt;H772,"Revisar excedent",IF(AND(G772="Sí",M772&lt;&gt;"",M772&lt;TODAY()),"EPI caducat",IF(AND(G772="Sí",M772&lt;&gt;"",M772&lt;=TODAY()+90),"EPI caduca ≤90 dies",IF(OR(N772="Deteriorat usable",N772="Revisió necessària"),"Revisar","OK"))))))))))</f>
      </c>
      <c r="R772" s="20"/>
    </row>
    <row r="773" customFormat="false" ht="15" hidden="false" customHeight="false" outlineLevel="0" collapsed="false">
      <c r="A773" s="19" t="n">
        <v>8</v>
      </c>
      <c r="B773" s="19" t="n">
        <f aca="false">IFERROR(VLOOKUP(A773,Personal!$A$6:$F$112,2,FALSE()),"")</f>
        <v>0</v>
      </c>
      <c r="C773" s="19" t="str">
        <f aca="false">IFERROR(VLOOKUP(A773,Personal!$A$6:$F$112,3,FALSE()),"")</f>
        <v>Olot</v>
      </c>
      <c r="D773" s="19" t="s">
        <v>26</v>
      </c>
      <c r="E773" s="19" t="s">
        <v>35</v>
      </c>
      <c r="F773" s="19" t="s">
        <v>36</v>
      </c>
      <c r="G773" s="19" t="s">
        <v>291</v>
      </c>
      <c r="H773" s="19" t="n">
        <f aca="false">IF(OR(VLOOKUP(A773,Personal!$A$6:$F$112,5,FALSE())&lt;&gt;"Sí",N773="No aplica"),0,'Catàleg GRAE'!D9)</f>
        <v>1</v>
      </c>
      <c r="I773" s="20"/>
      <c r="J773" s="20"/>
      <c r="K773" s="20"/>
      <c r="L773" s="21"/>
      <c r="M773" s="21"/>
      <c r="N773" s="20"/>
      <c r="O773" s="20"/>
      <c r="P773" s="19" t="str">
        <f aca="false">IF(I773="","",I773-H773)</f>
        <v/>
      </c>
      <c r="Q773" s="19" t="str">
        <f aca="true">IF(B773="","",IF(N773="No aplica","No aplica",IF(I773="","Pendent",IF(N773="Per substituir","Substituir",IF(OR(N773="No localitzat",N773="No lliurat"),"Reposar",IF(I773&lt;H773,"Reposar",IF(I773&gt;H773,"Revisar excedent",IF(AND(G773="Sí",M773&lt;&gt;"",M773&lt;TODAY()),"EPI caducat",IF(AND(G773="Sí",M773&lt;&gt;"",M773&lt;=TODAY()+90),"EPI caduca ≤90 dies",IF(OR(N773="Deteriorat usable",N773="Revisió necessària"),"Revisar","OK"))))))))))</f>
      </c>
      <c r="R773" s="20"/>
    </row>
    <row r="774" customFormat="false" ht="15" hidden="false" customHeight="false" outlineLevel="0" collapsed="false">
      <c r="A774" s="19" t="n">
        <v>8</v>
      </c>
      <c r="B774" s="19" t="n">
        <f aca="false">IFERROR(VLOOKUP(A774,Personal!$A$6:$F$112,2,FALSE()),"")</f>
        <v>0</v>
      </c>
      <c r="C774" s="19" t="str">
        <f aca="false">IFERROR(VLOOKUP(A774,Personal!$A$6:$F$112,3,FALSE()),"")</f>
        <v>Olot</v>
      </c>
      <c r="D774" s="19" t="s">
        <v>37</v>
      </c>
      <c r="E774" s="19" t="s">
        <v>38</v>
      </c>
      <c r="F774" s="19" t="s">
        <v>39</v>
      </c>
      <c r="G774" s="19" t="s">
        <v>291</v>
      </c>
      <c r="H774" s="19" t="n">
        <f aca="false">IF(OR(VLOOKUP(A774,Personal!$A$6:$F$112,5,FALSE())&lt;&gt;"Sí",N774="No aplica"),0,'Catàleg GRAE'!D10)</f>
        <v>1</v>
      </c>
      <c r="I774" s="20"/>
      <c r="J774" s="20"/>
      <c r="K774" s="20"/>
      <c r="L774" s="21"/>
      <c r="M774" s="21"/>
      <c r="N774" s="20"/>
      <c r="O774" s="20"/>
      <c r="P774" s="19" t="str">
        <f aca="false">IF(I774="","",I774-H774)</f>
        <v/>
      </c>
      <c r="Q774" s="19" t="str">
        <f aca="true">IF(B774="","",IF(N774="No aplica","No aplica",IF(I774="","Pendent",IF(N774="Per substituir","Substituir",IF(OR(N774="No localitzat",N774="No lliurat"),"Reposar",IF(I774&lt;H774,"Reposar",IF(I774&gt;H774,"Revisar excedent",IF(AND(G774="Sí",M774&lt;&gt;"",M774&lt;TODAY()),"EPI caducat",IF(AND(G774="Sí",M774&lt;&gt;"",M774&lt;=TODAY()+90),"EPI caduca ≤90 dies",IF(OR(N774="Deteriorat usable",N774="Revisió necessària"),"Revisar","OK"))))))))))</f>
      </c>
      <c r="R774" s="20"/>
    </row>
    <row r="775" customFormat="false" ht="15" hidden="false" customHeight="false" outlineLevel="0" collapsed="false">
      <c r="A775" s="19" t="n">
        <v>8</v>
      </c>
      <c r="B775" s="19" t="n">
        <f aca="false">IFERROR(VLOOKUP(A775,Personal!$A$6:$F$112,2,FALSE()),"")</f>
        <v>0</v>
      </c>
      <c r="C775" s="19" t="str">
        <f aca="false">IFERROR(VLOOKUP(A775,Personal!$A$6:$F$112,3,FALSE()),"")</f>
        <v>Olot</v>
      </c>
      <c r="D775" s="19" t="s">
        <v>40</v>
      </c>
      <c r="E775" s="19" t="s">
        <v>41</v>
      </c>
      <c r="F775" s="19" t="s">
        <v>42</v>
      </c>
      <c r="G775" s="19" t="s">
        <v>272</v>
      </c>
      <c r="H775" s="19" t="n">
        <f aca="false">IF(OR(VLOOKUP(A775,Personal!$A$6:$F$112,5,FALSE())&lt;&gt;"Sí",N775="No aplica"),0,'Catàleg GRAE'!D11)</f>
        <v>1</v>
      </c>
      <c r="I775" s="20"/>
      <c r="J775" s="20"/>
      <c r="K775" s="20"/>
      <c r="L775" s="21"/>
      <c r="M775" s="21"/>
      <c r="N775" s="20"/>
      <c r="O775" s="20"/>
      <c r="P775" s="19" t="str">
        <f aca="false">IF(I775="","",I775-H775)</f>
        <v/>
      </c>
      <c r="Q775" s="19" t="str">
        <f aca="true">IF(B775="","",IF(N775="No aplica","No aplica",IF(I775="","Pendent",IF(N775="Per substituir","Substituir",IF(OR(N775="No localitzat",N775="No lliurat"),"Reposar",IF(I775&lt;H775,"Reposar",IF(I775&gt;H775,"Revisar excedent",IF(AND(G775="Sí",M775&lt;&gt;"",M775&lt;TODAY()),"EPI caducat",IF(AND(G775="Sí",M775&lt;&gt;"",M775&lt;=TODAY()+90),"EPI caduca ≤90 dies",IF(OR(N775="Deteriorat usable",N775="Revisió necessària"),"Revisar","OK"))))))))))</f>
      </c>
      <c r="R775" s="20"/>
    </row>
    <row r="776" customFormat="false" ht="15" hidden="false" customHeight="false" outlineLevel="0" collapsed="false">
      <c r="A776" s="19" t="n">
        <v>8</v>
      </c>
      <c r="B776" s="19" t="n">
        <f aca="false">IFERROR(VLOOKUP(A776,Personal!$A$6:$F$112,2,FALSE()),"")</f>
        <v>0</v>
      </c>
      <c r="C776" s="19" t="str">
        <f aca="false">IFERROR(VLOOKUP(A776,Personal!$A$6:$F$112,3,FALSE()),"")</f>
        <v>Olot</v>
      </c>
      <c r="D776" s="19" t="s">
        <v>40</v>
      </c>
      <c r="E776" s="19" t="s">
        <v>43</v>
      </c>
      <c r="F776" s="19" t="s">
        <v>44</v>
      </c>
      <c r="G776" s="19" t="s">
        <v>272</v>
      </c>
      <c r="H776" s="19" t="n">
        <f aca="false">IF(OR(VLOOKUP(A776,Personal!$A$6:$F$112,5,FALSE())&lt;&gt;"Sí",N776="No aplica"),0,'Catàleg GRAE'!D12)</f>
        <v>1</v>
      </c>
      <c r="I776" s="20"/>
      <c r="J776" s="20"/>
      <c r="K776" s="20"/>
      <c r="L776" s="21"/>
      <c r="M776" s="21"/>
      <c r="N776" s="20"/>
      <c r="O776" s="20"/>
      <c r="P776" s="19" t="str">
        <f aca="false">IF(I776="","",I776-H776)</f>
        <v/>
      </c>
      <c r="Q776" s="19" t="str">
        <f aca="true">IF(B776="","",IF(N776="No aplica","No aplica",IF(I776="","Pendent",IF(N776="Per substituir","Substituir",IF(OR(N776="No localitzat",N776="No lliurat"),"Reposar",IF(I776&lt;H776,"Reposar",IF(I776&gt;H776,"Revisar excedent",IF(AND(G776="Sí",M776&lt;&gt;"",M776&lt;TODAY()),"EPI caducat",IF(AND(G776="Sí",M776&lt;&gt;"",M776&lt;=TODAY()+90),"EPI caduca ≤90 dies",IF(OR(N776="Deteriorat usable",N776="Revisió necessària"),"Revisar","OK"))))))))))</f>
      </c>
      <c r="R776" s="20"/>
    </row>
    <row r="777" customFormat="false" ht="15" hidden="false" customHeight="false" outlineLevel="0" collapsed="false">
      <c r="A777" s="19" t="n">
        <v>8</v>
      </c>
      <c r="B777" s="19" t="n">
        <f aca="false">IFERROR(VLOOKUP(A777,Personal!$A$6:$F$112,2,FALSE()),"")</f>
        <v>0</v>
      </c>
      <c r="C777" s="19" t="str">
        <f aca="false">IFERROR(VLOOKUP(A777,Personal!$A$6:$F$112,3,FALSE()),"")</f>
        <v>Olot</v>
      </c>
      <c r="D777" s="19" t="s">
        <v>45</v>
      </c>
      <c r="E777" s="19" t="s">
        <v>46</v>
      </c>
      <c r="F777" s="19" t="s">
        <v>47</v>
      </c>
      <c r="G777" s="19" t="s">
        <v>291</v>
      </c>
      <c r="H777" s="19" t="n">
        <f aca="false">IF(OR(VLOOKUP(A777,Personal!$A$6:$F$112,5,FALSE())&lt;&gt;"Sí",N777="No aplica"),0,'Catàleg GRAE'!D13)</f>
        <v>1</v>
      </c>
      <c r="I777" s="20"/>
      <c r="J777" s="20"/>
      <c r="K777" s="20"/>
      <c r="L777" s="21"/>
      <c r="M777" s="21"/>
      <c r="N777" s="20"/>
      <c r="O777" s="20"/>
      <c r="P777" s="19" t="str">
        <f aca="false">IF(I777="","",I777-H777)</f>
        <v/>
      </c>
      <c r="Q777" s="19" t="str">
        <f aca="true">IF(B777="","",IF(N777="No aplica","No aplica",IF(I777="","Pendent",IF(N777="Per substituir","Substituir",IF(OR(N777="No localitzat",N777="No lliurat"),"Reposar",IF(I777&lt;H777,"Reposar",IF(I777&gt;H777,"Revisar excedent",IF(AND(G777="Sí",M777&lt;&gt;"",M777&lt;TODAY()),"EPI caducat",IF(AND(G777="Sí",M777&lt;&gt;"",M777&lt;=TODAY()+90),"EPI caduca ≤90 dies",IF(OR(N777="Deteriorat usable",N777="Revisió necessària"),"Revisar","OK"))))))))))</f>
      </c>
      <c r="R777" s="20"/>
    </row>
    <row r="778" customFormat="false" ht="15" hidden="false" customHeight="false" outlineLevel="0" collapsed="false">
      <c r="A778" s="19" t="n">
        <v>8</v>
      </c>
      <c r="B778" s="19" t="n">
        <f aca="false">IFERROR(VLOOKUP(A778,Personal!$A$6:$F$112,2,FALSE()),"")</f>
        <v>0</v>
      </c>
      <c r="C778" s="19" t="str">
        <f aca="false">IFERROR(VLOOKUP(A778,Personal!$A$6:$F$112,3,FALSE()),"")</f>
        <v>Olot</v>
      </c>
      <c r="D778" s="19" t="s">
        <v>45</v>
      </c>
      <c r="E778" s="19" t="s">
        <v>48</v>
      </c>
      <c r="F778" s="19" t="s">
        <v>49</v>
      </c>
      <c r="G778" s="19" t="s">
        <v>291</v>
      </c>
      <c r="H778" s="19" t="n">
        <f aca="false">IF(OR(VLOOKUP(A778,Personal!$A$6:$F$112,5,FALSE())&lt;&gt;"Sí",N778="No aplica"),0,'Catàleg GRAE'!D14)</f>
        <v>1</v>
      </c>
      <c r="I778" s="20"/>
      <c r="J778" s="20"/>
      <c r="K778" s="20"/>
      <c r="L778" s="21"/>
      <c r="M778" s="21"/>
      <c r="N778" s="20"/>
      <c r="O778" s="20"/>
      <c r="P778" s="19" t="str">
        <f aca="false">IF(I778="","",I778-H778)</f>
        <v/>
      </c>
      <c r="Q778" s="19" t="str">
        <f aca="true">IF(B778="","",IF(N778="No aplica","No aplica",IF(I778="","Pendent",IF(N778="Per substituir","Substituir",IF(OR(N778="No localitzat",N778="No lliurat"),"Reposar",IF(I778&lt;H778,"Reposar",IF(I778&gt;H778,"Revisar excedent",IF(AND(G778="Sí",M778&lt;&gt;"",M778&lt;TODAY()),"EPI caducat",IF(AND(G778="Sí",M778&lt;&gt;"",M778&lt;=TODAY()+90),"EPI caduca ≤90 dies",IF(OR(N778="Deteriorat usable",N778="Revisió necessària"),"Revisar","OK"))))))))))</f>
      </c>
      <c r="R778" s="20"/>
    </row>
    <row r="779" customFormat="false" ht="15" hidden="false" customHeight="false" outlineLevel="0" collapsed="false">
      <c r="A779" s="19" t="n">
        <v>8</v>
      </c>
      <c r="B779" s="19" t="n">
        <f aca="false">IFERROR(VLOOKUP(A779,Personal!$A$6:$F$112,2,FALSE()),"")</f>
        <v>0</v>
      </c>
      <c r="C779" s="19" t="str">
        <f aca="false">IFERROR(VLOOKUP(A779,Personal!$A$6:$F$112,3,FALSE()),"")</f>
        <v>Olot</v>
      </c>
      <c r="D779" s="19" t="s">
        <v>45</v>
      </c>
      <c r="E779" s="19" t="s">
        <v>50</v>
      </c>
      <c r="F779" s="19" t="s">
        <v>51</v>
      </c>
      <c r="G779" s="19" t="s">
        <v>291</v>
      </c>
      <c r="H779" s="19" t="n">
        <f aca="false">IF(OR(VLOOKUP(A779,Personal!$A$6:$F$112,5,FALSE())&lt;&gt;"Sí",N779="No aplica"),0,'Catàleg GRAE'!D15)</f>
        <v>1</v>
      </c>
      <c r="I779" s="20"/>
      <c r="J779" s="20"/>
      <c r="K779" s="20"/>
      <c r="L779" s="21"/>
      <c r="M779" s="21"/>
      <c r="N779" s="20"/>
      <c r="O779" s="20"/>
      <c r="P779" s="19" t="str">
        <f aca="false">IF(I779="","",I779-H779)</f>
        <v/>
      </c>
      <c r="Q779" s="19" t="str">
        <f aca="true">IF(B779="","",IF(N779="No aplica","No aplica",IF(I779="","Pendent",IF(N779="Per substituir","Substituir",IF(OR(N779="No localitzat",N779="No lliurat"),"Reposar",IF(I779&lt;H779,"Reposar",IF(I779&gt;H779,"Revisar excedent",IF(AND(G779="Sí",M779&lt;&gt;"",M779&lt;TODAY()),"EPI caducat",IF(AND(G779="Sí",M779&lt;&gt;"",M779&lt;=TODAY()+90),"EPI caduca ≤90 dies",IF(OR(N779="Deteriorat usable",N779="Revisió necessària"),"Revisar","OK"))))))))))</f>
      </c>
      <c r="R779" s="20"/>
    </row>
    <row r="780" customFormat="false" ht="15" hidden="false" customHeight="false" outlineLevel="0" collapsed="false">
      <c r="A780" s="19" t="n">
        <v>8</v>
      </c>
      <c r="B780" s="19" t="n">
        <f aca="false">IFERROR(VLOOKUP(A780,Personal!$A$6:$F$112,2,FALSE()),"")</f>
        <v>0</v>
      </c>
      <c r="C780" s="19" t="str">
        <f aca="false">IFERROR(VLOOKUP(A780,Personal!$A$6:$F$112,3,FALSE()),"")</f>
        <v>Olot</v>
      </c>
      <c r="D780" s="19" t="s">
        <v>45</v>
      </c>
      <c r="E780" s="19" t="s">
        <v>52</v>
      </c>
      <c r="F780" s="19" t="s">
        <v>53</v>
      </c>
      <c r="G780" s="19" t="s">
        <v>291</v>
      </c>
      <c r="H780" s="19" t="n">
        <f aca="false">IF(OR(VLOOKUP(A780,Personal!$A$6:$F$112,5,FALSE())&lt;&gt;"Sí",N780="No aplica"),0,'Catàleg GRAE'!D16)</f>
        <v>1</v>
      </c>
      <c r="I780" s="20"/>
      <c r="J780" s="20"/>
      <c r="K780" s="20"/>
      <c r="L780" s="21"/>
      <c r="M780" s="21"/>
      <c r="N780" s="20"/>
      <c r="O780" s="20"/>
      <c r="P780" s="19" t="str">
        <f aca="false">IF(I780="","",I780-H780)</f>
        <v/>
      </c>
      <c r="Q780" s="19" t="str">
        <f aca="true">IF(B780="","",IF(N780="No aplica","No aplica",IF(I780="","Pendent",IF(N780="Per substituir","Substituir",IF(OR(N780="No localitzat",N780="No lliurat"),"Reposar",IF(I780&lt;H780,"Reposar",IF(I780&gt;H780,"Revisar excedent",IF(AND(G780="Sí",M780&lt;&gt;"",M780&lt;TODAY()),"EPI caducat",IF(AND(G780="Sí",M780&lt;&gt;"",M780&lt;=TODAY()+90),"EPI caduca ≤90 dies",IF(OR(N780="Deteriorat usable",N780="Revisió necessària"),"Revisar","OK"))))))))))</f>
      </c>
      <c r="R780" s="20"/>
    </row>
    <row r="781" customFormat="false" ht="15" hidden="false" customHeight="false" outlineLevel="0" collapsed="false">
      <c r="A781" s="19" t="n">
        <v>8</v>
      </c>
      <c r="B781" s="19" t="n">
        <f aca="false">IFERROR(VLOOKUP(A781,Personal!$A$6:$F$112,2,FALSE()),"")</f>
        <v>0</v>
      </c>
      <c r="C781" s="19" t="str">
        <f aca="false">IFERROR(VLOOKUP(A781,Personal!$A$6:$F$112,3,FALSE()),"")</f>
        <v>Olot</v>
      </c>
      <c r="D781" s="19" t="s">
        <v>45</v>
      </c>
      <c r="E781" s="19" t="s">
        <v>54</v>
      </c>
      <c r="F781" s="19" t="s">
        <v>55</v>
      </c>
      <c r="G781" s="19" t="s">
        <v>291</v>
      </c>
      <c r="H781" s="19" t="n">
        <f aca="false">IF(OR(VLOOKUP(A781,Personal!$A$6:$F$112,5,FALSE())&lt;&gt;"Sí",N781="No aplica"),0,'Catàleg GRAE'!D17)</f>
        <v>1</v>
      </c>
      <c r="I781" s="20"/>
      <c r="J781" s="20"/>
      <c r="K781" s="20"/>
      <c r="L781" s="21"/>
      <c r="M781" s="21"/>
      <c r="N781" s="20"/>
      <c r="O781" s="20"/>
      <c r="P781" s="19" t="str">
        <f aca="false">IF(I781="","",I781-H781)</f>
        <v/>
      </c>
      <c r="Q781" s="19" t="str">
        <f aca="true">IF(B781="","",IF(N781="No aplica","No aplica",IF(I781="","Pendent",IF(N781="Per substituir","Substituir",IF(OR(N781="No localitzat",N781="No lliurat"),"Reposar",IF(I781&lt;H781,"Reposar",IF(I781&gt;H781,"Revisar excedent",IF(AND(G781="Sí",M781&lt;&gt;"",M781&lt;TODAY()),"EPI caducat",IF(AND(G781="Sí",M781&lt;&gt;"",M781&lt;=TODAY()+90),"EPI caduca ≤90 dies",IF(OR(N781="Deteriorat usable",N781="Revisió necessària"),"Revisar","OK"))))))))))</f>
      </c>
      <c r="R781" s="20"/>
    </row>
    <row r="782" customFormat="false" ht="15" hidden="false" customHeight="false" outlineLevel="0" collapsed="false">
      <c r="A782" s="19" t="n">
        <v>8</v>
      </c>
      <c r="B782" s="19" t="n">
        <f aca="false">IFERROR(VLOOKUP(A782,Personal!$A$6:$F$112,2,FALSE()),"")</f>
        <v>0</v>
      </c>
      <c r="C782" s="19" t="str">
        <f aca="false">IFERROR(VLOOKUP(A782,Personal!$A$6:$F$112,3,FALSE()),"")</f>
        <v>Olot</v>
      </c>
      <c r="D782" s="19" t="s">
        <v>56</v>
      </c>
      <c r="E782" s="19" t="s">
        <v>57</v>
      </c>
      <c r="F782" s="19" t="s">
        <v>58</v>
      </c>
      <c r="G782" s="19" t="s">
        <v>291</v>
      </c>
      <c r="H782" s="19" t="n">
        <f aca="false">IF(OR(VLOOKUP(A782,Personal!$A$6:$F$112,5,FALSE())&lt;&gt;"Sí",N782="No aplica"),0,'Catàleg GRAE'!D18)</f>
        <v>1</v>
      </c>
      <c r="I782" s="20"/>
      <c r="J782" s="20"/>
      <c r="K782" s="20"/>
      <c r="L782" s="21"/>
      <c r="M782" s="21"/>
      <c r="N782" s="20"/>
      <c r="O782" s="20"/>
      <c r="P782" s="19" t="str">
        <f aca="false">IF(I782="","",I782-H782)</f>
        <v/>
      </c>
      <c r="Q782" s="19" t="str">
        <f aca="true">IF(B782="","",IF(N782="No aplica","No aplica",IF(I782="","Pendent",IF(N782="Per substituir","Substituir",IF(OR(N782="No localitzat",N782="No lliurat"),"Reposar",IF(I782&lt;H782,"Reposar",IF(I782&gt;H782,"Revisar excedent",IF(AND(G782="Sí",M782&lt;&gt;"",M782&lt;TODAY()),"EPI caducat",IF(AND(G782="Sí",M782&lt;&gt;"",M782&lt;=TODAY()+90),"EPI caduca ≤90 dies",IF(OR(N782="Deteriorat usable",N782="Revisió necessària"),"Revisar","OK"))))))))))</f>
      </c>
      <c r="R782" s="20"/>
    </row>
    <row r="783" customFormat="false" ht="15" hidden="false" customHeight="false" outlineLevel="0" collapsed="false">
      <c r="A783" s="19" t="n">
        <v>8</v>
      </c>
      <c r="B783" s="19" t="n">
        <f aca="false">IFERROR(VLOOKUP(A783,Personal!$A$6:$F$112,2,FALSE()),"")</f>
        <v>0</v>
      </c>
      <c r="C783" s="19" t="str">
        <f aca="false">IFERROR(VLOOKUP(A783,Personal!$A$6:$F$112,3,FALSE()),"")</f>
        <v>Olot</v>
      </c>
      <c r="D783" s="19" t="s">
        <v>59</v>
      </c>
      <c r="E783" s="19" t="s">
        <v>60</v>
      </c>
      <c r="F783" s="19" t="s">
        <v>61</v>
      </c>
      <c r="G783" s="19" t="s">
        <v>291</v>
      </c>
      <c r="H783" s="19" t="n">
        <f aca="false">IF(OR(VLOOKUP(A783,Personal!$A$6:$F$112,5,FALSE())&lt;&gt;"Sí",N783="No aplica"),0,'Catàleg GRAE'!D19)</f>
        <v>4</v>
      </c>
      <c r="I783" s="20"/>
      <c r="J783" s="20"/>
      <c r="K783" s="20"/>
      <c r="L783" s="21"/>
      <c r="M783" s="21"/>
      <c r="N783" s="20"/>
      <c r="O783" s="20"/>
      <c r="P783" s="19" t="str">
        <f aca="false">IF(I783="","",I783-H783)</f>
        <v/>
      </c>
      <c r="Q783" s="19" t="str">
        <f aca="true">IF(B783="","",IF(N783="No aplica","No aplica",IF(I783="","Pendent",IF(N783="Per substituir","Substituir",IF(OR(N783="No localitzat",N783="No lliurat"),"Reposar",IF(I783&lt;H783,"Reposar",IF(I783&gt;H783,"Revisar excedent",IF(AND(G783="Sí",M783&lt;&gt;"",M783&lt;TODAY()),"EPI caducat",IF(AND(G783="Sí",M783&lt;&gt;"",M783&lt;=TODAY()+90),"EPI caduca ≤90 dies",IF(OR(N783="Deteriorat usable",N783="Revisió necessària"),"Revisar","OK"))))))))))</f>
      </c>
      <c r="R783" s="20"/>
    </row>
    <row r="784" customFormat="false" ht="15" hidden="false" customHeight="false" outlineLevel="0" collapsed="false">
      <c r="A784" s="19" t="n">
        <v>8</v>
      </c>
      <c r="B784" s="19" t="n">
        <f aca="false">IFERROR(VLOOKUP(A784,Personal!$A$6:$F$112,2,FALSE()),"")</f>
        <v>0</v>
      </c>
      <c r="C784" s="19" t="str">
        <f aca="false">IFERROR(VLOOKUP(A784,Personal!$A$6:$F$112,3,FALSE()),"")</f>
        <v>Olot</v>
      </c>
      <c r="D784" s="19" t="s">
        <v>59</v>
      </c>
      <c r="E784" s="19" t="s">
        <v>60</v>
      </c>
      <c r="F784" s="19" t="s">
        <v>62</v>
      </c>
      <c r="G784" s="19" t="s">
        <v>291</v>
      </c>
      <c r="H784" s="19" t="n">
        <f aca="false">IF(OR(VLOOKUP(A784,Personal!$A$6:$F$112,5,FALSE())&lt;&gt;"Sí",N784="No aplica"),0,'Catàleg GRAE'!D20)</f>
        <v>2</v>
      </c>
      <c r="I784" s="20"/>
      <c r="J784" s="20"/>
      <c r="K784" s="20"/>
      <c r="L784" s="21"/>
      <c r="M784" s="21"/>
      <c r="N784" s="20"/>
      <c r="O784" s="20"/>
      <c r="P784" s="19" t="str">
        <f aca="false">IF(I784="","",I784-H784)</f>
        <v/>
      </c>
      <c r="Q784" s="19" t="str">
        <f aca="true">IF(B784="","",IF(N784="No aplica","No aplica",IF(I784="","Pendent",IF(N784="Per substituir","Substituir",IF(OR(N784="No localitzat",N784="No lliurat"),"Reposar",IF(I784&lt;H784,"Reposar",IF(I784&gt;H784,"Revisar excedent",IF(AND(G784="Sí",M784&lt;&gt;"",M784&lt;TODAY()),"EPI caducat",IF(AND(G784="Sí",M784&lt;&gt;"",M784&lt;=TODAY()+90),"EPI caduca ≤90 dies",IF(OR(N784="Deteriorat usable",N784="Revisió necessària"),"Revisar","OK"))))))))))</f>
      </c>
      <c r="R784" s="20"/>
    </row>
    <row r="785" customFormat="false" ht="15" hidden="false" customHeight="false" outlineLevel="0" collapsed="false">
      <c r="A785" s="19" t="n">
        <v>8</v>
      </c>
      <c r="B785" s="19" t="n">
        <f aca="false">IFERROR(VLOOKUP(A785,Personal!$A$6:$F$112,2,FALSE()),"")</f>
        <v>0</v>
      </c>
      <c r="C785" s="19" t="str">
        <f aca="false">IFERROR(VLOOKUP(A785,Personal!$A$6:$F$112,3,FALSE()),"")</f>
        <v>Olot</v>
      </c>
      <c r="D785" s="19" t="s">
        <v>59</v>
      </c>
      <c r="E785" s="19" t="s">
        <v>60</v>
      </c>
      <c r="F785" s="19" t="s">
        <v>63</v>
      </c>
      <c r="G785" s="19" t="s">
        <v>291</v>
      </c>
      <c r="H785" s="19" t="n">
        <f aca="false">IF(OR(VLOOKUP(A785,Personal!$A$6:$F$112,5,FALSE())&lt;&gt;"Sí",N785="No aplica"),0,'Catàleg GRAE'!D21)</f>
        <v>2</v>
      </c>
      <c r="I785" s="20"/>
      <c r="J785" s="20"/>
      <c r="K785" s="20"/>
      <c r="L785" s="21"/>
      <c r="M785" s="21"/>
      <c r="N785" s="20"/>
      <c r="O785" s="20"/>
      <c r="P785" s="19" t="str">
        <f aca="false">IF(I785="","",I785-H785)</f>
        <v/>
      </c>
      <c r="Q785" s="19" t="str">
        <f aca="true">IF(B785="","",IF(N785="No aplica","No aplica",IF(I785="","Pendent",IF(N785="Per substituir","Substituir",IF(OR(N785="No localitzat",N785="No lliurat"),"Reposar",IF(I785&lt;H785,"Reposar",IF(I785&gt;H785,"Revisar excedent",IF(AND(G785="Sí",M785&lt;&gt;"",M785&lt;TODAY()),"EPI caducat",IF(AND(G785="Sí",M785&lt;&gt;"",M785&lt;=TODAY()+90),"EPI caduca ≤90 dies",IF(OR(N785="Deteriorat usable",N785="Revisió necessària"),"Revisar","OK"))))))))))</f>
      </c>
      <c r="R785" s="20"/>
    </row>
    <row r="786" customFormat="false" ht="15" hidden="false" customHeight="false" outlineLevel="0" collapsed="false">
      <c r="A786" s="19" t="n">
        <v>8</v>
      </c>
      <c r="B786" s="19" t="n">
        <f aca="false">IFERROR(VLOOKUP(A786,Personal!$A$6:$F$112,2,FALSE()),"")</f>
        <v>0</v>
      </c>
      <c r="C786" s="19" t="str">
        <f aca="false">IFERROR(VLOOKUP(A786,Personal!$A$6:$F$112,3,FALSE()),"")</f>
        <v>Olot</v>
      </c>
      <c r="D786" s="19" t="s">
        <v>64</v>
      </c>
      <c r="E786" s="19" t="s">
        <v>65</v>
      </c>
      <c r="F786" s="19" t="s">
        <v>66</v>
      </c>
      <c r="G786" s="19" t="s">
        <v>291</v>
      </c>
      <c r="H786" s="19" t="n">
        <f aca="false">IF(OR(VLOOKUP(A786,Personal!$A$6:$F$112,5,FALSE())&lt;&gt;"Sí",N786="No aplica"),0,'Catàleg GRAE'!D22)</f>
        <v>1</v>
      </c>
      <c r="I786" s="20"/>
      <c r="J786" s="20"/>
      <c r="K786" s="20"/>
      <c r="L786" s="21"/>
      <c r="M786" s="21"/>
      <c r="N786" s="20"/>
      <c r="O786" s="20"/>
      <c r="P786" s="19" t="str">
        <f aca="false">IF(I786="","",I786-H786)</f>
        <v/>
      </c>
      <c r="Q786" s="19" t="str">
        <f aca="true">IF(B786="","",IF(N786="No aplica","No aplica",IF(I786="","Pendent",IF(N786="Per substituir","Substituir",IF(OR(N786="No localitzat",N786="No lliurat"),"Reposar",IF(I786&lt;H786,"Reposar",IF(I786&gt;H786,"Revisar excedent",IF(AND(G786="Sí",M786&lt;&gt;"",M786&lt;TODAY()),"EPI caducat",IF(AND(G786="Sí",M786&lt;&gt;"",M786&lt;=TODAY()+90),"EPI caduca ≤90 dies",IF(OR(N786="Deteriorat usable",N786="Revisió necessària"),"Revisar","OK"))))))))))</f>
      </c>
      <c r="R786" s="20"/>
    </row>
    <row r="787" customFormat="false" ht="15" hidden="false" customHeight="false" outlineLevel="0" collapsed="false">
      <c r="A787" s="19" t="n">
        <v>8</v>
      </c>
      <c r="B787" s="19" t="n">
        <f aca="false">IFERROR(VLOOKUP(A787,Personal!$A$6:$F$112,2,FALSE()),"")</f>
        <v>0</v>
      </c>
      <c r="C787" s="19" t="str">
        <f aca="false">IFERROR(VLOOKUP(A787,Personal!$A$6:$F$112,3,FALSE()),"")</f>
        <v>Olot</v>
      </c>
      <c r="D787" s="19" t="s">
        <v>64</v>
      </c>
      <c r="E787" s="19" t="s">
        <v>67</v>
      </c>
      <c r="F787" s="19" t="s">
        <v>68</v>
      </c>
      <c r="G787" s="19" t="s">
        <v>291</v>
      </c>
      <c r="H787" s="19" t="n">
        <f aca="false">IF(OR(VLOOKUP(A787,Personal!$A$6:$F$112,5,FALSE())&lt;&gt;"Sí",N787="No aplica"),0,'Catàleg GRAE'!D23)</f>
        <v>1</v>
      </c>
      <c r="I787" s="20"/>
      <c r="J787" s="20"/>
      <c r="K787" s="20"/>
      <c r="L787" s="21"/>
      <c r="M787" s="21"/>
      <c r="N787" s="20"/>
      <c r="O787" s="20"/>
      <c r="P787" s="19" t="str">
        <f aca="false">IF(I787="","",I787-H787)</f>
        <v/>
      </c>
      <c r="Q787" s="19" t="str">
        <f aca="true">IF(B787="","",IF(N787="No aplica","No aplica",IF(I787="","Pendent",IF(N787="Per substituir","Substituir",IF(OR(N787="No localitzat",N787="No lliurat"),"Reposar",IF(I787&lt;H787,"Reposar",IF(I787&gt;H787,"Revisar excedent",IF(AND(G787="Sí",M787&lt;&gt;"",M787&lt;TODAY()),"EPI caducat",IF(AND(G787="Sí",M787&lt;&gt;"",M787&lt;=TODAY()+90),"EPI caduca ≤90 dies",IF(OR(N787="Deteriorat usable",N787="Revisió necessària"),"Revisar","OK"))))))))))</f>
      </c>
      <c r="R787" s="20"/>
    </row>
    <row r="788" customFormat="false" ht="15" hidden="false" customHeight="false" outlineLevel="0" collapsed="false">
      <c r="A788" s="19" t="n">
        <v>8</v>
      </c>
      <c r="B788" s="19" t="n">
        <f aca="false">IFERROR(VLOOKUP(A788,Personal!$A$6:$F$112,2,FALSE()),"")</f>
        <v>0</v>
      </c>
      <c r="C788" s="19" t="str">
        <f aca="false">IFERROR(VLOOKUP(A788,Personal!$A$6:$F$112,3,FALSE()),"")</f>
        <v>Olot</v>
      </c>
      <c r="D788" s="19" t="s">
        <v>64</v>
      </c>
      <c r="E788" s="19" t="s">
        <v>69</v>
      </c>
      <c r="F788" s="19" t="s">
        <v>70</v>
      </c>
      <c r="G788" s="19" t="s">
        <v>291</v>
      </c>
      <c r="H788" s="19" t="n">
        <f aca="false">IF(OR(VLOOKUP(A788,Personal!$A$6:$F$112,5,FALSE())&lt;&gt;"Sí",N788="No aplica"),0,'Catàleg GRAE'!D24)</f>
        <v>1</v>
      </c>
      <c r="I788" s="20"/>
      <c r="J788" s="20"/>
      <c r="K788" s="20"/>
      <c r="L788" s="21"/>
      <c r="M788" s="21"/>
      <c r="N788" s="20"/>
      <c r="O788" s="20"/>
      <c r="P788" s="19" t="str">
        <f aca="false">IF(I788="","",I788-H788)</f>
        <v/>
      </c>
      <c r="Q788" s="19" t="str">
        <f aca="true">IF(B788="","",IF(N788="No aplica","No aplica",IF(I788="","Pendent",IF(N788="Per substituir","Substituir",IF(OR(N788="No localitzat",N788="No lliurat"),"Reposar",IF(I788&lt;H788,"Reposar",IF(I788&gt;H788,"Revisar excedent",IF(AND(G788="Sí",M788&lt;&gt;"",M788&lt;TODAY()),"EPI caducat",IF(AND(G788="Sí",M788&lt;&gt;"",M788&lt;=TODAY()+90),"EPI caduca ≤90 dies",IF(OR(N788="Deteriorat usable",N788="Revisió necessària"),"Revisar","OK"))))))))))</f>
      </c>
      <c r="R788" s="20"/>
    </row>
    <row r="789" customFormat="false" ht="15" hidden="false" customHeight="false" outlineLevel="0" collapsed="false">
      <c r="A789" s="19" t="n">
        <v>8</v>
      </c>
      <c r="B789" s="19" t="n">
        <f aca="false">IFERROR(VLOOKUP(A789,Personal!$A$6:$F$112,2,FALSE()),"")</f>
        <v>0</v>
      </c>
      <c r="C789" s="19" t="str">
        <f aca="false">IFERROR(VLOOKUP(A789,Personal!$A$6:$F$112,3,FALSE()),"")</f>
        <v>Olot</v>
      </c>
      <c r="D789" s="19" t="s">
        <v>71</v>
      </c>
      <c r="E789" s="19" t="s">
        <v>72</v>
      </c>
      <c r="F789" s="19" t="s">
        <v>73</v>
      </c>
      <c r="G789" s="19" t="s">
        <v>291</v>
      </c>
      <c r="H789" s="19" t="n">
        <f aca="false">IF(OR(VLOOKUP(A789,Personal!$A$6:$F$112,5,FALSE())&lt;&gt;"Sí",N789="No aplica"),0,'Catàleg GRAE'!D25)</f>
        <v>1</v>
      </c>
      <c r="I789" s="20"/>
      <c r="J789" s="20"/>
      <c r="K789" s="20"/>
      <c r="L789" s="21"/>
      <c r="M789" s="21"/>
      <c r="N789" s="20"/>
      <c r="O789" s="20"/>
      <c r="P789" s="19" t="str">
        <f aca="false">IF(I789="","",I789-H789)</f>
        <v/>
      </c>
      <c r="Q789" s="19" t="str">
        <f aca="true">IF(B789="","",IF(N789="No aplica","No aplica",IF(I789="","Pendent",IF(N789="Per substituir","Substituir",IF(OR(N789="No localitzat",N789="No lliurat"),"Reposar",IF(I789&lt;H789,"Reposar",IF(I789&gt;H789,"Revisar excedent",IF(AND(G789="Sí",M789&lt;&gt;"",M789&lt;TODAY()),"EPI caducat",IF(AND(G789="Sí",M789&lt;&gt;"",M789&lt;=TODAY()+90),"EPI caduca ≤90 dies",IF(OR(N789="Deteriorat usable",N789="Revisió necessària"),"Revisar","OK"))))))))))</f>
      </c>
      <c r="R789" s="20"/>
    </row>
    <row r="790" customFormat="false" ht="15" hidden="false" customHeight="false" outlineLevel="0" collapsed="false">
      <c r="A790" s="19" t="n">
        <v>8</v>
      </c>
      <c r="B790" s="19" t="n">
        <f aca="false">IFERROR(VLOOKUP(A790,Personal!$A$6:$F$112,2,FALSE()),"")</f>
        <v>0</v>
      </c>
      <c r="C790" s="19" t="str">
        <f aca="false">IFERROR(VLOOKUP(A790,Personal!$A$6:$F$112,3,FALSE()),"")</f>
        <v>Olot</v>
      </c>
      <c r="D790" s="19" t="s">
        <v>40</v>
      </c>
      <c r="E790" s="19" t="s">
        <v>74</v>
      </c>
      <c r="F790" s="19" t="s">
        <v>75</v>
      </c>
      <c r="G790" s="19" t="s">
        <v>272</v>
      </c>
      <c r="H790" s="19" t="n">
        <f aca="false">IF(OR(VLOOKUP(A790,Personal!$A$6:$F$112,5,FALSE())&lt;&gt;"Sí",N790="No aplica"),0,'Catàleg GRAE'!D26)</f>
        <v>1</v>
      </c>
      <c r="I790" s="20"/>
      <c r="J790" s="20"/>
      <c r="K790" s="20"/>
      <c r="L790" s="21"/>
      <c r="M790" s="21"/>
      <c r="N790" s="20"/>
      <c r="O790" s="20"/>
      <c r="P790" s="19" t="str">
        <f aca="false">IF(I790="","",I790-H790)</f>
        <v/>
      </c>
      <c r="Q790" s="19" t="str">
        <f aca="true">IF(B790="","",IF(N790="No aplica","No aplica",IF(I790="","Pendent",IF(N790="Per substituir","Substituir",IF(OR(N790="No localitzat",N790="No lliurat"),"Reposar",IF(I790&lt;H790,"Reposar",IF(I790&gt;H790,"Revisar excedent",IF(AND(G790="Sí",M790&lt;&gt;"",M790&lt;TODAY()),"EPI caducat",IF(AND(G790="Sí",M790&lt;&gt;"",M790&lt;=TODAY()+90),"EPI caduca ≤90 dies",IF(OR(N790="Deteriorat usable",N790="Revisió necessària"),"Revisar","OK"))))))))))</f>
      </c>
      <c r="R790" s="20"/>
    </row>
    <row r="791" customFormat="false" ht="15" hidden="false" customHeight="false" outlineLevel="0" collapsed="false">
      <c r="A791" s="19" t="n">
        <v>8</v>
      </c>
      <c r="B791" s="19" t="n">
        <f aca="false">IFERROR(VLOOKUP(A791,Personal!$A$6:$F$112,2,FALSE()),"")</f>
        <v>0</v>
      </c>
      <c r="C791" s="19" t="str">
        <f aca="false">IFERROR(VLOOKUP(A791,Personal!$A$6:$F$112,3,FALSE()),"")</f>
        <v>Olot</v>
      </c>
      <c r="D791" s="19" t="s">
        <v>40</v>
      </c>
      <c r="E791" s="19" t="s">
        <v>76</v>
      </c>
      <c r="F791" s="19" t="s">
        <v>77</v>
      </c>
      <c r="G791" s="19" t="s">
        <v>291</v>
      </c>
      <c r="H791" s="19" t="n">
        <f aca="false">IF(OR(VLOOKUP(A791,Personal!$A$6:$F$112,5,FALSE())&lt;&gt;"Sí",N791="No aplica"),0,'Catàleg GRAE'!D27)</f>
        <v>1</v>
      </c>
      <c r="I791" s="20"/>
      <c r="J791" s="20"/>
      <c r="K791" s="20"/>
      <c r="L791" s="21"/>
      <c r="M791" s="21"/>
      <c r="N791" s="20"/>
      <c r="O791" s="20"/>
      <c r="P791" s="19" t="str">
        <f aca="false">IF(I791="","",I791-H791)</f>
        <v/>
      </c>
      <c r="Q791" s="19" t="str">
        <f aca="true">IF(B791="","",IF(N791="No aplica","No aplica",IF(I791="","Pendent",IF(N791="Per substituir","Substituir",IF(OR(N791="No localitzat",N791="No lliurat"),"Reposar",IF(I791&lt;H791,"Reposar",IF(I791&gt;H791,"Revisar excedent",IF(AND(G791="Sí",M791&lt;&gt;"",M791&lt;TODAY()),"EPI caducat",IF(AND(G791="Sí",M791&lt;&gt;"",M791&lt;=TODAY()+90),"EPI caduca ≤90 dies",IF(OR(N791="Deteriorat usable",N791="Revisió necessària"),"Revisar","OK"))))))))))</f>
      </c>
      <c r="R791" s="20"/>
    </row>
    <row r="792" customFormat="false" ht="15" hidden="false" customHeight="false" outlineLevel="0" collapsed="false">
      <c r="A792" s="19" t="n">
        <v>8</v>
      </c>
      <c r="B792" s="19" t="n">
        <f aca="false">IFERROR(VLOOKUP(A792,Personal!$A$6:$F$112,2,FALSE()),"")</f>
        <v>0</v>
      </c>
      <c r="C792" s="19" t="str">
        <f aca="false">IFERROR(VLOOKUP(A792,Personal!$A$6:$F$112,3,FALSE()),"")</f>
        <v>Olot</v>
      </c>
      <c r="D792" s="19" t="s">
        <v>78</v>
      </c>
      <c r="E792" s="19" t="s">
        <v>79</v>
      </c>
      <c r="F792" s="19" t="s">
        <v>80</v>
      </c>
      <c r="G792" s="19" t="s">
        <v>291</v>
      </c>
      <c r="H792" s="19" t="n">
        <f aca="false">IF(OR(VLOOKUP(A792,Personal!$A$6:$F$112,5,FALSE())&lt;&gt;"Sí",N792="No aplica"),0,'Catàleg GRAE'!D28)</f>
        <v>1</v>
      </c>
      <c r="I792" s="20"/>
      <c r="J792" s="20"/>
      <c r="K792" s="20"/>
      <c r="L792" s="21"/>
      <c r="M792" s="21"/>
      <c r="N792" s="20"/>
      <c r="O792" s="20"/>
      <c r="P792" s="19" t="str">
        <f aca="false">IF(I792="","",I792-H792)</f>
        <v/>
      </c>
      <c r="Q792" s="19" t="str">
        <f aca="true">IF(B792="","",IF(N792="No aplica","No aplica",IF(I792="","Pendent",IF(N792="Per substituir","Substituir",IF(OR(N792="No localitzat",N792="No lliurat"),"Reposar",IF(I792&lt;H792,"Reposar",IF(I792&gt;H792,"Revisar excedent",IF(AND(G792="Sí",M792&lt;&gt;"",M792&lt;TODAY()),"EPI caducat",IF(AND(G792="Sí",M792&lt;&gt;"",M792&lt;=TODAY()+90),"EPI caduca ≤90 dies",IF(OR(N792="Deteriorat usable",N792="Revisió necessària"),"Revisar","OK"))))))))))</f>
      </c>
      <c r="R792" s="20"/>
    </row>
    <row r="793" customFormat="false" ht="15" hidden="false" customHeight="false" outlineLevel="0" collapsed="false">
      <c r="A793" s="19" t="n">
        <v>8</v>
      </c>
      <c r="B793" s="19" t="n">
        <f aca="false">IFERROR(VLOOKUP(A793,Personal!$A$6:$F$112,2,FALSE()),"")</f>
        <v>0</v>
      </c>
      <c r="C793" s="19" t="str">
        <f aca="false">IFERROR(VLOOKUP(A793,Personal!$A$6:$F$112,3,FALSE()),"")</f>
        <v>Olot</v>
      </c>
      <c r="D793" s="19" t="s">
        <v>26</v>
      </c>
      <c r="E793" s="19" t="s">
        <v>81</v>
      </c>
      <c r="F793" s="19" t="s">
        <v>82</v>
      </c>
      <c r="G793" s="19" t="s">
        <v>272</v>
      </c>
      <c r="H793" s="19" t="n">
        <f aca="false">IF(OR(VLOOKUP(A793,Personal!$A$6:$F$112,5,FALSE())&lt;&gt;"Sí",N793="No aplica"),0,'Catàleg GRAE'!D29)</f>
        <v>1</v>
      </c>
      <c r="I793" s="20"/>
      <c r="J793" s="20"/>
      <c r="K793" s="20"/>
      <c r="L793" s="21"/>
      <c r="M793" s="21"/>
      <c r="N793" s="20"/>
      <c r="O793" s="20"/>
      <c r="P793" s="19" t="str">
        <f aca="false">IF(I793="","",I793-H793)</f>
        <v/>
      </c>
      <c r="Q793" s="19" t="str">
        <f aca="true">IF(B793="","",IF(N793="No aplica","No aplica",IF(I793="","Pendent",IF(N793="Per substituir","Substituir",IF(OR(N793="No localitzat",N793="No lliurat"),"Reposar",IF(I793&lt;H793,"Reposar",IF(I793&gt;H793,"Revisar excedent",IF(AND(G793="Sí",M793&lt;&gt;"",M793&lt;TODAY()),"EPI caducat",IF(AND(G793="Sí",M793&lt;&gt;"",M793&lt;=TODAY()+90),"EPI caduca ≤90 dies",IF(OR(N793="Deteriorat usable",N793="Revisió necessària"),"Revisar","OK"))))))))))</f>
      </c>
      <c r="R793" s="20"/>
    </row>
    <row r="794" customFormat="false" ht="15" hidden="false" customHeight="false" outlineLevel="0" collapsed="false">
      <c r="A794" s="19" t="n">
        <v>8</v>
      </c>
      <c r="B794" s="19" t="n">
        <f aca="false">IFERROR(VLOOKUP(A794,Personal!$A$6:$F$112,2,FALSE()),"")</f>
        <v>0</v>
      </c>
      <c r="C794" s="19" t="str">
        <f aca="false">IFERROR(VLOOKUP(A794,Personal!$A$6:$F$112,3,FALSE()),"")</f>
        <v>Olot</v>
      </c>
      <c r="D794" s="19" t="s">
        <v>83</v>
      </c>
      <c r="E794" s="19" t="s">
        <v>84</v>
      </c>
      <c r="F794" s="19" t="s">
        <v>85</v>
      </c>
      <c r="G794" s="19" t="s">
        <v>291</v>
      </c>
      <c r="H794" s="19" t="n">
        <f aca="false">IF(OR(VLOOKUP(A794,Personal!$A$6:$F$112,5,FALSE())&lt;&gt;"Sí",N794="No aplica"),0,'Catàleg GRAE'!D30)</f>
        <v>2</v>
      </c>
      <c r="I794" s="20"/>
      <c r="J794" s="20"/>
      <c r="K794" s="20"/>
      <c r="L794" s="21"/>
      <c r="M794" s="21"/>
      <c r="N794" s="20"/>
      <c r="O794" s="20"/>
      <c r="P794" s="19" t="str">
        <f aca="false">IF(I794="","",I794-H794)</f>
        <v/>
      </c>
      <c r="Q794" s="19" t="str">
        <f aca="true">IF(B794="","",IF(N794="No aplica","No aplica",IF(I794="","Pendent",IF(N794="Per substituir","Substituir",IF(OR(N794="No localitzat",N794="No lliurat"),"Reposar",IF(I794&lt;H794,"Reposar",IF(I794&gt;H794,"Revisar excedent",IF(AND(G794="Sí",M794&lt;&gt;"",M794&lt;TODAY()),"EPI caducat",IF(AND(G794="Sí",M794&lt;&gt;"",M794&lt;=TODAY()+90),"EPI caduca ≤90 dies",IF(OR(N794="Deteriorat usable",N794="Revisió necessària"),"Revisar","OK"))))))))))</f>
      </c>
      <c r="R794" s="20"/>
    </row>
    <row r="795" customFormat="false" ht="15" hidden="false" customHeight="false" outlineLevel="0" collapsed="false">
      <c r="A795" s="19" t="n">
        <v>8</v>
      </c>
      <c r="B795" s="19" t="n">
        <f aca="false">IFERROR(VLOOKUP(A795,Personal!$A$6:$F$112,2,FALSE()),"")</f>
        <v>0</v>
      </c>
      <c r="C795" s="19" t="str">
        <f aca="false">IFERROR(VLOOKUP(A795,Personal!$A$6:$F$112,3,FALSE()),"")</f>
        <v>Olot</v>
      </c>
      <c r="D795" s="19" t="s">
        <v>83</v>
      </c>
      <c r="E795" s="19" t="s">
        <v>86</v>
      </c>
      <c r="F795" s="19" t="s">
        <v>87</v>
      </c>
      <c r="G795" s="19" t="s">
        <v>291</v>
      </c>
      <c r="H795" s="19" t="n">
        <f aca="false">IF(OR(VLOOKUP(A795,Personal!$A$6:$F$112,5,FALSE())&lt;&gt;"Sí",N795="No aplica"),0,'Catàleg GRAE'!D31)</f>
        <v>2</v>
      </c>
      <c r="I795" s="20"/>
      <c r="J795" s="20"/>
      <c r="K795" s="20"/>
      <c r="L795" s="21"/>
      <c r="M795" s="21"/>
      <c r="N795" s="20"/>
      <c r="O795" s="20"/>
      <c r="P795" s="19" t="str">
        <f aca="false">IF(I795="","",I795-H795)</f>
        <v/>
      </c>
      <c r="Q795" s="19" t="str">
        <f aca="true">IF(B795="","",IF(N795="No aplica","No aplica",IF(I795="","Pendent",IF(N795="Per substituir","Substituir",IF(OR(N795="No localitzat",N795="No lliurat"),"Reposar",IF(I795&lt;H795,"Reposar",IF(I795&gt;H795,"Revisar excedent",IF(AND(G795="Sí",M795&lt;&gt;"",M795&lt;TODAY()),"EPI caducat",IF(AND(G795="Sí",M795&lt;&gt;"",M795&lt;=TODAY()+90),"EPI caduca ≤90 dies",IF(OR(N795="Deteriorat usable",N795="Revisió necessària"),"Revisar","OK"))))))))))</f>
      </c>
      <c r="R795" s="20"/>
    </row>
    <row r="796" customFormat="false" ht="15" hidden="false" customHeight="false" outlineLevel="0" collapsed="false">
      <c r="A796" s="19" t="n">
        <v>8</v>
      </c>
      <c r="B796" s="19" t="n">
        <f aca="false">IFERROR(VLOOKUP(A796,Personal!$A$6:$F$112,2,FALSE()),"")</f>
        <v>0</v>
      </c>
      <c r="C796" s="19" t="str">
        <f aca="false">IFERROR(VLOOKUP(A796,Personal!$A$6:$F$112,3,FALSE()),"")</f>
        <v>Olot</v>
      </c>
      <c r="D796" s="19" t="s">
        <v>83</v>
      </c>
      <c r="E796" s="19" t="s">
        <v>88</v>
      </c>
      <c r="F796" s="19" t="s">
        <v>89</v>
      </c>
      <c r="G796" s="19" t="s">
        <v>291</v>
      </c>
      <c r="H796" s="19" t="n">
        <f aca="false">IF(OR(VLOOKUP(A796,Personal!$A$6:$F$112,5,FALSE())&lt;&gt;"Sí",N796="No aplica"),0,'Catàleg GRAE'!D32)</f>
        <v>2</v>
      </c>
      <c r="I796" s="20"/>
      <c r="J796" s="20"/>
      <c r="K796" s="20"/>
      <c r="L796" s="21"/>
      <c r="M796" s="21"/>
      <c r="N796" s="20"/>
      <c r="O796" s="20"/>
      <c r="P796" s="19" t="str">
        <f aca="false">IF(I796="","",I796-H796)</f>
        <v/>
      </c>
      <c r="Q796" s="19" t="str">
        <f aca="true">IF(B796="","",IF(N796="No aplica","No aplica",IF(I796="","Pendent",IF(N796="Per substituir","Substituir",IF(OR(N796="No localitzat",N796="No lliurat"),"Reposar",IF(I796&lt;H796,"Reposar",IF(I796&gt;H796,"Revisar excedent",IF(AND(G796="Sí",M796&lt;&gt;"",M796&lt;TODAY()),"EPI caducat",IF(AND(G796="Sí",M796&lt;&gt;"",M796&lt;=TODAY()+90),"EPI caduca ≤90 dies",IF(OR(N796="Deteriorat usable",N796="Revisió necessària"),"Revisar","OK"))))))))))</f>
      </c>
      <c r="R796" s="20"/>
    </row>
    <row r="797" customFormat="false" ht="15" hidden="false" customHeight="false" outlineLevel="0" collapsed="false">
      <c r="A797" s="19" t="n">
        <v>8</v>
      </c>
      <c r="B797" s="19" t="n">
        <f aca="false">IFERROR(VLOOKUP(A797,Personal!$A$6:$F$112,2,FALSE()),"")</f>
        <v>0</v>
      </c>
      <c r="C797" s="19" t="str">
        <f aca="false">IFERROR(VLOOKUP(A797,Personal!$A$6:$F$112,3,FALSE()),"")</f>
        <v>Olot</v>
      </c>
      <c r="D797" s="19" t="s">
        <v>83</v>
      </c>
      <c r="E797" s="19" t="s">
        <v>90</v>
      </c>
      <c r="F797" s="19" t="s">
        <v>91</v>
      </c>
      <c r="G797" s="19" t="s">
        <v>291</v>
      </c>
      <c r="H797" s="19" t="n">
        <f aca="false">IF(OR(VLOOKUP(A797,Personal!$A$6:$F$112,5,FALSE())&lt;&gt;"Sí",N797="No aplica"),0,'Catàleg GRAE'!D33)</f>
        <v>1</v>
      </c>
      <c r="I797" s="20"/>
      <c r="J797" s="20"/>
      <c r="K797" s="20"/>
      <c r="L797" s="21"/>
      <c r="M797" s="21"/>
      <c r="N797" s="20"/>
      <c r="O797" s="20"/>
      <c r="P797" s="19" t="str">
        <f aca="false">IF(I797="","",I797-H797)</f>
        <v/>
      </c>
      <c r="Q797" s="19" t="str">
        <f aca="true">IF(B797="","",IF(N797="No aplica","No aplica",IF(I797="","Pendent",IF(N797="Per substituir","Substituir",IF(OR(N797="No localitzat",N797="No lliurat"),"Reposar",IF(I797&lt;H797,"Reposar",IF(I797&gt;H797,"Revisar excedent",IF(AND(G797="Sí",M797&lt;&gt;"",M797&lt;TODAY()),"EPI caducat",IF(AND(G797="Sí",M797&lt;&gt;"",M797&lt;=TODAY()+90),"EPI caduca ≤90 dies",IF(OR(N797="Deteriorat usable",N797="Revisió necessària"),"Revisar","OK"))))))))))</f>
      </c>
      <c r="R797" s="20"/>
    </row>
    <row r="798" customFormat="false" ht="15" hidden="false" customHeight="false" outlineLevel="0" collapsed="false">
      <c r="A798" s="19" t="n">
        <v>8</v>
      </c>
      <c r="B798" s="19" t="n">
        <f aca="false">IFERROR(VLOOKUP(A798,Personal!$A$6:$F$112,2,FALSE()),"")</f>
        <v>0</v>
      </c>
      <c r="C798" s="19" t="str">
        <f aca="false">IFERROR(VLOOKUP(A798,Personal!$A$6:$F$112,3,FALSE()),"")</f>
        <v>Olot</v>
      </c>
      <c r="D798" s="19" t="s">
        <v>40</v>
      </c>
      <c r="E798" s="19" t="s">
        <v>92</v>
      </c>
      <c r="F798" s="19" t="s">
        <v>93</v>
      </c>
      <c r="G798" s="19" t="s">
        <v>291</v>
      </c>
      <c r="H798" s="19" t="n">
        <f aca="false">IF(OR(VLOOKUP(A798,Personal!$A$6:$F$112,5,FALSE())&lt;&gt;"Sí",N798="No aplica"),0,'Catàleg GRAE'!D34)</f>
        <v>1</v>
      </c>
      <c r="I798" s="20"/>
      <c r="J798" s="20"/>
      <c r="K798" s="20"/>
      <c r="L798" s="21"/>
      <c r="M798" s="21"/>
      <c r="N798" s="20"/>
      <c r="O798" s="20"/>
      <c r="P798" s="19" t="str">
        <f aca="false">IF(I798="","",I798-H798)</f>
        <v/>
      </c>
      <c r="Q798" s="19" t="str">
        <f aca="true">IF(B798="","",IF(N798="No aplica","No aplica",IF(I798="","Pendent",IF(N798="Per substituir","Substituir",IF(OR(N798="No localitzat",N798="No lliurat"),"Reposar",IF(I798&lt;H798,"Reposar",IF(I798&gt;H798,"Revisar excedent",IF(AND(G798="Sí",M798&lt;&gt;"",M798&lt;TODAY()),"EPI caducat",IF(AND(G798="Sí",M798&lt;&gt;"",M798&lt;=TODAY()+90),"EPI caduca ≤90 dies",IF(OR(N798="Deteriorat usable",N798="Revisió necessària"),"Revisar","OK"))))))))))</f>
      </c>
      <c r="R798" s="20"/>
    </row>
    <row r="799" customFormat="false" ht="15" hidden="false" customHeight="false" outlineLevel="0" collapsed="false">
      <c r="A799" s="19" t="n">
        <v>8</v>
      </c>
      <c r="B799" s="19" t="n">
        <f aca="false">IFERROR(VLOOKUP(A799,Personal!$A$6:$F$112,2,FALSE()),"")</f>
        <v>0</v>
      </c>
      <c r="C799" s="19" t="str">
        <f aca="false">IFERROR(VLOOKUP(A799,Personal!$A$6:$F$112,3,FALSE()),"")</f>
        <v>Olot</v>
      </c>
      <c r="D799" s="19" t="s">
        <v>94</v>
      </c>
      <c r="E799" s="19" t="s">
        <v>95</v>
      </c>
      <c r="F799" s="19" t="s">
        <v>96</v>
      </c>
      <c r="G799" s="19" t="s">
        <v>291</v>
      </c>
      <c r="H799" s="19" t="n">
        <f aca="false">IF(OR(VLOOKUP(A799,Personal!$A$6:$F$112,5,FALSE())&lt;&gt;"Sí",N799="No aplica"),0,'Catàleg GRAE'!D35)</f>
        <v>1</v>
      </c>
      <c r="I799" s="20"/>
      <c r="J799" s="20"/>
      <c r="K799" s="20"/>
      <c r="L799" s="21"/>
      <c r="M799" s="21"/>
      <c r="N799" s="20"/>
      <c r="O799" s="20"/>
      <c r="P799" s="19" t="str">
        <f aca="false">IF(I799="","",I799-H799)</f>
        <v/>
      </c>
      <c r="Q799" s="19" t="str">
        <f aca="true">IF(B799="","",IF(N799="No aplica","No aplica",IF(I799="","Pendent",IF(N799="Per substituir","Substituir",IF(OR(N799="No localitzat",N799="No lliurat"),"Reposar",IF(I799&lt;H799,"Reposar",IF(I799&gt;H799,"Revisar excedent",IF(AND(G799="Sí",M799&lt;&gt;"",M799&lt;TODAY()),"EPI caducat",IF(AND(G799="Sí",M799&lt;&gt;"",M799&lt;=TODAY()+90),"EPI caduca ≤90 dies",IF(OR(N799="Deteriorat usable",N799="Revisió necessària"),"Revisar","OK"))))))))))</f>
      </c>
      <c r="R799" s="20"/>
    </row>
    <row r="800" customFormat="false" ht="15" hidden="false" customHeight="false" outlineLevel="0" collapsed="false">
      <c r="A800" s="19" t="n">
        <v>8</v>
      </c>
      <c r="B800" s="19" t="n">
        <f aca="false">IFERROR(VLOOKUP(A800,Personal!$A$6:$F$112,2,FALSE()),"")</f>
        <v>0</v>
      </c>
      <c r="C800" s="19" t="str">
        <f aca="false">IFERROR(VLOOKUP(A800,Personal!$A$6:$F$112,3,FALSE()),"")</f>
        <v>Olot</v>
      </c>
      <c r="D800" s="19" t="s">
        <v>97</v>
      </c>
      <c r="E800" s="19" t="s">
        <v>98</v>
      </c>
      <c r="F800" s="19" t="s">
        <v>99</v>
      </c>
      <c r="G800" s="19" t="s">
        <v>291</v>
      </c>
      <c r="H800" s="19" t="n">
        <f aca="false">IF(OR(VLOOKUP(A800,Personal!$A$6:$F$112,5,FALSE())&lt;&gt;"Sí",N800="No aplica"),0,'Catàleg GRAE'!D36)</f>
        <v>3</v>
      </c>
      <c r="I800" s="20"/>
      <c r="J800" s="20"/>
      <c r="K800" s="20"/>
      <c r="L800" s="21"/>
      <c r="M800" s="21"/>
      <c r="N800" s="20"/>
      <c r="O800" s="20"/>
      <c r="P800" s="19" t="str">
        <f aca="false">IF(I800="","",I800-H800)</f>
        <v/>
      </c>
      <c r="Q800" s="19" t="str">
        <f aca="true">IF(B800="","",IF(N800="No aplica","No aplica",IF(I800="","Pendent",IF(N800="Per substituir","Substituir",IF(OR(N800="No localitzat",N800="No lliurat"),"Reposar",IF(I800&lt;H800,"Reposar",IF(I800&gt;H800,"Revisar excedent",IF(AND(G800="Sí",M800&lt;&gt;"",M800&lt;TODAY()),"EPI caducat",IF(AND(G800="Sí",M800&lt;&gt;"",M800&lt;=TODAY()+90),"EPI caduca ≤90 dies",IF(OR(N800="Deteriorat usable",N800="Revisió necessària"),"Revisar","OK"))))))))))</f>
      </c>
      <c r="R800" s="20"/>
    </row>
    <row r="801" customFormat="false" ht="15" hidden="false" customHeight="false" outlineLevel="0" collapsed="false">
      <c r="A801" s="19" t="n">
        <v>8</v>
      </c>
      <c r="B801" s="19" t="n">
        <f aca="false">IFERROR(VLOOKUP(A801,Personal!$A$6:$F$112,2,FALSE()),"")</f>
        <v>0</v>
      </c>
      <c r="C801" s="19" t="str">
        <f aca="false">IFERROR(VLOOKUP(A801,Personal!$A$6:$F$112,3,FALSE()),"")</f>
        <v>Olot</v>
      </c>
      <c r="D801" s="19" t="s">
        <v>97</v>
      </c>
      <c r="E801" s="19" t="s">
        <v>100</v>
      </c>
      <c r="F801" s="19" t="s">
        <v>101</v>
      </c>
      <c r="G801" s="19" t="s">
        <v>291</v>
      </c>
      <c r="H801" s="19" t="n">
        <f aca="false">IF(OR(VLOOKUP(A801,Personal!$A$6:$F$112,5,FALSE())&lt;&gt;"Sí",N801="No aplica"),0,'Catàleg GRAE'!D37)</f>
        <v>1</v>
      </c>
      <c r="I801" s="20"/>
      <c r="J801" s="20"/>
      <c r="K801" s="20"/>
      <c r="L801" s="21"/>
      <c r="M801" s="21"/>
      <c r="N801" s="20"/>
      <c r="O801" s="20"/>
      <c r="P801" s="19" t="str">
        <f aca="false">IF(I801="","",I801-H801)</f>
        <v/>
      </c>
      <c r="Q801" s="19" t="str">
        <f aca="true">IF(B801="","",IF(N801="No aplica","No aplica",IF(I801="","Pendent",IF(N801="Per substituir","Substituir",IF(OR(N801="No localitzat",N801="No lliurat"),"Reposar",IF(I801&lt;H801,"Reposar",IF(I801&gt;H801,"Revisar excedent",IF(AND(G801="Sí",M801&lt;&gt;"",M801&lt;TODAY()),"EPI caducat",IF(AND(G801="Sí",M801&lt;&gt;"",M801&lt;=TODAY()+90),"EPI caduca ≤90 dies",IF(OR(N801="Deteriorat usable",N801="Revisió necessària"),"Revisar","OK"))))))))))</f>
      </c>
      <c r="R801" s="20"/>
    </row>
    <row r="802" customFormat="false" ht="15" hidden="false" customHeight="false" outlineLevel="0" collapsed="false">
      <c r="A802" s="19" t="n">
        <v>8</v>
      </c>
      <c r="B802" s="19" t="n">
        <f aca="false">IFERROR(VLOOKUP(A802,Personal!$A$6:$F$112,2,FALSE()),"")</f>
        <v>0</v>
      </c>
      <c r="C802" s="19" t="str">
        <f aca="false">IFERROR(VLOOKUP(A802,Personal!$A$6:$F$112,3,FALSE()),"")</f>
        <v>Olot</v>
      </c>
      <c r="D802" s="19" t="s">
        <v>102</v>
      </c>
      <c r="E802" s="19" t="s">
        <v>103</v>
      </c>
      <c r="F802" s="19" t="s">
        <v>104</v>
      </c>
      <c r="G802" s="19" t="s">
        <v>291</v>
      </c>
      <c r="H802" s="19" t="n">
        <f aca="false">IF(OR(VLOOKUP(A802,Personal!$A$6:$F$112,5,FALSE())&lt;&gt;"Sí",N802="No aplica"),0,'Catàleg GRAE'!D38)</f>
        <v>1</v>
      </c>
      <c r="I802" s="20"/>
      <c r="J802" s="20"/>
      <c r="K802" s="20"/>
      <c r="L802" s="21"/>
      <c r="M802" s="21"/>
      <c r="N802" s="20"/>
      <c r="O802" s="20"/>
      <c r="P802" s="19" t="str">
        <f aca="false">IF(I802="","",I802-H802)</f>
        <v/>
      </c>
      <c r="Q802" s="19" t="str">
        <f aca="true">IF(B802="","",IF(N802="No aplica","No aplica",IF(I802="","Pendent",IF(N802="Per substituir","Substituir",IF(OR(N802="No localitzat",N802="No lliurat"),"Reposar",IF(I802&lt;H802,"Reposar",IF(I802&gt;H802,"Revisar excedent",IF(AND(G802="Sí",M802&lt;&gt;"",M802&lt;TODAY()),"EPI caducat",IF(AND(G802="Sí",M802&lt;&gt;"",M802&lt;=TODAY()+90),"EPI caduca ≤90 dies",IF(OR(N802="Deteriorat usable",N802="Revisió necessària"),"Revisar","OK"))))))))))</f>
      </c>
      <c r="R802" s="20"/>
    </row>
    <row r="803" customFormat="false" ht="15" hidden="false" customHeight="false" outlineLevel="0" collapsed="false">
      <c r="A803" s="19" t="n">
        <v>8</v>
      </c>
      <c r="B803" s="19" t="n">
        <f aca="false">IFERROR(VLOOKUP(A803,Personal!$A$6:$F$112,2,FALSE()),"")</f>
        <v>0</v>
      </c>
      <c r="C803" s="19" t="str">
        <f aca="false">IFERROR(VLOOKUP(A803,Personal!$A$6:$F$112,3,FALSE()),"")</f>
        <v>Olot</v>
      </c>
      <c r="D803" s="19" t="s">
        <v>97</v>
      </c>
      <c r="E803" s="19" t="s">
        <v>105</v>
      </c>
      <c r="F803" s="19" t="s">
        <v>106</v>
      </c>
      <c r="G803" s="19" t="s">
        <v>291</v>
      </c>
      <c r="H803" s="19" t="n">
        <f aca="false">IF(OR(VLOOKUP(A803,Personal!$A$6:$F$112,5,FALSE())&lt;&gt;"Sí",N803="No aplica"),0,'Catàleg GRAE'!D39)</f>
        <v>3</v>
      </c>
      <c r="I803" s="20"/>
      <c r="J803" s="20"/>
      <c r="K803" s="20"/>
      <c r="L803" s="21"/>
      <c r="M803" s="21"/>
      <c r="N803" s="20"/>
      <c r="O803" s="20"/>
      <c r="P803" s="19" t="str">
        <f aca="false">IF(I803="","",I803-H803)</f>
        <v/>
      </c>
      <c r="Q803" s="19" t="str">
        <f aca="true">IF(B803="","",IF(N803="No aplica","No aplica",IF(I803="","Pendent",IF(N803="Per substituir","Substituir",IF(OR(N803="No localitzat",N803="No lliurat"),"Reposar",IF(I803&lt;H803,"Reposar",IF(I803&gt;H803,"Revisar excedent",IF(AND(G803="Sí",M803&lt;&gt;"",M803&lt;TODAY()),"EPI caducat",IF(AND(G803="Sí",M803&lt;&gt;"",M803&lt;=TODAY()+90),"EPI caduca ≤90 dies",IF(OR(N803="Deteriorat usable",N803="Revisió necessària"),"Revisar","OK"))))))))))</f>
      </c>
      <c r="R803" s="20"/>
    </row>
    <row r="804" customFormat="false" ht="15" hidden="false" customHeight="false" outlineLevel="0" collapsed="false">
      <c r="A804" s="19" t="n">
        <v>8</v>
      </c>
      <c r="B804" s="19" t="n">
        <f aca="false">IFERROR(VLOOKUP(A804,Personal!$A$6:$F$112,2,FALSE()),"")</f>
        <v>0</v>
      </c>
      <c r="C804" s="19" t="str">
        <f aca="false">IFERROR(VLOOKUP(A804,Personal!$A$6:$F$112,3,FALSE()),"")</f>
        <v>Olot</v>
      </c>
      <c r="D804" s="19" t="s">
        <v>97</v>
      </c>
      <c r="E804" s="19" t="s">
        <v>105</v>
      </c>
      <c r="F804" s="19" t="s">
        <v>107</v>
      </c>
      <c r="G804" s="19" t="s">
        <v>291</v>
      </c>
      <c r="H804" s="19" t="n">
        <f aca="false">IF(OR(VLOOKUP(A804,Personal!$A$6:$F$112,5,FALSE())&lt;&gt;"Sí",N804="No aplica"),0,'Catàleg GRAE'!D40)</f>
        <v>3</v>
      </c>
      <c r="I804" s="20"/>
      <c r="J804" s="20"/>
      <c r="K804" s="20"/>
      <c r="L804" s="21"/>
      <c r="M804" s="21"/>
      <c r="N804" s="20"/>
      <c r="O804" s="20"/>
      <c r="P804" s="19" t="str">
        <f aca="false">IF(I804="","",I804-H804)</f>
        <v/>
      </c>
      <c r="Q804" s="19" t="str">
        <f aca="true">IF(B804="","",IF(N804="No aplica","No aplica",IF(I804="","Pendent",IF(N804="Per substituir","Substituir",IF(OR(N804="No localitzat",N804="No lliurat"),"Reposar",IF(I804&lt;H804,"Reposar",IF(I804&gt;H804,"Revisar excedent",IF(AND(G804="Sí",M804&lt;&gt;"",M804&lt;TODAY()),"EPI caducat",IF(AND(G804="Sí",M804&lt;&gt;"",M804&lt;=TODAY()+90),"EPI caduca ≤90 dies",IF(OR(N804="Deteriorat usable",N804="Revisió necessària"),"Revisar","OK"))))))))))</f>
      </c>
      <c r="R804" s="20"/>
    </row>
    <row r="805" customFormat="false" ht="15" hidden="false" customHeight="false" outlineLevel="0" collapsed="false">
      <c r="A805" s="19" t="n">
        <v>8</v>
      </c>
      <c r="B805" s="19" t="n">
        <f aca="false">IFERROR(VLOOKUP(A805,Personal!$A$6:$F$112,2,FALSE()),"")</f>
        <v>0</v>
      </c>
      <c r="C805" s="19" t="str">
        <f aca="false">IFERROR(VLOOKUP(A805,Personal!$A$6:$F$112,3,FALSE()),"")</f>
        <v>Olot</v>
      </c>
      <c r="D805" s="19" t="s">
        <v>97</v>
      </c>
      <c r="E805" s="19" t="s">
        <v>108</v>
      </c>
      <c r="F805" s="19" t="s">
        <v>109</v>
      </c>
      <c r="G805" s="19" t="s">
        <v>291</v>
      </c>
      <c r="H805" s="19" t="n">
        <f aca="false">IF(OR(VLOOKUP(A805,Personal!$A$6:$F$112,5,FALSE())&lt;&gt;"Sí",N805="No aplica"),0,'Catàleg GRAE'!D41)</f>
        <v>2</v>
      </c>
      <c r="I805" s="20"/>
      <c r="J805" s="20"/>
      <c r="K805" s="20"/>
      <c r="L805" s="21"/>
      <c r="M805" s="21"/>
      <c r="N805" s="20"/>
      <c r="O805" s="20"/>
      <c r="P805" s="19" t="str">
        <f aca="false">IF(I805="","",I805-H805)</f>
        <v/>
      </c>
      <c r="Q805" s="19" t="str">
        <f aca="true">IF(B805="","",IF(N805="No aplica","No aplica",IF(I805="","Pendent",IF(N805="Per substituir","Substituir",IF(OR(N805="No localitzat",N805="No lliurat"),"Reposar",IF(I805&lt;H805,"Reposar",IF(I805&gt;H805,"Revisar excedent",IF(AND(G805="Sí",M805&lt;&gt;"",M805&lt;TODAY()),"EPI caducat",IF(AND(G805="Sí",M805&lt;&gt;"",M805&lt;=TODAY()+90),"EPI caduca ≤90 dies",IF(OR(N805="Deteriorat usable",N805="Revisió necessària"),"Revisar","OK"))))))))))</f>
      </c>
      <c r="R805" s="20"/>
    </row>
    <row r="806" customFormat="false" ht="15" hidden="false" customHeight="false" outlineLevel="0" collapsed="false">
      <c r="A806" s="19" t="n">
        <v>8</v>
      </c>
      <c r="B806" s="19" t="n">
        <f aca="false">IFERROR(VLOOKUP(A806,Personal!$A$6:$F$112,2,FALSE()),"")</f>
        <v>0</v>
      </c>
      <c r="C806" s="19" t="str">
        <f aca="false">IFERROR(VLOOKUP(A806,Personal!$A$6:$F$112,3,FALSE()),"")</f>
        <v>Olot</v>
      </c>
      <c r="D806" s="19" t="s">
        <v>97</v>
      </c>
      <c r="E806" s="19" t="s">
        <v>110</v>
      </c>
      <c r="F806" s="19" t="s">
        <v>111</v>
      </c>
      <c r="G806" s="19" t="s">
        <v>291</v>
      </c>
      <c r="H806" s="19" t="n">
        <f aca="false">IF(OR(VLOOKUP(A806,Personal!$A$6:$F$112,5,FALSE())&lt;&gt;"Sí",N806="No aplica"),0,'Catàleg GRAE'!D42)</f>
        <v>1</v>
      </c>
      <c r="I806" s="20"/>
      <c r="J806" s="20"/>
      <c r="K806" s="20"/>
      <c r="L806" s="21"/>
      <c r="M806" s="21"/>
      <c r="N806" s="20"/>
      <c r="O806" s="20"/>
      <c r="P806" s="19" t="str">
        <f aca="false">IF(I806="","",I806-H806)</f>
        <v/>
      </c>
      <c r="Q806" s="19" t="str">
        <f aca="true">IF(B806="","",IF(N806="No aplica","No aplica",IF(I806="","Pendent",IF(N806="Per substituir","Substituir",IF(OR(N806="No localitzat",N806="No lliurat"),"Reposar",IF(I806&lt;H806,"Reposar",IF(I806&gt;H806,"Revisar excedent",IF(AND(G806="Sí",M806&lt;&gt;"",M806&lt;TODAY()),"EPI caducat",IF(AND(G806="Sí",M806&lt;&gt;"",M806&lt;=TODAY()+90),"EPI caduca ≤90 dies",IF(OR(N806="Deteriorat usable",N806="Revisió necessària"),"Revisar","OK"))))))))))</f>
      </c>
      <c r="R806" s="20"/>
    </row>
    <row r="807" customFormat="false" ht="15" hidden="false" customHeight="false" outlineLevel="0" collapsed="false">
      <c r="A807" s="19" t="n">
        <v>8</v>
      </c>
      <c r="B807" s="19" t="n">
        <f aca="false">IFERROR(VLOOKUP(A807,Personal!$A$6:$F$112,2,FALSE()),"")</f>
        <v>0</v>
      </c>
      <c r="C807" s="19" t="str">
        <f aca="false">IFERROR(VLOOKUP(A807,Personal!$A$6:$F$112,3,FALSE()),"")</f>
        <v>Olot</v>
      </c>
      <c r="D807" s="19" t="s">
        <v>112</v>
      </c>
      <c r="E807" s="19" t="s">
        <v>113</v>
      </c>
      <c r="F807" s="19" t="s">
        <v>114</v>
      </c>
      <c r="G807" s="19" t="s">
        <v>291</v>
      </c>
      <c r="H807" s="19" t="n">
        <f aca="false">IF(OR(VLOOKUP(A807,Personal!$A$6:$F$112,5,FALSE())&lt;&gt;"Sí",N807="No aplica"),0,'Catàleg GRAE'!D43)</f>
        <v>2</v>
      </c>
      <c r="I807" s="20"/>
      <c r="J807" s="20"/>
      <c r="K807" s="20"/>
      <c r="L807" s="21"/>
      <c r="M807" s="21"/>
      <c r="N807" s="20"/>
      <c r="O807" s="20"/>
      <c r="P807" s="19" t="str">
        <f aca="false">IF(I807="","",I807-H807)</f>
        <v/>
      </c>
      <c r="Q807" s="19" t="str">
        <f aca="true">IF(B807="","",IF(N807="No aplica","No aplica",IF(I807="","Pendent",IF(N807="Per substituir","Substituir",IF(OR(N807="No localitzat",N807="No lliurat"),"Reposar",IF(I807&lt;H807,"Reposar",IF(I807&gt;H807,"Revisar excedent",IF(AND(G807="Sí",M807&lt;&gt;"",M807&lt;TODAY()),"EPI caducat",IF(AND(G807="Sí",M807&lt;&gt;"",M807&lt;=TODAY()+90),"EPI caduca ≤90 dies",IF(OR(N807="Deteriorat usable",N807="Revisió necessària"),"Revisar","OK"))))))))))</f>
      </c>
      <c r="R807" s="20"/>
    </row>
    <row r="808" customFormat="false" ht="15" hidden="false" customHeight="false" outlineLevel="0" collapsed="false">
      <c r="A808" s="19" t="n">
        <v>8</v>
      </c>
      <c r="B808" s="19" t="n">
        <f aca="false">IFERROR(VLOOKUP(A808,Personal!$A$6:$F$112,2,FALSE()),"")</f>
        <v>0</v>
      </c>
      <c r="C808" s="19" t="str">
        <f aca="false">IFERROR(VLOOKUP(A808,Personal!$A$6:$F$112,3,FALSE()),"")</f>
        <v>Olot</v>
      </c>
      <c r="D808" s="19" t="s">
        <v>102</v>
      </c>
      <c r="E808" s="19" t="s">
        <v>115</v>
      </c>
      <c r="F808" s="19" t="s">
        <v>116</v>
      </c>
      <c r="G808" s="19" t="s">
        <v>291</v>
      </c>
      <c r="H808" s="19" t="n">
        <f aca="false">IF(OR(VLOOKUP(A808,Personal!$A$6:$F$112,5,FALSE())&lt;&gt;"Sí",N808="No aplica"),0,'Catàleg GRAE'!D44)</f>
        <v>1</v>
      </c>
      <c r="I808" s="20"/>
      <c r="J808" s="20"/>
      <c r="K808" s="20"/>
      <c r="L808" s="21"/>
      <c r="M808" s="21"/>
      <c r="N808" s="20"/>
      <c r="O808" s="20"/>
      <c r="P808" s="19" t="str">
        <f aca="false">IF(I808="","",I808-H808)</f>
        <v/>
      </c>
      <c r="Q808" s="19" t="str">
        <f aca="true">IF(B808="","",IF(N808="No aplica","No aplica",IF(I808="","Pendent",IF(N808="Per substituir","Substituir",IF(OR(N808="No localitzat",N808="No lliurat"),"Reposar",IF(I808&lt;H808,"Reposar",IF(I808&gt;H808,"Revisar excedent",IF(AND(G808="Sí",M808&lt;&gt;"",M808&lt;TODAY()),"EPI caducat",IF(AND(G808="Sí",M808&lt;&gt;"",M808&lt;=TODAY()+90),"EPI caduca ≤90 dies",IF(OR(N808="Deteriorat usable",N808="Revisió necessària"),"Revisar","OK"))))))))))</f>
      </c>
      <c r="R808" s="20"/>
    </row>
    <row r="809" customFormat="false" ht="15" hidden="false" customHeight="false" outlineLevel="0" collapsed="false">
      <c r="A809" s="19" t="n">
        <v>8</v>
      </c>
      <c r="B809" s="19" t="n">
        <f aca="false">IFERROR(VLOOKUP(A809,Personal!$A$6:$F$112,2,FALSE()),"")</f>
        <v>0</v>
      </c>
      <c r="C809" s="19" t="str">
        <f aca="false">IFERROR(VLOOKUP(A809,Personal!$A$6:$F$112,3,FALSE()),"")</f>
        <v>Olot</v>
      </c>
      <c r="D809" s="19" t="s">
        <v>102</v>
      </c>
      <c r="E809" s="19" t="s">
        <v>117</v>
      </c>
      <c r="F809" s="19" t="s">
        <v>118</v>
      </c>
      <c r="G809" s="19" t="s">
        <v>272</v>
      </c>
      <c r="H809" s="19" t="n">
        <f aca="false">IF(OR(VLOOKUP(A809,Personal!$A$6:$F$112,5,FALSE())&lt;&gt;"Sí",N809="No aplica"),0,'Catàleg GRAE'!D45)</f>
        <v>1</v>
      </c>
      <c r="I809" s="20"/>
      <c r="J809" s="20"/>
      <c r="K809" s="20"/>
      <c r="L809" s="21"/>
      <c r="M809" s="21"/>
      <c r="N809" s="20"/>
      <c r="O809" s="20"/>
      <c r="P809" s="19" t="str">
        <f aca="false">IF(I809="","",I809-H809)</f>
        <v/>
      </c>
      <c r="Q809" s="19" t="str">
        <f aca="true">IF(B809="","",IF(N809="No aplica","No aplica",IF(I809="","Pendent",IF(N809="Per substituir","Substituir",IF(OR(N809="No localitzat",N809="No lliurat"),"Reposar",IF(I809&lt;H809,"Reposar",IF(I809&gt;H809,"Revisar excedent",IF(AND(G809="Sí",M809&lt;&gt;"",M809&lt;TODAY()),"EPI caducat",IF(AND(G809="Sí",M809&lt;&gt;"",M809&lt;=TODAY()+90),"EPI caduca ≤90 dies",IF(OR(N809="Deteriorat usable",N809="Revisió necessària"),"Revisar","OK"))))))))))</f>
      </c>
      <c r="R809" s="20"/>
    </row>
    <row r="810" customFormat="false" ht="15" hidden="false" customHeight="false" outlineLevel="0" collapsed="false">
      <c r="A810" s="19" t="n">
        <v>8</v>
      </c>
      <c r="B810" s="19" t="n">
        <f aca="false">IFERROR(VLOOKUP(A810,Personal!$A$6:$F$112,2,FALSE()),"")</f>
        <v>0</v>
      </c>
      <c r="C810" s="19" t="str">
        <f aca="false">IFERROR(VLOOKUP(A810,Personal!$A$6:$F$112,3,FALSE()),"")</f>
        <v>Olot</v>
      </c>
      <c r="D810" s="19" t="s">
        <v>102</v>
      </c>
      <c r="E810" s="19" t="s">
        <v>119</v>
      </c>
      <c r="F810" s="19" t="s">
        <v>120</v>
      </c>
      <c r="G810" s="19" t="s">
        <v>272</v>
      </c>
      <c r="H810" s="19" t="n">
        <f aca="false">IF(OR(VLOOKUP(A810,Personal!$A$6:$F$112,5,FALSE())&lt;&gt;"Sí",N810="No aplica"),0,'Catàleg GRAE'!D46)</f>
        <v>1</v>
      </c>
      <c r="I810" s="20"/>
      <c r="J810" s="20"/>
      <c r="K810" s="20"/>
      <c r="L810" s="21"/>
      <c r="M810" s="21"/>
      <c r="N810" s="20"/>
      <c r="O810" s="20"/>
      <c r="P810" s="19" t="str">
        <f aca="false">IF(I810="","",I810-H810)</f>
        <v/>
      </c>
      <c r="Q810" s="19" t="str">
        <f aca="true">IF(B810="","",IF(N810="No aplica","No aplica",IF(I810="","Pendent",IF(N810="Per substituir","Substituir",IF(OR(N810="No localitzat",N810="No lliurat"),"Reposar",IF(I810&lt;H810,"Reposar",IF(I810&gt;H810,"Revisar excedent",IF(AND(G810="Sí",M810&lt;&gt;"",M810&lt;TODAY()),"EPI caducat",IF(AND(G810="Sí",M810&lt;&gt;"",M810&lt;=TODAY()+90),"EPI caduca ≤90 dies",IF(OR(N810="Deteriorat usable",N810="Revisió necessària"),"Revisar","OK"))))))))))</f>
      </c>
      <c r="R810" s="20"/>
    </row>
    <row r="811" customFormat="false" ht="15" hidden="false" customHeight="false" outlineLevel="0" collapsed="false">
      <c r="A811" s="19" t="n">
        <v>8</v>
      </c>
      <c r="B811" s="19" t="n">
        <f aca="false">IFERROR(VLOOKUP(A811,Personal!$A$6:$F$112,2,FALSE()),"")</f>
        <v>0</v>
      </c>
      <c r="C811" s="19" t="str">
        <f aca="false">IFERROR(VLOOKUP(A811,Personal!$A$6:$F$112,3,FALSE()),"")</f>
        <v>Olot</v>
      </c>
      <c r="D811" s="19" t="s">
        <v>97</v>
      </c>
      <c r="E811" s="19" t="s">
        <v>121</v>
      </c>
      <c r="F811" s="19" t="s">
        <v>122</v>
      </c>
      <c r="G811" s="19" t="s">
        <v>291</v>
      </c>
      <c r="H811" s="19" t="n">
        <f aca="false">IF(OR(VLOOKUP(A811,Personal!$A$6:$F$112,5,FALSE())&lt;&gt;"Sí",N811="No aplica"),0,'Catàleg GRAE'!D47)</f>
        <v>1</v>
      </c>
      <c r="I811" s="20"/>
      <c r="J811" s="20"/>
      <c r="K811" s="20"/>
      <c r="L811" s="21"/>
      <c r="M811" s="21"/>
      <c r="N811" s="20"/>
      <c r="O811" s="20"/>
      <c r="P811" s="19" t="str">
        <f aca="false">IF(I811="","",I811-H811)</f>
        <v/>
      </c>
      <c r="Q811" s="19" t="str">
        <f aca="true">IF(B811="","",IF(N811="No aplica","No aplica",IF(I811="","Pendent",IF(N811="Per substituir","Substituir",IF(OR(N811="No localitzat",N811="No lliurat"),"Reposar",IF(I811&lt;H811,"Reposar",IF(I811&gt;H811,"Revisar excedent",IF(AND(G811="Sí",M811&lt;&gt;"",M811&lt;TODAY()),"EPI caducat",IF(AND(G811="Sí",M811&lt;&gt;"",M811&lt;=TODAY()+90),"EPI caduca ≤90 dies",IF(OR(N811="Deteriorat usable",N811="Revisió necessària"),"Revisar","OK"))))))))))</f>
      </c>
      <c r="R811" s="20"/>
    </row>
    <row r="812" customFormat="false" ht="15" hidden="false" customHeight="false" outlineLevel="0" collapsed="false">
      <c r="A812" s="19" t="n">
        <v>8</v>
      </c>
      <c r="B812" s="19" t="n">
        <f aca="false">IFERROR(VLOOKUP(A812,Personal!$A$6:$F$112,2,FALSE()),"")</f>
        <v>0</v>
      </c>
      <c r="C812" s="19" t="str">
        <f aca="false">IFERROR(VLOOKUP(A812,Personal!$A$6:$F$112,3,FALSE()),"")</f>
        <v>Olot</v>
      </c>
      <c r="D812" s="19" t="s">
        <v>97</v>
      </c>
      <c r="E812" s="19" t="s">
        <v>123</v>
      </c>
      <c r="F812" s="19" t="s">
        <v>124</v>
      </c>
      <c r="G812" s="19" t="s">
        <v>291</v>
      </c>
      <c r="H812" s="19" t="n">
        <f aca="false">IF(OR(VLOOKUP(A812,Personal!$A$6:$F$112,5,FALSE())&lt;&gt;"Sí",N812="No aplica"),0,'Catàleg GRAE'!D48)</f>
        <v>1</v>
      </c>
      <c r="I812" s="20"/>
      <c r="J812" s="20"/>
      <c r="K812" s="20"/>
      <c r="L812" s="21"/>
      <c r="M812" s="21"/>
      <c r="N812" s="20"/>
      <c r="O812" s="20"/>
      <c r="P812" s="19" t="str">
        <f aca="false">IF(I812="","",I812-H812)</f>
        <v/>
      </c>
      <c r="Q812" s="19" t="str">
        <f aca="true">IF(B812="","",IF(N812="No aplica","No aplica",IF(I812="","Pendent",IF(N812="Per substituir","Substituir",IF(OR(N812="No localitzat",N812="No lliurat"),"Reposar",IF(I812&lt;H812,"Reposar",IF(I812&gt;H812,"Revisar excedent",IF(AND(G812="Sí",M812&lt;&gt;"",M812&lt;TODAY()),"EPI caducat",IF(AND(G812="Sí",M812&lt;&gt;"",M812&lt;=TODAY()+90),"EPI caduca ≤90 dies",IF(OR(N812="Deteriorat usable",N812="Revisió necessària"),"Revisar","OK"))))))))))</f>
      </c>
      <c r="R812" s="20"/>
    </row>
    <row r="813" customFormat="false" ht="15" hidden="false" customHeight="false" outlineLevel="0" collapsed="false">
      <c r="A813" s="19" t="n">
        <v>8</v>
      </c>
      <c r="B813" s="19" t="n">
        <f aca="false">IFERROR(VLOOKUP(A813,Personal!$A$6:$F$112,2,FALSE()),"")</f>
        <v>0</v>
      </c>
      <c r="C813" s="19" t="str">
        <f aca="false">IFERROR(VLOOKUP(A813,Personal!$A$6:$F$112,3,FALSE()),"")</f>
        <v>Olot</v>
      </c>
      <c r="D813" s="19" t="s">
        <v>125</v>
      </c>
      <c r="E813" s="19" t="s">
        <v>126</v>
      </c>
      <c r="F813" s="19" t="s">
        <v>127</v>
      </c>
      <c r="G813" s="19" t="s">
        <v>272</v>
      </c>
      <c r="H813" s="19" t="n">
        <f aca="false">IF(OR(VLOOKUP(A813,Personal!$A$6:$F$112,5,FALSE())&lt;&gt;"Sí",N813="No aplica"),0,'Catàleg GRAE'!D49)</f>
        <v>1</v>
      </c>
      <c r="I813" s="20"/>
      <c r="J813" s="20"/>
      <c r="K813" s="20"/>
      <c r="L813" s="21"/>
      <c r="M813" s="21"/>
      <c r="N813" s="20"/>
      <c r="O813" s="20"/>
      <c r="P813" s="19" t="str">
        <f aca="false">IF(I813="","",I813-H813)</f>
        <v/>
      </c>
      <c r="Q813" s="19" t="str">
        <f aca="true">IF(B813="","",IF(N813="No aplica","No aplica",IF(I813="","Pendent",IF(N813="Per substituir","Substituir",IF(OR(N813="No localitzat",N813="No lliurat"),"Reposar",IF(I813&lt;H813,"Reposar",IF(I813&gt;H813,"Revisar excedent",IF(AND(G813="Sí",M813&lt;&gt;"",M813&lt;TODAY()),"EPI caducat",IF(AND(G813="Sí",M813&lt;&gt;"",M813&lt;=TODAY()+90),"EPI caduca ≤90 dies",IF(OR(N813="Deteriorat usable",N813="Revisió necessària"),"Revisar","OK"))))))))))</f>
      </c>
      <c r="R813" s="20"/>
    </row>
    <row r="814" customFormat="false" ht="15" hidden="false" customHeight="false" outlineLevel="0" collapsed="false">
      <c r="A814" s="19" t="n">
        <v>8</v>
      </c>
      <c r="B814" s="19" t="n">
        <f aca="false">IFERROR(VLOOKUP(A814,Personal!$A$6:$F$112,2,FALSE()),"")</f>
        <v>0</v>
      </c>
      <c r="C814" s="19" t="str">
        <f aca="false">IFERROR(VLOOKUP(A814,Personal!$A$6:$F$112,3,FALSE()),"")</f>
        <v>Olot</v>
      </c>
      <c r="D814" s="19" t="s">
        <v>125</v>
      </c>
      <c r="E814" s="19" t="s">
        <v>128</v>
      </c>
      <c r="F814" s="19" t="s">
        <v>129</v>
      </c>
      <c r="G814" s="19" t="s">
        <v>272</v>
      </c>
      <c r="H814" s="19" t="n">
        <f aca="false">IF(OR(VLOOKUP(A814,Personal!$A$6:$F$112,5,FALSE())&lt;&gt;"Sí",N814="No aplica"),0,'Catàleg GRAE'!D50)</f>
        <v>1</v>
      </c>
      <c r="I814" s="20"/>
      <c r="J814" s="20"/>
      <c r="K814" s="20"/>
      <c r="L814" s="21"/>
      <c r="M814" s="21"/>
      <c r="N814" s="20"/>
      <c r="O814" s="20"/>
      <c r="P814" s="19" t="str">
        <f aca="false">IF(I814="","",I814-H814)</f>
        <v/>
      </c>
      <c r="Q814" s="19" t="str">
        <f aca="true">IF(B814="","",IF(N814="No aplica","No aplica",IF(I814="","Pendent",IF(N814="Per substituir","Substituir",IF(OR(N814="No localitzat",N814="No lliurat"),"Reposar",IF(I814&lt;H814,"Reposar",IF(I814&gt;H814,"Revisar excedent",IF(AND(G814="Sí",M814&lt;&gt;"",M814&lt;TODAY()),"EPI caducat",IF(AND(G814="Sí",M814&lt;&gt;"",M814&lt;=TODAY()+90),"EPI caduca ≤90 dies",IF(OR(N814="Deteriorat usable",N814="Revisió necessària"),"Revisar","OK"))))))))))</f>
      </c>
      <c r="R814" s="20"/>
    </row>
    <row r="815" customFormat="false" ht="15" hidden="false" customHeight="false" outlineLevel="0" collapsed="false">
      <c r="A815" s="19" t="n">
        <v>8</v>
      </c>
      <c r="B815" s="19" t="n">
        <f aca="false">IFERROR(VLOOKUP(A815,Personal!$A$6:$F$112,2,FALSE()),"")</f>
        <v>0</v>
      </c>
      <c r="C815" s="19" t="str">
        <f aca="false">IFERROR(VLOOKUP(A815,Personal!$A$6:$F$112,3,FALSE()),"")</f>
        <v>Olot</v>
      </c>
      <c r="D815" s="19" t="s">
        <v>125</v>
      </c>
      <c r="E815" s="19" t="s">
        <v>130</v>
      </c>
      <c r="F815" s="19" t="s">
        <v>131</v>
      </c>
      <c r="G815" s="19" t="s">
        <v>291</v>
      </c>
      <c r="H815" s="19" t="n">
        <f aca="false">IF(OR(VLOOKUP(A815,Personal!$A$6:$F$112,5,FALSE())&lt;&gt;"Sí",N815="No aplica"),0,'Catàleg GRAE'!D51)</f>
        <v>1</v>
      </c>
      <c r="I815" s="20"/>
      <c r="J815" s="20"/>
      <c r="K815" s="20"/>
      <c r="L815" s="21"/>
      <c r="M815" s="21"/>
      <c r="N815" s="20"/>
      <c r="O815" s="20"/>
      <c r="P815" s="19" t="str">
        <f aca="false">IF(I815="","",I815-H815)</f>
        <v/>
      </c>
      <c r="Q815" s="19" t="str">
        <f aca="true">IF(B815="","",IF(N815="No aplica","No aplica",IF(I815="","Pendent",IF(N815="Per substituir","Substituir",IF(OR(N815="No localitzat",N815="No lliurat"),"Reposar",IF(I815&lt;H815,"Reposar",IF(I815&gt;H815,"Revisar excedent",IF(AND(G815="Sí",M815&lt;&gt;"",M815&lt;TODAY()),"EPI caducat",IF(AND(G815="Sí",M815&lt;&gt;"",M815&lt;=TODAY()+90),"EPI caduca ≤90 dies",IF(OR(N815="Deteriorat usable",N815="Revisió necessària"),"Revisar","OK"))))))))))</f>
      </c>
      <c r="R815" s="20"/>
    </row>
    <row r="816" customFormat="false" ht="15" hidden="false" customHeight="false" outlineLevel="0" collapsed="false">
      <c r="A816" s="19" t="n">
        <v>8</v>
      </c>
      <c r="B816" s="19" t="n">
        <f aca="false">IFERROR(VLOOKUP(A816,Personal!$A$6:$F$112,2,FALSE()),"")</f>
        <v>0</v>
      </c>
      <c r="C816" s="19" t="str">
        <f aca="false">IFERROR(VLOOKUP(A816,Personal!$A$6:$F$112,3,FALSE()),"")</f>
        <v>Olot</v>
      </c>
      <c r="D816" s="19" t="s">
        <v>132</v>
      </c>
      <c r="E816" s="19" t="s">
        <v>133</v>
      </c>
      <c r="F816" s="19" t="s">
        <v>134</v>
      </c>
      <c r="G816" s="19" t="s">
        <v>291</v>
      </c>
      <c r="H816" s="19" t="n">
        <f aca="false">IF(OR(VLOOKUP(A816,Personal!$A$6:$F$112,5,FALSE())&lt;&gt;"Sí",N816="No aplica"),0,'Catàleg GRAE'!D52)</f>
        <v>1</v>
      </c>
      <c r="I816" s="20"/>
      <c r="J816" s="20"/>
      <c r="K816" s="20"/>
      <c r="L816" s="21"/>
      <c r="M816" s="21"/>
      <c r="N816" s="20"/>
      <c r="O816" s="20"/>
      <c r="P816" s="19" t="str">
        <f aca="false">IF(I816="","",I816-H816)</f>
        <v/>
      </c>
      <c r="Q816" s="19" t="str">
        <f aca="true">IF(B816="","",IF(N816="No aplica","No aplica",IF(I816="","Pendent",IF(N816="Per substituir","Substituir",IF(OR(N816="No localitzat",N816="No lliurat"),"Reposar",IF(I816&lt;H816,"Reposar",IF(I816&gt;H816,"Revisar excedent",IF(AND(G816="Sí",M816&lt;&gt;"",M816&lt;TODAY()),"EPI caducat",IF(AND(G816="Sí",M816&lt;&gt;"",M816&lt;=TODAY()+90),"EPI caduca ≤90 dies",IF(OR(N816="Deteriorat usable",N816="Revisió necessària"),"Revisar","OK"))))))))))</f>
      </c>
      <c r="R816" s="20"/>
    </row>
    <row r="817" customFormat="false" ht="15" hidden="false" customHeight="false" outlineLevel="0" collapsed="false">
      <c r="A817" s="19" t="n">
        <v>8</v>
      </c>
      <c r="B817" s="19" t="n">
        <f aca="false">IFERROR(VLOOKUP(A817,Personal!$A$6:$F$112,2,FALSE()),"")</f>
        <v>0</v>
      </c>
      <c r="C817" s="19" t="str">
        <f aca="false">IFERROR(VLOOKUP(A817,Personal!$A$6:$F$112,3,FALSE()),"")</f>
        <v>Olot</v>
      </c>
      <c r="D817" s="19" t="s">
        <v>94</v>
      </c>
      <c r="E817" s="19" t="s">
        <v>135</v>
      </c>
      <c r="F817" s="19" t="s">
        <v>136</v>
      </c>
      <c r="G817" s="19" t="s">
        <v>291</v>
      </c>
      <c r="H817" s="19" t="n">
        <f aca="false">IF(OR(VLOOKUP(A817,Personal!$A$6:$F$112,5,FALSE())&lt;&gt;"Sí",N817="No aplica"),0,'Catàleg GRAE'!D53)</f>
        <v>1</v>
      </c>
      <c r="I817" s="20"/>
      <c r="J817" s="20"/>
      <c r="K817" s="20"/>
      <c r="L817" s="21"/>
      <c r="M817" s="21"/>
      <c r="N817" s="20"/>
      <c r="O817" s="20"/>
      <c r="P817" s="19" t="str">
        <f aca="false">IF(I817="","",I817-H817)</f>
        <v/>
      </c>
      <c r="Q817" s="19" t="str">
        <f aca="true">IF(B817="","",IF(N817="No aplica","No aplica",IF(I817="","Pendent",IF(N817="Per substituir","Substituir",IF(OR(N817="No localitzat",N817="No lliurat"),"Reposar",IF(I817&lt;H817,"Reposar",IF(I817&gt;H817,"Revisar excedent",IF(AND(G817="Sí",M817&lt;&gt;"",M817&lt;TODAY()),"EPI caducat",IF(AND(G817="Sí",M817&lt;&gt;"",M817&lt;=TODAY()+90),"EPI caduca ≤90 dies",IF(OR(N817="Deteriorat usable",N817="Revisió necessària"),"Revisar","OK"))))))))))</f>
      </c>
      <c r="R817" s="20"/>
    </row>
    <row r="818" customFormat="false" ht="15" hidden="false" customHeight="false" outlineLevel="0" collapsed="false">
      <c r="A818" s="19" t="n">
        <v>8</v>
      </c>
      <c r="B818" s="19" t="n">
        <f aca="false">IFERROR(VLOOKUP(A818,Personal!$A$6:$F$112,2,FALSE()),"")</f>
        <v>0</v>
      </c>
      <c r="C818" s="19" t="str">
        <f aca="false">IFERROR(VLOOKUP(A818,Personal!$A$6:$F$112,3,FALSE()),"")</f>
        <v>Olot</v>
      </c>
      <c r="D818" s="19" t="s">
        <v>137</v>
      </c>
      <c r="E818" s="19" t="s">
        <v>138</v>
      </c>
      <c r="F818" s="19" t="s">
        <v>139</v>
      </c>
      <c r="G818" s="19" t="s">
        <v>291</v>
      </c>
      <c r="H818" s="19" t="n">
        <f aca="false">IF(OR(VLOOKUP(A818,Personal!$A$6:$F$112,5,FALSE())&lt;&gt;"Sí",N818="No aplica"),0,'Catàleg GRAE'!D54)</f>
        <v>1</v>
      </c>
      <c r="I818" s="20"/>
      <c r="J818" s="20"/>
      <c r="K818" s="20"/>
      <c r="L818" s="21"/>
      <c r="M818" s="21"/>
      <c r="N818" s="20"/>
      <c r="O818" s="20"/>
      <c r="P818" s="19" t="str">
        <f aca="false">IF(I818="","",I818-H818)</f>
        <v/>
      </c>
      <c r="Q818" s="19" t="str">
        <f aca="true">IF(B818="","",IF(N818="No aplica","No aplica",IF(I818="","Pendent",IF(N818="Per substituir","Substituir",IF(OR(N818="No localitzat",N818="No lliurat"),"Reposar",IF(I818&lt;H818,"Reposar",IF(I818&gt;H818,"Revisar excedent",IF(AND(G818="Sí",M818&lt;&gt;"",M818&lt;TODAY()),"EPI caducat",IF(AND(G818="Sí",M818&lt;&gt;"",M818&lt;=TODAY()+90),"EPI caduca ≤90 dies",IF(OR(N818="Deteriorat usable",N818="Revisió necessària"),"Revisar","OK"))))))))))</f>
      </c>
      <c r="R818" s="20"/>
    </row>
    <row r="819" customFormat="false" ht="15" hidden="false" customHeight="false" outlineLevel="0" collapsed="false">
      <c r="A819" s="19" t="n">
        <v>8</v>
      </c>
      <c r="B819" s="19" t="n">
        <f aca="false">IFERROR(VLOOKUP(A819,Personal!$A$6:$F$112,2,FALSE()),"")</f>
        <v>0</v>
      </c>
      <c r="C819" s="19" t="str">
        <f aca="false">IFERROR(VLOOKUP(A819,Personal!$A$6:$F$112,3,FALSE()),"")</f>
        <v>Olot</v>
      </c>
      <c r="D819" s="19" t="s">
        <v>94</v>
      </c>
      <c r="E819" s="19" t="s">
        <v>140</v>
      </c>
      <c r="F819" s="19" t="s">
        <v>141</v>
      </c>
      <c r="G819" s="19" t="s">
        <v>291</v>
      </c>
      <c r="H819" s="19" t="n">
        <f aca="false">IF(OR(VLOOKUP(A819,Personal!$A$6:$F$112,5,FALSE())&lt;&gt;"Sí",N819="No aplica"),0,'Catàleg GRAE'!D55)</f>
        <v>1</v>
      </c>
      <c r="I819" s="20"/>
      <c r="J819" s="20"/>
      <c r="K819" s="20"/>
      <c r="L819" s="21"/>
      <c r="M819" s="21"/>
      <c r="N819" s="20"/>
      <c r="O819" s="20"/>
      <c r="P819" s="19" t="str">
        <f aca="false">IF(I819="","",I819-H819)</f>
        <v/>
      </c>
      <c r="Q819" s="19" t="str">
        <f aca="true">IF(B819="","",IF(N819="No aplica","No aplica",IF(I819="","Pendent",IF(N819="Per substituir","Substituir",IF(OR(N819="No localitzat",N819="No lliurat"),"Reposar",IF(I819&lt;H819,"Reposar",IF(I819&gt;H819,"Revisar excedent",IF(AND(G819="Sí",M819&lt;&gt;"",M819&lt;TODAY()),"EPI caducat",IF(AND(G819="Sí",M819&lt;&gt;"",M819&lt;=TODAY()+90),"EPI caduca ≤90 dies",IF(OR(N819="Deteriorat usable",N819="Revisió necessària"),"Revisar","OK"))))))))))</f>
      </c>
      <c r="R819" s="20"/>
    </row>
    <row r="820" customFormat="false" ht="15" hidden="false" customHeight="false" outlineLevel="0" collapsed="false">
      <c r="A820" s="19" t="n">
        <v>8</v>
      </c>
      <c r="B820" s="19" t="n">
        <f aca="false">IFERROR(VLOOKUP(A820,Personal!$A$6:$F$112,2,FALSE()),"")</f>
        <v>0</v>
      </c>
      <c r="C820" s="19" t="str">
        <f aca="false">IFERROR(VLOOKUP(A820,Personal!$A$6:$F$112,3,FALSE()),"")</f>
        <v>Olot</v>
      </c>
      <c r="D820" s="19" t="s">
        <v>142</v>
      </c>
      <c r="E820" s="19" t="s">
        <v>143</v>
      </c>
      <c r="F820" s="19" t="s">
        <v>144</v>
      </c>
      <c r="G820" s="19" t="s">
        <v>291</v>
      </c>
      <c r="H820" s="19" t="n">
        <f aca="false">IF(OR(VLOOKUP(A820,Personal!$A$6:$F$112,5,FALSE())&lt;&gt;"Sí",N820="No aplica"),0,'Catàleg GRAE'!D56)</f>
        <v>1</v>
      </c>
      <c r="I820" s="20"/>
      <c r="J820" s="20"/>
      <c r="K820" s="20"/>
      <c r="L820" s="21"/>
      <c r="M820" s="21"/>
      <c r="N820" s="20"/>
      <c r="O820" s="20"/>
      <c r="P820" s="19" t="str">
        <f aca="false">IF(I820="","",I820-H820)</f>
        <v/>
      </c>
      <c r="Q820" s="19" t="str">
        <f aca="true">IF(B820="","",IF(N820="No aplica","No aplica",IF(I820="","Pendent",IF(N820="Per substituir","Substituir",IF(OR(N820="No localitzat",N820="No lliurat"),"Reposar",IF(I820&lt;H820,"Reposar",IF(I820&gt;H820,"Revisar excedent",IF(AND(G820="Sí",M820&lt;&gt;"",M820&lt;TODAY()),"EPI caducat",IF(AND(G820="Sí",M820&lt;&gt;"",M820&lt;=TODAY()+90),"EPI caduca ≤90 dies",IF(OR(N820="Deteriorat usable",N820="Revisió necessària"),"Revisar","OK"))))))))))</f>
      </c>
      <c r="R820" s="20"/>
    </row>
    <row r="821" customFormat="false" ht="15" hidden="false" customHeight="false" outlineLevel="0" collapsed="false">
      <c r="A821" s="19" t="n">
        <v>8</v>
      </c>
      <c r="B821" s="19" t="n">
        <f aca="false">IFERROR(VLOOKUP(A821,Personal!$A$6:$F$112,2,FALSE()),"")</f>
        <v>0</v>
      </c>
      <c r="C821" s="19" t="str">
        <f aca="false">IFERROR(VLOOKUP(A821,Personal!$A$6:$F$112,3,FALSE()),"")</f>
        <v>Olot</v>
      </c>
      <c r="D821" s="19" t="s">
        <v>112</v>
      </c>
      <c r="E821" s="19" t="s">
        <v>145</v>
      </c>
      <c r="F821" s="19" t="s">
        <v>146</v>
      </c>
      <c r="G821" s="19" t="s">
        <v>291</v>
      </c>
      <c r="H821" s="19" t="n">
        <f aca="false">IF(OR(VLOOKUP(A821,Personal!$A$6:$F$112,5,FALSE())&lt;&gt;"Sí",N821="No aplica"),0,'Catàleg GRAE'!D57)</f>
        <v>1</v>
      </c>
      <c r="I821" s="20"/>
      <c r="J821" s="20"/>
      <c r="K821" s="20"/>
      <c r="L821" s="21"/>
      <c r="M821" s="21"/>
      <c r="N821" s="20"/>
      <c r="O821" s="20"/>
      <c r="P821" s="19" t="str">
        <f aca="false">IF(I821="","",I821-H821)</f>
        <v/>
      </c>
      <c r="Q821" s="19" t="str">
        <f aca="true">IF(B821="","",IF(N821="No aplica","No aplica",IF(I821="","Pendent",IF(N821="Per substituir","Substituir",IF(OR(N821="No localitzat",N821="No lliurat"),"Reposar",IF(I821&lt;H821,"Reposar",IF(I821&gt;H821,"Revisar excedent",IF(AND(G821="Sí",M821&lt;&gt;"",M821&lt;TODAY()),"EPI caducat",IF(AND(G821="Sí",M821&lt;&gt;"",M821&lt;=TODAY()+90),"EPI caduca ≤90 dies",IF(OR(N821="Deteriorat usable",N821="Revisió necessària"),"Revisar","OK"))))))))))</f>
      </c>
      <c r="R821" s="20"/>
    </row>
    <row r="822" customFormat="false" ht="15" hidden="false" customHeight="false" outlineLevel="0" collapsed="false">
      <c r="A822" s="19" t="n">
        <v>8</v>
      </c>
      <c r="B822" s="19" t="n">
        <f aca="false">IFERROR(VLOOKUP(A822,Personal!$A$6:$F$112,2,FALSE()),"")</f>
        <v>0</v>
      </c>
      <c r="C822" s="19" t="str">
        <f aca="false">IFERROR(VLOOKUP(A822,Personal!$A$6:$F$112,3,FALSE()),"")</f>
        <v>Olot</v>
      </c>
      <c r="D822" s="19" t="s">
        <v>137</v>
      </c>
      <c r="E822" s="19" t="s">
        <v>147</v>
      </c>
      <c r="F822" s="19" t="s">
        <v>148</v>
      </c>
      <c r="G822" s="19" t="s">
        <v>291</v>
      </c>
      <c r="H822" s="19" t="n">
        <f aca="false">IF(OR(VLOOKUP(A822,Personal!$A$6:$F$112,5,FALSE())&lt;&gt;"Sí",N822="No aplica"),0,'Catàleg GRAE'!D58)</f>
        <v>1</v>
      </c>
      <c r="I822" s="20"/>
      <c r="J822" s="20"/>
      <c r="K822" s="20"/>
      <c r="L822" s="21"/>
      <c r="M822" s="21"/>
      <c r="N822" s="20"/>
      <c r="O822" s="20"/>
      <c r="P822" s="19" t="str">
        <f aca="false">IF(I822="","",I822-H822)</f>
        <v/>
      </c>
      <c r="Q822" s="19" t="str">
        <f aca="true">IF(B822="","",IF(N822="No aplica","No aplica",IF(I822="","Pendent",IF(N822="Per substituir","Substituir",IF(OR(N822="No localitzat",N822="No lliurat"),"Reposar",IF(I822&lt;H822,"Reposar",IF(I822&gt;H822,"Revisar excedent",IF(AND(G822="Sí",M822&lt;&gt;"",M822&lt;TODAY()),"EPI caducat",IF(AND(G822="Sí",M822&lt;&gt;"",M822&lt;=TODAY()+90),"EPI caduca ≤90 dies",IF(OR(N822="Deteriorat usable",N822="Revisió necessària"),"Revisar","OK"))))))))))</f>
      </c>
      <c r="R822" s="20"/>
    </row>
    <row r="823" customFormat="false" ht="15" hidden="false" customHeight="false" outlineLevel="0" collapsed="false">
      <c r="A823" s="19" t="n">
        <v>8</v>
      </c>
      <c r="B823" s="19" t="n">
        <f aca="false">IFERROR(VLOOKUP(A823,Personal!$A$6:$F$112,2,FALSE()),"")</f>
        <v>0</v>
      </c>
      <c r="C823" s="19" t="str">
        <f aca="false">IFERROR(VLOOKUP(A823,Personal!$A$6:$F$112,3,FALSE()),"")</f>
        <v>Olot</v>
      </c>
      <c r="D823" s="19" t="s">
        <v>125</v>
      </c>
      <c r="E823" s="19" t="s">
        <v>149</v>
      </c>
      <c r="F823" s="19" t="s">
        <v>150</v>
      </c>
      <c r="G823" s="19" t="s">
        <v>291</v>
      </c>
      <c r="H823" s="19" t="n">
        <f aca="false">IF(OR(VLOOKUP(A823,Personal!$A$6:$F$112,5,FALSE())&lt;&gt;"Sí",N823="No aplica"),0,'Catàleg GRAE'!D59)</f>
        <v>1</v>
      </c>
      <c r="I823" s="20"/>
      <c r="J823" s="20"/>
      <c r="K823" s="20"/>
      <c r="L823" s="21"/>
      <c r="M823" s="21"/>
      <c r="N823" s="20"/>
      <c r="O823" s="20"/>
      <c r="P823" s="19" t="str">
        <f aca="false">IF(I823="","",I823-H823)</f>
        <v/>
      </c>
      <c r="Q823" s="19" t="str">
        <f aca="true">IF(B823="","",IF(N823="No aplica","No aplica",IF(I823="","Pendent",IF(N823="Per substituir","Substituir",IF(OR(N823="No localitzat",N823="No lliurat"),"Reposar",IF(I823&lt;H823,"Reposar",IF(I823&gt;H823,"Revisar excedent",IF(AND(G823="Sí",M823&lt;&gt;"",M823&lt;TODAY()),"EPI caducat",IF(AND(G823="Sí",M823&lt;&gt;"",M823&lt;=TODAY()+90),"EPI caduca ≤90 dies",IF(OR(N823="Deteriorat usable",N823="Revisió necessària"),"Revisar","OK"))))))))))</f>
      </c>
      <c r="R823" s="20"/>
    </row>
    <row r="824" customFormat="false" ht="15" hidden="false" customHeight="false" outlineLevel="0" collapsed="false">
      <c r="A824" s="19" t="n">
        <v>8</v>
      </c>
      <c r="B824" s="19" t="n">
        <f aca="false">IFERROR(VLOOKUP(A824,Personal!$A$6:$F$112,2,FALSE()),"")</f>
        <v>0</v>
      </c>
      <c r="C824" s="19" t="str">
        <f aca="false">IFERROR(VLOOKUP(A824,Personal!$A$6:$F$112,3,FALSE()),"")</f>
        <v>Olot</v>
      </c>
      <c r="D824" s="19" t="s">
        <v>125</v>
      </c>
      <c r="E824" s="19" t="s">
        <v>151</v>
      </c>
      <c r="F824" s="19" t="s">
        <v>152</v>
      </c>
      <c r="G824" s="19" t="s">
        <v>291</v>
      </c>
      <c r="H824" s="19" t="n">
        <f aca="false">IF(OR(VLOOKUP(A824,Personal!$A$6:$F$112,5,FALSE())&lt;&gt;"Sí",N824="No aplica"),0,'Catàleg GRAE'!D60)</f>
        <v>1</v>
      </c>
      <c r="I824" s="20"/>
      <c r="J824" s="20"/>
      <c r="K824" s="20"/>
      <c r="L824" s="21"/>
      <c r="M824" s="21"/>
      <c r="N824" s="20"/>
      <c r="O824" s="20"/>
      <c r="P824" s="19" t="str">
        <f aca="false">IF(I824="","",I824-H824)</f>
        <v/>
      </c>
      <c r="Q824" s="19" t="str">
        <f aca="true">IF(B824="","",IF(N824="No aplica","No aplica",IF(I824="","Pendent",IF(N824="Per substituir","Substituir",IF(OR(N824="No localitzat",N824="No lliurat"),"Reposar",IF(I824&lt;H824,"Reposar",IF(I824&gt;H824,"Revisar excedent",IF(AND(G824="Sí",M824&lt;&gt;"",M824&lt;TODAY()),"EPI caducat",IF(AND(G824="Sí",M824&lt;&gt;"",M824&lt;=TODAY()+90),"EPI caduca ≤90 dies",IF(OR(N824="Deteriorat usable",N824="Revisió necessària"),"Revisar","OK"))))))))))</f>
      </c>
      <c r="R824" s="20"/>
    </row>
    <row r="825" customFormat="false" ht="15" hidden="false" customHeight="false" outlineLevel="0" collapsed="false">
      <c r="A825" s="19" t="n">
        <v>8</v>
      </c>
      <c r="B825" s="19" t="n">
        <f aca="false">IFERROR(VLOOKUP(A825,Personal!$A$6:$F$112,2,FALSE()),"")</f>
        <v>0</v>
      </c>
      <c r="C825" s="19" t="str">
        <f aca="false">IFERROR(VLOOKUP(A825,Personal!$A$6:$F$112,3,FALSE()),"")</f>
        <v>Olot</v>
      </c>
      <c r="D825" s="19" t="s">
        <v>153</v>
      </c>
      <c r="E825" s="19" t="s">
        <v>154</v>
      </c>
      <c r="F825" s="19" t="s">
        <v>155</v>
      </c>
      <c r="G825" s="19" t="s">
        <v>291</v>
      </c>
      <c r="H825" s="19" t="n">
        <f aca="false">IF(OR(VLOOKUP(A825,Personal!$A$6:$F$112,5,FALSE())&lt;&gt;"Sí",N825="No aplica"),0,'Catàleg GRAE'!D61)</f>
        <v>1</v>
      </c>
      <c r="I825" s="20"/>
      <c r="J825" s="20"/>
      <c r="K825" s="20"/>
      <c r="L825" s="21"/>
      <c r="M825" s="21"/>
      <c r="N825" s="20"/>
      <c r="O825" s="20"/>
      <c r="P825" s="19" t="str">
        <f aca="false">IF(I825="","",I825-H825)</f>
        <v/>
      </c>
      <c r="Q825" s="19" t="str">
        <f aca="true">IF(B825="","",IF(N825="No aplica","No aplica",IF(I825="","Pendent",IF(N825="Per substituir","Substituir",IF(OR(N825="No localitzat",N825="No lliurat"),"Reposar",IF(I825&lt;H825,"Reposar",IF(I825&gt;H825,"Revisar excedent",IF(AND(G825="Sí",M825&lt;&gt;"",M825&lt;TODAY()),"EPI caducat",IF(AND(G825="Sí",M825&lt;&gt;"",M825&lt;=TODAY()+90),"EPI caduca ≤90 dies",IF(OR(N825="Deteriorat usable",N825="Revisió necessària"),"Revisar","OK"))))))))))</f>
      </c>
      <c r="R825" s="20"/>
    </row>
    <row r="826" customFormat="false" ht="15" hidden="false" customHeight="false" outlineLevel="0" collapsed="false">
      <c r="A826" s="19" t="n">
        <v>8</v>
      </c>
      <c r="B826" s="19" t="n">
        <f aca="false">IFERROR(VLOOKUP(A826,Personal!$A$6:$F$112,2,FALSE()),"")</f>
        <v>0</v>
      </c>
      <c r="C826" s="19" t="str">
        <f aca="false">IFERROR(VLOOKUP(A826,Personal!$A$6:$F$112,3,FALSE()),"")</f>
        <v>Olot</v>
      </c>
      <c r="D826" s="19" t="s">
        <v>37</v>
      </c>
      <c r="E826" s="19" t="s">
        <v>156</v>
      </c>
      <c r="F826" s="19" t="s">
        <v>157</v>
      </c>
      <c r="G826" s="19" t="s">
        <v>291</v>
      </c>
      <c r="H826" s="19" t="n">
        <f aca="false">IF(OR(VLOOKUP(A826,Personal!$A$6:$F$112,5,FALSE())&lt;&gt;"Sí",N826="No aplica"),0,'Catàleg GRAE'!D62)</f>
        <v>1</v>
      </c>
      <c r="I826" s="20"/>
      <c r="J826" s="20"/>
      <c r="K826" s="20"/>
      <c r="L826" s="21"/>
      <c r="M826" s="21"/>
      <c r="N826" s="20"/>
      <c r="O826" s="20"/>
      <c r="P826" s="19" t="str">
        <f aca="false">IF(I826="","",I826-H826)</f>
        <v/>
      </c>
      <c r="Q826" s="19" t="str">
        <f aca="true">IF(B826="","",IF(N826="No aplica","No aplica",IF(I826="","Pendent",IF(N826="Per substituir","Substituir",IF(OR(N826="No localitzat",N826="No lliurat"),"Reposar",IF(I826&lt;H826,"Reposar",IF(I826&gt;H826,"Revisar excedent",IF(AND(G826="Sí",M826&lt;&gt;"",M826&lt;TODAY()),"EPI caducat",IF(AND(G826="Sí",M826&lt;&gt;"",M826&lt;=TODAY()+90),"EPI caduca ≤90 dies",IF(OR(N826="Deteriorat usable",N826="Revisió necessària"),"Revisar","OK"))))))))))</f>
      </c>
      <c r="R826" s="20"/>
    </row>
    <row r="827" customFormat="false" ht="15" hidden="false" customHeight="false" outlineLevel="0" collapsed="false">
      <c r="A827" s="19" t="n">
        <v>8</v>
      </c>
      <c r="B827" s="19" t="n">
        <f aca="false">IFERROR(VLOOKUP(A827,Personal!$A$6:$F$112,2,FALSE()),"")</f>
        <v>0</v>
      </c>
      <c r="C827" s="19" t="str">
        <f aca="false">IFERROR(VLOOKUP(A827,Personal!$A$6:$F$112,3,FALSE()),"")</f>
        <v>Olot</v>
      </c>
      <c r="D827" s="19" t="s">
        <v>37</v>
      </c>
      <c r="E827" s="19" t="s">
        <v>158</v>
      </c>
      <c r="F827" s="19" t="s">
        <v>159</v>
      </c>
      <c r="G827" s="19" t="s">
        <v>291</v>
      </c>
      <c r="H827" s="19" t="n">
        <f aca="false">IF(OR(VLOOKUP(A827,Personal!$A$6:$F$112,5,FALSE())&lt;&gt;"Sí",N827="No aplica"),0,'Catàleg GRAE'!D63)</f>
        <v>1</v>
      </c>
      <c r="I827" s="20"/>
      <c r="J827" s="20"/>
      <c r="K827" s="20"/>
      <c r="L827" s="21"/>
      <c r="M827" s="21"/>
      <c r="N827" s="20"/>
      <c r="O827" s="20"/>
      <c r="P827" s="19" t="str">
        <f aca="false">IF(I827="","",I827-H827)</f>
        <v/>
      </c>
      <c r="Q827" s="19" t="str">
        <f aca="true">IF(B827="","",IF(N827="No aplica","No aplica",IF(I827="","Pendent",IF(N827="Per substituir","Substituir",IF(OR(N827="No localitzat",N827="No lliurat"),"Reposar",IF(I827&lt;H827,"Reposar",IF(I827&gt;H827,"Revisar excedent",IF(AND(G827="Sí",M827&lt;&gt;"",M827&lt;TODAY()),"EPI caducat",IF(AND(G827="Sí",M827&lt;&gt;"",M827&lt;=TODAY()+90),"EPI caduca ≤90 dies",IF(OR(N827="Deteriorat usable",N827="Revisió necessària"),"Revisar","OK"))))))))))</f>
      </c>
      <c r="R827" s="20"/>
    </row>
    <row r="828" customFormat="false" ht="15" hidden="false" customHeight="false" outlineLevel="0" collapsed="false">
      <c r="A828" s="19" t="n">
        <v>8</v>
      </c>
      <c r="B828" s="19" t="n">
        <f aca="false">IFERROR(VLOOKUP(A828,Personal!$A$6:$F$112,2,FALSE()),"")</f>
        <v>0</v>
      </c>
      <c r="C828" s="19" t="str">
        <f aca="false">IFERROR(VLOOKUP(A828,Personal!$A$6:$F$112,3,FALSE()),"")</f>
        <v>Olot</v>
      </c>
      <c r="D828" s="19" t="s">
        <v>160</v>
      </c>
      <c r="E828" s="19" t="s">
        <v>161</v>
      </c>
      <c r="F828" s="19" t="s">
        <v>162</v>
      </c>
      <c r="G828" s="19" t="s">
        <v>291</v>
      </c>
      <c r="H828" s="19" t="n">
        <f aca="false">IF(OR(VLOOKUP(A828,Personal!$A$6:$F$112,5,FALSE())&lt;&gt;"Sí",N828="No aplica"),0,'Catàleg GRAE'!D64)</f>
        <v>1</v>
      </c>
      <c r="I828" s="20"/>
      <c r="J828" s="20"/>
      <c r="K828" s="20"/>
      <c r="L828" s="21"/>
      <c r="M828" s="21"/>
      <c r="N828" s="20"/>
      <c r="O828" s="20"/>
      <c r="P828" s="19" t="str">
        <f aca="false">IF(I828="","",I828-H828)</f>
        <v/>
      </c>
      <c r="Q828" s="19" t="str">
        <f aca="true">IF(B828="","",IF(N828="No aplica","No aplica",IF(I828="","Pendent",IF(N828="Per substituir","Substituir",IF(OR(N828="No localitzat",N828="No lliurat"),"Reposar",IF(I828&lt;H828,"Reposar",IF(I828&gt;H828,"Revisar excedent",IF(AND(G828="Sí",M828&lt;&gt;"",M828&lt;TODAY()),"EPI caducat",IF(AND(G828="Sí",M828&lt;&gt;"",M828&lt;=TODAY()+90),"EPI caduca ≤90 dies",IF(OR(N828="Deteriorat usable",N828="Revisió necessària"),"Revisar","OK"))))))))))</f>
      </c>
      <c r="R828" s="20"/>
    </row>
    <row r="829" customFormat="false" ht="15" hidden="false" customHeight="false" outlineLevel="0" collapsed="false">
      <c r="A829" s="19" t="n">
        <v>8</v>
      </c>
      <c r="B829" s="19" t="n">
        <f aca="false">IFERROR(VLOOKUP(A829,Personal!$A$6:$F$112,2,FALSE()),"")</f>
        <v>0</v>
      </c>
      <c r="C829" s="19" t="str">
        <f aca="false">IFERROR(VLOOKUP(A829,Personal!$A$6:$F$112,3,FALSE()),"")</f>
        <v>Olot</v>
      </c>
      <c r="D829" s="19" t="s">
        <v>137</v>
      </c>
      <c r="E829" s="19" t="s">
        <v>163</v>
      </c>
      <c r="F829" s="19" t="s">
        <v>164</v>
      </c>
      <c r="G829" s="19" t="s">
        <v>272</v>
      </c>
      <c r="H829" s="19" t="n">
        <f aca="false">IF(OR(VLOOKUP(A829,Personal!$A$6:$F$112,5,FALSE())&lt;&gt;"Sí",N829="No aplica"),0,'Catàleg GRAE'!D65)</f>
        <v>1</v>
      </c>
      <c r="I829" s="20"/>
      <c r="J829" s="20"/>
      <c r="K829" s="20"/>
      <c r="L829" s="21"/>
      <c r="M829" s="21"/>
      <c r="N829" s="20"/>
      <c r="O829" s="20"/>
      <c r="P829" s="19" t="str">
        <f aca="false">IF(I829="","",I829-H829)</f>
        <v/>
      </c>
      <c r="Q829" s="19" t="str">
        <f aca="true">IF(B829="","",IF(N829="No aplica","No aplica",IF(I829="","Pendent",IF(N829="Per substituir","Substituir",IF(OR(N829="No localitzat",N829="No lliurat"),"Reposar",IF(I829&lt;H829,"Reposar",IF(I829&gt;H829,"Revisar excedent",IF(AND(G829="Sí",M829&lt;&gt;"",M829&lt;TODAY()),"EPI caducat",IF(AND(G829="Sí",M829&lt;&gt;"",M829&lt;=TODAY()+90),"EPI caduca ≤90 dies",IF(OR(N829="Deteriorat usable",N829="Revisió necessària"),"Revisar","OK"))))))))))</f>
      </c>
      <c r="R829" s="20"/>
    </row>
    <row r="830" customFormat="false" ht="15" hidden="false" customHeight="false" outlineLevel="0" collapsed="false">
      <c r="A830" s="19" t="n">
        <v>8</v>
      </c>
      <c r="B830" s="19" t="n">
        <f aca="false">IFERROR(VLOOKUP(A830,Personal!$A$6:$F$112,2,FALSE()),"")</f>
        <v>0</v>
      </c>
      <c r="C830" s="19" t="str">
        <f aca="false">IFERROR(VLOOKUP(A830,Personal!$A$6:$F$112,3,FALSE()),"")</f>
        <v>Olot</v>
      </c>
      <c r="D830" s="19" t="s">
        <v>132</v>
      </c>
      <c r="E830" s="19" t="s">
        <v>165</v>
      </c>
      <c r="F830" s="19" t="s">
        <v>166</v>
      </c>
      <c r="G830" s="19" t="s">
        <v>272</v>
      </c>
      <c r="H830" s="19" t="n">
        <f aca="false">IF(OR(VLOOKUP(A830,Personal!$A$6:$F$112,5,FALSE())&lt;&gt;"Sí",N830="No aplica"),0,'Catàleg GRAE'!D66)</f>
        <v>1</v>
      </c>
      <c r="I830" s="20"/>
      <c r="J830" s="20"/>
      <c r="K830" s="20"/>
      <c r="L830" s="21"/>
      <c r="M830" s="21"/>
      <c r="N830" s="20"/>
      <c r="O830" s="20"/>
      <c r="P830" s="19" t="str">
        <f aca="false">IF(I830="","",I830-H830)</f>
        <v/>
      </c>
      <c r="Q830" s="19" t="str">
        <f aca="true">IF(B830="","",IF(N830="No aplica","No aplica",IF(I830="","Pendent",IF(N830="Per substituir","Substituir",IF(OR(N830="No localitzat",N830="No lliurat"),"Reposar",IF(I830&lt;H830,"Reposar",IF(I830&gt;H830,"Revisar excedent",IF(AND(G830="Sí",M830&lt;&gt;"",M830&lt;TODAY()),"EPI caducat",IF(AND(G830="Sí",M830&lt;&gt;"",M830&lt;=TODAY()+90),"EPI caduca ≤90 dies",IF(OR(N830="Deteriorat usable",N830="Revisió necessària"),"Revisar","OK"))))))))))</f>
      </c>
      <c r="R830" s="20"/>
    </row>
    <row r="831" customFormat="false" ht="15" hidden="false" customHeight="false" outlineLevel="0" collapsed="false">
      <c r="A831" s="19" t="n">
        <v>8</v>
      </c>
      <c r="B831" s="19" t="n">
        <f aca="false">IFERROR(VLOOKUP(A831,Personal!$A$6:$F$112,2,FALSE()),"")</f>
        <v>0</v>
      </c>
      <c r="C831" s="19" t="str">
        <f aca="false">IFERROR(VLOOKUP(A831,Personal!$A$6:$F$112,3,FALSE()),"")</f>
        <v>Olot</v>
      </c>
      <c r="D831" s="19" t="s">
        <v>71</v>
      </c>
      <c r="E831" s="19" t="s">
        <v>167</v>
      </c>
      <c r="F831" s="19" t="s">
        <v>168</v>
      </c>
      <c r="G831" s="19" t="s">
        <v>291</v>
      </c>
      <c r="H831" s="19" t="n">
        <f aca="false">IF(OR(VLOOKUP(A831,Personal!$A$6:$F$112,5,FALSE())&lt;&gt;"Sí",N831="No aplica"),0,'Catàleg GRAE'!D67)</f>
        <v>1</v>
      </c>
      <c r="I831" s="20"/>
      <c r="J831" s="20"/>
      <c r="K831" s="20"/>
      <c r="L831" s="21"/>
      <c r="M831" s="21"/>
      <c r="N831" s="20"/>
      <c r="O831" s="20"/>
      <c r="P831" s="19" t="str">
        <f aca="false">IF(I831="","",I831-H831)</f>
        <v/>
      </c>
      <c r="Q831" s="19" t="str">
        <f aca="true">IF(B831="","",IF(N831="No aplica","No aplica",IF(I831="","Pendent",IF(N831="Per substituir","Substituir",IF(OR(N831="No localitzat",N831="No lliurat"),"Reposar",IF(I831&lt;H831,"Reposar",IF(I831&gt;H831,"Revisar excedent",IF(AND(G831="Sí",M831&lt;&gt;"",M831&lt;TODAY()),"EPI caducat",IF(AND(G831="Sí",M831&lt;&gt;"",M831&lt;=TODAY()+90),"EPI caduca ≤90 dies",IF(OR(N831="Deteriorat usable",N831="Revisió necessària"),"Revisar","OK"))))))))))</f>
      </c>
      <c r="R831" s="20"/>
    </row>
    <row r="832" customFormat="false" ht="15" hidden="false" customHeight="false" outlineLevel="0" collapsed="false">
      <c r="A832" s="19" t="n">
        <v>8</v>
      </c>
      <c r="B832" s="19" t="n">
        <f aca="false">IFERROR(VLOOKUP(A832,Personal!$A$6:$F$112,2,FALSE()),"")</f>
        <v>0</v>
      </c>
      <c r="C832" s="19" t="str">
        <f aca="false">IFERROR(VLOOKUP(A832,Personal!$A$6:$F$112,3,FALSE()),"")</f>
        <v>Olot</v>
      </c>
      <c r="D832" s="19" t="s">
        <v>132</v>
      </c>
      <c r="E832" s="19" t="s">
        <v>169</v>
      </c>
      <c r="F832" s="19" t="s">
        <v>170</v>
      </c>
      <c r="G832" s="19" t="s">
        <v>272</v>
      </c>
      <c r="H832" s="19" t="n">
        <f aca="false">IF(OR(VLOOKUP(A832,Personal!$A$6:$F$112,5,FALSE())&lt;&gt;"Sí",N832="No aplica"),0,'Catàleg GRAE'!D68)</f>
        <v>1</v>
      </c>
      <c r="I832" s="20"/>
      <c r="J832" s="20"/>
      <c r="K832" s="20"/>
      <c r="L832" s="21"/>
      <c r="M832" s="21"/>
      <c r="N832" s="20"/>
      <c r="O832" s="20"/>
      <c r="P832" s="19" t="str">
        <f aca="false">IF(I832="","",I832-H832)</f>
        <v/>
      </c>
      <c r="Q832" s="19" t="str">
        <f aca="true">IF(B832="","",IF(N832="No aplica","No aplica",IF(I832="","Pendent",IF(N832="Per substituir","Substituir",IF(OR(N832="No localitzat",N832="No lliurat"),"Reposar",IF(I832&lt;H832,"Reposar",IF(I832&gt;H832,"Revisar excedent",IF(AND(G832="Sí",M832&lt;&gt;"",M832&lt;TODAY()),"EPI caducat",IF(AND(G832="Sí",M832&lt;&gt;"",M832&lt;=TODAY()+90),"EPI caduca ≤90 dies",IF(OR(N832="Deteriorat usable",N832="Revisió necessària"),"Revisar","OK"))))))))))</f>
      </c>
      <c r="R832" s="20"/>
    </row>
    <row r="833" customFormat="false" ht="15" hidden="false" customHeight="false" outlineLevel="0" collapsed="false">
      <c r="A833" s="19" t="n">
        <v>8</v>
      </c>
      <c r="B833" s="19" t="n">
        <f aca="false">IFERROR(VLOOKUP(A833,Personal!$A$6:$F$112,2,FALSE()),"")</f>
        <v>0</v>
      </c>
      <c r="C833" s="19" t="str">
        <f aca="false">IFERROR(VLOOKUP(A833,Personal!$A$6:$F$112,3,FALSE()),"")</f>
        <v>Olot</v>
      </c>
      <c r="D833" s="19" t="s">
        <v>142</v>
      </c>
      <c r="E833" s="19" t="s">
        <v>171</v>
      </c>
      <c r="F833" s="19" t="s">
        <v>172</v>
      </c>
      <c r="G833" s="19" t="s">
        <v>272</v>
      </c>
      <c r="H833" s="19" t="n">
        <f aca="false">IF(OR(VLOOKUP(A833,Personal!$A$6:$F$112,5,FALSE())&lt;&gt;"Sí",N833="No aplica"),0,'Catàleg GRAE'!D69)</f>
        <v>1</v>
      </c>
      <c r="I833" s="20"/>
      <c r="J833" s="20"/>
      <c r="K833" s="20"/>
      <c r="L833" s="21"/>
      <c r="M833" s="21"/>
      <c r="N833" s="20"/>
      <c r="O833" s="20"/>
      <c r="P833" s="19" t="str">
        <f aca="false">IF(I833="","",I833-H833)</f>
        <v/>
      </c>
      <c r="Q833" s="19" t="str">
        <f aca="true">IF(B833="","",IF(N833="No aplica","No aplica",IF(I833="","Pendent",IF(N833="Per substituir","Substituir",IF(OR(N833="No localitzat",N833="No lliurat"),"Reposar",IF(I833&lt;H833,"Reposar",IF(I833&gt;H833,"Revisar excedent",IF(AND(G833="Sí",M833&lt;&gt;"",M833&lt;TODAY()),"EPI caducat",IF(AND(G833="Sí",M833&lt;&gt;"",M833&lt;=TODAY()+90),"EPI caduca ≤90 dies",IF(OR(N833="Deteriorat usable",N833="Revisió necessària"),"Revisar","OK"))))))))))</f>
      </c>
      <c r="R833" s="20"/>
    </row>
    <row r="834" customFormat="false" ht="15" hidden="false" customHeight="false" outlineLevel="0" collapsed="false">
      <c r="A834" s="19" t="n">
        <v>8</v>
      </c>
      <c r="B834" s="19" t="n">
        <f aca="false">IFERROR(VLOOKUP(A834,Personal!$A$6:$F$112,2,FALSE()),"")</f>
        <v>0</v>
      </c>
      <c r="C834" s="19" t="str">
        <f aca="false">IFERROR(VLOOKUP(A834,Personal!$A$6:$F$112,3,FALSE()),"")</f>
        <v>Olot</v>
      </c>
      <c r="D834" s="19" t="s">
        <v>132</v>
      </c>
      <c r="E834" s="19" t="s">
        <v>173</v>
      </c>
      <c r="F834" s="19" t="s">
        <v>174</v>
      </c>
      <c r="G834" s="19" t="s">
        <v>272</v>
      </c>
      <c r="H834" s="19" t="n">
        <f aca="false">IF(OR(VLOOKUP(A834,Personal!$A$6:$F$112,5,FALSE())&lt;&gt;"Sí",N834="No aplica"),0,'Catàleg GRAE'!D70)</f>
        <v>1</v>
      </c>
      <c r="I834" s="20"/>
      <c r="J834" s="20"/>
      <c r="K834" s="20"/>
      <c r="L834" s="21"/>
      <c r="M834" s="21"/>
      <c r="N834" s="20"/>
      <c r="O834" s="20"/>
      <c r="P834" s="19" t="str">
        <f aca="false">IF(I834="","",I834-H834)</f>
        <v/>
      </c>
      <c r="Q834" s="19" t="str">
        <f aca="true">IF(B834="","",IF(N834="No aplica","No aplica",IF(I834="","Pendent",IF(N834="Per substituir","Substituir",IF(OR(N834="No localitzat",N834="No lliurat"),"Reposar",IF(I834&lt;H834,"Reposar",IF(I834&gt;H834,"Revisar excedent",IF(AND(G834="Sí",M834&lt;&gt;"",M834&lt;TODAY()),"EPI caducat",IF(AND(G834="Sí",M834&lt;&gt;"",M834&lt;=TODAY()+90),"EPI caduca ≤90 dies",IF(OR(N834="Deteriorat usable",N834="Revisió necessària"),"Revisar","OK"))))))))))</f>
      </c>
      <c r="R834" s="20"/>
    </row>
    <row r="835" customFormat="false" ht="15" hidden="false" customHeight="false" outlineLevel="0" collapsed="false">
      <c r="A835" s="19" t="n">
        <v>8</v>
      </c>
      <c r="B835" s="19" t="n">
        <f aca="false">IFERROR(VLOOKUP(A835,Personal!$A$6:$F$112,2,FALSE()),"")</f>
        <v>0</v>
      </c>
      <c r="C835" s="19" t="str">
        <f aca="false">IFERROR(VLOOKUP(A835,Personal!$A$6:$F$112,3,FALSE()),"")</f>
        <v>Olot</v>
      </c>
      <c r="D835" s="19" t="s">
        <v>132</v>
      </c>
      <c r="E835" s="19" t="s">
        <v>175</v>
      </c>
      <c r="F835" s="19" t="s">
        <v>176</v>
      </c>
      <c r="G835" s="19" t="s">
        <v>272</v>
      </c>
      <c r="H835" s="19" t="n">
        <f aca="false">IF(OR(VLOOKUP(A835,Personal!$A$6:$F$112,5,FALSE())&lt;&gt;"Sí",N835="No aplica"),0,'Catàleg GRAE'!D71)</f>
        <v>1</v>
      </c>
      <c r="I835" s="20"/>
      <c r="J835" s="20"/>
      <c r="K835" s="20"/>
      <c r="L835" s="21"/>
      <c r="M835" s="21"/>
      <c r="N835" s="20"/>
      <c r="O835" s="20"/>
      <c r="P835" s="19" t="str">
        <f aca="false">IF(I835="","",I835-H835)</f>
        <v/>
      </c>
      <c r="Q835" s="19" t="str">
        <f aca="true">IF(B835="","",IF(N835="No aplica","No aplica",IF(I835="","Pendent",IF(N835="Per substituir","Substituir",IF(OR(N835="No localitzat",N835="No lliurat"),"Reposar",IF(I835&lt;H835,"Reposar",IF(I835&gt;H835,"Revisar excedent",IF(AND(G835="Sí",M835&lt;&gt;"",M835&lt;TODAY()),"EPI caducat",IF(AND(G835="Sí",M835&lt;&gt;"",M835&lt;=TODAY()+90),"EPI caduca ≤90 dies",IF(OR(N835="Deteriorat usable",N835="Revisió necessària"),"Revisar","OK"))))))))))</f>
      </c>
      <c r="R835" s="20"/>
    </row>
    <row r="836" customFormat="false" ht="15" hidden="false" customHeight="false" outlineLevel="0" collapsed="false">
      <c r="A836" s="19" t="n">
        <v>8</v>
      </c>
      <c r="B836" s="19" t="n">
        <f aca="false">IFERROR(VLOOKUP(A836,Personal!$A$6:$F$112,2,FALSE()),"")</f>
        <v>0</v>
      </c>
      <c r="C836" s="19" t="str">
        <f aca="false">IFERROR(VLOOKUP(A836,Personal!$A$6:$F$112,3,FALSE()),"")</f>
        <v>Olot</v>
      </c>
      <c r="D836" s="19" t="s">
        <v>177</v>
      </c>
      <c r="E836" s="19" t="s">
        <v>178</v>
      </c>
      <c r="F836" s="19" t="s">
        <v>179</v>
      </c>
      <c r="G836" s="19" t="s">
        <v>272</v>
      </c>
      <c r="H836" s="19" t="n">
        <f aca="false">IF(OR(VLOOKUP(A836,Personal!$A$6:$F$112,5,FALSE())&lt;&gt;"Sí",N836="No aplica"),0,'Catàleg GRAE'!D72)</f>
        <v>1</v>
      </c>
      <c r="I836" s="20"/>
      <c r="J836" s="20"/>
      <c r="K836" s="20"/>
      <c r="L836" s="21"/>
      <c r="M836" s="21"/>
      <c r="N836" s="20"/>
      <c r="O836" s="20"/>
      <c r="P836" s="19" t="str">
        <f aca="false">IF(I836="","",I836-H836)</f>
        <v/>
      </c>
      <c r="Q836" s="19" t="str">
        <f aca="true">IF(B836="","",IF(N836="No aplica","No aplica",IF(I836="","Pendent",IF(N836="Per substituir","Substituir",IF(OR(N836="No localitzat",N836="No lliurat"),"Reposar",IF(I836&lt;H836,"Reposar",IF(I836&gt;H836,"Revisar excedent",IF(AND(G836="Sí",M836&lt;&gt;"",M836&lt;TODAY()),"EPI caducat",IF(AND(G836="Sí",M836&lt;&gt;"",M836&lt;=TODAY()+90),"EPI caduca ≤90 dies",IF(OR(N836="Deteriorat usable",N836="Revisió necessària"),"Revisar","OK"))))))))))</f>
      </c>
      <c r="R836" s="20"/>
    </row>
    <row r="837" customFormat="false" ht="15" hidden="false" customHeight="false" outlineLevel="0" collapsed="false">
      <c r="A837" s="19" t="n">
        <v>8</v>
      </c>
      <c r="B837" s="19" t="n">
        <f aca="false">IFERROR(VLOOKUP(A837,Personal!$A$6:$F$112,2,FALSE()),"")</f>
        <v>0</v>
      </c>
      <c r="C837" s="19" t="str">
        <f aca="false">IFERROR(VLOOKUP(A837,Personal!$A$6:$F$112,3,FALSE()),"")</f>
        <v>Olot</v>
      </c>
      <c r="D837" s="19" t="s">
        <v>177</v>
      </c>
      <c r="E837" s="19" t="s">
        <v>180</v>
      </c>
      <c r="F837" s="19" t="s">
        <v>181</v>
      </c>
      <c r="G837" s="19" t="s">
        <v>272</v>
      </c>
      <c r="H837" s="19" t="n">
        <f aca="false">IF(OR(VLOOKUP(A837,Personal!$A$6:$F$112,5,FALSE())&lt;&gt;"Sí",N837="No aplica"),0,'Catàleg GRAE'!D73)</f>
        <v>1</v>
      </c>
      <c r="I837" s="20"/>
      <c r="J837" s="20"/>
      <c r="K837" s="20"/>
      <c r="L837" s="21"/>
      <c r="M837" s="21"/>
      <c r="N837" s="20"/>
      <c r="O837" s="20"/>
      <c r="P837" s="19" t="str">
        <f aca="false">IF(I837="","",I837-H837)</f>
        <v/>
      </c>
      <c r="Q837" s="19" t="str">
        <f aca="true">IF(B837="","",IF(N837="No aplica","No aplica",IF(I837="","Pendent",IF(N837="Per substituir","Substituir",IF(OR(N837="No localitzat",N837="No lliurat"),"Reposar",IF(I837&lt;H837,"Reposar",IF(I837&gt;H837,"Revisar excedent",IF(AND(G837="Sí",M837&lt;&gt;"",M837&lt;TODAY()),"EPI caducat",IF(AND(G837="Sí",M837&lt;&gt;"",M837&lt;=TODAY()+90),"EPI caduca ≤90 dies",IF(OR(N837="Deteriorat usable",N837="Revisió necessària"),"Revisar","OK"))))))))))</f>
      </c>
      <c r="R837" s="20"/>
    </row>
    <row r="838" customFormat="false" ht="15" hidden="false" customHeight="false" outlineLevel="0" collapsed="false">
      <c r="A838" s="19" t="n">
        <v>8</v>
      </c>
      <c r="B838" s="19" t="n">
        <f aca="false">IFERROR(VLOOKUP(A838,Personal!$A$6:$F$112,2,FALSE()),"")</f>
        <v>0</v>
      </c>
      <c r="C838" s="19" t="str">
        <f aca="false">IFERROR(VLOOKUP(A838,Personal!$A$6:$F$112,3,FALSE()),"")</f>
        <v>Olot</v>
      </c>
      <c r="D838" s="19" t="s">
        <v>132</v>
      </c>
      <c r="E838" s="19" t="s">
        <v>182</v>
      </c>
      <c r="F838" s="19" t="s">
        <v>183</v>
      </c>
      <c r="G838" s="19" t="s">
        <v>272</v>
      </c>
      <c r="H838" s="19" t="n">
        <f aca="false">IF(OR(VLOOKUP(A838,Personal!$A$6:$F$112,5,FALSE())&lt;&gt;"Sí",N838="No aplica"),0,'Catàleg GRAE'!D74)</f>
        <v>1</v>
      </c>
      <c r="I838" s="20"/>
      <c r="J838" s="20"/>
      <c r="K838" s="20"/>
      <c r="L838" s="21"/>
      <c r="M838" s="21"/>
      <c r="N838" s="20"/>
      <c r="O838" s="20"/>
      <c r="P838" s="19" t="str">
        <f aca="false">IF(I838="","",I838-H838)</f>
        <v/>
      </c>
      <c r="Q838" s="19" t="str">
        <f aca="true">IF(B838="","",IF(N838="No aplica","No aplica",IF(I838="","Pendent",IF(N838="Per substituir","Substituir",IF(OR(N838="No localitzat",N838="No lliurat"),"Reposar",IF(I838&lt;H838,"Reposar",IF(I838&gt;H838,"Revisar excedent",IF(AND(G838="Sí",M838&lt;&gt;"",M838&lt;TODAY()),"EPI caducat",IF(AND(G838="Sí",M838&lt;&gt;"",M838&lt;=TODAY()+90),"EPI caduca ≤90 dies",IF(OR(N838="Deteriorat usable",N838="Revisió necessària"),"Revisar","OK"))))))))))</f>
      </c>
      <c r="R838" s="20"/>
    </row>
    <row r="839" customFormat="false" ht="15" hidden="false" customHeight="false" outlineLevel="0" collapsed="false">
      <c r="A839" s="19" t="n">
        <v>8</v>
      </c>
      <c r="B839" s="19" t="n">
        <f aca="false">IFERROR(VLOOKUP(A839,Personal!$A$6:$F$112,2,FALSE()),"")</f>
        <v>0</v>
      </c>
      <c r="C839" s="19" t="str">
        <f aca="false">IFERROR(VLOOKUP(A839,Personal!$A$6:$F$112,3,FALSE()),"")</f>
        <v>Olot</v>
      </c>
      <c r="D839" s="19" t="s">
        <v>177</v>
      </c>
      <c r="E839" s="19" t="s">
        <v>184</v>
      </c>
      <c r="F839" s="19" t="s">
        <v>185</v>
      </c>
      <c r="G839" s="19" t="s">
        <v>272</v>
      </c>
      <c r="H839" s="19" t="n">
        <f aca="false">IF(OR(VLOOKUP(A839,Personal!$A$6:$F$112,5,FALSE())&lt;&gt;"Sí",N839="No aplica"),0,'Catàleg GRAE'!D75)</f>
        <v>1</v>
      </c>
      <c r="I839" s="20"/>
      <c r="J839" s="20"/>
      <c r="K839" s="20"/>
      <c r="L839" s="21"/>
      <c r="M839" s="21"/>
      <c r="N839" s="20"/>
      <c r="O839" s="20"/>
      <c r="P839" s="19" t="str">
        <f aca="false">IF(I839="","",I839-H839)</f>
        <v/>
      </c>
      <c r="Q839" s="19" t="str">
        <f aca="true">IF(B839="","",IF(N839="No aplica","No aplica",IF(I839="","Pendent",IF(N839="Per substituir","Substituir",IF(OR(N839="No localitzat",N839="No lliurat"),"Reposar",IF(I839&lt;H839,"Reposar",IF(I839&gt;H839,"Revisar excedent",IF(AND(G839="Sí",M839&lt;&gt;"",M839&lt;TODAY()),"EPI caducat",IF(AND(G839="Sí",M839&lt;&gt;"",M839&lt;=TODAY()+90),"EPI caduca ≤90 dies",IF(OR(N839="Deteriorat usable",N839="Revisió necessària"),"Revisar","OK"))))))))))</f>
      </c>
      <c r="R839" s="20"/>
    </row>
    <row r="840" customFormat="false" ht="15" hidden="false" customHeight="false" outlineLevel="0" collapsed="false">
      <c r="A840" s="19" t="n">
        <v>8</v>
      </c>
      <c r="B840" s="19" t="n">
        <f aca="false">IFERROR(VLOOKUP(A840,Personal!$A$6:$F$112,2,FALSE()),"")</f>
        <v>0</v>
      </c>
      <c r="C840" s="19" t="str">
        <f aca="false">IFERROR(VLOOKUP(A840,Personal!$A$6:$F$112,3,FALSE()),"")</f>
        <v>Olot</v>
      </c>
      <c r="D840" s="19" t="s">
        <v>142</v>
      </c>
      <c r="E840" s="19" t="s">
        <v>186</v>
      </c>
      <c r="F840" s="19" t="s">
        <v>187</v>
      </c>
      <c r="G840" s="19" t="s">
        <v>272</v>
      </c>
      <c r="H840" s="19" t="n">
        <f aca="false">IF(OR(VLOOKUP(A840,Personal!$A$6:$F$112,5,FALSE())&lt;&gt;"Sí",N840="No aplica"),0,'Catàleg GRAE'!D76)</f>
        <v>1</v>
      </c>
      <c r="I840" s="20"/>
      <c r="J840" s="20"/>
      <c r="K840" s="20"/>
      <c r="L840" s="21"/>
      <c r="M840" s="21"/>
      <c r="N840" s="20"/>
      <c r="O840" s="20"/>
      <c r="P840" s="19" t="str">
        <f aca="false">IF(I840="","",I840-H840)</f>
        <v/>
      </c>
      <c r="Q840" s="19" t="str">
        <f aca="true">IF(B840="","",IF(N840="No aplica","No aplica",IF(I840="","Pendent",IF(N840="Per substituir","Substituir",IF(OR(N840="No localitzat",N840="No lliurat"),"Reposar",IF(I840&lt;H840,"Reposar",IF(I840&gt;H840,"Revisar excedent",IF(AND(G840="Sí",M840&lt;&gt;"",M840&lt;TODAY()),"EPI caducat",IF(AND(G840="Sí",M840&lt;&gt;"",M840&lt;=TODAY()+90),"EPI caduca ≤90 dies",IF(OR(N840="Deteriorat usable",N840="Revisió necessària"),"Revisar","OK"))))))))))</f>
      </c>
      <c r="R840" s="20"/>
    </row>
    <row r="841" customFormat="false" ht="15" hidden="false" customHeight="false" outlineLevel="0" collapsed="false">
      <c r="A841" s="19" t="n">
        <v>8</v>
      </c>
      <c r="B841" s="19" t="n">
        <f aca="false">IFERROR(VLOOKUP(A841,Personal!$A$6:$F$112,2,FALSE()),"")</f>
        <v>0</v>
      </c>
      <c r="C841" s="19" t="str">
        <f aca="false">IFERROR(VLOOKUP(A841,Personal!$A$6:$F$112,3,FALSE()),"")</f>
        <v>Olot</v>
      </c>
      <c r="D841" s="19" t="s">
        <v>177</v>
      </c>
      <c r="E841" s="19" t="s">
        <v>188</v>
      </c>
      <c r="F841" s="19" t="s">
        <v>189</v>
      </c>
      <c r="G841" s="19" t="s">
        <v>272</v>
      </c>
      <c r="H841" s="19" t="n">
        <f aca="false">IF(OR(VLOOKUP(A841,Personal!$A$6:$F$112,5,FALSE())&lt;&gt;"Sí",N841="No aplica"),0,'Catàleg GRAE'!D77)</f>
        <v>1</v>
      </c>
      <c r="I841" s="20"/>
      <c r="J841" s="20"/>
      <c r="K841" s="20"/>
      <c r="L841" s="21"/>
      <c r="M841" s="21"/>
      <c r="N841" s="20"/>
      <c r="O841" s="20"/>
      <c r="P841" s="19" t="str">
        <f aca="false">IF(I841="","",I841-H841)</f>
        <v/>
      </c>
      <c r="Q841" s="19" t="str">
        <f aca="true">IF(B841="","",IF(N841="No aplica","No aplica",IF(I841="","Pendent",IF(N841="Per substituir","Substituir",IF(OR(N841="No localitzat",N841="No lliurat"),"Reposar",IF(I841&lt;H841,"Reposar",IF(I841&gt;H841,"Revisar excedent",IF(AND(G841="Sí",M841&lt;&gt;"",M841&lt;TODAY()),"EPI caducat",IF(AND(G841="Sí",M841&lt;&gt;"",M841&lt;=TODAY()+90),"EPI caduca ≤90 dies",IF(OR(N841="Deteriorat usable",N841="Revisió necessària"),"Revisar","OK"))))))))))</f>
      </c>
      <c r="R841" s="20"/>
    </row>
    <row r="842" customFormat="false" ht="15" hidden="false" customHeight="false" outlineLevel="0" collapsed="false">
      <c r="A842" s="19" t="n">
        <v>8</v>
      </c>
      <c r="B842" s="19" t="n">
        <f aca="false">IFERROR(VLOOKUP(A842,Personal!$A$6:$F$112,2,FALSE()),"")</f>
        <v>0</v>
      </c>
      <c r="C842" s="19" t="str">
        <f aca="false">IFERROR(VLOOKUP(A842,Personal!$A$6:$F$112,3,FALSE()),"")</f>
        <v>Olot</v>
      </c>
      <c r="D842" s="19" t="s">
        <v>132</v>
      </c>
      <c r="E842" s="19" t="s">
        <v>190</v>
      </c>
      <c r="F842" s="19" t="s">
        <v>191</v>
      </c>
      <c r="G842" s="19" t="s">
        <v>272</v>
      </c>
      <c r="H842" s="19" t="n">
        <f aca="false">IF(OR(VLOOKUP(A842,Personal!$A$6:$F$112,5,FALSE())&lt;&gt;"Sí",N842="No aplica"),0,'Catàleg GRAE'!D78)</f>
        <v>1</v>
      </c>
      <c r="I842" s="20"/>
      <c r="J842" s="20"/>
      <c r="K842" s="20"/>
      <c r="L842" s="21"/>
      <c r="M842" s="21"/>
      <c r="N842" s="20"/>
      <c r="O842" s="20"/>
      <c r="P842" s="19" t="str">
        <f aca="false">IF(I842="","",I842-H842)</f>
        <v/>
      </c>
      <c r="Q842" s="19" t="str">
        <f aca="true">IF(B842="","",IF(N842="No aplica","No aplica",IF(I842="","Pendent",IF(N842="Per substituir","Substituir",IF(OR(N842="No localitzat",N842="No lliurat"),"Reposar",IF(I842&lt;H842,"Reposar",IF(I842&gt;H842,"Revisar excedent",IF(AND(G842="Sí",M842&lt;&gt;"",M842&lt;TODAY()),"EPI caducat",IF(AND(G842="Sí",M842&lt;&gt;"",M842&lt;=TODAY()+90),"EPI caduca ≤90 dies",IF(OR(N842="Deteriorat usable",N842="Revisió necessària"),"Revisar","OK"))))))))))</f>
      </c>
      <c r="R842" s="20"/>
    </row>
    <row r="843" customFormat="false" ht="15" hidden="false" customHeight="false" outlineLevel="0" collapsed="false">
      <c r="A843" s="19" t="n">
        <v>8</v>
      </c>
      <c r="B843" s="19" t="n">
        <f aca="false">IFERROR(VLOOKUP(A843,Personal!$A$6:$F$112,2,FALSE()),"")</f>
        <v>0</v>
      </c>
      <c r="C843" s="19" t="str">
        <f aca="false">IFERROR(VLOOKUP(A843,Personal!$A$6:$F$112,3,FALSE()),"")</f>
        <v>Olot</v>
      </c>
      <c r="D843" s="19" t="s">
        <v>177</v>
      </c>
      <c r="E843" s="19" t="s">
        <v>192</v>
      </c>
      <c r="F843" s="19" t="s">
        <v>193</v>
      </c>
      <c r="G843" s="19" t="s">
        <v>272</v>
      </c>
      <c r="H843" s="19" t="n">
        <f aca="false">IF(OR(VLOOKUP(A843,Personal!$A$6:$F$112,5,FALSE())&lt;&gt;"Sí",N843="No aplica"),0,'Catàleg GRAE'!D79)</f>
        <v>8</v>
      </c>
      <c r="I843" s="20"/>
      <c r="J843" s="20"/>
      <c r="K843" s="20"/>
      <c r="L843" s="21"/>
      <c r="M843" s="21"/>
      <c r="N843" s="20"/>
      <c r="O843" s="20"/>
      <c r="P843" s="19" t="str">
        <f aca="false">IF(I843="","",I843-H843)</f>
        <v/>
      </c>
      <c r="Q843" s="19" t="str">
        <f aca="true">IF(B843="","",IF(N843="No aplica","No aplica",IF(I843="","Pendent",IF(N843="Per substituir","Substituir",IF(OR(N843="No localitzat",N843="No lliurat"),"Reposar",IF(I843&lt;H843,"Reposar",IF(I843&gt;H843,"Revisar excedent",IF(AND(G843="Sí",M843&lt;&gt;"",M843&lt;TODAY()),"EPI caducat",IF(AND(G843="Sí",M843&lt;&gt;"",M843&lt;=TODAY()+90),"EPI caduca ≤90 dies",IF(OR(N843="Deteriorat usable",N843="Revisió necessària"),"Revisar","OK"))))))))))</f>
      </c>
      <c r="R843" s="20"/>
    </row>
    <row r="844" customFormat="false" ht="15" hidden="false" customHeight="false" outlineLevel="0" collapsed="false">
      <c r="A844" s="19" t="n">
        <v>8</v>
      </c>
      <c r="B844" s="19" t="n">
        <f aca="false">IFERROR(VLOOKUP(A844,Personal!$A$6:$F$112,2,FALSE()),"")</f>
        <v>0</v>
      </c>
      <c r="C844" s="19" t="str">
        <f aca="false">IFERROR(VLOOKUP(A844,Personal!$A$6:$F$112,3,FALSE()),"")</f>
        <v>Olot</v>
      </c>
      <c r="D844" s="19" t="s">
        <v>177</v>
      </c>
      <c r="E844" s="19" t="s">
        <v>194</v>
      </c>
      <c r="F844" s="19" t="s">
        <v>195</v>
      </c>
      <c r="G844" s="19" t="s">
        <v>272</v>
      </c>
      <c r="H844" s="19" t="n">
        <f aca="false">IF(OR(VLOOKUP(A844,Personal!$A$6:$F$112,5,FALSE())&lt;&gt;"Sí",N844="No aplica"),0,'Catàleg GRAE'!D80)</f>
        <v>2</v>
      </c>
      <c r="I844" s="20"/>
      <c r="J844" s="20"/>
      <c r="K844" s="20"/>
      <c r="L844" s="21"/>
      <c r="M844" s="21"/>
      <c r="N844" s="20"/>
      <c r="O844" s="20"/>
      <c r="P844" s="19" t="str">
        <f aca="false">IF(I844="","",I844-H844)</f>
        <v/>
      </c>
      <c r="Q844" s="19" t="str">
        <f aca="true">IF(B844="","",IF(N844="No aplica","No aplica",IF(I844="","Pendent",IF(N844="Per substituir","Substituir",IF(OR(N844="No localitzat",N844="No lliurat"),"Reposar",IF(I844&lt;H844,"Reposar",IF(I844&gt;H844,"Revisar excedent",IF(AND(G844="Sí",M844&lt;&gt;"",M844&lt;TODAY()),"EPI caducat",IF(AND(G844="Sí",M844&lt;&gt;"",M844&lt;=TODAY()+90),"EPI caduca ≤90 dies",IF(OR(N844="Deteriorat usable",N844="Revisió necessària"),"Revisar","OK"))))))))))</f>
      </c>
      <c r="R844" s="20"/>
    </row>
    <row r="845" customFormat="false" ht="15" hidden="false" customHeight="false" outlineLevel="0" collapsed="false">
      <c r="A845" s="19" t="n">
        <v>8</v>
      </c>
      <c r="B845" s="19" t="n">
        <f aca="false">IFERROR(VLOOKUP(A845,Personal!$A$6:$F$112,2,FALSE()),"")</f>
        <v>0</v>
      </c>
      <c r="C845" s="19" t="str">
        <f aca="false">IFERROR(VLOOKUP(A845,Personal!$A$6:$F$112,3,FALSE()),"")</f>
        <v>Olot</v>
      </c>
      <c r="D845" s="19" t="s">
        <v>177</v>
      </c>
      <c r="E845" s="19" t="s">
        <v>196</v>
      </c>
      <c r="F845" s="19" t="s">
        <v>197</v>
      </c>
      <c r="G845" s="19" t="s">
        <v>272</v>
      </c>
      <c r="H845" s="19" t="n">
        <f aca="false">IF(OR(VLOOKUP(A845,Personal!$A$6:$F$112,5,FALSE())&lt;&gt;"Sí",N845="No aplica"),0,'Catàleg GRAE'!D81)</f>
        <v>1</v>
      </c>
      <c r="I845" s="20"/>
      <c r="J845" s="20"/>
      <c r="K845" s="20"/>
      <c r="L845" s="21"/>
      <c r="M845" s="21"/>
      <c r="N845" s="20"/>
      <c r="O845" s="20"/>
      <c r="P845" s="19" t="str">
        <f aca="false">IF(I845="","",I845-H845)</f>
        <v/>
      </c>
      <c r="Q845" s="19" t="str">
        <f aca="true">IF(B845="","",IF(N845="No aplica","No aplica",IF(I845="","Pendent",IF(N845="Per substituir","Substituir",IF(OR(N845="No localitzat",N845="No lliurat"),"Reposar",IF(I845&lt;H845,"Reposar",IF(I845&gt;H845,"Revisar excedent",IF(AND(G845="Sí",M845&lt;&gt;"",M845&lt;TODAY()),"EPI caducat",IF(AND(G845="Sí",M845&lt;&gt;"",M845&lt;=TODAY()+90),"EPI caduca ≤90 dies",IF(OR(N845="Deteriorat usable",N845="Revisió necessària"),"Revisar","OK"))))))))))</f>
      </c>
      <c r="R845" s="20"/>
    </row>
    <row r="846" customFormat="false" ht="15" hidden="false" customHeight="false" outlineLevel="0" collapsed="false">
      <c r="A846" s="19" t="n">
        <v>8</v>
      </c>
      <c r="B846" s="19" t="n">
        <f aca="false">IFERROR(VLOOKUP(A846,Personal!$A$6:$F$112,2,FALSE()),"")</f>
        <v>0</v>
      </c>
      <c r="C846" s="19" t="str">
        <f aca="false">IFERROR(VLOOKUP(A846,Personal!$A$6:$F$112,3,FALSE()),"")</f>
        <v>Olot</v>
      </c>
      <c r="D846" s="19" t="s">
        <v>177</v>
      </c>
      <c r="E846" s="19" t="s">
        <v>198</v>
      </c>
      <c r="F846" s="19" t="s">
        <v>199</v>
      </c>
      <c r="G846" s="19" t="s">
        <v>272</v>
      </c>
      <c r="H846" s="19" t="n">
        <f aca="false">IF(OR(VLOOKUP(A846,Personal!$A$6:$F$112,5,FALSE())&lt;&gt;"Sí",N846="No aplica"),0,'Catàleg GRAE'!D82)</f>
        <v>1</v>
      </c>
      <c r="I846" s="20"/>
      <c r="J846" s="20"/>
      <c r="K846" s="20"/>
      <c r="L846" s="21"/>
      <c r="M846" s="21"/>
      <c r="N846" s="20"/>
      <c r="O846" s="20"/>
      <c r="P846" s="19" t="str">
        <f aca="false">IF(I846="","",I846-H846)</f>
        <v/>
      </c>
      <c r="Q846" s="19" t="str">
        <f aca="true">IF(B846="","",IF(N846="No aplica","No aplica",IF(I846="","Pendent",IF(N846="Per substituir","Substituir",IF(OR(N846="No localitzat",N846="No lliurat"),"Reposar",IF(I846&lt;H846,"Reposar",IF(I846&gt;H846,"Revisar excedent",IF(AND(G846="Sí",M846&lt;&gt;"",M846&lt;TODAY()),"EPI caducat",IF(AND(G846="Sí",M846&lt;&gt;"",M846&lt;=TODAY()+90),"EPI caduca ≤90 dies",IF(OR(N846="Deteriorat usable",N846="Revisió necessària"),"Revisar","OK"))))))))))</f>
      </c>
      <c r="R846" s="20"/>
    </row>
    <row r="847" customFormat="false" ht="15" hidden="false" customHeight="false" outlineLevel="0" collapsed="false">
      <c r="A847" s="19" t="n">
        <v>8</v>
      </c>
      <c r="B847" s="19" t="n">
        <f aca="false">IFERROR(VLOOKUP(A847,Personal!$A$6:$F$112,2,FALSE()),"")</f>
        <v>0</v>
      </c>
      <c r="C847" s="19" t="str">
        <f aca="false">IFERROR(VLOOKUP(A847,Personal!$A$6:$F$112,3,FALSE()),"")</f>
        <v>Olot</v>
      </c>
      <c r="D847" s="19" t="s">
        <v>177</v>
      </c>
      <c r="E847" s="19" t="s">
        <v>200</v>
      </c>
      <c r="F847" s="19" t="s">
        <v>201</v>
      </c>
      <c r="G847" s="19" t="s">
        <v>272</v>
      </c>
      <c r="H847" s="19" t="n">
        <f aca="false">IF(OR(VLOOKUP(A847,Personal!$A$6:$F$112,5,FALSE())&lt;&gt;"Sí",N847="No aplica"),0,'Catàleg GRAE'!D83)</f>
        <v>1</v>
      </c>
      <c r="I847" s="20"/>
      <c r="J847" s="20"/>
      <c r="K847" s="20"/>
      <c r="L847" s="21"/>
      <c r="M847" s="21"/>
      <c r="N847" s="20"/>
      <c r="O847" s="20"/>
      <c r="P847" s="19" t="str">
        <f aca="false">IF(I847="","",I847-H847)</f>
        <v/>
      </c>
      <c r="Q847" s="19" t="str">
        <f aca="true">IF(B847="","",IF(N847="No aplica","No aplica",IF(I847="","Pendent",IF(N847="Per substituir","Substituir",IF(OR(N847="No localitzat",N847="No lliurat"),"Reposar",IF(I847&lt;H847,"Reposar",IF(I847&gt;H847,"Revisar excedent",IF(AND(G847="Sí",M847&lt;&gt;"",M847&lt;TODAY()),"EPI caducat",IF(AND(G847="Sí",M847&lt;&gt;"",M847&lt;=TODAY()+90),"EPI caduca ≤90 dies",IF(OR(N847="Deteriorat usable",N847="Revisió necessària"),"Revisar","OK"))))))))))</f>
      </c>
      <c r="R847" s="20"/>
    </row>
    <row r="848" customFormat="false" ht="15" hidden="false" customHeight="false" outlineLevel="0" collapsed="false">
      <c r="A848" s="19" t="n">
        <v>8</v>
      </c>
      <c r="B848" s="19" t="n">
        <f aca="false">IFERROR(VLOOKUP(A848,Personal!$A$6:$F$112,2,FALSE()),"")</f>
        <v>0</v>
      </c>
      <c r="C848" s="19" t="str">
        <f aca="false">IFERROR(VLOOKUP(A848,Personal!$A$6:$F$112,3,FALSE()),"")</f>
        <v>Olot</v>
      </c>
      <c r="D848" s="19" t="s">
        <v>94</v>
      </c>
      <c r="E848" s="19" t="s">
        <v>202</v>
      </c>
      <c r="F848" s="19" t="s">
        <v>203</v>
      </c>
      <c r="G848" s="19" t="s">
        <v>291</v>
      </c>
      <c r="H848" s="19" t="n">
        <f aca="false">IF(OR(VLOOKUP(A848,Personal!$A$6:$F$112,5,FALSE())&lt;&gt;"Sí",N848="No aplica"),0,'Catàleg GRAE'!D84)</f>
        <v>1</v>
      </c>
      <c r="I848" s="20"/>
      <c r="J848" s="20"/>
      <c r="K848" s="20"/>
      <c r="L848" s="21"/>
      <c r="M848" s="21"/>
      <c r="N848" s="20"/>
      <c r="O848" s="20"/>
      <c r="P848" s="19" t="str">
        <f aca="false">IF(I848="","",I848-H848)</f>
        <v/>
      </c>
      <c r="Q848" s="19" t="str">
        <f aca="true">IF(B848="","",IF(N848="No aplica","No aplica",IF(I848="","Pendent",IF(N848="Per substituir","Substituir",IF(OR(N848="No localitzat",N848="No lliurat"),"Reposar",IF(I848&lt;H848,"Reposar",IF(I848&gt;H848,"Revisar excedent",IF(AND(G848="Sí",M848&lt;&gt;"",M848&lt;TODAY()),"EPI caducat",IF(AND(G848="Sí",M848&lt;&gt;"",M848&lt;=TODAY()+90),"EPI caduca ≤90 dies",IF(OR(N848="Deteriorat usable",N848="Revisió necessària"),"Revisar","OK"))))))))))</f>
      </c>
      <c r="R848" s="20"/>
    </row>
    <row r="849" customFormat="false" ht="15" hidden="false" customHeight="false" outlineLevel="0" collapsed="false">
      <c r="A849" s="19" t="n">
        <v>8</v>
      </c>
      <c r="B849" s="19" t="n">
        <f aca="false">IFERROR(VLOOKUP(A849,Personal!$A$6:$F$112,2,FALSE()),"")</f>
        <v>0</v>
      </c>
      <c r="C849" s="19" t="str">
        <f aca="false">IFERROR(VLOOKUP(A849,Personal!$A$6:$F$112,3,FALSE()),"")</f>
        <v>Olot</v>
      </c>
      <c r="D849" s="19" t="s">
        <v>125</v>
      </c>
      <c r="E849" s="19" t="s">
        <v>204</v>
      </c>
      <c r="F849" s="19" t="s">
        <v>205</v>
      </c>
      <c r="G849" s="19" t="s">
        <v>291</v>
      </c>
      <c r="H849" s="19" t="n">
        <f aca="false">IF(OR(VLOOKUP(A849,Personal!$A$6:$F$112,5,FALSE())&lt;&gt;"Sí",N849="No aplica"),0,'Catàleg GRAE'!D85)</f>
        <v>1</v>
      </c>
      <c r="I849" s="20"/>
      <c r="J849" s="20"/>
      <c r="K849" s="20"/>
      <c r="L849" s="21"/>
      <c r="M849" s="21"/>
      <c r="N849" s="20"/>
      <c r="O849" s="20"/>
      <c r="P849" s="19" t="str">
        <f aca="false">IF(I849="","",I849-H849)</f>
        <v/>
      </c>
      <c r="Q849" s="19" t="str">
        <f aca="true">IF(B849="","",IF(N849="No aplica","No aplica",IF(I849="","Pendent",IF(N849="Per substituir","Substituir",IF(OR(N849="No localitzat",N849="No lliurat"),"Reposar",IF(I849&lt;H849,"Reposar",IF(I849&gt;H849,"Revisar excedent",IF(AND(G849="Sí",M849&lt;&gt;"",M849&lt;TODAY()),"EPI caducat",IF(AND(G849="Sí",M849&lt;&gt;"",M849&lt;=TODAY()+90),"EPI caduca ≤90 dies",IF(OR(N849="Deteriorat usable",N849="Revisió necessària"),"Revisar","OK"))))))))))</f>
      </c>
      <c r="R849" s="20"/>
    </row>
    <row r="850" customFormat="false" ht="15" hidden="false" customHeight="false" outlineLevel="0" collapsed="false">
      <c r="A850" s="19" t="n">
        <v>8</v>
      </c>
      <c r="B850" s="19" t="n">
        <f aca="false">IFERROR(VLOOKUP(A850,Personal!$A$6:$F$112,2,FALSE()),"")</f>
        <v>0</v>
      </c>
      <c r="C850" s="19" t="str">
        <f aca="false">IFERROR(VLOOKUP(A850,Personal!$A$6:$F$112,3,FALSE()),"")</f>
        <v>Olot</v>
      </c>
      <c r="D850" s="19" t="s">
        <v>153</v>
      </c>
      <c r="E850" s="19" t="s">
        <v>206</v>
      </c>
      <c r="F850" s="19" t="s">
        <v>207</v>
      </c>
      <c r="G850" s="19" t="s">
        <v>272</v>
      </c>
      <c r="H850" s="19" t="n">
        <f aca="false">IF(OR(VLOOKUP(A850,Personal!$A$6:$F$112,5,FALSE())&lt;&gt;"Sí",N850="No aplica"),0,'Catàleg GRAE'!D86)</f>
        <v>1</v>
      </c>
      <c r="I850" s="20"/>
      <c r="J850" s="20"/>
      <c r="K850" s="20"/>
      <c r="L850" s="21"/>
      <c r="M850" s="21"/>
      <c r="N850" s="20"/>
      <c r="O850" s="20"/>
      <c r="P850" s="19" t="str">
        <f aca="false">IF(I850="","",I850-H850)</f>
        <v/>
      </c>
      <c r="Q850" s="19" t="str">
        <f aca="true">IF(B850="","",IF(N850="No aplica","No aplica",IF(I850="","Pendent",IF(N850="Per substituir","Substituir",IF(OR(N850="No localitzat",N850="No lliurat"),"Reposar",IF(I850&lt;H850,"Reposar",IF(I850&gt;H850,"Revisar excedent",IF(AND(G850="Sí",M850&lt;&gt;"",M850&lt;TODAY()),"EPI caducat",IF(AND(G850="Sí",M850&lt;&gt;"",M850&lt;=TODAY()+90),"EPI caduca ≤90 dies",IF(OR(N850="Deteriorat usable",N850="Revisió necessària"),"Revisar","OK"))))))))))</f>
      </c>
      <c r="R850" s="20"/>
    </row>
    <row r="851" customFormat="false" ht="15" hidden="false" customHeight="false" outlineLevel="0" collapsed="false">
      <c r="A851" s="19" t="n">
        <v>8</v>
      </c>
      <c r="B851" s="19" t="n">
        <f aca="false">IFERROR(VLOOKUP(A851,Personal!$A$6:$F$112,2,FALSE()),"")</f>
        <v>0</v>
      </c>
      <c r="C851" s="19" t="str">
        <f aca="false">IFERROR(VLOOKUP(A851,Personal!$A$6:$F$112,3,FALSE()),"")</f>
        <v>Olot</v>
      </c>
      <c r="D851" s="19" t="s">
        <v>177</v>
      </c>
      <c r="E851" s="19" t="s">
        <v>208</v>
      </c>
      <c r="F851" s="19" t="s">
        <v>209</v>
      </c>
      <c r="G851" s="19" t="s">
        <v>272</v>
      </c>
      <c r="H851" s="19" t="n">
        <f aca="false">IF(OR(VLOOKUP(A851,Personal!$A$6:$F$112,5,FALSE())&lt;&gt;"Sí",N851="No aplica"),0,'Catàleg GRAE'!D87)</f>
        <v>1</v>
      </c>
      <c r="I851" s="20"/>
      <c r="J851" s="20"/>
      <c r="K851" s="20"/>
      <c r="L851" s="21"/>
      <c r="M851" s="21"/>
      <c r="N851" s="20"/>
      <c r="O851" s="20"/>
      <c r="P851" s="19" t="str">
        <f aca="false">IF(I851="","",I851-H851)</f>
        <v/>
      </c>
      <c r="Q851" s="19" t="str">
        <f aca="true">IF(B851="","",IF(N851="No aplica","No aplica",IF(I851="","Pendent",IF(N851="Per substituir","Substituir",IF(OR(N851="No localitzat",N851="No lliurat"),"Reposar",IF(I851&lt;H851,"Reposar",IF(I851&gt;H851,"Revisar excedent",IF(AND(G851="Sí",M851&lt;&gt;"",M851&lt;TODAY()),"EPI caducat",IF(AND(G851="Sí",M851&lt;&gt;"",M851&lt;=TODAY()+90),"EPI caduca ≤90 dies",IF(OR(N851="Deteriorat usable",N851="Revisió necessària"),"Revisar","OK"))))))))))</f>
      </c>
      <c r="R851" s="20"/>
    </row>
    <row r="852" customFormat="false" ht="15" hidden="false" customHeight="false" outlineLevel="0" collapsed="false">
      <c r="A852" s="19" t="n">
        <v>8</v>
      </c>
      <c r="B852" s="19" t="n">
        <f aca="false">IFERROR(VLOOKUP(A852,Personal!$A$6:$F$112,2,FALSE()),"")</f>
        <v>0</v>
      </c>
      <c r="C852" s="19" t="str">
        <f aca="false">IFERROR(VLOOKUP(A852,Personal!$A$6:$F$112,3,FALSE()),"")</f>
        <v>Olot</v>
      </c>
      <c r="D852" s="19" t="s">
        <v>177</v>
      </c>
      <c r="E852" s="19" t="s">
        <v>210</v>
      </c>
      <c r="F852" s="19" t="s">
        <v>211</v>
      </c>
      <c r="G852" s="19" t="s">
        <v>272</v>
      </c>
      <c r="H852" s="19" t="n">
        <f aca="false">IF(OR(VLOOKUP(A852,Personal!$A$6:$F$112,5,FALSE())&lt;&gt;"Sí",N852="No aplica"),0,'Catàleg GRAE'!D88)</f>
        <v>1</v>
      </c>
      <c r="I852" s="20"/>
      <c r="J852" s="20"/>
      <c r="K852" s="20"/>
      <c r="L852" s="21"/>
      <c r="M852" s="21"/>
      <c r="N852" s="20"/>
      <c r="O852" s="20"/>
      <c r="P852" s="19" t="str">
        <f aca="false">IF(I852="","",I852-H852)</f>
        <v/>
      </c>
      <c r="Q852" s="19" t="str">
        <f aca="true">IF(B852="","",IF(N852="No aplica","No aplica",IF(I852="","Pendent",IF(N852="Per substituir","Substituir",IF(OR(N852="No localitzat",N852="No lliurat"),"Reposar",IF(I852&lt;H852,"Reposar",IF(I852&gt;H852,"Revisar excedent",IF(AND(G852="Sí",M852&lt;&gt;"",M852&lt;TODAY()),"EPI caducat",IF(AND(G852="Sí",M852&lt;&gt;"",M852&lt;=TODAY()+90),"EPI caduca ≤90 dies",IF(OR(N852="Deteriorat usable",N852="Revisió necessària"),"Revisar","OK"))))))))))</f>
      </c>
      <c r="R852" s="20"/>
    </row>
    <row r="853" customFormat="false" ht="15" hidden="false" customHeight="false" outlineLevel="0" collapsed="false">
      <c r="A853" s="19" t="n">
        <v>8</v>
      </c>
      <c r="B853" s="19" t="n">
        <f aca="false">IFERROR(VLOOKUP(A853,Personal!$A$6:$F$112,2,FALSE()),"")</f>
        <v>0</v>
      </c>
      <c r="C853" s="19" t="str">
        <f aca="false">IFERROR(VLOOKUP(A853,Personal!$A$6:$F$112,3,FALSE()),"")</f>
        <v>Olot</v>
      </c>
      <c r="D853" s="19" t="s">
        <v>125</v>
      </c>
      <c r="E853" s="19" t="s">
        <v>212</v>
      </c>
      <c r="F853" s="19" t="s">
        <v>213</v>
      </c>
      <c r="G853" s="19" t="s">
        <v>272</v>
      </c>
      <c r="H853" s="19" t="n">
        <f aca="false">IF(OR(VLOOKUP(A853,Personal!$A$6:$F$112,5,FALSE())&lt;&gt;"Sí",N853="No aplica"),0,'Catàleg GRAE'!D89)</f>
        <v>1</v>
      </c>
      <c r="I853" s="20"/>
      <c r="J853" s="20"/>
      <c r="K853" s="20"/>
      <c r="L853" s="21"/>
      <c r="M853" s="21"/>
      <c r="N853" s="20"/>
      <c r="O853" s="20"/>
      <c r="P853" s="19" t="str">
        <f aca="false">IF(I853="","",I853-H853)</f>
        <v/>
      </c>
      <c r="Q853" s="19" t="str">
        <f aca="true">IF(B853="","",IF(N853="No aplica","No aplica",IF(I853="","Pendent",IF(N853="Per substituir","Substituir",IF(OR(N853="No localitzat",N853="No lliurat"),"Reposar",IF(I853&lt;H853,"Reposar",IF(I853&gt;H853,"Revisar excedent",IF(AND(G853="Sí",M853&lt;&gt;"",M853&lt;TODAY()),"EPI caducat",IF(AND(G853="Sí",M853&lt;&gt;"",M853&lt;=TODAY()+90),"EPI caduca ≤90 dies",IF(OR(N853="Deteriorat usable",N853="Revisió necessària"),"Revisar","OK"))))))))))</f>
      </c>
      <c r="R853" s="20"/>
    </row>
    <row r="854" customFormat="false" ht="15" hidden="false" customHeight="false" outlineLevel="0" collapsed="false">
      <c r="A854" s="19" t="n">
        <v>8</v>
      </c>
      <c r="B854" s="19" t="n">
        <f aca="false">IFERROR(VLOOKUP(A854,Personal!$A$6:$F$112,2,FALSE()),"")</f>
        <v>0</v>
      </c>
      <c r="C854" s="19" t="str">
        <f aca="false">IFERROR(VLOOKUP(A854,Personal!$A$6:$F$112,3,FALSE()),"")</f>
        <v>Olot</v>
      </c>
      <c r="D854" s="19" t="s">
        <v>40</v>
      </c>
      <c r="E854" s="19" t="s">
        <v>214</v>
      </c>
      <c r="F854" s="19" t="s">
        <v>215</v>
      </c>
      <c r="G854" s="19" t="s">
        <v>291</v>
      </c>
      <c r="H854" s="19" t="n">
        <f aca="false">IF(OR(VLOOKUP(A854,Personal!$A$6:$F$112,5,FALSE())&lt;&gt;"Sí",N854="No aplica"),0,'Catàleg GRAE'!D90)</f>
        <v>1</v>
      </c>
      <c r="I854" s="20"/>
      <c r="J854" s="20"/>
      <c r="K854" s="20"/>
      <c r="L854" s="21"/>
      <c r="M854" s="21"/>
      <c r="N854" s="20"/>
      <c r="O854" s="20"/>
      <c r="P854" s="19" t="str">
        <f aca="false">IF(I854="","",I854-H854)</f>
        <v/>
      </c>
      <c r="Q854" s="19" t="str">
        <f aca="true">IF(B854="","",IF(N854="No aplica","No aplica",IF(I854="","Pendent",IF(N854="Per substituir","Substituir",IF(OR(N854="No localitzat",N854="No lliurat"),"Reposar",IF(I854&lt;H854,"Reposar",IF(I854&gt;H854,"Revisar excedent",IF(AND(G854="Sí",M854&lt;&gt;"",M854&lt;TODAY()),"EPI caducat",IF(AND(G854="Sí",M854&lt;&gt;"",M854&lt;=TODAY()+90),"EPI caduca ≤90 dies",IF(OR(N854="Deteriorat usable",N854="Revisió necessària"),"Revisar","OK"))))))))))</f>
      </c>
      <c r="R854" s="20"/>
    </row>
    <row r="855" customFormat="false" ht="15" hidden="false" customHeight="false" outlineLevel="0" collapsed="false">
      <c r="A855" s="19" t="n">
        <v>8</v>
      </c>
      <c r="B855" s="19" t="n">
        <f aca="false">IFERROR(VLOOKUP(A855,Personal!$A$6:$F$112,2,FALSE()),"")</f>
        <v>0</v>
      </c>
      <c r="C855" s="19" t="str">
        <f aca="false">IFERROR(VLOOKUP(A855,Personal!$A$6:$F$112,3,FALSE()),"")</f>
        <v>Olot</v>
      </c>
      <c r="D855" s="19" t="s">
        <v>216</v>
      </c>
      <c r="E855" s="19" t="s">
        <v>217</v>
      </c>
      <c r="F855" s="19" t="s">
        <v>218</v>
      </c>
      <c r="G855" s="19" t="s">
        <v>272</v>
      </c>
      <c r="H855" s="19" t="n">
        <f aca="false">IF(OR(VLOOKUP(A855,Personal!$A$6:$F$112,5,FALSE())&lt;&gt;"Sí",N855="No aplica"),0,'Catàleg GRAE'!D91)</f>
        <v>1</v>
      </c>
      <c r="I855" s="20"/>
      <c r="J855" s="20"/>
      <c r="K855" s="20"/>
      <c r="L855" s="21"/>
      <c r="M855" s="21"/>
      <c r="N855" s="20"/>
      <c r="O855" s="20"/>
      <c r="P855" s="19" t="str">
        <f aca="false">IF(I855="","",I855-H855)</f>
        <v/>
      </c>
      <c r="Q855" s="19" t="str">
        <f aca="true">IF(B855="","",IF(N855="No aplica","No aplica",IF(I855="","Pendent",IF(N855="Per substituir","Substituir",IF(OR(N855="No localitzat",N855="No lliurat"),"Reposar",IF(I855&lt;H855,"Reposar",IF(I855&gt;H855,"Revisar excedent",IF(AND(G855="Sí",M855&lt;&gt;"",M855&lt;TODAY()),"EPI caducat",IF(AND(G855="Sí",M855&lt;&gt;"",M855&lt;=TODAY()+90),"EPI caduca ≤90 dies",IF(OR(N855="Deteriorat usable",N855="Revisió necessària"),"Revisar","OK"))))))))))</f>
      </c>
      <c r="R855" s="20"/>
    </row>
    <row r="856" customFormat="false" ht="15" hidden="false" customHeight="false" outlineLevel="0" collapsed="false">
      <c r="A856" s="19" t="n">
        <v>8</v>
      </c>
      <c r="B856" s="19" t="n">
        <f aca="false">IFERROR(VLOOKUP(A856,Personal!$A$6:$F$112,2,FALSE()),"")</f>
        <v>0</v>
      </c>
      <c r="C856" s="19" t="str">
        <f aca="false">IFERROR(VLOOKUP(A856,Personal!$A$6:$F$112,3,FALSE()),"")</f>
        <v>Olot</v>
      </c>
      <c r="D856" s="19" t="s">
        <v>37</v>
      </c>
      <c r="E856" s="19" t="s">
        <v>219</v>
      </c>
      <c r="F856" s="19" t="s">
        <v>220</v>
      </c>
      <c r="G856" s="19" t="s">
        <v>291</v>
      </c>
      <c r="H856" s="19" t="n">
        <f aca="false">IF(OR(VLOOKUP(A856,Personal!$A$6:$F$112,5,FALSE())&lt;&gt;"Sí",N856="No aplica"),0,'Catàleg GRAE'!D92)</f>
        <v>1</v>
      </c>
      <c r="I856" s="20"/>
      <c r="J856" s="20"/>
      <c r="K856" s="20"/>
      <c r="L856" s="21"/>
      <c r="M856" s="21"/>
      <c r="N856" s="20"/>
      <c r="O856" s="20"/>
      <c r="P856" s="19" t="str">
        <f aca="false">IF(I856="","",I856-H856)</f>
        <v/>
      </c>
      <c r="Q856" s="19" t="str">
        <f aca="true">IF(B856="","",IF(N856="No aplica","No aplica",IF(I856="","Pendent",IF(N856="Per substituir","Substituir",IF(OR(N856="No localitzat",N856="No lliurat"),"Reposar",IF(I856&lt;H856,"Reposar",IF(I856&gt;H856,"Revisar excedent",IF(AND(G856="Sí",M856&lt;&gt;"",M856&lt;TODAY()),"EPI caducat",IF(AND(G856="Sí",M856&lt;&gt;"",M856&lt;=TODAY()+90),"EPI caduca ≤90 dies",IF(OR(N856="Deteriorat usable",N856="Revisió necessària"),"Revisar","OK"))))))))))</f>
      </c>
      <c r="R856" s="20"/>
    </row>
    <row r="857" customFormat="false" ht="15" hidden="false" customHeight="false" outlineLevel="0" collapsed="false">
      <c r="A857" s="19" t="n">
        <v>8</v>
      </c>
      <c r="B857" s="19" t="n">
        <f aca="false">IFERROR(VLOOKUP(A857,Personal!$A$6:$F$112,2,FALSE()),"")</f>
        <v>0</v>
      </c>
      <c r="C857" s="19" t="str">
        <f aca="false">IFERROR(VLOOKUP(A857,Personal!$A$6:$F$112,3,FALSE()),"")</f>
        <v>Olot</v>
      </c>
      <c r="D857" s="19" t="s">
        <v>137</v>
      </c>
      <c r="E857" s="19" t="s">
        <v>221</v>
      </c>
      <c r="F857" s="19" t="s">
        <v>222</v>
      </c>
      <c r="G857" s="19" t="s">
        <v>291</v>
      </c>
      <c r="H857" s="19" t="n">
        <f aca="false">IF(OR(VLOOKUP(A857,Personal!$A$6:$F$112,5,FALSE())&lt;&gt;"Sí",N857="No aplica"),0,'Catàleg GRAE'!D93)</f>
        <v>1</v>
      </c>
      <c r="I857" s="20"/>
      <c r="J857" s="20"/>
      <c r="K857" s="20"/>
      <c r="L857" s="21"/>
      <c r="M857" s="21"/>
      <c r="N857" s="20"/>
      <c r="O857" s="20"/>
      <c r="P857" s="19" t="str">
        <f aca="false">IF(I857="","",I857-H857)</f>
        <v/>
      </c>
      <c r="Q857" s="19" t="str">
        <f aca="true">IF(B857="","",IF(N857="No aplica","No aplica",IF(I857="","Pendent",IF(N857="Per substituir","Substituir",IF(OR(N857="No localitzat",N857="No lliurat"),"Reposar",IF(I857&lt;H857,"Reposar",IF(I857&gt;H857,"Revisar excedent",IF(AND(G857="Sí",M857&lt;&gt;"",M857&lt;TODAY()),"EPI caducat",IF(AND(G857="Sí",M857&lt;&gt;"",M857&lt;=TODAY()+90),"EPI caduca ≤90 dies",IF(OR(N857="Deteriorat usable",N857="Revisió necessària"),"Revisar","OK"))))))))))</f>
      </c>
      <c r="R857" s="20"/>
    </row>
    <row r="858" customFormat="false" ht="15" hidden="false" customHeight="false" outlineLevel="0" collapsed="false">
      <c r="A858" s="19" t="n">
        <v>8</v>
      </c>
      <c r="B858" s="19" t="n">
        <f aca="false">IFERROR(VLOOKUP(A858,Personal!$A$6:$F$112,2,FALSE()),"")</f>
        <v>0</v>
      </c>
      <c r="C858" s="19" t="str">
        <f aca="false">IFERROR(VLOOKUP(A858,Personal!$A$6:$F$112,3,FALSE()),"")</f>
        <v>Olot</v>
      </c>
      <c r="D858" s="19" t="s">
        <v>137</v>
      </c>
      <c r="E858" s="19" t="s">
        <v>223</v>
      </c>
      <c r="F858" s="19" t="s">
        <v>224</v>
      </c>
      <c r="G858" s="19" t="s">
        <v>291</v>
      </c>
      <c r="H858" s="19" t="n">
        <f aca="false">IF(OR(VLOOKUP(A858,Personal!$A$6:$F$112,5,FALSE())&lt;&gt;"Sí",N858="No aplica"),0,'Catàleg GRAE'!D94)</f>
        <v>1</v>
      </c>
      <c r="I858" s="20"/>
      <c r="J858" s="20"/>
      <c r="K858" s="20"/>
      <c r="L858" s="21"/>
      <c r="M858" s="21"/>
      <c r="N858" s="20"/>
      <c r="O858" s="20"/>
      <c r="P858" s="19" t="str">
        <f aca="false">IF(I858="","",I858-H858)</f>
        <v/>
      </c>
      <c r="Q858" s="19" t="str">
        <f aca="true">IF(B858="","",IF(N858="No aplica","No aplica",IF(I858="","Pendent",IF(N858="Per substituir","Substituir",IF(OR(N858="No localitzat",N858="No lliurat"),"Reposar",IF(I858&lt;H858,"Reposar",IF(I858&gt;H858,"Revisar excedent",IF(AND(G858="Sí",M858&lt;&gt;"",M858&lt;TODAY()),"EPI caducat",IF(AND(G858="Sí",M858&lt;&gt;"",M858&lt;=TODAY()+90),"EPI caduca ≤90 dies",IF(OR(N858="Deteriorat usable",N858="Revisió necessària"),"Revisar","OK"))))))))))</f>
      </c>
      <c r="R858" s="20"/>
    </row>
    <row r="859" customFormat="false" ht="15" hidden="false" customHeight="false" outlineLevel="0" collapsed="false">
      <c r="A859" s="19" t="n">
        <v>8</v>
      </c>
      <c r="B859" s="19" t="n">
        <f aca="false">IFERROR(VLOOKUP(A859,Personal!$A$6:$F$112,2,FALSE()),"")</f>
        <v>0</v>
      </c>
      <c r="C859" s="19" t="str">
        <f aca="false">IFERROR(VLOOKUP(A859,Personal!$A$6:$F$112,3,FALSE()),"")</f>
        <v>Olot</v>
      </c>
      <c r="D859" s="19" t="s">
        <v>137</v>
      </c>
      <c r="E859" s="19" t="s">
        <v>225</v>
      </c>
      <c r="F859" s="19" t="s">
        <v>226</v>
      </c>
      <c r="G859" s="19" t="s">
        <v>291</v>
      </c>
      <c r="H859" s="19" t="n">
        <f aca="false">IF(OR(VLOOKUP(A859,Personal!$A$6:$F$112,5,FALSE())&lt;&gt;"Sí",N859="No aplica"),0,'Catàleg GRAE'!D95)</f>
        <v>1</v>
      </c>
      <c r="I859" s="20"/>
      <c r="J859" s="20"/>
      <c r="K859" s="20"/>
      <c r="L859" s="21"/>
      <c r="M859" s="21"/>
      <c r="N859" s="20"/>
      <c r="O859" s="20"/>
      <c r="P859" s="19" t="str">
        <f aca="false">IF(I859="","",I859-H859)</f>
        <v/>
      </c>
      <c r="Q859" s="19" t="str">
        <f aca="true">IF(B859="","",IF(N859="No aplica","No aplica",IF(I859="","Pendent",IF(N859="Per substituir","Substituir",IF(OR(N859="No localitzat",N859="No lliurat"),"Reposar",IF(I859&lt;H859,"Reposar",IF(I859&gt;H859,"Revisar excedent",IF(AND(G859="Sí",M859&lt;&gt;"",M859&lt;TODAY()),"EPI caducat",IF(AND(G859="Sí",M859&lt;&gt;"",M859&lt;=TODAY()+90),"EPI caduca ≤90 dies",IF(OR(N859="Deteriorat usable",N859="Revisió necessària"),"Revisar","OK"))))))))))</f>
      </c>
      <c r="R859" s="20"/>
    </row>
    <row r="860" customFormat="false" ht="15" hidden="false" customHeight="false" outlineLevel="0" collapsed="false">
      <c r="A860" s="19" t="n">
        <v>8</v>
      </c>
      <c r="B860" s="19" t="n">
        <f aca="false">IFERROR(VLOOKUP(A860,Personal!$A$6:$F$112,2,FALSE()),"")</f>
        <v>0</v>
      </c>
      <c r="C860" s="19" t="str">
        <f aca="false">IFERROR(VLOOKUP(A860,Personal!$A$6:$F$112,3,FALSE()),"")</f>
        <v>Olot</v>
      </c>
      <c r="D860" s="19" t="s">
        <v>137</v>
      </c>
      <c r="E860" s="19" t="s">
        <v>227</v>
      </c>
      <c r="F860" s="19" t="s">
        <v>228</v>
      </c>
      <c r="G860" s="19" t="s">
        <v>291</v>
      </c>
      <c r="H860" s="19" t="n">
        <f aca="false">IF(OR(VLOOKUP(A860,Personal!$A$6:$F$112,5,FALSE())&lt;&gt;"Sí",N860="No aplica"),0,'Catàleg GRAE'!D96)</f>
        <v>1</v>
      </c>
      <c r="I860" s="20"/>
      <c r="J860" s="20"/>
      <c r="K860" s="20"/>
      <c r="L860" s="21"/>
      <c r="M860" s="21"/>
      <c r="N860" s="20"/>
      <c r="O860" s="20"/>
      <c r="P860" s="19" t="str">
        <f aca="false">IF(I860="","",I860-H860)</f>
        <v/>
      </c>
      <c r="Q860" s="19" t="str">
        <f aca="true">IF(B860="","",IF(N860="No aplica","No aplica",IF(I860="","Pendent",IF(N860="Per substituir","Substituir",IF(OR(N860="No localitzat",N860="No lliurat"),"Reposar",IF(I860&lt;H860,"Reposar",IF(I860&gt;H860,"Revisar excedent",IF(AND(G860="Sí",M860&lt;&gt;"",M860&lt;TODAY()),"EPI caducat",IF(AND(G860="Sí",M860&lt;&gt;"",M860&lt;=TODAY()+90),"EPI caduca ≤90 dies",IF(OR(N860="Deteriorat usable",N860="Revisió necessària"),"Revisar","OK"))))))))))</f>
      </c>
      <c r="R860" s="20"/>
    </row>
    <row r="861" customFormat="false" ht="15" hidden="false" customHeight="false" outlineLevel="0" collapsed="false">
      <c r="A861" s="19" t="n">
        <v>8</v>
      </c>
      <c r="B861" s="19" t="n">
        <f aca="false">IFERROR(VLOOKUP(A861,Personal!$A$6:$F$112,2,FALSE()),"")</f>
        <v>0</v>
      </c>
      <c r="C861" s="19" t="str">
        <f aca="false">IFERROR(VLOOKUP(A861,Personal!$A$6:$F$112,3,FALSE()),"")</f>
        <v>Olot</v>
      </c>
      <c r="D861" s="19" t="s">
        <v>137</v>
      </c>
      <c r="E861" s="19" t="s">
        <v>229</v>
      </c>
      <c r="F861" s="19" t="s">
        <v>230</v>
      </c>
      <c r="G861" s="19" t="s">
        <v>291</v>
      </c>
      <c r="H861" s="19" t="n">
        <f aca="false">IF(OR(VLOOKUP(A861,Personal!$A$6:$F$112,5,FALSE())&lt;&gt;"Sí",N861="No aplica"),0,'Catàleg GRAE'!D97)</f>
        <v>1</v>
      </c>
      <c r="I861" s="20"/>
      <c r="J861" s="20"/>
      <c r="K861" s="20"/>
      <c r="L861" s="21"/>
      <c r="M861" s="21"/>
      <c r="N861" s="20"/>
      <c r="O861" s="20"/>
      <c r="P861" s="19" t="str">
        <f aca="false">IF(I861="","",I861-H861)</f>
        <v/>
      </c>
      <c r="Q861" s="19" t="str">
        <f aca="true">IF(B861="","",IF(N861="No aplica","No aplica",IF(I861="","Pendent",IF(N861="Per substituir","Substituir",IF(OR(N861="No localitzat",N861="No lliurat"),"Reposar",IF(I861&lt;H861,"Reposar",IF(I861&gt;H861,"Revisar excedent",IF(AND(G861="Sí",M861&lt;&gt;"",M861&lt;TODAY()),"EPI caducat",IF(AND(G861="Sí",M861&lt;&gt;"",M861&lt;=TODAY()+90),"EPI caduca ≤90 dies",IF(OR(N861="Deteriorat usable",N861="Revisió necessària"),"Revisar","OK"))))))))))</f>
      </c>
      <c r="R861" s="20"/>
    </row>
    <row r="862" customFormat="false" ht="15" hidden="false" customHeight="false" outlineLevel="0" collapsed="false">
      <c r="A862" s="19" t="n">
        <v>8</v>
      </c>
      <c r="B862" s="19" t="n">
        <f aca="false">IFERROR(VLOOKUP(A862,Personal!$A$6:$F$112,2,FALSE()),"")</f>
        <v>0</v>
      </c>
      <c r="C862" s="19" t="str">
        <f aca="false">IFERROR(VLOOKUP(A862,Personal!$A$6:$F$112,3,FALSE()),"")</f>
        <v>Olot</v>
      </c>
      <c r="D862" s="19" t="s">
        <v>137</v>
      </c>
      <c r="E862" s="19" t="s">
        <v>231</v>
      </c>
      <c r="F862" s="19" t="s">
        <v>232</v>
      </c>
      <c r="G862" s="19" t="s">
        <v>291</v>
      </c>
      <c r="H862" s="19" t="n">
        <f aca="false">IF(OR(VLOOKUP(A862,Personal!$A$6:$F$112,5,FALSE())&lt;&gt;"Sí",N862="No aplica"),0,'Catàleg GRAE'!D98)</f>
        <v>1</v>
      </c>
      <c r="I862" s="20"/>
      <c r="J862" s="20"/>
      <c r="K862" s="20"/>
      <c r="L862" s="21"/>
      <c r="M862" s="21"/>
      <c r="N862" s="20"/>
      <c r="O862" s="20"/>
      <c r="P862" s="19" t="str">
        <f aca="false">IF(I862="","",I862-H862)</f>
        <v/>
      </c>
      <c r="Q862" s="19" t="str">
        <f aca="true">IF(B862="","",IF(N862="No aplica","No aplica",IF(I862="","Pendent",IF(N862="Per substituir","Substituir",IF(OR(N862="No localitzat",N862="No lliurat"),"Reposar",IF(I862&lt;H862,"Reposar",IF(I862&gt;H862,"Revisar excedent",IF(AND(G862="Sí",M862&lt;&gt;"",M862&lt;TODAY()),"EPI caducat",IF(AND(G862="Sí",M862&lt;&gt;"",M862&lt;=TODAY()+90),"EPI caduca ≤90 dies",IF(OR(N862="Deteriorat usable",N862="Revisió necessària"),"Revisar","OK"))))))))))</f>
      </c>
      <c r="R862" s="20"/>
    </row>
    <row r="863" customFormat="false" ht="15" hidden="false" customHeight="false" outlineLevel="0" collapsed="false">
      <c r="A863" s="19" t="n">
        <v>8</v>
      </c>
      <c r="B863" s="19" t="n">
        <f aca="false">IFERROR(VLOOKUP(A863,Personal!$A$6:$F$112,2,FALSE()),"")</f>
        <v>0</v>
      </c>
      <c r="C863" s="19" t="str">
        <f aca="false">IFERROR(VLOOKUP(A863,Personal!$A$6:$F$112,3,FALSE()),"")</f>
        <v>Olot</v>
      </c>
      <c r="D863" s="19" t="s">
        <v>137</v>
      </c>
      <c r="E863" s="19" t="s">
        <v>233</v>
      </c>
      <c r="F863" s="19" t="s">
        <v>234</v>
      </c>
      <c r="G863" s="19" t="s">
        <v>291</v>
      </c>
      <c r="H863" s="19" t="n">
        <f aca="false">IF(OR(VLOOKUP(A863,Personal!$A$6:$F$112,5,FALSE())&lt;&gt;"Sí",N863="No aplica"),0,'Catàleg GRAE'!D99)</f>
        <v>1</v>
      </c>
      <c r="I863" s="20"/>
      <c r="J863" s="20"/>
      <c r="K863" s="20"/>
      <c r="L863" s="21"/>
      <c r="M863" s="21"/>
      <c r="N863" s="20"/>
      <c r="O863" s="20"/>
      <c r="P863" s="19" t="str">
        <f aca="false">IF(I863="","",I863-H863)</f>
        <v/>
      </c>
      <c r="Q863" s="19" t="str">
        <f aca="true">IF(B863="","",IF(N863="No aplica","No aplica",IF(I863="","Pendent",IF(N863="Per substituir","Substituir",IF(OR(N863="No localitzat",N863="No lliurat"),"Reposar",IF(I863&lt;H863,"Reposar",IF(I863&gt;H863,"Revisar excedent",IF(AND(G863="Sí",M863&lt;&gt;"",M863&lt;TODAY()),"EPI caducat",IF(AND(G863="Sí",M863&lt;&gt;"",M863&lt;=TODAY()+90),"EPI caduca ≤90 dies",IF(OR(N863="Deteriorat usable",N863="Revisió necessària"),"Revisar","OK"))))))))))</f>
      </c>
      <c r="R863" s="20"/>
    </row>
    <row r="864" customFormat="false" ht="15" hidden="false" customHeight="false" outlineLevel="0" collapsed="false">
      <c r="A864" s="19" t="n">
        <v>8</v>
      </c>
      <c r="B864" s="19" t="n">
        <f aca="false">IFERROR(VLOOKUP(A864,Personal!$A$6:$F$112,2,FALSE()),"")</f>
        <v>0</v>
      </c>
      <c r="C864" s="19" t="str">
        <f aca="false">IFERROR(VLOOKUP(A864,Personal!$A$6:$F$112,3,FALSE()),"")</f>
        <v>Olot</v>
      </c>
      <c r="D864" s="19" t="s">
        <v>216</v>
      </c>
      <c r="E864" s="19" t="s">
        <v>235</v>
      </c>
      <c r="F864" s="19" t="s">
        <v>236</v>
      </c>
      <c r="G864" s="19" t="s">
        <v>272</v>
      </c>
      <c r="H864" s="19" t="n">
        <f aca="false">IF(OR(VLOOKUP(A864,Personal!$A$6:$F$112,5,FALSE())&lt;&gt;"Sí",N864="No aplica"),0,'Catàleg GRAE'!D100)</f>
        <v>1</v>
      </c>
      <c r="I864" s="20"/>
      <c r="J864" s="20"/>
      <c r="K864" s="20"/>
      <c r="L864" s="21"/>
      <c r="M864" s="21"/>
      <c r="N864" s="20"/>
      <c r="O864" s="20"/>
      <c r="P864" s="19" t="str">
        <f aca="false">IF(I864="","",I864-H864)</f>
        <v/>
      </c>
      <c r="Q864" s="19" t="str">
        <f aca="true">IF(B864="","",IF(N864="No aplica","No aplica",IF(I864="","Pendent",IF(N864="Per substituir","Substituir",IF(OR(N864="No localitzat",N864="No lliurat"),"Reposar",IF(I864&lt;H864,"Reposar",IF(I864&gt;H864,"Revisar excedent",IF(AND(G864="Sí",M864&lt;&gt;"",M864&lt;TODAY()),"EPI caducat",IF(AND(G864="Sí",M864&lt;&gt;"",M864&lt;=TODAY()+90),"EPI caduca ≤90 dies",IF(OR(N864="Deteriorat usable",N864="Revisió necessària"),"Revisar","OK"))))))))))</f>
      </c>
      <c r="R864" s="20"/>
    </row>
    <row r="865" customFormat="false" ht="15" hidden="false" customHeight="false" outlineLevel="0" collapsed="false">
      <c r="A865" s="19" t="n">
        <v>8</v>
      </c>
      <c r="B865" s="19" t="n">
        <f aca="false">IFERROR(VLOOKUP(A865,Personal!$A$6:$F$112,2,FALSE()),"")</f>
        <v>0</v>
      </c>
      <c r="C865" s="19" t="str">
        <f aca="false">IFERROR(VLOOKUP(A865,Personal!$A$6:$F$112,3,FALSE()),"")</f>
        <v>Olot</v>
      </c>
      <c r="D865" s="19" t="s">
        <v>137</v>
      </c>
      <c r="E865" s="19" t="s">
        <v>237</v>
      </c>
      <c r="F865" s="19" t="s">
        <v>238</v>
      </c>
      <c r="G865" s="19" t="s">
        <v>291</v>
      </c>
      <c r="H865" s="19" t="n">
        <f aca="false">IF(OR(VLOOKUP(A865,Personal!$A$6:$F$112,5,FALSE())&lt;&gt;"Sí",N865="No aplica"),0,'Catàleg GRAE'!D101)</f>
        <v>1</v>
      </c>
      <c r="I865" s="20"/>
      <c r="J865" s="20"/>
      <c r="K865" s="20"/>
      <c r="L865" s="21"/>
      <c r="M865" s="21"/>
      <c r="N865" s="20"/>
      <c r="O865" s="20"/>
      <c r="P865" s="19" t="str">
        <f aca="false">IF(I865="","",I865-H865)</f>
        <v/>
      </c>
      <c r="Q865" s="19" t="str">
        <f aca="true">IF(B865="","",IF(N865="No aplica","No aplica",IF(I865="","Pendent",IF(N865="Per substituir","Substituir",IF(OR(N865="No localitzat",N865="No lliurat"),"Reposar",IF(I865&lt;H865,"Reposar",IF(I865&gt;H865,"Revisar excedent",IF(AND(G865="Sí",M865&lt;&gt;"",M865&lt;TODAY()),"EPI caducat",IF(AND(G865="Sí",M865&lt;&gt;"",M865&lt;=TODAY()+90),"EPI caduca ≤90 dies",IF(OR(N865="Deteriorat usable",N865="Revisió necessària"),"Revisar","OK"))))))))))</f>
      </c>
      <c r="R865" s="20"/>
    </row>
    <row r="866" customFormat="false" ht="15" hidden="false" customHeight="false" outlineLevel="0" collapsed="false">
      <c r="A866" s="19" t="n">
        <v>8</v>
      </c>
      <c r="B866" s="19" t="n">
        <f aca="false">IFERROR(VLOOKUP(A866,Personal!$A$6:$F$112,2,FALSE()),"")</f>
        <v>0</v>
      </c>
      <c r="C866" s="19" t="str">
        <f aca="false">IFERROR(VLOOKUP(A866,Personal!$A$6:$F$112,3,FALSE()),"")</f>
        <v>Olot</v>
      </c>
      <c r="D866" s="19" t="s">
        <v>37</v>
      </c>
      <c r="E866" s="19" t="s">
        <v>239</v>
      </c>
      <c r="F866" s="19" t="s">
        <v>240</v>
      </c>
      <c r="G866" s="19" t="s">
        <v>291</v>
      </c>
      <c r="H866" s="19" t="n">
        <f aca="false">IF(OR(VLOOKUP(A866,Personal!$A$6:$F$112,5,FALSE())&lt;&gt;"Sí",N866="No aplica"),0,'Catàleg GRAE'!D102)</f>
        <v>1</v>
      </c>
      <c r="I866" s="20"/>
      <c r="J866" s="20"/>
      <c r="K866" s="20"/>
      <c r="L866" s="21"/>
      <c r="M866" s="21"/>
      <c r="N866" s="20"/>
      <c r="O866" s="20"/>
      <c r="P866" s="19" t="str">
        <f aca="false">IF(I866="","",I866-H866)</f>
        <v/>
      </c>
      <c r="Q866" s="19" t="str">
        <f aca="true">IF(B866="","",IF(N866="No aplica","No aplica",IF(I866="","Pendent",IF(N866="Per substituir","Substituir",IF(OR(N866="No localitzat",N866="No lliurat"),"Reposar",IF(I866&lt;H866,"Reposar",IF(I866&gt;H866,"Revisar excedent",IF(AND(G866="Sí",M866&lt;&gt;"",M866&lt;TODAY()),"EPI caducat",IF(AND(G866="Sí",M866&lt;&gt;"",M866&lt;=TODAY()+90),"EPI caduca ≤90 dies",IF(OR(N866="Deteriorat usable",N866="Revisió necessària"),"Revisar","OK"))))))))))</f>
      </c>
      <c r="R866" s="20"/>
    </row>
    <row r="867" customFormat="false" ht="15" hidden="false" customHeight="false" outlineLevel="0" collapsed="false">
      <c r="A867" s="19" t="n">
        <v>8</v>
      </c>
      <c r="B867" s="19" t="n">
        <f aca="false">IFERROR(VLOOKUP(A867,Personal!$A$6:$F$112,2,FALSE()),"")</f>
        <v>0</v>
      </c>
      <c r="C867" s="19" t="str">
        <f aca="false">IFERROR(VLOOKUP(A867,Personal!$A$6:$F$112,3,FALSE()),"")</f>
        <v>Olot</v>
      </c>
      <c r="D867" s="19" t="s">
        <v>37</v>
      </c>
      <c r="E867" s="19" t="s">
        <v>241</v>
      </c>
      <c r="F867" s="19" t="s">
        <v>242</v>
      </c>
      <c r="G867" s="19" t="s">
        <v>291</v>
      </c>
      <c r="H867" s="19" t="n">
        <f aca="false">IF(OR(VLOOKUP(A867,Personal!$A$6:$F$112,5,FALSE())&lt;&gt;"Sí",N867="No aplica"),0,'Catàleg GRAE'!D103)</f>
        <v>1</v>
      </c>
      <c r="I867" s="20"/>
      <c r="J867" s="20"/>
      <c r="K867" s="20"/>
      <c r="L867" s="21"/>
      <c r="M867" s="21"/>
      <c r="N867" s="20"/>
      <c r="O867" s="20"/>
      <c r="P867" s="19" t="str">
        <f aca="false">IF(I867="","",I867-H867)</f>
        <v/>
      </c>
      <c r="Q867" s="19" t="str">
        <f aca="true">IF(B867="","",IF(N867="No aplica","No aplica",IF(I867="","Pendent",IF(N867="Per substituir","Substituir",IF(OR(N867="No localitzat",N867="No lliurat"),"Reposar",IF(I867&lt;H867,"Reposar",IF(I867&gt;H867,"Revisar excedent",IF(AND(G867="Sí",M867&lt;&gt;"",M867&lt;TODAY()),"EPI caducat",IF(AND(G867="Sí",M867&lt;&gt;"",M867&lt;=TODAY()+90),"EPI caduca ≤90 dies",IF(OR(N867="Deteriorat usable",N867="Revisió necessària"),"Revisar","OK"))))))))))</f>
      </c>
      <c r="R867" s="20"/>
    </row>
    <row r="868" customFormat="false" ht="15" hidden="false" customHeight="false" outlineLevel="0" collapsed="false">
      <c r="A868" s="19" t="n">
        <v>8</v>
      </c>
      <c r="B868" s="19" t="n">
        <f aca="false">IFERROR(VLOOKUP(A868,Personal!$A$6:$F$112,2,FALSE()),"")</f>
        <v>0</v>
      </c>
      <c r="C868" s="19" t="str">
        <f aca="false">IFERROR(VLOOKUP(A868,Personal!$A$6:$F$112,3,FALSE()),"")</f>
        <v>Olot</v>
      </c>
      <c r="D868" s="19" t="s">
        <v>177</v>
      </c>
      <c r="E868" s="19" t="s">
        <v>243</v>
      </c>
      <c r="F868" s="19" t="s">
        <v>244</v>
      </c>
      <c r="G868" s="19" t="s">
        <v>272</v>
      </c>
      <c r="H868" s="19" t="n">
        <f aca="false">IF(OR(VLOOKUP(A868,Personal!$A$6:$F$112,5,FALSE())&lt;&gt;"Sí",N868="No aplica"),0,'Catàleg GRAE'!D104)</f>
        <v>1</v>
      </c>
      <c r="I868" s="20"/>
      <c r="J868" s="20"/>
      <c r="K868" s="20"/>
      <c r="L868" s="21"/>
      <c r="M868" s="21"/>
      <c r="N868" s="20"/>
      <c r="O868" s="20"/>
      <c r="P868" s="19" t="str">
        <f aca="false">IF(I868="","",I868-H868)</f>
        <v/>
      </c>
      <c r="Q868" s="19" t="str">
        <f aca="true">IF(B868="","",IF(N868="No aplica","No aplica",IF(I868="","Pendent",IF(N868="Per substituir","Substituir",IF(OR(N868="No localitzat",N868="No lliurat"),"Reposar",IF(I868&lt;H868,"Reposar",IF(I868&gt;H868,"Revisar excedent",IF(AND(G868="Sí",M868&lt;&gt;"",M868&lt;TODAY()),"EPI caducat",IF(AND(G868="Sí",M868&lt;&gt;"",M868&lt;=TODAY()+90),"EPI caduca ≤90 dies",IF(OR(N868="Deteriorat usable",N868="Revisió necessària"),"Revisar","OK"))))))))))</f>
      </c>
      <c r="R868" s="20"/>
    </row>
    <row r="869" customFormat="false" ht="15" hidden="false" customHeight="false" outlineLevel="0" collapsed="false">
      <c r="A869" s="19" t="n">
        <v>8</v>
      </c>
      <c r="B869" s="19" t="n">
        <f aca="false">IFERROR(VLOOKUP(A869,Personal!$A$6:$F$112,2,FALSE()),"")</f>
        <v>0</v>
      </c>
      <c r="C869" s="19" t="str">
        <f aca="false">IFERROR(VLOOKUP(A869,Personal!$A$6:$F$112,3,FALSE()),"")</f>
        <v>Olot</v>
      </c>
      <c r="D869" s="19" t="s">
        <v>177</v>
      </c>
      <c r="E869" s="19" t="s">
        <v>245</v>
      </c>
      <c r="F869" s="19" t="s">
        <v>246</v>
      </c>
      <c r="G869" s="19" t="s">
        <v>272</v>
      </c>
      <c r="H869" s="19" t="n">
        <f aca="false">IF(OR(VLOOKUP(A869,Personal!$A$6:$F$112,5,FALSE())&lt;&gt;"Sí",N869="No aplica"),0,'Catàleg GRAE'!D105)</f>
        <v>1</v>
      </c>
      <c r="I869" s="20"/>
      <c r="J869" s="20"/>
      <c r="K869" s="20"/>
      <c r="L869" s="21"/>
      <c r="M869" s="21"/>
      <c r="N869" s="20"/>
      <c r="O869" s="20"/>
      <c r="P869" s="19" t="str">
        <f aca="false">IF(I869="","",I869-H869)</f>
        <v/>
      </c>
      <c r="Q869" s="19" t="str">
        <f aca="true">IF(B869="","",IF(N869="No aplica","No aplica",IF(I869="","Pendent",IF(N869="Per substituir","Substituir",IF(OR(N869="No localitzat",N869="No lliurat"),"Reposar",IF(I869&lt;H869,"Reposar",IF(I869&gt;H869,"Revisar excedent",IF(AND(G869="Sí",M869&lt;&gt;"",M869&lt;TODAY()),"EPI caducat",IF(AND(G869="Sí",M869&lt;&gt;"",M869&lt;=TODAY()+90),"EPI caduca ≤90 dies",IF(OR(N869="Deteriorat usable",N869="Revisió necessària"),"Revisar","OK"))))))))))</f>
      </c>
      <c r="R869" s="20"/>
    </row>
    <row r="870" customFormat="false" ht="15" hidden="false" customHeight="false" outlineLevel="0" collapsed="false">
      <c r="A870" s="19" t="n">
        <v>8</v>
      </c>
      <c r="B870" s="19" t="n">
        <f aca="false">IFERROR(VLOOKUP(A870,Personal!$A$6:$F$112,2,FALSE()),"")</f>
        <v>0</v>
      </c>
      <c r="C870" s="19" t="str">
        <f aca="false">IFERROR(VLOOKUP(A870,Personal!$A$6:$F$112,3,FALSE()),"")</f>
        <v>Olot</v>
      </c>
      <c r="D870" s="19" t="s">
        <v>177</v>
      </c>
      <c r="E870" s="19" t="s">
        <v>247</v>
      </c>
      <c r="F870" s="19" t="s">
        <v>248</v>
      </c>
      <c r="G870" s="19" t="s">
        <v>272</v>
      </c>
      <c r="H870" s="19" t="n">
        <f aca="false">IF(OR(VLOOKUP(A870,Personal!$A$6:$F$112,5,FALSE())&lt;&gt;"Sí",N870="No aplica"),0,'Catàleg GRAE'!D106)</f>
        <v>1</v>
      </c>
      <c r="I870" s="20"/>
      <c r="J870" s="20"/>
      <c r="K870" s="20"/>
      <c r="L870" s="21"/>
      <c r="M870" s="21"/>
      <c r="N870" s="20"/>
      <c r="O870" s="20"/>
      <c r="P870" s="19" t="str">
        <f aca="false">IF(I870="","",I870-H870)</f>
        <v/>
      </c>
      <c r="Q870" s="19" t="str">
        <f aca="true">IF(B870="","",IF(N870="No aplica","No aplica",IF(I870="","Pendent",IF(N870="Per substituir","Substituir",IF(OR(N870="No localitzat",N870="No lliurat"),"Reposar",IF(I870&lt;H870,"Reposar",IF(I870&gt;H870,"Revisar excedent",IF(AND(G870="Sí",M870&lt;&gt;"",M870&lt;TODAY()),"EPI caducat",IF(AND(G870="Sí",M870&lt;&gt;"",M870&lt;=TODAY()+90),"EPI caduca ≤90 dies",IF(OR(N870="Deteriorat usable",N870="Revisió necessària"),"Revisar","OK"))))))))))</f>
      </c>
      <c r="R870" s="20"/>
    </row>
    <row r="871" customFormat="false" ht="15" hidden="false" customHeight="false" outlineLevel="0" collapsed="false">
      <c r="A871" s="19" t="n">
        <v>8</v>
      </c>
      <c r="B871" s="19" t="n">
        <f aca="false">IFERROR(VLOOKUP(A871,Personal!$A$6:$F$112,2,FALSE()),"")</f>
        <v>0</v>
      </c>
      <c r="C871" s="19" t="str">
        <f aca="false">IFERROR(VLOOKUP(A871,Personal!$A$6:$F$112,3,FALSE()),"")</f>
        <v>Olot</v>
      </c>
      <c r="D871" s="19" t="s">
        <v>177</v>
      </c>
      <c r="E871" s="19" t="s">
        <v>249</v>
      </c>
      <c r="F871" s="19" t="s">
        <v>250</v>
      </c>
      <c r="G871" s="19" t="s">
        <v>272</v>
      </c>
      <c r="H871" s="19" t="n">
        <f aca="false">IF(OR(VLOOKUP(A871,Personal!$A$6:$F$112,5,FALSE())&lt;&gt;"Sí",N871="No aplica"),0,'Catàleg GRAE'!D107)</f>
        <v>1</v>
      </c>
      <c r="I871" s="20"/>
      <c r="J871" s="20"/>
      <c r="K871" s="20"/>
      <c r="L871" s="21"/>
      <c r="M871" s="21"/>
      <c r="N871" s="20"/>
      <c r="O871" s="20"/>
      <c r="P871" s="19" t="str">
        <f aca="false">IF(I871="","",I871-H871)</f>
        <v/>
      </c>
      <c r="Q871" s="19" t="str">
        <f aca="true">IF(B871="","",IF(N871="No aplica","No aplica",IF(I871="","Pendent",IF(N871="Per substituir","Substituir",IF(OR(N871="No localitzat",N871="No lliurat"),"Reposar",IF(I871&lt;H871,"Reposar",IF(I871&gt;H871,"Revisar excedent",IF(AND(G871="Sí",M871&lt;&gt;"",M871&lt;TODAY()),"EPI caducat",IF(AND(G871="Sí",M871&lt;&gt;"",M871&lt;=TODAY()+90),"EPI caduca ≤90 dies",IF(OR(N871="Deteriorat usable",N871="Revisió necessària"),"Revisar","OK"))))))))))</f>
      </c>
      <c r="R871" s="20"/>
    </row>
    <row r="872" customFormat="false" ht="15" hidden="false" customHeight="false" outlineLevel="0" collapsed="false">
      <c r="A872" s="19" t="n">
        <v>8</v>
      </c>
      <c r="B872" s="19" t="n">
        <f aca="false">IFERROR(VLOOKUP(A872,Personal!$A$6:$F$112,2,FALSE()),"")</f>
        <v>0</v>
      </c>
      <c r="C872" s="19" t="str">
        <f aca="false">IFERROR(VLOOKUP(A872,Personal!$A$6:$F$112,3,FALSE()),"")</f>
        <v>Olot</v>
      </c>
      <c r="D872" s="19" t="s">
        <v>177</v>
      </c>
      <c r="E872" s="19" t="s">
        <v>251</v>
      </c>
      <c r="F872" s="19" t="s">
        <v>252</v>
      </c>
      <c r="G872" s="19" t="s">
        <v>272</v>
      </c>
      <c r="H872" s="19" t="n">
        <f aca="false">IF(OR(VLOOKUP(A872,Personal!$A$6:$F$112,5,FALSE())&lt;&gt;"Sí",N872="No aplica"),0,'Catàleg GRAE'!D108)</f>
        <v>1</v>
      </c>
      <c r="I872" s="20"/>
      <c r="J872" s="20"/>
      <c r="K872" s="20"/>
      <c r="L872" s="21"/>
      <c r="M872" s="21"/>
      <c r="N872" s="20"/>
      <c r="O872" s="20"/>
      <c r="P872" s="19" t="str">
        <f aca="false">IF(I872="","",I872-H872)</f>
        <v/>
      </c>
      <c r="Q872" s="19" t="str">
        <f aca="true">IF(B872="","",IF(N872="No aplica","No aplica",IF(I872="","Pendent",IF(N872="Per substituir","Substituir",IF(OR(N872="No localitzat",N872="No lliurat"),"Reposar",IF(I872&lt;H872,"Reposar",IF(I872&gt;H872,"Revisar excedent",IF(AND(G872="Sí",M872&lt;&gt;"",M872&lt;TODAY()),"EPI caducat",IF(AND(G872="Sí",M872&lt;&gt;"",M872&lt;=TODAY()+90),"EPI caduca ≤90 dies",IF(OR(N872="Deteriorat usable",N872="Revisió necessària"),"Revisar","OK"))))))))))</f>
      </c>
      <c r="R872" s="20"/>
    </row>
    <row r="873" customFormat="false" ht="15" hidden="false" customHeight="false" outlineLevel="0" collapsed="false">
      <c r="A873" s="19" t="n">
        <v>8</v>
      </c>
      <c r="B873" s="19" t="n">
        <f aca="false">IFERROR(VLOOKUP(A873,Personal!$A$6:$F$112,2,FALSE()),"")</f>
        <v>0</v>
      </c>
      <c r="C873" s="19" t="str">
        <f aca="false">IFERROR(VLOOKUP(A873,Personal!$A$6:$F$112,3,FALSE()),"")</f>
        <v>Olot</v>
      </c>
      <c r="D873" s="19" t="s">
        <v>125</v>
      </c>
      <c r="E873" s="19" t="s">
        <v>253</v>
      </c>
      <c r="F873" s="19" t="s">
        <v>254</v>
      </c>
      <c r="G873" s="19" t="s">
        <v>272</v>
      </c>
      <c r="H873" s="19" t="n">
        <f aca="false">IF(OR(VLOOKUP(A873,Personal!$A$6:$F$112,5,FALSE())&lt;&gt;"Sí",N873="No aplica"),0,'Catàleg GRAE'!D109)</f>
        <v>1</v>
      </c>
      <c r="I873" s="20"/>
      <c r="J873" s="20"/>
      <c r="K873" s="20"/>
      <c r="L873" s="21"/>
      <c r="M873" s="21"/>
      <c r="N873" s="20"/>
      <c r="O873" s="20"/>
      <c r="P873" s="19" t="str">
        <f aca="false">IF(I873="","",I873-H873)</f>
        <v/>
      </c>
      <c r="Q873" s="19" t="str">
        <f aca="true">IF(B873="","",IF(N873="No aplica","No aplica",IF(I873="","Pendent",IF(N873="Per substituir","Substituir",IF(OR(N873="No localitzat",N873="No lliurat"),"Reposar",IF(I873&lt;H873,"Reposar",IF(I873&gt;H873,"Revisar excedent",IF(AND(G873="Sí",M873&lt;&gt;"",M873&lt;TODAY()),"EPI caducat",IF(AND(G873="Sí",M873&lt;&gt;"",M873&lt;=TODAY()+90),"EPI caduca ≤90 dies",IF(OR(N873="Deteriorat usable",N873="Revisió necessària"),"Revisar","OK"))))))))))</f>
      </c>
      <c r="R873" s="20"/>
    </row>
    <row r="874" customFormat="false" ht="15" hidden="false" customHeight="false" outlineLevel="0" collapsed="false">
      <c r="A874" s="19" t="n">
        <v>8</v>
      </c>
      <c r="B874" s="19" t="n">
        <f aca="false">IFERROR(VLOOKUP(A874,Personal!$A$6:$F$112,2,FALSE()),"")</f>
        <v>0</v>
      </c>
      <c r="C874" s="19" t="str">
        <f aca="false">IFERROR(VLOOKUP(A874,Personal!$A$6:$F$112,3,FALSE()),"")</f>
        <v>Olot</v>
      </c>
      <c r="D874" s="19" t="s">
        <v>177</v>
      </c>
      <c r="E874" s="19" t="s">
        <v>255</v>
      </c>
      <c r="F874" s="19" t="s">
        <v>256</v>
      </c>
      <c r="G874" s="19" t="s">
        <v>272</v>
      </c>
      <c r="H874" s="19" t="n">
        <f aca="false">IF(OR(VLOOKUP(A874,Personal!$A$6:$F$112,5,FALSE())&lt;&gt;"Sí",N874="No aplica"),0,'Catàleg GRAE'!D110)</f>
        <v>1</v>
      </c>
      <c r="I874" s="20"/>
      <c r="J874" s="20"/>
      <c r="K874" s="20"/>
      <c r="L874" s="21"/>
      <c r="M874" s="21"/>
      <c r="N874" s="20"/>
      <c r="O874" s="20"/>
      <c r="P874" s="19" t="str">
        <f aca="false">IF(I874="","",I874-H874)</f>
        <v/>
      </c>
      <c r="Q874" s="19" t="str">
        <f aca="true">IF(B874="","",IF(N874="No aplica","No aplica",IF(I874="","Pendent",IF(N874="Per substituir","Substituir",IF(OR(N874="No localitzat",N874="No lliurat"),"Reposar",IF(I874&lt;H874,"Reposar",IF(I874&gt;H874,"Revisar excedent",IF(AND(G874="Sí",M874&lt;&gt;"",M874&lt;TODAY()),"EPI caducat",IF(AND(G874="Sí",M874&lt;&gt;"",M874&lt;=TODAY()+90),"EPI caduca ≤90 dies",IF(OR(N874="Deteriorat usable",N874="Revisió necessària"),"Revisar","OK"))))))))))</f>
      </c>
      <c r="R874" s="20"/>
    </row>
    <row r="875" customFormat="false" ht="15" hidden="false" customHeight="false" outlineLevel="0" collapsed="false">
      <c r="A875" s="19" t="n">
        <v>8</v>
      </c>
      <c r="B875" s="19" t="n">
        <f aca="false">IFERROR(VLOOKUP(A875,Personal!$A$6:$F$112,2,FALSE()),"")</f>
        <v>0</v>
      </c>
      <c r="C875" s="19" t="str">
        <f aca="false">IFERROR(VLOOKUP(A875,Personal!$A$6:$F$112,3,FALSE()),"")</f>
        <v>Olot</v>
      </c>
      <c r="D875" s="19" t="s">
        <v>142</v>
      </c>
      <c r="E875" s="19" t="s">
        <v>257</v>
      </c>
      <c r="F875" s="19" t="s">
        <v>258</v>
      </c>
      <c r="G875" s="19" t="s">
        <v>291</v>
      </c>
      <c r="H875" s="19" t="n">
        <f aca="false">IF(OR(VLOOKUP(A875,Personal!$A$6:$F$112,5,FALSE())&lt;&gt;"Sí",N875="No aplica"),0,'Catàleg GRAE'!D111)</f>
        <v>1</v>
      </c>
      <c r="I875" s="20"/>
      <c r="J875" s="20"/>
      <c r="K875" s="20"/>
      <c r="L875" s="21"/>
      <c r="M875" s="21"/>
      <c r="N875" s="20"/>
      <c r="O875" s="20"/>
      <c r="P875" s="19" t="str">
        <f aca="false">IF(I875="","",I875-H875)</f>
        <v/>
      </c>
      <c r="Q875" s="19" t="str">
        <f aca="true">IF(B875="","",IF(N875="No aplica","No aplica",IF(I875="","Pendent",IF(N875="Per substituir","Substituir",IF(OR(N875="No localitzat",N875="No lliurat"),"Reposar",IF(I875&lt;H875,"Reposar",IF(I875&gt;H875,"Revisar excedent",IF(AND(G875="Sí",M875&lt;&gt;"",M875&lt;TODAY()),"EPI caducat",IF(AND(G875="Sí",M875&lt;&gt;"",M875&lt;=TODAY()+90),"EPI caduca ≤90 dies",IF(OR(N875="Deteriorat usable",N875="Revisió necessària"),"Revisar","OK"))))))))))</f>
      </c>
      <c r="R875" s="20"/>
    </row>
    <row r="876" customFormat="false" ht="15" hidden="false" customHeight="false" outlineLevel="0" collapsed="false">
      <c r="A876" s="19" t="n">
        <v>8</v>
      </c>
      <c r="B876" s="19" t="n">
        <f aca="false">IFERROR(VLOOKUP(A876,Personal!$A$6:$F$112,2,FALSE()),"")</f>
        <v>0</v>
      </c>
      <c r="C876" s="19" t="str">
        <f aca="false">IFERROR(VLOOKUP(A876,Personal!$A$6:$F$112,3,FALSE()),"")</f>
        <v>Olot</v>
      </c>
      <c r="D876" s="19" t="s">
        <v>112</v>
      </c>
      <c r="E876" s="19" t="s">
        <v>259</v>
      </c>
      <c r="F876" s="19" t="s">
        <v>260</v>
      </c>
      <c r="G876" s="19" t="s">
        <v>291</v>
      </c>
      <c r="H876" s="19" t="n">
        <f aca="false">IF(OR(VLOOKUP(A876,Personal!$A$6:$F$112,5,FALSE())&lt;&gt;"Sí",N876="No aplica"),0,'Catàleg GRAE'!D112)</f>
        <v>1</v>
      </c>
      <c r="I876" s="20"/>
      <c r="J876" s="20"/>
      <c r="K876" s="20"/>
      <c r="L876" s="21"/>
      <c r="M876" s="21"/>
      <c r="N876" s="20"/>
      <c r="O876" s="20"/>
      <c r="P876" s="19" t="str">
        <f aca="false">IF(I876="","",I876-H876)</f>
        <v/>
      </c>
      <c r="Q876" s="19" t="str">
        <f aca="true">IF(B876="","",IF(N876="No aplica","No aplica",IF(I876="","Pendent",IF(N876="Per substituir","Substituir",IF(OR(N876="No localitzat",N876="No lliurat"),"Reposar",IF(I876&lt;H876,"Reposar",IF(I876&gt;H876,"Revisar excedent",IF(AND(G876="Sí",M876&lt;&gt;"",M876&lt;TODAY()),"EPI caducat",IF(AND(G876="Sí",M876&lt;&gt;"",M876&lt;=TODAY()+90),"EPI caduca ≤90 dies",IF(OR(N876="Deteriorat usable",N876="Revisió necessària"),"Revisar","OK"))))))))))</f>
      </c>
      <c r="R876" s="20"/>
    </row>
    <row r="877" customFormat="false" ht="15" hidden="false" customHeight="false" outlineLevel="0" collapsed="false">
      <c r="A877" s="19" t="n">
        <v>8</v>
      </c>
      <c r="B877" s="19" t="n">
        <f aca="false">IFERROR(VLOOKUP(A877,Personal!$A$6:$F$112,2,FALSE()),"")</f>
        <v>0</v>
      </c>
      <c r="C877" s="19" t="str">
        <f aca="false">IFERROR(VLOOKUP(A877,Personal!$A$6:$F$112,3,FALSE()),"")</f>
        <v>Olot</v>
      </c>
      <c r="D877" s="19" t="s">
        <v>261</v>
      </c>
      <c r="E877" s="19" t="s">
        <v>262</v>
      </c>
      <c r="F877" s="19" t="s">
        <v>263</v>
      </c>
      <c r="G877" s="19" t="s">
        <v>291</v>
      </c>
      <c r="H877" s="19" t="n">
        <f aca="false">IF(OR(VLOOKUP(A877,Personal!$A$6:$F$112,5,FALSE())&lt;&gt;"Sí",N877="No aplica"),0,'Catàleg GRAE'!D113)</f>
        <v>1</v>
      </c>
      <c r="I877" s="20"/>
      <c r="J877" s="20"/>
      <c r="K877" s="20"/>
      <c r="L877" s="21"/>
      <c r="M877" s="21"/>
      <c r="N877" s="20"/>
      <c r="O877" s="20"/>
      <c r="P877" s="19" t="str">
        <f aca="false">IF(I877="","",I877-H877)</f>
        <v/>
      </c>
      <c r="Q877" s="19" t="str">
        <f aca="true">IF(B877="","",IF(N877="No aplica","No aplica",IF(I877="","Pendent",IF(N877="Per substituir","Substituir",IF(OR(N877="No localitzat",N877="No lliurat"),"Reposar",IF(I877&lt;H877,"Reposar",IF(I877&gt;H877,"Revisar excedent",IF(AND(G877="Sí",M877&lt;&gt;"",M877&lt;TODAY()),"EPI caducat",IF(AND(G877="Sí",M877&lt;&gt;"",M877&lt;=TODAY()+90),"EPI caduca ≤90 dies",IF(OR(N877="Deteriorat usable",N877="Revisió necessària"),"Revisar","OK"))))))))))</f>
      </c>
      <c r="R877" s="20"/>
    </row>
    <row r="878" customFormat="false" ht="15" hidden="false" customHeight="false" outlineLevel="0" collapsed="false">
      <c r="A878" s="19" t="n">
        <v>9</v>
      </c>
      <c r="B878" s="19" t="n">
        <f aca="false">IFERROR(VLOOKUP(A878,Personal!$A$6:$F$112,2,FALSE()),"")</f>
        <v>0</v>
      </c>
      <c r="C878" s="19" t="str">
        <f aca="false">IFERROR(VLOOKUP(A878,Personal!$A$6:$F$112,3,FALSE()),"")</f>
        <v>Olot</v>
      </c>
      <c r="D878" s="19" t="s">
        <v>26</v>
      </c>
      <c r="E878" s="19" t="s">
        <v>27</v>
      </c>
      <c r="F878" s="19" t="s">
        <v>28</v>
      </c>
      <c r="G878" s="19" t="s">
        <v>291</v>
      </c>
      <c r="H878" s="19" t="n">
        <f aca="false">IF(OR(VLOOKUP(A878,Personal!$A$6:$F$112,5,FALSE())&lt;&gt;"Sí",N878="No aplica"),0,'Catàleg GRAE'!D5)</f>
        <v>1</v>
      </c>
      <c r="I878" s="20"/>
      <c r="J878" s="20"/>
      <c r="K878" s="20"/>
      <c r="L878" s="21"/>
      <c r="M878" s="21"/>
      <c r="N878" s="20"/>
      <c r="O878" s="20"/>
      <c r="P878" s="19" t="str">
        <f aca="false">IF(I878="","",I878-H878)</f>
        <v/>
      </c>
      <c r="Q878" s="19" t="str">
        <f aca="true">IF(B878="","",IF(N878="No aplica","No aplica",IF(I878="","Pendent",IF(N878="Per substituir","Substituir",IF(OR(N878="No localitzat",N878="No lliurat"),"Reposar",IF(I878&lt;H878,"Reposar",IF(I878&gt;H878,"Revisar excedent",IF(AND(G878="Sí",M878&lt;&gt;"",M878&lt;TODAY()),"EPI caducat",IF(AND(G878="Sí",M878&lt;&gt;"",M878&lt;=TODAY()+90),"EPI caduca ≤90 dies",IF(OR(N878="Deteriorat usable",N878="Revisió necessària"),"Revisar","OK"))))))))))</f>
      </c>
      <c r="R878" s="20"/>
    </row>
    <row r="879" customFormat="false" ht="15" hidden="false" customHeight="false" outlineLevel="0" collapsed="false">
      <c r="A879" s="19" t="n">
        <v>9</v>
      </c>
      <c r="B879" s="19" t="n">
        <f aca="false">IFERROR(VLOOKUP(A879,Personal!$A$6:$F$112,2,FALSE()),"")</f>
        <v>0</v>
      </c>
      <c r="C879" s="19" t="str">
        <f aca="false">IFERROR(VLOOKUP(A879,Personal!$A$6:$F$112,3,FALSE()),"")</f>
        <v>Olot</v>
      </c>
      <c r="D879" s="19" t="s">
        <v>26</v>
      </c>
      <c r="E879" s="19" t="s">
        <v>27</v>
      </c>
      <c r="F879" s="19" t="s">
        <v>30</v>
      </c>
      <c r="G879" s="19" t="s">
        <v>291</v>
      </c>
      <c r="H879" s="19" t="n">
        <f aca="false">IF(OR(VLOOKUP(A879,Personal!$A$6:$F$112,5,FALSE())&lt;&gt;"Sí",N879="No aplica"),0,'Catàleg GRAE'!D6)</f>
        <v>1</v>
      </c>
      <c r="I879" s="20"/>
      <c r="J879" s="20"/>
      <c r="K879" s="20"/>
      <c r="L879" s="21"/>
      <c r="M879" s="21"/>
      <c r="N879" s="20"/>
      <c r="O879" s="20"/>
      <c r="P879" s="19" t="str">
        <f aca="false">IF(I879="","",I879-H879)</f>
        <v/>
      </c>
      <c r="Q879" s="19" t="str">
        <f aca="true">IF(B879="","",IF(N879="No aplica","No aplica",IF(I879="","Pendent",IF(N879="Per substituir","Substituir",IF(OR(N879="No localitzat",N879="No lliurat"),"Reposar",IF(I879&lt;H879,"Reposar",IF(I879&gt;H879,"Revisar excedent",IF(AND(G879="Sí",M879&lt;&gt;"",M879&lt;TODAY()),"EPI caducat",IF(AND(G879="Sí",M879&lt;&gt;"",M879&lt;=TODAY()+90),"EPI caduca ≤90 dies",IF(OR(N879="Deteriorat usable",N879="Revisió necessària"),"Revisar","OK"))))))))))</f>
      </c>
      <c r="R879" s="20"/>
    </row>
    <row r="880" customFormat="false" ht="15" hidden="false" customHeight="false" outlineLevel="0" collapsed="false">
      <c r="A880" s="19" t="n">
        <v>9</v>
      </c>
      <c r="B880" s="19" t="n">
        <f aca="false">IFERROR(VLOOKUP(A880,Personal!$A$6:$F$112,2,FALSE()),"")</f>
        <v>0</v>
      </c>
      <c r="C880" s="19" t="str">
        <f aca="false">IFERROR(VLOOKUP(A880,Personal!$A$6:$F$112,3,FALSE()),"")</f>
        <v>Olot</v>
      </c>
      <c r="D880" s="19" t="s">
        <v>26</v>
      </c>
      <c r="E880" s="19" t="s">
        <v>31</v>
      </c>
      <c r="F880" s="19" t="s">
        <v>32</v>
      </c>
      <c r="G880" s="19" t="s">
        <v>272</v>
      </c>
      <c r="H880" s="19" t="n">
        <f aca="false">IF(OR(VLOOKUP(A880,Personal!$A$6:$F$112,5,FALSE())&lt;&gt;"Sí",N880="No aplica"),0,'Catàleg GRAE'!D7)</f>
        <v>1</v>
      </c>
      <c r="I880" s="20"/>
      <c r="J880" s="20"/>
      <c r="K880" s="20"/>
      <c r="L880" s="21"/>
      <c r="M880" s="21"/>
      <c r="N880" s="20"/>
      <c r="O880" s="20"/>
      <c r="P880" s="19" t="str">
        <f aca="false">IF(I880="","",I880-H880)</f>
        <v/>
      </c>
      <c r="Q880" s="19" t="str">
        <f aca="true">IF(B880="","",IF(N880="No aplica","No aplica",IF(I880="","Pendent",IF(N880="Per substituir","Substituir",IF(OR(N880="No localitzat",N880="No lliurat"),"Reposar",IF(I880&lt;H880,"Reposar",IF(I880&gt;H880,"Revisar excedent",IF(AND(G880="Sí",M880&lt;&gt;"",M880&lt;TODAY()),"EPI caducat",IF(AND(G880="Sí",M880&lt;&gt;"",M880&lt;=TODAY()+90),"EPI caduca ≤90 dies",IF(OR(N880="Deteriorat usable",N880="Revisió necessària"),"Revisar","OK"))))))))))</f>
      </c>
      <c r="R880" s="20"/>
    </row>
    <row r="881" customFormat="false" ht="15" hidden="false" customHeight="false" outlineLevel="0" collapsed="false">
      <c r="A881" s="19" t="n">
        <v>9</v>
      </c>
      <c r="B881" s="19" t="n">
        <f aca="false">IFERROR(VLOOKUP(A881,Personal!$A$6:$F$112,2,FALSE()),"")</f>
        <v>0</v>
      </c>
      <c r="C881" s="19" t="str">
        <f aca="false">IFERROR(VLOOKUP(A881,Personal!$A$6:$F$112,3,FALSE()),"")</f>
        <v>Olot</v>
      </c>
      <c r="D881" s="19" t="s">
        <v>26</v>
      </c>
      <c r="E881" s="19" t="s">
        <v>33</v>
      </c>
      <c r="F881" s="19" t="s">
        <v>34</v>
      </c>
      <c r="G881" s="19" t="s">
        <v>291</v>
      </c>
      <c r="H881" s="19" t="n">
        <f aca="false">IF(OR(VLOOKUP(A881,Personal!$A$6:$F$112,5,FALSE())&lt;&gt;"Sí",N881="No aplica"),0,'Catàleg GRAE'!D8)</f>
        <v>2</v>
      </c>
      <c r="I881" s="20"/>
      <c r="J881" s="20"/>
      <c r="K881" s="20"/>
      <c r="L881" s="21"/>
      <c r="M881" s="21"/>
      <c r="N881" s="20"/>
      <c r="O881" s="20"/>
      <c r="P881" s="19" t="str">
        <f aca="false">IF(I881="","",I881-H881)</f>
        <v/>
      </c>
      <c r="Q881" s="19" t="str">
        <f aca="true">IF(B881="","",IF(N881="No aplica","No aplica",IF(I881="","Pendent",IF(N881="Per substituir","Substituir",IF(OR(N881="No localitzat",N881="No lliurat"),"Reposar",IF(I881&lt;H881,"Reposar",IF(I881&gt;H881,"Revisar excedent",IF(AND(G881="Sí",M881&lt;&gt;"",M881&lt;TODAY()),"EPI caducat",IF(AND(G881="Sí",M881&lt;&gt;"",M881&lt;=TODAY()+90),"EPI caduca ≤90 dies",IF(OR(N881="Deteriorat usable",N881="Revisió necessària"),"Revisar","OK"))))))))))</f>
      </c>
      <c r="R881" s="20"/>
    </row>
    <row r="882" customFormat="false" ht="15" hidden="false" customHeight="false" outlineLevel="0" collapsed="false">
      <c r="A882" s="19" t="n">
        <v>9</v>
      </c>
      <c r="B882" s="19" t="n">
        <f aca="false">IFERROR(VLOOKUP(A882,Personal!$A$6:$F$112,2,FALSE()),"")</f>
        <v>0</v>
      </c>
      <c r="C882" s="19" t="str">
        <f aca="false">IFERROR(VLOOKUP(A882,Personal!$A$6:$F$112,3,FALSE()),"")</f>
        <v>Olot</v>
      </c>
      <c r="D882" s="19" t="s">
        <v>26</v>
      </c>
      <c r="E882" s="19" t="s">
        <v>35</v>
      </c>
      <c r="F882" s="19" t="s">
        <v>36</v>
      </c>
      <c r="G882" s="19" t="s">
        <v>291</v>
      </c>
      <c r="H882" s="19" t="n">
        <f aca="false">IF(OR(VLOOKUP(A882,Personal!$A$6:$F$112,5,FALSE())&lt;&gt;"Sí",N882="No aplica"),0,'Catàleg GRAE'!D9)</f>
        <v>1</v>
      </c>
      <c r="I882" s="20"/>
      <c r="J882" s="20"/>
      <c r="K882" s="20"/>
      <c r="L882" s="21"/>
      <c r="M882" s="21"/>
      <c r="N882" s="20"/>
      <c r="O882" s="20"/>
      <c r="P882" s="19" t="str">
        <f aca="false">IF(I882="","",I882-H882)</f>
        <v/>
      </c>
      <c r="Q882" s="19" t="str">
        <f aca="true">IF(B882="","",IF(N882="No aplica","No aplica",IF(I882="","Pendent",IF(N882="Per substituir","Substituir",IF(OR(N882="No localitzat",N882="No lliurat"),"Reposar",IF(I882&lt;H882,"Reposar",IF(I882&gt;H882,"Revisar excedent",IF(AND(G882="Sí",M882&lt;&gt;"",M882&lt;TODAY()),"EPI caducat",IF(AND(G882="Sí",M882&lt;&gt;"",M882&lt;=TODAY()+90),"EPI caduca ≤90 dies",IF(OR(N882="Deteriorat usable",N882="Revisió necessària"),"Revisar","OK"))))))))))</f>
      </c>
      <c r="R882" s="20"/>
    </row>
    <row r="883" customFormat="false" ht="15" hidden="false" customHeight="false" outlineLevel="0" collapsed="false">
      <c r="A883" s="19" t="n">
        <v>9</v>
      </c>
      <c r="B883" s="19" t="n">
        <f aca="false">IFERROR(VLOOKUP(A883,Personal!$A$6:$F$112,2,FALSE()),"")</f>
        <v>0</v>
      </c>
      <c r="C883" s="19" t="str">
        <f aca="false">IFERROR(VLOOKUP(A883,Personal!$A$6:$F$112,3,FALSE()),"")</f>
        <v>Olot</v>
      </c>
      <c r="D883" s="19" t="s">
        <v>37</v>
      </c>
      <c r="E883" s="19" t="s">
        <v>38</v>
      </c>
      <c r="F883" s="19" t="s">
        <v>39</v>
      </c>
      <c r="G883" s="19" t="s">
        <v>291</v>
      </c>
      <c r="H883" s="19" t="n">
        <f aca="false">IF(OR(VLOOKUP(A883,Personal!$A$6:$F$112,5,FALSE())&lt;&gt;"Sí",N883="No aplica"),0,'Catàleg GRAE'!D10)</f>
        <v>1</v>
      </c>
      <c r="I883" s="20"/>
      <c r="J883" s="20"/>
      <c r="K883" s="20"/>
      <c r="L883" s="21"/>
      <c r="M883" s="21"/>
      <c r="N883" s="20"/>
      <c r="O883" s="20"/>
      <c r="P883" s="19" t="str">
        <f aca="false">IF(I883="","",I883-H883)</f>
        <v/>
      </c>
      <c r="Q883" s="19" t="str">
        <f aca="true">IF(B883="","",IF(N883="No aplica","No aplica",IF(I883="","Pendent",IF(N883="Per substituir","Substituir",IF(OR(N883="No localitzat",N883="No lliurat"),"Reposar",IF(I883&lt;H883,"Reposar",IF(I883&gt;H883,"Revisar excedent",IF(AND(G883="Sí",M883&lt;&gt;"",M883&lt;TODAY()),"EPI caducat",IF(AND(G883="Sí",M883&lt;&gt;"",M883&lt;=TODAY()+90),"EPI caduca ≤90 dies",IF(OR(N883="Deteriorat usable",N883="Revisió necessària"),"Revisar","OK"))))))))))</f>
      </c>
      <c r="R883" s="20"/>
    </row>
    <row r="884" customFormat="false" ht="15" hidden="false" customHeight="false" outlineLevel="0" collapsed="false">
      <c r="A884" s="19" t="n">
        <v>9</v>
      </c>
      <c r="B884" s="19" t="n">
        <f aca="false">IFERROR(VLOOKUP(A884,Personal!$A$6:$F$112,2,FALSE()),"")</f>
        <v>0</v>
      </c>
      <c r="C884" s="19" t="str">
        <f aca="false">IFERROR(VLOOKUP(A884,Personal!$A$6:$F$112,3,FALSE()),"")</f>
        <v>Olot</v>
      </c>
      <c r="D884" s="19" t="s">
        <v>40</v>
      </c>
      <c r="E884" s="19" t="s">
        <v>41</v>
      </c>
      <c r="F884" s="19" t="s">
        <v>42</v>
      </c>
      <c r="G884" s="19" t="s">
        <v>272</v>
      </c>
      <c r="H884" s="19" t="n">
        <f aca="false">IF(OR(VLOOKUP(A884,Personal!$A$6:$F$112,5,FALSE())&lt;&gt;"Sí",N884="No aplica"),0,'Catàleg GRAE'!D11)</f>
        <v>1</v>
      </c>
      <c r="I884" s="20"/>
      <c r="J884" s="20"/>
      <c r="K884" s="20"/>
      <c r="L884" s="21"/>
      <c r="M884" s="21"/>
      <c r="N884" s="20"/>
      <c r="O884" s="20"/>
      <c r="P884" s="19" t="str">
        <f aca="false">IF(I884="","",I884-H884)</f>
        <v/>
      </c>
      <c r="Q884" s="19" t="str">
        <f aca="true">IF(B884="","",IF(N884="No aplica","No aplica",IF(I884="","Pendent",IF(N884="Per substituir","Substituir",IF(OR(N884="No localitzat",N884="No lliurat"),"Reposar",IF(I884&lt;H884,"Reposar",IF(I884&gt;H884,"Revisar excedent",IF(AND(G884="Sí",M884&lt;&gt;"",M884&lt;TODAY()),"EPI caducat",IF(AND(G884="Sí",M884&lt;&gt;"",M884&lt;=TODAY()+90),"EPI caduca ≤90 dies",IF(OR(N884="Deteriorat usable",N884="Revisió necessària"),"Revisar","OK"))))))))))</f>
      </c>
      <c r="R884" s="20"/>
    </row>
    <row r="885" customFormat="false" ht="15" hidden="false" customHeight="false" outlineLevel="0" collapsed="false">
      <c r="A885" s="19" t="n">
        <v>9</v>
      </c>
      <c r="B885" s="19" t="n">
        <f aca="false">IFERROR(VLOOKUP(A885,Personal!$A$6:$F$112,2,FALSE()),"")</f>
        <v>0</v>
      </c>
      <c r="C885" s="19" t="str">
        <f aca="false">IFERROR(VLOOKUP(A885,Personal!$A$6:$F$112,3,FALSE()),"")</f>
        <v>Olot</v>
      </c>
      <c r="D885" s="19" t="s">
        <v>40</v>
      </c>
      <c r="E885" s="19" t="s">
        <v>43</v>
      </c>
      <c r="F885" s="19" t="s">
        <v>44</v>
      </c>
      <c r="G885" s="19" t="s">
        <v>272</v>
      </c>
      <c r="H885" s="19" t="n">
        <f aca="false">IF(OR(VLOOKUP(A885,Personal!$A$6:$F$112,5,FALSE())&lt;&gt;"Sí",N885="No aplica"),0,'Catàleg GRAE'!D12)</f>
        <v>1</v>
      </c>
      <c r="I885" s="20"/>
      <c r="J885" s="20"/>
      <c r="K885" s="20"/>
      <c r="L885" s="21"/>
      <c r="M885" s="21"/>
      <c r="N885" s="20"/>
      <c r="O885" s="20"/>
      <c r="P885" s="19" t="str">
        <f aca="false">IF(I885="","",I885-H885)</f>
        <v/>
      </c>
      <c r="Q885" s="19" t="str">
        <f aca="true">IF(B885="","",IF(N885="No aplica","No aplica",IF(I885="","Pendent",IF(N885="Per substituir","Substituir",IF(OR(N885="No localitzat",N885="No lliurat"),"Reposar",IF(I885&lt;H885,"Reposar",IF(I885&gt;H885,"Revisar excedent",IF(AND(G885="Sí",M885&lt;&gt;"",M885&lt;TODAY()),"EPI caducat",IF(AND(G885="Sí",M885&lt;&gt;"",M885&lt;=TODAY()+90),"EPI caduca ≤90 dies",IF(OR(N885="Deteriorat usable",N885="Revisió necessària"),"Revisar","OK"))))))))))</f>
      </c>
      <c r="R885" s="20"/>
    </row>
    <row r="886" customFormat="false" ht="15" hidden="false" customHeight="false" outlineLevel="0" collapsed="false">
      <c r="A886" s="19" t="n">
        <v>9</v>
      </c>
      <c r="B886" s="19" t="n">
        <f aca="false">IFERROR(VLOOKUP(A886,Personal!$A$6:$F$112,2,FALSE()),"")</f>
        <v>0</v>
      </c>
      <c r="C886" s="19" t="str">
        <f aca="false">IFERROR(VLOOKUP(A886,Personal!$A$6:$F$112,3,FALSE()),"")</f>
        <v>Olot</v>
      </c>
      <c r="D886" s="19" t="s">
        <v>45</v>
      </c>
      <c r="E886" s="19" t="s">
        <v>46</v>
      </c>
      <c r="F886" s="19" t="s">
        <v>47</v>
      </c>
      <c r="G886" s="19" t="s">
        <v>291</v>
      </c>
      <c r="H886" s="19" t="n">
        <f aca="false">IF(OR(VLOOKUP(A886,Personal!$A$6:$F$112,5,FALSE())&lt;&gt;"Sí",N886="No aplica"),0,'Catàleg GRAE'!D13)</f>
        <v>1</v>
      </c>
      <c r="I886" s="20"/>
      <c r="J886" s="20"/>
      <c r="K886" s="20"/>
      <c r="L886" s="21"/>
      <c r="M886" s="21"/>
      <c r="N886" s="20"/>
      <c r="O886" s="20"/>
      <c r="P886" s="19" t="str">
        <f aca="false">IF(I886="","",I886-H886)</f>
        <v/>
      </c>
      <c r="Q886" s="19" t="str">
        <f aca="true">IF(B886="","",IF(N886="No aplica","No aplica",IF(I886="","Pendent",IF(N886="Per substituir","Substituir",IF(OR(N886="No localitzat",N886="No lliurat"),"Reposar",IF(I886&lt;H886,"Reposar",IF(I886&gt;H886,"Revisar excedent",IF(AND(G886="Sí",M886&lt;&gt;"",M886&lt;TODAY()),"EPI caducat",IF(AND(G886="Sí",M886&lt;&gt;"",M886&lt;=TODAY()+90),"EPI caduca ≤90 dies",IF(OR(N886="Deteriorat usable",N886="Revisió necessària"),"Revisar","OK"))))))))))</f>
      </c>
      <c r="R886" s="20"/>
    </row>
    <row r="887" customFormat="false" ht="15" hidden="false" customHeight="false" outlineLevel="0" collapsed="false">
      <c r="A887" s="19" t="n">
        <v>9</v>
      </c>
      <c r="B887" s="19" t="n">
        <f aca="false">IFERROR(VLOOKUP(A887,Personal!$A$6:$F$112,2,FALSE()),"")</f>
        <v>0</v>
      </c>
      <c r="C887" s="19" t="str">
        <f aca="false">IFERROR(VLOOKUP(A887,Personal!$A$6:$F$112,3,FALSE()),"")</f>
        <v>Olot</v>
      </c>
      <c r="D887" s="19" t="s">
        <v>45</v>
      </c>
      <c r="E887" s="19" t="s">
        <v>48</v>
      </c>
      <c r="F887" s="19" t="s">
        <v>49</v>
      </c>
      <c r="G887" s="19" t="s">
        <v>291</v>
      </c>
      <c r="H887" s="19" t="n">
        <f aca="false">IF(OR(VLOOKUP(A887,Personal!$A$6:$F$112,5,FALSE())&lt;&gt;"Sí",N887="No aplica"),0,'Catàleg GRAE'!D14)</f>
        <v>1</v>
      </c>
      <c r="I887" s="20"/>
      <c r="J887" s="20"/>
      <c r="K887" s="20"/>
      <c r="L887" s="21"/>
      <c r="M887" s="21"/>
      <c r="N887" s="20"/>
      <c r="O887" s="20"/>
      <c r="P887" s="19" t="str">
        <f aca="false">IF(I887="","",I887-H887)</f>
        <v/>
      </c>
      <c r="Q887" s="19" t="str">
        <f aca="true">IF(B887="","",IF(N887="No aplica","No aplica",IF(I887="","Pendent",IF(N887="Per substituir","Substituir",IF(OR(N887="No localitzat",N887="No lliurat"),"Reposar",IF(I887&lt;H887,"Reposar",IF(I887&gt;H887,"Revisar excedent",IF(AND(G887="Sí",M887&lt;&gt;"",M887&lt;TODAY()),"EPI caducat",IF(AND(G887="Sí",M887&lt;&gt;"",M887&lt;=TODAY()+90),"EPI caduca ≤90 dies",IF(OR(N887="Deteriorat usable",N887="Revisió necessària"),"Revisar","OK"))))))))))</f>
      </c>
      <c r="R887" s="20"/>
    </row>
    <row r="888" customFormat="false" ht="15" hidden="false" customHeight="false" outlineLevel="0" collapsed="false">
      <c r="A888" s="19" t="n">
        <v>9</v>
      </c>
      <c r="B888" s="19" t="n">
        <f aca="false">IFERROR(VLOOKUP(A888,Personal!$A$6:$F$112,2,FALSE()),"")</f>
        <v>0</v>
      </c>
      <c r="C888" s="19" t="str">
        <f aca="false">IFERROR(VLOOKUP(A888,Personal!$A$6:$F$112,3,FALSE()),"")</f>
        <v>Olot</v>
      </c>
      <c r="D888" s="19" t="s">
        <v>45</v>
      </c>
      <c r="E888" s="19" t="s">
        <v>50</v>
      </c>
      <c r="F888" s="19" t="s">
        <v>51</v>
      </c>
      <c r="G888" s="19" t="s">
        <v>291</v>
      </c>
      <c r="H888" s="19" t="n">
        <f aca="false">IF(OR(VLOOKUP(A888,Personal!$A$6:$F$112,5,FALSE())&lt;&gt;"Sí",N888="No aplica"),0,'Catàleg GRAE'!D15)</f>
        <v>1</v>
      </c>
      <c r="I888" s="20"/>
      <c r="J888" s="20"/>
      <c r="K888" s="20"/>
      <c r="L888" s="21"/>
      <c r="M888" s="21"/>
      <c r="N888" s="20"/>
      <c r="O888" s="20"/>
      <c r="P888" s="19" t="str">
        <f aca="false">IF(I888="","",I888-H888)</f>
        <v/>
      </c>
      <c r="Q888" s="19" t="str">
        <f aca="true">IF(B888="","",IF(N888="No aplica","No aplica",IF(I888="","Pendent",IF(N888="Per substituir","Substituir",IF(OR(N888="No localitzat",N888="No lliurat"),"Reposar",IF(I888&lt;H888,"Reposar",IF(I888&gt;H888,"Revisar excedent",IF(AND(G888="Sí",M888&lt;&gt;"",M888&lt;TODAY()),"EPI caducat",IF(AND(G888="Sí",M888&lt;&gt;"",M888&lt;=TODAY()+90),"EPI caduca ≤90 dies",IF(OR(N888="Deteriorat usable",N888="Revisió necessària"),"Revisar","OK"))))))))))</f>
      </c>
      <c r="R888" s="20"/>
    </row>
    <row r="889" customFormat="false" ht="15" hidden="false" customHeight="false" outlineLevel="0" collapsed="false">
      <c r="A889" s="19" t="n">
        <v>9</v>
      </c>
      <c r="B889" s="19" t="n">
        <f aca="false">IFERROR(VLOOKUP(A889,Personal!$A$6:$F$112,2,FALSE()),"")</f>
        <v>0</v>
      </c>
      <c r="C889" s="19" t="str">
        <f aca="false">IFERROR(VLOOKUP(A889,Personal!$A$6:$F$112,3,FALSE()),"")</f>
        <v>Olot</v>
      </c>
      <c r="D889" s="19" t="s">
        <v>45</v>
      </c>
      <c r="E889" s="19" t="s">
        <v>52</v>
      </c>
      <c r="F889" s="19" t="s">
        <v>53</v>
      </c>
      <c r="G889" s="19" t="s">
        <v>291</v>
      </c>
      <c r="H889" s="19" t="n">
        <f aca="false">IF(OR(VLOOKUP(A889,Personal!$A$6:$F$112,5,FALSE())&lt;&gt;"Sí",N889="No aplica"),0,'Catàleg GRAE'!D16)</f>
        <v>1</v>
      </c>
      <c r="I889" s="20"/>
      <c r="J889" s="20"/>
      <c r="K889" s="20"/>
      <c r="L889" s="21"/>
      <c r="M889" s="21"/>
      <c r="N889" s="20"/>
      <c r="O889" s="20"/>
      <c r="P889" s="19" t="str">
        <f aca="false">IF(I889="","",I889-H889)</f>
        <v/>
      </c>
      <c r="Q889" s="19" t="str">
        <f aca="true">IF(B889="","",IF(N889="No aplica","No aplica",IF(I889="","Pendent",IF(N889="Per substituir","Substituir",IF(OR(N889="No localitzat",N889="No lliurat"),"Reposar",IF(I889&lt;H889,"Reposar",IF(I889&gt;H889,"Revisar excedent",IF(AND(G889="Sí",M889&lt;&gt;"",M889&lt;TODAY()),"EPI caducat",IF(AND(G889="Sí",M889&lt;&gt;"",M889&lt;=TODAY()+90),"EPI caduca ≤90 dies",IF(OR(N889="Deteriorat usable",N889="Revisió necessària"),"Revisar","OK"))))))))))</f>
      </c>
      <c r="R889" s="20"/>
    </row>
    <row r="890" customFormat="false" ht="15" hidden="false" customHeight="false" outlineLevel="0" collapsed="false">
      <c r="A890" s="19" t="n">
        <v>9</v>
      </c>
      <c r="B890" s="19" t="n">
        <f aca="false">IFERROR(VLOOKUP(A890,Personal!$A$6:$F$112,2,FALSE()),"")</f>
        <v>0</v>
      </c>
      <c r="C890" s="19" t="str">
        <f aca="false">IFERROR(VLOOKUP(A890,Personal!$A$6:$F$112,3,FALSE()),"")</f>
        <v>Olot</v>
      </c>
      <c r="D890" s="19" t="s">
        <v>45</v>
      </c>
      <c r="E890" s="19" t="s">
        <v>54</v>
      </c>
      <c r="F890" s="19" t="s">
        <v>55</v>
      </c>
      <c r="G890" s="19" t="s">
        <v>291</v>
      </c>
      <c r="H890" s="19" t="n">
        <f aca="false">IF(OR(VLOOKUP(A890,Personal!$A$6:$F$112,5,FALSE())&lt;&gt;"Sí",N890="No aplica"),0,'Catàleg GRAE'!D17)</f>
        <v>1</v>
      </c>
      <c r="I890" s="20"/>
      <c r="J890" s="20"/>
      <c r="K890" s="20"/>
      <c r="L890" s="21"/>
      <c r="M890" s="21"/>
      <c r="N890" s="20"/>
      <c r="O890" s="20"/>
      <c r="P890" s="19" t="str">
        <f aca="false">IF(I890="","",I890-H890)</f>
        <v/>
      </c>
      <c r="Q890" s="19" t="str">
        <f aca="true">IF(B890="","",IF(N890="No aplica","No aplica",IF(I890="","Pendent",IF(N890="Per substituir","Substituir",IF(OR(N890="No localitzat",N890="No lliurat"),"Reposar",IF(I890&lt;H890,"Reposar",IF(I890&gt;H890,"Revisar excedent",IF(AND(G890="Sí",M890&lt;&gt;"",M890&lt;TODAY()),"EPI caducat",IF(AND(G890="Sí",M890&lt;&gt;"",M890&lt;=TODAY()+90),"EPI caduca ≤90 dies",IF(OR(N890="Deteriorat usable",N890="Revisió necessària"),"Revisar","OK"))))))))))</f>
      </c>
      <c r="R890" s="20"/>
    </row>
    <row r="891" customFormat="false" ht="15" hidden="false" customHeight="false" outlineLevel="0" collapsed="false">
      <c r="A891" s="19" t="n">
        <v>9</v>
      </c>
      <c r="B891" s="19" t="n">
        <f aca="false">IFERROR(VLOOKUP(A891,Personal!$A$6:$F$112,2,FALSE()),"")</f>
        <v>0</v>
      </c>
      <c r="C891" s="19" t="str">
        <f aca="false">IFERROR(VLOOKUP(A891,Personal!$A$6:$F$112,3,FALSE()),"")</f>
        <v>Olot</v>
      </c>
      <c r="D891" s="19" t="s">
        <v>56</v>
      </c>
      <c r="E891" s="19" t="s">
        <v>57</v>
      </c>
      <c r="F891" s="19" t="s">
        <v>58</v>
      </c>
      <c r="G891" s="19" t="s">
        <v>291</v>
      </c>
      <c r="H891" s="19" t="n">
        <f aca="false">IF(OR(VLOOKUP(A891,Personal!$A$6:$F$112,5,FALSE())&lt;&gt;"Sí",N891="No aplica"),0,'Catàleg GRAE'!D18)</f>
        <v>1</v>
      </c>
      <c r="I891" s="20"/>
      <c r="J891" s="20"/>
      <c r="K891" s="20"/>
      <c r="L891" s="21"/>
      <c r="M891" s="21"/>
      <c r="N891" s="20"/>
      <c r="O891" s="20"/>
      <c r="P891" s="19" t="str">
        <f aca="false">IF(I891="","",I891-H891)</f>
        <v/>
      </c>
      <c r="Q891" s="19" t="str">
        <f aca="true">IF(B891="","",IF(N891="No aplica","No aplica",IF(I891="","Pendent",IF(N891="Per substituir","Substituir",IF(OR(N891="No localitzat",N891="No lliurat"),"Reposar",IF(I891&lt;H891,"Reposar",IF(I891&gt;H891,"Revisar excedent",IF(AND(G891="Sí",M891&lt;&gt;"",M891&lt;TODAY()),"EPI caducat",IF(AND(G891="Sí",M891&lt;&gt;"",M891&lt;=TODAY()+90),"EPI caduca ≤90 dies",IF(OR(N891="Deteriorat usable",N891="Revisió necessària"),"Revisar","OK"))))))))))</f>
      </c>
      <c r="R891" s="20"/>
    </row>
    <row r="892" customFormat="false" ht="15" hidden="false" customHeight="false" outlineLevel="0" collapsed="false">
      <c r="A892" s="19" t="n">
        <v>9</v>
      </c>
      <c r="B892" s="19" t="n">
        <f aca="false">IFERROR(VLOOKUP(A892,Personal!$A$6:$F$112,2,FALSE()),"")</f>
        <v>0</v>
      </c>
      <c r="C892" s="19" t="str">
        <f aca="false">IFERROR(VLOOKUP(A892,Personal!$A$6:$F$112,3,FALSE()),"")</f>
        <v>Olot</v>
      </c>
      <c r="D892" s="19" t="s">
        <v>59</v>
      </c>
      <c r="E892" s="19" t="s">
        <v>60</v>
      </c>
      <c r="F892" s="19" t="s">
        <v>61</v>
      </c>
      <c r="G892" s="19" t="s">
        <v>291</v>
      </c>
      <c r="H892" s="19" t="n">
        <f aca="false">IF(OR(VLOOKUP(A892,Personal!$A$6:$F$112,5,FALSE())&lt;&gt;"Sí",N892="No aplica"),0,'Catàleg GRAE'!D19)</f>
        <v>4</v>
      </c>
      <c r="I892" s="20"/>
      <c r="J892" s="20"/>
      <c r="K892" s="20"/>
      <c r="L892" s="21"/>
      <c r="M892" s="21"/>
      <c r="N892" s="20"/>
      <c r="O892" s="20"/>
      <c r="P892" s="19" t="str">
        <f aca="false">IF(I892="","",I892-H892)</f>
        <v/>
      </c>
      <c r="Q892" s="19" t="str">
        <f aca="true">IF(B892="","",IF(N892="No aplica","No aplica",IF(I892="","Pendent",IF(N892="Per substituir","Substituir",IF(OR(N892="No localitzat",N892="No lliurat"),"Reposar",IF(I892&lt;H892,"Reposar",IF(I892&gt;H892,"Revisar excedent",IF(AND(G892="Sí",M892&lt;&gt;"",M892&lt;TODAY()),"EPI caducat",IF(AND(G892="Sí",M892&lt;&gt;"",M892&lt;=TODAY()+90),"EPI caduca ≤90 dies",IF(OR(N892="Deteriorat usable",N892="Revisió necessària"),"Revisar","OK"))))))))))</f>
      </c>
      <c r="R892" s="20"/>
    </row>
    <row r="893" customFormat="false" ht="15" hidden="false" customHeight="false" outlineLevel="0" collapsed="false">
      <c r="A893" s="19" t="n">
        <v>9</v>
      </c>
      <c r="B893" s="19" t="n">
        <f aca="false">IFERROR(VLOOKUP(A893,Personal!$A$6:$F$112,2,FALSE()),"")</f>
        <v>0</v>
      </c>
      <c r="C893" s="19" t="str">
        <f aca="false">IFERROR(VLOOKUP(A893,Personal!$A$6:$F$112,3,FALSE()),"")</f>
        <v>Olot</v>
      </c>
      <c r="D893" s="19" t="s">
        <v>59</v>
      </c>
      <c r="E893" s="19" t="s">
        <v>60</v>
      </c>
      <c r="F893" s="19" t="s">
        <v>62</v>
      </c>
      <c r="G893" s="19" t="s">
        <v>291</v>
      </c>
      <c r="H893" s="19" t="n">
        <f aca="false">IF(OR(VLOOKUP(A893,Personal!$A$6:$F$112,5,FALSE())&lt;&gt;"Sí",N893="No aplica"),0,'Catàleg GRAE'!D20)</f>
        <v>2</v>
      </c>
      <c r="I893" s="20"/>
      <c r="J893" s="20"/>
      <c r="K893" s="20"/>
      <c r="L893" s="21"/>
      <c r="M893" s="21"/>
      <c r="N893" s="20"/>
      <c r="O893" s="20"/>
      <c r="P893" s="19" t="str">
        <f aca="false">IF(I893="","",I893-H893)</f>
        <v/>
      </c>
      <c r="Q893" s="19" t="str">
        <f aca="true">IF(B893="","",IF(N893="No aplica","No aplica",IF(I893="","Pendent",IF(N893="Per substituir","Substituir",IF(OR(N893="No localitzat",N893="No lliurat"),"Reposar",IF(I893&lt;H893,"Reposar",IF(I893&gt;H893,"Revisar excedent",IF(AND(G893="Sí",M893&lt;&gt;"",M893&lt;TODAY()),"EPI caducat",IF(AND(G893="Sí",M893&lt;&gt;"",M893&lt;=TODAY()+90),"EPI caduca ≤90 dies",IF(OR(N893="Deteriorat usable",N893="Revisió necessària"),"Revisar","OK"))))))))))</f>
      </c>
      <c r="R893" s="20"/>
    </row>
    <row r="894" customFormat="false" ht="15" hidden="false" customHeight="false" outlineLevel="0" collapsed="false">
      <c r="A894" s="19" t="n">
        <v>9</v>
      </c>
      <c r="B894" s="19" t="n">
        <f aca="false">IFERROR(VLOOKUP(A894,Personal!$A$6:$F$112,2,FALSE()),"")</f>
        <v>0</v>
      </c>
      <c r="C894" s="19" t="str">
        <f aca="false">IFERROR(VLOOKUP(A894,Personal!$A$6:$F$112,3,FALSE()),"")</f>
        <v>Olot</v>
      </c>
      <c r="D894" s="19" t="s">
        <v>59</v>
      </c>
      <c r="E894" s="19" t="s">
        <v>60</v>
      </c>
      <c r="F894" s="19" t="s">
        <v>63</v>
      </c>
      <c r="G894" s="19" t="s">
        <v>291</v>
      </c>
      <c r="H894" s="19" t="n">
        <f aca="false">IF(OR(VLOOKUP(A894,Personal!$A$6:$F$112,5,FALSE())&lt;&gt;"Sí",N894="No aplica"),0,'Catàleg GRAE'!D21)</f>
        <v>2</v>
      </c>
      <c r="I894" s="20"/>
      <c r="J894" s="20"/>
      <c r="K894" s="20"/>
      <c r="L894" s="21"/>
      <c r="M894" s="21"/>
      <c r="N894" s="20"/>
      <c r="O894" s="20"/>
      <c r="P894" s="19" t="str">
        <f aca="false">IF(I894="","",I894-H894)</f>
        <v/>
      </c>
      <c r="Q894" s="19" t="str">
        <f aca="true">IF(B894="","",IF(N894="No aplica","No aplica",IF(I894="","Pendent",IF(N894="Per substituir","Substituir",IF(OR(N894="No localitzat",N894="No lliurat"),"Reposar",IF(I894&lt;H894,"Reposar",IF(I894&gt;H894,"Revisar excedent",IF(AND(G894="Sí",M894&lt;&gt;"",M894&lt;TODAY()),"EPI caducat",IF(AND(G894="Sí",M894&lt;&gt;"",M894&lt;=TODAY()+90),"EPI caduca ≤90 dies",IF(OR(N894="Deteriorat usable",N894="Revisió necessària"),"Revisar","OK"))))))))))</f>
      </c>
      <c r="R894" s="20"/>
    </row>
    <row r="895" customFormat="false" ht="15" hidden="false" customHeight="false" outlineLevel="0" collapsed="false">
      <c r="A895" s="19" t="n">
        <v>9</v>
      </c>
      <c r="B895" s="19" t="n">
        <f aca="false">IFERROR(VLOOKUP(A895,Personal!$A$6:$F$112,2,FALSE()),"")</f>
        <v>0</v>
      </c>
      <c r="C895" s="19" t="str">
        <f aca="false">IFERROR(VLOOKUP(A895,Personal!$A$6:$F$112,3,FALSE()),"")</f>
        <v>Olot</v>
      </c>
      <c r="D895" s="19" t="s">
        <v>64</v>
      </c>
      <c r="E895" s="19" t="s">
        <v>65</v>
      </c>
      <c r="F895" s="19" t="s">
        <v>66</v>
      </c>
      <c r="G895" s="19" t="s">
        <v>291</v>
      </c>
      <c r="H895" s="19" t="n">
        <f aca="false">IF(OR(VLOOKUP(A895,Personal!$A$6:$F$112,5,FALSE())&lt;&gt;"Sí",N895="No aplica"),0,'Catàleg GRAE'!D22)</f>
        <v>1</v>
      </c>
      <c r="I895" s="20"/>
      <c r="J895" s="20"/>
      <c r="K895" s="20"/>
      <c r="L895" s="21"/>
      <c r="M895" s="21"/>
      <c r="N895" s="20"/>
      <c r="O895" s="20"/>
      <c r="P895" s="19" t="str">
        <f aca="false">IF(I895="","",I895-H895)</f>
        <v/>
      </c>
      <c r="Q895" s="19" t="str">
        <f aca="true">IF(B895="","",IF(N895="No aplica","No aplica",IF(I895="","Pendent",IF(N895="Per substituir","Substituir",IF(OR(N895="No localitzat",N895="No lliurat"),"Reposar",IF(I895&lt;H895,"Reposar",IF(I895&gt;H895,"Revisar excedent",IF(AND(G895="Sí",M895&lt;&gt;"",M895&lt;TODAY()),"EPI caducat",IF(AND(G895="Sí",M895&lt;&gt;"",M895&lt;=TODAY()+90),"EPI caduca ≤90 dies",IF(OR(N895="Deteriorat usable",N895="Revisió necessària"),"Revisar","OK"))))))))))</f>
      </c>
      <c r="R895" s="20"/>
    </row>
    <row r="896" customFormat="false" ht="15" hidden="false" customHeight="false" outlineLevel="0" collapsed="false">
      <c r="A896" s="19" t="n">
        <v>9</v>
      </c>
      <c r="B896" s="19" t="n">
        <f aca="false">IFERROR(VLOOKUP(A896,Personal!$A$6:$F$112,2,FALSE()),"")</f>
        <v>0</v>
      </c>
      <c r="C896" s="19" t="str">
        <f aca="false">IFERROR(VLOOKUP(A896,Personal!$A$6:$F$112,3,FALSE()),"")</f>
        <v>Olot</v>
      </c>
      <c r="D896" s="19" t="s">
        <v>64</v>
      </c>
      <c r="E896" s="19" t="s">
        <v>67</v>
      </c>
      <c r="F896" s="19" t="s">
        <v>68</v>
      </c>
      <c r="G896" s="19" t="s">
        <v>291</v>
      </c>
      <c r="H896" s="19" t="n">
        <f aca="false">IF(OR(VLOOKUP(A896,Personal!$A$6:$F$112,5,FALSE())&lt;&gt;"Sí",N896="No aplica"),0,'Catàleg GRAE'!D23)</f>
        <v>1</v>
      </c>
      <c r="I896" s="20"/>
      <c r="J896" s="20"/>
      <c r="K896" s="20"/>
      <c r="L896" s="21"/>
      <c r="M896" s="21"/>
      <c r="N896" s="20"/>
      <c r="O896" s="20"/>
      <c r="P896" s="19" t="str">
        <f aca="false">IF(I896="","",I896-H896)</f>
        <v/>
      </c>
      <c r="Q896" s="19" t="str">
        <f aca="true">IF(B896="","",IF(N896="No aplica","No aplica",IF(I896="","Pendent",IF(N896="Per substituir","Substituir",IF(OR(N896="No localitzat",N896="No lliurat"),"Reposar",IF(I896&lt;H896,"Reposar",IF(I896&gt;H896,"Revisar excedent",IF(AND(G896="Sí",M896&lt;&gt;"",M896&lt;TODAY()),"EPI caducat",IF(AND(G896="Sí",M896&lt;&gt;"",M896&lt;=TODAY()+90),"EPI caduca ≤90 dies",IF(OR(N896="Deteriorat usable",N896="Revisió necessària"),"Revisar","OK"))))))))))</f>
      </c>
      <c r="R896" s="20"/>
    </row>
    <row r="897" customFormat="false" ht="15" hidden="false" customHeight="false" outlineLevel="0" collapsed="false">
      <c r="A897" s="19" t="n">
        <v>9</v>
      </c>
      <c r="B897" s="19" t="n">
        <f aca="false">IFERROR(VLOOKUP(A897,Personal!$A$6:$F$112,2,FALSE()),"")</f>
        <v>0</v>
      </c>
      <c r="C897" s="19" t="str">
        <f aca="false">IFERROR(VLOOKUP(A897,Personal!$A$6:$F$112,3,FALSE()),"")</f>
        <v>Olot</v>
      </c>
      <c r="D897" s="19" t="s">
        <v>64</v>
      </c>
      <c r="E897" s="19" t="s">
        <v>69</v>
      </c>
      <c r="F897" s="19" t="s">
        <v>70</v>
      </c>
      <c r="G897" s="19" t="s">
        <v>291</v>
      </c>
      <c r="H897" s="19" t="n">
        <f aca="false">IF(OR(VLOOKUP(A897,Personal!$A$6:$F$112,5,FALSE())&lt;&gt;"Sí",N897="No aplica"),0,'Catàleg GRAE'!D24)</f>
        <v>1</v>
      </c>
      <c r="I897" s="20"/>
      <c r="J897" s="20"/>
      <c r="K897" s="20"/>
      <c r="L897" s="21"/>
      <c r="M897" s="21"/>
      <c r="N897" s="20"/>
      <c r="O897" s="20"/>
      <c r="P897" s="19" t="str">
        <f aca="false">IF(I897="","",I897-H897)</f>
        <v/>
      </c>
      <c r="Q897" s="19" t="str">
        <f aca="true">IF(B897="","",IF(N897="No aplica","No aplica",IF(I897="","Pendent",IF(N897="Per substituir","Substituir",IF(OR(N897="No localitzat",N897="No lliurat"),"Reposar",IF(I897&lt;H897,"Reposar",IF(I897&gt;H897,"Revisar excedent",IF(AND(G897="Sí",M897&lt;&gt;"",M897&lt;TODAY()),"EPI caducat",IF(AND(G897="Sí",M897&lt;&gt;"",M897&lt;=TODAY()+90),"EPI caduca ≤90 dies",IF(OR(N897="Deteriorat usable",N897="Revisió necessària"),"Revisar","OK"))))))))))</f>
      </c>
      <c r="R897" s="20"/>
    </row>
    <row r="898" customFormat="false" ht="15" hidden="false" customHeight="false" outlineLevel="0" collapsed="false">
      <c r="A898" s="19" t="n">
        <v>9</v>
      </c>
      <c r="B898" s="19" t="n">
        <f aca="false">IFERROR(VLOOKUP(A898,Personal!$A$6:$F$112,2,FALSE()),"")</f>
        <v>0</v>
      </c>
      <c r="C898" s="19" t="str">
        <f aca="false">IFERROR(VLOOKUP(A898,Personal!$A$6:$F$112,3,FALSE()),"")</f>
        <v>Olot</v>
      </c>
      <c r="D898" s="19" t="s">
        <v>71</v>
      </c>
      <c r="E898" s="19" t="s">
        <v>72</v>
      </c>
      <c r="F898" s="19" t="s">
        <v>73</v>
      </c>
      <c r="G898" s="19" t="s">
        <v>291</v>
      </c>
      <c r="H898" s="19" t="n">
        <f aca="false">IF(OR(VLOOKUP(A898,Personal!$A$6:$F$112,5,FALSE())&lt;&gt;"Sí",N898="No aplica"),0,'Catàleg GRAE'!D25)</f>
        <v>1</v>
      </c>
      <c r="I898" s="20"/>
      <c r="J898" s="20"/>
      <c r="K898" s="20"/>
      <c r="L898" s="21"/>
      <c r="M898" s="21"/>
      <c r="N898" s="20"/>
      <c r="O898" s="20"/>
      <c r="P898" s="19" t="str">
        <f aca="false">IF(I898="","",I898-H898)</f>
        <v/>
      </c>
      <c r="Q898" s="19" t="str">
        <f aca="true">IF(B898="","",IF(N898="No aplica","No aplica",IF(I898="","Pendent",IF(N898="Per substituir","Substituir",IF(OR(N898="No localitzat",N898="No lliurat"),"Reposar",IF(I898&lt;H898,"Reposar",IF(I898&gt;H898,"Revisar excedent",IF(AND(G898="Sí",M898&lt;&gt;"",M898&lt;TODAY()),"EPI caducat",IF(AND(G898="Sí",M898&lt;&gt;"",M898&lt;=TODAY()+90),"EPI caduca ≤90 dies",IF(OR(N898="Deteriorat usable",N898="Revisió necessària"),"Revisar","OK"))))))))))</f>
      </c>
      <c r="R898" s="20"/>
    </row>
    <row r="899" customFormat="false" ht="15" hidden="false" customHeight="false" outlineLevel="0" collapsed="false">
      <c r="A899" s="19" t="n">
        <v>9</v>
      </c>
      <c r="B899" s="19" t="n">
        <f aca="false">IFERROR(VLOOKUP(A899,Personal!$A$6:$F$112,2,FALSE()),"")</f>
        <v>0</v>
      </c>
      <c r="C899" s="19" t="str">
        <f aca="false">IFERROR(VLOOKUP(A899,Personal!$A$6:$F$112,3,FALSE()),"")</f>
        <v>Olot</v>
      </c>
      <c r="D899" s="19" t="s">
        <v>40</v>
      </c>
      <c r="E899" s="19" t="s">
        <v>74</v>
      </c>
      <c r="F899" s="19" t="s">
        <v>75</v>
      </c>
      <c r="G899" s="19" t="s">
        <v>272</v>
      </c>
      <c r="H899" s="19" t="n">
        <f aca="false">IF(OR(VLOOKUP(A899,Personal!$A$6:$F$112,5,FALSE())&lt;&gt;"Sí",N899="No aplica"),0,'Catàleg GRAE'!D26)</f>
        <v>1</v>
      </c>
      <c r="I899" s="20"/>
      <c r="J899" s="20"/>
      <c r="K899" s="20"/>
      <c r="L899" s="21"/>
      <c r="M899" s="21"/>
      <c r="N899" s="20"/>
      <c r="O899" s="20"/>
      <c r="P899" s="19" t="str">
        <f aca="false">IF(I899="","",I899-H899)</f>
        <v/>
      </c>
      <c r="Q899" s="19" t="str">
        <f aca="true">IF(B899="","",IF(N899="No aplica","No aplica",IF(I899="","Pendent",IF(N899="Per substituir","Substituir",IF(OR(N899="No localitzat",N899="No lliurat"),"Reposar",IF(I899&lt;H899,"Reposar",IF(I899&gt;H899,"Revisar excedent",IF(AND(G899="Sí",M899&lt;&gt;"",M899&lt;TODAY()),"EPI caducat",IF(AND(G899="Sí",M899&lt;&gt;"",M899&lt;=TODAY()+90),"EPI caduca ≤90 dies",IF(OR(N899="Deteriorat usable",N899="Revisió necessària"),"Revisar","OK"))))))))))</f>
      </c>
      <c r="R899" s="20"/>
    </row>
    <row r="900" customFormat="false" ht="15" hidden="false" customHeight="false" outlineLevel="0" collapsed="false">
      <c r="A900" s="19" t="n">
        <v>9</v>
      </c>
      <c r="B900" s="19" t="n">
        <f aca="false">IFERROR(VLOOKUP(A900,Personal!$A$6:$F$112,2,FALSE()),"")</f>
        <v>0</v>
      </c>
      <c r="C900" s="19" t="str">
        <f aca="false">IFERROR(VLOOKUP(A900,Personal!$A$6:$F$112,3,FALSE()),"")</f>
        <v>Olot</v>
      </c>
      <c r="D900" s="19" t="s">
        <v>40</v>
      </c>
      <c r="E900" s="19" t="s">
        <v>76</v>
      </c>
      <c r="F900" s="19" t="s">
        <v>77</v>
      </c>
      <c r="G900" s="19" t="s">
        <v>291</v>
      </c>
      <c r="H900" s="19" t="n">
        <f aca="false">IF(OR(VLOOKUP(A900,Personal!$A$6:$F$112,5,FALSE())&lt;&gt;"Sí",N900="No aplica"),0,'Catàleg GRAE'!D27)</f>
        <v>1</v>
      </c>
      <c r="I900" s="20"/>
      <c r="J900" s="20"/>
      <c r="K900" s="20"/>
      <c r="L900" s="21"/>
      <c r="M900" s="21"/>
      <c r="N900" s="20"/>
      <c r="O900" s="20"/>
      <c r="P900" s="19" t="str">
        <f aca="false">IF(I900="","",I900-H900)</f>
        <v/>
      </c>
      <c r="Q900" s="19" t="str">
        <f aca="true">IF(B900="","",IF(N900="No aplica","No aplica",IF(I900="","Pendent",IF(N900="Per substituir","Substituir",IF(OR(N900="No localitzat",N900="No lliurat"),"Reposar",IF(I900&lt;H900,"Reposar",IF(I900&gt;H900,"Revisar excedent",IF(AND(G900="Sí",M900&lt;&gt;"",M900&lt;TODAY()),"EPI caducat",IF(AND(G900="Sí",M900&lt;&gt;"",M900&lt;=TODAY()+90),"EPI caduca ≤90 dies",IF(OR(N900="Deteriorat usable",N900="Revisió necessària"),"Revisar","OK"))))))))))</f>
      </c>
      <c r="R900" s="20"/>
    </row>
    <row r="901" customFormat="false" ht="15" hidden="false" customHeight="false" outlineLevel="0" collapsed="false">
      <c r="A901" s="19" t="n">
        <v>9</v>
      </c>
      <c r="B901" s="19" t="n">
        <f aca="false">IFERROR(VLOOKUP(A901,Personal!$A$6:$F$112,2,FALSE()),"")</f>
        <v>0</v>
      </c>
      <c r="C901" s="19" t="str">
        <f aca="false">IFERROR(VLOOKUP(A901,Personal!$A$6:$F$112,3,FALSE()),"")</f>
        <v>Olot</v>
      </c>
      <c r="D901" s="19" t="s">
        <v>78</v>
      </c>
      <c r="E901" s="19" t="s">
        <v>79</v>
      </c>
      <c r="F901" s="19" t="s">
        <v>80</v>
      </c>
      <c r="G901" s="19" t="s">
        <v>291</v>
      </c>
      <c r="H901" s="19" t="n">
        <f aca="false">IF(OR(VLOOKUP(A901,Personal!$A$6:$F$112,5,FALSE())&lt;&gt;"Sí",N901="No aplica"),0,'Catàleg GRAE'!D28)</f>
        <v>1</v>
      </c>
      <c r="I901" s="20"/>
      <c r="J901" s="20"/>
      <c r="K901" s="20"/>
      <c r="L901" s="21"/>
      <c r="M901" s="21"/>
      <c r="N901" s="20"/>
      <c r="O901" s="20"/>
      <c r="P901" s="19" t="str">
        <f aca="false">IF(I901="","",I901-H901)</f>
        <v/>
      </c>
      <c r="Q901" s="19" t="str">
        <f aca="true">IF(B901="","",IF(N901="No aplica","No aplica",IF(I901="","Pendent",IF(N901="Per substituir","Substituir",IF(OR(N901="No localitzat",N901="No lliurat"),"Reposar",IF(I901&lt;H901,"Reposar",IF(I901&gt;H901,"Revisar excedent",IF(AND(G901="Sí",M901&lt;&gt;"",M901&lt;TODAY()),"EPI caducat",IF(AND(G901="Sí",M901&lt;&gt;"",M901&lt;=TODAY()+90),"EPI caduca ≤90 dies",IF(OR(N901="Deteriorat usable",N901="Revisió necessària"),"Revisar","OK"))))))))))</f>
      </c>
      <c r="R901" s="20"/>
    </row>
    <row r="902" customFormat="false" ht="15" hidden="false" customHeight="false" outlineLevel="0" collapsed="false">
      <c r="A902" s="19" t="n">
        <v>9</v>
      </c>
      <c r="B902" s="19" t="n">
        <f aca="false">IFERROR(VLOOKUP(A902,Personal!$A$6:$F$112,2,FALSE()),"")</f>
        <v>0</v>
      </c>
      <c r="C902" s="19" t="str">
        <f aca="false">IFERROR(VLOOKUP(A902,Personal!$A$6:$F$112,3,FALSE()),"")</f>
        <v>Olot</v>
      </c>
      <c r="D902" s="19" t="s">
        <v>26</v>
      </c>
      <c r="E902" s="19" t="s">
        <v>81</v>
      </c>
      <c r="F902" s="19" t="s">
        <v>82</v>
      </c>
      <c r="G902" s="19" t="s">
        <v>272</v>
      </c>
      <c r="H902" s="19" t="n">
        <f aca="false">IF(OR(VLOOKUP(A902,Personal!$A$6:$F$112,5,FALSE())&lt;&gt;"Sí",N902="No aplica"),0,'Catàleg GRAE'!D29)</f>
        <v>1</v>
      </c>
      <c r="I902" s="20"/>
      <c r="J902" s="20"/>
      <c r="K902" s="20"/>
      <c r="L902" s="21"/>
      <c r="M902" s="21"/>
      <c r="N902" s="20"/>
      <c r="O902" s="20"/>
      <c r="P902" s="19" t="str">
        <f aca="false">IF(I902="","",I902-H902)</f>
        <v/>
      </c>
      <c r="Q902" s="19" t="str">
        <f aca="true">IF(B902="","",IF(N902="No aplica","No aplica",IF(I902="","Pendent",IF(N902="Per substituir","Substituir",IF(OR(N902="No localitzat",N902="No lliurat"),"Reposar",IF(I902&lt;H902,"Reposar",IF(I902&gt;H902,"Revisar excedent",IF(AND(G902="Sí",M902&lt;&gt;"",M902&lt;TODAY()),"EPI caducat",IF(AND(G902="Sí",M902&lt;&gt;"",M902&lt;=TODAY()+90),"EPI caduca ≤90 dies",IF(OR(N902="Deteriorat usable",N902="Revisió necessària"),"Revisar","OK"))))))))))</f>
      </c>
      <c r="R902" s="20"/>
    </row>
    <row r="903" customFormat="false" ht="15" hidden="false" customHeight="false" outlineLevel="0" collapsed="false">
      <c r="A903" s="19" t="n">
        <v>9</v>
      </c>
      <c r="B903" s="19" t="n">
        <f aca="false">IFERROR(VLOOKUP(A903,Personal!$A$6:$F$112,2,FALSE()),"")</f>
        <v>0</v>
      </c>
      <c r="C903" s="19" t="str">
        <f aca="false">IFERROR(VLOOKUP(A903,Personal!$A$6:$F$112,3,FALSE()),"")</f>
        <v>Olot</v>
      </c>
      <c r="D903" s="19" t="s">
        <v>83</v>
      </c>
      <c r="E903" s="19" t="s">
        <v>84</v>
      </c>
      <c r="F903" s="19" t="s">
        <v>85</v>
      </c>
      <c r="G903" s="19" t="s">
        <v>291</v>
      </c>
      <c r="H903" s="19" t="n">
        <f aca="false">IF(OR(VLOOKUP(A903,Personal!$A$6:$F$112,5,FALSE())&lt;&gt;"Sí",N903="No aplica"),0,'Catàleg GRAE'!D30)</f>
        <v>2</v>
      </c>
      <c r="I903" s="20"/>
      <c r="J903" s="20"/>
      <c r="K903" s="20"/>
      <c r="L903" s="21"/>
      <c r="M903" s="21"/>
      <c r="N903" s="20"/>
      <c r="O903" s="20"/>
      <c r="P903" s="19" t="str">
        <f aca="false">IF(I903="","",I903-H903)</f>
        <v/>
      </c>
      <c r="Q903" s="19" t="str">
        <f aca="true">IF(B903="","",IF(N903="No aplica","No aplica",IF(I903="","Pendent",IF(N903="Per substituir","Substituir",IF(OR(N903="No localitzat",N903="No lliurat"),"Reposar",IF(I903&lt;H903,"Reposar",IF(I903&gt;H903,"Revisar excedent",IF(AND(G903="Sí",M903&lt;&gt;"",M903&lt;TODAY()),"EPI caducat",IF(AND(G903="Sí",M903&lt;&gt;"",M903&lt;=TODAY()+90),"EPI caduca ≤90 dies",IF(OR(N903="Deteriorat usable",N903="Revisió necessària"),"Revisar","OK"))))))))))</f>
      </c>
      <c r="R903" s="20"/>
    </row>
    <row r="904" customFormat="false" ht="15" hidden="false" customHeight="false" outlineLevel="0" collapsed="false">
      <c r="A904" s="19" t="n">
        <v>9</v>
      </c>
      <c r="B904" s="19" t="n">
        <f aca="false">IFERROR(VLOOKUP(A904,Personal!$A$6:$F$112,2,FALSE()),"")</f>
        <v>0</v>
      </c>
      <c r="C904" s="19" t="str">
        <f aca="false">IFERROR(VLOOKUP(A904,Personal!$A$6:$F$112,3,FALSE()),"")</f>
        <v>Olot</v>
      </c>
      <c r="D904" s="19" t="s">
        <v>83</v>
      </c>
      <c r="E904" s="19" t="s">
        <v>86</v>
      </c>
      <c r="F904" s="19" t="s">
        <v>87</v>
      </c>
      <c r="G904" s="19" t="s">
        <v>291</v>
      </c>
      <c r="H904" s="19" t="n">
        <f aca="false">IF(OR(VLOOKUP(A904,Personal!$A$6:$F$112,5,FALSE())&lt;&gt;"Sí",N904="No aplica"),0,'Catàleg GRAE'!D31)</f>
        <v>2</v>
      </c>
      <c r="I904" s="20"/>
      <c r="J904" s="20"/>
      <c r="K904" s="20"/>
      <c r="L904" s="21"/>
      <c r="M904" s="21"/>
      <c r="N904" s="20"/>
      <c r="O904" s="20"/>
      <c r="P904" s="19" t="str">
        <f aca="false">IF(I904="","",I904-H904)</f>
        <v/>
      </c>
      <c r="Q904" s="19" t="str">
        <f aca="true">IF(B904="","",IF(N904="No aplica","No aplica",IF(I904="","Pendent",IF(N904="Per substituir","Substituir",IF(OR(N904="No localitzat",N904="No lliurat"),"Reposar",IF(I904&lt;H904,"Reposar",IF(I904&gt;H904,"Revisar excedent",IF(AND(G904="Sí",M904&lt;&gt;"",M904&lt;TODAY()),"EPI caducat",IF(AND(G904="Sí",M904&lt;&gt;"",M904&lt;=TODAY()+90),"EPI caduca ≤90 dies",IF(OR(N904="Deteriorat usable",N904="Revisió necessària"),"Revisar","OK"))))))))))</f>
      </c>
      <c r="R904" s="20"/>
    </row>
    <row r="905" customFormat="false" ht="15" hidden="false" customHeight="false" outlineLevel="0" collapsed="false">
      <c r="A905" s="19" t="n">
        <v>9</v>
      </c>
      <c r="B905" s="19" t="n">
        <f aca="false">IFERROR(VLOOKUP(A905,Personal!$A$6:$F$112,2,FALSE()),"")</f>
        <v>0</v>
      </c>
      <c r="C905" s="19" t="str">
        <f aca="false">IFERROR(VLOOKUP(A905,Personal!$A$6:$F$112,3,FALSE()),"")</f>
        <v>Olot</v>
      </c>
      <c r="D905" s="19" t="s">
        <v>83</v>
      </c>
      <c r="E905" s="19" t="s">
        <v>88</v>
      </c>
      <c r="F905" s="19" t="s">
        <v>89</v>
      </c>
      <c r="G905" s="19" t="s">
        <v>291</v>
      </c>
      <c r="H905" s="19" t="n">
        <f aca="false">IF(OR(VLOOKUP(A905,Personal!$A$6:$F$112,5,FALSE())&lt;&gt;"Sí",N905="No aplica"),0,'Catàleg GRAE'!D32)</f>
        <v>2</v>
      </c>
      <c r="I905" s="20"/>
      <c r="J905" s="20"/>
      <c r="K905" s="20"/>
      <c r="L905" s="21"/>
      <c r="M905" s="21"/>
      <c r="N905" s="20"/>
      <c r="O905" s="20"/>
      <c r="P905" s="19" t="str">
        <f aca="false">IF(I905="","",I905-H905)</f>
        <v/>
      </c>
      <c r="Q905" s="19" t="str">
        <f aca="true">IF(B905="","",IF(N905="No aplica","No aplica",IF(I905="","Pendent",IF(N905="Per substituir","Substituir",IF(OR(N905="No localitzat",N905="No lliurat"),"Reposar",IF(I905&lt;H905,"Reposar",IF(I905&gt;H905,"Revisar excedent",IF(AND(G905="Sí",M905&lt;&gt;"",M905&lt;TODAY()),"EPI caducat",IF(AND(G905="Sí",M905&lt;&gt;"",M905&lt;=TODAY()+90),"EPI caduca ≤90 dies",IF(OR(N905="Deteriorat usable",N905="Revisió necessària"),"Revisar","OK"))))))))))</f>
      </c>
      <c r="R905" s="20"/>
    </row>
    <row r="906" customFormat="false" ht="15" hidden="false" customHeight="false" outlineLevel="0" collapsed="false">
      <c r="A906" s="19" t="n">
        <v>9</v>
      </c>
      <c r="B906" s="19" t="n">
        <f aca="false">IFERROR(VLOOKUP(A906,Personal!$A$6:$F$112,2,FALSE()),"")</f>
        <v>0</v>
      </c>
      <c r="C906" s="19" t="str">
        <f aca="false">IFERROR(VLOOKUP(A906,Personal!$A$6:$F$112,3,FALSE()),"")</f>
        <v>Olot</v>
      </c>
      <c r="D906" s="19" t="s">
        <v>83</v>
      </c>
      <c r="E906" s="19" t="s">
        <v>90</v>
      </c>
      <c r="F906" s="19" t="s">
        <v>91</v>
      </c>
      <c r="G906" s="19" t="s">
        <v>291</v>
      </c>
      <c r="H906" s="19" t="n">
        <f aca="false">IF(OR(VLOOKUP(A906,Personal!$A$6:$F$112,5,FALSE())&lt;&gt;"Sí",N906="No aplica"),0,'Catàleg GRAE'!D33)</f>
        <v>1</v>
      </c>
      <c r="I906" s="20"/>
      <c r="J906" s="20"/>
      <c r="K906" s="20"/>
      <c r="L906" s="21"/>
      <c r="M906" s="21"/>
      <c r="N906" s="20"/>
      <c r="O906" s="20"/>
      <c r="P906" s="19" t="str">
        <f aca="false">IF(I906="","",I906-H906)</f>
        <v/>
      </c>
      <c r="Q906" s="19" t="str">
        <f aca="true">IF(B906="","",IF(N906="No aplica","No aplica",IF(I906="","Pendent",IF(N906="Per substituir","Substituir",IF(OR(N906="No localitzat",N906="No lliurat"),"Reposar",IF(I906&lt;H906,"Reposar",IF(I906&gt;H906,"Revisar excedent",IF(AND(G906="Sí",M906&lt;&gt;"",M906&lt;TODAY()),"EPI caducat",IF(AND(G906="Sí",M906&lt;&gt;"",M906&lt;=TODAY()+90),"EPI caduca ≤90 dies",IF(OR(N906="Deteriorat usable",N906="Revisió necessària"),"Revisar","OK"))))))))))</f>
      </c>
      <c r="R906" s="20"/>
    </row>
    <row r="907" customFormat="false" ht="15" hidden="false" customHeight="false" outlineLevel="0" collapsed="false">
      <c r="A907" s="19" t="n">
        <v>9</v>
      </c>
      <c r="B907" s="19" t="n">
        <f aca="false">IFERROR(VLOOKUP(A907,Personal!$A$6:$F$112,2,FALSE()),"")</f>
        <v>0</v>
      </c>
      <c r="C907" s="19" t="str">
        <f aca="false">IFERROR(VLOOKUP(A907,Personal!$A$6:$F$112,3,FALSE()),"")</f>
        <v>Olot</v>
      </c>
      <c r="D907" s="19" t="s">
        <v>40</v>
      </c>
      <c r="E907" s="19" t="s">
        <v>92</v>
      </c>
      <c r="F907" s="19" t="s">
        <v>93</v>
      </c>
      <c r="G907" s="19" t="s">
        <v>291</v>
      </c>
      <c r="H907" s="19" t="n">
        <f aca="false">IF(OR(VLOOKUP(A907,Personal!$A$6:$F$112,5,FALSE())&lt;&gt;"Sí",N907="No aplica"),0,'Catàleg GRAE'!D34)</f>
        <v>1</v>
      </c>
      <c r="I907" s="20"/>
      <c r="J907" s="20"/>
      <c r="K907" s="20"/>
      <c r="L907" s="21"/>
      <c r="M907" s="21"/>
      <c r="N907" s="20"/>
      <c r="O907" s="20"/>
      <c r="P907" s="19" t="str">
        <f aca="false">IF(I907="","",I907-H907)</f>
        <v/>
      </c>
      <c r="Q907" s="19" t="str">
        <f aca="true">IF(B907="","",IF(N907="No aplica","No aplica",IF(I907="","Pendent",IF(N907="Per substituir","Substituir",IF(OR(N907="No localitzat",N907="No lliurat"),"Reposar",IF(I907&lt;H907,"Reposar",IF(I907&gt;H907,"Revisar excedent",IF(AND(G907="Sí",M907&lt;&gt;"",M907&lt;TODAY()),"EPI caducat",IF(AND(G907="Sí",M907&lt;&gt;"",M907&lt;=TODAY()+90),"EPI caduca ≤90 dies",IF(OR(N907="Deteriorat usable",N907="Revisió necessària"),"Revisar","OK"))))))))))</f>
      </c>
      <c r="R907" s="20"/>
    </row>
    <row r="908" customFormat="false" ht="15" hidden="false" customHeight="false" outlineLevel="0" collapsed="false">
      <c r="A908" s="19" t="n">
        <v>9</v>
      </c>
      <c r="B908" s="19" t="n">
        <f aca="false">IFERROR(VLOOKUP(A908,Personal!$A$6:$F$112,2,FALSE()),"")</f>
        <v>0</v>
      </c>
      <c r="C908" s="19" t="str">
        <f aca="false">IFERROR(VLOOKUP(A908,Personal!$A$6:$F$112,3,FALSE()),"")</f>
        <v>Olot</v>
      </c>
      <c r="D908" s="19" t="s">
        <v>94</v>
      </c>
      <c r="E908" s="19" t="s">
        <v>95</v>
      </c>
      <c r="F908" s="19" t="s">
        <v>96</v>
      </c>
      <c r="G908" s="19" t="s">
        <v>291</v>
      </c>
      <c r="H908" s="19" t="n">
        <f aca="false">IF(OR(VLOOKUP(A908,Personal!$A$6:$F$112,5,FALSE())&lt;&gt;"Sí",N908="No aplica"),0,'Catàleg GRAE'!D35)</f>
        <v>1</v>
      </c>
      <c r="I908" s="20"/>
      <c r="J908" s="20"/>
      <c r="K908" s="20"/>
      <c r="L908" s="21"/>
      <c r="M908" s="21"/>
      <c r="N908" s="20"/>
      <c r="O908" s="20"/>
      <c r="P908" s="19" t="str">
        <f aca="false">IF(I908="","",I908-H908)</f>
        <v/>
      </c>
      <c r="Q908" s="19" t="str">
        <f aca="true">IF(B908="","",IF(N908="No aplica","No aplica",IF(I908="","Pendent",IF(N908="Per substituir","Substituir",IF(OR(N908="No localitzat",N908="No lliurat"),"Reposar",IF(I908&lt;H908,"Reposar",IF(I908&gt;H908,"Revisar excedent",IF(AND(G908="Sí",M908&lt;&gt;"",M908&lt;TODAY()),"EPI caducat",IF(AND(G908="Sí",M908&lt;&gt;"",M908&lt;=TODAY()+90),"EPI caduca ≤90 dies",IF(OR(N908="Deteriorat usable",N908="Revisió necessària"),"Revisar","OK"))))))))))</f>
      </c>
      <c r="R908" s="20"/>
    </row>
    <row r="909" customFormat="false" ht="15" hidden="false" customHeight="false" outlineLevel="0" collapsed="false">
      <c r="A909" s="19" t="n">
        <v>9</v>
      </c>
      <c r="B909" s="19" t="n">
        <f aca="false">IFERROR(VLOOKUP(A909,Personal!$A$6:$F$112,2,FALSE()),"")</f>
        <v>0</v>
      </c>
      <c r="C909" s="19" t="str">
        <f aca="false">IFERROR(VLOOKUP(A909,Personal!$A$6:$F$112,3,FALSE()),"")</f>
        <v>Olot</v>
      </c>
      <c r="D909" s="19" t="s">
        <v>97</v>
      </c>
      <c r="E909" s="19" t="s">
        <v>98</v>
      </c>
      <c r="F909" s="19" t="s">
        <v>99</v>
      </c>
      <c r="G909" s="19" t="s">
        <v>291</v>
      </c>
      <c r="H909" s="19" t="n">
        <f aca="false">IF(OR(VLOOKUP(A909,Personal!$A$6:$F$112,5,FALSE())&lt;&gt;"Sí",N909="No aplica"),0,'Catàleg GRAE'!D36)</f>
        <v>3</v>
      </c>
      <c r="I909" s="20"/>
      <c r="J909" s="20"/>
      <c r="K909" s="20"/>
      <c r="L909" s="21"/>
      <c r="M909" s="21"/>
      <c r="N909" s="20"/>
      <c r="O909" s="20"/>
      <c r="P909" s="19" t="str">
        <f aca="false">IF(I909="","",I909-H909)</f>
        <v/>
      </c>
      <c r="Q909" s="19" t="str">
        <f aca="true">IF(B909="","",IF(N909="No aplica","No aplica",IF(I909="","Pendent",IF(N909="Per substituir","Substituir",IF(OR(N909="No localitzat",N909="No lliurat"),"Reposar",IF(I909&lt;H909,"Reposar",IF(I909&gt;H909,"Revisar excedent",IF(AND(G909="Sí",M909&lt;&gt;"",M909&lt;TODAY()),"EPI caducat",IF(AND(G909="Sí",M909&lt;&gt;"",M909&lt;=TODAY()+90),"EPI caduca ≤90 dies",IF(OR(N909="Deteriorat usable",N909="Revisió necessària"),"Revisar","OK"))))))))))</f>
      </c>
      <c r="R909" s="20"/>
    </row>
    <row r="910" customFormat="false" ht="15" hidden="false" customHeight="false" outlineLevel="0" collapsed="false">
      <c r="A910" s="19" t="n">
        <v>9</v>
      </c>
      <c r="B910" s="19" t="n">
        <f aca="false">IFERROR(VLOOKUP(A910,Personal!$A$6:$F$112,2,FALSE()),"")</f>
        <v>0</v>
      </c>
      <c r="C910" s="19" t="str">
        <f aca="false">IFERROR(VLOOKUP(A910,Personal!$A$6:$F$112,3,FALSE()),"")</f>
        <v>Olot</v>
      </c>
      <c r="D910" s="19" t="s">
        <v>97</v>
      </c>
      <c r="E910" s="19" t="s">
        <v>100</v>
      </c>
      <c r="F910" s="19" t="s">
        <v>101</v>
      </c>
      <c r="G910" s="19" t="s">
        <v>291</v>
      </c>
      <c r="H910" s="19" t="n">
        <f aca="false">IF(OR(VLOOKUP(A910,Personal!$A$6:$F$112,5,FALSE())&lt;&gt;"Sí",N910="No aplica"),0,'Catàleg GRAE'!D37)</f>
        <v>1</v>
      </c>
      <c r="I910" s="20"/>
      <c r="J910" s="20"/>
      <c r="K910" s="20"/>
      <c r="L910" s="21"/>
      <c r="M910" s="21"/>
      <c r="N910" s="20"/>
      <c r="O910" s="20"/>
      <c r="P910" s="19" t="str">
        <f aca="false">IF(I910="","",I910-H910)</f>
        <v/>
      </c>
      <c r="Q910" s="19" t="str">
        <f aca="true">IF(B910="","",IF(N910="No aplica","No aplica",IF(I910="","Pendent",IF(N910="Per substituir","Substituir",IF(OR(N910="No localitzat",N910="No lliurat"),"Reposar",IF(I910&lt;H910,"Reposar",IF(I910&gt;H910,"Revisar excedent",IF(AND(G910="Sí",M910&lt;&gt;"",M910&lt;TODAY()),"EPI caducat",IF(AND(G910="Sí",M910&lt;&gt;"",M910&lt;=TODAY()+90),"EPI caduca ≤90 dies",IF(OR(N910="Deteriorat usable",N910="Revisió necessària"),"Revisar","OK"))))))))))</f>
      </c>
      <c r="R910" s="20"/>
    </row>
    <row r="911" customFormat="false" ht="15" hidden="false" customHeight="false" outlineLevel="0" collapsed="false">
      <c r="A911" s="19" t="n">
        <v>9</v>
      </c>
      <c r="B911" s="19" t="n">
        <f aca="false">IFERROR(VLOOKUP(A911,Personal!$A$6:$F$112,2,FALSE()),"")</f>
        <v>0</v>
      </c>
      <c r="C911" s="19" t="str">
        <f aca="false">IFERROR(VLOOKUP(A911,Personal!$A$6:$F$112,3,FALSE()),"")</f>
        <v>Olot</v>
      </c>
      <c r="D911" s="19" t="s">
        <v>102</v>
      </c>
      <c r="E911" s="19" t="s">
        <v>103</v>
      </c>
      <c r="F911" s="19" t="s">
        <v>104</v>
      </c>
      <c r="G911" s="19" t="s">
        <v>291</v>
      </c>
      <c r="H911" s="19" t="n">
        <f aca="false">IF(OR(VLOOKUP(A911,Personal!$A$6:$F$112,5,FALSE())&lt;&gt;"Sí",N911="No aplica"),0,'Catàleg GRAE'!D38)</f>
        <v>1</v>
      </c>
      <c r="I911" s="20"/>
      <c r="J911" s="20"/>
      <c r="K911" s="20"/>
      <c r="L911" s="21"/>
      <c r="M911" s="21"/>
      <c r="N911" s="20"/>
      <c r="O911" s="20"/>
      <c r="P911" s="19" t="str">
        <f aca="false">IF(I911="","",I911-H911)</f>
        <v/>
      </c>
      <c r="Q911" s="19" t="str">
        <f aca="true">IF(B911="","",IF(N911="No aplica","No aplica",IF(I911="","Pendent",IF(N911="Per substituir","Substituir",IF(OR(N911="No localitzat",N911="No lliurat"),"Reposar",IF(I911&lt;H911,"Reposar",IF(I911&gt;H911,"Revisar excedent",IF(AND(G911="Sí",M911&lt;&gt;"",M911&lt;TODAY()),"EPI caducat",IF(AND(G911="Sí",M911&lt;&gt;"",M911&lt;=TODAY()+90),"EPI caduca ≤90 dies",IF(OR(N911="Deteriorat usable",N911="Revisió necessària"),"Revisar","OK"))))))))))</f>
      </c>
      <c r="R911" s="20"/>
    </row>
    <row r="912" customFormat="false" ht="15" hidden="false" customHeight="false" outlineLevel="0" collapsed="false">
      <c r="A912" s="19" t="n">
        <v>9</v>
      </c>
      <c r="B912" s="19" t="n">
        <f aca="false">IFERROR(VLOOKUP(A912,Personal!$A$6:$F$112,2,FALSE()),"")</f>
        <v>0</v>
      </c>
      <c r="C912" s="19" t="str">
        <f aca="false">IFERROR(VLOOKUP(A912,Personal!$A$6:$F$112,3,FALSE()),"")</f>
        <v>Olot</v>
      </c>
      <c r="D912" s="19" t="s">
        <v>97</v>
      </c>
      <c r="E912" s="19" t="s">
        <v>105</v>
      </c>
      <c r="F912" s="19" t="s">
        <v>106</v>
      </c>
      <c r="G912" s="19" t="s">
        <v>291</v>
      </c>
      <c r="H912" s="19" t="n">
        <f aca="false">IF(OR(VLOOKUP(A912,Personal!$A$6:$F$112,5,FALSE())&lt;&gt;"Sí",N912="No aplica"),0,'Catàleg GRAE'!D39)</f>
        <v>3</v>
      </c>
      <c r="I912" s="20"/>
      <c r="J912" s="20"/>
      <c r="K912" s="20"/>
      <c r="L912" s="21"/>
      <c r="M912" s="21"/>
      <c r="N912" s="20"/>
      <c r="O912" s="20"/>
      <c r="P912" s="19" t="str">
        <f aca="false">IF(I912="","",I912-H912)</f>
        <v/>
      </c>
      <c r="Q912" s="19" t="str">
        <f aca="true">IF(B912="","",IF(N912="No aplica","No aplica",IF(I912="","Pendent",IF(N912="Per substituir","Substituir",IF(OR(N912="No localitzat",N912="No lliurat"),"Reposar",IF(I912&lt;H912,"Reposar",IF(I912&gt;H912,"Revisar excedent",IF(AND(G912="Sí",M912&lt;&gt;"",M912&lt;TODAY()),"EPI caducat",IF(AND(G912="Sí",M912&lt;&gt;"",M912&lt;=TODAY()+90),"EPI caduca ≤90 dies",IF(OR(N912="Deteriorat usable",N912="Revisió necessària"),"Revisar","OK"))))))))))</f>
      </c>
      <c r="R912" s="20"/>
    </row>
    <row r="913" customFormat="false" ht="15" hidden="false" customHeight="false" outlineLevel="0" collapsed="false">
      <c r="A913" s="19" t="n">
        <v>9</v>
      </c>
      <c r="B913" s="19" t="n">
        <f aca="false">IFERROR(VLOOKUP(A913,Personal!$A$6:$F$112,2,FALSE()),"")</f>
        <v>0</v>
      </c>
      <c r="C913" s="19" t="str">
        <f aca="false">IFERROR(VLOOKUP(A913,Personal!$A$6:$F$112,3,FALSE()),"")</f>
        <v>Olot</v>
      </c>
      <c r="D913" s="19" t="s">
        <v>97</v>
      </c>
      <c r="E913" s="19" t="s">
        <v>105</v>
      </c>
      <c r="F913" s="19" t="s">
        <v>107</v>
      </c>
      <c r="G913" s="19" t="s">
        <v>291</v>
      </c>
      <c r="H913" s="19" t="n">
        <f aca="false">IF(OR(VLOOKUP(A913,Personal!$A$6:$F$112,5,FALSE())&lt;&gt;"Sí",N913="No aplica"),0,'Catàleg GRAE'!D40)</f>
        <v>3</v>
      </c>
      <c r="I913" s="20"/>
      <c r="J913" s="20"/>
      <c r="K913" s="20"/>
      <c r="L913" s="21"/>
      <c r="M913" s="21"/>
      <c r="N913" s="20"/>
      <c r="O913" s="20"/>
      <c r="P913" s="19" t="str">
        <f aca="false">IF(I913="","",I913-H913)</f>
        <v/>
      </c>
      <c r="Q913" s="19" t="str">
        <f aca="true">IF(B913="","",IF(N913="No aplica","No aplica",IF(I913="","Pendent",IF(N913="Per substituir","Substituir",IF(OR(N913="No localitzat",N913="No lliurat"),"Reposar",IF(I913&lt;H913,"Reposar",IF(I913&gt;H913,"Revisar excedent",IF(AND(G913="Sí",M913&lt;&gt;"",M913&lt;TODAY()),"EPI caducat",IF(AND(G913="Sí",M913&lt;&gt;"",M913&lt;=TODAY()+90),"EPI caduca ≤90 dies",IF(OR(N913="Deteriorat usable",N913="Revisió necessària"),"Revisar","OK"))))))))))</f>
      </c>
      <c r="R913" s="20"/>
    </row>
    <row r="914" customFormat="false" ht="15" hidden="false" customHeight="false" outlineLevel="0" collapsed="false">
      <c r="A914" s="19" t="n">
        <v>9</v>
      </c>
      <c r="B914" s="19" t="n">
        <f aca="false">IFERROR(VLOOKUP(A914,Personal!$A$6:$F$112,2,FALSE()),"")</f>
        <v>0</v>
      </c>
      <c r="C914" s="19" t="str">
        <f aca="false">IFERROR(VLOOKUP(A914,Personal!$A$6:$F$112,3,FALSE()),"")</f>
        <v>Olot</v>
      </c>
      <c r="D914" s="19" t="s">
        <v>97</v>
      </c>
      <c r="E914" s="19" t="s">
        <v>108</v>
      </c>
      <c r="F914" s="19" t="s">
        <v>109</v>
      </c>
      <c r="G914" s="19" t="s">
        <v>291</v>
      </c>
      <c r="H914" s="19" t="n">
        <f aca="false">IF(OR(VLOOKUP(A914,Personal!$A$6:$F$112,5,FALSE())&lt;&gt;"Sí",N914="No aplica"),0,'Catàleg GRAE'!D41)</f>
        <v>2</v>
      </c>
      <c r="I914" s="20"/>
      <c r="J914" s="20"/>
      <c r="K914" s="20"/>
      <c r="L914" s="21"/>
      <c r="M914" s="21"/>
      <c r="N914" s="20"/>
      <c r="O914" s="20"/>
      <c r="P914" s="19" t="str">
        <f aca="false">IF(I914="","",I914-H914)</f>
        <v/>
      </c>
      <c r="Q914" s="19" t="str">
        <f aca="true">IF(B914="","",IF(N914="No aplica","No aplica",IF(I914="","Pendent",IF(N914="Per substituir","Substituir",IF(OR(N914="No localitzat",N914="No lliurat"),"Reposar",IF(I914&lt;H914,"Reposar",IF(I914&gt;H914,"Revisar excedent",IF(AND(G914="Sí",M914&lt;&gt;"",M914&lt;TODAY()),"EPI caducat",IF(AND(G914="Sí",M914&lt;&gt;"",M914&lt;=TODAY()+90),"EPI caduca ≤90 dies",IF(OR(N914="Deteriorat usable",N914="Revisió necessària"),"Revisar","OK"))))))))))</f>
      </c>
      <c r="R914" s="20"/>
    </row>
    <row r="915" customFormat="false" ht="15" hidden="false" customHeight="false" outlineLevel="0" collapsed="false">
      <c r="A915" s="19" t="n">
        <v>9</v>
      </c>
      <c r="B915" s="19" t="n">
        <f aca="false">IFERROR(VLOOKUP(A915,Personal!$A$6:$F$112,2,FALSE()),"")</f>
        <v>0</v>
      </c>
      <c r="C915" s="19" t="str">
        <f aca="false">IFERROR(VLOOKUP(A915,Personal!$A$6:$F$112,3,FALSE()),"")</f>
        <v>Olot</v>
      </c>
      <c r="D915" s="19" t="s">
        <v>97</v>
      </c>
      <c r="E915" s="19" t="s">
        <v>110</v>
      </c>
      <c r="F915" s="19" t="s">
        <v>111</v>
      </c>
      <c r="G915" s="19" t="s">
        <v>291</v>
      </c>
      <c r="H915" s="19" t="n">
        <f aca="false">IF(OR(VLOOKUP(A915,Personal!$A$6:$F$112,5,FALSE())&lt;&gt;"Sí",N915="No aplica"),0,'Catàleg GRAE'!D42)</f>
        <v>1</v>
      </c>
      <c r="I915" s="20"/>
      <c r="J915" s="20"/>
      <c r="K915" s="20"/>
      <c r="L915" s="21"/>
      <c r="M915" s="21"/>
      <c r="N915" s="20"/>
      <c r="O915" s="20"/>
      <c r="P915" s="19" t="str">
        <f aca="false">IF(I915="","",I915-H915)</f>
        <v/>
      </c>
      <c r="Q915" s="19" t="str">
        <f aca="true">IF(B915="","",IF(N915="No aplica","No aplica",IF(I915="","Pendent",IF(N915="Per substituir","Substituir",IF(OR(N915="No localitzat",N915="No lliurat"),"Reposar",IF(I915&lt;H915,"Reposar",IF(I915&gt;H915,"Revisar excedent",IF(AND(G915="Sí",M915&lt;&gt;"",M915&lt;TODAY()),"EPI caducat",IF(AND(G915="Sí",M915&lt;&gt;"",M915&lt;=TODAY()+90),"EPI caduca ≤90 dies",IF(OR(N915="Deteriorat usable",N915="Revisió necessària"),"Revisar","OK"))))))))))</f>
      </c>
      <c r="R915" s="20"/>
    </row>
    <row r="916" customFormat="false" ht="15" hidden="false" customHeight="false" outlineLevel="0" collapsed="false">
      <c r="A916" s="19" t="n">
        <v>9</v>
      </c>
      <c r="B916" s="19" t="n">
        <f aca="false">IFERROR(VLOOKUP(A916,Personal!$A$6:$F$112,2,FALSE()),"")</f>
        <v>0</v>
      </c>
      <c r="C916" s="19" t="str">
        <f aca="false">IFERROR(VLOOKUP(A916,Personal!$A$6:$F$112,3,FALSE()),"")</f>
        <v>Olot</v>
      </c>
      <c r="D916" s="19" t="s">
        <v>112</v>
      </c>
      <c r="E916" s="19" t="s">
        <v>113</v>
      </c>
      <c r="F916" s="19" t="s">
        <v>114</v>
      </c>
      <c r="G916" s="19" t="s">
        <v>291</v>
      </c>
      <c r="H916" s="19" t="n">
        <f aca="false">IF(OR(VLOOKUP(A916,Personal!$A$6:$F$112,5,FALSE())&lt;&gt;"Sí",N916="No aplica"),0,'Catàleg GRAE'!D43)</f>
        <v>2</v>
      </c>
      <c r="I916" s="20"/>
      <c r="J916" s="20"/>
      <c r="K916" s="20"/>
      <c r="L916" s="21"/>
      <c r="M916" s="21"/>
      <c r="N916" s="20"/>
      <c r="O916" s="20"/>
      <c r="P916" s="19" t="str">
        <f aca="false">IF(I916="","",I916-H916)</f>
        <v/>
      </c>
      <c r="Q916" s="19" t="str">
        <f aca="true">IF(B916="","",IF(N916="No aplica","No aplica",IF(I916="","Pendent",IF(N916="Per substituir","Substituir",IF(OR(N916="No localitzat",N916="No lliurat"),"Reposar",IF(I916&lt;H916,"Reposar",IF(I916&gt;H916,"Revisar excedent",IF(AND(G916="Sí",M916&lt;&gt;"",M916&lt;TODAY()),"EPI caducat",IF(AND(G916="Sí",M916&lt;&gt;"",M916&lt;=TODAY()+90),"EPI caduca ≤90 dies",IF(OR(N916="Deteriorat usable",N916="Revisió necessària"),"Revisar","OK"))))))))))</f>
      </c>
      <c r="R916" s="20"/>
    </row>
    <row r="917" customFormat="false" ht="15" hidden="false" customHeight="false" outlineLevel="0" collapsed="false">
      <c r="A917" s="19" t="n">
        <v>9</v>
      </c>
      <c r="B917" s="19" t="n">
        <f aca="false">IFERROR(VLOOKUP(A917,Personal!$A$6:$F$112,2,FALSE()),"")</f>
        <v>0</v>
      </c>
      <c r="C917" s="19" t="str">
        <f aca="false">IFERROR(VLOOKUP(A917,Personal!$A$6:$F$112,3,FALSE()),"")</f>
        <v>Olot</v>
      </c>
      <c r="D917" s="19" t="s">
        <v>102</v>
      </c>
      <c r="E917" s="19" t="s">
        <v>115</v>
      </c>
      <c r="F917" s="19" t="s">
        <v>116</v>
      </c>
      <c r="G917" s="19" t="s">
        <v>291</v>
      </c>
      <c r="H917" s="19" t="n">
        <f aca="false">IF(OR(VLOOKUP(A917,Personal!$A$6:$F$112,5,FALSE())&lt;&gt;"Sí",N917="No aplica"),0,'Catàleg GRAE'!D44)</f>
        <v>1</v>
      </c>
      <c r="I917" s="20"/>
      <c r="J917" s="20"/>
      <c r="K917" s="20"/>
      <c r="L917" s="21"/>
      <c r="M917" s="21"/>
      <c r="N917" s="20"/>
      <c r="O917" s="20"/>
      <c r="P917" s="19" t="str">
        <f aca="false">IF(I917="","",I917-H917)</f>
        <v/>
      </c>
      <c r="Q917" s="19" t="str">
        <f aca="true">IF(B917="","",IF(N917="No aplica","No aplica",IF(I917="","Pendent",IF(N917="Per substituir","Substituir",IF(OR(N917="No localitzat",N917="No lliurat"),"Reposar",IF(I917&lt;H917,"Reposar",IF(I917&gt;H917,"Revisar excedent",IF(AND(G917="Sí",M917&lt;&gt;"",M917&lt;TODAY()),"EPI caducat",IF(AND(G917="Sí",M917&lt;&gt;"",M917&lt;=TODAY()+90),"EPI caduca ≤90 dies",IF(OR(N917="Deteriorat usable",N917="Revisió necessària"),"Revisar","OK"))))))))))</f>
      </c>
      <c r="R917" s="20"/>
    </row>
    <row r="918" customFormat="false" ht="15" hidden="false" customHeight="false" outlineLevel="0" collapsed="false">
      <c r="A918" s="19" t="n">
        <v>9</v>
      </c>
      <c r="B918" s="19" t="n">
        <f aca="false">IFERROR(VLOOKUP(A918,Personal!$A$6:$F$112,2,FALSE()),"")</f>
        <v>0</v>
      </c>
      <c r="C918" s="19" t="str">
        <f aca="false">IFERROR(VLOOKUP(A918,Personal!$A$6:$F$112,3,FALSE()),"")</f>
        <v>Olot</v>
      </c>
      <c r="D918" s="19" t="s">
        <v>102</v>
      </c>
      <c r="E918" s="19" t="s">
        <v>117</v>
      </c>
      <c r="F918" s="19" t="s">
        <v>118</v>
      </c>
      <c r="G918" s="19" t="s">
        <v>272</v>
      </c>
      <c r="H918" s="19" t="n">
        <f aca="false">IF(OR(VLOOKUP(A918,Personal!$A$6:$F$112,5,FALSE())&lt;&gt;"Sí",N918="No aplica"),0,'Catàleg GRAE'!D45)</f>
        <v>1</v>
      </c>
      <c r="I918" s="20"/>
      <c r="J918" s="20"/>
      <c r="K918" s="20"/>
      <c r="L918" s="21"/>
      <c r="M918" s="21"/>
      <c r="N918" s="20"/>
      <c r="O918" s="20"/>
      <c r="P918" s="19" t="str">
        <f aca="false">IF(I918="","",I918-H918)</f>
        <v/>
      </c>
      <c r="Q918" s="19" t="str">
        <f aca="true">IF(B918="","",IF(N918="No aplica","No aplica",IF(I918="","Pendent",IF(N918="Per substituir","Substituir",IF(OR(N918="No localitzat",N918="No lliurat"),"Reposar",IF(I918&lt;H918,"Reposar",IF(I918&gt;H918,"Revisar excedent",IF(AND(G918="Sí",M918&lt;&gt;"",M918&lt;TODAY()),"EPI caducat",IF(AND(G918="Sí",M918&lt;&gt;"",M918&lt;=TODAY()+90),"EPI caduca ≤90 dies",IF(OR(N918="Deteriorat usable",N918="Revisió necessària"),"Revisar","OK"))))))))))</f>
      </c>
      <c r="R918" s="20"/>
    </row>
    <row r="919" customFormat="false" ht="15" hidden="false" customHeight="false" outlineLevel="0" collapsed="false">
      <c r="A919" s="19" t="n">
        <v>9</v>
      </c>
      <c r="B919" s="19" t="n">
        <f aca="false">IFERROR(VLOOKUP(A919,Personal!$A$6:$F$112,2,FALSE()),"")</f>
        <v>0</v>
      </c>
      <c r="C919" s="19" t="str">
        <f aca="false">IFERROR(VLOOKUP(A919,Personal!$A$6:$F$112,3,FALSE()),"")</f>
        <v>Olot</v>
      </c>
      <c r="D919" s="19" t="s">
        <v>102</v>
      </c>
      <c r="E919" s="19" t="s">
        <v>119</v>
      </c>
      <c r="F919" s="19" t="s">
        <v>120</v>
      </c>
      <c r="G919" s="19" t="s">
        <v>272</v>
      </c>
      <c r="H919" s="19" t="n">
        <f aca="false">IF(OR(VLOOKUP(A919,Personal!$A$6:$F$112,5,FALSE())&lt;&gt;"Sí",N919="No aplica"),0,'Catàleg GRAE'!D46)</f>
        <v>1</v>
      </c>
      <c r="I919" s="20"/>
      <c r="J919" s="20"/>
      <c r="K919" s="20"/>
      <c r="L919" s="21"/>
      <c r="M919" s="21"/>
      <c r="N919" s="20"/>
      <c r="O919" s="20"/>
      <c r="P919" s="19" t="str">
        <f aca="false">IF(I919="","",I919-H919)</f>
        <v/>
      </c>
      <c r="Q919" s="19" t="str">
        <f aca="true">IF(B919="","",IF(N919="No aplica","No aplica",IF(I919="","Pendent",IF(N919="Per substituir","Substituir",IF(OR(N919="No localitzat",N919="No lliurat"),"Reposar",IF(I919&lt;H919,"Reposar",IF(I919&gt;H919,"Revisar excedent",IF(AND(G919="Sí",M919&lt;&gt;"",M919&lt;TODAY()),"EPI caducat",IF(AND(G919="Sí",M919&lt;&gt;"",M919&lt;=TODAY()+90),"EPI caduca ≤90 dies",IF(OR(N919="Deteriorat usable",N919="Revisió necessària"),"Revisar","OK"))))))))))</f>
      </c>
      <c r="R919" s="20"/>
    </row>
    <row r="920" customFormat="false" ht="15" hidden="false" customHeight="false" outlineLevel="0" collapsed="false">
      <c r="A920" s="19" t="n">
        <v>9</v>
      </c>
      <c r="B920" s="19" t="n">
        <f aca="false">IFERROR(VLOOKUP(A920,Personal!$A$6:$F$112,2,FALSE()),"")</f>
        <v>0</v>
      </c>
      <c r="C920" s="19" t="str">
        <f aca="false">IFERROR(VLOOKUP(A920,Personal!$A$6:$F$112,3,FALSE()),"")</f>
        <v>Olot</v>
      </c>
      <c r="D920" s="19" t="s">
        <v>97</v>
      </c>
      <c r="E920" s="19" t="s">
        <v>121</v>
      </c>
      <c r="F920" s="19" t="s">
        <v>122</v>
      </c>
      <c r="G920" s="19" t="s">
        <v>291</v>
      </c>
      <c r="H920" s="19" t="n">
        <f aca="false">IF(OR(VLOOKUP(A920,Personal!$A$6:$F$112,5,FALSE())&lt;&gt;"Sí",N920="No aplica"),0,'Catàleg GRAE'!D47)</f>
        <v>1</v>
      </c>
      <c r="I920" s="20"/>
      <c r="J920" s="20"/>
      <c r="K920" s="20"/>
      <c r="L920" s="21"/>
      <c r="M920" s="21"/>
      <c r="N920" s="20"/>
      <c r="O920" s="20"/>
      <c r="P920" s="19" t="str">
        <f aca="false">IF(I920="","",I920-H920)</f>
        <v/>
      </c>
      <c r="Q920" s="19" t="str">
        <f aca="true">IF(B920="","",IF(N920="No aplica","No aplica",IF(I920="","Pendent",IF(N920="Per substituir","Substituir",IF(OR(N920="No localitzat",N920="No lliurat"),"Reposar",IF(I920&lt;H920,"Reposar",IF(I920&gt;H920,"Revisar excedent",IF(AND(G920="Sí",M920&lt;&gt;"",M920&lt;TODAY()),"EPI caducat",IF(AND(G920="Sí",M920&lt;&gt;"",M920&lt;=TODAY()+90),"EPI caduca ≤90 dies",IF(OR(N920="Deteriorat usable",N920="Revisió necessària"),"Revisar","OK"))))))))))</f>
      </c>
      <c r="R920" s="20"/>
    </row>
    <row r="921" customFormat="false" ht="15" hidden="false" customHeight="false" outlineLevel="0" collapsed="false">
      <c r="A921" s="19" t="n">
        <v>9</v>
      </c>
      <c r="B921" s="19" t="n">
        <f aca="false">IFERROR(VLOOKUP(A921,Personal!$A$6:$F$112,2,FALSE()),"")</f>
        <v>0</v>
      </c>
      <c r="C921" s="19" t="str">
        <f aca="false">IFERROR(VLOOKUP(A921,Personal!$A$6:$F$112,3,FALSE()),"")</f>
        <v>Olot</v>
      </c>
      <c r="D921" s="19" t="s">
        <v>97</v>
      </c>
      <c r="E921" s="19" t="s">
        <v>123</v>
      </c>
      <c r="F921" s="19" t="s">
        <v>124</v>
      </c>
      <c r="G921" s="19" t="s">
        <v>291</v>
      </c>
      <c r="H921" s="19" t="n">
        <f aca="false">IF(OR(VLOOKUP(A921,Personal!$A$6:$F$112,5,FALSE())&lt;&gt;"Sí",N921="No aplica"),0,'Catàleg GRAE'!D48)</f>
        <v>1</v>
      </c>
      <c r="I921" s="20"/>
      <c r="J921" s="20"/>
      <c r="K921" s="20"/>
      <c r="L921" s="21"/>
      <c r="M921" s="21"/>
      <c r="N921" s="20"/>
      <c r="O921" s="20"/>
      <c r="P921" s="19" t="str">
        <f aca="false">IF(I921="","",I921-H921)</f>
        <v/>
      </c>
      <c r="Q921" s="19" t="str">
        <f aca="true">IF(B921="","",IF(N921="No aplica","No aplica",IF(I921="","Pendent",IF(N921="Per substituir","Substituir",IF(OR(N921="No localitzat",N921="No lliurat"),"Reposar",IF(I921&lt;H921,"Reposar",IF(I921&gt;H921,"Revisar excedent",IF(AND(G921="Sí",M921&lt;&gt;"",M921&lt;TODAY()),"EPI caducat",IF(AND(G921="Sí",M921&lt;&gt;"",M921&lt;=TODAY()+90),"EPI caduca ≤90 dies",IF(OR(N921="Deteriorat usable",N921="Revisió necessària"),"Revisar","OK"))))))))))</f>
      </c>
      <c r="R921" s="20"/>
    </row>
    <row r="922" customFormat="false" ht="15" hidden="false" customHeight="false" outlineLevel="0" collapsed="false">
      <c r="A922" s="19" t="n">
        <v>9</v>
      </c>
      <c r="B922" s="19" t="n">
        <f aca="false">IFERROR(VLOOKUP(A922,Personal!$A$6:$F$112,2,FALSE()),"")</f>
        <v>0</v>
      </c>
      <c r="C922" s="19" t="str">
        <f aca="false">IFERROR(VLOOKUP(A922,Personal!$A$6:$F$112,3,FALSE()),"")</f>
        <v>Olot</v>
      </c>
      <c r="D922" s="19" t="s">
        <v>125</v>
      </c>
      <c r="E922" s="19" t="s">
        <v>126</v>
      </c>
      <c r="F922" s="19" t="s">
        <v>127</v>
      </c>
      <c r="G922" s="19" t="s">
        <v>272</v>
      </c>
      <c r="H922" s="19" t="n">
        <f aca="false">IF(OR(VLOOKUP(A922,Personal!$A$6:$F$112,5,FALSE())&lt;&gt;"Sí",N922="No aplica"),0,'Catàleg GRAE'!D49)</f>
        <v>1</v>
      </c>
      <c r="I922" s="20"/>
      <c r="J922" s="20"/>
      <c r="K922" s="20"/>
      <c r="L922" s="21"/>
      <c r="M922" s="21"/>
      <c r="N922" s="20"/>
      <c r="O922" s="20"/>
      <c r="P922" s="19" t="str">
        <f aca="false">IF(I922="","",I922-H922)</f>
        <v/>
      </c>
      <c r="Q922" s="19" t="str">
        <f aca="true">IF(B922="","",IF(N922="No aplica","No aplica",IF(I922="","Pendent",IF(N922="Per substituir","Substituir",IF(OR(N922="No localitzat",N922="No lliurat"),"Reposar",IF(I922&lt;H922,"Reposar",IF(I922&gt;H922,"Revisar excedent",IF(AND(G922="Sí",M922&lt;&gt;"",M922&lt;TODAY()),"EPI caducat",IF(AND(G922="Sí",M922&lt;&gt;"",M922&lt;=TODAY()+90),"EPI caduca ≤90 dies",IF(OR(N922="Deteriorat usable",N922="Revisió necessària"),"Revisar","OK"))))))))))</f>
      </c>
      <c r="R922" s="20"/>
    </row>
    <row r="923" customFormat="false" ht="15" hidden="false" customHeight="false" outlineLevel="0" collapsed="false">
      <c r="A923" s="19" t="n">
        <v>9</v>
      </c>
      <c r="B923" s="19" t="n">
        <f aca="false">IFERROR(VLOOKUP(A923,Personal!$A$6:$F$112,2,FALSE()),"")</f>
        <v>0</v>
      </c>
      <c r="C923" s="19" t="str">
        <f aca="false">IFERROR(VLOOKUP(A923,Personal!$A$6:$F$112,3,FALSE()),"")</f>
        <v>Olot</v>
      </c>
      <c r="D923" s="19" t="s">
        <v>125</v>
      </c>
      <c r="E923" s="19" t="s">
        <v>128</v>
      </c>
      <c r="F923" s="19" t="s">
        <v>129</v>
      </c>
      <c r="G923" s="19" t="s">
        <v>272</v>
      </c>
      <c r="H923" s="19" t="n">
        <f aca="false">IF(OR(VLOOKUP(A923,Personal!$A$6:$F$112,5,FALSE())&lt;&gt;"Sí",N923="No aplica"),0,'Catàleg GRAE'!D50)</f>
        <v>1</v>
      </c>
      <c r="I923" s="20"/>
      <c r="J923" s="20"/>
      <c r="K923" s="20"/>
      <c r="L923" s="21"/>
      <c r="M923" s="21"/>
      <c r="N923" s="20"/>
      <c r="O923" s="20"/>
      <c r="P923" s="19" t="str">
        <f aca="false">IF(I923="","",I923-H923)</f>
        <v/>
      </c>
      <c r="Q923" s="19" t="str">
        <f aca="true">IF(B923="","",IF(N923="No aplica","No aplica",IF(I923="","Pendent",IF(N923="Per substituir","Substituir",IF(OR(N923="No localitzat",N923="No lliurat"),"Reposar",IF(I923&lt;H923,"Reposar",IF(I923&gt;H923,"Revisar excedent",IF(AND(G923="Sí",M923&lt;&gt;"",M923&lt;TODAY()),"EPI caducat",IF(AND(G923="Sí",M923&lt;&gt;"",M923&lt;=TODAY()+90),"EPI caduca ≤90 dies",IF(OR(N923="Deteriorat usable",N923="Revisió necessària"),"Revisar","OK"))))))))))</f>
      </c>
      <c r="R923" s="20"/>
    </row>
    <row r="924" customFormat="false" ht="15" hidden="false" customHeight="false" outlineLevel="0" collapsed="false">
      <c r="A924" s="19" t="n">
        <v>9</v>
      </c>
      <c r="B924" s="19" t="n">
        <f aca="false">IFERROR(VLOOKUP(A924,Personal!$A$6:$F$112,2,FALSE()),"")</f>
        <v>0</v>
      </c>
      <c r="C924" s="19" t="str">
        <f aca="false">IFERROR(VLOOKUP(A924,Personal!$A$6:$F$112,3,FALSE()),"")</f>
        <v>Olot</v>
      </c>
      <c r="D924" s="19" t="s">
        <v>125</v>
      </c>
      <c r="E924" s="19" t="s">
        <v>130</v>
      </c>
      <c r="F924" s="19" t="s">
        <v>131</v>
      </c>
      <c r="G924" s="19" t="s">
        <v>291</v>
      </c>
      <c r="H924" s="19" t="n">
        <f aca="false">IF(OR(VLOOKUP(A924,Personal!$A$6:$F$112,5,FALSE())&lt;&gt;"Sí",N924="No aplica"),0,'Catàleg GRAE'!D51)</f>
        <v>1</v>
      </c>
      <c r="I924" s="20"/>
      <c r="J924" s="20"/>
      <c r="K924" s="20"/>
      <c r="L924" s="21"/>
      <c r="M924" s="21"/>
      <c r="N924" s="20"/>
      <c r="O924" s="20"/>
      <c r="P924" s="19" t="str">
        <f aca="false">IF(I924="","",I924-H924)</f>
        <v/>
      </c>
      <c r="Q924" s="19" t="str">
        <f aca="true">IF(B924="","",IF(N924="No aplica","No aplica",IF(I924="","Pendent",IF(N924="Per substituir","Substituir",IF(OR(N924="No localitzat",N924="No lliurat"),"Reposar",IF(I924&lt;H924,"Reposar",IF(I924&gt;H924,"Revisar excedent",IF(AND(G924="Sí",M924&lt;&gt;"",M924&lt;TODAY()),"EPI caducat",IF(AND(G924="Sí",M924&lt;&gt;"",M924&lt;=TODAY()+90),"EPI caduca ≤90 dies",IF(OR(N924="Deteriorat usable",N924="Revisió necessària"),"Revisar","OK"))))))))))</f>
      </c>
      <c r="R924" s="20"/>
    </row>
    <row r="925" customFormat="false" ht="15" hidden="false" customHeight="false" outlineLevel="0" collapsed="false">
      <c r="A925" s="19" t="n">
        <v>9</v>
      </c>
      <c r="B925" s="19" t="n">
        <f aca="false">IFERROR(VLOOKUP(A925,Personal!$A$6:$F$112,2,FALSE()),"")</f>
        <v>0</v>
      </c>
      <c r="C925" s="19" t="str">
        <f aca="false">IFERROR(VLOOKUP(A925,Personal!$A$6:$F$112,3,FALSE()),"")</f>
        <v>Olot</v>
      </c>
      <c r="D925" s="19" t="s">
        <v>132</v>
      </c>
      <c r="E925" s="19" t="s">
        <v>133</v>
      </c>
      <c r="F925" s="19" t="s">
        <v>134</v>
      </c>
      <c r="G925" s="19" t="s">
        <v>291</v>
      </c>
      <c r="H925" s="19" t="n">
        <f aca="false">IF(OR(VLOOKUP(A925,Personal!$A$6:$F$112,5,FALSE())&lt;&gt;"Sí",N925="No aplica"),0,'Catàleg GRAE'!D52)</f>
        <v>1</v>
      </c>
      <c r="I925" s="20"/>
      <c r="J925" s="20"/>
      <c r="K925" s="20"/>
      <c r="L925" s="21"/>
      <c r="M925" s="21"/>
      <c r="N925" s="20"/>
      <c r="O925" s="20"/>
      <c r="P925" s="19" t="str">
        <f aca="false">IF(I925="","",I925-H925)</f>
        <v/>
      </c>
      <c r="Q925" s="19" t="str">
        <f aca="true">IF(B925="","",IF(N925="No aplica","No aplica",IF(I925="","Pendent",IF(N925="Per substituir","Substituir",IF(OR(N925="No localitzat",N925="No lliurat"),"Reposar",IF(I925&lt;H925,"Reposar",IF(I925&gt;H925,"Revisar excedent",IF(AND(G925="Sí",M925&lt;&gt;"",M925&lt;TODAY()),"EPI caducat",IF(AND(G925="Sí",M925&lt;&gt;"",M925&lt;=TODAY()+90),"EPI caduca ≤90 dies",IF(OR(N925="Deteriorat usable",N925="Revisió necessària"),"Revisar","OK"))))))))))</f>
      </c>
      <c r="R925" s="20"/>
    </row>
    <row r="926" customFormat="false" ht="15" hidden="false" customHeight="false" outlineLevel="0" collapsed="false">
      <c r="A926" s="19" t="n">
        <v>9</v>
      </c>
      <c r="B926" s="19" t="n">
        <f aca="false">IFERROR(VLOOKUP(A926,Personal!$A$6:$F$112,2,FALSE()),"")</f>
        <v>0</v>
      </c>
      <c r="C926" s="19" t="str">
        <f aca="false">IFERROR(VLOOKUP(A926,Personal!$A$6:$F$112,3,FALSE()),"")</f>
        <v>Olot</v>
      </c>
      <c r="D926" s="19" t="s">
        <v>94</v>
      </c>
      <c r="E926" s="19" t="s">
        <v>135</v>
      </c>
      <c r="F926" s="19" t="s">
        <v>136</v>
      </c>
      <c r="G926" s="19" t="s">
        <v>291</v>
      </c>
      <c r="H926" s="19" t="n">
        <f aca="false">IF(OR(VLOOKUP(A926,Personal!$A$6:$F$112,5,FALSE())&lt;&gt;"Sí",N926="No aplica"),0,'Catàleg GRAE'!D53)</f>
        <v>1</v>
      </c>
      <c r="I926" s="20"/>
      <c r="J926" s="20"/>
      <c r="K926" s="20"/>
      <c r="L926" s="21"/>
      <c r="M926" s="21"/>
      <c r="N926" s="20"/>
      <c r="O926" s="20"/>
      <c r="P926" s="19" t="str">
        <f aca="false">IF(I926="","",I926-H926)</f>
        <v/>
      </c>
      <c r="Q926" s="19" t="str">
        <f aca="true">IF(B926="","",IF(N926="No aplica","No aplica",IF(I926="","Pendent",IF(N926="Per substituir","Substituir",IF(OR(N926="No localitzat",N926="No lliurat"),"Reposar",IF(I926&lt;H926,"Reposar",IF(I926&gt;H926,"Revisar excedent",IF(AND(G926="Sí",M926&lt;&gt;"",M926&lt;TODAY()),"EPI caducat",IF(AND(G926="Sí",M926&lt;&gt;"",M926&lt;=TODAY()+90),"EPI caduca ≤90 dies",IF(OR(N926="Deteriorat usable",N926="Revisió necessària"),"Revisar","OK"))))))))))</f>
      </c>
      <c r="R926" s="20"/>
    </row>
    <row r="927" customFormat="false" ht="15" hidden="false" customHeight="false" outlineLevel="0" collapsed="false">
      <c r="A927" s="19" t="n">
        <v>9</v>
      </c>
      <c r="B927" s="19" t="n">
        <f aca="false">IFERROR(VLOOKUP(A927,Personal!$A$6:$F$112,2,FALSE()),"")</f>
        <v>0</v>
      </c>
      <c r="C927" s="19" t="str">
        <f aca="false">IFERROR(VLOOKUP(A927,Personal!$A$6:$F$112,3,FALSE()),"")</f>
        <v>Olot</v>
      </c>
      <c r="D927" s="19" t="s">
        <v>137</v>
      </c>
      <c r="E927" s="19" t="s">
        <v>138</v>
      </c>
      <c r="F927" s="19" t="s">
        <v>139</v>
      </c>
      <c r="G927" s="19" t="s">
        <v>291</v>
      </c>
      <c r="H927" s="19" t="n">
        <f aca="false">IF(OR(VLOOKUP(A927,Personal!$A$6:$F$112,5,FALSE())&lt;&gt;"Sí",N927="No aplica"),0,'Catàleg GRAE'!D54)</f>
        <v>1</v>
      </c>
      <c r="I927" s="20"/>
      <c r="J927" s="20"/>
      <c r="K927" s="20"/>
      <c r="L927" s="21"/>
      <c r="M927" s="21"/>
      <c r="N927" s="20"/>
      <c r="O927" s="20"/>
      <c r="P927" s="19" t="str">
        <f aca="false">IF(I927="","",I927-H927)</f>
        <v/>
      </c>
      <c r="Q927" s="19" t="str">
        <f aca="true">IF(B927="","",IF(N927="No aplica","No aplica",IF(I927="","Pendent",IF(N927="Per substituir","Substituir",IF(OR(N927="No localitzat",N927="No lliurat"),"Reposar",IF(I927&lt;H927,"Reposar",IF(I927&gt;H927,"Revisar excedent",IF(AND(G927="Sí",M927&lt;&gt;"",M927&lt;TODAY()),"EPI caducat",IF(AND(G927="Sí",M927&lt;&gt;"",M927&lt;=TODAY()+90),"EPI caduca ≤90 dies",IF(OR(N927="Deteriorat usable",N927="Revisió necessària"),"Revisar","OK"))))))))))</f>
      </c>
      <c r="R927" s="20"/>
    </row>
    <row r="928" customFormat="false" ht="15" hidden="false" customHeight="false" outlineLevel="0" collapsed="false">
      <c r="A928" s="19" t="n">
        <v>9</v>
      </c>
      <c r="B928" s="19" t="n">
        <f aca="false">IFERROR(VLOOKUP(A928,Personal!$A$6:$F$112,2,FALSE()),"")</f>
        <v>0</v>
      </c>
      <c r="C928" s="19" t="str">
        <f aca="false">IFERROR(VLOOKUP(A928,Personal!$A$6:$F$112,3,FALSE()),"")</f>
        <v>Olot</v>
      </c>
      <c r="D928" s="19" t="s">
        <v>94</v>
      </c>
      <c r="E928" s="19" t="s">
        <v>140</v>
      </c>
      <c r="F928" s="19" t="s">
        <v>141</v>
      </c>
      <c r="G928" s="19" t="s">
        <v>291</v>
      </c>
      <c r="H928" s="19" t="n">
        <f aca="false">IF(OR(VLOOKUP(A928,Personal!$A$6:$F$112,5,FALSE())&lt;&gt;"Sí",N928="No aplica"),0,'Catàleg GRAE'!D55)</f>
        <v>1</v>
      </c>
      <c r="I928" s="20"/>
      <c r="J928" s="20"/>
      <c r="K928" s="20"/>
      <c r="L928" s="21"/>
      <c r="M928" s="21"/>
      <c r="N928" s="20"/>
      <c r="O928" s="20"/>
      <c r="P928" s="19" t="str">
        <f aca="false">IF(I928="","",I928-H928)</f>
        <v/>
      </c>
      <c r="Q928" s="19" t="str">
        <f aca="true">IF(B928="","",IF(N928="No aplica","No aplica",IF(I928="","Pendent",IF(N928="Per substituir","Substituir",IF(OR(N928="No localitzat",N928="No lliurat"),"Reposar",IF(I928&lt;H928,"Reposar",IF(I928&gt;H928,"Revisar excedent",IF(AND(G928="Sí",M928&lt;&gt;"",M928&lt;TODAY()),"EPI caducat",IF(AND(G928="Sí",M928&lt;&gt;"",M928&lt;=TODAY()+90),"EPI caduca ≤90 dies",IF(OR(N928="Deteriorat usable",N928="Revisió necessària"),"Revisar","OK"))))))))))</f>
      </c>
      <c r="R928" s="20"/>
    </row>
    <row r="929" customFormat="false" ht="15" hidden="false" customHeight="false" outlineLevel="0" collapsed="false">
      <c r="A929" s="19" t="n">
        <v>9</v>
      </c>
      <c r="B929" s="19" t="n">
        <f aca="false">IFERROR(VLOOKUP(A929,Personal!$A$6:$F$112,2,FALSE()),"")</f>
        <v>0</v>
      </c>
      <c r="C929" s="19" t="str">
        <f aca="false">IFERROR(VLOOKUP(A929,Personal!$A$6:$F$112,3,FALSE()),"")</f>
        <v>Olot</v>
      </c>
      <c r="D929" s="19" t="s">
        <v>142</v>
      </c>
      <c r="E929" s="19" t="s">
        <v>143</v>
      </c>
      <c r="F929" s="19" t="s">
        <v>144</v>
      </c>
      <c r="G929" s="19" t="s">
        <v>291</v>
      </c>
      <c r="H929" s="19" t="n">
        <f aca="false">IF(OR(VLOOKUP(A929,Personal!$A$6:$F$112,5,FALSE())&lt;&gt;"Sí",N929="No aplica"),0,'Catàleg GRAE'!D56)</f>
        <v>1</v>
      </c>
      <c r="I929" s="20"/>
      <c r="J929" s="20"/>
      <c r="K929" s="20"/>
      <c r="L929" s="21"/>
      <c r="M929" s="21"/>
      <c r="N929" s="20"/>
      <c r="O929" s="20"/>
      <c r="P929" s="19" t="str">
        <f aca="false">IF(I929="","",I929-H929)</f>
        <v/>
      </c>
      <c r="Q929" s="19" t="str">
        <f aca="true">IF(B929="","",IF(N929="No aplica","No aplica",IF(I929="","Pendent",IF(N929="Per substituir","Substituir",IF(OR(N929="No localitzat",N929="No lliurat"),"Reposar",IF(I929&lt;H929,"Reposar",IF(I929&gt;H929,"Revisar excedent",IF(AND(G929="Sí",M929&lt;&gt;"",M929&lt;TODAY()),"EPI caducat",IF(AND(G929="Sí",M929&lt;&gt;"",M929&lt;=TODAY()+90),"EPI caduca ≤90 dies",IF(OR(N929="Deteriorat usable",N929="Revisió necessària"),"Revisar","OK"))))))))))</f>
      </c>
      <c r="R929" s="20"/>
    </row>
    <row r="930" customFormat="false" ht="15" hidden="false" customHeight="false" outlineLevel="0" collapsed="false">
      <c r="A930" s="19" t="n">
        <v>9</v>
      </c>
      <c r="B930" s="19" t="n">
        <f aca="false">IFERROR(VLOOKUP(A930,Personal!$A$6:$F$112,2,FALSE()),"")</f>
        <v>0</v>
      </c>
      <c r="C930" s="19" t="str">
        <f aca="false">IFERROR(VLOOKUP(A930,Personal!$A$6:$F$112,3,FALSE()),"")</f>
        <v>Olot</v>
      </c>
      <c r="D930" s="19" t="s">
        <v>112</v>
      </c>
      <c r="E930" s="19" t="s">
        <v>145</v>
      </c>
      <c r="F930" s="19" t="s">
        <v>146</v>
      </c>
      <c r="G930" s="19" t="s">
        <v>291</v>
      </c>
      <c r="H930" s="19" t="n">
        <f aca="false">IF(OR(VLOOKUP(A930,Personal!$A$6:$F$112,5,FALSE())&lt;&gt;"Sí",N930="No aplica"),0,'Catàleg GRAE'!D57)</f>
        <v>1</v>
      </c>
      <c r="I930" s="20"/>
      <c r="J930" s="20"/>
      <c r="K930" s="20"/>
      <c r="L930" s="21"/>
      <c r="M930" s="21"/>
      <c r="N930" s="20"/>
      <c r="O930" s="20"/>
      <c r="P930" s="19" t="str">
        <f aca="false">IF(I930="","",I930-H930)</f>
        <v/>
      </c>
      <c r="Q930" s="19" t="str">
        <f aca="true">IF(B930="","",IF(N930="No aplica","No aplica",IF(I930="","Pendent",IF(N930="Per substituir","Substituir",IF(OR(N930="No localitzat",N930="No lliurat"),"Reposar",IF(I930&lt;H930,"Reposar",IF(I930&gt;H930,"Revisar excedent",IF(AND(G930="Sí",M930&lt;&gt;"",M930&lt;TODAY()),"EPI caducat",IF(AND(G930="Sí",M930&lt;&gt;"",M930&lt;=TODAY()+90),"EPI caduca ≤90 dies",IF(OR(N930="Deteriorat usable",N930="Revisió necessària"),"Revisar","OK"))))))))))</f>
      </c>
      <c r="R930" s="20"/>
    </row>
    <row r="931" customFormat="false" ht="15" hidden="false" customHeight="false" outlineLevel="0" collapsed="false">
      <c r="A931" s="19" t="n">
        <v>9</v>
      </c>
      <c r="B931" s="19" t="n">
        <f aca="false">IFERROR(VLOOKUP(A931,Personal!$A$6:$F$112,2,FALSE()),"")</f>
        <v>0</v>
      </c>
      <c r="C931" s="19" t="str">
        <f aca="false">IFERROR(VLOOKUP(A931,Personal!$A$6:$F$112,3,FALSE()),"")</f>
        <v>Olot</v>
      </c>
      <c r="D931" s="19" t="s">
        <v>137</v>
      </c>
      <c r="E931" s="19" t="s">
        <v>147</v>
      </c>
      <c r="F931" s="19" t="s">
        <v>148</v>
      </c>
      <c r="G931" s="19" t="s">
        <v>291</v>
      </c>
      <c r="H931" s="19" t="n">
        <f aca="false">IF(OR(VLOOKUP(A931,Personal!$A$6:$F$112,5,FALSE())&lt;&gt;"Sí",N931="No aplica"),0,'Catàleg GRAE'!D58)</f>
        <v>1</v>
      </c>
      <c r="I931" s="20"/>
      <c r="J931" s="20"/>
      <c r="K931" s="20"/>
      <c r="L931" s="21"/>
      <c r="M931" s="21"/>
      <c r="N931" s="20"/>
      <c r="O931" s="20"/>
      <c r="P931" s="19" t="str">
        <f aca="false">IF(I931="","",I931-H931)</f>
        <v/>
      </c>
      <c r="Q931" s="19" t="str">
        <f aca="true">IF(B931="","",IF(N931="No aplica","No aplica",IF(I931="","Pendent",IF(N931="Per substituir","Substituir",IF(OR(N931="No localitzat",N931="No lliurat"),"Reposar",IF(I931&lt;H931,"Reposar",IF(I931&gt;H931,"Revisar excedent",IF(AND(G931="Sí",M931&lt;&gt;"",M931&lt;TODAY()),"EPI caducat",IF(AND(G931="Sí",M931&lt;&gt;"",M931&lt;=TODAY()+90),"EPI caduca ≤90 dies",IF(OR(N931="Deteriorat usable",N931="Revisió necessària"),"Revisar","OK"))))))))))</f>
      </c>
      <c r="R931" s="20"/>
    </row>
    <row r="932" customFormat="false" ht="15" hidden="false" customHeight="false" outlineLevel="0" collapsed="false">
      <c r="A932" s="19" t="n">
        <v>9</v>
      </c>
      <c r="B932" s="19" t="n">
        <f aca="false">IFERROR(VLOOKUP(A932,Personal!$A$6:$F$112,2,FALSE()),"")</f>
        <v>0</v>
      </c>
      <c r="C932" s="19" t="str">
        <f aca="false">IFERROR(VLOOKUP(A932,Personal!$A$6:$F$112,3,FALSE()),"")</f>
        <v>Olot</v>
      </c>
      <c r="D932" s="19" t="s">
        <v>125</v>
      </c>
      <c r="E932" s="19" t="s">
        <v>149</v>
      </c>
      <c r="F932" s="19" t="s">
        <v>150</v>
      </c>
      <c r="G932" s="19" t="s">
        <v>291</v>
      </c>
      <c r="H932" s="19" t="n">
        <f aca="false">IF(OR(VLOOKUP(A932,Personal!$A$6:$F$112,5,FALSE())&lt;&gt;"Sí",N932="No aplica"),0,'Catàleg GRAE'!D59)</f>
        <v>1</v>
      </c>
      <c r="I932" s="20"/>
      <c r="J932" s="20"/>
      <c r="K932" s="20"/>
      <c r="L932" s="21"/>
      <c r="M932" s="21"/>
      <c r="N932" s="20"/>
      <c r="O932" s="20"/>
      <c r="P932" s="19" t="str">
        <f aca="false">IF(I932="","",I932-H932)</f>
        <v/>
      </c>
      <c r="Q932" s="19" t="str">
        <f aca="true">IF(B932="","",IF(N932="No aplica","No aplica",IF(I932="","Pendent",IF(N932="Per substituir","Substituir",IF(OR(N932="No localitzat",N932="No lliurat"),"Reposar",IF(I932&lt;H932,"Reposar",IF(I932&gt;H932,"Revisar excedent",IF(AND(G932="Sí",M932&lt;&gt;"",M932&lt;TODAY()),"EPI caducat",IF(AND(G932="Sí",M932&lt;&gt;"",M932&lt;=TODAY()+90),"EPI caduca ≤90 dies",IF(OR(N932="Deteriorat usable",N932="Revisió necessària"),"Revisar","OK"))))))))))</f>
      </c>
      <c r="R932" s="20"/>
    </row>
    <row r="933" customFormat="false" ht="15" hidden="false" customHeight="false" outlineLevel="0" collapsed="false">
      <c r="A933" s="19" t="n">
        <v>9</v>
      </c>
      <c r="B933" s="19" t="n">
        <f aca="false">IFERROR(VLOOKUP(A933,Personal!$A$6:$F$112,2,FALSE()),"")</f>
        <v>0</v>
      </c>
      <c r="C933" s="19" t="str">
        <f aca="false">IFERROR(VLOOKUP(A933,Personal!$A$6:$F$112,3,FALSE()),"")</f>
        <v>Olot</v>
      </c>
      <c r="D933" s="19" t="s">
        <v>125</v>
      </c>
      <c r="E933" s="19" t="s">
        <v>151</v>
      </c>
      <c r="F933" s="19" t="s">
        <v>152</v>
      </c>
      <c r="G933" s="19" t="s">
        <v>291</v>
      </c>
      <c r="H933" s="19" t="n">
        <f aca="false">IF(OR(VLOOKUP(A933,Personal!$A$6:$F$112,5,FALSE())&lt;&gt;"Sí",N933="No aplica"),0,'Catàleg GRAE'!D60)</f>
        <v>1</v>
      </c>
      <c r="I933" s="20"/>
      <c r="J933" s="20"/>
      <c r="K933" s="20"/>
      <c r="L933" s="21"/>
      <c r="M933" s="21"/>
      <c r="N933" s="20"/>
      <c r="O933" s="20"/>
      <c r="P933" s="19" t="str">
        <f aca="false">IF(I933="","",I933-H933)</f>
        <v/>
      </c>
      <c r="Q933" s="19" t="str">
        <f aca="true">IF(B933="","",IF(N933="No aplica","No aplica",IF(I933="","Pendent",IF(N933="Per substituir","Substituir",IF(OR(N933="No localitzat",N933="No lliurat"),"Reposar",IF(I933&lt;H933,"Reposar",IF(I933&gt;H933,"Revisar excedent",IF(AND(G933="Sí",M933&lt;&gt;"",M933&lt;TODAY()),"EPI caducat",IF(AND(G933="Sí",M933&lt;&gt;"",M933&lt;=TODAY()+90),"EPI caduca ≤90 dies",IF(OR(N933="Deteriorat usable",N933="Revisió necessària"),"Revisar","OK"))))))))))</f>
      </c>
      <c r="R933" s="20"/>
    </row>
    <row r="934" customFormat="false" ht="15" hidden="false" customHeight="false" outlineLevel="0" collapsed="false">
      <c r="A934" s="19" t="n">
        <v>9</v>
      </c>
      <c r="B934" s="19" t="n">
        <f aca="false">IFERROR(VLOOKUP(A934,Personal!$A$6:$F$112,2,FALSE()),"")</f>
        <v>0</v>
      </c>
      <c r="C934" s="19" t="str">
        <f aca="false">IFERROR(VLOOKUP(A934,Personal!$A$6:$F$112,3,FALSE()),"")</f>
        <v>Olot</v>
      </c>
      <c r="D934" s="19" t="s">
        <v>153</v>
      </c>
      <c r="E934" s="19" t="s">
        <v>154</v>
      </c>
      <c r="F934" s="19" t="s">
        <v>155</v>
      </c>
      <c r="G934" s="19" t="s">
        <v>291</v>
      </c>
      <c r="H934" s="19" t="n">
        <f aca="false">IF(OR(VLOOKUP(A934,Personal!$A$6:$F$112,5,FALSE())&lt;&gt;"Sí",N934="No aplica"),0,'Catàleg GRAE'!D61)</f>
        <v>1</v>
      </c>
      <c r="I934" s="20"/>
      <c r="J934" s="20"/>
      <c r="K934" s="20"/>
      <c r="L934" s="21"/>
      <c r="M934" s="21"/>
      <c r="N934" s="20"/>
      <c r="O934" s="20"/>
      <c r="P934" s="19" t="str">
        <f aca="false">IF(I934="","",I934-H934)</f>
        <v/>
      </c>
      <c r="Q934" s="19" t="str">
        <f aca="true">IF(B934="","",IF(N934="No aplica","No aplica",IF(I934="","Pendent",IF(N934="Per substituir","Substituir",IF(OR(N934="No localitzat",N934="No lliurat"),"Reposar",IF(I934&lt;H934,"Reposar",IF(I934&gt;H934,"Revisar excedent",IF(AND(G934="Sí",M934&lt;&gt;"",M934&lt;TODAY()),"EPI caducat",IF(AND(G934="Sí",M934&lt;&gt;"",M934&lt;=TODAY()+90),"EPI caduca ≤90 dies",IF(OR(N934="Deteriorat usable",N934="Revisió necessària"),"Revisar","OK"))))))))))</f>
      </c>
      <c r="R934" s="20"/>
    </row>
    <row r="935" customFormat="false" ht="15" hidden="false" customHeight="false" outlineLevel="0" collapsed="false">
      <c r="A935" s="19" t="n">
        <v>9</v>
      </c>
      <c r="B935" s="19" t="n">
        <f aca="false">IFERROR(VLOOKUP(A935,Personal!$A$6:$F$112,2,FALSE()),"")</f>
        <v>0</v>
      </c>
      <c r="C935" s="19" t="str">
        <f aca="false">IFERROR(VLOOKUP(A935,Personal!$A$6:$F$112,3,FALSE()),"")</f>
        <v>Olot</v>
      </c>
      <c r="D935" s="19" t="s">
        <v>37</v>
      </c>
      <c r="E935" s="19" t="s">
        <v>156</v>
      </c>
      <c r="F935" s="19" t="s">
        <v>157</v>
      </c>
      <c r="G935" s="19" t="s">
        <v>291</v>
      </c>
      <c r="H935" s="19" t="n">
        <f aca="false">IF(OR(VLOOKUP(A935,Personal!$A$6:$F$112,5,FALSE())&lt;&gt;"Sí",N935="No aplica"),0,'Catàleg GRAE'!D62)</f>
        <v>1</v>
      </c>
      <c r="I935" s="20"/>
      <c r="J935" s="20"/>
      <c r="K935" s="20"/>
      <c r="L935" s="21"/>
      <c r="M935" s="21"/>
      <c r="N935" s="20"/>
      <c r="O935" s="20"/>
      <c r="P935" s="19" t="str">
        <f aca="false">IF(I935="","",I935-H935)</f>
        <v/>
      </c>
      <c r="Q935" s="19" t="str">
        <f aca="true">IF(B935="","",IF(N935="No aplica","No aplica",IF(I935="","Pendent",IF(N935="Per substituir","Substituir",IF(OR(N935="No localitzat",N935="No lliurat"),"Reposar",IF(I935&lt;H935,"Reposar",IF(I935&gt;H935,"Revisar excedent",IF(AND(G935="Sí",M935&lt;&gt;"",M935&lt;TODAY()),"EPI caducat",IF(AND(G935="Sí",M935&lt;&gt;"",M935&lt;=TODAY()+90),"EPI caduca ≤90 dies",IF(OR(N935="Deteriorat usable",N935="Revisió necessària"),"Revisar","OK"))))))))))</f>
      </c>
      <c r="R935" s="20"/>
    </row>
    <row r="936" customFormat="false" ht="15" hidden="false" customHeight="false" outlineLevel="0" collapsed="false">
      <c r="A936" s="19" t="n">
        <v>9</v>
      </c>
      <c r="B936" s="19" t="n">
        <f aca="false">IFERROR(VLOOKUP(A936,Personal!$A$6:$F$112,2,FALSE()),"")</f>
        <v>0</v>
      </c>
      <c r="C936" s="19" t="str">
        <f aca="false">IFERROR(VLOOKUP(A936,Personal!$A$6:$F$112,3,FALSE()),"")</f>
        <v>Olot</v>
      </c>
      <c r="D936" s="19" t="s">
        <v>37</v>
      </c>
      <c r="E936" s="19" t="s">
        <v>158</v>
      </c>
      <c r="F936" s="19" t="s">
        <v>159</v>
      </c>
      <c r="G936" s="19" t="s">
        <v>291</v>
      </c>
      <c r="H936" s="19" t="n">
        <f aca="false">IF(OR(VLOOKUP(A936,Personal!$A$6:$F$112,5,FALSE())&lt;&gt;"Sí",N936="No aplica"),0,'Catàleg GRAE'!D63)</f>
        <v>1</v>
      </c>
      <c r="I936" s="20"/>
      <c r="J936" s="20"/>
      <c r="K936" s="20"/>
      <c r="L936" s="21"/>
      <c r="M936" s="21"/>
      <c r="N936" s="20"/>
      <c r="O936" s="20"/>
      <c r="P936" s="19" t="str">
        <f aca="false">IF(I936="","",I936-H936)</f>
        <v/>
      </c>
      <c r="Q936" s="19" t="str">
        <f aca="true">IF(B936="","",IF(N936="No aplica","No aplica",IF(I936="","Pendent",IF(N936="Per substituir","Substituir",IF(OR(N936="No localitzat",N936="No lliurat"),"Reposar",IF(I936&lt;H936,"Reposar",IF(I936&gt;H936,"Revisar excedent",IF(AND(G936="Sí",M936&lt;&gt;"",M936&lt;TODAY()),"EPI caducat",IF(AND(G936="Sí",M936&lt;&gt;"",M936&lt;=TODAY()+90),"EPI caduca ≤90 dies",IF(OR(N936="Deteriorat usable",N936="Revisió necessària"),"Revisar","OK"))))))))))</f>
      </c>
      <c r="R936" s="20"/>
    </row>
    <row r="937" customFormat="false" ht="15" hidden="false" customHeight="false" outlineLevel="0" collapsed="false">
      <c r="A937" s="19" t="n">
        <v>9</v>
      </c>
      <c r="B937" s="19" t="n">
        <f aca="false">IFERROR(VLOOKUP(A937,Personal!$A$6:$F$112,2,FALSE()),"")</f>
        <v>0</v>
      </c>
      <c r="C937" s="19" t="str">
        <f aca="false">IFERROR(VLOOKUP(A937,Personal!$A$6:$F$112,3,FALSE()),"")</f>
        <v>Olot</v>
      </c>
      <c r="D937" s="19" t="s">
        <v>160</v>
      </c>
      <c r="E937" s="19" t="s">
        <v>161</v>
      </c>
      <c r="F937" s="19" t="s">
        <v>162</v>
      </c>
      <c r="G937" s="19" t="s">
        <v>291</v>
      </c>
      <c r="H937" s="19" t="n">
        <f aca="false">IF(OR(VLOOKUP(A937,Personal!$A$6:$F$112,5,FALSE())&lt;&gt;"Sí",N937="No aplica"),0,'Catàleg GRAE'!D64)</f>
        <v>1</v>
      </c>
      <c r="I937" s="20"/>
      <c r="J937" s="20"/>
      <c r="K937" s="20"/>
      <c r="L937" s="21"/>
      <c r="M937" s="21"/>
      <c r="N937" s="20"/>
      <c r="O937" s="20"/>
      <c r="P937" s="19" t="str">
        <f aca="false">IF(I937="","",I937-H937)</f>
        <v/>
      </c>
      <c r="Q937" s="19" t="str">
        <f aca="true">IF(B937="","",IF(N937="No aplica","No aplica",IF(I937="","Pendent",IF(N937="Per substituir","Substituir",IF(OR(N937="No localitzat",N937="No lliurat"),"Reposar",IF(I937&lt;H937,"Reposar",IF(I937&gt;H937,"Revisar excedent",IF(AND(G937="Sí",M937&lt;&gt;"",M937&lt;TODAY()),"EPI caducat",IF(AND(G937="Sí",M937&lt;&gt;"",M937&lt;=TODAY()+90),"EPI caduca ≤90 dies",IF(OR(N937="Deteriorat usable",N937="Revisió necessària"),"Revisar","OK"))))))))))</f>
      </c>
      <c r="R937" s="20"/>
    </row>
    <row r="938" customFormat="false" ht="15" hidden="false" customHeight="false" outlineLevel="0" collapsed="false">
      <c r="A938" s="19" t="n">
        <v>9</v>
      </c>
      <c r="B938" s="19" t="n">
        <f aca="false">IFERROR(VLOOKUP(A938,Personal!$A$6:$F$112,2,FALSE()),"")</f>
        <v>0</v>
      </c>
      <c r="C938" s="19" t="str">
        <f aca="false">IFERROR(VLOOKUP(A938,Personal!$A$6:$F$112,3,FALSE()),"")</f>
        <v>Olot</v>
      </c>
      <c r="D938" s="19" t="s">
        <v>137</v>
      </c>
      <c r="E938" s="19" t="s">
        <v>163</v>
      </c>
      <c r="F938" s="19" t="s">
        <v>164</v>
      </c>
      <c r="G938" s="19" t="s">
        <v>272</v>
      </c>
      <c r="H938" s="19" t="n">
        <f aca="false">IF(OR(VLOOKUP(A938,Personal!$A$6:$F$112,5,FALSE())&lt;&gt;"Sí",N938="No aplica"),0,'Catàleg GRAE'!D65)</f>
        <v>1</v>
      </c>
      <c r="I938" s="20"/>
      <c r="J938" s="20"/>
      <c r="K938" s="20"/>
      <c r="L938" s="21"/>
      <c r="M938" s="21"/>
      <c r="N938" s="20"/>
      <c r="O938" s="20"/>
      <c r="P938" s="19" t="str">
        <f aca="false">IF(I938="","",I938-H938)</f>
        <v/>
      </c>
      <c r="Q938" s="19" t="str">
        <f aca="true">IF(B938="","",IF(N938="No aplica","No aplica",IF(I938="","Pendent",IF(N938="Per substituir","Substituir",IF(OR(N938="No localitzat",N938="No lliurat"),"Reposar",IF(I938&lt;H938,"Reposar",IF(I938&gt;H938,"Revisar excedent",IF(AND(G938="Sí",M938&lt;&gt;"",M938&lt;TODAY()),"EPI caducat",IF(AND(G938="Sí",M938&lt;&gt;"",M938&lt;=TODAY()+90),"EPI caduca ≤90 dies",IF(OR(N938="Deteriorat usable",N938="Revisió necessària"),"Revisar","OK"))))))))))</f>
      </c>
      <c r="R938" s="20"/>
    </row>
    <row r="939" customFormat="false" ht="15" hidden="false" customHeight="false" outlineLevel="0" collapsed="false">
      <c r="A939" s="19" t="n">
        <v>9</v>
      </c>
      <c r="B939" s="19" t="n">
        <f aca="false">IFERROR(VLOOKUP(A939,Personal!$A$6:$F$112,2,FALSE()),"")</f>
        <v>0</v>
      </c>
      <c r="C939" s="19" t="str">
        <f aca="false">IFERROR(VLOOKUP(A939,Personal!$A$6:$F$112,3,FALSE()),"")</f>
        <v>Olot</v>
      </c>
      <c r="D939" s="19" t="s">
        <v>132</v>
      </c>
      <c r="E939" s="19" t="s">
        <v>165</v>
      </c>
      <c r="F939" s="19" t="s">
        <v>166</v>
      </c>
      <c r="G939" s="19" t="s">
        <v>272</v>
      </c>
      <c r="H939" s="19" t="n">
        <f aca="false">IF(OR(VLOOKUP(A939,Personal!$A$6:$F$112,5,FALSE())&lt;&gt;"Sí",N939="No aplica"),0,'Catàleg GRAE'!D66)</f>
        <v>1</v>
      </c>
      <c r="I939" s="20"/>
      <c r="J939" s="20"/>
      <c r="K939" s="20"/>
      <c r="L939" s="21"/>
      <c r="M939" s="21"/>
      <c r="N939" s="20"/>
      <c r="O939" s="20"/>
      <c r="P939" s="19" t="str">
        <f aca="false">IF(I939="","",I939-H939)</f>
        <v/>
      </c>
      <c r="Q939" s="19" t="str">
        <f aca="true">IF(B939="","",IF(N939="No aplica","No aplica",IF(I939="","Pendent",IF(N939="Per substituir","Substituir",IF(OR(N939="No localitzat",N939="No lliurat"),"Reposar",IF(I939&lt;H939,"Reposar",IF(I939&gt;H939,"Revisar excedent",IF(AND(G939="Sí",M939&lt;&gt;"",M939&lt;TODAY()),"EPI caducat",IF(AND(G939="Sí",M939&lt;&gt;"",M939&lt;=TODAY()+90),"EPI caduca ≤90 dies",IF(OR(N939="Deteriorat usable",N939="Revisió necessària"),"Revisar","OK"))))))))))</f>
      </c>
      <c r="R939" s="20"/>
    </row>
    <row r="940" customFormat="false" ht="15" hidden="false" customHeight="false" outlineLevel="0" collapsed="false">
      <c r="A940" s="19" t="n">
        <v>9</v>
      </c>
      <c r="B940" s="19" t="n">
        <f aca="false">IFERROR(VLOOKUP(A940,Personal!$A$6:$F$112,2,FALSE()),"")</f>
        <v>0</v>
      </c>
      <c r="C940" s="19" t="str">
        <f aca="false">IFERROR(VLOOKUP(A940,Personal!$A$6:$F$112,3,FALSE()),"")</f>
        <v>Olot</v>
      </c>
      <c r="D940" s="19" t="s">
        <v>71</v>
      </c>
      <c r="E940" s="19" t="s">
        <v>167</v>
      </c>
      <c r="F940" s="19" t="s">
        <v>168</v>
      </c>
      <c r="G940" s="19" t="s">
        <v>291</v>
      </c>
      <c r="H940" s="19" t="n">
        <f aca="false">IF(OR(VLOOKUP(A940,Personal!$A$6:$F$112,5,FALSE())&lt;&gt;"Sí",N940="No aplica"),0,'Catàleg GRAE'!D67)</f>
        <v>1</v>
      </c>
      <c r="I940" s="20"/>
      <c r="J940" s="20"/>
      <c r="K940" s="20"/>
      <c r="L940" s="21"/>
      <c r="M940" s="21"/>
      <c r="N940" s="20"/>
      <c r="O940" s="20"/>
      <c r="P940" s="19" t="str">
        <f aca="false">IF(I940="","",I940-H940)</f>
        <v/>
      </c>
      <c r="Q940" s="19" t="str">
        <f aca="true">IF(B940="","",IF(N940="No aplica","No aplica",IF(I940="","Pendent",IF(N940="Per substituir","Substituir",IF(OR(N940="No localitzat",N940="No lliurat"),"Reposar",IF(I940&lt;H940,"Reposar",IF(I940&gt;H940,"Revisar excedent",IF(AND(G940="Sí",M940&lt;&gt;"",M940&lt;TODAY()),"EPI caducat",IF(AND(G940="Sí",M940&lt;&gt;"",M940&lt;=TODAY()+90),"EPI caduca ≤90 dies",IF(OR(N940="Deteriorat usable",N940="Revisió necessària"),"Revisar","OK"))))))))))</f>
      </c>
      <c r="R940" s="20"/>
    </row>
    <row r="941" customFormat="false" ht="15" hidden="false" customHeight="false" outlineLevel="0" collapsed="false">
      <c r="A941" s="19" t="n">
        <v>9</v>
      </c>
      <c r="B941" s="19" t="n">
        <f aca="false">IFERROR(VLOOKUP(A941,Personal!$A$6:$F$112,2,FALSE()),"")</f>
        <v>0</v>
      </c>
      <c r="C941" s="19" t="str">
        <f aca="false">IFERROR(VLOOKUP(A941,Personal!$A$6:$F$112,3,FALSE()),"")</f>
        <v>Olot</v>
      </c>
      <c r="D941" s="19" t="s">
        <v>132</v>
      </c>
      <c r="E941" s="19" t="s">
        <v>169</v>
      </c>
      <c r="F941" s="19" t="s">
        <v>170</v>
      </c>
      <c r="G941" s="19" t="s">
        <v>272</v>
      </c>
      <c r="H941" s="19" t="n">
        <f aca="false">IF(OR(VLOOKUP(A941,Personal!$A$6:$F$112,5,FALSE())&lt;&gt;"Sí",N941="No aplica"),0,'Catàleg GRAE'!D68)</f>
        <v>1</v>
      </c>
      <c r="I941" s="20"/>
      <c r="J941" s="20"/>
      <c r="K941" s="20"/>
      <c r="L941" s="21"/>
      <c r="M941" s="21"/>
      <c r="N941" s="20"/>
      <c r="O941" s="20"/>
      <c r="P941" s="19" t="str">
        <f aca="false">IF(I941="","",I941-H941)</f>
        <v/>
      </c>
      <c r="Q941" s="19" t="str">
        <f aca="true">IF(B941="","",IF(N941="No aplica","No aplica",IF(I941="","Pendent",IF(N941="Per substituir","Substituir",IF(OR(N941="No localitzat",N941="No lliurat"),"Reposar",IF(I941&lt;H941,"Reposar",IF(I941&gt;H941,"Revisar excedent",IF(AND(G941="Sí",M941&lt;&gt;"",M941&lt;TODAY()),"EPI caducat",IF(AND(G941="Sí",M941&lt;&gt;"",M941&lt;=TODAY()+90),"EPI caduca ≤90 dies",IF(OR(N941="Deteriorat usable",N941="Revisió necessària"),"Revisar","OK"))))))))))</f>
      </c>
      <c r="R941" s="20"/>
    </row>
    <row r="942" customFormat="false" ht="15" hidden="false" customHeight="false" outlineLevel="0" collapsed="false">
      <c r="A942" s="19" t="n">
        <v>9</v>
      </c>
      <c r="B942" s="19" t="n">
        <f aca="false">IFERROR(VLOOKUP(A942,Personal!$A$6:$F$112,2,FALSE()),"")</f>
        <v>0</v>
      </c>
      <c r="C942" s="19" t="str">
        <f aca="false">IFERROR(VLOOKUP(A942,Personal!$A$6:$F$112,3,FALSE()),"")</f>
        <v>Olot</v>
      </c>
      <c r="D942" s="19" t="s">
        <v>142</v>
      </c>
      <c r="E942" s="19" t="s">
        <v>171</v>
      </c>
      <c r="F942" s="19" t="s">
        <v>172</v>
      </c>
      <c r="G942" s="19" t="s">
        <v>272</v>
      </c>
      <c r="H942" s="19" t="n">
        <f aca="false">IF(OR(VLOOKUP(A942,Personal!$A$6:$F$112,5,FALSE())&lt;&gt;"Sí",N942="No aplica"),0,'Catàleg GRAE'!D69)</f>
        <v>1</v>
      </c>
      <c r="I942" s="20"/>
      <c r="J942" s="20"/>
      <c r="K942" s="20"/>
      <c r="L942" s="21"/>
      <c r="M942" s="21"/>
      <c r="N942" s="20"/>
      <c r="O942" s="20"/>
      <c r="P942" s="19" t="str">
        <f aca="false">IF(I942="","",I942-H942)</f>
        <v/>
      </c>
      <c r="Q942" s="19" t="str">
        <f aca="true">IF(B942="","",IF(N942="No aplica","No aplica",IF(I942="","Pendent",IF(N942="Per substituir","Substituir",IF(OR(N942="No localitzat",N942="No lliurat"),"Reposar",IF(I942&lt;H942,"Reposar",IF(I942&gt;H942,"Revisar excedent",IF(AND(G942="Sí",M942&lt;&gt;"",M942&lt;TODAY()),"EPI caducat",IF(AND(G942="Sí",M942&lt;&gt;"",M942&lt;=TODAY()+90),"EPI caduca ≤90 dies",IF(OR(N942="Deteriorat usable",N942="Revisió necessària"),"Revisar","OK"))))))))))</f>
      </c>
      <c r="R942" s="20"/>
    </row>
    <row r="943" customFormat="false" ht="15" hidden="false" customHeight="false" outlineLevel="0" collapsed="false">
      <c r="A943" s="19" t="n">
        <v>9</v>
      </c>
      <c r="B943" s="19" t="n">
        <f aca="false">IFERROR(VLOOKUP(A943,Personal!$A$6:$F$112,2,FALSE()),"")</f>
        <v>0</v>
      </c>
      <c r="C943" s="19" t="str">
        <f aca="false">IFERROR(VLOOKUP(A943,Personal!$A$6:$F$112,3,FALSE()),"")</f>
        <v>Olot</v>
      </c>
      <c r="D943" s="19" t="s">
        <v>132</v>
      </c>
      <c r="E943" s="19" t="s">
        <v>173</v>
      </c>
      <c r="F943" s="19" t="s">
        <v>174</v>
      </c>
      <c r="G943" s="19" t="s">
        <v>272</v>
      </c>
      <c r="H943" s="19" t="n">
        <f aca="false">IF(OR(VLOOKUP(A943,Personal!$A$6:$F$112,5,FALSE())&lt;&gt;"Sí",N943="No aplica"),0,'Catàleg GRAE'!D70)</f>
        <v>1</v>
      </c>
      <c r="I943" s="20"/>
      <c r="J943" s="20"/>
      <c r="K943" s="20"/>
      <c r="L943" s="21"/>
      <c r="M943" s="21"/>
      <c r="N943" s="20"/>
      <c r="O943" s="20"/>
      <c r="P943" s="19" t="str">
        <f aca="false">IF(I943="","",I943-H943)</f>
        <v/>
      </c>
      <c r="Q943" s="19" t="str">
        <f aca="true">IF(B943="","",IF(N943="No aplica","No aplica",IF(I943="","Pendent",IF(N943="Per substituir","Substituir",IF(OR(N943="No localitzat",N943="No lliurat"),"Reposar",IF(I943&lt;H943,"Reposar",IF(I943&gt;H943,"Revisar excedent",IF(AND(G943="Sí",M943&lt;&gt;"",M943&lt;TODAY()),"EPI caducat",IF(AND(G943="Sí",M943&lt;&gt;"",M943&lt;=TODAY()+90),"EPI caduca ≤90 dies",IF(OR(N943="Deteriorat usable",N943="Revisió necessària"),"Revisar","OK"))))))))))</f>
      </c>
      <c r="R943" s="20"/>
    </row>
    <row r="944" customFormat="false" ht="15" hidden="false" customHeight="false" outlineLevel="0" collapsed="false">
      <c r="A944" s="19" t="n">
        <v>9</v>
      </c>
      <c r="B944" s="19" t="n">
        <f aca="false">IFERROR(VLOOKUP(A944,Personal!$A$6:$F$112,2,FALSE()),"")</f>
        <v>0</v>
      </c>
      <c r="C944" s="19" t="str">
        <f aca="false">IFERROR(VLOOKUP(A944,Personal!$A$6:$F$112,3,FALSE()),"")</f>
        <v>Olot</v>
      </c>
      <c r="D944" s="19" t="s">
        <v>132</v>
      </c>
      <c r="E944" s="19" t="s">
        <v>175</v>
      </c>
      <c r="F944" s="19" t="s">
        <v>176</v>
      </c>
      <c r="G944" s="19" t="s">
        <v>272</v>
      </c>
      <c r="H944" s="19" t="n">
        <f aca="false">IF(OR(VLOOKUP(A944,Personal!$A$6:$F$112,5,FALSE())&lt;&gt;"Sí",N944="No aplica"),0,'Catàleg GRAE'!D71)</f>
        <v>1</v>
      </c>
      <c r="I944" s="20"/>
      <c r="J944" s="20"/>
      <c r="K944" s="20"/>
      <c r="L944" s="21"/>
      <c r="M944" s="21"/>
      <c r="N944" s="20"/>
      <c r="O944" s="20"/>
      <c r="P944" s="19" t="str">
        <f aca="false">IF(I944="","",I944-H944)</f>
        <v/>
      </c>
      <c r="Q944" s="19" t="str">
        <f aca="true">IF(B944="","",IF(N944="No aplica","No aplica",IF(I944="","Pendent",IF(N944="Per substituir","Substituir",IF(OR(N944="No localitzat",N944="No lliurat"),"Reposar",IF(I944&lt;H944,"Reposar",IF(I944&gt;H944,"Revisar excedent",IF(AND(G944="Sí",M944&lt;&gt;"",M944&lt;TODAY()),"EPI caducat",IF(AND(G944="Sí",M944&lt;&gt;"",M944&lt;=TODAY()+90),"EPI caduca ≤90 dies",IF(OR(N944="Deteriorat usable",N944="Revisió necessària"),"Revisar","OK"))))))))))</f>
      </c>
      <c r="R944" s="20"/>
    </row>
    <row r="945" customFormat="false" ht="15" hidden="false" customHeight="false" outlineLevel="0" collapsed="false">
      <c r="A945" s="19" t="n">
        <v>9</v>
      </c>
      <c r="B945" s="19" t="n">
        <f aca="false">IFERROR(VLOOKUP(A945,Personal!$A$6:$F$112,2,FALSE()),"")</f>
        <v>0</v>
      </c>
      <c r="C945" s="19" t="str">
        <f aca="false">IFERROR(VLOOKUP(A945,Personal!$A$6:$F$112,3,FALSE()),"")</f>
        <v>Olot</v>
      </c>
      <c r="D945" s="19" t="s">
        <v>177</v>
      </c>
      <c r="E945" s="19" t="s">
        <v>178</v>
      </c>
      <c r="F945" s="19" t="s">
        <v>179</v>
      </c>
      <c r="G945" s="19" t="s">
        <v>272</v>
      </c>
      <c r="H945" s="19" t="n">
        <f aca="false">IF(OR(VLOOKUP(A945,Personal!$A$6:$F$112,5,FALSE())&lt;&gt;"Sí",N945="No aplica"),0,'Catàleg GRAE'!D72)</f>
        <v>1</v>
      </c>
      <c r="I945" s="20"/>
      <c r="J945" s="20"/>
      <c r="K945" s="20"/>
      <c r="L945" s="21"/>
      <c r="M945" s="21"/>
      <c r="N945" s="20"/>
      <c r="O945" s="20"/>
      <c r="P945" s="19" t="str">
        <f aca="false">IF(I945="","",I945-H945)</f>
        <v/>
      </c>
      <c r="Q945" s="19" t="str">
        <f aca="true">IF(B945="","",IF(N945="No aplica","No aplica",IF(I945="","Pendent",IF(N945="Per substituir","Substituir",IF(OR(N945="No localitzat",N945="No lliurat"),"Reposar",IF(I945&lt;H945,"Reposar",IF(I945&gt;H945,"Revisar excedent",IF(AND(G945="Sí",M945&lt;&gt;"",M945&lt;TODAY()),"EPI caducat",IF(AND(G945="Sí",M945&lt;&gt;"",M945&lt;=TODAY()+90),"EPI caduca ≤90 dies",IF(OR(N945="Deteriorat usable",N945="Revisió necessària"),"Revisar","OK"))))))))))</f>
      </c>
      <c r="R945" s="20"/>
    </row>
    <row r="946" customFormat="false" ht="15" hidden="false" customHeight="false" outlineLevel="0" collapsed="false">
      <c r="A946" s="19" t="n">
        <v>9</v>
      </c>
      <c r="B946" s="19" t="n">
        <f aca="false">IFERROR(VLOOKUP(A946,Personal!$A$6:$F$112,2,FALSE()),"")</f>
        <v>0</v>
      </c>
      <c r="C946" s="19" t="str">
        <f aca="false">IFERROR(VLOOKUP(A946,Personal!$A$6:$F$112,3,FALSE()),"")</f>
        <v>Olot</v>
      </c>
      <c r="D946" s="19" t="s">
        <v>177</v>
      </c>
      <c r="E946" s="19" t="s">
        <v>180</v>
      </c>
      <c r="F946" s="19" t="s">
        <v>181</v>
      </c>
      <c r="G946" s="19" t="s">
        <v>272</v>
      </c>
      <c r="H946" s="19" t="n">
        <f aca="false">IF(OR(VLOOKUP(A946,Personal!$A$6:$F$112,5,FALSE())&lt;&gt;"Sí",N946="No aplica"),0,'Catàleg GRAE'!D73)</f>
        <v>1</v>
      </c>
      <c r="I946" s="20"/>
      <c r="J946" s="20"/>
      <c r="K946" s="20"/>
      <c r="L946" s="21"/>
      <c r="M946" s="21"/>
      <c r="N946" s="20"/>
      <c r="O946" s="20"/>
      <c r="P946" s="19" t="str">
        <f aca="false">IF(I946="","",I946-H946)</f>
        <v/>
      </c>
      <c r="Q946" s="19" t="str">
        <f aca="true">IF(B946="","",IF(N946="No aplica","No aplica",IF(I946="","Pendent",IF(N946="Per substituir","Substituir",IF(OR(N946="No localitzat",N946="No lliurat"),"Reposar",IF(I946&lt;H946,"Reposar",IF(I946&gt;H946,"Revisar excedent",IF(AND(G946="Sí",M946&lt;&gt;"",M946&lt;TODAY()),"EPI caducat",IF(AND(G946="Sí",M946&lt;&gt;"",M946&lt;=TODAY()+90),"EPI caduca ≤90 dies",IF(OR(N946="Deteriorat usable",N946="Revisió necessària"),"Revisar","OK"))))))))))</f>
      </c>
      <c r="R946" s="20"/>
    </row>
    <row r="947" customFormat="false" ht="15" hidden="false" customHeight="false" outlineLevel="0" collapsed="false">
      <c r="A947" s="19" t="n">
        <v>9</v>
      </c>
      <c r="B947" s="19" t="n">
        <f aca="false">IFERROR(VLOOKUP(A947,Personal!$A$6:$F$112,2,FALSE()),"")</f>
        <v>0</v>
      </c>
      <c r="C947" s="19" t="str">
        <f aca="false">IFERROR(VLOOKUP(A947,Personal!$A$6:$F$112,3,FALSE()),"")</f>
        <v>Olot</v>
      </c>
      <c r="D947" s="19" t="s">
        <v>132</v>
      </c>
      <c r="E947" s="19" t="s">
        <v>182</v>
      </c>
      <c r="F947" s="19" t="s">
        <v>183</v>
      </c>
      <c r="G947" s="19" t="s">
        <v>272</v>
      </c>
      <c r="H947" s="19" t="n">
        <f aca="false">IF(OR(VLOOKUP(A947,Personal!$A$6:$F$112,5,FALSE())&lt;&gt;"Sí",N947="No aplica"),0,'Catàleg GRAE'!D74)</f>
        <v>1</v>
      </c>
      <c r="I947" s="20"/>
      <c r="J947" s="20"/>
      <c r="K947" s="20"/>
      <c r="L947" s="21"/>
      <c r="M947" s="21"/>
      <c r="N947" s="20"/>
      <c r="O947" s="20"/>
      <c r="P947" s="19" t="str">
        <f aca="false">IF(I947="","",I947-H947)</f>
        <v/>
      </c>
      <c r="Q947" s="19" t="str">
        <f aca="true">IF(B947="","",IF(N947="No aplica","No aplica",IF(I947="","Pendent",IF(N947="Per substituir","Substituir",IF(OR(N947="No localitzat",N947="No lliurat"),"Reposar",IF(I947&lt;H947,"Reposar",IF(I947&gt;H947,"Revisar excedent",IF(AND(G947="Sí",M947&lt;&gt;"",M947&lt;TODAY()),"EPI caducat",IF(AND(G947="Sí",M947&lt;&gt;"",M947&lt;=TODAY()+90),"EPI caduca ≤90 dies",IF(OR(N947="Deteriorat usable",N947="Revisió necessària"),"Revisar","OK"))))))))))</f>
      </c>
      <c r="R947" s="20"/>
    </row>
    <row r="948" customFormat="false" ht="15" hidden="false" customHeight="false" outlineLevel="0" collapsed="false">
      <c r="A948" s="19" t="n">
        <v>9</v>
      </c>
      <c r="B948" s="19" t="n">
        <f aca="false">IFERROR(VLOOKUP(A948,Personal!$A$6:$F$112,2,FALSE()),"")</f>
        <v>0</v>
      </c>
      <c r="C948" s="19" t="str">
        <f aca="false">IFERROR(VLOOKUP(A948,Personal!$A$6:$F$112,3,FALSE()),"")</f>
        <v>Olot</v>
      </c>
      <c r="D948" s="19" t="s">
        <v>177</v>
      </c>
      <c r="E948" s="19" t="s">
        <v>184</v>
      </c>
      <c r="F948" s="19" t="s">
        <v>185</v>
      </c>
      <c r="G948" s="19" t="s">
        <v>272</v>
      </c>
      <c r="H948" s="19" t="n">
        <f aca="false">IF(OR(VLOOKUP(A948,Personal!$A$6:$F$112,5,FALSE())&lt;&gt;"Sí",N948="No aplica"),0,'Catàleg GRAE'!D75)</f>
        <v>1</v>
      </c>
      <c r="I948" s="20"/>
      <c r="J948" s="20"/>
      <c r="K948" s="20"/>
      <c r="L948" s="21"/>
      <c r="M948" s="21"/>
      <c r="N948" s="20"/>
      <c r="O948" s="20"/>
      <c r="P948" s="19" t="str">
        <f aca="false">IF(I948="","",I948-H948)</f>
        <v/>
      </c>
      <c r="Q948" s="19" t="str">
        <f aca="true">IF(B948="","",IF(N948="No aplica","No aplica",IF(I948="","Pendent",IF(N948="Per substituir","Substituir",IF(OR(N948="No localitzat",N948="No lliurat"),"Reposar",IF(I948&lt;H948,"Reposar",IF(I948&gt;H948,"Revisar excedent",IF(AND(G948="Sí",M948&lt;&gt;"",M948&lt;TODAY()),"EPI caducat",IF(AND(G948="Sí",M948&lt;&gt;"",M948&lt;=TODAY()+90),"EPI caduca ≤90 dies",IF(OR(N948="Deteriorat usable",N948="Revisió necessària"),"Revisar","OK"))))))))))</f>
      </c>
      <c r="R948" s="20"/>
    </row>
    <row r="949" customFormat="false" ht="15" hidden="false" customHeight="false" outlineLevel="0" collapsed="false">
      <c r="A949" s="19" t="n">
        <v>9</v>
      </c>
      <c r="B949" s="19" t="n">
        <f aca="false">IFERROR(VLOOKUP(A949,Personal!$A$6:$F$112,2,FALSE()),"")</f>
        <v>0</v>
      </c>
      <c r="C949" s="19" t="str">
        <f aca="false">IFERROR(VLOOKUP(A949,Personal!$A$6:$F$112,3,FALSE()),"")</f>
        <v>Olot</v>
      </c>
      <c r="D949" s="19" t="s">
        <v>142</v>
      </c>
      <c r="E949" s="19" t="s">
        <v>186</v>
      </c>
      <c r="F949" s="19" t="s">
        <v>187</v>
      </c>
      <c r="G949" s="19" t="s">
        <v>272</v>
      </c>
      <c r="H949" s="19" t="n">
        <f aca="false">IF(OR(VLOOKUP(A949,Personal!$A$6:$F$112,5,FALSE())&lt;&gt;"Sí",N949="No aplica"),0,'Catàleg GRAE'!D76)</f>
        <v>1</v>
      </c>
      <c r="I949" s="20"/>
      <c r="J949" s="20"/>
      <c r="K949" s="20"/>
      <c r="L949" s="21"/>
      <c r="M949" s="21"/>
      <c r="N949" s="20"/>
      <c r="O949" s="20"/>
      <c r="P949" s="19" t="str">
        <f aca="false">IF(I949="","",I949-H949)</f>
        <v/>
      </c>
      <c r="Q949" s="19" t="str">
        <f aca="true">IF(B949="","",IF(N949="No aplica","No aplica",IF(I949="","Pendent",IF(N949="Per substituir","Substituir",IF(OR(N949="No localitzat",N949="No lliurat"),"Reposar",IF(I949&lt;H949,"Reposar",IF(I949&gt;H949,"Revisar excedent",IF(AND(G949="Sí",M949&lt;&gt;"",M949&lt;TODAY()),"EPI caducat",IF(AND(G949="Sí",M949&lt;&gt;"",M949&lt;=TODAY()+90),"EPI caduca ≤90 dies",IF(OR(N949="Deteriorat usable",N949="Revisió necessària"),"Revisar","OK"))))))))))</f>
      </c>
      <c r="R949" s="20"/>
    </row>
    <row r="950" customFormat="false" ht="15" hidden="false" customHeight="false" outlineLevel="0" collapsed="false">
      <c r="A950" s="19" t="n">
        <v>9</v>
      </c>
      <c r="B950" s="19" t="n">
        <f aca="false">IFERROR(VLOOKUP(A950,Personal!$A$6:$F$112,2,FALSE()),"")</f>
        <v>0</v>
      </c>
      <c r="C950" s="19" t="str">
        <f aca="false">IFERROR(VLOOKUP(A950,Personal!$A$6:$F$112,3,FALSE()),"")</f>
        <v>Olot</v>
      </c>
      <c r="D950" s="19" t="s">
        <v>177</v>
      </c>
      <c r="E950" s="19" t="s">
        <v>188</v>
      </c>
      <c r="F950" s="19" t="s">
        <v>189</v>
      </c>
      <c r="G950" s="19" t="s">
        <v>272</v>
      </c>
      <c r="H950" s="19" t="n">
        <f aca="false">IF(OR(VLOOKUP(A950,Personal!$A$6:$F$112,5,FALSE())&lt;&gt;"Sí",N950="No aplica"),0,'Catàleg GRAE'!D77)</f>
        <v>1</v>
      </c>
      <c r="I950" s="20"/>
      <c r="J950" s="20"/>
      <c r="K950" s="20"/>
      <c r="L950" s="21"/>
      <c r="M950" s="21"/>
      <c r="N950" s="20"/>
      <c r="O950" s="20"/>
      <c r="P950" s="19" t="str">
        <f aca="false">IF(I950="","",I950-H950)</f>
        <v/>
      </c>
      <c r="Q950" s="19" t="str">
        <f aca="true">IF(B950="","",IF(N950="No aplica","No aplica",IF(I950="","Pendent",IF(N950="Per substituir","Substituir",IF(OR(N950="No localitzat",N950="No lliurat"),"Reposar",IF(I950&lt;H950,"Reposar",IF(I950&gt;H950,"Revisar excedent",IF(AND(G950="Sí",M950&lt;&gt;"",M950&lt;TODAY()),"EPI caducat",IF(AND(G950="Sí",M950&lt;&gt;"",M950&lt;=TODAY()+90),"EPI caduca ≤90 dies",IF(OR(N950="Deteriorat usable",N950="Revisió necessària"),"Revisar","OK"))))))))))</f>
      </c>
      <c r="R950" s="20"/>
    </row>
    <row r="951" customFormat="false" ht="15" hidden="false" customHeight="false" outlineLevel="0" collapsed="false">
      <c r="A951" s="19" t="n">
        <v>9</v>
      </c>
      <c r="B951" s="19" t="n">
        <f aca="false">IFERROR(VLOOKUP(A951,Personal!$A$6:$F$112,2,FALSE()),"")</f>
        <v>0</v>
      </c>
      <c r="C951" s="19" t="str">
        <f aca="false">IFERROR(VLOOKUP(A951,Personal!$A$6:$F$112,3,FALSE()),"")</f>
        <v>Olot</v>
      </c>
      <c r="D951" s="19" t="s">
        <v>132</v>
      </c>
      <c r="E951" s="19" t="s">
        <v>190</v>
      </c>
      <c r="F951" s="19" t="s">
        <v>191</v>
      </c>
      <c r="G951" s="19" t="s">
        <v>272</v>
      </c>
      <c r="H951" s="19" t="n">
        <f aca="false">IF(OR(VLOOKUP(A951,Personal!$A$6:$F$112,5,FALSE())&lt;&gt;"Sí",N951="No aplica"),0,'Catàleg GRAE'!D78)</f>
        <v>1</v>
      </c>
      <c r="I951" s="20"/>
      <c r="J951" s="20"/>
      <c r="K951" s="20"/>
      <c r="L951" s="21"/>
      <c r="M951" s="21"/>
      <c r="N951" s="20"/>
      <c r="O951" s="20"/>
      <c r="P951" s="19" t="str">
        <f aca="false">IF(I951="","",I951-H951)</f>
        <v/>
      </c>
      <c r="Q951" s="19" t="str">
        <f aca="true">IF(B951="","",IF(N951="No aplica","No aplica",IF(I951="","Pendent",IF(N951="Per substituir","Substituir",IF(OR(N951="No localitzat",N951="No lliurat"),"Reposar",IF(I951&lt;H951,"Reposar",IF(I951&gt;H951,"Revisar excedent",IF(AND(G951="Sí",M951&lt;&gt;"",M951&lt;TODAY()),"EPI caducat",IF(AND(G951="Sí",M951&lt;&gt;"",M951&lt;=TODAY()+90),"EPI caduca ≤90 dies",IF(OR(N951="Deteriorat usable",N951="Revisió necessària"),"Revisar","OK"))))))))))</f>
      </c>
      <c r="R951" s="20"/>
    </row>
    <row r="952" customFormat="false" ht="15" hidden="false" customHeight="false" outlineLevel="0" collapsed="false">
      <c r="A952" s="19" t="n">
        <v>9</v>
      </c>
      <c r="B952" s="19" t="n">
        <f aca="false">IFERROR(VLOOKUP(A952,Personal!$A$6:$F$112,2,FALSE()),"")</f>
        <v>0</v>
      </c>
      <c r="C952" s="19" t="str">
        <f aca="false">IFERROR(VLOOKUP(A952,Personal!$A$6:$F$112,3,FALSE()),"")</f>
        <v>Olot</v>
      </c>
      <c r="D952" s="19" t="s">
        <v>177</v>
      </c>
      <c r="E952" s="19" t="s">
        <v>192</v>
      </c>
      <c r="F952" s="19" t="s">
        <v>193</v>
      </c>
      <c r="G952" s="19" t="s">
        <v>272</v>
      </c>
      <c r="H952" s="19" t="n">
        <f aca="false">IF(OR(VLOOKUP(A952,Personal!$A$6:$F$112,5,FALSE())&lt;&gt;"Sí",N952="No aplica"),0,'Catàleg GRAE'!D79)</f>
        <v>8</v>
      </c>
      <c r="I952" s="20"/>
      <c r="J952" s="20"/>
      <c r="K952" s="20"/>
      <c r="L952" s="21"/>
      <c r="M952" s="21"/>
      <c r="N952" s="20"/>
      <c r="O952" s="20"/>
      <c r="P952" s="19" t="str">
        <f aca="false">IF(I952="","",I952-H952)</f>
        <v/>
      </c>
      <c r="Q952" s="19" t="str">
        <f aca="true">IF(B952="","",IF(N952="No aplica","No aplica",IF(I952="","Pendent",IF(N952="Per substituir","Substituir",IF(OR(N952="No localitzat",N952="No lliurat"),"Reposar",IF(I952&lt;H952,"Reposar",IF(I952&gt;H952,"Revisar excedent",IF(AND(G952="Sí",M952&lt;&gt;"",M952&lt;TODAY()),"EPI caducat",IF(AND(G952="Sí",M952&lt;&gt;"",M952&lt;=TODAY()+90),"EPI caduca ≤90 dies",IF(OR(N952="Deteriorat usable",N952="Revisió necessària"),"Revisar","OK"))))))))))</f>
      </c>
      <c r="R952" s="20"/>
    </row>
    <row r="953" customFormat="false" ht="15" hidden="false" customHeight="false" outlineLevel="0" collapsed="false">
      <c r="A953" s="19" t="n">
        <v>9</v>
      </c>
      <c r="B953" s="19" t="n">
        <f aca="false">IFERROR(VLOOKUP(A953,Personal!$A$6:$F$112,2,FALSE()),"")</f>
        <v>0</v>
      </c>
      <c r="C953" s="19" t="str">
        <f aca="false">IFERROR(VLOOKUP(A953,Personal!$A$6:$F$112,3,FALSE()),"")</f>
        <v>Olot</v>
      </c>
      <c r="D953" s="19" t="s">
        <v>177</v>
      </c>
      <c r="E953" s="19" t="s">
        <v>194</v>
      </c>
      <c r="F953" s="19" t="s">
        <v>195</v>
      </c>
      <c r="G953" s="19" t="s">
        <v>272</v>
      </c>
      <c r="H953" s="19" t="n">
        <f aca="false">IF(OR(VLOOKUP(A953,Personal!$A$6:$F$112,5,FALSE())&lt;&gt;"Sí",N953="No aplica"),0,'Catàleg GRAE'!D80)</f>
        <v>2</v>
      </c>
      <c r="I953" s="20"/>
      <c r="J953" s="20"/>
      <c r="K953" s="20"/>
      <c r="L953" s="21"/>
      <c r="M953" s="21"/>
      <c r="N953" s="20"/>
      <c r="O953" s="20"/>
      <c r="P953" s="19" t="str">
        <f aca="false">IF(I953="","",I953-H953)</f>
        <v/>
      </c>
      <c r="Q953" s="19" t="str">
        <f aca="true">IF(B953="","",IF(N953="No aplica","No aplica",IF(I953="","Pendent",IF(N953="Per substituir","Substituir",IF(OR(N953="No localitzat",N953="No lliurat"),"Reposar",IF(I953&lt;H953,"Reposar",IF(I953&gt;H953,"Revisar excedent",IF(AND(G953="Sí",M953&lt;&gt;"",M953&lt;TODAY()),"EPI caducat",IF(AND(G953="Sí",M953&lt;&gt;"",M953&lt;=TODAY()+90),"EPI caduca ≤90 dies",IF(OR(N953="Deteriorat usable",N953="Revisió necessària"),"Revisar","OK"))))))))))</f>
      </c>
      <c r="R953" s="20"/>
    </row>
    <row r="954" customFormat="false" ht="15" hidden="false" customHeight="false" outlineLevel="0" collapsed="false">
      <c r="A954" s="19" t="n">
        <v>9</v>
      </c>
      <c r="B954" s="19" t="n">
        <f aca="false">IFERROR(VLOOKUP(A954,Personal!$A$6:$F$112,2,FALSE()),"")</f>
        <v>0</v>
      </c>
      <c r="C954" s="19" t="str">
        <f aca="false">IFERROR(VLOOKUP(A954,Personal!$A$6:$F$112,3,FALSE()),"")</f>
        <v>Olot</v>
      </c>
      <c r="D954" s="19" t="s">
        <v>177</v>
      </c>
      <c r="E954" s="19" t="s">
        <v>196</v>
      </c>
      <c r="F954" s="19" t="s">
        <v>197</v>
      </c>
      <c r="G954" s="19" t="s">
        <v>272</v>
      </c>
      <c r="H954" s="19" t="n">
        <f aca="false">IF(OR(VLOOKUP(A954,Personal!$A$6:$F$112,5,FALSE())&lt;&gt;"Sí",N954="No aplica"),0,'Catàleg GRAE'!D81)</f>
        <v>1</v>
      </c>
      <c r="I954" s="20"/>
      <c r="J954" s="20"/>
      <c r="K954" s="20"/>
      <c r="L954" s="21"/>
      <c r="M954" s="21"/>
      <c r="N954" s="20"/>
      <c r="O954" s="20"/>
      <c r="P954" s="19" t="str">
        <f aca="false">IF(I954="","",I954-H954)</f>
        <v/>
      </c>
      <c r="Q954" s="19" t="str">
        <f aca="true">IF(B954="","",IF(N954="No aplica","No aplica",IF(I954="","Pendent",IF(N954="Per substituir","Substituir",IF(OR(N954="No localitzat",N954="No lliurat"),"Reposar",IF(I954&lt;H954,"Reposar",IF(I954&gt;H954,"Revisar excedent",IF(AND(G954="Sí",M954&lt;&gt;"",M954&lt;TODAY()),"EPI caducat",IF(AND(G954="Sí",M954&lt;&gt;"",M954&lt;=TODAY()+90),"EPI caduca ≤90 dies",IF(OR(N954="Deteriorat usable",N954="Revisió necessària"),"Revisar","OK"))))))))))</f>
      </c>
      <c r="R954" s="20"/>
    </row>
    <row r="955" customFormat="false" ht="15" hidden="false" customHeight="false" outlineLevel="0" collapsed="false">
      <c r="A955" s="19" t="n">
        <v>9</v>
      </c>
      <c r="B955" s="19" t="n">
        <f aca="false">IFERROR(VLOOKUP(A955,Personal!$A$6:$F$112,2,FALSE()),"")</f>
        <v>0</v>
      </c>
      <c r="C955" s="19" t="str">
        <f aca="false">IFERROR(VLOOKUP(A955,Personal!$A$6:$F$112,3,FALSE()),"")</f>
        <v>Olot</v>
      </c>
      <c r="D955" s="19" t="s">
        <v>177</v>
      </c>
      <c r="E955" s="19" t="s">
        <v>198</v>
      </c>
      <c r="F955" s="19" t="s">
        <v>199</v>
      </c>
      <c r="G955" s="19" t="s">
        <v>272</v>
      </c>
      <c r="H955" s="19" t="n">
        <f aca="false">IF(OR(VLOOKUP(A955,Personal!$A$6:$F$112,5,FALSE())&lt;&gt;"Sí",N955="No aplica"),0,'Catàleg GRAE'!D82)</f>
        <v>1</v>
      </c>
      <c r="I955" s="20"/>
      <c r="J955" s="20"/>
      <c r="K955" s="20"/>
      <c r="L955" s="21"/>
      <c r="M955" s="21"/>
      <c r="N955" s="20"/>
      <c r="O955" s="20"/>
      <c r="P955" s="19" t="str">
        <f aca="false">IF(I955="","",I955-H955)</f>
        <v/>
      </c>
      <c r="Q955" s="19" t="str">
        <f aca="true">IF(B955="","",IF(N955="No aplica","No aplica",IF(I955="","Pendent",IF(N955="Per substituir","Substituir",IF(OR(N955="No localitzat",N955="No lliurat"),"Reposar",IF(I955&lt;H955,"Reposar",IF(I955&gt;H955,"Revisar excedent",IF(AND(G955="Sí",M955&lt;&gt;"",M955&lt;TODAY()),"EPI caducat",IF(AND(G955="Sí",M955&lt;&gt;"",M955&lt;=TODAY()+90),"EPI caduca ≤90 dies",IF(OR(N955="Deteriorat usable",N955="Revisió necessària"),"Revisar","OK"))))))))))</f>
      </c>
      <c r="R955" s="20"/>
    </row>
    <row r="956" customFormat="false" ht="15" hidden="false" customHeight="false" outlineLevel="0" collapsed="false">
      <c r="A956" s="19" t="n">
        <v>9</v>
      </c>
      <c r="B956" s="19" t="n">
        <f aca="false">IFERROR(VLOOKUP(A956,Personal!$A$6:$F$112,2,FALSE()),"")</f>
        <v>0</v>
      </c>
      <c r="C956" s="19" t="str">
        <f aca="false">IFERROR(VLOOKUP(A956,Personal!$A$6:$F$112,3,FALSE()),"")</f>
        <v>Olot</v>
      </c>
      <c r="D956" s="19" t="s">
        <v>177</v>
      </c>
      <c r="E956" s="19" t="s">
        <v>200</v>
      </c>
      <c r="F956" s="19" t="s">
        <v>201</v>
      </c>
      <c r="G956" s="19" t="s">
        <v>272</v>
      </c>
      <c r="H956" s="19" t="n">
        <f aca="false">IF(OR(VLOOKUP(A956,Personal!$A$6:$F$112,5,FALSE())&lt;&gt;"Sí",N956="No aplica"),0,'Catàleg GRAE'!D83)</f>
        <v>1</v>
      </c>
      <c r="I956" s="20"/>
      <c r="J956" s="20"/>
      <c r="K956" s="20"/>
      <c r="L956" s="21"/>
      <c r="M956" s="21"/>
      <c r="N956" s="20"/>
      <c r="O956" s="20"/>
      <c r="P956" s="19" t="str">
        <f aca="false">IF(I956="","",I956-H956)</f>
        <v/>
      </c>
      <c r="Q956" s="19" t="str">
        <f aca="true">IF(B956="","",IF(N956="No aplica","No aplica",IF(I956="","Pendent",IF(N956="Per substituir","Substituir",IF(OR(N956="No localitzat",N956="No lliurat"),"Reposar",IF(I956&lt;H956,"Reposar",IF(I956&gt;H956,"Revisar excedent",IF(AND(G956="Sí",M956&lt;&gt;"",M956&lt;TODAY()),"EPI caducat",IF(AND(G956="Sí",M956&lt;&gt;"",M956&lt;=TODAY()+90),"EPI caduca ≤90 dies",IF(OR(N956="Deteriorat usable",N956="Revisió necessària"),"Revisar","OK"))))))))))</f>
      </c>
      <c r="R956" s="20"/>
    </row>
    <row r="957" customFormat="false" ht="15" hidden="false" customHeight="false" outlineLevel="0" collapsed="false">
      <c r="A957" s="19" t="n">
        <v>9</v>
      </c>
      <c r="B957" s="19" t="n">
        <f aca="false">IFERROR(VLOOKUP(A957,Personal!$A$6:$F$112,2,FALSE()),"")</f>
        <v>0</v>
      </c>
      <c r="C957" s="19" t="str">
        <f aca="false">IFERROR(VLOOKUP(A957,Personal!$A$6:$F$112,3,FALSE()),"")</f>
        <v>Olot</v>
      </c>
      <c r="D957" s="19" t="s">
        <v>94</v>
      </c>
      <c r="E957" s="19" t="s">
        <v>202</v>
      </c>
      <c r="F957" s="19" t="s">
        <v>203</v>
      </c>
      <c r="G957" s="19" t="s">
        <v>291</v>
      </c>
      <c r="H957" s="19" t="n">
        <f aca="false">IF(OR(VLOOKUP(A957,Personal!$A$6:$F$112,5,FALSE())&lt;&gt;"Sí",N957="No aplica"),0,'Catàleg GRAE'!D84)</f>
        <v>1</v>
      </c>
      <c r="I957" s="20"/>
      <c r="J957" s="20"/>
      <c r="K957" s="20"/>
      <c r="L957" s="21"/>
      <c r="M957" s="21"/>
      <c r="N957" s="20"/>
      <c r="O957" s="20"/>
      <c r="P957" s="19" t="str">
        <f aca="false">IF(I957="","",I957-H957)</f>
        <v/>
      </c>
      <c r="Q957" s="19" t="str">
        <f aca="true">IF(B957="","",IF(N957="No aplica","No aplica",IF(I957="","Pendent",IF(N957="Per substituir","Substituir",IF(OR(N957="No localitzat",N957="No lliurat"),"Reposar",IF(I957&lt;H957,"Reposar",IF(I957&gt;H957,"Revisar excedent",IF(AND(G957="Sí",M957&lt;&gt;"",M957&lt;TODAY()),"EPI caducat",IF(AND(G957="Sí",M957&lt;&gt;"",M957&lt;=TODAY()+90),"EPI caduca ≤90 dies",IF(OR(N957="Deteriorat usable",N957="Revisió necessària"),"Revisar","OK"))))))))))</f>
      </c>
      <c r="R957" s="20"/>
    </row>
    <row r="958" customFormat="false" ht="15" hidden="false" customHeight="false" outlineLevel="0" collapsed="false">
      <c r="A958" s="19" t="n">
        <v>9</v>
      </c>
      <c r="B958" s="19" t="n">
        <f aca="false">IFERROR(VLOOKUP(A958,Personal!$A$6:$F$112,2,FALSE()),"")</f>
        <v>0</v>
      </c>
      <c r="C958" s="19" t="str">
        <f aca="false">IFERROR(VLOOKUP(A958,Personal!$A$6:$F$112,3,FALSE()),"")</f>
        <v>Olot</v>
      </c>
      <c r="D958" s="19" t="s">
        <v>125</v>
      </c>
      <c r="E958" s="19" t="s">
        <v>204</v>
      </c>
      <c r="F958" s="19" t="s">
        <v>205</v>
      </c>
      <c r="G958" s="19" t="s">
        <v>291</v>
      </c>
      <c r="H958" s="19" t="n">
        <f aca="false">IF(OR(VLOOKUP(A958,Personal!$A$6:$F$112,5,FALSE())&lt;&gt;"Sí",N958="No aplica"),0,'Catàleg GRAE'!D85)</f>
        <v>1</v>
      </c>
      <c r="I958" s="20"/>
      <c r="J958" s="20"/>
      <c r="K958" s="20"/>
      <c r="L958" s="21"/>
      <c r="M958" s="21"/>
      <c r="N958" s="20"/>
      <c r="O958" s="20"/>
      <c r="P958" s="19" t="str">
        <f aca="false">IF(I958="","",I958-H958)</f>
        <v/>
      </c>
      <c r="Q958" s="19" t="str">
        <f aca="true">IF(B958="","",IF(N958="No aplica","No aplica",IF(I958="","Pendent",IF(N958="Per substituir","Substituir",IF(OR(N958="No localitzat",N958="No lliurat"),"Reposar",IF(I958&lt;H958,"Reposar",IF(I958&gt;H958,"Revisar excedent",IF(AND(G958="Sí",M958&lt;&gt;"",M958&lt;TODAY()),"EPI caducat",IF(AND(G958="Sí",M958&lt;&gt;"",M958&lt;=TODAY()+90),"EPI caduca ≤90 dies",IF(OR(N958="Deteriorat usable",N958="Revisió necessària"),"Revisar","OK"))))))))))</f>
      </c>
      <c r="R958" s="20"/>
    </row>
    <row r="959" customFormat="false" ht="15" hidden="false" customHeight="false" outlineLevel="0" collapsed="false">
      <c r="A959" s="19" t="n">
        <v>9</v>
      </c>
      <c r="B959" s="19" t="n">
        <f aca="false">IFERROR(VLOOKUP(A959,Personal!$A$6:$F$112,2,FALSE()),"")</f>
        <v>0</v>
      </c>
      <c r="C959" s="19" t="str">
        <f aca="false">IFERROR(VLOOKUP(A959,Personal!$A$6:$F$112,3,FALSE()),"")</f>
        <v>Olot</v>
      </c>
      <c r="D959" s="19" t="s">
        <v>153</v>
      </c>
      <c r="E959" s="19" t="s">
        <v>206</v>
      </c>
      <c r="F959" s="19" t="s">
        <v>207</v>
      </c>
      <c r="G959" s="19" t="s">
        <v>272</v>
      </c>
      <c r="H959" s="19" t="n">
        <f aca="false">IF(OR(VLOOKUP(A959,Personal!$A$6:$F$112,5,FALSE())&lt;&gt;"Sí",N959="No aplica"),0,'Catàleg GRAE'!D86)</f>
        <v>1</v>
      </c>
      <c r="I959" s="20"/>
      <c r="J959" s="20"/>
      <c r="K959" s="20"/>
      <c r="L959" s="21"/>
      <c r="M959" s="21"/>
      <c r="N959" s="20"/>
      <c r="O959" s="20"/>
      <c r="P959" s="19" t="str">
        <f aca="false">IF(I959="","",I959-H959)</f>
        <v/>
      </c>
      <c r="Q959" s="19" t="str">
        <f aca="true">IF(B959="","",IF(N959="No aplica","No aplica",IF(I959="","Pendent",IF(N959="Per substituir","Substituir",IF(OR(N959="No localitzat",N959="No lliurat"),"Reposar",IF(I959&lt;H959,"Reposar",IF(I959&gt;H959,"Revisar excedent",IF(AND(G959="Sí",M959&lt;&gt;"",M959&lt;TODAY()),"EPI caducat",IF(AND(G959="Sí",M959&lt;&gt;"",M959&lt;=TODAY()+90),"EPI caduca ≤90 dies",IF(OR(N959="Deteriorat usable",N959="Revisió necessària"),"Revisar","OK"))))))))))</f>
      </c>
      <c r="R959" s="20"/>
    </row>
    <row r="960" customFormat="false" ht="15" hidden="false" customHeight="false" outlineLevel="0" collapsed="false">
      <c r="A960" s="19" t="n">
        <v>9</v>
      </c>
      <c r="B960" s="19" t="n">
        <f aca="false">IFERROR(VLOOKUP(A960,Personal!$A$6:$F$112,2,FALSE()),"")</f>
        <v>0</v>
      </c>
      <c r="C960" s="19" t="str">
        <f aca="false">IFERROR(VLOOKUP(A960,Personal!$A$6:$F$112,3,FALSE()),"")</f>
        <v>Olot</v>
      </c>
      <c r="D960" s="19" t="s">
        <v>177</v>
      </c>
      <c r="E960" s="19" t="s">
        <v>208</v>
      </c>
      <c r="F960" s="19" t="s">
        <v>209</v>
      </c>
      <c r="G960" s="19" t="s">
        <v>272</v>
      </c>
      <c r="H960" s="19" t="n">
        <f aca="false">IF(OR(VLOOKUP(A960,Personal!$A$6:$F$112,5,FALSE())&lt;&gt;"Sí",N960="No aplica"),0,'Catàleg GRAE'!D87)</f>
        <v>1</v>
      </c>
      <c r="I960" s="20"/>
      <c r="J960" s="20"/>
      <c r="K960" s="20"/>
      <c r="L960" s="21"/>
      <c r="M960" s="21"/>
      <c r="N960" s="20"/>
      <c r="O960" s="20"/>
      <c r="P960" s="19" t="str">
        <f aca="false">IF(I960="","",I960-H960)</f>
        <v/>
      </c>
      <c r="Q960" s="19" t="str">
        <f aca="true">IF(B960="","",IF(N960="No aplica","No aplica",IF(I960="","Pendent",IF(N960="Per substituir","Substituir",IF(OR(N960="No localitzat",N960="No lliurat"),"Reposar",IF(I960&lt;H960,"Reposar",IF(I960&gt;H960,"Revisar excedent",IF(AND(G960="Sí",M960&lt;&gt;"",M960&lt;TODAY()),"EPI caducat",IF(AND(G960="Sí",M960&lt;&gt;"",M960&lt;=TODAY()+90),"EPI caduca ≤90 dies",IF(OR(N960="Deteriorat usable",N960="Revisió necessària"),"Revisar","OK"))))))))))</f>
      </c>
      <c r="R960" s="20"/>
    </row>
    <row r="961" customFormat="false" ht="15" hidden="false" customHeight="false" outlineLevel="0" collapsed="false">
      <c r="A961" s="19" t="n">
        <v>9</v>
      </c>
      <c r="B961" s="19" t="n">
        <f aca="false">IFERROR(VLOOKUP(A961,Personal!$A$6:$F$112,2,FALSE()),"")</f>
        <v>0</v>
      </c>
      <c r="C961" s="19" t="str">
        <f aca="false">IFERROR(VLOOKUP(A961,Personal!$A$6:$F$112,3,FALSE()),"")</f>
        <v>Olot</v>
      </c>
      <c r="D961" s="19" t="s">
        <v>177</v>
      </c>
      <c r="E961" s="19" t="s">
        <v>210</v>
      </c>
      <c r="F961" s="19" t="s">
        <v>211</v>
      </c>
      <c r="G961" s="19" t="s">
        <v>272</v>
      </c>
      <c r="H961" s="19" t="n">
        <f aca="false">IF(OR(VLOOKUP(A961,Personal!$A$6:$F$112,5,FALSE())&lt;&gt;"Sí",N961="No aplica"),0,'Catàleg GRAE'!D88)</f>
        <v>1</v>
      </c>
      <c r="I961" s="20"/>
      <c r="J961" s="20"/>
      <c r="K961" s="20"/>
      <c r="L961" s="21"/>
      <c r="M961" s="21"/>
      <c r="N961" s="20"/>
      <c r="O961" s="20"/>
      <c r="P961" s="19" t="str">
        <f aca="false">IF(I961="","",I961-H961)</f>
        <v/>
      </c>
      <c r="Q961" s="19" t="str">
        <f aca="true">IF(B961="","",IF(N961="No aplica","No aplica",IF(I961="","Pendent",IF(N961="Per substituir","Substituir",IF(OR(N961="No localitzat",N961="No lliurat"),"Reposar",IF(I961&lt;H961,"Reposar",IF(I961&gt;H961,"Revisar excedent",IF(AND(G961="Sí",M961&lt;&gt;"",M961&lt;TODAY()),"EPI caducat",IF(AND(G961="Sí",M961&lt;&gt;"",M961&lt;=TODAY()+90),"EPI caduca ≤90 dies",IF(OR(N961="Deteriorat usable",N961="Revisió necessària"),"Revisar","OK"))))))))))</f>
      </c>
      <c r="R961" s="20"/>
    </row>
    <row r="962" customFormat="false" ht="15" hidden="false" customHeight="false" outlineLevel="0" collapsed="false">
      <c r="A962" s="19" t="n">
        <v>9</v>
      </c>
      <c r="B962" s="19" t="n">
        <f aca="false">IFERROR(VLOOKUP(A962,Personal!$A$6:$F$112,2,FALSE()),"")</f>
        <v>0</v>
      </c>
      <c r="C962" s="19" t="str">
        <f aca="false">IFERROR(VLOOKUP(A962,Personal!$A$6:$F$112,3,FALSE()),"")</f>
        <v>Olot</v>
      </c>
      <c r="D962" s="19" t="s">
        <v>125</v>
      </c>
      <c r="E962" s="19" t="s">
        <v>212</v>
      </c>
      <c r="F962" s="19" t="s">
        <v>213</v>
      </c>
      <c r="G962" s="19" t="s">
        <v>272</v>
      </c>
      <c r="H962" s="19" t="n">
        <f aca="false">IF(OR(VLOOKUP(A962,Personal!$A$6:$F$112,5,FALSE())&lt;&gt;"Sí",N962="No aplica"),0,'Catàleg GRAE'!D89)</f>
        <v>1</v>
      </c>
      <c r="I962" s="20"/>
      <c r="J962" s="20"/>
      <c r="K962" s="20"/>
      <c r="L962" s="21"/>
      <c r="M962" s="21"/>
      <c r="N962" s="20"/>
      <c r="O962" s="20"/>
      <c r="P962" s="19" t="str">
        <f aca="false">IF(I962="","",I962-H962)</f>
        <v/>
      </c>
      <c r="Q962" s="19" t="str">
        <f aca="true">IF(B962="","",IF(N962="No aplica","No aplica",IF(I962="","Pendent",IF(N962="Per substituir","Substituir",IF(OR(N962="No localitzat",N962="No lliurat"),"Reposar",IF(I962&lt;H962,"Reposar",IF(I962&gt;H962,"Revisar excedent",IF(AND(G962="Sí",M962&lt;&gt;"",M962&lt;TODAY()),"EPI caducat",IF(AND(G962="Sí",M962&lt;&gt;"",M962&lt;=TODAY()+90),"EPI caduca ≤90 dies",IF(OR(N962="Deteriorat usable",N962="Revisió necessària"),"Revisar","OK"))))))))))</f>
      </c>
      <c r="R962" s="20"/>
    </row>
    <row r="963" customFormat="false" ht="15" hidden="false" customHeight="false" outlineLevel="0" collapsed="false">
      <c r="A963" s="19" t="n">
        <v>9</v>
      </c>
      <c r="B963" s="19" t="n">
        <f aca="false">IFERROR(VLOOKUP(A963,Personal!$A$6:$F$112,2,FALSE()),"")</f>
        <v>0</v>
      </c>
      <c r="C963" s="19" t="str">
        <f aca="false">IFERROR(VLOOKUP(A963,Personal!$A$6:$F$112,3,FALSE()),"")</f>
        <v>Olot</v>
      </c>
      <c r="D963" s="19" t="s">
        <v>40</v>
      </c>
      <c r="E963" s="19" t="s">
        <v>214</v>
      </c>
      <c r="F963" s="19" t="s">
        <v>215</v>
      </c>
      <c r="G963" s="19" t="s">
        <v>291</v>
      </c>
      <c r="H963" s="19" t="n">
        <f aca="false">IF(OR(VLOOKUP(A963,Personal!$A$6:$F$112,5,FALSE())&lt;&gt;"Sí",N963="No aplica"),0,'Catàleg GRAE'!D90)</f>
        <v>1</v>
      </c>
      <c r="I963" s="20"/>
      <c r="J963" s="20"/>
      <c r="K963" s="20"/>
      <c r="L963" s="21"/>
      <c r="M963" s="21"/>
      <c r="N963" s="20"/>
      <c r="O963" s="20"/>
      <c r="P963" s="19" t="str">
        <f aca="false">IF(I963="","",I963-H963)</f>
        <v/>
      </c>
      <c r="Q963" s="19" t="str">
        <f aca="true">IF(B963="","",IF(N963="No aplica","No aplica",IF(I963="","Pendent",IF(N963="Per substituir","Substituir",IF(OR(N963="No localitzat",N963="No lliurat"),"Reposar",IF(I963&lt;H963,"Reposar",IF(I963&gt;H963,"Revisar excedent",IF(AND(G963="Sí",M963&lt;&gt;"",M963&lt;TODAY()),"EPI caducat",IF(AND(G963="Sí",M963&lt;&gt;"",M963&lt;=TODAY()+90),"EPI caduca ≤90 dies",IF(OR(N963="Deteriorat usable",N963="Revisió necessària"),"Revisar","OK"))))))))))</f>
      </c>
      <c r="R963" s="20"/>
    </row>
    <row r="964" customFormat="false" ht="15" hidden="false" customHeight="false" outlineLevel="0" collapsed="false">
      <c r="A964" s="19" t="n">
        <v>9</v>
      </c>
      <c r="B964" s="19" t="n">
        <f aca="false">IFERROR(VLOOKUP(A964,Personal!$A$6:$F$112,2,FALSE()),"")</f>
        <v>0</v>
      </c>
      <c r="C964" s="19" t="str">
        <f aca="false">IFERROR(VLOOKUP(A964,Personal!$A$6:$F$112,3,FALSE()),"")</f>
        <v>Olot</v>
      </c>
      <c r="D964" s="19" t="s">
        <v>216</v>
      </c>
      <c r="E964" s="19" t="s">
        <v>217</v>
      </c>
      <c r="F964" s="19" t="s">
        <v>218</v>
      </c>
      <c r="G964" s="19" t="s">
        <v>272</v>
      </c>
      <c r="H964" s="19" t="n">
        <f aca="false">IF(OR(VLOOKUP(A964,Personal!$A$6:$F$112,5,FALSE())&lt;&gt;"Sí",N964="No aplica"),0,'Catàleg GRAE'!D91)</f>
        <v>1</v>
      </c>
      <c r="I964" s="20"/>
      <c r="J964" s="20"/>
      <c r="K964" s="20"/>
      <c r="L964" s="21"/>
      <c r="M964" s="21"/>
      <c r="N964" s="20"/>
      <c r="O964" s="20"/>
      <c r="P964" s="19" t="str">
        <f aca="false">IF(I964="","",I964-H964)</f>
        <v/>
      </c>
      <c r="Q964" s="19" t="str">
        <f aca="true">IF(B964="","",IF(N964="No aplica","No aplica",IF(I964="","Pendent",IF(N964="Per substituir","Substituir",IF(OR(N964="No localitzat",N964="No lliurat"),"Reposar",IF(I964&lt;H964,"Reposar",IF(I964&gt;H964,"Revisar excedent",IF(AND(G964="Sí",M964&lt;&gt;"",M964&lt;TODAY()),"EPI caducat",IF(AND(G964="Sí",M964&lt;&gt;"",M964&lt;=TODAY()+90),"EPI caduca ≤90 dies",IF(OR(N964="Deteriorat usable",N964="Revisió necessària"),"Revisar","OK"))))))))))</f>
      </c>
      <c r="R964" s="20"/>
    </row>
    <row r="965" customFormat="false" ht="15" hidden="false" customHeight="false" outlineLevel="0" collapsed="false">
      <c r="A965" s="19" t="n">
        <v>9</v>
      </c>
      <c r="B965" s="19" t="n">
        <f aca="false">IFERROR(VLOOKUP(A965,Personal!$A$6:$F$112,2,FALSE()),"")</f>
        <v>0</v>
      </c>
      <c r="C965" s="19" t="str">
        <f aca="false">IFERROR(VLOOKUP(A965,Personal!$A$6:$F$112,3,FALSE()),"")</f>
        <v>Olot</v>
      </c>
      <c r="D965" s="19" t="s">
        <v>37</v>
      </c>
      <c r="E965" s="19" t="s">
        <v>219</v>
      </c>
      <c r="F965" s="19" t="s">
        <v>220</v>
      </c>
      <c r="G965" s="19" t="s">
        <v>291</v>
      </c>
      <c r="H965" s="19" t="n">
        <f aca="false">IF(OR(VLOOKUP(A965,Personal!$A$6:$F$112,5,FALSE())&lt;&gt;"Sí",N965="No aplica"),0,'Catàleg GRAE'!D92)</f>
        <v>1</v>
      </c>
      <c r="I965" s="20"/>
      <c r="J965" s="20"/>
      <c r="K965" s="20"/>
      <c r="L965" s="21"/>
      <c r="M965" s="21"/>
      <c r="N965" s="20"/>
      <c r="O965" s="20"/>
      <c r="P965" s="19" t="str">
        <f aca="false">IF(I965="","",I965-H965)</f>
        <v/>
      </c>
      <c r="Q965" s="19" t="str">
        <f aca="true">IF(B965="","",IF(N965="No aplica","No aplica",IF(I965="","Pendent",IF(N965="Per substituir","Substituir",IF(OR(N965="No localitzat",N965="No lliurat"),"Reposar",IF(I965&lt;H965,"Reposar",IF(I965&gt;H965,"Revisar excedent",IF(AND(G965="Sí",M965&lt;&gt;"",M965&lt;TODAY()),"EPI caducat",IF(AND(G965="Sí",M965&lt;&gt;"",M965&lt;=TODAY()+90),"EPI caduca ≤90 dies",IF(OR(N965="Deteriorat usable",N965="Revisió necessària"),"Revisar","OK"))))))))))</f>
      </c>
      <c r="R965" s="20"/>
    </row>
    <row r="966" customFormat="false" ht="15" hidden="false" customHeight="false" outlineLevel="0" collapsed="false">
      <c r="A966" s="19" t="n">
        <v>9</v>
      </c>
      <c r="B966" s="19" t="n">
        <f aca="false">IFERROR(VLOOKUP(A966,Personal!$A$6:$F$112,2,FALSE()),"")</f>
        <v>0</v>
      </c>
      <c r="C966" s="19" t="str">
        <f aca="false">IFERROR(VLOOKUP(A966,Personal!$A$6:$F$112,3,FALSE()),"")</f>
        <v>Olot</v>
      </c>
      <c r="D966" s="19" t="s">
        <v>137</v>
      </c>
      <c r="E966" s="19" t="s">
        <v>221</v>
      </c>
      <c r="F966" s="19" t="s">
        <v>222</v>
      </c>
      <c r="G966" s="19" t="s">
        <v>291</v>
      </c>
      <c r="H966" s="19" t="n">
        <f aca="false">IF(OR(VLOOKUP(A966,Personal!$A$6:$F$112,5,FALSE())&lt;&gt;"Sí",N966="No aplica"),0,'Catàleg GRAE'!D93)</f>
        <v>1</v>
      </c>
      <c r="I966" s="20"/>
      <c r="J966" s="20"/>
      <c r="K966" s="20"/>
      <c r="L966" s="21"/>
      <c r="M966" s="21"/>
      <c r="N966" s="20"/>
      <c r="O966" s="20"/>
      <c r="P966" s="19" t="str">
        <f aca="false">IF(I966="","",I966-H966)</f>
        <v/>
      </c>
      <c r="Q966" s="19" t="str">
        <f aca="true">IF(B966="","",IF(N966="No aplica","No aplica",IF(I966="","Pendent",IF(N966="Per substituir","Substituir",IF(OR(N966="No localitzat",N966="No lliurat"),"Reposar",IF(I966&lt;H966,"Reposar",IF(I966&gt;H966,"Revisar excedent",IF(AND(G966="Sí",M966&lt;&gt;"",M966&lt;TODAY()),"EPI caducat",IF(AND(G966="Sí",M966&lt;&gt;"",M966&lt;=TODAY()+90),"EPI caduca ≤90 dies",IF(OR(N966="Deteriorat usable",N966="Revisió necessària"),"Revisar","OK"))))))))))</f>
      </c>
      <c r="R966" s="20"/>
    </row>
    <row r="967" customFormat="false" ht="15" hidden="false" customHeight="false" outlineLevel="0" collapsed="false">
      <c r="A967" s="19" t="n">
        <v>9</v>
      </c>
      <c r="B967" s="19" t="n">
        <f aca="false">IFERROR(VLOOKUP(A967,Personal!$A$6:$F$112,2,FALSE()),"")</f>
        <v>0</v>
      </c>
      <c r="C967" s="19" t="str">
        <f aca="false">IFERROR(VLOOKUP(A967,Personal!$A$6:$F$112,3,FALSE()),"")</f>
        <v>Olot</v>
      </c>
      <c r="D967" s="19" t="s">
        <v>137</v>
      </c>
      <c r="E967" s="19" t="s">
        <v>223</v>
      </c>
      <c r="F967" s="19" t="s">
        <v>224</v>
      </c>
      <c r="G967" s="19" t="s">
        <v>291</v>
      </c>
      <c r="H967" s="19" t="n">
        <f aca="false">IF(OR(VLOOKUP(A967,Personal!$A$6:$F$112,5,FALSE())&lt;&gt;"Sí",N967="No aplica"),0,'Catàleg GRAE'!D94)</f>
        <v>1</v>
      </c>
      <c r="I967" s="20"/>
      <c r="J967" s="20"/>
      <c r="K967" s="20"/>
      <c r="L967" s="21"/>
      <c r="M967" s="21"/>
      <c r="N967" s="20"/>
      <c r="O967" s="20"/>
      <c r="P967" s="19" t="str">
        <f aca="false">IF(I967="","",I967-H967)</f>
        <v/>
      </c>
      <c r="Q967" s="19" t="str">
        <f aca="true">IF(B967="","",IF(N967="No aplica","No aplica",IF(I967="","Pendent",IF(N967="Per substituir","Substituir",IF(OR(N967="No localitzat",N967="No lliurat"),"Reposar",IF(I967&lt;H967,"Reposar",IF(I967&gt;H967,"Revisar excedent",IF(AND(G967="Sí",M967&lt;&gt;"",M967&lt;TODAY()),"EPI caducat",IF(AND(G967="Sí",M967&lt;&gt;"",M967&lt;=TODAY()+90),"EPI caduca ≤90 dies",IF(OR(N967="Deteriorat usable",N967="Revisió necessària"),"Revisar","OK"))))))))))</f>
      </c>
      <c r="R967" s="20"/>
    </row>
    <row r="968" customFormat="false" ht="15" hidden="false" customHeight="false" outlineLevel="0" collapsed="false">
      <c r="A968" s="19" t="n">
        <v>9</v>
      </c>
      <c r="B968" s="19" t="n">
        <f aca="false">IFERROR(VLOOKUP(A968,Personal!$A$6:$F$112,2,FALSE()),"")</f>
        <v>0</v>
      </c>
      <c r="C968" s="19" t="str">
        <f aca="false">IFERROR(VLOOKUP(A968,Personal!$A$6:$F$112,3,FALSE()),"")</f>
        <v>Olot</v>
      </c>
      <c r="D968" s="19" t="s">
        <v>137</v>
      </c>
      <c r="E968" s="19" t="s">
        <v>225</v>
      </c>
      <c r="F968" s="19" t="s">
        <v>226</v>
      </c>
      <c r="G968" s="19" t="s">
        <v>291</v>
      </c>
      <c r="H968" s="19" t="n">
        <f aca="false">IF(OR(VLOOKUP(A968,Personal!$A$6:$F$112,5,FALSE())&lt;&gt;"Sí",N968="No aplica"),0,'Catàleg GRAE'!D95)</f>
        <v>1</v>
      </c>
      <c r="I968" s="20"/>
      <c r="J968" s="20"/>
      <c r="K968" s="20"/>
      <c r="L968" s="21"/>
      <c r="M968" s="21"/>
      <c r="N968" s="20"/>
      <c r="O968" s="20"/>
      <c r="P968" s="19" t="str">
        <f aca="false">IF(I968="","",I968-H968)</f>
        <v/>
      </c>
      <c r="Q968" s="19" t="str">
        <f aca="true">IF(B968="","",IF(N968="No aplica","No aplica",IF(I968="","Pendent",IF(N968="Per substituir","Substituir",IF(OR(N968="No localitzat",N968="No lliurat"),"Reposar",IF(I968&lt;H968,"Reposar",IF(I968&gt;H968,"Revisar excedent",IF(AND(G968="Sí",M968&lt;&gt;"",M968&lt;TODAY()),"EPI caducat",IF(AND(G968="Sí",M968&lt;&gt;"",M968&lt;=TODAY()+90),"EPI caduca ≤90 dies",IF(OR(N968="Deteriorat usable",N968="Revisió necessària"),"Revisar","OK"))))))))))</f>
      </c>
      <c r="R968" s="20"/>
    </row>
    <row r="969" customFormat="false" ht="15" hidden="false" customHeight="false" outlineLevel="0" collapsed="false">
      <c r="A969" s="19" t="n">
        <v>9</v>
      </c>
      <c r="B969" s="19" t="n">
        <f aca="false">IFERROR(VLOOKUP(A969,Personal!$A$6:$F$112,2,FALSE()),"")</f>
        <v>0</v>
      </c>
      <c r="C969" s="19" t="str">
        <f aca="false">IFERROR(VLOOKUP(A969,Personal!$A$6:$F$112,3,FALSE()),"")</f>
        <v>Olot</v>
      </c>
      <c r="D969" s="19" t="s">
        <v>137</v>
      </c>
      <c r="E969" s="19" t="s">
        <v>227</v>
      </c>
      <c r="F969" s="19" t="s">
        <v>228</v>
      </c>
      <c r="G969" s="19" t="s">
        <v>291</v>
      </c>
      <c r="H969" s="19" t="n">
        <f aca="false">IF(OR(VLOOKUP(A969,Personal!$A$6:$F$112,5,FALSE())&lt;&gt;"Sí",N969="No aplica"),0,'Catàleg GRAE'!D96)</f>
        <v>1</v>
      </c>
      <c r="I969" s="20"/>
      <c r="J969" s="20"/>
      <c r="K969" s="20"/>
      <c r="L969" s="21"/>
      <c r="M969" s="21"/>
      <c r="N969" s="20"/>
      <c r="O969" s="20"/>
      <c r="P969" s="19" t="str">
        <f aca="false">IF(I969="","",I969-H969)</f>
        <v/>
      </c>
      <c r="Q969" s="19" t="str">
        <f aca="true">IF(B969="","",IF(N969="No aplica","No aplica",IF(I969="","Pendent",IF(N969="Per substituir","Substituir",IF(OR(N969="No localitzat",N969="No lliurat"),"Reposar",IF(I969&lt;H969,"Reposar",IF(I969&gt;H969,"Revisar excedent",IF(AND(G969="Sí",M969&lt;&gt;"",M969&lt;TODAY()),"EPI caducat",IF(AND(G969="Sí",M969&lt;&gt;"",M969&lt;=TODAY()+90),"EPI caduca ≤90 dies",IF(OR(N969="Deteriorat usable",N969="Revisió necessària"),"Revisar","OK"))))))))))</f>
      </c>
      <c r="R969" s="20"/>
    </row>
    <row r="970" customFormat="false" ht="15" hidden="false" customHeight="false" outlineLevel="0" collapsed="false">
      <c r="A970" s="19" t="n">
        <v>9</v>
      </c>
      <c r="B970" s="19" t="n">
        <f aca="false">IFERROR(VLOOKUP(A970,Personal!$A$6:$F$112,2,FALSE()),"")</f>
        <v>0</v>
      </c>
      <c r="C970" s="19" t="str">
        <f aca="false">IFERROR(VLOOKUP(A970,Personal!$A$6:$F$112,3,FALSE()),"")</f>
        <v>Olot</v>
      </c>
      <c r="D970" s="19" t="s">
        <v>137</v>
      </c>
      <c r="E970" s="19" t="s">
        <v>229</v>
      </c>
      <c r="F970" s="19" t="s">
        <v>230</v>
      </c>
      <c r="G970" s="19" t="s">
        <v>291</v>
      </c>
      <c r="H970" s="19" t="n">
        <f aca="false">IF(OR(VLOOKUP(A970,Personal!$A$6:$F$112,5,FALSE())&lt;&gt;"Sí",N970="No aplica"),0,'Catàleg GRAE'!D97)</f>
        <v>1</v>
      </c>
      <c r="I970" s="20"/>
      <c r="J970" s="20"/>
      <c r="K970" s="20"/>
      <c r="L970" s="21"/>
      <c r="M970" s="21"/>
      <c r="N970" s="20"/>
      <c r="O970" s="20"/>
      <c r="P970" s="19" t="str">
        <f aca="false">IF(I970="","",I970-H970)</f>
        <v/>
      </c>
      <c r="Q970" s="19" t="str">
        <f aca="true">IF(B970="","",IF(N970="No aplica","No aplica",IF(I970="","Pendent",IF(N970="Per substituir","Substituir",IF(OR(N970="No localitzat",N970="No lliurat"),"Reposar",IF(I970&lt;H970,"Reposar",IF(I970&gt;H970,"Revisar excedent",IF(AND(G970="Sí",M970&lt;&gt;"",M970&lt;TODAY()),"EPI caducat",IF(AND(G970="Sí",M970&lt;&gt;"",M970&lt;=TODAY()+90),"EPI caduca ≤90 dies",IF(OR(N970="Deteriorat usable",N970="Revisió necessària"),"Revisar","OK"))))))))))</f>
      </c>
      <c r="R970" s="20"/>
    </row>
    <row r="971" customFormat="false" ht="15" hidden="false" customHeight="false" outlineLevel="0" collapsed="false">
      <c r="A971" s="19" t="n">
        <v>9</v>
      </c>
      <c r="B971" s="19" t="n">
        <f aca="false">IFERROR(VLOOKUP(A971,Personal!$A$6:$F$112,2,FALSE()),"")</f>
        <v>0</v>
      </c>
      <c r="C971" s="19" t="str">
        <f aca="false">IFERROR(VLOOKUP(A971,Personal!$A$6:$F$112,3,FALSE()),"")</f>
        <v>Olot</v>
      </c>
      <c r="D971" s="19" t="s">
        <v>137</v>
      </c>
      <c r="E971" s="19" t="s">
        <v>231</v>
      </c>
      <c r="F971" s="19" t="s">
        <v>232</v>
      </c>
      <c r="G971" s="19" t="s">
        <v>291</v>
      </c>
      <c r="H971" s="19" t="n">
        <f aca="false">IF(OR(VLOOKUP(A971,Personal!$A$6:$F$112,5,FALSE())&lt;&gt;"Sí",N971="No aplica"),0,'Catàleg GRAE'!D98)</f>
        <v>1</v>
      </c>
      <c r="I971" s="20"/>
      <c r="J971" s="20"/>
      <c r="K971" s="20"/>
      <c r="L971" s="21"/>
      <c r="M971" s="21"/>
      <c r="N971" s="20"/>
      <c r="O971" s="20"/>
      <c r="P971" s="19" t="str">
        <f aca="false">IF(I971="","",I971-H971)</f>
        <v/>
      </c>
      <c r="Q971" s="19" t="str">
        <f aca="true">IF(B971="","",IF(N971="No aplica","No aplica",IF(I971="","Pendent",IF(N971="Per substituir","Substituir",IF(OR(N971="No localitzat",N971="No lliurat"),"Reposar",IF(I971&lt;H971,"Reposar",IF(I971&gt;H971,"Revisar excedent",IF(AND(G971="Sí",M971&lt;&gt;"",M971&lt;TODAY()),"EPI caducat",IF(AND(G971="Sí",M971&lt;&gt;"",M971&lt;=TODAY()+90),"EPI caduca ≤90 dies",IF(OR(N971="Deteriorat usable",N971="Revisió necessària"),"Revisar","OK"))))))))))</f>
      </c>
      <c r="R971" s="20"/>
    </row>
    <row r="972" customFormat="false" ht="15" hidden="false" customHeight="false" outlineLevel="0" collapsed="false">
      <c r="A972" s="19" t="n">
        <v>9</v>
      </c>
      <c r="B972" s="19" t="n">
        <f aca="false">IFERROR(VLOOKUP(A972,Personal!$A$6:$F$112,2,FALSE()),"")</f>
        <v>0</v>
      </c>
      <c r="C972" s="19" t="str">
        <f aca="false">IFERROR(VLOOKUP(A972,Personal!$A$6:$F$112,3,FALSE()),"")</f>
        <v>Olot</v>
      </c>
      <c r="D972" s="19" t="s">
        <v>137</v>
      </c>
      <c r="E972" s="19" t="s">
        <v>233</v>
      </c>
      <c r="F972" s="19" t="s">
        <v>234</v>
      </c>
      <c r="G972" s="19" t="s">
        <v>291</v>
      </c>
      <c r="H972" s="19" t="n">
        <f aca="false">IF(OR(VLOOKUP(A972,Personal!$A$6:$F$112,5,FALSE())&lt;&gt;"Sí",N972="No aplica"),0,'Catàleg GRAE'!D99)</f>
        <v>1</v>
      </c>
      <c r="I972" s="20"/>
      <c r="J972" s="20"/>
      <c r="K972" s="20"/>
      <c r="L972" s="21"/>
      <c r="M972" s="21"/>
      <c r="N972" s="20"/>
      <c r="O972" s="20"/>
      <c r="P972" s="19" t="str">
        <f aca="false">IF(I972="","",I972-H972)</f>
        <v/>
      </c>
      <c r="Q972" s="19" t="str">
        <f aca="true">IF(B972="","",IF(N972="No aplica","No aplica",IF(I972="","Pendent",IF(N972="Per substituir","Substituir",IF(OR(N972="No localitzat",N972="No lliurat"),"Reposar",IF(I972&lt;H972,"Reposar",IF(I972&gt;H972,"Revisar excedent",IF(AND(G972="Sí",M972&lt;&gt;"",M972&lt;TODAY()),"EPI caducat",IF(AND(G972="Sí",M972&lt;&gt;"",M972&lt;=TODAY()+90),"EPI caduca ≤90 dies",IF(OR(N972="Deteriorat usable",N972="Revisió necessària"),"Revisar","OK"))))))))))</f>
      </c>
      <c r="R972" s="20"/>
    </row>
    <row r="973" customFormat="false" ht="15" hidden="false" customHeight="false" outlineLevel="0" collapsed="false">
      <c r="A973" s="19" t="n">
        <v>9</v>
      </c>
      <c r="B973" s="19" t="n">
        <f aca="false">IFERROR(VLOOKUP(A973,Personal!$A$6:$F$112,2,FALSE()),"")</f>
        <v>0</v>
      </c>
      <c r="C973" s="19" t="str">
        <f aca="false">IFERROR(VLOOKUP(A973,Personal!$A$6:$F$112,3,FALSE()),"")</f>
        <v>Olot</v>
      </c>
      <c r="D973" s="19" t="s">
        <v>216</v>
      </c>
      <c r="E973" s="19" t="s">
        <v>235</v>
      </c>
      <c r="F973" s="19" t="s">
        <v>236</v>
      </c>
      <c r="G973" s="19" t="s">
        <v>272</v>
      </c>
      <c r="H973" s="19" t="n">
        <f aca="false">IF(OR(VLOOKUP(A973,Personal!$A$6:$F$112,5,FALSE())&lt;&gt;"Sí",N973="No aplica"),0,'Catàleg GRAE'!D100)</f>
        <v>1</v>
      </c>
      <c r="I973" s="20"/>
      <c r="J973" s="20"/>
      <c r="K973" s="20"/>
      <c r="L973" s="21"/>
      <c r="M973" s="21"/>
      <c r="N973" s="20"/>
      <c r="O973" s="20"/>
      <c r="P973" s="19" t="str">
        <f aca="false">IF(I973="","",I973-H973)</f>
        <v/>
      </c>
      <c r="Q973" s="19" t="str">
        <f aca="true">IF(B973="","",IF(N973="No aplica","No aplica",IF(I973="","Pendent",IF(N973="Per substituir","Substituir",IF(OR(N973="No localitzat",N973="No lliurat"),"Reposar",IF(I973&lt;H973,"Reposar",IF(I973&gt;H973,"Revisar excedent",IF(AND(G973="Sí",M973&lt;&gt;"",M973&lt;TODAY()),"EPI caducat",IF(AND(G973="Sí",M973&lt;&gt;"",M973&lt;=TODAY()+90),"EPI caduca ≤90 dies",IF(OR(N973="Deteriorat usable",N973="Revisió necessària"),"Revisar","OK"))))))))))</f>
      </c>
      <c r="R973" s="20"/>
    </row>
    <row r="974" customFormat="false" ht="15" hidden="false" customHeight="false" outlineLevel="0" collapsed="false">
      <c r="A974" s="19" t="n">
        <v>9</v>
      </c>
      <c r="B974" s="19" t="n">
        <f aca="false">IFERROR(VLOOKUP(A974,Personal!$A$6:$F$112,2,FALSE()),"")</f>
        <v>0</v>
      </c>
      <c r="C974" s="19" t="str">
        <f aca="false">IFERROR(VLOOKUP(A974,Personal!$A$6:$F$112,3,FALSE()),"")</f>
        <v>Olot</v>
      </c>
      <c r="D974" s="19" t="s">
        <v>137</v>
      </c>
      <c r="E974" s="19" t="s">
        <v>237</v>
      </c>
      <c r="F974" s="19" t="s">
        <v>238</v>
      </c>
      <c r="G974" s="19" t="s">
        <v>291</v>
      </c>
      <c r="H974" s="19" t="n">
        <f aca="false">IF(OR(VLOOKUP(A974,Personal!$A$6:$F$112,5,FALSE())&lt;&gt;"Sí",N974="No aplica"),0,'Catàleg GRAE'!D101)</f>
        <v>1</v>
      </c>
      <c r="I974" s="20"/>
      <c r="J974" s="20"/>
      <c r="K974" s="20"/>
      <c r="L974" s="21"/>
      <c r="M974" s="21"/>
      <c r="N974" s="20"/>
      <c r="O974" s="20"/>
      <c r="P974" s="19" t="str">
        <f aca="false">IF(I974="","",I974-H974)</f>
        <v/>
      </c>
      <c r="Q974" s="19" t="str">
        <f aca="true">IF(B974="","",IF(N974="No aplica","No aplica",IF(I974="","Pendent",IF(N974="Per substituir","Substituir",IF(OR(N974="No localitzat",N974="No lliurat"),"Reposar",IF(I974&lt;H974,"Reposar",IF(I974&gt;H974,"Revisar excedent",IF(AND(G974="Sí",M974&lt;&gt;"",M974&lt;TODAY()),"EPI caducat",IF(AND(G974="Sí",M974&lt;&gt;"",M974&lt;=TODAY()+90),"EPI caduca ≤90 dies",IF(OR(N974="Deteriorat usable",N974="Revisió necessària"),"Revisar","OK"))))))))))</f>
      </c>
      <c r="R974" s="20"/>
    </row>
    <row r="975" customFormat="false" ht="15" hidden="false" customHeight="false" outlineLevel="0" collapsed="false">
      <c r="A975" s="19" t="n">
        <v>9</v>
      </c>
      <c r="B975" s="19" t="n">
        <f aca="false">IFERROR(VLOOKUP(A975,Personal!$A$6:$F$112,2,FALSE()),"")</f>
        <v>0</v>
      </c>
      <c r="C975" s="19" t="str">
        <f aca="false">IFERROR(VLOOKUP(A975,Personal!$A$6:$F$112,3,FALSE()),"")</f>
        <v>Olot</v>
      </c>
      <c r="D975" s="19" t="s">
        <v>37</v>
      </c>
      <c r="E975" s="19" t="s">
        <v>239</v>
      </c>
      <c r="F975" s="19" t="s">
        <v>240</v>
      </c>
      <c r="G975" s="19" t="s">
        <v>291</v>
      </c>
      <c r="H975" s="19" t="n">
        <f aca="false">IF(OR(VLOOKUP(A975,Personal!$A$6:$F$112,5,FALSE())&lt;&gt;"Sí",N975="No aplica"),0,'Catàleg GRAE'!D102)</f>
        <v>1</v>
      </c>
      <c r="I975" s="20"/>
      <c r="J975" s="20"/>
      <c r="K975" s="20"/>
      <c r="L975" s="21"/>
      <c r="M975" s="21"/>
      <c r="N975" s="20"/>
      <c r="O975" s="20"/>
      <c r="P975" s="19" t="str">
        <f aca="false">IF(I975="","",I975-H975)</f>
        <v/>
      </c>
      <c r="Q975" s="19" t="str">
        <f aca="true">IF(B975="","",IF(N975="No aplica","No aplica",IF(I975="","Pendent",IF(N975="Per substituir","Substituir",IF(OR(N975="No localitzat",N975="No lliurat"),"Reposar",IF(I975&lt;H975,"Reposar",IF(I975&gt;H975,"Revisar excedent",IF(AND(G975="Sí",M975&lt;&gt;"",M975&lt;TODAY()),"EPI caducat",IF(AND(G975="Sí",M975&lt;&gt;"",M975&lt;=TODAY()+90),"EPI caduca ≤90 dies",IF(OR(N975="Deteriorat usable",N975="Revisió necessària"),"Revisar","OK"))))))))))</f>
      </c>
      <c r="R975" s="20"/>
    </row>
    <row r="976" customFormat="false" ht="15" hidden="false" customHeight="false" outlineLevel="0" collapsed="false">
      <c r="A976" s="19" t="n">
        <v>9</v>
      </c>
      <c r="B976" s="19" t="n">
        <f aca="false">IFERROR(VLOOKUP(A976,Personal!$A$6:$F$112,2,FALSE()),"")</f>
        <v>0</v>
      </c>
      <c r="C976" s="19" t="str">
        <f aca="false">IFERROR(VLOOKUP(A976,Personal!$A$6:$F$112,3,FALSE()),"")</f>
        <v>Olot</v>
      </c>
      <c r="D976" s="19" t="s">
        <v>37</v>
      </c>
      <c r="E976" s="19" t="s">
        <v>241</v>
      </c>
      <c r="F976" s="19" t="s">
        <v>242</v>
      </c>
      <c r="G976" s="19" t="s">
        <v>291</v>
      </c>
      <c r="H976" s="19" t="n">
        <f aca="false">IF(OR(VLOOKUP(A976,Personal!$A$6:$F$112,5,FALSE())&lt;&gt;"Sí",N976="No aplica"),0,'Catàleg GRAE'!D103)</f>
        <v>1</v>
      </c>
      <c r="I976" s="20"/>
      <c r="J976" s="20"/>
      <c r="K976" s="20"/>
      <c r="L976" s="21"/>
      <c r="M976" s="21"/>
      <c r="N976" s="20"/>
      <c r="O976" s="20"/>
      <c r="P976" s="19" t="str">
        <f aca="false">IF(I976="","",I976-H976)</f>
        <v/>
      </c>
      <c r="Q976" s="19" t="str">
        <f aca="true">IF(B976="","",IF(N976="No aplica","No aplica",IF(I976="","Pendent",IF(N976="Per substituir","Substituir",IF(OR(N976="No localitzat",N976="No lliurat"),"Reposar",IF(I976&lt;H976,"Reposar",IF(I976&gt;H976,"Revisar excedent",IF(AND(G976="Sí",M976&lt;&gt;"",M976&lt;TODAY()),"EPI caducat",IF(AND(G976="Sí",M976&lt;&gt;"",M976&lt;=TODAY()+90),"EPI caduca ≤90 dies",IF(OR(N976="Deteriorat usable",N976="Revisió necessària"),"Revisar","OK"))))))))))</f>
      </c>
      <c r="R976" s="20"/>
    </row>
    <row r="977" customFormat="false" ht="15" hidden="false" customHeight="false" outlineLevel="0" collapsed="false">
      <c r="A977" s="19" t="n">
        <v>9</v>
      </c>
      <c r="B977" s="19" t="n">
        <f aca="false">IFERROR(VLOOKUP(A977,Personal!$A$6:$F$112,2,FALSE()),"")</f>
        <v>0</v>
      </c>
      <c r="C977" s="19" t="str">
        <f aca="false">IFERROR(VLOOKUP(A977,Personal!$A$6:$F$112,3,FALSE()),"")</f>
        <v>Olot</v>
      </c>
      <c r="D977" s="19" t="s">
        <v>177</v>
      </c>
      <c r="E977" s="19" t="s">
        <v>243</v>
      </c>
      <c r="F977" s="19" t="s">
        <v>244</v>
      </c>
      <c r="G977" s="19" t="s">
        <v>272</v>
      </c>
      <c r="H977" s="19" t="n">
        <f aca="false">IF(OR(VLOOKUP(A977,Personal!$A$6:$F$112,5,FALSE())&lt;&gt;"Sí",N977="No aplica"),0,'Catàleg GRAE'!D104)</f>
        <v>1</v>
      </c>
      <c r="I977" s="20"/>
      <c r="J977" s="20"/>
      <c r="K977" s="20"/>
      <c r="L977" s="21"/>
      <c r="M977" s="21"/>
      <c r="N977" s="20"/>
      <c r="O977" s="20"/>
      <c r="P977" s="19" t="str">
        <f aca="false">IF(I977="","",I977-H977)</f>
        <v/>
      </c>
      <c r="Q977" s="19" t="str">
        <f aca="true">IF(B977="","",IF(N977="No aplica","No aplica",IF(I977="","Pendent",IF(N977="Per substituir","Substituir",IF(OR(N977="No localitzat",N977="No lliurat"),"Reposar",IF(I977&lt;H977,"Reposar",IF(I977&gt;H977,"Revisar excedent",IF(AND(G977="Sí",M977&lt;&gt;"",M977&lt;TODAY()),"EPI caducat",IF(AND(G977="Sí",M977&lt;&gt;"",M977&lt;=TODAY()+90),"EPI caduca ≤90 dies",IF(OR(N977="Deteriorat usable",N977="Revisió necessària"),"Revisar","OK"))))))))))</f>
      </c>
      <c r="R977" s="20"/>
    </row>
    <row r="978" customFormat="false" ht="15" hidden="false" customHeight="false" outlineLevel="0" collapsed="false">
      <c r="A978" s="19" t="n">
        <v>9</v>
      </c>
      <c r="B978" s="19" t="n">
        <f aca="false">IFERROR(VLOOKUP(A978,Personal!$A$6:$F$112,2,FALSE()),"")</f>
        <v>0</v>
      </c>
      <c r="C978" s="19" t="str">
        <f aca="false">IFERROR(VLOOKUP(A978,Personal!$A$6:$F$112,3,FALSE()),"")</f>
        <v>Olot</v>
      </c>
      <c r="D978" s="19" t="s">
        <v>177</v>
      </c>
      <c r="E978" s="19" t="s">
        <v>245</v>
      </c>
      <c r="F978" s="19" t="s">
        <v>246</v>
      </c>
      <c r="G978" s="19" t="s">
        <v>272</v>
      </c>
      <c r="H978" s="19" t="n">
        <f aca="false">IF(OR(VLOOKUP(A978,Personal!$A$6:$F$112,5,FALSE())&lt;&gt;"Sí",N978="No aplica"),0,'Catàleg GRAE'!D105)</f>
        <v>1</v>
      </c>
      <c r="I978" s="20"/>
      <c r="J978" s="20"/>
      <c r="K978" s="20"/>
      <c r="L978" s="21"/>
      <c r="M978" s="21"/>
      <c r="N978" s="20"/>
      <c r="O978" s="20"/>
      <c r="P978" s="19" t="str">
        <f aca="false">IF(I978="","",I978-H978)</f>
        <v/>
      </c>
      <c r="Q978" s="19" t="str">
        <f aca="true">IF(B978="","",IF(N978="No aplica","No aplica",IF(I978="","Pendent",IF(N978="Per substituir","Substituir",IF(OR(N978="No localitzat",N978="No lliurat"),"Reposar",IF(I978&lt;H978,"Reposar",IF(I978&gt;H978,"Revisar excedent",IF(AND(G978="Sí",M978&lt;&gt;"",M978&lt;TODAY()),"EPI caducat",IF(AND(G978="Sí",M978&lt;&gt;"",M978&lt;=TODAY()+90),"EPI caduca ≤90 dies",IF(OR(N978="Deteriorat usable",N978="Revisió necessària"),"Revisar","OK"))))))))))</f>
      </c>
      <c r="R978" s="20"/>
    </row>
    <row r="979" customFormat="false" ht="15" hidden="false" customHeight="false" outlineLevel="0" collapsed="false">
      <c r="A979" s="19" t="n">
        <v>9</v>
      </c>
      <c r="B979" s="19" t="n">
        <f aca="false">IFERROR(VLOOKUP(A979,Personal!$A$6:$F$112,2,FALSE()),"")</f>
        <v>0</v>
      </c>
      <c r="C979" s="19" t="str">
        <f aca="false">IFERROR(VLOOKUP(A979,Personal!$A$6:$F$112,3,FALSE()),"")</f>
        <v>Olot</v>
      </c>
      <c r="D979" s="19" t="s">
        <v>177</v>
      </c>
      <c r="E979" s="19" t="s">
        <v>247</v>
      </c>
      <c r="F979" s="19" t="s">
        <v>248</v>
      </c>
      <c r="G979" s="19" t="s">
        <v>272</v>
      </c>
      <c r="H979" s="19" t="n">
        <f aca="false">IF(OR(VLOOKUP(A979,Personal!$A$6:$F$112,5,FALSE())&lt;&gt;"Sí",N979="No aplica"),0,'Catàleg GRAE'!D106)</f>
        <v>1</v>
      </c>
      <c r="I979" s="20"/>
      <c r="J979" s="20"/>
      <c r="K979" s="20"/>
      <c r="L979" s="21"/>
      <c r="M979" s="21"/>
      <c r="N979" s="20"/>
      <c r="O979" s="20"/>
      <c r="P979" s="19" t="str">
        <f aca="false">IF(I979="","",I979-H979)</f>
        <v/>
      </c>
      <c r="Q979" s="19" t="str">
        <f aca="true">IF(B979="","",IF(N979="No aplica","No aplica",IF(I979="","Pendent",IF(N979="Per substituir","Substituir",IF(OR(N979="No localitzat",N979="No lliurat"),"Reposar",IF(I979&lt;H979,"Reposar",IF(I979&gt;H979,"Revisar excedent",IF(AND(G979="Sí",M979&lt;&gt;"",M979&lt;TODAY()),"EPI caducat",IF(AND(G979="Sí",M979&lt;&gt;"",M979&lt;=TODAY()+90),"EPI caduca ≤90 dies",IF(OR(N979="Deteriorat usable",N979="Revisió necessària"),"Revisar","OK"))))))))))</f>
      </c>
      <c r="R979" s="20"/>
    </row>
    <row r="980" customFormat="false" ht="15" hidden="false" customHeight="false" outlineLevel="0" collapsed="false">
      <c r="A980" s="19" t="n">
        <v>9</v>
      </c>
      <c r="B980" s="19" t="n">
        <f aca="false">IFERROR(VLOOKUP(A980,Personal!$A$6:$F$112,2,FALSE()),"")</f>
        <v>0</v>
      </c>
      <c r="C980" s="19" t="str">
        <f aca="false">IFERROR(VLOOKUP(A980,Personal!$A$6:$F$112,3,FALSE()),"")</f>
        <v>Olot</v>
      </c>
      <c r="D980" s="19" t="s">
        <v>177</v>
      </c>
      <c r="E980" s="19" t="s">
        <v>249</v>
      </c>
      <c r="F980" s="19" t="s">
        <v>250</v>
      </c>
      <c r="G980" s="19" t="s">
        <v>272</v>
      </c>
      <c r="H980" s="19" t="n">
        <f aca="false">IF(OR(VLOOKUP(A980,Personal!$A$6:$F$112,5,FALSE())&lt;&gt;"Sí",N980="No aplica"),0,'Catàleg GRAE'!D107)</f>
        <v>1</v>
      </c>
      <c r="I980" s="20"/>
      <c r="J980" s="20"/>
      <c r="K980" s="20"/>
      <c r="L980" s="21"/>
      <c r="M980" s="21"/>
      <c r="N980" s="20"/>
      <c r="O980" s="20"/>
      <c r="P980" s="19" t="str">
        <f aca="false">IF(I980="","",I980-H980)</f>
        <v/>
      </c>
      <c r="Q980" s="19" t="str">
        <f aca="true">IF(B980="","",IF(N980="No aplica","No aplica",IF(I980="","Pendent",IF(N980="Per substituir","Substituir",IF(OR(N980="No localitzat",N980="No lliurat"),"Reposar",IF(I980&lt;H980,"Reposar",IF(I980&gt;H980,"Revisar excedent",IF(AND(G980="Sí",M980&lt;&gt;"",M980&lt;TODAY()),"EPI caducat",IF(AND(G980="Sí",M980&lt;&gt;"",M980&lt;=TODAY()+90),"EPI caduca ≤90 dies",IF(OR(N980="Deteriorat usable",N980="Revisió necessària"),"Revisar","OK"))))))))))</f>
      </c>
      <c r="R980" s="20"/>
    </row>
    <row r="981" customFormat="false" ht="15" hidden="false" customHeight="false" outlineLevel="0" collapsed="false">
      <c r="A981" s="19" t="n">
        <v>9</v>
      </c>
      <c r="B981" s="19" t="n">
        <f aca="false">IFERROR(VLOOKUP(A981,Personal!$A$6:$F$112,2,FALSE()),"")</f>
        <v>0</v>
      </c>
      <c r="C981" s="19" t="str">
        <f aca="false">IFERROR(VLOOKUP(A981,Personal!$A$6:$F$112,3,FALSE()),"")</f>
        <v>Olot</v>
      </c>
      <c r="D981" s="19" t="s">
        <v>177</v>
      </c>
      <c r="E981" s="19" t="s">
        <v>251</v>
      </c>
      <c r="F981" s="19" t="s">
        <v>252</v>
      </c>
      <c r="G981" s="19" t="s">
        <v>272</v>
      </c>
      <c r="H981" s="19" t="n">
        <f aca="false">IF(OR(VLOOKUP(A981,Personal!$A$6:$F$112,5,FALSE())&lt;&gt;"Sí",N981="No aplica"),0,'Catàleg GRAE'!D108)</f>
        <v>1</v>
      </c>
      <c r="I981" s="20"/>
      <c r="J981" s="20"/>
      <c r="K981" s="20"/>
      <c r="L981" s="21"/>
      <c r="M981" s="21"/>
      <c r="N981" s="20"/>
      <c r="O981" s="20"/>
      <c r="P981" s="19" t="str">
        <f aca="false">IF(I981="","",I981-H981)</f>
        <v/>
      </c>
      <c r="Q981" s="19" t="str">
        <f aca="true">IF(B981="","",IF(N981="No aplica","No aplica",IF(I981="","Pendent",IF(N981="Per substituir","Substituir",IF(OR(N981="No localitzat",N981="No lliurat"),"Reposar",IF(I981&lt;H981,"Reposar",IF(I981&gt;H981,"Revisar excedent",IF(AND(G981="Sí",M981&lt;&gt;"",M981&lt;TODAY()),"EPI caducat",IF(AND(G981="Sí",M981&lt;&gt;"",M981&lt;=TODAY()+90),"EPI caduca ≤90 dies",IF(OR(N981="Deteriorat usable",N981="Revisió necessària"),"Revisar","OK"))))))))))</f>
      </c>
      <c r="R981" s="20"/>
    </row>
    <row r="982" customFormat="false" ht="15" hidden="false" customHeight="false" outlineLevel="0" collapsed="false">
      <c r="A982" s="19" t="n">
        <v>9</v>
      </c>
      <c r="B982" s="19" t="n">
        <f aca="false">IFERROR(VLOOKUP(A982,Personal!$A$6:$F$112,2,FALSE()),"")</f>
        <v>0</v>
      </c>
      <c r="C982" s="19" t="str">
        <f aca="false">IFERROR(VLOOKUP(A982,Personal!$A$6:$F$112,3,FALSE()),"")</f>
        <v>Olot</v>
      </c>
      <c r="D982" s="19" t="s">
        <v>125</v>
      </c>
      <c r="E982" s="19" t="s">
        <v>253</v>
      </c>
      <c r="F982" s="19" t="s">
        <v>254</v>
      </c>
      <c r="G982" s="19" t="s">
        <v>272</v>
      </c>
      <c r="H982" s="19" t="n">
        <f aca="false">IF(OR(VLOOKUP(A982,Personal!$A$6:$F$112,5,FALSE())&lt;&gt;"Sí",N982="No aplica"),0,'Catàleg GRAE'!D109)</f>
        <v>1</v>
      </c>
      <c r="I982" s="20"/>
      <c r="J982" s="20"/>
      <c r="K982" s="20"/>
      <c r="L982" s="21"/>
      <c r="M982" s="21"/>
      <c r="N982" s="20"/>
      <c r="O982" s="20"/>
      <c r="P982" s="19" t="str">
        <f aca="false">IF(I982="","",I982-H982)</f>
        <v/>
      </c>
      <c r="Q982" s="19" t="str">
        <f aca="true">IF(B982="","",IF(N982="No aplica","No aplica",IF(I982="","Pendent",IF(N982="Per substituir","Substituir",IF(OR(N982="No localitzat",N982="No lliurat"),"Reposar",IF(I982&lt;H982,"Reposar",IF(I982&gt;H982,"Revisar excedent",IF(AND(G982="Sí",M982&lt;&gt;"",M982&lt;TODAY()),"EPI caducat",IF(AND(G982="Sí",M982&lt;&gt;"",M982&lt;=TODAY()+90),"EPI caduca ≤90 dies",IF(OR(N982="Deteriorat usable",N982="Revisió necessària"),"Revisar","OK"))))))))))</f>
      </c>
      <c r="R982" s="20"/>
    </row>
    <row r="983" customFormat="false" ht="15" hidden="false" customHeight="false" outlineLevel="0" collapsed="false">
      <c r="A983" s="19" t="n">
        <v>9</v>
      </c>
      <c r="B983" s="19" t="n">
        <f aca="false">IFERROR(VLOOKUP(A983,Personal!$A$6:$F$112,2,FALSE()),"")</f>
        <v>0</v>
      </c>
      <c r="C983" s="19" t="str">
        <f aca="false">IFERROR(VLOOKUP(A983,Personal!$A$6:$F$112,3,FALSE()),"")</f>
        <v>Olot</v>
      </c>
      <c r="D983" s="19" t="s">
        <v>177</v>
      </c>
      <c r="E983" s="19" t="s">
        <v>255</v>
      </c>
      <c r="F983" s="19" t="s">
        <v>256</v>
      </c>
      <c r="G983" s="19" t="s">
        <v>272</v>
      </c>
      <c r="H983" s="19" t="n">
        <f aca="false">IF(OR(VLOOKUP(A983,Personal!$A$6:$F$112,5,FALSE())&lt;&gt;"Sí",N983="No aplica"),0,'Catàleg GRAE'!D110)</f>
        <v>1</v>
      </c>
      <c r="I983" s="20"/>
      <c r="J983" s="20"/>
      <c r="K983" s="20"/>
      <c r="L983" s="21"/>
      <c r="M983" s="21"/>
      <c r="N983" s="20"/>
      <c r="O983" s="20"/>
      <c r="P983" s="19" t="str">
        <f aca="false">IF(I983="","",I983-H983)</f>
        <v/>
      </c>
      <c r="Q983" s="19" t="str">
        <f aca="true">IF(B983="","",IF(N983="No aplica","No aplica",IF(I983="","Pendent",IF(N983="Per substituir","Substituir",IF(OR(N983="No localitzat",N983="No lliurat"),"Reposar",IF(I983&lt;H983,"Reposar",IF(I983&gt;H983,"Revisar excedent",IF(AND(G983="Sí",M983&lt;&gt;"",M983&lt;TODAY()),"EPI caducat",IF(AND(G983="Sí",M983&lt;&gt;"",M983&lt;=TODAY()+90),"EPI caduca ≤90 dies",IF(OR(N983="Deteriorat usable",N983="Revisió necessària"),"Revisar","OK"))))))))))</f>
      </c>
      <c r="R983" s="20"/>
    </row>
    <row r="984" customFormat="false" ht="15" hidden="false" customHeight="false" outlineLevel="0" collapsed="false">
      <c r="A984" s="19" t="n">
        <v>9</v>
      </c>
      <c r="B984" s="19" t="n">
        <f aca="false">IFERROR(VLOOKUP(A984,Personal!$A$6:$F$112,2,FALSE()),"")</f>
        <v>0</v>
      </c>
      <c r="C984" s="19" t="str">
        <f aca="false">IFERROR(VLOOKUP(A984,Personal!$A$6:$F$112,3,FALSE()),"")</f>
        <v>Olot</v>
      </c>
      <c r="D984" s="19" t="s">
        <v>142</v>
      </c>
      <c r="E984" s="19" t="s">
        <v>257</v>
      </c>
      <c r="F984" s="19" t="s">
        <v>258</v>
      </c>
      <c r="G984" s="19" t="s">
        <v>291</v>
      </c>
      <c r="H984" s="19" t="n">
        <f aca="false">IF(OR(VLOOKUP(A984,Personal!$A$6:$F$112,5,FALSE())&lt;&gt;"Sí",N984="No aplica"),0,'Catàleg GRAE'!D111)</f>
        <v>1</v>
      </c>
      <c r="I984" s="20"/>
      <c r="J984" s="20"/>
      <c r="K984" s="20"/>
      <c r="L984" s="21"/>
      <c r="M984" s="21"/>
      <c r="N984" s="20"/>
      <c r="O984" s="20"/>
      <c r="P984" s="19" t="str">
        <f aca="false">IF(I984="","",I984-H984)</f>
        <v/>
      </c>
      <c r="Q984" s="19" t="str">
        <f aca="true">IF(B984="","",IF(N984="No aplica","No aplica",IF(I984="","Pendent",IF(N984="Per substituir","Substituir",IF(OR(N984="No localitzat",N984="No lliurat"),"Reposar",IF(I984&lt;H984,"Reposar",IF(I984&gt;H984,"Revisar excedent",IF(AND(G984="Sí",M984&lt;&gt;"",M984&lt;TODAY()),"EPI caducat",IF(AND(G984="Sí",M984&lt;&gt;"",M984&lt;=TODAY()+90),"EPI caduca ≤90 dies",IF(OR(N984="Deteriorat usable",N984="Revisió necessària"),"Revisar","OK"))))))))))</f>
      </c>
      <c r="R984" s="20"/>
    </row>
    <row r="985" customFormat="false" ht="15" hidden="false" customHeight="false" outlineLevel="0" collapsed="false">
      <c r="A985" s="19" t="n">
        <v>9</v>
      </c>
      <c r="B985" s="19" t="n">
        <f aca="false">IFERROR(VLOOKUP(A985,Personal!$A$6:$F$112,2,FALSE()),"")</f>
        <v>0</v>
      </c>
      <c r="C985" s="19" t="str">
        <f aca="false">IFERROR(VLOOKUP(A985,Personal!$A$6:$F$112,3,FALSE()),"")</f>
        <v>Olot</v>
      </c>
      <c r="D985" s="19" t="s">
        <v>112</v>
      </c>
      <c r="E985" s="19" t="s">
        <v>259</v>
      </c>
      <c r="F985" s="19" t="s">
        <v>260</v>
      </c>
      <c r="G985" s="19" t="s">
        <v>291</v>
      </c>
      <c r="H985" s="19" t="n">
        <f aca="false">IF(OR(VLOOKUP(A985,Personal!$A$6:$F$112,5,FALSE())&lt;&gt;"Sí",N985="No aplica"),0,'Catàleg GRAE'!D112)</f>
        <v>1</v>
      </c>
      <c r="I985" s="20"/>
      <c r="J985" s="20"/>
      <c r="K985" s="20"/>
      <c r="L985" s="21"/>
      <c r="M985" s="21"/>
      <c r="N985" s="20"/>
      <c r="O985" s="20"/>
      <c r="P985" s="19" t="str">
        <f aca="false">IF(I985="","",I985-H985)</f>
        <v/>
      </c>
      <c r="Q985" s="19" t="str">
        <f aca="true">IF(B985="","",IF(N985="No aplica","No aplica",IF(I985="","Pendent",IF(N985="Per substituir","Substituir",IF(OR(N985="No localitzat",N985="No lliurat"),"Reposar",IF(I985&lt;H985,"Reposar",IF(I985&gt;H985,"Revisar excedent",IF(AND(G985="Sí",M985&lt;&gt;"",M985&lt;TODAY()),"EPI caducat",IF(AND(G985="Sí",M985&lt;&gt;"",M985&lt;=TODAY()+90),"EPI caduca ≤90 dies",IF(OR(N985="Deteriorat usable",N985="Revisió necessària"),"Revisar","OK"))))))))))</f>
      </c>
      <c r="R985" s="20"/>
    </row>
    <row r="986" customFormat="false" ht="15" hidden="false" customHeight="false" outlineLevel="0" collapsed="false">
      <c r="A986" s="19" t="n">
        <v>9</v>
      </c>
      <c r="B986" s="19" t="n">
        <f aca="false">IFERROR(VLOOKUP(A986,Personal!$A$6:$F$112,2,FALSE()),"")</f>
        <v>0</v>
      </c>
      <c r="C986" s="19" t="str">
        <f aca="false">IFERROR(VLOOKUP(A986,Personal!$A$6:$F$112,3,FALSE()),"")</f>
        <v>Olot</v>
      </c>
      <c r="D986" s="19" t="s">
        <v>261</v>
      </c>
      <c r="E986" s="19" t="s">
        <v>262</v>
      </c>
      <c r="F986" s="19" t="s">
        <v>263</v>
      </c>
      <c r="G986" s="19" t="s">
        <v>291</v>
      </c>
      <c r="H986" s="19" t="n">
        <f aca="false">IF(OR(VLOOKUP(A986,Personal!$A$6:$F$112,5,FALSE())&lt;&gt;"Sí",N986="No aplica"),0,'Catàleg GRAE'!D113)</f>
        <v>1</v>
      </c>
      <c r="I986" s="20"/>
      <c r="J986" s="20"/>
      <c r="K986" s="20"/>
      <c r="L986" s="21"/>
      <c r="M986" s="21"/>
      <c r="N986" s="20"/>
      <c r="O986" s="20"/>
      <c r="P986" s="19" t="str">
        <f aca="false">IF(I986="","",I986-H986)</f>
        <v/>
      </c>
      <c r="Q986" s="19" t="str">
        <f aca="true">IF(B986="","",IF(N986="No aplica","No aplica",IF(I986="","Pendent",IF(N986="Per substituir","Substituir",IF(OR(N986="No localitzat",N986="No lliurat"),"Reposar",IF(I986&lt;H986,"Reposar",IF(I986&gt;H986,"Revisar excedent",IF(AND(G986="Sí",M986&lt;&gt;"",M986&lt;TODAY()),"EPI caducat",IF(AND(G986="Sí",M986&lt;&gt;"",M986&lt;=TODAY()+90),"EPI caduca ≤90 dies",IF(OR(N986="Deteriorat usable",N986="Revisió necessària"),"Revisar","OK"))))))))))</f>
      </c>
      <c r="R986" s="20"/>
    </row>
    <row r="987" customFormat="false" ht="15" hidden="false" customHeight="false" outlineLevel="0" collapsed="false">
      <c r="A987" s="19" t="n">
        <v>10</v>
      </c>
      <c r="B987" s="19" t="n">
        <f aca="false">IFERROR(VLOOKUP(A987,Personal!$A$6:$F$112,2,FALSE()),"")</f>
        <v>0</v>
      </c>
      <c r="C987" s="19" t="str">
        <f aca="false">IFERROR(VLOOKUP(A987,Personal!$A$6:$F$112,3,FALSE()),"")</f>
        <v>Olot</v>
      </c>
      <c r="D987" s="19" t="s">
        <v>26</v>
      </c>
      <c r="E987" s="19" t="s">
        <v>27</v>
      </c>
      <c r="F987" s="19" t="s">
        <v>28</v>
      </c>
      <c r="G987" s="19" t="s">
        <v>291</v>
      </c>
      <c r="H987" s="19" t="n">
        <f aca="false">IF(OR(VLOOKUP(A987,Personal!$A$6:$F$112,5,FALSE())&lt;&gt;"Sí",N987="No aplica"),0,'Catàleg GRAE'!D5)</f>
        <v>1</v>
      </c>
      <c r="I987" s="20"/>
      <c r="J987" s="20"/>
      <c r="K987" s="20"/>
      <c r="L987" s="21"/>
      <c r="M987" s="21"/>
      <c r="N987" s="20"/>
      <c r="O987" s="20"/>
      <c r="P987" s="19" t="str">
        <f aca="false">IF(I987="","",I987-H987)</f>
        <v/>
      </c>
      <c r="Q987" s="19" t="str">
        <f aca="true">IF(B987="","",IF(N987="No aplica","No aplica",IF(I987="","Pendent",IF(N987="Per substituir","Substituir",IF(OR(N987="No localitzat",N987="No lliurat"),"Reposar",IF(I987&lt;H987,"Reposar",IF(I987&gt;H987,"Revisar excedent",IF(AND(G987="Sí",M987&lt;&gt;"",M987&lt;TODAY()),"EPI caducat",IF(AND(G987="Sí",M987&lt;&gt;"",M987&lt;=TODAY()+90),"EPI caduca ≤90 dies",IF(OR(N987="Deteriorat usable",N987="Revisió necessària"),"Revisar","OK"))))))))))</f>
      </c>
      <c r="R987" s="20"/>
    </row>
    <row r="988" customFormat="false" ht="15" hidden="false" customHeight="false" outlineLevel="0" collapsed="false">
      <c r="A988" s="19" t="n">
        <v>10</v>
      </c>
      <c r="B988" s="19" t="n">
        <f aca="false">IFERROR(VLOOKUP(A988,Personal!$A$6:$F$112,2,FALSE()),"")</f>
        <v>0</v>
      </c>
      <c r="C988" s="19" t="str">
        <f aca="false">IFERROR(VLOOKUP(A988,Personal!$A$6:$F$112,3,FALSE()),"")</f>
        <v>Olot</v>
      </c>
      <c r="D988" s="19" t="s">
        <v>26</v>
      </c>
      <c r="E988" s="19" t="s">
        <v>27</v>
      </c>
      <c r="F988" s="19" t="s">
        <v>30</v>
      </c>
      <c r="G988" s="19" t="s">
        <v>291</v>
      </c>
      <c r="H988" s="19" t="n">
        <f aca="false">IF(OR(VLOOKUP(A988,Personal!$A$6:$F$112,5,FALSE())&lt;&gt;"Sí",N988="No aplica"),0,'Catàleg GRAE'!D6)</f>
        <v>1</v>
      </c>
      <c r="I988" s="20"/>
      <c r="J988" s="20"/>
      <c r="K988" s="20"/>
      <c r="L988" s="21"/>
      <c r="M988" s="21"/>
      <c r="N988" s="20"/>
      <c r="O988" s="20"/>
      <c r="P988" s="19" t="str">
        <f aca="false">IF(I988="","",I988-H988)</f>
        <v/>
      </c>
      <c r="Q988" s="19" t="str">
        <f aca="true">IF(B988="","",IF(N988="No aplica","No aplica",IF(I988="","Pendent",IF(N988="Per substituir","Substituir",IF(OR(N988="No localitzat",N988="No lliurat"),"Reposar",IF(I988&lt;H988,"Reposar",IF(I988&gt;H988,"Revisar excedent",IF(AND(G988="Sí",M988&lt;&gt;"",M988&lt;TODAY()),"EPI caducat",IF(AND(G988="Sí",M988&lt;&gt;"",M988&lt;=TODAY()+90),"EPI caduca ≤90 dies",IF(OR(N988="Deteriorat usable",N988="Revisió necessària"),"Revisar","OK"))))))))))</f>
      </c>
      <c r="R988" s="20"/>
    </row>
    <row r="989" customFormat="false" ht="15" hidden="false" customHeight="false" outlineLevel="0" collapsed="false">
      <c r="A989" s="19" t="n">
        <v>10</v>
      </c>
      <c r="B989" s="19" t="n">
        <f aca="false">IFERROR(VLOOKUP(A989,Personal!$A$6:$F$112,2,FALSE()),"")</f>
        <v>0</v>
      </c>
      <c r="C989" s="19" t="str">
        <f aca="false">IFERROR(VLOOKUP(A989,Personal!$A$6:$F$112,3,FALSE()),"")</f>
        <v>Olot</v>
      </c>
      <c r="D989" s="19" t="s">
        <v>26</v>
      </c>
      <c r="E989" s="19" t="s">
        <v>31</v>
      </c>
      <c r="F989" s="19" t="s">
        <v>32</v>
      </c>
      <c r="G989" s="19" t="s">
        <v>272</v>
      </c>
      <c r="H989" s="19" t="n">
        <f aca="false">IF(OR(VLOOKUP(A989,Personal!$A$6:$F$112,5,FALSE())&lt;&gt;"Sí",N989="No aplica"),0,'Catàleg GRAE'!D7)</f>
        <v>1</v>
      </c>
      <c r="I989" s="20"/>
      <c r="J989" s="20"/>
      <c r="K989" s="20"/>
      <c r="L989" s="21"/>
      <c r="M989" s="21"/>
      <c r="N989" s="20"/>
      <c r="O989" s="20"/>
      <c r="P989" s="19" t="str">
        <f aca="false">IF(I989="","",I989-H989)</f>
        <v/>
      </c>
      <c r="Q989" s="19" t="str">
        <f aca="true">IF(B989="","",IF(N989="No aplica","No aplica",IF(I989="","Pendent",IF(N989="Per substituir","Substituir",IF(OR(N989="No localitzat",N989="No lliurat"),"Reposar",IF(I989&lt;H989,"Reposar",IF(I989&gt;H989,"Revisar excedent",IF(AND(G989="Sí",M989&lt;&gt;"",M989&lt;TODAY()),"EPI caducat",IF(AND(G989="Sí",M989&lt;&gt;"",M989&lt;=TODAY()+90),"EPI caduca ≤90 dies",IF(OR(N989="Deteriorat usable",N989="Revisió necessària"),"Revisar","OK"))))))))))</f>
      </c>
      <c r="R989" s="20"/>
    </row>
    <row r="990" customFormat="false" ht="15" hidden="false" customHeight="false" outlineLevel="0" collapsed="false">
      <c r="A990" s="19" t="n">
        <v>10</v>
      </c>
      <c r="B990" s="19" t="n">
        <f aca="false">IFERROR(VLOOKUP(A990,Personal!$A$6:$F$112,2,FALSE()),"")</f>
        <v>0</v>
      </c>
      <c r="C990" s="19" t="str">
        <f aca="false">IFERROR(VLOOKUP(A990,Personal!$A$6:$F$112,3,FALSE()),"")</f>
        <v>Olot</v>
      </c>
      <c r="D990" s="19" t="s">
        <v>26</v>
      </c>
      <c r="E990" s="19" t="s">
        <v>33</v>
      </c>
      <c r="F990" s="19" t="s">
        <v>34</v>
      </c>
      <c r="G990" s="19" t="s">
        <v>291</v>
      </c>
      <c r="H990" s="19" t="n">
        <f aca="false">IF(OR(VLOOKUP(A990,Personal!$A$6:$F$112,5,FALSE())&lt;&gt;"Sí",N990="No aplica"),0,'Catàleg GRAE'!D8)</f>
        <v>2</v>
      </c>
      <c r="I990" s="20"/>
      <c r="J990" s="20"/>
      <c r="K990" s="20"/>
      <c r="L990" s="21"/>
      <c r="M990" s="21"/>
      <c r="N990" s="20"/>
      <c r="O990" s="20"/>
      <c r="P990" s="19" t="str">
        <f aca="false">IF(I990="","",I990-H990)</f>
        <v/>
      </c>
      <c r="Q990" s="19" t="str">
        <f aca="true">IF(B990="","",IF(N990="No aplica","No aplica",IF(I990="","Pendent",IF(N990="Per substituir","Substituir",IF(OR(N990="No localitzat",N990="No lliurat"),"Reposar",IF(I990&lt;H990,"Reposar",IF(I990&gt;H990,"Revisar excedent",IF(AND(G990="Sí",M990&lt;&gt;"",M990&lt;TODAY()),"EPI caducat",IF(AND(G990="Sí",M990&lt;&gt;"",M990&lt;=TODAY()+90),"EPI caduca ≤90 dies",IF(OR(N990="Deteriorat usable",N990="Revisió necessària"),"Revisar","OK"))))))))))</f>
      </c>
      <c r="R990" s="20"/>
    </row>
    <row r="991" customFormat="false" ht="15" hidden="false" customHeight="false" outlineLevel="0" collapsed="false">
      <c r="A991" s="19" t="n">
        <v>10</v>
      </c>
      <c r="B991" s="19" t="n">
        <f aca="false">IFERROR(VLOOKUP(A991,Personal!$A$6:$F$112,2,FALSE()),"")</f>
        <v>0</v>
      </c>
      <c r="C991" s="19" t="str">
        <f aca="false">IFERROR(VLOOKUP(A991,Personal!$A$6:$F$112,3,FALSE()),"")</f>
        <v>Olot</v>
      </c>
      <c r="D991" s="19" t="s">
        <v>26</v>
      </c>
      <c r="E991" s="19" t="s">
        <v>35</v>
      </c>
      <c r="F991" s="19" t="s">
        <v>36</v>
      </c>
      <c r="G991" s="19" t="s">
        <v>291</v>
      </c>
      <c r="H991" s="19" t="n">
        <f aca="false">IF(OR(VLOOKUP(A991,Personal!$A$6:$F$112,5,FALSE())&lt;&gt;"Sí",N991="No aplica"),0,'Catàleg GRAE'!D9)</f>
        <v>1</v>
      </c>
      <c r="I991" s="20"/>
      <c r="J991" s="20"/>
      <c r="K991" s="20"/>
      <c r="L991" s="21"/>
      <c r="M991" s="21"/>
      <c r="N991" s="20"/>
      <c r="O991" s="20"/>
      <c r="P991" s="19" t="str">
        <f aca="false">IF(I991="","",I991-H991)</f>
        <v/>
      </c>
      <c r="Q991" s="19" t="str">
        <f aca="true">IF(B991="","",IF(N991="No aplica","No aplica",IF(I991="","Pendent",IF(N991="Per substituir","Substituir",IF(OR(N991="No localitzat",N991="No lliurat"),"Reposar",IF(I991&lt;H991,"Reposar",IF(I991&gt;H991,"Revisar excedent",IF(AND(G991="Sí",M991&lt;&gt;"",M991&lt;TODAY()),"EPI caducat",IF(AND(G991="Sí",M991&lt;&gt;"",M991&lt;=TODAY()+90),"EPI caduca ≤90 dies",IF(OR(N991="Deteriorat usable",N991="Revisió necessària"),"Revisar","OK"))))))))))</f>
      </c>
      <c r="R991" s="20"/>
    </row>
    <row r="992" customFormat="false" ht="15" hidden="false" customHeight="false" outlineLevel="0" collapsed="false">
      <c r="A992" s="19" t="n">
        <v>10</v>
      </c>
      <c r="B992" s="19" t="n">
        <f aca="false">IFERROR(VLOOKUP(A992,Personal!$A$6:$F$112,2,FALSE()),"")</f>
        <v>0</v>
      </c>
      <c r="C992" s="19" t="str">
        <f aca="false">IFERROR(VLOOKUP(A992,Personal!$A$6:$F$112,3,FALSE()),"")</f>
        <v>Olot</v>
      </c>
      <c r="D992" s="19" t="s">
        <v>37</v>
      </c>
      <c r="E992" s="19" t="s">
        <v>38</v>
      </c>
      <c r="F992" s="19" t="s">
        <v>39</v>
      </c>
      <c r="G992" s="19" t="s">
        <v>291</v>
      </c>
      <c r="H992" s="19" t="n">
        <f aca="false">IF(OR(VLOOKUP(A992,Personal!$A$6:$F$112,5,FALSE())&lt;&gt;"Sí",N992="No aplica"),0,'Catàleg GRAE'!D10)</f>
        <v>1</v>
      </c>
      <c r="I992" s="20"/>
      <c r="J992" s="20"/>
      <c r="K992" s="20"/>
      <c r="L992" s="21"/>
      <c r="M992" s="21"/>
      <c r="N992" s="20"/>
      <c r="O992" s="20"/>
      <c r="P992" s="19" t="str">
        <f aca="false">IF(I992="","",I992-H992)</f>
        <v/>
      </c>
      <c r="Q992" s="19" t="str">
        <f aca="true">IF(B992="","",IF(N992="No aplica","No aplica",IF(I992="","Pendent",IF(N992="Per substituir","Substituir",IF(OR(N992="No localitzat",N992="No lliurat"),"Reposar",IF(I992&lt;H992,"Reposar",IF(I992&gt;H992,"Revisar excedent",IF(AND(G992="Sí",M992&lt;&gt;"",M992&lt;TODAY()),"EPI caducat",IF(AND(G992="Sí",M992&lt;&gt;"",M992&lt;=TODAY()+90),"EPI caduca ≤90 dies",IF(OR(N992="Deteriorat usable",N992="Revisió necessària"),"Revisar","OK"))))))))))</f>
      </c>
      <c r="R992" s="20"/>
    </row>
    <row r="993" customFormat="false" ht="15" hidden="false" customHeight="false" outlineLevel="0" collapsed="false">
      <c r="A993" s="19" t="n">
        <v>10</v>
      </c>
      <c r="B993" s="19" t="n">
        <f aca="false">IFERROR(VLOOKUP(A993,Personal!$A$6:$F$112,2,FALSE()),"")</f>
        <v>0</v>
      </c>
      <c r="C993" s="19" t="str">
        <f aca="false">IFERROR(VLOOKUP(A993,Personal!$A$6:$F$112,3,FALSE()),"")</f>
        <v>Olot</v>
      </c>
      <c r="D993" s="19" t="s">
        <v>40</v>
      </c>
      <c r="E993" s="19" t="s">
        <v>41</v>
      </c>
      <c r="F993" s="19" t="s">
        <v>42</v>
      </c>
      <c r="G993" s="19" t="s">
        <v>272</v>
      </c>
      <c r="H993" s="19" t="n">
        <f aca="false">IF(OR(VLOOKUP(A993,Personal!$A$6:$F$112,5,FALSE())&lt;&gt;"Sí",N993="No aplica"),0,'Catàleg GRAE'!D11)</f>
        <v>1</v>
      </c>
      <c r="I993" s="20"/>
      <c r="J993" s="20"/>
      <c r="K993" s="20"/>
      <c r="L993" s="21"/>
      <c r="M993" s="21"/>
      <c r="N993" s="20"/>
      <c r="O993" s="20"/>
      <c r="P993" s="19" t="str">
        <f aca="false">IF(I993="","",I993-H993)</f>
        <v/>
      </c>
      <c r="Q993" s="19" t="str">
        <f aca="true">IF(B993="","",IF(N993="No aplica","No aplica",IF(I993="","Pendent",IF(N993="Per substituir","Substituir",IF(OR(N993="No localitzat",N993="No lliurat"),"Reposar",IF(I993&lt;H993,"Reposar",IF(I993&gt;H993,"Revisar excedent",IF(AND(G993="Sí",M993&lt;&gt;"",M993&lt;TODAY()),"EPI caducat",IF(AND(G993="Sí",M993&lt;&gt;"",M993&lt;=TODAY()+90),"EPI caduca ≤90 dies",IF(OR(N993="Deteriorat usable",N993="Revisió necessària"),"Revisar","OK"))))))))))</f>
      </c>
      <c r="R993" s="20"/>
    </row>
    <row r="994" customFormat="false" ht="15" hidden="false" customHeight="false" outlineLevel="0" collapsed="false">
      <c r="A994" s="19" t="n">
        <v>10</v>
      </c>
      <c r="B994" s="19" t="n">
        <f aca="false">IFERROR(VLOOKUP(A994,Personal!$A$6:$F$112,2,FALSE()),"")</f>
        <v>0</v>
      </c>
      <c r="C994" s="19" t="str">
        <f aca="false">IFERROR(VLOOKUP(A994,Personal!$A$6:$F$112,3,FALSE()),"")</f>
        <v>Olot</v>
      </c>
      <c r="D994" s="19" t="s">
        <v>40</v>
      </c>
      <c r="E994" s="19" t="s">
        <v>43</v>
      </c>
      <c r="F994" s="19" t="s">
        <v>44</v>
      </c>
      <c r="G994" s="19" t="s">
        <v>272</v>
      </c>
      <c r="H994" s="19" t="n">
        <f aca="false">IF(OR(VLOOKUP(A994,Personal!$A$6:$F$112,5,FALSE())&lt;&gt;"Sí",N994="No aplica"),0,'Catàleg GRAE'!D12)</f>
        <v>1</v>
      </c>
      <c r="I994" s="20"/>
      <c r="J994" s="20"/>
      <c r="K994" s="20"/>
      <c r="L994" s="21"/>
      <c r="M994" s="21"/>
      <c r="N994" s="20"/>
      <c r="O994" s="20"/>
      <c r="P994" s="19" t="str">
        <f aca="false">IF(I994="","",I994-H994)</f>
        <v/>
      </c>
      <c r="Q994" s="19" t="str">
        <f aca="true">IF(B994="","",IF(N994="No aplica","No aplica",IF(I994="","Pendent",IF(N994="Per substituir","Substituir",IF(OR(N994="No localitzat",N994="No lliurat"),"Reposar",IF(I994&lt;H994,"Reposar",IF(I994&gt;H994,"Revisar excedent",IF(AND(G994="Sí",M994&lt;&gt;"",M994&lt;TODAY()),"EPI caducat",IF(AND(G994="Sí",M994&lt;&gt;"",M994&lt;=TODAY()+90),"EPI caduca ≤90 dies",IF(OR(N994="Deteriorat usable",N994="Revisió necessària"),"Revisar","OK"))))))))))</f>
      </c>
      <c r="R994" s="20"/>
    </row>
    <row r="995" customFormat="false" ht="15" hidden="false" customHeight="false" outlineLevel="0" collapsed="false">
      <c r="A995" s="19" t="n">
        <v>10</v>
      </c>
      <c r="B995" s="19" t="n">
        <f aca="false">IFERROR(VLOOKUP(A995,Personal!$A$6:$F$112,2,FALSE()),"")</f>
        <v>0</v>
      </c>
      <c r="C995" s="19" t="str">
        <f aca="false">IFERROR(VLOOKUP(A995,Personal!$A$6:$F$112,3,FALSE()),"")</f>
        <v>Olot</v>
      </c>
      <c r="D995" s="19" t="s">
        <v>45</v>
      </c>
      <c r="E995" s="19" t="s">
        <v>46</v>
      </c>
      <c r="F995" s="19" t="s">
        <v>47</v>
      </c>
      <c r="G995" s="19" t="s">
        <v>291</v>
      </c>
      <c r="H995" s="19" t="n">
        <f aca="false">IF(OR(VLOOKUP(A995,Personal!$A$6:$F$112,5,FALSE())&lt;&gt;"Sí",N995="No aplica"),0,'Catàleg GRAE'!D13)</f>
        <v>1</v>
      </c>
      <c r="I995" s="20"/>
      <c r="J995" s="20"/>
      <c r="K995" s="20"/>
      <c r="L995" s="21"/>
      <c r="M995" s="21"/>
      <c r="N995" s="20"/>
      <c r="O995" s="20"/>
      <c r="P995" s="19" t="str">
        <f aca="false">IF(I995="","",I995-H995)</f>
        <v/>
      </c>
      <c r="Q995" s="19" t="str">
        <f aca="true">IF(B995="","",IF(N995="No aplica","No aplica",IF(I995="","Pendent",IF(N995="Per substituir","Substituir",IF(OR(N995="No localitzat",N995="No lliurat"),"Reposar",IF(I995&lt;H995,"Reposar",IF(I995&gt;H995,"Revisar excedent",IF(AND(G995="Sí",M995&lt;&gt;"",M995&lt;TODAY()),"EPI caducat",IF(AND(G995="Sí",M995&lt;&gt;"",M995&lt;=TODAY()+90),"EPI caduca ≤90 dies",IF(OR(N995="Deteriorat usable",N995="Revisió necessària"),"Revisar","OK"))))))))))</f>
      </c>
      <c r="R995" s="20"/>
    </row>
    <row r="996" customFormat="false" ht="15" hidden="false" customHeight="false" outlineLevel="0" collapsed="false">
      <c r="A996" s="19" t="n">
        <v>10</v>
      </c>
      <c r="B996" s="19" t="n">
        <f aca="false">IFERROR(VLOOKUP(A996,Personal!$A$6:$F$112,2,FALSE()),"")</f>
        <v>0</v>
      </c>
      <c r="C996" s="19" t="str">
        <f aca="false">IFERROR(VLOOKUP(A996,Personal!$A$6:$F$112,3,FALSE()),"")</f>
        <v>Olot</v>
      </c>
      <c r="D996" s="19" t="s">
        <v>45</v>
      </c>
      <c r="E996" s="19" t="s">
        <v>48</v>
      </c>
      <c r="F996" s="19" t="s">
        <v>49</v>
      </c>
      <c r="G996" s="19" t="s">
        <v>291</v>
      </c>
      <c r="H996" s="19" t="n">
        <f aca="false">IF(OR(VLOOKUP(A996,Personal!$A$6:$F$112,5,FALSE())&lt;&gt;"Sí",N996="No aplica"),0,'Catàleg GRAE'!D14)</f>
        <v>1</v>
      </c>
      <c r="I996" s="20"/>
      <c r="J996" s="20"/>
      <c r="K996" s="20"/>
      <c r="L996" s="21"/>
      <c r="M996" s="21"/>
      <c r="N996" s="20"/>
      <c r="O996" s="20"/>
      <c r="P996" s="19" t="str">
        <f aca="false">IF(I996="","",I996-H996)</f>
        <v/>
      </c>
      <c r="Q996" s="19" t="str">
        <f aca="true">IF(B996="","",IF(N996="No aplica","No aplica",IF(I996="","Pendent",IF(N996="Per substituir","Substituir",IF(OR(N996="No localitzat",N996="No lliurat"),"Reposar",IF(I996&lt;H996,"Reposar",IF(I996&gt;H996,"Revisar excedent",IF(AND(G996="Sí",M996&lt;&gt;"",M996&lt;TODAY()),"EPI caducat",IF(AND(G996="Sí",M996&lt;&gt;"",M996&lt;=TODAY()+90),"EPI caduca ≤90 dies",IF(OR(N996="Deteriorat usable",N996="Revisió necessària"),"Revisar","OK"))))))))))</f>
      </c>
      <c r="R996" s="20"/>
    </row>
    <row r="997" customFormat="false" ht="15" hidden="false" customHeight="false" outlineLevel="0" collapsed="false">
      <c r="A997" s="19" t="n">
        <v>10</v>
      </c>
      <c r="B997" s="19" t="n">
        <f aca="false">IFERROR(VLOOKUP(A997,Personal!$A$6:$F$112,2,FALSE()),"")</f>
        <v>0</v>
      </c>
      <c r="C997" s="19" t="str">
        <f aca="false">IFERROR(VLOOKUP(A997,Personal!$A$6:$F$112,3,FALSE()),"")</f>
        <v>Olot</v>
      </c>
      <c r="D997" s="19" t="s">
        <v>45</v>
      </c>
      <c r="E997" s="19" t="s">
        <v>50</v>
      </c>
      <c r="F997" s="19" t="s">
        <v>51</v>
      </c>
      <c r="G997" s="19" t="s">
        <v>291</v>
      </c>
      <c r="H997" s="19" t="n">
        <f aca="false">IF(OR(VLOOKUP(A997,Personal!$A$6:$F$112,5,FALSE())&lt;&gt;"Sí",N997="No aplica"),0,'Catàleg GRAE'!D15)</f>
        <v>1</v>
      </c>
      <c r="I997" s="20"/>
      <c r="J997" s="20"/>
      <c r="K997" s="20"/>
      <c r="L997" s="21"/>
      <c r="M997" s="21"/>
      <c r="N997" s="20"/>
      <c r="O997" s="20"/>
      <c r="P997" s="19" t="str">
        <f aca="false">IF(I997="","",I997-H997)</f>
        <v/>
      </c>
      <c r="Q997" s="19" t="str">
        <f aca="true">IF(B997="","",IF(N997="No aplica","No aplica",IF(I997="","Pendent",IF(N997="Per substituir","Substituir",IF(OR(N997="No localitzat",N997="No lliurat"),"Reposar",IF(I997&lt;H997,"Reposar",IF(I997&gt;H997,"Revisar excedent",IF(AND(G997="Sí",M997&lt;&gt;"",M997&lt;TODAY()),"EPI caducat",IF(AND(G997="Sí",M997&lt;&gt;"",M997&lt;=TODAY()+90),"EPI caduca ≤90 dies",IF(OR(N997="Deteriorat usable",N997="Revisió necessària"),"Revisar","OK"))))))))))</f>
      </c>
      <c r="R997" s="20"/>
    </row>
    <row r="998" customFormat="false" ht="15" hidden="false" customHeight="false" outlineLevel="0" collapsed="false">
      <c r="A998" s="19" t="n">
        <v>10</v>
      </c>
      <c r="B998" s="19" t="n">
        <f aca="false">IFERROR(VLOOKUP(A998,Personal!$A$6:$F$112,2,FALSE()),"")</f>
        <v>0</v>
      </c>
      <c r="C998" s="19" t="str">
        <f aca="false">IFERROR(VLOOKUP(A998,Personal!$A$6:$F$112,3,FALSE()),"")</f>
        <v>Olot</v>
      </c>
      <c r="D998" s="19" t="s">
        <v>45</v>
      </c>
      <c r="E998" s="19" t="s">
        <v>52</v>
      </c>
      <c r="F998" s="19" t="s">
        <v>53</v>
      </c>
      <c r="G998" s="19" t="s">
        <v>291</v>
      </c>
      <c r="H998" s="19" t="n">
        <f aca="false">IF(OR(VLOOKUP(A998,Personal!$A$6:$F$112,5,FALSE())&lt;&gt;"Sí",N998="No aplica"),0,'Catàleg GRAE'!D16)</f>
        <v>1</v>
      </c>
      <c r="I998" s="20"/>
      <c r="J998" s="20"/>
      <c r="K998" s="20"/>
      <c r="L998" s="21"/>
      <c r="M998" s="21"/>
      <c r="N998" s="20"/>
      <c r="O998" s="20"/>
      <c r="P998" s="19" t="str">
        <f aca="false">IF(I998="","",I998-H998)</f>
        <v/>
      </c>
      <c r="Q998" s="19" t="str">
        <f aca="true">IF(B998="","",IF(N998="No aplica","No aplica",IF(I998="","Pendent",IF(N998="Per substituir","Substituir",IF(OR(N998="No localitzat",N998="No lliurat"),"Reposar",IF(I998&lt;H998,"Reposar",IF(I998&gt;H998,"Revisar excedent",IF(AND(G998="Sí",M998&lt;&gt;"",M998&lt;TODAY()),"EPI caducat",IF(AND(G998="Sí",M998&lt;&gt;"",M998&lt;=TODAY()+90),"EPI caduca ≤90 dies",IF(OR(N998="Deteriorat usable",N998="Revisió necessària"),"Revisar","OK"))))))))))</f>
      </c>
      <c r="R998" s="20"/>
    </row>
    <row r="999" customFormat="false" ht="15" hidden="false" customHeight="false" outlineLevel="0" collapsed="false">
      <c r="A999" s="19" t="n">
        <v>10</v>
      </c>
      <c r="B999" s="19" t="n">
        <f aca="false">IFERROR(VLOOKUP(A999,Personal!$A$6:$F$112,2,FALSE()),"")</f>
        <v>0</v>
      </c>
      <c r="C999" s="19" t="str">
        <f aca="false">IFERROR(VLOOKUP(A999,Personal!$A$6:$F$112,3,FALSE()),"")</f>
        <v>Olot</v>
      </c>
      <c r="D999" s="19" t="s">
        <v>45</v>
      </c>
      <c r="E999" s="19" t="s">
        <v>54</v>
      </c>
      <c r="F999" s="19" t="s">
        <v>55</v>
      </c>
      <c r="G999" s="19" t="s">
        <v>291</v>
      </c>
      <c r="H999" s="19" t="n">
        <f aca="false">IF(OR(VLOOKUP(A999,Personal!$A$6:$F$112,5,FALSE())&lt;&gt;"Sí",N999="No aplica"),0,'Catàleg GRAE'!D17)</f>
        <v>1</v>
      </c>
      <c r="I999" s="20"/>
      <c r="J999" s="20"/>
      <c r="K999" s="20"/>
      <c r="L999" s="21"/>
      <c r="M999" s="21"/>
      <c r="N999" s="20"/>
      <c r="O999" s="20"/>
      <c r="P999" s="19" t="str">
        <f aca="false">IF(I999="","",I999-H999)</f>
        <v/>
      </c>
      <c r="Q999" s="19" t="str">
        <f aca="true">IF(B999="","",IF(N999="No aplica","No aplica",IF(I999="","Pendent",IF(N999="Per substituir","Substituir",IF(OR(N999="No localitzat",N999="No lliurat"),"Reposar",IF(I999&lt;H999,"Reposar",IF(I999&gt;H999,"Revisar excedent",IF(AND(G999="Sí",M999&lt;&gt;"",M999&lt;TODAY()),"EPI caducat",IF(AND(G999="Sí",M999&lt;&gt;"",M999&lt;=TODAY()+90),"EPI caduca ≤90 dies",IF(OR(N999="Deteriorat usable",N999="Revisió necessària"),"Revisar","OK"))))))))))</f>
      </c>
      <c r="R999" s="20"/>
    </row>
    <row r="1000" customFormat="false" ht="15" hidden="false" customHeight="false" outlineLevel="0" collapsed="false">
      <c r="A1000" s="19" t="n">
        <v>10</v>
      </c>
      <c r="B1000" s="19" t="n">
        <f aca="false">IFERROR(VLOOKUP(A1000,Personal!$A$6:$F$112,2,FALSE()),"")</f>
        <v>0</v>
      </c>
      <c r="C1000" s="19" t="str">
        <f aca="false">IFERROR(VLOOKUP(A1000,Personal!$A$6:$F$112,3,FALSE()),"")</f>
        <v>Olot</v>
      </c>
      <c r="D1000" s="19" t="s">
        <v>56</v>
      </c>
      <c r="E1000" s="19" t="s">
        <v>57</v>
      </c>
      <c r="F1000" s="19" t="s">
        <v>58</v>
      </c>
      <c r="G1000" s="19" t="s">
        <v>291</v>
      </c>
      <c r="H1000" s="19" t="n">
        <f aca="false">IF(OR(VLOOKUP(A1000,Personal!$A$6:$F$112,5,FALSE())&lt;&gt;"Sí",N1000="No aplica"),0,'Catàleg GRAE'!D18)</f>
        <v>1</v>
      </c>
      <c r="I1000" s="20"/>
      <c r="J1000" s="20"/>
      <c r="K1000" s="20"/>
      <c r="L1000" s="21"/>
      <c r="M1000" s="21"/>
      <c r="N1000" s="20"/>
      <c r="O1000" s="20"/>
      <c r="P1000" s="19" t="str">
        <f aca="false">IF(I1000="","",I1000-H1000)</f>
        <v/>
      </c>
      <c r="Q1000" s="19" t="str">
        <f aca="true">IF(B1000="","",IF(N1000="No aplica","No aplica",IF(I1000="","Pendent",IF(N1000="Per substituir","Substituir",IF(OR(N1000="No localitzat",N1000="No lliurat"),"Reposar",IF(I1000&lt;H1000,"Reposar",IF(I1000&gt;H1000,"Revisar excedent",IF(AND(G1000="Sí",M1000&lt;&gt;"",M1000&lt;TODAY()),"EPI caducat",IF(AND(G1000="Sí",M1000&lt;&gt;"",M1000&lt;=TODAY()+90),"EPI caduca ≤90 dies",IF(OR(N1000="Deteriorat usable",N1000="Revisió necessària"),"Revisar","OK"))))))))))</f>
      </c>
      <c r="R1000" s="20"/>
    </row>
    <row r="1001" customFormat="false" ht="15" hidden="false" customHeight="false" outlineLevel="0" collapsed="false">
      <c r="A1001" s="19" t="n">
        <v>10</v>
      </c>
      <c r="B1001" s="19" t="n">
        <f aca="false">IFERROR(VLOOKUP(A1001,Personal!$A$6:$F$112,2,FALSE()),"")</f>
        <v>0</v>
      </c>
      <c r="C1001" s="19" t="str">
        <f aca="false">IFERROR(VLOOKUP(A1001,Personal!$A$6:$F$112,3,FALSE()),"")</f>
        <v>Olot</v>
      </c>
      <c r="D1001" s="19" t="s">
        <v>59</v>
      </c>
      <c r="E1001" s="19" t="s">
        <v>60</v>
      </c>
      <c r="F1001" s="19" t="s">
        <v>61</v>
      </c>
      <c r="G1001" s="19" t="s">
        <v>291</v>
      </c>
      <c r="H1001" s="19" t="n">
        <f aca="false">IF(OR(VLOOKUP(A1001,Personal!$A$6:$F$112,5,FALSE())&lt;&gt;"Sí",N1001="No aplica"),0,'Catàleg GRAE'!D19)</f>
        <v>4</v>
      </c>
      <c r="I1001" s="20"/>
      <c r="J1001" s="20"/>
      <c r="K1001" s="20"/>
      <c r="L1001" s="21"/>
      <c r="M1001" s="21"/>
      <c r="N1001" s="20"/>
      <c r="O1001" s="20"/>
      <c r="P1001" s="19" t="str">
        <f aca="false">IF(I1001="","",I1001-H1001)</f>
        <v/>
      </c>
      <c r="Q1001" s="19" t="str">
        <f aca="true">IF(B1001="","",IF(N1001="No aplica","No aplica",IF(I1001="","Pendent",IF(N1001="Per substituir","Substituir",IF(OR(N1001="No localitzat",N1001="No lliurat"),"Reposar",IF(I1001&lt;H1001,"Reposar",IF(I1001&gt;H1001,"Revisar excedent",IF(AND(G1001="Sí",M1001&lt;&gt;"",M1001&lt;TODAY()),"EPI caducat",IF(AND(G1001="Sí",M1001&lt;&gt;"",M1001&lt;=TODAY()+90),"EPI caduca ≤90 dies",IF(OR(N1001="Deteriorat usable",N1001="Revisió necessària"),"Revisar","OK"))))))))))</f>
      </c>
      <c r="R1001" s="20"/>
    </row>
    <row r="1002" customFormat="false" ht="15" hidden="false" customHeight="false" outlineLevel="0" collapsed="false">
      <c r="A1002" s="19" t="n">
        <v>10</v>
      </c>
      <c r="B1002" s="19" t="n">
        <f aca="false">IFERROR(VLOOKUP(A1002,Personal!$A$6:$F$112,2,FALSE()),"")</f>
        <v>0</v>
      </c>
      <c r="C1002" s="19" t="str">
        <f aca="false">IFERROR(VLOOKUP(A1002,Personal!$A$6:$F$112,3,FALSE()),"")</f>
        <v>Olot</v>
      </c>
      <c r="D1002" s="19" t="s">
        <v>59</v>
      </c>
      <c r="E1002" s="19" t="s">
        <v>60</v>
      </c>
      <c r="F1002" s="19" t="s">
        <v>62</v>
      </c>
      <c r="G1002" s="19" t="s">
        <v>291</v>
      </c>
      <c r="H1002" s="19" t="n">
        <f aca="false">IF(OR(VLOOKUP(A1002,Personal!$A$6:$F$112,5,FALSE())&lt;&gt;"Sí",N1002="No aplica"),0,'Catàleg GRAE'!D20)</f>
        <v>2</v>
      </c>
      <c r="I1002" s="20"/>
      <c r="J1002" s="20"/>
      <c r="K1002" s="20"/>
      <c r="L1002" s="21"/>
      <c r="M1002" s="21"/>
      <c r="N1002" s="20"/>
      <c r="O1002" s="20"/>
      <c r="P1002" s="19" t="str">
        <f aca="false">IF(I1002="","",I1002-H1002)</f>
        <v/>
      </c>
      <c r="Q1002" s="19" t="str">
        <f aca="true">IF(B1002="","",IF(N1002="No aplica","No aplica",IF(I1002="","Pendent",IF(N1002="Per substituir","Substituir",IF(OR(N1002="No localitzat",N1002="No lliurat"),"Reposar",IF(I1002&lt;H1002,"Reposar",IF(I1002&gt;H1002,"Revisar excedent",IF(AND(G1002="Sí",M1002&lt;&gt;"",M1002&lt;TODAY()),"EPI caducat",IF(AND(G1002="Sí",M1002&lt;&gt;"",M1002&lt;=TODAY()+90),"EPI caduca ≤90 dies",IF(OR(N1002="Deteriorat usable",N1002="Revisió necessària"),"Revisar","OK"))))))))))</f>
      </c>
      <c r="R1002" s="20"/>
    </row>
    <row r="1003" customFormat="false" ht="15" hidden="false" customHeight="false" outlineLevel="0" collapsed="false">
      <c r="A1003" s="19" t="n">
        <v>10</v>
      </c>
      <c r="B1003" s="19" t="n">
        <f aca="false">IFERROR(VLOOKUP(A1003,Personal!$A$6:$F$112,2,FALSE()),"")</f>
        <v>0</v>
      </c>
      <c r="C1003" s="19" t="str">
        <f aca="false">IFERROR(VLOOKUP(A1003,Personal!$A$6:$F$112,3,FALSE()),"")</f>
        <v>Olot</v>
      </c>
      <c r="D1003" s="19" t="s">
        <v>59</v>
      </c>
      <c r="E1003" s="19" t="s">
        <v>60</v>
      </c>
      <c r="F1003" s="19" t="s">
        <v>63</v>
      </c>
      <c r="G1003" s="19" t="s">
        <v>291</v>
      </c>
      <c r="H1003" s="19" t="n">
        <f aca="false">IF(OR(VLOOKUP(A1003,Personal!$A$6:$F$112,5,FALSE())&lt;&gt;"Sí",N1003="No aplica"),0,'Catàleg GRAE'!D21)</f>
        <v>2</v>
      </c>
      <c r="I1003" s="20"/>
      <c r="J1003" s="20"/>
      <c r="K1003" s="20"/>
      <c r="L1003" s="21"/>
      <c r="M1003" s="21"/>
      <c r="N1003" s="20"/>
      <c r="O1003" s="20"/>
      <c r="P1003" s="19" t="str">
        <f aca="false">IF(I1003="","",I1003-H1003)</f>
        <v/>
      </c>
      <c r="Q1003" s="19" t="str">
        <f aca="true">IF(B1003="","",IF(N1003="No aplica","No aplica",IF(I1003="","Pendent",IF(N1003="Per substituir","Substituir",IF(OR(N1003="No localitzat",N1003="No lliurat"),"Reposar",IF(I1003&lt;H1003,"Reposar",IF(I1003&gt;H1003,"Revisar excedent",IF(AND(G1003="Sí",M1003&lt;&gt;"",M1003&lt;TODAY()),"EPI caducat",IF(AND(G1003="Sí",M1003&lt;&gt;"",M1003&lt;=TODAY()+90),"EPI caduca ≤90 dies",IF(OR(N1003="Deteriorat usable",N1003="Revisió necessària"),"Revisar","OK"))))))))))</f>
      </c>
      <c r="R1003" s="20"/>
    </row>
    <row r="1004" customFormat="false" ht="15" hidden="false" customHeight="false" outlineLevel="0" collapsed="false">
      <c r="A1004" s="19" t="n">
        <v>10</v>
      </c>
      <c r="B1004" s="19" t="n">
        <f aca="false">IFERROR(VLOOKUP(A1004,Personal!$A$6:$F$112,2,FALSE()),"")</f>
        <v>0</v>
      </c>
      <c r="C1004" s="19" t="str">
        <f aca="false">IFERROR(VLOOKUP(A1004,Personal!$A$6:$F$112,3,FALSE()),"")</f>
        <v>Olot</v>
      </c>
      <c r="D1004" s="19" t="s">
        <v>64</v>
      </c>
      <c r="E1004" s="19" t="s">
        <v>65</v>
      </c>
      <c r="F1004" s="19" t="s">
        <v>66</v>
      </c>
      <c r="G1004" s="19" t="s">
        <v>291</v>
      </c>
      <c r="H1004" s="19" t="n">
        <f aca="false">IF(OR(VLOOKUP(A1004,Personal!$A$6:$F$112,5,FALSE())&lt;&gt;"Sí",N1004="No aplica"),0,'Catàleg GRAE'!D22)</f>
        <v>1</v>
      </c>
      <c r="I1004" s="20"/>
      <c r="J1004" s="20"/>
      <c r="K1004" s="20"/>
      <c r="L1004" s="21"/>
      <c r="M1004" s="21"/>
      <c r="N1004" s="20"/>
      <c r="O1004" s="20"/>
      <c r="P1004" s="19" t="str">
        <f aca="false">IF(I1004="","",I1004-H1004)</f>
        <v/>
      </c>
      <c r="Q1004" s="19" t="str">
        <f aca="true">IF(B1004="","",IF(N1004="No aplica","No aplica",IF(I1004="","Pendent",IF(N1004="Per substituir","Substituir",IF(OR(N1004="No localitzat",N1004="No lliurat"),"Reposar",IF(I1004&lt;H1004,"Reposar",IF(I1004&gt;H1004,"Revisar excedent",IF(AND(G1004="Sí",M1004&lt;&gt;"",M1004&lt;TODAY()),"EPI caducat",IF(AND(G1004="Sí",M1004&lt;&gt;"",M1004&lt;=TODAY()+90),"EPI caduca ≤90 dies",IF(OR(N1004="Deteriorat usable",N1004="Revisió necessària"),"Revisar","OK"))))))))))</f>
      </c>
      <c r="R1004" s="20"/>
    </row>
    <row r="1005" customFormat="false" ht="15" hidden="false" customHeight="false" outlineLevel="0" collapsed="false">
      <c r="A1005" s="19" t="n">
        <v>10</v>
      </c>
      <c r="B1005" s="19" t="n">
        <f aca="false">IFERROR(VLOOKUP(A1005,Personal!$A$6:$F$112,2,FALSE()),"")</f>
        <v>0</v>
      </c>
      <c r="C1005" s="19" t="str">
        <f aca="false">IFERROR(VLOOKUP(A1005,Personal!$A$6:$F$112,3,FALSE()),"")</f>
        <v>Olot</v>
      </c>
      <c r="D1005" s="19" t="s">
        <v>64</v>
      </c>
      <c r="E1005" s="19" t="s">
        <v>67</v>
      </c>
      <c r="F1005" s="19" t="s">
        <v>68</v>
      </c>
      <c r="G1005" s="19" t="s">
        <v>291</v>
      </c>
      <c r="H1005" s="19" t="n">
        <f aca="false">IF(OR(VLOOKUP(A1005,Personal!$A$6:$F$112,5,FALSE())&lt;&gt;"Sí",N1005="No aplica"),0,'Catàleg GRAE'!D23)</f>
        <v>1</v>
      </c>
      <c r="I1005" s="20"/>
      <c r="J1005" s="20"/>
      <c r="K1005" s="20"/>
      <c r="L1005" s="21"/>
      <c r="M1005" s="21"/>
      <c r="N1005" s="20"/>
      <c r="O1005" s="20"/>
      <c r="P1005" s="19" t="str">
        <f aca="false">IF(I1005="","",I1005-H1005)</f>
        <v/>
      </c>
      <c r="Q1005" s="19" t="str">
        <f aca="true">IF(B1005="","",IF(N1005="No aplica","No aplica",IF(I1005="","Pendent",IF(N1005="Per substituir","Substituir",IF(OR(N1005="No localitzat",N1005="No lliurat"),"Reposar",IF(I1005&lt;H1005,"Reposar",IF(I1005&gt;H1005,"Revisar excedent",IF(AND(G1005="Sí",M1005&lt;&gt;"",M1005&lt;TODAY()),"EPI caducat",IF(AND(G1005="Sí",M1005&lt;&gt;"",M1005&lt;=TODAY()+90),"EPI caduca ≤90 dies",IF(OR(N1005="Deteriorat usable",N1005="Revisió necessària"),"Revisar","OK"))))))))))</f>
      </c>
      <c r="R1005" s="20"/>
    </row>
    <row r="1006" customFormat="false" ht="15" hidden="false" customHeight="false" outlineLevel="0" collapsed="false">
      <c r="A1006" s="19" t="n">
        <v>10</v>
      </c>
      <c r="B1006" s="19" t="n">
        <f aca="false">IFERROR(VLOOKUP(A1006,Personal!$A$6:$F$112,2,FALSE()),"")</f>
        <v>0</v>
      </c>
      <c r="C1006" s="19" t="str">
        <f aca="false">IFERROR(VLOOKUP(A1006,Personal!$A$6:$F$112,3,FALSE()),"")</f>
        <v>Olot</v>
      </c>
      <c r="D1006" s="19" t="s">
        <v>64</v>
      </c>
      <c r="E1006" s="19" t="s">
        <v>69</v>
      </c>
      <c r="F1006" s="19" t="s">
        <v>70</v>
      </c>
      <c r="G1006" s="19" t="s">
        <v>291</v>
      </c>
      <c r="H1006" s="19" t="n">
        <f aca="false">IF(OR(VLOOKUP(A1006,Personal!$A$6:$F$112,5,FALSE())&lt;&gt;"Sí",N1006="No aplica"),0,'Catàleg GRAE'!D24)</f>
        <v>1</v>
      </c>
      <c r="I1006" s="20"/>
      <c r="J1006" s="20"/>
      <c r="K1006" s="20"/>
      <c r="L1006" s="21"/>
      <c r="M1006" s="21"/>
      <c r="N1006" s="20"/>
      <c r="O1006" s="20"/>
      <c r="P1006" s="19" t="str">
        <f aca="false">IF(I1006="","",I1006-H1006)</f>
        <v/>
      </c>
      <c r="Q1006" s="19" t="str">
        <f aca="true">IF(B1006="","",IF(N1006="No aplica","No aplica",IF(I1006="","Pendent",IF(N1006="Per substituir","Substituir",IF(OR(N1006="No localitzat",N1006="No lliurat"),"Reposar",IF(I1006&lt;H1006,"Reposar",IF(I1006&gt;H1006,"Revisar excedent",IF(AND(G1006="Sí",M1006&lt;&gt;"",M1006&lt;TODAY()),"EPI caducat",IF(AND(G1006="Sí",M1006&lt;&gt;"",M1006&lt;=TODAY()+90),"EPI caduca ≤90 dies",IF(OR(N1006="Deteriorat usable",N1006="Revisió necessària"),"Revisar","OK"))))))))))</f>
      </c>
      <c r="R1006" s="20"/>
    </row>
    <row r="1007" customFormat="false" ht="15" hidden="false" customHeight="false" outlineLevel="0" collapsed="false">
      <c r="A1007" s="19" t="n">
        <v>10</v>
      </c>
      <c r="B1007" s="19" t="n">
        <f aca="false">IFERROR(VLOOKUP(A1007,Personal!$A$6:$F$112,2,FALSE()),"")</f>
        <v>0</v>
      </c>
      <c r="C1007" s="19" t="str">
        <f aca="false">IFERROR(VLOOKUP(A1007,Personal!$A$6:$F$112,3,FALSE()),"")</f>
        <v>Olot</v>
      </c>
      <c r="D1007" s="19" t="s">
        <v>71</v>
      </c>
      <c r="E1007" s="19" t="s">
        <v>72</v>
      </c>
      <c r="F1007" s="19" t="s">
        <v>73</v>
      </c>
      <c r="G1007" s="19" t="s">
        <v>291</v>
      </c>
      <c r="H1007" s="19" t="n">
        <f aca="false">IF(OR(VLOOKUP(A1007,Personal!$A$6:$F$112,5,FALSE())&lt;&gt;"Sí",N1007="No aplica"),0,'Catàleg GRAE'!D25)</f>
        <v>1</v>
      </c>
      <c r="I1007" s="20"/>
      <c r="J1007" s="20"/>
      <c r="K1007" s="20"/>
      <c r="L1007" s="21"/>
      <c r="M1007" s="21"/>
      <c r="N1007" s="20"/>
      <c r="O1007" s="20"/>
      <c r="P1007" s="19" t="str">
        <f aca="false">IF(I1007="","",I1007-H1007)</f>
        <v/>
      </c>
      <c r="Q1007" s="19" t="str">
        <f aca="true">IF(B1007="","",IF(N1007="No aplica","No aplica",IF(I1007="","Pendent",IF(N1007="Per substituir","Substituir",IF(OR(N1007="No localitzat",N1007="No lliurat"),"Reposar",IF(I1007&lt;H1007,"Reposar",IF(I1007&gt;H1007,"Revisar excedent",IF(AND(G1007="Sí",M1007&lt;&gt;"",M1007&lt;TODAY()),"EPI caducat",IF(AND(G1007="Sí",M1007&lt;&gt;"",M1007&lt;=TODAY()+90),"EPI caduca ≤90 dies",IF(OR(N1007="Deteriorat usable",N1007="Revisió necessària"),"Revisar","OK"))))))))))</f>
      </c>
      <c r="R1007" s="20"/>
    </row>
    <row r="1008" customFormat="false" ht="15" hidden="false" customHeight="false" outlineLevel="0" collapsed="false">
      <c r="A1008" s="19" t="n">
        <v>10</v>
      </c>
      <c r="B1008" s="19" t="n">
        <f aca="false">IFERROR(VLOOKUP(A1008,Personal!$A$6:$F$112,2,FALSE()),"")</f>
        <v>0</v>
      </c>
      <c r="C1008" s="19" t="str">
        <f aca="false">IFERROR(VLOOKUP(A1008,Personal!$A$6:$F$112,3,FALSE()),"")</f>
        <v>Olot</v>
      </c>
      <c r="D1008" s="19" t="s">
        <v>40</v>
      </c>
      <c r="E1008" s="19" t="s">
        <v>74</v>
      </c>
      <c r="F1008" s="19" t="s">
        <v>75</v>
      </c>
      <c r="G1008" s="19" t="s">
        <v>272</v>
      </c>
      <c r="H1008" s="19" t="n">
        <f aca="false">IF(OR(VLOOKUP(A1008,Personal!$A$6:$F$112,5,FALSE())&lt;&gt;"Sí",N1008="No aplica"),0,'Catàleg GRAE'!D26)</f>
        <v>1</v>
      </c>
      <c r="I1008" s="20"/>
      <c r="J1008" s="20"/>
      <c r="K1008" s="20"/>
      <c r="L1008" s="21"/>
      <c r="M1008" s="21"/>
      <c r="N1008" s="20"/>
      <c r="O1008" s="20"/>
      <c r="P1008" s="19" t="str">
        <f aca="false">IF(I1008="","",I1008-H1008)</f>
        <v/>
      </c>
      <c r="Q1008" s="19" t="str">
        <f aca="true">IF(B1008="","",IF(N1008="No aplica","No aplica",IF(I1008="","Pendent",IF(N1008="Per substituir","Substituir",IF(OR(N1008="No localitzat",N1008="No lliurat"),"Reposar",IF(I1008&lt;H1008,"Reposar",IF(I1008&gt;H1008,"Revisar excedent",IF(AND(G1008="Sí",M1008&lt;&gt;"",M1008&lt;TODAY()),"EPI caducat",IF(AND(G1008="Sí",M1008&lt;&gt;"",M1008&lt;=TODAY()+90),"EPI caduca ≤90 dies",IF(OR(N1008="Deteriorat usable",N1008="Revisió necessària"),"Revisar","OK"))))))))))</f>
      </c>
      <c r="R1008" s="20"/>
    </row>
    <row r="1009" customFormat="false" ht="15" hidden="false" customHeight="false" outlineLevel="0" collapsed="false">
      <c r="A1009" s="19" t="n">
        <v>10</v>
      </c>
      <c r="B1009" s="19" t="n">
        <f aca="false">IFERROR(VLOOKUP(A1009,Personal!$A$6:$F$112,2,FALSE()),"")</f>
        <v>0</v>
      </c>
      <c r="C1009" s="19" t="str">
        <f aca="false">IFERROR(VLOOKUP(A1009,Personal!$A$6:$F$112,3,FALSE()),"")</f>
        <v>Olot</v>
      </c>
      <c r="D1009" s="19" t="s">
        <v>40</v>
      </c>
      <c r="E1009" s="19" t="s">
        <v>76</v>
      </c>
      <c r="F1009" s="19" t="s">
        <v>77</v>
      </c>
      <c r="G1009" s="19" t="s">
        <v>291</v>
      </c>
      <c r="H1009" s="19" t="n">
        <f aca="false">IF(OR(VLOOKUP(A1009,Personal!$A$6:$F$112,5,FALSE())&lt;&gt;"Sí",N1009="No aplica"),0,'Catàleg GRAE'!D27)</f>
        <v>1</v>
      </c>
      <c r="I1009" s="20"/>
      <c r="J1009" s="20"/>
      <c r="K1009" s="20"/>
      <c r="L1009" s="21"/>
      <c r="M1009" s="21"/>
      <c r="N1009" s="20"/>
      <c r="O1009" s="20"/>
      <c r="P1009" s="19" t="str">
        <f aca="false">IF(I1009="","",I1009-H1009)</f>
        <v/>
      </c>
      <c r="Q1009" s="19" t="str">
        <f aca="true">IF(B1009="","",IF(N1009="No aplica","No aplica",IF(I1009="","Pendent",IF(N1009="Per substituir","Substituir",IF(OR(N1009="No localitzat",N1009="No lliurat"),"Reposar",IF(I1009&lt;H1009,"Reposar",IF(I1009&gt;H1009,"Revisar excedent",IF(AND(G1009="Sí",M1009&lt;&gt;"",M1009&lt;TODAY()),"EPI caducat",IF(AND(G1009="Sí",M1009&lt;&gt;"",M1009&lt;=TODAY()+90),"EPI caduca ≤90 dies",IF(OR(N1009="Deteriorat usable",N1009="Revisió necessària"),"Revisar","OK"))))))))))</f>
      </c>
      <c r="R1009" s="20"/>
    </row>
    <row r="1010" customFormat="false" ht="15" hidden="false" customHeight="false" outlineLevel="0" collapsed="false">
      <c r="A1010" s="19" t="n">
        <v>10</v>
      </c>
      <c r="B1010" s="19" t="n">
        <f aca="false">IFERROR(VLOOKUP(A1010,Personal!$A$6:$F$112,2,FALSE()),"")</f>
        <v>0</v>
      </c>
      <c r="C1010" s="19" t="str">
        <f aca="false">IFERROR(VLOOKUP(A1010,Personal!$A$6:$F$112,3,FALSE()),"")</f>
        <v>Olot</v>
      </c>
      <c r="D1010" s="19" t="s">
        <v>78</v>
      </c>
      <c r="E1010" s="19" t="s">
        <v>79</v>
      </c>
      <c r="F1010" s="19" t="s">
        <v>80</v>
      </c>
      <c r="G1010" s="19" t="s">
        <v>291</v>
      </c>
      <c r="H1010" s="19" t="n">
        <f aca="false">IF(OR(VLOOKUP(A1010,Personal!$A$6:$F$112,5,FALSE())&lt;&gt;"Sí",N1010="No aplica"),0,'Catàleg GRAE'!D28)</f>
        <v>1</v>
      </c>
      <c r="I1010" s="20"/>
      <c r="J1010" s="20"/>
      <c r="K1010" s="20"/>
      <c r="L1010" s="21"/>
      <c r="M1010" s="21"/>
      <c r="N1010" s="20"/>
      <c r="O1010" s="20"/>
      <c r="P1010" s="19" t="str">
        <f aca="false">IF(I1010="","",I1010-H1010)</f>
        <v/>
      </c>
      <c r="Q1010" s="19" t="str">
        <f aca="true">IF(B1010="","",IF(N1010="No aplica","No aplica",IF(I1010="","Pendent",IF(N1010="Per substituir","Substituir",IF(OR(N1010="No localitzat",N1010="No lliurat"),"Reposar",IF(I1010&lt;H1010,"Reposar",IF(I1010&gt;H1010,"Revisar excedent",IF(AND(G1010="Sí",M1010&lt;&gt;"",M1010&lt;TODAY()),"EPI caducat",IF(AND(G1010="Sí",M1010&lt;&gt;"",M1010&lt;=TODAY()+90),"EPI caduca ≤90 dies",IF(OR(N1010="Deteriorat usable",N1010="Revisió necessària"),"Revisar","OK"))))))))))</f>
      </c>
      <c r="R1010" s="20"/>
    </row>
    <row r="1011" customFormat="false" ht="15" hidden="false" customHeight="false" outlineLevel="0" collapsed="false">
      <c r="A1011" s="19" t="n">
        <v>10</v>
      </c>
      <c r="B1011" s="19" t="n">
        <f aca="false">IFERROR(VLOOKUP(A1011,Personal!$A$6:$F$112,2,FALSE()),"")</f>
        <v>0</v>
      </c>
      <c r="C1011" s="19" t="str">
        <f aca="false">IFERROR(VLOOKUP(A1011,Personal!$A$6:$F$112,3,FALSE()),"")</f>
        <v>Olot</v>
      </c>
      <c r="D1011" s="19" t="s">
        <v>26</v>
      </c>
      <c r="E1011" s="19" t="s">
        <v>81</v>
      </c>
      <c r="F1011" s="19" t="s">
        <v>82</v>
      </c>
      <c r="G1011" s="19" t="s">
        <v>272</v>
      </c>
      <c r="H1011" s="19" t="n">
        <f aca="false">IF(OR(VLOOKUP(A1011,Personal!$A$6:$F$112,5,FALSE())&lt;&gt;"Sí",N1011="No aplica"),0,'Catàleg GRAE'!D29)</f>
        <v>1</v>
      </c>
      <c r="I1011" s="20"/>
      <c r="J1011" s="20"/>
      <c r="K1011" s="20"/>
      <c r="L1011" s="21"/>
      <c r="M1011" s="21"/>
      <c r="N1011" s="20"/>
      <c r="O1011" s="20"/>
      <c r="P1011" s="19" t="str">
        <f aca="false">IF(I1011="","",I1011-H1011)</f>
        <v/>
      </c>
      <c r="Q1011" s="19" t="str">
        <f aca="true">IF(B1011="","",IF(N1011="No aplica","No aplica",IF(I1011="","Pendent",IF(N1011="Per substituir","Substituir",IF(OR(N1011="No localitzat",N1011="No lliurat"),"Reposar",IF(I1011&lt;H1011,"Reposar",IF(I1011&gt;H1011,"Revisar excedent",IF(AND(G1011="Sí",M1011&lt;&gt;"",M1011&lt;TODAY()),"EPI caducat",IF(AND(G1011="Sí",M1011&lt;&gt;"",M1011&lt;=TODAY()+90),"EPI caduca ≤90 dies",IF(OR(N1011="Deteriorat usable",N1011="Revisió necessària"),"Revisar","OK"))))))))))</f>
      </c>
      <c r="R1011" s="20"/>
    </row>
    <row r="1012" customFormat="false" ht="15" hidden="false" customHeight="false" outlineLevel="0" collapsed="false">
      <c r="A1012" s="19" t="n">
        <v>10</v>
      </c>
      <c r="B1012" s="19" t="n">
        <f aca="false">IFERROR(VLOOKUP(A1012,Personal!$A$6:$F$112,2,FALSE()),"")</f>
        <v>0</v>
      </c>
      <c r="C1012" s="19" t="str">
        <f aca="false">IFERROR(VLOOKUP(A1012,Personal!$A$6:$F$112,3,FALSE()),"")</f>
        <v>Olot</v>
      </c>
      <c r="D1012" s="19" t="s">
        <v>83</v>
      </c>
      <c r="E1012" s="19" t="s">
        <v>84</v>
      </c>
      <c r="F1012" s="19" t="s">
        <v>85</v>
      </c>
      <c r="G1012" s="19" t="s">
        <v>291</v>
      </c>
      <c r="H1012" s="19" t="n">
        <f aca="false">IF(OR(VLOOKUP(A1012,Personal!$A$6:$F$112,5,FALSE())&lt;&gt;"Sí",N1012="No aplica"),0,'Catàleg GRAE'!D30)</f>
        <v>2</v>
      </c>
      <c r="I1012" s="20"/>
      <c r="J1012" s="20"/>
      <c r="K1012" s="20"/>
      <c r="L1012" s="21"/>
      <c r="M1012" s="21"/>
      <c r="N1012" s="20"/>
      <c r="O1012" s="20"/>
      <c r="P1012" s="19" t="str">
        <f aca="false">IF(I1012="","",I1012-H1012)</f>
        <v/>
      </c>
      <c r="Q1012" s="19" t="str">
        <f aca="true">IF(B1012="","",IF(N1012="No aplica","No aplica",IF(I1012="","Pendent",IF(N1012="Per substituir","Substituir",IF(OR(N1012="No localitzat",N1012="No lliurat"),"Reposar",IF(I1012&lt;H1012,"Reposar",IF(I1012&gt;H1012,"Revisar excedent",IF(AND(G1012="Sí",M1012&lt;&gt;"",M1012&lt;TODAY()),"EPI caducat",IF(AND(G1012="Sí",M1012&lt;&gt;"",M1012&lt;=TODAY()+90),"EPI caduca ≤90 dies",IF(OR(N1012="Deteriorat usable",N1012="Revisió necessària"),"Revisar","OK"))))))))))</f>
      </c>
      <c r="R1012" s="20"/>
    </row>
    <row r="1013" customFormat="false" ht="15" hidden="false" customHeight="false" outlineLevel="0" collapsed="false">
      <c r="A1013" s="19" t="n">
        <v>10</v>
      </c>
      <c r="B1013" s="19" t="n">
        <f aca="false">IFERROR(VLOOKUP(A1013,Personal!$A$6:$F$112,2,FALSE()),"")</f>
        <v>0</v>
      </c>
      <c r="C1013" s="19" t="str">
        <f aca="false">IFERROR(VLOOKUP(A1013,Personal!$A$6:$F$112,3,FALSE()),"")</f>
        <v>Olot</v>
      </c>
      <c r="D1013" s="19" t="s">
        <v>83</v>
      </c>
      <c r="E1013" s="19" t="s">
        <v>86</v>
      </c>
      <c r="F1013" s="19" t="s">
        <v>87</v>
      </c>
      <c r="G1013" s="19" t="s">
        <v>291</v>
      </c>
      <c r="H1013" s="19" t="n">
        <f aca="false">IF(OR(VLOOKUP(A1013,Personal!$A$6:$F$112,5,FALSE())&lt;&gt;"Sí",N1013="No aplica"),0,'Catàleg GRAE'!D31)</f>
        <v>2</v>
      </c>
      <c r="I1013" s="20"/>
      <c r="J1013" s="20"/>
      <c r="K1013" s="20"/>
      <c r="L1013" s="21"/>
      <c r="M1013" s="21"/>
      <c r="N1013" s="20"/>
      <c r="O1013" s="20"/>
      <c r="P1013" s="19" t="str">
        <f aca="false">IF(I1013="","",I1013-H1013)</f>
        <v/>
      </c>
      <c r="Q1013" s="19" t="str">
        <f aca="true">IF(B1013="","",IF(N1013="No aplica","No aplica",IF(I1013="","Pendent",IF(N1013="Per substituir","Substituir",IF(OR(N1013="No localitzat",N1013="No lliurat"),"Reposar",IF(I1013&lt;H1013,"Reposar",IF(I1013&gt;H1013,"Revisar excedent",IF(AND(G1013="Sí",M1013&lt;&gt;"",M1013&lt;TODAY()),"EPI caducat",IF(AND(G1013="Sí",M1013&lt;&gt;"",M1013&lt;=TODAY()+90),"EPI caduca ≤90 dies",IF(OR(N1013="Deteriorat usable",N1013="Revisió necessària"),"Revisar","OK"))))))))))</f>
      </c>
      <c r="R1013" s="20"/>
    </row>
    <row r="1014" customFormat="false" ht="15" hidden="false" customHeight="false" outlineLevel="0" collapsed="false">
      <c r="A1014" s="19" t="n">
        <v>10</v>
      </c>
      <c r="B1014" s="19" t="n">
        <f aca="false">IFERROR(VLOOKUP(A1014,Personal!$A$6:$F$112,2,FALSE()),"")</f>
        <v>0</v>
      </c>
      <c r="C1014" s="19" t="str">
        <f aca="false">IFERROR(VLOOKUP(A1014,Personal!$A$6:$F$112,3,FALSE()),"")</f>
        <v>Olot</v>
      </c>
      <c r="D1014" s="19" t="s">
        <v>83</v>
      </c>
      <c r="E1014" s="19" t="s">
        <v>88</v>
      </c>
      <c r="F1014" s="19" t="s">
        <v>89</v>
      </c>
      <c r="G1014" s="19" t="s">
        <v>291</v>
      </c>
      <c r="H1014" s="19" t="n">
        <f aca="false">IF(OR(VLOOKUP(A1014,Personal!$A$6:$F$112,5,FALSE())&lt;&gt;"Sí",N1014="No aplica"),0,'Catàleg GRAE'!D32)</f>
        <v>2</v>
      </c>
      <c r="I1014" s="20"/>
      <c r="J1014" s="20"/>
      <c r="K1014" s="20"/>
      <c r="L1014" s="21"/>
      <c r="M1014" s="21"/>
      <c r="N1014" s="20"/>
      <c r="O1014" s="20"/>
      <c r="P1014" s="19" t="str">
        <f aca="false">IF(I1014="","",I1014-H1014)</f>
        <v/>
      </c>
      <c r="Q1014" s="19" t="str">
        <f aca="true">IF(B1014="","",IF(N1014="No aplica","No aplica",IF(I1014="","Pendent",IF(N1014="Per substituir","Substituir",IF(OR(N1014="No localitzat",N1014="No lliurat"),"Reposar",IF(I1014&lt;H1014,"Reposar",IF(I1014&gt;H1014,"Revisar excedent",IF(AND(G1014="Sí",M1014&lt;&gt;"",M1014&lt;TODAY()),"EPI caducat",IF(AND(G1014="Sí",M1014&lt;&gt;"",M1014&lt;=TODAY()+90),"EPI caduca ≤90 dies",IF(OR(N1014="Deteriorat usable",N1014="Revisió necessària"),"Revisar","OK"))))))))))</f>
      </c>
      <c r="R1014" s="20"/>
    </row>
    <row r="1015" customFormat="false" ht="15" hidden="false" customHeight="false" outlineLevel="0" collapsed="false">
      <c r="A1015" s="19" t="n">
        <v>10</v>
      </c>
      <c r="B1015" s="19" t="n">
        <f aca="false">IFERROR(VLOOKUP(A1015,Personal!$A$6:$F$112,2,FALSE()),"")</f>
        <v>0</v>
      </c>
      <c r="C1015" s="19" t="str">
        <f aca="false">IFERROR(VLOOKUP(A1015,Personal!$A$6:$F$112,3,FALSE()),"")</f>
        <v>Olot</v>
      </c>
      <c r="D1015" s="19" t="s">
        <v>83</v>
      </c>
      <c r="E1015" s="19" t="s">
        <v>90</v>
      </c>
      <c r="F1015" s="19" t="s">
        <v>91</v>
      </c>
      <c r="G1015" s="19" t="s">
        <v>291</v>
      </c>
      <c r="H1015" s="19" t="n">
        <f aca="false">IF(OR(VLOOKUP(A1015,Personal!$A$6:$F$112,5,FALSE())&lt;&gt;"Sí",N1015="No aplica"),0,'Catàleg GRAE'!D33)</f>
        <v>1</v>
      </c>
      <c r="I1015" s="20"/>
      <c r="J1015" s="20"/>
      <c r="K1015" s="20"/>
      <c r="L1015" s="21"/>
      <c r="M1015" s="21"/>
      <c r="N1015" s="20"/>
      <c r="O1015" s="20"/>
      <c r="P1015" s="19" t="str">
        <f aca="false">IF(I1015="","",I1015-H1015)</f>
        <v/>
      </c>
      <c r="Q1015" s="19" t="str">
        <f aca="true">IF(B1015="","",IF(N1015="No aplica","No aplica",IF(I1015="","Pendent",IF(N1015="Per substituir","Substituir",IF(OR(N1015="No localitzat",N1015="No lliurat"),"Reposar",IF(I1015&lt;H1015,"Reposar",IF(I1015&gt;H1015,"Revisar excedent",IF(AND(G1015="Sí",M1015&lt;&gt;"",M1015&lt;TODAY()),"EPI caducat",IF(AND(G1015="Sí",M1015&lt;&gt;"",M1015&lt;=TODAY()+90),"EPI caduca ≤90 dies",IF(OR(N1015="Deteriorat usable",N1015="Revisió necessària"),"Revisar","OK"))))))))))</f>
      </c>
      <c r="R1015" s="20"/>
    </row>
    <row r="1016" customFormat="false" ht="15" hidden="false" customHeight="false" outlineLevel="0" collapsed="false">
      <c r="A1016" s="19" t="n">
        <v>10</v>
      </c>
      <c r="B1016" s="19" t="n">
        <f aca="false">IFERROR(VLOOKUP(A1016,Personal!$A$6:$F$112,2,FALSE()),"")</f>
        <v>0</v>
      </c>
      <c r="C1016" s="19" t="str">
        <f aca="false">IFERROR(VLOOKUP(A1016,Personal!$A$6:$F$112,3,FALSE()),"")</f>
        <v>Olot</v>
      </c>
      <c r="D1016" s="19" t="s">
        <v>40</v>
      </c>
      <c r="E1016" s="19" t="s">
        <v>92</v>
      </c>
      <c r="F1016" s="19" t="s">
        <v>93</v>
      </c>
      <c r="G1016" s="19" t="s">
        <v>291</v>
      </c>
      <c r="H1016" s="19" t="n">
        <f aca="false">IF(OR(VLOOKUP(A1016,Personal!$A$6:$F$112,5,FALSE())&lt;&gt;"Sí",N1016="No aplica"),0,'Catàleg GRAE'!D34)</f>
        <v>1</v>
      </c>
      <c r="I1016" s="20"/>
      <c r="J1016" s="20"/>
      <c r="K1016" s="20"/>
      <c r="L1016" s="21"/>
      <c r="M1016" s="21"/>
      <c r="N1016" s="20"/>
      <c r="O1016" s="20"/>
      <c r="P1016" s="19" t="str">
        <f aca="false">IF(I1016="","",I1016-H1016)</f>
        <v/>
      </c>
      <c r="Q1016" s="19" t="str">
        <f aca="true">IF(B1016="","",IF(N1016="No aplica","No aplica",IF(I1016="","Pendent",IF(N1016="Per substituir","Substituir",IF(OR(N1016="No localitzat",N1016="No lliurat"),"Reposar",IF(I1016&lt;H1016,"Reposar",IF(I1016&gt;H1016,"Revisar excedent",IF(AND(G1016="Sí",M1016&lt;&gt;"",M1016&lt;TODAY()),"EPI caducat",IF(AND(G1016="Sí",M1016&lt;&gt;"",M1016&lt;=TODAY()+90),"EPI caduca ≤90 dies",IF(OR(N1016="Deteriorat usable",N1016="Revisió necessària"),"Revisar","OK"))))))))))</f>
      </c>
      <c r="R1016" s="20"/>
    </row>
    <row r="1017" customFormat="false" ht="15" hidden="false" customHeight="false" outlineLevel="0" collapsed="false">
      <c r="A1017" s="19" t="n">
        <v>10</v>
      </c>
      <c r="B1017" s="19" t="n">
        <f aca="false">IFERROR(VLOOKUP(A1017,Personal!$A$6:$F$112,2,FALSE()),"")</f>
        <v>0</v>
      </c>
      <c r="C1017" s="19" t="str">
        <f aca="false">IFERROR(VLOOKUP(A1017,Personal!$A$6:$F$112,3,FALSE()),"")</f>
        <v>Olot</v>
      </c>
      <c r="D1017" s="19" t="s">
        <v>94</v>
      </c>
      <c r="E1017" s="19" t="s">
        <v>95</v>
      </c>
      <c r="F1017" s="19" t="s">
        <v>96</v>
      </c>
      <c r="G1017" s="19" t="s">
        <v>291</v>
      </c>
      <c r="H1017" s="19" t="n">
        <f aca="false">IF(OR(VLOOKUP(A1017,Personal!$A$6:$F$112,5,FALSE())&lt;&gt;"Sí",N1017="No aplica"),0,'Catàleg GRAE'!D35)</f>
        <v>1</v>
      </c>
      <c r="I1017" s="20"/>
      <c r="J1017" s="20"/>
      <c r="K1017" s="20"/>
      <c r="L1017" s="21"/>
      <c r="M1017" s="21"/>
      <c r="N1017" s="20"/>
      <c r="O1017" s="20"/>
      <c r="P1017" s="19" t="str">
        <f aca="false">IF(I1017="","",I1017-H1017)</f>
        <v/>
      </c>
      <c r="Q1017" s="19" t="str">
        <f aca="true">IF(B1017="","",IF(N1017="No aplica","No aplica",IF(I1017="","Pendent",IF(N1017="Per substituir","Substituir",IF(OR(N1017="No localitzat",N1017="No lliurat"),"Reposar",IF(I1017&lt;H1017,"Reposar",IF(I1017&gt;H1017,"Revisar excedent",IF(AND(G1017="Sí",M1017&lt;&gt;"",M1017&lt;TODAY()),"EPI caducat",IF(AND(G1017="Sí",M1017&lt;&gt;"",M1017&lt;=TODAY()+90),"EPI caduca ≤90 dies",IF(OR(N1017="Deteriorat usable",N1017="Revisió necessària"),"Revisar","OK"))))))))))</f>
      </c>
      <c r="R1017" s="20"/>
    </row>
    <row r="1018" customFormat="false" ht="15" hidden="false" customHeight="false" outlineLevel="0" collapsed="false">
      <c r="A1018" s="19" t="n">
        <v>10</v>
      </c>
      <c r="B1018" s="19" t="n">
        <f aca="false">IFERROR(VLOOKUP(A1018,Personal!$A$6:$F$112,2,FALSE()),"")</f>
        <v>0</v>
      </c>
      <c r="C1018" s="19" t="str">
        <f aca="false">IFERROR(VLOOKUP(A1018,Personal!$A$6:$F$112,3,FALSE()),"")</f>
        <v>Olot</v>
      </c>
      <c r="D1018" s="19" t="s">
        <v>97</v>
      </c>
      <c r="E1018" s="19" t="s">
        <v>98</v>
      </c>
      <c r="F1018" s="19" t="s">
        <v>99</v>
      </c>
      <c r="G1018" s="19" t="s">
        <v>291</v>
      </c>
      <c r="H1018" s="19" t="n">
        <f aca="false">IF(OR(VLOOKUP(A1018,Personal!$A$6:$F$112,5,FALSE())&lt;&gt;"Sí",N1018="No aplica"),0,'Catàleg GRAE'!D36)</f>
        <v>3</v>
      </c>
      <c r="I1018" s="20"/>
      <c r="J1018" s="20"/>
      <c r="K1018" s="20"/>
      <c r="L1018" s="21"/>
      <c r="M1018" s="21"/>
      <c r="N1018" s="20"/>
      <c r="O1018" s="20"/>
      <c r="P1018" s="19" t="str">
        <f aca="false">IF(I1018="","",I1018-H1018)</f>
        <v/>
      </c>
      <c r="Q1018" s="19" t="str">
        <f aca="true">IF(B1018="","",IF(N1018="No aplica","No aplica",IF(I1018="","Pendent",IF(N1018="Per substituir","Substituir",IF(OR(N1018="No localitzat",N1018="No lliurat"),"Reposar",IF(I1018&lt;H1018,"Reposar",IF(I1018&gt;H1018,"Revisar excedent",IF(AND(G1018="Sí",M1018&lt;&gt;"",M1018&lt;TODAY()),"EPI caducat",IF(AND(G1018="Sí",M1018&lt;&gt;"",M1018&lt;=TODAY()+90),"EPI caduca ≤90 dies",IF(OR(N1018="Deteriorat usable",N1018="Revisió necessària"),"Revisar","OK"))))))))))</f>
      </c>
      <c r="R1018" s="20"/>
    </row>
    <row r="1019" customFormat="false" ht="15" hidden="false" customHeight="false" outlineLevel="0" collapsed="false">
      <c r="A1019" s="19" t="n">
        <v>10</v>
      </c>
      <c r="B1019" s="19" t="n">
        <f aca="false">IFERROR(VLOOKUP(A1019,Personal!$A$6:$F$112,2,FALSE()),"")</f>
        <v>0</v>
      </c>
      <c r="C1019" s="19" t="str">
        <f aca="false">IFERROR(VLOOKUP(A1019,Personal!$A$6:$F$112,3,FALSE()),"")</f>
        <v>Olot</v>
      </c>
      <c r="D1019" s="19" t="s">
        <v>97</v>
      </c>
      <c r="E1019" s="19" t="s">
        <v>100</v>
      </c>
      <c r="F1019" s="19" t="s">
        <v>101</v>
      </c>
      <c r="G1019" s="19" t="s">
        <v>291</v>
      </c>
      <c r="H1019" s="19" t="n">
        <f aca="false">IF(OR(VLOOKUP(A1019,Personal!$A$6:$F$112,5,FALSE())&lt;&gt;"Sí",N1019="No aplica"),0,'Catàleg GRAE'!D37)</f>
        <v>1</v>
      </c>
      <c r="I1019" s="20"/>
      <c r="J1019" s="20"/>
      <c r="K1019" s="20"/>
      <c r="L1019" s="21"/>
      <c r="M1019" s="21"/>
      <c r="N1019" s="20"/>
      <c r="O1019" s="20"/>
      <c r="P1019" s="19" t="str">
        <f aca="false">IF(I1019="","",I1019-H1019)</f>
        <v/>
      </c>
      <c r="Q1019" s="19" t="str">
        <f aca="true">IF(B1019="","",IF(N1019="No aplica","No aplica",IF(I1019="","Pendent",IF(N1019="Per substituir","Substituir",IF(OR(N1019="No localitzat",N1019="No lliurat"),"Reposar",IF(I1019&lt;H1019,"Reposar",IF(I1019&gt;H1019,"Revisar excedent",IF(AND(G1019="Sí",M1019&lt;&gt;"",M1019&lt;TODAY()),"EPI caducat",IF(AND(G1019="Sí",M1019&lt;&gt;"",M1019&lt;=TODAY()+90),"EPI caduca ≤90 dies",IF(OR(N1019="Deteriorat usable",N1019="Revisió necessària"),"Revisar","OK"))))))))))</f>
      </c>
      <c r="R1019" s="20"/>
    </row>
    <row r="1020" customFormat="false" ht="15" hidden="false" customHeight="false" outlineLevel="0" collapsed="false">
      <c r="A1020" s="19" t="n">
        <v>10</v>
      </c>
      <c r="B1020" s="19" t="n">
        <f aca="false">IFERROR(VLOOKUP(A1020,Personal!$A$6:$F$112,2,FALSE()),"")</f>
        <v>0</v>
      </c>
      <c r="C1020" s="19" t="str">
        <f aca="false">IFERROR(VLOOKUP(A1020,Personal!$A$6:$F$112,3,FALSE()),"")</f>
        <v>Olot</v>
      </c>
      <c r="D1020" s="19" t="s">
        <v>102</v>
      </c>
      <c r="E1020" s="19" t="s">
        <v>103</v>
      </c>
      <c r="F1020" s="19" t="s">
        <v>104</v>
      </c>
      <c r="G1020" s="19" t="s">
        <v>291</v>
      </c>
      <c r="H1020" s="19" t="n">
        <f aca="false">IF(OR(VLOOKUP(A1020,Personal!$A$6:$F$112,5,FALSE())&lt;&gt;"Sí",N1020="No aplica"),0,'Catàleg GRAE'!D38)</f>
        <v>1</v>
      </c>
      <c r="I1020" s="20"/>
      <c r="J1020" s="20"/>
      <c r="K1020" s="20"/>
      <c r="L1020" s="21"/>
      <c r="M1020" s="21"/>
      <c r="N1020" s="20"/>
      <c r="O1020" s="20"/>
      <c r="P1020" s="19" t="str">
        <f aca="false">IF(I1020="","",I1020-H1020)</f>
        <v/>
      </c>
      <c r="Q1020" s="19" t="str">
        <f aca="true">IF(B1020="","",IF(N1020="No aplica","No aplica",IF(I1020="","Pendent",IF(N1020="Per substituir","Substituir",IF(OR(N1020="No localitzat",N1020="No lliurat"),"Reposar",IF(I1020&lt;H1020,"Reposar",IF(I1020&gt;H1020,"Revisar excedent",IF(AND(G1020="Sí",M1020&lt;&gt;"",M1020&lt;TODAY()),"EPI caducat",IF(AND(G1020="Sí",M1020&lt;&gt;"",M1020&lt;=TODAY()+90),"EPI caduca ≤90 dies",IF(OR(N1020="Deteriorat usable",N1020="Revisió necessària"),"Revisar","OK"))))))))))</f>
      </c>
      <c r="R1020" s="20"/>
    </row>
    <row r="1021" customFormat="false" ht="15" hidden="false" customHeight="false" outlineLevel="0" collapsed="false">
      <c r="A1021" s="19" t="n">
        <v>10</v>
      </c>
      <c r="B1021" s="19" t="n">
        <f aca="false">IFERROR(VLOOKUP(A1021,Personal!$A$6:$F$112,2,FALSE()),"")</f>
        <v>0</v>
      </c>
      <c r="C1021" s="19" t="str">
        <f aca="false">IFERROR(VLOOKUP(A1021,Personal!$A$6:$F$112,3,FALSE()),"")</f>
        <v>Olot</v>
      </c>
      <c r="D1021" s="19" t="s">
        <v>97</v>
      </c>
      <c r="E1021" s="19" t="s">
        <v>105</v>
      </c>
      <c r="F1021" s="19" t="s">
        <v>106</v>
      </c>
      <c r="G1021" s="19" t="s">
        <v>291</v>
      </c>
      <c r="H1021" s="19" t="n">
        <f aca="false">IF(OR(VLOOKUP(A1021,Personal!$A$6:$F$112,5,FALSE())&lt;&gt;"Sí",N1021="No aplica"),0,'Catàleg GRAE'!D39)</f>
        <v>3</v>
      </c>
      <c r="I1021" s="20"/>
      <c r="J1021" s="20"/>
      <c r="K1021" s="20"/>
      <c r="L1021" s="21"/>
      <c r="M1021" s="21"/>
      <c r="N1021" s="20"/>
      <c r="O1021" s="20"/>
      <c r="P1021" s="19" t="str">
        <f aca="false">IF(I1021="","",I1021-H1021)</f>
        <v/>
      </c>
      <c r="Q1021" s="19" t="str">
        <f aca="true">IF(B1021="","",IF(N1021="No aplica","No aplica",IF(I1021="","Pendent",IF(N1021="Per substituir","Substituir",IF(OR(N1021="No localitzat",N1021="No lliurat"),"Reposar",IF(I1021&lt;H1021,"Reposar",IF(I1021&gt;H1021,"Revisar excedent",IF(AND(G1021="Sí",M1021&lt;&gt;"",M1021&lt;TODAY()),"EPI caducat",IF(AND(G1021="Sí",M1021&lt;&gt;"",M1021&lt;=TODAY()+90),"EPI caduca ≤90 dies",IF(OR(N1021="Deteriorat usable",N1021="Revisió necessària"),"Revisar","OK"))))))))))</f>
      </c>
      <c r="R1021" s="20"/>
    </row>
    <row r="1022" customFormat="false" ht="15" hidden="false" customHeight="false" outlineLevel="0" collapsed="false">
      <c r="A1022" s="19" t="n">
        <v>10</v>
      </c>
      <c r="B1022" s="19" t="n">
        <f aca="false">IFERROR(VLOOKUP(A1022,Personal!$A$6:$F$112,2,FALSE()),"")</f>
        <v>0</v>
      </c>
      <c r="C1022" s="19" t="str">
        <f aca="false">IFERROR(VLOOKUP(A1022,Personal!$A$6:$F$112,3,FALSE()),"")</f>
        <v>Olot</v>
      </c>
      <c r="D1022" s="19" t="s">
        <v>97</v>
      </c>
      <c r="E1022" s="19" t="s">
        <v>105</v>
      </c>
      <c r="F1022" s="19" t="s">
        <v>107</v>
      </c>
      <c r="G1022" s="19" t="s">
        <v>291</v>
      </c>
      <c r="H1022" s="19" t="n">
        <f aca="false">IF(OR(VLOOKUP(A1022,Personal!$A$6:$F$112,5,FALSE())&lt;&gt;"Sí",N1022="No aplica"),0,'Catàleg GRAE'!D40)</f>
        <v>3</v>
      </c>
      <c r="I1022" s="20"/>
      <c r="J1022" s="20"/>
      <c r="K1022" s="20"/>
      <c r="L1022" s="21"/>
      <c r="M1022" s="21"/>
      <c r="N1022" s="20"/>
      <c r="O1022" s="20"/>
      <c r="P1022" s="19" t="str">
        <f aca="false">IF(I1022="","",I1022-H1022)</f>
        <v/>
      </c>
      <c r="Q1022" s="19" t="str">
        <f aca="true">IF(B1022="","",IF(N1022="No aplica","No aplica",IF(I1022="","Pendent",IF(N1022="Per substituir","Substituir",IF(OR(N1022="No localitzat",N1022="No lliurat"),"Reposar",IF(I1022&lt;H1022,"Reposar",IF(I1022&gt;H1022,"Revisar excedent",IF(AND(G1022="Sí",M1022&lt;&gt;"",M1022&lt;TODAY()),"EPI caducat",IF(AND(G1022="Sí",M1022&lt;&gt;"",M1022&lt;=TODAY()+90),"EPI caduca ≤90 dies",IF(OR(N1022="Deteriorat usable",N1022="Revisió necessària"),"Revisar","OK"))))))))))</f>
      </c>
      <c r="R1022" s="20"/>
    </row>
    <row r="1023" customFormat="false" ht="15" hidden="false" customHeight="false" outlineLevel="0" collapsed="false">
      <c r="A1023" s="19" t="n">
        <v>10</v>
      </c>
      <c r="B1023" s="19" t="n">
        <f aca="false">IFERROR(VLOOKUP(A1023,Personal!$A$6:$F$112,2,FALSE()),"")</f>
        <v>0</v>
      </c>
      <c r="C1023" s="19" t="str">
        <f aca="false">IFERROR(VLOOKUP(A1023,Personal!$A$6:$F$112,3,FALSE()),"")</f>
        <v>Olot</v>
      </c>
      <c r="D1023" s="19" t="s">
        <v>97</v>
      </c>
      <c r="E1023" s="19" t="s">
        <v>108</v>
      </c>
      <c r="F1023" s="19" t="s">
        <v>109</v>
      </c>
      <c r="G1023" s="19" t="s">
        <v>291</v>
      </c>
      <c r="H1023" s="19" t="n">
        <f aca="false">IF(OR(VLOOKUP(A1023,Personal!$A$6:$F$112,5,FALSE())&lt;&gt;"Sí",N1023="No aplica"),0,'Catàleg GRAE'!D41)</f>
        <v>2</v>
      </c>
      <c r="I1023" s="20"/>
      <c r="J1023" s="20"/>
      <c r="K1023" s="20"/>
      <c r="L1023" s="21"/>
      <c r="M1023" s="21"/>
      <c r="N1023" s="20"/>
      <c r="O1023" s="20"/>
      <c r="P1023" s="19" t="str">
        <f aca="false">IF(I1023="","",I1023-H1023)</f>
        <v/>
      </c>
      <c r="Q1023" s="19" t="str">
        <f aca="true">IF(B1023="","",IF(N1023="No aplica","No aplica",IF(I1023="","Pendent",IF(N1023="Per substituir","Substituir",IF(OR(N1023="No localitzat",N1023="No lliurat"),"Reposar",IF(I1023&lt;H1023,"Reposar",IF(I1023&gt;H1023,"Revisar excedent",IF(AND(G1023="Sí",M1023&lt;&gt;"",M1023&lt;TODAY()),"EPI caducat",IF(AND(G1023="Sí",M1023&lt;&gt;"",M1023&lt;=TODAY()+90),"EPI caduca ≤90 dies",IF(OR(N1023="Deteriorat usable",N1023="Revisió necessària"),"Revisar","OK"))))))))))</f>
      </c>
      <c r="R1023" s="20"/>
    </row>
    <row r="1024" customFormat="false" ht="15" hidden="false" customHeight="false" outlineLevel="0" collapsed="false">
      <c r="A1024" s="19" t="n">
        <v>10</v>
      </c>
      <c r="B1024" s="19" t="n">
        <f aca="false">IFERROR(VLOOKUP(A1024,Personal!$A$6:$F$112,2,FALSE()),"")</f>
        <v>0</v>
      </c>
      <c r="C1024" s="19" t="str">
        <f aca="false">IFERROR(VLOOKUP(A1024,Personal!$A$6:$F$112,3,FALSE()),"")</f>
        <v>Olot</v>
      </c>
      <c r="D1024" s="19" t="s">
        <v>97</v>
      </c>
      <c r="E1024" s="19" t="s">
        <v>110</v>
      </c>
      <c r="F1024" s="19" t="s">
        <v>111</v>
      </c>
      <c r="G1024" s="19" t="s">
        <v>291</v>
      </c>
      <c r="H1024" s="19" t="n">
        <f aca="false">IF(OR(VLOOKUP(A1024,Personal!$A$6:$F$112,5,FALSE())&lt;&gt;"Sí",N1024="No aplica"),0,'Catàleg GRAE'!D42)</f>
        <v>1</v>
      </c>
      <c r="I1024" s="20"/>
      <c r="J1024" s="20"/>
      <c r="K1024" s="20"/>
      <c r="L1024" s="21"/>
      <c r="M1024" s="21"/>
      <c r="N1024" s="20"/>
      <c r="O1024" s="20"/>
      <c r="P1024" s="19" t="str">
        <f aca="false">IF(I1024="","",I1024-H1024)</f>
        <v/>
      </c>
      <c r="Q1024" s="19" t="str">
        <f aca="true">IF(B1024="","",IF(N1024="No aplica","No aplica",IF(I1024="","Pendent",IF(N1024="Per substituir","Substituir",IF(OR(N1024="No localitzat",N1024="No lliurat"),"Reposar",IF(I1024&lt;H1024,"Reposar",IF(I1024&gt;H1024,"Revisar excedent",IF(AND(G1024="Sí",M1024&lt;&gt;"",M1024&lt;TODAY()),"EPI caducat",IF(AND(G1024="Sí",M1024&lt;&gt;"",M1024&lt;=TODAY()+90),"EPI caduca ≤90 dies",IF(OR(N1024="Deteriorat usable",N1024="Revisió necessària"),"Revisar","OK"))))))))))</f>
      </c>
      <c r="R1024" s="20"/>
    </row>
    <row r="1025" customFormat="false" ht="15" hidden="false" customHeight="false" outlineLevel="0" collapsed="false">
      <c r="A1025" s="19" t="n">
        <v>10</v>
      </c>
      <c r="B1025" s="19" t="n">
        <f aca="false">IFERROR(VLOOKUP(A1025,Personal!$A$6:$F$112,2,FALSE()),"")</f>
        <v>0</v>
      </c>
      <c r="C1025" s="19" t="str">
        <f aca="false">IFERROR(VLOOKUP(A1025,Personal!$A$6:$F$112,3,FALSE()),"")</f>
        <v>Olot</v>
      </c>
      <c r="D1025" s="19" t="s">
        <v>112</v>
      </c>
      <c r="E1025" s="19" t="s">
        <v>113</v>
      </c>
      <c r="F1025" s="19" t="s">
        <v>114</v>
      </c>
      <c r="G1025" s="19" t="s">
        <v>291</v>
      </c>
      <c r="H1025" s="19" t="n">
        <f aca="false">IF(OR(VLOOKUP(A1025,Personal!$A$6:$F$112,5,FALSE())&lt;&gt;"Sí",N1025="No aplica"),0,'Catàleg GRAE'!D43)</f>
        <v>2</v>
      </c>
      <c r="I1025" s="20"/>
      <c r="J1025" s="20"/>
      <c r="K1025" s="20"/>
      <c r="L1025" s="21"/>
      <c r="M1025" s="21"/>
      <c r="N1025" s="20"/>
      <c r="O1025" s="20"/>
      <c r="P1025" s="19" t="str">
        <f aca="false">IF(I1025="","",I1025-H1025)</f>
        <v/>
      </c>
      <c r="Q1025" s="19" t="str">
        <f aca="true">IF(B1025="","",IF(N1025="No aplica","No aplica",IF(I1025="","Pendent",IF(N1025="Per substituir","Substituir",IF(OR(N1025="No localitzat",N1025="No lliurat"),"Reposar",IF(I1025&lt;H1025,"Reposar",IF(I1025&gt;H1025,"Revisar excedent",IF(AND(G1025="Sí",M1025&lt;&gt;"",M1025&lt;TODAY()),"EPI caducat",IF(AND(G1025="Sí",M1025&lt;&gt;"",M1025&lt;=TODAY()+90),"EPI caduca ≤90 dies",IF(OR(N1025="Deteriorat usable",N1025="Revisió necessària"),"Revisar","OK"))))))))))</f>
      </c>
      <c r="R1025" s="20"/>
    </row>
    <row r="1026" customFormat="false" ht="15" hidden="false" customHeight="false" outlineLevel="0" collapsed="false">
      <c r="A1026" s="19" t="n">
        <v>10</v>
      </c>
      <c r="B1026" s="19" t="n">
        <f aca="false">IFERROR(VLOOKUP(A1026,Personal!$A$6:$F$112,2,FALSE()),"")</f>
        <v>0</v>
      </c>
      <c r="C1026" s="19" t="str">
        <f aca="false">IFERROR(VLOOKUP(A1026,Personal!$A$6:$F$112,3,FALSE()),"")</f>
        <v>Olot</v>
      </c>
      <c r="D1026" s="19" t="s">
        <v>102</v>
      </c>
      <c r="E1026" s="19" t="s">
        <v>115</v>
      </c>
      <c r="F1026" s="19" t="s">
        <v>116</v>
      </c>
      <c r="G1026" s="19" t="s">
        <v>291</v>
      </c>
      <c r="H1026" s="19" t="n">
        <f aca="false">IF(OR(VLOOKUP(A1026,Personal!$A$6:$F$112,5,FALSE())&lt;&gt;"Sí",N1026="No aplica"),0,'Catàleg GRAE'!D44)</f>
        <v>1</v>
      </c>
      <c r="I1026" s="20"/>
      <c r="J1026" s="20"/>
      <c r="K1026" s="20"/>
      <c r="L1026" s="21"/>
      <c r="M1026" s="21"/>
      <c r="N1026" s="20"/>
      <c r="O1026" s="20"/>
      <c r="P1026" s="19" t="str">
        <f aca="false">IF(I1026="","",I1026-H1026)</f>
        <v/>
      </c>
      <c r="Q1026" s="19" t="str">
        <f aca="true">IF(B1026="","",IF(N1026="No aplica","No aplica",IF(I1026="","Pendent",IF(N1026="Per substituir","Substituir",IF(OR(N1026="No localitzat",N1026="No lliurat"),"Reposar",IF(I1026&lt;H1026,"Reposar",IF(I1026&gt;H1026,"Revisar excedent",IF(AND(G1026="Sí",M1026&lt;&gt;"",M1026&lt;TODAY()),"EPI caducat",IF(AND(G1026="Sí",M1026&lt;&gt;"",M1026&lt;=TODAY()+90),"EPI caduca ≤90 dies",IF(OR(N1026="Deteriorat usable",N1026="Revisió necessària"),"Revisar","OK"))))))))))</f>
      </c>
      <c r="R1026" s="20"/>
    </row>
    <row r="1027" customFormat="false" ht="15" hidden="false" customHeight="false" outlineLevel="0" collapsed="false">
      <c r="A1027" s="19" t="n">
        <v>10</v>
      </c>
      <c r="B1027" s="19" t="n">
        <f aca="false">IFERROR(VLOOKUP(A1027,Personal!$A$6:$F$112,2,FALSE()),"")</f>
        <v>0</v>
      </c>
      <c r="C1027" s="19" t="str">
        <f aca="false">IFERROR(VLOOKUP(A1027,Personal!$A$6:$F$112,3,FALSE()),"")</f>
        <v>Olot</v>
      </c>
      <c r="D1027" s="19" t="s">
        <v>102</v>
      </c>
      <c r="E1027" s="19" t="s">
        <v>117</v>
      </c>
      <c r="F1027" s="19" t="s">
        <v>118</v>
      </c>
      <c r="G1027" s="19" t="s">
        <v>272</v>
      </c>
      <c r="H1027" s="19" t="n">
        <f aca="false">IF(OR(VLOOKUP(A1027,Personal!$A$6:$F$112,5,FALSE())&lt;&gt;"Sí",N1027="No aplica"),0,'Catàleg GRAE'!D45)</f>
        <v>1</v>
      </c>
      <c r="I1027" s="20"/>
      <c r="J1027" s="20"/>
      <c r="K1027" s="20"/>
      <c r="L1027" s="21"/>
      <c r="M1027" s="21"/>
      <c r="N1027" s="20"/>
      <c r="O1027" s="20"/>
      <c r="P1027" s="19" t="str">
        <f aca="false">IF(I1027="","",I1027-H1027)</f>
        <v/>
      </c>
      <c r="Q1027" s="19" t="str">
        <f aca="true">IF(B1027="","",IF(N1027="No aplica","No aplica",IF(I1027="","Pendent",IF(N1027="Per substituir","Substituir",IF(OR(N1027="No localitzat",N1027="No lliurat"),"Reposar",IF(I1027&lt;H1027,"Reposar",IF(I1027&gt;H1027,"Revisar excedent",IF(AND(G1027="Sí",M1027&lt;&gt;"",M1027&lt;TODAY()),"EPI caducat",IF(AND(G1027="Sí",M1027&lt;&gt;"",M1027&lt;=TODAY()+90),"EPI caduca ≤90 dies",IF(OR(N1027="Deteriorat usable",N1027="Revisió necessària"),"Revisar","OK"))))))))))</f>
      </c>
      <c r="R1027" s="20"/>
    </row>
    <row r="1028" customFormat="false" ht="15" hidden="false" customHeight="false" outlineLevel="0" collapsed="false">
      <c r="A1028" s="19" t="n">
        <v>10</v>
      </c>
      <c r="B1028" s="19" t="n">
        <f aca="false">IFERROR(VLOOKUP(A1028,Personal!$A$6:$F$112,2,FALSE()),"")</f>
        <v>0</v>
      </c>
      <c r="C1028" s="19" t="str">
        <f aca="false">IFERROR(VLOOKUP(A1028,Personal!$A$6:$F$112,3,FALSE()),"")</f>
        <v>Olot</v>
      </c>
      <c r="D1028" s="19" t="s">
        <v>102</v>
      </c>
      <c r="E1028" s="19" t="s">
        <v>119</v>
      </c>
      <c r="F1028" s="19" t="s">
        <v>120</v>
      </c>
      <c r="G1028" s="19" t="s">
        <v>272</v>
      </c>
      <c r="H1028" s="19" t="n">
        <f aca="false">IF(OR(VLOOKUP(A1028,Personal!$A$6:$F$112,5,FALSE())&lt;&gt;"Sí",N1028="No aplica"),0,'Catàleg GRAE'!D46)</f>
        <v>1</v>
      </c>
      <c r="I1028" s="20"/>
      <c r="J1028" s="20"/>
      <c r="K1028" s="20"/>
      <c r="L1028" s="21"/>
      <c r="M1028" s="21"/>
      <c r="N1028" s="20"/>
      <c r="O1028" s="20"/>
      <c r="P1028" s="19" t="str">
        <f aca="false">IF(I1028="","",I1028-H1028)</f>
        <v/>
      </c>
      <c r="Q1028" s="19" t="str">
        <f aca="true">IF(B1028="","",IF(N1028="No aplica","No aplica",IF(I1028="","Pendent",IF(N1028="Per substituir","Substituir",IF(OR(N1028="No localitzat",N1028="No lliurat"),"Reposar",IF(I1028&lt;H1028,"Reposar",IF(I1028&gt;H1028,"Revisar excedent",IF(AND(G1028="Sí",M1028&lt;&gt;"",M1028&lt;TODAY()),"EPI caducat",IF(AND(G1028="Sí",M1028&lt;&gt;"",M1028&lt;=TODAY()+90),"EPI caduca ≤90 dies",IF(OR(N1028="Deteriorat usable",N1028="Revisió necessària"),"Revisar","OK"))))))))))</f>
      </c>
      <c r="R1028" s="20"/>
    </row>
    <row r="1029" customFormat="false" ht="15" hidden="false" customHeight="false" outlineLevel="0" collapsed="false">
      <c r="A1029" s="19" t="n">
        <v>10</v>
      </c>
      <c r="B1029" s="19" t="n">
        <f aca="false">IFERROR(VLOOKUP(A1029,Personal!$A$6:$F$112,2,FALSE()),"")</f>
        <v>0</v>
      </c>
      <c r="C1029" s="19" t="str">
        <f aca="false">IFERROR(VLOOKUP(A1029,Personal!$A$6:$F$112,3,FALSE()),"")</f>
        <v>Olot</v>
      </c>
      <c r="D1029" s="19" t="s">
        <v>97</v>
      </c>
      <c r="E1029" s="19" t="s">
        <v>121</v>
      </c>
      <c r="F1029" s="19" t="s">
        <v>122</v>
      </c>
      <c r="G1029" s="19" t="s">
        <v>291</v>
      </c>
      <c r="H1029" s="19" t="n">
        <f aca="false">IF(OR(VLOOKUP(A1029,Personal!$A$6:$F$112,5,FALSE())&lt;&gt;"Sí",N1029="No aplica"),0,'Catàleg GRAE'!D47)</f>
        <v>1</v>
      </c>
      <c r="I1029" s="20"/>
      <c r="J1029" s="20"/>
      <c r="K1029" s="20"/>
      <c r="L1029" s="21"/>
      <c r="M1029" s="21"/>
      <c r="N1029" s="20"/>
      <c r="O1029" s="20"/>
      <c r="P1029" s="19" t="str">
        <f aca="false">IF(I1029="","",I1029-H1029)</f>
        <v/>
      </c>
      <c r="Q1029" s="19" t="str">
        <f aca="true">IF(B1029="","",IF(N1029="No aplica","No aplica",IF(I1029="","Pendent",IF(N1029="Per substituir","Substituir",IF(OR(N1029="No localitzat",N1029="No lliurat"),"Reposar",IF(I1029&lt;H1029,"Reposar",IF(I1029&gt;H1029,"Revisar excedent",IF(AND(G1029="Sí",M1029&lt;&gt;"",M1029&lt;TODAY()),"EPI caducat",IF(AND(G1029="Sí",M1029&lt;&gt;"",M1029&lt;=TODAY()+90),"EPI caduca ≤90 dies",IF(OR(N1029="Deteriorat usable",N1029="Revisió necessària"),"Revisar","OK"))))))))))</f>
      </c>
      <c r="R1029" s="20"/>
    </row>
    <row r="1030" customFormat="false" ht="15" hidden="false" customHeight="false" outlineLevel="0" collapsed="false">
      <c r="A1030" s="19" t="n">
        <v>10</v>
      </c>
      <c r="B1030" s="19" t="n">
        <f aca="false">IFERROR(VLOOKUP(A1030,Personal!$A$6:$F$112,2,FALSE()),"")</f>
        <v>0</v>
      </c>
      <c r="C1030" s="19" t="str">
        <f aca="false">IFERROR(VLOOKUP(A1030,Personal!$A$6:$F$112,3,FALSE()),"")</f>
        <v>Olot</v>
      </c>
      <c r="D1030" s="19" t="s">
        <v>97</v>
      </c>
      <c r="E1030" s="19" t="s">
        <v>123</v>
      </c>
      <c r="F1030" s="19" t="s">
        <v>124</v>
      </c>
      <c r="G1030" s="19" t="s">
        <v>291</v>
      </c>
      <c r="H1030" s="19" t="n">
        <f aca="false">IF(OR(VLOOKUP(A1030,Personal!$A$6:$F$112,5,FALSE())&lt;&gt;"Sí",N1030="No aplica"),0,'Catàleg GRAE'!D48)</f>
        <v>1</v>
      </c>
      <c r="I1030" s="20"/>
      <c r="J1030" s="20"/>
      <c r="K1030" s="20"/>
      <c r="L1030" s="21"/>
      <c r="M1030" s="21"/>
      <c r="N1030" s="20"/>
      <c r="O1030" s="20"/>
      <c r="P1030" s="19" t="str">
        <f aca="false">IF(I1030="","",I1030-H1030)</f>
        <v/>
      </c>
      <c r="Q1030" s="19" t="str">
        <f aca="true">IF(B1030="","",IF(N1030="No aplica","No aplica",IF(I1030="","Pendent",IF(N1030="Per substituir","Substituir",IF(OR(N1030="No localitzat",N1030="No lliurat"),"Reposar",IF(I1030&lt;H1030,"Reposar",IF(I1030&gt;H1030,"Revisar excedent",IF(AND(G1030="Sí",M1030&lt;&gt;"",M1030&lt;TODAY()),"EPI caducat",IF(AND(G1030="Sí",M1030&lt;&gt;"",M1030&lt;=TODAY()+90),"EPI caduca ≤90 dies",IF(OR(N1030="Deteriorat usable",N1030="Revisió necessària"),"Revisar","OK"))))))))))</f>
      </c>
      <c r="R1030" s="20"/>
    </row>
    <row r="1031" customFormat="false" ht="15" hidden="false" customHeight="false" outlineLevel="0" collapsed="false">
      <c r="A1031" s="19" t="n">
        <v>10</v>
      </c>
      <c r="B1031" s="19" t="n">
        <f aca="false">IFERROR(VLOOKUP(A1031,Personal!$A$6:$F$112,2,FALSE()),"")</f>
        <v>0</v>
      </c>
      <c r="C1031" s="19" t="str">
        <f aca="false">IFERROR(VLOOKUP(A1031,Personal!$A$6:$F$112,3,FALSE()),"")</f>
        <v>Olot</v>
      </c>
      <c r="D1031" s="19" t="s">
        <v>125</v>
      </c>
      <c r="E1031" s="19" t="s">
        <v>126</v>
      </c>
      <c r="F1031" s="19" t="s">
        <v>127</v>
      </c>
      <c r="G1031" s="19" t="s">
        <v>272</v>
      </c>
      <c r="H1031" s="19" t="n">
        <f aca="false">IF(OR(VLOOKUP(A1031,Personal!$A$6:$F$112,5,FALSE())&lt;&gt;"Sí",N1031="No aplica"),0,'Catàleg GRAE'!D49)</f>
        <v>1</v>
      </c>
      <c r="I1031" s="20"/>
      <c r="J1031" s="20"/>
      <c r="K1031" s="20"/>
      <c r="L1031" s="21"/>
      <c r="M1031" s="21"/>
      <c r="N1031" s="20"/>
      <c r="O1031" s="20"/>
      <c r="P1031" s="19" t="str">
        <f aca="false">IF(I1031="","",I1031-H1031)</f>
        <v/>
      </c>
      <c r="Q1031" s="19" t="str">
        <f aca="true">IF(B1031="","",IF(N1031="No aplica","No aplica",IF(I1031="","Pendent",IF(N1031="Per substituir","Substituir",IF(OR(N1031="No localitzat",N1031="No lliurat"),"Reposar",IF(I1031&lt;H1031,"Reposar",IF(I1031&gt;H1031,"Revisar excedent",IF(AND(G1031="Sí",M1031&lt;&gt;"",M1031&lt;TODAY()),"EPI caducat",IF(AND(G1031="Sí",M1031&lt;&gt;"",M1031&lt;=TODAY()+90),"EPI caduca ≤90 dies",IF(OR(N1031="Deteriorat usable",N1031="Revisió necessària"),"Revisar","OK"))))))))))</f>
      </c>
      <c r="R1031" s="20"/>
    </row>
    <row r="1032" customFormat="false" ht="15" hidden="false" customHeight="false" outlineLevel="0" collapsed="false">
      <c r="A1032" s="19" t="n">
        <v>10</v>
      </c>
      <c r="B1032" s="19" t="n">
        <f aca="false">IFERROR(VLOOKUP(A1032,Personal!$A$6:$F$112,2,FALSE()),"")</f>
        <v>0</v>
      </c>
      <c r="C1032" s="19" t="str">
        <f aca="false">IFERROR(VLOOKUP(A1032,Personal!$A$6:$F$112,3,FALSE()),"")</f>
        <v>Olot</v>
      </c>
      <c r="D1032" s="19" t="s">
        <v>125</v>
      </c>
      <c r="E1032" s="19" t="s">
        <v>128</v>
      </c>
      <c r="F1032" s="19" t="s">
        <v>129</v>
      </c>
      <c r="G1032" s="19" t="s">
        <v>272</v>
      </c>
      <c r="H1032" s="19" t="n">
        <f aca="false">IF(OR(VLOOKUP(A1032,Personal!$A$6:$F$112,5,FALSE())&lt;&gt;"Sí",N1032="No aplica"),0,'Catàleg GRAE'!D50)</f>
        <v>1</v>
      </c>
      <c r="I1032" s="20"/>
      <c r="J1032" s="20"/>
      <c r="K1032" s="20"/>
      <c r="L1032" s="21"/>
      <c r="M1032" s="21"/>
      <c r="N1032" s="20"/>
      <c r="O1032" s="20"/>
      <c r="P1032" s="19" t="str">
        <f aca="false">IF(I1032="","",I1032-H1032)</f>
        <v/>
      </c>
      <c r="Q1032" s="19" t="str">
        <f aca="true">IF(B1032="","",IF(N1032="No aplica","No aplica",IF(I1032="","Pendent",IF(N1032="Per substituir","Substituir",IF(OR(N1032="No localitzat",N1032="No lliurat"),"Reposar",IF(I1032&lt;H1032,"Reposar",IF(I1032&gt;H1032,"Revisar excedent",IF(AND(G1032="Sí",M1032&lt;&gt;"",M1032&lt;TODAY()),"EPI caducat",IF(AND(G1032="Sí",M1032&lt;&gt;"",M1032&lt;=TODAY()+90),"EPI caduca ≤90 dies",IF(OR(N1032="Deteriorat usable",N1032="Revisió necessària"),"Revisar","OK"))))))))))</f>
      </c>
      <c r="R1032" s="20"/>
    </row>
    <row r="1033" customFormat="false" ht="15" hidden="false" customHeight="false" outlineLevel="0" collapsed="false">
      <c r="A1033" s="19" t="n">
        <v>10</v>
      </c>
      <c r="B1033" s="19" t="n">
        <f aca="false">IFERROR(VLOOKUP(A1033,Personal!$A$6:$F$112,2,FALSE()),"")</f>
        <v>0</v>
      </c>
      <c r="C1033" s="19" t="str">
        <f aca="false">IFERROR(VLOOKUP(A1033,Personal!$A$6:$F$112,3,FALSE()),"")</f>
        <v>Olot</v>
      </c>
      <c r="D1033" s="19" t="s">
        <v>125</v>
      </c>
      <c r="E1033" s="19" t="s">
        <v>130</v>
      </c>
      <c r="F1033" s="19" t="s">
        <v>131</v>
      </c>
      <c r="G1033" s="19" t="s">
        <v>291</v>
      </c>
      <c r="H1033" s="19" t="n">
        <f aca="false">IF(OR(VLOOKUP(A1033,Personal!$A$6:$F$112,5,FALSE())&lt;&gt;"Sí",N1033="No aplica"),0,'Catàleg GRAE'!D51)</f>
        <v>1</v>
      </c>
      <c r="I1033" s="20"/>
      <c r="J1033" s="20"/>
      <c r="K1033" s="20"/>
      <c r="L1033" s="21"/>
      <c r="M1033" s="21"/>
      <c r="N1033" s="20"/>
      <c r="O1033" s="20"/>
      <c r="P1033" s="19" t="str">
        <f aca="false">IF(I1033="","",I1033-H1033)</f>
        <v/>
      </c>
      <c r="Q1033" s="19" t="str">
        <f aca="true">IF(B1033="","",IF(N1033="No aplica","No aplica",IF(I1033="","Pendent",IF(N1033="Per substituir","Substituir",IF(OR(N1033="No localitzat",N1033="No lliurat"),"Reposar",IF(I1033&lt;H1033,"Reposar",IF(I1033&gt;H1033,"Revisar excedent",IF(AND(G1033="Sí",M1033&lt;&gt;"",M1033&lt;TODAY()),"EPI caducat",IF(AND(G1033="Sí",M1033&lt;&gt;"",M1033&lt;=TODAY()+90),"EPI caduca ≤90 dies",IF(OR(N1033="Deteriorat usable",N1033="Revisió necessària"),"Revisar","OK"))))))))))</f>
      </c>
      <c r="R1033" s="20"/>
    </row>
    <row r="1034" customFormat="false" ht="15" hidden="false" customHeight="false" outlineLevel="0" collapsed="false">
      <c r="A1034" s="19" t="n">
        <v>10</v>
      </c>
      <c r="B1034" s="19" t="n">
        <f aca="false">IFERROR(VLOOKUP(A1034,Personal!$A$6:$F$112,2,FALSE()),"")</f>
        <v>0</v>
      </c>
      <c r="C1034" s="19" t="str">
        <f aca="false">IFERROR(VLOOKUP(A1034,Personal!$A$6:$F$112,3,FALSE()),"")</f>
        <v>Olot</v>
      </c>
      <c r="D1034" s="19" t="s">
        <v>132</v>
      </c>
      <c r="E1034" s="19" t="s">
        <v>133</v>
      </c>
      <c r="F1034" s="19" t="s">
        <v>134</v>
      </c>
      <c r="G1034" s="19" t="s">
        <v>291</v>
      </c>
      <c r="H1034" s="19" t="n">
        <f aca="false">IF(OR(VLOOKUP(A1034,Personal!$A$6:$F$112,5,FALSE())&lt;&gt;"Sí",N1034="No aplica"),0,'Catàleg GRAE'!D52)</f>
        <v>1</v>
      </c>
      <c r="I1034" s="20"/>
      <c r="J1034" s="20"/>
      <c r="K1034" s="20"/>
      <c r="L1034" s="21"/>
      <c r="M1034" s="21"/>
      <c r="N1034" s="20"/>
      <c r="O1034" s="20"/>
      <c r="P1034" s="19" t="str">
        <f aca="false">IF(I1034="","",I1034-H1034)</f>
        <v/>
      </c>
      <c r="Q1034" s="19" t="str">
        <f aca="true">IF(B1034="","",IF(N1034="No aplica","No aplica",IF(I1034="","Pendent",IF(N1034="Per substituir","Substituir",IF(OR(N1034="No localitzat",N1034="No lliurat"),"Reposar",IF(I1034&lt;H1034,"Reposar",IF(I1034&gt;H1034,"Revisar excedent",IF(AND(G1034="Sí",M1034&lt;&gt;"",M1034&lt;TODAY()),"EPI caducat",IF(AND(G1034="Sí",M1034&lt;&gt;"",M1034&lt;=TODAY()+90),"EPI caduca ≤90 dies",IF(OR(N1034="Deteriorat usable",N1034="Revisió necessària"),"Revisar","OK"))))))))))</f>
      </c>
      <c r="R1034" s="20"/>
    </row>
    <row r="1035" customFormat="false" ht="15" hidden="false" customHeight="false" outlineLevel="0" collapsed="false">
      <c r="A1035" s="19" t="n">
        <v>10</v>
      </c>
      <c r="B1035" s="19" t="n">
        <f aca="false">IFERROR(VLOOKUP(A1035,Personal!$A$6:$F$112,2,FALSE()),"")</f>
        <v>0</v>
      </c>
      <c r="C1035" s="19" t="str">
        <f aca="false">IFERROR(VLOOKUP(A1035,Personal!$A$6:$F$112,3,FALSE()),"")</f>
        <v>Olot</v>
      </c>
      <c r="D1035" s="19" t="s">
        <v>94</v>
      </c>
      <c r="E1035" s="19" t="s">
        <v>135</v>
      </c>
      <c r="F1035" s="19" t="s">
        <v>136</v>
      </c>
      <c r="G1035" s="19" t="s">
        <v>291</v>
      </c>
      <c r="H1035" s="19" t="n">
        <f aca="false">IF(OR(VLOOKUP(A1035,Personal!$A$6:$F$112,5,FALSE())&lt;&gt;"Sí",N1035="No aplica"),0,'Catàleg GRAE'!D53)</f>
        <v>1</v>
      </c>
      <c r="I1035" s="20"/>
      <c r="J1035" s="20"/>
      <c r="K1035" s="20"/>
      <c r="L1035" s="21"/>
      <c r="M1035" s="21"/>
      <c r="N1035" s="20"/>
      <c r="O1035" s="20"/>
      <c r="P1035" s="19" t="str">
        <f aca="false">IF(I1035="","",I1035-H1035)</f>
        <v/>
      </c>
      <c r="Q1035" s="19" t="str">
        <f aca="true">IF(B1035="","",IF(N1035="No aplica","No aplica",IF(I1035="","Pendent",IF(N1035="Per substituir","Substituir",IF(OR(N1035="No localitzat",N1035="No lliurat"),"Reposar",IF(I1035&lt;H1035,"Reposar",IF(I1035&gt;H1035,"Revisar excedent",IF(AND(G1035="Sí",M1035&lt;&gt;"",M1035&lt;TODAY()),"EPI caducat",IF(AND(G1035="Sí",M1035&lt;&gt;"",M1035&lt;=TODAY()+90),"EPI caduca ≤90 dies",IF(OR(N1035="Deteriorat usable",N1035="Revisió necessària"),"Revisar","OK"))))))))))</f>
      </c>
      <c r="R1035" s="20"/>
    </row>
    <row r="1036" customFormat="false" ht="15" hidden="false" customHeight="false" outlineLevel="0" collapsed="false">
      <c r="A1036" s="19" t="n">
        <v>10</v>
      </c>
      <c r="B1036" s="19" t="n">
        <f aca="false">IFERROR(VLOOKUP(A1036,Personal!$A$6:$F$112,2,FALSE()),"")</f>
        <v>0</v>
      </c>
      <c r="C1036" s="19" t="str">
        <f aca="false">IFERROR(VLOOKUP(A1036,Personal!$A$6:$F$112,3,FALSE()),"")</f>
        <v>Olot</v>
      </c>
      <c r="D1036" s="19" t="s">
        <v>137</v>
      </c>
      <c r="E1036" s="19" t="s">
        <v>138</v>
      </c>
      <c r="F1036" s="19" t="s">
        <v>139</v>
      </c>
      <c r="G1036" s="19" t="s">
        <v>291</v>
      </c>
      <c r="H1036" s="19" t="n">
        <f aca="false">IF(OR(VLOOKUP(A1036,Personal!$A$6:$F$112,5,FALSE())&lt;&gt;"Sí",N1036="No aplica"),0,'Catàleg GRAE'!D54)</f>
        <v>1</v>
      </c>
      <c r="I1036" s="20"/>
      <c r="J1036" s="20"/>
      <c r="K1036" s="20"/>
      <c r="L1036" s="21"/>
      <c r="M1036" s="21"/>
      <c r="N1036" s="20"/>
      <c r="O1036" s="20"/>
      <c r="P1036" s="19" t="str">
        <f aca="false">IF(I1036="","",I1036-H1036)</f>
        <v/>
      </c>
      <c r="Q1036" s="19" t="str">
        <f aca="true">IF(B1036="","",IF(N1036="No aplica","No aplica",IF(I1036="","Pendent",IF(N1036="Per substituir","Substituir",IF(OR(N1036="No localitzat",N1036="No lliurat"),"Reposar",IF(I1036&lt;H1036,"Reposar",IF(I1036&gt;H1036,"Revisar excedent",IF(AND(G1036="Sí",M1036&lt;&gt;"",M1036&lt;TODAY()),"EPI caducat",IF(AND(G1036="Sí",M1036&lt;&gt;"",M1036&lt;=TODAY()+90),"EPI caduca ≤90 dies",IF(OR(N1036="Deteriorat usable",N1036="Revisió necessària"),"Revisar","OK"))))))))))</f>
      </c>
      <c r="R1036" s="20"/>
    </row>
    <row r="1037" customFormat="false" ht="15" hidden="false" customHeight="false" outlineLevel="0" collapsed="false">
      <c r="A1037" s="19" t="n">
        <v>10</v>
      </c>
      <c r="B1037" s="19" t="n">
        <f aca="false">IFERROR(VLOOKUP(A1037,Personal!$A$6:$F$112,2,FALSE()),"")</f>
        <v>0</v>
      </c>
      <c r="C1037" s="19" t="str">
        <f aca="false">IFERROR(VLOOKUP(A1037,Personal!$A$6:$F$112,3,FALSE()),"")</f>
        <v>Olot</v>
      </c>
      <c r="D1037" s="19" t="s">
        <v>94</v>
      </c>
      <c r="E1037" s="19" t="s">
        <v>140</v>
      </c>
      <c r="F1037" s="19" t="s">
        <v>141</v>
      </c>
      <c r="G1037" s="19" t="s">
        <v>291</v>
      </c>
      <c r="H1037" s="19" t="n">
        <f aca="false">IF(OR(VLOOKUP(A1037,Personal!$A$6:$F$112,5,FALSE())&lt;&gt;"Sí",N1037="No aplica"),0,'Catàleg GRAE'!D55)</f>
        <v>1</v>
      </c>
      <c r="I1037" s="20"/>
      <c r="J1037" s="20"/>
      <c r="K1037" s="20"/>
      <c r="L1037" s="21"/>
      <c r="M1037" s="21"/>
      <c r="N1037" s="20"/>
      <c r="O1037" s="20"/>
      <c r="P1037" s="19" t="str">
        <f aca="false">IF(I1037="","",I1037-H1037)</f>
        <v/>
      </c>
      <c r="Q1037" s="19" t="str">
        <f aca="true">IF(B1037="","",IF(N1037="No aplica","No aplica",IF(I1037="","Pendent",IF(N1037="Per substituir","Substituir",IF(OR(N1037="No localitzat",N1037="No lliurat"),"Reposar",IF(I1037&lt;H1037,"Reposar",IF(I1037&gt;H1037,"Revisar excedent",IF(AND(G1037="Sí",M1037&lt;&gt;"",M1037&lt;TODAY()),"EPI caducat",IF(AND(G1037="Sí",M1037&lt;&gt;"",M1037&lt;=TODAY()+90),"EPI caduca ≤90 dies",IF(OR(N1037="Deteriorat usable",N1037="Revisió necessària"),"Revisar","OK"))))))))))</f>
      </c>
      <c r="R1037" s="20"/>
    </row>
    <row r="1038" customFormat="false" ht="15" hidden="false" customHeight="false" outlineLevel="0" collapsed="false">
      <c r="A1038" s="19" t="n">
        <v>10</v>
      </c>
      <c r="B1038" s="19" t="n">
        <f aca="false">IFERROR(VLOOKUP(A1038,Personal!$A$6:$F$112,2,FALSE()),"")</f>
        <v>0</v>
      </c>
      <c r="C1038" s="19" t="str">
        <f aca="false">IFERROR(VLOOKUP(A1038,Personal!$A$6:$F$112,3,FALSE()),"")</f>
        <v>Olot</v>
      </c>
      <c r="D1038" s="19" t="s">
        <v>142</v>
      </c>
      <c r="E1038" s="19" t="s">
        <v>143</v>
      </c>
      <c r="F1038" s="19" t="s">
        <v>144</v>
      </c>
      <c r="G1038" s="19" t="s">
        <v>291</v>
      </c>
      <c r="H1038" s="19" t="n">
        <f aca="false">IF(OR(VLOOKUP(A1038,Personal!$A$6:$F$112,5,FALSE())&lt;&gt;"Sí",N1038="No aplica"),0,'Catàleg GRAE'!D56)</f>
        <v>1</v>
      </c>
      <c r="I1038" s="20"/>
      <c r="J1038" s="20"/>
      <c r="K1038" s="20"/>
      <c r="L1038" s="21"/>
      <c r="M1038" s="21"/>
      <c r="N1038" s="20"/>
      <c r="O1038" s="20"/>
      <c r="P1038" s="19" t="str">
        <f aca="false">IF(I1038="","",I1038-H1038)</f>
        <v/>
      </c>
      <c r="Q1038" s="19" t="str">
        <f aca="true">IF(B1038="","",IF(N1038="No aplica","No aplica",IF(I1038="","Pendent",IF(N1038="Per substituir","Substituir",IF(OR(N1038="No localitzat",N1038="No lliurat"),"Reposar",IF(I1038&lt;H1038,"Reposar",IF(I1038&gt;H1038,"Revisar excedent",IF(AND(G1038="Sí",M1038&lt;&gt;"",M1038&lt;TODAY()),"EPI caducat",IF(AND(G1038="Sí",M1038&lt;&gt;"",M1038&lt;=TODAY()+90),"EPI caduca ≤90 dies",IF(OR(N1038="Deteriorat usable",N1038="Revisió necessària"),"Revisar","OK"))))))))))</f>
      </c>
      <c r="R1038" s="20"/>
    </row>
    <row r="1039" customFormat="false" ht="15" hidden="false" customHeight="false" outlineLevel="0" collapsed="false">
      <c r="A1039" s="19" t="n">
        <v>10</v>
      </c>
      <c r="B1039" s="19" t="n">
        <f aca="false">IFERROR(VLOOKUP(A1039,Personal!$A$6:$F$112,2,FALSE()),"")</f>
        <v>0</v>
      </c>
      <c r="C1039" s="19" t="str">
        <f aca="false">IFERROR(VLOOKUP(A1039,Personal!$A$6:$F$112,3,FALSE()),"")</f>
        <v>Olot</v>
      </c>
      <c r="D1039" s="19" t="s">
        <v>112</v>
      </c>
      <c r="E1039" s="19" t="s">
        <v>145</v>
      </c>
      <c r="F1039" s="19" t="s">
        <v>146</v>
      </c>
      <c r="G1039" s="19" t="s">
        <v>291</v>
      </c>
      <c r="H1039" s="19" t="n">
        <f aca="false">IF(OR(VLOOKUP(A1039,Personal!$A$6:$F$112,5,FALSE())&lt;&gt;"Sí",N1039="No aplica"),0,'Catàleg GRAE'!D57)</f>
        <v>1</v>
      </c>
      <c r="I1039" s="20"/>
      <c r="J1039" s="20"/>
      <c r="K1039" s="20"/>
      <c r="L1039" s="21"/>
      <c r="M1039" s="21"/>
      <c r="N1039" s="20"/>
      <c r="O1039" s="20"/>
      <c r="P1039" s="19" t="str">
        <f aca="false">IF(I1039="","",I1039-H1039)</f>
        <v/>
      </c>
      <c r="Q1039" s="19" t="str">
        <f aca="true">IF(B1039="","",IF(N1039="No aplica","No aplica",IF(I1039="","Pendent",IF(N1039="Per substituir","Substituir",IF(OR(N1039="No localitzat",N1039="No lliurat"),"Reposar",IF(I1039&lt;H1039,"Reposar",IF(I1039&gt;H1039,"Revisar excedent",IF(AND(G1039="Sí",M1039&lt;&gt;"",M1039&lt;TODAY()),"EPI caducat",IF(AND(G1039="Sí",M1039&lt;&gt;"",M1039&lt;=TODAY()+90),"EPI caduca ≤90 dies",IF(OR(N1039="Deteriorat usable",N1039="Revisió necessària"),"Revisar","OK"))))))))))</f>
      </c>
      <c r="R1039" s="20"/>
    </row>
    <row r="1040" customFormat="false" ht="15" hidden="false" customHeight="false" outlineLevel="0" collapsed="false">
      <c r="A1040" s="19" t="n">
        <v>10</v>
      </c>
      <c r="B1040" s="19" t="n">
        <f aca="false">IFERROR(VLOOKUP(A1040,Personal!$A$6:$F$112,2,FALSE()),"")</f>
        <v>0</v>
      </c>
      <c r="C1040" s="19" t="str">
        <f aca="false">IFERROR(VLOOKUP(A1040,Personal!$A$6:$F$112,3,FALSE()),"")</f>
        <v>Olot</v>
      </c>
      <c r="D1040" s="19" t="s">
        <v>137</v>
      </c>
      <c r="E1040" s="19" t="s">
        <v>147</v>
      </c>
      <c r="F1040" s="19" t="s">
        <v>148</v>
      </c>
      <c r="G1040" s="19" t="s">
        <v>291</v>
      </c>
      <c r="H1040" s="19" t="n">
        <f aca="false">IF(OR(VLOOKUP(A1040,Personal!$A$6:$F$112,5,FALSE())&lt;&gt;"Sí",N1040="No aplica"),0,'Catàleg GRAE'!D58)</f>
        <v>1</v>
      </c>
      <c r="I1040" s="20"/>
      <c r="J1040" s="20"/>
      <c r="K1040" s="20"/>
      <c r="L1040" s="21"/>
      <c r="M1040" s="21"/>
      <c r="N1040" s="20"/>
      <c r="O1040" s="20"/>
      <c r="P1040" s="19" t="str">
        <f aca="false">IF(I1040="","",I1040-H1040)</f>
        <v/>
      </c>
      <c r="Q1040" s="19" t="str">
        <f aca="true">IF(B1040="","",IF(N1040="No aplica","No aplica",IF(I1040="","Pendent",IF(N1040="Per substituir","Substituir",IF(OR(N1040="No localitzat",N1040="No lliurat"),"Reposar",IF(I1040&lt;H1040,"Reposar",IF(I1040&gt;H1040,"Revisar excedent",IF(AND(G1040="Sí",M1040&lt;&gt;"",M1040&lt;TODAY()),"EPI caducat",IF(AND(G1040="Sí",M1040&lt;&gt;"",M1040&lt;=TODAY()+90),"EPI caduca ≤90 dies",IF(OR(N1040="Deteriorat usable",N1040="Revisió necessària"),"Revisar","OK"))))))))))</f>
      </c>
      <c r="R1040" s="20"/>
    </row>
    <row r="1041" customFormat="false" ht="15" hidden="false" customHeight="false" outlineLevel="0" collapsed="false">
      <c r="A1041" s="19" t="n">
        <v>10</v>
      </c>
      <c r="B1041" s="19" t="n">
        <f aca="false">IFERROR(VLOOKUP(A1041,Personal!$A$6:$F$112,2,FALSE()),"")</f>
        <v>0</v>
      </c>
      <c r="C1041" s="19" t="str">
        <f aca="false">IFERROR(VLOOKUP(A1041,Personal!$A$6:$F$112,3,FALSE()),"")</f>
        <v>Olot</v>
      </c>
      <c r="D1041" s="19" t="s">
        <v>125</v>
      </c>
      <c r="E1041" s="19" t="s">
        <v>149</v>
      </c>
      <c r="F1041" s="19" t="s">
        <v>150</v>
      </c>
      <c r="G1041" s="19" t="s">
        <v>291</v>
      </c>
      <c r="H1041" s="19" t="n">
        <f aca="false">IF(OR(VLOOKUP(A1041,Personal!$A$6:$F$112,5,FALSE())&lt;&gt;"Sí",N1041="No aplica"),0,'Catàleg GRAE'!D59)</f>
        <v>1</v>
      </c>
      <c r="I1041" s="20"/>
      <c r="J1041" s="20"/>
      <c r="K1041" s="20"/>
      <c r="L1041" s="21"/>
      <c r="M1041" s="21"/>
      <c r="N1041" s="20"/>
      <c r="O1041" s="20"/>
      <c r="P1041" s="19" t="str">
        <f aca="false">IF(I1041="","",I1041-H1041)</f>
        <v/>
      </c>
      <c r="Q1041" s="19" t="str">
        <f aca="true">IF(B1041="","",IF(N1041="No aplica","No aplica",IF(I1041="","Pendent",IF(N1041="Per substituir","Substituir",IF(OR(N1041="No localitzat",N1041="No lliurat"),"Reposar",IF(I1041&lt;H1041,"Reposar",IF(I1041&gt;H1041,"Revisar excedent",IF(AND(G1041="Sí",M1041&lt;&gt;"",M1041&lt;TODAY()),"EPI caducat",IF(AND(G1041="Sí",M1041&lt;&gt;"",M1041&lt;=TODAY()+90),"EPI caduca ≤90 dies",IF(OR(N1041="Deteriorat usable",N1041="Revisió necessària"),"Revisar","OK"))))))))))</f>
      </c>
      <c r="R1041" s="20"/>
    </row>
    <row r="1042" customFormat="false" ht="15" hidden="false" customHeight="false" outlineLevel="0" collapsed="false">
      <c r="A1042" s="19" t="n">
        <v>10</v>
      </c>
      <c r="B1042" s="19" t="n">
        <f aca="false">IFERROR(VLOOKUP(A1042,Personal!$A$6:$F$112,2,FALSE()),"")</f>
        <v>0</v>
      </c>
      <c r="C1042" s="19" t="str">
        <f aca="false">IFERROR(VLOOKUP(A1042,Personal!$A$6:$F$112,3,FALSE()),"")</f>
        <v>Olot</v>
      </c>
      <c r="D1042" s="19" t="s">
        <v>125</v>
      </c>
      <c r="E1042" s="19" t="s">
        <v>151</v>
      </c>
      <c r="F1042" s="19" t="s">
        <v>152</v>
      </c>
      <c r="G1042" s="19" t="s">
        <v>291</v>
      </c>
      <c r="H1042" s="19" t="n">
        <f aca="false">IF(OR(VLOOKUP(A1042,Personal!$A$6:$F$112,5,FALSE())&lt;&gt;"Sí",N1042="No aplica"),0,'Catàleg GRAE'!D60)</f>
        <v>1</v>
      </c>
      <c r="I1042" s="20"/>
      <c r="J1042" s="20"/>
      <c r="K1042" s="20"/>
      <c r="L1042" s="21"/>
      <c r="M1042" s="21"/>
      <c r="N1042" s="20"/>
      <c r="O1042" s="20"/>
      <c r="P1042" s="19" t="str">
        <f aca="false">IF(I1042="","",I1042-H1042)</f>
        <v/>
      </c>
      <c r="Q1042" s="19" t="str">
        <f aca="true">IF(B1042="","",IF(N1042="No aplica","No aplica",IF(I1042="","Pendent",IF(N1042="Per substituir","Substituir",IF(OR(N1042="No localitzat",N1042="No lliurat"),"Reposar",IF(I1042&lt;H1042,"Reposar",IF(I1042&gt;H1042,"Revisar excedent",IF(AND(G1042="Sí",M1042&lt;&gt;"",M1042&lt;TODAY()),"EPI caducat",IF(AND(G1042="Sí",M1042&lt;&gt;"",M1042&lt;=TODAY()+90),"EPI caduca ≤90 dies",IF(OR(N1042="Deteriorat usable",N1042="Revisió necessària"),"Revisar","OK"))))))))))</f>
      </c>
      <c r="R1042" s="20"/>
    </row>
    <row r="1043" customFormat="false" ht="15" hidden="false" customHeight="false" outlineLevel="0" collapsed="false">
      <c r="A1043" s="19" t="n">
        <v>10</v>
      </c>
      <c r="B1043" s="19" t="n">
        <f aca="false">IFERROR(VLOOKUP(A1043,Personal!$A$6:$F$112,2,FALSE()),"")</f>
        <v>0</v>
      </c>
      <c r="C1043" s="19" t="str">
        <f aca="false">IFERROR(VLOOKUP(A1043,Personal!$A$6:$F$112,3,FALSE()),"")</f>
        <v>Olot</v>
      </c>
      <c r="D1043" s="19" t="s">
        <v>153</v>
      </c>
      <c r="E1043" s="19" t="s">
        <v>154</v>
      </c>
      <c r="F1043" s="19" t="s">
        <v>155</v>
      </c>
      <c r="G1043" s="19" t="s">
        <v>291</v>
      </c>
      <c r="H1043" s="19" t="n">
        <f aca="false">IF(OR(VLOOKUP(A1043,Personal!$A$6:$F$112,5,FALSE())&lt;&gt;"Sí",N1043="No aplica"),0,'Catàleg GRAE'!D61)</f>
        <v>1</v>
      </c>
      <c r="I1043" s="20"/>
      <c r="J1043" s="20"/>
      <c r="K1043" s="20"/>
      <c r="L1043" s="21"/>
      <c r="M1043" s="21"/>
      <c r="N1043" s="20"/>
      <c r="O1043" s="20"/>
      <c r="P1043" s="19" t="str">
        <f aca="false">IF(I1043="","",I1043-H1043)</f>
        <v/>
      </c>
      <c r="Q1043" s="19" t="str">
        <f aca="true">IF(B1043="","",IF(N1043="No aplica","No aplica",IF(I1043="","Pendent",IF(N1043="Per substituir","Substituir",IF(OR(N1043="No localitzat",N1043="No lliurat"),"Reposar",IF(I1043&lt;H1043,"Reposar",IF(I1043&gt;H1043,"Revisar excedent",IF(AND(G1043="Sí",M1043&lt;&gt;"",M1043&lt;TODAY()),"EPI caducat",IF(AND(G1043="Sí",M1043&lt;&gt;"",M1043&lt;=TODAY()+90),"EPI caduca ≤90 dies",IF(OR(N1043="Deteriorat usable",N1043="Revisió necessària"),"Revisar","OK"))))))))))</f>
      </c>
      <c r="R1043" s="20"/>
    </row>
    <row r="1044" customFormat="false" ht="15" hidden="false" customHeight="false" outlineLevel="0" collapsed="false">
      <c r="A1044" s="19" t="n">
        <v>10</v>
      </c>
      <c r="B1044" s="19" t="n">
        <f aca="false">IFERROR(VLOOKUP(A1044,Personal!$A$6:$F$112,2,FALSE()),"")</f>
        <v>0</v>
      </c>
      <c r="C1044" s="19" t="str">
        <f aca="false">IFERROR(VLOOKUP(A1044,Personal!$A$6:$F$112,3,FALSE()),"")</f>
        <v>Olot</v>
      </c>
      <c r="D1044" s="19" t="s">
        <v>37</v>
      </c>
      <c r="E1044" s="19" t="s">
        <v>156</v>
      </c>
      <c r="F1044" s="19" t="s">
        <v>157</v>
      </c>
      <c r="G1044" s="19" t="s">
        <v>291</v>
      </c>
      <c r="H1044" s="19" t="n">
        <f aca="false">IF(OR(VLOOKUP(A1044,Personal!$A$6:$F$112,5,FALSE())&lt;&gt;"Sí",N1044="No aplica"),0,'Catàleg GRAE'!D62)</f>
        <v>1</v>
      </c>
      <c r="I1044" s="20"/>
      <c r="J1044" s="20"/>
      <c r="K1044" s="20"/>
      <c r="L1044" s="21"/>
      <c r="M1044" s="21"/>
      <c r="N1044" s="20"/>
      <c r="O1044" s="20"/>
      <c r="P1044" s="19" t="str">
        <f aca="false">IF(I1044="","",I1044-H1044)</f>
        <v/>
      </c>
      <c r="Q1044" s="19" t="str">
        <f aca="true">IF(B1044="","",IF(N1044="No aplica","No aplica",IF(I1044="","Pendent",IF(N1044="Per substituir","Substituir",IF(OR(N1044="No localitzat",N1044="No lliurat"),"Reposar",IF(I1044&lt;H1044,"Reposar",IF(I1044&gt;H1044,"Revisar excedent",IF(AND(G1044="Sí",M1044&lt;&gt;"",M1044&lt;TODAY()),"EPI caducat",IF(AND(G1044="Sí",M1044&lt;&gt;"",M1044&lt;=TODAY()+90),"EPI caduca ≤90 dies",IF(OR(N1044="Deteriorat usable",N1044="Revisió necessària"),"Revisar","OK"))))))))))</f>
      </c>
      <c r="R1044" s="20"/>
    </row>
    <row r="1045" customFormat="false" ht="15" hidden="false" customHeight="false" outlineLevel="0" collapsed="false">
      <c r="A1045" s="19" t="n">
        <v>10</v>
      </c>
      <c r="B1045" s="19" t="n">
        <f aca="false">IFERROR(VLOOKUP(A1045,Personal!$A$6:$F$112,2,FALSE()),"")</f>
        <v>0</v>
      </c>
      <c r="C1045" s="19" t="str">
        <f aca="false">IFERROR(VLOOKUP(A1045,Personal!$A$6:$F$112,3,FALSE()),"")</f>
        <v>Olot</v>
      </c>
      <c r="D1045" s="19" t="s">
        <v>37</v>
      </c>
      <c r="E1045" s="19" t="s">
        <v>158</v>
      </c>
      <c r="F1045" s="19" t="s">
        <v>159</v>
      </c>
      <c r="G1045" s="19" t="s">
        <v>291</v>
      </c>
      <c r="H1045" s="19" t="n">
        <f aca="false">IF(OR(VLOOKUP(A1045,Personal!$A$6:$F$112,5,FALSE())&lt;&gt;"Sí",N1045="No aplica"),0,'Catàleg GRAE'!D63)</f>
        <v>1</v>
      </c>
      <c r="I1045" s="20"/>
      <c r="J1045" s="20"/>
      <c r="K1045" s="20"/>
      <c r="L1045" s="21"/>
      <c r="M1045" s="21"/>
      <c r="N1045" s="20"/>
      <c r="O1045" s="20"/>
      <c r="P1045" s="19" t="str">
        <f aca="false">IF(I1045="","",I1045-H1045)</f>
        <v/>
      </c>
      <c r="Q1045" s="19" t="str">
        <f aca="true">IF(B1045="","",IF(N1045="No aplica","No aplica",IF(I1045="","Pendent",IF(N1045="Per substituir","Substituir",IF(OR(N1045="No localitzat",N1045="No lliurat"),"Reposar",IF(I1045&lt;H1045,"Reposar",IF(I1045&gt;H1045,"Revisar excedent",IF(AND(G1045="Sí",M1045&lt;&gt;"",M1045&lt;TODAY()),"EPI caducat",IF(AND(G1045="Sí",M1045&lt;&gt;"",M1045&lt;=TODAY()+90),"EPI caduca ≤90 dies",IF(OR(N1045="Deteriorat usable",N1045="Revisió necessària"),"Revisar","OK"))))))))))</f>
      </c>
      <c r="R1045" s="20"/>
    </row>
    <row r="1046" customFormat="false" ht="15" hidden="false" customHeight="false" outlineLevel="0" collapsed="false">
      <c r="A1046" s="19" t="n">
        <v>10</v>
      </c>
      <c r="B1046" s="19" t="n">
        <f aca="false">IFERROR(VLOOKUP(A1046,Personal!$A$6:$F$112,2,FALSE()),"")</f>
        <v>0</v>
      </c>
      <c r="C1046" s="19" t="str">
        <f aca="false">IFERROR(VLOOKUP(A1046,Personal!$A$6:$F$112,3,FALSE()),"")</f>
        <v>Olot</v>
      </c>
      <c r="D1046" s="19" t="s">
        <v>160</v>
      </c>
      <c r="E1046" s="19" t="s">
        <v>161</v>
      </c>
      <c r="F1046" s="19" t="s">
        <v>162</v>
      </c>
      <c r="G1046" s="19" t="s">
        <v>291</v>
      </c>
      <c r="H1046" s="19" t="n">
        <f aca="false">IF(OR(VLOOKUP(A1046,Personal!$A$6:$F$112,5,FALSE())&lt;&gt;"Sí",N1046="No aplica"),0,'Catàleg GRAE'!D64)</f>
        <v>1</v>
      </c>
      <c r="I1046" s="20"/>
      <c r="J1046" s="20"/>
      <c r="K1046" s="20"/>
      <c r="L1046" s="21"/>
      <c r="M1046" s="21"/>
      <c r="N1046" s="20"/>
      <c r="O1046" s="20"/>
      <c r="P1046" s="19" t="str">
        <f aca="false">IF(I1046="","",I1046-H1046)</f>
        <v/>
      </c>
      <c r="Q1046" s="19" t="str">
        <f aca="true">IF(B1046="","",IF(N1046="No aplica","No aplica",IF(I1046="","Pendent",IF(N1046="Per substituir","Substituir",IF(OR(N1046="No localitzat",N1046="No lliurat"),"Reposar",IF(I1046&lt;H1046,"Reposar",IF(I1046&gt;H1046,"Revisar excedent",IF(AND(G1046="Sí",M1046&lt;&gt;"",M1046&lt;TODAY()),"EPI caducat",IF(AND(G1046="Sí",M1046&lt;&gt;"",M1046&lt;=TODAY()+90),"EPI caduca ≤90 dies",IF(OR(N1046="Deteriorat usable",N1046="Revisió necessària"),"Revisar","OK"))))))))))</f>
      </c>
      <c r="R1046" s="20"/>
    </row>
    <row r="1047" customFormat="false" ht="15" hidden="false" customHeight="false" outlineLevel="0" collapsed="false">
      <c r="A1047" s="19" t="n">
        <v>10</v>
      </c>
      <c r="B1047" s="19" t="n">
        <f aca="false">IFERROR(VLOOKUP(A1047,Personal!$A$6:$F$112,2,FALSE()),"")</f>
        <v>0</v>
      </c>
      <c r="C1047" s="19" t="str">
        <f aca="false">IFERROR(VLOOKUP(A1047,Personal!$A$6:$F$112,3,FALSE()),"")</f>
        <v>Olot</v>
      </c>
      <c r="D1047" s="19" t="s">
        <v>137</v>
      </c>
      <c r="E1047" s="19" t="s">
        <v>163</v>
      </c>
      <c r="F1047" s="19" t="s">
        <v>164</v>
      </c>
      <c r="G1047" s="19" t="s">
        <v>272</v>
      </c>
      <c r="H1047" s="19" t="n">
        <f aca="false">IF(OR(VLOOKUP(A1047,Personal!$A$6:$F$112,5,FALSE())&lt;&gt;"Sí",N1047="No aplica"),0,'Catàleg GRAE'!D65)</f>
        <v>1</v>
      </c>
      <c r="I1047" s="20"/>
      <c r="J1047" s="20"/>
      <c r="K1047" s="20"/>
      <c r="L1047" s="21"/>
      <c r="M1047" s="21"/>
      <c r="N1047" s="20"/>
      <c r="O1047" s="20"/>
      <c r="P1047" s="19" t="str">
        <f aca="false">IF(I1047="","",I1047-H1047)</f>
        <v/>
      </c>
      <c r="Q1047" s="19" t="str">
        <f aca="true">IF(B1047="","",IF(N1047="No aplica","No aplica",IF(I1047="","Pendent",IF(N1047="Per substituir","Substituir",IF(OR(N1047="No localitzat",N1047="No lliurat"),"Reposar",IF(I1047&lt;H1047,"Reposar",IF(I1047&gt;H1047,"Revisar excedent",IF(AND(G1047="Sí",M1047&lt;&gt;"",M1047&lt;TODAY()),"EPI caducat",IF(AND(G1047="Sí",M1047&lt;&gt;"",M1047&lt;=TODAY()+90),"EPI caduca ≤90 dies",IF(OR(N1047="Deteriorat usable",N1047="Revisió necessària"),"Revisar","OK"))))))))))</f>
      </c>
      <c r="R1047" s="20"/>
    </row>
    <row r="1048" customFormat="false" ht="15" hidden="false" customHeight="false" outlineLevel="0" collapsed="false">
      <c r="A1048" s="19" t="n">
        <v>10</v>
      </c>
      <c r="B1048" s="19" t="n">
        <f aca="false">IFERROR(VLOOKUP(A1048,Personal!$A$6:$F$112,2,FALSE()),"")</f>
        <v>0</v>
      </c>
      <c r="C1048" s="19" t="str">
        <f aca="false">IFERROR(VLOOKUP(A1048,Personal!$A$6:$F$112,3,FALSE()),"")</f>
        <v>Olot</v>
      </c>
      <c r="D1048" s="19" t="s">
        <v>132</v>
      </c>
      <c r="E1048" s="19" t="s">
        <v>165</v>
      </c>
      <c r="F1048" s="19" t="s">
        <v>166</v>
      </c>
      <c r="G1048" s="19" t="s">
        <v>272</v>
      </c>
      <c r="H1048" s="19" t="n">
        <f aca="false">IF(OR(VLOOKUP(A1048,Personal!$A$6:$F$112,5,FALSE())&lt;&gt;"Sí",N1048="No aplica"),0,'Catàleg GRAE'!D66)</f>
        <v>1</v>
      </c>
      <c r="I1048" s="20"/>
      <c r="J1048" s="20"/>
      <c r="K1048" s="20"/>
      <c r="L1048" s="21"/>
      <c r="M1048" s="21"/>
      <c r="N1048" s="20"/>
      <c r="O1048" s="20"/>
      <c r="P1048" s="19" t="str">
        <f aca="false">IF(I1048="","",I1048-H1048)</f>
        <v/>
      </c>
      <c r="Q1048" s="19" t="str">
        <f aca="true">IF(B1048="","",IF(N1048="No aplica","No aplica",IF(I1048="","Pendent",IF(N1048="Per substituir","Substituir",IF(OR(N1048="No localitzat",N1048="No lliurat"),"Reposar",IF(I1048&lt;H1048,"Reposar",IF(I1048&gt;H1048,"Revisar excedent",IF(AND(G1048="Sí",M1048&lt;&gt;"",M1048&lt;TODAY()),"EPI caducat",IF(AND(G1048="Sí",M1048&lt;&gt;"",M1048&lt;=TODAY()+90),"EPI caduca ≤90 dies",IF(OR(N1048="Deteriorat usable",N1048="Revisió necessària"),"Revisar","OK"))))))))))</f>
      </c>
      <c r="R1048" s="20"/>
    </row>
    <row r="1049" customFormat="false" ht="15" hidden="false" customHeight="false" outlineLevel="0" collapsed="false">
      <c r="A1049" s="19" t="n">
        <v>10</v>
      </c>
      <c r="B1049" s="19" t="n">
        <f aca="false">IFERROR(VLOOKUP(A1049,Personal!$A$6:$F$112,2,FALSE()),"")</f>
        <v>0</v>
      </c>
      <c r="C1049" s="19" t="str">
        <f aca="false">IFERROR(VLOOKUP(A1049,Personal!$A$6:$F$112,3,FALSE()),"")</f>
        <v>Olot</v>
      </c>
      <c r="D1049" s="19" t="s">
        <v>71</v>
      </c>
      <c r="E1049" s="19" t="s">
        <v>167</v>
      </c>
      <c r="F1049" s="19" t="s">
        <v>168</v>
      </c>
      <c r="G1049" s="19" t="s">
        <v>291</v>
      </c>
      <c r="H1049" s="19" t="n">
        <f aca="false">IF(OR(VLOOKUP(A1049,Personal!$A$6:$F$112,5,FALSE())&lt;&gt;"Sí",N1049="No aplica"),0,'Catàleg GRAE'!D67)</f>
        <v>1</v>
      </c>
      <c r="I1049" s="20"/>
      <c r="J1049" s="20"/>
      <c r="K1049" s="20"/>
      <c r="L1049" s="21"/>
      <c r="M1049" s="21"/>
      <c r="N1049" s="20"/>
      <c r="O1049" s="20"/>
      <c r="P1049" s="19" t="str">
        <f aca="false">IF(I1049="","",I1049-H1049)</f>
        <v/>
      </c>
      <c r="Q1049" s="19" t="str">
        <f aca="true">IF(B1049="","",IF(N1049="No aplica","No aplica",IF(I1049="","Pendent",IF(N1049="Per substituir","Substituir",IF(OR(N1049="No localitzat",N1049="No lliurat"),"Reposar",IF(I1049&lt;H1049,"Reposar",IF(I1049&gt;H1049,"Revisar excedent",IF(AND(G1049="Sí",M1049&lt;&gt;"",M1049&lt;TODAY()),"EPI caducat",IF(AND(G1049="Sí",M1049&lt;&gt;"",M1049&lt;=TODAY()+90),"EPI caduca ≤90 dies",IF(OR(N1049="Deteriorat usable",N1049="Revisió necessària"),"Revisar","OK"))))))))))</f>
      </c>
      <c r="R1049" s="20"/>
    </row>
    <row r="1050" customFormat="false" ht="15" hidden="false" customHeight="false" outlineLevel="0" collapsed="false">
      <c r="A1050" s="19" t="n">
        <v>10</v>
      </c>
      <c r="B1050" s="19" t="n">
        <f aca="false">IFERROR(VLOOKUP(A1050,Personal!$A$6:$F$112,2,FALSE()),"")</f>
        <v>0</v>
      </c>
      <c r="C1050" s="19" t="str">
        <f aca="false">IFERROR(VLOOKUP(A1050,Personal!$A$6:$F$112,3,FALSE()),"")</f>
        <v>Olot</v>
      </c>
      <c r="D1050" s="19" t="s">
        <v>132</v>
      </c>
      <c r="E1050" s="19" t="s">
        <v>169</v>
      </c>
      <c r="F1050" s="19" t="s">
        <v>170</v>
      </c>
      <c r="G1050" s="19" t="s">
        <v>272</v>
      </c>
      <c r="H1050" s="19" t="n">
        <f aca="false">IF(OR(VLOOKUP(A1050,Personal!$A$6:$F$112,5,FALSE())&lt;&gt;"Sí",N1050="No aplica"),0,'Catàleg GRAE'!D68)</f>
        <v>1</v>
      </c>
      <c r="I1050" s="20"/>
      <c r="J1050" s="20"/>
      <c r="K1050" s="20"/>
      <c r="L1050" s="21"/>
      <c r="M1050" s="21"/>
      <c r="N1050" s="20"/>
      <c r="O1050" s="20"/>
      <c r="P1050" s="19" t="str">
        <f aca="false">IF(I1050="","",I1050-H1050)</f>
        <v/>
      </c>
      <c r="Q1050" s="19" t="str">
        <f aca="true">IF(B1050="","",IF(N1050="No aplica","No aplica",IF(I1050="","Pendent",IF(N1050="Per substituir","Substituir",IF(OR(N1050="No localitzat",N1050="No lliurat"),"Reposar",IF(I1050&lt;H1050,"Reposar",IF(I1050&gt;H1050,"Revisar excedent",IF(AND(G1050="Sí",M1050&lt;&gt;"",M1050&lt;TODAY()),"EPI caducat",IF(AND(G1050="Sí",M1050&lt;&gt;"",M1050&lt;=TODAY()+90),"EPI caduca ≤90 dies",IF(OR(N1050="Deteriorat usable",N1050="Revisió necessària"),"Revisar","OK"))))))))))</f>
      </c>
      <c r="R1050" s="20"/>
    </row>
    <row r="1051" customFormat="false" ht="15" hidden="false" customHeight="false" outlineLevel="0" collapsed="false">
      <c r="A1051" s="19" t="n">
        <v>10</v>
      </c>
      <c r="B1051" s="19" t="n">
        <f aca="false">IFERROR(VLOOKUP(A1051,Personal!$A$6:$F$112,2,FALSE()),"")</f>
        <v>0</v>
      </c>
      <c r="C1051" s="19" t="str">
        <f aca="false">IFERROR(VLOOKUP(A1051,Personal!$A$6:$F$112,3,FALSE()),"")</f>
        <v>Olot</v>
      </c>
      <c r="D1051" s="19" t="s">
        <v>142</v>
      </c>
      <c r="E1051" s="19" t="s">
        <v>171</v>
      </c>
      <c r="F1051" s="19" t="s">
        <v>172</v>
      </c>
      <c r="G1051" s="19" t="s">
        <v>272</v>
      </c>
      <c r="H1051" s="19" t="n">
        <f aca="false">IF(OR(VLOOKUP(A1051,Personal!$A$6:$F$112,5,FALSE())&lt;&gt;"Sí",N1051="No aplica"),0,'Catàleg GRAE'!D69)</f>
        <v>1</v>
      </c>
      <c r="I1051" s="20"/>
      <c r="J1051" s="20"/>
      <c r="K1051" s="20"/>
      <c r="L1051" s="21"/>
      <c r="M1051" s="21"/>
      <c r="N1051" s="20"/>
      <c r="O1051" s="20"/>
      <c r="P1051" s="19" t="str">
        <f aca="false">IF(I1051="","",I1051-H1051)</f>
        <v/>
      </c>
      <c r="Q1051" s="19" t="str">
        <f aca="true">IF(B1051="","",IF(N1051="No aplica","No aplica",IF(I1051="","Pendent",IF(N1051="Per substituir","Substituir",IF(OR(N1051="No localitzat",N1051="No lliurat"),"Reposar",IF(I1051&lt;H1051,"Reposar",IF(I1051&gt;H1051,"Revisar excedent",IF(AND(G1051="Sí",M1051&lt;&gt;"",M1051&lt;TODAY()),"EPI caducat",IF(AND(G1051="Sí",M1051&lt;&gt;"",M1051&lt;=TODAY()+90),"EPI caduca ≤90 dies",IF(OR(N1051="Deteriorat usable",N1051="Revisió necessària"),"Revisar","OK"))))))))))</f>
      </c>
      <c r="R1051" s="20"/>
    </row>
    <row r="1052" customFormat="false" ht="15" hidden="false" customHeight="false" outlineLevel="0" collapsed="false">
      <c r="A1052" s="19" t="n">
        <v>10</v>
      </c>
      <c r="B1052" s="19" t="n">
        <f aca="false">IFERROR(VLOOKUP(A1052,Personal!$A$6:$F$112,2,FALSE()),"")</f>
        <v>0</v>
      </c>
      <c r="C1052" s="19" t="str">
        <f aca="false">IFERROR(VLOOKUP(A1052,Personal!$A$6:$F$112,3,FALSE()),"")</f>
        <v>Olot</v>
      </c>
      <c r="D1052" s="19" t="s">
        <v>132</v>
      </c>
      <c r="E1052" s="19" t="s">
        <v>173</v>
      </c>
      <c r="F1052" s="19" t="s">
        <v>174</v>
      </c>
      <c r="G1052" s="19" t="s">
        <v>272</v>
      </c>
      <c r="H1052" s="19" t="n">
        <f aca="false">IF(OR(VLOOKUP(A1052,Personal!$A$6:$F$112,5,FALSE())&lt;&gt;"Sí",N1052="No aplica"),0,'Catàleg GRAE'!D70)</f>
        <v>1</v>
      </c>
      <c r="I1052" s="20"/>
      <c r="J1052" s="20"/>
      <c r="K1052" s="20"/>
      <c r="L1052" s="21"/>
      <c r="M1052" s="21"/>
      <c r="N1052" s="20"/>
      <c r="O1052" s="20"/>
      <c r="P1052" s="19" t="str">
        <f aca="false">IF(I1052="","",I1052-H1052)</f>
        <v/>
      </c>
      <c r="Q1052" s="19" t="str">
        <f aca="true">IF(B1052="","",IF(N1052="No aplica","No aplica",IF(I1052="","Pendent",IF(N1052="Per substituir","Substituir",IF(OR(N1052="No localitzat",N1052="No lliurat"),"Reposar",IF(I1052&lt;H1052,"Reposar",IF(I1052&gt;H1052,"Revisar excedent",IF(AND(G1052="Sí",M1052&lt;&gt;"",M1052&lt;TODAY()),"EPI caducat",IF(AND(G1052="Sí",M1052&lt;&gt;"",M1052&lt;=TODAY()+90),"EPI caduca ≤90 dies",IF(OR(N1052="Deteriorat usable",N1052="Revisió necessària"),"Revisar","OK"))))))))))</f>
      </c>
      <c r="R1052" s="20"/>
    </row>
    <row r="1053" customFormat="false" ht="15" hidden="false" customHeight="false" outlineLevel="0" collapsed="false">
      <c r="A1053" s="19" t="n">
        <v>10</v>
      </c>
      <c r="B1053" s="19" t="n">
        <f aca="false">IFERROR(VLOOKUP(A1053,Personal!$A$6:$F$112,2,FALSE()),"")</f>
        <v>0</v>
      </c>
      <c r="C1053" s="19" t="str">
        <f aca="false">IFERROR(VLOOKUP(A1053,Personal!$A$6:$F$112,3,FALSE()),"")</f>
        <v>Olot</v>
      </c>
      <c r="D1053" s="19" t="s">
        <v>132</v>
      </c>
      <c r="E1053" s="19" t="s">
        <v>175</v>
      </c>
      <c r="F1053" s="19" t="s">
        <v>176</v>
      </c>
      <c r="G1053" s="19" t="s">
        <v>272</v>
      </c>
      <c r="H1053" s="19" t="n">
        <f aca="false">IF(OR(VLOOKUP(A1053,Personal!$A$6:$F$112,5,FALSE())&lt;&gt;"Sí",N1053="No aplica"),0,'Catàleg GRAE'!D71)</f>
        <v>1</v>
      </c>
      <c r="I1053" s="20"/>
      <c r="J1053" s="20"/>
      <c r="K1053" s="20"/>
      <c r="L1053" s="21"/>
      <c r="M1053" s="21"/>
      <c r="N1053" s="20"/>
      <c r="O1053" s="20"/>
      <c r="P1053" s="19" t="str">
        <f aca="false">IF(I1053="","",I1053-H1053)</f>
        <v/>
      </c>
      <c r="Q1053" s="19" t="str">
        <f aca="true">IF(B1053="","",IF(N1053="No aplica","No aplica",IF(I1053="","Pendent",IF(N1053="Per substituir","Substituir",IF(OR(N1053="No localitzat",N1053="No lliurat"),"Reposar",IF(I1053&lt;H1053,"Reposar",IF(I1053&gt;H1053,"Revisar excedent",IF(AND(G1053="Sí",M1053&lt;&gt;"",M1053&lt;TODAY()),"EPI caducat",IF(AND(G1053="Sí",M1053&lt;&gt;"",M1053&lt;=TODAY()+90),"EPI caduca ≤90 dies",IF(OR(N1053="Deteriorat usable",N1053="Revisió necessària"),"Revisar","OK"))))))))))</f>
      </c>
      <c r="R1053" s="20"/>
    </row>
    <row r="1054" customFormat="false" ht="15" hidden="false" customHeight="false" outlineLevel="0" collapsed="false">
      <c r="A1054" s="19" t="n">
        <v>10</v>
      </c>
      <c r="B1054" s="19" t="n">
        <f aca="false">IFERROR(VLOOKUP(A1054,Personal!$A$6:$F$112,2,FALSE()),"")</f>
        <v>0</v>
      </c>
      <c r="C1054" s="19" t="str">
        <f aca="false">IFERROR(VLOOKUP(A1054,Personal!$A$6:$F$112,3,FALSE()),"")</f>
        <v>Olot</v>
      </c>
      <c r="D1054" s="19" t="s">
        <v>177</v>
      </c>
      <c r="E1054" s="19" t="s">
        <v>178</v>
      </c>
      <c r="F1054" s="19" t="s">
        <v>179</v>
      </c>
      <c r="G1054" s="19" t="s">
        <v>272</v>
      </c>
      <c r="H1054" s="19" t="n">
        <f aca="false">IF(OR(VLOOKUP(A1054,Personal!$A$6:$F$112,5,FALSE())&lt;&gt;"Sí",N1054="No aplica"),0,'Catàleg GRAE'!D72)</f>
        <v>1</v>
      </c>
      <c r="I1054" s="20"/>
      <c r="J1054" s="20"/>
      <c r="K1054" s="20"/>
      <c r="L1054" s="21"/>
      <c r="M1054" s="21"/>
      <c r="N1054" s="20"/>
      <c r="O1054" s="20"/>
      <c r="P1054" s="19" t="str">
        <f aca="false">IF(I1054="","",I1054-H1054)</f>
        <v/>
      </c>
      <c r="Q1054" s="19" t="str">
        <f aca="true">IF(B1054="","",IF(N1054="No aplica","No aplica",IF(I1054="","Pendent",IF(N1054="Per substituir","Substituir",IF(OR(N1054="No localitzat",N1054="No lliurat"),"Reposar",IF(I1054&lt;H1054,"Reposar",IF(I1054&gt;H1054,"Revisar excedent",IF(AND(G1054="Sí",M1054&lt;&gt;"",M1054&lt;TODAY()),"EPI caducat",IF(AND(G1054="Sí",M1054&lt;&gt;"",M1054&lt;=TODAY()+90),"EPI caduca ≤90 dies",IF(OR(N1054="Deteriorat usable",N1054="Revisió necessària"),"Revisar","OK"))))))))))</f>
      </c>
      <c r="R1054" s="20"/>
    </row>
    <row r="1055" customFormat="false" ht="15" hidden="false" customHeight="false" outlineLevel="0" collapsed="false">
      <c r="A1055" s="19" t="n">
        <v>10</v>
      </c>
      <c r="B1055" s="19" t="n">
        <f aca="false">IFERROR(VLOOKUP(A1055,Personal!$A$6:$F$112,2,FALSE()),"")</f>
        <v>0</v>
      </c>
      <c r="C1055" s="19" t="str">
        <f aca="false">IFERROR(VLOOKUP(A1055,Personal!$A$6:$F$112,3,FALSE()),"")</f>
        <v>Olot</v>
      </c>
      <c r="D1055" s="19" t="s">
        <v>177</v>
      </c>
      <c r="E1055" s="19" t="s">
        <v>180</v>
      </c>
      <c r="F1055" s="19" t="s">
        <v>181</v>
      </c>
      <c r="G1055" s="19" t="s">
        <v>272</v>
      </c>
      <c r="H1055" s="19" t="n">
        <f aca="false">IF(OR(VLOOKUP(A1055,Personal!$A$6:$F$112,5,FALSE())&lt;&gt;"Sí",N1055="No aplica"),0,'Catàleg GRAE'!D73)</f>
        <v>1</v>
      </c>
      <c r="I1055" s="20"/>
      <c r="J1055" s="20"/>
      <c r="K1055" s="20"/>
      <c r="L1055" s="21"/>
      <c r="M1055" s="21"/>
      <c r="N1055" s="20"/>
      <c r="O1055" s="20"/>
      <c r="P1055" s="19" t="str">
        <f aca="false">IF(I1055="","",I1055-H1055)</f>
        <v/>
      </c>
      <c r="Q1055" s="19" t="str">
        <f aca="true">IF(B1055="","",IF(N1055="No aplica","No aplica",IF(I1055="","Pendent",IF(N1055="Per substituir","Substituir",IF(OR(N1055="No localitzat",N1055="No lliurat"),"Reposar",IF(I1055&lt;H1055,"Reposar",IF(I1055&gt;H1055,"Revisar excedent",IF(AND(G1055="Sí",M1055&lt;&gt;"",M1055&lt;TODAY()),"EPI caducat",IF(AND(G1055="Sí",M1055&lt;&gt;"",M1055&lt;=TODAY()+90),"EPI caduca ≤90 dies",IF(OR(N1055="Deteriorat usable",N1055="Revisió necessària"),"Revisar","OK"))))))))))</f>
      </c>
      <c r="R1055" s="20"/>
    </row>
    <row r="1056" customFormat="false" ht="15" hidden="false" customHeight="false" outlineLevel="0" collapsed="false">
      <c r="A1056" s="19" t="n">
        <v>10</v>
      </c>
      <c r="B1056" s="19" t="n">
        <f aca="false">IFERROR(VLOOKUP(A1056,Personal!$A$6:$F$112,2,FALSE()),"")</f>
        <v>0</v>
      </c>
      <c r="C1056" s="19" t="str">
        <f aca="false">IFERROR(VLOOKUP(A1056,Personal!$A$6:$F$112,3,FALSE()),"")</f>
        <v>Olot</v>
      </c>
      <c r="D1056" s="19" t="s">
        <v>132</v>
      </c>
      <c r="E1056" s="19" t="s">
        <v>182</v>
      </c>
      <c r="F1056" s="19" t="s">
        <v>183</v>
      </c>
      <c r="G1056" s="19" t="s">
        <v>272</v>
      </c>
      <c r="H1056" s="19" t="n">
        <f aca="false">IF(OR(VLOOKUP(A1056,Personal!$A$6:$F$112,5,FALSE())&lt;&gt;"Sí",N1056="No aplica"),0,'Catàleg GRAE'!D74)</f>
        <v>1</v>
      </c>
      <c r="I1056" s="20"/>
      <c r="J1056" s="20"/>
      <c r="K1056" s="20"/>
      <c r="L1056" s="21"/>
      <c r="M1056" s="21"/>
      <c r="N1056" s="20"/>
      <c r="O1056" s="20"/>
      <c r="P1056" s="19" t="str">
        <f aca="false">IF(I1056="","",I1056-H1056)</f>
        <v/>
      </c>
      <c r="Q1056" s="19" t="str">
        <f aca="true">IF(B1056="","",IF(N1056="No aplica","No aplica",IF(I1056="","Pendent",IF(N1056="Per substituir","Substituir",IF(OR(N1056="No localitzat",N1056="No lliurat"),"Reposar",IF(I1056&lt;H1056,"Reposar",IF(I1056&gt;H1056,"Revisar excedent",IF(AND(G1056="Sí",M1056&lt;&gt;"",M1056&lt;TODAY()),"EPI caducat",IF(AND(G1056="Sí",M1056&lt;&gt;"",M1056&lt;=TODAY()+90),"EPI caduca ≤90 dies",IF(OR(N1056="Deteriorat usable",N1056="Revisió necessària"),"Revisar","OK"))))))))))</f>
      </c>
      <c r="R1056" s="20"/>
    </row>
    <row r="1057" customFormat="false" ht="15" hidden="false" customHeight="false" outlineLevel="0" collapsed="false">
      <c r="A1057" s="19" t="n">
        <v>10</v>
      </c>
      <c r="B1057" s="19" t="n">
        <f aca="false">IFERROR(VLOOKUP(A1057,Personal!$A$6:$F$112,2,FALSE()),"")</f>
        <v>0</v>
      </c>
      <c r="C1057" s="19" t="str">
        <f aca="false">IFERROR(VLOOKUP(A1057,Personal!$A$6:$F$112,3,FALSE()),"")</f>
        <v>Olot</v>
      </c>
      <c r="D1057" s="19" t="s">
        <v>177</v>
      </c>
      <c r="E1057" s="19" t="s">
        <v>184</v>
      </c>
      <c r="F1057" s="19" t="s">
        <v>185</v>
      </c>
      <c r="G1057" s="19" t="s">
        <v>272</v>
      </c>
      <c r="H1057" s="19" t="n">
        <f aca="false">IF(OR(VLOOKUP(A1057,Personal!$A$6:$F$112,5,FALSE())&lt;&gt;"Sí",N1057="No aplica"),0,'Catàleg GRAE'!D75)</f>
        <v>1</v>
      </c>
      <c r="I1057" s="20"/>
      <c r="J1057" s="20"/>
      <c r="K1057" s="20"/>
      <c r="L1057" s="21"/>
      <c r="M1057" s="21"/>
      <c r="N1057" s="20"/>
      <c r="O1057" s="20"/>
      <c r="P1057" s="19" t="str">
        <f aca="false">IF(I1057="","",I1057-H1057)</f>
        <v/>
      </c>
      <c r="Q1057" s="19" t="str">
        <f aca="true">IF(B1057="","",IF(N1057="No aplica","No aplica",IF(I1057="","Pendent",IF(N1057="Per substituir","Substituir",IF(OR(N1057="No localitzat",N1057="No lliurat"),"Reposar",IF(I1057&lt;H1057,"Reposar",IF(I1057&gt;H1057,"Revisar excedent",IF(AND(G1057="Sí",M1057&lt;&gt;"",M1057&lt;TODAY()),"EPI caducat",IF(AND(G1057="Sí",M1057&lt;&gt;"",M1057&lt;=TODAY()+90),"EPI caduca ≤90 dies",IF(OR(N1057="Deteriorat usable",N1057="Revisió necessària"),"Revisar","OK"))))))))))</f>
      </c>
      <c r="R1057" s="20"/>
    </row>
    <row r="1058" customFormat="false" ht="15" hidden="false" customHeight="false" outlineLevel="0" collapsed="false">
      <c r="A1058" s="19" t="n">
        <v>10</v>
      </c>
      <c r="B1058" s="19" t="n">
        <f aca="false">IFERROR(VLOOKUP(A1058,Personal!$A$6:$F$112,2,FALSE()),"")</f>
        <v>0</v>
      </c>
      <c r="C1058" s="19" t="str">
        <f aca="false">IFERROR(VLOOKUP(A1058,Personal!$A$6:$F$112,3,FALSE()),"")</f>
        <v>Olot</v>
      </c>
      <c r="D1058" s="19" t="s">
        <v>142</v>
      </c>
      <c r="E1058" s="19" t="s">
        <v>186</v>
      </c>
      <c r="F1058" s="19" t="s">
        <v>187</v>
      </c>
      <c r="G1058" s="19" t="s">
        <v>272</v>
      </c>
      <c r="H1058" s="19" t="n">
        <f aca="false">IF(OR(VLOOKUP(A1058,Personal!$A$6:$F$112,5,FALSE())&lt;&gt;"Sí",N1058="No aplica"),0,'Catàleg GRAE'!D76)</f>
        <v>1</v>
      </c>
      <c r="I1058" s="20"/>
      <c r="J1058" s="20"/>
      <c r="K1058" s="20"/>
      <c r="L1058" s="21"/>
      <c r="M1058" s="21"/>
      <c r="N1058" s="20"/>
      <c r="O1058" s="20"/>
      <c r="P1058" s="19" t="str">
        <f aca="false">IF(I1058="","",I1058-H1058)</f>
        <v/>
      </c>
      <c r="Q1058" s="19" t="str">
        <f aca="true">IF(B1058="","",IF(N1058="No aplica","No aplica",IF(I1058="","Pendent",IF(N1058="Per substituir","Substituir",IF(OR(N1058="No localitzat",N1058="No lliurat"),"Reposar",IF(I1058&lt;H1058,"Reposar",IF(I1058&gt;H1058,"Revisar excedent",IF(AND(G1058="Sí",M1058&lt;&gt;"",M1058&lt;TODAY()),"EPI caducat",IF(AND(G1058="Sí",M1058&lt;&gt;"",M1058&lt;=TODAY()+90),"EPI caduca ≤90 dies",IF(OR(N1058="Deteriorat usable",N1058="Revisió necessària"),"Revisar","OK"))))))))))</f>
      </c>
      <c r="R1058" s="20"/>
    </row>
    <row r="1059" customFormat="false" ht="15" hidden="false" customHeight="false" outlineLevel="0" collapsed="false">
      <c r="A1059" s="19" t="n">
        <v>10</v>
      </c>
      <c r="B1059" s="19" t="n">
        <f aca="false">IFERROR(VLOOKUP(A1059,Personal!$A$6:$F$112,2,FALSE()),"")</f>
        <v>0</v>
      </c>
      <c r="C1059" s="19" t="str">
        <f aca="false">IFERROR(VLOOKUP(A1059,Personal!$A$6:$F$112,3,FALSE()),"")</f>
        <v>Olot</v>
      </c>
      <c r="D1059" s="19" t="s">
        <v>177</v>
      </c>
      <c r="E1059" s="19" t="s">
        <v>188</v>
      </c>
      <c r="F1059" s="19" t="s">
        <v>189</v>
      </c>
      <c r="G1059" s="19" t="s">
        <v>272</v>
      </c>
      <c r="H1059" s="19" t="n">
        <f aca="false">IF(OR(VLOOKUP(A1059,Personal!$A$6:$F$112,5,FALSE())&lt;&gt;"Sí",N1059="No aplica"),0,'Catàleg GRAE'!D77)</f>
        <v>1</v>
      </c>
      <c r="I1059" s="20"/>
      <c r="J1059" s="20"/>
      <c r="K1059" s="20"/>
      <c r="L1059" s="21"/>
      <c r="M1059" s="21"/>
      <c r="N1059" s="20"/>
      <c r="O1059" s="20"/>
      <c r="P1059" s="19" t="str">
        <f aca="false">IF(I1059="","",I1059-H1059)</f>
        <v/>
      </c>
      <c r="Q1059" s="19" t="str">
        <f aca="true">IF(B1059="","",IF(N1059="No aplica","No aplica",IF(I1059="","Pendent",IF(N1059="Per substituir","Substituir",IF(OR(N1059="No localitzat",N1059="No lliurat"),"Reposar",IF(I1059&lt;H1059,"Reposar",IF(I1059&gt;H1059,"Revisar excedent",IF(AND(G1059="Sí",M1059&lt;&gt;"",M1059&lt;TODAY()),"EPI caducat",IF(AND(G1059="Sí",M1059&lt;&gt;"",M1059&lt;=TODAY()+90),"EPI caduca ≤90 dies",IF(OR(N1059="Deteriorat usable",N1059="Revisió necessària"),"Revisar","OK"))))))))))</f>
      </c>
      <c r="R1059" s="20"/>
    </row>
    <row r="1060" customFormat="false" ht="15" hidden="false" customHeight="false" outlineLevel="0" collapsed="false">
      <c r="A1060" s="19" t="n">
        <v>10</v>
      </c>
      <c r="B1060" s="19" t="n">
        <f aca="false">IFERROR(VLOOKUP(A1060,Personal!$A$6:$F$112,2,FALSE()),"")</f>
        <v>0</v>
      </c>
      <c r="C1060" s="19" t="str">
        <f aca="false">IFERROR(VLOOKUP(A1060,Personal!$A$6:$F$112,3,FALSE()),"")</f>
        <v>Olot</v>
      </c>
      <c r="D1060" s="19" t="s">
        <v>132</v>
      </c>
      <c r="E1060" s="19" t="s">
        <v>190</v>
      </c>
      <c r="F1060" s="19" t="s">
        <v>191</v>
      </c>
      <c r="G1060" s="19" t="s">
        <v>272</v>
      </c>
      <c r="H1060" s="19" t="n">
        <f aca="false">IF(OR(VLOOKUP(A1060,Personal!$A$6:$F$112,5,FALSE())&lt;&gt;"Sí",N1060="No aplica"),0,'Catàleg GRAE'!D78)</f>
        <v>1</v>
      </c>
      <c r="I1060" s="20"/>
      <c r="J1060" s="20"/>
      <c r="K1060" s="20"/>
      <c r="L1060" s="21"/>
      <c r="M1060" s="21"/>
      <c r="N1060" s="20"/>
      <c r="O1060" s="20"/>
      <c r="P1060" s="19" t="str">
        <f aca="false">IF(I1060="","",I1060-H1060)</f>
        <v/>
      </c>
      <c r="Q1060" s="19" t="str">
        <f aca="true">IF(B1060="","",IF(N1060="No aplica","No aplica",IF(I1060="","Pendent",IF(N1060="Per substituir","Substituir",IF(OR(N1060="No localitzat",N1060="No lliurat"),"Reposar",IF(I1060&lt;H1060,"Reposar",IF(I1060&gt;H1060,"Revisar excedent",IF(AND(G1060="Sí",M1060&lt;&gt;"",M1060&lt;TODAY()),"EPI caducat",IF(AND(G1060="Sí",M1060&lt;&gt;"",M1060&lt;=TODAY()+90),"EPI caduca ≤90 dies",IF(OR(N1060="Deteriorat usable",N1060="Revisió necessària"),"Revisar","OK"))))))))))</f>
      </c>
      <c r="R1060" s="20"/>
    </row>
    <row r="1061" customFormat="false" ht="15" hidden="false" customHeight="false" outlineLevel="0" collapsed="false">
      <c r="A1061" s="19" t="n">
        <v>10</v>
      </c>
      <c r="B1061" s="19" t="n">
        <f aca="false">IFERROR(VLOOKUP(A1061,Personal!$A$6:$F$112,2,FALSE()),"")</f>
        <v>0</v>
      </c>
      <c r="C1061" s="19" t="str">
        <f aca="false">IFERROR(VLOOKUP(A1061,Personal!$A$6:$F$112,3,FALSE()),"")</f>
        <v>Olot</v>
      </c>
      <c r="D1061" s="19" t="s">
        <v>177</v>
      </c>
      <c r="E1061" s="19" t="s">
        <v>192</v>
      </c>
      <c r="F1061" s="19" t="s">
        <v>193</v>
      </c>
      <c r="G1061" s="19" t="s">
        <v>272</v>
      </c>
      <c r="H1061" s="19" t="n">
        <f aca="false">IF(OR(VLOOKUP(A1061,Personal!$A$6:$F$112,5,FALSE())&lt;&gt;"Sí",N1061="No aplica"),0,'Catàleg GRAE'!D79)</f>
        <v>8</v>
      </c>
      <c r="I1061" s="20"/>
      <c r="J1061" s="20"/>
      <c r="K1061" s="20"/>
      <c r="L1061" s="21"/>
      <c r="M1061" s="21"/>
      <c r="N1061" s="20"/>
      <c r="O1061" s="20"/>
      <c r="P1061" s="19" t="str">
        <f aca="false">IF(I1061="","",I1061-H1061)</f>
        <v/>
      </c>
      <c r="Q1061" s="19" t="str">
        <f aca="true">IF(B1061="","",IF(N1061="No aplica","No aplica",IF(I1061="","Pendent",IF(N1061="Per substituir","Substituir",IF(OR(N1061="No localitzat",N1061="No lliurat"),"Reposar",IF(I1061&lt;H1061,"Reposar",IF(I1061&gt;H1061,"Revisar excedent",IF(AND(G1061="Sí",M1061&lt;&gt;"",M1061&lt;TODAY()),"EPI caducat",IF(AND(G1061="Sí",M1061&lt;&gt;"",M1061&lt;=TODAY()+90),"EPI caduca ≤90 dies",IF(OR(N1061="Deteriorat usable",N1061="Revisió necessària"),"Revisar","OK"))))))))))</f>
      </c>
      <c r="R1061" s="20"/>
    </row>
    <row r="1062" customFormat="false" ht="15" hidden="false" customHeight="false" outlineLevel="0" collapsed="false">
      <c r="A1062" s="19" t="n">
        <v>10</v>
      </c>
      <c r="B1062" s="19" t="n">
        <f aca="false">IFERROR(VLOOKUP(A1062,Personal!$A$6:$F$112,2,FALSE()),"")</f>
        <v>0</v>
      </c>
      <c r="C1062" s="19" t="str">
        <f aca="false">IFERROR(VLOOKUP(A1062,Personal!$A$6:$F$112,3,FALSE()),"")</f>
        <v>Olot</v>
      </c>
      <c r="D1062" s="19" t="s">
        <v>177</v>
      </c>
      <c r="E1062" s="19" t="s">
        <v>194</v>
      </c>
      <c r="F1062" s="19" t="s">
        <v>195</v>
      </c>
      <c r="G1062" s="19" t="s">
        <v>272</v>
      </c>
      <c r="H1062" s="19" t="n">
        <f aca="false">IF(OR(VLOOKUP(A1062,Personal!$A$6:$F$112,5,FALSE())&lt;&gt;"Sí",N1062="No aplica"),0,'Catàleg GRAE'!D80)</f>
        <v>2</v>
      </c>
      <c r="I1062" s="20"/>
      <c r="J1062" s="20"/>
      <c r="K1062" s="20"/>
      <c r="L1062" s="21"/>
      <c r="M1062" s="21"/>
      <c r="N1062" s="20"/>
      <c r="O1062" s="20"/>
      <c r="P1062" s="19" t="str">
        <f aca="false">IF(I1062="","",I1062-H1062)</f>
        <v/>
      </c>
      <c r="Q1062" s="19" t="str">
        <f aca="true">IF(B1062="","",IF(N1062="No aplica","No aplica",IF(I1062="","Pendent",IF(N1062="Per substituir","Substituir",IF(OR(N1062="No localitzat",N1062="No lliurat"),"Reposar",IF(I1062&lt;H1062,"Reposar",IF(I1062&gt;H1062,"Revisar excedent",IF(AND(G1062="Sí",M1062&lt;&gt;"",M1062&lt;TODAY()),"EPI caducat",IF(AND(G1062="Sí",M1062&lt;&gt;"",M1062&lt;=TODAY()+90),"EPI caduca ≤90 dies",IF(OR(N1062="Deteriorat usable",N1062="Revisió necessària"),"Revisar","OK"))))))))))</f>
      </c>
      <c r="R1062" s="20"/>
    </row>
    <row r="1063" customFormat="false" ht="15" hidden="false" customHeight="false" outlineLevel="0" collapsed="false">
      <c r="A1063" s="19" t="n">
        <v>10</v>
      </c>
      <c r="B1063" s="19" t="n">
        <f aca="false">IFERROR(VLOOKUP(A1063,Personal!$A$6:$F$112,2,FALSE()),"")</f>
        <v>0</v>
      </c>
      <c r="C1063" s="19" t="str">
        <f aca="false">IFERROR(VLOOKUP(A1063,Personal!$A$6:$F$112,3,FALSE()),"")</f>
        <v>Olot</v>
      </c>
      <c r="D1063" s="19" t="s">
        <v>177</v>
      </c>
      <c r="E1063" s="19" t="s">
        <v>196</v>
      </c>
      <c r="F1063" s="19" t="s">
        <v>197</v>
      </c>
      <c r="G1063" s="19" t="s">
        <v>272</v>
      </c>
      <c r="H1063" s="19" t="n">
        <f aca="false">IF(OR(VLOOKUP(A1063,Personal!$A$6:$F$112,5,FALSE())&lt;&gt;"Sí",N1063="No aplica"),0,'Catàleg GRAE'!D81)</f>
        <v>1</v>
      </c>
      <c r="I1063" s="20"/>
      <c r="J1063" s="20"/>
      <c r="K1063" s="20"/>
      <c r="L1063" s="21"/>
      <c r="M1063" s="21"/>
      <c r="N1063" s="20"/>
      <c r="O1063" s="20"/>
      <c r="P1063" s="19" t="str">
        <f aca="false">IF(I1063="","",I1063-H1063)</f>
        <v/>
      </c>
      <c r="Q1063" s="19" t="str">
        <f aca="true">IF(B1063="","",IF(N1063="No aplica","No aplica",IF(I1063="","Pendent",IF(N1063="Per substituir","Substituir",IF(OR(N1063="No localitzat",N1063="No lliurat"),"Reposar",IF(I1063&lt;H1063,"Reposar",IF(I1063&gt;H1063,"Revisar excedent",IF(AND(G1063="Sí",M1063&lt;&gt;"",M1063&lt;TODAY()),"EPI caducat",IF(AND(G1063="Sí",M1063&lt;&gt;"",M1063&lt;=TODAY()+90),"EPI caduca ≤90 dies",IF(OR(N1063="Deteriorat usable",N1063="Revisió necessària"),"Revisar","OK"))))))))))</f>
      </c>
      <c r="R1063" s="20"/>
    </row>
    <row r="1064" customFormat="false" ht="15" hidden="false" customHeight="false" outlineLevel="0" collapsed="false">
      <c r="A1064" s="19" t="n">
        <v>10</v>
      </c>
      <c r="B1064" s="19" t="n">
        <f aca="false">IFERROR(VLOOKUP(A1064,Personal!$A$6:$F$112,2,FALSE()),"")</f>
        <v>0</v>
      </c>
      <c r="C1064" s="19" t="str">
        <f aca="false">IFERROR(VLOOKUP(A1064,Personal!$A$6:$F$112,3,FALSE()),"")</f>
        <v>Olot</v>
      </c>
      <c r="D1064" s="19" t="s">
        <v>177</v>
      </c>
      <c r="E1064" s="19" t="s">
        <v>198</v>
      </c>
      <c r="F1064" s="19" t="s">
        <v>199</v>
      </c>
      <c r="G1064" s="19" t="s">
        <v>272</v>
      </c>
      <c r="H1064" s="19" t="n">
        <f aca="false">IF(OR(VLOOKUP(A1064,Personal!$A$6:$F$112,5,FALSE())&lt;&gt;"Sí",N1064="No aplica"),0,'Catàleg GRAE'!D82)</f>
        <v>1</v>
      </c>
      <c r="I1064" s="20"/>
      <c r="J1064" s="20"/>
      <c r="K1064" s="20"/>
      <c r="L1064" s="21"/>
      <c r="M1064" s="21"/>
      <c r="N1064" s="20"/>
      <c r="O1064" s="20"/>
      <c r="P1064" s="19" t="str">
        <f aca="false">IF(I1064="","",I1064-H1064)</f>
        <v/>
      </c>
      <c r="Q1064" s="19" t="str">
        <f aca="true">IF(B1064="","",IF(N1064="No aplica","No aplica",IF(I1064="","Pendent",IF(N1064="Per substituir","Substituir",IF(OR(N1064="No localitzat",N1064="No lliurat"),"Reposar",IF(I1064&lt;H1064,"Reposar",IF(I1064&gt;H1064,"Revisar excedent",IF(AND(G1064="Sí",M1064&lt;&gt;"",M1064&lt;TODAY()),"EPI caducat",IF(AND(G1064="Sí",M1064&lt;&gt;"",M1064&lt;=TODAY()+90),"EPI caduca ≤90 dies",IF(OR(N1064="Deteriorat usable",N1064="Revisió necessària"),"Revisar","OK"))))))))))</f>
      </c>
      <c r="R1064" s="20"/>
    </row>
    <row r="1065" customFormat="false" ht="15" hidden="false" customHeight="false" outlineLevel="0" collapsed="false">
      <c r="A1065" s="19" t="n">
        <v>10</v>
      </c>
      <c r="B1065" s="19" t="n">
        <f aca="false">IFERROR(VLOOKUP(A1065,Personal!$A$6:$F$112,2,FALSE()),"")</f>
        <v>0</v>
      </c>
      <c r="C1065" s="19" t="str">
        <f aca="false">IFERROR(VLOOKUP(A1065,Personal!$A$6:$F$112,3,FALSE()),"")</f>
        <v>Olot</v>
      </c>
      <c r="D1065" s="19" t="s">
        <v>177</v>
      </c>
      <c r="E1065" s="19" t="s">
        <v>200</v>
      </c>
      <c r="F1065" s="19" t="s">
        <v>201</v>
      </c>
      <c r="G1065" s="19" t="s">
        <v>272</v>
      </c>
      <c r="H1065" s="19" t="n">
        <f aca="false">IF(OR(VLOOKUP(A1065,Personal!$A$6:$F$112,5,FALSE())&lt;&gt;"Sí",N1065="No aplica"),0,'Catàleg GRAE'!D83)</f>
        <v>1</v>
      </c>
      <c r="I1065" s="20"/>
      <c r="J1065" s="20"/>
      <c r="K1065" s="20"/>
      <c r="L1065" s="21"/>
      <c r="M1065" s="21"/>
      <c r="N1065" s="20"/>
      <c r="O1065" s="20"/>
      <c r="P1065" s="19" t="str">
        <f aca="false">IF(I1065="","",I1065-H1065)</f>
        <v/>
      </c>
      <c r="Q1065" s="19" t="str">
        <f aca="true">IF(B1065="","",IF(N1065="No aplica","No aplica",IF(I1065="","Pendent",IF(N1065="Per substituir","Substituir",IF(OR(N1065="No localitzat",N1065="No lliurat"),"Reposar",IF(I1065&lt;H1065,"Reposar",IF(I1065&gt;H1065,"Revisar excedent",IF(AND(G1065="Sí",M1065&lt;&gt;"",M1065&lt;TODAY()),"EPI caducat",IF(AND(G1065="Sí",M1065&lt;&gt;"",M1065&lt;=TODAY()+90),"EPI caduca ≤90 dies",IF(OR(N1065="Deteriorat usable",N1065="Revisió necessària"),"Revisar","OK"))))))))))</f>
      </c>
      <c r="R1065" s="20"/>
    </row>
    <row r="1066" customFormat="false" ht="15" hidden="false" customHeight="false" outlineLevel="0" collapsed="false">
      <c r="A1066" s="19" t="n">
        <v>10</v>
      </c>
      <c r="B1066" s="19" t="n">
        <f aca="false">IFERROR(VLOOKUP(A1066,Personal!$A$6:$F$112,2,FALSE()),"")</f>
        <v>0</v>
      </c>
      <c r="C1066" s="19" t="str">
        <f aca="false">IFERROR(VLOOKUP(A1066,Personal!$A$6:$F$112,3,FALSE()),"")</f>
        <v>Olot</v>
      </c>
      <c r="D1066" s="19" t="s">
        <v>94</v>
      </c>
      <c r="E1066" s="19" t="s">
        <v>202</v>
      </c>
      <c r="F1066" s="19" t="s">
        <v>203</v>
      </c>
      <c r="G1066" s="19" t="s">
        <v>291</v>
      </c>
      <c r="H1066" s="19" t="n">
        <f aca="false">IF(OR(VLOOKUP(A1066,Personal!$A$6:$F$112,5,FALSE())&lt;&gt;"Sí",N1066="No aplica"),0,'Catàleg GRAE'!D84)</f>
        <v>1</v>
      </c>
      <c r="I1066" s="20"/>
      <c r="J1066" s="20"/>
      <c r="K1066" s="20"/>
      <c r="L1066" s="21"/>
      <c r="M1066" s="21"/>
      <c r="N1066" s="20"/>
      <c r="O1066" s="20"/>
      <c r="P1066" s="19" t="str">
        <f aca="false">IF(I1066="","",I1066-H1066)</f>
        <v/>
      </c>
      <c r="Q1066" s="19" t="str">
        <f aca="true">IF(B1066="","",IF(N1066="No aplica","No aplica",IF(I1066="","Pendent",IF(N1066="Per substituir","Substituir",IF(OR(N1066="No localitzat",N1066="No lliurat"),"Reposar",IF(I1066&lt;H1066,"Reposar",IF(I1066&gt;H1066,"Revisar excedent",IF(AND(G1066="Sí",M1066&lt;&gt;"",M1066&lt;TODAY()),"EPI caducat",IF(AND(G1066="Sí",M1066&lt;&gt;"",M1066&lt;=TODAY()+90),"EPI caduca ≤90 dies",IF(OR(N1066="Deteriorat usable",N1066="Revisió necessària"),"Revisar","OK"))))))))))</f>
      </c>
      <c r="R1066" s="20"/>
    </row>
    <row r="1067" customFormat="false" ht="15" hidden="false" customHeight="false" outlineLevel="0" collapsed="false">
      <c r="A1067" s="19" t="n">
        <v>10</v>
      </c>
      <c r="B1067" s="19" t="n">
        <f aca="false">IFERROR(VLOOKUP(A1067,Personal!$A$6:$F$112,2,FALSE()),"")</f>
        <v>0</v>
      </c>
      <c r="C1067" s="19" t="str">
        <f aca="false">IFERROR(VLOOKUP(A1067,Personal!$A$6:$F$112,3,FALSE()),"")</f>
        <v>Olot</v>
      </c>
      <c r="D1067" s="19" t="s">
        <v>125</v>
      </c>
      <c r="E1067" s="19" t="s">
        <v>204</v>
      </c>
      <c r="F1067" s="19" t="s">
        <v>205</v>
      </c>
      <c r="G1067" s="19" t="s">
        <v>291</v>
      </c>
      <c r="H1067" s="19" t="n">
        <f aca="false">IF(OR(VLOOKUP(A1067,Personal!$A$6:$F$112,5,FALSE())&lt;&gt;"Sí",N1067="No aplica"),0,'Catàleg GRAE'!D85)</f>
        <v>1</v>
      </c>
      <c r="I1067" s="20"/>
      <c r="J1067" s="20"/>
      <c r="K1067" s="20"/>
      <c r="L1067" s="21"/>
      <c r="M1067" s="21"/>
      <c r="N1067" s="20"/>
      <c r="O1067" s="20"/>
      <c r="P1067" s="19" t="str">
        <f aca="false">IF(I1067="","",I1067-H1067)</f>
        <v/>
      </c>
      <c r="Q1067" s="19" t="str">
        <f aca="true">IF(B1067="","",IF(N1067="No aplica","No aplica",IF(I1067="","Pendent",IF(N1067="Per substituir","Substituir",IF(OR(N1067="No localitzat",N1067="No lliurat"),"Reposar",IF(I1067&lt;H1067,"Reposar",IF(I1067&gt;H1067,"Revisar excedent",IF(AND(G1067="Sí",M1067&lt;&gt;"",M1067&lt;TODAY()),"EPI caducat",IF(AND(G1067="Sí",M1067&lt;&gt;"",M1067&lt;=TODAY()+90),"EPI caduca ≤90 dies",IF(OR(N1067="Deteriorat usable",N1067="Revisió necessària"),"Revisar","OK"))))))))))</f>
      </c>
      <c r="R1067" s="20"/>
    </row>
    <row r="1068" customFormat="false" ht="15" hidden="false" customHeight="false" outlineLevel="0" collapsed="false">
      <c r="A1068" s="19" t="n">
        <v>10</v>
      </c>
      <c r="B1068" s="19" t="n">
        <f aca="false">IFERROR(VLOOKUP(A1068,Personal!$A$6:$F$112,2,FALSE()),"")</f>
        <v>0</v>
      </c>
      <c r="C1068" s="19" t="str">
        <f aca="false">IFERROR(VLOOKUP(A1068,Personal!$A$6:$F$112,3,FALSE()),"")</f>
        <v>Olot</v>
      </c>
      <c r="D1068" s="19" t="s">
        <v>153</v>
      </c>
      <c r="E1068" s="19" t="s">
        <v>206</v>
      </c>
      <c r="F1068" s="19" t="s">
        <v>207</v>
      </c>
      <c r="G1068" s="19" t="s">
        <v>272</v>
      </c>
      <c r="H1068" s="19" t="n">
        <f aca="false">IF(OR(VLOOKUP(A1068,Personal!$A$6:$F$112,5,FALSE())&lt;&gt;"Sí",N1068="No aplica"),0,'Catàleg GRAE'!D86)</f>
        <v>1</v>
      </c>
      <c r="I1068" s="20"/>
      <c r="J1068" s="20"/>
      <c r="K1068" s="20"/>
      <c r="L1068" s="21"/>
      <c r="M1068" s="21"/>
      <c r="N1068" s="20"/>
      <c r="O1068" s="20"/>
      <c r="P1068" s="19" t="str">
        <f aca="false">IF(I1068="","",I1068-H1068)</f>
        <v/>
      </c>
      <c r="Q1068" s="19" t="str">
        <f aca="true">IF(B1068="","",IF(N1068="No aplica","No aplica",IF(I1068="","Pendent",IF(N1068="Per substituir","Substituir",IF(OR(N1068="No localitzat",N1068="No lliurat"),"Reposar",IF(I1068&lt;H1068,"Reposar",IF(I1068&gt;H1068,"Revisar excedent",IF(AND(G1068="Sí",M1068&lt;&gt;"",M1068&lt;TODAY()),"EPI caducat",IF(AND(G1068="Sí",M1068&lt;&gt;"",M1068&lt;=TODAY()+90),"EPI caduca ≤90 dies",IF(OR(N1068="Deteriorat usable",N1068="Revisió necessària"),"Revisar","OK"))))))))))</f>
      </c>
      <c r="R1068" s="20"/>
    </row>
    <row r="1069" customFormat="false" ht="15" hidden="false" customHeight="false" outlineLevel="0" collapsed="false">
      <c r="A1069" s="19" t="n">
        <v>10</v>
      </c>
      <c r="B1069" s="19" t="n">
        <f aca="false">IFERROR(VLOOKUP(A1069,Personal!$A$6:$F$112,2,FALSE()),"")</f>
        <v>0</v>
      </c>
      <c r="C1069" s="19" t="str">
        <f aca="false">IFERROR(VLOOKUP(A1069,Personal!$A$6:$F$112,3,FALSE()),"")</f>
        <v>Olot</v>
      </c>
      <c r="D1069" s="19" t="s">
        <v>177</v>
      </c>
      <c r="E1069" s="19" t="s">
        <v>208</v>
      </c>
      <c r="F1069" s="19" t="s">
        <v>209</v>
      </c>
      <c r="G1069" s="19" t="s">
        <v>272</v>
      </c>
      <c r="H1069" s="19" t="n">
        <f aca="false">IF(OR(VLOOKUP(A1069,Personal!$A$6:$F$112,5,FALSE())&lt;&gt;"Sí",N1069="No aplica"),0,'Catàleg GRAE'!D87)</f>
        <v>1</v>
      </c>
      <c r="I1069" s="20"/>
      <c r="J1069" s="20"/>
      <c r="K1069" s="20"/>
      <c r="L1069" s="21"/>
      <c r="M1069" s="21"/>
      <c r="N1069" s="20"/>
      <c r="O1069" s="20"/>
      <c r="P1069" s="19" t="str">
        <f aca="false">IF(I1069="","",I1069-H1069)</f>
        <v/>
      </c>
      <c r="Q1069" s="19" t="str">
        <f aca="true">IF(B1069="","",IF(N1069="No aplica","No aplica",IF(I1069="","Pendent",IF(N1069="Per substituir","Substituir",IF(OR(N1069="No localitzat",N1069="No lliurat"),"Reposar",IF(I1069&lt;H1069,"Reposar",IF(I1069&gt;H1069,"Revisar excedent",IF(AND(G1069="Sí",M1069&lt;&gt;"",M1069&lt;TODAY()),"EPI caducat",IF(AND(G1069="Sí",M1069&lt;&gt;"",M1069&lt;=TODAY()+90),"EPI caduca ≤90 dies",IF(OR(N1069="Deteriorat usable",N1069="Revisió necessària"),"Revisar","OK"))))))))))</f>
      </c>
      <c r="R1069" s="20"/>
    </row>
    <row r="1070" customFormat="false" ht="15" hidden="false" customHeight="false" outlineLevel="0" collapsed="false">
      <c r="A1070" s="19" t="n">
        <v>10</v>
      </c>
      <c r="B1070" s="19" t="n">
        <f aca="false">IFERROR(VLOOKUP(A1070,Personal!$A$6:$F$112,2,FALSE()),"")</f>
        <v>0</v>
      </c>
      <c r="C1070" s="19" t="str">
        <f aca="false">IFERROR(VLOOKUP(A1070,Personal!$A$6:$F$112,3,FALSE()),"")</f>
        <v>Olot</v>
      </c>
      <c r="D1070" s="19" t="s">
        <v>177</v>
      </c>
      <c r="E1070" s="19" t="s">
        <v>210</v>
      </c>
      <c r="F1070" s="19" t="s">
        <v>211</v>
      </c>
      <c r="G1070" s="19" t="s">
        <v>272</v>
      </c>
      <c r="H1070" s="19" t="n">
        <f aca="false">IF(OR(VLOOKUP(A1070,Personal!$A$6:$F$112,5,FALSE())&lt;&gt;"Sí",N1070="No aplica"),0,'Catàleg GRAE'!D88)</f>
        <v>1</v>
      </c>
      <c r="I1070" s="20"/>
      <c r="J1070" s="20"/>
      <c r="K1070" s="20"/>
      <c r="L1070" s="21"/>
      <c r="M1070" s="21"/>
      <c r="N1070" s="20"/>
      <c r="O1070" s="20"/>
      <c r="P1070" s="19" t="str">
        <f aca="false">IF(I1070="","",I1070-H1070)</f>
        <v/>
      </c>
      <c r="Q1070" s="19" t="str">
        <f aca="true">IF(B1070="","",IF(N1070="No aplica","No aplica",IF(I1070="","Pendent",IF(N1070="Per substituir","Substituir",IF(OR(N1070="No localitzat",N1070="No lliurat"),"Reposar",IF(I1070&lt;H1070,"Reposar",IF(I1070&gt;H1070,"Revisar excedent",IF(AND(G1070="Sí",M1070&lt;&gt;"",M1070&lt;TODAY()),"EPI caducat",IF(AND(G1070="Sí",M1070&lt;&gt;"",M1070&lt;=TODAY()+90),"EPI caduca ≤90 dies",IF(OR(N1070="Deteriorat usable",N1070="Revisió necessària"),"Revisar","OK"))))))))))</f>
      </c>
      <c r="R1070" s="20"/>
    </row>
    <row r="1071" customFormat="false" ht="15" hidden="false" customHeight="false" outlineLevel="0" collapsed="false">
      <c r="A1071" s="19" t="n">
        <v>10</v>
      </c>
      <c r="B1071" s="19" t="n">
        <f aca="false">IFERROR(VLOOKUP(A1071,Personal!$A$6:$F$112,2,FALSE()),"")</f>
        <v>0</v>
      </c>
      <c r="C1071" s="19" t="str">
        <f aca="false">IFERROR(VLOOKUP(A1071,Personal!$A$6:$F$112,3,FALSE()),"")</f>
        <v>Olot</v>
      </c>
      <c r="D1071" s="19" t="s">
        <v>125</v>
      </c>
      <c r="E1071" s="19" t="s">
        <v>212</v>
      </c>
      <c r="F1071" s="19" t="s">
        <v>213</v>
      </c>
      <c r="G1071" s="19" t="s">
        <v>272</v>
      </c>
      <c r="H1071" s="19" t="n">
        <f aca="false">IF(OR(VLOOKUP(A1071,Personal!$A$6:$F$112,5,FALSE())&lt;&gt;"Sí",N1071="No aplica"),0,'Catàleg GRAE'!D89)</f>
        <v>1</v>
      </c>
      <c r="I1071" s="20"/>
      <c r="J1071" s="20"/>
      <c r="K1071" s="20"/>
      <c r="L1071" s="21"/>
      <c r="M1071" s="21"/>
      <c r="N1071" s="20"/>
      <c r="O1071" s="20"/>
      <c r="P1071" s="19" t="str">
        <f aca="false">IF(I1071="","",I1071-H1071)</f>
        <v/>
      </c>
      <c r="Q1071" s="19" t="str">
        <f aca="true">IF(B1071="","",IF(N1071="No aplica","No aplica",IF(I1071="","Pendent",IF(N1071="Per substituir","Substituir",IF(OR(N1071="No localitzat",N1071="No lliurat"),"Reposar",IF(I1071&lt;H1071,"Reposar",IF(I1071&gt;H1071,"Revisar excedent",IF(AND(G1071="Sí",M1071&lt;&gt;"",M1071&lt;TODAY()),"EPI caducat",IF(AND(G1071="Sí",M1071&lt;&gt;"",M1071&lt;=TODAY()+90),"EPI caduca ≤90 dies",IF(OR(N1071="Deteriorat usable",N1071="Revisió necessària"),"Revisar","OK"))))))))))</f>
      </c>
      <c r="R1071" s="20"/>
    </row>
    <row r="1072" customFormat="false" ht="15" hidden="false" customHeight="false" outlineLevel="0" collapsed="false">
      <c r="A1072" s="19" t="n">
        <v>10</v>
      </c>
      <c r="B1072" s="19" t="n">
        <f aca="false">IFERROR(VLOOKUP(A1072,Personal!$A$6:$F$112,2,FALSE()),"")</f>
        <v>0</v>
      </c>
      <c r="C1072" s="19" t="str">
        <f aca="false">IFERROR(VLOOKUP(A1072,Personal!$A$6:$F$112,3,FALSE()),"")</f>
        <v>Olot</v>
      </c>
      <c r="D1072" s="19" t="s">
        <v>40</v>
      </c>
      <c r="E1072" s="19" t="s">
        <v>214</v>
      </c>
      <c r="F1072" s="19" t="s">
        <v>215</v>
      </c>
      <c r="G1072" s="19" t="s">
        <v>291</v>
      </c>
      <c r="H1072" s="19" t="n">
        <f aca="false">IF(OR(VLOOKUP(A1072,Personal!$A$6:$F$112,5,FALSE())&lt;&gt;"Sí",N1072="No aplica"),0,'Catàleg GRAE'!D90)</f>
        <v>1</v>
      </c>
      <c r="I1072" s="20"/>
      <c r="J1072" s="20"/>
      <c r="K1072" s="20"/>
      <c r="L1072" s="21"/>
      <c r="M1072" s="21"/>
      <c r="N1072" s="20"/>
      <c r="O1072" s="20"/>
      <c r="P1072" s="19" t="str">
        <f aca="false">IF(I1072="","",I1072-H1072)</f>
        <v/>
      </c>
      <c r="Q1072" s="19" t="str">
        <f aca="true">IF(B1072="","",IF(N1072="No aplica","No aplica",IF(I1072="","Pendent",IF(N1072="Per substituir","Substituir",IF(OR(N1072="No localitzat",N1072="No lliurat"),"Reposar",IF(I1072&lt;H1072,"Reposar",IF(I1072&gt;H1072,"Revisar excedent",IF(AND(G1072="Sí",M1072&lt;&gt;"",M1072&lt;TODAY()),"EPI caducat",IF(AND(G1072="Sí",M1072&lt;&gt;"",M1072&lt;=TODAY()+90),"EPI caduca ≤90 dies",IF(OR(N1072="Deteriorat usable",N1072="Revisió necessària"),"Revisar","OK"))))))))))</f>
      </c>
      <c r="R1072" s="20"/>
    </row>
    <row r="1073" customFormat="false" ht="15" hidden="false" customHeight="false" outlineLevel="0" collapsed="false">
      <c r="A1073" s="19" t="n">
        <v>10</v>
      </c>
      <c r="B1073" s="19" t="n">
        <f aca="false">IFERROR(VLOOKUP(A1073,Personal!$A$6:$F$112,2,FALSE()),"")</f>
        <v>0</v>
      </c>
      <c r="C1073" s="19" t="str">
        <f aca="false">IFERROR(VLOOKUP(A1073,Personal!$A$6:$F$112,3,FALSE()),"")</f>
        <v>Olot</v>
      </c>
      <c r="D1073" s="19" t="s">
        <v>216</v>
      </c>
      <c r="E1073" s="19" t="s">
        <v>217</v>
      </c>
      <c r="F1073" s="19" t="s">
        <v>218</v>
      </c>
      <c r="G1073" s="19" t="s">
        <v>272</v>
      </c>
      <c r="H1073" s="19" t="n">
        <f aca="false">IF(OR(VLOOKUP(A1073,Personal!$A$6:$F$112,5,FALSE())&lt;&gt;"Sí",N1073="No aplica"),0,'Catàleg GRAE'!D91)</f>
        <v>1</v>
      </c>
      <c r="I1073" s="20"/>
      <c r="J1073" s="20"/>
      <c r="K1073" s="20"/>
      <c r="L1073" s="21"/>
      <c r="M1073" s="21"/>
      <c r="N1073" s="20"/>
      <c r="O1073" s="20"/>
      <c r="P1073" s="19" t="str">
        <f aca="false">IF(I1073="","",I1073-H1073)</f>
        <v/>
      </c>
      <c r="Q1073" s="19" t="str">
        <f aca="true">IF(B1073="","",IF(N1073="No aplica","No aplica",IF(I1073="","Pendent",IF(N1073="Per substituir","Substituir",IF(OR(N1073="No localitzat",N1073="No lliurat"),"Reposar",IF(I1073&lt;H1073,"Reposar",IF(I1073&gt;H1073,"Revisar excedent",IF(AND(G1073="Sí",M1073&lt;&gt;"",M1073&lt;TODAY()),"EPI caducat",IF(AND(G1073="Sí",M1073&lt;&gt;"",M1073&lt;=TODAY()+90),"EPI caduca ≤90 dies",IF(OR(N1073="Deteriorat usable",N1073="Revisió necessària"),"Revisar","OK"))))))))))</f>
      </c>
      <c r="R1073" s="20"/>
    </row>
    <row r="1074" customFormat="false" ht="15" hidden="false" customHeight="false" outlineLevel="0" collapsed="false">
      <c r="A1074" s="19" t="n">
        <v>10</v>
      </c>
      <c r="B1074" s="19" t="n">
        <f aca="false">IFERROR(VLOOKUP(A1074,Personal!$A$6:$F$112,2,FALSE()),"")</f>
        <v>0</v>
      </c>
      <c r="C1074" s="19" t="str">
        <f aca="false">IFERROR(VLOOKUP(A1074,Personal!$A$6:$F$112,3,FALSE()),"")</f>
        <v>Olot</v>
      </c>
      <c r="D1074" s="19" t="s">
        <v>37</v>
      </c>
      <c r="E1074" s="19" t="s">
        <v>219</v>
      </c>
      <c r="F1074" s="19" t="s">
        <v>220</v>
      </c>
      <c r="G1074" s="19" t="s">
        <v>291</v>
      </c>
      <c r="H1074" s="19" t="n">
        <f aca="false">IF(OR(VLOOKUP(A1074,Personal!$A$6:$F$112,5,FALSE())&lt;&gt;"Sí",N1074="No aplica"),0,'Catàleg GRAE'!D92)</f>
        <v>1</v>
      </c>
      <c r="I1074" s="20"/>
      <c r="J1074" s="20"/>
      <c r="K1074" s="20"/>
      <c r="L1074" s="21"/>
      <c r="M1074" s="21"/>
      <c r="N1074" s="20"/>
      <c r="O1074" s="20"/>
      <c r="P1074" s="19" t="str">
        <f aca="false">IF(I1074="","",I1074-H1074)</f>
        <v/>
      </c>
      <c r="Q1074" s="19" t="str">
        <f aca="true">IF(B1074="","",IF(N1074="No aplica","No aplica",IF(I1074="","Pendent",IF(N1074="Per substituir","Substituir",IF(OR(N1074="No localitzat",N1074="No lliurat"),"Reposar",IF(I1074&lt;H1074,"Reposar",IF(I1074&gt;H1074,"Revisar excedent",IF(AND(G1074="Sí",M1074&lt;&gt;"",M1074&lt;TODAY()),"EPI caducat",IF(AND(G1074="Sí",M1074&lt;&gt;"",M1074&lt;=TODAY()+90),"EPI caduca ≤90 dies",IF(OR(N1074="Deteriorat usable",N1074="Revisió necessària"),"Revisar","OK"))))))))))</f>
      </c>
      <c r="R1074" s="20"/>
    </row>
    <row r="1075" customFormat="false" ht="15" hidden="false" customHeight="false" outlineLevel="0" collapsed="false">
      <c r="A1075" s="19" t="n">
        <v>10</v>
      </c>
      <c r="B1075" s="19" t="n">
        <f aca="false">IFERROR(VLOOKUP(A1075,Personal!$A$6:$F$112,2,FALSE()),"")</f>
        <v>0</v>
      </c>
      <c r="C1075" s="19" t="str">
        <f aca="false">IFERROR(VLOOKUP(A1075,Personal!$A$6:$F$112,3,FALSE()),"")</f>
        <v>Olot</v>
      </c>
      <c r="D1075" s="19" t="s">
        <v>137</v>
      </c>
      <c r="E1075" s="19" t="s">
        <v>221</v>
      </c>
      <c r="F1075" s="19" t="s">
        <v>222</v>
      </c>
      <c r="G1075" s="19" t="s">
        <v>291</v>
      </c>
      <c r="H1075" s="19" t="n">
        <f aca="false">IF(OR(VLOOKUP(A1075,Personal!$A$6:$F$112,5,FALSE())&lt;&gt;"Sí",N1075="No aplica"),0,'Catàleg GRAE'!D93)</f>
        <v>1</v>
      </c>
      <c r="I1075" s="20"/>
      <c r="J1075" s="20"/>
      <c r="K1075" s="20"/>
      <c r="L1075" s="21"/>
      <c r="M1075" s="21"/>
      <c r="N1075" s="20"/>
      <c r="O1075" s="20"/>
      <c r="P1075" s="19" t="str">
        <f aca="false">IF(I1075="","",I1075-H1075)</f>
        <v/>
      </c>
      <c r="Q1075" s="19" t="str">
        <f aca="true">IF(B1075="","",IF(N1075="No aplica","No aplica",IF(I1075="","Pendent",IF(N1075="Per substituir","Substituir",IF(OR(N1075="No localitzat",N1075="No lliurat"),"Reposar",IF(I1075&lt;H1075,"Reposar",IF(I1075&gt;H1075,"Revisar excedent",IF(AND(G1075="Sí",M1075&lt;&gt;"",M1075&lt;TODAY()),"EPI caducat",IF(AND(G1075="Sí",M1075&lt;&gt;"",M1075&lt;=TODAY()+90),"EPI caduca ≤90 dies",IF(OR(N1075="Deteriorat usable",N1075="Revisió necessària"),"Revisar","OK"))))))))))</f>
      </c>
      <c r="R1075" s="20"/>
    </row>
    <row r="1076" customFormat="false" ht="15" hidden="false" customHeight="false" outlineLevel="0" collapsed="false">
      <c r="A1076" s="19" t="n">
        <v>10</v>
      </c>
      <c r="B1076" s="19" t="n">
        <f aca="false">IFERROR(VLOOKUP(A1076,Personal!$A$6:$F$112,2,FALSE()),"")</f>
        <v>0</v>
      </c>
      <c r="C1076" s="19" t="str">
        <f aca="false">IFERROR(VLOOKUP(A1076,Personal!$A$6:$F$112,3,FALSE()),"")</f>
        <v>Olot</v>
      </c>
      <c r="D1076" s="19" t="s">
        <v>137</v>
      </c>
      <c r="E1076" s="19" t="s">
        <v>223</v>
      </c>
      <c r="F1076" s="19" t="s">
        <v>224</v>
      </c>
      <c r="G1076" s="19" t="s">
        <v>291</v>
      </c>
      <c r="H1076" s="19" t="n">
        <f aca="false">IF(OR(VLOOKUP(A1076,Personal!$A$6:$F$112,5,FALSE())&lt;&gt;"Sí",N1076="No aplica"),0,'Catàleg GRAE'!D94)</f>
        <v>1</v>
      </c>
      <c r="I1076" s="20"/>
      <c r="J1076" s="20"/>
      <c r="K1076" s="20"/>
      <c r="L1076" s="21"/>
      <c r="M1076" s="21"/>
      <c r="N1076" s="20"/>
      <c r="O1076" s="20"/>
      <c r="P1076" s="19" t="str">
        <f aca="false">IF(I1076="","",I1076-H1076)</f>
        <v/>
      </c>
      <c r="Q1076" s="19" t="str">
        <f aca="true">IF(B1076="","",IF(N1076="No aplica","No aplica",IF(I1076="","Pendent",IF(N1076="Per substituir","Substituir",IF(OR(N1076="No localitzat",N1076="No lliurat"),"Reposar",IF(I1076&lt;H1076,"Reposar",IF(I1076&gt;H1076,"Revisar excedent",IF(AND(G1076="Sí",M1076&lt;&gt;"",M1076&lt;TODAY()),"EPI caducat",IF(AND(G1076="Sí",M1076&lt;&gt;"",M1076&lt;=TODAY()+90),"EPI caduca ≤90 dies",IF(OR(N1076="Deteriorat usable",N1076="Revisió necessària"),"Revisar","OK"))))))))))</f>
      </c>
      <c r="R1076" s="20"/>
    </row>
    <row r="1077" customFormat="false" ht="15" hidden="false" customHeight="false" outlineLevel="0" collapsed="false">
      <c r="A1077" s="19" t="n">
        <v>10</v>
      </c>
      <c r="B1077" s="19" t="n">
        <f aca="false">IFERROR(VLOOKUP(A1077,Personal!$A$6:$F$112,2,FALSE()),"")</f>
        <v>0</v>
      </c>
      <c r="C1077" s="19" t="str">
        <f aca="false">IFERROR(VLOOKUP(A1077,Personal!$A$6:$F$112,3,FALSE()),"")</f>
        <v>Olot</v>
      </c>
      <c r="D1077" s="19" t="s">
        <v>137</v>
      </c>
      <c r="E1077" s="19" t="s">
        <v>225</v>
      </c>
      <c r="F1077" s="19" t="s">
        <v>226</v>
      </c>
      <c r="G1077" s="19" t="s">
        <v>291</v>
      </c>
      <c r="H1077" s="19" t="n">
        <f aca="false">IF(OR(VLOOKUP(A1077,Personal!$A$6:$F$112,5,FALSE())&lt;&gt;"Sí",N1077="No aplica"),0,'Catàleg GRAE'!D95)</f>
        <v>1</v>
      </c>
      <c r="I1077" s="20"/>
      <c r="J1077" s="20"/>
      <c r="K1077" s="20"/>
      <c r="L1077" s="21"/>
      <c r="M1077" s="21"/>
      <c r="N1077" s="20"/>
      <c r="O1077" s="20"/>
      <c r="P1077" s="19" t="str">
        <f aca="false">IF(I1077="","",I1077-H1077)</f>
        <v/>
      </c>
      <c r="Q1077" s="19" t="str">
        <f aca="true">IF(B1077="","",IF(N1077="No aplica","No aplica",IF(I1077="","Pendent",IF(N1077="Per substituir","Substituir",IF(OR(N1077="No localitzat",N1077="No lliurat"),"Reposar",IF(I1077&lt;H1077,"Reposar",IF(I1077&gt;H1077,"Revisar excedent",IF(AND(G1077="Sí",M1077&lt;&gt;"",M1077&lt;TODAY()),"EPI caducat",IF(AND(G1077="Sí",M1077&lt;&gt;"",M1077&lt;=TODAY()+90),"EPI caduca ≤90 dies",IF(OR(N1077="Deteriorat usable",N1077="Revisió necessària"),"Revisar","OK"))))))))))</f>
      </c>
      <c r="R1077" s="20"/>
    </row>
    <row r="1078" customFormat="false" ht="15" hidden="false" customHeight="false" outlineLevel="0" collapsed="false">
      <c r="A1078" s="19" t="n">
        <v>10</v>
      </c>
      <c r="B1078" s="19" t="n">
        <f aca="false">IFERROR(VLOOKUP(A1078,Personal!$A$6:$F$112,2,FALSE()),"")</f>
        <v>0</v>
      </c>
      <c r="C1078" s="19" t="str">
        <f aca="false">IFERROR(VLOOKUP(A1078,Personal!$A$6:$F$112,3,FALSE()),"")</f>
        <v>Olot</v>
      </c>
      <c r="D1078" s="19" t="s">
        <v>137</v>
      </c>
      <c r="E1078" s="19" t="s">
        <v>227</v>
      </c>
      <c r="F1078" s="19" t="s">
        <v>228</v>
      </c>
      <c r="G1078" s="19" t="s">
        <v>291</v>
      </c>
      <c r="H1078" s="19" t="n">
        <f aca="false">IF(OR(VLOOKUP(A1078,Personal!$A$6:$F$112,5,FALSE())&lt;&gt;"Sí",N1078="No aplica"),0,'Catàleg GRAE'!D96)</f>
        <v>1</v>
      </c>
      <c r="I1078" s="20"/>
      <c r="J1078" s="20"/>
      <c r="K1078" s="20"/>
      <c r="L1078" s="21"/>
      <c r="M1078" s="21"/>
      <c r="N1078" s="20"/>
      <c r="O1078" s="20"/>
      <c r="P1078" s="19" t="str">
        <f aca="false">IF(I1078="","",I1078-H1078)</f>
        <v/>
      </c>
      <c r="Q1078" s="19" t="str">
        <f aca="true">IF(B1078="","",IF(N1078="No aplica","No aplica",IF(I1078="","Pendent",IF(N1078="Per substituir","Substituir",IF(OR(N1078="No localitzat",N1078="No lliurat"),"Reposar",IF(I1078&lt;H1078,"Reposar",IF(I1078&gt;H1078,"Revisar excedent",IF(AND(G1078="Sí",M1078&lt;&gt;"",M1078&lt;TODAY()),"EPI caducat",IF(AND(G1078="Sí",M1078&lt;&gt;"",M1078&lt;=TODAY()+90),"EPI caduca ≤90 dies",IF(OR(N1078="Deteriorat usable",N1078="Revisió necessària"),"Revisar","OK"))))))))))</f>
      </c>
      <c r="R1078" s="20"/>
    </row>
    <row r="1079" customFormat="false" ht="15" hidden="false" customHeight="false" outlineLevel="0" collapsed="false">
      <c r="A1079" s="19" t="n">
        <v>10</v>
      </c>
      <c r="B1079" s="19" t="n">
        <f aca="false">IFERROR(VLOOKUP(A1079,Personal!$A$6:$F$112,2,FALSE()),"")</f>
        <v>0</v>
      </c>
      <c r="C1079" s="19" t="str">
        <f aca="false">IFERROR(VLOOKUP(A1079,Personal!$A$6:$F$112,3,FALSE()),"")</f>
        <v>Olot</v>
      </c>
      <c r="D1079" s="19" t="s">
        <v>137</v>
      </c>
      <c r="E1079" s="19" t="s">
        <v>229</v>
      </c>
      <c r="F1079" s="19" t="s">
        <v>230</v>
      </c>
      <c r="G1079" s="19" t="s">
        <v>291</v>
      </c>
      <c r="H1079" s="19" t="n">
        <f aca="false">IF(OR(VLOOKUP(A1079,Personal!$A$6:$F$112,5,FALSE())&lt;&gt;"Sí",N1079="No aplica"),0,'Catàleg GRAE'!D97)</f>
        <v>1</v>
      </c>
      <c r="I1079" s="20"/>
      <c r="J1079" s="20"/>
      <c r="K1079" s="20"/>
      <c r="L1079" s="21"/>
      <c r="M1079" s="21"/>
      <c r="N1079" s="20"/>
      <c r="O1079" s="20"/>
      <c r="P1079" s="19" t="str">
        <f aca="false">IF(I1079="","",I1079-H1079)</f>
        <v/>
      </c>
      <c r="Q1079" s="19" t="str">
        <f aca="true">IF(B1079="","",IF(N1079="No aplica","No aplica",IF(I1079="","Pendent",IF(N1079="Per substituir","Substituir",IF(OR(N1079="No localitzat",N1079="No lliurat"),"Reposar",IF(I1079&lt;H1079,"Reposar",IF(I1079&gt;H1079,"Revisar excedent",IF(AND(G1079="Sí",M1079&lt;&gt;"",M1079&lt;TODAY()),"EPI caducat",IF(AND(G1079="Sí",M1079&lt;&gt;"",M1079&lt;=TODAY()+90),"EPI caduca ≤90 dies",IF(OR(N1079="Deteriorat usable",N1079="Revisió necessària"),"Revisar","OK"))))))))))</f>
      </c>
      <c r="R1079" s="20"/>
    </row>
    <row r="1080" customFormat="false" ht="15" hidden="false" customHeight="false" outlineLevel="0" collapsed="false">
      <c r="A1080" s="19" t="n">
        <v>10</v>
      </c>
      <c r="B1080" s="19" t="n">
        <f aca="false">IFERROR(VLOOKUP(A1080,Personal!$A$6:$F$112,2,FALSE()),"")</f>
        <v>0</v>
      </c>
      <c r="C1080" s="19" t="str">
        <f aca="false">IFERROR(VLOOKUP(A1080,Personal!$A$6:$F$112,3,FALSE()),"")</f>
        <v>Olot</v>
      </c>
      <c r="D1080" s="19" t="s">
        <v>137</v>
      </c>
      <c r="E1080" s="19" t="s">
        <v>231</v>
      </c>
      <c r="F1080" s="19" t="s">
        <v>232</v>
      </c>
      <c r="G1080" s="19" t="s">
        <v>291</v>
      </c>
      <c r="H1080" s="19" t="n">
        <f aca="false">IF(OR(VLOOKUP(A1080,Personal!$A$6:$F$112,5,FALSE())&lt;&gt;"Sí",N1080="No aplica"),0,'Catàleg GRAE'!D98)</f>
        <v>1</v>
      </c>
      <c r="I1080" s="20"/>
      <c r="J1080" s="20"/>
      <c r="K1080" s="20"/>
      <c r="L1080" s="21"/>
      <c r="M1080" s="21"/>
      <c r="N1080" s="20"/>
      <c r="O1080" s="20"/>
      <c r="P1080" s="19" t="str">
        <f aca="false">IF(I1080="","",I1080-H1080)</f>
        <v/>
      </c>
      <c r="Q1080" s="19" t="str">
        <f aca="true">IF(B1080="","",IF(N1080="No aplica","No aplica",IF(I1080="","Pendent",IF(N1080="Per substituir","Substituir",IF(OR(N1080="No localitzat",N1080="No lliurat"),"Reposar",IF(I1080&lt;H1080,"Reposar",IF(I1080&gt;H1080,"Revisar excedent",IF(AND(G1080="Sí",M1080&lt;&gt;"",M1080&lt;TODAY()),"EPI caducat",IF(AND(G1080="Sí",M1080&lt;&gt;"",M1080&lt;=TODAY()+90),"EPI caduca ≤90 dies",IF(OR(N1080="Deteriorat usable",N1080="Revisió necessària"),"Revisar","OK"))))))))))</f>
      </c>
      <c r="R1080" s="20"/>
    </row>
    <row r="1081" customFormat="false" ht="15" hidden="false" customHeight="false" outlineLevel="0" collapsed="false">
      <c r="A1081" s="19" t="n">
        <v>10</v>
      </c>
      <c r="B1081" s="19" t="n">
        <f aca="false">IFERROR(VLOOKUP(A1081,Personal!$A$6:$F$112,2,FALSE()),"")</f>
        <v>0</v>
      </c>
      <c r="C1081" s="19" t="str">
        <f aca="false">IFERROR(VLOOKUP(A1081,Personal!$A$6:$F$112,3,FALSE()),"")</f>
        <v>Olot</v>
      </c>
      <c r="D1081" s="19" t="s">
        <v>137</v>
      </c>
      <c r="E1081" s="19" t="s">
        <v>233</v>
      </c>
      <c r="F1081" s="19" t="s">
        <v>234</v>
      </c>
      <c r="G1081" s="19" t="s">
        <v>291</v>
      </c>
      <c r="H1081" s="19" t="n">
        <f aca="false">IF(OR(VLOOKUP(A1081,Personal!$A$6:$F$112,5,FALSE())&lt;&gt;"Sí",N1081="No aplica"),0,'Catàleg GRAE'!D99)</f>
        <v>1</v>
      </c>
      <c r="I1081" s="20"/>
      <c r="J1081" s="20"/>
      <c r="K1081" s="20"/>
      <c r="L1081" s="21"/>
      <c r="M1081" s="21"/>
      <c r="N1081" s="20"/>
      <c r="O1081" s="20"/>
      <c r="P1081" s="19" t="str">
        <f aca="false">IF(I1081="","",I1081-H1081)</f>
        <v/>
      </c>
      <c r="Q1081" s="19" t="str">
        <f aca="true">IF(B1081="","",IF(N1081="No aplica","No aplica",IF(I1081="","Pendent",IF(N1081="Per substituir","Substituir",IF(OR(N1081="No localitzat",N1081="No lliurat"),"Reposar",IF(I1081&lt;H1081,"Reposar",IF(I1081&gt;H1081,"Revisar excedent",IF(AND(G1081="Sí",M1081&lt;&gt;"",M1081&lt;TODAY()),"EPI caducat",IF(AND(G1081="Sí",M1081&lt;&gt;"",M1081&lt;=TODAY()+90),"EPI caduca ≤90 dies",IF(OR(N1081="Deteriorat usable",N1081="Revisió necessària"),"Revisar","OK"))))))))))</f>
      </c>
      <c r="R1081" s="20"/>
    </row>
    <row r="1082" customFormat="false" ht="15" hidden="false" customHeight="false" outlineLevel="0" collapsed="false">
      <c r="A1082" s="19" t="n">
        <v>10</v>
      </c>
      <c r="B1082" s="19" t="n">
        <f aca="false">IFERROR(VLOOKUP(A1082,Personal!$A$6:$F$112,2,FALSE()),"")</f>
        <v>0</v>
      </c>
      <c r="C1082" s="19" t="str">
        <f aca="false">IFERROR(VLOOKUP(A1082,Personal!$A$6:$F$112,3,FALSE()),"")</f>
        <v>Olot</v>
      </c>
      <c r="D1082" s="19" t="s">
        <v>216</v>
      </c>
      <c r="E1082" s="19" t="s">
        <v>235</v>
      </c>
      <c r="F1082" s="19" t="s">
        <v>236</v>
      </c>
      <c r="G1082" s="19" t="s">
        <v>272</v>
      </c>
      <c r="H1082" s="19" t="n">
        <f aca="false">IF(OR(VLOOKUP(A1082,Personal!$A$6:$F$112,5,FALSE())&lt;&gt;"Sí",N1082="No aplica"),0,'Catàleg GRAE'!D100)</f>
        <v>1</v>
      </c>
      <c r="I1082" s="20"/>
      <c r="J1082" s="20"/>
      <c r="K1082" s="20"/>
      <c r="L1082" s="21"/>
      <c r="M1082" s="21"/>
      <c r="N1082" s="20"/>
      <c r="O1082" s="20"/>
      <c r="P1082" s="19" t="str">
        <f aca="false">IF(I1082="","",I1082-H1082)</f>
        <v/>
      </c>
      <c r="Q1082" s="19" t="str">
        <f aca="true">IF(B1082="","",IF(N1082="No aplica","No aplica",IF(I1082="","Pendent",IF(N1082="Per substituir","Substituir",IF(OR(N1082="No localitzat",N1082="No lliurat"),"Reposar",IF(I1082&lt;H1082,"Reposar",IF(I1082&gt;H1082,"Revisar excedent",IF(AND(G1082="Sí",M1082&lt;&gt;"",M1082&lt;TODAY()),"EPI caducat",IF(AND(G1082="Sí",M1082&lt;&gt;"",M1082&lt;=TODAY()+90),"EPI caduca ≤90 dies",IF(OR(N1082="Deteriorat usable",N1082="Revisió necessària"),"Revisar","OK"))))))))))</f>
      </c>
      <c r="R1082" s="20"/>
    </row>
    <row r="1083" customFormat="false" ht="15" hidden="false" customHeight="false" outlineLevel="0" collapsed="false">
      <c r="A1083" s="19" t="n">
        <v>10</v>
      </c>
      <c r="B1083" s="19" t="n">
        <f aca="false">IFERROR(VLOOKUP(A1083,Personal!$A$6:$F$112,2,FALSE()),"")</f>
        <v>0</v>
      </c>
      <c r="C1083" s="19" t="str">
        <f aca="false">IFERROR(VLOOKUP(A1083,Personal!$A$6:$F$112,3,FALSE()),"")</f>
        <v>Olot</v>
      </c>
      <c r="D1083" s="19" t="s">
        <v>137</v>
      </c>
      <c r="E1083" s="19" t="s">
        <v>237</v>
      </c>
      <c r="F1083" s="19" t="s">
        <v>238</v>
      </c>
      <c r="G1083" s="19" t="s">
        <v>291</v>
      </c>
      <c r="H1083" s="19" t="n">
        <f aca="false">IF(OR(VLOOKUP(A1083,Personal!$A$6:$F$112,5,FALSE())&lt;&gt;"Sí",N1083="No aplica"),0,'Catàleg GRAE'!D101)</f>
        <v>1</v>
      </c>
      <c r="I1083" s="20"/>
      <c r="J1083" s="20"/>
      <c r="K1083" s="20"/>
      <c r="L1083" s="21"/>
      <c r="M1083" s="21"/>
      <c r="N1083" s="20"/>
      <c r="O1083" s="20"/>
      <c r="P1083" s="19" t="str">
        <f aca="false">IF(I1083="","",I1083-H1083)</f>
        <v/>
      </c>
      <c r="Q1083" s="19" t="str">
        <f aca="true">IF(B1083="","",IF(N1083="No aplica","No aplica",IF(I1083="","Pendent",IF(N1083="Per substituir","Substituir",IF(OR(N1083="No localitzat",N1083="No lliurat"),"Reposar",IF(I1083&lt;H1083,"Reposar",IF(I1083&gt;H1083,"Revisar excedent",IF(AND(G1083="Sí",M1083&lt;&gt;"",M1083&lt;TODAY()),"EPI caducat",IF(AND(G1083="Sí",M1083&lt;&gt;"",M1083&lt;=TODAY()+90),"EPI caduca ≤90 dies",IF(OR(N1083="Deteriorat usable",N1083="Revisió necessària"),"Revisar","OK"))))))))))</f>
      </c>
      <c r="R1083" s="20"/>
    </row>
    <row r="1084" customFormat="false" ht="15" hidden="false" customHeight="false" outlineLevel="0" collapsed="false">
      <c r="A1084" s="19" t="n">
        <v>10</v>
      </c>
      <c r="B1084" s="19" t="n">
        <f aca="false">IFERROR(VLOOKUP(A1084,Personal!$A$6:$F$112,2,FALSE()),"")</f>
        <v>0</v>
      </c>
      <c r="C1084" s="19" t="str">
        <f aca="false">IFERROR(VLOOKUP(A1084,Personal!$A$6:$F$112,3,FALSE()),"")</f>
        <v>Olot</v>
      </c>
      <c r="D1084" s="19" t="s">
        <v>37</v>
      </c>
      <c r="E1084" s="19" t="s">
        <v>239</v>
      </c>
      <c r="F1084" s="19" t="s">
        <v>240</v>
      </c>
      <c r="G1084" s="19" t="s">
        <v>291</v>
      </c>
      <c r="H1084" s="19" t="n">
        <f aca="false">IF(OR(VLOOKUP(A1084,Personal!$A$6:$F$112,5,FALSE())&lt;&gt;"Sí",N1084="No aplica"),0,'Catàleg GRAE'!D102)</f>
        <v>1</v>
      </c>
      <c r="I1084" s="20"/>
      <c r="J1084" s="20"/>
      <c r="K1084" s="20"/>
      <c r="L1084" s="21"/>
      <c r="M1084" s="21"/>
      <c r="N1084" s="20"/>
      <c r="O1084" s="20"/>
      <c r="P1084" s="19" t="str">
        <f aca="false">IF(I1084="","",I1084-H1084)</f>
        <v/>
      </c>
      <c r="Q1084" s="19" t="str">
        <f aca="true">IF(B1084="","",IF(N1084="No aplica","No aplica",IF(I1084="","Pendent",IF(N1084="Per substituir","Substituir",IF(OR(N1084="No localitzat",N1084="No lliurat"),"Reposar",IF(I1084&lt;H1084,"Reposar",IF(I1084&gt;H1084,"Revisar excedent",IF(AND(G1084="Sí",M1084&lt;&gt;"",M1084&lt;TODAY()),"EPI caducat",IF(AND(G1084="Sí",M1084&lt;&gt;"",M1084&lt;=TODAY()+90),"EPI caduca ≤90 dies",IF(OR(N1084="Deteriorat usable",N1084="Revisió necessària"),"Revisar","OK"))))))))))</f>
      </c>
      <c r="R1084" s="20"/>
    </row>
    <row r="1085" customFormat="false" ht="15" hidden="false" customHeight="false" outlineLevel="0" collapsed="false">
      <c r="A1085" s="19" t="n">
        <v>10</v>
      </c>
      <c r="B1085" s="19" t="n">
        <f aca="false">IFERROR(VLOOKUP(A1085,Personal!$A$6:$F$112,2,FALSE()),"")</f>
        <v>0</v>
      </c>
      <c r="C1085" s="19" t="str">
        <f aca="false">IFERROR(VLOOKUP(A1085,Personal!$A$6:$F$112,3,FALSE()),"")</f>
        <v>Olot</v>
      </c>
      <c r="D1085" s="19" t="s">
        <v>37</v>
      </c>
      <c r="E1085" s="19" t="s">
        <v>241</v>
      </c>
      <c r="F1085" s="19" t="s">
        <v>242</v>
      </c>
      <c r="G1085" s="19" t="s">
        <v>291</v>
      </c>
      <c r="H1085" s="19" t="n">
        <f aca="false">IF(OR(VLOOKUP(A1085,Personal!$A$6:$F$112,5,FALSE())&lt;&gt;"Sí",N1085="No aplica"),0,'Catàleg GRAE'!D103)</f>
        <v>1</v>
      </c>
      <c r="I1085" s="20"/>
      <c r="J1085" s="20"/>
      <c r="K1085" s="20"/>
      <c r="L1085" s="21"/>
      <c r="M1085" s="21"/>
      <c r="N1085" s="20"/>
      <c r="O1085" s="20"/>
      <c r="P1085" s="19" t="str">
        <f aca="false">IF(I1085="","",I1085-H1085)</f>
        <v/>
      </c>
      <c r="Q1085" s="19" t="str">
        <f aca="true">IF(B1085="","",IF(N1085="No aplica","No aplica",IF(I1085="","Pendent",IF(N1085="Per substituir","Substituir",IF(OR(N1085="No localitzat",N1085="No lliurat"),"Reposar",IF(I1085&lt;H1085,"Reposar",IF(I1085&gt;H1085,"Revisar excedent",IF(AND(G1085="Sí",M1085&lt;&gt;"",M1085&lt;TODAY()),"EPI caducat",IF(AND(G1085="Sí",M1085&lt;&gt;"",M1085&lt;=TODAY()+90),"EPI caduca ≤90 dies",IF(OR(N1085="Deteriorat usable",N1085="Revisió necessària"),"Revisar","OK"))))))))))</f>
      </c>
      <c r="R1085" s="20"/>
    </row>
    <row r="1086" customFormat="false" ht="15" hidden="false" customHeight="false" outlineLevel="0" collapsed="false">
      <c r="A1086" s="19" t="n">
        <v>10</v>
      </c>
      <c r="B1086" s="19" t="n">
        <f aca="false">IFERROR(VLOOKUP(A1086,Personal!$A$6:$F$112,2,FALSE()),"")</f>
        <v>0</v>
      </c>
      <c r="C1086" s="19" t="str">
        <f aca="false">IFERROR(VLOOKUP(A1086,Personal!$A$6:$F$112,3,FALSE()),"")</f>
        <v>Olot</v>
      </c>
      <c r="D1086" s="19" t="s">
        <v>177</v>
      </c>
      <c r="E1086" s="19" t="s">
        <v>243</v>
      </c>
      <c r="F1086" s="19" t="s">
        <v>244</v>
      </c>
      <c r="G1086" s="19" t="s">
        <v>272</v>
      </c>
      <c r="H1086" s="19" t="n">
        <f aca="false">IF(OR(VLOOKUP(A1086,Personal!$A$6:$F$112,5,FALSE())&lt;&gt;"Sí",N1086="No aplica"),0,'Catàleg GRAE'!D104)</f>
        <v>1</v>
      </c>
      <c r="I1086" s="20"/>
      <c r="J1086" s="20"/>
      <c r="K1086" s="20"/>
      <c r="L1086" s="21"/>
      <c r="M1086" s="21"/>
      <c r="N1086" s="20"/>
      <c r="O1086" s="20"/>
      <c r="P1086" s="19" t="str">
        <f aca="false">IF(I1086="","",I1086-H1086)</f>
        <v/>
      </c>
      <c r="Q1086" s="19" t="str">
        <f aca="true">IF(B1086="","",IF(N1086="No aplica","No aplica",IF(I1086="","Pendent",IF(N1086="Per substituir","Substituir",IF(OR(N1086="No localitzat",N1086="No lliurat"),"Reposar",IF(I1086&lt;H1086,"Reposar",IF(I1086&gt;H1086,"Revisar excedent",IF(AND(G1086="Sí",M1086&lt;&gt;"",M1086&lt;TODAY()),"EPI caducat",IF(AND(G1086="Sí",M1086&lt;&gt;"",M1086&lt;=TODAY()+90),"EPI caduca ≤90 dies",IF(OR(N1086="Deteriorat usable",N1086="Revisió necessària"),"Revisar","OK"))))))))))</f>
      </c>
      <c r="R1086" s="20"/>
    </row>
    <row r="1087" customFormat="false" ht="15" hidden="false" customHeight="false" outlineLevel="0" collapsed="false">
      <c r="A1087" s="19" t="n">
        <v>10</v>
      </c>
      <c r="B1087" s="19" t="n">
        <f aca="false">IFERROR(VLOOKUP(A1087,Personal!$A$6:$F$112,2,FALSE()),"")</f>
        <v>0</v>
      </c>
      <c r="C1087" s="19" t="str">
        <f aca="false">IFERROR(VLOOKUP(A1087,Personal!$A$6:$F$112,3,FALSE()),"")</f>
        <v>Olot</v>
      </c>
      <c r="D1087" s="19" t="s">
        <v>177</v>
      </c>
      <c r="E1087" s="19" t="s">
        <v>245</v>
      </c>
      <c r="F1087" s="19" t="s">
        <v>246</v>
      </c>
      <c r="G1087" s="19" t="s">
        <v>272</v>
      </c>
      <c r="H1087" s="19" t="n">
        <f aca="false">IF(OR(VLOOKUP(A1087,Personal!$A$6:$F$112,5,FALSE())&lt;&gt;"Sí",N1087="No aplica"),0,'Catàleg GRAE'!D105)</f>
        <v>1</v>
      </c>
      <c r="I1087" s="20"/>
      <c r="J1087" s="20"/>
      <c r="K1087" s="20"/>
      <c r="L1087" s="21"/>
      <c r="M1087" s="21"/>
      <c r="N1087" s="20"/>
      <c r="O1087" s="20"/>
      <c r="P1087" s="19" t="str">
        <f aca="false">IF(I1087="","",I1087-H1087)</f>
        <v/>
      </c>
      <c r="Q1087" s="19" t="str">
        <f aca="true">IF(B1087="","",IF(N1087="No aplica","No aplica",IF(I1087="","Pendent",IF(N1087="Per substituir","Substituir",IF(OR(N1087="No localitzat",N1087="No lliurat"),"Reposar",IF(I1087&lt;H1087,"Reposar",IF(I1087&gt;H1087,"Revisar excedent",IF(AND(G1087="Sí",M1087&lt;&gt;"",M1087&lt;TODAY()),"EPI caducat",IF(AND(G1087="Sí",M1087&lt;&gt;"",M1087&lt;=TODAY()+90),"EPI caduca ≤90 dies",IF(OR(N1087="Deteriorat usable",N1087="Revisió necessària"),"Revisar","OK"))))))))))</f>
      </c>
      <c r="R1087" s="20"/>
    </row>
    <row r="1088" customFormat="false" ht="15" hidden="false" customHeight="false" outlineLevel="0" collapsed="false">
      <c r="A1088" s="19" t="n">
        <v>10</v>
      </c>
      <c r="B1088" s="19" t="n">
        <f aca="false">IFERROR(VLOOKUP(A1088,Personal!$A$6:$F$112,2,FALSE()),"")</f>
        <v>0</v>
      </c>
      <c r="C1088" s="19" t="str">
        <f aca="false">IFERROR(VLOOKUP(A1088,Personal!$A$6:$F$112,3,FALSE()),"")</f>
        <v>Olot</v>
      </c>
      <c r="D1088" s="19" t="s">
        <v>177</v>
      </c>
      <c r="E1088" s="19" t="s">
        <v>247</v>
      </c>
      <c r="F1088" s="19" t="s">
        <v>248</v>
      </c>
      <c r="G1088" s="19" t="s">
        <v>272</v>
      </c>
      <c r="H1088" s="19" t="n">
        <f aca="false">IF(OR(VLOOKUP(A1088,Personal!$A$6:$F$112,5,FALSE())&lt;&gt;"Sí",N1088="No aplica"),0,'Catàleg GRAE'!D106)</f>
        <v>1</v>
      </c>
      <c r="I1088" s="20"/>
      <c r="J1088" s="20"/>
      <c r="K1088" s="20"/>
      <c r="L1088" s="21"/>
      <c r="M1088" s="21"/>
      <c r="N1088" s="20"/>
      <c r="O1088" s="20"/>
      <c r="P1088" s="19" t="str">
        <f aca="false">IF(I1088="","",I1088-H1088)</f>
        <v/>
      </c>
      <c r="Q1088" s="19" t="str">
        <f aca="true">IF(B1088="","",IF(N1088="No aplica","No aplica",IF(I1088="","Pendent",IF(N1088="Per substituir","Substituir",IF(OR(N1088="No localitzat",N1088="No lliurat"),"Reposar",IF(I1088&lt;H1088,"Reposar",IF(I1088&gt;H1088,"Revisar excedent",IF(AND(G1088="Sí",M1088&lt;&gt;"",M1088&lt;TODAY()),"EPI caducat",IF(AND(G1088="Sí",M1088&lt;&gt;"",M1088&lt;=TODAY()+90),"EPI caduca ≤90 dies",IF(OR(N1088="Deteriorat usable",N1088="Revisió necessària"),"Revisar","OK"))))))))))</f>
      </c>
      <c r="R1088" s="20"/>
    </row>
    <row r="1089" customFormat="false" ht="15" hidden="false" customHeight="false" outlineLevel="0" collapsed="false">
      <c r="A1089" s="19" t="n">
        <v>10</v>
      </c>
      <c r="B1089" s="19" t="n">
        <f aca="false">IFERROR(VLOOKUP(A1089,Personal!$A$6:$F$112,2,FALSE()),"")</f>
        <v>0</v>
      </c>
      <c r="C1089" s="19" t="str">
        <f aca="false">IFERROR(VLOOKUP(A1089,Personal!$A$6:$F$112,3,FALSE()),"")</f>
        <v>Olot</v>
      </c>
      <c r="D1089" s="19" t="s">
        <v>177</v>
      </c>
      <c r="E1089" s="19" t="s">
        <v>249</v>
      </c>
      <c r="F1089" s="19" t="s">
        <v>250</v>
      </c>
      <c r="G1089" s="19" t="s">
        <v>272</v>
      </c>
      <c r="H1089" s="19" t="n">
        <f aca="false">IF(OR(VLOOKUP(A1089,Personal!$A$6:$F$112,5,FALSE())&lt;&gt;"Sí",N1089="No aplica"),0,'Catàleg GRAE'!D107)</f>
        <v>1</v>
      </c>
      <c r="I1089" s="20"/>
      <c r="J1089" s="20"/>
      <c r="K1089" s="20"/>
      <c r="L1089" s="21"/>
      <c r="M1089" s="21"/>
      <c r="N1089" s="20"/>
      <c r="O1089" s="20"/>
      <c r="P1089" s="19" t="str">
        <f aca="false">IF(I1089="","",I1089-H1089)</f>
        <v/>
      </c>
      <c r="Q1089" s="19" t="str">
        <f aca="true">IF(B1089="","",IF(N1089="No aplica","No aplica",IF(I1089="","Pendent",IF(N1089="Per substituir","Substituir",IF(OR(N1089="No localitzat",N1089="No lliurat"),"Reposar",IF(I1089&lt;H1089,"Reposar",IF(I1089&gt;H1089,"Revisar excedent",IF(AND(G1089="Sí",M1089&lt;&gt;"",M1089&lt;TODAY()),"EPI caducat",IF(AND(G1089="Sí",M1089&lt;&gt;"",M1089&lt;=TODAY()+90),"EPI caduca ≤90 dies",IF(OR(N1089="Deteriorat usable",N1089="Revisió necessària"),"Revisar","OK"))))))))))</f>
      </c>
      <c r="R1089" s="20"/>
    </row>
    <row r="1090" customFormat="false" ht="15" hidden="false" customHeight="false" outlineLevel="0" collapsed="false">
      <c r="A1090" s="19" t="n">
        <v>10</v>
      </c>
      <c r="B1090" s="19" t="n">
        <f aca="false">IFERROR(VLOOKUP(A1090,Personal!$A$6:$F$112,2,FALSE()),"")</f>
        <v>0</v>
      </c>
      <c r="C1090" s="19" t="str">
        <f aca="false">IFERROR(VLOOKUP(A1090,Personal!$A$6:$F$112,3,FALSE()),"")</f>
        <v>Olot</v>
      </c>
      <c r="D1090" s="19" t="s">
        <v>177</v>
      </c>
      <c r="E1090" s="19" t="s">
        <v>251</v>
      </c>
      <c r="F1090" s="19" t="s">
        <v>252</v>
      </c>
      <c r="G1090" s="19" t="s">
        <v>272</v>
      </c>
      <c r="H1090" s="19" t="n">
        <f aca="false">IF(OR(VLOOKUP(A1090,Personal!$A$6:$F$112,5,FALSE())&lt;&gt;"Sí",N1090="No aplica"),0,'Catàleg GRAE'!D108)</f>
        <v>1</v>
      </c>
      <c r="I1090" s="20"/>
      <c r="J1090" s="20"/>
      <c r="K1090" s="20"/>
      <c r="L1090" s="21"/>
      <c r="M1090" s="21"/>
      <c r="N1090" s="20"/>
      <c r="O1090" s="20"/>
      <c r="P1090" s="19" t="str">
        <f aca="false">IF(I1090="","",I1090-H1090)</f>
        <v/>
      </c>
      <c r="Q1090" s="19" t="str">
        <f aca="true">IF(B1090="","",IF(N1090="No aplica","No aplica",IF(I1090="","Pendent",IF(N1090="Per substituir","Substituir",IF(OR(N1090="No localitzat",N1090="No lliurat"),"Reposar",IF(I1090&lt;H1090,"Reposar",IF(I1090&gt;H1090,"Revisar excedent",IF(AND(G1090="Sí",M1090&lt;&gt;"",M1090&lt;TODAY()),"EPI caducat",IF(AND(G1090="Sí",M1090&lt;&gt;"",M1090&lt;=TODAY()+90),"EPI caduca ≤90 dies",IF(OR(N1090="Deteriorat usable",N1090="Revisió necessària"),"Revisar","OK"))))))))))</f>
      </c>
      <c r="R1090" s="20"/>
    </row>
    <row r="1091" customFormat="false" ht="15" hidden="false" customHeight="false" outlineLevel="0" collapsed="false">
      <c r="A1091" s="19" t="n">
        <v>10</v>
      </c>
      <c r="B1091" s="19" t="n">
        <f aca="false">IFERROR(VLOOKUP(A1091,Personal!$A$6:$F$112,2,FALSE()),"")</f>
        <v>0</v>
      </c>
      <c r="C1091" s="19" t="str">
        <f aca="false">IFERROR(VLOOKUP(A1091,Personal!$A$6:$F$112,3,FALSE()),"")</f>
        <v>Olot</v>
      </c>
      <c r="D1091" s="19" t="s">
        <v>125</v>
      </c>
      <c r="E1091" s="19" t="s">
        <v>253</v>
      </c>
      <c r="F1091" s="19" t="s">
        <v>254</v>
      </c>
      <c r="G1091" s="19" t="s">
        <v>272</v>
      </c>
      <c r="H1091" s="19" t="n">
        <f aca="false">IF(OR(VLOOKUP(A1091,Personal!$A$6:$F$112,5,FALSE())&lt;&gt;"Sí",N1091="No aplica"),0,'Catàleg GRAE'!D109)</f>
        <v>1</v>
      </c>
      <c r="I1091" s="20"/>
      <c r="J1091" s="20"/>
      <c r="K1091" s="20"/>
      <c r="L1091" s="21"/>
      <c r="M1091" s="21"/>
      <c r="N1091" s="20"/>
      <c r="O1091" s="20"/>
      <c r="P1091" s="19" t="str">
        <f aca="false">IF(I1091="","",I1091-H1091)</f>
        <v/>
      </c>
      <c r="Q1091" s="19" t="str">
        <f aca="true">IF(B1091="","",IF(N1091="No aplica","No aplica",IF(I1091="","Pendent",IF(N1091="Per substituir","Substituir",IF(OR(N1091="No localitzat",N1091="No lliurat"),"Reposar",IF(I1091&lt;H1091,"Reposar",IF(I1091&gt;H1091,"Revisar excedent",IF(AND(G1091="Sí",M1091&lt;&gt;"",M1091&lt;TODAY()),"EPI caducat",IF(AND(G1091="Sí",M1091&lt;&gt;"",M1091&lt;=TODAY()+90),"EPI caduca ≤90 dies",IF(OR(N1091="Deteriorat usable",N1091="Revisió necessària"),"Revisar","OK"))))))))))</f>
      </c>
      <c r="R1091" s="20"/>
    </row>
    <row r="1092" customFormat="false" ht="15" hidden="false" customHeight="false" outlineLevel="0" collapsed="false">
      <c r="A1092" s="19" t="n">
        <v>10</v>
      </c>
      <c r="B1092" s="19" t="n">
        <f aca="false">IFERROR(VLOOKUP(A1092,Personal!$A$6:$F$112,2,FALSE()),"")</f>
        <v>0</v>
      </c>
      <c r="C1092" s="19" t="str">
        <f aca="false">IFERROR(VLOOKUP(A1092,Personal!$A$6:$F$112,3,FALSE()),"")</f>
        <v>Olot</v>
      </c>
      <c r="D1092" s="19" t="s">
        <v>177</v>
      </c>
      <c r="E1092" s="19" t="s">
        <v>255</v>
      </c>
      <c r="F1092" s="19" t="s">
        <v>256</v>
      </c>
      <c r="G1092" s="19" t="s">
        <v>272</v>
      </c>
      <c r="H1092" s="19" t="n">
        <f aca="false">IF(OR(VLOOKUP(A1092,Personal!$A$6:$F$112,5,FALSE())&lt;&gt;"Sí",N1092="No aplica"),0,'Catàleg GRAE'!D110)</f>
        <v>1</v>
      </c>
      <c r="I1092" s="20"/>
      <c r="J1092" s="20"/>
      <c r="K1092" s="20"/>
      <c r="L1092" s="21"/>
      <c r="M1092" s="21"/>
      <c r="N1092" s="20"/>
      <c r="O1092" s="20"/>
      <c r="P1092" s="19" t="str">
        <f aca="false">IF(I1092="","",I1092-H1092)</f>
        <v/>
      </c>
      <c r="Q1092" s="19" t="str">
        <f aca="true">IF(B1092="","",IF(N1092="No aplica","No aplica",IF(I1092="","Pendent",IF(N1092="Per substituir","Substituir",IF(OR(N1092="No localitzat",N1092="No lliurat"),"Reposar",IF(I1092&lt;H1092,"Reposar",IF(I1092&gt;H1092,"Revisar excedent",IF(AND(G1092="Sí",M1092&lt;&gt;"",M1092&lt;TODAY()),"EPI caducat",IF(AND(G1092="Sí",M1092&lt;&gt;"",M1092&lt;=TODAY()+90),"EPI caduca ≤90 dies",IF(OR(N1092="Deteriorat usable",N1092="Revisió necessària"),"Revisar","OK"))))))))))</f>
      </c>
      <c r="R1092" s="20"/>
    </row>
    <row r="1093" customFormat="false" ht="15" hidden="false" customHeight="false" outlineLevel="0" collapsed="false">
      <c r="A1093" s="19" t="n">
        <v>10</v>
      </c>
      <c r="B1093" s="19" t="n">
        <f aca="false">IFERROR(VLOOKUP(A1093,Personal!$A$6:$F$112,2,FALSE()),"")</f>
        <v>0</v>
      </c>
      <c r="C1093" s="19" t="str">
        <f aca="false">IFERROR(VLOOKUP(A1093,Personal!$A$6:$F$112,3,FALSE()),"")</f>
        <v>Olot</v>
      </c>
      <c r="D1093" s="19" t="s">
        <v>142</v>
      </c>
      <c r="E1093" s="19" t="s">
        <v>257</v>
      </c>
      <c r="F1093" s="19" t="s">
        <v>258</v>
      </c>
      <c r="G1093" s="19" t="s">
        <v>291</v>
      </c>
      <c r="H1093" s="19" t="n">
        <f aca="false">IF(OR(VLOOKUP(A1093,Personal!$A$6:$F$112,5,FALSE())&lt;&gt;"Sí",N1093="No aplica"),0,'Catàleg GRAE'!D111)</f>
        <v>1</v>
      </c>
      <c r="I1093" s="20"/>
      <c r="J1093" s="20"/>
      <c r="K1093" s="20"/>
      <c r="L1093" s="21"/>
      <c r="M1093" s="21"/>
      <c r="N1093" s="20"/>
      <c r="O1093" s="20"/>
      <c r="P1093" s="19" t="str">
        <f aca="false">IF(I1093="","",I1093-H1093)</f>
        <v/>
      </c>
      <c r="Q1093" s="19" t="str">
        <f aca="true">IF(B1093="","",IF(N1093="No aplica","No aplica",IF(I1093="","Pendent",IF(N1093="Per substituir","Substituir",IF(OR(N1093="No localitzat",N1093="No lliurat"),"Reposar",IF(I1093&lt;H1093,"Reposar",IF(I1093&gt;H1093,"Revisar excedent",IF(AND(G1093="Sí",M1093&lt;&gt;"",M1093&lt;TODAY()),"EPI caducat",IF(AND(G1093="Sí",M1093&lt;&gt;"",M1093&lt;=TODAY()+90),"EPI caduca ≤90 dies",IF(OR(N1093="Deteriorat usable",N1093="Revisió necessària"),"Revisar","OK"))))))))))</f>
      </c>
      <c r="R1093" s="20"/>
    </row>
    <row r="1094" customFormat="false" ht="15" hidden="false" customHeight="false" outlineLevel="0" collapsed="false">
      <c r="A1094" s="19" t="n">
        <v>10</v>
      </c>
      <c r="B1094" s="19" t="n">
        <f aca="false">IFERROR(VLOOKUP(A1094,Personal!$A$6:$F$112,2,FALSE()),"")</f>
        <v>0</v>
      </c>
      <c r="C1094" s="19" t="str">
        <f aca="false">IFERROR(VLOOKUP(A1094,Personal!$A$6:$F$112,3,FALSE()),"")</f>
        <v>Olot</v>
      </c>
      <c r="D1094" s="19" t="s">
        <v>112</v>
      </c>
      <c r="E1094" s="19" t="s">
        <v>259</v>
      </c>
      <c r="F1094" s="19" t="s">
        <v>260</v>
      </c>
      <c r="G1094" s="19" t="s">
        <v>291</v>
      </c>
      <c r="H1094" s="19" t="n">
        <f aca="false">IF(OR(VLOOKUP(A1094,Personal!$A$6:$F$112,5,FALSE())&lt;&gt;"Sí",N1094="No aplica"),0,'Catàleg GRAE'!D112)</f>
        <v>1</v>
      </c>
      <c r="I1094" s="20"/>
      <c r="J1094" s="20"/>
      <c r="K1094" s="20"/>
      <c r="L1094" s="21"/>
      <c r="M1094" s="21"/>
      <c r="N1094" s="20"/>
      <c r="O1094" s="20"/>
      <c r="P1094" s="19" t="str">
        <f aca="false">IF(I1094="","",I1094-H1094)</f>
        <v/>
      </c>
      <c r="Q1094" s="19" t="str">
        <f aca="true">IF(B1094="","",IF(N1094="No aplica","No aplica",IF(I1094="","Pendent",IF(N1094="Per substituir","Substituir",IF(OR(N1094="No localitzat",N1094="No lliurat"),"Reposar",IF(I1094&lt;H1094,"Reposar",IF(I1094&gt;H1094,"Revisar excedent",IF(AND(G1094="Sí",M1094&lt;&gt;"",M1094&lt;TODAY()),"EPI caducat",IF(AND(G1094="Sí",M1094&lt;&gt;"",M1094&lt;=TODAY()+90),"EPI caduca ≤90 dies",IF(OR(N1094="Deteriorat usable",N1094="Revisió necessària"),"Revisar","OK"))))))))))</f>
      </c>
      <c r="R1094" s="20"/>
    </row>
    <row r="1095" customFormat="false" ht="15" hidden="false" customHeight="false" outlineLevel="0" collapsed="false">
      <c r="A1095" s="19" t="n">
        <v>10</v>
      </c>
      <c r="B1095" s="19" t="n">
        <f aca="false">IFERROR(VLOOKUP(A1095,Personal!$A$6:$F$112,2,FALSE()),"")</f>
        <v>0</v>
      </c>
      <c r="C1095" s="19" t="str">
        <f aca="false">IFERROR(VLOOKUP(A1095,Personal!$A$6:$F$112,3,FALSE()),"")</f>
        <v>Olot</v>
      </c>
      <c r="D1095" s="19" t="s">
        <v>261</v>
      </c>
      <c r="E1095" s="19" t="s">
        <v>262</v>
      </c>
      <c r="F1095" s="19" t="s">
        <v>263</v>
      </c>
      <c r="G1095" s="19" t="s">
        <v>291</v>
      </c>
      <c r="H1095" s="19" t="n">
        <f aca="false">IF(OR(VLOOKUP(A1095,Personal!$A$6:$F$112,5,FALSE())&lt;&gt;"Sí",N1095="No aplica"),0,'Catàleg GRAE'!D113)</f>
        <v>1</v>
      </c>
      <c r="I1095" s="20"/>
      <c r="J1095" s="20"/>
      <c r="K1095" s="20"/>
      <c r="L1095" s="21"/>
      <c r="M1095" s="21"/>
      <c r="N1095" s="20"/>
      <c r="O1095" s="20"/>
      <c r="P1095" s="19" t="str">
        <f aca="false">IF(I1095="","",I1095-H1095)</f>
        <v/>
      </c>
      <c r="Q1095" s="19" t="str">
        <f aca="true">IF(B1095="","",IF(N1095="No aplica","No aplica",IF(I1095="","Pendent",IF(N1095="Per substituir","Substituir",IF(OR(N1095="No localitzat",N1095="No lliurat"),"Reposar",IF(I1095&lt;H1095,"Reposar",IF(I1095&gt;H1095,"Revisar excedent",IF(AND(G1095="Sí",M1095&lt;&gt;"",M1095&lt;TODAY()),"EPI caducat",IF(AND(G1095="Sí",M1095&lt;&gt;"",M1095&lt;=TODAY()+90),"EPI caduca ≤90 dies",IF(OR(N1095="Deteriorat usable",N1095="Revisió necessària"),"Revisar","OK"))))))))))</f>
      </c>
      <c r="R1095" s="20"/>
    </row>
    <row r="1096" customFormat="false" ht="15" hidden="false" customHeight="false" outlineLevel="0" collapsed="false">
      <c r="A1096" s="19" t="n">
        <v>11</v>
      </c>
      <c r="B1096" s="19" t="n">
        <f aca="false">IFERROR(VLOOKUP(A1096,Personal!$A$6:$F$112,2,FALSE()),"")</f>
        <v>0</v>
      </c>
      <c r="C1096" s="19" t="str">
        <f aca="false">IFERROR(VLOOKUP(A1096,Personal!$A$6:$F$112,3,FALSE()),"")</f>
        <v>Olot</v>
      </c>
      <c r="D1096" s="19" t="s">
        <v>26</v>
      </c>
      <c r="E1096" s="19" t="s">
        <v>27</v>
      </c>
      <c r="F1096" s="19" t="s">
        <v>28</v>
      </c>
      <c r="G1096" s="19" t="s">
        <v>291</v>
      </c>
      <c r="H1096" s="19" t="n">
        <f aca="false">IF(OR(VLOOKUP(A1096,Personal!$A$6:$F$112,5,FALSE())&lt;&gt;"Sí",N1096="No aplica"),0,'Catàleg GRAE'!D5)</f>
        <v>1</v>
      </c>
      <c r="I1096" s="20"/>
      <c r="J1096" s="20"/>
      <c r="K1096" s="20"/>
      <c r="L1096" s="21"/>
      <c r="M1096" s="21"/>
      <c r="N1096" s="20"/>
      <c r="O1096" s="20"/>
      <c r="P1096" s="19" t="str">
        <f aca="false">IF(I1096="","",I1096-H1096)</f>
        <v/>
      </c>
      <c r="Q1096" s="19" t="str">
        <f aca="true">IF(B1096="","",IF(N1096="No aplica","No aplica",IF(I1096="","Pendent",IF(N1096="Per substituir","Substituir",IF(OR(N1096="No localitzat",N1096="No lliurat"),"Reposar",IF(I1096&lt;H1096,"Reposar",IF(I1096&gt;H1096,"Revisar excedent",IF(AND(G1096="Sí",M1096&lt;&gt;"",M1096&lt;TODAY()),"EPI caducat",IF(AND(G1096="Sí",M1096&lt;&gt;"",M1096&lt;=TODAY()+90),"EPI caduca ≤90 dies",IF(OR(N1096="Deteriorat usable",N1096="Revisió necessària"),"Revisar","OK"))))))))))</f>
      </c>
      <c r="R1096" s="20"/>
    </row>
    <row r="1097" customFormat="false" ht="15" hidden="false" customHeight="false" outlineLevel="0" collapsed="false">
      <c r="A1097" s="19" t="n">
        <v>11</v>
      </c>
      <c r="B1097" s="19" t="n">
        <f aca="false">IFERROR(VLOOKUP(A1097,Personal!$A$6:$F$112,2,FALSE()),"")</f>
        <v>0</v>
      </c>
      <c r="C1097" s="19" t="str">
        <f aca="false">IFERROR(VLOOKUP(A1097,Personal!$A$6:$F$112,3,FALSE()),"")</f>
        <v>Olot</v>
      </c>
      <c r="D1097" s="19" t="s">
        <v>26</v>
      </c>
      <c r="E1097" s="19" t="s">
        <v>27</v>
      </c>
      <c r="F1097" s="19" t="s">
        <v>30</v>
      </c>
      <c r="G1097" s="19" t="s">
        <v>291</v>
      </c>
      <c r="H1097" s="19" t="n">
        <f aca="false">IF(OR(VLOOKUP(A1097,Personal!$A$6:$F$112,5,FALSE())&lt;&gt;"Sí",N1097="No aplica"),0,'Catàleg GRAE'!D6)</f>
        <v>1</v>
      </c>
      <c r="I1097" s="20"/>
      <c r="J1097" s="20"/>
      <c r="K1097" s="20"/>
      <c r="L1097" s="21"/>
      <c r="M1097" s="21"/>
      <c r="N1097" s="20"/>
      <c r="O1097" s="20"/>
      <c r="P1097" s="19" t="str">
        <f aca="false">IF(I1097="","",I1097-H1097)</f>
        <v/>
      </c>
      <c r="Q1097" s="19" t="str">
        <f aca="true">IF(B1097="","",IF(N1097="No aplica","No aplica",IF(I1097="","Pendent",IF(N1097="Per substituir","Substituir",IF(OR(N1097="No localitzat",N1097="No lliurat"),"Reposar",IF(I1097&lt;H1097,"Reposar",IF(I1097&gt;H1097,"Revisar excedent",IF(AND(G1097="Sí",M1097&lt;&gt;"",M1097&lt;TODAY()),"EPI caducat",IF(AND(G1097="Sí",M1097&lt;&gt;"",M1097&lt;=TODAY()+90),"EPI caduca ≤90 dies",IF(OR(N1097="Deteriorat usable",N1097="Revisió necessària"),"Revisar","OK"))))))))))</f>
      </c>
      <c r="R1097" s="20"/>
    </row>
    <row r="1098" customFormat="false" ht="15" hidden="false" customHeight="false" outlineLevel="0" collapsed="false">
      <c r="A1098" s="19" t="n">
        <v>11</v>
      </c>
      <c r="B1098" s="19" t="n">
        <f aca="false">IFERROR(VLOOKUP(A1098,Personal!$A$6:$F$112,2,FALSE()),"")</f>
        <v>0</v>
      </c>
      <c r="C1098" s="19" t="str">
        <f aca="false">IFERROR(VLOOKUP(A1098,Personal!$A$6:$F$112,3,FALSE()),"")</f>
        <v>Olot</v>
      </c>
      <c r="D1098" s="19" t="s">
        <v>26</v>
      </c>
      <c r="E1098" s="19" t="s">
        <v>31</v>
      </c>
      <c r="F1098" s="19" t="s">
        <v>32</v>
      </c>
      <c r="G1098" s="19" t="s">
        <v>272</v>
      </c>
      <c r="H1098" s="19" t="n">
        <f aca="false">IF(OR(VLOOKUP(A1098,Personal!$A$6:$F$112,5,FALSE())&lt;&gt;"Sí",N1098="No aplica"),0,'Catàleg GRAE'!D7)</f>
        <v>1</v>
      </c>
      <c r="I1098" s="20"/>
      <c r="J1098" s="20"/>
      <c r="K1098" s="20"/>
      <c r="L1098" s="21"/>
      <c r="M1098" s="21"/>
      <c r="N1098" s="20"/>
      <c r="O1098" s="20"/>
      <c r="P1098" s="19" t="str">
        <f aca="false">IF(I1098="","",I1098-H1098)</f>
        <v/>
      </c>
      <c r="Q1098" s="19" t="str">
        <f aca="true">IF(B1098="","",IF(N1098="No aplica","No aplica",IF(I1098="","Pendent",IF(N1098="Per substituir","Substituir",IF(OR(N1098="No localitzat",N1098="No lliurat"),"Reposar",IF(I1098&lt;H1098,"Reposar",IF(I1098&gt;H1098,"Revisar excedent",IF(AND(G1098="Sí",M1098&lt;&gt;"",M1098&lt;TODAY()),"EPI caducat",IF(AND(G1098="Sí",M1098&lt;&gt;"",M1098&lt;=TODAY()+90),"EPI caduca ≤90 dies",IF(OR(N1098="Deteriorat usable",N1098="Revisió necessària"),"Revisar","OK"))))))))))</f>
      </c>
      <c r="R1098" s="20"/>
    </row>
    <row r="1099" customFormat="false" ht="15" hidden="false" customHeight="false" outlineLevel="0" collapsed="false">
      <c r="A1099" s="19" t="n">
        <v>11</v>
      </c>
      <c r="B1099" s="19" t="n">
        <f aca="false">IFERROR(VLOOKUP(A1099,Personal!$A$6:$F$112,2,FALSE()),"")</f>
        <v>0</v>
      </c>
      <c r="C1099" s="19" t="str">
        <f aca="false">IFERROR(VLOOKUP(A1099,Personal!$A$6:$F$112,3,FALSE()),"")</f>
        <v>Olot</v>
      </c>
      <c r="D1099" s="19" t="s">
        <v>26</v>
      </c>
      <c r="E1099" s="19" t="s">
        <v>33</v>
      </c>
      <c r="F1099" s="19" t="s">
        <v>34</v>
      </c>
      <c r="G1099" s="19" t="s">
        <v>291</v>
      </c>
      <c r="H1099" s="19" t="n">
        <f aca="false">IF(OR(VLOOKUP(A1099,Personal!$A$6:$F$112,5,FALSE())&lt;&gt;"Sí",N1099="No aplica"),0,'Catàleg GRAE'!D8)</f>
        <v>2</v>
      </c>
      <c r="I1099" s="20"/>
      <c r="J1099" s="20"/>
      <c r="K1099" s="20"/>
      <c r="L1099" s="21"/>
      <c r="M1099" s="21"/>
      <c r="N1099" s="20"/>
      <c r="O1099" s="20"/>
      <c r="P1099" s="19" t="str">
        <f aca="false">IF(I1099="","",I1099-H1099)</f>
        <v/>
      </c>
      <c r="Q1099" s="19" t="str">
        <f aca="true">IF(B1099="","",IF(N1099="No aplica","No aplica",IF(I1099="","Pendent",IF(N1099="Per substituir","Substituir",IF(OR(N1099="No localitzat",N1099="No lliurat"),"Reposar",IF(I1099&lt;H1099,"Reposar",IF(I1099&gt;H1099,"Revisar excedent",IF(AND(G1099="Sí",M1099&lt;&gt;"",M1099&lt;TODAY()),"EPI caducat",IF(AND(G1099="Sí",M1099&lt;&gt;"",M1099&lt;=TODAY()+90),"EPI caduca ≤90 dies",IF(OR(N1099="Deteriorat usable",N1099="Revisió necessària"),"Revisar","OK"))))))))))</f>
      </c>
      <c r="R1099" s="20"/>
    </row>
    <row r="1100" customFormat="false" ht="15" hidden="false" customHeight="false" outlineLevel="0" collapsed="false">
      <c r="A1100" s="19" t="n">
        <v>11</v>
      </c>
      <c r="B1100" s="19" t="n">
        <f aca="false">IFERROR(VLOOKUP(A1100,Personal!$A$6:$F$112,2,FALSE()),"")</f>
        <v>0</v>
      </c>
      <c r="C1100" s="19" t="str">
        <f aca="false">IFERROR(VLOOKUP(A1100,Personal!$A$6:$F$112,3,FALSE()),"")</f>
        <v>Olot</v>
      </c>
      <c r="D1100" s="19" t="s">
        <v>26</v>
      </c>
      <c r="E1100" s="19" t="s">
        <v>35</v>
      </c>
      <c r="F1100" s="19" t="s">
        <v>36</v>
      </c>
      <c r="G1100" s="19" t="s">
        <v>291</v>
      </c>
      <c r="H1100" s="19" t="n">
        <f aca="false">IF(OR(VLOOKUP(A1100,Personal!$A$6:$F$112,5,FALSE())&lt;&gt;"Sí",N1100="No aplica"),0,'Catàleg GRAE'!D9)</f>
        <v>1</v>
      </c>
      <c r="I1100" s="20"/>
      <c r="J1100" s="20"/>
      <c r="K1100" s="20"/>
      <c r="L1100" s="21"/>
      <c r="M1100" s="21"/>
      <c r="N1100" s="20"/>
      <c r="O1100" s="20"/>
      <c r="P1100" s="19" t="str">
        <f aca="false">IF(I1100="","",I1100-H1100)</f>
        <v/>
      </c>
      <c r="Q1100" s="19" t="str">
        <f aca="true">IF(B1100="","",IF(N1100="No aplica","No aplica",IF(I1100="","Pendent",IF(N1100="Per substituir","Substituir",IF(OR(N1100="No localitzat",N1100="No lliurat"),"Reposar",IF(I1100&lt;H1100,"Reposar",IF(I1100&gt;H1100,"Revisar excedent",IF(AND(G1100="Sí",M1100&lt;&gt;"",M1100&lt;TODAY()),"EPI caducat",IF(AND(G1100="Sí",M1100&lt;&gt;"",M1100&lt;=TODAY()+90),"EPI caduca ≤90 dies",IF(OR(N1100="Deteriorat usable",N1100="Revisió necessària"),"Revisar","OK"))))))))))</f>
      </c>
      <c r="R1100" s="20"/>
    </row>
    <row r="1101" customFormat="false" ht="15" hidden="false" customHeight="false" outlineLevel="0" collapsed="false">
      <c r="A1101" s="19" t="n">
        <v>11</v>
      </c>
      <c r="B1101" s="19" t="n">
        <f aca="false">IFERROR(VLOOKUP(A1101,Personal!$A$6:$F$112,2,FALSE()),"")</f>
        <v>0</v>
      </c>
      <c r="C1101" s="19" t="str">
        <f aca="false">IFERROR(VLOOKUP(A1101,Personal!$A$6:$F$112,3,FALSE()),"")</f>
        <v>Olot</v>
      </c>
      <c r="D1101" s="19" t="s">
        <v>37</v>
      </c>
      <c r="E1101" s="19" t="s">
        <v>38</v>
      </c>
      <c r="F1101" s="19" t="s">
        <v>39</v>
      </c>
      <c r="G1101" s="19" t="s">
        <v>291</v>
      </c>
      <c r="H1101" s="19" t="n">
        <f aca="false">IF(OR(VLOOKUP(A1101,Personal!$A$6:$F$112,5,FALSE())&lt;&gt;"Sí",N1101="No aplica"),0,'Catàleg GRAE'!D10)</f>
        <v>1</v>
      </c>
      <c r="I1101" s="20"/>
      <c r="J1101" s="20"/>
      <c r="K1101" s="20"/>
      <c r="L1101" s="21"/>
      <c r="M1101" s="21"/>
      <c r="N1101" s="20"/>
      <c r="O1101" s="20"/>
      <c r="P1101" s="19" t="str">
        <f aca="false">IF(I1101="","",I1101-H1101)</f>
        <v/>
      </c>
      <c r="Q1101" s="19" t="str">
        <f aca="true">IF(B1101="","",IF(N1101="No aplica","No aplica",IF(I1101="","Pendent",IF(N1101="Per substituir","Substituir",IF(OR(N1101="No localitzat",N1101="No lliurat"),"Reposar",IF(I1101&lt;H1101,"Reposar",IF(I1101&gt;H1101,"Revisar excedent",IF(AND(G1101="Sí",M1101&lt;&gt;"",M1101&lt;TODAY()),"EPI caducat",IF(AND(G1101="Sí",M1101&lt;&gt;"",M1101&lt;=TODAY()+90),"EPI caduca ≤90 dies",IF(OR(N1101="Deteriorat usable",N1101="Revisió necessària"),"Revisar","OK"))))))))))</f>
      </c>
      <c r="R1101" s="20"/>
    </row>
    <row r="1102" customFormat="false" ht="15" hidden="false" customHeight="false" outlineLevel="0" collapsed="false">
      <c r="A1102" s="19" t="n">
        <v>11</v>
      </c>
      <c r="B1102" s="19" t="n">
        <f aca="false">IFERROR(VLOOKUP(A1102,Personal!$A$6:$F$112,2,FALSE()),"")</f>
        <v>0</v>
      </c>
      <c r="C1102" s="19" t="str">
        <f aca="false">IFERROR(VLOOKUP(A1102,Personal!$A$6:$F$112,3,FALSE()),"")</f>
        <v>Olot</v>
      </c>
      <c r="D1102" s="19" t="s">
        <v>40</v>
      </c>
      <c r="E1102" s="19" t="s">
        <v>41</v>
      </c>
      <c r="F1102" s="19" t="s">
        <v>42</v>
      </c>
      <c r="G1102" s="19" t="s">
        <v>272</v>
      </c>
      <c r="H1102" s="19" t="n">
        <f aca="false">IF(OR(VLOOKUP(A1102,Personal!$A$6:$F$112,5,FALSE())&lt;&gt;"Sí",N1102="No aplica"),0,'Catàleg GRAE'!D11)</f>
        <v>1</v>
      </c>
      <c r="I1102" s="20"/>
      <c r="J1102" s="20"/>
      <c r="K1102" s="20"/>
      <c r="L1102" s="21"/>
      <c r="M1102" s="21"/>
      <c r="N1102" s="20"/>
      <c r="O1102" s="20"/>
      <c r="P1102" s="19" t="str">
        <f aca="false">IF(I1102="","",I1102-H1102)</f>
        <v/>
      </c>
      <c r="Q1102" s="19" t="str">
        <f aca="true">IF(B1102="","",IF(N1102="No aplica","No aplica",IF(I1102="","Pendent",IF(N1102="Per substituir","Substituir",IF(OR(N1102="No localitzat",N1102="No lliurat"),"Reposar",IF(I1102&lt;H1102,"Reposar",IF(I1102&gt;H1102,"Revisar excedent",IF(AND(G1102="Sí",M1102&lt;&gt;"",M1102&lt;TODAY()),"EPI caducat",IF(AND(G1102="Sí",M1102&lt;&gt;"",M1102&lt;=TODAY()+90),"EPI caduca ≤90 dies",IF(OR(N1102="Deteriorat usable",N1102="Revisió necessària"),"Revisar","OK"))))))))))</f>
      </c>
      <c r="R1102" s="20"/>
    </row>
    <row r="1103" customFormat="false" ht="15" hidden="false" customHeight="false" outlineLevel="0" collapsed="false">
      <c r="A1103" s="19" t="n">
        <v>11</v>
      </c>
      <c r="B1103" s="19" t="n">
        <f aca="false">IFERROR(VLOOKUP(A1103,Personal!$A$6:$F$112,2,FALSE()),"")</f>
        <v>0</v>
      </c>
      <c r="C1103" s="19" t="str">
        <f aca="false">IFERROR(VLOOKUP(A1103,Personal!$A$6:$F$112,3,FALSE()),"")</f>
        <v>Olot</v>
      </c>
      <c r="D1103" s="19" t="s">
        <v>40</v>
      </c>
      <c r="E1103" s="19" t="s">
        <v>43</v>
      </c>
      <c r="F1103" s="19" t="s">
        <v>44</v>
      </c>
      <c r="G1103" s="19" t="s">
        <v>272</v>
      </c>
      <c r="H1103" s="19" t="n">
        <f aca="false">IF(OR(VLOOKUP(A1103,Personal!$A$6:$F$112,5,FALSE())&lt;&gt;"Sí",N1103="No aplica"),0,'Catàleg GRAE'!D12)</f>
        <v>1</v>
      </c>
      <c r="I1103" s="20"/>
      <c r="J1103" s="20"/>
      <c r="K1103" s="20"/>
      <c r="L1103" s="21"/>
      <c r="M1103" s="21"/>
      <c r="N1103" s="20"/>
      <c r="O1103" s="20"/>
      <c r="P1103" s="19" t="str">
        <f aca="false">IF(I1103="","",I1103-H1103)</f>
        <v/>
      </c>
      <c r="Q1103" s="19" t="str">
        <f aca="true">IF(B1103="","",IF(N1103="No aplica","No aplica",IF(I1103="","Pendent",IF(N1103="Per substituir","Substituir",IF(OR(N1103="No localitzat",N1103="No lliurat"),"Reposar",IF(I1103&lt;H1103,"Reposar",IF(I1103&gt;H1103,"Revisar excedent",IF(AND(G1103="Sí",M1103&lt;&gt;"",M1103&lt;TODAY()),"EPI caducat",IF(AND(G1103="Sí",M1103&lt;&gt;"",M1103&lt;=TODAY()+90),"EPI caduca ≤90 dies",IF(OR(N1103="Deteriorat usable",N1103="Revisió necessària"),"Revisar","OK"))))))))))</f>
      </c>
      <c r="R1103" s="20"/>
    </row>
    <row r="1104" customFormat="false" ht="15" hidden="false" customHeight="false" outlineLevel="0" collapsed="false">
      <c r="A1104" s="19" t="n">
        <v>11</v>
      </c>
      <c r="B1104" s="19" t="n">
        <f aca="false">IFERROR(VLOOKUP(A1104,Personal!$A$6:$F$112,2,FALSE()),"")</f>
        <v>0</v>
      </c>
      <c r="C1104" s="19" t="str">
        <f aca="false">IFERROR(VLOOKUP(A1104,Personal!$A$6:$F$112,3,FALSE()),"")</f>
        <v>Olot</v>
      </c>
      <c r="D1104" s="19" t="s">
        <v>45</v>
      </c>
      <c r="E1104" s="19" t="s">
        <v>46</v>
      </c>
      <c r="F1104" s="19" t="s">
        <v>47</v>
      </c>
      <c r="G1104" s="19" t="s">
        <v>291</v>
      </c>
      <c r="H1104" s="19" t="n">
        <f aca="false">IF(OR(VLOOKUP(A1104,Personal!$A$6:$F$112,5,FALSE())&lt;&gt;"Sí",N1104="No aplica"),0,'Catàleg GRAE'!D13)</f>
        <v>1</v>
      </c>
      <c r="I1104" s="20"/>
      <c r="J1104" s="20"/>
      <c r="K1104" s="20"/>
      <c r="L1104" s="21"/>
      <c r="M1104" s="21"/>
      <c r="N1104" s="20"/>
      <c r="O1104" s="20"/>
      <c r="P1104" s="19" t="str">
        <f aca="false">IF(I1104="","",I1104-H1104)</f>
        <v/>
      </c>
      <c r="Q1104" s="19" t="str">
        <f aca="true">IF(B1104="","",IF(N1104="No aplica","No aplica",IF(I1104="","Pendent",IF(N1104="Per substituir","Substituir",IF(OR(N1104="No localitzat",N1104="No lliurat"),"Reposar",IF(I1104&lt;H1104,"Reposar",IF(I1104&gt;H1104,"Revisar excedent",IF(AND(G1104="Sí",M1104&lt;&gt;"",M1104&lt;TODAY()),"EPI caducat",IF(AND(G1104="Sí",M1104&lt;&gt;"",M1104&lt;=TODAY()+90),"EPI caduca ≤90 dies",IF(OR(N1104="Deteriorat usable",N1104="Revisió necessària"),"Revisar","OK"))))))))))</f>
      </c>
      <c r="R1104" s="20"/>
    </row>
    <row r="1105" customFormat="false" ht="15" hidden="false" customHeight="false" outlineLevel="0" collapsed="false">
      <c r="A1105" s="19" t="n">
        <v>11</v>
      </c>
      <c r="B1105" s="19" t="n">
        <f aca="false">IFERROR(VLOOKUP(A1105,Personal!$A$6:$F$112,2,FALSE()),"")</f>
        <v>0</v>
      </c>
      <c r="C1105" s="19" t="str">
        <f aca="false">IFERROR(VLOOKUP(A1105,Personal!$A$6:$F$112,3,FALSE()),"")</f>
        <v>Olot</v>
      </c>
      <c r="D1105" s="19" t="s">
        <v>45</v>
      </c>
      <c r="E1105" s="19" t="s">
        <v>48</v>
      </c>
      <c r="F1105" s="19" t="s">
        <v>49</v>
      </c>
      <c r="G1105" s="19" t="s">
        <v>291</v>
      </c>
      <c r="H1105" s="19" t="n">
        <f aca="false">IF(OR(VLOOKUP(A1105,Personal!$A$6:$F$112,5,FALSE())&lt;&gt;"Sí",N1105="No aplica"),0,'Catàleg GRAE'!D14)</f>
        <v>1</v>
      </c>
      <c r="I1105" s="20"/>
      <c r="J1105" s="20"/>
      <c r="K1105" s="20"/>
      <c r="L1105" s="21"/>
      <c r="M1105" s="21"/>
      <c r="N1105" s="20"/>
      <c r="O1105" s="20"/>
      <c r="P1105" s="19" t="str">
        <f aca="false">IF(I1105="","",I1105-H1105)</f>
        <v/>
      </c>
      <c r="Q1105" s="19" t="str">
        <f aca="true">IF(B1105="","",IF(N1105="No aplica","No aplica",IF(I1105="","Pendent",IF(N1105="Per substituir","Substituir",IF(OR(N1105="No localitzat",N1105="No lliurat"),"Reposar",IF(I1105&lt;H1105,"Reposar",IF(I1105&gt;H1105,"Revisar excedent",IF(AND(G1105="Sí",M1105&lt;&gt;"",M1105&lt;TODAY()),"EPI caducat",IF(AND(G1105="Sí",M1105&lt;&gt;"",M1105&lt;=TODAY()+90),"EPI caduca ≤90 dies",IF(OR(N1105="Deteriorat usable",N1105="Revisió necessària"),"Revisar","OK"))))))))))</f>
      </c>
      <c r="R1105" s="20"/>
    </row>
    <row r="1106" customFormat="false" ht="15" hidden="false" customHeight="false" outlineLevel="0" collapsed="false">
      <c r="A1106" s="19" t="n">
        <v>11</v>
      </c>
      <c r="B1106" s="19" t="n">
        <f aca="false">IFERROR(VLOOKUP(A1106,Personal!$A$6:$F$112,2,FALSE()),"")</f>
        <v>0</v>
      </c>
      <c r="C1106" s="19" t="str">
        <f aca="false">IFERROR(VLOOKUP(A1106,Personal!$A$6:$F$112,3,FALSE()),"")</f>
        <v>Olot</v>
      </c>
      <c r="D1106" s="19" t="s">
        <v>45</v>
      </c>
      <c r="E1106" s="19" t="s">
        <v>50</v>
      </c>
      <c r="F1106" s="19" t="s">
        <v>51</v>
      </c>
      <c r="G1106" s="19" t="s">
        <v>291</v>
      </c>
      <c r="H1106" s="19" t="n">
        <f aca="false">IF(OR(VLOOKUP(A1106,Personal!$A$6:$F$112,5,FALSE())&lt;&gt;"Sí",N1106="No aplica"),0,'Catàleg GRAE'!D15)</f>
        <v>1</v>
      </c>
      <c r="I1106" s="20"/>
      <c r="J1106" s="20"/>
      <c r="K1106" s="20"/>
      <c r="L1106" s="21"/>
      <c r="M1106" s="21"/>
      <c r="N1106" s="20"/>
      <c r="O1106" s="20"/>
      <c r="P1106" s="19" t="str">
        <f aca="false">IF(I1106="","",I1106-H1106)</f>
        <v/>
      </c>
      <c r="Q1106" s="19" t="str">
        <f aca="true">IF(B1106="","",IF(N1106="No aplica","No aplica",IF(I1106="","Pendent",IF(N1106="Per substituir","Substituir",IF(OR(N1106="No localitzat",N1106="No lliurat"),"Reposar",IF(I1106&lt;H1106,"Reposar",IF(I1106&gt;H1106,"Revisar excedent",IF(AND(G1106="Sí",M1106&lt;&gt;"",M1106&lt;TODAY()),"EPI caducat",IF(AND(G1106="Sí",M1106&lt;&gt;"",M1106&lt;=TODAY()+90),"EPI caduca ≤90 dies",IF(OR(N1106="Deteriorat usable",N1106="Revisió necessària"),"Revisar","OK"))))))))))</f>
      </c>
      <c r="R1106" s="20"/>
    </row>
    <row r="1107" customFormat="false" ht="15" hidden="false" customHeight="false" outlineLevel="0" collapsed="false">
      <c r="A1107" s="19" t="n">
        <v>11</v>
      </c>
      <c r="B1107" s="19" t="n">
        <f aca="false">IFERROR(VLOOKUP(A1107,Personal!$A$6:$F$112,2,FALSE()),"")</f>
        <v>0</v>
      </c>
      <c r="C1107" s="19" t="str">
        <f aca="false">IFERROR(VLOOKUP(A1107,Personal!$A$6:$F$112,3,FALSE()),"")</f>
        <v>Olot</v>
      </c>
      <c r="D1107" s="19" t="s">
        <v>45</v>
      </c>
      <c r="E1107" s="19" t="s">
        <v>52</v>
      </c>
      <c r="F1107" s="19" t="s">
        <v>53</v>
      </c>
      <c r="G1107" s="19" t="s">
        <v>291</v>
      </c>
      <c r="H1107" s="19" t="n">
        <f aca="false">IF(OR(VLOOKUP(A1107,Personal!$A$6:$F$112,5,FALSE())&lt;&gt;"Sí",N1107="No aplica"),0,'Catàleg GRAE'!D16)</f>
        <v>1</v>
      </c>
      <c r="I1107" s="20"/>
      <c r="J1107" s="20"/>
      <c r="K1107" s="20"/>
      <c r="L1107" s="21"/>
      <c r="M1107" s="21"/>
      <c r="N1107" s="20"/>
      <c r="O1107" s="20"/>
      <c r="P1107" s="19" t="str">
        <f aca="false">IF(I1107="","",I1107-H1107)</f>
        <v/>
      </c>
      <c r="Q1107" s="19" t="str">
        <f aca="true">IF(B1107="","",IF(N1107="No aplica","No aplica",IF(I1107="","Pendent",IF(N1107="Per substituir","Substituir",IF(OR(N1107="No localitzat",N1107="No lliurat"),"Reposar",IF(I1107&lt;H1107,"Reposar",IF(I1107&gt;H1107,"Revisar excedent",IF(AND(G1107="Sí",M1107&lt;&gt;"",M1107&lt;TODAY()),"EPI caducat",IF(AND(G1107="Sí",M1107&lt;&gt;"",M1107&lt;=TODAY()+90),"EPI caduca ≤90 dies",IF(OR(N1107="Deteriorat usable",N1107="Revisió necessària"),"Revisar","OK"))))))))))</f>
      </c>
      <c r="R1107" s="20"/>
    </row>
    <row r="1108" customFormat="false" ht="15" hidden="false" customHeight="false" outlineLevel="0" collapsed="false">
      <c r="A1108" s="19" t="n">
        <v>11</v>
      </c>
      <c r="B1108" s="19" t="n">
        <f aca="false">IFERROR(VLOOKUP(A1108,Personal!$A$6:$F$112,2,FALSE()),"")</f>
        <v>0</v>
      </c>
      <c r="C1108" s="19" t="str">
        <f aca="false">IFERROR(VLOOKUP(A1108,Personal!$A$6:$F$112,3,FALSE()),"")</f>
        <v>Olot</v>
      </c>
      <c r="D1108" s="19" t="s">
        <v>45</v>
      </c>
      <c r="E1108" s="19" t="s">
        <v>54</v>
      </c>
      <c r="F1108" s="19" t="s">
        <v>55</v>
      </c>
      <c r="G1108" s="19" t="s">
        <v>291</v>
      </c>
      <c r="H1108" s="19" t="n">
        <f aca="false">IF(OR(VLOOKUP(A1108,Personal!$A$6:$F$112,5,FALSE())&lt;&gt;"Sí",N1108="No aplica"),0,'Catàleg GRAE'!D17)</f>
        <v>1</v>
      </c>
      <c r="I1108" s="20"/>
      <c r="J1108" s="20"/>
      <c r="K1108" s="20"/>
      <c r="L1108" s="21"/>
      <c r="M1108" s="21"/>
      <c r="N1108" s="20"/>
      <c r="O1108" s="20"/>
      <c r="P1108" s="19" t="str">
        <f aca="false">IF(I1108="","",I1108-H1108)</f>
        <v/>
      </c>
      <c r="Q1108" s="19" t="str">
        <f aca="true">IF(B1108="","",IF(N1108="No aplica","No aplica",IF(I1108="","Pendent",IF(N1108="Per substituir","Substituir",IF(OR(N1108="No localitzat",N1108="No lliurat"),"Reposar",IF(I1108&lt;H1108,"Reposar",IF(I1108&gt;H1108,"Revisar excedent",IF(AND(G1108="Sí",M1108&lt;&gt;"",M1108&lt;TODAY()),"EPI caducat",IF(AND(G1108="Sí",M1108&lt;&gt;"",M1108&lt;=TODAY()+90),"EPI caduca ≤90 dies",IF(OR(N1108="Deteriorat usable",N1108="Revisió necessària"),"Revisar","OK"))))))))))</f>
      </c>
      <c r="R1108" s="20"/>
    </row>
    <row r="1109" customFormat="false" ht="15" hidden="false" customHeight="false" outlineLevel="0" collapsed="false">
      <c r="A1109" s="19" t="n">
        <v>11</v>
      </c>
      <c r="B1109" s="19" t="n">
        <f aca="false">IFERROR(VLOOKUP(A1109,Personal!$A$6:$F$112,2,FALSE()),"")</f>
        <v>0</v>
      </c>
      <c r="C1109" s="19" t="str">
        <f aca="false">IFERROR(VLOOKUP(A1109,Personal!$A$6:$F$112,3,FALSE()),"")</f>
        <v>Olot</v>
      </c>
      <c r="D1109" s="19" t="s">
        <v>56</v>
      </c>
      <c r="E1109" s="19" t="s">
        <v>57</v>
      </c>
      <c r="F1109" s="19" t="s">
        <v>58</v>
      </c>
      <c r="G1109" s="19" t="s">
        <v>291</v>
      </c>
      <c r="H1109" s="19" t="n">
        <f aca="false">IF(OR(VLOOKUP(A1109,Personal!$A$6:$F$112,5,FALSE())&lt;&gt;"Sí",N1109="No aplica"),0,'Catàleg GRAE'!D18)</f>
        <v>1</v>
      </c>
      <c r="I1109" s="20"/>
      <c r="J1109" s="20"/>
      <c r="K1109" s="20"/>
      <c r="L1109" s="21"/>
      <c r="M1109" s="21"/>
      <c r="N1109" s="20"/>
      <c r="O1109" s="20"/>
      <c r="P1109" s="19" t="str">
        <f aca="false">IF(I1109="","",I1109-H1109)</f>
        <v/>
      </c>
      <c r="Q1109" s="19" t="str">
        <f aca="true">IF(B1109="","",IF(N1109="No aplica","No aplica",IF(I1109="","Pendent",IF(N1109="Per substituir","Substituir",IF(OR(N1109="No localitzat",N1109="No lliurat"),"Reposar",IF(I1109&lt;H1109,"Reposar",IF(I1109&gt;H1109,"Revisar excedent",IF(AND(G1109="Sí",M1109&lt;&gt;"",M1109&lt;TODAY()),"EPI caducat",IF(AND(G1109="Sí",M1109&lt;&gt;"",M1109&lt;=TODAY()+90),"EPI caduca ≤90 dies",IF(OR(N1109="Deteriorat usable",N1109="Revisió necessària"),"Revisar","OK"))))))))))</f>
      </c>
      <c r="R1109" s="20"/>
    </row>
    <row r="1110" customFormat="false" ht="15" hidden="false" customHeight="false" outlineLevel="0" collapsed="false">
      <c r="A1110" s="19" t="n">
        <v>11</v>
      </c>
      <c r="B1110" s="19" t="n">
        <f aca="false">IFERROR(VLOOKUP(A1110,Personal!$A$6:$F$112,2,FALSE()),"")</f>
        <v>0</v>
      </c>
      <c r="C1110" s="19" t="str">
        <f aca="false">IFERROR(VLOOKUP(A1110,Personal!$A$6:$F$112,3,FALSE()),"")</f>
        <v>Olot</v>
      </c>
      <c r="D1110" s="19" t="s">
        <v>59</v>
      </c>
      <c r="E1110" s="19" t="s">
        <v>60</v>
      </c>
      <c r="F1110" s="19" t="s">
        <v>61</v>
      </c>
      <c r="G1110" s="19" t="s">
        <v>291</v>
      </c>
      <c r="H1110" s="19" t="n">
        <f aca="false">IF(OR(VLOOKUP(A1110,Personal!$A$6:$F$112,5,FALSE())&lt;&gt;"Sí",N1110="No aplica"),0,'Catàleg GRAE'!D19)</f>
        <v>4</v>
      </c>
      <c r="I1110" s="20"/>
      <c r="J1110" s="20"/>
      <c r="K1110" s="20"/>
      <c r="L1110" s="21"/>
      <c r="M1110" s="21"/>
      <c r="N1110" s="20"/>
      <c r="O1110" s="20"/>
      <c r="P1110" s="19" t="str">
        <f aca="false">IF(I1110="","",I1110-H1110)</f>
        <v/>
      </c>
      <c r="Q1110" s="19" t="str">
        <f aca="true">IF(B1110="","",IF(N1110="No aplica","No aplica",IF(I1110="","Pendent",IF(N1110="Per substituir","Substituir",IF(OR(N1110="No localitzat",N1110="No lliurat"),"Reposar",IF(I1110&lt;H1110,"Reposar",IF(I1110&gt;H1110,"Revisar excedent",IF(AND(G1110="Sí",M1110&lt;&gt;"",M1110&lt;TODAY()),"EPI caducat",IF(AND(G1110="Sí",M1110&lt;&gt;"",M1110&lt;=TODAY()+90),"EPI caduca ≤90 dies",IF(OR(N1110="Deteriorat usable",N1110="Revisió necessària"),"Revisar","OK"))))))))))</f>
      </c>
      <c r="R1110" s="20"/>
    </row>
    <row r="1111" customFormat="false" ht="15" hidden="false" customHeight="false" outlineLevel="0" collapsed="false">
      <c r="A1111" s="19" t="n">
        <v>11</v>
      </c>
      <c r="B1111" s="19" t="n">
        <f aca="false">IFERROR(VLOOKUP(A1111,Personal!$A$6:$F$112,2,FALSE()),"")</f>
        <v>0</v>
      </c>
      <c r="C1111" s="19" t="str">
        <f aca="false">IFERROR(VLOOKUP(A1111,Personal!$A$6:$F$112,3,FALSE()),"")</f>
        <v>Olot</v>
      </c>
      <c r="D1111" s="19" t="s">
        <v>59</v>
      </c>
      <c r="E1111" s="19" t="s">
        <v>60</v>
      </c>
      <c r="F1111" s="19" t="s">
        <v>62</v>
      </c>
      <c r="G1111" s="19" t="s">
        <v>291</v>
      </c>
      <c r="H1111" s="19" t="n">
        <f aca="false">IF(OR(VLOOKUP(A1111,Personal!$A$6:$F$112,5,FALSE())&lt;&gt;"Sí",N1111="No aplica"),0,'Catàleg GRAE'!D20)</f>
        <v>2</v>
      </c>
      <c r="I1111" s="20"/>
      <c r="J1111" s="20"/>
      <c r="K1111" s="20"/>
      <c r="L1111" s="21"/>
      <c r="M1111" s="21"/>
      <c r="N1111" s="20"/>
      <c r="O1111" s="20"/>
      <c r="P1111" s="19" t="str">
        <f aca="false">IF(I1111="","",I1111-H1111)</f>
        <v/>
      </c>
      <c r="Q1111" s="19" t="str">
        <f aca="true">IF(B1111="","",IF(N1111="No aplica","No aplica",IF(I1111="","Pendent",IF(N1111="Per substituir","Substituir",IF(OR(N1111="No localitzat",N1111="No lliurat"),"Reposar",IF(I1111&lt;H1111,"Reposar",IF(I1111&gt;H1111,"Revisar excedent",IF(AND(G1111="Sí",M1111&lt;&gt;"",M1111&lt;TODAY()),"EPI caducat",IF(AND(G1111="Sí",M1111&lt;&gt;"",M1111&lt;=TODAY()+90),"EPI caduca ≤90 dies",IF(OR(N1111="Deteriorat usable",N1111="Revisió necessària"),"Revisar","OK"))))))))))</f>
      </c>
      <c r="R1111" s="20"/>
    </row>
    <row r="1112" customFormat="false" ht="15" hidden="false" customHeight="false" outlineLevel="0" collapsed="false">
      <c r="A1112" s="19" t="n">
        <v>11</v>
      </c>
      <c r="B1112" s="19" t="n">
        <f aca="false">IFERROR(VLOOKUP(A1112,Personal!$A$6:$F$112,2,FALSE()),"")</f>
        <v>0</v>
      </c>
      <c r="C1112" s="19" t="str">
        <f aca="false">IFERROR(VLOOKUP(A1112,Personal!$A$6:$F$112,3,FALSE()),"")</f>
        <v>Olot</v>
      </c>
      <c r="D1112" s="19" t="s">
        <v>59</v>
      </c>
      <c r="E1112" s="19" t="s">
        <v>60</v>
      </c>
      <c r="F1112" s="19" t="s">
        <v>63</v>
      </c>
      <c r="G1112" s="19" t="s">
        <v>291</v>
      </c>
      <c r="H1112" s="19" t="n">
        <f aca="false">IF(OR(VLOOKUP(A1112,Personal!$A$6:$F$112,5,FALSE())&lt;&gt;"Sí",N1112="No aplica"),0,'Catàleg GRAE'!D21)</f>
        <v>2</v>
      </c>
      <c r="I1112" s="20"/>
      <c r="J1112" s="20"/>
      <c r="K1112" s="20"/>
      <c r="L1112" s="21"/>
      <c r="M1112" s="21"/>
      <c r="N1112" s="20"/>
      <c r="O1112" s="20"/>
      <c r="P1112" s="19" t="str">
        <f aca="false">IF(I1112="","",I1112-H1112)</f>
        <v/>
      </c>
      <c r="Q1112" s="19" t="str">
        <f aca="true">IF(B1112="","",IF(N1112="No aplica","No aplica",IF(I1112="","Pendent",IF(N1112="Per substituir","Substituir",IF(OR(N1112="No localitzat",N1112="No lliurat"),"Reposar",IF(I1112&lt;H1112,"Reposar",IF(I1112&gt;H1112,"Revisar excedent",IF(AND(G1112="Sí",M1112&lt;&gt;"",M1112&lt;TODAY()),"EPI caducat",IF(AND(G1112="Sí",M1112&lt;&gt;"",M1112&lt;=TODAY()+90),"EPI caduca ≤90 dies",IF(OR(N1112="Deteriorat usable",N1112="Revisió necessària"),"Revisar","OK"))))))))))</f>
      </c>
      <c r="R1112" s="20"/>
    </row>
    <row r="1113" customFormat="false" ht="15" hidden="false" customHeight="false" outlineLevel="0" collapsed="false">
      <c r="A1113" s="19" t="n">
        <v>11</v>
      </c>
      <c r="B1113" s="19" t="n">
        <f aca="false">IFERROR(VLOOKUP(A1113,Personal!$A$6:$F$112,2,FALSE()),"")</f>
        <v>0</v>
      </c>
      <c r="C1113" s="19" t="str">
        <f aca="false">IFERROR(VLOOKUP(A1113,Personal!$A$6:$F$112,3,FALSE()),"")</f>
        <v>Olot</v>
      </c>
      <c r="D1113" s="19" t="s">
        <v>64</v>
      </c>
      <c r="E1113" s="19" t="s">
        <v>65</v>
      </c>
      <c r="F1113" s="19" t="s">
        <v>66</v>
      </c>
      <c r="G1113" s="19" t="s">
        <v>291</v>
      </c>
      <c r="H1113" s="19" t="n">
        <f aca="false">IF(OR(VLOOKUP(A1113,Personal!$A$6:$F$112,5,FALSE())&lt;&gt;"Sí",N1113="No aplica"),0,'Catàleg GRAE'!D22)</f>
        <v>1</v>
      </c>
      <c r="I1113" s="20"/>
      <c r="J1113" s="20"/>
      <c r="K1113" s="20"/>
      <c r="L1113" s="21"/>
      <c r="M1113" s="21"/>
      <c r="N1113" s="20"/>
      <c r="O1113" s="20"/>
      <c r="P1113" s="19" t="str">
        <f aca="false">IF(I1113="","",I1113-H1113)</f>
        <v/>
      </c>
      <c r="Q1113" s="19" t="str">
        <f aca="true">IF(B1113="","",IF(N1113="No aplica","No aplica",IF(I1113="","Pendent",IF(N1113="Per substituir","Substituir",IF(OR(N1113="No localitzat",N1113="No lliurat"),"Reposar",IF(I1113&lt;H1113,"Reposar",IF(I1113&gt;H1113,"Revisar excedent",IF(AND(G1113="Sí",M1113&lt;&gt;"",M1113&lt;TODAY()),"EPI caducat",IF(AND(G1113="Sí",M1113&lt;&gt;"",M1113&lt;=TODAY()+90),"EPI caduca ≤90 dies",IF(OR(N1113="Deteriorat usable",N1113="Revisió necessària"),"Revisar","OK"))))))))))</f>
      </c>
      <c r="R1113" s="20"/>
    </row>
    <row r="1114" customFormat="false" ht="15" hidden="false" customHeight="false" outlineLevel="0" collapsed="false">
      <c r="A1114" s="19" t="n">
        <v>11</v>
      </c>
      <c r="B1114" s="19" t="n">
        <f aca="false">IFERROR(VLOOKUP(A1114,Personal!$A$6:$F$112,2,FALSE()),"")</f>
        <v>0</v>
      </c>
      <c r="C1114" s="19" t="str">
        <f aca="false">IFERROR(VLOOKUP(A1114,Personal!$A$6:$F$112,3,FALSE()),"")</f>
        <v>Olot</v>
      </c>
      <c r="D1114" s="19" t="s">
        <v>64</v>
      </c>
      <c r="E1114" s="19" t="s">
        <v>67</v>
      </c>
      <c r="F1114" s="19" t="s">
        <v>68</v>
      </c>
      <c r="G1114" s="19" t="s">
        <v>291</v>
      </c>
      <c r="H1114" s="19" t="n">
        <f aca="false">IF(OR(VLOOKUP(A1114,Personal!$A$6:$F$112,5,FALSE())&lt;&gt;"Sí",N1114="No aplica"),0,'Catàleg GRAE'!D23)</f>
        <v>1</v>
      </c>
      <c r="I1114" s="20"/>
      <c r="J1114" s="20"/>
      <c r="K1114" s="20"/>
      <c r="L1114" s="21"/>
      <c r="M1114" s="21"/>
      <c r="N1114" s="20"/>
      <c r="O1114" s="20"/>
      <c r="P1114" s="19" t="str">
        <f aca="false">IF(I1114="","",I1114-H1114)</f>
        <v/>
      </c>
      <c r="Q1114" s="19" t="str">
        <f aca="true">IF(B1114="","",IF(N1114="No aplica","No aplica",IF(I1114="","Pendent",IF(N1114="Per substituir","Substituir",IF(OR(N1114="No localitzat",N1114="No lliurat"),"Reposar",IF(I1114&lt;H1114,"Reposar",IF(I1114&gt;H1114,"Revisar excedent",IF(AND(G1114="Sí",M1114&lt;&gt;"",M1114&lt;TODAY()),"EPI caducat",IF(AND(G1114="Sí",M1114&lt;&gt;"",M1114&lt;=TODAY()+90),"EPI caduca ≤90 dies",IF(OR(N1114="Deteriorat usable",N1114="Revisió necessària"),"Revisar","OK"))))))))))</f>
      </c>
      <c r="R1114" s="20"/>
    </row>
    <row r="1115" customFormat="false" ht="15" hidden="false" customHeight="false" outlineLevel="0" collapsed="false">
      <c r="A1115" s="19" t="n">
        <v>11</v>
      </c>
      <c r="B1115" s="19" t="n">
        <f aca="false">IFERROR(VLOOKUP(A1115,Personal!$A$6:$F$112,2,FALSE()),"")</f>
        <v>0</v>
      </c>
      <c r="C1115" s="19" t="str">
        <f aca="false">IFERROR(VLOOKUP(A1115,Personal!$A$6:$F$112,3,FALSE()),"")</f>
        <v>Olot</v>
      </c>
      <c r="D1115" s="19" t="s">
        <v>64</v>
      </c>
      <c r="E1115" s="19" t="s">
        <v>69</v>
      </c>
      <c r="F1115" s="19" t="s">
        <v>70</v>
      </c>
      <c r="G1115" s="19" t="s">
        <v>291</v>
      </c>
      <c r="H1115" s="19" t="n">
        <f aca="false">IF(OR(VLOOKUP(A1115,Personal!$A$6:$F$112,5,FALSE())&lt;&gt;"Sí",N1115="No aplica"),0,'Catàleg GRAE'!D24)</f>
        <v>1</v>
      </c>
      <c r="I1115" s="20"/>
      <c r="J1115" s="20"/>
      <c r="K1115" s="20"/>
      <c r="L1115" s="21"/>
      <c r="M1115" s="21"/>
      <c r="N1115" s="20"/>
      <c r="O1115" s="20"/>
      <c r="P1115" s="19" t="str">
        <f aca="false">IF(I1115="","",I1115-H1115)</f>
        <v/>
      </c>
      <c r="Q1115" s="19" t="str">
        <f aca="true">IF(B1115="","",IF(N1115="No aplica","No aplica",IF(I1115="","Pendent",IF(N1115="Per substituir","Substituir",IF(OR(N1115="No localitzat",N1115="No lliurat"),"Reposar",IF(I1115&lt;H1115,"Reposar",IF(I1115&gt;H1115,"Revisar excedent",IF(AND(G1115="Sí",M1115&lt;&gt;"",M1115&lt;TODAY()),"EPI caducat",IF(AND(G1115="Sí",M1115&lt;&gt;"",M1115&lt;=TODAY()+90),"EPI caduca ≤90 dies",IF(OR(N1115="Deteriorat usable",N1115="Revisió necessària"),"Revisar","OK"))))))))))</f>
      </c>
      <c r="R1115" s="20"/>
    </row>
    <row r="1116" customFormat="false" ht="15" hidden="false" customHeight="false" outlineLevel="0" collapsed="false">
      <c r="A1116" s="19" t="n">
        <v>11</v>
      </c>
      <c r="B1116" s="19" t="n">
        <f aca="false">IFERROR(VLOOKUP(A1116,Personal!$A$6:$F$112,2,FALSE()),"")</f>
        <v>0</v>
      </c>
      <c r="C1116" s="19" t="str">
        <f aca="false">IFERROR(VLOOKUP(A1116,Personal!$A$6:$F$112,3,FALSE()),"")</f>
        <v>Olot</v>
      </c>
      <c r="D1116" s="19" t="s">
        <v>71</v>
      </c>
      <c r="E1116" s="19" t="s">
        <v>72</v>
      </c>
      <c r="F1116" s="19" t="s">
        <v>73</v>
      </c>
      <c r="G1116" s="19" t="s">
        <v>291</v>
      </c>
      <c r="H1116" s="19" t="n">
        <f aca="false">IF(OR(VLOOKUP(A1116,Personal!$A$6:$F$112,5,FALSE())&lt;&gt;"Sí",N1116="No aplica"),0,'Catàleg GRAE'!D25)</f>
        <v>1</v>
      </c>
      <c r="I1116" s="20"/>
      <c r="J1116" s="20"/>
      <c r="K1116" s="20"/>
      <c r="L1116" s="21"/>
      <c r="M1116" s="21"/>
      <c r="N1116" s="20"/>
      <c r="O1116" s="20"/>
      <c r="P1116" s="19" t="str">
        <f aca="false">IF(I1116="","",I1116-H1116)</f>
        <v/>
      </c>
      <c r="Q1116" s="19" t="str">
        <f aca="true">IF(B1116="","",IF(N1116="No aplica","No aplica",IF(I1116="","Pendent",IF(N1116="Per substituir","Substituir",IF(OR(N1116="No localitzat",N1116="No lliurat"),"Reposar",IF(I1116&lt;H1116,"Reposar",IF(I1116&gt;H1116,"Revisar excedent",IF(AND(G1116="Sí",M1116&lt;&gt;"",M1116&lt;TODAY()),"EPI caducat",IF(AND(G1116="Sí",M1116&lt;&gt;"",M1116&lt;=TODAY()+90),"EPI caduca ≤90 dies",IF(OR(N1116="Deteriorat usable",N1116="Revisió necessària"),"Revisar","OK"))))))))))</f>
      </c>
      <c r="R1116" s="20"/>
    </row>
    <row r="1117" customFormat="false" ht="15" hidden="false" customHeight="false" outlineLevel="0" collapsed="false">
      <c r="A1117" s="19" t="n">
        <v>11</v>
      </c>
      <c r="B1117" s="19" t="n">
        <f aca="false">IFERROR(VLOOKUP(A1117,Personal!$A$6:$F$112,2,FALSE()),"")</f>
        <v>0</v>
      </c>
      <c r="C1117" s="19" t="str">
        <f aca="false">IFERROR(VLOOKUP(A1117,Personal!$A$6:$F$112,3,FALSE()),"")</f>
        <v>Olot</v>
      </c>
      <c r="D1117" s="19" t="s">
        <v>40</v>
      </c>
      <c r="E1117" s="19" t="s">
        <v>74</v>
      </c>
      <c r="F1117" s="19" t="s">
        <v>75</v>
      </c>
      <c r="G1117" s="19" t="s">
        <v>272</v>
      </c>
      <c r="H1117" s="19" t="n">
        <f aca="false">IF(OR(VLOOKUP(A1117,Personal!$A$6:$F$112,5,FALSE())&lt;&gt;"Sí",N1117="No aplica"),0,'Catàleg GRAE'!D26)</f>
        <v>1</v>
      </c>
      <c r="I1117" s="20"/>
      <c r="J1117" s="20"/>
      <c r="K1117" s="20"/>
      <c r="L1117" s="21"/>
      <c r="M1117" s="21"/>
      <c r="N1117" s="20"/>
      <c r="O1117" s="20"/>
      <c r="P1117" s="19" t="str">
        <f aca="false">IF(I1117="","",I1117-H1117)</f>
        <v/>
      </c>
      <c r="Q1117" s="19" t="str">
        <f aca="true">IF(B1117="","",IF(N1117="No aplica","No aplica",IF(I1117="","Pendent",IF(N1117="Per substituir","Substituir",IF(OR(N1117="No localitzat",N1117="No lliurat"),"Reposar",IF(I1117&lt;H1117,"Reposar",IF(I1117&gt;H1117,"Revisar excedent",IF(AND(G1117="Sí",M1117&lt;&gt;"",M1117&lt;TODAY()),"EPI caducat",IF(AND(G1117="Sí",M1117&lt;&gt;"",M1117&lt;=TODAY()+90),"EPI caduca ≤90 dies",IF(OR(N1117="Deteriorat usable",N1117="Revisió necessària"),"Revisar","OK"))))))))))</f>
      </c>
      <c r="R1117" s="20"/>
    </row>
    <row r="1118" customFormat="false" ht="15" hidden="false" customHeight="false" outlineLevel="0" collapsed="false">
      <c r="A1118" s="19" t="n">
        <v>11</v>
      </c>
      <c r="B1118" s="19" t="n">
        <f aca="false">IFERROR(VLOOKUP(A1118,Personal!$A$6:$F$112,2,FALSE()),"")</f>
        <v>0</v>
      </c>
      <c r="C1118" s="19" t="str">
        <f aca="false">IFERROR(VLOOKUP(A1118,Personal!$A$6:$F$112,3,FALSE()),"")</f>
        <v>Olot</v>
      </c>
      <c r="D1118" s="19" t="s">
        <v>40</v>
      </c>
      <c r="E1118" s="19" t="s">
        <v>76</v>
      </c>
      <c r="F1118" s="19" t="s">
        <v>77</v>
      </c>
      <c r="G1118" s="19" t="s">
        <v>291</v>
      </c>
      <c r="H1118" s="19" t="n">
        <f aca="false">IF(OR(VLOOKUP(A1118,Personal!$A$6:$F$112,5,FALSE())&lt;&gt;"Sí",N1118="No aplica"),0,'Catàleg GRAE'!D27)</f>
        <v>1</v>
      </c>
      <c r="I1118" s="20"/>
      <c r="J1118" s="20"/>
      <c r="K1118" s="20"/>
      <c r="L1118" s="21"/>
      <c r="M1118" s="21"/>
      <c r="N1118" s="20"/>
      <c r="O1118" s="20"/>
      <c r="P1118" s="19" t="str">
        <f aca="false">IF(I1118="","",I1118-H1118)</f>
        <v/>
      </c>
      <c r="Q1118" s="19" t="str">
        <f aca="true">IF(B1118="","",IF(N1118="No aplica","No aplica",IF(I1118="","Pendent",IF(N1118="Per substituir","Substituir",IF(OR(N1118="No localitzat",N1118="No lliurat"),"Reposar",IF(I1118&lt;H1118,"Reposar",IF(I1118&gt;H1118,"Revisar excedent",IF(AND(G1118="Sí",M1118&lt;&gt;"",M1118&lt;TODAY()),"EPI caducat",IF(AND(G1118="Sí",M1118&lt;&gt;"",M1118&lt;=TODAY()+90),"EPI caduca ≤90 dies",IF(OR(N1118="Deteriorat usable",N1118="Revisió necessària"),"Revisar","OK"))))))))))</f>
      </c>
      <c r="R1118" s="20"/>
    </row>
    <row r="1119" customFormat="false" ht="15" hidden="false" customHeight="false" outlineLevel="0" collapsed="false">
      <c r="A1119" s="19" t="n">
        <v>11</v>
      </c>
      <c r="B1119" s="19" t="n">
        <f aca="false">IFERROR(VLOOKUP(A1119,Personal!$A$6:$F$112,2,FALSE()),"")</f>
        <v>0</v>
      </c>
      <c r="C1119" s="19" t="str">
        <f aca="false">IFERROR(VLOOKUP(A1119,Personal!$A$6:$F$112,3,FALSE()),"")</f>
        <v>Olot</v>
      </c>
      <c r="D1119" s="19" t="s">
        <v>78</v>
      </c>
      <c r="E1119" s="19" t="s">
        <v>79</v>
      </c>
      <c r="F1119" s="19" t="s">
        <v>80</v>
      </c>
      <c r="G1119" s="19" t="s">
        <v>291</v>
      </c>
      <c r="H1119" s="19" t="n">
        <f aca="false">IF(OR(VLOOKUP(A1119,Personal!$A$6:$F$112,5,FALSE())&lt;&gt;"Sí",N1119="No aplica"),0,'Catàleg GRAE'!D28)</f>
        <v>1</v>
      </c>
      <c r="I1119" s="20"/>
      <c r="J1119" s="20"/>
      <c r="K1119" s="20"/>
      <c r="L1119" s="21"/>
      <c r="M1119" s="21"/>
      <c r="N1119" s="20"/>
      <c r="O1119" s="20"/>
      <c r="P1119" s="19" t="str">
        <f aca="false">IF(I1119="","",I1119-H1119)</f>
        <v/>
      </c>
      <c r="Q1119" s="19" t="str">
        <f aca="true">IF(B1119="","",IF(N1119="No aplica","No aplica",IF(I1119="","Pendent",IF(N1119="Per substituir","Substituir",IF(OR(N1119="No localitzat",N1119="No lliurat"),"Reposar",IF(I1119&lt;H1119,"Reposar",IF(I1119&gt;H1119,"Revisar excedent",IF(AND(G1119="Sí",M1119&lt;&gt;"",M1119&lt;TODAY()),"EPI caducat",IF(AND(G1119="Sí",M1119&lt;&gt;"",M1119&lt;=TODAY()+90),"EPI caduca ≤90 dies",IF(OR(N1119="Deteriorat usable",N1119="Revisió necessària"),"Revisar","OK"))))))))))</f>
      </c>
      <c r="R1119" s="20"/>
    </row>
    <row r="1120" customFormat="false" ht="15" hidden="false" customHeight="false" outlineLevel="0" collapsed="false">
      <c r="A1120" s="19" t="n">
        <v>11</v>
      </c>
      <c r="B1120" s="19" t="n">
        <f aca="false">IFERROR(VLOOKUP(A1120,Personal!$A$6:$F$112,2,FALSE()),"")</f>
        <v>0</v>
      </c>
      <c r="C1120" s="19" t="str">
        <f aca="false">IFERROR(VLOOKUP(A1120,Personal!$A$6:$F$112,3,FALSE()),"")</f>
        <v>Olot</v>
      </c>
      <c r="D1120" s="19" t="s">
        <v>26</v>
      </c>
      <c r="E1120" s="19" t="s">
        <v>81</v>
      </c>
      <c r="F1120" s="19" t="s">
        <v>82</v>
      </c>
      <c r="G1120" s="19" t="s">
        <v>272</v>
      </c>
      <c r="H1120" s="19" t="n">
        <f aca="false">IF(OR(VLOOKUP(A1120,Personal!$A$6:$F$112,5,FALSE())&lt;&gt;"Sí",N1120="No aplica"),0,'Catàleg GRAE'!D29)</f>
        <v>1</v>
      </c>
      <c r="I1120" s="20"/>
      <c r="J1120" s="20"/>
      <c r="K1120" s="20"/>
      <c r="L1120" s="21"/>
      <c r="M1120" s="21"/>
      <c r="N1120" s="20"/>
      <c r="O1120" s="20"/>
      <c r="P1120" s="19" t="str">
        <f aca="false">IF(I1120="","",I1120-H1120)</f>
        <v/>
      </c>
      <c r="Q1120" s="19" t="str">
        <f aca="true">IF(B1120="","",IF(N1120="No aplica","No aplica",IF(I1120="","Pendent",IF(N1120="Per substituir","Substituir",IF(OR(N1120="No localitzat",N1120="No lliurat"),"Reposar",IF(I1120&lt;H1120,"Reposar",IF(I1120&gt;H1120,"Revisar excedent",IF(AND(G1120="Sí",M1120&lt;&gt;"",M1120&lt;TODAY()),"EPI caducat",IF(AND(G1120="Sí",M1120&lt;&gt;"",M1120&lt;=TODAY()+90),"EPI caduca ≤90 dies",IF(OR(N1120="Deteriorat usable",N1120="Revisió necessària"),"Revisar","OK"))))))))))</f>
      </c>
      <c r="R1120" s="20"/>
    </row>
    <row r="1121" customFormat="false" ht="15" hidden="false" customHeight="false" outlineLevel="0" collapsed="false">
      <c r="A1121" s="19" t="n">
        <v>11</v>
      </c>
      <c r="B1121" s="19" t="n">
        <f aca="false">IFERROR(VLOOKUP(A1121,Personal!$A$6:$F$112,2,FALSE()),"")</f>
        <v>0</v>
      </c>
      <c r="C1121" s="19" t="str">
        <f aca="false">IFERROR(VLOOKUP(A1121,Personal!$A$6:$F$112,3,FALSE()),"")</f>
        <v>Olot</v>
      </c>
      <c r="D1121" s="19" t="s">
        <v>83</v>
      </c>
      <c r="E1121" s="19" t="s">
        <v>84</v>
      </c>
      <c r="F1121" s="19" t="s">
        <v>85</v>
      </c>
      <c r="G1121" s="19" t="s">
        <v>291</v>
      </c>
      <c r="H1121" s="19" t="n">
        <f aca="false">IF(OR(VLOOKUP(A1121,Personal!$A$6:$F$112,5,FALSE())&lt;&gt;"Sí",N1121="No aplica"),0,'Catàleg GRAE'!D30)</f>
        <v>2</v>
      </c>
      <c r="I1121" s="20"/>
      <c r="J1121" s="20"/>
      <c r="K1121" s="20"/>
      <c r="L1121" s="21"/>
      <c r="M1121" s="21"/>
      <c r="N1121" s="20"/>
      <c r="O1121" s="20"/>
      <c r="P1121" s="19" t="str">
        <f aca="false">IF(I1121="","",I1121-H1121)</f>
        <v/>
      </c>
      <c r="Q1121" s="19" t="str">
        <f aca="true">IF(B1121="","",IF(N1121="No aplica","No aplica",IF(I1121="","Pendent",IF(N1121="Per substituir","Substituir",IF(OR(N1121="No localitzat",N1121="No lliurat"),"Reposar",IF(I1121&lt;H1121,"Reposar",IF(I1121&gt;H1121,"Revisar excedent",IF(AND(G1121="Sí",M1121&lt;&gt;"",M1121&lt;TODAY()),"EPI caducat",IF(AND(G1121="Sí",M1121&lt;&gt;"",M1121&lt;=TODAY()+90),"EPI caduca ≤90 dies",IF(OR(N1121="Deteriorat usable",N1121="Revisió necessària"),"Revisar","OK"))))))))))</f>
      </c>
      <c r="R1121" s="20"/>
    </row>
    <row r="1122" customFormat="false" ht="15" hidden="false" customHeight="false" outlineLevel="0" collapsed="false">
      <c r="A1122" s="19" t="n">
        <v>11</v>
      </c>
      <c r="B1122" s="19" t="n">
        <f aca="false">IFERROR(VLOOKUP(A1122,Personal!$A$6:$F$112,2,FALSE()),"")</f>
        <v>0</v>
      </c>
      <c r="C1122" s="19" t="str">
        <f aca="false">IFERROR(VLOOKUP(A1122,Personal!$A$6:$F$112,3,FALSE()),"")</f>
        <v>Olot</v>
      </c>
      <c r="D1122" s="19" t="s">
        <v>83</v>
      </c>
      <c r="E1122" s="19" t="s">
        <v>86</v>
      </c>
      <c r="F1122" s="19" t="s">
        <v>87</v>
      </c>
      <c r="G1122" s="19" t="s">
        <v>291</v>
      </c>
      <c r="H1122" s="19" t="n">
        <f aca="false">IF(OR(VLOOKUP(A1122,Personal!$A$6:$F$112,5,FALSE())&lt;&gt;"Sí",N1122="No aplica"),0,'Catàleg GRAE'!D31)</f>
        <v>2</v>
      </c>
      <c r="I1122" s="20"/>
      <c r="J1122" s="20"/>
      <c r="K1122" s="20"/>
      <c r="L1122" s="21"/>
      <c r="M1122" s="21"/>
      <c r="N1122" s="20"/>
      <c r="O1122" s="20"/>
      <c r="P1122" s="19" t="str">
        <f aca="false">IF(I1122="","",I1122-H1122)</f>
        <v/>
      </c>
      <c r="Q1122" s="19" t="str">
        <f aca="true">IF(B1122="","",IF(N1122="No aplica","No aplica",IF(I1122="","Pendent",IF(N1122="Per substituir","Substituir",IF(OR(N1122="No localitzat",N1122="No lliurat"),"Reposar",IF(I1122&lt;H1122,"Reposar",IF(I1122&gt;H1122,"Revisar excedent",IF(AND(G1122="Sí",M1122&lt;&gt;"",M1122&lt;TODAY()),"EPI caducat",IF(AND(G1122="Sí",M1122&lt;&gt;"",M1122&lt;=TODAY()+90),"EPI caduca ≤90 dies",IF(OR(N1122="Deteriorat usable",N1122="Revisió necessària"),"Revisar","OK"))))))))))</f>
      </c>
      <c r="R1122" s="20"/>
    </row>
    <row r="1123" customFormat="false" ht="15" hidden="false" customHeight="false" outlineLevel="0" collapsed="false">
      <c r="A1123" s="19" t="n">
        <v>11</v>
      </c>
      <c r="B1123" s="19" t="n">
        <f aca="false">IFERROR(VLOOKUP(A1123,Personal!$A$6:$F$112,2,FALSE()),"")</f>
        <v>0</v>
      </c>
      <c r="C1123" s="19" t="str">
        <f aca="false">IFERROR(VLOOKUP(A1123,Personal!$A$6:$F$112,3,FALSE()),"")</f>
        <v>Olot</v>
      </c>
      <c r="D1123" s="19" t="s">
        <v>83</v>
      </c>
      <c r="E1123" s="19" t="s">
        <v>88</v>
      </c>
      <c r="F1123" s="19" t="s">
        <v>89</v>
      </c>
      <c r="G1123" s="19" t="s">
        <v>291</v>
      </c>
      <c r="H1123" s="19" t="n">
        <f aca="false">IF(OR(VLOOKUP(A1123,Personal!$A$6:$F$112,5,FALSE())&lt;&gt;"Sí",N1123="No aplica"),0,'Catàleg GRAE'!D32)</f>
        <v>2</v>
      </c>
      <c r="I1123" s="20"/>
      <c r="J1123" s="20"/>
      <c r="K1123" s="20"/>
      <c r="L1123" s="21"/>
      <c r="M1123" s="21"/>
      <c r="N1123" s="20"/>
      <c r="O1123" s="20"/>
      <c r="P1123" s="19" t="str">
        <f aca="false">IF(I1123="","",I1123-H1123)</f>
        <v/>
      </c>
      <c r="Q1123" s="19" t="str">
        <f aca="true">IF(B1123="","",IF(N1123="No aplica","No aplica",IF(I1123="","Pendent",IF(N1123="Per substituir","Substituir",IF(OR(N1123="No localitzat",N1123="No lliurat"),"Reposar",IF(I1123&lt;H1123,"Reposar",IF(I1123&gt;H1123,"Revisar excedent",IF(AND(G1123="Sí",M1123&lt;&gt;"",M1123&lt;TODAY()),"EPI caducat",IF(AND(G1123="Sí",M1123&lt;&gt;"",M1123&lt;=TODAY()+90),"EPI caduca ≤90 dies",IF(OR(N1123="Deteriorat usable",N1123="Revisió necessària"),"Revisar","OK"))))))))))</f>
      </c>
      <c r="R1123" s="20"/>
    </row>
    <row r="1124" customFormat="false" ht="15" hidden="false" customHeight="false" outlineLevel="0" collapsed="false">
      <c r="A1124" s="19" t="n">
        <v>11</v>
      </c>
      <c r="B1124" s="19" t="n">
        <f aca="false">IFERROR(VLOOKUP(A1124,Personal!$A$6:$F$112,2,FALSE()),"")</f>
        <v>0</v>
      </c>
      <c r="C1124" s="19" t="str">
        <f aca="false">IFERROR(VLOOKUP(A1124,Personal!$A$6:$F$112,3,FALSE()),"")</f>
        <v>Olot</v>
      </c>
      <c r="D1124" s="19" t="s">
        <v>83</v>
      </c>
      <c r="E1124" s="19" t="s">
        <v>90</v>
      </c>
      <c r="F1124" s="19" t="s">
        <v>91</v>
      </c>
      <c r="G1124" s="19" t="s">
        <v>291</v>
      </c>
      <c r="H1124" s="19" t="n">
        <f aca="false">IF(OR(VLOOKUP(A1124,Personal!$A$6:$F$112,5,FALSE())&lt;&gt;"Sí",N1124="No aplica"),0,'Catàleg GRAE'!D33)</f>
        <v>1</v>
      </c>
      <c r="I1124" s="20"/>
      <c r="J1124" s="20"/>
      <c r="K1124" s="20"/>
      <c r="L1124" s="21"/>
      <c r="M1124" s="21"/>
      <c r="N1124" s="20"/>
      <c r="O1124" s="20"/>
      <c r="P1124" s="19" t="str">
        <f aca="false">IF(I1124="","",I1124-H1124)</f>
        <v/>
      </c>
      <c r="Q1124" s="19" t="str">
        <f aca="true">IF(B1124="","",IF(N1124="No aplica","No aplica",IF(I1124="","Pendent",IF(N1124="Per substituir","Substituir",IF(OR(N1124="No localitzat",N1124="No lliurat"),"Reposar",IF(I1124&lt;H1124,"Reposar",IF(I1124&gt;H1124,"Revisar excedent",IF(AND(G1124="Sí",M1124&lt;&gt;"",M1124&lt;TODAY()),"EPI caducat",IF(AND(G1124="Sí",M1124&lt;&gt;"",M1124&lt;=TODAY()+90),"EPI caduca ≤90 dies",IF(OR(N1124="Deteriorat usable",N1124="Revisió necessària"),"Revisar","OK"))))))))))</f>
      </c>
      <c r="R1124" s="20"/>
    </row>
    <row r="1125" customFormat="false" ht="15" hidden="false" customHeight="false" outlineLevel="0" collapsed="false">
      <c r="A1125" s="19" t="n">
        <v>11</v>
      </c>
      <c r="B1125" s="19" t="n">
        <f aca="false">IFERROR(VLOOKUP(A1125,Personal!$A$6:$F$112,2,FALSE()),"")</f>
        <v>0</v>
      </c>
      <c r="C1125" s="19" t="str">
        <f aca="false">IFERROR(VLOOKUP(A1125,Personal!$A$6:$F$112,3,FALSE()),"")</f>
        <v>Olot</v>
      </c>
      <c r="D1125" s="19" t="s">
        <v>40</v>
      </c>
      <c r="E1125" s="19" t="s">
        <v>92</v>
      </c>
      <c r="F1125" s="19" t="s">
        <v>93</v>
      </c>
      <c r="G1125" s="19" t="s">
        <v>291</v>
      </c>
      <c r="H1125" s="19" t="n">
        <f aca="false">IF(OR(VLOOKUP(A1125,Personal!$A$6:$F$112,5,FALSE())&lt;&gt;"Sí",N1125="No aplica"),0,'Catàleg GRAE'!D34)</f>
        <v>1</v>
      </c>
      <c r="I1125" s="20"/>
      <c r="J1125" s="20"/>
      <c r="K1125" s="20"/>
      <c r="L1125" s="21"/>
      <c r="M1125" s="21"/>
      <c r="N1125" s="20"/>
      <c r="O1125" s="20"/>
      <c r="P1125" s="19" t="str">
        <f aca="false">IF(I1125="","",I1125-H1125)</f>
        <v/>
      </c>
      <c r="Q1125" s="19" t="str">
        <f aca="true">IF(B1125="","",IF(N1125="No aplica","No aplica",IF(I1125="","Pendent",IF(N1125="Per substituir","Substituir",IF(OR(N1125="No localitzat",N1125="No lliurat"),"Reposar",IF(I1125&lt;H1125,"Reposar",IF(I1125&gt;H1125,"Revisar excedent",IF(AND(G1125="Sí",M1125&lt;&gt;"",M1125&lt;TODAY()),"EPI caducat",IF(AND(G1125="Sí",M1125&lt;&gt;"",M1125&lt;=TODAY()+90),"EPI caduca ≤90 dies",IF(OR(N1125="Deteriorat usable",N1125="Revisió necessària"),"Revisar","OK"))))))))))</f>
      </c>
      <c r="R1125" s="20"/>
    </row>
    <row r="1126" customFormat="false" ht="15" hidden="false" customHeight="false" outlineLevel="0" collapsed="false">
      <c r="A1126" s="19" t="n">
        <v>11</v>
      </c>
      <c r="B1126" s="19" t="n">
        <f aca="false">IFERROR(VLOOKUP(A1126,Personal!$A$6:$F$112,2,FALSE()),"")</f>
        <v>0</v>
      </c>
      <c r="C1126" s="19" t="str">
        <f aca="false">IFERROR(VLOOKUP(A1126,Personal!$A$6:$F$112,3,FALSE()),"")</f>
        <v>Olot</v>
      </c>
      <c r="D1126" s="19" t="s">
        <v>94</v>
      </c>
      <c r="E1126" s="19" t="s">
        <v>95</v>
      </c>
      <c r="F1126" s="19" t="s">
        <v>96</v>
      </c>
      <c r="G1126" s="19" t="s">
        <v>291</v>
      </c>
      <c r="H1126" s="19" t="n">
        <f aca="false">IF(OR(VLOOKUP(A1126,Personal!$A$6:$F$112,5,FALSE())&lt;&gt;"Sí",N1126="No aplica"),0,'Catàleg GRAE'!D35)</f>
        <v>1</v>
      </c>
      <c r="I1126" s="20"/>
      <c r="J1126" s="20"/>
      <c r="K1126" s="20"/>
      <c r="L1126" s="21"/>
      <c r="M1126" s="21"/>
      <c r="N1126" s="20"/>
      <c r="O1126" s="20"/>
      <c r="P1126" s="19" t="str">
        <f aca="false">IF(I1126="","",I1126-H1126)</f>
        <v/>
      </c>
      <c r="Q1126" s="19" t="str">
        <f aca="true">IF(B1126="","",IF(N1126="No aplica","No aplica",IF(I1126="","Pendent",IF(N1126="Per substituir","Substituir",IF(OR(N1126="No localitzat",N1126="No lliurat"),"Reposar",IF(I1126&lt;H1126,"Reposar",IF(I1126&gt;H1126,"Revisar excedent",IF(AND(G1126="Sí",M1126&lt;&gt;"",M1126&lt;TODAY()),"EPI caducat",IF(AND(G1126="Sí",M1126&lt;&gt;"",M1126&lt;=TODAY()+90),"EPI caduca ≤90 dies",IF(OR(N1126="Deteriorat usable",N1126="Revisió necessària"),"Revisar","OK"))))))))))</f>
      </c>
      <c r="R1126" s="20"/>
    </row>
    <row r="1127" customFormat="false" ht="15" hidden="false" customHeight="false" outlineLevel="0" collapsed="false">
      <c r="A1127" s="19" t="n">
        <v>11</v>
      </c>
      <c r="B1127" s="19" t="n">
        <f aca="false">IFERROR(VLOOKUP(A1127,Personal!$A$6:$F$112,2,FALSE()),"")</f>
        <v>0</v>
      </c>
      <c r="C1127" s="19" t="str">
        <f aca="false">IFERROR(VLOOKUP(A1127,Personal!$A$6:$F$112,3,FALSE()),"")</f>
        <v>Olot</v>
      </c>
      <c r="D1127" s="19" t="s">
        <v>97</v>
      </c>
      <c r="E1127" s="19" t="s">
        <v>98</v>
      </c>
      <c r="F1127" s="19" t="s">
        <v>99</v>
      </c>
      <c r="G1127" s="19" t="s">
        <v>291</v>
      </c>
      <c r="H1127" s="19" t="n">
        <f aca="false">IF(OR(VLOOKUP(A1127,Personal!$A$6:$F$112,5,FALSE())&lt;&gt;"Sí",N1127="No aplica"),0,'Catàleg GRAE'!D36)</f>
        <v>3</v>
      </c>
      <c r="I1127" s="20"/>
      <c r="J1127" s="20"/>
      <c r="K1127" s="20"/>
      <c r="L1127" s="21"/>
      <c r="M1127" s="21"/>
      <c r="N1127" s="20"/>
      <c r="O1127" s="20"/>
      <c r="P1127" s="19" t="str">
        <f aca="false">IF(I1127="","",I1127-H1127)</f>
        <v/>
      </c>
      <c r="Q1127" s="19" t="str">
        <f aca="true">IF(B1127="","",IF(N1127="No aplica","No aplica",IF(I1127="","Pendent",IF(N1127="Per substituir","Substituir",IF(OR(N1127="No localitzat",N1127="No lliurat"),"Reposar",IF(I1127&lt;H1127,"Reposar",IF(I1127&gt;H1127,"Revisar excedent",IF(AND(G1127="Sí",M1127&lt;&gt;"",M1127&lt;TODAY()),"EPI caducat",IF(AND(G1127="Sí",M1127&lt;&gt;"",M1127&lt;=TODAY()+90),"EPI caduca ≤90 dies",IF(OR(N1127="Deteriorat usable",N1127="Revisió necessària"),"Revisar","OK"))))))))))</f>
      </c>
      <c r="R1127" s="20"/>
    </row>
    <row r="1128" customFormat="false" ht="15" hidden="false" customHeight="false" outlineLevel="0" collapsed="false">
      <c r="A1128" s="19" t="n">
        <v>11</v>
      </c>
      <c r="B1128" s="19" t="n">
        <f aca="false">IFERROR(VLOOKUP(A1128,Personal!$A$6:$F$112,2,FALSE()),"")</f>
        <v>0</v>
      </c>
      <c r="C1128" s="19" t="str">
        <f aca="false">IFERROR(VLOOKUP(A1128,Personal!$A$6:$F$112,3,FALSE()),"")</f>
        <v>Olot</v>
      </c>
      <c r="D1128" s="19" t="s">
        <v>97</v>
      </c>
      <c r="E1128" s="19" t="s">
        <v>100</v>
      </c>
      <c r="F1128" s="19" t="s">
        <v>101</v>
      </c>
      <c r="G1128" s="19" t="s">
        <v>291</v>
      </c>
      <c r="H1128" s="19" t="n">
        <f aca="false">IF(OR(VLOOKUP(A1128,Personal!$A$6:$F$112,5,FALSE())&lt;&gt;"Sí",N1128="No aplica"),0,'Catàleg GRAE'!D37)</f>
        <v>1</v>
      </c>
      <c r="I1128" s="20"/>
      <c r="J1128" s="20"/>
      <c r="K1128" s="20"/>
      <c r="L1128" s="21"/>
      <c r="M1128" s="21"/>
      <c r="N1128" s="20"/>
      <c r="O1128" s="20"/>
      <c r="P1128" s="19" t="str">
        <f aca="false">IF(I1128="","",I1128-H1128)</f>
        <v/>
      </c>
      <c r="Q1128" s="19" t="str">
        <f aca="true">IF(B1128="","",IF(N1128="No aplica","No aplica",IF(I1128="","Pendent",IF(N1128="Per substituir","Substituir",IF(OR(N1128="No localitzat",N1128="No lliurat"),"Reposar",IF(I1128&lt;H1128,"Reposar",IF(I1128&gt;H1128,"Revisar excedent",IF(AND(G1128="Sí",M1128&lt;&gt;"",M1128&lt;TODAY()),"EPI caducat",IF(AND(G1128="Sí",M1128&lt;&gt;"",M1128&lt;=TODAY()+90),"EPI caduca ≤90 dies",IF(OR(N1128="Deteriorat usable",N1128="Revisió necessària"),"Revisar","OK"))))))))))</f>
      </c>
      <c r="R1128" s="20"/>
    </row>
    <row r="1129" customFormat="false" ht="15" hidden="false" customHeight="false" outlineLevel="0" collapsed="false">
      <c r="A1129" s="19" t="n">
        <v>11</v>
      </c>
      <c r="B1129" s="19" t="n">
        <f aca="false">IFERROR(VLOOKUP(A1129,Personal!$A$6:$F$112,2,FALSE()),"")</f>
        <v>0</v>
      </c>
      <c r="C1129" s="19" t="str">
        <f aca="false">IFERROR(VLOOKUP(A1129,Personal!$A$6:$F$112,3,FALSE()),"")</f>
        <v>Olot</v>
      </c>
      <c r="D1129" s="19" t="s">
        <v>102</v>
      </c>
      <c r="E1129" s="19" t="s">
        <v>103</v>
      </c>
      <c r="F1129" s="19" t="s">
        <v>104</v>
      </c>
      <c r="G1129" s="19" t="s">
        <v>291</v>
      </c>
      <c r="H1129" s="19" t="n">
        <f aca="false">IF(OR(VLOOKUP(A1129,Personal!$A$6:$F$112,5,FALSE())&lt;&gt;"Sí",N1129="No aplica"),0,'Catàleg GRAE'!D38)</f>
        <v>1</v>
      </c>
      <c r="I1129" s="20"/>
      <c r="J1129" s="20"/>
      <c r="K1129" s="20"/>
      <c r="L1129" s="21"/>
      <c r="M1129" s="21"/>
      <c r="N1129" s="20"/>
      <c r="O1129" s="20"/>
      <c r="P1129" s="19" t="str">
        <f aca="false">IF(I1129="","",I1129-H1129)</f>
        <v/>
      </c>
      <c r="Q1129" s="19" t="str">
        <f aca="true">IF(B1129="","",IF(N1129="No aplica","No aplica",IF(I1129="","Pendent",IF(N1129="Per substituir","Substituir",IF(OR(N1129="No localitzat",N1129="No lliurat"),"Reposar",IF(I1129&lt;H1129,"Reposar",IF(I1129&gt;H1129,"Revisar excedent",IF(AND(G1129="Sí",M1129&lt;&gt;"",M1129&lt;TODAY()),"EPI caducat",IF(AND(G1129="Sí",M1129&lt;&gt;"",M1129&lt;=TODAY()+90),"EPI caduca ≤90 dies",IF(OR(N1129="Deteriorat usable",N1129="Revisió necessària"),"Revisar","OK"))))))))))</f>
      </c>
      <c r="R1129" s="20"/>
    </row>
    <row r="1130" customFormat="false" ht="15" hidden="false" customHeight="false" outlineLevel="0" collapsed="false">
      <c r="A1130" s="19" t="n">
        <v>11</v>
      </c>
      <c r="B1130" s="19" t="n">
        <f aca="false">IFERROR(VLOOKUP(A1130,Personal!$A$6:$F$112,2,FALSE()),"")</f>
        <v>0</v>
      </c>
      <c r="C1130" s="19" t="str">
        <f aca="false">IFERROR(VLOOKUP(A1130,Personal!$A$6:$F$112,3,FALSE()),"")</f>
        <v>Olot</v>
      </c>
      <c r="D1130" s="19" t="s">
        <v>97</v>
      </c>
      <c r="E1130" s="19" t="s">
        <v>105</v>
      </c>
      <c r="F1130" s="19" t="s">
        <v>106</v>
      </c>
      <c r="G1130" s="19" t="s">
        <v>291</v>
      </c>
      <c r="H1130" s="19" t="n">
        <f aca="false">IF(OR(VLOOKUP(A1130,Personal!$A$6:$F$112,5,FALSE())&lt;&gt;"Sí",N1130="No aplica"),0,'Catàleg GRAE'!D39)</f>
        <v>3</v>
      </c>
      <c r="I1130" s="20"/>
      <c r="J1130" s="20"/>
      <c r="K1130" s="20"/>
      <c r="L1130" s="21"/>
      <c r="M1130" s="21"/>
      <c r="N1130" s="20"/>
      <c r="O1130" s="20"/>
      <c r="P1130" s="19" t="str">
        <f aca="false">IF(I1130="","",I1130-H1130)</f>
        <v/>
      </c>
      <c r="Q1130" s="19" t="str">
        <f aca="true">IF(B1130="","",IF(N1130="No aplica","No aplica",IF(I1130="","Pendent",IF(N1130="Per substituir","Substituir",IF(OR(N1130="No localitzat",N1130="No lliurat"),"Reposar",IF(I1130&lt;H1130,"Reposar",IF(I1130&gt;H1130,"Revisar excedent",IF(AND(G1130="Sí",M1130&lt;&gt;"",M1130&lt;TODAY()),"EPI caducat",IF(AND(G1130="Sí",M1130&lt;&gt;"",M1130&lt;=TODAY()+90),"EPI caduca ≤90 dies",IF(OR(N1130="Deteriorat usable",N1130="Revisió necessària"),"Revisar","OK"))))))))))</f>
      </c>
      <c r="R1130" s="20"/>
    </row>
    <row r="1131" customFormat="false" ht="15" hidden="false" customHeight="false" outlineLevel="0" collapsed="false">
      <c r="A1131" s="19" t="n">
        <v>11</v>
      </c>
      <c r="B1131" s="19" t="n">
        <f aca="false">IFERROR(VLOOKUP(A1131,Personal!$A$6:$F$112,2,FALSE()),"")</f>
        <v>0</v>
      </c>
      <c r="C1131" s="19" t="str">
        <f aca="false">IFERROR(VLOOKUP(A1131,Personal!$A$6:$F$112,3,FALSE()),"")</f>
        <v>Olot</v>
      </c>
      <c r="D1131" s="19" t="s">
        <v>97</v>
      </c>
      <c r="E1131" s="19" t="s">
        <v>105</v>
      </c>
      <c r="F1131" s="19" t="s">
        <v>107</v>
      </c>
      <c r="G1131" s="19" t="s">
        <v>291</v>
      </c>
      <c r="H1131" s="19" t="n">
        <f aca="false">IF(OR(VLOOKUP(A1131,Personal!$A$6:$F$112,5,FALSE())&lt;&gt;"Sí",N1131="No aplica"),0,'Catàleg GRAE'!D40)</f>
        <v>3</v>
      </c>
      <c r="I1131" s="20"/>
      <c r="J1131" s="20"/>
      <c r="K1131" s="20"/>
      <c r="L1131" s="21"/>
      <c r="M1131" s="21"/>
      <c r="N1131" s="20"/>
      <c r="O1131" s="20"/>
      <c r="P1131" s="19" t="str">
        <f aca="false">IF(I1131="","",I1131-H1131)</f>
        <v/>
      </c>
      <c r="Q1131" s="19" t="str">
        <f aca="true">IF(B1131="","",IF(N1131="No aplica","No aplica",IF(I1131="","Pendent",IF(N1131="Per substituir","Substituir",IF(OR(N1131="No localitzat",N1131="No lliurat"),"Reposar",IF(I1131&lt;H1131,"Reposar",IF(I1131&gt;H1131,"Revisar excedent",IF(AND(G1131="Sí",M1131&lt;&gt;"",M1131&lt;TODAY()),"EPI caducat",IF(AND(G1131="Sí",M1131&lt;&gt;"",M1131&lt;=TODAY()+90),"EPI caduca ≤90 dies",IF(OR(N1131="Deteriorat usable",N1131="Revisió necessària"),"Revisar","OK"))))))))))</f>
      </c>
      <c r="R1131" s="20"/>
    </row>
    <row r="1132" customFormat="false" ht="15" hidden="false" customHeight="false" outlineLevel="0" collapsed="false">
      <c r="A1132" s="19" t="n">
        <v>11</v>
      </c>
      <c r="B1132" s="19" t="n">
        <f aca="false">IFERROR(VLOOKUP(A1132,Personal!$A$6:$F$112,2,FALSE()),"")</f>
        <v>0</v>
      </c>
      <c r="C1132" s="19" t="str">
        <f aca="false">IFERROR(VLOOKUP(A1132,Personal!$A$6:$F$112,3,FALSE()),"")</f>
        <v>Olot</v>
      </c>
      <c r="D1132" s="19" t="s">
        <v>97</v>
      </c>
      <c r="E1132" s="19" t="s">
        <v>108</v>
      </c>
      <c r="F1132" s="19" t="s">
        <v>109</v>
      </c>
      <c r="G1132" s="19" t="s">
        <v>291</v>
      </c>
      <c r="H1132" s="19" t="n">
        <f aca="false">IF(OR(VLOOKUP(A1132,Personal!$A$6:$F$112,5,FALSE())&lt;&gt;"Sí",N1132="No aplica"),0,'Catàleg GRAE'!D41)</f>
        <v>2</v>
      </c>
      <c r="I1132" s="20"/>
      <c r="J1132" s="20"/>
      <c r="K1132" s="20"/>
      <c r="L1132" s="21"/>
      <c r="M1132" s="21"/>
      <c r="N1132" s="20"/>
      <c r="O1132" s="20"/>
      <c r="P1132" s="19" t="str">
        <f aca="false">IF(I1132="","",I1132-H1132)</f>
        <v/>
      </c>
      <c r="Q1132" s="19" t="str">
        <f aca="true">IF(B1132="","",IF(N1132="No aplica","No aplica",IF(I1132="","Pendent",IF(N1132="Per substituir","Substituir",IF(OR(N1132="No localitzat",N1132="No lliurat"),"Reposar",IF(I1132&lt;H1132,"Reposar",IF(I1132&gt;H1132,"Revisar excedent",IF(AND(G1132="Sí",M1132&lt;&gt;"",M1132&lt;TODAY()),"EPI caducat",IF(AND(G1132="Sí",M1132&lt;&gt;"",M1132&lt;=TODAY()+90),"EPI caduca ≤90 dies",IF(OR(N1132="Deteriorat usable",N1132="Revisió necessària"),"Revisar","OK"))))))))))</f>
      </c>
      <c r="R1132" s="20"/>
    </row>
    <row r="1133" customFormat="false" ht="15" hidden="false" customHeight="false" outlineLevel="0" collapsed="false">
      <c r="A1133" s="19" t="n">
        <v>11</v>
      </c>
      <c r="B1133" s="19" t="n">
        <f aca="false">IFERROR(VLOOKUP(A1133,Personal!$A$6:$F$112,2,FALSE()),"")</f>
        <v>0</v>
      </c>
      <c r="C1133" s="19" t="str">
        <f aca="false">IFERROR(VLOOKUP(A1133,Personal!$A$6:$F$112,3,FALSE()),"")</f>
        <v>Olot</v>
      </c>
      <c r="D1133" s="19" t="s">
        <v>97</v>
      </c>
      <c r="E1133" s="19" t="s">
        <v>110</v>
      </c>
      <c r="F1133" s="19" t="s">
        <v>111</v>
      </c>
      <c r="G1133" s="19" t="s">
        <v>291</v>
      </c>
      <c r="H1133" s="19" t="n">
        <f aca="false">IF(OR(VLOOKUP(A1133,Personal!$A$6:$F$112,5,FALSE())&lt;&gt;"Sí",N1133="No aplica"),0,'Catàleg GRAE'!D42)</f>
        <v>1</v>
      </c>
      <c r="I1133" s="20"/>
      <c r="J1133" s="20"/>
      <c r="K1133" s="20"/>
      <c r="L1133" s="21"/>
      <c r="M1133" s="21"/>
      <c r="N1133" s="20"/>
      <c r="O1133" s="20"/>
      <c r="P1133" s="19" t="str">
        <f aca="false">IF(I1133="","",I1133-H1133)</f>
        <v/>
      </c>
      <c r="Q1133" s="19" t="str">
        <f aca="true">IF(B1133="","",IF(N1133="No aplica","No aplica",IF(I1133="","Pendent",IF(N1133="Per substituir","Substituir",IF(OR(N1133="No localitzat",N1133="No lliurat"),"Reposar",IF(I1133&lt;H1133,"Reposar",IF(I1133&gt;H1133,"Revisar excedent",IF(AND(G1133="Sí",M1133&lt;&gt;"",M1133&lt;TODAY()),"EPI caducat",IF(AND(G1133="Sí",M1133&lt;&gt;"",M1133&lt;=TODAY()+90),"EPI caduca ≤90 dies",IF(OR(N1133="Deteriorat usable",N1133="Revisió necessària"),"Revisar","OK"))))))))))</f>
      </c>
      <c r="R1133" s="20"/>
    </row>
    <row r="1134" customFormat="false" ht="15" hidden="false" customHeight="false" outlineLevel="0" collapsed="false">
      <c r="A1134" s="19" t="n">
        <v>11</v>
      </c>
      <c r="B1134" s="19" t="n">
        <f aca="false">IFERROR(VLOOKUP(A1134,Personal!$A$6:$F$112,2,FALSE()),"")</f>
        <v>0</v>
      </c>
      <c r="C1134" s="19" t="str">
        <f aca="false">IFERROR(VLOOKUP(A1134,Personal!$A$6:$F$112,3,FALSE()),"")</f>
        <v>Olot</v>
      </c>
      <c r="D1134" s="19" t="s">
        <v>112</v>
      </c>
      <c r="E1134" s="19" t="s">
        <v>113</v>
      </c>
      <c r="F1134" s="19" t="s">
        <v>114</v>
      </c>
      <c r="G1134" s="19" t="s">
        <v>291</v>
      </c>
      <c r="H1134" s="19" t="n">
        <f aca="false">IF(OR(VLOOKUP(A1134,Personal!$A$6:$F$112,5,FALSE())&lt;&gt;"Sí",N1134="No aplica"),0,'Catàleg GRAE'!D43)</f>
        <v>2</v>
      </c>
      <c r="I1134" s="20"/>
      <c r="J1134" s="20"/>
      <c r="K1134" s="20"/>
      <c r="L1134" s="21"/>
      <c r="M1134" s="21"/>
      <c r="N1134" s="20"/>
      <c r="O1134" s="20"/>
      <c r="P1134" s="19" t="str">
        <f aca="false">IF(I1134="","",I1134-H1134)</f>
        <v/>
      </c>
      <c r="Q1134" s="19" t="str">
        <f aca="true">IF(B1134="","",IF(N1134="No aplica","No aplica",IF(I1134="","Pendent",IF(N1134="Per substituir","Substituir",IF(OR(N1134="No localitzat",N1134="No lliurat"),"Reposar",IF(I1134&lt;H1134,"Reposar",IF(I1134&gt;H1134,"Revisar excedent",IF(AND(G1134="Sí",M1134&lt;&gt;"",M1134&lt;TODAY()),"EPI caducat",IF(AND(G1134="Sí",M1134&lt;&gt;"",M1134&lt;=TODAY()+90),"EPI caduca ≤90 dies",IF(OR(N1134="Deteriorat usable",N1134="Revisió necessària"),"Revisar","OK"))))))))))</f>
      </c>
      <c r="R1134" s="20"/>
    </row>
    <row r="1135" customFormat="false" ht="15" hidden="false" customHeight="false" outlineLevel="0" collapsed="false">
      <c r="A1135" s="19" t="n">
        <v>11</v>
      </c>
      <c r="B1135" s="19" t="n">
        <f aca="false">IFERROR(VLOOKUP(A1135,Personal!$A$6:$F$112,2,FALSE()),"")</f>
        <v>0</v>
      </c>
      <c r="C1135" s="19" t="str">
        <f aca="false">IFERROR(VLOOKUP(A1135,Personal!$A$6:$F$112,3,FALSE()),"")</f>
        <v>Olot</v>
      </c>
      <c r="D1135" s="19" t="s">
        <v>102</v>
      </c>
      <c r="E1135" s="19" t="s">
        <v>115</v>
      </c>
      <c r="F1135" s="19" t="s">
        <v>116</v>
      </c>
      <c r="G1135" s="19" t="s">
        <v>291</v>
      </c>
      <c r="H1135" s="19" t="n">
        <f aca="false">IF(OR(VLOOKUP(A1135,Personal!$A$6:$F$112,5,FALSE())&lt;&gt;"Sí",N1135="No aplica"),0,'Catàleg GRAE'!D44)</f>
        <v>1</v>
      </c>
      <c r="I1135" s="20"/>
      <c r="J1135" s="20"/>
      <c r="K1135" s="20"/>
      <c r="L1135" s="21"/>
      <c r="M1135" s="21"/>
      <c r="N1135" s="20"/>
      <c r="O1135" s="20"/>
      <c r="P1135" s="19" t="str">
        <f aca="false">IF(I1135="","",I1135-H1135)</f>
        <v/>
      </c>
      <c r="Q1135" s="19" t="str">
        <f aca="true">IF(B1135="","",IF(N1135="No aplica","No aplica",IF(I1135="","Pendent",IF(N1135="Per substituir","Substituir",IF(OR(N1135="No localitzat",N1135="No lliurat"),"Reposar",IF(I1135&lt;H1135,"Reposar",IF(I1135&gt;H1135,"Revisar excedent",IF(AND(G1135="Sí",M1135&lt;&gt;"",M1135&lt;TODAY()),"EPI caducat",IF(AND(G1135="Sí",M1135&lt;&gt;"",M1135&lt;=TODAY()+90),"EPI caduca ≤90 dies",IF(OR(N1135="Deteriorat usable",N1135="Revisió necessària"),"Revisar","OK"))))))))))</f>
      </c>
      <c r="R1135" s="20"/>
    </row>
    <row r="1136" customFormat="false" ht="15" hidden="false" customHeight="false" outlineLevel="0" collapsed="false">
      <c r="A1136" s="19" t="n">
        <v>11</v>
      </c>
      <c r="B1136" s="19" t="n">
        <f aca="false">IFERROR(VLOOKUP(A1136,Personal!$A$6:$F$112,2,FALSE()),"")</f>
        <v>0</v>
      </c>
      <c r="C1136" s="19" t="str">
        <f aca="false">IFERROR(VLOOKUP(A1136,Personal!$A$6:$F$112,3,FALSE()),"")</f>
        <v>Olot</v>
      </c>
      <c r="D1136" s="19" t="s">
        <v>102</v>
      </c>
      <c r="E1136" s="19" t="s">
        <v>117</v>
      </c>
      <c r="F1136" s="19" t="s">
        <v>118</v>
      </c>
      <c r="G1136" s="19" t="s">
        <v>272</v>
      </c>
      <c r="H1136" s="19" t="n">
        <f aca="false">IF(OR(VLOOKUP(A1136,Personal!$A$6:$F$112,5,FALSE())&lt;&gt;"Sí",N1136="No aplica"),0,'Catàleg GRAE'!D45)</f>
        <v>1</v>
      </c>
      <c r="I1136" s="20"/>
      <c r="J1136" s="20"/>
      <c r="K1136" s="20"/>
      <c r="L1136" s="21"/>
      <c r="M1136" s="21"/>
      <c r="N1136" s="20"/>
      <c r="O1136" s="20"/>
      <c r="P1136" s="19" t="str">
        <f aca="false">IF(I1136="","",I1136-H1136)</f>
        <v/>
      </c>
      <c r="Q1136" s="19" t="str">
        <f aca="true">IF(B1136="","",IF(N1136="No aplica","No aplica",IF(I1136="","Pendent",IF(N1136="Per substituir","Substituir",IF(OR(N1136="No localitzat",N1136="No lliurat"),"Reposar",IF(I1136&lt;H1136,"Reposar",IF(I1136&gt;H1136,"Revisar excedent",IF(AND(G1136="Sí",M1136&lt;&gt;"",M1136&lt;TODAY()),"EPI caducat",IF(AND(G1136="Sí",M1136&lt;&gt;"",M1136&lt;=TODAY()+90),"EPI caduca ≤90 dies",IF(OR(N1136="Deteriorat usable",N1136="Revisió necessària"),"Revisar","OK"))))))))))</f>
      </c>
      <c r="R1136" s="20"/>
    </row>
    <row r="1137" customFormat="false" ht="15" hidden="false" customHeight="false" outlineLevel="0" collapsed="false">
      <c r="A1137" s="19" t="n">
        <v>11</v>
      </c>
      <c r="B1137" s="19" t="n">
        <f aca="false">IFERROR(VLOOKUP(A1137,Personal!$A$6:$F$112,2,FALSE()),"")</f>
        <v>0</v>
      </c>
      <c r="C1137" s="19" t="str">
        <f aca="false">IFERROR(VLOOKUP(A1137,Personal!$A$6:$F$112,3,FALSE()),"")</f>
        <v>Olot</v>
      </c>
      <c r="D1137" s="19" t="s">
        <v>102</v>
      </c>
      <c r="E1137" s="19" t="s">
        <v>119</v>
      </c>
      <c r="F1137" s="19" t="s">
        <v>120</v>
      </c>
      <c r="G1137" s="19" t="s">
        <v>272</v>
      </c>
      <c r="H1137" s="19" t="n">
        <f aca="false">IF(OR(VLOOKUP(A1137,Personal!$A$6:$F$112,5,FALSE())&lt;&gt;"Sí",N1137="No aplica"),0,'Catàleg GRAE'!D46)</f>
        <v>1</v>
      </c>
      <c r="I1137" s="20"/>
      <c r="J1137" s="20"/>
      <c r="K1137" s="20"/>
      <c r="L1137" s="21"/>
      <c r="M1137" s="21"/>
      <c r="N1137" s="20"/>
      <c r="O1137" s="20"/>
      <c r="P1137" s="19" t="str">
        <f aca="false">IF(I1137="","",I1137-H1137)</f>
        <v/>
      </c>
      <c r="Q1137" s="19" t="str">
        <f aca="true">IF(B1137="","",IF(N1137="No aplica","No aplica",IF(I1137="","Pendent",IF(N1137="Per substituir","Substituir",IF(OR(N1137="No localitzat",N1137="No lliurat"),"Reposar",IF(I1137&lt;H1137,"Reposar",IF(I1137&gt;H1137,"Revisar excedent",IF(AND(G1137="Sí",M1137&lt;&gt;"",M1137&lt;TODAY()),"EPI caducat",IF(AND(G1137="Sí",M1137&lt;&gt;"",M1137&lt;=TODAY()+90),"EPI caduca ≤90 dies",IF(OR(N1137="Deteriorat usable",N1137="Revisió necessària"),"Revisar","OK"))))))))))</f>
      </c>
      <c r="R1137" s="20"/>
    </row>
    <row r="1138" customFormat="false" ht="15" hidden="false" customHeight="false" outlineLevel="0" collapsed="false">
      <c r="A1138" s="19" t="n">
        <v>11</v>
      </c>
      <c r="B1138" s="19" t="n">
        <f aca="false">IFERROR(VLOOKUP(A1138,Personal!$A$6:$F$112,2,FALSE()),"")</f>
        <v>0</v>
      </c>
      <c r="C1138" s="19" t="str">
        <f aca="false">IFERROR(VLOOKUP(A1138,Personal!$A$6:$F$112,3,FALSE()),"")</f>
        <v>Olot</v>
      </c>
      <c r="D1138" s="19" t="s">
        <v>97</v>
      </c>
      <c r="E1138" s="19" t="s">
        <v>121</v>
      </c>
      <c r="F1138" s="19" t="s">
        <v>122</v>
      </c>
      <c r="G1138" s="19" t="s">
        <v>291</v>
      </c>
      <c r="H1138" s="19" t="n">
        <f aca="false">IF(OR(VLOOKUP(A1138,Personal!$A$6:$F$112,5,FALSE())&lt;&gt;"Sí",N1138="No aplica"),0,'Catàleg GRAE'!D47)</f>
        <v>1</v>
      </c>
      <c r="I1138" s="20"/>
      <c r="J1138" s="20"/>
      <c r="K1138" s="20"/>
      <c r="L1138" s="21"/>
      <c r="M1138" s="21"/>
      <c r="N1138" s="20"/>
      <c r="O1138" s="20"/>
      <c r="P1138" s="19" t="str">
        <f aca="false">IF(I1138="","",I1138-H1138)</f>
        <v/>
      </c>
      <c r="Q1138" s="19" t="str">
        <f aca="true">IF(B1138="","",IF(N1138="No aplica","No aplica",IF(I1138="","Pendent",IF(N1138="Per substituir","Substituir",IF(OR(N1138="No localitzat",N1138="No lliurat"),"Reposar",IF(I1138&lt;H1138,"Reposar",IF(I1138&gt;H1138,"Revisar excedent",IF(AND(G1138="Sí",M1138&lt;&gt;"",M1138&lt;TODAY()),"EPI caducat",IF(AND(G1138="Sí",M1138&lt;&gt;"",M1138&lt;=TODAY()+90),"EPI caduca ≤90 dies",IF(OR(N1138="Deteriorat usable",N1138="Revisió necessària"),"Revisar","OK"))))))))))</f>
      </c>
      <c r="R1138" s="20"/>
    </row>
    <row r="1139" customFormat="false" ht="15" hidden="false" customHeight="false" outlineLevel="0" collapsed="false">
      <c r="A1139" s="19" t="n">
        <v>11</v>
      </c>
      <c r="B1139" s="19" t="n">
        <f aca="false">IFERROR(VLOOKUP(A1139,Personal!$A$6:$F$112,2,FALSE()),"")</f>
        <v>0</v>
      </c>
      <c r="C1139" s="19" t="str">
        <f aca="false">IFERROR(VLOOKUP(A1139,Personal!$A$6:$F$112,3,FALSE()),"")</f>
        <v>Olot</v>
      </c>
      <c r="D1139" s="19" t="s">
        <v>97</v>
      </c>
      <c r="E1139" s="19" t="s">
        <v>123</v>
      </c>
      <c r="F1139" s="19" t="s">
        <v>124</v>
      </c>
      <c r="G1139" s="19" t="s">
        <v>291</v>
      </c>
      <c r="H1139" s="19" t="n">
        <f aca="false">IF(OR(VLOOKUP(A1139,Personal!$A$6:$F$112,5,FALSE())&lt;&gt;"Sí",N1139="No aplica"),0,'Catàleg GRAE'!D48)</f>
        <v>1</v>
      </c>
      <c r="I1139" s="20"/>
      <c r="J1139" s="20"/>
      <c r="K1139" s="20"/>
      <c r="L1139" s="21"/>
      <c r="M1139" s="21"/>
      <c r="N1139" s="20"/>
      <c r="O1139" s="20"/>
      <c r="P1139" s="19" t="str">
        <f aca="false">IF(I1139="","",I1139-H1139)</f>
        <v/>
      </c>
      <c r="Q1139" s="19" t="str">
        <f aca="true">IF(B1139="","",IF(N1139="No aplica","No aplica",IF(I1139="","Pendent",IF(N1139="Per substituir","Substituir",IF(OR(N1139="No localitzat",N1139="No lliurat"),"Reposar",IF(I1139&lt;H1139,"Reposar",IF(I1139&gt;H1139,"Revisar excedent",IF(AND(G1139="Sí",M1139&lt;&gt;"",M1139&lt;TODAY()),"EPI caducat",IF(AND(G1139="Sí",M1139&lt;&gt;"",M1139&lt;=TODAY()+90),"EPI caduca ≤90 dies",IF(OR(N1139="Deteriorat usable",N1139="Revisió necessària"),"Revisar","OK"))))))))))</f>
      </c>
      <c r="R1139" s="20"/>
    </row>
    <row r="1140" customFormat="false" ht="15" hidden="false" customHeight="false" outlineLevel="0" collapsed="false">
      <c r="A1140" s="19" t="n">
        <v>11</v>
      </c>
      <c r="B1140" s="19" t="n">
        <f aca="false">IFERROR(VLOOKUP(A1140,Personal!$A$6:$F$112,2,FALSE()),"")</f>
        <v>0</v>
      </c>
      <c r="C1140" s="19" t="str">
        <f aca="false">IFERROR(VLOOKUP(A1140,Personal!$A$6:$F$112,3,FALSE()),"")</f>
        <v>Olot</v>
      </c>
      <c r="D1140" s="19" t="s">
        <v>125</v>
      </c>
      <c r="E1140" s="19" t="s">
        <v>126</v>
      </c>
      <c r="F1140" s="19" t="s">
        <v>127</v>
      </c>
      <c r="G1140" s="19" t="s">
        <v>272</v>
      </c>
      <c r="H1140" s="19" t="n">
        <f aca="false">IF(OR(VLOOKUP(A1140,Personal!$A$6:$F$112,5,FALSE())&lt;&gt;"Sí",N1140="No aplica"),0,'Catàleg GRAE'!D49)</f>
        <v>1</v>
      </c>
      <c r="I1140" s="20"/>
      <c r="J1140" s="20"/>
      <c r="K1140" s="20"/>
      <c r="L1140" s="21"/>
      <c r="M1140" s="21"/>
      <c r="N1140" s="20"/>
      <c r="O1140" s="20"/>
      <c r="P1140" s="19" t="str">
        <f aca="false">IF(I1140="","",I1140-H1140)</f>
        <v/>
      </c>
      <c r="Q1140" s="19" t="str">
        <f aca="true">IF(B1140="","",IF(N1140="No aplica","No aplica",IF(I1140="","Pendent",IF(N1140="Per substituir","Substituir",IF(OR(N1140="No localitzat",N1140="No lliurat"),"Reposar",IF(I1140&lt;H1140,"Reposar",IF(I1140&gt;H1140,"Revisar excedent",IF(AND(G1140="Sí",M1140&lt;&gt;"",M1140&lt;TODAY()),"EPI caducat",IF(AND(G1140="Sí",M1140&lt;&gt;"",M1140&lt;=TODAY()+90),"EPI caduca ≤90 dies",IF(OR(N1140="Deteriorat usable",N1140="Revisió necessària"),"Revisar","OK"))))))))))</f>
      </c>
      <c r="R1140" s="20"/>
    </row>
    <row r="1141" customFormat="false" ht="15" hidden="false" customHeight="false" outlineLevel="0" collapsed="false">
      <c r="A1141" s="19" t="n">
        <v>11</v>
      </c>
      <c r="B1141" s="19" t="n">
        <f aca="false">IFERROR(VLOOKUP(A1141,Personal!$A$6:$F$112,2,FALSE()),"")</f>
        <v>0</v>
      </c>
      <c r="C1141" s="19" t="str">
        <f aca="false">IFERROR(VLOOKUP(A1141,Personal!$A$6:$F$112,3,FALSE()),"")</f>
        <v>Olot</v>
      </c>
      <c r="D1141" s="19" t="s">
        <v>125</v>
      </c>
      <c r="E1141" s="19" t="s">
        <v>128</v>
      </c>
      <c r="F1141" s="19" t="s">
        <v>129</v>
      </c>
      <c r="G1141" s="19" t="s">
        <v>272</v>
      </c>
      <c r="H1141" s="19" t="n">
        <f aca="false">IF(OR(VLOOKUP(A1141,Personal!$A$6:$F$112,5,FALSE())&lt;&gt;"Sí",N1141="No aplica"),0,'Catàleg GRAE'!D50)</f>
        <v>1</v>
      </c>
      <c r="I1141" s="20"/>
      <c r="J1141" s="20"/>
      <c r="K1141" s="20"/>
      <c r="L1141" s="21"/>
      <c r="M1141" s="21"/>
      <c r="N1141" s="20"/>
      <c r="O1141" s="20"/>
      <c r="P1141" s="19" t="str">
        <f aca="false">IF(I1141="","",I1141-H1141)</f>
        <v/>
      </c>
      <c r="Q1141" s="19" t="str">
        <f aca="true">IF(B1141="","",IF(N1141="No aplica","No aplica",IF(I1141="","Pendent",IF(N1141="Per substituir","Substituir",IF(OR(N1141="No localitzat",N1141="No lliurat"),"Reposar",IF(I1141&lt;H1141,"Reposar",IF(I1141&gt;H1141,"Revisar excedent",IF(AND(G1141="Sí",M1141&lt;&gt;"",M1141&lt;TODAY()),"EPI caducat",IF(AND(G1141="Sí",M1141&lt;&gt;"",M1141&lt;=TODAY()+90),"EPI caduca ≤90 dies",IF(OR(N1141="Deteriorat usable",N1141="Revisió necessària"),"Revisar","OK"))))))))))</f>
      </c>
      <c r="R1141" s="20"/>
    </row>
    <row r="1142" customFormat="false" ht="15" hidden="false" customHeight="false" outlineLevel="0" collapsed="false">
      <c r="A1142" s="19" t="n">
        <v>11</v>
      </c>
      <c r="B1142" s="19" t="n">
        <f aca="false">IFERROR(VLOOKUP(A1142,Personal!$A$6:$F$112,2,FALSE()),"")</f>
        <v>0</v>
      </c>
      <c r="C1142" s="19" t="str">
        <f aca="false">IFERROR(VLOOKUP(A1142,Personal!$A$6:$F$112,3,FALSE()),"")</f>
        <v>Olot</v>
      </c>
      <c r="D1142" s="19" t="s">
        <v>125</v>
      </c>
      <c r="E1142" s="19" t="s">
        <v>130</v>
      </c>
      <c r="F1142" s="19" t="s">
        <v>131</v>
      </c>
      <c r="G1142" s="19" t="s">
        <v>291</v>
      </c>
      <c r="H1142" s="19" t="n">
        <f aca="false">IF(OR(VLOOKUP(A1142,Personal!$A$6:$F$112,5,FALSE())&lt;&gt;"Sí",N1142="No aplica"),0,'Catàleg GRAE'!D51)</f>
        <v>1</v>
      </c>
      <c r="I1142" s="20"/>
      <c r="J1142" s="20"/>
      <c r="K1142" s="20"/>
      <c r="L1142" s="21"/>
      <c r="M1142" s="21"/>
      <c r="N1142" s="20"/>
      <c r="O1142" s="20"/>
      <c r="P1142" s="19" t="str">
        <f aca="false">IF(I1142="","",I1142-H1142)</f>
        <v/>
      </c>
      <c r="Q1142" s="19" t="str">
        <f aca="true">IF(B1142="","",IF(N1142="No aplica","No aplica",IF(I1142="","Pendent",IF(N1142="Per substituir","Substituir",IF(OR(N1142="No localitzat",N1142="No lliurat"),"Reposar",IF(I1142&lt;H1142,"Reposar",IF(I1142&gt;H1142,"Revisar excedent",IF(AND(G1142="Sí",M1142&lt;&gt;"",M1142&lt;TODAY()),"EPI caducat",IF(AND(G1142="Sí",M1142&lt;&gt;"",M1142&lt;=TODAY()+90),"EPI caduca ≤90 dies",IF(OR(N1142="Deteriorat usable",N1142="Revisió necessària"),"Revisar","OK"))))))))))</f>
      </c>
      <c r="R1142" s="20"/>
    </row>
    <row r="1143" customFormat="false" ht="15" hidden="false" customHeight="false" outlineLevel="0" collapsed="false">
      <c r="A1143" s="19" t="n">
        <v>11</v>
      </c>
      <c r="B1143" s="19" t="n">
        <f aca="false">IFERROR(VLOOKUP(A1143,Personal!$A$6:$F$112,2,FALSE()),"")</f>
        <v>0</v>
      </c>
      <c r="C1143" s="19" t="str">
        <f aca="false">IFERROR(VLOOKUP(A1143,Personal!$A$6:$F$112,3,FALSE()),"")</f>
        <v>Olot</v>
      </c>
      <c r="D1143" s="19" t="s">
        <v>132</v>
      </c>
      <c r="E1143" s="19" t="s">
        <v>133</v>
      </c>
      <c r="F1143" s="19" t="s">
        <v>134</v>
      </c>
      <c r="G1143" s="19" t="s">
        <v>291</v>
      </c>
      <c r="H1143" s="19" t="n">
        <f aca="false">IF(OR(VLOOKUP(A1143,Personal!$A$6:$F$112,5,FALSE())&lt;&gt;"Sí",N1143="No aplica"),0,'Catàleg GRAE'!D52)</f>
        <v>1</v>
      </c>
      <c r="I1143" s="20"/>
      <c r="J1143" s="20"/>
      <c r="K1143" s="20"/>
      <c r="L1143" s="21"/>
      <c r="M1143" s="21"/>
      <c r="N1143" s="20"/>
      <c r="O1143" s="20"/>
      <c r="P1143" s="19" t="str">
        <f aca="false">IF(I1143="","",I1143-H1143)</f>
        <v/>
      </c>
      <c r="Q1143" s="19" t="str">
        <f aca="true">IF(B1143="","",IF(N1143="No aplica","No aplica",IF(I1143="","Pendent",IF(N1143="Per substituir","Substituir",IF(OR(N1143="No localitzat",N1143="No lliurat"),"Reposar",IF(I1143&lt;H1143,"Reposar",IF(I1143&gt;H1143,"Revisar excedent",IF(AND(G1143="Sí",M1143&lt;&gt;"",M1143&lt;TODAY()),"EPI caducat",IF(AND(G1143="Sí",M1143&lt;&gt;"",M1143&lt;=TODAY()+90),"EPI caduca ≤90 dies",IF(OR(N1143="Deteriorat usable",N1143="Revisió necessària"),"Revisar","OK"))))))))))</f>
      </c>
      <c r="R1143" s="20"/>
    </row>
    <row r="1144" customFormat="false" ht="15" hidden="false" customHeight="false" outlineLevel="0" collapsed="false">
      <c r="A1144" s="19" t="n">
        <v>11</v>
      </c>
      <c r="B1144" s="19" t="n">
        <f aca="false">IFERROR(VLOOKUP(A1144,Personal!$A$6:$F$112,2,FALSE()),"")</f>
        <v>0</v>
      </c>
      <c r="C1144" s="19" t="str">
        <f aca="false">IFERROR(VLOOKUP(A1144,Personal!$A$6:$F$112,3,FALSE()),"")</f>
        <v>Olot</v>
      </c>
      <c r="D1144" s="19" t="s">
        <v>94</v>
      </c>
      <c r="E1144" s="19" t="s">
        <v>135</v>
      </c>
      <c r="F1144" s="19" t="s">
        <v>136</v>
      </c>
      <c r="G1144" s="19" t="s">
        <v>291</v>
      </c>
      <c r="H1144" s="19" t="n">
        <f aca="false">IF(OR(VLOOKUP(A1144,Personal!$A$6:$F$112,5,FALSE())&lt;&gt;"Sí",N1144="No aplica"),0,'Catàleg GRAE'!D53)</f>
        <v>1</v>
      </c>
      <c r="I1144" s="20"/>
      <c r="J1144" s="20"/>
      <c r="K1144" s="20"/>
      <c r="L1144" s="21"/>
      <c r="M1144" s="21"/>
      <c r="N1144" s="20"/>
      <c r="O1144" s="20"/>
      <c r="P1144" s="19" t="str">
        <f aca="false">IF(I1144="","",I1144-H1144)</f>
        <v/>
      </c>
      <c r="Q1144" s="19" t="str">
        <f aca="true">IF(B1144="","",IF(N1144="No aplica","No aplica",IF(I1144="","Pendent",IF(N1144="Per substituir","Substituir",IF(OR(N1144="No localitzat",N1144="No lliurat"),"Reposar",IF(I1144&lt;H1144,"Reposar",IF(I1144&gt;H1144,"Revisar excedent",IF(AND(G1144="Sí",M1144&lt;&gt;"",M1144&lt;TODAY()),"EPI caducat",IF(AND(G1144="Sí",M1144&lt;&gt;"",M1144&lt;=TODAY()+90),"EPI caduca ≤90 dies",IF(OR(N1144="Deteriorat usable",N1144="Revisió necessària"),"Revisar","OK"))))))))))</f>
      </c>
      <c r="R1144" s="20"/>
    </row>
    <row r="1145" customFormat="false" ht="15" hidden="false" customHeight="false" outlineLevel="0" collapsed="false">
      <c r="A1145" s="19" t="n">
        <v>11</v>
      </c>
      <c r="B1145" s="19" t="n">
        <f aca="false">IFERROR(VLOOKUP(A1145,Personal!$A$6:$F$112,2,FALSE()),"")</f>
        <v>0</v>
      </c>
      <c r="C1145" s="19" t="str">
        <f aca="false">IFERROR(VLOOKUP(A1145,Personal!$A$6:$F$112,3,FALSE()),"")</f>
        <v>Olot</v>
      </c>
      <c r="D1145" s="19" t="s">
        <v>137</v>
      </c>
      <c r="E1145" s="19" t="s">
        <v>138</v>
      </c>
      <c r="F1145" s="19" t="s">
        <v>139</v>
      </c>
      <c r="G1145" s="19" t="s">
        <v>291</v>
      </c>
      <c r="H1145" s="19" t="n">
        <f aca="false">IF(OR(VLOOKUP(A1145,Personal!$A$6:$F$112,5,FALSE())&lt;&gt;"Sí",N1145="No aplica"),0,'Catàleg GRAE'!D54)</f>
        <v>1</v>
      </c>
      <c r="I1145" s="20"/>
      <c r="J1145" s="20"/>
      <c r="K1145" s="20"/>
      <c r="L1145" s="21"/>
      <c r="M1145" s="21"/>
      <c r="N1145" s="20"/>
      <c r="O1145" s="20"/>
      <c r="P1145" s="19" t="str">
        <f aca="false">IF(I1145="","",I1145-H1145)</f>
        <v/>
      </c>
      <c r="Q1145" s="19" t="str">
        <f aca="true">IF(B1145="","",IF(N1145="No aplica","No aplica",IF(I1145="","Pendent",IF(N1145="Per substituir","Substituir",IF(OR(N1145="No localitzat",N1145="No lliurat"),"Reposar",IF(I1145&lt;H1145,"Reposar",IF(I1145&gt;H1145,"Revisar excedent",IF(AND(G1145="Sí",M1145&lt;&gt;"",M1145&lt;TODAY()),"EPI caducat",IF(AND(G1145="Sí",M1145&lt;&gt;"",M1145&lt;=TODAY()+90),"EPI caduca ≤90 dies",IF(OR(N1145="Deteriorat usable",N1145="Revisió necessària"),"Revisar","OK"))))))))))</f>
      </c>
      <c r="R1145" s="20"/>
    </row>
    <row r="1146" customFormat="false" ht="15" hidden="false" customHeight="false" outlineLevel="0" collapsed="false">
      <c r="A1146" s="19" t="n">
        <v>11</v>
      </c>
      <c r="B1146" s="19" t="n">
        <f aca="false">IFERROR(VLOOKUP(A1146,Personal!$A$6:$F$112,2,FALSE()),"")</f>
        <v>0</v>
      </c>
      <c r="C1146" s="19" t="str">
        <f aca="false">IFERROR(VLOOKUP(A1146,Personal!$A$6:$F$112,3,FALSE()),"")</f>
        <v>Olot</v>
      </c>
      <c r="D1146" s="19" t="s">
        <v>94</v>
      </c>
      <c r="E1146" s="19" t="s">
        <v>140</v>
      </c>
      <c r="F1146" s="19" t="s">
        <v>141</v>
      </c>
      <c r="G1146" s="19" t="s">
        <v>291</v>
      </c>
      <c r="H1146" s="19" t="n">
        <f aca="false">IF(OR(VLOOKUP(A1146,Personal!$A$6:$F$112,5,FALSE())&lt;&gt;"Sí",N1146="No aplica"),0,'Catàleg GRAE'!D55)</f>
        <v>1</v>
      </c>
      <c r="I1146" s="20"/>
      <c r="J1146" s="20"/>
      <c r="K1146" s="20"/>
      <c r="L1146" s="21"/>
      <c r="M1146" s="21"/>
      <c r="N1146" s="20"/>
      <c r="O1146" s="20"/>
      <c r="P1146" s="19" t="str">
        <f aca="false">IF(I1146="","",I1146-H1146)</f>
        <v/>
      </c>
      <c r="Q1146" s="19" t="str">
        <f aca="true">IF(B1146="","",IF(N1146="No aplica","No aplica",IF(I1146="","Pendent",IF(N1146="Per substituir","Substituir",IF(OR(N1146="No localitzat",N1146="No lliurat"),"Reposar",IF(I1146&lt;H1146,"Reposar",IF(I1146&gt;H1146,"Revisar excedent",IF(AND(G1146="Sí",M1146&lt;&gt;"",M1146&lt;TODAY()),"EPI caducat",IF(AND(G1146="Sí",M1146&lt;&gt;"",M1146&lt;=TODAY()+90),"EPI caduca ≤90 dies",IF(OR(N1146="Deteriorat usable",N1146="Revisió necessària"),"Revisar","OK"))))))))))</f>
      </c>
      <c r="R1146" s="20"/>
    </row>
    <row r="1147" customFormat="false" ht="15" hidden="false" customHeight="false" outlineLevel="0" collapsed="false">
      <c r="A1147" s="19" t="n">
        <v>11</v>
      </c>
      <c r="B1147" s="19" t="n">
        <f aca="false">IFERROR(VLOOKUP(A1147,Personal!$A$6:$F$112,2,FALSE()),"")</f>
        <v>0</v>
      </c>
      <c r="C1147" s="19" t="str">
        <f aca="false">IFERROR(VLOOKUP(A1147,Personal!$A$6:$F$112,3,FALSE()),"")</f>
        <v>Olot</v>
      </c>
      <c r="D1147" s="19" t="s">
        <v>142</v>
      </c>
      <c r="E1147" s="19" t="s">
        <v>143</v>
      </c>
      <c r="F1147" s="19" t="s">
        <v>144</v>
      </c>
      <c r="G1147" s="19" t="s">
        <v>291</v>
      </c>
      <c r="H1147" s="19" t="n">
        <f aca="false">IF(OR(VLOOKUP(A1147,Personal!$A$6:$F$112,5,FALSE())&lt;&gt;"Sí",N1147="No aplica"),0,'Catàleg GRAE'!D56)</f>
        <v>1</v>
      </c>
      <c r="I1147" s="20"/>
      <c r="J1147" s="20"/>
      <c r="K1147" s="20"/>
      <c r="L1147" s="21"/>
      <c r="M1147" s="21"/>
      <c r="N1147" s="20"/>
      <c r="O1147" s="20"/>
      <c r="P1147" s="19" t="str">
        <f aca="false">IF(I1147="","",I1147-H1147)</f>
        <v/>
      </c>
      <c r="Q1147" s="19" t="str">
        <f aca="true">IF(B1147="","",IF(N1147="No aplica","No aplica",IF(I1147="","Pendent",IF(N1147="Per substituir","Substituir",IF(OR(N1147="No localitzat",N1147="No lliurat"),"Reposar",IF(I1147&lt;H1147,"Reposar",IF(I1147&gt;H1147,"Revisar excedent",IF(AND(G1147="Sí",M1147&lt;&gt;"",M1147&lt;TODAY()),"EPI caducat",IF(AND(G1147="Sí",M1147&lt;&gt;"",M1147&lt;=TODAY()+90),"EPI caduca ≤90 dies",IF(OR(N1147="Deteriorat usable",N1147="Revisió necessària"),"Revisar","OK"))))))))))</f>
      </c>
      <c r="R1147" s="20"/>
    </row>
    <row r="1148" customFormat="false" ht="15" hidden="false" customHeight="false" outlineLevel="0" collapsed="false">
      <c r="A1148" s="19" t="n">
        <v>11</v>
      </c>
      <c r="B1148" s="19" t="n">
        <f aca="false">IFERROR(VLOOKUP(A1148,Personal!$A$6:$F$112,2,FALSE()),"")</f>
        <v>0</v>
      </c>
      <c r="C1148" s="19" t="str">
        <f aca="false">IFERROR(VLOOKUP(A1148,Personal!$A$6:$F$112,3,FALSE()),"")</f>
        <v>Olot</v>
      </c>
      <c r="D1148" s="19" t="s">
        <v>112</v>
      </c>
      <c r="E1148" s="19" t="s">
        <v>145</v>
      </c>
      <c r="F1148" s="19" t="s">
        <v>146</v>
      </c>
      <c r="G1148" s="19" t="s">
        <v>291</v>
      </c>
      <c r="H1148" s="19" t="n">
        <f aca="false">IF(OR(VLOOKUP(A1148,Personal!$A$6:$F$112,5,FALSE())&lt;&gt;"Sí",N1148="No aplica"),0,'Catàleg GRAE'!D57)</f>
        <v>1</v>
      </c>
      <c r="I1148" s="20"/>
      <c r="J1148" s="20"/>
      <c r="K1148" s="20"/>
      <c r="L1148" s="21"/>
      <c r="M1148" s="21"/>
      <c r="N1148" s="20"/>
      <c r="O1148" s="20"/>
      <c r="P1148" s="19" t="str">
        <f aca="false">IF(I1148="","",I1148-H1148)</f>
        <v/>
      </c>
      <c r="Q1148" s="19" t="str">
        <f aca="true">IF(B1148="","",IF(N1148="No aplica","No aplica",IF(I1148="","Pendent",IF(N1148="Per substituir","Substituir",IF(OR(N1148="No localitzat",N1148="No lliurat"),"Reposar",IF(I1148&lt;H1148,"Reposar",IF(I1148&gt;H1148,"Revisar excedent",IF(AND(G1148="Sí",M1148&lt;&gt;"",M1148&lt;TODAY()),"EPI caducat",IF(AND(G1148="Sí",M1148&lt;&gt;"",M1148&lt;=TODAY()+90),"EPI caduca ≤90 dies",IF(OR(N1148="Deteriorat usable",N1148="Revisió necessària"),"Revisar","OK"))))))))))</f>
      </c>
      <c r="R1148" s="20"/>
    </row>
    <row r="1149" customFormat="false" ht="15" hidden="false" customHeight="false" outlineLevel="0" collapsed="false">
      <c r="A1149" s="19" t="n">
        <v>11</v>
      </c>
      <c r="B1149" s="19" t="n">
        <f aca="false">IFERROR(VLOOKUP(A1149,Personal!$A$6:$F$112,2,FALSE()),"")</f>
        <v>0</v>
      </c>
      <c r="C1149" s="19" t="str">
        <f aca="false">IFERROR(VLOOKUP(A1149,Personal!$A$6:$F$112,3,FALSE()),"")</f>
        <v>Olot</v>
      </c>
      <c r="D1149" s="19" t="s">
        <v>137</v>
      </c>
      <c r="E1149" s="19" t="s">
        <v>147</v>
      </c>
      <c r="F1149" s="19" t="s">
        <v>148</v>
      </c>
      <c r="G1149" s="19" t="s">
        <v>291</v>
      </c>
      <c r="H1149" s="19" t="n">
        <f aca="false">IF(OR(VLOOKUP(A1149,Personal!$A$6:$F$112,5,FALSE())&lt;&gt;"Sí",N1149="No aplica"),0,'Catàleg GRAE'!D58)</f>
        <v>1</v>
      </c>
      <c r="I1149" s="20"/>
      <c r="J1149" s="20"/>
      <c r="K1149" s="20"/>
      <c r="L1149" s="21"/>
      <c r="M1149" s="21"/>
      <c r="N1149" s="20"/>
      <c r="O1149" s="20"/>
      <c r="P1149" s="19" t="str">
        <f aca="false">IF(I1149="","",I1149-H1149)</f>
        <v/>
      </c>
      <c r="Q1149" s="19" t="str">
        <f aca="true">IF(B1149="","",IF(N1149="No aplica","No aplica",IF(I1149="","Pendent",IF(N1149="Per substituir","Substituir",IF(OR(N1149="No localitzat",N1149="No lliurat"),"Reposar",IF(I1149&lt;H1149,"Reposar",IF(I1149&gt;H1149,"Revisar excedent",IF(AND(G1149="Sí",M1149&lt;&gt;"",M1149&lt;TODAY()),"EPI caducat",IF(AND(G1149="Sí",M1149&lt;&gt;"",M1149&lt;=TODAY()+90),"EPI caduca ≤90 dies",IF(OR(N1149="Deteriorat usable",N1149="Revisió necessària"),"Revisar","OK"))))))))))</f>
      </c>
      <c r="R1149" s="20"/>
    </row>
    <row r="1150" customFormat="false" ht="15" hidden="false" customHeight="false" outlineLevel="0" collapsed="false">
      <c r="A1150" s="19" t="n">
        <v>11</v>
      </c>
      <c r="B1150" s="19" t="n">
        <f aca="false">IFERROR(VLOOKUP(A1150,Personal!$A$6:$F$112,2,FALSE()),"")</f>
        <v>0</v>
      </c>
      <c r="C1150" s="19" t="str">
        <f aca="false">IFERROR(VLOOKUP(A1150,Personal!$A$6:$F$112,3,FALSE()),"")</f>
        <v>Olot</v>
      </c>
      <c r="D1150" s="19" t="s">
        <v>125</v>
      </c>
      <c r="E1150" s="19" t="s">
        <v>149</v>
      </c>
      <c r="F1150" s="19" t="s">
        <v>150</v>
      </c>
      <c r="G1150" s="19" t="s">
        <v>291</v>
      </c>
      <c r="H1150" s="19" t="n">
        <f aca="false">IF(OR(VLOOKUP(A1150,Personal!$A$6:$F$112,5,FALSE())&lt;&gt;"Sí",N1150="No aplica"),0,'Catàleg GRAE'!D59)</f>
        <v>1</v>
      </c>
      <c r="I1150" s="20"/>
      <c r="J1150" s="20"/>
      <c r="K1150" s="20"/>
      <c r="L1150" s="21"/>
      <c r="M1150" s="21"/>
      <c r="N1150" s="20"/>
      <c r="O1150" s="20"/>
      <c r="P1150" s="19" t="str">
        <f aca="false">IF(I1150="","",I1150-H1150)</f>
        <v/>
      </c>
      <c r="Q1150" s="19" t="str">
        <f aca="true">IF(B1150="","",IF(N1150="No aplica","No aplica",IF(I1150="","Pendent",IF(N1150="Per substituir","Substituir",IF(OR(N1150="No localitzat",N1150="No lliurat"),"Reposar",IF(I1150&lt;H1150,"Reposar",IF(I1150&gt;H1150,"Revisar excedent",IF(AND(G1150="Sí",M1150&lt;&gt;"",M1150&lt;TODAY()),"EPI caducat",IF(AND(G1150="Sí",M1150&lt;&gt;"",M1150&lt;=TODAY()+90),"EPI caduca ≤90 dies",IF(OR(N1150="Deteriorat usable",N1150="Revisió necessària"),"Revisar","OK"))))))))))</f>
      </c>
      <c r="R1150" s="20"/>
    </row>
    <row r="1151" customFormat="false" ht="15" hidden="false" customHeight="false" outlineLevel="0" collapsed="false">
      <c r="A1151" s="19" t="n">
        <v>11</v>
      </c>
      <c r="B1151" s="19" t="n">
        <f aca="false">IFERROR(VLOOKUP(A1151,Personal!$A$6:$F$112,2,FALSE()),"")</f>
        <v>0</v>
      </c>
      <c r="C1151" s="19" t="str">
        <f aca="false">IFERROR(VLOOKUP(A1151,Personal!$A$6:$F$112,3,FALSE()),"")</f>
        <v>Olot</v>
      </c>
      <c r="D1151" s="19" t="s">
        <v>125</v>
      </c>
      <c r="E1151" s="19" t="s">
        <v>151</v>
      </c>
      <c r="F1151" s="19" t="s">
        <v>152</v>
      </c>
      <c r="G1151" s="19" t="s">
        <v>291</v>
      </c>
      <c r="H1151" s="19" t="n">
        <f aca="false">IF(OR(VLOOKUP(A1151,Personal!$A$6:$F$112,5,FALSE())&lt;&gt;"Sí",N1151="No aplica"),0,'Catàleg GRAE'!D60)</f>
        <v>1</v>
      </c>
      <c r="I1151" s="20"/>
      <c r="J1151" s="20"/>
      <c r="K1151" s="20"/>
      <c r="L1151" s="21"/>
      <c r="M1151" s="21"/>
      <c r="N1151" s="20"/>
      <c r="O1151" s="20"/>
      <c r="P1151" s="19" t="str">
        <f aca="false">IF(I1151="","",I1151-H1151)</f>
        <v/>
      </c>
      <c r="Q1151" s="19" t="str">
        <f aca="true">IF(B1151="","",IF(N1151="No aplica","No aplica",IF(I1151="","Pendent",IF(N1151="Per substituir","Substituir",IF(OR(N1151="No localitzat",N1151="No lliurat"),"Reposar",IF(I1151&lt;H1151,"Reposar",IF(I1151&gt;H1151,"Revisar excedent",IF(AND(G1151="Sí",M1151&lt;&gt;"",M1151&lt;TODAY()),"EPI caducat",IF(AND(G1151="Sí",M1151&lt;&gt;"",M1151&lt;=TODAY()+90),"EPI caduca ≤90 dies",IF(OR(N1151="Deteriorat usable",N1151="Revisió necessària"),"Revisar","OK"))))))))))</f>
      </c>
      <c r="R1151" s="20"/>
    </row>
    <row r="1152" customFormat="false" ht="15" hidden="false" customHeight="false" outlineLevel="0" collapsed="false">
      <c r="A1152" s="19" t="n">
        <v>11</v>
      </c>
      <c r="B1152" s="19" t="n">
        <f aca="false">IFERROR(VLOOKUP(A1152,Personal!$A$6:$F$112,2,FALSE()),"")</f>
        <v>0</v>
      </c>
      <c r="C1152" s="19" t="str">
        <f aca="false">IFERROR(VLOOKUP(A1152,Personal!$A$6:$F$112,3,FALSE()),"")</f>
        <v>Olot</v>
      </c>
      <c r="D1152" s="19" t="s">
        <v>153</v>
      </c>
      <c r="E1152" s="19" t="s">
        <v>154</v>
      </c>
      <c r="F1152" s="19" t="s">
        <v>155</v>
      </c>
      <c r="G1152" s="19" t="s">
        <v>291</v>
      </c>
      <c r="H1152" s="19" t="n">
        <f aca="false">IF(OR(VLOOKUP(A1152,Personal!$A$6:$F$112,5,FALSE())&lt;&gt;"Sí",N1152="No aplica"),0,'Catàleg GRAE'!D61)</f>
        <v>1</v>
      </c>
      <c r="I1152" s="20"/>
      <c r="J1152" s="20"/>
      <c r="K1152" s="20"/>
      <c r="L1152" s="21"/>
      <c r="M1152" s="21"/>
      <c r="N1152" s="20"/>
      <c r="O1152" s="20"/>
      <c r="P1152" s="19" t="str">
        <f aca="false">IF(I1152="","",I1152-H1152)</f>
        <v/>
      </c>
      <c r="Q1152" s="19" t="str">
        <f aca="true">IF(B1152="","",IF(N1152="No aplica","No aplica",IF(I1152="","Pendent",IF(N1152="Per substituir","Substituir",IF(OR(N1152="No localitzat",N1152="No lliurat"),"Reposar",IF(I1152&lt;H1152,"Reposar",IF(I1152&gt;H1152,"Revisar excedent",IF(AND(G1152="Sí",M1152&lt;&gt;"",M1152&lt;TODAY()),"EPI caducat",IF(AND(G1152="Sí",M1152&lt;&gt;"",M1152&lt;=TODAY()+90),"EPI caduca ≤90 dies",IF(OR(N1152="Deteriorat usable",N1152="Revisió necessària"),"Revisar","OK"))))))))))</f>
      </c>
      <c r="R1152" s="20"/>
    </row>
    <row r="1153" customFormat="false" ht="15" hidden="false" customHeight="false" outlineLevel="0" collapsed="false">
      <c r="A1153" s="19" t="n">
        <v>11</v>
      </c>
      <c r="B1153" s="19" t="n">
        <f aca="false">IFERROR(VLOOKUP(A1153,Personal!$A$6:$F$112,2,FALSE()),"")</f>
        <v>0</v>
      </c>
      <c r="C1153" s="19" t="str">
        <f aca="false">IFERROR(VLOOKUP(A1153,Personal!$A$6:$F$112,3,FALSE()),"")</f>
        <v>Olot</v>
      </c>
      <c r="D1153" s="19" t="s">
        <v>37</v>
      </c>
      <c r="E1153" s="19" t="s">
        <v>156</v>
      </c>
      <c r="F1153" s="19" t="s">
        <v>157</v>
      </c>
      <c r="G1153" s="19" t="s">
        <v>291</v>
      </c>
      <c r="H1153" s="19" t="n">
        <f aca="false">IF(OR(VLOOKUP(A1153,Personal!$A$6:$F$112,5,FALSE())&lt;&gt;"Sí",N1153="No aplica"),0,'Catàleg GRAE'!D62)</f>
        <v>1</v>
      </c>
      <c r="I1153" s="20"/>
      <c r="J1153" s="20"/>
      <c r="K1153" s="20"/>
      <c r="L1153" s="21"/>
      <c r="M1153" s="21"/>
      <c r="N1153" s="20"/>
      <c r="O1153" s="20"/>
      <c r="P1153" s="19" t="str">
        <f aca="false">IF(I1153="","",I1153-H1153)</f>
        <v/>
      </c>
      <c r="Q1153" s="19" t="str">
        <f aca="true">IF(B1153="","",IF(N1153="No aplica","No aplica",IF(I1153="","Pendent",IF(N1153="Per substituir","Substituir",IF(OR(N1153="No localitzat",N1153="No lliurat"),"Reposar",IF(I1153&lt;H1153,"Reposar",IF(I1153&gt;H1153,"Revisar excedent",IF(AND(G1153="Sí",M1153&lt;&gt;"",M1153&lt;TODAY()),"EPI caducat",IF(AND(G1153="Sí",M1153&lt;&gt;"",M1153&lt;=TODAY()+90),"EPI caduca ≤90 dies",IF(OR(N1153="Deteriorat usable",N1153="Revisió necessària"),"Revisar","OK"))))))))))</f>
      </c>
      <c r="R1153" s="20"/>
    </row>
    <row r="1154" customFormat="false" ht="15" hidden="false" customHeight="false" outlineLevel="0" collapsed="false">
      <c r="A1154" s="19" t="n">
        <v>11</v>
      </c>
      <c r="B1154" s="19" t="n">
        <f aca="false">IFERROR(VLOOKUP(A1154,Personal!$A$6:$F$112,2,FALSE()),"")</f>
        <v>0</v>
      </c>
      <c r="C1154" s="19" t="str">
        <f aca="false">IFERROR(VLOOKUP(A1154,Personal!$A$6:$F$112,3,FALSE()),"")</f>
        <v>Olot</v>
      </c>
      <c r="D1154" s="19" t="s">
        <v>37</v>
      </c>
      <c r="E1154" s="19" t="s">
        <v>158</v>
      </c>
      <c r="F1154" s="19" t="s">
        <v>159</v>
      </c>
      <c r="G1154" s="19" t="s">
        <v>291</v>
      </c>
      <c r="H1154" s="19" t="n">
        <f aca="false">IF(OR(VLOOKUP(A1154,Personal!$A$6:$F$112,5,FALSE())&lt;&gt;"Sí",N1154="No aplica"),0,'Catàleg GRAE'!D63)</f>
        <v>1</v>
      </c>
      <c r="I1154" s="20"/>
      <c r="J1154" s="20"/>
      <c r="K1154" s="20"/>
      <c r="L1154" s="21"/>
      <c r="M1154" s="21"/>
      <c r="N1154" s="20"/>
      <c r="O1154" s="20"/>
      <c r="P1154" s="19" t="str">
        <f aca="false">IF(I1154="","",I1154-H1154)</f>
        <v/>
      </c>
      <c r="Q1154" s="19" t="str">
        <f aca="true">IF(B1154="","",IF(N1154="No aplica","No aplica",IF(I1154="","Pendent",IF(N1154="Per substituir","Substituir",IF(OR(N1154="No localitzat",N1154="No lliurat"),"Reposar",IF(I1154&lt;H1154,"Reposar",IF(I1154&gt;H1154,"Revisar excedent",IF(AND(G1154="Sí",M1154&lt;&gt;"",M1154&lt;TODAY()),"EPI caducat",IF(AND(G1154="Sí",M1154&lt;&gt;"",M1154&lt;=TODAY()+90),"EPI caduca ≤90 dies",IF(OR(N1154="Deteriorat usable",N1154="Revisió necessària"),"Revisar","OK"))))))))))</f>
      </c>
      <c r="R1154" s="20"/>
    </row>
    <row r="1155" customFormat="false" ht="15" hidden="false" customHeight="false" outlineLevel="0" collapsed="false">
      <c r="A1155" s="19" t="n">
        <v>11</v>
      </c>
      <c r="B1155" s="19" t="n">
        <f aca="false">IFERROR(VLOOKUP(A1155,Personal!$A$6:$F$112,2,FALSE()),"")</f>
        <v>0</v>
      </c>
      <c r="C1155" s="19" t="str">
        <f aca="false">IFERROR(VLOOKUP(A1155,Personal!$A$6:$F$112,3,FALSE()),"")</f>
        <v>Olot</v>
      </c>
      <c r="D1155" s="19" t="s">
        <v>160</v>
      </c>
      <c r="E1155" s="19" t="s">
        <v>161</v>
      </c>
      <c r="F1155" s="19" t="s">
        <v>162</v>
      </c>
      <c r="G1155" s="19" t="s">
        <v>291</v>
      </c>
      <c r="H1155" s="19" t="n">
        <f aca="false">IF(OR(VLOOKUP(A1155,Personal!$A$6:$F$112,5,FALSE())&lt;&gt;"Sí",N1155="No aplica"),0,'Catàleg GRAE'!D64)</f>
        <v>1</v>
      </c>
      <c r="I1155" s="20"/>
      <c r="J1155" s="20"/>
      <c r="K1155" s="20"/>
      <c r="L1155" s="21"/>
      <c r="M1155" s="21"/>
      <c r="N1155" s="20"/>
      <c r="O1155" s="20"/>
      <c r="P1155" s="19" t="str">
        <f aca="false">IF(I1155="","",I1155-H1155)</f>
        <v/>
      </c>
      <c r="Q1155" s="19" t="str">
        <f aca="true">IF(B1155="","",IF(N1155="No aplica","No aplica",IF(I1155="","Pendent",IF(N1155="Per substituir","Substituir",IF(OR(N1155="No localitzat",N1155="No lliurat"),"Reposar",IF(I1155&lt;H1155,"Reposar",IF(I1155&gt;H1155,"Revisar excedent",IF(AND(G1155="Sí",M1155&lt;&gt;"",M1155&lt;TODAY()),"EPI caducat",IF(AND(G1155="Sí",M1155&lt;&gt;"",M1155&lt;=TODAY()+90),"EPI caduca ≤90 dies",IF(OR(N1155="Deteriorat usable",N1155="Revisió necessària"),"Revisar","OK"))))))))))</f>
      </c>
      <c r="R1155" s="20"/>
    </row>
    <row r="1156" customFormat="false" ht="15" hidden="false" customHeight="false" outlineLevel="0" collapsed="false">
      <c r="A1156" s="19" t="n">
        <v>11</v>
      </c>
      <c r="B1156" s="19" t="n">
        <f aca="false">IFERROR(VLOOKUP(A1156,Personal!$A$6:$F$112,2,FALSE()),"")</f>
        <v>0</v>
      </c>
      <c r="C1156" s="19" t="str">
        <f aca="false">IFERROR(VLOOKUP(A1156,Personal!$A$6:$F$112,3,FALSE()),"")</f>
        <v>Olot</v>
      </c>
      <c r="D1156" s="19" t="s">
        <v>137</v>
      </c>
      <c r="E1156" s="19" t="s">
        <v>163</v>
      </c>
      <c r="F1156" s="19" t="s">
        <v>164</v>
      </c>
      <c r="G1156" s="19" t="s">
        <v>272</v>
      </c>
      <c r="H1156" s="19" t="n">
        <f aca="false">IF(OR(VLOOKUP(A1156,Personal!$A$6:$F$112,5,FALSE())&lt;&gt;"Sí",N1156="No aplica"),0,'Catàleg GRAE'!D65)</f>
        <v>1</v>
      </c>
      <c r="I1156" s="20"/>
      <c r="J1156" s="20"/>
      <c r="K1156" s="20"/>
      <c r="L1156" s="21"/>
      <c r="M1156" s="21"/>
      <c r="N1156" s="20"/>
      <c r="O1156" s="20"/>
      <c r="P1156" s="19" t="str">
        <f aca="false">IF(I1156="","",I1156-H1156)</f>
        <v/>
      </c>
      <c r="Q1156" s="19" t="str">
        <f aca="true">IF(B1156="","",IF(N1156="No aplica","No aplica",IF(I1156="","Pendent",IF(N1156="Per substituir","Substituir",IF(OR(N1156="No localitzat",N1156="No lliurat"),"Reposar",IF(I1156&lt;H1156,"Reposar",IF(I1156&gt;H1156,"Revisar excedent",IF(AND(G1156="Sí",M1156&lt;&gt;"",M1156&lt;TODAY()),"EPI caducat",IF(AND(G1156="Sí",M1156&lt;&gt;"",M1156&lt;=TODAY()+90),"EPI caduca ≤90 dies",IF(OR(N1156="Deteriorat usable",N1156="Revisió necessària"),"Revisar","OK"))))))))))</f>
      </c>
      <c r="R1156" s="20"/>
    </row>
    <row r="1157" customFormat="false" ht="15" hidden="false" customHeight="false" outlineLevel="0" collapsed="false">
      <c r="A1157" s="19" t="n">
        <v>11</v>
      </c>
      <c r="B1157" s="19" t="n">
        <f aca="false">IFERROR(VLOOKUP(A1157,Personal!$A$6:$F$112,2,FALSE()),"")</f>
        <v>0</v>
      </c>
      <c r="C1157" s="19" t="str">
        <f aca="false">IFERROR(VLOOKUP(A1157,Personal!$A$6:$F$112,3,FALSE()),"")</f>
        <v>Olot</v>
      </c>
      <c r="D1157" s="19" t="s">
        <v>132</v>
      </c>
      <c r="E1157" s="19" t="s">
        <v>165</v>
      </c>
      <c r="F1157" s="19" t="s">
        <v>166</v>
      </c>
      <c r="G1157" s="19" t="s">
        <v>272</v>
      </c>
      <c r="H1157" s="19" t="n">
        <f aca="false">IF(OR(VLOOKUP(A1157,Personal!$A$6:$F$112,5,FALSE())&lt;&gt;"Sí",N1157="No aplica"),0,'Catàleg GRAE'!D66)</f>
        <v>1</v>
      </c>
      <c r="I1157" s="20"/>
      <c r="J1157" s="20"/>
      <c r="K1157" s="20"/>
      <c r="L1157" s="21"/>
      <c r="M1157" s="21"/>
      <c r="N1157" s="20"/>
      <c r="O1157" s="20"/>
      <c r="P1157" s="19" t="str">
        <f aca="false">IF(I1157="","",I1157-H1157)</f>
        <v/>
      </c>
      <c r="Q1157" s="19" t="str">
        <f aca="true">IF(B1157="","",IF(N1157="No aplica","No aplica",IF(I1157="","Pendent",IF(N1157="Per substituir","Substituir",IF(OR(N1157="No localitzat",N1157="No lliurat"),"Reposar",IF(I1157&lt;H1157,"Reposar",IF(I1157&gt;H1157,"Revisar excedent",IF(AND(G1157="Sí",M1157&lt;&gt;"",M1157&lt;TODAY()),"EPI caducat",IF(AND(G1157="Sí",M1157&lt;&gt;"",M1157&lt;=TODAY()+90),"EPI caduca ≤90 dies",IF(OR(N1157="Deteriorat usable",N1157="Revisió necessària"),"Revisar","OK"))))))))))</f>
      </c>
      <c r="R1157" s="20"/>
    </row>
    <row r="1158" customFormat="false" ht="15" hidden="false" customHeight="false" outlineLevel="0" collapsed="false">
      <c r="A1158" s="19" t="n">
        <v>11</v>
      </c>
      <c r="B1158" s="19" t="n">
        <f aca="false">IFERROR(VLOOKUP(A1158,Personal!$A$6:$F$112,2,FALSE()),"")</f>
        <v>0</v>
      </c>
      <c r="C1158" s="19" t="str">
        <f aca="false">IFERROR(VLOOKUP(A1158,Personal!$A$6:$F$112,3,FALSE()),"")</f>
        <v>Olot</v>
      </c>
      <c r="D1158" s="19" t="s">
        <v>71</v>
      </c>
      <c r="E1158" s="19" t="s">
        <v>167</v>
      </c>
      <c r="F1158" s="19" t="s">
        <v>168</v>
      </c>
      <c r="G1158" s="19" t="s">
        <v>291</v>
      </c>
      <c r="H1158" s="19" t="n">
        <f aca="false">IF(OR(VLOOKUP(A1158,Personal!$A$6:$F$112,5,FALSE())&lt;&gt;"Sí",N1158="No aplica"),0,'Catàleg GRAE'!D67)</f>
        <v>1</v>
      </c>
      <c r="I1158" s="20"/>
      <c r="J1158" s="20"/>
      <c r="K1158" s="20"/>
      <c r="L1158" s="21"/>
      <c r="M1158" s="21"/>
      <c r="N1158" s="20"/>
      <c r="O1158" s="20"/>
      <c r="P1158" s="19" t="str">
        <f aca="false">IF(I1158="","",I1158-H1158)</f>
        <v/>
      </c>
      <c r="Q1158" s="19" t="str">
        <f aca="true">IF(B1158="","",IF(N1158="No aplica","No aplica",IF(I1158="","Pendent",IF(N1158="Per substituir","Substituir",IF(OR(N1158="No localitzat",N1158="No lliurat"),"Reposar",IF(I1158&lt;H1158,"Reposar",IF(I1158&gt;H1158,"Revisar excedent",IF(AND(G1158="Sí",M1158&lt;&gt;"",M1158&lt;TODAY()),"EPI caducat",IF(AND(G1158="Sí",M1158&lt;&gt;"",M1158&lt;=TODAY()+90),"EPI caduca ≤90 dies",IF(OR(N1158="Deteriorat usable",N1158="Revisió necessària"),"Revisar","OK"))))))))))</f>
      </c>
      <c r="R1158" s="20"/>
    </row>
    <row r="1159" customFormat="false" ht="15" hidden="false" customHeight="false" outlineLevel="0" collapsed="false">
      <c r="A1159" s="19" t="n">
        <v>11</v>
      </c>
      <c r="B1159" s="19" t="n">
        <f aca="false">IFERROR(VLOOKUP(A1159,Personal!$A$6:$F$112,2,FALSE()),"")</f>
        <v>0</v>
      </c>
      <c r="C1159" s="19" t="str">
        <f aca="false">IFERROR(VLOOKUP(A1159,Personal!$A$6:$F$112,3,FALSE()),"")</f>
        <v>Olot</v>
      </c>
      <c r="D1159" s="19" t="s">
        <v>132</v>
      </c>
      <c r="E1159" s="19" t="s">
        <v>169</v>
      </c>
      <c r="F1159" s="19" t="s">
        <v>170</v>
      </c>
      <c r="G1159" s="19" t="s">
        <v>272</v>
      </c>
      <c r="H1159" s="19" t="n">
        <f aca="false">IF(OR(VLOOKUP(A1159,Personal!$A$6:$F$112,5,FALSE())&lt;&gt;"Sí",N1159="No aplica"),0,'Catàleg GRAE'!D68)</f>
        <v>1</v>
      </c>
      <c r="I1159" s="20"/>
      <c r="J1159" s="20"/>
      <c r="K1159" s="20"/>
      <c r="L1159" s="21"/>
      <c r="M1159" s="21"/>
      <c r="N1159" s="20"/>
      <c r="O1159" s="20"/>
      <c r="P1159" s="19" t="str">
        <f aca="false">IF(I1159="","",I1159-H1159)</f>
        <v/>
      </c>
      <c r="Q1159" s="19" t="str">
        <f aca="true">IF(B1159="","",IF(N1159="No aplica","No aplica",IF(I1159="","Pendent",IF(N1159="Per substituir","Substituir",IF(OR(N1159="No localitzat",N1159="No lliurat"),"Reposar",IF(I1159&lt;H1159,"Reposar",IF(I1159&gt;H1159,"Revisar excedent",IF(AND(G1159="Sí",M1159&lt;&gt;"",M1159&lt;TODAY()),"EPI caducat",IF(AND(G1159="Sí",M1159&lt;&gt;"",M1159&lt;=TODAY()+90),"EPI caduca ≤90 dies",IF(OR(N1159="Deteriorat usable",N1159="Revisió necessària"),"Revisar","OK"))))))))))</f>
      </c>
      <c r="R1159" s="20"/>
    </row>
    <row r="1160" customFormat="false" ht="15" hidden="false" customHeight="false" outlineLevel="0" collapsed="false">
      <c r="A1160" s="19" t="n">
        <v>11</v>
      </c>
      <c r="B1160" s="19" t="n">
        <f aca="false">IFERROR(VLOOKUP(A1160,Personal!$A$6:$F$112,2,FALSE()),"")</f>
        <v>0</v>
      </c>
      <c r="C1160" s="19" t="str">
        <f aca="false">IFERROR(VLOOKUP(A1160,Personal!$A$6:$F$112,3,FALSE()),"")</f>
        <v>Olot</v>
      </c>
      <c r="D1160" s="19" t="s">
        <v>142</v>
      </c>
      <c r="E1160" s="19" t="s">
        <v>171</v>
      </c>
      <c r="F1160" s="19" t="s">
        <v>172</v>
      </c>
      <c r="G1160" s="19" t="s">
        <v>272</v>
      </c>
      <c r="H1160" s="19" t="n">
        <f aca="false">IF(OR(VLOOKUP(A1160,Personal!$A$6:$F$112,5,FALSE())&lt;&gt;"Sí",N1160="No aplica"),0,'Catàleg GRAE'!D69)</f>
        <v>1</v>
      </c>
      <c r="I1160" s="20"/>
      <c r="J1160" s="20"/>
      <c r="K1160" s="20"/>
      <c r="L1160" s="21"/>
      <c r="M1160" s="21"/>
      <c r="N1160" s="20"/>
      <c r="O1160" s="20"/>
      <c r="P1160" s="19" t="str">
        <f aca="false">IF(I1160="","",I1160-H1160)</f>
        <v/>
      </c>
      <c r="Q1160" s="19" t="str">
        <f aca="true">IF(B1160="","",IF(N1160="No aplica","No aplica",IF(I1160="","Pendent",IF(N1160="Per substituir","Substituir",IF(OR(N1160="No localitzat",N1160="No lliurat"),"Reposar",IF(I1160&lt;H1160,"Reposar",IF(I1160&gt;H1160,"Revisar excedent",IF(AND(G1160="Sí",M1160&lt;&gt;"",M1160&lt;TODAY()),"EPI caducat",IF(AND(G1160="Sí",M1160&lt;&gt;"",M1160&lt;=TODAY()+90),"EPI caduca ≤90 dies",IF(OR(N1160="Deteriorat usable",N1160="Revisió necessària"),"Revisar","OK"))))))))))</f>
      </c>
      <c r="R1160" s="20"/>
    </row>
    <row r="1161" customFormat="false" ht="15" hidden="false" customHeight="false" outlineLevel="0" collapsed="false">
      <c r="A1161" s="19" t="n">
        <v>11</v>
      </c>
      <c r="B1161" s="19" t="n">
        <f aca="false">IFERROR(VLOOKUP(A1161,Personal!$A$6:$F$112,2,FALSE()),"")</f>
        <v>0</v>
      </c>
      <c r="C1161" s="19" t="str">
        <f aca="false">IFERROR(VLOOKUP(A1161,Personal!$A$6:$F$112,3,FALSE()),"")</f>
        <v>Olot</v>
      </c>
      <c r="D1161" s="19" t="s">
        <v>132</v>
      </c>
      <c r="E1161" s="19" t="s">
        <v>173</v>
      </c>
      <c r="F1161" s="19" t="s">
        <v>174</v>
      </c>
      <c r="G1161" s="19" t="s">
        <v>272</v>
      </c>
      <c r="H1161" s="19" t="n">
        <f aca="false">IF(OR(VLOOKUP(A1161,Personal!$A$6:$F$112,5,FALSE())&lt;&gt;"Sí",N1161="No aplica"),0,'Catàleg GRAE'!D70)</f>
        <v>1</v>
      </c>
      <c r="I1161" s="20"/>
      <c r="J1161" s="20"/>
      <c r="K1161" s="20"/>
      <c r="L1161" s="21"/>
      <c r="M1161" s="21"/>
      <c r="N1161" s="20"/>
      <c r="O1161" s="20"/>
      <c r="P1161" s="19" t="str">
        <f aca="false">IF(I1161="","",I1161-H1161)</f>
        <v/>
      </c>
      <c r="Q1161" s="19" t="str">
        <f aca="true">IF(B1161="","",IF(N1161="No aplica","No aplica",IF(I1161="","Pendent",IF(N1161="Per substituir","Substituir",IF(OR(N1161="No localitzat",N1161="No lliurat"),"Reposar",IF(I1161&lt;H1161,"Reposar",IF(I1161&gt;H1161,"Revisar excedent",IF(AND(G1161="Sí",M1161&lt;&gt;"",M1161&lt;TODAY()),"EPI caducat",IF(AND(G1161="Sí",M1161&lt;&gt;"",M1161&lt;=TODAY()+90),"EPI caduca ≤90 dies",IF(OR(N1161="Deteriorat usable",N1161="Revisió necessària"),"Revisar","OK"))))))))))</f>
      </c>
      <c r="R1161" s="20"/>
    </row>
    <row r="1162" customFormat="false" ht="15" hidden="false" customHeight="false" outlineLevel="0" collapsed="false">
      <c r="A1162" s="19" t="n">
        <v>11</v>
      </c>
      <c r="B1162" s="19" t="n">
        <f aca="false">IFERROR(VLOOKUP(A1162,Personal!$A$6:$F$112,2,FALSE()),"")</f>
        <v>0</v>
      </c>
      <c r="C1162" s="19" t="str">
        <f aca="false">IFERROR(VLOOKUP(A1162,Personal!$A$6:$F$112,3,FALSE()),"")</f>
        <v>Olot</v>
      </c>
      <c r="D1162" s="19" t="s">
        <v>132</v>
      </c>
      <c r="E1162" s="19" t="s">
        <v>175</v>
      </c>
      <c r="F1162" s="19" t="s">
        <v>176</v>
      </c>
      <c r="G1162" s="19" t="s">
        <v>272</v>
      </c>
      <c r="H1162" s="19" t="n">
        <f aca="false">IF(OR(VLOOKUP(A1162,Personal!$A$6:$F$112,5,FALSE())&lt;&gt;"Sí",N1162="No aplica"),0,'Catàleg GRAE'!D71)</f>
        <v>1</v>
      </c>
      <c r="I1162" s="20"/>
      <c r="J1162" s="20"/>
      <c r="K1162" s="20"/>
      <c r="L1162" s="21"/>
      <c r="M1162" s="21"/>
      <c r="N1162" s="20"/>
      <c r="O1162" s="20"/>
      <c r="P1162" s="19" t="str">
        <f aca="false">IF(I1162="","",I1162-H1162)</f>
        <v/>
      </c>
      <c r="Q1162" s="19" t="str">
        <f aca="true">IF(B1162="","",IF(N1162="No aplica","No aplica",IF(I1162="","Pendent",IF(N1162="Per substituir","Substituir",IF(OR(N1162="No localitzat",N1162="No lliurat"),"Reposar",IF(I1162&lt;H1162,"Reposar",IF(I1162&gt;H1162,"Revisar excedent",IF(AND(G1162="Sí",M1162&lt;&gt;"",M1162&lt;TODAY()),"EPI caducat",IF(AND(G1162="Sí",M1162&lt;&gt;"",M1162&lt;=TODAY()+90),"EPI caduca ≤90 dies",IF(OR(N1162="Deteriorat usable",N1162="Revisió necessària"),"Revisar","OK"))))))))))</f>
      </c>
      <c r="R1162" s="20"/>
    </row>
    <row r="1163" customFormat="false" ht="15" hidden="false" customHeight="false" outlineLevel="0" collapsed="false">
      <c r="A1163" s="19" t="n">
        <v>11</v>
      </c>
      <c r="B1163" s="19" t="n">
        <f aca="false">IFERROR(VLOOKUP(A1163,Personal!$A$6:$F$112,2,FALSE()),"")</f>
        <v>0</v>
      </c>
      <c r="C1163" s="19" t="str">
        <f aca="false">IFERROR(VLOOKUP(A1163,Personal!$A$6:$F$112,3,FALSE()),"")</f>
        <v>Olot</v>
      </c>
      <c r="D1163" s="19" t="s">
        <v>177</v>
      </c>
      <c r="E1163" s="19" t="s">
        <v>178</v>
      </c>
      <c r="F1163" s="19" t="s">
        <v>179</v>
      </c>
      <c r="G1163" s="19" t="s">
        <v>272</v>
      </c>
      <c r="H1163" s="19" t="n">
        <f aca="false">IF(OR(VLOOKUP(A1163,Personal!$A$6:$F$112,5,FALSE())&lt;&gt;"Sí",N1163="No aplica"),0,'Catàleg GRAE'!D72)</f>
        <v>1</v>
      </c>
      <c r="I1163" s="20"/>
      <c r="J1163" s="20"/>
      <c r="K1163" s="20"/>
      <c r="L1163" s="21"/>
      <c r="M1163" s="21"/>
      <c r="N1163" s="20"/>
      <c r="O1163" s="20"/>
      <c r="P1163" s="19" t="str">
        <f aca="false">IF(I1163="","",I1163-H1163)</f>
        <v/>
      </c>
      <c r="Q1163" s="19" t="str">
        <f aca="true">IF(B1163="","",IF(N1163="No aplica","No aplica",IF(I1163="","Pendent",IF(N1163="Per substituir","Substituir",IF(OR(N1163="No localitzat",N1163="No lliurat"),"Reposar",IF(I1163&lt;H1163,"Reposar",IF(I1163&gt;H1163,"Revisar excedent",IF(AND(G1163="Sí",M1163&lt;&gt;"",M1163&lt;TODAY()),"EPI caducat",IF(AND(G1163="Sí",M1163&lt;&gt;"",M1163&lt;=TODAY()+90),"EPI caduca ≤90 dies",IF(OR(N1163="Deteriorat usable",N1163="Revisió necessària"),"Revisar","OK"))))))))))</f>
      </c>
      <c r="R1163" s="20"/>
    </row>
    <row r="1164" customFormat="false" ht="15" hidden="false" customHeight="false" outlineLevel="0" collapsed="false">
      <c r="A1164" s="19" t="n">
        <v>11</v>
      </c>
      <c r="B1164" s="19" t="n">
        <f aca="false">IFERROR(VLOOKUP(A1164,Personal!$A$6:$F$112,2,FALSE()),"")</f>
        <v>0</v>
      </c>
      <c r="C1164" s="19" t="str">
        <f aca="false">IFERROR(VLOOKUP(A1164,Personal!$A$6:$F$112,3,FALSE()),"")</f>
        <v>Olot</v>
      </c>
      <c r="D1164" s="19" t="s">
        <v>177</v>
      </c>
      <c r="E1164" s="19" t="s">
        <v>180</v>
      </c>
      <c r="F1164" s="19" t="s">
        <v>181</v>
      </c>
      <c r="G1164" s="19" t="s">
        <v>272</v>
      </c>
      <c r="H1164" s="19" t="n">
        <f aca="false">IF(OR(VLOOKUP(A1164,Personal!$A$6:$F$112,5,FALSE())&lt;&gt;"Sí",N1164="No aplica"),0,'Catàleg GRAE'!D73)</f>
        <v>1</v>
      </c>
      <c r="I1164" s="20"/>
      <c r="J1164" s="20"/>
      <c r="K1164" s="20"/>
      <c r="L1164" s="21"/>
      <c r="M1164" s="21"/>
      <c r="N1164" s="20"/>
      <c r="O1164" s="20"/>
      <c r="P1164" s="19" t="str">
        <f aca="false">IF(I1164="","",I1164-H1164)</f>
        <v/>
      </c>
      <c r="Q1164" s="19" t="str">
        <f aca="true">IF(B1164="","",IF(N1164="No aplica","No aplica",IF(I1164="","Pendent",IF(N1164="Per substituir","Substituir",IF(OR(N1164="No localitzat",N1164="No lliurat"),"Reposar",IF(I1164&lt;H1164,"Reposar",IF(I1164&gt;H1164,"Revisar excedent",IF(AND(G1164="Sí",M1164&lt;&gt;"",M1164&lt;TODAY()),"EPI caducat",IF(AND(G1164="Sí",M1164&lt;&gt;"",M1164&lt;=TODAY()+90),"EPI caduca ≤90 dies",IF(OR(N1164="Deteriorat usable",N1164="Revisió necessària"),"Revisar","OK"))))))))))</f>
      </c>
      <c r="R1164" s="20"/>
    </row>
    <row r="1165" customFormat="false" ht="15" hidden="false" customHeight="false" outlineLevel="0" collapsed="false">
      <c r="A1165" s="19" t="n">
        <v>11</v>
      </c>
      <c r="B1165" s="19" t="n">
        <f aca="false">IFERROR(VLOOKUP(A1165,Personal!$A$6:$F$112,2,FALSE()),"")</f>
        <v>0</v>
      </c>
      <c r="C1165" s="19" t="str">
        <f aca="false">IFERROR(VLOOKUP(A1165,Personal!$A$6:$F$112,3,FALSE()),"")</f>
        <v>Olot</v>
      </c>
      <c r="D1165" s="19" t="s">
        <v>132</v>
      </c>
      <c r="E1165" s="19" t="s">
        <v>182</v>
      </c>
      <c r="F1165" s="19" t="s">
        <v>183</v>
      </c>
      <c r="G1165" s="19" t="s">
        <v>272</v>
      </c>
      <c r="H1165" s="19" t="n">
        <f aca="false">IF(OR(VLOOKUP(A1165,Personal!$A$6:$F$112,5,FALSE())&lt;&gt;"Sí",N1165="No aplica"),0,'Catàleg GRAE'!D74)</f>
        <v>1</v>
      </c>
      <c r="I1165" s="20"/>
      <c r="J1165" s="20"/>
      <c r="K1165" s="20"/>
      <c r="L1165" s="21"/>
      <c r="M1165" s="21"/>
      <c r="N1165" s="20"/>
      <c r="O1165" s="20"/>
      <c r="P1165" s="19" t="str">
        <f aca="false">IF(I1165="","",I1165-H1165)</f>
        <v/>
      </c>
      <c r="Q1165" s="19" t="str">
        <f aca="true">IF(B1165="","",IF(N1165="No aplica","No aplica",IF(I1165="","Pendent",IF(N1165="Per substituir","Substituir",IF(OR(N1165="No localitzat",N1165="No lliurat"),"Reposar",IF(I1165&lt;H1165,"Reposar",IF(I1165&gt;H1165,"Revisar excedent",IF(AND(G1165="Sí",M1165&lt;&gt;"",M1165&lt;TODAY()),"EPI caducat",IF(AND(G1165="Sí",M1165&lt;&gt;"",M1165&lt;=TODAY()+90),"EPI caduca ≤90 dies",IF(OR(N1165="Deteriorat usable",N1165="Revisió necessària"),"Revisar","OK"))))))))))</f>
      </c>
      <c r="R1165" s="20"/>
    </row>
    <row r="1166" customFormat="false" ht="15" hidden="false" customHeight="false" outlineLevel="0" collapsed="false">
      <c r="A1166" s="19" t="n">
        <v>11</v>
      </c>
      <c r="B1166" s="19" t="n">
        <f aca="false">IFERROR(VLOOKUP(A1166,Personal!$A$6:$F$112,2,FALSE()),"")</f>
        <v>0</v>
      </c>
      <c r="C1166" s="19" t="str">
        <f aca="false">IFERROR(VLOOKUP(A1166,Personal!$A$6:$F$112,3,FALSE()),"")</f>
        <v>Olot</v>
      </c>
      <c r="D1166" s="19" t="s">
        <v>177</v>
      </c>
      <c r="E1166" s="19" t="s">
        <v>184</v>
      </c>
      <c r="F1166" s="19" t="s">
        <v>185</v>
      </c>
      <c r="G1166" s="19" t="s">
        <v>272</v>
      </c>
      <c r="H1166" s="19" t="n">
        <f aca="false">IF(OR(VLOOKUP(A1166,Personal!$A$6:$F$112,5,FALSE())&lt;&gt;"Sí",N1166="No aplica"),0,'Catàleg GRAE'!D75)</f>
        <v>1</v>
      </c>
      <c r="I1166" s="20"/>
      <c r="J1166" s="20"/>
      <c r="K1166" s="20"/>
      <c r="L1166" s="21"/>
      <c r="M1166" s="21"/>
      <c r="N1166" s="20"/>
      <c r="O1166" s="20"/>
      <c r="P1166" s="19" t="str">
        <f aca="false">IF(I1166="","",I1166-H1166)</f>
        <v/>
      </c>
      <c r="Q1166" s="19" t="str">
        <f aca="true">IF(B1166="","",IF(N1166="No aplica","No aplica",IF(I1166="","Pendent",IF(N1166="Per substituir","Substituir",IF(OR(N1166="No localitzat",N1166="No lliurat"),"Reposar",IF(I1166&lt;H1166,"Reposar",IF(I1166&gt;H1166,"Revisar excedent",IF(AND(G1166="Sí",M1166&lt;&gt;"",M1166&lt;TODAY()),"EPI caducat",IF(AND(G1166="Sí",M1166&lt;&gt;"",M1166&lt;=TODAY()+90),"EPI caduca ≤90 dies",IF(OR(N1166="Deteriorat usable",N1166="Revisió necessària"),"Revisar","OK"))))))))))</f>
      </c>
      <c r="R1166" s="20"/>
    </row>
    <row r="1167" customFormat="false" ht="15" hidden="false" customHeight="false" outlineLevel="0" collapsed="false">
      <c r="A1167" s="19" t="n">
        <v>11</v>
      </c>
      <c r="B1167" s="19" t="n">
        <f aca="false">IFERROR(VLOOKUP(A1167,Personal!$A$6:$F$112,2,FALSE()),"")</f>
        <v>0</v>
      </c>
      <c r="C1167" s="19" t="str">
        <f aca="false">IFERROR(VLOOKUP(A1167,Personal!$A$6:$F$112,3,FALSE()),"")</f>
        <v>Olot</v>
      </c>
      <c r="D1167" s="19" t="s">
        <v>142</v>
      </c>
      <c r="E1167" s="19" t="s">
        <v>186</v>
      </c>
      <c r="F1167" s="19" t="s">
        <v>187</v>
      </c>
      <c r="G1167" s="19" t="s">
        <v>272</v>
      </c>
      <c r="H1167" s="19" t="n">
        <f aca="false">IF(OR(VLOOKUP(A1167,Personal!$A$6:$F$112,5,FALSE())&lt;&gt;"Sí",N1167="No aplica"),0,'Catàleg GRAE'!D76)</f>
        <v>1</v>
      </c>
      <c r="I1167" s="20"/>
      <c r="J1167" s="20"/>
      <c r="K1167" s="20"/>
      <c r="L1167" s="21"/>
      <c r="M1167" s="21"/>
      <c r="N1167" s="20"/>
      <c r="O1167" s="20"/>
      <c r="P1167" s="19" t="str">
        <f aca="false">IF(I1167="","",I1167-H1167)</f>
        <v/>
      </c>
      <c r="Q1167" s="19" t="str">
        <f aca="true">IF(B1167="","",IF(N1167="No aplica","No aplica",IF(I1167="","Pendent",IF(N1167="Per substituir","Substituir",IF(OR(N1167="No localitzat",N1167="No lliurat"),"Reposar",IF(I1167&lt;H1167,"Reposar",IF(I1167&gt;H1167,"Revisar excedent",IF(AND(G1167="Sí",M1167&lt;&gt;"",M1167&lt;TODAY()),"EPI caducat",IF(AND(G1167="Sí",M1167&lt;&gt;"",M1167&lt;=TODAY()+90),"EPI caduca ≤90 dies",IF(OR(N1167="Deteriorat usable",N1167="Revisió necessària"),"Revisar","OK"))))))))))</f>
      </c>
      <c r="R1167" s="20"/>
    </row>
    <row r="1168" customFormat="false" ht="15" hidden="false" customHeight="false" outlineLevel="0" collapsed="false">
      <c r="A1168" s="19" t="n">
        <v>11</v>
      </c>
      <c r="B1168" s="19" t="n">
        <f aca="false">IFERROR(VLOOKUP(A1168,Personal!$A$6:$F$112,2,FALSE()),"")</f>
        <v>0</v>
      </c>
      <c r="C1168" s="19" t="str">
        <f aca="false">IFERROR(VLOOKUP(A1168,Personal!$A$6:$F$112,3,FALSE()),"")</f>
        <v>Olot</v>
      </c>
      <c r="D1168" s="19" t="s">
        <v>177</v>
      </c>
      <c r="E1168" s="19" t="s">
        <v>188</v>
      </c>
      <c r="F1168" s="19" t="s">
        <v>189</v>
      </c>
      <c r="G1168" s="19" t="s">
        <v>272</v>
      </c>
      <c r="H1168" s="19" t="n">
        <f aca="false">IF(OR(VLOOKUP(A1168,Personal!$A$6:$F$112,5,FALSE())&lt;&gt;"Sí",N1168="No aplica"),0,'Catàleg GRAE'!D77)</f>
        <v>1</v>
      </c>
      <c r="I1168" s="20"/>
      <c r="J1168" s="20"/>
      <c r="K1168" s="20"/>
      <c r="L1168" s="21"/>
      <c r="M1168" s="21"/>
      <c r="N1168" s="20"/>
      <c r="O1168" s="20"/>
      <c r="P1168" s="19" t="str">
        <f aca="false">IF(I1168="","",I1168-H1168)</f>
        <v/>
      </c>
      <c r="Q1168" s="19" t="str">
        <f aca="true">IF(B1168="","",IF(N1168="No aplica","No aplica",IF(I1168="","Pendent",IF(N1168="Per substituir","Substituir",IF(OR(N1168="No localitzat",N1168="No lliurat"),"Reposar",IF(I1168&lt;H1168,"Reposar",IF(I1168&gt;H1168,"Revisar excedent",IF(AND(G1168="Sí",M1168&lt;&gt;"",M1168&lt;TODAY()),"EPI caducat",IF(AND(G1168="Sí",M1168&lt;&gt;"",M1168&lt;=TODAY()+90),"EPI caduca ≤90 dies",IF(OR(N1168="Deteriorat usable",N1168="Revisió necessària"),"Revisar","OK"))))))))))</f>
      </c>
      <c r="R1168" s="20"/>
    </row>
    <row r="1169" customFormat="false" ht="15" hidden="false" customHeight="false" outlineLevel="0" collapsed="false">
      <c r="A1169" s="19" t="n">
        <v>11</v>
      </c>
      <c r="B1169" s="19" t="n">
        <f aca="false">IFERROR(VLOOKUP(A1169,Personal!$A$6:$F$112,2,FALSE()),"")</f>
        <v>0</v>
      </c>
      <c r="C1169" s="19" t="str">
        <f aca="false">IFERROR(VLOOKUP(A1169,Personal!$A$6:$F$112,3,FALSE()),"")</f>
        <v>Olot</v>
      </c>
      <c r="D1169" s="19" t="s">
        <v>132</v>
      </c>
      <c r="E1169" s="19" t="s">
        <v>190</v>
      </c>
      <c r="F1169" s="19" t="s">
        <v>191</v>
      </c>
      <c r="G1169" s="19" t="s">
        <v>272</v>
      </c>
      <c r="H1169" s="19" t="n">
        <f aca="false">IF(OR(VLOOKUP(A1169,Personal!$A$6:$F$112,5,FALSE())&lt;&gt;"Sí",N1169="No aplica"),0,'Catàleg GRAE'!D78)</f>
        <v>1</v>
      </c>
      <c r="I1169" s="20"/>
      <c r="J1169" s="20"/>
      <c r="K1169" s="20"/>
      <c r="L1169" s="21"/>
      <c r="M1169" s="21"/>
      <c r="N1169" s="20"/>
      <c r="O1169" s="20"/>
      <c r="P1169" s="19" t="str">
        <f aca="false">IF(I1169="","",I1169-H1169)</f>
        <v/>
      </c>
      <c r="Q1169" s="19" t="str">
        <f aca="true">IF(B1169="","",IF(N1169="No aplica","No aplica",IF(I1169="","Pendent",IF(N1169="Per substituir","Substituir",IF(OR(N1169="No localitzat",N1169="No lliurat"),"Reposar",IF(I1169&lt;H1169,"Reposar",IF(I1169&gt;H1169,"Revisar excedent",IF(AND(G1169="Sí",M1169&lt;&gt;"",M1169&lt;TODAY()),"EPI caducat",IF(AND(G1169="Sí",M1169&lt;&gt;"",M1169&lt;=TODAY()+90),"EPI caduca ≤90 dies",IF(OR(N1169="Deteriorat usable",N1169="Revisió necessària"),"Revisar","OK"))))))))))</f>
      </c>
      <c r="R1169" s="20"/>
    </row>
    <row r="1170" customFormat="false" ht="15" hidden="false" customHeight="false" outlineLevel="0" collapsed="false">
      <c r="A1170" s="19" t="n">
        <v>11</v>
      </c>
      <c r="B1170" s="19" t="n">
        <f aca="false">IFERROR(VLOOKUP(A1170,Personal!$A$6:$F$112,2,FALSE()),"")</f>
        <v>0</v>
      </c>
      <c r="C1170" s="19" t="str">
        <f aca="false">IFERROR(VLOOKUP(A1170,Personal!$A$6:$F$112,3,FALSE()),"")</f>
        <v>Olot</v>
      </c>
      <c r="D1170" s="19" t="s">
        <v>177</v>
      </c>
      <c r="E1170" s="19" t="s">
        <v>192</v>
      </c>
      <c r="F1170" s="19" t="s">
        <v>193</v>
      </c>
      <c r="G1170" s="19" t="s">
        <v>272</v>
      </c>
      <c r="H1170" s="19" t="n">
        <f aca="false">IF(OR(VLOOKUP(A1170,Personal!$A$6:$F$112,5,FALSE())&lt;&gt;"Sí",N1170="No aplica"),0,'Catàleg GRAE'!D79)</f>
        <v>8</v>
      </c>
      <c r="I1170" s="20"/>
      <c r="J1170" s="20"/>
      <c r="K1170" s="20"/>
      <c r="L1170" s="21"/>
      <c r="M1170" s="21"/>
      <c r="N1170" s="20"/>
      <c r="O1170" s="20"/>
      <c r="P1170" s="19" t="str">
        <f aca="false">IF(I1170="","",I1170-H1170)</f>
        <v/>
      </c>
      <c r="Q1170" s="19" t="str">
        <f aca="true">IF(B1170="","",IF(N1170="No aplica","No aplica",IF(I1170="","Pendent",IF(N1170="Per substituir","Substituir",IF(OR(N1170="No localitzat",N1170="No lliurat"),"Reposar",IF(I1170&lt;H1170,"Reposar",IF(I1170&gt;H1170,"Revisar excedent",IF(AND(G1170="Sí",M1170&lt;&gt;"",M1170&lt;TODAY()),"EPI caducat",IF(AND(G1170="Sí",M1170&lt;&gt;"",M1170&lt;=TODAY()+90),"EPI caduca ≤90 dies",IF(OR(N1170="Deteriorat usable",N1170="Revisió necessària"),"Revisar","OK"))))))))))</f>
      </c>
      <c r="R1170" s="20"/>
    </row>
    <row r="1171" customFormat="false" ht="15" hidden="false" customHeight="false" outlineLevel="0" collapsed="false">
      <c r="A1171" s="19" t="n">
        <v>11</v>
      </c>
      <c r="B1171" s="19" t="n">
        <f aca="false">IFERROR(VLOOKUP(A1171,Personal!$A$6:$F$112,2,FALSE()),"")</f>
        <v>0</v>
      </c>
      <c r="C1171" s="19" t="str">
        <f aca="false">IFERROR(VLOOKUP(A1171,Personal!$A$6:$F$112,3,FALSE()),"")</f>
        <v>Olot</v>
      </c>
      <c r="D1171" s="19" t="s">
        <v>177</v>
      </c>
      <c r="E1171" s="19" t="s">
        <v>194</v>
      </c>
      <c r="F1171" s="19" t="s">
        <v>195</v>
      </c>
      <c r="G1171" s="19" t="s">
        <v>272</v>
      </c>
      <c r="H1171" s="19" t="n">
        <f aca="false">IF(OR(VLOOKUP(A1171,Personal!$A$6:$F$112,5,FALSE())&lt;&gt;"Sí",N1171="No aplica"),0,'Catàleg GRAE'!D80)</f>
        <v>2</v>
      </c>
      <c r="I1171" s="20"/>
      <c r="J1171" s="20"/>
      <c r="K1171" s="20"/>
      <c r="L1171" s="21"/>
      <c r="M1171" s="21"/>
      <c r="N1171" s="20"/>
      <c r="O1171" s="20"/>
      <c r="P1171" s="19" t="str">
        <f aca="false">IF(I1171="","",I1171-H1171)</f>
        <v/>
      </c>
      <c r="Q1171" s="19" t="str">
        <f aca="true">IF(B1171="","",IF(N1171="No aplica","No aplica",IF(I1171="","Pendent",IF(N1171="Per substituir","Substituir",IF(OR(N1171="No localitzat",N1171="No lliurat"),"Reposar",IF(I1171&lt;H1171,"Reposar",IF(I1171&gt;H1171,"Revisar excedent",IF(AND(G1171="Sí",M1171&lt;&gt;"",M1171&lt;TODAY()),"EPI caducat",IF(AND(G1171="Sí",M1171&lt;&gt;"",M1171&lt;=TODAY()+90),"EPI caduca ≤90 dies",IF(OR(N1171="Deteriorat usable",N1171="Revisió necessària"),"Revisar","OK"))))))))))</f>
      </c>
      <c r="R1171" s="20"/>
    </row>
    <row r="1172" customFormat="false" ht="15" hidden="false" customHeight="false" outlineLevel="0" collapsed="false">
      <c r="A1172" s="19" t="n">
        <v>11</v>
      </c>
      <c r="B1172" s="19" t="n">
        <f aca="false">IFERROR(VLOOKUP(A1172,Personal!$A$6:$F$112,2,FALSE()),"")</f>
        <v>0</v>
      </c>
      <c r="C1172" s="19" t="str">
        <f aca="false">IFERROR(VLOOKUP(A1172,Personal!$A$6:$F$112,3,FALSE()),"")</f>
        <v>Olot</v>
      </c>
      <c r="D1172" s="19" t="s">
        <v>177</v>
      </c>
      <c r="E1172" s="19" t="s">
        <v>196</v>
      </c>
      <c r="F1172" s="19" t="s">
        <v>197</v>
      </c>
      <c r="G1172" s="19" t="s">
        <v>272</v>
      </c>
      <c r="H1172" s="19" t="n">
        <f aca="false">IF(OR(VLOOKUP(A1172,Personal!$A$6:$F$112,5,FALSE())&lt;&gt;"Sí",N1172="No aplica"),0,'Catàleg GRAE'!D81)</f>
        <v>1</v>
      </c>
      <c r="I1172" s="20"/>
      <c r="J1172" s="20"/>
      <c r="K1172" s="20"/>
      <c r="L1172" s="21"/>
      <c r="M1172" s="21"/>
      <c r="N1172" s="20"/>
      <c r="O1172" s="20"/>
      <c r="P1172" s="19" t="str">
        <f aca="false">IF(I1172="","",I1172-H1172)</f>
        <v/>
      </c>
      <c r="Q1172" s="19" t="str">
        <f aca="true">IF(B1172="","",IF(N1172="No aplica","No aplica",IF(I1172="","Pendent",IF(N1172="Per substituir","Substituir",IF(OR(N1172="No localitzat",N1172="No lliurat"),"Reposar",IF(I1172&lt;H1172,"Reposar",IF(I1172&gt;H1172,"Revisar excedent",IF(AND(G1172="Sí",M1172&lt;&gt;"",M1172&lt;TODAY()),"EPI caducat",IF(AND(G1172="Sí",M1172&lt;&gt;"",M1172&lt;=TODAY()+90),"EPI caduca ≤90 dies",IF(OR(N1172="Deteriorat usable",N1172="Revisió necessària"),"Revisar","OK"))))))))))</f>
      </c>
      <c r="R1172" s="20"/>
    </row>
    <row r="1173" customFormat="false" ht="15" hidden="false" customHeight="false" outlineLevel="0" collapsed="false">
      <c r="A1173" s="19" t="n">
        <v>11</v>
      </c>
      <c r="B1173" s="19" t="n">
        <f aca="false">IFERROR(VLOOKUP(A1173,Personal!$A$6:$F$112,2,FALSE()),"")</f>
        <v>0</v>
      </c>
      <c r="C1173" s="19" t="str">
        <f aca="false">IFERROR(VLOOKUP(A1173,Personal!$A$6:$F$112,3,FALSE()),"")</f>
        <v>Olot</v>
      </c>
      <c r="D1173" s="19" t="s">
        <v>177</v>
      </c>
      <c r="E1173" s="19" t="s">
        <v>198</v>
      </c>
      <c r="F1173" s="19" t="s">
        <v>199</v>
      </c>
      <c r="G1173" s="19" t="s">
        <v>272</v>
      </c>
      <c r="H1173" s="19" t="n">
        <f aca="false">IF(OR(VLOOKUP(A1173,Personal!$A$6:$F$112,5,FALSE())&lt;&gt;"Sí",N1173="No aplica"),0,'Catàleg GRAE'!D82)</f>
        <v>1</v>
      </c>
      <c r="I1173" s="20"/>
      <c r="J1173" s="20"/>
      <c r="K1173" s="20"/>
      <c r="L1173" s="21"/>
      <c r="M1173" s="21"/>
      <c r="N1173" s="20"/>
      <c r="O1173" s="20"/>
      <c r="P1173" s="19" t="str">
        <f aca="false">IF(I1173="","",I1173-H1173)</f>
        <v/>
      </c>
      <c r="Q1173" s="19" t="str">
        <f aca="true">IF(B1173="","",IF(N1173="No aplica","No aplica",IF(I1173="","Pendent",IF(N1173="Per substituir","Substituir",IF(OR(N1173="No localitzat",N1173="No lliurat"),"Reposar",IF(I1173&lt;H1173,"Reposar",IF(I1173&gt;H1173,"Revisar excedent",IF(AND(G1173="Sí",M1173&lt;&gt;"",M1173&lt;TODAY()),"EPI caducat",IF(AND(G1173="Sí",M1173&lt;&gt;"",M1173&lt;=TODAY()+90),"EPI caduca ≤90 dies",IF(OR(N1173="Deteriorat usable",N1173="Revisió necessària"),"Revisar","OK"))))))))))</f>
      </c>
      <c r="R1173" s="20"/>
    </row>
    <row r="1174" customFormat="false" ht="15" hidden="false" customHeight="false" outlineLevel="0" collapsed="false">
      <c r="A1174" s="19" t="n">
        <v>11</v>
      </c>
      <c r="B1174" s="19" t="n">
        <f aca="false">IFERROR(VLOOKUP(A1174,Personal!$A$6:$F$112,2,FALSE()),"")</f>
        <v>0</v>
      </c>
      <c r="C1174" s="19" t="str">
        <f aca="false">IFERROR(VLOOKUP(A1174,Personal!$A$6:$F$112,3,FALSE()),"")</f>
        <v>Olot</v>
      </c>
      <c r="D1174" s="19" t="s">
        <v>177</v>
      </c>
      <c r="E1174" s="19" t="s">
        <v>200</v>
      </c>
      <c r="F1174" s="19" t="s">
        <v>201</v>
      </c>
      <c r="G1174" s="19" t="s">
        <v>272</v>
      </c>
      <c r="H1174" s="19" t="n">
        <f aca="false">IF(OR(VLOOKUP(A1174,Personal!$A$6:$F$112,5,FALSE())&lt;&gt;"Sí",N1174="No aplica"),0,'Catàleg GRAE'!D83)</f>
        <v>1</v>
      </c>
      <c r="I1174" s="20"/>
      <c r="J1174" s="20"/>
      <c r="K1174" s="20"/>
      <c r="L1174" s="21"/>
      <c r="M1174" s="21"/>
      <c r="N1174" s="20"/>
      <c r="O1174" s="20"/>
      <c r="P1174" s="19" t="str">
        <f aca="false">IF(I1174="","",I1174-H1174)</f>
        <v/>
      </c>
      <c r="Q1174" s="19" t="str">
        <f aca="true">IF(B1174="","",IF(N1174="No aplica","No aplica",IF(I1174="","Pendent",IF(N1174="Per substituir","Substituir",IF(OR(N1174="No localitzat",N1174="No lliurat"),"Reposar",IF(I1174&lt;H1174,"Reposar",IF(I1174&gt;H1174,"Revisar excedent",IF(AND(G1174="Sí",M1174&lt;&gt;"",M1174&lt;TODAY()),"EPI caducat",IF(AND(G1174="Sí",M1174&lt;&gt;"",M1174&lt;=TODAY()+90),"EPI caduca ≤90 dies",IF(OR(N1174="Deteriorat usable",N1174="Revisió necessària"),"Revisar","OK"))))))))))</f>
      </c>
      <c r="R1174" s="20"/>
    </row>
    <row r="1175" customFormat="false" ht="15" hidden="false" customHeight="false" outlineLevel="0" collapsed="false">
      <c r="A1175" s="19" t="n">
        <v>11</v>
      </c>
      <c r="B1175" s="19" t="n">
        <f aca="false">IFERROR(VLOOKUP(A1175,Personal!$A$6:$F$112,2,FALSE()),"")</f>
        <v>0</v>
      </c>
      <c r="C1175" s="19" t="str">
        <f aca="false">IFERROR(VLOOKUP(A1175,Personal!$A$6:$F$112,3,FALSE()),"")</f>
        <v>Olot</v>
      </c>
      <c r="D1175" s="19" t="s">
        <v>94</v>
      </c>
      <c r="E1175" s="19" t="s">
        <v>202</v>
      </c>
      <c r="F1175" s="19" t="s">
        <v>203</v>
      </c>
      <c r="G1175" s="19" t="s">
        <v>291</v>
      </c>
      <c r="H1175" s="19" t="n">
        <f aca="false">IF(OR(VLOOKUP(A1175,Personal!$A$6:$F$112,5,FALSE())&lt;&gt;"Sí",N1175="No aplica"),0,'Catàleg GRAE'!D84)</f>
        <v>1</v>
      </c>
      <c r="I1175" s="20"/>
      <c r="J1175" s="20"/>
      <c r="K1175" s="20"/>
      <c r="L1175" s="21"/>
      <c r="M1175" s="21"/>
      <c r="N1175" s="20"/>
      <c r="O1175" s="20"/>
      <c r="P1175" s="19" t="str">
        <f aca="false">IF(I1175="","",I1175-H1175)</f>
        <v/>
      </c>
      <c r="Q1175" s="19" t="str">
        <f aca="true">IF(B1175="","",IF(N1175="No aplica","No aplica",IF(I1175="","Pendent",IF(N1175="Per substituir","Substituir",IF(OR(N1175="No localitzat",N1175="No lliurat"),"Reposar",IF(I1175&lt;H1175,"Reposar",IF(I1175&gt;H1175,"Revisar excedent",IF(AND(G1175="Sí",M1175&lt;&gt;"",M1175&lt;TODAY()),"EPI caducat",IF(AND(G1175="Sí",M1175&lt;&gt;"",M1175&lt;=TODAY()+90),"EPI caduca ≤90 dies",IF(OR(N1175="Deteriorat usable",N1175="Revisió necessària"),"Revisar","OK"))))))))))</f>
      </c>
      <c r="R1175" s="20"/>
    </row>
    <row r="1176" customFormat="false" ht="15" hidden="false" customHeight="false" outlineLevel="0" collapsed="false">
      <c r="A1176" s="19" t="n">
        <v>11</v>
      </c>
      <c r="B1176" s="19" t="n">
        <f aca="false">IFERROR(VLOOKUP(A1176,Personal!$A$6:$F$112,2,FALSE()),"")</f>
        <v>0</v>
      </c>
      <c r="C1176" s="19" t="str">
        <f aca="false">IFERROR(VLOOKUP(A1176,Personal!$A$6:$F$112,3,FALSE()),"")</f>
        <v>Olot</v>
      </c>
      <c r="D1176" s="19" t="s">
        <v>125</v>
      </c>
      <c r="E1176" s="19" t="s">
        <v>204</v>
      </c>
      <c r="F1176" s="19" t="s">
        <v>205</v>
      </c>
      <c r="G1176" s="19" t="s">
        <v>291</v>
      </c>
      <c r="H1176" s="19" t="n">
        <f aca="false">IF(OR(VLOOKUP(A1176,Personal!$A$6:$F$112,5,FALSE())&lt;&gt;"Sí",N1176="No aplica"),0,'Catàleg GRAE'!D85)</f>
        <v>1</v>
      </c>
      <c r="I1176" s="20"/>
      <c r="J1176" s="20"/>
      <c r="K1176" s="20"/>
      <c r="L1176" s="21"/>
      <c r="M1176" s="21"/>
      <c r="N1176" s="20"/>
      <c r="O1176" s="20"/>
      <c r="P1176" s="19" t="str">
        <f aca="false">IF(I1176="","",I1176-H1176)</f>
        <v/>
      </c>
      <c r="Q1176" s="19" t="str">
        <f aca="true">IF(B1176="","",IF(N1176="No aplica","No aplica",IF(I1176="","Pendent",IF(N1176="Per substituir","Substituir",IF(OR(N1176="No localitzat",N1176="No lliurat"),"Reposar",IF(I1176&lt;H1176,"Reposar",IF(I1176&gt;H1176,"Revisar excedent",IF(AND(G1176="Sí",M1176&lt;&gt;"",M1176&lt;TODAY()),"EPI caducat",IF(AND(G1176="Sí",M1176&lt;&gt;"",M1176&lt;=TODAY()+90),"EPI caduca ≤90 dies",IF(OR(N1176="Deteriorat usable",N1176="Revisió necessària"),"Revisar","OK"))))))))))</f>
      </c>
      <c r="R1176" s="20"/>
    </row>
    <row r="1177" customFormat="false" ht="15" hidden="false" customHeight="false" outlineLevel="0" collapsed="false">
      <c r="A1177" s="19" t="n">
        <v>11</v>
      </c>
      <c r="B1177" s="19" t="n">
        <f aca="false">IFERROR(VLOOKUP(A1177,Personal!$A$6:$F$112,2,FALSE()),"")</f>
        <v>0</v>
      </c>
      <c r="C1177" s="19" t="str">
        <f aca="false">IFERROR(VLOOKUP(A1177,Personal!$A$6:$F$112,3,FALSE()),"")</f>
        <v>Olot</v>
      </c>
      <c r="D1177" s="19" t="s">
        <v>153</v>
      </c>
      <c r="E1177" s="19" t="s">
        <v>206</v>
      </c>
      <c r="F1177" s="19" t="s">
        <v>207</v>
      </c>
      <c r="G1177" s="19" t="s">
        <v>272</v>
      </c>
      <c r="H1177" s="19" t="n">
        <f aca="false">IF(OR(VLOOKUP(A1177,Personal!$A$6:$F$112,5,FALSE())&lt;&gt;"Sí",N1177="No aplica"),0,'Catàleg GRAE'!D86)</f>
        <v>1</v>
      </c>
      <c r="I1177" s="20"/>
      <c r="J1177" s="20"/>
      <c r="K1177" s="20"/>
      <c r="L1177" s="21"/>
      <c r="M1177" s="21"/>
      <c r="N1177" s="20"/>
      <c r="O1177" s="20"/>
      <c r="P1177" s="19" t="str">
        <f aca="false">IF(I1177="","",I1177-H1177)</f>
        <v/>
      </c>
      <c r="Q1177" s="19" t="str">
        <f aca="true">IF(B1177="","",IF(N1177="No aplica","No aplica",IF(I1177="","Pendent",IF(N1177="Per substituir","Substituir",IF(OR(N1177="No localitzat",N1177="No lliurat"),"Reposar",IF(I1177&lt;H1177,"Reposar",IF(I1177&gt;H1177,"Revisar excedent",IF(AND(G1177="Sí",M1177&lt;&gt;"",M1177&lt;TODAY()),"EPI caducat",IF(AND(G1177="Sí",M1177&lt;&gt;"",M1177&lt;=TODAY()+90),"EPI caduca ≤90 dies",IF(OR(N1177="Deteriorat usable",N1177="Revisió necessària"),"Revisar","OK"))))))))))</f>
      </c>
      <c r="R1177" s="20"/>
    </row>
    <row r="1178" customFormat="false" ht="15" hidden="false" customHeight="false" outlineLevel="0" collapsed="false">
      <c r="A1178" s="19" t="n">
        <v>11</v>
      </c>
      <c r="B1178" s="19" t="n">
        <f aca="false">IFERROR(VLOOKUP(A1178,Personal!$A$6:$F$112,2,FALSE()),"")</f>
        <v>0</v>
      </c>
      <c r="C1178" s="19" t="str">
        <f aca="false">IFERROR(VLOOKUP(A1178,Personal!$A$6:$F$112,3,FALSE()),"")</f>
        <v>Olot</v>
      </c>
      <c r="D1178" s="19" t="s">
        <v>177</v>
      </c>
      <c r="E1178" s="19" t="s">
        <v>208</v>
      </c>
      <c r="F1178" s="19" t="s">
        <v>209</v>
      </c>
      <c r="G1178" s="19" t="s">
        <v>272</v>
      </c>
      <c r="H1178" s="19" t="n">
        <f aca="false">IF(OR(VLOOKUP(A1178,Personal!$A$6:$F$112,5,FALSE())&lt;&gt;"Sí",N1178="No aplica"),0,'Catàleg GRAE'!D87)</f>
        <v>1</v>
      </c>
      <c r="I1178" s="20"/>
      <c r="J1178" s="20"/>
      <c r="K1178" s="20"/>
      <c r="L1178" s="21"/>
      <c r="M1178" s="21"/>
      <c r="N1178" s="20"/>
      <c r="O1178" s="20"/>
      <c r="P1178" s="19" t="str">
        <f aca="false">IF(I1178="","",I1178-H1178)</f>
        <v/>
      </c>
      <c r="Q1178" s="19" t="str">
        <f aca="true">IF(B1178="","",IF(N1178="No aplica","No aplica",IF(I1178="","Pendent",IF(N1178="Per substituir","Substituir",IF(OR(N1178="No localitzat",N1178="No lliurat"),"Reposar",IF(I1178&lt;H1178,"Reposar",IF(I1178&gt;H1178,"Revisar excedent",IF(AND(G1178="Sí",M1178&lt;&gt;"",M1178&lt;TODAY()),"EPI caducat",IF(AND(G1178="Sí",M1178&lt;&gt;"",M1178&lt;=TODAY()+90),"EPI caduca ≤90 dies",IF(OR(N1178="Deteriorat usable",N1178="Revisió necessària"),"Revisar","OK"))))))))))</f>
      </c>
      <c r="R1178" s="20"/>
    </row>
    <row r="1179" customFormat="false" ht="15" hidden="false" customHeight="false" outlineLevel="0" collapsed="false">
      <c r="A1179" s="19" t="n">
        <v>11</v>
      </c>
      <c r="B1179" s="19" t="n">
        <f aca="false">IFERROR(VLOOKUP(A1179,Personal!$A$6:$F$112,2,FALSE()),"")</f>
        <v>0</v>
      </c>
      <c r="C1179" s="19" t="str">
        <f aca="false">IFERROR(VLOOKUP(A1179,Personal!$A$6:$F$112,3,FALSE()),"")</f>
        <v>Olot</v>
      </c>
      <c r="D1179" s="19" t="s">
        <v>177</v>
      </c>
      <c r="E1179" s="19" t="s">
        <v>210</v>
      </c>
      <c r="F1179" s="19" t="s">
        <v>211</v>
      </c>
      <c r="G1179" s="19" t="s">
        <v>272</v>
      </c>
      <c r="H1179" s="19" t="n">
        <f aca="false">IF(OR(VLOOKUP(A1179,Personal!$A$6:$F$112,5,FALSE())&lt;&gt;"Sí",N1179="No aplica"),0,'Catàleg GRAE'!D88)</f>
        <v>1</v>
      </c>
      <c r="I1179" s="20"/>
      <c r="J1179" s="20"/>
      <c r="K1179" s="20"/>
      <c r="L1179" s="21"/>
      <c r="M1179" s="21"/>
      <c r="N1179" s="20"/>
      <c r="O1179" s="20"/>
      <c r="P1179" s="19" t="str">
        <f aca="false">IF(I1179="","",I1179-H1179)</f>
        <v/>
      </c>
      <c r="Q1179" s="19" t="str">
        <f aca="true">IF(B1179="","",IF(N1179="No aplica","No aplica",IF(I1179="","Pendent",IF(N1179="Per substituir","Substituir",IF(OR(N1179="No localitzat",N1179="No lliurat"),"Reposar",IF(I1179&lt;H1179,"Reposar",IF(I1179&gt;H1179,"Revisar excedent",IF(AND(G1179="Sí",M1179&lt;&gt;"",M1179&lt;TODAY()),"EPI caducat",IF(AND(G1179="Sí",M1179&lt;&gt;"",M1179&lt;=TODAY()+90),"EPI caduca ≤90 dies",IF(OR(N1179="Deteriorat usable",N1179="Revisió necessària"),"Revisar","OK"))))))))))</f>
      </c>
      <c r="R1179" s="20"/>
    </row>
    <row r="1180" customFormat="false" ht="15" hidden="false" customHeight="false" outlineLevel="0" collapsed="false">
      <c r="A1180" s="19" t="n">
        <v>11</v>
      </c>
      <c r="B1180" s="19" t="n">
        <f aca="false">IFERROR(VLOOKUP(A1180,Personal!$A$6:$F$112,2,FALSE()),"")</f>
        <v>0</v>
      </c>
      <c r="C1180" s="19" t="str">
        <f aca="false">IFERROR(VLOOKUP(A1180,Personal!$A$6:$F$112,3,FALSE()),"")</f>
        <v>Olot</v>
      </c>
      <c r="D1180" s="19" t="s">
        <v>125</v>
      </c>
      <c r="E1180" s="19" t="s">
        <v>212</v>
      </c>
      <c r="F1180" s="19" t="s">
        <v>213</v>
      </c>
      <c r="G1180" s="19" t="s">
        <v>272</v>
      </c>
      <c r="H1180" s="19" t="n">
        <f aca="false">IF(OR(VLOOKUP(A1180,Personal!$A$6:$F$112,5,FALSE())&lt;&gt;"Sí",N1180="No aplica"),0,'Catàleg GRAE'!D89)</f>
        <v>1</v>
      </c>
      <c r="I1180" s="20"/>
      <c r="J1180" s="20"/>
      <c r="K1180" s="20"/>
      <c r="L1180" s="21"/>
      <c r="M1180" s="21"/>
      <c r="N1180" s="20"/>
      <c r="O1180" s="20"/>
      <c r="P1180" s="19" t="str">
        <f aca="false">IF(I1180="","",I1180-H1180)</f>
        <v/>
      </c>
      <c r="Q1180" s="19" t="str">
        <f aca="true">IF(B1180="","",IF(N1180="No aplica","No aplica",IF(I1180="","Pendent",IF(N1180="Per substituir","Substituir",IF(OR(N1180="No localitzat",N1180="No lliurat"),"Reposar",IF(I1180&lt;H1180,"Reposar",IF(I1180&gt;H1180,"Revisar excedent",IF(AND(G1180="Sí",M1180&lt;&gt;"",M1180&lt;TODAY()),"EPI caducat",IF(AND(G1180="Sí",M1180&lt;&gt;"",M1180&lt;=TODAY()+90),"EPI caduca ≤90 dies",IF(OR(N1180="Deteriorat usable",N1180="Revisió necessària"),"Revisar","OK"))))))))))</f>
      </c>
      <c r="R1180" s="20"/>
    </row>
    <row r="1181" customFormat="false" ht="15" hidden="false" customHeight="false" outlineLevel="0" collapsed="false">
      <c r="A1181" s="19" t="n">
        <v>11</v>
      </c>
      <c r="B1181" s="19" t="n">
        <f aca="false">IFERROR(VLOOKUP(A1181,Personal!$A$6:$F$112,2,FALSE()),"")</f>
        <v>0</v>
      </c>
      <c r="C1181" s="19" t="str">
        <f aca="false">IFERROR(VLOOKUP(A1181,Personal!$A$6:$F$112,3,FALSE()),"")</f>
        <v>Olot</v>
      </c>
      <c r="D1181" s="19" t="s">
        <v>40</v>
      </c>
      <c r="E1181" s="19" t="s">
        <v>214</v>
      </c>
      <c r="F1181" s="19" t="s">
        <v>215</v>
      </c>
      <c r="G1181" s="19" t="s">
        <v>291</v>
      </c>
      <c r="H1181" s="19" t="n">
        <f aca="false">IF(OR(VLOOKUP(A1181,Personal!$A$6:$F$112,5,FALSE())&lt;&gt;"Sí",N1181="No aplica"),0,'Catàleg GRAE'!D90)</f>
        <v>1</v>
      </c>
      <c r="I1181" s="20"/>
      <c r="J1181" s="20"/>
      <c r="K1181" s="20"/>
      <c r="L1181" s="21"/>
      <c r="M1181" s="21"/>
      <c r="N1181" s="20"/>
      <c r="O1181" s="20"/>
      <c r="P1181" s="19" t="str">
        <f aca="false">IF(I1181="","",I1181-H1181)</f>
        <v/>
      </c>
      <c r="Q1181" s="19" t="str">
        <f aca="true">IF(B1181="","",IF(N1181="No aplica","No aplica",IF(I1181="","Pendent",IF(N1181="Per substituir","Substituir",IF(OR(N1181="No localitzat",N1181="No lliurat"),"Reposar",IF(I1181&lt;H1181,"Reposar",IF(I1181&gt;H1181,"Revisar excedent",IF(AND(G1181="Sí",M1181&lt;&gt;"",M1181&lt;TODAY()),"EPI caducat",IF(AND(G1181="Sí",M1181&lt;&gt;"",M1181&lt;=TODAY()+90),"EPI caduca ≤90 dies",IF(OR(N1181="Deteriorat usable",N1181="Revisió necessària"),"Revisar","OK"))))))))))</f>
      </c>
      <c r="R1181" s="20"/>
    </row>
    <row r="1182" customFormat="false" ht="15" hidden="false" customHeight="false" outlineLevel="0" collapsed="false">
      <c r="A1182" s="19" t="n">
        <v>11</v>
      </c>
      <c r="B1182" s="19" t="n">
        <f aca="false">IFERROR(VLOOKUP(A1182,Personal!$A$6:$F$112,2,FALSE()),"")</f>
        <v>0</v>
      </c>
      <c r="C1182" s="19" t="str">
        <f aca="false">IFERROR(VLOOKUP(A1182,Personal!$A$6:$F$112,3,FALSE()),"")</f>
        <v>Olot</v>
      </c>
      <c r="D1182" s="19" t="s">
        <v>216</v>
      </c>
      <c r="E1182" s="19" t="s">
        <v>217</v>
      </c>
      <c r="F1182" s="19" t="s">
        <v>218</v>
      </c>
      <c r="G1182" s="19" t="s">
        <v>272</v>
      </c>
      <c r="H1182" s="19" t="n">
        <f aca="false">IF(OR(VLOOKUP(A1182,Personal!$A$6:$F$112,5,FALSE())&lt;&gt;"Sí",N1182="No aplica"),0,'Catàleg GRAE'!D91)</f>
        <v>1</v>
      </c>
      <c r="I1182" s="20"/>
      <c r="J1182" s="20"/>
      <c r="K1182" s="20"/>
      <c r="L1182" s="21"/>
      <c r="M1182" s="21"/>
      <c r="N1182" s="20"/>
      <c r="O1182" s="20"/>
      <c r="P1182" s="19" t="str">
        <f aca="false">IF(I1182="","",I1182-H1182)</f>
        <v/>
      </c>
      <c r="Q1182" s="19" t="str">
        <f aca="true">IF(B1182="","",IF(N1182="No aplica","No aplica",IF(I1182="","Pendent",IF(N1182="Per substituir","Substituir",IF(OR(N1182="No localitzat",N1182="No lliurat"),"Reposar",IF(I1182&lt;H1182,"Reposar",IF(I1182&gt;H1182,"Revisar excedent",IF(AND(G1182="Sí",M1182&lt;&gt;"",M1182&lt;TODAY()),"EPI caducat",IF(AND(G1182="Sí",M1182&lt;&gt;"",M1182&lt;=TODAY()+90),"EPI caduca ≤90 dies",IF(OR(N1182="Deteriorat usable",N1182="Revisió necessària"),"Revisar","OK"))))))))))</f>
      </c>
      <c r="R1182" s="20"/>
    </row>
    <row r="1183" customFormat="false" ht="15" hidden="false" customHeight="false" outlineLevel="0" collapsed="false">
      <c r="A1183" s="19" t="n">
        <v>11</v>
      </c>
      <c r="B1183" s="19" t="n">
        <f aca="false">IFERROR(VLOOKUP(A1183,Personal!$A$6:$F$112,2,FALSE()),"")</f>
        <v>0</v>
      </c>
      <c r="C1183" s="19" t="str">
        <f aca="false">IFERROR(VLOOKUP(A1183,Personal!$A$6:$F$112,3,FALSE()),"")</f>
        <v>Olot</v>
      </c>
      <c r="D1183" s="19" t="s">
        <v>37</v>
      </c>
      <c r="E1183" s="19" t="s">
        <v>219</v>
      </c>
      <c r="F1183" s="19" t="s">
        <v>220</v>
      </c>
      <c r="G1183" s="19" t="s">
        <v>291</v>
      </c>
      <c r="H1183" s="19" t="n">
        <f aca="false">IF(OR(VLOOKUP(A1183,Personal!$A$6:$F$112,5,FALSE())&lt;&gt;"Sí",N1183="No aplica"),0,'Catàleg GRAE'!D92)</f>
        <v>1</v>
      </c>
      <c r="I1183" s="20"/>
      <c r="J1183" s="20"/>
      <c r="K1183" s="20"/>
      <c r="L1183" s="21"/>
      <c r="M1183" s="21"/>
      <c r="N1183" s="20"/>
      <c r="O1183" s="20"/>
      <c r="P1183" s="19" t="str">
        <f aca="false">IF(I1183="","",I1183-H1183)</f>
        <v/>
      </c>
      <c r="Q1183" s="19" t="str">
        <f aca="true">IF(B1183="","",IF(N1183="No aplica","No aplica",IF(I1183="","Pendent",IF(N1183="Per substituir","Substituir",IF(OR(N1183="No localitzat",N1183="No lliurat"),"Reposar",IF(I1183&lt;H1183,"Reposar",IF(I1183&gt;H1183,"Revisar excedent",IF(AND(G1183="Sí",M1183&lt;&gt;"",M1183&lt;TODAY()),"EPI caducat",IF(AND(G1183="Sí",M1183&lt;&gt;"",M1183&lt;=TODAY()+90),"EPI caduca ≤90 dies",IF(OR(N1183="Deteriorat usable",N1183="Revisió necessària"),"Revisar","OK"))))))))))</f>
      </c>
      <c r="R1183" s="20"/>
    </row>
    <row r="1184" customFormat="false" ht="15" hidden="false" customHeight="false" outlineLevel="0" collapsed="false">
      <c r="A1184" s="19" t="n">
        <v>11</v>
      </c>
      <c r="B1184" s="19" t="n">
        <f aca="false">IFERROR(VLOOKUP(A1184,Personal!$A$6:$F$112,2,FALSE()),"")</f>
        <v>0</v>
      </c>
      <c r="C1184" s="19" t="str">
        <f aca="false">IFERROR(VLOOKUP(A1184,Personal!$A$6:$F$112,3,FALSE()),"")</f>
        <v>Olot</v>
      </c>
      <c r="D1184" s="19" t="s">
        <v>137</v>
      </c>
      <c r="E1184" s="19" t="s">
        <v>221</v>
      </c>
      <c r="F1184" s="19" t="s">
        <v>222</v>
      </c>
      <c r="G1184" s="19" t="s">
        <v>291</v>
      </c>
      <c r="H1184" s="19" t="n">
        <f aca="false">IF(OR(VLOOKUP(A1184,Personal!$A$6:$F$112,5,FALSE())&lt;&gt;"Sí",N1184="No aplica"),0,'Catàleg GRAE'!D93)</f>
        <v>1</v>
      </c>
      <c r="I1184" s="20"/>
      <c r="J1184" s="20"/>
      <c r="K1184" s="20"/>
      <c r="L1184" s="21"/>
      <c r="M1184" s="21"/>
      <c r="N1184" s="20"/>
      <c r="O1184" s="20"/>
      <c r="P1184" s="19" t="str">
        <f aca="false">IF(I1184="","",I1184-H1184)</f>
        <v/>
      </c>
      <c r="Q1184" s="19" t="str">
        <f aca="true">IF(B1184="","",IF(N1184="No aplica","No aplica",IF(I1184="","Pendent",IF(N1184="Per substituir","Substituir",IF(OR(N1184="No localitzat",N1184="No lliurat"),"Reposar",IF(I1184&lt;H1184,"Reposar",IF(I1184&gt;H1184,"Revisar excedent",IF(AND(G1184="Sí",M1184&lt;&gt;"",M1184&lt;TODAY()),"EPI caducat",IF(AND(G1184="Sí",M1184&lt;&gt;"",M1184&lt;=TODAY()+90),"EPI caduca ≤90 dies",IF(OR(N1184="Deteriorat usable",N1184="Revisió necessària"),"Revisar","OK"))))))))))</f>
      </c>
      <c r="R1184" s="20"/>
    </row>
    <row r="1185" customFormat="false" ht="15" hidden="false" customHeight="false" outlineLevel="0" collapsed="false">
      <c r="A1185" s="19" t="n">
        <v>11</v>
      </c>
      <c r="B1185" s="19" t="n">
        <f aca="false">IFERROR(VLOOKUP(A1185,Personal!$A$6:$F$112,2,FALSE()),"")</f>
        <v>0</v>
      </c>
      <c r="C1185" s="19" t="str">
        <f aca="false">IFERROR(VLOOKUP(A1185,Personal!$A$6:$F$112,3,FALSE()),"")</f>
        <v>Olot</v>
      </c>
      <c r="D1185" s="19" t="s">
        <v>137</v>
      </c>
      <c r="E1185" s="19" t="s">
        <v>223</v>
      </c>
      <c r="F1185" s="19" t="s">
        <v>224</v>
      </c>
      <c r="G1185" s="19" t="s">
        <v>291</v>
      </c>
      <c r="H1185" s="19" t="n">
        <f aca="false">IF(OR(VLOOKUP(A1185,Personal!$A$6:$F$112,5,FALSE())&lt;&gt;"Sí",N1185="No aplica"),0,'Catàleg GRAE'!D94)</f>
        <v>1</v>
      </c>
      <c r="I1185" s="20"/>
      <c r="J1185" s="20"/>
      <c r="K1185" s="20"/>
      <c r="L1185" s="21"/>
      <c r="M1185" s="21"/>
      <c r="N1185" s="20"/>
      <c r="O1185" s="20"/>
      <c r="P1185" s="19" t="str">
        <f aca="false">IF(I1185="","",I1185-H1185)</f>
        <v/>
      </c>
      <c r="Q1185" s="19" t="str">
        <f aca="true">IF(B1185="","",IF(N1185="No aplica","No aplica",IF(I1185="","Pendent",IF(N1185="Per substituir","Substituir",IF(OR(N1185="No localitzat",N1185="No lliurat"),"Reposar",IF(I1185&lt;H1185,"Reposar",IF(I1185&gt;H1185,"Revisar excedent",IF(AND(G1185="Sí",M1185&lt;&gt;"",M1185&lt;TODAY()),"EPI caducat",IF(AND(G1185="Sí",M1185&lt;&gt;"",M1185&lt;=TODAY()+90),"EPI caduca ≤90 dies",IF(OR(N1185="Deteriorat usable",N1185="Revisió necessària"),"Revisar","OK"))))))))))</f>
      </c>
      <c r="R1185" s="20"/>
    </row>
    <row r="1186" customFormat="false" ht="15" hidden="false" customHeight="false" outlineLevel="0" collapsed="false">
      <c r="A1186" s="19" t="n">
        <v>11</v>
      </c>
      <c r="B1186" s="19" t="n">
        <f aca="false">IFERROR(VLOOKUP(A1186,Personal!$A$6:$F$112,2,FALSE()),"")</f>
        <v>0</v>
      </c>
      <c r="C1186" s="19" t="str">
        <f aca="false">IFERROR(VLOOKUP(A1186,Personal!$A$6:$F$112,3,FALSE()),"")</f>
        <v>Olot</v>
      </c>
      <c r="D1186" s="19" t="s">
        <v>137</v>
      </c>
      <c r="E1186" s="19" t="s">
        <v>225</v>
      </c>
      <c r="F1186" s="19" t="s">
        <v>226</v>
      </c>
      <c r="G1186" s="19" t="s">
        <v>291</v>
      </c>
      <c r="H1186" s="19" t="n">
        <f aca="false">IF(OR(VLOOKUP(A1186,Personal!$A$6:$F$112,5,FALSE())&lt;&gt;"Sí",N1186="No aplica"),0,'Catàleg GRAE'!D95)</f>
        <v>1</v>
      </c>
      <c r="I1186" s="20"/>
      <c r="J1186" s="20"/>
      <c r="K1186" s="20"/>
      <c r="L1186" s="21"/>
      <c r="M1186" s="21"/>
      <c r="N1186" s="20"/>
      <c r="O1186" s="20"/>
      <c r="P1186" s="19" t="str">
        <f aca="false">IF(I1186="","",I1186-H1186)</f>
        <v/>
      </c>
      <c r="Q1186" s="19" t="str">
        <f aca="true">IF(B1186="","",IF(N1186="No aplica","No aplica",IF(I1186="","Pendent",IF(N1186="Per substituir","Substituir",IF(OR(N1186="No localitzat",N1186="No lliurat"),"Reposar",IF(I1186&lt;H1186,"Reposar",IF(I1186&gt;H1186,"Revisar excedent",IF(AND(G1186="Sí",M1186&lt;&gt;"",M1186&lt;TODAY()),"EPI caducat",IF(AND(G1186="Sí",M1186&lt;&gt;"",M1186&lt;=TODAY()+90),"EPI caduca ≤90 dies",IF(OR(N1186="Deteriorat usable",N1186="Revisió necessària"),"Revisar","OK"))))))))))</f>
      </c>
      <c r="R1186" s="20"/>
    </row>
    <row r="1187" customFormat="false" ht="15" hidden="false" customHeight="false" outlineLevel="0" collapsed="false">
      <c r="A1187" s="19" t="n">
        <v>11</v>
      </c>
      <c r="B1187" s="19" t="n">
        <f aca="false">IFERROR(VLOOKUP(A1187,Personal!$A$6:$F$112,2,FALSE()),"")</f>
        <v>0</v>
      </c>
      <c r="C1187" s="19" t="str">
        <f aca="false">IFERROR(VLOOKUP(A1187,Personal!$A$6:$F$112,3,FALSE()),"")</f>
        <v>Olot</v>
      </c>
      <c r="D1187" s="19" t="s">
        <v>137</v>
      </c>
      <c r="E1187" s="19" t="s">
        <v>227</v>
      </c>
      <c r="F1187" s="19" t="s">
        <v>228</v>
      </c>
      <c r="G1187" s="19" t="s">
        <v>291</v>
      </c>
      <c r="H1187" s="19" t="n">
        <f aca="false">IF(OR(VLOOKUP(A1187,Personal!$A$6:$F$112,5,FALSE())&lt;&gt;"Sí",N1187="No aplica"),0,'Catàleg GRAE'!D96)</f>
        <v>1</v>
      </c>
      <c r="I1187" s="20"/>
      <c r="J1187" s="20"/>
      <c r="K1187" s="20"/>
      <c r="L1187" s="21"/>
      <c r="M1187" s="21"/>
      <c r="N1187" s="20"/>
      <c r="O1187" s="20"/>
      <c r="P1187" s="19" t="str">
        <f aca="false">IF(I1187="","",I1187-H1187)</f>
        <v/>
      </c>
      <c r="Q1187" s="19" t="str">
        <f aca="true">IF(B1187="","",IF(N1187="No aplica","No aplica",IF(I1187="","Pendent",IF(N1187="Per substituir","Substituir",IF(OR(N1187="No localitzat",N1187="No lliurat"),"Reposar",IF(I1187&lt;H1187,"Reposar",IF(I1187&gt;H1187,"Revisar excedent",IF(AND(G1187="Sí",M1187&lt;&gt;"",M1187&lt;TODAY()),"EPI caducat",IF(AND(G1187="Sí",M1187&lt;&gt;"",M1187&lt;=TODAY()+90),"EPI caduca ≤90 dies",IF(OR(N1187="Deteriorat usable",N1187="Revisió necessària"),"Revisar","OK"))))))))))</f>
      </c>
      <c r="R1187" s="20"/>
    </row>
    <row r="1188" customFormat="false" ht="15" hidden="false" customHeight="false" outlineLevel="0" collapsed="false">
      <c r="A1188" s="19" t="n">
        <v>11</v>
      </c>
      <c r="B1188" s="19" t="n">
        <f aca="false">IFERROR(VLOOKUP(A1188,Personal!$A$6:$F$112,2,FALSE()),"")</f>
        <v>0</v>
      </c>
      <c r="C1188" s="19" t="str">
        <f aca="false">IFERROR(VLOOKUP(A1188,Personal!$A$6:$F$112,3,FALSE()),"")</f>
        <v>Olot</v>
      </c>
      <c r="D1188" s="19" t="s">
        <v>137</v>
      </c>
      <c r="E1188" s="19" t="s">
        <v>229</v>
      </c>
      <c r="F1188" s="19" t="s">
        <v>230</v>
      </c>
      <c r="G1188" s="19" t="s">
        <v>291</v>
      </c>
      <c r="H1188" s="19" t="n">
        <f aca="false">IF(OR(VLOOKUP(A1188,Personal!$A$6:$F$112,5,FALSE())&lt;&gt;"Sí",N1188="No aplica"),0,'Catàleg GRAE'!D97)</f>
        <v>1</v>
      </c>
      <c r="I1188" s="20"/>
      <c r="J1188" s="20"/>
      <c r="K1188" s="20"/>
      <c r="L1188" s="21"/>
      <c r="M1188" s="21"/>
      <c r="N1188" s="20"/>
      <c r="O1188" s="20"/>
      <c r="P1188" s="19" t="str">
        <f aca="false">IF(I1188="","",I1188-H1188)</f>
        <v/>
      </c>
      <c r="Q1188" s="19" t="str">
        <f aca="true">IF(B1188="","",IF(N1188="No aplica","No aplica",IF(I1188="","Pendent",IF(N1188="Per substituir","Substituir",IF(OR(N1188="No localitzat",N1188="No lliurat"),"Reposar",IF(I1188&lt;H1188,"Reposar",IF(I1188&gt;H1188,"Revisar excedent",IF(AND(G1188="Sí",M1188&lt;&gt;"",M1188&lt;TODAY()),"EPI caducat",IF(AND(G1188="Sí",M1188&lt;&gt;"",M1188&lt;=TODAY()+90),"EPI caduca ≤90 dies",IF(OR(N1188="Deteriorat usable",N1188="Revisió necessària"),"Revisar","OK"))))))))))</f>
      </c>
      <c r="R1188" s="20"/>
    </row>
    <row r="1189" customFormat="false" ht="15" hidden="false" customHeight="false" outlineLevel="0" collapsed="false">
      <c r="A1189" s="19" t="n">
        <v>11</v>
      </c>
      <c r="B1189" s="19" t="n">
        <f aca="false">IFERROR(VLOOKUP(A1189,Personal!$A$6:$F$112,2,FALSE()),"")</f>
        <v>0</v>
      </c>
      <c r="C1189" s="19" t="str">
        <f aca="false">IFERROR(VLOOKUP(A1189,Personal!$A$6:$F$112,3,FALSE()),"")</f>
        <v>Olot</v>
      </c>
      <c r="D1189" s="19" t="s">
        <v>137</v>
      </c>
      <c r="E1189" s="19" t="s">
        <v>231</v>
      </c>
      <c r="F1189" s="19" t="s">
        <v>232</v>
      </c>
      <c r="G1189" s="19" t="s">
        <v>291</v>
      </c>
      <c r="H1189" s="19" t="n">
        <f aca="false">IF(OR(VLOOKUP(A1189,Personal!$A$6:$F$112,5,FALSE())&lt;&gt;"Sí",N1189="No aplica"),0,'Catàleg GRAE'!D98)</f>
        <v>1</v>
      </c>
      <c r="I1189" s="20"/>
      <c r="J1189" s="20"/>
      <c r="K1189" s="20"/>
      <c r="L1189" s="21"/>
      <c r="M1189" s="21"/>
      <c r="N1189" s="20"/>
      <c r="O1189" s="20"/>
      <c r="P1189" s="19" t="str">
        <f aca="false">IF(I1189="","",I1189-H1189)</f>
        <v/>
      </c>
      <c r="Q1189" s="19" t="str">
        <f aca="true">IF(B1189="","",IF(N1189="No aplica","No aplica",IF(I1189="","Pendent",IF(N1189="Per substituir","Substituir",IF(OR(N1189="No localitzat",N1189="No lliurat"),"Reposar",IF(I1189&lt;H1189,"Reposar",IF(I1189&gt;H1189,"Revisar excedent",IF(AND(G1189="Sí",M1189&lt;&gt;"",M1189&lt;TODAY()),"EPI caducat",IF(AND(G1189="Sí",M1189&lt;&gt;"",M1189&lt;=TODAY()+90),"EPI caduca ≤90 dies",IF(OR(N1189="Deteriorat usable",N1189="Revisió necessària"),"Revisar","OK"))))))))))</f>
      </c>
      <c r="R1189" s="20"/>
    </row>
    <row r="1190" customFormat="false" ht="15" hidden="false" customHeight="false" outlineLevel="0" collapsed="false">
      <c r="A1190" s="19" t="n">
        <v>11</v>
      </c>
      <c r="B1190" s="19" t="n">
        <f aca="false">IFERROR(VLOOKUP(A1190,Personal!$A$6:$F$112,2,FALSE()),"")</f>
        <v>0</v>
      </c>
      <c r="C1190" s="19" t="str">
        <f aca="false">IFERROR(VLOOKUP(A1190,Personal!$A$6:$F$112,3,FALSE()),"")</f>
        <v>Olot</v>
      </c>
      <c r="D1190" s="19" t="s">
        <v>137</v>
      </c>
      <c r="E1190" s="19" t="s">
        <v>233</v>
      </c>
      <c r="F1190" s="19" t="s">
        <v>234</v>
      </c>
      <c r="G1190" s="19" t="s">
        <v>291</v>
      </c>
      <c r="H1190" s="19" t="n">
        <f aca="false">IF(OR(VLOOKUP(A1190,Personal!$A$6:$F$112,5,FALSE())&lt;&gt;"Sí",N1190="No aplica"),0,'Catàleg GRAE'!D99)</f>
        <v>1</v>
      </c>
      <c r="I1190" s="20"/>
      <c r="J1190" s="20"/>
      <c r="K1190" s="20"/>
      <c r="L1190" s="21"/>
      <c r="M1190" s="21"/>
      <c r="N1190" s="20"/>
      <c r="O1190" s="20"/>
      <c r="P1190" s="19" t="str">
        <f aca="false">IF(I1190="","",I1190-H1190)</f>
        <v/>
      </c>
      <c r="Q1190" s="19" t="str">
        <f aca="true">IF(B1190="","",IF(N1190="No aplica","No aplica",IF(I1190="","Pendent",IF(N1190="Per substituir","Substituir",IF(OR(N1190="No localitzat",N1190="No lliurat"),"Reposar",IF(I1190&lt;H1190,"Reposar",IF(I1190&gt;H1190,"Revisar excedent",IF(AND(G1190="Sí",M1190&lt;&gt;"",M1190&lt;TODAY()),"EPI caducat",IF(AND(G1190="Sí",M1190&lt;&gt;"",M1190&lt;=TODAY()+90),"EPI caduca ≤90 dies",IF(OR(N1190="Deteriorat usable",N1190="Revisió necessària"),"Revisar","OK"))))))))))</f>
      </c>
      <c r="R1190" s="20"/>
    </row>
    <row r="1191" customFormat="false" ht="15" hidden="false" customHeight="false" outlineLevel="0" collapsed="false">
      <c r="A1191" s="19" t="n">
        <v>11</v>
      </c>
      <c r="B1191" s="19" t="n">
        <f aca="false">IFERROR(VLOOKUP(A1191,Personal!$A$6:$F$112,2,FALSE()),"")</f>
        <v>0</v>
      </c>
      <c r="C1191" s="19" t="str">
        <f aca="false">IFERROR(VLOOKUP(A1191,Personal!$A$6:$F$112,3,FALSE()),"")</f>
        <v>Olot</v>
      </c>
      <c r="D1191" s="19" t="s">
        <v>216</v>
      </c>
      <c r="E1191" s="19" t="s">
        <v>235</v>
      </c>
      <c r="F1191" s="19" t="s">
        <v>236</v>
      </c>
      <c r="G1191" s="19" t="s">
        <v>272</v>
      </c>
      <c r="H1191" s="19" t="n">
        <f aca="false">IF(OR(VLOOKUP(A1191,Personal!$A$6:$F$112,5,FALSE())&lt;&gt;"Sí",N1191="No aplica"),0,'Catàleg GRAE'!D100)</f>
        <v>1</v>
      </c>
      <c r="I1191" s="20"/>
      <c r="J1191" s="20"/>
      <c r="K1191" s="20"/>
      <c r="L1191" s="21"/>
      <c r="M1191" s="21"/>
      <c r="N1191" s="20"/>
      <c r="O1191" s="20"/>
      <c r="P1191" s="19" t="str">
        <f aca="false">IF(I1191="","",I1191-H1191)</f>
        <v/>
      </c>
      <c r="Q1191" s="19" t="str">
        <f aca="true">IF(B1191="","",IF(N1191="No aplica","No aplica",IF(I1191="","Pendent",IF(N1191="Per substituir","Substituir",IF(OR(N1191="No localitzat",N1191="No lliurat"),"Reposar",IF(I1191&lt;H1191,"Reposar",IF(I1191&gt;H1191,"Revisar excedent",IF(AND(G1191="Sí",M1191&lt;&gt;"",M1191&lt;TODAY()),"EPI caducat",IF(AND(G1191="Sí",M1191&lt;&gt;"",M1191&lt;=TODAY()+90),"EPI caduca ≤90 dies",IF(OR(N1191="Deteriorat usable",N1191="Revisió necessària"),"Revisar","OK"))))))))))</f>
      </c>
      <c r="R1191" s="20"/>
    </row>
    <row r="1192" customFormat="false" ht="15" hidden="false" customHeight="false" outlineLevel="0" collapsed="false">
      <c r="A1192" s="19" t="n">
        <v>11</v>
      </c>
      <c r="B1192" s="19" t="n">
        <f aca="false">IFERROR(VLOOKUP(A1192,Personal!$A$6:$F$112,2,FALSE()),"")</f>
        <v>0</v>
      </c>
      <c r="C1192" s="19" t="str">
        <f aca="false">IFERROR(VLOOKUP(A1192,Personal!$A$6:$F$112,3,FALSE()),"")</f>
        <v>Olot</v>
      </c>
      <c r="D1192" s="19" t="s">
        <v>137</v>
      </c>
      <c r="E1192" s="19" t="s">
        <v>237</v>
      </c>
      <c r="F1192" s="19" t="s">
        <v>238</v>
      </c>
      <c r="G1192" s="19" t="s">
        <v>291</v>
      </c>
      <c r="H1192" s="19" t="n">
        <f aca="false">IF(OR(VLOOKUP(A1192,Personal!$A$6:$F$112,5,FALSE())&lt;&gt;"Sí",N1192="No aplica"),0,'Catàleg GRAE'!D101)</f>
        <v>1</v>
      </c>
      <c r="I1192" s="20"/>
      <c r="J1192" s="20"/>
      <c r="K1192" s="20"/>
      <c r="L1192" s="21"/>
      <c r="M1192" s="21"/>
      <c r="N1192" s="20"/>
      <c r="O1192" s="20"/>
      <c r="P1192" s="19" t="str">
        <f aca="false">IF(I1192="","",I1192-H1192)</f>
        <v/>
      </c>
      <c r="Q1192" s="19" t="str">
        <f aca="true">IF(B1192="","",IF(N1192="No aplica","No aplica",IF(I1192="","Pendent",IF(N1192="Per substituir","Substituir",IF(OR(N1192="No localitzat",N1192="No lliurat"),"Reposar",IF(I1192&lt;H1192,"Reposar",IF(I1192&gt;H1192,"Revisar excedent",IF(AND(G1192="Sí",M1192&lt;&gt;"",M1192&lt;TODAY()),"EPI caducat",IF(AND(G1192="Sí",M1192&lt;&gt;"",M1192&lt;=TODAY()+90),"EPI caduca ≤90 dies",IF(OR(N1192="Deteriorat usable",N1192="Revisió necessària"),"Revisar","OK"))))))))))</f>
      </c>
      <c r="R1192" s="20"/>
    </row>
    <row r="1193" customFormat="false" ht="15" hidden="false" customHeight="false" outlineLevel="0" collapsed="false">
      <c r="A1193" s="19" t="n">
        <v>11</v>
      </c>
      <c r="B1193" s="19" t="n">
        <f aca="false">IFERROR(VLOOKUP(A1193,Personal!$A$6:$F$112,2,FALSE()),"")</f>
        <v>0</v>
      </c>
      <c r="C1193" s="19" t="str">
        <f aca="false">IFERROR(VLOOKUP(A1193,Personal!$A$6:$F$112,3,FALSE()),"")</f>
        <v>Olot</v>
      </c>
      <c r="D1193" s="19" t="s">
        <v>37</v>
      </c>
      <c r="E1193" s="19" t="s">
        <v>239</v>
      </c>
      <c r="F1193" s="19" t="s">
        <v>240</v>
      </c>
      <c r="G1193" s="19" t="s">
        <v>291</v>
      </c>
      <c r="H1193" s="19" t="n">
        <f aca="false">IF(OR(VLOOKUP(A1193,Personal!$A$6:$F$112,5,FALSE())&lt;&gt;"Sí",N1193="No aplica"),0,'Catàleg GRAE'!D102)</f>
        <v>1</v>
      </c>
      <c r="I1193" s="20"/>
      <c r="J1193" s="20"/>
      <c r="K1193" s="20"/>
      <c r="L1193" s="21"/>
      <c r="M1193" s="21"/>
      <c r="N1193" s="20"/>
      <c r="O1193" s="20"/>
      <c r="P1193" s="19" t="str">
        <f aca="false">IF(I1193="","",I1193-H1193)</f>
        <v/>
      </c>
      <c r="Q1193" s="19" t="str">
        <f aca="true">IF(B1193="","",IF(N1193="No aplica","No aplica",IF(I1193="","Pendent",IF(N1193="Per substituir","Substituir",IF(OR(N1193="No localitzat",N1193="No lliurat"),"Reposar",IF(I1193&lt;H1193,"Reposar",IF(I1193&gt;H1193,"Revisar excedent",IF(AND(G1193="Sí",M1193&lt;&gt;"",M1193&lt;TODAY()),"EPI caducat",IF(AND(G1193="Sí",M1193&lt;&gt;"",M1193&lt;=TODAY()+90),"EPI caduca ≤90 dies",IF(OR(N1193="Deteriorat usable",N1193="Revisió necessària"),"Revisar","OK"))))))))))</f>
      </c>
      <c r="R1193" s="20"/>
    </row>
    <row r="1194" customFormat="false" ht="15" hidden="false" customHeight="false" outlineLevel="0" collapsed="false">
      <c r="A1194" s="19" t="n">
        <v>11</v>
      </c>
      <c r="B1194" s="19" t="n">
        <f aca="false">IFERROR(VLOOKUP(A1194,Personal!$A$6:$F$112,2,FALSE()),"")</f>
        <v>0</v>
      </c>
      <c r="C1194" s="19" t="str">
        <f aca="false">IFERROR(VLOOKUP(A1194,Personal!$A$6:$F$112,3,FALSE()),"")</f>
        <v>Olot</v>
      </c>
      <c r="D1194" s="19" t="s">
        <v>37</v>
      </c>
      <c r="E1194" s="19" t="s">
        <v>241</v>
      </c>
      <c r="F1194" s="19" t="s">
        <v>242</v>
      </c>
      <c r="G1194" s="19" t="s">
        <v>291</v>
      </c>
      <c r="H1194" s="19" t="n">
        <f aca="false">IF(OR(VLOOKUP(A1194,Personal!$A$6:$F$112,5,FALSE())&lt;&gt;"Sí",N1194="No aplica"),0,'Catàleg GRAE'!D103)</f>
        <v>1</v>
      </c>
      <c r="I1194" s="20"/>
      <c r="J1194" s="20"/>
      <c r="K1194" s="20"/>
      <c r="L1194" s="21"/>
      <c r="M1194" s="21"/>
      <c r="N1194" s="20"/>
      <c r="O1194" s="20"/>
      <c r="P1194" s="19" t="str">
        <f aca="false">IF(I1194="","",I1194-H1194)</f>
        <v/>
      </c>
      <c r="Q1194" s="19" t="str">
        <f aca="true">IF(B1194="","",IF(N1194="No aplica","No aplica",IF(I1194="","Pendent",IF(N1194="Per substituir","Substituir",IF(OR(N1194="No localitzat",N1194="No lliurat"),"Reposar",IF(I1194&lt;H1194,"Reposar",IF(I1194&gt;H1194,"Revisar excedent",IF(AND(G1194="Sí",M1194&lt;&gt;"",M1194&lt;TODAY()),"EPI caducat",IF(AND(G1194="Sí",M1194&lt;&gt;"",M1194&lt;=TODAY()+90),"EPI caduca ≤90 dies",IF(OR(N1194="Deteriorat usable",N1194="Revisió necessària"),"Revisar","OK"))))))))))</f>
      </c>
      <c r="R1194" s="20"/>
    </row>
    <row r="1195" customFormat="false" ht="15" hidden="false" customHeight="false" outlineLevel="0" collapsed="false">
      <c r="A1195" s="19" t="n">
        <v>11</v>
      </c>
      <c r="B1195" s="19" t="n">
        <f aca="false">IFERROR(VLOOKUP(A1195,Personal!$A$6:$F$112,2,FALSE()),"")</f>
        <v>0</v>
      </c>
      <c r="C1195" s="19" t="str">
        <f aca="false">IFERROR(VLOOKUP(A1195,Personal!$A$6:$F$112,3,FALSE()),"")</f>
        <v>Olot</v>
      </c>
      <c r="D1195" s="19" t="s">
        <v>177</v>
      </c>
      <c r="E1195" s="19" t="s">
        <v>243</v>
      </c>
      <c r="F1195" s="19" t="s">
        <v>244</v>
      </c>
      <c r="G1195" s="19" t="s">
        <v>272</v>
      </c>
      <c r="H1195" s="19" t="n">
        <f aca="false">IF(OR(VLOOKUP(A1195,Personal!$A$6:$F$112,5,FALSE())&lt;&gt;"Sí",N1195="No aplica"),0,'Catàleg GRAE'!D104)</f>
        <v>1</v>
      </c>
      <c r="I1195" s="20"/>
      <c r="J1195" s="20"/>
      <c r="K1195" s="20"/>
      <c r="L1195" s="21"/>
      <c r="M1195" s="21"/>
      <c r="N1195" s="20"/>
      <c r="O1195" s="20"/>
      <c r="P1195" s="19" t="str">
        <f aca="false">IF(I1195="","",I1195-H1195)</f>
        <v/>
      </c>
      <c r="Q1195" s="19" t="str">
        <f aca="true">IF(B1195="","",IF(N1195="No aplica","No aplica",IF(I1195="","Pendent",IF(N1195="Per substituir","Substituir",IF(OR(N1195="No localitzat",N1195="No lliurat"),"Reposar",IF(I1195&lt;H1195,"Reposar",IF(I1195&gt;H1195,"Revisar excedent",IF(AND(G1195="Sí",M1195&lt;&gt;"",M1195&lt;TODAY()),"EPI caducat",IF(AND(G1195="Sí",M1195&lt;&gt;"",M1195&lt;=TODAY()+90),"EPI caduca ≤90 dies",IF(OR(N1195="Deteriorat usable",N1195="Revisió necessària"),"Revisar","OK"))))))))))</f>
      </c>
      <c r="R1195" s="20"/>
    </row>
    <row r="1196" customFormat="false" ht="15" hidden="false" customHeight="false" outlineLevel="0" collapsed="false">
      <c r="A1196" s="19" t="n">
        <v>11</v>
      </c>
      <c r="B1196" s="19" t="n">
        <f aca="false">IFERROR(VLOOKUP(A1196,Personal!$A$6:$F$112,2,FALSE()),"")</f>
        <v>0</v>
      </c>
      <c r="C1196" s="19" t="str">
        <f aca="false">IFERROR(VLOOKUP(A1196,Personal!$A$6:$F$112,3,FALSE()),"")</f>
        <v>Olot</v>
      </c>
      <c r="D1196" s="19" t="s">
        <v>177</v>
      </c>
      <c r="E1196" s="19" t="s">
        <v>245</v>
      </c>
      <c r="F1196" s="19" t="s">
        <v>246</v>
      </c>
      <c r="G1196" s="19" t="s">
        <v>272</v>
      </c>
      <c r="H1196" s="19" t="n">
        <f aca="false">IF(OR(VLOOKUP(A1196,Personal!$A$6:$F$112,5,FALSE())&lt;&gt;"Sí",N1196="No aplica"),0,'Catàleg GRAE'!D105)</f>
        <v>1</v>
      </c>
      <c r="I1196" s="20"/>
      <c r="J1196" s="20"/>
      <c r="K1196" s="20"/>
      <c r="L1196" s="21"/>
      <c r="M1196" s="21"/>
      <c r="N1196" s="20"/>
      <c r="O1196" s="20"/>
      <c r="P1196" s="19" t="str">
        <f aca="false">IF(I1196="","",I1196-H1196)</f>
        <v/>
      </c>
      <c r="Q1196" s="19" t="str">
        <f aca="true">IF(B1196="","",IF(N1196="No aplica","No aplica",IF(I1196="","Pendent",IF(N1196="Per substituir","Substituir",IF(OR(N1196="No localitzat",N1196="No lliurat"),"Reposar",IF(I1196&lt;H1196,"Reposar",IF(I1196&gt;H1196,"Revisar excedent",IF(AND(G1196="Sí",M1196&lt;&gt;"",M1196&lt;TODAY()),"EPI caducat",IF(AND(G1196="Sí",M1196&lt;&gt;"",M1196&lt;=TODAY()+90),"EPI caduca ≤90 dies",IF(OR(N1196="Deteriorat usable",N1196="Revisió necessària"),"Revisar","OK"))))))))))</f>
      </c>
      <c r="R1196" s="20"/>
    </row>
    <row r="1197" customFormat="false" ht="15" hidden="false" customHeight="false" outlineLevel="0" collapsed="false">
      <c r="A1197" s="19" t="n">
        <v>11</v>
      </c>
      <c r="B1197" s="19" t="n">
        <f aca="false">IFERROR(VLOOKUP(A1197,Personal!$A$6:$F$112,2,FALSE()),"")</f>
        <v>0</v>
      </c>
      <c r="C1197" s="19" t="str">
        <f aca="false">IFERROR(VLOOKUP(A1197,Personal!$A$6:$F$112,3,FALSE()),"")</f>
        <v>Olot</v>
      </c>
      <c r="D1197" s="19" t="s">
        <v>177</v>
      </c>
      <c r="E1197" s="19" t="s">
        <v>247</v>
      </c>
      <c r="F1197" s="19" t="s">
        <v>248</v>
      </c>
      <c r="G1197" s="19" t="s">
        <v>272</v>
      </c>
      <c r="H1197" s="19" t="n">
        <f aca="false">IF(OR(VLOOKUP(A1197,Personal!$A$6:$F$112,5,FALSE())&lt;&gt;"Sí",N1197="No aplica"),0,'Catàleg GRAE'!D106)</f>
        <v>1</v>
      </c>
      <c r="I1197" s="20"/>
      <c r="J1197" s="20"/>
      <c r="K1197" s="20"/>
      <c r="L1197" s="21"/>
      <c r="M1197" s="21"/>
      <c r="N1197" s="20"/>
      <c r="O1197" s="20"/>
      <c r="P1197" s="19" t="str">
        <f aca="false">IF(I1197="","",I1197-H1197)</f>
        <v/>
      </c>
      <c r="Q1197" s="19" t="str">
        <f aca="true">IF(B1197="","",IF(N1197="No aplica","No aplica",IF(I1197="","Pendent",IF(N1197="Per substituir","Substituir",IF(OR(N1197="No localitzat",N1197="No lliurat"),"Reposar",IF(I1197&lt;H1197,"Reposar",IF(I1197&gt;H1197,"Revisar excedent",IF(AND(G1197="Sí",M1197&lt;&gt;"",M1197&lt;TODAY()),"EPI caducat",IF(AND(G1197="Sí",M1197&lt;&gt;"",M1197&lt;=TODAY()+90),"EPI caduca ≤90 dies",IF(OR(N1197="Deteriorat usable",N1197="Revisió necessària"),"Revisar","OK"))))))))))</f>
      </c>
      <c r="R1197" s="20"/>
    </row>
    <row r="1198" customFormat="false" ht="15" hidden="false" customHeight="false" outlineLevel="0" collapsed="false">
      <c r="A1198" s="19" t="n">
        <v>11</v>
      </c>
      <c r="B1198" s="19" t="n">
        <f aca="false">IFERROR(VLOOKUP(A1198,Personal!$A$6:$F$112,2,FALSE()),"")</f>
        <v>0</v>
      </c>
      <c r="C1198" s="19" t="str">
        <f aca="false">IFERROR(VLOOKUP(A1198,Personal!$A$6:$F$112,3,FALSE()),"")</f>
        <v>Olot</v>
      </c>
      <c r="D1198" s="19" t="s">
        <v>177</v>
      </c>
      <c r="E1198" s="19" t="s">
        <v>249</v>
      </c>
      <c r="F1198" s="19" t="s">
        <v>250</v>
      </c>
      <c r="G1198" s="19" t="s">
        <v>272</v>
      </c>
      <c r="H1198" s="19" t="n">
        <f aca="false">IF(OR(VLOOKUP(A1198,Personal!$A$6:$F$112,5,FALSE())&lt;&gt;"Sí",N1198="No aplica"),0,'Catàleg GRAE'!D107)</f>
        <v>1</v>
      </c>
      <c r="I1198" s="20"/>
      <c r="J1198" s="20"/>
      <c r="K1198" s="20"/>
      <c r="L1198" s="21"/>
      <c r="M1198" s="21"/>
      <c r="N1198" s="20"/>
      <c r="O1198" s="20"/>
      <c r="P1198" s="19" t="str">
        <f aca="false">IF(I1198="","",I1198-H1198)</f>
        <v/>
      </c>
      <c r="Q1198" s="19" t="str">
        <f aca="true">IF(B1198="","",IF(N1198="No aplica","No aplica",IF(I1198="","Pendent",IF(N1198="Per substituir","Substituir",IF(OR(N1198="No localitzat",N1198="No lliurat"),"Reposar",IF(I1198&lt;H1198,"Reposar",IF(I1198&gt;H1198,"Revisar excedent",IF(AND(G1198="Sí",M1198&lt;&gt;"",M1198&lt;TODAY()),"EPI caducat",IF(AND(G1198="Sí",M1198&lt;&gt;"",M1198&lt;=TODAY()+90),"EPI caduca ≤90 dies",IF(OR(N1198="Deteriorat usable",N1198="Revisió necessària"),"Revisar","OK"))))))))))</f>
      </c>
      <c r="R1198" s="20"/>
    </row>
    <row r="1199" customFormat="false" ht="15" hidden="false" customHeight="false" outlineLevel="0" collapsed="false">
      <c r="A1199" s="19" t="n">
        <v>11</v>
      </c>
      <c r="B1199" s="19" t="n">
        <f aca="false">IFERROR(VLOOKUP(A1199,Personal!$A$6:$F$112,2,FALSE()),"")</f>
        <v>0</v>
      </c>
      <c r="C1199" s="19" t="str">
        <f aca="false">IFERROR(VLOOKUP(A1199,Personal!$A$6:$F$112,3,FALSE()),"")</f>
        <v>Olot</v>
      </c>
      <c r="D1199" s="19" t="s">
        <v>177</v>
      </c>
      <c r="E1199" s="19" t="s">
        <v>251</v>
      </c>
      <c r="F1199" s="19" t="s">
        <v>252</v>
      </c>
      <c r="G1199" s="19" t="s">
        <v>272</v>
      </c>
      <c r="H1199" s="19" t="n">
        <f aca="false">IF(OR(VLOOKUP(A1199,Personal!$A$6:$F$112,5,FALSE())&lt;&gt;"Sí",N1199="No aplica"),0,'Catàleg GRAE'!D108)</f>
        <v>1</v>
      </c>
      <c r="I1199" s="20"/>
      <c r="J1199" s="20"/>
      <c r="K1199" s="20"/>
      <c r="L1199" s="21"/>
      <c r="M1199" s="21"/>
      <c r="N1199" s="20"/>
      <c r="O1199" s="20"/>
      <c r="P1199" s="19" t="str">
        <f aca="false">IF(I1199="","",I1199-H1199)</f>
        <v/>
      </c>
      <c r="Q1199" s="19" t="str">
        <f aca="true">IF(B1199="","",IF(N1199="No aplica","No aplica",IF(I1199="","Pendent",IF(N1199="Per substituir","Substituir",IF(OR(N1199="No localitzat",N1199="No lliurat"),"Reposar",IF(I1199&lt;H1199,"Reposar",IF(I1199&gt;H1199,"Revisar excedent",IF(AND(G1199="Sí",M1199&lt;&gt;"",M1199&lt;TODAY()),"EPI caducat",IF(AND(G1199="Sí",M1199&lt;&gt;"",M1199&lt;=TODAY()+90),"EPI caduca ≤90 dies",IF(OR(N1199="Deteriorat usable",N1199="Revisió necessària"),"Revisar","OK"))))))))))</f>
      </c>
      <c r="R1199" s="20"/>
    </row>
    <row r="1200" customFormat="false" ht="15" hidden="false" customHeight="false" outlineLevel="0" collapsed="false">
      <c r="A1200" s="19" t="n">
        <v>11</v>
      </c>
      <c r="B1200" s="19" t="n">
        <f aca="false">IFERROR(VLOOKUP(A1200,Personal!$A$6:$F$112,2,FALSE()),"")</f>
        <v>0</v>
      </c>
      <c r="C1200" s="19" t="str">
        <f aca="false">IFERROR(VLOOKUP(A1200,Personal!$A$6:$F$112,3,FALSE()),"")</f>
        <v>Olot</v>
      </c>
      <c r="D1200" s="19" t="s">
        <v>125</v>
      </c>
      <c r="E1200" s="19" t="s">
        <v>253</v>
      </c>
      <c r="F1200" s="19" t="s">
        <v>254</v>
      </c>
      <c r="G1200" s="19" t="s">
        <v>272</v>
      </c>
      <c r="H1200" s="19" t="n">
        <f aca="false">IF(OR(VLOOKUP(A1200,Personal!$A$6:$F$112,5,FALSE())&lt;&gt;"Sí",N1200="No aplica"),0,'Catàleg GRAE'!D109)</f>
        <v>1</v>
      </c>
      <c r="I1200" s="20"/>
      <c r="J1200" s="20"/>
      <c r="K1200" s="20"/>
      <c r="L1200" s="21"/>
      <c r="M1200" s="21"/>
      <c r="N1200" s="20"/>
      <c r="O1200" s="20"/>
      <c r="P1200" s="19" t="str">
        <f aca="false">IF(I1200="","",I1200-H1200)</f>
        <v/>
      </c>
      <c r="Q1200" s="19" t="str">
        <f aca="true">IF(B1200="","",IF(N1200="No aplica","No aplica",IF(I1200="","Pendent",IF(N1200="Per substituir","Substituir",IF(OR(N1200="No localitzat",N1200="No lliurat"),"Reposar",IF(I1200&lt;H1200,"Reposar",IF(I1200&gt;H1200,"Revisar excedent",IF(AND(G1200="Sí",M1200&lt;&gt;"",M1200&lt;TODAY()),"EPI caducat",IF(AND(G1200="Sí",M1200&lt;&gt;"",M1200&lt;=TODAY()+90),"EPI caduca ≤90 dies",IF(OR(N1200="Deteriorat usable",N1200="Revisió necessària"),"Revisar","OK"))))))))))</f>
      </c>
      <c r="R1200" s="20"/>
    </row>
    <row r="1201" customFormat="false" ht="15" hidden="false" customHeight="false" outlineLevel="0" collapsed="false">
      <c r="A1201" s="19" t="n">
        <v>11</v>
      </c>
      <c r="B1201" s="19" t="n">
        <f aca="false">IFERROR(VLOOKUP(A1201,Personal!$A$6:$F$112,2,FALSE()),"")</f>
        <v>0</v>
      </c>
      <c r="C1201" s="19" t="str">
        <f aca="false">IFERROR(VLOOKUP(A1201,Personal!$A$6:$F$112,3,FALSE()),"")</f>
        <v>Olot</v>
      </c>
      <c r="D1201" s="19" t="s">
        <v>177</v>
      </c>
      <c r="E1201" s="19" t="s">
        <v>255</v>
      </c>
      <c r="F1201" s="19" t="s">
        <v>256</v>
      </c>
      <c r="G1201" s="19" t="s">
        <v>272</v>
      </c>
      <c r="H1201" s="19" t="n">
        <f aca="false">IF(OR(VLOOKUP(A1201,Personal!$A$6:$F$112,5,FALSE())&lt;&gt;"Sí",N1201="No aplica"),0,'Catàleg GRAE'!D110)</f>
        <v>1</v>
      </c>
      <c r="I1201" s="20"/>
      <c r="J1201" s="20"/>
      <c r="K1201" s="20"/>
      <c r="L1201" s="21"/>
      <c r="M1201" s="21"/>
      <c r="N1201" s="20"/>
      <c r="O1201" s="20"/>
      <c r="P1201" s="19" t="str">
        <f aca="false">IF(I1201="","",I1201-H1201)</f>
        <v/>
      </c>
      <c r="Q1201" s="19" t="str">
        <f aca="true">IF(B1201="","",IF(N1201="No aplica","No aplica",IF(I1201="","Pendent",IF(N1201="Per substituir","Substituir",IF(OR(N1201="No localitzat",N1201="No lliurat"),"Reposar",IF(I1201&lt;H1201,"Reposar",IF(I1201&gt;H1201,"Revisar excedent",IF(AND(G1201="Sí",M1201&lt;&gt;"",M1201&lt;TODAY()),"EPI caducat",IF(AND(G1201="Sí",M1201&lt;&gt;"",M1201&lt;=TODAY()+90),"EPI caduca ≤90 dies",IF(OR(N1201="Deteriorat usable",N1201="Revisió necessària"),"Revisar","OK"))))))))))</f>
      </c>
      <c r="R1201" s="20"/>
    </row>
    <row r="1202" customFormat="false" ht="15" hidden="false" customHeight="false" outlineLevel="0" collapsed="false">
      <c r="A1202" s="19" t="n">
        <v>11</v>
      </c>
      <c r="B1202" s="19" t="n">
        <f aca="false">IFERROR(VLOOKUP(A1202,Personal!$A$6:$F$112,2,FALSE()),"")</f>
        <v>0</v>
      </c>
      <c r="C1202" s="19" t="str">
        <f aca="false">IFERROR(VLOOKUP(A1202,Personal!$A$6:$F$112,3,FALSE()),"")</f>
        <v>Olot</v>
      </c>
      <c r="D1202" s="19" t="s">
        <v>142</v>
      </c>
      <c r="E1202" s="19" t="s">
        <v>257</v>
      </c>
      <c r="F1202" s="19" t="s">
        <v>258</v>
      </c>
      <c r="G1202" s="19" t="s">
        <v>291</v>
      </c>
      <c r="H1202" s="19" t="n">
        <f aca="false">IF(OR(VLOOKUP(A1202,Personal!$A$6:$F$112,5,FALSE())&lt;&gt;"Sí",N1202="No aplica"),0,'Catàleg GRAE'!D111)</f>
        <v>1</v>
      </c>
      <c r="I1202" s="20"/>
      <c r="J1202" s="20"/>
      <c r="K1202" s="20"/>
      <c r="L1202" s="21"/>
      <c r="M1202" s="21"/>
      <c r="N1202" s="20"/>
      <c r="O1202" s="20"/>
      <c r="P1202" s="19" t="str">
        <f aca="false">IF(I1202="","",I1202-H1202)</f>
        <v/>
      </c>
      <c r="Q1202" s="19" t="str">
        <f aca="true">IF(B1202="","",IF(N1202="No aplica","No aplica",IF(I1202="","Pendent",IF(N1202="Per substituir","Substituir",IF(OR(N1202="No localitzat",N1202="No lliurat"),"Reposar",IF(I1202&lt;H1202,"Reposar",IF(I1202&gt;H1202,"Revisar excedent",IF(AND(G1202="Sí",M1202&lt;&gt;"",M1202&lt;TODAY()),"EPI caducat",IF(AND(G1202="Sí",M1202&lt;&gt;"",M1202&lt;=TODAY()+90),"EPI caduca ≤90 dies",IF(OR(N1202="Deteriorat usable",N1202="Revisió necessària"),"Revisar","OK"))))))))))</f>
      </c>
      <c r="R1202" s="20"/>
    </row>
    <row r="1203" customFormat="false" ht="15" hidden="false" customHeight="false" outlineLevel="0" collapsed="false">
      <c r="A1203" s="19" t="n">
        <v>11</v>
      </c>
      <c r="B1203" s="19" t="n">
        <f aca="false">IFERROR(VLOOKUP(A1203,Personal!$A$6:$F$112,2,FALSE()),"")</f>
        <v>0</v>
      </c>
      <c r="C1203" s="19" t="str">
        <f aca="false">IFERROR(VLOOKUP(A1203,Personal!$A$6:$F$112,3,FALSE()),"")</f>
        <v>Olot</v>
      </c>
      <c r="D1203" s="19" t="s">
        <v>112</v>
      </c>
      <c r="E1203" s="19" t="s">
        <v>259</v>
      </c>
      <c r="F1203" s="19" t="s">
        <v>260</v>
      </c>
      <c r="G1203" s="19" t="s">
        <v>291</v>
      </c>
      <c r="H1203" s="19" t="n">
        <f aca="false">IF(OR(VLOOKUP(A1203,Personal!$A$6:$F$112,5,FALSE())&lt;&gt;"Sí",N1203="No aplica"),0,'Catàleg GRAE'!D112)</f>
        <v>1</v>
      </c>
      <c r="I1203" s="20"/>
      <c r="J1203" s="20"/>
      <c r="K1203" s="20"/>
      <c r="L1203" s="21"/>
      <c r="M1203" s="21"/>
      <c r="N1203" s="20"/>
      <c r="O1203" s="20"/>
      <c r="P1203" s="19" t="str">
        <f aca="false">IF(I1203="","",I1203-H1203)</f>
        <v/>
      </c>
      <c r="Q1203" s="19" t="str">
        <f aca="true">IF(B1203="","",IF(N1203="No aplica","No aplica",IF(I1203="","Pendent",IF(N1203="Per substituir","Substituir",IF(OR(N1203="No localitzat",N1203="No lliurat"),"Reposar",IF(I1203&lt;H1203,"Reposar",IF(I1203&gt;H1203,"Revisar excedent",IF(AND(G1203="Sí",M1203&lt;&gt;"",M1203&lt;TODAY()),"EPI caducat",IF(AND(G1203="Sí",M1203&lt;&gt;"",M1203&lt;=TODAY()+90),"EPI caduca ≤90 dies",IF(OR(N1203="Deteriorat usable",N1203="Revisió necessària"),"Revisar","OK"))))))))))</f>
      </c>
      <c r="R1203" s="20"/>
    </row>
    <row r="1204" customFormat="false" ht="15" hidden="false" customHeight="false" outlineLevel="0" collapsed="false">
      <c r="A1204" s="19" t="n">
        <v>11</v>
      </c>
      <c r="B1204" s="19" t="n">
        <f aca="false">IFERROR(VLOOKUP(A1204,Personal!$A$6:$F$112,2,FALSE()),"")</f>
        <v>0</v>
      </c>
      <c r="C1204" s="19" t="str">
        <f aca="false">IFERROR(VLOOKUP(A1204,Personal!$A$6:$F$112,3,FALSE()),"")</f>
        <v>Olot</v>
      </c>
      <c r="D1204" s="19" t="s">
        <v>261</v>
      </c>
      <c r="E1204" s="19" t="s">
        <v>262</v>
      </c>
      <c r="F1204" s="19" t="s">
        <v>263</v>
      </c>
      <c r="G1204" s="19" t="s">
        <v>291</v>
      </c>
      <c r="H1204" s="19" t="n">
        <f aca="false">IF(OR(VLOOKUP(A1204,Personal!$A$6:$F$112,5,FALSE())&lt;&gt;"Sí",N1204="No aplica"),0,'Catàleg GRAE'!D113)</f>
        <v>1</v>
      </c>
      <c r="I1204" s="20"/>
      <c r="J1204" s="20"/>
      <c r="K1204" s="20"/>
      <c r="L1204" s="21"/>
      <c r="M1204" s="21"/>
      <c r="N1204" s="20"/>
      <c r="O1204" s="20"/>
      <c r="P1204" s="19" t="str">
        <f aca="false">IF(I1204="","",I1204-H1204)</f>
        <v/>
      </c>
      <c r="Q1204" s="19" t="str">
        <f aca="true">IF(B1204="","",IF(N1204="No aplica","No aplica",IF(I1204="","Pendent",IF(N1204="Per substituir","Substituir",IF(OR(N1204="No localitzat",N1204="No lliurat"),"Reposar",IF(I1204&lt;H1204,"Reposar",IF(I1204&gt;H1204,"Revisar excedent",IF(AND(G1204="Sí",M1204&lt;&gt;"",M1204&lt;TODAY()),"EPI caducat",IF(AND(G1204="Sí",M1204&lt;&gt;"",M1204&lt;=TODAY()+90),"EPI caduca ≤90 dies",IF(OR(N1204="Deteriorat usable",N1204="Revisió necessària"),"Revisar","OK"))))))))))</f>
      </c>
      <c r="R1204" s="20"/>
    </row>
    <row r="1205" customFormat="false" ht="15" hidden="false" customHeight="false" outlineLevel="0" collapsed="false">
      <c r="A1205" s="19" t="n">
        <v>12</v>
      </c>
      <c r="B1205" s="19" t="n">
        <f aca="false">IFERROR(VLOOKUP(A1205,Personal!$A$6:$F$112,2,FALSE()),"")</f>
        <v>0</v>
      </c>
      <c r="C1205" s="19" t="str">
        <f aca="false">IFERROR(VLOOKUP(A1205,Personal!$A$6:$F$112,3,FALSE()),"")</f>
        <v>Olot</v>
      </c>
      <c r="D1205" s="19" t="s">
        <v>26</v>
      </c>
      <c r="E1205" s="19" t="s">
        <v>27</v>
      </c>
      <c r="F1205" s="19" t="s">
        <v>28</v>
      </c>
      <c r="G1205" s="19" t="s">
        <v>291</v>
      </c>
      <c r="H1205" s="19" t="n">
        <f aca="false">IF(OR(VLOOKUP(A1205,Personal!$A$6:$F$112,5,FALSE())&lt;&gt;"Sí",N1205="No aplica"),0,'Catàleg GRAE'!D5)</f>
        <v>1</v>
      </c>
      <c r="I1205" s="20"/>
      <c r="J1205" s="20"/>
      <c r="K1205" s="20"/>
      <c r="L1205" s="21"/>
      <c r="M1205" s="21"/>
      <c r="N1205" s="20"/>
      <c r="O1205" s="20"/>
      <c r="P1205" s="19" t="str">
        <f aca="false">IF(I1205="","",I1205-H1205)</f>
        <v/>
      </c>
      <c r="Q1205" s="19" t="str">
        <f aca="true">IF(B1205="","",IF(N1205="No aplica","No aplica",IF(I1205="","Pendent",IF(N1205="Per substituir","Substituir",IF(OR(N1205="No localitzat",N1205="No lliurat"),"Reposar",IF(I1205&lt;H1205,"Reposar",IF(I1205&gt;H1205,"Revisar excedent",IF(AND(G1205="Sí",M1205&lt;&gt;"",M1205&lt;TODAY()),"EPI caducat",IF(AND(G1205="Sí",M1205&lt;&gt;"",M1205&lt;=TODAY()+90),"EPI caduca ≤90 dies",IF(OR(N1205="Deteriorat usable",N1205="Revisió necessària"),"Revisar","OK"))))))))))</f>
      </c>
      <c r="R1205" s="20"/>
    </row>
    <row r="1206" customFormat="false" ht="15" hidden="false" customHeight="false" outlineLevel="0" collapsed="false">
      <c r="A1206" s="19" t="n">
        <v>12</v>
      </c>
      <c r="B1206" s="19" t="n">
        <f aca="false">IFERROR(VLOOKUP(A1206,Personal!$A$6:$F$112,2,FALSE()),"")</f>
        <v>0</v>
      </c>
      <c r="C1206" s="19" t="str">
        <f aca="false">IFERROR(VLOOKUP(A1206,Personal!$A$6:$F$112,3,FALSE()),"")</f>
        <v>Olot</v>
      </c>
      <c r="D1206" s="19" t="s">
        <v>26</v>
      </c>
      <c r="E1206" s="19" t="s">
        <v>27</v>
      </c>
      <c r="F1206" s="19" t="s">
        <v>30</v>
      </c>
      <c r="G1206" s="19" t="s">
        <v>291</v>
      </c>
      <c r="H1206" s="19" t="n">
        <f aca="false">IF(OR(VLOOKUP(A1206,Personal!$A$6:$F$112,5,FALSE())&lt;&gt;"Sí",N1206="No aplica"),0,'Catàleg GRAE'!D6)</f>
        <v>1</v>
      </c>
      <c r="I1206" s="20"/>
      <c r="J1206" s="20"/>
      <c r="K1206" s="20"/>
      <c r="L1206" s="21"/>
      <c r="M1206" s="21"/>
      <c r="N1206" s="20"/>
      <c r="O1206" s="20"/>
      <c r="P1206" s="19" t="str">
        <f aca="false">IF(I1206="","",I1206-H1206)</f>
        <v/>
      </c>
      <c r="Q1206" s="19" t="str">
        <f aca="true">IF(B1206="","",IF(N1206="No aplica","No aplica",IF(I1206="","Pendent",IF(N1206="Per substituir","Substituir",IF(OR(N1206="No localitzat",N1206="No lliurat"),"Reposar",IF(I1206&lt;H1206,"Reposar",IF(I1206&gt;H1206,"Revisar excedent",IF(AND(G1206="Sí",M1206&lt;&gt;"",M1206&lt;TODAY()),"EPI caducat",IF(AND(G1206="Sí",M1206&lt;&gt;"",M1206&lt;=TODAY()+90),"EPI caduca ≤90 dies",IF(OR(N1206="Deteriorat usable",N1206="Revisió necessària"),"Revisar","OK"))))))))))</f>
      </c>
      <c r="R1206" s="20"/>
    </row>
    <row r="1207" customFormat="false" ht="15" hidden="false" customHeight="false" outlineLevel="0" collapsed="false">
      <c r="A1207" s="19" t="n">
        <v>12</v>
      </c>
      <c r="B1207" s="19" t="n">
        <f aca="false">IFERROR(VLOOKUP(A1207,Personal!$A$6:$F$112,2,FALSE()),"")</f>
        <v>0</v>
      </c>
      <c r="C1207" s="19" t="str">
        <f aca="false">IFERROR(VLOOKUP(A1207,Personal!$A$6:$F$112,3,FALSE()),"")</f>
        <v>Olot</v>
      </c>
      <c r="D1207" s="19" t="s">
        <v>26</v>
      </c>
      <c r="E1207" s="19" t="s">
        <v>31</v>
      </c>
      <c r="F1207" s="19" t="s">
        <v>32</v>
      </c>
      <c r="G1207" s="19" t="s">
        <v>272</v>
      </c>
      <c r="H1207" s="19" t="n">
        <f aca="false">IF(OR(VLOOKUP(A1207,Personal!$A$6:$F$112,5,FALSE())&lt;&gt;"Sí",N1207="No aplica"),0,'Catàleg GRAE'!D7)</f>
        <v>1</v>
      </c>
      <c r="I1207" s="20"/>
      <c r="J1207" s="20"/>
      <c r="K1207" s="20"/>
      <c r="L1207" s="21"/>
      <c r="M1207" s="21"/>
      <c r="N1207" s="20"/>
      <c r="O1207" s="20"/>
      <c r="P1207" s="19" t="str">
        <f aca="false">IF(I1207="","",I1207-H1207)</f>
        <v/>
      </c>
      <c r="Q1207" s="19" t="str">
        <f aca="true">IF(B1207="","",IF(N1207="No aplica","No aplica",IF(I1207="","Pendent",IF(N1207="Per substituir","Substituir",IF(OR(N1207="No localitzat",N1207="No lliurat"),"Reposar",IF(I1207&lt;H1207,"Reposar",IF(I1207&gt;H1207,"Revisar excedent",IF(AND(G1207="Sí",M1207&lt;&gt;"",M1207&lt;TODAY()),"EPI caducat",IF(AND(G1207="Sí",M1207&lt;&gt;"",M1207&lt;=TODAY()+90),"EPI caduca ≤90 dies",IF(OR(N1207="Deteriorat usable",N1207="Revisió necessària"),"Revisar","OK"))))))))))</f>
      </c>
      <c r="R1207" s="20"/>
    </row>
    <row r="1208" customFormat="false" ht="15" hidden="false" customHeight="false" outlineLevel="0" collapsed="false">
      <c r="A1208" s="19" t="n">
        <v>12</v>
      </c>
      <c r="B1208" s="19" t="n">
        <f aca="false">IFERROR(VLOOKUP(A1208,Personal!$A$6:$F$112,2,FALSE()),"")</f>
        <v>0</v>
      </c>
      <c r="C1208" s="19" t="str">
        <f aca="false">IFERROR(VLOOKUP(A1208,Personal!$A$6:$F$112,3,FALSE()),"")</f>
        <v>Olot</v>
      </c>
      <c r="D1208" s="19" t="s">
        <v>26</v>
      </c>
      <c r="E1208" s="19" t="s">
        <v>33</v>
      </c>
      <c r="F1208" s="19" t="s">
        <v>34</v>
      </c>
      <c r="G1208" s="19" t="s">
        <v>291</v>
      </c>
      <c r="H1208" s="19" t="n">
        <f aca="false">IF(OR(VLOOKUP(A1208,Personal!$A$6:$F$112,5,FALSE())&lt;&gt;"Sí",N1208="No aplica"),0,'Catàleg GRAE'!D8)</f>
        <v>2</v>
      </c>
      <c r="I1208" s="20"/>
      <c r="J1208" s="20"/>
      <c r="K1208" s="20"/>
      <c r="L1208" s="21"/>
      <c r="M1208" s="21"/>
      <c r="N1208" s="20"/>
      <c r="O1208" s="20"/>
      <c r="P1208" s="19" t="str">
        <f aca="false">IF(I1208="","",I1208-H1208)</f>
        <v/>
      </c>
      <c r="Q1208" s="19" t="str">
        <f aca="true">IF(B1208="","",IF(N1208="No aplica","No aplica",IF(I1208="","Pendent",IF(N1208="Per substituir","Substituir",IF(OR(N1208="No localitzat",N1208="No lliurat"),"Reposar",IF(I1208&lt;H1208,"Reposar",IF(I1208&gt;H1208,"Revisar excedent",IF(AND(G1208="Sí",M1208&lt;&gt;"",M1208&lt;TODAY()),"EPI caducat",IF(AND(G1208="Sí",M1208&lt;&gt;"",M1208&lt;=TODAY()+90),"EPI caduca ≤90 dies",IF(OR(N1208="Deteriorat usable",N1208="Revisió necessària"),"Revisar","OK"))))))))))</f>
      </c>
      <c r="R1208" s="20"/>
    </row>
    <row r="1209" customFormat="false" ht="15" hidden="false" customHeight="false" outlineLevel="0" collapsed="false">
      <c r="A1209" s="19" t="n">
        <v>12</v>
      </c>
      <c r="B1209" s="19" t="n">
        <f aca="false">IFERROR(VLOOKUP(A1209,Personal!$A$6:$F$112,2,FALSE()),"")</f>
        <v>0</v>
      </c>
      <c r="C1209" s="19" t="str">
        <f aca="false">IFERROR(VLOOKUP(A1209,Personal!$A$6:$F$112,3,FALSE()),"")</f>
        <v>Olot</v>
      </c>
      <c r="D1209" s="19" t="s">
        <v>26</v>
      </c>
      <c r="E1209" s="19" t="s">
        <v>35</v>
      </c>
      <c r="F1209" s="19" t="s">
        <v>36</v>
      </c>
      <c r="G1209" s="19" t="s">
        <v>291</v>
      </c>
      <c r="H1209" s="19" t="n">
        <f aca="false">IF(OR(VLOOKUP(A1209,Personal!$A$6:$F$112,5,FALSE())&lt;&gt;"Sí",N1209="No aplica"),0,'Catàleg GRAE'!D9)</f>
        <v>1</v>
      </c>
      <c r="I1209" s="20"/>
      <c r="J1209" s="20"/>
      <c r="K1209" s="20"/>
      <c r="L1209" s="21"/>
      <c r="M1209" s="21"/>
      <c r="N1209" s="20"/>
      <c r="O1209" s="20"/>
      <c r="P1209" s="19" t="str">
        <f aca="false">IF(I1209="","",I1209-H1209)</f>
        <v/>
      </c>
      <c r="Q1209" s="19" t="str">
        <f aca="true">IF(B1209="","",IF(N1209="No aplica","No aplica",IF(I1209="","Pendent",IF(N1209="Per substituir","Substituir",IF(OR(N1209="No localitzat",N1209="No lliurat"),"Reposar",IF(I1209&lt;H1209,"Reposar",IF(I1209&gt;H1209,"Revisar excedent",IF(AND(G1209="Sí",M1209&lt;&gt;"",M1209&lt;TODAY()),"EPI caducat",IF(AND(G1209="Sí",M1209&lt;&gt;"",M1209&lt;=TODAY()+90),"EPI caduca ≤90 dies",IF(OR(N1209="Deteriorat usable",N1209="Revisió necessària"),"Revisar","OK"))))))))))</f>
      </c>
      <c r="R1209" s="20"/>
    </row>
    <row r="1210" customFormat="false" ht="15" hidden="false" customHeight="false" outlineLevel="0" collapsed="false">
      <c r="A1210" s="19" t="n">
        <v>12</v>
      </c>
      <c r="B1210" s="19" t="n">
        <f aca="false">IFERROR(VLOOKUP(A1210,Personal!$A$6:$F$112,2,FALSE()),"")</f>
        <v>0</v>
      </c>
      <c r="C1210" s="19" t="str">
        <f aca="false">IFERROR(VLOOKUP(A1210,Personal!$A$6:$F$112,3,FALSE()),"")</f>
        <v>Olot</v>
      </c>
      <c r="D1210" s="19" t="s">
        <v>37</v>
      </c>
      <c r="E1210" s="19" t="s">
        <v>38</v>
      </c>
      <c r="F1210" s="19" t="s">
        <v>39</v>
      </c>
      <c r="G1210" s="19" t="s">
        <v>291</v>
      </c>
      <c r="H1210" s="19" t="n">
        <f aca="false">IF(OR(VLOOKUP(A1210,Personal!$A$6:$F$112,5,FALSE())&lt;&gt;"Sí",N1210="No aplica"),0,'Catàleg GRAE'!D10)</f>
        <v>1</v>
      </c>
      <c r="I1210" s="20"/>
      <c r="J1210" s="20"/>
      <c r="K1210" s="20"/>
      <c r="L1210" s="21"/>
      <c r="M1210" s="21"/>
      <c r="N1210" s="20"/>
      <c r="O1210" s="20"/>
      <c r="P1210" s="19" t="str">
        <f aca="false">IF(I1210="","",I1210-H1210)</f>
        <v/>
      </c>
      <c r="Q1210" s="19" t="str">
        <f aca="true">IF(B1210="","",IF(N1210="No aplica","No aplica",IF(I1210="","Pendent",IF(N1210="Per substituir","Substituir",IF(OR(N1210="No localitzat",N1210="No lliurat"),"Reposar",IF(I1210&lt;H1210,"Reposar",IF(I1210&gt;H1210,"Revisar excedent",IF(AND(G1210="Sí",M1210&lt;&gt;"",M1210&lt;TODAY()),"EPI caducat",IF(AND(G1210="Sí",M1210&lt;&gt;"",M1210&lt;=TODAY()+90),"EPI caduca ≤90 dies",IF(OR(N1210="Deteriorat usable",N1210="Revisió necessària"),"Revisar","OK"))))))))))</f>
      </c>
      <c r="R1210" s="20"/>
    </row>
    <row r="1211" customFormat="false" ht="15" hidden="false" customHeight="false" outlineLevel="0" collapsed="false">
      <c r="A1211" s="19" t="n">
        <v>12</v>
      </c>
      <c r="B1211" s="19" t="n">
        <f aca="false">IFERROR(VLOOKUP(A1211,Personal!$A$6:$F$112,2,FALSE()),"")</f>
        <v>0</v>
      </c>
      <c r="C1211" s="19" t="str">
        <f aca="false">IFERROR(VLOOKUP(A1211,Personal!$A$6:$F$112,3,FALSE()),"")</f>
        <v>Olot</v>
      </c>
      <c r="D1211" s="19" t="s">
        <v>40</v>
      </c>
      <c r="E1211" s="19" t="s">
        <v>41</v>
      </c>
      <c r="F1211" s="19" t="s">
        <v>42</v>
      </c>
      <c r="G1211" s="19" t="s">
        <v>272</v>
      </c>
      <c r="H1211" s="19" t="n">
        <f aca="false">IF(OR(VLOOKUP(A1211,Personal!$A$6:$F$112,5,FALSE())&lt;&gt;"Sí",N1211="No aplica"),0,'Catàleg GRAE'!D11)</f>
        <v>1</v>
      </c>
      <c r="I1211" s="20"/>
      <c r="J1211" s="20"/>
      <c r="K1211" s="20"/>
      <c r="L1211" s="21"/>
      <c r="M1211" s="21"/>
      <c r="N1211" s="20"/>
      <c r="O1211" s="20"/>
      <c r="P1211" s="19" t="str">
        <f aca="false">IF(I1211="","",I1211-H1211)</f>
        <v/>
      </c>
      <c r="Q1211" s="19" t="str">
        <f aca="true">IF(B1211="","",IF(N1211="No aplica","No aplica",IF(I1211="","Pendent",IF(N1211="Per substituir","Substituir",IF(OR(N1211="No localitzat",N1211="No lliurat"),"Reposar",IF(I1211&lt;H1211,"Reposar",IF(I1211&gt;H1211,"Revisar excedent",IF(AND(G1211="Sí",M1211&lt;&gt;"",M1211&lt;TODAY()),"EPI caducat",IF(AND(G1211="Sí",M1211&lt;&gt;"",M1211&lt;=TODAY()+90),"EPI caduca ≤90 dies",IF(OR(N1211="Deteriorat usable",N1211="Revisió necessària"),"Revisar","OK"))))))))))</f>
      </c>
      <c r="R1211" s="20"/>
    </row>
    <row r="1212" customFormat="false" ht="15" hidden="false" customHeight="false" outlineLevel="0" collapsed="false">
      <c r="A1212" s="19" t="n">
        <v>12</v>
      </c>
      <c r="B1212" s="19" t="n">
        <f aca="false">IFERROR(VLOOKUP(A1212,Personal!$A$6:$F$112,2,FALSE()),"")</f>
        <v>0</v>
      </c>
      <c r="C1212" s="19" t="str">
        <f aca="false">IFERROR(VLOOKUP(A1212,Personal!$A$6:$F$112,3,FALSE()),"")</f>
        <v>Olot</v>
      </c>
      <c r="D1212" s="19" t="s">
        <v>40</v>
      </c>
      <c r="E1212" s="19" t="s">
        <v>43</v>
      </c>
      <c r="F1212" s="19" t="s">
        <v>44</v>
      </c>
      <c r="G1212" s="19" t="s">
        <v>272</v>
      </c>
      <c r="H1212" s="19" t="n">
        <f aca="false">IF(OR(VLOOKUP(A1212,Personal!$A$6:$F$112,5,FALSE())&lt;&gt;"Sí",N1212="No aplica"),0,'Catàleg GRAE'!D12)</f>
        <v>1</v>
      </c>
      <c r="I1212" s="20"/>
      <c r="J1212" s="20"/>
      <c r="K1212" s="20"/>
      <c r="L1212" s="21"/>
      <c r="M1212" s="21"/>
      <c r="N1212" s="20"/>
      <c r="O1212" s="20"/>
      <c r="P1212" s="19" t="str">
        <f aca="false">IF(I1212="","",I1212-H1212)</f>
        <v/>
      </c>
      <c r="Q1212" s="19" t="str">
        <f aca="true">IF(B1212="","",IF(N1212="No aplica","No aplica",IF(I1212="","Pendent",IF(N1212="Per substituir","Substituir",IF(OR(N1212="No localitzat",N1212="No lliurat"),"Reposar",IF(I1212&lt;H1212,"Reposar",IF(I1212&gt;H1212,"Revisar excedent",IF(AND(G1212="Sí",M1212&lt;&gt;"",M1212&lt;TODAY()),"EPI caducat",IF(AND(G1212="Sí",M1212&lt;&gt;"",M1212&lt;=TODAY()+90),"EPI caduca ≤90 dies",IF(OR(N1212="Deteriorat usable",N1212="Revisió necessària"),"Revisar","OK"))))))))))</f>
      </c>
      <c r="R1212" s="20"/>
    </row>
    <row r="1213" customFormat="false" ht="15" hidden="false" customHeight="false" outlineLevel="0" collapsed="false">
      <c r="A1213" s="19" t="n">
        <v>12</v>
      </c>
      <c r="B1213" s="19" t="n">
        <f aca="false">IFERROR(VLOOKUP(A1213,Personal!$A$6:$F$112,2,FALSE()),"")</f>
        <v>0</v>
      </c>
      <c r="C1213" s="19" t="str">
        <f aca="false">IFERROR(VLOOKUP(A1213,Personal!$A$6:$F$112,3,FALSE()),"")</f>
        <v>Olot</v>
      </c>
      <c r="D1213" s="19" t="s">
        <v>45</v>
      </c>
      <c r="E1213" s="19" t="s">
        <v>46</v>
      </c>
      <c r="F1213" s="19" t="s">
        <v>47</v>
      </c>
      <c r="G1213" s="19" t="s">
        <v>291</v>
      </c>
      <c r="H1213" s="19" t="n">
        <f aca="false">IF(OR(VLOOKUP(A1213,Personal!$A$6:$F$112,5,FALSE())&lt;&gt;"Sí",N1213="No aplica"),0,'Catàleg GRAE'!D13)</f>
        <v>1</v>
      </c>
      <c r="I1213" s="20"/>
      <c r="J1213" s="20"/>
      <c r="K1213" s="20"/>
      <c r="L1213" s="21"/>
      <c r="M1213" s="21"/>
      <c r="N1213" s="20"/>
      <c r="O1213" s="20"/>
      <c r="P1213" s="19" t="str">
        <f aca="false">IF(I1213="","",I1213-H1213)</f>
        <v/>
      </c>
      <c r="Q1213" s="19" t="str">
        <f aca="true">IF(B1213="","",IF(N1213="No aplica","No aplica",IF(I1213="","Pendent",IF(N1213="Per substituir","Substituir",IF(OR(N1213="No localitzat",N1213="No lliurat"),"Reposar",IF(I1213&lt;H1213,"Reposar",IF(I1213&gt;H1213,"Revisar excedent",IF(AND(G1213="Sí",M1213&lt;&gt;"",M1213&lt;TODAY()),"EPI caducat",IF(AND(G1213="Sí",M1213&lt;&gt;"",M1213&lt;=TODAY()+90),"EPI caduca ≤90 dies",IF(OR(N1213="Deteriorat usable",N1213="Revisió necessària"),"Revisar","OK"))))))))))</f>
      </c>
      <c r="R1213" s="20"/>
    </row>
    <row r="1214" customFormat="false" ht="15" hidden="false" customHeight="false" outlineLevel="0" collapsed="false">
      <c r="A1214" s="19" t="n">
        <v>12</v>
      </c>
      <c r="B1214" s="19" t="n">
        <f aca="false">IFERROR(VLOOKUP(A1214,Personal!$A$6:$F$112,2,FALSE()),"")</f>
        <v>0</v>
      </c>
      <c r="C1214" s="19" t="str">
        <f aca="false">IFERROR(VLOOKUP(A1214,Personal!$A$6:$F$112,3,FALSE()),"")</f>
        <v>Olot</v>
      </c>
      <c r="D1214" s="19" t="s">
        <v>45</v>
      </c>
      <c r="E1214" s="19" t="s">
        <v>48</v>
      </c>
      <c r="F1214" s="19" t="s">
        <v>49</v>
      </c>
      <c r="G1214" s="19" t="s">
        <v>291</v>
      </c>
      <c r="H1214" s="19" t="n">
        <f aca="false">IF(OR(VLOOKUP(A1214,Personal!$A$6:$F$112,5,FALSE())&lt;&gt;"Sí",N1214="No aplica"),0,'Catàleg GRAE'!D14)</f>
        <v>1</v>
      </c>
      <c r="I1214" s="20"/>
      <c r="J1214" s="20"/>
      <c r="K1214" s="20"/>
      <c r="L1214" s="21"/>
      <c r="M1214" s="21"/>
      <c r="N1214" s="20"/>
      <c r="O1214" s="20"/>
      <c r="P1214" s="19" t="str">
        <f aca="false">IF(I1214="","",I1214-H1214)</f>
        <v/>
      </c>
      <c r="Q1214" s="19" t="str">
        <f aca="true">IF(B1214="","",IF(N1214="No aplica","No aplica",IF(I1214="","Pendent",IF(N1214="Per substituir","Substituir",IF(OR(N1214="No localitzat",N1214="No lliurat"),"Reposar",IF(I1214&lt;H1214,"Reposar",IF(I1214&gt;H1214,"Revisar excedent",IF(AND(G1214="Sí",M1214&lt;&gt;"",M1214&lt;TODAY()),"EPI caducat",IF(AND(G1214="Sí",M1214&lt;&gt;"",M1214&lt;=TODAY()+90),"EPI caduca ≤90 dies",IF(OR(N1214="Deteriorat usable",N1214="Revisió necessària"),"Revisar","OK"))))))))))</f>
      </c>
      <c r="R1214" s="20"/>
    </row>
    <row r="1215" customFormat="false" ht="15" hidden="false" customHeight="false" outlineLevel="0" collapsed="false">
      <c r="A1215" s="19" t="n">
        <v>12</v>
      </c>
      <c r="B1215" s="19" t="n">
        <f aca="false">IFERROR(VLOOKUP(A1215,Personal!$A$6:$F$112,2,FALSE()),"")</f>
        <v>0</v>
      </c>
      <c r="C1215" s="19" t="str">
        <f aca="false">IFERROR(VLOOKUP(A1215,Personal!$A$6:$F$112,3,FALSE()),"")</f>
        <v>Olot</v>
      </c>
      <c r="D1215" s="19" t="s">
        <v>45</v>
      </c>
      <c r="E1215" s="19" t="s">
        <v>50</v>
      </c>
      <c r="F1215" s="19" t="s">
        <v>51</v>
      </c>
      <c r="G1215" s="19" t="s">
        <v>291</v>
      </c>
      <c r="H1215" s="19" t="n">
        <f aca="false">IF(OR(VLOOKUP(A1215,Personal!$A$6:$F$112,5,FALSE())&lt;&gt;"Sí",N1215="No aplica"),0,'Catàleg GRAE'!D15)</f>
        <v>1</v>
      </c>
      <c r="I1215" s="20"/>
      <c r="J1215" s="20"/>
      <c r="K1215" s="20"/>
      <c r="L1215" s="21"/>
      <c r="M1215" s="21"/>
      <c r="N1215" s="20"/>
      <c r="O1215" s="20"/>
      <c r="P1215" s="19" t="str">
        <f aca="false">IF(I1215="","",I1215-H1215)</f>
        <v/>
      </c>
      <c r="Q1215" s="19" t="str">
        <f aca="true">IF(B1215="","",IF(N1215="No aplica","No aplica",IF(I1215="","Pendent",IF(N1215="Per substituir","Substituir",IF(OR(N1215="No localitzat",N1215="No lliurat"),"Reposar",IF(I1215&lt;H1215,"Reposar",IF(I1215&gt;H1215,"Revisar excedent",IF(AND(G1215="Sí",M1215&lt;&gt;"",M1215&lt;TODAY()),"EPI caducat",IF(AND(G1215="Sí",M1215&lt;&gt;"",M1215&lt;=TODAY()+90),"EPI caduca ≤90 dies",IF(OR(N1215="Deteriorat usable",N1215="Revisió necessària"),"Revisar","OK"))))))))))</f>
      </c>
      <c r="R1215" s="20"/>
    </row>
    <row r="1216" customFormat="false" ht="15" hidden="false" customHeight="false" outlineLevel="0" collapsed="false">
      <c r="A1216" s="19" t="n">
        <v>12</v>
      </c>
      <c r="B1216" s="19" t="n">
        <f aca="false">IFERROR(VLOOKUP(A1216,Personal!$A$6:$F$112,2,FALSE()),"")</f>
        <v>0</v>
      </c>
      <c r="C1216" s="19" t="str">
        <f aca="false">IFERROR(VLOOKUP(A1216,Personal!$A$6:$F$112,3,FALSE()),"")</f>
        <v>Olot</v>
      </c>
      <c r="D1216" s="19" t="s">
        <v>45</v>
      </c>
      <c r="E1216" s="19" t="s">
        <v>52</v>
      </c>
      <c r="F1216" s="19" t="s">
        <v>53</v>
      </c>
      <c r="G1216" s="19" t="s">
        <v>291</v>
      </c>
      <c r="H1216" s="19" t="n">
        <f aca="false">IF(OR(VLOOKUP(A1216,Personal!$A$6:$F$112,5,FALSE())&lt;&gt;"Sí",N1216="No aplica"),0,'Catàleg GRAE'!D16)</f>
        <v>1</v>
      </c>
      <c r="I1216" s="20"/>
      <c r="J1216" s="20"/>
      <c r="K1216" s="20"/>
      <c r="L1216" s="21"/>
      <c r="M1216" s="21"/>
      <c r="N1216" s="20"/>
      <c r="O1216" s="20"/>
      <c r="P1216" s="19" t="str">
        <f aca="false">IF(I1216="","",I1216-H1216)</f>
        <v/>
      </c>
      <c r="Q1216" s="19" t="str">
        <f aca="true">IF(B1216="","",IF(N1216="No aplica","No aplica",IF(I1216="","Pendent",IF(N1216="Per substituir","Substituir",IF(OR(N1216="No localitzat",N1216="No lliurat"),"Reposar",IF(I1216&lt;H1216,"Reposar",IF(I1216&gt;H1216,"Revisar excedent",IF(AND(G1216="Sí",M1216&lt;&gt;"",M1216&lt;TODAY()),"EPI caducat",IF(AND(G1216="Sí",M1216&lt;&gt;"",M1216&lt;=TODAY()+90),"EPI caduca ≤90 dies",IF(OR(N1216="Deteriorat usable",N1216="Revisió necessària"),"Revisar","OK"))))))))))</f>
      </c>
      <c r="R1216" s="20"/>
    </row>
    <row r="1217" customFormat="false" ht="15" hidden="false" customHeight="false" outlineLevel="0" collapsed="false">
      <c r="A1217" s="19" t="n">
        <v>12</v>
      </c>
      <c r="B1217" s="19" t="n">
        <f aca="false">IFERROR(VLOOKUP(A1217,Personal!$A$6:$F$112,2,FALSE()),"")</f>
        <v>0</v>
      </c>
      <c r="C1217" s="19" t="str">
        <f aca="false">IFERROR(VLOOKUP(A1217,Personal!$A$6:$F$112,3,FALSE()),"")</f>
        <v>Olot</v>
      </c>
      <c r="D1217" s="19" t="s">
        <v>45</v>
      </c>
      <c r="E1217" s="19" t="s">
        <v>54</v>
      </c>
      <c r="F1217" s="19" t="s">
        <v>55</v>
      </c>
      <c r="G1217" s="19" t="s">
        <v>291</v>
      </c>
      <c r="H1217" s="19" t="n">
        <f aca="false">IF(OR(VLOOKUP(A1217,Personal!$A$6:$F$112,5,FALSE())&lt;&gt;"Sí",N1217="No aplica"),0,'Catàleg GRAE'!D17)</f>
        <v>1</v>
      </c>
      <c r="I1217" s="20"/>
      <c r="J1217" s="20"/>
      <c r="K1217" s="20"/>
      <c r="L1217" s="21"/>
      <c r="M1217" s="21"/>
      <c r="N1217" s="20"/>
      <c r="O1217" s="20"/>
      <c r="P1217" s="19" t="str">
        <f aca="false">IF(I1217="","",I1217-H1217)</f>
        <v/>
      </c>
      <c r="Q1217" s="19" t="str">
        <f aca="true">IF(B1217="","",IF(N1217="No aplica","No aplica",IF(I1217="","Pendent",IF(N1217="Per substituir","Substituir",IF(OR(N1217="No localitzat",N1217="No lliurat"),"Reposar",IF(I1217&lt;H1217,"Reposar",IF(I1217&gt;H1217,"Revisar excedent",IF(AND(G1217="Sí",M1217&lt;&gt;"",M1217&lt;TODAY()),"EPI caducat",IF(AND(G1217="Sí",M1217&lt;&gt;"",M1217&lt;=TODAY()+90),"EPI caduca ≤90 dies",IF(OR(N1217="Deteriorat usable",N1217="Revisió necessària"),"Revisar","OK"))))))))))</f>
      </c>
      <c r="R1217" s="20"/>
    </row>
    <row r="1218" customFormat="false" ht="15" hidden="false" customHeight="false" outlineLevel="0" collapsed="false">
      <c r="A1218" s="19" t="n">
        <v>12</v>
      </c>
      <c r="B1218" s="19" t="n">
        <f aca="false">IFERROR(VLOOKUP(A1218,Personal!$A$6:$F$112,2,FALSE()),"")</f>
        <v>0</v>
      </c>
      <c r="C1218" s="19" t="str">
        <f aca="false">IFERROR(VLOOKUP(A1218,Personal!$A$6:$F$112,3,FALSE()),"")</f>
        <v>Olot</v>
      </c>
      <c r="D1218" s="19" t="s">
        <v>56</v>
      </c>
      <c r="E1218" s="19" t="s">
        <v>57</v>
      </c>
      <c r="F1218" s="19" t="s">
        <v>58</v>
      </c>
      <c r="G1218" s="19" t="s">
        <v>291</v>
      </c>
      <c r="H1218" s="19" t="n">
        <f aca="false">IF(OR(VLOOKUP(A1218,Personal!$A$6:$F$112,5,FALSE())&lt;&gt;"Sí",N1218="No aplica"),0,'Catàleg GRAE'!D18)</f>
        <v>1</v>
      </c>
      <c r="I1218" s="20"/>
      <c r="J1218" s="20"/>
      <c r="K1218" s="20"/>
      <c r="L1218" s="21"/>
      <c r="M1218" s="21"/>
      <c r="N1218" s="20"/>
      <c r="O1218" s="20"/>
      <c r="P1218" s="19" t="str">
        <f aca="false">IF(I1218="","",I1218-H1218)</f>
        <v/>
      </c>
      <c r="Q1218" s="19" t="str">
        <f aca="true">IF(B1218="","",IF(N1218="No aplica","No aplica",IF(I1218="","Pendent",IF(N1218="Per substituir","Substituir",IF(OR(N1218="No localitzat",N1218="No lliurat"),"Reposar",IF(I1218&lt;H1218,"Reposar",IF(I1218&gt;H1218,"Revisar excedent",IF(AND(G1218="Sí",M1218&lt;&gt;"",M1218&lt;TODAY()),"EPI caducat",IF(AND(G1218="Sí",M1218&lt;&gt;"",M1218&lt;=TODAY()+90),"EPI caduca ≤90 dies",IF(OR(N1218="Deteriorat usable",N1218="Revisió necessària"),"Revisar","OK"))))))))))</f>
      </c>
      <c r="R1218" s="20"/>
    </row>
    <row r="1219" customFormat="false" ht="15" hidden="false" customHeight="false" outlineLevel="0" collapsed="false">
      <c r="A1219" s="19" t="n">
        <v>12</v>
      </c>
      <c r="B1219" s="19" t="n">
        <f aca="false">IFERROR(VLOOKUP(A1219,Personal!$A$6:$F$112,2,FALSE()),"")</f>
        <v>0</v>
      </c>
      <c r="C1219" s="19" t="str">
        <f aca="false">IFERROR(VLOOKUP(A1219,Personal!$A$6:$F$112,3,FALSE()),"")</f>
        <v>Olot</v>
      </c>
      <c r="D1219" s="19" t="s">
        <v>59</v>
      </c>
      <c r="E1219" s="19" t="s">
        <v>60</v>
      </c>
      <c r="F1219" s="19" t="s">
        <v>61</v>
      </c>
      <c r="G1219" s="19" t="s">
        <v>291</v>
      </c>
      <c r="H1219" s="19" t="n">
        <f aca="false">IF(OR(VLOOKUP(A1219,Personal!$A$6:$F$112,5,FALSE())&lt;&gt;"Sí",N1219="No aplica"),0,'Catàleg GRAE'!D19)</f>
        <v>4</v>
      </c>
      <c r="I1219" s="20"/>
      <c r="J1219" s="20"/>
      <c r="K1219" s="20"/>
      <c r="L1219" s="21"/>
      <c r="M1219" s="21"/>
      <c r="N1219" s="20"/>
      <c r="O1219" s="20"/>
      <c r="P1219" s="19" t="str">
        <f aca="false">IF(I1219="","",I1219-H1219)</f>
        <v/>
      </c>
      <c r="Q1219" s="19" t="str">
        <f aca="true">IF(B1219="","",IF(N1219="No aplica","No aplica",IF(I1219="","Pendent",IF(N1219="Per substituir","Substituir",IF(OR(N1219="No localitzat",N1219="No lliurat"),"Reposar",IF(I1219&lt;H1219,"Reposar",IF(I1219&gt;H1219,"Revisar excedent",IF(AND(G1219="Sí",M1219&lt;&gt;"",M1219&lt;TODAY()),"EPI caducat",IF(AND(G1219="Sí",M1219&lt;&gt;"",M1219&lt;=TODAY()+90),"EPI caduca ≤90 dies",IF(OR(N1219="Deteriorat usable",N1219="Revisió necessària"),"Revisar","OK"))))))))))</f>
      </c>
      <c r="R1219" s="20"/>
    </row>
    <row r="1220" customFormat="false" ht="15" hidden="false" customHeight="false" outlineLevel="0" collapsed="false">
      <c r="A1220" s="19" t="n">
        <v>12</v>
      </c>
      <c r="B1220" s="19" t="n">
        <f aca="false">IFERROR(VLOOKUP(A1220,Personal!$A$6:$F$112,2,FALSE()),"")</f>
        <v>0</v>
      </c>
      <c r="C1220" s="19" t="str">
        <f aca="false">IFERROR(VLOOKUP(A1220,Personal!$A$6:$F$112,3,FALSE()),"")</f>
        <v>Olot</v>
      </c>
      <c r="D1220" s="19" t="s">
        <v>59</v>
      </c>
      <c r="E1220" s="19" t="s">
        <v>60</v>
      </c>
      <c r="F1220" s="19" t="s">
        <v>62</v>
      </c>
      <c r="G1220" s="19" t="s">
        <v>291</v>
      </c>
      <c r="H1220" s="19" t="n">
        <f aca="false">IF(OR(VLOOKUP(A1220,Personal!$A$6:$F$112,5,FALSE())&lt;&gt;"Sí",N1220="No aplica"),0,'Catàleg GRAE'!D20)</f>
        <v>2</v>
      </c>
      <c r="I1220" s="20"/>
      <c r="J1220" s="20"/>
      <c r="K1220" s="20"/>
      <c r="L1220" s="21"/>
      <c r="M1220" s="21"/>
      <c r="N1220" s="20"/>
      <c r="O1220" s="20"/>
      <c r="P1220" s="19" t="str">
        <f aca="false">IF(I1220="","",I1220-H1220)</f>
        <v/>
      </c>
      <c r="Q1220" s="19" t="str">
        <f aca="true">IF(B1220="","",IF(N1220="No aplica","No aplica",IF(I1220="","Pendent",IF(N1220="Per substituir","Substituir",IF(OR(N1220="No localitzat",N1220="No lliurat"),"Reposar",IF(I1220&lt;H1220,"Reposar",IF(I1220&gt;H1220,"Revisar excedent",IF(AND(G1220="Sí",M1220&lt;&gt;"",M1220&lt;TODAY()),"EPI caducat",IF(AND(G1220="Sí",M1220&lt;&gt;"",M1220&lt;=TODAY()+90),"EPI caduca ≤90 dies",IF(OR(N1220="Deteriorat usable",N1220="Revisió necessària"),"Revisar","OK"))))))))))</f>
      </c>
      <c r="R1220" s="20"/>
    </row>
    <row r="1221" customFormat="false" ht="15" hidden="false" customHeight="false" outlineLevel="0" collapsed="false">
      <c r="A1221" s="19" t="n">
        <v>12</v>
      </c>
      <c r="B1221" s="19" t="n">
        <f aca="false">IFERROR(VLOOKUP(A1221,Personal!$A$6:$F$112,2,FALSE()),"")</f>
        <v>0</v>
      </c>
      <c r="C1221" s="19" t="str">
        <f aca="false">IFERROR(VLOOKUP(A1221,Personal!$A$6:$F$112,3,FALSE()),"")</f>
        <v>Olot</v>
      </c>
      <c r="D1221" s="19" t="s">
        <v>59</v>
      </c>
      <c r="E1221" s="19" t="s">
        <v>60</v>
      </c>
      <c r="F1221" s="19" t="s">
        <v>63</v>
      </c>
      <c r="G1221" s="19" t="s">
        <v>291</v>
      </c>
      <c r="H1221" s="19" t="n">
        <f aca="false">IF(OR(VLOOKUP(A1221,Personal!$A$6:$F$112,5,FALSE())&lt;&gt;"Sí",N1221="No aplica"),0,'Catàleg GRAE'!D21)</f>
        <v>2</v>
      </c>
      <c r="I1221" s="20"/>
      <c r="J1221" s="20"/>
      <c r="K1221" s="20"/>
      <c r="L1221" s="21"/>
      <c r="M1221" s="21"/>
      <c r="N1221" s="20"/>
      <c r="O1221" s="20"/>
      <c r="P1221" s="19" t="str">
        <f aca="false">IF(I1221="","",I1221-H1221)</f>
        <v/>
      </c>
      <c r="Q1221" s="19" t="str">
        <f aca="true">IF(B1221="","",IF(N1221="No aplica","No aplica",IF(I1221="","Pendent",IF(N1221="Per substituir","Substituir",IF(OR(N1221="No localitzat",N1221="No lliurat"),"Reposar",IF(I1221&lt;H1221,"Reposar",IF(I1221&gt;H1221,"Revisar excedent",IF(AND(G1221="Sí",M1221&lt;&gt;"",M1221&lt;TODAY()),"EPI caducat",IF(AND(G1221="Sí",M1221&lt;&gt;"",M1221&lt;=TODAY()+90),"EPI caduca ≤90 dies",IF(OR(N1221="Deteriorat usable",N1221="Revisió necessària"),"Revisar","OK"))))))))))</f>
      </c>
      <c r="R1221" s="20"/>
    </row>
    <row r="1222" customFormat="false" ht="15" hidden="false" customHeight="false" outlineLevel="0" collapsed="false">
      <c r="A1222" s="19" t="n">
        <v>12</v>
      </c>
      <c r="B1222" s="19" t="n">
        <f aca="false">IFERROR(VLOOKUP(A1222,Personal!$A$6:$F$112,2,FALSE()),"")</f>
        <v>0</v>
      </c>
      <c r="C1222" s="19" t="str">
        <f aca="false">IFERROR(VLOOKUP(A1222,Personal!$A$6:$F$112,3,FALSE()),"")</f>
        <v>Olot</v>
      </c>
      <c r="D1222" s="19" t="s">
        <v>64</v>
      </c>
      <c r="E1222" s="19" t="s">
        <v>65</v>
      </c>
      <c r="F1222" s="19" t="s">
        <v>66</v>
      </c>
      <c r="G1222" s="19" t="s">
        <v>291</v>
      </c>
      <c r="H1222" s="19" t="n">
        <f aca="false">IF(OR(VLOOKUP(A1222,Personal!$A$6:$F$112,5,FALSE())&lt;&gt;"Sí",N1222="No aplica"),0,'Catàleg GRAE'!D22)</f>
        <v>1</v>
      </c>
      <c r="I1222" s="20"/>
      <c r="J1222" s="20"/>
      <c r="K1222" s="20"/>
      <c r="L1222" s="21"/>
      <c r="M1222" s="21"/>
      <c r="N1222" s="20"/>
      <c r="O1222" s="20"/>
      <c r="P1222" s="19" t="str">
        <f aca="false">IF(I1222="","",I1222-H1222)</f>
        <v/>
      </c>
      <c r="Q1222" s="19" t="str">
        <f aca="true">IF(B1222="","",IF(N1222="No aplica","No aplica",IF(I1222="","Pendent",IF(N1222="Per substituir","Substituir",IF(OR(N1222="No localitzat",N1222="No lliurat"),"Reposar",IF(I1222&lt;H1222,"Reposar",IF(I1222&gt;H1222,"Revisar excedent",IF(AND(G1222="Sí",M1222&lt;&gt;"",M1222&lt;TODAY()),"EPI caducat",IF(AND(G1222="Sí",M1222&lt;&gt;"",M1222&lt;=TODAY()+90),"EPI caduca ≤90 dies",IF(OR(N1222="Deteriorat usable",N1222="Revisió necessària"),"Revisar","OK"))))))))))</f>
      </c>
      <c r="R1222" s="20"/>
    </row>
    <row r="1223" customFormat="false" ht="15" hidden="false" customHeight="false" outlineLevel="0" collapsed="false">
      <c r="A1223" s="19" t="n">
        <v>12</v>
      </c>
      <c r="B1223" s="19" t="n">
        <f aca="false">IFERROR(VLOOKUP(A1223,Personal!$A$6:$F$112,2,FALSE()),"")</f>
        <v>0</v>
      </c>
      <c r="C1223" s="19" t="str">
        <f aca="false">IFERROR(VLOOKUP(A1223,Personal!$A$6:$F$112,3,FALSE()),"")</f>
        <v>Olot</v>
      </c>
      <c r="D1223" s="19" t="s">
        <v>64</v>
      </c>
      <c r="E1223" s="19" t="s">
        <v>67</v>
      </c>
      <c r="F1223" s="19" t="s">
        <v>68</v>
      </c>
      <c r="G1223" s="19" t="s">
        <v>291</v>
      </c>
      <c r="H1223" s="19" t="n">
        <f aca="false">IF(OR(VLOOKUP(A1223,Personal!$A$6:$F$112,5,FALSE())&lt;&gt;"Sí",N1223="No aplica"),0,'Catàleg GRAE'!D23)</f>
        <v>1</v>
      </c>
      <c r="I1223" s="20"/>
      <c r="J1223" s="20"/>
      <c r="K1223" s="20"/>
      <c r="L1223" s="21"/>
      <c r="M1223" s="21"/>
      <c r="N1223" s="20"/>
      <c r="O1223" s="20"/>
      <c r="P1223" s="19" t="str">
        <f aca="false">IF(I1223="","",I1223-H1223)</f>
        <v/>
      </c>
      <c r="Q1223" s="19" t="str">
        <f aca="true">IF(B1223="","",IF(N1223="No aplica","No aplica",IF(I1223="","Pendent",IF(N1223="Per substituir","Substituir",IF(OR(N1223="No localitzat",N1223="No lliurat"),"Reposar",IF(I1223&lt;H1223,"Reposar",IF(I1223&gt;H1223,"Revisar excedent",IF(AND(G1223="Sí",M1223&lt;&gt;"",M1223&lt;TODAY()),"EPI caducat",IF(AND(G1223="Sí",M1223&lt;&gt;"",M1223&lt;=TODAY()+90),"EPI caduca ≤90 dies",IF(OR(N1223="Deteriorat usable",N1223="Revisió necessària"),"Revisar","OK"))))))))))</f>
      </c>
      <c r="R1223" s="20"/>
    </row>
    <row r="1224" customFormat="false" ht="15" hidden="false" customHeight="false" outlineLevel="0" collapsed="false">
      <c r="A1224" s="19" t="n">
        <v>12</v>
      </c>
      <c r="B1224" s="19" t="n">
        <f aca="false">IFERROR(VLOOKUP(A1224,Personal!$A$6:$F$112,2,FALSE()),"")</f>
        <v>0</v>
      </c>
      <c r="C1224" s="19" t="str">
        <f aca="false">IFERROR(VLOOKUP(A1224,Personal!$A$6:$F$112,3,FALSE()),"")</f>
        <v>Olot</v>
      </c>
      <c r="D1224" s="19" t="s">
        <v>64</v>
      </c>
      <c r="E1224" s="19" t="s">
        <v>69</v>
      </c>
      <c r="F1224" s="19" t="s">
        <v>70</v>
      </c>
      <c r="G1224" s="19" t="s">
        <v>291</v>
      </c>
      <c r="H1224" s="19" t="n">
        <f aca="false">IF(OR(VLOOKUP(A1224,Personal!$A$6:$F$112,5,FALSE())&lt;&gt;"Sí",N1224="No aplica"),0,'Catàleg GRAE'!D24)</f>
        <v>1</v>
      </c>
      <c r="I1224" s="20"/>
      <c r="J1224" s="20"/>
      <c r="K1224" s="20"/>
      <c r="L1224" s="21"/>
      <c r="M1224" s="21"/>
      <c r="N1224" s="20"/>
      <c r="O1224" s="20"/>
      <c r="P1224" s="19" t="str">
        <f aca="false">IF(I1224="","",I1224-H1224)</f>
        <v/>
      </c>
      <c r="Q1224" s="19" t="str">
        <f aca="true">IF(B1224="","",IF(N1224="No aplica","No aplica",IF(I1224="","Pendent",IF(N1224="Per substituir","Substituir",IF(OR(N1224="No localitzat",N1224="No lliurat"),"Reposar",IF(I1224&lt;H1224,"Reposar",IF(I1224&gt;H1224,"Revisar excedent",IF(AND(G1224="Sí",M1224&lt;&gt;"",M1224&lt;TODAY()),"EPI caducat",IF(AND(G1224="Sí",M1224&lt;&gt;"",M1224&lt;=TODAY()+90),"EPI caduca ≤90 dies",IF(OR(N1224="Deteriorat usable",N1224="Revisió necessària"),"Revisar","OK"))))))))))</f>
      </c>
      <c r="R1224" s="20"/>
    </row>
    <row r="1225" customFormat="false" ht="15" hidden="false" customHeight="false" outlineLevel="0" collapsed="false">
      <c r="A1225" s="19" t="n">
        <v>12</v>
      </c>
      <c r="B1225" s="19" t="n">
        <f aca="false">IFERROR(VLOOKUP(A1225,Personal!$A$6:$F$112,2,FALSE()),"")</f>
        <v>0</v>
      </c>
      <c r="C1225" s="19" t="str">
        <f aca="false">IFERROR(VLOOKUP(A1225,Personal!$A$6:$F$112,3,FALSE()),"")</f>
        <v>Olot</v>
      </c>
      <c r="D1225" s="19" t="s">
        <v>71</v>
      </c>
      <c r="E1225" s="19" t="s">
        <v>72</v>
      </c>
      <c r="F1225" s="19" t="s">
        <v>73</v>
      </c>
      <c r="G1225" s="19" t="s">
        <v>291</v>
      </c>
      <c r="H1225" s="19" t="n">
        <f aca="false">IF(OR(VLOOKUP(A1225,Personal!$A$6:$F$112,5,FALSE())&lt;&gt;"Sí",N1225="No aplica"),0,'Catàleg GRAE'!D25)</f>
        <v>1</v>
      </c>
      <c r="I1225" s="20"/>
      <c r="J1225" s="20"/>
      <c r="K1225" s="20"/>
      <c r="L1225" s="21"/>
      <c r="M1225" s="21"/>
      <c r="N1225" s="20"/>
      <c r="O1225" s="20"/>
      <c r="P1225" s="19" t="str">
        <f aca="false">IF(I1225="","",I1225-H1225)</f>
        <v/>
      </c>
      <c r="Q1225" s="19" t="str">
        <f aca="true">IF(B1225="","",IF(N1225="No aplica","No aplica",IF(I1225="","Pendent",IF(N1225="Per substituir","Substituir",IF(OR(N1225="No localitzat",N1225="No lliurat"),"Reposar",IF(I1225&lt;H1225,"Reposar",IF(I1225&gt;H1225,"Revisar excedent",IF(AND(G1225="Sí",M1225&lt;&gt;"",M1225&lt;TODAY()),"EPI caducat",IF(AND(G1225="Sí",M1225&lt;&gt;"",M1225&lt;=TODAY()+90),"EPI caduca ≤90 dies",IF(OR(N1225="Deteriorat usable",N1225="Revisió necessària"),"Revisar","OK"))))))))))</f>
      </c>
      <c r="R1225" s="20"/>
    </row>
    <row r="1226" customFormat="false" ht="15" hidden="false" customHeight="false" outlineLevel="0" collapsed="false">
      <c r="A1226" s="19" t="n">
        <v>12</v>
      </c>
      <c r="B1226" s="19" t="n">
        <f aca="false">IFERROR(VLOOKUP(A1226,Personal!$A$6:$F$112,2,FALSE()),"")</f>
        <v>0</v>
      </c>
      <c r="C1226" s="19" t="str">
        <f aca="false">IFERROR(VLOOKUP(A1226,Personal!$A$6:$F$112,3,FALSE()),"")</f>
        <v>Olot</v>
      </c>
      <c r="D1226" s="19" t="s">
        <v>40</v>
      </c>
      <c r="E1226" s="19" t="s">
        <v>74</v>
      </c>
      <c r="F1226" s="19" t="s">
        <v>75</v>
      </c>
      <c r="G1226" s="19" t="s">
        <v>272</v>
      </c>
      <c r="H1226" s="19" t="n">
        <f aca="false">IF(OR(VLOOKUP(A1226,Personal!$A$6:$F$112,5,FALSE())&lt;&gt;"Sí",N1226="No aplica"),0,'Catàleg GRAE'!D26)</f>
        <v>1</v>
      </c>
      <c r="I1226" s="20"/>
      <c r="J1226" s="20"/>
      <c r="K1226" s="20"/>
      <c r="L1226" s="21"/>
      <c r="M1226" s="21"/>
      <c r="N1226" s="20"/>
      <c r="O1226" s="20"/>
      <c r="P1226" s="19" t="str">
        <f aca="false">IF(I1226="","",I1226-H1226)</f>
        <v/>
      </c>
      <c r="Q1226" s="19" t="str">
        <f aca="true">IF(B1226="","",IF(N1226="No aplica","No aplica",IF(I1226="","Pendent",IF(N1226="Per substituir","Substituir",IF(OR(N1226="No localitzat",N1226="No lliurat"),"Reposar",IF(I1226&lt;H1226,"Reposar",IF(I1226&gt;H1226,"Revisar excedent",IF(AND(G1226="Sí",M1226&lt;&gt;"",M1226&lt;TODAY()),"EPI caducat",IF(AND(G1226="Sí",M1226&lt;&gt;"",M1226&lt;=TODAY()+90),"EPI caduca ≤90 dies",IF(OR(N1226="Deteriorat usable",N1226="Revisió necessària"),"Revisar","OK"))))))))))</f>
      </c>
      <c r="R1226" s="20"/>
    </row>
    <row r="1227" customFormat="false" ht="15" hidden="false" customHeight="false" outlineLevel="0" collapsed="false">
      <c r="A1227" s="19" t="n">
        <v>12</v>
      </c>
      <c r="B1227" s="19" t="n">
        <f aca="false">IFERROR(VLOOKUP(A1227,Personal!$A$6:$F$112,2,FALSE()),"")</f>
        <v>0</v>
      </c>
      <c r="C1227" s="19" t="str">
        <f aca="false">IFERROR(VLOOKUP(A1227,Personal!$A$6:$F$112,3,FALSE()),"")</f>
        <v>Olot</v>
      </c>
      <c r="D1227" s="19" t="s">
        <v>40</v>
      </c>
      <c r="E1227" s="19" t="s">
        <v>76</v>
      </c>
      <c r="F1227" s="19" t="s">
        <v>77</v>
      </c>
      <c r="G1227" s="19" t="s">
        <v>291</v>
      </c>
      <c r="H1227" s="19" t="n">
        <f aca="false">IF(OR(VLOOKUP(A1227,Personal!$A$6:$F$112,5,FALSE())&lt;&gt;"Sí",N1227="No aplica"),0,'Catàleg GRAE'!D27)</f>
        <v>1</v>
      </c>
      <c r="I1227" s="20"/>
      <c r="J1227" s="20"/>
      <c r="K1227" s="20"/>
      <c r="L1227" s="21"/>
      <c r="M1227" s="21"/>
      <c r="N1227" s="20"/>
      <c r="O1227" s="20"/>
      <c r="P1227" s="19" t="str">
        <f aca="false">IF(I1227="","",I1227-H1227)</f>
        <v/>
      </c>
      <c r="Q1227" s="19" t="str">
        <f aca="true">IF(B1227="","",IF(N1227="No aplica","No aplica",IF(I1227="","Pendent",IF(N1227="Per substituir","Substituir",IF(OR(N1227="No localitzat",N1227="No lliurat"),"Reposar",IF(I1227&lt;H1227,"Reposar",IF(I1227&gt;H1227,"Revisar excedent",IF(AND(G1227="Sí",M1227&lt;&gt;"",M1227&lt;TODAY()),"EPI caducat",IF(AND(G1227="Sí",M1227&lt;&gt;"",M1227&lt;=TODAY()+90),"EPI caduca ≤90 dies",IF(OR(N1227="Deteriorat usable",N1227="Revisió necessària"),"Revisar","OK"))))))))))</f>
      </c>
      <c r="R1227" s="20"/>
    </row>
    <row r="1228" customFormat="false" ht="15" hidden="false" customHeight="false" outlineLevel="0" collapsed="false">
      <c r="A1228" s="19" t="n">
        <v>12</v>
      </c>
      <c r="B1228" s="19" t="n">
        <f aca="false">IFERROR(VLOOKUP(A1228,Personal!$A$6:$F$112,2,FALSE()),"")</f>
        <v>0</v>
      </c>
      <c r="C1228" s="19" t="str">
        <f aca="false">IFERROR(VLOOKUP(A1228,Personal!$A$6:$F$112,3,FALSE()),"")</f>
        <v>Olot</v>
      </c>
      <c r="D1228" s="19" t="s">
        <v>78</v>
      </c>
      <c r="E1228" s="19" t="s">
        <v>79</v>
      </c>
      <c r="F1228" s="19" t="s">
        <v>80</v>
      </c>
      <c r="G1228" s="19" t="s">
        <v>291</v>
      </c>
      <c r="H1228" s="19" t="n">
        <f aca="false">IF(OR(VLOOKUP(A1228,Personal!$A$6:$F$112,5,FALSE())&lt;&gt;"Sí",N1228="No aplica"),0,'Catàleg GRAE'!D28)</f>
        <v>1</v>
      </c>
      <c r="I1228" s="20"/>
      <c r="J1228" s="20"/>
      <c r="K1228" s="20"/>
      <c r="L1228" s="21"/>
      <c r="M1228" s="21"/>
      <c r="N1228" s="20"/>
      <c r="O1228" s="20"/>
      <c r="P1228" s="19" t="str">
        <f aca="false">IF(I1228="","",I1228-H1228)</f>
        <v/>
      </c>
      <c r="Q1228" s="19" t="str">
        <f aca="true">IF(B1228="","",IF(N1228="No aplica","No aplica",IF(I1228="","Pendent",IF(N1228="Per substituir","Substituir",IF(OR(N1228="No localitzat",N1228="No lliurat"),"Reposar",IF(I1228&lt;H1228,"Reposar",IF(I1228&gt;H1228,"Revisar excedent",IF(AND(G1228="Sí",M1228&lt;&gt;"",M1228&lt;TODAY()),"EPI caducat",IF(AND(G1228="Sí",M1228&lt;&gt;"",M1228&lt;=TODAY()+90),"EPI caduca ≤90 dies",IF(OR(N1228="Deteriorat usable",N1228="Revisió necessària"),"Revisar","OK"))))))))))</f>
      </c>
      <c r="R1228" s="20"/>
    </row>
    <row r="1229" customFormat="false" ht="15" hidden="false" customHeight="false" outlineLevel="0" collapsed="false">
      <c r="A1229" s="19" t="n">
        <v>12</v>
      </c>
      <c r="B1229" s="19" t="n">
        <f aca="false">IFERROR(VLOOKUP(A1229,Personal!$A$6:$F$112,2,FALSE()),"")</f>
        <v>0</v>
      </c>
      <c r="C1229" s="19" t="str">
        <f aca="false">IFERROR(VLOOKUP(A1229,Personal!$A$6:$F$112,3,FALSE()),"")</f>
        <v>Olot</v>
      </c>
      <c r="D1229" s="19" t="s">
        <v>26</v>
      </c>
      <c r="E1229" s="19" t="s">
        <v>81</v>
      </c>
      <c r="F1229" s="19" t="s">
        <v>82</v>
      </c>
      <c r="G1229" s="19" t="s">
        <v>272</v>
      </c>
      <c r="H1229" s="19" t="n">
        <f aca="false">IF(OR(VLOOKUP(A1229,Personal!$A$6:$F$112,5,FALSE())&lt;&gt;"Sí",N1229="No aplica"),0,'Catàleg GRAE'!D29)</f>
        <v>1</v>
      </c>
      <c r="I1229" s="20"/>
      <c r="J1229" s="20"/>
      <c r="K1229" s="20"/>
      <c r="L1229" s="21"/>
      <c r="M1229" s="21"/>
      <c r="N1229" s="20"/>
      <c r="O1229" s="20"/>
      <c r="P1229" s="19" t="str">
        <f aca="false">IF(I1229="","",I1229-H1229)</f>
        <v/>
      </c>
      <c r="Q1229" s="19" t="str">
        <f aca="true">IF(B1229="","",IF(N1229="No aplica","No aplica",IF(I1229="","Pendent",IF(N1229="Per substituir","Substituir",IF(OR(N1229="No localitzat",N1229="No lliurat"),"Reposar",IF(I1229&lt;H1229,"Reposar",IF(I1229&gt;H1229,"Revisar excedent",IF(AND(G1229="Sí",M1229&lt;&gt;"",M1229&lt;TODAY()),"EPI caducat",IF(AND(G1229="Sí",M1229&lt;&gt;"",M1229&lt;=TODAY()+90),"EPI caduca ≤90 dies",IF(OR(N1229="Deteriorat usable",N1229="Revisió necessària"),"Revisar","OK"))))))))))</f>
      </c>
      <c r="R1229" s="20"/>
    </row>
    <row r="1230" customFormat="false" ht="15" hidden="false" customHeight="false" outlineLevel="0" collapsed="false">
      <c r="A1230" s="19" t="n">
        <v>12</v>
      </c>
      <c r="B1230" s="19" t="n">
        <f aca="false">IFERROR(VLOOKUP(A1230,Personal!$A$6:$F$112,2,FALSE()),"")</f>
        <v>0</v>
      </c>
      <c r="C1230" s="19" t="str">
        <f aca="false">IFERROR(VLOOKUP(A1230,Personal!$A$6:$F$112,3,FALSE()),"")</f>
        <v>Olot</v>
      </c>
      <c r="D1230" s="19" t="s">
        <v>83</v>
      </c>
      <c r="E1230" s="19" t="s">
        <v>84</v>
      </c>
      <c r="F1230" s="19" t="s">
        <v>85</v>
      </c>
      <c r="G1230" s="19" t="s">
        <v>291</v>
      </c>
      <c r="H1230" s="19" t="n">
        <f aca="false">IF(OR(VLOOKUP(A1230,Personal!$A$6:$F$112,5,FALSE())&lt;&gt;"Sí",N1230="No aplica"),0,'Catàleg GRAE'!D30)</f>
        <v>2</v>
      </c>
      <c r="I1230" s="20"/>
      <c r="J1230" s="20"/>
      <c r="K1230" s="20"/>
      <c r="L1230" s="21"/>
      <c r="M1230" s="21"/>
      <c r="N1230" s="20"/>
      <c r="O1230" s="20"/>
      <c r="P1230" s="19" t="str">
        <f aca="false">IF(I1230="","",I1230-H1230)</f>
        <v/>
      </c>
      <c r="Q1230" s="19" t="str">
        <f aca="true">IF(B1230="","",IF(N1230="No aplica","No aplica",IF(I1230="","Pendent",IF(N1230="Per substituir","Substituir",IF(OR(N1230="No localitzat",N1230="No lliurat"),"Reposar",IF(I1230&lt;H1230,"Reposar",IF(I1230&gt;H1230,"Revisar excedent",IF(AND(G1230="Sí",M1230&lt;&gt;"",M1230&lt;TODAY()),"EPI caducat",IF(AND(G1230="Sí",M1230&lt;&gt;"",M1230&lt;=TODAY()+90),"EPI caduca ≤90 dies",IF(OR(N1230="Deteriorat usable",N1230="Revisió necessària"),"Revisar","OK"))))))))))</f>
      </c>
      <c r="R1230" s="20"/>
    </row>
    <row r="1231" customFormat="false" ht="15" hidden="false" customHeight="false" outlineLevel="0" collapsed="false">
      <c r="A1231" s="19" t="n">
        <v>12</v>
      </c>
      <c r="B1231" s="19" t="n">
        <f aca="false">IFERROR(VLOOKUP(A1231,Personal!$A$6:$F$112,2,FALSE()),"")</f>
        <v>0</v>
      </c>
      <c r="C1231" s="19" t="str">
        <f aca="false">IFERROR(VLOOKUP(A1231,Personal!$A$6:$F$112,3,FALSE()),"")</f>
        <v>Olot</v>
      </c>
      <c r="D1231" s="19" t="s">
        <v>83</v>
      </c>
      <c r="E1231" s="19" t="s">
        <v>86</v>
      </c>
      <c r="F1231" s="19" t="s">
        <v>87</v>
      </c>
      <c r="G1231" s="19" t="s">
        <v>291</v>
      </c>
      <c r="H1231" s="19" t="n">
        <f aca="false">IF(OR(VLOOKUP(A1231,Personal!$A$6:$F$112,5,FALSE())&lt;&gt;"Sí",N1231="No aplica"),0,'Catàleg GRAE'!D31)</f>
        <v>2</v>
      </c>
      <c r="I1231" s="20"/>
      <c r="J1231" s="20"/>
      <c r="K1231" s="20"/>
      <c r="L1231" s="21"/>
      <c r="M1231" s="21"/>
      <c r="N1231" s="20"/>
      <c r="O1231" s="20"/>
      <c r="P1231" s="19" t="str">
        <f aca="false">IF(I1231="","",I1231-H1231)</f>
        <v/>
      </c>
      <c r="Q1231" s="19" t="str">
        <f aca="true">IF(B1231="","",IF(N1231="No aplica","No aplica",IF(I1231="","Pendent",IF(N1231="Per substituir","Substituir",IF(OR(N1231="No localitzat",N1231="No lliurat"),"Reposar",IF(I1231&lt;H1231,"Reposar",IF(I1231&gt;H1231,"Revisar excedent",IF(AND(G1231="Sí",M1231&lt;&gt;"",M1231&lt;TODAY()),"EPI caducat",IF(AND(G1231="Sí",M1231&lt;&gt;"",M1231&lt;=TODAY()+90),"EPI caduca ≤90 dies",IF(OR(N1231="Deteriorat usable",N1231="Revisió necessària"),"Revisar","OK"))))))))))</f>
      </c>
      <c r="R1231" s="20"/>
    </row>
    <row r="1232" customFormat="false" ht="15" hidden="false" customHeight="false" outlineLevel="0" collapsed="false">
      <c r="A1232" s="19" t="n">
        <v>12</v>
      </c>
      <c r="B1232" s="19" t="n">
        <f aca="false">IFERROR(VLOOKUP(A1232,Personal!$A$6:$F$112,2,FALSE()),"")</f>
        <v>0</v>
      </c>
      <c r="C1232" s="19" t="str">
        <f aca="false">IFERROR(VLOOKUP(A1232,Personal!$A$6:$F$112,3,FALSE()),"")</f>
        <v>Olot</v>
      </c>
      <c r="D1232" s="19" t="s">
        <v>83</v>
      </c>
      <c r="E1232" s="19" t="s">
        <v>88</v>
      </c>
      <c r="F1232" s="19" t="s">
        <v>89</v>
      </c>
      <c r="G1232" s="19" t="s">
        <v>291</v>
      </c>
      <c r="H1232" s="19" t="n">
        <f aca="false">IF(OR(VLOOKUP(A1232,Personal!$A$6:$F$112,5,FALSE())&lt;&gt;"Sí",N1232="No aplica"),0,'Catàleg GRAE'!D32)</f>
        <v>2</v>
      </c>
      <c r="I1232" s="20"/>
      <c r="J1232" s="20"/>
      <c r="K1232" s="20"/>
      <c r="L1232" s="21"/>
      <c r="M1232" s="21"/>
      <c r="N1232" s="20"/>
      <c r="O1232" s="20"/>
      <c r="P1232" s="19" t="str">
        <f aca="false">IF(I1232="","",I1232-H1232)</f>
        <v/>
      </c>
      <c r="Q1232" s="19" t="str">
        <f aca="true">IF(B1232="","",IF(N1232="No aplica","No aplica",IF(I1232="","Pendent",IF(N1232="Per substituir","Substituir",IF(OR(N1232="No localitzat",N1232="No lliurat"),"Reposar",IF(I1232&lt;H1232,"Reposar",IF(I1232&gt;H1232,"Revisar excedent",IF(AND(G1232="Sí",M1232&lt;&gt;"",M1232&lt;TODAY()),"EPI caducat",IF(AND(G1232="Sí",M1232&lt;&gt;"",M1232&lt;=TODAY()+90),"EPI caduca ≤90 dies",IF(OR(N1232="Deteriorat usable",N1232="Revisió necessària"),"Revisar","OK"))))))))))</f>
      </c>
      <c r="R1232" s="20"/>
    </row>
    <row r="1233" customFormat="false" ht="15" hidden="false" customHeight="false" outlineLevel="0" collapsed="false">
      <c r="A1233" s="19" t="n">
        <v>12</v>
      </c>
      <c r="B1233" s="19" t="n">
        <f aca="false">IFERROR(VLOOKUP(A1233,Personal!$A$6:$F$112,2,FALSE()),"")</f>
        <v>0</v>
      </c>
      <c r="C1233" s="19" t="str">
        <f aca="false">IFERROR(VLOOKUP(A1233,Personal!$A$6:$F$112,3,FALSE()),"")</f>
        <v>Olot</v>
      </c>
      <c r="D1233" s="19" t="s">
        <v>83</v>
      </c>
      <c r="E1233" s="19" t="s">
        <v>90</v>
      </c>
      <c r="F1233" s="19" t="s">
        <v>91</v>
      </c>
      <c r="G1233" s="19" t="s">
        <v>291</v>
      </c>
      <c r="H1233" s="19" t="n">
        <f aca="false">IF(OR(VLOOKUP(A1233,Personal!$A$6:$F$112,5,FALSE())&lt;&gt;"Sí",N1233="No aplica"),0,'Catàleg GRAE'!D33)</f>
        <v>1</v>
      </c>
      <c r="I1233" s="20"/>
      <c r="J1233" s="20"/>
      <c r="K1233" s="20"/>
      <c r="L1233" s="21"/>
      <c r="M1233" s="21"/>
      <c r="N1233" s="20"/>
      <c r="O1233" s="20"/>
      <c r="P1233" s="19" t="str">
        <f aca="false">IF(I1233="","",I1233-H1233)</f>
        <v/>
      </c>
      <c r="Q1233" s="19" t="str">
        <f aca="true">IF(B1233="","",IF(N1233="No aplica","No aplica",IF(I1233="","Pendent",IF(N1233="Per substituir","Substituir",IF(OR(N1233="No localitzat",N1233="No lliurat"),"Reposar",IF(I1233&lt;H1233,"Reposar",IF(I1233&gt;H1233,"Revisar excedent",IF(AND(G1233="Sí",M1233&lt;&gt;"",M1233&lt;TODAY()),"EPI caducat",IF(AND(G1233="Sí",M1233&lt;&gt;"",M1233&lt;=TODAY()+90),"EPI caduca ≤90 dies",IF(OR(N1233="Deteriorat usable",N1233="Revisió necessària"),"Revisar","OK"))))))))))</f>
      </c>
      <c r="R1233" s="20"/>
    </row>
    <row r="1234" customFormat="false" ht="15" hidden="false" customHeight="false" outlineLevel="0" collapsed="false">
      <c r="A1234" s="19" t="n">
        <v>12</v>
      </c>
      <c r="B1234" s="19" t="n">
        <f aca="false">IFERROR(VLOOKUP(A1234,Personal!$A$6:$F$112,2,FALSE()),"")</f>
        <v>0</v>
      </c>
      <c r="C1234" s="19" t="str">
        <f aca="false">IFERROR(VLOOKUP(A1234,Personal!$A$6:$F$112,3,FALSE()),"")</f>
        <v>Olot</v>
      </c>
      <c r="D1234" s="19" t="s">
        <v>40</v>
      </c>
      <c r="E1234" s="19" t="s">
        <v>92</v>
      </c>
      <c r="F1234" s="19" t="s">
        <v>93</v>
      </c>
      <c r="G1234" s="19" t="s">
        <v>291</v>
      </c>
      <c r="H1234" s="19" t="n">
        <f aca="false">IF(OR(VLOOKUP(A1234,Personal!$A$6:$F$112,5,FALSE())&lt;&gt;"Sí",N1234="No aplica"),0,'Catàleg GRAE'!D34)</f>
        <v>1</v>
      </c>
      <c r="I1234" s="20"/>
      <c r="J1234" s="20"/>
      <c r="K1234" s="20"/>
      <c r="L1234" s="21"/>
      <c r="M1234" s="21"/>
      <c r="N1234" s="20"/>
      <c r="O1234" s="20"/>
      <c r="P1234" s="19" t="str">
        <f aca="false">IF(I1234="","",I1234-H1234)</f>
        <v/>
      </c>
      <c r="Q1234" s="19" t="str">
        <f aca="true">IF(B1234="","",IF(N1234="No aplica","No aplica",IF(I1234="","Pendent",IF(N1234="Per substituir","Substituir",IF(OR(N1234="No localitzat",N1234="No lliurat"),"Reposar",IF(I1234&lt;H1234,"Reposar",IF(I1234&gt;H1234,"Revisar excedent",IF(AND(G1234="Sí",M1234&lt;&gt;"",M1234&lt;TODAY()),"EPI caducat",IF(AND(G1234="Sí",M1234&lt;&gt;"",M1234&lt;=TODAY()+90),"EPI caduca ≤90 dies",IF(OR(N1234="Deteriorat usable",N1234="Revisió necessària"),"Revisar","OK"))))))))))</f>
      </c>
      <c r="R1234" s="20"/>
    </row>
    <row r="1235" customFormat="false" ht="15" hidden="false" customHeight="false" outlineLevel="0" collapsed="false">
      <c r="A1235" s="19" t="n">
        <v>12</v>
      </c>
      <c r="B1235" s="19" t="n">
        <f aca="false">IFERROR(VLOOKUP(A1235,Personal!$A$6:$F$112,2,FALSE()),"")</f>
        <v>0</v>
      </c>
      <c r="C1235" s="19" t="str">
        <f aca="false">IFERROR(VLOOKUP(A1235,Personal!$A$6:$F$112,3,FALSE()),"")</f>
        <v>Olot</v>
      </c>
      <c r="D1235" s="19" t="s">
        <v>94</v>
      </c>
      <c r="E1235" s="19" t="s">
        <v>95</v>
      </c>
      <c r="F1235" s="19" t="s">
        <v>96</v>
      </c>
      <c r="G1235" s="19" t="s">
        <v>291</v>
      </c>
      <c r="H1235" s="19" t="n">
        <f aca="false">IF(OR(VLOOKUP(A1235,Personal!$A$6:$F$112,5,FALSE())&lt;&gt;"Sí",N1235="No aplica"),0,'Catàleg GRAE'!D35)</f>
        <v>1</v>
      </c>
      <c r="I1235" s="20"/>
      <c r="J1235" s="20"/>
      <c r="K1235" s="20"/>
      <c r="L1235" s="21"/>
      <c r="M1235" s="21"/>
      <c r="N1235" s="20"/>
      <c r="O1235" s="20"/>
      <c r="P1235" s="19" t="str">
        <f aca="false">IF(I1235="","",I1235-H1235)</f>
        <v/>
      </c>
      <c r="Q1235" s="19" t="str">
        <f aca="true">IF(B1235="","",IF(N1235="No aplica","No aplica",IF(I1235="","Pendent",IF(N1235="Per substituir","Substituir",IF(OR(N1235="No localitzat",N1235="No lliurat"),"Reposar",IF(I1235&lt;H1235,"Reposar",IF(I1235&gt;H1235,"Revisar excedent",IF(AND(G1235="Sí",M1235&lt;&gt;"",M1235&lt;TODAY()),"EPI caducat",IF(AND(G1235="Sí",M1235&lt;&gt;"",M1235&lt;=TODAY()+90),"EPI caduca ≤90 dies",IF(OR(N1235="Deteriorat usable",N1235="Revisió necessària"),"Revisar","OK"))))))))))</f>
      </c>
      <c r="R1235" s="20"/>
    </row>
    <row r="1236" customFormat="false" ht="15" hidden="false" customHeight="false" outlineLevel="0" collapsed="false">
      <c r="A1236" s="19" t="n">
        <v>12</v>
      </c>
      <c r="B1236" s="19" t="n">
        <f aca="false">IFERROR(VLOOKUP(A1236,Personal!$A$6:$F$112,2,FALSE()),"")</f>
        <v>0</v>
      </c>
      <c r="C1236" s="19" t="str">
        <f aca="false">IFERROR(VLOOKUP(A1236,Personal!$A$6:$F$112,3,FALSE()),"")</f>
        <v>Olot</v>
      </c>
      <c r="D1236" s="19" t="s">
        <v>97</v>
      </c>
      <c r="E1236" s="19" t="s">
        <v>98</v>
      </c>
      <c r="F1236" s="19" t="s">
        <v>99</v>
      </c>
      <c r="G1236" s="19" t="s">
        <v>291</v>
      </c>
      <c r="H1236" s="19" t="n">
        <f aca="false">IF(OR(VLOOKUP(A1236,Personal!$A$6:$F$112,5,FALSE())&lt;&gt;"Sí",N1236="No aplica"),0,'Catàleg GRAE'!D36)</f>
        <v>3</v>
      </c>
      <c r="I1236" s="20"/>
      <c r="J1236" s="20"/>
      <c r="K1236" s="20"/>
      <c r="L1236" s="21"/>
      <c r="M1236" s="21"/>
      <c r="N1236" s="20"/>
      <c r="O1236" s="20"/>
      <c r="P1236" s="19" t="str">
        <f aca="false">IF(I1236="","",I1236-H1236)</f>
        <v/>
      </c>
      <c r="Q1236" s="19" t="str">
        <f aca="true">IF(B1236="","",IF(N1236="No aplica","No aplica",IF(I1236="","Pendent",IF(N1236="Per substituir","Substituir",IF(OR(N1236="No localitzat",N1236="No lliurat"),"Reposar",IF(I1236&lt;H1236,"Reposar",IF(I1236&gt;H1236,"Revisar excedent",IF(AND(G1236="Sí",M1236&lt;&gt;"",M1236&lt;TODAY()),"EPI caducat",IF(AND(G1236="Sí",M1236&lt;&gt;"",M1236&lt;=TODAY()+90),"EPI caduca ≤90 dies",IF(OR(N1236="Deteriorat usable",N1236="Revisió necessària"),"Revisar","OK"))))))))))</f>
      </c>
      <c r="R1236" s="20"/>
    </row>
    <row r="1237" customFormat="false" ht="15" hidden="false" customHeight="false" outlineLevel="0" collapsed="false">
      <c r="A1237" s="19" t="n">
        <v>12</v>
      </c>
      <c r="B1237" s="19" t="n">
        <f aca="false">IFERROR(VLOOKUP(A1237,Personal!$A$6:$F$112,2,FALSE()),"")</f>
        <v>0</v>
      </c>
      <c r="C1237" s="19" t="str">
        <f aca="false">IFERROR(VLOOKUP(A1237,Personal!$A$6:$F$112,3,FALSE()),"")</f>
        <v>Olot</v>
      </c>
      <c r="D1237" s="19" t="s">
        <v>97</v>
      </c>
      <c r="E1237" s="19" t="s">
        <v>100</v>
      </c>
      <c r="F1237" s="19" t="s">
        <v>101</v>
      </c>
      <c r="G1237" s="19" t="s">
        <v>291</v>
      </c>
      <c r="H1237" s="19" t="n">
        <f aca="false">IF(OR(VLOOKUP(A1237,Personal!$A$6:$F$112,5,FALSE())&lt;&gt;"Sí",N1237="No aplica"),0,'Catàleg GRAE'!D37)</f>
        <v>1</v>
      </c>
      <c r="I1237" s="20"/>
      <c r="J1237" s="20"/>
      <c r="K1237" s="20"/>
      <c r="L1237" s="21"/>
      <c r="M1237" s="21"/>
      <c r="N1237" s="20"/>
      <c r="O1237" s="20"/>
      <c r="P1237" s="19" t="str">
        <f aca="false">IF(I1237="","",I1237-H1237)</f>
        <v/>
      </c>
      <c r="Q1237" s="19" t="str">
        <f aca="true">IF(B1237="","",IF(N1237="No aplica","No aplica",IF(I1237="","Pendent",IF(N1237="Per substituir","Substituir",IF(OR(N1237="No localitzat",N1237="No lliurat"),"Reposar",IF(I1237&lt;H1237,"Reposar",IF(I1237&gt;H1237,"Revisar excedent",IF(AND(G1237="Sí",M1237&lt;&gt;"",M1237&lt;TODAY()),"EPI caducat",IF(AND(G1237="Sí",M1237&lt;&gt;"",M1237&lt;=TODAY()+90),"EPI caduca ≤90 dies",IF(OR(N1237="Deteriorat usable",N1237="Revisió necessària"),"Revisar","OK"))))))))))</f>
      </c>
      <c r="R1237" s="20"/>
    </row>
    <row r="1238" customFormat="false" ht="15" hidden="false" customHeight="false" outlineLevel="0" collapsed="false">
      <c r="A1238" s="19" t="n">
        <v>12</v>
      </c>
      <c r="B1238" s="19" t="n">
        <f aca="false">IFERROR(VLOOKUP(A1238,Personal!$A$6:$F$112,2,FALSE()),"")</f>
        <v>0</v>
      </c>
      <c r="C1238" s="19" t="str">
        <f aca="false">IFERROR(VLOOKUP(A1238,Personal!$A$6:$F$112,3,FALSE()),"")</f>
        <v>Olot</v>
      </c>
      <c r="D1238" s="19" t="s">
        <v>102</v>
      </c>
      <c r="E1238" s="19" t="s">
        <v>103</v>
      </c>
      <c r="F1238" s="19" t="s">
        <v>104</v>
      </c>
      <c r="G1238" s="19" t="s">
        <v>291</v>
      </c>
      <c r="H1238" s="19" t="n">
        <f aca="false">IF(OR(VLOOKUP(A1238,Personal!$A$6:$F$112,5,FALSE())&lt;&gt;"Sí",N1238="No aplica"),0,'Catàleg GRAE'!D38)</f>
        <v>1</v>
      </c>
      <c r="I1238" s="20"/>
      <c r="J1238" s="20"/>
      <c r="K1238" s="20"/>
      <c r="L1238" s="21"/>
      <c r="M1238" s="21"/>
      <c r="N1238" s="20"/>
      <c r="O1238" s="20"/>
      <c r="P1238" s="19" t="str">
        <f aca="false">IF(I1238="","",I1238-H1238)</f>
        <v/>
      </c>
      <c r="Q1238" s="19" t="str">
        <f aca="true">IF(B1238="","",IF(N1238="No aplica","No aplica",IF(I1238="","Pendent",IF(N1238="Per substituir","Substituir",IF(OR(N1238="No localitzat",N1238="No lliurat"),"Reposar",IF(I1238&lt;H1238,"Reposar",IF(I1238&gt;H1238,"Revisar excedent",IF(AND(G1238="Sí",M1238&lt;&gt;"",M1238&lt;TODAY()),"EPI caducat",IF(AND(G1238="Sí",M1238&lt;&gt;"",M1238&lt;=TODAY()+90),"EPI caduca ≤90 dies",IF(OR(N1238="Deteriorat usable",N1238="Revisió necessària"),"Revisar","OK"))))))))))</f>
      </c>
      <c r="R1238" s="20"/>
    </row>
    <row r="1239" customFormat="false" ht="15" hidden="false" customHeight="false" outlineLevel="0" collapsed="false">
      <c r="A1239" s="19" t="n">
        <v>12</v>
      </c>
      <c r="B1239" s="19" t="n">
        <f aca="false">IFERROR(VLOOKUP(A1239,Personal!$A$6:$F$112,2,FALSE()),"")</f>
        <v>0</v>
      </c>
      <c r="C1239" s="19" t="str">
        <f aca="false">IFERROR(VLOOKUP(A1239,Personal!$A$6:$F$112,3,FALSE()),"")</f>
        <v>Olot</v>
      </c>
      <c r="D1239" s="19" t="s">
        <v>97</v>
      </c>
      <c r="E1239" s="19" t="s">
        <v>105</v>
      </c>
      <c r="F1239" s="19" t="s">
        <v>106</v>
      </c>
      <c r="G1239" s="19" t="s">
        <v>291</v>
      </c>
      <c r="H1239" s="19" t="n">
        <f aca="false">IF(OR(VLOOKUP(A1239,Personal!$A$6:$F$112,5,FALSE())&lt;&gt;"Sí",N1239="No aplica"),0,'Catàleg GRAE'!D39)</f>
        <v>3</v>
      </c>
      <c r="I1239" s="20"/>
      <c r="J1239" s="20"/>
      <c r="K1239" s="20"/>
      <c r="L1239" s="21"/>
      <c r="M1239" s="21"/>
      <c r="N1239" s="20"/>
      <c r="O1239" s="20"/>
      <c r="P1239" s="19" t="str">
        <f aca="false">IF(I1239="","",I1239-H1239)</f>
        <v/>
      </c>
      <c r="Q1239" s="19" t="str">
        <f aca="true">IF(B1239="","",IF(N1239="No aplica","No aplica",IF(I1239="","Pendent",IF(N1239="Per substituir","Substituir",IF(OR(N1239="No localitzat",N1239="No lliurat"),"Reposar",IF(I1239&lt;H1239,"Reposar",IF(I1239&gt;H1239,"Revisar excedent",IF(AND(G1239="Sí",M1239&lt;&gt;"",M1239&lt;TODAY()),"EPI caducat",IF(AND(G1239="Sí",M1239&lt;&gt;"",M1239&lt;=TODAY()+90),"EPI caduca ≤90 dies",IF(OR(N1239="Deteriorat usable",N1239="Revisió necessària"),"Revisar","OK"))))))))))</f>
      </c>
      <c r="R1239" s="20"/>
    </row>
    <row r="1240" customFormat="false" ht="15" hidden="false" customHeight="false" outlineLevel="0" collapsed="false">
      <c r="A1240" s="19" t="n">
        <v>12</v>
      </c>
      <c r="B1240" s="19" t="n">
        <f aca="false">IFERROR(VLOOKUP(A1240,Personal!$A$6:$F$112,2,FALSE()),"")</f>
        <v>0</v>
      </c>
      <c r="C1240" s="19" t="str">
        <f aca="false">IFERROR(VLOOKUP(A1240,Personal!$A$6:$F$112,3,FALSE()),"")</f>
        <v>Olot</v>
      </c>
      <c r="D1240" s="19" t="s">
        <v>97</v>
      </c>
      <c r="E1240" s="19" t="s">
        <v>105</v>
      </c>
      <c r="F1240" s="19" t="s">
        <v>107</v>
      </c>
      <c r="G1240" s="19" t="s">
        <v>291</v>
      </c>
      <c r="H1240" s="19" t="n">
        <f aca="false">IF(OR(VLOOKUP(A1240,Personal!$A$6:$F$112,5,FALSE())&lt;&gt;"Sí",N1240="No aplica"),0,'Catàleg GRAE'!D40)</f>
        <v>3</v>
      </c>
      <c r="I1240" s="20"/>
      <c r="J1240" s="20"/>
      <c r="K1240" s="20"/>
      <c r="L1240" s="21"/>
      <c r="M1240" s="21"/>
      <c r="N1240" s="20"/>
      <c r="O1240" s="20"/>
      <c r="P1240" s="19" t="str">
        <f aca="false">IF(I1240="","",I1240-H1240)</f>
        <v/>
      </c>
      <c r="Q1240" s="19" t="str">
        <f aca="true">IF(B1240="","",IF(N1240="No aplica","No aplica",IF(I1240="","Pendent",IF(N1240="Per substituir","Substituir",IF(OR(N1240="No localitzat",N1240="No lliurat"),"Reposar",IF(I1240&lt;H1240,"Reposar",IF(I1240&gt;H1240,"Revisar excedent",IF(AND(G1240="Sí",M1240&lt;&gt;"",M1240&lt;TODAY()),"EPI caducat",IF(AND(G1240="Sí",M1240&lt;&gt;"",M1240&lt;=TODAY()+90),"EPI caduca ≤90 dies",IF(OR(N1240="Deteriorat usable",N1240="Revisió necessària"),"Revisar","OK"))))))))))</f>
      </c>
      <c r="R1240" s="20"/>
    </row>
    <row r="1241" customFormat="false" ht="15" hidden="false" customHeight="false" outlineLevel="0" collapsed="false">
      <c r="A1241" s="19" t="n">
        <v>12</v>
      </c>
      <c r="B1241" s="19" t="n">
        <f aca="false">IFERROR(VLOOKUP(A1241,Personal!$A$6:$F$112,2,FALSE()),"")</f>
        <v>0</v>
      </c>
      <c r="C1241" s="19" t="str">
        <f aca="false">IFERROR(VLOOKUP(A1241,Personal!$A$6:$F$112,3,FALSE()),"")</f>
        <v>Olot</v>
      </c>
      <c r="D1241" s="19" t="s">
        <v>97</v>
      </c>
      <c r="E1241" s="19" t="s">
        <v>108</v>
      </c>
      <c r="F1241" s="19" t="s">
        <v>109</v>
      </c>
      <c r="G1241" s="19" t="s">
        <v>291</v>
      </c>
      <c r="H1241" s="19" t="n">
        <f aca="false">IF(OR(VLOOKUP(A1241,Personal!$A$6:$F$112,5,FALSE())&lt;&gt;"Sí",N1241="No aplica"),0,'Catàleg GRAE'!D41)</f>
        <v>2</v>
      </c>
      <c r="I1241" s="20"/>
      <c r="J1241" s="20"/>
      <c r="K1241" s="20"/>
      <c r="L1241" s="21"/>
      <c r="M1241" s="21"/>
      <c r="N1241" s="20"/>
      <c r="O1241" s="20"/>
      <c r="P1241" s="19" t="str">
        <f aca="false">IF(I1241="","",I1241-H1241)</f>
        <v/>
      </c>
      <c r="Q1241" s="19" t="str">
        <f aca="true">IF(B1241="","",IF(N1241="No aplica","No aplica",IF(I1241="","Pendent",IF(N1241="Per substituir","Substituir",IF(OR(N1241="No localitzat",N1241="No lliurat"),"Reposar",IF(I1241&lt;H1241,"Reposar",IF(I1241&gt;H1241,"Revisar excedent",IF(AND(G1241="Sí",M1241&lt;&gt;"",M1241&lt;TODAY()),"EPI caducat",IF(AND(G1241="Sí",M1241&lt;&gt;"",M1241&lt;=TODAY()+90),"EPI caduca ≤90 dies",IF(OR(N1241="Deteriorat usable",N1241="Revisió necessària"),"Revisar","OK"))))))))))</f>
      </c>
      <c r="R1241" s="20"/>
    </row>
    <row r="1242" customFormat="false" ht="15" hidden="false" customHeight="false" outlineLevel="0" collapsed="false">
      <c r="A1242" s="19" t="n">
        <v>12</v>
      </c>
      <c r="B1242" s="19" t="n">
        <f aca="false">IFERROR(VLOOKUP(A1242,Personal!$A$6:$F$112,2,FALSE()),"")</f>
        <v>0</v>
      </c>
      <c r="C1242" s="19" t="str">
        <f aca="false">IFERROR(VLOOKUP(A1242,Personal!$A$6:$F$112,3,FALSE()),"")</f>
        <v>Olot</v>
      </c>
      <c r="D1242" s="19" t="s">
        <v>97</v>
      </c>
      <c r="E1242" s="19" t="s">
        <v>110</v>
      </c>
      <c r="F1242" s="19" t="s">
        <v>111</v>
      </c>
      <c r="G1242" s="19" t="s">
        <v>291</v>
      </c>
      <c r="H1242" s="19" t="n">
        <f aca="false">IF(OR(VLOOKUP(A1242,Personal!$A$6:$F$112,5,FALSE())&lt;&gt;"Sí",N1242="No aplica"),0,'Catàleg GRAE'!D42)</f>
        <v>1</v>
      </c>
      <c r="I1242" s="20"/>
      <c r="J1242" s="20"/>
      <c r="K1242" s="20"/>
      <c r="L1242" s="21"/>
      <c r="M1242" s="21"/>
      <c r="N1242" s="20"/>
      <c r="O1242" s="20"/>
      <c r="P1242" s="19" t="str">
        <f aca="false">IF(I1242="","",I1242-H1242)</f>
        <v/>
      </c>
      <c r="Q1242" s="19" t="str">
        <f aca="true">IF(B1242="","",IF(N1242="No aplica","No aplica",IF(I1242="","Pendent",IF(N1242="Per substituir","Substituir",IF(OR(N1242="No localitzat",N1242="No lliurat"),"Reposar",IF(I1242&lt;H1242,"Reposar",IF(I1242&gt;H1242,"Revisar excedent",IF(AND(G1242="Sí",M1242&lt;&gt;"",M1242&lt;TODAY()),"EPI caducat",IF(AND(G1242="Sí",M1242&lt;&gt;"",M1242&lt;=TODAY()+90),"EPI caduca ≤90 dies",IF(OR(N1242="Deteriorat usable",N1242="Revisió necessària"),"Revisar","OK"))))))))))</f>
      </c>
      <c r="R1242" s="20"/>
    </row>
    <row r="1243" customFormat="false" ht="15" hidden="false" customHeight="false" outlineLevel="0" collapsed="false">
      <c r="A1243" s="19" t="n">
        <v>12</v>
      </c>
      <c r="B1243" s="19" t="n">
        <f aca="false">IFERROR(VLOOKUP(A1243,Personal!$A$6:$F$112,2,FALSE()),"")</f>
        <v>0</v>
      </c>
      <c r="C1243" s="19" t="str">
        <f aca="false">IFERROR(VLOOKUP(A1243,Personal!$A$6:$F$112,3,FALSE()),"")</f>
        <v>Olot</v>
      </c>
      <c r="D1243" s="19" t="s">
        <v>112</v>
      </c>
      <c r="E1243" s="19" t="s">
        <v>113</v>
      </c>
      <c r="F1243" s="19" t="s">
        <v>114</v>
      </c>
      <c r="G1243" s="19" t="s">
        <v>291</v>
      </c>
      <c r="H1243" s="19" t="n">
        <f aca="false">IF(OR(VLOOKUP(A1243,Personal!$A$6:$F$112,5,FALSE())&lt;&gt;"Sí",N1243="No aplica"),0,'Catàleg GRAE'!D43)</f>
        <v>2</v>
      </c>
      <c r="I1243" s="20"/>
      <c r="J1243" s="20"/>
      <c r="K1243" s="20"/>
      <c r="L1243" s="21"/>
      <c r="M1243" s="21"/>
      <c r="N1243" s="20"/>
      <c r="O1243" s="20"/>
      <c r="P1243" s="19" t="str">
        <f aca="false">IF(I1243="","",I1243-H1243)</f>
        <v/>
      </c>
      <c r="Q1243" s="19" t="str">
        <f aca="true">IF(B1243="","",IF(N1243="No aplica","No aplica",IF(I1243="","Pendent",IF(N1243="Per substituir","Substituir",IF(OR(N1243="No localitzat",N1243="No lliurat"),"Reposar",IF(I1243&lt;H1243,"Reposar",IF(I1243&gt;H1243,"Revisar excedent",IF(AND(G1243="Sí",M1243&lt;&gt;"",M1243&lt;TODAY()),"EPI caducat",IF(AND(G1243="Sí",M1243&lt;&gt;"",M1243&lt;=TODAY()+90),"EPI caduca ≤90 dies",IF(OR(N1243="Deteriorat usable",N1243="Revisió necessària"),"Revisar","OK"))))))))))</f>
      </c>
      <c r="R1243" s="20"/>
    </row>
    <row r="1244" customFormat="false" ht="15" hidden="false" customHeight="false" outlineLevel="0" collapsed="false">
      <c r="A1244" s="19" t="n">
        <v>12</v>
      </c>
      <c r="B1244" s="19" t="n">
        <f aca="false">IFERROR(VLOOKUP(A1244,Personal!$A$6:$F$112,2,FALSE()),"")</f>
        <v>0</v>
      </c>
      <c r="C1244" s="19" t="str">
        <f aca="false">IFERROR(VLOOKUP(A1244,Personal!$A$6:$F$112,3,FALSE()),"")</f>
        <v>Olot</v>
      </c>
      <c r="D1244" s="19" t="s">
        <v>102</v>
      </c>
      <c r="E1244" s="19" t="s">
        <v>115</v>
      </c>
      <c r="F1244" s="19" t="s">
        <v>116</v>
      </c>
      <c r="G1244" s="19" t="s">
        <v>291</v>
      </c>
      <c r="H1244" s="19" t="n">
        <f aca="false">IF(OR(VLOOKUP(A1244,Personal!$A$6:$F$112,5,FALSE())&lt;&gt;"Sí",N1244="No aplica"),0,'Catàleg GRAE'!D44)</f>
        <v>1</v>
      </c>
      <c r="I1244" s="20"/>
      <c r="J1244" s="20"/>
      <c r="K1244" s="20"/>
      <c r="L1244" s="21"/>
      <c r="M1244" s="21"/>
      <c r="N1244" s="20"/>
      <c r="O1244" s="20"/>
      <c r="P1244" s="19" t="str">
        <f aca="false">IF(I1244="","",I1244-H1244)</f>
        <v/>
      </c>
      <c r="Q1244" s="19" t="str">
        <f aca="true">IF(B1244="","",IF(N1244="No aplica","No aplica",IF(I1244="","Pendent",IF(N1244="Per substituir","Substituir",IF(OR(N1244="No localitzat",N1244="No lliurat"),"Reposar",IF(I1244&lt;H1244,"Reposar",IF(I1244&gt;H1244,"Revisar excedent",IF(AND(G1244="Sí",M1244&lt;&gt;"",M1244&lt;TODAY()),"EPI caducat",IF(AND(G1244="Sí",M1244&lt;&gt;"",M1244&lt;=TODAY()+90),"EPI caduca ≤90 dies",IF(OR(N1244="Deteriorat usable",N1244="Revisió necessària"),"Revisar","OK"))))))))))</f>
      </c>
      <c r="R1244" s="20"/>
    </row>
    <row r="1245" customFormat="false" ht="15" hidden="false" customHeight="false" outlineLevel="0" collapsed="false">
      <c r="A1245" s="19" t="n">
        <v>12</v>
      </c>
      <c r="B1245" s="19" t="n">
        <f aca="false">IFERROR(VLOOKUP(A1245,Personal!$A$6:$F$112,2,FALSE()),"")</f>
        <v>0</v>
      </c>
      <c r="C1245" s="19" t="str">
        <f aca="false">IFERROR(VLOOKUP(A1245,Personal!$A$6:$F$112,3,FALSE()),"")</f>
        <v>Olot</v>
      </c>
      <c r="D1245" s="19" t="s">
        <v>102</v>
      </c>
      <c r="E1245" s="19" t="s">
        <v>117</v>
      </c>
      <c r="F1245" s="19" t="s">
        <v>118</v>
      </c>
      <c r="G1245" s="19" t="s">
        <v>272</v>
      </c>
      <c r="H1245" s="19" t="n">
        <f aca="false">IF(OR(VLOOKUP(A1245,Personal!$A$6:$F$112,5,FALSE())&lt;&gt;"Sí",N1245="No aplica"),0,'Catàleg GRAE'!D45)</f>
        <v>1</v>
      </c>
      <c r="I1245" s="20"/>
      <c r="J1245" s="20"/>
      <c r="K1245" s="20"/>
      <c r="L1245" s="21"/>
      <c r="M1245" s="21"/>
      <c r="N1245" s="20"/>
      <c r="O1245" s="20"/>
      <c r="P1245" s="19" t="str">
        <f aca="false">IF(I1245="","",I1245-H1245)</f>
        <v/>
      </c>
      <c r="Q1245" s="19" t="str">
        <f aca="true">IF(B1245="","",IF(N1245="No aplica","No aplica",IF(I1245="","Pendent",IF(N1245="Per substituir","Substituir",IF(OR(N1245="No localitzat",N1245="No lliurat"),"Reposar",IF(I1245&lt;H1245,"Reposar",IF(I1245&gt;H1245,"Revisar excedent",IF(AND(G1245="Sí",M1245&lt;&gt;"",M1245&lt;TODAY()),"EPI caducat",IF(AND(G1245="Sí",M1245&lt;&gt;"",M1245&lt;=TODAY()+90),"EPI caduca ≤90 dies",IF(OR(N1245="Deteriorat usable",N1245="Revisió necessària"),"Revisar","OK"))))))))))</f>
      </c>
      <c r="R1245" s="20"/>
    </row>
    <row r="1246" customFormat="false" ht="15" hidden="false" customHeight="false" outlineLevel="0" collapsed="false">
      <c r="A1246" s="19" t="n">
        <v>12</v>
      </c>
      <c r="B1246" s="19" t="n">
        <f aca="false">IFERROR(VLOOKUP(A1246,Personal!$A$6:$F$112,2,FALSE()),"")</f>
        <v>0</v>
      </c>
      <c r="C1246" s="19" t="str">
        <f aca="false">IFERROR(VLOOKUP(A1246,Personal!$A$6:$F$112,3,FALSE()),"")</f>
        <v>Olot</v>
      </c>
      <c r="D1246" s="19" t="s">
        <v>102</v>
      </c>
      <c r="E1246" s="19" t="s">
        <v>119</v>
      </c>
      <c r="F1246" s="19" t="s">
        <v>120</v>
      </c>
      <c r="G1246" s="19" t="s">
        <v>272</v>
      </c>
      <c r="H1246" s="19" t="n">
        <f aca="false">IF(OR(VLOOKUP(A1246,Personal!$A$6:$F$112,5,FALSE())&lt;&gt;"Sí",N1246="No aplica"),0,'Catàleg GRAE'!D46)</f>
        <v>1</v>
      </c>
      <c r="I1246" s="20"/>
      <c r="J1246" s="20"/>
      <c r="K1246" s="20"/>
      <c r="L1246" s="21"/>
      <c r="M1246" s="21"/>
      <c r="N1246" s="20"/>
      <c r="O1246" s="20"/>
      <c r="P1246" s="19" t="str">
        <f aca="false">IF(I1246="","",I1246-H1246)</f>
        <v/>
      </c>
      <c r="Q1246" s="19" t="str">
        <f aca="true">IF(B1246="","",IF(N1246="No aplica","No aplica",IF(I1246="","Pendent",IF(N1246="Per substituir","Substituir",IF(OR(N1246="No localitzat",N1246="No lliurat"),"Reposar",IF(I1246&lt;H1246,"Reposar",IF(I1246&gt;H1246,"Revisar excedent",IF(AND(G1246="Sí",M1246&lt;&gt;"",M1246&lt;TODAY()),"EPI caducat",IF(AND(G1246="Sí",M1246&lt;&gt;"",M1246&lt;=TODAY()+90),"EPI caduca ≤90 dies",IF(OR(N1246="Deteriorat usable",N1246="Revisió necessària"),"Revisar","OK"))))))))))</f>
      </c>
      <c r="R1246" s="20"/>
    </row>
    <row r="1247" customFormat="false" ht="15" hidden="false" customHeight="false" outlineLevel="0" collapsed="false">
      <c r="A1247" s="19" t="n">
        <v>12</v>
      </c>
      <c r="B1247" s="19" t="n">
        <f aca="false">IFERROR(VLOOKUP(A1247,Personal!$A$6:$F$112,2,FALSE()),"")</f>
        <v>0</v>
      </c>
      <c r="C1247" s="19" t="str">
        <f aca="false">IFERROR(VLOOKUP(A1247,Personal!$A$6:$F$112,3,FALSE()),"")</f>
        <v>Olot</v>
      </c>
      <c r="D1247" s="19" t="s">
        <v>97</v>
      </c>
      <c r="E1247" s="19" t="s">
        <v>121</v>
      </c>
      <c r="F1247" s="19" t="s">
        <v>122</v>
      </c>
      <c r="G1247" s="19" t="s">
        <v>291</v>
      </c>
      <c r="H1247" s="19" t="n">
        <f aca="false">IF(OR(VLOOKUP(A1247,Personal!$A$6:$F$112,5,FALSE())&lt;&gt;"Sí",N1247="No aplica"),0,'Catàleg GRAE'!D47)</f>
        <v>1</v>
      </c>
      <c r="I1247" s="20"/>
      <c r="J1247" s="20"/>
      <c r="K1247" s="20"/>
      <c r="L1247" s="21"/>
      <c r="M1247" s="21"/>
      <c r="N1247" s="20"/>
      <c r="O1247" s="20"/>
      <c r="P1247" s="19" t="str">
        <f aca="false">IF(I1247="","",I1247-H1247)</f>
        <v/>
      </c>
      <c r="Q1247" s="19" t="str">
        <f aca="true">IF(B1247="","",IF(N1247="No aplica","No aplica",IF(I1247="","Pendent",IF(N1247="Per substituir","Substituir",IF(OR(N1247="No localitzat",N1247="No lliurat"),"Reposar",IF(I1247&lt;H1247,"Reposar",IF(I1247&gt;H1247,"Revisar excedent",IF(AND(G1247="Sí",M1247&lt;&gt;"",M1247&lt;TODAY()),"EPI caducat",IF(AND(G1247="Sí",M1247&lt;&gt;"",M1247&lt;=TODAY()+90),"EPI caduca ≤90 dies",IF(OR(N1247="Deteriorat usable",N1247="Revisió necessària"),"Revisar","OK"))))))))))</f>
      </c>
      <c r="R1247" s="20"/>
    </row>
    <row r="1248" customFormat="false" ht="15" hidden="false" customHeight="false" outlineLevel="0" collapsed="false">
      <c r="A1248" s="19" t="n">
        <v>12</v>
      </c>
      <c r="B1248" s="19" t="n">
        <f aca="false">IFERROR(VLOOKUP(A1248,Personal!$A$6:$F$112,2,FALSE()),"")</f>
        <v>0</v>
      </c>
      <c r="C1248" s="19" t="str">
        <f aca="false">IFERROR(VLOOKUP(A1248,Personal!$A$6:$F$112,3,FALSE()),"")</f>
        <v>Olot</v>
      </c>
      <c r="D1248" s="19" t="s">
        <v>97</v>
      </c>
      <c r="E1248" s="19" t="s">
        <v>123</v>
      </c>
      <c r="F1248" s="19" t="s">
        <v>124</v>
      </c>
      <c r="G1248" s="19" t="s">
        <v>291</v>
      </c>
      <c r="H1248" s="19" t="n">
        <f aca="false">IF(OR(VLOOKUP(A1248,Personal!$A$6:$F$112,5,FALSE())&lt;&gt;"Sí",N1248="No aplica"),0,'Catàleg GRAE'!D48)</f>
        <v>1</v>
      </c>
      <c r="I1248" s="20"/>
      <c r="J1248" s="20"/>
      <c r="K1248" s="20"/>
      <c r="L1248" s="21"/>
      <c r="M1248" s="21"/>
      <c r="N1248" s="20"/>
      <c r="O1248" s="20"/>
      <c r="P1248" s="19" t="str">
        <f aca="false">IF(I1248="","",I1248-H1248)</f>
        <v/>
      </c>
      <c r="Q1248" s="19" t="str">
        <f aca="true">IF(B1248="","",IF(N1248="No aplica","No aplica",IF(I1248="","Pendent",IF(N1248="Per substituir","Substituir",IF(OR(N1248="No localitzat",N1248="No lliurat"),"Reposar",IF(I1248&lt;H1248,"Reposar",IF(I1248&gt;H1248,"Revisar excedent",IF(AND(G1248="Sí",M1248&lt;&gt;"",M1248&lt;TODAY()),"EPI caducat",IF(AND(G1248="Sí",M1248&lt;&gt;"",M1248&lt;=TODAY()+90),"EPI caduca ≤90 dies",IF(OR(N1248="Deteriorat usable",N1248="Revisió necessària"),"Revisar","OK"))))))))))</f>
      </c>
      <c r="R1248" s="20"/>
    </row>
    <row r="1249" customFormat="false" ht="15" hidden="false" customHeight="false" outlineLevel="0" collapsed="false">
      <c r="A1249" s="19" t="n">
        <v>12</v>
      </c>
      <c r="B1249" s="19" t="n">
        <f aca="false">IFERROR(VLOOKUP(A1249,Personal!$A$6:$F$112,2,FALSE()),"")</f>
        <v>0</v>
      </c>
      <c r="C1249" s="19" t="str">
        <f aca="false">IFERROR(VLOOKUP(A1249,Personal!$A$6:$F$112,3,FALSE()),"")</f>
        <v>Olot</v>
      </c>
      <c r="D1249" s="19" t="s">
        <v>125</v>
      </c>
      <c r="E1249" s="19" t="s">
        <v>126</v>
      </c>
      <c r="F1249" s="19" t="s">
        <v>127</v>
      </c>
      <c r="G1249" s="19" t="s">
        <v>272</v>
      </c>
      <c r="H1249" s="19" t="n">
        <f aca="false">IF(OR(VLOOKUP(A1249,Personal!$A$6:$F$112,5,FALSE())&lt;&gt;"Sí",N1249="No aplica"),0,'Catàleg GRAE'!D49)</f>
        <v>1</v>
      </c>
      <c r="I1249" s="20"/>
      <c r="J1249" s="20"/>
      <c r="K1249" s="20"/>
      <c r="L1249" s="21"/>
      <c r="M1249" s="21"/>
      <c r="N1249" s="20"/>
      <c r="O1249" s="20"/>
      <c r="P1249" s="19" t="str">
        <f aca="false">IF(I1249="","",I1249-H1249)</f>
        <v/>
      </c>
      <c r="Q1249" s="19" t="str">
        <f aca="true">IF(B1249="","",IF(N1249="No aplica","No aplica",IF(I1249="","Pendent",IF(N1249="Per substituir","Substituir",IF(OR(N1249="No localitzat",N1249="No lliurat"),"Reposar",IF(I1249&lt;H1249,"Reposar",IF(I1249&gt;H1249,"Revisar excedent",IF(AND(G1249="Sí",M1249&lt;&gt;"",M1249&lt;TODAY()),"EPI caducat",IF(AND(G1249="Sí",M1249&lt;&gt;"",M1249&lt;=TODAY()+90),"EPI caduca ≤90 dies",IF(OR(N1249="Deteriorat usable",N1249="Revisió necessària"),"Revisar","OK"))))))))))</f>
      </c>
      <c r="R1249" s="20"/>
    </row>
    <row r="1250" customFormat="false" ht="15" hidden="false" customHeight="false" outlineLevel="0" collapsed="false">
      <c r="A1250" s="19" t="n">
        <v>12</v>
      </c>
      <c r="B1250" s="19" t="n">
        <f aca="false">IFERROR(VLOOKUP(A1250,Personal!$A$6:$F$112,2,FALSE()),"")</f>
        <v>0</v>
      </c>
      <c r="C1250" s="19" t="str">
        <f aca="false">IFERROR(VLOOKUP(A1250,Personal!$A$6:$F$112,3,FALSE()),"")</f>
        <v>Olot</v>
      </c>
      <c r="D1250" s="19" t="s">
        <v>125</v>
      </c>
      <c r="E1250" s="19" t="s">
        <v>128</v>
      </c>
      <c r="F1250" s="19" t="s">
        <v>129</v>
      </c>
      <c r="G1250" s="19" t="s">
        <v>272</v>
      </c>
      <c r="H1250" s="19" t="n">
        <f aca="false">IF(OR(VLOOKUP(A1250,Personal!$A$6:$F$112,5,FALSE())&lt;&gt;"Sí",N1250="No aplica"),0,'Catàleg GRAE'!D50)</f>
        <v>1</v>
      </c>
      <c r="I1250" s="20"/>
      <c r="J1250" s="20"/>
      <c r="K1250" s="20"/>
      <c r="L1250" s="21"/>
      <c r="M1250" s="21"/>
      <c r="N1250" s="20"/>
      <c r="O1250" s="20"/>
      <c r="P1250" s="19" t="str">
        <f aca="false">IF(I1250="","",I1250-H1250)</f>
        <v/>
      </c>
      <c r="Q1250" s="19" t="str">
        <f aca="true">IF(B1250="","",IF(N1250="No aplica","No aplica",IF(I1250="","Pendent",IF(N1250="Per substituir","Substituir",IF(OR(N1250="No localitzat",N1250="No lliurat"),"Reposar",IF(I1250&lt;H1250,"Reposar",IF(I1250&gt;H1250,"Revisar excedent",IF(AND(G1250="Sí",M1250&lt;&gt;"",M1250&lt;TODAY()),"EPI caducat",IF(AND(G1250="Sí",M1250&lt;&gt;"",M1250&lt;=TODAY()+90),"EPI caduca ≤90 dies",IF(OR(N1250="Deteriorat usable",N1250="Revisió necessària"),"Revisar","OK"))))))))))</f>
      </c>
      <c r="R1250" s="20"/>
    </row>
    <row r="1251" customFormat="false" ht="15" hidden="false" customHeight="false" outlineLevel="0" collapsed="false">
      <c r="A1251" s="19" t="n">
        <v>12</v>
      </c>
      <c r="B1251" s="19" t="n">
        <f aca="false">IFERROR(VLOOKUP(A1251,Personal!$A$6:$F$112,2,FALSE()),"")</f>
        <v>0</v>
      </c>
      <c r="C1251" s="19" t="str">
        <f aca="false">IFERROR(VLOOKUP(A1251,Personal!$A$6:$F$112,3,FALSE()),"")</f>
        <v>Olot</v>
      </c>
      <c r="D1251" s="19" t="s">
        <v>125</v>
      </c>
      <c r="E1251" s="19" t="s">
        <v>130</v>
      </c>
      <c r="F1251" s="19" t="s">
        <v>131</v>
      </c>
      <c r="G1251" s="19" t="s">
        <v>291</v>
      </c>
      <c r="H1251" s="19" t="n">
        <f aca="false">IF(OR(VLOOKUP(A1251,Personal!$A$6:$F$112,5,FALSE())&lt;&gt;"Sí",N1251="No aplica"),0,'Catàleg GRAE'!D51)</f>
        <v>1</v>
      </c>
      <c r="I1251" s="20"/>
      <c r="J1251" s="20"/>
      <c r="K1251" s="20"/>
      <c r="L1251" s="21"/>
      <c r="M1251" s="21"/>
      <c r="N1251" s="20"/>
      <c r="O1251" s="20"/>
      <c r="P1251" s="19" t="str">
        <f aca="false">IF(I1251="","",I1251-H1251)</f>
        <v/>
      </c>
      <c r="Q1251" s="19" t="str">
        <f aca="true">IF(B1251="","",IF(N1251="No aplica","No aplica",IF(I1251="","Pendent",IF(N1251="Per substituir","Substituir",IF(OR(N1251="No localitzat",N1251="No lliurat"),"Reposar",IF(I1251&lt;H1251,"Reposar",IF(I1251&gt;H1251,"Revisar excedent",IF(AND(G1251="Sí",M1251&lt;&gt;"",M1251&lt;TODAY()),"EPI caducat",IF(AND(G1251="Sí",M1251&lt;&gt;"",M1251&lt;=TODAY()+90),"EPI caduca ≤90 dies",IF(OR(N1251="Deteriorat usable",N1251="Revisió necessària"),"Revisar","OK"))))))))))</f>
      </c>
      <c r="R1251" s="20"/>
    </row>
    <row r="1252" customFormat="false" ht="15" hidden="false" customHeight="false" outlineLevel="0" collapsed="false">
      <c r="A1252" s="19" t="n">
        <v>12</v>
      </c>
      <c r="B1252" s="19" t="n">
        <f aca="false">IFERROR(VLOOKUP(A1252,Personal!$A$6:$F$112,2,FALSE()),"")</f>
        <v>0</v>
      </c>
      <c r="C1252" s="19" t="str">
        <f aca="false">IFERROR(VLOOKUP(A1252,Personal!$A$6:$F$112,3,FALSE()),"")</f>
        <v>Olot</v>
      </c>
      <c r="D1252" s="19" t="s">
        <v>132</v>
      </c>
      <c r="E1252" s="19" t="s">
        <v>133</v>
      </c>
      <c r="F1252" s="19" t="s">
        <v>134</v>
      </c>
      <c r="G1252" s="19" t="s">
        <v>291</v>
      </c>
      <c r="H1252" s="19" t="n">
        <f aca="false">IF(OR(VLOOKUP(A1252,Personal!$A$6:$F$112,5,FALSE())&lt;&gt;"Sí",N1252="No aplica"),0,'Catàleg GRAE'!D52)</f>
        <v>1</v>
      </c>
      <c r="I1252" s="20"/>
      <c r="J1252" s="20"/>
      <c r="K1252" s="20"/>
      <c r="L1252" s="21"/>
      <c r="M1252" s="21"/>
      <c r="N1252" s="20"/>
      <c r="O1252" s="20"/>
      <c r="P1252" s="19" t="str">
        <f aca="false">IF(I1252="","",I1252-H1252)</f>
        <v/>
      </c>
      <c r="Q1252" s="19" t="str">
        <f aca="true">IF(B1252="","",IF(N1252="No aplica","No aplica",IF(I1252="","Pendent",IF(N1252="Per substituir","Substituir",IF(OR(N1252="No localitzat",N1252="No lliurat"),"Reposar",IF(I1252&lt;H1252,"Reposar",IF(I1252&gt;H1252,"Revisar excedent",IF(AND(G1252="Sí",M1252&lt;&gt;"",M1252&lt;TODAY()),"EPI caducat",IF(AND(G1252="Sí",M1252&lt;&gt;"",M1252&lt;=TODAY()+90),"EPI caduca ≤90 dies",IF(OR(N1252="Deteriorat usable",N1252="Revisió necessària"),"Revisar","OK"))))))))))</f>
      </c>
      <c r="R1252" s="20"/>
    </row>
    <row r="1253" customFormat="false" ht="15" hidden="false" customHeight="false" outlineLevel="0" collapsed="false">
      <c r="A1253" s="19" t="n">
        <v>12</v>
      </c>
      <c r="B1253" s="19" t="n">
        <f aca="false">IFERROR(VLOOKUP(A1253,Personal!$A$6:$F$112,2,FALSE()),"")</f>
        <v>0</v>
      </c>
      <c r="C1253" s="19" t="str">
        <f aca="false">IFERROR(VLOOKUP(A1253,Personal!$A$6:$F$112,3,FALSE()),"")</f>
        <v>Olot</v>
      </c>
      <c r="D1253" s="19" t="s">
        <v>94</v>
      </c>
      <c r="E1253" s="19" t="s">
        <v>135</v>
      </c>
      <c r="F1253" s="19" t="s">
        <v>136</v>
      </c>
      <c r="G1253" s="19" t="s">
        <v>291</v>
      </c>
      <c r="H1253" s="19" t="n">
        <f aca="false">IF(OR(VLOOKUP(A1253,Personal!$A$6:$F$112,5,FALSE())&lt;&gt;"Sí",N1253="No aplica"),0,'Catàleg GRAE'!D53)</f>
        <v>1</v>
      </c>
      <c r="I1253" s="20"/>
      <c r="J1253" s="20"/>
      <c r="K1253" s="20"/>
      <c r="L1253" s="21"/>
      <c r="M1253" s="21"/>
      <c r="N1253" s="20"/>
      <c r="O1253" s="20"/>
      <c r="P1253" s="19" t="str">
        <f aca="false">IF(I1253="","",I1253-H1253)</f>
        <v/>
      </c>
      <c r="Q1253" s="19" t="str">
        <f aca="true">IF(B1253="","",IF(N1253="No aplica","No aplica",IF(I1253="","Pendent",IF(N1253="Per substituir","Substituir",IF(OR(N1253="No localitzat",N1253="No lliurat"),"Reposar",IF(I1253&lt;H1253,"Reposar",IF(I1253&gt;H1253,"Revisar excedent",IF(AND(G1253="Sí",M1253&lt;&gt;"",M1253&lt;TODAY()),"EPI caducat",IF(AND(G1253="Sí",M1253&lt;&gt;"",M1253&lt;=TODAY()+90),"EPI caduca ≤90 dies",IF(OR(N1253="Deteriorat usable",N1253="Revisió necessària"),"Revisar","OK"))))))))))</f>
      </c>
      <c r="R1253" s="20"/>
    </row>
    <row r="1254" customFormat="false" ht="15" hidden="false" customHeight="false" outlineLevel="0" collapsed="false">
      <c r="A1254" s="19" t="n">
        <v>12</v>
      </c>
      <c r="B1254" s="19" t="n">
        <f aca="false">IFERROR(VLOOKUP(A1254,Personal!$A$6:$F$112,2,FALSE()),"")</f>
        <v>0</v>
      </c>
      <c r="C1254" s="19" t="str">
        <f aca="false">IFERROR(VLOOKUP(A1254,Personal!$A$6:$F$112,3,FALSE()),"")</f>
        <v>Olot</v>
      </c>
      <c r="D1254" s="19" t="s">
        <v>137</v>
      </c>
      <c r="E1254" s="19" t="s">
        <v>138</v>
      </c>
      <c r="F1254" s="19" t="s">
        <v>139</v>
      </c>
      <c r="G1254" s="19" t="s">
        <v>291</v>
      </c>
      <c r="H1254" s="19" t="n">
        <f aca="false">IF(OR(VLOOKUP(A1254,Personal!$A$6:$F$112,5,FALSE())&lt;&gt;"Sí",N1254="No aplica"),0,'Catàleg GRAE'!D54)</f>
        <v>1</v>
      </c>
      <c r="I1254" s="20"/>
      <c r="J1254" s="20"/>
      <c r="K1254" s="20"/>
      <c r="L1254" s="21"/>
      <c r="M1254" s="21"/>
      <c r="N1254" s="20"/>
      <c r="O1254" s="20"/>
      <c r="P1254" s="19" t="str">
        <f aca="false">IF(I1254="","",I1254-H1254)</f>
        <v/>
      </c>
      <c r="Q1254" s="19" t="str">
        <f aca="true">IF(B1254="","",IF(N1254="No aplica","No aplica",IF(I1254="","Pendent",IF(N1254="Per substituir","Substituir",IF(OR(N1254="No localitzat",N1254="No lliurat"),"Reposar",IF(I1254&lt;H1254,"Reposar",IF(I1254&gt;H1254,"Revisar excedent",IF(AND(G1254="Sí",M1254&lt;&gt;"",M1254&lt;TODAY()),"EPI caducat",IF(AND(G1254="Sí",M1254&lt;&gt;"",M1254&lt;=TODAY()+90),"EPI caduca ≤90 dies",IF(OR(N1254="Deteriorat usable",N1254="Revisió necessària"),"Revisar","OK"))))))))))</f>
      </c>
      <c r="R1254" s="20"/>
    </row>
    <row r="1255" customFormat="false" ht="15" hidden="false" customHeight="false" outlineLevel="0" collapsed="false">
      <c r="A1255" s="19" t="n">
        <v>12</v>
      </c>
      <c r="B1255" s="19" t="n">
        <f aca="false">IFERROR(VLOOKUP(A1255,Personal!$A$6:$F$112,2,FALSE()),"")</f>
        <v>0</v>
      </c>
      <c r="C1255" s="19" t="str">
        <f aca="false">IFERROR(VLOOKUP(A1255,Personal!$A$6:$F$112,3,FALSE()),"")</f>
        <v>Olot</v>
      </c>
      <c r="D1255" s="19" t="s">
        <v>94</v>
      </c>
      <c r="E1255" s="19" t="s">
        <v>140</v>
      </c>
      <c r="F1255" s="19" t="s">
        <v>141</v>
      </c>
      <c r="G1255" s="19" t="s">
        <v>291</v>
      </c>
      <c r="H1255" s="19" t="n">
        <f aca="false">IF(OR(VLOOKUP(A1255,Personal!$A$6:$F$112,5,FALSE())&lt;&gt;"Sí",N1255="No aplica"),0,'Catàleg GRAE'!D55)</f>
        <v>1</v>
      </c>
      <c r="I1255" s="20"/>
      <c r="J1255" s="20"/>
      <c r="K1255" s="20"/>
      <c r="L1255" s="21"/>
      <c r="M1255" s="21"/>
      <c r="N1255" s="20"/>
      <c r="O1255" s="20"/>
      <c r="P1255" s="19" t="str">
        <f aca="false">IF(I1255="","",I1255-H1255)</f>
        <v/>
      </c>
      <c r="Q1255" s="19" t="str">
        <f aca="true">IF(B1255="","",IF(N1255="No aplica","No aplica",IF(I1255="","Pendent",IF(N1255="Per substituir","Substituir",IF(OR(N1255="No localitzat",N1255="No lliurat"),"Reposar",IF(I1255&lt;H1255,"Reposar",IF(I1255&gt;H1255,"Revisar excedent",IF(AND(G1255="Sí",M1255&lt;&gt;"",M1255&lt;TODAY()),"EPI caducat",IF(AND(G1255="Sí",M1255&lt;&gt;"",M1255&lt;=TODAY()+90),"EPI caduca ≤90 dies",IF(OR(N1255="Deteriorat usable",N1255="Revisió necessària"),"Revisar","OK"))))))))))</f>
      </c>
      <c r="R1255" s="20"/>
    </row>
    <row r="1256" customFormat="false" ht="15" hidden="false" customHeight="false" outlineLevel="0" collapsed="false">
      <c r="A1256" s="19" t="n">
        <v>12</v>
      </c>
      <c r="B1256" s="19" t="n">
        <f aca="false">IFERROR(VLOOKUP(A1256,Personal!$A$6:$F$112,2,FALSE()),"")</f>
        <v>0</v>
      </c>
      <c r="C1256" s="19" t="str">
        <f aca="false">IFERROR(VLOOKUP(A1256,Personal!$A$6:$F$112,3,FALSE()),"")</f>
        <v>Olot</v>
      </c>
      <c r="D1256" s="19" t="s">
        <v>142</v>
      </c>
      <c r="E1256" s="19" t="s">
        <v>143</v>
      </c>
      <c r="F1256" s="19" t="s">
        <v>144</v>
      </c>
      <c r="G1256" s="19" t="s">
        <v>291</v>
      </c>
      <c r="H1256" s="19" t="n">
        <f aca="false">IF(OR(VLOOKUP(A1256,Personal!$A$6:$F$112,5,FALSE())&lt;&gt;"Sí",N1256="No aplica"),0,'Catàleg GRAE'!D56)</f>
        <v>1</v>
      </c>
      <c r="I1256" s="20"/>
      <c r="J1256" s="20"/>
      <c r="K1256" s="20"/>
      <c r="L1256" s="21"/>
      <c r="M1256" s="21"/>
      <c r="N1256" s="20"/>
      <c r="O1256" s="20"/>
      <c r="P1256" s="19" t="str">
        <f aca="false">IF(I1256="","",I1256-H1256)</f>
        <v/>
      </c>
      <c r="Q1256" s="19" t="str">
        <f aca="true">IF(B1256="","",IF(N1256="No aplica","No aplica",IF(I1256="","Pendent",IF(N1256="Per substituir","Substituir",IF(OR(N1256="No localitzat",N1256="No lliurat"),"Reposar",IF(I1256&lt;H1256,"Reposar",IF(I1256&gt;H1256,"Revisar excedent",IF(AND(G1256="Sí",M1256&lt;&gt;"",M1256&lt;TODAY()),"EPI caducat",IF(AND(G1256="Sí",M1256&lt;&gt;"",M1256&lt;=TODAY()+90),"EPI caduca ≤90 dies",IF(OR(N1256="Deteriorat usable",N1256="Revisió necessària"),"Revisar","OK"))))))))))</f>
      </c>
      <c r="R1256" s="20"/>
    </row>
    <row r="1257" customFormat="false" ht="15" hidden="false" customHeight="false" outlineLevel="0" collapsed="false">
      <c r="A1257" s="19" t="n">
        <v>12</v>
      </c>
      <c r="B1257" s="19" t="n">
        <f aca="false">IFERROR(VLOOKUP(A1257,Personal!$A$6:$F$112,2,FALSE()),"")</f>
        <v>0</v>
      </c>
      <c r="C1257" s="19" t="str">
        <f aca="false">IFERROR(VLOOKUP(A1257,Personal!$A$6:$F$112,3,FALSE()),"")</f>
        <v>Olot</v>
      </c>
      <c r="D1257" s="19" t="s">
        <v>112</v>
      </c>
      <c r="E1257" s="19" t="s">
        <v>145</v>
      </c>
      <c r="F1257" s="19" t="s">
        <v>146</v>
      </c>
      <c r="G1257" s="19" t="s">
        <v>291</v>
      </c>
      <c r="H1257" s="19" t="n">
        <f aca="false">IF(OR(VLOOKUP(A1257,Personal!$A$6:$F$112,5,FALSE())&lt;&gt;"Sí",N1257="No aplica"),0,'Catàleg GRAE'!D57)</f>
        <v>1</v>
      </c>
      <c r="I1257" s="20"/>
      <c r="J1257" s="20"/>
      <c r="K1257" s="20"/>
      <c r="L1257" s="21"/>
      <c r="M1257" s="21"/>
      <c r="N1257" s="20"/>
      <c r="O1257" s="20"/>
      <c r="P1257" s="19" t="str">
        <f aca="false">IF(I1257="","",I1257-H1257)</f>
        <v/>
      </c>
      <c r="Q1257" s="19" t="str">
        <f aca="true">IF(B1257="","",IF(N1257="No aplica","No aplica",IF(I1257="","Pendent",IF(N1257="Per substituir","Substituir",IF(OR(N1257="No localitzat",N1257="No lliurat"),"Reposar",IF(I1257&lt;H1257,"Reposar",IF(I1257&gt;H1257,"Revisar excedent",IF(AND(G1257="Sí",M1257&lt;&gt;"",M1257&lt;TODAY()),"EPI caducat",IF(AND(G1257="Sí",M1257&lt;&gt;"",M1257&lt;=TODAY()+90),"EPI caduca ≤90 dies",IF(OR(N1257="Deteriorat usable",N1257="Revisió necessària"),"Revisar","OK"))))))))))</f>
      </c>
      <c r="R1257" s="20"/>
    </row>
    <row r="1258" customFormat="false" ht="15" hidden="false" customHeight="false" outlineLevel="0" collapsed="false">
      <c r="A1258" s="19" t="n">
        <v>12</v>
      </c>
      <c r="B1258" s="19" t="n">
        <f aca="false">IFERROR(VLOOKUP(A1258,Personal!$A$6:$F$112,2,FALSE()),"")</f>
        <v>0</v>
      </c>
      <c r="C1258" s="19" t="str">
        <f aca="false">IFERROR(VLOOKUP(A1258,Personal!$A$6:$F$112,3,FALSE()),"")</f>
        <v>Olot</v>
      </c>
      <c r="D1258" s="19" t="s">
        <v>137</v>
      </c>
      <c r="E1258" s="19" t="s">
        <v>147</v>
      </c>
      <c r="F1258" s="19" t="s">
        <v>148</v>
      </c>
      <c r="G1258" s="19" t="s">
        <v>291</v>
      </c>
      <c r="H1258" s="19" t="n">
        <f aca="false">IF(OR(VLOOKUP(A1258,Personal!$A$6:$F$112,5,FALSE())&lt;&gt;"Sí",N1258="No aplica"),0,'Catàleg GRAE'!D58)</f>
        <v>1</v>
      </c>
      <c r="I1258" s="20"/>
      <c r="J1258" s="20"/>
      <c r="K1258" s="20"/>
      <c r="L1258" s="21"/>
      <c r="M1258" s="21"/>
      <c r="N1258" s="20"/>
      <c r="O1258" s="20"/>
      <c r="P1258" s="19" t="str">
        <f aca="false">IF(I1258="","",I1258-H1258)</f>
        <v/>
      </c>
      <c r="Q1258" s="19" t="str">
        <f aca="true">IF(B1258="","",IF(N1258="No aplica","No aplica",IF(I1258="","Pendent",IF(N1258="Per substituir","Substituir",IF(OR(N1258="No localitzat",N1258="No lliurat"),"Reposar",IF(I1258&lt;H1258,"Reposar",IF(I1258&gt;H1258,"Revisar excedent",IF(AND(G1258="Sí",M1258&lt;&gt;"",M1258&lt;TODAY()),"EPI caducat",IF(AND(G1258="Sí",M1258&lt;&gt;"",M1258&lt;=TODAY()+90),"EPI caduca ≤90 dies",IF(OR(N1258="Deteriorat usable",N1258="Revisió necessària"),"Revisar","OK"))))))))))</f>
      </c>
      <c r="R1258" s="20"/>
    </row>
    <row r="1259" customFormat="false" ht="15" hidden="false" customHeight="false" outlineLevel="0" collapsed="false">
      <c r="A1259" s="19" t="n">
        <v>12</v>
      </c>
      <c r="B1259" s="19" t="n">
        <f aca="false">IFERROR(VLOOKUP(A1259,Personal!$A$6:$F$112,2,FALSE()),"")</f>
        <v>0</v>
      </c>
      <c r="C1259" s="19" t="str">
        <f aca="false">IFERROR(VLOOKUP(A1259,Personal!$A$6:$F$112,3,FALSE()),"")</f>
        <v>Olot</v>
      </c>
      <c r="D1259" s="19" t="s">
        <v>125</v>
      </c>
      <c r="E1259" s="19" t="s">
        <v>149</v>
      </c>
      <c r="F1259" s="19" t="s">
        <v>150</v>
      </c>
      <c r="G1259" s="19" t="s">
        <v>291</v>
      </c>
      <c r="H1259" s="19" t="n">
        <f aca="false">IF(OR(VLOOKUP(A1259,Personal!$A$6:$F$112,5,FALSE())&lt;&gt;"Sí",N1259="No aplica"),0,'Catàleg GRAE'!D59)</f>
        <v>1</v>
      </c>
      <c r="I1259" s="20"/>
      <c r="J1259" s="20"/>
      <c r="K1259" s="20"/>
      <c r="L1259" s="21"/>
      <c r="M1259" s="21"/>
      <c r="N1259" s="20"/>
      <c r="O1259" s="20"/>
      <c r="P1259" s="19" t="str">
        <f aca="false">IF(I1259="","",I1259-H1259)</f>
        <v/>
      </c>
      <c r="Q1259" s="19" t="str">
        <f aca="true">IF(B1259="","",IF(N1259="No aplica","No aplica",IF(I1259="","Pendent",IF(N1259="Per substituir","Substituir",IF(OR(N1259="No localitzat",N1259="No lliurat"),"Reposar",IF(I1259&lt;H1259,"Reposar",IF(I1259&gt;H1259,"Revisar excedent",IF(AND(G1259="Sí",M1259&lt;&gt;"",M1259&lt;TODAY()),"EPI caducat",IF(AND(G1259="Sí",M1259&lt;&gt;"",M1259&lt;=TODAY()+90),"EPI caduca ≤90 dies",IF(OR(N1259="Deteriorat usable",N1259="Revisió necessària"),"Revisar","OK"))))))))))</f>
      </c>
      <c r="R1259" s="20"/>
    </row>
    <row r="1260" customFormat="false" ht="15" hidden="false" customHeight="false" outlineLevel="0" collapsed="false">
      <c r="A1260" s="19" t="n">
        <v>12</v>
      </c>
      <c r="B1260" s="19" t="n">
        <f aca="false">IFERROR(VLOOKUP(A1260,Personal!$A$6:$F$112,2,FALSE()),"")</f>
        <v>0</v>
      </c>
      <c r="C1260" s="19" t="str">
        <f aca="false">IFERROR(VLOOKUP(A1260,Personal!$A$6:$F$112,3,FALSE()),"")</f>
        <v>Olot</v>
      </c>
      <c r="D1260" s="19" t="s">
        <v>125</v>
      </c>
      <c r="E1260" s="19" t="s">
        <v>151</v>
      </c>
      <c r="F1260" s="19" t="s">
        <v>152</v>
      </c>
      <c r="G1260" s="19" t="s">
        <v>291</v>
      </c>
      <c r="H1260" s="19" t="n">
        <f aca="false">IF(OR(VLOOKUP(A1260,Personal!$A$6:$F$112,5,FALSE())&lt;&gt;"Sí",N1260="No aplica"),0,'Catàleg GRAE'!D60)</f>
        <v>1</v>
      </c>
      <c r="I1260" s="20"/>
      <c r="J1260" s="20"/>
      <c r="K1260" s="20"/>
      <c r="L1260" s="21"/>
      <c r="M1260" s="21"/>
      <c r="N1260" s="20"/>
      <c r="O1260" s="20"/>
      <c r="P1260" s="19" t="str">
        <f aca="false">IF(I1260="","",I1260-H1260)</f>
        <v/>
      </c>
      <c r="Q1260" s="19" t="str">
        <f aca="true">IF(B1260="","",IF(N1260="No aplica","No aplica",IF(I1260="","Pendent",IF(N1260="Per substituir","Substituir",IF(OR(N1260="No localitzat",N1260="No lliurat"),"Reposar",IF(I1260&lt;H1260,"Reposar",IF(I1260&gt;H1260,"Revisar excedent",IF(AND(G1260="Sí",M1260&lt;&gt;"",M1260&lt;TODAY()),"EPI caducat",IF(AND(G1260="Sí",M1260&lt;&gt;"",M1260&lt;=TODAY()+90),"EPI caduca ≤90 dies",IF(OR(N1260="Deteriorat usable",N1260="Revisió necessària"),"Revisar","OK"))))))))))</f>
      </c>
      <c r="R1260" s="20"/>
    </row>
    <row r="1261" customFormat="false" ht="15" hidden="false" customHeight="false" outlineLevel="0" collapsed="false">
      <c r="A1261" s="19" t="n">
        <v>12</v>
      </c>
      <c r="B1261" s="19" t="n">
        <f aca="false">IFERROR(VLOOKUP(A1261,Personal!$A$6:$F$112,2,FALSE()),"")</f>
        <v>0</v>
      </c>
      <c r="C1261" s="19" t="str">
        <f aca="false">IFERROR(VLOOKUP(A1261,Personal!$A$6:$F$112,3,FALSE()),"")</f>
        <v>Olot</v>
      </c>
      <c r="D1261" s="19" t="s">
        <v>153</v>
      </c>
      <c r="E1261" s="19" t="s">
        <v>154</v>
      </c>
      <c r="F1261" s="19" t="s">
        <v>155</v>
      </c>
      <c r="G1261" s="19" t="s">
        <v>291</v>
      </c>
      <c r="H1261" s="19" t="n">
        <f aca="false">IF(OR(VLOOKUP(A1261,Personal!$A$6:$F$112,5,FALSE())&lt;&gt;"Sí",N1261="No aplica"),0,'Catàleg GRAE'!D61)</f>
        <v>1</v>
      </c>
      <c r="I1261" s="20"/>
      <c r="J1261" s="20"/>
      <c r="K1261" s="20"/>
      <c r="L1261" s="21"/>
      <c r="M1261" s="21"/>
      <c r="N1261" s="20"/>
      <c r="O1261" s="20"/>
      <c r="P1261" s="19" t="str">
        <f aca="false">IF(I1261="","",I1261-H1261)</f>
        <v/>
      </c>
      <c r="Q1261" s="19" t="str">
        <f aca="true">IF(B1261="","",IF(N1261="No aplica","No aplica",IF(I1261="","Pendent",IF(N1261="Per substituir","Substituir",IF(OR(N1261="No localitzat",N1261="No lliurat"),"Reposar",IF(I1261&lt;H1261,"Reposar",IF(I1261&gt;H1261,"Revisar excedent",IF(AND(G1261="Sí",M1261&lt;&gt;"",M1261&lt;TODAY()),"EPI caducat",IF(AND(G1261="Sí",M1261&lt;&gt;"",M1261&lt;=TODAY()+90),"EPI caduca ≤90 dies",IF(OR(N1261="Deteriorat usable",N1261="Revisió necessària"),"Revisar","OK"))))))))))</f>
      </c>
      <c r="R1261" s="20"/>
    </row>
    <row r="1262" customFormat="false" ht="15" hidden="false" customHeight="false" outlineLevel="0" collapsed="false">
      <c r="A1262" s="19" t="n">
        <v>12</v>
      </c>
      <c r="B1262" s="19" t="n">
        <f aca="false">IFERROR(VLOOKUP(A1262,Personal!$A$6:$F$112,2,FALSE()),"")</f>
        <v>0</v>
      </c>
      <c r="C1262" s="19" t="str">
        <f aca="false">IFERROR(VLOOKUP(A1262,Personal!$A$6:$F$112,3,FALSE()),"")</f>
        <v>Olot</v>
      </c>
      <c r="D1262" s="19" t="s">
        <v>37</v>
      </c>
      <c r="E1262" s="19" t="s">
        <v>156</v>
      </c>
      <c r="F1262" s="19" t="s">
        <v>157</v>
      </c>
      <c r="G1262" s="19" t="s">
        <v>291</v>
      </c>
      <c r="H1262" s="19" t="n">
        <f aca="false">IF(OR(VLOOKUP(A1262,Personal!$A$6:$F$112,5,FALSE())&lt;&gt;"Sí",N1262="No aplica"),0,'Catàleg GRAE'!D62)</f>
        <v>1</v>
      </c>
      <c r="I1262" s="20"/>
      <c r="J1262" s="20"/>
      <c r="K1262" s="20"/>
      <c r="L1262" s="21"/>
      <c r="M1262" s="21"/>
      <c r="N1262" s="20"/>
      <c r="O1262" s="20"/>
      <c r="P1262" s="19" t="str">
        <f aca="false">IF(I1262="","",I1262-H1262)</f>
        <v/>
      </c>
      <c r="Q1262" s="19" t="str">
        <f aca="true">IF(B1262="","",IF(N1262="No aplica","No aplica",IF(I1262="","Pendent",IF(N1262="Per substituir","Substituir",IF(OR(N1262="No localitzat",N1262="No lliurat"),"Reposar",IF(I1262&lt;H1262,"Reposar",IF(I1262&gt;H1262,"Revisar excedent",IF(AND(G1262="Sí",M1262&lt;&gt;"",M1262&lt;TODAY()),"EPI caducat",IF(AND(G1262="Sí",M1262&lt;&gt;"",M1262&lt;=TODAY()+90),"EPI caduca ≤90 dies",IF(OR(N1262="Deteriorat usable",N1262="Revisió necessària"),"Revisar","OK"))))))))))</f>
      </c>
      <c r="R1262" s="20"/>
    </row>
    <row r="1263" customFormat="false" ht="15" hidden="false" customHeight="false" outlineLevel="0" collapsed="false">
      <c r="A1263" s="19" t="n">
        <v>12</v>
      </c>
      <c r="B1263" s="19" t="n">
        <f aca="false">IFERROR(VLOOKUP(A1263,Personal!$A$6:$F$112,2,FALSE()),"")</f>
        <v>0</v>
      </c>
      <c r="C1263" s="19" t="str">
        <f aca="false">IFERROR(VLOOKUP(A1263,Personal!$A$6:$F$112,3,FALSE()),"")</f>
        <v>Olot</v>
      </c>
      <c r="D1263" s="19" t="s">
        <v>37</v>
      </c>
      <c r="E1263" s="19" t="s">
        <v>158</v>
      </c>
      <c r="F1263" s="19" t="s">
        <v>159</v>
      </c>
      <c r="G1263" s="19" t="s">
        <v>291</v>
      </c>
      <c r="H1263" s="19" t="n">
        <f aca="false">IF(OR(VLOOKUP(A1263,Personal!$A$6:$F$112,5,FALSE())&lt;&gt;"Sí",N1263="No aplica"),0,'Catàleg GRAE'!D63)</f>
        <v>1</v>
      </c>
      <c r="I1263" s="20"/>
      <c r="J1263" s="20"/>
      <c r="K1263" s="20"/>
      <c r="L1263" s="21"/>
      <c r="M1263" s="21"/>
      <c r="N1263" s="20"/>
      <c r="O1263" s="20"/>
      <c r="P1263" s="19" t="str">
        <f aca="false">IF(I1263="","",I1263-H1263)</f>
        <v/>
      </c>
      <c r="Q1263" s="19" t="str">
        <f aca="true">IF(B1263="","",IF(N1263="No aplica","No aplica",IF(I1263="","Pendent",IF(N1263="Per substituir","Substituir",IF(OR(N1263="No localitzat",N1263="No lliurat"),"Reposar",IF(I1263&lt;H1263,"Reposar",IF(I1263&gt;H1263,"Revisar excedent",IF(AND(G1263="Sí",M1263&lt;&gt;"",M1263&lt;TODAY()),"EPI caducat",IF(AND(G1263="Sí",M1263&lt;&gt;"",M1263&lt;=TODAY()+90),"EPI caduca ≤90 dies",IF(OR(N1263="Deteriorat usable",N1263="Revisió necessària"),"Revisar","OK"))))))))))</f>
      </c>
      <c r="R1263" s="20"/>
    </row>
    <row r="1264" customFormat="false" ht="15" hidden="false" customHeight="false" outlineLevel="0" collapsed="false">
      <c r="A1264" s="19" t="n">
        <v>12</v>
      </c>
      <c r="B1264" s="19" t="n">
        <f aca="false">IFERROR(VLOOKUP(A1264,Personal!$A$6:$F$112,2,FALSE()),"")</f>
        <v>0</v>
      </c>
      <c r="C1264" s="19" t="str">
        <f aca="false">IFERROR(VLOOKUP(A1264,Personal!$A$6:$F$112,3,FALSE()),"")</f>
        <v>Olot</v>
      </c>
      <c r="D1264" s="19" t="s">
        <v>160</v>
      </c>
      <c r="E1264" s="19" t="s">
        <v>161</v>
      </c>
      <c r="F1264" s="19" t="s">
        <v>162</v>
      </c>
      <c r="G1264" s="19" t="s">
        <v>291</v>
      </c>
      <c r="H1264" s="19" t="n">
        <f aca="false">IF(OR(VLOOKUP(A1264,Personal!$A$6:$F$112,5,FALSE())&lt;&gt;"Sí",N1264="No aplica"),0,'Catàleg GRAE'!D64)</f>
        <v>1</v>
      </c>
      <c r="I1264" s="20"/>
      <c r="J1264" s="20"/>
      <c r="K1264" s="20"/>
      <c r="L1264" s="21"/>
      <c r="M1264" s="21"/>
      <c r="N1264" s="20"/>
      <c r="O1264" s="20"/>
      <c r="P1264" s="19" t="str">
        <f aca="false">IF(I1264="","",I1264-H1264)</f>
        <v/>
      </c>
      <c r="Q1264" s="19" t="str">
        <f aca="true">IF(B1264="","",IF(N1264="No aplica","No aplica",IF(I1264="","Pendent",IF(N1264="Per substituir","Substituir",IF(OR(N1264="No localitzat",N1264="No lliurat"),"Reposar",IF(I1264&lt;H1264,"Reposar",IF(I1264&gt;H1264,"Revisar excedent",IF(AND(G1264="Sí",M1264&lt;&gt;"",M1264&lt;TODAY()),"EPI caducat",IF(AND(G1264="Sí",M1264&lt;&gt;"",M1264&lt;=TODAY()+90),"EPI caduca ≤90 dies",IF(OR(N1264="Deteriorat usable",N1264="Revisió necessària"),"Revisar","OK"))))))))))</f>
      </c>
      <c r="R1264" s="20"/>
    </row>
    <row r="1265" customFormat="false" ht="15" hidden="false" customHeight="false" outlineLevel="0" collapsed="false">
      <c r="A1265" s="19" t="n">
        <v>12</v>
      </c>
      <c r="B1265" s="19" t="n">
        <f aca="false">IFERROR(VLOOKUP(A1265,Personal!$A$6:$F$112,2,FALSE()),"")</f>
        <v>0</v>
      </c>
      <c r="C1265" s="19" t="str">
        <f aca="false">IFERROR(VLOOKUP(A1265,Personal!$A$6:$F$112,3,FALSE()),"")</f>
        <v>Olot</v>
      </c>
      <c r="D1265" s="19" t="s">
        <v>137</v>
      </c>
      <c r="E1265" s="19" t="s">
        <v>163</v>
      </c>
      <c r="F1265" s="19" t="s">
        <v>164</v>
      </c>
      <c r="G1265" s="19" t="s">
        <v>272</v>
      </c>
      <c r="H1265" s="19" t="n">
        <f aca="false">IF(OR(VLOOKUP(A1265,Personal!$A$6:$F$112,5,FALSE())&lt;&gt;"Sí",N1265="No aplica"),0,'Catàleg GRAE'!D65)</f>
        <v>1</v>
      </c>
      <c r="I1265" s="20"/>
      <c r="J1265" s="20"/>
      <c r="K1265" s="20"/>
      <c r="L1265" s="21"/>
      <c r="M1265" s="21"/>
      <c r="N1265" s="20"/>
      <c r="O1265" s="20"/>
      <c r="P1265" s="19" t="str">
        <f aca="false">IF(I1265="","",I1265-H1265)</f>
        <v/>
      </c>
      <c r="Q1265" s="19" t="str">
        <f aca="true">IF(B1265="","",IF(N1265="No aplica","No aplica",IF(I1265="","Pendent",IF(N1265="Per substituir","Substituir",IF(OR(N1265="No localitzat",N1265="No lliurat"),"Reposar",IF(I1265&lt;H1265,"Reposar",IF(I1265&gt;H1265,"Revisar excedent",IF(AND(G1265="Sí",M1265&lt;&gt;"",M1265&lt;TODAY()),"EPI caducat",IF(AND(G1265="Sí",M1265&lt;&gt;"",M1265&lt;=TODAY()+90),"EPI caduca ≤90 dies",IF(OR(N1265="Deteriorat usable",N1265="Revisió necessària"),"Revisar","OK"))))))))))</f>
      </c>
      <c r="R1265" s="20"/>
    </row>
    <row r="1266" customFormat="false" ht="15" hidden="false" customHeight="false" outlineLevel="0" collapsed="false">
      <c r="A1266" s="19" t="n">
        <v>12</v>
      </c>
      <c r="B1266" s="19" t="n">
        <f aca="false">IFERROR(VLOOKUP(A1266,Personal!$A$6:$F$112,2,FALSE()),"")</f>
        <v>0</v>
      </c>
      <c r="C1266" s="19" t="str">
        <f aca="false">IFERROR(VLOOKUP(A1266,Personal!$A$6:$F$112,3,FALSE()),"")</f>
        <v>Olot</v>
      </c>
      <c r="D1266" s="19" t="s">
        <v>132</v>
      </c>
      <c r="E1266" s="19" t="s">
        <v>165</v>
      </c>
      <c r="F1266" s="19" t="s">
        <v>166</v>
      </c>
      <c r="G1266" s="19" t="s">
        <v>272</v>
      </c>
      <c r="H1266" s="19" t="n">
        <f aca="false">IF(OR(VLOOKUP(A1266,Personal!$A$6:$F$112,5,FALSE())&lt;&gt;"Sí",N1266="No aplica"),0,'Catàleg GRAE'!D66)</f>
        <v>1</v>
      </c>
      <c r="I1266" s="20"/>
      <c r="J1266" s="20"/>
      <c r="K1266" s="20"/>
      <c r="L1266" s="21"/>
      <c r="M1266" s="21"/>
      <c r="N1266" s="20"/>
      <c r="O1266" s="20"/>
      <c r="P1266" s="19" t="str">
        <f aca="false">IF(I1266="","",I1266-H1266)</f>
        <v/>
      </c>
      <c r="Q1266" s="19" t="str">
        <f aca="true">IF(B1266="","",IF(N1266="No aplica","No aplica",IF(I1266="","Pendent",IF(N1266="Per substituir","Substituir",IF(OR(N1266="No localitzat",N1266="No lliurat"),"Reposar",IF(I1266&lt;H1266,"Reposar",IF(I1266&gt;H1266,"Revisar excedent",IF(AND(G1266="Sí",M1266&lt;&gt;"",M1266&lt;TODAY()),"EPI caducat",IF(AND(G1266="Sí",M1266&lt;&gt;"",M1266&lt;=TODAY()+90),"EPI caduca ≤90 dies",IF(OR(N1266="Deteriorat usable",N1266="Revisió necessària"),"Revisar","OK"))))))))))</f>
      </c>
      <c r="R1266" s="20"/>
    </row>
    <row r="1267" customFormat="false" ht="15" hidden="false" customHeight="false" outlineLevel="0" collapsed="false">
      <c r="A1267" s="19" t="n">
        <v>12</v>
      </c>
      <c r="B1267" s="19" t="n">
        <f aca="false">IFERROR(VLOOKUP(A1267,Personal!$A$6:$F$112,2,FALSE()),"")</f>
        <v>0</v>
      </c>
      <c r="C1267" s="19" t="str">
        <f aca="false">IFERROR(VLOOKUP(A1267,Personal!$A$6:$F$112,3,FALSE()),"")</f>
        <v>Olot</v>
      </c>
      <c r="D1267" s="19" t="s">
        <v>71</v>
      </c>
      <c r="E1267" s="19" t="s">
        <v>167</v>
      </c>
      <c r="F1267" s="19" t="s">
        <v>168</v>
      </c>
      <c r="G1267" s="19" t="s">
        <v>291</v>
      </c>
      <c r="H1267" s="19" t="n">
        <f aca="false">IF(OR(VLOOKUP(A1267,Personal!$A$6:$F$112,5,FALSE())&lt;&gt;"Sí",N1267="No aplica"),0,'Catàleg GRAE'!D67)</f>
        <v>1</v>
      </c>
      <c r="I1267" s="20"/>
      <c r="J1267" s="20"/>
      <c r="K1267" s="20"/>
      <c r="L1267" s="21"/>
      <c r="M1267" s="21"/>
      <c r="N1267" s="20"/>
      <c r="O1267" s="20"/>
      <c r="P1267" s="19" t="str">
        <f aca="false">IF(I1267="","",I1267-H1267)</f>
        <v/>
      </c>
      <c r="Q1267" s="19" t="str">
        <f aca="true">IF(B1267="","",IF(N1267="No aplica","No aplica",IF(I1267="","Pendent",IF(N1267="Per substituir","Substituir",IF(OR(N1267="No localitzat",N1267="No lliurat"),"Reposar",IF(I1267&lt;H1267,"Reposar",IF(I1267&gt;H1267,"Revisar excedent",IF(AND(G1267="Sí",M1267&lt;&gt;"",M1267&lt;TODAY()),"EPI caducat",IF(AND(G1267="Sí",M1267&lt;&gt;"",M1267&lt;=TODAY()+90),"EPI caduca ≤90 dies",IF(OR(N1267="Deteriorat usable",N1267="Revisió necessària"),"Revisar","OK"))))))))))</f>
      </c>
      <c r="R1267" s="20"/>
    </row>
    <row r="1268" customFormat="false" ht="15" hidden="false" customHeight="false" outlineLevel="0" collapsed="false">
      <c r="A1268" s="19" t="n">
        <v>12</v>
      </c>
      <c r="B1268" s="19" t="n">
        <f aca="false">IFERROR(VLOOKUP(A1268,Personal!$A$6:$F$112,2,FALSE()),"")</f>
        <v>0</v>
      </c>
      <c r="C1268" s="19" t="str">
        <f aca="false">IFERROR(VLOOKUP(A1268,Personal!$A$6:$F$112,3,FALSE()),"")</f>
        <v>Olot</v>
      </c>
      <c r="D1268" s="19" t="s">
        <v>132</v>
      </c>
      <c r="E1268" s="19" t="s">
        <v>169</v>
      </c>
      <c r="F1268" s="19" t="s">
        <v>170</v>
      </c>
      <c r="G1268" s="19" t="s">
        <v>272</v>
      </c>
      <c r="H1268" s="19" t="n">
        <f aca="false">IF(OR(VLOOKUP(A1268,Personal!$A$6:$F$112,5,FALSE())&lt;&gt;"Sí",N1268="No aplica"),0,'Catàleg GRAE'!D68)</f>
        <v>1</v>
      </c>
      <c r="I1268" s="20"/>
      <c r="J1268" s="20"/>
      <c r="K1268" s="20"/>
      <c r="L1268" s="21"/>
      <c r="M1268" s="21"/>
      <c r="N1268" s="20"/>
      <c r="O1268" s="20"/>
      <c r="P1268" s="19" t="str">
        <f aca="false">IF(I1268="","",I1268-H1268)</f>
        <v/>
      </c>
      <c r="Q1268" s="19" t="str">
        <f aca="true">IF(B1268="","",IF(N1268="No aplica","No aplica",IF(I1268="","Pendent",IF(N1268="Per substituir","Substituir",IF(OR(N1268="No localitzat",N1268="No lliurat"),"Reposar",IF(I1268&lt;H1268,"Reposar",IF(I1268&gt;H1268,"Revisar excedent",IF(AND(G1268="Sí",M1268&lt;&gt;"",M1268&lt;TODAY()),"EPI caducat",IF(AND(G1268="Sí",M1268&lt;&gt;"",M1268&lt;=TODAY()+90),"EPI caduca ≤90 dies",IF(OR(N1268="Deteriorat usable",N1268="Revisió necessària"),"Revisar","OK"))))))))))</f>
      </c>
      <c r="R1268" s="20"/>
    </row>
    <row r="1269" customFormat="false" ht="15" hidden="false" customHeight="false" outlineLevel="0" collapsed="false">
      <c r="A1269" s="19" t="n">
        <v>12</v>
      </c>
      <c r="B1269" s="19" t="n">
        <f aca="false">IFERROR(VLOOKUP(A1269,Personal!$A$6:$F$112,2,FALSE()),"")</f>
        <v>0</v>
      </c>
      <c r="C1269" s="19" t="str">
        <f aca="false">IFERROR(VLOOKUP(A1269,Personal!$A$6:$F$112,3,FALSE()),"")</f>
        <v>Olot</v>
      </c>
      <c r="D1269" s="19" t="s">
        <v>142</v>
      </c>
      <c r="E1269" s="19" t="s">
        <v>171</v>
      </c>
      <c r="F1269" s="19" t="s">
        <v>172</v>
      </c>
      <c r="G1269" s="19" t="s">
        <v>272</v>
      </c>
      <c r="H1269" s="19" t="n">
        <f aca="false">IF(OR(VLOOKUP(A1269,Personal!$A$6:$F$112,5,FALSE())&lt;&gt;"Sí",N1269="No aplica"),0,'Catàleg GRAE'!D69)</f>
        <v>1</v>
      </c>
      <c r="I1269" s="20"/>
      <c r="J1269" s="20"/>
      <c r="K1269" s="20"/>
      <c r="L1269" s="21"/>
      <c r="M1269" s="21"/>
      <c r="N1269" s="20"/>
      <c r="O1269" s="20"/>
      <c r="P1269" s="19" t="str">
        <f aca="false">IF(I1269="","",I1269-H1269)</f>
        <v/>
      </c>
      <c r="Q1269" s="19" t="str">
        <f aca="true">IF(B1269="","",IF(N1269="No aplica","No aplica",IF(I1269="","Pendent",IF(N1269="Per substituir","Substituir",IF(OR(N1269="No localitzat",N1269="No lliurat"),"Reposar",IF(I1269&lt;H1269,"Reposar",IF(I1269&gt;H1269,"Revisar excedent",IF(AND(G1269="Sí",M1269&lt;&gt;"",M1269&lt;TODAY()),"EPI caducat",IF(AND(G1269="Sí",M1269&lt;&gt;"",M1269&lt;=TODAY()+90),"EPI caduca ≤90 dies",IF(OR(N1269="Deteriorat usable",N1269="Revisió necessària"),"Revisar","OK"))))))))))</f>
      </c>
      <c r="R1269" s="20"/>
    </row>
    <row r="1270" customFormat="false" ht="15" hidden="false" customHeight="false" outlineLevel="0" collapsed="false">
      <c r="A1270" s="19" t="n">
        <v>12</v>
      </c>
      <c r="B1270" s="19" t="n">
        <f aca="false">IFERROR(VLOOKUP(A1270,Personal!$A$6:$F$112,2,FALSE()),"")</f>
        <v>0</v>
      </c>
      <c r="C1270" s="19" t="str">
        <f aca="false">IFERROR(VLOOKUP(A1270,Personal!$A$6:$F$112,3,FALSE()),"")</f>
        <v>Olot</v>
      </c>
      <c r="D1270" s="19" t="s">
        <v>132</v>
      </c>
      <c r="E1270" s="19" t="s">
        <v>173</v>
      </c>
      <c r="F1270" s="19" t="s">
        <v>174</v>
      </c>
      <c r="G1270" s="19" t="s">
        <v>272</v>
      </c>
      <c r="H1270" s="19" t="n">
        <f aca="false">IF(OR(VLOOKUP(A1270,Personal!$A$6:$F$112,5,FALSE())&lt;&gt;"Sí",N1270="No aplica"),0,'Catàleg GRAE'!D70)</f>
        <v>1</v>
      </c>
      <c r="I1270" s="20"/>
      <c r="J1270" s="20"/>
      <c r="K1270" s="20"/>
      <c r="L1270" s="21"/>
      <c r="M1270" s="21"/>
      <c r="N1270" s="20"/>
      <c r="O1270" s="20"/>
      <c r="P1270" s="19" t="str">
        <f aca="false">IF(I1270="","",I1270-H1270)</f>
        <v/>
      </c>
      <c r="Q1270" s="19" t="str">
        <f aca="true">IF(B1270="","",IF(N1270="No aplica","No aplica",IF(I1270="","Pendent",IF(N1270="Per substituir","Substituir",IF(OR(N1270="No localitzat",N1270="No lliurat"),"Reposar",IF(I1270&lt;H1270,"Reposar",IF(I1270&gt;H1270,"Revisar excedent",IF(AND(G1270="Sí",M1270&lt;&gt;"",M1270&lt;TODAY()),"EPI caducat",IF(AND(G1270="Sí",M1270&lt;&gt;"",M1270&lt;=TODAY()+90),"EPI caduca ≤90 dies",IF(OR(N1270="Deteriorat usable",N1270="Revisió necessària"),"Revisar","OK"))))))))))</f>
      </c>
      <c r="R1270" s="20"/>
    </row>
    <row r="1271" customFormat="false" ht="15" hidden="false" customHeight="false" outlineLevel="0" collapsed="false">
      <c r="A1271" s="19" t="n">
        <v>12</v>
      </c>
      <c r="B1271" s="19" t="n">
        <f aca="false">IFERROR(VLOOKUP(A1271,Personal!$A$6:$F$112,2,FALSE()),"")</f>
        <v>0</v>
      </c>
      <c r="C1271" s="19" t="str">
        <f aca="false">IFERROR(VLOOKUP(A1271,Personal!$A$6:$F$112,3,FALSE()),"")</f>
        <v>Olot</v>
      </c>
      <c r="D1271" s="19" t="s">
        <v>132</v>
      </c>
      <c r="E1271" s="19" t="s">
        <v>175</v>
      </c>
      <c r="F1271" s="19" t="s">
        <v>176</v>
      </c>
      <c r="G1271" s="19" t="s">
        <v>272</v>
      </c>
      <c r="H1271" s="19" t="n">
        <f aca="false">IF(OR(VLOOKUP(A1271,Personal!$A$6:$F$112,5,FALSE())&lt;&gt;"Sí",N1271="No aplica"),0,'Catàleg GRAE'!D71)</f>
        <v>1</v>
      </c>
      <c r="I1271" s="20"/>
      <c r="J1271" s="20"/>
      <c r="K1271" s="20"/>
      <c r="L1271" s="21"/>
      <c r="M1271" s="21"/>
      <c r="N1271" s="20"/>
      <c r="O1271" s="20"/>
      <c r="P1271" s="19" t="str">
        <f aca="false">IF(I1271="","",I1271-H1271)</f>
        <v/>
      </c>
      <c r="Q1271" s="19" t="str">
        <f aca="true">IF(B1271="","",IF(N1271="No aplica","No aplica",IF(I1271="","Pendent",IF(N1271="Per substituir","Substituir",IF(OR(N1271="No localitzat",N1271="No lliurat"),"Reposar",IF(I1271&lt;H1271,"Reposar",IF(I1271&gt;H1271,"Revisar excedent",IF(AND(G1271="Sí",M1271&lt;&gt;"",M1271&lt;TODAY()),"EPI caducat",IF(AND(G1271="Sí",M1271&lt;&gt;"",M1271&lt;=TODAY()+90),"EPI caduca ≤90 dies",IF(OR(N1271="Deteriorat usable",N1271="Revisió necessària"),"Revisar","OK"))))))))))</f>
      </c>
      <c r="R1271" s="20"/>
    </row>
    <row r="1272" customFormat="false" ht="15" hidden="false" customHeight="false" outlineLevel="0" collapsed="false">
      <c r="A1272" s="19" t="n">
        <v>12</v>
      </c>
      <c r="B1272" s="19" t="n">
        <f aca="false">IFERROR(VLOOKUP(A1272,Personal!$A$6:$F$112,2,FALSE()),"")</f>
        <v>0</v>
      </c>
      <c r="C1272" s="19" t="str">
        <f aca="false">IFERROR(VLOOKUP(A1272,Personal!$A$6:$F$112,3,FALSE()),"")</f>
        <v>Olot</v>
      </c>
      <c r="D1272" s="19" t="s">
        <v>177</v>
      </c>
      <c r="E1272" s="19" t="s">
        <v>178</v>
      </c>
      <c r="F1272" s="19" t="s">
        <v>179</v>
      </c>
      <c r="G1272" s="19" t="s">
        <v>272</v>
      </c>
      <c r="H1272" s="19" t="n">
        <f aca="false">IF(OR(VLOOKUP(A1272,Personal!$A$6:$F$112,5,FALSE())&lt;&gt;"Sí",N1272="No aplica"),0,'Catàleg GRAE'!D72)</f>
        <v>1</v>
      </c>
      <c r="I1272" s="20"/>
      <c r="J1272" s="20"/>
      <c r="K1272" s="20"/>
      <c r="L1272" s="21"/>
      <c r="M1272" s="21"/>
      <c r="N1272" s="20"/>
      <c r="O1272" s="20"/>
      <c r="P1272" s="19" t="str">
        <f aca="false">IF(I1272="","",I1272-H1272)</f>
        <v/>
      </c>
      <c r="Q1272" s="19" t="str">
        <f aca="true">IF(B1272="","",IF(N1272="No aplica","No aplica",IF(I1272="","Pendent",IF(N1272="Per substituir","Substituir",IF(OR(N1272="No localitzat",N1272="No lliurat"),"Reposar",IF(I1272&lt;H1272,"Reposar",IF(I1272&gt;H1272,"Revisar excedent",IF(AND(G1272="Sí",M1272&lt;&gt;"",M1272&lt;TODAY()),"EPI caducat",IF(AND(G1272="Sí",M1272&lt;&gt;"",M1272&lt;=TODAY()+90),"EPI caduca ≤90 dies",IF(OR(N1272="Deteriorat usable",N1272="Revisió necessària"),"Revisar","OK"))))))))))</f>
      </c>
      <c r="R1272" s="20"/>
    </row>
    <row r="1273" customFormat="false" ht="15" hidden="false" customHeight="false" outlineLevel="0" collapsed="false">
      <c r="A1273" s="19" t="n">
        <v>12</v>
      </c>
      <c r="B1273" s="19" t="n">
        <f aca="false">IFERROR(VLOOKUP(A1273,Personal!$A$6:$F$112,2,FALSE()),"")</f>
        <v>0</v>
      </c>
      <c r="C1273" s="19" t="str">
        <f aca="false">IFERROR(VLOOKUP(A1273,Personal!$A$6:$F$112,3,FALSE()),"")</f>
        <v>Olot</v>
      </c>
      <c r="D1273" s="19" t="s">
        <v>177</v>
      </c>
      <c r="E1273" s="19" t="s">
        <v>180</v>
      </c>
      <c r="F1273" s="19" t="s">
        <v>181</v>
      </c>
      <c r="G1273" s="19" t="s">
        <v>272</v>
      </c>
      <c r="H1273" s="19" t="n">
        <f aca="false">IF(OR(VLOOKUP(A1273,Personal!$A$6:$F$112,5,FALSE())&lt;&gt;"Sí",N1273="No aplica"),0,'Catàleg GRAE'!D73)</f>
        <v>1</v>
      </c>
      <c r="I1273" s="20"/>
      <c r="J1273" s="20"/>
      <c r="K1273" s="20"/>
      <c r="L1273" s="21"/>
      <c r="M1273" s="21"/>
      <c r="N1273" s="20"/>
      <c r="O1273" s="20"/>
      <c r="P1273" s="19" t="str">
        <f aca="false">IF(I1273="","",I1273-H1273)</f>
        <v/>
      </c>
      <c r="Q1273" s="19" t="str">
        <f aca="true">IF(B1273="","",IF(N1273="No aplica","No aplica",IF(I1273="","Pendent",IF(N1273="Per substituir","Substituir",IF(OR(N1273="No localitzat",N1273="No lliurat"),"Reposar",IF(I1273&lt;H1273,"Reposar",IF(I1273&gt;H1273,"Revisar excedent",IF(AND(G1273="Sí",M1273&lt;&gt;"",M1273&lt;TODAY()),"EPI caducat",IF(AND(G1273="Sí",M1273&lt;&gt;"",M1273&lt;=TODAY()+90),"EPI caduca ≤90 dies",IF(OR(N1273="Deteriorat usable",N1273="Revisió necessària"),"Revisar","OK"))))))))))</f>
      </c>
      <c r="R1273" s="20"/>
    </row>
    <row r="1274" customFormat="false" ht="15" hidden="false" customHeight="false" outlineLevel="0" collapsed="false">
      <c r="A1274" s="19" t="n">
        <v>12</v>
      </c>
      <c r="B1274" s="19" t="n">
        <f aca="false">IFERROR(VLOOKUP(A1274,Personal!$A$6:$F$112,2,FALSE()),"")</f>
        <v>0</v>
      </c>
      <c r="C1274" s="19" t="str">
        <f aca="false">IFERROR(VLOOKUP(A1274,Personal!$A$6:$F$112,3,FALSE()),"")</f>
        <v>Olot</v>
      </c>
      <c r="D1274" s="19" t="s">
        <v>132</v>
      </c>
      <c r="E1274" s="19" t="s">
        <v>182</v>
      </c>
      <c r="F1274" s="19" t="s">
        <v>183</v>
      </c>
      <c r="G1274" s="19" t="s">
        <v>272</v>
      </c>
      <c r="H1274" s="19" t="n">
        <f aca="false">IF(OR(VLOOKUP(A1274,Personal!$A$6:$F$112,5,FALSE())&lt;&gt;"Sí",N1274="No aplica"),0,'Catàleg GRAE'!D74)</f>
        <v>1</v>
      </c>
      <c r="I1274" s="20"/>
      <c r="J1274" s="20"/>
      <c r="K1274" s="20"/>
      <c r="L1274" s="21"/>
      <c r="M1274" s="21"/>
      <c r="N1274" s="20"/>
      <c r="O1274" s="20"/>
      <c r="P1274" s="19" t="str">
        <f aca="false">IF(I1274="","",I1274-H1274)</f>
        <v/>
      </c>
      <c r="Q1274" s="19" t="str">
        <f aca="true">IF(B1274="","",IF(N1274="No aplica","No aplica",IF(I1274="","Pendent",IF(N1274="Per substituir","Substituir",IF(OR(N1274="No localitzat",N1274="No lliurat"),"Reposar",IF(I1274&lt;H1274,"Reposar",IF(I1274&gt;H1274,"Revisar excedent",IF(AND(G1274="Sí",M1274&lt;&gt;"",M1274&lt;TODAY()),"EPI caducat",IF(AND(G1274="Sí",M1274&lt;&gt;"",M1274&lt;=TODAY()+90),"EPI caduca ≤90 dies",IF(OR(N1274="Deteriorat usable",N1274="Revisió necessària"),"Revisar","OK"))))))))))</f>
      </c>
      <c r="R1274" s="20"/>
    </row>
    <row r="1275" customFormat="false" ht="15" hidden="false" customHeight="false" outlineLevel="0" collapsed="false">
      <c r="A1275" s="19" t="n">
        <v>12</v>
      </c>
      <c r="B1275" s="19" t="n">
        <f aca="false">IFERROR(VLOOKUP(A1275,Personal!$A$6:$F$112,2,FALSE()),"")</f>
        <v>0</v>
      </c>
      <c r="C1275" s="19" t="str">
        <f aca="false">IFERROR(VLOOKUP(A1275,Personal!$A$6:$F$112,3,FALSE()),"")</f>
        <v>Olot</v>
      </c>
      <c r="D1275" s="19" t="s">
        <v>177</v>
      </c>
      <c r="E1275" s="19" t="s">
        <v>184</v>
      </c>
      <c r="F1275" s="19" t="s">
        <v>185</v>
      </c>
      <c r="G1275" s="19" t="s">
        <v>272</v>
      </c>
      <c r="H1275" s="19" t="n">
        <f aca="false">IF(OR(VLOOKUP(A1275,Personal!$A$6:$F$112,5,FALSE())&lt;&gt;"Sí",N1275="No aplica"),0,'Catàleg GRAE'!D75)</f>
        <v>1</v>
      </c>
      <c r="I1275" s="20"/>
      <c r="J1275" s="20"/>
      <c r="K1275" s="20"/>
      <c r="L1275" s="21"/>
      <c r="M1275" s="21"/>
      <c r="N1275" s="20"/>
      <c r="O1275" s="20"/>
      <c r="P1275" s="19" t="str">
        <f aca="false">IF(I1275="","",I1275-H1275)</f>
        <v/>
      </c>
      <c r="Q1275" s="19" t="str">
        <f aca="true">IF(B1275="","",IF(N1275="No aplica","No aplica",IF(I1275="","Pendent",IF(N1275="Per substituir","Substituir",IF(OR(N1275="No localitzat",N1275="No lliurat"),"Reposar",IF(I1275&lt;H1275,"Reposar",IF(I1275&gt;H1275,"Revisar excedent",IF(AND(G1275="Sí",M1275&lt;&gt;"",M1275&lt;TODAY()),"EPI caducat",IF(AND(G1275="Sí",M1275&lt;&gt;"",M1275&lt;=TODAY()+90),"EPI caduca ≤90 dies",IF(OR(N1275="Deteriorat usable",N1275="Revisió necessària"),"Revisar","OK"))))))))))</f>
      </c>
      <c r="R1275" s="20"/>
    </row>
    <row r="1276" customFormat="false" ht="15" hidden="false" customHeight="false" outlineLevel="0" collapsed="false">
      <c r="A1276" s="19" t="n">
        <v>12</v>
      </c>
      <c r="B1276" s="19" t="n">
        <f aca="false">IFERROR(VLOOKUP(A1276,Personal!$A$6:$F$112,2,FALSE()),"")</f>
        <v>0</v>
      </c>
      <c r="C1276" s="19" t="str">
        <f aca="false">IFERROR(VLOOKUP(A1276,Personal!$A$6:$F$112,3,FALSE()),"")</f>
        <v>Olot</v>
      </c>
      <c r="D1276" s="19" t="s">
        <v>142</v>
      </c>
      <c r="E1276" s="19" t="s">
        <v>186</v>
      </c>
      <c r="F1276" s="19" t="s">
        <v>187</v>
      </c>
      <c r="G1276" s="19" t="s">
        <v>272</v>
      </c>
      <c r="H1276" s="19" t="n">
        <f aca="false">IF(OR(VLOOKUP(A1276,Personal!$A$6:$F$112,5,FALSE())&lt;&gt;"Sí",N1276="No aplica"),0,'Catàleg GRAE'!D76)</f>
        <v>1</v>
      </c>
      <c r="I1276" s="20"/>
      <c r="J1276" s="20"/>
      <c r="K1276" s="20"/>
      <c r="L1276" s="21"/>
      <c r="M1276" s="21"/>
      <c r="N1276" s="20"/>
      <c r="O1276" s="20"/>
      <c r="P1276" s="19" t="str">
        <f aca="false">IF(I1276="","",I1276-H1276)</f>
        <v/>
      </c>
      <c r="Q1276" s="19" t="str">
        <f aca="true">IF(B1276="","",IF(N1276="No aplica","No aplica",IF(I1276="","Pendent",IF(N1276="Per substituir","Substituir",IF(OR(N1276="No localitzat",N1276="No lliurat"),"Reposar",IF(I1276&lt;H1276,"Reposar",IF(I1276&gt;H1276,"Revisar excedent",IF(AND(G1276="Sí",M1276&lt;&gt;"",M1276&lt;TODAY()),"EPI caducat",IF(AND(G1276="Sí",M1276&lt;&gt;"",M1276&lt;=TODAY()+90),"EPI caduca ≤90 dies",IF(OR(N1276="Deteriorat usable",N1276="Revisió necessària"),"Revisar","OK"))))))))))</f>
      </c>
      <c r="R1276" s="20"/>
    </row>
    <row r="1277" customFormat="false" ht="15" hidden="false" customHeight="false" outlineLevel="0" collapsed="false">
      <c r="A1277" s="19" t="n">
        <v>12</v>
      </c>
      <c r="B1277" s="19" t="n">
        <f aca="false">IFERROR(VLOOKUP(A1277,Personal!$A$6:$F$112,2,FALSE()),"")</f>
        <v>0</v>
      </c>
      <c r="C1277" s="19" t="str">
        <f aca="false">IFERROR(VLOOKUP(A1277,Personal!$A$6:$F$112,3,FALSE()),"")</f>
        <v>Olot</v>
      </c>
      <c r="D1277" s="19" t="s">
        <v>177</v>
      </c>
      <c r="E1277" s="19" t="s">
        <v>188</v>
      </c>
      <c r="F1277" s="19" t="s">
        <v>189</v>
      </c>
      <c r="G1277" s="19" t="s">
        <v>272</v>
      </c>
      <c r="H1277" s="19" t="n">
        <f aca="false">IF(OR(VLOOKUP(A1277,Personal!$A$6:$F$112,5,FALSE())&lt;&gt;"Sí",N1277="No aplica"),0,'Catàleg GRAE'!D77)</f>
        <v>1</v>
      </c>
      <c r="I1277" s="20"/>
      <c r="J1277" s="20"/>
      <c r="K1277" s="20"/>
      <c r="L1277" s="21"/>
      <c r="M1277" s="21"/>
      <c r="N1277" s="20"/>
      <c r="O1277" s="20"/>
      <c r="P1277" s="19" t="str">
        <f aca="false">IF(I1277="","",I1277-H1277)</f>
        <v/>
      </c>
      <c r="Q1277" s="19" t="str">
        <f aca="true">IF(B1277="","",IF(N1277="No aplica","No aplica",IF(I1277="","Pendent",IF(N1277="Per substituir","Substituir",IF(OR(N1277="No localitzat",N1277="No lliurat"),"Reposar",IF(I1277&lt;H1277,"Reposar",IF(I1277&gt;H1277,"Revisar excedent",IF(AND(G1277="Sí",M1277&lt;&gt;"",M1277&lt;TODAY()),"EPI caducat",IF(AND(G1277="Sí",M1277&lt;&gt;"",M1277&lt;=TODAY()+90),"EPI caduca ≤90 dies",IF(OR(N1277="Deteriorat usable",N1277="Revisió necessària"),"Revisar","OK"))))))))))</f>
      </c>
      <c r="R1277" s="20"/>
    </row>
    <row r="1278" customFormat="false" ht="15" hidden="false" customHeight="false" outlineLevel="0" collapsed="false">
      <c r="A1278" s="19" t="n">
        <v>12</v>
      </c>
      <c r="B1278" s="19" t="n">
        <f aca="false">IFERROR(VLOOKUP(A1278,Personal!$A$6:$F$112,2,FALSE()),"")</f>
        <v>0</v>
      </c>
      <c r="C1278" s="19" t="str">
        <f aca="false">IFERROR(VLOOKUP(A1278,Personal!$A$6:$F$112,3,FALSE()),"")</f>
        <v>Olot</v>
      </c>
      <c r="D1278" s="19" t="s">
        <v>132</v>
      </c>
      <c r="E1278" s="19" t="s">
        <v>190</v>
      </c>
      <c r="F1278" s="19" t="s">
        <v>191</v>
      </c>
      <c r="G1278" s="19" t="s">
        <v>272</v>
      </c>
      <c r="H1278" s="19" t="n">
        <f aca="false">IF(OR(VLOOKUP(A1278,Personal!$A$6:$F$112,5,FALSE())&lt;&gt;"Sí",N1278="No aplica"),0,'Catàleg GRAE'!D78)</f>
        <v>1</v>
      </c>
      <c r="I1278" s="20"/>
      <c r="J1278" s="20"/>
      <c r="K1278" s="20"/>
      <c r="L1278" s="21"/>
      <c r="M1278" s="21"/>
      <c r="N1278" s="20"/>
      <c r="O1278" s="20"/>
      <c r="P1278" s="19" t="str">
        <f aca="false">IF(I1278="","",I1278-H1278)</f>
        <v/>
      </c>
      <c r="Q1278" s="19" t="str">
        <f aca="true">IF(B1278="","",IF(N1278="No aplica","No aplica",IF(I1278="","Pendent",IF(N1278="Per substituir","Substituir",IF(OR(N1278="No localitzat",N1278="No lliurat"),"Reposar",IF(I1278&lt;H1278,"Reposar",IF(I1278&gt;H1278,"Revisar excedent",IF(AND(G1278="Sí",M1278&lt;&gt;"",M1278&lt;TODAY()),"EPI caducat",IF(AND(G1278="Sí",M1278&lt;&gt;"",M1278&lt;=TODAY()+90),"EPI caduca ≤90 dies",IF(OR(N1278="Deteriorat usable",N1278="Revisió necessària"),"Revisar","OK"))))))))))</f>
      </c>
      <c r="R1278" s="20"/>
    </row>
    <row r="1279" customFormat="false" ht="15" hidden="false" customHeight="false" outlineLevel="0" collapsed="false">
      <c r="A1279" s="19" t="n">
        <v>12</v>
      </c>
      <c r="B1279" s="19" t="n">
        <f aca="false">IFERROR(VLOOKUP(A1279,Personal!$A$6:$F$112,2,FALSE()),"")</f>
        <v>0</v>
      </c>
      <c r="C1279" s="19" t="str">
        <f aca="false">IFERROR(VLOOKUP(A1279,Personal!$A$6:$F$112,3,FALSE()),"")</f>
        <v>Olot</v>
      </c>
      <c r="D1279" s="19" t="s">
        <v>177</v>
      </c>
      <c r="E1279" s="19" t="s">
        <v>192</v>
      </c>
      <c r="F1279" s="19" t="s">
        <v>193</v>
      </c>
      <c r="G1279" s="19" t="s">
        <v>272</v>
      </c>
      <c r="H1279" s="19" t="n">
        <f aca="false">IF(OR(VLOOKUP(A1279,Personal!$A$6:$F$112,5,FALSE())&lt;&gt;"Sí",N1279="No aplica"),0,'Catàleg GRAE'!D79)</f>
        <v>8</v>
      </c>
      <c r="I1279" s="20"/>
      <c r="J1279" s="20"/>
      <c r="K1279" s="20"/>
      <c r="L1279" s="21"/>
      <c r="M1279" s="21"/>
      <c r="N1279" s="20"/>
      <c r="O1279" s="20"/>
      <c r="P1279" s="19" t="str">
        <f aca="false">IF(I1279="","",I1279-H1279)</f>
        <v/>
      </c>
      <c r="Q1279" s="19" t="str">
        <f aca="true">IF(B1279="","",IF(N1279="No aplica","No aplica",IF(I1279="","Pendent",IF(N1279="Per substituir","Substituir",IF(OR(N1279="No localitzat",N1279="No lliurat"),"Reposar",IF(I1279&lt;H1279,"Reposar",IF(I1279&gt;H1279,"Revisar excedent",IF(AND(G1279="Sí",M1279&lt;&gt;"",M1279&lt;TODAY()),"EPI caducat",IF(AND(G1279="Sí",M1279&lt;&gt;"",M1279&lt;=TODAY()+90),"EPI caduca ≤90 dies",IF(OR(N1279="Deteriorat usable",N1279="Revisió necessària"),"Revisar","OK"))))))))))</f>
      </c>
      <c r="R1279" s="20"/>
    </row>
    <row r="1280" customFormat="false" ht="15" hidden="false" customHeight="false" outlineLevel="0" collapsed="false">
      <c r="A1280" s="19" t="n">
        <v>12</v>
      </c>
      <c r="B1280" s="19" t="n">
        <f aca="false">IFERROR(VLOOKUP(A1280,Personal!$A$6:$F$112,2,FALSE()),"")</f>
        <v>0</v>
      </c>
      <c r="C1280" s="19" t="str">
        <f aca="false">IFERROR(VLOOKUP(A1280,Personal!$A$6:$F$112,3,FALSE()),"")</f>
        <v>Olot</v>
      </c>
      <c r="D1280" s="19" t="s">
        <v>177</v>
      </c>
      <c r="E1280" s="19" t="s">
        <v>194</v>
      </c>
      <c r="F1280" s="19" t="s">
        <v>195</v>
      </c>
      <c r="G1280" s="19" t="s">
        <v>272</v>
      </c>
      <c r="H1280" s="19" t="n">
        <f aca="false">IF(OR(VLOOKUP(A1280,Personal!$A$6:$F$112,5,FALSE())&lt;&gt;"Sí",N1280="No aplica"),0,'Catàleg GRAE'!D80)</f>
        <v>2</v>
      </c>
      <c r="I1280" s="20"/>
      <c r="J1280" s="20"/>
      <c r="K1280" s="20"/>
      <c r="L1280" s="21"/>
      <c r="M1280" s="21"/>
      <c r="N1280" s="20"/>
      <c r="O1280" s="20"/>
      <c r="P1280" s="19" t="str">
        <f aca="false">IF(I1280="","",I1280-H1280)</f>
        <v/>
      </c>
      <c r="Q1280" s="19" t="str">
        <f aca="true">IF(B1280="","",IF(N1280="No aplica","No aplica",IF(I1280="","Pendent",IF(N1280="Per substituir","Substituir",IF(OR(N1280="No localitzat",N1280="No lliurat"),"Reposar",IF(I1280&lt;H1280,"Reposar",IF(I1280&gt;H1280,"Revisar excedent",IF(AND(G1280="Sí",M1280&lt;&gt;"",M1280&lt;TODAY()),"EPI caducat",IF(AND(G1280="Sí",M1280&lt;&gt;"",M1280&lt;=TODAY()+90),"EPI caduca ≤90 dies",IF(OR(N1280="Deteriorat usable",N1280="Revisió necessària"),"Revisar","OK"))))))))))</f>
      </c>
      <c r="R1280" s="20"/>
    </row>
    <row r="1281" customFormat="false" ht="15" hidden="false" customHeight="false" outlineLevel="0" collapsed="false">
      <c r="A1281" s="19" t="n">
        <v>12</v>
      </c>
      <c r="B1281" s="19" t="n">
        <f aca="false">IFERROR(VLOOKUP(A1281,Personal!$A$6:$F$112,2,FALSE()),"")</f>
        <v>0</v>
      </c>
      <c r="C1281" s="19" t="str">
        <f aca="false">IFERROR(VLOOKUP(A1281,Personal!$A$6:$F$112,3,FALSE()),"")</f>
        <v>Olot</v>
      </c>
      <c r="D1281" s="19" t="s">
        <v>177</v>
      </c>
      <c r="E1281" s="19" t="s">
        <v>196</v>
      </c>
      <c r="F1281" s="19" t="s">
        <v>197</v>
      </c>
      <c r="G1281" s="19" t="s">
        <v>272</v>
      </c>
      <c r="H1281" s="19" t="n">
        <f aca="false">IF(OR(VLOOKUP(A1281,Personal!$A$6:$F$112,5,FALSE())&lt;&gt;"Sí",N1281="No aplica"),0,'Catàleg GRAE'!D81)</f>
        <v>1</v>
      </c>
      <c r="I1281" s="20"/>
      <c r="J1281" s="20"/>
      <c r="K1281" s="20"/>
      <c r="L1281" s="21"/>
      <c r="M1281" s="21"/>
      <c r="N1281" s="20"/>
      <c r="O1281" s="20"/>
      <c r="P1281" s="19" t="str">
        <f aca="false">IF(I1281="","",I1281-H1281)</f>
        <v/>
      </c>
      <c r="Q1281" s="19" t="str">
        <f aca="true">IF(B1281="","",IF(N1281="No aplica","No aplica",IF(I1281="","Pendent",IF(N1281="Per substituir","Substituir",IF(OR(N1281="No localitzat",N1281="No lliurat"),"Reposar",IF(I1281&lt;H1281,"Reposar",IF(I1281&gt;H1281,"Revisar excedent",IF(AND(G1281="Sí",M1281&lt;&gt;"",M1281&lt;TODAY()),"EPI caducat",IF(AND(G1281="Sí",M1281&lt;&gt;"",M1281&lt;=TODAY()+90),"EPI caduca ≤90 dies",IF(OR(N1281="Deteriorat usable",N1281="Revisió necessària"),"Revisar","OK"))))))))))</f>
      </c>
      <c r="R1281" s="20"/>
    </row>
    <row r="1282" customFormat="false" ht="15" hidden="false" customHeight="false" outlineLevel="0" collapsed="false">
      <c r="A1282" s="19" t="n">
        <v>12</v>
      </c>
      <c r="B1282" s="19" t="n">
        <f aca="false">IFERROR(VLOOKUP(A1282,Personal!$A$6:$F$112,2,FALSE()),"")</f>
        <v>0</v>
      </c>
      <c r="C1282" s="19" t="str">
        <f aca="false">IFERROR(VLOOKUP(A1282,Personal!$A$6:$F$112,3,FALSE()),"")</f>
        <v>Olot</v>
      </c>
      <c r="D1282" s="19" t="s">
        <v>177</v>
      </c>
      <c r="E1282" s="19" t="s">
        <v>198</v>
      </c>
      <c r="F1282" s="19" t="s">
        <v>199</v>
      </c>
      <c r="G1282" s="19" t="s">
        <v>272</v>
      </c>
      <c r="H1282" s="19" t="n">
        <f aca="false">IF(OR(VLOOKUP(A1282,Personal!$A$6:$F$112,5,FALSE())&lt;&gt;"Sí",N1282="No aplica"),0,'Catàleg GRAE'!D82)</f>
        <v>1</v>
      </c>
      <c r="I1282" s="20"/>
      <c r="J1282" s="20"/>
      <c r="K1282" s="20"/>
      <c r="L1282" s="21"/>
      <c r="M1282" s="21"/>
      <c r="N1282" s="20"/>
      <c r="O1282" s="20"/>
      <c r="P1282" s="19" t="str">
        <f aca="false">IF(I1282="","",I1282-H1282)</f>
        <v/>
      </c>
      <c r="Q1282" s="19" t="str">
        <f aca="true">IF(B1282="","",IF(N1282="No aplica","No aplica",IF(I1282="","Pendent",IF(N1282="Per substituir","Substituir",IF(OR(N1282="No localitzat",N1282="No lliurat"),"Reposar",IF(I1282&lt;H1282,"Reposar",IF(I1282&gt;H1282,"Revisar excedent",IF(AND(G1282="Sí",M1282&lt;&gt;"",M1282&lt;TODAY()),"EPI caducat",IF(AND(G1282="Sí",M1282&lt;&gt;"",M1282&lt;=TODAY()+90),"EPI caduca ≤90 dies",IF(OR(N1282="Deteriorat usable",N1282="Revisió necessària"),"Revisar","OK"))))))))))</f>
      </c>
      <c r="R1282" s="20"/>
    </row>
    <row r="1283" customFormat="false" ht="15" hidden="false" customHeight="false" outlineLevel="0" collapsed="false">
      <c r="A1283" s="19" t="n">
        <v>12</v>
      </c>
      <c r="B1283" s="19" t="n">
        <f aca="false">IFERROR(VLOOKUP(A1283,Personal!$A$6:$F$112,2,FALSE()),"")</f>
        <v>0</v>
      </c>
      <c r="C1283" s="19" t="str">
        <f aca="false">IFERROR(VLOOKUP(A1283,Personal!$A$6:$F$112,3,FALSE()),"")</f>
        <v>Olot</v>
      </c>
      <c r="D1283" s="19" t="s">
        <v>177</v>
      </c>
      <c r="E1283" s="19" t="s">
        <v>200</v>
      </c>
      <c r="F1283" s="19" t="s">
        <v>201</v>
      </c>
      <c r="G1283" s="19" t="s">
        <v>272</v>
      </c>
      <c r="H1283" s="19" t="n">
        <f aca="false">IF(OR(VLOOKUP(A1283,Personal!$A$6:$F$112,5,FALSE())&lt;&gt;"Sí",N1283="No aplica"),0,'Catàleg GRAE'!D83)</f>
        <v>1</v>
      </c>
      <c r="I1283" s="20"/>
      <c r="J1283" s="20"/>
      <c r="K1283" s="20"/>
      <c r="L1283" s="21"/>
      <c r="M1283" s="21"/>
      <c r="N1283" s="20"/>
      <c r="O1283" s="20"/>
      <c r="P1283" s="19" t="str">
        <f aca="false">IF(I1283="","",I1283-H1283)</f>
        <v/>
      </c>
      <c r="Q1283" s="19" t="str">
        <f aca="true">IF(B1283="","",IF(N1283="No aplica","No aplica",IF(I1283="","Pendent",IF(N1283="Per substituir","Substituir",IF(OR(N1283="No localitzat",N1283="No lliurat"),"Reposar",IF(I1283&lt;H1283,"Reposar",IF(I1283&gt;H1283,"Revisar excedent",IF(AND(G1283="Sí",M1283&lt;&gt;"",M1283&lt;TODAY()),"EPI caducat",IF(AND(G1283="Sí",M1283&lt;&gt;"",M1283&lt;=TODAY()+90),"EPI caduca ≤90 dies",IF(OR(N1283="Deteriorat usable",N1283="Revisió necessària"),"Revisar","OK"))))))))))</f>
      </c>
      <c r="R1283" s="20"/>
    </row>
    <row r="1284" customFormat="false" ht="15" hidden="false" customHeight="false" outlineLevel="0" collapsed="false">
      <c r="A1284" s="19" t="n">
        <v>12</v>
      </c>
      <c r="B1284" s="19" t="n">
        <f aca="false">IFERROR(VLOOKUP(A1284,Personal!$A$6:$F$112,2,FALSE()),"")</f>
        <v>0</v>
      </c>
      <c r="C1284" s="19" t="str">
        <f aca="false">IFERROR(VLOOKUP(A1284,Personal!$A$6:$F$112,3,FALSE()),"")</f>
        <v>Olot</v>
      </c>
      <c r="D1284" s="19" t="s">
        <v>94</v>
      </c>
      <c r="E1284" s="19" t="s">
        <v>202</v>
      </c>
      <c r="F1284" s="19" t="s">
        <v>203</v>
      </c>
      <c r="G1284" s="19" t="s">
        <v>291</v>
      </c>
      <c r="H1284" s="19" t="n">
        <f aca="false">IF(OR(VLOOKUP(A1284,Personal!$A$6:$F$112,5,FALSE())&lt;&gt;"Sí",N1284="No aplica"),0,'Catàleg GRAE'!D84)</f>
        <v>1</v>
      </c>
      <c r="I1284" s="20"/>
      <c r="J1284" s="20"/>
      <c r="K1284" s="20"/>
      <c r="L1284" s="21"/>
      <c r="M1284" s="21"/>
      <c r="N1284" s="20"/>
      <c r="O1284" s="20"/>
      <c r="P1284" s="19" t="str">
        <f aca="false">IF(I1284="","",I1284-H1284)</f>
        <v/>
      </c>
      <c r="Q1284" s="19" t="str">
        <f aca="true">IF(B1284="","",IF(N1284="No aplica","No aplica",IF(I1284="","Pendent",IF(N1284="Per substituir","Substituir",IF(OR(N1284="No localitzat",N1284="No lliurat"),"Reposar",IF(I1284&lt;H1284,"Reposar",IF(I1284&gt;H1284,"Revisar excedent",IF(AND(G1284="Sí",M1284&lt;&gt;"",M1284&lt;TODAY()),"EPI caducat",IF(AND(G1284="Sí",M1284&lt;&gt;"",M1284&lt;=TODAY()+90),"EPI caduca ≤90 dies",IF(OR(N1284="Deteriorat usable",N1284="Revisió necessària"),"Revisar","OK"))))))))))</f>
      </c>
      <c r="R1284" s="20"/>
    </row>
    <row r="1285" customFormat="false" ht="15" hidden="false" customHeight="false" outlineLevel="0" collapsed="false">
      <c r="A1285" s="19" t="n">
        <v>12</v>
      </c>
      <c r="B1285" s="19" t="n">
        <f aca="false">IFERROR(VLOOKUP(A1285,Personal!$A$6:$F$112,2,FALSE()),"")</f>
        <v>0</v>
      </c>
      <c r="C1285" s="19" t="str">
        <f aca="false">IFERROR(VLOOKUP(A1285,Personal!$A$6:$F$112,3,FALSE()),"")</f>
        <v>Olot</v>
      </c>
      <c r="D1285" s="19" t="s">
        <v>125</v>
      </c>
      <c r="E1285" s="19" t="s">
        <v>204</v>
      </c>
      <c r="F1285" s="19" t="s">
        <v>205</v>
      </c>
      <c r="G1285" s="19" t="s">
        <v>291</v>
      </c>
      <c r="H1285" s="19" t="n">
        <f aca="false">IF(OR(VLOOKUP(A1285,Personal!$A$6:$F$112,5,FALSE())&lt;&gt;"Sí",N1285="No aplica"),0,'Catàleg GRAE'!D85)</f>
        <v>1</v>
      </c>
      <c r="I1285" s="20"/>
      <c r="J1285" s="20"/>
      <c r="K1285" s="20"/>
      <c r="L1285" s="21"/>
      <c r="M1285" s="21"/>
      <c r="N1285" s="20"/>
      <c r="O1285" s="20"/>
      <c r="P1285" s="19" t="str">
        <f aca="false">IF(I1285="","",I1285-H1285)</f>
        <v/>
      </c>
      <c r="Q1285" s="19" t="str">
        <f aca="true">IF(B1285="","",IF(N1285="No aplica","No aplica",IF(I1285="","Pendent",IF(N1285="Per substituir","Substituir",IF(OR(N1285="No localitzat",N1285="No lliurat"),"Reposar",IF(I1285&lt;H1285,"Reposar",IF(I1285&gt;H1285,"Revisar excedent",IF(AND(G1285="Sí",M1285&lt;&gt;"",M1285&lt;TODAY()),"EPI caducat",IF(AND(G1285="Sí",M1285&lt;&gt;"",M1285&lt;=TODAY()+90),"EPI caduca ≤90 dies",IF(OR(N1285="Deteriorat usable",N1285="Revisió necessària"),"Revisar","OK"))))))))))</f>
      </c>
      <c r="R1285" s="20"/>
    </row>
    <row r="1286" customFormat="false" ht="15" hidden="false" customHeight="false" outlineLevel="0" collapsed="false">
      <c r="A1286" s="19" t="n">
        <v>12</v>
      </c>
      <c r="B1286" s="19" t="n">
        <f aca="false">IFERROR(VLOOKUP(A1286,Personal!$A$6:$F$112,2,FALSE()),"")</f>
        <v>0</v>
      </c>
      <c r="C1286" s="19" t="str">
        <f aca="false">IFERROR(VLOOKUP(A1286,Personal!$A$6:$F$112,3,FALSE()),"")</f>
        <v>Olot</v>
      </c>
      <c r="D1286" s="19" t="s">
        <v>153</v>
      </c>
      <c r="E1286" s="19" t="s">
        <v>206</v>
      </c>
      <c r="F1286" s="19" t="s">
        <v>207</v>
      </c>
      <c r="G1286" s="19" t="s">
        <v>272</v>
      </c>
      <c r="H1286" s="19" t="n">
        <f aca="false">IF(OR(VLOOKUP(A1286,Personal!$A$6:$F$112,5,FALSE())&lt;&gt;"Sí",N1286="No aplica"),0,'Catàleg GRAE'!D86)</f>
        <v>1</v>
      </c>
      <c r="I1286" s="20"/>
      <c r="J1286" s="20"/>
      <c r="K1286" s="20"/>
      <c r="L1286" s="21"/>
      <c r="M1286" s="21"/>
      <c r="N1286" s="20"/>
      <c r="O1286" s="20"/>
      <c r="P1286" s="19" t="str">
        <f aca="false">IF(I1286="","",I1286-H1286)</f>
        <v/>
      </c>
      <c r="Q1286" s="19" t="str">
        <f aca="true">IF(B1286="","",IF(N1286="No aplica","No aplica",IF(I1286="","Pendent",IF(N1286="Per substituir","Substituir",IF(OR(N1286="No localitzat",N1286="No lliurat"),"Reposar",IF(I1286&lt;H1286,"Reposar",IF(I1286&gt;H1286,"Revisar excedent",IF(AND(G1286="Sí",M1286&lt;&gt;"",M1286&lt;TODAY()),"EPI caducat",IF(AND(G1286="Sí",M1286&lt;&gt;"",M1286&lt;=TODAY()+90),"EPI caduca ≤90 dies",IF(OR(N1286="Deteriorat usable",N1286="Revisió necessària"),"Revisar","OK"))))))))))</f>
      </c>
      <c r="R1286" s="20"/>
    </row>
    <row r="1287" customFormat="false" ht="15" hidden="false" customHeight="false" outlineLevel="0" collapsed="false">
      <c r="A1287" s="19" t="n">
        <v>12</v>
      </c>
      <c r="B1287" s="19" t="n">
        <f aca="false">IFERROR(VLOOKUP(A1287,Personal!$A$6:$F$112,2,FALSE()),"")</f>
        <v>0</v>
      </c>
      <c r="C1287" s="19" t="str">
        <f aca="false">IFERROR(VLOOKUP(A1287,Personal!$A$6:$F$112,3,FALSE()),"")</f>
        <v>Olot</v>
      </c>
      <c r="D1287" s="19" t="s">
        <v>177</v>
      </c>
      <c r="E1287" s="19" t="s">
        <v>208</v>
      </c>
      <c r="F1287" s="19" t="s">
        <v>209</v>
      </c>
      <c r="G1287" s="19" t="s">
        <v>272</v>
      </c>
      <c r="H1287" s="19" t="n">
        <f aca="false">IF(OR(VLOOKUP(A1287,Personal!$A$6:$F$112,5,FALSE())&lt;&gt;"Sí",N1287="No aplica"),0,'Catàleg GRAE'!D87)</f>
        <v>1</v>
      </c>
      <c r="I1287" s="20"/>
      <c r="J1287" s="20"/>
      <c r="K1287" s="20"/>
      <c r="L1287" s="21"/>
      <c r="M1287" s="21"/>
      <c r="N1287" s="20"/>
      <c r="O1287" s="20"/>
      <c r="P1287" s="19" t="str">
        <f aca="false">IF(I1287="","",I1287-H1287)</f>
        <v/>
      </c>
      <c r="Q1287" s="19" t="str">
        <f aca="true">IF(B1287="","",IF(N1287="No aplica","No aplica",IF(I1287="","Pendent",IF(N1287="Per substituir","Substituir",IF(OR(N1287="No localitzat",N1287="No lliurat"),"Reposar",IF(I1287&lt;H1287,"Reposar",IF(I1287&gt;H1287,"Revisar excedent",IF(AND(G1287="Sí",M1287&lt;&gt;"",M1287&lt;TODAY()),"EPI caducat",IF(AND(G1287="Sí",M1287&lt;&gt;"",M1287&lt;=TODAY()+90),"EPI caduca ≤90 dies",IF(OR(N1287="Deteriorat usable",N1287="Revisió necessària"),"Revisar","OK"))))))))))</f>
      </c>
      <c r="R1287" s="20"/>
    </row>
    <row r="1288" customFormat="false" ht="15" hidden="false" customHeight="false" outlineLevel="0" collapsed="false">
      <c r="A1288" s="19" t="n">
        <v>12</v>
      </c>
      <c r="B1288" s="19" t="n">
        <f aca="false">IFERROR(VLOOKUP(A1288,Personal!$A$6:$F$112,2,FALSE()),"")</f>
        <v>0</v>
      </c>
      <c r="C1288" s="19" t="str">
        <f aca="false">IFERROR(VLOOKUP(A1288,Personal!$A$6:$F$112,3,FALSE()),"")</f>
        <v>Olot</v>
      </c>
      <c r="D1288" s="19" t="s">
        <v>177</v>
      </c>
      <c r="E1288" s="19" t="s">
        <v>210</v>
      </c>
      <c r="F1288" s="19" t="s">
        <v>211</v>
      </c>
      <c r="G1288" s="19" t="s">
        <v>272</v>
      </c>
      <c r="H1288" s="19" t="n">
        <f aca="false">IF(OR(VLOOKUP(A1288,Personal!$A$6:$F$112,5,FALSE())&lt;&gt;"Sí",N1288="No aplica"),0,'Catàleg GRAE'!D88)</f>
        <v>1</v>
      </c>
      <c r="I1288" s="20"/>
      <c r="J1288" s="20"/>
      <c r="K1288" s="20"/>
      <c r="L1288" s="21"/>
      <c r="M1288" s="21"/>
      <c r="N1288" s="20"/>
      <c r="O1288" s="20"/>
      <c r="P1288" s="19" t="str">
        <f aca="false">IF(I1288="","",I1288-H1288)</f>
        <v/>
      </c>
      <c r="Q1288" s="19" t="str">
        <f aca="true">IF(B1288="","",IF(N1288="No aplica","No aplica",IF(I1288="","Pendent",IF(N1288="Per substituir","Substituir",IF(OR(N1288="No localitzat",N1288="No lliurat"),"Reposar",IF(I1288&lt;H1288,"Reposar",IF(I1288&gt;H1288,"Revisar excedent",IF(AND(G1288="Sí",M1288&lt;&gt;"",M1288&lt;TODAY()),"EPI caducat",IF(AND(G1288="Sí",M1288&lt;&gt;"",M1288&lt;=TODAY()+90),"EPI caduca ≤90 dies",IF(OR(N1288="Deteriorat usable",N1288="Revisió necessària"),"Revisar","OK"))))))))))</f>
      </c>
      <c r="R1288" s="20"/>
    </row>
    <row r="1289" customFormat="false" ht="15" hidden="false" customHeight="false" outlineLevel="0" collapsed="false">
      <c r="A1289" s="19" t="n">
        <v>12</v>
      </c>
      <c r="B1289" s="19" t="n">
        <f aca="false">IFERROR(VLOOKUP(A1289,Personal!$A$6:$F$112,2,FALSE()),"")</f>
        <v>0</v>
      </c>
      <c r="C1289" s="19" t="str">
        <f aca="false">IFERROR(VLOOKUP(A1289,Personal!$A$6:$F$112,3,FALSE()),"")</f>
        <v>Olot</v>
      </c>
      <c r="D1289" s="19" t="s">
        <v>125</v>
      </c>
      <c r="E1289" s="19" t="s">
        <v>212</v>
      </c>
      <c r="F1289" s="19" t="s">
        <v>213</v>
      </c>
      <c r="G1289" s="19" t="s">
        <v>272</v>
      </c>
      <c r="H1289" s="19" t="n">
        <f aca="false">IF(OR(VLOOKUP(A1289,Personal!$A$6:$F$112,5,FALSE())&lt;&gt;"Sí",N1289="No aplica"),0,'Catàleg GRAE'!D89)</f>
        <v>1</v>
      </c>
      <c r="I1289" s="20"/>
      <c r="J1289" s="20"/>
      <c r="K1289" s="20"/>
      <c r="L1289" s="21"/>
      <c r="M1289" s="21"/>
      <c r="N1289" s="20"/>
      <c r="O1289" s="20"/>
      <c r="P1289" s="19" t="str">
        <f aca="false">IF(I1289="","",I1289-H1289)</f>
        <v/>
      </c>
      <c r="Q1289" s="19" t="str">
        <f aca="true">IF(B1289="","",IF(N1289="No aplica","No aplica",IF(I1289="","Pendent",IF(N1289="Per substituir","Substituir",IF(OR(N1289="No localitzat",N1289="No lliurat"),"Reposar",IF(I1289&lt;H1289,"Reposar",IF(I1289&gt;H1289,"Revisar excedent",IF(AND(G1289="Sí",M1289&lt;&gt;"",M1289&lt;TODAY()),"EPI caducat",IF(AND(G1289="Sí",M1289&lt;&gt;"",M1289&lt;=TODAY()+90),"EPI caduca ≤90 dies",IF(OR(N1289="Deteriorat usable",N1289="Revisió necessària"),"Revisar","OK"))))))))))</f>
      </c>
      <c r="R1289" s="20"/>
    </row>
    <row r="1290" customFormat="false" ht="15" hidden="false" customHeight="false" outlineLevel="0" collapsed="false">
      <c r="A1290" s="19" t="n">
        <v>12</v>
      </c>
      <c r="B1290" s="19" t="n">
        <f aca="false">IFERROR(VLOOKUP(A1290,Personal!$A$6:$F$112,2,FALSE()),"")</f>
        <v>0</v>
      </c>
      <c r="C1290" s="19" t="str">
        <f aca="false">IFERROR(VLOOKUP(A1290,Personal!$A$6:$F$112,3,FALSE()),"")</f>
        <v>Olot</v>
      </c>
      <c r="D1290" s="19" t="s">
        <v>40</v>
      </c>
      <c r="E1290" s="19" t="s">
        <v>214</v>
      </c>
      <c r="F1290" s="19" t="s">
        <v>215</v>
      </c>
      <c r="G1290" s="19" t="s">
        <v>291</v>
      </c>
      <c r="H1290" s="19" t="n">
        <f aca="false">IF(OR(VLOOKUP(A1290,Personal!$A$6:$F$112,5,FALSE())&lt;&gt;"Sí",N1290="No aplica"),0,'Catàleg GRAE'!D90)</f>
        <v>1</v>
      </c>
      <c r="I1290" s="20"/>
      <c r="J1290" s="20"/>
      <c r="K1290" s="20"/>
      <c r="L1290" s="21"/>
      <c r="M1290" s="21"/>
      <c r="N1290" s="20"/>
      <c r="O1290" s="20"/>
      <c r="P1290" s="19" t="str">
        <f aca="false">IF(I1290="","",I1290-H1290)</f>
        <v/>
      </c>
      <c r="Q1290" s="19" t="str">
        <f aca="true">IF(B1290="","",IF(N1290="No aplica","No aplica",IF(I1290="","Pendent",IF(N1290="Per substituir","Substituir",IF(OR(N1290="No localitzat",N1290="No lliurat"),"Reposar",IF(I1290&lt;H1290,"Reposar",IF(I1290&gt;H1290,"Revisar excedent",IF(AND(G1290="Sí",M1290&lt;&gt;"",M1290&lt;TODAY()),"EPI caducat",IF(AND(G1290="Sí",M1290&lt;&gt;"",M1290&lt;=TODAY()+90),"EPI caduca ≤90 dies",IF(OR(N1290="Deteriorat usable",N1290="Revisió necessària"),"Revisar","OK"))))))))))</f>
      </c>
      <c r="R1290" s="20"/>
    </row>
    <row r="1291" customFormat="false" ht="15" hidden="false" customHeight="false" outlineLevel="0" collapsed="false">
      <c r="A1291" s="19" t="n">
        <v>12</v>
      </c>
      <c r="B1291" s="19" t="n">
        <f aca="false">IFERROR(VLOOKUP(A1291,Personal!$A$6:$F$112,2,FALSE()),"")</f>
        <v>0</v>
      </c>
      <c r="C1291" s="19" t="str">
        <f aca="false">IFERROR(VLOOKUP(A1291,Personal!$A$6:$F$112,3,FALSE()),"")</f>
        <v>Olot</v>
      </c>
      <c r="D1291" s="19" t="s">
        <v>216</v>
      </c>
      <c r="E1291" s="19" t="s">
        <v>217</v>
      </c>
      <c r="F1291" s="19" t="s">
        <v>218</v>
      </c>
      <c r="G1291" s="19" t="s">
        <v>272</v>
      </c>
      <c r="H1291" s="19" t="n">
        <f aca="false">IF(OR(VLOOKUP(A1291,Personal!$A$6:$F$112,5,FALSE())&lt;&gt;"Sí",N1291="No aplica"),0,'Catàleg GRAE'!D91)</f>
        <v>1</v>
      </c>
      <c r="I1291" s="20"/>
      <c r="J1291" s="20"/>
      <c r="K1291" s="20"/>
      <c r="L1291" s="21"/>
      <c r="M1291" s="21"/>
      <c r="N1291" s="20"/>
      <c r="O1291" s="20"/>
      <c r="P1291" s="19" t="str">
        <f aca="false">IF(I1291="","",I1291-H1291)</f>
        <v/>
      </c>
      <c r="Q1291" s="19" t="str">
        <f aca="true">IF(B1291="","",IF(N1291="No aplica","No aplica",IF(I1291="","Pendent",IF(N1291="Per substituir","Substituir",IF(OR(N1291="No localitzat",N1291="No lliurat"),"Reposar",IF(I1291&lt;H1291,"Reposar",IF(I1291&gt;H1291,"Revisar excedent",IF(AND(G1291="Sí",M1291&lt;&gt;"",M1291&lt;TODAY()),"EPI caducat",IF(AND(G1291="Sí",M1291&lt;&gt;"",M1291&lt;=TODAY()+90),"EPI caduca ≤90 dies",IF(OR(N1291="Deteriorat usable",N1291="Revisió necessària"),"Revisar","OK"))))))))))</f>
      </c>
      <c r="R1291" s="20"/>
    </row>
    <row r="1292" customFormat="false" ht="15" hidden="false" customHeight="false" outlineLevel="0" collapsed="false">
      <c r="A1292" s="19" t="n">
        <v>12</v>
      </c>
      <c r="B1292" s="19" t="n">
        <f aca="false">IFERROR(VLOOKUP(A1292,Personal!$A$6:$F$112,2,FALSE()),"")</f>
        <v>0</v>
      </c>
      <c r="C1292" s="19" t="str">
        <f aca="false">IFERROR(VLOOKUP(A1292,Personal!$A$6:$F$112,3,FALSE()),"")</f>
        <v>Olot</v>
      </c>
      <c r="D1292" s="19" t="s">
        <v>37</v>
      </c>
      <c r="E1292" s="19" t="s">
        <v>219</v>
      </c>
      <c r="F1292" s="19" t="s">
        <v>220</v>
      </c>
      <c r="G1292" s="19" t="s">
        <v>291</v>
      </c>
      <c r="H1292" s="19" t="n">
        <f aca="false">IF(OR(VLOOKUP(A1292,Personal!$A$6:$F$112,5,FALSE())&lt;&gt;"Sí",N1292="No aplica"),0,'Catàleg GRAE'!D92)</f>
        <v>1</v>
      </c>
      <c r="I1292" s="20"/>
      <c r="J1292" s="20"/>
      <c r="K1292" s="20"/>
      <c r="L1292" s="21"/>
      <c r="M1292" s="21"/>
      <c r="N1292" s="20"/>
      <c r="O1292" s="20"/>
      <c r="P1292" s="19" t="str">
        <f aca="false">IF(I1292="","",I1292-H1292)</f>
        <v/>
      </c>
      <c r="Q1292" s="19" t="str">
        <f aca="true">IF(B1292="","",IF(N1292="No aplica","No aplica",IF(I1292="","Pendent",IF(N1292="Per substituir","Substituir",IF(OR(N1292="No localitzat",N1292="No lliurat"),"Reposar",IF(I1292&lt;H1292,"Reposar",IF(I1292&gt;H1292,"Revisar excedent",IF(AND(G1292="Sí",M1292&lt;&gt;"",M1292&lt;TODAY()),"EPI caducat",IF(AND(G1292="Sí",M1292&lt;&gt;"",M1292&lt;=TODAY()+90),"EPI caduca ≤90 dies",IF(OR(N1292="Deteriorat usable",N1292="Revisió necessària"),"Revisar","OK"))))))))))</f>
      </c>
      <c r="R1292" s="20"/>
    </row>
    <row r="1293" customFormat="false" ht="15" hidden="false" customHeight="false" outlineLevel="0" collapsed="false">
      <c r="A1293" s="19" t="n">
        <v>12</v>
      </c>
      <c r="B1293" s="19" t="n">
        <f aca="false">IFERROR(VLOOKUP(A1293,Personal!$A$6:$F$112,2,FALSE()),"")</f>
        <v>0</v>
      </c>
      <c r="C1293" s="19" t="str">
        <f aca="false">IFERROR(VLOOKUP(A1293,Personal!$A$6:$F$112,3,FALSE()),"")</f>
        <v>Olot</v>
      </c>
      <c r="D1293" s="19" t="s">
        <v>137</v>
      </c>
      <c r="E1293" s="19" t="s">
        <v>221</v>
      </c>
      <c r="F1293" s="19" t="s">
        <v>222</v>
      </c>
      <c r="G1293" s="19" t="s">
        <v>291</v>
      </c>
      <c r="H1293" s="19" t="n">
        <f aca="false">IF(OR(VLOOKUP(A1293,Personal!$A$6:$F$112,5,FALSE())&lt;&gt;"Sí",N1293="No aplica"),0,'Catàleg GRAE'!D93)</f>
        <v>1</v>
      </c>
      <c r="I1293" s="20"/>
      <c r="J1293" s="20"/>
      <c r="K1293" s="20"/>
      <c r="L1293" s="21"/>
      <c r="M1293" s="21"/>
      <c r="N1293" s="20"/>
      <c r="O1293" s="20"/>
      <c r="P1293" s="19" t="str">
        <f aca="false">IF(I1293="","",I1293-H1293)</f>
        <v/>
      </c>
      <c r="Q1293" s="19" t="str">
        <f aca="true">IF(B1293="","",IF(N1293="No aplica","No aplica",IF(I1293="","Pendent",IF(N1293="Per substituir","Substituir",IF(OR(N1293="No localitzat",N1293="No lliurat"),"Reposar",IF(I1293&lt;H1293,"Reposar",IF(I1293&gt;H1293,"Revisar excedent",IF(AND(G1293="Sí",M1293&lt;&gt;"",M1293&lt;TODAY()),"EPI caducat",IF(AND(G1293="Sí",M1293&lt;&gt;"",M1293&lt;=TODAY()+90),"EPI caduca ≤90 dies",IF(OR(N1293="Deteriorat usable",N1293="Revisió necessària"),"Revisar","OK"))))))))))</f>
      </c>
      <c r="R1293" s="20"/>
    </row>
    <row r="1294" customFormat="false" ht="15" hidden="false" customHeight="false" outlineLevel="0" collapsed="false">
      <c r="A1294" s="19" t="n">
        <v>12</v>
      </c>
      <c r="B1294" s="19" t="n">
        <f aca="false">IFERROR(VLOOKUP(A1294,Personal!$A$6:$F$112,2,FALSE()),"")</f>
        <v>0</v>
      </c>
      <c r="C1294" s="19" t="str">
        <f aca="false">IFERROR(VLOOKUP(A1294,Personal!$A$6:$F$112,3,FALSE()),"")</f>
        <v>Olot</v>
      </c>
      <c r="D1294" s="19" t="s">
        <v>137</v>
      </c>
      <c r="E1294" s="19" t="s">
        <v>223</v>
      </c>
      <c r="F1294" s="19" t="s">
        <v>224</v>
      </c>
      <c r="G1294" s="19" t="s">
        <v>291</v>
      </c>
      <c r="H1294" s="19" t="n">
        <f aca="false">IF(OR(VLOOKUP(A1294,Personal!$A$6:$F$112,5,FALSE())&lt;&gt;"Sí",N1294="No aplica"),0,'Catàleg GRAE'!D94)</f>
        <v>1</v>
      </c>
      <c r="I1294" s="20"/>
      <c r="J1294" s="20"/>
      <c r="K1294" s="20"/>
      <c r="L1294" s="21"/>
      <c r="M1294" s="21"/>
      <c r="N1294" s="20"/>
      <c r="O1294" s="20"/>
      <c r="P1294" s="19" t="str">
        <f aca="false">IF(I1294="","",I1294-H1294)</f>
        <v/>
      </c>
      <c r="Q1294" s="19" t="str">
        <f aca="true">IF(B1294="","",IF(N1294="No aplica","No aplica",IF(I1294="","Pendent",IF(N1294="Per substituir","Substituir",IF(OR(N1294="No localitzat",N1294="No lliurat"),"Reposar",IF(I1294&lt;H1294,"Reposar",IF(I1294&gt;H1294,"Revisar excedent",IF(AND(G1294="Sí",M1294&lt;&gt;"",M1294&lt;TODAY()),"EPI caducat",IF(AND(G1294="Sí",M1294&lt;&gt;"",M1294&lt;=TODAY()+90),"EPI caduca ≤90 dies",IF(OR(N1294="Deteriorat usable",N1294="Revisió necessària"),"Revisar","OK"))))))))))</f>
      </c>
      <c r="R1294" s="20"/>
    </row>
    <row r="1295" customFormat="false" ht="15" hidden="false" customHeight="false" outlineLevel="0" collapsed="false">
      <c r="A1295" s="19" t="n">
        <v>12</v>
      </c>
      <c r="B1295" s="19" t="n">
        <f aca="false">IFERROR(VLOOKUP(A1295,Personal!$A$6:$F$112,2,FALSE()),"")</f>
        <v>0</v>
      </c>
      <c r="C1295" s="19" t="str">
        <f aca="false">IFERROR(VLOOKUP(A1295,Personal!$A$6:$F$112,3,FALSE()),"")</f>
        <v>Olot</v>
      </c>
      <c r="D1295" s="19" t="s">
        <v>137</v>
      </c>
      <c r="E1295" s="19" t="s">
        <v>225</v>
      </c>
      <c r="F1295" s="19" t="s">
        <v>226</v>
      </c>
      <c r="G1295" s="19" t="s">
        <v>291</v>
      </c>
      <c r="H1295" s="19" t="n">
        <f aca="false">IF(OR(VLOOKUP(A1295,Personal!$A$6:$F$112,5,FALSE())&lt;&gt;"Sí",N1295="No aplica"),0,'Catàleg GRAE'!D95)</f>
        <v>1</v>
      </c>
      <c r="I1295" s="20"/>
      <c r="J1295" s="20"/>
      <c r="K1295" s="20"/>
      <c r="L1295" s="21"/>
      <c r="M1295" s="21"/>
      <c r="N1295" s="20"/>
      <c r="O1295" s="20"/>
      <c r="P1295" s="19" t="str">
        <f aca="false">IF(I1295="","",I1295-H1295)</f>
        <v/>
      </c>
      <c r="Q1295" s="19" t="str">
        <f aca="true">IF(B1295="","",IF(N1295="No aplica","No aplica",IF(I1295="","Pendent",IF(N1295="Per substituir","Substituir",IF(OR(N1295="No localitzat",N1295="No lliurat"),"Reposar",IF(I1295&lt;H1295,"Reposar",IF(I1295&gt;H1295,"Revisar excedent",IF(AND(G1295="Sí",M1295&lt;&gt;"",M1295&lt;TODAY()),"EPI caducat",IF(AND(G1295="Sí",M1295&lt;&gt;"",M1295&lt;=TODAY()+90),"EPI caduca ≤90 dies",IF(OR(N1295="Deteriorat usable",N1295="Revisió necessària"),"Revisar","OK"))))))))))</f>
      </c>
      <c r="R1295" s="20"/>
    </row>
    <row r="1296" customFormat="false" ht="15" hidden="false" customHeight="false" outlineLevel="0" collapsed="false">
      <c r="A1296" s="19" t="n">
        <v>12</v>
      </c>
      <c r="B1296" s="19" t="n">
        <f aca="false">IFERROR(VLOOKUP(A1296,Personal!$A$6:$F$112,2,FALSE()),"")</f>
        <v>0</v>
      </c>
      <c r="C1296" s="19" t="str">
        <f aca="false">IFERROR(VLOOKUP(A1296,Personal!$A$6:$F$112,3,FALSE()),"")</f>
        <v>Olot</v>
      </c>
      <c r="D1296" s="19" t="s">
        <v>137</v>
      </c>
      <c r="E1296" s="19" t="s">
        <v>227</v>
      </c>
      <c r="F1296" s="19" t="s">
        <v>228</v>
      </c>
      <c r="G1296" s="19" t="s">
        <v>291</v>
      </c>
      <c r="H1296" s="19" t="n">
        <f aca="false">IF(OR(VLOOKUP(A1296,Personal!$A$6:$F$112,5,FALSE())&lt;&gt;"Sí",N1296="No aplica"),0,'Catàleg GRAE'!D96)</f>
        <v>1</v>
      </c>
      <c r="I1296" s="20"/>
      <c r="J1296" s="20"/>
      <c r="K1296" s="20"/>
      <c r="L1296" s="21"/>
      <c r="M1296" s="21"/>
      <c r="N1296" s="20"/>
      <c r="O1296" s="20"/>
      <c r="P1296" s="19" t="str">
        <f aca="false">IF(I1296="","",I1296-H1296)</f>
        <v/>
      </c>
      <c r="Q1296" s="19" t="str">
        <f aca="true">IF(B1296="","",IF(N1296="No aplica","No aplica",IF(I1296="","Pendent",IF(N1296="Per substituir","Substituir",IF(OR(N1296="No localitzat",N1296="No lliurat"),"Reposar",IF(I1296&lt;H1296,"Reposar",IF(I1296&gt;H1296,"Revisar excedent",IF(AND(G1296="Sí",M1296&lt;&gt;"",M1296&lt;TODAY()),"EPI caducat",IF(AND(G1296="Sí",M1296&lt;&gt;"",M1296&lt;=TODAY()+90),"EPI caduca ≤90 dies",IF(OR(N1296="Deteriorat usable",N1296="Revisió necessària"),"Revisar","OK"))))))))))</f>
      </c>
      <c r="R1296" s="20"/>
    </row>
    <row r="1297" customFormat="false" ht="15" hidden="false" customHeight="false" outlineLevel="0" collapsed="false">
      <c r="A1297" s="19" t="n">
        <v>12</v>
      </c>
      <c r="B1297" s="19" t="n">
        <f aca="false">IFERROR(VLOOKUP(A1297,Personal!$A$6:$F$112,2,FALSE()),"")</f>
        <v>0</v>
      </c>
      <c r="C1297" s="19" t="str">
        <f aca="false">IFERROR(VLOOKUP(A1297,Personal!$A$6:$F$112,3,FALSE()),"")</f>
        <v>Olot</v>
      </c>
      <c r="D1297" s="19" t="s">
        <v>137</v>
      </c>
      <c r="E1297" s="19" t="s">
        <v>229</v>
      </c>
      <c r="F1297" s="19" t="s">
        <v>230</v>
      </c>
      <c r="G1297" s="19" t="s">
        <v>291</v>
      </c>
      <c r="H1297" s="19" t="n">
        <f aca="false">IF(OR(VLOOKUP(A1297,Personal!$A$6:$F$112,5,FALSE())&lt;&gt;"Sí",N1297="No aplica"),0,'Catàleg GRAE'!D97)</f>
        <v>1</v>
      </c>
      <c r="I1297" s="20"/>
      <c r="J1297" s="20"/>
      <c r="K1297" s="20"/>
      <c r="L1297" s="21"/>
      <c r="M1297" s="21"/>
      <c r="N1297" s="20"/>
      <c r="O1297" s="20"/>
      <c r="P1297" s="19" t="str">
        <f aca="false">IF(I1297="","",I1297-H1297)</f>
        <v/>
      </c>
      <c r="Q1297" s="19" t="str">
        <f aca="true">IF(B1297="","",IF(N1297="No aplica","No aplica",IF(I1297="","Pendent",IF(N1297="Per substituir","Substituir",IF(OR(N1297="No localitzat",N1297="No lliurat"),"Reposar",IF(I1297&lt;H1297,"Reposar",IF(I1297&gt;H1297,"Revisar excedent",IF(AND(G1297="Sí",M1297&lt;&gt;"",M1297&lt;TODAY()),"EPI caducat",IF(AND(G1297="Sí",M1297&lt;&gt;"",M1297&lt;=TODAY()+90),"EPI caduca ≤90 dies",IF(OR(N1297="Deteriorat usable",N1297="Revisió necessària"),"Revisar","OK"))))))))))</f>
      </c>
      <c r="R1297" s="20"/>
    </row>
    <row r="1298" customFormat="false" ht="15" hidden="false" customHeight="false" outlineLevel="0" collapsed="false">
      <c r="A1298" s="19" t="n">
        <v>12</v>
      </c>
      <c r="B1298" s="19" t="n">
        <f aca="false">IFERROR(VLOOKUP(A1298,Personal!$A$6:$F$112,2,FALSE()),"")</f>
        <v>0</v>
      </c>
      <c r="C1298" s="19" t="str">
        <f aca="false">IFERROR(VLOOKUP(A1298,Personal!$A$6:$F$112,3,FALSE()),"")</f>
        <v>Olot</v>
      </c>
      <c r="D1298" s="19" t="s">
        <v>137</v>
      </c>
      <c r="E1298" s="19" t="s">
        <v>231</v>
      </c>
      <c r="F1298" s="19" t="s">
        <v>232</v>
      </c>
      <c r="G1298" s="19" t="s">
        <v>291</v>
      </c>
      <c r="H1298" s="19" t="n">
        <f aca="false">IF(OR(VLOOKUP(A1298,Personal!$A$6:$F$112,5,FALSE())&lt;&gt;"Sí",N1298="No aplica"),0,'Catàleg GRAE'!D98)</f>
        <v>1</v>
      </c>
      <c r="I1298" s="20"/>
      <c r="J1298" s="20"/>
      <c r="K1298" s="20"/>
      <c r="L1298" s="21"/>
      <c r="M1298" s="21"/>
      <c r="N1298" s="20"/>
      <c r="O1298" s="20"/>
      <c r="P1298" s="19" t="str">
        <f aca="false">IF(I1298="","",I1298-H1298)</f>
        <v/>
      </c>
      <c r="Q1298" s="19" t="str">
        <f aca="true">IF(B1298="","",IF(N1298="No aplica","No aplica",IF(I1298="","Pendent",IF(N1298="Per substituir","Substituir",IF(OR(N1298="No localitzat",N1298="No lliurat"),"Reposar",IF(I1298&lt;H1298,"Reposar",IF(I1298&gt;H1298,"Revisar excedent",IF(AND(G1298="Sí",M1298&lt;&gt;"",M1298&lt;TODAY()),"EPI caducat",IF(AND(G1298="Sí",M1298&lt;&gt;"",M1298&lt;=TODAY()+90),"EPI caduca ≤90 dies",IF(OR(N1298="Deteriorat usable",N1298="Revisió necessària"),"Revisar","OK"))))))))))</f>
      </c>
      <c r="R1298" s="20"/>
    </row>
    <row r="1299" customFormat="false" ht="15" hidden="false" customHeight="false" outlineLevel="0" collapsed="false">
      <c r="A1299" s="19" t="n">
        <v>12</v>
      </c>
      <c r="B1299" s="19" t="n">
        <f aca="false">IFERROR(VLOOKUP(A1299,Personal!$A$6:$F$112,2,FALSE()),"")</f>
        <v>0</v>
      </c>
      <c r="C1299" s="19" t="str">
        <f aca="false">IFERROR(VLOOKUP(A1299,Personal!$A$6:$F$112,3,FALSE()),"")</f>
        <v>Olot</v>
      </c>
      <c r="D1299" s="19" t="s">
        <v>137</v>
      </c>
      <c r="E1299" s="19" t="s">
        <v>233</v>
      </c>
      <c r="F1299" s="19" t="s">
        <v>234</v>
      </c>
      <c r="G1299" s="19" t="s">
        <v>291</v>
      </c>
      <c r="H1299" s="19" t="n">
        <f aca="false">IF(OR(VLOOKUP(A1299,Personal!$A$6:$F$112,5,FALSE())&lt;&gt;"Sí",N1299="No aplica"),0,'Catàleg GRAE'!D99)</f>
        <v>1</v>
      </c>
      <c r="I1299" s="20"/>
      <c r="J1299" s="20"/>
      <c r="K1299" s="20"/>
      <c r="L1299" s="21"/>
      <c r="M1299" s="21"/>
      <c r="N1299" s="20"/>
      <c r="O1299" s="20"/>
      <c r="P1299" s="19" t="str">
        <f aca="false">IF(I1299="","",I1299-H1299)</f>
        <v/>
      </c>
      <c r="Q1299" s="19" t="str">
        <f aca="true">IF(B1299="","",IF(N1299="No aplica","No aplica",IF(I1299="","Pendent",IF(N1299="Per substituir","Substituir",IF(OR(N1299="No localitzat",N1299="No lliurat"),"Reposar",IF(I1299&lt;H1299,"Reposar",IF(I1299&gt;H1299,"Revisar excedent",IF(AND(G1299="Sí",M1299&lt;&gt;"",M1299&lt;TODAY()),"EPI caducat",IF(AND(G1299="Sí",M1299&lt;&gt;"",M1299&lt;=TODAY()+90),"EPI caduca ≤90 dies",IF(OR(N1299="Deteriorat usable",N1299="Revisió necessària"),"Revisar","OK"))))))))))</f>
      </c>
      <c r="R1299" s="20"/>
    </row>
    <row r="1300" customFormat="false" ht="15" hidden="false" customHeight="false" outlineLevel="0" collapsed="false">
      <c r="A1300" s="19" t="n">
        <v>12</v>
      </c>
      <c r="B1300" s="19" t="n">
        <f aca="false">IFERROR(VLOOKUP(A1300,Personal!$A$6:$F$112,2,FALSE()),"")</f>
        <v>0</v>
      </c>
      <c r="C1300" s="19" t="str">
        <f aca="false">IFERROR(VLOOKUP(A1300,Personal!$A$6:$F$112,3,FALSE()),"")</f>
        <v>Olot</v>
      </c>
      <c r="D1300" s="19" t="s">
        <v>216</v>
      </c>
      <c r="E1300" s="19" t="s">
        <v>235</v>
      </c>
      <c r="F1300" s="19" t="s">
        <v>236</v>
      </c>
      <c r="G1300" s="19" t="s">
        <v>272</v>
      </c>
      <c r="H1300" s="19" t="n">
        <f aca="false">IF(OR(VLOOKUP(A1300,Personal!$A$6:$F$112,5,FALSE())&lt;&gt;"Sí",N1300="No aplica"),0,'Catàleg GRAE'!D100)</f>
        <v>1</v>
      </c>
      <c r="I1300" s="20"/>
      <c r="J1300" s="20"/>
      <c r="K1300" s="20"/>
      <c r="L1300" s="21"/>
      <c r="M1300" s="21"/>
      <c r="N1300" s="20"/>
      <c r="O1300" s="20"/>
      <c r="P1300" s="19" t="str">
        <f aca="false">IF(I1300="","",I1300-H1300)</f>
        <v/>
      </c>
      <c r="Q1300" s="19" t="str">
        <f aca="true">IF(B1300="","",IF(N1300="No aplica","No aplica",IF(I1300="","Pendent",IF(N1300="Per substituir","Substituir",IF(OR(N1300="No localitzat",N1300="No lliurat"),"Reposar",IF(I1300&lt;H1300,"Reposar",IF(I1300&gt;H1300,"Revisar excedent",IF(AND(G1300="Sí",M1300&lt;&gt;"",M1300&lt;TODAY()),"EPI caducat",IF(AND(G1300="Sí",M1300&lt;&gt;"",M1300&lt;=TODAY()+90),"EPI caduca ≤90 dies",IF(OR(N1300="Deteriorat usable",N1300="Revisió necessària"),"Revisar","OK"))))))))))</f>
      </c>
      <c r="R1300" s="20"/>
    </row>
    <row r="1301" customFormat="false" ht="15" hidden="false" customHeight="false" outlineLevel="0" collapsed="false">
      <c r="A1301" s="19" t="n">
        <v>12</v>
      </c>
      <c r="B1301" s="19" t="n">
        <f aca="false">IFERROR(VLOOKUP(A1301,Personal!$A$6:$F$112,2,FALSE()),"")</f>
        <v>0</v>
      </c>
      <c r="C1301" s="19" t="str">
        <f aca="false">IFERROR(VLOOKUP(A1301,Personal!$A$6:$F$112,3,FALSE()),"")</f>
        <v>Olot</v>
      </c>
      <c r="D1301" s="19" t="s">
        <v>137</v>
      </c>
      <c r="E1301" s="19" t="s">
        <v>237</v>
      </c>
      <c r="F1301" s="19" t="s">
        <v>238</v>
      </c>
      <c r="G1301" s="19" t="s">
        <v>291</v>
      </c>
      <c r="H1301" s="19" t="n">
        <f aca="false">IF(OR(VLOOKUP(A1301,Personal!$A$6:$F$112,5,FALSE())&lt;&gt;"Sí",N1301="No aplica"),0,'Catàleg GRAE'!D101)</f>
        <v>1</v>
      </c>
      <c r="I1301" s="20"/>
      <c r="J1301" s="20"/>
      <c r="K1301" s="20"/>
      <c r="L1301" s="21"/>
      <c r="M1301" s="21"/>
      <c r="N1301" s="20"/>
      <c r="O1301" s="20"/>
      <c r="P1301" s="19" t="str">
        <f aca="false">IF(I1301="","",I1301-H1301)</f>
        <v/>
      </c>
      <c r="Q1301" s="19" t="str">
        <f aca="true">IF(B1301="","",IF(N1301="No aplica","No aplica",IF(I1301="","Pendent",IF(N1301="Per substituir","Substituir",IF(OR(N1301="No localitzat",N1301="No lliurat"),"Reposar",IF(I1301&lt;H1301,"Reposar",IF(I1301&gt;H1301,"Revisar excedent",IF(AND(G1301="Sí",M1301&lt;&gt;"",M1301&lt;TODAY()),"EPI caducat",IF(AND(G1301="Sí",M1301&lt;&gt;"",M1301&lt;=TODAY()+90),"EPI caduca ≤90 dies",IF(OR(N1301="Deteriorat usable",N1301="Revisió necessària"),"Revisar","OK"))))))))))</f>
      </c>
      <c r="R1301" s="20"/>
    </row>
    <row r="1302" customFormat="false" ht="15" hidden="false" customHeight="false" outlineLevel="0" collapsed="false">
      <c r="A1302" s="19" t="n">
        <v>12</v>
      </c>
      <c r="B1302" s="19" t="n">
        <f aca="false">IFERROR(VLOOKUP(A1302,Personal!$A$6:$F$112,2,FALSE()),"")</f>
        <v>0</v>
      </c>
      <c r="C1302" s="19" t="str">
        <f aca="false">IFERROR(VLOOKUP(A1302,Personal!$A$6:$F$112,3,FALSE()),"")</f>
        <v>Olot</v>
      </c>
      <c r="D1302" s="19" t="s">
        <v>37</v>
      </c>
      <c r="E1302" s="19" t="s">
        <v>239</v>
      </c>
      <c r="F1302" s="19" t="s">
        <v>240</v>
      </c>
      <c r="G1302" s="19" t="s">
        <v>291</v>
      </c>
      <c r="H1302" s="19" t="n">
        <f aca="false">IF(OR(VLOOKUP(A1302,Personal!$A$6:$F$112,5,FALSE())&lt;&gt;"Sí",N1302="No aplica"),0,'Catàleg GRAE'!D102)</f>
        <v>1</v>
      </c>
      <c r="I1302" s="20"/>
      <c r="J1302" s="20"/>
      <c r="K1302" s="20"/>
      <c r="L1302" s="21"/>
      <c r="M1302" s="21"/>
      <c r="N1302" s="20"/>
      <c r="O1302" s="20"/>
      <c r="P1302" s="19" t="str">
        <f aca="false">IF(I1302="","",I1302-H1302)</f>
        <v/>
      </c>
      <c r="Q1302" s="19" t="str">
        <f aca="true">IF(B1302="","",IF(N1302="No aplica","No aplica",IF(I1302="","Pendent",IF(N1302="Per substituir","Substituir",IF(OR(N1302="No localitzat",N1302="No lliurat"),"Reposar",IF(I1302&lt;H1302,"Reposar",IF(I1302&gt;H1302,"Revisar excedent",IF(AND(G1302="Sí",M1302&lt;&gt;"",M1302&lt;TODAY()),"EPI caducat",IF(AND(G1302="Sí",M1302&lt;&gt;"",M1302&lt;=TODAY()+90),"EPI caduca ≤90 dies",IF(OR(N1302="Deteriorat usable",N1302="Revisió necessària"),"Revisar","OK"))))))))))</f>
      </c>
      <c r="R1302" s="20"/>
    </row>
    <row r="1303" customFormat="false" ht="15" hidden="false" customHeight="false" outlineLevel="0" collapsed="false">
      <c r="A1303" s="19" t="n">
        <v>12</v>
      </c>
      <c r="B1303" s="19" t="n">
        <f aca="false">IFERROR(VLOOKUP(A1303,Personal!$A$6:$F$112,2,FALSE()),"")</f>
        <v>0</v>
      </c>
      <c r="C1303" s="19" t="str">
        <f aca="false">IFERROR(VLOOKUP(A1303,Personal!$A$6:$F$112,3,FALSE()),"")</f>
        <v>Olot</v>
      </c>
      <c r="D1303" s="19" t="s">
        <v>37</v>
      </c>
      <c r="E1303" s="19" t="s">
        <v>241</v>
      </c>
      <c r="F1303" s="19" t="s">
        <v>242</v>
      </c>
      <c r="G1303" s="19" t="s">
        <v>291</v>
      </c>
      <c r="H1303" s="19" t="n">
        <f aca="false">IF(OR(VLOOKUP(A1303,Personal!$A$6:$F$112,5,FALSE())&lt;&gt;"Sí",N1303="No aplica"),0,'Catàleg GRAE'!D103)</f>
        <v>1</v>
      </c>
      <c r="I1303" s="20"/>
      <c r="J1303" s="20"/>
      <c r="K1303" s="20"/>
      <c r="L1303" s="21"/>
      <c r="M1303" s="21"/>
      <c r="N1303" s="20"/>
      <c r="O1303" s="20"/>
      <c r="P1303" s="19" t="str">
        <f aca="false">IF(I1303="","",I1303-H1303)</f>
        <v/>
      </c>
      <c r="Q1303" s="19" t="str">
        <f aca="true">IF(B1303="","",IF(N1303="No aplica","No aplica",IF(I1303="","Pendent",IF(N1303="Per substituir","Substituir",IF(OR(N1303="No localitzat",N1303="No lliurat"),"Reposar",IF(I1303&lt;H1303,"Reposar",IF(I1303&gt;H1303,"Revisar excedent",IF(AND(G1303="Sí",M1303&lt;&gt;"",M1303&lt;TODAY()),"EPI caducat",IF(AND(G1303="Sí",M1303&lt;&gt;"",M1303&lt;=TODAY()+90),"EPI caduca ≤90 dies",IF(OR(N1303="Deteriorat usable",N1303="Revisió necessària"),"Revisar","OK"))))))))))</f>
      </c>
      <c r="R1303" s="20"/>
    </row>
    <row r="1304" customFormat="false" ht="15" hidden="false" customHeight="false" outlineLevel="0" collapsed="false">
      <c r="A1304" s="19" t="n">
        <v>12</v>
      </c>
      <c r="B1304" s="19" t="n">
        <f aca="false">IFERROR(VLOOKUP(A1304,Personal!$A$6:$F$112,2,FALSE()),"")</f>
        <v>0</v>
      </c>
      <c r="C1304" s="19" t="str">
        <f aca="false">IFERROR(VLOOKUP(A1304,Personal!$A$6:$F$112,3,FALSE()),"")</f>
        <v>Olot</v>
      </c>
      <c r="D1304" s="19" t="s">
        <v>177</v>
      </c>
      <c r="E1304" s="19" t="s">
        <v>243</v>
      </c>
      <c r="F1304" s="19" t="s">
        <v>244</v>
      </c>
      <c r="G1304" s="19" t="s">
        <v>272</v>
      </c>
      <c r="H1304" s="19" t="n">
        <f aca="false">IF(OR(VLOOKUP(A1304,Personal!$A$6:$F$112,5,FALSE())&lt;&gt;"Sí",N1304="No aplica"),0,'Catàleg GRAE'!D104)</f>
        <v>1</v>
      </c>
      <c r="I1304" s="20"/>
      <c r="J1304" s="20"/>
      <c r="K1304" s="20"/>
      <c r="L1304" s="21"/>
      <c r="M1304" s="21"/>
      <c r="N1304" s="20"/>
      <c r="O1304" s="20"/>
      <c r="P1304" s="19" t="str">
        <f aca="false">IF(I1304="","",I1304-H1304)</f>
        <v/>
      </c>
      <c r="Q1304" s="19" t="str">
        <f aca="true">IF(B1304="","",IF(N1304="No aplica","No aplica",IF(I1304="","Pendent",IF(N1304="Per substituir","Substituir",IF(OR(N1304="No localitzat",N1304="No lliurat"),"Reposar",IF(I1304&lt;H1304,"Reposar",IF(I1304&gt;H1304,"Revisar excedent",IF(AND(G1304="Sí",M1304&lt;&gt;"",M1304&lt;TODAY()),"EPI caducat",IF(AND(G1304="Sí",M1304&lt;&gt;"",M1304&lt;=TODAY()+90),"EPI caduca ≤90 dies",IF(OR(N1304="Deteriorat usable",N1304="Revisió necessària"),"Revisar","OK"))))))))))</f>
      </c>
      <c r="R1304" s="20"/>
    </row>
    <row r="1305" customFormat="false" ht="15" hidden="false" customHeight="false" outlineLevel="0" collapsed="false">
      <c r="A1305" s="19" t="n">
        <v>12</v>
      </c>
      <c r="B1305" s="19" t="n">
        <f aca="false">IFERROR(VLOOKUP(A1305,Personal!$A$6:$F$112,2,FALSE()),"")</f>
        <v>0</v>
      </c>
      <c r="C1305" s="19" t="str">
        <f aca="false">IFERROR(VLOOKUP(A1305,Personal!$A$6:$F$112,3,FALSE()),"")</f>
        <v>Olot</v>
      </c>
      <c r="D1305" s="19" t="s">
        <v>177</v>
      </c>
      <c r="E1305" s="19" t="s">
        <v>245</v>
      </c>
      <c r="F1305" s="19" t="s">
        <v>246</v>
      </c>
      <c r="G1305" s="19" t="s">
        <v>272</v>
      </c>
      <c r="H1305" s="19" t="n">
        <f aca="false">IF(OR(VLOOKUP(A1305,Personal!$A$6:$F$112,5,FALSE())&lt;&gt;"Sí",N1305="No aplica"),0,'Catàleg GRAE'!D105)</f>
        <v>1</v>
      </c>
      <c r="I1305" s="20"/>
      <c r="J1305" s="20"/>
      <c r="K1305" s="20"/>
      <c r="L1305" s="21"/>
      <c r="M1305" s="21"/>
      <c r="N1305" s="20"/>
      <c r="O1305" s="20"/>
      <c r="P1305" s="19" t="str">
        <f aca="false">IF(I1305="","",I1305-H1305)</f>
        <v/>
      </c>
      <c r="Q1305" s="19" t="str">
        <f aca="true">IF(B1305="","",IF(N1305="No aplica","No aplica",IF(I1305="","Pendent",IF(N1305="Per substituir","Substituir",IF(OR(N1305="No localitzat",N1305="No lliurat"),"Reposar",IF(I1305&lt;H1305,"Reposar",IF(I1305&gt;H1305,"Revisar excedent",IF(AND(G1305="Sí",M1305&lt;&gt;"",M1305&lt;TODAY()),"EPI caducat",IF(AND(G1305="Sí",M1305&lt;&gt;"",M1305&lt;=TODAY()+90),"EPI caduca ≤90 dies",IF(OR(N1305="Deteriorat usable",N1305="Revisió necessària"),"Revisar","OK"))))))))))</f>
      </c>
      <c r="R1305" s="20"/>
    </row>
    <row r="1306" customFormat="false" ht="15" hidden="false" customHeight="false" outlineLevel="0" collapsed="false">
      <c r="A1306" s="19" t="n">
        <v>12</v>
      </c>
      <c r="B1306" s="19" t="n">
        <f aca="false">IFERROR(VLOOKUP(A1306,Personal!$A$6:$F$112,2,FALSE()),"")</f>
        <v>0</v>
      </c>
      <c r="C1306" s="19" t="str">
        <f aca="false">IFERROR(VLOOKUP(A1306,Personal!$A$6:$F$112,3,FALSE()),"")</f>
        <v>Olot</v>
      </c>
      <c r="D1306" s="19" t="s">
        <v>177</v>
      </c>
      <c r="E1306" s="19" t="s">
        <v>247</v>
      </c>
      <c r="F1306" s="19" t="s">
        <v>248</v>
      </c>
      <c r="G1306" s="19" t="s">
        <v>272</v>
      </c>
      <c r="H1306" s="19" t="n">
        <f aca="false">IF(OR(VLOOKUP(A1306,Personal!$A$6:$F$112,5,FALSE())&lt;&gt;"Sí",N1306="No aplica"),0,'Catàleg GRAE'!D106)</f>
        <v>1</v>
      </c>
      <c r="I1306" s="20"/>
      <c r="J1306" s="20"/>
      <c r="K1306" s="20"/>
      <c r="L1306" s="21"/>
      <c r="M1306" s="21"/>
      <c r="N1306" s="20"/>
      <c r="O1306" s="20"/>
      <c r="P1306" s="19" t="str">
        <f aca="false">IF(I1306="","",I1306-H1306)</f>
        <v/>
      </c>
      <c r="Q1306" s="19" t="str">
        <f aca="true">IF(B1306="","",IF(N1306="No aplica","No aplica",IF(I1306="","Pendent",IF(N1306="Per substituir","Substituir",IF(OR(N1306="No localitzat",N1306="No lliurat"),"Reposar",IF(I1306&lt;H1306,"Reposar",IF(I1306&gt;H1306,"Revisar excedent",IF(AND(G1306="Sí",M1306&lt;&gt;"",M1306&lt;TODAY()),"EPI caducat",IF(AND(G1306="Sí",M1306&lt;&gt;"",M1306&lt;=TODAY()+90),"EPI caduca ≤90 dies",IF(OR(N1306="Deteriorat usable",N1306="Revisió necessària"),"Revisar","OK"))))))))))</f>
      </c>
      <c r="R1306" s="20"/>
    </row>
    <row r="1307" customFormat="false" ht="15" hidden="false" customHeight="false" outlineLevel="0" collapsed="false">
      <c r="A1307" s="19" t="n">
        <v>12</v>
      </c>
      <c r="B1307" s="19" t="n">
        <f aca="false">IFERROR(VLOOKUP(A1307,Personal!$A$6:$F$112,2,FALSE()),"")</f>
        <v>0</v>
      </c>
      <c r="C1307" s="19" t="str">
        <f aca="false">IFERROR(VLOOKUP(A1307,Personal!$A$6:$F$112,3,FALSE()),"")</f>
        <v>Olot</v>
      </c>
      <c r="D1307" s="19" t="s">
        <v>177</v>
      </c>
      <c r="E1307" s="19" t="s">
        <v>249</v>
      </c>
      <c r="F1307" s="19" t="s">
        <v>250</v>
      </c>
      <c r="G1307" s="19" t="s">
        <v>272</v>
      </c>
      <c r="H1307" s="19" t="n">
        <f aca="false">IF(OR(VLOOKUP(A1307,Personal!$A$6:$F$112,5,FALSE())&lt;&gt;"Sí",N1307="No aplica"),0,'Catàleg GRAE'!D107)</f>
        <v>1</v>
      </c>
      <c r="I1307" s="20"/>
      <c r="J1307" s="20"/>
      <c r="K1307" s="20"/>
      <c r="L1307" s="21"/>
      <c r="M1307" s="21"/>
      <c r="N1307" s="20"/>
      <c r="O1307" s="20"/>
      <c r="P1307" s="19" t="str">
        <f aca="false">IF(I1307="","",I1307-H1307)</f>
        <v/>
      </c>
      <c r="Q1307" s="19" t="str">
        <f aca="true">IF(B1307="","",IF(N1307="No aplica","No aplica",IF(I1307="","Pendent",IF(N1307="Per substituir","Substituir",IF(OR(N1307="No localitzat",N1307="No lliurat"),"Reposar",IF(I1307&lt;H1307,"Reposar",IF(I1307&gt;H1307,"Revisar excedent",IF(AND(G1307="Sí",M1307&lt;&gt;"",M1307&lt;TODAY()),"EPI caducat",IF(AND(G1307="Sí",M1307&lt;&gt;"",M1307&lt;=TODAY()+90),"EPI caduca ≤90 dies",IF(OR(N1307="Deteriorat usable",N1307="Revisió necessària"),"Revisar","OK"))))))))))</f>
      </c>
      <c r="R1307" s="20"/>
    </row>
    <row r="1308" customFormat="false" ht="15" hidden="false" customHeight="false" outlineLevel="0" collapsed="false">
      <c r="A1308" s="19" t="n">
        <v>12</v>
      </c>
      <c r="B1308" s="19" t="n">
        <f aca="false">IFERROR(VLOOKUP(A1308,Personal!$A$6:$F$112,2,FALSE()),"")</f>
        <v>0</v>
      </c>
      <c r="C1308" s="19" t="str">
        <f aca="false">IFERROR(VLOOKUP(A1308,Personal!$A$6:$F$112,3,FALSE()),"")</f>
        <v>Olot</v>
      </c>
      <c r="D1308" s="19" t="s">
        <v>177</v>
      </c>
      <c r="E1308" s="19" t="s">
        <v>251</v>
      </c>
      <c r="F1308" s="19" t="s">
        <v>252</v>
      </c>
      <c r="G1308" s="19" t="s">
        <v>272</v>
      </c>
      <c r="H1308" s="19" t="n">
        <f aca="false">IF(OR(VLOOKUP(A1308,Personal!$A$6:$F$112,5,FALSE())&lt;&gt;"Sí",N1308="No aplica"),0,'Catàleg GRAE'!D108)</f>
        <v>1</v>
      </c>
      <c r="I1308" s="20"/>
      <c r="J1308" s="20"/>
      <c r="K1308" s="20"/>
      <c r="L1308" s="21"/>
      <c r="M1308" s="21"/>
      <c r="N1308" s="20"/>
      <c r="O1308" s="20"/>
      <c r="P1308" s="19" t="str">
        <f aca="false">IF(I1308="","",I1308-H1308)</f>
        <v/>
      </c>
      <c r="Q1308" s="19" t="str">
        <f aca="true">IF(B1308="","",IF(N1308="No aplica","No aplica",IF(I1308="","Pendent",IF(N1308="Per substituir","Substituir",IF(OR(N1308="No localitzat",N1308="No lliurat"),"Reposar",IF(I1308&lt;H1308,"Reposar",IF(I1308&gt;H1308,"Revisar excedent",IF(AND(G1308="Sí",M1308&lt;&gt;"",M1308&lt;TODAY()),"EPI caducat",IF(AND(G1308="Sí",M1308&lt;&gt;"",M1308&lt;=TODAY()+90),"EPI caduca ≤90 dies",IF(OR(N1308="Deteriorat usable",N1308="Revisió necessària"),"Revisar","OK"))))))))))</f>
      </c>
      <c r="R1308" s="20"/>
    </row>
    <row r="1309" customFormat="false" ht="15" hidden="false" customHeight="false" outlineLevel="0" collapsed="false">
      <c r="A1309" s="19" t="n">
        <v>12</v>
      </c>
      <c r="B1309" s="19" t="n">
        <f aca="false">IFERROR(VLOOKUP(A1309,Personal!$A$6:$F$112,2,FALSE()),"")</f>
        <v>0</v>
      </c>
      <c r="C1309" s="19" t="str">
        <f aca="false">IFERROR(VLOOKUP(A1309,Personal!$A$6:$F$112,3,FALSE()),"")</f>
        <v>Olot</v>
      </c>
      <c r="D1309" s="19" t="s">
        <v>125</v>
      </c>
      <c r="E1309" s="19" t="s">
        <v>253</v>
      </c>
      <c r="F1309" s="19" t="s">
        <v>254</v>
      </c>
      <c r="G1309" s="19" t="s">
        <v>272</v>
      </c>
      <c r="H1309" s="19" t="n">
        <f aca="false">IF(OR(VLOOKUP(A1309,Personal!$A$6:$F$112,5,FALSE())&lt;&gt;"Sí",N1309="No aplica"),0,'Catàleg GRAE'!D109)</f>
        <v>1</v>
      </c>
      <c r="I1309" s="20"/>
      <c r="J1309" s="20"/>
      <c r="K1309" s="20"/>
      <c r="L1309" s="21"/>
      <c r="M1309" s="21"/>
      <c r="N1309" s="20"/>
      <c r="O1309" s="20"/>
      <c r="P1309" s="19" t="str">
        <f aca="false">IF(I1309="","",I1309-H1309)</f>
        <v/>
      </c>
      <c r="Q1309" s="19" t="str">
        <f aca="true">IF(B1309="","",IF(N1309="No aplica","No aplica",IF(I1309="","Pendent",IF(N1309="Per substituir","Substituir",IF(OR(N1309="No localitzat",N1309="No lliurat"),"Reposar",IF(I1309&lt;H1309,"Reposar",IF(I1309&gt;H1309,"Revisar excedent",IF(AND(G1309="Sí",M1309&lt;&gt;"",M1309&lt;TODAY()),"EPI caducat",IF(AND(G1309="Sí",M1309&lt;&gt;"",M1309&lt;=TODAY()+90),"EPI caduca ≤90 dies",IF(OR(N1309="Deteriorat usable",N1309="Revisió necessària"),"Revisar","OK"))))))))))</f>
      </c>
      <c r="R1309" s="20"/>
    </row>
    <row r="1310" customFormat="false" ht="15" hidden="false" customHeight="false" outlineLevel="0" collapsed="false">
      <c r="A1310" s="19" t="n">
        <v>12</v>
      </c>
      <c r="B1310" s="19" t="n">
        <f aca="false">IFERROR(VLOOKUP(A1310,Personal!$A$6:$F$112,2,FALSE()),"")</f>
        <v>0</v>
      </c>
      <c r="C1310" s="19" t="str">
        <f aca="false">IFERROR(VLOOKUP(A1310,Personal!$A$6:$F$112,3,FALSE()),"")</f>
        <v>Olot</v>
      </c>
      <c r="D1310" s="19" t="s">
        <v>177</v>
      </c>
      <c r="E1310" s="19" t="s">
        <v>255</v>
      </c>
      <c r="F1310" s="19" t="s">
        <v>256</v>
      </c>
      <c r="G1310" s="19" t="s">
        <v>272</v>
      </c>
      <c r="H1310" s="19" t="n">
        <f aca="false">IF(OR(VLOOKUP(A1310,Personal!$A$6:$F$112,5,FALSE())&lt;&gt;"Sí",N1310="No aplica"),0,'Catàleg GRAE'!D110)</f>
        <v>1</v>
      </c>
      <c r="I1310" s="20"/>
      <c r="J1310" s="20"/>
      <c r="K1310" s="20"/>
      <c r="L1310" s="21"/>
      <c r="M1310" s="21"/>
      <c r="N1310" s="20"/>
      <c r="O1310" s="20"/>
      <c r="P1310" s="19" t="str">
        <f aca="false">IF(I1310="","",I1310-H1310)</f>
        <v/>
      </c>
      <c r="Q1310" s="19" t="str">
        <f aca="true">IF(B1310="","",IF(N1310="No aplica","No aplica",IF(I1310="","Pendent",IF(N1310="Per substituir","Substituir",IF(OR(N1310="No localitzat",N1310="No lliurat"),"Reposar",IF(I1310&lt;H1310,"Reposar",IF(I1310&gt;H1310,"Revisar excedent",IF(AND(G1310="Sí",M1310&lt;&gt;"",M1310&lt;TODAY()),"EPI caducat",IF(AND(G1310="Sí",M1310&lt;&gt;"",M1310&lt;=TODAY()+90),"EPI caduca ≤90 dies",IF(OR(N1310="Deteriorat usable",N1310="Revisió necessària"),"Revisar","OK"))))))))))</f>
      </c>
      <c r="R1310" s="20"/>
    </row>
    <row r="1311" customFormat="false" ht="15" hidden="false" customHeight="false" outlineLevel="0" collapsed="false">
      <c r="A1311" s="19" t="n">
        <v>12</v>
      </c>
      <c r="B1311" s="19" t="n">
        <f aca="false">IFERROR(VLOOKUP(A1311,Personal!$A$6:$F$112,2,FALSE()),"")</f>
        <v>0</v>
      </c>
      <c r="C1311" s="19" t="str">
        <f aca="false">IFERROR(VLOOKUP(A1311,Personal!$A$6:$F$112,3,FALSE()),"")</f>
        <v>Olot</v>
      </c>
      <c r="D1311" s="19" t="s">
        <v>142</v>
      </c>
      <c r="E1311" s="19" t="s">
        <v>257</v>
      </c>
      <c r="F1311" s="19" t="s">
        <v>258</v>
      </c>
      <c r="G1311" s="19" t="s">
        <v>291</v>
      </c>
      <c r="H1311" s="19" t="n">
        <f aca="false">IF(OR(VLOOKUP(A1311,Personal!$A$6:$F$112,5,FALSE())&lt;&gt;"Sí",N1311="No aplica"),0,'Catàleg GRAE'!D111)</f>
        <v>1</v>
      </c>
      <c r="I1311" s="20"/>
      <c r="J1311" s="20"/>
      <c r="K1311" s="20"/>
      <c r="L1311" s="21"/>
      <c r="M1311" s="21"/>
      <c r="N1311" s="20"/>
      <c r="O1311" s="20"/>
      <c r="P1311" s="19" t="str">
        <f aca="false">IF(I1311="","",I1311-H1311)</f>
        <v/>
      </c>
      <c r="Q1311" s="19" t="str">
        <f aca="true">IF(B1311="","",IF(N1311="No aplica","No aplica",IF(I1311="","Pendent",IF(N1311="Per substituir","Substituir",IF(OR(N1311="No localitzat",N1311="No lliurat"),"Reposar",IF(I1311&lt;H1311,"Reposar",IF(I1311&gt;H1311,"Revisar excedent",IF(AND(G1311="Sí",M1311&lt;&gt;"",M1311&lt;TODAY()),"EPI caducat",IF(AND(G1311="Sí",M1311&lt;&gt;"",M1311&lt;=TODAY()+90),"EPI caduca ≤90 dies",IF(OR(N1311="Deteriorat usable",N1311="Revisió necessària"),"Revisar","OK"))))))))))</f>
      </c>
      <c r="R1311" s="20"/>
    </row>
    <row r="1312" customFormat="false" ht="15" hidden="false" customHeight="false" outlineLevel="0" collapsed="false">
      <c r="A1312" s="19" t="n">
        <v>12</v>
      </c>
      <c r="B1312" s="19" t="n">
        <f aca="false">IFERROR(VLOOKUP(A1312,Personal!$A$6:$F$112,2,FALSE()),"")</f>
        <v>0</v>
      </c>
      <c r="C1312" s="19" t="str">
        <f aca="false">IFERROR(VLOOKUP(A1312,Personal!$A$6:$F$112,3,FALSE()),"")</f>
        <v>Olot</v>
      </c>
      <c r="D1312" s="19" t="s">
        <v>112</v>
      </c>
      <c r="E1312" s="19" t="s">
        <v>259</v>
      </c>
      <c r="F1312" s="19" t="s">
        <v>260</v>
      </c>
      <c r="G1312" s="19" t="s">
        <v>291</v>
      </c>
      <c r="H1312" s="19" t="n">
        <f aca="false">IF(OR(VLOOKUP(A1312,Personal!$A$6:$F$112,5,FALSE())&lt;&gt;"Sí",N1312="No aplica"),0,'Catàleg GRAE'!D112)</f>
        <v>1</v>
      </c>
      <c r="I1312" s="20"/>
      <c r="J1312" s="20"/>
      <c r="K1312" s="20"/>
      <c r="L1312" s="21"/>
      <c r="M1312" s="21"/>
      <c r="N1312" s="20"/>
      <c r="O1312" s="20"/>
      <c r="P1312" s="19" t="str">
        <f aca="false">IF(I1312="","",I1312-H1312)</f>
        <v/>
      </c>
      <c r="Q1312" s="19" t="str">
        <f aca="true">IF(B1312="","",IF(N1312="No aplica","No aplica",IF(I1312="","Pendent",IF(N1312="Per substituir","Substituir",IF(OR(N1312="No localitzat",N1312="No lliurat"),"Reposar",IF(I1312&lt;H1312,"Reposar",IF(I1312&gt;H1312,"Revisar excedent",IF(AND(G1312="Sí",M1312&lt;&gt;"",M1312&lt;TODAY()),"EPI caducat",IF(AND(G1312="Sí",M1312&lt;&gt;"",M1312&lt;=TODAY()+90),"EPI caduca ≤90 dies",IF(OR(N1312="Deteriorat usable",N1312="Revisió necessària"),"Revisar","OK"))))))))))</f>
      </c>
      <c r="R1312" s="20"/>
    </row>
    <row r="1313" customFormat="false" ht="15" hidden="false" customHeight="false" outlineLevel="0" collapsed="false">
      <c r="A1313" s="19" t="n">
        <v>12</v>
      </c>
      <c r="B1313" s="19" t="n">
        <f aca="false">IFERROR(VLOOKUP(A1313,Personal!$A$6:$F$112,2,FALSE()),"")</f>
        <v>0</v>
      </c>
      <c r="C1313" s="19" t="str">
        <f aca="false">IFERROR(VLOOKUP(A1313,Personal!$A$6:$F$112,3,FALSE()),"")</f>
        <v>Olot</v>
      </c>
      <c r="D1313" s="19" t="s">
        <v>261</v>
      </c>
      <c r="E1313" s="19" t="s">
        <v>262</v>
      </c>
      <c r="F1313" s="19" t="s">
        <v>263</v>
      </c>
      <c r="G1313" s="19" t="s">
        <v>291</v>
      </c>
      <c r="H1313" s="19" t="n">
        <f aca="false">IF(OR(VLOOKUP(A1313,Personal!$A$6:$F$112,5,FALSE())&lt;&gt;"Sí",N1313="No aplica"),0,'Catàleg GRAE'!D113)</f>
        <v>1</v>
      </c>
      <c r="I1313" s="20"/>
      <c r="J1313" s="20"/>
      <c r="K1313" s="20"/>
      <c r="L1313" s="21"/>
      <c r="M1313" s="21"/>
      <c r="N1313" s="20"/>
      <c r="O1313" s="20"/>
      <c r="P1313" s="19" t="str">
        <f aca="false">IF(I1313="","",I1313-H1313)</f>
        <v/>
      </c>
      <c r="Q1313" s="19" t="str">
        <f aca="true">IF(B1313="","",IF(N1313="No aplica","No aplica",IF(I1313="","Pendent",IF(N1313="Per substituir","Substituir",IF(OR(N1313="No localitzat",N1313="No lliurat"),"Reposar",IF(I1313&lt;H1313,"Reposar",IF(I1313&gt;H1313,"Revisar excedent",IF(AND(G1313="Sí",M1313&lt;&gt;"",M1313&lt;TODAY()),"EPI caducat",IF(AND(G1313="Sí",M1313&lt;&gt;"",M1313&lt;=TODAY()+90),"EPI caduca ≤90 dies",IF(OR(N1313="Deteriorat usable",N1313="Revisió necessària"),"Revisar","OK"))))))))))</f>
      </c>
      <c r="R1313" s="20"/>
    </row>
    <row r="1314" customFormat="false" ht="15" hidden="false" customHeight="false" outlineLevel="0" collapsed="false">
      <c r="A1314" s="19" t="n">
        <v>13</v>
      </c>
      <c r="B1314" s="19" t="n">
        <f aca="false">IFERROR(VLOOKUP(A1314,Personal!$A$6:$F$112,2,FALSE()),"")</f>
        <v>0</v>
      </c>
      <c r="C1314" s="19" t="str">
        <f aca="false">IFERROR(VLOOKUP(A1314,Personal!$A$6:$F$112,3,FALSE()),"")</f>
        <v>Olot</v>
      </c>
      <c r="D1314" s="19" t="s">
        <v>26</v>
      </c>
      <c r="E1314" s="19" t="s">
        <v>27</v>
      </c>
      <c r="F1314" s="19" t="s">
        <v>28</v>
      </c>
      <c r="G1314" s="19" t="s">
        <v>291</v>
      </c>
      <c r="H1314" s="19" t="n">
        <f aca="false">IF(OR(VLOOKUP(A1314,Personal!$A$6:$F$112,5,FALSE())&lt;&gt;"Sí",N1314="No aplica"),0,'Catàleg GRAE'!D5)</f>
        <v>1</v>
      </c>
      <c r="I1314" s="20"/>
      <c r="J1314" s="20"/>
      <c r="K1314" s="20"/>
      <c r="L1314" s="21"/>
      <c r="M1314" s="21"/>
      <c r="N1314" s="20"/>
      <c r="O1314" s="20"/>
      <c r="P1314" s="19" t="str">
        <f aca="false">IF(I1314="","",I1314-H1314)</f>
        <v/>
      </c>
      <c r="Q1314" s="19" t="str">
        <f aca="true">IF(B1314="","",IF(N1314="No aplica","No aplica",IF(I1314="","Pendent",IF(N1314="Per substituir","Substituir",IF(OR(N1314="No localitzat",N1314="No lliurat"),"Reposar",IF(I1314&lt;H1314,"Reposar",IF(I1314&gt;H1314,"Revisar excedent",IF(AND(G1314="Sí",M1314&lt;&gt;"",M1314&lt;TODAY()),"EPI caducat",IF(AND(G1314="Sí",M1314&lt;&gt;"",M1314&lt;=TODAY()+90),"EPI caduca ≤90 dies",IF(OR(N1314="Deteriorat usable",N1314="Revisió necessària"),"Revisar","OK"))))))))))</f>
      </c>
      <c r="R1314" s="20"/>
    </row>
    <row r="1315" customFormat="false" ht="15" hidden="false" customHeight="false" outlineLevel="0" collapsed="false">
      <c r="A1315" s="19" t="n">
        <v>13</v>
      </c>
      <c r="B1315" s="19" t="n">
        <f aca="false">IFERROR(VLOOKUP(A1315,Personal!$A$6:$F$112,2,FALSE()),"")</f>
        <v>0</v>
      </c>
      <c r="C1315" s="19" t="str">
        <f aca="false">IFERROR(VLOOKUP(A1315,Personal!$A$6:$F$112,3,FALSE()),"")</f>
        <v>Olot</v>
      </c>
      <c r="D1315" s="19" t="s">
        <v>26</v>
      </c>
      <c r="E1315" s="19" t="s">
        <v>27</v>
      </c>
      <c r="F1315" s="19" t="s">
        <v>30</v>
      </c>
      <c r="G1315" s="19" t="s">
        <v>291</v>
      </c>
      <c r="H1315" s="19" t="n">
        <f aca="false">IF(OR(VLOOKUP(A1315,Personal!$A$6:$F$112,5,FALSE())&lt;&gt;"Sí",N1315="No aplica"),0,'Catàleg GRAE'!D6)</f>
        <v>1</v>
      </c>
      <c r="I1315" s="20"/>
      <c r="J1315" s="20"/>
      <c r="K1315" s="20"/>
      <c r="L1315" s="21"/>
      <c r="M1315" s="21"/>
      <c r="N1315" s="20"/>
      <c r="O1315" s="20"/>
      <c r="P1315" s="19" t="str">
        <f aca="false">IF(I1315="","",I1315-H1315)</f>
        <v/>
      </c>
      <c r="Q1315" s="19" t="str">
        <f aca="true">IF(B1315="","",IF(N1315="No aplica","No aplica",IF(I1315="","Pendent",IF(N1315="Per substituir","Substituir",IF(OR(N1315="No localitzat",N1315="No lliurat"),"Reposar",IF(I1315&lt;H1315,"Reposar",IF(I1315&gt;H1315,"Revisar excedent",IF(AND(G1315="Sí",M1315&lt;&gt;"",M1315&lt;TODAY()),"EPI caducat",IF(AND(G1315="Sí",M1315&lt;&gt;"",M1315&lt;=TODAY()+90),"EPI caduca ≤90 dies",IF(OR(N1315="Deteriorat usable",N1315="Revisió necessària"),"Revisar","OK"))))))))))</f>
      </c>
      <c r="R1315" s="20"/>
    </row>
    <row r="1316" customFormat="false" ht="15" hidden="false" customHeight="false" outlineLevel="0" collapsed="false">
      <c r="A1316" s="19" t="n">
        <v>13</v>
      </c>
      <c r="B1316" s="19" t="n">
        <f aca="false">IFERROR(VLOOKUP(A1316,Personal!$A$6:$F$112,2,FALSE()),"")</f>
        <v>0</v>
      </c>
      <c r="C1316" s="19" t="str">
        <f aca="false">IFERROR(VLOOKUP(A1316,Personal!$A$6:$F$112,3,FALSE()),"")</f>
        <v>Olot</v>
      </c>
      <c r="D1316" s="19" t="s">
        <v>26</v>
      </c>
      <c r="E1316" s="19" t="s">
        <v>31</v>
      </c>
      <c r="F1316" s="19" t="s">
        <v>32</v>
      </c>
      <c r="G1316" s="19" t="s">
        <v>272</v>
      </c>
      <c r="H1316" s="19" t="n">
        <f aca="false">IF(OR(VLOOKUP(A1316,Personal!$A$6:$F$112,5,FALSE())&lt;&gt;"Sí",N1316="No aplica"),0,'Catàleg GRAE'!D7)</f>
        <v>1</v>
      </c>
      <c r="I1316" s="20"/>
      <c r="J1316" s="20"/>
      <c r="K1316" s="20"/>
      <c r="L1316" s="21"/>
      <c r="M1316" s="21"/>
      <c r="N1316" s="20"/>
      <c r="O1316" s="20"/>
      <c r="P1316" s="19" t="str">
        <f aca="false">IF(I1316="","",I1316-H1316)</f>
        <v/>
      </c>
      <c r="Q1316" s="19" t="str">
        <f aca="true">IF(B1316="","",IF(N1316="No aplica","No aplica",IF(I1316="","Pendent",IF(N1316="Per substituir","Substituir",IF(OR(N1316="No localitzat",N1316="No lliurat"),"Reposar",IF(I1316&lt;H1316,"Reposar",IF(I1316&gt;H1316,"Revisar excedent",IF(AND(G1316="Sí",M1316&lt;&gt;"",M1316&lt;TODAY()),"EPI caducat",IF(AND(G1316="Sí",M1316&lt;&gt;"",M1316&lt;=TODAY()+90),"EPI caduca ≤90 dies",IF(OR(N1316="Deteriorat usable",N1316="Revisió necessària"),"Revisar","OK"))))))))))</f>
      </c>
      <c r="R1316" s="20"/>
    </row>
    <row r="1317" customFormat="false" ht="15" hidden="false" customHeight="false" outlineLevel="0" collapsed="false">
      <c r="A1317" s="19" t="n">
        <v>13</v>
      </c>
      <c r="B1317" s="19" t="n">
        <f aca="false">IFERROR(VLOOKUP(A1317,Personal!$A$6:$F$112,2,FALSE()),"")</f>
        <v>0</v>
      </c>
      <c r="C1317" s="19" t="str">
        <f aca="false">IFERROR(VLOOKUP(A1317,Personal!$A$6:$F$112,3,FALSE()),"")</f>
        <v>Olot</v>
      </c>
      <c r="D1317" s="19" t="s">
        <v>26</v>
      </c>
      <c r="E1317" s="19" t="s">
        <v>33</v>
      </c>
      <c r="F1317" s="19" t="s">
        <v>34</v>
      </c>
      <c r="G1317" s="19" t="s">
        <v>291</v>
      </c>
      <c r="H1317" s="19" t="n">
        <f aca="false">IF(OR(VLOOKUP(A1317,Personal!$A$6:$F$112,5,FALSE())&lt;&gt;"Sí",N1317="No aplica"),0,'Catàleg GRAE'!D8)</f>
        <v>2</v>
      </c>
      <c r="I1317" s="20"/>
      <c r="J1317" s="20"/>
      <c r="K1317" s="20"/>
      <c r="L1317" s="21"/>
      <c r="M1317" s="21"/>
      <c r="N1317" s="20"/>
      <c r="O1317" s="20"/>
      <c r="P1317" s="19" t="str">
        <f aca="false">IF(I1317="","",I1317-H1317)</f>
        <v/>
      </c>
      <c r="Q1317" s="19" t="str">
        <f aca="true">IF(B1317="","",IF(N1317="No aplica","No aplica",IF(I1317="","Pendent",IF(N1317="Per substituir","Substituir",IF(OR(N1317="No localitzat",N1317="No lliurat"),"Reposar",IF(I1317&lt;H1317,"Reposar",IF(I1317&gt;H1317,"Revisar excedent",IF(AND(G1317="Sí",M1317&lt;&gt;"",M1317&lt;TODAY()),"EPI caducat",IF(AND(G1317="Sí",M1317&lt;&gt;"",M1317&lt;=TODAY()+90),"EPI caduca ≤90 dies",IF(OR(N1317="Deteriorat usable",N1317="Revisió necessària"),"Revisar","OK"))))))))))</f>
      </c>
      <c r="R1317" s="20"/>
    </row>
    <row r="1318" customFormat="false" ht="15" hidden="false" customHeight="false" outlineLevel="0" collapsed="false">
      <c r="A1318" s="19" t="n">
        <v>13</v>
      </c>
      <c r="B1318" s="19" t="n">
        <f aca="false">IFERROR(VLOOKUP(A1318,Personal!$A$6:$F$112,2,FALSE()),"")</f>
        <v>0</v>
      </c>
      <c r="C1318" s="19" t="str">
        <f aca="false">IFERROR(VLOOKUP(A1318,Personal!$A$6:$F$112,3,FALSE()),"")</f>
        <v>Olot</v>
      </c>
      <c r="D1318" s="19" t="s">
        <v>26</v>
      </c>
      <c r="E1318" s="19" t="s">
        <v>35</v>
      </c>
      <c r="F1318" s="19" t="s">
        <v>36</v>
      </c>
      <c r="G1318" s="19" t="s">
        <v>291</v>
      </c>
      <c r="H1318" s="19" t="n">
        <f aca="false">IF(OR(VLOOKUP(A1318,Personal!$A$6:$F$112,5,FALSE())&lt;&gt;"Sí",N1318="No aplica"),0,'Catàleg GRAE'!D9)</f>
        <v>1</v>
      </c>
      <c r="I1318" s="20"/>
      <c r="J1318" s="20"/>
      <c r="K1318" s="20"/>
      <c r="L1318" s="21"/>
      <c r="M1318" s="21"/>
      <c r="N1318" s="20"/>
      <c r="O1318" s="20"/>
      <c r="P1318" s="19" t="str">
        <f aca="false">IF(I1318="","",I1318-H1318)</f>
        <v/>
      </c>
      <c r="Q1318" s="19" t="str">
        <f aca="true">IF(B1318="","",IF(N1318="No aplica","No aplica",IF(I1318="","Pendent",IF(N1318="Per substituir","Substituir",IF(OR(N1318="No localitzat",N1318="No lliurat"),"Reposar",IF(I1318&lt;H1318,"Reposar",IF(I1318&gt;H1318,"Revisar excedent",IF(AND(G1318="Sí",M1318&lt;&gt;"",M1318&lt;TODAY()),"EPI caducat",IF(AND(G1318="Sí",M1318&lt;&gt;"",M1318&lt;=TODAY()+90),"EPI caduca ≤90 dies",IF(OR(N1318="Deteriorat usable",N1318="Revisió necessària"),"Revisar","OK"))))))))))</f>
      </c>
      <c r="R1318" s="20"/>
    </row>
    <row r="1319" customFormat="false" ht="15" hidden="false" customHeight="false" outlineLevel="0" collapsed="false">
      <c r="A1319" s="19" t="n">
        <v>13</v>
      </c>
      <c r="B1319" s="19" t="n">
        <f aca="false">IFERROR(VLOOKUP(A1319,Personal!$A$6:$F$112,2,FALSE()),"")</f>
        <v>0</v>
      </c>
      <c r="C1319" s="19" t="str">
        <f aca="false">IFERROR(VLOOKUP(A1319,Personal!$A$6:$F$112,3,FALSE()),"")</f>
        <v>Olot</v>
      </c>
      <c r="D1319" s="19" t="s">
        <v>37</v>
      </c>
      <c r="E1319" s="19" t="s">
        <v>38</v>
      </c>
      <c r="F1319" s="19" t="s">
        <v>39</v>
      </c>
      <c r="G1319" s="19" t="s">
        <v>291</v>
      </c>
      <c r="H1319" s="19" t="n">
        <f aca="false">IF(OR(VLOOKUP(A1319,Personal!$A$6:$F$112,5,FALSE())&lt;&gt;"Sí",N1319="No aplica"),0,'Catàleg GRAE'!D10)</f>
        <v>1</v>
      </c>
      <c r="I1319" s="20"/>
      <c r="J1319" s="20"/>
      <c r="K1319" s="20"/>
      <c r="L1319" s="21"/>
      <c r="M1319" s="21"/>
      <c r="N1319" s="20"/>
      <c r="O1319" s="20"/>
      <c r="P1319" s="19" t="str">
        <f aca="false">IF(I1319="","",I1319-H1319)</f>
        <v/>
      </c>
      <c r="Q1319" s="19" t="str">
        <f aca="true">IF(B1319="","",IF(N1319="No aplica","No aplica",IF(I1319="","Pendent",IF(N1319="Per substituir","Substituir",IF(OR(N1319="No localitzat",N1319="No lliurat"),"Reposar",IF(I1319&lt;H1319,"Reposar",IF(I1319&gt;H1319,"Revisar excedent",IF(AND(G1319="Sí",M1319&lt;&gt;"",M1319&lt;TODAY()),"EPI caducat",IF(AND(G1319="Sí",M1319&lt;&gt;"",M1319&lt;=TODAY()+90),"EPI caduca ≤90 dies",IF(OR(N1319="Deteriorat usable",N1319="Revisió necessària"),"Revisar","OK"))))))))))</f>
      </c>
      <c r="R1319" s="20"/>
    </row>
    <row r="1320" customFormat="false" ht="15" hidden="false" customHeight="false" outlineLevel="0" collapsed="false">
      <c r="A1320" s="19" t="n">
        <v>13</v>
      </c>
      <c r="B1320" s="19" t="n">
        <f aca="false">IFERROR(VLOOKUP(A1320,Personal!$A$6:$F$112,2,FALSE()),"")</f>
        <v>0</v>
      </c>
      <c r="C1320" s="19" t="str">
        <f aca="false">IFERROR(VLOOKUP(A1320,Personal!$A$6:$F$112,3,FALSE()),"")</f>
        <v>Olot</v>
      </c>
      <c r="D1320" s="19" t="s">
        <v>40</v>
      </c>
      <c r="E1320" s="19" t="s">
        <v>41</v>
      </c>
      <c r="F1320" s="19" t="s">
        <v>42</v>
      </c>
      <c r="G1320" s="19" t="s">
        <v>272</v>
      </c>
      <c r="H1320" s="19" t="n">
        <f aca="false">IF(OR(VLOOKUP(A1320,Personal!$A$6:$F$112,5,FALSE())&lt;&gt;"Sí",N1320="No aplica"),0,'Catàleg GRAE'!D11)</f>
        <v>1</v>
      </c>
      <c r="I1320" s="20"/>
      <c r="J1320" s="20"/>
      <c r="K1320" s="20"/>
      <c r="L1320" s="21"/>
      <c r="M1320" s="21"/>
      <c r="N1320" s="20"/>
      <c r="O1320" s="20"/>
      <c r="P1320" s="19" t="str">
        <f aca="false">IF(I1320="","",I1320-H1320)</f>
        <v/>
      </c>
      <c r="Q1320" s="19" t="str">
        <f aca="true">IF(B1320="","",IF(N1320="No aplica","No aplica",IF(I1320="","Pendent",IF(N1320="Per substituir","Substituir",IF(OR(N1320="No localitzat",N1320="No lliurat"),"Reposar",IF(I1320&lt;H1320,"Reposar",IF(I1320&gt;H1320,"Revisar excedent",IF(AND(G1320="Sí",M1320&lt;&gt;"",M1320&lt;TODAY()),"EPI caducat",IF(AND(G1320="Sí",M1320&lt;&gt;"",M1320&lt;=TODAY()+90),"EPI caduca ≤90 dies",IF(OR(N1320="Deteriorat usable",N1320="Revisió necessària"),"Revisar","OK"))))))))))</f>
      </c>
      <c r="R1320" s="20"/>
    </row>
    <row r="1321" customFormat="false" ht="15" hidden="false" customHeight="false" outlineLevel="0" collapsed="false">
      <c r="A1321" s="19" t="n">
        <v>13</v>
      </c>
      <c r="B1321" s="19" t="n">
        <f aca="false">IFERROR(VLOOKUP(A1321,Personal!$A$6:$F$112,2,FALSE()),"")</f>
        <v>0</v>
      </c>
      <c r="C1321" s="19" t="str">
        <f aca="false">IFERROR(VLOOKUP(A1321,Personal!$A$6:$F$112,3,FALSE()),"")</f>
        <v>Olot</v>
      </c>
      <c r="D1321" s="19" t="s">
        <v>40</v>
      </c>
      <c r="E1321" s="19" t="s">
        <v>43</v>
      </c>
      <c r="F1321" s="19" t="s">
        <v>44</v>
      </c>
      <c r="G1321" s="19" t="s">
        <v>272</v>
      </c>
      <c r="H1321" s="19" t="n">
        <f aca="false">IF(OR(VLOOKUP(A1321,Personal!$A$6:$F$112,5,FALSE())&lt;&gt;"Sí",N1321="No aplica"),0,'Catàleg GRAE'!D12)</f>
        <v>1</v>
      </c>
      <c r="I1321" s="20"/>
      <c r="J1321" s="20"/>
      <c r="K1321" s="20"/>
      <c r="L1321" s="21"/>
      <c r="M1321" s="21"/>
      <c r="N1321" s="20"/>
      <c r="O1321" s="20"/>
      <c r="P1321" s="19" t="str">
        <f aca="false">IF(I1321="","",I1321-H1321)</f>
        <v/>
      </c>
      <c r="Q1321" s="19" t="str">
        <f aca="true">IF(B1321="","",IF(N1321="No aplica","No aplica",IF(I1321="","Pendent",IF(N1321="Per substituir","Substituir",IF(OR(N1321="No localitzat",N1321="No lliurat"),"Reposar",IF(I1321&lt;H1321,"Reposar",IF(I1321&gt;H1321,"Revisar excedent",IF(AND(G1321="Sí",M1321&lt;&gt;"",M1321&lt;TODAY()),"EPI caducat",IF(AND(G1321="Sí",M1321&lt;&gt;"",M1321&lt;=TODAY()+90),"EPI caduca ≤90 dies",IF(OR(N1321="Deteriorat usable",N1321="Revisió necessària"),"Revisar","OK"))))))))))</f>
      </c>
      <c r="R1321" s="20"/>
    </row>
    <row r="1322" customFormat="false" ht="15" hidden="false" customHeight="false" outlineLevel="0" collapsed="false">
      <c r="A1322" s="19" t="n">
        <v>13</v>
      </c>
      <c r="B1322" s="19" t="n">
        <f aca="false">IFERROR(VLOOKUP(A1322,Personal!$A$6:$F$112,2,FALSE()),"")</f>
        <v>0</v>
      </c>
      <c r="C1322" s="19" t="str">
        <f aca="false">IFERROR(VLOOKUP(A1322,Personal!$A$6:$F$112,3,FALSE()),"")</f>
        <v>Olot</v>
      </c>
      <c r="D1322" s="19" t="s">
        <v>45</v>
      </c>
      <c r="E1322" s="19" t="s">
        <v>46</v>
      </c>
      <c r="F1322" s="19" t="s">
        <v>47</v>
      </c>
      <c r="G1322" s="19" t="s">
        <v>291</v>
      </c>
      <c r="H1322" s="19" t="n">
        <f aca="false">IF(OR(VLOOKUP(A1322,Personal!$A$6:$F$112,5,FALSE())&lt;&gt;"Sí",N1322="No aplica"),0,'Catàleg GRAE'!D13)</f>
        <v>1</v>
      </c>
      <c r="I1322" s="20"/>
      <c r="J1322" s="20"/>
      <c r="K1322" s="20"/>
      <c r="L1322" s="21"/>
      <c r="M1322" s="21"/>
      <c r="N1322" s="20"/>
      <c r="O1322" s="20"/>
      <c r="P1322" s="19" t="str">
        <f aca="false">IF(I1322="","",I1322-H1322)</f>
        <v/>
      </c>
      <c r="Q1322" s="19" t="str">
        <f aca="true">IF(B1322="","",IF(N1322="No aplica","No aplica",IF(I1322="","Pendent",IF(N1322="Per substituir","Substituir",IF(OR(N1322="No localitzat",N1322="No lliurat"),"Reposar",IF(I1322&lt;H1322,"Reposar",IF(I1322&gt;H1322,"Revisar excedent",IF(AND(G1322="Sí",M1322&lt;&gt;"",M1322&lt;TODAY()),"EPI caducat",IF(AND(G1322="Sí",M1322&lt;&gt;"",M1322&lt;=TODAY()+90),"EPI caduca ≤90 dies",IF(OR(N1322="Deteriorat usable",N1322="Revisió necessària"),"Revisar","OK"))))))))))</f>
      </c>
      <c r="R1322" s="20"/>
    </row>
    <row r="1323" customFormat="false" ht="15" hidden="false" customHeight="false" outlineLevel="0" collapsed="false">
      <c r="A1323" s="19" t="n">
        <v>13</v>
      </c>
      <c r="B1323" s="19" t="n">
        <f aca="false">IFERROR(VLOOKUP(A1323,Personal!$A$6:$F$112,2,FALSE()),"")</f>
        <v>0</v>
      </c>
      <c r="C1323" s="19" t="str">
        <f aca="false">IFERROR(VLOOKUP(A1323,Personal!$A$6:$F$112,3,FALSE()),"")</f>
        <v>Olot</v>
      </c>
      <c r="D1323" s="19" t="s">
        <v>45</v>
      </c>
      <c r="E1323" s="19" t="s">
        <v>48</v>
      </c>
      <c r="F1323" s="19" t="s">
        <v>49</v>
      </c>
      <c r="G1323" s="19" t="s">
        <v>291</v>
      </c>
      <c r="H1323" s="19" t="n">
        <f aca="false">IF(OR(VLOOKUP(A1323,Personal!$A$6:$F$112,5,FALSE())&lt;&gt;"Sí",N1323="No aplica"),0,'Catàleg GRAE'!D14)</f>
        <v>1</v>
      </c>
      <c r="I1323" s="20"/>
      <c r="J1323" s="20"/>
      <c r="K1323" s="20"/>
      <c r="L1323" s="21"/>
      <c r="M1323" s="21"/>
      <c r="N1323" s="20"/>
      <c r="O1323" s="20"/>
      <c r="P1323" s="19" t="str">
        <f aca="false">IF(I1323="","",I1323-H1323)</f>
        <v/>
      </c>
      <c r="Q1323" s="19" t="str">
        <f aca="true">IF(B1323="","",IF(N1323="No aplica","No aplica",IF(I1323="","Pendent",IF(N1323="Per substituir","Substituir",IF(OR(N1323="No localitzat",N1323="No lliurat"),"Reposar",IF(I1323&lt;H1323,"Reposar",IF(I1323&gt;H1323,"Revisar excedent",IF(AND(G1323="Sí",M1323&lt;&gt;"",M1323&lt;TODAY()),"EPI caducat",IF(AND(G1323="Sí",M1323&lt;&gt;"",M1323&lt;=TODAY()+90),"EPI caduca ≤90 dies",IF(OR(N1323="Deteriorat usable",N1323="Revisió necessària"),"Revisar","OK"))))))))))</f>
      </c>
      <c r="R1323" s="20"/>
    </row>
    <row r="1324" customFormat="false" ht="15" hidden="false" customHeight="false" outlineLevel="0" collapsed="false">
      <c r="A1324" s="19" t="n">
        <v>13</v>
      </c>
      <c r="B1324" s="19" t="n">
        <f aca="false">IFERROR(VLOOKUP(A1324,Personal!$A$6:$F$112,2,FALSE()),"")</f>
        <v>0</v>
      </c>
      <c r="C1324" s="19" t="str">
        <f aca="false">IFERROR(VLOOKUP(A1324,Personal!$A$6:$F$112,3,FALSE()),"")</f>
        <v>Olot</v>
      </c>
      <c r="D1324" s="19" t="s">
        <v>45</v>
      </c>
      <c r="E1324" s="19" t="s">
        <v>50</v>
      </c>
      <c r="F1324" s="19" t="s">
        <v>51</v>
      </c>
      <c r="G1324" s="19" t="s">
        <v>291</v>
      </c>
      <c r="H1324" s="19" t="n">
        <f aca="false">IF(OR(VLOOKUP(A1324,Personal!$A$6:$F$112,5,FALSE())&lt;&gt;"Sí",N1324="No aplica"),0,'Catàleg GRAE'!D15)</f>
        <v>1</v>
      </c>
      <c r="I1324" s="20"/>
      <c r="J1324" s="20"/>
      <c r="K1324" s="20"/>
      <c r="L1324" s="21"/>
      <c r="M1324" s="21"/>
      <c r="N1324" s="20"/>
      <c r="O1324" s="20"/>
      <c r="P1324" s="19" t="str">
        <f aca="false">IF(I1324="","",I1324-H1324)</f>
        <v/>
      </c>
      <c r="Q1324" s="19" t="str">
        <f aca="true">IF(B1324="","",IF(N1324="No aplica","No aplica",IF(I1324="","Pendent",IF(N1324="Per substituir","Substituir",IF(OR(N1324="No localitzat",N1324="No lliurat"),"Reposar",IF(I1324&lt;H1324,"Reposar",IF(I1324&gt;H1324,"Revisar excedent",IF(AND(G1324="Sí",M1324&lt;&gt;"",M1324&lt;TODAY()),"EPI caducat",IF(AND(G1324="Sí",M1324&lt;&gt;"",M1324&lt;=TODAY()+90),"EPI caduca ≤90 dies",IF(OR(N1324="Deteriorat usable",N1324="Revisió necessària"),"Revisar","OK"))))))))))</f>
      </c>
      <c r="R1324" s="20"/>
    </row>
    <row r="1325" customFormat="false" ht="15" hidden="false" customHeight="false" outlineLevel="0" collapsed="false">
      <c r="A1325" s="19" t="n">
        <v>13</v>
      </c>
      <c r="B1325" s="19" t="n">
        <f aca="false">IFERROR(VLOOKUP(A1325,Personal!$A$6:$F$112,2,FALSE()),"")</f>
        <v>0</v>
      </c>
      <c r="C1325" s="19" t="str">
        <f aca="false">IFERROR(VLOOKUP(A1325,Personal!$A$6:$F$112,3,FALSE()),"")</f>
        <v>Olot</v>
      </c>
      <c r="D1325" s="19" t="s">
        <v>45</v>
      </c>
      <c r="E1325" s="19" t="s">
        <v>52</v>
      </c>
      <c r="F1325" s="19" t="s">
        <v>53</v>
      </c>
      <c r="G1325" s="19" t="s">
        <v>291</v>
      </c>
      <c r="H1325" s="19" t="n">
        <f aca="false">IF(OR(VLOOKUP(A1325,Personal!$A$6:$F$112,5,FALSE())&lt;&gt;"Sí",N1325="No aplica"),0,'Catàleg GRAE'!D16)</f>
        <v>1</v>
      </c>
      <c r="I1325" s="20"/>
      <c r="J1325" s="20"/>
      <c r="K1325" s="20"/>
      <c r="L1325" s="21"/>
      <c r="M1325" s="21"/>
      <c r="N1325" s="20"/>
      <c r="O1325" s="20"/>
      <c r="P1325" s="19" t="str">
        <f aca="false">IF(I1325="","",I1325-H1325)</f>
        <v/>
      </c>
      <c r="Q1325" s="19" t="str">
        <f aca="true">IF(B1325="","",IF(N1325="No aplica","No aplica",IF(I1325="","Pendent",IF(N1325="Per substituir","Substituir",IF(OR(N1325="No localitzat",N1325="No lliurat"),"Reposar",IF(I1325&lt;H1325,"Reposar",IF(I1325&gt;H1325,"Revisar excedent",IF(AND(G1325="Sí",M1325&lt;&gt;"",M1325&lt;TODAY()),"EPI caducat",IF(AND(G1325="Sí",M1325&lt;&gt;"",M1325&lt;=TODAY()+90),"EPI caduca ≤90 dies",IF(OR(N1325="Deteriorat usable",N1325="Revisió necessària"),"Revisar","OK"))))))))))</f>
      </c>
      <c r="R1325" s="20"/>
    </row>
    <row r="1326" customFormat="false" ht="15" hidden="false" customHeight="false" outlineLevel="0" collapsed="false">
      <c r="A1326" s="19" t="n">
        <v>13</v>
      </c>
      <c r="B1326" s="19" t="n">
        <f aca="false">IFERROR(VLOOKUP(A1326,Personal!$A$6:$F$112,2,FALSE()),"")</f>
        <v>0</v>
      </c>
      <c r="C1326" s="19" t="str">
        <f aca="false">IFERROR(VLOOKUP(A1326,Personal!$A$6:$F$112,3,FALSE()),"")</f>
        <v>Olot</v>
      </c>
      <c r="D1326" s="19" t="s">
        <v>45</v>
      </c>
      <c r="E1326" s="19" t="s">
        <v>54</v>
      </c>
      <c r="F1326" s="19" t="s">
        <v>55</v>
      </c>
      <c r="G1326" s="19" t="s">
        <v>291</v>
      </c>
      <c r="H1326" s="19" t="n">
        <f aca="false">IF(OR(VLOOKUP(A1326,Personal!$A$6:$F$112,5,FALSE())&lt;&gt;"Sí",N1326="No aplica"),0,'Catàleg GRAE'!D17)</f>
        <v>1</v>
      </c>
      <c r="I1326" s="20"/>
      <c r="J1326" s="20"/>
      <c r="K1326" s="20"/>
      <c r="L1326" s="21"/>
      <c r="M1326" s="21"/>
      <c r="N1326" s="20"/>
      <c r="O1326" s="20"/>
      <c r="P1326" s="19" t="str">
        <f aca="false">IF(I1326="","",I1326-H1326)</f>
        <v/>
      </c>
      <c r="Q1326" s="19" t="str">
        <f aca="true">IF(B1326="","",IF(N1326="No aplica","No aplica",IF(I1326="","Pendent",IF(N1326="Per substituir","Substituir",IF(OR(N1326="No localitzat",N1326="No lliurat"),"Reposar",IF(I1326&lt;H1326,"Reposar",IF(I1326&gt;H1326,"Revisar excedent",IF(AND(G1326="Sí",M1326&lt;&gt;"",M1326&lt;TODAY()),"EPI caducat",IF(AND(G1326="Sí",M1326&lt;&gt;"",M1326&lt;=TODAY()+90),"EPI caduca ≤90 dies",IF(OR(N1326="Deteriorat usable",N1326="Revisió necessària"),"Revisar","OK"))))))))))</f>
      </c>
      <c r="R1326" s="20"/>
    </row>
    <row r="1327" customFormat="false" ht="15" hidden="false" customHeight="false" outlineLevel="0" collapsed="false">
      <c r="A1327" s="19" t="n">
        <v>13</v>
      </c>
      <c r="B1327" s="19" t="n">
        <f aca="false">IFERROR(VLOOKUP(A1327,Personal!$A$6:$F$112,2,FALSE()),"")</f>
        <v>0</v>
      </c>
      <c r="C1327" s="19" t="str">
        <f aca="false">IFERROR(VLOOKUP(A1327,Personal!$A$6:$F$112,3,FALSE()),"")</f>
        <v>Olot</v>
      </c>
      <c r="D1327" s="19" t="s">
        <v>56</v>
      </c>
      <c r="E1327" s="19" t="s">
        <v>57</v>
      </c>
      <c r="F1327" s="19" t="s">
        <v>58</v>
      </c>
      <c r="G1327" s="19" t="s">
        <v>291</v>
      </c>
      <c r="H1327" s="19" t="n">
        <f aca="false">IF(OR(VLOOKUP(A1327,Personal!$A$6:$F$112,5,FALSE())&lt;&gt;"Sí",N1327="No aplica"),0,'Catàleg GRAE'!D18)</f>
        <v>1</v>
      </c>
      <c r="I1327" s="20"/>
      <c r="J1327" s="20"/>
      <c r="K1327" s="20"/>
      <c r="L1327" s="21"/>
      <c r="M1327" s="21"/>
      <c r="N1327" s="20"/>
      <c r="O1327" s="20"/>
      <c r="P1327" s="19" t="str">
        <f aca="false">IF(I1327="","",I1327-H1327)</f>
        <v/>
      </c>
      <c r="Q1327" s="19" t="str">
        <f aca="true">IF(B1327="","",IF(N1327="No aplica","No aplica",IF(I1327="","Pendent",IF(N1327="Per substituir","Substituir",IF(OR(N1327="No localitzat",N1327="No lliurat"),"Reposar",IF(I1327&lt;H1327,"Reposar",IF(I1327&gt;H1327,"Revisar excedent",IF(AND(G1327="Sí",M1327&lt;&gt;"",M1327&lt;TODAY()),"EPI caducat",IF(AND(G1327="Sí",M1327&lt;&gt;"",M1327&lt;=TODAY()+90),"EPI caduca ≤90 dies",IF(OR(N1327="Deteriorat usable",N1327="Revisió necessària"),"Revisar","OK"))))))))))</f>
      </c>
      <c r="R1327" s="20"/>
    </row>
    <row r="1328" customFormat="false" ht="15" hidden="false" customHeight="false" outlineLevel="0" collapsed="false">
      <c r="A1328" s="19" t="n">
        <v>13</v>
      </c>
      <c r="B1328" s="19" t="n">
        <f aca="false">IFERROR(VLOOKUP(A1328,Personal!$A$6:$F$112,2,FALSE()),"")</f>
        <v>0</v>
      </c>
      <c r="C1328" s="19" t="str">
        <f aca="false">IFERROR(VLOOKUP(A1328,Personal!$A$6:$F$112,3,FALSE()),"")</f>
        <v>Olot</v>
      </c>
      <c r="D1328" s="19" t="s">
        <v>59</v>
      </c>
      <c r="E1328" s="19" t="s">
        <v>60</v>
      </c>
      <c r="F1328" s="19" t="s">
        <v>61</v>
      </c>
      <c r="G1328" s="19" t="s">
        <v>291</v>
      </c>
      <c r="H1328" s="19" t="n">
        <f aca="false">IF(OR(VLOOKUP(A1328,Personal!$A$6:$F$112,5,FALSE())&lt;&gt;"Sí",N1328="No aplica"),0,'Catàleg GRAE'!D19)</f>
        <v>4</v>
      </c>
      <c r="I1328" s="20"/>
      <c r="J1328" s="20"/>
      <c r="K1328" s="20"/>
      <c r="L1328" s="21"/>
      <c r="M1328" s="21"/>
      <c r="N1328" s="20"/>
      <c r="O1328" s="20"/>
      <c r="P1328" s="19" t="str">
        <f aca="false">IF(I1328="","",I1328-H1328)</f>
        <v/>
      </c>
      <c r="Q1328" s="19" t="str">
        <f aca="true">IF(B1328="","",IF(N1328="No aplica","No aplica",IF(I1328="","Pendent",IF(N1328="Per substituir","Substituir",IF(OR(N1328="No localitzat",N1328="No lliurat"),"Reposar",IF(I1328&lt;H1328,"Reposar",IF(I1328&gt;H1328,"Revisar excedent",IF(AND(G1328="Sí",M1328&lt;&gt;"",M1328&lt;TODAY()),"EPI caducat",IF(AND(G1328="Sí",M1328&lt;&gt;"",M1328&lt;=TODAY()+90),"EPI caduca ≤90 dies",IF(OR(N1328="Deteriorat usable",N1328="Revisió necessària"),"Revisar","OK"))))))))))</f>
      </c>
      <c r="R1328" s="20"/>
    </row>
    <row r="1329" customFormat="false" ht="15" hidden="false" customHeight="false" outlineLevel="0" collapsed="false">
      <c r="A1329" s="19" t="n">
        <v>13</v>
      </c>
      <c r="B1329" s="19" t="n">
        <f aca="false">IFERROR(VLOOKUP(A1329,Personal!$A$6:$F$112,2,FALSE()),"")</f>
        <v>0</v>
      </c>
      <c r="C1329" s="19" t="str">
        <f aca="false">IFERROR(VLOOKUP(A1329,Personal!$A$6:$F$112,3,FALSE()),"")</f>
        <v>Olot</v>
      </c>
      <c r="D1329" s="19" t="s">
        <v>59</v>
      </c>
      <c r="E1329" s="19" t="s">
        <v>60</v>
      </c>
      <c r="F1329" s="19" t="s">
        <v>62</v>
      </c>
      <c r="G1329" s="19" t="s">
        <v>291</v>
      </c>
      <c r="H1329" s="19" t="n">
        <f aca="false">IF(OR(VLOOKUP(A1329,Personal!$A$6:$F$112,5,FALSE())&lt;&gt;"Sí",N1329="No aplica"),0,'Catàleg GRAE'!D20)</f>
        <v>2</v>
      </c>
      <c r="I1329" s="20"/>
      <c r="J1329" s="20"/>
      <c r="K1329" s="20"/>
      <c r="L1329" s="21"/>
      <c r="M1329" s="21"/>
      <c r="N1329" s="20"/>
      <c r="O1329" s="20"/>
      <c r="P1329" s="19" t="str">
        <f aca="false">IF(I1329="","",I1329-H1329)</f>
        <v/>
      </c>
      <c r="Q1329" s="19" t="str">
        <f aca="true">IF(B1329="","",IF(N1329="No aplica","No aplica",IF(I1329="","Pendent",IF(N1329="Per substituir","Substituir",IF(OR(N1329="No localitzat",N1329="No lliurat"),"Reposar",IF(I1329&lt;H1329,"Reposar",IF(I1329&gt;H1329,"Revisar excedent",IF(AND(G1329="Sí",M1329&lt;&gt;"",M1329&lt;TODAY()),"EPI caducat",IF(AND(G1329="Sí",M1329&lt;&gt;"",M1329&lt;=TODAY()+90),"EPI caduca ≤90 dies",IF(OR(N1329="Deteriorat usable",N1329="Revisió necessària"),"Revisar","OK"))))))))))</f>
      </c>
      <c r="R1329" s="20"/>
    </row>
    <row r="1330" customFormat="false" ht="15" hidden="false" customHeight="false" outlineLevel="0" collapsed="false">
      <c r="A1330" s="19" t="n">
        <v>13</v>
      </c>
      <c r="B1330" s="19" t="n">
        <f aca="false">IFERROR(VLOOKUP(A1330,Personal!$A$6:$F$112,2,FALSE()),"")</f>
        <v>0</v>
      </c>
      <c r="C1330" s="19" t="str">
        <f aca="false">IFERROR(VLOOKUP(A1330,Personal!$A$6:$F$112,3,FALSE()),"")</f>
        <v>Olot</v>
      </c>
      <c r="D1330" s="19" t="s">
        <v>59</v>
      </c>
      <c r="E1330" s="19" t="s">
        <v>60</v>
      </c>
      <c r="F1330" s="19" t="s">
        <v>63</v>
      </c>
      <c r="G1330" s="19" t="s">
        <v>291</v>
      </c>
      <c r="H1330" s="19" t="n">
        <f aca="false">IF(OR(VLOOKUP(A1330,Personal!$A$6:$F$112,5,FALSE())&lt;&gt;"Sí",N1330="No aplica"),0,'Catàleg GRAE'!D21)</f>
        <v>2</v>
      </c>
      <c r="I1330" s="20"/>
      <c r="J1330" s="20"/>
      <c r="K1330" s="20"/>
      <c r="L1330" s="21"/>
      <c r="M1330" s="21"/>
      <c r="N1330" s="20"/>
      <c r="O1330" s="20"/>
      <c r="P1330" s="19" t="str">
        <f aca="false">IF(I1330="","",I1330-H1330)</f>
        <v/>
      </c>
      <c r="Q1330" s="19" t="str">
        <f aca="true">IF(B1330="","",IF(N1330="No aplica","No aplica",IF(I1330="","Pendent",IF(N1330="Per substituir","Substituir",IF(OR(N1330="No localitzat",N1330="No lliurat"),"Reposar",IF(I1330&lt;H1330,"Reposar",IF(I1330&gt;H1330,"Revisar excedent",IF(AND(G1330="Sí",M1330&lt;&gt;"",M1330&lt;TODAY()),"EPI caducat",IF(AND(G1330="Sí",M1330&lt;&gt;"",M1330&lt;=TODAY()+90),"EPI caduca ≤90 dies",IF(OR(N1330="Deteriorat usable",N1330="Revisió necessària"),"Revisar","OK"))))))))))</f>
      </c>
      <c r="R1330" s="20"/>
    </row>
    <row r="1331" customFormat="false" ht="15" hidden="false" customHeight="false" outlineLevel="0" collapsed="false">
      <c r="A1331" s="19" t="n">
        <v>13</v>
      </c>
      <c r="B1331" s="19" t="n">
        <f aca="false">IFERROR(VLOOKUP(A1331,Personal!$A$6:$F$112,2,FALSE()),"")</f>
        <v>0</v>
      </c>
      <c r="C1331" s="19" t="str">
        <f aca="false">IFERROR(VLOOKUP(A1331,Personal!$A$6:$F$112,3,FALSE()),"")</f>
        <v>Olot</v>
      </c>
      <c r="D1331" s="19" t="s">
        <v>64</v>
      </c>
      <c r="E1331" s="19" t="s">
        <v>65</v>
      </c>
      <c r="F1331" s="19" t="s">
        <v>66</v>
      </c>
      <c r="G1331" s="19" t="s">
        <v>291</v>
      </c>
      <c r="H1331" s="19" t="n">
        <f aca="false">IF(OR(VLOOKUP(A1331,Personal!$A$6:$F$112,5,FALSE())&lt;&gt;"Sí",N1331="No aplica"),0,'Catàleg GRAE'!D22)</f>
        <v>1</v>
      </c>
      <c r="I1331" s="20"/>
      <c r="J1331" s="20"/>
      <c r="K1331" s="20"/>
      <c r="L1331" s="21"/>
      <c r="M1331" s="21"/>
      <c r="N1331" s="20"/>
      <c r="O1331" s="20"/>
      <c r="P1331" s="19" t="str">
        <f aca="false">IF(I1331="","",I1331-H1331)</f>
        <v/>
      </c>
      <c r="Q1331" s="19" t="str">
        <f aca="true">IF(B1331="","",IF(N1331="No aplica","No aplica",IF(I1331="","Pendent",IF(N1331="Per substituir","Substituir",IF(OR(N1331="No localitzat",N1331="No lliurat"),"Reposar",IF(I1331&lt;H1331,"Reposar",IF(I1331&gt;H1331,"Revisar excedent",IF(AND(G1331="Sí",M1331&lt;&gt;"",M1331&lt;TODAY()),"EPI caducat",IF(AND(G1331="Sí",M1331&lt;&gt;"",M1331&lt;=TODAY()+90),"EPI caduca ≤90 dies",IF(OR(N1331="Deteriorat usable",N1331="Revisió necessària"),"Revisar","OK"))))))))))</f>
      </c>
      <c r="R1331" s="20"/>
    </row>
    <row r="1332" customFormat="false" ht="15" hidden="false" customHeight="false" outlineLevel="0" collapsed="false">
      <c r="A1332" s="19" t="n">
        <v>13</v>
      </c>
      <c r="B1332" s="19" t="n">
        <f aca="false">IFERROR(VLOOKUP(A1332,Personal!$A$6:$F$112,2,FALSE()),"")</f>
        <v>0</v>
      </c>
      <c r="C1332" s="19" t="str">
        <f aca="false">IFERROR(VLOOKUP(A1332,Personal!$A$6:$F$112,3,FALSE()),"")</f>
        <v>Olot</v>
      </c>
      <c r="D1332" s="19" t="s">
        <v>64</v>
      </c>
      <c r="E1332" s="19" t="s">
        <v>67</v>
      </c>
      <c r="F1332" s="19" t="s">
        <v>68</v>
      </c>
      <c r="G1332" s="19" t="s">
        <v>291</v>
      </c>
      <c r="H1332" s="19" t="n">
        <f aca="false">IF(OR(VLOOKUP(A1332,Personal!$A$6:$F$112,5,FALSE())&lt;&gt;"Sí",N1332="No aplica"),0,'Catàleg GRAE'!D23)</f>
        <v>1</v>
      </c>
      <c r="I1332" s="20"/>
      <c r="J1332" s="20"/>
      <c r="K1332" s="20"/>
      <c r="L1332" s="21"/>
      <c r="M1332" s="21"/>
      <c r="N1332" s="20"/>
      <c r="O1332" s="20"/>
      <c r="P1332" s="19" t="str">
        <f aca="false">IF(I1332="","",I1332-H1332)</f>
        <v/>
      </c>
      <c r="Q1332" s="19" t="str">
        <f aca="true">IF(B1332="","",IF(N1332="No aplica","No aplica",IF(I1332="","Pendent",IF(N1332="Per substituir","Substituir",IF(OR(N1332="No localitzat",N1332="No lliurat"),"Reposar",IF(I1332&lt;H1332,"Reposar",IF(I1332&gt;H1332,"Revisar excedent",IF(AND(G1332="Sí",M1332&lt;&gt;"",M1332&lt;TODAY()),"EPI caducat",IF(AND(G1332="Sí",M1332&lt;&gt;"",M1332&lt;=TODAY()+90),"EPI caduca ≤90 dies",IF(OR(N1332="Deteriorat usable",N1332="Revisió necessària"),"Revisar","OK"))))))))))</f>
      </c>
      <c r="R1332" s="20"/>
    </row>
    <row r="1333" customFormat="false" ht="15" hidden="false" customHeight="false" outlineLevel="0" collapsed="false">
      <c r="A1333" s="19" t="n">
        <v>13</v>
      </c>
      <c r="B1333" s="19" t="n">
        <f aca="false">IFERROR(VLOOKUP(A1333,Personal!$A$6:$F$112,2,FALSE()),"")</f>
        <v>0</v>
      </c>
      <c r="C1333" s="19" t="str">
        <f aca="false">IFERROR(VLOOKUP(A1333,Personal!$A$6:$F$112,3,FALSE()),"")</f>
        <v>Olot</v>
      </c>
      <c r="D1333" s="19" t="s">
        <v>64</v>
      </c>
      <c r="E1333" s="19" t="s">
        <v>69</v>
      </c>
      <c r="F1333" s="19" t="s">
        <v>70</v>
      </c>
      <c r="G1333" s="19" t="s">
        <v>291</v>
      </c>
      <c r="H1333" s="19" t="n">
        <f aca="false">IF(OR(VLOOKUP(A1333,Personal!$A$6:$F$112,5,FALSE())&lt;&gt;"Sí",N1333="No aplica"),0,'Catàleg GRAE'!D24)</f>
        <v>1</v>
      </c>
      <c r="I1333" s="20"/>
      <c r="J1333" s="20"/>
      <c r="K1333" s="20"/>
      <c r="L1333" s="21"/>
      <c r="M1333" s="21"/>
      <c r="N1333" s="20"/>
      <c r="O1333" s="20"/>
      <c r="P1333" s="19" t="str">
        <f aca="false">IF(I1333="","",I1333-H1333)</f>
        <v/>
      </c>
      <c r="Q1333" s="19" t="str">
        <f aca="true">IF(B1333="","",IF(N1333="No aplica","No aplica",IF(I1333="","Pendent",IF(N1333="Per substituir","Substituir",IF(OR(N1333="No localitzat",N1333="No lliurat"),"Reposar",IF(I1333&lt;H1333,"Reposar",IF(I1333&gt;H1333,"Revisar excedent",IF(AND(G1333="Sí",M1333&lt;&gt;"",M1333&lt;TODAY()),"EPI caducat",IF(AND(G1333="Sí",M1333&lt;&gt;"",M1333&lt;=TODAY()+90),"EPI caduca ≤90 dies",IF(OR(N1333="Deteriorat usable",N1333="Revisió necessària"),"Revisar","OK"))))))))))</f>
      </c>
      <c r="R1333" s="20"/>
    </row>
    <row r="1334" customFormat="false" ht="15" hidden="false" customHeight="false" outlineLevel="0" collapsed="false">
      <c r="A1334" s="19" t="n">
        <v>13</v>
      </c>
      <c r="B1334" s="19" t="n">
        <f aca="false">IFERROR(VLOOKUP(A1334,Personal!$A$6:$F$112,2,FALSE()),"")</f>
        <v>0</v>
      </c>
      <c r="C1334" s="19" t="str">
        <f aca="false">IFERROR(VLOOKUP(A1334,Personal!$A$6:$F$112,3,FALSE()),"")</f>
        <v>Olot</v>
      </c>
      <c r="D1334" s="19" t="s">
        <v>71</v>
      </c>
      <c r="E1334" s="19" t="s">
        <v>72</v>
      </c>
      <c r="F1334" s="19" t="s">
        <v>73</v>
      </c>
      <c r="G1334" s="19" t="s">
        <v>291</v>
      </c>
      <c r="H1334" s="19" t="n">
        <f aca="false">IF(OR(VLOOKUP(A1334,Personal!$A$6:$F$112,5,FALSE())&lt;&gt;"Sí",N1334="No aplica"),0,'Catàleg GRAE'!D25)</f>
        <v>1</v>
      </c>
      <c r="I1334" s="20"/>
      <c r="J1334" s="20"/>
      <c r="K1334" s="20"/>
      <c r="L1334" s="21"/>
      <c r="M1334" s="21"/>
      <c r="N1334" s="20"/>
      <c r="O1334" s="20"/>
      <c r="P1334" s="19" t="str">
        <f aca="false">IF(I1334="","",I1334-H1334)</f>
        <v/>
      </c>
      <c r="Q1334" s="19" t="str">
        <f aca="true">IF(B1334="","",IF(N1334="No aplica","No aplica",IF(I1334="","Pendent",IF(N1334="Per substituir","Substituir",IF(OR(N1334="No localitzat",N1334="No lliurat"),"Reposar",IF(I1334&lt;H1334,"Reposar",IF(I1334&gt;H1334,"Revisar excedent",IF(AND(G1334="Sí",M1334&lt;&gt;"",M1334&lt;TODAY()),"EPI caducat",IF(AND(G1334="Sí",M1334&lt;&gt;"",M1334&lt;=TODAY()+90),"EPI caduca ≤90 dies",IF(OR(N1334="Deteriorat usable",N1334="Revisió necessària"),"Revisar","OK"))))))))))</f>
      </c>
      <c r="R1334" s="20"/>
    </row>
    <row r="1335" customFormat="false" ht="15" hidden="false" customHeight="false" outlineLevel="0" collapsed="false">
      <c r="A1335" s="19" t="n">
        <v>13</v>
      </c>
      <c r="B1335" s="19" t="n">
        <f aca="false">IFERROR(VLOOKUP(A1335,Personal!$A$6:$F$112,2,FALSE()),"")</f>
        <v>0</v>
      </c>
      <c r="C1335" s="19" t="str">
        <f aca="false">IFERROR(VLOOKUP(A1335,Personal!$A$6:$F$112,3,FALSE()),"")</f>
        <v>Olot</v>
      </c>
      <c r="D1335" s="19" t="s">
        <v>40</v>
      </c>
      <c r="E1335" s="19" t="s">
        <v>74</v>
      </c>
      <c r="F1335" s="19" t="s">
        <v>75</v>
      </c>
      <c r="G1335" s="19" t="s">
        <v>272</v>
      </c>
      <c r="H1335" s="19" t="n">
        <f aca="false">IF(OR(VLOOKUP(A1335,Personal!$A$6:$F$112,5,FALSE())&lt;&gt;"Sí",N1335="No aplica"),0,'Catàleg GRAE'!D26)</f>
        <v>1</v>
      </c>
      <c r="I1335" s="20"/>
      <c r="J1335" s="20"/>
      <c r="K1335" s="20"/>
      <c r="L1335" s="21"/>
      <c r="M1335" s="21"/>
      <c r="N1335" s="20"/>
      <c r="O1335" s="20"/>
      <c r="P1335" s="19" t="str">
        <f aca="false">IF(I1335="","",I1335-H1335)</f>
        <v/>
      </c>
      <c r="Q1335" s="19" t="str">
        <f aca="true">IF(B1335="","",IF(N1335="No aplica","No aplica",IF(I1335="","Pendent",IF(N1335="Per substituir","Substituir",IF(OR(N1335="No localitzat",N1335="No lliurat"),"Reposar",IF(I1335&lt;H1335,"Reposar",IF(I1335&gt;H1335,"Revisar excedent",IF(AND(G1335="Sí",M1335&lt;&gt;"",M1335&lt;TODAY()),"EPI caducat",IF(AND(G1335="Sí",M1335&lt;&gt;"",M1335&lt;=TODAY()+90),"EPI caduca ≤90 dies",IF(OR(N1335="Deteriorat usable",N1335="Revisió necessària"),"Revisar","OK"))))))))))</f>
      </c>
      <c r="R1335" s="20"/>
    </row>
    <row r="1336" customFormat="false" ht="15" hidden="false" customHeight="false" outlineLevel="0" collapsed="false">
      <c r="A1336" s="19" t="n">
        <v>13</v>
      </c>
      <c r="B1336" s="19" t="n">
        <f aca="false">IFERROR(VLOOKUP(A1336,Personal!$A$6:$F$112,2,FALSE()),"")</f>
        <v>0</v>
      </c>
      <c r="C1336" s="19" t="str">
        <f aca="false">IFERROR(VLOOKUP(A1336,Personal!$A$6:$F$112,3,FALSE()),"")</f>
        <v>Olot</v>
      </c>
      <c r="D1336" s="19" t="s">
        <v>40</v>
      </c>
      <c r="E1336" s="19" t="s">
        <v>76</v>
      </c>
      <c r="F1336" s="19" t="s">
        <v>77</v>
      </c>
      <c r="G1336" s="19" t="s">
        <v>291</v>
      </c>
      <c r="H1336" s="19" t="n">
        <f aca="false">IF(OR(VLOOKUP(A1336,Personal!$A$6:$F$112,5,FALSE())&lt;&gt;"Sí",N1336="No aplica"),0,'Catàleg GRAE'!D27)</f>
        <v>1</v>
      </c>
      <c r="I1336" s="20"/>
      <c r="J1336" s="20"/>
      <c r="K1336" s="20"/>
      <c r="L1336" s="21"/>
      <c r="M1336" s="21"/>
      <c r="N1336" s="20"/>
      <c r="O1336" s="20"/>
      <c r="P1336" s="19" t="str">
        <f aca="false">IF(I1336="","",I1336-H1336)</f>
        <v/>
      </c>
      <c r="Q1336" s="19" t="str">
        <f aca="true">IF(B1336="","",IF(N1336="No aplica","No aplica",IF(I1336="","Pendent",IF(N1336="Per substituir","Substituir",IF(OR(N1336="No localitzat",N1336="No lliurat"),"Reposar",IF(I1336&lt;H1336,"Reposar",IF(I1336&gt;H1336,"Revisar excedent",IF(AND(G1336="Sí",M1336&lt;&gt;"",M1336&lt;TODAY()),"EPI caducat",IF(AND(G1336="Sí",M1336&lt;&gt;"",M1336&lt;=TODAY()+90),"EPI caduca ≤90 dies",IF(OR(N1336="Deteriorat usable",N1336="Revisió necessària"),"Revisar","OK"))))))))))</f>
      </c>
      <c r="R1336" s="20"/>
    </row>
    <row r="1337" customFormat="false" ht="15" hidden="false" customHeight="false" outlineLevel="0" collapsed="false">
      <c r="A1337" s="19" t="n">
        <v>13</v>
      </c>
      <c r="B1337" s="19" t="n">
        <f aca="false">IFERROR(VLOOKUP(A1337,Personal!$A$6:$F$112,2,FALSE()),"")</f>
        <v>0</v>
      </c>
      <c r="C1337" s="19" t="str">
        <f aca="false">IFERROR(VLOOKUP(A1337,Personal!$A$6:$F$112,3,FALSE()),"")</f>
        <v>Olot</v>
      </c>
      <c r="D1337" s="19" t="s">
        <v>78</v>
      </c>
      <c r="E1337" s="19" t="s">
        <v>79</v>
      </c>
      <c r="F1337" s="19" t="s">
        <v>80</v>
      </c>
      <c r="G1337" s="19" t="s">
        <v>291</v>
      </c>
      <c r="H1337" s="19" t="n">
        <f aca="false">IF(OR(VLOOKUP(A1337,Personal!$A$6:$F$112,5,FALSE())&lt;&gt;"Sí",N1337="No aplica"),0,'Catàleg GRAE'!D28)</f>
        <v>1</v>
      </c>
      <c r="I1337" s="20"/>
      <c r="J1337" s="20"/>
      <c r="K1337" s="20"/>
      <c r="L1337" s="21"/>
      <c r="M1337" s="21"/>
      <c r="N1337" s="20"/>
      <c r="O1337" s="20"/>
      <c r="P1337" s="19" t="str">
        <f aca="false">IF(I1337="","",I1337-H1337)</f>
        <v/>
      </c>
      <c r="Q1337" s="19" t="str">
        <f aca="true">IF(B1337="","",IF(N1337="No aplica","No aplica",IF(I1337="","Pendent",IF(N1337="Per substituir","Substituir",IF(OR(N1337="No localitzat",N1337="No lliurat"),"Reposar",IF(I1337&lt;H1337,"Reposar",IF(I1337&gt;H1337,"Revisar excedent",IF(AND(G1337="Sí",M1337&lt;&gt;"",M1337&lt;TODAY()),"EPI caducat",IF(AND(G1337="Sí",M1337&lt;&gt;"",M1337&lt;=TODAY()+90),"EPI caduca ≤90 dies",IF(OR(N1337="Deteriorat usable",N1337="Revisió necessària"),"Revisar","OK"))))))))))</f>
      </c>
      <c r="R1337" s="20"/>
    </row>
    <row r="1338" customFormat="false" ht="15" hidden="false" customHeight="false" outlineLevel="0" collapsed="false">
      <c r="A1338" s="19" t="n">
        <v>13</v>
      </c>
      <c r="B1338" s="19" t="n">
        <f aca="false">IFERROR(VLOOKUP(A1338,Personal!$A$6:$F$112,2,FALSE()),"")</f>
        <v>0</v>
      </c>
      <c r="C1338" s="19" t="str">
        <f aca="false">IFERROR(VLOOKUP(A1338,Personal!$A$6:$F$112,3,FALSE()),"")</f>
        <v>Olot</v>
      </c>
      <c r="D1338" s="19" t="s">
        <v>26</v>
      </c>
      <c r="E1338" s="19" t="s">
        <v>81</v>
      </c>
      <c r="F1338" s="19" t="s">
        <v>82</v>
      </c>
      <c r="G1338" s="19" t="s">
        <v>272</v>
      </c>
      <c r="H1338" s="19" t="n">
        <f aca="false">IF(OR(VLOOKUP(A1338,Personal!$A$6:$F$112,5,FALSE())&lt;&gt;"Sí",N1338="No aplica"),0,'Catàleg GRAE'!D29)</f>
        <v>1</v>
      </c>
      <c r="I1338" s="20"/>
      <c r="J1338" s="20"/>
      <c r="K1338" s="20"/>
      <c r="L1338" s="21"/>
      <c r="M1338" s="21"/>
      <c r="N1338" s="20"/>
      <c r="O1338" s="20"/>
      <c r="P1338" s="19" t="str">
        <f aca="false">IF(I1338="","",I1338-H1338)</f>
        <v/>
      </c>
      <c r="Q1338" s="19" t="str">
        <f aca="true">IF(B1338="","",IF(N1338="No aplica","No aplica",IF(I1338="","Pendent",IF(N1338="Per substituir","Substituir",IF(OR(N1338="No localitzat",N1338="No lliurat"),"Reposar",IF(I1338&lt;H1338,"Reposar",IF(I1338&gt;H1338,"Revisar excedent",IF(AND(G1338="Sí",M1338&lt;&gt;"",M1338&lt;TODAY()),"EPI caducat",IF(AND(G1338="Sí",M1338&lt;&gt;"",M1338&lt;=TODAY()+90),"EPI caduca ≤90 dies",IF(OR(N1338="Deteriorat usable",N1338="Revisió necessària"),"Revisar","OK"))))))))))</f>
      </c>
      <c r="R1338" s="20"/>
    </row>
    <row r="1339" customFormat="false" ht="15" hidden="false" customHeight="false" outlineLevel="0" collapsed="false">
      <c r="A1339" s="19" t="n">
        <v>13</v>
      </c>
      <c r="B1339" s="19" t="n">
        <f aca="false">IFERROR(VLOOKUP(A1339,Personal!$A$6:$F$112,2,FALSE()),"")</f>
        <v>0</v>
      </c>
      <c r="C1339" s="19" t="str">
        <f aca="false">IFERROR(VLOOKUP(A1339,Personal!$A$6:$F$112,3,FALSE()),"")</f>
        <v>Olot</v>
      </c>
      <c r="D1339" s="19" t="s">
        <v>83</v>
      </c>
      <c r="E1339" s="19" t="s">
        <v>84</v>
      </c>
      <c r="F1339" s="19" t="s">
        <v>85</v>
      </c>
      <c r="G1339" s="19" t="s">
        <v>291</v>
      </c>
      <c r="H1339" s="19" t="n">
        <f aca="false">IF(OR(VLOOKUP(A1339,Personal!$A$6:$F$112,5,FALSE())&lt;&gt;"Sí",N1339="No aplica"),0,'Catàleg GRAE'!D30)</f>
        <v>2</v>
      </c>
      <c r="I1339" s="20"/>
      <c r="J1339" s="20"/>
      <c r="K1339" s="20"/>
      <c r="L1339" s="21"/>
      <c r="M1339" s="21"/>
      <c r="N1339" s="20"/>
      <c r="O1339" s="20"/>
      <c r="P1339" s="19" t="str">
        <f aca="false">IF(I1339="","",I1339-H1339)</f>
        <v/>
      </c>
      <c r="Q1339" s="19" t="str">
        <f aca="true">IF(B1339="","",IF(N1339="No aplica","No aplica",IF(I1339="","Pendent",IF(N1339="Per substituir","Substituir",IF(OR(N1339="No localitzat",N1339="No lliurat"),"Reposar",IF(I1339&lt;H1339,"Reposar",IF(I1339&gt;H1339,"Revisar excedent",IF(AND(G1339="Sí",M1339&lt;&gt;"",M1339&lt;TODAY()),"EPI caducat",IF(AND(G1339="Sí",M1339&lt;&gt;"",M1339&lt;=TODAY()+90),"EPI caduca ≤90 dies",IF(OR(N1339="Deteriorat usable",N1339="Revisió necessària"),"Revisar","OK"))))))))))</f>
      </c>
      <c r="R1339" s="20"/>
    </row>
    <row r="1340" customFormat="false" ht="15" hidden="false" customHeight="false" outlineLevel="0" collapsed="false">
      <c r="A1340" s="19" t="n">
        <v>13</v>
      </c>
      <c r="B1340" s="19" t="n">
        <f aca="false">IFERROR(VLOOKUP(A1340,Personal!$A$6:$F$112,2,FALSE()),"")</f>
        <v>0</v>
      </c>
      <c r="C1340" s="19" t="str">
        <f aca="false">IFERROR(VLOOKUP(A1340,Personal!$A$6:$F$112,3,FALSE()),"")</f>
        <v>Olot</v>
      </c>
      <c r="D1340" s="19" t="s">
        <v>83</v>
      </c>
      <c r="E1340" s="19" t="s">
        <v>86</v>
      </c>
      <c r="F1340" s="19" t="s">
        <v>87</v>
      </c>
      <c r="G1340" s="19" t="s">
        <v>291</v>
      </c>
      <c r="H1340" s="19" t="n">
        <f aca="false">IF(OR(VLOOKUP(A1340,Personal!$A$6:$F$112,5,FALSE())&lt;&gt;"Sí",N1340="No aplica"),0,'Catàleg GRAE'!D31)</f>
        <v>2</v>
      </c>
      <c r="I1340" s="20"/>
      <c r="J1340" s="20"/>
      <c r="K1340" s="20"/>
      <c r="L1340" s="21"/>
      <c r="M1340" s="21"/>
      <c r="N1340" s="20"/>
      <c r="O1340" s="20"/>
      <c r="P1340" s="19" t="str">
        <f aca="false">IF(I1340="","",I1340-H1340)</f>
        <v/>
      </c>
      <c r="Q1340" s="19" t="str">
        <f aca="true">IF(B1340="","",IF(N1340="No aplica","No aplica",IF(I1340="","Pendent",IF(N1340="Per substituir","Substituir",IF(OR(N1340="No localitzat",N1340="No lliurat"),"Reposar",IF(I1340&lt;H1340,"Reposar",IF(I1340&gt;H1340,"Revisar excedent",IF(AND(G1340="Sí",M1340&lt;&gt;"",M1340&lt;TODAY()),"EPI caducat",IF(AND(G1340="Sí",M1340&lt;&gt;"",M1340&lt;=TODAY()+90),"EPI caduca ≤90 dies",IF(OR(N1340="Deteriorat usable",N1340="Revisió necessària"),"Revisar","OK"))))))))))</f>
      </c>
      <c r="R1340" s="20"/>
    </row>
    <row r="1341" customFormat="false" ht="15" hidden="false" customHeight="false" outlineLevel="0" collapsed="false">
      <c r="A1341" s="19" t="n">
        <v>13</v>
      </c>
      <c r="B1341" s="19" t="n">
        <f aca="false">IFERROR(VLOOKUP(A1341,Personal!$A$6:$F$112,2,FALSE()),"")</f>
        <v>0</v>
      </c>
      <c r="C1341" s="19" t="str">
        <f aca="false">IFERROR(VLOOKUP(A1341,Personal!$A$6:$F$112,3,FALSE()),"")</f>
        <v>Olot</v>
      </c>
      <c r="D1341" s="19" t="s">
        <v>83</v>
      </c>
      <c r="E1341" s="19" t="s">
        <v>88</v>
      </c>
      <c r="F1341" s="19" t="s">
        <v>89</v>
      </c>
      <c r="G1341" s="19" t="s">
        <v>291</v>
      </c>
      <c r="H1341" s="19" t="n">
        <f aca="false">IF(OR(VLOOKUP(A1341,Personal!$A$6:$F$112,5,FALSE())&lt;&gt;"Sí",N1341="No aplica"),0,'Catàleg GRAE'!D32)</f>
        <v>2</v>
      </c>
      <c r="I1341" s="20"/>
      <c r="J1341" s="20"/>
      <c r="K1341" s="20"/>
      <c r="L1341" s="21"/>
      <c r="M1341" s="21"/>
      <c r="N1341" s="20"/>
      <c r="O1341" s="20"/>
      <c r="P1341" s="19" t="str">
        <f aca="false">IF(I1341="","",I1341-H1341)</f>
        <v/>
      </c>
      <c r="Q1341" s="19" t="str">
        <f aca="true">IF(B1341="","",IF(N1341="No aplica","No aplica",IF(I1341="","Pendent",IF(N1341="Per substituir","Substituir",IF(OR(N1341="No localitzat",N1341="No lliurat"),"Reposar",IF(I1341&lt;H1341,"Reposar",IF(I1341&gt;H1341,"Revisar excedent",IF(AND(G1341="Sí",M1341&lt;&gt;"",M1341&lt;TODAY()),"EPI caducat",IF(AND(G1341="Sí",M1341&lt;&gt;"",M1341&lt;=TODAY()+90),"EPI caduca ≤90 dies",IF(OR(N1341="Deteriorat usable",N1341="Revisió necessària"),"Revisar","OK"))))))))))</f>
      </c>
      <c r="R1341" s="20"/>
    </row>
    <row r="1342" customFormat="false" ht="15" hidden="false" customHeight="false" outlineLevel="0" collapsed="false">
      <c r="A1342" s="19" t="n">
        <v>13</v>
      </c>
      <c r="B1342" s="19" t="n">
        <f aca="false">IFERROR(VLOOKUP(A1342,Personal!$A$6:$F$112,2,FALSE()),"")</f>
        <v>0</v>
      </c>
      <c r="C1342" s="19" t="str">
        <f aca="false">IFERROR(VLOOKUP(A1342,Personal!$A$6:$F$112,3,FALSE()),"")</f>
        <v>Olot</v>
      </c>
      <c r="D1342" s="19" t="s">
        <v>83</v>
      </c>
      <c r="E1342" s="19" t="s">
        <v>90</v>
      </c>
      <c r="F1342" s="19" t="s">
        <v>91</v>
      </c>
      <c r="G1342" s="19" t="s">
        <v>291</v>
      </c>
      <c r="H1342" s="19" t="n">
        <f aca="false">IF(OR(VLOOKUP(A1342,Personal!$A$6:$F$112,5,FALSE())&lt;&gt;"Sí",N1342="No aplica"),0,'Catàleg GRAE'!D33)</f>
        <v>1</v>
      </c>
      <c r="I1342" s="20"/>
      <c r="J1342" s="20"/>
      <c r="K1342" s="20"/>
      <c r="L1342" s="21"/>
      <c r="M1342" s="21"/>
      <c r="N1342" s="20"/>
      <c r="O1342" s="20"/>
      <c r="P1342" s="19" t="str">
        <f aca="false">IF(I1342="","",I1342-H1342)</f>
        <v/>
      </c>
      <c r="Q1342" s="19" t="str">
        <f aca="true">IF(B1342="","",IF(N1342="No aplica","No aplica",IF(I1342="","Pendent",IF(N1342="Per substituir","Substituir",IF(OR(N1342="No localitzat",N1342="No lliurat"),"Reposar",IF(I1342&lt;H1342,"Reposar",IF(I1342&gt;H1342,"Revisar excedent",IF(AND(G1342="Sí",M1342&lt;&gt;"",M1342&lt;TODAY()),"EPI caducat",IF(AND(G1342="Sí",M1342&lt;&gt;"",M1342&lt;=TODAY()+90),"EPI caduca ≤90 dies",IF(OR(N1342="Deteriorat usable",N1342="Revisió necessària"),"Revisar","OK"))))))))))</f>
      </c>
      <c r="R1342" s="20"/>
    </row>
    <row r="1343" customFormat="false" ht="15" hidden="false" customHeight="false" outlineLevel="0" collapsed="false">
      <c r="A1343" s="19" t="n">
        <v>13</v>
      </c>
      <c r="B1343" s="19" t="n">
        <f aca="false">IFERROR(VLOOKUP(A1343,Personal!$A$6:$F$112,2,FALSE()),"")</f>
        <v>0</v>
      </c>
      <c r="C1343" s="19" t="str">
        <f aca="false">IFERROR(VLOOKUP(A1343,Personal!$A$6:$F$112,3,FALSE()),"")</f>
        <v>Olot</v>
      </c>
      <c r="D1343" s="19" t="s">
        <v>40</v>
      </c>
      <c r="E1343" s="19" t="s">
        <v>92</v>
      </c>
      <c r="F1343" s="19" t="s">
        <v>93</v>
      </c>
      <c r="G1343" s="19" t="s">
        <v>291</v>
      </c>
      <c r="H1343" s="19" t="n">
        <f aca="false">IF(OR(VLOOKUP(A1343,Personal!$A$6:$F$112,5,FALSE())&lt;&gt;"Sí",N1343="No aplica"),0,'Catàleg GRAE'!D34)</f>
        <v>1</v>
      </c>
      <c r="I1343" s="20"/>
      <c r="J1343" s="20"/>
      <c r="K1343" s="20"/>
      <c r="L1343" s="21"/>
      <c r="M1343" s="21"/>
      <c r="N1343" s="20"/>
      <c r="O1343" s="20"/>
      <c r="P1343" s="19" t="str">
        <f aca="false">IF(I1343="","",I1343-H1343)</f>
        <v/>
      </c>
      <c r="Q1343" s="19" t="str">
        <f aca="true">IF(B1343="","",IF(N1343="No aplica","No aplica",IF(I1343="","Pendent",IF(N1343="Per substituir","Substituir",IF(OR(N1343="No localitzat",N1343="No lliurat"),"Reposar",IF(I1343&lt;H1343,"Reposar",IF(I1343&gt;H1343,"Revisar excedent",IF(AND(G1343="Sí",M1343&lt;&gt;"",M1343&lt;TODAY()),"EPI caducat",IF(AND(G1343="Sí",M1343&lt;&gt;"",M1343&lt;=TODAY()+90),"EPI caduca ≤90 dies",IF(OR(N1343="Deteriorat usable",N1343="Revisió necessària"),"Revisar","OK"))))))))))</f>
      </c>
      <c r="R1343" s="20"/>
    </row>
    <row r="1344" customFormat="false" ht="15" hidden="false" customHeight="false" outlineLevel="0" collapsed="false">
      <c r="A1344" s="19" t="n">
        <v>13</v>
      </c>
      <c r="B1344" s="19" t="n">
        <f aca="false">IFERROR(VLOOKUP(A1344,Personal!$A$6:$F$112,2,FALSE()),"")</f>
        <v>0</v>
      </c>
      <c r="C1344" s="19" t="str">
        <f aca="false">IFERROR(VLOOKUP(A1344,Personal!$A$6:$F$112,3,FALSE()),"")</f>
        <v>Olot</v>
      </c>
      <c r="D1344" s="19" t="s">
        <v>94</v>
      </c>
      <c r="E1344" s="19" t="s">
        <v>95</v>
      </c>
      <c r="F1344" s="19" t="s">
        <v>96</v>
      </c>
      <c r="G1344" s="19" t="s">
        <v>291</v>
      </c>
      <c r="H1344" s="19" t="n">
        <f aca="false">IF(OR(VLOOKUP(A1344,Personal!$A$6:$F$112,5,FALSE())&lt;&gt;"Sí",N1344="No aplica"),0,'Catàleg GRAE'!D35)</f>
        <v>1</v>
      </c>
      <c r="I1344" s="20"/>
      <c r="J1344" s="20"/>
      <c r="K1344" s="20"/>
      <c r="L1344" s="21"/>
      <c r="M1344" s="21"/>
      <c r="N1344" s="20"/>
      <c r="O1344" s="20"/>
      <c r="P1344" s="19" t="str">
        <f aca="false">IF(I1344="","",I1344-H1344)</f>
        <v/>
      </c>
      <c r="Q1344" s="19" t="str">
        <f aca="true">IF(B1344="","",IF(N1344="No aplica","No aplica",IF(I1344="","Pendent",IF(N1344="Per substituir","Substituir",IF(OR(N1344="No localitzat",N1344="No lliurat"),"Reposar",IF(I1344&lt;H1344,"Reposar",IF(I1344&gt;H1344,"Revisar excedent",IF(AND(G1344="Sí",M1344&lt;&gt;"",M1344&lt;TODAY()),"EPI caducat",IF(AND(G1344="Sí",M1344&lt;&gt;"",M1344&lt;=TODAY()+90),"EPI caduca ≤90 dies",IF(OR(N1344="Deteriorat usable",N1344="Revisió necessària"),"Revisar","OK"))))))))))</f>
      </c>
      <c r="R1344" s="20"/>
    </row>
    <row r="1345" customFormat="false" ht="15" hidden="false" customHeight="false" outlineLevel="0" collapsed="false">
      <c r="A1345" s="19" t="n">
        <v>13</v>
      </c>
      <c r="B1345" s="19" t="n">
        <f aca="false">IFERROR(VLOOKUP(A1345,Personal!$A$6:$F$112,2,FALSE()),"")</f>
        <v>0</v>
      </c>
      <c r="C1345" s="19" t="str">
        <f aca="false">IFERROR(VLOOKUP(A1345,Personal!$A$6:$F$112,3,FALSE()),"")</f>
        <v>Olot</v>
      </c>
      <c r="D1345" s="19" t="s">
        <v>97</v>
      </c>
      <c r="E1345" s="19" t="s">
        <v>98</v>
      </c>
      <c r="F1345" s="19" t="s">
        <v>99</v>
      </c>
      <c r="G1345" s="19" t="s">
        <v>291</v>
      </c>
      <c r="H1345" s="19" t="n">
        <f aca="false">IF(OR(VLOOKUP(A1345,Personal!$A$6:$F$112,5,FALSE())&lt;&gt;"Sí",N1345="No aplica"),0,'Catàleg GRAE'!D36)</f>
        <v>3</v>
      </c>
      <c r="I1345" s="20"/>
      <c r="J1345" s="20"/>
      <c r="K1345" s="20"/>
      <c r="L1345" s="21"/>
      <c r="M1345" s="21"/>
      <c r="N1345" s="20"/>
      <c r="O1345" s="20"/>
      <c r="P1345" s="19" t="str">
        <f aca="false">IF(I1345="","",I1345-H1345)</f>
        <v/>
      </c>
      <c r="Q1345" s="19" t="str">
        <f aca="true">IF(B1345="","",IF(N1345="No aplica","No aplica",IF(I1345="","Pendent",IF(N1345="Per substituir","Substituir",IF(OR(N1345="No localitzat",N1345="No lliurat"),"Reposar",IF(I1345&lt;H1345,"Reposar",IF(I1345&gt;H1345,"Revisar excedent",IF(AND(G1345="Sí",M1345&lt;&gt;"",M1345&lt;TODAY()),"EPI caducat",IF(AND(G1345="Sí",M1345&lt;&gt;"",M1345&lt;=TODAY()+90),"EPI caduca ≤90 dies",IF(OR(N1345="Deteriorat usable",N1345="Revisió necessària"),"Revisar","OK"))))))))))</f>
      </c>
      <c r="R1345" s="20"/>
    </row>
    <row r="1346" customFormat="false" ht="15" hidden="false" customHeight="false" outlineLevel="0" collapsed="false">
      <c r="A1346" s="19" t="n">
        <v>13</v>
      </c>
      <c r="B1346" s="19" t="n">
        <f aca="false">IFERROR(VLOOKUP(A1346,Personal!$A$6:$F$112,2,FALSE()),"")</f>
        <v>0</v>
      </c>
      <c r="C1346" s="19" t="str">
        <f aca="false">IFERROR(VLOOKUP(A1346,Personal!$A$6:$F$112,3,FALSE()),"")</f>
        <v>Olot</v>
      </c>
      <c r="D1346" s="19" t="s">
        <v>97</v>
      </c>
      <c r="E1346" s="19" t="s">
        <v>100</v>
      </c>
      <c r="F1346" s="19" t="s">
        <v>101</v>
      </c>
      <c r="G1346" s="19" t="s">
        <v>291</v>
      </c>
      <c r="H1346" s="19" t="n">
        <f aca="false">IF(OR(VLOOKUP(A1346,Personal!$A$6:$F$112,5,FALSE())&lt;&gt;"Sí",N1346="No aplica"),0,'Catàleg GRAE'!D37)</f>
        <v>1</v>
      </c>
      <c r="I1346" s="20"/>
      <c r="J1346" s="20"/>
      <c r="K1346" s="20"/>
      <c r="L1346" s="21"/>
      <c r="M1346" s="21"/>
      <c r="N1346" s="20"/>
      <c r="O1346" s="20"/>
      <c r="P1346" s="19" t="str">
        <f aca="false">IF(I1346="","",I1346-H1346)</f>
        <v/>
      </c>
      <c r="Q1346" s="19" t="str">
        <f aca="true">IF(B1346="","",IF(N1346="No aplica","No aplica",IF(I1346="","Pendent",IF(N1346="Per substituir","Substituir",IF(OR(N1346="No localitzat",N1346="No lliurat"),"Reposar",IF(I1346&lt;H1346,"Reposar",IF(I1346&gt;H1346,"Revisar excedent",IF(AND(G1346="Sí",M1346&lt;&gt;"",M1346&lt;TODAY()),"EPI caducat",IF(AND(G1346="Sí",M1346&lt;&gt;"",M1346&lt;=TODAY()+90),"EPI caduca ≤90 dies",IF(OR(N1346="Deteriorat usable",N1346="Revisió necessària"),"Revisar","OK"))))))))))</f>
      </c>
      <c r="R1346" s="20"/>
    </row>
    <row r="1347" customFormat="false" ht="15" hidden="false" customHeight="false" outlineLevel="0" collapsed="false">
      <c r="A1347" s="19" t="n">
        <v>13</v>
      </c>
      <c r="B1347" s="19" t="n">
        <f aca="false">IFERROR(VLOOKUP(A1347,Personal!$A$6:$F$112,2,FALSE()),"")</f>
        <v>0</v>
      </c>
      <c r="C1347" s="19" t="str">
        <f aca="false">IFERROR(VLOOKUP(A1347,Personal!$A$6:$F$112,3,FALSE()),"")</f>
        <v>Olot</v>
      </c>
      <c r="D1347" s="19" t="s">
        <v>102</v>
      </c>
      <c r="E1347" s="19" t="s">
        <v>103</v>
      </c>
      <c r="F1347" s="19" t="s">
        <v>104</v>
      </c>
      <c r="G1347" s="19" t="s">
        <v>291</v>
      </c>
      <c r="H1347" s="19" t="n">
        <f aca="false">IF(OR(VLOOKUP(A1347,Personal!$A$6:$F$112,5,FALSE())&lt;&gt;"Sí",N1347="No aplica"),0,'Catàleg GRAE'!D38)</f>
        <v>1</v>
      </c>
      <c r="I1347" s="20"/>
      <c r="J1347" s="20"/>
      <c r="K1347" s="20"/>
      <c r="L1347" s="21"/>
      <c r="M1347" s="21"/>
      <c r="N1347" s="20"/>
      <c r="O1347" s="20"/>
      <c r="P1347" s="19" t="str">
        <f aca="false">IF(I1347="","",I1347-H1347)</f>
        <v/>
      </c>
      <c r="Q1347" s="19" t="str">
        <f aca="true">IF(B1347="","",IF(N1347="No aplica","No aplica",IF(I1347="","Pendent",IF(N1347="Per substituir","Substituir",IF(OR(N1347="No localitzat",N1347="No lliurat"),"Reposar",IF(I1347&lt;H1347,"Reposar",IF(I1347&gt;H1347,"Revisar excedent",IF(AND(G1347="Sí",M1347&lt;&gt;"",M1347&lt;TODAY()),"EPI caducat",IF(AND(G1347="Sí",M1347&lt;&gt;"",M1347&lt;=TODAY()+90),"EPI caduca ≤90 dies",IF(OR(N1347="Deteriorat usable",N1347="Revisió necessària"),"Revisar","OK"))))))))))</f>
      </c>
      <c r="R1347" s="20"/>
    </row>
    <row r="1348" customFormat="false" ht="15" hidden="false" customHeight="false" outlineLevel="0" collapsed="false">
      <c r="A1348" s="19" t="n">
        <v>13</v>
      </c>
      <c r="B1348" s="19" t="n">
        <f aca="false">IFERROR(VLOOKUP(A1348,Personal!$A$6:$F$112,2,FALSE()),"")</f>
        <v>0</v>
      </c>
      <c r="C1348" s="19" t="str">
        <f aca="false">IFERROR(VLOOKUP(A1348,Personal!$A$6:$F$112,3,FALSE()),"")</f>
        <v>Olot</v>
      </c>
      <c r="D1348" s="19" t="s">
        <v>97</v>
      </c>
      <c r="E1348" s="19" t="s">
        <v>105</v>
      </c>
      <c r="F1348" s="19" t="s">
        <v>106</v>
      </c>
      <c r="G1348" s="19" t="s">
        <v>291</v>
      </c>
      <c r="H1348" s="19" t="n">
        <f aca="false">IF(OR(VLOOKUP(A1348,Personal!$A$6:$F$112,5,FALSE())&lt;&gt;"Sí",N1348="No aplica"),0,'Catàleg GRAE'!D39)</f>
        <v>3</v>
      </c>
      <c r="I1348" s="20"/>
      <c r="J1348" s="20"/>
      <c r="K1348" s="20"/>
      <c r="L1348" s="21"/>
      <c r="M1348" s="21"/>
      <c r="N1348" s="20"/>
      <c r="O1348" s="20"/>
      <c r="P1348" s="19" t="str">
        <f aca="false">IF(I1348="","",I1348-H1348)</f>
        <v/>
      </c>
      <c r="Q1348" s="19" t="str">
        <f aca="true">IF(B1348="","",IF(N1348="No aplica","No aplica",IF(I1348="","Pendent",IF(N1348="Per substituir","Substituir",IF(OR(N1348="No localitzat",N1348="No lliurat"),"Reposar",IF(I1348&lt;H1348,"Reposar",IF(I1348&gt;H1348,"Revisar excedent",IF(AND(G1348="Sí",M1348&lt;&gt;"",M1348&lt;TODAY()),"EPI caducat",IF(AND(G1348="Sí",M1348&lt;&gt;"",M1348&lt;=TODAY()+90),"EPI caduca ≤90 dies",IF(OR(N1348="Deteriorat usable",N1348="Revisió necessària"),"Revisar","OK"))))))))))</f>
      </c>
      <c r="R1348" s="20"/>
    </row>
    <row r="1349" customFormat="false" ht="15" hidden="false" customHeight="false" outlineLevel="0" collapsed="false">
      <c r="A1349" s="19" t="n">
        <v>13</v>
      </c>
      <c r="B1349" s="19" t="n">
        <f aca="false">IFERROR(VLOOKUP(A1349,Personal!$A$6:$F$112,2,FALSE()),"")</f>
        <v>0</v>
      </c>
      <c r="C1349" s="19" t="str">
        <f aca="false">IFERROR(VLOOKUP(A1349,Personal!$A$6:$F$112,3,FALSE()),"")</f>
        <v>Olot</v>
      </c>
      <c r="D1349" s="19" t="s">
        <v>97</v>
      </c>
      <c r="E1349" s="19" t="s">
        <v>105</v>
      </c>
      <c r="F1349" s="19" t="s">
        <v>107</v>
      </c>
      <c r="G1349" s="19" t="s">
        <v>291</v>
      </c>
      <c r="H1349" s="19" t="n">
        <f aca="false">IF(OR(VLOOKUP(A1349,Personal!$A$6:$F$112,5,FALSE())&lt;&gt;"Sí",N1349="No aplica"),0,'Catàleg GRAE'!D40)</f>
        <v>3</v>
      </c>
      <c r="I1349" s="20"/>
      <c r="J1349" s="20"/>
      <c r="K1349" s="20"/>
      <c r="L1349" s="21"/>
      <c r="M1349" s="21"/>
      <c r="N1349" s="20"/>
      <c r="O1349" s="20"/>
      <c r="P1349" s="19" t="str">
        <f aca="false">IF(I1349="","",I1349-H1349)</f>
        <v/>
      </c>
      <c r="Q1349" s="19" t="str">
        <f aca="true">IF(B1349="","",IF(N1349="No aplica","No aplica",IF(I1349="","Pendent",IF(N1349="Per substituir","Substituir",IF(OR(N1349="No localitzat",N1349="No lliurat"),"Reposar",IF(I1349&lt;H1349,"Reposar",IF(I1349&gt;H1349,"Revisar excedent",IF(AND(G1349="Sí",M1349&lt;&gt;"",M1349&lt;TODAY()),"EPI caducat",IF(AND(G1349="Sí",M1349&lt;&gt;"",M1349&lt;=TODAY()+90),"EPI caduca ≤90 dies",IF(OR(N1349="Deteriorat usable",N1349="Revisió necessària"),"Revisar","OK"))))))))))</f>
      </c>
      <c r="R1349" s="20"/>
    </row>
    <row r="1350" customFormat="false" ht="15" hidden="false" customHeight="false" outlineLevel="0" collapsed="false">
      <c r="A1350" s="19" t="n">
        <v>13</v>
      </c>
      <c r="B1350" s="19" t="n">
        <f aca="false">IFERROR(VLOOKUP(A1350,Personal!$A$6:$F$112,2,FALSE()),"")</f>
        <v>0</v>
      </c>
      <c r="C1350" s="19" t="str">
        <f aca="false">IFERROR(VLOOKUP(A1350,Personal!$A$6:$F$112,3,FALSE()),"")</f>
        <v>Olot</v>
      </c>
      <c r="D1350" s="19" t="s">
        <v>97</v>
      </c>
      <c r="E1350" s="19" t="s">
        <v>108</v>
      </c>
      <c r="F1350" s="19" t="s">
        <v>109</v>
      </c>
      <c r="G1350" s="19" t="s">
        <v>291</v>
      </c>
      <c r="H1350" s="19" t="n">
        <f aca="false">IF(OR(VLOOKUP(A1350,Personal!$A$6:$F$112,5,FALSE())&lt;&gt;"Sí",N1350="No aplica"),0,'Catàleg GRAE'!D41)</f>
        <v>2</v>
      </c>
      <c r="I1350" s="20"/>
      <c r="J1350" s="20"/>
      <c r="K1350" s="20"/>
      <c r="L1350" s="21"/>
      <c r="M1350" s="21"/>
      <c r="N1350" s="20"/>
      <c r="O1350" s="20"/>
      <c r="P1350" s="19" t="str">
        <f aca="false">IF(I1350="","",I1350-H1350)</f>
        <v/>
      </c>
      <c r="Q1350" s="19" t="str">
        <f aca="true">IF(B1350="","",IF(N1350="No aplica","No aplica",IF(I1350="","Pendent",IF(N1350="Per substituir","Substituir",IF(OR(N1350="No localitzat",N1350="No lliurat"),"Reposar",IF(I1350&lt;H1350,"Reposar",IF(I1350&gt;H1350,"Revisar excedent",IF(AND(G1350="Sí",M1350&lt;&gt;"",M1350&lt;TODAY()),"EPI caducat",IF(AND(G1350="Sí",M1350&lt;&gt;"",M1350&lt;=TODAY()+90),"EPI caduca ≤90 dies",IF(OR(N1350="Deteriorat usable",N1350="Revisió necessària"),"Revisar","OK"))))))))))</f>
      </c>
      <c r="R1350" s="20"/>
    </row>
    <row r="1351" customFormat="false" ht="15" hidden="false" customHeight="false" outlineLevel="0" collapsed="false">
      <c r="A1351" s="19" t="n">
        <v>13</v>
      </c>
      <c r="B1351" s="19" t="n">
        <f aca="false">IFERROR(VLOOKUP(A1351,Personal!$A$6:$F$112,2,FALSE()),"")</f>
        <v>0</v>
      </c>
      <c r="C1351" s="19" t="str">
        <f aca="false">IFERROR(VLOOKUP(A1351,Personal!$A$6:$F$112,3,FALSE()),"")</f>
        <v>Olot</v>
      </c>
      <c r="D1351" s="19" t="s">
        <v>97</v>
      </c>
      <c r="E1351" s="19" t="s">
        <v>110</v>
      </c>
      <c r="F1351" s="19" t="s">
        <v>111</v>
      </c>
      <c r="G1351" s="19" t="s">
        <v>291</v>
      </c>
      <c r="H1351" s="19" t="n">
        <f aca="false">IF(OR(VLOOKUP(A1351,Personal!$A$6:$F$112,5,FALSE())&lt;&gt;"Sí",N1351="No aplica"),0,'Catàleg GRAE'!D42)</f>
        <v>1</v>
      </c>
      <c r="I1351" s="20"/>
      <c r="J1351" s="20"/>
      <c r="K1351" s="20"/>
      <c r="L1351" s="21"/>
      <c r="M1351" s="21"/>
      <c r="N1351" s="20"/>
      <c r="O1351" s="20"/>
      <c r="P1351" s="19" t="str">
        <f aca="false">IF(I1351="","",I1351-H1351)</f>
        <v/>
      </c>
      <c r="Q1351" s="19" t="str">
        <f aca="true">IF(B1351="","",IF(N1351="No aplica","No aplica",IF(I1351="","Pendent",IF(N1351="Per substituir","Substituir",IF(OR(N1351="No localitzat",N1351="No lliurat"),"Reposar",IF(I1351&lt;H1351,"Reposar",IF(I1351&gt;H1351,"Revisar excedent",IF(AND(G1351="Sí",M1351&lt;&gt;"",M1351&lt;TODAY()),"EPI caducat",IF(AND(G1351="Sí",M1351&lt;&gt;"",M1351&lt;=TODAY()+90),"EPI caduca ≤90 dies",IF(OR(N1351="Deteriorat usable",N1351="Revisió necessària"),"Revisar","OK"))))))))))</f>
      </c>
      <c r="R1351" s="20"/>
    </row>
    <row r="1352" customFormat="false" ht="15" hidden="false" customHeight="false" outlineLevel="0" collapsed="false">
      <c r="A1352" s="19" t="n">
        <v>13</v>
      </c>
      <c r="B1352" s="19" t="n">
        <f aca="false">IFERROR(VLOOKUP(A1352,Personal!$A$6:$F$112,2,FALSE()),"")</f>
        <v>0</v>
      </c>
      <c r="C1352" s="19" t="str">
        <f aca="false">IFERROR(VLOOKUP(A1352,Personal!$A$6:$F$112,3,FALSE()),"")</f>
        <v>Olot</v>
      </c>
      <c r="D1352" s="19" t="s">
        <v>112</v>
      </c>
      <c r="E1352" s="19" t="s">
        <v>113</v>
      </c>
      <c r="F1352" s="19" t="s">
        <v>114</v>
      </c>
      <c r="G1352" s="19" t="s">
        <v>291</v>
      </c>
      <c r="H1352" s="19" t="n">
        <f aca="false">IF(OR(VLOOKUP(A1352,Personal!$A$6:$F$112,5,FALSE())&lt;&gt;"Sí",N1352="No aplica"),0,'Catàleg GRAE'!D43)</f>
        <v>2</v>
      </c>
      <c r="I1352" s="20"/>
      <c r="J1352" s="20"/>
      <c r="K1352" s="20"/>
      <c r="L1352" s="21"/>
      <c r="M1352" s="21"/>
      <c r="N1352" s="20"/>
      <c r="O1352" s="20"/>
      <c r="P1352" s="19" t="str">
        <f aca="false">IF(I1352="","",I1352-H1352)</f>
        <v/>
      </c>
      <c r="Q1352" s="19" t="str">
        <f aca="true">IF(B1352="","",IF(N1352="No aplica","No aplica",IF(I1352="","Pendent",IF(N1352="Per substituir","Substituir",IF(OR(N1352="No localitzat",N1352="No lliurat"),"Reposar",IF(I1352&lt;H1352,"Reposar",IF(I1352&gt;H1352,"Revisar excedent",IF(AND(G1352="Sí",M1352&lt;&gt;"",M1352&lt;TODAY()),"EPI caducat",IF(AND(G1352="Sí",M1352&lt;&gt;"",M1352&lt;=TODAY()+90),"EPI caduca ≤90 dies",IF(OR(N1352="Deteriorat usable",N1352="Revisió necessària"),"Revisar","OK"))))))))))</f>
      </c>
      <c r="R1352" s="20"/>
    </row>
    <row r="1353" customFormat="false" ht="15" hidden="false" customHeight="false" outlineLevel="0" collapsed="false">
      <c r="A1353" s="19" t="n">
        <v>13</v>
      </c>
      <c r="B1353" s="19" t="n">
        <f aca="false">IFERROR(VLOOKUP(A1353,Personal!$A$6:$F$112,2,FALSE()),"")</f>
        <v>0</v>
      </c>
      <c r="C1353" s="19" t="str">
        <f aca="false">IFERROR(VLOOKUP(A1353,Personal!$A$6:$F$112,3,FALSE()),"")</f>
        <v>Olot</v>
      </c>
      <c r="D1353" s="19" t="s">
        <v>102</v>
      </c>
      <c r="E1353" s="19" t="s">
        <v>115</v>
      </c>
      <c r="F1353" s="19" t="s">
        <v>116</v>
      </c>
      <c r="G1353" s="19" t="s">
        <v>291</v>
      </c>
      <c r="H1353" s="19" t="n">
        <f aca="false">IF(OR(VLOOKUP(A1353,Personal!$A$6:$F$112,5,FALSE())&lt;&gt;"Sí",N1353="No aplica"),0,'Catàleg GRAE'!D44)</f>
        <v>1</v>
      </c>
      <c r="I1353" s="20"/>
      <c r="J1353" s="20"/>
      <c r="K1353" s="20"/>
      <c r="L1353" s="21"/>
      <c r="M1353" s="21"/>
      <c r="N1353" s="20"/>
      <c r="O1353" s="20"/>
      <c r="P1353" s="19" t="str">
        <f aca="false">IF(I1353="","",I1353-H1353)</f>
        <v/>
      </c>
      <c r="Q1353" s="19" t="str">
        <f aca="true">IF(B1353="","",IF(N1353="No aplica","No aplica",IF(I1353="","Pendent",IF(N1353="Per substituir","Substituir",IF(OR(N1353="No localitzat",N1353="No lliurat"),"Reposar",IF(I1353&lt;H1353,"Reposar",IF(I1353&gt;H1353,"Revisar excedent",IF(AND(G1353="Sí",M1353&lt;&gt;"",M1353&lt;TODAY()),"EPI caducat",IF(AND(G1353="Sí",M1353&lt;&gt;"",M1353&lt;=TODAY()+90),"EPI caduca ≤90 dies",IF(OR(N1353="Deteriorat usable",N1353="Revisió necessària"),"Revisar","OK"))))))))))</f>
      </c>
      <c r="R1353" s="20"/>
    </row>
    <row r="1354" customFormat="false" ht="15" hidden="false" customHeight="false" outlineLevel="0" collapsed="false">
      <c r="A1354" s="19" t="n">
        <v>13</v>
      </c>
      <c r="B1354" s="19" t="n">
        <f aca="false">IFERROR(VLOOKUP(A1354,Personal!$A$6:$F$112,2,FALSE()),"")</f>
        <v>0</v>
      </c>
      <c r="C1354" s="19" t="str">
        <f aca="false">IFERROR(VLOOKUP(A1354,Personal!$A$6:$F$112,3,FALSE()),"")</f>
        <v>Olot</v>
      </c>
      <c r="D1354" s="19" t="s">
        <v>102</v>
      </c>
      <c r="E1354" s="19" t="s">
        <v>117</v>
      </c>
      <c r="F1354" s="19" t="s">
        <v>118</v>
      </c>
      <c r="G1354" s="19" t="s">
        <v>272</v>
      </c>
      <c r="H1354" s="19" t="n">
        <f aca="false">IF(OR(VLOOKUP(A1354,Personal!$A$6:$F$112,5,FALSE())&lt;&gt;"Sí",N1354="No aplica"),0,'Catàleg GRAE'!D45)</f>
        <v>1</v>
      </c>
      <c r="I1354" s="20"/>
      <c r="J1354" s="20"/>
      <c r="K1354" s="20"/>
      <c r="L1354" s="21"/>
      <c r="M1354" s="21"/>
      <c r="N1354" s="20"/>
      <c r="O1354" s="20"/>
      <c r="P1354" s="19" t="str">
        <f aca="false">IF(I1354="","",I1354-H1354)</f>
        <v/>
      </c>
      <c r="Q1354" s="19" t="str">
        <f aca="true">IF(B1354="","",IF(N1354="No aplica","No aplica",IF(I1354="","Pendent",IF(N1354="Per substituir","Substituir",IF(OR(N1354="No localitzat",N1354="No lliurat"),"Reposar",IF(I1354&lt;H1354,"Reposar",IF(I1354&gt;H1354,"Revisar excedent",IF(AND(G1354="Sí",M1354&lt;&gt;"",M1354&lt;TODAY()),"EPI caducat",IF(AND(G1354="Sí",M1354&lt;&gt;"",M1354&lt;=TODAY()+90),"EPI caduca ≤90 dies",IF(OR(N1354="Deteriorat usable",N1354="Revisió necessària"),"Revisar","OK"))))))))))</f>
      </c>
      <c r="R1354" s="20"/>
    </row>
    <row r="1355" customFormat="false" ht="15" hidden="false" customHeight="false" outlineLevel="0" collapsed="false">
      <c r="A1355" s="19" t="n">
        <v>13</v>
      </c>
      <c r="B1355" s="19" t="n">
        <f aca="false">IFERROR(VLOOKUP(A1355,Personal!$A$6:$F$112,2,FALSE()),"")</f>
        <v>0</v>
      </c>
      <c r="C1355" s="19" t="str">
        <f aca="false">IFERROR(VLOOKUP(A1355,Personal!$A$6:$F$112,3,FALSE()),"")</f>
        <v>Olot</v>
      </c>
      <c r="D1355" s="19" t="s">
        <v>102</v>
      </c>
      <c r="E1355" s="19" t="s">
        <v>119</v>
      </c>
      <c r="F1355" s="19" t="s">
        <v>120</v>
      </c>
      <c r="G1355" s="19" t="s">
        <v>272</v>
      </c>
      <c r="H1355" s="19" t="n">
        <f aca="false">IF(OR(VLOOKUP(A1355,Personal!$A$6:$F$112,5,FALSE())&lt;&gt;"Sí",N1355="No aplica"),0,'Catàleg GRAE'!D46)</f>
        <v>1</v>
      </c>
      <c r="I1355" s="20"/>
      <c r="J1355" s="20"/>
      <c r="K1355" s="20"/>
      <c r="L1355" s="21"/>
      <c r="M1355" s="21"/>
      <c r="N1355" s="20"/>
      <c r="O1355" s="20"/>
      <c r="P1355" s="19" t="str">
        <f aca="false">IF(I1355="","",I1355-H1355)</f>
        <v/>
      </c>
      <c r="Q1355" s="19" t="str">
        <f aca="true">IF(B1355="","",IF(N1355="No aplica","No aplica",IF(I1355="","Pendent",IF(N1355="Per substituir","Substituir",IF(OR(N1355="No localitzat",N1355="No lliurat"),"Reposar",IF(I1355&lt;H1355,"Reposar",IF(I1355&gt;H1355,"Revisar excedent",IF(AND(G1355="Sí",M1355&lt;&gt;"",M1355&lt;TODAY()),"EPI caducat",IF(AND(G1355="Sí",M1355&lt;&gt;"",M1355&lt;=TODAY()+90),"EPI caduca ≤90 dies",IF(OR(N1355="Deteriorat usable",N1355="Revisió necessària"),"Revisar","OK"))))))))))</f>
      </c>
      <c r="R1355" s="20"/>
    </row>
    <row r="1356" customFormat="false" ht="15" hidden="false" customHeight="false" outlineLevel="0" collapsed="false">
      <c r="A1356" s="19" t="n">
        <v>13</v>
      </c>
      <c r="B1356" s="19" t="n">
        <f aca="false">IFERROR(VLOOKUP(A1356,Personal!$A$6:$F$112,2,FALSE()),"")</f>
        <v>0</v>
      </c>
      <c r="C1356" s="19" t="str">
        <f aca="false">IFERROR(VLOOKUP(A1356,Personal!$A$6:$F$112,3,FALSE()),"")</f>
        <v>Olot</v>
      </c>
      <c r="D1356" s="19" t="s">
        <v>97</v>
      </c>
      <c r="E1356" s="19" t="s">
        <v>121</v>
      </c>
      <c r="F1356" s="19" t="s">
        <v>122</v>
      </c>
      <c r="G1356" s="19" t="s">
        <v>291</v>
      </c>
      <c r="H1356" s="19" t="n">
        <f aca="false">IF(OR(VLOOKUP(A1356,Personal!$A$6:$F$112,5,FALSE())&lt;&gt;"Sí",N1356="No aplica"),0,'Catàleg GRAE'!D47)</f>
        <v>1</v>
      </c>
      <c r="I1356" s="20"/>
      <c r="J1356" s="20"/>
      <c r="K1356" s="20"/>
      <c r="L1356" s="21"/>
      <c r="M1356" s="21"/>
      <c r="N1356" s="20"/>
      <c r="O1356" s="20"/>
      <c r="P1356" s="19" t="str">
        <f aca="false">IF(I1356="","",I1356-H1356)</f>
        <v/>
      </c>
      <c r="Q1356" s="19" t="str">
        <f aca="true">IF(B1356="","",IF(N1356="No aplica","No aplica",IF(I1356="","Pendent",IF(N1356="Per substituir","Substituir",IF(OR(N1356="No localitzat",N1356="No lliurat"),"Reposar",IF(I1356&lt;H1356,"Reposar",IF(I1356&gt;H1356,"Revisar excedent",IF(AND(G1356="Sí",M1356&lt;&gt;"",M1356&lt;TODAY()),"EPI caducat",IF(AND(G1356="Sí",M1356&lt;&gt;"",M1356&lt;=TODAY()+90),"EPI caduca ≤90 dies",IF(OR(N1356="Deteriorat usable",N1356="Revisió necessària"),"Revisar","OK"))))))))))</f>
      </c>
      <c r="R1356" s="20"/>
    </row>
    <row r="1357" customFormat="false" ht="15" hidden="false" customHeight="false" outlineLevel="0" collapsed="false">
      <c r="A1357" s="19" t="n">
        <v>13</v>
      </c>
      <c r="B1357" s="19" t="n">
        <f aca="false">IFERROR(VLOOKUP(A1357,Personal!$A$6:$F$112,2,FALSE()),"")</f>
        <v>0</v>
      </c>
      <c r="C1357" s="19" t="str">
        <f aca="false">IFERROR(VLOOKUP(A1357,Personal!$A$6:$F$112,3,FALSE()),"")</f>
        <v>Olot</v>
      </c>
      <c r="D1357" s="19" t="s">
        <v>97</v>
      </c>
      <c r="E1357" s="19" t="s">
        <v>123</v>
      </c>
      <c r="F1357" s="19" t="s">
        <v>124</v>
      </c>
      <c r="G1357" s="19" t="s">
        <v>291</v>
      </c>
      <c r="H1357" s="19" t="n">
        <f aca="false">IF(OR(VLOOKUP(A1357,Personal!$A$6:$F$112,5,FALSE())&lt;&gt;"Sí",N1357="No aplica"),0,'Catàleg GRAE'!D48)</f>
        <v>1</v>
      </c>
      <c r="I1357" s="20"/>
      <c r="J1357" s="20"/>
      <c r="K1357" s="20"/>
      <c r="L1357" s="21"/>
      <c r="M1357" s="21"/>
      <c r="N1357" s="20"/>
      <c r="O1357" s="20"/>
      <c r="P1357" s="19" t="str">
        <f aca="false">IF(I1357="","",I1357-H1357)</f>
        <v/>
      </c>
      <c r="Q1357" s="19" t="str">
        <f aca="true">IF(B1357="","",IF(N1357="No aplica","No aplica",IF(I1357="","Pendent",IF(N1357="Per substituir","Substituir",IF(OR(N1357="No localitzat",N1357="No lliurat"),"Reposar",IF(I1357&lt;H1357,"Reposar",IF(I1357&gt;H1357,"Revisar excedent",IF(AND(G1357="Sí",M1357&lt;&gt;"",M1357&lt;TODAY()),"EPI caducat",IF(AND(G1357="Sí",M1357&lt;&gt;"",M1357&lt;=TODAY()+90),"EPI caduca ≤90 dies",IF(OR(N1357="Deteriorat usable",N1357="Revisió necessària"),"Revisar","OK"))))))))))</f>
      </c>
      <c r="R1357" s="20"/>
    </row>
    <row r="1358" customFormat="false" ht="15" hidden="false" customHeight="false" outlineLevel="0" collapsed="false">
      <c r="A1358" s="19" t="n">
        <v>13</v>
      </c>
      <c r="B1358" s="19" t="n">
        <f aca="false">IFERROR(VLOOKUP(A1358,Personal!$A$6:$F$112,2,FALSE()),"")</f>
        <v>0</v>
      </c>
      <c r="C1358" s="19" t="str">
        <f aca="false">IFERROR(VLOOKUP(A1358,Personal!$A$6:$F$112,3,FALSE()),"")</f>
        <v>Olot</v>
      </c>
      <c r="D1358" s="19" t="s">
        <v>125</v>
      </c>
      <c r="E1358" s="19" t="s">
        <v>126</v>
      </c>
      <c r="F1358" s="19" t="s">
        <v>127</v>
      </c>
      <c r="G1358" s="19" t="s">
        <v>272</v>
      </c>
      <c r="H1358" s="19" t="n">
        <f aca="false">IF(OR(VLOOKUP(A1358,Personal!$A$6:$F$112,5,FALSE())&lt;&gt;"Sí",N1358="No aplica"),0,'Catàleg GRAE'!D49)</f>
        <v>1</v>
      </c>
      <c r="I1358" s="20"/>
      <c r="J1358" s="20"/>
      <c r="K1358" s="20"/>
      <c r="L1358" s="21"/>
      <c r="M1358" s="21"/>
      <c r="N1358" s="20"/>
      <c r="O1358" s="20"/>
      <c r="P1358" s="19" t="str">
        <f aca="false">IF(I1358="","",I1358-H1358)</f>
        <v/>
      </c>
      <c r="Q1358" s="19" t="str">
        <f aca="true">IF(B1358="","",IF(N1358="No aplica","No aplica",IF(I1358="","Pendent",IF(N1358="Per substituir","Substituir",IF(OR(N1358="No localitzat",N1358="No lliurat"),"Reposar",IF(I1358&lt;H1358,"Reposar",IF(I1358&gt;H1358,"Revisar excedent",IF(AND(G1358="Sí",M1358&lt;&gt;"",M1358&lt;TODAY()),"EPI caducat",IF(AND(G1358="Sí",M1358&lt;&gt;"",M1358&lt;=TODAY()+90),"EPI caduca ≤90 dies",IF(OR(N1358="Deteriorat usable",N1358="Revisió necessària"),"Revisar","OK"))))))))))</f>
      </c>
      <c r="R1358" s="20"/>
    </row>
    <row r="1359" customFormat="false" ht="15" hidden="false" customHeight="false" outlineLevel="0" collapsed="false">
      <c r="A1359" s="19" t="n">
        <v>13</v>
      </c>
      <c r="B1359" s="19" t="n">
        <f aca="false">IFERROR(VLOOKUP(A1359,Personal!$A$6:$F$112,2,FALSE()),"")</f>
        <v>0</v>
      </c>
      <c r="C1359" s="19" t="str">
        <f aca="false">IFERROR(VLOOKUP(A1359,Personal!$A$6:$F$112,3,FALSE()),"")</f>
        <v>Olot</v>
      </c>
      <c r="D1359" s="19" t="s">
        <v>125</v>
      </c>
      <c r="E1359" s="19" t="s">
        <v>128</v>
      </c>
      <c r="F1359" s="19" t="s">
        <v>129</v>
      </c>
      <c r="G1359" s="19" t="s">
        <v>272</v>
      </c>
      <c r="H1359" s="19" t="n">
        <f aca="false">IF(OR(VLOOKUP(A1359,Personal!$A$6:$F$112,5,FALSE())&lt;&gt;"Sí",N1359="No aplica"),0,'Catàleg GRAE'!D50)</f>
        <v>1</v>
      </c>
      <c r="I1359" s="20"/>
      <c r="J1359" s="20"/>
      <c r="K1359" s="20"/>
      <c r="L1359" s="21"/>
      <c r="M1359" s="21"/>
      <c r="N1359" s="20"/>
      <c r="O1359" s="20"/>
      <c r="P1359" s="19" t="str">
        <f aca="false">IF(I1359="","",I1359-H1359)</f>
        <v/>
      </c>
      <c r="Q1359" s="19" t="str">
        <f aca="true">IF(B1359="","",IF(N1359="No aplica","No aplica",IF(I1359="","Pendent",IF(N1359="Per substituir","Substituir",IF(OR(N1359="No localitzat",N1359="No lliurat"),"Reposar",IF(I1359&lt;H1359,"Reposar",IF(I1359&gt;H1359,"Revisar excedent",IF(AND(G1359="Sí",M1359&lt;&gt;"",M1359&lt;TODAY()),"EPI caducat",IF(AND(G1359="Sí",M1359&lt;&gt;"",M1359&lt;=TODAY()+90),"EPI caduca ≤90 dies",IF(OR(N1359="Deteriorat usable",N1359="Revisió necessària"),"Revisar","OK"))))))))))</f>
      </c>
      <c r="R1359" s="20"/>
    </row>
    <row r="1360" customFormat="false" ht="15" hidden="false" customHeight="false" outlineLevel="0" collapsed="false">
      <c r="A1360" s="19" t="n">
        <v>13</v>
      </c>
      <c r="B1360" s="19" t="n">
        <f aca="false">IFERROR(VLOOKUP(A1360,Personal!$A$6:$F$112,2,FALSE()),"")</f>
        <v>0</v>
      </c>
      <c r="C1360" s="19" t="str">
        <f aca="false">IFERROR(VLOOKUP(A1360,Personal!$A$6:$F$112,3,FALSE()),"")</f>
        <v>Olot</v>
      </c>
      <c r="D1360" s="19" t="s">
        <v>125</v>
      </c>
      <c r="E1360" s="19" t="s">
        <v>130</v>
      </c>
      <c r="F1360" s="19" t="s">
        <v>131</v>
      </c>
      <c r="G1360" s="19" t="s">
        <v>291</v>
      </c>
      <c r="H1360" s="19" t="n">
        <f aca="false">IF(OR(VLOOKUP(A1360,Personal!$A$6:$F$112,5,FALSE())&lt;&gt;"Sí",N1360="No aplica"),0,'Catàleg GRAE'!D51)</f>
        <v>1</v>
      </c>
      <c r="I1360" s="20"/>
      <c r="J1360" s="20"/>
      <c r="K1360" s="20"/>
      <c r="L1360" s="21"/>
      <c r="M1360" s="21"/>
      <c r="N1360" s="20"/>
      <c r="O1360" s="20"/>
      <c r="P1360" s="19" t="str">
        <f aca="false">IF(I1360="","",I1360-H1360)</f>
        <v/>
      </c>
      <c r="Q1360" s="19" t="str">
        <f aca="true">IF(B1360="","",IF(N1360="No aplica","No aplica",IF(I1360="","Pendent",IF(N1360="Per substituir","Substituir",IF(OR(N1360="No localitzat",N1360="No lliurat"),"Reposar",IF(I1360&lt;H1360,"Reposar",IF(I1360&gt;H1360,"Revisar excedent",IF(AND(G1360="Sí",M1360&lt;&gt;"",M1360&lt;TODAY()),"EPI caducat",IF(AND(G1360="Sí",M1360&lt;&gt;"",M1360&lt;=TODAY()+90),"EPI caduca ≤90 dies",IF(OR(N1360="Deteriorat usable",N1360="Revisió necessària"),"Revisar","OK"))))))))))</f>
      </c>
      <c r="R1360" s="20"/>
    </row>
    <row r="1361" customFormat="false" ht="15" hidden="false" customHeight="false" outlineLevel="0" collapsed="false">
      <c r="A1361" s="19" t="n">
        <v>13</v>
      </c>
      <c r="B1361" s="19" t="n">
        <f aca="false">IFERROR(VLOOKUP(A1361,Personal!$A$6:$F$112,2,FALSE()),"")</f>
        <v>0</v>
      </c>
      <c r="C1361" s="19" t="str">
        <f aca="false">IFERROR(VLOOKUP(A1361,Personal!$A$6:$F$112,3,FALSE()),"")</f>
        <v>Olot</v>
      </c>
      <c r="D1361" s="19" t="s">
        <v>132</v>
      </c>
      <c r="E1361" s="19" t="s">
        <v>133</v>
      </c>
      <c r="F1361" s="19" t="s">
        <v>134</v>
      </c>
      <c r="G1361" s="19" t="s">
        <v>291</v>
      </c>
      <c r="H1361" s="19" t="n">
        <f aca="false">IF(OR(VLOOKUP(A1361,Personal!$A$6:$F$112,5,FALSE())&lt;&gt;"Sí",N1361="No aplica"),0,'Catàleg GRAE'!D52)</f>
        <v>1</v>
      </c>
      <c r="I1361" s="20"/>
      <c r="J1361" s="20"/>
      <c r="K1361" s="20"/>
      <c r="L1361" s="21"/>
      <c r="M1361" s="21"/>
      <c r="N1361" s="20"/>
      <c r="O1361" s="20"/>
      <c r="P1361" s="19" t="str">
        <f aca="false">IF(I1361="","",I1361-H1361)</f>
        <v/>
      </c>
      <c r="Q1361" s="19" t="str">
        <f aca="true">IF(B1361="","",IF(N1361="No aplica","No aplica",IF(I1361="","Pendent",IF(N1361="Per substituir","Substituir",IF(OR(N1361="No localitzat",N1361="No lliurat"),"Reposar",IF(I1361&lt;H1361,"Reposar",IF(I1361&gt;H1361,"Revisar excedent",IF(AND(G1361="Sí",M1361&lt;&gt;"",M1361&lt;TODAY()),"EPI caducat",IF(AND(G1361="Sí",M1361&lt;&gt;"",M1361&lt;=TODAY()+90),"EPI caduca ≤90 dies",IF(OR(N1361="Deteriorat usable",N1361="Revisió necessària"),"Revisar","OK"))))))))))</f>
      </c>
      <c r="R1361" s="20"/>
    </row>
    <row r="1362" customFormat="false" ht="15" hidden="false" customHeight="false" outlineLevel="0" collapsed="false">
      <c r="A1362" s="19" t="n">
        <v>13</v>
      </c>
      <c r="B1362" s="19" t="n">
        <f aca="false">IFERROR(VLOOKUP(A1362,Personal!$A$6:$F$112,2,FALSE()),"")</f>
        <v>0</v>
      </c>
      <c r="C1362" s="19" t="str">
        <f aca="false">IFERROR(VLOOKUP(A1362,Personal!$A$6:$F$112,3,FALSE()),"")</f>
        <v>Olot</v>
      </c>
      <c r="D1362" s="19" t="s">
        <v>94</v>
      </c>
      <c r="E1362" s="19" t="s">
        <v>135</v>
      </c>
      <c r="F1362" s="19" t="s">
        <v>136</v>
      </c>
      <c r="G1362" s="19" t="s">
        <v>291</v>
      </c>
      <c r="H1362" s="19" t="n">
        <f aca="false">IF(OR(VLOOKUP(A1362,Personal!$A$6:$F$112,5,FALSE())&lt;&gt;"Sí",N1362="No aplica"),0,'Catàleg GRAE'!D53)</f>
        <v>1</v>
      </c>
      <c r="I1362" s="20"/>
      <c r="J1362" s="20"/>
      <c r="K1362" s="20"/>
      <c r="L1362" s="21"/>
      <c r="M1362" s="21"/>
      <c r="N1362" s="20"/>
      <c r="O1362" s="20"/>
      <c r="P1362" s="19" t="str">
        <f aca="false">IF(I1362="","",I1362-H1362)</f>
        <v/>
      </c>
      <c r="Q1362" s="19" t="str">
        <f aca="true">IF(B1362="","",IF(N1362="No aplica","No aplica",IF(I1362="","Pendent",IF(N1362="Per substituir","Substituir",IF(OR(N1362="No localitzat",N1362="No lliurat"),"Reposar",IF(I1362&lt;H1362,"Reposar",IF(I1362&gt;H1362,"Revisar excedent",IF(AND(G1362="Sí",M1362&lt;&gt;"",M1362&lt;TODAY()),"EPI caducat",IF(AND(G1362="Sí",M1362&lt;&gt;"",M1362&lt;=TODAY()+90),"EPI caduca ≤90 dies",IF(OR(N1362="Deteriorat usable",N1362="Revisió necessària"),"Revisar","OK"))))))))))</f>
      </c>
      <c r="R1362" s="20"/>
    </row>
    <row r="1363" customFormat="false" ht="15" hidden="false" customHeight="false" outlineLevel="0" collapsed="false">
      <c r="A1363" s="19" t="n">
        <v>13</v>
      </c>
      <c r="B1363" s="19" t="n">
        <f aca="false">IFERROR(VLOOKUP(A1363,Personal!$A$6:$F$112,2,FALSE()),"")</f>
        <v>0</v>
      </c>
      <c r="C1363" s="19" t="str">
        <f aca="false">IFERROR(VLOOKUP(A1363,Personal!$A$6:$F$112,3,FALSE()),"")</f>
        <v>Olot</v>
      </c>
      <c r="D1363" s="19" t="s">
        <v>137</v>
      </c>
      <c r="E1363" s="19" t="s">
        <v>138</v>
      </c>
      <c r="F1363" s="19" t="s">
        <v>139</v>
      </c>
      <c r="G1363" s="19" t="s">
        <v>291</v>
      </c>
      <c r="H1363" s="19" t="n">
        <f aca="false">IF(OR(VLOOKUP(A1363,Personal!$A$6:$F$112,5,FALSE())&lt;&gt;"Sí",N1363="No aplica"),0,'Catàleg GRAE'!D54)</f>
        <v>1</v>
      </c>
      <c r="I1363" s="20"/>
      <c r="J1363" s="20"/>
      <c r="K1363" s="20"/>
      <c r="L1363" s="21"/>
      <c r="M1363" s="21"/>
      <c r="N1363" s="20"/>
      <c r="O1363" s="20"/>
      <c r="P1363" s="19" t="str">
        <f aca="false">IF(I1363="","",I1363-H1363)</f>
        <v/>
      </c>
      <c r="Q1363" s="19" t="str">
        <f aca="true">IF(B1363="","",IF(N1363="No aplica","No aplica",IF(I1363="","Pendent",IF(N1363="Per substituir","Substituir",IF(OR(N1363="No localitzat",N1363="No lliurat"),"Reposar",IF(I1363&lt;H1363,"Reposar",IF(I1363&gt;H1363,"Revisar excedent",IF(AND(G1363="Sí",M1363&lt;&gt;"",M1363&lt;TODAY()),"EPI caducat",IF(AND(G1363="Sí",M1363&lt;&gt;"",M1363&lt;=TODAY()+90),"EPI caduca ≤90 dies",IF(OR(N1363="Deteriorat usable",N1363="Revisió necessària"),"Revisar","OK"))))))))))</f>
      </c>
      <c r="R1363" s="20"/>
    </row>
    <row r="1364" customFormat="false" ht="15" hidden="false" customHeight="false" outlineLevel="0" collapsed="false">
      <c r="A1364" s="19" t="n">
        <v>13</v>
      </c>
      <c r="B1364" s="19" t="n">
        <f aca="false">IFERROR(VLOOKUP(A1364,Personal!$A$6:$F$112,2,FALSE()),"")</f>
        <v>0</v>
      </c>
      <c r="C1364" s="19" t="str">
        <f aca="false">IFERROR(VLOOKUP(A1364,Personal!$A$6:$F$112,3,FALSE()),"")</f>
        <v>Olot</v>
      </c>
      <c r="D1364" s="19" t="s">
        <v>94</v>
      </c>
      <c r="E1364" s="19" t="s">
        <v>140</v>
      </c>
      <c r="F1364" s="19" t="s">
        <v>141</v>
      </c>
      <c r="G1364" s="19" t="s">
        <v>291</v>
      </c>
      <c r="H1364" s="19" t="n">
        <f aca="false">IF(OR(VLOOKUP(A1364,Personal!$A$6:$F$112,5,FALSE())&lt;&gt;"Sí",N1364="No aplica"),0,'Catàleg GRAE'!D55)</f>
        <v>1</v>
      </c>
      <c r="I1364" s="20"/>
      <c r="J1364" s="20"/>
      <c r="K1364" s="20"/>
      <c r="L1364" s="21"/>
      <c r="M1364" s="21"/>
      <c r="N1364" s="20"/>
      <c r="O1364" s="20"/>
      <c r="P1364" s="19" t="str">
        <f aca="false">IF(I1364="","",I1364-H1364)</f>
        <v/>
      </c>
      <c r="Q1364" s="19" t="str">
        <f aca="true">IF(B1364="","",IF(N1364="No aplica","No aplica",IF(I1364="","Pendent",IF(N1364="Per substituir","Substituir",IF(OR(N1364="No localitzat",N1364="No lliurat"),"Reposar",IF(I1364&lt;H1364,"Reposar",IF(I1364&gt;H1364,"Revisar excedent",IF(AND(G1364="Sí",M1364&lt;&gt;"",M1364&lt;TODAY()),"EPI caducat",IF(AND(G1364="Sí",M1364&lt;&gt;"",M1364&lt;=TODAY()+90),"EPI caduca ≤90 dies",IF(OR(N1364="Deteriorat usable",N1364="Revisió necessària"),"Revisar","OK"))))))))))</f>
      </c>
      <c r="R1364" s="20"/>
    </row>
    <row r="1365" customFormat="false" ht="15" hidden="false" customHeight="false" outlineLevel="0" collapsed="false">
      <c r="A1365" s="19" t="n">
        <v>13</v>
      </c>
      <c r="B1365" s="19" t="n">
        <f aca="false">IFERROR(VLOOKUP(A1365,Personal!$A$6:$F$112,2,FALSE()),"")</f>
        <v>0</v>
      </c>
      <c r="C1365" s="19" t="str">
        <f aca="false">IFERROR(VLOOKUP(A1365,Personal!$A$6:$F$112,3,FALSE()),"")</f>
        <v>Olot</v>
      </c>
      <c r="D1365" s="19" t="s">
        <v>142</v>
      </c>
      <c r="E1365" s="19" t="s">
        <v>143</v>
      </c>
      <c r="F1365" s="19" t="s">
        <v>144</v>
      </c>
      <c r="G1365" s="19" t="s">
        <v>291</v>
      </c>
      <c r="H1365" s="19" t="n">
        <f aca="false">IF(OR(VLOOKUP(A1365,Personal!$A$6:$F$112,5,FALSE())&lt;&gt;"Sí",N1365="No aplica"),0,'Catàleg GRAE'!D56)</f>
        <v>1</v>
      </c>
      <c r="I1365" s="20"/>
      <c r="J1365" s="20"/>
      <c r="K1365" s="20"/>
      <c r="L1365" s="21"/>
      <c r="M1365" s="21"/>
      <c r="N1365" s="20"/>
      <c r="O1365" s="20"/>
      <c r="P1365" s="19" t="str">
        <f aca="false">IF(I1365="","",I1365-H1365)</f>
        <v/>
      </c>
      <c r="Q1365" s="19" t="str">
        <f aca="true">IF(B1365="","",IF(N1365="No aplica","No aplica",IF(I1365="","Pendent",IF(N1365="Per substituir","Substituir",IF(OR(N1365="No localitzat",N1365="No lliurat"),"Reposar",IF(I1365&lt;H1365,"Reposar",IF(I1365&gt;H1365,"Revisar excedent",IF(AND(G1365="Sí",M1365&lt;&gt;"",M1365&lt;TODAY()),"EPI caducat",IF(AND(G1365="Sí",M1365&lt;&gt;"",M1365&lt;=TODAY()+90),"EPI caduca ≤90 dies",IF(OR(N1365="Deteriorat usable",N1365="Revisió necessària"),"Revisar","OK"))))))))))</f>
      </c>
      <c r="R1365" s="20"/>
    </row>
    <row r="1366" customFormat="false" ht="15" hidden="false" customHeight="false" outlineLevel="0" collapsed="false">
      <c r="A1366" s="19" t="n">
        <v>13</v>
      </c>
      <c r="B1366" s="19" t="n">
        <f aca="false">IFERROR(VLOOKUP(A1366,Personal!$A$6:$F$112,2,FALSE()),"")</f>
        <v>0</v>
      </c>
      <c r="C1366" s="19" t="str">
        <f aca="false">IFERROR(VLOOKUP(A1366,Personal!$A$6:$F$112,3,FALSE()),"")</f>
        <v>Olot</v>
      </c>
      <c r="D1366" s="19" t="s">
        <v>112</v>
      </c>
      <c r="E1366" s="19" t="s">
        <v>145</v>
      </c>
      <c r="F1366" s="19" t="s">
        <v>146</v>
      </c>
      <c r="G1366" s="19" t="s">
        <v>291</v>
      </c>
      <c r="H1366" s="19" t="n">
        <f aca="false">IF(OR(VLOOKUP(A1366,Personal!$A$6:$F$112,5,FALSE())&lt;&gt;"Sí",N1366="No aplica"),0,'Catàleg GRAE'!D57)</f>
        <v>1</v>
      </c>
      <c r="I1366" s="20"/>
      <c r="J1366" s="20"/>
      <c r="K1366" s="20"/>
      <c r="L1366" s="21"/>
      <c r="M1366" s="21"/>
      <c r="N1366" s="20"/>
      <c r="O1366" s="20"/>
      <c r="P1366" s="19" t="str">
        <f aca="false">IF(I1366="","",I1366-H1366)</f>
        <v/>
      </c>
      <c r="Q1366" s="19" t="str">
        <f aca="true">IF(B1366="","",IF(N1366="No aplica","No aplica",IF(I1366="","Pendent",IF(N1366="Per substituir","Substituir",IF(OR(N1366="No localitzat",N1366="No lliurat"),"Reposar",IF(I1366&lt;H1366,"Reposar",IF(I1366&gt;H1366,"Revisar excedent",IF(AND(G1366="Sí",M1366&lt;&gt;"",M1366&lt;TODAY()),"EPI caducat",IF(AND(G1366="Sí",M1366&lt;&gt;"",M1366&lt;=TODAY()+90),"EPI caduca ≤90 dies",IF(OR(N1366="Deteriorat usable",N1366="Revisió necessària"),"Revisar","OK"))))))))))</f>
      </c>
      <c r="R1366" s="20"/>
    </row>
    <row r="1367" customFormat="false" ht="15" hidden="false" customHeight="false" outlineLevel="0" collapsed="false">
      <c r="A1367" s="19" t="n">
        <v>13</v>
      </c>
      <c r="B1367" s="19" t="n">
        <f aca="false">IFERROR(VLOOKUP(A1367,Personal!$A$6:$F$112,2,FALSE()),"")</f>
        <v>0</v>
      </c>
      <c r="C1367" s="19" t="str">
        <f aca="false">IFERROR(VLOOKUP(A1367,Personal!$A$6:$F$112,3,FALSE()),"")</f>
        <v>Olot</v>
      </c>
      <c r="D1367" s="19" t="s">
        <v>137</v>
      </c>
      <c r="E1367" s="19" t="s">
        <v>147</v>
      </c>
      <c r="F1367" s="19" t="s">
        <v>148</v>
      </c>
      <c r="G1367" s="19" t="s">
        <v>291</v>
      </c>
      <c r="H1367" s="19" t="n">
        <f aca="false">IF(OR(VLOOKUP(A1367,Personal!$A$6:$F$112,5,FALSE())&lt;&gt;"Sí",N1367="No aplica"),0,'Catàleg GRAE'!D58)</f>
        <v>1</v>
      </c>
      <c r="I1367" s="20"/>
      <c r="J1367" s="20"/>
      <c r="K1367" s="20"/>
      <c r="L1367" s="21"/>
      <c r="M1367" s="21"/>
      <c r="N1367" s="20"/>
      <c r="O1367" s="20"/>
      <c r="P1367" s="19" t="str">
        <f aca="false">IF(I1367="","",I1367-H1367)</f>
        <v/>
      </c>
      <c r="Q1367" s="19" t="str">
        <f aca="true">IF(B1367="","",IF(N1367="No aplica","No aplica",IF(I1367="","Pendent",IF(N1367="Per substituir","Substituir",IF(OR(N1367="No localitzat",N1367="No lliurat"),"Reposar",IF(I1367&lt;H1367,"Reposar",IF(I1367&gt;H1367,"Revisar excedent",IF(AND(G1367="Sí",M1367&lt;&gt;"",M1367&lt;TODAY()),"EPI caducat",IF(AND(G1367="Sí",M1367&lt;&gt;"",M1367&lt;=TODAY()+90),"EPI caduca ≤90 dies",IF(OR(N1367="Deteriorat usable",N1367="Revisió necessària"),"Revisar","OK"))))))))))</f>
      </c>
      <c r="R1367" s="20"/>
    </row>
    <row r="1368" customFormat="false" ht="15" hidden="false" customHeight="false" outlineLevel="0" collapsed="false">
      <c r="A1368" s="19" t="n">
        <v>13</v>
      </c>
      <c r="B1368" s="19" t="n">
        <f aca="false">IFERROR(VLOOKUP(A1368,Personal!$A$6:$F$112,2,FALSE()),"")</f>
        <v>0</v>
      </c>
      <c r="C1368" s="19" t="str">
        <f aca="false">IFERROR(VLOOKUP(A1368,Personal!$A$6:$F$112,3,FALSE()),"")</f>
        <v>Olot</v>
      </c>
      <c r="D1368" s="19" t="s">
        <v>125</v>
      </c>
      <c r="E1368" s="19" t="s">
        <v>149</v>
      </c>
      <c r="F1368" s="19" t="s">
        <v>150</v>
      </c>
      <c r="G1368" s="19" t="s">
        <v>291</v>
      </c>
      <c r="H1368" s="19" t="n">
        <f aca="false">IF(OR(VLOOKUP(A1368,Personal!$A$6:$F$112,5,FALSE())&lt;&gt;"Sí",N1368="No aplica"),0,'Catàleg GRAE'!D59)</f>
        <v>1</v>
      </c>
      <c r="I1368" s="20"/>
      <c r="J1368" s="20"/>
      <c r="K1368" s="20"/>
      <c r="L1368" s="21"/>
      <c r="M1368" s="21"/>
      <c r="N1368" s="20"/>
      <c r="O1368" s="20"/>
      <c r="P1368" s="19" t="str">
        <f aca="false">IF(I1368="","",I1368-H1368)</f>
        <v/>
      </c>
      <c r="Q1368" s="19" t="str">
        <f aca="true">IF(B1368="","",IF(N1368="No aplica","No aplica",IF(I1368="","Pendent",IF(N1368="Per substituir","Substituir",IF(OR(N1368="No localitzat",N1368="No lliurat"),"Reposar",IF(I1368&lt;H1368,"Reposar",IF(I1368&gt;H1368,"Revisar excedent",IF(AND(G1368="Sí",M1368&lt;&gt;"",M1368&lt;TODAY()),"EPI caducat",IF(AND(G1368="Sí",M1368&lt;&gt;"",M1368&lt;=TODAY()+90),"EPI caduca ≤90 dies",IF(OR(N1368="Deteriorat usable",N1368="Revisió necessària"),"Revisar","OK"))))))))))</f>
      </c>
      <c r="R1368" s="20"/>
    </row>
    <row r="1369" customFormat="false" ht="15" hidden="false" customHeight="false" outlineLevel="0" collapsed="false">
      <c r="A1369" s="19" t="n">
        <v>13</v>
      </c>
      <c r="B1369" s="19" t="n">
        <f aca="false">IFERROR(VLOOKUP(A1369,Personal!$A$6:$F$112,2,FALSE()),"")</f>
        <v>0</v>
      </c>
      <c r="C1369" s="19" t="str">
        <f aca="false">IFERROR(VLOOKUP(A1369,Personal!$A$6:$F$112,3,FALSE()),"")</f>
        <v>Olot</v>
      </c>
      <c r="D1369" s="19" t="s">
        <v>125</v>
      </c>
      <c r="E1369" s="19" t="s">
        <v>151</v>
      </c>
      <c r="F1369" s="19" t="s">
        <v>152</v>
      </c>
      <c r="G1369" s="19" t="s">
        <v>291</v>
      </c>
      <c r="H1369" s="19" t="n">
        <f aca="false">IF(OR(VLOOKUP(A1369,Personal!$A$6:$F$112,5,FALSE())&lt;&gt;"Sí",N1369="No aplica"),0,'Catàleg GRAE'!D60)</f>
        <v>1</v>
      </c>
      <c r="I1369" s="20"/>
      <c r="J1369" s="20"/>
      <c r="K1369" s="20"/>
      <c r="L1369" s="21"/>
      <c r="M1369" s="21"/>
      <c r="N1369" s="20"/>
      <c r="O1369" s="20"/>
      <c r="P1369" s="19" t="str">
        <f aca="false">IF(I1369="","",I1369-H1369)</f>
        <v/>
      </c>
      <c r="Q1369" s="19" t="str">
        <f aca="true">IF(B1369="","",IF(N1369="No aplica","No aplica",IF(I1369="","Pendent",IF(N1369="Per substituir","Substituir",IF(OR(N1369="No localitzat",N1369="No lliurat"),"Reposar",IF(I1369&lt;H1369,"Reposar",IF(I1369&gt;H1369,"Revisar excedent",IF(AND(G1369="Sí",M1369&lt;&gt;"",M1369&lt;TODAY()),"EPI caducat",IF(AND(G1369="Sí",M1369&lt;&gt;"",M1369&lt;=TODAY()+90),"EPI caduca ≤90 dies",IF(OR(N1369="Deteriorat usable",N1369="Revisió necessària"),"Revisar","OK"))))))))))</f>
      </c>
      <c r="R1369" s="20"/>
    </row>
    <row r="1370" customFormat="false" ht="15" hidden="false" customHeight="false" outlineLevel="0" collapsed="false">
      <c r="A1370" s="19" t="n">
        <v>13</v>
      </c>
      <c r="B1370" s="19" t="n">
        <f aca="false">IFERROR(VLOOKUP(A1370,Personal!$A$6:$F$112,2,FALSE()),"")</f>
        <v>0</v>
      </c>
      <c r="C1370" s="19" t="str">
        <f aca="false">IFERROR(VLOOKUP(A1370,Personal!$A$6:$F$112,3,FALSE()),"")</f>
        <v>Olot</v>
      </c>
      <c r="D1370" s="19" t="s">
        <v>153</v>
      </c>
      <c r="E1370" s="19" t="s">
        <v>154</v>
      </c>
      <c r="F1370" s="19" t="s">
        <v>155</v>
      </c>
      <c r="G1370" s="19" t="s">
        <v>291</v>
      </c>
      <c r="H1370" s="19" t="n">
        <f aca="false">IF(OR(VLOOKUP(A1370,Personal!$A$6:$F$112,5,FALSE())&lt;&gt;"Sí",N1370="No aplica"),0,'Catàleg GRAE'!D61)</f>
        <v>1</v>
      </c>
      <c r="I1370" s="20"/>
      <c r="J1370" s="20"/>
      <c r="K1370" s="20"/>
      <c r="L1370" s="21"/>
      <c r="M1370" s="21"/>
      <c r="N1370" s="20"/>
      <c r="O1370" s="20"/>
      <c r="P1370" s="19" t="str">
        <f aca="false">IF(I1370="","",I1370-H1370)</f>
        <v/>
      </c>
      <c r="Q1370" s="19" t="str">
        <f aca="true">IF(B1370="","",IF(N1370="No aplica","No aplica",IF(I1370="","Pendent",IF(N1370="Per substituir","Substituir",IF(OR(N1370="No localitzat",N1370="No lliurat"),"Reposar",IF(I1370&lt;H1370,"Reposar",IF(I1370&gt;H1370,"Revisar excedent",IF(AND(G1370="Sí",M1370&lt;&gt;"",M1370&lt;TODAY()),"EPI caducat",IF(AND(G1370="Sí",M1370&lt;&gt;"",M1370&lt;=TODAY()+90),"EPI caduca ≤90 dies",IF(OR(N1370="Deteriorat usable",N1370="Revisió necessària"),"Revisar","OK"))))))))))</f>
      </c>
      <c r="R1370" s="20"/>
    </row>
    <row r="1371" customFormat="false" ht="15" hidden="false" customHeight="false" outlineLevel="0" collapsed="false">
      <c r="A1371" s="19" t="n">
        <v>13</v>
      </c>
      <c r="B1371" s="19" t="n">
        <f aca="false">IFERROR(VLOOKUP(A1371,Personal!$A$6:$F$112,2,FALSE()),"")</f>
        <v>0</v>
      </c>
      <c r="C1371" s="19" t="str">
        <f aca="false">IFERROR(VLOOKUP(A1371,Personal!$A$6:$F$112,3,FALSE()),"")</f>
        <v>Olot</v>
      </c>
      <c r="D1371" s="19" t="s">
        <v>37</v>
      </c>
      <c r="E1371" s="19" t="s">
        <v>156</v>
      </c>
      <c r="F1371" s="19" t="s">
        <v>157</v>
      </c>
      <c r="G1371" s="19" t="s">
        <v>291</v>
      </c>
      <c r="H1371" s="19" t="n">
        <f aca="false">IF(OR(VLOOKUP(A1371,Personal!$A$6:$F$112,5,FALSE())&lt;&gt;"Sí",N1371="No aplica"),0,'Catàleg GRAE'!D62)</f>
        <v>1</v>
      </c>
      <c r="I1371" s="20"/>
      <c r="J1371" s="20"/>
      <c r="K1371" s="20"/>
      <c r="L1371" s="21"/>
      <c r="M1371" s="21"/>
      <c r="N1371" s="20"/>
      <c r="O1371" s="20"/>
      <c r="P1371" s="19" t="str">
        <f aca="false">IF(I1371="","",I1371-H1371)</f>
        <v/>
      </c>
      <c r="Q1371" s="19" t="str">
        <f aca="true">IF(B1371="","",IF(N1371="No aplica","No aplica",IF(I1371="","Pendent",IF(N1371="Per substituir","Substituir",IF(OR(N1371="No localitzat",N1371="No lliurat"),"Reposar",IF(I1371&lt;H1371,"Reposar",IF(I1371&gt;H1371,"Revisar excedent",IF(AND(G1371="Sí",M1371&lt;&gt;"",M1371&lt;TODAY()),"EPI caducat",IF(AND(G1371="Sí",M1371&lt;&gt;"",M1371&lt;=TODAY()+90),"EPI caduca ≤90 dies",IF(OR(N1371="Deteriorat usable",N1371="Revisió necessària"),"Revisar","OK"))))))))))</f>
      </c>
      <c r="R1371" s="20"/>
    </row>
    <row r="1372" customFormat="false" ht="15" hidden="false" customHeight="false" outlineLevel="0" collapsed="false">
      <c r="A1372" s="19" t="n">
        <v>13</v>
      </c>
      <c r="B1372" s="19" t="n">
        <f aca="false">IFERROR(VLOOKUP(A1372,Personal!$A$6:$F$112,2,FALSE()),"")</f>
        <v>0</v>
      </c>
      <c r="C1372" s="19" t="str">
        <f aca="false">IFERROR(VLOOKUP(A1372,Personal!$A$6:$F$112,3,FALSE()),"")</f>
        <v>Olot</v>
      </c>
      <c r="D1372" s="19" t="s">
        <v>37</v>
      </c>
      <c r="E1372" s="19" t="s">
        <v>158</v>
      </c>
      <c r="F1372" s="19" t="s">
        <v>159</v>
      </c>
      <c r="G1372" s="19" t="s">
        <v>291</v>
      </c>
      <c r="H1372" s="19" t="n">
        <f aca="false">IF(OR(VLOOKUP(A1372,Personal!$A$6:$F$112,5,FALSE())&lt;&gt;"Sí",N1372="No aplica"),0,'Catàleg GRAE'!D63)</f>
        <v>1</v>
      </c>
      <c r="I1372" s="20"/>
      <c r="J1372" s="20"/>
      <c r="K1372" s="20"/>
      <c r="L1372" s="21"/>
      <c r="M1372" s="21"/>
      <c r="N1372" s="20"/>
      <c r="O1372" s="20"/>
      <c r="P1372" s="19" t="str">
        <f aca="false">IF(I1372="","",I1372-H1372)</f>
        <v/>
      </c>
      <c r="Q1372" s="19" t="str">
        <f aca="true">IF(B1372="","",IF(N1372="No aplica","No aplica",IF(I1372="","Pendent",IF(N1372="Per substituir","Substituir",IF(OR(N1372="No localitzat",N1372="No lliurat"),"Reposar",IF(I1372&lt;H1372,"Reposar",IF(I1372&gt;H1372,"Revisar excedent",IF(AND(G1372="Sí",M1372&lt;&gt;"",M1372&lt;TODAY()),"EPI caducat",IF(AND(G1372="Sí",M1372&lt;&gt;"",M1372&lt;=TODAY()+90),"EPI caduca ≤90 dies",IF(OR(N1372="Deteriorat usable",N1372="Revisió necessària"),"Revisar","OK"))))))))))</f>
      </c>
      <c r="R1372" s="20"/>
    </row>
    <row r="1373" customFormat="false" ht="15" hidden="false" customHeight="false" outlineLevel="0" collapsed="false">
      <c r="A1373" s="19" t="n">
        <v>13</v>
      </c>
      <c r="B1373" s="19" t="n">
        <f aca="false">IFERROR(VLOOKUP(A1373,Personal!$A$6:$F$112,2,FALSE()),"")</f>
        <v>0</v>
      </c>
      <c r="C1373" s="19" t="str">
        <f aca="false">IFERROR(VLOOKUP(A1373,Personal!$A$6:$F$112,3,FALSE()),"")</f>
        <v>Olot</v>
      </c>
      <c r="D1373" s="19" t="s">
        <v>160</v>
      </c>
      <c r="E1373" s="19" t="s">
        <v>161</v>
      </c>
      <c r="F1373" s="19" t="s">
        <v>162</v>
      </c>
      <c r="G1373" s="19" t="s">
        <v>291</v>
      </c>
      <c r="H1373" s="19" t="n">
        <f aca="false">IF(OR(VLOOKUP(A1373,Personal!$A$6:$F$112,5,FALSE())&lt;&gt;"Sí",N1373="No aplica"),0,'Catàleg GRAE'!D64)</f>
        <v>1</v>
      </c>
      <c r="I1373" s="20"/>
      <c r="J1373" s="20"/>
      <c r="K1373" s="20"/>
      <c r="L1373" s="21"/>
      <c r="M1373" s="21"/>
      <c r="N1373" s="20"/>
      <c r="O1373" s="20"/>
      <c r="P1373" s="19" t="str">
        <f aca="false">IF(I1373="","",I1373-H1373)</f>
        <v/>
      </c>
      <c r="Q1373" s="19" t="str">
        <f aca="true">IF(B1373="","",IF(N1373="No aplica","No aplica",IF(I1373="","Pendent",IF(N1373="Per substituir","Substituir",IF(OR(N1373="No localitzat",N1373="No lliurat"),"Reposar",IF(I1373&lt;H1373,"Reposar",IF(I1373&gt;H1373,"Revisar excedent",IF(AND(G1373="Sí",M1373&lt;&gt;"",M1373&lt;TODAY()),"EPI caducat",IF(AND(G1373="Sí",M1373&lt;&gt;"",M1373&lt;=TODAY()+90),"EPI caduca ≤90 dies",IF(OR(N1373="Deteriorat usable",N1373="Revisió necessària"),"Revisar","OK"))))))))))</f>
      </c>
      <c r="R1373" s="20"/>
    </row>
    <row r="1374" customFormat="false" ht="15" hidden="false" customHeight="false" outlineLevel="0" collapsed="false">
      <c r="A1374" s="19" t="n">
        <v>13</v>
      </c>
      <c r="B1374" s="19" t="n">
        <f aca="false">IFERROR(VLOOKUP(A1374,Personal!$A$6:$F$112,2,FALSE()),"")</f>
        <v>0</v>
      </c>
      <c r="C1374" s="19" t="str">
        <f aca="false">IFERROR(VLOOKUP(A1374,Personal!$A$6:$F$112,3,FALSE()),"")</f>
        <v>Olot</v>
      </c>
      <c r="D1374" s="19" t="s">
        <v>137</v>
      </c>
      <c r="E1374" s="19" t="s">
        <v>163</v>
      </c>
      <c r="F1374" s="19" t="s">
        <v>164</v>
      </c>
      <c r="G1374" s="19" t="s">
        <v>272</v>
      </c>
      <c r="H1374" s="19" t="n">
        <f aca="false">IF(OR(VLOOKUP(A1374,Personal!$A$6:$F$112,5,FALSE())&lt;&gt;"Sí",N1374="No aplica"),0,'Catàleg GRAE'!D65)</f>
        <v>1</v>
      </c>
      <c r="I1374" s="20"/>
      <c r="J1374" s="20"/>
      <c r="K1374" s="20"/>
      <c r="L1374" s="21"/>
      <c r="M1374" s="21"/>
      <c r="N1374" s="20"/>
      <c r="O1374" s="20"/>
      <c r="P1374" s="19" t="str">
        <f aca="false">IF(I1374="","",I1374-H1374)</f>
        <v/>
      </c>
      <c r="Q1374" s="19" t="str">
        <f aca="true">IF(B1374="","",IF(N1374="No aplica","No aplica",IF(I1374="","Pendent",IF(N1374="Per substituir","Substituir",IF(OR(N1374="No localitzat",N1374="No lliurat"),"Reposar",IF(I1374&lt;H1374,"Reposar",IF(I1374&gt;H1374,"Revisar excedent",IF(AND(G1374="Sí",M1374&lt;&gt;"",M1374&lt;TODAY()),"EPI caducat",IF(AND(G1374="Sí",M1374&lt;&gt;"",M1374&lt;=TODAY()+90),"EPI caduca ≤90 dies",IF(OR(N1374="Deteriorat usable",N1374="Revisió necessària"),"Revisar","OK"))))))))))</f>
      </c>
      <c r="R1374" s="20"/>
    </row>
    <row r="1375" customFormat="false" ht="15" hidden="false" customHeight="false" outlineLevel="0" collapsed="false">
      <c r="A1375" s="19" t="n">
        <v>13</v>
      </c>
      <c r="B1375" s="19" t="n">
        <f aca="false">IFERROR(VLOOKUP(A1375,Personal!$A$6:$F$112,2,FALSE()),"")</f>
        <v>0</v>
      </c>
      <c r="C1375" s="19" t="str">
        <f aca="false">IFERROR(VLOOKUP(A1375,Personal!$A$6:$F$112,3,FALSE()),"")</f>
        <v>Olot</v>
      </c>
      <c r="D1375" s="19" t="s">
        <v>132</v>
      </c>
      <c r="E1375" s="19" t="s">
        <v>165</v>
      </c>
      <c r="F1375" s="19" t="s">
        <v>166</v>
      </c>
      <c r="G1375" s="19" t="s">
        <v>272</v>
      </c>
      <c r="H1375" s="19" t="n">
        <f aca="false">IF(OR(VLOOKUP(A1375,Personal!$A$6:$F$112,5,FALSE())&lt;&gt;"Sí",N1375="No aplica"),0,'Catàleg GRAE'!D66)</f>
        <v>1</v>
      </c>
      <c r="I1375" s="20"/>
      <c r="J1375" s="20"/>
      <c r="K1375" s="20"/>
      <c r="L1375" s="21"/>
      <c r="M1375" s="21"/>
      <c r="N1375" s="20"/>
      <c r="O1375" s="20"/>
      <c r="P1375" s="19" t="str">
        <f aca="false">IF(I1375="","",I1375-H1375)</f>
        <v/>
      </c>
      <c r="Q1375" s="19" t="str">
        <f aca="true">IF(B1375="","",IF(N1375="No aplica","No aplica",IF(I1375="","Pendent",IF(N1375="Per substituir","Substituir",IF(OR(N1375="No localitzat",N1375="No lliurat"),"Reposar",IF(I1375&lt;H1375,"Reposar",IF(I1375&gt;H1375,"Revisar excedent",IF(AND(G1375="Sí",M1375&lt;&gt;"",M1375&lt;TODAY()),"EPI caducat",IF(AND(G1375="Sí",M1375&lt;&gt;"",M1375&lt;=TODAY()+90),"EPI caduca ≤90 dies",IF(OR(N1375="Deteriorat usable",N1375="Revisió necessària"),"Revisar","OK"))))))))))</f>
      </c>
      <c r="R1375" s="20"/>
    </row>
    <row r="1376" customFormat="false" ht="15" hidden="false" customHeight="false" outlineLevel="0" collapsed="false">
      <c r="A1376" s="19" t="n">
        <v>13</v>
      </c>
      <c r="B1376" s="19" t="n">
        <f aca="false">IFERROR(VLOOKUP(A1376,Personal!$A$6:$F$112,2,FALSE()),"")</f>
        <v>0</v>
      </c>
      <c r="C1376" s="19" t="str">
        <f aca="false">IFERROR(VLOOKUP(A1376,Personal!$A$6:$F$112,3,FALSE()),"")</f>
        <v>Olot</v>
      </c>
      <c r="D1376" s="19" t="s">
        <v>71</v>
      </c>
      <c r="E1376" s="19" t="s">
        <v>167</v>
      </c>
      <c r="F1376" s="19" t="s">
        <v>168</v>
      </c>
      <c r="G1376" s="19" t="s">
        <v>291</v>
      </c>
      <c r="H1376" s="19" t="n">
        <f aca="false">IF(OR(VLOOKUP(A1376,Personal!$A$6:$F$112,5,FALSE())&lt;&gt;"Sí",N1376="No aplica"),0,'Catàleg GRAE'!D67)</f>
        <v>1</v>
      </c>
      <c r="I1376" s="20"/>
      <c r="J1376" s="20"/>
      <c r="K1376" s="20"/>
      <c r="L1376" s="21"/>
      <c r="M1376" s="21"/>
      <c r="N1376" s="20"/>
      <c r="O1376" s="20"/>
      <c r="P1376" s="19" t="str">
        <f aca="false">IF(I1376="","",I1376-H1376)</f>
        <v/>
      </c>
      <c r="Q1376" s="19" t="str">
        <f aca="true">IF(B1376="","",IF(N1376="No aplica","No aplica",IF(I1376="","Pendent",IF(N1376="Per substituir","Substituir",IF(OR(N1376="No localitzat",N1376="No lliurat"),"Reposar",IF(I1376&lt;H1376,"Reposar",IF(I1376&gt;H1376,"Revisar excedent",IF(AND(G1376="Sí",M1376&lt;&gt;"",M1376&lt;TODAY()),"EPI caducat",IF(AND(G1376="Sí",M1376&lt;&gt;"",M1376&lt;=TODAY()+90),"EPI caduca ≤90 dies",IF(OR(N1376="Deteriorat usable",N1376="Revisió necessària"),"Revisar","OK"))))))))))</f>
      </c>
      <c r="R1376" s="20"/>
    </row>
    <row r="1377" customFormat="false" ht="15" hidden="false" customHeight="false" outlineLevel="0" collapsed="false">
      <c r="A1377" s="19" t="n">
        <v>13</v>
      </c>
      <c r="B1377" s="19" t="n">
        <f aca="false">IFERROR(VLOOKUP(A1377,Personal!$A$6:$F$112,2,FALSE()),"")</f>
        <v>0</v>
      </c>
      <c r="C1377" s="19" t="str">
        <f aca="false">IFERROR(VLOOKUP(A1377,Personal!$A$6:$F$112,3,FALSE()),"")</f>
        <v>Olot</v>
      </c>
      <c r="D1377" s="19" t="s">
        <v>132</v>
      </c>
      <c r="E1377" s="19" t="s">
        <v>169</v>
      </c>
      <c r="F1377" s="19" t="s">
        <v>170</v>
      </c>
      <c r="G1377" s="19" t="s">
        <v>272</v>
      </c>
      <c r="H1377" s="19" t="n">
        <f aca="false">IF(OR(VLOOKUP(A1377,Personal!$A$6:$F$112,5,FALSE())&lt;&gt;"Sí",N1377="No aplica"),0,'Catàleg GRAE'!D68)</f>
        <v>1</v>
      </c>
      <c r="I1377" s="20"/>
      <c r="J1377" s="20"/>
      <c r="K1377" s="20"/>
      <c r="L1377" s="21"/>
      <c r="M1377" s="21"/>
      <c r="N1377" s="20"/>
      <c r="O1377" s="20"/>
      <c r="P1377" s="19" t="str">
        <f aca="false">IF(I1377="","",I1377-H1377)</f>
        <v/>
      </c>
      <c r="Q1377" s="19" t="str">
        <f aca="true">IF(B1377="","",IF(N1377="No aplica","No aplica",IF(I1377="","Pendent",IF(N1377="Per substituir","Substituir",IF(OR(N1377="No localitzat",N1377="No lliurat"),"Reposar",IF(I1377&lt;H1377,"Reposar",IF(I1377&gt;H1377,"Revisar excedent",IF(AND(G1377="Sí",M1377&lt;&gt;"",M1377&lt;TODAY()),"EPI caducat",IF(AND(G1377="Sí",M1377&lt;&gt;"",M1377&lt;=TODAY()+90),"EPI caduca ≤90 dies",IF(OR(N1377="Deteriorat usable",N1377="Revisió necessària"),"Revisar","OK"))))))))))</f>
      </c>
      <c r="R1377" s="20"/>
    </row>
    <row r="1378" customFormat="false" ht="15" hidden="false" customHeight="false" outlineLevel="0" collapsed="false">
      <c r="A1378" s="19" t="n">
        <v>13</v>
      </c>
      <c r="B1378" s="19" t="n">
        <f aca="false">IFERROR(VLOOKUP(A1378,Personal!$A$6:$F$112,2,FALSE()),"")</f>
        <v>0</v>
      </c>
      <c r="C1378" s="19" t="str">
        <f aca="false">IFERROR(VLOOKUP(A1378,Personal!$A$6:$F$112,3,FALSE()),"")</f>
        <v>Olot</v>
      </c>
      <c r="D1378" s="19" t="s">
        <v>142</v>
      </c>
      <c r="E1378" s="19" t="s">
        <v>171</v>
      </c>
      <c r="F1378" s="19" t="s">
        <v>172</v>
      </c>
      <c r="G1378" s="19" t="s">
        <v>272</v>
      </c>
      <c r="H1378" s="19" t="n">
        <f aca="false">IF(OR(VLOOKUP(A1378,Personal!$A$6:$F$112,5,FALSE())&lt;&gt;"Sí",N1378="No aplica"),0,'Catàleg GRAE'!D69)</f>
        <v>1</v>
      </c>
      <c r="I1378" s="20"/>
      <c r="J1378" s="20"/>
      <c r="K1378" s="20"/>
      <c r="L1378" s="21"/>
      <c r="M1378" s="21"/>
      <c r="N1378" s="20"/>
      <c r="O1378" s="20"/>
      <c r="P1378" s="19" t="str">
        <f aca="false">IF(I1378="","",I1378-H1378)</f>
        <v/>
      </c>
      <c r="Q1378" s="19" t="str">
        <f aca="true">IF(B1378="","",IF(N1378="No aplica","No aplica",IF(I1378="","Pendent",IF(N1378="Per substituir","Substituir",IF(OR(N1378="No localitzat",N1378="No lliurat"),"Reposar",IF(I1378&lt;H1378,"Reposar",IF(I1378&gt;H1378,"Revisar excedent",IF(AND(G1378="Sí",M1378&lt;&gt;"",M1378&lt;TODAY()),"EPI caducat",IF(AND(G1378="Sí",M1378&lt;&gt;"",M1378&lt;=TODAY()+90),"EPI caduca ≤90 dies",IF(OR(N1378="Deteriorat usable",N1378="Revisió necessària"),"Revisar","OK"))))))))))</f>
      </c>
      <c r="R1378" s="20"/>
    </row>
    <row r="1379" customFormat="false" ht="15" hidden="false" customHeight="false" outlineLevel="0" collapsed="false">
      <c r="A1379" s="19" t="n">
        <v>13</v>
      </c>
      <c r="B1379" s="19" t="n">
        <f aca="false">IFERROR(VLOOKUP(A1379,Personal!$A$6:$F$112,2,FALSE()),"")</f>
        <v>0</v>
      </c>
      <c r="C1379" s="19" t="str">
        <f aca="false">IFERROR(VLOOKUP(A1379,Personal!$A$6:$F$112,3,FALSE()),"")</f>
        <v>Olot</v>
      </c>
      <c r="D1379" s="19" t="s">
        <v>132</v>
      </c>
      <c r="E1379" s="19" t="s">
        <v>173</v>
      </c>
      <c r="F1379" s="19" t="s">
        <v>174</v>
      </c>
      <c r="G1379" s="19" t="s">
        <v>272</v>
      </c>
      <c r="H1379" s="19" t="n">
        <f aca="false">IF(OR(VLOOKUP(A1379,Personal!$A$6:$F$112,5,FALSE())&lt;&gt;"Sí",N1379="No aplica"),0,'Catàleg GRAE'!D70)</f>
        <v>1</v>
      </c>
      <c r="I1379" s="20"/>
      <c r="J1379" s="20"/>
      <c r="K1379" s="20"/>
      <c r="L1379" s="21"/>
      <c r="M1379" s="21"/>
      <c r="N1379" s="20"/>
      <c r="O1379" s="20"/>
      <c r="P1379" s="19" t="str">
        <f aca="false">IF(I1379="","",I1379-H1379)</f>
        <v/>
      </c>
      <c r="Q1379" s="19" t="str">
        <f aca="true">IF(B1379="","",IF(N1379="No aplica","No aplica",IF(I1379="","Pendent",IF(N1379="Per substituir","Substituir",IF(OR(N1379="No localitzat",N1379="No lliurat"),"Reposar",IF(I1379&lt;H1379,"Reposar",IF(I1379&gt;H1379,"Revisar excedent",IF(AND(G1379="Sí",M1379&lt;&gt;"",M1379&lt;TODAY()),"EPI caducat",IF(AND(G1379="Sí",M1379&lt;&gt;"",M1379&lt;=TODAY()+90),"EPI caduca ≤90 dies",IF(OR(N1379="Deteriorat usable",N1379="Revisió necessària"),"Revisar","OK"))))))))))</f>
      </c>
      <c r="R1379" s="20"/>
    </row>
    <row r="1380" customFormat="false" ht="15" hidden="false" customHeight="false" outlineLevel="0" collapsed="false">
      <c r="A1380" s="19" t="n">
        <v>13</v>
      </c>
      <c r="B1380" s="19" t="n">
        <f aca="false">IFERROR(VLOOKUP(A1380,Personal!$A$6:$F$112,2,FALSE()),"")</f>
        <v>0</v>
      </c>
      <c r="C1380" s="19" t="str">
        <f aca="false">IFERROR(VLOOKUP(A1380,Personal!$A$6:$F$112,3,FALSE()),"")</f>
        <v>Olot</v>
      </c>
      <c r="D1380" s="19" t="s">
        <v>132</v>
      </c>
      <c r="E1380" s="19" t="s">
        <v>175</v>
      </c>
      <c r="F1380" s="19" t="s">
        <v>176</v>
      </c>
      <c r="G1380" s="19" t="s">
        <v>272</v>
      </c>
      <c r="H1380" s="19" t="n">
        <f aca="false">IF(OR(VLOOKUP(A1380,Personal!$A$6:$F$112,5,FALSE())&lt;&gt;"Sí",N1380="No aplica"),0,'Catàleg GRAE'!D71)</f>
        <v>1</v>
      </c>
      <c r="I1380" s="20"/>
      <c r="J1380" s="20"/>
      <c r="K1380" s="20"/>
      <c r="L1380" s="21"/>
      <c r="M1380" s="21"/>
      <c r="N1380" s="20"/>
      <c r="O1380" s="20"/>
      <c r="P1380" s="19" t="str">
        <f aca="false">IF(I1380="","",I1380-H1380)</f>
        <v/>
      </c>
      <c r="Q1380" s="19" t="str">
        <f aca="true">IF(B1380="","",IF(N1380="No aplica","No aplica",IF(I1380="","Pendent",IF(N1380="Per substituir","Substituir",IF(OR(N1380="No localitzat",N1380="No lliurat"),"Reposar",IF(I1380&lt;H1380,"Reposar",IF(I1380&gt;H1380,"Revisar excedent",IF(AND(G1380="Sí",M1380&lt;&gt;"",M1380&lt;TODAY()),"EPI caducat",IF(AND(G1380="Sí",M1380&lt;&gt;"",M1380&lt;=TODAY()+90),"EPI caduca ≤90 dies",IF(OR(N1380="Deteriorat usable",N1380="Revisió necessària"),"Revisar","OK"))))))))))</f>
      </c>
      <c r="R1380" s="20"/>
    </row>
    <row r="1381" customFormat="false" ht="15" hidden="false" customHeight="false" outlineLevel="0" collapsed="false">
      <c r="A1381" s="19" t="n">
        <v>13</v>
      </c>
      <c r="B1381" s="19" t="n">
        <f aca="false">IFERROR(VLOOKUP(A1381,Personal!$A$6:$F$112,2,FALSE()),"")</f>
        <v>0</v>
      </c>
      <c r="C1381" s="19" t="str">
        <f aca="false">IFERROR(VLOOKUP(A1381,Personal!$A$6:$F$112,3,FALSE()),"")</f>
        <v>Olot</v>
      </c>
      <c r="D1381" s="19" t="s">
        <v>177</v>
      </c>
      <c r="E1381" s="19" t="s">
        <v>178</v>
      </c>
      <c r="F1381" s="19" t="s">
        <v>179</v>
      </c>
      <c r="G1381" s="19" t="s">
        <v>272</v>
      </c>
      <c r="H1381" s="19" t="n">
        <f aca="false">IF(OR(VLOOKUP(A1381,Personal!$A$6:$F$112,5,FALSE())&lt;&gt;"Sí",N1381="No aplica"),0,'Catàleg GRAE'!D72)</f>
        <v>1</v>
      </c>
      <c r="I1381" s="20"/>
      <c r="J1381" s="20"/>
      <c r="K1381" s="20"/>
      <c r="L1381" s="21"/>
      <c r="M1381" s="21"/>
      <c r="N1381" s="20"/>
      <c r="O1381" s="20"/>
      <c r="P1381" s="19" t="str">
        <f aca="false">IF(I1381="","",I1381-H1381)</f>
        <v/>
      </c>
      <c r="Q1381" s="19" t="str">
        <f aca="true">IF(B1381="","",IF(N1381="No aplica","No aplica",IF(I1381="","Pendent",IF(N1381="Per substituir","Substituir",IF(OR(N1381="No localitzat",N1381="No lliurat"),"Reposar",IF(I1381&lt;H1381,"Reposar",IF(I1381&gt;H1381,"Revisar excedent",IF(AND(G1381="Sí",M1381&lt;&gt;"",M1381&lt;TODAY()),"EPI caducat",IF(AND(G1381="Sí",M1381&lt;&gt;"",M1381&lt;=TODAY()+90),"EPI caduca ≤90 dies",IF(OR(N1381="Deteriorat usable",N1381="Revisió necessària"),"Revisar","OK"))))))))))</f>
      </c>
      <c r="R1381" s="20"/>
    </row>
    <row r="1382" customFormat="false" ht="15" hidden="false" customHeight="false" outlineLevel="0" collapsed="false">
      <c r="A1382" s="19" t="n">
        <v>13</v>
      </c>
      <c r="B1382" s="19" t="n">
        <f aca="false">IFERROR(VLOOKUP(A1382,Personal!$A$6:$F$112,2,FALSE()),"")</f>
        <v>0</v>
      </c>
      <c r="C1382" s="19" t="str">
        <f aca="false">IFERROR(VLOOKUP(A1382,Personal!$A$6:$F$112,3,FALSE()),"")</f>
        <v>Olot</v>
      </c>
      <c r="D1382" s="19" t="s">
        <v>177</v>
      </c>
      <c r="E1382" s="19" t="s">
        <v>180</v>
      </c>
      <c r="F1382" s="19" t="s">
        <v>181</v>
      </c>
      <c r="G1382" s="19" t="s">
        <v>272</v>
      </c>
      <c r="H1382" s="19" t="n">
        <f aca="false">IF(OR(VLOOKUP(A1382,Personal!$A$6:$F$112,5,FALSE())&lt;&gt;"Sí",N1382="No aplica"),0,'Catàleg GRAE'!D73)</f>
        <v>1</v>
      </c>
      <c r="I1382" s="20"/>
      <c r="J1382" s="20"/>
      <c r="K1382" s="20"/>
      <c r="L1382" s="21"/>
      <c r="M1382" s="21"/>
      <c r="N1382" s="20"/>
      <c r="O1382" s="20"/>
      <c r="P1382" s="19" t="str">
        <f aca="false">IF(I1382="","",I1382-H1382)</f>
        <v/>
      </c>
      <c r="Q1382" s="19" t="str">
        <f aca="true">IF(B1382="","",IF(N1382="No aplica","No aplica",IF(I1382="","Pendent",IF(N1382="Per substituir","Substituir",IF(OR(N1382="No localitzat",N1382="No lliurat"),"Reposar",IF(I1382&lt;H1382,"Reposar",IF(I1382&gt;H1382,"Revisar excedent",IF(AND(G1382="Sí",M1382&lt;&gt;"",M1382&lt;TODAY()),"EPI caducat",IF(AND(G1382="Sí",M1382&lt;&gt;"",M1382&lt;=TODAY()+90),"EPI caduca ≤90 dies",IF(OR(N1382="Deteriorat usable",N1382="Revisió necessària"),"Revisar","OK"))))))))))</f>
      </c>
      <c r="R1382" s="20"/>
    </row>
    <row r="1383" customFormat="false" ht="15" hidden="false" customHeight="false" outlineLevel="0" collapsed="false">
      <c r="A1383" s="19" t="n">
        <v>13</v>
      </c>
      <c r="B1383" s="19" t="n">
        <f aca="false">IFERROR(VLOOKUP(A1383,Personal!$A$6:$F$112,2,FALSE()),"")</f>
        <v>0</v>
      </c>
      <c r="C1383" s="19" t="str">
        <f aca="false">IFERROR(VLOOKUP(A1383,Personal!$A$6:$F$112,3,FALSE()),"")</f>
        <v>Olot</v>
      </c>
      <c r="D1383" s="19" t="s">
        <v>132</v>
      </c>
      <c r="E1383" s="19" t="s">
        <v>182</v>
      </c>
      <c r="F1383" s="19" t="s">
        <v>183</v>
      </c>
      <c r="G1383" s="19" t="s">
        <v>272</v>
      </c>
      <c r="H1383" s="19" t="n">
        <f aca="false">IF(OR(VLOOKUP(A1383,Personal!$A$6:$F$112,5,FALSE())&lt;&gt;"Sí",N1383="No aplica"),0,'Catàleg GRAE'!D74)</f>
        <v>1</v>
      </c>
      <c r="I1383" s="20"/>
      <c r="J1383" s="20"/>
      <c r="K1383" s="20"/>
      <c r="L1383" s="21"/>
      <c r="M1383" s="21"/>
      <c r="N1383" s="20"/>
      <c r="O1383" s="20"/>
      <c r="P1383" s="19" t="str">
        <f aca="false">IF(I1383="","",I1383-H1383)</f>
        <v/>
      </c>
      <c r="Q1383" s="19" t="str">
        <f aca="true">IF(B1383="","",IF(N1383="No aplica","No aplica",IF(I1383="","Pendent",IF(N1383="Per substituir","Substituir",IF(OR(N1383="No localitzat",N1383="No lliurat"),"Reposar",IF(I1383&lt;H1383,"Reposar",IF(I1383&gt;H1383,"Revisar excedent",IF(AND(G1383="Sí",M1383&lt;&gt;"",M1383&lt;TODAY()),"EPI caducat",IF(AND(G1383="Sí",M1383&lt;&gt;"",M1383&lt;=TODAY()+90),"EPI caduca ≤90 dies",IF(OR(N1383="Deteriorat usable",N1383="Revisió necessària"),"Revisar","OK"))))))))))</f>
      </c>
      <c r="R1383" s="20"/>
    </row>
    <row r="1384" customFormat="false" ht="15" hidden="false" customHeight="false" outlineLevel="0" collapsed="false">
      <c r="A1384" s="19" t="n">
        <v>13</v>
      </c>
      <c r="B1384" s="19" t="n">
        <f aca="false">IFERROR(VLOOKUP(A1384,Personal!$A$6:$F$112,2,FALSE()),"")</f>
        <v>0</v>
      </c>
      <c r="C1384" s="19" t="str">
        <f aca="false">IFERROR(VLOOKUP(A1384,Personal!$A$6:$F$112,3,FALSE()),"")</f>
        <v>Olot</v>
      </c>
      <c r="D1384" s="19" t="s">
        <v>177</v>
      </c>
      <c r="E1384" s="19" t="s">
        <v>184</v>
      </c>
      <c r="F1384" s="19" t="s">
        <v>185</v>
      </c>
      <c r="G1384" s="19" t="s">
        <v>272</v>
      </c>
      <c r="H1384" s="19" t="n">
        <f aca="false">IF(OR(VLOOKUP(A1384,Personal!$A$6:$F$112,5,FALSE())&lt;&gt;"Sí",N1384="No aplica"),0,'Catàleg GRAE'!D75)</f>
        <v>1</v>
      </c>
      <c r="I1384" s="20"/>
      <c r="J1384" s="20"/>
      <c r="K1384" s="20"/>
      <c r="L1384" s="21"/>
      <c r="M1384" s="21"/>
      <c r="N1384" s="20"/>
      <c r="O1384" s="20"/>
      <c r="P1384" s="19" t="str">
        <f aca="false">IF(I1384="","",I1384-H1384)</f>
        <v/>
      </c>
      <c r="Q1384" s="19" t="str">
        <f aca="true">IF(B1384="","",IF(N1384="No aplica","No aplica",IF(I1384="","Pendent",IF(N1384="Per substituir","Substituir",IF(OR(N1384="No localitzat",N1384="No lliurat"),"Reposar",IF(I1384&lt;H1384,"Reposar",IF(I1384&gt;H1384,"Revisar excedent",IF(AND(G1384="Sí",M1384&lt;&gt;"",M1384&lt;TODAY()),"EPI caducat",IF(AND(G1384="Sí",M1384&lt;&gt;"",M1384&lt;=TODAY()+90),"EPI caduca ≤90 dies",IF(OR(N1384="Deteriorat usable",N1384="Revisió necessària"),"Revisar","OK"))))))))))</f>
      </c>
      <c r="R1384" s="20"/>
    </row>
    <row r="1385" customFormat="false" ht="15" hidden="false" customHeight="false" outlineLevel="0" collapsed="false">
      <c r="A1385" s="19" t="n">
        <v>13</v>
      </c>
      <c r="B1385" s="19" t="n">
        <f aca="false">IFERROR(VLOOKUP(A1385,Personal!$A$6:$F$112,2,FALSE()),"")</f>
        <v>0</v>
      </c>
      <c r="C1385" s="19" t="str">
        <f aca="false">IFERROR(VLOOKUP(A1385,Personal!$A$6:$F$112,3,FALSE()),"")</f>
        <v>Olot</v>
      </c>
      <c r="D1385" s="19" t="s">
        <v>142</v>
      </c>
      <c r="E1385" s="19" t="s">
        <v>186</v>
      </c>
      <c r="F1385" s="19" t="s">
        <v>187</v>
      </c>
      <c r="G1385" s="19" t="s">
        <v>272</v>
      </c>
      <c r="H1385" s="19" t="n">
        <f aca="false">IF(OR(VLOOKUP(A1385,Personal!$A$6:$F$112,5,FALSE())&lt;&gt;"Sí",N1385="No aplica"),0,'Catàleg GRAE'!D76)</f>
        <v>1</v>
      </c>
      <c r="I1385" s="20"/>
      <c r="J1385" s="20"/>
      <c r="K1385" s="20"/>
      <c r="L1385" s="21"/>
      <c r="M1385" s="21"/>
      <c r="N1385" s="20"/>
      <c r="O1385" s="20"/>
      <c r="P1385" s="19" t="str">
        <f aca="false">IF(I1385="","",I1385-H1385)</f>
        <v/>
      </c>
      <c r="Q1385" s="19" t="str">
        <f aca="true">IF(B1385="","",IF(N1385="No aplica","No aplica",IF(I1385="","Pendent",IF(N1385="Per substituir","Substituir",IF(OR(N1385="No localitzat",N1385="No lliurat"),"Reposar",IF(I1385&lt;H1385,"Reposar",IF(I1385&gt;H1385,"Revisar excedent",IF(AND(G1385="Sí",M1385&lt;&gt;"",M1385&lt;TODAY()),"EPI caducat",IF(AND(G1385="Sí",M1385&lt;&gt;"",M1385&lt;=TODAY()+90),"EPI caduca ≤90 dies",IF(OR(N1385="Deteriorat usable",N1385="Revisió necessària"),"Revisar","OK"))))))))))</f>
      </c>
      <c r="R1385" s="20"/>
    </row>
    <row r="1386" customFormat="false" ht="15" hidden="false" customHeight="false" outlineLevel="0" collapsed="false">
      <c r="A1386" s="19" t="n">
        <v>13</v>
      </c>
      <c r="B1386" s="19" t="n">
        <f aca="false">IFERROR(VLOOKUP(A1386,Personal!$A$6:$F$112,2,FALSE()),"")</f>
        <v>0</v>
      </c>
      <c r="C1386" s="19" t="str">
        <f aca="false">IFERROR(VLOOKUP(A1386,Personal!$A$6:$F$112,3,FALSE()),"")</f>
        <v>Olot</v>
      </c>
      <c r="D1386" s="19" t="s">
        <v>177</v>
      </c>
      <c r="E1386" s="19" t="s">
        <v>188</v>
      </c>
      <c r="F1386" s="19" t="s">
        <v>189</v>
      </c>
      <c r="G1386" s="19" t="s">
        <v>272</v>
      </c>
      <c r="H1386" s="19" t="n">
        <f aca="false">IF(OR(VLOOKUP(A1386,Personal!$A$6:$F$112,5,FALSE())&lt;&gt;"Sí",N1386="No aplica"),0,'Catàleg GRAE'!D77)</f>
        <v>1</v>
      </c>
      <c r="I1386" s="20"/>
      <c r="J1386" s="20"/>
      <c r="K1386" s="20"/>
      <c r="L1386" s="21"/>
      <c r="M1386" s="21"/>
      <c r="N1386" s="20"/>
      <c r="O1386" s="20"/>
      <c r="P1386" s="19" t="str">
        <f aca="false">IF(I1386="","",I1386-H1386)</f>
        <v/>
      </c>
      <c r="Q1386" s="19" t="str">
        <f aca="true">IF(B1386="","",IF(N1386="No aplica","No aplica",IF(I1386="","Pendent",IF(N1386="Per substituir","Substituir",IF(OR(N1386="No localitzat",N1386="No lliurat"),"Reposar",IF(I1386&lt;H1386,"Reposar",IF(I1386&gt;H1386,"Revisar excedent",IF(AND(G1386="Sí",M1386&lt;&gt;"",M1386&lt;TODAY()),"EPI caducat",IF(AND(G1386="Sí",M1386&lt;&gt;"",M1386&lt;=TODAY()+90),"EPI caduca ≤90 dies",IF(OR(N1386="Deteriorat usable",N1386="Revisió necessària"),"Revisar","OK"))))))))))</f>
      </c>
      <c r="R1386" s="20"/>
    </row>
    <row r="1387" customFormat="false" ht="15" hidden="false" customHeight="false" outlineLevel="0" collapsed="false">
      <c r="A1387" s="19" t="n">
        <v>13</v>
      </c>
      <c r="B1387" s="19" t="n">
        <f aca="false">IFERROR(VLOOKUP(A1387,Personal!$A$6:$F$112,2,FALSE()),"")</f>
        <v>0</v>
      </c>
      <c r="C1387" s="19" t="str">
        <f aca="false">IFERROR(VLOOKUP(A1387,Personal!$A$6:$F$112,3,FALSE()),"")</f>
        <v>Olot</v>
      </c>
      <c r="D1387" s="19" t="s">
        <v>132</v>
      </c>
      <c r="E1387" s="19" t="s">
        <v>190</v>
      </c>
      <c r="F1387" s="19" t="s">
        <v>191</v>
      </c>
      <c r="G1387" s="19" t="s">
        <v>272</v>
      </c>
      <c r="H1387" s="19" t="n">
        <f aca="false">IF(OR(VLOOKUP(A1387,Personal!$A$6:$F$112,5,FALSE())&lt;&gt;"Sí",N1387="No aplica"),0,'Catàleg GRAE'!D78)</f>
        <v>1</v>
      </c>
      <c r="I1387" s="20"/>
      <c r="J1387" s="20"/>
      <c r="K1387" s="20"/>
      <c r="L1387" s="21"/>
      <c r="M1387" s="21"/>
      <c r="N1387" s="20"/>
      <c r="O1387" s="20"/>
      <c r="P1387" s="19" t="str">
        <f aca="false">IF(I1387="","",I1387-H1387)</f>
        <v/>
      </c>
      <c r="Q1387" s="19" t="str">
        <f aca="true">IF(B1387="","",IF(N1387="No aplica","No aplica",IF(I1387="","Pendent",IF(N1387="Per substituir","Substituir",IF(OR(N1387="No localitzat",N1387="No lliurat"),"Reposar",IF(I1387&lt;H1387,"Reposar",IF(I1387&gt;H1387,"Revisar excedent",IF(AND(G1387="Sí",M1387&lt;&gt;"",M1387&lt;TODAY()),"EPI caducat",IF(AND(G1387="Sí",M1387&lt;&gt;"",M1387&lt;=TODAY()+90),"EPI caduca ≤90 dies",IF(OR(N1387="Deteriorat usable",N1387="Revisió necessària"),"Revisar","OK"))))))))))</f>
      </c>
      <c r="R1387" s="20"/>
    </row>
    <row r="1388" customFormat="false" ht="15" hidden="false" customHeight="false" outlineLevel="0" collapsed="false">
      <c r="A1388" s="19" t="n">
        <v>13</v>
      </c>
      <c r="B1388" s="19" t="n">
        <f aca="false">IFERROR(VLOOKUP(A1388,Personal!$A$6:$F$112,2,FALSE()),"")</f>
        <v>0</v>
      </c>
      <c r="C1388" s="19" t="str">
        <f aca="false">IFERROR(VLOOKUP(A1388,Personal!$A$6:$F$112,3,FALSE()),"")</f>
        <v>Olot</v>
      </c>
      <c r="D1388" s="19" t="s">
        <v>177</v>
      </c>
      <c r="E1388" s="19" t="s">
        <v>192</v>
      </c>
      <c r="F1388" s="19" t="s">
        <v>193</v>
      </c>
      <c r="G1388" s="19" t="s">
        <v>272</v>
      </c>
      <c r="H1388" s="19" t="n">
        <f aca="false">IF(OR(VLOOKUP(A1388,Personal!$A$6:$F$112,5,FALSE())&lt;&gt;"Sí",N1388="No aplica"),0,'Catàleg GRAE'!D79)</f>
        <v>8</v>
      </c>
      <c r="I1388" s="20"/>
      <c r="J1388" s="20"/>
      <c r="K1388" s="20"/>
      <c r="L1388" s="21"/>
      <c r="M1388" s="21"/>
      <c r="N1388" s="20"/>
      <c r="O1388" s="20"/>
      <c r="P1388" s="19" t="str">
        <f aca="false">IF(I1388="","",I1388-H1388)</f>
        <v/>
      </c>
      <c r="Q1388" s="19" t="str">
        <f aca="true">IF(B1388="","",IF(N1388="No aplica","No aplica",IF(I1388="","Pendent",IF(N1388="Per substituir","Substituir",IF(OR(N1388="No localitzat",N1388="No lliurat"),"Reposar",IF(I1388&lt;H1388,"Reposar",IF(I1388&gt;H1388,"Revisar excedent",IF(AND(G1388="Sí",M1388&lt;&gt;"",M1388&lt;TODAY()),"EPI caducat",IF(AND(G1388="Sí",M1388&lt;&gt;"",M1388&lt;=TODAY()+90),"EPI caduca ≤90 dies",IF(OR(N1388="Deteriorat usable",N1388="Revisió necessària"),"Revisar","OK"))))))))))</f>
      </c>
      <c r="R1388" s="20"/>
    </row>
    <row r="1389" customFormat="false" ht="15" hidden="false" customHeight="false" outlineLevel="0" collapsed="false">
      <c r="A1389" s="19" t="n">
        <v>13</v>
      </c>
      <c r="B1389" s="19" t="n">
        <f aca="false">IFERROR(VLOOKUP(A1389,Personal!$A$6:$F$112,2,FALSE()),"")</f>
        <v>0</v>
      </c>
      <c r="C1389" s="19" t="str">
        <f aca="false">IFERROR(VLOOKUP(A1389,Personal!$A$6:$F$112,3,FALSE()),"")</f>
        <v>Olot</v>
      </c>
      <c r="D1389" s="19" t="s">
        <v>177</v>
      </c>
      <c r="E1389" s="19" t="s">
        <v>194</v>
      </c>
      <c r="F1389" s="19" t="s">
        <v>195</v>
      </c>
      <c r="G1389" s="19" t="s">
        <v>272</v>
      </c>
      <c r="H1389" s="19" t="n">
        <f aca="false">IF(OR(VLOOKUP(A1389,Personal!$A$6:$F$112,5,FALSE())&lt;&gt;"Sí",N1389="No aplica"),0,'Catàleg GRAE'!D80)</f>
        <v>2</v>
      </c>
      <c r="I1389" s="20"/>
      <c r="J1389" s="20"/>
      <c r="K1389" s="20"/>
      <c r="L1389" s="21"/>
      <c r="M1389" s="21"/>
      <c r="N1389" s="20"/>
      <c r="O1389" s="20"/>
      <c r="P1389" s="19" t="str">
        <f aca="false">IF(I1389="","",I1389-H1389)</f>
        <v/>
      </c>
      <c r="Q1389" s="19" t="str">
        <f aca="true">IF(B1389="","",IF(N1389="No aplica","No aplica",IF(I1389="","Pendent",IF(N1389="Per substituir","Substituir",IF(OR(N1389="No localitzat",N1389="No lliurat"),"Reposar",IF(I1389&lt;H1389,"Reposar",IF(I1389&gt;H1389,"Revisar excedent",IF(AND(G1389="Sí",M1389&lt;&gt;"",M1389&lt;TODAY()),"EPI caducat",IF(AND(G1389="Sí",M1389&lt;&gt;"",M1389&lt;=TODAY()+90),"EPI caduca ≤90 dies",IF(OR(N1389="Deteriorat usable",N1389="Revisió necessària"),"Revisar","OK"))))))))))</f>
      </c>
      <c r="R1389" s="20"/>
    </row>
    <row r="1390" customFormat="false" ht="15" hidden="false" customHeight="false" outlineLevel="0" collapsed="false">
      <c r="A1390" s="19" t="n">
        <v>13</v>
      </c>
      <c r="B1390" s="19" t="n">
        <f aca="false">IFERROR(VLOOKUP(A1390,Personal!$A$6:$F$112,2,FALSE()),"")</f>
        <v>0</v>
      </c>
      <c r="C1390" s="19" t="str">
        <f aca="false">IFERROR(VLOOKUP(A1390,Personal!$A$6:$F$112,3,FALSE()),"")</f>
        <v>Olot</v>
      </c>
      <c r="D1390" s="19" t="s">
        <v>177</v>
      </c>
      <c r="E1390" s="19" t="s">
        <v>196</v>
      </c>
      <c r="F1390" s="19" t="s">
        <v>197</v>
      </c>
      <c r="G1390" s="19" t="s">
        <v>272</v>
      </c>
      <c r="H1390" s="19" t="n">
        <f aca="false">IF(OR(VLOOKUP(A1390,Personal!$A$6:$F$112,5,FALSE())&lt;&gt;"Sí",N1390="No aplica"),0,'Catàleg GRAE'!D81)</f>
        <v>1</v>
      </c>
      <c r="I1390" s="20"/>
      <c r="J1390" s="20"/>
      <c r="K1390" s="20"/>
      <c r="L1390" s="21"/>
      <c r="M1390" s="21"/>
      <c r="N1390" s="20"/>
      <c r="O1390" s="20"/>
      <c r="P1390" s="19" t="str">
        <f aca="false">IF(I1390="","",I1390-H1390)</f>
        <v/>
      </c>
      <c r="Q1390" s="19" t="str">
        <f aca="true">IF(B1390="","",IF(N1390="No aplica","No aplica",IF(I1390="","Pendent",IF(N1390="Per substituir","Substituir",IF(OR(N1390="No localitzat",N1390="No lliurat"),"Reposar",IF(I1390&lt;H1390,"Reposar",IF(I1390&gt;H1390,"Revisar excedent",IF(AND(G1390="Sí",M1390&lt;&gt;"",M1390&lt;TODAY()),"EPI caducat",IF(AND(G1390="Sí",M1390&lt;&gt;"",M1390&lt;=TODAY()+90),"EPI caduca ≤90 dies",IF(OR(N1390="Deteriorat usable",N1390="Revisió necessària"),"Revisar","OK"))))))))))</f>
      </c>
      <c r="R1390" s="20"/>
    </row>
    <row r="1391" customFormat="false" ht="15" hidden="false" customHeight="false" outlineLevel="0" collapsed="false">
      <c r="A1391" s="19" t="n">
        <v>13</v>
      </c>
      <c r="B1391" s="19" t="n">
        <f aca="false">IFERROR(VLOOKUP(A1391,Personal!$A$6:$F$112,2,FALSE()),"")</f>
        <v>0</v>
      </c>
      <c r="C1391" s="19" t="str">
        <f aca="false">IFERROR(VLOOKUP(A1391,Personal!$A$6:$F$112,3,FALSE()),"")</f>
        <v>Olot</v>
      </c>
      <c r="D1391" s="19" t="s">
        <v>177</v>
      </c>
      <c r="E1391" s="19" t="s">
        <v>198</v>
      </c>
      <c r="F1391" s="19" t="s">
        <v>199</v>
      </c>
      <c r="G1391" s="19" t="s">
        <v>272</v>
      </c>
      <c r="H1391" s="19" t="n">
        <f aca="false">IF(OR(VLOOKUP(A1391,Personal!$A$6:$F$112,5,FALSE())&lt;&gt;"Sí",N1391="No aplica"),0,'Catàleg GRAE'!D82)</f>
        <v>1</v>
      </c>
      <c r="I1391" s="20"/>
      <c r="J1391" s="20"/>
      <c r="K1391" s="20"/>
      <c r="L1391" s="21"/>
      <c r="M1391" s="21"/>
      <c r="N1391" s="20"/>
      <c r="O1391" s="20"/>
      <c r="P1391" s="19" t="str">
        <f aca="false">IF(I1391="","",I1391-H1391)</f>
        <v/>
      </c>
      <c r="Q1391" s="19" t="str">
        <f aca="true">IF(B1391="","",IF(N1391="No aplica","No aplica",IF(I1391="","Pendent",IF(N1391="Per substituir","Substituir",IF(OR(N1391="No localitzat",N1391="No lliurat"),"Reposar",IF(I1391&lt;H1391,"Reposar",IF(I1391&gt;H1391,"Revisar excedent",IF(AND(G1391="Sí",M1391&lt;&gt;"",M1391&lt;TODAY()),"EPI caducat",IF(AND(G1391="Sí",M1391&lt;&gt;"",M1391&lt;=TODAY()+90),"EPI caduca ≤90 dies",IF(OR(N1391="Deteriorat usable",N1391="Revisió necessària"),"Revisar","OK"))))))))))</f>
      </c>
      <c r="R1391" s="20"/>
    </row>
    <row r="1392" customFormat="false" ht="15" hidden="false" customHeight="false" outlineLevel="0" collapsed="false">
      <c r="A1392" s="19" t="n">
        <v>13</v>
      </c>
      <c r="B1392" s="19" t="n">
        <f aca="false">IFERROR(VLOOKUP(A1392,Personal!$A$6:$F$112,2,FALSE()),"")</f>
        <v>0</v>
      </c>
      <c r="C1392" s="19" t="str">
        <f aca="false">IFERROR(VLOOKUP(A1392,Personal!$A$6:$F$112,3,FALSE()),"")</f>
        <v>Olot</v>
      </c>
      <c r="D1392" s="19" t="s">
        <v>177</v>
      </c>
      <c r="E1392" s="19" t="s">
        <v>200</v>
      </c>
      <c r="F1392" s="19" t="s">
        <v>201</v>
      </c>
      <c r="G1392" s="19" t="s">
        <v>272</v>
      </c>
      <c r="H1392" s="19" t="n">
        <f aca="false">IF(OR(VLOOKUP(A1392,Personal!$A$6:$F$112,5,FALSE())&lt;&gt;"Sí",N1392="No aplica"),0,'Catàleg GRAE'!D83)</f>
        <v>1</v>
      </c>
      <c r="I1392" s="20"/>
      <c r="J1392" s="20"/>
      <c r="K1392" s="20"/>
      <c r="L1392" s="21"/>
      <c r="M1392" s="21"/>
      <c r="N1392" s="20"/>
      <c r="O1392" s="20"/>
      <c r="P1392" s="19" t="str">
        <f aca="false">IF(I1392="","",I1392-H1392)</f>
        <v/>
      </c>
      <c r="Q1392" s="19" t="str">
        <f aca="true">IF(B1392="","",IF(N1392="No aplica","No aplica",IF(I1392="","Pendent",IF(N1392="Per substituir","Substituir",IF(OR(N1392="No localitzat",N1392="No lliurat"),"Reposar",IF(I1392&lt;H1392,"Reposar",IF(I1392&gt;H1392,"Revisar excedent",IF(AND(G1392="Sí",M1392&lt;&gt;"",M1392&lt;TODAY()),"EPI caducat",IF(AND(G1392="Sí",M1392&lt;&gt;"",M1392&lt;=TODAY()+90),"EPI caduca ≤90 dies",IF(OR(N1392="Deteriorat usable",N1392="Revisió necessària"),"Revisar","OK"))))))))))</f>
      </c>
      <c r="R1392" s="20"/>
    </row>
    <row r="1393" customFormat="false" ht="15" hidden="false" customHeight="false" outlineLevel="0" collapsed="false">
      <c r="A1393" s="19" t="n">
        <v>13</v>
      </c>
      <c r="B1393" s="19" t="n">
        <f aca="false">IFERROR(VLOOKUP(A1393,Personal!$A$6:$F$112,2,FALSE()),"")</f>
        <v>0</v>
      </c>
      <c r="C1393" s="19" t="str">
        <f aca="false">IFERROR(VLOOKUP(A1393,Personal!$A$6:$F$112,3,FALSE()),"")</f>
        <v>Olot</v>
      </c>
      <c r="D1393" s="19" t="s">
        <v>94</v>
      </c>
      <c r="E1393" s="19" t="s">
        <v>202</v>
      </c>
      <c r="F1393" s="19" t="s">
        <v>203</v>
      </c>
      <c r="G1393" s="19" t="s">
        <v>291</v>
      </c>
      <c r="H1393" s="19" t="n">
        <f aca="false">IF(OR(VLOOKUP(A1393,Personal!$A$6:$F$112,5,FALSE())&lt;&gt;"Sí",N1393="No aplica"),0,'Catàleg GRAE'!D84)</f>
        <v>1</v>
      </c>
      <c r="I1393" s="20"/>
      <c r="J1393" s="20"/>
      <c r="K1393" s="20"/>
      <c r="L1393" s="21"/>
      <c r="M1393" s="21"/>
      <c r="N1393" s="20"/>
      <c r="O1393" s="20"/>
      <c r="P1393" s="19" t="str">
        <f aca="false">IF(I1393="","",I1393-H1393)</f>
        <v/>
      </c>
      <c r="Q1393" s="19" t="str">
        <f aca="true">IF(B1393="","",IF(N1393="No aplica","No aplica",IF(I1393="","Pendent",IF(N1393="Per substituir","Substituir",IF(OR(N1393="No localitzat",N1393="No lliurat"),"Reposar",IF(I1393&lt;H1393,"Reposar",IF(I1393&gt;H1393,"Revisar excedent",IF(AND(G1393="Sí",M1393&lt;&gt;"",M1393&lt;TODAY()),"EPI caducat",IF(AND(G1393="Sí",M1393&lt;&gt;"",M1393&lt;=TODAY()+90),"EPI caduca ≤90 dies",IF(OR(N1393="Deteriorat usable",N1393="Revisió necessària"),"Revisar","OK"))))))))))</f>
      </c>
      <c r="R1393" s="20"/>
    </row>
    <row r="1394" customFormat="false" ht="15" hidden="false" customHeight="false" outlineLevel="0" collapsed="false">
      <c r="A1394" s="19" t="n">
        <v>13</v>
      </c>
      <c r="B1394" s="19" t="n">
        <f aca="false">IFERROR(VLOOKUP(A1394,Personal!$A$6:$F$112,2,FALSE()),"")</f>
        <v>0</v>
      </c>
      <c r="C1394" s="19" t="str">
        <f aca="false">IFERROR(VLOOKUP(A1394,Personal!$A$6:$F$112,3,FALSE()),"")</f>
        <v>Olot</v>
      </c>
      <c r="D1394" s="19" t="s">
        <v>125</v>
      </c>
      <c r="E1394" s="19" t="s">
        <v>204</v>
      </c>
      <c r="F1394" s="19" t="s">
        <v>205</v>
      </c>
      <c r="G1394" s="19" t="s">
        <v>291</v>
      </c>
      <c r="H1394" s="19" t="n">
        <f aca="false">IF(OR(VLOOKUP(A1394,Personal!$A$6:$F$112,5,FALSE())&lt;&gt;"Sí",N1394="No aplica"),0,'Catàleg GRAE'!D85)</f>
        <v>1</v>
      </c>
      <c r="I1394" s="20"/>
      <c r="J1394" s="20"/>
      <c r="K1394" s="20"/>
      <c r="L1394" s="21"/>
      <c r="M1394" s="21"/>
      <c r="N1394" s="20"/>
      <c r="O1394" s="20"/>
      <c r="P1394" s="19" t="str">
        <f aca="false">IF(I1394="","",I1394-H1394)</f>
        <v/>
      </c>
      <c r="Q1394" s="19" t="str">
        <f aca="true">IF(B1394="","",IF(N1394="No aplica","No aplica",IF(I1394="","Pendent",IF(N1394="Per substituir","Substituir",IF(OR(N1394="No localitzat",N1394="No lliurat"),"Reposar",IF(I1394&lt;H1394,"Reposar",IF(I1394&gt;H1394,"Revisar excedent",IF(AND(G1394="Sí",M1394&lt;&gt;"",M1394&lt;TODAY()),"EPI caducat",IF(AND(G1394="Sí",M1394&lt;&gt;"",M1394&lt;=TODAY()+90),"EPI caduca ≤90 dies",IF(OR(N1394="Deteriorat usable",N1394="Revisió necessària"),"Revisar","OK"))))))))))</f>
      </c>
      <c r="R1394" s="20"/>
    </row>
    <row r="1395" customFormat="false" ht="15" hidden="false" customHeight="false" outlineLevel="0" collapsed="false">
      <c r="A1395" s="19" t="n">
        <v>13</v>
      </c>
      <c r="B1395" s="19" t="n">
        <f aca="false">IFERROR(VLOOKUP(A1395,Personal!$A$6:$F$112,2,FALSE()),"")</f>
        <v>0</v>
      </c>
      <c r="C1395" s="19" t="str">
        <f aca="false">IFERROR(VLOOKUP(A1395,Personal!$A$6:$F$112,3,FALSE()),"")</f>
        <v>Olot</v>
      </c>
      <c r="D1395" s="19" t="s">
        <v>153</v>
      </c>
      <c r="E1395" s="19" t="s">
        <v>206</v>
      </c>
      <c r="F1395" s="19" t="s">
        <v>207</v>
      </c>
      <c r="G1395" s="19" t="s">
        <v>272</v>
      </c>
      <c r="H1395" s="19" t="n">
        <f aca="false">IF(OR(VLOOKUP(A1395,Personal!$A$6:$F$112,5,FALSE())&lt;&gt;"Sí",N1395="No aplica"),0,'Catàleg GRAE'!D86)</f>
        <v>1</v>
      </c>
      <c r="I1395" s="20"/>
      <c r="J1395" s="20"/>
      <c r="K1395" s="20"/>
      <c r="L1395" s="21"/>
      <c r="M1395" s="21"/>
      <c r="N1395" s="20"/>
      <c r="O1395" s="20"/>
      <c r="P1395" s="19" t="str">
        <f aca="false">IF(I1395="","",I1395-H1395)</f>
        <v/>
      </c>
      <c r="Q1395" s="19" t="str">
        <f aca="true">IF(B1395="","",IF(N1395="No aplica","No aplica",IF(I1395="","Pendent",IF(N1395="Per substituir","Substituir",IF(OR(N1395="No localitzat",N1395="No lliurat"),"Reposar",IF(I1395&lt;H1395,"Reposar",IF(I1395&gt;H1395,"Revisar excedent",IF(AND(G1395="Sí",M1395&lt;&gt;"",M1395&lt;TODAY()),"EPI caducat",IF(AND(G1395="Sí",M1395&lt;&gt;"",M1395&lt;=TODAY()+90),"EPI caduca ≤90 dies",IF(OR(N1395="Deteriorat usable",N1395="Revisió necessària"),"Revisar","OK"))))))))))</f>
      </c>
      <c r="R1395" s="20"/>
    </row>
    <row r="1396" customFormat="false" ht="15" hidden="false" customHeight="false" outlineLevel="0" collapsed="false">
      <c r="A1396" s="19" t="n">
        <v>13</v>
      </c>
      <c r="B1396" s="19" t="n">
        <f aca="false">IFERROR(VLOOKUP(A1396,Personal!$A$6:$F$112,2,FALSE()),"")</f>
        <v>0</v>
      </c>
      <c r="C1396" s="19" t="str">
        <f aca="false">IFERROR(VLOOKUP(A1396,Personal!$A$6:$F$112,3,FALSE()),"")</f>
        <v>Olot</v>
      </c>
      <c r="D1396" s="19" t="s">
        <v>177</v>
      </c>
      <c r="E1396" s="19" t="s">
        <v>208</v>
      </c>
      <c r="F1396" s="19" t="s">
        <v>209</v>
      </c>
      <c r="G1396" s="19" t="s">
        <v>272</v>
      </c>
      <c r="H1396" s="19" t="n">
        <f aca="false">IF(OR(VLOOKUP(A1396,Personal!$A$6:$F$112,5,FALSE())&lt;&gt;"Sí",N1396="No aplica"),0,'Catàleg GRAE'!D87)</f>
        <v>1</v>
      </c>
      <c r="I1396" s="20"/>
      <c r="J1396" s="20"/>
      <c r="K1396" s="20"/>
      <c r="L1396" s="21"/>
      <c r="M1396" s="21"/>
      <c r="N1396" s="20"/>
      <c r="O1396" s="20"/>
      <c r="P1396" s="19" t="str">
        <f aca="false">IF(I1396="","",I1396-H1396)</f>
        <v/>
      </c>
      <c r="Q1396" s="19" t="str">
        <f aca="true">IF(B1396="","",IF(N1396="No aplica","No aplica",IF(I1396="","Pendent",IF(N1396="Per substituir","Substituir",IF(OR(N1396="No localitzat",N1396="No lliurat"),"Reposar",IF(I1396&lt;H1396,"Reposar",IF(I1396&gt;H1396,"Revisar excedent",IF(AND(G1396="Sí",M1396&lt;&gt;"",M1396&lt;TODAY()),"EPI caducat",IF(AND(G1396="Sí",M1396&lt;&gt;"",M1396&lt;=TODAY()+90),"EPI caduca ≤90 dies",IF(OR(N1396="Deteriorat usable",N1396="Revisió necessària"),"Revisar","OK"))))))))))</f>
      </c>
      <c r="R1396" s="20"/>
    </row>
    <row r="1397" customFormat="false" ht="15" hidden="false" customHeight="false" outlineLevel="0" collapsed="false">
      <c r="A1397" s="19" t="n">
        <v>13</v>
      </c>
      <c r="B1397" s="19" t="n">
        <f aca="false">IFERROR(VLOOKUP(A1397,Personal!$A$6:$F$112,2,FALSE()),"")</f>
        <v>0</v>
      </c>
      <c r="C1397" s="19" t="str">
        <f aca="false">IFERROR(VLOOKUP(A1397,Personal!$A$6:$F$112,3,FALSE()),"")</f>
        <v>Olot</v>
      </c>
      <c r="D1397" s="19" t="s">
        <v>177</v>
      </c>
      <c r="E1397" s="19" t="s">
        <v>210</v>
      </c>
      <c r="F1397" s="19" t="s">
        <v>211</v>
      </c>
      <c r="G1397" s="19" t="s">
        <v>272</v>
      </c>
      <c r="H1397" s="19" t="n">
        <f aca="false">IF(OR(VLOOKUP(A1397,Personal!$A$6:$F$112,5,FALSE())&lt;&gt;"Sí",N1397="No aplica"),0,'Catàleg GRAE'!D88)</f>
        <v>1</v>
      </c>
      <c r="I1397" s="20"/>
      <c r="J1397" s="20"/>
      <c r="K1397" s="20"/>
      <c r="L1397" s="21"/>
      <c r="M1397" s="21"/>
      <c r="N1397" s="20"/>
      <c r="O1397" s="20"/>
      <c r="P1397" s="19" t="str">
        <f aca="false">IF(I1397="","",I1397-H1397)</f>
        <v/>
      </c>
      <c r="Q1397" s="19" t="str">
        <f aca="true">IF(B1397="","",IF(N1397="No aplica","No aplica",IF(I1397="","Pendent",IF(N1397="Per substituir","Substituir",IF(OR(N1397="No localitzat",N1397="No lliurat"),"Reposar",IF(I1397&lt;H1397,"Reposar",IF(I1397&gt;H1397,"Revisar excedent",IF(AND(G1397="Sí",M1397&lt;&gt;"",M1397&lt;TODAY()),"EPI caducat",IF(AND(G1397="Sí",M1397&lt;&gt;"",M1397&lt;=TODAY()+90),"EPI caduca ≤90 dies",IF(OR(N1397="Deteriorat usable",N1397="Revisió necessària"),"Revisar","OK"))))))))))</f>
      </c>
      <c r="R1397" s="20"/>
    </row>
    <row r="1398" customFormat="false" ht="15" hidden="false" customHeight="false" outlineLevel="0" collapsed="false">
      <c r="A1398" s="19" t="n">
        <v>13</v>
      </c>
      <c r="B1398" s="19" t="n">
        <f aca="false">IFERROR(VLOOKUP(A1398,Personal!$A$6:$F$112,2,FALSE()),"")</f>
        <v>0</v>
      </c>
      <c r="C1398" s="19" t="str">
        <f aca="false">IFERROR(VLOOKUP(A1398,Personal!$A$6:$F$112,3,FALSE()),"")</f>
        <v>Olot</v>
      </c>
      <c r="D1398" s="19" t="s">
        <v>125</v>
      </c>
      <c r="E1398" s="19" t="s">
        <v>212</v>
      </c>
      <c r="F1398" s="19" t="s">
        <v>213</v>
      </c>
      <c r="G1398" s="19" t="s">
        <v>272</v>
      </c>
      <c r="H1398" s="19" t="n">
        <f aca="false">IF(OR(VLOOKUP(A1398,Personal!$A$6:$F$112,5,FALSE())&lt;&gt;"Sí",N1398="No aplica"),0,'Catàleg GRAE'!D89)</f>
        <v>1</v>
      </c>
      <c r="I1398" s="20"/>
      <c r="J1398" s="20"/>
      <c r="K1398" s="20"/>
      <c r="L1398" s="21"/>
      <c r="M1398" s="21"/>
      <c r="N1398" s="20"/>
      <c r="O1398" s="20"/>
      <c r="P1398" s="19" t="str">
        <f aca="false">IF(I1398="","",I1398-H1398)</f>
        <v/>
      </c>
      <c r="Q1398" s="19" t="str">
        <f aca="true">IF(B1398="","",IF(N1398="No aplica","No aplica",IF(I1398="","Pendent",IF(N1398="Per substituir","Substituir",IF(OR(N1398="No localitzat",N1398="No lliurat"),"Reposar",IF(I1398&lt;H1398,"Reposar",IF(I1398&gt;H1398,"Revisar excedent",IF(AND(G1398="Sí",M1398&lt;&gt;"",M1398&lt;TODAY()),"EPI caducat",IF(AND(G1398="Sí",M1398&lt;&gt;"",M1398&lt;=TODAY()+90),"EPI caduca ≤90 dies",IF(OR(N1398="Deteriorat usable",N1398="Revisió necessària"),"Revisar","OK"))))))))))</f>
      </c>
      <c r="R1398" s="20"/>
    </row>
    <row r="1399" customFormat="false" ht="15" hidden="false" customHeight="false" outlineLevel="0" collapsed="false">
      <c r="A1399" s="19" t="n">
        <v>13</v>
      </c>
      <c r="B1399" s="19" t="n">
        <f aca="false">IFERROR(VLOOKUP(A1399,Personal!$A$6:$F$112,2,FALSE()),"")</f>
        <v>0</v>
      </c>
      <c r="C1399" s="19" t="str">
        <f aca="false">IFERROR(VLOOKUP(A1399,Personal!$A$6:$F$112,3,FALSE()),"")</f>
        <v>Olot</v>
      </c>
      <c r="D1399" s="19" t="s">
        <v>40</v>
      </c>
      <c r="E1399" s="19" t="s">
        <v>214</v>
      </c>
      <c r="F1399" s="19" t="s">
        <v>215</v>
      </c>
      <c r="G1399" s="19" t="s">
        <v>291</v>
      </c>
      <c r="H1399" s="19" t="n">
        <f aca="false">IF(OR(VLOOKUP(A1399,Personal!$A$6:$F$112,5,FALSE())&lt;&gt;"Sí",N1399="No aplica"),0,'Catàleg GRAE'!D90)</f>
        <v>1</v>
      </c>
      <c r="I1399" s="20"/>
      <c r="J1399" s="20"/>
      <c r="K1399" s="20"/>
      <c r="L1399" s="21"/>
      <c r="M1399" s="21"/>
      <c r="N1399" s="20"/>
      <c r="O1399" s="20"/>
      <c r="P1399" s="19" t="str">
        <f aca="false">IF(I1399="","",I1399-H1399)</f>
        <v/>
      </c>
      <c r="Q1399" s="19" t="str">
        <f aca="true">IF(B1399="","",IF(N1399="No aplica","No aplica",IF(I1399="","Pendent",IF(N1399="Per substituir","Substituir",IF(OR(N1399="No localitzat",N1399="No lliurat"),"Reposar",IF(I1399&lt;H1399,"Reposar",IF(I1399&gt;H1399,"Revisar excedent",IF(AND(G1399="Sí",M1399&lt;&gt;"",M1399&lt;TODAY()),"EPI caducat",IF(AND(G1399="Sí",M1399&lt;&gt;"",M1399&lt;=TODAY()+90),"EPI caduca ≤90 dies",IF(OR(N1399="Deteriorat usable",N1399="Revisió necessària"),"Revisar","OK"))))))))))</f>
      </c>
      <c r="R1399" s="20"/>
    </row>
    <row r="1400" customFormat="false" ht="15" hidden="false" customHeight="false" outlineLevel="0" collapsed="false">
      <c r="A1400" s="19" t="n">
        <v>13</v>
      </c>
      <c r="B1400" s="19" t="n">
        <f aca="false">IFERROR(VLOOKUP(A1400,Personal!$A$6:$F$112,2,FALSE()),"")</f>
        <v>0</v>
      </c>
      <c r="C1400" s="19" t="str">
        <f aca="false">IFERROR(VLOOKUP(A1400,Personal!$A$6:$F$112,3,FALSE()),"")</f>
        <v>Olot</v>
      </c>
      <c r="D1400" s="19" t="s">
        <v>216</v>
      </c>
      <c r="E1400" s="19" t="s">
        <v>217</v>
      </c>
      <c r="F1400" s="19" t="s">
        <v>218</v>
      </c>
      <c r="G1400" s="19" t="s">
        <v>272</v>
      </c>
      <c r="H1400" s="19" t="n">
        <f aca="false">IF(OR(VLOOKUP(A1400,Personal!$A$6:$F$112,5,FALSE())&lt;&gt;"Sí",N1400="No aplica"),0,'Catàleg GRAE'!D91)</f>
        <v>1</v>
      </c>
      <c r="I1400" s="20"/>
      <c r="J1400" s="20"/>
      <c r="K1400" s="20"/>
      <c r="L1400" s="21"/>
      <c r="M1400" s="21"/>
      <c r="N1400" s="20"/>
      <c r="O1400" s="20"/>
      <c r="P1400" s="19" t="str">
        <f aca="false">IF(I1400="","",I1400-H1400)</f>
        <v/>
      </c>
      <c r="Q1400" s="19" t="str">
        <f aca="true">IF(B1400="","",IF(N1400="No aplica","No aplica",IF(I1400="","Pendent",IF(N1400="Per substituir","Substituir",IF(OR(N1400="No localitzat",N1400="No lliurat"),"Reposar",IF(I1400&lt;H1400,"Reposar",IF(I1400&gt;H1400,"Revisar excedent",IF(AND(G1400="Sí",M1400&lt;&gt;"",M1400&lt;TODAY()),"EPI caducat",IF(AND(G1400="Sí",M1400&lt;&gt;"",M1400&lt;=TODAY()+90),"EPI caduca ≤90 dies",IF(OR(N1400="Deteriorat usable",N1400="Revisió necessària"),"Revisar","OK"))))))))))</f>
      </c>
      <c r="R1400" s="20"/>
    </row>
    <row r="1401" customFormat="false" ht="15" hidden="false" customHeight="false" outlineLevel="0" collapsed="false">
      <c r="A1401" s="19" t="n">
        <v>13</v>
      </c>
      <c r="B1401" s="19" t="n">
        <f aca="false">IFERROR(VLOOKUP(A1401,Personal!$A$6:$F$112,2,FALSE()),"")</f>
        <v>0</v>
      </c>
      <c r="C1401" s="19" t="str">
        <f aca="false">IFERROR(VLOOKUP(A1401,Personal!$A$6:$F$112,3,FALSE()),"")</f>
        <v>Olot</v>
      </c>
      <c r="D1401" s="19" t="s">
        <v>37</v>
      </c>
      <c r="E1401" s="19" t="s">
        <v>219</v>
      </c>
      <c r="F1401" s="19" t="s">
        <v>220</v>
      </c>
      <c r="G1401" s="19" t="s">
        <v>291</v>
      </c>
      <c r="H1401" s="19" t="n">
        <f aca="false">IF(OR(VLOOKUP(A1401,Personal!$A$6:$F$112,5,FALSE())&lt;&gt;"Sí",N1401="No aplica"),0,'Catàleg GRAE'!D92)</f>
        <v>1</v>
      </c>
      <c r="I1401" s="20"/>
      <c r="J1401" s="20"/>
      <c r="K1401" s="20"/>
      <c r="L1401" s="21"/>
      <c r="M1401" s="21"/>
      <c r="N1401" s="20"/>
      <c r="O1401" s="20"/>
      <c r="P1401" s="19" t="str">
        <f aca="false">IF(I1401="","",I1401-H1401)</f>
        <v/>
      </c>
      <c r="Q1401" s="19" t="str">
        <f aca="true">IF(B1401="","",IF(N1401="No aplica","No aplica",IF(I1401="","Pendent",IF(N1401="Per substituir","Substituir",IF(OR(N1401="No localitzat",N1401="No lliurat"),"Reposar",IF(I1401&lt;H1401,"Reposar",IF(I1401&gt;H1401,"Revisar excedent",IF(AND(G1401="Sí",M1401&lt;&gt;"",M1401&lt;TODAY()),"EPI caducat",IF(AND(G1401="Sí",M1401&lt;&gt;"",M1401&lt;=TODAY()+90),"EPI caduca ≤90 dies",IF(OR(N1401="Deteriorat usable",N1401="Revisió necessària"),"Revisar","OK"))))))))))</f>
      </c>
      <c r="R1401" s="20"/>
    </row>
    <row r="1402" customFormat="false" ht="15" hidden="false" customHeight="false" outlineLevel="0" collapsed="false">
      <c r="A1402" s="19" t="n">
        <v>13</v>
      </c>
      <c r="B1402" s="19" t="n">
        <f aca="false">IFERROR(VLOOKUP(A1402,Personal!$A$6:$F$112,2,FALSE()),"")</f>
        <v>0</v>
      </c>
      <c r="C1402" s="19" t="str">
        <f aca="false">IFERROR(VLOOKUP(A1402,Personal!$A$6:$F$112,3,FALSE()),"")</f>
        <v>Olot</v>
      </c>
      <c r="D1402" s="19" t="s">
        <v>137</v>
      </c>
      <c r="E1402" s="19" t="s">
        <v>221</v>
      </c>
      <c r="F1402" s="19" t="s">
        <v>222</v>
      </c>
      <c r="G1402" s="19" t="s">
        <v>291</v>
      </c>
      <c r="H1402" s="19" t="n">
        <f aca="false">IF(OR(VLOOKUP(A1402,Personal!$A$6:$F$112,5,FALSE())&lt;&gt;"Sí",N1402="No aplica"),0,'Catàleg GRAE'!D93)</f>
        <v>1</v>
      </c>
      <c r="I1402" s="20"/>
      <c r="J1402" s="20"/>
      <c r="K1402" s="20"/>
      <c r="L1402" s="21"/>
      <c r="M1402" s="21"/>
      <c r="N1402" s="20"/>
      <c r="O1402" s="20"/>
      <c r="P1402" s="19" t="str">
        <f aca="false">IF(I1402="","",I1402-H1402)</f>
        <v/>
      </c>
      <c r="Q1402" s="19" t="str">
        <f aca="true">IF(B1402="","",IF(N1402="No aplica","No aplica",IF(I1402="","Pendent",IF(N1402="Per substituir","Substituir",IF(OR(N1402="No localitzat",N1402="No lliurat"),"Reposar",IF(I1402&lt;H1402,"Reposar",IF(I1402&gt;H1402,"Revisar excedent",IF(AND(G1402="Sí",M1402&lt;&gt;"",M1402&lt;TODAY()),"EPI caducat",IF(AND(G1402="Sí",M1402&lt;&gt;"",M1402&lt;=TODAY()+90),"EPI caduca ≤90 dies",IF(OR(N1402="Deteriorat usable",N1402="Revisió necessària"),"Revisar","OK"))))))))))</f>
      </c>
      <c r="R1402" s="20"/>
    </row>
    <row r="1403" customFormat="false" ht="15" hidden="false" customHeight="false" outlineLevel="0" collapsed="false">
      <c r="A1403" s="19" t="n">
        <v>13</v>
      </c>
      <c r="B1403" s="19" t="n">
        <f aca="false">IFERROR(VLOOKUP(A1403,Personal!$A$6:$F$112,2,FALSE()),"")</f>
        <v>0</v>
      </c>
      <c r="C1403" s="19" t="str">
        <f aca="false">IFERROR(VLOOKUP(A1403,Personal!$A$6:$F$112,3,FALSE()),"")</f>
        <v>Olot</v>
      </c>
      <c r="D1403" s="19" t="s">
        <v>137</v>
      </c>
      <c r="E1403" s="19" t="s">
        <v>223</v>
      </c>
      <c r="F1403" s="19" t="s">
        <v>224</v>
      </c>
      <c r="G1403" s="19" t="s">
        <v>291</v>
      </c>
      <c r="H1403" s="19" t="n">
        <f aca="false">IF(OR(VLOOKUP(A1403,Personal!$A$6:$F$112,5,FALSE())&lt;&gt;"Sí",N1403="No aplica"),0,'Catàleg GRAE'!D94)</f>
        <v>1</v>
      </c>
      <c r="I1403" s="20"/>
      <c r="J1403" s="20"/>
      <c r="K1403" s="20"/>
      <c r="L1403" s="21"/>
      <c r="M1403" s="21"/>
      <c r="N1403" s="20"/>
      <c r="O1403" s="20"/>
      <c r="P1403" s="19" t="str">
        <f aca="false">IF(I1403="","",I1403-H1403)</f>
        <v/>
      </c>
      <c r="Q1403" s="19" t="str">
        <f aca="true">IF(B1403="","",IF(N1403="No aplica","No aplica",IF(I1403="","Pendent",IF(N1403="Per substituir","Substituir",IF(OR(N1403="No localitzat",N1403="No lliurat"),"Reposar",IF(I1403&lt;H1403,"Reposar",IF(I1403&gt;H1403,"Revisar excedent",IF(AND(G1403="Sí",M1403&lt;&gt;"",M1403&lt;TODAY()),"EPI caducat",IF(AND(G1403="Sí",M1403&lt;&gt;"",M1403&lt;=TODAY()+90),"EPI caduca ≤90 dies",IF(OR(N1403="Deteriorat usable",N1403="Revisió necessària"),"Revisar","OK"))))))))))</f>
      </c>
      <c r="R1403" s="20"/>
    </row>
    <row r="1404" customFormat="false" ht="15" hidden="false" customHeight="false" outlineLevel="0" collapsed="false">
      <c r="A1404" s="19" t="n">
        <v>13</v>
      </c>
      <c r="B1404" s="19" t="n">
        <f aca="false">IFERROR(VLOOKUP(A1404,Personal!$A$6:$F$112,2,FALSE()),"")</f>
        <v>0</v>
      </c>
      <c r="C1404" s="19" t="str">
        <f aca="false">IFERROR(VLOOKUP(A1404,Personal!$A$6:$F$112,3,FALSE()),"")</f>
        <v>Olot</v>
      </c>
      <c r="D1404" s="19" t="s">
        <v>137</v>
      </c>
      <c r="E1404" s="19" t="s">
        <v>225</v>
      </c>
      <c r="F1404" s="19" t="s">
        <v>226</v>
      </c>
      <c r="G1404" s="19" t="s">
        <v>291</v>
      </c>
      <c r="H1404" s="19" t="n">
        <f aca="false">IF(OR(VLOOKUP(A1404,Personal!$A$6:$F$112,5,FALSE())&lt;&gt;"Sí",N1404="No aplica"),0,'Catàleg GRAE'!D95)</f>
        <v>1</v>
      </c>
      <c r="I1404" s="20"/>
      <c r="J1404" s="20"/>
      <c r="K1404" s="20"/>
      <c r="L1404" s="21"/>
      <c r="M1404" s="21"/>
      <c r="N1404" s="20"/>
      <c r="O1404" s="20"/>
      <c r="P1404" s="19" t="str">
        <f aca="false">IF(I1404="","",I1404-H1404)</f>
        <v/>
      </c>
      <c r="Q1404" s="19" t="str">
        <f aca="true">IF(B1404="","",IF(N1404="No aplica","No aplica",IF(I1404="","Pendent",IF(N1404="Per substituir","Substituir",IF(OR(N1404="No localitzat",N1404="No lliurat"),"Reposar",IF(I1404&lt;H1404,"Reposar",IF(I1404&gt;H1404,"Revisar excedent",IF(AND(G1404="Sí",M1404&lt;&gt;"",M1404&lt;TODAY()),"EPI caducat",IF(AND(G1404="Sí",M1404&lt;&gt;"",M1404&lt;=TODAY()+90),"EPI caduca ≤90 dies",IF(OR(N1404="Deteriorat usable",N1404="Revisió necessària"),"Revisar","OK"))))))))))</f>
      </c>
      <c r="R1404" s="20"/>
    </row>
    <row r="1405" customFormat="false" ht="15" hidden="false" customHeight="false" outlineLevel="0" collapsed="false">
      <c r="A1405" s="19" t="n">
        <v>13</v>
      </c>
      <c r="B1405" s="19" t="n">
        <f aca="false">IFERROR(VLOOKUP(A1405,Personal!$A$6:$F$112,2,FALSE()),"")</f>
        <v>0</v>
      </c>
      <c r="C1405" s="19" t="str">
        <f aca="false">IFERROR(VLOOKUP(A1405,Personal!$A$6:$F$112,3,FALSE()),"")</f>
        <v>Olot</v>
      </c>
      <c r="D1405" s="19" t="s">
        <v>137</v>
      </c>
      <c r="E1405" s="19" t="s">
        <v>227</v>
      </c>
      <c r="F1405" s="19" t="s">
        <v>228</v>
      </c>
      <c r="G1405" s="19" t="s">
        <v>291</v>
      </c>
      <c r="H1405" s="19" t="n">
        <f aca="false">IF(OR(VLOOKUP(A1405,Personal!$A$6:$F$112,5,FALSE())&lt;&gt;"Sí",N1405="No aplica"),0,'Catàleg GRAE'!D96)</f>
        <v>1</v>
      </c>
      <c r="I1405" s="20"/>
      <c r="J1405" s="20"/>
      <c r="K1405" s="20"/>
      <c r="L1405" s="21"/>
      <c r="M1405" s="21"/>
      <c r="N1405" s="20"/>
      <c r="O1405" s="20"/>
      <c r="P1405" s="19" t="str">
        <f aca="false">IF(I1405="","",I1405-H1405)</f>
        <v/>
      </c>
      <c r="Q1405" s="19" t="str">
        <f aca="true">IF(B1405="","",IF(N1405="No aplica","No aplica",IF(I1405="","Pendent",IF(N1405="Per substituir","Substituir",IF(OR(N1405="No localitzat",N1405="No lliurat"),"Reposar",IF(I1405&lt;H1405,"Reposar",IF(I1405&gt;H1405,"Revisar excedent",IF(AND(G1405="Sí",M1405&lt;&gt;"",M1405&lt;TODAY()),"EPI caducat",IF(AND(G1405="Sí",M1405&lt;&gt;"",M1405&lt;=TODAY()+90),"EPI caduca ≤90 dies",IF(OR(N1405="Deteriorat usable",N1405="Revisió necessària"),"Revisar","OK"))))))))))</f>
      </c>
      <c r="R1405" s="20"/>
    </row>
    <row r="1406" customFormat="false" ht="15" hidden="false" customHeight="false" outlineLevel="0" collapsed="false">
      <c r="A1406" s="19" t="n">
        <v>13</v>
      </c>
      <c r="B1406" s="19" t="n">
        <f aca="false">IFERROR(VLOOKUP(A1406,Personal!$A$6:$F$112,2,FALSE()),"")</f>
        <v>0</v>
      </c>
      <c r="C1406" s="19" t="str">
        <f aca="false">IFERROR(VLOOKUP(A1406,Personal!$A$6:$F$112,3,FALSE()),"")</f>
        <v>Olot</v>
      </c>
      <c r="D1406" s="19" t="s">
        <v>137</v>
      </c>
      <c r="E1406" s="19" t="s">
        <v>229</v>
      </c>
      <c r="F1406" s="19" t="s">
        <v>230</v>
      </c>
      <c r="G1406" s="19" t="s">
        <v>291</v>
      </c>
      <c r="H1406" s="19" t="n">
        <f aca="false">IF(OR(VLOOKUP(A1406,Personal!$A$6:$F$112,5,FALSE())&lt;&gt;"Sí",N1406="No aplica"),0,'Catàleg GRAE'!D97)</f>
        <v>1</v>
      </c>
      <c r="I1406" s="20"/>
      <c r="J1406" s="20"/>
      <c r="K1406" s="20"/>
      <c r="L1406" s="21"/>
      <c r="M1406" s="21"/>
      <c r="N1406" s="20"/>
      <c r="O1406" s="20"/>
      <c r="P1406" s="19" t="str">
        <f aca="false">IF(I1406="","",I1406-H1406)</f>
        <v/>
      </c>
      <c r="Q1406" s="19" t="str">
        <f aca="true">IF(B1406="","",IF(N1406="No aplica","No aplica",IF(I1406="","Pendent",IF(N1406="Per substituir","Substituir",IF(OR(N1406="No localitzat",N1406="No lliurat"),"Reposar",IF(I1406&lt;H1406,"Reposar",IF(I1406&gt;H1406,"Revisar excedent",IF(AND(G1406="Sí",M1406&lt;&gt;"",M1406&lt;TODAY()),"EPI caducat",IF(AND(G1406="Sí",M1406&lt;&gt;"",M1406&lt;=TODAY()+90),"EPI caduca ≤90 dies",IF(OR(N1406="Deteriorat usable",N1406="Revisió necessària"),"Revisar","OK"))))))))))</f>
      </c>
      <c r="R1406" s="20"/>
    </row>
    <row r="1407" customFormat="false" ht="15" hidden="false" customHeight="false" outlineLevel="0" collapsed="false">
      <c r="A1407" s="19" t="n">
        <v>13</v>
      </c>
      <c r="B1407" s="19" t="n">
        <f aca="false">IFERROR(VLOOKUP(A1407,Personal!$A$6:$F$112,2,FALSE()),"")</f>
        <v>0</v>
      </c>
      <c r="C1407" s="19" t="str">
        <f aca="false">IFERROR(VLOOKUP(A1407,Personal!$A$6:$F$112,3,FALSE()),"")</f>
        <v>Olot</v>
      </c>
      <c r="D1407" s="19" t="s">
        <v>137</v>
      </c>
      <c r="E1407" s="19" t="s">
        <v>231</v>
      </c>
      <c r="F1407" s="19" t="s">
        <v>232</v>
      </c>
      <c r="G1407" s="19" t="s">
        <v>291</v>
      </c>
      <c r="H1407" s="19" t="n">
        <f aca="false">IF(OR(VLOOKUP(A1407,Personal!$A$6:$F$112,5,FALSE())&lt;&gt;"Sí",N1407="No aplica"),0,'Catàleg GRAE'!D98)</f>
        <v>1</v>
      </c>
      <c r="I1407" s="20"/>
      <c r="J1407" s="20"/>
      <c r="K1407" s="20"/>
      <c r="L1407" s="21"/>
      <c r="M1407" s="21"/>
      <c r="N1407" s="20"/>
      <c r="O1407" s="20"/>
      <c r="P1407" s="19" t="str">
        <f aca="false">IF(I1407="","",I1407-H1407)</f>
        <v/>
      </c>
      <c r="Q1407" s="19" t="str">
        <f aca="true">IF(B1407="","",IF(N1407="No aplica","No aplica",IF(I1407="","Pendent",IF(N1407="Per substituir","Substituir",IF(OR(N1407="No localitzat",N1407="No lliurat"),"Reposar",IF(I1407&lt;H1407,"Reposar",IF(I1407&gt;H1407,"Revisar excedent",IF(AND(G1407="Sí",M1407&lt;&gt;"",M1407&lt;TODAY()),"EPI caducat",IF(AND(G1407="Sí",M1407&lt;&gt;"",M1407&lt;=TODAY()+90),"EPI caduca ≤90 dies",IF(OR(N1407="Deteriorat usable",N1407="Revisió necessària"),"Revisar","OK"))))))))))</f>
      </c>
      <c r="R1407" s="20"/>
    </row>
    <row r="1408" customFormat="false" ht="15" hidden="false" customHeight="false" outlineLevel="0" collapsed="false">
      <c r="A1408" s="19" t="n">
        <v>13</v>
      </c>
      <c r="B1408" s="19" t="n">
        <f aca="false">IFERROR(VLOOKUP(A1408,Personal!$A$6:$F$112,2,FALSE()),"")</f>
        <v>0</v>
      </c>
      <c r="C1408" s="19" t="str">
        <f aca="false">IFERROR(VLOOKUP(A1408,Personal!$A$6:$F$112,3,FALSE()),"")</f>
        <v>Olot</v>
      </c>
      <c r="D1408" s="19" t="s">
        <v>137</v>
      </c>
      <c r="E1408" s="19" t="s">
        <v>233</v>
      </c>
      <c r="F1408" s="19" t="s">
        <v>234</v>
      </c>
      <c r="G1408" s="19" t="s">
        <v>291</v>
      </c>
      <c r="H1408" s="19" t="n">
        <f aca="false">IF(OR(VLOOKUP(A1408,Personal!$A$6:$F$112,5,FALSE())&lt;&gt;"Sí",N1408="No aplica"),0,'Catàleg GRAE'!D99)</f>
        <v>1</v>
      </c>
      <c r="I1408" s="20"/>
      <c r="J1408" s="20"/>
      <c r="K1408" s="20"/>
      <c r="L1408" s="21"/>
      <c r="M1408" s="21"/>
      <c r="N1408" s="20"/>
      <c r="O1408" s="20"/>
      <c r="P1408" s="19" t="str">
        <f aca="false">IF(I1408="","",I1408-H1408)</f>
        <v/>
      </c>
      <c r="Q1408" s="19" t="str">
        <f aca="true">IF(B1408="","",IF(N1408="No aplica","No aplica",IF(I1408="","Pendent",IF(N1408="Per substituir","Substituir",IF(OR(N1408="No localitzat",N1408="No lliurat"),"Reposar",IF(I1408&lt;H1408,"Reposar",IF(I1408&gt;H1408,"Revisar excedent",IF(AND(G1408="Sí",M1408&lt;&gt;"",M1408&lt;TODAY()),"EPI caducat",IF(AND(G1408="Sí",M1408&lt;&gt;"",M1408&lt;=TODAY()+90),"EPI caduca ≤90 dies",IF(OR(N1408="Deteriorat usable",N1408="Revisió necessària"),"Revisar","OK"))))))))))</f>
      </c>
      <c r="R1408" s="20"/>
    </row>
    <row r="1409" customFormat="false" ht="15" hidden="false" customHeight="false" outlineLevel="0" collapsed="false">
      <c r="A1409" s="19" t="n">
        <v>13</v>
      </c>
      <c r="B1409" s="19" t="n">
        <f aca="false">IFERROR(VLOOKUP(A1409,Personal!$A$6:$F$112,2,FALSE()),"")</f>
        <v>0</v>
      </c>
      <c r="C1409" s="19" t="str">
        <f aca="false">IFERROR(VLOOKUP(A1409,Personal!$A$6:$F$112,3,FALSE()),"")</f>
        <v>Olot</v>
      </c>
      <c r="D1409" s="19" t="s">
        <v>216</v>
      </c>
      <c r="E1409" s="19" t="s">
        <v>235</v>
      </c>
      <c r="F1409" s="19" t="s">
        <v>236</v>
      </c>
      <c r="G1409" s="19" t="s">
        <v>272</v>
      </c>
      <c r="H1409" s="19" t="n">
        <f aca="false">IF(OR(VLOOKUP(A1409,Personal!$A$6:$F$112,5,FALSE())&lt;&gt;"Sí",N1409="No aplica"),0,'Catàleg GRAE'!D100)</f>
        <v>1</v>
      </c>
      <c r="I1409" s="20"/>
      <c r="J1409" s="20"/>
      <c r="K1409" s="20"/>
      <c r="L1409" s="21"/>
      <c r="M1409" s="21"/>
      <c r="N1409" s="20"/>
      <c r="O1409" s="20"/>
      <c r="P1409" s="19" t="str">
        <f aca="false">IF(I1409="","",I1409-H1409)</f>
        <v/>
      </c>
      <c r="Q1409" s="19" t="str">
        <f aca="true">IF(B1409="","",IF(N1409="No aplica","No aplica",IF(I1409="","Pendent",IF(N1409="Per substituir","Substituir",IF(OR(N1409="No localitzat",N1409="No lliurat"),"Reposar",IF(I1409&lt;H1409,"Reposar",IF(I1409&gt;H1409,"Revisar excedent",IF(AND(G1409="Sí",M1409&lt;&gt;"",M1409&lt;TODAY()),"EPI caducat",IF(AND(G1409="Sí",M1409&lt;&gt;"",M1409&lt;=TODAY()+90),"EPI caduca ≤90 dies",IF(OR(N1409="Deteriorat usable",N1409="Revisió necessària"),"Revisar","OK"))))))))))</f>
      </c>
      <c r="R1409" s="20"/>
    </row>
    <row r="1410" customFormat="false" ht="15" hidden="false" customHeight="false" outlineLevel="0" collapsed="false">
      <c r="A1410" s="19" t="n">
        <v>13</v>
      </c>
      <c r="B1410" s="19" t="n">
        <f aca="false">IFERROR(VLOOKUP(A1410,Personal!$A$6:$F$112,2,FALSE()),"")</f>
        <v>0</v>
      </c>
      <c r="C1410" s="19" t="str">
        <f aca="false">IFERROR(VLOOKUP(A1410,Personal!$A$6:$F$112,3,FALSE()),"")</f>
        <v>Olot</v>
      </c>
      <c r="D1410" s="19" t="s">
        <v>137</v>
      </c>
      <c r="E1410" s="19" t="s">
        <v>237</v>
      </c>
      <c r="F1410" s="19" t="s">
        <v>238</v>
      </c>
      <c r="G1410" s="19" t="s">
        <v>291</v>
      </c>
      <c r="H1410" s="19" t="n">
        <f aca="false">IF(OR(VLOOKUP(A1410,Personal!$A$6:$F$112,5,FALSE())&lt;&gt;"Sí",N1410="No aplica"),0,'Catàleg GRAE'!D101)</f>
        <v>1</v>
      </c>
      <c r="I1410" s="20"/>
      <c r="J1410" s="20"/>
      <c r="K1410" s="20"/>
      <c r="L1410" s="21"/>
      <c r="M1410" s="21"/>
      <c r="N1410" s="20"/>
      <c r="O1410" s="20"/>
      <c r="P1410" s="19" t="str">
        <f aca="false">IF(I1410="","",I1410-H1410)</f>
        <v/>
      </c>
      <c r="Q1410" s="19" t="str">
        <f aca="true">IF(B1410="","",IF(N1410="No aplica","No aplica",IF(I1410="","Pendent",IF(N1410="Per substituir","Substituir",IF(OR(N1410="No localitzat",N1410="No lliurat"),"Reposar",IF(I1410&lt;H1410,"Reposar",IF(I1410&gt;H1410,"Revisar excedent",IF(AND(G1410="Sí",M1410&lt;&gt;"",M1410&lt;TODAY()),"EPI caducat",IF(AND(G1410="Sí",M1410&lt;&gt;"",M1410&lt;=TODAY()+90),"EPI caduca ≤90 dies",IF(OR(N1410="Deteriorat usable",N1410="Revisió necessària"),"Revisar","OK"))))))))))</f>
      </c>
      <c r="R1410" s="20"/>
    </row>
    <row r="1411" customFormat="false" ht="15" hidden="false" customHeight="false" outlineLevel="0" collapsed="false">
      <c r="A1411" s="19" t="n">
        <v>13</v>
      </c>
      <c r="B1411" s="19" t="n">
        <f aca="false">IFERROR(VLOOKUP(A1411,Personal!$A$6:$F$112,2,FALSE()),"")</f>
        <v>0</v>
      </c>
      <c r="C1411" s="19" t="str">
        <f aca="false">IFERROR(VLOOKUP(A1411,Personal!$A$6:$F$112,3,FALSE()),"")</f>
        <v>Olot</v>
      </c>
      <c r="D1411" s="19" t="s">
        <v>37</v>
      </c>
      <c r="E1411" s="19" t="s">
        <v>239</v>
      </c>
      <c r="F1411" s="19" t="s">
        <v>240</v>
      </c>
      <c r="G1411" s="19" t="s">
        <v>291</v>
      </c>
      <c r="H1411" s="19" t="n">
        <f aca="false">IF(OR(VLOOKUP(A1411,Personal!$A$6:$F$112,5,FALSE())&lt;&gt;"Sí",N1411="No aplica"),0,'Catàleg GRAE'!D102)</f>
        <v>1</v>
      </c>
      <c r="I1411" s="20"/>
      <c r="J1411" s="20"/>
      <c r="K1411" s="20"/>
      <c r="L1411" s="21"/>
      <c r="M1411" s="21"/>
      <c r="N1411" s="20"/>
      <c r="O1411" s="20"/>
      <c r="P1411" s="19" t="str">
        <f aca="false">IF(I1411="","",I1411-H1411)</f>
        <v/>
      </c>
      <c r="Q1411" s="19" t="str">
        <f aca="true">IF(B1411="","",IF(N1411="No aplica","No aplica",IF(I1411="","Pendent",IF(N1411="Per substituir","Substituir",IF(OR(N1411="No localitzat",N1411="No lliurat"),"Reposar",IF(I1411&lt;H1411,"Reposar",IF(I1411&gt;H1411,"Revisar excedent",IF(AND(G1411="Sí",M1411&lt;&gt;"",M1411&lt;TODAY()),"EPI caducat",IF(AND(G1411="Sí",M1411&lt;&gt;"",M1411&lt;=TODAY()+90),"EPI caduca ≤90 dies",IF(OR(N1411="Deteriorat usable",N1411="Revisió necessària"),"Revisar","OK"))))))))))</f>
      </c>
      <c r="R1411" s="20"/>
    </row>
    <row r="1412" customFormat="false" ht="15" hidden="false" customHeight="false" outlineLevel="0" collapsed="false">
      <c r="A1412" s="19" t="n">
        <v>13</v>
      </c>
      <c r="B1412" s="19" t="n">
        <f aca="false">IFERROR(VLOOKUP(A1412,Personal!$A$6:$F$112,2,FALSE()),"")</f>
        <v>0</v>
      </c>
      <c r="C1412" s="19" t="str">
        <f aca="false">IFERROR(VLOOKUP(A1412,Personal!$A$6:$F$112,3,FALSE()),"")</f>
        <v>Olot</v>
      </c>
      <c r="D1412" s="19" t="s">
        <v>37</v>
      </c>
      <c r="E1412" s="19" t="s">
        <v>241</v>
      </c>
      <c r="F1412" s="19" t="s">
        <v>242</v>
      </c>
      <c r="G1412" s="19" t="s">
        <v>291</v>
      </c>
      <c r="H1412" s="19" t="n">
        <f aca="false">IF(OR(VLOOKUP(A1412,Personal!$A$6:$F$112,5,FALSE())&lt;&gt;"Sí",N1412="No aplica"),0,'Catàleg GRAE'!D103)</f>
        <v>1</v>
      </c>
      <c r="I1412" s="20"/>
      <c r="J1412" s="20"/>
      <c r="K1412" s="20"/>
      <c r="L1412" s="21"/>
      <c r="M1412" s="21"/>
      <c r="N1412" s="20"/>
      <c r="O1412" s="20"/>
      <c r="P1412" s="19" t="str">
        <f aca="false">IF(I1412="","",I1412-H1412)</f>
        <v/>
      </c>
      <c r="Q1412" s="19" t="str">
        <f aca="true">IF(B1412="","",IF(N1412="No aplica","No aplica",IF(I1412="","Pendent",IF(N1412="Per substituir","Substituir",IF(OR(N1412="No localitzat",N1412="No lliurat"),"Reposar",IF(I1412&lt;H1412,"Reposar",IF(I1412&gt;H1412,"Revisar excedent",IF(AND(G1412="Sí",M1412&lt;&gt;"",M1412&lt;TODAY()),"EPI caducat",IF(AND(G1412="Sí",M1412&lt;&gt;"",M1412&lt;=TODAY()+90),"EPI caduca ≤90 dies",IF(OR(N1412="Deteriorat usable",N1412="Revisió necessària"),"Revisar","OK"))))))))))</f>
      </c>
      <c r="R1412" s="20"/>
    </row>
    <row r="1413" customFormat="false" ht="15" hidden="false" customHeight="false" outlineLevel="0" collapsed="false">
      <c r="A1413" s="19" t="n">
        <v>13</v>
      </c>
      <c r="B1413" s="19" t="n">
        <f aca="false">IFERROR(VLOOKUP(A1413,Personal!$A$6:$F$112,2,FALSE()),"")</f>
        <v>0</v>
      </c>
      <c r="C1413" s="19" t="str">
        <f aca="false">IFERROR(VLOOKUP(A1413,Personal!$A$6:$F$112,3,FALSE()),"")</f>
        <v>Olot</v>
      </c>
      <c r="D1413" s="19" t="s">
        <v>177</v>
      </c>
      <c r="E1413" s="19" t="s">
        <v>243</v>
      </c>
      <c r="F1413" s="19" t="s">
        <v>244</v>
      </c>
      <c r="G1413" s="19" t="s">
        <v>272</v>
      </c>
      <c r="H1413" s="19" t="n">
        <f aca="false">IF(OR(VLOOKUP(A1413,Personal!$A$6:$F$112,5,FALSE())&lt;&gt;"Sí",N1413="No aplica"),0,'Catàleg GRAE'!D104)</f>
        <v>1</v>
      </c>
      <c r="I1413" s="20"/>
      <c r="J1413" s="20"/>
      <c r="K1413" s="20"/>
      <c r="L1413" s="21"/>
      <c r="M1413" s="21"/>
      <c r="N1413" s="20"/>
      <c r="O1413" s="20"/>
      <c r="P1413" s="19" t="str">
        <f aca="false">IF(I1413="","",I1413-H1413)</f>
        <v/>
      </c>
      <c r="Q1413" s="19" t="str">
        <f aca="true">IF(B1413="","",IF(N1413="No aplica","No aplica",IF(I1413="","Pendent",IF(N1413="Per substituir","Substituir",IF(OR(N1413="No localitzat",N1413="No lliurat"),"Reposar",IF(I1413&lt;H1413,"Reposar",IF(I1413&gt;H1413,"Revisar excedent",IF(AND(G1413="Sí",M1413&lt;&gt;"",M1413&lt;TODAY()),"EPI caducat",IF(AND(G1413="Sí",M1413&lt;&gt;"",M1413&lt;=TODAY()+90),"EPI caduca ≤90 dies",IF(OR(N1413="Deteriorat usable",N1413="Revisió necessària"),"Revisar","OK"))))))))))</f>
      </c>
      <c r="R1413" s="20"/>
    </row>
    <row r="1414" customFormat="false" ht="15" hidden="false" customHeight="false" outlineLevel="0" collapsed="false">
      <c r="A1414" s="19" t="n">
        <v>13</v>
      </c>
      <c r="B1414" s="19" t="n">
        <f aca="false">IFERROR(VLOOKUP(A1414,Personal!$A$6:$F$112,2,FALSE()),"")</f>
        <v>0</v>
      </c>
      <c r="C1414" s="19" t="str">
        <f aca="false">IFERROR(VLOOKUP(A1414,Personal!$A$6:$F$112,3,FALSE()),"")</f>
        <v>Olot</v>
      </c>
      <c r="D1414" s="19" t="s">
        <v>177</v>
      </c>
      <c r="E1414" s="19" t="s">
        <v>245</v>
      </c>
      <c r="F1414" s="19" t="s">
        <v>246</v>
      </c>
      <c r="G1414" s="19" t="s">
        <v>272</v>
      </c>
      <c r="H1414" s="19" t="n">
        <f aca="false">IF(OR(VLOOKUP(A1414,Personal!$A$6:$F$112,5,FALSE())&lt;&gt;"Sí",N1414="No aplica"),0,'Catàleg GRAE'!D105)</f>
        <v>1</v>
      </c>
      <c r="I1414" s="20"/>
      <c r="J1414" s="20"/>
      <c r="K1414" s="20"/>
      <c r="L1414" s="21"/>
      <c r="M1414" s="21"/>
      <c r="N1414" s="20"/>
      <c r="O1414" s="20"/>
      <c r="P1414" s="19" t="str">
        <f aca="false">IF(I1414="","",I1414-H1414)</f>
        <v/>
      </c>
      <c r="Q1414" s="19" t="str">
        <f aca="true">IF(B1414="","",IF(N1414="No aplica","No aplica",IF(I1414="","Pendent",IF(N1414="Per substituir","Substituir",IF(OR(N1414="No localitzat",N1414="No lliurat"),"Reposar",IF(I1414&lt;H1414,"Reposar",IF(I1414&gt;H1414,"Revisar excedent",IF(AND(G1414="Sí",M1414&lt;&gt;"",M1414&lt;TODAY()),"EPI caducat",IF(AND(G1414="Sí",M1414&lt;&gt;"",M1414&lt;=TODAY()+90),"EPI caduca ≤90 dies",IF(OR(N1414="Deteriorat usable",N1414="Revisió necessària"),"Revisar","OK"))))))))))</f>
      </c>
      <c r="R1414" s="20"/>
    </row>
    <row r="1415" customFormat="false" ht="15" hidden="false" customHeight="false" outlineLevel="0" collapsed="false">
      <c r="A1415" s="19" t="n">
        <v>13</v>
      </c>
      <c r="B1415" s="19" t="n">
        <f aca="false">IFERROR(VLOOKUP(A1415,Personal!$A$6:$F$112,2,FALSE()),"")</f>
        <v>0</v>
      </c>
      <c r="C1415" s="19" t="str">
        <f aca="false">IFERROR(VLOOKUP(A1415,Personal!$A$6:$F$112,3,FALSE()),"")</f>
        <v>Olot</v>
      </c>
      <c r="D1415" s="19" t="s">
        <v>177</v>
      </c>
      <c r="E1415" s="19" t="s">
        <v>247</v>
      </c>
      <c r="F1415" s="19" t="s">
        <v>248</v>
      </c>
      <c r="G1415" s="19" t="s">
        <v>272</v>
      </c>
      <c r="H1415" s="19" t="n">
        <f aca="false">IF(OR(VLOOKUP(A1415,Personal!$A$6:$F$112,5,FALSE())&lt;&gt;"Sí",N1415="No aplica"),0,'Catàleg GRAE'!D106)</f>
        <v>1</v>
      </c>
      <c r="I1415" s="20"/>
      <c r="J1415" s="20"/>
      <c r="K1415" s="20"/>
      <c r="L1415" s="21"/>
      <c r="M1415" s="21"/>
      <c r="N1415" s="20"/>
      <c r="O1415" s="20"/>
      <c r="P1415" s="19" t="str">
        <f aca="false">IF(I1415="","",I1415-H1415)</f>
        <v/>
      </c>
      <c r="Q1415" s="19" t="str">
        <f aca="true">IF(B1415="","",IF(N1415="No aplica","No aplica",IF(I1415="","Pendent",IF(N1415="Per substituir","Substituir",IF(OR(N1415="No localitzat",N1415="No lliurat"),"Reposar",IF(I1415&lt;H1415,"Reposar",IF(I1415&gt;H1415,"Revisar excedent",IF(AND(G1415="Sí",M1415&lt;&gt;"",M1415&lt;TODAY()),"EPI caducat",IF(AND(G1415="Sí",M1415&lt;&gt;"",M1415&lt;=TODAY()+90),"EPI caduca ≤90 dies",IF(OR(N1415="Deteriorat usable",N1415="Revisió necessària"),"Revisar","OK"))))))))))</f>
      </c>
      <c r="R1415" s="20"/>
    </row>
    <row r="1416" customFormat="false" ht="15" hidden="false" customHeight="false" outlineLevel="0" collapsed="false">
      <c r="A1416" s="19" t="n">
        <v>13</v>
      </c>
      <c r="B1416" s="19" t="n">
        <f aca="false">IFERROR(VLOOKUP(A1416,Personal!$A$6:$F$112,2,FALSE()),"")</f>
        <v>0</v>
      </c>
      <c r="C1416" s="19" t="str">
        <f aca="false">IFERROR(VLOOKUP(A1416,Personal!$A$6:$F$112,3,FALSE()),"")</f>
        <v>Olot</v>
      </c>
      <c r="D1416" s="19" t="s">
        <v>177</v>
      </c>
      <c r="E1416" s="19" t="s">
        <v>249</v>
      </c>
      <c r="F1416" s="19" t="s">
        <v>250</v>
      </c>
      <c r="G1416" s="19" t="s">
        <v>272</v>
      </c>
      <c r="H1416" s="19" t="n">
        <f aca="false">IF(OR(VLOOKUP(A1416,Personal!$A$6:$F$112,5,FALSE())&lt;&gt;"Sí",N1416="No aplica"),0,'Catàleg GRAE'!D107)</f>
        <v>1</v>
      </c>
      <c r="I1416" s="20"/>
      <c r="J1416" s="20"/>
      <c r="K1416" s="20"/>
      <c r="L1416" s="21"/>
      <c r="M1416" s="21"/>
      <c r="N1416" s="20"/>
      <c r="O1416" s="20"/>
      <c r="P1416" s="19" t="str">
        <f aca="false">IF(I1416="","",I1416-H1416)</f>
        <v/>
      </c>
      <c r="Q1416" s="19" t="str">
        <f aca="true">IF(B1416="","",IF(N1416="No aplica","No aplica",IF(I1416="","Pendent",IF(N1416="Per substituir","Substituir",IF(OR(N1416="No localitzat",N1416="No lliurat"),"Reposar",IF(I1416&lt;H1416,"Reposar",IF(I1416&gt;H1416,"Revisar excedent",IF(AND(G1416="Sí",M1416&lt;&gt;"",M1416&lt;TODAY()),"EPI caducat",IF(AND(G1416="Sí",M1416&lt;&gt;"",M1416&lt;=TODAY()+90),"EPI caduca ≤90 dies",IF(OR(N1416="Deteriorat usable",N1416="Revisió necessària"),"Revisar","OK"))))))))))</f>
      </c>
      <c r="R1416" s="20"/>
    </row>
    <row r="1417" customFormat="false" ht="15" hidden="false" customHeight="false" outlineLevel="0" collapsed="false">
      <c r="A1417" s="19" t="n">
        <v>13</v>
      </c>
      <c r="B1417" s="19" t="n">
        <f aca="false">IFERROR(VLOOKUP(A1417,Personal!$A$6:$F$112,2,FALSE()),"")</f>
        <v>0</v>
      </c>
      <c r="C1417" s="19" t="str">
        <f aca="false">IFERROR(VLOOKUP(A1417,Personal!$A$6:$F$112,3,FALSE()),"")</f>
        <v>Olot</v>
      </c>
      <c r="D1417" s="19" t="s">
        <v>177</v>
      </c>
      <c r="E1417" s="19" t="s">
        <v>251</v>
      </c>
      <c r="F1417" s="19" t="s">
        <v>252</v>
      </c>
      <c r="G1417" s="19" t="s">
        <v>272</v>
      </c>
      <c r="H1417" s="19" t="n">
        <f aca="false">IF(OR(VLOOKUP(A1417,Personal!$A$6:$F$112,5,FALSE())&lt;&gt;"Sí",N1417="No aplica"),0,'Catàleg GRAE'!D108)</f>
        <v>1</v>
      </c>
      <c r="I1417" s="20"/>
      <c r="J1417" s="20"/>
      <c r="K1417" s="20"/>
      <c r="L1417" s="21"/>
      <c r="M1417" s="21"/>
      <c r="N1417" s="20"/>
      <c r="O1417" s="20"/>
      <c r="P1417" s="19" t="str">
        <f aca="false">IF(I1417="","",I1417-H1417)</f>
        <v/>
      </c>
      <c r="Q1417" s="19" t="str">
        <f aca="true">IF(B1417="","",IF(N1417="No aplica","No aplica",IF(I1417="","Pendent",IF(N1417="Per substituir","Substituir",IF(OR(N1417="No localitzat",N1417="No lliurat"),"Reposar",IF(I1417&lt;H1417,"Reposar",IF(I1417&gt;H1417,"Revisar excedent",IF(AND(G1417="Sí",M1417&lt;&gt;"",M1417&lt;TODAY()),"EPI caducat",IF(AND(G1417="Sí",M1417&lt;&gt;"",M1417&lt;=TODAY()+90),"EPI caduca ≤90 dies",IF(OR(N1417="Deteriorat usable",N1417="Revisió necessària"),"Revisar","OK"))))))))))</f>
      </c>
      <c r="R1417" s="20"/>
    </row>
    <row r="1418" customFormat="false" ht="15" hidden="false" customHeight="false" outlineLevel="0" collapsed="false">
      <c r="A1418" s="19" t="n">
        <v>13</v>
      </c>
      <c r="B1418" s="19" t="n">
        <f aca="false">IFERROR(VLOOKUP(A1418,Personal!$A$6:$F$112,2,FALSE()),"")</f>
        <v>0</v>
      </c>
      <c r="C1418" s="19" t="str">
        <f aca="false">IFERROR(VLOOKUP(A1418,Personal!$A$6:$F$112,3,FALSE()),"")</f>
        <v>Olot</v>
      </c>
      <c r="D1418" s="19" t="s">
        <v>125</v>
      </c>
      <c r="E1418" s="19" t="s">
        <v>253</v>
      </c>
      <c r="F1418" s="19" t="s">
        <v>254</v>
      </c>
      <c r="G1418" s="19" t="s">
        <v>272</v>
      </c>
      <c r="H1418" s="19" t="n">
        <f aca="false">IF(OR(VLOOKUP(A1418,Personal!$A$6:$F$112,5,FALSE())&lt;&gt;"Sí",N1418="No aplica"),0,'Catàleg GRAE'!D109)</f>
        <v>1</v>
      </c>
      <c r="I1418" s="20"/>
      <c r="J1418" s="20"/>
      <c r="K1418" s="20"/>
      <c r="L1418" s="21"/>
      <c r="M1418" s="21"/>
      <c r="N1418" s="20"/>
      <c r="O1418" s="20"/>
      <c r="P1418" s="19" t="str">
        <f aca="false">IF(I1418="","",I1418-H1418)</f>
        <v/>
      </c>
      <c r="Q1418" s="19" t="str">
        <f aca="true">IF(B1418="","",IF(N1418="No aplica","No aplica",IF(I1418="","Pendent",IF(N1418="Per substituir","Substituir",IF(OR(N1418="No localitzat",N1418="No lliurat"),"Reposar",IF(I1418&lt;H1418,"Reposar",IF(I1418&gt;H1418,"Revisar excedent",IF(AND(G1418="Sí",M1418&lt;&gt;"",M1418&lt;TODAY()),"EPI caducat",IF(AND(G1418="Sí",M1418&lt;&gt;"",M1418&lt;=TODAY()+90),"EPI caduca ≤90 dies",IF(OR(N1418="Deteriorat usable",N1418="Revisió necessària"),"Revisar","OK"))))))))))</f>
      </c>
      <c r="R1418" s="20"/>
    </row>
    <row r="1419" customFormat="false" ht="15" hidden="false" customHeight="false" outlineLevel="0" collapsed="false">
      <c r="A1419" s="19" t="n">
        <v>13</v>
      </c>
      <c r="B1419" s="19" t="n">
        <f aca="false">IFERROR(VLOOKUP(A1419,Personal!$A$6:$F$112,2,FALSE()),"")</f>
        <v>0</v>
      </c>
      <c r="C1419" s="19" t="str">
        <f aca="false">IFERROR(VLOOKUP(A1419,Personal!$A$6:$F$112,3,FALSE()),"")</f>
        <v>Olot</v>
      </c>
      <c r="D1419" s="19" t="s">
        <v>177</v>
      </c>
      <c r="E1419" s="19" t="s">
        <v>255</v>
      </c>
      <c r="F1419" s="19" t="s">
        <v>256</v>
      </c>
      <c r="G1419" s="19" t="s">
        <v>272</v>
      </c>
      <c r="H1419" s="19" t="n">
        <f aca="false">IF(OR(VLOOKUP(A1419,Personal!$A$6:$F$112,5,FALSE())&lt;&gt;"Sí",N1419="No aplica"),0,'Catàleg GRAE'!D110)</f>
        <v>1</v>
      </c>
      <c r="I1419" s="20"/>
      <c r="J1419" s="20"/>
      <c r="K1419" s="20"/>
      <c r="L1419" s="21"/>
      <c r="M1419" s="21"/>
      <c r="N1419" s="20"/>
      <c r="O1419" s="20"/>
      <c r="P1419" s="19" t="str">
        <f aca="false">IF(I1419="","",I1419-H1419)</f>
        <v/>
      </c>
      <c r="Q1419" s="19" t="str">
        <f aca="true">IF(B1419="","",IF(N1419="No aplica","No aplica",IF(I1419="","Pendent",IF(N1419="Per substituir","Substituir",IF(OR(N1419="No localitzat",N1419="No lliurat"),"Reposar",IF(I1419&lt;H1419,"Reposar",IF(I1419&gt;H1419,"Revisar excedent",IF(AND(G1419="Sí",M1419&lt;&gt;"",M1419&lt;TODAY()),"EPI caducat",IF(AND(G1419="Sí",M1419&lt;&gt;"",M1419&lt;=TODAY()+90),"EPI caduca ≤90 dies",IF(OR(N1419="Deteriorat usable",N1419="Revisió necessària"),"Revisar","OK"))))))))))</f>
      </c>
      <c r="R1419" s="20"/>
    </row>
    <row r="1420" customFormat="false" ht="15" hidden="false" customHeight="false" outlineLevel="0" collapsed="false">
      <c r="A1420" s="19" t="n">
        <v>13</v>
      </c>
      <c r="B1420" s="19" t="n">
        <f aca="false">IFERROR(VLOOKUP(A1420,Personal!$A$6:$F$112,2,FALSE()),"")</f>
        <v>0</v>
      </c>
      <c r="C1420" s="19" t="str">
        <f aca="false">IFERROR(VLOOKUP(A1420,Personal!$A$6:$F$112,3,FALSE()),"")</f>
        <v>Olot</v>
      </c>
      <c r="D1420" s="19" t="s">
        <v>142</v>
      </c>
      <c r="E1420" s="19" t="s">
        <v>257</v>
      </c>
      <c r="F1420" s="19" t="s">
        <v>258</v>
      </c>
      <c r="G1420" s="19" t="s">
        <v>291</v>
      </c>
      <c r="H1420" s="19" t="n">
        <f aca="false">IF(OR(VLOOKUP(A1420,Personal!$A$6:$F$112,5,FALSE())&lt;&gt;"Sí",N1420="No aplica"),0,'Catàleg GRAE'!D111)</f>
        <v>1</v>
      </c>
      <c r="I1420" s="20"/>
      <c r="J1420" s="20"/>
      <c r="K1420" s="20"/>
      <c r="L1420" s="21"/>
      <c r="M1420" s="21"/>
      <c r="N1420" s="20"/>
      <c r="O1420" s="20"/>
      <c r="P1420" s="19" t="str">
        <f aca="false">IF(I1420="","",I1420-H1420)</f>
        <v/>
      </c>
      <c r="Q1420" s="19" t="str">
        <f aca="true">IF(B1420="","",IF(N1420="No aplica","No aplica",IF(I1420="","Pendent",IF(N1420="Per substituir","Substituir",IF(OR(N1420="No localitzat",N1420="No lliurat"),"Reposar",IF(I1420&lt;H1420,"Reposar",IF(I1420&gt;H1420,"Revisar excedent",IF(AND(G1420="Sí",M1420&lt;&gt;"",M1420&lt;TODAY()),"EPI caducat",IF(AND(G1420="Sí",M1420&lt;&gt;"",M1420&lt;=TODAY()+90),"EPI caduca ≤90 dies",IF(OR(N1420="Deteriorat usable",N1420="Revisió necessària"),"Revisar","OK"))))))))))</f>
      </c>
      <c r="R1420" s="20"/>
    </row>
    <row r="1421" customFormat="false" ht="15" hidden="false" customHeight="false" outlineLevel="0" collapsed="false">
      <c r="A1421" s="19" t="n">
        <v>13</v>
      </c>
      <c r="B1421" s="19" t="n">
        <f aca="false">IFERROR(VLOOKUP(A1421,Personal!$A$6:$F$112,2,FALSE()),"")</f>
        <v>0</v>
      </c>
      <c r="C1421" s="19" t="str">
        <f aca="false">IFERROR(VLOOKUP(A1421,Personal!$A$6:$F$112,3,FALSE()),"")</f>
        <v>Olot</v>
      </c>
      <c r="D1421" s="19" t="s">
        <v>112</v>
      </c>
      <c r="E1421" s="19" t="s">
        <v>259</v>
      </c>
      <c r="F1421" s="19" t="s">
        <v>260</v>
      </c>
      <c r="G1421" s="19" t="s">
        <v>291</v>
      </c>
      <c r="H1421" s="19" t="n">
        <f aca="false">IF(OR(VLOOKUP(A1421,Personal!$A$6:$F$112,5,FALSE())&lt;&gt;"Sí",N1421="No aplica"),0,'Catàleg GRAE'!D112)</f>
        <v>1</v>
      </c>
      <c r="I1421" s="20"/>
      <c r="J1421" s="20"/>
      <c r="K1421" s="20"/>
      <c r="L1421" s="21"/>
      <c r="M1421" s="21"/>
      <c r="N1421" s="20"/>
      <c r="O1421" s="20"/>
      <c r="P1421" s="19" t="str">
        <f aca="false">IF(I1421="","",I1421-H1421)</f>
        <v/>
      </c>
      <c r="Q1421" s="19" t="str">
        <f aca="true">IF(B1421="","",IF(N1421="No aplica","No aplica",IF(I1421="","Pendent",IF(N1421="Per substituir","Substituir",IF(OR(N1421="No localitzat",N1421="No lliurat"),"Reposar",IF(I1421&lt;H1421,"Reposar",IF(I1421&gt;H1421,"Revisar excedent",IF(AND(G1421="Sí",M1421&lt;&gt;"",M1421&lt;TODAY()),"EPI caducat",IF(AND(G1421="Sí",M1421&lt;&gt;"",M1421&lt;=TODAY()+90),"EPI caduca ≤90 dies",IF(OR(N1421="Deteriorat usable",N1421="Revisió necessària"),"Revisar","OK"))))))))))</f>
      </c>
      <c r="R1421" s="20"/>
    </row>
    <row r="1422" customFormat="false" ht="15" hidden="false" customHeight="false" outlineLevel="0" collapsed="false">
      <c r="A1422" s="19" t="n">
        <v>13</v>
      </c>
      <c r="B1422" s="19" t="n">
        <f aca="false">IFERROR(VLOOKUP(A1422,Personal!$A$6:$F$112,2,FALSE()),"")</f>
        <v>0</v>
      </c>
      <c r="C1422" s="19" t="str">
        <f aca="false">IFERROR(VLOOKUP(A1422,Personal!$A$6:$F$112,3,FALSE()),"")</f>
        <v>Olot</v>
      </c>
      <c r="D1422" s="19" t="s">
        <v>261</v>
      </c>
      <c r="E1422" s="19" t="s">
        <v>262</v>
      </c>
      <c r="F1422" s="19" t="s">
        <v>263</v>
      </c>
      <c r="G1422" s="19" t="s">
        <v>291</v>
      </c>
      <c r="H1422" s="19" t="n">
        <f aca="false">IF(OR(VLOOKUP(A1422,Personal!$A$6:$F$112,5,FALSE())&lt;&gt;"Sí",N1422="No aplica"),0,'Catàleg GRAE'!D113)</f>
        <v>1</v>
      </c>
      <c r="I1422" s="20"/>
      <c r="J1422" s="20"/>
      <c r="K1422" s="20"/>
      <c r="L1422" s="21"/>
      <c r="M1422" s="21"/>
      <c r="N1422" s="20"/>
      <c r="O1422" s="20"/>
      <c r="P1422" s="19" t="str">
        <f aca="false">IF(I1422="","",I1422-H1422)</f>
        <v/>
      </c>
      <c r="Q1422" s="19" t="str">
        <f aca="true">IF(B1422="","",IF(N1422="No aplica","No aplica",IF(I1422="","Pendent",IF(N1422="Per substituir","Substituir",IF(OR(N1422="No localitzat",N1422="No lliurat"),"Reposar",IF(I1422&lt;H1422,"Reposar",IF(I1422&gt;H1422,"Revisar excedent",IF(AND(G1422="Sí",M1422&lt;&gt;"",M1422&lt;TODAY()),"EPI caducat",IF(AND(G1422="Sí",M1422&lt;&gt;"",M1422&lt;=TODAY()+90),"EPI caduca ≤90 dies",IF(OR(N1422="Deteriorat usable",N1422="Revisió necessària"),"Revisar","OK"))))))))))</f>
      </c>
      <c r="R1422" s="20"/>
    </row>
    <row r="1423" customFormat="false" ht="15" hidden="false" customHeight="false" outlineLevel="0" collapsed="false">
      <c r="A1423" s="19" t="n">
        <v>14</v>
      </c>
      <c r="B1423" s="19" t="n">
        <f aca="false">IFERROR(VLOOKUP(A1423,Personal!$A$6:$F$112,2,FALSE()),"")</f>
        <v>0</v>
      </c>
      <c r="C1423" s="19" t="str">
        <f aca="false">IFERROR(VLOOKUP(A1423,Personal!$A$6:$F$112,3,FALSE()),"")</f>
        <v>Olot</v>
      </c>
      <c r="D1423" s="19" t="s">
        <v>26</v>
      </c>
      <c r="E1423" s="19" t="s">
        <v>27</v>
      </c>
      <c r="F1423" s="19" t="s">
        <v>28</v>
      </c>
      <c r="G1423" s="19" t="s">
        <v>291</v>
      </c>
      <c r="H1423" s="19" t="n">
        <f aca="false">IF(OR(VLOOKUP(A1423,Personal!$A$6:$F$112,5,FALSE())&lt;&gt;"Sí",N1423="No aplica"),0,'Catàleg GRAE'!D5)</f>
        <v>1</v>
      </c>
      <c r="I1423" s="20"/>
      <c r="J1423" s="20"/>
      <c r="K1423" s="20"/>
      <c r="L1423" s="21"/>
      <c r="M1423" s="21"/>
      <c r="N1423" s="20"/>
      <c r="O1423" s="20"/>
      <c r="P1423" s="19" t="str">
        <f aca="false">IF(I1423="","",I1423-H1423)</f>
        <v/>
      </c>
      <c r="Q1423" s="19" t="str">
        <f aca="true">IF(B1423="","",IF(N1423="No aplica","No aplica",IF(I1423="","Pendent",IF(N1423="Per substituir","Substituir",IF(OR(N1423="No localitzat",N1423="No lliurat"),"Reposar",IF(I1423&lt;H1423,"Reposar",IF(I1423&gt;H1423,"Revisar excedent",IF(AND(G1423="Sí",M1423&lt;&gt;"",M1423&lt;TODAY()),"EPI caducat",IF(AND(G1423="Sí",M1423&lt;&gt;"",M1423&lt;=TODAY()+90),"EPI caduca ≤90 dies",IF(OR(N1423="Deteriorat usable",N1423="Revisió necessària"),"Revisar","OK"))))))))))</f>
      </c>
      <c r="R1423" s="20"/>
    </row>
    <row r="1424" customFormat="false" ht="15" hidden="false" customHeight="false" outlineLevel="0" collapsed="false">
      <c r="A1424" s="19" t="n">
        <v>14</v>
      </c>
      <c r="B1424" s="19" t="n">
        <f aca="false">IFERROR(VLOOKUP(A1424,Personal!$A$6:$F$112,2,FALSE()),"")</f>
        <v>0</v>
      </c>
      <c r="C1424" s="19" t="str">
        <f aca="false">IFERROR(VLOOKUP(A1424,Personal!$A$6:$F$112,3,FALSE()),"")</f>
        <v>Olot</v>
      </c>
      <c r="D1424" s="19" t="s">
        <v>26</v>
      </c>
      <c r="E1424" s="19" t="s">
        <v>27</v>
      </c>
      <c r="F1424" s="19" t="s">
        <v>30</v>
      </c>
      <c r="G1424" s="19" t="s">
        <v>291</v>
      </c>
      <c r="H1424" s="19" t="n">
        <f aca="false">IF(OR(VLOOKUP(A1424,Personal!$A$6:$F$112,5,FALSE())&lt;&gt;"Sí",N1424="No aplica"),0,'Catàleg GRAE'!D6)</f>
        <v>1</v>
      </c>
      <c r="I1424" s="20"/>
      <c r="J1424" s="20"/>
      <c r="K1424" s="20"/>
      <c r="L1424" s="21"/>
      <c r="M1424" s="21"/>
      <c r="N1424" s="20"/>
      <c r="O1424" s="20"/>
      <c r="P1424" s="19" t="str">
        <f aca="false">IF(I1424="","",I1424-H1424)</f>
        <v/>
      </c>
      <c r="Q1424" s="19" t="str">
        <f aca="true">IF(B1424="","",IF(N1424="No aplica","No aplica",IF(I1424="","Pendent",IF(N1424="Per substituir","Substituir",IF(OR(N1424="No localitzat",N1424="No lliurat"),"Reposar",IF(I1424&lt;H1424,"Reposar",IF(I1424&gt;H1424,"Revisar excedent",IF(AND(G1424="Sí",M1424&lt;&gt;"",M1424&lt;TODAY()),"EPI caducat",IF(AND(G1424="Sí",M1424&lt;&gt;"",M1424&lt;=TODAY()+90),"EPI caduca ≤90 dies",IF(OR(N1424="Deteriorat usable",N1424="Revisió necessària"),"Revisar","OK"))))))))))</f>
      </c>
      <c r="R1424" s="20"/>
    </row>
    <row r="1425" customFormat="false" ht="15" hidden="false" customHeight="false" outlineLevel="0" collapsed="false">
      <c r="A1425" s="19" t="n">
        <v>14</v>
      </c>
      <c r="B1425" s="19" t="n">
        <f aca="false">IFERROR(VLOOKUP(A1425,Personal!$A$6:$F$112,2,FALSE()),"")</f>
        <v>0</v>
      </c>
      <c r="C1425" s="19" t="str">
        <f aca="false">IFERROR(VLOOKUP(A1425,Personal!$A$6:$F$112,3,FALSE()),"")</f>
        <v>Olot</v>
      </c>
      <c r="D1425" s="19" t="s">
        <v>26</v>
      </c>
      <c r="E1425" s="19" t="s">
        <v>31</v>
      </c>
      <c r="F1425" s="19" t="s">
        <v>32</v>
      </c>
      <c r="G1425" s="19" t="s">
        <v>272</v>
      </c>
      <c r="H1425" s="19" t="n">
        <f aca="false">IF(OR(VLOOKUP(A1425,Personal!$A$6:$F$112,5,FALSE())&lt;&gt;"Sí",N1425="No aplica"),0,'Catàleg GRAE'!D7)</f>
        <v>1</v>
      </c>
      <c r="I1425" s="20"/>
      <c r="J1425" s="20"/>
      <c r="K1425" s="20"/>
      <c r="L1425" s="21"/>
      <c r="M1425" s="21"/>
      <c r="N1425" s="20"/>
      <c r="O1425" s="20"/>
      <c r="P1425" s="19" t="str">
        <f aca="false">IF(I1425="","",I1425-H1425)</f>
        <v/>
      </c>
      <c r="Q1425" s="19" t="str">
        <f aca="true">IF(B1425="","",IF(N1425="No aplica","No aplica",IF(I1425="","Pendent",IF(N1425="Per substituir","Substituir",IF(OR(N1425="No localitzat",N1425="No lliurat"),"Reposar",IF(I1425&lt;H1425,"Reposar",IF(I1425&gt;H1425,"Revisar excedent",IF(AND(G1425="Sí",M1425&lt;&gt;"",M1425&lt;TODAY()),"EPI caducat",IF(AND(G1425="Sí",M1425&lt;&gt;"",M1425&lt;=TODAY()+90),"EPI caduca ≤90 dies",IF(OR(N1425="Deteriorat usable",N1425="Revisió necessària"),"Revisar","OK"))))))))))</f>
      </c>
      <c r="R1425" s="20"/>
    </row>
    <row r="1426" customFormat="false" ht="15" hidden="false" customHeight="false" outlineLevel="0" collapsed="false">
      <c r="A1426" s="19" t="n">
        <v>14</v>
      </c>
      <c r="B1426" s="19" t="n">
        <f aca="false">IFERROR(VLOOKUP(A1426,Personal!$A$6:$F$112,2,FALSE()),"")</f>
        <v>0</v>
      </c>
      <c r="C1426" s="19" t="str">
        <f aca="false">IFERROR(VLOOKUP(A1426,Personal!$A$6:$F$112,3,FALSE()),"")</f>
        <v>Olot</v>
      </c>
      <c r="D1426" s="19" t="s">
        <v>26</v>
      </c>
      <c r="E1426" s="19" t="s">
        <v>33</v>
      </c>
      <c r="F1426" s="19" t="s">
        <v>34</v>
      </c>
      <c r="G1426" s="19" t="s">
        <v>291</v>
      </c>
      <c r="H1426" s="19" t="n">
        <f aca="false">IF(OR(VLOOKUP(A1426,Personal!$A$6:$F$112,5,FALSE())&lt;&gt;"Sí",N1426="No aplica"),0,'Catàleg GRAE'!D8)</f>
        <v>2</v>
      </c>
      <c r="I1426" s="20"/>
      <c r="J1426" s="20"/>
      <c r="K1426" s="20"/>
      <c r="L1426" s="21"/>
      <c r="M1426" s="21"/>
      <c r="N1426" s="20"/>
      <c r="O1426" s="20"/>
      <c r="P1426" s="19" t="str">
        <f aca="false">IF(I1426="","",I1426-H1426)</f>
        <v/>
      </c>
      <c r="Q1426" s="19" t="str">
        <f aca="true">IF(B1426="","",IF(N1426="No aplica","No aplica",IF(I1426="","Pendent",IF(N1426="Per substituir","Substituir",IF(OR(N1426="No localitzat",N1426="No lliurat"),"Reposar",IF(I1426&lt;H1426,"Reposar",IF(I1426&gt;H1426,"Revisar excedent",IF(AND(G1426="Sí",M1426&lt;&gt;"",M1426&lt;TODAY()),"EPI caducat",IF(AND(G1426="Sí",M1426&lt;&gt;"",M1426&lt;=TODAY()+90),"EPI caduca ≤90 dies",IF(OR(N1426="Deteriorat usable",N1426="Revisió necessària"),"Revisar","OK"))))))))))</f>
      </c>
      <c r="R1426" s="20"/>
    </row>
    <row r="1427" customFormat="false" ht="15" hidden="false" customHeight="false" outlineLevel="0" collapsed="false">
      <c r="A1427" s="19" t="n">
        <v>14</v>
      </c>
      <c r="B1427" s="19" t="n">
        <f aca="false">IFERROR(VLOOKUP(A1427,Personal!$A$6:$F$112,2,FALSE()),"")</f>
        <v>0</v>
      </c>
      <c r="C1427" s="19" t="str">
        <f aca="false">IFERROR(VLOOKUP(A1427,Personal!$A$6:$F$112,3,FALSE()),"")</f>
        <v>Olot</v>
      </c>
      <c r="D1427" s="19" t="s">
        <v>26</v>
      </c>
      <c r="E1427" s="19" t="s">
        <v>35</v>
      </c>
      <c r="F1427" s="19" t="s">
        <v>36</v>
      </c>
      <c r="G1427" s="19" t="s">
        <v>291</v>
      </c>
      <c r="H1427" s="19" t="n">
        <f aca="false">IF(OR(VLOOKUP(A1427,Personal!$A$6:$F$112,5,FALSE())&lt;&gt;"Sí",N1427="No aplica"),0,'Catàleg GRAE'!D9)</f>
        <v>1</v>
      </c>
      <c r="I1427" s="20"/>
      <c r="J1427" s="20"/>
      <c r="K1427" s="20"/>
      <c r="L1427" s="21"/>
      <c r="M1427" s="21"/>
      <c r="N1427" s="20"/>
      <c r="O1427" s="20"/>
      <c r="P1427" s="19" t="str">
        <f aca="false">IF(I1427="","",I1427-H1427)</f>
        <v/>
      </c>
      <c r="Q1427" s="19" t="str">
        <f aca="true">IF(B1427="","",IF(N1427="No aplica","No aplica",IF(I1427="","Pendent",IF(N1427="Per substituir","Substituir",IF(OR(N1427="No localitzat",N1427="No lliurat"),"Reposar",IF(I1427&lt;H1427,"Reposar",IF(I1427&gt;H1427,"Revisar excedent",IF(AND(G1427="Sí",M1427&lt;&gt;"",M1427&lt;TODAY()),"EPI caducat",IF(AND(G1427="Sí",M1427&lt;&gt;"",M1427&lt;=TODAY()+90),"EPI caduca ≤90 dies",IF(OR(N1427="Deteriorat usable",N1427="Revisió necessària"),"Revisar","OK"))))))))))</f>
      </c>
      <c r="R1427" s="20"/>
    </row>
    <row r="1428" customFormat="false" ht="15" hidden="false" customHeight="false" outlineLevel="0" collapsed="false">
      <c r="A1428" s="19" t="n">
        <v>14</v>
      </c>
      <c r="B1428" s="19" t="n">
        <f aca="false">IFERROR(VLOOKUP(A1428,Personal!$A$6:$F$112,2,FALSE()),"")</f>
        <v>0</v>
      </c>
      <c r="C1428" s="19" t="str">
        <f aca="false">IFERROR(VLOOKUP(A1428,Personal!$A$6:$F$112,3,FALSE()),"")</f>
        <v>Olot</v>
      </c>
      <c r="D1428" s="19" t="s">
        <v>37</v>
      </c>
      <c r="E1428" s="19" t="s">
        <v>38</v>
      </c>
      <c r="F1428" s="19" t="s">
        <v>39</v>
      </c>
      <c r="G1428" s="19" t="s">
        <v>291</v>
      </c>
      <c r="H1428" s="19" t="n">
        <f aca="false">IF(OR(VLOOKUP(A1428,Personal!$A$6:$F$112,5,FALSE())&lt;&gt;"Sí",N1428="No aplica"),0,'Catàleg GRAE'!D10)</f>
        <v>1</v>
      </c>
      <c r="I1428" s="20"/>
      <c r="J1428" s="20"/>
      <c r="K1428" s="20"/>
      <c r="L1428" s="21"/>
      <c r="M1428" s="21"/>
      <c r="N1428" s="20"/>
      <c r="O1428" s="20"/>
      <c r="P1428" s="19" t="str">
        <f aca="false">IF(I1428="","",I1428-H1428)</f>
        <v/>
      </c>
      <c r="Q1428" s="19" t="str">
        <f aca="true">IF(B1428="","",IF(N1428="No aplica","No aplica",IF(I1428="","Pendent",IF(N1428="Per substituir","Substituir",IF(OR(N1428="No localitzat",N1428="No lliurat"),"Reposar",IF(I1428&lt;H1428,"Reposar",IF(I1428&gt;H1428,"Revisar excedent",IF(AND(G1428="Sí",M1428&lt;&gt;"",M1428&lt;TODAY()),"EPI caducat",IF(AND(G1428="Sí",M1428&lt;&gt;"",M1428&lt;=TODAY()+90),"EPI caduca ≤90 dies",IF(OR(N1428="Deteriorat usable",N1428="Revisió necessària"),"Revisar","OK"))))))))))</f>
      </c>
      <c r="R1428" s="20"/>
    </row>
    <row r="1429" customFormat="false" ht="15" hidden="false" customHeight="false" outlineLevel="0" collapsed="false">
      <c r="A1429" s="19" t="n">
        <v>14</v>
      </c>
      <c r="B1429" s="19" t="n">
        <f aca="false">IFERROR(VLOOKUP(A1429,Personal!$A$6:$F$112,2,FALSE()),"")</f>
        <v>0</v>
      </c>
      <c r="C1429" s="19" t="str">
        <f aca="false">IFERROR(VLOOKUP(A1429,Personal!$A$6:$F$112,3,FALSE()),"")</f>
        <v>Olot</v>
      </c>
      <c r="D1429" s="19" t="s">
        <v>40</v>
      </c>
      <c r="E1429" s="19" t="s">
        <v>41</v>
      </c>
      <c r="F1429" s="19" t="s">
        <v>42</v>
      </c>
      <c r="G1429" s="19" t="s">
        <v>272</v>
      </c>
      <c r="H1429" s="19" t="n">
        <f aca="false">IF(OR(VLOOKUP(A1429,Personal!$A$6:$F$112,5,FALSE())&lt;&gt;"Sí",N1429="No aplica"),0,'Catàleg GRAE'!D11)</f>
        <v>1</v>
      </c>
      <c r="I1429" s="20"/>
      <c r="J1429" s="20"/>
      <c r="K1429" s="20"/>
      <c r="L1429" s="21"/>
      <c r="M1429" s="21"/>
      <c r="N1429" s="20"/>
      <c r="O1429" s="20"/>
      <c r="P1429" s="19" t="str">
        <f aca="false">IF(I1429="","",I1429-H1429)</f>
        <v/>
      </c>
      <c r="Q1429" s="19" t="str">
        <f aca="true">IF(B1429="","",IF(N1429="No aplica","No aplica",IF(I1429="","Pendent",IF(N1429="Per substituir","Substituir",IF(OR(N1429="No localitzat",N1429="No lliurat"),"Reposar",IF(I1429&lt;H1429,"Reposar",IF(I1429&gt;H1429,"Revisar excedent",IF(AND(G1429="Sí",M1429&lt;&gt;"",M1429&lt;TODAY()),"EPI caducat",IF(AND(G1429="Sí",M1429&lt;&gt;"",M1429&lt;=TODAY()+90),"EPI caduca ≤90 dies",IF(OR(N1429="Deteriorat usable",N1429="Revisió necessària"),"Revisar","OK"))))))))))</f>
      </c>
      <c r="R1429" s="20"/>
    </row>
    <row r="1430" customFormat="false" ht="15" hidden="false" customHeight="false" outlineLevel="0" collapsed="false">
      <c r="A1430" s="19" t="n">
        <v>14</v>
      </c>
      <c r="B1430" s="19" t="n">
        <f aca="false">IFERROR(VLOOKUP(A1430,Personal!$A$6:$F$112,2,FALSE()),"")</f>
        <v>0</v>
      </c>
      <c r="C1430" s="19" t="str">
        <f aca="false">IFERROR(VLOOKUP(A1430,Personal!$A$6:$F$112,3,FALSE()),"")</f>
        <v>Olot</v>
      </c>
      <c r="D1430" s="19" t="s">
        <v>40</v>
      </c>
      <c r="E1430" s="19" t="s">
        <v>43</v>
      </c>
      <c r="F1430" s="19" t="s">
        <v>44</v>
      </c>
      <c r="G1430" s="19" t="s">
        <v>272</v>
      </c>
      <c r="H1430" s="19" t="n">
        <f aca="false">IF(OR(VLOOKUP(A1430,Personal!$A$6:$F$112,5,FALSE())&lt;&gt;"Sí",N1430="No aplica"),0,'Catàleg GRAE'!D12)</f>
        <v>1</v>
      </c>
      <c r="I1430" s="20"/>
      <c r="J1430" s="20"/>
      <c r="K1430" s="20"/>
      <c r="L1430" s="21"/>
      <c r="M1430" s="21"/>
      <c r="N1430" s="20"/>
      <c r="O1430" s="20"/>
      <c r="P1430" s="19" t="str">
        <f aca="false">IF(I1430="","",I1430-H1430)</f>
        <v/>
      </c>
      <c r="Q1430" s="19" t="str">
        <f aca="true">IF(B1430="","",IF(N1430="No aplica","No aplica",IF(I1430="","Pendent",IF(N1430="Per substituir","Substituir",IF(OR(N1430="No localitzat",N1430="No lliurat"),"Reposar",IF(I1430&lt;H1430,"Reposar",IF(I1430&gt;H1430,"Revisar excedent",IF(AND(G1430="Sí",M1430&lt;&gt;"",M1430&lt;TODAY()),"EPI caducat",IF(AND(G1430="Sí",M1430&lt;&gt;"",M1430&lt;=TODAY()+90),"EPI caduca ≤90 dies",IF(OR(N1430="Deteriorat usable",N1430="Revisió necessària"),"Revisar","OK"))))))))))</f>
      </c>
      <c r="R1430" s="20"/>
    </row>
    <row r="1431" customFormat="false" ht="15" hidden="false" customHeight="false" outlineLevel="0" collapsed="false">
      <c r="A1431" s="19" t="n">
        <v>14</v>
      </c>
      <c r="B1431" s="19" t="n">
        <f aca="false">IFERROR(VLOOKUP(A1431,Personal!$A$6:$F$112,2,FALSE()),"")</f>
        <v>0</v>
      </c>
      <c r="C1431" s="19" t="str">
        <f aca="false">IFERROR(VLOOKUP(A1431,Personal!$A$6:$F$112,3,FALSE()),"")</f>
        <v>Olot</v>
      </c>
      <c r="D1431" s="19" t="s">
        <v>45</v>
      </c>
      <c r="E1431" s="19" t="s">
        <v>46</v>
      </c>
      <c r="F1431" s="19" t="s">
        <v>47</v>
      </c>
      <c r="G1431" s="19" t="s">
        <v>291</v>
      </c>
      <c r="H1431" s="19" t="n">
        <f aca="false">IF(OR(VLOOKUP(A1431,Personal!$A$6:$F$112,5,FALSE())&lt;&gt;"Sí",N1431="No aplica"),0,'Catàleg GRAE'!D13)</f>
        <v>1</v>
      </c>
      <c r="I1431" s="20"/>
      <c r="J1431" s="20"/>
      <c r="K1431" s="20"/>
      <c r="L1431" s="21"/>
      <c r="M1431" s="21"/>
      <c r="N1431" s="20"/>
      <c r="O1431" s="20"/>
      <c r="P1431" s="19" t="str">
        <f aca="false">IF(I1431="","",I1431-H1431)</f>
        <v/>
      </c>
      <c r="Q1431" s="19" t="str">
        <f aca="true">IF(B1431="","",IF(N1431="No aplica","No aplica",IF(I1431="","Pendent",IF(N1431="Per substituir","Substituir",IF(OR(N1431="No localitzat",N1431="No lliurat"),"Reposar",IF(I1431&lt;H1431,"Reposar",IF(I1431&gt;H1431,"Revisar excedent",IF(AND(G1431="Sí",M1431&lt;&gt;"",M1431&lt;TODAY()),"EPI caducat",IF(AND(G1431="Sí",M1431&lt;&gt;"",M1431&lt;=TODAY()+90),"EPI caduca ≤90 dies",IF(OR(N1431="Deteriorat usable",N1431="Revisió necessària"),"Revisar","OK"))))))))))</f>
      </c>
      <c r="R1431" s="20"/>
    </row>
    <row r="1432" customFormat="false" ht="15" hidden="false" customHeight="false" outlineLevel="0" collapsed="false">
      <c r="A1432" s="19" t="n">
        <v>14</v>
      </c>
      <c r="B1432" s="19" t="n">
        <f aca="false">IFERROR(VLOOKUP(A1432,Personal!$A$6:$F$112,2,FALSE()),"")</f>
        <v>0</v>
      </c>
      <c r="C1432" s="19" t="str">
        <f aca="false">IFERROR(VLOOKUP(A1432,Personal!$A$6:$F$112,3,FALSE()),"")</f>
        <v>Olot</v>
      </c>
      <c r="D1432" s="19" t="s">
        <v>45</v>
      </c>
      <c r="E1432" s="19" t="s">
        <v>48</v>
      </c>
      <c r="F1432" s="19" t="s">
        <v>49</v>
      </c>
      <c r="G1432" s="19" t="s">
        <v>291</v>
      </c>
      <c r="H1432" s="19" t="n">
        <f aca="false">IF(OR(VLOOKUP(A1432,Personal!$A$6:$F$112,5,FALSE())&lt;&gt;"Sí",N1432="No aplica"),0,'Catàleg GRAE'!D14)</f>
        <v>1</v>
      </c>
      <c r="I1432" s="20"/>
      <c r="J1432" s="20"/>
      <c r="K1432" s="20"/>
      <c r="L1432" s="21"/>
      <c r="M1432" s="21"/>
      <c r="N1432" s="20"/>
      <c r="O1432" s="20"/>
      <c r="P1432" s="19" t="str">
        <f aca="false">IF(I1432="","",I1432-H1432)</f>
        <v/>
      </c>
      <c r="Q1432" s="19" t="str">
        <f aca="true">IF(B1432="","",IF(N1432="No aplica","No aplica",IF(I1432="","Pendent",IF(N1432="Per substituir","Substituir",IF(OR(N1432="No localitzat",N1432="No lliurat"),"Reposar",IF(I1432&lt;H1432,"Reposar",IF(I1432&gt;H1432,"Revisar excedent",IF(AND(G1432="Sí",M1432&lt;&gt;"",M1432&lt;TODAY()),"EPI caducat",IF(AND(G1432="Sí",M1432&lt;&gt;"",M1432&lt;=TODAY()+90),"EPI caduca ≤90 dies",IF(OR(N1432="Deteriorat usable",N1432="Revisió necessària"),"Revisar","OK"))))))))))</f>
      </c>
      <c r="R1432" s="20"/>
    </row>
    <row r="1433" customFormat="false" ht="15" hidden="false" customHeight="false" outlineLevel="0" collapsed="false">
      <c r="A1433" s="19" t="n">
        <v>14</v>
      </c>
      <c r="B1433" s="19" t="n">
        <f aca="false">IFERROR(VLOOKUP(A1433,Personal!$A$6:$F$112,2,FALSE()),"")</f>
        <v>0</v>
      </c>
      <c r="C1433" s="19" t="str">
        <f aca="false">IFERROR(VLOOKUP(A1433,Personal!$A$6:$F$112,3,FALSE()),"")</f>
        <v>Olot</v>
      </c>
      <c r="D1433" s="19" t="s">
        <v>45</v>
      </c>
      <c r="E1433" s="19" t="s">
        <v>50</v>
      </c>
      <c r="F1433" s="19" t="s">
        <v>51</v>
      </c>
      <c r="G1433" s="19" t="s">
        <v>291</v>
      </c>
      <c r="H1433" s="19" t="n">
        <f aca="false">IF(OR(VLOOKUP(A1433,Personal!$A$6:$F$112,5,FALSE())&lt;&gt;"Sí",N1433="No aplica"),0,'Catàleg GRAE'!D15)</f>
        <v>1</v>
      </c>
      <c r="I1433" s="20"/>
      <c r="J1433" s="20"/>
      <c r="K1433" s="20"/>
      <c r="L1433" s="21"/>
      <c r="M1433" s="21"/>
      <c r="N1433" s="20"/>
      <c r="O1433" s="20"/>
      <c r="P1433" s="19" t="str">
        <f aca="false">IF(I1433="","",I1433-H1433)</f>
        <v/>
      </c>
      <c r="Q1433" s="19" t="str">
        <f aca="true">IF(B1433="","",IF(N1433="No aplica","No aplica",IF(I1433="","Pendent",IF(N1433="Per substituir","Substituir",IF(OR(N1433="No localitzat",N1433="No lliurat"),"Reposar",IF(I1433&lt;H1433,"Reposar",IF(I1433&gt;H1433,"Revisar excedent",IF(AND(G1433="Sí",M1433&lt;&gt;"",M1433&lt;TODAY()),"EPI caducat",IF(AND(G1433="Sí",M1433&lt;&gt;"",M1433&lt;=TODAY()+90),"EPI caduca ≤90 dies",IF(OR(N1433="Deteriorat usable",N1433="Revisió necessària"),"Revisar","OK"))))))))))</f>
      </c>
      <c r="R1433" s="20"/>
    </row>
    <row r="1434" customFormat="false" ht="15" hidden="false" customHeight="false" outlineLevel="0" collapsed="false">
      <c r="A1434" s="19" t="n">
        <v>14</v>
      </c>
      <c r="B1434" s="19" t="n">
        <f aca="false">IFERROR(VLOOKUP(A1434,Personal!$A$6:$F$112,2,FALSE()),"")</f>
        <v>0</v>
      </c>
      <c r="C1434" s="19" t="str">
        <f aca="false">IFERROR(VLOOKUP(A1434,Personal!$A$6:$F$112,3,FALSE()),"")</f>
        <v>Olot</v>
      </c>
      <c r="D1434" s="19" t="s">
        <v>45</v>
      </c>
      <c r="E1434" s="19" t="s">
        <v>52</v>
      </c>
      <c r="F1434" s="19" t="s">
        <v>53</v>
      </c>
      <c r="G1434" s="19" t="s">
        <v>291</v>
      </c>
      <c r="H1434" s="19" t="n">
        <f aca="false">IF(OR(VLOOKUP(A1434,Personal!$A$6:$F$112,5,FALSE())&lt;&gt;"Sí",N1434="No aplica"),0,'Catàleg GRAE'!D16)</f>
        <v>1</v>
      </c>
      <c r="I1434" s="20"/>
      <c r="J1434" s="20"/>
      <c r="K1434" s="20"/>
      <c r="L1434" s="21"/>
      <c r="M1434" s="21"/>
      <c r="N1434" s="20"/>
      <c r="O1434" s="20"/>
      <c r="P1434" s="19" t="str">
        <f aca="false">IF(I1434="","",I1434-H1434)</f>
        <v/>
      </c>
      <c r="Q1434" s="19" t="str">
        <f aca="true">IF(B1434="","",IF(N1434="No aplica","No aplica",IF(I1434="","Pendent",IF(N1434="Per substituir","Substituir",IF(OR(N1434="No localitzat",N1434="No lliurat"),"Reposar",IF(I1434&lt;H1434,"Reposar",IF(I1434&gt;H1434,"Revisar excedent",IF(AND(G1434="Sí",M1434&lt;&gt;"",M1434&lt;TODAY()),"EPI caducat",IF(AND(G1434="Sí",M1434&lt;&gt;"",M1434&lt;=TODAY()+90),"EPI caduca ≤90 dies",IF(OR(N1434="Deteriorat usable",N1434="Revisió necessària"),"Revisar","OK"))))))))))</f>
      </c>
      <c r="R1434" s="20"/>
    </row>
    <row r="1435" customFormat="false" ht="15" hidden="false" customHeight="false" outlineLevel="0" collapsed="false">
      <c r="A1435" s="19" t="n">
        <v>14</v>
      </c>
      <c r="B1435" s="19" t="n">
        <f aca="false">IFERROR(VLOOKUP(A1435,Personal!$A$6:$F$112,2,FALSE()),"")</f>
        <v>0</v>
      </c>
      <c r="C1435" s="19" t="str">
        <f aca="false">IFERROR(VLOOKUP(A1435,Personal!$A$6:$F$112,3,FALSE()),"")</f>
        <v>Olot</v>
      </c>
      <c r="D1435" s="19" t="s">
        <v>45</v>
      </c>
      <c r="E1435" s="19" t="s">
        <v>54</v>
      </c>
      <c r="F1435" s="19" t="s">
        <v>55</v>
      </c>
      <c r="G1435" s="19" t="s">
        <v>291</v>
      </c>
      <c r="H1435" s="19" t="n">
        <f aca="false">IF(OR(VLOOKUP(A1435,Personal!$A$6:$F$112,5,FALSE())&lt;&gt;"Sí",N1435="No aplica"),0,'Catàleg GRAE'!D17)</f>
        <v>1</v>
      </c>
      <c r="I1435" s="20"/>
      <c r="J1435" s="20"/>
      <c r="K1435" s="20"/>
      <c r="L1435" s="21"/>
      <c r="M1435" s="21"/>
      <c r="N1435" s="20"/>
      <c r="O1435" s="20"/>
      <c r="P1435" s="19" t="str">
        <f aca="false">IF(I1435="","",I1435-H1435)</f>
        <v/>
      </c>
      <c r="Q1435" s="19" t="str">
        <f aca="true">IF(B1435="","",IF(N1435="No aplica","No aplica",IF(I1435="","Pendent",IF(N1435="Per substituir","Substituir",IF(OR(N1435="No localitzat",N1435="No lliurat"),"Reposar",IF(I1435&lt;H1435,"Reposar",IF(I1435&gt;H1435,"Revisar excedent",IF(AND(G1435="Sí",M1435&lt;&gt;"",M1435&lt;TODAY()),"EPI caducat",IF(AND(G1435="Sí",M1435&lt;&gt;"",M1435&lt;=TODAY()+90),"EPI caduca ≤90 dies",IF(OR(N1435="Deteriorat usable",N1435="Revisió necessària"),"Revisar","OK"))))))))))</f>
      </c>
      <c r="R1435" s="20"/>
    </row>
    <row r="1436" customFormat="false" ht="15" hidden="false" customHeight="false" outlineLevel="0" collapsed="false">
      <c r="A1436" s="19" t="n">
        <v>14</v>
      </c>
      <c r="B1436" s="19" t="n">
        <f aca="false">IFERROR(VLOOKUP(A1436,Personal!$A$6:$F$112,2,FALSE()),"")</f>
        <v>0</v>
      </c>
      <c r="C1436" s="19" t="str">
        <f aca="false">IFERROR(VLOOKUP(A1436,Personal!$A$6:$F$112,3,FALSE()),"")</f>
        <v>Olot</v>
      </c>
      <c r="D1436" s="19" t="s">
        <v>56</v>
      </c>
      <c r="E1436" s="19" t="s">
        <v>57</v>
      </c>
      <c r="F1436" s="19" t="s">
        <v>58</v>
      </c>
      <c r="G1436" s="19" t="s">
        <v>291</v>
      </c>
      <c r="H1436" s="19" t="n">
        <f aca="false">IF(OR(VLOOKUP(A1436,Personal!$A$6:$F$112,5,FALSE())&lt;&gt;"Sí",N1436="No aplica"),0,'Catàleg GRAE'!D18)</f>
        <v>1</v>
      </c>
      <c r="I1436" s="20"/>
      <c r="J1436" s="20"/>
      <c r="K1436" s="20"/>
      <c r="L1436" s="21"/>
      <c r="M1436" s="21"/>
      <c r="N1436" s="20"/>
      <c r="O1436" s="20"/>
      <c r="P1436" s="19" t="str">
        <f aca="false">IF(I1436="","",I1436-H1436)</f>
        <v/>
      </c>
      <c r="Q1436" s="19" t="str">
        <f aca="true">IF(B1436="","",IF(N1436="No aplica","No aplica",IF(I1436="","Pendent",IF(N1436="Per substituir","Substituir",IF(OR(N1436="No localitzat",N1436="No lliurat"),"Reposar",IF(I1436&lt;H1436,"Reposar",IF(I1436&gt;H1436,"Revisar excedent",IF(AND(G1436="Sí",M1436&lt;&gt;"",M1436&lt;TODAY()),"EPI caducat",IF(AND(G1436="Sí",M1436&lt;&gt;"",M1436&lt;=TODAY()+90),"EPI caduca ≤90 dies",IF(OR(N1436="Deteriorat usable",N1436="Revisió necessària"),"Revisar","OK"))))))))))</f>
      </c>
      <c r="R1436" s="20"/>
    </row>
    <row r="1437" customFormat="false" ht="15" hidden="false" customHeight="false" outlineLevel="0" collapsed="false">
      <c r="A1437" s="19" t="n">
        <v>14</v>
      </c>
      <c r="B1437" s="19" t="n">
        <f aca="false">IFERROR(VLOOKUP(A1437,Personal!$A$6:$F$112,2,FALSE()),"")</f>
        <v>0</v>
      </c>
      <c r="C1437" s="19" t="str">
        <f aca="false">IFERROR(VLOOKUP(A1437,Personal!$A$6:$F$112,3,FALSE()),"")</f>
        <v>Olot</v>
      </c>
      <c r="D1437" s="19" t="s">
        <v>59</v>
      </c>
      <c r="E1437" s="19" t="s">
        <v>60</v>
      </c>
      <c r="F1437" s="19" t="s">
        <v>61</v>
      </c>
      <c r="G1437" s="19" t="s">
        <v>291</v>
      </c>
      <c r="H1437" s="19" t="n">
        <f aca="false">IF(OR(VLOOKUP(A1437,Personal!$A$6:$F$112,5,FALSE())&lt;&gt;"Sí",N1437="No aplica"),0,'Catàleg GRAE'!D19)</f>
        <v>4</v>
      </c>
      <c r="I1437" s="20"/>
      <c r="J1437" s="20"/>
      <c r="K1437" s="20"/>
      <c r="L1437" s="21"/>
      <c r="M1437" s="21"/>
      <c r="N1437" s="20"/>
      <c r="O1437" s="20"/>
      <c r="P1437" s="19" t="str">
        <f aca="false">IF(I1437="","",I1437-H1437)</f>
        <v/>
      </c>
      <c r="Q1437" s="19" t="str">
        <f aca="true">IF(B1437="","",IF(N1437="No aplica","No aplica",IF(I1437="","Pendent",IF(N1437="Per substituir","Substituir",IF(OR(N1437="No localitzat",N1437="No lliurat"),"Reposar",IF(I1437&lt;H1437,"Reposar",IF(I1437&gt;H1437,"Revisar excedent",IF(AND(G1437="Sí",M1437&lt;&gt;"",M1437&lt;TODAY()),"EPI caducat",IF(AND(G1437="Sí",M1437&lt;&gt;"",M1437&lt;=TODAY()+90),"EPI caduca ≤90 dies",IF(OR(N1437="Deteriorat usable",N1437="Revisió necessària"),"Revisar","OK"))))))))))</f>
      </c>
      <c r="R1437" s="20"/>
    </row>
    <row r="1438" customFormat="false" ht="15" hidden="false" customHeight="false" outlineLevel="0" collapsed="false">
      <c r="A1438" s="19" t="n">
        <v>14</v>
      </c>
      <c r="B1438" s="19" t="n">
        <f aca="false">IFERROR(VLOOKUP(A1438,Personal!$A$6:$F$112,2,FALSE()),"")</f>
        <v>0</v>
      </c>
      <c r="C1438" s="19" t="str">
        <f aca="false">IFERROR(VLOOKUP(A1438,Personal!$A$6:$F$112,3,FALSE()),"")</f>
        <v>Olot</v>
      </c>
      <c r="D1438" s="19" t="s">
        <v>59</v>
      </c>
      <c r="E1438" s="19" t="s">
        <v>60</v>
      </c>
      <c r="F1438" s="19" t="s">
        <v>62</v>
      </c>
      <c r="G1438" s="19" t="s">
        <v>291</v>
      </c>
      <c r="H1438" s="19" t="n">
        <f aca="false">IF(OR(VLOOKUP(A1438,Personal!$A$6:$F$112,5,FALSE())&lt;&gt;"Sí",N1438="No aplica"),0,'Catàleg GRAE'!D20)</f>
        <v>2</v>
      </c>
      <c r="I1438" s="20"/>
      <c r="J1438" s="20"/>
      <c r="K1438" s="20"/>
      <c r="L1438" s="21"/>
      <c r="M1438" s="21"/>
      <c r="N1438" s="20"/>
      <c r="O1438" s="20"/>
      <c r="P1438" s="19" t="str">
        <f aca="false">IF(I1438="","",I1438-H1438)</f>
        <v/>
      </c>
      <c r="Q1438" s="19" t="str">
        <f aca="true">IF(B1438="","",IF(N1438="No aplica","No aplica",IF(I1438="","Pendent",IF(N1438="Per substituir","Substituir",IF(OR(N1438="No localitzat",N1438="No lliurat"),"Reposar",IF(I1438&lt;H1438,"Reposar",IF(I1438&gt;H1438,"Revisar excedent",IF(AND(G1438="Sí",M1438&lt;&gt;"",M1438&lt;TODAY()),"EPI caducat",IF(AND(G1438="Sí",M1438&lt;&gt;"",M1438&lt;=TODAY()+90),"EPI caduca ≤90 dies",IF(OR(N1438="Deteriorat usable",N1438="Revisió necessària"),"Revisar","OK"))))))))))</f>
      </c>
      <c r="R1438" s="20"/>
    </row>
    <row r="1439" customFormat="false" ht="15" hidden="false" customHeight="false" outlineLevel="0" collapsed="false">
      <c r="A1439" s="19" t="n">
        <v>14</v>
      </c>
      <c r="B1439" s="19" t="n">
        <f aca="false">IFERROR(VLOOKUP(A1439,Personal!$A$6:$F$112,2,FALSE()),"")</f>
        <v>0</v>
      </c>
      <c r="C1439" s="19" t="str">
        <f aca="false">IFERROR(VLOOKUP(A1439,Personal!$A$6:$F$112,3,FALSE()),"")</f>
        <v>Olot</v>
      </c>
      <c r="D1439" s="19" t="s">
        <v>59</v>
      </c>
      <c r="E1439" s="19" t="s">
        <v>60</v>
      </c>
      <c r="F1439" s="19" t="s">
        <v>63</v>
      </c>
      <c r="G1439" s="19" t="s">
        <v>291</v>
      </c>
      <c r="H1439" s="19" t="n">
        <f aca="false">IF(OR(VLOOKUP(A1439,Personal!$A$6:$F$112,5,FALSE())&lt;&gt;"Sí",N1439="No aplica"),0,'Catàleg GRAE'!D21)</f>
        <v>2</v>
      </c>
      <c r="I1439" s="20"/>
      <c r="J1439" s="20"/>
      <c r="K1439" s="20"/>
      <c r="L1439" s="21"/>
      <c r="M1439" s="21"/>
      <c r="N1439" s="20"/>
      <c r="O1439" s="20"/>
      <c r="P1439" s="19" t="str">
        <f aca="false">IF(I1439="","",I1439-H1439)</f>
        <v/>
      </c>
      <c r="Q1439" s="19" t="str">
        <f aca="true">IF(B1439="","",IF(N1439="No aplica","No aplica",IF(I1439="","Pendent",IF(N1439="Per substituir","Substituir",IF(OR(N1439="No localitzat",N1439="No lliurat"),"Reposar",IF(I1439&lt;H1439,"Reposar",IF(I1439&gt;H1439,"Revisar excedent",IF(AND(G1439="Sí",M1439&lt;&gt;"",M1439&lt;TODAY()),"EPI caducat",IF(AND(G1439="Sí",M1439&lt;&gt;"",M1439&lt;=TODAY()+90),"EPI caduca ≤90 dies",IF(OR(N1439="Deteriorat usable",N1439="Revisió necessària"),"Revisar","OK"))))))))))</f>
      </c>
      <c r="R1439" s="20"/>
    </row>
    <row r="1440" customFormat="false" ht="15" hidden="false" customHeight="false" outlineLevel="0" collapsed="false">
      <c r="A1440" s="19" t="n">
        <v>14</v>
      </c>
      <c r="B1440" s="19" t="n">
        <f aca="false">IFERROR(VLOOKUP(A1440,Personal!$A$6:$F$112,2,FALSE()),"")</f>
        <v>0</v>
      </c>
      <c r="C1440" s="19" t="str">
        <f aca="false">IFERROR(VLOOKUP(A1440,Personal!$A$6:$F$112,3,FALSE()),"")</f>
        <v>Olot</v>
      </c>
      <c r="D1440" s="19" t="s">
        <v>64</v>
      </c>
      <c r="E1440" s="19" t="s">
        <v>65</v>
      </c>
      <c r="F1440" s="19" t="s">
        <v>66</v>
      </c>
      <c r="G1440" s="19" t="s">
        <v>291</v>
      </c>
      <c r="H1440" s="19" t="n">
        <f aca="false">IF(OR(VLOOKUP(A1440,Personal!$A$6:$F$112,5,FALSE())&lt;&gt;"Sí",N1440="No aplica"),0,'Catàleg GRAE'!D22)</f>
        <v>1</v>
      </c>
      <c r="I1440" s="20"/>
      <c r="J1440" s="20"/>
      <c r="K1440" s="20"/>
      <c r="L1440" s="21"/>
      <c r="M1440" s="21"/>
      <c r="N1440" s="20"/>
      <c r="O1440" s="20"/>
      <c r="P1440" s="19" t="str">
        <f aca="false">IF(I1440="","",I1440-H1440)</f>
        <v/>
      </c>
      <c r="Q1440" s="19" t="str">
        <f aca="true">IF(B1440="","",IF(N1440="No aplica","No aplica",IF(I1440="","Pendent",IF(N1440="Per substituir","Substituir",IF(OR(N1440="No localitzat",N1440="No lliurat"),"Reposar",IF(I1440&lt;H1440,"Reposar",IF(I1440&gt;H1440,"Revisar excedent",IF(AND(G1440="Sí",M1440&lt;&gt;"",M1440&lt;TODAY()),"EPI caducat",IF(AND(G1440="Sí",M1440&lt;&gt;"",M1440&lt;=TODAY()+90),"EPI caduca ≤90 dies",IF(OR(N1440="Deteriorat usable",N1440="Revisió necessària"),"Revisar","OK"))))))))))</f>
      </c>
      <c r="R1440" s="20"/>
    </row>
    <row r="1441" customFormat="false" ht="15" hidden="false" customHeight="false" outlineLevel="0" collapsed="false">
      <c r="A1441" s="19" t="n">
        <v>14</v>
      </c>
      <c r="B1441" s="19" t="n">
        <f aca="false">IFERROR(VLOOKUP(A1441,Personal!$A$6:$F$112,2,FALSE()),"")</f>
        <v>0</v>
      </c>
      <c r="C1441" s="19" t="str">
        <f aca="false">IFERROR(VLOOKUP(A1441,Personal!$A$6:$F$112,3,FALSE()),"")</f>
        <v>Olot</v>
      </c>
      <c r="D1441" s="19" t="s">
        <v>64</v>
      </c>
      <c r="E1441" s="19" t="s">
        <v>67</v>
      </c>
      <c r="F1441" s="19" t="s">
        <v>68</v>
      </c>
      <c r="G1441" s="19" t="s">
        <v>291</v>
      </c>
      <c r="H1441" s="19" t="n">
        <f aca="false">IF(OR(VLOOKUP(A1441,Personal!$A$6:$F$112,5,FALSE())&lt;&gt;"Sí",N1441="No aplica"),0,'Catàleg GRAE'!D23)</f>
        <v>1</v>
      </c>
      <c r="I1441" s="20"/>
      <c r="J1441" s="20"/>
      <c r="K1441" s="20"/>
      <c r="L1441" s="21"/>
      <c r="M1441" s="21"/>
      <c r="N1441" s="20"/>
      <c r="O1441" s="20"/>
      <c r="P1441" s="19" t="str">
        <f aca="false">IF(I1441="","",I1441-H1441)</f>
        <v/>
      </c>
      <c r="Q1441" s="19" t="str">
        <f aca="true">IF(B1441="","",IF(N1441="No aplica","No aplica",IF(I1441="","Pendent",IF(N1441="Per substituir","Substituir",IF(OR(N1441="No localitzat",N1441="No lliurat"),"Reposar",IF(I1441&lt;H1441,"Reposar",IF(I1441&gt;H1441,"Revisar excedent",IF(AND(G1441="Sí",M1441&lt;&gt;"",M1441&lt;TODAY()),"EPI caducat",IF(AND(G1441="Sí",M1441&lt;&gt;"",M1441&lt;=TODAY()+90),"EPI caduca ≤90 dies",IF(OR(N1441="Deteriorat usable",N1441="Revisió necessària"),"Revisar","OK"))))))))))</f>
      </c>
      <c r="R1441" s="20"/>
    </row>
    <row r="1442" customFormat="false" ht="15" hidden="false" customHeight="false" outlineLevel="0" collapsed="false">
      <c r="A1442" s="19" t="n">
        <v>14</v>
      </c>
      <c r="B1442" s="19" t="n">
        <f aca="false">IFERROR(VLOOKUP(A1442,Personal!$A$6:$F$112,2,FALSE()),"")</f>
        <v>0</v>
      </c>
      <c r="C1442" s="19" t="str">
        <f aca="false">IFERROR(VLOOKUP(A1442,Personal!$A$6:$F$112,3,FALSE()),"")</f>
        <v>Olot</v>
      </c>
      <c r="D1442" s="19" t="s">
        <v>64</v>
      </c>
      <c r="E1442" s="19" t="s">
        <v>69</v>
      </c>
      <c r="F1442" s="19" t="s">
        <v>70</v>
      </c>
      <c r="G1442" s="19" t="s">
        <v>291</v>
      </c>
      <c r="H1442" s="19" t="n">
        <f aca="false">IF(OR(VLOOKUP(A1442,Personal!$A$6:$F$112,5,FALSE())&lt;&gt;"Sí",N1442="No aplica"),0,'Catàleg GRAE'!D24)</f>
        <v>1</v>
      </c>
      <c r="I1442" s="20"/>
      <c r="J1442" s="20"/>
      <c r="K1442" s="20"/>
      <c r="L1442" s="21"/>
      <c r="M1442" s="21"/>
      <c r="N1442" s="20"/>
      <c r="O1442" s="20"/>
      <c r="P1442" s="19" t="str">
        <f aca="false">IF(I1442="","",I1442-H1442)</f>
        <v/>
      </c>
      <c r="Q1442" s="19" t="str">
        <f aca="true">IF(B1442="","",IF(N1442="No aplica","No aplica",IF(I1442="","Pendent",IF(N1442="Per substituir","Substituir",IF(OR(N1442="No localitzat",N1442="No lliurat"),"Reposar",IF(I1442&lt;H1442,"Reposar",IF(I1442&gt;H1442,"Revisar excedent",IF(AND(G1442="Sí",M1442&lt;&gt;"",M1442&lt;TODAY()),"EPI caducat",IF(AND(G1442="Sí",M1442&lt;&gt;"",M1442&lt;=TODAY()+90),"EPI caduca ≤90 dies",IF(OR(N1442="Deteriorat usable",N1442="Revisió necessària"),"Revisar","OK"))))))))))</f>
      </c>
      <c r="R1442" s="20"/>
    </row>
    <row r="1443" customFormat="false" ht="15" hidden="false" customHeight="false" outlineLevel="0" collapsed="false">
      <c r="A1443" s="19" t="n">
        <v>14</v>
      </c>
      <c r="B1443" s="19" t="n">
        <f aca="false">IFERROR(VLOOKUP(A1443,Personal!$A$6:$F$112,2,FALSE()),"")</f>
        <v>0</v>
      </c>
      <c r="C1443" s="19" t="str">
        <f aca="false">IFERROR(VLOOKUP(A1443,Personal!$A$6:$F$112,3,FALSE()),"")</f>
        <v>Olot</v>
      </c>
      <c r="D1443" s="19" t="s">
        <v>71</v>
      </c>
      <c r="E1443" s="19" t="s">
        <v>72</v>
      </c>
      <c r="F1443" s="19" t="s">
        <v>73</v>
      </c>
      <c r="G1443" s="19" t="s">
        <v>291</v>
      </c>
      <c r="H1443" s="19" t="n">
        <f aca="false">IF(OR(VLOOKUP(A1443,Personal!$A$6:$F$112,5,FALSE())&lt;&gt;"Sí",N1443="No aplica"),0,'Catàleg GRAE'!D25)</f>
        <v>1</v>
      </c>
      <c r="I1443" s="20"/>
      <c r="J1443" s="20"/>
      <c r="K1443" s="20"/>
      <c r="L1443" s="21"/>
      <c r="M1443" s="21"/>
      <c r="N1443" s="20"/>
      <c r="O1443" s="20"/>
      <c r="P1443" s="19" t="str">
        <f aca="false">IF(I1443="","",I1443-H1443)</f>
        <v/>
      </c>
      <c r="Q1443" s="19" t="str">
        <f aca="true">IF(B1443="","",IF(N1443="No aplica","No aplica",IF(I1443="","Pendent",IF(N1443="Per substituir","Substituir",IF(OR(N1443="No localitzat",N1443="No lliurat"),"Reposar",IF(I1443&lt;H1443,"Reposar",IF(I1443&gt;H1443,"Revisar excedent",IF(AND(G1443="Sí",M1443&lt;&gt;"",M1443&lt;TODAY()),"EPI caducat",IF(AND(G1443="Sí",M1443&lt;&gt;"",M1443&lt;=TODAY()+90),"EPI caduca ≤90 dies",IF(OR(N1443="Deteriorat usable",N1443="Revisió necessària"),"Revisar","OK"))))))))))</f>
      </c>
      <c r="R1443" s="20"/>
    </row>
    <row r="1444" customFormat="false" ht="15" hidden="false" customHeight="false" outlineLevel="0" collapsed="false">
      <c r="A1444" s="19" t="n">
        <v>14</v>
      </c>
      <c r="B1444" s="19" t="n">
        <f aca="false">IFERROR(VLOOKUP(A1444,Personal!$A$6:$F$112,2,FALSE()),"")</f>
        <v>0</v>
      </c>
      <c r="C1444" s="19" t="str">
        <f aca="false">IFERROR(VLOOKUP(A1444,Personal!$A$6:$F$112,3,FALSE()),"")</f>
        <v>Olot</v>
      </c>
      <c r="D1444" s="19" t="s">
        <v>40</v>
      </c>
      <c r="E1444" s="19" t="s">
        <v>74</v>
      </c>
      <c r="F1444" s="19" t="s">
        <v>75</v>
      </c>
      <c r="G1444" s="19" t="s">
        <v>272</v>
      </c>
      <c r="H1444" s="19" t="n">
        <f aca="false">IF(OR(VLOOKUP(A1444,Personal!$A$6:$F$112,5,FALSE())&lt;&gt;"Sí",N1444="No aplica"),0,'Catàleg GRAE'!D26)</f>
        <v>1</v>
      </c>
      <c r="I1444" s="20"/>
      <c r="J1444" s="20"/>
      <c r="K1444" s="20"/>
      <c r="L1444" s="21"/>
      <c r="M1444" s="21"/>
      <c r="N1444" s="20"/>
      <c r="O1444" s="20"/>
      <c r="P1444" s="19" t="str">
        <f aca="false">IF(I1444="","",I1444-H1444)</f>
        <v/>
      </c>
      <c r="Q1444" s="19" t="str">
        <f aca="true">IF(B1444="","",IF(N1444="No aplica","No aplica",IF(I1444="","Pendent",IF(N1444="Per substituir","Substituir",IF(OR(N1444="No localitzat",N1444="No lliurat"),"Reposar",IF(I1444&lt;H1444,"Reposar",IF(I1444&gt;H1444,"Revisar excedent",IF(AND(G1444="Sí",M1444&lt;&gt;"",M1444&lt;TODAY()),"EPI caducat",IF(AND(G1444="Sí",M1444&lt;&gt;"",M1444&lt;=TODAY()+90),"EPI caduca ≤90 dies",IF(OR(N1444="Deteriorat usable",N1444="Revisió necessària"),"Revisar","OK"))))))))))</f>
      </c>
      <c r="R1444" s="20"/>
    </row>
    <row r="1445" customFormat="false" ht="15" hidden="false" customHeight="false" outlineLevel="0" collapsed="false">
      <c r="A1445" s="19" t="n">
        <v>14</v>
      </c>
      <c r="B1445" s="19" t="n">
        <f aca="false">IFERROR(VLOOKUP(A1445,Personal!$A$6:$F$112,2,FALSE()),"")</f>
        <v>0</v>
      </c>
      <c r="C1445" s="19" t="str">
        <f aca="false">IFERROR(VLOOKUP(A1445,Personal!$A$6:$F$112,3,FALSE()),"")</f>
        <v>Olot</v>
      </c>
      <c r="D1445" s="19" t="s">
        <v>40</v>
      </c>
      <c r="E1445" s="19" t="s">
        <v>76</v>
      </c>
      <c r="F1445" s="19" t="s">
        <v>77</v>
      </c>
      <c r="G1445" s="19" t="s">
        <v>291</v>
      </c>
      <c r="H1445" s="19" t="n">
        <f aca="false">IF(OR(VLOOKUP(A1445,Personal!$A$6:$F$112,5,FALSE())&lt;&gt;"Sí",N1445="No aplica"),0,'Catàleg GRAE'!D27)</f>
        <v>1</v>
      </c>
      <c r="I1445" s="20"/>
      <c r="J1445" s="20"/>
      <c r="K1445" s="20"/>
      <c r="L1445" s="21"/>
      <c r="M1445" s="21"/>
      <c r="N1445" s="20"/>
      <c r="O1445" s="20"/>
      <c r="P1445" s="19" t="str">
        <f aca="false">IF(I1445="","",I1445-H1445)</f>
        <v/>
      </c>
      <c r="Q1445" s="19" t="str">
        <f aca="true">IF(B1445="","",IF(N1445="No aplica","No aplica",IF(I1445="","Pendent",IF(N1445="Per substituir","Substituir",IF(OR(N1445="No localitzat",N1445="No lliurat"),"Reposar",IF(I1445&lt;H1445,"Reposar",IF(I1445&gt;H1445,"Revisar excedent",IF(AND(G1445="Sí",M1445&lt;&gt;"",M1445&lt;TODAY()),"EPI caducat",IF(AND(G1445="Sí",M1445&lt;&gt;"",M1445&lt;=TODAY()+90),"EPI caduca ≤90 dies",IF(OR(N1445="Deteriorat usable",N1445="Revisió necessària"),"Revisar","OK"))))))))))</f>
      </c>
      <c r="R1445" s="20"/>
    </row>
    <row r="1446" customFormat="false" ht="15" hidden="false" customHeight="false" outlineLevel="0" collapsed="false">
      <c r="A1446" s="19" t="n">
        <v>14</v>
      </c>
      <c r="B1446" s="19" t="n">
        <f aca="false">IFERROR(VLOOKUP(A1446,Personal!$A$6:$F$112,2,FALSE()),"")</f>
        <v>0</v>
      </c>
      <c r="C1446" s="19" t="str">
        <f aca="false">IFERROR(VLOOKUP(A1446,Personal!$A$6:$F$112,3,FALSE()),"")</f>
        <v>Olot</v>
      </c>
      <c r="D1446" s="19" t="s">
        <v>78</v>
      </c>
      <c r="E1446" s="19" t="s">
        <v>79</v>
      </c>
      <c r="F1446" s="19" t="s">
        <v>80</v>
      </c>
      <c r="G1446" s="19" t="s">
        <v>291</v>
      </c>
      <c r="H1446" s="19" t="n">
        <f aca="false">IF(OR(VLOOKUP(A1446,Personal!$A$6:$F$112,5,FALSE())&lt;&gt;"Sí",N1446="No aplica"),0,'Catàleg GRAE'!D28)</f>
        <v>1</v>
      </c>
      <c r="I1446" s="20"/>
      <c r="J1446" s="20"/>
      <c r="K1446" s="20"/>
      <c r="L1446" s="21"/>
      <c r="M1446" s="21"/>
      <c r="N1446" s="20"/>
      <c r="O1446" s="20"/>
      <c r="P1446" s="19" t="str">
        <f aca="false">IF(I1446="","",I1446-H1446)</f>
        <v/>
      </c>
      <c r="Q1446" s="19" t="str">
        <f aca="true">IF(B1446="","",IF(N1446="No aplica","No aplica",IF(I1446="","Pendent",IF(N1446="Per substituir","Substituir",IF(OR(N1446="No localitzat",N1446="No lliurat"),"Reposar",IF(I1446&lt;H1446,"Reposar",IF(I1446&gt;H1446,"Revisar excedent",IF(AND(G1446="Sí",M1446&lt;&gt;"",M1446&lt;TODAY()),"EPI caducat",IF(AND(G1446="Sí",M1446&lt;&gt;"",M1446&lt;=TODAY()+90),"EPI caduca ≤90 dies",IF(OR(N1446="Deteriorat usable",N1446="Revisió necessària"),"Revisar","OK"))))))))))</f>
      </c>
      <c r="R1446" s="20"/>
    </row>
    <row r="1447" customFormat="false" ht="15" hidden="false" customHeight="false" outlineLevel="0" collapsed="false">
      <c r="A1447" s="19" t="n">
        <v>14</v>
      </c>
      <c r="B1447" s="19" t="n">
        <f aca="false">IFERROR(VLOOKUP(A1447,Personal!$A$6:$F$112,2,FALSE()),"")</f>
        <v>0</v>
      </c>
      <c r="C1447" s="19" t="str">
        <f aca="false">IFERROR(VLOOKUP(A1447,Personal!$A$6:$F$112,3,FALSE()),"")</f>
        <v>Olot</v>
      </c>
      <c r="D1447" s="19" t="s">
        <v>26</v>
      </c>
      <c r="E1447" s="19" t="s">
        <v>81</v>
      </c>
      <c r="F1447" s="19" t="s">
        <v>82</v>
      </c>
      <c r="G1447" s="19" t="s">
        <v>272</v>
      </c>
      <c r="H1447" s="19" t="n">
        <f aca="false">IF(OR(VLOOKUP(A1447,Personal!$A$6:$F$112,5,FALSE())&lt;&gt;"Sí",N1447="No aplica"),0,'Catàleg GRAE'!D29)</f>
        <v>1</v>
      </c>
      <c r="I1447" s="20"/>
      <c r="J1447" s="20"/>
      <c r="K1447" s="20"/>
      <c r="L1447" s="21"/>
      <c r="M1447" s="21"/>
      <c r="N1447" s="20"/>
      <c r="O1447" s="20"/>
      <c r="P1447" s="19" t="str">
        <f aca="false">IF(I1447="","",I1447-H1447)</f>
        <v/>
      </c>
      <c r="Q1447" s="19" t="str">
        <f aca="true">IF(B1447="","",IF(N1447="No aplica","No aplica",IF(I1447="","Pendent",IF(N1447="Per substituir","Substituir",IF(OR(N1447="No localitzat",N1447="No lliurat"),"Reposar",IF(I1447&lt;H1447,"Reposar",IF(I1447&gt;H1447,"Revisar excedent",IF(AND(G1447="Sí",M1447&lt;&gt;"",M1447&lt;TODAY()),"EPI caducat",IF(AND(G1447="Sí",M1447&lt;&gt;"",M1447&lt;=TODAY()+90),"EPI caduca ≤90 dies",IF(OR(N1447="Deteriorat usable",N1447="Revisió necessària"),"Revisar","OK"))))))))))</f>
      </c>
      <c r="R1447" s="20"/>
    </row>
    <row r="1448" customFormat="false" ht="15" hidden="false" customHeight="false" outlineLevel="0" collapsed="false">
      <c r="A1448" s="19" t="n">
        <v>14</v>
      </c>
      <c r="B1448" s="19" t="n">
        <f aca="false">IFERROR(VLOOKUP(A1448,Personal!$A$6:$F$112,2,FALSE()),"")</f>
        <v>0</v>
      </c>
      <c r="C1448" s="19" t="str">
        <f aca="false">IFERROR(VLOOKUP(A1448,Personal!$A$6:$F$112,3,FALSE()),"")</f>
        <v>Olot</v>
      </c>
      <c r="D1448" s="19" t="s">
        <v>83</v>
      </c>
      <c r="E1448" s="19" t="s">
        <v>84</v>
      </c>
      <c r="F1448" s="19" t="s">
        <v>85</v>
      </c>
      <c r="G1448" s="19" t="s">
        <v>291</v>
      </c>
      <c r="H1448" s="19" t="n">
        <f aca="false">IF(OR(VLOOKUP(A1448,Personal!$A$6:$F$112,5,FALSE())&lt;&gt;"Sí",N1448="No aplica"),0,'Catàleg GRAE'!D30)</f>
        <v>2</v>
      </c>
      <c r="I1448" s="20"/>
      <c r="J1448" s="20"/>
      <c r="K1448" s="20"/>
      <c r="L1448" s="21"/>
      <c r="M1448" s="21"/>
      <c r="N1448" s="20"/>
      <c r="O1448" s="20"/>
      <c r="P1448" s="19" t="str">
        <f aca="false">IF(I1448="","",I1448-H1448)</f>
        <v/>
      </c>
      <c r="Q1448" s="19" t="str">
        <f aca="true">IF(B1448="","",IF(N1448="No aplica","No aplica",IF(I1448="","Pendent",IF(N1448="Per substituir","Substituir",IF(OR(N1448="No localitzat",N1448="No lliurat"),"Reposar",IF(I1448&lt;H1448,"Reposar",IF(I1448&gt;H1448,"Revisar excedent",IF(AND(G1448="Sí",M1448&lt;&gt;"",M1448&lt;TODAY()),"EPI caducat",IF(AND(G1448="Sí",M1448&lt;&gt;"",M1448&lt;=TODAY()+90),"EPI caduca ≤90 dies",IF(OR(N1448="Deteriorat usable",N1448="Revisió necessària"),"Revisar","OK"))))))))))</f>
      </c>
      <c r="R1448" s="20"/>
    </row>
    <row r="1449" customFormat="false" ht="15" hidden="false" customHeight="false" outlineLevel="0" collapsed="false">
      <c r="A1449" s="19" t="n">
        <v>14</v>
      </c>
      <c r="B1449" s="19" t="n">
        <f aca="false">IFERROR(VLOOKUP(A1449,Personal!$A$6:$F$112,2,FALSE()),"")</f>
        <v>0</v>
      </c>
      <c r="C1449" s="19" t="str">
        <f aca="false">IFERROR(VLOOKUP(A1449,Personal!$A$6:$F$112,3,FALSE()),"")</f>
        <v>Olot</v>
      </c>
      <c r="D1449" s="19" t="s">
        <v>83</v>
      </c>
      <c r="E1449" s="19" t="s">
        <v>86</v>
      </c>
      <c r="F1449" s="19" t="s">
        <v>87</v>
      </c>
      <c r="G1449" s="19" t="s">
        <v>291</v>
      </c>
      <c r="H1449" s="19" t="n">
        <f aca="false">IF(OR(VLOOKUP(A1449,Personal!$A$6:$F$112,5,FALSE())&lt;&gt;"Sí",N1449="No aplica"),0,'Catàleg GRAE'!D31)</f>
        <v>2</v>
      </c>
      <c r="I1449" s="20"/>
      <c r="J1449" s="20"/>
      <c r="K1449" s="20"/>
      <c r="L1449" s="21"/>
      <c r="M1449" s="21"/>
      <c r="N1449" s="20"/>
      <c r="O1449" s="20"/>
      <c r="P1449" s="19" t="str">
        <f aca="false">IF(I1449="","",I1449-H1449)</f>
        <v/>
      </c>
      <c r="Q1449" s="19" t="str">
        <f aca="true">IF(B1449="","",IF(N1449="No aplica","No aplica",IF(I1449="","Pendent",IF(N1449="Per substituir","Substituir",IF(OR(N1449="No localitzat",N1449="No lliurat"),"Reposar",IF(I1449&lt;H1449,"Reposar",IF(I1449&gt;H1449,"Revisar excedent",IF(AND(G1449="Sí",M1449&lt;&gt;"",M1449&lt;TODAY()),"EPI caducat",IF(AND(G1449="Sí",M1449&lt;&gt;"",M1449&lt;=TODAY()+90),"EPI caduca ≤90 dies",IF(OR(N1449="Deteriorat usable",N1449="Revisió necessària"),"Revisar","OK"))))))))))</f>
      </c>
      <c r="R1449" s="20"/>
    </row>
    <row r="1450" customFormat="false" ht="15" hidden="false" customHeight="false" outlineLevel="0" collapsed="false">
      <c r="A1450" s="19" t="n">
        <v>14</v>
      </c>
      <c r="B1450" s="19" t="n">
        <f aca="false">IFERROR(VLOOKUP(A1450,Personal!$A$6:$F$112,2,FALSE()),"")</f>
        <v>0</v>
      </c>
      <c r="C1450" s="19" t="str">
        <f aca="false">IFERROR(VLOOKUP(A1450,Personal!$A$6:$F$112,3,FALSE()),"")</f>
        <v>Olot</v>
      </c>
      <c r="D1450" s="19" t="s">
        <v>83</v>
      </c>
      <c r="E1450" s="19" t="s">
        <v>88</v>
      </c>
      <c r="F1450" s="19" t="s">
        <v>89</v>
      </c>
      <c r="G1450" s="19" t="s">
        <v>291</v>
      </c>
      <c r="H1450" s="19" t="n">
        <f aca="false">IF(OR(VLOOKUP(A1450,Personal!$A$6:$F$112,5,FALSE())&lt;&gt;"Sí",N1450="No aplica"),0,'Catàleg GRAE'!D32)</f>
        <v>2</v>
      </c>
      <c r="I1450" s="20"/>
      <c r="J1450" s="20"/>
      <c r="K1450" s="20"/>
      <c r="L1450" s="21"/>
      <c r="M1450" s="21"/>
      <c r="N1450" s="20"/>
      <c r="O1450" s="20"/>
      <c r="P1450" s="19" t="str">
        <f aca="false">IF(I1450="","",I1450-H1450)</f>
        <v/>
      </c>
      <c r="Q1450" s="19" t="str">
        <f aca="true">IF(B1450="","",IF(N1450="No aplica","No aplica",IF(I1450="","Pendent",IF(N1450="Per substituir","Substituir",IF(OR(N1450="No localitzat",N1450="No lliurat"),"Reposar",IF(I1450&lt;H1450,"Reposar",IF(I1450&gt;H1450,"Revisar excedent",IF(AND(G1450="Sí",M1450&lt;&gt;"",M1450&lt;TODAY()),"EPI caducat",IF(AND(G1450="Sí",M1450&lt;&gt;"",M1450&lt;=TODAY()+90),"EPI caduca ≤90 dies",IF(OR(N1450="Deteriorat usable",N1450="Revisió necessària"),"Revisar","OK"))))))))))</f>
      </c>
      <c r="R1450" s="20"/>
    </row>
    <row r="1451" customFormat="false" ht="15" hidden="false" customHeight="false" outlineLevel="0" collapsed="false">
      <c r="A1451" s="19" t="n">
        <v>14</v>
      </c>
      <c r="B1451" s="19" t="n">
        <f aca="false">IFERROR(VLOOKUP(A1451,Personal!$A$6:$F$112,2,FALSE()),"")</f>
        <v>0</v>
      </c>
      <c r="C1451" s="19" t="str">
        <f aca="false">IFERROR(VLOOKUP(A1451,Personal!$A$6:$F$112,3,FALSE()),"")</f>
        <v>Olot</v>
      </c>
      <c r="D1451" s="19" t="s">
        <v>83</v>
      </c>
      <c r="E1451" s="19" t="s">
        <v>90</v>
      </c>
      <c r="F1451" s="19" t="s">
        <v>91</v>
      </c>
      <c r="G1451" s="19" t="s">
        <v>291</v>
      </c>
      <c r="H1451" s="19" t="n">
        <f aca="false">IF(OR(VLOOKUP(A1451,Personal!$A$6:$F$112,5,FALSE())&lt;&gt;"Sí",N1451="No aplica"),0,'Catàleg GRAE'!D33)</f>
        <v>1</v>
      </c>
      <c r="I1451" s="20"/>
      <c r="J1451" s="20"/>
      <c r="K1451" s="20"/>
      <c r="L1451" s="21"/>
      <c r="M1451" s="21"/>
      <c r="N1451" s="20"/>
      <c r="O1451" s="20"/>
      <c r="P1451" s="19" t="str">
        <f aca="false">IF(I1451="","",I1451-H1451)</f>
        <v/>
      </c>
      <c r="Q1451" s="19" t="str">
        <f aca="true">IF(B1451="","",IF(N1451="No aplica","No aplica",IF(I1451="","Pendent",IF(N1451="Per substituir","Substituir",IF(OR(N1451="No localitzat",N1451="No lliurat"),"Reposar",IF(I1451&lt;H1451,"Reposar",IF(I1451&gt;H1451,"Revisar excedent",IF(AND(G1451="Sí",M1451&lt;&gt;"",M1451&lt;TODAY()),"EPI caducat",IF(AND(G1451="Sí",M1451&lt;&gt;"",M1451&lt;=TODAY()+90),"EPI caduca ≤90 dies",IF(OR(N1451="Deteriorat usable",N1451="Revisió necessària"),"Revisar","OK"))))))))))</f>
      </c>
      <c r="R1451" s="20"/>
    </row>
    <row r="1452" customFormat="false" ht="15" hidden="false" customHeight="false" outlineLevel="0" collapsed="false">
      <c r="A1452" s="19" t="n">
        <v>14</v>
      </c>
      <c r="B1452" s="19" t="n">
        <f aca="false">IFERROR(VLOOKUP(A1452,Personal!$A$6:$F$112,2,FALSE()),"")</f>
        <v>0</v>
      </c>
      <c r="C1452" s="19" t="str">
        <f aca="false">IFERROR(VLOOKUP(A1452,Personal!$A$6:$F$112,3,FALSE()),"")</f>
        <v>Olot</v>
      </c>
      <c r="D1452" s="19" t="s">
        <v>40</v>
      </c>
      <c r="E1452" s="19" t="s">
        <v>92</v>
      </c>
      <c r="F1452" s="19" t="s">
        <v>93</v>
      </c>
      <c r="G1452" s="19" t="s">
        <v>291</v>
      </c>
      <c r="H1452" s="19" t="n">
        <f aca="false">IF(OR(VLOOKUP(A1452,Personal!$A$6:$F$112,5,FALSE())&lt;&gt;"Sí",N1452="No aplica"),0,'Catàleg GRAE'!D34)</f>
        <v>1</v>
      </c>
      <c r="I1452" s="20"/>
      <c r="J1452" s="20"/>
      <c r="K1452" s="20"/>
      <c r="L1452" s="21"/>
      <c r="M1452" s="21"/>
      <c r="N1452" s="20"/>
      <c r="O1452" s="20"/>
      <c r="P1452" s="19" t="str">
        <f aca="false">IF(I1452="","",I1452-H1452)</f>
        <v/>
      </c>
      <c r="Q1452" s="19" t="str">
        <f aca="true">IF(B1452="","",IF(N1452="No aplica","No aplica",IF(I1452="","Pendent",IF(N1452="Per substituir","Substituir",IF(OR(N1452="No localitzat",N1452="No lliurat"),"Reposar",IF(I1452&lt;H1452,"Reposar",IF(I1452&gt;H1452,"Revisar excedent",IF(AND(G1452="Sí",M1452&lt;&gt;"",M1452&lt;TODAY()),"EPI caducat",IF(AND(G1452="Sí",M1452&lt;&gt;"",M1452&lt;=TODAY()+90),"EPI caduca ≤90 dies",IF(OR(N1452="Deteriorat usable",N1452="Revisió necessària"),"Revisar","OK"))))))))))</f>
      </c>
      <c r="R1452" s="20"/>
    </row>
    <row r="1453" customFormat="false" ht="15" hidden="false" customHeight="false" outlineLevel="0" collapsed="false">
      <c r="A1453" s="19" t="n">
        <v>14</v>
      </c>
      <c r="B1453" s="19" t="n">
        <f aca="false">IFERROR(VLOOKUP(A1453,Personal!$A$6:$F$112,2,FALSE()),"")</f>
        <v>0</v>
      </c>
      <c r="C1453" s="19" t="str">
        <f aca="false">IFERROR(VLOOKUP(A1453,Personal!$A$6:$F$112,3,FALSE()),"")</f>
        <v>Olot</v>
      </c>
      <c r="D1453" s="19" t="s">
        <v>94</v>
      </c>
      <c r="E1453" s="19" t="s">
        <v>95</v>
      </c>
      <c r="F1453" s="19" t="s">
        <v>96</v>
      </c>
      <c r="G1453" s="19" t="s">
        <v>291</v>
      </c>
      <c r="H1453" s="19" t="n">
        <f aca="false">IF(OR(VLOOKUP(A1453,Personal!$A$6:$F$112,5,FALSE())&lt;&gt;"Sí",N1453="No aplica"),0,'Catàleg GRAE'!D35)</f>
        <v>1</v>
      </c>
      <c r="I1453" s="20"/>
      <c r="J1453" s="20"/>
      <c r="K1453" s="20"/>
      <c r="L1453" s="21"/>
      <c r="M1453" s="21"/>
      <c r="N1453" s="20"/>
      <c r="O1453" s="20"/>
      <c r="P1453" s="19" t="str">
        <f aca="false">IF(I1453="","",I1453-H1453)</f>
        <v/>
      </c>
      <c r="Q1453" s="19" t="str">
        <f aca="true">IF(B1453="","",IF(N1453="No aplica","No aplica",IF(I1453="","Pendent",IF(N1453="Per substituir","Substituir",IF(OR(N1453="No localitzat",N1453="No lliurat"),"Reposar",IF(I1453&lt;H1453,"Reposar",IF(I1453&gt;H1453,"Revisar excedent",IF(AND(G1453="Sí",M1453&lt;&gt;"",M1453&lt;TODAY()),"EPI caducat",IF(AND(G1453="Sí",M1453&lt;&gt;"",M1453&lt;=TODAY()+90),"EPI caduca ≤90 dies",IF(OR(N1453="Deteriorat usable",N1453="Revisió necessària"),"Revisar","OK"))))))))))</f>
      </c>
      <c r="R1453" s="20"/>
    </row>
    <row r="1454" customFormat="false" ht="15" hidden="false" customHeight="false" outlineLevel="0" collapsed="false">
      <c r="A1454" s="19" t="n">
        <v>14</v>
      </c>
      <c r="B1454" s="19" t="n">
        <f aca="false">IFERROR(VLOOKUP(A1454,Personal!$A$6:$F$112,2,FALSE()),"")</f>
        <v>0</v>
      </c>
      <c r="C1454" s="19" t="str">
        <f aca="false">IFERROR(VLOOKUP(A1454,Personal!$A$6:$F$112,3,FALSE()),"")</f>
        <v>Olot</v>
      </c>
      <c r="D1454" s="19" t="s">
        <v>97</v>
      </c>
      <c r="E1454" s="19" t="s">
        <v>98</v>
      </c>
      <c r="F1454" s="19" t="s">
        <v>99</v>
      </c>
      <c r="G1454" s="19" t="s">
        <v>291</v>
      </c>
      <c r="H1454" s="19" t="n">
        <f aca="false">IF(OR(VLOOKUP(A1454,Personal!$A$6:$F$112,5,FALSE())&lt;&gt;"Sí",N1454="No aplica"),0,'Catàleg GRAE'!D36)</f>
        <v>3</v>
      </c>
      <c r="I1454" s="20"/>
      <c r="J1454" s="20"/>
      <c r="K1454" s="20"/>
      <c r="L1454" s="21"/>
      <c r="M1454" s="21"/>
      <c r="N1454" s="20"/>
      <c r="O1454" s="20"/>
      <c r="P1454" s="19" t="str">
        <f aca="false">IF(I1454="","",I1454-H1454)</f>
        <v/>
      </c>
      <c r="Q1454" s="19" t="str">
        <f aca="true">IF(B1454="","",IF(N1454="No aplica","No aplica",IF(I1454="","Pendent",IF(N1454="Per substituir","Substituir",IF(OR(N1454="No localitzat",N1454="No lliurat"),"Reposar",IF(I1454&lt;H1454,"Reposar",IF(I1454&gt;H1454,"Revisar excedent",IF(AND(G1454="Sí",M1454&lt;&gt;"",M1454&lt;TODAY()),"EPI caducat",IF(AND(G1454="Sí",M1454&lt;&gt;"",M1454&lt;=TODAY()+90),"EPI caduca ≤90 dies",IF(OR(N1454="Deteriorat usable",N1454="Revisió necessària"),"Revisar","OK"))))))))))</f>
      </c>
      <c r="R1454" s="20"/>
    </row>
    <row r="1455" customFormat="false" ht="15" hidden="false" customHeight="false" outlineLevel="0" collapsed="false">
      <c r="A1455" s="19" t="n">
        <v>14</v>
      </c>
      <c r="B1455" s="19" t="n">
        <f aca="false">IFERROR(VLOOKUP(A1455,Personal!$A$6:$F$112,2,FALSE()),"")</f>
        <v>0</v>
      </c>
      <c r="C1455" s="19" t="str">
        <f aca="false">IFERROR(VLOOKUP(A1455,Personal!$A$6:$F$112,3,FALSE()),"")</f>
        <v>Olot</v>
      </c>
      <c r="D1455" s="19" t="s">
        <v>97</v>
      </c>
      <c r="E1455" s="19" t="s">
        <v>100</v>
      </c>
      <c r="F1455" s="19" t="s">
        <v>101</v>
      </c>
      <c r="G1455" s="19" t="s">
        <v>291</v>
      </c>
      <c r="H1455" s="19" t="n">
        <f aca="false">IF(OR(VLOOKUP(A1455,Personal!$A$6:$F$112,5,FALSE())&lt;&gt;"Sí",N1455="No aplica"),0,'Catàleg GRAE'!D37)</f>
        <v>1</v>
      </c>
      <c r="I1455" s="20"/>
      <c r="J1455" s="20"/>
      <c r="K1455" s="20"/>
      <c r="L1455" s="21"/>
      <c r="M1455" s="21"/>
      <c r="N1455" s="20"/>
      <c r="O1455" s="20"/>
      <c r="P1455" s="19" t="str">
        <f aca="false">IF(I1455="","",I1455-H1455)</f>
        <v/>
      </c>
      <c r="Q1455" s="19" t="str">
        <f aca="true">IF(B1455="","",IF(N1455="No aplica","No aplica",IF(I1455="","Pendent",IF(N1455="Per substituir","Substituir",IF(OR(N1455="No localitzat",N1455="No lliurat"),"Reposar",IF(I1455&lt;H1455,"Reposar",IF(I1455&gt;H1455,"Revisar excedent",IF(AND(G1455="Sí",M1455&lt;&gt;"",M1455&lt;TODAY()),"EPI caducat",IF(AND(G1455="Sí",M1455&lt;&gt;"",M1455&lt;=TODAY()+90),"EPI caduca ≤90 dies",IF(OR(N1455="Deteriorat usable",N1455="Revisió necessària"),"Revisar","OK"))))))))))</f>
      </c>
      <c r="R1455" s="20"/>
    </row>
    <row r="1456" customFormat="false" ht="15" hidden="false" customHeight="false" outlineLevel="0" collapsed="false">
      <c r="A1456" s="19" t="n">
        <v>14</v>
      </c>
      <c r="B1456" s="19" t="n">
        <f aca="false">IFERROR(VLOOKUP(A1456,Personal!$A$6:$F$112,2,FALSE()),"")</f>
        <v>0</v>
      </c>
      <c r="C1456" s="19" t="str">
        <f aca="false">IFERROR(VLOOKUP(A1456,Personal!$A$6:$F$112,3,FALSE()),"")</f>
        <v>Olot</v>
      </c>
      <c r="D1456" s="19" t="s">
        <v>102</v>
      </c>
      <c r="E1456" s="19" t="s">
        <v>103</v>
      </c>
      <c r="F1456" s="19" t="s">
        <v>104</v>
      </c>
      <c r="G1456" s="19" t="s">
        <v>291</v>
      </c>
      <c r="H1456" s="19" t="n">
        <f aca="false">IF(OR(VLOOKUP(A1456,Personal!$A$6:$F$112,5,FALSE())&lt;&gt;"Sí",N1456="No aplica"),0,'Catàleg GRAE'!D38)</f>
        <v>1</v>
      </c>
      <c r="I1456" s="20"/>
      <c r="J1456" s="20"/>
      <c r="K1456" s="20"/>
      <c r="L1456" s="21"/>
      <c r="M1456" s="21"/>
      <c r="N1456" s="20"/>
      <c r="O1456" s="20"/>
      <c r="P1456" s="19" t="str">
        <f aca="false">IF(I1456="","",I1456-H1456)</f>
        <v/>
      </c>
      <c r="Q1456" s="19" t="str">
        <f aca="true">IF(B1456="","",IF(N1456="No aplica","No aplica",IF(I1456="","Pendent",IF(N1456="Per substituir","Substituir",IF(OR(N1456="No localitzat",N1456="No lliurat"),"Reposar",IF(I1456&lt;H1456,"Reposar",IF(I1456&gt;H1456,"Revisar excedent",IF(AND(G1456="Sí",M1456&lt;&gt;"",M1456&lt;TODAY()),"EPI caducat",IF(AND(G1456="Sí",M1456&lt;&gt;"",M1456&lt;=TODAY()+90),"EPI caduca ≤90 dies",IF(OR(N1456="Deteriorat usable",N1456="Revisió necessària"),"Revisar","OK"))))))))))</f>
      </c>
      <c r="R1456" s="20"/>
    </row>
    <row r="1457" customFormat="false" ht="15" hidden="false" customHeight="false" outlineLevel="0" collapsed="false">
      <c r="A1457" s="19" t="n">
        <v>14</v>
      </c>
      <c r="B1457" s="19" t="n">
        <f aca="false">IFERROR(VLOOKUP(A1457,Personal!$A$6:$F$112,2,FALSE()),"")</f>
        <v>0</v>
      </c>
      <c r="C1457" s="19" t="str">
        <f aca="false">IFERROR(VLOOKUP(A1457,Personal!$A$6:$F$112,3,FALSE()),"")</f>
        <v>Olot</v>
      </c>
      <c r="D1457" s="19" t="s">
        <v>97</v>
      </c>
      <c r="E1457" s="19" t="s">
        <v>105</v>
      </c>
      <c r="F1457" s="19" t="s">
        <v>106</v>
      </c>
      <c r="G1457" s="19" t="s">
        <v>291</v>
      </c>
      <c r="H1457" s="19" t="n">
        <f aca="false">IF(OR(VLOOKUP(A1457,Personal!$A$6:$F$112,5,FALSE())&lt;&gt;"Sí",N1457="No aplica"),0,'Catàleg GRAE'!D39)</f>
        <v>3</v>
      </c>
      <c r="I1457" s="20"/>
      <c r="J1457" s="20"/>
      <c r="K1457" s="20"/>
      <c r="L1457" s="21"/>
      <c r="M1457" s="21"/>
      <c r="N1457" s="20"/>
      <c r="O1457" s="20"/>
      <c r="P1457" s="19" t="str">
        <f aca="false">IF(I1457="","",I1457-H1457)</f>
        <v/>
      </c>
      <c r="Q1457" s="19" t="str">
        <f aca="true">IF(B1457="","",IF(N1457="No aplica","No aplica",IF(I1457="","Pendent",IF(N1457="Per substituir","Substituir",IF(OR(N1457="No localitzat",N1457="No lliurat"),"Reposar",IF(I1457&lt;H1457,"Reposar",IF(I1457&gt;H1457,"Revisar excedent",IF(AND(G1457="Sí",M1457&lt;&gt;"",M1457&lt;TODAY()),"EPI caducat",IF(AND(G1457="Sí",M1457&lt;&gt;"",M1457&lt;=TODAY()+90),"EPI caduca ≤90 dies",IF(OR(N1457="Deteriorat usable",N1457="Revisió necessària"),"Revisar","OK"))))))))))</f>
      </c>
      <c r="R1457" s="20"/>
    </row>
    <row r="1458" customFormat="false" ht="15" hidden="false" customHeight="false" outlineLevel="0" collapsed="false">
      <c r="A1458" s="19" t="n">
        <v>14</v>
      </c>
      <c r="B1458" s="19" t="n">
        <f aca="false">IFERROR(VLOOKUP(A1458,Personal!$A$6:$F$112,2,FALSE()),"")</f>
        <v>0</v>
      </c>
      <c r="C1458" s="19" t="str">
        <f aca="false">IFERROR(VLOOKUP(A1458,Personal!$A$6:$F$112,3,FALSE()),"")</f>
        <v>Olot</v>
      </c>
      <c r="D1458" s="19" t="s">
        <v>97</v>
      </c>
      <c r="E1458" s="19" t="s">
        <v>105</v>
      </c>
      <c r="F1458" s="19" t="s">
        <v>107</v>
      </c>
      <c r="G1458" s="19" t="s">
        <v>291</v>
      </c>
      <c r="H1458" s="19" t="n">
        <f aca="false">IF(OR(VLOOKUP(A1458,Personal!$A$6:$F$112,5,FALSE())&lt;&gt;"Sí",N1458="No aplica"),0,'Catàleg GRAE'!D40)</f>
        <v>3</v>
      </c>
      <c r="I1458" s="20"/>
      <c r="J1458" s="20"/>
      <c r="K1458" s="20"/>
      <c r="L1458" s="21"/>
      <c r="M1458" s="21"/>
      <c r="N1458" s="20"/>
      <c r="O1458" s="20"/>
      <c r="P1458" s="19" t="str">
        <f aca="false">IF(I1458="","",I1458-H1458)</f>
        <v/>
      </c>
      <c r="Q1458" s="19" t="str">
        <f aca="true">IF(B1458="","",IF(N1458="No aplica","No aplica",IF(I1458="","Pendent",IF(N1458="Per substituir","Substituir",IF(OR(N1458="No localitzat",N1458="No lliurat"),"Reposar",IF(I1458&lt;H1458,"Reposar",IF(I1458&gt;H1458,"Revisar excedent",IF(AND(G1458="Sí",M1458&lt;&gt;"",M1458&lt;TODAY()),"EPI caducat",IF(AND(G1458="Sí",M1458&lt;&gt;"",M1458&lt;=TODAY()+90),"EPI caduca ≤90 dies",IF(OR(N1458="Deteriorat usable",N1458="Revisió necessària"),"Revisar","OK"))))))))))</f>
      </c>
      <c r="R1458" s="20"/>
    </row>
    <row r="1459" customFormat="false" ht="15" hidden="false" customHeight="false" outlineLevel="0" collapsed="false">
      <c r="A1459" s="19" t="n">
        <v>14</v>
      </c>
      <c r="B1459" s="19" t="n">
        <f aca="false">IFERROR(VLOOKUP(A1459,Personal!$A$6:$F$112,2,FALSE()),"")</f>
        <v>0</v>
      </c>
      <c r="C1459" s="19" t="str">
        <f aca="false">IFERROR(VLOOKUP(A1459,Personal!$A$6:$F$112,3,FALSE()),"")</f>
        <v>Olot</v>
      </c>
      <c r="D1459" s="19" t="s">
        <v>97</v>
      </c>
      <c r="E1459" s="19" t="s">
        <v>108</v>
      </c>
      <c r="F1459" s="19" t="s">
        <v>109</v>
      </c>
      <c r="G1459" s="19" t="s">
        <v>291</v>
      </c>
      <c r="H1459" s="19" t="n">
        <f aca="false">IF(OR(VLOOKUP(A1459,Personal!$A$6:$F$112,5,FALSE())&lt;&gt;"Sí",N1459="No aplica"),0,'Catàleg GRAE'!D41)</f>
        <v>2</v>
      </c>
      <c r="I1459" s="20"/>
      <c r="J1459" s="20"/>
      <c r="K1459" s="20"/>
      <c r="L1459" s="21"/>
      <c r="M1459" s="21"/>
      <c r="N1459" s="20"/>
      <c r="O1459" s="20"/>
      <c r="P1459" s="19" t="str">
        <f aca="false">IF(I1459="","",I1459-H1459)</f>
        <v/>
      </c>
      <c r="Q1459" s="19" t="str">
        <f aca="true">IF(B1459="","",IF(N1459="No aplica","No aplica",IF(I1459="","Pendent",IF(N1459="Per substituir","Substituir",IF(OR(N1459="No localitzat",N1459="No lliurat"),"Reposar",IF(I1459&lt;H1459,"Reposar",IF(I1459&gt;H1459,"Revisar excedent",IF(AND(G1459="Sí",M1459&lt;&gt;"",M1459&lt;TODAY()),"EPI caducat",IF(AND(G1459="Sí",M1459&lt;&gt;"",M1459&lt;=TODAY()+90),"EPI caduca ≤90 dies",IF(OR(N1459="Deteriorat usable",N1459="Revisió necessària"),"Revisar","OK"))))))))))</f>
      </c>
      <c r="R1459" s="20"/>
    </row>
    <row r="1460" customFormat="false" ht="15" hidden="false" customHeight="false" outlineLevel="0" collapsed="false">
      <c r="A1460" s="19" t="n">
        <v>14</v>
      </c>
      <c r="B1460" s="19" t="n">
        <f aca="false">IFERROR(VLOOKUP(A1460,Personal!$A$6:$F$112,2,FALSE()),"")</f>
        <v>0</v>
      </c>
      <c r="C1460" s="19" t="str">
        <f aca="false">IFERROR(VLOOKUP(A1460,Personal!$A$6:$F$112,3,FALSE()),"")</f>
        <v>Olot</v>
      </c>
      <c r="D1460" s="19" t="s">
        <v>97</v>
      </c>
      <c r="E1460" s="19" t="s">
        <v>110</v>
      </c>
      <c r="F1460" s="19" t="s">
        <v>111</v>
      </c>
      <c r="G1460" s="19" t="s">
        <v>291</v>
      </c>
      <c r="H1460" s="19" t="n">
        <f aca="false">IF(OR(VLOOKUP(A1460,Personal!$A$6:$F$112,5,FALSE())&lt;&gt;"Sí",N1460="No aplica"),0,'Catàleg GRAE'!D42)</f>
        <v>1</v>
      </c>
      <c r="I1460" s="20"/>
      <c r="J1460" s="20"/>
      <c r="K1460" s="20"/>
      <c r="L1460" s="21"/>
      <c r="M1460" s="21"/>
      <c r="N1460" s="20"/>
      <c r="O1460" s="20"/>
      <c r="P1460" s="19" t="str">
        <f aca="false">IF(I1460="","",I1460-H1460)</f>
        <v/>
      </c>
      <c r="Q1460" s="19" t="str">
        <f aca="true">IF(B1460="","",IF(N1460="No aplica","No aplica",IF(I1460="","Pendent",IF(N1460="Per substituir","Substituir",IF(OR(N1460="No localitzat",N1460="No lliurat"),"Reposar",IF(I1460&lt;H1460,"Reposar",IF(I1460&gt;H1460,"Revisar excedent",IF(AND(G1460="Sí",M1460&lt;&gt;"",M1460&lt;TODAY()),"EPI caducat",IF(AND(G1460="Sí",M1460&lt;&gt;"",M1460&lt;=TODAY()+90),"EPI caduca ≤90 dies",IF(OR(N1460="Deteriorat usable",N1460="Revisió necessària"),"Revisar","OK"))))))))))</f>
      </c>
      <c r="R1460" s="20"/>
    </row>
    <row r="1461" customFormat="false" ht="15" hidden="false" customHeight="false" outlineLevel="0" collapsed="false">
      <c r="A1461" s="19" t="n">
        <v>14</v>
      </c>
      <c r="B1461" s="19" t="n">
        <f aca="false">IFERROR(VLOOKUP(A1461,Personal!$A$6:$F$112,2,FALSE()),"")</f>
        <v>0</v>
      </c>
      <c r="C1461" s="19" t="str">
        <f aca="false">IFERROR(VLOOKUP(A1461,Personal!$A$6:$F$112,3,FALSE()),"")</f>
        <v>Olot</v>
      </c>
      <c r="D1461" s="19" t="s">
        <v>112</v>
      </c>
      <c r="E1461" s="19" t="s">
        <v>113</v>
      </c>
      <c r="F1461" s="19" t="s">
        <v>114</v>
      </c>
      <c r="G1461" s="19" t="s">
        <v>291</v>
      </c>
      <c r="H1461" s="19" t="n">
        <f aca="false">IF(OR(VLOOKUP(A1461,Personal!$A$6:$F$112,5,FALSE())&lt;&gt;"Sí",N1461="No aplica"),0,'Catàleg GRAE'!D43)</f>
        <v>2</v>
      </c>
      <c r="I1461" s="20"/>
      <c r="J1461" s="20"/>
      <c r="K1461" s="20"/>
      <c r="L1461" s="21"/>
      <c r="M1461" s="21"/>
      <c r="N1461" s="20"/>
      <c r="O1461" s="20"/>
      <c r="P1461" s="19" t="str">
        <f aca="false">IF(I1461="","",I1461-H1461)</f>
        <v/>
      </c>
      <c r="Q1461" s="19" t="str">
        <f aca="true">IF(B1461="","",IF(N1461="No aplica","No aplica",IF(I1461="","Pendent",IF(N1461="Per substituir","Substituir",IF(OR(N1461="No localitzat",N1461="No lliurat"),"Reposar",IF(I1461&lt;H1461,"Reposar",IF(I1461&gt;H1461,"Revisar excedent",IF(AND(G1461="Sí",M1461&lt;&gt;"",M1461&lt;TODAY()),"EPI caducat",IF(AND(G1461="Sí",M1461&lt;&gt;"",M1461&lt;=TODAY()+90),"EPI caduca ≤90 dies",IF(OR(N1461="Deteriorat usable",N1461="Revisió necessària"),"Revisar","OK"))))))))))</f>
      </c>
      <c r="R1461" s="20"/>
    </row>
    <row r="1462" customFormat="false" ht="15" hidden="false" customHeight="false" outlineLevel="0" collapsed="false">
      <c r="A1462" s="19" t="n">
        <v>14</v>
      </c>
      <c r="B1462" s="19" t="n">
        <f aca="false">IFERROR(VLOOKUP(A1462,Personal!$A$6:$F$112,2,FALSE()),"")</f>
        <v>0</v>
      </c>
      <c r="C1462" s="19" t="str">
        <f aca="false">IFERROR(VLOOKUP(A1462,Personal!$A$6:$F$112,3,FALSE()),"")</f>
        <v>Olot</v>
      </c>
      <c r="D1462" s="19" t="s">
        <v>102</v>
      </c>
      <c r="E1462" s="19" t="s">
        <v>115</v>
      </c>
      <c r="F1462" s="19" t="s">
        <v>116</v>
      </c>
      <c r="G1462" s="19" t="s">
        <v>291</v>
      </c>
      <c r="H1462" s="19" t="n">
        <f aca="false">IF(OR(VLOOKUP(A1462,Personal!$A$6:$F$112,5,FALSE())&lt;&gt;"Sí",N1462="No aplica"),0,'Catàleg GRAE'!D44)</f>
        <v>1</v>
      </c>
      <c r="I1462" s="20"/>
      <c r="J1462" s="20"/>
      <c r="K1462" s="20"/>
      <c r="L1462" s="21"/>
      <c r="M1462" s="21"/>
      <c r="N1462" s="20"/>
      <c r="O1462" s="20"/>
      <c r="P1462" s="19" t="str">
        <f aca="false">IF(I1462="","",I1462-H1462)</f>
        <v/>
      </c>
      <c r="Q1462" s="19" t="str">
        <f aca="true">IF(B1462="","",IF(N1462="No aplica","No aplica",IF(I1462="","Pendent",IF(N1462="Per substituir","Substituir",IF(OR(N1462="No localitzat",N1462="No lliurat"),"Reposar",IF(I1462&lt;H1462,"Reposar",IF(I1462&gt;H1462,"Revisar excedent",IF(AND(G1462="Sí",M1462&lt;&gt;"",M1462&lt;TODAY()),"EPI caducat",IF(AND(G1462="Sí",M1462&lt;&gt;"",M1462&lt;=TODAY()+90),"EPI caduca ≤90 dies",IF(OR(N1462="Deteriorat usable",N1462="Revisió necessària"),"Revisar","OK"))))))))))</f>
      </c>
      <c r="R1462" s="20"/>
    </row>
    <row r="1463" customFormat="false" ht="15" hidden="false" customHeight="false" outlineLevel="0" collapsed="false">
      <c r="A1463" s="19" t="n">
        <v>14</v>
      </c>
      <c r="B1463" s="19" t="n">
        <f aca="false">IFERROR(VLOOKUP(A1463,Personal!$A$6:$F$112,2,FALSE()),"")</f>
        <v>0</v>
      </c>
      <c r="C1463" s="19" t="str">
        <f aca="false">IFERROR(VLOOKUP(A1463,Personal!$A$6:$F$112,3,FALSE()),"")</f>
        <v>Olot</v>
      </c>
      <c r="D1463" s="19" t="s">
        <v>102</v>
      </c>
      <c r="E1463" s="19" t="s">
        <v>117</v>
      </c>
      <c r="F1463" s="19" t="s">
        <v>118</v>
      </c>
      <c r="G1463" s="19" t="s">
        <v>272</v>
      </c>
      <c r="H1463" s="19" t="n">
        <f aca="false">IF(OR(VLOOKUP(A1463,Personal!$A$6:$F$112,5,FALSE())&lt;&gt;"Sí",N1463="No aplica"),0,'Catàleg GRAE'!D45)</f>
        <v>1</v>
      </c>
      <c r="I1463" s="20"/>
      <c r="J1463" s="20"/>
      <c r="K1463" s="20"/>
      <c r="L1463" s="21"/>
      <c r="M1463" s="21"/>
      <c r="N1463" s="20"/>
      <c r="O1463" s="20"/>
      <c r="P1463" s="19" t="str">
        <f aca="false">IF(I1463="","",I1463-H1463)</f>
        <v/>
      </c>
      <c r="Q1463" s="19" t="str">
        <f aca="true">IF(B1463="","",IF(N1463="No aplica","No aplica",IF(I1463="","Pendent",IF(N1463="Per substituir","Substituir",IF(OR(N1463="No localitzat",N1463="No lliurat"),"Reposar",IF(I1463&lt;H1463,"Reposar",IF(I1463&gt;H1463,"Revisar excedent",IF(AND(G1463="Sí",M1463&lt;&gt;"",M1463&lt;TODAY()),"EPI caducat",IF(AND(G1463="Sí",M1463&lt;&gt;"",M1463&lt;=TODAY()+90),"EPI caduca ≤90 dies",IF(OR(N1463="Deteriorat usable",N1463="Revisió necessària"),"Revisar","OK"))))))))))</f>
      </c>
      <c r="R1463" s="20"/>
    </row>
    <row r="1464" customFormat="false" ht="15" hidden="false" customHeight="false" outlineLevel="0" collapsed="false">
      <c r="A1464" s="19" t="n">
        <v>14</v>
      </c>
      <c r="B1464" s="19" t="n">
        <f aca="false">IFERROR(VLOOKUP(A1464,Personal!$A$6:$F$112,2,FALSE()),"")</f>
        <v>0</v>
      </c>
      <c r="C1464" s="19" t="str">
        <f aca="false">IFERROR(VLOOKUP(A1464,Personal!$A$6:$F$112,3,FALSE()),"")</f>
        <v>Olot</v>
      </c>
      <c r="D1464" s="19" t="s">
        <v>102</v>
      </c>
      <c r="E1464" s="19" t="s">
        <v>119</v>
      </c>
      <c r="F1464" s="19" t="s">
        <v>120</v>
      </c>
      <c r="G1464" s="19" t="s">
        <v>272</v>
      </c>
      <c r="H1464" s="19" t="n">
        <f aca="false">IF(OR(VLOOKUP(A1464,Personal!$A$6:$F$112,5,FALSE())&lt;&gt;"Sí",N1464="No aplica"),0,'Catàleg GRAE'!D46)</f>
        <v>1</v>
      </c>
      <c r="I1464" s="20"/>
      <c r="J1464" s="20"/>
      <c r="K1464" s="20"/>
      <c r="L1464" s="21"/>
      <c r="M1464" s="21"/>
      <c r="N1464" s="20"/>
      <c r="O1464" s="20"/>
      <c r="P1464" s="19" t="str">
        <f aca="false">IF(I1464="","",I1464-H1464)</f>
        <v/>
      </c>
      <c r="Q1464" s="19" t="str">
        <f aca="true">IF(B1464="","",IF(N1464="No aplica","No aplica",IF(I1464="","Pendent",IF(N1464="Per substituir","Substituir",IF(OR(N1464="No localitzat",N1464="No lliurat"),"Reposar",IF(I1464&lt;H1464,"Reposar",IF(I1464&gt;H1464,"Revisar excedent",IF(AND(G1464="Sí",M1464&lt;&gt;"",M1464&lt;TODAY()),"EPI caducat",IF(AND(G1464="Sí",M1464&lt;&gt;"",M1464&lt;=TODAY()+90),"EPI caduca ≤90 dies",IF(OR(N1464="Deteriorat usable",N1464="Revisió necessària"),"Revisar","OK"))))))))))</f>
      </c>
      <c r="R1464" s="20"/>
    </row>
    <row r="1465" customFormat="false" ht="15" hidden="false" customHeight="false" outlineLevel="0" collapsed="false">
      <c r="A1465" s="19" t="n">
        <v>14</v>
      </c>
      <c r="B1465" s="19" t="n">
        <f aca="false">IFERROR(VLOOKUP(A1465,Personal!$A$6:$F$112,2,FALSE()),"")</f>
        <v>0</v>
      </c>
      <c r="C1465" s="19" t="str">
        <f aca="false">IFERROR(VLOOKUP(A1465,Personal!$A$6:$F$112,3,FALSE()),"")</f>
        <v>Olot</v>
      </c>
      <c r="D1465" s="19" t="s">
        <v>97</v>
      </c>
      <c r="E1465" s="19" t="s">
        <v>121</v>
      </c>
      <c r="F1465" s="19" t="s">
        <v>122</v>
      </c>
      <c r="G1465" s="19" t="s">
        <v>291</v>
      </c>
      <c r="H1465" s="19" t="n">
        <f aca="false">IF(OR(VLOOKUP(A1465,Personal!$A$6:$F$112,5,FALSE())&lt;&gt;"Sí",N1465="No aplica"),0,'Catàleg GRAE'!D47)</f>
        <v>1</v>
      </c>
      <c r="I1465" s="20"/>
      <c r="J1465" s="20"/>
      <c r="K1465" s="20"/>
      <c r="L1465" s="21"/>
      <c r="M1465" s="21"/>
      <c r="N1465" s="20"/>
      <c r="O1465" s="20"/>
      <c r="P1465" s="19" t="str">
        <f aca="false">IF(I1465="","",I1465-H1465)</f>
        <v/>
      </c>
      <c r="Q1465" s="19" t="str">
        <f aca="true">IF(B1465="","",IF(N1465="No aplica","No aplica",IF(I1465="","Pendent",IF(N1465="Per substituir","Substituir",IF(OR(N1465="No localitzat",N1465="No lliurat"),"Reposar",IF(I1465&lt;H1465,"Reposar",IF(I1465&gt;H1465,"Revisar excedent",IF(AND(G1465="Sí",M1465&lt;&gt;"",M1465&lt;TODAY()),"EPI caducat",IF(AND(G1465="Sí",M1465&lt;&gt;"",M1465&lt;=TODAY()+90),"EPI caduca ≤90 dies",IF(OR(N1465="Deteriorat usable",N1465="Revisió necessària"),"Revisar","OK"))))))))))</f>
      </c>
      <c r="R1465" s="20"/>
    </row>
    <row r="1466" customFormat="false" ht="15" hidden="false" customHeight="false" outlineLevel="0" collapsed="false">
      <c r="A1466" s="19" t="n">
        <v>14</v>
      </c>
      <c r="B1466" s="19" t="n">
        <f aca="false">IFERROR(VLOOKUP(A1466,Personal!$A$6:$F$112,2,FALSE()),"")</f>
        <v>0</v>
      </c>
      <c r="C1466" s="19" t="str">
        <f aca="false">IFERROR(VLOOKUP(A1466,Personal!$A$6:$F$112,3,FALSE()),"")</f>
        <v>Olot</v>
      </c>
      <c r="D1466" s="19" t="s">
        <v>97</v>
      </c>
      <c r="E1466" s="19" t="s">
        <v>123</v>
      </c>
      <c r="F1466" s="19" t="s">
        <v>124</v>
      </c>
      <c r="G1466" s="19" t="s">
        <v>291</v>
      </c>
      <c r="H1466" s="19" t="n">
        <f aca="false">IF(OR(VLOOKUP(A1466,Personal!$A$6:$F$112,5,FALSE())&lt;&gt;"Sí",N1466="No aplica"),0,'Catàleg GRAE'!D48)</f>
        <v>1</v>
      </c>
      <c r="I1466" s="20"/>
      <c r="J1466" s="20"/>
      <c r="K1466" s="20"/>
      <c r="L1466" s="21"/>
      <c r="M1466" s="21"/>
      <c r="N1466" s="20"/>
      <c r="O1466" s="20"/>
      <c r="P1466" s="19" t="str">
        <f aca="false">IF(I1466="","",I1466-H1466)</f>
        <v/>
      </c>
      <c r="Q1466" s="19" t="str">
        <f aca="true">IF(B1466="","",IF(N1466="No aplica","No aplica",IF(I1466="","Pendent",IF(N1466="Per substituir","Substituir",IF(OR(N1466="No localitzat",N1466="No lliurat"),"Reposar",IF(I1466&lt;H1466,"Reposar",IF(I1466&gt;H1466,"Revisar excedent",IF(AND(G1466="Sí",M1466&lt;&gt;"",M1466&lt;TODAY()),"EPI caducat",IF(AND(G1466="Sí",M1466&lt;&gt;"",M1466&lt;=TODAY()+90),"EPI caduca ≤90 dies",IF(OR(N1466="Deteriorat usable",N1466="Revisió necessària"),"Revisar","OK"))))))))))</f>
      </c>
      <c r="R1466" s="20"/>
    </row>
    <row r="1467" customFormat="false" ht="15" hidden="false" customHeight="false" outlineLevel="0" collapsed="false">
      <c r="A1467" s="19" t="n">
        <v>14</v>
      </c>
      <c r="B1467" s="19" t="n">
        <f aca="false">IFERROR(VLOOKUP(A1467,Personal!$A$6:$F$112,2,FALSE()),"")</f>
        <v>0</v>
      </c>
      <c r="C1467" s="19" t="str">
        <f aca="false">IFERROR(VLOOKUP(A1467,Personal!$A$6:$F$112,3,FALSE()),"")</f>
        <v>Olot</v>
      </c>
      <c r="D1467" s="19" t="s">
        <v>125</v>
      </c>
      <c r="E1467" s="19" t="s">
        <v>126</v>
      </c>
      <c r="F1467" s="19" t="s">
        <v>127</v>
      </c>
      <c r="G1467" s="19" t="s">
        <v>272</v>
      </c>
      <c r="H1467" s="19" t="n">
        <f aca="false">IF(OR(VLOOKUP(A1467,Personal!$A$6:$F$112,5,FALSE())&lt;&gt;"Sí",N1467="No aplica"),0,'Catàleg GRAE'!D49)</f>
        <v>1</v>
      </c>
      <c r="I1467" s="20"/>
      <c r="J1467" s="20"/>
      <c r="K1467" s="20"/>
      <c r="L1467" s="21"/>
      <c r="M1467" s="21"/>
      <c r="N1467" s="20"/>
      <c r="O1467" s="20"/>
      <c r="P1467" s="19" t="str">
        <f aca="false">IF(I1467="","",I1467-H1467)</f>
        <v/>
      </c>
      <c r="Q1467" s="19" t="str">
        <f aca="true">IF(B1467="","",IF(N1467="No aplica","No aplica",IF(I1467="","Pendent",IF(N1467="Per substituir","Substituir",IF(OR(N1467="No localitzat",N1467="No lliurat"),"Reposar",IF(I1467&lt;H1467,"Reposar",IF(I1467&gt;H1467,"Revisar excedent",IF(AND(G1467="Sí",M1467&lt;&gt;"",M1467&lt;TODAY()),"EPI caducat",IF(AND(G1467="Sí",M1467&lt;&gt;"",M1467&lt;=TODAY()+90),"EPI caduca ≤90 dies",IF(OR(N1467="Deteriorat usable",N1467="Revisió necessària"),"Revisar","OK"))))))))))</f>
      </c>
      <c r="R1467" s="20"/>
    </row>
    <row r="1468" customFormat="false" ht="15" hidden="false" customHeight="false" outlineLevel="0" collapsed="false">
      <c r="A1468" s="19" t="n">
        <v>14</v>
      </c>
      <c r="B1468" s="19" t="n">
        <f aca="false">IFERROR(VLOOKUP(A1468,Personal!$A$6:$F$112,2,FALSE()),"")</f>
        <v>0</v>
      </c>
      <c r="C1468" s="19" t="str">
        <f aca="false">IFERROR(VLOOKUP(A1468,Personal!$A$6:$F$112,3,FALSE()),"")</f>
        <v>Olot</v>
      </c>
      <c r="D1468" s="19" t="s">
        <v>125</v>
      </c>
      <c r="E1468" s="19" t="s">
        <v>128</v>
      </c>
      <c r="F1468" s="19" t="s">
        <v>129</v>
      </c>
      <c r="G1468" s="19" t="s">
        <v>272</v>
      </c>
      <c r="H1468" s="19" t="n">
        <f aca="false">IF(OR(VLOOKUP(A1468,Personal!$A$6:$F$112,5,FALSE())&lt;&gt;"Sí",N1468="No aplica"),0,'Catàleg GRAE'!D50)</f>
        <v>1</v>
      </c>
      <c r="I1468" s="20"/>
      <c r="J1468" s="20"/>
      <c r="K1468" s="20"/>
      <c r="L1468" s="21"/>
      <c r="M1468" s="21"/>
      <c r="N1468" s="20"/>
      <c r="O1468" s="20"/>
      <c r="P1468" s="19" t="str">
        <f aca="false">IF(I1468="","",I1468-H1468)</f>
        <v/>
      </c>
      <c r="Q1468" s="19" t="str">
        <f aca="true">IF(B1468="","",IF(N1468="No aplica","No aplica",IF(I1468="","Pendent",IF(N1468="Per substituir","Substituir",IF(OR(N1468="No localitzat",N1468="No lliurat"),"Reposar",IF(I1468&lt;H1468,"Reposar",IF(I1468&gt;H1468,"Revisar excedent",IF(AND(G1468="Sí",M1468&lt;&gt;"",M1468&lt;TODAY()),"EPI caducat",IF(AND(G1468="Sí",M1468&lt;&gt;"",M1468&lt;=TODAY()+90),"EPI caduca ≤90 dies",IF(OR(N1468="Deteriorat usable",N1468="Revisió necessària"),"Revisar","OK"))))))))))</f>
      </c>
      <c r="R1468" s="20"/>
    </row>
    <row r="1469" customFormat="false" ht="15" hidden="false" customHeight="false" outlineLevel="0" collapsed="false">
      <c r="A1469" s="19" t="n">
        <v>14</v>
      </c>
      <c r="B1469" s="19" t="n">
        <f aca="false">IFERROR(VLOOKUP(A1469,Personal!$A$6:$F$112,2,FALSE()),"")</f>
        <v>0</v>
      </c>
      <c r="C1469" s="19" t="str">
        <f aca="false">IFERROR(VLOOKUP(A1469,Personal!$A$6:$F$112,3,FALSE()),"")</f>
        <v>Olot</v>
      </c>
      <c r="D1469" s="19" t="s">
        <v>125</v>
      </c>
      <c r="E1469" s="19" t="s">
        <v>130</v>
      </c>
      <c r="F1469" s="19" t="s">
        <v>131</v>
      </c>
      <c r="G1469" s="19" t="s">
        <v>291</v>
      </c>
      <c r="H1469" s="19" t="n">
        <f aca="false">IF(OR(VLOOKUP(A1469,Personal!$A$6:$F$112,5,FALSE())&lt;&gt;"Sí",N1469="No aplica"),0,'Catàleg GRAE'!D51)</f>
        <v>1</v>
      </c>
      <c r="I1469" s="20"/>
      <c r="J1469" s="20"/>
      <c r="K1469" s="20"/>
      <c r="L1469" s="21"/>
      <c r="M1469" s="21"/>
      <c r="N1469" s="20"/>
      <c r="O1469" s="20"/>
      <c r="P1469" s="19" t="str">
        <f aca="false">IF(I1469="","",I1469-H1469)</f>
        <v/>
      </c>
      <c r="Q1469" s="19" t="str">
        <f aca="true">IF(B1469="","",IF(N1469="No aplica","No aplica",IF(I1469="","Pendent",IF(N1469="Per substituir","Substituir",IF(OR(N1469="No localitzat",N1469="No lliurat"),"Reposar",IF(I1469&lt;H1469,"Reposar",IF(I1469&gt;H1469,"Revisar excedent",IF(AND(G1469="Sí",M1469&lt;&gt;"",M1469&lt;TODAY()),"EPI caducat",IF(AND(G1469="Sí",M1469&lt;&gt;"",M1469&lt;=TODAY()+90),"EPI caduca ≤90 dies",IF(OR(N1469="Deteriorat usable",N1469="Revisió necessària"),"Revisar","OK"))))))))))</f>
      </c>
      <c r="R1469" s="20"/>
    </row>
    <row r="1470" customFormat="false" ht="15" hidden="false" customHeight="false" outlineLevel="0" collapsed="false">
      <c r="A1470" s="19" t="n">
        <v>14</v>
      </c>
      <c r="B1470" s="19" t="n">
        <f aca="false">IFERROR(VLOOKUP(A1470,Personal!$A$6:$F$112,2,FALSE()),"")</f>
        <v>0</v>
      </c>
      <c r="C1470" s="19" t="str">
        <f aca="false">IFERROR(VLOOKUP(A1470,Personal!$A$6:$F$112,3,FALSE()),"")</f>
        <v>Olot</v>
      </c>
      <c r="D1470" s="19" t="s">
        <v>132</v>
      </c>
      <c r="E1470" s="19" t="s">
        <v>133</v>
      </c>
      <c r="F1470" s="19" t="s">
        <v>134</v>
      </c>
      <c r="G1470" s="19" t="s">
        <v>291</v>
      </c>
      <c r="H1470" s="19" t="n">
        <f aca="false">IF(OR(VLOOKUP(A1470,Personal!$A$6:$F$112,5,FALSE())&lt;&gt;"Sí",N1470="No aplica"),0,'Catàleg GRAE'!D52)</f>
        <v>1</v>
      </c>
      <c r="I1470" s="20"/>
      <c r="J1470" s="20"/>
      <c r="K1470" s="20"/>
      <c r="L1470" s="21"/>
      <c r="M1470" s="21"/>
      <c r="N1470" s="20"/>
      <c r="O1470" s="20"/>
      <c r="P1470" s="19" t="str">
        <f aca="false">IF(I1470="","",I1470-H1470)</f>
        <v/>
      </c>
      <c r="Q1470" s="19" t="str">
        <f aca="true">IF(B1470="","",IF(N1470="No aplica","No aplica",IF(I1470="","Pendent",IF(N1470="Per substituir","Substituir",IF(OR(N1470="No localitzat",N1470="No lliurat"),"Reposar",IF(I1470&lt;H1470,"Reposar",IF(I1470&gt;H1470,"Revisar excedent",IF(AND(G1470="Sí",M1470&lt;&gt;"",M1470&lt;TODAY()),"EPI caducat",IF(AND(G1470="Sí",M1470&lt;&gt;"",M1470&lt;=TODAY()+90),"EPI caduca ≤90 dies",IF(OR(N1470="Deteriorat usable",N1470="Revisió necessària"),"Revisar","OK"))))))))))</f>
      </c>
      <c r="R1470" s="20"/>
    </row>
    <row r="1471" customFormat="false" ht="15" hidden="false" customHeight="false" outlineLevel="0" collapsed="false">
      <c r="A1471" s="19" t="n">
        <v>14</v>
      </c>
      <c r="B1471" s="19" t="n">
        <f aca="false">IFERROR(VLOOKUP(A1471,Personal!$A$6:$F$112,2,FALSE()),"")</f>
        <v>0</v>
      </c>
      <c r="C1471" s="19" t="str">
        <f aca="false">IFERROR(VLOOKUP(A1471,Personal!$A$6:$F$112,3,FALSE()),"")</f>
        <v>Olot</v>
      </c>
      <c r="D1471" s="19" t="s">
        <v>94</v>
      </c>
      <c r="E1471" s="19" t="s">
        <v>135</v>
      </c>
      <c r="F1471" s="19" t="s">
        <v>136</v>
      </c>
      <c r="G1471" s="19" t="s">
        <v>291</v>
      </c>
      <c r="H1471" s="19" t="n">
        <f aca="false">IF(OR(VLOOKUP(A1471,Personal!$A$6:$F$112,5,FALSE())&lt;&gt;"Sí",N1471="No aplica"),0,'Catàleg GRAE'!D53)</f>
        <v>1</v>
      </c>
      <c r="I1471" s="20"/>
      <c r="J1471" s="20"/>
      <c r="K1471" s="20"/>
      <c r="L1471" s="21"/>
      <c r="M1471" s="21"/>
      <c r="N1471" s="20"/>
      <c r="O1471" s="20"/>
      <c r="P1471" s="19" t="str">
        <f aca="false">IF(I1471="","",I1471-H1471)</f>
        <v/>
      </c>
      <c r="Q1471" s="19" t="str">
        <f aca="true">IF(B1471="","",IF(N1471="No aplica","No aplica",IF(I1471="","Pendent",IF(N1471="Per substituir","Substituir",IF(OR(N1471="No localitzat",N1471="No lliurat"),"Reposar",IF(I1471&lt;H1471,"Reposar",IF(I1471&gt;H1471,"Revisar excedent",IF(AND(G1471="Sí",M1471&lt;&gt;"",M1471&lt;TODAY()),"EPI caducat",IF(AND(G1471="Sí",M1471&lt;&gt;"",M1471&lt;=TODAY()+90),"EPI caduca ≤90 dies",IF(OR(N1471="Deteriorat usable",N1471="Revisió necessària"),"Revisar","OK"))))))))))</f>
      </c>
      <c r="R1471" s="20"/>
    </row>
    <row r="1472" customFormat="false" ht="15" hidden="false" customHeight="false" outlineLevel="0" collapsed="false">
      <c r="A1472" s="19" t="n">
        <v>14</v>
      </c>
      <c r="B1472" s="19" t="n">
        <f aca="false">IFERROR(VLOOKUP(A1472,Personal!$A$6:$F$112,2,FALSE()),"")</f>
        <v>0</v>
      </c>
      <c r="C1472" s="19" t="str">
        <f aca="false">IFERROR(VLOOKUP(A1472,Personal!$A$6:$F$112,3,FALSE()),"")</f>
        <v>Olot</v>
      </c>
      <c r="D1472" s="19" t="s">
        <v>137</v>
      </c>
      <c r="E1472" s="19" t="s">
        <v>138</v>
      </c>
      <c r="F1472" s="19" t="s">
        <v>139</v>
      </c>
      <c r="G1472" s="19" t="s">
        <v>291</v>
      </c>
      <c r="H1472" s="19" t="n">
        <f aca="false">IF(OR(VLOOKUP(A1472,Personal!$A$6:$F$112,5,FALSE())&lt;&gt;"Sí",N1472="No aplica"),0,'Catàleg GRAE'!D54)</f>
        <v>1</v>
      </c>
      <c r="I1472" s="20"/>
      <c r="J1472" s="20"/>
      <c r="K1472" s="20"/>
      <c r="L1472" s="21"/>
      <c r="M1472" s="21"/>
      <c r="N1472" s="20"/>
      <c r="O1472" s="20"/>
      <c r="P1472" s="19" t="str">
        <f aca="false">IF(I1472="","",I1472-H1472)</f>
        <v/>
      </c>
      <c r="Q1472" s="19" t="str">
        <f aca="true">IF(B1472="","",IF(N1472="No aplica","No aplica",IF(I1472="","Pendent",IF(N1472="Per substituir","Substituir",IF(OR(N1472="No localitzat",N1472="No lliurat"),"Reposar",IF(I1472&lt;H1472,"Reposar",IF(I1472&gt;H1472,"Revisar excedent",IF(AND(G1472="Sí",M1472&lt;&gt;"",M1472&lt;TODAY()),"EPI caducat",IF(AND(G1472="Sí",M1472&lt;&gt;"",M1472&lt;=TODAY()+90),"EPI caduca ≤90 dies",IF(OR(N1472="Deteriorat usable",N1472="Revisió necessària"),"Revisar","OK"))))))))))</f>
      </c>
      <c r="R1472" s="20"/>
    </row>
    <row r="1473" customFormat="false" ht="15" hidden="false" customHeight="false" outlineLevel="0" collapsed="false">
      <c r="A1473" s="19" t="n">
        <v>14</v>
      </c>
      <c r="B1473" s="19" t="n">
        <f aca="false">IFERROR(VLOOKUP(A1473,Personal!$A$6:$F$112,2,FALSE()),"")</f>
        <v>0</v>
      </c>
      <c r="C1473" s="19" t="str">
        <f aca="false">IFERROR(VLOOKUP(A1473,Personal!$A$6:$F$112,3,FALSE()),"")</f>
        <v>Olot</v>
      </c>
      <c r="D1473" s="19" t="s">
        <v>94</v>
      </c>
      <c r="E1473" s="19" t="s">
        <v>140</v>
      </c>
      <c r="F1473" s="19" t="s">
        <v>141</v>
      </c>
      <c r="G1473" s="19" t="s">
        <v>291</v>
      </c>
      <c r="H1473" s="19" t="n">
        <f aca="false">IF(OR(VLOOKUP(A1473,Personal!$A$6:$F$112,5,FALSE())&lt;&gt;"Sí",N1473="No aplica"),0,'Catàleg GRAE'!D55)</f>
        <v>1</v>
      </c>
      <c r="I1473" s="20"/>
      <c r="J1473" s="20"/>
      <c r="K1473" s="20"/>
      <c r="L1473" s="21"/>
      <c r="M1473" s="21"/>
      <c r="N1473" s="20"/>
      <c r="O1473" s="20"/>
      <c r="P1473" s="19" t="str">
        <f aca="false">IF(I1473="","",I1473-H1473)</f>
        <v/>
      </c>
      <c r="Q1473" s="19" t="str">
        <f aca="true">IF(B1473="","",IF(N1473="No aplica","No aplica",IF(I1473="","Pendent",IF(N1473="Per substituir","Substituir",IF(OR(N1473="No localitzat",N1473="No lliurat"),"Reposar",IF(I1473&lt;H1473,"Reposar",IF(I1473&gt;H1473,"Revisar excedent",IF(AND(G1473="Sí",M1473&lt;&gt;"",M1473&lt;TODAY()),"EPI caducat",IF(AND(G1473="Sí",M1473&lt;&gt;"",M1473&lt;=TODAY()+90),"EPI caduca ≤90 dies",IF(OR(N1473="Deteriorat usable",N1473="Revisió necessària"),"Revisar","OK"))))))))))</f>
      </c>
      <c r="R1473" s="20"/>
    </row>
    <row r="1474" customFormat="false" ht="15" hidden="false" customHeight="false" outlineLevel="0" collapsed="false">
      <c r="A1474" s="19" t="n">
        <v>14</v>
      </c>
      <c r="B1474" s="19" t="n">
        <f aca="false">IFERROR(VLOOKUP(A1474,Personal!$A$6:$F$112,2,FALSE()),"")</f>
        <v>0</v>
      </c>
      <c r="C1474" s="19" t="str">
        <f aca="false">IFERROR(VLOOKUP(A1474,Personal!$A$6:$F$112,3,FALSE()),"")</f>
        <v>Olot</v>
      </c>
      <c r="D1474" s="19" t="s">
        <v>142</v>
      </c>
      <c r="E1474" s="19" t="s">
        <v>143</v>
      </c>
      <c r="F1474" s="19" t="s">
        <v>144</v>
      </c>
      <c r="G1474" s="19" t="s">
        <v>291</v>
      </c>
      <c r="H1474" s="19" t="n">
        <f aca="false">IF(OR(VLOOKUP(A1474,Personal!$A$6:$F$112,5,FALSE())&lt;&gt;"Sí",N1474="No aplica"),0,'Catàleg GRAE'!D56)</f>
        <v>1</v>
      </c>
      <c r="I1474" s="20"/>
      <c r="J1474" s="20"/>
      <c r="K1474" s="20"/>
      <c r="L1474" s="21"/>
      <c r="M1474" s="21"/>
      <c r="N1474" s="20"/>
      <c r="O1474" s="20"/>
      <c r="P1474" s="19" t="str">
        <f aca="false">IF(I1474="","",I1474-H1474)</f>
        <v/>
      </c>
      <c r="Q1474" s="19" t="str">
        <f aca="true">IF(B1474="","",IF(N1474="No aplica","No aplica",IF(I1474="","Pendent",IF(N1474="Per substituir","Substituir",IF(OR(N1474="No localitzat",N1474="No lliurat"),"Reposar",IF(I1474&lt;H1474,"Reposar",IF(I1474&gt;H1474,"Revisar excedent",IF(AND(G1474="Sí",M1474&lt;&gt;"",M1474&lt;TODAY()),"EPI caducat",IF(AND(G1474="Sí",M1474&lt;&gt;"",M1474&lt;=TODAY()+90),"EPI caduca ≤90 dies",IF(OR(N1474="Deteriorat usable",N1474="Revisió necessària"),"Revisar","OK"))))))))))</f>
      </c>
      <c r="R1474" s="20"/>
    </row>
    <row r="1475" customFormat="false" ht="15" hidden="false" customHeight="false" outlineLevel="0" collapsed="false">
      <c r="A1475" s="19" t="n">
        <v>14</v>
      </c>
      <c r="B1475" s="19" t="n">
        <f aca="false">IFERROR(VLOOKUP(A1475,Personal!$A$6:$F$112,2,FALSE()),"")</f>
        <v>0</v>
      </c>
      <c r="C1475" s="19" t="str">
        <f aca="false">IFERROR(VLOOKUP(A1475,Personal!$A$6:$F$112,3,FALSE()),"")</f>
        <v>Olot</v>
      </c>
      <c r="D1475" s="19" t="s">
        <v>112</v>
      </c>
      <c r="E1475" s="19" t="s">
        <v>145</v>
      </c>
      <c r="F1475" s="19" t="s">
        <v>146</v>
      </c>
      <c r="G1475" s="19" t="s">
        <v>291</v>
      </c>
      <c r="H1475" s="19" t="n">
        <f aca="false">IF(OR(VLOOKUP(A1475,Personal!$A$6:$F$112,5,FALSE())&lt;&gt;"Sí",N1475="No aplica"),0,'Catàleg GRAE'!D57)</f>
        <v>1</v>
      </c>
      <c r="I1475" s="20"/>
      <c r="J1475" s="20"/>
      <c r="K1475" s="20"/>
      <c r="L1475" s="21"/>
      <c r="M1475" s="21"/>
      <c r="N1475" s="20"/>
      <c r="O1475" s="20"/>
      <c r="P1475" s="19" t="str">
        <f aca="false">IF(I1475="","",I1475-H1475)</f>
        <v/>
      </c>
      <c r="Q1475" s="19" t="str">
        <f aca="true">IF(B1475="","",IF(N1475="No aplica","No aplica",IF(I1475="","Pendent",IF(N1475="Per substituir","Substituir",IF(OR(N1475="No localitzat",N1475="No lliurat"),"Reposar",IF(I1475&lt;H1475,"Reposar",IF(I1475&gt;H1475,"Revisar excedent",IF(AND(G1475="Sí",M1475&lt;&gt;"",M1475&lt;TODAY()),"EPI caducat",IF(AND(G1475="Sí",M1475&lt;&gt;"",M1475&lt;=TODAY()+90),"EPI caduca ≤90 dies",IF(OR(N1475="Deteriorat usable",N1475="Revisió necessària"),"Revisar","OK"))))))))))</f>
      </c>
      <c r="R1475" s="20"/>
    </row>
    <row r="1476" customFormat="false" ht="15" hidden="false" customHeight="false" outlineLevel="0" collapsed="false">
      <c r="A1476" s="19" t="n">
        <v>14</v>
      </c>
      <c r="B1476" s="19" t="n">
        <f aca="false">IFERROR(VLOOKUP(A1476,Personal!$A$6:$F$112,2,FALSE()),"")</f>
        <v>0</v>
      </c>
      <c r="C1476" s="19" t="str">
        <f aca="false">IFERROR(VLOOKUP(A1476,Personal!$A$6:$F$112,3,FALSE()),"")</f>
        <v>Olot</v>
      </c>
      <c r="D1476" s="19" t="s">
        <v>137</v>
      </c>
      <c r="E1476" s="19" t="s">
        <v>147</v>
      </c>
      <c r="F1476" s="19" t="s">
        <v>148</v>
      </c>
      <c r="G1476" s="19" t="s">
        <v>291</v>
      </c>
      <c r="H1476" s="19" t="n">
        <f aca="false">IF(OR(VLOOKUP(A1476,Personal!$A$6:$F$112,5,FALSE())&lt;&gt;"Sí",N1476="No aplica"),0,'Catàleg GRAE'!D58)</f>
        <v>1</v>
      </c>
      <c r="I1476" s="20"/>
      <c r="J1476" s="20"/>
      <c r="K1476" s="20"/>
      <c r="L1476" s="21"/>
      <c r="M1476" s="21"/>
      <c r="N1476" s="20"/>
      <c r="O1476" s="20"/>
      <c r="P1476" s="19" t="str">
        <f aca="false">IF(I1476="","",I1476-H1476)</f>
        <v/>
      </c>
      <c r="Q1476" s="19" t="str">
        <f aca="true">IF(B1476="","",IF(N1476="No aplica","No aplica",IF(I1476="","Pendent",IF(N1476="Per substituir","Substituir",IF(OR(N1476="No localitzat",N1476="No lliurat"),"Reposar",IF(I1476&lt;H1476,"Reposar",IF(I1476&gt;H1476,"Revisar excedent",IF(AND(G1476="Sí",M1476&lt;&gt;"",M1476&lt;TODAY()),"EPI caducat",IF(AND(G1476="Sí",M1476&lt;&gt;"",M1476&lt;=TODAY()+90),"EPI caduca ≤90 dies",IF(OR(N1476="Deteriorat usable",N1476="Revisió necessària"),"Revisar","OK"))))))))))</f>
      </c>
      <c r="R1476" s="20"/>
    </row>
    <row r="1477" customFormat="false" ht="15" hidden="false" customHeight="false" outlineLevel="0" collapsed="false">
      <c r="A1477" s="19" t="n">
        <v>14</v>
      </c>
      <c r="B1477" s="19" t="n">
        <f aca="false">IFERROR(VLOOKUP(A1477,Personal!$A$6:$F$112,2,FALSE()),"")</f>
        <v>0</v>
      </c>
      <c r="C1477" s="19" t="str">
        <f aca="false">IFERROR(VLOOKUP(A1477,Personal!$A$6:$F$112,3,FALSE()),"")</f>
        <v>Olot</v>
      </c>
      <c r="D1477" s="19" t="s">
        <v>125</v>
      </c>
      <c r="E1477" s="19" t="s">
        <v>149</v>
      </c>
      <c r="F1477" s="19" t="s">
        <v>150</v>
      </c>
      <c r="G1477" s="19" t="s">
        <v>291</v>
      </c>
      <c r="H1477" s="19" t="n">
        <f aca="false">IF(OR(VLOOKUP(A1477,Personal!$A$6:$F$112,5,FALSE())&lt;&gt;"Sí",N1477="No aplica"),0,'Catàleg GRAE'!D59)</f>
        <v>1</v>
      </c>
      <c r="I1477" s="20"/>
      <c r="J1477" s="20"/>
      <c r="K1477" s="20"/>
      <c r="L1477" s="21"/>
      <c r="M1477" s="21"/>
      <c r="N1477" s="20"/>
      <c r="O1477" s="20"/>
      <c r="P1477" s="19" t="str">
        <f aca="false">IF(I1477="","",I1477-H1477)</f>
        <v/>
      </c>
      <c r="Q1477" s="19" t="str">
        <f aca="true">IF(B1477="","",IF(N1477="No aplica","No aplica",IF(I1477="","Pendent",IF(N1477="Per substituir","Substituir",IF(OR(N1477="No localitzat",N1477="No lliurat"),"Reposar",IF(I1477&lt;H1477,"Reposar",IF(I1477&gt;H1477,"Revisar excedent",IF(AND(G1477="Sí",M1477&lt;&gt;"",M1477&lt;TODAY()),"EPI caducat",IF(AND(G1477="Sí",M1477&lt;&gt;"",M1477&lt;=TODAY()+90),"EPI caduca ≤90 dies",IF(OR(N1477="Deteriorat usable",N1477="Revisió necessària"),"Revisar","OK"))))))))))</f>
      </c>
      <c r="R1477" s="20"/>
    </row>
    <row r="1478" customFormat="false" ht="15" hidden="false" customHeight="false" outlineLevel="0" collapsed="false">
      <c r="A1478" s="19" t="n">
        <v>14</v>
      </c>
      <c r="B1478" s="19" t="n">
        <f aca="false">IFERROR(VLOOKUP(A1478,Personal!$A$6:$F$112,2,FALSE()),"")</f>
        <v>0</v>
      </c>
      <c r="C1478" s="19" t="str">
        <f aca="false">IFERROR(VLOOKUP(A1478,Personal!$A$6:$F$112,3,FALSE()),"")</f>
        <v>Olot</v>
      </c>
      <c r="D1478" s="19" t="s">
        <v>125</v>
      </c>
      <c r="E1478" s="19" t="s">
        <v>151</v>
      </c>
      <c r="F1478" s="19" t="s">
        <v>152</v>
      </c>
      <c r="G1478" s="19" t="s">
        <v>291</v>
      </c>
      <c r="H1478" s="19" t="n">
        <f aca="false">IF(OR(VLOOKUP(A1478,Personal!$A$6:$F$112,5,FALSE())&lt;&gt;"Sí",N1478="No aplica"),0,'Catàleg GRAE'!D60)</f>
        <v>1</v>
      </c>
      <c r="I1478" s="20"/>
      <c r="J1478" s="20"/>
      <c r="K1478" s="20"/>
      <c r="L1478" s="21"/>
      <c r="M1478" s="21"/>
      <c r="N1478" s="20"/>
      <c r="O1478" s="20"/>
      <c r="P1478" s="19" t="str">
        <f aca="false">IF(I1478="","",I1478-H1478)</f>
        <v/>
      </c>
      <c r="Q1478" s="19" t="str">
        <f aca="true">IF(B1478="","",IF(N1478="No aplica","No aplica",IF(I1478="","Pendent",IF(N1478="Per substituir","Substituir",IF(OR(N1478="No localitzat",N1478="No lliurat"),"Reposar",IF(I1478&lt;H1478,"Reposar",IF(I1478&gt;H1478,"Revisar excedent",IF(AND(G1478="Sí",M1478&lt;&gt;"",M1478&lt;TODAY()),"EPI caducat",IF(AND(G1478="Sí",M1478&lt;&gt;"",M1478&lt;=TODAY()+90),"EPI caduca ≤90 dies",IF(OR(N1478="Deteriorat usable",N1478="Revisió necessària"),"Revisar","OK"))))))))))</f>
      </c>
      <c r="R1478" s="20"/>
    </row>
    <row r="1479" customFormat="false" ht="15" hidden="false" customHeight="false" outlineLevel="0" collapsed="false">
      <c r="A1479" s="19" t="n">
        <v>14</v>
      </c>
      <c r="B1479" s="19" t="n">
        <f aca="false">IFERROR(VLOOKUP(A1479,Personal!$A$6:$F$112,2,FALSE()),"")</f>
        <v>0</v>
      </c>
      <c r="C1479" s="19" t="str">
        <f aca="false">IFERROR(VLOOKUP(A1479,Personal!$A$6:$F$112,3,FALSE()),"")</f>
        <v>Olot</v>
      </c>
      <c r="D1479" s="19" t="s">
        <v>153</v>
      </c>
      <c r="E1479" s="19" t="s">
        <v>154</v>
      </c>
      <c r="F1479" s="19" t="s">
        <v>155</v>
      </c>
      <c r="G1479" s="19" t="s">
        <v>291</v>
      </c>
      <c r="H1479" s="19" t="n">
        <f aca="false">IF(OR(VLOOKUP(A1479,Personal!$A$6:$F$112,5,FALSE())&lt;&gt;"Sí",N1479="No aplica"),0,'Catàleg GRAE'!D61)</f>
        <v>1</v>
      </c>
      <c r="I1479" s="20"/>
      <c r="J1479" s="20"/>
      <c r="K1479" s="20"/>
      <c r="L1479" s="21"/>
      <c r="M1479" s="21"/>
      <c r="N1479" s="20"/>
      <c r="O1479" s="20"/>
      <c r="P1479" s="19" t="str">
        <f aca="false">IF(I1479="","",I1479-H1479)</f>
        <v/>
      </c>
      <c r="Q1479" s="19" t="str">
        <f aca="true">IF(B1479="","",IF(N1479="No aplica","No aplica",IF(I1479="","Pendent",IF(N1479="Per substituir","Substituir",IF(OR(N1479="No localitzat",N1479="No lliurat"),"Reposar",IF(I1479&lt;H1479,"Reposar",IF(I1479&gt;H1479,"Revisar excedent",IF(AND(G1479="Sí",M1479&lt;&gt;"",M1479&lt;TODAY()),"EPI caducat",IF(AND(G1479="Sí",M1479&lt;&gt;"",M1479&lt;=TODAY()+90),"EPI caduca ≤90 dies",IF(OR(N1479="Deteriorat usable",N1479="Revisió necessària"),"Revisar","OK"))))))))))</f>
      </c>
      <c r="R1479" s="20"/>
    </row>
    <row r="1480" customFormat="false" ht="15" hidden="false" customHeight="false" outlineLevel="0" collapsed="false">
      <c r="A1480" s="19" t="n">
        <v>14</v>
      </c>
      <c r="B1480" s="19" t="n">
        <f aca="false">IFERROR(VLOOKUP(A1480,Personal!$A$6:$F$112,2,FALSE()),"")</f>
        <v>0</v>
      </c>
      <c r="C1480" s="19" t="str">
        <f aca="false">IFERROR(VLOOKUP(A1480,Personal!$A$6:$F$112,3,FALSE()),"")</f>
        <v>Olot</v>
      </c>
      <c r="D1480" s="19" t="s">
        <v>37</v>
      </c>
      <c r="E1480" s="19" t="s">
        <v>156</v>
      </c>
      <c r="F1480" s="19" t="s">
        <v>157</v>
      </c>
      <c r="G1480" s="19" t="s">
        <v>291</v>
      </c>
      <c r="H1480" s="19" t="n">
        <f aca="false">IF(OR(VLOOKUP(A1480,Personal!$A$6:$F$112,5,FALSE())&lt;&gt;"Sí",N1480="No aplica"),0,'Catàleg GRAE'!D62)</f>
        <v>1</v>
      </c>
      <c r="I1480" s="20"/>
      <c r="J1480" s="20"/>
      <c r="K1480" s="20"/>
      <c r="L1480" s="21"/>
      <c r="M1480" s="21"/>
      <c r="N1480" s="20"/>
      <c r="O1480" s="20"/>
      <c r="P1480" s="19" t="str">
        <f aca="false">IF(I1480="","",I1480-H1480)</f>
        <v/>
      </c>
      <c r="Q1480" s="19" t="str">
        <f aca="true">IF(B1480="","",IF(N1480="No aplica","No aplica",IF(I1480="","Pendent",IF(N1480="Per substituir","Substituir",IF(OR(N1480="No localitzat",N1480="No lliurat"),"Reposar",IF(I1480&lt;H1480,"Reposar",IF(I1480&gt;H1480,"Revisar excedent",IF(AND(G1480="Sí",M1480&lt;&gt;"",M1480&lt;TODAY()),"EPI caducat",IF(AND(G1480="Sí",M1480&lt;&gt;"",M1480&lt;=TODAY()+90),"EPI caduca ≤90 dies",IF(OR(N1480="Deteriorat usable",N1480="Revisió necessària"),"Revisar","OK"))))))))))</f>
      </c>
      <c r="R1480" s="20"/>
    </row>
    <row r="1481" customFormat="false" ht="15" hidden="false" customHeight="false" outlineLevel="0" collapsed="false">
      <c r="A1481" s="19" t="n">
        <v>14</v>
      </c>
      <c r="B1481" s="19" t="n">
        <f aca="false">IFERROR(VLOOKUP(A1481,Personal!$A$6:$F$112,2,FALSE()),"")</f>
        <v>0</v>
      </c>
      <c r="C1481" s="19" t="str">
        <f aca="false">IFERROR(VLOOKUP(A1481,Personal!$A$6:$F$112,3,FALSE()),"")</f>
        <v>Olot</v>
      </c>
      <c r="D1481" s="19" t="s">
        <v>37</v>
      </c>
      <c r="E1481" s="19" t="s">
        <v>158</v>
      </c>
      <c r="F1481" s="19" t="s">
        <v>159</v>
      </c>
      <c r="G1481" s="19" t="s">
        <v>291</v>
      </c>
      <c r="H1481" s="19" t="n">
        <f aca="false">IF(OR(VLOOKUP(A1481,Personal!$A$6:$F$112,5,FALSE())&lt;&gt;"Sí",N1481="No aplica"),0,'Catàleg GRAE'!D63)</f>
        <v>1</v>
      </c>
      <c r="I1481" s="20"/>
      <c r="J1481" s="20"/>
      <c r="K1481" s="20"/>
      <c r="L1481" s="21"/>
      <c r="M1481" s="21"/>
      <c r="N1481" s="20"/>
      <c r="O1481" s="20"/>
      <c r="P1481" s="19" t="str">
        <f aca="false">IF(I1481="","",I1481-H1481)</f>
        <v/>
      </c>
      <c r="Q1481" s="19" t="str">
        <f aca="true">IF(B1481="","",IF(N1481="No aplica","No aplica",IF(I1481="","Pendent",IF(N1481="Per substituir","Substituir",IF(OR(N1481="No localitzat",N1481="No lliurat"),"Reposar",IF(I1481&lt;H1481,"Reposar",IF(I1481&gt;H1481,"Revisar excedent",IF(AND(G1481="Sí",M1481&lt;&gt;"",M1481&lt;TODAY()),"EPI caducat",IF(AND(G1481="Sí",M1481&lt;&gt;"",M1481&lt;=TODAY()+90),"EPI caduca ≤90 dies",IF(OR(N1481="Deteriorat usable",N1481="Revisió necessària"),"Revisar","OK"))))))))))</f>
      </c>
      <c r="R1481" s="20"/>
    </row>
    <row r="1482" customFormat="false" ht="15" hidden="false" customHeight="false" outlineLevel="0" collapsed="false">
      <c r="A1482" s="19" t="n">
        <v>14</v>
      </c>
      <c r="B1482" s="19" t="n">
        <f aca="false">IFERROR(VLOOKUP(A1482,Personal!$A$6:$F$112,2,FALSE()),"")</f>
        <v>0</v>
      </c>
      <c r="C1482" s="19" t="str">
        <f aca="false">IFERROR(VLOOKUP(A1482,Personal!$A$6:$F$112,3,FALSE()),"")</f>
        <v>Olot</v>
      </c>
      <c r="D1482" s="19" t="s">
        <v>160</v>
      </c>
      <c r="E1482" s="19" t="s">
        <v>161</v>
      </c>
      <c r="F1482" s="19" t="s">
        <v>162</v>
      </c>
      <c r="G1482" s="19" t="s">
        <v>291</v>
      </c>
      <c r="H1482" s="19" t="n">
        <f aca="false">IF(OR(VLOOKUP(A1482,Personal!$A$6:$F$112,5,FALSE())&lt;&gt;"Sí",N1482="No aplica"),0,'Catàleg GRAE'!D64)</f>
        <v>1</v>
      </c>
      <c r="I1482" s="20"/>
      <c r="J1482" s="20"/>
      <c r="K1482" s="20"/>
      <c r="L1482" s="21"/>
      <c r="M1482" s="21"/>
      <c r="N1482" s="20"/>
      <c r="O1482" s="20"/>
      <c r="P1482" s="19" t="str">
        <f aca="false">IF(I1482="","",I1482-H1482)</f>
        <v/>
      </c>
      <c r="Q1482" s="19" t="str">
        <f aca="true">IF(B1482="","",IF(N1482="No aplica","No aplica",IF(I1482="","Pendent",IF(N1482="Per substituir","Substituir",IF(OR(N1482="No localitzat",N1482="No lliurat"),"Reposar",IF(I1482&lt;H1482,"Reposar",IF(I1482&gt;H1482,"Revisar excedent",IF(AND(G1482="Sí",M1482&lt;&gt;"",M1482&lt;TODAY()),"EPI caducat",IF(AND(G1482="Sí",M1482&lt;&gt;"",M1482&lt;=TODAY()+90),"EPI caduca ≤90 dies",IF(OR(N1482="Deteriorat usable",N1482="Revisió necessària"),"Revisar","OK"))))))))))</f>
      </c>
      <c r="R1482" s="20"/>
    </row>
    <row r="1483" customFormat="false" ht="15" hidden="false" customHeight="false" outlineLevel="0" collapsed="false">
      <c r="A1483" s="19" t="n">
        <v>14</v>
      </c>
      <c r="B1483" s="19" t="n">
        <f aca="false">IFERROR(VLOOKUP(A1483,Personal!$A$6:$F$112,2,FALSE()),"")</f>
        <v>0</v>
      </c>
      <c r="C1483" s="19" t="str">
        <f aca="false">IFERROR(VLOOKUP(A1483,Personal!$A$6:$F$112,3,FALSE()),"")</f>
        <v>Olot</v>
      </c>
      <c r="D1483" s="19" t="s">
        <v>137</v>
      </c>
      <c r="E1483" s="19" t="s">
        <v>163</v>
      </c>
      <c r="F1483" s="19" t="s">
        <v>164</v>
      </c>
      <c r="G1483" s="19" t="s">
        <v>272</v>
      </c>
      <c r="H1483" s="19" t="n">
        <f aca="false">IF(OR(VLOOKUP(A1483,Personal!$A$6:$F$112,5,FALSE())&lt;&gt;"Sí",N1483="No aplica"),0,'Catàleg GRAE'!D65)</f>
        <v>1</v>
      </c>
      <c r="I1483" s="20"/>
      <c r="J1483" s="20"/>
      <c r="K1483" s="20"/>
      <c r="L1483" s="21"/>
      <c r="M1483" s="21"/>
      <c r="N1483" s="20"/>
      <c r="O1483" s="20"/>
      <c r="P1483" s="19" t="str">
        <f aca="false">IF(I1483="","",I1483-H1483)</f>
        <v/>
      </c>
      <c r="Q1483" s="19" t="str">
        <f aca="true">IF(B1483="","",IF(N1483="No aplica","No aplica",IF(I1483="","Pendent",IF(N1483="Per substituir","Substituir",IF(OR(N1483="No localitzat",N1483="No lliurat"),"Reposar",IF(I1483&lt;H1483,"Reposar",IF(I1483&gt;H1483,"Revisar excedent",IF(AND(G1483="Sí",M1483&lt;&gt;"",M1483&lt;TODAY()),"EPI caducat",IF(AND(G1483="Sí",M1483&lt;&gt;"",M1483&lt;=TODAY()+90),"EPI caduca ≤90 dies",IF(OR(N1483="Deteriorat usable",N1483="Revisió necessària"),"Revisar","OK"))))))))))</f>
      </c>
      <c r="R1483" s="20"/>
    </row>
    <row r="1484" customFormat="false" ht="15" hidden="false" customHeight="false" outlineLevel="0" collapsed="false">
      <c r="A1484" s="19" t="n">
        <v>14</v>
      </c>
      <c r="B1484" s="19" t="n">
        <f aca="false">IFERROR(VLOOKUP(A1484,Personal!$A$6:$F$112,2,FALSE()),"")</f>
        <v>0</v>
      </c>
      <c r="C1484" s="19" t="str">
        <f aca="false">IFERROR(VLOOKUP(A1484,Personal!$A$6:$F$112,3,FALSE()),"")</f>
        <v>Olot</v>
      </c>
      <c r="D1484" s="19" t="s">
        <v>132</v>
      </c>
      <c r="E1484" s="19" t="s">
        <v>165</v>
      </c>
      <c r="F1484" s="19" t="s">
        <v>166</v>
      </c>
      <c r="G1484" s="19" t="s">
        <v>272</v>
      </c>
      <c r="H1484" s="19" t="n">
        <f aca="false">IF(OR(VLOOKUP(A1484,Personal!$A$6:$F$112,5,FALSE())&lt;&gt;"Sí",N1484="No aplica"),0,'Catàleg GRAE'!D66)</f>
        <v>1</v>
      </c>
      <c r="I1484" s="20"/>
      <c r="J1484" s="20"/>
      <c r="K1484" s="20"/>
      <c r="L1484" s="21"/>
      <c r="M1484" s="21"/>
      <c r="N1484" s="20"/>
      <c r="O1484" s="20"/>
      <c r="P1484" s="19" t="str">
        <f aca="false">IF(I1484="","",I1484-H1484)</f>
        <v/>
      </c>
      <c r="Q1484" s="19" t="str">
        <f aca="true">IF(B1484="","",IF(N1484="No aplica","No aplica",IF(I1484="","Pendent",IF(N1484="Per substituir","Substituir",IF(OR(N1484="No localitzat",N1484="No lliurat"),"Reposar",IF(I1484&lt;H1484,"Reposar",IF(I1484&gt;H1484,"Revisar excedent",IF(AND(G1484="Sí",M1484&lt;&gt;"",M1484&lt;TODAY()),"EPI caducat",IF(AND(G1484="Sí",M1484&lt;&gt;"",M1484&lt;=TODAY()+90),"EPI caduca ≤90 dies",IF(OR(N1484="Deteriorat usable",N1484="Revisió necessària"),"Revisar","OK"))))))))))</f>
      </c>
      <c r="R1484" s="20"/>
    </row>
    <row r="1485" customFormat="false" ht="15" hidden="false" customHeight="false" outlineLevel="0" collapsed="false">
      <c r="A1485" s="19" t="n">
        <v>14</v>
      </c>
      <c r="B1485" s="19" t="n">
        <f aca="false">IFERROR(VLOOKUP(A1485,Personal!$A$6:$F$112,2,FALSE()),"")</f>
        <v>0</v>
      </c>
      <c r="C1485" s="19" t="str">
        <f aca="false">IFERROR(VLOOKUP(A1485,Personal!$A$6:$F$112,3,FALSE()),"")</f>
        <v>Olot</v>
      </c>
      <c r="D1485" s="19" t="s">
        <v>71</v>
      </c>
      <c r="E1485" s="19" t="s">
        <v>167</v>
      </c>
      <c r="F1485" s="19" t="s">
        <v>168</v>
      </c>
      <c r="G1485" s="19" t="s">
        <v>291</v>
      </c>
      <c r="H1485" s="19" t="n">
        <f aca="false">IF(OR(VLOOKUP(A1485,Personal!$A$6:$F$112,5,FALSE())&lt;&gt;"Sí",N1485="No aplica"),0,'Catàleg GRAE'!D67)</f>
        <v>1</v>
      </c>
      <c r="I1485" s="20"/>
      <c r="J1485" s="20"/>
      <c r="K1485" s="20"/>
      <c r="L1485" s="21"/>
      <c r="M1485" s="21"/>
      <c r="N1485" s="20"/>
      <c r="O1485" s="20"/>
      <c r="P1485" s="19" t="str">
        <f aca="false">IF(I1485="","",I1485-H1485)</f>
        <v/>
      </c>
      <c r="Q1485" s="19" t="str">
        <f aca="true">IF(B1485="","",IF(N1485="No aplica","No aplica",IF(I1485="","Pendent",IF(N1485="Per substituir","Substituir",IF(OR(N1485="No localitzat",N1485="No lliurat"),"Reposar",IF(I1485&lt;H1485,"Reposar",IF(I1485&gt;H1485,"Revisar excedent",IF(AND(G1485="Sí",M1485&lt;&gt;"",M1485&lt;TODAY()),"EPI caducat",IF(AND(G1485="Sí",M1485&lt;&gt;"",M1485&lt;=TODAY()+90),"EPI caduca ≤90 dies",IF(OR(N1485="Deteriorat usable",N1485="Revisió necessària"),"Revisar","OK"))))))))))</f>
      </c>
      <c r="R1485" s="20"/>
    </row>
    <row r="1486" customFormat="false" ht="15" hidden="false" customHeight="false" outlineLevel="0" collapsed="false">
      <c r="A1486" s="19" t="n">
        <v>14</v>
      </c>
      <c r="B1486" s="19" t="n">
        <f aca="false">IFERROR(VLOOKUP(A1486,Personal!$A$6:$F$112,2,FALSE()),"")</f>
        <v>0</v>
      </c>
      <c r="C1486" s="19" t="str">
        <f aca="false">IFERROR(VLOOKUP(A1486,Personal!$A$6:$F$112,3,FALSE()),"")</f>
        <v>Olot</v>
      </c>
      <c r="D1486" s="19" t="s">
        <v>132</v>
      </c>
      <c r="E1486" s="19" t="s">
        <v>169</v>
      </c>
      <c r="F1486" s="19" t="s">
        <v>170</v>
      </c>
      <c r="G1486" s="19" t="s">
        <v>272</v>
      </c>
      <c r="H1486" s="19" t="n">
        <f aca="false">IF(OR(VLOOKUP(A1486,Personal!$A$6:$F$112,5,FALSE())&lt;&gt;"Sí",N1486="No aplica"),0,'Catàleg GRAE'!D68)</f>
        <v>1</v>
      </c>
      <c r="I1486" s="20"/>
      <c r="J1486" s="20"/>
      <c r="K1486" s="20"/>
      <c r="L1486" s="21"/>
      <c r="M1486" s="21"/>
      <c r="N1486" s="20"/>
      <c r="O1486" s="20"/>
      <c r="P1486" s="19" t="str">
        <f aca="false">IF(I1486="","",I1486-H1486)</f>
        <v/>
      </c>
      <c r="Q1486" s="19" t="str">
        <f aca="true">IF(B1486="","",IF(N1486="No aplica","No aplica",IF(I1486="","Pendent",IF(N1486="Per substituir","Substituir",IF(OR(N1486="No localitzat",N1486="No lliurat"),"Reposar",IF(I1486&lt;H1486,"Reposar",IF(I1486&gt;H1486,"Revisar excedent",IF(AND(G1486="Sí",M1486&lt;&gt;"",M1486&lt;TODAY()),"EPI caducat",IF(AND(G1486="Sí",M1486&lt;&gt;"",M1486&lt;=TODAY()+90),"EPI caduca ≤90 dies",IF(OR(N1486="Deteriorat usable",N1486="Revisió necessària"),"Revisar","OK"))))))))))</f>
      </c>
      <c r="R1486" s="20"/>
    </row>
    <row r="1487" customFormat="false" ht="15" hidden="false" customHeight="false" outlineLevel="0" collapsed="false">
      <c r="A1487" s="19" t="n">
        <v>14</v>
      </c>
      <c r="B1487" s="19" t="n">
        <f aca="false">IFERROR(VLOOKUP(A1487,Personal!$A$6:$F$112,2,FALSE()),"")</f>
        <v>0</v>
      </c>
      <c r="C1487" s="19" t="str">
        <f aca="false">IFERROR(VLOOKUP(A1487,Personal!$A$6:$F$112,3,FALSE()),"")</f>
        <v>Olot</v>
      </c>
      <c r="D1487" s="19" t="s">
        <v>142</v>
      </c>
      <c r="E1487" s="19" t="s">
        <v>171</v>
      </c>
      <c r="F1487" s="19" t="s">
        <v>172</v>
      </c>
      <c r="G1487" s="19" t="s">
        <v>272</v>
      </c>
      <c r="H1487" s="19" t="n">
        <f aca="false">IF(OR(VLOOKUP(A1487,Personal!$A$6:$F$112,5,FALSE())&lt;&gt;"Sí",N1487="No aplica"),0,'Catàleg GRAE'!D69)</f>
        <v>1</v>
      </c>
      <c r="I1487" s="20"/>
      <c r="J1487" s="20"/>
      <c r="K1487" s="20"/>
      <c r="L1487" s="21"/>
      <c r="M1487" s="21"/>
      <c r="N1487" s="20"/>
      <c r="O1487" s="20"/>
      <c r="P1487" s="19" t="str">
        <f aca="false">IF(I1487="","",I1487-H1487)</f>
        <v/>
      </c>
      <c r="Q1487" s="19" t="str">
        <f aca="true">IF(B1487="","",IF(N1487="No aplica","No aplica",IF(I1487="","Pendent",IF(N1487="Per substituir","Substituir",IF(OR(N1487="No localitzat",N1487="No lliurat"),"Reposar",IF(I1487&lt;H1487,"Reposar",IF(I1487&gt;H1487,"Revisar excedent",IF(AND(G1487="Sí",M1487&lt;&gt;"",M1487&lt;TODAY()),"EPI caducat",IF(AND(G1487="Sí",M1487&lt;&gt;"",M1487&lt;=TODAY()+90),"EPI caduca ≤90 dies",IF(OR(N1487="Deteriorat usable",N1487="Revisió necessària"),"Revisar","OK"))))))))))</f>
      </c>
      <c r="R1487" s="20"/>
    </row>
    <row r="1488" customFormat="false" ht="15" hidden="false" customHeight="false" outlineLevel="0" collapsed="false">
      <c r="A1488" s="19" t="n">
        <v>14</v>
      </c>
      <c r="B1488" s="19" t="n">
        <f aca="false">IFERROR(VLOOKUP(A1488,Personal!$A$6:$F$112,2,FALSE()),"")</f>
        <v>0</v>
      </c>
      <c r="C1488" s="19" t="str">
        <f aca="false">IFERROR(VLOOKUP(A1488,Personal!$A$6:$F$112,3,FALSE()),"")</f>
        <v>Olot</v>
      </c>
      <c r="D1488" s="19" t="s">
        <v>132</v>
      </c>
      <c r="E1488" s="19" t="s">
        <v>173</v>
      </c>
      <c r="F1488" s="19" t="s">
        <v>174</v>
      </c>
      <c r="G1488" s="19" t="s">
        <v>272</v>
      </c>
      <c r="H1488" s="19" t="n">
        <f aca="false">IF(OR(VLOOKUP(A1488,Personal!$A$6:$F$112,5,FALSE())&lt;&gt;"Sí",N1488="No aplica"),0,'Catàleg GRAE'!D70)</f>
        <v>1</v>
      </c>
      <c r="I1488" s="20"/>
      <c r="J1488" s="20"/>
      <c r="K1488" s="20"/>
      <c r="L1488" s="21"/>
      <c r="M1488" s="21"/>
      <c r="N1488" s="20"/>
      <c r="O1488" s="20"/>
      <c r="P1488" s="19" t="str">
        <f aca="false">IF(I1488="","",I1488-H1488)</f>
        <v/>
      </c>
      <c r="Q1488" s="19" t="str">
        <f aca="true">IF(B1488="","",IF(N1488="No aplica","No aplica",IF(I1488="","Pendent",IF(N1488="Per substituir","Substituir",IF(OR(N1488="No localitzat",N1488="No lliurat"),"Reposar",IF(I1488&lt;H1488,"Reposar",IF(I1488&gt;H1488,"Revisar excedent",IF(AND(G1488="Sí",M1488&lt;&gt;"",M1488&lt;TODAY()),"EPI caducat",IF(AND(G1488="Sí",M1488&lt;&gt;"",M1488&lt;=TODAY()+90),"EPI caduca ≤90 dies",IF(OR(N1488="Deteriorat usable",N1488="Revisió necessària"),"Revisar","OK"))))))))))</f>
      </c>
      <c r="R1488" s="20"/>
    </row>
    <row r="1489" customFormat="false" ht="15" hidden="false" customHeight="false" outlineLevel="0" collapsed="false">
      <c r="A1489" s="19" t="n">
        <v>14</v>
      </c>
      <c r="B1489" s="19" t="n">
        <f aca="false">IFERROR(VLOOKUP(A1489,Personal!$A$6:$F$112,2,FALSE()),"")</f>
        <v>0</v>
      </c>
      <c r="C1489" s="19" t="str">
        <f aca="false">IFERROR(VLOOKUP(A1489,Personal!$A$6:$F$112,3,FALSE()),"")</f>
        <v>Olot</v>
      </c>
      <c r="D1489" s="19" t="s">
        <v>132</v>
      </c>
      <c r="E1489" s="19" t="s">
        <v>175</v>
      </c>
      <c r="F1489" s="19" t="s">
        <v>176</v>
      </c>
      <c r="G1489" s="19" t="s">
        <v>272</v>
      </c>
      <c r="H1489" s="19" t="n">
        <f aca="false">IF(OR(VLOOKUP(A1489,Personal!$A$6:$F$112,5,FALSE())&lt;&gt;"Sí",N1489="No aplica"),0,'Catàleg GRAE'!D71)</f>
        <v>1</v>
      </c>
      <c r="I1489" s="20"/>
      <c r="J1489" s="20"/>
      <c r="K1489" s="20"/>
      <c r="L1489" s="21"/>
      <c r="M1489" s="21"/>
      <c r="N1489" s="20"/>
      <c r="O1489" s="20"/>
      <c r="P1489" s="19" t="str">
        <f aca="false">IF(I1489="","",I1489-H1489)</f>
        <v/>
      </c>
      <c r="Q1489" s="19" t="str">
        <f aca="true">IF(B1489="","",IF(N1489="No aplica","No aplica",IF(I1489="","Pendent",IF(N1489="Per substituir","Substituir",IF(OR(N1489="No localitzat",N1489="No lliurat"),"Reposar",IF(I1489&lt;H1489,"Reposar",IF(I1489&gt;H1489,"Revisar excedent",IF(AND(G1489="Sí",M1489&lt;&gt;"",M1489&lt;TODAY()),"EPI caducat",IF(AND(G1489="Sí",M1489&lt;&gt;"",M1489&lt;=TODAY()+90),"EPI caduca ≤90 dies",IF(OR(N1489="Deteriorat usable",N1489="Revisió necessària"),"Revisar","OK"))))))))))</f>
      </c>
      <c r="R1489" s="20"/>
    </row>
    <row r="1490" customFormat="false" ht="15" hidden="false" customHeight="false" outlineLevel="0" collapsed="false">
      <c r="A1490" s="19" t="n">
        <v>14</v>
      </c>
      <c r="B1490" s="19" t="n">
        <f aca="false">IFERROR(VLOOKUP(A1490,Personal!$A$6:$F$112,2,FALSE()),"")</f>
        <v>0</v>
      </c>
      <c r="C1490" s="19" t="str">
        <f aca="false">IFERROR(VLOOKUP(A1490,Personal!$A$6:$F$112,3,FALSE()),"")</f>
        <v>Olot</v>
      </c>
      <c r="D1490" s="19" t="s">
        <v>177</v>
      </c>
      <c r="E1490" s="19" t="s">
        <v>178</v>
      </c>
      <c r="F1490" s="19" t="s">
        <v>179</v>
      </c>
      <c r="G1490" s="19" t="s">
        <v>272</v>
      </c>
      <c r="H1490" s="19" t="n">
        <f aca="false">IF(OR(VLOOKUP(A1490,Personal!$A$6:$F$112,5,FALSE())&lt;&gt;"Sí",N1490="No aplica"),0,'Catàleg GRAE'!D72)</f>
        <v>1</v>
      </c>
      <c r="I1490" s="20"/>
      <c r="J1490" s="20"/>
      <c r="K1490" s="20"/>
      <c r="L1490" s="21"/>
      <c r="M1490" s="21"/>
      <c r="N1490" s="20"/>
      <c r="O1490" s="20"/>
      <c r="P1490" s="19" t="str">
        <f aca="false">IF(I1490="","",I1490-H1490)</f>
        <v/>
      </c>
      <c r="Q1490" s="19" t="str">
        <f aca="true">IF(B1490="","",IF(N1490="No aplica","No aplica",IF(I1490="","Pendent",IF(N1490="Per substituir","Substituir",IF(OR(N1490="No localitzat",N1490="No lliurat"),"Reposar",IF(I1490&lt;H1490,"Reposar",IF(I1490&gt;H1490,"Revisar excedent",IF(AND(G1490="Sí",M1490&lt;&gt;"",M1490&lt;TODAY()),"EPI caducat",IF(AND(G1490="Sí",M1490&lt;&gt;"",M1490&lt;=TODAY()+90),"EPI caduca ≤90 dies",IF(OR(N1490="Deteriorat usable",N1490="Revisió necessària"),"Revisar","OK"))))))))))</f>
      </c>
      <c r="R1490" s="20"/>
    </row>
    <row r="1491" customFormat="false" ht="15" hidden="false" customHeight="false" outlineLevel="0" collapsed="false">
      <c r="A1491" s="19" t="n">
        <v>14</v>
      </c>
      <c r="B1491" s="19" t="n">
        <f aca="false">IFERROR(VLOOKUP(A1491,Personal!$A$6:$F$112,2,FALSE()),"")</f>
        <v>0</v>
      </c>
      <c r="C1491" s="19" t="str">
        <f aca="false">IFERROR(VLOOKUP(A1491,Personal!$A$6:$F$112,3,FALSE()),"")</f>
        <v>Olot</v>
      </c>
      <c r="D1491" s="19" t="s">
        <v>177</v>
      </c>
      <c r="E1491" s="19" t="s">
        <v>180</v>
      </c>
      <c r="F1491" s="19" t="s">
        <v>181</v>
      </c>
      <c r="G1491" s="19" t="s">
        <v>272</v>
      </c>
      <c r="H1491" s="19" t="n">
        <f aca="false">IF(OR(VLOOKUP(A1491,Personal!$A$6:$F$112,5,FALSE())&lt;&gt;"Sí",N1491="No aplica"),0,'Catàleg GRAE'!D73)</f>
        <v>1</v>
      </c>
      <c r="I1491" s="20"/>
      <c r="J1491" s="20"/>
      <c r="K1491" s="20"/>
      <c r="L1491" s="21"/>
      <c r="M1491" s="21"/>
      <c r="N1491" s="20"/>
      <c r="O1491" s="20"/>
      <c r="P1491" s="19" t="str">
        <f aca="false">IF(I1491="","",I1491-H1491)</f>
        <v/>
      </c>
      <c r="Q1491" s="19" t="str">
        <f aca="true">IF(B1491="","",IF(N1491="No aplica","No aplica",IF(I1491="","Pendent",IF(N1491="Per substituir","Substituir",IF(OR(N1491="No localitzat",N1491="No lliurat"),"Reposar",IF(I1491&lt;H1491,"Reposar",IF(I1491&gt;H1491,"Revisar excedent",IF(AND(G1491="Sí",M1491&lt;&gt;"",M1491&lt;TODAY()),"EPI caducat",IF(AND(G1491="Sí",M1491&lt;&gt;"",M1491&lt;=TODAY()+90),"EPI caduca ≤90 dies",IF(OR(N1491="Deteriorat usable",N1491="Revisió necessària"),"Revisar","OK"))))))))))</f>
      </c>
      <c r="R1491" s="20"/>
    </row>
    <row r="1492" customFormat="false" ht="15" hidden="false" customHeight="false" outlineLevel="0" collapsed="false">
      <c r="A1492" s="19" t="n">
        <v>14</v>
      </c>
      <c r="B1492" s="19" t="n">
        <f aca="false">IFERROR(VLOOKUP(A1492,Personal!$A$6:$F$112,2,FALSE()),"")</f>
        <v>0</v>
      </c>
      <c r="C1492" s="19" t="str">
        <f aca="false">IFERROR(VLOOKUP(A1492,Personal!$A$6:$F$112,3,FALSE()),"")</f>
        <v>Olot</v>
      </c>
      <c r="D1492" s="19" t="s">
        <v>132</v>
      </c>
      <c r="E1492" s="19" t="s">
        <v>182</v>
      </c>
      <c r="F1492" s="19" t="s">
        <v>183</v>
      </c>
      <c r="G1492" s="19" t="s">
        <v>272</v>
      </c>
      <c r="H1492" s="19" t="n">
        <f aca="false">IF(OR(VLOOKUP(A1492,Personal!$A$6:$F$112,5,FALSE())&lt;&gt;"Sí",N1492="No aplica"),0,'Catàleg GRAE'!D74)</f>
        <v>1</v>
      </c>
      <c r="I1492" s="20"/>
      <c r="J1492" s="20"/>
      <c r="K1492" s="20"/>
      <c r="L1492" s="21"/>
      <c r="M1492" s="21"/>
      <c r="N1492" s="20"/>
      <c r="O1492" s="20"/>
      <c r="P1492" s="19" t="str">
        <f aca="false">IF(I1492="","",I1492-H1492)</f>
        <v/>
      </c>
      <c r="Q1492" s="19" t="str">
        <f aca="true">IF(B1492="","",IF(N1492="No aplica","No aplica",IF(I1492="","Pendent",IF(N1492="Per substituir","Substituir",IF(OR(N1492="No localitzat",N1492="No lliurat"),"Reposar",IF(I1492&lt;H1492,"Reposar",IF(I1492&gt;H1492,"Revisar excedent",IF(AND(G1492="Sí",M1492&lt;&gt;"",M1492&lt;TODAY()),"EPI caducat",IF(AND(G1492="Sí",M1492&lt;&gt;"",M1492&lt;=TODAY()+90),"EPI caduca ≤90 dies",IF(OR(N1492="Deteriorat usable",N1492="Revisió necessària"),"Revisar","OK"))))))))))</f>
      </c>
      <c r="R1492" s="20"/>
    </row>
    <row r="1493" customFormat="false" ht="15" hidden="false" customHeight="false" outlineLevel="0" collapsed="false">
      <c r="A1493" s="19" t="n">
        <v>14</v>
      </c>
      <c r="B1493" s="19" t="n">
        <f aca="false">IFERROR(VLOOKUP(A1493,Personal!$A$6:$F$112,2,FALSE()),"")</f>
        <v>0</v>
      </c>
      <c r="C1493" s="19" t="str">
        <f aca="false">IFERROR(VLOOKUP(A1493,Personal!$A$6:$F$112,3,FALSE()),"")</f>
        <v>Olot</v>
      </c>
      <c r="D1493" s="19" t="s">
        <v>177</v>
      </c>
      <c r="E1493" s="19" t="s">
        <v>184</v>
      </c>
      <c r="F1493" s="19" t="s">
        <v>185</v>
      </c>
      <c r="G1493" s="19" t="s">
        <v>272</v>
      </c>
      <c r="H1493" s="19" t="n">
        <f aca="false">IF(OR(VLOOKUP(A1493,Personal!$A$6:$F$112,5,FALSE())&lt;&gt;"Sí",N1493="No aplica"),0,'Catàleg GRAE'!D75)</f>
        <v>1</v>
      </c>
      <c r="I1493" s="20"/>
      <c r="J1493" s="20"/>
      <c r="K1493" s="20"/>
      <c r="L1493" s="21"/>
      <c r="M1493" s="21"/>
      <c r="N1493" s="20"/>
      <c r="O1493" s="20"/>
      <c r="P1493" s="19" t="str">
        <f aca="false">IF(I1493="","",I1493-H1493)</f>
        <v/>
      </c>
      <c r="Q1493" s="19" t="str">
        <f aca="true">IF(B1493="","",IF(N1493="No aplica","No aplica",IF(I1493="","Pendent",IF(N1493="Per substituir","Substituir",IF(OR(N1493="No localitzat",N1493="No lliurat"),"Reposar",IF(I1493&lt;H1493,"Reposar",IF(I1493&gt;H1493,"Revisar excedent",IF(AND(G1493="Sí",M1493&lt;&gt;"",M1493&lt;TODAY()),"EPI caducat",IF(AND(G1493="Sí",M1493&lt;&gt;"",M1493&lt;=TODAY()+90),"EPI caduca ≤90 dies",IF(OR(N1493="Deteriorat usable",N1493="Revisió necessària"),"Revisar","OK"))))))))))</f>
      </c>
      <c r="R1493" s="20"/>
    </row>
    <row r="1494" customFormat="false" ht="15" hidden="false" customHeight="false" outlineLevel="0" collapsed="false">
      <c r="A1494" s="19" t="n">
        <v>14</v>
      </c>
      <c r="B1494" s="19" t="n">
        <f aca="false">IFERROR(VLOOKUP(A1494,Personal!$A$6:$F$112,2,FALSE()),"")</f>
        <v>0</v>
      </c>
      <c r="C1494" s="19" t="str">
        <f aca="false">IFERROR(VLOOKUP(A1494,Personal!$A$6:$F$112,3,FALSE()),"")</f>
        <v>Olot</v>
      </c>
      <c r="D1494" s="19" t="s">
        <v>142</v>
      </c>
      <c r="E1494" s="19" t="s">
        <v>186</v>
      </c>
      <c r="F1494" s="19" t="s">
        <v>187</v>
      </c>
      <c r="G1494" s="19" t="s">
        <v>272</v>
      </c>
      <c r="H1494" s="19" t="n">
        <f aca="false">IF(OR(VLOOKUP(A1494,Personal!$A$6:$F$112,5,FALSE())&lt;&gt;"Sí",N1494="No aplica"),0,'Catàleg GRAE'!D76)</f>
        <v>1</v>
      </c>
      <c r="I1494" s="20"/>
      <c r="J1494" s="20"/>
      <c r="K1494" s="20"/>
      <c r="L1494" s="21"/>
      <c r="M1494" s="21"/>
      <c r="N1494" s="20"/>
      <c r="O1494" s="20"/>
      <c r="P1494" s="19" t="str">
        <f aca="false">IF(I1494="","",I1494-H1494)</f>
        <v/>
      </c>
      <c r="Q1494" s="19" t="str">
        <f aca="true">IF(B1494="","",IF(N1494="No aplica","No aplica",IF(I1494="","Pendent",IF(N1494="Per substituir","Substituir",IF(OR(N1494="No localitzat",N1494="No lliurat"),"Reposar",IF(I1494&lt;H1494,"Reposar",IF(I1494&gt;H1494,"Revisar excedent",IF(AND(G1494="Sí",M1494&lt;&gt;"",M1494&lt;TODAY()),"EPI caducat",IF(AND(G1494="Sí",M1494&lt;&gt;"",M1494&lt;=TODAY()+90),"EPI caduca ≤90 dies",IF(OR(N1494="Deteriorat usable",N1494="Revisió necessària"),"Revisar","OK"))))))))))</f>
      </c>
      <c r="R1494" s="20"/>
    </row>
    <row r="1495" customFormat="false" ht="15" hidden="false" customHeight="false" outlineLevel="0" collapsed="false">
      <c r="A1495" s="19" t="n">
        <v>14</v>
      </c>
      <c r="B1495" s="19" t="n">
        <f aca="false">IFERROR(VLOOKUP(A1495,Personal!$A$6:$F$112,2,FALSE()),"")</f>
        <v>0</v>
      </c>
      <c r="C1495" s="19" t="str">
        <f aca="false">IFERROR(VLOOKUP(A1495,Personal!$A$6:$F$112,3,FALSE()),"")</f>
        <v>Olot</v>
      </c>
      <c r="D1495" s="19" t="s">
        <v>177</v>
      </c>
      <c r="E1495" s="19" t="s">
        <v>188</v>
      </c>
      <c r="F1495" s="19" t="s">
        <v>189</v>
      </c>
      <c r="G1495" s="19" t="s">
        <v>272</v>
      </c>
      <c r="H1495" s="19" t="n">
        <f aca="false">IF(OR(VLOOKUP(A1495,Personal!$A$6:$F$112,5,FALSE())&lt;&gt;"Sí",N1495="No aplica"),0,'Catàleg GRAE'!D77)</f>
        <v>1</v>
      </c>
      <c r="I1495" s="20"/>
      <c r="J1495" s="20"/>
      <c r="K1495" s="20"/>
      <c r="L1495" s="21"/>
      <c r="M1495" s="21"/>
      <c r="N1495" s="20"/>
      <c r="O1495" s="20"/>
      <c r="P1495" s="19" t="str">
        <f aca="false">IF(I1495="","",I1495-H1495)</f>
        <v/>
      </c>
      <c r="Q1495" s="19" t="str">
        <f aca="true">IF(B1495="","",IF(N1495="No aplica","No aplica",IF(I1495="","Pendent",IF(N1495="Per substituir","Substituir",IF(OR(N1495="No localitzat",N1495="No lliurat"),"Reposar",IF(I1495&lt;H1495,"Reposar",IF(I1495&gt;H1495,"Revisar excedent",IF(AND(G1495="Sí",M1495&lt;&gt;"",M1495&lt;TODAY()),"EPI caducat",IF(AND(G1495="Sí",M1495&lt;&gt;"",M1495&lt;=TODAY()+90),"EPI caduca ≤90 dies",IF(OR(N1495="Deteriorat usable",N1495="Revisió necessària"),"Revisar","OK"))))))))))</f>
      </c>
      <c r="R1495" s="20"/>
    </row>
    <row r="1496" customFormat="false" ht="15" hidden="false" customHeight="false" outlineLevel="0" collapsed="false">
      <c r="A1496" s="19" t="n">
        <v>14</v>
      </c>
      <c r="B1496" s="19" t="n">
        <f aca="false">IFERROR(VLOOKUP(A1496,Personal!$A$6:$F$112,2,FALSE()),"")</f>
        <v>0</v>
      </c>
      <c r="C1496" s="19" t="str">
        <f aca="false">IFERROR(VLOOKUP(A1496,Personal!$A$6:$F$112,3,FALSE()),"")</f>
        <v>Olot</v>
      </c>
      <c r="D1496" s="19" t="s">
        <v>132</v>
      </c>
      <c r="E1496" s="19" t="s">
        <v>190</v>
      </c>
      <c r="F1496" s="19" t="s">
        <v>191</v>
      </c>
      <c r="G1496" s="19" t="s">
        <v>272</v>
      </c>
      <c r="H1496" s="19" t="n">
        <f aca="false">IF(OR(VLOOKUP(A1496,Personal!$A$6:$F$112,5,FALSE())&lt;&gt;"Sí",N1496="No aplica"),0,'Catàleg GRAE'!D78)</f>
        <v>1</v>
      </c>
      <c r="I1496" s="20"/>
      <c r="J1496" s="20"/>
      <c r="K1496" s="20"/>
      <c r="L1496" s="21"/>
      <c r="M1496" s="21"/>
      <c r="N1496" s="20"/>
      <c r="O1496" s="20"/>
      <c r="P1496" s="19" t="str">
        <f aca="false">IF(I1496="","",I1496-H1496)</f>
        <v/>
      </c>
      <c r="Q1496" s="19" t="str">
        <f aca="true">IF(B1496="","",IF(N1496="No aplica","No aplica",IF(I1496="","Pendent",IF(N1496="Per substituir","Substituir",IF(OR(N1496="No localitzat",N1496="No lliurat"),"Reposar",IF(I1496&lt;H1496,"Reposar",IF(I1496&gt;H1496,"Revisar excedent",IF(AND(G1496="Sí",M1496&lt;&gt;"",M1496&lt;TODAY()),"EPI caducat",IF(AND(G1496="Sí",M1496&lt;&gt;"",M1496&lt;=TODAY()+90),"EPI caduca ≤90 dies",IF(OR(N1496="Deteriorat usable",N1496="Revisió necessària"),"Revisar","OK"))))))))))</f>
      </c>
      <c r="R1496" s="20"/>
    </row>
    <row r="1497" customFormat="false" ht="15" hidden="false" customHeight="false" outlineLevel="0" collapsed="false">
      <c r="A1497" s="19" t="n">
        <v>14</v>
      </c>
      <c r="B1497" s="19" t="n">
        <f aca="false">IFERROR(VLOOKUP(A1497,Personal!$A$6:$F$112,2,FALSE()),"")</f>
        <v>0</v>
      </c>
      <c r="C1497" s="19" t="str">
        <f aca="false">IFERROR(VLOOKUP(A1497,Personal!$A$6:$F$112,3,FALSE()),"")</f>
        <v>Olot</v>
      </c>
      <c r="D1497" s="19" t="s">
        <v>177</v>
      </c>
      <c r="E1497" s="19" t="s">
        <v>192</v>
      </c>
      <c r="F1497" s="19" t="s">
        <v>193</v>
      </c>
      <c r="G1497" s="19" t="s">
        <v>272</v>
      </c>
      <c r="H1497" s="19" t="n">
        <f aca="false">IF(OR(VLOOKUP(A1497,Personal!$A$6:$F$112,5,FALSE())&lt;&gt;"Sí",N1497="No aplica"),0,'Catàleg GRAE'!D79)</f>
        <v>8</v>
      </c>
      <c r="I1497" s="20"/>
      <c r="J1497" s="20"/>
      <c r="K1497" s="20"/>
      <c r="L1497" s="21"/>
      <c r="M1497" s="21"/>
      <c r="N1497" s="20"/>
      <c r="O1497" s="20"/>
      <c r="P1497" s="19" t="str">
        <f aca="false">IF(I1497="","",I1497-H1497)</f>
        <v/>
      </c>
      <c r="Q1497" s="19" t="str">
        <f aca="true">IF(B1497="","",IF(N1497="No aplica","No aplica",IF(I1497="","Pendent",IF(N1497="Per substituir","Substituir",IF(OR(N1497="No localitzat",N1497="No lliurat"),"Reposar",IF(I1497&lt;H1497,"Reposar",IF(I1497&gt;H1497,"Revisar excedent",IF(AND(G1497="Sí",M1497&lt;&gt;"",M1497&lt;TODAY()),"EPI caducat",IF(AND(G1497="Sí",M1497&lt;&gt;"",M1497&lt;=TODAY()+90),"EPI caduca ≤90 dies",IF(OR(N1497="Deteriorat usable",N1497="Revisió necessària"),"Revisar","OK"))))))))))</f>
      </c>
      <c r="R1497" s="20"/>
    </row>
    <row r="1498" customFormat="false" ht="15" hidden="false" customHeight="false" outlineLevel="0" collapsed="false">
      <c r="A1498" s="19" t="n">
        <v>14</v>
      </c>
      <c r="B1498" s="19" t="n">
        <f aca="false">IFERROR(VLOOKUP(A1498,Personal!$A$6:$F$112,2,FALSE()),"")</f>
        <v>0</v>
      </c>
      <c r="C1498" s="19" t="str">
        <f aca="false">IFERROR(VLOOKUP(A1498,Personal!$A$6:$F$112,3,FALSE()),"")</f>
        <v>Olot</v>
      </c>
      <c r="D1498" s="19" t="s">
        <v>177</v>
      </c>
      <c r="E1498" s="19" t="s">
        <v>194</v>
      </c>
      <c r="F1498" s="19" t="s">
        <v>195</v>
      </c>
      <c r="G1498" s="19" t="s">
        <v>272</v>
      </c>
      <c r="H1498" s="19" t="n">
        <f aca="false">IF(OR(VLOOKUP(A1498,Personal!$A$6:$F$112,5,FALSE())&lt;&gt;"Sí",N1498="No aplica"),0,'Catàleg GRAE'!D80)</f>
        <v>2</v>
      </c>
      <c r="I1498" s="20"/>
      <c r="J1498" s="20"/>
      <c r="K1498" s="20"/>
      <c r="L1498" s="21"/>
      <c r="M1498" s="21"/>
      <c r="N1498" s="20"/>
      <c r="O1498" s="20"/>
      <c r="P1498" s="19" t="str">
        <f aca="false">IF(I1498="","",I1498-H1498)</f>
        <v/>
      </c>
      <c r="Q1498" s="19" t="str">
        <f aca="true">IF(B1498="","",IF(N1498="No aplica","No aplica",IF(I1498="","Pendent",IF(N1498="Per substituir","Substituir",IF(OR(N1498="No localitzat",N1498="No lliurat"),"Reposar",IF(I1498&lt;H1498,"Reposar",IF(I1498&gt;H1498,"Revisar excedent",IF(AND(G1498="Sí",M1498&lt;&gt;"",M1498&lt;TODAY()),"EPI caducat",IF(AND(G1498="Sí",M1498&lt;&gt;"",M1498&lt;=TODAY()+90),"EPI caduca ≤90 dies",IF(OR(N1498="Deteriorat usable",N1498="Revisió necessària"),"Revisar","OK"))))))))))</f>
      </c>
      <c r="R1498" s="20"/>
    </row>
    <row r="1499" customFormat="false" ht="15" hidden="false" customHeight="false" outlineLevel="0" collapsed="false">
      <c r="A1499" s="19" t="n">
        <v>14</v>
      </c>
      <c r="B1499" s="19" t="n">
        <f aca="false">IFERROR(VLOOKUP(A1499,Personal!$A$6:$F$112,2,FALSE()),"")</f>
        <v>0</v>
      </c>
      <c r="C1499" s="19" t="str">
        <f aca="false">IFERROR(VLOOKUP(A1499,Personal!$A$6:$F$112,3,FALSE()),"")</f>
        <v>Olot</v>
      </c>
      <c r="D1499" s="19" t="s">
        <v>177</v>
      </c>
      <c r="E1499" s="19" t="s">
        <v>196</v>
      </c>
      <c r="F1499" s="19" t="s">
        <v>197</v>
      </c>
      <c r="G1499" s="19" t="s">
        <v>272</v>
      </c>
      <c r="H1499" s="19" t="n">
        <f aca="false">IF(OR(VLOOKUP(A1499,Personal!$A$6:$F$112,5,FALSE())&lt;&gt;"Sí",N1499="No aplica"),0,'Catàleg GRAE'!D81)</f>
        <v>1</v>
      </c>
      <c r="I1499" s="20"/>
      <c r="J1499" s="20"/>
      <c r="K1499" s="20"/>
      <c r="L1499" s="21"/>
      <c r="M1499" s="21"/>
      <c r="N1499" s="20"/>
      <c r="O1499" s="20"/>
      <c r="P1499" s="19" t="str">
        <f aca="false">IF(I1499="","",I1499-H1499)</f>
        <v/>
      </c>
      <c r="Q1499" s="19" t="str">
        <f aca="true">IF(B1499="","",IF(N1499="No aplica","No aplica",IF(I1499="","Pendent",IF(N1499="Per substituir","Substituir",IF(OR(N1499="No localitzat",N1499="No lliurat"),"Reposar",IF(I1499&lt;H1499,"Reposar",IF(I1499&gt;H1499,"Revisar excedent",IF(AND(G1499="Sí",M1499&lt;&gt;"",M1499&lt;TODAY()),"EPI caducat",IF(AND(G1499="Sí",M1499&lt;&gt;"",M1499&lt;=TODAY()+90),"EPI caduca ≤90 dies",IF(OR(N1499="Deteriorat usable",N1499="Revisió necessària"),"Revisar","OK"))))))))))</f>
      </c>
      <c r="R1499" s="20"/>
    </row>
    <row r="1500" customFormat="false" ht="15" hidden="false" customHeight="false" outlineLevel="0" collapsed="false">
      <c r="A1500" s="19" t="n">
        <v>14</v>
      </c>
      <c r="B1500" s="19" t="n">
        <f aca="false">IFERROR(VLOOKUP(A1500,Personal!$A$6:$F$112,2,FALSE()),"")</f>
        <v>0</v>
      </c>
      <c r="C1500" s="19" t="str">
        <f aca="false">IFERROR(VLOOKUP(A1500,Personal!$A$6:$F$112,3,FALSE()),"")</f>
        <v>Olot</v>
      </c>
      <c r="D1500" s="19" t="s">
        <v>177</v>
      </c>
      <c r="E1500" s="19" t="s">
        <v>198</v>
      </c>
      <c r="F1500" s="19" t="s">
        <v>199</v>
      </c>
      <c r="G1500" s="19" t="s">
        <v>272</v>
      </c>
      <c r="H1500" s="19" t="n">
        <f aca="false">IF(OR(VLOOKUP(A1500,Personal!$A$6:$F$112,5,FALSE())&lt;&gt;"Sí",N1500="No aplica"),0,'Catàleg GRAE'!D82)</f>
        <v>1</v>
      </c>
      <c r="I1500" s="20"/>
      <c r="J1500" s="20"/>
      <c r="K1500" s="20"/>
      <c r="L1500" s="21"/>
      <c r="M1500" s="21"/>
      <c r="N1500" s="20"/>
      <c r="O1500" s="20"/>
      <c r="P1500" s="19" t="str">
        <f aca="false">IF(I1500="","",I1500-H1500)</f>
        <v/>
      </c>
      <c r="Q1500" s="19" t="str">
        <f aca="true">IF(B1500="","",IF(N1500="No aplica","No aplica",IF(I1500="","Pendent",IF(N1500="Per substituir","Substituir",IF(OR(N1500="No localitzat",N1500="No lliurat"),"Reposar",IF(I1500&lt;H1500,"Reposar",IF(I1500&gt;H1500,"Revisar excedent",IF(AND(G1500="Sí",M1500&lt;&gt;"",M1500&lt;TODAY()),"EPI caducat",IF(AND(G1500="Sí",M1500&lt;&gt;"",M1500&lt;=TODAY()+90),"EPI caduca ≤90 dies",IF(OR(N1500="Deteriorat usable",N1500="Revisió necessària"),"Revisar","OK"))))))))))</f>
      </c>
      <c r="R1500" s="20"/>
    </row>
    <row r="1501" customFormat="false" ht="15" hidden="false" customHeight="false" outlineLevel="0" collapsed="false">
      <c r="A1501" s="19" t="n">
        <v>14</v>
      </c>
      <c r="B1501" s="19" t="n">
        <f aca="false">IFERROR(VLOOKUP(A1501,Personal!$A$6:$F$112,2,FALSE()),"")</f>
        <v>0</v>
      </c>
      <c r="C1501" s="19" t="str">
        <f aca="false">IFERROR(VLOOKUP(A1501,Personal!$A$6:$F$112,3,FALSE()),"")</f>
        <v>Olot</v>
      </c>
      <c r="D1501" s="19" t="s">
        <v>177</v>
      </c>
      <c r="E1501" s="19" t="s">
        <v>200</v>
      </c>
      <c r="F1501" s="19" t="s">
        <v>201</v>
      </c>
      <c r="G1501" s="19" t="s">
        <v>272</v>
      </c>
      <c r="H1501" s="19" t="n">
        <f aca="false">IF(OR(VLOOKUP(A1501,Personal!$A$6:$F$112,5,FALSE())&lt;&gt;"Sí",N1501="No aplica"),0,'Catàleg GRAE'!D83)</f>
        <v>1</v>
      </c>
      <c r="I1501" s="20"/>
      <c r="J1501" s="20"/>
      <c r="K1501" s="20"/>
      <c r="L1501" s="21"/>
      <c r="M1501" s="21"/>
      <c r="N1501" s="20"/>
      <c r="O1501" s="20"/>
      <c r="P1501" s="19" t="str">
        <f aca="false">IF(I1501="","",I1501-H1501)</f>
        <v/>
      </c>
      <c r="Q1501" s="19" t="str">
        <f aca="true">IF(B1501="","",IF(N1501="No aplica","No aplica",IF(I1501="","Pendent",IF(N1501="Per substituir","Substituir",IF(OR(N1501="No localitzat",N1501="No lliurat"),"Reposar",IF(I1501&lt;H1501,"Reposar",IF(I1501&gt;H1501,"Revisar excedent",IF(AND(G1501="Sí",M1501&lt;&gt;"",M1501&lt;TODAY()),"EPI caducat",IF(AND(G1501="Sí",M1501&lt;&gt;"",M1501&lt;=TODAY()+90),"EPI caduca ≤90 dies",IF(OR(N1501="Deteriorat usable",N1501="Revisió necessària"),"Revisar","OK"))))))))))</f>
      </c>
      <c r="R1501" s="20"/>
    </row>
    <row r="1502" customFormat="false" ht="15" hidden="false" customHeight="false" outlineLevel="0" collapsed="false">
      <c r="A1502" s="19" t="n">
        <v>14</v>
      </c>
      <c r="B1502" s="19" t="n">
        <f aca="false">IFERROR(VLOOKUP(A1502,Personal!$A$6:$F$112,2,FALSE()),"")</f>
        <v>0</v>
      </c>
      <c r="C1502" s="19" t="str">
        <f aca="false">IFERROR(VLOOKUP(A1502,Personal!$A$6:$F$112,3,FALSE()),"")</f>
        <v>Olot</v>
      </c>
      <c r="D1502" s="19" t="s">
        <v>94</v>
      </c>
      <c r="E1502" s="19" t="s">
        <v>202</v>
      </c>
      <c r="F1502" s="19" t="s">
        <v>203</v>
      </c>
      <c r="G1502" s="19" t="s">
        <v>291</v>
      </c>
      <c r="H1502" s="19" t="n">
        <f aca="false">IF(OR(VLOOKUP(A1502,Personal!$A$6:$F$112,5,FALSE())&lt;&gt;"Sí",N1502="No aplica"),0,'Catàleg GRAE'!D84)</f>
        <v>1</v>
      </c>
      <c r="I1502" s="20"/>
      <c r="J1502" s="20"/>
      <c r="K1502" s="20"/>
      <c r="L1502" s="21"/>
      <c r="M1502" s="21"/>
      <c r="N1502" s="20"/>
      <c r="O1502" s="20"/>
      <c r="P1502" s="19" t="str">
        <f aca="false">IF(I1502="","",I1502-H1502)</f>
        <v/>
      </c>
      <c r="Q1502" s="19" t="str">
        <f aca="true">IF(B1502="","",IF(N1502="No aplica","No aplica",IF(I1502="","Pendent",IF(N1502="Per substituir","Substituir",IF(OR(N1502="No localitzat",N1502="No lliurat"),"Reposar",IF(I1502&lt;H1502,"Reposar",IF(I1502&gt;H1502,"Revisar excedent",IF(AND(G1502="Sí",M1502&lt;&gt;"",M1502&lt;TODAY()),"EPI caducat",IF(AND(G1502="Sí",M1502&lt;&gt;"",M1502&lt;=TODAY()+90),"EPI caduca ≤90 dies",IF(OR(N1502="Deteriorat usable",N1502="Revisió necessària"),"Revisar","OK"))))))))))</f>
      </c>
      <c r="R1502" s="20"/>
    </row>
    <row r="1503" customFormat="false" ht="15" hidden="false" customHeight="false" outlineLevel="0" collapsed="false">
      <c r="A1503" s="19" t="n">
        <v>14</v>
      </c>
      <c r="B1503" s="19" t="n">
        <f aca="false">IFERROR(VLOOKUP(A1503,Personal!$A$6:$F$112,2,FALSE()),"")</f>
        <v>0</v>
      </c>
      <c r="C1503" s="19" t="str">
        <f aca="false">IFERROR(VLOOKUP(A1503,Personal!$A$6:$F$112,3,FALSE()),"")</f>
        <v>Olot</v>
      </c>
      <c r="D1503" s="19" t="s">
        <v>125</v>
      </c>
      <c r="E1503" s="19" t="s">
        <v>204</v>
      </c>
      <c r="F1503" s="19" t="s">
        <v>205</v>
      </c>
      <c r="G1503" s="19" t="s">
        <v>291</v>
      </c>
      <c r="H1503" s="19" t="n">
        <f aca="false">IF(OR(VLOOKUP(A1503,Personal!$A$6:$F$112,5,FALSE())&lt;&gt;"Sí",N1503="No aplica"),0,'Catàleg GRAE'!D85)</f>
        <v>1</v>
      </c>
      <c r="I1503" s="20"/>
      <c r="J1503" s="20"/>
      <c r="K1503" s="20"/>
      <c r="L1503" s="21"/>
      <c r="M1503" s="21"/>
      <c r="N1503" s="20"/>
      <c r="O1503" s="20"/>
      <c r="P1503" s="19" t="str">
        <f aca="false">IF(I1503="","",I1503-H1503)</f>
        <v/>
      </c>
      <c r="Q1503" s="19" t="str">
        <f aca="true">IF(B1503="","",IF(N1503="No aplica","No aplica",IF(I1503="","Pendent",IF(N1503="Per substituir","Substituir",IF(OR(N1503="No localitzat",N1503="No lliurat"),"Reposar",IF(I1503&lt;H1503,"Reposar",IF(I1503&gt;H1503,"Revisar excedent",IF(AND(G1503="Sí",M1503&lt;&gt;"",M1503&lt;TODAY()),"EPI caducat",IF(AND(G1503="Sí",M1503&lt;&gt;"",M1503&lt;=TODAY()+90),"EPI caduca ≤90 dies",IF(OR(N1503="Deteriorat usable",N1503="Revisió necessària"),"Revisar","OK"))))))))))</f>
      </c>
      <c r="R1503" s="20"/>
    </row>
    <row r="1504" customFormat="false" ht="15" hidden="false" customHeight="false" outlineLevel="0" collapsed="false">
      <c r="A1504" s="19" t="n">
        <v>14</v>
      </c>
      <c r="B1504" s="19" t="n">
        <f aca="false">IFERROR(VLOOKUP(A1504,Personal!$A$6:$F$112,2,FALSE()),"")</f>
        <v>0</v>
      </c>
      <c r="C1504" s="19" t="str">
        <f aca="false">IFERROR(VLOOKUP(A1504,Personal!$A$6:$F$112,3,FALSE()),"")</f>
        <v>Olot</v>
      </c>
      <c r="D1504" s="19" t="s">
        <v>153</v>
      </c>
      <c r="E1504" s="19" t="s">
        <v>206</v>
      </c>
      <c r="F1504" s="19" t="s">
        <v>207</v>
      </c>
      <c r="G1504" s="19" t="s">
        <v>272</v>
      </c>
      <c r="H1504" s="19" t="n">
        <f aca="false">IF(OR(VLOOKUP(A1504,Personal!$A$6:$F$112,5,FALSE())&lt;&gt;"Sí",N1504="No aplica"),0,'Catàleg GRAE'!D86)</f>
        <v>1</v>
      </c>
      <c r="I1504" s="20"/>
      <c r="J1504" s="20"/>
      <c r="K1504" s="20"/>
      <c r="L1504" s="21"/>
      <c r="M1504" s="21"/>
      <c r="N1504" s="20"/>
      <c r="O1504" s="20"/>
      <c r="P1504" s="19" t="str">
        <f aca="false">IF(I1504="","",I1504-H1504)</f>
        <v/>
      </c>
      <c r="Q1504" s="19" t="str">
        <f aca="true">IF(B1504="","",IF(N1504="No aplica","No aplica",IF(I1504="","Pendent",IF(N1504="Per substituir","Substituir",IF(OR(N1504="No localitzat",N1504="No lliurat"),"Reposar",IF(I1504&lt;H1504,"Reposar",IF(I1504&gt;H1504,"Revisar excedent",IF(AND(G1504="Sí",M1504&lt;&gt;"",M1504&lt;TODAY()),"EPI caducat",IF(AND(G1504="Sí",M1504&lt;&gt;"",M1504&lt;=TODAY()+90),"EPI caduca ≤90 dies",IF(OR(N1504="Deteriorat usable",N1504="Revisió necessària"),"Revisar","OK"))))))))))</f>
      </c>
      <c r="R1504" s="20"/>
    </row>
    <row r="1505" customFormat="false" ht="15" hidden="false" customHeight="false" outlineLevel="0" collapsed="false">
      <c r="A1505" s="19" t="n">
        <v>14</v>
      </c>
      <c r="B1505" s="19" t="n">
        <f aca="false">IFERROR(VLOOKUP(A1505,Personal!$A$6:$F$112,2,FALSE()),"")</f>
        <v>0</v>
      </c>
      <c r="C1505" s="19" t="str">
        <f aca="false">IFERROR(VLOOKUP(A1505,Personal!$A$6:$F$112,3,FALSE()),"")</f>
        <v>Olot</v>
      </c>
      <c r="D1505" s="19" t="s">
        <v>177</v>
      </c>
      <c r="E1505" s="19" t="s">
        <v>208</v>
      </c>
      <c r="F1505" s="19" t="s">
        <v>209</v>
      </c>
      <c r="G1505" s="19" t="s">
        <v>272</v>
      </c>
      <c r="H1505" s="19" t="n">
        <f aca="false">IF(OR(VLOOKUP(A1505,Personal!$A$6:$F$112,5,FALSE())&lt;&gt;"Sí",N1505="No aplica"),0,'Catàleg GRAE'!D87)</f>
        <v>1</v>
      </c>
      <c r="I1505" s="20"/>
      <c r="J1505" s="20"/>
      <c r="K1505" s="20"/>
      <c r="L1505" s="21"/>
      <c r="M1505" s="21"/>
      <c r="N1505" s="20"/>
      <c r="O1505" s="20"/>
      <c r="P1505" s="19" t="str">
        <f aca="false">IF(I1505="","",I1505-H1505)</f>
        <v/>
      </c>
      <c r="Q1505" s="19" t="str">
        <f aca="true">IF(B1505="","",IF(N1505="No aplica","No aplica",IF(I1505="","Pendent",IF(N1505="Per substituir","Substituir",IF(OR(N1505="No localitzat",N1505="No lliurat"),"Reposar",IF(I1505&lt;H1505,"Reposar",IF(I1505&gt;H1505,"Revisar excedent",IF(AND(G1505="Sí",M1505&lt;&gt;"",M1505&lt;TODAY()),"EPI caducat",IF(AND(G1505="Sí",M1505&lt;&gt;"",M1505&lt;=TODAY()+90),"EPI caduca ≤90 dies",IF(OR(N1505="Deteriorat usable",N1505="Revisió necessària"),"Revisar","OK"))))))))))</f>
      </c>
      <c r="R1505" s="20"/>
    </row>
    <row r="1506" customFormat="false" ht="15" hidden="false" customHeight="false" outlineLevel="0" collapsed="false">
      <c r="A1506" s="19" t="n">
        <v>14</v>
      </c>
      <c r="B1506" s="19" t="n">
        <f aca="false">IFERROR(VLOOKUP(A1506,Personal!$A$6:$F$112,2,FALSE()),"")</f>
        <v>0</v>
      </c>
      <c r="C1506" s="19" t="str">
        <f aca="false">IFERROR(VLOOKUP(A1506,Personal!$A$6:$F$112,3,FALSE()),"")</f>
        <v>Olot</v>
      </c>
      <c r="D1506" s="19" t="s">
        <v>177</v>
      </c>
      <c r="E1506" s="19" t="s">
        <v>210</v>
      </c>
      <c r="F1506" s="19" t="s">
        <v>211</v>
      </c>
      <c r="G1506" s="19" t="s">
        <v>272</v>
      </c>
      <c r="H1506" s="19" t="n">
        <f aca="false">IF(OR(VLOOKUP(A1506,Personal!$A$6:$F$112,5,FALSE())&lt;&gt;"Sí",N1506="No aplica"),0,'Catàleg GRAE'!D88)</f>
        <v>1</v>
      </c>
      <c r="I1506" s="20"/>
      <c r="J1506" s="20"/>
      <c r="K1506" s="20"/>
      <c r="L1506" s="21"/>
      <c r="M1506" s="21"/>
      <c r="N1506" s="20"/>
      <c r="O1506" s="20"/>
      <c r="P1506" s="19" t="str">
        <f aca="false">IF(I1506="","",I1506-H1506)</f>
        <v/>
      </c>
      <c r="Q1506" s="19" t="str">
        <f aca="true">IF(B1506="","",IF(N1506="No aplica","No aplica",IF(I1506="","Pendent",IF(N1506="Per substituir","Substituir",IF(OR(N1506="No localitzat",N1506="No lliurat"),"Reposar",IF(I1506&lt;H1506,"Reposar",IF(I1506&gt;H1506,"Revisar excedent",IF(AND(G1506="Sí",M1506&lt;&gt;"",M1506&lt;TODAY()),"EPI caducat",IF(AND(G1506="Sí",M1506&lt;&gt;"",M1506&lt;=TODAY()+90),"EPI caduca ≤90 dies",IF(OR(N1506="Deteriorat usable",N1506="Revisió necessària"),"Revisar","OK"))))))))))</f>
      </c>
      <c r="R1506" s="20"/>
    </row>
    <row r="1507" customFormat="false" ht="15" hidden="false" customHeight="false" outlineLevel="0" collapsed="false">
      <c r="A1507" s="19" t="n">
        <v>14</v>
      </c>
      <c r="B1507" s="19" t="n">
        <f aca="false">IFERROR(VLOOKUP(A1507,Personal!$A$6:$F$112,2,FALSE()),"")</f>
        <v>0</v>
      </c>
      <c r="C1507" s="19" t="str">
        <f aca="false">IFERROR(VLOOKUP(A1507,Personal!$A$6:$F$112,3,FALSE()),"")</f>
        <v>Olot</v>
      </c>
      <c r="D1507" s="19" t="s">
        <v>125</v>
      </c>
      <c r="E1507" s="19" t="s">
        <v>212</v>
      </c>
      <c r="F1507" s="19" t="s">
        <v>213</v>
      </c>
      <c r="G1507" s="19" t="s">
        <v>272</v>
      </c>
      <c r="H1507" s="19" t="n">
        <f aca="false">IF(OR(VLOOKUP(A1507,Personal!$A$6:$F$112,5,FALSE())&lt;&gt;"Sí",N1507="No aplica"),0,'Catàleg GRAE'!D89)</f>
        <v>1</v>
      </c>
      <c r="I1507" s="20"/>
      <c r="J1507" s="20"/>
      <c r="K1507" s="20"/>
      <c r="L1507" s="21"/>
      <c r="M1507" s="21"/>
      <c r="N1507" s="20"/>
      <c r="O1507" s="20"/>
      <c r="P1507" s="19" t="str">
        <f aca="false">IF(I1507="","",I1507-H1507)</f>
        <v/>
      </c>
      <c r="Q1507" s="19" t="str">
        <f aca="true">IF(B1507="","",IF(N1507="No aplica","No aplica",IF(I1507="","Pendent",IF(N1507="Per substituir","Substituir",IF(OR(N1507="No localitzat",N1507="No lliurat"),"Reposar",IF(I1507&lt;H1507,"Reposar",IF(I1507&gt;H1507,"Revisar excedent",IF(AND(G1507="Sí",M1507&lt;&gt;"",M1507&lt;TODAY()),"EPI caducat",IF(AND(G1507="Sí",M1507&lt;&gt;"",M1507&lt;=TODAY()+90),"EPI caduca ≤90 dies",IF(OR(N1507="Deteriorat usable",N1507="Revisió necessària"),"Revisar","OK"))))))))))</f>
      </c>
      <c r="R1507" s="20"/>
    </row>
    <row r="1508" customFormat="false" ht="15" hidden="false" customHeight="false" outlineLevel="0" collapsed="false">
      <c r="A1508" s="19" t="n">
        <v>14</v>
      </c>
      <c r="B1508" s="19" t="n">
        <f aca="false">IFERROR(VLOOKUP(A1508,Personal!$A$6:$F$112,2,FALSE()),"")</f>
        <v>0</v>
      </c>
      <c r="C1508" s="19" t="str">
        <f aca="false">IFERROR(VLOOKUP(A1508,Personal!$A$6:$F$112,3,FALSE()),"")</f>
        <v>Olot</v>
      </c>
      <c r="D1508" s="19" t="s">
        <v>40</v>
      </c>
      <c r="E1508" s="19" t="s">
        <v>214</v>
      </c>
      <c r="F1508" s="19" t="s">
        <v>215</v>
      </c>
      <c r="G1508" s="19" t="s">
        <v>291</v>
      </c>
      <c r="H1508" s="19" t="n">
        <f aca="false">IF(OR(VLOOKUP(A1508,Personal!$A$6:$F$112,5,FALSE())&lt;&gt;"Sí",N1508="No aplica"),0,'Catàleg GRAE'!D90)</f>
        <v>1</v>
      </c>
      <c r="I1508" s="20"/>
      <c r="J1508" s="20"/>
      <c r="K1508" s="20"/>
      <c r="L1508" s="21"/>
      <c r="M1508" s="21"/>
      <c r="N1508" s="20"/>
      <c r="O1508" s="20"/>
      <c r="P1508" s="19" t="str">
        <f aca="false">IF(I1508="","",I1508-H1508)</f>
        <v/>
      </c>
      <c r="Q1508" s="19" t="str">
        <f aca="true">IF(B1508="","",IF(N1508="No aplica","No aplica",IF(I1508="","Pendent",IF(N1508="Per substituir","Substituir",IF(OR(N1508="No localitzat",N1508="No lliurat"),"Reposar",IF(I1508&lt;H1508,"Reposar",IF(I1508&gt;H1508,"Revisar excedent",IF(AND(G1508="Sí",M1508&lt;&gt;"",M1508&lt;TODAY()),"EPI caducat",IF(AND(G1508="Sí",M1508&lt;&gt;"",M1508&lt;=TODAY()+90),"EPI caduca ≤90 dies",IF(OR(N1508="Deteriorat usable",N1508="Revisió necessària"),"Revisar","OK"))))))))))</f>
      </c>
      <c r="R1508" s="20"/>
    </row>
    <row r="1509" customFormat="false" ht="15" hidden="false" customHeight="false" outlineLevel="0" collapsed="false">
      <c r="A1509" s="19" t="n">
        <v>14</v>
      </c>
      <c r="B1509" s="19" t="n">
        <f aca="false">IFERROR(VLOOKUP(A1509,Personal!$A$6:$F$112,2,FALSE()),"")</f>
        <v>0</v>
      </c>
      <c r="C1509" s="19" t="str">
        <f aca="false">IFERROR(VLOOKUP(A1509,Personal!$A$6:$F$112,3,FALSE()),"")</f>
        <v>Olot</v>
      </c>
      <c r="D1509" s="19" t="s">
        <v>216</v>
      </c>
      <c r="E1509" s="19" t="s">
        <v>217</v>
      </c>
      <c r="F1509" s="19" t="s">
        <v>218</v>
      </c>
      <c r="G1509" s="19" t="s">
        <v>272</v>
      </c>
      <c r="H1509" s="19" t="n">
        <f aca="false">IF(OR(VLOOKUP(A1509,Personal!$A$6:$F$112,5,FALSE())&lt;&gt;"Sí",N1509="No aplica"),0,'Catàleg GRAE'!D91)</f>
        <v>1</v>
      </c>
      <c r="I1509" s="20"/>
      <c r="J1509" s="20"/>
      <c r="K1509" s="20"/>
      <c r="L1509" s="21"/>
      <c r="M1509" s="21"/>
      <c r="N1509" s="20"/>
      <c r="O1509" s="20"/>
      <c r="P1509" s="19" t="str">
        <f aca="false">IF(I1509="","",I1509-H1509)</f>
        <v/>
      </c>
      <c r="Q1509" s="19" t="str">
        <f aca="true">IF(B1509="","",IF(N1509="No aplica","No aplica",IF(I1509="","Pendent",IF(N1509="Per substituir","Substituir",IF(OR(N1509="No localitzat",N1509="No lliurat"),"Reposar",IF(I1509&lt;H1509,"Reposar",IF(I1509&gt;H1509,"Revisar excedent",IF(AND(G1509="Sí",M1509&lt;&gt;"",M1509&lt;TODAY()),"EPI caducat",IF(AND(G1509="Sí",M1509&lt;&gt;"",M1509&lt;=TODAY()+90),"EPI caduca ≤90 dies",IF(OR(N1509="Deteriorat usable",N1509="Revisió necessària"),"Revisar","OK"))))))))))</f>
      </c>
      <c r="R1509" s="20"/>
    </row>
    <row r="1510" customFormat="false" ht="15" hidden="false" customHeight="false" outlineLevel="0" collapsed="false">
      <c r="A1510" s="19" t="n">
        <v>14</v>
      </c>
      <c r="B1510" s="19" t="n">
        <f aca="false">IFERROR(VLOOKUP(A1510,Personal!$A$6:$F$112,2,FALSE()),"")</f>
        <v>0</v>
      </c>
      <c r="C1510" s="19" t="str">
        <f aca="false">IFERROR(VLOOKUP(A1510,Personal!$A$6:$F$112,3,FALSE()),"")</f>
        <v>Olot</v>
      </c>
      <c r="D1510" s="19" t="s">
        <v>37</v>
      </c>
      <c r="E1510" s="19" t="s">
        <v>219</v>
      </c>
      <c r="F1510" s="19" t="s">
        <v>220</v>
      </c>
      <c r="G1510" s="19" t="s">
        <v>291</v>
      </c>
      <c r="H1510" s="19" t="n">
        <f aca="false">IF(OR(VLOOKUP(A1510,Personal!$A$6:$F$112,5,FALSE())&lt;&gt;"Sí",N1510="No aplica"),0,'Catàleg GRAE'!D92)</f>
        <v>1</v>
      </c>
      <c r="I1510" s="20"/>
      <c r="J1510" s="20"/>
      <c r="K1510" s="20"/>
      <c r="L1510" s="21"/>
      <c r="M1510" s="21"/>
      <c r="N1510" s="20"/>
      <c r="O1510" s="20"/>
      <c r="P1510" s="19" t="str">
        <f aca="false">IF(I1510="","",I1510-H1510)</f>
        <v/>
      </c>
      <c r="Q1510" s="19" t="str">
        <f aca="true">IF(B1510="","",IF(N1510="No aplica","No aplica",IF(I1510="","Pendent",IF(N1510="Per substituir","Substituir",IF(OR(N1510="No localitzat",N1510="No lliurat"),"Reposar",IF(I1510&lt;H1510,"Reposar",IF(I1510&gt;H1510,"Revisar excedent",IF(AND(G1510="Sí",M1510&lt;&gt;"",M1510&lt;TODAY()),"EPI caducat",IF(AND(G1510="Sí",M1510&lt;&gt;"",M1510&lt;=TODAY()+90),"EPI caduca ≤90 dies",IF(OR(N1510="Deteriorat usable",N1510="Revisió necessària"),"Revisar","OK"))))))))))</f>
      </c>
      <c r="R1510" s="20"/>
    </row>
    <row r="1511" customFormat="false" ht="15" hidden="false" customHeight="false" outlineLevel="0" collapsed="false">
      <c r="A1511" s="19" t="n">
        <v>14</v>
      </c>
      <c r="B1511" s="19" t="n">
        <f aca="false">IFERROR(VLOOKUP(A1511,Personal!$A$6:$F$112,2,FALSE()),"")</f>
        <v>0</v>
      </c>
      <c r="C1511" s="19" t="str">
        <f aca="false">IFERROR(VLOOKUP(A1511,Personal!$A$6:$F$112,3,FALSE()),"")</f>
        <v>Olot</v>
      </c>
      <c r="D1511" s="19" t="s">
        <v>137</v>
      </c>
      <c r="E1511" s="19" t="s">
        <v>221</v>
      </c>
      <c r="F1511" s="19" t="s">
        <v>222</v>
      </c>
      <c r="G1511" s="19" t="s">
        <v>291</v>
      </c>
      <c r="H1511" s="19" t="n">
        <f aca="false">IF(OR(VLOOKUP(A1511,Personal!$A$6:$F$112,5,FALSE())&lt;&gt;"Sí",N1511="No aplica"),0,'Catàleg GRAE'!D93)</f>
        <v>1</v>
      </c>
      <c r="I1511" s="20"/>
      <c r="J1511" s="20"/>
      <c r="K1511" s="20"/>
      <c r="L1511" s="21"/>
      <c r="M1511" s="21"/>
      <c r="N1511" s="20"/>
      <c r="O1511" s="20"/>
      <c r="P1511" s="19" t="str">
        <f aca="false">IF(I1511="","",I1511-H1511)</f>
        <v/>
      </c>
      <c r="Q1511" s="19" t="str">
        <f aca="true">IF(B1511="","",IF(N1511="No aplica","No aplica",IF(I1511="","Pendent",IF(N1511="Per substituir","Substituir",IF(OR(N1511="No localitzat",N1511="No lliurat"),"Reposar",IF(I1511&lt;H1511,"Reposar",IF(I1511&gt;H1511,"Revisar excedent",IF(AND(G1511="Sí",M1511&lt;&gt;"",M1511&lt;TODAY()),"EPI caducat",IF(AND(G1511="Sí",M1511&lt;&gt;"",M1511&lt;=TODAY()+90),"EPI caduca ≤90 dies",IF(OR(N1511="Deteriorat usable",N1511="Revisió necessària"),"Revisar","OK"))))))))))</f>
      </c>
      <c r="R1511" s="20"/>
    </row>
    <row r="1512" customFormat="false" ht="15" hidden="false" customHeight="false" outlineLevel="0" collapsed="false">
      <c r="A1512" s="19" t="n">
        <v>14</v>
      </c>
      <c r="B1512" s="19" t="n">
        <f aca="false">IFERROR(VLOOKUP(A1512,Personal!$A$6:$F$112,2,FALSE()),"")</f>
        <v>0</v>
      </c>
      <c r="C1512" s="19" t="str">
        <f aca="false">IFERROR(VLOOKUP(A1512,Personal!$A$6:$F$112,3,FALSE()),"")</f>
        <v>Olot</v>
      </c>
      <c r="D1512" s="19" t="s">
        <v>137</v>
      </c>
      <c r="E1512" s="19" t="s">
        <v>223</v>
      </c>
      <c r="F1512" s="19" t="s">
        <v>224</v>
      </c>
      <c r="G1512" s="19" t="s">
        <v>291</v>
      </c>
      <c r="H1512" s="19" t="n">
        <f aca="false">IF(OR(VLOOKUP(A1512,Personal!$A$6:$F$112,5,FALSE())&lt;&gt;"Sí",N1512="No aplica"),0,'Catàleg GRAE'!D94)</f>
        <v>1</v>
      </c>
      <c r="I1512" s="20"/>
      <c r="J1512" s="20"/>
      <c r="K1512" s="20"/>
      <c r="L1512" s="21"/>
      <c r="M1512" s="21"/>
      <c r="N1512" s="20"/>
      <c r="O1512" s="20"/>
      <c r="P1512" s="19" t="str">
        <f aca="false">IF(I1512="","",I1512-H1512)</f>
        <v/>
      </c>
      <c r="Q1512" s="19" t="str">
        <f aca="true">IF(B1512="","",IF(N1512="No aplica","No aplica",IF(I1512="","Pendent",IF(N1512="Per substituir","Substituir",IF(OR(N1512="No localitzat",N1512="No lliurat"),"Reposar",IF(I1512&lt;H1512,"Reposar",IF(I1512&gt;H1512,"Revisar excedent",IF(AND(G1512="Sí",M1512&lt;&gt;"",M1512&lt;TODAY()),"EPI caducat",IF(AND(G1512="Sí",M1512&lt;&gt;"",M1512&lt;=TODAY()+90),"EPI caduca ≤90 dies",IF(OR(N1512="Deteriorat usable",N1512="Revisió necessària"),"Revisar","OK"))))))))))</f>
      </c>
      <c r="R1512" s="20"/>
    </row>
    <row r="1513" customFormat="false" ht="15" hidden="false" customHeight="false" outlineLevel="0" collapsed="false">
      <c r="A1513" s="19" t="n">
        <v>14</v>
      </c>
      <c r="B1513" s="19" t="n">
        <f aca="false">IFERROR(VLOOKUP(A1513,Personal!$A$6:$F$112,2,FALSE()),"")</f>
        <v>0</v>
      </c>
      <c r="C1513" s="19" t="str">
        <f aca="false">IFERROR(VLOOKUP(A1513,Personal!$A$6:$F$112,3,FALSE()),"")</f>
        <v>Olot</v>
      </c>
      <c r="D1513" s="19" t="s">
        <v>137</v>
      </c>
      <c r="E1513" s="19" t="s">
        <v>225</v>
      </c>
      <c r="F1513" s="19" t="s">
        <v>226</v>
      </c>
      <c r="G1513" s="19" t="s">
        <v>291</v>
      </c>
      <c r="H1513" s="19" t="n">
        <f aca="false">IF(OR(VLOOKUP(A1513,Personal!$A$6:$F$112,5,FALSE())&lt;&gt;"Sí",N1513="No aplica"),0,'Catàleg GRAE'!D95)</f>
        <v>1</v>
      </c>
      <c r="I1513" s="20"/>
      <c r="J1513" s="20"/>
      <c r="K1513" s="20"/>
      <c r="L1513" s="21"/>
      <c r="M1513" s="21"/>
      <c r="N1513" s="20"/>
      <c r="O1513" s="20"/>
      <c r="P1513" s="19" t="str">
        <f aca="false">IF(I1513="","",I1513-H1513)</f>
        <v/>
      </c>
      <c r="Q1513" s="19" t="str">
        <f aca="true">IF(B1513="","",IF(N1513="No aplica","No aplica",IF(I1513="","Pendent",IF(N1513="Per substituir","Substituir",IF(OR(N1513="No localitzat",N1513="No lliurat"),"Reposar",IF(I1513&lt;H1513,"Reposar",IF(I1513&gt;H1513,"Revisar excedent",IF(AND(G1513="Sí",M1513&lt;&gt;"",M1513&lt;TODAY()),"EPI caducat",IF(AND(G1513="Sí",M1513&lt;&gt;"",M1513&lt;=TODAY()+90),"EPI caduca ≤90 dies",IF(OR(N1513="Deteriorat usable",N1513="Revisió necessària"),"Revisar","OK"))))))))))</f>
      </c>
      <c r="R1513" s="20"/>
    </row>
    <row r="1514" customFormat="false" ht="15" hidden="false" customHeight="false" outlineLevel="0" collapsed="false">
      <c r="A1514" s="19" t="n">
        <v>14</v>
      </c>
      <c r="B1514" s="19" t="n">
        <f aca="false">IFERROR(VLOOKUP(A1514,Personal!$A$6:$F$112,2,FALSE()),"")</f>
        <v>0</v>
      </c>
      <c r="C1514" s="19" t="str">
        <f aca="false">IFERROR(VLOOKUP(A1514,Personal!$A$6:$F$112,3,FALSE()),"")</f>
        <v>Olot</v>
      </c>
      <c r="D1514" s="19" t="s">
        <v>137</v>
      </c>
      <c r="E1514" s="19" t="s">
        <v>227</v>
      </c>
      <c r="F1514" s="19" t="s">
        <v>228</v>
      </c>
      <c r="G1514" s="19" t="s">
        <v>291</v>
      </c>
      <c r="H1514" s="19" t="n">
        <f aca="false">IF(OR(VLOOKUP(A1514,Personal!$A$6:$F$112,5,FALSE())&lt;&gt;"Sí",N1514="No aplica"),0,'Catàleg GRAE'!D96)</f>
        <v>1</v>
      </c>
      <c r="I1514" s="20"/>
      <c r="J1514" s="20"/>
      <c r="K1514" s="20"/>
      <c r="L1514" s="21"/>
      <c r="M1514" s="21"/>
      <c r="N1514" s="20"/>
      <c r="O1514" s="20"/>
      <c r="P1514" s="19" t="str">
        <f aca="false">IF(I1514="","",I1514-H1514)</f>
        <v/>
      </c>
      <c r="Q1514" s="19" t="str">
        <f aca="true">IF(B1514="","",IF(N1514="No aplica","No aplica",IF(I1514="","Pendent",IF(N1514="Per substituir","Substituir",IF(OR(N1514="No localitzat",N1514="No lliurat"),"Reposar",IF(I1514&lt;H1514,"Reposar",IF(I1514&gt;H1514,"Revisar excedent",IF(AND(G1514="Sí",M1514&lt;&gt;"",M1514&lt;TODAY()),"EPI caducat",IF(AND(G1514="Sí",M1514&lt;&gt;"",M1514&lt;=TODAY()+90),"EPI caduca ≤90 dies",IF(OR(N1514="Deteriorat usable",N1514="Revisió necessària"),"Revisar","OK"))))))))))</f>
      </c>
      <c r="R1514" s="20"/>
    </row>
    <row r="1515" customFormat="false" ht="15" hidden="false" customHeight="false" outlineLevel="0" collapsed="false">
      <c r="A1515" s="19" t="n">
        <v>14</v>
      </c>
      <c r="B1515" s="19" t="n">
        <f aca="false">IFERROR(VLOOKUP(A1515,Personal!$A$6:$F$112,2,FALSE()),"")</f>
        <v>0</v>
      </c>
      <c r="C1515" s="19" t="str">
        <f aca="false">IFERROR(VLOOKUP(A1515,Personal!$A$6:$F$112,3,FALSE()),"")</f>
        <v>Olot</v>
      </c>
      <c r="D1515" s="19" t="s">
        <v>137</v>
      </c>
      <c r="E1515" s="19" t="s">
        <v>229</v>
      </c>
      <c r="F1515" s="19" t="s">
        <v>230</v>
      </c>
      <c r="G1515" s="19" t="s">
        <v>291</v>
      </c>
      <c r="H1515" s="19" t="n">
        <f aca="false">IF(OR(VLOOKUP(A1515,Personal!$A$6:$F$112,5,FALSE())&lt;&gt;"Sí",N1515="No aplica"),0,'Catàleg GRAE'!D97)</f>
        <v>1</v>
      </c>
      <c r="I1515" s="20"/>
      <c r="J1515" s="20"/>
      <c r="K1515" s="20"/>
      <c r="L1515" s="21"/>
      <c r="M1515" s="21"/>
      <c r="N1515" s="20"/>
      <c r="O1515" s="20"/>
      <c r="P1515" s="19" t="str">
        <f aca="false">IF(I1515="","",I1515-H1515)</f>
        <v/>
      </c>
      <c r="Q1515" s="19" t="str">
        <f aca="true">IF(B1515="","",IF(N1515="No aplica","No aplica",IF(I1515="","Pendent",IF(N1515="Per substituir","Substituir",IF(OR(N1515="No localitzat",N1515="No lliurat"),"Reposar",IF(I1515&lt;H1515,"Reposar",IF(I1515&gt;H1515,"Revisar excedent",IF(AND(G1515="Sí",M1515&lt;&gt;"",M1515&lt;TODAY()),"EPI caducat",IF(AND(G1515="Sí",M1515&lt;&gt;"",M1515&lt;=TODAY()+90),"EPI caduca ≤90 dies",IF(OR(N1515="Deteriorat usable",N1515="Revisió necessària"),"Revisar","OK"))))))))))</f>
      </c>
      <c r="R1515" s="20"/>
    </row>
    <row r="1516" customFormat="false" ht="15" hidden="false" customHeight="false" outlineLevel="0" collapsed="false">
      <c r="A1516" s="19" t="n">
        <v>14</v>
      </c>
      <c r="B1516" s="19" t="n">
        <f aca="false">IFERROR(VLOOKUP(A1516,Personal!$A$6:$F$112,2,FALSE()),"")</f>
        <v>0</v>
      </c>
      <c r="C1516" s="19" t="str">
        <f aca="false">IFERROR(VLOOKUP(A1516,Personal!$A$6:$F$112,3,FALSE()),"")</f>
        <v>Olot</v>
      </c>
      <c r="D1516" s="19" t="s">
        <v>137</v>
      </c>
      <c r="E1516" s="19" t="s">
        <v>231</v>
      </c>
      <c r="F1516" s="19" t="s">
        <v>232</v>
      </c>
      <c r="G1516" s="19" t="s">
        <v>291</v>
      </c>
      <c r="H1516" s="19" t="n">
        <f aca="false">IF(OR(VLOOKUP(A1516,Personal!$A$6:$F$112,5,FALSE())&lt;&gt;"Sí",N1516="No aplica"),0,'Catàleg GRAE'!D98)</f>
        <v>1</v>
      </c>
      <c r="I1516" s="20"/>
      <c r="J1516" s="20"/>
      <c r="K1516" s="20"/>
      <c r="L1516" s="21"/>
      <c r="M1516" s="21"/>
      <c r="N1516" s="20"/>
      <c r="O1516" s="20"/>
      <c r="P1516" s="19" t="str">
        <f aca="false">IF(I1516="","",I1516-H1516)</f>
        <v/>
      </c>
      <c r="Q1516" s="19" t="str">
        <f aca="true">IF(B1516="","",IF(N1516="No aplica","No aplica",IF(I1516="","Pendent",IF(N1516="Per substituir","Substituir",IF(OR(N1516="No localitzat",N1516="No lliurat"),"Reposar",IF(I1516&lt;H1516,"Reposar",IF(I1516&gt;H1516,"Revisar excedent",IF(AND(G1516="Sí",M1516&lt;&gt;"",M1516&lt;TODAY()),"EPI caducat",IF(AND(G1516="Sí",M1516&lt;&gt;"",M1516&lt;=TODAY()+90),"EPI caduca ≤90 dies",IF(OR(N1516="Deteriorat usable",N1516="Revisió necessària"),"Revisar","OK"))))))))))</f>
      </c>
      <c r="R1516" s="20"/>
    </row>
    <row r="1517" customFormat="false" ht="15" hidden="false" customHeight="false" outlineLevel="0" collapsed="false">
      <c r="A1517" s="19" t="n">
        <v>14</v>
      </c>
      <c r="B1517" s="19" t="n">
        <f aca="false">IFERROR(VLOOKUP(A1517,Personal!$A$6:$F$112,2,FALSE()),"")</f>
        <v>0</v>
      </c>
      <c r="C1517" s="19" t="str">
        <f aca="false">IFERROR(VLOOKUP(A1517,Personal!$A$6:$F$112,3,FALSE()),"")</f>
        <v>Olot</v>
      </c>
      <c r="D1517" s="19" t="s">
        <v>137</v>
      </c>
      <c r="E1517" s="19" t="s">
        <v>233</v>
      </c>
      <c r="F1517" s="19" t="s">
        <v>234</v>
      </c>
      <c r="G1517" s="19" t="s">
        <v>291</v>
      </c>
      <c r="H1517" s="19" t="n">
        <f aca="false">IF(OR(VLOOKUP(A1517,Personal!$A$6:$F$112,5,FALSE())&lt;&gt;"Sí",N1517="No aplica"),0,'Catàleg GRAE'!D99)</f>
        <v>1</v>
      </c>
      <c r="I1517" s="20"/>
      <c r="J1517" s="20"/>
      <c r="K1517" s="20"/>
      <c r="L1517" s="21"/>
      <c r="M1517" s="21"/>
      <c r="N1517" s="20"/>
      <c r="O1517" s="20"/>
      <c r="P1517" s="19" t="str">
        <f aca="false">IF(I1517="","",I1517-H1517)</f>
        <v/>
      </c>
      <c r="Q1517" s="19" t="str">
        <f aca="true">IF(B1517="","",IF(N1517="No aplica","No aplica",IF(I1517="","Pendent",IF(N1517="Per substituir","Substituir",IF(OR(N1517="No localitzat",N1517="No lliurat"),"Reposar",IF(I1517&lt;H1517,"Reposar",IF(I1517&gt;H1517,"Revisar excedent",IF(AND(G1517="Sí",M1517&lt;&gt;"",M1517&lt;TODAY()),"EPI caducat",IF(AND(G1517="Sí",M1517&lt;&gt;"",M1517&lt;=TODAY()+90),"EPI caduca ≤90 dies",IF(OR(N1517="Deteriorat usable",N1517="Revisió necessària"),"Revisar","OK"))))))))))</f>
      </c>
      <c r="R1517" s="20"/>
    </row>
    <row r="1518" customFormat="false" ht="15" hidden="false" customHeight="false" outlineLevel="0" collapsed="false">
      <c r="A1518" s="19" t="n">
        <v>14</v>
      </c>
      <c r="B1518" s="19" t="n">
        <f aca="false">IFERROR(VLOOKUP(A1518,Personal!$A$6:$F$112,2,FALSE()),"")</f>
        <v>0</v>
      </c>
      <c r="C1518" s="19" t="str">
        <f aca="false">IFERROR(VLOOKUP(A1518,Personal!$A$6:$F$112,3,FALSE()),"")</f>
        <v>Olot</v>
      </c>
      <c r="D1518" s="19" t="s">
        <v>216</v>
      </c>
      <c r="E1518" s="19" t="s">
        <v>235</v>
      </c>
      <c r="F1518" s="19" t="s">
        <v>236</v>
      </c>
      <c r="G1518" s="19" t="s">
        <v>272</v>
      </c>
      <c r="H1518" s="19" t="n">
        <f aca="false">IF(OR(VLOOKUP(A1518,Personal!$A$6:$F$112,5,FALSE())&lt;&gt;"Sí",N1518="No aplica"),0,'Catàleg GRAE'!D100)</f>
        <v>1</v>
      </c>
      <c r="I1518" s="20"/>
      <c r="J1518" s="20"/>
      <c r="K1518" s="20"/>
      <c r="L1518" s="21"/>
      <c r="M1518" s="21"/>
      <c r="N1518" s="20"/>
      <c r="O1518" s="20"/>
      <c r="P1518" s="19" t="str">
        <f aca="false">IF(I1518="","",I1518-H1518)</f>
        <v/>
      </c>
      <c r="Q1518" s="19" t="str">
        <f aca="true">IF(B1518="","",IF(N1518="No aplica","No aplica",IF(I1518="","Pendent",IF(N1518="Per substituir","Substituir",IF(OR(N1518="No localitzat",N1518="No lliurat"),"Reposar",IF(I1518&lt;H1518,"Reposar",IF(I1518&gt;H1518,"Revisar excedent",IF(AND(G1518="Sí",M1518&lt;&gt;"",M1518&lt;TODAY()),"EPI caducat",IF(AND(G1518="Sí",M1518&lt;&gt;"",M1518&lt;=TODAY()+90),"EPI caduca ≤90 dies",IF(OR(N1518="Deteriorat usable",N1518="Revisió necessària"),"Revisar","OK"))))))))))</f>
      </c>
      <c r="R1518" s="20"/>
    </row>
    <row r="1519" customFormat="false" ht="15" hidden="false" customHeight="false" outlineLevel="0" collapsed="false">
      <c r="A1519" s="19" t="n">
        <v>14</v>
      </c>
      <c r="B1519" s="19" t="n">
        <f aca="false">IFERROR(VLOOKUP(A1519,Personal!$A$6:$F$112,2,FALSE()),"")</f>
        <v>0</v>
      </c>
      <c r="C1519" s="19" t="str">
        <f aca="false">IFERROR(VLOOKUP(A1519,Personal!$A$6:$F$112,3,FALSE()),"")</f>
        <v>Olot</v>
      </c>
      <c r="D1519" s="19" t="s">
        <v>137</v>
      </c>
      <c r="E1519" s="19" t="s">
        <v>237</v>
      </c>
      <c r="F1519" s="19" t="s">
        <v>238</v>
      </c>
      <c r="G1519" s="19" t="s">
        <v>291</v>
      </c>
      <c r="H1519" s="19" t="n">
        <f aca="false">IF(OR(VLOOKUP(A1519,Personal!$A$6:$F$112,5,FALSE())&lt;&gt;"Sí",N1519="No aplica"),0,'Catàleg GRAE'!D101)</f>
        <v>1</v>
      </c>
      <c r="I1519" s="20"/>
      <c r="J1519" s="20"/>
      <c r="K1519" s="20"/>
      <c r="L1519" s="21"/>
      <c r="M1519" s="21"/>
      <c r="N1519" s="20"/>
      <c r="O1519" s="20"/>
      <c r="P1519" s="19" t="str">
        <f aca="false">IF(I1519="","",I1519-H1519)</f>
        <v/>
      </c>
      <c r="Q1519" s="19" t="str">
        <f aca="true">IF(B1519="","",IF(N1519="No aplica","No aplica",IF(I1519="","Pendent",IF(N1519="Per substituir","Substituir",IF(OR(N1519="No localitzat",N1519="No lliurat"),"Reposar",IF(I1519&lt;H1519,"Reposar",IF(I1519&gt;H1519,"Revisar excedent",IF(AND(G1519="Sí",M1519&lt;&gt;"",M1519&lt;TODAY()),"EPI caducat",IF(AND(G1519="Sí",M1519&lt;&gt;"",M1519&lt;=TODAY()+90),"EPI caduca ≤90 dies",IF(OR(N1519="Deteriorat usable",N1519="Revisió necessària"),"Revisar","OK"))))))))))</f>
      </c>
      <c r="R1519" s="20"/>
    </row>
    <row r="1520" customFormat="false" ht="15" hidden="false" customHeight="false" outlineLevel="0" collapsed="false">
      <c r="A1520" s="19" t="n">
        <v>14</v>
      </c>
      <c r="B1520" s="19" t="n">
        <f aca="false">IFERROR(VLOOKUP(A1520,Personal!$A$6:$F$112,2,FALSE()),"")</f>
        <v>0</v>
      </c>
      <c r="C1520" s="19" t="str">
        <f aca="false">IFERROR(VLOOKUP(A1520,Personal!$A$6:$F$112,3,FALSE()),"")</f>
        <v>Olot</v>
      </c>
      <c r="D1520" s="19" t="s">
        <v>37</v>
      </c>
      <c r="E1520" s="19" t="s">
        <v>239</v>
      </c>
      <c r="F1520" s="19" t="s">
        <v>240</v>
      </c>
      <c r="G1520" s="19" t="s">
        <v>291</v>
      </c>
      <c r="H1520" s="19" t="n">
        <f aca="false">IF(OR(VLOOKUP(A1520,Personal!$A$6:$F$112,5,FALSE())&lt;&gt;"Sí",N1520="No aplica"),0,'Catàleg GRAE'!D102)</f>
        <v>1</v>
      </c>
      <c r="I1520" s="20"/>
      <c r="J1520" s="20"/>
      <c r="K1520" s="20"/>
      <c r="L1520" s="21"/>
      <c r="M1520" s="21"/>
      <c r="N1520" s="20"/>
      <c r="O1520" s="20"/>
      <c r="P1520" s="19" t="str">
        <f aca="false">IF(I1520="","",I1520-H1520)</f>
        <v/>
      </c>
      <c r="Q1520" s="19" t="str">
        <f aca="true">IF(B1520="","",IF(N1520="No aplica","No aplica",IF(I1520="","Pendent",IF(N1520="Per substituir","Substituir",IF(OR(N1520="No localitzat",N1520="No lliurat"),"Reposar",IF(I1520&lt;H1520,"Reposar",IF(I1520&gt;H1520,"Revisar excedent",IF(AND(G1520="Sí",M1520&lt;&gt;"",M1520&lt;TODAY()),"EPI caducat",IF(AND(G1520="Sí",M1520&lt;&gt;"",M1520&lt;=TODAY()+90),"EPI caduca ≤90 dies",IF(OR(N1520="Deteriorat usable",N1520="Revisió necessària"),"Revisar","OK"))))))))))</f>
      </c>
      <c r="R1520" s="20"/>
    </row>
    <row r="1521" customFormat="false" ht="15" hidden="false" customHeight="false" outlineLevel="0" collapsed="false">
      <c r="A1521" s="19" t="n">
        <v>14</v>
      </c>
      <c r="B1521" s="19" t="n">
        <f aca="false">IFERROR(VLOOKUP(A1521,Personal!$A$6:$F$112,2,FALSE()),"")</f>
        <v>0</v>
      </c>
      <c r="C1521" s="19" t="str">
        <f aca="false">IFERROR(VLOOKUP(A1521,Personal!$A$6:$F$112,3,FALSE()),"")</f>
        <v>Olot</v>
      </c>
      <c r="D1521" s="19" t="s">
        <v>37</v>
      </c>
      <c r="E1521" s="19" t="s">
        <v>241</v>
      </c>
      <c r="F1521" s="19" t="s">
        <v>242</v>
      </c>
      <c r="G1521" s="19" t="s">
        <v>291</v>
      </c>
      <c r="H1521" s="19" t="n">
        <f aca="false">IF(OR(VLOOKUP(A1521,Personal!$A$6:$F$112,5,FALSE())&lt;&gt;"Sí",N1521="No aplica"),0,'Catàleg GRAE'!D103)</f>
        <v>1</v>
      </c>
      <c r="I1521" s="20"/>
      <c r="J1521" s="20"/>
      <c r="K1521" s="20"/>
      <c r="L1521" s="21"/>
      <c r="M1521" s="21"/>
      <c r="N1521" s="20"/>
      <c r="O1521" s="20"/>
      <c r="P1521" s="19" t="str">
        <f aca="false">IF(I1521="","",I1521-H1521)</f>
        <v/>
      </c>
      <c r="Q1521" s="19" t="str">
        <f aca="true">IF(B1521="","",IF(N1521="No aplica","No aplica",IF(I1521="","Pendent",IF(N1521="Per substituir","Substituir",IF(OR(N1521="No localitzat",N1521="No lliurat"),"Reposar",IF(I1521&lt;H1521,"Reposar",IF(I1521&gt;H1521,"Revisar excedent",IF(AND(G1521="Sí",M1521&lt;&gt;"",M1521&lt;TODAY()),"EPI caducat",IF(AND(G1521="Sí",M1521&lt;&gt;"",M1521&lt;=TODAY()+90),"EPI caduca ≤90 dies",IF(OR(N1521="Deteriorat usable",N1521="Revisió necessària"),"Revisar","OK"))))))))))</f>
      </c>
      <c r="R1521" s="20"/>
    </row>
    <row r="1522" customFormat="false" ht="15" hidden="false" customHeight="false" outlineLevel="0" collapsed="false">
      <c r="A1522" s="19" t="n">
        <v>14</v>
      </c>
      <c r="B1522" s="19" t="n">
        <f aca="false">IFERROR(VLOOKUP(A1522,Personal!$A$6:$F$112,2,FALSE()),"")</f>
        <v>0</v>
      </c>
      <c r="C1522" s="19" t="str">
        <f aca="false">IFERROR(VLOOKUP(A1522,Personal!$A$6:$F$112,3,FALSE()),"")</f>
        <v>Olot</v>
      </c>
      <c r="D1522" s="19" t="s">
        <v>177</v>
      </c>
      <c r="E1522" s="19" t="s">
        <v>243</v>
      </c>
      <c r="F1522" s="19" t="s">
        <v>244</v>
      </c>
      <c r="G1522" s="19" t="s">
        <v>272</v>
      </c>
      <c r="H1522" s="19" t="n">
        <f aca="false">IF(OR(VLOOKUP(A1522,Personal!$A$6:$F$112,5,FALSE())&lt;&gt;"Sí",N1522="No aplica"),0,'Catàleg GRAE'!D104)</f>
        <v>1</v>
      </c>
      <c r="I1522" s="20"/>
      <c r="J1522" s="20"/>
      <c r="K1522" s="20"/>
      <c r="L1522" s="21"/>
      <c r="M1522" s="21"/>
      <c r="N1522" s="20"/>
      <c r="O1522" s="20"/>
      <c r="P1522" s="19" t="str">
        <f aca="false">IF(I1522="","",I1522-H1522)</f>
        <v/>
      </c>
      <c r="Q1522" s="19" t="str">
        <f aca="true">IF(B1522="","",IF(N1522="No aplica","No aplica",IF(I1522="","Pendent",IF(N1522="Per substituir","Substituir",IF(OR(N1522="No localitzat",N1522="No lliurat"),"Reposar",IF(I1522&lt;H1522,"Reposar",IF(I1522&gt;H1522,"Revisar excedent",IF(AND(G1522="Sí",M1522&lt;&gt;"",M1522&lt;TODAY()),"EPI caducat",IF(AND(G1522="Sí",M1522&lt;&gt;"",M1522&lt;=TODAY()+90),"EPI caduca ≤90 dies",IF(OR(N1522="Deteriorat usable",N1522="Revisió necessària"),"Revisar","OK"))))))))))</f>
      </c>
      <c r="R1522" s="20"/>
    </row>
    <row r="1523" customFormat="false" ht="15" hidden="false" customHeight="false" outlineLevel="0" collapsed="false">
      <c r="A1523" s="19" t="n">
        <v>14</v>
      </c>
      <c r="B1523" s="19" t="n">
        <f aca="false">IFERROR(VLOOKUP(A1523,Personal!$A$6:$F$112,2,FALSE()),"")</f>
        <v>0</v>
      </c>
      <c r="C1523" s="19" t="str">
        <f aca="false">IFERROR(VLOOKUP(A1523,Personal!$A$6:$F$112,3,FALSE()),"")</f>
        <v>Olot</v>
      </c>
      <c r="D1523" s="19" t="s">
        <v>177</v>
      </c>
      <c r="E1523" s="19" t="s">
        <v>245</v>
      </c>
      <c r="F1523" s="19" t="s">
        <v>246</v>
      </c>
      <c r="G1523" s="19" t="s">
        <v>272</v>
      </c>
      <c r="H1523" s="19" t="n">
        <f aca="false">IF(OR(VLOOKUP(A1523,Personal!$A$6:$F$112,5,FALSE())&lt;&gt;"Sí",N1523="No aplica"),0,'Catàleg GRAE'!D105)</f>
        <v>1</v>
      </c>
      <c r="I1523" s="20"/>
      <c r="J1523" s="20"/>
      <c r="K1523" s="20"/>
      <c r="L1523" s="21"/>
      <c r="M1523" s="21"/>
      <c r="N1523" s="20"/>
      <c r="O1523" s="20"/>
      <c r="P1523" s="19" t="str">
        <f aca="false">IF(I1523="","",I1523-H1523)</f>
        <v/>
      </c>
      <c r="Q1523" s="19" t="str">
        <f aca="true">IF(B1523="","",IF(N1523="No aplica","No aplica",IF(I1523="","Pendent",IF(N1523="Per substituir","Substituir",IF(OR(N1523="No localitzat",N1523="No lliurat"),"Reposar",IF(I1523&lt;H1523,"Reposar",IF(I1523&gt;H1523,"Revisar excedent",IF(AND(G1523="Sí",M1523&lt;&gt;"",M1523&lt;TODAY()),"EPI caducat",IF(AND(G1523="Sí",M1523&lt;&gt;"",M1523&lt;=TODAY()+90),"EPI caduca ≤90 dies",IF(OR(N1523="Deteriorat usable",N1523="Revisió necessària"),"Revisar","OK"))))))))))</f>
      </c>
      <c r="R1523" s="20"/>
    </row>
    <row r="1524" customFormat="false" ht="15" hidden="false" customHeight="false" outlineLevel="0" collapsed="false">
      <c r="A1524" s="19" t="n">
        <v>14</v>
      </c>
      <c r="B1524" s="19" t="n">
        <f aca="false">IFERROR(VLOOKUP(A1524,Personal!$A$6:$F$112,2,FALSE()),"")</f>
        <v>0</v>
      </c>
      <c r="C1524" s="19" t="str">
        <f aca="false">IFERROR(VLOOKUP(A1524,Personal!$A$6:$F$112,3,FALSE()),"")</f>
        <v>Olot</v>
      </c>
      <c r="D1524" s="19" t="s">
        <v>177</v>
      </c>
      <c r="E1524" s="19" t="s">
        <v>247</v>
      </c>
      <c r="F1524" s="19" t="s">
        <v>248</v>
      </c>
      <c r="G1524" s="19" t="s">
        <v>272</v>
      </c>
      <c r="H1524" s="19" t="n">
        <f aca="false">IF(OR(VLOOKUP(A1524,Personal!$A$6:$F$112,5,FALSE())&lt;&gt;"Sí",N1524="No aplica"),0,'Catàleg GRAE'!D106)</f>
        <v>1</v>
      </c>
      <c r="I1524" s="20"/>
      <c r="J1524" s="20"/>
      <c r="K1524" s="20"/>
      <c r="L1524" s="21"/>
      <c r="M1524" s="21"/>
      <c r="N1524" s="20"/>
      <c r="O1524" s="20"/>
      <c r="P1524" s="19" t="str">
        <f aca="false">IF(I1524="","",I1524-H1524)</f>
        <v/>
      </c>
      <c r="Q1524" s="19" t="str">
        <f aca="true">IF(B1524="","",IF(N1524="No aplica","No aplica",IF(I1524="","Pendent",IF(N1524="Per substituir","Substituir",IF(OR(N1524="No localitzat",N1524="No lliurat"),"Reposar",IF(I1524&lt;H1524,"Reposar",IF(I1524&gt;H1524,"Revisar excedent",IF(AND(G1524="Sí",M1524&lt;&gt;"",M1524&lt;TODAY()),"EPI caducat",IF(AND(G1524="Sí",M1524&lt;&gt;"",M1524&lt;=TODAY()+90),"EPI caduca ≤90 dies",IF(OR(N1524="Deteriorat usable",N1524="Revisió necessària"),"Revisar","OK"))))))))))</f>
      </c>
      <c r="R1524" s="20"/>
    </row>
    <row r="1525" customFormat="false" ht="15" hidden="false" customHeight="false" outlineLevel="0" collapsed="false">
      <c r="A1525" s="19" t="n">
        <v>14</v>
      </c>
      <c r="B1525" s="19" t="n">
        <f aca="false">IFERROR(VLOOKUP(A1525,Personal!$A$6:$F$112,2,FALSE()),"")</f>
        <v>0</v>
      </c>
      <c r="C1525" s="19" t="str">
        <f aca="false">IFERROR(VLOOKUP(A1525,Personal!$A$6:$F$112,3,FALSE()),"")</f>
        <v>Olot</v>
      </c>
      <c r="D1525" s="19" t="s">
        <v>177</v>
      </c>
      <c r="E1525" s="19" t="s">
        <v>249</v>
      </c>
      <c r="F1525" s="19" t="s">
        <v>250</v>
      </c>
      <c r="G1525" s="19" t="s">
        <v>272</v>
      </c>
      <c r="H1525" s="19" t="n">
        <f aca="false">IF(OR(VLOOKUP(A1525,Personal!$A$6:$F$112,5,FALSE())&lt;&gt;"Sí",N1525="No aplica"),0,'Catàleg GRAE'!D107)</f>
        <v>1</v>
      </c>
      <c r="I1525" s="20"/>
      <c r="J1525" s="20"/>
      <c r="K1525" s="20"/>
      <c r="L1525" s="21"/>
      <c r="M1525" s="21"/>
      <c r="N1525" s="20"/>
      <c r="O1525" s="20"/>
      <c r="P1525" s="19" t="str">
        <f aca="false">IF(I1525="","",I1525-H1525)</f>
        <v/>
      </c>
      <c r="Q1525" s="19" t="str">
        <f aca="true">IF(B1525="","",IF(N1525="No aplica","No aplica",IF(I1525="","Pendent",IF(N1525="Per substituir","Substituir",IF(OR(N1525="No localitzat",N1525="No lliurat"),"Reposar",IF(I1525&lt;H1525,"Reposar",IF(I1525&gt;H1525,"Revisar excedent",IF(AND(G1525="Sí",M1525&lt;&gt;"",M1525&lt;TODAY()),"EPI caducat",IF(AND(G1525="Sí",M1525&lt;&gt;"",M1525&lt;=TODAY()+90),"EPI caduca ≤90 dies",IF(OR(N1525="Deteriorat usable",N1525="Revisió necessària"),"Revisar","OK"))))))))))</f>
      </c>
      <c r="R1525" s="20"/>
    </row>
    <row r="1526" customFormat="false" ht="15" hidden="false" customHeight="false" outlineLevel="0" collapsed="false">
      <c r="A1526" s="19" t="n">
        <v>14</v>
      </c>
      <c r="B1526" s="19" t="n">
        <f aca="false">IFERROR(VLOOKUP(A1526,Personal!$A$6:$F$112,2,FALSE()),"")</f>
        <v>0</v>
      </c>
      <c r="C1526" s="19" t="str">
        <f aca="false">IFERROR(VLOOKUP(A1526,Personal!$A$6:$F$112,3,FALSE()),"")</f>
        <v>Olot</v>
      </c>
      <c r="D1526" s="19" t="s">
        <v>177</v>
      </c>
      <c r="E1526" s="19" t="s">
        <v>251</v>
      </c>
      <c r="F1526" s="19" t="s">
        <v>252</v>
      </c>
      <c r="G1526" s="19" t="s">
        <v>272</v>
      </c>
      <c r="H1526" s="19" t="n">
        <f aca="false">IF(OR(VLOOKUP(A1526,Personal!$A$6:$F$112,5,FALSE())&lt;&gt;"Sí",N1526="No aplica"),0,'Catàleg GRAE'!D108)</f>
        <v>1</v>
      </c>
      <c r="I1526" s="20"/>
      <c r="J1526" s="20"/>
      <c r="K1526" s="20"/>
      <c r="L1526" s="21"/>
      <c r="M1526" s="21"/>
      <c r="N1526" s="20"/>
      <c r="O1526" s="20"/>
      <c r="P1526" s="19" t="str">
        <f aca="false">IF(I1526="","",I1526-H1526)</f>
        <v/>
      </c>
      <c r="Q1526" s="19" t="str">
        <f aca="true">IF(B1526="","",IF(N1526="No aplica","No aplica",IF(I1526="","Pendent",IF(N1526="Per substituir","Substituir",IF(OR(N1526="No localitzat",N1526="No lliurat"),"Reposar",IF(I1526&lt;H1526,"Reposar",IF(I1526&gt;H1526,"Revisar excedent",IF(AND(G1526="Sí",M1526&lt;&gt;"",M1526&lt;TODAY()),"EPI caducat",IF(AND(G1526="Sí",M1526&lt;&gt;"",M1526&lt;=TODAY()+90),"EPI caduca ≤90 dies",IF(OR(N1526="Deteriorat usable",N1526="Revisió necessària"),"Revisar","OK"))))))))))</f>
      </c>
      <c r="R1526" s="20"/>
    </row>
    <row r="1527" customFormat="false" ht="15" hidden="false" customHeight="false" outlineLevel="0" collapsed="false">
      <c r="A1527" s="19" t="n">
        <v>14</v>
      </c>
      <c r="B1527" s="19" t="n">
        <f aca="false">IFERROR(VLOOKUP(A1527,Personal!$A$6:$F$112,2,FALSE()),"")</f>
        <v>0</v>
      </c>
      <c r="C1527" s="19" t="str">
        <f aca="false">IFERROR(VLOOKUP(A1527,Personal!$A$6:$F$112,3,FALSE()),"")</f>
        <v>Olot</v>
      </c>
      <c r="D1527" s="19" t="s">
        <v>125</v>
      </c>
      <c r="E1527" s="19" t="s">
        <v>253</v>
      </c>
      <c r="F1527" s="19" t="s">
        <v>254</v>
      </c>
      <c r="G1527" s="19" t="s">
        <v>272</v>
      </c>
      <c r="H1527" s="19" t="n">
        <f aca="false">IF(OR(VLOOKUP(A1527,Personal!$A$6:$F$112,5,FALSE())&lt;&gt;"Sí",N1527="No aplica"),0,'Catàleg GRAE'!D109)</f>
        <v>1</v>
      </c>
      <c r="I1527" s="20"/>
      <c r="J1527" s="20"/>
      <c r="K1527" s="20"/>
      <c r="L1527" s="21"/>
      <c r="M1527" s="21"/>
      <c r="N1527" s="20"/>
      <c r="O1527" s="20"/>
      <c r="P1527" s="19" t="str">
        <f aca="false">IF(I1527="","",I1527-H1527)</f>
        <v/>
      </c>
      <c r="Q1527" s="19" t="str">
        <f aca="true">IF(B1527="","",IF(N1527="No aplica","No aplica",IF(I1527="","Pendent",IF(N1527="Per substituir","Substituir",IF(OR(N1527="No localitzat",N1527="No lliurat"),"Reposar",IF(I1527&lt;H1527,"Reposar",IF(I1527&gt;H1527,"Revisar excedent",IF(AND(G1527="Sí",M1527&lt;&gt;"",M1527&lt;TODAY()),"EPI caducat",IF(AND(G1527="Sí",M1527&lt;&gt;"",M1527&lt;=TODAY()+90),"EPI caduca ≤90 dies",IF(OR(N1527="Deteriorat usable",N1527="Revisió necessària"),"Revisar","OK"))))))))))</f>
      </c>
      <c r="R1527" s="20"/>
    </row>
    <row r="1528" customFormat="false" ht="15" hidden="false" customHeight="false" outlineLevel="0" collapsed="false">
      <c r="A1528" s="19" t="n">
        <v>14</v>
      </c>
      <c r="B1528" s="19" t="n">
        <f aca="false">IFERROR(VLOOKUP(A1528,Personal!$A$6:$F$112,2,FALSE()),"")</f>
        <v>0</v>
      </c>
      <c r="C1528" s="19" t="str">
        <f aca="false">IFERROR(VLOOKUP(A1528,Personal!$A$6:$F$112,3,FALSE()),"")</f>
        <v>Olot</v>
      </c>
      <c r="D1528" s="19" t="s">
        <v>177</v>
      </c>
      <c r="E1528" s="19" t="s">
        <v>255</v>
      </c>
      <c r="F1528" s="19" t="s">
        <v>256</v>
      </c>
      <c r="G1528" s="19" t="s">
        <v>272</v>
      </c>
      <c r="H1528" s="19" t="n">
        <f aca="false">IF(OR(VLOOKUP(A1528,Personal!$A$6:$F$112,5,FALSE())&lt;&gt;"Sí",N1528="No aplica"),0,'Catàleg GRAE'!D110)</f>
        <v>1</v>
      </c>
      <c r="I1528" s="20"/>
      <c r="J1528" s="20"/>
      <c r="K1528" s="20"/>
      <c r="L1528" s="21"/>
      <c r="M1528" s="21"/>
      <c r="N1528" s="20"/>
      <c r="O1528" s="20"/>
      <c r="P1528" s="19" t="str">
        <f aca="false">IF(I1528="","",I1528-H1528)</f>
        <v/>
      </c>
      <c r="Q1528" s="19" t="str">
        <f aca="true">IF(B1528="","",IF(N1528="No aplica","No aplica",IF(I1528="","Pendent",IF(N1528="Per substituir","Substituir",IF(OR(N1528="No localitzat",N1528="No lliurat"),"Reposar",IF(I1528&lt;H1528,"Reposar",IF(I1528&gt;H1528,"Revisar excedent",IF(AND(G1528="Sí",M1528&lt;&gt;"",M1528&lt;TODAY()),"EPI caducat",IF(AND(G1528="Sí",M1528&lt;&gt;"",M1528&lt;=TODAY()+90),"EPI caduca ≤90 dies",IF(OR(N1528="Deteriorat usable",N1528="Revisió necessària"),"Revisar","OK"))))))))))</f>
      </c>
      <c r="R1528" s="20"/>
    </row>
    <row r="1529" customFormat="false" ht="15" hidden="false" customHeight="false" outlineLevel="0" collapsed="false">
      <c r="A1529" s="19" t="n">
        <v>14</v>
      </c>
      <c r="B1529" s="19" t="n">
        <f aca="false">IFERROR(VLOOKUP(A1529,Personal!$A$6:$F$112,2,FALSE()),"")</f>
        <v>0</v>
      </c>
      <c r="C1529" s="19" t="str">
        <f aca="false">IFERROR(VLOOKUP(A1529,Personal!$A$6:$F$112,3,FALSE()),"")</f>
        <v>Olot</v>
      </c>
      <c r="D1529" s="19" t="s">
        <v>142</v>
      </c>
      <c r="E1529" s="19" t="s">
        <v>257</v>
      </c>
      <c r="F1529" s="19" t="s">
        <v>258</v>
      </c>
      <c r="G1529" s="19" t="s">
        <v>291</v>
      </c>
      <c r="H1529" s="19" t="n">
        <f aca="false">IF(OR(VLOOKUP(A1529,Personal!$A$6:$F$112,5,FALSE())&lt;&gt;"Sí",N1529="No aplica"),0,'Catàleg GRAE'!D111)</f>
        <v>1</v>
      </c>
      <c r="I1529" s="20"/>
      <c r="J1529" s="20"/>
      <c r="K1529" s="20"/>
      <c r="L1529" s="21"/>
      <c r="M1529" s="21"/>
      <c r="N1529" s="20"/>
      <c r="O1529" s="20"/>
      <c r="P1529" s="19" t="str">
        <f aca="false">IF(I1529="","",I1529-H1529)</f>
        <v/>
      </c>
      <c r="Q1529" s="19" t="str">
        <f aca="true">IF(B1529="","",IF(N1529="No aplica","No aplica",IF(I1529="","Pendent",IF(N1529="Per substituir","Substituir",IF(OR(N1529="No localitzat",N1529="No lliurat"),"Reposar",IF(I1529&lt;H1529,"Reposar",IF(I1529&gt;H1529,"Revisar excedent",IF(AND(G1529="Sí",M1529&lt;&gt;"",M1529&lt;TODAY()),"EPI caducat",IF(AND(G1529="Sí",M1529&lt;&gt;"",M1529&lt;=TODAY()+90),"EPI caduca ≤90 dies",IF(OR(N1529="Deteriorat usable",N1529="Revisió necessària"),"Revisar","OK"))))))))))</f>
      </c>
      <c r="R1529" s="20"/>
    </row>
    <row r="1530" customFormat="false" ht="15" hidden="false" customHeight="false" outlineLevel="0" collapsed="false">
      <c r="A1530" s="19" t="n">
        <v>14</v>
      </c>
      <c r="B1530" s="19" t="n">
        <f aca="false">IFERROR(VLOOKUP(A1530,Personal!$A$6:$F$112,2,FALSE()),"")</f>
        <v>0</v>
      </c>
      <c r="C1530" s="19" t="str">
        <f aca="false">IFERROR(VLOOKUP(A1530,Personal!$A$6:$F$112,3,FALSE()),"")</f>
        <v>Olot</v>
      </c>
      <c r="D1530" s="19" t="s">
        <v>112</v>
      </c>
      <c r="E1530" s="19" t="s">
        <v>259</v>
      </c>
      <c r="F1530" s="19" t="s">
        <v>260</v>
      </c>
      <c r="G1530" s="19" t="s">
        <v>291</v>
      </c>
      <c r="H1530" s="19" t="n">
        <f aca="false">IF(OR(VLOOKUP(A1530,Personal!$A$6:$F$112,5,FALSE())&lt;&gt;"Sí",N1530="No aplica"),0,'Catàleg GRAE'!D112)</f>
        <v>1</v>
      </c>
      <c r="I1530" s="20"/>
      <c r="J1530" s="20"/>
      <c r="K1530" s="20"/>
      <c r="L1530" s="21"/>
      <c r="M1530" s="21"/>
      <c r="N1530" s="20"/>
      <c r="O1530" s="20"/>
      <c r="P1530" s="19" t="str">
        <f aca="false">IF(I1530="","",I1530-H1530)</f>
        <v/>
      </c>
      <c r="Q1530" s="19" t="str">
        <f aca="true">IF(B1530="","",IF(N1530="No aplica","No aplica",IF(I1530="","Pendent",IF(N1530="Per substituir","Substituir",IF(OR(N1530="No localitzat",N1530="No lliurat"),"Reposar",IF(I1530&lt;H1530,"Reposar",IF(I1530&gt;H1530,"Revisar excedent",IF(AND(G1530="Sí",M1530&lt;&gt;"",M1530&lt;TODAY()),"EPI caducat",IF(AND(G1530="Sí",M1530&lt;&gt;"",M1530&lt;=TODAY()+90),"EPI caduca ≤90 dies",IF(OR(N1530="Deteriorat usable",N1530="Revisió necessària"),"Revisar","OK"))))))))))</f>
      </c>
      <c r="R1530" s="20"/>
    </row>
    <row r="1531" customFormat="false" ht="15" hidden="false" customHeight="false" outlineLevel="0" collapsed="false">
      <c r="A1531" s="19" t="n">
        <v>14</v>
      </c>
      <c r="B1531" s="19" t="n">
        <f aca="false">IFERROR(VLOOKUP(A1531,Personal!$A$6:$F$112,2,FALSE()),"")</f>
        <v>0</v>
      </c>
      <c r="C1531" s="19" t="str">
        <f aca="false">IFERROR(VLOOKUP(A1531,Personal!$A$6:$F$112,3,FALSE()),"")</f>
        <v>Olot</v>
      </c>
      <c r="D1531" s="19" t="s">
        <v>261</v>
      </c>
      <c r="E1531" s="19" t="s">
        <v>262</v>
      </c>
      <c r="F1531" s="19" t="s">
        <v>263</v>
      </c>
      <c r="G1531" s="19" t="s">
        <v>291</v>
      </c>
      <c r="H1531" s="19" t="n">
        <f aca="false">IF(OR(VLOOKUP(A1531,Personal!$A$6:$F$112,5,FALSE())&lt;&gt;"Sí",N1531="No aplica"),0,'Catàleg GRAE'!D113)</f>
        <v>1</v>
      </c>
      <c r="I1531" s="20"/>
      <c r="J1531" s="20"/>
      <c r="K1531" s="20"/>
      <c r="L1531" s="21"/>
      <c r="M1531" s="21"/>
      <c r="N1531" s="20"/>
      <c r="O1531" s="20"/>
      <c r="P1531" s="19" t="str">
        <f aca="false">IF(I1531="","",I1531-H1531)</f>
        <v/>
      </c>
      <c r="Q1531" s="19" t="str">
        <f aca="true">IF(B1531="","",IF(N1531="No aplica","No aplica",IF(I1531="","Pendent",IF(N1531="Per substituir","Substituir",IF(OR(N1531="No localitzat",N1531="No lliurat"),"Reposar",IF(I1531&lt;H1531,"Reposar",IF(I1531&gt;H1531,"Revisar excedent",IF(AND(G1531="Sí",M1531&lt;&gt;"",M1531&lt;TODAY()),"EPI caducat",IF(AND(G1531="Sí",M1531&lt;&gt;"",M1531&lt;=TODAY()+90),"EPI caduca ≤90 dies",IF(OR(N1531="Deteriorat usable",N1531="Revisió necessària"),"Revisar","OK"))))))))))</f>
      </c>
      <c r="R1531" s="20"/>
    </row>
    <row r="1532" customFormat="false" ht="15" hidden="false" customHeight="false" outlineLevel="0" collapsed="false">
      <c r="A1532" s="19" t="n">
        <v>15</v>
      </c>
      <c r="B1532" s="19" t="n">
        <f aca="false">IFERROR(VLOOKUP(A1532,Personal!$A$6:$F$112,2,FALSE()),"")</f>
        <v>0</v>
      </c>
      <c r="C1532" s="19" t="str">
        <f aca="false">IFERROR(VLOOKUP(A1532,Personal!$A$6:$F$112,3,FALSE()),"")</f>
        <v>Olot</v>
      </c>
      <c r="D1532" s="19" t="s">
        <v>26</v>
      </c>
      <c r="E1532" s="19" t="s">
        <v>27</v>
      </c>
      <c r="F1532" s="19" t="s">
        <v>28</v>
      </c>
      <c r="G1532" s="19" t="s">
        <v>291</v>
      </c>
      <c r="H1532" s="19" t="n">
        <f aca="false">IF(OR(VLOOKUP(A1532,Personal!$A$6:$F$112,5,FALSE())&lt;&gt;"Sí",N1532="No aplica"),0,'Catàleg GRAE'!D5)</f>
        <v>1</v>
      </c>
      <c r="I1532" s="20"/>
      <c r="J1532" s="20"/>
      <c r="K1532" s="20"/>
      <c r="L1532" s="21"/>
      <c r="M1532" s="21"/>
      <c r="N1532" s="20"/>
      <c r="O1532" s="20"/>
      <c r="P1532" s="19" t="str">
        <f aca="false">IF(I1532="","",I1532-H1532)</f>
        <v/>
      </c>
      <c r="Q1532" s="19" t="str">
        <f aca="true">IF(B1532="","",IF(N1532="No aplica","No aplica",IF(I1532="","Pendent",IF(N1532="Per substituir","Substituir",IF(OR(N1532="No localitzat",N1532="No lliurat"),"Reposar",IF(I1532&lt;H1532,"Reposar",IF(I1532&gt;H1532,"Revisar excedent",IF(AND(G1532="Sí",M1532&lt;&gt;"",M1532&lt;TODAY()),"EPI caducat",IF(AND(G1532="Sí",M1532&lt;&gt;"",M1532&lt;=TODAY()+90),"EPI caduca ≤90 dies",IF(OR(N1532="Deteriorat usable",N1532="Revisió necessària"),"Revisar","OK"))))))))))</f>
      </c>
      <c r="R1532" s="20"/>
    </row>
    <row r="1533" customFormat="false" ht="15" hidden="false" customHeight="false" outlineLevel="0" collapsed="false">
      <c r="A1533" s="19" t="n">
        <v>15</v>
      </c>
      <c r="B1533" s="19" t="n">
        <f aca="false">IFERROR(VLOOKUP(A1533,Personal!$A$6:$F$112,2,FALSE()),"")</f>
        <v>0</v>
      </c>
      <c r="C1533" s="19" t="str">
        <f aca="false">IFERROR(VLOOKUP(A1533,Personal!$A$6:$F$112,3,FALSE()),"")</f>
        <v>Olot</v>
      </c>
      <c r="D1533" s="19" t="s">
        <v>26</v>
      </c>
      <c r="E1533" s="19" t="s">
        <v>27</v>
      </c>
      <c r="F1533" s="19" t="s">
        <v>30</v>
      </c>
      <c r="G1533" s="19" t="s">
        <v>291</v>
      </c>
      <c r="H1533" s="19" t="n">
        <f aca="false">IF(OR(VLOOKUP(A1533,Personal!$A$6:$F$112,5,FALSE())&lt;&gt;"Sí",N1533="No aplica"),0,'Catàleg GRAE'!D6)</f>
        <v>1</v>
      </c>
      <c r="I1533" s="20"/>
      <c r="J1533" s="20"/>
      <c r="K1533" s="20"/>
      <c r="L1533" s="21"/>
      <c r="M1533" s="21"/>
      <c r="N1533" s="20"/>
      <c r="O1533" s="20"/>
      <c r="P1533" s="19" t="str">
        <f aca="false">IF(I1533="","",I1533-H1533)</f>
        <v/>
      </c>
      <c r="Q1533" s="19" t="str">
        <f aca="true">IF(B1533="","",IF(N1533="No aplica","No aplica",IF(I1533="","Pendent",IF(N1533="Per substituir","Substituir",IF(OR(N1533="No localitzat",N1533="No lliurat"),"Reposar",IF(I1533&lt;H1533,"Reposar",IF(I1533&gt;H1533,"Revisar excedent",IF(AND(G1533="Sí",M1533&lt;&gt;"",M1533&lt;TODAY()),"EPI caducat",IF(AND(G1533="Sí",M1533&lt;&gt;"",M1533&lt;=TODAY()+90),"EPI caduca ≤90 dies",IF(OR(N1533="Deteriorat usable",N1533="Revisió necessària"),"Revisar","OK"))))))))))</f>
      </c>
      <c r="R1533" s="20"/>
    </row>
    <row r="1534" customFormat="false" ht="15" hidden="false" customHeight="false" outlineLevel="0" collapsed="false">
      <c r="A1534" s="19" t="n">
        <v>15</v>
      </c>
      <c r="B1534" s="19" t="n">
        <f aca="false">IFERROR(VLOOKUP(A1534,Personal!$A$6:$F$112,2,FALSE()),"")</f>
        <v>0</v>
      </c>
      <c r="C1534" s="19" t="str">
        <f aca="false">IFERROR(VLOOKUP(A1534,Personal!$A$6:$F$112,3,FALSE()),"")</f>
        <v>Olot</v>
      </c>
      <c r="D1534" s="19" t="s">
        <v>26</v>
      </c>
      <c r="E1534" s="19" t="s">
        <v>31</v>
      </c>
      <c r="F1534" s="19" t="s">
        <v>32</v>
      </c>
      <c r="G1534" s="19" t="s">
        <v>272</v>
      </c>
      <c r="H1534" s="19" t="n">
        <f aca="false">IF(OR(VLOOKUP(A1534,Personal!$A$6:$F$112,5,FALSE())&lt;&gt;"Sí",N1534="No aplica"),0,'Catàleg GRAE'!D7)</f>
        <v>1</v>
      </c>
      <c r="I1534" s="20"/>
      <c r="J1534" s="20"/>
      <c r="K1534" s="20"/>
      <c r="L1534" s="21"/>
      <c r="M1534" s="21"/>
      <c r="N1534" s="20"/>
      <c r="O1534" s="20"/>
      <c r="P1534" s="19" t="str">
        <f aca="false">IF(I1534="","",I1534-H1534)</f>
        <v/>
      </c>
      <c r="Q1534" s="19" t="str">
        <f aca="true">IF(B1534="","",IF(N1534="No aplica","No aplica",IF(I1534="","Pendent",IF(N1534="Per substituir","Substituir",IF(OR(N1534="No localitzat",N1534="No lliurat"),"Reposar",IF(I1534&lt;H1534,"Reposar",IF(I1534&gt;H1534,"Revisar excedent",IF(AND(G1534="Sí",M1534&lt;&gt;"",M1534&lt;TODAY()),"EPI caducat",IF(AND(G1534="Sí",M1534&lt;&gt;"",M1534&lt;=TODAY()+90),"EPI caduca ≤90 dies",IF(OR(N1534="Deteriorat usable",N1534="Revisió necessària"),"Revisar","OK"))))))))))</f>
      </c>
      <c r="R1534" s="20"/>
    </row>
    <row r="1535" customFormat="false" ht="15" hidden="false" customHeight="false" outlineLevel="0" collapsed="false">
      <c r="A1535" s="19" t="n">
        <v>15</v>
      </c>
      <c r="B1535" s="19" t="n">
        <f aca="false">IFERROR(VLOOKUP(A1535,Personal!$A$6:$F$112,2,FALSE()),"")</f>
        <v>0</v>
      </c>
      <c r="C1535" s="19" t="str">
        <f aca="false">IFERROR(VLOOKUP(A1535,Personal!$A$6:$F$112,3,FALSE()),"")</f>
        <v>Olot</v>
      </c>
      <c r="D1535" s="19" t="s">
        <v>26</v>
      </c>
      <c r="E1535" s="19" t="s">
        <v>33</v>
      </c>
      <c r="F1535" s="19" t="s">
        <v>34</v>
      </c>
      <c r="G1535" s="19" t="s">
        <v>291</v>
      </c>
      <c r="H1535" s="19" t="n">
        <f aca="false">IF(OR(VLOOKUP(A1535,Personal!$A$6:$F$112,5,FALSE())&lt;&gt;"Sí",N1535="No aplica"),0,'Catàleg GRAE'!D8)</f>
        <v>2</v>
      </c>
      <c r="I1535" s="20"/>
      <c r="J1535" s="20"/>
      <c r="K1535" s="20"/>
      <c r="L1535" s="21"/>
      <c r="M1535" s="21"/>
      <c r="N1535" s="20"/>
      <c r="O1535" s="20"/>
      <c r="P1535" s="19" t="str">
        <f aca="false">IF(I1535="","",I1535-H1535)</f>
        <v/>
      </c>
      <c r="Q1535" s="19" t="str">
        <f aca="true">IF(B1535="","",IF(N1535="No aplica","No aplica",IF(I1535="","Pendent",IF(N1535="Per substituir","Substituir",IF(OR(N1535="No localitzat",N1535="No lliurat"),"Reposar",IF(I1535&lt;H1535,"Reposar",IF(I1535&gt;H1535,"Revisar excedent",IF(AND(G1535="Sí",M1535&lt;&gt;"",M1535&lt;TODAY()),"EPI caducat",IF(AND(G1535="Sí",M1535&lt;&gt;"",M1535&lt;=TODAY()+90),"EPI caduca ≤90 dies",IF(OR(N1535="Deteriorat usable",N1535="Revisió necessària"),"Revisar","OK"))))))))))</f>
      </c>
      <c r="R1535" s="20"/>
    </row>
    <row r="1536" customFormat="false" ht="15" hidden="false" customHeight="false" outlineLevel="0" collapsed="false">
      <c r="A1536" s="19" t="n">
        <v>15</v>
      </c>
      <c r="B1536" s="19" t="n">
        <f aca="false">IFERROR(VLOOKUP(A1536,Personal!$A$6:$F$112,2,FALSE()),"")</f>
        <v>0</v>
      </c>
      <c r="C1536" s="19" t="str">
        <f aca="false">IFERROR(VLOOKUP(A1536,Personal!$A$6:$F$112,3,FALSE()),"")</f>
        <v>Olot</v>
      </c>
      <c r="D1536" s="19" t="s">
        <v>26</v>
      </c>
      <c r="E1536" s="19" t="s">
        <v>35</v>
      </c>
      <c r="F1536" s="19" t="s">
        <v>36</v>
      </c>
      <c r="G1536" s="19" t="s">
        <v>291</v>
      </c>
      <c r="H1536" s="19" t="n">
        <f aca="false">IF(OR(VLOOKUP(A1536,Personal!$A$6:$F$112,5,FALSE())&lt;&gt;"Sí",N1536="No aplica"),0,'Catàleg GRAE'!D9)</f>
        <v>1</v>
      </c>
      <c r="I1536" s="20"/>
      <c r="J1536" s="20"/>
      <c r="K1536" s="20"/>
      <c r="L1536" s="21"/>
      <c r="M1536" s="21"/>
      <c r="N1536" s="20"/>
      <c r="O1536" s="20"/>
      <c r="P1536" s="19" t="str">
        <f aca="false">IF(I1536="","",I1536-H1536)</f>
        <v/>
      </c>
      <c r="Q1536" s="19" t="str">
        <f aca="true">IF(B1536="","",IF(N1536="No aplica","No aplica",IF(I1536="","Pendent",IF(N1536="Per substituir","Substituir",IF(OR(N1536="No localitzat",N1536="No lliurat"),"Reposar",IF(I1536&lt;H1536,"Reposar",IF(I1536&gt;H1536,"Revisar excedent",IF(AND(G1536="Sí",M1536&lt;&gt;"",M1536&lt;TODAY()),"EPI caducat",IF(AND(G1536="Sí",M1536&lt;&gt;"",M1536&lt;=TODAY()+90),"EPI caduca ≤90 dies",IF(OR(N1536="Deteriorat usable",N1536="Revisió necessària"),"Revisar","OK"))))))))))</f>
      </c>
      <c r="R1536" s="20"/>
    </row>
    <row r="1537" customFormat="false" ht="15" hidden="false" customHeight="false" outlineLevel="0" collapsed="false">
      <c r="A1537" s="19" t="n">
        <v>15</v>
      </c>
      <c r="B1537" s="19" t="n">
        <f aca="false">IFERROR(VLOOKUP(A1537,Personal!$A$6:$F$112,2,FALSE()),"")</f>
        <v>0</v>
      </c>
      <c r="C1537" s="19" t="str">
        <f aca="false">IFERROR(VLOOKUP(A1537,Personal!$A$6:$F$112,3,FALSE()),"")</f>
        <v>Olot</v>
      </c>
      <c r="D1537" s="19" t="s">
        <v>37</v>
      </c>
      <c r="E1537" s="19" t="s">
        <v>38</v>
      </c>
      <c r="F1537" s="19" t="s">
        <v>39</v>
      </c>
      <c r="G1537" s="19" t="s">
        <v>291</v>
      </c>
      <c r="H1537" s="19" t="n">
        <f aca="false">IF(OR(VLOOKUP(A1537,Personal!$A$6:$F$112,5,FALSE())&lt;&gt;"Sí",N1537="No aplica"),0,'Catàleg GRAE'!D10)</f>
        <v>1</v>
      </c>
      <c r="I1537" s="20"/>
      <c r="J1537" s="20"/>
      <c r="K1537" s="20"/>
      <c r="L1537" s="21"/>
      <c r="M1537" s="21"/>
      <c r="N1537" s="20"/>
      <c r="O1537" s="20"/>
      <c r="P1537" s="19" t="str">
        <f aca="false">IF(I1537="","",I1537-H1537)</f>
        <v/>
      </c>
      <c r="Q1537" s="19" t="str">
        <f aca="true">IF(B1537="","",IF(N1537="No aplica","No aplica",IF(I1537="","Pendent",IF(N1537="Per substituir","Substituir",IF(OR(N1537="No localitzat",N1537="No lliurat"),"Reposar",IF(I1537&lt;H1537,"Reposar",IF(I1537&gt;H1537,"Revisar excedent",IF(AND(G1537="Sí",M1537&lt;&gt;"",M1537&lt;TODAY()),"EPI caducat",IF(AND(G1537="Sí",M1537&lt;&gt;"",M1537&lt;=TODAY()+90),"EPI caduca ≤90 dies",IF(OR(N1537="Deteriorat usable",N1537="Revisió necessària"),"Revisar","OK"))))))))))</f>
      </c>
      <c r="R1537" s="20"/>
    </row>
    <row r="1538" customFormat="false" ht="15" hidden="false" customHeight="false" outlineLevel="0" collapsed="false">
      <c r="A1538" s="19" t="n">
        <v>15</v>
      </c>
      <c r="B1538" s="19" t="n">
        <f aca="false">IFERROR(VLOOKUP(A1538,Personal!$A$6:$F$112,2,FALSE()),"")</f>
        <v>0</v>
      </c>
      <c r="C1538" s="19" t="str">
        <f aca="false">IFERROR(VLOOKUP(A1538,Personal!$A$6:$F$112,3,FALSE()),"")</f>
        <v>Olot</v>
      </c>
      <c r="D1538" s="19" t="s">
        <v>40</v>
      </c>
      <c r="E1538" s="19" t="s">
        <v>41</v>
      </c>
      <c r="F1538" s="19" t="s">
        <v>42</v>
      </c>
      <c r="G1538" s="19" t="s">
        <v>272</v>
      </c>
      <c r="H1538" s="19" t="n">
        <f aca="false">IF(OR(VLOOKUP(A1538,Personal!$A$6:$F$112,5,FALSE())&lt;&gt;"Sí",N1538="No aplica"),0,'Catàleg GRAE'!D11)</f>
        <v>1</v>
      </c>
      <c r="I1538" s="20"/>
      <c r="J1538" s="20"/>
      <c r="K1538" s="20"/>
      <c r="L1538" s="21"/>
      <c r="M1538" s="21"/>
      <c r="N1538" s="20"/>
      <c r="O1538" s="20"/>
      <c r="P1538" s="19" t="str">
        <f aca="false">IF(I1538="","",I1538-H1538)</f>
        <v/>
      </c>
      <c r="Q1538" s="19" t="str">
        <f aca="true">IF(B1538="","",IF(N1538="No aplica","No aplica",IF(I1538="","Pendent",IF(N1538="Per substituir","Substituir",IF(OR(N1538="No localitzat",N1538="No lliurat"),"Reposar",IF(I1538&lt;H1538,"Reposar",IF(I1538&gt;H1538,"Revisar excedent",IF(AND(G1538="Sí",M1538&lt;&gt;"",M1538&lt;TODAY()),"EPI caducat",IF(AND(G1538="Sí",M1538&lt;&gt;"",M1538&lt;=TODAY()+90),"EPI caduca ≤90 dies",IF(OR(N1538="Deteriorat usable",N1538="Revisió necessària"),"Revisar","OK"))))))))))</f>
      </c>
      <c r="R1538" s="20"/>
    </row>
    <row r="1539" customFormat="false" ht="15" hidden="false" customHeight="false" outlineLevel="0" collapsed="false">
      <c r="A1539" s="19" t="n">
        <v>15</v>
      </c>
      <c r="B1539" s="19" t="n">
        <f aca="false">IFERROR(VLOOKUP(A1539,Personal!$A$6:$F$112,2,FALSE()),"")</f>
        <v>0</v>
      </c>
      <c r="C1539" s="19" t="str">
        <f aca="false">IFERROR(VLOOKUP(A1539,Personal!$A$6:$F$112,3,FALSE()),"")</f>
        <v>Olot</v>
      </c>
      <c r="D1539" s="19" t="s">
        <v>40</v>
      </c>
      <c r="E1539" s="19" t="s">
        <v>43</v>
      </c>
      <c r="F1539" s="19" t="s">
        <v>44</v>
      </c>
      <c r="G1539" s="19" t="s">
        <v>272</v>
      </c>
      <c r="H1539" s="19" t="n">
        <f aca="false">IF(OR(VLOOKUP(A1539,Personal!$A$6:$F$112,5,FALSE())&lt;&gt;"Sí",N1539="No aplica"),0,'Catàleg GRAE'!D12)</f>
        <v>1</v>
      </c>
      <c r="I1539" s="20"/>
      <c r="J1539" s="20"/>
      <c r="K1539" s="20"/>
      <c r="L1539" s="21"/>
      <c r="M1539" s="21"/>
      <c r="N1539" s="20"/>
      <c r="O1539" s="20"/>
      <c r="P1539" s="19" t="str">
        <f aca="false">IF(I1539="","",I1539-H1539)</f>
        <v/>
      </c>
      <c r="Q1539" s="19" t="str">
        <f aca="true">IF(B1539="","",IF(N1539="No aplica","No aplica",IF(I1539="","Pendent",IF(N1539="Per substituir","Substituir",IF(OR(N1539="No localitzat",N1539="No lliurat"),"Reposar",IF(I1539&lt;H1539,"Reposar",IF(I1539&gt;H1539,"Revisar excedent",IF(AND(G1539="Sí",M1539&lt;&gt;"",M1539&lt;TODAY()),"EPI caducat",IF(AND(G1539="Sí",M1539&lt;&gt;"",M1539&lt;=TODAY()+90),"EPI caduca ≤90 dies",IF(OR(N1539="Deteriorat usable",N1539="Revisió necessària"),"Revisar","OK"))))))))))</f>
      </c>
      <c r="R1539" s="20"/>
    </row>
    <row r="1540" customFormat="false" ht="15" hidden="false" customHeight="false" outlineLevel="0" collapsed="false">
      <c r="A1540" s="19" t="n">
        <v>15</v>
      </c>
      <c r="B1540" s="19" t="n">
        <f aca="false">IFERROR(VLOOKUP(A1540,Personal!$A$6:$F$112,2,FALSE()),"")</f>
        <v>0</v>
      </c>
      <c r="C1540" s="19" t="str">
        <f aca="false">IFERROR(VLOOKUP(A1540,Personal!$A$6:$F$112,3,FALSE()),"")</f>
        <v>Olot</v>
      </c>
      <c r="D1540" s="19" t="s">
        <v>45</v>
      </c>
      <c r="E1540" s="19" t="s">
        <v>46</v>
      </c>
      <c r="F1540" s="19" t="s">
        <v>47</v>
      </c>
      <c r="G1540" s="19" t="s">
        <v>291</v>
      </c>
      <c r="H1540" s="19" t="n">
        <f aca="false">IF(OR(VLOOKUP(A1540,Personal!$A$6:$F$112,5,FALSE())&lt;&gt;"Sí",N1540="No aplica"),0,'Catàleg GRAE'!D13)</f>
        <v>1</v>
      </c>
      <c r="I1540" s="20"/>
      <c r="J1540" s="20"/>
      <c r="K1540" s="20"/>
      <c r="L1540" s="21"/>
      <c r="M1540" s="21"/>
      <c r="N1540" s="20"/>
      <c r="O1540" s="20"/>
      <c r="P1540" s="19" t="str">
        <f aca="false">IF(I1540="","",I1540-H1540)</f>
        <v/>
      </c>
      <c r="Q1540" s="19" t="str">
        <f aca="true">IF(B1540="","",IF(N1540="No aplica","No aplica",IF(I1540="","Pendent",IF(N1540="Per substituir","Substituir",IF(OR(N1540="No localitzat",N1540="No lliurat"),"Reposar",IF(I1540&lt;H1540,"Reposar",IF(I1540&gt;H1540,"Revisar excedent",IF(AND(G1540="Sí",M1540&lt;&gt;"",M1540&lt;TODAY()),"EPI caducat",IF(AND(G1540="Sí",M1540&lt;&gt;"",M1540&lt;=TODAY()+90),"EPI caduca ≤90 dies",IF(OR(N1540="Deteriorat usable",N1540="Revisió necessària"),"Revisar","OK"))))))))))</f>
      </c>
      <c r="R1540" s="20"/>
    </row>
    <row r="1541" customFormat="false" ht="15" hidden="false" customHeight="false" outlineLevel="0" collapsed="false">
      <c r="A1541" s="19" t="n">
        <v>15</v>
      </c>
      <c r="B1541" s="19" t="n">
        <f aca="false">IFERROR(VLOOKUP(A1541,Personal!$A$6:$F$112,2,FALSE()),"")</f>
        <v>0</v>
      </c>
      <c r="C1541" s="19" t="str">
        <f aca="false">IFERROR(VLOOKUP(A1541,Personal!$A$6:$F$112,3,FALSE()),"")</f>
        <v>Olot</v>
      </c>
      <c r="D1541" s="19" t="s">
        <v>45</v>
      </c>
      <c r="E1541" s="19" t="s">
        <v>48</v>
      </c>
      <c r="F1541" s="19" t="s">
        <v>49</v>
      </c>
      <c r="G1541" s="19" t="s">
        <v>291</v>
      </c>
      <c r="H1541" s="19" t="n">
        <f aca="false">IF(OR(VLOOKUP(A1541,Personal!$A$6:$F$112,5,FALSE())&lt;&gt;"Sí",N1541="No aplica"),0,'Catàleg GRAE'!D14)</f>
        <v>1</v>
      </c>
      <c r="I1541" s="20"/>
      <c r="J1541" s="20"/>
      <c r="K1541" s="20"/>
      <c r="L1541" s="21"/>
      <c r="M1541" s="21"/>
      <c r="N1541" s="20"/>
      <c r="O1541" s="20"/>
      <c r="P1541" s="19" t="str">
        <f aca="false">IF(I1541="","",I1541-H1541)</f>
        <v/>
      </c>
      <c r="Q1541" s="19" t="str">
        <f aca="true">IF(B1541="","",IF(N1541="No aplica","No aplica",IF(I1541="","Pendent",IF(N1541="Per substituir","Substituir",IF(OR(N1541="No localitzat",N1541="No lliurat"),"Reposar",IF(I1541&lt;H1541,"Reposar",IF(I1541&gt;H1541,"Revisar excedent",IF(AND(G1541="Sí",M1541&lt;&gt;"",M1541&lt;TODAY()),"EPI caducat",IF(AND(G1541="Sí",M1541&lt;&gt;"",M1541&lt;=TODAY()+90),"EPI caduca ≤90 dies",IF(OR(N1541="Deteriorat usable",N1541="Revisió necessària"),"Revisar","OK"))))))))))</f>
      </c>
      <c r="R1541" s="20"/>
    </row>
    <row r="1542" customFormat="false" ht="15" hidden="false" customHeight="false" outlineLevel="0" collapsed="false">
      <c r="A1542" s="19" t="n">
        <v>15</v>
      </c>
      <c r="B1542" s="19" t="n">
        <f aca="false">IFERROR(VLOOKUP(A1542,Personal!$A$6:$F$112,2,FALSE()),"")</f>
        <v>0</v>
      </c>
      <c r="C1542" s="19" t="str">
        <f aca="false">IFERROR(VLOOKUP(A1542,Personal!$A$6:$F$112,3,FALSE()),"")</f>
        <v>Olot</v>
      </c>
      <c r="D1542" s="19" t="s">
        <v>45</v>
      </c>
      <c r="E1542" s="19" t="s">
        <v>50</v>
      </c>
      <c r="F1542" s="19" t="s">
        <v>51</v>
      </c>
      <c r="G1542" s="19" t="s">
        <v>291</v>
      </c>
      <c r="H1542" s="19" t="n">
        <f aca="false">IF(OR(VLOOKUP(A1542,Personal!$A$6:$F$112,5,FALSE())&lt;&gt;"Sí",N1542="No aplica"),0,'Catàleg GRAE'!D15)</f>
        <v>1</v>
      </c>
      <c r="I1542" s="20"/>
      <c r="J1542" s="20"/>
      <c r="K1542" s="20"/>
      <c r="L1542" s="21"/>
      <c r="M1542" s="21"/>
      <c r="N1542" s="20"/>
      <c r="O1542" s="20"/>
      <c r="P1542" s="19" t="str">
        <f aca="false">IF(I1542="","",I1542-H1542)</f>
        <v/>
      </c>
      <c r="Q1542" s="19" t="str">
        <f aca="true">IF(B1542="","",IF(N1542="No aplica","No aplica",IF(I1542="","Pendent",IF(N1542="Per substituir","Substituir",IF(OR(N1542="No localitzat",N1542="No lliurat"),"Reposar",IF(I1542&lt;H1542,"Reposar",IF(I1542&gt;H1542,"Revisar excedent",IF(AND(G1542="Sí",M1542&lt;&gt;"",M1542&lt;TODAY()),"EPI caducat",IF(AND(G1542="Sí",M1542&lt;&gt;"",M1542&lt;=TODAY()+90),"EPI caduca ≤90 dies",IF(OR(N1542="Deteriorat usable",N1542="Revisió necessària"),"Revisar","OK"))))))))))</f>
      </c>
      <c r="R1542" s="20"/>
    </row>
    <row r="1543" customFormat="false" ht="15" hidden="false" customHeight="false" outlineLevel="0" collapsed="false">
      <c r="A1543" s="19" t="n">
        <v>15</v>
      </c>
      <c r="B1543" s="19" t="n">
        <f aca="false">IFERROR(VLOOKUP(A1543,Personal!$A$6:$F$112,2,FALSE()),"")</f>
        <v>0</v>
      </c>
      <c r="C1543" s="19" t="str">
        <f aca="false">IFERROR(VLOOKUP(A1543,Personal!$A$6:$F$112,3,FALSE()),"")</f>
        <v>Olot</v>
      </c>
      <c r="D1543" s="19" t="s">
        <v>45</v>
      </c>
      <c r="E1543" s="19" t="s">
        <v>52</v>
      </c>
      <c r="F1543" s="19" t="s">
        <v>53</v>
      </c>
      <c r="G1543" s="19" t="s">
        <v>291</v>
      </c>
      <c r="H1543" s="19" t="n">
        <f aca="false">IF(OR(VLOOKUP(A1543,Personal!$A$6:$F$112,5,FALSE())&lt;&gt;"Sí",N1543="No aplica"),0,'Catàleg GRAE'!D16)</f>
        <v>1</v>
      </c>
      <c r="I1543" s="20"/>
      <c r="J1543" s="20"/>
      <c r="K1543" s="20"/>
      <c r="L1543" s="21"/>
      <c r="M1543" s="21"/>
      <c r="N1543" s="20"/>
      <c r="O1543" s="20"/>
      <c r="P1543" s="19" t="str">
        <f aca="false">IF(I1543="","",I1543-H1543)</f>
        <v/>
      </c>
      <c r="Q1543" s="19" t="str">
        <f aca="true">IF(B1543="","",IF(N1543="No aplica","No aplica",IF(I1543="","Pendent",IF(N1543="Per substituir","Substituir",IF(OR(N1543="No localitzat",N1543="No lliurat"),"Reposar",IF(I1543&lt;H1543,"Reposar",IF(I1543&gt;H1543,"Revisar excedent",IF(AND(G1543="Sí",M1543&lt;&gt;"",M1543&lt;TODAY()),"EPI caducat",IF(AND(G1543="Sí",M1543&lt;&gt;"",M1543&lt;=TODAY()+90),"EPI caduca ≤90 dies",IF(OR(N1543="Deteriorat usable",N1543="Revisió necessària"),"Revisar","OK"))))))))))</f>
      </c>
      <c r="R1543" s="20"/>
    </row>
    <row r="1544" customFormat="false" ht="15" hidden="false" customHeight="false" outlineLevel="0" collapsed="false">
      <c r="A1544" s="19" t="n">
        <v>15</v>
      </c>
      <c r="B1544" s="19" t="n">
        <f aca="false">IFERROR(VLOOKUP(A1544,Personal!$A$6:$F$112,2,FALSE()),"")</f>
        <v>0</v>
      </c>
      <c r="C1544" s="19" t="str">
        <f aca="false">IFERROR(VLOOKUP(A1544,Personal!$A$6:$F$112,3,FALSE()),"")</f>
        <v>Olot</v>
      </c>
      <c r="D1544" s="19" t="s">
        <v>45</v>
      </c>
      <c r="E1544" s="19" t="s">
        <v>54</v>
      </c>
      <c r="F1544" s="19" t="s">
        <v>55</v>
      </c>
      <c r="G1544" s="19" t="s">
        <v>291</v>
      </c>
      <c r="H1544" s="19" t="n">
        <f aca="false">IF(OR(VLOOKUP(A1544,Personal!$A$6:$F$112,5,FALSE())&lt;&gt;"Sí",N1544="No aplica"),0,'Catàleg GRAE'!D17)</f>
        <v>1</v>
      </c>
      <c r="I1544" s="20"/>
      <c r="J1544" s="20"/>
      <c r="K1544" s="20"/>
      <c r="L1544" s="21"/>
      <c r="M1544" s="21"/>
      <c r="N1544" s="20"/>
      <c r="O1544" s="20"/>
      <c r="P1544" s="19" t="str">
        <f aca="false">IF(I1544="","",I1544-H1544)</f>
        <v/>
      </c>
      <c r="Q1544" s="19" t="str">
        <f aca="true">IF(B1544="","",IF(N1544="No aplica","No aplica",IF(I1544="","Pendent",IF(N1544="Per substituir","Substituir",IF(OR(N1544="No localitzat",N1544="No lliurat"),"Reposar",IF(I1544&lt;H1544,"Reposar",IF(I1544&gt;H1544,"Revisar excedent",IF(AND(G1544="Sí",M1544&lt;&gt;"",M1544&lt;TODAY()),"EPI caducat",IF(AND(G1544="Sí",M1544&lt;&gt;"",M1544&lt;=TODAY()+90),"EPI caduca ≤90 dies",IF(OR(N1544="Deteriorat usable",N1544="Revisió necessària"),"Revisar","OK"))))))))))</f>
      </c>
      <c r="R1544" s="20"/>
    </row>
    <row r="1545" customFormat="false" ht="15" hidden="false" customHeight="false" outlineLevel="0" collapsed="false">
      <c r="A1545" s="19" t="n">
        <v>15</v>
      </c>
      <c r="B1545" s="19" t="n">
        <f aca="false">IFERROR(VLOOKUP(A1545,Personal!$A$6:$F$112,2,FALSE()),"")</f>
        <v>0</v>
      </c>
      <c r="C1545" s="19" t="str">
        <f aca="false">IFERROR(VLOOKUP(A1545,Personal!$A$6:$F$112,3,FALSE()),"")</f>
        <v>Olot</v>
      </c>
      <c r="D1545" s="19" t="s">
        <v>56</v>
      </c>
      <c r="E1545" s="19" t="s">
        <v>57</v>
      </c>
      <c r="F1545" s="19" t="s">
        <v>58</v>
      </c>
      <c r="G1545" s="19" t="s">
        <v>291</v>
      </c>
      <c r="H1545" s="19" t="n">
        <f aca="false">IF(OR(VLOOKUP(A1545,Personal!$A$6:$F$112,5,FALSE())&lt;&gt;"Sí",N1545="No aplica"),0,'Catàleg GRAE'!D18)</f>
        <v>1</v>
      </c>
      <c r="I1545" s="20"/>
      <c r="J1545" s="20"/>
      <c r="K1545" s="20"/>
      <c r="L1545" s="21"/>
      <c r="M1545" s="21"/>
      <c r="N1545" s="20"/>
      <c r="O1545" s="20"/>
      <c r="P1545" s="19" t="str">
        <f aca="false">IF(I1545="","",I1545-H1545)</f>
        <v/>
      </c>
      <c r="Q1545" s="19" t="str">
        <f aca="true">IF(B1545="","",IF(N1545="No aplica","No aplica",IF(I1545="","Pendent",IF(N1545="Per substituir","Substituir",IF(OR(N1545="No localitzat",N1545="No lliurat"),"Reposar",IF(I1545&lt;H1545,"Reposar",IF(I1545&gt;H1545,"Revisar excedent",IF(AND(G1545="Sí",M1545&lt;&gt;"",M1545&lt;TODAY()),"EPI caducat",IF(AND(G1545="Sí",M1545&lt;&gt;"",M1545&lt;=TODAY()+90),"EPI caduca ≤90 dies",IF(OR(N1545="Deteriorat usable",N1545="Revisió necessària"),"Revisar","OK"))))))))))</f>
      </c>
      <c r="R1545" s="20"/>
    </row>
    <row r="1546" customFormat="false" ht="15" hidden="false" customHeight="false" outlineLevel="0" collapsed="false">
      <c r="A1546" s="19" t="n">
        <v>15</v>
      </c>
      <c r="B1546" s="19" t="n">
        <f aca="false">IFERROR(VLOOKUP(A1546,Personal!$A$6:$F$112,2,FALSE()),"")</f>
        <v>0</v>
      </c>
      <c r="C1546" s="19" t="str">
        <f aca="false">IFERROR(VLOOKUP(A1546,Personal!$A$6:$F$112,3,FALSE()),"")</f>
        <v>Olot</v>
      </c>
      <c r="D1546" s="19" t="s">
        <v>59</v>
      </c>
      <c r="E1546" s="19" t="s">
        <v>60</v>
      </c>
      <c r="F1546" s="19" t="s">
        <v>61</v>
      </c>
      <c r="G1546" s="19" t="s">
        <v>291</v>
      </c>
      <c r="H1546" s="19" t="n">
        <f aca="false">IF(OR(VLOOKUP(A1546,Personal!$A$6:$F$112,5,FALSE())&lt;&gt;"Sí",N1546="No aplica"),0,'Catàleg GRAE'!D19)</f>
        <v>4</v>
      </c>
      <c r="I1546" s="20"/>
      <c r="J1546" s="20"/>
      <c r="K1546" s="20"/>
      <c r="L1546" s="21"/>
      <c r="M1546" s="21"/>
      <c r="N1546" s="20"/>
      <c r="O1546" s="20"/>
      <c r="P1546" s="19" t="str">
        <f aca="false">IF(I1546="","",I1546-H1546)</f>
        <v/>
      </c>
      <c r="Q1546" s="19" t="str">
        <f aca="true">IF(B1546="","",IF(N1546="No aplica","No aplica",IF(I1546="","Pendent",IF(N1546="Per substituir","Substituir",IF(OR(N1546="No localitzat",N1546="No lliurat"),"Reposar",IF(I1546&lt;H1546,"Reposar",IF(I1546&gt;H1546,"Revisar excedent",IF(AND(G1546="Sí",M1546&lt;&gt;"",M1546&lt;TODAY()),"EPI caducat",IF(AND(G1546="Sí",M1546&lt;&gt;"",M1546&lt;=TODAY()+90),"EPI caduca ≤90 dies",IF(OR(N1546="Deteriorat usable",N1546="Revisió necessària"),"Revisar","OK"))))))))))</f>
      </c>
      <c r="R1546" s="20"/>
    </row>
    <row r="1547" customFormat="false" ht="15" hidden="false" customHeight="false" outlineLevel="0" collapsed="false">
      <c r="A1547" s="19" t="n">
        <v>15</v>
      </c>
      <c r="B1547" s="19" t="n">
        <f aca="false">IFERROR(VLOOKUP(A1547,Personal!$A$6:$F$112,2,FALSE()),"")</f>
        <v>0</v>
      </c>
      <c r="C1547" s="19" t="str">
        <f aca="false">IFERROR(VLOOKUP(A1547,Personal!$A$6:$F$112,3,FALSE()),"")</f>
        <v>Olot</v>
      </c>
      <c r="D1547" s="19" t="s">
        <v>59</v>
      </c>
      <c r="E1547" s="19" t="s">
        <v>60</v>
      </c>
      <c r="F1547" s="19" t="s">
        <v>62</v>
      </c>
      <c r="G1547" s="19" t="s">
        <v>291</v>
      </c>
      <c r="H1547" s="19" t="n">
        <f aca="false">IF(OR(VLOOKUP(A1547,Personal!$A$6:$F$112,5,FALSE())&lt;&gt;"Sí",N1547="No aplica"),0,'Catàleg GRAE'!D20)</f>
        <v>2</v>
      </c>
      <c r="I1547" s="20"/>
      <c r="J1547" s="20"/>
      <c r="K1547" s="20"/>
      <c r="L1547" s="21"/>
      <c r="M1547" s="21"/>
      <c r="N1547" s="20"/>
      <c r="O1547" s="20"/>
      <c r="P1547" s="19" t="str">
        <f aca="false">IF(I1547="","",I1547-H1547)</f>
        <v/>
      </c>
      <c r="Q1547" s="19" t="str">
        <f aca="true">IF(B1547="","",IF(N1547="No aplica","No aplica",IF(I1547="","Pendent",IF(N1547="Per substituir","Substituir",IF(OR(N1547="No localitzat",N1547="No lliurat"),"Reposar",IF(I1547&lt;H1547,"Reposar",IF(I1547&gt;H1547,"Revisar excedent",IF(AND(G1547="Sí",M1547&lt;&gt;"",M1547&lt;TODAY()),"EPI caducat",IF(AND(G1547="Sí",M1547&lt;&gt;"",M1547&lt;=TODAY()+90),"EPI caduca ≤90 dies",IF(OR(N1547="Deteriorat usable",N1547="Revisió necessària"),"Revisar","OK"))))))))))</f>
      </c>
      <c r="R1547" s="20"/>
    </row>
    <row r="1548" customFormat="false" ht="15" hidden="false" customHeight="false" outlineLevel="0" collapsed="false">
      <c r="A1548" s="19" t="n">
        <v>15</v>
      </c>
      <c r="B1548" s="19" t="n">
        <f aca="false">IFERROR(VLOOKUP(A1548,Personal!$A$6:$F$112,2,FALSE()),"")</f>
        <v>0</v>
      </c>
      <c r="C1548" s="19" t="str">
        <f aca="false">IFERROR(VLOOKUP(A1548,Personal!$A$6:$F$112,3,FALSE()),"")</f>
        <v>Olot</v>
      </c>
      <c r="D1548" s="19" t="s">
        <v>59</v>
      </c>
      <c r="E1548" s="19" t="s">
        <v>60</v>
      </c>
      <c r="F1548" s="19" t="s">
        <v>63</v>
      </c>
      <c r="G1548" s="19" t="s">
        <v>291</v>
      </c>
      <c r="H1548" s="19" t="n">
        <f aca="false">IF(OR(VLOOKUP(A1548,Personal!$A$6:$F$112,5,FALSE())&lt;&gt;"Sí",N1548="No aplica"),0,'Catàleg GRAE'!D21)</f>
        <v>2</v>
      </c>
      <c r="I1548" s="20"/>
      <c r="J1548" s="20"/>
      <c r="K1548" s="20"/>
      <c r="L1548" s="21"/>
      <c r="M1548" s="21"/>
      <c r="N1548" s="20"/>
      <c r="O1548" s="20"/>
      <c r="P1548" s="19" t="str">
        <f aca="false">IF(I1548="","",I1548-H1548)</f>
        <v/>
      </c>
      <c r="Q1548" s="19" t="str">
        <f aca="true">IF(B1548="","",IF(N1548="No aplica","No aplica",IF(I1548="","Pendent",IF(N1548="Per substituir","Substituir",IF(OR(N1548="No localitzat",N1548="No lliurat"),"Reposar",IF(I1548&lt;H1548,"Reposar",IF(I1548&gt;H1548,"Revisar excedent",IF(AND(G1548="Sí",M1548&lt;&gt;"",M1548&lt;TODAY()),"EPI caducat",IF(AND(G1548="Sí",M1548&lt;&gt;"",M1548&lt;=TODAY()+90),"EPI caduca ≤90 dies",IF(OR(N1548="Deteriorat usable",N1548="Revisió necessària"),"Revisar","OK"))))))))))</f>
      </c>
      <c r="R1548" s="20"/>
    </row>
    <row r="1549" customFormat="false" ht="15" hidden="false" customHeight="false" outlineLevel="0" collapsed="false">
      <c r="A1549" s="19" t="n">
        <v>15</v>
      </c>
      <c r="B1549" s="19" t="n">
        <f aca="false">IFERROR(VLOOKUP(A1549,Personal!$A$6:$F$112,2,FALSE()),"")</f>
        <v>0</v>
      </c>
      <c r="C1549" s="19" t="str">
        <f aca="false">IFERROR(VLOOKUP(A1549,Personal!$A$6:$F$112,3,FALSE()),"")</f>
        <v>Olot</v>
      </c>
      <c r="D1549" s="19" t="s">
        <v>64</v>
      </c>
      <c r="E1549" s="19" t="s">
        <v>65</v>
      </c>
      <c r="F1549" s="19" t="s">
        <v>66</v>
      </c>
      <c r="G1549" s="19" t="s">
        <v>291</v>
      </c>
      <c r="H1549" s="19" t="n">
        <f aca="false">IF(OR(VLOOKUP(A1549,Personal!$A$6:$F$112,5,FALSE())&lt;&gt;"Sí",N1549="No aplica"),0,'Catàleg GRAE'!D22)</f>
        <v>1</v>
      </c>
      <c r="I1549" s="20"/>
      <c r="J1549" s="20"/>
      <c r="K1549" s="20"/>
      <c r="L1549" s="21"/>
      <c r="M1549" s="21"/>
      <c r="N1549" s="20"/>
      <c r="O1549" s="20"/>
      <c r="P1549" s="19" t="str">
        <f aca="false">IF(I1549="","",I1549-H1549)</f>
        <v/>
      </c>
      <c r="Q1549" s="19" t="str">
        <f aca="true">IF(B1549="","",IF(N1549="No aplica","No aplica",IF(I1549="","Pendent",IF(N1549="Per substituir","Substituir",IF(OR(N1549="No localitzat",N1549="No lliurat"),"Reposar",IF(I1549&lt;H1549,"Reposar",IF(I1549&gt;H1549,"Revisar excedent",IF(AND(G1549="Sí",M1549&lt;&gt;"",M1549&lt;TODAY()),"EPI caducat",IF(AND(G1549="Sí",M1549&lt;&gt;"",M1549&lt;=TODAY()+90),"EPI caduca ≤90 dies",IF(OR(N1549="Deteriorat usable",N1549="Revisió necessària"),"Revisar","OK"))))))))))</f>
      </c>
      <c r="R1549" s="20"/>
    </row>
    <row r="1550" customFormat="false" ht="15" hidden="false" customHeight="false" outlineLevel="0" collapsed="false">
      <c r="A1550" s="19" t="n">
        <v>15</v>
      </c>
      <c r="B1550" s="19" t="n">
        <f aca="false">IFERROR(VLOOKUP(A1550,Personal!$A$6:$F$112,2,FALSE()),"")</f>
        <v>0</v>
      </c>
      <c r="C1550" s="19" t="str">
        <f aca="false">IFERROR(VLOOKUP(A1550,Personal!$A$6:$F$112,3,FALSE()),"")</f>
        <v>Olot</v>
      </c>
      <c r="D1550" s="19" t="s">
        <v>64</v>
      </c>
      <c r="E1550" s="19" t="s">
        <v>67</v>
      </c>
      <c r="F1550" s="19" t="s">
        <v>68</v>
      </c>
      <c r="G1550" s="19" t="s">
        <v>291</v>
      </c>
      <c r="H1550" s="19" t="n">
        <f aca="false">IF(OR(VLOOKUP(A1550,Personal!$A$6:$F$112,5,FALSE())&lt;&gt;"Sí",N1550="No aplica"),0,'Catàleg GRAE'!D23)</f>
        <v>1</v>
      </c>
      <c r="I1550" s="20"/>
      <c r="J1550" s="20"/>
      <c r="K1550" s="20"/>
      <c r="L1550" s="21"/>
      <c r="M1550" s="21"/>
      <c r="N1550" s="20"/>
      <c r="O1550" s="20"/>
      <c r="P1550" s="19" t="str">
        <f aca="false">IF(I1550="","",I1550-H1550)</f>
        <v/>
      </c>
      <c r="Q1550" s="19" t="str">
        <f aca="true">IF(B1550="","",IF(N1550="No aplica","No aplica",IF(I1550="","Pendent",IF(N1550="Per substituir","Substituir",IF(OR(N1550="No localitzat",N1550="No lliurat"),"Reposar",IF(I1550&lt;H1550,"Reposar",IF(I1550&gt;H1550,"Revisar excedent",IF(AND(G1550="Sí",M1550&lt;&gt;"",M1550&lt;TODAY()),"EPI caducat",IF(AND(G1550="Sí",M1550&lt;&gt;"",M1550&lt;=TODAY()+90),"EPI caduca ≤90 dies",IF(OR(N1550="Deteriorat usable",N1550="Revisió necessària"),"Revisar","OK"))))))))))</f>
      </c>
      <c r="R1550" s="20"/>
    </row>
    <row r="1551" customFormat="false" ht="15" hidden="false" customHeight="false" outlineLevel="0" collapsed="false">
      <c r="A1551" s="19" t="n">
        <v>15</v>
      </c>
      <c r="B1551" s="19" t="n">
        <f aca="false">IFERROR(VLOOKUP(A1551,Personal!$A$6:$F$112,2,FALSE()),"")</f>
        <v>0</v>
      </c>
      <c r="C1551" s="19" t="str">
        <f aca="false">IFERROR(VLOOKUP(A1551,Personal!$A$6:$F$112,3,FALSE()),"")</f>
        <v>Olot</v>
      </c>
      <c r="D1551" s="19" t="s">
        <v>64</v>
      </c>
      <c r="E1551" s="19" t="s">
        <v>69</v>
      </c>
      <c r="F1551" s="19" t="s">
        <v>70</v>
      </c>
      <c r="G1551" s="19" t="s">
        <v>291</v>
      </c>
      <c r="H1551" s="19" t="n">
        <f aca="false">IF(OR(VLOOKUP(A1551,Personal!$A$6:$F$112,5,FALSE())&lt;&gt;"Sí",N1551="No aplica"),0,'Catàleg GRAE'!D24)</f>
        <v>1</v>
      </c>
      <c r="I1551" s="20"/>
      <c r="J1551" s="20"/>
      <c r="K1551" s="20"/>
      <c r="L1551" s="21"/>
      <c r="M1551" s="21"/>
      <c r="N1551" s="20"/>
      <c r="O1551" s="20"/>
      <c r="P1551" s="19" t="str">
        <f aca="false">IF(I1551="","",I1551-H1551)</f>
        <v/>
      </c>
      <c r="Q1551" s="19" t="str">
        <f aca="true">IF(B1551="","",IF(N1551="No aplica","No aplica",IF(I1551="","Pendent",IF(N1551="Per substituir","Substituir",IF(OR(N1551="No localitzat",N1551="No lliurat"),"Reposar",IF(I1551&lt;H1551,"Reposar",IF(I1551&gt;H1551,"Revisar excedent",IF(AND(G1551="Sí",M1551&lt;&gt;"",M1551&lt;TODAY()),"EPI caducat",IF(AND(G1551="Sí",M1551&lt;&gt;"",M1551&lt;=TODAY()+90),"EPI caduca ≤90 dies",IF(OR(N1551="Deteriorat usable",N1551="Revisió necessària"),"Revisar","OK"))))))))))</f>
      </c>
      <c r="R1551" s="20"/>
    </row>
    <row r="1552" customFormat="false" ht="15" hidden="false" customHeight="false" outlineLevel="0" collapsed="false">
      <c r="A1552" s="19" t="n">
        <v>15</v>
      </c>
      <c r="B1552" s="19" t="n">
        <f aca="false">IFERROR(VLOOKUP(A1552,Personal!$A$6:$F$112,2,FALSE()),"")</f>
        <v>0</v>
      </c>
      <c r="C1552" s="19" t="str">
        <f aca="false">IFERROR(VLOOKUP(A1552,Personal!$A$6:$F$112,3,FALSE()),"")</f>
        <v>Olot</v>
      </c>
      <c r="D1552" s="19" t="s">
        <v>71</v>
      </c>
      <c r="E1552" s="19" t="s">
        <v>72</v>
      </c>
      <c r="F1552" s="19" t="s">
        <v>73</v>
      </c>
      <c r="G1552" s="19" t="s">
        <v>291</v>
      </c>
      <c r="H1552" s="19" t="n">
        <f aca="false">IF(OR(VLOOKUP(A1552,Personal!$A$6:$F$112,5,FALSE())&lt;&gt;"Sí",N1552="No aplica"),0,'Catàleg GRAE'!D25)</f>
        <v>1</v>
      </c>
      <c r="I1552" s="20"/>
      <c r="J1552" s="20"/>
      <c r="K1552" s="20"/>
      <c r="L1552" s="21"/>
      <c r="M1552" s="21"/>
      <c r="N1552" s="20"/>
      <c r="O1552" s="20"/>
      <c r="P1552" s="19" t="str">
        <f aca="false">IF(I1552="","",I1552-H1552)</f>
        <v/>
      </c>
      <c r="Q1552" s="19" t="str">
        <f aca="true">IF(B1552="","",IF(N1552="No aplica","No aplica",IF(I1552="","Pendent",IF(N1552="Per substituir","Substituir",IF(OR(N1552="No localitzat",N1552="No lliurat"),"Reposar",IF(I1552&lt;H1552,"Reposar",IF(I1552&gt;H1552,"Revisar excedent",IF(AND(G1552="Sí",M1552&lt;&gt;"",M1552&lt;TODAY()),"EPI caducat",IF(AND(G1552="Sí",M1552&lt;&gt;"",M1552&lt;=TODAY()+90),"EPI caduca ≤90 dies",IF(OR(N1552="Deteriorat usable",N1552="Revisió necessària"),"Revisar","OK"))))))))))</f>
      </c>
      <c r="R1552" s="20"/>
    </row>
    <row r="1553" customFormat="false" ht="15" hidden="false" customHeight="false" outlineLevel="0" collapsed="false">
      <c r="A1553" s="19" t="n">
        <v>15</v>
      </c>
      <c r="B1553" s="19" t="n">
        <f aca="false">IFERROR(VLOOKUP(A1553,Personal!$A$6:$F$112,2,FALSE()),"")</f>
        <v>0</v>
      </c>
      <c r="C1553" s="19" t="str">
        <f aca="false">IFERROR(VLOOKUP(A1553,Personal!$A$6:$F$112,3,FALSE()),"")</f>
        <v>Olot</v>
      </c>
      <c r="D1553" s="19" t="s">
        <v>40</v>
      </c>
      <c r="E1553" s="19" t="s">
        <v>74</v>
      </c>
      <c r="F1553" s="19" t="s">
        <v>75</v>
      </c>
      <c r="G1553" s="19" t="s">
        <v>272</v>
      </c>
      <c r="H1553" s="19" t="n">
        <f aca="false">IF(OR(VLOOKUP(A1553,Personal!$A$6:$F$112,5,FALSE())&lt;&gt;"Sí",N1553="No aplica"),0,'Catàleg GRAE'!D26)</f>
        <v>1</v>
      </c>
      <c r="I1553" s="20"/>
      <c r="J1553" s="20"/>
      <c r="K1553" s="20"/>
      <c r="L1553" s="21"/>
      <c r="M1553" s="21"/>
      <c r="N1553" s="20"/>
      <c r="O1553" s="20"/>
      <c r="P1553" s="19" t="str">
        <f aca="false">IF(I1553="","",I1553-H1553)</f>
        <v/>
      </c>
      <c r="Q1553" s="19" t="str">
        <f aca="true">IF(B1553="","",IF(N1553="No aplica","No aplica",IF(I1553="","Pendent",IF(N1553="Per substituir","Substituir",IF(OR(N1553="No localitzat",N1553="No lliurat"),"Reposar",IF(I1553&lt;H1553,"Reposar",IF(I1553&gt;H1553,"Revisar excedent",IF(AND(G1553="Sí",M1553&lt;&gt;"",M1553&lt;TODAY()),"EPI caducat",IF(AND(G1553="Sí",M1553&lt;&gt;"",M1553&lt;=TODAY()+90),"EPI caduca ≤90 dies",IF(OR(N1553="Deteriorat usable",N1553="Revisió necessària"),"Revisar","OK"))))))))))</f>
      </c>
      <c r="R1553" s="20"/>
    </row>
    <row r="1554" customFormat="false" ht="15" hidden="false" customHeight="false" outlineLevel="0" collapsed="false">
      <c r="A1554" s="19" t="n">
        <v>15</v>
      </c>
      <c r="B1554" s="19" t="n">
        <f aca="false">IFERROR(VLOOKUP(A1554,Personal!$A$6:$F$112,2,FALSE()),"")</f>
        <v>0</v>
      </c>
      <c r="C1554" s="19" t="str">
        <f aca="false">IFERROR(VLOOKUP(A1554,Personal!$A$6:$F$112,3,FALSE()),"")</f>
        <v>Olot</v>
      </c>
      <c r="D1554" s="19" t="s">
        <v>40</v>
      </c>
      <c r="E1554" s="19" t="s">
        <v>76</v>
      </c>
      <c r="F1554" s="19" t="s">
        <v>77</v>
      </c>
      <c r="G1554" s="19" t="s">
        <v>291</v>
      </c>
      <c r="H1554" s="19" t="n">
        <f aca="false">IF(OR(VLOOKUP(A1554,Personal!$A$6:$F$112,5,FALSE())&lt;&gt;"Sí",N1554="No aplica"),0,'Catàleg GRAE'!D27)</f>
        <v>1</v>
      </c>
      <c r="I1554" s="20"/>
      <c r="J1554" s="20"/>
      <c r="K1554" s="20"/>
      <c r="L1554" s="21"/>
      <c r="M1554" s="21"/>
      <c r="N1554" s="20"/>
      <c r="O1554" s="20"/>
      <c r="P1554" s="19" t="str">
        <f aca="false">IF(I1554="","",I1554-H1554)</f>
        <v/>
      </c>
      <c r="Q1554" s="19" t="str">
        <f aca="true">IF(B1554="","",IF(N1554="No aplica","No aplica",IF(I1554="","Pendent",IF(N1554="Per substituir","Substituir",IF(OR(N1554="No localitzat",N1554="No lliurat"),"Reposar",IF(I1554&lt;H1554,"Reposar",IF(I1554&gt;H1554,"Revisar excedent",IF(AND(G1554="Sí",M1554&lt;&gt;"",M1554&lt;TODAY()),"EPI caducat",IF(AND(G1554="Sí",M1554&lt;&gt;"",M1554&lt;=TODAY()+90),"EPI caduca ≤90 dies",IF(OR(N1554="Deteriorat usable",N1554="Revisió necessària"),"Revisar","OK"))))))))))</f>
      </c>
      <c r="R1554" s="20"/>
    </row>
    <row r="1555" customFormat="false" ht="15" hidden="false" customHeight="false" outlineLevel="0" collapsed="false">
      <c r="A1555" s="19" t="n">
        <v>15</v>
      </c>
      <c r="B1555" s="19" t="n">
        <f aca="false">IFERROR(VLOOKUP(A1555,Personal!$A$6:$F$112,2,FALSE()),"")</f>
        <v>0</v>
      </c>
      <c r="C1555" s="19" t="str">
        <f aca="false">IFERROR(VLOOKUP(A1555,Personal!$A$6:$F$112,3,FALSE()),"")</f>
        <v>Olot</v>
      </c>
      <c r="D1555" s="19" t="s">
        <v>78</v>
      </c>
      <c r="E1555" s="19" t="s">
        <v>79</v>
      </c>
      <c r="F1555" s="19" t="s">
        <v>80</v>
      </c>
      <c r="G1555" s="19" t="s">
        <v>291</v>
      </c>
      <c r="H1555" s="19" t="n">
        <f aca="false">IF(OR(VLOOKUP(A1555,Personal!$A$6:$F$112,5,FALSE())&lt;&gt;"Sí",N1555="No aplica"),0,'Catàleg GRAE'!D28)</f>
        <v>1</v>
      </c>
      <c r="I1555" s="20"/>
      <c r="J1555" s="20"/>
      <c r="K1555" s="20"/>
      <c r="L1555" s="21"/>
      <c r="M1555" s="21"/>
      <c r="N1555" s="20"/>
      <c r="O1555" s="20"/>
      <c r="P1555" s="19" t="str">
        <f aca="false">IF(I1555="","",I1555-H1555)</f>
        <v/>
      </c>
      <c r="Q1555" s="19" t="str">
        <f aca="true">IF(B1555="","",IF(N1555="No aplica","No aplica",IF(I1555="","Pendent",IF(N1555="Per substituir","Substituir",IF(OR(N1555="No localitzat",N1555="No lliurat"),"Reposar",IF(I1555&lt;H1555,"Reposar",IF(I1555&gt;H1555,"Revisar excedent",IF(AND(G1555="Sí",M1555&lt;&gt;"",M1555&lt;TODAY()),"EPI caducat",IF(AND(G1555="Sí",M1555&lt;&gt;"",M1555&lt;=TODAY()+90),"EPI caduca ≤90 dies",IF(OR(N1555="Deteriorat usable",N1555="Revisió necessària"),"Revisar","OK"))))))))))</f>
      </c>
      <c r="R1555" s="20"/>
    </row>
    <row r="1556" customFormat="false" ht="15" hidden="false" customHeight="false" outlineLevel="0" collapsed="false">
      <c r="A1556" s="19" t="n">
        <v>15</v>
      </c>
      <c r="B1556" s="19" t="n">
        <f aca="false">IFERROR(VLOOKUP(A1556,Personal!$A$6:$F$112,2,FALSE()),"")</f>
        <v>0</v>
      </c>
      <c r="C1556" s="19" t="str">
        <f aca="false">IFERROR(VLOOKUP(A1556,Personal!$A$6:$F$112,3,FALSE()),"")</f>
        <v>Olot</v>
      </c>
      <c r="D1556" s="19" t="s">
        <v>26</v>
      </c>
      <c r="E1556" s="19" t="s">
        <v>81</v>
      </c>
      <c r="F1556" s="19" t="s">
        <v>82</v>
      </c>
      <c r="G1556" s="19" t="s">
        <v>272</v>
      </c>
      <c r="H1556" s="19" t="n">
        <f aca="false">IF(OR(VLOOKUP(A1556,Personal!$A$6:$F$112,5,FALSE())&lt;&gt;"Sí",N1556="No aplica"),0,'Catàleg GRAE'!D29)</f>
        <v>1</v>
      </c>
      <c r="I1556" s="20"/>
      <c r="J1556" s="20"/>
      <c r="K1556" s="20"/>
      <c r="L1556" s="21"/>
      <c r="M1556" s="21"/>
      <c r="N1556" s="20"/>
      <c r="O1556" s="20"/>
      <c r="P1556" s="19" t="str">
        <f aca="false">IF(I1556="","",I1556-H1556)</f>
        <v/>
      </c>
      <c r="Q1556" s="19" t="str">
        <f aca="true">IF(B1556="","",IF(N1556="No aplica","No aplica",IF(I1556="","Pendent",IF(N1556="Per substituir","Substituir",IF(OR(N1556="No localitzat",N1556="No lliurat"),"Reposar",IF(I1556&lt;H1556,"Reposar",IF(I1556&gt;H1556,"Revisar excedent",IF(AND(G1556="Sí",M1556&lt;&gt;"",M1556&lt;TODAY()),"EPI caducat",IF(AND(G1556="Sí",M1556&lt;&gt;"",M1556&lt;=TODAY()+90),"EPI caduca ≤90 dies",IF(OR(N1556="Deteriorat usable",N1556="Revisió necessària"),"Revisar","OK"))))))))))</f>
      </c>
      <c r="R1556" s="20"/>
    </row>
    <row r="1557" customFormat="false" ht="15" hidden="false" customHeight="false" outlineLevel="0" collapsed="false">
      <c r="A1557" s="19" t="n">
        <v>15</v>
      </c>
      <c r="B1557" s="19" t="n">
        <f aca="false">IFERROR(VLOOKUP(A1557,Personal!$A$6:$F$112,2,FALSE()),"")</f>
        <v>0</v>
      </c>
      <c r="C1557" s="19" t="str">
        <f aca="false">IFERROR(VLOOKUP(A1557,Personal!$A$6:$F$112,3,FALSE()),"")</f>
        <v>Olot</v>
      </c>
      <c r="D1557" s="19" t="s">
        <v>83</v>
      </c>
      <c r="E1557" s="19" t="s">
        <v>84</v>
      </c>
      <c r="F1557" s="19" t="s">
        <v>85</v>
      </c>
      <c r="G1557" s="19" t="s">
        <v>291</v>
      </c>
      <c r="H1557" s="19" t="n">
        <f aca="false">IF(OR(VLOOKUP(A1557,Personal!$A$6:$F$112,5,FALSE())&lt;&gt;"Sí",N1557="No aplica"),0,'Catàleg GRAE'!D30)</f>
        <v>2</v>
      </c>
      <c r="I1557" s="20"/>
      <c r="J1557" s="20"/>
      <c r="K1557" s="20"/>
      <c r="L1557" s="21"/>
      <c r="M1557" s="21"/>
      <c r="N1557" s="20"/>
      <c r="O1557" s="20"/>
      <c r="P1557" s="19" t="str">
        <f aca="false">IF(I1557="","",I1557-H1557)</f>
        <v/>
      </c>
      <c r="Q1557" s="19" t="str">
        <f aca="true">IF(B1557="","",IF(N1557="No aplica","No aplica",IF(I1557="","Pendent",IF(N1557="Per substituir","Substituir",IF(OR(N1557="No localitzat",N1557="No lliurat"),"Reposar",IF(I1557&lt;H1557,"Reposar",IF(I1557&gt;H1557,"Revisar excedent",IF(AND(G1557="Sí",M1557&lt;&gt;"",M1557&lt;TODAY()),"EPI caducat",IF(AND(G1557="Sí",M1557&lt;&gt;"",M1557&lt;=TODAY()+90),"EPI caduca ≤90 dies",IF(OR(N1557="Deteriorat usable",N1557="Revisió necessària"),"Revisar","OK"))))))))))</f>
      </c>
      <c r="R1557" s="20"/>
    </row>
    <row r="1558" customFormat="false" ht="15" hidden="false" customHeight="false" outlineLevel="0" collapsed="false">
      <c r="A1558" s="19" t="n">
        <v>15</v>
      </c>
      <c r="B1558" s="19" t="n">
        <f aca="false">IFERROR(VLOOKUP(A1558,Personal!$A$6:$F$112,2,FALSE()),"")</f>
        <v>0</v>
      </c>
      <c r="C1558" s="19" t="str">
        <f aca="false">IFERROR(VLOOKUP(A1558,Personal!$A$6:$F$112,3,FALSE()),"")</f>
        <v>Olot</v>
      </c>
      <c r="D1558" s="19" t="s">
        <v>83</v>
      </c>
      <c r="E1558" s="19" t="s">
        <v>86</v>
      </c>
      <c r="F1558" s="19" t="s">
        <v>87</v>
      </c>
      <c r="G1558" s="19" t="s">
        <v>291</v>
      </c>
      <c r="H1558" s="19" t="n">
        <f aca="false">IF(OR(VLOOKUP(A1558,Personal!$A$6:$F$112,5,FALSE())&lt;&gt;"Sí",N1558="No aplica"),0,'Catàleg GRAE'!D31)</f>
        <v>2</v>
      </c>
      <c r="I1558" s="20"/>
      <c r="J1558" s="20"/>
      <c r="K1558" s="20"/>
      <c r="L1558" s="21"/>
      <c r="M1558" s="21"/>
      <c r="N1558" s="20"/>
      <c r="O1558" s="20"/>
      <c r="P1558" s="19" t="str">
        <f aca="false">IF(I1558="","",I1558-H1558)</f>
        <v/>
      </c>
      <c r="Q1558" s="19" t="str">
        <f aca="true">IF(B1558="","",IF(N1558="No aplica","No aplica",IF(I1558="","Pendent",IF(N1558="Per substituir","Substituir",IF(OR(N1558="No localitzat",N1558="No lliurat"),"Reposar",IF(I1558&lt;H1558,"Reposar",IF(I1558&gt;H1558,"Revisar excedent",IF(AND(G1558="Sí",M1558&lt;&gt;"",M1558&lt;TODAY()),"EPI caducat",IF(AND(G1558="Sí",M1558&lt;&gt;"",M1558&lt;=TODAY()+90),"EPI caduca ≤90 dies",IF(OR(N1558="Deteriorat usable",N1558="Revisió necessària"),"Revisar","OK"))))))))))</f>
      </c>
      <c r="R1558" s="20"/>
    </row>
    <row r="1559" customFormat="false" ht="15" hidden="false" customHeight="false" outlineLevel="0" collapsed="false">
      <c r="A1559" s="19" t="n">
        <v>15</v>
      </c>
      <c r="B1559" s="19" t="n">
        <f aca="false">IFERROR(VLOOKUP(A1559,Personal!$A$6:$F$112,2,FALSE()),"")</f>
        <v>0</v>
      </c>
      <c r="C1559" s="19" t="str">
        <f aca="false">IFERROR(VLOOKUP(A1559,Personal!$A$6:$F$112,3,FALSE()),"")</f>
        <v>Olot</v>
      </c>
      <c r="D1559" s="19" t="s">
        <v>83</v>
      </c>
      <c r="E1559" s="19" t="s">
        <v>88</v>
      </c>
      <c r="F1559" s="19" t="s">
        <v>89</v>
      </c>
      <c r="G1559" s="19" t="s">
        <v>291</v>
      </c>
      <c r="H1559" s="19" t="n">
        <f aca="false">IF(OR(VLOOKUP(A1559,Personal!$A$6:$F$112,5,FALSE())&lt;&gt;"Sí",N1559="No aplica"),0,'Catàleg GRAE'!D32)</f>
        <v>2</v>
      </c>
      <c r="I1559" s="20"/>
      <c r="J1559" s="20"/>
      <c r="K1559" s="20"/>
      <c r="L1559" s="21"/>
      <c r="M1559" s="21"/>
      <c r="N1559" s="20"/>
      <c r="O1559" s="20"/>
      <c r="P1559" s="19" t="str">
        <f aca="false">IF(I1559="","",I1559-H1559)</f>
        <v/>
      </c>
      <c r="Q1559" s="19" t="str">
        <f aca="true">IF(B1559="","",IF(N1559="No aplica","No aplica",IF(I1559="","Pendent",IF(N1559="Per substituir","Substituir",IF(OR(N1559="No localitzat",N1559="No lliurat"),"Reposar",IF(I1559&lt;H1559,"Reposar",IF(I1559&gt;H1559,"Revisar excedent",IF(AND(G1559="Sí",M1559&lt;&gt;"",M1559&lt;TODAY()),"EPI caducat",IF(AND(G1559="Sí",M1559&lt;&gt;"",M1559&lt;=TODAY()+90),"EPI caduca ≤90 dies",IF(OR(N1559="Deteriorat usable",N1559="Revisió necessària"),"Revisar","OK"))))))))))</f>
      </c>
      <c r="R1559" s="20"/>
    </row>
    <row r="1560" customFormat="false" ht="15" hidden="false" customHeight="false" outlineLevel="0" collapsed="false">
      <c r="A1560" s="19" t="n">
        <v>15</v>
      </c>
      <c r="B1560" s="19" t="n">
        <f aca="false">IFERROR(VLOOKUP(A1560,Personal!$A$6:$F$112,2,FALSE()),"")</f>
        <v>0</v>
      </c>
      <c r="C1560" s="19" t="str">
        <f aca="false">IFERROR(VLOOKUP(A1560,Personal!$A$6:$F$112,3,FALSE()),"")</f>
        <v>Olot</v>
      </c>
      <c r="D1560" s="19" t="s">
        <v>83</v>
      </c>
      <c r="E1560" s="19" t="s">
        <v>90</v>
      </c>
      <c r="F1560" s="19" t="s">
        <v>91</v>
      </c>
      <c r="G1560" s="19" t="s">
        <v>291</v>
      </c>
      <c r="H1560" s="19" t="n">
        <f aca="false">IF(OR(VLOOKUP(A1560,Personal!$A$6:$F$112,5,FALSE())&lt;&gt;"Sí",N1560="No aplica"),0,'Catàleg GRAE'!D33)</f>
        <v>1</v>
      </c>
      <c r="I1560" s="20"/>
      <c r="J1560" s="20"/>
      <c r="K1560" s="20"/>
      <c r="L1560" s="21"/>
      <c r="M1560" s="21"/>
      <c r="N1560" s="20"/>
      <c r="O1560" s="20"/>
      <c r="P1560" s="19" t="str">
        <f aca="false">IF(I1560="","",I1560-H1560)</f>
        <v/>
      </c>
      <c r="Q1560" s="19" t="str">
        <f aca="true">IF(B1560="","",IF(N1560="No aplica","No aplica",IF(I1560="","Pendent",IF(N1560="Per substituir","Substituir",IF(OR(N1560="No localitzat",N1560="No lliurat"),"Reposar",IF(I1560&lt;H1560,"Reposar",IF(I1560&gt;H1560,"Revisar excedent",IF(AND(G1560="Sí",M1560&lt;&gt;"",M1560&lt;TODAY()),"EPI caducat",IF(AND(G1560="Sí",M1560&lt;&gt;"",M1560&lt;=TODAY()+90),"EPI caduca ≤90 dies",IF(OR(N1560="Deteriorat usable",N1560="Revisió necessària"),"Revisar","OK"))))))))))</f>
      </c>
      <c r="R1560" s="20"/>
    </row>
    <row r="1561" customFormat="false" ht="15" hidden="false" customHeight="false" outlineLevel="0" collapsed="false">
      <c r="A1561" s="19" t="n">
        <v>15</v>
      </c>
      <c r="B1561" s="19" t="n">
        <f aca="false">IFERROR(VLOOKUP(A1561,Personal!$A$6:$F$112,2,FALSE()),"")</f>
        <v>0</v>
      </c>
      <c r="C1561" s="19" t="str">
        <f aca="false">IFERROR(VLOOKUP(A1561,Personal!$A$6:$F$112,3,FALSE()),"")</f>
        <v>Olot</v>
      </c>
      <c r="D1561" s="19" t="s">
        <v>40</v>
      </c>
      <c r="E1561" s="19" t="s">
        <v>92</v>
      </c>
      <c r="F1561" s="19" t="s">
        <v>93</v>
      </c>
      <c r="G1561" s="19" t="s">
        <v>291</v>
      </c>
      <c r="H1561" s="19" t="n">
        <f aca="false">IF(OR(VLOOKUP(A1561,Personal!$A$6:$F$112,5,FALSE())&lt;&gt;"Sí",N1561="No aplica"),0,'Catàleg GRAE'!D34)</f>
        <v>1</v>
      </c>
      <c r="I1561" s="20"/>
      <c r="J1561" s="20"/>
      <c r="K1561" s="20"/>
      <c r="L1561" s="21"/>
      <c r="M1561" s="21"/>
      <c r="N1561" s="20"/>
      <c r="O1561" s="20"/>
      <c r="P1561" s="19" t="str">
        <f aca="false">IF(I1561="","",I1561-H1561)</f>
        <v/>
      </c>
      <c r="Q1561" s="19" t="str">
        <f aca="true">IF(B1561="","",IF(N1561="No aplica","No aplica",IF(I1561="","Pendent",IF(N1561="Per substituir","Substituir",IF(OR(N1561="No localitzat",N1561="No lliurat"),"Reposar",IF(I1561&lt;H1561,"Reposar",IF(I1561&gt;H1561,"Revisar excedent",IF(AND(G1561="Sí",M1561&lt;&gt;"",M1561&lt;TODAY()),"EPI caducat",IF(AND(G1561="Sí",M1561&lt;&gt;"",M1561&lt;=TODAY()+90),"EPI caduca ≤90 dies",IF(OR(N1561="Deteriorat usable",N1561="Revisió necessària"),"Revisar","OK"))))))))))</f>
      </c>
      <c r="R1561" s="20"/>
    </row>
    <row r="1562" customFormat="false" ht="15" hidden="false" customHeight="false" outlineLevel="0" collapsed="false">
      <c r="A1562" s="19" t="n">
        <v>15</v>
      </c>
      <c r="B1562" s="19" t="n">
        <f aca="false">IFERROR(VLOOKUP(A1562,Personal!$A$6:$F$112,2,FALSE()),"")</f>
        <v>0</v>
      </c>
      <c r="C1562" s="19" t="str">
        <f aca="false">IFERROR(VLOOKUP(A1562,Personal!$A$6:$F$112,3,FALSE()),"")</f>
        <v>Olot</v>
      </c>
      <c r="D1562" s="19" t="s">
        <v>94</v>
      </c>
      <c r="E1562" s="19" t="s">
        <v>95</v>
      </c>
      <c r="F1562" s="19" t="s">
        <v>96</v>
      </c>
      <c r="G1562" s="19" t="s">
        <v>291</v>
      </c>
      <c r="H1562" s="19" t="n">
        <f aca="false">IF(OR(VLOOKUP(A1562,Personal!$A$6:$F$112,5,FALSE())&lt;&gt;"Sí",N1562="No aplica"),0,'Catàleg GRAE'!D35)</f>
        <v>1</v>
      </c>
      <c r="I1562" s="20"/>
      <c r="J1562" s="20"/>
      <c r="K1562" s="20"/>
      <c r="L1562" s="21"/>
      <c r="M1562" s="21"/>
      <c r="N1562" s="20"/>
      <c r="O1562" s="20"/>
      <c r="P1562" s="19" t="str">
        <f aca="false">IF(I1562="","",I1562-H1562)</f>
        <v/>
      </c>
      <c r="Q1562" s="19" t="str">
        <f aca="true">IF(B1562="","",IF(N1562="No aplica","No aplica",IF(I1562="","Pendent",IF(N1562="Per substituir","Substituir",IF(OR(N1562="No localitzat",N1562="No lliurat"),"Reposar",IF(I1562&lt;H1562,"Reposar",IF(I1562&gt;H1562,"Revisar excedent",IF(AND(G1562="Sí",M1562&lt;&gt;"",M1562&lt;TODAY()),"EPI caducat",IF(AND(G1562="Sí",M1562&lt;&gt;"",M1562&lt;=TODAY()+90),"EPI caduca ≤90 dies",IF(OR(N1562="Deteriorat usable",N1562="Revisió necessària"),"Revisar","OK"))))))))))</f>
      </c>
      <c r="R1562" s="20"/>
    </row>
    <row r="1563" customFormat="false" ht="15" hidden="false" customHeight="false" outlineLevel="0" collapsed="false">
      <c r="A1563" s="19" t="n">
        <v>15</v>
      </c>
      <c r="B1563" s="19" t="n">
        <f aca="false">IFERROR(VLOOKUP(A1563,Personal!$A$6:$F$112,2,FALSE()),"")</f>
        <v>0</v>
      </c>
      <c r="C1563" s="19" t="str">
        <f aca="false">IFERROR(VLOOKUP(A1563,Personal!$A$6:$F$112,3,FALSE()),"")</f>
        <v>Olot</v>
      </c>
      <c r="D1563" s="19" t="s">
        <v>97</v>
      </c>
      <c r="E1563" s="19" t="s">
        <v>98</v>
      </c>
      <c r="F1563" s="19" t="s">
        <v>99</v>
      </c>
      <c r="G1563" s="19" t="s">
        <v>291</v>
      </c>
      <c r="H1563" s="19" t="n">
        <f aca="false">IF(OR(VLOOKUP(A1563,Personal!$A$6:$F$112,5,FALSE())&lt;&gt;"Sí",N1563="No aplica"),0,'Catàleg GRAE'!D36)</f>
        <v>3</v>
      </c>
      <c r="I1563" s="20"/>
      <c r="J1563" s="20"/>
      <c r="K1563" s="20"/>
      <c r="L1563" s="21"/>
      <c r="M1563" s="21"/>
      <c r="N1563" s="20"/>
      <c r="O1563" s="20"/>
      <c r="P1563" s="19" t="str">
        <f aca="false">IF(I1563="","",I1563-H1563)</f>
        <v/>
      </c>
      <c r="Q1563" s="19" t="str">
        <f aca="true">IF(B1563="","",IF(N1563="No aplica","No aplica",IF(I1563="","Pendent",IF(N1563="Per substituir","Substituir",IF(OR(N1563="No localitzat",N1563="No lliurat"),"Reposar",IF(I1563&lt;H1563,"Reposar",IF(I1563&gt;H1563,"Revisar excedent",IF(AND(G1563="Sí",M1563&lt;&gt;"",M1563&lt;TODAY()),"EPI caducat",IF(AND(G1563="Sí",M1563&lt;&gt;"",M1563&lt;=TODAY()+90),"EPI caduca ≤90 dies",IF(OR(N1563="Deteriorat usable",N1563="Revisió necessària"),"Revisar","OK"))))))))))</f>
      </c>
      <c r="R1563" s="20"/>
    </row>
    <row r="1564" customFormat="false" ht="15" hidden="false" customHeight="false" outlineLevel="0" collapsed="false">
      <c r="A1564" s="19" t="n">
        <v>15</v>
      </c>
      <c r="B1564" s="19" t="n">
        <f aca="false">IFERROR(VLOOKUP(A1564,Personal!$A$6:$F$112,2,FALSE()),"")</f>
        <v>0</v>
      </c>
      <c r="C1564" s="19" t="str">
        <f aca="false">IFERROR(VLOOKUP(A1564,Personal!$A$6:$F$112,3,FALSE()),"")</f>
        <v>Olot</v>
      </c>
      <c r="D1564" s="19" t="s">
        <v>97</v>
      </c>
      <c r="E1564" s="19" t="s">
        <v>100</v>
      </c>
      <c r="F1564" s="19" t="s">
        <v>101</v>
      </c>
      <c r="G1564" s="19" t="s">
        <v>291</v>
      </c>
      <c r="H1564" s="19" t="n">
        <f aca="false">IF(OR(VLOOKUP(A1564,Personal!$A$6:$F$112,5,FALSE())&lt;&gt;"Sí",N1564="No aplica"),0,'Catàleg GRAE'!D37)</f>
        <v>1</v>
      </c>
      <c r="I1564" s="20"/>
      <c r="J1564" s="20"/>
      <c r="K1564" s="20"/>
      <c r="L1564" s="21"/>
      <c r="M1564" s="21"/>
      <c r="N1564" s="20"/>
      <c r="O1564" s="20"/>
      <c r="P1564" s="19" t="str">
        <f aca="false">IF(I1564="","",I1564-H1564)</f>
        <v/>
      </c>
      <c r="Q1564" s="19" t="str">
        <f aca="true">IF(B1564="","",IF(N1564="No aplica","No aplica",IF(I1564="","Pendent",IF(N1564="Per substituir","Substituir",IF(OR(N1564="No localitzat",N1564="No lliurat"),"Reposar",IF(I1564&lt;H1564,"Reposar",IF(I1564&gt;H1564,"Revisar excedent",IF(AND(G1564="Sí",M1564&lt;&gt;"",M1564&lt;TODAY()),"EPI caducat",IF(AND(G1564="Sí",M1564&lt;&gt;"",M1564&lt;=TODAY()+90),"EPI caduca ≤90 dies",IF(OR(N1564="Deteriorat usable",N1564="Revisió necessària"),"Revisar","OK"))))))))))</f>
      </c>
      <c r="R1564" s="20"/>
    </row>
    <row r="1565" customFormat="false" ht="15" hidden="false" customHeight="false" outlineLevel="0" collapsed="false">
      <c r="A1565" s="19" t="n">
        <v>15</v>
      </c>
      <c r="B1565" s="19" t="n">
        <f aca="false">IFERROR(VLOOKUP(A1565,Personal!$A$6:$F$112,2,FALSE()),"")</f>
        <v>0</v>
      </c>
      <c r="C1565" s="19" t="str">
        <f aca="false">IFERROR(VLOOKUP(A1565,Personal!$A$6:$F$112,3,FALSE()),"")</f>
        <v>Olot</v>
      </c>
      <c r="D1565" s="19" t="s">
        <v>102</v>
      </c>
      <c r="E1565" s="19" t="s">
        <v>103</v>
      </c>
      <c r="F1565" s="19" t="s">
        <v>104</v>
      </c>
      <c r="G1565" s="19" t="s">
        <v>291</v>
      </c>
      <c r="H1565" s="19" t="n">
        <f aca="false">IF(OR(VLOOKUP(A1565,Personal!$A$6:$F$112,5,FALSE())&lt;&gt;"Sí",N1565="No aplica"),0,'Catàleg GRAE'!D38)</f>
        <v>1</v>
      </c>
      <c r="I1565" s="20"/>
      <c r="J1565" s="20"/>
      <c r="K1565" s="20"/>
      <c r="L1565" s="21"/>
      <c r="M1565" s="21"/>
      <c r="N1565" s="20"/>
      <c r="O1565" s="20"/>
      <c r="P1565" s="19" t="str">
        <f aca="false">IF(I1565="","",I1565-H1565)</f>
        <v/>
      </c>
      <c r="Q1565" s="19" t="str">
        <f aca="true">IF(B1565="","",IF(N1565="No aplica","No aplica",IF(I1565="","Pendent",IF(N1565="Per substituir","Substituir",IF(OR(N1565="No localitzat",N1565="No lliurat"),"Reposar",IF(I1565&lt;H1565,"Reposar",IF(I1565&gt;H1565,"Revisar excedent",IF(AND(G1565="Sí",M1565&lt;&gt;"",M1565&lt;TODAY()),"EPI caducat",IF(AND(G1565="Sí",M1565&lt;&gt;"",M1565&lt;=TODAY()+90),"EPI caduca ≤90 dies",IF(OR(N1565="Deteriorat usable",N1565="Revisió necessària"),"Revisar","OK"))))))))))</f>
      </c>
      <c r="R1565" s="20"/>
    </row>
    <row r="1566" customFormat="false" ht="15" hidden="false" customHeight="false" outlineLevel="0" collapsed="false">
      <c r="A1566" s="19" t="n">
        <v>15</v>
      </c>
      <c r="B1566" s="19" t="n">
        <f aca="false">IFERROR(VLOOKUP(A1566,Personal!$A$6:$F$112,2,FALSE()),"")</f>
        <v>0</v>
      </c>
      <c r="C1566" s="19" t="str">
        <f aca="false">IFERROR(VLOOKUP(A1566,Personal!$A$6:$F$112,3,FALSE()),"")</f>
        <v>Olot</v>
      </c>
      <c r="D1566" s="19" t="s">
        <v>97</v>
      </c>
      <c r="E1566" s="19" t="s">
        <v>105</v>
      </c>
      <c r="F1566" s="19" t="s">
        <v>106</v>
      </c>
      <c r="G1566" s="19" t="s">
        <v>291</v>
      </c>
      <c r="H1566" s="19" t="n">
        <f aca="false">IF(OR(VLOOKUP(A1566,Personal!$A$6:$F$112,5,FALSE())&lt;&gt;"Sí",N1566="No aplica"),0,'Catàleg GRAE'!D39)</f>
        <v>3</v>
      </c>
      <c r="I1566" s="20"/>
      <c r="J1566" s="20"/>
      <c r="K1566" s="20"/>
      <c r="L1566" s="21"/>
      <c r="M1566" s="21"/>
      <c r="N1566" s="20"/>
      <c r="O1566" s="20"/>
      <c r="P1566" s="19" t="str">
        <f aca="false">IF(I1566="","",I1566-H1566)</f>
        <v/>
      </c>
      <c r="Q1566" s="19" t="str">
        <f aca="true">IF(B1566="","",IF(N1566="No aplica","No aplica",IF(I1566="","Pendent",IF(N1566="Per substituir","Substituir",IF(OR(N1566="No localitzat",N1566="No lliurat"),"Reposar",IF(I1566&lt;H1566,"Reposar",IF(I1566&gt;H1566,"Revisar excedent",IF(AND(G1566="Sí",M1566&lt;&gt;"",M1566&lt;TODAY()),"EPI caducat",IF(AND(G1566="Sí",M1566&lt;&gt;"",M1566&lt;=TODAY()+90),"EPI caduca ≤90 dies",IF(OR(N1566="Deteriorat usable",N1566="Revisió necessària"),"Revisar","OK"))))))))))</f>
      </c>
      <c r="R1566" s="20"/>
    </row>
    <row r="1567" customFormat="false" ht="15" hidden="false" customHeight="false" outlineLevel="0" collapsed="false">
      <c r="A1567" s="19" t="n">
        <v>15</v>
      </c>
      <c r="B1567" s="19" t="n">
        <f aca="false">IFERROR(VLOOKUP(A1567,Personal!$A$6:$F$112,2,FALSE()),"")</f>
        <v>0</v>
      </c>
      <c r="C1567" s="19" t="str">
        <f aca="false">IFERROR(VLOOKUP(A1567,Personal!$A$6:$F$112,3,FALSE()),"")</f>
        <v>Olot</v>
      </c>
      <c r="D1567" s="19" t="s">
        <v>97</v>
      </c>
      <c r="E1567" s="19" t="s">
        <v>105</v>
      </c>
      <c r="F1567" s="19" t="s">
        <v>107</v>
      </c>
      <c r="G1567" s="19" t="s">
        <v>291</v>
      </c>
      <c r="H1567" s="19" t="n">
        <f aca="false">IF(OR(VLOOKUP(A1567,Personal!$A$6:$F$112,5,FALSE())&lt;&gt;"Sí",N1567="No aplica"),0,'Catàleg GRAE'!D40)</f>
        <v>3</v>
      </c>
      <c r="I1567" s="20"/>
      <c r="J1567" s="20"/>
      <c r="K1567" s="20"/>
      <c r="L1567" s="21"/>
      <c r="M1567" s="21"/>
      <c r="N1567" s="20"/>
      <c r="O1567" s="20"/>
      <c r="P1567" s="19" t="str">
        <f aca="false">IF(I1567="","",I1567-H1567)</f>
        <v/>
      </c>
      <c r="Q1567" s="19" t="str">
        <f aca="true">IF(B1567="","",IF(N1567="No aplica","No aplica",IF(I1567="","Pendent",IF(N1567="Per substituir","Substituir",IF(OR(N1567="No localitzat",N1567="No lliurat"),"Reposar",IF(I1567&lt;H1567,"Reposar",IF(I1567&gt;H1567,"Revisar excedent",IF(AND(G1567="Sí",M1567&lt;&gt;"",M1567&lt;TODAY()),"EPI caducat",IF(AND(G1567="Sí",M1567&lt;&gt;"",M1567&lt;=TODAY()+90),"EPI caduca ≤90 dies",IF(OR(N1567="Deteriorat usable",N1567="Revisió necessària"),"Revisar","OK"))))))))))</f>
      </c>
      <c r="R1567" s="20"/>
    </row>
    <row r="1568" customFormat="false" ht="15" hidden="false" customHeight="false" outlineLevel="0" collapsed="false">
      <c r="A1568" s="19" t="n">
        <v>15</v>
      </c>
      <c r="B1568" s="19" t="n">
        <f aca="false">IFERROR(VLOOKUP(A1568,Personal!$A$6:$F$112,2,FALSE()),"")</f>
        <v>0</v>
      </c>
      <c r="C1568" s="19" t="str">
        <f aca="false">IFERROR(VLOOKUP(A1568,Personal!$A$6:$F$112,3,FALSE()),"")</f>
        <v>Olot</v>
      </c>
      <c r="D1568" s="19" t="s">
        <v>97</v>
      </c>
      <c r="E1568" s="19" t="s">
        <v>108</v>
      </c>
      <c r="F1568" s="19" t="s">
        <v>109</v>
      </c>
      <c r="G1568" s="19" t="s">
        <v>291</v>
      </c>
      <c r="H1568" s="19" t="n">
        <f aca="false">IF(OR(VLOOKUP(A1568,Personal!$A$6:$F$112,5,FALSE())&lt;&gt;"Sí",N1568="No aplica"),0,'Catàleg GRAE'!D41)</f>
        <v>2</v>
      </c>
      <c r="I1568" s="20"/>
      <c r="J1568" s="20"/>
      <c r="K1568" s="20"/>
      <c r="L1568" s="21"/>
      <c r="M1568" s="21"/>
      <c r="N1568" s="20"/>
      <c r="O1568" s="20"/>
      <c r="P1568" s="19" t="str">
        <f aca="false">IF(I1568="","",I1568-H1568)</f>
        <v/>
      </c>
      <c r="Q1568" s="19" t="str">
        <f aca="true">IF(B1568="","",IF(N1568="No aplica","No aplica",IF(I1568="","Pendent",IF(N1568="Per substituir","Substituir",IF(OR(N1568="No localitzat",N1568="No lliurat"),"Reposar",IF(I1568&lt;H1568,"Reposar",IF(I1568&gt;H1568,"Revisar excedent",IF(AND(G1568="Sí",M1568&lt;&gt;"",M1568&lt;TODAY()),"EPI caducat",IF(AND(G1568="Sí",M1568&lt;&gt;"",M1568&lt;=TODAY()+90),"EPI caduca ≤90 dies",IF(OR(N1568="Deteriorat usable",N1568="Revisió necessària"),"Revisar","OK"))))))))))</f>
      </c>
      <c r="R1568" s="20"/>
    </row>
    <row r="1569" customFormat="false" ht="15" hidden="false" customHeight="false" outlineLevel="0" collapsed="false">
      <c r="A1569" s="19" t="n">
        <v>15</v>
      </c>
      <c r="B1569" s="19" t="n">
        <f aca="false">IFERROR(VLOOKUP(A1569,Personal!$A$6:$F$112,2,FALSE()),"")</f>
        <v>0</v>
      </c>
      <c r="C1569" s="19" t="str">
        <f aca="false">IFERROR(VLOOKUP(A1569,Personal!$A$6:$F$112,3,FALSE()),"")</f>
        <v>Olot</v>
      </c>
      <c r="D1569" s="19" t="s">
        <v>97</v>
      </c>
      <c r="E1569" s="19" t="s">
        <v>110</v>
      </c>
      <c r="F1569" s="19" t="s">
        <v>111</v>
      </c>
      <c r="G1569" s="19" t="s">
        <v>291</v>
      </c>
      <c r="H1569" s="19" t="n">
        <f aca="false">IF(OR(VLOOKUP(A1569,Personal!$A$6:$F$112,5,FALSE())&lt;&gt;"Sí",N1569="No aplica"),0,'Catàleg GRAE'!D42)</f>
        <v>1</v>
      </c>
      <c r="I1569" s="20"/>
      <c r="J1569" s="20"/>
      <c r="K1569" s="20"/>
      <c r="L1569" s="21"/>
      <c r="M1569" s="21"/>
      <c r="N1569" s="20"/>
      <c r="O1569" s="20"/>
      <c r="P1569" s="19" t="str">
        <f aca="false">IF(I1569="","",I1569-H1569)</f>
        <v/>
      </c>
      <c r="Q1569" s="19" t="str">
        <f aca="true">IF(B1569="","",IF(N1569="No aplica","No aplica",IF(I1569="","Pendent",IF(N1569="Per substituir","Substituir",IF(OR(N1569="No localitzat",N1569="No lliurat"),"Reposar",IF(I1569&lt;H1569,"Reposar",IF(I1569&gt;H1569,"Revisar excedent",IF(AND(G1569="Sí",M1569&lt;&gt;"",M1569&lt;TODAY()),"EPI caducat",IF(AND(G1569="Sí",M1569&lt;&gt;"",M1569&lt;=TODAY()+90),"EPI caduca ≤90 dies",IF(OR(N1569="Deteriorat usable",N1569="Revisió necessària"),"Revisar","OK"))))))))))</f>
      </c>
      <c r="R1569" s="20"/>
    </row>
    <row r="1570" customFormat="false" ht="15" hidden="false" customHeight="false" outlineLevel="0" collapsed="false">
      <c r="A1570" s="19" t="n">
        <v>15</v>
      </c>
      <c r="B1570" s="19" t="n">
        <f aca="false">IFERROR(VLOOKUP(A1570,Personal!$A$6:$F$112,2,FALSE()),"")</f>
        <v>0</v>
      </c>
      <c r="C1570" s="19" t="str">
        <f aca="false">IFERROR(VLOOKUP(A1570,Personal!$A$6:$F$112,3,FALSE()),"")</f>
        <v>Olot</v>
      </c>
      <c r="D1570" s="19" t="s">
        <v>112</v>
      </c>
      <c r="E1570" s="19" t="s">
        <v>113</v>
      </c>
      <c r="F1570" s="19" t="s">
        <v>114</v>
      </c>
      <c r="G1570" s="19" t="s">
        <v>291</v>
      </c>
      <c r="H1570" s="19" t="n">
        <f aca="false">IF(OR(VLOOKUP(A1570,Personal!$A$6:$F$112,5,FALSE())&lt;&gt;"Sí",N1570="No aplica"),0,'Catàleg GRAE'!D43)</f>
        <v>2</v>
      </c>
      <c r="I1570" s="20"/>
      <c r="J1570" s="20"/>
      <c r="K1570" s="20"/>
      <c r="L1570" s="21"/>
      <c r="M1570" s="21"/>
      <c r="N1570" s="20"/>
      <c r="O1570" s="20"/>
      <c r="P1570" s="19" t="str">
        <f aca="false">IF(I1570="","",I1570-H1570)</f>
        <v/>
      </c>
      <c r="Q1570" s="19" t="str">
        <f aca="true">IF(B1570="","",IF(N1570="No aplica","No aplica",IF(I1570="","Pendent",IF(N1570="Per substituir","Substituir",IF(OR(N1570="No localitzat",N1570="No lliurat"),"Reposar",IF(I1570&lt;H1570,"Reposar",IF(I1570&gt;H1570,"Revisar excedent",IF(AND(G1570="Sí",M1570&lt;&gt;"",M1570&lt;TODAY()),"EPI caducat",IF(AND(G1570="Sí",M1570&lt;&gt;"",M1570&lt;=TODAY()+90),"EPI caduca ≤90 dies",IF(OR(N1570="Deteriorat usable",N1570="Revisió necessària"),"Revisar","OK"))))))))))</f>
      </c>
      <c r="R1570" s="20"/>
    </row>
    <row r="1571" customFormat="false" ht="15" hidden="false" customHeight="false" outlineLevel="0" collapsed="false">
      <c r="A1571" s="19" t="n">
        <v>15</v>
      </c>
      <c r="B1571" s="19" t="n">
        <f aca="false">IFERROR(VLOOKUP(A1571,Personal!$A$6:$F$112,2,FALSE()),"")</f>
        <v>0</v>
      </c>
      <c r="C1571" s="19" t="str">
        <f aca="false">IFERROR(VLOOKUP(A1571,Personal!$A$6:$F$112,3,FALSE()),"")</f>
        <v>Olot</v>
      </c>
      <c r="D1571" s="19" t="s">
        <v>102</v>
      </c>
      <c r="E1571" s="19" t="s">
        <v>115</v>
      </c>
      <c r="F1571" s="19" t="s">
        <v>116</v>
      </c>
      <c r="G1571" s="19" t="s">
        <v>291</v>
      </c>
      <c r="H1571" s="19" t="n">
        <f aca="false">IF(OR(VLOOKUP(A1571,Personal!$A$6:$F$112,5,FALSE())&lt;&gt;"Sí",N1571="No aplica"),0,'Catàleg GRAE'!D44)</f>
        <v>1</v>
      </c>
      <c r="I1571" s="20"/>
      <c r="J1571" s="20"/>
      <c r="K1571" s="20"/>
      <c r="L1571" s="21"/>
      <c r="M1571" s="21"/>
      <c r="N1571" s="20"/>
      <c r="O1571" s="20"/>
      <c r="P1571" s="19" t="str">
        <f aca="false">IF(I1571="","",I1571-H1571)</f>
        <v/>
      </c>
      <c r="Q1571" s="19" t="str">
        <f aca="true">IF(B1571="","",IF(N1571="No aplica","No aplica",IF(I1571="","Pendent",IF(N1571="Per substituir","Substituir",IF(OR(N1571="No localitzat",N1571="No lliurat"),"Reposar",IF(I1571&lt;H1571,"Reposar",IF(I1571&gt;H1571,"Revisar excedent",IF(AND(G1571="Sí",M1571&lt;&gt;"",M1571&lt;TODAY()),"EPI caducat",IF(AND(G1571="Sí",M1571&lt;&gt;"",M1571&lt;=TODAY()+90),"EPI caduca ≤90 dies",IF(OR(N1571="Deteriorat usable",N1571="Revisió necessària"),"Revisar","OK"))))))))))</f>
      </c>
      <c r="R1571" s="20"/>
    </row>
    <row r="1572" customFormat="false" ht="15" hidden="false" customHeight="false" outlineLevel="0" collapsed="false">
      <c r="A1572" s="19" t="n">
        <v>15</v>
      </c>
      <c r="B1572" s="19" t="n">
        <f aca="false">IFERROR(VLOOKUP(A1572,Personal!$A$6:$F$112,2,FALSE()),"")</f>
        <v>0</v>
      </c>
      <c r="C1572" s="19" t="str">
        <f aca="false">IFERROR(VLOOKUP(A1572,Personal!$A$6:$F$112,3,FALSE()),"")</f>
        <v>Olot</v>
      </c>
      <c r="D1572" s="19" t="s">
        <v>102</v>
      </c>
      <c r="E1572" s="19" t="s">
        <v>117</v>
      </c>
      <c r="F1572" s="19" t="s">
        <v>118</v>
      </c>
      <c r="G1572" s="19" t="s">
        <v>272</v>
      </c>
      <c r="H1572" s="19" t="n">
        <f aca="false">IF(OR(VLOOKUP(A1572,Personal!$A$6:$F$112,5,FALSE())&lt;&gt;"Sí",N1572="No aplica"),0,'Catàleg GRAE'!D45)</f>
        <v>1</v>
      </c>
      <c r="I1572" s="20"/>
      <c r="J1572" s="20"/>
      <c r="K1572" s="20"/>
      <c r="L1572" s="21"/>
      <c r="M1572" s="21"/>
      <c r="N1572" s="20"/>
      <c r="O1572" s="20"/>
      <c r="P1572" s="19" t="str">
        <f aca="false">IF(I1572="","",I1572-H1572)</f>
        <v/>
      </c>
      <c r="Q1572" s="19" t="str">
        <f aca="true">IF(B1572="","",IF(N1572="No aplica","No aplica",IF(I1572="","Pendent",IF(N1572="Per substituir","Substituir",IF(OR(N1572="No localitzat",N1572="No lliurat"),"Reposar",IF(I1572&lt;H1572,"Reposar",IF(I1572&gt;H1572,"Revisar excedent",IF(AND(G1572="Sí",M1572&lt;&gt;"",M1572&lt;TODAY()),"EPI caducat",IF(AND(G1572="Sí",M1572&lt;&gt;"",M1572&lt;=TODAY()+90),"EPI caduca ≤90 dies",IF(OR(N1572="Deteriorat usable",N1572="Revisió necessària"),"Revisar","OK"))))))))))</f>
      </c>
      <c r="R1572" s="20"/>
    </row>
    <row r="1573" customFormat="false" ht="15" hidden="false" customHeight="false" outlineLevel="0" collapsed="false">
      <c r="A1573" s="19" t="n">
        <v>15</v>
      </c>
      <c r="B1573" s="19" t="n">
        <f aca="false">IFERROR(VLOOKUP(A1573,Personal!$A$6:$F$112,2,FALSE()),"")</f>
        <v>0</v>
      </c>
      <c r="C1573" s="19" t="str">
        <f aca="false">IFERROR(VLOOKUP(A1573,Personal!$A$6:$F$112,3,FALSE()),"")</f>
        <v>Olot</v>
      </c>
      <c r="D1573" s="19" t="s">
        <v>102</v>
      </c>
      <c r="E1573" s="19" t="s">
        <v>119</v>
      </c>
      <c r="F1573" s="19" t="s">
        <v>120</v>
      </c>
      <c r="G1573" s="19" t="s">
        <v>272</v>
      </c>
      <c r="H1573" s="19" t="n">
        <f aca="false">IF(OR(VLOOKUP(A1573,Personal!$A$6:$F$112,5,FALSE())&lt;&gt;"Sí",N1573="No aplica"),0,'Catàleg GRAE'!D46)</f>
        <v>1</v>
      </c>
      <c r="I1573" s="20"/>
      <c r="J1573" s="20"/>
      <c r="K1573" s="20"/>
      <c r="L1573" s="21"/>
      <c r="M1573" s="21"/>
      <c r="N1573" s="20"/>
      <c r="O1573" s="20"/>
      <c r="P1573" s="19" t="str">
        <f aca="false">IF(I1573="","",I1573-H1573)</f>
        <v/>
      </c>
      <c r="Q1573" s="19" t="str">
        <f aca="true">IF(B1573="","",IF(N1573="No aplica","No aplica",IF(I1573="","Pendent",IF(N1573="Per substituir","Substituir",IF(OR(N1573="No localitzat",N1573="No lliurat"),"Reposar",IF(I1573&lt;H1573,"Reposar",IF(I1573&gt;H1573,"Revisar excedent",IF(AND(G1573="Sí",M1573&lt;&gt;"",M1573&lt;TODAY()),"EPI caducat",IF(AND(G1573="Sí",M1573&lt;&gt;"",M1573&lt;=TODAY()+90),"EPI caduca ≤90 dies",IF(OR(N1573="Deteriorat usable",N1573="Revisió necessària"),"Revisar","OK"))))))))))</f>
      </c>
      <c r="R1573" s="20"/>
    </row>
    <row r="1574" customFormat="false" ht="15" hidden="false" customHeight="false" outlineLevel="0" collapsed="false">
      <c r="A1574" s="19" t="n">
        <v>15</v>
      </c>
      <c r="B1574" s="19" t="n">
        <f aca="false">IFERROR(VLOOKUP(A1574,Personal!$A$6:$F$112,2,FALSE()),"")</f>
        <v>0</v>
      </c>
      <c r="C1574" s="19" t="str">
        <f aca="false">IFERROR(VLOOKUP(A1574,Personal!$A$6:$F$112,3,FALSE()),"")</f>
        <v>Olot</v>
      </c>
      <c r="D1574" s="19" t="s">
        <v>97</v>
      </c>
      <c r="E1574" s="19" t="s">
        <v>121</v>
      </c>
      <c r="F1574" s="19" t="s">
        <v>122</v>
      </c>
      <c r="G1574" s="19" t="s">
        <v>291</v>
      </c>
      <c r="H1574" s="19" t="n">
        <f aca="false">IF(OR(VLOOKUP(A1574,Personal!$A$6:$F$112,5,FALSE())&lt;&gt;"Sí",N1574="No aplica"),0,'Catàleg GRAE'!D47)</f>
        <v>1</v>
      </c>
      <c r="I1574" s="20"/>
      <c r="J1574" s="20"/>
      <c r="K1574" s="20"/>
      <c r="L1574" s="21"/>
      <c r="M1574" s="21"/>
      <c r="N1574" s="20"/>
      <c r="O1574" s="20"/>
      <c r="P1574" s="19" t="str">
        <f aca="false">IF(I1574="","",I1574-H1574)</f>
        <v/>
      </c>
      <c r="Q1574" s="19" t="str">
        <f aca="true">IF(B1574="","",IF(N1574="No aplica","No aplica",IF(I1574="","Pendent",IF(N1574="Per substituir","Substituir",IF(OR(N1574="No localitzat",N1574="No lliurat"),"Reposar",IF(I1574&lt;H1574,"Reposar",IF(I1574&gt;H1574,"Revisar excedent",IF(AND(G1574="Sí",M1574&lt;&gt;"",M1574&lt;TODAY()),"EPI caducat",IF(AND(G1574="Sí",M1574&lt;&gt;"",M1574&lt;=TODAY()+90),"EPI caduca ≤90 dies",IF(OR(N1574="Deteriorat usable",N1574="Revisió necessària"),"Revisar","OK"))))))))))</f>
      </c>
      <c r="R1574" s="20"/>
    </row>
    <row r="1575" customFormat="false" ht="15" hidden="false" customHeight="false" outlineLevel="0" collapsed="false">
      <c r="A1575" s="19" t="n">
        <v>15</v>
      </c>
      <c r="B1575" s="19" t="n">
        <f aca="false">IFERROR(VLOOKUP(A1575,Personal!$A$6:$F$112,2,FALSE()),"")</f>
        <v>0</v>
      </c>
      <c r="C1575" s="19" t="str">
        <f aca="false">IFERROR(VLOOKUP(A1575,Personal!$A$6:$F$112,3,FALSE()),"")</f>
        <v>Olot</v>
      </c>
      <c r="D1575" s="19" t="s">
        <v>97</v>
      </c>
      <c r="E1575" s="19" t="s">
        <v>123</v>
      </c>
      <c r="F1575" s="19" t="s">
        <v>124</v>
      </c>
      <c r="G1575" s="19" t="s">
        <v>291</v>
      </c>
      <c r="H1575" s="19" t="n">
        <f aca="false">IF(OR(VLOOKUP(A1575,Personal!$A$6:$F$112,5,FALSE())&lt;&gt;"Sí",N1575="No aplica"),0,'Catàleg GRAE'!D48)</f>
        <v>1</v>
      </c>
      <c r="I1575" s="20"/>
      <c r="J1575" s="20"/>
      <c r="K1575" s="20"/>
      <c r="L1575" s="21"/>
      <c r="M1575" s="21"/>
      <c r="N1575" s="20"/>
      <c r="O1575" s="20"/>
      <c r="P1575" s="19" t="str">
        <f aca="false">IF(I1575="","",I1575-H1575)</f>
        <v/>
      </c>
      <c r="Q1575" s="19" t="str">
        <f aca="true">IF(B1575="","",IF(N1575="No aplica","No aplica",IF(I1575="","Pendent",IF(N1575="Per substituir","Substituir",IF(OR(N1575="No localitzat",N1575="No lliurat"),"Reposar",IF(I1575&lt;H1575,"Reposar",IF(I1575&gt;H1575,"Revisar excedent",IF(AND(G1575="Sí",M1575&lt;&gt;"",M1575&lt;TODAY()),"EPI caducat",IF(AND(G1575="Sí",M1575&lt;&gt;"",M1575&lt;=TODAY()+90),"EPI caduca ≤90 dies",IF(OR(N1575="Deteriorat usable",N1575="Revisió necessària"),"Revisar","OK"))))))))))</f>
      </c>
      <c r="R1575" s="20"/>
    </row>
    <row r="1576" customFormat="false" ht="15" hidden="false" customHeight="false" outlineLevel="0" collapsed="false">
      <c r="A1576" s="19" t="n">
        <v>15</v>
      </c>
      <c r="B1576" s="19" t="n">
        <f aca="false">IFERROR(VLOOKUP(A1576,Personal!$A$6:$F$112,2,FALSE()),"")</f>
        <v>0</v>
      </c>
      <c r="C1576" s="19" t="str">
        <f aca="false">IFERROR(VLOOKUP(A1576,Personal!$A$6:$F$112,3,FALSE()),"")</f>
        <v>Olot</v>
      </c>
      <c r="D1576" s="19" t="s">
        <v>125</v>
      </c>
      <c r="E1576" s="19" t="s">
        <v>126</v>
      </c>
      <c r="F1576" s="19" t="s">
        <v>127</v>
      </c>
      <c r="G1576" s="19" t="s">
        <v>272</v>
      </c>
      <c r="H1576" s="19" t="n">
        <f aca="false">IF(OR(VLOOKUP(A1576,Personal!$A$6:$F$112,5,FALSE())&lt;&gt;"Sí",N1576="No aplica"),0,'Catàleg GRAE'!D49)</f>
        <v>1</v>
      </c>
      <c r="I1576" s="20"/>
      <c r="J1576" s="20"/>
      <c r="K1576" s="20"/>
      <c r="L1576" s="21"/>
      <c r="M1576" s="21"/>
      <c r="N1576" s="20"/>
      <c r="O1576" s="20"/>
      <c r="P1576" s="19" t="str">
        <f aca="false">IF(I1576="","",I1576-H1576)</f>
        <v/>
      </c>
      <c r="Q1576" s="19" t="str">
        <f aca="true">IF(B1576="","",IF(N1576="No aplica","No aplica",IF(I1576="","Pendent",IF(N1576="Per substituir","Substituir",IF(OR(N1576="No localitzat",N1576="No lliurat"),"Reposar",IF(I1576&lt;H1576,"Reposar",IF(I1576&gt;H1576,"Revisar excedent",IF(AND(G1576="Sí",M1576&lt;&gt;"",M1576&lt;TODAY()),"EPI caducat",IF(AND(G1576="Sí",M1576&lt;&gt;"",M1576&lt;=TODAY()+90),"EPI caduca ≤90 dies",IF(OR(N1576="Deteriorat usable",N1576="Revisió necessària"),"Revisar","OK"))))))))))</f>
      </c>
      <c r="R1576" s="20"/>
    </row>
    <row r="1577" customFormat="false" ht="15" hidden="false" customHeight="false" outlineLevel="0" collapsed="false">
      <c r="A1577" s="19" t="n">
        <v>15</v>
      </c>
      <c r="B1577" s="19" t="n">
        <f aca="false">IFERROR(VLOOKUP(A1577,Personal!$A$6:$F$112,2,FALSE()),"")</f>
        <v>0</v>
      </c>
      <c r="C1577" s="19" t="str">
        <f aca="false">IFERROR(VLOOKUP(A1577,Personal!$A$6:$F$112,3,FALSE()),"")</f>
        <v>Olot</v>
      </c>
      <c r="D1577" s="19" t="s">
        <v>125</v>
      </c>
      <c r="E1577" s="19" t="s">
        <v>128</v>
      </c>
      <c r="F1577" s="19" t="s">
        <v>129</v>
      </c>
      <c r="G1577" s="19" t="s">
        <v>272</v>
      </c>
      <c r="H1577" s="19" t="n">
        <f aca="false">IF(OR(VLOOKUP(A1577,Personal!$A$6:$F$112,5,FALSE())&lt;&gt;"Sí",N1577="No aplica"),0,'Catàleg GRAE'!D50)</f>
        <v>1</v>
      </c>
      <c r="I1577" s="20"/>
      <c r="J1577" s="20"/>
      <c r="K1577" s="20"/>
      <c r="L1577" s="21"/>
      <c r="M1577" s="21"/>
      <c r="N1577" s="20"/>
      <c r="O1577" s="20"/>
      <c r="P1577" s="19" t="str">
        <f aca="false">IF(I1577="","",I1577-H1577)</f>
        <v/>
      </c>
      <c r="Q1577" s="19" t="str">
        <f aca="true">IF(B1577="","",IF(N1577="No aplica","No aplica",IF(I1577="","Pendent",IF(N1577="Per substituir","Substituir",IF(OR(N1577="No localitzat",N1577="No lliurat"),"Reposar",IF(I1577&lt;H1577,"Reposar",IF(I1577&gt;H1577,"Revisar excedent",IF(AND(G1577="Sí",M1577&lt;&gt;"",M1577&lt;TODAY()),"EPI caducat",IF(AND(G1577="Sí",M1577&lt;&gt;"",M1577&lt;=TODAY()+90),"EPI caduca ≤90 dies",IF(OR(N1577="Deteriorat usable",N1577="Revisió necessària"),"Revisar","OK"))))))))))</f>
      </c>
      <c r="R1577" s="20"/>
    </row>
    <row r="1578" customFormat="false" ht="15" hidden="false" customHeight="false" outlineLevel="0" collapsed="false">
      <c r="A1578" s="19" t="n">
        <v>15</v>
      </c>
      <c r="B1578" s="19" t="n">
        <f aca="false">IFERROR(VLOOKUP(A1578,Personal!$A$6:$F$112,2,FALSE()),"")</f>
        <v>0</v>
      </c>
      <c r="C1578" s="19" t="str">
        <f aca="false">IFERROR(VLOOKUP(A1578,Personal!$A$6:$F$112,3,FALSE()),"")</f>
        <v>Olot</v>
      </c>
      <c r="D1578" s="19" t="s">
        <v>125</v>
      </c>
      <c r="E1578" s="19" t="s">
        <v>130</v>
      </c>
      <c r="F1578" s="19" t="s">
        <v>131</v>
      </c>
      <c r="G1578" s="19" t="s">
        <v>291</v>
      </c>
      <c r="H1578" s="19" t="n">
        <f aca="false">IF(OR(VLOOKUP(A1578,Personal!$A$6:$F$112,5,FALSE())&lt;&gt;"Sí",N1578="No aplica"),0,'Catàleg GRAE'!D51)</f>
        <v>1</v>
      </c>
      <c r="I1578" s="20"/>
      <c r="J1578" s="20"/>
      <c r="K1578" s="20"/>
      <c r="L1578" s="21"/>
      <c r="M1578" s="21"/>
      <c r="N1578" s="20"/>
      <c r="O1578" s="20"/>
      <c r="P1578" s="19" t="str">
        <f aca="false">IF(I1578="","",I1578-H1578)</f>
        <v/>
      </c>
      <c r="Q1578" s="19" t="str">
        <f aca="true">IF(B1578="","",IF(N1578="No aplica","No aplica",IF(I1578="","Pendent",IF(N1578="Per substituir","Substituir",IF(OR(N1578="No localitzat",N1578="No lliurat"),"Reposar",IF(I1578&lt;H1578,"Reposar",IF(I1578&gt;H1578,"Revisar excedent",IF(AND(G1578="Sí",M1578&lt;&gt;"",M1578&lt;TODAY()),"EPI caducat",IF(AND(G1578="Sí",M1578&lt;&gt;"",M1578&lt;=TODAY()+90),"EPI caduca ≤90 dies",IF(OR(N1578="Deteriorat usable",N1578="Revisió necessària"),"Revisar","OK"))))))))))</f>
      </c>
      <c r="R1578" s="20"/>
    </row>
    <row r="1579" customFormat="false" ht="15" hidden="false" customHeight="false" outlineLevel="0" collapsed="false">
      <c r="A1579" s="19" t="n">
        <v>15</v>
      </c>
      <c r="B1579" s="19" t="n">
        <f aca="false">IFERROR(VLOOKUP(A1579,Personal!$A$6:$F$112,2,FALSE()),"")</f>
        <v>0</v>
      </c>
      <c r="C1579" s="19" t="str">
        <f aca="false">IFERROR(VLOOKUP(A1579,Personal!$A$6:$F$112,3,FALSE()),"")</f>
        <v>Olot</v>
      </c>
      <c r="D1579" s="19" t="s">
        <v>132</v>
      </c>
      <c r="E1579" s="19" t="s">
        <v>133</v>
      </c>
      <c r="F1579" s="19" t="s">
        <v>134</v>
      </c>
      <c r="G1579" s="19" t="s">
        <v>291</v>
      </c>
      <c r="H1579" s="19" t="n">
        <f aca="false">IF(OR(VLOOKUP(A1579,Personal!$A$6:$F$112,5,FALSE())&lt;&gt;"Sí",N1579="No aplica"),0,'Catàleg GRAE'!D52)</f>
        <v>1</v>
      </c>
      <c r="I1579" s="20"/>
      <c r="J1579" s="20"/>
      <c r="K1579" s="20"/>
      <c r="L1579" s="21"/>
      <c r="M1579" s="21"/>
      <c r="N1579" s="20"/>
      <c r="O1579" s="20"/>
      <c r="P1579" s="19" t="str">
        <f aca="false">IF(I1579="","",I1579-H1579)</f>
        <v/>
      </c>
      <c r="Q1579" s="19" t="str">
        <f aca="true">IF(B1579="","",IF(N1579="No aplica","No aplica",IF(I1579="","Pendent",IF(N1579="Per substituir","Substituir",IF(OR(N1579="No localitzat",N1579="No lliurat"),"Reposar",IF(I1579&lt;H1579,"Reposar",IF(I1579&gt;H1579,"Revisar excedent",IF(AND(G1579="Sí",M1579&lt;&gt;"",M1579&lt;TODAY()),"EPI caducat",IF(AND(G1579="Sí",M1579&lt;&gt;"",M1579&lt;=TODAY()+90),"EPI caduca ≤90 dies",IF(OR(N1579="Deteriorat usable",N1579="Revisió necessària"),"Revisar","OK"))))))))))</f>
      </c>
      <c r="R1579" s="20"/>
    </row>
    <row r="1580" customFormat="false" ht="15" hidden="false" customHeight="false" outlineLevel="0" collapsed="false">
      <c r="A1580" s="19" t="n">
        <v>15</v>
      </c>
      <c r="B1580" s="19" t="n">
        <f aca="false">IFERROR(VLOOKUP(A1580,Personal!$A$6:$F$112,2,FALSE()),"")</f>
        <v>0</v>
      </c>
      <c r="C1580" s="19" t="str">
        <f aca="false">IFERROR(VLOOKUP(A1580,Personal!$A$6:$F$112,3,FALSE()),"")</f>
        <v>Olot</v>
      </c>
      <c r="D1580" s="19" t="s">
        <v>94</v>
      </c>
      <c r="E1580" s="19" t="s">
        <v>135</v>
      </c>
      <c r="F1580" s="19" t="s">
        <v>136</v>
      </c>
      <c r="G1580" s="19" t="s">
        <v>291</v>
      </c>
      <c r="H1580" s="19" t="n">
        <f aca="false">IF(OR(VLOOKUP(A1580,Personal!$A$6:$F$112,5,FALSE())&lt;&gt;"Sí",N1580="No aplica"),0,'Catàleg GRAE'!D53)</f>
        <v>1</v>
      </c>
      <c r="I1580" s="20"/>
      <c r="J1580" s="20"/>
      <c r="K1580" s="20"/>
      <c r="L1580" s="21"/>
      <c r="M1580" s="21"/>
      <c r="N1580" s="20"/>
      <c r="O1580" s="20"/>
      <c r="P1580" s="19" t="str">
        <f aca="false">IF(I1580="","",I1580-H1580)</f>
        <v/>
      </c>
      <c r="Q1580" s="19" t="str">
        <f aca="true">IF(B1580="","",IF(N1580="No aplica","No aplica",IF(I1580="","Pendent",IF(N1580="Per substituir","Substituir",IF(OR(N1580="No localitzat",N1580="No lliurat"),"Reposar",IF(I1580&lt;H1580,"Reposar",IF(I1580&gt;H1580,"Revisar excedent",IF(AND(G1580="Sí",M1580&lt;&gt;"",M1580&lt;TODAY()),"EPI caducat",IF(AND(G1580="Sí",M1580&lt;&gt;"",M1580&lt;=TODAY()+90),"EPI caduca ≤90 dies",IF(OR(N1580="Deteriorat usable",N1580="Revisió necessària"),"Revisar","OK"))))))))))</f>
      </c>
      <c r="R1580" s="20"/>
    </row>
    <row r="1581" customFormat="false" ht="15" hidden="false" customHeight="false" outlineLevel="0" collapsed="false">
      <c r="A1581" s="19" t="n">
        <v>15</v>
      </c>
      <c r="B1581" s="19" t="n">
        <f aca="false">IFERROR(VLOOKUP(A1581,Personal!$A$6:$F$112,2,FALSE()),"")</f>
        <v>0</v>
      </c>
      <c r="C1581" s="19" t="str">
        <f aca="false">IFERROR(VLOOKUP(A1581,Personal!$A$6:$F$112,3,FALSE()),"")</f>
        <v>Olot</v>
      </c>
      <c r="D1581" s="19" t="s">
        <v>137</v>
      </c>
      <c r="E1581" s="19" t="s">
        <v>138</v>
      </c>
      <c r="F1581" s="19" t="s">
        <v>139</v>
      </c>
      <c r="G1581" s="19" t="s">
        <v>291</v>
      </c>
      <c r="H1581" s="19" t="n">
        <f aca="false">IF(OR(VLOOKUP(A1581,Personal!$A$6:$F$112,5,FALSE())&lt;&gt;"Sí",N1581="No aplica"),0,'Catàleg GRAE'!D54)</f>
        <v>1</v>
      </c>
      <c r="I1581" s="20"/>
      <c r="J1581" s="20"/>
      <c r="K1581" s="20"/>
      <c r="L1581" s="21"/>
      <c r="M1581" s="21"/>
      <c r="N1581" s="20"/>
      <c r="O1581" s="20"/>
      <c r="P1581" s="19" t="str">
        <f aca="false">IF(I1581="","",I1581-H1581)</f>
        <v/>
      </c>
      <c r="Q1581" s="19" t="str">
        <f aca="true">IF(B1581="","",IF(N1581="No aplica","No aplica",IF(I1581="","Pendent",IF(N1581="Per substituir","Substituir",IF(OR(N1581="No localitzat",N1581="No lliurat"),"Reposar",IF(I1581&lt;H1581,"Reposar",IF(I1581&gt;H1581,"Revisar excedent",IF(AND(G1581="Sí",M1581&lt;&gt;"",M1581&lt;TODAY()),"EPI caducat",IF(AND(G1581="Sí",M1581&lt;&gt;"",M1581&lt;=TODAY()+90),"EPI caduca ≤90 dies",IF(OR(N1581="Deteriorat usable",N1581="Revisió necessària"),"Revisar","OK"))))))))))</f>
      </c>
      <c r="R1581" s="20"/>
    </row>
    <row r="1582" customFormat="false" ht="15" hidden="false" customHeight="false" outlineLevel="0" collapsed="false">
      <c r="A1582" s="19" t="n">
        <v>15</v>
      </c>
      <c r="B1582" s="19" t="n">
        <f aca="false">IFERROR(VLOOKUP(A1582,Personal!$A$6:$F$112,2,FALSE()),"")</f>
        <v>0</v>
      </c>
      <c r="C1582" s="19" t="str">
        <f aca="false">IFERROR(VLOOKUP(A1582,Personal!$A$6:$F$112,3,FALSE()),"")</f>
        <v>Olot</v>
      </c>
      <c r="D1582" s="19" t="s">
        <v>94</v>
      </c>
      <c r="E1582" s="19" t="s">
        <v>140</v>
      </c>
      <c r="F1582" s="19" t="s">
        <v>141</v>
      </c>
      <c r="G1582" s="19" t="s">
        <v>291</v>
      </c>
      <c r="H1582" s="19" t="n">
        <f aca="false">IF(OR(VLOOKUP(A1582,Personal!$A$6:$F$112,5,FALSE())&lt;&gt;"Sí",N1582="No aplica"),0,'Catàleg GRAE'!D55)</f>
        <v>1</v>
      </c>
      <c r="I1582" s="20"/>
      <c r="J1582" s="20"/>
      <c r="K1582" s="20"/>
      <c r="L1582" s="21"/>
      <c r="M1582" s="21"/>
      <c r="N1582" s="20"/>
      <c r="O1582" s="20"/>
      <c r="P1582" s="19" t="str">
        <f aca="false">IF(I1582="","",I1582-H1582)</f>
        <v/>
      </c>
      <c r="Q1582" s="19" t="str">
        <f aca="true">IF(B1582="","",IF(N1582="No aplica","No aplica",IF(I1582="","Pendent",IF(N1582="Per substituir","Substituir",IF(OR(N1582="No localitzat",N1582="No lliurat"),"Reposar",IF(I1582&lt;H1582,"Reposar",IF(I1582&gt;H1582,"Revisar excedent",IF(AND(G1582="Sí",M1582&lt;&gt;"",M1582&lt;TODAY()),"EPI caducat",IF(AND(G1582="Sí",M1582&lt;&gt;"",M1582&lt;=TODAY()+90),"EPI caduca ≤90 dies",IF(OR(N1582="Deteriorat usable",N1582="Revisió necessària"),"Revisar","OK"))))))))))</f>
      </c>
      <c r="R1582" s="20"/>
    </row>
    <row r="1583" customFormat="false" ht="15" hidden="false" customHeight="false" outlineLevel="0" collapsed="false">
      <c r="A1583" s="19" t="n">
        <v>15</v>
      </c>
      <c r="B1583" s="19" t="n">
        <f aca="false">IFERROR(VLOOKUP(A1583,Personal!$A$6:$F$112,2,FALSE()),"")</f>
        <v>0</v>
      </c>
      <c r="C1583" s="19" t="str">
        <f aca="false">IFERROR(VLOOKUP(A1583,Personal!$A$6:$F$112,3,FALSE()),"")</f>
        <v>Olot</v>
      </c>
      <c r="D1583" s="19" t="s">
        <v>142</v>
      </c>
      <c r="E1583" s="19" t="s">
        <v>143</v>
      </c>
      <c r="F1583" s="19" t="s">
        <v>144</v>
      </c>
      <c r="G1583" s="19" t="s">
        <v>291</v>
      </c>
      <c r="H1583" s="19" t="n">
        <f aca="false">IF(OR(VLOOKUP(A1583,Personal!$A$6:$F$112,5,FALSE())&lt;&gt;"Sí",N1583="No aplica"),0,'Catàleg GRAE'!D56)</f>
        <v>1</v>
      </c>
      <c r="I1583" s="20"/>
      <c r="J1583" s="20"/>
      <c r="K1583" s="20"/>
      <c r="L1583" s="21"/>
      <c r="M1583" s="21"/>
      <c r="N1583" s="20"/>
      <c r="O1583" s="20"/>
      <c r="P1583" s="19" t="str">
        <f aca="false">IF(I1583="","",I1583-H1583)</f>
        <v/>
      </c>
      <c r="Q1583" s="19" t="str">
        <f aca="true">IF(B1583="","",IF(N1583="No aplica","No aplica",IF(I1583="","Pendent",IF(N1583="Per substituir","Substituir",IF(OR(N1583="No localitzat",N1583="No lliurat"),"Reposar",IF(I1583&lt;H1583,"Reposar",IF(I1583&gt;H1583,"Revisar excedent",IF(AND(G1583="Sí",M1583&lt;&gt;"",M1583&lt;TODAY()),"EPI caducat",IF(AND(G1583="Sí",M1583&lt;&gt;"",M1583&lt;=TODAY()+90),"EPI caduca ≤90 dies",IF(OR(N1583="Deteriorat usable",N1583="Revisió necessària"),"Revisar","OK"))))))))))</f>
      </c>
      <c r="R1583" s="20"/>
    </row>
    <row r="1584" customFormat="false" ht="15" hidden="false" customHeight="false" outlineLevel="0" collapsed="false">
      <c r="A1584" s="19" t="n">
        <v>15</v>
      </c>
      <c r="B1584" s="19" t="n">
        <f aca="false">IFERROR(VLOOKUP(A1584,Personal!$A$6:$F$112,2,FALSE()),"")</f>
        <v>0</v>
      </c>
      <c r="C1584" s="19" t="str">
        <f aca="false">IFERROR(VLOOKUP(A1584,Personal!$A$6:$F$112,3,FALSE()),"")</f>
        <v>Olot</v>
      </c>
      <c r="D1584" s="19" t="s">
        <v>112</v>
      </c>
      <c r="E1584" s="19" t="s">
        <v>145</v>
      </c>
      <c r="F1584" s="19" t="s">
        <v>146</v>
      </c>
      <c r="G1584" s="19" t="s">
        <v>291</v>
      </c>
      <c r="H1584" s="19" t="n">
        <f aca="false">IF(OR(VLOOKUP(A1584,Personal!$A$6:$F$112,5,FALSE())&lt;&gt;"Sí",N1584="No aplica"),0,'Catàleg GRAE'!D57)</f>
        <v>1</v>
      </c>
      <c r="I1584" s="20"/>
      <c r="J1584" s="20"/>
      <c r="K1584" s="20"/>
      <c r="L1584" s="21"/>
      <c r="M1584" s="21"/>
      <c r="N1584" s="20"/>
      <c r="O1584" s="20"/>
      <c r="P1584" s="19" t="str">
        <f aca="false">IF(I1584="","",I1584-H1584)</f>
        <v/>
      </c>
      <c r="Q1584" s="19" t="str">
        <f aca="true">IF(B1584="","",IF(N1584="No aplica","No aplica",IF(I1584="","Pendent",IF(N1584="Per substituir","Substituir",IF(OR(N1584="No localitzat",N1584="No lliurat"),"Reposar",IF(I1584&lt;H1584,"Reposar",IF(I1584&gt;H1584,"Revisar excedent",IF(AND(G1584="Sí",M1584&lt;&gt;"",M1584&lt;TODAY()),"EPI caducat",IF(AND(G1584="Sí",M1584&lt;&gt;"",M1584&lt;=TODAY()+90),"EPI caduca ≤90 dies",IF(OR(N1584="Deteriorat usable",N1584="Revisió necessària"),"Revisar","OK"))))))))))</f>
      </c>
      <c r="R1584" s="20"/>
    </row>
    <row r="1585" customFormat="false" ht="15" hidden="false" customHeight="false" outlineLevel="0" collapsed="false">
      <c r="A1585" s="19" t="n">
        <v>15</v>
      </c>
      <c r="B1585" s="19" t="n">
        <f aca="false">IFERROR(VLOOKUP(A1585,Personal!$A$6:$F$112,2,FALSE()),"")</f>
        <v>0</v>
      </c>
      <c r="C1585" s="19" t="str">
        <f aca="false">IFERROR(VLOOKUP(A1585,Personal!$A$6:$F$112,3,FALSE()),"")</f>
        <v>Olot</v>
      </c>
      <c r="D1585" s="19" t="s">
        <v>137</v>
      </c>
      <c r="E1585" s="19" t="s">
        <v>147</v>
      </c>
      <c r="F1585" s="19" t="s">
        <v>148</v>
      </c>
      <c r="G1585" s="19" t="s">
        <v>291</v>
      </c>
      <c r="H1585" s="19" t="n">
        <f aca="false">IF(OR(VLOOKUP(A1585,Personal!$A$6:$F$112,5,FALSE())&lt;&gt;"Sí",N1585="No aplica"),0,'Catàleg GRAE'!D58)</f>
        <v>1</v>
      </c>
      <c r="I1585" s="20"/>
      <c r="J1585" s="20"/>
      <c r="K1585" s="20"/>
      <c r="L1585" s="21"/>
      <c r="M1585" s="21"/>
      <c r="N1585" s="20"/>
      <c r="O1585" s="20"/>
      <c r="P1585" s="19" t="str">
        <f aca="false">IF(I1585="","",I1585-H1585)</f>
        <v/>
      </c>
      <c r="Q1585" s="19" t="str">
        <f aca="true">IF(B1585="","",IF(N1585="No aplica","No aplica",IF(I1585="","Pendent",IF(N1585="Per substituir","Substituir",IF(OR(N1585="No localitzat",N1585="No lliurat"),"Reposar",IF(I1585&lt;H1585,"Reposar",IF(I1585&gt;H1585,"Revisar excedent",IF(AND(G1585="Sí",M1585&lt;&gt;"",M1585&lt;TODAY()),"EPI caducat",IF(AND(G1585="Sí",M1585&lt;&gt;"",M1585&lt;=TODAY()+90),"EPI caduca ≤90 dies",IF(OR(N1585="Deteriorat usable",N1585="Revisió necessària"),"Revisar","OK"))))))))))</f>
      </c>
      <c r="R1585" s="20"/>
    </row>
    <row r="1586" customFormat="false" ht="15" hidden="false" customHeight="false" outlineLevel="0" collapsed="false">
      <c r="A1586" s="19" t="n">
        <v>15</v>
      </c>
      <c r="B1586" s="19" t="n">
        <f aca="false">IFERROR(VLOOKUP(A1586,Personal!$A$6:$F$112,2,FALSE()),"")</f>
        <v>0</v>
      </c>
      <c r="C1586" s="19" t="str">
        <f aca="false">IFERROR(VLOOKUP(A1586,Personal!$A$6:$F$112,3,FALSE()),"")</f>
        <v>Olot</v>
      </c>
      <c r="D1586" s="19" t="s">
        <v>125</v>
      </c>
      <c r="E1586" s="19" t="s">
        <v>149</v>
      </c>
      <c r="F1586" s="19" t="s">
        <v>150</v>
      </c>
      <c r="G1586" s="19" t="s">
        <v>291</v>
      </c>
      <c r="H1586" s="19" t="n">
        <f aca="false">IF(OR(VLOOKUP(A1586,Personal!$A$6:$F$112,5,FALSE())&lt;&gt;"Sí",N1586="No aplica"),0,'Catàleg GRAE'!D59)</f>
        <v>1</v>
      </c>
      <c r="I1586" s="20"/>
      <c r="J1586" s="20"/>
      <c r="K1586" s="20"/>
      <c r="L1586" s="21"/>
      <c r="M1586" s="21"/>
      <c r="N1586" s="20"/>
      <c r="O1586" s="20"/>
      <c r="P1586" s="19" t="str">
        <f aca="false">IF(I1586="","",I1586-H1586)</f>
        <v/>
      </c>
      <c r="Q1586" s="19" t="str">
        <f aca="true">IF(B1586="","",IF(N1586="No aplica","No aplica",IF(I1586="","Pendent",IF(N1586="Per substituir","Substituir",IF(OR(N1586="No localitzat",N1586="No lliurat"),"Reposar",IF(I1586&lt;H1586,"Reposar",IF(I1586&gt;H1586,"Revisar excedent",IF(AND(G1586="Sí",M1586&lt;&gt;"",M1586&lt;TODAY()),"EPI caducat",IF(AND(G1586="Sí",M1586&lt;&gt;"",M1586&lt;=TODAY()+90),"EPI caduca ≤90 dies",IF(OR(N1586="Deteriorat usable",N1586="Revisió necessària"),"Revisar","OK"))))))))))</f>
      </c>
      <c r="R1586" s="20"/>
    </row>
    <row r="1587" customFormat="false" ht="15" hidden="false" customHeight="false" outlineLevel="0" collapsed="false">
      <c r="A1587" s="19" t="n">
        <v>15</v>
      </c>
      <c r="B1587" s="19" t="n">
        <f aca="false">IFERROR(VLOOKUP(A1587,Personal!$A$6:$F$112,2,FALSE()),"")</f>
        <v>0</v>
      </c>
      <c r="C1587" s="19" t="str">
        <f aca="false">IFERROR(VLOOKUP(A1587,Personal!$A$6:$F$112,3,FALSE()),"")</f>
        <v>Olot</v>
      </c>
      <c r="D1587" s="19" t="s">
        <v>125</v>
      </c>
      <c r="E1587" s="19" t="s">
        <v>151</v>
      </c>
      <c r="F1587" s="19" t="s">
        <v>152</v>
      </c>
      <c r="G1587" s="19" t="s">
        <v>291</v>
      </c>
      <c r="H1587" s="19" t="n">
        <f aca="false">IF(OR(VLOOKUP(A1587,Personal!$A$6:$F$112,5,FALSE())&lt;&gt;"Sí",N1587="No aplica"),0,'Catàleg GRAE'!D60)</f>
        <v>1</v>
      </c>
      <c r="I1587" s="20"/>
      <c r="J1587" s="20"/>
      <c r="K1587" s="20"/>
      <c r="L1587" s="21"/>
      <c r="M1587" s="21"/>
      <c r="N1587" s="20"/>
      <c r="O1587" s="20"/>
      <c r="P1587" s="19" t="str">
        <f aca="false">IF(I1587="","",I1587-H1587)</f>
        <v/>
      </c>
      <c r="Q1587" s="19" t="str">
        <f aca="true">IF(B1587="","",IF(N1587="No aplica","No aplica",IF(I1587="","Pendent",IF(N1587="Per substituir","Substituir",IF(OR(N1587="No localitzat",N1587="No lliurat"),"Reposar",IF(I1587&lt;H1587,"Reposar",IF(I1587&gt;H1587,"Revisar excedent",IF(AND(G1587="Sí",M1587&lt;&gt;"",M1587&lt;TODAY()),"EPI caducat",IF(AND(G1587="Sí",M1587&lt;&gt;"",M1587&lt;=TODAY()+90),"EPI caduca ≤90 dies",IF(OR(N1587="Deteriorat usable",N1587="Revisió necessària"),"Revisar","OK"))))))))))</f>
      </c>
      <c r="R1587" s="20"/>
    </row>
    <row r="1588" customFormat="false" ht="15" hidden="false" customHeight="false" outlineLevel="0" collapsed="false">
      <c r="A1588" s="19" t="n">
        <v>15</v>
      </c>
      <c r="B1588" s="19" t="n">
        <f aca="false">IFERROR(VLOOKUP(A1588,Personal!$A$6:$F$112,2,FALSE()),"")</f>
        <v>0</v>
      </c>
      <c r="C1588" s="19" t="str">
        <f aca="false">IFERROR(VLOOKUP(A1588,Personal!$A$6:$F$112,3,FALSE()),"")</f>
        <v>Olot</v>
      </c>
      <c r="D1588" s="19" t="s">
        <v>153</v>
      </c>
      <c r="E1588" s="19" t="s">
        <v>154</v>
      </c>
      <c r="F1588" s="19" t="s">
        <v>155</v>
      </c>
      <c r="G1588" s="19" t="s">
        <v>291</v>
      </c>
      <c r="H1588" s="19" t="n">
        <f aca="false">IF(OR(VLOOKUP(A1588,Personal!$A$6:$F$112,5,FALSE())&lt;&gt;"Sí",N1588="No aplica"),0,'Catàleg GRAE'!D61)</f>
        <v>1</v>
      </c>
      <c r="I1588" s="20"/>
      <c r="J1588" s="20"/>
      <c r="K1588" s="20"/>
      <c r="L1588" s="21"/>
      <c r="M1588" s="21"/>
      <c r="N1588" s="20"/>
      <c r="O1588" s="20"/>
      <c r="P1588" s="19" t="str">
        <f aca="false">IF(I1588="","",I1588-H1588)</f>
        <v/>
      </c>
      <c r="Q1588" s="19" t="str">
        <f aca="true">IF(B1588="","",IF(N1588="No aplica","No aplica",IF(I1588="","Pendent",IF(N1588="Per substituir","Substituir",IF(OR(N1588="No localitzat",N1588="No lliurat"),"Reposar",IF(I1588&lt;H1588,"Reposar",IF(I1588&gt;H1588,"Revisar excedent",IF(AND(G1588="Sí",M1588&lt;&gt;"",M1588&lt;TODAY()),"EPI caducat",IF(AND(G1588="Sí",M1588&lt;&gt;"",M1588&lt;=TODAY()+90),"EPI caduca ≤90 dies",IF(OR(N1588="Deteriorat usable",N1588="Revisió necessària"),"Revisar","OK"))))))))))</f>
      </c>
      <c r="R1588" s="20"/>
    </row>
    <row r="1589" customFormat="false" ht="15" hidden="false" customHeight="false" outlineLevel="0" collapsed="false">
      <c r="A1589" s="19" t="n">
        <v>15</v>
      </c>
      <c r="B1589" s="19" t="n">
        <f aca="false">IFERROR(VLOOKUP(A1589,Personal!$A$6:$F$112,2,FALSE()),"")</f>
        <v>0</v>
      </c>
      <c r="C1589" s="19" t="str">
        <f aca="false">IFERROR(VLOOKUP(A1589,Personal!$A$6:$F$112,3,FALSE()),"")</f>
        <v>Olot</v>
      </c>
      <c r="D1589" s="19" t="s">
        <v>37</v>
      </c>
      <c r="E1589" s="19" t="s">
        <v>156</v>
      </c>
      <c r="F1589" s="19" t="s">
        <v>157</v>
      </c>
      <c r="G1589" s="19" t="s">
        <v>291</v>
      </c>
      <c r="H1589" s="19" t="n">
        <f aca="false">IF(OR(VLOOKUP(A1589,Personal!$A$6:$F$112,5,FALSE())&lt;&gt;"Sí",N1589="No aplica"),0,'Catàleg GRAE'!D62)</f>
        <v>1</v>
      </c>
      <c r="I1589" s="20"/>
      <c r="J1589" s="20"/>
      <c r="K1589" s="20"/>
      <c r="L1589" s="21"/>
      <c r="M1589" s="21"/>
      <c r="N1589" s="20"/>
      <c r="O1589" s="20"/>
      <c r="P1589" s="19" t="str">
        <f aca="false">IF(I1589="","",I1589-H1589)</f>
        <v/>
      </c>
      <c r="Q1589" s="19" t="str">
        <f aca="true">IF(B1589="","",IF(N1589="No aplica","No aplica",IF(I1589="","Pendent",IF(N1589="Per substituir","Substituir",IF(OR(N1589="No localitzat",N1589="No lliurat"),"Reposar",IF(I1589&lt;H1589,"Reposar",IF(I1589&gt;H1589,"Revisar excedent",IF(AND(G1589="Sí",M1589&lt;&gt;"",M1589&lt;TODAY()),"EPI caducat",IF(AND(G1589="Sí",M1589&lt;&gt;"",M1589&lt;=TODAY()+90),"EPI caduca ≤90 dies",IF(OR(N1589="Deteriorat usable",N1589="Revisió necessària"),"Revisar","OK"))))))))))</f>
      </c>
      <c r="R1589" s="20"/>
    </row>
    <row r="1590" customFormat="false" ht="15" hidden="false" customHeight="false" outlineLevel="0" collapsed="false">
      <c r="A1590" s="19" t="n">
        <v>15</v>
      </c>
      <c r="B1590" s="19" t="n">
        <f aca="false">IFERROR(VLOOKUP(A1590,Personal!$A$6:$F$112,2,FALSE()),"")</f>
        <v>0</v>
      </c>
      <c r="C1590" s="19" t="str">
        <f aca="false">IFERROR(VLOOKUP(A1590,Personal!$A$6:$F$112,3,FALSE()),"")</f>
        <v>Olot</v>
      </c>
      <c r="D1590" s="19" t="s">
        <v>37</v>
      </c>
      <c r="E1590" s="19" t="s">
        <v>158</v>
      </c>
      <c r="F1590" s="19" t="s">
        <v>159</v>
      </c>
      <c r="G1590" s="19" t="s">
        <v>291</v>
      </c>
      <c r="H1590" s="19" t="n">
        <f aca="false">IF(OR(VLOOKUP(A1590,Personal!$A$6:$F$112,5,FALSE())&lt;&gt;"Sí",N1590="No aplica"),0,'Catàleg GRAE'!D63)</f>
        <v>1</v>
      </c>
      <c r="I1590" s="20"/>
      <c r="J1590" s="20"/>
      <c r="K1590" s="20"/>
      <c r="L1590" s="21"/>
      <c r="M1590" s="21"/>
      <c r="N1590" s="20"/>
      <c r="O1590" s="20"/>
      <c r="P1590" s="19" t="str">
        <f aca="false">IF(I1590="","",I1590-H1590)</f>
        <v/>
      </c>
      <c r="Q1590" s="19" t="str">
        <f aca="true">IF(B1590="","",IF(N1590="No aplica","No aplica",IF(I1590="","Pendent",IF(N1590="Per substituir","Substituir",IF(OR(N1590="No localitzat",N1590="No lliurat"),"Reposar",IF(I1590&lt;H1590,"Reposar",IF(I1590&gt;H1590,"Revisar excedent",IF(AND(G1590="Sí",M1590&lt;&gt;"",M1590&lt;TODAY()),"EPI caducat",IF(AND(G1590="Sí",M1590&lt;&gt;"",M1590&lt;=TODAY()+90),"EPI caduca ≤90 dies",IF(OR(N1590="Deteriorat usable",N1590="Revisió necessària"),"Revisar","OK"))))))))))</f>
      </c>
      <c r="R1590" s="20"/>
    </row>
    <row r="1591" customFormat="false" ht="15" hidden="false" customHeight="false" outlineLevel="0" collapsed="false">
      <c r="A1591" s="19" t="n">
        <v>15</v>
      </c>
      <c r="B1591" s="19" t="n">
        <f aca="false">IFERROR(VLOOKUP(A1591,Personal!$A$6:$F$112,2,FALSE()),"")</f>
        <v>0</v>
      </c>
      <c r="C1591" s="19" t="str">
        <f aca="false">IFERROR(VLOOKUP(A1591,Personal!$A$6:$F$112,3,FALSE()),"")</f>
        <v>Olot</v>
      </c>
      <c r="D1591" s="19" t="s">
        <v>160</v>
      </c>
      <c r="E1591" s="19" t="s">
        <v>161</v>
      </c>
      <c r="F1591" s="19" t="s">
        <v>162</v>
      </c>
      <c r="G1591" s="19" t="s">
        <v>291</v>
      </c>
      <c r="H1591" s="19" t="n">
        <f aca="false">IF(OR(VLOOKUP(A1591,Personal!$A$6:$F$112,5,FALSE())&lt;&gt;"Sí",N1591="No aplica"),0,'Catàleg GRAE'!D64)</f>
        <v>1</v>
      </c>
      <c r="I1591" s="20"/>
      <c r="J1591" s="20"/>
      <c r="K1591" s="20"/>
      <c r="L1591" s="21"/>
      <c r="M1591" s="21"/>
      <c r="N1591" s="20"/>
      <c r="O1591" s="20"/>
      <c r="P1591" s="19" t="str">
        <f aca="false">IF(I1591="","",I1591-H1591)</f>
        <v/>
      </c>
      <c r="Q1591" s="19" t="str">
        <f aca="true">IF(B1591="","",IF(N1591="No aplica","No aplica",IF(I1591="","Pendent",IF(N1591="Per substituir","Substituir",IF(OR(N1591="No localitzat",N1591="No lliurat"),"Reposar",IF(I1591&lt;H1591,"Reposar",IF(I1591&gt;H1591,"Revisar excedent",IF(AND(G1591="Sí",M1591&lt;&gt;"",M1591&lt;TODAY()),"EPI caducat",IF(AND(G1591="Sí",M1591&lt;&gt;"",M1591&lt;=TODAY()+90),"EPI caduca ≤90 dies",IF(OR(N1591="Deteriorat usable",N1591="Revisió necessària"),"Revisar","OK"))))))))))</f>
      </c>
      <c r="R1591" s="20"/>
    </row>
    <row r="1592" customFormat="false" ht="15" hidden="false" customHeight="false" outlineLevel="0" collapsed="false">
      <c r="A1592" s="19" t="n">
        <v>15</v>
      </c>
      <c r="B1592" s="19" t="n">
        <f aca="false">IFERROR(VLOOKUP(A1592,Personal!$A$6:$F$112,2,FALSE()),"")</f>
        <v>0</v>
      </c>
      <c r="C1592" s="19" t="str">
        <f aca="false">IFERROR(VLOOKUP(A1592,Personal!$A$6:$F$112,3,FALSE()),"")</f>
        <v>Olot</v>
      </c>
      <c r="D1592" s="19" t="s">
        <v>137</v>
      </c>
      <c r="E1592" s="19" t="s">
        <v>163</v>
      </c>
      <c r="F1592" s="19" t="s">
        <v>164</v>
      </c>
      <c r="G1592" s="19" t="s">
        <v>272</v>
      </c>
      <c r="H1592" s="19" t="n">
        <f aca="false">IF(OR(VLOOKUP(A1592,Personal!$A$6:$F$112,5,FALSE())&lt;&gt;"Sí",N1592="No aplica"),0,'Catàleg GRAE'!D65)</f>
        <v>1</v>
      </c>
      <c r="I1592" s="20"/>
      <c r="J1592" s="20"/>
      <c r="K1592" s="20"/>
      <c r="L1592" s="21"/>
      <c r="M1592" s="21"/>
      <c r="N1592" s="20"/>
      <c r="O1592" s="20"/>
      <c r="P1592" s="19" t="str">
        <f aca="false">IF(I1592="","",I1592-H1592)</f>
        <v/>
      </c>
      <c r="Q1592" s="19" t="str">
        <f aca="true">IF(B1592="","",IF(N1592="No aplica","No aplica",IF(I1592="","Pendent",IF(N1592="Per substituir","Substituir",IF(OR(N1592="No localitzat",N1592="No lliurat"),"Reposar",IF(I1592&lt;H1592,"Reposar",IF(I1592&gt;H1592,"Revisar excedent",IF(AND(G1592="Sí",M1592&lt;&gt;"",M1592&lt;TODAY()),"EPI caducat",IF(AND(G1592="Sí",M1592&lt;&gt;"",M1592&lt;=TODAY()+90),"EPI caduca ≤90 dies",IF(OR(N1592="Deteriorat usable",N1592="Revisió necessària"),"Revisar","OK"))))))))))</f>
      </c>
      <c r="R1592" s="20"/>
    </row>
    <row r="1593" customFormat="false" ht="15" hidden="false" customHeight="false" outlineLevel="0" collapsed="false">
      <c r="A1593" s="19" t="n">
        <v>15</v>
      </c>
      <c r="B1593" s="19" t="n">
        <f aca="false">IFERROR(VLOOKUP(A1593,Personal!$A$6:$F$112,2,FALSE()),"")</f>
        <v>0</v>
      </c>
      <c r="C1593" s="19" t="str">
        <f aca="false">IFERROR(VLOOKUP(A1593,Personal!$A$6:$F$112,3,FALSE()),"")</f>
        <v>Olot</v>
      </c>
      <c r="D1593" s="19" t="s">
        <v>132</v>
      </c>
      <c r="E1593" s="19" t="s">
        <v>165</v>
      </c>
      <c r="F1593" s="19" t="s">
        <v>166</v>
      </c>
      <c r="G1593" s="19" t="s">
        <v>272</v>
      </c>
      <c r="H1593" s="19" t="n">
        <f aca="false">IF(OR(VLOOKUP(A1593,Personal!$A$6:$F$112,5,FALSE())&lt;&gt;"Sí",N1593="No aplica"),0,'Catàleg GRAE'!D66)</f>
        <v>1</v>
      </c>
      <c r="I1593" s="20"/>
      <c r="J1593" s="20"/>
      <c r="K1593" s="20"/>
      <c r="L1593" s="21"/>
      <c r="M1593" s="21"/>
      <c r="N1593" s="20"/>
      <c r="O1593" s="20"/>
      <c r="P1593" s="19" t="str">
        <f aca="false">IF(I1593="","",I1593-H1593)</f>
        <v/>
      </c>
      <c r="Q1593" s="19" t="str">
        <f aca="true">IF(B1593="","",IF(N1593="No aplica","No aplica",IF(I1593="","Pendent",IF(N1593="Per substituir","Substituir",IF(OR(N1593="No localitzat",N1593="No lliurat"),"Reposar",IF(I1593&lt;H1593,"Reposar",IF(I1593&gt;H1593,"Revisar excedent",IF(AND(G1593="Sí",M1593&lt;&gt;"",M1593&lt;TODAY()),"EPI caducat",IF(AND(G1593="Sí",M1593&lt;&gt;"",M1593&lt;=TODAY()+90),"EPI caduca ≤90 dies",IF(OR(N1593="Deteriorat usable",N1593="Revisió necessària"),"Revisar","OK"))))))))))</f>
      </c>
      <c r="R1593" s="20"/>
    </row>
    <row r="1594" customFormat="false" ht="15" hidden="false" customHeight="false" outlineLevel="0" collapsed="false">
      <c r="A1594" s="19" t="n">
        <v>15</v>
      </c>
      <c r="B1594" s="19" t="n">
        <f aca="false">IFERROR(VLOOKUP(A1594,Personal!$A$6:$F$112,2,FALSE()),"")</f>
        <v>0</v>
      </c>
      <c r="C1594" s="19" t="str">
        <f aca="false">IFERROR(VLOOKUP(A1594,Personal!$A$6:$F$112,3,FALSE()),"")</f>
        <v>Olot</v>
      </c>
      <c r="D1594" s="19" t="s">
        <v>71</v>
      </c>
      <c r="E1594" s="19" t="s">
        <v>167</v>
      </c>
      <c r="F1594" s="19" t="s">
        <v>168</v>
      </c>
      <c r="G1594" s="19" t="s">
        <v>291</v>
      </c>
      <c r="H1594" s="19" t="n">
        <f aca="false">IF(OR(VLOOKUP(A1594,Personal!$A$6:$F$112,5,FALSE())&lt;&gt;"Sí",N1594="No aplica"),0,'Catàleg GRAE'!D67)</f>
        <v>1</v>
      </c>
      <c r="I1594" s="20"/>
      <c r="J1594" s="20"/>
      <c r="K1594" s="20"/>
      <c r="L1594" s="21"/>
      <c r="M1594" s="21"/>
      <c r="N1594" s="20"/>
      <c r="O1594" s="20"/>
      <c r="P1594" s="19" t="str">
        <f aca="false">IF(I1594="","",I1594-H1594)</f>
        <v/>
      </c>
      <c r="Q1594" s="19" t="str">
        <f aca="true">IF(B1594="","",IF(N1594="No aplica","No aplica",IF(I1594="","Pendent",IF(N1594="Per substituir","Substituir",IF(OR(N1594="No localitzat",N1594="No lliurat"),"Reposar",IF(I1594&lt;H1594,"Reposar",IF(I1594&gt;H1594,"Revisar excedent",IF(AND(G1594="Sí",M1594&lt;&gt;"",M1594&lt;TODAY()),"EPI caducat",IF(AND(G1594="Sí",M1594&lt;&gt;"",M1594&lt;=TODAY()+90),"EPI caduca ≤90 dies",IF(OR(N1594="Deteriorat usable",N1594="Revisió necessària"),"Revisar","OK"))))))))))</f>
      </c>
      <c r="R1594" s="20"/>
    </row>
    <row r="1595" customFormat="false" ht="15" hidden="false" customHeight="false" outlineLevel="0" collapsed="false">
      <c r="A1595" s="19" t="n">
        <v>15</v>
      </c>
      <c r="B1595" s="19" t="n">
        <f aca="false">IFERROR(VLOOKUP(A1595,Personal!$A$6:$F$112,2,FALSE()),"")</f>
        <v>0</v>
      </c>
      <c r="C1595" s="19" t="str">
        <f aca="false">IFERROR(VLOOKUP(A1595,Personal!$A$6:$F$112,3,FALSE()),"")</f>
        <v>Olot</v>
      </c>
      <c r="D1595" s="19" t="s">
        <v>132</v>
      </c>
      <c r="E1595" s="19" t="s">
        <v>169</v>
      </c>
      <c r="F1595" s="19" t="s">
        <v>170</v>
      </c>
      <c r="G1595" s="19" t="s">
        <v>272</v>
      </c>
      <c r="H1595" s="19" t="n">
        <f aca="false">IF(OR(VLOOKUP(A1595,Personal!$A$6:$F$112,5,FALSE())&lt;&gt;"Sí",N1595="No aplica"),0,'Catàleg GRAE'!D68)</f>
        <v>1</v>
      </c>
      <c r="I1595" s="20"/>
      <c r="J1595" s="20"/>
      <c r="K1595" s="20"/>
      <c r="L1595" s="21"/>
      <c r="M1595" s="21"/>
      <c r="N1595" s="20"/>
      <c r="O1595" s="20"/>
      <c r="P1595" s="19" t="str">
        <f aca="false">IF(I1595="","",I1595-H1595)</f>
        <v/>
      </c>
      <c r="Q1595" s="19" t="str">
        <f aca="true">IF(B1595="","",IF(N1595="No aplica","No aplica",IF(I1595="","Pendent",IF(N1595="Per substituir","Substituir",IF(OR(N1595="No localitzat",N1595="No lliurat"),"Reposar",IF(I1595&lt;H1595,"Reposar",IF(I1595&gt;H1595,"Revisar excedent",IF(AND(G1595="Sí",M1595&lt;&gt;"",M1595&lt;TODAY()),"EPI caducat",IF(AND(G1595="Sí",M1595&lt;&gt;"",M1595&lt;=TODAY()+90),"EPI caduca ≤90 dies",IF(OR(N1595="Deteriorat usable",N1595="Revisió necessària"),"Revisar","OK"))))))))))</f>
      </c>
      <c r="R1595" s="20"/>
    </row>
    <row r="1596" customFormat="false" ht="15" hidden="false" customHeight="false" outlineLevel="0" collapsed="false">
      <c r="A1596" s="19" t="n">
        <v>15</v>
      </c>
      <c r="B1596" s="19" t="n">
        <f aca="false">IFERROR(VLOOKUP(A1596,Personal!$A$6:$F$112,2,FALSE()),"")</f>
        <v>0</v>
      </c>
      <c r="C1596" s="19" t="str">
        <f aca="false">IFERROR(VLOOKUP(A1596,Personal!$A$6:$F$112,3,FALSE()),"")</f>
        <v>Olot</v>
      </c>
      <c r="D1596" s="19" t="s">
        <v>142</v>
      </c>
      <c r="E1596" s="19" t="s">
        <v>171</v>
      </c>
      <c r="F1596" s="19" t="s">
        <v>172</v>
      </c>
      <c r="G1596" s="19" t="s">
        <v>272</v>
      </c>
      <c r="H1596" s="19" t="n">
        <f aca="false">IF(OR(VLOOKUP(A1596,Personal!$A$6:$F$112,5,FALSE())&lt;&gt;"Sí",N1596="No aplica"),0,'Catàleg GRAE'!D69)</f>
        <v>1</v>
      </c>
      <c r="I1596" s="20"/>
      <c r="J1596" s="20"/>
      <c r="K1596" s="20"/>
      <c r="L1596" s="21"/>
      <c r="M1596" s="21"/>
      <c r="N1596" s="20"/>
      <c r="O1596" s="20"/>
      <c r="P1596" s="19" t="str">
        <f aca="false">IF(I1596="","",I1596-H1596)</f>
        <v/>
      </c>
      <c r="Q1596" s="19" t="str">
        <f aca="true">IF(B1596="","",IF(N1596="No aplica","No aplica",IF(I1596="","Pendent",IF(N1596="Per substituir","Substituir",IF(OR(N1596="No localitzat",N1596="No lliurat"),"Reposar",IF(I1596&lt;H1596,"Reposar",IF(I1596&gt;H1596,"Revisar excedent",IF(AND(G1596="Sí",M1596&lt;&gt;"",M1596&lt;TODAY()),"EPI caducat",IF(AND(G1596="Sí",M1596&lt;&gt;"",M1596&lt;=TODAY()+90),"EPI caduca ≤90 dies",IF(OR(N1596="Deteriorat usable",N1596="Revisió necessària"),"Revisar","OK"))))))))))</f>
      </c>
      <c r="R1596" s="20"/>
    </row>
    <row r="1597" customFormat="false" ht="15" hidden="false" customHeight="false" outlineLevel="0" collapsed="false">
      <c r="A1597" s="19" t="n">
        <v>15</v>
      </c>
      <c r="B1597" s="19" t="n">
        <f aca="false">IFERROR(VLOOKUP(A1597,Personal!$A$6:$F$112,2,FALSE()),"")</f>
        <v>0</v>
      </c>
      <c r="C1597" s="19" t="str">
        <f aca="false">IFERROR(VLOOKUP(A1597,Personal!$A$6:$F$112,3,FALSE()),"")</f>
        <v>Olot</v>
      </c>
      <c r="D1597" s="19" t="s">
        <v>132</v>
      </c>
      <c r="E1597" s="19" t="s">
        <v>173</v>
      </c>
      <c r="F1597" s="19" t="s">
        <v>174</v>
      </c>
      <c r="G1597" s="19" t="s">
        <v>272</v>
      </c>
      <c r="H1597" s="19" t="n">
        <f aca="false">IF(OR(VLOOKUP(A1597,Personal!$A$6:$F$112,5,FALSE())&lt;&gt;"Sí",N1597="No aplica"),0,'Catàleg GRAE'!D70)</f>
        <v>1</v>
      </c>
      <c r="I1597" s="20"/>
      <c r="J1597" s="20"/>
      <c r="K1597" s="20"/>
      <c r="L1597" s="21"/>
      <c r="M1597" s="21"/>
      <c r="N1597" s="20"/>
      <c r="O1597" s="20"/>
      <c r="P1597" s="19" t="str">
        <f aca="false">IF(I1597="","",I1597-H1597)</f>
        <v/>
      </c>
      <c r="Q1597" s="19" t="str">
        <f aca="true">IF(B1597="","",IF(N1597="No aplica","No aplica",IF(I1597="","Pendent",IF(N1597="Per substituir","Substituir",IF(OR(N1597="No localitzat",N1597="No lliurat"),"Reposar",IF(I1597&lt;H1597,"Reposar",IF(I1597&gt;H1597,"Revisar excedent",IF(AND(G1597="Sí",M1597&lt;&gt;"",M1597&lt;TODAY()),"EPI caducat",IF(AND(G1597="Sí",M1597&lt;&gt;"",M1597&lt;=TODAY()+90),"EPI caduca ≤90 dies",IF(OR(N1597="Deteriorat usable",N1597="Revisió necessària"),"Revisar","OK"))))))))))</f>
      </c>
      <c r="R1597" s="20"/>
    </row>
    <row r="1598" customFormat="false" ht="15" hidden="false" customHeight="false" outlineLevel="0" collapsed="false">
      <c r="A1598" s="19" t="n">
        <v>15</v>
      </c>
      <c r="B1598" s="19" t="n">
        <f aca="false">IFERROR(VLOOKUP(A1598,Personal!$A$6:$F$112,2,FALSE()),"")</f>
        <v>0</v>
      </c>
      <c r="C1598" s="19" t="str">
        <f aca="false">IFERROR(VLOOKUP(A1598,Personal!$A$6:$F$112,3,FALSE()),"")</f>
        <v>Olot</v>
      </c>
      <c r="D1598" s="19" t="s">
        <v>132</v>
      </c>
      <c r="E1598" s="19" t="s">
        <v>175</v>
      </c>
      <c r="F1598" s="19" t="s">
        <v>176</v>
      </c>
      <c r="G1598" s="19" t="s">
        <v>272</v>
      </c>
      <c r="H1598" s="19" t="n">
        <f aca="false">IF(OR(VLOOKUP(A1598,Personal!$A$6:$F$112,5,FALSE())&lt;&gt;"Sí",N1598="No aplica"),0,'Catàleg GRAE'!D71)</f>
        <v>1</v>
      </c>
      <c r="I1598" s="20"/>
      <c r="J1598" s="20"/>
      <c r="K1598" s="20"/>
      <c r="L1598" s="21"/>
      <c r="M1598" s="21"/>
      <c r="N1598" s="20"/>
      <c r="O1598" s="20"/>
      <c r="P1598" s="19" t="str">
        <f aca="false">IF(I1598="","",I1598-H1598)</f>
        <v/>
      </c>
      <c r="Q1598" s="19" t="str">
        <f aca="true">IF(B1598="","",IF(N1598="No aplica","No aplica",IF(I1598="","Pendent",IF(N1598="Per substituir","Substituir",IF(OR(N1598="No localitzat",N1598="No lliurat"),"Reposar",IF(I1598&lt;H1598,"Reposar",IF(I1598&gt;H1598,"Revisar excedent",IF(AND(G1598="Sí",M1598&lt;&gt;"",M1598&lt;TODAY()),"EPI caducat",IF(AND(G1598="Sí",M1598&lt;&gt;"",M1598&lt;=TODAY()+90),"EPI caduca ≤90 dies",IF(OR(N1598="Deteriorat usable",N1598="Revisió necessària"),"Revisar","OK"))))))))))</f>
      </c>
      <c r="R1598" s="20"/>
    </row>
    <row r="1599" customFormat="false" ht="15" hidden="false" customHeight="false" outlineLevel="0" collapsed="false">
      <c r="A1599" s="19" t="n">
        <v>15</v>
      </c>
      <c r="B1599" s="19" t="n">
        <f aca="false">IFERROR(VLOOKUP(A1599,Personal!$A$6:$F$112,2,FALSE()),"")</f>
        <v>0</v>
      </c>
      <c r="C1599" s="19" t="str">
        <f aca="false">IFERROR(VLOOKUP(A1599,Personal!$A$6:$F$112,3,FALSE()),"")</f>
        <v>Olot</v>
      </c>
      <c r="D1599" s="19" t="s">
        <v>177</v>
      </c>
      <c r="E1599" s="19" t="s">
        <v>178</v>
      </c>
      <c r="F1599" s="19" t="s">
        <v>179</v>
      </c>
      <c r="G1599" s="19" t="s">
        <v>272</v>
      </c>
      <c r="H1599" s="19" t="n">
        <f aca="false">IF(OR(VLOOKUP(A1599,Personal!$A$6:$F$112,5,FALSE())&lt;&gt;"Sí",N1599="No aplica"),0,'Catàleg GRAE'!D72)</f>
        <v>1</v>
      </c>
      <c r="I1599" s="20"/>
      <c r="J1599" s="20"/>
      <c r="K1599" s="20"/>
      <c r="L1599" s="21"/>
      <c r="M1599" s="21"/>
      <c r="N1599" s="20"/>
      <c r="O1599" s="20"/>
      <c r="P1599" s="19" t="str">
        <f aca="false">IF(I1599="","",I1599-H1599)</f>
        <v/>
      </c>
      <c r="Q1599" s="19" t="str">
        <f aca="true">IF(B1599="","",IF(N1599="No aplica","No aplica",IF(I1599="","Pendent",IF(N1599="Per substituir","Substituir",IF(OR(N1599="No localitzat",N1599="No lliurat"),"Reposar",IF(I1599&lt;H1599,"Reposar",IF(I1599&gt;H1599,"Revisar excedent",IF(AND(G1599="Sí",M1599&lt;&gt;"",M1599&lt;TODAY()),"EPI caducat",IF(AND(G1599="Sí",M1599&lt;&gt;"",M1599&lt;=TODAY()+90),"EPI caduca ≤90 dies",IF(OR(N1599="Deteriorat usable",N1599="Revisió necessària"),"Revisar","OK"))))))))))</f>
      </c>
      <c r="R1599" s="20"/>
    </row>
    <row r="1600" customFormat="false" ht="15" hidden="false" customHeight="false" outlineLevel="0" collapsed="false">
      <c r="A1600" s="19" t="n">
        <v>15</v>
      </c>
      <c r="B1600" s="19" t="n">
        <f aca="false">IFERROR(VLOOKUP(A1600,Personal!$A$6:$F$112,2,FALSE()),"")</f>
        <v>0</v>
      </c>
      <c r="C1600" s="19" t="str">
        <f aca="false">IFERROR(VLOOKUP(A1600,Personal!$A$6:$F$112,3,FALSE()),"")</f>
        <v>Olot</v>
      </c>
      <c r="D1600" s="19" t="s">
        <v>177</v>
      </c>
      <c r="E1600" s="19" t="s">
        <v>180</v>
      </c>
      <c r="F1600" s="19" t="s">
        <v>181</v>
      </c>
      <c r="G1600" s="19" t="s">
        <v>272</v>
      </c>
      <c r="H1600" s="19" t="n">
        <f aca="false">IF(OR(VLOOKUP(A1600,Personal!$A$6:$F$112,5,FALSE())&lt;&gt;"Sí",N1600="No aplica"),0,'Catàleg GRAE'!D73)</f>
        <v>1</v>
      </c>
      <c r="I1600" s="20"/>
      <c r="J1600" s="20"/>
      <c r="K1600" s="20"/>
      <c r="L1600" s="21"/>
      <c r="M1600" s="21"/>
      <c r="N1600" s="20"/>
      <c r="O1600" s="20"/>
      <c r="P1600" s="19" t="str">
        <f aca="false">IF(I1600="","",I1600-H1600)</f>
        <v/>
      </c>
      <c r="Q1600" s="19" t="str">
        <f aca="true">IF(B1600="","",IF(N1600="No aplica","No aplica",IF(I1600="","Pendent",IF(N1600="Per substituir","Substituir",IF(OR(N1600="No localitzat",N1600="No lliurat"),"Reposar",IF(I1600&lt;H1600,"Reposar",IF(I1600&gt;H1600,"Revisar excedent",IF(AND(G1600="Sí",M1600&lt;&gt;"",M1600&lt;TODAY()),"EPI caducat",IF(AND(G1600="Sí",M1600&lt;&gt;"",M1600&lt;=TODAY()+90),"EPI caduca ≤90 dies",IF(OR(N1600="Deteriorat usable",N1600="Revisió necessària"),"Revisar","OK"))))))))))</f>
      </c>
      <c r="R1600" s="20"/>
    </row>
    <row r="1601" customFormat="false" ht="15" hidden="false" customHeight="false" outlineLevel="0" collapsed="false">
      <c r="A1601" s="19" t="n">
        <v>15</v>
      </c>
      <c r="B1601" s="19" t="n">
        <f aca="false">IFERROR(VLOOKUP(A1601,Personal!$A$6:$F$112,2,FALSE()),"")</f>
        <v>0</v>
      </c>
      <c r="C1601" s="19" t="str">
        <f aca="false">IFERROR(VLOOKUP(A1601,Personal!$A$6:$F$112,3,FALSE()),"")</f>
        <v>Olot</v>
      </c>
      <c r="D1601" s="19" t="s">
        <v>132</v>
      </c>
      <c r="E1601" s="19" t="s">
        <v>182</v>
      </c>
      <c r="F1601" s="19" t="s">
        <v>183</v>
      </c>
      <c r="G1601" s="19" t="s">
        <v>272</v>
      </c>
      <c r="H1601" s="19" t="n">
        <f aca="false">IF(OR(VLOOKUP(A1601,Personal!$A$6:$F$112,5,FALSE())&lt;&gt;"Sí",N1601="No aplica"),0,'Catàleg GRAE'!D74)</f>
        <v>1</v>
      </c>
      <c r="I1601" s="20"/>
      <c r="J1601" s="20"/>
      <c r="K1601" s="20"/>
      <c r="L1601" s="21"/>
      <c r="M1601" s="21"/>
      <c r="N1601" s="20"/>
      <c r="O1601" s="20"/>
      <c r="P1601" s="19" t="str">
        <f aca="false">IF(I1601="","",I1601-H1601)</f>
        <v/>
      </c>
      <c r="Q1601" s="19" t="str">
        <f aca="true">IF(B1601="","",IF(N1601="No aplica","No aplica",IF(I1601="","Pendent",IF(N1601="Per substituir","Substituir",IF(OR(N1601="No localitzat",N1601="No lliurat"),"Reposar",IF(I1601&lt;H1601,"Reposar",IF(I1601&gt;H1601,"Revisar excedent",IF(AND(G1601="Sí",M1601&lt;&gt;"",M1601&lt;TODAY()),"EPI caducat",IF(AND(G1601="Sí",M1601&lt;&gt;"",M1601&lt;=TODAY()+90),"EPI caduca ≤90 dies",IF(OR(N1601="Deteriorat usable",N1601="Revisió necessària"),"Revisar","OK"))))))))))</f>
      </c>
      <c r="R1601" s="20"/>
    </row>
    <row r="1602" customFormat="false" ht="15" hidden="false" customHeight="false" outlineLevel="0" collapsed="false">
      <c r="A1602" s="19" t="n">
        <v>15</v>
      </c>
      <c r="B1602" s="19" t="n">
        <f aca="false">IFERROR(VLOOKUP(A1602,Personal!$A$6:$F$112,2,FALSE()),"")</f>
        <v>0</v>
      </c>
      <c r="C1602" s="19" t="str">
        <f aca="false">IFERROR(VLOOKUP(A1602,Personal!$A$6:$F$112,3,FALSE()),"")</f>
        <v>Olot</v>
      </c>
      <c r="D1602" s="19" t="s">
        <v>177</v>
      </c>
      <c r="E1602" s="19" t="s">
        <v>184</v>
      </c>
      <c r="F1602" s="19" t="s">
        <v>185</v>
      </c>
      <c r="G1602" s="19" t="s">
        <v>272</v>
      </c>
      <c r="H1602" s="19" t="n">
        <f aca="false">IF(OR(VLOOKUP(A1602,Personal!$A$6:$F$112,5,FALSE())&lt;&gt;"Sí",N1602="No aplica"),0,'Catàleg GRAE'!D75)</f>
        <v>1</v>
      </c>
      <c r="I1602" s="20"/>
      <c r="J1602" s="20"/>
      <c r="K1602" s="20"/>
      <c r="L1602" s="21"/>
      <c r="M1602" s="21"/>
      <c r="N1602" s="20"/>
      <c r="O1602" s="20"/>
      <c r="P1602" s="19" t="str">
        <f aca="false">IF(I1602="","",I1602-H1602)</f>
        <v/>
      </c>
      <c r="Q1602" s="19" t="str">
        <f aca="true">IF(B1602="","",IF(N1602="No aplica","No aplica",IF(I1602="","Pendent",IF(N1602="Per substituir","Substituir",IF(OR(N1602="No localitzat",N1602="No lliurat"),"Reposar",IF(I1602&lt;H1602,"Reposar",IF(I1602&gt;H1602,"Revisar excedent",IF(AND(G1602="Sí",M1602&lt;&gt;"",M1602&lt;TODAY()),"EPI caducat",IF(AND(G1602="Sí",M1602&lt;&gt;"",M1602&lt;=TODAY()+90),"EPI caduca ≤90 dies",IF(OR(N1602="Deteriorat usable",N1602="Revisió necessària"),"Revisar","OK"))))))))))</f>
      </c>
      <c r="R1602" s="20"/>
    </row>
    <row r="1603" customFormat="false" ht="15" hidden="false" customHeight="false" outlineLevel="0" collapsed="false">
      <c r="A1603" s="19" t="n">
        <v>15</v>
      </c>
      <c r="B1603" s="19" t="n">
        <f aca="false">IFERROR(VLOOKUP(A1603,Personal!$A$6:$F$112,2,FALSE()),"")</f>
        <v>0</v>
      </c>
      <c r="C1603" s="19" t="str">
        <f aca="false">IFERROR(VLOOKUP(A1603,Personal!$A$6:$F$112,3,FALSE()),"")</f>
        <v>Olot</v>
      </c>
      <c r="D1603" s="19" t="s">
        <v>142</v>
      </c>
      <c r="E1603" s="19" t="s">
        <v>186</v>
      </c>
      <c r="F1603" s="19" t="s">
        <v>187</v>
      </c>
      <c r="G1603" s="19" t="s">
        <v>272</v>
      </c>
      <c r="H1603" s="19" t="n">
        <f aca="false">IF(OR(VLOOKUP(A1603,Personal!$A$6:$F$112,5,FALSE())&lt;&gt;"Sí",N1603="No aplica"),0,'Catàleg GRAE'!D76)</f>
        <v>1</v>
      </c>
      <c r="I1603" s="20"/>
      <c r="J1603" s="20"/>
      <c r="K1603" s="20"/>
      <c r="L1603" s="21"/>
      <c r="M1603" s="21"/>
      <c r="N1603" s="20"/>
      <c r="O1603" s="20"/>
      <c r="P1603" s="19" t="str">
        <f aca="false">IF(I1603="","",I1603-H1603)</f>
        <v/>
      </c>
      <c r="Q1603" s="19" t="str">
        <f aca="true">IF(B1603="","",IF(N1603="No aplica","No aplica",IF(I1603="","Pendent",IF(N1603="Per substituir","Substituir",IF(OR(N1603="No localitzat",N1603="No lliurat"),"Reposar",IF(I1603&lt;H1603,"Reposar",IF(I1603&gt;H1603,"Revisar excedent",IF(AND(G1603="Sí",M1603&lt;&gt;"",M1603&lt;TODAY()),"EPI caducat",IF(AND(G1603="Sí",M1603&lt;&gt;"",M1603&lt;=TODAY()+90),"EPI caduca ≤90 dies",IF(OR(N1603="Deteriorat usable",N1603="Revisió necessària"),"Revisar","OK"))))))))))</f>
      </c>
      <c r="R1603" s="20"/>
    </row>
    <row r="1604" customFormat="false" ht="15" hidden="false" customHeight="false" outlineLevel="0" collapsed="false">
      <c r="A1604" s="19" t="n">
        <v>15</v>
      </c>
      <c r="B1604" s="19" t="n">
        <f aca="false">IFERROR(VLOOKUP(A1604,Personal!$A$6:$F$112,2,FALSE()),"")</f>
        <v>0</v>
      </c>
      <c r="C1604" s="19" t="str">
        <f aca="false">IFERROR(VLOOKUP(A1604,Personal!$A$6:$F$112,3,FALSE()),"")</f>
        <v>Olot</v>
      </c>
      <c r="D1604" s="19" t="s">
        <v>177</v>
      </c>
      <c r="E1604" s="19" t="s">
        <v>188</v>
      </c>
      <c r="F1604" s="19" t="s">
        <v>189</v>
      </c>
      <c r="G1604" s="19" t="s">
        <v>272</v>
      </c>
      <c r="H1604" s="19" t="n">
        <f aca="false">IF(OR(VLOOKUP(A1604,Personal!$A$6:$F$112,5,FALSE())&lt;&gt;"Sí",N1604="No aplica"),0,'Catàleg GRAE'!D77)</f>
        <v>1</v>
      </c>
      <c r="I1604" s="20"/>
      <c r="J1604" s="20"/>
      <c r="K1604" s="20"/>
      <c r="L1604" s="21"/>
      <c r="M1604" s="21"/>
      <c r="N1604" s="20"/>
      <c r="O1604" s="20"/>
      <c r="P1604" s="19" t="str">
        <f aca="false">IF(I1604="","",I1604-H1604)</f>
        <v/>
      </c>
      <c r="Q1604" s="19" t="str">
        <f aca="true">IF(B1604="","",IF(N1604="No aplica","No aplica",IF(I1604="","Pendent",IF(N1604="Per substituir","Substituir",IF(OR(N1604="No localitzat",N1604="No lliurat"),"Reposar",IF(I1604&lt;H1604,"Reposar",IF(I1604&gt;H1604,"Revisar excedent",IF(AND(G1604="Sí",M1604&lt;&gt;"",M1604&lt;TODAY()),"EPI caducat",IF(AND(G1604="Sí",M1604&lt;&gt;"",M1604&lt;=TODAY()+90),"EPI caduca ≤90 dies",IF(OR(N1604="Deteriorat usable",N1604="Revisió necessària"),"Revisar","OK"))))))))))</f>
      </c>
      <c r="R1604" s="20"/>
    </row>
    <row r="1605" customFormat="false" ht="15" hidden="false" customHeight="false" outlineLevel="0" collapsed="false">
      <c r="A1605" s="19" t="n">
        <v>15</v>
      </c>
      <c r="B1605" s="19" t="n">
        <f aca="false">IFERROR(VLOOKUP(A1605,Personal!$A$6:$F$112,2,FALSE()),"")</f>
        <v>0</v>
      </c>
      <c r="C1605" s="19" t="str">
        <f aca="false">IFERROR(VLOOKUP(A1605,Personal!$A$6:$F$112,3,FALSE()),"")</f>
        <v>Olot</v>
      </c>
      <c r="D1605" s="19" t="s">
        <v>132</v>
      </c>
      <c r="E1605" s="19" t="s">
        <v>190</v>
      </c>
      <c r="F1605" s="19" t="s">
        <v>191</v>
      </c>
      <c r="G1605" s="19" t="s">
        <v>272</v>
      </c>
      <c r="H1605" s="19" t="n">
        <f aca="false">IF(OR(VLOOKUP(A1605,Personal!$A$6:$F$112,5,FALSE())&lt;&gt;"Sí",N1605="No aplica"),0,'Catàleg GRAE'!D78)</f>
        <v>1</v>
      </c>
      <c r="I1605" s="20"/>
      <c r="J1605" s="20"/>
      <c r="K1605" s="20"/>
      <c r="L1605" s="21"/>
      <c r="M1605" s="21"/>
      <c r="N1605" s="20"/>
      <c r="O1605" s="20"/>
      <c r="P1605" s="19" t="str">
        <f aca="false">IF(I1605="","",I1605-H1605)</f>
        <v/>
      </c>
      <c r="Q1605" s="19" t="str">
        <f aca="true">IF(B1605="","",IF(N1605="No aplica","No aplica",IF(I1605="","Pendent",IF(N1605="Per substituir","Substituir",IF(OR(N1605="No localitzat",N1605="No lliurat"),"Reposar",IF(I1605&lt;H1605,"Reposar",IF(I1605&gt;H1605,"Revisar excedent",IF(AND(G1605="Sí",M1605&lt;&gt;"",M1605&lt;TODAY()),"EPI caducat",IF(AND(G1605="Sí",M1605&lt;&gt;"",M1605&lt;=TODAY()+90),"EPI caduca ≤90 dies",IF(OR(N1605="Deteriorat usable",N1605="Revisió necessària"),"Revisar","OK"))))))))))</f>
      </c>
      <c r="R1605" s="20"/>
    </row>
    <row r="1606" customFormat="false" ht="15" hidden="false" customHeight="false" outlineLevel="0" collapsed="false">
      <c r="A1606" s="19" t="n">
        <v>15</v>
      </c>
      <c r="B1606" s="19" t="n">
        <f aca="false">IFERROR(VLOOKUP(A1606,Personal!$A$6:$F$112,2,FALSE()),"")</f>
        <v>0</v>
      </c>
      <c r="C1606" s="19" t="str">
        <f aca="false">IFERROR(VLOOKUP(A1606,Personal!$A$6:$F$112,3,FALSE()),"")</f>
        <v>Olot</v>
      </c>
      <c r="D1606" s="19" t="s">
        <v>177</v>
      </c>
      <c r="E1606" s="19" t="s">
        <v>192</v>
      </c>
      <c r="F1606" s="19" t="s">
        <v>193</v>
      </c>
      <c r="G1606" s="19" t="s">
        <v>272</v>
      </c>
      <c r="H1606" s="19" t="n">
        <f aca="false">IF(OR(VLOOKUP(A1606,Personal!$A$6:$F$112,5,FALSE())&lt;&gt;"Sí",N1606="No aplica"),0,'Catàleg GRAE'!D79)</f>
        <v>8</v>
      </c>
      <c r="I1606" s="20"/>
      <c r="J1606" s="20"/>
      <c r="K1606" s="20"/>
      <c r="L1606" s="21"/>
      <c r="M1606" s="21"/>
      <c r="N1606" s="20"/>
      <c r="O1606" s="20"/>
      <c r="P1606" s="19" t="str">
        <f aca="false">IF(I1606="","",I1606-H1606)</f>
        <v/>
      </c>
      <c r="Q1606" s="19" t="str">
        <f aca="true">IF(B1606="","",IF(N1606="No aplica","No aplica",IF(I1606="","Pendent",IF(N1606="Per substituir","Substituir",IF(OR(N1606="No localitzat",N1606="No lliurat"),"Reposar",IF(I1606&lt;H1606,"Reposar",IF(I1606&gt;H1606,"Revisar excedent",IF(AND(G1606="Sí",M1606&lt;&gt;"",M1606&lt;TODAY()),"EPI caducat",IF(AND(G1606="Sí",M1606&lt;&gt;"",M1606&lt;=TODAY()+90),"EPI caduca ≤90 dies",IF(OR(N1606="Deteriorat usable",N1606="Revisió necessària"),"Revisar","OK"))))))))))</f>
      </c>
      <c r="R1606" s="20"/>
    </row>
    <row r="1607" customFormat="false" ht="15" hidden="false" customHeight="false" outlineLevel="0" collapsed="false">
      <c r="A1607" s="19" t="n">
        <v>15</v>
      </c>
      <c r="B1607" s="19" t="n">
        <f aca="false">IFERROR(VLOOKUP(A1607,Personal!$A$6:$F$112,2,FALSE()),"")</f>
        <v>0</v>
      </c>
      <c r="C1607" s="19" t="str">
        <f aca="false">IFERROR(VLOOKUP(A1607,Personal!$A$6:$F$112,3,FALSE()),"")</f>
        <v>Olot</v>
      </c>
      <c r="D1607" s="19" t="s">
        <v>177</v>
      </c>
      <c r="E1607" s="19" t="s">
        <v>194</v>
      </c>
      <c r="F1607" s="19" t="s">
        <v>195</v>
      </c>
      <c r="G1607" s="19" t="s">
        <v>272</v>
      </c>
      <c r="H1607" s="19" t="n">
        <f aca="false">IF(OR(VLOOKUP(A1607,Personal!$A$6:$F$112,5,FALSE())&lt;&gt;"Sí",N1607="No aplica"),0,'Catàleg GRAE'!D80)</f>
        <v>2</v>
      </c>
      <c r="I1607" s="20"/>
      <c r="J1607" s="20"/>
      <c r="K1607" s="20"/>
      <c r="L1607" s="21"/>
      <c r="M1607" s="21"/>
      <c r="N1607" s="20"/>
      <c r="O1607" s="20"/>
      <c r="P1607" s="19" t="str">
        <f aca="false">IF(I1607="","",I1607-H1607)</f>
        <v/>
      </c>
      <c r="Q1607" s="19" t="str">
        <f aca="true">IF(B1607="","",IF(N1607="No aplica","No aplica",IF(I1607="","Pendent",IF(N1607="Per substituir","Substituir",IF(OR(N1607="No localitzat",N1607="No lliurat"),"Reposar",IF(I1607&lt;H1607,"Reposar",IF(I1607&gt;H1607,"Revisar excedent",IF(AND(G1607="Sí",M1607&lt;&gt;"",M1607&lt;TODAY()),"EPI caducat",IF(AND(G1607="Sí",M1607&lt;&gt;"",M1607&lt;=TODAY()+90),"EPI caduca ≤90 dies",IF(OR(N1607="Deteriorat usable",N1607="Revisió necessària"),"Revisar","OK"))))))))))</f>
      </c>
      <c r="R1607" s="20"/>
    </row>
    <row r="1608" customFormat="false" ht="15" hidden="false" customHeight="false" outlineLevel="0" collapsed="false">
      <c r="A1608" s="19" t="n">
        <v>15</v>
      </c>
      <c r="B1608" s="19" t="n">
        <f aca="false">IFERROR(VLOOKUP(A1608,Personal!$A$6:$F$112,2,FALSE()),"")</f>
        <v>0</v>
      </c>
      <c r="C1608" s="19" t="str">
        <f aca="false">IFERROR(VLOOKUP(A1608,Personal!$A$6:$F$112,3,FALSE()),"")</f>
        <v>Olot</v>
      </c>
      <c r="D1608" s="19" t="s">
        <v>177</v>
      </c>
      <c r="E1608" s="19" t="s">
        <v>196</v>
      </c>
      <c r="F1608" s="19" t="s">
        <v>197</v>
      </c>
      <c r="G1608" s="19" t="s">
        <v>272</v>
      </c>
      <c r="H1608" s="19" t="n">
        <f aca="false">IF(OR(VLOOKUP(A1608,Personal!$A$6:$F$112,5,FALSE())&lt;&gt;"Sí",N1608="No aplica"),0,'Catàleg GRAE'!D81)</f>
        <v>1</v>
      </c>
      <c r="I1608" s="20"/>
      <c r="J1608" s="20"/>
      <c r="K1608" s="20"/>
      <c r="L1608" s="21"/>
      <c r="M1608" s="21"/>
      <c r="N1608" s="20"/>
      <c r="O1608" s="20"/>
      <c r="P1608" s="19" t="str">
        <f aca="false">IF(I1608="","",I1608-H1608)</f>
        <v/>
      </c>
      <c r="Q1608" s="19" t="str">
        <f aca="true">IF(B1608="","",IF(N1608="No aplica","No aplica",IF(I1608="","Pendent",IF(N1608="Per substituir","Substituir",IF(OR(N1608="No localitzat",N1608="No lliurat"),"Reposar",IF(I1608&lt;H1608,"Reposar",IF(I1608&gt;H1608,"Revisar excedent",IF(AND(G1608="Sí",M1608&lt;&gt;"",M1608&lt;TODAY()),"EPI caducat",IF(AND(G1608="Sí",M1608&lt;&gt;"",M1608&lt;=TODAY()+90),"EPI caduca ≤90 dies",IF(OR(N1608="Deteriorat usable",N1608="Revisió necessària"),"Revisar","OK"))))))))))</f>
      </c>
      <c r="R1608" s="20"/>
    </row>
    <row r="1609" customFormat="false" ht="15" hidden="false" customHeight="false" outlineLevel="0" collapsed="false">
      <c r="A1609" s="19" t="n">
        <v>15</v>
      </c>
      <c r="B1609" s="19" t="n">
        <f aca="false">IFERROR(VLOOKUP(A1609,Personal!$A$6:$F$112,2,FALSE()),"")</f>
        <v>0</v>
      </c>
      <c r="C1609" s="19" t="str">
        <f aca="false">IFERROR(VLOOKUP(A1609,Personal!$A$6:$F$112,3,FALSE()),"")</f>
        <v>Olot</v>
      </c>
      <c r="D1609" s="19" t="s">
        <v>177</v>
      </c>
      <c r="E1609" s="19" t="s">
        <v>198</v>
      </c>
      <c r="F1609" s="19" t="s">
        <v>199</v>
      </c>
      <c r="G1609" s="19" t="s">
        <v>272</v>
      </c>
      <c r="H1609" s="19" t="n">
        <f aca="false">IF(OR(VLOOKUP(A1609,Personal!$A$6:$F$112,5,FALSE())&lt;&gt;"Sí",N1609="No aplica"),0,'Catàleg GRAE'!D82)</f>
        <v>1</v>
      </c>
      <c r="I1609" s="20"/>
      <c r="J1609" s="20"/>
      <c r="K1609" s="20"/>
      <c r="L1609" s="21"/>
      <c r="M1609" s="21"/>
      <c r="N1609" s="20"/>
      <c r="O1609" s="20"/>
      <c r="P1609" s="19" t="str">
        <f aca="false">IF(I1609="","",I1609-H1609)</f>
        <v/>
      </c>
      <c r="Q1609" s="19" t="str">
        <f aca="true">IF(B1609="","",IF(N1609="No aplica","No aplica",IF(I1609="","Pendent",IF(N1609="Per substituir","Substituir",IF(OR(N1609="No localitzat",N1609="No lliurat"),"Reposar",IF(I1609&lt;H1609,"Reposar",IF(I1609&gt;H1609,"Revisar excedent",IF(AND(G1609="Sí",M1609&lt;&gt;"",M1609&lt;TODAY()),"EPI caducat",IF(AND(G1609="Sí",M1609&lt;&gt;"",M1609&lt;=TODAY()+90),"EPI caduca ≤90 dies",IF(OR(N1609="Deteriorat usable",N1609="Revisió necessària"),"Revisar","OK"))))))))))</f>
      </c>
      <c r="R1609" s="20"/>
    </row>
    <row r="1610" customFormat="false" ht="15" hidden="false" customHeight="false" outlineLevel="0" collapsed="false">
      <c r="A1610" s="19" t="n">
        <v>15</v>
      </c>
      <c r="B1610" s="19" t="n">
        <f aca="false">IFERROR(VLOOKUP(A1610,Personal!$A$6:$F$112,2,FALSE()),"")</f>
        <v>0</v>
      </c>
      <c r="C1610" s="19" t="str">
        <f aca="false">IFERROR(VLOOKUP(A1610,Personal!$A$6:$F$112,3,FALSE()),"")</f>
        <v>Olot</v>
      </c>
      <c r="D1610" s="19" t="s">
        <v>177</v>
      </c>
      <c r="E1610" s="19" t="s">
        <v>200</v>
      </c>
      <c r="F1610" s="19" t="s">
        <v>201</v>
      </c>
      <c r="G1610" s="19" t="s">
        <v>272</v>
      </c>
      <c r="H1610" s="19" t="n">
        <f aca="false">IF(OR(VLOOKUP(A1610,Personal!$A$6:$F$112,5,FALSE())&lt;&gt;"Sí",N1610="No aplica"),0,'Catàleg GRAE'!D83)</f>
        <v>1</v>
      </c>
      <c r="I1610" s="20"/>
      <c r="J1610" s="20"/>
      <c r="K1610" s="20"/>
      <c r="L1610" s="21"/>
      <c r="M1610" s="21"/>
      <c r="N1610" s="20"/>
      <c r="O1610" s="20"/>
      <c r="P1610" s="19" t="str">
        <f aca="false">IF(I1610="","",I1610-H1610)</f>
        <v/>
      </c>
      <c r="Q1610" s="19" t="str">
        <f aca="true">IF(B1610="","",IF(N1610="No aplica","No aplica",IF(I1610="","Pendent",IF(N1610="Per substituir","Substituir",IF(OR(N1610="No localitzat",N1610="No lliurat"),"Reposar",IF(I1610&lt;H1610,"Reposar",IF(I1610&gt;H1610,"Revisar excedent",IF(AND(G1610="Sí",M1610&lt;&gt;"",M1610&lt;TODAY()),"EPI caducat",IF(AND(G1610="Sí",M1610&lt;&gt;"",M1610&lt;=TODAY()+90),"EPI caduca ≤90 dies",IF(OR(N1610="Deteriorat usable",N1610="Revisió necessària"),"Revisar","OK"))))))))))</f>
      </c>
      <c r="R1610" s="20"/>
    </row>
    <row r="1611" customFormat="false" ht="15" hidden="false" customHeight="false" outlineLevel="0" collapsed="false">
      <c r="A1611" s="19" t="n">
        <v>15</v>
      </c>
      <c r="B1611" s="19" t="n">
        <f aca="false">IFERROR(VLOOKUP(A1611,Personal!$A$6:$F$112,2,FALSE()),"")</f>
        <v>0</v>
      </c>
      <c r="C1611" s="19" t="str">
        <f aca="false">IFERROR(VLOOKUP(A1611,Personal!$A$6:$F$112,3,FALSE()),"")</f>
        <v>Olot</v>
      </c>
      <c r="D1611" s="19" t="s">
        <v>94</v>
      </c>
      <c r="E1611" s="19" t="s">
        <v>202</v>
      </c>
      <c r="F1611" s="19" t="s">
        <v>203</v>
      </c>
      <c r="G1611" s="19" t="s">
        <v>291</v>
      </c>
      <c r="H1611" s="19" t="n">
        <f aca="false">IF(OR(VLOOKUP(A1611,Personal!$A$6:$F$112,5,FALSE())&lt;&gt;"Sí",N1611="No aplica"),0,'Catàleg GRAE'!D84)</f>
        <v>1</v>
      </c>
      <c r="I1611" s="20"/>
      <c r="J1611" s="20"/>
      <c r="K1611" s="20"/>
      <c r="L1611" s="21"/>
      <c r="M1611" s="21"/>
      <c r="N1611" s="20"/>
      <c r="O1611" s="20"/>
      <c r="P1611" s="19" t="str">
        <f aca="false">IF(I1611="","",I1611-H1611)</f>
        <v/>
      </c>
      <c r="Q1611" s="19" t="str">
        <f aca="true">IF(B1611="","",IF(N1611="No aplica","No aplica",IF(I1611="","Pendent",IF(N1611="Per substituir","Substituir",IF(OR(N1611="No localitzat",N1611="No lliurat"),"Reposar",IF(I1611&lt;H1611,"Reposar",IF(I1611&gt;H1611,"Revisar excedent",IF(AND(G1611="Sí",M1611&lt;&gt;"",M1611&lt;TODAY()),"EPI caducat",IF(AND(G1611="Sí",M1611&lt;&gt;"",M1611&lt;=TODAY()+90),"EPI caduca ≤90 dies",IF(OR(N1611="Deteriorat usable",N1611="Revisió necessària"),"Revisar","OK"))))))))))</f>
      </c>
      <c r="R1611" s="20"/>
    </row>
    <row r="1612" customFormat="false" ht="15" hidden="false" customHeight="false" outlineLevel="0" collapsed="false">
      <c r="A1612" s="19" t="n">
        <v>15</v>
      </c>
      <c r="B1612" s="19" t="n">
        <f aca="false">IFERROR(VLOOKUP(A1612,Personal!$A$6:$F$112,2,FALSE()),"")</f>
        <v>0</v>
      </c>
      <c r="C1612" s="19" t="str">
        <f aca="false">IFERROR(VLOOKUP(A1612,Personal!$A$6:$F$112,3,FALSE()),"")</f>
        <v>Olot</v>
      </c>
      <c r="D1612" s="19" t="s">
        <v>125</v>
      </c>
      <c r="E1612" s="19" t="s">
        <v>204</v>
      </c>
      <c r="F1612" s="19" t="s">
        <v>205</v>
      </c>
      <c r="G1612" s="19" t="s">
        <v>291</v>
      </c>
      <c r="H1612" s="19" t="n">
        <f aca="false">IF(OR(VLOOKUP(A1612,Personal!$A$6:$F$112,5,FALSE())&lt;&gt;"Sí",N1612="No aplica"),0,'Catàleg GRAE'!D85)</f>
        <v>1</v>
      </c>
      <c r="I1612" s="20"/>
      <c r="J1612" s="20"/>
      <c r="K1612" s="20"/>
      <c r="L1612" s="21"/>
      <c r="M1612" s="21"/>
      <c r="N1612" s="20"/>
      <c r="O1612" s="20"/>
      <c r="P1612" s="19" t="str">
        <f aca="false">IF(I1612="","",I1612-H1612)</f>
        <v/>
      </c>
      <c r="Q1612" s="19" t="str">
        <f aca="true">IF(B1612="","",IF(N1612="No aplica","No aplica",IF(I1612="","Pendent",IF(N1612="Per substituir","Substituir",IF(OR(N1612="No localitzat",N1612="No lliurat"),"Reposar",IF(I1612&lt;H1612,"Reposar",IF(I1612&gt;H1612,"Revisar excedent",IF(AND(G1612="Sí",M1612&lt;&gt;"",M1612&lt;TODAY()),"EPI caducat",IF(AND(G1612="Sí",M1612&lt;&gt;"",M1612&lt;=TODAY()+90),"EPI caduca ≤90 dies",IF(OR(N1612="Deteriorat usable",N1612="Revisió necessària"),"Revisar","OK"))))))))))</f>
      </c>
      <c r="R1612" s="20"/>
    </row>
    <row r="1613" customFormat="false" ht="15" hidden="false" customHeight="false" outlineLevel="0" collapsed="false">
      <c r="A1613" s="19" t="n">
        <v>15</v>
      </c>
      <c r="B1613" s="19" t="n">
        <f aca="false">IFERROR(VLOOKUP(A1613,Personal!$A$6:$F$112,2,FALSE()),"")</f>
        <v>0</v>
      </c>
      <c r="C1613" s="19" t="str">
        <f aca="false">IFERROR(VLOOKUP(A1613,Personal!$A$6:$F$112,3,FALSE()),"")</f>
        <v>Olot</v>
      </c>
      <c r="D1613" s="19" t="s">
        <v>153</v>
      </c>
      <c r="E1613" s="19" t="s">
        <v>206</v>
      </c>
      <c r="F1613" s="19" t="s">
        <v>207</v>
      </c>
      <c r="G1613" s="19" t="s">
        <v>272</v>
      </c>
      <c r="H1613" s="19" t="n">
        <f aca="false">IF(OR(VLOOKUP(A1613,Personal!$A$6:$F$112,5,FALSE())&lt;&gt;"Sí",N1613="No aplica"),0,'Catàleg GRAE'!D86)</f>
        <v>1</v>
      </c>
      <c r="I1613" s="20"/>
      <c r="J1613" s="20"/>
      <c r="K1613" s="20"/>
      <c r="L1613" s="21"/>
      <c r="M1613" s="21"/>
      <c r="N1613" s="20"/>
      <c r="O1613" s="20"/>
      <c r="P1613" s="19" t="str">
        <f aca="false">IF(I1613="","",I1613-H1613)</f>
        <v/>
      </c>
      <c r="Q1613" s="19" t="str">
        <f aca="true">IF(B1613="","",IF(N1613="No aplica","No aplica",IF(I1613="","Pendent",IF(N1613="Per substituir","Substituir",IF(OR(N1613="No localitzat",N1613="No lliurat"),"Reposar",IF(I1613&lt;H1613,"Reposar",IF(I1613&gt;H1613,"Revisar excedent",IF(AND(G1613="Sí",M1613&lt;&gt;"",M1613&lt;TODAY()),"EPI caducat",IF(AND(G1613="Sí",M1613&lt;&gt;"",M1613&lt;=TODAY()+90),"EPI caduca ≤90 dies",IF(OR(N1613="Deteriorat usable",N1613="Revisió necessària"),"Revisar","OK"))))))))))</f>
      </c>
      <c r="R1613" s="20"/>
    </row>
    <row r="1614" customFormat="false" ht="15" hidden="false" customHeight="false" outlineLevel="0" collapsed="false">
      <c r="A1614" s="19" t="n">
        <v>15</v>
      </c>
      <c r="B1614" s="19" t="n">
        <f aca="false">IFERROR(VLOOKUP(A1614,Personal!$A$6:$F$112,2,FALSE()),"")</f>
        <v>0</v>
      </c>
      <c r="C1614" s="19" t="str">
        <f aca="false">IFERROR(VLOOKUP(A1614,Personal!$A$6:$F$112,3,FALSE()),"")</f>
        <v>Olot</v>
      </c>
      <c r="D1614" s="19" t="s">
        <v>177</v>
      </c>
      <c r="E1614" s="19" t="s">
        <v>208</v>
      </c>
      <c r="F1614" s="19" t="s">
        <v>209</v>
      </c>
      <c r="G1614" s="19" t="s">
        <v>272</v>
      </c>
      <c r="H1614" s="19" t="n">
        <f aca="false">IF(OR(VLOOKUP(A1614,Personal!$A$6:$F$112,5,FALSE())&lt;&gt;"Sí",N1614="No aplica"),0,'Catàleg GRAE'!D87)</f>
        <v>1</v>
      </c>
      <c r="I1614" s="20"/>
      <c r="J1614" s="20"/>
      <c r="K1614" s="20"/>
      <c r="L1614" s="21"/>
      <c r="M1614" s="21"/>
      <c r="N1614" s="20"/>
      <c r="O1614" s="20"/>
      <c r="P1614" s="19" t="str">
        <f aca="false">IF(I1614="","",I1614-H1614)</f>
        <v/>
      </c>
      <c r="Q1614" s="19" t="str">
        <f aca="true">IF(B1614="","",IF(N1614="No aplica","No aplica",IF(I1614="","Pendent",IF(N1614="Per substituir","Substituir",IF(OR(N1614="No localitzat",N1614="No lliurat"),"Reposar",IF(I1614&lt;H1614,"Reposar",IF(I1614&gt;H1614,"Revisar excedent",IF(AND(G1614="Sí",M1614&lt;&gt;"",M1614&lt;TODAY()),"EPI caducat",IF(AND(G1614="Sí",M1614&lt;&gt;"",M1614&lt;=TODAY()+90),"EPI caduca ≤90 dies",IF(OR(N1614="Deteriorat usable",N1614="Revisió necessària"),"Revisar","OK"))))))))))</f>
      </c>
      <c r="R1614" s="20"/>
    </row>
    <row r="1615" customFormat="false" ht="15" hidden="false" customHeight="false" outlineLevel="0" collapsed="false">
      <c r="A1615" s="19" t="n">
        <v>15</v>
      </c>
      <c r="B1615" s="19" t="n">
        <f aca="false">IFERROR(VLOOKUP(A1615,Personal!$A$6:$F$112,2,FALSE()),"")</f>
        <v>0</v>
      </c>
      <c r="C1615" s="19" t="str">
        <f aca="false">IFERROR(VLOOKUP(A1615,Personal!$A$6:$F$112,3,FALSE()),"")</f>
        <v>Olot</v>
      </c>
      <c r="D1615" s="19" t="s">
        <v>177</v>
      </c>
      <c r="E1615" s="19" t="s">
        <v>210</v>
      </c>
      <c r="F1615" s="19" t="s">
        <v>211</v>
      </c>
      <c r="G1615" s="19" t="s">
        <v>272</v>
      </c>
      <c r="H1615" s="19" t="n">
        <f aca="false">IF(OR(VLOOKUP(A1615,Personal!$A$6:$F$112,5,FALSE())&lt;&gt;"Sí",N1615="No aplica"),0,'Catàleg GRAE'!D88)</f>
        <v>1</v>
      </c>
      <c r="I1615" s="20"/>
      <c r="J1615" s="20"/>
      <c r="K1615" s="20"/>
      <c r="L1615" s="21"/>
      <c r="M1615" s="21"/>
      <c r="N1615" s="20"/>
      <c r="O1615" s="20"/>
      <c r="P1615" s="19" t="str">
        <f aca="false">IF(I1615="","",I1615-H1615)</f>
        <v/>
      </c>
      <c r="Q1615" s="19" t="str">
        <f aca="true">IF(B1615="","",IF(N1615="No aplica","No aplica",IF(I1615="","Pendent",IF(N1615="Per substituir","Substituir",IF(OR(N1615="No localitzat",N1615="No lliurat"),"Reposar",IF(I1615&lt;H1615,"Reposar",IF(I1615&gt;H1615,"Revisar excedent",IF(AND(G1615="Sí",M1615&lt;&gt;"",M1615&lt;TODAY()),"EPI caducat",IF(AND(G1615="Sí",M1615&lt;&gt;"",M1615&lt;=TODAY()+90),"EPI caduca ≤90 dies",IF(OR(N1615="Deteriorat usable",N1615="Revisió necessària"),"Revisar","OK"))))))))))</f>
      </c>
      <c r="R1615" s="20"/>
    </row>
    <row r="1616" customFormat="false" ht="15" hidden="false" customHeight="false" outlineLevel="0" collapsed="false">
      <c r="A1616" s="19" t="n">
        <v>15</v>
      </c>
      <c r="B1616" s="19" t="n">
        <f aca="false">IFERROR(VLOOKUP(A1616,Personal!$A$6:$F$112,2,FALSE()),"")</f>
        <v>0</v>
      </c>
      <c r="C1616" s="19" t="str">
        <f aca="false">IFERROR(VLOOKUP(A1616,Personal!$A$6:$F$112,3,FALSE()),"")</f>
        <v>Olot</v>
      </c>
      <c r="D1616" s="19" t="s">
        <v>125</v>
      </c>
      <c r="E1616" s="19" t="s">
        <v>212</v>
      </c>
      <c r="F1616" s="19" t="s">
        <v>213</v>
      </c>
      <c r="G1616" s="19" t="s">
        <v>272</v>
      </c>
      <c r="H1616" s="19" t="n">
        <f aca="false">IF(OR(VLOOKUP(A1616,Personal!$A$6:$F$112,5,FALSE())&lt;&gt;"Sí",N1616="No aplica"),0,'Catàleg GRAE'!D89)</f>
        <v>1</v>
      </c>
      <c r="I1616" s="20"/>
      <c r="J1616" s="20"/>
      <c r="K1616" s="20"/>
      <c r="L1616" s="21"/>
      <c r="M1616" s="21"/>
      <c r="N1616" s="20"/>
      <c r="O1616" s="20"/>
      <c r="P1616" s="19" t="str">
        <f aca="false">IF(I1616="","",I1616-H1616)</f>
        <v/>
      </c>
      <c r="Q1616" s="19" t="str">
        <f aca="true">IF(B1616="","",IF(N1616="No aplica","No aplica",IF(I1616="","Pendent",IF(N1616="Per substituir","Substituir",IF(OR(N1616="No localitzat",N1616="No lliurat"),"Reposar",IF(I1616&lt;H1616,"Reposar",IF(I1616&gt;H1616,"Revisar excedent",IF(AND(G1616="Sí",M1616&lt;&gt;"",M1616&lt;TODAY()),"EPI caducat",IF(AND(G1616="Sí",M1616&lt;&gt;"",M1616&lt;=TODAY()+90),"EPI caduca ≤90 dies",IF(OR(N1616="Deteriorat usable",N1616="Revisió necessària"),"Revisar","OK"))))))))))</f>
      </c>
      <c r="R1616" s="20"/>
    </row>
    <row r="1617" customFormat="false" ht="15" hidden="false" customHeight="false" outlineLevel="0" collapsed="false">
      <c r="A1617" s="19" t="n">
        <v>15</v>
      </c>
      <c r="B1617" s="19" t="n">
        <f aca="false">IFERROR(VLOOKUP(A1617,Personal!$A$6:$F$112,2,FALSE()),"")</f>
        <v>0</v>
      </c>
      <c r="C1617" s="19" t="str">
        <f aca="false">IFERROR(VLOOKUP(A1617,Personal!$A$6:$F$112,3,FALSE()),"")</f>
        <v>Olot</v>
      </c>
      <c r="D1617" s="19" t="s">
        <v>40</v>
      </c>
      <c r="E1617" s="19" t="s">
        <v>214</v>
      </c>
      <c r="F1617" s="19" t="s">
        <v>215</v>
      </c>
      <c r="G1617" s="19" t="s">
        <v>291</v>
      </c>
      <c r="H1617" s="19" t="n">
        <f aca="false">IF(OR(VLOOKUP(A1617,Personal!$A$6:$F$112,5,FALSE())&lt;&gt;"Sí",N1617="No aplica"),0,'Catàleg GRAE'!D90)</f>
        <v>1</v>
      </c>
      <c r="I1617" s="20"/>
      <c r="J1617" s="20"/>
      <c r="K1617" s="20"/>
      <c r="L1617" s="21"/>
      <c r="M1617" s="21"/>
      <c r="N1617" s="20"/>
      <c r="O1617" s="20"/>
      <c r="P1617" s="19" t="str">
        <f aca="false">IF(I1617="","",I1617-H1617)</f>
        <v/>
      </c>
      <c r="Q1617" s="19" t="str">
        <f aca="true">IF(B1617="","",IF(N1617="No aplica","No aplica",IF(I1617="","Pendent",IF(N1617="Per substituir","Substituir",IF(OR(N1617="No localitzat",N1617="No lliurat"),"Reposar",IF(I1617&lt;H1617,"Reposar",IF(I1617&gt;H1617,"Revisar excedent",IF(AND(G1617="Sí",M1617&lt;&gt;"",M1617&lt;TODAY()),"EPI caducat",IF(AND(G1617="Sí",M1617&lt;&gt;"",M1617&lt;=TODAY()+90),"EPI caduca ≤90 dies",IF(OR(N1617="Deteriorat usable",N1617="Revisió necessària"),"Revisar","OK"))))))))))</f>
      </c>
      <c r="R1617" s="20"/>
    </row>
    <row r="1618" customFormat="false" ht="15" hidden="false" customHeight="false" outlineLevel="0" collapsed="false">
      <c r="A1618" s="19" t="n">
        <v>15</v>
      </c>
      <c r="B1618" s="19" t="n">
        <f aca="false">IFERROR(VLOOKUP(A1618,Personal!$A$6:$F$112,2,FALSE()),"")</f>
        <v>0</v>
      </c>
      <c r="C1618" s="19" t="str">
        <f aca="false">IFERROR(VLOOKUP(A1618,Personal!$A$6:$F$112,3,FALSE()),"")</f>
        <v>Olot</v>
      </c>
      <c r="D1618" s="19" t="s">
        <v>216</v>
      </c>
      <c r="E1618" s="19" t="s">
        <v>217</v>
      </c>
      <c r="F1618" s="19" t="s">
        <v>218</v>
      </c>
      <c r="G1618" s="19" t="s">
        <v>272</v>
      </c>
      <c r="H1618" s="19" t="n">
        <f aca="false">IF(OR(VLOOKUP(A1618,Personal!$A$6:$F$112,5,FALSE())&lt;&gt;"Sí",N1618="No aplica"),0,'Catàleg GRAE'!D91)</f>
        <v>1</v>
      </c>
      <c r="I1618" s="20"/>
      <c r="J1618" s="20"/>
      <c r="K1618" s="20"/>
      <c r="L1618" s="21"/>
      <c r="M1618" s="21"/>
      <c r="N1618" s="20"/>
      <c r="O1618" s="20"/>
      <c r="P1618" s="19" t="str">
        <f aca="false">IF(I1618="","",I1618-H1618)</f>
        <v/>
      </c>
      <c r="Q1618" s="19" t="str">
        <f aca="true">IF(B1618="","",IF(N1618="No aplica","No aplica",IF(I1618="","Pendent",IF(N1618="Per substituir","Substituir",IF(OR(N1618="No localitzat",N1618="No lliurat"),"Reposar",IF(I1618&lt;H1618,"Reposar",IF(I1618&gt;H1618,"Revisar excedent",IF(AND(G1618="Sí",M1618&lt;&gt;"",M1618&lt;TODAY()),"EPI caducat",IF(AND(G1618="Sí",M1618&lt;&gt;"",M1618&lt;=TODAY()+90),"EPI caduca ≤90 dies",IF(OR(N1618="Deteriorat usable",N1618="Revisió necessària"),"Revisar","OK"))))))))))</f>
      </c>
      <c r="R1618" s="20"/>
    </row>
    <row r="1619" customFormat="false" ht="15" hidden="false" customHeight="false" outlineLevel="0" collapsed="false">
      <c r="A1619" s="19" t="n">
        <v>15</v>
      </c>
      <c r="B1619" s="19" t="n">
        <f aca="false">IFERROR(VLOOKUP(A1619,Personal!$A$6:$F$112,2,FALSE()),"")</f>
        <v>0</v>
      </c>
      <c r="C1619" s="19" t="str">
        <f aca="false">IFERROR(VLOOKUP(A1619,Personal!$A$6:$F$112,3,FALSE()),"")</f>
        <v>Olot</v>
      </c>
      <c r="D1619" s="19" t="s">
        <v>37</v>
      </c>
      <c r="E1619" s="19" t="s">
        <v>219</v>
      </c>
      <c r="F1619" s="19" t="s">
        <v>220</v>
      </c>
      <c r="G1619" s="19" t="s">
        <v>291</v>
      </c>
      <c r="H1619" s="19" t="n">
        <f aca="false">IF(OR(VLOOKUP(A1619,Personal!$A$6:$F$112,5,FALSE())&lt;&gt;"Sí",N1619="No aplica"),0,'Catàleg GRAE'!D92)</f>
        <v>1</v>
      </c>
      <c r="I1619" s="20"/>
      <c r="J1619" s="20"/>
      <c r="K1619" s="20"/>
      <c r="L1619" s="21"/>
      <c r="M1619" s="21"/>
      <c r="N1619" s="20"/>
      <c r="O1619" s="20"/>
      <c r="P1619" s="19" t="str">
        <f aca="false">IF(I1619="","",I1619-H1619)</f>
        <v/>
      </c>
      <c r="Q1619" s="19" t="str">
        <f aca="true">IF(B1619="","",IF(N1619="No aplica","No aplica",IF(I1619="","Pendent",IF(N1619="Per substituir","Substituir",IF(OR(N1619="No localitzat",N1619="No lliurat"),"Reposar",IF(I1619&lt;H1619,"Reposar",IF(I1619&gt;H1619,"Revisar excedent",IF(AND(G1619="Sí",M1619&lt;&gt;"",M1619&lt;TODAY()),"EPI caducat",IF(AND(G1619="Sí",M1619&lt;&gt;"",M1619&lt;=TODAY()+90),"EPI caduca ≤90 dies",IF(OR(N1619="Deteriorat usable",N1619="Revisió necessària"),"Revisar","OK"))))))))))</f>
      </c>
      <c r="R1619" s="20"/>
    </row>
    <row r="1620" customFormat="false" ht="15" hidden="false" customHeight="false" outlineLevel="0" collapsed="false">
      <c r="A1620" s="19" t="n">
        <v>15</v>
      </c>
      <c r="B1620" s="19" t="n">
        <f aca="false">IFERROR(VLOOKUP(A1620,Personal!$A$6:$F$112,2,FALSE()),"")</f>
        <v>0</v>
      </c>
      <c r="C1620" s="19" t="str">
        <f aca="false">IFERROR(VLOOKUP(A1620,Personal!$A$6:$F$112,3,FALSE()),"")</f>
        <v>Olot</v>
      </c>
      <c r="D1620" s="19" t="s">
        <v>137</v>
      </c>
      <c r="E1620" s="19" t="s">
        <v>221</v>
      </c>
      <c r="F1620" s="19" t="s">
        <v>222</v>
      </c>
      <c r="G1620" s="19" t="s">
        <v>291</v>
      </c>
      <c r="H1620" s="19" t="n">
        <f aca="false">IF(OR(VLOOKUP(A1620,Personal!$A$6:$F$112,5,FALSE())&lt;&gt;"Sí",N1620="No aplica"),0,'Catàleg GRAE'!D93)</f>
        <v>1</v>
      </c>
      <c r="I1620" s="20"/>
      <c r="J1620" s="20"/>
      <c r="K1620" s="20"/>
      <c r="L1620" s="21"/>
      <c r="M1620" s="21"/>
      <c r="N1620" s="20"/>
      <c r="O1620" s="20"/>
      <c r="P1620" s="19" t="str">
        <f aca="false">IF(I1620="","",I1620-H1620)</f>
        <v/>
      </c>
      <c r="Q1620" s="19" t="str">
        <f aca="true">IF(B1620="","",IF(N1620="No aplica","No aplica",IF(I1620="","Pendent",IF(N1620="Per substituir","Substituir",IF(OR(N1620="No localitzat",N1620="No lliurat"),"Reposar",IF(I1620&lt;H1620,"Reposar",IF(I1620&gt;H1620,"Revisar excedent",IF(AND(G1620="Sí",M1620&lt;&gt;"",M1620&lt;TODAY()),"EPI caducat",IF(AND(G1620="Sí",M1620&lt;&gt;"",M1620&lt;=TODAY()+90),"EPI caduca ≤90 dies",IF(OR(N1620="Deteriorat usable",N1620="Revisió necessària"),"Revisar","OK"))))))))))</f>
      </c>
      <c r="R1620" s="20"/>
    </row>
    <row r="1621" customFormat="false" ht="15" hidden="false" customHeight="false" outlineLevel="0" collapsed="false">
      <c r="A1621" s="19" t="n">
        <v>15</v>
      </c>
      <c r="B1621" s="19" t="n">
        <f aca="false">IFERROR(VLOOKUP(A1621,Personal!$A$6:$F$112,2,FALSE()),"")</f>
        <v>0</v>
      </c>
      <c r="C1621" s="19" t="str">
        <f aca="false">IFERROR(VLOOKUP(A1621,Personal!$A$6:$F$112,3,FALSE()),"")</f>
        <v>Olot</v>
      </c>
      <c r="D1621" s="19" t="s">
        <v>137</v>
      </c>
      <c r="E1621" s="19" t="s">
        <v>223</v>
      </c>
      <c r="F1621" s="19" t="s">
        <v>224</v>
      </c>
      <c r="G1621" s="19" t="s">
        <v>291</v>
      </c>
      <c r="H1621" s="19" t="n">
        <f aca="false">IF(OR(VLOOKUP(A1621,Personal!$A$6:$F$112,5,FALSE())&lt;&gt;"Sí",N1621="No aplica"),0,'Catàleg GRAE'!D94)</f>
        <v>1</v>
      </c>
      <c r="I1621" s="20"/>
      <c r="J1621" s="20"/>
      <c r="K1621" s="20"/>
      <c r="L1621" s="21"/>
      <c r="M1621" s="21"/>
      <c r="N1621" s="20"/>
      <c r="O1621" s="20"/>
      <c r="P1621" s="19" t="str">
        <f aca="false">IF(I1621="","",I1621-H1621)</f>
        <v/>
      </c>
      <c r="Q1621" s="19" t="str">
        <f aca="true">IF(B1621="","",IF(N1621="No aplica","No aplica",IF(I1621="","Pendent",IF(N1621="Per substituir","Substituir",IF(OR(N1621="No localitzat",N1621="No lliurat"),"Reposar",IF(I1621&lt;H1621,"Reposar",IF(I1621&gt;H1621,"Revisar excedent",IF(AND(G1621="Sí",M1621&lt;&gt;"",M1621&lt;TODAY()),"EPI caducat",IF(AND(G1621="Sí",M1621&lt;&gt;"",M1621&lt;=TODAY()+90),"EPI caduca ≤90 dies",IF(OR(N1621="Deteriorat usable",N1621="Revisió necessària"),"Revisar","OK"))))))))))</f>
      </c>
      <c r="R1621" s="20"/>
    </row>
    <row r="1622" customFormat="false" ht="15" hidden="false" customHeight="false" outlineLevel="0" collapsed="false">
      <c r="A1622" s="19" t="n">
        <v>15</v>
      </c>
      <c r="B1622" s="19" t="n">
        <f aca="false">IFERROR(VLOOKUP(A1622,Personal!$A$6:$F$112,2,FALSE()),"")</f>
        <v>0</v>
      </c>
      <c r="C1622" s="19" t="str">
        <f aca="false">IFERROR(VLOOKUP(A1622,Personal!$A$6:$F$112,3,FALSE()),"")</f>
        <v>Olot</v>
      </c>
      <c r="D1622" s="19" t="s">
        <v>137</v>
      </c>
      <c r="E1622" s="19" t="s">
        <v>225</v>
      </c>
      <c r="F1622" s="19" t="s">
        <v>226</v>
      </c>
      <c r="G1622" s="19" t="s">
        <v>291</v>
      </c>
      <c r="H1622" s="19" t="n">
        <f aca="false">IF(OR(VLOOKUP(A1622,Personal!$A$6:$F$112,5,FALSE())&lt;&gt;"Sí",N1622="No aplica"),0,'Catàleg GRAE'!D95)</f>
        <v>1</v>
      </c>
      <c r="I1622" s="20"/>
      <c r="J1622" s="20"/>
      <c r="K1622" s="20"/>
      <c r="L1622" s="21"/>
      <c r="M1622" s="21"/>
      <c r="N1622" s="20"/>
      <c r="O1622" s="20"/>
      <c r="P1622" s="19" t="str">
        <f aca="false">IF(I1622="","",I1622-H1622)</f>
        <v/>
      </c>
      <c r="Q1622" s="19" t="str">
        <f aca="true">IF(B1622="","",IF(N1622="No aplica","No aplica",IF(I1622="","Pendent",IF(N1622="Per substituir","Substituir",IF(OR(N1622="No localitzat",N1622="No lliurat"),"Reposar",IF(I1622&lt;H1622,"Reposar",IF(I1622&gt;H1622,"Revisar excedent",IF(AND(G1622="Sí",M1622&lt;&gt;"",M1622&lt;TODAY()),"EPI caducat",IF(AND(G1622="Sí",M1622&lt;&gt;"",M1622&lt;=TODAY()+90),"EPI caduca ≤90 dies",IF(OR(N1622="Deteriorat usable",N1622="Revisió necessària"),"Revisar","OK"))))))))))</f>
      </c>
      <c r="R1622" s="20"/>
    </row>
    <row r="1623" customFormat="false" ht="15" hidden="false" customHeight="false" outlineLevel="0" collapsed="false">
      <c r="A1623" s="19" t="n">
        <v>15</v>
      </c>
      <c r="B1623" s="19" t="n">
        <f aca="false">IFERROR(VLOOKUP(A1623,Personal!$A$6:$F$112,2,FALSE()),"")</f>
        <v>0</v>
      </c>
      <c r="C1623" s="19" t="str">
        <f aca="false">IFERROR(VLOOKUP(A1623,Personal!$A$6:$F$112,3,FALSE()),"")</f>
        <v>Olot</v>
      </c>
      <c r="D1623" s="19" t="s">
        <v>137</v>
      </c>
      <c r="E1623" s="19" t="s">
        <v>227</v>
      </c>
      <c r="F1623" s="19" t="s">
        <v>228</v>
      </c>
      <c r="G1623" s="19" t="s">
        <v>291</v>
      </c>
      <c r="H1623" s="19" t="n">
        <f aca="false">IF(OR(VLOOKUP(A1623,Personal!$A$6:$F$112,5,FALSE())&lt;&gt;"Sí",N1623="No aplica"),0,'Catàleg GRAE'!D96)</f>
        <v>1</v>
      </c>
      <c r="I1623" s="20"/>
      <c r="J1623" s="20"/>
      <c r="K1623" s="20"/>
      <c r="L1623" s="21"/>
      <c r="M1623" s="21"/>
      <c r="N1623" s="20"/>
      <c r="O1623" s="20"/>
      <c r="P1623" s="19" t="str">
        <f aca="false">IF(I1623="","",I1623-H1623)</f>
        <v/>
      </c>
      <c r="Q1623" s="19" t="str">
        <f aca="true">IF(B1623="","",IF(N1623="No aplica","No aplica",IF(I1623="","Pendent",IF(N1623="Per substituir","Substituir",IF(OR(N1623="No localitzat",N1623="No lliurat"),"Reposar",IF(I1623&lt;H1623,"Reposar",IF(I1623&gt;H1623,"Revisar excedent",IF(AND(G1623="Sí",M1623&lt;&gt;"",M1623&lt;TODAY()),"EPI caducat",IF(AND(G1623="Sí",M1623&lt;&gt;"",M1623&lt;=TODAY()+90),"EPI caduca ≤90 dies",IF(OR(N1623="Deteriorat usable",N1623="Revisió necessària"),"Revisar","OK"))))))))))</f>
      </c>
      <c r="R1623" s="20"/>
    </row>
    <row r="1624" customFormat="false" ht="15" hidden="false" customHeight="false" outlineLevel="0" collapsed="false">
      <c r="A1624" s="19" t="n">
        <v>15</v>
      </c>
      <c r="B1624" s="19" t="n">
        <f aca="false">IFERROR(VLOOKUP(A1624,Personal!$A$6:$F$112,2,FALSE()),"")</f>
        <v>0</v>
      </c>
      <c r="C1624" s="19" t="str">
        <f aca="false">IFERROR(VLOOKUP(A1624,Personal!$A$6:$F$112,3,FALSE()),"")</f>
        <v>Olot</v>
      </c>
      <c r="D1624" s="19" t="s">
        <v>137</v>
      </c>
      <c r="E1624" s="19" t="s">
        <v>229</v>
      </c>
      <c r="F1624" s="19" t="s">
        <v>230</v>
      </c>
      <c r="G1624" s="19" t="s">
        <v>291</v>
      </c>
      <c r="H1624" s="19" t="n">
        <f aca="false">IF(OR(VLOOKUP(A1624,Personal!$A$6:$F$112,5,FALSE())&lt;&gt;"Sí",N1624="No aplica"),0,'Catàleg GRAE'!D97)</f>
        <v>1</v>
      </c>
      <c r="I1624" s="20"/>
      <c r="J1624" s="20"/>
      <c r="K1624" s="20"/>
      <c r="L1624" s="21"/>
      <c r="M1624" s="21"/>
      <c r="N1624" s="20"/>
      <c r="O1624" s="20"/>
      <c r="P1624" s="19" t="str">
        <f aca="false">IF(I1624="","",I1624-H1624)</f>
        <v/>
      </c>
      <c r="Q1624" s="19" t="str">
        <f aca="true">IF(B1624="","",IF(N1624="No aplica","No aplica",IF(I1624="","Pendent",IF(N1624="Per substituir","Substituir",IF(OR(N1624="No localitzat",N1624="No lliurat"),"Reposar",IF(I1624&lt;H1624,"Reposar",IF(I1624&gt;H1624,"Revisar excedent",IF(AND(G1624="Sí",M1624&lt;&gt;"",M1624&lt;TODAY()),"EPI caducat",IF(AND(G1624="Sí",M1624&lt;&gt;"",M1624&lt;=TODAY()+90),"EPI caduca ≤90 dies",IF(OR(N1624="Deteriorat usable",N1624="Revisió necessària"),"Revisar","OK"))))))))))</f>
      </c>
      <c r="R1624" s="20"/>
    </row>
    <row r="1625" customFormat="false" ht="15" hidden="false" customHeight="false" outlineLevel="0" collapsed="false">
      <c r="A1625" s="19" t="n">
        <v>15</v>
      </c>
      <c r="B1625" s="19" t="n">
        <f aca="false">IFERROR(VLOOKUP(A1625,Personal!$A$6:$F$112,2,FALSE()),"")</f>
        <v>0</v>
      </c>
      <c r="C1625" s="19" t="str">
        <f aca="false">IFERROR(VLOOKUP(A1625,Personal!$A$6:$F$112,3,FALSE()),"")</f>
        <v>Olot</v>
      </c>
      <c r="D1625" s="19" t="s">
        <v>137</v>
      </c>
      <c r="E1625" s="19" t="s">
        <v>231</v>
      </c>
      <c r="F1625" s="19" t="s">
        <v>232</v>
      </c>
      <c r="G1625" s="19" t="s">
        <v>291</v>
      </c>
      <c r="H1625" s="19" t="n">
        <f aca="false">IF(OR(VLOOKUP(A1625,Personal!$A$6:$F$112,5,FALSE())&lt;&gt;"Sí",N1625="No aplica"),0,'Catàleg GRAE'!D98)</f>
        <v>1</v>
      </c>
      <c r="I1625" s="20"/>
      <c r="J1625" s="20"/>
      <c r="K1625" s="20"/>
      <c r="L1625" s="21"/>
      <c r="M1625" s="21"/>
      <c r="N1625" s="20"/>
      <c r="O1625" s="20"/>
      <c r="P1625" s="19" t="str">
        <f aca="false">IF(I1625="","",I1625-H1625)</f>
        <v/>
      </c>
      <c r="Q1625" s="19" t="str">
        <f aca="true">IF(B1625="","",IF(N1625="No aplica","No aplica",IF(I1625="","Pendent",IF(N1625="Per substituir","Substituir",IF(OR(N1625="No localitzat",N1625="No lliurat"),"Reposar",IF(I1625&lt;H1625,"Reposar",IF(I1625&gt;H1625,"Revisar excedent",IF(AND(G1625="Sí",M1625&lt;&gt;"",M1625&lt;TODAY()),"EPI caducat",IF(AND(G1625="Sí",M1625&lt;&gt;"",M1625&lt;=TODAY()+90),"EPI caduca ≤90 dies",IF(OR(N1625="Deteriorat usable",N1625="Revisió necessària"),"Revisar","OK"))))))))))</f>
      </c>
      <c r="R1625" s="20"/>
    </row>
    <row r="1626" customFormat="false" ht="15" hidden="false" customHeight="false" outlineLevel="0" collapsed="false">
      <c r="A1626" s="19" t="n">
        <v>15</v>
      </c>
      <c r="B1626" s="19" t="n">
        <f aca="false">IFERROR(VLOOKUP(A1626,Personal!$A$6:$F$112,2,FALSE()),"")</f>
        <v>0</v>
      </c>
      <c r="C1626" s="19" t="str">
        <f aca="false">IFERROR(VLOOKUP(A1626,Personal!$A$6:$F$112,3,FALSE()),"")</f>
        <v>Olot</v>
      </c>
      <c r="D1626" s="19" t="s">
        <v>137</v>
      </c>
      <c r="E1626" s="19" t="s">
        <v>233</v>
      </c>
      <c r="F1626" s="19" t="s">
        <v>234</v>
      </c>
      <c r="G1626" s="19" t="s">
        <v>291</v>
      </c>
      <c r="H1626" s="19" t="n">
        <f aca="false">IF(OR(VLOOKUP(A1626,Personal!$A$6:$F$112,5,FALSE())&lt;&gt;"Sí",N1626="No aplica"),0,'Catàleg GRAE'!D99)</f>
        <v>1</v>
      </c>
      <c r="I1626" s="20"/>
      <c r="J1626" s="20"/>
      <c r="K1626" s="20"/>
      <c r="L1626" s="21"/>
      <c r="M1626" s="21"/>
      <c r="N1626" s="20"/>
      <c r="O1626" s="20"/>
      <c r="P1626" s="19" t="str">
        <f aca="false">IF(I1626="","",I1626-H1626)</f>
        <v/>
      </c>
      <c r="Q1626" s="19" t="str">
        <f aca="true">IF(B1626="","",IF(N1626="No aplica","No aplica",IF(I1626="","Pendent",IF(N1626="Per substituir","Substituir",IF(OR(N1626="No localitzat",N1626="No lliurat"),"Reposar",IF(I1626&lt;H1626,"Reposar",IF(I1626&gt;H1626,"Revisar excedent",IF(AND(G1626="Sí",M1626&lt;&gt;"",M1626&lt;TODAY()),"EPI caducat",IF(AND(G1626="Sí",M1626&lt;&gt;"",M1626&lt;=TODAY()+90),"EPI caduca ≤90 dies",IF(OR(N1626="Deteriorat usable",N1626="Revisió necessària"),"Revisar","OK"))))))))))</f>
      </c>
      <c r="R1626" s="20"/>
    </row>
    <row r="1627" customFormat="false" ht="15" hidden="false" customHeight="false" outlineLevel="0" collapsed="false">
      <c r="A1627" s="19" t="n">
        <v>15</v>
      </c>
      <c r="B1627" s="19" t="n">
        <f aca="false">IFERROR(VLOOKUP(A1627,Personal!$A$6:$F$112,2,FALSE()),"")</f>
        <v>0</v>
      </c>
      <c r="C1627" s="19" t="str">
        <f aca="false">IFERROR(VLOOKUP(A1627,Personal!$A$6:$F$112,3,FALSE()),"")</f>
        <v>Olot</v>
      </c>
      <c r="D1627" s="19" t="s">
        <v>216</v>
      </c>
      <c r="E1627" s="19" t="s">
        <v>235</v>
      </c>
      <c r="F1627" s="19" t="s">
        <v>236</v>
      </c>
      <c r="G1627" s="19" t="s">
        <v>272</v>
      </c>
      <c r="H1627" s="19" t="n">
        <f aca="false">IF(OR(VLOOKUP(A1627,Personal!$A$6:$F$112,5,FALSE())&lt;&gt;"Sí",N1627="No aplica"),0,'Catàleg GRAE'!D100)</f>
        <v>1</v>
      </c>
      <c r="I1627" s="20"/>
      <c r="J1627" s="20"/>
      <c r="K1627" s="20"/>
      <c r="L1627" s="21"/>
      <c r="M1627" s="21"/>
      <c r="N1627" s="20"/>
      <c r="O1627" s="20"/>
      <c r="P1627" s="19" t="str">
        <f aca="false">IF(I1627="","",I1627-H1627)</f>
        <v/>
      </c>
      <c r="Q1627" s="19" t="str">
        <f aca="true">IF(B1627="","",IF(N1627="No aplica","No aplica",IF(I1627="","Pendent",IF(N1627="Per substituir","Substituir",IF(OR(N1627="No localitzat",N1627="No lliurat"),"Reposar",IF(I1627&lt;H1627,"Reposar",IF(I1627&gt;H1627,"Revisar excedent",IF(AND(G1627="Sí",M1627&lt;&gt;"",M1627&lt;TODAY()),"EPI caducat",IF(AND(G1627="Sí",M1627&lt;&gt;"",M1627&lt;=TODAY()+90),"EPI caduca ≤90 dies",IF(OR(N1627="Deteriorat usable",N1627="Revisió necessària"),"Revisar","OK"))))))))))</f>
      </c>
      <c r="R1627" s="20"/>
    </row>
    <row r="1628" customFormat="false" ht="15" hidden="false" customHeight="false" outlineLevel="0" collapsed="false">
      <c r="A1628" s="19" t="n">
        <v>15</v>
      </c>
      <c r="B1628" s="19" t="n">
        <f aca="false">IFERROR(VLOOKUP(A1628,Personal!$A$6:$F$112,2,FALSE()),"")</f>
        <v>0</v>
      </c>
      <c r="C1628" s="19" t="str">
        <f aca="false">IFERROR(VLOOKUP(A1628,Personal!$A$6:$F$112,3,FALSE()),"")</f>
        <v>Olot</v>
      </c>
      <c r="D1628" s="19" t="s">
        <v>137</v>
      </c>
      <c r="E1628" s="19" t="s">
        <v>237</v>
      </c>
      <c r="F1628" s="19" t="s">
        <v>238</v>
      </c>
      <c r="G1628" s="19" t="s">
        <v>291</v>
      </c>
      <c r="H1628" s="19" t="n">
        <f aca="false">IF(OR(VLOOKUP(A1628,Personal!$A$6:$F$112,5,FALSE())&lt;&gt;"Sí",N1628="No aplica"),0,'Catàleg GRAE'!D101)</f>
        <v>1</v>
      </c>
      <c r="I1628" s="20"/>
      <c r="J1628" s="20"/>
      <c r="K1628" s="20"/>
      <c r="L1628" s="21"/>
      <c r="M1628" s="21"/>
      <c r="N1628" s="20"/>
      <c r="O1628" s="20"/>
      <c r="P1628" s="19" t="str">
        <f aca="false">IF(I1628="","",I1628-H1628)</f>
        <v/>
      </c>
      <c r="Q1628" s="19" t="str">
        <f aca="true">IF(B1628="","",IF(N1628="No aplica","No aplica",IF(I1628="","Pendent",IF(N1628="Per substituir","Substituir",IF(OR(N1628="No localitzat",N1628="No lliurat"),"Reposar",IF(I1628&lt;H1628,"Reposar",IF(I1628&gt;H1628,"Revisar excedent",IF(AND(G1628="Sí",M1628&lt;&gt;"",M1628&lt;TODAY()),"EPI caducat",IF(AND(G1628="Sí",M1628&lt;&gt;"",M1628&lt;=TODAY()+90),"EPI caduca ≤90 dies",IF(OR(N1628="Deteriorat usable",N1628="Revisió necessària"),"Revisar","OK"))))))))))</f>
      </c>
      <c r="R1628" s="20"/>
    </row>
    <row r="1629" customFormat="false" ht="15" hidden="false" customHeight="false" outlineLevel="0" collapsed="false">
      <c r="A1629" s="19" t="n">
        <v>15</v>
      </c>
      <c r="B1629" s="19" t="n">
        <f aca="false">IFERROR(VLOOKUP(A1629,Personal!$A$6:$F$112,2,FALSE()),"")</f>
        <v>0</v>
      </c>
      <c r="C1629" s="19" t="str">
        <f aca="false">IFERROR(VLOOKUP(A1629,Personal!$A$6:$F$112,3,FALSE()),"")</f>
        <v>Olot</v>
      </c>
      <c r="D1629" s="19" t="s">
        <v>37</v>
      </c>
      <c r="E1629" s="19" t="s">
        <v>239</v>
      </c>
      <c r="F1629" s="19" t="s">
        <v>240</v>
      </c>
      <c r="G1629" s="19" t="s">
        <v>291</v>
      </c>
      <c r="H1629" s="19" t="n">
        <f aca="false">IF(OR(VLOOKUP(A1629,Personal!$A$6:$F$112,5,FALSE())&lt;&gt;"Sí",N1629="No aplica"),0,'Catàleg GRAE'!D102)</f>
        <v>1</v>
      </c>
      <c r="I1629" s="20"/>
      <c r="J1629" s="20"/>
      <c r="K1629" s="20"/>
      <c r="L1629" s="21"/>
      <c r="M1629" s="21"/>
      <c r="N1629" s="20"/>
      <c r="O1629" s="20"/>
      <c r="P1629" s="19" t="str">
        <f aca="false">IF(I1629="","",I1629-H1629)</f>
        <v/>
      </c>
      <c r="Q1629" s="19" t="str">
        <f aca="true">IF(B1629="","",IF(N1629="No aplica","No aplica",IF(I1629="","Pendent",IF(N1629="Per substituir","Substituir",IF(OR(N1629="No localitzat",N1629="No lliurat"),"Reposar",IF(I1629&lt;H1629,"Reposar",IF(I1629&gt;H1629,"Revisar excedent",IF(AND(G1629="Sí",M1629&lt;&gt;"",M1629&lt;TODAY()),"EPI caducat",IF(AND(G1629="Sí",M1629&lt;&gt;"",M1629&lt;=TODAY()+90),"EPI caduca ≤90 dies",IF(OR(N1629="Deteriorat usable",N1629="Revisió necessària"),"Revisar","OK"))))))))))</f>
      </c>
      <c r="R1629" s="20"/>
    </row>
    <row r="1630" customFormat="false" ht="15" hidden="false" customHeight="false" outlineLevel="0" collapsed="false">
      <c r="A1630" s="19" t="n">
        <v>15</v>
      </c>
      <c r="B1630" s="19" t="n">
        <f aca="false">IFERROR(VLOOKUP(A1630,Personal!$A$6:$F$112,2,FALSE()),"")</f>
        <v>0</v>
      </c>
      <c r="C1630" s="19" t="str">
        <f aca="false">IFERROR(VLOOKUP(A1630,Personal!$A$6:$F$112,3,FALSE()),"")</f>
        <v>Olot</v>
      </c>
      <c r="D1630" s="19" t="s">
        <v>37</v>
      </c>
      <c r="E1630" s="19" t="s">
        <v>241</v>
      </c>
      <c r="F1630" s="19" t="s">
        <v>242</v>
      </c>
      <c r="G1630" s="19" t="s">
        <v>291</v>
      </c>
      <c r="H1630" s="19" t="n">
        <f aca="false">IF(OR(VLOOKUP(A1630,Personal!$A$6:$F$112,5,FALSE())&lt;&gt;"Sí",N1630="No aplica"),0,'Catàleg GRAE'!D103)</f>
        <v>1</v>
      </c>
      <c r="I1630" s="20"/>
      <c r="J1630" s="20"/>
      <c r="K1630" s="20"/>
      <c r="L1630" s="21"/>
      <c r="M1630" s="21"/>
      <c r="N1630" s="20"/>
      <c r="O1630" s="20"/>
      <c r="P1630" s="19" t="str">
        <f aca="false">IF(I1630="","",I1630-H1630)</f>
        <v/>
      </c>
      <c r="Q1630" s="19" t="str">
        <f aca="true">IF(B1630="","",IF(N1630="No aplica","No aplica",IF(I1630="","Pendent",IF(N1630="Per substituir","Substituir",IF(OR(N1630="No localitzat",N1630="No lliurat"),"Reposar",IF(I1630&lt;H1630,"Reposar",IF(I1630&gt;H1630,"Revisar excedent",IF(AND(G1630="Sí",M1630&lt;&gt;"",M1630&lt;TODAY()),"EPI caducat",IF(AND(G1630="Sí",M1630&lt;&gt;"",M1630&lt;=TODAY()+90),"EPI caduca ≤90 dies",IF(OR(N1630="Deteriorat usable",N1630="Revisió necessària"),"Revisar","OK"))))))))))</f>
      </c>
      <c r="R1630" s="20"/>
    </row>
    <row r="1631" customFormat="false" ht="15" hidden="false" customHeight="false" outlineLevel="0" collapsed="false">
      <c r="A1631" s="19" t="n">
        <v>15</v>
      </c>
      <c r="B1631" s="19" t="n">
        <f aca="false">IFERROR(VLOOKUP(A1631,Personal!$A$6:$F$112,2,FALSE()),"")</f>
        <v>0</v>
      </c>
      <c r="C1631" s="19" t="str">
        <f aca="false">IFERROR(VLOOKUP(A1631,Personal!$A$6:$F$112,3,FALSE()),"")</f>
        <v>Olot</v>
      </c>
      <c r="D1631" s="19" t="s">
        <v>177</v>
      </c>
      <c r="E1631" s="19" t="s">
        <v>243</v>
      </c>
      <c r="F1631" s="19" t="s">
        <v>244</v>
      </c>
      <c r="G1631" s="19" t="s">
        <v>272</v>
      </c>
      <c r="H1631" s="19" t="n">
        <f aca="false">IF(OR(VLOOKUP(A1631,Personal!$A$6:$F$112,5,FALSE())&lt;&gt;"Sí",N1631="No aplica"),0,'Catàleg GRAE'!D104)</f>
        <v>1</v>
      </c>
      <c r="I1631" s="20"/>
      <c r="J1631" s="20"/>
      <c r="K1631" s="20"/>
      <c r="L1631" s="21"/>
      <c r="M1631" s="21"/>
      <c r="N1631" s="20"/>
      <c r="O1631" s="20"/>
      <c r="P1631" s="19" t="str">
        <f aca="false">IF(I1631="","",I1631-H1631)</f>
        <v/>
      </c>
      <c r="Q1631" s="19" t="str">
        <f aca="true">IF(B1631="","",IF(N1631="No aplica","No aplica",IF(I1631="","Pendent",IF(N1631="Per substituir","Substituir",IF(OR(N1631="No localitzat",N1631="No lliurat"),"Reposar",IF(I1631&lt;H1631,"Reposar",IF(I1631&gt;H1631,"Revisar excedent",IF(AND(G1631="Sí",M1631&lt;&gt;"",M1631&lt;TODAY()),"EPI caducat",IF(AND(G1631="Sí",M1631&lt;&gt;"",M1631&lt;=TODAY()+90),"EPI caduca ≤90 dies",IF(OR(N1631="Deteriorat usable",N1631="Revisió necessària"),"Revisar","OK"))))))))))</f>
      </c>
      <c r="R1631" s="20"/>
    </row>
    <row r="1632" customFormat="false" ht="15" hidden="false" customHeight="false" outlineLevel="0" collapsed="false">
      <c r="A1632" s="19" t="n">
        <v>15</v>
      </c>
      <c r="B1632" s="19" t="n">
        <f aca="false">IFERROR(VLOOKUP(A1632,Personal!$A$6:$F$112,2,FALSE()),"")</f>
        <v>0</v>
      </c>
      <c r="C1632" s="19" t="str">
        <f aca="false">IFERROR(VLOOKUP(A1632,Personal!$A$6:$F$112,3,FALSE()),"")</f>
        <v>Olot</v>
      </c>
      <c r="D1632" s="19" t="s">
        <v>177</v>
      </c>
      <c r="E1632" s="19" t="s">
        <v>245</v>
      </c>
      <c r="F1632" s="19" t="s">
        <v>246</v>
      </c>
      <c r="G1632" s="19" t="s">
        <v>272</v>
      </c>
      <c r="H1632" s="19" t="n">
        <f aca="false">IF(OR(VLOOKUP(A1632,Personal!$A$6:$F$112,5,FALSE())&lt;&gt;"Sí",N1632="No aplica"),0,'Catàleg GRAE'!D105)</f>
        <v>1</v>
      </c>
      <c r="I1632" s="20"/>
      <c r="J1632" s="20"/>
      <c r="K1632" s="20"/>
      <c r="L1632" s="21"/>
      <c r="M1632" s="21"/>
      <c r="N1632" s="20"/>
      <c r="O1632" s="20"/>
      <c r="P1632" s="19" t="str">
        <f aca="false">IF(I1632="","",I1632-H1632)</f>
        <v/>
      </c>
      <c r="Q1632" s="19" t="str">
        <f aca="true">IF(B1632="","",IF(N1632="No aplica","No aplica",IF(I1632="","Pendent",IF(N1632="Per substituir","Substituir",IF(OR(N1632="No localitzat",N1632="No lliurat"),"Reposar",IF(I1632&lt;H1632,"Reposar",IF(I1632&gt;H1632,"Revisar excedent",IF(AND(G1632="Sí",M1632&lt;&gt;"",M1632&lt;TODAY()),"EPI caducat",IF(AND(G1632="Sí",M1632&lt;&gt;"",M1632&lt;=TODAY()+90),"EPI caduca ≤90 dies",IF(OR(N1632="Deteriorat usable",N1632="Revisió necessària"),"Revisar","OK"))))))))))</f>
      </c>
      <c r="R1632" s="20"/>
    </row>
    <row r="1633" customFormat="false" ht="15" hidden="false" customHeight="false" outlineLevel="0" collapsed="false">
      <c r="A1633" s="19" t="n">
        <v>15</v>
      </c>
      <c r="B1633" s="19" t="n">
        <f aca="false">IFERROR(VLOOKUP(A1633,Personal!$A$6:$F$112,2,FALSE()),"")</f>
        <v>0</v>
      </c>
      <c r="C1633" s="19" t="str">
        <f aca="false">IFERROR(VLOOKUP(A1633,Personal!$A$6:$F$112,3,FALSE()),"")</f>
        <v>Olot</v>
      </c>
      <c r="D1633" s="19" t="s">
        <v>177</v>
      </c>
      <c r="E1633" s="19" t="s">
        <v>247</v>
      </c>
      <c r="F1633" s="19" t="s">
        <v>248</v>
      </c>
      <c r="G1633" s="19" t="s">
        <v>272</v>
      </c>
      <c r="H1633" s="19" t="n">
        <f aca="false">IF(OR(VLOOKUP(A1633,Personal!$A$6:$F$112,5,FALSE())&lt;&gt;"Sí",N1633="No aplica"),0,'Catàleg GRAE'!D106)</f>
        <v>1</v>
      </c>
      <c r="I1633" s="20"/>
      <c r="J1633" s="20"/>
      <c r="K1633" s="20"/>
      <c r="L1633" s="21"/>
      <c r="M1633" s="21"/>
      <c r="N1633" s="20"/>
      <c r="O1633" s="20"/>
      <c r="P1633" s="19" t="str">
        <f aca="false">IF(I1633="","",I1633-H1633)</f>
        <v/>
      </c>
      <c r="Q1633" s="19" t="str">
        <f aca="true">IF(B1633="","",IF(N1633="No aplica","No aplica",IF(I1633="","Pendent",IF(N1633="Per substituir","Substituir",IF(OR(N1633="No localitzat",N1633="No lliurat"),"Reposar",IF(I1633&lt;H1633,"Reposar",IF(I1633&gt;H1633,"Revisar excedent",IF(AND(G1633="Sí",M1633&lt;&gt;"",M1633&lt;TODAY()),"EPI caducat",IF(AND(G1633="Sí",M1633&lt;&gt;"",M1633&lt;=TODAY()+90),"EPI caduca ≤90 dies",IF(OR(N1633="Deteriorat usable",N1633="Revisió necessària"),"Revisar","OK"))))))))))</f>
      </c>
      <c r="R1633" s="20"/>
    </row>
    <row r="1634" customFormat="false" ht="15" hidden="false" customHeight="false" outlineLevel="0" collapsed="false">
      <c r="A1634" s="19" t="n">
        <v>15</v>
      </c>
      <c r="B1634" s="19" t="n">
        <f aca="false">IFERROR(VLOOKUP(A1634,Personal!$A$6:$F$112,2,FALSE()),"")</f>
        <v>0</v>
      </c>
      <c r="C1634" s="19" t="str">
        <f aca="false">IFERROR(VLOOKUP(A1634,Personal!$A$6:$F$112,3,FALSE()),"")</f>
        <v>Olot</v>
      </c>
      <c r="D1634" s="19" t="s">
        <v>177</v>
      </c>
      <c r="E1634" s="19" t="s">
        <v>249</v>
      </c>
      <c r="F1634" s="19" t="s">
        <v>250</v>
      </c>
      <c r="G1634" s="19" t="s">
        <v>272</v>
      </c>
      <c r="H1634" s="19" t="n">
        <f aca="false">IF(OR(VLOOKUP(A1634,Personal!$A$6:$F$112,5,FALSE())&lt;&gt;"Sí",N1634="No aplica"),0,'Catàleg GRAE'!D107)</f>
        <v>1</v>
      </c>
      <c r="I1634" s="20"/>
      <c r="J1634" s="20"/>
      <c r="K1634" s="20"/>
      <c r="L1634" s="21"/>
      <c r="M1634" s="21"/>
      <c r="N1634" s="20"/>
      <c r="O1634" s="20"/>
      <c r="P1634" s="19" t="str">
        <f aca="false">IF(I1634="","",I1634-H1634)</f>
        <v/>
      </c>
      <c r="Q1634" s="19" t="str">
        <f aca="true">IF(B1634="","",IF(N1634="No aplica","No aplica",IF(I1634="","Pendent",IF(N1634="Per substituir","Substituir",IF(OR(N1634="No localitzat",N1634="No lliurat"),"Reposar",IF(I1634&lt;H1634,"Reposar",IF(I1634&gt;H1634,"Revisar excedent",IF(AND(G1634="Sí",M1634&lt;&gt;"",M1634&lt;TODAY()),"EPI caducat",IF(AND(G1634="Sí",M1634&lt;&gt;"",M1634&lt;=TODAY()+90),"EPI caduca ≤90 dies",IF(OR(N1634="Deteriorat usable",N1634="Revisió necessària"),"Revisar","OK"))))))))))</f>
      </c>
      <c r="R1634" s="20"/>
    </row>
    <row r="1635" customFormat="false" ht="15" hidden="false" customHeight="false" outlineLevel="0" collapsed="false">
      <c r="A1635" s="19" t="n">
        <v>15</v>
      </c>
      <c r="B1635" s="19" t="n">
        <f aca="false">IFERROR(VLOOKUP(A1635,Personal!$A$6:$F$112,2,FALSE()),"")</f>
        <v>0</v>
      </c>
      <c r="C1635" s="19" t="str">
        <f aca="false">IFERROR(VLOOKUP(A1635,Personal!$A$6:$F$112,3,FALSE()),"")</f>
        <v>Olot</v>
      </c>
      <c r="D1635" s="19" t="s">
        <v>177</v>
      </c>
      <c r="E1635" s="19" t="s">
        <v>251</v>
      </c>
      <c r="F1635" s="19" t="s">
        <v>252</v>
      </c>
      <c r="G1635" s="19" t="s">
        <v>272</v>
      </c>
      <c r="H1635" s="19" t="n">
        <f aca="false">IF(OR(VLOOKUP(A1635,Personal!$A$6:$F$112,5,FALSE())&lt;&gt;"Sí",N1635="No aplica"),0,'Catàleg GRAE'!D108)</f>
        <v>1</v>
      </c>
      <c r="I1635" s="20"/>
      <c r="J1635" s="20"/>
      <c r="K1635" s="20"/>
      <c r="L1635" s="21"/>
      <c r="M1635" s="21"/>
      <c r="N1635" s="20"/>
      <c r="O1635" s="20"/>
      <c r="P1635" s="19" t="str">
        <f aca="false">IF(I1635="","",I1635-H1635)</f>
        <v/>
      </c>
      <c r="Q1635" s="19" t="str">
        <f aca="true">IF(B1635="","",IF(N1635="No aplica","No aplica",IF(I1635="","Pendent",IF(N1635="Per substituir","Substituir",IF(OR(N1635="No localitzat",N1635="No lliurat"),"Reposar",IF(I1635&lt;H1635,"Reposar",IF(I1635&gt;H1635,"Revisar excedent",IF(AND(G1635="Sí",M1635&lt;&gt;"",M1635&lt;TODAY()),"EPI caducat",IF(AND(G1635="Sí",M1635&lt;&gt;"",M1635&lt;=TODAY()+90),"EPI caduca ≤90 dies",IF(OR(N1635="Deteriorat usable",N1635="Revisió necessària"),"Revisar","OK"))))))))))</f>
      </c>
      <c r="R1635" s="20"/>
    </row>
    <row r="1636" customFormat="false" ht="15" hidden="false" customHeight="false" outlineLevel="0" collapsed="false">
      <c r="A1636" s="19" t="n">
        <v>15</v>
      </c>
      <c r="B1636" s="19" t="n">
        <f aca="false">IFERROR(VLOOKUP(A1636,Personal!$A$6:$F$112,2,FALSE()),"")</f>
        <v>0</v>
      </c>
      <c r="C1636" s="19" t="str">
        <f aca="false">IFERROR(VLOOKUP(A1636,Personal!$A$6:$F$112,3,FALSE()),"")</f>
        <v>Olot</v>
      </c>
      <c r="D1636" s="19" t="s">
        <v>125</v>
      </c>
      <c r="E1636" s="19" t="s">
        <v>253</v>
      </c>
      <c r="F1636" s="19" t="s">
        <v>254</v>
      </c>
      <c r="G1636" s="19" t="s">
        <v>272</v>
      </c>
      <c r="H1636" s="19" t="n">
        <f aca="false">IF(OR(VLOOKUP(A1636,Personal!$A$6:$F$112,5,FALSE())&lt;&gt;"Sí",N1636="No aplica"),0,'Catàleg GRAE'!D109)</f>
        <v>1</v>
      </c>
      <c r="I1636" s="20"/>
      <c r="J1636" s="20"/>
      <c r="K1636" s="20"/>
      <c r="L1636" s="21"/>
      <c r="M1636" s="21"/>
      <c r="N1636" s="20"/>
      <c r="O1636" s="20"/>
      <c r="P1636" s="19" t="str">
        <f aca="false">IF(I1636="","",I1636-H1636)</f>
        <v/>
      </c>
      <c r="Q1636" s="19" t="str">
        <f aca="true">IF(B1636="","",IF(N1636="No aplica","No aplica",IF(I1636="","Pendent",IF(N1636="Per substituir","Substituir",IF(OR(N1636="No localitzat",N1636="No lliurat"),"Reposar",IF(I1636&lt;H1636,"Reposar",IF(I1636&gt;H1636,"Revisar excedent",IF(AND(G1636="Sí",M1636&lt;&gt;"",M1636&lt;TODAY()),"EPI caducat",IF(AND(G1636="Sí",M1636&lt;&gt;"",M1636&lt;=TODAY()+90),"EPI caduca ≤90 dies",IF(OR(N1636="Deteriorat usable",N1636="Revisió necessària"),"Revisar","OK"))))))))))</f>
      </c>
      <c r="R1636" s="20"/>
    </row>
    <row r="1637" customFormat="false" ht="15" hidden="false" customHeight="false" outlineLevel="0" collapsed="false">
      <c r="A1637" s="19" t="n">
        <v>15</v>
      </c>
      <c r="B1637" s="19" t="n">
        <f aca="false">IFERROR(VLOOKUP(A1637,Personal!$A$6:$F$112,2,FALSE()),"")</f>
        <v>0</v>
      </c>
      <c r="C1637" s="19" t="str">
        <f aca="false">IFERROR(VLOOKUP(A1637,Personal!$A$6:$F$112,3,FALSE()),"")</f>
        <v>Olot</v>
      </c>
      <c r="D1637" s="19" t="s">
        <v>177</v>
      </c>
      <c r="E1637" s="19" t="s">
        <v>255</v>
      </c>
      <c r="F1637" s="19" t="s">
        <v>256</v>
      </c>
      <c r="G1637" s="19" t="s">
        <v>272</v>
      </c>
      <c r="H1637" s="19" t="n">
        <f aca="false">IF(OR(VLOOKUP(A1637,Personal!$A$6:$F$112,5,FALSE())&lt;&gt;"Sí",N1637="No aplica"),0,'Catàleg GRAE'!D110)</f>
        <v>1</v>
      </c>
      <c r="I1637" s="20"/>
      <c r="J1637" s="20"/>
      <c r="K1637" s="20"/>
      <c r="L1637" s="21"/>
      <c r="M1637" s="21"/>
      <c r="N1637" s="20"/>
      <c r="O1637" s="20"/>
      <c r="P1637" s="19" t="str">
        <f aca="false">IF(I1637="","",I1637-H1637)</f>
        <v/>
      </c>
      <c r="Q1637" s="19" t="str">
        <f aca="true">IF(B1637="","",IF(N1637="No aplica","No aplica",IF(I1637="","Pendent",IF(N1637="Per substituir","Substituir",IF(OR(N1637="No localitzat",N1637="No lliurat"),"Reposar",IF(I1637&lt;H1637,"Reposar",IF(I1637&gt;H1637,"Revisar excedent",IF(AND(G1637="Sí",M1637&lt;&gt;"",M1637&lt;TODAY()),"EPI caducat",IF(AND(G1637="Sí",M1637&lt;&gt;"",M1637&lt;=TODAY()+90),"EPI caduca ≤90 dies",IF(OR(N1637="Deteriorat usable",N1637="Revisió necessària"),"Revisar","OK"))))))))))</f>
      </c>
      <c r="R1637" s="20"/>
    </row>
    <row r="1638" customFormat="false" ht="15" hidden="false" customHeight="false" outlineLevel="0" collapsed="false">
      <c r="A1638" s="19" t="n">
        <v>15</v>
      </c>
      <c r="B1638" s="19" t="n">
        <f aca="false">IFERROR(VLOOKUP(A1638,Personal!$A$6:$F$112,2,FALSE()),"")</f>
        <v>0</v>
      </c>
      <c r="C1638" s="19" t="str">
        <f aca="false">IFERROR(VLOOKUP(A1638,Personal!$A$6:$F$112,3,FALSE()),"")</f>
        <v>Olot</v>
      </c>
      <c r="D1638" s="19" t="s">
        <v>142</v>
      </c>
      <c r="E1638" s="19" t="s">
        <v>257</v>
      </c>
      <c r="F1638" s="19" t="s">
        <v>258</v>
      </c>
      <c r="G1638" s="19" t="s">
        <v>291</v>
      </c>
      <c r="H1638" s="19" t="n">
        <f aca="false">IF(OR(VLOOKUP(A1638,Personal!$A$6:$F$112,5,FALSE())&lt;&gt;"Sí",N1638="No aplica"),0,'Catàleg GRAE'!D111)</f>
        <v>1</v>
      </c>
      <c r="I1638" s="20"/>
      <c r="J1638" s="20"/>
      <c r="K1638" s="20"/>
      <c r="L1638" s="21"/>
      <c r="M1638" s="21"/>
      <c r="N1638" s="20"/>
      <c r="O1638" s="20"/>
      <c r="P1638" s="19" t="str">
        <f aca="false">IF(I1638="","",I1638-H1638)</f>
        <v/>
      </c>
      <c r="Q1638" s="19" t="str">
        <f aca="true">IF(B1638="","",IF(N1638="No aplica","No aplica",IF(I1638="","Pendent",IF(N1638="Per substituir","Substituir",IF(OR(N1638="No localitzat",N1638="No lliurat"),"Reposar",IF(I1638&lt;H1638,"Reposar",IF(I1638&gt;H1638,"Revisar excedent",IF(AND(G1638="Sí",M1638&lt;&gt;"",M1638&lt;TODAY()),"EPI caducat",IF(AND(G1638="Sí",M1638&lt;&gt;"",M1638&lt;=TODAY()+90),"EPI caduca ≤90 dies",IF(OR(N1638="Deteriorat usable",N1638="Revisió necessària"),"Revisar","OK"))))))))))</f>
      </c>
      <c r="R1638" s="20"/>
    </row>
    <row r="1639" customFormat="false" ht="15" hidden="false" customHeight="false" outlineLevel="0" collapsed="false">
      <c r="A1639" s="19" t="n">
        <v>15</v>
      </c>
      <c r="B1639" s="19" t="n">
        <f aca="false">IFERROR(VLOOKUP(A1639,Personal!$A$6:$F$112,2,FALSE()),"")</f>
        <v>0</v>
      </c>
      <c r="C1639" s="19" t="str">
        <f aca="false">IFERROR(VLOOKUP(A1639,Personal!$A$6:$F$112,3,FALSE()),"")</f>
        <v>Olot</v>
      </c>
      <c r="D1639" s="19" t="s">
        <v>112</v>
      </c>
      <c r="E1639" s="19" t="s">
        <v>259</v>
      </c>
      <c r="F1639" s="19" t="s">
        <v>260</v>
      </c>
      <c r="G1639" s="19" t="s">
        <v>291</v>
      </c>
      <c r="H1639" s="19" t="n">
        <f aca="false">IF(OR(VLOOKUP(A1639,Personal!$A$6:$F$112,5,FALSE())&lt;&gt;"Sí",N1639="No aplica"),0,'Catàleg GRAE'!D112)</f>
        <v>1</v>
      </c>
      <c r="I1639" s="20"/>
      <c r="J1639" s="20"/>
      <c r="K1639" s="20"/>
      <c r="L1639" s="21"/>
      <c r="M1639" s="21"/>
      <c r="N1639" s="20"/>
      <c r="O1639" s="20"/>
      <c r="P1639" s="19" t="str">
        <f aca="false">IF(I1639="","",I1639-H1639)</f>
        <v/>
      </c>
      <c r="Q1639" s="19" t="str">
        <f aca="true">IF(B1639="","",IF(N1639="No aplica","No aplica",IF(I1639="","Pendent",IF(N1639="Per substituir","Substituir",IF(OR(N1639="No localitzat",N1639="No lliurat"),"Reposar",IF(I1639&lt;H1639,"Reposar",IF(I1639&gt;H1639,"Revisar excedent",IF(AND(G1639="Sí",M1639&lt;&gt;"",M1639&lt;TODAY()),"EPI caducat",IF(AND(G1639="Sí",M1639&lt;&gt;"",M1639&lt;=TODAY()+90),"EPI caduca ≤90 dies",IF(OR(N1639="Deteriorat usable",N1639="Revisió necessària"),"Revisar","OK"))))))))))</f>
      </c>
      <c r="R1639" s="20"/>
    </row>
    <row r="1640" customFormat="false" ht="15" hidden="false" customHeight="false" outlineLevel="0" collapsed="false">
      <c r="A1640" s="19" t="n">
        <v>15</v>
      </c>
      <c r="B1640" s="19" t="n">
        <f aca="false">IFERROR(VLOOKUP(A1640,Personal!$A$6:$F$112,2,FALSE()),"")</f>
        <v>0</v>
      </c>
      <c r="C1640" s="19" t="str">
        <f aca="false">IFERROR(VLOOKUP(A1640,Personal!$A$6:$F$112,3,FALSE()),"")</f>
        <v>Olot</v>
      </c>
      <c r="D1640" s="19" t="s">
        <v>261</v>
      </c>
      <c r="E1640" s="19" t="s">
        <v>262</v>
      </c>
      <c r="F1640" s="19" t="s">
        <v>263</v>
      </c>
      <c r="G1640" s="19" t="s">
        <v>291</v>
      </c>
      <c r="H1640" s="19" t="n">
        <f aca="false">IF(OR(VLOOKUP(A1640,Personal!$A$6:$F$112,5,FALSE())&lt;&gt;"Sí",N1640="No aplica"),0,'Catàleg GRAE'!D113)</f>
        <v>1</v>
      </c>
      <c r="I1640" s="20"/>
      <c r="J1640" s="20"/>
      <c r="K1640" s="20"/>
      <c r="L1640" s="21"/>
      <c r="M1640" s="21"/>
      <c r="N1640" s="20"/>
      <c r="O1640" s="20"/>
      <c r="P1640" s="19" t="str">
        <f aca="false">IF(I1640="","",I1640-H1640)</f>
        <v/>
      </c>
      <c r="Q1640" s="19" t="str">
        <f aca="true">IF(B1640="","",IF(N1640="No aplica","No aplica",IF(I1640="","Pendent",IF(N1640="Per substituir","Substituir",IF(OR(N1640="No localitzat",N1640="No lliurat"),"Reposar",IF(I1640&lt;H1640,"Reposar",IF(I1640&gt;H1640,"Revisar excedent",IF(AND(G1640="Sí",M1640&lt;&gt;"",M1640&lt;TODAY()),"EPI caducat",IF(AND(G1640="Sí",M1640&lt;&gt;"",M1640&lt;=TODAY()+90),"EPI caduca ≤90 dies",IF(OR(N1640="Deteriorat usable",N1640="Revisió necessària"),"Revisar","OK"))))))))))</f>
      </c>
      <c r="R1640" s="20"/>
    </row>
    <row r="1641" customFormat="false" ht="15" hidden="false" customHeight="false" outlineLevel="0" collapsed="false">
      <c r="A1641" s="19" t="n">
        <v>16</v>
      </c>
      <c r="B1641" s="19" t="n">
        <f aca="false">IFERROR(VLOOKUP(A1641,Personal!$A$6:$F$112,2,FALSE()),"")</f>
        <v>0</v>
      </c>
      <c r="C1641" s="19" t="str">
        <f aca="false">IFERROR(VLOOKUP(A1641,Personal!$A$6:$F$112,3,FALSE()),"")</f>
        <v>Olot</v>
      </c>
      <c r="D1641" s="19" t="s">
        <v>26</v>
      </c>
      <c r="E1641" s="19" t="s">
        <v>27</v>
      </c>
      <c r="F1641" s="19" t="s">
        <v>28</v>
      </c>
      <c r="G1641" s="19" t="s">
        <v>291</v>
      </c>
      <c r="H1641" s="19" t="n">
        <f aca="false">IF(OR(VLOOKUP(A1641,Personal!$A$6:$F$112,5,FALSE())&lt;&gt;"Sí",N1641="No aplica"),0,'Catàleg GRAE'!D5)</f>
        <v>1</v>
      </c>
      <c r="I1641" s="20"/>
      <c r="J1641" s="20"/>
      <c r="K1641" s="20"/>
      <c r="L1641" s="21"/>
      <c r="M1641" s="21"/>
      <c r="N1641" s="20"/>
      <c r="O1641" s="20"/>
      <c r="P1641" s="19" t="str">
        <f aca="false">IF(I1641="","",I1641-H1641)</f>
        <v/>
      </c>
      <c r="Q1641" s="19" t="str">
        <f aca="true">IF(B1641="","",IF(N1641="No aplica","No aplica",IF(I1641="","Pendent",IF(N1641="Per substituir","Substituir",IF(OR(N1641="No localitzat",N1641="No lliurat"),"Reposar",IF(I1641&lt;H1641,"Reposar",IF(I1641&gt;H1641,"Revisar excedent",IF(AND(G1641="Sí",M1641&lt;&gt;"",M1641&lt;TODAY()),"EPI caducat",IF(AND(G1641="Sí",M1641&lt;&gt;"",M1641&lt;=TODAY()+90),"EPI caduca ≤90 dies",IF(OR(N1641="Deteriorat usable",N1641="Revisió necessària"),"Revisar","OK"))))))))))</f>
      </c>
      <c r="R1641" s="20"/>
    </row>
    <row r="1642" customFormat="false" ht="15" hidden="false" customHeight="false" outlineLevel="0" collapsed="false">
      <c r="A1642" s="19" t="n">
        <v>16</v>
      </c>
      <c r="B1642" s="19" t="n">
        <f aca="false">IFERROR(VLOOKUP(A1642,Personal!$A$6:$F$112,2,FALSE()),"")</f>
        <v>0</v>
      </c>
      <c r="C1642" s="19" t="str">
        <f aca="false">IFERROR(VLOOKUP(A1642,Personal!$A$6:$F$112,3,FALSE()),"")</f>
        <v>Olot</v>
      </c>
      <c r="D1642" s="19" t="s">
        <v>26</v>
      </c>
      <c r="E1642" s="19" t="s">
        <v>27</v>
      </c>
      <c r="F1642" s="19" t="s">
        <v>30</v>
      </c>
      <c r="G1642" s="19" t="s">
        <v>291</v>
      </c>
      <c r="H1642" s="19" t="n">
        <f aca="false">IF(OR(VLOOKUP(A1642,Personal!$A$6:$F$112,5,FALSE())&lt;&gt;"Sí",N1642="No aplica"),0,'Catàleg GRAE'!D6)</f>
        <v>1</v>
      </c>
      <c r="I1642" s="20"/>
      <c r="J1642" s="20"/>
      <c r="K1642" s="20"/>
      <c r="L1642" s="21"/>
      <c r="M1642" s="21"/>
      <c r="N1642" s="20"/>
      <c r="O1642" s="20"/>
      <c r="P1642" s="19" t="str">
        <f aca="false">IF(I1642="","",I1642-H1642)</f>
        <v/>
      </c>
      <c r="Q1642" s="19" t="str">
        <f aca="true">IF(B1642="","",IF(N1642="No aplica","No aplica",IF(I1642="","Pendent",IF(N1642="Per substituir","Substituir",IF(OR(N1642="No localitzat",N1642="No lliurat"),"Reposar",IF(I1642&lt;H1642,"Reposar",IF(I1642&gt;H1642,"Revisar excedent",IF(AND(G1642="Sí",M1642&lt;&gt;"",M1642&lt;TODAY()),"EPI caducat",IF(AND(G1642="Sí",M1642&lt;&gt;"",M1642&lt;=TODAY()+90),"EPI caduca ≤90 dies",IF(OR(N1642="Deteriorat usable",N1642="Revisió necessària"),"Revisar","OK"))))))))))</f>
      </c>
      <c r="R1642" s="20"/>
    </row>
    <row r="1643" customFormat="false" ht="15" hidden="false" customHeight="false" outlineLevel="0" collapsed="false">
      <c r="A1643" s="19" t="n">
        <v>16</v>
      </c>
      <c r="B1643" s="19" t="n">
        <f aca="false">IFERROR(VLOOKUP(A1643,Personal!$A$6:$F$112,2,FALSE()),"")</f>
        <v>0</v>
      </c>
      <c r="C1643" s="19" t="str">
        <f aca="false">IFERROR(VLOOKUP(A1643,Personal!$A$6:$F$112,3,FALSE()),"")</f>
        <v>Olot</v>
      </c>
      <c r="D1643" s="19" t="s">
        <v>26</v>
      </c>
      <c r="E1643" s="19" t="s">
        <v>31</v>
      </c>
      <c r="F1643" s="19" t="s">
        <v>32</v>
      </c>
      <c r="G1643" s="19" t="s">
        <v>272</v>
      </c>
      <c r="H1643" s="19" t="n">
        <f aca="false">IF(OR(VLOOKUP(A1643,Personal!$A$6:$F$112,5,FALSE())&lt;&gt;"Sí",N1643="No aplica"),0,'Catàleg GRAE'!D7)</f>
        <v>1</v>
      </c>
      <c r="I1643" s="20"/>
      <c r="J1643" s="20"/>
      <c r="K1643" s="20"/>
      <c r="L1643" s="21"/>
      <c r="M1643" s="21"/>
      <c r="N1643" s="20"/>
      <c r="O1643" s="20"/>
      <c r="P1643" s="19" t="str">
        <f aca="false">IF(I1643="","",I1643-H1643)</f>
        <v/>
      </c>
      <c r="Q1643" s="19" t="str">
        <f aca="true">IF(B1643="","",IF(N1643="No aplica","No aplica",IF(I1643="","Pendent",IF(N1643="Per substituir","Substituir",IF(OR(N1643="No localitzat",N1643="No lliurat"),"Reposar",IF(I1643&lt;H1643,"Reposar",IF(I1643&gt;H1643,"Revisar excedent",IF(AND(G1643="Sí",M1643&lt;&gt;"",M1643&lt;TODAY()),"EPI caducat",IF(AND(G1643="Sí",M1643&lt;&gt;"",M1643&lt;=TODAY()+90),"EPI caduca ≤90 dies",IF(OR(N1643="Deteriorat usable",N1643="Revisió necessària"),"Revisar","OK"))))))))))</f>
      </c>
      <c r="R1643" s="20"/>
    </row>
    <row r="1644" customFormat="false" ht="15" hidden="false" customHeight="false" outlineLevel="0" collapsed="false">
      <c r="A1644" s="19" t="n">
        <v>16</v>
      </c>
      <c r="B1644" s="19" t="n">
        <f aca="false">IFERROR(VLOOKUP(A1644,Personal!$A$6:$F$112,2,FALSE()),"")</f>
        <v>0</v>
      </c>
      <c r="C1644" s="19" t="str">
        <f aca="false">IFERROR(VLOOKUP(A1644,Personal!$A$6:$F$112,3,FALSE()),"")</f>
        <v>Olot</v>
      </c>
      <c r="D1644" s="19" t="s">
        <v>26</v>
      </c>
      <c r="E1644" s="19" t="s">
        <v>33</v>
      </c>
      <c r="F1644" s="19" t="s">
        <v>34</v>
      </c>
      <c r="G1644" s="19" t="s">
        <v>291</v>
      </c>
      <c r="H1644" s="19" t="n">
        <f aca="false">IF(OR(VLOOKUP(A1644,Personal!$A$6:$F$112,5,FALSE())&lt;&gt;"Sí",N1644="No aplica"),0,'Catàleg GRAE'!D8)</f>
        <v>2</v>
      </c>
      <c r="I1644" s="20"/>
      <c r="J1644" s="20"/>
      <c r="K1644" s="20"/>
      <c r="L1644" s="21"/>
      <c r="M1644" s="21"/>
      <c r="N1644" s="20"/>
      <c r="O1644" s="20"/>
      <c r="P1644" s="19" t="str">
        <f aca="false">IF(I1644="","",I1644-H1644)</f>
        <v/>
      </c>
      <c r="Q1644" s="19" t="str">
        <f aca="true">IF(B1644="","",IF(N1644="No aplica","No aplica",IF(I1644="","Pendent",IF(N1644="Per substituir","Substituir",IF(OR(N1644="No localitzat",N1644="No lliurat"),"Reposar",IF(I1644&lt;H1644,"Reposar",IF(I1644&gt;H1644,"Revisar excedent",IF(AND(G1644="Sí",M1644&lt;&gt;"",M1644&lt;TODAY()),"EPI caducat",IF(AND(G1644="Sí",M1644&lt;&gt;"",M1644&lt;=TODAY()+90),"EPI caduca ≤90 dies",IF(OR(N1644="Deteriorat usable",N1644="Revisió necessària"),"Revisar","OK"))))))))))</f>
      </c>
      <c r="R1644" s="20"/>
    </row>
    <row r="1645" customFormat="false" ht="15" hidden="false" customHeight="false" outlineLevel="0" collapsed="false">
      <c r="A1645" s="19" t="n">
        <v>16</v>
      </c>
      <c r="B1645" s="19" t="n">
        <f aca="false">IFERROR(VLOOKUP(A1645,Personal!$A$6:$F$112,2,FALSE()),"")</f>
        <v>0</v>
      </c>
      <c r="C1645" s="19" t="str">
        <f aca="false">IFERROR(VLOOKUP(A1645,Personal!$A$6:$F$112,3,FALSE()),"")</f>
        <v>Olot</v>
      </c>
      <c r="D1645" s="19" t="s">
        <v>26</v>
      </c>
      <c r="E1645" s="19" t="s">
        <v>35</v>
      </c>
      <c r="F1645" s="19" t="s">
        <v>36</v>
      </c>
      <c r="G1645" s="19" t="s">
        <v>291</v>
      </c>
      <c r="H1645" s="19" t="n">
        <f aca="false">IF(OR(VLOOKUP(A1645,Personal!$A$6:$F$112,5,FALSE())&lt;&gt;"Sí",N1645="No aplica"),0,'Catàleg GRAE'!D9)</f>
        <v>1</v>
      </c>
      <c r="I1645" s="20"/>
      <c r="J1645" s="20"/>
      <c r="K1645" s="20"/>
      <c r="L1645" s="21"/>
      <c r="M1645" s="21"/>
      <c r="N1645" s="20"/>
      <c r="O1645" s="20"/>
      <c r="P1645" s="19" t="str">
        <f aca="false">IF(I1645="","",I1645-H1645)</f>
        <v/>
      </c>
      <c r="Q1645" s="19" t="str">
        <f aca="true">IF(B1645="","",IF(N1645="No aplica","No aplica",IF(I1645="","Pendent",IF(N1645="Per substituir","Substituir",IF(OR(N1645="No localitzat",N1645="No lliurat"),"Reposar",IF(I1645&lt;H1645,"Reposar",IF(I1645&gt;H1645,"Revisar excedent",IF(AND(G1645="Sí",M1645&lt;&gt;"",M1645&lt;TODAY()),"EPI caducat",IF(AND(G1645="Sí",M1645&lt;&gt;"",M1645&lt;=TODAY()+90),"EPI caduca ≤90 dies",IF(OR(N1645="Deteriorat usable",N1645="Revisió necessària"),"Revisar","OK"))))))))))</f>
      </c>
      <c r="R1645" s="20"/>
    </row>
    <row r="1646" customFormat="false" ht="15" hidden="false" customHeight="false" outlineLevel="0" collapsed="false">
      <c r="A1646" s="19" t="n">
        <v>16</v>
      </c>
      <c r="B1646" s="19" t="n">
        <f aca="false">IFERROR(VLOOKUP(A1646,Personal!$A$6:$F$112,2,FALSE()),"")</f>
        <v>0</v>
      </c>
      <c r="C1646" s="19" t="str">
        <f aca="false">IFERROR(VLOOKUP(A1646,Personal!$A$6:$F$112,3,FALSE()),"")</f>
        <v>Olot</v>
      </c>
      <c r="D1646" s="19" t="s">
        <v>37</v>
      </c>
      <c r="E1646" s="19" t="s">
        <v>38</v>
      </c>
      <c r="F1646" s="19" t="s">
        <v>39</v>
      </c>
      <c r="G1646" s="19" t="s">
        <v>291</v>
      </c>
      <c r="H1646" s="19" t="n">
        <f aca="false">IF(OR(VLOOKUP(A1646,Personal!$A$6:$F$112,5,FALSE())&lt;&gt;"Sí",N1646="No aplica"),0,'Catàleg GRAE'!D10)</f>
        <v>1</v>
      </c>
      <c r="I1646" s="20"/>
      <c r="J1646" s="20"/>
      <c r="K1646" s="20"/>
      <c r="L1646" s="21"/>
      <c r="M1646" s="21"/>
      <c r="N1646" s="20"/>
      <c r="O1646" s="20"/>
      <c r="P1646" s="19" t="str">
        <f aca="false">IF(I1646="","",I1646-H1646)</f>
        <v/>
      </c>
      <c r="Q1646" s="19" t="str">
        <f aca="true">IF(B1646="","",IF(N1646="No aplica","No aplica",IF(I1646="","Pendent",IF(N1646="Per substituir","Substituir",IF(OR(N1646="No localitzat",N1646="No lliurat"),"Reposar",IF(I1646&lt;H1646,"Reposar",IF(I1646&gt;H1646,"Revisar excedent",IF(AND(G1646="Sí",M1646&lt;&gt;"",M1646&lt;TODAY()),"EPI caducat",IF(AND(G1646="Sí",M1646&lt;&gt;"",M1646&lt;=TODAY()+90),"EPI caduca ≤90 dies",IF(OR(N1646="Deteriorat usable",N1646="Revisió necessària"),"Revisar","OK"))))))))))</f>
      </c>
      <c r="R1646" s="20"/>
    </row>
    <row r="1647" customFormat="false" ht="15" hidden="false" customHeight="false" outlineLevel="0" collapsed="false">
      <c r="A1647" s="19" t="n">
        <v>16</v>
      </c>
      <c r="B1647" s="19" t="n">
        <f aca="false">IFERROR(VLOOKUP(A1647,Personal!$A$6:$F$112,2,FALSE()),"")</f>
        <v>0</v>
      </c>
      <c r="C1647" s="19" t="str">
        <f aca="false">IFERROR(VLOOKUP(A1647,Personal!$A$6:$F$112,3,FALSE()),"")</f>
        <v>Olot</v>
      </c>
      <c r="D1647" s="19" t="s">
        <v>40</v>
      </c>
      <c r="E1647" s="19" t="s">
        <v>41</v>
      </c>
      <c r="F1647" s="19" t="s">
        <v>42</v>
      </c>
      <c r="G1647" s="19" t="s">
        <v>272</v>
      </c>
      <c r="H1647" s="19" t="n">
        <f aca="false">IF(OR(VLOOKUP(A1647,Personal!$A$6:$F$112,5,FALSE())&lt;&gt;"Sí",N1647="No aplica"),0,'Catàleg GRAE'!D11)</f>
        <v>1</v>
      </c>
      <c r="I1647" s="20"/>
      <c r="J1647" s="20"/>
      <c r="K1647" s="20"/>
      <c r="L1647" s="21"/>
      <c r="M1647" s="21"/>
      <c r="N1647" s="20"/>
      <c r="O1647" s="20"/>
      <c r="P1647" s="19" t="str">
        <f aca="false">IF(I1647="","",I1647-H1647)</f>
        <v/>
      </c>
      <c r="Q1647" s="19" t="str">
        <f aca="true">IF(B1647="","",IF(N1647="No aplica","No aplica",IF(I1647="","Pendent",IF(N1647="Per substituir","Substituir",IF(OR(N1647="No localitzat",N1647="No lliurat"),"Reposar",IF(I1647&lt;H1647,"Reposar",IF(I1647&gt;H1647,"Revisar excedent",IF(AND(G1647="Sí",M1647&lt;&gt;"",M1647&lt;TODAY()),"EPI caducat",IF(AND(G1647="Sí",M1647&lt;&gt;"",M1647&lt;=TODAY()+90),"EPI caduca ≤90 dies",IF(OR(N1647="Deteriorat usable",N1647="Revisió necessària"),"Revisar","OK"))))))))))</f>
      </c>
      <c r="R1647" s="20"/>
    </row>
    <row r="1648" customFormat="false" ht="15" hidden="false" customHeight="false" outlineLevel="0" collapsed="false">
      <c r="A1648" s="19" t="n">
        <v>16</v>
      </c>
      <c r="B1648" s="19" t="n">
        <f aca="false">IFERROR(VLOOKUP(A1648,Personal!$A$6:$F$112,2,FALSE()),"")</f>
        <v>0</v>
      </c>
      <c r="C1648" s="19" t="str">
        <f aca="false">IFERROR(VLOOKUP(A1648,Personal!$A$6:$F$112,3,FALSE()),"")</f>
        <v>Olot</v>
      </c>
      <c r="D1648" s="19" t="s">
        <v>40</v>
      </c>
      <c r="E1648" s="19" t="s">
        <v>43</v>
      </c>
      <c r="F1648" s="19" t="s">
        <v>44</v>
      </c>
      <c r="G1648" s="19" t="s">
        <v>272</v>
      </c>
      <c r="H1648" s="19" t="n">
        <f aca="false">IF(OR(VLOOKUP(A1648,Personal!$A$6:$F$112,5,FALSE())&lt;&gt;"Sí",N1648="No aplica"),0,'Catàleg GRAE'!D12)</f>
        <v>1</v>
      </c>
      <c r="I1648" s="20"/>
      <c r="J1648" s="20"/>
      <c r="K1648" s="20"/>
      <c r="L1648" s="21"/>
      <c r="M1648" s="21"/>
      <c r="N1648" s="20"/>
      <c r="O1648" s="20"/>
      <c r="P1648" s="19" t="str">
        <f aca="false">IF(I1648="","",I1648-H1648)</f>
        <v/>
      </c>
      <c r="Q1648" s="19" t="str">
        <f aca="true">IF(B1648="","",IF(N1648="No aplica","No aplica",IF(I1648="","Pendent",IF(N1648="Per substituir","Substituir",IF(OR(N1648="No localitzat",N1648="No lliurat"),"Reposar",IF(I1648&lt;H1648,"Reposar",IF(I1648&gt;H1648,"Revisar excedent",IF(AND(G1648="Sí",M1648&lt;&gt;"",M1648&lt;TODAY()),"EPI caducat",IF(AND(G1648="Sí",M1648&lt;&gt;"",M1648&lt;=TODAY()+90),"EPI caduca ≤90 dies",IF(OR(N1648="Deteriorat usable",N1648="Revisió necessària"),"Revisar","OK"))))))))))</f>
      </c>
      <c r="R1648" s="20"/>
    </row>
    <row r="1649" customFormat="false" ht="15" hidden="false" customHeight="false" outlineLevel="0" collapsed="false">
      <c r="A1649" s="19" t="n">
        <v>16</v>
      </c>
      <c r="B1649" s="19" t="n">
        <f aca="false">IFERROR(VLOOKUP(A1649,Personal!$A$6:$F$112,2,FALSE()),"")</f>
        <v>0</v>
      </c>
      <c r="C1649" s="19" t="str">
        <f aca="false">IFERROR(VLOOKUP(A1649,Personal!$A$6:$F$112,3,FALSE()),"")</f>
        <v>Olot</v>
      </c>
      <c r="D1649" s="19" t="s">
        <v>45</v>
      </c>
      <c r="E1649" s="19" t="s">
        <v>46</v>
      </c>
      <c r="F1649" s="19" t="s">
        <v>47</v>
      </c>
      <c r="G1649" s="19" t="s">
        <v>291</v>
      </c>
      <c r="H1649" s="19" t="n">
        <f aca="false">IF(OR(VLOOKUP(A1649,Personal!$A$6:$F$112,5,FALSE())&lt;&gt;"Sí",N1649="No aplica"),0,'Catàleg GRAE'!D13)</f>
        <v>1</v>
      </c>
      <c r="I1649" s="20"/>
      <c r="J1649" s="20"/>
      <c r="K1649" s="20"/>
      <c r="L1649" s="21"/>
      <c r="M1649" s="21"/>
      <c r="N1649" s="20"/>
      <c r="O1649" s="20"/>
      <c r="P1649" s="19" t="str">
        <f aca="false">IF(I1649="","",I1649-H1649)</f>
        <v/>
      </c>
      <c r="Q1649" s="19" t="str">
        <f aca="true">IF(B1649="","",IF(N1649="No aplica","No aplica",IF(I1649="","Pendent",IF(N1649="Per substituir","Substituir",IF(OR(N1649="No localitzat",N1649="No lliurat"),"Reposar",IF(I1649&lt;H1649,"Reposar",IF(I1649&gt;H1649,"Revisar excedent",IF(AND(G1649="Sí",M1649&lt;&gt;"",M1649&lt;TODAY()),"EPI caducat",IF(AND(G1649="Sí",M1649&lt;&gt;"",M1649&lt;=TODAY()+90),"EPI caduca ≤90 dies",IF(OR(N1649="Deteriorat usable",N1649="Revisió necessària"),"Revisar","OK"))))))))))</f>
      </c>
      <c r="R1649" s="20"/>
    </row>
    <row r="1650" customFormat="false" ht="15" hidden="false" customHeight="false" outlineLevel="0" collapsed="false">
      <c r="A1650" s="19" t="n">
        <v>16</v>
      </c>
      <c r="B1650" s="19" t="n">
        <f aca="false">IFERROR(VLOOKUP(A1650,Personal!$A$6:$F$112,2,FALSE()),"")</f>
        <v>0</v>
      </c>
      <c r="C1650" s="19" t="str">
        <f aca="false">IFERROR(VLOOKUP(A1650,Personal!$A$6:$F$112,3,FALSE()),"")</f>
        <v>Olot</v>
      </c>
      <c r="D1650" s="19" t="s">
        <v>45</v>
      </c>
      <c r="E1650" s="19" t="s">
        <v>48</v>
      </c>
      <c r="F1650" s="19" t="s">
        <v>49</v>
      </c>
      <c r="G1650" s="19" t="s">
        <v>291</v>
      </c>
      <c r="H1650" s="19" t="n">
        <f aca="false">IF(OR(VLOOKUP(A1650,Personal!$A$6:$F$112,5,FALSE())&lt;&gt;"Sí",N1650="No aplica"),0,'Catàleg GRAE'!D14)</f>
        <v>1</v>
      </c>
      <c r="I1650" s="20"/>
      <c r="J1650" s="20"/>
      <c r="K1650" s="20"/>
      <c r="L1650" s="21"/>
      <c r="M1650" s="21"/>
      <c r="N1650" s="20"/>
      <c r="O1650" s="20"/>
      <c r="P1650" s="19" t="str">
        <f aca="false">IF(I1650="","",I1650-H1650)</f>
        <v/>
      </c>
      <c r="Q1650" s="19" t="str">
        <f aca="true">IF(B1650="","",IF(N1650="No aplica","No aplica",IF(I1650="","Pendent",IF(N1650="Per substituir","Substituir",IF(OR(N1650="No localitzat",N1650="No lliurat"),"Reposar",IF(I1650&lt;H1650,"Reposar",IF(I1650&gt;H1650,"Revisar excedent",IF(AND(G1650="Sí",M1650&lt;&gt;"",M1650&lt;TODAY()),"EPI caducat",IF(AND(G1650="Sí",M1650&lt;&gt;"",M1650&lt;=TODAY()+90),"EPI caduca ≤90 dies",IF(OR(N1650="Deteriorat usable",N1650="Revisió necessària"),"Revisar","OK"))))))))))</f>
      </c>
      <c r="R1650" s="20"/>
    </row>
    <row r="1651" customFormat="false" ht="15" hidden="false" customHeight="false" outlineLevel="0" collapsed="false">
      <c r="A1651" s="19" t="n">
        <v>16</v>
      </c>
      <c r="B1651" s="19" t="n">
        <f aca="false">IFERROR(VLOOKUP(A1651,Personal!$A$6:$F$112,2,FALSE()),"")</f>
        <v>0</v>
      </c>
      <c r="C1651" s="19" t="str">
        <f aca="false">IFERROR(VLOOKUP(A1651,Personal!$A$6:$F$112,3,FALSE()),"")</f>
        <v>Olot</v>
      </c>
      <c r="D1651" s="19" t="s">
        <v>45</v>
      </c>
      <c r="E1651" s="19" t="s">
        <v>50</v>
      </c>
      <c r="F1651" s="19" t="s">
        <v>51</v>
      </c>
      <c r="G1651" s="19" t="s">
        <v>291</v>
      </c>
      <c r="H1651" s="19" t="n">
        <f aca="false">IF(OR(VLOOKUP(A1651,Personal!$A$6:$F$112,5,FALSE())&lt;&gt;"Sí",N1651="No aplica"),0,'Catàleg GRAE'!D15)</f>
        <v>1</v>
      </c>
      <c r="I1651" s="20"/>
      <c r="J1651" s="20"/>
      <c r="K1651" s="20"/>
      <c r="L1651" s="21"/>
      <c r="M1651" s="21"/>
      <c r="N1651" s="20"/>
      <c r="O1651" s="20"/>
      <c r="P1651" s="19" t="str">
        <f aca="false">IF(I1651="","",I1651-H1651)</f>
        <v/>
      </c>
      <c r="Q1651" s="19" t="str">
        <f aca="true">IF(B1651="","",IF(N1651="No aplica","No aplica",IF(I1651="","Pendent",IF(N1651="Per substituir","Substituir",IF(OR(N1651="No localitzat",N1651="No lliurat"),"Reposar",IF(I1651&lt;H1651,"Reposar",IF(I1651&gt;H1651,"Revisar excedent",IF(AND(G1651="Sí",M1651&lt;&gt;"",M1651&lt;TODAY()),"EPI caducat",IF(AND(G1651="Sí",M1651&lt;&gt;"",M1651&lt;=TODAY()+90),"EPI caduca ≤90 dies",IF(OR(N1651="Deteriorat usable",N1651="Revisió necessària"),"Revisar","OK"))))))))))</f>
      </c>
      <c r="R1651" s="20"/>
    </row>
    <row r="1652" customFormat="false" ht="15" hidden="false" customHeight="false" outlineLevel="0" collapsed="false">
      <c r="A1652" s="19" t="n">
        <v>16</v>
      </c>
      <c r="B1652" s="19" t="n">
        <f aca="false">IFERROR(VLOOKUP(A1652,Personal!$A$6:$F$112,2,FALSE()),"")</f>
        <v>0</v>
      </c>
      <c r="C1652" s="19" t="str">
        <f aca="false">IFERROR(VLOOKUP(A1652,Personal!$A$6:$F$112,3,FALSE()),"")</f>
        <v>Olot</v>
      </c>
      <c r="D1652" s="19" t="s">
        <v>45</v>
      </c>
      <c r="E1652" s="19" t="s">
        <v>52</v>
      </c>
      <c r="F1652" s="19" t="s">
        <v>53</v>
      </c>
      <c r="G1652" s="19" t="s">
        <v>291</v>
      </c>
      <c r="H1652" s="19" t="n">
        <f aca="false">IF(OR(VLOOKUP(A1652,Personal!$A$6:$F$112,5,FALSE())&lt;&gt;"Sí",N1652="No aplica"),0,'Catàleg GRAE'!D16)</f>
        <v>1</v>
      </c>
      <c r="I1652" s="20"/>
      <c r="J1652" s="20"/>
      <c r="K1652" s="20"/>
      <c r="L1652" s="21"/>
      <c r="M1652" s="21"/>
      <c r="N1652" s="20"/>
      <c r="O1652" s="20"/>
      <c r="P1652" s="19" t="str">
        <f aca="false">IF(I1652="","",I1652-H1652)</f>
        <v/>
      </c>
      <c r="Q1652" s="19" t="str">
        <f aca="true">IF(B1652="","",IF(N1652="No aplica","No aplica",IF(I1652="","Pendent",IF(N1652="Per substituir","Substituir",IF(OR(N1652="No localitzat",N1652="No lliurat"),"Reposar",IF(I1652&lt;H1652,"Reposar",IF(I1652&gt;H1652,"Revisar excedent",IF(AND(G1652="Sí",M1652&lt;&gt;"",M1652&lt;TODAY()),"EPI caducat",IF(AND(G1652="Sí",M1652&lt;&gt;"",M1652&lt;=TODAY()+90),"EPI caduca ≤90 dies",IF(OR(N1652="Deteriorat usable",N1652="Revisió necessària"),"Revisar","OK"))))))))))</f>
      </c>
      <c r="R1652" s="20"/>
    </row>
    <row r="1653" customFormat="false" ht="15" hidden="false" customHeight="false" outlineLevel="0" collapsed="false">
      <c r="A1653" s="19" t="n">
        <v>16</v>
      </c>
      <c r="B1653" s="19" t="n">
        <f aca="false">IFERROR(VLOOKUP(A1653,Personal!$A$6:$F$112,2,FALSE()),"")</f>
        <v>0</v>
      </c>
      <c r="C1653" s="19" t="str">
        <f aca="false">IFERROR(VLOOKUP(A1653,Personal!$A$6:$F$112,3,FALSE()),"")</f>
        <v>Olot</v>
      </c>
      <c r="D1653" s="19" t="s">
        <v>45</v>
      </c>
      <c r="E1653" s="19" t="s">
        <v>54</v>
      </c>
      <c r="F1653" s="19" t="s">
        <v>55</v>
      </c>
      <c r="G1653" s="19" t="s">
        <v>291</v>
      </c>
      <c r="H1653" s="19" t="n">
        <f aca="false">IF(OR(VLOOKUP(A1653,Personal!$A$6:$F$112,5,FALSE())&lt;&gt;"Sí",N1653="No aplica"),0,'Catàleg GRAE'!D17)</f>
        <v>1</v>
      </c>
      <c r="I1653" s="20"/>
      <c r="J1653" s="20"/>
      <c r="K1653" s="20"/>
      <c r="L1653" s="21"/>
      <c r="M1653" s="21"/>
      <c r="N1653" s="20"/>
      <c r="O1653" s="20"/>
      <c r="P1653" s="19" t="str">
        <f aca="false">IF(I1653="","",I1653-H1653)</f>
        <v/>
      </c>
      <c r="Q1653" s="19" t="str">
        <f aca="true">IF(B1653="","",IF(N1653="No aplica","No aplica",IF(I1653="","Pendent",IF(N1653="Per substituir","Substituir",IF(OR(N1653="No localitzat",N1653="No lliurat"),"Reposar",IF(I1653&lt;H1653,"Reposar",IF(I1653&gt;H1653,"Revisar excedent",IF(AND(G1653="Sí",M1653&lt;&gt;"",M1653&lt;TODAY()),"EPI caducat",IF(AND(G1653="Sí",M1653&lt;&gt;"",M1653&lt;=TODAY()+90),"EPI caduca ≤90 dies",IF(OR(N1653="Deteriorat usable",N1653="Revisió necessària"),"Revisar","OK"))))))))))</f>
      </c>
      <c r="R1653" s="20"/>
    </row>
    <row r="1654" customFormat="false" ht="15" hidden="false" customHeight="false" outlineLevel="0" collapsed="false">
      <c r="A1654" s="19" t="n">
        <v>16</v>
      </c>
      <c r="B1654" s="19" t="n">
        <f aca="false">IFERROR(VLOOKUP(A1654,Personal!$A$6:$F$112,2,FALSE()),"")</f>
        <v>0</v>
      </c>
      <c r="C1654" s="19" t="str">
        <f aca="false">IFERROR(VLOOKUP(A1654,Personal!$A$6:$F$112,3,FALSE()),"")</f>
        <v>Olot</v>
      </c>
      <c r="D1654" s="19" t="s">
        <v>56</v>
      </c>
      <c r="E1654" s="19" t="s">
        <v>57</v>
      </c>
      <c r="F1654" s="19" t="s">
        <v>58</v>
      </c>
      <c r="G1654" s="19" t="s">
        <v>291</v>
      </c>
      <c r="H1654" s="19" t="n">
        <f aca="false">IF(OR(VLOOKUP(A1654,Personal!$A$6:$F$112,5,FALSE())&lt;&gt;"Sí",N1654="No aplica"),0,'Catàleg GRAE'!D18)</f>
        <v>1</v>
      </c>
      <c r="I1654" s="20"/>
      <c r="J1654" s="20"/>
      <c r="K1654" s="20"/>
      <c r="L1654" s="21"/>
      <c r="M1654" s="21"/>
      <c r="N1654" s="20"/>
      <c r="O1654" s="20"/>
      <c r="P1654" s="19" t="str">
        <f aca="false">IF(I1654="","",I1654-H1654)</f>
        <v/>
      </c>
      <c r="Q1654" s="19" t="str">
        <f aca="true">IF(B1654="","",IF(N1654="No aplica","No aplica",IF(I1654="","Pendent",IF(N1654="Per substituir","Substituir",IF(OR(N1654="No localitzat",N1654="No lliurat"),"Reposar",IF(I1654&lt;H1654,"Reposar",IF(I1654&gt;H1654,"Revisar excedent",IF(AND(G1654="Sí",M1654&lt;&gt;"",M1654&lt;TODAY()),"EPI caducat",IF(AND(G1654="Sí",M1654&lt;&gt;"",M1654&lt;=TODAY()+90),"EPI caduca ≤90 dies",IF(OR(N1654="Deteriorat usable",N1654="Revisió necessària"),"Revisar","OK"))))))))))</f>
      </c>
      <c r="R1654" s="20"/>
    </row>
    <row r="1655" customFormat="false" ht="15" hidden="false" customHeight="false" outlineLevel="0" collapsed="false">
      <c r="A1655" s="19" t="n">
        <v>16</v>
      </c>
      <c r="B1655" s="19" t="n">
        <f aca="false">IFERROR(VLOOKUP(A1655,Personal!$A$6:$F$112,2,FALSE()),"")</f>
        <v>0</v>
      </c>
      <c r="C1655" s="19" t="str">
        <f aca="false">IFERROR(VLOOKUP(A1655,Personal!$A$6:$F$112,3,FALSE()),"")</f>
        <v>Olot</v>
      </c>
      <c r="D1655" s="19" t="s">
        <v>59</v>
      </c>
      <c r="E1655" s="19" t="s">
        <v>60</v>
      </c>
      <c r="F1655" s="19" t="s">
        <v>61</v>
      </c>
      <c r="G1655" s="19" t="s">
        <v>291</v>
      </c>
      <c r="H1655" s="19" t="n">
        <f aca="false">IF(OR(VLOOKUP(A1655,Personal!$A$6:$F$112,5,FALSE())&lt;&gt;"Sí",N1655="No aplica"),0,'Catàleg GRAE'!D19)</f>
        <v>4</v>
      </c>
      <c r="I1655" s="20"/>
      <c r="J1655" s="20"/>
      <c r="K1655" s="20"/>
      <c r="L1655" s="21"/>
      <c r="M1655" s="21"/>
      <c r="N1655" s="20"/>
      <c r="O1655" s="20"/>
      <c r="P1655" s="19" t="str">
        <f aca="false">IF(I1655="","",I1655-H1655)</f>
        <v/>
      </c>
      <c r="Q1655" s="19" t="str">
        <f aca="true">IF(B1655="","",IF(N1655="No aplica","No aplica",IF(I1655="","Pendent",IF(N1655="Per substituir","Substituir",IF(OR(N1655="No localitzat",N1655="No lliurat"),"Reposar",IF(I1655&lt;H1655,"Reposar",IF(I1655&gt;H1655,"Revisar excedent",IF(AND(G1655="Sí",M1655&lt;&gt;"",M1655&lt;TODAY()),"EPI caducat",IF(AND(G1655="Sí",M1655&lt;&gt;"",M1655&lt;=TODAY()+90),"EPI caduca ≤90 dies",IF(OR(N1655="Deteriorat usable",N1655="Revisió necessària"),"Revisar","OK"))))))))))</f>
      </c>
      <c r="R1655" s="20"/>
    </row>
    <row r="1656" customFormat="false" ht="15" hidden="false" customHeight="false" outlineLevel="0" collapsed="false">
      <c r="A1656" s="19" t="n">
        <v>16</v>
      </c>
      <c r="B1656" s="19" t="n">
        <f aca="false">IFERROR(VLOOKUP(A1656,Personal!$A$6:$F$112,2,FALSE()),"")</f>
        <v>0</v>
      </c>
      <c r="C1656" s="19" t="str">
        <f aca="false">IFERROR(VLOOKUP(A1656,Personal!$A$6:$F$112,3,FALSE()),"")</f>
        <v>Olot</v>
      </c>
      <c r="D1656" s="19" t="s">
        <v>59</v>
      </c>
      <c r="E1656" s="19" t="s">
        <v>60</v>
      </c>
      <c r="F1656" s="19" t="s">
        <v>62</v>
      </c>
      <c r="G1656" s="19" t="s">
        <v>291</v>
      </c>
      <c r="H1656" s="19" t="n">
        <f aca="false">IF(OR(VLOOKUP(A1656,Personal!$A$6:$F$112,5,FALSE())&lt;&gt;"Sí",N1656="No aplica"),0,'Catàleg GRAE'!D20)</f>
        <v>2</v>
      </c>
      <c r="I1656" s="20"/>
      <c r="J1656" s="20"/>
      <c r="K1656" s="20"/>
      <c r="L1656" s="21"/>
      <c r="M1656" s="21"/>
      <c r="N1656" s="20"/>
      <c r="O1656" s="20"/>
      <c r="P1656" s="19" t="str">
        <f aca="false">IF(I1656="","",I1656-H1656)</f>
        <v/>
      </c>
      <c r="Q1656" s="19" t="str">
        <f aca="true">IF(B1656="","",IF(N1656="No aplica","No aplica",IF(I1656="","Pendent",IF(N1656="Per substituir","Substituir",IF(OR(N1656="No localitzat",N1656="No lliurat"),"Reposar",IF(I1656&lt;H1656,"Reposar",IF(I1656&gt;H1656,"Revisar excedent",IF(AND(G1656="Sí",M1656&lt;&gt;"",M1656&lt;TODAY()),"EPI caducat",IF(AND(G1656="Sí",M1656&lt;&gt;"",M1656&lt;=TODAY()+90),"EPI caduca ≤90 dies",IF(OR(N1656="Deteriorat usable",N1656="Revisió necessària"),"Revisar","OK"))))))))))</f>
      </c>
      <c r="R1656" s="20"/>
    </row>
    <row r="1657" customFormat="false" ht="15" hidden="false" customHeight="false" outlineLevel="0" collapsed="false">
      <c r="A1657" s="19" t="n">
        <v>16</v>
      </c>
      <c r="B1657" s="19" t="n">
        <f aca="false">IFERROR(VLOOKUP(A1657,Personal!$A$6:$F$112,2,FALSE()),"")</f>
        <v>0</v>
      </c>
      <c r="C1657" s="19" t="str">
        <f aca="false">IFERROR(VLOOKUP(A1657,Personal!$A$6:$F$112,3,FALSE()),"")</f>
        <v>Olot</v>
      </c>
      <c r="D1657" s="19" t="s">
        <v>59</v>
      </c>
      <c r="E1657" s="19" t="s">
        <v>60</v>
      </c>
      <c r="F1657" s="19" t="s">
        <v>63</v>
      </c>
      <c r="G1657" s="19" t="s">
        <v>291</v>
      </c>
      <c r="H1657" s="19" t="n">
        <f aca="false">IF(OR(VLOOKUP(A1657,Personal!$A$6:$F$112,5,FALSE())&lt;&gt;"Sí",N1657="No aplica"),0,'Catàleg GRAE'!D21)</f>
        <v>2</v>
      </c>
      <c r="I1657" s="20"/>
      <c r="J1657" s="20"/>
      <c r="K1657" s="20"/>
      <c r="L1657" s="21"/>
      <c r="M1657" s="21"/>
      <c r="N1657" s="20"/>
      <c r="O1657" s="20"/>
      <c r="P1657" s="19" t="str">
        <f aca="false">IF(I1657="","",I1657-H1657)</f>
        <v/>
      </c>
      <c r="Q1657" s="19" t="str">
        <f aca="true">IF(B1657="","",IF(N1657="No aplica","No aplica",IF(I1657="","Pendent",IF(N1657="Per substituir","Substituir",IF(OR(N1657="No localitzat",N1657="No lliurat"),"Reposar",IF(I1657&lt;H1657,"Reposar",IF(I1657&gt;H1657,"Revisar excedent",IF(AND(G1657="Sí",M1657&lt;&gt;"",M1657&lt;TODAY()),"EPI caducat",IF(AND(G1657="Sí",M1657&lt;&gt;"",M1657&lt;=TODAY()+90),"EPI caduca ≤90 dies",IF(OR(N1657="Deteriorat usable",N1657="Revisió necessària"),"Revisar","OK"))))))))))</f>
      </c>
      <c r="R1657" s="20"/>
    </row>
    <row r="1658" customFormat="false" ht="15" hidden="false" customHeight="false" outlineLevel="0" collapsed="false">
      <c r="A1658" s="19" t="n">
        <v>16</v>
      </c>
      <c r="B1658" s="19" t="n">
        <f aca="false">IFERROR(VLOOKUP(A1658,Personal!$A$6:$F$112,2,FALSE()),"")</f>
        <v>0</v>
      </c>
      <c r="C1658" s="19" t="str">
        <f aca="false">IFERROR(VLOOKUP(A1658,Personal!$A$6:$F$112,3,FALSE()),"")</f>
        <v>Olot</v>
      </c>
      <c r="D1658" s="19" t="s">
        <v>64</v>
      </c>
      <c r="E1658" s="19" t="s">
        <v>65</v>
      </c>
      <c r="F1658" s="19" t="s">
        <v>66</v>
      </c>
      <c r="G1658" s="19" t="s">
        <v>291</v>
      </c>
      <c r="H1658" s="19" t="n">
        <f aca="false">IF(OR(VLOOKUP(A1658,Personal!$A$6:$F$112,5,FALSE())&lt;&gt;"Sí",N1658="No aplica"),0,'Catàleg GRAE'!D22)</f>
        <v>1</v>
      </c>
      <c r="I1658" s="20"/>
      <c r="J1658" s="20"/>
      <c r="K1658" s="20"/>
      <c r="L1658" s="21"/>
      <c r="M1658" s="21"/>
      <c r="N1658" s="20"/>
      <c r="O1658" s="20"/>
      <c r="P1658" s="19" t="str">
        <f aca="false">IF(I1658="","",I1658-H1658)</f>
        <v/>
      </c>
      <c r="Q1658" s="19" t="str">
        <f aca="true">IF(B1658="","",IF(N1658="No aplica","No aplica",IF(I1658="","Pendent",IF(N1658="Per substituir","Substituir",IF(OR(N1658="No localitzat",N1658="No lliurat"),"Reposar",IF(I1658&lt;H1658,"Reposar",IF(I1658&gt;H1658,"Revisar excedent",IF(AND(G1658="Sí",M1658&lt;&gt;"",M1658&lt;TODAY()),"EPI caducat",IF(AND(G1658="Sí",M1658&lt;&gt;"",M1658&lt;=TODAY()+90),"EPI caduca ≤90 dies",IF(OR(N1658="Deteriorat usable",N1658="Revisió necessària"),"Revisar","OK"))))))))))</f>
      </c>
      <c r="R1658" s="20"/>
    </row>
    <row r="1659" customFormat="false" ht="15" hidden="false" customHeight="false" outlineLevel="0" collapsed="false">
      <c r="A1659" s="19" t="n">
        <v>16</v>
      </c>
      <c r="B1659" s="19" t="n">
        <f aca="false">IFERROR(VLOOKUP(A1659,Personal!$A$6:$F$112,2,FALSE()),"")</f>
        <v>0</v>
      </c>
      <c r="C1659" s="19" t="str">
        <f aca="false">IFERROR(VLOOKUP(A1659,Personal!$A$6:$F$112,3,FALSE()),"")</f>
        <v>Olot</v>
      </c>
      <c r="D1659" s="19" t="s">
        <v>64</v>
      </c>
      <c r="E1659" s="19" t="s">
        <v>67</v>
      </c>
      <c r="F1659" s="19" t="s">
        <v>68</v>
      </c>
      <c r="G1659" s="19" t="s">
        <v>291</v>
      </c>
      <c r="H1659" s="19" t="n">
        <f aca="false">IF(OR(VLOOKUP(A1659,Personal!$A$6:$F$112,5,FALSE())&lt;&gt;"Sí",N1659="No aplica"),0,'Catàleg GRAE'!D23)</f>
        <v>1</v>
      </c>
      <c r="I1659" s="20"/>
      <c r="J1659" s="20"/>
      <c r="K1659" s="20"/>
      <c r="L1659" s="21"/>
      <c r="M1659" s="21"/>
      <c r="N1659" s="20"/>
      <c r="O1659" s="20"/>
      <c r="P1659" s="19" t="str">
        <f aca="false">IF(I1659="","",I1659-H1659)</f>
        <v/>
      </c>
      <c r="Q1659" s="19" t="str">
        <f aca="true">IF(B1659="","",IF(N1659="No aplica","No aplica",IF(I1659="","Pendent",IF(N1659="Per substituir","Substituir",IF(OR(N1659="No localitzat",N1659="No lliurat"),"Reposar",IF(I1659&lt;H1659,"Reposar",IF(I1659&gt;H1659,"Revisar excedent",IF(AND(G1659="Sí",M1659&lt;&gt;"",M1659&lt;TODAY()),"EPI caducat",IF(AND(G1659="Sí",M1659&lt;&gt;"",M1659&lt;=TODAY()+90),"EPI caduca ≤90 dies",IF(OR(N1659="Deteriorat usable",N1659="Revisió necessària"),"Revisar","OK"))))))))))</f>
      </c>
      <c r="R1659" s="20"/>
    </row>
    <row r="1660" customFormat="false" ht="15" hidden="false" customHeight="false" outlineLevel="0" collapsed="false">
      <c r="A1660" s="19" t="n">
        <v>16</v>
      </c>
      <c r="B1660" s="19" t="n">
        <f aca="false">IFERROR(VLOOKUP(A1660,Personal!$A$6:$F$112,2,FALSE()),"")</f>
        <v>0</v>
      </c>
      <c r="C1660" s="19" t="str">
        <f aca="false">IFERROR(VLOOKUP(A1660,Personal!$A$6:$F$112,3,FALSE()),"")</f>
        <v>Olot</v>
      </c>
      <c r="D1660" s="19" t="s">
        <v>64</v>
      </c>
      <c r="E1660" s="19" t="s">
        <v>69</v>
      </c>
      <c r="F1660" s="19" t="s">
        <v>70</v>
      </c>
      <c r="G1660" s="19" t="s">
        <v>291</v>
      </c>
      <c r="H1660" s="19" t="n">
        <f aca="false">IF(OR(VLOOKUP(A1660,Personal!$A$6:$F$112,5,FALSE())&lt;&gt;"Sí",N1660="No aplica"),0,'Catàleg GRAE'!D24)</f>
        <v>1</v>
      </c>
      <c r="I1660" s="20"/>
      <c r="J1660" s="20"/>
      <c r="K1660" s="20"/>
      <c r="L1660" s="21"/>
      <c r="M1660" s="21"/>
      <c r="N1660" s="20"/>
      <c r="O1660" s="20"/>
      <c r="P1660" s="19" t="str">
        <f aca="false">IF(I1660="","",I1660-H1660)</f>
        <v/>
      </c>
      <c r="Q1660" s="19" t="str">
        <f aca="true">IF(B1660="","",IF(N1660="No aplica","No aplica",IF(I1660="","Pendent",IF(N1660="Per substituir","Substituir",IF(OR(N1660="No localitzat",N1660="No lliurat"),"Reposar",IF(I1660&lt;H1660,"Reposar",IF(I1660&gt;H1660,"Revisar excedent",IF(AND(G1660="Sí",M1660&lt;&gt;"",M1660&lt;TODAY()),"EPI caducat",IF(AND(G1660="Sí",M1660&lt;&gt;"",M1660&lt;=TODAY()+90),"EPI caduca ≤90 dies",IF(OR(N1660="Deteriorat usable",N1660="Revisió necessària"),"Revisar","OK"))))))))))</f>
      </c>
      <c r="R1660" s="20"/>
    </row>
    <row r="1661" customFormat="false" ht="15" hidden="false" customHeight="false" outlineLevel="0" collapsed="false">
      <c r="A1661" s="19" t="n">
        <v>16</v>
      </c>
      <c r="B1661" s="19" t="n">
        <f aca="false">IFERROR(VLOOKUP(A1661,Personal!$A$6:$F$112,2,FALSE()),"")</f>
        <v>0</v>
      </c>
      <c r="C1661" s="19" t="str">
        <f aca="false">IFERROR(VLOOKUP(A1661,Personal!$A$6:$F$112,3,FALSE()),"")</f>
        <v>Olot</v>
      </c>
      <c r="D1661" s="19" t="s">
        <v>71</v>
      </c>
      <c r="E1661" s="19" t="s">
        <v>72</v>
      </c>
      <c r="F1661" s="19" t="s">
        <v>73</v>
      </c>
      <c r="G1661" s="19" t="s">
        <v>291</v>
      </c>
      <c r="H1661" s="19" t="n">
        <f aca="false">IF(OR(VLOOKUP(A1661,Personal!$A$6:$F$112,5,FALSE())&lt;&gt;"Sí",N1661="No aplica"),0,'Catàleg GRAE'!D25)</f>
        <v>1</v>
      </c>
      <c r="I1661" s="20"/>
      <c r="J1661" s="20"/>
      <c r="K1661" s="20"/>
      <c r="L1661" s="21"/>
      <c r="M1661" s="21"/>
      <c r="N1661" s="20"/>
      <c r="O1661" s="20"/>
      <c r="P1661" s="19" t="str">
        <f aca="false">IF(I1661="","",I1661-H1661)</f>
        <v/>
      </c>
      <c r="Q1661" s="19" t="str">
        <f aca="true">IF(B1661="","",IF(N1661="No aplica","No aplica",IF(I1661="","Pendent",IF(N1661="Per substituir","Substituir",IF(OR(N1661="No localitzat",N1661="No lliurat"),"Reposar",IF(I1661&lt;H1661,"Reposar",IF(I1661&gt;H1661,"Revisar excedent",IF(AND(G1661="Sí",M1661&lt;&gt;"",M1661&lt;TODAY()),"EPI caducat",IF(AND(G1661="Sí",M1661&lt;&gt;"",M1661&lt;=TODAY()+90),"EPI caduca ≤90 dies",IF(OR(N1661="Deteriorat usable",N1661="Revisió necessària"),"Revisar","OK"))))))))))</f>
      </c>
      <c r="R1661" s="20"/>
    </row>
    <row r="1662" customFormat="false" ht="15" hidden="false" customHeight="false" outlineLevel="0" collapsed="false">
      <c r="A1662" s="19" t="n">
        <v>16</v>
      </c>
      <c r="B1662" s="19" t="n">
        <f aca="false">IFERROR(VLOOKUP(A1662,Personal!$A$6:$F$112,2,FALSE()),"")</f>
        <v>0</v>
      </c>
      <c r="C1662" s="19" t="str">
        <f aca="false">IFERROR(VLOOKUP(A1662,Personal!$A$6:$F$112,3,FALSE()),"")</f>
        <v>Olot</v>
      </c>
      <c r="D1662" s="19" t="s">
        <v>40</v>
      </c>
      <c r="E1662" s="19" t="s">
        <v>74</v>
      </c>
      <c r="F1662" s="19" t="s">
        <v>75</v>
      </c>
      <c r="G1662" s="19" t="s">
        <v>272</v>
      </c>
      <c r="H1662" s="19" t="n">
        <f aca="false">IF(OR(VLOOKUP(A1662,Personal!$A$6:$F$112,5,FALSE())&lt;&gt;"Sí",N1662="No aplica"),0,'Catàleg GRAE'!D26)</f>
        <v>1</v>
      </c>
      <c r="I1662" s="20"/>
      <c r="J1662" s="20"/>
      <c r="K1662" s="20"/>
      <c r="L1662" s="21"/>
      <c r="M1662" s="21"/>
      <c r="N1662" s="20"/>
      <c r="O1662" s="20"/>
      <c r="P1662" s="19" t="str">
        <f aca="false">IF(I1662="","",I1662-H1662)</f>
        <v/>
      </c>
      <c r="Q1662" s="19" t="str">
        <f aca="true">IF(B1662="","",IF(N1662="No aplica","No aplica",IF(I1662="","Pendent",IF(N1662="Per substituir","Substituir",IF(OR(N1662="No localitzat",N1662="No lliurat"),"Reposar",IF(I1662&lt;H1662,"Reposar",IF(I1662&gt;H1662,"Revisar excedent",IF(AND(G1662="Sí",M1662&lt;&gt;"",M1662&lt;TODAY()),"EPI caducat",IF(AND(G1662="Sí",M1662&lt;&gt;"",M1662&lt;=TODAY()+90),"EPI caduca ≤90 dies",IF(OR(N1662="Deteriorat usable",N1662="Revisió necessària"),"Revisar","OK"))))))))))</f>
      </c>
      <c r="R1662" s="20"/>
    </row>
    <row r="1663" customFormat="false" ht="15" hidden="false" customHeight="false" outlineLevel="0" collapsed="false">
      <c r="A1663" s="19" t="n">
        <v>16</v>
      </c>
      <c r="B1663" s="19" t="n">
        <f aca="false">IFERROR(VLOOKUP(A1663,Personal!$A$6:$F$112,2,FALSE()),"")</f>
        <v>0</v>
      </c>
      <c r="C1663" s="19" t="str">
        <f aca="false">IFERROR(VLOOKUP(A1663,Personal!$A$6:$F$112,3,FALSE()),"")</f>
        <v>Olot</v>
      </c>
      <c r="D1663" s="19" t="s">
        <v>40</v>
      </c>
      <c r="E1663" s="19" t="s">
        <v>76</v>
      </c>
      <c r="F1663" s="19" t="s">
        <v>77</v>
      </c>
      <c r="G1663" s="19" t="s">
        <v>291</v>
      </c>
      <c r="H1663" s="19" t="n">
        <f aca="false">IF(OR(VLOOKUP(A1663,Personal!$A$6:$F$112,5,FALSE())&lt;&gt;"Sí",N1663="No aplica"),0,'Catàleg GRAE'!D27)</f>
        <v>1</v>
      </c>
      <c r="I1663" s="20"/>
      <c r="J1663" s="20"/>
      <c r="K1663" s="20"/>
      <c r="L1663" s="21"/>
      <c r="M1663" s="21"/>
      <c r="N1663" s="20"/>
      <c r="O1663" s="20"/>
      <c r="P1663" s="19" t="str">
        <f aca="false">IF(I1663="","",I1663-H1663)</f>
        <v/>
      </c>
      <c r="Q1663" s="19" t="str">
        <f aca="true">IF(B1663="","",IF(N1663="No aplica","No aplica",IF(I1663="","Pendent",IF(N1663="Per substituir","Substituir",IF(OR(N1663="No localitzat",N1663="No lliurat"),"Reposar",IF(I1663&lt;H1663,"Reposar",IF(I1663&gt;H1663,"Revisar excedent",IF(AND(G1663="Sí",M1663&lt;&gt;"",M1663&lt;TODAY()),"EPI caducat",IF(AND(G1663="Sí",M1663&lt;&gt;"",M1663&lt;=TODAY()+90),"EPI caduca ≤90 dies",IF(OR(N1663="Deteriorat usable",N1663="Revisió necessària"),"Revisar","OK"))))))))))</f>
      </c>
      <c r="R1663" s="20"/>
    </row>
    <row r="1664" customFormat="false" ht="15" hidden="false" customHeight="false" outlineLevel="0" collapsed="false">
      <c r="A1664" s="19" t="n">
        <v>16</v>
      </c>
      <c r="B1664" s="19" t="n">
        <f aca="false">IFERROR(VLOOKUP(A1664,Personal!$A$6:$F$112,2,FALSE()),"")</f>
        <v>0</v>
      </c>
      <c r="C1664" s="19" t="str">
        <f aca="false">IFERROR(VLOOKUP(A1664,Personal!$A$6:$F$112,3,FALSE()),"")</f>
        <v>Olot</v>
      </c>
      <c r="D1664" s="19" t="s">
        <v>78</v>
      </c>
      <c r="E1664" s="19" t="s">
        <v>79</v>
      </c>
      <c r="F1664" s="19" t="s">
        <v>80</v>
      </c>
      <c r="G1664" s="19" t="s">
        <v>291</v>
      </c>
      <c r="H1664" s="19" t="n">
        <f aca="false">IF(OR(VLOOKUP(A1664,Personal!$A$6:$F$112,5,FALSE())&lt;&gt;"Sí",N1664="No aplica"),0,'Catàleg GRAE'!D28)</f>
        <v>1</v>
      </c>
      <c r="I1664" s="20"/>
      <c r="J1664" s="20"/>
      <c r="K1664" s="20"/>
      <c r="L1664" s="21"/>
      <c r="M1664" s="21"/>
      <c r="N1664" s="20"/>
      <c r="O1664" s="20"/>
      <c r="P1664" s="19" t="str">
        <f aca="false">IF(I1664="","",I1664-H1664)</f>
        <v/>
      </c>
      <c r="Q1664" s="19" t="str">
        <f aca="true">IF(B1664="","",IF(N1664="No aplica","No aplica",IF(I1664="","Pendent",IF(N1664="Per substituir","Substituir",IF(OR(N1664="No localitzat",N1664="No lliurat"),"Reposar",IF(I1664&lt;H1664,"Reposar",IF(I1664&gt;H1664,"Revisar excedent",IF(AND(G1664="Sí",M1664&lt;&gt;"",M1664&lt;TODAY()),"EPI caducat",IF(AND(G1664="Sí",M1664&lt;&gt;"",M1664&lt;=TODAY()+90),"EPI caduca ≤90 dies",IF(OR(N1664="Deteriorat usable",N1664="Revisió necessària"),"Revisar","OK"))))))))))</f>
      </c>
      <c r="R1664" s="20"/>
    </row>
    <row r="1665" customFormat="false" ht="15" hidden="false" customHeight="false" outlineLevel="0" collapsed="false">
      <c r="A1665" s="19" t="n">
        <v>16</v>
      </c>
      <c r="B1665" s="19" t="n">
        <f aca="false">IFERROR(VLOOKUP(A1665,Personal!$A$6:$F$112,2,FALSE()),"")</f>
        <v>0</v>
      </c>
      <c r="C1665" s="19" t="str">
        <f aca="false">IFERROR(VLOOKUP(A1665,Personal!$A$6:$F$112,3,FALSE()),"")</f>
        <v>Olot</v>
      </c>
      <c r="D1665" s="19" t="s">
        <v>26</v>
      </c>
      <c r="E1665" s="19" t="s">
        <v>81</v>
      </c>
      <c r="F1665" s="19" t="s">
        <v>82</v>
      </c>
      <c r="G1665" s="19" t="s">
        <v>272</v>
      </c>
      <c r="H1665" s="19" t="n">
        <f aca="false">IF(OR(VLOOKUP(A1665,Personal!$A$6:$F$112,5,FALSE())&lt;&gt;"Sí",N1665="No aplica"),0,'Catàleg GRAE'!D29)</f>
        <v>1</v>
      </c>
      <c r="I1665" s="20"/>
      <c r="J1665" s="20"/>
      <c r="K1665" s="20"/>
      <c r="L1665" s="21"/>
      <c r="M1665" s="21"/>
      <c r="N1665" s="20"/>
      <c r="O1665" s="20"/>
      <c r="P1665" s="19" t="str">
        <f aca="false">IF(I1665="","",I1665-H1665)</f>
        <v/>
      </c>
      <c r="Q1665" s="19" t="str">
        <f aca="true">IF(B1665="","",IF(N1665="No aplica","No aplica",IF(I1665="","Pendent",IF(N1665="Per substituir","Substituir",IF(OR(N1665="No localitzat",N1665="No lliurat"),"Reposar",IF(I1665&lt;H1665,"Reposar",IF(I1665&gt;H1665,"Revisar excedent",IF(AND(G1665="Sí",M1665&lt;&gt;"",M1665&lt;TODAY()),"EPI caducat",IF(AND(G1665="Sí",M1665&lt;&gt;"",M1665&lt;=TODAY()+90),"EPI caduca ≤90 dies",IF(OR(N1665="Deteriorat usable",N1665="Revisió necessària"),"Revisar","OK"))))))))))</f>
      </c>
      <c r="R1665" s="20"/>
    </row>
    <row r="1666" customFormat="false" ht="15" hidden="false" customHeight="false" outlineLevel="0" collapsed="false">
      <c r="A1666" s="19" t="n">
        <v>16</v>
      </c>
      <c r="B1666" s="19" t="n">
        <f aca="false">IFERROR(VLOOKUP(A1666,Personal!$A$6:$F$112,2,FALSE()),"")</f>
        <v>0</v>
      </c>
      <c r="C1666" s="19" t="str">
        <f aca="false">IFERROR(VLOOKUP(A1666,Personal!$A$6:$F$112,3,FALSE()),"")</f>
        <v>Olot</v>
      </c>
      <c r="D1666" s="19" t="s">
        <v>83</v>
      </c>
      <c r="E1666" s="19" t="s">
        <v>84</v>
      </c>
      <c r="F1666" s="19" t="s">
        <v>85</v>
      </c>
      <c r="G1666" s="19" t="s">
        <v>291</v>
      </c>
      <c r="H1666" s="19" t="n">
        <f aca="false">IF(OR(VLOOKUP(A1666,Personal!$A$6:$F$112,5,FALSE())&lt;&gt;"Sí",N1666="No aplica"),0,'Catàleg GRAE'!D30)</f>
        <v>2</v>
      </c>
      <c r="I1666" s="20"/>
      <c r="J1666" s="20"/>
      <c r="K1666" s="20"/>
      <c r="L1666" s="21"/>
      <c r="M1666" s="21"/>
      <c r="N1666" s="20"/>
      <c r="O1666" s="20"/>
      <c r="P1666" s="19" t="str">
        <f aca="false">IF(I1666="","",I1666-H1666)</f>
        <v/>
      </c>
      <c r="Q1666" s="19" t="str">
        <f aca="true">IF(B1666="","",IF(N1666="No aplica","No aplica",IF(I1666="","Pendent",IF(N1666="Per substituir","Substituir",IF(OR(N1666="No localitzat",N1666="No lliurat"),"Reposar",IF(I1666&lt;H1666,"Reposar",IF(I1666&gt;H1666,"Revisar excedent",IF(AND(G1666="Sí",M1666&lt;&gt;"",M1666&lt;TODAY()),"EPI caducat",IF(AND(G1666="Sí",M1666&lt;&gt;"",M1666&lt;=TODAY()+90),"EPI caduca ≤90 dies",IF(OR(N1666="Deteriorat usable",N1666="Revisió necessària"),"Revisar","OK"))))))))))</f>
      </c>
      <c r="R1666" s="20"/>
    </row>
    <row r="1667" customFormat="false" ht="15" hidden="false" customHeight="false" outlineLevel="0" collapsed="false">
      <c r="A1667" s="19" t="n">
        <v>16</v>
      </c>
      <c r="B1667" s="19" t="n">
        <f aca="false">IFERROR(VLOOKUP(A1667,Personal!$A$6:$F$112,2,FALSE()),"")</f>
        <v>0</v>
      </c>
      <c r="C1667" s="19" t="str">
        <f aca="false">IFERROR(VLOOKUP(A1667,Personal!$A$6:$F$112,3,FALSE()),"")</f>
        <v>Olot</v>
      </c>
      <c r="D1667" s="19" t="s">
        <v>83</v>
      </c>
      <c r="E1667" s="19" t="s">
        <v>86</v>
      </c>
      <c r="F1667" s="19" t="s">
        <v>87</v>
      </c>
      <c r="G1667" s="19" t="s">
        <v>291</v>
      </c>
      <c r="H1667" s="19" t="n">
        <f aca="false">IF(OR(VLOOKUP(A1667,Personal!$A$6:$F$112,5,FALSE())&lt;&gt;"Sí",N1667="No aplica"),0,'Catàleg GRAE'!D31)</f>
        <v>2</v>
      </c>
      <c r="I1667" s="20"/>
      <c r="J1667" s="20"/>
      <c r="K1667" s="20"/>
      <c r="L1667" s="21"/>
      <c r="M1667" s="21"/>
      <c r="N1667" s="20"/>
      <c r="O1667" s="20"/>
      <c r="P1667" s="19" t="str">
        <f aca="false">IF(I1667="","",I1667-H1667)</f>
        <v/>
      </c>
      <c r="Q1667" s="19" t="str">
        <f aca="true">IF(B1667="","",IF(N1667="No aplica","No aplica",IF(I1667="","Pendent",IF(N1667="Per substituir","Substituir",IF(OR(N1667="No localitzat",N1667="No lliurat"),"Reposar",IF(I1667&lt;H1667,"Reposar",IF(I1667&gt;H1667,"Revisar excedent",IF(AND(G1667="Sí",M1667&lt;&gt;"",M1667&lt;TODAY()),"EPI caducat",IF(AND(G1667="Sí",M1667&lt;&gt;"",M1667&lt;=TODAY()+90),"EPI caduca ≤90 dies",IF(OR(N1667="Deteriorat usable",N1667="Revisió necessària"),"Revisar","OK"))))))))))</f>
      </c>
      <c r="R1667" s="20"/>
    </row>
    <row r="1668" customFormat="false" ht="15" hidden="false" customHeight="false" outlineLevel="0" collapsed="false">
      <c r="A1668" s="19" t="n">
        <v>16</v>
      </c>
      <c r="B1668" s="19" t="n">
        <f aca="false">IFERROR(VLOOKUP(A1668,Personal!$A$6:$F$112,2,FALSE()),"")</f>
        <v>0</v>
      </c>
      <c r="C1668" s="19" t="str">
        <f aca="false">IFERROR(VLOOKUP(A1668,Personal!$A$6:$F$112,3,FALSE()),"")</f>
        <v>Olot</v>
      </c>
      <c r="D1668" s="19" t="s">
        <v>83</v>
      </c>
      <c r="E1668" s="19" t="s">
        <v>88</v>
      </c>
      <c r="F1668" s="19" t="s">
        <v>89</v>
      </c>
      <c r="G1668" s="19" t="s">
        <v>291</v>
      </c>
      <c r="H1668" s="19" t="n">
        <f aca="false">IF(OR(VLOOKUP(A1668,Personal!$A$6:$F$112,5,FALSE())&lt;&gt;"Sí",N1668="No aplica"),0,'Catàleg GRAE'!D32)</f>
        <v>2</v>
      </c>
      <c r="I1668" s="20"/>
      <c r="J1668" s="20"/>
      <c r="K1668" s="20"/>
      <c r="L1668" s="21"/>
      <c r="M1668" s="21"/>
      <c r="N1668" s="20"/>
      <c r="O1668" s="20"/>
      <c r="P1668" s="19" t="str">
        <f aca="false">IF(I1668="","",I1668-H1668)</f>
        <v/>
      </c>
      <c r="Q1668" s="19" t="str">
        <f aca="true">IF(B1668="","",IF(N1668="No aplica","No aplica",IF(I1668="","Pendent",IF(N1668="Per substituir","Substituir",IF(OR(N1668="No localitzat",N1668="No lliurat"),"Reposar",IF(I1668&lt;H1668,"Reposar",IF(I1668&gt;H1668,"Revisar excedent",IF(AND(G1668="Sí",M1668&lt;&gt;"",M1668&lt;TODAY()),"EPI caducat",IF(AND(G1668="Sí",M1668&lt;&gt;"",M1668&lt;=TODAY()+90),"EPI caduca ≤90 dies",IF(OR(N1668="Deteriorat usable",N1668="Revisió necessària"),"Revisar","OK"))))))))))</f>
      </c>
      <c r="R1668" s="20"/>
    </row>
    <row r="1669" customFormat="false" ht="15" hidden="false" customHeight="false" outlineLevel="0" collapsed="false">
      <c r="A1669" s="19" t="n">
        <v>16</v>
      </c>
      <c r="B1669" s="19" t="n">
        <f aca="false">IFERROR(VLOOKUP(A1669,Personal!$A$6:$F$112,2,FALSE()),"")</f>
        <v>0</v>
      </c>
      <c r="C1669" s="19" t="str">
        <f aca="false">IFERROR(VLOOKUP(A1669,Personal!$A$6:$F$112,3,FALSE()),"")</f>
        <v>Olot</v>
      </c>
      <c r="D1669" s="19" t="s">
        <v>83</v>
      </c>
      <c r="E1669" s="19" t="s">
        <v>90</v>
      </c>
      <c r="F1669" s="19" t="s">
        <v>91</v>
      </c>
      <c r="G1669" s="19" t="s">
        <v>291</v>
      </c>
      <c r="H1669" s="19" t="n">
        <f aca="false">IF(OR(VLOOKUP(A1669,Personal!$A$6:$F$112,5,FALSE())&lt;&gt;"Sí",N1669="No aplica"),0,'Catàleg GRAE'!D33)</f>
        <v>1</v>
      </c>
      <c r="I1669" s="20"/>
      <c r="J1669" s="20"/>
      <c r="K1669" s="20"/>
      <c r="L1669" s="21"/>
      <c r="M1669" s="21"/>
      <c r="N1669" s="20"/>
      <c r="O1669" s="20"/>
      <c r="P1669" s="19" t="str">
        <f aca="false">IF(I1669="","",I1669-H1669)</f>
        <v/>
      </c>
      <c r="Q1669" s="19" t="str">
        <f aca="true">IF(B1669="","",IF(N1669="No aplica","No aplica",IF(I1669="","Pendent",IF(N1669="Per substituir","Substituir",IF(OR(N1669="No localitzat",N1669="No lliurat"),"Reposar",IF(I1669&lt;H1669,"Reposar",IF(I1669&gt;H1669,"Revisar excedent",IF(AND(G1669="Sí",M1669&lt;&gt;"",M1669&lt;TODAY()),"EPI caducat",IF(AND(G1669="Sí",M1669&lt;&gt;"",M1669&lt;=TODAY()+90),"EPI caduca ≤90 dies",IF(OR(N1669="Deteriorat usable",N1669="Revisió necessària"),"Revisar","OK"))))))))))</f>
      </c>
      <c r="R1669" s="20"/>
    </row>
    <row r="1670" customFormat="false" ht="15" hidden="false" customHeight="false" outlineLevel="0" collapsed="false">
      <c r="A1670" s="19" t="n">
        <v>16</v>
      </c>
      <c r="B1670" s="19" t="n">
        <f aca="false">IFERROR(VLOOKUP(A1670,Personal!$A$6:$F$112,2,FALSE()),"")</f>
        <v>0</v>
      </c>
      <c r="C1670" s="19" t="str">
        <f aca="false">IFERROR(VLOOKUP(A1670,Personal!$A$6:$F$112,3,FALSE()),"")</f>
        <v>Olot</v>
      </c>
      <c r="D1670" s="19" t="s">
        <v>40</v>
      </c>
      <c r="E1670" s="19" t="s">
        <v>92</v>
      </c>
      <c r="F1670" s="19" t="s">
        <v>93</v>
      </c>
      <c r="G1670" s="19" t="s">
        <v>291</v>
      </c>
      <c r="H1670" s="19" t="n">
        <f aca="false">IF(OR(VLOOKUP(A1670,Personal!$A$6:$F$112,5,FALSE())&lt;&gt;"Sí",N1670="No aplica"),0,'Catàleg GRAE'!D34)</f>
        <v>1</v>
      </c>
      <c r="I1670" s="20"/>
      <c r="J1670" s="20"/>
      <c r="K1670" s="20"/>
      <c r="L1670" s="21"/>
      <c r="M1670" s="21"/>
      <c r="N1670" s="20"/>
      <c r="O1670" s="20"/>
      <c r="P1670" s="19" t="str">
        <f aca="false">IF(I1670="","",I1670-H1670)</f>
        <v/>
      </c>
      <c r="Q1670" s="19" t="str">
        <f aca="true">IF(B1670="","",IF(N1670="No aplica","No aplica",IF(I1670="","Pendent",IF(N1670="Per substituir","Substituir",IF(OR(N1670="No localitzat",N1670="No lliurat"),"Reposar",IF(I1670&lt;H1670,"Reposar",IF(I1670&gt;H1670,"Revisar excedent",IF(AND(G1670="Sí",M1670&lt;&gt;"",M1670&lt;TODAY()),"EPI caducat",IF(AND(G1670="Sí",M1670&lt;&gt;"",M1670&lt;=TODAY()+90),"EPI caduca ≤90 dies",IF(OR(N1670="Deteriorat usable",N1670="Revisió necessària"),"Revisar","OK"))))))))))</f>
      </c>
      <c r="R1670" s="20"/>
    </row>
    <row r="1671" customFormat="false" ht="15" hidden="false" customHeight="false" outlineLevel="0" collapsed="false">
      <c r="A1671" s="19" t="n">
        <v>16</v>
      </c>
      <c r="B1671" s="19" t="n">
        <f aca="false">IFERROR(VLOOKUP(A1671,Personal!$A$6:$F$112,2,FALSE()),"")</f>
        <v>0</v>
      </c>
      <c r="C1671" s="19" t="str">
        <f aca="false">IFERROR(VLOOKUP(A1671,Personal!$A$6:$F$112,3,FALSE()),"")</f>
        <v>Olot</v>
      </c>
      <c r="D1671" s="19" t="s">
        <v>94</v>
      </c>
      <c r="E1671" s="19" t="s">
        <v>95</v>
      </c>
      <c r="F1671" s="19" t="s">
        <v>96</v>
      </c>
      <c r="G1671" s="19" t="s">
        <v>291</v>
      </c>
      <c r="H1671" s="19" t="n">
        <f aca="false">IF(OR(VLOOKUP(A1671,Personal!$A$6:$F$112,5,FALSE())&lt;&gt;"Sí",N1671="No aplica"),0,'Catàleg GRAE'!D35)</f>
        <v>1</v>
      </c>
      <c r="I1671" s="20"/>
      <c r="J1671" s="20"/>
      <c r="K1671" s="20"/>
      <c r="L1671" s="21"/>
      <c r="M1671" s="21"/>
      <c r="N1671" s="20"/>
      <c r="O1671" s="20"/>
      <c r="P1671" s="19" t="str">
        <f aca="false">IF(I1671="","",I1671-H1671)</f>
        <v/>
      </c>
      <c r="Q1671" s="19" t="str">
        <f aca="true">IF(B1671="","",IF(N1671="No aplica","No aplica",IF(I1671="","Pendent",IF(N1671="Per substituir","Substituir",IF(OR(N1671="No localitzat",N1671="No lliurat"),"Reposar",IF(I1671&lt;H1671,"Reposar",IF(I1671&gt;H1671,"Revisar excedent",IF(AND(G1671="Sí",M1671&lt;&gt;"",M1671&lt;TODAY()),"EPI caducat",IF(AND(G1671="Sí",M1671&lt;&gt;"",M1671&lt;=TODAY()+90),"EPI caduca ≤90 dies",IF(OR(N1671="Deteriorat usable",N1671="Revisió necessària"),"Revisar","OK"))))))))))</f>
      </c>
      <c r="R1671" s="20"/>
    </row>
    <row r="1672" customFormat="false" ht="15" hidden="false" customHeight="false" outlineLevel="0" collapsed="false">
      <c r="A1672" s="19" t="n">
        <v>16</v>
      </c>
      <c r="B1672" s="19" t="n">
        <f aca="false">IFERROR(VLOOKUP(A1672,Personal!$A$6:$F$112,2,FALSE()),"")</f>
        <v>0</v>
      </c>
      <c r="C1672" s="19" t="str">
        <f aca="false">IFERROR(VLOOKUP(A1672,Personal!$A$6:$F$112,3,FALSE()),"")</f>
        <v>Olot</v>
      </c>
      <c r="D1672" s="19" t="s">
        <v>97</v>
      </c>
      <c r="E1672" s="19" t="s">
        <v>98</v>
      </c>
      <c r="F1672" s="19" t="s">
        <v>99</v>
      </c>
      <c r="G1672" s="19" t="s">
        <v>291</v>
      </c>
      <c r="H1672" s="19" t="n">
        <f aca="false">IF(OR(VLOOKUP(A1672,Personal!$A$6:$F$112,5,FALSE())&lt;&gt;"Sí",N1672="No aplica"),0,'Catàleg GRAE'!D36)</f>
        <v>3</v>
      </c>
      <c r="I1672" s="20"/>
      <c r="J1672" s="20"/>
      <c r="K1672" s="20"/>
      <c r="L1672" s="21"/>
      <c r="M1672" s="21"/>
      <c r="N1672" s="20"/>
      <c r="O1672" s="20"/>
      <c r="P1672" s="19" t="str">
        <f aca="false">IF(I1672="","",I1672-H1672)</f>
        <v/>
      </c>
      <c r="Q1672" s="19" t="str">
        <f aca="true">IF(B1672="","",IF(N1672="No aplica","No aplica",IF(I1672="","Pendent",IF(N1672="Per substituir","Substituir",IF(OR(N1672="No localitzat",N1672="No lliurat"),"Reposar",IF(I1672&lt;H1672,"Reposar",IF(I1672&gt;H1672,"Revisar excedent",IF(AND(G1672="Sí",M1672&lt;&gt;"",M1672&lt;TODAY()),"EPI caducat",IF(AND(G1672="Sí",M1672&lt;&gt;"",M1672&lt;=TODAY()+90),"EPI caduca ≤90 dies",IF(OR(N1672="Deteriorat usable",N1672="Revisió necessària"),"Revisar","OK"))))))))))</f>
      </c>
      <c r="R1672" s="20"/>
    </row>
    <row r="1673" customFormat="false" ht="15" hidden="false" customHeight="false" outlineLevel="0" collapsed="false">
      <c r="A1673" s="19" t="n">
        <v>16</v>
      </c>
      <c r="B1673" s="19" t="n">
        <f aca="false">IFERROR(VLOOKUP(A1673,Personal!$A$6:$F$112,2,FALSE()),"")</f>
        <v>0</v>
      </c>
      <c r="C1673" s="19" t="str">
        <f aca="false">IFERROR(VLOOKUP(A1673,Personal!$A$6:$F$112,3,FALSE()),"")</f>
        <v>Olot</v>
      </c>
      <c r="D1673" s="19" t="s">
        <v>97</v>
      </c>
      <c r="E1673" s="19" t="s">
        <v>100</v>
      </c>
      <c r="F1673" s="19" t="s">
        <v>101</v>
      </c>
      <c r="G1673" s="19" t="s">
        <v>291</v>
      </c>
      <c r="H1673" s="19" t="n">
        <f aca="false">IF(OR(VLOOKUP(A1673,Personal!$A$6:$F$112,5,FALSE())&lt;&gt;"Sí",N1673="No aplica"),0,'Catàleg GRAE'!D37)</f>
        <v>1</v>
      </c>
      <c r="I1673" s="20"/>
      <c r="J1673" s="20"/>
      <c r="K1673" s="20"/>
      <c r="L1673" s="21"/>
      <c r="M1673" s="21"/>
      <c r="N1673" s="20"/>
      <c r="O1673" s="20"/>
      <c r="P1673" s="19" t="str">
        <f aca="false">IF(I1673="","",I1673-H1673)</f>
        <v/>
      </c>
      <c r="Q1673" s="19" t="str">
        <f aca="true">IF(B1673="","",IF(N1673="No aplica","No aplica",IF(I1673="","Pendent",IF(N1673="Per substituir","Substituir",IF(OR(N1673="No localitzat",N1673="No lliurat"),"Reposar",IF(I1673&lt;H1673,"Reposar",IF(I1673&gt;H1673,"Revisar excedent",IF(AND(G1673="Sí",M1673&lt;&gt;"",M1673&lt;TODAY()),"EPI caducat",IF(AND(G1673="Sí",M1673&lt;&gt;"",M1673&lt;=TODAY()+90),"EPI caduca ≤90 dies",IF(OR(N1673="Deteriorat usable",N1673="Revisió necessària"),"Revisar","OK"))))))))))</f>
      </c>
      <c r="R1673" s="20"/>
    </row>
    <row r="1674" customFormat="false" ht="15" hidden="false" customHeight="false" outlineLevel="0" collapsed="false">
      <c r="A1674" s="19" t="n">
        <v>16</v>
      </c>
      <c r="B1674" s="19" t="n">
        <f aca="false">IFERROR(VLOOKUP(A1674,Personal!$A$6:$F$112,2,FALSE()),"")</f>
        <v>0</v>
      </c>
      <c r="C1674" s="19" t="str">
        <f aca="false">IFERROR(VLOOKUP(A1674,Personal!$A$6:$F$112,3,FALSE()),"")</f>
        <v>Olot</v>
      </c>
      <c r="D1674" s="19" t="s">
        <v>102</v>
      </c>
      <c r="E1674" s="19" t="s">
        <v>103</v>
      </c>
      <c r="F1674" s="19" t="s">
        <v>104</v>
      </c>
      <c r="G1674" s="19" t="s">
        <v>291</v>
      </c>
      <c r="H1674" s="19" t="n">
        <f aca="false">IF(OR(VLOOKUP(A1674,Personal!$A$6:$F$112,5,FALSE())&lt;&gt;"Sí",N1674="No aplica"),0,'Catàleg GRAE'!D38)</f>
        <v>1</v>
      </c>
      <c r="I1674" s="20"/>
      <c r="J1674" s="20"/>
      <c r="K1674" s="20"/>
      <c r="L1674" s="21"/>
      <c r="M1674" s="21"/>
      <c r="N1674" s="20"/>
      <c r="O1674" s="20"/>
      <c r="P1674" s="19" t="str">
        <f aca="false">IF(I1674="","",I1674-H1674)</f>
        <v/>
      </c>
      <c r="Q1674" s="19" t="str">
        <f aca="true">IF(B1674="","",IF(N1674="No aplica","No aplica",IF(I1674="","Pendent",IF(N1674="Per substituir","Substituir",IF(OR(N1674="No localitzat",N1674="No lliurat"),"Reposar",IF(I1674&lt;H1674,"Reposar",IF(I1674&gt;H1674,"Revisar excedent",IF(AND(G1674="Sí",M1674&lt;&gt;"",M1674&lt;TODAY()),"EPI caducat",IF(AND(G1674="Sí",M1674&lt;&gt;"",M1674&lt;=TODAY()+90),"EPI caduca ≤90 dies",IF(OR(N1674="Deteriorat usable",N1674="Revisió necessària"),"Revisar","OK"))))))))))</f>
      </c>
      <c r="R1674" s="20"/>
    </row>
    <row r="1675" customFormat="false" ht="15" hidden="false" customHeight="false" outlineLevel="0" collapsed="false">
      <c r="A1675" s="19" t="n">
        <v>16</v>
      </c>
      <c r="B1675" s="19" t="n">
        <f aca="false">IFERROR(VLOOKUP(A1675,Personal!$A$6:$F$112,2,FALSE()),"")</f>
        <v>0</v>
      </c>
      <c r="C1675" s="19" t="str">
        <f aca="false">IFERROR(VLOOKUP(A1675,Personal!$A$6:$F$112,3,FALSE()),"")</f>
        <v>Olot</v>
      </c>
      <c r="D1675" s="19" t="s">
        <v>97</v>
      </c>
      <c r="E1675" s="19" t="s">
        <v>105</v>
      </c>
      <c r="F1675" s="19" t="s">
        <v>106</v>
      </c>
      <c r="G1675" s="19" t="s">
        <v>291</v>
      </c>
      <c r="H1675" s="19" t="n">
        <f aca="false">IF(OR(VLOOKUP(A1675,Personal!$A$6:$F$112,5,FALSE())&lt;&gt;"Sí",N1675="No aplica"),0,'Catàleg GRAE'!D39)</f>
        <v>3</v>
      </c>
      <c r="I1675" s="20"/>
      <c r="J1675" s="20"/>
      <c r="K1675" s="20"/>
      <c r="L1675" s="21"/>
      <c r="M1675" s="21"/>
      <c r="N1675" s="20"/>
      <c r="O1675" s="20"/>
      <c r="P1675" s="19" t="str">
        <f aca="false">IF(I1675="","",I1675-H1675)</f>
        <v/>
      </c>
      <c r="Q1675" s="19" t="str">
        <f aca="true">IF(B1675="","",IF(N1675="No aplica","No aplica",IF(I1675="","Pendent",IF(N1675="Per substituir","Substituir",IF(OR(N1675="No localitzat",N1675="No lliurat"),"Reposar",IF(I1675&lt;H1675,"Reposar",IF(I1675&gt;H1675,"Revisar excedent",IF(AND(G1675="Sí",M1675&lt;&gt;"",M1675&lt;TODAY()),"EPI caducat",IF(AND(G1675="Sí",M1675&lt;&gt;"",M1675&lt;=TODAY()+90),"EPI caduca ≤90 dies",IF(OR(N1675="Deteriorat usable",N1675="Revisió necessària"),"Revisar","OK"))))))))))</f>
      </c>
      <c r="R1675" s="20"/>
    </row>
    <row r="1676" customFormat="false" ht="15" hidden="false" customHeight="false" outlineLevel="0" collapsed="false">
      <c r="A1676" s="19" t="n">
        <v>16</v>
      </c>
      <c r="B1676" s="19" t="n">
        <f aca="false">IFERROR(VLOOKUP(A1676,Personal!$A$6:$F$112,2,FALSE()),"")</f>
        <v>0</v>
      </c>
      <c r="C1676" s="19" t="str">
        <f aca="false">IFERROR(VLOOKUP(A1676,Personal!$A$6:$F$112,3,FALSE()),"")</f>
        <v>Olot</v>
      </c>
      <c r="D1676" s="19" t="s">
        <v>97</v>
      </c>
      <c r="E1676" s="19" t="s">
        <v>105</v>
      </c>
      <c r="F1676" s="19" t="s">
        <v>107</v>
      </c>
      <c r="G1676" s="19" t="s">
        <v>291</v>
      </c>
      <c r="H1676" s="19" t="n">
        <f aca="false">IF(OR(VLOOKUP(A1676,Personal!$A$6:$F$112,5,FALSE())&lt;&gt;"Sí",N1676="No aplica"),0,'Catàleg GRAE'!D40)</f>
        <v>3</v>
      </c>
      <c r="I1676" s="20"/>
      <c r="J1676" s="20"/>
      <c r="K1676" s="20"/>
      <c r="L1676" s="21"/>
      <c r="M1676" s="21"/>
      <c r="N1676" s="20"/>
      <c r="O1676" s="20"/>
      <c r="P1676" s="19" t="str">
        <f aca="false">IF(I1676="","",I1676-H1676)</f>
        <v/>
      </c>
      <c r="Q1676" s="19" t="str">
        <f aca="true">IF(B1676="","",IF(N1676="No aplica","No aplica",IF(I1676="","Pendent",IF(N1676="Per substituir","Substituir",IF(OR(N1676="No localitzat",N1676="No lliurat"),"Reposar",IF(I1676&lt;H1676,"Reposar",IF(I1676&gt;H1676,"Revisar excedent",IF(AND(G1676="Sí",M1676&lt;&gt;"",M1676&lt;TODAY()),"EPI caducat",IF(AND(G1676="Sí",M1676&lt;&gt;"",M1676&lt;=TODAY()+90),"EPI caduca ≤90 dies",IF(OR(N1676="Deteriorat usable",N1676="Revisió necessària"),"Revisar","OK"))))))))))</f>
      </c>
      <c r="R1676" s="20"/>
    </row>
    <row r="1677" customFormat="false" ht="15" hidden="false" customHeight="false" outlineLevel="0" collapsed="false">
      <c r="A1677" s="19" t="n">
        <v>16</v>
      </c>
      <c r="B1677" s="19" t="n">
        <f aca="false">IFERROR(VLOOKUP(A1677,Personal!$A$6:$F$112,2,FALSE()),"")</f>
        <v>0</v>
      </c>
      <c r="C1677" s="19" t="str">
        <f aca="false">IFERROR(VLOOKUP(A1677,Personal!$A$6:$F$112,3,FALSE()),"")</f>
        <v>Olot</v>
      </c>
      <c r="D1677" s="19" t="s">
        <v>97</v>
      </c>
      <c r="E1677" s="19" t="s">
        <v>108</v>
      </c>
      <c r="F1677" s="19" t="s">
        <v>109</v>
      </c>
      <c r="G1677" s="19" t="s">
        <v>291</v>
      </c>
      <c r="H1677" s="19" t="n">
        <f aca="false">IF(OR(VLOOKUP(A1677,Personal!$A$6:$F$112,5,FALSE())&lt;&gt;"Sí",N1677="No aplica"),0,'Catàleg GRAE'!D41)</f>
        <v>2</v>
      </c>
      <c r="I1677" s="20"/>
      <c r="J1677" s="20"/>
      <c r="K1677" s="20"/>
      <c r="L1677" s="21"/>
      <c r="M1677" s="21"/>
      <c r="N1677" s="20"/>
      <c r="O1677" s="20"/>
      <c r="P1677" s="19" t="str">
        <f aca="false">IF(I1677="","",I1677-H1677)</f>
        <v/>
      </c>
      <c r="Q1677" s="19" t="str">
        <f aca="true">IF(B1677="","",IF(N1677="No aplica","No aplica",IF(I1677="","Pendent",IF(N1677="Per substituir","Substituir",IF(OR(N1677="No localitzat",N1677="No lliurat"),"Reposar",IF(I1677&lt;H1677,"Reposar",IF(I1677&gt;H1677,"Revisar excedent",IF(AND(G1677="Sí",M1677&lt;&gt;"",M1677&lt;TODAY()),"EPI caducat",IF(AND(G1677="Sí",M1677&lt;&gt;"",M1677&lt;=TODAY()+90),"EPI caduca ≤90 dies",IF(OR(N1677="Deteriorat usable",N1677="Revisió necessària"),"Revisar","OK"))))))))))</f>
      </c>
      <c r="R1677" s="20"/>
    </row>
    <row r="1678" customFormat="false" ht="15" hidden="false" customHeight="false" outlineLevel="0" collapsed="false">
      <c r="A1678" s="19" t="n">
        <v>16</v>
      </c>
      <c r="B1678" s="19" t="n">
        <f aca="false">IFERROR(VLOOKUP(A1678,Personal!$A$6:$F$112,2,FALSE()),"")</f>
        <v>0</v>
      </c>
      <c r="C1678" s="19" t="str">
        <f aca="false">IFERROR(VLOOKUP(A1678,Personal!$A$6:$F$112,3,FALSE()),"")</f>
        <v>Olot</v>
      </c>
      <c r="D1678" s="19" t="s">
        <v>97</v>
      </c>
      <c r="E1678" s="19" t="s">
        <v>110</v>
      </c>
      <c r="F1678" s="19" t="s">
        <v>111</v>
      </c>
      <c r="G1678" s="19" t="s">
        <v>291</v>
      </c>
      <c r="H1678" s="19" t="n">
        <f aca="false">IF(OR(VLOOKUP(A1678,Personal!$A$6:$F$112,5,FALSE())&lt;&gt;"Sí",N1678="No aplica"),0,'Catàleg GRAE'!D42)</f>
        <v>1</v>
      </c>
      <c r="I1678" s="20"/>
      <c r="J1678" s="20"/>
      <c r="K1678" s="20"/>
      <c r="L1678" s="21"/>
      <c r="M1678" s="21"/>
      <c r="N1678" s="20"/>
      <c r="O1678" s="20"/>
      <c r="P1678" s="19" t="str">
        <f aca="false">IF(I1678="","",I1678-H1678)</f>
        <v/>
      </c>
      <c r="Q1678" s="19" t="str">
        <f aca="true">IF(B1678="","",IF(N1678="No aplica","No aplica",IF(I1678="","Pendent",IF(N1678="Per substituir","Substituir",IF(OR(N1678="No localitzat",N1678="No lliurat"),"Reposar",IF(I1678&lt;H1678,"Reposar",IF(I1678&gt;H1678,"Revisar excedent",IF(AND(G1678="Sí",M1678&lt;&gt;"",M1678&lt;TODAY()),"EPI caducat",IF(AND(G1678="Sí",M1678&lt;&gt;"",M1678&lt;=TODAY()+90),"EPI caduca ≤90 dies",IF(OR(N1678="Deteriorat usable",N1678="Revisió necessària"),"Revisar","OK"))))))))))</f>
      </c>
      <c r="R1678" s="20"/>
    </row>
    <row r="1679" customFormat="false" ht="15" hidden="false" customHeight="false" outlineLevel="0" collapsed="false">
      <c r="A1679" s="19" t="n">
        <v>16</v>
      </c>
      <c r="B1679" s="19" t="n">
        <f aca="false">IFERROR(VLOOKUP(A1679,Personal!$A$6:$F$112,2,FALSE()),"")</f>
        <v>0</v>
      </c>
      <c r="C1679" s="19" t="str">
        <f aca="false">IFERROR(VLOOKUP(A1679,Personal!$A$6:$F$112,3,FALSE()),"")</f>
        <v>Olot</v>
      </c>
      <c r="D1679" s="19" t="s">
        <v>112</v>
      </c>
      <c r="E1679" s="19" t="s">
        <v>113</v>
      </c>
      <c r="F1679" s="19" t="s">
        <v>114</v>
      </c>
      <c r="G1679" s="19" t="s">
        <v>291</v>
      </c>
      <c r="H1679" s="19" t="n">
        <f aca="false">IF(OR(VLOOKUP(A1679,Personal!$A$6:$F$112,5,FALSE())&lt;&gt;"Sí",N1679="No aplica"),0,'Catàleg GRAE'!D43)</f>
        <v>2</v>
      </c>
      <c r="I1679" s="20"/>
      <c r="J1679" s="20"/>
      <c r="K1679" s="20"/>
      <c r="L1679" s="21"/>
      <c r="M1679" s="21"/>
      <c r="N1679" s="20"/>
      <c r="O1679" s="20"/>
      <c r="P1679" s="19" t="str">
        <f aca="false">IF(I1679="","",I1679-H1679)</f>
        <v/>
      </c>
      <c r="Q1679" s="19" t="str">
        <f aca="true">IF(B1679="","",IF(N1679="No aplica","No aplica",IF(I1679="","Pendent",IF(N1679="Per substituir","Substituir",IF(OR(N1679="No localitzat",N1679="No lliurat"),"Reposar",IF(I1679&lt;H1679,"Reposar",IF(I1679&gt;H1679,"Revisar excedent",IF(AND(G1679="Sí",M1679&lt;&gt;"",M1679&lt;TODAY()),"EPI caducat",IF(AND(G1679="Sí",M1679&lt;&gt;"",M1679&lt;=TODAY()+90),"EPI caduca ≤90 dies",IF(OR(N1679="Deteriorat usable",N1679="Revisió necessària"),"Revisar","OK"))))))))))</f>
      </c>
      <c r="R1679" s="20"/>
    </row>
    <row r="1680" customFormat="false" ht="15" hidden="false" customHeight="false" outlineLevel="0" collapsed="false">
      <c r="A1680" s="19" t="n">
        <v>16</v>
      </c>
      <c r="B1680" s="19" t="n">
        <f aca="false">IFERROR(VLOOKUP(A1680,Personal!$A$6:$F$112,2,FALSE()),"")</f>
        <v>0</v>
      </c>
      <c r="C1680" s="19" t="str">
        <f aca="false">IFERROR(VLOOKUP(A1680,Personal!$A$6:$F$112,3,FALSE()),"")</f>
        <v>Olot</v>
      </c>
      <c r="D1680" s="19" t="s">
        <v>102</v>
      </c>
      <c r="E1680" s="19" t="s">
        <v>115</v>
      </c>
      <c r="F1680" s="19" t="s">
        <v>116</v>
      </c>
      <c r="G1680" s="19" t="s">
        <v>291</v>
      </c>
      <c r="H1680" s="19" t="n">
        <f aca="false">IF(OR(VLOOKUP(A1680,Personal!$A$6:$F$112,5,FALSE())&lt;&gt;"Sí",N1680="No aplica"),0,'Catàleg GRAE'!D44)</f>
        <v>1</v>
      </c>
      <c r="I1680" s="20"/>
      <c r="J1680" s="20"/>
      <c r="K1680" s="20"/>
      <c r="L1680" s="21"/>
      <c r="M1680" s="21"/>
      <c r="N1680" s="20"/>
      <c r="O1680" s="20"/>
      <c r="P1680" s="19" t="str">
        <f aca="false">IF(I1680="","",I1680-H1680)</f>
        <v/>
      </c>
      <c r="Q1680" s="19" t="str">
        <f aca="true">IF(B1680="","",IF(N1680="No aplica","No aplica",IF(I1680="","Pendent",IF(N1680="Per substituir","Substituir",IF(OR(N1680="No localitzat",N1680="No lliurat"),"Reposar",IF(I1680&lt;H1680,"Reposar",IF(I1680&gt;H1680,"Revisar excedent",IF(AND(G1680="Sí",M1680&lt;&gt;"",M1680&lt;TODAY()),"EPI caducat",IF(AND(G1680="Sí",M1680&lt;&gt;"",M1680&lt;=TODAY()+90),"EPI caduca ≤90 dies",IF(OR(N1680="Deteriorat usable",N1680="Revisió necessària"),"Revisar","OK"))))))))))</f>
      </c>
      <c r="R1680" s="20"/>
    </row>
    <row r="1681" customFormat="false" ht="15" hidden="false" customHeight="false" outlineLevel="0" collapsed="false">
      <c r="A1681" s="19" t="n">
        <v>16</v>
      </c>
      <c r="B1681" s="19" t="n">
        <f aca="false">IFERROR(VLOOKUP(A1681,Personal!$A$6:$F$112,2,FALSE()),"")</f>
        <v>0</v>
      </c>
      <c r="C1681" s="19" t="str">
        <f aca="false">IFERROR(VLOOKUP(A1681,Personal!$A$6:$F$112,3,FALSE()),"")</f>
        <v>Olot</v>
      </c>
      <c r="D1681" s="19" t="s">
        <v>102</v>
      </c>
      <c r="E1681" s="19" t="s">
        <v>117</v>
      </c>
      <c r="F1681" s="19" t="s">
        <v>118</v>
      </c>
      <c r="G1681" s="19" t="s">
        <v>272</v>
      </c>
      <c r="H1681" s="19" t="n">
        <f aca="false">IF(OR(VLOOKUP(A1681,Personal!$A$6:$F$112,5,FALSE())&lt;&gt;"Sí",N1681="No aplica"),0,'Catàleg GRAE'!D45)</f>
        <v>1</v>
      </c>
      <c r="I1681" s="20"/>
      <c r="J1681" s="20"/>
      <c r="K1681" s="20"/>
      <c r="L1681" s="21"/>
      <c r="M1681" s="21"/>
      <c r="N1681" s="20"/>
      <c r="O1681" s="20"/>
      <c r="P1681" s="19" t="str">
        <f aca="false">IF(I1681="","",I1681-H1681)</f>
        <v/>
      </c>
      <c r="Q1681" s="19" t="str">
        <f aca="true">IF(B1681="","",IF(N1681="No aplica","No aplica",IF(I1681="","Pendent",IF(N1681="Per substituir","Substituir",IF(OR(N1681="No localitzat",N1681="No lliurat"),"Reposar",IF(I1681&lt;H1681,"Reposar",IF(I1681&gt;H1681,"Revisar excedent",IF(AND(G1681="Sí",M1681&lt;&gt;"",M1681&lt;TODAY()),"EPI caducat",IF(AND(G1681="Sí",M1681&lt;&gt;"",M1681&lt;=TODAY()+90),"EPI caduca ≤90 dies",IF(OR(N1681="Deteriorat usable",N1681="Revisió necessària"),"Revisar","OK"))))))))))</f>
      </c>
      <c r="R1681" s="20"/>
    </row>
    <row r="1682" customFormat="false" ht="15" hidden="false" customHeight="false" outlineLevel="0" collapsed="false">
      <c r="A1682" s="19" t="n">
        <v>16</v>
      </c>
      <c r="B1682" s="19" t="n">
        <f aca="false">IFERROR(VLOOKUP(A1682,Personal!$A$6:$F$112,2,FALSE()),"")</f>
        <v>0</v>
      </c>
      <c r="C1682" s="19" t="str">
        <f aca="false">IFERROR(VLOOKUP(A1682,Personal!$A$6:$F$112,3,FALSE()),"")</f>
        <v>Olot</v>
      </c>
      <c r="D1682" s="19" t="s">
        <v>102</v>
      </c>
      <c r="E1682" s="19" t="s">
        <v>119</v>
      </c>
      <c r="F1682" s="19" t="s">
        <v>120</v>
      </c>
      <c r="G1682" s="19" t="s">
        <v>272</v>
      </c>
      <c r="H1682" s="19" t="n">
        <f aca="false">IF(OR(VLOOKUP(A1682,Personal!$A$6:$F$112,5,FALSE())&lt;&gt;"Sí",N1682="No aplica"),0,'Catàleg GRAE'!D46)</f>
        <v>1</v>
      </c>
      <c r="I1682" s="20"/>
      <c r="J1682" s="20"/>
      <c r="K1682" s="20"/>
      <c r="L1682" s="21"/>
      <c r="M1682" s="21"/>
      <c r="N1682" s="20"/>
      <c r="O1682" s="20"/>
      <c r="P1682" s="19" t="str">
        <f aca="false">IF(I1682="","",I1682-H1682)</f>
        <v/>
      </c>
      <c r="Q1682" s="19" t="str">
        <f aca="true">IF(B1682="","",IF(N1682="No aplica","No aplica",IF(I1682="","Pendent",IF(N1682="Per substituir","Substituir",IF(OR(N1682="No localitzat",N1682="No lliurat"),"Reposar",IF(I1682&lt;H1682,"Reposar",IF(I1682&gt;H1682,"Revisar excedent",IF(AND(G1682="Sí",M1682&lt;&gt;"",M1682&lt;TODAY()),"EPI caducat",IF(AND(G1682="Sí",M1682&lt;&gt;"",M1682&lt;=TODAY()+90),"EPI caduca ≤90 dies",IF(OR(N1682="Deteriorat usable",N1682="Revisió necessària"),"Revisar","OK"))))))))))</f>
      </c>
      <c r="R1682" s="20"/>
    </row>
    <row r="1683" customFormat="false" ht="15" hidden="false" customHeight="false" outlineLevel="0" collapsed="false">
      <c r="A1683" s="19" t="n">
        <v>16</v>
      </c>
      <c r="B1683" s="19" t="n">
        <f aca="false">IFERROR(VLOOKUP(A1683,Personal!$A$6:$F$112,2,FALSE()),"")</f>
        <v>0</v>
      </c>
      <c r="C1683" s="19" t="str">
        <f aca="false">IFERROR(VLOOKUP(A1683,Personal!$A$6:$F$112,3,FALSE()),"")</f>
        <v>Olot</v>
      </c>
      <c r="D1683" s="19" t="s">
        <v>97</v>
      </c>
      <c r="E1683" s="19" t="s">
        <v>121</v>
      </c>
      <c r="F1683" s="19" t="s">
        <v>122</v>
      </c>
      <c r="G1683" s="19" t="s">
        <v>291</v>
      </c>
      <c r="H1683" s="19" t="n">
        <f aca="false">IF(OR(VLOOKUP(A1683,Personal!$A$6:$F$112,5,FALSE())&lt;&gt;"Sí",N1683="No aplica"),0,'Catàleg GRAE'!D47)</f>
        <v>1</v>
      </c>
      <c r="I1683" s="20"/>
      <c r="J1683" s="20"/>
      <c r="K1683" s="20"/>
      <c r="L1683" s="21"/>
      <c r="M1683" s="21"/>
      <c r="N1683" s="20"/>
      <c r="O1683" s="20"/>
      <c r="P1683" s="19" t="str">
        <f aca="false">IF(I1683="","",I1683-H1683)</f>
        <v/>
      </c>
      <c r="Q1683" s="19" t="str">
        <f aca="true">IF(B1683="","",IF(N1683="No aplica","No aplica",IF(I1683="","Pendent",IF(N1683="Per substituir","Substituir",IF(OR(N1683="No localitzat",N1683="No lliurat"),"Reposar",IF(I1683&lt;H1683,"Reposar",IF(I1683&gt;H1683,"Revisar excedent",IF(AND(G1683="Sí",M1683&lt;&gt;"",M1683&lt;TODAY()),"EPI caducat",IF(AND(G1683="Sí",M1683&lt;&gt;"",M1683&lt;=TODAY()+90),"EPI caduca ≤90 dies",IF(OR(N1683="Deteriorat usable",N1683="Revisió necessària"),"Revisar","OK"))))))))))</f>
      </c>
      <c r="R1683" s="20"/>
    </row>
    <row r="1684" customFormat="false" ht="15" hidden="false" customHeight="false" outlineLevel="0" collapsed="false">
      <c r="A1684" s="19" t="n">
        <v>16</v>
      </c>
      <c r="B1684" s="19" t="n">
        <f aca="false">IFERROR(VLOOKUP(A1684,Personal!$A$6:$F$112,2,FALSE()),"")</f>
        <v>0</v>
      </c>
      <c r="C1684" s="19" t="str">
        <f aca="false">IFERROR(VLOOKUP(A1684,Personal!$A$6:$F$112,3,FALSE()),"")</f>
        <v>Olot</v>
      </c>
      <c r="D1684" s="19" t="s">
        <v>97</v>
      </c>
      <c r="E1684" s="19" t="s">
        <v>123</v>
      </c>
      <c r="F1684" s="19" t="s">
        <v>124</v>
      </c>
      <c r="G1684" s="19" t="s">
        <v>291</v>
      </c>
      <c r="H1684" s="19" t="n">
        <f aca="false">IF(OR(VLOOKUP(A1684,Personal!$A$6:$F$112,5,FALSE())&lt;&gt;"Sí",N1684="No aplica"),0,'Catàleg GRAE'!D48)</f>
        <v>1</v>
      </c>
      <c r="I1684" s="20"/>
      <c r="J1684" s="20"/>
      <c r="K1684" s="20"/>
      <c r="L1684" s="21"/>
      <c r="M1684" s="21"/>
      <c r="N1684" s="20"/>
      <c r="O1684" s="20"/>
      <c r="P1684" s="19" t="str">
        <f aca="false">IF(I1684="","",I1684-H1684)</f>
        <v/>
      </c>
      <c r="Q1684" s="19" t="str">
        <f aca="true">IF(B1684="","",IF(N1684="No aplica","No aplica",IF(I1684="","Pendent",IF(N1684="Per substituir","Substituir",IF(OR(N1684="No localitzat",N1684="No lliurat"),"Reposar",IF(I1684&lt;H1684,"Reposar",IF(I1684&gt;H1684,"Revisar excedent",IF(AND(G1684="Sí",M1684&lt;&gt;"",M1684&lt;TODAY()),"EPI caducat",IF(AND(G1684="Sí",M1684&lt;&gt;"",M1684&lt;=TODAY()+90),"EPI caduca ≤90 dies",IF(OR(N1684="Deteriorat usable",N1684="Revisió necessària"),"Revisar","OK"))))))))))</f>
      </c>
      <c r="R1684" s="20"/>
    </row>
    <row r="1685" customFormat="false" ht="15" hidden="false" customHeight="false" outlineLevel="0" collapsed="false">
      <c r="A1685" s="19" t="n">
        <v>16</v>
      </c>
      <c r="B1685" s="19" t="n">
        <f aca="false">IFERROR(VLOOKUP(A1685,Personal!$A$6:$F$112,2,FALSE()),"")</f>
        <v>0</v>
      </c>
      <c r="C1685" s="19" t="str">
        <f aca="false">IFERROR(VLOOKUP(A1685,Personal!$A$6:$F$112,3,FALSE()),"")</f>
        <v>Olot</v>
      </c>
      <c r="D1685" s="19" t="s">
        <v>125</v>
      </c>
      <c r="E1685" s="19" t="s">
        <v>126</v>
      </c>
      <c r="F1685" s="19" t="s">
        <v>127</v>
      </c>
      <c r="G1685" s="19" t="s">
        <v>272</v>
      </c>
      <c r="H1685" s="19" t="n">
        <f aca="false">IF(OR(VLOOKUP(A1685,Personal!$A$6:$F$112,5,FALSE())&lt;&gt;"Sí",N1685="No aplica"),0,'Catàleg GRAE'!D49)</f>
        <v>1</v>
      </c>
      <c r="I1685" s="20"/>
      <c r="J1685" s="20"/>
      <c r="K1685" s="20"/>
      <c r="L1685" s="21"/>
      <c r="M1685" s="21"/>
      <c r="N1685" s="20"/>
      <c r="O1685" s="20"/>
      <c r="P1685" s="19" t="str">
        <f aca="false">IF(I1685="","",I1685-H1685)</f>
        <v/>
      </c>
      <c r="Q1685" s="19" t="str">
        <f aca="true">IF(B1685="","",IF(N1685="No aplica","No aplica",IF(I1685="","Pendent",IF(N1685="Per substituir","Substituir",IF(OR(N1685="No localitzat",N1685="No lliurat"),"Reposar",IF(I1685&lt;H1685,"Reposar",IF(I1685&gt;H1685,"Revisar excedent",IF(AND(G1685="Sí",M1685&lt;&gt;"",M1685&lt;TODAY()),"EPI caducat",IF(AND(G1685="Sí",M1685&lt;&gt;"",M1685&lt;=TODAY()+90),"EPI caduca ≤90 dies",IF(OR(N1685="Deteriorat usable",N1685="Revisió necessària"),"Revisar","OK"))))))))))</f>
      </c>
      <c r="R1685" s="20"/>
    </row>
    <row r="1686" customFormat="false" ht="15" hidden="false" customHeight="false" outlineLevel="0" collapsed="false">
      <c r="A1686" s="19" t="n">
        <v>16</v>
      </c>
      <c r="B1686" s="19" t="n">
        <f aca="false">IFERROR(VLOOKUP(A1686,Personal!$A$6:$F$112,2,FALSE()),"")</f>
        <v>0</v>
      </c>
      <c r="C1686" s="19" t="str">
        <f aca="false">IFERROR(VLOOKUP(A1686,Personal!$A$6:$F$112,3,FALSE()),"")</f>
        <v>Olot</v>
      </c>
      <c r="D1686" s="19" t="s">
        <v>125</v>
      </c>
      <c r="E1686" s="19" t="s">
        <v>128</v>
      </c>
      <c r="F1686" s="19" t="s">
        <v>129</v>
      </c>
      <c r="G1686" s="19" t="s">
        <v>272</v>
      </c>
      <c r="H1686" s="19" t="n">
        <f aca="false">IF(OR(VLOOKUP(A1686,Personal!$A$6:$F$112,5,FALSE())&lt;&gt;"Sí",N1686="No aplica"),0,'Catàleg GRAE'!D50)</f>
        <v>1</v>
      </c>
      <c r="I1686" s="20"/>
      <c r="J1686" s="20"/>
      <c r="K1686" s="20"/>
      <c r="L1686" s="21"/>
      <c r="M1686" s="21"/>
      <c r="N1686" s="20"/>
      <c r="O1686" s="20"/>
      <c r="P1686" s="19" t="str">
        <f aca="false">IF(I1686="","",I1686-H1686)</f>
        <v/>
      </c>
      <c r="Q1686" s="19" t="str">
        <f aca="true">IF(B1686="","",IF(N1686="No aplica","No aplica",IF(I1686="","Pendent",IF(N1686="Per substituir","Substituir",IF(OR(N1686="No localitzat",N1686="No lliurat"),"Reposar",IF(I1686&lt;H1686,"Reposar",IF(I1686&gt;H1686,"Revisar excedent",IF(AND(G1686="Sí",M1686&lt;&gt;"",M1686&lt;TODAY()),"EPI caducat",IF(AND(G1686="Sí",M1686&lt;&gt;"",M1686&lt;=TODAY()+90),"EPI caduca ≤90 dies",IF(OR(N1686="Deteriorat usable",N1686="Revisió necessària"),"Revisar","OK"))))))))))</f>
      </c>
      <c r="R1686" s="20"/>
    </row>
    <row r="1687" customFormat="false" ht="15" hidden="false" customHeight="false" outlineLevel="0" collapsed="false">
      <c r="A1687" s="19" t="n">
        <v>16</v>
      </c>
      <c r="B1687" s="19" t="n">
        <f aca="false">IFERROR(VLOOKUP(A1687,Personal!$A$6:$F$112,2,FALSE()),"")</f>
        <v>0</v>
      </c>
      <c r="C1687" s="19" t="str">
        <f aca="false">IFERROR(VLOOKUP(A1687,Personal!$A$6:$F$112,3,FALSE()),"")</f>
        <v>Olot</v>
      </c>
      <c r="D1687" s="19" t="s">
        <v>125</v>
      </c>
      <c r="E1687" s="19" t="s">
        <v>130</v>
      </c>
      <c r="F1687" s="19" t="s">
        <v>131</v>
      </c>
      <c r="G1687" s="19" t="s">
        <v>291</v>
      </c>
      <c r="H1687" s="19" t="n">
        <f aca="false">IF(OR(VLOOKUP(A1687,Personal!$A$6:$F$112,5,FALSE())&lt;&gt;"Sí",N1687="No aplica"),0,'Catàleg GRAE'!D51)</f>
        <v>1</v>
      </c>
      <c r="I1687" s="20"/>
      <c r="J1687" s="20"/>
      <c r="K1687" s="20"/>
      <c r="L1687" s="21"/>
      <c r="M1687" s="21"/>
      <c r="N1687" s="20"/>
      <c r="O1687" s="20"/>
      <c r="P1687" s="19" t="str">
        <f aca="false">IF(I1687="","",I1687-H1687)</f>
        <v/>
      </c>
      <c r="Q1687" s="19" t="str">
        <f aca="true">IF(B1687="","",IF(N1687="No aplica","No aplica",IF(I1687="","Pendent",IF(N1687="Per substituir","Substituir",IF(OR(N1687="No localitzat",N1687="No lliurat"),"Reposar",IF(I1687&lt;H1687,"Reposar",IF(I1687&gt;H1687,"Revisar excedent",IF(AND(G1687="Sí",M1687&lt;&gt;"",M1687&lt;TODAY()),"EPI caducat",IF(AND(G1687="Sí",M1687&lt;&gt;"",M1687&lt;=TODAY()+90),"EPI caduca ≤90 dies",IF(OR(N1687="Deteriorat usable",N1687="Revisió necessària"),"Revisar","OK"))))))))))</f>
      </c>
      <c r="R1687" s="20"/>
    </row>
    <row r="1688" customFormat="false" ht="15" hidden="false" customHeight="false" outlineLevel="0" collapsed="false">
      <c r="A1688" s="19" t="n">
        <v>16</v>
      </c>
      <c r="B1688" s="19" t="n">
        <f aca="false">IFERROR(VLOOKUP(A1688,Personal!$A$6:$F$112,2,FALSE()),"")</f>
        <v>0</v>
      </c>
      <c r="C1688" s="19" t="str">
        <f aca="false">IFERROR(VLOOKUP(A1688,Personal!$A$6:$F$112,3,FALSE()),"")</f>
        <v>Olot</v>
      </c>
      <c r="D1688" s="19" t="s">
        <v>132</v>
      </c>
      <c r="E1688" s="19" t="s">
        <v>133</v>
      </c>
      <c r="F1688" s="19" t="s">
        <v>134</v>
      </c>
      <c r="G1688" s="19" t="s">
        <v>291</v>
      </c>
      <c r="H1688" s="19" t="n">
        <f aca="false">IF(OR(VLOOKUP(A1688,Personal!$A$6:$F$112,5,FALSE())&lt;&gt;"Sí",N1688="No aplica"),0,'Catàleg GRAE'!D52)</f>
        <v>1</v>
      </c>
      <c r="I1688" s="20"/>
      <c r="J1688" s="20"/>
      <c r="K1688" s="20"/>
      <c r="L1688" s="21"/>
      <c r="M1688" s="21"/>
      <c r="N1688" s="20"/>
      <c r="O1688" s="20"/>
      <c r="P1688" s="19" t="str">
        <f aca="false">IF(I1688="","",I1688-H1688)</f>
        <v/>
      </c>
      <c r="Q1688" s="19" t="str">
        <f aca="true">IF(B1688="","",IF(N1688="No aplica","No aplica",IF(I1688="","Pendent",IF(N1688="Per substituir","Substituir",IF(OR(N1688="No localitzat",N1688="No lliurat"),"Reposar",IF(I1688&lt;H1688,"Reposar",IF(I1688&gt;H1688,"Revisar excedent",IF(AND(G1688="Sí",M1688&lt;&gt;"",M1688&lt;TODAY()),"EPI caducat",IF(AND(G1688="Sí",M1688&lt;&gt;"",M1688&lt;=TODAY()+90),"EPI caduca ≤90 dies",IF(OR(N1688="Deteriorat usable",N1688="Revisió necessària"),"Revisar","OK"))))))))))</f>
      </c>
      <c r="R1688" s="20"/>
    </row>
    <row r="1689" customFormat="false" ht="15" hidden="false" customHeight="false" outlineLevel="0" collapsed="false">
      <c r="A1689" s="19" t="n">
        <v>16</v>
      </c>
      <c r="B1689" s="19" t="n">
        <f aca="false">IFERROR(VLOOKUP(A1689,Personal!$A$6:$F$112,2,FALSE()),"")</f>
        <v>0</v>
      </c>
      <c r="C1689" s="19" t="str">
        <f aca="false">IFERROR(VLOOKUP(A1689,Personal!$A$6:$F$112,3,FALSE()),"")</f>
        <v>Olot</v>
      </c>
      <c r="D1689" s="19" t="s">
        <v>94</v>
      </c>
      <c r="E1689" s="19" t="s">
        <v>135</v>
      </c>
      <c r="F1689" s="19" t="s">
        <v>136</v>
      </c>
      <c r="G1689" s="19" t="s">
        <v>291</v>
      </c>
      <c r="H1689" s="19" t="n">
        <f aca="false">IF(OR(VLOOKUP(A1689,Personal!$A$6:$F$112,5,FALSE())&lt;&gt;"Sí",N1689="No aplica"),0,'Catàleg GRAE'!D53)</f>
        <v>1</v>
      </c>
      <c r="I1689" s="20"/>
      <c r="J1689" s="20"/>
      <c r="K1689" s="20"/>
      <c r="L1689" s="21"/>
      <c r="M1689" s="21"/>
      <c r="N1689" s="20"/>
      <c r="O1689" s="20"/>
      <c r="P1689" s="19" t="str">
        <f aca="false">IF(I1689="","",I1689-H1689)</f>
        <v/>
      </c>
      <c r="Q1689" s="19" t="str">
        <f aca="true">IF(B1689="","",IF(N1689="No aplica","No aplica",IF(I1689="","Pendent",IF(N1689="Per substituir","Substituir",IF(OR(N1689="No localitzat",N1689="No lliurat"),"Reposar",IF(I1689&lt;H1689,"Reposar",IF(I1689&gt;H1689,"Revisar excedent",IF(AND(G1689="Sí",M1689&lt;&gt;"",M1689&lt;TODAY()),"EPI caducat",IF(AND(G1689="Sí",M1689&lt;&gt;"",M1689&lt;=TODAY()+90),"EPI caduca ≤90 dies",IF(OR(N1689="Deteriorat usable",N1689="Revisió necessària"),"Revisar","OK"))))))))))</f>
      </c>
      <c r="R1689" s="20"/>
    </row>
    <row r="1690" customFormat="false" ht="15" hidden="false" customHeight="false" outlineLevel="0" collapsed="false">
      <c r="A1690" s="19" t="n">
        <v>16</v>
      </c>
      <c r="B1690" s="19" t="n">
        <f aca="false">IFERROR(VLOOKUP(A1690,Personal!$A$6:$F$112,2,FALSE()),"")</f>
        <v>0</v>
      </c>
      <c r="C1690" s="19" t="str">
        <f aca="false">IFERROR(VLOOKUP(A1690,Personal!$A$6:$F$112,3,FALSE()),"")</f>
        <v>Olot</v>
      </c>
      <c r="D1690" s="19" t="s">
        <v>137</v>
      </c>
      <c r="E1690" s="19" t="s">
        <v>138</v>
      </c>
      <c r="F1690" s="19" t="s">
        <v>139</v>
      </c>
      <c r="G1690" s="19" t="s">
        <v>291</v>
      </c>
      <c r="H1690" s="19" t="n">
        <f aca="false">IF(OR(VLOOKUP(A1690,Personal!$A$6:$F$112,5,FALSE())&lt;&gt;"Sí",N1690="No aplica"),0,'Catàleg GRAE'!D54)</f>
        <v>1</v>
      </c>
      <c r="I1690" s="20"/>
      <c r="J1690" s="20"/>
      <c r="K1690" s="20"/>
      <c r="L1690" s="21"/>
      <c r="M1690" s="21"/>
      <c r="N1690" s="20"/>
      <c r="O1690" s="20"/>
      <c r="P1690" s="19" t="str">
        <f aca="false">IF(I1690="","",I1690-H1690)</f>
        <v/>
      </c>
      <c r="Q1690" s="19" t="str">
        <f aca="true">IF(B1690="","",IF(N1690="No aplica","No aplica",IF(I1690="","Pendent",IF(N1690="Per substituir","Substituir",IF(OR(N1690="No localitzat",N1690="No lliurat"),"Reposar",IF(I1690&lt;H1690,"Reposar",IF(I1690&gt;H1690,"Revisar excedent",IF(AND(G1690="Sí",M1690&lt;&gt;"",M1690&lt;TODAY()),"EPI caducat",IF(AND(G1690="Sí",M1690&lt;&gt;"",M1690&lt;=TODAY()+90),"EPI caduca ≤90 dies",IF(OR(N1690="Deteriorat usable",N1690="Revisió necessària"),"Revisar","OK"))))))))))</f>
      </c>
      <c r="R1690" s="20"/>
    </row>
    <row r="1691" customFormat="false" ht="15" hidden="false" customHeight="false" outlineLevel="0" collapsed="false">
      <c r="A1691" s="19" t="n">
        <v>16</v>
      </c>
      <c r="B1691" s="19" t="n">
        <f aca="false">IFERROR(VLOOKUP(A1691,Personal!$A$6:$F$112,2,FALSE()),"")</f>
        <v>0</v>
      </c>
      <c r="C1691" s="19" t="str">
        <f aca="false">IFERROR(VLOOKUP(A1691,Personal!$A$6:$F$112,3,FALSE()),"")</f>
        <v>Olot</v>
      </c>
      <c r="D1691" s="19" t="s">
        <v>94</v>
      </c>
      <c r="E1691" s="19" t="s">
        <v>140</v>
      </c>
      <c r="F1691" s="19" t="s">
        <v>141</v>
      </c>
      <c r="G1691" s="19" t="s">
        <v>291</v>
      </c>
      <c r="H1691" s="19" t="n">
        <f aca="false">IF(OR(VLOOKUP(A1691,Personal!$A$6:$F$112,5,FALSE())&lt;&gt;"Sí",N1691="No aplica"),0,'Catàleg GRAE'!D55)</f>
        <v>1</v>
      </c>
      <c r="I1691" s="20"/>
      <c r="J1691" s="20"/>
      <c r="K1691" s="20"/>
      <c r="L1691" s="21"/>
      <c r="M1691" s="21"/>
      <c r="N1691" s="20"/>
      <c r="O1691" s="20"/>
      <c r="P1691" s="19" t="str">
        <f aca="false">IF(I1691="","",I1691-H1691)</f>
        <v/>
      </c>
      <c r="Q1691" s="19" t="str">
        <f aca="true">IF(B1691="","",IF(N1691="No aplica","No aplica",IF(I1691="","Pendent",IF(N1691="Per substituir","Substituir",IF(OR(N1691="No localitzat",N1691="No lliurat"),"Reposar",IF(I1691&lt;H1691,"Reposar",IF(I1691&gt;H1691,"Revisar excedent",IF(AND(G1691="Sí",M1691&lt;&gt;"",M1691&lt;TODAY()),"EPI caducat",IF(AND(G1691="Sí",M1691&lt;&gt;"",M1691&lt;=TODAY()+90),"EPI caduca ≤90 dies",IF(OR(N1691="Deteriorat usable",N1691="Revisió necessària"),"Revisar","OK"))))))))))</f>
      </c>
      <c r="R1691" s="20"/>
    </row>
    <row r="1692" customFormat="false" ht="15" hidden="false" customHeight="false" outlineLevel="0" collapsed="false">
      <c r="A1692" s="19" t="n">
        <v>16</v>
      </c>
      <c r="B1692" s="19" t="n">
        <f aca="false">IFERROR(VLOOKUP(A1692,Personal!$A$6:$F$112,2,FALSE()),"")</f>
        <v>0</v>
      </c>
      <c r="C1692" s="19" t="str">
        <f aca="false">IFERROR(VLOOKUP(A1692,Personal!$A$6:$F$112,3,FALSE()),"")</f>
        <v>Olot</v>
      </c>
      <c r="D1692" s="19" t="s">
        <v>142</v>
      </c>
      <c r="E1692" s="19" t="s">
        <v>143</v>
      </c>
      <c r="F1692" s="19" t="s">
        <v>144</v>
      </c>
      <c r="G1692" s="19" t="s">
        <v>291</v>
      </c>
      <c r="H1692" s="19" t="n">
        <f aca="false">IF(OR(VLOOKUP(A1692,Personal!$A$6:$F$112,5,FALSE())&lt;&gt;"Sí",N1692="No aplica"),0,'Catàleg GRAE'!D56)</f>
        <v>1</v>
      </c>
      <c r="I1692" s="20"/>
      <c r="J1692" s="20"/>
      <c r="K1692" s="20"/>
      <c r="L1692" s="21"/>
      <c r="M1692" s="21"/>
      <c r="N1692" s="20"/>
      <c r="O1692" s="20"/>
      <c r="P1692" s="19" t="str">
        <f aca="false">IF(I1692="","",I1692-H1692)</f>
        <v/>
      </c>
      <c r="Q1692" s="19" t="str">
        <f aca="true">IF(B1692="","",IF(N1692="No aplica","No aplica",IF(I1692="","Pendent",IF(N1692="Per substituir","Substituir",IF(OR(N1692="No localitzat",N1692="No lliurat"),"Reposar",IF(I1692&lt;H1692,"Reposar",IF(I1692&gt;H1692,"Revisar excedent",IF(AND(G1692="Sí",M1692&lt;&gt;"",M1692&lt;TODAY()),"EPI caducat",IF(AND(G1692="Sí",M1692&lt;&gt;"",M1692&lt;=TODAY()+90),"EPI caduca ≤90 dies",IF(OR(N1692="Deteriorat usable",N1692="Revisió necessària"),"Revisar","OK"))))))))))</f>
      </c>
      <c r="R1692" s="20"/>
    </row>
    <row r="1693" customFormat="false" ht="15" hidden="false" customHeight="false" outlineLevel="0" collapsed="false">
      <c r="A1693" s="19" t="n">
        <v>16</v>
      </c>
      <c r="B1693" s="19" t="n">
        <f aca="false">IFERROR(VLOOKUP(A1693,Personal!$A$6:$F$112,2,FALSE()),"")</f>
        <v>0</v>
      </c>
      <c r="C1693" s="19" t="str">
        <f aca="false">IFERROR(VLOOKUP(A1693,Personal!$A$6:$F$112,3,FALSE()),"")</f>
        <v>Olot</v>
      </c>
      <c r="D1693" s="19" t="s">
        <v>112</v>
      </c>
      <c r="E1693" s="19" t="s">
        <v>145</v>
      </c>
      <c r="F1693" s="19" t="s">
        <v>146</v>
      </c>
      <c r="G1693" s="19" t="s">
        <v>291</v>
      </c>
      <c r="H1693" s="19" t="n">
        <f aca="false">IF(OR(VLOOKUP(A1693,Personal!$A$6:$F$112,5,FALSE())&lt;&gt;"Sí",N1693="No aplica"),0,'Catàleg GRAE'!D57)</f>
        <v>1</v>
      </c>
      <c r="I1693" s="20"/>
      <c r="J1693" s="20"/>
      <c r="K1693" s="20"/>
      <c r="L1693" s="21"/>
      <c r="M1693" s="21"/>
      <c r="N1693" s="20"/>
      <c r="O1693" s="20"/>
      <c r="P1693" s="19" t="str">
        <f aca="false">IF(I1693="","",I1693-H1693)</f>
        <v/>
      </c>
      <c r="Q1693" s="19" t="str">
        <f aca="true">IF(B1693="","",IF(N1693="No aplica","No aplica",IF(I1693="","Pendent",IF(N1693="Per substituir","Substituir",IF(OR(N1693="No localitzat",N1693="No lliurat"),"Reposar",IF(I1693&lt;H1693,"Reposar",IF(I1693&gt;H1693,"Revisar excedent",IF(AND(G1693="Sí",M1693&lt;&gt;"",M1693&lt;TODAY()),"EPI caducat",IF(AND(G1693="Sí",M1693&lt;&gt;"",M1693&lt;=TODAY()+90),"EPI caduca ≤90 dies",IF(OR(N1693="Deteriorat usable",N1693="Revisió necessària"),"Revisar","OK"))))))))))</f>
      </c>
      <c r="R1693" s="20"/>
    </row>
    <row r="1694" customFormat="false" ht="15" hidden="false" customHeight="false" outlineLevel="0" collapsed="false">
      <c r="A1694" s="19" t="n">
        <v>16</v>
      </c>
      <c r="B1694" s="19" t="n">
        <f aca="false">IFERROR(VLOOKUP(A1694,Personal!$A$6:$F$112,2,FALSE()),"")</f>
        <v>0</v>
      </c>
      <c r="C1694" s="19" t="str">
        <f aca="false">IFERROR(VLOOKUP(A1694,Personal!$A$6:$F$112,3,FALSE()),"")</f>
        <v>Olot</v>
      </c>
      <c r="D1694" s="19" t="s">
        <v>137</v>
      </c>
      <c r="E1694" s="19" t="s">
        <v>147</v>
      </c>
      <c r="F1694" s="19" t="s">
        <v>148</v>
      </c>
      <c r="G1694" s="19" t="s">
        <v>291</v>
      </c>
      <c r="H1694" s="19" t="n">
        <f aca="false">IF(OR(VLOOKUP(A1694,Personal!$A$6:$F$112,5,FALSE())&lt;&gt;"Sí",N1694="No aplica"),0,'Catàleg GRAE'!D58)</f>
        <v>1</v>
      </c>
      <c r="I1694" s="20"/>
      <c r="J1694" s="20"/>
      <c r="K1694" s="20"/>
      <c r="L1694" s="21"/>
      <c r="M1694" s="21"/>
      <c r="N1694" s="20"/>
      <c r="O1694" s="20"/>
      <c r="P1694" s="19" t="str">
        <f aca="false">IF(I1694="","",I1694-H1694)</f>
        <v/>
      </c>
      <c r="Q1694" s="19" t="str">
        <f aca="true">IF(B1694="","",IF(N1694="No aplica","No aplica",IF(I1694="","Pendent",IF(N1694="Per substituir","Substituir",IF(OR(N1694="No localitzat",N1694="No lliurat"),"Reposar",IF(I1694&lt;H1694,"Reposar",IF(I1694&gt;H1694,"Revisar excedent",IF(AND(G1694="Sí",M1694&lt;&gt;"",M1694&lt;TODAY()),"EPI caducat",IF(AND(G1694="Sí",M1694&lt;&gt;"",M1694&lt;=TODAY()+90),"EPI caduca ≤90 dies",IF(OR(N1694="Deteriorat usable",N1694="Revisió necessària"),"Revisar","OK"))))))))))</f>
      </c>
      <c r="R1694" s="20"/>
    </row>
    <row r="1695" customFormat="false" ht="15" hidden="false" customHeight="false" outlineLevel="0" collapsed="false">
      <c r="A1695" s="19" t="n">
        <v>16</v>
      </c>
      <c r="B1695" s="19" t="n">
        <f aca="false">IFERROR(VLOOKUP(A1695,Personal!$A$6:$F$112,2,FALSE()),"")</f>
        <v>0</v>
      </c>
      <c r="C1695" s="19" t="str">
        <f aca="false">IFERROR(VLOOKUP(A1695,Personal!$A$6:$F$112,3,FALSE()),"")</f>
        <v>Olot</v>
      </c>
      <c r="D1695" s="19" t="s">
        <v>125</v>
      </c>
      <c r="E1695" s="19" t="s">
        <v>149</v>
      </c>
      <c r="F1695" s="19" t="s">
        <v>150</v>
      </c>
      <c r="G1695" s="19" t="s">
        <v>291</v>
      </c>
      <c r="H1695" s="19" t="n">
        <f aca="false">IF(OR(VLOOKUP(A1695,Personal!$A$6:$F$112,5,FALSE())&lt;&gt;"Sí",N1695="No aplica"),0,'Catàleg GRAE'!D59)</f>
        <v>1</v>
      </c>
      <c r="I1695" s="20"/>
      <c r="J1695" s="20"/>
      <c r="K1695" s="20"/>
      <c r="L1695" s="21"/>
      <c r="M1695" s="21"/>
      <c r="N1695" s="20"/>
      <c r="O1695" s="20"/>
      <c r="P1695" s="19" t="str">
        <f aca="false">IF(I1695="","",I1695-H1695)</f>
        <v/>
      </c>
      <c r="Q1695" s="19" t="str">
        <f aca="true">IF(B1695="","",IF(N1695="No aplica","No aplica",IF(I1695="","Pendent",IF(N1695="Per substituir","Substituir",IF(OR(N1695="No localitzat",N1695="No lliurat"),"Reposar",IF(I1695&lt;H1695,"Reposar",IF(I1695&gt;H1695,"Revisar excedent",IF(AND(G1695="Sí",M1695&lt;&gt;"",M1695&lt;TODAY()),"EPI caducat",IF(AND(G1695="Sí",M1695&lt;&gt;"",M1695&lt;=TODAY()+90),"EPI caduca ≤90 dies",IF(OR(N1695="Deteriorat usable",N1695="Revisió necessària"),"Revisar","OK"))))))))))</f>
      </c>
      <c r="R1695" s="20"/>
    </row>
    <row r="1696" customFormat="false" ht="15" hidden="false" customHeight="false" outlineLevel="0" collapsed="false">
      <c r="A1696" s="19" t="n">
        <v>16</v>
      </c>
      <c r="B1696" s="19" t="n">
        <f aca="false">IFERROR(VLOOKUP(A1696,Personal!$A$6:$F$112,2,FALSE()),"")</f>
        <v>0</v>
      </c>
      <c r="C1696" s="19" t="str">
        <f aca="false">IFERROR(VLOOKUP(A1696,Personal!$A$6:$F$112,3,FALSE()),"")</f>
        <v>Olot</v>
      </c>
      <c r="D1696" s="19" t="s">
        <v>125</v>
      </c>
      <c r="E1696" s="19" t="s">
        <v>151</v>
      </c>
      <c r="F1696" s="19" t="s">
        <v>152</v>
      </c>
      <c r="G1696" s="19" t="s">
        <v>291</v>
      </c>
      <c r="H1696" s="19" t="n">
        <f aca="false">IF(OR(VLOOKUP(A1696,Personal!$A$6:$F$112,5,FALSE())&lt;&gt;"Sí",N1696="No aplica"),0,'Catàleg GRAE'!D60)</f>
        <v>1</v>
      </c>
      <c r="I1696" s="20"/>
      <c r="J1696" s="20"/>
      <c r="K1696" s="20"/>
      <c r="L1696" s="21"/>
      <c r="M1696" s="21"/>
      <c r="N1696" s="20"/>
      <c r="O1696" s="20"/>
      <c r="P1696" s="19" t="str">
        <f aca="false">IF(I1696="","",I1696-H1696)</f>
        <v/>
      </c>
      <c r="Q1696" s="19" t="str">
        <f aca="true">IF(B1696="","",IF(N1696="No aplica","No aplica",IF(I1696="","Pendent",IF(N1696="Per substituir","Substituir",IF(OR(N1696="No localitzat",N1696="No lliurat"),"Reposar",IF(I1696&lt;H1696,"Reposar",IF(I1696&gt;H1696,"Revisar excedent",IF(AND(G1696="Sí",M1696&lt;&gt;"",M1696&lt;TODAY()),"EPI caducat",IF(AND(G1696="Sí",M1696&lt;&gt;"",M1696&lt;=TODAY()+90),"EPI caduca ≤90 dies",IF(OR(N1696="Deteriorat usable",N1696="Revisió necessària"),"Revisar","OK"))))))))))</f>
      </c>
      <c r="R1696" s="20"/>
    </row>
    <row r="1697" customFormat="false" ht="15" hidden="false" customHeight="false" outlineLevel="0" collapsed="false">
      <c r="A1697" s="19" t="n">
        <v>16</v>
      </c>
      <c r="B1697" s="19" t="n">
        <f aca="false">IFERROR(VLOOKUP(A1697,Personal!$A$6:$F$112,2,FALSE()),"")</f>
        <v>0</v>
      </c>
      <c r="C1697" s="19" t="str">
        <f aca="false">IFERROR(VLOOKUP(A1697,Personal!$A$6:$F$112,3,FALSE()),"")</f>
        <v>Olot</v>
      </c>
      <c r="D1697" s="19" t="s">
        <v>153</v>
      </c>
      <c r="E1697" s="19" t="s">
        <v>154</v>
      </c>
      <c r="F1697" s="19" t="s">
        <v>155</v>
      </c>
      <c r="G1697" s="19" t="s">
        <v>291</v>
      </c>
      <c r="H1697" s="19" t="n">
        <f aca="false">IF(OR(VLOOKUP(A1697,Personal!$A$6:$F$112,5,FALSE())&lt;&gt;"Sí",N1697="No aplica"),0,'Catàleg GRAE'!D61)</f>
        <v>1</v>
      </c>
      <c r="I1697" s="20"/>
      <c r="J1697" s="20"/>
      <c r="K1697" s="20"/>
      <c r="L1697" s="21"/>
      <c r="M1697" s="21"/>
      <c r="N1697" s="20"/>
      <c r="O1697" s="20"/>
      <c r="P1697" s="19" t="str">
        <f aca="false">IF(I1697="","",I1697-H1697)</f>
        <v/>
      </c>
      <c r="Q1697" s="19" t="str">
        <f aca="true">IF(B1697="","",IF(N1697="No aplica","No aplica",IF(I1697="","Pendent",IF(N1697="Per substituir","Substituir",IF(OR(N1697="No localitzat",N1697="No lliurat"),"Reposar",IF(I1697&lt;H1697,"Reposar",IF(I1697&gt;H1697,"Revisar excedent",IF(AND(G1697="Sí",M1697&lt;&gt;"",M1697&lt;TODAY()),"EPI caducat",IF(AND(G1697="Sí",M1697&lt;&gt;"",M1697&lt;=TODAY()+90),"EPI caduca ≤90 dies",IF(OR(N1697="Deteriorat usable",N1697="Revisió necessària"),"Revisar","OK"))))))))))</f>
      </c>
      <c r="R1697" s="20"/>
    </row>
    <row r="1698" customFormat="false" ht="15" hidden="false" customHeight="false" outlineLevel="0" collapsed="false">
      <c r="A1698" s="19" t="n">
        <v>16</v>
      </c>
      <c r="B1698" s="19" t="n">
        <f aca="false">IFERROR(VLOOKUP(A1698,Personal!$A$6:$F$112,2,FALSE()),"")</f>
        <v>0</v>
      </c>
      <c r="C1698" s="19" t="str">
        <f aca="false">IFERROR(VLOOKUP(A1698,Personal!$A$6:$F$112,3,FALSE()),"")</f>
        <v>Olot</v>
      </c>
      <c r="D1698" s="19" t="s">
        <v>37</v>
      </c>
      <c r="E1698" s="19" t="s">
        <v>156</v>
      </c>
      <c r="F1698" s="19" t="s">
        <v>157</v>
      </c>
      <c r="G1698" s="19" t="s">
        <v>291</v>
      </c>
      <c r="H1698" s="19" t="n">
        <f aca="false">IF(OR(VLOOKUP(A1698,Personal!$A$6:$F$112,5,FALSE())&lt;&gt;"Sí",N1698="No aplica"),0,'Catàleg GRAE'!D62)</f>
        <v>1</v>
      </c>
      <c r="I1698" s="20"/>
      <c r="J1698" s="20"/>
      <c r="K1698" s="20"/>
      <c r="L1698" s="21"/>
      <c r="M1698" s="21"/>
      <c r="N1698" s="20"/>
      <c r="O1698" s="20"/>
      <c r="P1698" s="19" t="str">
        <f aca="false">IF(I1698="","",I1698-H1698)</f>
        <v/>
      </c>
      <c r="Q1698" s="19" t="str">
        <f aca="true">IF(B1698="","",IF(N1698="No aplica","No aplica",IF(I1698="","Pendent",IF(N1698="Per substituir","Substituir",IF(OR(N1698="No localitzat",N1698="No lliurat"),"Reposar",IF(I1698&lt;H1698,"Reposar",IF(I1698&gt;H1698,"Revisar excedent",IF(AND(G1698="Sí",M1698&lt;&gt;"",M1698&lt;TODAY()),"EPI caducat",IF(AND(G1698="Sí",M1698&lt;&gt;"",M1698&lt;=TODAY()+90),"EPI caduca ≤90 dies",IF(OR(N1698="Deteriorat usable",N1698="Revisió necessària"),"Revisar","OK"))))))))))</f>
      </c>
      <c r="R1698" s="20"/>
    </row>
    <row r="1699" customFormat="false" ht="15" hidden="false" customHeight="false" outlineLevel="0" collapsed="false">
      <c r="A1699" s="19" t="n">
        <v>16</v>
      </c>
      <c r="B1699" s="19" t="n">
        <f aca="false">IFERROR(VLOOKUP(A1699,Personal!$A$6:$F$112,2,FALSE()),"")</f>
        <v>0</v>
      </c>
      <c r="C1699" s="19" t="str">
        <f aca="false">IFERROR(VLOOKUP(A1699,Personal!$A$6:$F$112,3,FALSE()),"")</f>
        <v>Olot</v>
      </c>
      <c r="D1699" s="19" t="s">
        <v>37</v>
      </c>
      <c r="E1699" s="19" t="s">
        <v>158</v>
      </c>
      <c r="F1699" s="19" t="s">
        <v>159</v>
      </c>
      <c r="G1699" s="19" t="s">
        <v>291</v>
      </c>
      <c r="H1699" s="19" t="n">
        <f aca="false">IF(OR(VLOOKUP(A1699,Personal!$A$6:$F$112,5,FALSE())&lt;&gt;"Sí",N1699="No aplica"),0,'Catàleg GRAE'!D63)</f>
        <v>1</v>
      </c>
      <c r="I1699" s="20"/>
      <c r="J1699" s="20"/>
      <c r="K1699" s="20"/>
      <c r="L1699" s="21"/>
      <c r="M1699" s="21"/>
      <c r="N1699" s="20"/>
      <c r="O1699" s="20"/>
      <c r="P1699" s="19" t="str">
        <f aca="false">IF(I1699="","",I1699-H1699)</f>
        <v/>
      </c>
      <c r="Q1699" s="19" t="str">
        <f aca="true">IF(B1699="","",IF(N1699="No aplica","No aplica",IF(I1699="","Pendent",IF(N1699="Per substituir","Substituir",IF(OR(N1699="No localitzat",N1699="No lliurat"),"Reposar",IF(I1699&lt;H1699,"Reposar",IF(I1699&gt;H1699,"Revisar excedent",IF(AND(G1699="Sí",M1699&lt;&gt;"",M1699&lt;TODAY()),"EPI caducat",IF(AND(G1699="Sí",M1699&lt;&gt;"",M1699&lt;=TODAY()+90),"EPI caduca ≤90 dies",IF(OR(N1699="Deteriorat usable",N1699="Revisió necessària"),"Revisar","OK"))))))))))</f>
      </c>
      <c r="R1699" s="20"/>
    </row>
    <row r="1700" customFormat="false" ht="15" hidden="false" customHeight="false" outlineLevel="0" collapsed="false">
      <c r="A1700" s="19" t="n">
        <v>16</v>
      </c>
      <c r="B1700" s="19" t="n">
        <f aca="false">IFERROR(VLOOKUP(A1700,Personal!$A$6:$F$112,2,FALSE()),"")</f>
        <v>0</v>
      </c>
      <c r="C1700" s="19" t="str">
        <f aca="false">IFERROR(VLOOKUP(A1700,Personal!$A$6:$F$112,3,FALSE()),"")</f>
        <v>Olot</v>
      </c>
      <c r="D1700" s="19" t="s">
        <v>160</v>
      </c>
      <c r="E1700" s="19" t="s">
        <v>161</v>
      </c>
      <c r="F1700" s="19" t="s">
        <v>162</v>
      </c>
      <c r="G1700" s="19" t="s">
        <v>291</v>
      </c>
      <c r="H1700" s="19" t="n">
        <f aca="false">IF(OR(VLOOKUP(A1700,Personal!$A$6:$F$112,5,FALSE())&lt;&gt;"Sí",N1700="No aplica"),0,'Catàleg GRAE'!D64)</f>
        <v>1</v>
      </c>
      <c r="I1700" s="20"/>
      <c r="J1700" s="20"/>
      <c r="K1700" s="20"/>
      <c r="L1700" s="21"/>
      <c r="M1700" s="21"/>
      <c r="N1700" s="20"/>
      <c r="O1700" s="20"/>
      <c r="P1700" s="19" t="str">
        <f aca="false">IF(I1700="","",I1700-H1700)</f>
        <v/>
      </c>
      <c r="Q1700" s="19" t="str">
        <f aca="true">IF(B1700="","",IF(N1700="No aplica","No aplica",IF(I1700="","Pendent",IF(N1700="Per substituir","Substituir",IF(OR(N1700="No localitzat",N1700="No lliurat"),"Reposar",IF(I1700&lt;H1700,"Reposar",IF(I1700&gt;H1700,"Revisar excedent",IF(AND(G1700="Sí",M1700&lt;&gt;"",M1700&lt;TODAY()),"EPI caducat",IF(AND(G1700="Sí",M1700&lt;&gt;"",M1700&lt;=TODAY()+90),"EPI caduca ≤90 dies",IF(OR(N1700="Deteriorat usable",N1700="Revisió necessària"),"Revisar","OK"))))))))))</f>
      </c>
      <c r="R1700" s="20"/>
    </row>
    <row r="1701" customFormat="false" ht="15" hidden="false" customHeight="false" outlineLevel="0" collapsed="false">
      <c r="A1701" s="19" t="n">
        <v>16</v>
      </c>
      <c r="B1701" s="19" t="n">
        <f aca="false">IFERROR(VLOOKUP(A1701,Personal!$A$6:$F$112,2,FALSE()),"")</f>
        <v>0</v>
      </c>
      <c r="C1701" s="19" t="str">
        <f aca="false">IFERROR(VLOOKUP(A1701,Personal!$A$6:$F$112,3,FALSE()),"")</f>
        <v>Olot</v>
      </c>
      <c r="D1701" s="19" t="s">
        <v>137</v>
      </c>
      <c r="E1701" s="19" t="s">
        <v>163</v>
      </c>
      <c r="F1701" s="19" t="s">
        <v>164</v>
      </c>
      <c r="G1701" s="19" t="s">
        <v>272</v>
      </c>
      <c r="H1701" s="19" t="n">
        <f aca="false">IF(OR(VLOOKUP(A1701,Personal!$A$6:$F$112,5,FALSE())&lt;&gt;"Sí",N1701="No aplica"),0,'Catàleg GRAE'!D65)</f>
        <v>1</v>
      </c>
      <c r="I1701" s="20"/>
      <c r="J1701" s="20"/>
      <c r="K1701" s="20"/>
      <c r="L1701" s="21"/>
      <c r="M1701" s="21"/>
      <c r="N1701" s="20"/>
      <c r="O1701" s="20"/>
      <c r="P1701" s="19" t="str">
        <f aca="false">IF(I1701="","",I1701-H1701)</f>
        <v/>
      </c>
      <c r="Q1701" s="19" t="str">
        <f aca="true">IF(B1701="","",IF(N1701="No aplica","No aplica",IF(I1701="","Pendent",IF(N1701="Per substituir","Substituir",IF(OR(N1701="No localitzat",N1701="No lliurat"),"Reposar",IF(I1701&lt;H1701,"Reposar",IF(I1701&gt;H1701,"Revisar excedent",IF(AND(G1701="Sí",M1701&lt;&gt;"",M1701&lt;TODAY()),"EPI caducat",IF(AND(G1701="Sí",M1701&lt;&gt;"",M1701&lt;=TODAY()+90),"EPI caduca ≤90 dies",IF(OR(N1701="Deteriorat usable",N1701="Revisió necessària"),"Revisar","OK"))))))))))</f>
      </c>
      <c r="R1701" s="20"/>
    </row>
    <row r="1702" customFormat="false" ht="15" hidden="false" customHeight="false" outlineLevel="0" collapsed="false">
      <c r="A1702" s="19" t="n">
        <v>16</v>
      </c>
      <c r="B1702" s="19" t="n">
        <f aca="false">IFERROR(VLOOKUP(A1702,Personal!$A$6:$F$112,2,FALSE()),"")</f>
        <v>0</v>
      </c>
      <c r="C1702" s="19" t="str">
        <f aca="false">IFERROR(VLOOKUP(A1702,Personal!$A$6:$F$112,3,FALSE()),"")</f>
        <v>Olot</v>
      </c>
      <c r="D1702" s="19" t="s">
        <v>132</v>
      </c>
      <c r="E1702" s="19" t="s">
        <v>165</v>
      </c>
      <c r="F1702" s="19" t="s">
        <v>166</v>
      </c>
      <c r="G1702" s="19" t="s">
        <v>272</v>
      </c>
      <c r="H1702" s="19" t="n">
        <f aca="false">IF(OR(VLOOKUP(A1702,Personal!$A$6:$F$112,5,FALSE())&lt;&gt;"Sí",N1702="No aplica"),0,'Catàleg GRAE'!D66)</f>
        <v>1</v>
      </c>
      <c r="I1702" s="20"/>
      <c r="J1702" s="20"/>
      <c r="K1702" s="20"/>
      <c r="L1702" s="21"/>
      <c r="M1702" s="21"/>
      <c r="N1702" s="20"/>
      <c r="O1702" s="20"/>
      <c r="P1702" s="19" t="str">
        <f aca="false">IF(I1702="","",I1702-H1702)</f>
        <v/>
      </c>
      <c r="Q1702" s="19" t="str">
        <f aca="true">IF(B1702="","",IF(N1702="No aplica","No aplica",IF(I1702="","Pendent",IF(N1702="Per substituir","Substituir",IF(OR(N1702="No localitzat",N1702="No lliurat"),"Reposar",IF(I1702&lt;H1702,"Reposar",IF(I1702&gt;H1702,"Revisar excedent",IF(AND(G1702="Sí",M1702&lt;&gt;"",M1702&lt;TODAY()),"EPI caducat",IF(AND(G1702="Sí",M1702&lt;&gt;"",M1702&lt;=TODAY()+90),"EPI caduca ≤90 dies",IF(OR(N1702="Deteriorat usable",N1702="Revisió necessària"),"Revisar","OK"))))))))))</f>
      </c>
      <c r="R1702" s="20"/>
    </row>
    <row r="1703" customFormat="false" ht="15" hidden="false" customHeight="false" outlineLevel="0" collapsed="false">
      <c r="A1703" s="19" t="n">
        <v>16</v>
      </c>
      <c r="B1703" s="19" t="n">
        <f aca="false">IFERROR(VLOOKUP(A1703,Personal!$A$6:$F$112,2,FALSE()),"")</f>
        <v>0</v>
      </c>
      <c r="C1703" s="19" t="str">
        <f aca="false">IFERROR(VLOOKUP(A1703,Personal!$A$6:$F$112,3,FALSE()),"")</f>
        <v>Olot</v>
      </c>
      <c r="D1703" s="19" t="s">
        <v>71</v>
      </c>
      <c r="E1703" s="19" t="s">
        <v>167</v>
      </c>
      <c r="F1703" s="19" t="s">
        <v>168</v>
      </c>
      <c r="G1703" s="19" t="s">
        <v>291</v>
      </c>
      <c r="H1703" s="19" t="n">
        <f aca="false">IF(OR(VLOOKUP(A1703,Personal!$A$6:$F$112,5,FALSE())&lt;&gt;"Sí",N1703="No aplica"),0,'Catàleg GRAE'!D67)</f>
        <v>1</v>
      </c>
      <c r="I1703" s="20"/>
      <c r="J1703" s="20"/>
      <c r="K1703" s="20"/>
      <c r="L1703" s="21"/>
      <c r="M1703" s="21"/>
      <c r="N1703" s="20"/>
      <c r="O1703" s="20"/>
      <c r="P1703" s="19" t="str">
        <f aca="false">IF(I1703="","",I1703-H1703)</f>
        <v/>
      </c>
      <c r="Q1703" s="19" t="str">
        <f aca="true">IF(B1703="","",IF(N1703="No aplica","No aplica",IF(I1703="","Pendent",IF(N1703="Per substituir","Substituir",IF(OR(N1703="No localitzat",N1703="No lliurat"),"Reposar",IF(I1703&lt;H1703,"Reposar",IF(I1703&gt;H1703,"Revisar excedent",IF(AND(G1703="Sí",M1703&lt;&gt;"",M1703&lt;TODAY()),"EPI caducat",IF(AND(G1703="Sí",M1703&lt;&gt;"",M1703&lt;=TODAY()+90),"EPI caduca ≤90 dies",IF(OR(N1703="Deteriorat usable",N1703="Revisió necessària"),"Revisar","OK"))))))))))</f>
      </c>
      <c r="R1703" s="20"/>
    </row>
    <row r="1704" customFormat="false" ht="15" hidden="false" customHeight="false" outlineLevel="0" collapsed="false">
      <c r="A1704" s="19" t="n">
        <v>16</v>
      </c>
      <c r="B1704" s="19" t="n">
        <f aca="false">IFERROR(VLOOKUP(A1704,Personal!$A$6:$F$112,2,FALSE()),"")</f>
        <v>0</v>
      </c>
      <c r="C1704" s="19" t="str">
        <f aca="false">IFERROR(VLOOKUP(A1704,Personal!$A$6:$F$112,3,FALSE()),"")</f>
        <v>Olot</v>
      </c>
      <c r="D1704" s="19" t="s">
        <v>132</v>
      </c>
      <c r="E1704" s="19" t="s">
        <v>169</v>
      </c>
      <c r="F1704" s="19" t="s">
        <v>170</v>
      </c>
      <c r="G1704" s="19" t="s">
        <v>272</v>
      </c>
      <c r="H1704" s="19" t="n">
        <f aca="false">IF(OR(VLOOKUP(A1704,Personal!$A$6:$F$112,5,FALSE())&lt;&gt;"Sí",N1704="No aplica"),0,'Catàleg GRAE'!D68)</f>
        <v>1</v>
      </c>
      <c r="I1704" s="20"/>
      <c r="J1704" s="20"/>
      <c r="K1704" s="20"/>
      <c r="L1704" s="21"/>
      <c r="M1704" s="21"/>
      <c r="N1704" s="20"/>
      <c r="O1704" s="20"/>
      <c r="P1704" s="19" t="str">
        <f aca="false">IF(I1704="","",I1704-H1704)</f>
        <v/>
      </c>
      <c r="Q1704" s="19" t="str">
        <f aca="true">IF(B1704="","",IF(N1704="No aplica","No aplica",IF(I1704="","Pendent",IF(N1704="Per substituir","Substituir",IF(OR(N1704="No localitzat",N1704="No lliurat"),"Reposar",IF(I1704&lt;H1704,"Reposar",IF(I1704&gt;H1704,"Revisar excedent",IF(AND(G1704="Sí",M1704&lt;&gt;"",M1704&lt;TODAY()),"EPI caducat",IF(AND(G1704="Sí",M1704&lt;&gt;"",M1704&lt;=TODAY()+90),"EPI caduca ≤90 dies",IF(OR(N1704="Deteriorat usable",N1704="Revisió necessària"),"Revisar","OK"))))))))))</f>
      </c>
      <c r="R1704" s="20"/>
    </row>
    <row r="1705" customFormat="false" ht="15" hidden="false" customHeight="false" outlineLevel="0" collapsed="false">
      <c r="A1705" s="19" t="n">
        <v>16</v>
      </c>
      <c r="B1705" s="19" t="n">
        <f aca="false">IFERROR(VLOOKUP(A1705,Personal!$A$6:$F$112,2,FALSE()),"")</f>
        <v>0</v>
      </c>
      <c r="C1705" s="19" t="str">
        <f aca="false">IFERROR(VLOOKUP(A1705,Personal!$A$6:$F$112,3,FALSE()),"")</f>
        <v>Olot</v>
      </c>
      <c r="D1705" s="19" t="s">
        <v>142</v>
      </c>
      <c r="E1705" s="19" t="s">
        <v>171</v>
      </c>
      <c r="F1705" s="19" t="s">
        <v>172</v>
      </c>
      <c r="G1705" s="19" t="s">
        <v>272</v>
      </c>
      <c r="H1705" s="19" t="n">
        <f aca="false">IF(OR(VLOOKUP(A1705,Personal!$A$6:$F$112,5,FALSE())&lt;&gt;"Sí",N1705="No aplica"),0,'Catàleg GRAE'!D69)</f>
        <v>1</v>
      </c>
      <c r="I1705" s="20"/>
      <c r="J1705" s="20"/>
      <c r="K1705" s="20"/>
      <c r="L1705" s="21"/>
      <c r="M1705" s="21"/>
      <c r="N1705" s="20"/>
      <c r="O1705" s="20"/>
      <c r="P1705" s="19" t="str">
        <f aca="false">IF(I1705="","",I1705-H1705)</f>
        <v/>
      </c>
      <c r="Q1705" s="19" t="str">
        <f aca="true">IF(B1705="","",IF(N1705="No aplica","No aplica",IF(I1705="","Pendent",IF(N1705="Per substituir","Substituir",IF(OR(N1705="No localitzat",N1705="No lliurat"),"Reposar",IF(I1705&lt;H1705,"Reposar",IF(I1705&gt;H1705,"Revisar excedent",IF(AND(G1705="Sí",M1705&lt;&gt;"",M1705&lt;TODAY()),"EPI caducat",IF(AND(G1705="Sí",M1705&lt;&gt;"",M1705&lt;=TODAY()+90),"EPI caduca ≤90 dies",IF(OR(N1705="Deteriorat usable",N1705="Revisió necessària"),"Revisar","OK"))))))))))</f>
      </c>
      <c r="R1705" s="20"/>
    </row>
    <row r="1706" customFormat="false" ht="15" hidden="false" customHeight="false" outlineLevel="0" collapsed="false">
      <c r="A1706" s="19" t="n">
        <v>16</v>
      </c>
      <c r="B1706" s="19" t="n">
        <f aca="false">IFERROR(VLOOKUP(A1706,Personal!$A$6:$F$112,2,FALSE()),"")</f>
        <v>0</v>
      </c>
      <c r="C1706" s="19" t="str">
        <f aca="false">IFERROR(VLOOKUP(A1706,Personal!$A$6:$F$112,3,FALSE()),"")</f>
        <v>Olot</v>
      </c>
      <c r="D1706" s="19" t="s">
        <v>132</v>
      </c>
      <c r="E1706" s="19" t="s">
        <v>173</v>
      </c>
      <c r="F1706" s="19" t="s">
        <v>174</v>
      </c>
      <c r="G1706" s="19" t="s">
        <v>272</v>
      </c>
      <c r="H1706" s="19" t="n">
        <f aca="false">IF(OR(VLOOKUP(A1706,Personal!$A$6:$F$112,5,FALSE())&lt;&gt;"Sí",N1706="No aplica"),0,'Catàleg GRAE'!D70)</f>
        <v>1</v>
      </c>
      <c r="I1706" s="20"/>
      <c r="J1706" s="20"/>
      <c r="K1706" s="20"/>
      <c r="L1706" s="21"/>
      <c r="M1706" s="21"/>
      <c r="N1706" s="20"/>
      <c r="O1706" s="20"/>
      <c r="P1706" s="19" t="str">
        <f aca="false">IF(I1706="","",I1706-H1706)</f>
        <v/>
      </c>
      <c r="Q1706" s="19" t="str">
        <f aca="true">IF(B1706="","",IF(N1706="No aplica","No aplica",IF(I1706="","Pendent",IF(N1706="Per substituir","Substituir",IF(OR(N1706="No localitzat",N1706="No lliurat"),"Reposar",IF(I1706&lt;H1706,"Reposar",IF(I1706&gt;H1706,"Revisar excedent",IF(AND(G1706="Sí",M1706&lt;&gt;"",M1706&lt;TODAY()),"EPI caducat",IF(AND(G1706="Sí",M1706&lt;&gt;"",M1706&lt;=TODAY()+90),"EPI caduca ≤90 dies",IF(OR(N1706="Deteriorat usable",N1706="Revisió necessària"),"Revisar","OK"))))))))))</f>
      </c>
      <c r="R1706" s="20"/>
    </row>
    <row r="1707" customFormat="false" ht="15" hidden="false" customHeight="false" outlineLevel="0" collapsed="false">
      <c r="A1707" s="19" t="n">
        <v>16</v>
      </c>
      <c r="B1707" s="19" t="n">
        <f aca="false">IFERROR(VLOOKUP(A1707,Personal!$A$6:$F$112,2,FALSE()),"")</f>
        <v>0</v>
      </c>
      <c r="C1707" s="19" t="str">
        <f aca="false">IFERROR(VLOOKUP(A1707,Personal!$A$6:$F$112,3,FALSE()),"")</f>
        <v>Olot</v>
      </c>
      <c r="D1707" s="19" t="s">
        <v>132</v>
      </c>
      <c r="E1707" s="19" t="s">
        <v>175</v>
      </c>
      <c r="F1707" s="19" t="s">
        <v>176</v>
      </c>
      <c r="G1707" s="19" t="s">
        <v>272</v>
      </c>
      <c r="H1707" s="19" t="n">
        <f aca="false">IF(OR(VLOOKUP(A1707,Personal!$A$6:$F$112,5,FALSE())&lt;&gt;"Sí",N1707="No aplica"),0,'Catàleg GRAE'!D71)</f>
        <v>1</v>
      </c>
      <c r="I1707" s="20"/>
      <c r="J1707" s="20"/>
      <c r="K1707" s="20"/>
      <c r="L1707" s="21"/>
      <c r="M1707" s="21"/>
      <c r="N1707" s="20"/>
      <c r="O1707" s="20"/>
      <c r="P1707" s="19" t="str">
        <f aca="false">IF(I1707="","",I1707-H1707)</f>
        <v/>
      </c>
      <c r="Q1707" s="19" t="str">
        <f aca="true">IF(B1707="","",IF(N1707="No aplica","No aplica",IF(I1707="","Pendent",IF(N1707="Per substituir","Substituir",IF(OR(N1707="No localitzat",N1707="No lliurat"),"Reposar",IF(I1707&lt;H1707,"Reposar",IF(I1707&gt;H1707,"Revisar excedent",IF(AND(G1707="Sí",M1707&lt;&gt;"",M1707&lt;TODAY()),"EPI caducat",IF(AND(G1707="Sí",M1707&lt;&gt;"",M1707&lt;=TODAY()+90),"EPI caduca ≤90 dies",IF(OR(N1707="Deteriorat usable",N1707="Revisió necessària"),"Revisar","OK"))))))))))</f>
      </c>
      <c r="R1707" s="20"/>
    </row>
    <row r="1708" customFormat="false" ht="15" hidden="false" customHeight="false" outlineLevel="0" collapsed="false">
      <c r="A1708" s="19" t="n">
        <v>16</v>
      </c>
      <c r="B1708" s="19" t="n">
        <f aca="false">IFERROR(VLOOKUP(A1708,Personal!$A$6:$F$112,2,FALSE()),"")</f>
        <v>0</v>
      </c>
      <c r="C1708" s="19" t="str">
        <f aca="false">IFERROR(VLOOKUP(A1708,Personal!$A$6:$F$112,3,FALSE()),"")</f>
        <v>Olot</v>
      </c>
      <c r="D1708" s="19" t="s">
        <v>177</v>
      </c>
      <c r="E1708" s="19" t="s">
        <v>178</v>
      </c>
      <c r="F1708" s="19" t="s">
        <v>179</v>
      </c>
      <c r="G1708" s="19" t="s">
        <v>272</v>
      </c>
      <c r="H1708" s="19" t="n">
        <f aca="false">IF(OR(VLOOKUP(A1708,Personal!$A$6:$F$112,5,FALSE())&lt;&gt;"Sí",N1708="No aplica"),0,'Catàleg GRAE'!D72)</f>
        <v>1</v>
      </c>
      <c r="I1708" s="20"/>
      <c r="J1708" s="20"/>
      <c r="K1708" s="20"/>
      <c r="L1708" s="21"/>
      <c r="M1708" s="21"/>
      <c r="N1708" s="20"/>
      <c r="O1708" s="20"/>
      <c r="P1708" s="19" t="str">
        <f aca="false">IF(I1708="","",I1708-H1708)</f>
        <v/>
      </c>
      <c r="Q1708" s="19" t="str">
        <f aca="true">IF(B1708="","",IF(N1708="No aplica","No aplica",IF(I1708="","Pendent",IF(N1708="Per substituir","Substituir",IF(OR(N1708="No localitzat",N1708="No lliurat"),"Reposar",IF(I1708&lt;H1708,"Reposar",IF(I1708&gt;H1708,"Revisar excedent",IF(AND(G1708="Sí",M1708&lt;&gt;"",M1708&lt;TODAY()),"EPI caducat",IF(AND(G1708="Sí",M1708&lt;&gt;"",M1708&lt;=TODAY()+90),"EPI caduca ≤90 dies",IF(OR(N1708="Deteriorat usable",N1708="Revisió necessària"),"Revisar","OK"))))))))))</f>
      </c>
      <c r="R1708" s="20"/>
    </row>
    <row r="1709" customFormat="false" ht="15" hidden="false" customHeight="false" outlineLevel="0" collapsed="false">
      <c r="A1709" s="19" t="n">
        <v>16</v>
      </c>
      <c r="B1709" s="19" t="n">
        <f aca="false">IFERROR(VLOOKUP(A1709,Personal!$A$6:$F$112,2,FALSE()),"")</f>
        <v>0</v>
      </c>
      <c r="C1709" s="19" t="str">
        <f aca="false">IFERROR(VLOOKUP(A1709,Personal!$A$6:$F$112,3,FALSE()),"")</f>
        <v>Olot</v>
      </c>
      <c r="D1709" s="19" t="s">
        <v>177</v>
      </c>
      <c r="E1709" s="19" t="s">
        <v>180</v>
      </c>
      <c r="F1709" s="19" t="s">
        <v>181</v>
      </c>
      <c r="G1709" s="19" t="s">
        <v>272</v>
      </c>
      <c r="H1709" s="19" t="n">
        <f aca="false">IF(OR(VLOOKUP(A1709,Personal!$A$6:$F$112,5,FALSE())&lt;&gt;"Sí",N1709="No aplica"),0,'Catàleg GRAE'!D73)</f>
        <v>1</v>
      </c>
      <c r="I1709" s="20"/>
      <c r="J1709" s="20"/>
      <c r="K1709" s="20"/>
      <c r="L1709" s="21"/>
      <c r="M1709" s="21"/>
      <c r="N1709" s="20"/>
      <c r="O1709" s="20"/>
      <c r="P1709" s="19" t="str">
        <f aca="false">IF(I1709="","",I1709-H1709)</f>
        <v/>
      </c>
      <c r="Q1709" s="19" t="str">
        <f aca="true">IF(B1709="","",IF(N1709="No aplica","No aplica",IF(I1709="","Pendent",IF(N1709="Per substituir","Substituir",IF(OR(N1709="No localitzat",N1709="No lliurat"),"Reposar",IF(I1709&lt;H1709,"Reposar",IF(I1709&gt;H1709,"Revisar excedent",IF(AND(G1709="Sí",M1709&lt;&gt;"",M1709&lt;TODAY()),"EPI caducat",IF(AND(G1709="Sí",M1709&lt;&gt;"",M1709&lt;=TODAY()+90),"EPI caduca ≤90 dies",IF(OR(N1709="Deteriorat usable",N1709="Revisió necessària"),"Revisar","OK"))))))))))</f>
      </c>
      <c r="R1709" s="20"/>
    </row>
    <row r="1710" customFormat="false" ht="15" hidden="false" customHeight="false" outlineLevel="0" collapsed="false">
      <c r="A1710" s="19" t="n">
        <v>16</v>
      </c>
      <c r="B1710" s="19" t="n">
        <f aca="false">IFERROR(VLOOKUP(A1710,Personal!$A$6:$F$112,2,FALSE()),"")</f>
        <v>0</v>
      </c>
      <c r="C1710" s="19" t="str">
        <f aca="false">IFERROR(VLOOKUP(A1710,Personal!$A$6:$F$112,3,FALSE()),"")</f>
        <v>Olot</v>
      </c>
      <c r="D1710" s="19" t="s">
        <v>132</v>
      </c>
      <c r="E1710" s="19" t="s">
        <v>182</v>
      </c>
      <c r="F1710" s="19" t="s">
        <v>183</v>
      </c>
      <c r="G1710" s="19" t="s">
        <v>272</v>
      </c>
      <c r="H1710" s="19" t="n">
        <f aca="false">IF(OR(VLOOKUP(A1710,Personal!$A$6:$F$112,5,FALSE())&lt;&gt;"Sí",N1710="No aplica"),0,'Catàleg GRAE'!D74)</f>
        <v>1</v>
      </c>
      <c r="I1710" s="20"/>
      <c r="J1710" s="20"/>
      <c r="K1710" s="20"/>
      <c r="L1710" s="21"/>
      <c r="M1710" s="21"/>
      <c r="N1710" s="20"/>
      <c r="O1710" s="20"/>
      <c r="P1710" s="19" t="str">
        <f aca="false">IF(I1710="","",I1710-H1710)</f>
        <v/>
      </c>
      <c r="Q1710" s="19" t="str">
        <f aca="true">IF(B1710="","",IF(N1710="No aplica","No aplica",IF(I1710="","Pendent",IF(N1710="Per substituir","Substituir",IF(OR(N1710="No localitzat",N1710="No lliurat"),"Reposar",IF(I1710&lt;H1710,"Reposar",IF(I1710&gt;H1710,"Revisar excedent",IF(AND(G1710="Sí",M1710&lt;&gt;"",M1710&lt;TODAY()),"EPI caducat",IF(AND(G1710="Sí",M1710&lt;&gt;"",M1710&lt;=TODAY()+90),"EPI caduca ≤90 dies",IF(OR(N1710="Deteriorat usable",N1710="Revisió necessària"),"Revisar","OK"))))))))))</f>
      </c>
      <c r="R1710" s="20"/>
    </row>
    <row r="1711" customFormat="false" ht="15" hidden="false" customHeight="false" outlineLevel="0" collapsed="false">
      <c r="A1711" s="19" t="n">
        <v>16</v>
      </c>
      <c r="B1711" s="19" t="n">
        <f aca="false">IFERROR(VLOOKUP(A1711,Personal!$A$6:$F$112,2,FALSE()),"")</f>
        <v>0</v>
      </c>
      <c r="C1711" s="19" t="str">
        <f aca="false">IFERROR(VLOOKUP(A1711,Personal!$A$6:$F$112,3,FALSE()),"")</f>
        <v>Olot</v>
      </c>
      <c r="D1711" s="19" t="s">
        <v>177</v>
      </c>
      <c r="E1711" s="19" t="s">
        <v>184</v>
      </c>
      <c r="F1711" s="19" t="s">
        <v>185</v>
      </c>
      <c r="G1711" s="19" t="s">
        <v>272</v>
      </c>
      <c r="H1711" s="19" t="n">
        <f aca="false">IF(OR(VLOOKUP(A1711,Personal!$A$6:$F$112,5,FALSE())&lt;&gt;"Sí",N1711="No aplica"),0,'Catàleg GRAE'!D75)</f>
        <v>1</v>
      </c>
      <c r="I1711" s="20"/>
      <c r="J1711" s="20"/>
      <c r="K1711" s="20"/>
      <c r="L1711" s="21"/>
      <c r="M1711" s="21"/>
      <c r="N1711" s="20"/>
      <c r="O1711" s="20"/>
      <c r="P1711" s="19" t="str">
        <f aca="false">IF(I1711="","",I1711-H1711)</f>
        <v/>
      </c>
      <c r="Q1711" s="19" t="str">
        <f aca="true">IF(B1711="","",IF(N1711="No aplica","No aplica",IF(I1711="","Pendent",IF(N1711="Per substituir","Substituir",IF(OR(N1711="No localitzat",N1711="No lliurat"),"Reposar",IF(I1711&lt;H1711,"Reposar",IF(I1711&gt;H1711,"Revisar excedent",IF(AND(G1711="Sí",M1711&lt;&gt;"",M1711&lt;TODAY()),"EPI caducat",IF(AND(G1711="Sí",M1711&lt;&gt;"",M1711&lt;=TODAY()+90),"EPI caduca ≤90 dies",IF(OR(N1711="Deteriorat usable",N1711="Revisió necessària"),"Revisar","OK"))))))))))</f>
      </c>
      <c r="R1711" s="20"/>
    </row>
    <row r="1712" customFormat="false" ht="15" hidden="false" customHeight="false" outlineLevel="0" collapsed="false">
      <c r="A1712" s="19" t="n">
        <v>16</v>
      </c>
      <c r="B1712" s="19" t="n">
        <f aca="false">IFERROR(VLOOKUP(A1712,Personal!$A$6:$F$112,2,FALSE()),"")</f>
        <v>0</v>
      </c>
      <c r="C1712" s="19" t="str">
        <f aca="false">IFERROR(VLOOKUP(A1712,Personal!$A$6:$F$112,3,FALSE()),"")</f>
        <v>Olot</v>
      </c>
      <c r="D1712" s="19" t="s">
        <v>142</v>
      </c>
      <c r="E1712" s="19" t="s">
        <v>186</v>
      </c>
      <c r="F1712" s="19" t="s">
        <v>187</v>
      </c>
      <c r="G1712" s="19" t="s">
        <v>272</v>
      </c>
      <c r="H1712" s="19" t="n">
        <f aca="false">IF(OR(VLOOKUP(A1712,Personal!$A$6:$F$112,5,FALSE())&lt;&gt;"Sí",N1712="No aplica"),0,'Catàleg GRAE'!D76)</f>
        <v>1</v>
      </c>
      <c r="I1712" s="20"/>
      <c r="J1712" s="20"/>
      <c r="K1712" s="20"/>
      <c r="L1712" s="21"/>
      <c r="M1712" s="21"/>
      <c r="N1712" s="20"/>
      <c r="O1712" s="20"/>
      <c r="P1712" s="19" t="str">
        <f aca="false">IF(I1712="","",I1712-H1712)</f>
        <v/>
      </c>
      <c r="Q1712" s="19" t="str">
        <f aca="true">IF(B1712="","",IF(N1712="No aplica","No aplica",IF(I1712="","Pendent",IF(N1712="Per substituir","Substituir",IF(OR(N1712="No localitzat",N1712="No lliurat"),"Reposar",IF(I1712&lt;H1712,"Reposar",IF(I1712&gt;H1712,"Revisar excedent",IF(AND(G1712="Sí",M1712&lt;&gt;"",M1712&lt;TODAY()),"EPI caducat",IF(AND(G1712="Sí",M1712&lt;&gt;"",M1712&lt;=TODAY()+90),"EPI caduca ≤90 dies",IF(OR(N1712="Deteriorat usable",N1712="Revisió necessària"),"Revisar","OK"))))))))))</f>
      </c>
      <c r="R1712" s="20"/>
    </row>
    <row r="1713" customFormat="false" ht="15" hidden="false" customHeight="false" outlineLevel="0" collapsed="false">
      <c r="A1713" s="19" t="n">
        <v>16</v>
      </c>
      <c r="B1713" s="19" t="n">
        <f aca="false">IFERROR(VLOOKUP(A1713,Personal!$A$6:$F$112,2,FALSE()),"")</f>
        <v>0</v>
      </c>
      <c r="C1713" s="19" t="str">
        <f aca="false">IFERROR(VLOOKUP(A1713,Personal!$A$6:$F$112,3,FALSE()),"")</f>
        <v>Olot</v>
      </c>
      <c r="D1713" s="19" t="s">
        <v>177</v>
      </c>
      <c r="E1713" s="19" t="s">
        <v>188</v>
      </c>
      <c r="F1713" s="19" t="s">
        <v>189</v>
      </c>
      <c r="G1713" s="19" t="s">
        <v>272</v>
      </c>
      <c r="H1713" s="19" t="n">
        <f aca="false">IF(OR(VLOOKUP(A1713,Personal!$A$6:$F$112,5,FALSE())&lt;&gt;"Sí",N1713="No aplica"),0,'Catàleg GRAE'!D77)</f>
        <v>1</v>
      </c>
      <c r="I1713" s="20"/>
      <c r="J1713" s="20"/>
      <c r="K1713" s="20"/>
      <c r="L1713" s="21"/>
      <c r="M1713" s="21"/>
      <c r="N1713" s="20"/>
      <c r="O1713" s="20"/>
      <c r="P1713" s="19" t="str">
        <f aca="false">IF(I1713="","",I1713-H1713)</f>
        <v/>
      </c>
      <c r="Q1713" s="19" t="str">
        <f aca="true">IF(B1713="","",IF(N1713="No aplica","No aplica",IF(I1713="","Pendent",IF(N1713="Per substituir","Substituir",IF(OR(N1713="No localitzat",N1713="No lliurat"),"Reposar",IF(I1713&lt;H1713,"Reposar",IF(I1713&gt;H1713,"Revisar excedent",IF(AND(G1713="Sí",M1713&lt;&gt;"",M1713&lt;TODAY()),"EPI caducat",IF(AND(G1713="Sí",M1713&lt;&gt;"",M1713&lt;=TODAY()+90),"EPI caduca ≤90 dies",IF(OR(N1713="Deteriorat usable",N1713="Revisió necessària"),"Revisar","OK"))))))))))</f>
      </c>
      <c r="R1713" s="20"/>
    </row>
    <row r="1714" customFormat="false" ht="15" hidden="false" customHeight="false" outlineLevel="0" collapsed="false">
      <c r="A1714" s="19" t="n">
        <v>16</v>
      </c>
      <c r="B1714" s="19" t="n">
        <f aca="false">IFERROR(VLOOKUP(A1714,Personal!$A$6:$F$112,2,FALSE()),"")</f>
        <v>0</v>
      </c>
      <c r="C1714" s="19" t="str">
        <f aca="false">IFERROR(VLOOKUP(A1714,Personal!$A$6:$F$112,3,FALSE()),"")</f>
        <v>Olot</v>
      </c>
      <c r="D1714" s="19" t="s">
        <v>132</v>
      </c>
      <c r="E1714" s="19" t="s">
        <v>190</v>
      </c>
      <c r="F1714" s="19" t="s">
        <v>191</v>
      </c>
      <c r="G1714" s="19" t="s">
        <v>272</v>
      </c>
      <c r="H1714" s="19" t="n">
        <f aca="false">IF(OR(VLOOKUP(A1714,Personal!$A$6:$F$112,5,FALSE())&lt;&gt;"Sí",N1714="No aplica"),0,'Catàleg GRAE'!D78)</f>
        <v>1</v>
      </c>
      <c r="I1714" s="20"/>
      <c r="J1714" s="20"/>
      <c r="K1714" s="20"/>
      <c r="L1714" s="21"/>
      <c r="M1714" s="21"/>
      <c r="N1714" s="20"/>
      <c r="O1714" s="20"/>
      <c r="P1714" s="19" t="str">
        <f aca="false">IF(I1714="","",I1714-H1714)</f>
        <v/>
      </c>
      <c r="Q1714" s="19" t="str">
        <f aca="true">IF(B1714="","",IF(N1714="No aplica","No aplica",IF(I1714="","Pendent",IF(N1714="Per substituir","Substituir",IF(OR(N1714="No localitzat",N1714="No lliurat"),"Reposar",IF(I1714&lt;H1714,"Reposar",IF(I1714&gt;H1714,"Revisar excedent",IF(AND(G1714="Sí",M1714&lt;&gt;"",M1714&lt;TODAY()),"EPI caducat",IF(AND(G1714="Sí",M1714&lt;&gt;"",M1714&lt;=TODAY()+90),"EPI caduca ≤90 dies",IF(OR(N1714="Deteriorat usable",N1714="Revisió necessària"),"Revisar","OK"))))))))))</f>
      </c>
      <c r="R1714" s="20"/>
    </row>
    <row r="1715" customFormat="false" ht="15" hidden="false" customHeight="false" outlineLevel="0" collapsed="false">
      <c r="A1715" s="19" t="n">
        <v>16</v>
      </c>
      <c r="B1715" s="19" t="n">
        <f aca="false">IFERROR(VLOOKUP(A1715,Personal!$A$6:$F$112,2,FALSE()),"")</f>
        <v>0</v>
      </c>
      <c r="C1715" s="19" t="str">
        <f aca="false">IFERROR(VLOOKUP(A1715,Personal!$A$6:$F$112,3,FALSE()),"")</f>
        <v>Olot</v>
      </c>
      <c r="D1715" s="19" t="s">
        <v>177</v>
      </c>
      <c r="E1715" s="19" t="s">
        <v>192</v>
      </c>
      <c r="F1715" s="19" t="s">
        <v>193</v>
      </c>
      <c r="G1715" s="19" t="s">
        <v>272</v>
      </c>
      <c r="H1715" s="19" t="n">
        <f aca="false">IF(OR(VLOOKUP(A1715,Personal!$A$6:$F$112,5,FALSE())&lt;&gt;"Sí",N1715="No aplica"),0,'Catàleg GRAE'!D79)</f>
        <v>8</v>
      </c>
      <c r="I1715" s="20"/>
      <c r="J1715" s="20"/>
      <c r="K1715" s="20"/>
      <c r="L1715" s="21"/>
      <c r="M1715" s="21"/>
      <c r="N1715" s="20"/>
      <c r="O1715" s="20"/>
      <c r="P1715" s="19" t="str">
        <f aca="false">IF(I1715="","",I1715-H1715)</f>
        <v/>
      </c>
      <c r="Q1715" s="19" t="str">
        <f aca="true">IF(B1715="","",IF(N1715="No aplica","No aplica",IF(I1715="","Pendent",IF(N1715="Per substituir","Substituir",IF(OR(N1715="No localitzat",N1715="No lliurat"),"Reposar",IF(I1715&lt;H1715,"Reposar",IF(I1715&gt;H1715,"Revisar excedent",IF(AND(G1715="Sí",M1715&lt;&gt;"",M1715&lt;TODAY()),"EPI caducat",IF(AND(G1715="Sí",M1715&lt;&gt;"",M1715&lt;=TODAY()+90),"EPI caduca ≤90 dies",IF(OR(N1715="Deteriorat usable",N1715="Revisió necessària"),"Revisar","OK"))))))))))</f>
      </c>
      <c r="R1715" s="20"/>
    </row>
    <row r="1716" customFormat="false" ht="15" hidden="false" customHeight="false" outlineLevel="0" collapsed="false">
      <c r="A1716" s="19" t="n">
        <v>16</v>
      </c>
      <c r="B1716" s="19" t="n">
        <f aca="false">IFERROR(VLOOKUP(A1716,Personal!$A$6:$F$112,2,FALSE()),"")</f>
        <v>0</v>
      </c>
      <c r="C1716" s="19" t="str">
        <f aca="false">IFERROR(VLOOKUP(A1716,Personal!$A$6:$F$112,3,FALSE()),"")</f>
        <v>Olot</v>
      </c>
      <c r="D1716" s="19" t="s">
        <v>177</v>
      </c>
      <c r="E1716" s="19" t="s">
        <v>194</v>
      </c>
      <c r="F1716" s="19" t="s">
        <v>195</v>
      </c>
      <c r="G1716" s="19" t="s">
        <v>272</v>
      </c>
      <c r="H1716" s="19" t="n">
        <f aca="false">IF(OR(VLOOKUP(A1716,Personal!$A$6:$F$112,5,FALSE())&lt;&gt;"Sí",N1716="No aplica"),0,'Catàleg GRAE'!D80)</f>
        <v>2</v>
      </c>
      <c r="I1716" s="20"/>
      <c r="J1716" s="20"/>
      <c r="K1716" s="20"/>
      <c r="L1716" s="21"/>
      <c r="M1716" s="21"/>
      <c r="N1716" s="20"/>
      <c r="O1716" s="20"/>
      <c r="P1716" s="19" t="str">
        <f aca="false">IF(I1716="","",I1716-H1716)</f>
        <v/>
      </c>
      <c r="Q1716" s="19" t="str">
        <f aca="true">IF(B1716="","",IF(N1716="No aplica","No aplica",IF(I1716="","Pendent",IF(N1716="Per substituir","Substituir",IF(OR(N1716="No localitzat",N1716="No lliurat"),"Reposar",IF(I1716&lt;H1716,"Reposar",IF(I1716&gt;H1716,"Revisar excedent",IF(AND(G1716="Sí",M1716&lt;&gt;"",M1716&lt;TODAY()),"EPI caducat",IF(AND(G1716="Sí",M1716&lt;&gt;"",M1716&lt;=TODAY()+90),"EPI caduca ≤90 dies",IF(OR(N1716="Deteriorat usable",N1716="Revisió necessària"),"Revisar","OK"))))))))))</f>
      </c>
      <c r="R1716" s="20"/>
    </row>
    <row r="1717" customFormat="false" ht="15" hidden="false" customHeight="false" outlineLevel="0" collapsed="false">
      <c r="A1717" s="19" t="n">
        <v>16</v>
      </c>
      <c r="B1717" s="19" t="n">
        <f aca="false">IFERROR(VLOOKUP(A1717,Personal!$A$6:$F$112,2,FALSE()),"")</f>
        <v>0</v>
      </c>
      <c r="C1717" s="19" t="str">
        <f aca="false">IFERROR(VLOOKUP(A1717,Personal!$A$6:$F$112,3,FALSE()),"")</f>
        <v>Olot</v>
      </c>
      <c r="D1717" s="19" t="s">
        <v>177</v>
      </c>
      <c r="E1717" s="19" t="s">
        <v>196</v>
      </c>
      <c r="F1717" s="19" t="s">
        <v>197</v>
      </c>
      <c r="G1717" s="19" t="s">
        <v>272</v>
      </c>
      <c r="H1717" s="19" t="n">
        <f aca="false">IF(OR(VLOOKUP(A1717,Personal!$A$6:$F$112,5,FALSE())&lt;&gt;"Sí",N1717="No aplica"),0,'Catàleg GRAE'!D81)</f>
        <v>1</v>
      </c>
      <c r="I1717" s="20"/>
      <c r="J1717" s="20"/>
      <c r="K1717" s="20"/>
      <c r="L1717" s="21"/>
      <c r="M1717" s="21"/>
      <c r="N1717" s="20"/>
      <c r="O1717" s="20"/>
      <c r="P1717" s="19" t="str">
        <f aca="false">IF(I1717="","",I1717-H1717)</f>
        <v/>
      </c>
      <c r="Q1717" s="19" t="str">
        <f aca="true">IF(B1717="","",IF(N1717="No aplica","No aplica",IF(I1717="","Pendent",IF(N1717="Per substituir","Substituir",IF(OR(N1717="No localitzat",N1717="No lliurat"),"Reposar",IF(I1717&lt;H1717,"Reposar",IF(I1717&gt;H1717,"Revisar excedent",IF(AND(G1717="Sí",M1717&lt;&gt;"",M1717&lt;TODAY()),"EPI caducat",IF(AND(G1717="Sí",M1717&lt;&gt;"",M1717&lt;=TODAY()+90),"EPI caduca ≤90 dies",IF(OR(N1717="Deteriorat usable",N1717="Revisió necessària"),"Revisar","OK"))))))))))</f>
      </c>
      <c r="R1717" s="20"/>
    </row>
    <row r="1718" customFormat="false" ht="15" hidden="false" customHeight="false" outlineLevel="0" collapsed="false">
      <c r="A1718" s="19" t="n">
        <v>16</v>
      </c>
      <c r="B1718" s="19" t="n">
        <f aca="false">IFERROR(VLOOKUP(A1718,Personal!$A$6:$F$112,2,FALSE()),"")</f>
        <v>0</v>
      </c>
      <c r="C1718" s="19" t="str">
        <f aca="false">IFERROR(VLOOKUP(A1718,Personal!$A$6:$F$112,3,FALSE()),"")</f>
        <v>Olot</v>
      </c>
      <c r="D1718" s="19" t="s">
        <v>177</v>
      </c>
      <c r="E1718" s="19" t="s">
        <v>198</v>
      </c>
      <c r="F1718" s="19" t="s">
        <v>199</v>
      </c>
      <c r="G1718" s="19" t="s">
        <v>272</v>
      </c>
      <c r="H1718" s="19" t="n">
        <f aca="false">IF(OR(VLOOKUP(A1718,Personal!$A$6:$F$112,5,FALSE())&lt;&gt;"Sí",N1718="No aplica"),0,'Catàleg GRAE'!D82)</f>
        <v>1</v>
      </c>
      <c r="I1718" s="20"/>
      <c r="J1718" s="20"/>
      <c r="K1718" s="20"/>
      <c r="L1718" s="21"/>
      <c r="M1718" s="21"/>
      <c r="N1718" s="20"/>
      <c r="O1718" s="20"/>
      <c r="P1718" s="19" t="str">
        <f aca="false">IF(I1718="","",I1718-H1718)</f>
        <v/>
      </c>
      <c r="Q1718" s="19" t="str">
        <f aca="true">IF(B1718="","",IF(N1718="No aplica","No aplica",IF(I1718="","Pendent",IF(N1718="Per substituir","Substituir",IF(OR(N1718="No localitzat",N1718="No lliurat"),"Reposar",IF(I1718&lt;H1718,"Reposar",IF(I1718&gt;H1718,"Revisar excedent",IF(AND(G1718="Sí",M1718&lt;&gt;"",M1718&lt;TODAY()),"EPI caducat",IF(AND(G1718="Sí",M1718&lt;&gt;"",M1718&lt;=TODAY()+90),"EPI caduca ≤90 dies",IF(OR(N1718="Deteriorat usable",N1718="Revisió necessària"),"Revisar","OK"))))))))))</f>
      </c>
      <c r="R1718" s="20"/>
    </row>
    <row r="1719" customFormat="false" ht="15" hidden="false" customHeight="false" outlineLevel="0" collapsed="false">
      <c r="A1719" s="19" t="n">
        <v>16</v>
      </c>
      <c r="B1719" s="19" t="n">
        <f aca="false">IFERROR(VLOOKUP(A1719,Personal!$A$6:$F$112,2,FALSE()),"")</f>
        <v>0</v>
      </c>
      <c r="C1719" s="19" t="str">
        <f aca="false">IFERROR(VLOOKUP(A1719,Personal!$A$6:$F$112,3,FALSE()),"")</f>
        <v>Olot</v>
      </c>
      <c r="D1719" s="19" t="s">
        <v>177</v>
      </c>
      <c r="E1719" s="19" t="s">
        <v>200</v>
      </c>
      <c r="F1719" s="19" t="s">
        <v>201</v>
      </c>
      <c r="G1719" s="19" t="s">
        <v>272</v>
      </c>
      <c r="H1719" s="19" t="n">
        <f aca="false">IF(OR(VLOOKUP(A1719,Personal!$A$6:$F$112,5,FALSE())&lt;&gt;"Sí",N1719="No aplica"),0,'Catàleg GRAE'!D83)</f>
        <v>1</v>
      </c>
      <c r="I1719" s="20"/>
      <c r="J1719" s="20"/>
      <c r="K1719" s="20"/>
      <c r="L1719" s="21"/>
      <c r="M1719" s="21"/>
      <c r="N1719" s="20"/>
      <c r="O1719" s="20"/>
      <c r="P1719" s="19" t="str">
        <f aca="false">IF(I1719="","",I1719-H1719)</f>
        <v/>
      </c>
      <c r="Q1719" s="19" t="str">
        <f aca="true">IF(B1719="","",IF(N1719="No aplica","No aplica",IF(I1719="","Pendent",IF(N1719="Per substituir","Substituir",IF(OR(N1719="No localitzat",N1719="No lliurat"),"Reposar",IF(I1719&lt;H1719,"Reposar",IF(I1719&gt;H1719,"Revisar excedent",IF(AND(G1719="Sí",M1719&lt;&gt;"",M1719&lt;TODAY()),"EPI caducat",IF(AND(G1719="Sí",M1719&lt;&gt;"",M1719&lt;=TODAY()+90),"EPI caduca ≤90 dies",IF(OR(N1719="Deteriorat usable",N1719="Revisió necessària"),"Revisar","OK"))))))))))</f>
      </c>
      <c r="R1719" s="20"/>
    </row>
    <row r="1720" customFormat="false" ht="15" hidden="false" customHeight="false" outlineLevel="0" collapsed="false">
      <c r="A1720" s="19" t="n">
        <v>16</v>
      </c>
      <c r="B1720" s="19" t="n">
        <f aca="false">IFERROR(VLOOKUP(A1720,Personal!$A$6:$F$112,2,FALSE()),"")</f>
        <v>0</v>
      </c>
      <c r="C1720" s="19" t="str">
        <f aca="false">IFERROR(VLOOKUP(A1720,Personal!$A$6:$F$112,3,FALSE()),"")</f>
        <v>Olot</v>
      </c>
      <c r="D1720" s="19" t="s">
        <v>94</v>
      </c>
      <c r="E1720" s="19" t="s">
        <v>202</v>
      </c>
      <c r="F1720" s="19" t="s">
        <v>203</v>
      </c>
      <c r="G1720" s="19" t="s">
        <v>291</v>
      </c>
      <c r="H1720" s="19" t="n">
        <f aca="false">IF(OR(VLOOKUP(A1720,Personal!$A$6:$F$112,5,FALSE())&lt;&gt;"Sí",N1720="No aplica"),0,'Catàleg GRAE'!D84)</f>
        <v>1</v>
      </c>
      <c r="I1720" s="20"/>
      <c r="J1720" s="20"/>
      <c r="K1720" s="20"/>
      <c r="L1720" s="21"/>
      <c r="M1720" s="21"/>
      <c r="N1720" s="20"/>
      <c r="O1720" s="20"/>
      <c r="P1720" s="19" t="str">
        <f aca="false">IF(I1720="","",I1720-H1720)</f>
        <v/>
      </c>
      <c r="Q1720" s="19" t="str">
        <f aca="true">IF(B1720="","",IF(N1720="No aplica","No aplica",IF(I1720="","Pendent",IF(N1720="Per substituir","Substituir",IF(OR(N1720="No localitzat",N1720="No lliurat"),"Reposar",IF(I1720&lt;H1720,"Reposar",IF(I1720&gt;H1720,"Revisar excedent",IF(AND(G1720="Sí",M1720&lt;&gt;"",M1720&lt;TODAY()),"EPI caducat",IF(AND(G1720="Sí",M1720&lt;&gt;"",M1720&lt;=TODAY()+90),"EPI caduca ≤90 dies",IF(OR(N1720="Deteriorat usable",N1720="Revisió necessària"),"Revisar","OK"))))))))))</f>
      </c>
      <c r="R1720" s="20"/>
    </row>
    <row r="1721" customFormat="false" ht="15" hidden="false" customHeight="false" outlineLevel="0" collapsed="false">
      <c r="A1721" s="19" t="n">
        <v>16</v>
      </c>
      <c r="B1721" s="19" t="n">
        <f aca="false">IFERROR(VLOOKUP(A1721,Personal!$A$6:$F$112,2,FALSE()),"")</f>
        <v>0</v>
      </c>
      <c r="C1721" s="19" t="str">
        <f aca="false">IFERROR(VLOOKUP(A1721,Personal!$A$6:$F$112,3,FALSE()),"")</f>
        <v>Olot</v>
      </c>
      <c r="D1721" s="19" t="s">
        <v>125</v>
      </c>
      <c r="E1721" s="19" t="s">
        <v>204</v>
      </c>
      <c r="F1721" s="19" t="s">
        <v>205</v>
      </c>
      <c r="G1721" s="19" t="s">
        <v>291</v>
      </c>
      <c r="H1721" s="19" t="n">
        <f aca="false">IF(OR(VLOOKUP(A1721,Personal!$A$6:$F$112,5,FALSE())&lt;&gt;"Sí",N1721="No aplica"),0,'Catàleg GRAE'!D85)</f>
        <v>1</v>
      </c>
      <c r="I1721" s="20"/>
      <c r="J1721" s="20"/>
      <c r="K1721" s="20"/>
      <c r="L1721" s="21"/>
      <c r="M1721" s="21"/>
      <c r="N1721" s="20"/>
      <c r="O1721" s="20"/>
      <c r="P1721" s="19" t="str">
        <f aca="false">IF(I1721="","",I1721-H1721)</f>
        <v/>
      </c>
      <c r="Q1721" s="19" t="str">
        <f aca="true">IF(B1721="","",IF(N1721="No aplica","No aplica",IF(I1721="","Pendent",IF(N1721="Per substituir","Substituir",IF(OR(N1721="No localitzat",N1721="No lliurat"),"Reposar",IF(I1721&lt;H1721,"Reposar",IF(I1721&gt;H1721,"Revisar excedent",IF(AND(G1721="Sí",M1721&lt;&gt;"",M1721&lt;TODAY()),"EPI caducat",IF(AND(G1721="Sí",M1721&lt;&gt;"",M1721&lt;=TODAY()+90),"EPI caduca ≤90 dies",IF(OR(N1721="Deteriorat usable",N1721="Revisió necessària"),"Revisar","OK"))))))))))</f>
      </c>
      <c r="R1721" s="20"/>
    </row>
    <row r="1722" customFormat="false" ht="15" hidden="false" customHeight="false" outlineLevel="0" collapsed="false">
      <c r="A1722" s="19" t="n">
        <v>16</v>
      </c>
      <c r="B1722" s="19" t="n">
        <f aca="false">IFERROR(VLOOKUP(A1722,Personal!$A$6:$F$112,2,FALSE()),"")</f>
        <v>0</v>
      </c>
      <c r="C1722" s="19" t="str">
        <f aca="false">IFERROR(VLOOKUP(A1722,Personal!$A$6:$F$112,3,FALSE()),"")</f>
        <v>Olot</v>
      </c>
      <c r="D1722" s="19" t="s">
        <v>153</v>
      </c>
      <c r="E1722" s="19" t="s">
        <v>206</v>
      </c>
      <c r="F1722" s="19" t="s">
        <v>207</v>
      </c>
      <c r="G1722" s="19" t="s">
        <v>272</v>
      </c>
      <c r="H1722" s="19" t="n">
        <f aca="false">IF(OR(VLOOKUP(A1722,Personal!$A$6:$F$112,5,FALSE())&lt;&gt;"Sí",N1722="No aplica"),0,'Catàleg GRAE'!D86)</f>
        <v>1</v>
      </c>
      <c r="I1722" s="20"/>
      <c r="J1722" s="20"/>
      <c r="K1722" s="20"/>
      <c r="L1722" s="21"/>
      <c r="M1722" s="21"/>
      <c r="N1722" s="20"/>
      <c r="O1722" s="20"/>
      <c r="P1722" s="19" t="str">
        <f aca="false">IF(I1722="","",I1722-H1722)</f>
        <v/>
      </c>
      <c r="Q1722" s="19" t="str">
        <f aca="true">IF(B1722="","",IF(N1722="No aplica","No aplica",IF(I1722="","Pendent",IF(N1722="Per substituir","Substituir",IF(OR(N1722="No localitzat",N1722="No lliurat"),"Reposar",IF(I1722&lt;H1722,"Reposar",IF(I1722&gt;H1722,"Revisar excedent",IF(AND(G1722="Sí",M1722&lt;&gt;"",M1722&lt;TODAY()),"EPI caducat",IF(AND(G1722="Sí",M1722&lt;&gt;"",M1722&lt;=TODAY()+90),"EPI caduca ≤90 dies",IF(OR(N1722="Deteriorat usable",N1722="Revisió necessària"),"Revisar","OK"))))))))))</f>
      </c>
      <c r="R1722" s="20"/>
    </row>
    <row r="1723" customFormat="false" ht="15" hidden="false" customHeight="false" outlineLevel="0" collapsed="false">
      <c r="A1723" s="19" t="n">
        <v>16</v>
      </c>
      <c r="B1723" s="19" t="n">
        <f aca="false">IFERROR(VLOOKUP(A1723,Personal!$A$6:$F$112,2,FALSE()),"")</f>
        <v>0</v>
      </c>
      <c r="C1723" s="19" t="str">
        <f aca="false">IFERROR(VLOOKUP(A1723,Personal!$A$6:$F$112,3,FALSE()),"")</f>
        <v>Olot</v>
      </c>
      <c r="D1723" s="19" t="s">
        <v>177</v>
      </c>
      <c r="E1723" s="19" t="s">
        <v>208</v>
      </c>
      <c r="F1723" s="19" t="s">
        <v>209</v>
      </c>
      <c r="G1723" s="19" t="s">
        <v>272</v>
      </c>
      <c r="H1723" s="19" t="n">
        <f aca="false">IF(OR(VLOOKUP(A1723,Personal!$A$6:$F$112,5,FALSE())&lt;&gt;"Sí",N1723="No aplica"),0,'Catàleg GRAE'!D87)</f>
        <v>1</v>
      </c>
      <c r="I1723" s="20"/>
      <c r="J1723" s="20"/>
      <c r="K1723" s="20"/>
      <c r="L1723" s="21"/>
      <c r="M1723" s="21"/>
      <c r="N1723" s="20"/>
      <c r="O1723" s="20"/>
      <c r="P1723" s="19" t="str">
        <f aca="false">IF(I1723="","",I1723-H1723)</f>
        <v/>
      </c>
      <c r="Q1723" s="19" t="str">
        <f aca="true">IF(B1723="","",IF(N1723="No aplica","No aplica",IF(I1723="","Pendent",IF(N1723="Per substituir","Substituir",IF(OR(N1723="No localitzat",N1723="No lliurat"),"Reposar",IF(I1723&lt;H1723,"Reposar",IF(I1723&gt;H1723,"Revisar excedent",IF(AND(G1723="Sí",M1723&lt;&gt;"",M1723&lt;TODAY()),"EPI caducat",IF(AND(G1723="Sí",M1723&lt;&gt;"",M1723&lt;=TODAY()+90),"EPI caduca ≤90 dies",IF(OR(N1723="Deteriorat usable",N1723="Revisió necessària"),"Revisar","OK"))))))))))</f>
      </c>
      <c r="R1723" s="20"/>
    </row>
    <row r="1724" customFormat="false" ht="15" hidden="false" customHeight="false" outlineLevel="0" collapsed="false">
      <c r="A1724" s="19" t="n">
        <v>16</v>
      </c>
      <c r="B1724" s="19" t="n">
        <f aca="false">IFERROR(VLOOKUP(A1724,Personal!$A$6:$F$112,2,FALSE()),"")</f>
        <v>0</v>
      </c>
      <c r="C1724" s="19" t="str">
        <f aca="false">IFERROR(VLOOKUP(A1724,Personal!$A$6:$F$112,3,FALSE()),"")</f>
        <v>Olot</v>
      </c>
      <c r="D1724" s="19" t="s">
        <v>177</v>
      </c>
      <c r="E1724" s="19" t="s">
        <v>210</v>
      </c>
      <c r="F1724" s="19" t="s">
        <v>211</v>
      </c>
      <c r="G1724" s="19" t="s">
        <v>272</v>
      </c>
      <c r="H1724" s="19" t="n">
        <f aca="false">IF(OR(VLOOKUP(A1724,Personal!$A$6:$F$112,5,FALSE())&lt;&gt;"Sí",N1724="No aplica"),0,'Catàleg GRAE'!D88)</f>
        <v>1</v>
      </c>
      <c r="I1724" s="20"/>
      <c r="J1724" s="20"/>
      <c r="K1724" s="20"/>
      <c r="L1724" s="21"/>
      <c r="M1724" s="21"/>
      <c r="N1724" s="20"/>
      <c r="O1724" s="20"/>
      <c r="P1724" s="19" t="str">
        <f aca="false">IF(I1724="","",I1724-H1724)</f>
        <v/>
      </c>
      <c r="Q1724" s="19" t="str">
        <f aca="true">IF(B1724="","",IF(N1724="No aplica","No aplica",IF(I1724="","Pendent",IF(N1724="Per substituir","Substituir",IF(OR(N1724="No localitzat",N1724="No lliurat"),"Reposar",IF(I1724&lt;H1724,"Reposar",IF(I1724&gt;H1724,"Revisar excedent",IF(AND(G1724="Sí",M1724&lt;&gt;"",M1724&lt;TODAY()),"EPI caducat",IF(AND(G1724="Sí",M1724&lt;&gt;"",M1724&lt;=TODAY()+90),"EPI caduca ≤90 dies",IF(OR(N1724="Deteriorat usable",N1724="Revisió necessària"),"Revisar","OK"))))))))))</f>
      </c>
      <c r="R1724" s="20"/>
    </row>
    <row r="1725" customFormat="false" ht="15" hidden="false" customHeight="false" outlineLevel="0" collapsed="false">
      <c r="A1725" s="19" t="n">
        <v>16</v>
      </c>
      <c r="B1725" s="19" t="n">
        <f aca="false">IFERROR(VLOOKUP(A1725,Personal!$A$6:$F$112,2,FALSE()),"")</f>
        <v>0</v>
      </c>
      <c r="C1725" s="19" t="str">
        <f aca="false">IFERROR(VLOOKUP(A1725,Personal!$A$6:$F$112,3,FALSE()),"")</f>
        <v>Olot</v>
      </c>
      <c r="D1725" s="19" t="s">
        <v>125</v>
      </c>
      <c r="E1725" s="19" t="s">
        <v>212</v>
      </c>
      <c r="F1725" s="19" t="s">
        <v>213</v>
      </c>
      <c r="G1725" s="19" t="s">
        <v>272</v>
      </c>
      <c r="H1725" s="19" t="n">
        <f aca="false">IF(OR(VLOOKUP(A1725,Personal!$A$6:$F$112,5,FALSE())&lt;&gt;"Sí",N1725="No aplica"),0,'Catàleg GRAE'!D89)</f>
        <v>1</v>
      </c>
      <c r="I1725" s="20"/>
      <c r="J1725" s="20"/>
      <c r="K1725" s="20"/>
      <c r="L1725" s="21"/>
      <c r="M1725" s="21"/>
      <c r="N1725" s="20"/>
      <c r="O1725" s="20"/>
      <c r="P1725" s="19" t="str">
        <f aca="false">IF(I1725="","",I1725-H1725)</f>
        <v/>
      </c>
      <c r="Q1725" s="19" t="str">
        <f aca="true">IF(B1725="","",IF(N1725="No aplica","No aplica",IF(I1725="","Pendent",IF(N1725="Per substituir","Substituir",IF(OR(N1725="No localitzat",N1725="No lliurat"),"Reposar",IF(I1725&lt;H1725,"Reposar",IF(I1725&gt;H1725,"Revisar excedent",IF(AND(G1725="Sí",M1725&lt;&gt;"",M1725&lt;TODAY()),"EPI caducat",IF(AND(G1725="Sí",M1725&lt;&gt;"",M1725&lt;=TODAY()+90),"EPI caduca ≤90 dies",IF(OR(N1725="Deteriorat usable",N1725="Revisió necessària"),"Revisar","OK"))))))))))</f>
      </c>
      <c r="R1725" s="20"/>
    </row>
    <row r="1726" customFormat="false" ht="15" hidden="false" customHeight="false" outlineLevel="0" collapsed="false">
      <c r="A1726" s="19" t="n">
        <v>16</v>
      </c>
      <c r="B1726" s="19" t="n">
        <f aca="false">IFERROR(VLOOKUP(A1726,Personal!$A$6:$F$112,2,FALSE()),"")</f>
        <v>0</v>
      </c>
      <c r="C1726" s="19" t="str">
        <f aca="false">IFERROR(VLOOKUP(A1726,Personal!$A$6:$F$112,3,FALSE()),"")</f>
        <v>Olot</v>
      </c>
      <c r="D1726" s="19" t="s">
        <v>40</v>
      </c>
      <c r="E1726" s="19" t="s">
        <v>214</v>
      </c>
      <c r="F1726" s="19" t="s">
        <v>215</v>
      </c>
      <c r="G1726" s="19" t="s">
        <v>291</v>
      </c>
      <c r="H1726" s="19" t="n">
        <f aca="false">IF(OR(VLOOKUP(A1726,Personal!$A$6:$F$112,5,FALSE())&lt;&gt;"Sí",N1726="No aplica"),0,'Catàleg GRAE'!D90)</f>
        <v>1</v>
      </c>
      <c r="I1726" s="20"/>
      <c r="J1726" s="20"/>
      <c r="K1726" s="20"/>
      <c r="L1726" s="21"/>
      <c r="M1726" s="21"/>
      <c r="N1726" s="20"/>
      <c r="O1726" s="20"/>
      <c r="P1726" s="19" t="str">
        <f aca="false">IF(I1726="","",I1726-H1726)</f>
        <v/>
      </c>
      <c r="Q1726" s="19" t="str">
        <f aca="true">IF(B1726="","",IF(N1726="No aplica","No aplica",IF(I1726="","Pendent",IF(N1726="Per substituir","Substituir",IF(OR(N1726="No localitzat",N1726="No lliurat"),"Reposar",IF(I1726&lt;H1726,"Reposar",IF(I1726&gt;H1726,"Revisar excedent",IF(AND(G1726="Sí",M1726&lt;&gt;"",M1726&lt;TODAY()),"EPI caducat",IF(AND(G1726="Sí",M1726&lt;&gt;"",M1726&lt;=TODAY()+90),"EPI caduca ≤90 dies",IF(OR(N1726="Deteriorat usable",N1726="Revisió necessària"),"Revisar","OK"))))))))))</f>
      </c>
      <c r="R1726" s="20"/>
    </row>
    <row r="1727" customFormat="false" ht="15" hidden="false" customHeight="false" outlineLevel="0" collapsed="false">
      <c r="A1727" s="19" t="n">
        <v>16</v>
      </c>
      <c r="B1727" s="19" t="n">
        <f aca="false">IFERROR(VLOOKUP(A1727,Personal!$A$6:$F$112,2,FALSE()),"")</f>
        <v>0</v>
      </c>
      <c r="C1727" s="19" t="str">
        <f aca="false">IFERROR(VLOOKUP(A1727,Personal!$A$6:$F$112,3,FALSE()),"")</f>
        <v>Olot</v>
      </c>
      <c r="D1727" s="19" t="s">
        <v>216</v>
      </c>
      <c r="E1727" s="19" t="s">
        <v>217</v>
      </c>
      <c r="F1727" s="19" t="s">
        <v>218</v>
      </c>
      <c r="G1727" s="19" t="s">
        <v>272</v>
      </c>
      <c r="H1727" s="19" t="n">
        <f aca="false">IF(OR(VLOOKUP(A1727,Personal!$A$6:$F$112,5,FALSE())&lt;&gt;"Sí",N1727="No aplica"),0,'Catàleg GRAE'!D91)</f>
        <v>1</v>
      </c>
      <c r="I1727" s="20"/>
      <c r="J1727" s="20"/>
      <c r="K1727" s="20"/>
      <c r="L1727" s="21"/>
      <c r="M1727" s="21"/>
      <c r="N1727" s="20"/>
      <c r="O1727" s="20"/>
      <c r="P1727" s="19" t="str">
        <f aca="false">IF(I1727="","",I1727-H1727)</f>
        <v/>
      </c>
      <c r="Q1727" s="19" t="str">
        <f aca="true">IF(B1727="","",IF(N1727="No aplica","No aplica",IF(I1727="","Pendent",IF(N1727="Per substituir","Substituir",IF(OR(N1727="No localitzat",N1727="No lliurat"),"Reposar",IF(I1727&lt;H1727,"Reposar",IF(I1727&gt;H1727,"Revisar excedent",IF(AND(G1727="Sí",M1727&lt;&gt;"",M1727&lt;TODAY()),"EPI caducat",IF(AND(G1727="Sí",M1727&lt;&gt;"",M1727&lt;=TODAY()+90),"EPI caduca ≤90 dies",IF(OR(N1727="Deteriorat usable",N1727="Revisió necessària"),"Revisar","OK"))))))))))</f>
      </c>
      <c r="R1727" s="20"/>
    </row>
    <row r="1728" customFormat="false" ht="15" hidden="false" customHeight="false" outlineLevel="0" collapsed="false">
      <c r="A1728" s="19" t="n">
        <v>16</v>
      </c>
      <c r="B1728" s="19" t="n">
        <f aca="false">IFERROR(VLOOKUP(A1728,Personal!$A$6:$F$112,2,FALSE()),"")</f>
        <v>0</v>
      </c>
      <c r="C1728" s="19" t="str">
        <f aca="false">IFERROR(VLOOKUP(A1728,Personal!$A$6:$F$112,3,FALSE()),"")</f>
        <v>Olot</v>
      </c>
      <c r="D1728" s="19" t="s">
        <v>37</v>
      </c>
      <c r="E1728" s="19" t="s">
        <v>219</v>
      </c>
      <c r="F1728" s="19" t="s">
        <v>220</v>
      </c>
      <c r="G1728" s="19" t="s">
        <v>291</v>
      </c>
      <c r="H1728" s="19" t="n">
        <f aca="false">IF(OR(VLOOKUP(A1728,Personal!$A$6:$F$112,5,FALSE())&lt;&gt;"Sí",N1728="No aplica"),0,'Catàleg GRAE'!D92)</f>
        <v>1</v>
      </c>
      <c r="I1728" s="20"/>
      <c r="J1728" s="20"/>
      <c r="K1728" s="20"/>
      <c r="L1728" s="21"/>
      <c r="M1728" s="21"/>
      <c r="N1728" s="20"/>
      <c r="O1728" s="20"/>
      <c r="P1728" s="19" t="str">
        <f aca="false">IF(I1728="","",I1728-H1728)</f>
        <v/>
      </c>
      <c r="Q1728" s="19" t="str">
        <f aca="true">IF(B1728="","",IF(N1728="No aplica","No aplica",IF(I1728="","Pendent",IF(N1728="Per substituir","Substituir",IF(OR(N1728="No localitzat",N1728="No lliurat"),"Reposar",IF(I1728&lt;H1728,"Reposar",IF(I1728&gt;H1728,"Revisar excedent",IF(AND(G1728="Sí",M1728&lt;&gt;"",M1728&lt;TODAY()),"EPI caducat",IF(AND(G1728="Sí",M1728&lt;&gt;"",M1728&lt;=TODAY()+90),"EPI caduca ≤90 dies",IF(OR(N1728="Deteriorat usable",N1728="Revisió necessària"),"Revisar","OK"))))))))))</f>
      </c>
      <c r="R1728" s="20"/>
    </row>
    <row r="1729" customFormat="false" ht="15" hidden="false" customHeight="false" outlineLevel="0" collapsed="false">
      <c r="A1729" s="19" t="n">
        <v>16</v>
      </c>
      <c r="B1729" s="19" t="n">
        <f aca="false">IFERROR(VLOOKUP(A1729,Personal!$A$6:$F$112,2,FALSE()),"")</f>
        <v>0</v>
      </c>
      <c r="C1729" s="19" t="str">
        <f aca="false">IFERROR(VLOOKUP(A1729,Personal!$A$6:$F$112,3,FALSE()),"")</f>
        <v>Olot</v>
      </c>
      <c r="D1729" s="19" t="s">
        <v>137</v>
      </c>
      <c r="E1729" s="19" t="s">
        <v>221</v>
      </c>
      <c r="F1729" s="19" t="s">
        <v>222</v>
      </c>
      <c r="G1729" s="19" t="s">
        <v>291</v>
      </c>
      <c r="H1729" s="19" t="n">
        <f aca="false">IF(OR(VLOOKUP(A1729,Personal!$A$6:$F$112,5,FALSE())&lt;&gt;"Sí",N1729="No aplica"),0,'Catàleg GRAE'!D93)</f>
        <v>1</v>
      </c>
      <c r="I1729" s="20"/>
      <c r="J1729" s="20"/>
      <c r="K1729" s="20"/>
      <c r="L1729" s="21"/>
      <c r="M1729" s="21"/>
      <c r="N1729" s="20"/>
      <c r="O1729" s="20"/>
      <c r="P1729" s="19" t="str">
        <f aca="false">IF(I1729="","",I1729-H1729)</f>
        <v/>
      </c>
      <c r="Q1729" s="19" t="str">
        <f aca="true">IF(B1729="","",IF(N1729="No aplica","No aplica",IF(I1729="","Pendent",IF(N1729="Per substituir","Substituir",IF(OR(N1729="No localitzat",N1729="No lliurat"),"Reposar",IF(I1729&lt;H1729,"Reposar",IF(I1729&gt;H1729,"Revisar excedent",IF(AND(G1729="Sí",M1729&lt;&gt;"",M1729&lt;TODAY()),"EPI caducat",IF(AND(G1729="Sí",M1729&lt;&gt;"",M1729&lt;=TODAY()+90),"EPI caduca ≤90 dies",IF(OR(N1729="Deteriorat usable",N1729="Revisió necessària"),"Revisar","OK"))))))))))</f>
      </c>
      <c r="R1729" s="20"/>
    </row>
    <row r="1730" customFormat="false" ht="15" hidden="false" customHeight="false" outlineLevel="0" collapsed="false">
      <c r="A1730" s="19" t="n">
        <v>16</v>
      </c>
      <c r="B1730" s="19" t="n">
        <f aca="false">IFERROR(VLOOKUP(A1730,Personal!$A$6:$F$112,2,FALSE()),"")</f>
        <v>0</v>
      </c>
      <c r="C1730" s="19" t="str">
        <f aca="false">IFERROR(VLOOKUP(A1730,Personal!$A$6:$F$112,3,FALSE()),"")</f>
        <v>Olot</v>
      </c>
      <c r="D1730" s="19" t="s">
        <v>137</v>
      </c>
      <c r="E1730" s="19" t="s">
        <v>223</v>
      </c>
      <c r="F1730" s="19" t="s">
        <v>224</v>
      </c>
      <c r="G1730" s="19" t="s">
        <v>291</v>
      </c>
      <c r="H1730" s="19" t="n">
        <f aca="false">IF(OR(VLOOKUP(A1730,Personal!$A$6:$F$112,5,FALSE())&lt;&gt;"Sí",N1730="No aplica"),0,'Catàleg GRAE'!D94)</f>
        <v>1</v>
      </c>
      <c r="I1730" s="20"/>
      <c r="J1730" s="20"/>
      <c r="K1730" s="20"/>
      <c r="L1730" s="21"/>
      <c r="M1730" s="21"/>
      <c r="N1730" s="20"/>
      <c r="O1730" s="20"/>
      <c r="P1730" s="19" t="str">
        <f aca="false">IF(I1730="","",I1730-H1730)</f>
        <v/>
      </c>
      <c r="Q1730" s="19" t="str">
        <f aca="true">IF(B1730="","",IF(N1730="No aplica","No aplica",IF(I1730="","Pendent",IF(N1730="Per substituir","Substituir",IF(OR(N1730="No localitzat",N1730="No lliurat"),"Reposar",IF(I1730&lt;H1730,"Reposar",IF(I1730&gt;H1730,"Revisar excedent",IF(AND(G1730="Sí",M1730&lt;&gt;"",M1730&lt;TODAY()),"EPI caducat",IF(AND(G1730="Sí",M1730&lt;&gt;"",M1730&lt;=TODAY()+90),"EPI caduca ≤90 dies",IF(OR(N1730="Deteriorat usable",N1730="Revisió necessària"),"Revisar","OK"))))))))))</f>
      </c>
      <c r="R1730" s="20"/>
    </row>
    <row r="1731" customFormat="false" ht="15" hidden="false" customHeight="false" outlineLevel="0" collapsed="false">
      <c r="A1731" s="19" t="n">
        <v>16</v>
      </c>
      <c r="B1731" s="19" t="n">
        <f aca="false">IFERROR(VLOOKUP(A1731,Personal!$A$6:$F$112,2,FALSE()),"")</f>
        <v>0</v>
      </c>
      <c r="C1731" s="19" t="str">
        <f aca="false">IFERROR(VLOOKUP(A1731,Personal!$A$6:$F$112,3,FALSE()),"")</f>
        <v>Olot</v>
      </c>
      <c r="D1731" s="19" t="s">
        <v>137</v>
      </c>
      <c r="E1731" s="19" t="s">
        <v>225</v>
      </c>
      <c r="F1731" s="19" t="s">
        <v>226</v>
      </c>
      <c r="G1731" s="19" t="s">
        <v>291</v>
      </c>
      <c r="H1731" s="19" t="n">
        <f aca="false">IF(OR(VLOOKUP(A1731,Personal!$A$6:$F$112,5,FALSE())&lt;&gt;"Sí",N1731="No aplica"),0,'Catàleg GRAE'!D95)</f>
        <v>1</v>
      </c>
      <c r="I1731" s="20"/>
      <c r="J1731" s="20"/>
      <c r="K1731" s="20"/>
      <c r="L1731" s="21"/>
      <c r="M1731" s="21"/>
      <c r="N1731" s="20"/>
      <c r="O1731" s="20"/>
      <c r="P1731" s="19" t="str">
        <f aca="false">IF(I1731="","",I1731-H1731)</f>
        <v/>
      </c>
      <c r="Q1731" s="19" t="str">
        <f aca="true">IF(B1731="","",IF(N1731="No aplica","No aplica",IF(I1731="","Pendent",IF(N1731="Per substituir","Substituir",IF(OR(N1731="No localitzat",N1731="No lliurat"),"Reposar",IF(I1731&lt;H1731,"Reposar",IF(I1731&gt;H1731,"Revisar excedent",IF(AND(G1731="Sí",M1731&lt;&gt;"",M1731&lt;TODAY()),"EPI caducat",IF(AND(G1731="Sí",M1731&lt;&gt;"",M1731&lt;=TODAY()+90),"EPI caduca ≤90 dies",IF(OR(N1731="Deteriorat usable",N1731="Revisió necessària"),"Revisar","OK"))))))))))</f>
      </c>
      <c r="R1731" s="20"/>
    </row>
    <row r="1732" customFormat="false" ht="15" hidden="false" customHeight="false" outlineLevel="0" collapsed="false">
      <c r="A1732" s="19" t="n">
        <v>16</v>
      </c>
      <c r="B1732" s="19" t="n">
        <f aca="false">IFERROR(VLOOKUP(A1732,Personal!$A$6:$F$112,2,FALSE()),"")</f>
        <v>0</v>
      </c>
      <c r="C1732" s="19" t="str">
        <f aca="false">IFERROR(VLOOKUP(A1732,Personal!$A$6:$F$112,3,FALSE()),"")</f>
        <v>Olot</v>
      </c>
      <c r="D1732" s="19" t="s">
        <v>137</v>
      </c>
      <c r="E1732" s="19" t="s">
        <v>227</v>
      </c>
      <c r="F1732" s="19" t="s">
        <v>228</v>
      </c>
      <c r="G1732" s="19" t="s">
        <v>291</v>
      </c>
      <c r="H1732" s="19" t="n">
        <f aca="false">IF(OR(VLOOKUP(A1732,Personal!$A$6:$F$112,5,FALSE())&lt;&gt;"Sí",N1732="No aplica"),0,'Catàleg GRAE'!D96)</f>
        <v>1</v>
      </c>
      <c r="I1732" s="20"/>
      <c r="J1732" s="20"/>
      <c r="K1732" s="20"/>
      <c r="L1732" s="21"/>
      <c r="M1732" s="21"/>
      <c r="N1732" s="20"/>
      <c r="O1732" s="20"/>
      <c r="P1732" s="19" t="str">
        <f aca="false">IF(I1732="","",I1732-H1732)</f>
        <v/>
      </c>
      <c r="Q1732" s="19" t="str">
        <f aca="true">IF(B1732="","",IF(N1732="No aplica","No aplica",IF(I1732="","Pendent",IF(N1732="Per substituir","Substituir",IF(OR(N1732="No localitzat",N1732="No lliurat"),"Reposar",IF(I1732&lt;H1732,"Reposar",IF(I1732&gt;H1732,"Revisar excedent",IF(AND(G1732="Sí",M1732&lt;&gt;"",M1732&lt;TODAY()),"EPI caducat",IF(AND(G1732="Sí",M1732&lt;&gt;"",M1732&lt;=TODAY()+90),"EPI caduca ≤90 dies",IF(OR(N1732="Deteriorat usable",N1732="Revisió necessària"),"Revisar","OK"))))))))))</f>
      </c>
      <c r="R1732" s="20"/>
    </row>
    <row r="1733" customFormat="false" ht="15" hidden="false" customHeight="false" outlineLevel="0" collapsed="false">
      <c r="A1733" s="19" t="n">
        <v>16</v>
      </c>
      <c r="B1733" s="19" t="n">
        <f aca="false">IFERROR(VLOOKUP(A1733,Personal!$A$6:$F$112,2,FALSE()),"")</f>
        <v>0</v>
      </c>
      <c r="C1733" s="19" t="str">
        <f aca="false">IFERROR(VLOOKUP(A1733,Personal!$A$6:$F$112,3,FALSE()),"")</f>
        <v>Olot</v>
      </c>
      <c r="D1733" s="19" t="s">
        <v>137</v>
      </c>
      <c r="E1733" s="19" t="s">
        <v>229</v>
      </c>
      <c r="F1733" s="19" t="s">
        <v>230</v>
      </c>
      <c r="G1733" s="19" t="s">
        <v>291</v>
      </c>
      <c r="H1733" s="19" t="n">
        <f aca="false">IF(OR(VLOOKUP(A1733,Personal!$A$6:$F$112,5,FALSE())&lt;&gt;"Sí",N1733="No aplica"),0,'Catàleg GRAE'!D97)</f>
        <v>1</v>
      </c>
      <c r="I1733" s="20"/>
      <c r="J1733" s="20"/>
      <c r="K1733" s="20"/>
      <c r="L1733" s="21"/>
      <c r="M1733" s="21"/>
      <c r="N1733" s="20"/>
      <c r="O1733" s="20"/>
      <c r="P1733" s="19" t="str">
        <f aca="false">IF(I1733="","",I1733-H1733)</f>
        <v/>
      </c>
      <c r="Q1733" s="19" t="str">
        <f aca="true">IF(B1733="","",IF(N1733="No aplica","No aplica",IF(I1733="","Pendent",IF(N1733="Per substituir","Substituir",IF(OR(N1733="No localitzat",N1733="No lliurat"),"Reposar",IF(I1733&lt;H1733,"Reposar",IF(I1733&gt;H1733,"Revisar excedent",IF(AND(G1733="Sí",M1733&lt;&gt;"",M1733&lt;TODAY()),"EPI caducat",IF(AND(G1733="Sí",M1733&lt;&gt;"",M1733&lt;=TODAY()+90),"EPI caduca ≤90 dies",IF(OR(N1733="Deteriorat usable",N1733="Revisió necessària"),"Revisar","OK"))))))))))</f>
      </c>
      <c r="R1733" s="20"/>
    </row>
    <row r="1734" customFormat="false" ht="15" hidden="false" customHeight="false" outlineLevel="0" collapsed="false">
      <c r="A1734" s="19" t="n">
        <v>16</v>
      </c>
      <c r="B1734" s="19" t="n">
        <f aca="false">IFERROR(VLOOKUP(A1734,Personal!$A$6:$F$112,2,FALSE()),"")</f>
        <v>0</v>
      </c>
      <c r="C1734" s="19" t="str">
        <f aca="false">IFERROR(VLOOKUP(A1734,Personal!$A$6:$F$112,3,FALSE()),"")</f>
        <v>Olot</v>
      </c>
      <c r="D1734" s="19" t="s">
        <v>137</v>
      </c>
      <c r="E1734" s="19" t="s">
        <v>231</v>
      </c>
      <c r="F1734" s="19" t="s">
        <v>232</v>
      </c>
      <c r="G1734" s="19" t="s">
        <v>291</v>
      </c>
      <c r="H1734" s="19" t="n">
        <f aca="false">IF(OR(VLOOKUP(A1734,Personal!$A$6:$F$112,5,FALSE())&lt;&gt;"Sí",N1734="No aplica"),0,'Catàleg GRAE'!D98)</f>
        <v>1</v>
      </c>
      <c r="I1734" s="20"/>
      <c r="J1734" s="20"/>
      <c r="K1734" s="20"/>
      <c r="L1734" s="21"/>
      <c r="M1734" s="21"/>
      <c r="N1734" s="20"/>
      <c r="O1734" s="20"/>
      <c r="P1734" s="19" t="str">
        <f aca="false">IF(I1734="","",I1734-H1734)</f>
        <v/>
      </c>
      <c r="Q1734" s="19" t="str">
        <f aca="true">IF(B1734="","",IF(N1734="No aplica","No aplica",IF(I1734="","Pendent",IF(N1734="Per substituir","Substituir",IF(OR(N1734="No localitzat",N1734="No lliurat"),"Reposar",IF(I1734&lt;H1734,"Reposar",IF(I1734&gt;H1734,"Revisar excedent",IF(AND(G1734="Sí",M1734&lt;&gt;"",M1734&lt;TODAY()),"EPI caducat",IF(AND(G1734="Sí",M1734&lt;&gt;"",M1734&lt;=TODAY()+90),"EPI caduca ≤90 dies",IF(OR(N1734="Deteriorat usable",N1734="Revisió necessària"),"Revisar","OK"))))))))))</f>
      </c>
      <c r="R1734" s="20"/>
    </row>
    <row r="1735" customFormat="false" ht="15" hidden="false" customHeight="false" outlineLevel="0" collapsed="false">
      <c r="A1735" s="19" t="n">
        <v>16</v>
      </c>
      <c r="B1735" s="19" t="n">
        <f aca="false">IFERROR(VLOOKUP(A1735,Personal!$A$6:$F$112,2,FALSE()),"")</f>
        <v>0</v>
      </c>
      <c r="C1735" s="19" t="str">
        <f aca="false">IFERROR(VLOOKUP(A1735,Personal!$A$6:$F$112,3,FALSE()),"")</f>
        <v>Olot</v>
      </c>
      <c r="D1735" s="19" t="s">
        <v>137</v>
      </c>
      <c r="E1735" s="19" t="s">
        <v>233</v>
      </c>
      <c r="F1735" s="19" t="s">
        <v>234</v>
      </c>
      <c r="G1735" s="19" t="s">
        <v>291</v>
      </c>
      <c r="H1735" s="19" t="n">
        <f aca="false">IF(OR(VLOOKUP(A1735,Personal!$A$6:$F$112,5,FALSE())&lt;&gt;"Sí",N1735="No aplica"),0,'Catàleg GRAE'!D99)</f>
        <v>1</v>
      </c>
      <c r="I1735" s="20"/>
      <c r="J1735" s="20"/>
      <c r="K1735" s="20"/>
      <c r="L1735" s="21"/>
      <c r="M1735" s="21"/>
      <c r="N1735" s="20"/>
      <c r="O1735" s="20"/>
      <c r="P1735" s="19" t="str">
        <f aca="false">IF(I1735="","",I1735-H1735)</f>
        <v/>
      </c>
      <c r="Q1735" s="19" t="str">
        <f aca="true">IF(B1735="","",IF(N1735="No aplica","No aplica",IF(I1735="","Pendent",IF(N1735="Per substituir","Substituir",IF(OR(N1735="No localitzat",N1735="No lliurat"),"Reposar",IF(I1735&lt;H1735,"Reposar",IF(I1735&gt;H1735,"Revisar excedent",IF(AND(G1735="Sí",M1735&lt;&gt;"",M1735&lt;TODAY()),"EPI caducat",IF(AND(G1735="Sí",M1735&lt;&gt;"",M1735&lt;=TODAY()+90),"EPI caduca ≤90 dies",IF(OR(N1735="Deteriorat usable",N1735="Revisió necessària"),"Revisar","OK"))))))))))</f>
      </c>
      <c r="R1735" s="20"/>
    </row>
    <row r="1736" customFormat="false" ht="15" hidden="false" customHeight="false" outlineLevel="0" collapsed="false">
      <c r="A1736" s="19" t="n">
        <v>16</v>
      </c>
      <c r="B1736" s="19" t="n">
        <f aca="false">IFERROR(VLOOKUP(A1736,Personal!$A$6:$F$112,2,FALSE()),"")</f>
        <v>0</v>
      </c>
      <c r="C1736" s="19" t="str">
        <f aca="false">IFERROR(VLOOKUP(A1736,Personal!$A$6:$F$112,3,FALSE()),"")</f>
        <v>Olot</v>
      </c>
      <c r="D1736" s="19" t="s">
        <v>216</v>
      </c>
      <c r="E1736" s="19" t="s">
        <v>235</v>
      </c>
      <c r="F1736" s="19" t="s">
        <v>236</v>
      </c>
      <c r="G1736" s="19" t="s">
        <v>272</v>
      </c>
      <c r="H1736" s="19" t="n">
        <f aca="false">IF(OR(VLOOKUP(A1736,Personal!$A$6:$F$112,5,FALSE())&lt;&gt;"Sí",N1736="No aplica"),0,'Catàleg GRAE'!D100)</f>
        <v>1</v>
      </c>
      <c r="I1736" s="20"/>
      <c r="J1736" s="20"/>
      <c r="K1736" s="20"/>
      <c r="L1736" s="21"/>
      <c r="M1736" s="21"/>
      <c r="N1736" s="20"/>
      <c r="O1736" s="20"/>
      <c r="P1736" s="19" t="str">
        <f aca="false">IF(I1736="","",I1736-H1736)</f>
        <v/>
      </c>
      <c r="Q1736" s="19" t="str">
        <f aca="true">IF(B1736="","",IF(N1736="No aplica","No aplica",IF(I1736="","Pendent",IF(N1736="Per substituir","Substituir",IF(OR(N1736="No localitzat",N1736="No lliurat"),"Reposar",IF(I1736&lt;H1736,"Reposar",IF(I1736&gt;H1736,"Revisar excedent",IF(AND(G1736="Sí",M1736&lt;&gt;"",M1736&lt;TODAY()),"EPI caducat",IF(AND(G1736="Sí",M1736&lt;&gt;"",M1736&lt;=TODAY()+90),"EPI caduca ≤90 dies",IF(OR(N1736="Deteriorat usable",N1736="Revisió necessària"),"Revisar","OK"))))))))))</f>
      </c>
      <c r="R1736" s="20"/>
    </row>
    <row r="1737" customFormat="false" ht="15" hidden="false" customHeight="false" outlineLevel="0" collapsed="false">
      <c r="A1737" s="19" t="n">
        <v>16</v>
      </c>
      <c r="B1737" s="19" t="n">
        <f aca="false">IFERROR(VLOOKUP(A1737,Personal!$A$6:$F$112,2,FALSE()),"")</f>
        <v>0</v>
      </c>
      <c r="C1737" s="19" t="str">
        <f aca="false">IFERROR(VLOOKUP(A1737,Personal!$A$6:$F$112,3,FALSE()),"")</f>
        <v>Olot</v>
      </c>
      <c r="D1737" s="19" t="s">
        <v>137</v>
      </c>
      <c r="E1737" s="19" t="s">
        <v>237</v>
      </c>
      <c r="F1737" s="19" t="s">
        <v>238</v>
      </c>
      <c r="G1737" s="19" t="s">
        <v>291</v>
      </c>
      <c r="H1737" s="19" t="n">
        <f aca="false">IF(OR(VLOOKUP(A1737,Personal!$A$6:$F$112,5,FALSE())&lt;&gt;"Sí",N1737="No aplica"),0,'Catàleg GRAE'!D101)</f>
        <v>1</v>
      </c>
      <c r="I1737" s="20"/>
      <c r="J1737" s="20"/>
      <c r="K1737" s="20"/>
      <c r="L1737" s="21"/>
      <c r="M1737" s="21"/>
      <c r="N1737" s="20"/>
      <c r="O1737" s="20"/>
      <c r="P1737" s="19" t="str">
        <f aca="false">IF(I1737="","",I1737-H1737)</f>
        <v/>
      </c>
      <c r="Q1737" s="19" t="str">
        <f aca="true">IF(B1737="","",IF(N1737="No aplica","No aplica",IF(I1737="","Pendent",IF(N1737="Per substituir","Substituir",IF(OR(N1737="No localitzat",N1737="No lliurat"),"Reposar",IF(I1737&lt;H1737,"Reposar",IF(I1737&gt;H1737,"Revisar excedent",IF(AND(G1737="Sí",M1737&lt;&gt;"",M1737&lt;TODAY()),"EPI caducat",IF(AND(G1737="Sí",M1737&lt;&gt;"",M1737&lt;=TODAY()+90),"EPI caduca ≤90 dies",IF(OR(N1737="Deteriorat usable",N1737="Revisió necessària"),"Revisar","OK"))))))))))</f>
      </c>
      <c r="R1737" s="20"/>
    </row>
    <row r="1738" customFormat="false" ht="15" hidden="false" customHeight="false" outlineLevel="0" collapsed="false">
      <c r="A1738" s="19" t="n">
        <v>16</v>
      </c>
      <c r="B1738" s="19" t="n">
        <f aca="false">IFERROR(VLOOKUP(A1738,Personal!$A$6:$F$112,2,FALSE()),"")</f>
        <v>0</v>
      </c>
      <c r="C1738" s="19" t="str">
        <f aca="false">IFERROR(VLOOKUP(A1738,Personal!$A$6:$F$112,3,FALSE()),"")</f>
        <v>Olot</v>
      </c>
      <c r="D1738" s="19" t="s">
        <v>37</v>
      </c>
      <c r="E1738" s="19" t="s">
        <v>239</v>
      </c>
      <c r="F1738" s="19" t="s">
        <v>240</v>
      </c>
      <c r="G1738" s="19" t="s">
        <v>291</v>
      </c>
      <c r="H1738" s="19" t="n">
        <f aca="false">IF(OR(VLOOKUP(A1738,Personal!$A$6:$F$112,5,FALSE())&lt;&gt;"Sí",N1738="No aplica"),0,'Catàleg GRAE'!D102)</f>
        <v>1</v>
      </c>
      <c r="I1738" s="20"/>
      <c r="J1738" s="20"/>
      <c r="K1738" s="20"/>
      <c r="L1738" s="21"/>
      <c r="M1738" s="21"/>
      <c r="N1738" s="20"/>
      <c r="O1738" s="20"/>
      <c r="P1738" s="19" t="str">
        <f aca="false">IF(I1738="","",I1738-H1738)</f>
        <v/>
      </c>
      <c r="Q1738" s="19" t="str">
        <f aca="true">IF(B1738="","",IF(N1738="No aplica","No aplica",IF(I1738="","Pendent",IF(N1738="Per substituir","Substituir",IF(OR(N1738="No localitzat",N1738="No lliurat"),"Reposar",IF(I1738&lt;H1738,"Reposar",IF(I1738&gt;H1738,"Revisar excedent",IF(AND(G1738="Sí",M1738&lt;&gt;"",M1738&lt;TODAY()),"EPI caducat",IF(AND(G1738="Sí",M1738&lt;&gt;"",M1738&lt;=TODAY()+90),"EPI caduca ≤90 dies",IF(OR(N1738="Deteriorat usable",N1738="Revisió necessària"),"Revisar","OK"))))))))))</f>
      </c>
      <c r="R1738" s="20"/>
    </row>
    <row r="1739" customFormat="false" ht="15" hidden="false" customHeight="false" outlineLevel="0" collapsed="false">
      <c r="A1739" s="19" t="n">
        <v>16</v>
      </c>
      <c r="B1739" s="19" t="n">
        <f aca="false">IFERROR(VLOOKUP(A1739,Personal!$A$6:$F$112,2,FALSE()),"")</f>
        <v>0</v>
      </c>
      <c r="C1739" s="19" t="str">
        <f aca="false">IFERROR(VLOOKUP(A1739,Personal!$A$6:$F$112,3,FALSE()),"")</f>
        <v>Olot</v>
      </c>
      <c r="D1739" s="19" t="s">
        <v>37</v>
      </c>
      <c r="E1739" s="19" t="s">
        <v>241</v>
      </c>
      <c r="F1739" s="19" t="s">
        <v>242</v>
      </c>
      <c r="G1739" s="19" t="s">
        <v>291</v>
      </c>
      <c r="H1739" s="19" t="n">
        <f aca="false">IF(OR(VLOOKUP(A1739,Personal!$A$6:$F$112,5,FALSE())&lt;&gt;"Sí",N1739="No aplica"),0,'Catàleg GRAE'!D103)</f>
        <v>1</v>
      </c>
      <c r="I1739" s="20"/>
      <c r="J1739" s="20"/>
      <c r="K1739" s="20"/>
      <c r="L1739" s="21"/>
      <c r="M1739" s="21"/>
      <c r="N1739" s="20"/>
      <c r="O1739" s="20"/>
      <c r="P1739" s="19" t="str">
        <f aca="false">IF(I1739="","",I1739-H1739)</f>
        <v/>
      </c>
      <c r="Q1739" s="19" t="str">
        <f aca="true">IF(B1739="","",IF(N1739="No aplica","No aplica",IF(I1739="","Pendent",IF(N1739="Per substituir","Substituir",IF(OR(N1739="No localitzat",N1739="No lliurat"),"Reposar",IF(I1739&lt;H1739,"Reposar",IF(I1739&gt;H1739,"Revisar excedent",IF(AND(G1739="Sí",M1739&lt;&gt;"",M1739&lt;TODAY()),"EPI caducat",IF(AND(G1739="Sí",M1739&lt;&gt;"",M1739&lt;=TODAY()+90),"EPI caduca ≤90 dies",IF(OR(N1739="Deteriorat usable",N1739="Revisió necessària"),"Revisar","OK"))))))))))</f>
      </c>
      <c r="R1739" s="20"/>
    </row>
    <row r="1740" customFormat="false" ht="15" hidden="false" customHeight="false" outlineLevel="0" collapsed="false">
      <c r="A1740" s="19" t="n">
        <v>16</v>
      </c>
      <c r="B1740" s="19" t="n">
        <f aca="false">IFERROR(VLOOKUP(A1740,Personal!$A$6:$F$112,2,FALSE()),"")</f>
        <v>0</v>
      </c>
      <c r="C1740" s="19" t="str">
        <f aca="false">IFERROR(VLOOKUP(A1740,Personal!$A$6:$F$112,3,FALSE()),"")</f>
        <v>Olot</v>
      </c>
      <c r="D1740" s="19" t="s">
        <v>177</v>
      </c>
      <c r="E1740" s="19" t="s">
        <v>243</v>
      </c>
      <c r="F1740" s="19" t="s">
        <v>244</v>
      </c>
      <c r="G1740" s="19" t="s">
        <v>272</v>
      </c>
      <c r="H1740" s="19" t="n">
        <f aca="false">IF(OR(VLOOKUP(A1740,Personal!$A$6:$F$112,5,FALSE())&lt;&gt;"Sí",N1740="No aplica"),0,'Catàleg GRAE'!D104)</f>
        <v>1</v>
      </c>
      <c r="I1740" s="20"/>
      <c r="J1740" s="20"/>
      <c r="K1740" s="20"/>
      <c r="L1740" s="21"/>
      <c r="M1740" s="21"/>
      <c r="N1740" s="20"/>
      <c r="O1740" s="20"/>
      <c r="P1740" s="19" t="str">
        <f aca="false">IF(I1740="","",I1740-H1740)</f>
        <v/>
      </c>
      <c r="Q1740" s="19" t="str">
        <f aca="true">IF(B1740="","",IF(N1740="No aplica","No aplica",IF(I1740="","Pendent",IF(N1740="Per substituir","Substituir",IF(OR(N1740="No localitzat",N1740="No lliurat"),"Reposar",IF(I1740&lt;H1740,"Reposar",IF(I1740&gt;H1740,"Revisar excedent",IF(AND(G1740="Sí",M1740&lt;&gt;"",M1740&lt;TODAY()),"EPI caducat",IF(AND(G1740="Sí",M1740&lt;&gt;"",M1740&lt;=TODAY()+90),"EPI caduca ≤90 dies",IF(OR(N1740="Deteriorat usable",N1740="Revisió necessària"),"Revisar","OK"))))))))))</f>
      </c>
      <c r="R1740" s="20"/>
    </row>
    <row r="1741" customFormat="false" ht="15" hidden="false" customHeight="false" outlineLevel="0" collapsed="false">
      <c r="A1741" s="19" t="n">
        <v>16</v>
      </c>
      <c r="B1741" s="19" t="n">
        <f aca="false">IFERROR(VLOOKUP(A1741,Personal!$A$6:$F$112,2,FALSE()),"")</f>
        <v>0</v>
      </c>
      <c r="C1741" s="19" t="str">
        <f aca="false">IFERROR(VLOOKUP(A1741,Personal!$A$6:$F$112,3,FALSE()),"")</f>
        <v>Olot</v>
      </c>
      <c r="D1741" s="19" t="s">
        <v>177</v>
      </c>
      <c r="E1741" s="19" t="s">
        <v>245</v>
      </c>
      <c r="F1741" s="19" t="s">
        <v>246</v>
      </c>
      <c r="G1741" s="19" t="s">
        <v>272</v>
      </c>
      <c r="H1741" s="19" t="n">
        <f aca="false">IF(OR(VLOOKUP(A1741,Personal!$A$6:$F$112,5,FALSE())&lt;&gt;"Sí",N1741="No aplica"),0,'Catàleg GRAE'!D105)</f>
        <v>1</v>
      </c>
      <c r="I1741" s="20"/>
      <c r="J1741" s="20"/>
      <c r="K1741" s="20"/>
      <c r="L1741" s="21"/>
      <c r="M1741" s="21"/>
      <c r="N1741" s="20"/>
      <c r="O1741" s="20"/>
      <c r="P1741" s="19" t="str">
        <f aca="false">IF(I1741="","",I1741-H1741)</f>
        <v/>
      </c>
      <c r="Q1741" s="19" t="str">
        <f aca="true">IF(B1741="","",IF(N1741="No aplica","No aplica",IF(I1741="","Pendent",IF(N1741="Per substituir","Substituir",IF(OR(N1741="No localitzat",N1741="No lliurat"),"Reposar",IF(I1741&lt;H1741,"Reposar",IF(I1741&gt;H1741,"Revisar excedent",IF(AND(G1741="Sí",M1741&lt;&gt;"",M1741&lt;TODAY()),"EPI caducat",IF(AND(G1741="Sí",M1741&lt;&gt;"",M1741&lt;=TODAY()+90),"EPI caduca ≤90 dies",IF(OR(N1741="Deteriorat usable",N1741="Revisió necessària"),"Revisar","OK"))))))))))</f>
      </c>
      <c r="R1741" s="20"/>
    </row>
    <row r="1742" customFormat="false" ht="15" hidden="false" customHeight="false" outlineLevel="0" collapsed="false">
      <c r="A1742" s="19" t="n">
        <v>16</v>
      </c>
      <c r="B1742" s="19" t="n">
        <f aca="false">IFERROR(VLOOKUP(A1742,Personal!$A$6:$F$112,2,FALSE()),"")</f>
        <v>0</v>
      </c>
      <c r="C1742" s="19" t="str">
        <f aca="false">IFERROR(VLOOKUP(A1742,Personal!$A$6:$F$112,3,FALSE()),"")</f>
        <v>Olot</v>
      </c>
      <c r="D1742" s="19" t="s">
        <v>177</v>
      </c>
      <c r="E1742" s="19" t="s">
        <v>247</v>
      </c>
      <c r="F1742" s="19" t="s">
        <v>248</v>
      </c>
      <c r="G1742" s="19" t="s">
        <v>272</v>
      </c>
      <c r="H1742" s="19" t="n">
        <f aca="false">IF(OR(VLOOKUP(A1742,Personal!$A$6:$F$112,5,FALSE())&lt;&gt;"Sí",N1742="No aplica"),0,'Catàleg GRAE'!D106)</f>
        <v>1</v>
      </c>
      <c r="I1742" s="20"/>
      <c r="J1742" s="20"/>
      <c r="K1742" s="20"/>
      <c r="L1742" s="21"/>
      <c r="M1742" s="21"/>
      <c r="N1742" s="20"/>
      <c r="O1742" s="20"/>
      <c r="P1742" s="19" t="str">
        <f aca="false">IF(I1742="","",I1742-H1742)</f>
        <v/>
      </c>
      <c r="Q1742" s="19" t="str">
        <f aca="true">IF(B1742="","",IF(N1742="No aplica","No aplica",IF(I1742="","Pendent",IF(N1742="Per substituir","Substituir",IF(OR(N1742="No localitzat",N1742="No lliurat"),"Reposar",IF(I1742&lt;H1742,"Reposar",IF(I1742&gt;H1742,"Revisar excedent",IF(AND(G1742="Sí",M1742&lt;&gt;"",M1742&lt;TODAY()),"EPI caducat",IF(AND(G1742="Sí",M1742&lt;&gt;"",M1742&lt;=TODAY()+90),"EPI caduca ≤90 dies",IF(OR(N1742="Deteriorat usable",N1742="Revisió necessària"),"Revisar","OK"))))))))))</f>
      </c>
      <c r="R1742" s="20"/>
    </row>
    <row r="1743" customFormat="false" ht="15" hidden="false" customHeight="false" outlineLevel="0" collapsed="false">
      <c r="A1743" s="19" t="n">
        <v>16</v>
      </c>
      <c r="B1743" s="19" t="n">
        <f aca="false">IFERROR(VLOOKUP(A1743,Personal!$A$6:$F$112,2,FALSE()),"")</f>
        <v>0</v>
      </c>
      <c r="C1743" s="19" t="str">
        <f aca="false">IFERROR(VLOOKUP(A1743,Personal!$A$6:$F$112,3,FALSE()),"")</f>
        <v>Olot</v>
      </c>
      <c r="D1743" s="19" t="s">
        <v>177</v>
      </c>
      <c r="E1743" s="19" t="s">
        <v>249</v>
      </c>
      <c r="F1743" s="19" t="s">
        <v>250</v>
      </c>
      <c r="G1743" s="19" t="s">
        <v>272</v>
      </c>
      <c r="H1743" s="19" t="n">
        <f aca="false">IF(OR(VLOOKUP(A1743,Personal!$A$6:$F$112,5,FALSE())&lt;&gt;"Sí",N1743="No aplica"),0,'Catàleg GRAE'!D107)</f>
        <v>1</v>
      </c>
      <c r="I1743" s="20"/>
      <c r="J1743" s="20"/>
      <c r="K1743" s="20"/>
      <c r="L1743" s="21"/>
      <c r="M1743" s="21"/>
      <c r="N1743" s="20"/>
      <c r="O1743" s="20"/>
      <c r="P1743" s="19" t="str">
        <f aca="false">IF(I1743="","",I1743-H1743)</f>
        <v/>
      </c>
      <c r="Q1743" s="19" t="str">
        <f aca="true">IF(B1743="","",IF(N1743="No aplica","No aplica",IF(I1743="","Pendent",IF(N1743="Per substituir","Substituir",IF(OR(N1743="No localitzat",N1743="No lliurat"),"Reposar",IF(I1743&lt;H1743,"Reposar",IF(I1743&gt;H1743,"Revisar excedent",IF(AND(G1743="Sí",M1743&lt;&gt;"",M1743&lt;TODAY()),"EPI caducat",IF(AND(G1743="Sí",M1743&lt;&gt;"",M1743&lt;=TODAY()+90),"EPI caduca ≤90 dies",IF(OR(N1743="Deteriorat usable",N1743="Revisió necessària"),"Revisar","OK"))))))))))</f>
      </c>
      <c r="R1743" s="20"/>
    </row>
    <row r="1744" customFormat="false" ht="15" hidden="false" customHeight="false" outlineLevel="0" collapsed="false">
      <c r="A1744" s="19" t="n">
        <v>16</v>
      </c>
      <c r="B1744" s="19" t="n">
        <f aca="false">IFERROR(VLOOKUP(A1744,Personal!$A$6:$F$112,2,FALSE()),"")</f>
        <v>0</v>
      </c>
      <c r="C1744" s="19" t="str">
        <f aca="false">IFERROR(VLOOKUP(A1744,Personal!$A$6:$F$112,3,FALSE()),"")</f>
        <v>Olot</v>
      </c>
      <c r="D1744" s="19" t="s">
        <v>177</v>
      </c>
      <c r="E1744" s="19" t="s">
        <v>251</v>
      </c>
      <c r="F1744" s="19" t="s">
        <v>252</v>
      </c>
      <c r="G1744" s="19" t="s">
        <v>272</v>
      </c>
      <c r="H1744" s="19" t="n">
        <f aca="false">IF(OR(VLOOKUP(A1744,Personal!$A$6:$F$112,5,FALSE())&lt;&gt;"Sí",N1744="No aplica"),0,'Catàleg GRAE'!D108)</f>
        <v>1</v>
      </c>
      <c r="I1744" s="20"/>
      <c r="J1744" s="20"/>
      <c r="K1744" s="20"/>
      <c r="L1744" s="21"/>
      <c r="M1744" s="21"/>
      <c r="N1744" s="20"/>
      <c r="O1744" s="20"/>
      <c r="P1744" s="19" t="str">
        <f aca="false">IF(I1744="","",I1744-H1744)</f>
        <v/>
      </c>
      <c r="Q1744" s="19" t="str">
        <f aca="true">IF(B1744="","",IF(N1744="No aplica","No aplica",IF(I1744="","Pendent",IF(N1744="Per substituir","Substituir",IF(OR(N1744="No localitzat",N1744="No lliurat"),"Reposar",IF(I1744&lt;H1744,"Reposar",IF(I1744&gt;H1744,"Revisar excedent",IF(AND(G1744="Sí",M1744&lt;&gt;"",M1744&lt;TODAY()),"EPI caducat",IF(AND(G1744="Sí",M1744&lt;&gt;"",M1744&lt;=TODAY()+90),"EPI caduca ≤90 dies",IF(OR(N1744="Deteriorat usable",N1744="Revisió necessària"),"Revisar","OK"))))))))))</f>
      </c>
      <c r="R1744" s="20"/>
    </row>
    <row r="1745" customFormat="false" ht="15" hidden="false" customHeight="false" outlineLevel="0" collapsed="false">
      <c r="A1745" s="19" t="n">
        <v>16</v>
      </c>
      <c r="B1745" s="19" t="n">
        <f aca="false">IFERROR(VLOOKUP(A1745,Personal!$A$6:$F$112,2,FALSE()),"")</f>
        <v>0</v>
      </c>
      <c r="C1745" s="19" t="str">
        <f aca="false">IFERROR(VLOOKUP(A1745,Personal!$A$6:$F$112,3,FALSE()),"")</f>
        <v>Olot</v>
      </c>
      <c r="D1745" s="19" t="s">
        <v>125</v>
      </c>
      <c r="E1745" s="19" t="s">
        <v>253</v>
      </c>
      <c r="F1745" s="19" t="s">
        <v>254</v>
      </c>
      <c r="G1745" s="19" t="s">
        <v>272</v>
      </c>
      <c r="H1745" s="19" t="n">
        <f aca="false">IF(OR(VLOOKUP(A1745,Personal!$A$6:$F$112,5,FALSE())&lt;&gt;"Sí",N1745="No aplica"),0,'Catàleg GRAE'!D109)</f>
        <v>1</v>
      </c>
      <c r="I1745" s="20"/>
      <c r="J1745" s="20"/>
      <c r="K1745" s="20"/>
      <c r="L1745" s="21"/>
      <c r="M1745" s="21"/>
      <c r="N1745" s="20"/>
      <c r="O1745" s="20"/>
      <c r="P1745" s="19" t="str">
        <f aca="false">IF(I1745="","",I1745-H1745)</f>
        <v/>
      </c>
      <c r="Q1745" s="19" t="str">
        <f aca="true">IF(B1745="","",IF(N1745="No aplica","No aplica",IF(I1745="","Pendent",IF(N1745="Per substituir","Substituir",IF(OR(N1745="No localitzat",N1745="No lliurat"),"Reposar",IF(I1745&lt;H1745,"Reposar",IF(I1745&gt;H1745,"Revisar excedent",IF(AND(G1745="Sí",M1745&lt;&gt;"",M1745&lt;TODAY()),"EPI caducat",IF(AND(G1745="Sí",M1745&lt;&gt;"",M1745&lt;=TODAY()+90),"EPI caduca ≤90 dies",IF(OR(N1745="Deteriorat usable",N1745="Revisió necessària"),"Revisar","OK"))))))))))</f>
      </c>
      <c r="R1745" s="20"/>
    </row>
    <row r="1746" customFormat="false" ht="15" hidden="false" customHeight="false" outlineLevel="0" collapsed="false">
      <c r="A1746" s="19" t="n">
        <v>16</v>
      </c>
      <c r="B1746" s="19" t="n">
        <f aca="false">IFERROR(VLOOKUP(A1746,Personal!$A$6:$F$112,2,FALSE()),"")</f>
        <v>0</v>
      </c>
      <c r="C1746" s="19" t="str">
        <f aca="false">IFERROR(VLOOKUP(A1746,Personal!$A$6:$F$112,3,FALSE()),"")</f>
        <v>Olot</v>
      </c>
      <c r="D1746" s="19" t="s">
        <v>177</v>
      </c>
      <c r="E1746" s="19" t="s">
        <v>255</v>
      </c>
      <c r="F1746" s="19" t="s">
        <v>256</v>
      </c>
      <c r="G1746" s="19" t="s">
        <v>272</v>
      </c>
      <c r="H1746" s="19" t="n">
        <f aca="false">IF(OR(VLOOKUP(A1746,Personal!$A$6:$F$112,5,FALSE())&lt;&gt;"Sí",N1746="No aplica"),0,'Catàleg GRAE'!D110)</f>
        <v>1</v>
      </c>
      <c r="I1746" s="20"/>
      <c r="J1746" s="20"/>
      <c r="K1746" s="20"/>
      <c r="L1746" s="21"/>
      <c r="M1746" s="21"/>
      <c r="N1746" s="20"/>
      <c r="O1746" s="20"/>
      <c r="P1746" s="19" t="str">
        <f aca="false">IF(I1746="","",I1746-H1746)</f>
        <v/>
      </c>
      <c r="Q1746" s="19" t="str">
        <f aca="true">IF(B1746="","",IF(N1746="No aplica","No aplica",IF(I1746="","Pendent",IF(N1746="Per substituir","Substituir",IF(OR(N1746="No localitzat",N1746="No lliurat"),"Reposar",IF(I1746&lt;H1746,"Reposar",IF(I1746&gt;H1746,"Revisar excedent",IF(AND(G1746="Sí",M1746&lt;&gt;"",M1746&lt;TODAY()),"EPI caducat",IF(AND(G1746="Sí",M1746&lt;&gt;"",M1746&lt;=TODAY()+90),"EPI caduca ≤90 dies",IF(OR(N1746="Deteriorat usable",N1746="Revisió necessària"),"Revisar","OK"))))))))))</f>
      </c>
      <c r="R1746" s="20"/>
    </row>
    <row r="1747" customFormat="false" ht="15" hidden="false" customHeight="false" outlineLevel="0" collapsed="false">
      <c r="A1747" s="19" t="n">
        <v>16</v>
      </c>
      <c r="B1747" s="19" t="n">
        <f aca="false">IFERROR(VLOOKUP(A1747,Personal!$A$6:$F$112,2,FALSE()),"")</f>
        <v>0</v>
      </c>
      <c r="C1747" s="19" t="str">
        <f aca="false">IFERROR(VLOOKUP(A1747,Personal!$A$6:$F$112,3,FALSE()),"")</f>
        <v>Olot</v>
      </c>
      <c r="D1747" s="19" t="s">
        <v>142</v>
      </c>
      <c r="E1747" s="19" t="s">
        <v>257</v>
      </c>
      <c r="F1747" s="19" t="s">
        <v>258</v>
      </c>
      <c r="G1747" s="19" t="s">
        <v>291</v>
      </c>
      <c r="H1747" s="19" t="n">
        <f aca="false">IF(OR(VLOOKUP(A1747,Personal!$A$6:$F$112,5,FALSE())&lt;&gt;"Sí",N1747="No aplica"),0,'Catàleg GRAE'!D111)</f>
        <v>1</v>
      </c>
      <c r="I1747" s="20"/>
      <c r="J1747" s="20"/>
      <c r="K1747" s="20"/>
      <c r="L1747" s="21"/>
      <c r="M1747" s="21"/>
      <c r="N1747" s="20"/>
      <c r="O1747" s="20"/>
      <c r="P1747" s="19" t="str">
        <f aca="false">IF(I1747="","",I1747-H1747)</f>
        <v/>
      </c>
      <c r="Q1747" s="19" t="str">
        <f aca="true">IF(B1747="","",IF(N1747="No aplica","No aplica",IF(I1747="","Pendent",IF(N1747="Per substituir","Substituir",IF(OR(N1747="No localitzat",N1747="No lliurat"),"Reposar",IF(I1747&lt;H1747,"Reposar",IF(I1747&gt;H1747,"Revisar excedent",IF(AND(G1747="Sí",M1747&lt;&gt;"",M1747&lt;TODAY()),"EPI caducat",IF(AND(G1747="Sí",M1747&lt;&gt;"",M1747&lt;=TODAY()+90),"EPI caduca ≤90 dies",IF(OR(N1747="Deteriorat usable",N1747="Revisió necessària"),"Revisar","OK"))))))))))</f>
      </c>
      <c r="R1747" s="20"/>
    </row>
    <row r="1748" customFormat="false" ht="15" hidden="false" customHeight="false" outlineLevel="0" collapsed="false">
      <c r="A1748" s="19" t="n">
        <v>16</v>
      </c>
      <c r="B1748" s="19" t="n">
        <f aca="false">IFERROR(VLOOKUP(A1748,Personal!$A$6:$F$112,2,FALSE()),"")</f>
        <v>0</v>
      </c>
      <c r="C1748" s="19" t="str">
        <f aca="false">IFERROR(VLOOKUP(A1748,Personal!$A$6:$F$112,3,FALSE()),"")</f>
        <v>Olot</v>
      </c>
      <c r="D1748" s="19" t="s">
        <v>112</v>
      </c>
      <c r="E1748" s="19" t="s">
        <v>259</v>
      </c>
      <c r="F1748" s="19" t="s">
        <v>260</v>
      </c>
      <c r="G1748" s="19" t="s">
        <v>291</v>
      </c>
      <c r="H1748" s="19" t="n">
        <f aca="false">IF(OR(VLOOKUP(A1748,Personal!$A$6:$F$112,5,FALSE())&lt;&gt;"Sí",N1748="No aplica"),0,'Catàleg GRAE'!D112)</f>
        <v>1</v>
      </c>
      <c r="I1748" s="20"/>
      <c r="J1748" s="20"/>
      <c r="K1748" s="20"/>
      <c r="L1748" s="21"/>
      <c r="M1748" s="21"/>
      <c r="N1748" s="20"/>
      <c r="O1748" s="20"/>
      <c r="P1748" s="19" t="str">
        <f aca="false">IF(I1748="","",I1748-H1748)</f>
        <v/>
      </c>
      <c r="Q1748" s="19" t="str">
        <f aca="true">IF(B1748="","",IF(N1748="No aplica","No aplica",IF(I1748="","Pendent",IF(N1748="Per substituir","Substituir",IF(OR(N1748="No localitzat",N1748="No lliurat"),"Reposar",IF(I1748&lt;H1748,"Reposar",IF(I1748&gt;H1748,"Revisar excedent",IF(AND(G1748="Sí",M1748&lt;&gt;"",M1748&lt;TODAY()),"EPI caducat",IF(AND(G1748="Sí",M1748&lt;&gt;"",M1748&lt;=TODAY()+90),"EPI caduca ≤90 dies",IF(OR(N1748="Deteriorat usable",N1748="Revisió necessària"),"Revisar","OK"))))))))))</f>
      </c>
      <c r="R1748" s="20"/>
    </row>
    <row r="1749" customFormat="false" ht="15" hidden="false" customHeight="false" outlineLevel="0" collapsed="false">
      <c r="A1749" s="19" t="n">
        <v>16</v>
      </c>
      <c r="B1749" s="19" t="n">
        <f aca="false">IFERROR(VLOOKUP(A1749,Personal!$A$6:$F$112,2,FALSE()),"")</f>
        <v>0</v>
      </c>
      <c r="C1749" s="19" t="str">
        <f aca="false">IFERROR(VLOOKUP(A1749,Personal!$A$6:$F$112,3,FALSE()),"")</f>
        <v>Olot</v>
      </c>
      <c r="D1749" s="19" t="s">
        <v>261</v>
      </c>
      <c r="E1749" s="19" t="s">
        <v>262</v>
      </c>
      <c r="F1749" s="19" t="s">
        <v>263</v>
      </c>
      <c r="G1749" s="19" t="s">
        <v>291</v>
      </c>
      <c r="H1749" s="19" t="n">
        <f aca="false">IF(OR(VLOOKUP(A1749,Personal!$A$6:$F$112,5,FALSE())&lt;&gt;"Sí",N1749="No aplica"),0,'Catàleg GRAE'!D113)</f>
        <v>1</v>
      </c>
      <c r="I1749" s="20"/>
      <c r="J1749" s="20"/>
      <c r="K1749" s="20"/>
      <c r="L1749" s="21"/>
      <c r="M1749" s="21"/>
      <c r="N1749" s="20"/>
      <c r="O1749" s="20"/>
      <c r="P1749" s="19" t="str">
        <f aca="false">IF(I1749="","",I1749-H1749)</f>
        <v/>
      </c>
      <c r="Q1749" s="19" t="str">
        <f aca="true">IF(B1749="","",IF(N1749="No aplica","No aplica",IF(I1749="","Pendent",IF(N1749="Per substituir","Substituir",IF(OR(N1749="No localitzat",N1749="No lliurat"),"Reposar",IF(I1749&lt;H1749,"Reposar",IF(I1749&gt;H1749,"Revisar excedent",IF(AND(G1749="Sí",M1749&lt;&gt;"",M1749&lt;TODAY()),"EPI caducat",IF(AND(G1749="Sí",M1749&lt;&gt;"",M1749&lt;=TODAY()+90),"EPI caduca ≤90 dies",IF(OR(N1749="Deteriorat usable",N1749="Revisió necessària"),"Revisar","OK"))))))))))</f>
      </c>
      <c r="R1749" s="20"/>
    </row>
    <row r="1750" customFormat="false" ht="15" hidden="false" customHeight="false" outlineLevel="0" collapsed="false">
      <c r="A1750" s="19" t="n">
        <v>17</v>
      </c>
      <c r="B1750" s="19" t="n">
        <f aca="false">IFERROR(VLOOKUP(A1750,Personal!$A$6:$F$112,2,FALSE()),"")</f>
        <v>0</v>
      </c>
      <c r="C1750" s="19" t="str">
        <f aca="false">IFERROR(VLOOKUP(A1750,Personal!$A$6:$F$112,3,FALSE()),"")</f>
        <v>Olot</v>
      </c>
      <c r="D1750" s="19" t="s">
        <v>26</v>
      </c>
      <c r="E1750" s="19" t="s">
        <v>27</v>
      </c>
      <c r="F1750" s="19" t="s">
        <v>28</v>
      </c>
      <c r="G1750" s="19" t="s">
        <v>291</v>
      </c>
      <c r="H1750" s="19" t="n">
        <f aca="false">IF(OR(VLOOKUP(A1750,Personal!$A$6:$F$112,5,FALSE())&lt;&gt;"Sí",N1750="No aplica"),0,'Catàleg GRAE'!D5)</f>
        <v>1</v>
      </c>
      <c r="I1750" s="20"/>
      <c r="J1750" s="20"/>
      <c r="K1750" s="20"/>
      <c r="L1750" s="21"/>
      <c r="M1750" s="21"/>
      <c r="N1750" s="20"/>
      <c r="O1750" s="20"/>
      <c r="P1750" s="19" t="str">
        <f aca="false">IF(I1750="","",I1750-H1750)</f>
        <v/>
      </c>
      <c r="Q1750" s="19" t="str">
        <f aca="true">IF(B1750="","",IF(N1750="No aplica","No aplica",IF(I1750="","Pendent",IF(N1750="Per substituir","Substituir",IF(OR(N1750="No localitzat",N1750="No lliurat"),"Reposar",IF(I1750&lt;H1750,"Reposar",IF(I1750&gt;H1750,"Revisar excedent",IF(AND(G1750="Sí",M1750&lt;&gt;"",M1750&lt;TODAY()),"EPI caducat",IF(AND(G1750="Sí",M1750&lt;&gt;"",M1750&lt;=TODAY()+90),"EPI caduca ≤90 dies",IF(OR(N1750="Deteriorat usable",N1750="Revisió necessària"),"Revisar","OK"))))))))))</f>
      </c>
      <c r="R1750" s="20"/>
    </row>
    <row r="1751" customFormat="false" ht="15" hidden="false" customHeight="false" outlineLevel="0" collapsed="false">
      <c r="A1751" s="19" t="n">
        <v>17</v>
      </c>
      <c r="B1751" s="19" t="n">
        <f aca="false">IFERROR(VLOOKUP(A1751,Personal!$A$6:$F$112,2,FALSE()),"")</f>
        <v>0</v>
      </c>
      <c r="C1751" s="19" t="str">
        <f aca="false">IFERROR(VLOOKUP(A1751,Personal!$A$6:$F$112,3,FALSE()),"")</f>
        <v>Olot</v>
      </c>
      <c r="D1751" s="19" t="s">
        <v>26</v>
      </c>
      <c r="E1751" s="19" t="s">
        <v>27</v>
      </c>
      <c r="F1751" s="19" t="s">
        <v>30</v>
      </c>
      <c r="G1751" s="19" t="s">
        <v>291</v>
      </c>
      <c r="H1751" s="19" t="n">
        <f aca="false">IF(OR(VLOOKUP(A1751,Personal!$A$6:$F$112,5,FALSE())&lt;&gt;"Sí",N1751="No aplica"),0,'Catàleg GRAE'!D6)</f>
        <v>1</v>
      </c>
      <c r="I1751" s="20"/>
      <c r="J1751" s="20"/>
      <c r="K1751" s="20"/>
      <c r="L1751" s="21"/>
      <c r="M1751" s="21"/>
      <c r="N1751" s="20"/>
      <c r="O1751" s="20"/>
      <c r="P1751" s="19" t="str">
        <f aca="false">IF(I1751="","",I1751-H1751)</f>
        <v/>
      </c>
      <c r="Q1751" s="19" t="str">
        <f aca="true">IF(B1751="","",IF(N1751="No aplica","No aplica",IF(I1751="","Pendent",IF(N1751="Per substituir","Substituir",IF(OR(N1751="No localitzat",N1751="No lliurat"),"Reposar",IF(I1751&lt;H1751,"Reposar",IF(I1751&gt;H1751,"Revisar excedent",IF(AND(G1751="Sí",M1751&lt;&gt;"",M1751&lt;TODAY()),"EPI caducat",IF(AND(G1751="Sí",M1751&lt;&gt;"",M1751&lt;=TODAY()+90),"EPI caduca ≤90 dies",IF(OR(N1751="Deteriorat usable",N1751="Revisió necessària"),"Revisar","OK"))))))))))</f>
      </c>
      <c r="R1751" s="20"/>
    </row>
    <row r="1752" customFormat="false" ht="15" hidden="false" customHeight="false" outlineLevel="0" collapsed="false">
      <c r="A1752" s="19" t="n">
        <v>17</v>
      </c>
      <c r="B1752" s="19" t="n">
        <f aca="false">IFERROR(VLOOKUP(A1752,Personal!$A$6:$F$112,2,FALSE()),"")</f>
        <v>0</v>
      </c>
      <c r="C1752" s="19" t="str">
        <f aca="false">IFERROR(VLOOKUP(A1752,Personal!$A$6:$F$112,3,FALSE()),"")</f>
        <v>Olot</v>
      </c>
      <c r="D1752" s="19" t="s">
        <v>26</v>
      </c>
      <c r="E1752" s="19" t="s">
        <v>31</v>
      </c>
      <c r="F1752" s="19" t="s">
        <v>32</v>
      </c>
      <c r="G1752" s="19" t="s">
        <v>272</v>
      </c>
      <c r="H1752" s="19" t="n">
        <f aca="false">IF(OR(VLOOKUP(A1752,Personal!$A$6:$F$112,5,FALSE())&lt;&gt;"Sí",N1752="No aplica"),0,'Catàleg GRAE'!D7)</f>
        <v>1</v>
      </c>
      <c r="I1752" s="20"/>
      <c r="J1752" s="20"/>
      <c r="K1752" s="20"/>
      <c r="L1752" s="21"/>
      <c r="M1752" s="21"/>
      <c r="N1752" s="20"/>
      <c r="O1752" s="20"/>
      <c r="P1752" s="19" t="str">
        <f aca="false">IF(I1752="","",I1752-H1752)</f>
        <v/>
      </c>
      <c r="Q1752" s="19" t="str">
        <f aca="true">IF(B1752="","",IF(N1752="No aplica","No aplica",IF(I1752="","Pendent",IF(N1752="Per substituir","Substituir",IF(OR(N1752="No localitzat",N1752="No lliurat"),"Reposar",IF(I1752&lt;H1752,"Reposar",IF(I1752&gt;H1752,"Revisar excedent",IF(AND(G1752="Sí",M1752&lt;&gt;"",M1752&lt;TODAY()),"EPI caducat",IF(AND(G1752="Sí",M1752&lt;&gt;"",M1752&lt;=TODAY()+90),"EPI caduca ≤90 dies",IF(OR(N1752="Deteriorat usable",N1752="Revisió necessària"),"Revisar","OK"))))))))))</f>
      </c>
      <c r="R1752" s="20"/>
    </row>
    <row r="1753" customFormat="false" ht="15" hidden="false" customHeight="false" outlineLevel="0" collapsed="false">
      <c r="A1753" s="19" t="n">
        <v>17</v>
      </c>
      <c r="B1753" s="19" t="n">
        <f aca="false">IFERROR(VLOOKUP(A1753,Personal!$A$6:$F$112,2,FALSE()),"")</f>
        <v>0</v>
      </c>
      <c r="C1753" s="19" t="str">
        <f aca="false">IFERROR(VLOOKUP(A1753,Personal!$A$6:$F$112,3,FALSE()),"")</f>
        <v>Olot</v>
      </c>
      <c r="D1753" s="19" t="s">
        <v>26</v>
      </c>
      <c r="E1753" s="19" t="s">
        <v>33</v>
      </c>
      <c r="F1753" s="19" t="s">
        <v>34</v>
      </c>
      <c r="G1753" s="19" t="s">
        <v>291</v>
      </c>
      <c r="H1753" s="19" t="n">
        <f aca="false">IF(OR(VLOOKUP(A1753,Personal!$A$6:$F$112,5,FALSE())&lt;&gt;"Sí",N1753="No aplica"),0,'Catàleg GRAE'!D8)</f>
        <v>2</v>
      </c>
      <c r="I1753" s="20"/>
      <c r="J1753" s="20"/>
      <c r="K1753" s="20"/>
      <c r="L1753" s="21"/>
      <c r="M1753" s="21"/>
      <c r="N1753" s="20"/>
      <c r="O1753" s="20"/>
      <c r="P1753" s="19" t="str">
        <f aca="false">IF(I1753="","",I1753-H1753)</f>
        <v/>
      </c>
      <c r="Q1753" s="19" t="str">
        <f aca="true">IF(B1753="","",IF(N1753="No aplica","No aplica",IF(I1753="","Pendent",IF(N1753="Per substituir","Substituir",IF(OR(N1753="No localitzat",N1753="No lliurat"),"Reposar",IF(I1753&lt;H1753,"Reposar",IF(I1753&gt;H1753,"Revisar excedent",IF(AND(G1753="Sí",M1753&lt;&gt;"",M1753&lt;TODAY()),"EPI caducat",IF(AND(G1753="Sí",M1753&lt;&gt;"",M1753&lt;=TODAY()+90),"EPI caduca ≤90 dies",IF(OR(N1753="Deteriorat usable",N1753="Revisió necessària"),"Revisar","OK"))))))))))</f>
      </c>
      <c r="R1753" s="20"/>
    </row>
    <row r="1754" customFormat="false" ht="15" hidden="false" customHeight="false" outlineLevel="0" collapsed="false">
      <c r="A1754" s="19" t="n">
        <v>17</v>
      </c>
      <c r="B1754" s="19" t="n">
        <f aca="false">IFERROR(VLOOKUP(A1754,Personal!$A$6:$F$112,2,FALSE()),"")</f>
        <v>0</v>
      </c>
      <c r="C1754" s="19" t="str">
        <f aca="false">IFERROR(VLOOKUP(A1754,Personal!$A$6:$F$112,3,FALSE()),"")</f>
        <v>Olot</v>
      </c>
      <c r="D1754" s="19" t="s">
        <v>26</v>
      </c>
      <c r="E1754" s="19" t="s">
        <v>35</v>
      </c>
      <c r="F1754" s="19" t="s">
        <v>36</v>
      </c>
      <c r="G1754" s="19" t="s">
        <v>291</v>
      </c>
      <c r="H1754" s="19" t="n">
        <f aca="false">IF(OR(VLOOKUP(A1754,Personal!$A$6:$F$112,5,FALSE())&lt;&gt;"Sí",N1754="No aplica"),0,'Catàleg GRAE'!D9)</f>
        <v>1</v>
      </c>
      <c r="I1754" s="20"/>
      <c r="J1754" s="20"/>
      <c r="K1754" s="20"/>
      <c r="L1754" s="21"/>
      <c r="M1754" s="21"/>
      <c r="N1754" s="20"/>
      <c r="O1754" s="20"/>
      <c r="P1754" s="19" t="str">
        <f aca="false">IF(I1754="","",I1754-H1754)</f>
        <v/>
      </c>
      <c r="Q1754" s="19" t="str">
        <f aca="true">IF(B1754="","",IF(N1754="No aplica","No aplica",IF(I1754="","Pendent",IF(N1754="Per substituir","Substituir",IF(OR(N1754="No localitzat",N1754="No lliurat"),"Reposar",IF(I1754&lt;H1754,"Reposar",IF(I1754&gt;H1754,"Revisar excedent",IF(AND(G1754="Sí",M1754&lt;&gt;"",M1754&lt;TODAY()),"EPI caducat",IF(AND(G1754="Sí",M1754&lt;&gt;"",M1754&lt;=TODAY()+90),"EPI caduca ≤90 dies",IF(OR(N1754="Deteriorat usable",N1754="Revisió necessària"),"Revisar","OK"))))))))))</f>
      </c>
      <c r="R1754" s="20"/>
    </row>
    <row r="1755" customFormat="false" ht="15" hidden="false" customHeight="false" outlineLevel="0" collapsed="false">
      <c r="A1755" s="19" t="n">
        <v>17</v>
      </c>
      <c r="B1755" s="19" t="n">
        <f aca="false">IFERROR(VLOOKUP(A1755,Personal!$A$6:$F$112,2,FALSE()),"")</f>
        <v>0</v>
      </c>
      <c r="C1755" s="19" t="str">
        <f aca="false">IFERROR(VLOOKUP(A1755,Personal!$A$6:$F$112,3,FALSE()),"")</f>
        <v>Olot</v>
      </c>
      <c r="D1755" s="19" t="s">
        <v>37</v>
      </c>
      <c r="E1755" s="19" t="s">
        <v>38</v>
      </c>
      <c r="F1755" s="19" t="s">
        <v>39</v>
      </c>
      <c r="G1755" s="19" t="s">
        <v>291</v>
      </c>
      <c r="H1755" s="19" t="n">
        <f aca="false">IF(OR(VLOOKUP(A1755,Personal!$A$6:$F$112,5,FALSE())&lt;&gt;"Sí",N1755="No aplica"),0,'Catàleg GRAE'!D10)</f>
        <v>1</v>
      </c>
      <c r="I1755" s="20"/>
      <c r="J1755" s="20"/>
      <c r="K1755" s="20"/>
      <c r="L1755" s="21"/>
      <c r="M1755" s="21"/>
      <c r="N1755" s="20"/>
      <c r="O1755" s="20"/>
      <c r="P1755" s="19" t="str">
        <f aca="false">IF(I1755="","",I1755-H1755)</f>
        <v/>
      </c>
      <c r="Q1755" s="19" t="str">
        <f aca="true">IF(B1755="","",IF(N1755="No aplica","No aplica",IF(I1755="","Pendent",IF(N1755="Per substituir","Substituir",IF(OR(N1755="No localitzat",N1755="No lliurat"),"Reposar",IF(I1755&lt;H1755,"Reposar",IF(I1755&gt;H1755,"Revisar excedent",IF(AND(G1755="Sí",M1755&lt;&gt;"",M1755&lt;TODAY()),"EPI caducat",IF(AND(G1755="Sí",M1755&lt;&gt;"",M1755&lt;=TODAY()+90),"EPI caduca ≤90 dies",IF(OR(N1755="Deteriorat usable",N1755="Revisió necessària"),"Revisar","OK"))))))))))</f>
      </c>
      <c r="R1755" s="20"/>
    </row>
    <row r="1756" customFormat="false" ht="15" hidden="false" customHeight="false" outlineLevel="0" collapsed="false">
      <c r="A1756" s="19" t="n">
        <v>17</v>
      </c>
      <c r="B1756" s="19" t="n">
        <f aca="false">IFERROR(VLOOKUP(A1756,Personal!$A$6:$F$112,2,FALSE()),"")</f>
        <v>0</v>
      </c>
      <c r="C1756" s="19" t="str">
        <f aca="false">IFERROR(VLOOKUP(A1756,Personal!$A$6:$F$112,3,FALSE()),"")</f>
        <v>Olot</v>
      </c>
      <c r="D1756" s="19" t="s">
        <v>40</v>
      </c>
      <c r="E1756" s="19" t="s">
        <v>41</v>
      </c>
      <c r="F1756" s="19" t="s">
        <v>42</v>
      </c>
      <c r="G1756" s="19" t="s">
        <v>272</v>
      </c>
      <c r="H1756" s="19" t="n">
        <f aca="false">IF(OR(VLOOKUP(A1756,Personal!$A$6:$F$112,5,FALSE())&lt;&gt;"Sí",N1756="No aplica"),0,'Catàleg GRAE'!D11)</f>
        <v>1</v>
      </c>
      <c r="I1756" s="20"/>
      <c r="J1756" s="20"/>
      <c r="K1756" s="20"/>
      <c r="L1756" s="21"/>
      <c r="M1756" s="21"/>
      <c r="N1756" s="20"/>
      <c r="O1756" s="20"/>
      <c r="P1756" s="19" t="str">
        <f aca="false">IF(I1756="","",I1756-H1756)</f>
        <v/>
      </c>
      <c r="Q1756" s="19" t="str">
        <f aca="true">IF(B1756="","",IF(N1756="No aplica","No aplica",IF(I1756="","Pendent",IF(N1756="Per substituir","Substituir",IF(OR(N1756="No localitzat",N1756="No lliurat"),"Reposar",IF(I1756&lt;H1756,"Reposar",IF(I1756&gt;H1756,"Revisar excedent",IF(AND(G1756="Sí",M1756&lt;&gt;"",M1756&lt;TODAY()),"EPI caducat",IF(AND(G1756="Sí",M1756&lt;&gt;"",M1756&lt;=TODAY()+90),"EPI caduca ≤90 dies",IF(OR(N1756="Deteriorat usable",N1756="Revisió necessària"),"Revisar","OK"))))))))))</f>
      </c>
      <c r="R1756" s="20"/>
    </row>
    <row r="1757" customFormat="false" ht="15" hidden="false" customHeight="false" outlineLevel="0" collapsed="false">
      <c r="A1757" s="19" t="n">
        <v>17</v>
      </c>
      <c r="B1757" s="19" t="n">
        <f aca="false">IFERROR(VLOOKUP(A1757,Personal!$A$6:$F$112,2,FALSE()),"")</f>
        <v>0</v>
      </c>
      <c r="C1757" s="19" t="str">
        <f aca="false">IFERROR(VLOOKUP(A1757,Personal!$A$6:$F$112,3,FALSE()),"")</f>
        <v>Olot</v>
      </c>
      <c r="D1757" s="19" t="s">
        <v>40</v>
      </c>
      <c r="E1757" s="19" t="s">
        <v>43</v>
      </c>
      <c r="F1757" s="19" t="s">
        <v>44</v>
      </c>
      <c r="G1757" s="19" t="s">
        <v>272</v>
      </c>
      <c r="H1757" s="19" t="n">
        <f aca="false">IF(OR(VLOOKUP(A1757,Personal!$A$6:$F$112,5,FALSE())&lt;&gt;"Sí",N1757="No aplica"),0,'Catàleg GRAE'!D12)</f>
        <v>1</v>
      </c>
      <c r="I1757" s="20"/>
      <c r="J1757" s="20"/>
      <c r="K1757" s="20"/>
      <c r="L1757" s="21"/>
      <c r="M1757" s="21"/>
      <c r="N1757" s="20"/>
      <c r="O1757" s="20"/>
      <c r="P1757" s="19" t="str">
        <f aca="false">IF(I1757="","",I1757-H1757)</f>
        <v/>
      </c>
      <c r="Q1757" s="19" t="str">
        <f aca="true">IF(B1757="","",IF(N1757="No aplica","No aplica",IF(I1757="","Pendent",IF(N1757="Per substituir","Substituir",IF(OR(N1757="No localitzat",N1757="No lliurat"),"Reposar",IF(I1757&lt;H1757,"Reposar",IF(I1757&gt;H1757,"Revisar excedent",IF(AND(G1757="Sí",M1757&lt;&gt;"",M1757&lt;TODAY()),"EPI caducat",IF(AND(G1757="Sí",M1757&lt;&gt;"",M1757&lt;=TODAY()+90),"EPI caduca ≤90 dies",IF(OR(N1757="Deteriorat usable",N1757="Revisió necessària"),"Revisar","OK"))))))))))</f>
      </c>
      <c r="R1757" s="20"/>
    </row>
    <row r="1758" customFormat="false" ht="15" hidden="false" customHeight="false" outlineLevel="0" collapsed="false">
      <c r="A1758" s="19" t="n">
        <v>17</v>
      </c>
      <c r="B1758" s="19" t="n">
        <f aca="false">IFERROR(VLOOKUP(A1758,Personal!$A$6:$F$112,2,FALSE()),"")</f>
        <v>0</v>
      </c>
      <c r="C1758" s="19" t="str">
        <f aca="false">IFERROR(VLOOKUP(A1758,Personal!$A$6:$F$112,3,FALSE()),"")</f>
        <v>Olot</v>
      </c>
      <c r="D1758" s="19" t="s">
        <v>45</v>
      </c>
      <c r="E1758" s="19" t="s">
        <v>46</v>
      </c>
      <c r="F1758" s="19" t="s">
        <v>47</v>
      </c>
      <c r="G1758" s="19" t="s">
        <v>291</v>
      </c>
      <c r="H1758" s="19" t="n">
        <f aca="false">IF(OR(VLOOKUP(A1758,Personal!$A$6:$F$112,5,FALSE())&lt;&gt;"Sí",N1758="No aplica"),0,'Catàleg GRAE'!D13)</f>
        <v>1</v>
      </c>
      <c r="I1758" s="20"/>
      <c r="J1758" s="20"/>
      <c r="K1758" s="20"/>
      <c r="L1758" s="21"/>
      <c r="M1758" s="21"/>
      <c r="N1758" s="20"/>
      <c r="O1758" s="20"/>
      <c r="P1758" s="19" t="str">
        <f aca="false">IF(I1758="","",I1758-H1758)</f>
        <v/>
      </c>
      <c r="Q1758" s="19" t="str">
        <f aca="true">IF(B1758="","",IF(N1758="No aplica","No aplica",IF(I1758="","Pendent",IF(N1758="Per substituir","Substituir",IF(OR(N1758="No localitzat",N1758="No lliurat"),"Reposar",IF(I1758&lt;H1758,"Reposar",IF(I1758&gt;H1758,"Revisar excedent",IF(AND(G1758="Sí",M1758&lt;&gt;"",M1758&lt;TODAY()),"EPI caducat",IF(AND(G1758="Sí",M1758&lt;&gt;"",M1758&lt;=TODAY()+90),"EPI caduca ≤90 dies",IF(OR(N1758="Deteriorat usable",N1758="Revisió necessària"),"Revisar","OK"))))))))))</f>
      </c>
      <c r="R1758" s="20"/>
    </row>
    <row r="1759" customFormat="false" ht="15" hidden="false" customHeight="false" outlineLevel="0" collapsed="false">
      <c r="A1759" s="19" t="n">
        <v>17</v>
      </c>
      <c r="B1759" s="19" t="n">
        <f aca="false">IFERROR(VLOOKUP(A1759,Personal!$A$6:$F$112,2,FALSE()),"")</f>
        <v>0</v>
      </c>
      <c r="C1759" s="19" t="str">
        <f aca="false">IFERROR(VLOOKUP(A1759,Personal!$A$6:$F$112,3,FALSE()),"")</f>
        <v>Olot</v>
      </c>
      <c r="D1759" s="19" t="s">
        <v>45</v>
      </c>
      <c r="E1759" s="19" t="s">
        <v>48</v>
      </c>
      <c r="F1759" s="19" t="s">
        <v>49</v>
      </c>
      <c r="G1759" s="19" t="s">
        <v>291</v>
      </c>
      <c r="H1759" s="19" t="n">
        <f aca="false">IF(OR(VLOOKUP(A1759,Personal!$A$6:$F$112,5,FALSE())&lt;&gt;"Sí",N1759="No aplica"),0,'Catàleg GRAE'!D14)</f>
        <v>1</v>
      </c>
      <c r="I1759" s="20"/>
      <c r="J1759" s="20"/>
      <c r="K1759" s="20"/>
      <c r="L1759" s="21"/>
      <c r="M1759" s="21"/>
      <c r="N1759" s="20"/>
      <c r="O1759" s="20"/>
      <c r="P1759" s="19" t="str">
        <f aca="false">IF(I1759="","",I1759-H1759)</f>
        <v/>
      </c>
      <c r="Q1759" s="19" t="str">
        <f aca="true">IF(B1759="","",IF(N1759="No aplica","No aplica",IF(I1759="","Pendent",IF(N1759="Per substituir","Substituir",IF(OR(N1759="No localitzat",N1759="No lliurat"),"Reposar",IF(I1759&lt;H1759,"Reposar",IF(I1759&gt;H1759,"Revisar excedent",IF(AND(G1759="Sí",M1759&lt;&gt;"",M1759&lt;TODAY()),"EPI caducat",IF(AND(G1759="Sí",M1759&lt;&gt;"",M1759&lt;=TODAY()+90),"EPI caduca ≤90 dies",IF(OR(N1759="Deteriorat usable",N1759="Revisió necessària"),"Revisar","OK"))))))))))</f>
      </c>
      <c r="R1759" s="20"/>
    </row>
    <row r="1760" customFormat="false" ht="15" hidden="false" customHeight="false" outlineLevel="0" collapsed="false">
      <c r="A1760" s="19" t="n">
        <v>17</v>
      </c>
      <c r="B1760" s="19" t="n">
        <f aca="false">IFERROR(VLOOKUP(A1760,Personal!$A$6:$F$112,2,FALSE()),"")</f>
        <v>0</v>
      </c>
      <c r="C1760" s="19" t="str">
        <f aca="false">IFERROR(VLOOKUP(A1760,Personal!$A$6:$F$112,3,FALSE()),"")</f>
        <v>Olot</v>
      </c>
      <c r="D1760" s="19" t="s">
        <v>45</v>
      </c>
      <c r="E1760" s="19" t="s">
        <v>50</v>
      </c>
      <c r="F1760" s="19" t="s">
        <v>51</v>
      </c>
      <c r="G1760" s="19" t="s">
        <v>291</v>
      </c>
      <c r="H1760" s="19" t="n">
        <f aca="false">IF(OR(VLOOKUP(A1760,Personal!$A$6:$F$112,5,FALSE())&lt;&gt;"Sí",N1760="No aplica"),0,'Catàleg GRAE'!D15)</f>
        <v>1</v>
      </c>
      <c r="I1760" s="20"/>
      <c r="J1760" s="20"/>
      <c r="K1760" s="20"/>
      <c r="L1760" s="21"/>
      <c r="M1760" s="21"/>
      <c r="N1760" s="20"/>
      <c r="O1760" s="20"/>
      <c r="P1760" s="19" t="str">
        <f aca="false">IF(I1760="","",I1760-H1760)</f>
        <v/>
      </c>
      <c r="Q1760" s="19" t="str">
        <f aca="true">IF(B1760="","",IF(N1760="No aplica","No aplica",IF(I1760="","Pendent",IF(N1760="Per substituir","Substituir",IF(OR(N1760="No localitzat",N1760="No lliurat"),"Reposar",IF(I1760&lt;H1760,"Reposar",IF(I1760&gt;H1760,"Revisar excedent",IF(AND(G1760="Sí",M1760&lt;&gt;"",M1760&lt;TODAY()),"EPI caducat",IF(AND(G1760="Sí",M1760&lt;&gt;"",M1760&lt;=TODAY()+90),"EPI caduca ≤90 dies",IF(OR(N1760="Deteriorat usable",N1760="Revisió necessària"),"Revisar","OK"))))))))))</f>
      </c>
      <c r="R1760" s="20"/>
    </row>
    <row r="1761" customFormat="false" ht="15" hidden="false" customHeight="false" outlineLevel="0" collapsed="false">
      <c r="A1761" s="19" t="n">
        <v>17</v>
      </c>
      <c r="B1761" s="19" t="n">
        <f aca="false">IFERROR(VLOOKUP(A1761,Personal!$A$6:$F$112,2,FALSE()),"")</f>
        <v>0</v>
      </c>
      <c r="C1761" s="19" t="str">
        <f aca="false">IFERROR(VLOOKUP(A1761,Personal!$A$6:$F$112,3,FALSE()),"")</f>
        <v>Olot</v>
      </c>
      <c r="D1761" s="19" t="s">
        <v>45</v>
      </c>
      <c r="E1761" s="19" t="s">
        <v>52</v>
      </c>
      <c r="F1761" s="19" t="s">
        <v>53</v>
      </c>
      <c r="G1761" s="19" t="s">
        <v>291</v>
      </c>
      <c r="H1761" s="19" t="n">
        <f aca="false">IF(OR(VLOOKUP(A1761,Personal!$A$6:$F$112,5,FALSE())&lt;&gt;"Sí",N1761="No aplica"),0,'Catàleg GRAE'!D16)</f>
        <v>1</v>
      </c>
      <c r="I1761" s="20"/>
      <c r="J1761" s="20"/>
      <c r="K1761" s="20"/>
      <c r="L1761" s="21"/>
      <c r="M1761" s="21"/>
      <c r="N1761" s="20"/>
      <c r="O1761" s="20"/>
      <c r="P1761" s="19" t="str">
        <f aca="false">IF(I1761="","",I1761-H1761)</f>
        <v/>
      </c>
      <c r="Q1761" s="19" t="str">
        <f aca="true">IF(B1761="","",IF(N1761="No aplica","No aplica",IF(I1761="","Pendent",IF(N1761="Per substituir","Substituir",IF(OR(N1761="No localitzat",N1761="No lliurat"),"Reposar",IF(I1761&lt;H1761,"Reposar",IF(I1761&gt;H1761,"Revisar excedent",IF(AND(G1761="Sí",M1761&lt;&gt;"",M1761&lt;TODAY()),"EPI caducat",IF(AND(G1761="Sí",M1761&lt;&gt;"",M1761&lt;=TODAY()+90),"EPI caduca ≤90 dies",IF(OR(N1761="Deteriorat usable",N1761="Revisió necessària"),"Revisar","OK"))))))))))</f>
      </c>
      <c r="R1761" s="20"/>
    </row>
    <row r="1762" customFormat="false" ht="15" hidden="false" customHeight="false" outlineLevel="0" collapsed="false">
      <c r="A1762" s="19" t="n">
        <v>17</v>
      </c>
      <c r="B1762" s="19" t="n">
        <f aca="false">IFERROR(VLOOKUP(A1762,Personal!$A$6:$F$112,2,FALSE()),"")</f>
        <v>0</v>
      </c>
      <c r="C1762" s="19" t="str">
        <f aca="false">IFERROR(VLOOKUP(A1762,Personal!$A$6:$F$112,3,FALSE()),"")</f>
        <v>Olot</v>
      </c>
      <c r="D1762" s="19" t="s">
        <v>45</v>
      </c>
      <c r="E1762" s="19" t="s">
        <v>54</v>
      </c>
      <c r="F1762" s="19" t="s">
        <v>55</v>
      </c>
      <c r="G1762" s="19" t="s">
        <v>291</v>
      </c>
      <c r="H1762" s="19" t="n">
        <f aca="false">IF(OR(VLOOKUP(A1762,Personal!$A$6:$F$112,5,FALSE())&lt;&gt;"Sí",N1762="No aplica"),0,'Catàleg GRAE'!D17)</f>
        <v>1</v>
      </c>
      <c r="I1762" s="20"/>
      <c r="J1762" s="20"/>
      <c r="K1762" s="20"/>
      <c r="L1762" s="21"/>
      <c r="M1762" s="21"/>
      <c r="N1762" s="20"/>
      <c r="O1762" s="20"/>
      <c r="P1762" s="19" t="str">
        <f aca="false">IF(I1762="","",I1762-H1762)</f>
        <v/>
      </c>
      <c r="Q1762" s="19" t="str">
        <f aca="true">IF(B1762="","",IF(N1762="No aplica","No aplica",IF(I1762="","Pendent",IF(N1762="Per substituir","Substituir",IF(OR(N1762="No localitzat",N1762="No lliurat"),"Reposar",IF(I1762&lt;H1762,"Reposar",IF(I1762&gt;H1762,"Revisar excedent",IF(AND(G1762="Sí",M1762&lt;&gt;"",M1762&lt;TODAY()),"EPI caducat",IF(AND(G1762="Sí",M1762&lt;&gt;"",M1762&lt;=TODAY()+90),"EPI caduca ≤90 dies",IF(OR(N1762="Deteriorat usable",N1762="Revisió necessària"),"Revisar","OK"))))))))))</f>
      </c>
      <c r="R1762" s="20"/>
    </row>
    <row r="1763" customFormat="false" ht="15" hidden="false" customHeight="false" outlineLevel="0" collapsed="false">
      <c r="A1763" s="19" t="n">
        <v>17</v>
      </c>
      <c r="B1763" s="19" t="n">
        <f aca="false">IFERROR(VLOOKUP(A1763,Personal!$A$6:$F$112,2,FALSE()),"")</f>
        <v>0</v>
      </c>
      <c r="C1763" s="19" t="str">
        <f aca="false">IFERROR(VLOOKUP(A1763,Personal!$A$6:$F$112,3,FALSE()),"")</f>
        <v>Olot</v>
      </c>
      <c r="D1763" s="19" t="s">
        <v>56</v>
      </c>
      <c r="E1763" s="19" t="s">
        <v>57</v>
      </c>
      <c r="F1763" s="19" t="s">
        <v>58</v>
      </c>
      <c r="G1763" s="19" t="s">
        <v>291</v>
      </c>
      <c r="H1763" s="19" t="n">
        <f aca="false">IF(OR(VLOOKUP(A1763,Personal!$A$6:$F$112,5,FALSE())&lt;&gt;"Sí",N1763="No aplica"),0,'Catàleg GRAE'!D18)</f>
        <v>1</v>
      </c>
      <c r="I1763" s="20"/>
      <c r="J1763" s="20"/>
      <c r="K1763" s="20"/>
      <c r="L1763" s="21"/>
      <c r="M1763" s="21"/>
      <c r="N1763" s="20"/>
      <c r="O1763" s="20"/>
      <c r="P1763" s="19" t="str">
        <f aca="false">IF(I1763="","",I1763-H1763)</f>
        <v/>
      </c>
      <c r="Q1763" s="19" t="str">
        <f aca="true">IF(B1763="","",IF(N1763="No aplica","No aplica",IF(I1763="","Pendent",IF(N1763="Per substituir","Substituir",IF(OR(N1763="No localitzat",N1763="No lliurat"),"Reposar",IF(I1763&lt;H1763,"Reposar",IF(I1763&gt;H1763,"Revisar excedent",IF(AND(G1763="Sí",M1763&lt;&gt;"",M1763&lt;TODAY()),"EPI caducat",IF(AND(G1763="Sí",M1763&lt;&gt;"",M1763&lt;=TODAY()+90),"EPI caduca ≤90 dies",IF(OR(N1763="Deteriorat usable",N1763="Revisió necessària"),"Revisar","OK"))))))))))</f>
      </c>
      <c r="R1763" s="20"/>
    </row>
    <row r="1764" customFormat="false" ht="15" hidden="false" customHeight="false" outlineLevel="0" collapsed="false">
      <c r="A1764" s="19" t="n">
        <v>17</v>
      </c>
      <c r="B1764" s="19" t="n">
        <f aca="false">IFERROR(VLOOKUP(A1764,Personal!$A$6:$F$112,2,FALSE()),"")</f>
        <v>0</v>
      </c>
      <c r="C1764" s="19" t="str">
        <f aca="false">IFERROR(VLOOKUP(A1764,Personal!$A$6:$F$112,3,FALSE()),"")</f>
        <v>Olot</v>
      </c>
      <c r="D1764" s="19" t="s">
        <v>59</v>
      </c>
      <c r="E1764" s="19" t="s">
        <v>60</v>
      </c>
      <c r="F1764" s="19" t="s">
        <v>61</v>
      </c>
      <c r="G1764" s="19" t="s">
        <v>291</v>
      </c>
      <c r="H1764" s="19" t="n">
        <f aca="false">IF(OR(VLOOKUP(A1764,Personal!$A$6:$F$112,5,FALSE())&lt;&gt;"Sí",N1764="No aplica"),0,'Catàleg GRAE'!D19)</f>
        <v>4</v>
      </c>
      <c r="I1764" s="20"/>
      <c r="J1764" s="20"/>
      <c r="K1764" s="20"/>
      <c r="L1764" s="21"/>
      <c r="M1764" s="21"/>
      <c r="N1764" s="20"/>
      <c r="O1764" s="20"/>
      <c r="P1764" s="19" t="str">
        <f aca="false">IF(I1764="","",I1764-H1764)</f>
        <v/>
      </c>
      <c r="Q1764" s="19" t="str">
        <f aca="true">IF(B1764="","",IF(N1764="No aplica","No aplica",IF(I1764="","Pendent",IF(N1764="Per substituir","Substituir",IF(OR(N1764="No localitzat",N1764="No lliurat"),"Reposar",IF(I1764&lt;H1764,"Reposar",IF(I1764&gt;H1764,"Revisar excedent",IF(AND(G1764="Sí",M1764&lt;&gt;"",M1764&lt;TODAY()),"EPI caducat",IF(AND(G1764="Sí",M1764&lt;&gt;"",M1764&lt;=TODAY()+90),"EPI caduca ≤90 dies",IF(OR(N1764="Deteriorat usable",N1764="Revisió necessària"),"Revisar","OK"))))))))))</f>
      </c>
      <c r="R1764" s="20"/>
    </row>
    <row r="1765" customFormat="false" ht="15" hidden="false" customHeight="false" outlineLevel="0" collapsed="false">
      <c r="A1765" s="19" t="n">
        <v>17</v>
      </c>
      <c r="B1765" s="19" t="n">
        <f aca="false">IFERROR(VLOOKUP(A1765,Personal!$A$6:$F$112,2,FALSE()),"")</f>
        <v>0</v>
      </c>
      <c r="C1765" s="19" t="str">
        <f aca="false">IFERROR(VLOOKUP(A1765,Personal!$A$6:$F$112,3,FALSE()),"")</f>
        <v>Olot</v>
      </c>
      <c r="D1765" s="19" t="s">
        <v>59</v>
      </c>
      <c r="E1765" s="19" t="s">
        <v>60</v>
      </c>
      <c r="F1765" s="19" t="s">
        <v>62</v>
      </c>
      <c r="G1765" s="19" t="s">
        <v>291</v>
      </c>
      <c r="H1765" s="19" t="n">
        <f aca="false">IF(OR(VLOOKUP(A1765,Personal!$A$6:$F$112,5,FALSE())&lt;&gt;"Sí",N1765="No aplica"),0,'Catàleg GRAE'!D20)</f>
        <v>2</v>
      </c>
      <c r="I1765" s="20"/>
      <c r="J1765" s="20"/>
      <c r="K1765" s="20"/>
      <c r="L1765" s="21"/>
      <c r="M1765" s="21"/>
      <c r="N1765" s="20"/>
      <c r="O1765" s="20"/>
      <c r="P1765" s="19" t="str">
        <f aca="false">IF(I1765="","",I1765-H1765)</f>
        <v/>
      </c>
      <c r="Q1765" s="19" t="str">
        <f aca="true">IF(B1765="","",IF(N1765="No aplica","No aplica",IF(I1765="","Pendent",IF(N1765="Per substituir","Substituir",IF(OR(N1765="No localitzat",N1765="No lliurat"),"Reposar",IF(I1765&lt;H1765,"Reposar",IF(I1765&gt;H1765,"Revisar excedent",IF(AND(G1765="Sí",M1765&lt;&gt;"",M1765&lt;TODAY()),"EPI caducat",IF(AND(G1765="Sí",M1765&lt;&gt;"",M1765&lt;=TODAY()+90),"EPI caduca ≤90 dies",IF(OR(N1765="Deteriorat usable",N1765="Revisió necessària"),"Revisar","OK"))))))))))</f>
      </c>
      <c r="R1765" s="20"/>
    </row>
    <row r="1766" customFormat="false" ht="15" hidden="false" customHeight="false" outlineLevel="0" collapsed="false">
      <c r="A1766" s="19" t="n">
        <v>17</v>
      </c>
      <c r="B1766" s="19" t="n">
        <f aca="false">IFERROR(VLOOKUP(A1766,Personal!$A$6:$F$112,2,FALSE()),"")</f>
        <v>0</v>
      </c>
      <c r="C1766" s="19" t="str">
        <f aca="false">IFERROR(VLOOKUP(A1766,Personal!$A$6:$F$112,3,FALSE()),"")</f>
        <v>Olot</v>
      </c>
      <c r="D1766" s="19" t="s">
        <v>59</v>
      </c>
      <c r="E1766" s="19" t="s">
        <v>60</v>
      </c>
      <c r="F1766" s="19" t="s">
        <v>63</v>
      </c>
      <c r="G1766" s="19" t="s">
        <v>291</v>
      </c>
      <c r="H1766" s="19" t="n">
        <f aca="false">IF(OR(VLOOKUP(A1766,Personal!$A$6:$F$112,5,FALSE())&lt;&gt;"Sí",N1766="No aplica"),0,'Catàleg GRAE'!D21)</f>
        <v>2</v>
      </c>
      <c r="I1766" s="20"/>
      <c r="J1766" s="20"/>
      <c r="K1766" s="20"/>
      <c r="L1766" s="21"/>
      <c r="M1766" s="21"/>
      <c r="N1766" s="20"/>
      <c r="O1766" s="20"/>
      <c r="P1766" s="19" t="str">
        <f aca="false">IF(I1766="","",I1766-H1766)</f>
        <v/>
      </c>
      <c r="Q1766" s="19" t="str">
        <f aca="true">IF(B1766="","",IF(N1766="No aplica","No aplica",IF(I1766="","Pendent",IF(N1766="Per substituir","Substituir",IF(OR(N1766="No localitzat",N1766="No lliurat"),"Reposar",IF(I1766&lt;H1766,"Reposar",IF(I1766&gt;H1766,"Revisar excedent",IF(AND(G1766="Sí",M1766&lt;&gt;"",M1766&lt;TODAY()),"EPI caducat",IF(AND(G1766="Sí",M1766&lt;&gt;"",M1766&lt;=TODAY()+90),"EPI caduca ≤90 dies",IF(OR(N1766="Deteriorat usable",N1766="Revisió necessària"),"Revisar","OK"))))))))))</f>
      </c>
      <c r="R1766" s="20"/>
    </row>
    <row r="1767" customFormat="false" ht="15" hidden="false" customHeight="false" outlineLevel="0" collapsed="false">
      <c r="A1767" s="19" t="n">
        <v>17</v>
      </c>
      <c r="B1767" s="19" t="n">
        <f aca="false">IFERROR(VLOOKUP(A1767,Personal!$A$6:$F$112,2,FALSE()),"")</f>
        <v>0</v>
      </c>
      <c r="C1767" s="19" t="str">
        <f aca="false">IFERROR(VLOOKUP(A1767,Personal!$A$6:$F$112,3,FALSE()),"")</f>
        <v>Olot</v>
      </c>
      <c r="D1767" s="19" t="s">
        <v>64</v>
      </c>
      <c r="E1767" s="19" t="s">
        <v>65</v>
      </c>
      <c r="F1767" s="19" t="s">
        <v>66</v>
      </c>
      <c r="G1767" s="19" t="s">
        <v>291</v>
      </c>
      <c r="H1767" s="19" t="n">
        <f aca="false">IF(OR(VLOOKUP(A1767,Personal!$A$6:$F$112,5,FALSE())&lt;&gt;"Sí",N1767="No aplica"),0,'Catàleg GRAE'!D22)</f>
        <v>1</v>
      </c>
      <c r="I1767" s="20"/>
      <c r="J1767" s="20"/>
      <c r="K1767" s="20"/>
      <c r="L1767" s="21"/>
      <c r="M1767" s="21"/>
      <c r="N1767" s="20"/>
      <c r="O1767" s="20"/>
      <c r="P1767" s="19" t="str">
        <f aca="false">IF(I1767="","",I1767-H1767)</f>
        <v/>
      </c>
      <c r="Q1767" s="19" t="str">
        <f aca="true">IF(B1767="","",IF(N1767="No aplica","No aplica",IF(I1767="","Pendent",IF(N1767="Per substituir","Substituir",IF(OR(N1767="No localitzat",N1767="No lliurat"),"Reposar",IF(I1767&lt;H1767,"Reposar",IF(I1767&gt;H1767,"Revisar excedent",IF(AND(G1767="Sí",M1767&lt;&gt;"",M1767&lt;TODAY()),"EPI caducat",IF(AND(G1767="Sí",M1767&lt;&gt;"",M1767&lt;=TODAY()+90),"EPI caduca ≤90 dies",IF(OR(N1767="Deteriorat usable",N1767="Revisió necessària"),"Revisar","OK"))))))))))</f>
      </c>
      <c r="R1767" s="20"/>
    </row>
    <row r="1768" customFormat="false" ht="15" hidden="false" customHeight="false" outlineLevel="0" collapsed="false">
      <c r="A1768" s="19" t="n">
        <v>17</v>
      </c>
      <c r="B1768" s="19" t="n">
        <f aca="false">IFERROR(VLOOKUP(A1768,Personal!$A$6:$F$112,2,FALSE()),"")</f>
        <v>0</v>
      </c>
      <c r="C1768" s="19" t="str">
        <f aca="false">IFERROR(VLOOKUP(A1768,Personal!$A$6:$F$112,3,FALSE()),"")</f>
        <v>Olot</v>
      </c>
      <c r="D1768" s="19" t="s">
        <v>64</v>
      </c>
      <c r="E1768" s="19" t="s">
        <v>67</v>
      </c>
      <c r="F1768" s="19" t="s">
        <v>68</v>
      </c>
      <c r="G1768" s="19" t="s">
        <v>291</v>
      </c>
      <c r="H1768" s="19" t="n">
        <f aca="false">IF(OR(VLOOKUP(A1768,Personal!$A$6:$F$112,5,FALSE())&lt;&gt;"Sí",N1768="No aplica"),0,'Catàleg GRAE'!D23)</f>
        <v>1</v>
      </c>
      <c r="I1768" s="20"/>
      <c r="J1768" s="20"/>
      <c r="K1768" s="20"/>
      <c r="L1768" s="21"/>
      <c r="M1768" s="21"/>
      <c r="N1768" s="20"/>
      <c r="O1768" s="20"/>
      <c r="P1768" s="19" t="str">
        <f aca="false">IF(I1768="","",I1768-H1768)</f>
        <v/>
      </c>
      <c r="Q1768" s="19" t="str">
        <f aca="true">IF(B1768="","",IF(N1768="No aplica","No aplica",IF(I1768="","Pendent",IF(N1768="Per substituir","Substituir",IF(OR(N1768="No localitzat",N1768="No lliurat"),"Reposar",IF(I1768&lt;H1768,"Reposar",IF(I1768&gt;H1768,"Revisar excedent",IF(AND(G1768="Sí",M1768&lt;&gt;"",M1768&lt;TODAY()),"EPI caducat",IF(AND(G1768="Sí",M1768&lt;&gt;"",M1768&lt;=TODAY()+90),"EPI caduca ≤90 dies",IF(OR(N1768="Deteriorat usable",N1768="Revisió necessària"),"Revisar","OK"))))))))))</f>
      </c>
      <c r="R1768" s="20"/>
    </row>
    <row r="1769" customFormat="false" ht="15" hidden="false" customHeight="false" outlineLevel="0" collapsed="false">
      <c r="A1769" s="19" t="n">
        <v>17</v>
      </c>
      <c r="B1769" s="19" t="n">
        <f aca="false">IFERROR(VLOOKUP(A1769,Personal!$A$6:$F$112,2,FALSE()),"")</f>
        <v>0</v>
      </c>
      <c r="C1769" s="19" t="str">
        <f aca="false">IFERROR(VLOOKUP(A1769,Personal!$A$6:$F$112,3,FALSE()),"")</f>
        <v>Olot</v>
      </c>
      <c r="D1769" s="19" t="s">
        <v>64</v>
      </c>
      <c r="E1769" s="19" t="s">
        <v>69</v>
      </c>
      <c r="F1769" s="19" t="s">
        <v>70</v>
      </c>
      <c r="G1769" s="19" t="s">
        <v>291</v>
      </c>
      <c r="H1769" s="19" t="n">
        <f aca="false">IF(OR(VLOOKUP(A1769,Personal!$A$6:$F$112,5,FALSE())&lt;&gt;"Sí",N1769="No aplica"),0,'Catàleg GRAE'!D24)</f>
        <v>1</v>
      </c>
      <c r="I1769" s="20"/>
      <c r="J1769" s="20"/>
      <c r="K1769" s="20"/>
      <c r="L1769" s="21"/>
      <c r="M1769" s="21"/>
      <c r="N1769" s="20"/>
      <c r="O1769" s="20"/>
      <c r="P1769" s="19" t="str">
        <f aca="false">IF(I1769="","",I1769-H1769)</f>
        <v/>
      </c>
      <c r="Q1769" s="19" t="str">
        <f aca="true">IF(B1769="","",IF(N1769="No aplica","No aplica",IF(I1769="","Pendent",IF(N1769="Per substituir","Substituir",IF(OR(N1769="No localitzat",N1769="No lliurat"),"Reposar",IF(I1769&lt;H1769,"Reposar",IF(I1769&gt;H1769,"Revisar excedent",IF(AND(G1769="Sí",M1769&lt;&gt;"",M1769&lt;TODAY()),"EPI caducat",IF(AND(G1769="Sí",M1769&lt;&gt;"",M1769&lt;=TODAY()+90),"EPI caduca ≤90 dies",IF(OR(N1769="Deteriorat usable",N1769="Revisió necessària"),"Revisar","OK"))))))))))</f>
      </c>
      <c r="R1769" s="20"/>
    </row>
    <row r="1770" customFormat="false" ht="15" hidden="false" customHeight="false" outlineLevel="0" collapsed="false">
      <c r="A1770" s="19" t="n">
        <v>17</v>
      </c>
      <c r="B1770" s="19" t="n">
        <f aca="false">IFERROR(VLOOKUP(A1770,Personal!$A$6:$F$112,2,FALSE()),"")</f>
        <v>0</v>
      </c>
      <c r="C1770" s="19" t="str">
        <f aca="false">IFERROR(VLOOKUP(A1770,Personal!$A$6:$F$112,3,FALSE()),"")</f>
        <v>Olot</v>
      </c>
      <c r="D1770" s="19" t="s">
        <v>71</v>
      </c>
      <c r="E1770" s="19" t="s">
        <v>72</v>
      </c>
      <c r="F1770" s="19" t="s">
        <v>73</v>
      </c>
      <c r="G1770" s="19" t="s">
        <v>291</v>
      </c>
      <c r="H1770" s="19" t="n">
        <f aca="false">IF(OR(VLOOKUP(A1770,Personal!$A$6:$F$112,5,FALSE())&lt;&gt;"Sí",N1770="No aplica"),0,'Catàleg GRAE'!D25)</f>
        <v>1</v>
      </c>
      <c r="I1770" s="20"/>
      <c r="J1770" s="20"/>
      <c r="K1770" s="20"/>
      <c r="L1770" s="21"/>
      <c r="M1770" s="21"/>
      <c r="N1770" s="20"/>
      <c r="O1770" s="20"/>
      <c r="P1770" s="19" t="str">
        <f aca="false">IF(I1770="","",I1770-H1770)</f>
        <v/>
      </c>
      <c r="Q1770" s="19" t="str">
        <f aca="true">IF(B1770="","",IF(N1770="No aplica","No aplica",IF(I1770="","Pendent",IF(N1770="Per substituir","Substituir",IF(OR(N1770="No localitzat",N1770="No lliurat"),"Reposar",IF(I1770&lt;H1770,"Reposar",IF(I1770&gt;H1770,"Revisar excedent",IF(AND(G1770="Sí",M1770&lt;&gt;"",M1770&lt;TODAY()),"EPI caducat",IF(AND(G1770="Sí",M1770&lt;&gt;"",M1770&lt;=TODAY()+90),"EPI caduca ≤90 dies",IF(OR(N1770="Deteriorat usable",N1770="Revisió necessària"),"Revisar","OK"))))))))))</f>
      </c>
      <c r="R1770" s="20"/>
    </row>
    <row r="1771" customFormat="false" ht="15" hidden="false" customHeight="false" outlineLevel="0" collapsed="false">
      <c r="A1771" s="19" t="n">
        <v>17</v>
      </c>
      <c r="B1771" s="19" t="n">
        <f aca="false">IFERROR(VLOOKUP(A1771,Personal!$A$6:$F$112,2,FALSE()),"")</f>
        <v>0</v>
      </c>
      <c r="C1771" s="19" t="str">
        <f aca="false">IFERROR(VLOOKUP(A1771,Personal!$A$6:$F$112,3,FALSE()),"")</f>
        <v>Olot</v>
      </c>
      <c r="D1771" s="19" t="s">
        <v>40</v>
      </c>
      <c r="E1771" s="19" t="s">
        <v>74</v>
      </c>
      <c r="F1771" s="19" t="s">
        <v>75</v>
      </c>
      <c r="G1771" s="19" t="s">
        <v>272</v>
      </c>
      <c r="H1771" s="19" t="n">
        <f aca="false">IF(OR(VLOOKUP(A1771,Personal!$A$6:$F$112,5,FALSE())&lt;&gt;"Sí",N1771="No aplica"),0,'Catàleg GRAE'!D26)</f>
        <v>1</v>
      </c>
      <c r="I1771" s="20"/>
      <c r="J1771" s="20"/>
      <c r="K1771" s="20"/>
      <c r="L1771" s="21"/>
      <c r="M1771" s="21"/>
      <c r="N1771" s="20"/>
      <c r="O1771" s="20"/>
      <c r="P1771" s="19" t="str">
        <f aca="false">IF(I1771="","",I1771-H1771)</f>
        <v/>
      </c>
      <c r="Q1771" s="19" t="str">
        <f aca="true">IF(B1771="","",IF(N1771="No aplica","No aplica",IF(I1771="","Pendent",IF(N1771="Per substituir","Substituir",IF(OR(N1771="No localitzat",N1771="No lliurat"),"Reposar",IF(I1771&lt;H1771,"Reposar",IF(I1771&gt;H1771,"Revisar excedent",IF(AND(G1771="Sí",M1771&lt;&gt;"",M1771&lt;TODAY()),"EPI caducat",IF(AND(G1771="Sí",M1771&lt;&gt;"",M1771&lt;=TODAY()+90),"EPI caduca ≤90 dies",IF(OR(N1771="Deteriorat usable",N1771="Revisió necessària"),"Revisar","OK"))))))))))</f>
      </c>
      <c r="R1771" s="20"/>
    </row>
    <row r="1772" customFormat="false" ht="15" hidden="false" customHeight="false" outlineLevel="0" collapsed="false">
      <c r="A1772" s="19" t="n">
        <v>17</v>
      </c>
      <c r="B1772" s="19" t="n">
        <f aca="false">IFERROR(VLOOKUP(A1772,Personal!$A$6:$F$112,2,FALSE()),"")</f>
        <v>0</v>
      </c>
      <c r="C1772" s="19" t="str">
        <f aca="false">IFERROR(VLOOKUP(A1772,Personal!$A$6:$F$112,3,FALSE()),"")</f>
        <v>Olot</v>
      </c>
      <c r="D1772" s="19" t="s">
        <v>40</v>
      </c>
      <c r="E1772" s="19" t="s">
        <v>76</v>
      </c>
      <c r="F1772" s="19" t="s">
        <v>77</v>
      </c>
      <c r="G1772" s="19" t="s">
        <v>291</v>
      </c>
      <c r="H1772" s="19" t="n">
        <f aca="false">IF(OR(VLOOKUP(A1772,Personal!$A$6:$F$112,5,FALSE())&lt;&gt;"Sí",N1772="No aplica"),0,'Catàleg GRAE'!D27)</f>
        <v>1</v>
      </c>
      <c r="I1772" s="20"/>
      <c r="J1772" s="20"/>
      <c r="K1772" s="20"/>
      <c r="L1772" s="21"/>
      <c r="M1772" s="21"/>
      <c r="N1772" s="20"/>
      <c r="O1772" s="20"/>
      <c r="P1772" s="19" t="str">
        <f aca="false">IF(I1772="","",I1772-H1772)</f>
        <v/>
      </c>
      <c r="Q1772" s="19" t="str">
        <f aca="true">IF(B1772="","",IF(N1772="No aplica","No aplica",IF(I1772="","Pendent",IF(N1772="Per substituir","Substituir",IF(OR(N1772="No localitzat",N1772="No lliurat"),"Reposar",IF(I1772&lt;H1772,"Reposar",IF(I1772&gt;H1772,"Revisar excedent",IF(AND(G1772="Sí",M1772&lt;&gt;"",M1772&lt;TODAY()),"EPI caducat",IF(AND(G1772="Sí",M1772&lt;&gt;"",M1772&lt;=TODAY()+90),"EPI caduca ≤90 dies",IF(OR(N1772="Deteriorat usable",N1772="Revisió necessària"),"Revisar","OK"))))))))))</f>
      </c>
      <c r="R1772" s="20"/>
    </row>
    <row r="1773" customFormat="false" ht="15" hidden="false" customHeight="false" outlineLevel="0" collapsed="false">
      <c r="A1773" s="19" t="n">
        <v>17</v>
      </c>
      <c r="B1773" s="19" t="n">
        <f aca="false">IFERROR(VLOOKUP(A1773,Personal!$A$6:$F$112,2,FALSE()),"")</f>
        <v>0</v>
      </c>
      <c r="C1773" s="19" t="str">
        <f aca="false">IFERROR(VLOOKUP(A1773,Personal!$A$6:$F$112,3,FALSE()),"")</f>
        <v>Olot</v>
      </c>
      <c r="D1773" s="19" t="s">
        <v>78</v>
      </c>
      <c r="E1773" s="19" t="s">
        <v>79</v>
      </c>
      <c r="F1773" s="19" t="s">
        <v>80</v>
      </c>
      <c r="G1773" s="19" t="s">
        <v>291</v>
      </c>
      <c r="H1773" s="19" t="n">
        <f aca="false">IF(OR(VLOOKUP(A1773,Personal!$A$6:$F$112,5,FALSE())&lt;&gt;"Sí",N1773="No aplica"),0,'Catàleg GRAE'!D28)</f>
        <v>1</v>
      </c>
      <c r="I1773" s="20"/>
      <c r="J1773" s="20"/>
      <c r="K1773" s="20"/>
      <c r="L1773" s="21"/>
      <c r="M1773" s="21"/>
      <c r="N1773" s="20"/>
      <c r="O1773" s="20"/>
      <c r="P1773" s="19" t="str">
        <f aca="false">IF(I1773="","",I1773-H1773)</f>
        <v/>
      </c>
      <c r="Q1773" s="19" t="str">
        <f aca="true">IF(B1773="","",IF(N1773="No aplica","No aplica",IF(I1773="","Pendent",IF(N1773="Per substituir","Substituir",IF(OR(N1773="No localitzat",N1773="No lliurat"),"Reposar",IF(I1773&lt;H1773,"Reposar",IF(I1773&gt;H1773,"Revisar excedent",IF(AND(G1773="Sí",M1773&lt;&gt;"",M1773&lt;TODAY()),"EPI caducat",IF(AND(G1773="Sí",M1773&lt;&gt;"",M1773&lt;=TODAY()+90),"EPI caduca ≤90 dies",IF(OR(N1773="Deteriorat usable",N1773="Revisió necessària"),"Revisar","OK"))))))))))</f>
      </c>
      <c r="R1773" s="20"/>
    </row>
    <row r="1774" customFormat="false" ht="15" hidden="false" customHeight="false" outlineLevel="0" collapsed="false">
      <c r="A1774" s="19" t="n">
        <v>17</v>
      </c>
      <c r="B1774" s="19" t="n">
        <f aca="false">IFERROR(VLOOKUP(A1774,Personal!$A$6:$F$112,2,FALSE()),"")</f>
        <v>0</v>
      </c>
      <c r="C1774" s="19" t="str">
        <f aca="false">IFERROR(VLOOKUP(A1774,Personal!$A$6:$F$112,3,FALSE()),"")</f>
        <v>Olot</v>
      </c>
      <c r="D1774" s="19" t="s">
        <v>26</v>
      </c>
      <c r="E1774" s="19" t="s">
        <v>81</v>
      </c>
      <c r="F1774" s="19" t="s">
        <v>82</v>
      </c>
      <c r="G1774" s="19" t="s">
        <v>272</v>
      </c>
      <c r="H1774" s="19" t="n">
        <f aca="false">IF(OR(VLOOKUP(A1774,Personal!$A$6:$F$112,5,FALSE())&lt;&gt;"Sí",N1774="No aplica"),0,'Catàleg GRAE'!D29)</f>
        <v>1</v>
      </c>
      <c r="I1774" s="20"/>
      <c r="J1774" s="20"/>
      <c r="K1774" s="20"/>
      <c r="L1774" s="21"/>
      <c r="M1774" s="21"/>
      <c r="N1774" s="20"/>
      <c r="O1774" s="20"/>
      <c r="P1774" s="19" t="str">
        <f aca="false">IF(I1774="","",I1774-H1774)</f>
        <v/>
      </c>
      <c r="Q1774" s="19" t="str">
        <f aca="true">IF(B1774="","",IF(N1774="No aplica","No aplica",IF(I1774="","Pendent",IF(N1774="Per substituir","Substituir",IF(OR(N1774="No localitzat",N1774="No lliurat"),"Reposar",IF(I1774&lt;H1774,"Reposar",IF(I1774&gt;H1774,"Revisar excedent",IF(AND(G1774="Sí",M1774&lt;&gt;"",M1774&lt;TODAY()),"EPI caducat",IF(AND(G1774="Sí",M1774&lt;&gt;"",M1774&lt;=TODAY()+90),"EPI caduca ≤90 dies",IF(OR(N1774="Deteriorat usable",N1774="Revisió necessària"),"Revisar","OK"))))))))))</f>
      </c>
      <c r="R1774" s="20"/>
    </row>
    <row r="1775" customFormat="false" ht="15" hidden="false" customHeight="false" outlineLevel="0" collapsed="false">
      <c r="A1775" s="19" t="n">
        <v>17</v>
      </c>
      <c r="B1775" s="19" t="n">
        <f aca="false">IFERROR(VLOOKUP(A1775,Personal!$A$6:$F$112,2,FALSE()),"")</f>
        <v>0</v>
      </c>
      <c r="C1775" s="19" t="str">
        <f aca="false">IFERROR(VLOOKUP(A1775,Personal!$A$6:$F$112,3,FALSE()),"")</f>
        <v>Olot</v>
      </c>
      <c r="D1775" s="19" t="s">
        <v>83</v>
      </c>
      <c r="E1775" s="19" t="s">
        <v>84</v>
      </c>
      <c r="F1775" s="19" t="s">
        <v>85</v>
      </c>
      <c r="G1775" s="19" t="s">
        <v>291</v>
      </c>
      <c r="H1775" s="19" t="n">
        <f aca="false">IF(OR(VLOOKUP(A1775,Personal!$A$6:$F$112,5,FALSE())&lt;&gt;"Sí",N1775="No aplica"),0,'Catàleg GRAE'!D30)</f>
        <v>2</v>
      </c>
      <c r="I1775" s="20"/>
      <c r="J1775" s="20"/>
      <c r="K1775" s="20"/>
      <c r="L1775" s="21"/>
      <c r="M1775" s="21"/>
      <c r="N1775" s="20"/>
      <c r="O1775" s="20"/>
      <c r="P1775" s="19" t="str">
        <f aca="false">IF(I1775="","",I1775-H1775)</f>
        <v/>
      </c>
      <c r="Q1775" s="19" t="str">
        <f aca="true">IF(B1775="","",IF(N1775="No aplica","No aplica",IF(I1775="","Pendent",IF(N1775="Per substituir","Substituir",IF(OR(N1775="No localitzat",N1775="No lliurat"),"Reposar",IF(I1775&lt;H1775,"Reposar",IF(I1775&gt;H1775,"Revisar excedent",IF(AND(G1775="Sí",M1775&lt;&gt;"",M1775&lt;TODAY()),"EPI caducat",IF(AND(G1775="Sí",M1775&lt;&gt;"",M1775&lt;=TODAY()+90),"EPI caduca ≤90 dies",IF(OR(N1775="Deteriorat usable",N1775="Revisió necessària"),"Revisar","OK"))))))))))</f>
      </c>
      <c r="R1775" s="20"/>
    </row>
    <row r="1776" customFormat="false" ht="15" hidden="false" customHeight="false" outlineLevel="0" collapsed="false">
      <c r="A1776" s="19" t="n">
        <v>17</v>
      </c>
      <c r="B1776" s="19" t="n">
        <f aca="false">IFERROR(VLOOKUP(A1776,Personal!$A$6:$F$112,2,FALSE()),"")</f>
        <v>0</v>
      </c>
      <c r="C1776" s="19" t="str">
        <f aca="false">IFERROR(VLOOKUP(A1776,Personal!$A$6:$F$112,3,FALSE()),"")</f>
        <v>Olot</v>
      </c>
      <c r="D1776" s="19" t="s">
        <v>83</v>
      </c>
      <c r="E1776" s="19" t="s">
        <v>86</v>
      </c>
      <c r="F1776" s="19" t="s">
        <v>87</v>
      </c>
      <c r="G1776" s="19" t="s">
        <v>291</v>
      </c>
      <c r="H1776" s="19" t="n">
        <f aca="false">IF(OR(VLOOKUP(A1776,Personal!$A$6:$F$112,5,FALSE())&lt;&gt;"Sí",N1776="No aplica"),0,'Catàleg GRAE'!D31)</f>
        <v>2</v>
      </c>
      <c r="I1776" s="20"/>
      <c r="J1776" s="20"/>
      <c r="K1776" s="20"/>
      <c r="L1776" s="21"/>
      <c r="M1776" s="21"/>
      <c r="N1776" s="20"/>
      <c r="O1776" s="20"/>
      <c r="P1776" s="19" t="str">
        <f aca="false">IF(I1776="","",I1776-H1776)</f>
        <v/>
      </c>
      <c r="Q1776" s="19" t="str">
        <f aca="true">IF(B1776="","",IF(N1776="No aplica","No aplica",IF(I1776="","Pendent",IF(N1776="Per substituir","Substituir",IF(OR(N1776="No localitzat",N1776="No lliurat"),"Reposar",IF(I1776&lt;H1776,"Reposar",IF(I1776&gt;H1776,"Revisar excedent",IF(AND(G1776="Sí",M1776&lt;&gt;"",M1776&lt;TODAY()),"EPI caducat",IF(AND(G1776="Sí",M1776&lt;&gt;"",M1776&lt;=TODAY()+90),"EPI caduca ≤90 dies",IF(OR(N1776="Deteriorat usable",N1776="Revisió necessària"),"Revisar","OK"))))))))))</f>
      </c>
      <c r="R1776" s="20"/>
    </row>
    <row r="1777" customFormat="false" ht="15" hidden="false" customHeight="false" outlineLevel="0" collapsed="false">
      <c r="A1777" s="19" t="n">
        <v>17</v>
      </c>
      <c r="B1777" s="19" t="n">
        <f aca="false">IFERROR(VLOOKUP(A1777,Personal!$A$6:$F$112,2,FALSE()),"")</f>
        <v>0</v>
      </c>
      <c r="C1777" s="19" t="str">
        <f aca="false">IFERROR(VLOOKUP(A1777,Personal!$A$6:$F$112,3,FALSE()),"")</f>
        <v>Olot</v>
      </c>
      <c r="D1777" s="19" t="s">
        <v>83</v>
      </c>
      <c r="E1777" s="19" t="s">
        <v>88</v>
      </c>
      <c r="F1777" s="19" t="s">
        <v>89</v>
      </c>
      <c r="G1777" s="19" t="s">
        <v>291</v>
      </c>
      <c r="H1777" s="19" t="n">
        <f aca="false">IF(OR(VLOOKUP(A1777,Personal!$A$6:$F$112,5,FALSE())&lt;&gt;"Sí",N1777="No aplica"),0,'Catàleg GRAE'!D32)</f>
        <v>2</v>
      </c>
      <c r="I1777" s="20"/>
      <c r="J1777" s="20"/>
      <c r="K1777" s="20"/>
      <c r="L1777" s="21"/>
      <c r="M1777" s="21"/>
      <c r="N1777" s="20"/>
      <c r="O1777" s="20"/>
      <c r="P1777" s="19" t="str">
        <f aca="false">IF(I1777="","",I1777-H1777)</f>
        <v/>
      </c>
      <c r="Q1777" s="19" t="str">
        <f aca="true">IF(B1777="","",IF(N1777="No aplica","No aplica",IF(I1777="","Pendent",IF(N1777="Per substituir","Substituir",IF(OR(N1777="No localitzat",N1777="No lliurat"),"Reposar",IF(I1777&lt;H1777,"Reposar",IF(I1777&gt;H1777,"Revisar excedent",IF(AND(G1777="Sí",M1777&lt;&gt;"",M1777&lt;TODAY()),"EPI caducat",IF(AND(G1777="Sí",M1777&lt;&gt;"",M1777&lt;=TODAY()+90),"EPI caduca ≤90 dies",IF(OR(N1777="Deteriorat usable",N1777="Revisió necessària"),"Revisar","OK"))))))))))</f>
      </c>
      <c r="R1777" s="20"/>
    </row>
    <row r="1778" customFormat="false" ht="15" hidden="false" customHeight="false" outlineLevel="0" collapsed="false">
      <c r="A1778" s="19" t="n">
        <v>17</v>
      </c>
      <c r="B1778" s="19" t="n">
        <f aca="false">IFERROR(VLOOKUP(A1778,Personal!$A$6:$F$112,2,FALSE()),"")</f>
        <v>0</v>
      </c>
      <c r="C1778" s="19" t="str">
        <f aca="false">IFERROR(VLOOKUP(A1778,Personal!$A$6:$F$112,3,FALSE()),"")</f>
        <v>Olot</v>
      </c>
      <c r="D1778" s="19" t="s">
        <v>83</v>
      </c>
      <c r="E1778" s="19" t="s">
        <v>90</v>
      </c>
      <c r="F1778" s="19" t="s">
        <v>91</v>
      </c>
      <c r="G1778" s="19" t="s">
        <v>291</v>
      </c>
      <c r="H1778" s="19" t="n">
        <f aca="false">IF(OR(VLOOKUP(A1778,Personal!$A$6:$F$112,5,FALSE())&lt;&gt;"Sí",N1778="No aplica"),0,'Catàleg GRAE'!D33)</f>
        <v>1</v>
      </c>
      <c r="I1778" s="20"/>
      <c r="J1778" s="20"/>
      <c r="K1778" s="20"/>
      <c r="L1778" s="21"/>
      <c r="M1778" s="21"/>
      <c r="N1778" s="20"/>
      <c r="O1778" s="20"/>
      <c r="P1778" s="19" t="str">
        <f aca="false">IF(I1778="","",I1778-H1778)</f>
        <v/>
      </c>
      <c r="Q1778" s="19" t="str">
        <f aca="true">IF(B1778="","",IF(N1778="No aplica","No aplica",IF(I1778="","Pendent",IF(N1778="Per substituir","Substituir",IF(OR(N1778="No localitzat",N1778="No lliurat"),"Reposar",IF(I1778&lt;H1778,"Reposar",IF(I1778&gt;H1778,"Revisar excedent",IF(AND(G1778="Sí",M1778&lt;&gt;"",M1778&lt;TODAY()),"EPI caducat",IF(AND(G1778="Sí",M1778&lt;&gt;"",M1778&lt;=TODAY()+90),"EPI caduca ≤90 dies",IF(OR(N1778="Deteriorat usable",N1778="Revisió necessària"),"Revisar","OK"))))))))))</f>
      </c>
      <c r="R1778" s="20"/>
    </row>
    <row r="1779" customFormat="false" ht="15" hidden="false" customHeight="false" outlineLevel="0" collapsed="false">
      <c r="A1779" s="19" t="n">
        <v>17</v>
      </c>
      <c r="B1779" s="19" t="n">
        <f aca="false">IFERROR(VLOOKUP(A1779,Personal!$A$6:$F$112,2,FALSE()),"")</f>
        <v>0</v>
      </c>
      <c r="C1779" s="19" t="str">
        <f aca="false">IFERROR(VLOOKUP(A1779,Personal!$A$6:$F$112,3,FALSE()),"")</f>
        <v>Olot</v>
      </c>
      <c r="D1779" s="19" t="s">
        <v>40</v>
      </c>
      <c r="E1779" s="19" t="s">
        <v>92</v>
      </c>
      <c r="F1779" s="19" t="s">
        <v>93</v>
      </c>
      <c r="G1779" s="19" t="s">
        <v>291</v>
      </c>
      <c r="H1779" s="19" t="n">
        <f aca="false">IF(OR(VLOOKUP(A1779,Personal!$A$6:$F$112,5,FALSE())&lt;&gt;"Sí",N1779="No aplica"),0,'Catàleg GRAE'!D34)</f>
        <v>1</v>
      </c>
      <c r="I1779" s="20"/>
      <c r="J1779" s="20"/>
      <c r="K1779" s="20"/>
      <c r="L1779" s="21"/>
      <c r="M1779" s="21"/>
      <c r="N1779" s="20"/>
      <c r="O1779" s="20"/>
      <c r="P1779" s="19" t="str">
        <f aca="false">IF(I1779="","",I1779-H1779)</f>
        <v/>
      </c>
      <c r="Q1779" s="19" t="str">
        <f aca="true">IF(B1779="","",IF(N1779="No aplica","No aplica",IF(I1779="","Pendent",IF(N1779="Per substituir","Substituir",IF(OR(N1779="No localitzat",N1779="No lliurat"),"Reposar",IF(I1779&lt;H1779,"Reposar",IF(I1779&gt;H1779,"Revisar excedent",IF(AND(G1779="Sí",M1779&lt;&gt;"",M1779&lt;TODAY()),"EPI caducat",IF(AND(G1779="Sí",M1779&lt;&gt;"",M1779&lt;=TODAY()+90),"EPI caduca ≤90 dies",IF(OR(N1779="Deteriorat usable",N1779="Revisió necessària"),"Revisar","OK"))))))))))</f>
      </c>
      <c r="R1779" s="20"/>
    </row>
    <row r="1780" customFormat="false" ht="15" hidden="false" customHeight="false" outlineLevel="0" collapsed="false">
      <c r="A1780" s="19" t="n">
        <v>17</v>
      </c>
      <c r="B1780" s="19" t="n">
        <f aca="false">IFERROR(VLOOKUP(A1780,Personal!$A$6:$F$112,2,FALSE()),"")</f>
        <v>0</v>
      </c>
      <c r="C1780" s="19" t="str">
        <f aca="false">IFERROR(VLOOKUP(A1780,Personal!$A$6:$F$112,3,FALSE()),"")</f>
        <v>Olot</v>
      </c>
      <c r="D1780" s="19" t="s">
        <v>94</v>
      </c>
      <c r="E1780" s="19" t="s">
        <v>95</v>
      </c>
      <c r="F1780" s="19" t="s">
        <v>96</v>
      </c>
      <c r="G1780" s="19" t="s">
        <v>291</v>
      </c>
      <c r="H1780" s="19" t="n">
        <f aca="false">IF(OR(VLOOKUP(A1780,Personal!$A$6:$F$112,5,FALSE())&lt;&gt;"Sí",N1780="No aplica"),0,'Catàleg GRAE'!D35)</f>
        <v>1</v>
      </c>
      <c r="I1780" s="20"/>
      <c r="J1780" s="20"/>
      <c r="K1780" s="20"/>
      <c r="L1780" s="21"/>
      <c r="M1780" s="21"/>
      <c r="N1780" s="20"/>
      <c r="O1780" s="20"/>
      <c r="P1780" s="19" t="str">
        <f aca="false">IF(I1780="","",I1780-H1780)</f>
        <v/>
      </c>
      <c r="Q1780" s="19" t="str">
        <f aca="true">IF(B1780="","",IF(N1780="No aplica","No aplica",IF(I1780="","Pendent",IF(N1780="Per substituir","Substituir",IF(OR(N1780="No localitzat",N1780="No lliurat"),"Reposar",IF(I1780&lt;H1780,"Reposar",IF(I1780&gt;H1780,"Revisar excedent",IF(AND(G1780="Sí",M1780&lt;&gt;"",M1780&lt;TODAY()),"EPI caducat",IF(AND(G1780="Sí",M1780&lt;&gt;"",M1780&lt;=TODAY()+90),"EPI caduca ≤90 dies",IF(OR(N1780="Deteriorat usable",N1780="Revisió necessària"),"Revisar","OK"))))))))))</f>
      </c>
      <c r="R1780" s="20"/>
    </row>
    <row r="1781" customFormat="false" ht="15" hidden="false" customHeight="false" outlineLevel="0" collapsed="false">
      <c r="A1781" s="19" t="n">
        <v>17</v>
      </c>
      <c r="B1781" s="19" t="n">
        <f aca="false">IFERROR(VLOOKUP(A1781,Personal!$A$6:$F$112,2,FALSE()),"")</f>
        <v>0</v>
      </c>
      <c r="C1781" s="19" t="str">
        <f aca="false">IFERROR(VLOOKUP(A1781,Personal!$A$6:$F$112,3,FALSE()),"")</f>
        <v>Olot</v>
      </c>
      <c r="D1781" s="19" t="s">
        <v>97</v>
      </c>
      <c r="E1781" s="19" t="s">
        <v>98</v>
      </c>
      <c r="F1781" s="19" t="s">
        <v>99</v>
      </c>
      <c r="G1781" s="19" t="s">
        <v>291</v>
      </c>
      <c r="H1781" s="19" t="n">
        <f aca="false">IF(OR(VLOOKUP(A1781,Personal!$A$6:$F$112,5,FALSE())&lt;&gt;"Sí",N1781="No aplica"),0,'Catàleg GRAE'!D36)</f>
        <v>3</v>
      </c>
      <c r="I1781" s="20"/>
      <c r="J1781" s="20"/>
      <c r="K1781" s="20"/>
      <c r="L1781" s="21"/>
      <c r="M1781" s="21"/>
      <c r="N1781" s="20"/>
      <c r="O1781" s="20"/>
      <c r="P1781" s="19" t="str">
        <f aca="false">IF(I1781="","",I1781-H1781)</f>
        <v/>
      </c>
      <c r="Q1781" s="19" t="str">
        <f aca="true">IF(B1781="","",IF(N1781="No aplica","No aplica",IF(I1781="","Pendent",IF(N1781="Per substituir","Substituir",IF(OR(N1781="No localitzat",N1781="No lliurat"),"Reposar",IF(I1781&lt;H1781,"Reposar",IF(I1781&gt;H1781,"Revisar excedent",IF(AND(G1781="Sí",M1781&lt;&gt;"",M1781&lt;TODAY()),"EPI caducat",IF(AND(G1781="Sí",M1781&lt;&gt;"",M1781&lt;=TODAY()+90),"EPI caduca ≤90 dies",IF(OR(N1781="Deteriorat usable",N1781="Revisió necessària"),"Revisar","OK"))))))))))</f>
      </c>
      <c r="R1781" s="20"/>
    </row>
    <row r="1782" customFormat="false" ht="15" hidden="false" customHeight="false" outlineLevel="0" collapsed="false">
      <c r="A1782" s="19" t="n">
        <v>17</v>
      </c>
      <c r="B1782" s="19" t="n">
        <f aca="false">IFERROR(VLOOKUP(A1782,Personal!$A$6:$F$112,2,FALSE()),"")</f>
        <v>0</v>
      </c>
      <c r="C1782" s="19" t="str">
        <f aca="false">IFERROR(VLOOKUP(A1782,Personal!$A$6:$F$112,3,FALSE()),"")</f>
        <v>Olot</v>
      </c>
      <c r="D1782" s="19" t="s">
        <v>97</v>
      </c>
      <c r="E1782" s="19" t="s">
        <v>100</v>
      </c>
      <c r="F1782" s="19" t="s">
        <v>101</v>
      </c>
      <c r="G1782" s="19" t="s">
        <v>291</v>
      </c>
      <c r="H1782" s="19" t="n">
        <f aca="false">IF(OR(VLOOKUP(A1782,Personal!$A$6:$F$112,5,FALSE())&lt;&gt;"Sí",N1782="No aplica"),0,'Catàleg GRAE'!D37)</f>
        <v>1</v>
      </c>
      <c r="I1782" s="20"/>
      <c r="J1782" s="20"/>
      <c r="K1782" s="20"/>
      <c r="L1782" s="21"/>
      <c r="M1782" s="21"/>
      <c r="N1782" s="20"/>
      <c r="O1782" s="20"/>
      <c r="P1782" s="19" t="str">
        <f aca="false">IF(I1782="","",I1782-H1782)</f>
        <v/>
      </c>
      <c r="Q1782" s="19" t="str">
        <f aca="true">IF(B1782="","",IF(N1782="No aplica","No aplica",IF(I1782="","Pendent",IF(N1782="Per substituir","Substituir",IF(OR(N1782="No localitzat",N1782="No lliurat"),"Reposar",IF(I1782&lt;H1782,"Reposar",IF(I1782&gt;H1782,"Revisar excedent",IF(AND(G1782="Sí",M1782&lt;&gt;"",M1782&lt;TODAY()),"EPI caducat",IF(AND(G1782="Sí",M1782&lt;&gt;"",M1782&lt;=TODAY()+90),"EPI caduca ≤90 dies",IF(OR(N1782="Deteriorat usable",N1782="Revisió necessària"),"Revisar","OK"))))))))))</f>
      </c>
      <c r="R1782" s="20"/>
    </row>
    <row r="1783" customFormat="false" ht="15" hidden="false" customHeight="false" outlineLevel="0" collapsed="false">
      <c r="A1783" s="19" t="n">
        <v>17</v>
      </c>
      <c r="B1783" s="19" t="n">
        <f aca="false">IFERROR(VLOOKUP(A1783,Personal!$A$6:$F$112,2,FALSE()),"")</f>
        <v>0</v>
      </c>
      <c r="C1783" s="19" t="str">
        <f aca="false">IFERROR(VLOOKUP(A1783,Personal!$A$6:$F$112,3,FALSE()),"")</f>
        <v>Olot</v>
      </c>
      <c r="D1783" s="19" t="s">
        <v>102</v>
      </c>
      <c r="E1783" s="19" t="s">
        <v>103</v>
      </c>
      <c r="F1783" s="19" t="s">
        <v>104</v>
      </c>
      <c r="G1783" s="19" t="s">
        <v>291</v>
      </c>
      <c r="H1783" s="19" t="n">
        <f aca="false">IF(OR(VLOOKUP(A1783,Personal!$A$6:$F$112,5,FALSE())&lt;&gt;"Sí",N1783="No aplica"),0,'Catàleg GRAE'!D38)</f>
        <v>1</v>
      </c>
      <c r="I1783" s="20"/>
      <c r="J1783" s="20"/>
      <c r="K1783" s="20"/>
      <c r="L1783" s="21"/>
      <c r="M1783" s="21"/>
      <c r="N1783" s="20"/>
      <c r="O1783" s="20"/>
      <c r="P1783" s="19" t="str">
        <f aca="false">IF(I1783="","",I1783-H1783)</f>
        <v/>
      </c>
      <c r="Q1783" s="19" t="str">
        <f aca="true">IF(B1783="","",IF(N1783="No aplica","No aplica",IF(I1783="","Pendent",IF(N1783="Per substituir","Substituir",IF(OR(N1783="No localitzat",N1783="No lliurat"),"Reposar",IF(I1783&lt;H1783,"Reposar",IF(I1783&gt;H1783,"Revisar excedent",IF(AND(G1783="Sí",M1783&lt;&gt;"",M1783&lt;TODAY()),"EPI caducat",IF(AND(G1783="Sí",M1783&lt;&gt;"",M1783&lt;=TODAY()+90),"EPI caduca ≤90 dies",IF(OR(N1783="Deteriorat usable",N1783="Revisió necessària"),"Revisar","OK"))))))))))</f>
      </c>
      <c r="R1783" s="20"/>
    </row>
    <row r="1784" customFormat="false" ht="15" hidden="false" customHeight="false" outlineLevel="0" collapsed="false">
      <c r="A1784" s="19" t="n">
        <v>17</v>
      </c>
      <c r="B1784" s="19" t="n">
        <f aca="false">IFERROR(VLOOKUP(A1784,Personal!$A$6:$F$112,2,FALSE()),"")</f>
        <v>0</v>
      </c>
      <c r="C1784" s="19" t="str">
        <f aca="false">IFERROR(VLOOKUP(A1784,Personal!$A$6:$F$112,3,FALSE()),"")</f>
        <v>Olot</v>
      </c>
      <c r="D1784" s="19" t="s">
        <v>97</v>
      </c>
      <c r="E1784" s="19" t="s">
        <v>105</v>
      </c>
      <c r="F1784" s="19" t="s">
        <v>106</v>
      </c>
      <c r="G1784" s="19" t="s">
        <v>291</v>
      </c>
      <c r="H1784" s="19" t="n">
        <f aca="false">IF(OR(VLOOKUP(A1784,Personal!$A$6:$F$112,5,FALSE())&lt;&gt;"Sí",N1784="No aplica"),0,'Catàleg GRAE'!D39)</f>
        <v>3</v>
      </c>
      <c r="I1784" s="20"/>
      <c r="J1784" s="20"/>
      <c r="K1784" s="20"/>
      <c r="L1784" s="21"/>
      <c r="M1784" s="21"/>
      <c r="N1784" s="20"/>
      <c r="O1784" s="20"/>
      <c r="P1784" s="19" t="str">
        <f aca="false">IF(I1784="","",I1784-H1784)</f>
        <v/>
      </c>
      <c r="Q1784" s="19" t="str">
        <f aca="true">IF(B1784="","",IF(N1784="No aplica","No aplica",IF(I1784="","Pendent",IF(N1784="Per substituir","Substituir",IF(OR(N1784="No localitzat",N1784="No lliurat"),"Reposar",IF(I1784&lt;H1784,"Reposar",IF(I1784&gt;H1784,"Revisar excedent",IF(AND(G1784="Sí",M1784&lt;&gt;"",M1784&lt;TODAY()),"EPI caducat",IF(AND(G1784="Sí",M1784&lt;&gt;"",M1784&lt;=TODAY()+90),"EPI caduca ≤90 dies",IF(OR(N1784="Deteriorat usable",N1784="Revisió necessària"),"Revisar","OK"))))))))))</f>
      </c>
      <c r="R1784" s="20"/>
    </row>
    <row r="1785" customFormat="false" ht="15" hidden="false" customHeight="false" outlineLevel="0" collapsed="false">
      <c r="A1785" s="19" t="n">
        <v>17</v>
      </c>
      <c r="B1785" s="19" t="n">
        <f aca="false">IFERROR(VLOOKUP(A1785,Personal!$A$6:$F$112,2,FALSE()),"")</f>
        <v>0</v>
      </c>
      <c r="C1785" s="19" t="str">
        <f aca="false">IFERROR(VLOOKUP(A1785,Personal!$A$6:$F$112,3,FALSE()),"")</f>
        <v>Olot</v>
      </c>
      <c r="D1785" s="19" t="s">
        <v>97</v>
      </c>
      <c r="E1785" s="19" t="s">
        <v>105</v>
      </c>
      <c r="F1785" s="19" t="s">
        <v>107</v>
      </c>
      <c r="G1785" s="19" t="s">
        <v>291</v>
      </c>
      <c r="H1785" s="19" t="n">
        <f aca="false">IF(OR(VLOOKUP(A1785,Personal!$A$6:$F$112,5,FALSE())&lt;&gt;"Sí",N1785="No aplica"),0,'Catàleg GRAE'!D40)</f>
        <v>3</v>
      </c>
      <c r="I1785" s="20"/>
      <c r="J1785" s="20"/>
      <c r="K1785" s="20"/>
      <c r="L1785" s="21"/>
      <c r="M1785" s="21"/>
      <c r="N1785" s="20"/>
      <c r="O1785" s="20"/>
      <c r="P1785" s="19" t="str">
        <f aca="false">IF(I1785="","",I1785-H1785)</f>
        <v/>
      </c>
      <c r="Q1785" s="19" t="str">
        <f aca="true">IF(B1785="","",IF(N1785="No aplica","No aplica",IF(I1785="","Pendent",IF(N1785="Per substituir","Substituir",IF(OR(N1785="No localitzat",N1785="No lliurat"),"Reposar",IF(I1785&lt;H1785,"Reposar",IF(I1785&gt;H1785,"Revisar excedent",IF(AND(G1785="Sí",M1785&lt;&gt;"",M1785&lt;TODAY()),"EPI caducat",IF(AND(G1785="Sí",M1785&lt;&gt;"",M1785&lt;=TODAY()+90),"EPI caduca ≤90 dies",IF(OR(N1785="Deteriorat usable",N1785="Revisió necessària"),"Revisar","OK"))))))))))</f>
      </c>
      <c r="R1785" s="20"/>
    </row>
    <row r="1786" customFormat="false" ht="15" hidden="false" customHeight="false" outlineLevel="0" collapsed="false">
      <c r="A1786" s="19" t="n">
        <v>17</v>
      </c>
      <c r="B1786" s="19" t="n">
        <f aca="false">IFERROR(VLOOKUP(A1786,Personal!$A$6:$F$112,2,FALSE()),"")</f>
        <v>0</v>
      </c>
      <c r="C1786" s="19" t="str">
        <f aca="false">IFERROR(VLOOKUP(A1786,Personal!$A$6:$F$112,3,FALSE()),"")</f>
        <v>Olot</v>
      </c>
      <c r="D1786" s="19" t="s">
        <v>97</v>
      </c>
      <c r="E1786" s="19" t="s">
        <v>108</v>
      </c>
      <c r="F1786" s="19" t="s">
        <v>109</v>
      </c>
      <c r="G1786" s="19" t="s">
        <v>291</v>
      </c>
      <c r="H1786" s="19" t="n">
        <f aca="false">IF(OR(VLOOKUP(A1786,Personal!$A$6:$F$112,5,FALSE())&lt;&gt;"Sí",N1786="No aplica"),0,'Catàleg GRAE'!D41)</f>
        <v>2</v>
      </c>
      <c r="I1786" s="20"/>
      <c r="J1786" s="20"/>
      <c r="K1786" s="20"/>
      <c r="L1786" s="21"/>
      <c r="M1786" s="21"/>
      <c r="N1786" s="20"/>
      <c r="O1786" s="20"/>
      <c r="P1786" s="19" t="str">
        <f aca="false">IF(I1786="","",I1786-H1786)</f>
        <v/>
      </c>
      <c r="Q1786" s="19" t="str">
        <f aca="true">IF(B1786="","",IF(N1786="No aplica","No aplica",IF(I1786="","Pendent",IF(N1786="Per substituir","Substituir",IF(OR(N1786="No localitzat",N1786="No lliurat"),"Reposar",IF(I1786&lt;H1786,"Reposar",IF(I1786&gt;H1786,"Revisar excedent",IF(AND(G1786="Sí",M1786&lt;&gt;"",M1786&lt;TODAY()),"EPI caducat",IF(AND(G1786="Sí",M1786&lt;&gt;"",M1786&lt;=TODAY()+90),"EPI caduca ≤90 dies",IF(OR(N1786="Deteriorat usable",N1786="Revisió necessària"),"Revisar","OK"))))))))))</f>
      </c>
      <c r="R1786" s="20"/>
    </row>
    <row r="1787" customFormat="false" ht="15" hidden="false" customHeight="false" outlineLevel="0" collapsed="false">
      <c r="A1787" s="19" t="n">
        <v>17</v>
      </c>
      <c r="B1787" s="19" t="n">
        <f aca="false">IFERROR(VLOOKUP(A1787,Personal!$A$6:$F$112,2,FALSE()),"")</f>
        <v>0</v>
      </c>
      <c r="C1787" s="19" t="str">
        <f aca="false">IFERROR(VLOOKUP(A1787,Personal!$A$6:$F$112,3,FALSE()),"")</f>
        <v>Olot</v>
      </c>
      <c r="D1787" s="19" t="s">
        <v>97</v>
      </c>
      <c r="E1787" s="19" t="s">
        <v>110</v>
      </c>
      <c r="F1787" s="19" t="s">
        <v>111</v>
      </c>
      <c r="G1787" s="19" t="s">
        <v>291</v>
      </c>
      <c r="H1787" s="19" t="n">
        <f aca="false">IF(OR(VLOOKUP(A1787,Personal!$A$6:$F$112,5,FALSE())&lt;&gt;"Sí",N1787="No aplica"),0,'Catàleg GRAE'!D42)</f>
        <v>1</v>
      </c>
      <c r="I1787" s="20"/>
      <c r="J1787" s="20"/>
      <c r="K1787" s="20"/>
      <c r="L1787" s="21"/>
      <c r="M1787" s="21"/>
      <c r="N1787" s="20"/>
      <c r="O1787" s="20"/>
      <c r="P1787" s="19" t="str">
        <f aca="false">IF(I1787="","",I1787-H1787)</f>
        <v/>
      </c>
      <c r="Q1787" s="19" t="str">
        <f aca="true">IF(B1787="","",IF(N1787="No aplica","No aplica",IF(I1787="","Pendent",IF(N1787="Per substituir","Substituir",IF(OR(N1787="No localitzat",N1787="No lliurat"),"Reposar",IF(I1787&lt;H1787,"Reposar",IF(I1787&gt;H1787,"Revisar excedent",IF(AND(G1787="Sí",M1787&lt;&gt;"",M1787&lt;TODAY()),"EPI caducat",IF(AND(G1787="Sí",M1787&lt;&gt;"",M1787&lt;=TODAY()+90),"EPI caduca ≤90 dies",IF(OR(N1787="Deteriorat usable",N1787="Revisió necessària"),"Revisar","OK"))))))))))</f>
      </c>
      <c r="R1787" s="20"/>
    </row>
    <row r="1788" customFormat="false" ht="15" hidden="false" customHeight="false" outlineLevel="0" collapsed="false">
      <c r="A1788" s="19" t="n">
        <v>17</v>
      </c>
      <c r="B1788" s="19" t="n">
        <f aca="false">IFERROR(VLOOKUP(A1788,Personal!$A$6:$F$112,2,FALSE()),"")</f>
        <v>0</v>
      </c>
      <c r="C1788" s="19" t="str">
        <f aca="false">IFERROR(VLOOKUP(A1788,Personal!$A$6:$F$112,3,FALSE()),"")</f>
        <v>Olot</v>
      </c>
      <c r="D1788" s="19" t="s">
        <v>112</v>
      </c>
      <c r="E1788" s="19" t="s">
        <v>113</v>
      </c>
      <c r="F1788" s="19" t="s">
        <v>114</v>
      </c>
      <c r="G1788" s="19" t="s">
        <v>291</v>
      </c>
      <c r="H1788" s="19" t="n">
        <f aca="false">IF(OR(VLOOKUP(A1788,Personal!$A$6:$F$112,5,FALSE())&lt;&gt;"Sí",N1788="No aplica"),0,'Catàleg GRAE'!D43)</f>
        <v>2</v>
      </c>
      <c r="I1788" s="20"/>
      <c r="J1788" s="20"/>
      <c r="K1788" s="20"/>
      <c r="L1788" s="21"/>
      <c r="M1788" s="21"/>
      <c r="N1788" s="20"/>
      <c r="O1788" s="20"/>
      <c r="P1788" s="19" t="str">
        <f aca="false">IF(I1788="","",I1788-H1788)</f>
        <v/>
      </c>
      <c r="Q1788" s="19" t="str">
        <f aca="true">IF(B1788="","",IF(N1788="No aplica","No aplica",IF(I1788="","Pendent",IF(N1788="Per substituir","Substituir",IF(OR(N1788="No localitzat",N1788="No lliurat"),"Reposar",IF(I1788&lt;H1788,"Reposar",IF(I1788&gt;H1788,"Revisar excedent",IF(AND(G1788="Sí",M1788&lt;&gt;"",M1788&lt;TODAY()),"EPI caducat",IF(AND(G1788="Sí",M1788&lt;&gt;"",M1788&lt;=TODAY()+90),"EPI caduca ≤90 dies",IF(OR(N1788="Deteriorat usable",N1788="Revisió necessària"),"Revisar","OK"))))))))))</f>
      </c>
      <c r="R1788" s="20"/>
    </row>
    <row r="1789" customFormat="false" ht="15" hidden="false" customHeight="false" outlineLevel="0" collapsed="false">
      <c r="A1789" s="19" t="n">
        <v>17</v>
      </c>
      <c r="B1789" s="19" t="n">
        <f aca="false">IFERROR(VLOOKUP(A1789,Personal!$A$6:$F$112,2,FALSE()),"")</f>
        <v>0</v>
      </c>
      <c r="C1789" s="19" t="str">
        <f aca="false">IFERROR(VLOOKUP(A1789,Personal!$A$6:$F$112,3,FALSE()),"")</f>
        <v>Olot</v>
      </c>
      <c r="D1789" s="19" t="s">
        <v>102</v>
      </c>
      <c r="E1789" s="19" t="s">
        <v>115</v>
      </c>
      <c r="F1789" s="19" t="s">
        <v>116</v>
      </c>
      <c r="G1789" s="19" t="s">
        <v>291</v>
      </c>
      <c r="H1789" s="19" t="n">
        <f aca="false">IF(OR(VLOOKUP(A1789,Personal!$A$6:$F$112,5,FALSE())&lt;&gt;"Sí",N1789="No aplica"),0,'Catàleg GRAE'!D44)</f>
        <v>1</v>
      </c>
      <c r="I1789" s="20"/>
      <c r="J1789" s="20"/>
      <c r="K1789" s="20"/>
      <c r="L1789" s="21"/>
      <c r="M1789" s="21"/>
      <c r="N1789" s="20"/>
      <c r="O1789" s="20"/>
      <c r="P1789" s="19" t="str">
        <f aca="false">IF(I1789="","",I1789-H1789)</f>
        <v/>
      </c>
      <c r="Q1789" s="19" t="str">
        <f aca="true">IF(B1789="","",IF(N1789="No aplica","No aplica",IF(I1789="","Pendent",IF(N1789="Per substituir","Substituir",IF(OR(N1789="No localitzat",N1789="No lliurat"),"Reposar",IF(I1789&lt;H1789,"Reposar",IF(I1789&gt;H1789,"Revisar excedent",IF(AND(G1789="Sí",M1789&lt;&gt;"",M1789&lt;TODAY()),"EPI caducat",IF(AND(G1789="Sí",M1789&lt;&gt;"",M1789&lt;=TODAY()+90),"EPI caduca ≤90 dies",IF(OR(N1789="Deteriorat usable",N1789="Revisió necessària"),"Revisar","OK"))))))))))</f>
      </c>
      <c r="R1789" s="20"/>
    </row>
    <row r="1790" customFormat="false" ht="15" hidden="false" customHeight="false" outlineLevel="0" collapsed="false">
      <c r="A1790" s="19" t="n">
        <v>17</v>
      </c>
      <c r="B1790" s="19" t="n">
        <f aca="false">IFERROR(VLOOKUP(A1790,Personal!$A$6:$F$112,2,FALSE()),"")</f>
        <v>0</v>
      </c>
      <c r="C1790" s="19" t="str">
        <f aca="false">IFERROR(VLOOKUP(A1790,Personal!$A$6:$F$112,3,FALSE()),"")</f>
        <v>Olot</v>
      </c>
      <c r="D1790" s="19" t="s">
        <v>102</v>
      </c>
      <c r="E1790" s="19" t="s">
        <v>117</v>
      </c>
      <c r="F1790" s="19" t="s">
        <v>118</v>
      </c>
      <c r="G1790" s="19" t="s">
        <v>272</v>
      </c>
      <c r="H1790" s="19" t="n">
        <f aca="false">IF(OR(VLOOKUP(A1790,Personal!$A$6:$F$112,5,FALSE())&lt;&gt;"Sí",N1790="No aplica"),0,'Catàleg GRAE'!D45)</f>
        <v>1</v>
      </c>
      <c r="I1790" s="20"/>
      <c r="J1790" s="20"/>
      <c r="K1790" s="20"/>
      <c r="L1790" s="21"/>
      <c r="M1790" s="21"/>
      <c r="N1790" s="20"/>
      <c r="O1790" s="20"/>
      <c r="P1790" s="19" t="str">
        <f aca="false">IF(I1790="","",I1790-H1790)</f>
        <v/>
      </c>
      <c r="Q1790" s="19" t="str">
        <f aca="true">IF(B1790="","",IF(N1790="No aplica","No aplica",IF(I1790="","Pendent",IF(N1790="Per substituir","Substituir",IF(OR(N1790="No localitzat",N1790="No lliurat"),"Reposar",IF(I1790&lt;H1790,"Reposar",IF(I1790&gt;H1790,"Revisar excedent",IF(AND(G1790="Sí",M1790&lt;&gt;"",M1790&lt;TODAY()),"EPI caducat",IF(AND(G1790="Sí",M1790&lt;&gt;"",M1790&lt;=TODAY()+90),"EPI caduca ≤90 dies",IF(OR(N1790="Deteriorat usable",N1790="Revisió necessària"),"Revisar","OK"))))))))))</f>
      </c>
      <c r="R1790" s="20"/>
    </row>
    <row r="1791" customFormat="false" ht="15" hidden="false" customHeight="false" outlineLevel="0" collapsed="false">
      <c r="A1791" s="19" t="n">
        <v>17</v>
      </c>
      <c r="B1791" s="19" t="n">
        <f aca="false">IFERROR(VLOOKUP(A1791,Personal!$A$6:$F$112,2,FALSE()),"")</f>
        <v>0</v>
      </c>
      <c r="C1791" s="19" t="str">
        <f aca="false">IFERROR(VLOOKUP(A1791,Personal!$A$6:$F$112,3,FALSE()),"")</f>
        <v>Olot</v>
      </c>
      <c r="D1791" s="19" t="s">
        <v>102</v>
      </c>
      <c r="E1791" s="19" t="s">
        <v>119</v>
      </c>
      <c r="F1791" s="19" t="s">
        <v>120</v>
      </c>
      <c r="G1791" s="19" t="s">
        <v>272</v>
      </c>
      <c r="H1791" s="19" t="n">
        <f aca="false">IF(OR(VLOOKUP(A1791,Personal!$A$6:$F$112,5,FALSE())&lt;&gt;"Sí",N1791="No aplica"),0,'Catàleg GRAE'!D46)</f>
        <v>1</v>
      </c>
      <c r="I1791" s="20"/>
      <c r="J1791" s="20"/>
      <c r="K1791" s="20"/>
      <c r="L1791" s="21"/>
      <c r="M1791" s="21"/>
      <c r="N1791" s="20"/>
      <c r="O1791" s="20"/>
      <c r="P1791" s="19" t="str">
        <f aca="false">IF(I1791="","",I1791-H1791)</f>
        <v/>
      </c>
      <c r="Q1791" s="19" t="str">
        <f aca="true">IF(B1791="","",IF(N1791="No aplica","No aplica",IF(I1791="","Pendent",IF(N1791="Per substituir","Substituir",IF(OR(N1791="No localitzat",N1791="No lliurat"),"Reposar",IF(I1791&lt;H1791,"Reposar",IF(I1791&gt;H1791,"Revisar excedent",IF(AND(G1791="Sí",M1791&lt;&gt;"",M1791&lt;TODAY()),"EPI caducat",IF(AND(G1791="Sí",M1791&lt;&gt;"",M1791&lt;=TODAY()+90),"EPI caduca ≤90 dies",IF(OR(N1791="Deteriorat usable",N1791="Revisió necessària"),"Revisar","OK"))))))))))</f>
      </c>
      <c r="R1791" s="20"/>
    </row>
    <row r="1792" customFormat="false" ht="15" hidden="false" customHeight="false" outlineLevel="0" collapsed="false">
      <c r="A1792" s="19" t="n">
        <v>17</v>
      </c>
      <c r="B1792" s="19" t="n">
        <f aca="false">IFERROR(VLOOKUP(A1792,Personal!$A$6:$F$112,2,FALSE()),"")</f>
        <v>0</v>
      </c>
      <c r="C1792" s="19" t="str">
        <f aca="false">IFERROR(VLOOKUP(A1792,Personal!$A$6:$F$112,3,FALSE()),"")</f>
        <v>Olot</v>
      </c>
      <c r="D1792" s="19" t="s">
        <v>97</v>
      </c>
      <c r="E1792" s="19" t="s">
        <v>121</v>
      </c>
      <c r="F1792" s="19" t="s">
        <v>122</v>
      </c>
      <c r="G1792" s="19" t="s">
        <v>291</v>
      </c>
      <c r="H1792" s="19" t="n">
        <f aca="false">IF(OR(VLOOKUP(A1792,Personal!$A$6:$F$112,5,FALSE())&lt;&gt;"Sí",N1792="No aplica"),0,'Catàleg GRAE'!D47)</f>
        <v>1</v>
      </c>
      <c r="I1792" s="20"/>
      <c r="J1792" s="20"/>
      <c r="K1792" s="20"/>
      <c r="L1792" s="21"/>
      <c r="M1792" s="21"/>
      <c r="N1792" s="20"/>
      <c r="O1792" s="20"/>
      <c r="P1792" s="19" t="str">
        <f aca="false">IF(I1792="","",I1792-H1792)</f>
        <v/>
      </c>
      <c r="Q1792" s="19" t="str">
        <f aca="true">IF(B1792="","",IF(N1792="No aplica","No aplica",IF(I1792="","Pendent",IF(N1792="Per substituir","Substituir",IF(OR(N1792="No localitzat",N1792="No lliurat"),"Reposar",IF(I1792&lt;H1792,"Reposar",IF(I1792&gt;H1792,"Revisar excedent",IF(AND(G1792="Sí",M1792&lt;&gt;"",M1792&lt;TODAY()),"EPI caducat",IF(AND(G1792="Sí",M1792&lt;&gt;"",M1792&lt;=TODAY()+90),"EPI caduca ≤90 dies",IF(OR(N1792="Deteriorat usable",N1792="Revisió necessària"),"Revisar","OK"))))))))))</f>
      </c>
      <c r="R1792" s="20"/>
    </row>
    <row r="1793" customFormat="false" ht="15" hidden="false" customHeight="false" outlineLevel="0" collapsed="false">
      <c r="A1793" s="19" t="n">
        <v>17</v>
      </c>
      <c r="B1793" s="19" t="n">
        <f aca="false">IFERROR(VLOOKUP(A1793,Personal!$A$6:$F$112,2,FALSE()),"")</f>
        <v>0</v>
      </c>
      <c r="C1793" s="19" t="str">
        <f aca="false">IFERROR(VLOOKUP(A1793,Personal!$A$6:$F$112,3,FALSE()),"")</f>
        <v>Olot</v>
      </c>
      <c r="D1793" s="19" t="s">
        <v>97</v>
      </c>
      <c r="E1793" s="19" t="s">
        <v>123</v>
      </c>
      <c r="F1793" s="19" t="s">
        <v>124</v>
      </c>
      <c r="G1793" s="19" t="s">
        <v>291</v>
      </c>
      <c r="H1793" s="19" t="n">
        <f aca="false">IF(OR(VLOOKUP(A1793,Personal!$A$6:$F$112,5,FALSE())&lt;&gt;"Sí",N1793="No aplica"),0,'Catàleg GRAE'!D48)</f>
        <v>1</v>
      </c>
      <c r="I1793" s="20"/>
      <c r="J1793" s="20"/>
      <c r="K1793" s="20"/>
      <c r="L1793" s="21"/>
      <c r="M1793" s="21"/>
      <c r="N1793" s="20"/>
      <c r="O1793" s="20"/>
      <c r="P1793" s="19" t="str">
        <f aca="false">IF(I1793="","",I1793-H1793)</f>
        <v/>
      </c>
      <c r="Q1793" s="19" t="str">
        <f aca="true">IF(B1793="","",IF(N1793="No aplica","No aplica",IF(I1793="","Pendent",IF(N1793="Per substituir","Substituir",IF(OR(N1793="No localitzat",N1793="No lliurat"),"Reposar",IF(I1793&lt;H1793,"Reposar",IF(I1793&gt;H1793,"Revisar excedent",IF(AND(G1793="Sí",M1793&lt;&gt;"",M1793&lt;TODAY()),"EPI caducat",IF(AND(G1793="Sí",M1793&lt;&gt;"",M1793&lt;=TODAY()+90),"EPI caduca ≤90 dies",IF(OR(N1793="Deteriorat usable",N1793="Revisió necessària"),"Revisar","OK"))))))))))</f>
      </c>
      <c r="R1793" s="20"/>
    </row>
    <row r="1794" customFormat="false" ht="15" hidden="false" customHeight="false" outlineLevel="0" collapsed="false">
      <c r="A1794" s="19" t="n">
        <v>17</v>
      </c>
      <c r="B1794" s="19" t="n">
        <f aca="false">IFERROR(VLOOKUP(A1794,Personal!$A$6:$F$112,2,FALSE()),"")</f>
        <v>0</v>
      </c>
      <c r="C1794" s="19" t="str">
        <f aca="false">IFERROR(VLOOKUP(A1794,Personal!$A$6:$F$112,3,FALSE()),"")</f>
        <v>Olot</v>
      </c>
      <c r="D1794" s="19" t="s">
        <v>125</v>
      </c>
      <c r="E1794" s="19" t="s">
        <v>126</v>
      </c>
      <c r="F1794" s="19" t="s">
        <v>127</v>
      </c>
      <c r="G1794" s="19" t="s">
        <v>272</v>
      </c>
      <c r="H1794" s="19" t="n">
        <f aca="false">IF(OR(VLOOKUP(A1794,Personal!$A$6:$F$112,5,FALSE())&lt;&gt;"Sí",N1794="No aplica"),0,'Catàleg GRAE'!D49)</f>
        <v>1</v>
      </c>
      <c r="I1794" s="20"/>
      <c r="J1794" s="20"/>
      <c r="K1794" s="20"/>
      <c r="L1794" s="21"/>
      <c r="M1794" s="21"/>
      <c r="N1794" s="20"/>
      <c r="O1794" s="20"/>
      <c r="P1794" s="19" t="str">
        <f aca="false">IF(I1794="","",I1794-H1794)</f>
        <v/>
      </c>
      <c r="Q1794" s="19" t="str">
        <f aca="true">IF(B1794="","",IF(N1794="No aplica","No aplica",IF(I1794="","Pendent",IF(N1794="Per substituir","Substituir",IF(OR(N1794="No localitzat",N1794="No lliurat"),"Reposar",IF(I1794&lt;H1794,"Reposar",IF(I1794&gt;H1794,"Revisar excedent",IF(AND(G1794="Sí",M1794&lt;&gt;"",M1794&lt;TODAY()),"EPI caducat",IF(AND(G1794="Sí",M1794&lt;&gt;"",M1794&lt;=TODAY()+90),"EPI caduca ≤90 dies",IF(OR(N1794="Deteriorat usable",N1794="Revisió necessària"),"Revisar","OK"))))))))))</f>
      </c>
      <c r="R1794" s="20"/>
    </row>
    <row r="1795" customFormat="false" ht="15" hidden="false" customHeight="false" outlineLevel="0" collapsed="false">
      <c r="A1795" s="19" t="n">
        <v>17</v>
      </c>
      <c r="B1795" s="19" t="n">
        <f aca="false">IFERROR(VLOOKUP(A1795,Personal!$A$6:$F$112,2,FALSE()),"")</f>
        <v>0</v>
      </c>
      <c r="C1795" s="19" t="str">
        <f aca="false">IFERROR(VLOOKUP(A1795,Personal!$A$6:$F$112,3,FALSE()),"")</f>
        <v>Olot</v>
      </c>
      <c r="D1795" s="19" t="s">
        <v>125</v>
      </c>
      <c r="E1795" s="19" t="s">
        <v>128</v>
      </c>
      <c r="F1795" s="19" t="s">
        <v>129</v>
      </c>
      <c r="G1795" s="19" t="s">
        <v>272</v>
      </c>
      <c r="H1795" s="19" t="n">
        <f aca="false">IF(OR(VLOOKUP(A1795,Personal!$A$6:$F$112,5,FALSE())&lt;&gt;"Sí",N1795="No aplica"),0,'Catàleg GRAE'!D50)</f>
        <v>1</v>
      </c>
      <c r="I1795" s="20"/>
      <c r="J1795" s="20"/>
      <c r="K1795" s="20"/>
      <c r="L1795" s="21"/>
      <c r="M1795" s="21"/>
      <c r="N1795" s="20"/>
      <c r="O1795" s="20"/>
      <c r="P1795" s="19" t="str">
        <f aca="false">IF(I1795="","",I1795-H1795)</f>
        <v/>
      </c>
      <c r="Q1795" s="19" t="str">
        <f aca="true">IF(B1795="","",IF(N1795="No aplica","No aplica",IF(I1795="","Pendent",IF(N1795="Per substituir","Substituir",IF(OR(N1795="No localitzat",N1795="No lliurat"),"Reposar",IF(I1795&lt;H1795,"Reposar",IF(I1795&gt;H1795,"Revisar excedent",IF(AND(G1795="Sí",M1795&lt;&gt;"",M1795&lt;TODAY()),"EPI caducat",IF(AND(G1795="Sí",M1795&lt;&gt;"",M1795&lt;=TODAY()+90),"EPI caduca ≤90 dies",IF(OR(N1795="Deteriorat usable",N1795="Revisió necessària"),"Revisar","OK"))))))))))</f>
      </c>
      <c r="R1795" s="20"/>
    </row>
    <row r="1796" customFormat="false" ht="15" hidden="false" customHeight="false" outlineLevel="0" collapsed="false">
      <c r="A1796" s="19" t="n">
        <v>17</v>
      </c>
      <c r="B1796" s="19" t="n">
        <f aca="false">IFERROR(VLOOKUP(A1796,Personal!$A$6:$F$112,2,FALSE()),"")</f>
        <v>0</v>
      </c>
      <c r="C1796" s="19" t="str">
        <f aca="false">IFERROR(VLOOKUP(A1796,Personal!$A$6:$F$112,3,FALSE()),"")</f>
        <v>Olot</v>
      </c>
      <c r="D1796" s="19" t="s">
        <v>125</v>
      </c>
      <c r="E1796" s="19" t="s">
        <v>130</v>
      </c>
      <c r="F1796" s="19" t="s">
        <v>131</v>
      </c>
      <c r="G1796" s="19" t="s">
        <v>291</v>
      </c>
      <c r="H1796" s="19" t="n">
        <f aca="false">IF(OR(VLOOKUP(A1796,Personal!$A$6:$F$112,5,FALSE())&lt;&gt;"Sí",N1796="No aplica"),0,'Catàleg GRAE'!D51)</f>
        <v>1</v>
      </c>
      <c r="I1796" s="20"/>
      <c r="J1796" s="20"/>
      <c r="K1796" s="20"/>
      <c r="L1796" s="21"/>
      <c r="M1796" s="21"/>
      <c r="N1796" s="20"/>
      <c r="O1796" s="20"/>
      <c r="P1796" s="19" t="str">
        <f aca="false">IF(I1796="","",I1796-H1796)</f>
        <v/>
      </c>
      <c r="Q1796" s="19" t="str">
        <f aca="true">IF(B1796="","",IF(N1796="No aplica","No aplica",IF(I1796="","Pendent",IF(N1796="Per substituir","Substituir",IF(OR(N1796="No localitzat",N1796="No lliurat"),"Reposar",IF(I1796&lt;H1796,"Reposar",IF(I1796&gt;H1796,"Revisar excedent",IF(AND(G1796="Sí",M1796&lt;&gt;"",M1796&lt;TODAY()),"EPI caducat",IF(AND(G1796="Sí",M1796&lt;&gt;"",M1796&lt;=TODAY()+90),"EPI caduca ≤90 dies",IF(OR(N1796="Deteriorat usable",N1796="Revisió necessària"),"Revisar","OK"))))))))))</f>
      </c>
      <c r="R1796" s="20"/>
    </row>
    <row r="1797" customFormat="false" ht="15" hidden="false" customHeight="false" outlineLevel="0" collapsed="false">
      <c r="A1797" s="19" t="n">
        <v>17</v>
      </c>
      <c r="B1797" s="19" t="n">
        <f aca="false">IFERROR(VLOOKUP(A1797,Personal!$A$6:$F$112,2,FALSE()),"")</f>
        <v>0</v>
      </c>
      <c r="C1797" s="19" t="str">
        <f aca="false">IFERROR(VLOOKUP(A1797,Personal!$A$6:$F$112,3,FALSE()),"")</f>
        <v>Olot</v>
      </c>
      <c r="D1797" s="19" t="s">
        <v>132</v>
      </c>
      <c r="E1797" s="19" t="s">
        <v>133</v>
      </c>
      <c r="F1797" s="19" t="s">
        <v>134</v>
      </c>
      <c r="G1797" s="19" t="s">
        <v>291</v>
      </c>
      <c r="H1797" s="19" t="n">
        <f aca="false">IF(OR(VLOOKUP(A1797,Personal!$A$6:$F$112,5,FALSE())&lt;&gt;"Sí",N1797="No aplica"),0,'Catàleg GRAE'!D52)</f>
        <v>1</v>
      </c>
      <c r="I1797" s="20"/>
      <c r="J1797" s="20"/>
      <c r="K1797" s="20"/>
      <c r="L1797" s="21"/>
      <c r="M1797" s="21"/>
      <c r="N1797" s="20"/>
      <c r="O1797" s="20"/>
      <c r="P1797" s="19" t="str">
        <f aca="false">IF(I1797="","",I1797-H1797)</f>
        <v/>
      </c>
      <c r="Q1797" s="19" t="str">
        <f aca="true">IF(B1797="","",IF(N1797="No aplica","No aplica",IF(I1797="","Pendent",IF(N1797="Per substituir","Substituir",IF(OR(N1797="No localitzat",N1797="No lliurat"),"Reposar",IF(I1797&lt;H1797,"Reposar",IF(I1797&gt;H1797,"Revisar excedent",IF(AND(G1797="Sí",M1797&lt;&gt;"",M1797&lt;TODAY()),"EPI caducat",IF(AND(G1797="Sí",M1797&lt;&gt;"",M1797&lt;=TODAY()+90),"EPI caduca ≤90 dies",IF(OR(N1797="Deteriorat usable",N1797="Revisió necessària"),"Revisar","OK"))))))))))</f>
      </c>
      <c r="R1797" s="20"/>
    </row>
    <row r="1798" customFormat="false" ht="15" hidden="false" customHeight="false" outlineLevel="0" collapsed="false">
      <c r="A1798" s="19" t="n">
        <v>17</v>
      </c>
      <c r="B1798" s="19" t="n">
        <f aca="false">IFERROR(VLOOKUP(A1798,Personal!$A$6:$F$112,2,FALSE()),"")</f>
        <v>0</v>
      </c>
      <c r="C1798" s="19" t="str">
        <f aca="false">IFERROR(VLOOKUP(A1798,Personal!$A$6:$F$112,3,FALSE()),"")</f>
        <v>Olot</v>
      </c>
      <c r="D1798" s="19" t="s">
        <v>94</v>
      </c>
      <c r="E1798" s="19" t="s">
        <v>135</v>
      </c>
      <c r="F1798" s="19" t="s">
        <v>136</v>
      </c>
      <c r="G1798" s="19" t="s">
        <v>291</v>
      </c>
      <c r="H1798" s="19" t="n">
        <f aca="false">IF(OR(VLOOKUP(A1798,Personal!$A$6:$F$112,5,FALSE())&lt;&gt;"Sí",N1798="No aplica"),0,'Catàleg GRAE'!D53)</f>
        <v>1</v>
      </c>
      <c r="I1798" s="20"/>
      <c r="J1798" s="20"/>
      <c r="K1798" s="20"/>
      <c r="L1798" s="21"/>
      <c r="M1798" s="21"/>
      <c r="N1798" s="20"/>
      <c r="O1798" s="20"/>
      <c r="P1798" s="19" t="str">
        <f aca="false">IF(I1798="","",I1798-H1798)</f>
        <v/>
      </c>
      <c r="Q1798" s="19" t="str">
        <f aca="true">IF(B1798="","",IF(N1798="No aplica","No aplica",IF(I1798="","Pendent",IF(N1798="Per substituir","Substituir",IF(OR(N1798="No localitzat",N1798="No lliurat"),"Reposar",IF(I1798&lt;H1798,"Reposar",IF(I1798&gt;H1798,"Revisar excedent",IF(AND(G1798="Sí",M1798&lt;&gt;"",M1798&lt;TODAY()),"EPI caducat",IF(AND(G1798="Sí",M1798&lt;&gt;"",M1798&lt;=TODAY()+90),"EPI caduca ≤90 dies",IF(OR(N1798="Deteriorat usable",N1798="Revisió necessària"),"Revisar","OK"))))))))))</f>
      </c>
      <c r="R1798" s="20"/>
    </row>
    <row r="1799" customFormat="false" ht="15" hidden="false" customHeight="false" outlineLevel="0" collapsed="false">
      <c r="A1799" s="19" t="n">
        <v>17</v>
      </c>
      <c r="B1799" s="19" t="n">
        <f aca="false">IFERROR(VLOOKUP(A1799,Personal!$A$6:$F$112,2,FALSE()),"")</f>
        <v>0</v>
      </c>
      <c r="C1799" s="19" t="str">
        <f aca="false">IFERROR(VLOOKUP(A1799,Personal!$A$6:$F$112,3,FALSE()),"")</f>
        <v>Olot</v>
      </c>
      <c r="D1799" s="19" t="s">
        <v>137</v>
      </c>
      <c r="E1799" s="19" t="s">
        <v>138</v>
      </c>
      <c r="F1799" s="19" t="s">
        <v>139</v>
      </c>
      <c r="G1799" s="19" t="s">
        <v>291</v>
      </c>
      <c r="H1799" s="19" t="n">
        <f aca="false">IF(OR(VLOOKUP(A1799,Personal!$A$6:$F$112,5,FALSE())&lt;&gt;"Sí",N1799="No aplica"),0,'Catàleg GRAE'!D54)</f>
        <v>1</v>
      </c>
      <c r="I1799" s="20"/>
      <c r="J1799" s="20"/>
      <c r="K1799" s="20"/>
      <c r="L1799" s="21"/>
      <c r="M1799" s="21"/>
      <c r="N1799" s="20"/>
      <c r="O1799" s="20"/>
      <c r="P1799" s="19" t="str">
        <f aca="false">IF(I1799="","",I1799-H1799)</f>
        <v/>
      </c>
      <c r="Q1799" s="19" t="str">
        <f aca="true">IF(B1799="","",IF(N1799="No aplica","No aplica",IF(I1799="","Pendent",IF(N1799="Per substituir","Substituir",IF(OR(N1799="No localitzat",N1799="No lliurat"),"Reposar",IF(I1799&lt;H1799,"Reposar",IF(I1799&gt;H1799,"Revisar excedent",IF(AND(G1799="Sí",M1799&lt;&gt;"",M1799&lt;TODAY()),"EPI caducat",IF(AND(G1799="Sí",M1799&lt;&gt;"",M1799&lt;=TODAY()+90),"EPI caduca ≤90 dies",IF(OR(N1799="Deteriorat usable",N1799="Revisió necessària"),"Revisar","OK"))))))))))</f>
      </c>
      <c r="R1799" s="20"/>
    </row>
    <row r="1800" customFormat="false" ht="15" hidden="false" customHeight="false" outlineLevel="0" collapsed="false">
      <c r="A1800" s="19" t="n">
        <v>17</v>
      </c>
      <c r="B1800" s="19" t="n">
        <f aca="false">IFERROR(VLOOKUP(A1800,Personal!$A$6:$F$112,2,FALSE()),"")</f>
        <v>0</v>
      </c>
      <c r="C1800" s="19" t="str">
        <f aca="false">IFERROR(VLOOKUP(A1800,Personal!$A$6:$F$112,3,FALSE()),"")</f>
        <v>Olot</v>
      </c>
      <c r="D1800" s="19" t="s">
        <v>94</v>
      </c>
      <c r="E1800" s="19" t="s">
        <v>140</v>
      </c>
      <c r="F1800" s="19" t="s">
        <v>141</v>
      </c>
      <c r="G1800" s="19" t="s">
        <v>291</v>
      </c>
      <c r="H1800" s="19" t="n">
        <f aca="false">IF(OR(VLOOKUP(A1800,Personal!$A$6:$F$112,5,FALSE())&lt;&gt;"Sí",N1800="No aplica"),0,'Catàleg GRAE'!D55)</f>
        <v>1</v>
      </c>
      <c r="I1800" s="20"/>
      <c r="J1800" s="20"/>
      <c r="K1800" s="20"/>
      <c r="L1800" s="21"/>
      <c r="M1800" s="21"/>
      <c r="N1800" s="20"/>
      <c r="O1800" s="20"/>
      <c r="P1800" s="19" t="str">
        <f aca="false">IF(I1800="","",I1800-H1800)</f>
        <v/>
      </c>
      <c r="Q1800" s="19" t="str">
        <f aca="true">IF(B1800="","",IF(N1800="No aplica","No aplica",IF(I1800="","Pendent",IF(N1800="Per substituir","Substituir",IF(OR(N1800="No localitzat",N1800="No lliurat"),"Reposar",IF(I1800&lt;H1800,"Reposar",IF(I1800&gt;H1800,"Revisar excedent",IF(AND(G1800="Sí",M1800&lt;&gt;"",M1800&lt;TODAY()),"EPI caducat",IF(AND(G1800="Sí",M1800&lt;&gt;"",M1800&lt;=TODAY()+90),"EPI caduca ≤90 dies",IF(OR(N1800="Deteriorat usable",N1800="Revisió necessària"),"Revisar","OK"))))))))))</f>
      </c>
      <c r="R1800" s="20"/>
    </row>
    <row r="1801" customFormat="false" ht="15" hidden="false" customHeight="false" outlineLevel="0" collapsed="false">
      <c r="A1801" s="19" t="n">
        <v>17</v>
      </c>
      <c r="B1801" s="19" t="n">
        <f aca="false">IFERROR(VLOOKUP(A1801,Personal!$A$6:$F$112,2,FALSE()),"")</f>
        <v>0</v>
      </c>
      <c r="C1801" s="19" t="str">
        <f aca="false">IFERROR(VLOOKUP(A1801,Personal!$A$6:$F$112,3,FALSE()),"")</f>
        <v>Olot</v>
      </c>
      <c r="D1801" s="19" t="s">
        <v>142</v>
      </c>
      <c r="E1801" s="19" t="s">
        <v>143</v>
      </c>
      <c r="F1801" s="19" t="s">
        <v>144</v>
      </c>
      <c r="G1801" s="19" t="s">
        <v>291</v>
      </c>
      <c r="H1801" s="19" t="n">
        <f aca="false">IF(OR(VLOOKUP(A1801,Personal!$A$6:$F$112,5,FALSE())&lt;&gt;"Sí",N1801="No aplica"),0,'Catàleg GRAE'!D56)</f>
        <v>1</v>
      </c>
      <c r="I1801" s="20"/>
      <c r="J1801" s="20"/>
      <c r="K1801" s="20"/>
      <c r="L1801" s="21"/>
      <c r="M1801" s="21"/>
      <c r="N1801" s="20"/>
      <c r="O1801" s="20"/>
      <c r="P1801" s="19" t="str">
        <f aca="false">IF(I1801="","",I1801-H1801)</f>
        <v/>
      </c>
      <c r="Q1801" s="19" t="str">
        <f aca="true">IF(B1801="","",IF(N1801="No aplica","No aplica",IF(I1801="","Pendent",IF(N1801="Per substituir","Substituir",IF(OR(N1801="No localitzat",N1801="No lliurat"),"Reposar",IF(I1801&lt;H1801,"Reposar",IF(I1801&gt;H1801,"Revisar excedent",IF(AND(G1801="Sí",M1801&lt;&gt;"",M1801&lt;TODAY()),"EPI caducat",IF(AND(G1801="Sí",M1801&lt;&gt;"",M1801&lt;=TODAY()+90),"EPI caduca ≤90 dies",IF(OR(N1801="Deteriorat usable",N1801="Revisió necessària"),"Revisar","OK"))))))))))</f>
      </c>
      <c r="R1801" s="20"/>
    </row>
    <row r="1802" customFormat="false" ht="15" hidden="false" customHeight="false" outlineLevel="0" collapsed="false">
      <c r="A1802" s="19" t="n">
        <v>17</v>
      </c>
      <c r="B1802" s="19" t="n">
        <f aca="false">IFERROR(VLOOKUP(A1802,Personal!$A$6:$F$112,2,FALSE()),"")</f>
        <v>0</v>
      </c>
      <c r="C1802" s="19" t="str">
        <f aca="false">IFERROR(VLOOKUP(A1802,Personal!$A$6:$F$112,3,FALSE()),"")</f>
        <v>Olot</v>
      </c>
      <c r="D1802" s="19" t="s">
        <v>112</v>
      </c>
      <c r="E1802" s="19" t="s">
        <v>145</v>
      </c>
      <c r="F1802" s="19" t="s">
        <v>146</v>
      </c>
      <c r="G1802" s="19" t="s">
        <v>291</v>
      </c>
      <c r="H1802" s="19" t="n">
        <f aca="false">IF(OR(VLOOKUP(A1802,Personal!$A$6:$F$112,5,FALSE())&lt;&gt;"Sí",N1802="No aplica"),0,'Catàleg GRAE'!D57)</f>
        <v>1</v>
      </c>
      <c r="I1802" s="20"/>
      <c r="J1802" s="20"/>
      <c r="K1802" s="20"/>
      <c r="L1802" s="21"/>
      <c r="M1802" s="21"/>
      <c r="N1802" s="20"/>
      <c r="O1802" s="20"/>
      <c r="P1802" s="19" t="str">
        <f aca="false">IF(I1802="","",I1802-H1802)</f>
        <v/>
      </c>
      <c r="Q1802" s="19" t="str">
        <f aca="true">IF(B1802="","",IF(N1802="No aplica","No aplica",IF(I1802="","Pendent",IF(N1802="Per substituir","Substituir",IF(OR(N1802="No localitzat",N1802="No lliurat"),"Reposar",IF(I1802&lt;H1802,"Reposar",IF(I1802&gt;H1802,"Revisar excedent",IF(AND(G1802="Sí",M1802&lt;&gt;"",M1802&lt;TODAY()),"EPI caducat",IF(AND(G1802="Sí",M1802&lt;&gt;"",M1802&lt;=TODAY()+90),"EPI caduca ≤90 dies",IF(OR(N1802="Deteriorat usable",N1802="Revisió necessària"),"Revisar","OK"))))))))))</f>
      </c>
      <c r="R1802" s="20"/>
    </row>
    <row r="1803" customFormat="false" ht="15" hidden="false" customHeight="false" outlineLevel="0" collapsed="false">
      <c r="A1803" s="19" t="n">
        <v>17</v>
      </c>
      <c r="B1803" s="19" t="n">
        <f aca="false">IFERROR(VLOOKUP(A1803,Personal!$A$6:$F$112,2,FALSE()),"")</f>
        <v>0</v>
      </c>
      <c r="C1803" s="19" t="str">
        <f aca="false">IFERROR(VLOOKUP(A1803,Personal!$A$6:$F$112,3,FALSE()),"")</f>
        <v>Olot</v>
      </c>
      <c r="D1803" s="19" t="s">
        <v>137</v>
      </c>
      <c r="E1803" s="19" t="s">
        <v>147</v>
      </c>
      <c r="F1803" s="19" t="s">
        <v>148</v>
      </c>
      <c r="G1803" s="19" t="s">
        <v>291</v>
      </c>
      <c r="H1803" s="19" t="n">
        <f aca="false">IF(OR(VLOOKUP(A1803,Personal!$A$6:$F$112,5,FALSE())&lt;&gt;"Sí",N1803="No aplica"),0,'Catàleg GRAE'!D58)</f>
        <v>1</v>
      </c>
      <c r="I1803" s="20"/>
      <c r="J1803" s="20"/>
      <c r="K1803" s="20"/>
      <c r="L1803" s="21"/>
      <c r="M1803" s="21"/>
      <c r="N1803" s="20"/>
      <c r="O1803" s="20"/>
      <c r="P1803" s="19" t="str">
        <f aca="false">IF(I1803="","",I1803-H1803)</f>
        <v/>
      </c>
      <c r="Q1803" s="19" t="str">
        <f aca="true">IF(B1803="","",IF(N1803="No aplica","No aplica",IF(I1803="","Pendent",IF(N1803="Per substituir","Substituir",IF(OR(N1803="No localitzat",N1803="No lliurat"),"Reposar",IF(I1803&lt;H1803,"Reposar",IF(I1803&gt;H1803,"Revisar excedent",IF(AND(G1803="Sí",M1803&lt;&gt;"",M1803&lt;TODAY()),"EPI caducat",IF(AND(G1803="Sí",M1803&lt;&gt;"",M1803&lt;=TODAY()+90),"EPI caduca ≤90 dies",IF(OR(N1803="Deteriorat usable",N1803="Revisió necessària"),"Revisar","OK"))))))))))</f>
      </c>
      <c r="R1803" s="20"/>
    </row>
    <row r="1804" customFormat="false" ht="15" hidden="false" customHeight="false" outlineLevel="0" collapsed="false">
      <c r="A1804" s="19" t="n">
        <v>17</v>
      </c>
      <c r="B1804" s="19" t="n">
        <f aca="false">IFERROR(VLOOKUP(A1804,Personal!$A$6:$F$112,2,FALSE()),"")</f>
        <v>0</v>
      </c>
      <c r="C1804" s="19" t="str">
        <f aca="false">IFERROR(VLOOKUP(A1804,Personal!$A$6:$F$112,3,FALSE()),"")</f>
        <v>Olot</v>
      </c>
      <c r="D1804" s="19" t="s">
        <v>125</v>
      </c>
      <c r="E1804" s="19" t="s">
        <v>149</v>
      </c>
      <c r="F1804" s="19" t="s">
        <v>150</v>
      </c>
      <c r="G1804" s="19" t="s">
        <v>291</v>
      </c>
      <c r="H1804" s="19" t="n">
        <f aca="false">IF(OR(VLOOKUP(A1804,Personal!$A$6:$F$112,5,FALSE())&lt;&gt;"Sí",N1804="No aplica"),0,'Catàleg GRAE'!D59)</f>
        <v>1</v>
      </c>
      <c r="I1804" s="20"/>
      <c r="J1804" s="20"/>
      <c r="K1804" s="20"/>
      <c r="L1804" s="21"/>
      <c r="M1804" s="21"/>
      <c r="N1804" s="20"/>
      <c r="O1804" s="20"/>
      <c r="P1804" s="19" t="str">
        <f aca="false">IF(I1804="","",I1804-H1804)</f>
        <v/>
      </c>
      <c r="Q1804" s="19" t="str">
        <f aca="true">IF(B1804="","",IF(N1804="No aplica","No aplica",IF(I1804="","Pendent",IF(N1804="Per substituir","Substituir",IF(OR(N1804="No localitzat",N1804="No lliurat"),"Reposar",IF(I1804&lt;H1804,"Reposar",IF(I1804&gt;H1804,"Revisar excedent",IF(AND(G1804="Sí",M1804&lt;&gt;"",M1804&lt;TODAY()),"EPI caducat",IF(AND(G1804="Sí",M1804&lt;&gt;"",M1804&lt;=TODAY()+90),"EPI caduca ≤90 dies",IF(OR(N1804="Deteriorat usable",N1804="Revisió necessària"),"Revisar","OK"))))))))))</f>
      </c>
      <c r="R1804" s="20"/>
    </row>
    <row r="1805" customFormat="false" ht="15" hidden="false" customHeight="false" outlineLevel="0" collapsed="false">
      <c r="A1805" s="19" t="n">
        <v>17</v>
      </c>
      <c r="B1805" s="19" t="n">
        <f aca="false">IFERROR(VLOOKUP(A1805,Personal!$A$6:$F$112,2,FALSE()),"")</f>
        <v>0</v>
      </c>
      <c r="C1805" s="19" t="str">
        <f aca="false">IFERROR(VLOOKUP(A1805,Personal!$A$6:$F$112,3,FALSE()),"")</f>
        <v>Olot</v>
      </c>
      <c r="D1805" s="19" t="s">
        <v>125</v>
      </c>
      <c r="E1805" s="19" t="s">
        <v>151</v>
      </c>
      <c r="F1805" s="19" t="s">
        <v>152</v>
      </c>
      <c r="G1805" s="19" t="s">
        <v>291</v>
      </c>
      <c r="H1805" s="19" t="n">
        <f aca="false">IF(OR(VLOOKUP(A1805,Personal!$A$6:$F$112,5,FALSE())&lt;&gt;"Sí",N1805="No aplica"),0,'Catàleg GRAE'!D60)</f>
        <v>1</v>
      </c>
      <c r="I1805" s="20"/>
      <c r="J1805" s="20"/>
      <c r="K1805" s="20"/>
      <c r="L1805" s="21"/>
      <c r="M1805" s="21"/>
      <c r="N1805" s="20"/>
      <c r="O1805" s="20"/>
      <c r="P1805" s="19" t="str">
        <f aca="false">IF(I1805="","",I1805-H1805)</f>
        <v/>
      </c>
      <c r="Q1805" s="19" t="str">
        <f aca="true">IF(B1805="","",IF(N1805="No aplica","No aplica",IF(I1805="","Pendent",IF(N1805="Per substituir","Substituir",IF(OR(N1805="No localitzat",N1805="No lliurat"),"Reposar",IF(I1805&lt;H1805,"Reposar",IF(I1805&gt;H1805,"Revisar excedent",IF(AND(G1805="Sí",M1805&lt;&gt;"",M1805&lt;TODAY()),"EPI caducat",IF(AND(G1805="Sí",M1805&lt;&gt;"",M1805&lt;=TODAY()+90),"EPI caduca ≤90 dies",IF(OR(N1805="Deteriorat usable",N1805="Revisió necessària"),"Revisar","OK"))))))))))</f>
      </c>
      <c r="R1805" s="20"/>
    </row>
    <row r="1806" customFormat="false" ht="15" hidden="false" customHeight="false" outlineLevel="0" collapsed="false">
      <c r="A1806" s="19" t="n">
        <v>17</v>
      </c>
      <c r="B1806" s="19" t="n">
        <f aca="false">IFERROR(VLOOKUP(A1806,Personal!$A$6:$F$112,2,FALSE()),"")</f>
        <v>0</v>
      </c>
      <c r="C1806" s="19" t="str">
        <f aca="false">IFERROR(VLOOKUP(A1806,Personal!$A$6:$F$112,3,FALSE()),"")</f>
        <v>Olot</v>
      </c>
      <c r="D1806" s="19" t="s">
        <v>153</v>
      </c>
      <c r="E1806" s="19" t="s">
        <v>154</v>
      </c>
      <c r="F1806" s="19" t="s">
        <v>155</v>
      </c>
      <c r="G1806" s="19" t="s">
        <v>291</v>
      </c>
      <c r="H1806" s="19" t="n">
        <f aca="false">IF(OR(VLOOKUP(A1806,Personal!$A$6:$F$112,5,FALSE())&lt;&gt;"Sí",N1806="No aplica"),0,'Catàleg GRAE'!D61)</f>
        <v>1</v>
      </c>
      <c r="I1806" s="20"/>
      <c r="J1806" s="20"/>
      <c r="K1806" s="20"/>
      <c r="L1806" s="21"/>
      <c r="M1806" s="21"/>
      <c r="N1806" s="20"/>
      <c r="O1806" s="20"/>
      <c r="P1806" s="19" t="str">
        <f aca="false">IF(I1806="","",I1806-H1806)</f>
        <v/>
      </c>
      <c r="Q1806" s="19" t="str">
        <f aca="true">IF(B1806="","",IF(N1806="No aplica","No aplica",IF(I1806="","Pendent",IF(N1806="Per substituir","Substituir",IF(OR(N1806="No localitzat",N1806="No lliurat"),"Reposar",IF(I1806&lt;H1806,"Reposar",IF(I1806&gt;H1806,"Revisar excedent",IF(AND(G1806="Sí",M1806&lt;&gt;"",M1806&lt;TODAY()),"EPI caducat",IF(AND(G1806="Sí",M1806&lt;&gt;"",M1806&lt;=TODAY()+90),"EPI caduca ≤90 dies",IF(OR(N1806="Deteriorat usable",N1806="Revisió necessària"),"Revisar","OK"))))))))))</f>
      </c>
      <c r="R1806" s="20"/>
    </row>
    <row r="1807" customFormat="false" ht="15" hidden="false" customHeight="false" outlineLevel="0" collapsed="false">
      <c r="A1807" s="19" t="n">
        <v>17</v>
      </c>
      <c r="B1807" s="19" t="n">
        <f aca="false">IFERROR(VLOOKUP(A1807,Personal!$A$6:$F$112,2,FALSE()),"")</f>
        <v>0</v>
      </c>
      <c r="C1807" s="19" t="str">
        <f aca="false">IFERROR(VLOOKUP(A1807,Personal!$A$6:$F$112,3,FALSE()),"")</f>
        <v>Olot</v>
      </c>
      <c r="D1807" s="19" t="s">
        <v>37</v>
      </c>
      <c r="E1807" s="19" t="s">
        <v>156</v>
      </c>
      <c r="F1807" s="19" t="s">
        <v>157</v>
      </c>
      <c r="G1807" s="19" t="s">
        <v>291</v>
      </c>
      <c r="H1807" s="19" t="n">
        <f aca="false">IF(OR(VLOOKUP(A1807,Personal!$A$6:$F$112,5,FALSE())&lt;&gt;"Sí",N1807="No aplica"),0,'Catàleg GRAE'!D62)</f>
        <v>1</v>
      </c>
      <c r="I1807" s="20"/>
      <c r="J1807" s="20"/>
      <c r="K1807" s="20"/>
      <c r="L1807" s="21"/>
      <c r="M1807" s="21"/>
      <c r="N1807" s="20"/>
      <c r="O1807" s="20"/>
      <c r="P1807" s="19" t="str">
        <f aca="false">IF(I1807="","",I1807-H1807)</f>
        <v/>
      </c>
      <c r="Q1807" s="19" t="str">
        <f aca="true">IF(B1807="","",IF(N1807="No aplica","No aplica",IF(I1807="","Pendent",IF(N1807="Per substituir","Substituir",IF(OR(N1807="No localitzat",N1807="No lliurat"),"Reposar",IF(I1807&lt;H1807,"Reposar",IF(I1807&gt;H1807,"Revisar excedent",IF(AND(G1807="Sí",M1807&lt;&gt;"",M1807&lt;TODAY()),"EPI caducat",IF(AND(G1807="Sí",M1807&lt;&gt;"",M1807&lt;=TODAY()+90),"EPI caduca ≤90 dies",IF(OR(N1807="Deteriorat usable",N1807="Revisió necessària"),"Revisar","OK"))))))))))</f>
      </c>
      <c r="R1807" s="20"/>
    </row>
    <row r="1808" customFormat="false" ht="15" hidden="false" customHeight="false" outlineLevel="0" collapsed="false">
      <c r="A1808" s="19" t="n">
        <v>17</v>
      </c>
      <c r="B1808" s="19" t="n">
        <f aca="false">IFERROR(VLOOKUP(A1808,Personal!$A$6:$F$112,2,FALSE()),"")</f>
        <v>0</v>
      </c>
      <c r="C1808" s="19" t="str">
        <f aca="false">IFERROR(VLOOKUP(A1808,Personal!$A$6:$F$112,3,FALSE()),"")</f>
        <v>Olot</v>
      </c>
      <c r="D1808" s="19" t="s">
        <v>37</v>
      </c>
      <c r="E1808" s="19" t="s">
        <v>158</v>
      </c>
      <c r="F1808" s="19" t="s">
        <v>159</v>
      </c>
      <c r="G1808" s="19" t="s">
        <v>291</v>
      </c>
      <c r="H1808" s="19" t="n">
        <f aca="false">IF(OR(VLOOKUP(A1808,Personal!$A$6:$F$112,5,FALSE())&lt;&gt;"Sí",N1808="No aplica"),0,'Catàleg GRAE'!D63)</f>
        <v>1</v>
      </c>
      <c r="I1808" s="20"/>
      <c r="J1808" s="20"/>
      <c r="K1808" s="20"/>
      <c r="L1808" s="21"/>
      <c r="M1808" s="21"/>
      <c r="N1808" s="20"/>
      <c r="O1808" s="20"/>
      <c r="P1808" s="19" t="str">
        <f aca="false">IF(I1808="","",I1808-H1808)</f>
        <v/>
      </c>
      <c r="Q1808" s="19" t="str">
        <f aca="true">IF(B1808="","",IF(N1808="No aplica","No aplica",IF(I1808="","Pendent",IF(N1808="Per substituir","Substituir",IF(OR(N1808="No localitzat",N1808="No lliurat"),"Reposar",IF(I1808&lt;H1808,"Reposar",IF(I1808&gt;H1808,"Revisar excedent",IF(AND(G1808="Sí",M1808&lt;&gt;"",M1808&lt;TODAY()),"EPI caducat",IF(AND(G1808="Sí",M1808&lt;&gt;"",M1808&lt;=TODAY()+90),"EPI caduca ≤90 dies",IF(OR(N1808="Deteriorat usable",N1808="Revisió necessària"),"Revisar","OK"))))))))))</f>
      </c>
      <c r="R1808" s="20"/>
    </row>
    <row r="1809" customFormat="false" ht="15" hidden="false" customHeight="false" outlineLevel="0" collapsed="false">
      <c r="A1809" s="19" t="n">
        <v>17</v>
      </c>
      <c r="B1809" s="19" t="n">
        <f aca="false">IFERROR(VLOOKUP(A1809,Personal!$A$6:$F$112,2,FALSE()),"")</f>
        <v>0</v>
      </c>
      <c r="C1809" s="19" t="str">
        <f aca="false">IFERROR(VLOOKUP(A1809,Personal!$A$6:$F$112,3,FALSE()),"")</f>
        <v>Olot</v>
      </c>
      <c r="D1809" s="19" t="s">
        <v>160</v>
      </c>
      <c r="E1809" s="19" t="s">
        <v>161</v>
      </c>
      <c r="F1809" s="19" t="s">
        <v>162</v>
      </c>
      <c r="G1809" s="19" t="s">
        <v>291</v>
      </c>
      <c r="H1809" s="19" t="n">
        <f aca="false">IF(OR(VLOOKUP(A1809,Personal!$A$6:$F$112,5,FALSE())&lt;&gt;"Sí",N1809="No aplica"),0,'Catàleg GRAE'!D64)</f>
        <v>1</v>
      </c>
      <c r="I1809" s="20"/>
      <c r="J1809" s="20"/>
      <c r="K1809" s="20"/>
      <c r="L1809" s="21"/>
      <c r="M1809" s="21"/>
      <c r="N1809" s="20"/>
      <c r="O1809" s="20"/>
      <c r="P1809" s="19" t="str">
        <f aca="false">IF(I1809="","",I1809-H1809)</f>
        <v/>
      </c>
      <c r="Q1809" s="19" t="str">
        <f aca="true">IF(B1809="","",IF(N1809="No aplica","No aplica",IF(I1809="","Pendent",IF(N1809="Per substituir","Substituir",IF(OR(N1809="No localitzat",N1809="No lliurat"),"Reposar",IF(I1809&lt;H1809,"Reposar",IF(I1809&gt;H1809,"Revisar excedent",IF(AND(G1809="Sí",M1809&lt;&gt;"",M1809&lt;TODAY()),"EPI caducat",IF(AND(G1809="Sí",M1809&lt;&gt;"",M1809&lt;=TODAY()+90),"EPI caduca ≤90 dies",IF(OR(N1809="Deteriorat usable",N1809="Revisió necessària"),"Revisar","OK"))))))))))</f>
      </c>
      <c r="R1809" s="20"/>
    </row>
    <row r="1810" customFormat="false" ht="15" hidden="false" customHeight="false" outlineLevel="0" collapsed="false">
      <c r="A1810" s="19" t="n">
        <v>17</v>
      </c>
      <c r="B1810" s="19" t="n">
        <f aca="false">IFERROR(VLOOKUP(A1810,Personal!$A$6:$F$112,2,FALSE()),"")</f>
        <v>0</v>
      </c>
      <c r="C1810" s="19" t="str">
        <f aca="false">IFERROR(VLOOKUP(A1810,Personal!$A$6:$F$112,3,FALSE()),"")</f>
        <v>Olot</v>
      </c>
      <c r="D1810" s="19" t="s">
        <v>137</v>
      </c>
      <c r="E1810" s="19" t="s">
        <v>163</v>
      </c>
      <c r="F1810" s="19" t="s">
        <v>164</v>
      </c>
      <c r="G1810" s="19" t="s">
        <v>272</v>
      </c>
      <c r="H1810" s="19" t="n">
        <f aca="false">IF(OR(VLOOKUP(A1810,Personal!$A$6:$F$112,5,FALSE())&lt;&gt;"Sí",N1810="No aplica"),0,'Catàleg GRAE'!D65)</f>
        <v>1</v>
      </c>
      <c r="I1810" s="20"/>
      <c r="J1810" s="20"/>
      <c r="K1810" s="20"/>
      <c r="L1810" s="21"/>
      <c r="M1810" s="21"/>
      <c r="N1810" s="20"/>
      <c r="O1810" s="20"/>
      <c r="P1810" s="19" t="str">
        <f aca="false">IF(I1810="","",I1810-H1810)</f>
        <v/>
      </c>
      <c r="Q1810" s="19" t="str">
        <f aca="true">IF(B1810="","",IF(N1810="No aplica","No aplica",IF(I1810="","Pendent",IF(N1810="Per substituir","Substituir",IF(OR(N1810="No localitzat",N1810="No lliurat"),"Reposar",IF(I1810&lt;H1810,"Reposar",IF(I1810&gt;H1810,"Revisar excedent",IF(AND(G1810="Sí",M1810&lt;&gt;"",M1810&lt;TODAY()),"EPI caducat",IF(AND(G1810="Sí",M1810&lt;&gt;"",M1810&lt;=TODAY()+90),"EPI caduca ≤90 dies",IF(OR(N1810="Deteriorat usable",N1810="Revisió necessària"),"Revisar","OK"))))))))))</f>
      </c>
      <c r="R1810" s="20"/>
    </row>
    <row r="1811" customFormat="false" ht="15" hidden="false" customHeight="false" outlineLevel="0" collapsed="false">
      <c r="A1811" s="19" t="n">
        <v>17</v>
      </c>
      <c r="B1811" s="19" t="n">
        <f aca="false">IFERROR(VLOOKUP(A1811,Personal!$A$6:$F$112,2,FALSE()),"")</f>
        <v>0</v>
      </c>
      <c r="C1811" s="19" t="str">
        <f aca="false">IFERROR(VLOOKUP(A1811,Personal!$A$6:$F$112,3,FALSE()),"")</f>
        <v>Olot</v>
      </c>
      <c r="D1811" s="19" t="s">
        <v>132</v>
      </c>
      <c r="E1811" s="19" t="s">
        <v>165</v>
      </c>
      <c r="F1811" s="19" t="s">
        <v>166</v>
      </c>
      <c r="G1811" s="19" t="s">
        <v>272</v>
      </c>
      <c r="H1811" s="19" t="n">
        <f aca="false">IF(OR(VLOOKUP(A1811,Personal!$A$6:$F$112,5,FALSE())&lt;&gt;"Sí",N1811="No aplica"),0,'Catàleg GRAE'!D66)</f>
        <v>1</v>
      </c>
      <c r="I1811" s="20"/>
      <c r="J1811" s="20"/>
      <c r="K1811" s="20"/>
      <c r="L1811" s="21"/>
      <c r="M1811" s="21"/>
      <c r="N1811" s="20"/>
      <c r="O1811" s="20"/>
      <c r="P1811" s="19" t="str">
        <f aca="false">IF(I1811="","",I1811-H1811)</f>
        <v/>
      </c>
      <c r="Q1811" s="19" t="str">
        <f aca="true">IF(B1811="","",IF(N1811="No aplica","No aplica",IF(I1811="","Pendent",IF(N1811="Per substituir","Substituir",IF(OR(N1811="No localitzat",N1811="No lliurat"),"Reposar",IF(I1811&lt;H1811,"Reposar",IF(I1811&gt;H1811,"Revisar excedent",IF(AND(G1811="Sí",M1811&lt;&gt;"",M1811&lt;TODAY()),"EPI caducat",IF(AND(G1811="Sí",M1811&lt;&gt;"",M1811&lt;=TODAY()+90),"EPI caduca ≤90 dies",IF(OR(N1811="Deteriorat usable",N1811="Revisió necessària"),"Revisar","OK"))))))))))</f>
      </c>
      <c r="R1811" s="20"/>
    </row>
    <row r="1812" customFormat="false" ht="15" hidden="false" customHeight="false" outlineLevel="0" collapsed="false">
      <c r="A1812" s="19" t="n">
        <v>17</v>
      </c>
      <c r="B1812" s="19" t="n">
        <f aca="false">IFERROR(VLOOKUP(A1812,Personal!$A$6:$F$112,2,FALSE()),"")</f>
        <v>0</v>
      </c>
      <c r="C1812" s="19" t="str">
        <f aca="false">IFERROR(VLOOKUP(A1812,Personal!$A$6:$F$112,3,FALSE()),"")</f>
        <v>Olot</v>
      </c>
      <c r="D1812" s="19" t="s">
        <v>71</v>
      </c>
      <c r="E1812" s="19" t="s">
        <v>167</v>
      </c>
      <c r="F1812" s="19" t="s">
        <v>168</v>
      </c>
      <c r="G1812" s="19" t="s">
        <v>291</v>
      </c>
      <c r="H1812" s="19" t="n">
        <f aca="false">IF(OR(VLOOKUP(A1812,Personal!$A$6:$F$112,5,FALSE())&lt;&gt;"Sí",N1812="No aplica"),0,'Catàleg GRAE'!D67)</f>
        <v>1</v>
      </c>
      <c r="I1812" s="20"/>
      <c r="J1812" s="20"/>
      <c r="K1812" s="20"/>
      <c r="L1812" s="21"/>
      <c r="M1812" s="21"/>
      <c r="N1812" s="20"/>
      <c r="O1812" s="20"/>
      <c r="P1812" s="19" t="str">
        <f aca="false">IF(I1812="","",I1812-H1812)</f>
        <v/>
      </c>
      <c r="Q1812" s="19" t="str">
        <f aca="true">IF(B1812="","",IF(N1812="No aplica","No aplica",IF(I1812="","Pendent",IF(N1812="Per substituir","Substituir",IF(OR(N1812="No localitzat",N1812="No lliurat"),"Reposar",IF(I1812&lt;H1812,"Reposar",IF(I1812&gt;H1812,"Revisar excedent",IF(AND(G1812="Sí",M1812&lt;&gt;"",M1812&lt;TODAY()),"EPI caducat",IF(AND(G1812="Sí",M1812&lt;&gt;"",M1812&lt;=TODAY()+90),"EPI caduca ≤90 dies",IF(OR(N1812="Deteriorat usable",N1812="Revisió necessària"),"Revisar","OK"))))))))))</f>
      </c>
      <c r="R1812" s="20"/>
    </row>
    <row r="1813" customFormat="false" ht="15" hidden="false" customHeight="false" outlineLevel="0" collapsed="false">
      <c r="A1813" s="19" t="n">
        <v>17</v>
      </c>
      <c r="B1813" s="19" t="n">
        <f aca="false">IFERROR(VLOOKUP(A1813,Personal!$A$6:$F$112,2,FALSE()),"")</f>
        <v>0</v>
      </c>
      <c r="C1813" s="19" t="str">
        <f aca="false">IFERROR(VLOOKUP(A1813,Personal!$A$6:$F$112,3,FALSE()),"")</f>
        <v>Olot</v>
      </c>
      <c r="D1813" s="19" t="s">
        <v>132</v>
      </c>
      <c r="E1813" s="19" t="s">
        <v>169</v>
      </c>
      <c r="F1813" s="19" t="s">
        <v>170</v>
      </c>
      <c r="G1813" s="19" t="s">
        <v>272</v>
      </c>
      <c r="H1813" s="19" t="n">
        <f aca="false">IF(OR(VLOOKUP(A1813,Personal!$A$6:$F$112,5,FALSE())&lt;&gt;"Sí",N1813="No aplica"),0,'Catàleg GRAE'!D68)</f>
        <v>1</v>
      </c>
      <c r="I1813" s="20"/>
      <c r="J1813" s="20"/>
      <c r="K1813" s="20"/>
      <c r="L1813" s="21"/>
      <c r="M1813" s="21"/>
      <c r="N1813" s="20"/>
      <c r="O1813" s="20"/>
      <c r="P1813" s="19" t="str">
        <f aca="false">IF(I1813="","",I1813-H1813)</f>
        <v/>
      </c>
      <c r="Q1813" s="19" t="str">
        <f aca="true">IF(B1813="","",IF(N1813="No aplica","No aplica",IF(I1813="","Pendent",IF(N1813="Per substituir","Substituir",IF(OR(N1813="No localitzat",N1813="No lliurat"),"Reposar",IF(I1813&lt;H1813,"Reposar",IF(I1813&gt;H1813,"Revisar excedent",IF(AND(G1813="Sí",M1813&lt;&gt;"",M1813&lt;TODAY()),"EPI caducat",IF(AND(G1813="Sí",M1813&lt;&gt;"",M1813&lt;=TODAY()+90),"EPI caduca ≤90 dies",IF(OR(N1813="Deteriorat usable",N1813="Revisió necessària"),"Revisar","OK"))))))))))</f>
      </c>
      <c r="R1813" s="20"/>
    </row>
    <row r="1814" customFormat="false" ht="15" hidden="false" customHeight="false" outlineLevel="0" collapsed="false">
      <c r="A1814" s="19" t="n">
        <v>17</v>
      </c>
      <c r="B1814" s="19" t="n">
        <f aca="false">IFERROR(VLOOKUP(A1814,Personal!$A$6:$F$112,2,FALSE()),"")</f>
        <v>0</v>
      </c>
      <c r="C1814" s="19" t="str">
        <f aca="false">IFERROR(VLOOKUP(A1814,Personal!$A$6:$F$112,3,FALSE()),"")</f>
        <v>Olot</v>
      </c>
      <c r="D1814" s="19" t="s">
        <v>142</v>
      </c>
      <c r="E1814" s="19" t="s">
        <v>171</v>
      </c>
      <c r="F1814" s="19" t="s">
        <v>172</v>
      </c>
      <c r="G1814" s="19" t="s">
        <v>272</v>
      </c>
      <c r="H1814" s="19" t="n">
        <f aca="false">IF(OR(VLOOKUP(A1814,Personal!$A$6:$F$112,5,FALSE())&lt;&gt;"Sí",N1814="No aplica"),0,'Catàleg GRAE'!D69)</f>
        <v>1</v>
      </c>
      <c r="I1814" s="20"/>
      <c r="J1814" s="20"/>
      <c r="K1814" s="20"/>
      <c r="L1814" s="21"/>
      <c r="M1814" s="21"/>
      <c r="N1814" s="20"/>
      <c r="O1814" s="20"/>
      <c r="P1814" s="19" t="str">
        <f aca="false">IF(I1814="","",I1814-H1814)</f>
        <v/>
      </c>
      <c r="Q1814" s="19" t="str">
        <f aca="true">IF(B1814="","",IF(N1814="No aplica","No aplica",IF(I1814="","Pendent",IF(N1814="Per substituir","Substituir",IF(OR(N1814="No localitzat",N1814="No lliurat"),"Reposar",IF(I1814&lt;H1814,"Reposar",IF(I1814&gt;H1814,"Revisar excedent",IF(AND(G1814="Sí",M1814&lt;&gt;"",M1814&lt;TODAY()),"EPI caducat",IF(AND(G1814="Sí",M1814&lt;&gt;"",M1814&lt;=TODAY()+90),"EPI caduca ≤90 dies",IF(OR(N1814="Deteriorat usable",N1814="Revisió necessària"),"Revisar","OK"))))))))))</f>
      </c>
      <c r="R1814" s="20"/>
    </row>
    <row r="1815" customFormat="false" ht="15" hidden="false" customHeight="false" outlineLevel="0" collapsed="false">
      <c r="A1815" s="19" t="n">
        <v>17</v>
      </c>
      <c r="B1815" s="19" t="n">
        <f aca="false">IFERROR(VLOOKUP(A1815,Personal!$A$6:$F$112,2,FALSE()),"")</f>
        <v>0</v>
      </c>
      <c r="C1815" s="19" t="str">
        <f aca="false">IFERROR(VLOOKUP(A1815,Personal!$A$6:$F$112,3,FALSE()),"")</f>
        <v>Olot</v>
      </c>
      <c r="D1815" s="19" t="s">
        <v>132</v>
      </c>
      <c r="E1815" s="19" t="s">
        <v>173</v>
      </c>
      <c r="F1815" s="19" t="s">
        <v>174</v>
      </c>
      <c r="G1815" s="19" t="s">
        <v>272</v>
      </c>
      <c r="H1815" s="19" t="n">
        <f aca="false">IF(OR(VLOOKUP(A1815,Personal!$A$6:$F$112,5,FALSE())&lt;&gt;"Sí",N1815="No aplica"),0,'Catàleg GRAE'!D70)</f>
        <v>1</v>
      </c>
      <c r="I1815" s="20"/>
      <c r="J1815" s="20"/>
      <c r="K1815" s="20"/>
      <c r="L1815" s="21"/>
      <c r="M1815" s="21"/>
      <c r="N1815" s="20"/>
      <c r="O1815" s="20"/>
      <c r="P1815" s="19" t="str">
        <f aca="false">IF(I1815="","",I1815-H1815)</f>
        <v/>
      </c>
      <c r="Q1815" s="19" t="str">
        <f aca="true">IF(B1815="","",IF(N1815="No aplica","No aplica",IF(I1815="","Pendent",IF(N1815="Per substituir","Substituir",IF(OR(N1815="No localitzat",N1815="No lliurat"),"Reposar",IF(I1815&lt;H1815,"Reposar",IF(I1815&gt;H1815,"Revisar excedent",IF(AND(G1815="Sí",M1815&lt;&gt;"",M1815&lt;TODAY()),"EPI caducat",IF(AND(G1815="Sí",M1815&lt;&gt;"",M1815&lt;=TODAY()+90),"EPI caduca ≤90 dies",IF(OR(N1815="Deteriorat usable",N1815="Revisió necessària"),"Revisar","OK"))))))))))</f>
      </c>
      <c r="R1815" s="20"/>
    </row>
    <row r="1816" customFormat="false" ht="15" hidden="false" customHeight="false" outlineLevel="0" collapsed="false">
      <c r="A1816" s="19" t="n">
        <v>17</v>
      </c>
      <c r="B1816" s="19" t="n">
        <f aca="false">IFERROR(VLOOKUP(A1816,Personal!$A$6:$F$112,2,FALSE()),"")</f>
        <v>0</v>
      </c>
      <c r="C1816" s="19" t="str">
        <f aca="false">IFERROR(VLOOKUP(A1816,Personal!$A$6:$F$112,3,FALSE()),"")</f>
        <v>Olot</v>
      </c>
      <c r="D1816" s="19" t="s">
        <v>132</v>
      </c>
      <c r="E1816" s="19" t="s">
        <v>175</v>
      </c>
      <c r="F1816" s="19" t="s">
        <v>176</v>
      </c>
      <c r="G1816" s="19" t="s">
        <v>272</v>
      </c>
      <c r="H1816" s="19" t="n">
        <f aca="false">IF(OR(VLOOKUP(A1816,Personal!$A$6:$F$112,5,FALSE())&lt;&gt;"Sí",N1816="No aplica"),0,'Catàleg GRAE'!D71)</f>
        <v>1</v>
      </c>
      <c r="I1816" s="20"/>
      <c r="J1816" s="20"/>
      <c r="K1816" s="20"/>
      <c r="L1816" s="21"/>
      <c r="M1816" s="21"/>
      <c r="N1816" s="20"/>
      <c r="O1816" s="20"/>
      <c r="P1816" s="19" t="str">
        <f aca="false">IF(I1816="","",I1816-H1816)</f>
        <v/>
      </c>
      <c r="Q1816" s="19" t="str">
        <f aca="true">IF(B1816="","",IF(N1816="No aplica","No aplica",IF(I1816="","Pendent",IF(N1816="Per substituir","Substituir",IF(OR(N1816="No localitzat",N1816="No lliurat"),"Reposar",IF(I1816&lt;H1816,"Reposar",IF(I1816&gt;H1816,"Revisar excedent",IF(AND(G1816="Sí",M1816&lt;&gt;"",M1816&lt;TODAY()),"EPI caducat",IF(AND(G1816="Sí",M1816&lt;&gt;"",M1816&lt;=TODAY()+90),"EPI caduca ≤90 dies",IF(OR(N1816="Deteriorat usable",N1816="Revisió necessària"),"Revisar","OK"))))))))))</f>
      </c>
      <c r="R1816" s="20"/>
    </row>
    <row r="1817" customFormat="false" ht="15" hidden="false" customHeight="false" outlineLevel="0" collapsed="false">
      <c r="A1817" s="19" t="n">
        <v>17</v>
      </c>
      <c r="B1817" s="19" t="n">
        <f aca="false">IFERROR(VLOOKUP(A1817,Personal!$A$6:$F$112,2,FALSE()),"")</f>
        <v>0</v>
      </c>
      <c r="C1817" s="19" t="str">
        <f aca="false">IFERROR(VLOOKUP(A1817,Personal!$A$6:$F$112,3,FALSE()),"")</f>
        <v>Olot</v>
      </c>
      <c r="D1817" s="19" t="s">
        <v>177</v>
      </c>
      <c r="E1817" s="19" t="s">
        <v>178</v>
      </c>
      <c r="F1817" s="19" t="s">
        <v>179</v>
      </c>
      <c r="G1817" s="19" t="s">
        <v>272</v>
      </c>
      <c r="H1817" s="19" t="n">
        <f aca="false">IF(OR(VLOOKUP(A1817,Personal!$A$6:$F$112,5,FALSE())&lt;&gt;"Sí",N1817="No aplica"),0,'Catàleg GRAE'!D72)</f>
        <v>1</v>
      </c>
      <c r="I1817" s="20"/>
      <c r="J1817" s="20"/>
      <c r="K1817" s="20"/>
      <c r="L1817" s="21"/>
      <c r="M1817" s="21"/>
      <c r="N1817" s="20"/>
      <c r="O1817" s="20"/>
      <c r="P1817" s="19" t="str">
        <f aca="false">IF(I1817="","",I1817-H1817)</f>
        <v/>
      </c>
      <c r="Q1817" s="19" t="str">
        <f aca="true">IF(B1817="","",IF(N1817="No aplica","No aplica",IF(I1817="","Pendent",IF(N1817="Per substituir","Substituir",IF(OR(N1817="No localitzat",N1817="No lliurat"),"Reposar",IF(I1817&lt;H1817,"Reposar",IF(I1817&gt;H1817,"Revisar excedent",IF(AND(G1817="Sí",M1817&lt;&gt;"",M1817&lt;TODAY()),"EPI caducat",IF(AND(G1817="Sí",M1817&lt;&gt;"",M1817&lt;=TODAY()+90),"EPI caduca ≤90 dies",IF(OR(N1817="Deteriorat usable",N1817="Revisió necessària"),"Revisar","OK"))))))))))</f>
      </c>
      <c r="R1817" s="20"/>
    </row>
    <row r="1818" customFormat="false" ht="15" hidden="false" customHeight="false" outlineLevel="0" collapsed="false">
      <c r="A1818" s="19" t="n">
        <v>17</v>
      </c>
      <c r="B1818" s="19" t="n">
        <f aca="false">IFERROR(VLOOKUP(A1818,Personal!$A$6:$F$112,2,FALSE()),"")</f>
        <v>0</v>
      </c>
      <c r="C1818" s="19" t="str">
        <f aca="false">IFERROR(VLOOKUP(A1818,Personal!$A$6:$F$112,3,FALSE()),"")</f>
        <v>Olot</v>
      </c>
      <c r="D1818" s="19" t="s">
        <v>177</v>
      </c>
      <c r="E1818" s="19" t="s">
        <v>180</v>
      </c>
      <c r="F1818" s="19" t="s">
        <v>181</v>
      </c>
      <c r="G1818" s="19" t="s">
        <v>272</v>
      </c>
      <c r="H1818" s="19" t="n">
        <f aca="false">IF(OR(VLOOKUP(A1818,Personal!$A$6:$F$112,5,FALSE())&lt;&gt;"Sí",N1818="No aplica"),0,'Catàleg GRAE'!D73)</f>
        <v>1</v>
      </c>
      <c r="I1818" s="20"/>
      <c r="J1818" s="20"/>
      <c r="K1818" s="20"/>
      <c r="L1818" s="21"/>
      <c r="M1818" s="21"/>
      <c r="N1818" s="20"/>
      <c r="O1818" s="20"/>
      <c r="P1818" s="19" t="str">
        <f aca="false">IF(I1818="","",I1818-H1818)</f>
        <v/>
      </c>
      <c r="Q1818" s="19" t="str">
        <f aca="true">IF(B1818="","",IF(N1818="No aplica","No aplica",IF(I1818="","Pendent",IF(N1818="Per substituir","Substituir",IF(OR(N1818="No localitzat",N1818="No lliurat"),"Reposar",IF(I1818&lt;H1818,"Reposar",IF(I1818&gt;H1818,"Revisar excedent",IF(AND(G1818="Sí",M1818&lt;&gt;"",M1818&lt;TODAY()),"EPI caducat",IF(AND(G1818="Sí",M1818&lt;&gt;"",M1818&lt;=TODAY()+90),"EPI caduca ≤90 dies",IF(OR(N1818="Deteriorat usable",N1818="Revisió necessària"),"Revisar","OK"))))))))))</f>
      </c>
      <c r="R1818" s="20"/>
    </row>
    <row r="1819" customFormat="false" ht="15" hidden="false" customHeight="false" outlineLevel="0" collapsed="false">
      <c r="A1819" s="19" t="n">
        <v>17</v>
      </c>
      <c r="B1819" s="19" t="n">
        <f aca="false">IFERROR(VLOOKUP(A1819,Personal!$A$6:$F$112,2,FALSE()),"")</f>
        <v>0</v>
      </c>
      <c r="C1819" s="19" t="str">
        <f aca="false">IFERROR(VLOOKUP(A1819,Personal!$A$6:$F$112,3,FALSE()),"")</f>
        <v>Olot</v>
      </c>
      <c r="D1819" s="19" t="s">
        <v>132</v>
      </c>
      <c r="E1819" s="19" t="s">
        <v>182</v>
      </c>
      <c r="F1819" s="19" t="s">
        <v>183</v>
      </c>
      <c r="G1819" s="19" t="s">
        <v>272</v>
      </c>
      <c r="H1819" s="19" t="n">
        <f aca="false">IF(OR(VLOOKUP(A1819,Personal!$A$6:$F$112,5,FALSE())&lt;&gt;"Sí",N1819="No aplica"),0,'Catàleg GRAE'!D74)</f>
        <v>1</v>
      </c>
      <c r="I1819" s="20"/>
      <c r="J1819" s="20"/>
      <c r="K1819" s="20"/>
      <c r="L1819" s="21"/>
      <c r="M1819" s="21"/>
      <c r="N1819" s="20"/>
      <c r="O1819" s="20"/>
      <c r="P1819" s="19" t="str">
        <f aca="false">IF(I1819="","",I1819-H1819)</f>
        <v/>
      </c>
      <c r="Q1819" s="19" t="str">
        <f aca="true">IF(B1819="","",IF(N1819="No aplica","No aplica",IF(I1819="","Pendent",IF(N1819="Per substituir","Substituir",IF(OR(N1819="No localitzat",N1819="No lliurat"),"Reposar",IF(I1819&lt;H1819,"Reposar",IF(I1819&gt;H1819,"Revisar excedent",IF(AND(G1819="Sí",M1819&lt;&gt;"",M1819&lt;TODAY()),"EPI caducat",IF(AND(G1819="Sí",M1819&lt;&gt;"",M1819&lt;=TODAY()+90),"EPI caduca ≤90 dies",IF(OR(N1819="Deteriorat usable",N1819="Revisió necessària"),"Revisar","OK"))))))))))</f>
      </c>
      <c r="R1819" s="20"/>
    </row>
    <row r="1820" customFormat="false" ht="15" hidden="false" customHeight="false" outlineLevel="0" collapsed="false">
      <c r="A1820" s="19" t="n">
        <v>17</v>
      </c>
      <c r="B1820" s="19" t="n">
        <f aca="false">IFERROR(VLOOKUP(A1820,Personal!$A$6:$F$112,2,FALSE()),"")</f>
        <v>0</v>
      </c>
      <c r="C1820" s="19" t="str">
        <f aca="false">IFERROR(VLOOKUP(A1820,Personal!$A$6:$F$112,3,FALSE()),"")</f>
        <v>Olot</v>
      </c>
      <c r="D1820" s="19" t="s">
        <v>177</v>
      </c>
      <c r="E1820" s="19" t="s">
        <v>184</v>
      </c>
      <c r="F1820" s="19" t="s">
        <v>185</v>
      </c>
      <c r="G1820" s="19" t="s">
        <v>272</v>
      </c>
      <c r="H1820" s="19" t="n">
        <f aca="false">IF(OR(VLOOKUP(A1820,Personal!$A$6:$F$112,5,FALSE())&lt;&gt;"Sí",N1820="No aplica"),0,'Catàleg GRAE'!D75)</f>
        <v>1</v>
      </c>
      <c r="I1820" s="20"/>
      <c r="J1820" s="20"/>
      <c r="K1820" s="20"/>
      <c r="L1820" s="21"/>
      <c r="M1820" s="21"/>
      <c r="N1820" s="20"/>
      <c r="O1820" s="20"/>
      <c r="P1820" s="19" t="str">
        <f aca="false">IF(I1820="","",I1820-H1820)</f>
        <v/>
      </c>
      <c r="Q1820" s="19" t="str">
        <f aca="true">IF(B1820="","",IF(N1820="No aplica","No aplica",IF(I1820="","Pendent",IF(N1820="Per substituir","Substituir",IF(OR(N1820="No localitzat",N1820="No lliurat"),"Reposar",IF(I1820&lt;H1820,"Reposar",IF(I1820&gt;H1820,"Revisar excedent",IF(AND(G1820="Sí",M1820&lt;&gt;"",M1820&lt;TODAY()),"EPI caducat",IF(AND(G1820="Sí",M1820&lt;&gt;"",M1820&lt;=TODAY()+90),"EPI caduca ≤90 dies",IF(OR(N1820="Deteriorat usable",N1820="Revisió necessària"),"Revisar","OK"))))))))))</f>
      </c>
      <c r="R1820" s="20"/>
    </row>
    <row r="1821" customFormat="false" ht="15" hidden="false" customHeight="false" outlineLevel="0" collapsed="false">
      <c r="A1821" s="19" t="n">
        <v>17</v>
      </c>
      <c r="B1821" s="19" t="n">
        <f aca="false">IFERROR(VLOOKUP(A1821,Personal!$A$6:$F$112,2,FALSE()),"")</f>
        <v>0</v>
      </c>
      <c r="C1821" s="19" t="str">
        <f aca="false">IFERROR(VLOOKUP(A1821,Personal!$A$6:$F$112,3,FALSE()),"")</f>
        <v>Olot</v>
      </c>
      <c r="D1821" s="19" t="s">
        <v>142</v>
      </c>
      <c r="E1821" s="19" t="s">
        <v>186</v>
      </c>
      <c r="F1821" s="19" t="s">
        <v>187</v>
      </c>
      <c r="G1821" s="19" t="s">
        <v>272</v>
      </c>
      <c r="H1821" s="19" t="n">
        <f aca="false">IF(OR(VLOOKUP(A1821,Personal!$A$6:$F$112,5,FALSE())&lt;&gt;"Sí",N1821="No aplica"),0,'Catàleg GRAE'!D76)</f>
        <v>1</v>
      </c>
      <c r="I1821" s="20"/>
      <c r="J1821" s="20"/>
      <c r="K1821" s="20"/>
      <c r="L1821" s="21"/>
      <c r="M1821" s="21"/>
      <c r="N1821" s="20"/>
      <c r="O1821" s="20"/>
      <c r="P1821" s="19" t="str">
        <f aca="false">IF(I1821="","",I1821-H1821)</f>
        <v/>
      </c>
      <c r="Q1821" s="19" t="str">
        <f aca="true">IF(B1821="","",IF(N1821="No aplica","No aplica",IF(I1821="","Pendent",IF(N1821="Per substituir","Substituir",IF(OR(N1821="No localitzat",N1821="No lliurat"),"Reposar",IF(I1821&lt;H1821,"Reposar",IF(I1821&gt;H1821,"Revisar excedent",IF(AND(G1821="Sí",M1821&lt;&gt;"",M1821&lt;TODAY()),"EPI caducat",IF(AND(G1821="Sí",M1821&lt;&gt;"",M1821&lt;=TODAY()+90),"EPI caduca ≤90 dies",IF(OR(N1821="Deteriorat usable",N1821="Revisió necessària"),"Revisar","OK"))))))))))</f>
      </c>
      <c r="R1821" s="20"/>
    </row>
    <row r="1822" customFormat="false" ht="15" hidden="false" customHeight="false" outlineLevel="0" collapsed="false">
      <c r="A1822" s="19" t="n">
        <v>17</v>
      </c>
      <c r="B1822" s="19" t="n">
        <f aca="false">IFERROR(VLOOKUP(A1822,Personal!$A$6:$F$112,2,FALSE()),"")</f>
        <v>0</v>
      </c>
      <c r="C1822" s="19" t="str">
        <f aca="false">IFERROR(VLOOKUP(A1822,Personal!$A$6:$F$112,3,FALSE()),"")</f>
        <v>Olot</v>
      </c>
      <c r="D1822" s="19" t="s">
        <v>177</v>
      </c>
      <c r="E1822" s="19" t="s">
        <v>188</v>
      </c>
      <c r="F1822" s="19" t="s">
        <v>189</v>
      </c>
      <c r="G1822" s="19" t="s">
        <v>272</v>
      </c>
      <c r="H1822" s="19" t="n">
        <f aca="false">IF(OR(VLOOKUP(A1822,Personal!$A$6:$F$112,5,FALSE())&lt;&gt;"Sí",N1822="No aplica"),0,'Catàleg GRAE'!D77)</f>
        <v>1</v>
      </c>
      <c r="I1822" s="20"/>
      <c r="J1822" s="20"/>
      <c r="K1822" s="20"/>
      <c r="L1822" s="21"/>
      <c r="M1822" s="21"/>
      <c r="N1822" s="20"/>
      <c r="O1822" s="20"/>
      <c r="P1822" s="19" t="str">
        <f aca="false">IF(I1822="","",I1822-H1822)</f>
        <v/>
      </c>
      <c r="Q1822" s="19" t="str">
        <f aca="true">IF(B1822="","",IF(N1822="No aplica","No aplica",IF(I1822="","Pendent",IF(N1822="Per substituir","Substituir",IF(OR(N1822="No localitzat",N1822="No lliurat"),"Reposar",IF(I1822&lt;H1822,"Reposar",IF(I1822&gt;H1822,"Revisar excedent",IF(AND(G1822="Sí",M1822&lt;&gt;"",M1822&lt;TODAY()),"EPI caducat",IF(AND(G1822="Sí",M1822&lt;&gt;"",M1822&lt;=TODAY()+90),"EPI caduca ≤90 dies",IF(OR(N1822="Deteriorat usable",N1822="Revisió necessària"),"Revisar","OK"))))))))))</f>
      </c>
      <c r="R1822" s="20"/>
    </row>
    <row r="1823" customFormat="false" ht="15" hidden="false" customHeight="false" outlineLevel="0" collapsed="false">
      <c r="A1823" s="19" t="n">
        <v>17</v>
      </c>
      <c r="B1823" s="19" t="n">
        <f aca="false">IFERROR(VLOOKUP(A1823,Personal!$A$6:$F$112,2,FALSE()),"")</f>
        <v>0</v>
      </c>
      <c r="C1823" s="19" t="str">
        <f aca="false">IFERROR(VLOOKUP(A1823,Personal!$A$6:$F$112,3,FALSE()),"")</f>
        <v>Olot</v>
      </c>
      <c r="D1823" s="19" t="s">
        <v>132</v>
      </c>
      <c r="E1823" s="19" t="s">
        <v>190</v>
      </c>
      <c r="F1823" s="19" t="s">
        <v>191</v>
      </c>
      <c r="G1823" s="19" t="s">
        <v>272</v>
      </c>
      <c r="H1823" s="19" t="n">
        <f aca="false">IF(OR(VLOOKUP(A1823,Personal!$A$6:$F$112,5,FALSE())&lt;&gt;"Sí",N1823="No aplica"),0,'Catàleg GRAE'!D78)</f>
        <v>1</v>
      </c>
      <c r="I1823" s="20"/>
      <c r="J1823" s="20"/>
      <c r="K1823" s="20"/>
      <c r="L1823" s="21"/>
      <c r="M1823" s="21"/>
      <c r="N1823" s="20"/>
      <c r="O1823" s="20"/>
      <c r="P1823" s="19" t="str">
        <f aca="false">IF(I1823="","",I1823-H1823)</f>
        <v/>
      </c>
      <c r="Q1823" s="19" t="str">
        <f aca="true">IF(B1823="","",IF(N1823="No aplica","No aplica",IF(I1823="","Pendent",IF(N1823="Per substituir","Substituir",IF(OR(N1823="No localitzat",N1823="No lliurat"),"Reposar",IF(I1823&lt;H1823,"Reposar",IF(I1823&gt;H1823,"Revisar excedent",IF(AND(G1823="Sí",M1823&lt;&gt;"",M1823&lt;TODAY()),"EPI caducat",IF(AND(G1823="Sí",M1823&lt;&gt;"",M1823&lt;=TODAY()+90),"EPI caduca ≤90 dies",IF(OR(N1823="Deteriorat usable",N1823="Revisió necessària"),"Revisar","OK"))))))))))</f>
      </c>
      <c r="R1823" s="20"/>
    </row>
    <row r="1824" customFormat="false" ht="15" hidden="false" customHeight="false" outlineLevel="0" collapsed="false">
      <c r="A1824" s="19" t="n">
        <v>17</v>
      </c>
      <c r="B1824" s="19" t="n">
        <f aca="false">IFERROR(VLOOKUP(A1824,Personal!$A$6:$F$112,2,FALSE()),"")</f>
        <v>0</v>
      </c>
      <c r="C1824" s="19" t="str">
        <f aca="false">IFERROR(VLOOKUP(A1824,Personal!$A$6:$F$112,3,FALSE()),"")</f>
        <v>Olot</v>
      </c>
      <c r="D1824" s="19" t="s">
        <v>177</v>
      </c>
      <c r="E1824" s="19" t="s">
        <v>192</v>
      </c>
      <c r="F1824" s="19" t="s">
        <v>193</v>
      </c>
      <c r="G1824" s="19" t="s">
        <v>272</v>
      </c>
      <c r="H1824" s="19" t="n">
        <f aca="false">IF(OR(VLOOKUP(A1824,Personal!$A$6:$F$112,5,FALSE())&lt;&gt;"Sí",N1824="No aplica"),0,'Catàleg GRAE'!D79)</f>
        <v>8</v>
      </c>
      <c r="I1824" s="20"/>
      <c r="J1824" s="20"/>
      <c r="K1824" s="20"/>
      <c r="L1824" s="21"/>
      <c r="M1824" s="21"/>
      <c r="N1824" s="20"/>
      <c r="O1824" s="20"/>
      <c r="P1824" s="19" t="str">
        <f aca="false">IF(I1824="","",I1824-H1824)</f>
        <v/>
      </c>
      <c r="Q1824" s="19" t="str">
        <f aca="true">IF(B1824="","",IF(N1824="No aplica","No aplica",IF(I1824="","Pendent",IF(N1824="Per substituir","Substituir",IF(OR(N1824="No localitzat",N1824="No lliurat"),"Reposar",IF(I1824&lt;H1824,"Reposar",IF(I1824&gt;H1824,"Revisar excedent",IF(AND(G1824="Sí",M1824&lt;&gt;"",M1824&lt;TODAY()),"EPI caducat",IF(AND(G1824="Sí",M1824&lt;&gt;"",M1824&lt;=TODAY()+90),"EPI caduca ≤90 dies",IF(OR(N1824="Deteriorat usable",N1824="Revisió necessària"),"Revisar","OK"))))))))))</f>
      </c>
      <c r="R1824" s="20"/>
    </row>
    <row r="1825" customFormat="false" ht="15" hidden="false" customHeight="false" outlineLevel="0" collapsed="false">
      <c r="A1825" s="19" t="n">
        <v>17</v>
      </c>
      <c r="B1825" s="19" t="n">
        <f aca="false">IFERROR(VLOOKUP(A1825,Personal!$A$6:$F$112,2,FALSE()),"")</f>
        <v>0</v>
      </c>
      <c r="C1825" s="19" t="str">
        <f aca="false">IFERROR(VLOOKUP(A1825,Personal!$A$6:$F$112,3,FALSE()),"")</f>
        <v>Olot</v>
      </c>
      <c r="D1825" s="19" t="s">
        <v>177</v>
      </c>
      <c r="E1825" s="19" t="s">
        <v>194</v>
      </c>
      <c r="F1825" s="19" t="s">
        <v>195</v>
      </c>
      <c r="G1825" s="19" t="s">
        <v>272</v>
      </c>
      <c r="H1825" s="19" t="n">
        <f aca="false">IF(OR(VLOOKUP(A1825,Personal!$A$6:$F$112,5,FALSE())&lt;&gt;"Sí",N1825="No aplica"),0,'Catàleg GRAE'!D80)</f>
        <v>2</v>
      </c>
      <c r="I1825" s="20"/>
      <c r="J1825" s="20"/>
      <c r="K1825" s="20"/>
      <c r="L1825" s="21"/>
      <c r="M1825" s="21"/>
      <c r="N1825" s="20"/>
      <c r="O1825" s="20"/>
      <c r="P1825" s="19" t="str">
        <f aca="false">IF(I1825="","",I1825-H1825)</f>
        <v/>
      </c>
      <c r="Q1825" s="19" t="str">
        <f aca="true">IF(B1825="","",IF(N1825="No aplica","No aplica",IF(I1825="","Pendent",IF(N1825="Per substituir","Substituir",IF(OR(N1825="No localitzat",N1825="No lliurat"),"Reposar",IF(I1825&lt;H1825,"Reposar",IF(I1825&gt;H1825,"Revisar excedent",IF(AND(G1825="Sí",M1825&lt;&gt;"",M1825&lt;TODAY()),"EPI caducat",IF(AND(G1825="Sí",M1825&lt;&gt;"",M1825&lt;=TODAY()+90),"EPI caduca ≤90 dies",IF(OR(N1825="Deteriorat usable",N1825="Revisió necessària"),"Revisar","OK"))))))))))</f>
      </c>
      <c r="R1825" s="20"/>
    </row>
    <row r="1826" customFormat="false" ht="15" hidden="false" customHeight="false" outlineLevel="0" collapsed="false">
      <c r="A1826" s="19" t="n">
        <v>17</v>
      </c>
      <c r="B1826" s="19" t="n">
        <f aca="false">IFERROR(VLOOKUP(A1826,Personal!$A$6:$F$112,2,FALSE()),"")</f>
        <v>0</v>
      </c>
      <c r="C1826" s="19" t="str">
        <f aca="false">IFERROR(VLOOKUP(A1826,Personal!$A$6:$F$112,3,FALSE()),"")</f>
        <v>Olot</v>
      </c>
      <c r="D1826" s="19" t="s">
        <v>177</v>
      </c>
      <c r="E1826" s="19" t="s">
        <v>196</v>
      </c>
      <c r="F1826" s="19" t="s">
        <v>197</v>
      </c>
      <c r="G1826" s="19" t="s">
        <v>272</v>
      </c>
      <c r="H1826" s="19" t="n">
        <f aca="false">IF(OR(VLOOKUP(A1826,Personal!$A$6:$F$112,5,FALSE())&lt;&gt;"Sí",N1826="No aplica"),0,'Catàleg GRAE'!D81)</f>
        <v>1</v>
      </c>
      <c r="I1826" s="20"/>
      <c r="J1826" s="20"/>
      <c r="K1826" s="20"/>
      <c r="L1826" s="21"/>
      <c r="M1826" s="21"/>
      <c r="N1826" s="20"/>
      <c r="O1826" s="20"/>
      <c r="P1826" s="19" t="str">
        <f aca="false">IF(I1826="","",I1826-H1826)</f>
        <v/>
      </c>
      <c r="Q1826" s="19" t="str">
        <f aca="true">IF(B1826="","",IF(N1826="No aplica","No aplica",IF(I1826="","Pendent",IF(N1826="Per substituir","Substituir",IF(OR(N1826="No localitzat",N1826="No lliurat"),"Reposar",IF(I1826&lt;H1826,"Reposar",IF(I1826&gt;H1826,"Revisar excedent",IF(AND(G1826="Sí",M1826&lt;&gt;"",M1826&lt;TODAY()),"EPI caducat",IF(AND(G1826="Sí",M1826&lt;&gt;"",M1826&lt;=TODAY()+90),"EPI caduca ≤90 dies",IF(OR(N1826="Deteriorat usable",N1826="Revisió necessària"),"Revisar","OK"))))))))))</f>
      </c>
      <c r="R1826" s="20"/>
    </row>
    <row r="1827" customFormat="false" ht="15" hidden="false" customHeight="false" outlineLevel="0" collapsed="false">
      <c r="A1827" s="19" t="n">
        <v>17</v>
      </c>
      <c r="B1827" s="19" t="n">
        <f aca="false">IFERROR(VLOOKUP(A1827,Personal!$A$6:$F$112,2,FALSE()),"")</f>
        <v>0</v>
      </c>
      <c r="C1827" s="19" t="str">
        <f aca="false">IFERROR(VLOOKUP(A1827,Personal!$A$6:$F$112,3,FALSE()),"")</f>
        <v>Olot</v>
      </c>
      <c r="D1827" s="19" t="s">
        <v>177</v>
      </c>
      <c r="E1827" s="19" t="s">
        <v>198</v>
      </c>
      <c r="F1827" s="19" t="s">
        <v>199</v>
      </c>
      <c r="G1827" s="19" t="s">
        <v>272</v>
      </c>
      <c r="H1827" s="19" t="n">
        <f aca="false">IF(OR(VLOOKUP(A1827,Personal!$A$6:$F$112,5,FALSE())&lt;&gt;"Sí",N1827="No aplica"),0,'Catàleg GRAE'!D82)</f>
        <v>1</v>
      </c>
      <c r="I1827" s="20"/>
      <c r="J1827" s="20"/>
      <c r="K1827" s="20"/>
      <c r="L1827" s="21"/>
      <c r="M1827" s="21"/>
      <c r="N1827" s="20"/>
      <c r="O1827" s="20"/>
      <c r="P1827" s="19" t="str">
        <f aca="false">IF(I1827="","",I1827-H1827)</f>
        <v/>
      </c>
      <c r="Q1827" s="19" t="str">
        <f aca="true">IF(B1827="","",IF(N1827="No aplica","No aplica",IF(I1827="","Pendent",IF(N1827="Per substituir","Substituir",IF(OR(N1827="No localitzat",N1827="No lliurat"),"Reposar",IF(I1827&lt;H1827,"Reposar",IF(I1827&gt;H1827,"Revisar excedent",IF(AND(G1827="Sí",M1827&lt;&gt;"",M1827&lt;TODAY()),"EPI caducat",IF(AND(G1827="Sí",M1827&lt;&gt;"",M1827&lt;=TODAY()+90),"EPI caduca ≤90 dies",IF(OR(N1827="Deteriorat usable",N1827="Revisió necessària"),"Revisar","OK"))))))))))</f>
      </c>
      <c r="R1827" s="20"/>
    </row>
    <row r="1828" customFormat="false" ht="15" hidden="false" customHeight="false" outlineLevel="0" collapsed="false">
      <c r="A1828" s="19" t="n">
        <v>17</v>
      </c>
      <c r="B1828" s="19" t="n">
        <f aca="false">IFERROR(VLOOKUP(A1828,Personal!$A$6:$F$112,2,FALSE()),"")</f>
        <v>0</v>
      </c>
      <c r="C1828" s="19" t="str">
        <f aca="false">IFERROR(VLOOKUP(A1828,Personal!$A$6:$F$112,3,FALSE()),"")</f>
        <v>Olot</v>
      </c>
      <c r="D1828" s="19" t="s">
        <v>177</v>
      </c>
      <c r="E1828" s="19" t="s">
        <v>200</v>
      </c>
      <c r="F1828" s="19" t="s">
        <v>201</v>
      </c>
      <c r="G1828" s="19" t="s">
        <v>272</v>
      </c>
      <c r="H1828" s="19" t="n">
        <f aca="false">IF(OR(VLOOKUP(A1828,Personal!$A$6:$F$112,5,FALSE())&lt;&gt;"Sí",N1828="No aplica"),0,'Catàleg GRAE'!D83)</f>
        <v>1</v>
      </c>
      <c r="I1828" s="20"/>
      <c r="J1828" s="20"/>
      <c r="K1828" s="20"/>
      <c r="L1828" s="21"/>
      <c r="M1828" s="21"/>
      <c r="N1828" s="20"/>
      <c r="O1828" s="20"/>
      <c r="P1828" s="19" t="str">
        <f aca="false">IF(I1828="","",I1828-H1828)</f>
        <v/>
      </c>
      <c r="Q1828" s="19" t="str">
        <f aca="true">IF(B1828="","",IF(N1828="No aplica","No aplica",IF(I1828="","Pendent",IF(N1828="Per substituir","Substituir",IF(OR(N1828="No localitzat",N1828="No lliurat"),"Reposar",IF(I1828&lt;H1828,"Reposar",IF(I1828&gt;H1828,"Revisar excedent",IF(AND(G1828="Sí",M1828&lt;&gt;"",M1828&lt;TODAY()),"EPI caducat",IF(AND(G1828="Sí",M1828&lt;&gt;"",M1828&lt;=TODAY()+90),"EPI caduca ≤90 dies",IF(OR(N1828="Deteriorat usable",N1828="Revisió necessària"),"Revisar","OK"))))))))))</f>
      </c>
      <c r="R1828" s="20"/>
    </row>
    <row r="1829" customFormat="false" ht="15" hidden="false" customHeight="false" outlineLevel="0" collapsed="false">
      <c r="A1829" s="19" t="n">
        <v>17</v>
      </c>
      <c r="B1829" s="19" t="n">
        <f aca="false">IFERROR(VLOOKUP(A1829,Personal!$A$6:$F$112,2,FALSE()),"")</f>
        <v>0</v>
      </c>
      <c r="C1829" s="19" t="str">
        <f aca="false">IFERROR(VLOOKUP(A1829,Personal!$A$6:$F$112,3,FALSE()),"")</f>
        <v>Olot</v>
      </c>
      <c r="D1829" s="19" t="s">
        <v>94</v>
      </c>
      <c r="E1829" s="19" t="s">
        <v>202</v>
      </c>
      <c r="F1829" s="19" t="s">
        <v>203</v>
      </c>
      <c r="G1829" s="19" t="s">
        <v>291</v>
      </c>
      <c r="H1829" s="19" t="n">
        <f aca="false">IF(OR(VLOOKUP(A1829,Personal!$A$6:$F$112,5,FALSE())&lt;&gt;"Sí",N1829="No aplica"),0,'Catàleg GRAE'!D84)</f>
        <v>1</v>
      </c>
      <c r="I1829" s="20"/>
      <c r="J1829" s="20"/>
      <c r="K1829" s="20"/>
      <c r="L1829" s="21"/>
      <c r="M1829" s="21"/>
      <c r="N1829" s="20"/>
      <c r="O1829" s="20"/>
      <c r="P1829" s="19" t="str">
        <f aca="false">IF(I1829="","",I1829-H1829)</f>
        <v/>
      </c>
      <c r="Q1829" s="19" t="str">
        <f aca="true">IF(B1829="","",IF(N1829="No aplica","No aplica",IF(I1829="","Pendent",IF(N1829="Per substituir","Substituir",IF(OR(N1829="No localitzat",N1829="No lliurat"),"Reposar",IF(I1829&lt;H1829,"Reposar",IF(I1829&gt;H1829,"Revisar excedent",IF(AND(G1829="Sí",M1829&lt;&gt;"",M1829&lt;TODAY()),"EPI caducat",IF(AND(G1829="Sí",M1829&lt;&gt;"",M1829&lt;=TODAY()+90),"EPI caduca ≤90 dies",IF(OR(N1829="Deteriorat usable",N1829="Revisió necessària"),"Revisar","OK"))))))))))</f>
      </c>
      <c r="R1829" s="20"/>
    </row>
    <row r="1830" customFormat="false" ht="15" hidden="false" customHeight="false" outlineLevel="0" collapsed="false">
      <c r="A1830" s="19" t="n">
        <v>17</v>
      </c>
      <c r="B1830" s="19" t="n">
        <f aca="false">IFERROR(VLOOKUP(A1830,Personal!$A$6:$F$112,2,FALSE()),"")</f>
        <v>0</v>
      </c>
      <c r="C1830" s="19" t="str">
        <f aca="false">IFERROR(VLOOKUP(A1830,Personal!$A$6:$F$112,3,FALSE()),"")</f>
        <v>Olot</v>
      </c>
      <c r="D1830" s="19" t="s">
        <v>125</v>
      </c>
      <c r="E1830" s="19" t="s">
        <v>204</v>
      </c>
      <c r="F1830" s="19" t="s">
        <v>205</v>
      </c>
      <c r="G1830" s="19" t="s">
        <v>291</v>
      </c>
      <c r="H1830" s="19" t="n">
        <f aca="false">IF(OR(VLOOKUP(A1830,Personal!$A$6:$F$112,5,FALSE())&lt;&gt;"Sí",N1830="No aplica"),0,'Catàleg GRAE'!D85)</f>
        <v>1</v>
      </c>
      <c r="I1830" s="20"/>
      <c r="J1830" s="20"/>
      <c r="K1830" s="20"/>
      <c r="L1830" s="21"/>
      <c r="M1830" s="21"/>
      <c r="N1830" s="20"/>
      <c r="O1830" s="20"/>
      <c r="P1830" s="19" t="str">
        <f aca="false">IF(I1830="","",I1830-H1830)</f>
        <v/>
      </c>
      <c r="Q1830" s="19" t="str">
        <f aca="true">IF(B1830="","",IF(N1830="No aplica","No aplica",IF(I1830="","Pendent",IF(N1830="Per substituir","Substituir",IF(OR(N1830="No localitzat",N1830="No lliurat"),"Reposar",IF(I1830&lt;H1830,"Reposar",IF(I1830&gt;H1830,"Revisar excedent",IF(AND(G1830="Sí",M1830&lt;&gt;"",M1830&lt;TODAY()),"EPI caducat",IF(AND(G1830="Sí",M1830&lt;&gt;"",M1830&lt;=TODAY()+90),"EPI caduca ≤90 dies",IF(OR(N1830="Deteriorat usable",N1830="Revisió necessària"),"Revisar","OK"))))))))))</f>
      </c>
      <c r="R1830" s="20"/>
    </row>
    <row r="1831" customFormat="false" ht="15" hidden="false" customHeight="false" outlineLevel="0" collapsed="false">
      <c r="A1831" s="19" t="n">
        <v>17</v>
      </c>
      <c r="B1831" s="19" t="n">
        <f aca="false">IFERROR(VLOOKUP(A1831,Personal!$A$6:$F$112,2,FALSE()),"")</f>
        <v>0</v>
      </c>
      <c r="C1831" s="19" t="str">
        <f aca="false">IFERROR(VLOOKUP(A1831,Personal!$A$6:$F$112,3,FALSE()),"")</f>
        <v>Olot</v>
      </c>
      <c r="D1831" s="19" t="s">
        <v>153</v>
      </c>
      <c r="E1831" s="19" t="s">
        <v>206</v>
      </c>
      <c r="F1831" s="19" t="s">
        <v>207</v>
      </c>
      <c r="G1831" s="19" t="s">
        <v>272</v>
      </c>
      <c r="H1831" s="19" t="n">
        <f aca="false">IF(OR(VLOOKUP(A1831,Personal!$A$6:$F$112,5,FALSE())&lt;&gt;"Sí",N1831="No aplica"),0,'Catàleg GRAE'!D86)</f>
        <v>1</v>
      </c>
      <c r="I1831" s="20"/>
      <c r="J1831" s="20"/>
      <c r="K1831" s="20"/>
      <c r="L1831" s="21"/>
      <c r="M1831" s="21"/>
      <c r="N1831" s="20"/>
      <c r="O1831" s="20"/>
      <c r="P1831" s="19" t="str">
        <f aca="false">IF(I1831="","",I1831-H1831)</f>
        <v/>
      </c>
      <c r="Q1831" s="19" t="str">
        <f aca="true">IF(B1831="","",IF(N1831="No aplica","No aplica",IF(I1831="","Pendent",IF(N1831="Per substituir","Substituir",IF(OR(N1831="No localitzat",N1831="No lliurat"),"Reposar",IF(I1831&lt;H1831,"Reposar",IF(I1831&gt;H1831,"Revisar excedent",IF(AND(G1831="Sí",M1831&lt;&gt;"",M1831&lt;TODAY()),"EPI caducat",IF(AND(G1831="Sí",M1831&lt;&gt;"",M1831&lt;=TODAY()+90),"EPI caduca ≤90 dies",IF(OR(N1831="Deteriorat usable",N1831="Revisió necessària"),"Revisar","OK"))))))))))</f>
      </c>
      <c r="R1831" s="20"/>
    </row>
    <row r="1832" customFormat="false" ht="15" hidden="false" customHeight="false" outlineLevel="0" collapsed="false">
      <c r="A1832" s="19" t="n">
        <v>17</v>
      </c>
      <c r="B1832" s="19" t="n">
        <f aca="false">IFERROR(VLOOKUP(A1832,Personal!$A$6:$F$112,2,FALSE()),"")</f>
        <v>0</v>
      </c>
      <c r="C1832" s="19" t="str">
        <f aca="false">IFERROR(VLOOKUP(A1832,Personal!$A$6:$F$112,3,FALSE()),"")</f>
        <v>Olot</v>
      </c>
      <c r="D1832" s="19" t="s">
        <v>177</v>
      </c>
      <c r="E1832" s="19" t="s">
        <v>208</v>
      </c>
      <c r="F1832" s="19" t="s">
        <v>209</v>
      </c>
      <c r="G1832" s="19" t="s">
        <v>272</v>
      </c>
      <c r="H1832" s="19" t="n">
        <f aca="false">IF(OR(VLOOKUP(A1832,Personal!$A$6:$F$112,5,FALSE())&lt;&gt;"Sí",N1832="No aplica"),0,'Catàleg GRAE'!D87)</f>
        <v>1</v>
      </c>
      <c r="I1832" s="20"/>
      <c r="J1832" s="20"/>
      <c r="K1832" s="20"/>
      <c r="L1832" s="21"/>
      <c r="M1832" s="21"/>
      <c r="N1832" s="20"/>
      <c r="O1832" s="20"/>
      <c r="P1832" s="19" t="str">
        <f aca="false">IF(I1832="","",I1832-H1832)</f>
        <v/>
      </c>
      <c r="Q1832" s="19" t="str">
        <f aca="true">IF(B1832="","",IF(N1832="No aplica","No aplica",IF(I1832="","Pendent",IF(N1832="Per substituir","Substituir",IF(OR(N1832="No localitzat",N1832="No lliurat"),"Reposar",IF(I1832&lt;H1832,"Reposar",IF(I1832&gt;H1832,"Revisar excedent",IF(AND(G1832="Sí",M1832&lt;&gt;"",M1832&lt;TODAY()),"EPI caducat",IF(AND(G1832="Sí",M1832&lt;&gt;"",M1832&lt;=TODAY()+90),"EPI caduca ≤90 dies",IF(OR(N1832="Deteriorat usable",N1832="Revisió necessària"),"Revisar","OK"))))))))))</f>
      </c>
      <c r="R1832" s="20"/>
    </row>
    <row r="1833" customFormat="false" ht="15" hidden="false" customHeight="false" outlineLevel="0" collapsed="false">
      <c r="A1833" s="19" t="n">
        <v>17</v>
      </c>
      <c r="B1833" s="19" t="n">
        <f aca="false">IFERROR(VLOOKUP(A1833,Personal!$A$6:$F$112,2,FALSE()),"")</f>
        <v>0</v>
      </c>
      <c r="C1833" s="19" t="str">
        <f aca="false">IFERROR(VLOOKUP(A1833,Personal!$A$6:$F$112,3,FALSE()),"")</f>
        <v>Olot</v>
      </c>
      <c r="D1833" s="19" t="s">
        <v>177</v>
      </c>
      <c r="E1833" s="19" t="s">
        <v>210</v>
      </c>
      <c r="F1833" s="19" t="s">
        <v>211</v>
      </c>
      <c r="G1833" s="19" t="s">
        <v>272</v>
      </c>
      <c r="H1833" s="19" t="n">
        <f aca="false">IF(OR(VLOOKUP(A1833,Personal!$A$6:$F$112,5,FALSE())&lt;&gt;"Sí",N1833="No aplica"),0,'Catàleg GRAE'!D88)</f>
        <v>1</v>
      </c>
      <c r="I1833" s="20"/>
      <c r="J1833" s="20"/>
      <c r="K1833" s="20"/>
      <c r="L1833" s="21"/>
      <c r="M1833" s="21"/>
      <c r="N1833" s="20"/>
      <c r="O1833" s="20"/>
      <c r="P1833" s="19" t="str">
        <f aca="false">IF(I1833="","",I1833-H1833)</f>
        <v/>
      </c>
      <c r="Q1833" s="19" t="str">
        <f aca="true">IF(B1833="","",IF(N1833="No aplica","No aplica",IF(I1833="","Pendent",IF(N1833="Per substituir","Substituir",IF(OR(N1833="No localitzat",N1833="No lliurat"),"Reposar",IF(I1833&lt;H1833,"Reposar",IF(I1833&gt;H1833,"Revisar excedent",IF(AND(G1833="Sí",M1833&lt;&gt;"",M1833&lt;TODAY()),"EPI caducat",IF(AND(G1833="Sí",M1833&lt;&gt;"",M1833&lt;=TODAY()+90),"EPI caduca ≤90 dies",IF(OR(N1833="Deteriorat usable",N1833="Revisió necessària"),"Revisar","OK"))))))))))</f>
      </c>
      <c r="R1833" s="20"/>
    </row>
    <row r="1834" customFormat="false" ht="15" hidden="false" customHeight="false" outlineLevel="0" collapsed="false">
      <c r="A1834" s="19" t="n">
        <v>17</v>
      </c>
      <c r="B1834" s="19" t="n">
        <f aca="false">IFERROR(VLOOKUP(A1834,Personal!$A$6:$F$112,2,FALSE()),"")</f>
        <v>0</v>
      </c>
      <c r="C1834" s="19" t="str">
        <f aca="false">IFERROR(VLOOKUP(A1834,Personal!$A$6:$F$112,3,FALSE()),"")</f>
        <v>Olot</v>
      </c>
      <c r="D1834" s="19" t="s">
        <v>125</v>
      </c>
      <c r="E1834" s="19" t="s">
        <v>212</v>
      </c>
      <c r="F1834" s="19" t="s">
        <v>213</v>
      </c>
      <c r="G1834" s="19" t="s">
        <v>272</v>
      </c>
      <c r="H1834" s="19" t="n">
        <f aca="false">IF(OR(VLOOKUP(A1834,Personal!$A$6:$F$112,5,FALSE())&lt;&gt;"Sí",N1834="No aplica"),0,'Catàleg GRAE'!D89)</f>
        <v>1</v>
      </c>
      <c r="I1834" s="20"/>
      <c r="J1834" s="20"/>
      <c r="K1834" s="20"/>
      <c r="L1834" s="21"/>
      <c r="M1834" s="21"/>
      <c r="N1834" s="20"/>
      <c r="O1834" s="20"/>
      <c r="P1834" s="19" t="str">
        <f aca="false">IF(I1834="","",I1834-H1834)</f>
        <v/>
      </c>
      <c r="Q1834" s="19" t="str">
        <f aca="true">IF(B1834="","",IF(N1834="No aplica","No aplica",IF(I1834="","Pendent",IF(N1834="Per substituir","Substituir",IF(OR(N1834="No localitzat",N1834="No lliurat"),"Reposar",IF(I1834&lt;H1834,"Reposar",IF(I1834&gt;H1834,"Revisar excedent",IF(AND(G1834="Sí",M1834&lt;&gt;"",M1834&lt;TODAY()),"EPI caducat",IF(AND(G1834="Sí",M1834&lt;&gt;"",M1834&lt;=TODAY()+90),"EPI caduca ≤90 dies",IF(OR(N1834="Deteriorat usable",N1834="Revisió necessària"),"Revisar","OK"))))))))))</f>
      </c>
      <c r="R1834" s="20"/>
    </row>
    <row r="1835" customFormat="false" ht="15" hidden="false" customHeight="false" outlineLevel="0" collapsed="false">
      <c r="A1835" s="19" t="n">
        <v>17</v>
      </c>
      <c r="B1835" s="19" t="n">
        <f aca="false">IFERROR(VLOOKUP(A1835,Personal!$A$6:$F$112,2,FALSE()),"")</f>
        <v>0</v>
      </c>
      <c r="C1835" s="19" t="str">
        <f aca="false">IFERROR(VLOOKUP(A1835,Personal!$A$6:$F$112,3,FALSE()),"")</f>
        <v>Olot</v>
      </c>
      <c r="D1835" s="19" t="s">
        <v>40</v>
      </c>
      <c r="E1835" s="19" t="s">
        <v>214</v>
      </c>
      <c r="F1835" s="19" t="s">
        <v>215</v>
      </c>
      <c r="G1835" s="19" t="s">
        <v>291</v>
      </c>
      <c r="H1835" s="19" t="n">
        <f aca="false">IF(OR(VLOOKUP(A1835,Personal!$A$6:$F$112,5,FALSE())&lt;&gt;"Sí",N1835="No aplica"),0,'Catàleg GRAE'!D90)</f>
        <v>1</v>
      </c>
      <c r="I1835" s="20"/>
      <c r="J1835" s="20"/>
      <c r="K1835" s="20"/>
      <c r="L1835" s="21"/>
      <c r="M1835" s="21"/>
      <c r="N1835" s="20"/>
      <c r="O1835" s="20"/>
      <c r="P1835" s="19" t="str">
        <f aca="false">IF(I1835="","",I1835-H1835)</f>
        <v/>
      </c>
      <c r="Q1835" s="19" t="str">
        <f aca="true">IF(B1835="","",IF(N1835="No aplica","No aplica",IF(I1835="","Pendent",IF(N1835="Per substituir","Substituir",IF(OR(N1835="No localitzat",N1835="No lliurat"),"Reposar",IF(I1835&lt;H1835,"Reposar",IF(I1835&gt;H1835,"Revisar excedent",IF(AND(G1835="Sí",M1835&lt;&gt;"",M1835&lt;TODAY()),"EPI caducat",IF(AND(G1835="Sí",M1835&lt;&gt;"",M1835&lt;=TODAY()+90),"EPI caduca ≤90 dies",IF(OR(N1835="Deteriorat usable",N1835="Revisió necessària"),"Revisar","OK"))))))))))</f>
      </c>
      <c r="R1835" s="20"/>
    </row>
    <row r="1836" customFormat="false" ht="15" hidden="false" customHeight="false" outlineLevel="0" collapsed="false">
      <c r="A1836" s="19" t="n">
        <v>17</v>
      </c>
      <c r="B1836" s="19" t="n">
        <f aca="false">IFERROR(VLOOKUP(A1836,Personal!$A$6:$F$112,2,FALSE()),"")</f>
        <v>0</v>
      </c>
      <c r="C1836" s="19" t="str">
        <f aca="false">IFERROR(VLOOKUP(A1836,Personal!$A$6:$F$112,3,FALSE()),"")</f>
        <v>Olot</v>
      </c>
      <c r="D1836" s="19" t="s">
        <v>216</v>
      </c>
      <c r="E1836" s="19" t="s">
        <v>217</v>
      </c>
      <c r="F1836" s="19" t="s">
        <v>218</v>
      </c>
      <c r="G1836" s="19" t="s">
        <v>272</v>
      </c>
      <c r="H1836" s="19" t="n">
        <f aca="false">IF(OR(VLOOKUP(A1836,Personal!$A$6:$F$112,5,FALSE())&lt;&gt;"Sí",N1836="No aplica"),0,'Catàleg GRAE'!D91)</f>
        <v>1</v>
      </c>
      <c r="I1836" s="20"/>
      <c r="J1836" s="20"/>
      <c r="K1836" s="20"/>
      <c r="L1836" s="21"/>
      <c r="M1836" s="21"/>
      <c r="N1836" s="20"/>
      <c r="O1836" s="20"/>
      <c r="P1836" s="19" t="str">
        <f aca="false">IF(I1836="","",I1836-H1836)</f>
        <v/>
      </c>
      <c r="Q1836" s="19" t="str">
        <f aca="true">IF(B1836="","",IF(N1836="No aplica","No aplica",IF(I1836="","Pendent",IF(N1836="Per substituir","Substituir",IF(OR(N1836="No localitzat",N1836="No lliurat"),"Reposar",IF(I1836&lt;H1836,"Reposar",IF(I1836&gt;H1836,"Revisar excedent",IF(AND(G1836="Sí",M1836&lt;&gt;"",M1836&lt;TODAY()),"EPI caducat",IF(AND(G1836="Sí",M1836&lt;&gt;"",M1836&lt;=TODAY()+90),"EPI caduca ≤90 dies",IF(OR(N1836="Deteriorat usable",N1836="Revisió necessària"),"Revisar","OK"))))))))))</f>
      </c>
      <c r="R1836" s="20"/>
    </row>
    <row r="1837" customFormat="false" ht="15" hidden="false" customHeight="false" outlineLevel="0" collapsed="false">
      <c r="A1837" s="19" t="n">
        <v>17</v>
      </c>
      <c r="B1837" s="19" t="n">
        <f aca="false">IFERROR(VLOOKUP(A1837,Personal!$A$6:$F$112,2,FALSE()),"")</f>
        <v>0</v>
      </c>
      <c r="C1837" s="19" t="str">
        <f aca="false">IFERROR(VLOOKUP(A1837,Personal!$A$6:$F$112,3,FALSE()),"")</f>
        <v>Olot</v>
      </c>
      <c r="D1837" s="19" t="s">
        <v>37</v>
      </c>
      <c r="E1837" s="19" t="s">
        <v>219</v>
      </c>
      <c r="F1837" s="19" t="s">
        <v>220</v>
      </c>
      <c r="G1837" s="19" t="s">
        <v>291</v>
      </c>
      <c r="H1837" s="19" t="n">
        <f aca="false">IF(OR(VLOOKUP(A1837,Personal!$A$6:$F$112,5,FALSE())&lt;&gt;"Sí",N1837="No aplica"),0,'Catàleg GRAE'!D92)</f>
        <v>1</v>
      </c>
      <c r="I1837" s="20"/>
      <c r="J1837" s="20"/>
      <c r="K1837" s="20"/>
      <c r="L1837" s="21"/>
      <c r="M1837" s="21"/>
      <c r="N1837" s="20"/>
      <c r="O1837" s="20"/>
      <c r="P1837" s="19" t="str">
        <f aca="false">IF(I1837="","",I1837-H1837)</f>
        <v/>
      </c>
      <c r="Q1837" s="19" t="str">
        <f aca="true">IF(B1837="","",IF(N1837="No aplica","No aplica",IF(I1837="","Pendent",IF(N1837="Per substituir","Substituir",IF(OR(N1837="No localitzat",N1837="No lliurat"),"Reposar",IF(I1837&lt;H1837,"Reposar",IF(I1837&gt;H1837,"Revisar excedent",IF(AND(G1837="Sí",M1837&lt;&gt;"",M1837&lt;TODAY()),"EPI caducat",IF(AND(G1837="Sí",M1837&lt;&gt;"",M1837&lt;=TODAY()+90),"EPI caduca ≤90 dies",IF(OR(N1837="Deteriorat usable",N1837="Revisió necessària"),"Revisar","OK"))))))))))</f>
      </c>
      <c r="R1837" s="20"/>
    </row>
    <row r="1838" customFormat="false" ht="15" hidden="false" customHeight="false" outlineLevel="0" collapsed="false">
      <c r="A1838" s="19" t="n">
        <v>17</v>
      </c>
      <c r="B1838" s="19" t="n">
        <f aca="false">IFERROR(VLOOKUP(A1838,Personal!$A$6:$F$112,2,FALSE()),"")</f>
        <v>0</v>
      </c>
      <c r="C1838" s="19" t="str">
        <f aca="false">IFERROR(VLOOKUP(A1838,Personal!$A$6:$F$112,3,FALSE()),"")</f>
        <v>Olot</v>
      </c>
      <c r="D1838" s="19" t="s">
        <v>137</v>
      </c>
      <c r="E1838" s="19" t="s">
        <v>221</v>
      </c>
      <c r="F1838" s="19" t="s">
        <v>222</v>
      </c>
      <c r="G1838" s="19" t="s">
        <v>291</v>
      </c>
      <c r="H1838" s="19" t="n">
        <f aca="false">IF(OR(VLOOKUP(A1838,Personal!$A$6:$F$112,5,FALSE())&lt;&gt;"Sí",N1838="No aplica"),0,'Catàleg GRAE'!D93)</f>
        <v>1</v>
      </c>
      <c r="I1838" s="20"/>
      <c r="J1838" s="20"/>
      <c r="K1838" s="20"/>
      <c r="L1838" s="21"/>
      <c r="M1838" s="21"/>
      <c r="N1838" s="20"/>
      <c r="O1838" s="20"/>
      <c r="P1838" s="19" t="str">
        <f aca="false">IF(I1838="","",I1838-H1838)</f>
        <v/>
      </c>
      <c r="Q1838" s="19" t="str">
        <f aca="true">IF(B1838="","",IF(N1838="No aplica","No aplica",IF(I1838="","Pendent",IF(N1838="Per substituir","Substituir",IF(OR(N1838="No localitzat",N1838="No lliurat"),"Reposar",IF(I1838&lt;H1838,"Reposar",IF(I1838&gt;H1838,"Revisar excedent",IF(AND(G1838="Sí",M1838&lt;&gt;"",M1838&lt;TODAY()),"EPI caducat",IF(AND(G1838="Sí",M1838&lt;&gt;"",M1838&lt;=TODAY()+90),"EPI caduca ≤90 dies",IF(OR(N1838="Deteriorat usable",N1838="Revisió necessària"),"Revisar","OK"))))))))))</f>
      </c>
      <c r="R1838" s="20"/>
    </row>
    <row r="1839" customFormat="false" ht="15" hidden="false" customHeight="false" outlineLevel="0" collapsed="false">
      <c r="A1839" s="19" t="n">
        <v>17</v>
      </c>
      <c r="B1839" s="19" t="n">
        <f aca="false">IFERROR(VLOOKUP(A1839,Personal!$A$6:$F$112,2,FALSE()),"")</f>
        <v>0</v>
      </c>
      <c r="C1839" s="19" t="str">
        <f aca="false">IFERROR(VLOOKUP(A1839,Personal!$A$6:$F$112,3,FALSE()),"")</f>
        <v>Olot</v>
      </c>
      <c r="D1839" s="19" t="s">
        <v>137</v>
      </c>
      <c r="E1839" s="19" t="s">
        <v>223</v>
      </c>
      <c r="F1839" s="19" t="s">
        <v>224</v>
      </c>
      <c r="G1839" s="19" t="s">
        <v>291</v>
      </c>
      <c r="H1839" s="19" t="n">
        <f aca="false">IF(OR(VLOOKUP(A1839,Personal!$A$6:$F$112,5,FALSE())&lt;&gt;"Sí",N1839="No aplica"),0,'Catàleg GRAE'!D94)</f>
        <v>1</v>
      </c>
      <c r="I1839" s="20"/>
      <c r="J1839" s="20"/>
      <c r="K1839" s="20"/>
      <c r="L1839" s="21"/>
      <c r="M1839" s="21"/>
      <c r="N1839" s="20"/>
      <c r="O1839" s="20"/>
      <c r="P1839" s="19" t="str">
        <f aca="false">IF(I1839="","",I1839-H1839)</f>
        <v/>
      </c>
      <c r="Q1839" s="19" t="str">
        <f aca="true">IF(B1839="","",IF(N1839="No aplica","No aplica",IF(I1839="","Pendent",IF(N1839="Per substituir","Substituir",IF(OR(N1839="No localitzat",N1839="No lliurat"),"Reposar",IF(I1839&lt;H1839,"Reposar",IF(I1839&gt;H1839,"Revisar excedent",IF(AND(G1839="Sí",M1839&lt;&gt;"",M1839&lt;TODAY()),"EPI caducat",IF(AND(G1839="Sí",M1839&lt;&gt;"",M1839&lt;=TODAY()+90),"EPI caduca ≤90 dies",IF(OR(N1839="Deteriorat usable",N1839="Revisió necessària"),"Revisar","OK"))))))))))</f>
      </c>
      <c r="R1839" s="20"/>
    </row>
    <row r="1840" customFormat="false" ht="15" hidden="false" customHeight="false" outlineLevel="0" collapsed="false">
      <c r="A1840" s="19" t="n">
        <v>17</v>
      </c>
      <c r="B1840" s="19" t="n">
        <f aca="false">IFERROR(VLOOKUP(A1840,Personal!$A$6:$F$112,2,FALSE()),"")</f>
        <v>0</v>
      </c>
      <c r="C1840" s="19" t="str">
        <f aca="false">IFERROR(VLOOKUP(A1840,Personal!$A$6:$F$112,3,FALSE()),"")</f>
        <v>Olot</v>
      </c>
      <c r="D1840" s="19" t="s">
        <v>137</v>
      </c>
      <c r="E1840" s="19" t="s">
        <v>225</v>
      </c>
      <c r="F1840" s="19" t="s">
        <v>226</v>
      </c>
      <c r="G1840" s="19" t="s">
        <v>291</v>
      </c>
      <c r="H1840" s="19" t="n">
        <f aca="false">IF(OR(VLOOKUP(A1840,Personal!$A$6:$F$112,5,FALSE())&lt;&gt;"Sí",N1840="No aplica"),0,'Catàleg GRAE'!D95)</f>
        <v>1</v>
      </c>
      <c r="I1840" s="20"/>
      <c r="J1840" s="20"/>
      <c r="K1840" s="20"/>
      <c r="L1840" s="21"/>
      <c r="M1840" s="21"/>
      <c r="N1840" s="20"/>
      <c r="O1840" s="20"/>
      <c r="P1840" s="19" t="str">
        <f aca="false">IF(I1840="","",I1840-H1840)</f>
        <v/>
      </c>
      <c r="Q1840" s="19" t="str">
        <f aca="true">IF(B1840="","",IF(N1840="No aplica","No aplica",IF(I1840="","Pendent",IF(N1840="Per substituir","Substituir",IF(OR(N1840="No localitzat",N1840="No lliurat"),"Reposar",IF(I1840&lt;H1840,"Reposar",IF(I1840&gt;H1840,"Revisar excedent",IF(AND(G1840="Sí",M1840&lt;&gt;"",M1840&lt;TODAY()),"EPI caducat",IF(AND(G1840="Sí",M1840&lt;&gt;"",M1840&lt;=TODAY()+90),"EPI caduca ≤90 dies",IF(OR(N1840="Deteriorat usable",N1840="Revisió necessària"),"Revisar","OK"))))))))))</f>
      </c>
      <c r="R1840" s="20"/>
    </row>
    <row r="1841" customFormat="false" ht="15" hidden="false" customHeight="false" outlineLevel="0" collapsed="false">
      <c r="A1841" s="19" t="n">
        <v>17</v>
      </c>
      <c r="B1841" s="19" t="n">
        <f aca="false">IFERROR(VLOOKUP(A1841,Personal!$A$6:$F$112,2,FALSE()),"")</f>
        <v>0</v>
      </c>
      <c r="C1841" s="19" t="str">
        <f aca="false">IFERROR(VLOOKUP(A1841,Personal!$A$6:$F$112,3,FALSE()),"")</f>
        <v>Olot</v>
      </c>
      <c r="D1841" s="19" t="s">
        <v>137</v>
      </c>
      <c r="E1841" s="19" t="s">
        <v>227</v>
      </c>
      <c r="F1841" s="19" t="s">
        <v>228</v>
      </c>
      <c r="G1841" s="19" t="s">
        <v>291</v>
      </c>
      <c r="H1841" s="19" t="n">
        <f aca="false">IF(OR(VLOOKUP(A1841,Personal!$A$6:$F$112,5,FALSE())&lt;&gt;"Sí",N1841="No aplica"),0,'Catàleg GRAE'!D96)</f>
        <v>1</v>
      </c>
      <c r="I1841" s="20"/>
      <c r="J1841" s="20"/>
      <c r="K1841" s="20"/>
      <c r="L1841" s="21"/>
      <c r="M1841" s="21"/>
      <c r="N1841" s="20"/>
      <c r="O1841" s="20"/>
      <c r="P1841" s="19" t="str">
        <f aca="false">IF(I1841="","",I1841-H1841)</f>
        <v/>
      </c>
      <c r="Q1841" s="19" t="str">
        <f aca="true">IF(B1841="","",IF(N1841="No aplica","No aplica",IF(I1841="","Pendent",IF(N1841="Per substituir","Substituir",IF(OR(N1841="No localitzat",N1841="No lliurat"),"Reposar",IF(I1841&lt;H1841,"Reposar",IF(I1841&gt;H1841,"Revisar excedent",IF(AND(G1841="Sí",M1841&lt;&gt;"",M1841&lt;TODAY()),"EPI caducat",IF(AND(G1841="Sí",M1841&lt;&gt;"",M1841&lt;=TODAY()+90),"EPI caduca ≤90 dies",IF(OR(N1841="Deteriorat usable",N1841="Revisió necessària"),"Revisar","OK"))))))))))</f>
      </c>
      <c r="R1841" s="20"/>
    </row>
    <row r="1842" customFormat="false" ht="15" hidden="false" customHeight="false" outlineLevel="0" collapsed="false">
      <c r="A1842" s="19" t="n">
        <v>17</v>
      </c>
      <c r="B1842" s="19" t="n">
        <f aca="false">IFERROR(VLOOKUP(A1842,Personal!$A$6:$F$112,2,FALSE()),"")</f>
        <v>0</v>
      </c>
      <c r="C1842" s="19" t="str">
        <f aca="false">IFERROR(VLOOKUP(A1842,Personal!$A$6:$F$112,3,FALSE()),"")</f>
        <v>Olot</v>
      </c>
      <c r="D1842" s="19" t="s">
        <v>137</v>
      </c>
      <c r="E1842" s="19" t="s">
        <v>229</v>
      </c>
      <c r="F1842" s="19" t="s">
        <v>230</v>
      </c>
      <c r="G1842" s="19" t="s">
        <v>291</v>
      </c>
      <c r="H1842" s="19" t="n">
        <f aca="false">IF(OR(VLOOKUP(A1842,Personal!$A$6:$F$112,5,FALSE())&lt;&gt;"Sí",N1842="No aplica"),0,'Catàleg GRAE'!D97)</f>
        <v>1</v>
      </c>
      <c r="I1842" s="20"/>
      <c r="J1842" s="20"/>
      <c r="K1842" s="20"/>
      <c r="L1842" s="21"/>
      <c r="M1842" s="21"/>
      <c r="N1842" s="20"/>
      <c r="O1842" s="20"/>
      <c r="P1842" s="19" t="str">
        <f aca="false">IF(I1842="","",I1842-H1842)</f>
        <v/>
      </c>
      <c r="Q1842" s="19" t="str">
        <f aca="true">IF(B1842="","",IF(N1842="No aplica","No aplica",IF(I1842="","Pendent",IF(N1842="Per substituir","Substituir",IF(OR(N1842="No localitzat",N1842="No lliurat"),"Reposar",IF(I1842&lt;H1842,"Reposar",IF(I1842&gt;H1842,"Revisar excedent",IF(AND(G1842="Sí",M1842&lt;&gt;"",M1842&lt;TODAY()),"EPI caducat",IF(AND(G1842="Sí",M1842&lt;&gt;"",M1842&lt;=TODAY()+90),"EPI caduca ≤90 dies",IF(OR(N1842="Deteriorat usable",N1842="Revisió necessària"),"Revisar","OK"))))))))))</f>
      </c>
      <c r="R1842" s="20"/>
    </row>
    <row r="1843" customFormat="false" ht="15" hidden="false" customHeight="false" outlineLevel="0" collapsed="false">
      <c r="A1843" s="19" t="n">
        <v>17</v>
      </c>
      <c r="B1843" s="19" t="n">
        <f aca="false">IFERROR(VLOOKUP(A1843,Personal!$A$6:$F$112,2,FALSE()),"")</f>
        <v>0</v>
      </c>
      <c r="C1843" s="19" t="str">
        <f aca="false">IFERROR(VLOOKUP(A1843,Personal!$A$6:$F$112,3,FALSE()),"")</f>
        <v>Olot</v>
      </c>
      <c r="D1843" s="19" t="s">
        <v>137</v>
      </c>
      <c r="E1843" s="19" t="s">
        <v>231</v>
      </c>
      <c r="F1843" s="19" t="s">
        <v>232</v>
      </c>
      <c r="G1843" s="19" t="s">
        <v>291</v>
      </c>
      <c r="H1843" s="19" t="n">
        <f aca="false">IF(OR(VLOOKUP(A1843,Personal!$A$6:$F$112,5,FALSE())&lt;&gt;"Sí",N1843="No aplica"),0,'Catàleg GRAE'!D98)</f>
        <v>1</v>
      </c>
      <c r="I1843" s="20"/>
      <c r="J1843" s="20"/>
      <c r="K1843" s="20"/>
      <c r="L1843" s="21"/>
      <c r="M1843" s="21"/>
      <c r="N1843" s="20"/>
      <c r="O1843" s="20"/>
      <c r="P1843" s="19" t="str">
        <f aca="false">IF(I1843="","",I1843-H1843)</f>
        <v/>
      </c>
      <c r="Q1843" s="19" t="str">
        <f aca="true">IF(B1843="","",IF(N1843="No aplica","No aplica",IF(I1843="","Pendent",IF(N1843="Per substituir","Substituir",IF(OR(N1843="No localitzat",N1843="No lliurat"),"Reposar",IF(I1843&lt;H1843,"Reposar",IF(I1843&gt;H1843,"Revisar excedent",IF(AND(G1843="Sí",M1843&lt;&gt;"",M1843&lt;TODAY()),"EPI caducat",IF(AND(G1843="Sí",M1843&lt;&gt;"",M1843&lt;=TODAY()+90),"EPI caduca ≤90 dies",IF(OR(N1843="Deteriorat usable",N1843="Revisió necessària"),"Revisar","OK"))))))))))</f>
      </c>
      <c r="R1843" s="20"/>
    </row>
    <row r="1844" customFormat="false" ht="15" hidden="false" customHeight="false" outlineLevel="0" collapsed="false">
      <c r="A1844" s="19" t="n">
        <v>17</v>
      </c>
      <c r="B1844" s="19" t="n">
        <f aca="false">IFERROR(VLOOKUP(A1844,Personal!$A$6:$F$112,2,FALSE()),"")</f>
        <v>0</v>
      </c>
      <c r="C1844" s="19" t="str">
        <f aca="false">IFERROR(VLOOKUP(A1844,Personal!$A$6:$F$112,3,FALSE()),"")</f>
        <v>Olot</v>
      </c>
      <c r="D1844" s="19" t="s">
        <v>137</v>
      </c>
      <c r="E1844" s="19" t="s">
        <v>233</v>
      </c>
      <c r="F1844" s="19" t="s">
        <v>234</v>
      </c>
      <c r="G1844" s="19" t="s">
        <v>291</v>
      </c>
      <c r="H1844" s="19" t="n">
        <f aca="false">IF(OR(VLOOKUP(A1844,Personal!$A$6:$F$112,5,FALSE())&lt;&gt;"Sí",N1844="No aplica"),0,'Catàleg GRAE'!D99)</f>
        <v>1</v>
      </c>
      <c r="I1844" s="20"/>
      <c r="J1844" s="20"/>
      <c r="K1844" s="20"/>
      <c r="L1844" s="21"/>
      <c r="M1844" s="21"/>
      <c r="N1844" s="20"/>
      <c r="O1844" s="20"/>
      <c r="P1844" s="19" t="str">
        <f aca="false">IF(I1844="","",I1844-H1844)</f>
        <v/>
      </c>
      <c r="Q1844" s="19" t="str">
        <f aca="true">IF(B1844="","",IF(N1844="No aplica","No aplica",IF(I1844="","Pendent",IF(N1844="Per substituir","Substituir",IF(OR(N1844="No localitzat",N1844="No lliurat"),"Reposar",IF(I1844&lt;H1844,"Reposar",IF(I1844&gt;H1844,"Revisar excedent",IF(AND(G1844="Sí",M1844&lt;&gt;"",M1844&lt;TODAY()),"EPI caducat",IF(AND(G1844="Sí",M1844&lt;&gt;"",M1844&lt;=TODAY()+90),"EPI caduca ≤90 dies",IF(OR(N1844="Deteriorat usable",N1844="Revisió necessària"),"Revisar","OK"))))))))))</f>
      </c>
      <c r="R1844" s="20"/>
    </row>
    <row r="1845" customFormat="false" ht="15" hidden="false" customHeight="false" outlineLevel="0" collapsed="false">
      <c r="A1845" s="19" t="n">
        <v>17</v>
      </c>
      <c r="B1845" s="19" t="n">
        <f aca="false">IFERROR(VLOOKUP(A1845,Personal!$A$6:$F$112,2,FALSE()),"")</f>
        <v>0</v>
      </c>
      <c r="C1845" s="19" t="str">
        <f aca="false">IFERROR(VLOOKUP(A1845,Personal!$A$6:$F$112,3,FALSE()),"")</f>
        <v>Olot</v>
      </c>
      <c r="D1845" s="19" t="s">
        <v>216</v>
      </c>
      <c r="E1845" s="19" t="s">
        <v>235</v>
      </c>
      <c r="F1845" s="19" t="s">
        <v>236</v>
      </c>
      <c r="G1845" s="19" t="s">
        <v>272</v>
      </c>
      <c r="H1845" s="19" t="n">
        <f aca="false">IF(OR(VLOOKUP(A1845,Personal!$A$6:$F$112,5,FALSE())&lt;&gt;"Sí",N1845="No aplica"),0,'Catàleg GRAE'!D100)</f>
        <v>1</v>
      </c>
      <c r="I1845" s="20"/>
      <c r="J1845" s="20"/>
      <c r="K1845" s="20"/>
      <c r="L1845" s="21"/>
      <c r="M1845" s="21"/>
      <c r="N1845" s="20"/>
      <c r="O1845" s="20"/>
      <c r="P1845" s="19" t="str">
        <f aca="false">IF(I1845="","",I1845-H1845)</f>
        <v/>
      </c>
      <c r="Q1845" s="19" t="str">
        <f aca="true">IF(B1845="","",IF(N1845="No aplica","No aplica",IF(I1845="","Pendent",IF(N1845="Per substituir","Substituir",IF(OR(N1845="No localitzat",N1845="No lliurat"),"Reposar",IF(I1845&lt;H1845,"Reposar",IF(I1845&gt;H1845,"Revisar excedent",IF(AND(G1845="Sí",M1845&lt;&gt;"",M1845&lt;TODAY()),"EPI caducat",IF(AND(G1845="Sí",M1845&lt;&gt;"",M1845&lt;=TODAY()+90),"EPI caduca ≤90 dies",IF(OR(N1845="Deteriorat usable",N1845="Revisió necessària"),"Revisar","OK"))))))))))</f>
      </c>
      <c r="R1845" s="20"/>
    </row>
    <row r="1846" customFormat="false" ht="15" hidden="false" customHeight="false" outlineLevel="0" collapsed="false">
      <c r="A1846" s="19" t="n">
        <v>17</v>
      </c>
      <c r="B1846" s="19" t="n">
        <f aca="false">IFERROR(VLOOKUP(A1846,Personal!$A$6:$F$112,2,FALSE()),"")</f>
        <v>0</v>
      </c>
      <c r="C1846" s="19" t="str">
        <f aca="false">IFERROR(VLOOKUP(A1846,Personal!$A$6:$F$112,3,FALSE()),"")</f>
        <v>Olot</v>
      </c>
      <c r="D1846" s="19" t="s">
        <v>137</v>
      </c>
      <c r="E1846" s="19" t="s">
        <v>237</v>
      </c>
      <c r="F1846" s="19" t="s">
        <v>238</v>
      </c>
      <c r="G1846" s="19" t="s">
        <v>291</v>
      </c>
      <c r="H1846" s="19" t="n">
        <f aca="false">IF(OR(VLOOKUP(A1846,Personal!$A$6:$F$112,5,FALSE())&lt;&gt;"Sí",N1846="No aplica"),0,'Catàleg GRAE'!D101)</f>
        <v>1</v>
      </c>
      <c r="I1846" s="20"/>
      <c r="J1846" s="20"/>
      <c r="K1846" s="20"/>
      <c r="L1846" s="21"/>
      <c r="M1846" s="21"/>
      <c r="N1846" s="20"/>
      <c r="O1846" s="20"/>
      <c r="P1846" s="19" t="str">
        <f aca="false">IF(I1846="","",I1846-H1846)</f>
        <v/>
      </c>
      <c r="Q1846" s="19" t="str">
        <f aca="true">IF(B1846="","",IF(N1846="No aplica","No aplica",IF(I1846="","Pendent",IF(N1846="Per substituir","Substituir",IF(OR(N1846="No localitzat",N1846="No lliurat"),"Reposar",IF(I1846&lt;H1846,"Reposar",IF(I1846&gt;H1846,"Revisar excedent",IF(AND(G1846="Sí",M1846&lt;&gt;"",M1846&lt;TODAY()),"EPI caducat",IF(AND(G1846="Sí",M1846&lt;&gt;"",M1846&lt;=TODAY()+90),"EPI caduca ≤90 dies",IF(OR(N1846="Deteriorat usable",N1846="Revisió necessària"),"Revisar","OK"))))))))))</f>
      </c>
      <c r="R1846" s="20"/>
    </row>
    <row r="1847" customFormat="false" ht="15" hidden="false" customHeight="false" outlineLevel="0" collapsed="false">
      <c r="A1847" s="19" t="n">
        <v>17</v>
      </c>
      <c r="B1847" s="19" t="n">
        <f aca="false">IFERROR(VLOOKUP(A1847,Personal!$A$6:$F$112,2,FALSE()),"")</f>
        <v>0</v>
      </c>
      <c r="C1847" s="19" t="str">
        <f aca="false">IFERROR(VLOOKUP(A1847,Personal!$A$6:$F$112,3,FALSE()),"")</f>
        <v>Olot</v>
      </c>
      <c r="D1847" s="19" t="s">
        <v>37</v>
      </c>
      <c r="E1847" s="19" t="s">
        <v>239</v>
      </c>
      <c r="F1847" s="19" t="s">
        <v>240</v>
      </c>
      <c r="G1847" s="19" t="s">
        <v>291</v>
      </c>
      <c r="H1847" s="19" t="n">
        <f aca="false">IF(OR(VLOOKUP(A1847,Personal!$A$6:$F$112,5,FALSE())&lt;&gt;"Sí",N1847="No aplica"),0,'Catàleg GRAE'!D102)</f>
        <v>1</v>
      </c>
      <c r="I1847" s="20"/>
      <c r="J1847" s="20"/>
      <c r="K1847" s="20"/>
      <c r="L1847" s="21"/>
      <c r="M1847" s="21"/>
      <c r="N1847" s="20"/>
      <c r="O1847" s="20"/>
      <c r="P1847" s="19" t="str">
        <f aca="false">IF(I1847="","",I1847-H1847)</f>
        <v/>
      </c>
      <c r="Q1847" s="19" t="str">
        <f aca="true">IF(B1847="","",IF(N1847="No aplica","No aplica",IF(I1847="","Pendent",IF(N1847="Per substituir","Substituir",IF(OR(N1847="No localitzat",N1847="No lliurat"),"Reposar",IF(I1847&lt;H1847,"Reposar",IF(I1847&gt;H1847,"Revisar excedent",IF(AND(G1847="Sí",M1847&lt;&gt;"",M1847&lt;TODAY()),"EPI caducat",IF(AND(G1847="Sí",M1847&lt;&gt;"",M1847&lt;=TODAY()+90),"EPI caduca ≤90 dies",IF(OR(N1847="Deteriorat usable",N1847="Revisió necessària"),"Revisar","OK"))))))))))</f>
      </c>
      <c r="R1847" s="20"/>
    </row>
    <row r="1848" customFormat="false" ht="15" hidden="false" customHeight="false" outlineLevel="0" collapsed="false">
      <c r="A1848" s="19" t="n">
        <v>17</v>
      </c>
      <c r="B1848" s="19" t="n">
        <f aca="false">IFERROR(VLOOKUP(A1848,Personal!$A$6:$F$112,2,FALSE()),"")</f>
        <v>0</v>
      </c>
      <c r="C1848" s="19" t="str">
        <f aca="false">IFERROR(VLOOKUP(A1848,Personal!$A$6:$F$112,3,FALSE()),"")</f>
        <v>Olot</v>
      </c>
      <c r="D1848" s="19" t="s">
        <v>37</v>
      </c>
      <c r="E1848" s="19" t="s">
        <v>241</v>
      </c>
      <c r="F1848" s="19" t="s">
        <v>242</v>
      </c>
      <c r="G1848" s="19" t="s">
        <v>291</v>
      </c>
      <c r="H1848" s="19" t="n">
        <f aca="false">IF(OR(VLOOKUP(A1848,Personal!$A$6:$F$112,5,FALSE())&lt;&gt;"Sí",N1848="No aplica"),0,'Catàleg GRAE'!D103)</f>
        <v>1</v>
      </c>
      <c r="I1848" s="20"/>
      <c r="J1848" s="20"/>
      <c r="K1848" s="20"/>
      <c r="L1848" s="21"/>
      <c r="M1848" s="21"/>
      <c r="N1848" s="20"/>
      <c r="O1848" s="20"/>
      <c r="P1848" s="19" t="str">
        <f aca="false">IF(I1848="","",I1848-H1848)</f>
        <v/>
      </c>
      <c r="Q1848" s="19" t="str">
        <f aca="true">IF(B1848="","",IF(N1848="No aplica","No aplica",IF(I1848="","Pendent",IF(N1848="Per substituir","Substituir",IF(OR(N1848="No localitzat",N1848="No lliurat"),"Reposar",IF(I1848&lt;H1848,"Reposar",IF(I1848&gt;H1848,"Revisar excedent",IF(AND(G1848="Sí",M1848&lt;&gt;"",M1848&lt;TODAY()),"EPI caducat",IF(AND(G1848="Sí",M1848&lt;&gt;"",M1848&lt;=TODAY()+90),"EPI caduca ≤90 dies",IF(OR(N1848="Deteriorat usable",N1848="Revisió necessària"),"Revisar","OK"))))))))))</f>
      </c>
      <c r="R1848" s="20"/>
    </row>
    <row r="1849" customFormat="false" ht="15" hidden="false" customHeight="false" outlineLevel="0" collapsed="false">
      <c r="A1849" s="19" t="n">
        <v>17</v>
      </c>
      <c r="B1849" s="19" t="n">
        <f aca="false">IFERROR(VLOOKUP(A1849,Personal!$A$6:$F$112,2,FALSE()),"")</f>
        <v>0</v>
      </c>
      <c r="C1849" s="19" t="str">
        <f aca="false">IFERROR(VLOOKUP(A1849,Personal!$A$6:$F$112,3,FALSE()),"")</f>
        <v>Olot</v>
      </c>
      <c r="D1849" s="19" t="s">
        <v>177</v>
      </c>
      <c r="E1849" s="19" t="s">
        <v>243</v>
      </c>
      <c r="F1849" s="19" t="s">
        <v>244</v>
      </c>
      <c r="G1849" s="19" t="s">
        <v>272</v>
      </c>
      <c r="H1849" s="19" t="n">
        <f aca="false">IF(OR(VLOOKUP(A1849,Personal!$A$6:$F$112,5,FALSE())&lt;&gt;"Sí",N1849="No aplica"),0,'Catàleg GRAE'!D104)</f>
        <v>1</v>
      </c>
      <c r="I1849" s="20"/>
      <c r="J1849" s="20"/>
      <c r="K1849" s="20"/>
      <c r="L1849" s="21"/>
      <c r="M1849" s="21"/>
      <c r="N1849" s="20"/>
      <c r="O1849" s="20"/>
      <c r="P1849" s="19" t="str">
        <f aca="false">IF(I1849="","",I1849-H1849)</f>
        <v/>
      </c>
      <c r="Q1849" s="19" t="str">
        <f aca="true">IF(B1849="","",IF(N1849="No aplica","No aplica",IF(I1849="","Pendent",IF(N1849="Per substituir","Substituir",IF(OR(N1849="No localitzat",N1849="No lliurat"),"Reposar",IF(I1849&lt;H1849,"Reposar",IF(I1849&gt;H1849,"Revisar excedent",IF(AND(G1849="Sí",M1849&lt;&gt;"",M1849&lt;TODAY()),"EPI caducat",IF(AND(G1849="Sí",M1849&lt;&gt;"",M1849&lt;=TODAY()+90),"EPI caduca ≤90 dies",IF(OR(N1849="Deteriorat usable",N1849="Revisió necessària"),"Revisar","OK"))))))))))</f>
      </c>
      <c r="R1849" s="20"/>
    </row>
    <row r="1850" customFormat="false" ht="15" hidden="false" customHeight="false" outlineLevel="0" collapsed="false">
      <c r="A1850" s="19" t="n">
        <v>17</v>
      </c>
      <c r="B1850" s="19" t="n">
        <f aca="false">IFERROR(VLOOKUP(A1850,Personal!$A$6:$F$112,2,FALSE()),"")</f>
        <v>0</v>
      </c>
      <c r="C1850" s="19" t="str">
        <f aca="false">IFERROR(VLOOKUP(A1850,Personal!$A$6:$F$112,3,FALSE()),"")</f>
        <v>Olot</v>
      </c>
      <c r="D1850" s="19" t="s">
        <v>177</v>
      </c>
      <c r="E1850" s="19" t="s">
        <v>245</v>
      </c>
      <c r="F1850" s="19" t="s">
        <v>246</v>
      </c>
      <c r="G1850" s="19" t="s">
        <v>272</v>
      </c>
      <c r="H1850" s="19" t="n">
        <f aca="false">IF(OR(VLOOKUP(A1850,Personal!$A$6:$F$112,5,FALSE())&lt;&gt;"Sí",N1850="No aplica"),0,'Catàleg GRAE'!D105)</f>
        <v>1</v>
      </c>
      <c r="I1850" s="20"/>
      <c r="J1850" s="20"/>
      <c r="K1850" s="20"/>
      <c r="L1850" s="21"/>
      <c r="M1850" s="21"/>
      <c r="N1850" s="20"/>
      <c r="O1850" s="20"/>
      <c r="P1850" s="19" t="str">
        <f aca="false">IF(I1850="","",I1850-H1850)</f>
        <v/>
      </c>
      <c r="Q1850" s="19" t="str">
        <f aca="true">IF(B1850="","",IF(N1850="No aplica","No aplica",IF(I1850="","Pendent",IF(N1850="Per substituir","Substituir",IF(OR(N1850="No localitzat",N1850="No lliurat"),"Reposar",IF(I1850&lt;H1850,"Reposar",IF(I1850&gt;H1850,"Revisar excedent",IF(AND(G1850="Sí",M1850&lt;&gt;"",M1850&lt;TODAY()),"EPI caducat",IF(AND(G1850="Sí",M1850&lt;&gt;"",M1850&lt;=TODAY()+90),"EPI caduca ≤90 dies",IF(OR(N1850="Deteriorat usable",N1850="Revisió necessària"),"Revisar","OK"))))))))))</f>
      </c>
      <c r="R1850" s="20"/>
    </row>
    <row r="1851" customFormat="false" ht="15" hidden="false" customHeight="false" outlineLevel="0" collapsed="false">
      <c r="A1851" s="19" t="n">
        <v>17</v>
      </c>
      <c r="B1851" s="19" t="n">
        <f aca="false">IFERROR(VLOOKUP(A1851,Personal!$A$6:$F$112,2,FALSE()),"")</f>
        <v>0</v>
      </c>
      <c r="C1851" s="19" t="str">
        <f aca="false">IFERROR(VLOOKUP(A1851,Personal!$A$6:$F$112,3,FALSE()),"")</f>
        <v>Olot</v>
      </c>
      <c r="D1851" s="19" t="s">
        <v>177</v>
      </c>
      <c r="E1851" s="19" t="s">
        <v>247</v>
      </c>
      <c r="F1851" s="19" t="s">
        <v>248</v>
      </c>
      <c r="G1851" s="19" t="s">
        <v>272</v>
      </c>
      <c r="H1851" s="19" t="n">
        <f aca="false">IF(OR(VLOOKUP(A1851,Personal!$A$6:$F$112,5,FALSE())&lt;&gt;"Sí",N1851="No aplica"),0,'Catàleg GRAE'!D106)</f>
        <v>1</v>
      </c>
      <c r="I1851" s="20"/>
      <c r="J1851" s="20"/>
      <c r="K1851" s="20"/>
      <c r="L1851" s="21"/>
      <c r="M1851" s="21"/>
      <c r="N1851" s="20"/>
      <c r="O1851" s="20"/>
      <c r="P1851" s="19" t="str">
        <f aca="false">IF(I1851="","",I1851-H1851)</f>
        <v/>
      </c>
      <c r="Q1851" s="19" t="str">
        <f aca="true">IF(B1851="","",IF(N1851="No aplica","No aplica",IF(I1851="","Pendent",IF(N1851="Per substituir","Substituir",IF(OR(N1851="No localitzat",N1851="No lliurat"),"Reposar",IF(I1851&lt;H1851,"Reposar",IF(I1851&gt;H1851,"Revisar excedent",IF(AND(G1851="Sí",M1851&lt;&gt;"",M1851&lt;TODAY()),"EPI caducat",IF(AND(G1851="Sí",M1851&lt;&gt;"",M1851&lt;=TODAY()+90),"EPI caduca ≤90 dies",IF(OR(N1851="Deteriorat usable",N1851="Revisió necessària"),"Revisar","OK"))))))))))</f>
      </c>
      <c r="R1851" s="20"/>
    </row>
    <row r="1852" customFormat="false" ht="15" hidden="false" customHeight="false" outlineLevel="0" collapsed="false">
      <c r="A1852" s="19" t="n">
        <v>17</v>
      </c>
      <c r="B1852" s="19" t="n">
        <f aca="false">IFERROR(VLOOKUP(A1852,Personal!$A$6:$F$112,2,FALSE()),"")</f>
        <v>0</v>
      </c>
      <c r="C1852" s="19" t="str">
        <f aca="false">IFERROR(VLOOKUP(A1852,Personal!$A$6:$F$112,3,FALSE()),"")</f>
        <v>Olot</v>
      </c>
      <c r="D1852" s="19" t="s">
        <v>177</v>
      </c>
      <c r="E1852" s="19" t="s">
        <v>249</v>
      </c>
      <c r="F1852" s="19" t="s">
        <v>250</v>
      </c>
      <c r="G1852" s="19" t="s">
        <v>272</v>
      </c>
      <c r="H1852" s="19" t="n">
        <f aca="false">IF(OR(VLOOKUP(A1852,Personal!$A$6:$F$112,5,FALSE())&lt;&gt;"Sí",N1852="No aplica"),0,'Catàleg GRAE'!D107)</f>
        <v>1</v>
      </c>
      <c r="I1852" s="20"/>
      <c r="J1852" s="20"/>
      <c r="K1852" s="20"/>
      <c r="L1852" s="21"/>
      <c r="M1852" s="21"/>
      <c r="N1852" s="20"/>
      <c r="O1852" s="20"/>
      <c r="P1852" s="19" t="str">
        <f aca="false">IF(I1852="","",I1852-H1852)</f>
        <v/>
      </c>
      <c r="Q1852" s="19" t="str">
        <f aca="true">IF(B1852="","",IF(N1852="No aplica","No aplica",IF(I1852="","Pendent",IF(N1852="Per substituir","Substituir",IF(OR(N1852="No localitzat",N1852="No lliurat"),"Reposar",IF(I1852&lt;H1852,"Reposar",IF(I1852&gt;H1852,"Revisar excedent",IF(AND(G1852="Sí",M1852&lt;&gt;"",M1852&lt;TODAY()),"EPI caducat",IF(AND(G1852="Sí",M1852&lt;&gt;"",M1852&lt;=TODAY()+90),"EPI caduca ≤90 dies",IF(OR(N1852="Deteriorat usable",N1852="Revisió necessària"),"Revisar","OK"))))))))))</f>
      </c>
      <c r="R1852" s="20"/>
    </row>
    <row r="1853" customFormat="false" ht="15" hidden="false" customHeight="false" outlineLevel="0" collapsed="false">
      <c r="A1853" s="19" t="n">
        <v>17</v>
      </c>
      <c r="B1853" s="19" t="n">
        <f aca="false">IFERROR(VLOOKUP(A1853,Personal!$A$6:$F$112,2,FALSE()),"")</f>
        <v>0</v>
      </c>
      <c r="C1853" s="19" t="str">
        <f aca="false">IFERROR(VLOOKUP(A1853,Personal!$A$6:$F$112,3,FALSE()),"")</f>
        <v>Olot</v>
      </c>
      <c r="D1853" s="19" t="s">
        <v>177</v>
      </c>
      <c r="E1853" s="19" t="s">
        <v>251</v>
      </c>
      <c r="F1853" s="19" t="s">
        <v>252</v>
      </c>
      <c r="G1853" s="19" t="s">
        <v>272</v>
      </c>
      <c r="H1853" s="19" t="n">
        <f aca="false">IF(OR(VLOOKUP(A1853,Personal!$A$6:$F$112,5,FALSE())&lt;&gt;"Sí",N1853="No aplica"),0,'Catàleg GRAE'!D108)</f>
        <v>1</v>
      </c>
      <c r="I1853" s="20"/>
      <c r="J1853" s="20"/>
      <c r="K1853" s="20"/>
      <c r="L1853" s="21"/>
      <c r="M1853" s="21"/>
      <c r="N1853" s="20"/>
      <c r="O1853" s="20"/>
      <c r="P1853" s="19" t="str">
        <f aca="false">IF(I1853="","",I1853-H1853)</f>
        <v/>
      </c>
      <c r="Q1853" s="19" t="str">
        <f aca="true">IF(B1853="","",IF(N1853="No aplica","No aplica",IF(I1853="","Pendent",IF(N1853="Per substituir","Substituir",IF(OR(N1853="No localitzat",N1853="No lliurat"),"Reposar",IF(I1853&lt;H1853,"Reposar",IF(I1853&gt;H1853,"Revisar excedent",IF(AND(G1853="Sí",M1853&lt;&gt;"",M1853&lt;TODAY()),"EPI caducat",IF(AND(G1853="Sí",M1853&lt;&gt;"",M1853&lt;=TODAY()+90),"EPI caduca ≤90 dies",IF(OR(N1853="Deteriorat usable",N1853="Revisió necessària"),"Revisar","OK"))))))))))</f>
      </c>
      <c r="R1853" s="20"/>
    </row>
    <row r="1854" customFormat="false" ht="15" hidden="false" customHeight="false" outlineLevel="0" collapsed="false">
      <c r="A1854" s="19" t="n">
        <v>17</v>
      </c>
      <c r="B1854" s="19" t="n">
        <f aca="false">IFERROR(VLOOKUP(A1854,Personal!$A$6:$F$112,2,FALSE()),"")</f>
        <v>0</v>
      </c>
      <c r="C1854" s="19" t="str">
        <f aca="false">IFERROR(VLOOKUP(A1854,Personal!$A$6:$F$112,3,FALSE()),"")</f>
        <v>Olot</v>
      </c>
      <c r="D1854" s="19" t="s">
        <v>125</v>
      </c>
      <c r="E1854" s="19" t="s">
        <v>253</v>
      </c>
      <c r="F1854" s="19" t="s">
        <v>254</v>
      </c>
      <c r="G1854" s="19" t="s">
        <v>272</v>
      </c>
      <c r="H1854" s="19" t="n">
        <f aca="false">IF(OR(VLOOKUP(A1854,Personal!$A$6:$F$112,5,FALSE())&lt;&gt;"Sí",N1854="No aplica"),0,'Catàleg GRAE'!D109)</f>
        <v>1</v>
      </c>
      <c r="I1854" s="20"/>
      <c r="J1854" s="20"/>
      <c r="K1854" s="20"/>
      <c r="L1854" s="21"/>
      <c r="M1854" s="21"/>
      <c r="N1854" s="20"/>
      <c r="O1854" s="20"/>
      <c r="P1854" s="19" t="str">
        <f aca="false">IF(I1854="","",I1854-H1854)</f>
        <v/>
      </c>
      <c r="Q1854" s="19" t="str">
        <f aca="true">IF(B1854="","",IF(N1854="No aplica","No aplica",IF(I1854="","Pendent",IF(N1854="Per substituir","Substituir",IF(OR(N1854="No localitzat",N1854="No lliurat"),"Reposar",IF(I1854&lt;H1854,"Reposar",IF(I1854&gt;H1854,"Revisar excedent",IF(AND(G1854="Sí",M1854&lt;&gt;"",M1854&lt;TODAY()),"EPI caducat",IF(AND(G1854="Sí",M1854&lt;&gt;"",M1854&lt;=TODAY()+90),"EPI caduca ≤90 dies",IF(OR(N1854="Deteriorat usable",N1854="Revisió necessària"),"Revisar","OK"))))))))))</f>
      </c>
      <c r="R1854" s="20"/>
    </row>
    <row r="1855" customFormat="false" ht="15" hidden="false" customHeight="false" outlineLevel="0" collapsed="false">
      <c r="A1855" s="19" t="n">
        <v>17</v>
      </c>
      <c r="B1855" s="19" t="n">
        <f aca="false">IFERROR(VLOOKUP(A1855,Personal!$A$6:$F$112,2,FALSE()),"")</f>
        <v>0</v>
      </c>
      <c r="C1855" s="19" t="str">
        <f aca="false">IFERROR(VLOOKUP(A1855,Personal!$A$6:$F$112,3,FALSE()),"")</f>
        <v>Olot</v>
      </c>
      <c r="D1855" s="19" t="s">
        <v>177</v>
      </c>
      <c r="E1855" s="19" t="s">
        <v>255</v>
      </c>
      <c r="F1855" s="19" t="s">
        <v>256</v>
      </c>
      <c r="G1855" s="19" t="s">
        <v>272</v>
      </c>
      <c r="H1855" s="19" t="n">
        <f aca="false">IF(OR(VLOOKUP(A1855,Personal!$A$6:$F$112,5,FALSE())&lt;&gt;"Sí",N1855="No aplica"),0,'Catàleg GRAE'!D110)</f>
        <v>1</v>
      </c>
      <c r="I1855" s="20"/>
      <c r="J1855" s="20"/>
      <c r="K1855" s="20"/>
      <c r="L1855" s="21"/>
      <c r="M1855" s="21"/>
      <c r="N1855" s="20"/>
      <c r="O1855" s="20"/>
      <c r="P1855" s="19" t="str">
        <f aca="false">IF(I1855="","",I1855-H1855)</f>
        <v/>
      </c>
      <c r="Q1855" s="19" t="str">
        <f aca="true">IF(B1855="","",IF(N1855="No aplica","No aplica",IF(I1855="","Pendent",IF(N1855="Per substituir","Substituir",IF(OR(N1855="No localitzat",N1855="No lliurat"),"Reposar",IF(I1855&lt;H1855,"Reposar",IF(I1855&gt;H1855,"Revisar excedent",IF(AND(G1855="Sí",M1855&lt;&gt;"",M1855&lt;TODAY()),"EPI caducat",IF(AND(G1855="Sí",M1855&lt;&gt;"",M1855&lt;=TODAY()+90),"EPI caduca ≤90 dies",IF(OR(N1855="Deteriorat usable",N1855="Revisió necessària"),"Revisar","OK"))))))))))</f>
      </c>
      <c r="R1855" s="20"/>
    </row>
    <row r="1856" customFormat="false" ht="15" hidden="false" customHeight="false" outlineLevel="0" collapsed="false">
      <c r="A1856" s="19" t="n">
        <v>17</v>
      </c>
      <c r="B1856" s="19" t="n">
        <f aca="false">IFERROR(VLOOKUP(A1856,Personal!$A$6:$F$112,2,FALSE()),"")</f>
        <v>0</v>
      </c>
      <c r="C1856" s="19" t="str">
        <f aca="false">IFERROR(VLOOKUP(A1856,Personal!$A$6:$F$112,3,FALSE()),"")</f>
        <v>Olot</v>
      </c>
      <c r="D1856" s="19" t="s">
        <v>142</v>
      </c>
      <c r="E1856" s="19" t="s">
        <v>257</v>
      </c>
      <c r="F1856" s="19" t="s">
        <v>258</v>
      </c>
      <c r="G1856" s="19" t="s">
        <v>291</v>
      </c>
      <c r="H1856" s="19" t="n">
        <f aca="false">IF(OR(VLOOKUP(A1856,Personal!$A$6:$F$112,5,FALSE())&lt;&gt;"Sí",N1856="No aplica"),0,'Catàleg GRAE'!D111)</f>
        <v>1</v>
      </c>
      <c r="I1856" s="20"/>
      <c r="J1856" s="20"/>
      <c r="K1856" s="20"/>
      <c r="L1856" s="21"/>
      <c r="M1856" s="21"/>
      <c r="N1856" s="20"/>
      <c r="O1856" s="20"/>
      <c r="P1856" s="19" t="str">
        <f aca="false">IF(I1856="","",I1856-H1856)</f>
        <v/>
      </c>
      <c r="Q1856" s="19" t="str">
        <f aca="true">IF(B1856="","",IF(N1856="No aplica","No aplica",IF(I1856="","Pendent",IF(N1856="Per substituir","Substituir",IF(OR(N1856="No localitzat",N1856="No lliurat"),"Reposar",IF(I1856&lt;H1856,"Reposar",IF(I1856&gt;H1856,"Revisar excedent",IF(AND(G1856="Sí",M1856&lt;&gt;"",M1856&lt;TODAY()),"EPI caducat",IF(AND(G1856="Sí",M1856&lt;&gt;"",M1856&lt;=TODAY()+90),"EPI caduca ≤90 dies",IF(OR(N1856="Deteriorat usable",N1856="Revisió necessària"),"Revisar","OK"))))))))))</f>
      </c>
      <c r="R1856" s="20"/>
    </row>
    <row r="1857" customFormat="false" ht="15" hidden="false" customHeight="false" outlineLevel="0" collapsed="false">
      <c r="A1857" s="19" t="n">
        <v>17</v>
      </c>
      <c r="B1857" s="19" t="n">
        <f aca="false">IFERROR(VLOOKUP(A1857,Personal!$A$6:$F$112,2,FALSE()),"")</f>
        <v>0</v>
      </c>
      <c r="C1857" s="19" t="str">
        <f aca="false">IFERROR(VLOOKUP(A1857,Personal!$A$6:$F$112,3,FALSE()),"")</f>
        <v>Olot</v>
      </c>
      <c r="D1857" s="19" t="s">
        <v>112</v>
      </c>
      <c r="E1857" s="19" t="s">
        <v>259</v>
      </c>
      <c r="F1857" s="19" t="s">
        <v>260</v>
      </c>
      <c r="G1857" s="19" t="s">
        <v>291</v>
      </c>
      <c r="H1857" s="19" t="n">
        <f aca="false">IF(OR(VLOOKUP(A1857,Personal!$A$6:$F$112,5,FALSE())&lt;&gt;"Sí",N1857="No aplica"),0,'Catàleg GRAE'!D112)</f>
        <v>1</v>
      </c>
      <c r="I1857" s="20"/>
      <c r="J1857" s="20"/>
      <c r="K1857" s="20"/>
      <c r="L1857" s="21"/>
      <c r="M1857" s="21"/>
      <c r="N1857" s="20"/>
      <c r="O1857" s="20"/>
      <c r="P1857" s="19" t="str">
        <f aca="false">IF(I1857="","",I1857-H1857)</f>
        <v/>
      </c>
      <c r="Q1857" s="19" t="str">
        <f aca="true">IF(B1857="","",IF(N1857="No aplica","No aplica",IF(I1857="","Pendent",IF(N1857="Per substituir","Substituir",IF(OR(N1857="No localitzat",N1857="No lliurat"),"Reposar",IF(I1857&lt;H1857,"Reposar",IF(I1857&gt;H1857,"Revisar excedent",IF(AND(G1857="Sí",M1857&lt;&gt;"",M1857&lt;TODAY()),"EPI caducat",IF(AND(G1857="Sí",M1857&lt;&gt;"",M1857&lt;=TODAY()+90),"EPI caduca ≤90 dies",IF(OR(N1857="Deteriorat usable",N1857="Revisió necessària"),"Revisar","OK"))))))))))</f>
      </c>
      <c r="R1857" s="20"/>
    </row>
    <row r="1858" customFormat="false" ht="15" hidden="false" customHeight="false" outlineLevel="0" collapsed="false">
      <c r="A1858" s="19" t="n">
        <v>17</v>
      </c>
      <c r="B1858" s="19" t="n">
        <f aca="false">IFERROR(VLOOKUP(A1858,Personal!$A$6:$F$112,2,FALSE()),"")</f>
        <v>0</v>
      </c>
      <c r="C1858" s="19" t="str">
        <f aca="false">IFERROR(VLOOKUP(A1858,Personal!$A$6:$F$112,3,FALSE()),"")</f>
        <v>Olot</v>
      </c>
      <c r="D1858" s="19" t="s">
        <v>261</v>
      </c>
      <c r="E1858" s="19" t="s">
        <v>262</v>
      </c>
      <c r="F1858" s="19" t="s">
        <v>263</v>
      </c>
      <c r="G1858" s="19" t="s">
        <v>291</v>
      </c>
      <c r="H1858" s="19" t="n">
        <f aca="false">IF(OR(VLOOKUP(A1858,Personal!$A$6:$F$112,5,FALSE())&lt;&gt;"Sí",N1858="No aplica"),0,'Catàleg GRAE'!D113)</f>
        <v>1</v>
      </c>
      <c r="I1858" s="20"/>
      <c r="J1858" s="20"/>
      <c r="K1858" s="20"/>
      <c r="L1858" s="21"/>
      <c r="M1858" s="21"/>
      <c r="N1858" s="20"/>
      <c r="O1858" s="20"/>
      <c r="P1858" s="19" t="str">
        <f aca="false">IF(I1858="","",I1858-H1858)</f>
        <v/>
      </c>
      <c r="Q1858" s="19" t="str">
        <f aca="true">IF(B1858="","",IF(N1858="No aplica","No aplica",IF(I1858="","Pendent",IF(N1858="Per substituir","Substituir",IF(OR(N1858="No localitzat",N1858="No lliurat"),"Reposar",IF(I1858&lt;H1858,"Reposar",IF(I1858&gt;H1858,"Revisar excedent",IF(AND(G1858="Sí",M1858&lt;&gt;"",M1858&lt;TODAY()),"EPI caducat",IF(AND(G1858="Sí",M1858&lt;&gt;"",M1858&lt;=TODAY()+90),"EPI caduca ≤90 dies",IF(OR(N1858="Deteriorat usable",N1858="Revisió necessària"),"Revisar","OK"))))))))))</f>
      </c>
      <c r="R1858" s="20"/>
    </row>
    <row r="1859" customFormat="false" ht="15" hidden="false" customHeight="false" outlineLevel="0" collapsed="false">
      <c r="A1859" s="19" t="n">
        <v>18</v>
      </c>
      <c r="B1859" s="19" t="n">
        <f aca="false">IFERROR(VLOOKUP(A1859,Personal!$A$6:$F$112,2,FALSE()),"")</f>
        <v>0</v>
      </c>
      <c r="C1859" s="19" t="str">
        <f aca="false">IFERROR(VLOOKUP(A1859,Personal!$A$6:$F$112,3,FALSE()),"")</f>
        <v>Olot</v>
      </c>
      <c r="D1859" s="19" t="s">
        <v>26</v>
      </c>
      <c r="E1859" s="19" t="s">
        <v>27</v>
      </c>
      <c r="F1859" s="19" t="s">
        <v>28</v>
      </c>
      <c r="G1859" s="19" t="s">
        <v>291</v>
      </c>
      <c r="H1859" s="19" t="n">
        <f aca="false">IF(OR(VLOOKUP(A1859,Personal!$A$6:$F$112,5,FALSE())&lt;&gt;"Sí",N1859="No aplica"),0,'Catàleg GRAE'!D5)</f>
        <v>1</v>
      </c>
      <c r="I1859" s="20"/>
      <c r="J1859" s="20"/>
      <c r="K1859" s="20"/>
      <c r="L1859" s="21"/>
      <c r="M1859" s="21"/>
      <c r="N1859" s="20"/>
      <c r="O1859" s="20"/>
      <c r="P1859" s="19" t="str">
        <f aca="false">IF(I1859="","",I1859-H1859)</f>
        <v/>
      </c>
      <c r="Q1859" s="19" t="str">
        <f aca="true">IF(B1859="","",IF(N1859="No aplica","No aplica",IF(I1859="","Pendent",IF(N1859="Per substituir","Substituir",IF(OR(N1859="No localitzat",N1859="No lliurat"),"Reposar",IF(I1859&lt;H1859,"Reposar",IF(I1859&gt;H1859,"Revisar excedent",IF(AND(G1859="Sí",M1859&lt;&gt;"",M1859&lt;TODAY()),"EPI caducat",IF(AND(G1859="Sí",M1859&lt;&gt;"",M1859&lt;=TODAY()+90),"EPI caduca ≤90 dies",IF(OR(N1859="Deteriorat usable",N1859="Revisió necessària"),"Revisar","OK"))))))))))</f>
      </c>
      <c r="R1859" s="20"/>
    </row>
    <row r="1860" customFormat="false" ht="15" hidden="false" customHeight="false" outlineLevel="0" collapsed="false">
      <c r="A1860" s="19" t="n">
        <v>18</v>
      </c>
      <c r="B1860" s="19" t="n">
        <f aca="false">IFERROR(VLOOKUP(A1860,Personal!$A$6:$F$112,2,FALSE()),"")</f>
        <v>0</v>
      </c>
      <c r="C1860" s="19" t="str">
        <f aca="false">IFERROR(VLOOKUP(A1860,Personal!$A$6:$F$112,3,FALSE()),"")</f>
        <v>Olot</v>
      </c>
      <c r="D1860" s="19" t="s">
        <v>26</v>
      </c>
      <c r="E1860" s="19" t="s">
        <v>27</v>
      </c>
      <c r="F1860" s="19" t="s">
        <v>30</v>
      </c>
      <c r="G1860" s="19" t="s">
        <v>291</v>
      </c>
      <c r="H1860" s="19" t="n">
        <f aca="false">IF(OR(VLOOKUP(A1860,Personal!$A$6:$F$112,5,FALSE())&lt;&gt;"Sí",N1860="No aplica"),0,'Catàleg GRAE'!D6)</f>
        <v>1</v>
      </c>
      <c r="I1860" s="20"/>
      <c r="J1860" s="20"/>
      <c r="K1860" s="20"/>
      <c r="L1860" s="21"/>
      <c r="M1860" s="21"/>
      <c r="N1860" s="20"/>
      <c r="O1860" s="20"/>
      <c r="P1860" s="19" t="str">
        <f aca="false">IF(I1860="","",I1860-H1860)</f>
        <v/>
      </c>
      <c r="Q1860" s="19" t="str">
        <f aca="true">IF(B1860="","",IF(N1860="No aplica","No aplica",IF(I1860="","Pendent",IF(N1860="Per substituir","Substituir",IF(OR(N1860="No localitzat",N1860="No lliurat"),"Reposar",IF(I1860&lt;H1860,"Reposar",IF(I1860&gt;H1860,"Revisar excedent",IF(AND(G1860="Sí",M1860&lt;&gt;"",M1860&lt;TODAY()),"EPI caducat",IF(AND(G1860="Sí",M1860&lt;&gt;"",M1860&lt;=TODAY()+90),"EPI caduca ≤90 dies",IF(OR(N1860="Deteriorat usable",N1860="Revisió necessària"),"Revisar","OK"))))))))))</f>
      </c>
      <c r="R1860" s="20"/>
    </row>
    <row r="1861" customFormat="false" ht="15" hidden="false" customHeight="false" outlineLevel="0" collapsed="false">
      <c r="A1861" s="19" t="n">
        <v>18</v>
      </c>
      <c r="B1861" s="19" t="n">
        <f aca="false">IFERROR(VLOOKUP(A1861,Personal!$A$6:$F$112,2,FALSE()),"")</f>
        <v>0</v>
      </c>
      <c r="C1861" s="19" t="str">
        <f aca="false">IFERROR(VLOOKUP(A1861,Personal!$A$6:$F$112,3,FALSE()),"")</f>
        <v>Olot</v>
      </c>
      <c r="D1861" s="19" t="s">
        <v>26</v>
      </c>
      <c r="E1861" s="19" t="s">
        <v>31</v>
      </c>
      <c r="F1861" s="19" t="s">
        <v>32</v>
      </c>
      <c r="G1861" s="19" t="s">
        <v>272</v>
      </c>
      <c r="H1861" s="19" t="n">
        <f aca="false">IF(OR(VLOOKUP(A1861,Personal!$A$6:$F$112,5,FALSE())&lt;&gt;"Sí",N1861="No aplica"),0,'Catàleg GRAE'!D7)</f>
        <v>1</v>
      </c>
      <c r="I1861" s="20"/>
      <c r="J1861" s="20"/>
      <c r="K1861" s="20"/>
      <c r="L1861" s="21"/>
      <c r="M1861" s="21"/>
      <c r="N1861" s="20"/>
      <c r="O1861" s="20"/>
      <c r="P1861" s="19" t="str">
        <f aca="false">IF(I1861="","",I1861-H1861)</f>
        <v/>
      </c>
      <c r="Q1861" s="19" t="str">
        <f aca="true">IF(B1861="","",IF(N1861="No aplica","No aplica",IF(I1861="","Pendent",IF(N1861="Per substituir","Substituir",IF(OR(N1861="No localitzat",N1861="No lliurat"),"Reposar",IF(I1861&lt;H1861,"Reposar",IF(I1861&gt;H1861,"Revisar excedent",IF(AND(G1861="Sí",M1861&lt;&gt;"",M1861&lt;TODAY()),"EPI caducat",IF(AND(G1861="Sí",M1861&lt;&gt;"",M1861&lt;=TODAY()+90),"EPI caduca ≤90 dies",IF(OR(N1861="Deteriorat usable",N1861="Revisió necessària"),"Revisar","OK"))))))))))</f>
      </c>
      <c r="R1861" s="20"/>
    </row>
    <row r="1862" customFormat="false" ht="15" hidden="false" customHeight="false" outlineLevel="0" collapsed="false">
      <c r="A1862" s="19" t="n">
        <v>18</v>
      </c>
      <c r="B1862" s="19" t="n">
        <f aca="false">IFERROR(VLOOKUP(A1862,Personal!$A$6:$F$112,2,FALSE()),"")</f>
        <v>0</v>
      </c>
      <c r="C1862" s="19" t="str">
        <f aca="false">IFERROR(VLOOKUP(A1862,Personal!$A$6:$F$112,3,FALSE()),"")</f>
        <v>Olot</v>
      </c>
      <c r="D1862" s="19" t="s">
        <v>26</v>
      </c>
      <c r="E1862" s="19" t="s">
        <v>33</v>
      </c>
      <c r="F1862" s="19" t="s">
        <v>34</v>
      </c>
      <c r="G1862" s="19" t="s">
        <v>291</v>
      </c>
      <c r="H1862" s="19" t="n">
        <f aca="false">IF(OR(VLOOKUP(A1862,Personal!$A$6:$F$112,5,FALSE())&lt;&gt;"Sí",N1862="No aplica"),0,'Catàleg GRAE'!D8)</f>
        <v>2</v>
      </c>
      <c r="I1862" s="20"/>
      <c r="J1862" s="20"/>
      <c r="K1862" s="20"/>
      <c r="L1862" s="21"/>
      <c r="M1862" s="21"/>
      <c r="N1862" s="20"/>
      <c r="O1862" s="20"/>
      <c r="P1862" s="19" t="str">
        <f aca="false">IF(I1862="","",I1862-H1862)</f>
        <v/>
      </c>
      <c r="Q1862" s="19" t="str">
        <f aca="true">IF(B1862="","",IF(N1862="No aplica","No aplica",IF(I1862="","Pendent",IF(N1862="Per substituir","Substituir",IF(OR(N1862="No localitzat",N1862="No lliurat"),"Reposar",IF(I1862&lt;H1862,"Reposar",IF(I1862&gt;H1862,"Revisar excedent",IF(AND(G1862="Sí",M1862&lt;&gt;"",M1862&lt;TODAY()),"EPI caducat",IF(AND(G1862="Sí",M1862&lt;&gt;"",M1862&lt;=TODAY()+90),"EPI caduca ≤90 dies",IF(OR(N1862="Deteriorat usable",N1862="Revisió necessària"),"Revisar","OK"))))))))))</f>
      </c>
      <c r="R1862" s="20"/>
    </row>
    <row r="1863" customFormat="false" ht="15" hidden="false" customHeight="false" outlineLevel="0" collapsed="false">
      <c r="A1863" s="19" t="n">
        <v>18</v>
      </c>
      <c r="B1863" s="19" t="n">
        <f aca="false">IFERROR(VLOOKUP(A1863,Personal!$A$6:$F$112,2,FALSE()),"")</f>
        <v>0</v>
      </c>
      <c r="C1863" s="19" t="str">
        <f aca="false">IFERROR(VLOOKUP(A1863,Personal!$A$6:$F$112,3,FALSE()),"")</f>
        <v>Olot</v>
      </c>
      <c r="D1863" s="19" t="s">
        <v>26</v>
      </c>
      <c r="E1863" s="19" t="s">
        <v>35</v>
      </c>
      <c r="F1863" s="19" t="s">
        <v>36</v>
      </c>
      <c r="G1863" s="19" t="s">
        <v>291</v>
      </c>
      <c r="H1863" s="19" t="n">
        <f aca="false">IF(OR(VLOOKUP(A1863,Personal!$A$6:$F$112,5,FALSE())&lt;&gt;"Sí",N1863="No aplica"),0,'Catàleg GRAE'!D9)</f>
        <v>1</v>
      </c>
      <c r="I1863" s="20"/>
      <c r="J1863" s="20"/>
      <c r="K1863" s="20"/>
      <c r="L1863" s="21"/>
      <c r="M1863" s="21"/>
      <c r="N1863" s="20"/>
      <c r="O1863" s="20"/>
      <c r="P1863" s="19" t="str">
        <f aca="false">IF(I1863="","",I1863-H1863)</f>
        <v/>
      </c>
      <c r="Q1863" s="19" t="str">
        <f aca="true">IF(B1863="","",IF(N1863="No aplica","No aplica",IF(I1863="","Pendent",IF(N1863="Per substituir","Substituir",IF(OR(N1863="No localitzat",N1863="No lliurat"),"Reposar",IF(I1863&lt;H1863,"Reposar",IF(I1863&gt;H1863,"Revisar excedent",IF(AND(G1863="Sí",M1863&lt;&gt;"",M1863&lt;TODAY()),"EPI caducat",IF(AND(G1863="Sí",M1863&lt;&gt;"",M1863&lt;=TODAY()+90),"EPI caduca ≤90 dies",IF(OR(N1863="Deteriorat usable",N1863="Revisió necessària"),"Revisar","OK"))))))))))</f>
      </c>
      <c r="R1863" s="20"/>
    </row>
    <row r="1864" customFormat="false" ht="15" hidden="false" customHeight="false" outlineLevel="0" collapsed="false">
      <c r="A1864" s="19" t="n">
        <v>18</v>
      </c>
      <c r="B1864" s="19" t="n">
        <f aca="false">IFERROR(VLOOKUP(A1864,Personal!$A$6:$F$112,2,FALSE()),"")</f>
        <v>0</v>
      </c>
      <c r="C1864" s="19" t="str">
        <f aca="false">IFERROR(VLOOKUP(A1864,Personal!$A$6:$F$112,3,FALSE()),"")</f>
        <v>Olot</v>
      </c>
      <c r="D1864" s="19" t="s">
        <v>37</v>
      </c>
      <c r="E1864" s="19" t="s">
        <v>38</v>
      </c>
      <c r="F1864" s="19" t="s">
        <v>39</v>
      </c>
      <c r="G1864" s="19" t="s">
        <v>291</v>
      </c>
      <c r="H1864" s="19" t="n">
        <f aca="false">IF(OR(VLOOKUP(A1864,Personal!$A$6:$F$112,5,FALSE())&lt;&gt;"Sí",N1864="No aplica"),0,'Catàleg GRAE'!D10)</f>
        <v>1</v>
      </c>
      <c r="I1864" s="20"/>
      <c r="J1864" s="20"/>
      <c r="K1864" s="20"/>
      <c r="L1864" s="21"/>
      <c r="M1864" s="21"/>
      <c r="N1864" s="20"/>
      <c r="O1864" s="20"/>
      <c r="P1864" s="19" t="str">
        <f aca="false">IF(I1864="","",I1864-H1864)</f>
        <v/>
      </c>
      <c r="Q1864" s="19" t="str">
        <f aca="true">IF(B1864="","",IF(N1864="No aplica","No aplica",IF(I1864="","Pendent",IF(N1864="Per substituir","Substituir",IF(OR(N1864="No localitzat",N1864="No lliurat"),"Reposar",IF(I1864&lt;H1864,"Reposar",IF(I1864&gt;H1864,"Revisar excedent",IF(AND(G1864="Sí",M1864&lt;&gt;"",M1864&lt;TODAY()),"EPI caducat",IF(AND(G1864="Sí",M1864&lt;&gt;"",M1864&lt;=TODAY()+90),"EPI caduca ≤90 dies",IF(OR(N1864="Deteriorat usable",N1864="Revisió necessària"),"Revisar","OK"))))))))))</f>
      </c>
      <c r="R1864" s="20"/>
    </row>
    <row r="1865" customFormat="false" ht="15" hidden="false" customHeight="false" outlineLevel="0" collapsed="false">
      <c r="A1865" s="19" t="n">
        <v>18</v>
      </c>
      <c r="B1865" s="19" t="n">
        <f aca="false">IFERROR(VLOOKUP(A1865,Personal!$A$6:$F$112,2,FALSE()),"")</f>
        <v>0</v>
      </c>
      <c r="C1865" s="19" t="str">
        <f aca="false">IFERROR(VLOOKUP(A1865,Personal!$A$6:$F$112,3,FALSE()),"")</f>
        <v>Olot</v>
      </c>
      <c r="D1865" s="19" t="s">
        <v>40</v>
      </c>
      <c r="E1865" s="19" t="s">
        <v>41</v>
      </c>
      <c r="F1865" s="19" t="s">
        <v>42</v>
      </c>
      <c r="G1865" s="19" t="s">
        <v>272</v>
      </c>
      <c r="H1865" s="19" t="n">
        <f aca="false">IF(OR(VLOOKUP(A1865,Personal!$A$6:$F$112,5,FALSE())&lt;&gt;"Sí",N1865="No aplica"),0,'Catàleg GRAE'!D11)</f>
        <v>1</v>
      </c>
      <c r="I1865" s="20"/>
      <c r="J1865" s="20"/>
      <c r="K1865" s="20"/>
      <c r="L1865" s="21"/>
      <c r="M1865" s="21"/>
      <c r="N1865" s="20"/>
      <c r="O1865" s="20"/>
      <c r="P1865" s="19" t="str">
        <f aca="false">IF(I1865="","",I1865-H1865)</f>
        <v/>
      </c>
      <c r="Q1865" s="19" t="str">
        <f aca="true">IF(B1865="","",IF(N1865="No aplica","No aplica",IF(I1865="","Pendent",IF(N1865="Per substituir","Substituir",IF(OR(N1865="No localitzat",N1865="No lliurat"),"Reposar",IF(I1865&lt;H1865,"Reposar",IF(I1865&gt;H1865,"Revisar excedent",IF(AND(G1865="Sí",M1865&lt;&gt;"",M1865&lt;TODAY()),"EPI caducat",IF(AND(G1865="Sí",M1865&lt;&gt;"",M1865&lt;=TODAY()+90),"EPI caduca ≤90 dies",IF(OR(N1865="Deteriorat usable",N1865="Revisió necessària"),"Revisar","OK"))))))))))</f>
      </c>
      <c r="R1865" s="20"/>
    </row>
    <row r="1866" customFormat="false" ht="15" hidden="false" customHeight="false" outlineLevel="0" collapsed="false">
      <c r="A1866" s="19" t="n">
        <v>18</v>
      </c>
      <c r="B1866" s="19" t="n">
        <f aca="false">IFERROR(VLOOKUP(A1866,Personal!$A$6:$F$112,2,FALSE()),"")</f>
        <v>0</v>
      </c>
      <c r="C1866" s="19" t="str">
        <f aca="false">IFERROR(VLOOKUP(A1866,Personal!$A$6:$F$112,3,FALSE()),"")</f>
        <v>Olot</v>
      </c>
      <c r="D1866" s="19" t="s">
        <v>40</v>
      </c>
      <c r="E1866" s="19" t="s">
        <v>43</v>
      </c>
      <c r="F1866" s="19" t="s">
        <v>44</v>
      </c>
      <c r="G1866" s="19" t="s">
        <v>272</v>
      </c>
      <c r="H1866" s="19" t="n">
        <f aca="false">IF(OR(VLOOKUP(A1866,Personal!$A$6:$F$112,5,FALSE())&lt;&gt;"Sí",N1866="No aplica"),0,'Catàleg GRAE'!D12)</f>
        <v>1</v>
      </c>
      <c r="I1866" s="20"/>
      <c r="J1866" s="20"/>
      <c r="K1866" s="20"/>
      <c r="L1866" s="21"/>
      <c r="M1866" s="21"/>
      <c r="N1866" s="20"/>
      <c r="O1866" s="20"/>
      <c r="P1866" s="19" t="str">
        <f aca="false">IF(I1866="","",I1866-H1866)</f>
        <v/>
      </c>
      <c r="Q1866" s="19" t="str">
        <f aca="true">IF(B1866="","",IF(N1866="No aplica","No aplica",IF(I1866="","Pendent",IF(N1866="Per substituir","Substituir",IF(OR(N1866="No localitzat",N1866="No lliurat"),"Reposar",IF(I1866&lt;H1866,"Reposar",IF(I1866&gt;H1866,"Revisar excedent",IF(AND(G1866="Sí",M1866&lt;&gt;"",M1866&lt;TODAY()),"EPI caducat",IF(AND(G1866="Sí",M1866&lt;&gt;"",M1866&lt;=TODAY()+90),"EPI caduca ≤90 dies",IF(OR(N1866="Deteriorat usable",N1866="Revisió necessària"),"Revisar","OK"))))))))))</f>
      </c>
      <c r="R1866" s="20"/>
    </row>
    <row r="1867" customFormat="false" ht="15" hidden="false" customHeight="false" outlineLevel="0" collapsed="false">
      <c r="A1867" s="19" t="n">
        <v>18</v>
      </c>
      <c r="B1867" s="19" t="n">
        <f aca="false">IFERROR(VLOOKUP(A1867,Personal!$A$6:$F$112,2,FALSE()),"")</f>
        <v>0</v>
      </c>
      <c r="C1867" s="19" t="str">
        <f aca="false">IFERROR(VLOOKUP(A1867,Personal!$A$6:$F$112,3,FALSE()),"")</f>
        <v>Olot</v>
      </c>
      <c r="D1867" s="19" t="s">
        <v>45</v>
      </c>
      <c r="E1867" s="19" t="s">
        <v>46</v>
      </c>
      <c r="F1867" s="19" t="s">
        <v>47</v>
      </c>
      <c r="G1867" s="19" t="s">
        <v>291</v>
      </c>
      <c r="H1867" s="19" t="n">
        <f aca="false">IF(OR(VLOOKUP(A1867,Personal!$A$6:$F$112,5,FALSE())&lt;&gt;"Sí",N1867="No aplica"),0,'Catàleg GRAE'!D13)</f>
        <v>1</v>
      </c>
      <c r="I1867" s="20"/>
      <c r="J1867" s="20"/>
      <c r="K1867" s="20"/>
      <c r="L1867" s="21"/>
      <c r="M1867" s="21"/>
      <c r="N1867" s="20"/>
      <c r="O1867" s="20"/>
      <c r="P1867" s="19" t="str">
        <f aca="false">IF(I1867="","",I1867-H1867)</f>
        <v/>
      </c>
      <c r="Q1867" s="19" t="str">
        <f aca="true">IF(B1867="","",IF(N1867="No aplica","No aplica",IF(I1867="","Pendent",IF(N1867="Per substituir","Substituir",IF(OR(N1867="No localitzat",N1867="No lliurat"),"Reposar",IF(I1867&lt;H1867,"Reposar",IF(I1867&gt;H1867,"Revisar excedent",IF(AND(G1867="Sí",M1867&lt;&gt;"",M1867&lt;TODAY()),"EPI caducat",IF(AND(G1867="Sí",M1867&lt;&gt;"",M1867&lt;=TODAY()+90),"EPI caduca ≤90 dies",IF(OR(N1867="Deteriorat usable",N1867="Revisió necessària"),"Revisar","OK"))))))))))</f>
      </c>
      <c r="R1867" s="20"/>
    </row>
    <row r="1868" customFormat="false" ht="15" hidden="false" customHeight="false" outlineLevel="0" collapsed="false">
      <c r="A1868" s="19" t="n">
        <v>18</v>
      </c>
      <c r="B1868" s="19" t="n">
        <f aca="false">IFERROR(VLOOKUP(A1868,Personal!$A$6:$F$112,2,FALSE()),"")</f>
        <v>0</v>
      </c>
      <c r="C1868" s="19" t="str">
        <f aca="false">IFERROR(VLOOKUP(A1868,Personal!$A$6:$F$112,3,FALSE()),"")</f>
        <v>Olot</v>
      </c>
      <c r="D1868" s="19" t="s">
        <v>45</v>
      </c>
      <c r="E1868" s="19" t="s">
        <v>48</v>
      </c>
      <c r="F1868" s="19" t="s">
        <v>49</v>
      </c>
      <c r="G1868" s="19" t="s">
        <v>291</v>
      </c>
      <c r="H1868" s="19" t="n">
        <f aca="false">IF(OR(VLOOKUP(A1868,Personal!$A$6:$F$112,5,FALSE())&lt;&gt;"Sí",N1868="No aplica"),0,'Catàleg GRAE'!D14)</f>
        <v>1</v>
      </c>
      <c r="I1868" s="20"/>
      <c r="J1868" s="20"/>
      <c r="K1868" s="20"/>
      <c r="L1868" s="21"/>
      <c r="M1868" s="21"/>
      <c r="N1868" s="20"/>
      <c r="O1868" s="20"/>
      <c r="P1868" s="19" t="str">
        <f aca="false">IF(I1868="","",I1868-H1868)</f>
        <v/>
      </c>
      <c r="Q1868" s="19" t="str">
        <f aca="true">IF(B1868="","",IF(N1868="No aplica","No aplica",IF(I1868="","Pendent",IF(N1868="Per substituir","Substituir",IF(OR(N1868="No localitzat",N1868="No lliurat"),"Reposar",IF(I1868&lt;H1868,"Reposar",IF(I1868&gt;H1868,"Revisar excedent",IF(AND(G1868="Sí",M1868&lt;&gt;"",M1868&lt;TODAY()),"EPI caducat",IF(AND(G1868="Sí",M1868&lt;&gt;"",M1868&lt;=TODAY()+90),"EPI caduca ≤90 dies",IF(OR(N1868="Deteriorat usable",N1868="Revisió necessària"),"Revisar","OK"))))))))))</f>
      </c>
      <c r="R1868" s="20"/>
    </row>
    <row r="1869" customFormat="false" ht="15" hidden="false" customHeight="false" outlineLevel="0" collapsed="false">
      <c r="A1869" s="19" t="n">
        <v>18</v>
      </c>
      <c r="B1869" s="19" t="n">
        <f aca="false">IFERROR(VLOOKUP(A1869,Personal!$A$6:$F$112,2,FALSE()),"")</f>
        <v>0</v>
      </c>
      <c r="C1869" s="19" t="str">
        <f aca="false">IFERROR(VLOOKUP(A1869,Personal!$A$6:$F$112,3,FALSE()),"")</f>
        <v>Olot</v>
      </c>
      <c r="D1869" s="19" t="s">
        <v>45</v>
      </c>
      <c r="E1869" s="19" t="s">
        <v>50</v>
      </c>
      <c r="F1869" s="19" t="s">
        <v>51</v>
      </c>
      <c r="G1869" s="19" t="s">
        <v>291</v>
      </c>
      <c r="H1869" s="19" t="n">
        <f aca="false">IF(OR(VLOOKUP(A1869,Personal!$A$6:$F$112,5,FALSE())&lt;&gt;"Sí",N1869="No aplica"),0,'Catàleg GRAE'!D15)</f>
        <v>1</v>
      </c>
      <c r="I1869" s="20"/>
      <c r="J1869" s="20"/>
      <c r="K1869" s="20"/>
      <c r="L1869" s="21"/>
      <c r="M1869" s="21"/>
      <c r="N1869" s="20"/>
      <c r="O1869" s="20"/>
      <c r="P1869" s="19" t="str">
        <f aca="false">IF(I1869="","",I1869-H1869)</f>
        <v/>
      </c>
      <c r="Q1869" s="19" t="str">
        <f aca="true">IF(B1869="","",IF(N1869="No aplica","No aplica",IF(I1869="","Pendent",IF(N1869="Per substituir","Substituir",IF(OR(N1869="No localitzat",N1869="No lliurat"),"Reposar",IF(I1869&lt;H1869,"Reposar",IF(I1869&gt;H1869,"Revisar excedent",IF(AND(G1869="Sí",M1869&lt;&gt;"",M1869&lt;TODAY()),"EPI caducat",IF(AND(G1869="Sí",M1869&lt;&gt;"",M1869&lt;=TODAY()+90),"EPI caduca ≤90 dies",IF(OR(N1869="Deteriorat usable",N1869="Revisió necessària"),"Revisar","OK"))))))))))</f>
      </c>
      <c r="R1869" s="20"/>
    </row>
    <row r="1870" customFormat="false" ht="15" hidden="false" customHeight="false" outlineLevel="0" collapsed="false">
      <c r="A1870" s="19" t="n">
        <v>18</v>
      </c>
      <c r="B1870" s="19" t="n">
        <f aca="false">IFERROR(VLOOKUP(A1870,Personal!$A$6:$F$112,2,FALSE()),"")</f>
        <v>0</v>
      </c>
      <c r="C1870" s="19" t="str">
        <f aca="false">IFERROR(VLOOKUP(A1870,Personal!$A$6:$F$112,3,FALSE()),"")</f>
        <v>Olot</v>
      </c>
      <c r="D1870" s="19" t="s">
        <v>45</v>
      </c>
      <c r="E1870" s="19" t="s">
        <v>52</v>
      </c>
      <c r="F1870" s="19" t="s">
        <v>53</v>
      </c>
      <c r="G1870" s="19" t="s">
        <v>291</v>
      </c>
      <c r="H1870" s="19" t="n">
        <f aca="false">IF(OR(VLOOKUP(A1870,Personal!$A$6:$F$112,5,FALSE())&lt;&gt;"Sí",N1870="No aplica"),0,'Catàleg GRAE'!D16)</f>
        <v>1</v>
      </c>
      <c r="I1870" s="20"/>
      <c r="J1870" s="20"/>
      <c r="K1870" s="20"/>
      <c r="L1870" s="21"/>
      <c r="M1870" s="21"/>
      <c r="N1870" s="20"/>
      <c r="O1870" s="20"/>
      <c r="P1870" s="19" t="str">
        <f aca="false">IF(I1870="","",I1870-H1870)</f>
        <v/>
      </c>
      <c r="Q1870" s="19" t="str">
        <f aca="true">IF(B1870="","",IF(N1870="No aplica","No aplica",IF(I1870="","Pendent",IF(N1870="Per substituir","Substituir",IF(OR(N1870="No localitzat",N1870="No lliurat"),"Reposar",IF(I1870&lt;H1870,"Reposar",IF(I1870&gt;H1870,"Revisar excedent",IF(AND(G1870="Sí",M1870&lt;&gt;"",M1870&lt;TODAY()),"EPI caducat",IF(AND(G1870="Sí",M1870&lt;&gt;"",M1870&lt;=TODAY()+90),"EPI caduca ≤90 dies",IF(OR(N1870="Deteriorat usable",N1870="Revisió necessària"),"Revisar","OK"))))))))))</f>
      </c>
      <c r="R1870" s="20"/>
    </row>
    <row r="1871" customFormat="false" ht="15" hidden="false" customHeight="false" outlineLevel="0" collapsed="false">
      <c r="A1871" s="19" t="n">
        <v>18</v>
      </c>
      <c r="B1871" s="19" t="n">
        <f aca="false">IFERROR(VLOOKUP(A1871,Personal!$A$6:$F$112,2,FALSE()),"")</f>
        <v>0</v>
      </c>
      <c r="C1871" s="19" t="str">
        <f aca="false">IFERROR(VLOOKUP(A1871,Personal!$A$6:$F$112,3,FALSE()),"")</f>
        <v>Olot</v>
      </c>
      <c r="D1871" s="19" t="s">
        <v>45</v>
      </c>
      <c r="E1871" s="19" t="s">
        <v>54</v>
      </c>
      <c r="F1871" s="19" t="s">
        <v>55</v>
      </c>
      <c r="G1871" s="19" t="s">
        <v>291</v>
      </c>
      <c r="H1871" s="19" t="n">
        <f aca="false">IF(OR(VLOOKUP(A1871,Personal!$A$6:$F$112,5,FALSE())&lt;&gt;"Sí",N1871="No aplica"),0,'Catàleg GRAE'!D17)</f>
        <v>1</v>
      </c>
      <c r="I1871" s="20"/>
      <c r="J1871" s="20"/>
      <c r="K1871" s="20"/>
      <c r="L1871" s="21"/>
      <c r="M1871" s="21"/>
      <c r="N1871" s="20"/>
      <c r="O1871" s="20"/>
      <c r="P1871" s="19" t="str">
        <f aca="false">IF(I1871="","",I1871-H1871)</f>
        <v/>
      </c>
      <c r="Q1871" s="19" t="str">
        <f aca="true">IF(B1871="","",IF(N1871="No aplica","No aplica",IF(I1871="","Pendent",IF(N1871="Per substituir","Substituir",IF(OR(N1871="No localitzat",N1871="No lliurat"),"Reposar",IF(I1871&lt;H1871,"Reposar",IF(I1871&gt;H1871,"Revisar excedent",IF(AND(G1871="Sí",M1871&lt;&gt;"",M1871&lt;TODAY()),"EPI caducat",IF(AND(G1871="Sí",M1871&lt;&gt;"",M1871&lt;=TODAY()+90),"EPI caduca ≤90 dies",IF(OR(N1871="Deteriorat usable",N1871="Revisió necessària"),"Revisar","OK"))))))))))</f>
      </c>
      <c r="R1871" s="20"/>
    </row>
    <row r="1872" customFormat="false" ht="15" hidden="false" customHeight="false" outlineLevel="0" collapsed="false">
      <c r="A1872" s="19" t="n">
        <v>18</v>
      </c>
      <c r="B1872" s="19" t="n">
        <f aca="false">IFERROR(VLOOKUP(A1872,Personal!$A$6:$F$112,2,FALSE()),"")</f>
        <v>0</v>
      </c>
      <c r="C1872" s="19" t="str">
        <f aca="false">IFERROR(VLOOKUP(A1872,Personal!$A$6:$F$112,3,FALSE()),"")</f>
        <v>Olot</v>
      </c>
      <c r="D1872" s="19" t="s">
        <v>56</v>
      </c>
      <c r="E1872" s="19" t="s">
        <v>57</v>
      </c>
      <c r="F1872" s="19" t="s">
        <v>58</v>
      </c>
      <c r="G1872" s="19" t="s">
        <v>291</v>
      </c>
      <c r="H1872" s="19" t="n">
        <f aca="false">IF(OR(VLOOKUP(A1872,Personal!$A$6:$F$112,5,FALSE())&lt;&gt;"Sí",N1872="No aplica"),0,'Catàleg GRAE'!D18)</f>
        <v>1</v>
      </c>
      <c r="I1872" s="20"/>
      <c r="J1872" s="20"/>
      <c r="K1872" s="20"/>
      <c r="L1872" s="21"/>
      <c r="M1872" s="21"/>
      <c r="N1872" s="20"/>
      <c r="O1872" s="20"/>
      <c r="P1872" s="19" t="str">
        <f aca="false">IF(I1872="","",I1872-H1872)</f>
        <v/>
      </c>
      <c r="Q1872" s="19" t="str">
        <f aca="true">IF(B1872="","",IF(N1872="No aplica","No aplica",IF(I1872="","Pendent",IF(N1872="Per substituir","Substituir",IF(OR(N1872="No localitzat",N1872="No lliurat"),"Reposar",IF(I1872&lt;H1872,"Reposar",IF(I1872&gt;H1872,"Revisar excedent",IF(AND(G1872="Sí",M1872&lt;&gt;"",M1872&lt;TODAY()),"EPI caducat",IF(AND(G1872="Sí",M1872&lt;&gt;"",M1872&lt;=TODAY()+90),"EPI caduca ≤90 dies",IF(OR(N1872="Deteriorat usable",N1872="Revisió necessària"),"Revisar","OK"))))))))))</f>
      </c>
      <c r="R1872" s="20"/>
    </row>
    <row r="1873" customFormat="false" ht="15" hidden="false" customHeight="false" outlineLevel="0" collapsed="false">
      <c r="A1873" s="19" t="n">
        <v>18</v>
      </c>
      <c r="B1873" s="19" t="n">
        <f aca="false">IFERROR(VLOOKUP(A1873,Personal!$A$6:$F$112,2,FALSE()),"")</f>
        <v>0</v>
      </c>
      <c r="C1873" s="19" t="str">
        <f aca="false">IFERROR(VLOOKUP(A1873,Personal!$A$6:$F$112,3,FALSE()),"")</f>
        <v>Olot</v>
      </c>
      <c r="D1873" s="19" t="s">
        <v>59</v>
      </c>
      <c r="E1873" s="19" t="s">
        <v>60</v>
      </c>
      <c r="F1873" s="19" t="s">
        <v>61</v>
      </c>
      <c r="G1873" s="19" t="s">
        <v>291</v>
      </c>
      <c r="H1873" s="19" t="n">
        <f aca="false">IF(OR(VLOOKUP(A1873,Personal!$A$6:$F$112,5,FALSE())&lt;&gt;"Sí",N1873="No aplica"),0,'Catàleg GRAE'!D19)</f>
        <v>4</v>
      </c>
      <c r="I1873" s="20"/>
      <c r="J1873" s="20"/>
      <c r="K1873" s="20"/>
      <c r="L1873" s="21"/>
      <c r="M1873" s="21"/>
      <c r="N1873" s="20"/>
      <c r="O1873" s="20"/>
      <c r="P1873" s="19" t="str">
        <f aca="false">IF(I1873="","",I1873-H1873)</f>
        <v/>
      </c>
      <c r="Q1873" s="19" t="str">
        <f aca="true">IF(B1873="","",IF(N1873="No aplica","No aplica",IF(I1873="","Pendent",IF(N1873="Per substituir","Substituir",IF(OR(N1873="No localitzat",N1873="No lliurat"),"Reposar",IF(I1873&lt;H1873,"Reposar",IF(I1873&gt;H1873,"Revisar excedent",IF(AND(G1873="Sí",M1873&lt;&gt;"",M1873&lt;TODAY()),"EPI caducat",IF(AND(G1873="Sí",M1873&lt;&gt;"",M1873&lt;=TODAY()+90),"EPI caduca ≤90 dies",IF(OR(N1873="Deteriorat usable",N1873="Revisió necessària"),"Revisar","OK"))))))))))</f>
      </c>
      <c r="R1873" s="20"/>
    </row>
    <row r="1874" customFormat="false" ht="15" hidden="false" customHeight="false" outlineLevel="0" collapsed="false">
      <c r="A1874" s="19" t="n">
        <v>18</v>
      </c>
      <c r="B1874" s="19" t="n">
        <f aca="false">IFERROR(VLOOKUP(A1874,Personal!$A$6:$F$112,2,FALSE()),"")</f>
        <v>0</v>
      </c>
      <c r="C1874" s="19" t="str">
        <f aca="false">IFERROR(VLOOKUP(A1874,Personal!$A$6:$F$112,3,FALSE()),"")</f>
        <v>Olot</v>
      </c>
      <c r="D1874" s="19" t="s">
        <v>59</v>
      </c>
      <c r="E1874" s="19" t="s">
        <v>60</v>
      </c>
      <c r="F1874" s="19" t="s">
        <v>62</v>
      </c>
      <c r="G1874" s="19" t="s">
        <v>291</v>
      </c>
      <c r="H1874" s="19" t="n">
        <f aca="false">IF(OR(VLOOKUP(A1874,Personal!$A$6:$F$112,5,FALSE())&lt;&gt;"Sí",N1874="No aplica"),0,'Catàleg GRAE'!D20)</f>
        <v>2</v>
      </c>
      <c r="I1874" s="20"/>
      <c r="J1874" s="20"/>
      <c r="K1874" s="20"/>
      <c r="L1874" s="21"/>
      <c r="M1874" s="21"/>
      <c r="N1874" s="20"/>
      <c r="O1874" s="20"/>
      <c r="P1874" s="19" t="str">
        <f aca="false">IF(I1874="","",I1874-H1874)</f>
        <v/>
      </c>
      <c r="Q1874" s="19" t="str">
        <f aca="true">IF(B1874="","",IF(N1874="No aplica","No aplica",IF(I1874="","Pendent",IF(N1874="Per substituir","Substituir",IF(OR(N1874="No localitzat",N1874="No lliurat"),"Reposar",IF(I1874&lt;H1874,"Reposar",IF(I1874&gt;H1874,"Revisar excedent",IF(AND(G1874="Sí",M1874&lt;&gt;"",M1874&lt;TODAY()),"EPI caducat",IF(AND(G1874="Sí",M1874&lt;&gt;"",M1874&lt;=TODAY()+90),"EPI caduca ≤90 dies",IF(OR(N1874="Deteriorat usable",N1874="Revisió necessària"),"Revisar","OK"))))))))))</f>
      </c>
      <c r="R1874" s="20"/>
    </row>
    <row r="1875" customFormat="false" ht="15" hidden="false" customHeight="false" outlineLevel="0" collapsed="false">
      <c r="A1875" s="19" t="n">
        <v>18</v>
      </c>
      <c r="B1875" s="19" t="n">
        <f aca="false">IFERROR(VLOOKUP(A1875,Personal!$A$6:$F$112,2,FALSE()),"")</f>
        <v>0</v>
      </c>
      <c r="C1875" s="19" t="str">
        <f aca="false">IFERROR(VLOOKUP(A1875,Personal!$A$6:$F$112,3,FALSE()),"")</f>
        <v>Olot</v>
      </c>
      <c r="D1875" s="19" t="s">
        <v>59</v>
      </c>
      <c r="E1875" s="19" t="s">
        <v>60</v>
      </c>
      <c r="F1875" s="19" t="s">
        <v>63</v>
      </c>
      <c r="G1875" s="19" t="s">
        <v>291</v>
      </c>
      <c r="H1875" s="19" t="n">
        <f aca="false">IF(OR(VLOOKUP(A1875,Personal!$A$6:$F$112,5,FALSE())&lt;&gt;"Sí",N1875="No aplica"),0,'Catàleg GRAE'!D21)</f>
        <v>2</v>
      </c>
      <c r="I1875" s="20"/>
      <c r="J1875" s="20"/>
      <c r="K1875" s="20"/>
      <c r="L1875" s="21"/>
      <c r="M1875" s="21"/>
      <c r="N1875" s="20"/>
      <c r="O1875" s="20"/>
      <c r="P1875" s="19" t="str">
        <f aca="false">IF(I1875="","",I1875-H1875)</f>
        <v/>
      </c>
      <c r="Q1875" s="19" t="str">
        <f aca="true">IF(B1875="","",IF(N1875="No aplica","No aplica",IF(I1875="","Pendent",IF(N1875="Per substituir","Substituir",IF(OR(N1875="No localitzat",N1875="No lliurat"),"Reposar",IF(I1875&lt;H1875,"Reposar",IF(I1875&gt;H1875,"Revisar excedent",IF(AND(G1875="Sí",M1875&lt;&gt;"",M1875&lt;TODAY()),"EPI caducat",IF(AND(G1875="Sí",M1875&lt;&gt;"",M1875&lt;=TODAY()+90),"EPI caduca ≤90 dies",IF(OR(N1875="Deteriorat usable",N1875="Revisió necessària"),"Revisar","OK"))))))))))</f>
      </c>
      <c r="R1875" s="20"/>
    </row>
    <row r="1876" customFormat="false" ht="15" hidden="false" customHeight="false" outlineLevel="0" collapsed="false">
      <c r="A1876" s="19" t="n">
        <v>18</v>
      </c>
      <c r="B1876" s="19" t="n">
        <f aca="false">IFERROR(VLOOKUP(A1876,Personal!$A$6:$F$112,2,FALSE()),"")</f>
        <v>0</v>
      </c>
      <c r="C1876" s="19" t="str">
        <f aca="false">IFERROR(VLOOKUP(A1876,Personal!$A$6:$F$112,3,FALSE()),"")</f>
        <v>Olot</v>
      </c>
      <c r="D1876" s="19" t="s">
        <v>64</v>
      </c>
      <c r="E1876" s="19" t="s">
        <v>65</v>
      </c>
      <c r="F1876" s="19" t="s">
        <v>66</v>
      </c>
      <c r="G1876" s="19" t="s">
        <v>291</v>
      </c>
      <c r="H1876" s="19" t="n">
        <f aca="false">IF(OR(VLOOKUP(A1876,Personal!$A$6:$F$112,5,FALSE())&lt;&gt;"Sí",N1876="No aplica"),0,'Catàleg GRAE'!D22)</f>
        <v>1</v>
      </c>
      <c r="I1876" s="20"/>
      <c r="J1876" s="20"/>
      <c r="K1876" s="20"/>
      <c r="L1876" s="21"/>
      <c r="M1876" s="21"/>
      <c r="N1876" s="20"/>
      <c r="O1876" s="20"/>
      <c r="P1876" s="19" t="str">
        <f aca="false">IF(I1876="","",I1876-H1876)</f>
        <v/>
      </c>
      <c r="Q1876" s="19" t="str">
        <f aca="true">IF(B1876="","",IF(N1876="No aplica","No aplica",IF(I1876="","Pendent",IF(N1876="Per substituir","Substituir",IF(OR(N1876="No localitzat",N1876="No lliurat"),"Reposar",IF(I1876&lt;H1876,"Reposar",IF(I1876&gt;H1876,"Revisar excedent",IF(AND(G1876="Sí",M1876&lt;&gt;"",M1876&lt;TODAY()),"EPI caducat",IF(AND(G1876="Sí",M1876&lt;&gt;"",M1876&lt;=TODAY()+90),"EPI caduca ≤90 dies",IF(OR(N1876="Deteriorat usable",N1876="Revisió necessària"),"Revisar","OK"))))))))))</f>
      </c>
      <c r="R1876" s="20"/>
    </row>
    <row r="1877" customFormat="false" ht="15" hidden="false" customHeight="false" outlineLevel="0" collapsed="false">
      <c r="A1877" s="19" t="n">
        <v>18</v>
      </c>
      <c r="B1877" s="19" t="n">
        <f aca="false">IFERROR(VLOOKUP(A1877,Personal!$A$6:$F$112,2,FALSE()),"")</f>
        <v>0</v>
      </c>
      <c r="C1877" s="19" t="str">
        <f aca="false">IFERROR(VLOOKUP(A1877,Personal!$A$6:$F$112,3,FALSE()),"")</f>
        <v>Olot</v>
      </c>
      <c r="D1877" s="19" t="s">
        <v>64</v>
      </c>
      <c r="E1877" s="19" t="s">
        <v>67</v>
      </c>
      <c r="F1877" s="19" t="s">
        <v>68</v>
      </c>
      <c r="G1877" s="19" t="s">
        <v>291</v>
      </c>
      <c r="H1877" s="19" t="n">
        <f aca="false">IF(OR(VLOOKUP(A1877,Personal!$A$6:$F$112,5,FALSE())&lt;&gt;"Sí",N1877="No aplica"),0,'Catàleg GRAE'!D23)</f>
        <v>1</v>
      </c>
      <c r="I1877" s="20"/>
      <c r="J1877" s="20"/>
      <c r="K1877" s="20"/>
      <c r="L1877" s="21"/>
      <c r="M1877" s="21"/>
      <c r="N1877" s="20"/>
      <c r="O1877" s="20"/>
      <c r="P1877" s="19" t="str">
        <f aca="false">IF(I1877="","",I1877-H1877)</f>
        <v/>
      </c>
      <c r="Q1877" s="19" t="str">
        <f aca="true">IF(B1877="","",IF(N1877="No aplica","No aplica",IF(I1877="","Pendent",IF(N1877="Per substituir","Substituir",IF(OR(N1877="No localitzat",N1877="No lliurat"),"Reposar",IF(I1877&lt;H1877,"Reposar",IF(I1877&gt;H1877,"Revisar excedent",IF(AND(G1877="Sí",M1877&lt;&gt;"",M1877&lt;TODAY()),"EPI caducat",IF(AND(G1877="Sí",M1877&lt;&gt;"",M1877&lt;=TODAY()+90),"EPI caduca ≤90 dies",IF(OR(N1877="Deteriorat usable",N1877="Revisió necessària"),"Revisar","OK"))))))))))</f>
      </c>
      <c r="R1877" s="20"/>
    </row>
    <row r="1878" customFormat="false" ht="15" hidden="false" customHeight="false" outlineLevel="0" collapsed="false">
      <c r="A1878" s="19" t="n">
        <v>18</v>
      </c>
      <c r="B1878" s="19" t="n">
        <f aca="false">IFERROR(VLOOKUP(A1878,Personal!$A$6:$F$112,2,FALSE()),"")</f>
        <v>0</v>
      </c>
      <c r="C1878" s="19" t="str">
        <f aca="false">IFERROR(VLOOKUP(A1878,Personal!$A$6:$F$112,3,FALSE()),"")</f>
        <v>Olot</v>
      </c>
      <c r="D1878" s="19" t="s">
        <v>64</v>
      </c>
      <c r="E1878" s="19" t="s">
        <v>69</v>
      </c>
      <c r="F1878" s="19" t="s">
        <v>70</v>
      </c>
      <c r="G1878" s="19" t="s">
        <v>291</v>
      </c>
      <c r="H1878" s="19" t="n">
        <f aca="false">IF(OR(VLOOKUP(A1878,Personal!$A$6:$F$112,5,FALSE())&lt;&gt;"Sí",N1878="No aplica"),0,'Catàleg GRAE'!D24)</f>
        <v>1</v>
      </c>
      <c r="I1878" s="20"/>
      <c r="J1878" s="20"/>
      <c r="K1878" s="20"/>
      <c r="L1878" s="21"/>
      <c r="M1878" s="21"/>
      <c r="N1878" s="20"/>
      <c r="O1878" s="20"/>
      <c r="P1878" s="19" t="str">
        <f aca="false">IF(I1878="","",I1878-H1878)</f>
        <v/>
      </c>
      <c r="Q1878" s="19" t="str">
        <f aca="true">IF(B1878="","",IF(N1878="No aplica","No aplica",IF(I1878="","Pendent",IF(N1878="Per substituir","Substituir",IF(OR(N1878="No localitzat",N1878="No lliurat"),"Reposar",IF(I1878&lt;H1878,"Reposar",IF(I1878&gt;H1878,"Revisar excedent",IF(AND(G1878="Sí",M1878&lt;&gt;"",M1878&lt;TODAY()),"EPI caducat",IF(AND(G1878="Sí",M1878&lt;&gt;"",M1878&lt;=TODAY()+90),"EPI caduca ≤90 dies",IF(OR(N1878="Deteriorat usable",N1878="Revisió necessària"),"Revisar","OK"))))))))))</f>
      </c>
      <c r="R1878" s="20"/>
    </row>
    <row r="1879" customFormat="false" ht="15" hidden="false" customHeight="false" outlineLevel="0" collapsed="false">
      <c r="A1879" s="19" t="n">
        <v>18</v>
      </c>
      <c r="B1879" s="19" t="n">
        <f aca="false">IFERROR(VLOOKUP(A1879,Personal!$A$6:$F$112,2,FALSE()),"")</f>
        <v>0</v>
      </c>
      <c r="C1879" s="19" t="str">
        <f aca="false">IFERROR(VLOOKUP(A1879,Personal!$A$6:$F$112,3,FALSE()),"")</f>
        <v>Olot</v>
      </c>
      <c r="D1879" s="19" t="s">
        <v>71</v>
      </c>
      <c r="E1879" s="19" t="s">
        <v>72</v>
      </c>
      <c r="F1879" s="19" t="s">
        <v>73</v>
      </c>
      <c r="G1879" s="19" t="s">
        <v>291</v>
      </c>
      <c r="H1879" s="19" t="n">
        <f aca="false">IF(OR(VLOOKUP(A1879,Personal!$A$6:$F$112,5,FALSE())&lt;&gt;"Sí",N1879="No aplica"),0,'Catàleg GRAE'!D25)</f>
        <v>1</v>
      </c>
      <c r="I1879" s="20"/>
      <c r="J1879" s="20"/>
      <c r="K1879" s="20"/>
      <c r="L1879" s="21"/>
      <c r="M1879" s="21"/>
      <c r="N1879" s="20"/>
      <c r="O1879" s="20"/>
      <c r="P1879" s="19" t="str">
        <f aca="false">IF(I1879="","",I1879-H1879)</f>
        <v/>
      </c>
      <c r="Q1879" s="19" t="str">
        <f aca="true">IF(B1879="","",IF(N1879="No aplica","No aplica",IF(I1879="","Pendent",IF(N1879="Per substituir","Substituir",IF(OR(N1879="No localitzat",N1879="No lliurat"),"Reposar",IF(I1879&lt;H1879,"Reposar",IF(I1879&gt;H1879,"Revisar excedent",IF(AND(G1879="Sí",M1879&lt;&gt;"",M1879&lt;TODAY()),"EPI caducat",IF(AND(G1879="Sí",M1879&lt;&gt;"",M1879&lt;=TODAY()+90),"EPI caduca ≤90 dies",IF(OR(N1879="Deteriorat usable",N1879="Revisió necessària"),"Revisar","OK"))))))))))</f>
      </c>
      <c r="R1879" s="20"/>
    </row>
    <row r="1880" customFormat="false" ht="15" hidden="false" customHeight="false" outlineLevel="0" collapsed="false">
      <c r="A1880" s="19" t="n">
        <v>18</v>
      </c>
      <c r="B1880" s="19" t="n">
        <f aca="false">IFERROR(VLOOKUP(A1880,Personal!$A$6:$F$112,2,FALSE()),"")</f>
        <v>0</v>
      </c>
      <c r="C1880" s="19" t="str">
        <f aca="false">IFERROR(VLOOKUP(A1880,Personal!$A$6:$F$112,3,FALSE()),"")</f>
        <v>Olot</v>
      </c>
      <c r="D1880" s="19" t="s">
        <v>40</v>
      </c>
      <c r="E1880" s="19" t="s">
        <v>74</v>
      </c>
      <c r="F1880" s="19" t="s">
        <v>75</v>
      </c>
      <c r="G1880" s="19" t="s">
        <v>272</v>
      </c>
      <c r="H1880" s="19" t="n">
        <f aca="false">IF(OR(VLOOKUP(A1880,Personal!$A$6:$F$112,5,FALSE())&lt;&gt;"Sí",N1880="No aplica"),0,'Catàleg GRAE'!D26)</f>
        <v>1</v>
      </c>
      <c r="I1880" s="20"/>
      <c r="J1880" s="20"/>
      <c r="K1880" s="20"/>
      <c r="L1880" s="21"/>
      <c r="M1880" s="21"/>
      <c r="N1880" s="20"/>
      <c r="O1880" s="20"/>
      <c r="P1880" s="19" t="str">
        <f aca="false">IF(I1880="","",I1880-H1880)</f>
        <v/>
      </c>
      <c r="Q1880" s="19" t="str">
        <f aca="true">IF(B1880="","",IF(N1880="No aplica","No aplica",IF(I1880="","Pendent",IF(N1880="Per substituir","Substituir",IF(OR(N1880="No localitzat",N1880="No lliurat"),"Reposar",IF(I1880&lt;H1880,"Reposar",IF(I1880&gt;H1880,"Revisar excedent",IF(AND(G1880="Sí",M1880&lt;&gt;"",M1880&lt;TODAY()),"EPI caducat",IF(AND(G1880="Sí",M1880&lt;&gt;"",M1880&lt;=TODAY()+90),"EPI caduca ≤90 dies",IF(OR(N1880="Deteriorat usable",N1880="Revisió necessària"),"Revisar","OK"))))))))))</f>
      </c>
      <c r="R1880" s="20"/>
    </row>
    <row r="1881" customFormat="false" ht="15" hidden="false" customHeight="false" outlineLevel="0" collapsed="false">
      <c r="A1881" s="19" t="n">
        <v>18</v>
      </c>
      <c r="B1881" s="19" t="n">
        <f aca="false">IFERROR(VLOOKUP(A1881,Personal!$A$6:$F$112,2,FALSE()),"")</f>
        <v>0</v>
      </c>
      <c r="C1881" s="19" t="str">
        <f aca="false">IFERROR(VLOOKUP(A1881,Personal!$A$6:$F$112,3,FALSE()),"")</f>
        <v>Olot</v>
      </c>
      <c r="D1881" s="19" t="s">
        <v>40</v>
      </c>
      <c r="E1881" s="19" t="s">
        <v>76</v>
      </c>
      <c r="F1881" s="19" t="s">
        <v>77</v>
      </c>
      <c r="G1881" s="19" t="s">
        <v>291</v>
      </c>
      <c r="H1881" s="19" t="n">
        <f aca="false">IF(OR(VLOOKUP(A1881,Personal!$A$6:$F$112,5,FALSE())&lt;&gt;"Sí",N1881="No aplica"),0,'Catàleg GRAE'!D27)</f>
        <v>1</v>
      </c>
      <c r="I1881" s="20"/>
      <c r="J1881" s="20"/>
      <c r="K1881" s="20"/>
      <c r="L1881" s="21"/>
      <c r="M1881" s="21"/>
      <c r="N1881" s="20"/>
      <c r="O1881" s="20"/>
      <c r="P1881" s="19" t="str">
        <f aca="false">IF(I1881="","",I1881-H1881)</f>
        <v/>
      </c>
      <c r="Q1881" s="19" t="str">
        <f aca="true">IF(B1881="","",IF(N1881="No aplica","No aplica",IF(I1881="","Pendent",IF(N1881="Per substituir","Substituir",IF(OR(N1881="No localitzat",N1881="No lliurat"),"Reposar",IF(I1881&lt;H1881,"Reposar",IF(I1881&gt;H1881,"Revisar excedent",IF(AND(G1881="Sí",M1881&lt;&gt;"",M1881&lt;TODAY()),"EPI caducat",IF(AND(G1881="Sí",M1881&lt;&gt;"",M1881&lt;=TODAY()+90),"EPI caduca ≤90 dies",IF(OR(N1881="Deteriorat usable",N1881="Revisió necessària"),"Revisar","OK"))))))))))</f>
      </c>
      <c r="R1881" s="20"/>
    </row>
    <row r="1882" customFormat="false" ht="15" hidden="false" customHeight="false" outlineLevel="0" collapsed="false">
      <c r="A1882" s="19" t="n">
        <v>18</v>
      </c>
      <c r="B1882" s="19" t="n">
        <f aca="false">IFERROR(VLOOKUP(A1882,Personal!$A$6:$F$112,2,FALSE()),"")</f>
        <v>0</v>
      </c>
      <c r="C1882" s="19" t="str">
        <f aca="false">IFERROR(VLOOKUP(A1882,Personal!$A$6:$F$112,3,FALSE()),"")</f>
        <v>Olot</v>
      </c>
      <c r="D1882" s="19" t="s">
        <v>78</v>
      </c>
      <c r="E1882" s="19" t="s">
        <v>79</v>
      </c>
      <c r="F1882" s="19" t="s">
        <v>80</v>
      </c>
      <c r="G1882" s="19" t="s">
        <v>291</v>
      </c>
      <c r="H1882" s="19" t="n">
        <f aca="false">IF(OR(VLOOKUP(A1882,Personal!$A$6:$F$112,5,FALSE())&lt;&gt;"Sí",N1882="No aplica"),0,'Catàleg GRAE'!D28)</f>
        <v>1</v>
      </c>
      <c r="I1882" s="20"/>
      <c r="J1882" s="20"/>
      <c r="K1882" s="20"/>
      <c r="L1882" s="21"/>
      <c r="M1882" s="21"/>
      <c r="N1882" s="20"/>
      <c r="O1882" s="20"/>
      <c r="P1882" s="19" t="str">
        <f aca="false">IF(I1882="","",I1882-H1882)</f>
        <v/>
      </c>
      <c r="Q1882" s="19" t="str">
        <f aca="true">IF(B1882="","",IF(N1882="No aplica","No aplica",IF(I1882="","Pendent",IF(N1882="Per substituir","Substituir",IF(OR(N1882="No localitzat",N1882="No lliurat"),"Reposar",IF(I1882&lt;H1882,"Reposar",IF(I1882&gt;H1882,"Revisar excedent",IF(AND(G1882="Sí",M1882&lt;&gt;"",M1882&lt;TODAY()),"EPI caducat",IF(AND(G1882="Sí",M1882&lt;&gt;"",M1882&lt;=TODAY()+90),"EPI caduca ≤90 dies",IF(OR(N1882="Deteriorat usable",N1882="Revisió necessària"),"Revisar","OK"))))))))))</f>
      </c>
      <c r="R1882" s="20"/>
    </row>
    <row r="1883" customFormat="false" ht="15" hidden="false" customHeight="false" outlineLevel="0" collapsed="false">
      <c r="A1883" s="19" t="n">
        <v>18</v>
      </c>
      <c r="B1883" s="19" t="n">
        <f aca="false">IFERROR(VLOOKUP(A1883,Personal!$A$6:$F$112,2,FALSE()),"")</f>
        <v>0</v>
      </c>
      <c r="C1883" s="19" t="str">
        <f aca="false">IFERROR(VLOOKUP(A1883,Personal!$A$6:$F$112,3,FALSE()),"")</f>
        <v>Olot</v>
      </c>
      <c r="D1883" s="19" t="s">
        <v>26</v>
      </c>
      <c r="E1883" s="19" t="s">
        <v>81</v>
      </c>
      <c r="F1883" s="19" t="s">
        <v>82</v>
      </c>
      <c r="G1883" s="19" t="s">
        <v>272</v>
      </c>
      <c r="H1883" s="19" t="n">
        <f aca="false">IF(OR(VLOOKUP(A1883,Personal!$A$6:$F$112,5,FALSE())&lt;&gt;"Sí",N1883="No aplica"),0,'Catàleg GRAE'!D29)</f>
        <v>1</v>
      </c>
      <c r="I1883" s="20"/>
      <c r="J1883" s="20"/>
      <c r="K1883" s="20"/>
      <c r="L1883" s="21"/>
      <c r="M1883" s="21"/>
      <c r="N1883" s="20"/>
      <c r="O1883" s="20"/>
      <c r="P1883" s="19" t="str">
        <f aca="false">IF(I1883="","",I1883-H1883)</f>
        <v/>
      </c>
      <c r="Q1883" s="19" t="str">
        <f aca="true">IF(B1883="","",IF(N1883="No aplica","No aplica",IF(I1883="","Pendent",IF(N1883="Per substituir","Substituir",IF(OR(N1883="No localitzat",N1883="No lliurat"),"Reposar",IF(I1883&lt;H1883,"Reposar",IF(I1883&gt;H1883,"Revisar excedent",IF(AND(G1883="Sí",M1883&lt;&gt;"",M1883&lt;TODAY()),"EPI caducat",IF(AND(G1883="Sí",M1883&lt;&gt;"",M1883&lt;=TODAY()+90),"EPI caduca ≤90 dies",IF(OR(N1883="Deteriorat usable",N1883="Revisió necessària"),"Revisar","OK"))))))))))</f>
      </c>
      <c r="R1883" s="20"/>
    </row>
    <row r="1884" customFormat="false" ht="15" hidden="false" customHeight="false" outlineLevel="0" collapsed="false">
      <c r="A1884" s="19" t="n">
        <v>18</v>
      </c>
      <c r="B1884" s="19" t="n">
        <f aca="false">IFERROR(VLOOKUP(A1884,Personal!$A$6:$F$112,2,FALSE()),"")</f>
        <v>0</v>
      </c>
      <c r="C1884" s="19" t="str">
        <f aca="false">IFERROR(VLOOKUP(A1884,Personal!$A$6:$F$112,3,FALSE()),"")</f>
        <v>Olot</v>
      </c>
      <c r="D1884" s="19" t="s">
        <v>83</v>
      </c>
      <c r="E1884" s="19" t="s">
        <v>84</v>
      </c>
      <c r="F1884" s="19" t="s">
        <v>85</v>
      </c>
      <c r="G1884" s="19" t="s">
        <v>291</v>
      </c>
      <c r="H1884" s="19" t="n">
        <f aca="false">IF(OR(VLOOKUP(A1884,Personal!$A$6:$F$112,5,FALSE())&lt;&gt;"Sí",N1884="No aplica"),0,'Catàleg GRAE'!D30)</f>
        <v>2</v>
      </c>
      <c r="I1884" s="20"/>
      <c r="J1884" s="20"/>
      <c r="K1884" s="20"/>
      <c r="L1884" s="21"/>
      <c r="M1884" s="21"/>
      <c r="N1884" s="20"/>
      <c r="O1884" s="20"/>
      <c r="P1884" s="19" t="str">
        <f aca="false">IF(I1884="","",I1884-H1884)</f>
        <v/>
      </c>
      <c r="Q1884" s="19" t="str">
        <f aca="true">IF(B1884="","",IF(N1884="No aplica","No aplica",IF(I1884="","Pendent",IF(N1884="Per substituir","Substituir",IF(OR(N1884="No localitzat",N1884="No lliurat"),"Reposar",IF(I1884&lt;H1884,"Reposar",IF(I1884&gt;H1884,"Revisar excedent",IF(AND(G1884="Sí",M1884&lt;&gt;"",M1884&lt;TODAY()),"EPI caducat",IF(AND(G1884="Sí",M1884&lt;&gt;"",M1884&lt;=TODAY()+90),"EPI caduca ≤90 dies",IF(OR(N1884="Deteriorat usable",N1884="Revisió necessària"),"Revisar","OK"))))))))))</f>
      </c>
      <c r="R1884" s="20"/>
    </row>
    <row r="1885" customFormat="false" ht="15" hidden="false" customHeight="false" outlineLevel="0" collapsed="false">
      <c r="A1885" s="19" t="n">
        <v>18</v>
      </c>
      <c r="B1885" s="19" t="n">
        <f aca="false">IFERROR(VLOOKUP(A1885,Personal!$A$6:$F$112,2,FALSE()),"")</f>
        <v>0</v>
      </c>
      <c r="C1885" s="19" t="str">
        <f aca="false">IFERROR(VLOOKUP(A1885,Personal!$A$6:$F$112,3,FALSE()),"")</f>
        <v>Olot</v>
      </c>
      <c r="D1885" s="19" t="s">
        <v>83</v>
      </c>
      <c r="E1885" s="19" t="s">
        <v>86</v>
      </c>
      <c r="F1885" s="19" t="s">
        <v>87</v>
      </c>
      <c r="G1885" s="19" t="s">
        <v>291</v>
      </c>
      <c r="H1885" s="19" t="n">
        <f aca="false">IF(OR(VLOOKUP(A1885,Personal!$A$6:$F$112,5,FALSE())&lt;&gt;"Sí",N1885="No aplica"),0,'Catàleg GRAE'!D31)</f>
        <v>2</v>
      </c>
      <c r="I1885" s="20"/>
      <c r="J1885" s="20"/>
      <c r="K1885" s="20"/>
      <c r="L1885" s="21"/>
      <c r="M1885" s="21"/>
      <c r="N1885" s="20"/>
      <c r="O1885" s="20"/>
      <c r="P1885" s="19" t="str">
        <f aca="false">IF(I1885="","",I1885-H1885)</f>
        <v/>
      </c>
      <c r="Q1885" s="19" t="str">
        <f aca="true">IF(B1885="","",IF(N1885="No aplica","No aplica",IF(I1885="","Pendent",IF(N1885="Per substituir","Substituir",IF(OR(N1885="No localitzat",N1885="No lliurat"),"Reposar",IF(I1885&lt;H1885,"Reposar",IF(I1885&gt;H1885,"Revisar excedent",IF(AND(G1885="Sí",M1885&lt;&gt;"",M1885&lt;TODAY()),"EPI caducat",IF(AND(G1885="Sí",M1885&lt;&gt;"",M1885&lt;=TODAY()+90),"EPI caduca ≤90 dies",IF(OR(N1885="Deteriorat usable",N1885="Revisió necessària"),"Revisar","OK"))))))))))</f>
      </c>
      <c r="R1885" s="20"/>
    </row>
    <row r="1886" customFormat="false" ht="15" hidden="false" customHeight="false" outlineLevel="0" collapsed="false">
      <c r="A1886" s="19" t="n">
        <v>18</v>
      </c>
      <c r="B1886" s="19" t="n">
        <f aca="false">IFERROR(VLOOKUP(A1886,Personal!$A$6:$F$112,2,FALSE()),"")</f>
        <v>0</v>
      </c>
      <c r="C1886" s="19" t="str">
        <f aca="false">IFERROR(VLOOKUP(A1886,Personal!$A$6:$F$112,3,FALSE()),"")</f>
        <v>Olot</v>
      </c>
      <c r="D1886" s="19" t="s">
        <v>83</v>
      </c>
      <c r="E1886" s="19" t="s">
        <v>88</v>
      </c>
      <c r="F1886" s="19" t="s">
        <v>89</v>
      </c>
      <c r="G1886" s="19" t="s">
        <v>291</v>
      </c>
      <c r="H1886" s="19" t="n">
        <f aca="false">IF(OR(VLOOKUP(A1886,Personal!$A$6:$F$112,5,FALSE())&lt;&gt;"Sí",N1886="No aplica"),0,'Catàleg GRAE'!D32)</f>
        <v>2</v>
      </c>
      <c r="I1886" s="20"/>
      <c r="J1886" s="20"/>
      <c r="K1886" s="20"/>
      <c r="L1886" s="21"/>
      <c r="M1886" s="21"/>
      <c r="N1886" s="20"/>
      <c r="O1886" s="20"/>
      <c r="P1886" s="19" t="str">
        <f aca="false">IF(I1886="","",I1886-H1886)</f>
        <v/>
      </c>
      <c r="Q1886" s="19" t="str">
        <f aca="true">IF(B1886="","",IF(N1886="No aplica","No aplica",IF(I1886="","Pendent",IF(N1886="Per substituir","Substituir",IF(OR(N1886="No localitzat",N1886="No lliurat"),"Reposar",IF(I1886&lt;H1886,"Reposar",IF(I1886&gt;H1886,"Revisar excedent",IF(AND(G1886="Sí",M1886&lt;&gt;"",M1886&lt;TODAY()),"EPI caducat",IF(AND(G1886="Sí",M1886&lt;&gt;"",M1886&lt;=TODAY()+90),"EPI caduca ≤90 dies",IF(OR(N1886="Deteriorat usable",N1886="Revisió necessària"),"Revisar","OK"))))))))))</f>
      </c>
      <c r="R1886" s="20"/>
    </row>
    <row r="1887" customFormat="false" ht="15" hidden="false" customHeight="false" outlineLevel="0" collapsed="false">
      <c r="A1887" s="19" t="n">
        <v>18</v>
      </c>
      <c r="B1887" s="19" t="n">
        <f aca="false">IFERROR(VLOOKUP(A1887,Personal!$A$6:$F$112,2,FALSE()),"")</f>
        <v>0</v>
      </c>
      <c r="C1887" s="19" t="str">
        <f aca="false">IFERROR(VLOOKUP(A1887,Personal!$A$6:$F$112,3,FALSE()),"")</f>
        <v>Olot</v>
      </c>
      <c r="D1887" s="19" t="s">
        <v>83</v>
      </c>
      <c r="E1887" s="19" t="s">
        <v>90</v>
      </c>
      <c r="F1887" s="19" t="s">
        <v>91</v>
      </c>
      <c r="G1887" s="19" t="s">
        <v>291</v>
      </c>
      <c r="H1887" s="19" t="n">
        <f aca="false">IF(OR(VLOOKUP(A1887,Personal!$A$6:$F$112,5,FALSE())&lt;&gt;"Sí",N1887="No aplica"),0,'Catàleg GRAE'!D33)</f>
        <v>1</v>
      </c>
      <c r="I1887" s="20"/>
      <c r="J1887" s="20"/>
      <c r="K1887" s="20"/>
      <c r="L1887" s="21"/>
      <c r="M1887" s="21"/>
      <c r="N1887" s="20"/>
      <c r="O1887" s="20"/>
      <c r="P1887" s="19" t="str">
        <f aca="false">IF(I1887="","",I1887-H1887)</f>
        <v/>
      </c>
      <c r="Q1887" s="19" t="str">
        <f aca="true">IF(B1887="","",IF(N1887="No aplica","No aplica",IF(I1887="","Pendent",IF(N1887="Per substituir","Substituir",IF(OR(N1887="No localitzat",N1887="No lliurat"),"Reposar",IF(I1887&lt;H1887,"Reposar",IF(I1887&gt;H1887,"Revisar excedent",IF(AND(G1887="Sí",M1887&lt;&gt;"",M1887&lt;TODAY()),"EPI caducat",IF(AND(G1887="Sí",M1887&lt;&gt;"",M1887&lt;=TODAY()+90),"EPI caduca ≤90 dies",IF(OR(N1887="Deteriorat usable",N1887="Revisió necessària"),"Revisar","OK"))))))))))</f>
      </c>
      <c r="R1887" s="20"/>
    </row>
    <row r="1888" customFormat="false" ht="15" hidden="false" customHeight="false" outlineLevel="0" collapsed="false">
      <c r="A1888" s="19" t="n">
        <v>18</v>
      </c>
      <c r="B1888" s="19" t="n">
        <f aca="false">IFERROR(VLOOKUP(A1888,Personal!$A$6:$F$112,2,FALSE()),"")</f>
        <v>0</v>
      </c>
      <c r="C1888" s="19" t="str">
        <f aca="false">IFERROR(VLOOKUP(A1888,Personal!$A$6:$F$112,3,FALSE()),"")</f>
        <v>Olot</v>
      </c>
      <c r="D1888" s="19" t="s">
        <v>40</v>
      </c>
      <c r="E1888" s="19" t="s">
        <v>92</v>
      </c>
      <c r="F1888" s="19" t="s">
        <v>93</v>
      </c>
      <c r="G1888" s="19" t="s">
        <v>291</v>
      </c>
      <c r="H1888" s="19" t="n">
        <f aca="false">IF(OR(VLOOKUP(A1888,Personal!$A$6:$F$112,5,FALSE())&lt;&gt;"Sí",N1888="No aplica"),0,'Catàleg GRAE'!D34)</f>
        <v>1</v>
      </c>
      <c r="I1888" s="20"/>
      <c r="J1888" s="20"/>
      <c r="K1888" s="20"/>
      <c r="L1888" s="21"/>
      <c r="M1888" s="21"/>
      <c r="N1888" s="20"/>
      <c r="O1888" s="20"/>
      <c r="P1888" s="19" t="str">
        <f aca="false">IF(I1888="","",I1888-H1888)</f>
        <v/>
      </c>
      <c r="Q1888" s="19" t="str">
        <f aca="true">IF(B1888="","",IF(N1888="No aplica","No aplica",IF(I1888="","Pendent",IF(N1888="Per substituir","Substituir",IF(OR(N1888="No localitzat",N1888="No lliurat"),"Reposar",IF(I1888&lt;H1888,"Reposar",IF(I1888&gt;H1888,"Revisar excedent",IF(AND(G1888="Sí",M1888&lt;&gt;"",M1888&lt;TODAY()),"EPI caducat",IF(AND(G1888="Sí",M1888&lt;&gt;"",M1888&lt;=TODAY()+90),"EPI caduca ≤90 dies",IF(OR(N1888="Deteriorat usable",N1888="Revisió necessària"),"Revisar","OK"))))))))))</f>
      </c>
      <c r="R1888" s="20"/>
    </row>
    <row r="1889" customFormat="false" ht="15" hidden="false" customHeight="false" outlineLevel="0" collapsed="false">
      <c r="A1889" s="19" t="n">
        <v>18</v>
      </c>
      <c r="B1889" s="19" t="n">
        <f aca="false">IFERROR(VLOOKUP(A1889,Personal!$A$6:$F$112,2,FALSE()),"")</f>
        <v>0</v>
      </c>
      <c r="C1889" s="19" t="str">
        <f aca="false">IFERROR(VLOOKUP(A1889,Personal!$A$6:$F$112,3,FALSE()),"")</f>
        <v>Olot</v>
      </c>
      <c r="D1889" s="19" t="s">
        <v>94</v>
      </c>
      <c r="E1889" s="19" t="s">
        <v>95</v>
      </c>
      <c r="F1889" s="19" t="s">
        <v>96</v>
      </c>
      <c r="G1889" s="19" t="s">
        <v>291</v>
      </c>
      <c r="H1889" s="19" t="n">
        <f aca="false">IF(OR(VLOOKUP(A1889,Personal!$A$6:$F$112,5,FALSE())&lt;&gt;"Sí",N1889="No aplica"),0,'Catàleg GRAE'!D35)</f>
        <v>1</v>
      </c>
      <c r="I1889" s="20"/>
      <c r="J1889" s="20"/>
      <c r="K1889" s="20"/>
      <c r="L1889" s="21"/>
      <c r="M1889" s="21"/>
      <c r="N1889" s="20"/>
      <c r="O1889" s="20"/>
      <c r="P1889" s="19" t="str">
        <f aca="false">IF(I1889="","",I1889-H1889)</f>
        <v/>
      </c>
      <c r="Q1889" s="19" t="str">
        <f aca="true">IF(B1889="","",IF(N1889="No aplica","No aplica",IF(I1889="","Pendent",IF(N1889="Per substituir","Substituir",IF(OR(N1889="No localitzat",N1889="No lliurat"),"Reposar",IF(I1889&lt;H1889,"Reposar",IF(I1889&gt;H1889,"Revisar excedent",IF(AND(G1889="Sí",M1889&lt;&gt;"",M1889&lt;TODAY()),"EPI caducat",IF(AND(G1889="Sí",M1889&lt;&gt;"",M1889&lt;=TODAY()+90),"EPI caduca ≤90 dies",IF(OR(N1889="Deteriorat usable",N1889="Revisió necessària"),"Revisar","OK"))))))))))</f>
      </c>
      <c r="R1889" s="20"/>
    </row>
    <row r="1890" customFormat="false" ht="15" hidden="false" customHeight="false" outlineLevel="0" collapsed="false">
      <c r="A1890" s="19" t="n">
        <v>18</v>
      </c>
      <c r="B1890" s="19" t="n">
        <f aca="false">IFERROR(VLOOKUP(A1890,Personal!$A$6:$F$112,2,FALSE()),"")</f>
        <v>0</v>
      </c>
      <c r="C1890" s="19" t="str">
        <f aca="false">IFERROR(VLOOKUP(A1890,Personal!$A$6:$F$112,3,FALSE()),"")</f>
        <v>Olot</v>
      </c>
      <c r="D1890" s="19" t="s">
        <v>97</v>
      </c>
      <c r="E1890" s="19" t="s">
        <v>98</v>
      </c>
      <c r="F1890" s="19" t="s">
        <v>99</v>
      </c>
      <c r="G1890" s="19" t="s">
        <v>291</v>
      </c>
      <c r="H1890" s="19" t="n">
        <f aca="false">IF(OR(VLOOKUP(A1890,Personal!$A$6:$F$112,5,FALSE())&lt;&gt;"Sí",N1890="No aplica"),0,'Catàleg GRAE'!D36)</f>
        <v>3</v>
      </c>
      <c r="I1890" s="20"/>
      <c r="J1890" s="20"/>
      <c r="K1890" s="20"/>
      <c r="L1890" s="21"/>
      <c r="M1890" s="21"/>
      <c r="N1890" s="20"/>
      <c r="O1890" s="20"/>
      <c r="P1890" s="19" t="str">
        <f aca="false">IF(I1890="","",I1890-H1890)</f>
        <v/>
      </c>
      <c r="Q1890" s="19" t="str">
        <f aca="true">IF(B1890="","",IF(N1890="No aplica","No aplica",IF(I1890="","Pendent",IF(N1890="Per substituir","Substituir",IF(OR(N1890="No localitzat",N1890="No lliurat"),"Reposar",IF(I1890&lt;H1890,"Reposar",IF(I1890&gt;H1890,"Revisar excedent",IF(AND(G1890="Sí",M1890&lt;&gt;"",M1890&lt;TODAY()),"EPI caducat",IF(AND(G1890="Sí",M1890&lt;&gt;"",M1890&lt;=TODAY()+90),"EPI caduca ≤90 dies",IF(OR(N1890="Deteriorat usable",N1890="Revisió necessària"),"Revisar","OK"))))))))))</f>
      </c>
      <c r="R1890" s="20"/>
    </row>
    <row r="1891" customFormat="false" ht="15" hidden="false" customHeight="false" outlineLevel="0" collapsed="false">
      <c r="A1891" s="19" t="n">
        <v>18</v>
      </c>
      <c r="B1891" s="19" t="n">
        <f aca="false">IFERROR(VLOOKUP(A1891,Personal!$A$6:$F$112,2,FALSE()),"")</f>
        <v>0</v>
      </c>
      <c r="C1891" s="19" t="str">
        <f aca="false">IFERROR(VLOOKUP(A1891,Personal!$A$6:$F$112,3,FALSE()),"")</f>
        <v>Olot</v>
      </c>
      <c r="D1891" s="19" t="s">
        <v>97</v>
      </c>
      <c r="E1891" s="19" t="s">
        <v>100</v>
      </c>
      <c r="F1891" s="19" t="s">
        <v>101</v>
      </c>
      <c r="G1891" s="19" t="s">
        <v>291</v>
      </c>
      <c r="H1891" s="19" t="n">
        <f aca="false">IF(OR(VLOOKUP(A1891,Personal!$A$6:$F$112,5,FALSE())&lt;&gt;"Sí",N1891="No aplica"),0,'Catàleg GRAE'!D37)</f>
        <v>1</v>
      </c>
      <c r="I1891" s="20"/>
      <c r="J1891" s="20"/>
      <c r="K1891" s="20"/>
      <c r="L1891" s="21"/>
      <c r="M1891" s="21"/>
      <c r="N1891" s="20"/>
      <c r="O1891" s="20"/>
      <c r="P1891" s="19" t="str">
        <f aca="false">IF(I1891="","",I1891-H1891)</f>
        <v/>
      </c>
      <c r="Q1891" s="19" t="str">
        <f aca="true">IF(B1891="","",IF(N1891="No aplica","No aplica",IF(I1891="","Pendent",IF(N1891="Per substituir","Substituir",IF(OR(N1891="No localitzat",N1891="No lliurat"),"Reposar",IF(I1891&lt;H1891,"Reposar",IF(I1891&gt;H1891,"Revisar excedent",IF(AND(G1891="Sí",M1891&lt;&gt;"",M1891&lt;TODAY()),"EPI caducat",IF(AND(G1891="Sí",M1891&lt;&gt;"",M1891&lt;=TODAY()+90),"EPI caduca ≤90 dies",IF(OR(N1891="Deteriorat usable",N1891="Revisió necessària"),"Revisar","OK"))))))))))</f>
      </c>
      <c r="R1891" s="20"/>
    </row>
    <row r="1892" customFormat="false" ht="15" hidden="false" customHeight="false" outlineLevel="0" collapsed="false">
      <c r="A1892" s="19" t="n">
        <v>18</v>
      </c>
      <c r="B1892" s="19" t="n">
        <f aca="false">IFERROR(VLOOKUP(A1892,Personal!$A$6:$F$112,2,FALSE()),"")</f>
        <v>0</v>
      </c>
      <c r="C1892" s="19" t="str">
        <f aca="false">IFERROR(VLOOKUP(A1892,Personal!$A$6:$F$112,3,FALSE()),"")</f>
        <v>Olot</v>
      </c>
      <c r="D1892" s="19" t="s">
        <v>102</v>
      </c>
      <c r="E1892" s="19" t="s">
        <v>103</v>
      </c>
      <c r="F1892" s="19" t="s">
        <v>104</v>
      </c>
      <c r="G1892" s="19" t="s">
        <v>291</v>
      </c>
      <c r="H1892" s="19" t="n">
        <f aca="false">IF(OR(VLOOKUP(A1892,Personal!$A$6:$F$112,5,FALSE())&lt;&gt;"Sí",N1892="No aplica"),0,'Catàleg GRAE'!D38)</f>
        <v>1</v>
      </c>
      <c r="I1892" s="20"/>
      <c r="J1892" s="20"/>
      <c r="K1892" s="20"/>
      <c r="L1892" s="21"/>
      <c r="M1892" s="21"/>
      <c r="N1892" s="20"/>
      <c r="O1892" s="20"/>
      <c r="P1892" s="19" t="str">
        <f aca="false">IF(I1892="","",I1892-H1892)</f>
        <v/>
      </c>
      <c r="Q1892" s="19" t="str">
        <f aca="true">IF(B1892="","",IF(N1892="No aplica","No aplica",IF(I1892="","Pendent",IF(N1892="Per substituir","Substituir",IF(OR(N1892="No localitzat",N1892="No lliurat"),"Reposar",IF(I1892&lt;H1892,"Reposar",IF(I1892&gt;H1892,"Revisar excedent",IF(AND(G1892="Sí",M1892&lt;&gt;"",M1892&lt;TODAY()),"EPI caducat",IF(AND(G1892="Sí",M1892&lt;&gt;"",M1892&lt;=TODAY()+90),"EPI caduca ≤90 dies",IF(OR(N1892="Deteriorat usable",N1892="Revisió necessària"),"Revisar","OK"))))))))))</f>
      </c>
      <c r="R1892" s="20"/>
    </row>
    <row r="1893" customFormat="false" ht="15" hidden="false" customHeight="false" outlineLevel="0" collapsed="false">
      <c r="A1893" s="19" t="n">
        <v>18</v>
      </c>
      <c r="B1893" s="19" t="n">
        <f aca="false">IFERROR(VLOOKUP(A1893,Personal!$A$6:$F$112,2,FALSE()),"")</f>
        <v>0</v>
      </c>
      <c r="C1893" s="19" t="str">
        <f aca="false">IFERROR(VLOOKUP(A1893,Personal!$A$6:$F$112,3,FALSE()),"")</f>
        <v>Olot</v>
      </c>
      <c r="D1893" s="19" t="s">
        <v>97</v>
      </c>
      <c r="E1893" s="19" t="s">
        <v>105</v>
      </c>
      <c r="F1893" s="19" t="s">
        <v>106</v>
      </c>
      <c r="G1893" s="19" t="s">
        <v>291</v>
      </c>
      <c r="H1893" s="19" t="n">
        <f aca="false">IF(OR(VLOOKUP(A1893,Personal!$A$6:$F$112,5,FALSE())&lt;&gt;"Sí",N1893="No aplica"),0,'Catàleg GRAE'!D39)</f>
        <v>3</v>
      </c>
      <c r="I1893" s="20"/>
      <c r="J1893" s="20"/>
      <c r="K1893" s="20"/>
      <c r="L1893" s="21"/>
      <c r="M1893" s="21"/>
      <c r="N1893" s="20"/>
      <c r="O1893" s="20"/>
      <c r="P1893" s="19" t="str">
        <f aca="false">IF(I1893="","",I1893-H1893)</f>
        <v/>
      </c>
      <c r="Q1893" s="19" t="str">
        <f aca="true">IF(B1893="","",IF(N1893="No aplica","No aplica",IF(I1893="","Pendent",IF(N1893="Per substituir","Substituir",IF(OR(N1893="No localitzat",N1893="No lliurat"),"Reposar",IF(I1893&lt;H1893,"Reposar",IF(I1893&gt;H1893,"Revisar excedent",IF(AND(G1893="Sí",M1893&lt;&gt;"",M1893&lt;TODAY()),"EPI caducat",IF(AND(G1893="Sí",M1893&lt;&gt;"",M1893&lt;=TODAY()+90),"EPI caduca ≤90 dies",IF(OR(N1893="Deteriorat usable",N1893="Revisió necessària"),"Revisar","OK"))))))))))</f>
      </c>
      <c r="R1893" s="20"/>
    </row>
    <row r="1894" customFormat="false" ht="15" hidden="false" customHeight="false" outlineLevel="0" collapsed="false">
      <c r="A1894" s="19" t="n">
        <v>18</v>
      </c>
      <c r="B1894" s="19" t="n">
        <f aca="false">IFERROR(VLOOKUP(A1894,Personal!$A$6:$F$112,2,FALSE()),"")</f>
        <v>0</v>
      </c>
      <c r="C1894" s="19" t="str">
        <f aca="false">IFERROR(VLOOKUP(A1894,Personal!$A$6:$F$112,3,FALSE()),"")</f>
        <v>Olot</v>
      </c>
      <c r="D1894" s="19" t="s">
        <v>97</v>
      </c>
      <c r="E1894" s="19" t="s">
        <v>105</v>
      </c>
      <c r="F1894" s="19" t="s">
        <v>107</v>
      </c>
      <c r="G1894" s="19" t="s">
        <v>291</v>
      </c>
      <c r="H1894" s="19" t="n">
        <f aca="false">IF(OR(VLOOKUP(A1894,Personal!$A$6:$F$112,5,FALSE())&lt;&gt;"Sí",N1894="No aplica"),0,'Catàleg GRAE'!D40)</f>
        <v>3</v>
      </c>
      <c r="I1894" s="20"/>
      <c r="J1894" s="20"/>
      <c r="K1894" s="20"/>
      <c r="L1894" s="21"/>
      <c r="M1894" s="21"/>
      <c r="N1894" s="20"/>
      <c r="O1894" s="20"/>
      <c r="P1894" s="19" t="str">
        <f aca="false">IF(I1894="","",I1894-H1894)</f>
        <v/>
      </c>
      <c r="Q1894" s="19" t="str">
        <f aca="true">IF(B1894="","",IF(N1894="No aplica","No aplica",IF(I1894="","Pendent",IF(N1894="Per substituir","Substituir",IF(OR(N1894="No localitzat",N1894="No lliurat"),"Reposar",IF(I1894&lt;H1894,"Reposar",IF(I1894&gt;H1894,"Revisar excedent",IF(AND(G1894="Sí",M1894&lt;&gt;"",M1894&lt;TODAY()),"EPI caducat",IF(AND(G1894="Sí",M1894&lt;&gt;"",M1894&lt;=TODAY()+90),"EPI caduca ≤90 dies",IF(OR(N1894="Deteriorat usable",N1894="Revisió necessària"),"Revisar","OK"))))))))))</f>
      </c>
      <c r="R1894" s="20"/>
    </row>
    <row r="1895" customFormat="false" ht="15" hidden="false" customHeight="false" outlineLevel="0" collapsed="false">
      <c r="A1895" s="19" t="n">
        <v>18</v>
      </c>
      <c r="B1895" s="19" t="n">
        <f aca="false">IFERROR(VLOOKUP(A1895,Personal!$A$6:$F$112,2,FALSE()),"")</f>
        <v>0</v>
      </c>
      <c r="C1895" s="19" t="str">
        <f aca="false">IFERROR(VLOOKUP(A1895,Personal!$A$6:$F$112,3,FALSE()),"")</f>
        <v>Olot</v>
      </c>
      <c r="D1895" s="19" t="s">
        <v>97</v>
      </c>
      <c r="E1895" s="19" t="s">
        <v>108</v>
      </c>
      <c r="F1895" s="19" t="s">
        <v>109</v>
      </c>
      <c r="G1895" s="19" t="s">
        <v>291</v>
      </c>
      <c r="H1895" s="19" t="n">
        <f aca="false">IF(OR(VLOOKUP(A1895,Personal!$A$6:$F$112,5,FALSE())&lt;&gt;"Sí",N1895="No aplica"),0,'Catàleg GRAE'!D41)</f>
        <v>2</v>
      </c>
      <c r="I1895" s="20"/>
      <c r="J1895" s="20"/>
      <c r="K1895" s="20"/>
      <c r="L1895" s="21"/>
      <c r="M1895" s="21"/>
      <c r="N1895" s="20"/>
      <c r="O1895" s="20"/>
      <c r="P1895" s="19" t="str">
        <f aca="false">IF(I1895="","",I1895-H1895)</f>
        <v/>
      </c>
      <c r="Q1895" s="19" t="str">
        <f aca="true">IF(B1895="","",IF(N1895="No aplica","No aplica",IF(I1895="","Pendent",IF(N1895="Per substituir","Substituir",IF(OR(N1895="No localitzat",N1895="No lliurat"),"Reposar",IF(I1895&lt;H1895,"Reposar",IF(I1895&gt;H1895,"Revisar excedent",IF(AND(G1895="Sí",M1895&lt;&gt;"",M1895&lt;TODAY()),"EPI caducat",IF(AND(G1895="Sí",M1895&lt;&gt;"",M1895&lt;=TODAY()+90),"EPI caduca ≤90 dies",IF(OR(N1895="Deteriorat usable",N1895="Revisió necessària"),"Revisar","OK"))))))))))</f>
      </c>
      <c r="R1895" s="20"/>
    </row>
    <row r="1896" customFormat="false" ht="15" hidden="false" customHeight="false" outlineLevel="0" collapsed="false">
      <c r="A1896" s="19" t="n">
        <v>18</v>
      </c>
      <c r="B1896" s="19" t="n">
        <f aca="false">IFERROR(VLOOKUP(A1896,Personal!$A$6:$F$112,2,FALSE()),"")</f>
        <v>0</v>
      </c>
      <c r="C1896" s="19" t="str">
        <f aca="false">IFERROR(VLOOKUP(A1896,Personal!$A$6:$F$112,3,FALSE()),"")</f>
        <v>Olot</v>
      </c>
      <c r="D1896" s="19" t="s">
        <v>97</v>
      </c>
      <c r="E1896" s="19" t="s">
        <v>110</v>
      </c>
      <c r="F1896" s="19" t="s">
        <v>111</v>
      </c>
      <c r="G1896" s="19" t="s">
        <v>291</v>
      </c>
      <c r="H1896" s="19" t="n">
        <f aca="false">IF(OR(VLOOKUP(A1896,Personal!$A$6:$F$112,5,FALSE())&lt;&gt;"Sí",N1896="No aplica"),0,'Catàleg GRAE'!D42)</f>
        <v>1</v>
      </c>
      <c r="I1896" s="20"/>
      <c r="J1896" s="20"/>
      <c r="K1896" s="20"/>
      <c r="L1896" s="21"/>
      <c r="M1896" s="21"/>
      <c r="N1896" s="20"/>
      <c r="O1896" s="20"/>
      <c r="P1896" s="19" t="str">
        <f aca="false">IF(I1896="","",I1896-H1896)</f>
        <v/>
      </c>
      <c r="Q1896" s="19" t="str">
        <f aca="true">IF(B1896="","",IF(N1896="No aplica","No aplica",IF(I1896="","Pendent",IF(N1896="Per substituir","Substituir",IF(OR(N1896="No localitzat",N1896="No lliurat"),"Reposar",IF(I1896&lt;H1896,"Reposar",IF(I1896&gt;H1896,"Revisar excedent",IF(AND(G1896="Sí",M1896&lt;&gt;"",M1896&lt;TODAY()),"EPI caducat",IF(AND(G1896="Sí",M1896&lt;&gt;"",M1896&lt;=TODAY()+90),"EPI caduca ≤90 dies",IF(OR(N1896="Deteriorat usable",N1896="Revisió necessària"),"Revisar","OK"))))))))))</f>
      </c>
      <c r="R1896" s="20"/>
    </row>
    <row r="1897" customFormat="false" ht="15" hidden="false" customHeight="false" outlineLevel="0" collapsed="false">
      <c r="A1897" s="19" t="n">
        <v>18</v>
      </c>
      <c r="B1897" s="19" t="n">
        <f aca="false">IFERROR(VLOOKUP(A1897,Personal!$A$6:$F$112,2,FALSE()),"")</f>
        <v>0</v>
      </c>
      <c r="C1897" s="19" t="str">
        <f aca="false">IFERROR(VLOOKUP(A1897,Personal!$A$6:$F$112,3,FALSE()),"")</f>
        <v>Olot</v>
      </c>
      <c r="D1897" s="19" t="s">
        <v>112</v>
      </c>
      <c r="E1897" s="19" t="s">
        <v>113</v>
      </c>
      <c r="F1897" s="19" t="s">
        <v>114</v>
      </c>
      <c r="G1897" s="19" t="s">
        <v>291</v>
      </c>
      <c r="H1897" s="19" t="n">
        <f aca="false">IF(OR(VLOOKUP(A1897,Personal!$A$6:$F$112,5,FALSE())&lt;&gt;"Sí",N1897="No aplica"),0,'Catàleg GRAE'!D43)</f>
        <v>2</v>
      </c>
      <c r="I1897" s="20"/>
      <c r="J1897" s="20"/>
      <c r="K1897" s="20"/>
      <c r="L1897" s="21"/>
      <c r="M1897" s="21"/>
      <c r="N1897" s="20"/>
      <c r="O1897" s="20"/>
      <c r="P1897" s="19" t="str">
        <f aca="false">IF(I1897="","",I1897-H1897)</f>
        <v/>
      </c>
      <c r="Q1897" s="19" t="str">
        <f aca="true">IF(B1897="","",IF(N1897="No aplica","No aplica",IF(I1897="","Pendent",IF(N1897="Per substituir","Substituir",IF(OR(N1897="No localitzat",N1897="No lliurat"),"Reposar",IF(I1897&lt;H1897,"Reposar",IF(I1897&gt;H1897,"Revisar excedent",IF(AND(G1897="Sí",M1897&lt;&gt;"",M1897&lt;TODAY()),"EPI caducat",IF(AND(G1897="Sí",M1897&lt;&gt;"",M1897&lt;=TODAY()+90),"EPI caduca ≤90 dies",IF(OR(N1897="Deteriorat usable",N1897="Revisió necessària"),"Revisar","OK"))))))))))</f>
      </c>
      <c r="R1897" s="20"/>
    </row>
    <row r="1898" customFormat="false" ht="15" hidden="false" customHeight="false" outlineLevel="0" collapsed="false">
      <c r="A1898" s="19" t="n">
        <v>18</v>
      </c>
      <c r="B1898" s="19" t="n">
        <f aca="false">IFERROR(VLOOKUP(A1898,Personal!$A$6:$F$112,2,FALSE()),"")</f>
        <v>0</v>
      </c>
      <c r="C1898" s="19" t="str">
        <f aca="false">IFERROR(VLOOKUP(A1898,Personal!$A$6:$F$112,3,FALSE()),"")</f>
        <v>Olot</v>
      </c>
      <c r="D1898" s="19" t="s">
        <v>102</v>
      </c>
      <c r="E1898" s="19" t="s">
        <v>115</v>
      </c>
      <c r="F1898" s="19" t="s">
        <v>116</v>
      </c>
      <c r="G1898" s="19" t="s">
        <v>291</v>
      </c>
      <c r="H1898" s="19" t="n">
        <f aca="false">IF(OR(VLOOKUP(A1898,Personal!$A$6:$F$112,5,FALSE())&lt;&gt;"Sí",N1898="No aplica"),0,'Catàleg GRAE'!D44)</f>
        <v>1</v>
      </c>
      <c r="I1898" s="20"/>
      <c r="J1898" s="20"/>
      <c r="K1898" s="20"/>
      <c r="L1898" s="21"/>
      <c r="M1898" s="21"/>
      <c r="N1898" s="20"/>
      <c r="O1898" s="20"/>
      <c r="P1898" s="19" t="str">
        <f aca="false">IF(I1898="","",I1898-H1898)</f>
        <v/>
      </c>
      <c r="Q1898" s="19" t="str">
        <f aca="true">IF(B1898="","",IF(N1898="No aplica","No aplica",IF(I1898="","Pendent",IF(N1898="Per substituir","Substituir",IF(OR(N1898="No localitzat",N1898="No lliurat"),"Reposar",IF(I1898&lt;H1898,"Reposar",IF(I1898&gt;H1898,"Revisar excedent",IF(AND(G1898="Sí",M1898&lt;&gt;"",M1898&lt;TODAY()),"EPI caducat",IF(AND(G1898="Sí",M1898&lt;&gt;"",M1898&lt;=TODAY()+90),"EPI caduca ≤90 dies",IF(OR(N1898="Deteriorat usable",N1898="Revisió necessària"),"Revisar","OK"))))))))))</f>
      </c>
      <c r="R1898" s="20"/>
    </row>
    <row r="1899" customFormat="false" ht="15" hidden="false" customHeight="false" outlineLevel="0" collapsed="false">
      <c r="A1899" s="19" t="n">
        <v>18</v>
      </c>
      <c r="B1899" s="19" t="n">
        <f aca="false">IFERROR(VLOOKUP(A1899,Personal!$A$6:$F$112,2,FALSE()),"")</f>
        <v>0</v>
      </c>
      <c r="C1899" s="19" t="str">
        <f aca="false">IFERROR(VLOOKUP(A1899,Personal!$A$6:$F$112,3,FALSE()),"")</f>
        <v>Olot</v>
      </c>
      <c r="D1899" s="19" t="s">
        <v>102</v>
      </c>
      <c r="E1899" s="19" t="s">
        <v>117</v>
      </c>
      <c r="F1899" s="19" t="s">
        <v>118</v>
      </c>
      <c r="G1899" s="19" t="s">
        <v>272</v>
      </c>
      <c r="H1899" s="19" t="n">
        <f aca="false">IF(OR(VLOOKUP(A1899,Personal!$A$6:$F$112,5,FALSE())&lt;&gt;"Sí",N1899="No aplica"),0,'Catàleg GRAE'!D45)</f>
        <v>1</v>
      </c>
      <c r="I1899" s="20"/>
      <c r="J1899" s="20"/>
      <c r="K1899" s="20"/>
      <c r="L1899" s="21"/>
      <c r="M1899" s="21"/>
      <c r="N1899" s="20"/>
      <c r="O1899" s="20"/>
      <c r="P1899" s="19" t="str">
        <f aca="false">IF(I1899="","",I1899-H1899)</f>
        <v/>
      </c>
      <c r="Q1899" s="19" t="str">
        <f aca="true">IF(B1899="","",IF(N1899="No aplica","No aplica",IF(I1899="","Pendent",IF(N1899="Per substituir","Substituir",IF(OR(N1899="No localitzat",N1899="No lliurat"),"Reposar",IF(I1899&lt;H1899,"Reposar",IF(I1899&gt;H1899,"Revisar excedent",IF(AND(G1899="Sí",M1899&lt;&gt;"",M1899&lt;TODAY()),"EPI caducat",IF(AND(G1899="Sí",M1899&lt;&gt;"",M1899&lt;=TODAY()+90),"EPI caduca ≤90 dies",IF(OR(N1899="Deteriorat usable",N1899="Revisió necessària"),"Revisar","OK"))))))))))</f>
      </c>
      <c r="R1899" s="20"/>
    </row>
    <row r="1900" customFormat="false" ht="15" hidden="false" customHeight="false" outlineLevel="0" collapsed="false">
      <c r="A1900" s="19" t="n">
        <v>18</v>
      </c>
      <c r="B1900" s="19" t="n">
        <f aca="false">IFERROR(VLOOKUP(A1900,Personal!$A$6:$F$112,2,FALSE()),"")</f>
        <v>0</v>
      </c>
      <c r="C1900" s="19" t="str">
        <f aca="false">IFERROR(VLOOKUP(A1900,Personal!$A$6:$F$112,3,FALSE()),"")</f>
        <v>Olot</v>
      </c>
      <c r="D1900" s="19" t="s">
        <v>102</v>
      </c>
      <c r="E1900" s="19" t="s">
        <v>119</v>
      </c>
      <c r="F1900" s="19" t="s">
        <v>120</v>
      </c>
      <c r="G1900" s="19" t="s">
        <v>272</v>
      </c>
      <c r="H1900" s="19" t="n">
        <f aca="false">IF(OR(VLOOKUP(A1900,Personal!$A$6:$F$112,5,FALSE())&lt;&gt;"Sí",N1900="No aplica"),0,'Catàleg GRAE'!D46)</f>
        <v>1</v>
      </c>
      <c r="I1900" s="20"/>
      <c r="J1900" s="20"/>
      <c r="K1900" s="20"/>
      <c r="L1900" s="21"/>
      <c r="M1900" s="21"/>
      <c r="N1900" s="20"/>
      <c r="O1900" s="20"/>
      <c r="P1900" s="19" t="str">
        <f aca="false">IF(I1900="","",I1900-H1900)</f>
        <v/>
      </c>
      <c r="Q1900" s="19" t="str">
        <f aca="true">IF(B1900="","",IF(N1900="No aplica","No aplica",IF(I1900="","Pendent",IF(N1900="Per substituir","Substituir",IF(OR(N1900="No localitzat",N1900="No lliurat"),"Reposar",IF(I1900&lt;H1900,"Reposar",IF(I1900&gt;H1900,"Revisar excedent",IF(AND(G1900="Sí",M1900&lt;&gt;"",M1900&lt;TODAY()),"EPI caducat",IF(AND(G1900="Sí",M1900&lt;&gt;"",M1900&lt;=TODAY()+90),"EPI caduca ≤90 dies",IF(OR(N1900="Deteriorat usable",N1900="Revisió necessària"),"Revisar","OK"))))))))))</f>
      </c>
      <c r="R1900" s="20"/>
    </row>
    <row r="1901" customFormat="false" ht="15" hidden="false" customHeight="false" outlineLevel="0" collapsed="false">
      <c r="A1901" s="19" t="n">
        <v>18</v>
      </c>
      <c r="B1901" s="19" t="n">
        <f aca="false">IFERROR(VLOOKUP(A1901,Personal!$A$6:$F$112,2,FALSE()),"")</f>
        <v>0</v>
      </c>
      <c r="C1901" s="19" t="str">
        <f aca="false">IFERROR(VLOOKUP(A1901,Personal!$A$6:$F$112,3,FALSE()),"")</f>
        <v>Olot</v>
      </c>
      <c r="D1901" s="19" t="s">
        <v>97</v>
      </c>
      <c r="E1901" s="19" t="s">
        <v>121</v>
      </c>
      <c r="F1901" s="19" t="s">
        <v>122</v>
      </c>
      <c r="G1901" s="19" t="s">
        <v>291</v>
      </c>
      <c r="H1901" s="19" t="n">
        <f aca="false">IF(OR(VLOOKUP(A1901,Personal!$A$6:$F$112,5,FALSE())&lt;&gt;"Sí",N1901="No aplica"),0,'Catàleg GRAE'!D47)</f>
        <v>1</v>
      </c>
      <c r="I1901" s="20"/>
      <c r="J1901" s="20"/>
      <c r="K1901" s="20"/>
      <c r="L1901" s="21"/>
      <c r="M1901" s="21"/>
      <c r="N1901" s="20"/>
      <c r="O1901" s="20"/>
      <c r="P1901" s="19" t="str">
        <f aca="false">IF(I1901="","",I1901-H1901)</f>
        <v/>
      </c>
      <c r="Q1901" s="19" t="str">
        <f aca="true">IF(B1901="","",IF(N1901="No aplica","No aplica",IF(I1901="","Pendent",IF(N1901="Per substituir","Substituir",IF(OR(N1901="No localitzat",N1901="No lliurat"),"Reposar",IF(I1901&lt;H1901,"Reposar",IF(I1901&gt;H1901,"Revisar excedent",IF(AND(G1901="Sí",M1901&lt;&gt;"",M1901&lt;TODAY()),"EPI caducat",IF(AND(G1901="Sí",M1901&lt;&gt;"",M1901&lt;=TODAY()+90),"EPI caduca ≤90 dies",IF(OR(N1901="Deteriorat usable",N1901="Revisió necessària"),"Revisar","OK"))))))))))</f>
      </c>
      <c r="R1901" s="20"/>
    </row>
    <row r="1902" customFormat="false" ht="15" hidden="false" customHeight="false" outlineLevel="0" collapsed="false">
      <c r="A1902" s="19" t="n">
        <v>18</v>
      </c>
      <c r="B1902" s="19" t="n">
        <f aca="false">IFERROR(VLOOKUP(A1902,Personal!$A$6:$F$112,2,FALSE()),"")</f>
        <v>0</v>
      </c>
      <c r="C1902" s="19" t="str">
        <f aca="false">IFERROR(VLOOKUP(A1902,Personal!$A$6:$F$112,3,FALSE()),"")</f>
        <v>Olot</v>
      </c>
      <c r="D1902" s="19" t="s">
        <v>97</v>
      </c>
      <c r="E1902" s="19" t="s">
        <v>123</v>
      </c>
      <c r="F1902" s="19" t="s">
        <v>124</v>
      </c>
      <c r="G1902" s="19" t="s">
        <v>291</v>
      </c>
      <c r="H1902" s="19" t="n">
        <f aca="false">IF(OR(VLOOKUP(A1902,Personal!$A$6:$F$112,5,FALSE())&lt;&gt;"Sí",N1902="No aplica"),0,'Catàleg GRAE'!D48)</f>
        <v>1</v>
      </c>
      <c r="I1902" s="20"/>
      <c r="J1902" s="20"/>
      <c r="K1902" s="20"/>
      <c r="L1902" s="21"/>
      <c r="M1902" s="21"/>
      <c r="N1902" s="20"/>
      <c r="O1902" s="20"/>
      <c r="P1902" s="19" t="str">
        <f aca="false">IF(I1902="","",I1902-H1902)</f>
        <v/>
      </c>
      <c r="Q1902" s="19" t="str">
        <f aca="true">IF(B1902="","",IF(N1902="No aplica","No aplica",IF(I1902="","Pendent",IF(N1902="Per substituir","Substituir",IF(OR(N1902="No localitzat",N1902="No lliurat"),"Reposar",IF(I1902&lt;H1902,"Reposar",IF(I1902&gt;H1902,"Revisar excedent",IF(AND(G1902="Sí",M1902&lt;&gt;"",M1902&lt;TODAY()),"EPI caducat",IF(AND(G1902="Sí",M1902&lt;&gt;"",M1902&lt;=TODAY()+90),"EPI caduca ≤90 dies",IF(OR(N1902="Deteriorat usable",N1902="Revisió necessària"),"Revisar","OK"))))))))))</f>
      </c>
      <c r="R1902" s="20"/>
    </row>
    <row r="1903" customFormat="false" ht="15" hidden="false" customHeight="false" outlineLevel="0" collapsed="false">
      <c r="A1903" s="19" t="n">
        <v>18</v>
      </c>
      <c r="B1903" s="19" t="n">
        <f aca="false">IFERROR(VLOOKUP(A1903,Personal!$A$6:$F$112,2,FALSE()),"")</f>
        <v>0</v>
      </c>
      <c r="C1903" s="19" t="str">
        <f aca="false">IFERROR(VLOOKUP(A1903,Personal!$A$6:$F$112,3,FALSE()),"")</f>
        <v>Olot</v>
      </c>
      <c r="D1903" s="19" t="s">
        <v>125</v>
      </c>
      <c r="E1903" s="19" t="s">
        <v>126</v>
      </c>
      <c r="F1903" s="19" t="s">
        <v>127</v>
      </c>
      <c r="G1903" s="19" t="s">
        <v>272</v>
      </c>
      <c r="H1903" s="19" t="n">
        <f aca="false">IF(OR(VLOOKUP(A1903,Personal!$A$6:$F$112,5,FALSE())&lt;&gt;"Sí",N1903="No aplica"),0,'Catàleg GRAE'!D49)</f>
        <v>1</v>
      </c>
      <c r="I1903" s="20"/>
      <c r="J1903" s="20"/>
      <c r="K1903" s="20"/>
      <c r="L1903" s="21"/>
      <c r="M1903" s="21"/>
      <c r="N1903" s="20"/>
      <c r="O1903" s="20"/>
      <c r="P1903" s="19" t="str">
        <f aca="false">IF(I1903="","",I1903-H1903)</f>
        <v/>
      </c>
      <c r="Q1903" s="19" t="str">
        <f aca="true">IF(B1903="","",IF(N1903="No aplica","No aplica",IF(I1903="","Pendent",IF(N1903="Per substituir","Substituir",IF(OR(N1903="No localitzat",N1903="No lliurat"),"Reposar",IF(I1903&lt;H1903,"Reposar",IF(I1903&gt;H1903,"Revisar excedent",IF(AND(G1903="Sí",M1903&lt;&gt;"",M1903&lt;TODAY()),"EPI caducat",IF(AND(G1903="Sí",M1903&lt;&gt;"",M1903&lt;=TODAY()+90),"EPI caduca ≤90 dies",IF(OR(N1903="Deteriorat usable",N1903="Revisió necessària"),"Revisar","OK"))))))))))</f>
      </c>
      <c r="R1903" s="20"/>
    </row>
    <row r="1904" customFormat="false" ht="15" hidden="false" customHeight="false" outlineLevel="0" collapsed="false">
      <c r="A1904" s="19" t="n">
        <v>18</v>
      </c>
      <c r="B1904" s="19" t="n">
        <f aca="false">IFERROR(VLOOKUP(A1904,Personal!$A$6:$F$112,2,FALSE()),"")</f>
        <v>0</v>
      </c>
      <c r="C1904" s="19" t="str">
        <f aca="false">IFERROR(VLOOKUP(A1904,Personal!$A$6:$F$112,3,FALSE()),"")</f>
        <v>Olot</v>
      </c>
      <c r="D1904" s="19" t="s">
        <v>125</v>
      </c>
      <c r="E1904" s="19" t="s">
        <v>128</v>
      </c>
      <c r="F1904" s="19" t="s">
        <v>129</v>
      </c>
      <c r="G1904" s="19" t="s">
        <v>272</v>
      </c>
      <c r="H1904" s="19" t="n">
        <f aca="false">IF(OR(VLOOKUP(A1904,Personal!$A$6:$F$112,5,FALSE())&lt;&gt;"Sí",N1904="No aplica"),0,'Catàleg GRAE'!D50)</f>
        <v>1</v>
      </c>
      <c r="I1904" s="20"/>
      <c r="J1904" s="20"/>
      <c r="K1904" s="20"/>
      <c r="L1904" s="21"/>
      <c r="M1904" s="21"/>
      <c r="N1904" s="20"/>
      <c r="O1904" s="20"/>
      <c r="P1904" s="19" t="str">
        <f aca="false">IF(I1904="","",I1904-H1904)</f>
        <v/>
      </c>
      <c r="Q1904" s="19" t="str">
        <f aca="true">IF(B1904="","",IF(N1904="No aplica","No aplica",IF(I1904="","Pendent",IF(N1904="Per substituir","Substituir",IF(OR(N1904="No localitzat",N1904="No lliurat"),"Reposar",IF(I1904&lt;H1904,"Reposar",IF(I1904&gt;H1904,"Revisar excedent",IF(AND(G1904="Sí",M1904&lt;&gt;"",M1904&lt;TODAY()),"EPI caducat",IF(AND(G1904="Sí",M1904&lt;&gt;"",M1904&lt;=TODAY()+90),"EPI caduca ≤90 dies",IF(OR(N1904="Deteriorat usable",N1904="Revisió necessària"),"Revisar","OK"))))))))))</f>
      </c>
      <c r="R1904" s="20"/>
    </row>
    <row r="1905" customFormat="false" ht="15" hidden="false" customHeight="false" outlineLevel="0" collapsed="false">
      <c r="A1905" s="19" t="n">
        <v>18</v>
      </c>
      <c r="B1905" s="19" t="n">
        <f aca="false">IFERROR(VLOOKUP(A1905,Personal!$A$6:$F$112,2,FALSE()),"")</f>
        <v>0</v>
      </c>
      <c r="C1905" s="19" t="str">
        <f aca="false">IFERROR(VLOOKUP(A1905,Personal!$A$6:$F$112,3,FALSE()),"")</f>
        <v>Olot</v>
      </c>
      <c r="D1905" s="19" t="s">
        <v>125</v>
      </c>
      <c r="E1905" s="19" t="s">
        <v>130</v>
      </c>
      <c r="F1905" s="19" t="s">
        <v>131</v>
      </c>
      <c r="G1905" s="19" t="s">
        <v>291</v>
      </c>
      <c r="H1905" s="19" t="n">
        <f aca="false">IF(OR(VLOOKUP(A1905,Personal!$A$6:$F$112,5,FALSE())&lt;&gt;"Sí",N1905="No aplica"),0,'Catàleg GRAE'!D51)</f>
        <v>1</v>
      </c>
      <c r="I1905" s="20"/>
      <c r="J1905" s="20"/>
      <c r="K1905" s="20"/>
      <c r="L1905" s="21"/>
      <c r="M1905" s="21"/>
      <c r="N1905" s="20"/>
      <c r="O1905" s="20"/>
      <c r="P1905" s="19" t="str">
        <f aca="false">IF(I1905="","",I1905-H1905)</f>
        <v/>
      </c>
      <c r="Q1905" s="19" t="str">
        <f aca="true">IF(B1905="","",IF(N1905="No aplica","No aplica",IF(I1905="","Pendent",IF(N1905="Per substituir","Substituir",IF(OR(N1905="No localitzat",N1905="No lliurat"),"Reposar",IF(I1905&lt;H1905,"Reposar",IF(I1905&gt;H1905,"Revisar excedent",IF(AND(G1905="Sí",M1905&lt;&gt;"",M1905&lt;TODAY()),"EPI caducat",IF(AND(G1905="Sí",M1905&lt;&gt;"",M1905&lt;=TODAY()+90),"EPI caduca ≤90 dies",IF(OR(N1905="Deteriorat usable",N1905="Revisió necessària"),"Revisar","OK"))))))))))</f>
      </c>
      <c r="R1905" s="20"/>
    </row>
    <row r="1906" customFormat="false" ht="15" hidden="false" customHeight="false" outlineLevel="0" collapsed="false">
      <c r="A1906" s="19" t="n">
        <v>18</v>
      </c>
      <c r="B1906" s="19" t="n">
        <f aca="false">IFERROR(VLOOKUP(A1906,Personal!$A$6:$F$112,2,FALSE()),"")</f>
        <v>0</v>
      </c>
      <c r="C1906" s="19" t="str">
        <f aca="false">IFERROR(VLOOKUP(A1906,Personal!$A$6:$F$112,3,FALSE()),"")</f>
        <v>Olot</v>
      </c>
      <c r="D1906" s="19" t="s">
        <v>132</v>
      </c>
      <c r="E1906" s="19" t="s">
        <v>133</v>
      </c>
      <c r="F1906" s="19" t="s">
        <v>134</v>
      </c>
      <c r="G1906" s="19" t="s">
        <v>291</v>
      </c>
      <c r="H1906" s="19" t="n">
        <f aca="false">IF(OR(VLOOKUP(A1906,Personal!$A$6:$F$112,5,FALSE())&lt;&gt;"Sí",N1906="No aplica"),0,'Catàleg GRAE'!D52)</f>
        <v>1</v>
      </c>
      <c r="I1906" s="20"/>
      <c r="J1906" s="20"/>
      <c r="K1906" s="20"/>
      <c r="L1906" s="21"/>
      <c r="M1906" s="21"/>
      <c r="N1906" s="20"/>
      <c r="O1906" s="20"/>
      <c r="P1906" s="19" t="str">
        <f aca="false">IF(I1906="","",I1906-H1906)</f>
        <v/>
      </c>
      <c r="Q1906" s="19" t="str">
        <f aca="true">IF(B1906="","",IF(N1906="No aplica","No aplica",IF(I1906="","Pendent",IF(N1906="Per substituir","Substituir",IF(OR(N1906="No localitzat",N1906="No lliurat"),"Reposar",IF(I1906&lt;H1906,"Reposar",IF(I1906&gt;H1906,"Revisar excedent",IF(AND(G1906="Sí",M1906&lt;&gt;"",M1906&lt;TODAY()),"EPI caducat",IF(AND(G1906="Sí",M1906&lt;&gt;"",M1906&lt;=TODAY()+90),"EPI caduca ≤90 dies",IF(OR(N1906="Deteriorat usable",N1906="Revisió necessària"),"Revisar","OK"))))))))))</f>
      </c>
      <c r="R1906" s="20"/>
    </row>
    <row r="1907" customFormat="false" ht="15" hidden="false" customHeight="false" outlineLevel="0" collapsed="false">
      <c r="A1907" s="19" t="n">
        <v>18</v>
      </c>
      <c r="B1907" s="19" t="n">
        <f aca="false">IFERROR(VLOOKUP(A1907,Personal!$A$6:$F$112,2,FALSE()),"")</f>
        <v>0</v>
      </c>
      <c r="C1907" s="19" t="str">
        <f aca="false">IFERROR(VLOOKUP(A1907,Personal!$A$6:$F$112,3,FALSE()),"")</f>
        <v>Olot</v>
      </c>
      <c r="D1907" s="19" t="s">
        <v>94</v>
      </c>
      <c r="E1907" s="19" t="s">
        <v>135</v>
      </c>
      <c r="F1907" s="19" t="s">
        <v>136</v>
      </c>
      <c r="G1907" s="19" t="s">
        <v>291</v>
      </c>
      <c r="H1907" s="19" t="n">
        <f aca="false">IF(OR(VLOOKUP(A1907,Personal!$A$6:$F$112,5,FALSE())&lt;&gt;"Sí",N1907="No aplica"),0,'Catàleg GRAE'!D53)</f>
        <v>1</v>
      </c>
      <c r="I1907" s="20"/>
      <c r="J1907" s="20"/>
      <c r="K1907" s="20"/>
      <c r="L1907" s="21"/>
      <c r="M1907" s="21"/>
      <c r="N1907" s="20"/>
      <c r="O1907" s="20"/>
      <c r="P1907" s="19" t="str">
        <f aca="false">IF(I1907="","",I1907-H1907)</f>
        <v/>
      </c>
      <c r="Q1907" s="19" t="str">
        <f aca="true">IF(B1907="","",IF(N1907="No aplica","No aplica",IF(I1907="","Pendent",IF(N1907="Per substituir","Substituir",IF(OR(N1907="No localitzat",N1907="No lliurat"),"Reposar",IF(I1907&lt;H1907,"Reposar",IF(I1907&gt;H1907,"Revisar excedent",IF(AND(G1907="Sí",M1907&lt;&gt;"",M1907&lt;TODAY()),"EPI caducat",IF(AND(G1907="Sí",M1907&lt;&gt;"",M1907&lt;=TODAY()+90),"EPI caduca ≤90 dies",IF(OR(N1907="Deteriorat usable",N1907="Revisió necessària"),"Revisar","OK"))))))))))</f>
      </c>
      <c r="R1907" s="20"/>
    </row>
    <row r="1908" customFormat="false" ht="15" hidden="false" customHeight="false" outlineLevel="0" collapsed="false">
      <c r="A1908" s="19" t="n">
        <v>18</v>
      </c>
      <c r="B1908" s="19" t="n">
        <f aca="false">IFERROR(VLOOKUP(A1908,Personal!$A$6:$F$112,2,FALSE()),"")</f>
        <v>0</v>
      </c>
      <c r="C1908" s="19" t="str">
        <f aca="false">IFERROR(VLOOKUP(A1908,Personal!$A$6:$F$112,3,FALSE()),"")</f>
        <v>Olot</v>
      </c>
      <c r="D1908" s="19" t="s">
        <v>137</v>
      </c>
      <c r="E1908" s="19" t="s">
        <v>138</v>
      </c>
      <c r="F1908" s="19" t="s">
        <v>139</v>
      </c>
      <c r="G1908" s="19" t="s">
        <v>291</v>
      </c>
      <c r="H1908" s="19" t="n">
        <f aca="false">IF(OR(VLOOKUP(A1908,Personal!$A$6:$F$112,5,FALSE())&lt;&gt;"Sí",N1908="No aplica"),0,'Catàleg GRAE'!D54)</f>
        <v>1</v>
      </c>
      <c r="I1908" s="20"/>
      <c r="J1908" s="20"/>
      <c r="K1908" s="20"/>
      <c r="L1908" s="21"/>
      <c r="M1908" s="21"/>
      <c r="N1908" s="20"/>
      <c r="O1908" s="20"/>
      <c r="P1908" s="19" t="str">
        <f aca="false">IF(I1908="","",I1908-H1908)</f>
        <v/>
      </c>
      <c r="Q1908" s="19" t="str">
        <f aca="true">IF(B1908="","",IF(N1908="No aplica","No aplica",IF(I1908="","Pendent",IF(N1908="Per substituir","Substituir",IF(OR(N1908="No localitzat",N1908="No lliurat"),"Reposar",IF(I1908&lt;H1908,"Reposar",IF(I1908&gt;H1908,"Revisar excedent",IF(AND(G1908="Sí",M1908&lt;&gt;"",M1908&lt;TODAY()),"EPI caducat",IF(AND(G1908="Sí",M1908&lt;&gt;"",M1908&lt;=TODAY()+90),"EPI caduca ≤90 dies",IF(OR(N1908="Deteriorat usable",N1908="Revisió necessària"),"Revisar","OK"))))))))))</f>
      </c>
      <c r="R1908" s="20"/>
    </row>
    <row r="1909" customFormat="false" ht="15" hidden="false" customHeight="false" outlineLevel="0" collapsed="false">
      <c r="A1909" s="19" t="n">
        <v>18</v>
      </c>
      <c r="B1909" s="19" t="n">
        <f aca="false">IFERROR(VLOOKUP(A1909,Personal!$A$6:$F$112,2,FALSE()),"")</f>
        <v>0</v>
      </c>
      <c r="C1909" s="19" t="str">
        <f aca="false">IFERROR(VLOOKUP(A1909,Personal!$A$6:$F$112,3,FALSE()),"")</f>
        <v>Olot</v>
      </c>
      <c r="D1909" s="19" t="s">
        <v>94</v>
      </c>
      <c r="E1909" s="19" t="s">
        <v>140</v>
      </c>
      <c r="F1909" s="19" t="s">
        <v>141</v>
      </c>
      <c r="G1909" s="19" t="s">
        <v>291</v>
      </c>
      <c r="H1909" s="19" t="n">
        <f aca="false">IF(OR(VLOOKUP(A1909,Personal!$A$6:$F$112,5,FALSE())&lt;&gt;"Sí",N1909="No aplica"),0,'Catàleg GRAE'!D55)</f>
        <v>1</v>
      </c>
      <c r="I1909" s="20"/>
      <c r="J1909" s="20"/>
      <c r="K1909" s="20"/>
      <c r="L1909" s="21"/>
      <c r="M1909" s="21"/>
      <c r="N1909" s="20"/>
      <c r="O1909" s="20"/>
      <c r="P1909" s="19" t="str">
        <f aca="false">IF(I1909="","",I1909-H1909)</f>
        <v/>
      </c>
      <c r="Q1909" s="19" t="str">
        <f aca="true">IF(B1909="","",IF(N1909="No aplica","No aplica",IF(I1909="","Pendent",IF(N1909="Per substituir","Substituir",IF(OR(N1909="No localitzat",N1909="No lliurat"),"Reposar",IF(I1909&lt;H1909,"Reposar",IF(I1909&gt;H1909,"Revisar excedent",IF(AND(G1909="Sí",M1909&lt;&gt;"",M1909&lt;TODAY()),"EPI caducat",IF(AND(G1909="Sí",M1909&lt;&gt;"",M1909&lt;=TODAY()+90),"EPI caduca ≤90 dies",IF(OR(N1909="Deteriorat usable",N1909="Revisió necessària"),"Revisar","OK"))))))))))</f>
      </c>
      <c r="R1909" s="20"/>
    </row>
    <row r="1910" customFormat="false" ht="15" hidden="false" customHeight="false" outlineLevel="0" collapsed="false">
      <c r="A1910" s="19" t="n">
        <v>18</v>
      </c>
      <c r="B1910" s="19" t="n">
        <f aca="false">IFERROR(VLOOKUP(A1910,Personal!$A$6:$F$112,2,FALSE()),"")</f>
        <v>0</v>
      </c>
      <c r="C1910" s="19" t="str">
        <f aca="false">IFERROR(VLOOKUP(A1910,Personal!$A$6:$F$112,3,FALSE()),"")</f>
        <v>Olot</v>
      </c>
      <c r="D1910" s="19" t="s">
        <v>142</v>
      </c>
      <c r="E1910" s="19" t="s">
        <v>143</v>
      </c>
      <c r="F1910" s="19" t="s">
        <v>144</v>
      </c>
      <c r="G1910" s="19" t="s">
        <v>291</v>
      </c>
      <c r="H1910" s="19" t="n">
        <f aca="false">IF(OR(VLOOKUP(A1910,Personal!$A$6:$F$112,5,FALSE())&lt;&gt;"Sí",N1910="No aplica"),0,'Catàleg GRAE'!D56)</f>
        <v>1</v>
      </c>
      <c r="I1910" s="20"/>
      <c r="J1910" s="20"/>
      <c r="K1910" s="20"/>
      <c r="L1910" s="21"/>
      <c r="M1910" s="21"/>
      <c r="N1910" s="20"/>
      <c r="O1910" s="20"/>
      <c r="P1910" s="19" t="str">
        <f aca="false">IF(I1910="","",I1910-H1910)</f>
        <v/>
      </c>
      <c r="Q1910" s="19" t="str">
        <f aca="true">IF(B1910="","",IF(N1910="No aplica","No aplica",IF(I1910="","Pendent",IF(N1910="Per substituir","Substituir",IF(OR(N1910="No localitzat",N1910="No lliurat"),"Reposar",IF(I1910&lt;H1910,"Reposar",IF(I1910&gt;H1910,"Revisar excedent",IF(AND(G1910="Sí",M1910&lt;&gt;"",M1910&lt;TODAY()),"EPI caducat",IF(AND(G1910="Sí",M1910&lt;&gt;"",M1910&lt;=TODAY()+90),"EPI caduca ≤90 dies",IF(OR(N1910="Deteriorat usable",N1910="Revisió necessària"),"Revisar","OK"))))))))))</f>
      </c>
      <c r="R1910" s="20"/>
    </row>
    <row r="1911" customFormat="false" ht="15" hidden="false" customHeight="false" outlineLevel="0" collapsed="false">
      <c r="A1911" s="19" t="n">
        <v>18</v>
      </c>
      <c r="B1911" s="19" t="n">
        <f aca="false">IFERROR(VLOOKUP(A1911,Personal!$A$6:$F$112,2,FALSE()),"")</f>
        <v>0</v>
      </c>
      <c r="C1911" s="19" t="str">
        <f aca="false">IFERROR(VLOOKUP(A1911,Personal!$A$6:$F$112,3,FALSE()),"")</f>
        <v>Olot</v>
      </c>
      <c r="D1911" s="19" t="s">
        <v>112</v>
      </c>
      <c r="E1911" s="19" t="s">
        <v>145</v>
      </c>
      <c r="F1911" s="19" t="s">
        <v>146</v>
      </c>
      <c r="G1911" s="19" t="s">
        <v>291</v>
      </c>
      <c r="H1911" s="19" t="n">
        <f aca="false">IF(OR(VLOOKUP(A1911,Personal!$A$6:$F$112,5,FALSE())&lt;&gt;"Sí",N1911="No aplica"),0,'Catàleg GRAE'!D57)</f>
        <v>1</v>
      </c>
      <c r="I1911" s="20"/>
      <c r="J1911" s="20"/>
      <c r="K1911" s="20"/>
      <c r="L1911" s="21"/>
      <c r="M1911" s="21"/>
      <c r="N1911" s="20"/>
      <c r="O1911" s="20"/>
      <c r="P1911" s="19" t="str">
        <f aca="false">IF(I1911="","",I1911-H1911)</f>
        <v/>
      </c>
      <c r="Q1911" s="19" t="str">
        <f aca="true">IF(B1911="","",IF(N1911="No aplica","No aplica",IF(I1911="","Pendent",IF(N1911="Per substituir","Substituir",IF(OR(N1911="No localitzat",N1911="No lliurat"),"Reposar",IF(I1911&lt;H1911,"Reposar",IF(I1911&gt;H1911,"Revisar excedent",IF(AND(G1911="Sí",M1911&lt;&gt;"",M1911&lt;TODAY()),"EPI caducat",IF(AND(G1911="Sí",M1911&lt;&gt;"",M1911&lt;=TODAY()+90),"EPI caduca ≤90 dies",IF(OR(N1911="Deteriorat usable",N1911="Revisió necessària"),"Revisar","OK"))))))))))</f>
      </c>
      <c r="R1911" s="20"/>
    </row>
    <row r="1912" customFormat="false" ht="15" hidden="false" customHeight="false" outlineLevel="0" collapsed="false">
      <c r="A1912" s="19" t="n">
        <v>18</v>
      </c>
      <c r="B1912" s="19" t="n">
        <f aca="false">IFERROR(VLOOKUP(A1912,Personal!$A$6:$F$112,2,FALSE()),"")</f>
        <v>0</v>
      </c>
      <c r="C1912" s="19" t="str">
        <f aca="false">IFERROR(VLOOKUP(A1912,Personal!$A$6:$F$112,3,FALSE()),"")</f>
        <v>Olot</v>
      </c>
      <c r="D1912" s="19" t="s">
        <v>137</v>
      </c>
      <c r="E1912" s="19" t="s">
        <v>147</v>
      </c>
      <c r="F1912" s="19" t="s">
        <v>148</v>
      </c>
      <c r="G1912" s="19" t="s">
        <v>291</v>
      </c>
      <c r="H1912" s="19" t="n">
        <f aca="false">IF(OR(VLOOKUP(A1912,Personal!$A$6:$F$112,5,FALSE())&lt;&gt;"Sí",N1912="No aplica"),0,'Catàleg GRAE'!D58)</f>
        <v>1</v>
      </c>
      <c r="I1912" s="20"/>
      <c r="J1912" s="20"/>
      <c r="K1912" s="20"/>
      <c r="L1912" s="21"/>
      <c r="M1912" s="21"/>
      <c r="N1912" s="20"/>
      <c r="O1912" s="20"/>
      <c r="P1912" s="19" t="str">
        <f aca="false">IF(I1912="","",I1912-H1912)</f>
        <v/>
      </c>
      <c r="Q1912" s="19" t="str">
        <f aca="true">IF(B1912="","",IF(N1912="No aplica","No aplica",IF(I1912="","Pendent",IF(N1912="Per substituir","Substituir",IF(OR(N1912="No localitzat",N1912="No lliurat"),"Reposar",IF(I1912&lt;H1912,"Reposar",IF(I1912&gt;H1912,"Revisar excedent",IF(AND(G1912="Sí",M1912&lt;&gt;"",M1912&lt;TODAY()),"EPI caducat",IF(AND(G1912="Sí",M1912&lt;&gt;"",M1912&lt;=TODAY()+90),"EPI caduca ≤90 dies",IF(OR(N1912="Deteriorat usable",N1912="Revisió necessària"),"Revisar","OK"))))))))))</f>
      </c>
      <c r="R1912" s="20"/>
    </row>
    <row r="1913" customFormat="false" ht="15" hidden="false" customHeight="false" outlineLevel="0" collapsed="false">
      <c r="A1913" s="19" t="n">
        <v>18</v>
      </c>
      <c r="B1913" s="19" t="n">
        <f aca="false">IFERROR(VLOOKUP(A1913,Personal!$A$6:$F$112,2,FALSE()),"")</f>
        <v>0</v>
      </c>
      <c r="C1913" s="19" t="str">
        <f aca="false">IFERROR(VLOOKUP(A1913,Personal!$A$6:$F$112,3,FALSE()),"")</f>
        <v>Olot</v>
      </c>
      <c r="D1913" s="19" t="s">
        <v>125</v>
      </c>
      <c r="E1913" s="19" t="s">
        <v>149</v>
      </c>
      <c r="F1913" s="19" t="s">
        <v>150</v>
      </c>
      <c r="G1913" s="19" t="s">
        <v>291</v>
      </c>
      <c r="H1913" s="19" t="n">
        <f aca="false">IF(OR(VLOOKUP(A1913,Personal!$A$6:$F$112,5,FALSE())&lt;&gt;"Sí",N1913="No aplica"),0,'Catàleg GRAE'!D59)</f>
        <v>1</v>
      </c>
      <c r="I1913" s="20"/>
      <c r="J1913" s="20"/>
      <c r="K1913" s="20"/>
      <c r="L1913" s="21"/>
      <c r="M1913" s="21"/>
      <c r="N1913" s="20"/>
      <c r="O1913" s="20"/>
      <c r="P1913" s="19" t="str">
        <f aca="false">IF(I1913="","",I1913-H1913)</f>
        <v/>
      </c>
      <c r="Q1913" s="19" t="str">
        <f aca="true">IF(B1913="","",IF(N1913="No aplica","No aplica",IF(I1913="","Pendent",IF(N1913="Per substituir","Substituir",IF(OR(N1913="No localitzat",N1913="No lliurat"),"Reposar",IF(I1913&lt;H1913,"Reposar",IF(I1913&gt;H1913,"Revisar excedent",IF(AND(G1913="Sí",M1913&lt;&gt;"",M1913&lt;TODAY()),"EPI caducat",IF(AND(G1913="Sí",M1913&lt;&gt;"",M1913&lt;=TODAY()+90),"EPI caduca ≤90 dies",IF(OR(N1913="Deteriorat usable",N1913="Revisió necessària"),"Revisar","OK"))))))))))</f>
      </c>
      <c r="R1913" s="20"/>
    </row>
    <row r="1914" customFormat="false" ht="15" hidden="false" customHeight="false" outlineLevel="0" collapsed="false">
      <c r="A1914" s="19" t="n">
        <v>18</v>
      </c>
      <c r="B1914" s="19" t="n">
        <f aca="false">IFERROR(VLOOKUP(A1914,Personal!$A$6:$F$112,2,FALSE()),"")</f>
        <v>0</v>
      </c>
      <c r="C1914" s="19" t="str">
        <f aca="false">IFERROR(VLOOKUP(A1914,Personal!$A$6:$F$112,3,FALSE()),"")</f>
        <v>Olot</v>
      </c>
      <c r="D1914" s="19" t="s">
        <v>125</v>
      </c>
      <c r="E1914" s="19" t="s">
        <v>151</v>
      </c>
      <c r="F1914" s="19" t="s">
        <v>152</v>
      </c>
      <c r="G1914" s="19" t="s">
        <v>291</v>
      </c>
      <c r="H1914" s="19" t="n">
        <f aca="false">IF(OR(VLOOKUP(A1914,Personal!$A$6:$F$112,5,FALSE())&lt;&gt;"Sí",N1914="No aplica"),0,'Catàleg GRAE'!D60)</f>
        <v>1</v>
      </c>
      <c r="I1914" s="20"/>
      <c r="J1914" s="20"/>
      <c r="K1914" s="20"/>
      <c r="L1914" s="21"/>
      <c r="M1914" s="21"/>
      <c r="N1914" s="20"/>
      <c r="O1914" s="20"/>
      <c r="P1914" s="19" t="str">
        <f aca="false">IF(I1914="","",I1914-H1914)</f>
        <v/>
      </c>
      <c r="Q1914" s="19" t="str">
        <f aca="true">IF(B1914="","",IF(N1914="No aplica","No aplica",IF(I1914="","Pendent",IF(N1914="Per substituir","Substituir",IF(OR(N1914="No localitzat",N1914="No lliurat"),"Reposar",IF(I1914&lt;H1914,"Reposar",IF(I1914&gt;H1914,"Revisar excedent",IF(AND(G1914="Sí",M1914&lt;&gt;"",M1914&lt;TODAY()),"EPI caducat",IF(AND(G1914="Sí",M1914&lt;&gt;"",M1914&lt;=TODAY()+90),"EPI caduca ≤90 dies",IF(OR(N1914="Deteriorat usable",N1914="Revisió necessària"),"Revisar","OK"))))))))))</f>
      </c>
      <c r="R1914" s="20"/>
    </row>
    <row r="1915" customFormat="false" ht="15" hidden="false" customHeight="false" outlineLevel="0" collapsed="false">
      <c r="A1915" s="19" t="n">
        <v>18</v>
      </c>
      <c r="B1915" s="19" t="n">
        <f aca="false">IFERROR(VLOOKUP(A1915,Personal!$A$6:$F$112,2,FALSE()),"")</f>
        <v>0</v>
      </c>
      <c r="C1915" s="19" t="str">
        <f aca="false">IFERROR(VLOOKUP(A1915,Personal!$A$6:$F$112,3,FALSE()),"")</f>
        <v>Olot</v>
      </c>
      <c r="D1915" s="19" t="s">
        <v>153</v>
      </c>
      <c r="E1915" s="19" t="s">
        <v>154</v>
      </c>
      <c r="F1915" s="19" t="s">
        <v>155</v>
      </c>
      <c r="G1915" s="19" t="s">
        <v>291</v>
      </c>
      <c r="H1915" s="19" t="n">
        <f aca="false">IF(OR(VLOOKUP(A1915,Personal!$A$6:$F$112,5,FALSE())&lt;&gt;"Sí",N1915="No aplica"),0,'Catàleg GRAE'!D61)</f>
        <v>1</v>
      </c>
      <c r="I1915" s="20"/>
      <c r="J1915" s="20"/>
      <c r="K1915" s="20"/>
      <c r="L1915" s="21"/>
      <c r="M1915" s="21"/>
      <c r="N1915" s="20"/>
      <c r="O1915" s="20"/>
      <c r="P1915" s="19" t="str">
        <f aca="false">IF(I1915="","",I1915-H1915)</f>
        <v/>
      </c>
      <c r="Q1915" s="19" t="str">
        <f aca="true">IF(B1915="","",IF(N1915="No aplica","No aplica",IF(I1915="","Pendent",IF(N1915="Per substituir","Substituir",IF(OR(N1915="No localitzat",N1915="No lliurat"),"Reposar",IF(I1915&lt;H1915,"Reposar",IF(I1915&gt;H1915,"Revisar excedent",IF(AND(G1915="Sí",M1915&lt;&gt;"",M1915&lt;TODAY()),"EPI caducat",IF(AND(G1915="Sí",M1915&lt;&gt;"",M1915&lt;=TODAY()+90),"EPI caduca ≤90 dies",IF(OR(N1915="Deteriorat usable",N1915="Revisió necessària"),"Revisar","OK"))))))))))</f>
      </c>
      <c r="R1915" s="20"/>
    </row>
    <row r="1916" customFormat="false" ht="15" hidden="false" customHeight="false" outlineLevel="0" collapsed="false">
      <c r="A1916" s="19" t="n">
        <v>18</v>
      </c>
      <c r="B1916" s="19" t="n">
        <f aca="false">IFERROR(VLOOKUP(A1916,Personal!$A$6:$F$112,2,FALSE()),"")</f>
        <v>0</v>
      </c>
      <c r="C1916" s="19" t="str">
        <f aca="false">IFERROR(VLOOKUP(A1916,Personal!$A$6:$F$112,3,FALSE()),"")</f>
        <v>Olot</v>
      </c>
      <c r="D1916" s="19" t="s">
        <v>37</v>
      </c>
      <c r="E1916" s="19" t="s">
        <v>156</v>
      </c>
      <c r="F1916" s="19" t="s">
        <v>157</v>
      </c>
      <c r="G1916" s="19" t="s">
        <v>291</v>
      </c>
      <c r="H1916" s="19" t="n">
        <f aca="false">IF(OR(VLOOKUP(A1916,Personal!$A$6:$F$112,5,FALSE())&lt;&gt;"Sí",N1916="No aplica"),0,'Catàleg GRAE'!D62)</f>
        <v>1</v>
      </c>
      <c r="I1916" s="20"/>
      <c r="J1916" s="20"/>
      <c r="K1916" s="20"/>
      <c r="L1916" s="21"/>
      <c r="M1916" s="21"/>
      <c r="N1916" s="20"/>
      <c r="O1916" s="20"/>
      <c r="P1916" s="19" t="str">
        <f aca="false">IF(I1916="","",I1916-H1916)</f>
        <v/>
      </c>
      <c r="Q1916" s="19" t="str">
        <f aca="true">IF(B1916="","",IF(N1916="No aplica","No aplica",IF(I1916="","Pendent",IF(N1916="Per substituir","Substituir",IF(OR(N1916="No localitzat",N1916="No lliurat"),"Reposar",IF(I1916&lt;H1916,"Reposar",IF(I1916&gt;H1916,"Revisar excedent",IF(AND(G1916="Sí",M1916&lt;&gt;"",M1916&lt;TODAY()),"EPI caducat",IF(AND(G1916="Sí",M1916&lt;&gt;"",M1916&lt;=TODAY()+90),"EPI caduca ≤90 dies",IF(OR(N1916="Deteriorat usable",N1916="Revisió necessària"),"Revisar","OK"))))))))))</f>
      </c>
      <c r="R1916" s="20"/>
    </row>
    <row r="1917" customFormat="false" ht="15" hidden="false" customHeight="false" outlineLevel="0" collapsed="false">
      <c r="A1917" s="19" t="n">
        <v>18</v>
      </c>
      <c r="B1917" s="19" t="n">
        <f aca="false">IFERROR(VLOOKUP(A1917,Personal!$A$6:$F$112,2,FALSE()),"")</f>
        <v>0</v>
      </c>
      <c r="C1917" s="19" t="str">
        <f aca="false">IFERROR(VLOOKUP(A1917,Personal!$A$6:$F$112,3,FALSE()),"")</f>
        <v>Olot</v>
      </c>
      <c r="D1917" s="19" t="s">
        <v>37</v>
      </c>
      <c r="E1917" s="19" t="s">
        <v>158</v>
      </c>
      <c r="F1917" s="19" t="s">
        <v>159</v>
      </c>
      <c r="G1917" s="19" t="s">
        <v>291</v>
      </c>
      <c r="H1917" s="19" t="n">
        <f aca="false">IF(OR(VLOOKUP(A1917,Personal!$A$6:$F$112,5,FALSE())&lt;&gt;"Sí",N1917="No aplica"),0,'Catàleg GRAE'!D63)</f>
        <v>1</v>
      </c>
      <c r="I1917" s="20"/>
      <c r="J1917" s="20"/>
      <c r="K1917" s="20"/>
      <c r="L1917" s="21"/>
      <c r="M1917" s="21"/>
      <c r="N1917" s="20"/>
      <c r="O1917" s="20"/>
      <c r="P1917" s="19" t="str">
        <f aca="false">IF(I1917="","",I1917-H1917)</f>
        <v/>
      </c>
      <c r="Q1917" s="19" t="str">
        <f aca="true">IF(B1917="","",IF(N1917="No aplica","No aplica",IF(I1917="","Pendent",IF(N1917="Per substituir","Substituir",IF(OR(N1917="No localitzat",N1917="No lliurat"),"Reposar",IF(I1917&lt;H1917,"Reposar",IF(I1917&gt;H1917,"Revisar excedent",IF(AND(G1917="Sí",M1917&lt;&gt;"",M1917&lt;TODAY()),"EPI caducat",IF(AND(G1917="Sí",M1917&lt;&gt;"",M1917&lt;=TODAY()+90),"EPI caduca ≤90 dies",IF(OR(N1917="Deteriorat usable",N1917="Revisió necessària"),"Revisar","OK"))))))))))</f>
      </c>
      <c r="R1917" s="20"/>
    </row>
    <row r="1918" customFormat="false" ht="15" hidden="false" customHeight="false" outlineLevel="0" collapsed="false">
      <c r="A1918" s="19" t="n">
        <v>18</v>
      </c>
      <c r="B1918" s="19" t="n">
        <f aca="false">IFERROR(VLOOKUP(A1918,Personal!$A$6:$F$112,2,FALSE()),"")</f>
        <v>0</v>
      </c>
      <c r="C1918" s="19" t="str">
        <f aca="false">IFERROR(VLOOKUP(A1918,Personal!$A$6:$F$112,3,FALSE()),"")</f>
        <v>Olot</v>
      </c>
      <c r="D1918" s="19" t="s">
        <v>160</v>
      </c>
      <c r="E1918" s="19" t="s">
        <v>161</v>
      </c>
      <c r="F1918" s="19" t="s">
        <v>162</v>
      </c>
      <c r="G1918" s="19" t="s">
        <v>291</v>
      </c>
      <c r="H1918" s="19" t="n">
        <f aca="false">IF(OR(VLOOKUP(A1918,Personal!$A$6:$F$112,5,FALSE())&lt;&gt;"Sí",N1918="No aplica"),0,'Catàleg GRAE'!D64)</f>
        <v>1</v>
      </c>
      <c r="I1918" s="20"/>
      <c r="J1918" s="20"/>
      <c r="K1918" s="20"/>
      <c r="L1918" s="21"/>
      <c r="M1918" s="21"/>
      <c r="N1918" s="20"/>
      <c r="O1918" s="20"/>
      <c r="P1918" s="19" t="str">
        <f aca="false">IF(I1918="","",I1918-H1918)</f>
        <v/>
      </c>
      <c r="Q1918" s="19" t="str">
        <f aca="true">IF(B1918="","",IF(N1918="No aplica","No aplica",IF(I1918="","Pendent",IF(N1918="Per substituir","Substituir",IF(OR(N1918="No localitzat",N1918="No lliurat"),"Reposar",IF(I1918&lt;H1918,"Reposar",IF(I1918&gt;H1918,"Revisar excedent",IF(AND(G1918="Sí",M1918&lt;&gt;"",M1918&lt;TODAY()),"EPI caducat",IF(AND(G1918="Sí",M1918&lt;&gt;"",M1918&lt;=TODAY()+90),"EPI caduca ≤90 dies",IF(OR(N1918="Deteriorat usable",N1918="Revisió necessària"),"Revisar","OK"))))))))))</f>
      </c>
      <c r="R1918" s="20"/>
    </row>
    <row r="1919" customFormat="false" ht="15" hidden="false" customHeight="false" outlineLevel="0" collapsed="false">
      <c r="A1919" s="19" t="n">
        <v>18</v>
      </c>
      <c r="B1919" s="19" t="n">
        <f aca="false">IFERROR(VLOOKUP(A1919,Personal!$A$6:$F$112,2,FALSE()),"")</f>
        <v>0</v>
      </c>
      <c r="C1919" s="19" t="str">
        <f aca="false">IFERROR(VLOOKUP(A1919,Personal!$A$6:$F$112,3,FALSE()),"")</f>
        <v>Olot</v>
      </c>
      <c r="D1919" s="19" t="s">
        <v>137</v>
      </c>
      <c r="E1919" s="19" t="s">
        <v>163</v>
      </c>
      <c r="F1919" s="19" t="s">
        <v>164</v>
      </c>
      <c r="G1919" s="19" t="s">
        <v>272</v>
      </c>
      <c r="H1919" s="19" t="n">
        <f aca="false">IF(OR(VLOOKUP(A1919,Personal!$A$6:$F$112,5,FALSE())&lt;&gt;"Sí",N1919="No aplica"),0,'Catàleg GRAE'!D65)</f>
        <v>1</v>
      </c>
      <c r="I1919" s="20"/>
      <c r="J1919" s="20"/>
      <c r="K1919" s="20"/>
      <c r="L1919" s="21"/>
      <c r="M1919" s="21"/>
      <c r="N1919" s="20"/>
      <c r="O1919" s="20"/>
      <c r="P1919" s="19" t="str">
        <f aca="false">IF(I1919="","",I1919-H1919)</f>
        <v/>
      </c>
      <c r="Q1919" s="19" t="str">
        <f aca="true">IF(B1919="","",IF(N1919="No aplica","No aplica",IF(I1919="","Pendent",IF(N1919="Per substituir","Substituir",IF(OR(N1919="No localitzat",N1919="No lliurat"),"Reposar",IF(I1919&lt;H1919,"Reposar",IF(I1919&gt;H1919,"Revisar excedent",IF(AND(G1919="Sí",M1919&lt;&gt;"",M1919&lt;TODAY()),"EPI caducat",IF(AND(G1919="Sí",M1919&lt;&gt;"",M1919&lt;=TODAY()+90),"EPI caduca ≤90 dies",IF(OR(N1919="Deteriorat usable",N1919="Revisió necessària"),"Revisar","OK"))))))))))</f>
      </c>
      <c r="R1919" s="20"/>
    </row>
    <row r="1920" customFormat="false" ht="15" hidden="false" customHeight="false" outlineLevel="0" collapsed="false">
      <c r="A1920" s="19" t="n">
        <v>18</v>
      </c>
      <c r="B1920" s="19" t="n">
        <f aca="false">IFERROR(VLOOKUP(A1920,Personal!$A$6:$F$112,2,FALSE()),"")</f>
        <v>0</v>
      </c>
      <c r="C1920" s="19" t="str">
        <f aca="false">IFERROR(VLOOKUP(A1920,Personal!$A$6:$F$112,3,FALSE()),"")</f>
        <v>Olot</v>
      </c>
      <c r="D1920" s="19" t="s">
        <v>132</v>
      </c>
      <c r="E1920" s="19" t="s">
        <v>165</v>
      </c>
      <c r="F1920" s="19" t="s">
        <v>166</v>
      </c>
      <c r="G1920" s="19" t="s">
        <v>272</v>
      </c>
      <c r="H1920" s="19" t="n">
        <f aca="false">IF(OR(VLOOKUP(A1920,Personal!$A$6:$F$112,5,FALSE())&lt;&gt;"Sí",N1920="No aplica"),0,'Catàleg GRAE'!D66)</f>
        <v>1</v>
      </c>
      <c r="I1920" s="20"/>
      <c r="J1920" s="20"/>
      <c r="K1920" s="20"/>
      <c r="L1920" s="21"/>
      <c r="M1920" s="21"/>
      <c r="N1920" s="20"/>
      <c r="O1920" s="20"/>
      <c r="P1920" s="19" t="str">
        <f aca="false">IF(I1920="","",I1920-H1920)</f>
        <v/>
      </c>
      <c r="Q1920" s="19" t="str">
        <f aca="true">IF(B1920="","",IF(N1920="No aplica","No aplica",IF(I1920="","Pendent",IF(N1920="Per substituir","Substituir",IF(OR(N1920="No localitzat",N1920="No lliurat"),"Reposar",IF(I1920&lt;H1920,"Reposar",IF(I1920&gt;H1920,"Revisar excedent",IF(AND(G1920="Sí",M1920&lt;&gt;"",M1920&lt;TODAY()),"EPI caducat",IF(AND(G1920="Sí",M1920&lt;&gt;"",M1920&lt;=TODAY()+90),"EPI caduca ≤90 dies",IF(OR(N1920="Deteriorat usable",N1920="Revisió necessària"),"Revisar","OK"))))))))))</f>
      </c>
      <c r="R1920" s="20"/>
    </row>
    <row r="1921" customFormat="false" ht="15" hidden="false" customHeight="false" outlineLevel="0" collapsed="false">
      <c r="A1921" s="19" t="n">
        <v>18</v>
      </c>
      <c r="B1921" s="19" t="n">
        <f aca="false">IFERROR(VLOOKUP(A1921,Personal!$A$6:$F$112,2,FALSE()),"")</f>
        <v>0</v>
      </c>
      <c r="C1921" s="19" t="str">
        <f aca="false">IFERROR(VLOOKUP(A1921,Personal!$A$6:$F$112,3,FALSE()),"")</f>
        <v>Olot</v>
      </c>
      <c r="D1921" s="19" t="s">
        <v>71</v>
      </c>
      <c r="E1921" s="19" t="s">
        <v>167</v>
      </c>
      <c r="F1921" s="19" t="s">
        <v>168</v>
      </c>
      <c r="G1921" s="19" t="s">
        <v>291</v>
      </c>
      <c r="H1921" s="19" t="n">
        <f aca="false">IF(OR(VLOOKUP(A1921,Personal!$A$6:$F$112,5,FALSE())&lt;&gt;"Sí",N1921="No aplica"),0,'Catàleg GRAE'!D67)</f>
        <v>1</v>
      </c>
      <c r="I1921" s="20"/>
      <c r="J1921" s="20"/>
      <c r="K1921" s="20"/>
      <c r="L1921" s="21"/>
      <c r="M1921" s="21"/>
      <c r="N1921" s="20"/>
      <c r="O1921" s="20"/>
      <c r="P1921" s="19" t="str">
        <f aca="false">IF(I1921="","",I1921-H1921)</f>
        <v/>
      </c>
      <c r="Q1921" s="19" t="str">
        <f aca="true">IF(B1921="","",IF(N1921="No aplica","No aplica",IF(I1921="","Pendent",IF(N1921="Per substituir","Substituir",IF(OR(N1921="No localitzat",N1921="No lliurat"),"Reposar",IF(I1921&lt;H1921,"Reposar",IF(I1921&gt;H1921,"Revisar excedent",IF(AND(G1921="Sí",M1921&lt;&gt;"",M1921&lt;TODAY()),"EPI caducat",IF(AND(G1921="Sí",M1921&lt;&gt;"",M1921&lt;=TODAY()+90),"EPI caduca ≤90 dies",IF(OR(N1921="Deteriorat usable",N1921="Revisió necessària"),"Revisar","OK"))))))))))</f>
      </c>
      <c r="R1921" s="20"/>
    </row>
    <row r="1922" customFormat="false" ht="15" hidden="false" customHeight="false" outlineLevel="0" collapsed="false">
      <c r="A1922" s="19" t="n">
        <v>18</v>
      </c>
      <c r="B1922" s="19" t="n">
        <f aca="false">IFERROR(VLOOKUP(A1922,Personal!$A$6:$F$112,2,FALSE()),"")</f>
        <v>0</v>
      </c>
      <c r="C1922" s="19" t="str">
        <f aca="false">IFERROR(VLOOKUP(A1922,Personal!$A$6:$F$112,3,FALSE()),"")</f>
        <v>Olot</v>
      </c>
      <c r="D1922" s="19" t="s">
        <v>132</v>
      </c>
      <c r="E1922" s="19" t="s">
        <v>169</v>
      </c>
      <c r="F1922" s="19" t="s">
        <v>170</v>
      </c>
      <c r="G1922" s="19" t="s">
        <v>272</v>
      </c>
      <c r="H1922" s="19" t="n">
        <f aca="false">IF(OR(VLOOKUP(A1922,Personal!$A$6:$F$112,5,FALSE())&lt;&gt;"Sí",N1922="No aplica"),0,'Catàleg GRAE'!D68)</f>
        <v>1</v>
      </c>
      <c r="I1922" s="20"/>
      <c r="J1922" s="20"/>
      <c r="K1922" s="20"/>
      <c r="L1922" s="21"/>
      <c r="M1922" s="21"/>
      <c r="N1922" s="20"/>
      <c r="O1922" s="20"/>
      <c r="P1922" s="19" t="str">
        <f aca="false">IF(I1922="","",I1922-H1922)</f>
        <v/>
      </c>
      <c r="Q1922" s="19" t="str">
        <f aca="true">IF(B1922="","",IF(N1922="No aplica","No aplica",IF(I1922="","Pendent",IF(N1922="Per substituir","Substituir",IF(OR(N1922="No localitzat",N1922="No lliurat"),"Reposar",IF(I1922&lt;H1922,"Reposar",IF(I1922&gt;H1922,"Revisar excedent",IF(AND(G1922="Sí",M1922&lt;&gt;"",M1922&lt;TODAY()),"EPI caducat",IF(AND(G1922="Sí",M1922&lt;&gt;"",M1922&lt;=TODAY()+90),"EPI caduca ≤90 dies",IF(OR(N1922="Deteriorat usable",N1922="Revisió necessària"),"Revisar","OK"))))))))))</f>
      </c>
      <c r="R1922" s="20"/>
    </row>
    <row r="1923" customFormat="false" ht="15" hidden="false" customHeight="false" outlineLevel="0" collapsed="false">
      <c r="A1923" s="19" t="n">
        <v>18</v>
      </c>
      <c r="B1923" s="19" t="n">
        <f aca="false">IFERROR(VLOOKUP(A1923,Personal!$A$6:$F$112,2,FALSE()),"")</f>
        <v>0</v>
      </c>
      <c r="C1923" s="19" t="str">
        <f aca="false">IFERROR(VLOOKUP(A1923,Personal!$A$6:$F$112,3,FALSE()),"")</f>
        <v>Olot</v>
      </c>
      <c r="D1923" s="19" t="s">
        <v>142</v>
      </c>
      <c r="E1923" s="19" t="s">
        <v>171</v>
      </c>
      <c r="F1923" s="19" t="s">
        <v>172</v>
      </c>
      <c r="G1923" s="19" t="s">
        <v>272</v>
      </c>
      <c r="H1923" s="19" t="n">
        <f aca="false">IF(OR(VLOOKUP(A1923,Personal!$A$6:$F$112,5,FALSE())&lt;&gt;"Sí",N1923="No aplica"),0,'Catàleg GRAE'!D69)</f>
        <v>1</v>
      </c>
      <c r="I1923" s="20"/>
      <c r="J1923" s="20"/>
      <c r="K1923" s="20"/>
      <c r="L1923" s="21"/>
      <c r="M1923" s="21"/>
      <c r="N1923" s="20"/>
      <c r="O1923" s="20"/>
      <c r="P1923" s="19" t="str">
        <f aca="false">IF(I1923="","",I1923-H1923)</f>
        <v/>
      </c>
      <c r="Q1923" s="19" t="str">
        <f aca="true">IF(B1923="","",IF(N1923="No aplica","No aplica",IF(I1923="","Pendent",IF(N1923="Per substituir","Substituir",IF(OR(N1923="No localitzat",N1923="No lliurat"),"Reposar",IF(I1923&lt;H1923,"Reposar",IF(I1923&gt;H1923,"Revisar excedent",IF(AND(G1923="Sí",M1923&lt;&gt;"",M1923&lt;TODAY()),"EPI caducat",IF(AND(G1923="Sí",M1923&lt;&gt;"",M1923&lt;=TODAY()+90),"EPI caduca ≤90 dies",IF(OR(N1923="Deteriorat usable",N1923="Revisió necessària"),"Revisar","OK"))))))))))</f>
      </c>
      <c r="R1923" s="20"/>
    </row>
    <row r="1924" customFormat="false" ht="15" hidden="false" customHeight="false" outlineLevel="0" collapsed="false">
      <c r="A1924" s="19" t="n">
        <v>18</v>
      </c>
      <c r="B1924" s="19" t="n">
        <f aca="false">IFERROR(VLOOKUP(A1924,Personal!$A$6:$F$112,2,FALSE()),"")</f>
        <v>0</v>
      </c>
      <c r="C1924" s="19" t="str">
        <f aca="false">IFERROR(VLOOKUP(A1924,Personal!$A$6:$F$112,3,FALSE()),"")</f>
        <v>Olot</v>
      </c>
      <c r="D1924" s="19" t="s">
        <v>132</v>
      </c>
      <c r="E1924" s="19" t="s">
        <v>173</v>
      </c>
      <c r="F1924" s="19" t="s">
        <v>174</v>
      </c>
      <c r="G1924" s="19" t="s">
        <v>272</v>
      </c>
      <c r="H1924" s="19" t="n">
        <f aca="false">IF(OR(VLOOKUP(A1924,Personal!$A$6:$F$112,5,FALSE())&lt;&gt;"Sí",N1924="No aplica"),0,'Catàleg GRAE'!D70)</f>
        <v>1</v>
      </c>
      <c r="I1924" s="20"/>
      <c r="J1924" s="20"/>
      <c r="K1924" s="20"/>
      <c r="L1924" s="21"/>
      <c r="M1924" s="21"/>
      <c r="N1924" s="20"/>
      <c r="O1924" s="20"/>
      <c r="P1924" s="19" t="str">
        <f aca="false">IF(I1924="","",I1924-H1924)</f>
        <v/>
      </c>
      <c r="Q1924" s="19" t="str">
        <f aca="true">IF(B1924="","",IF(N1924="No aplica","No aplica",IF(I1924="","Pendent",IF(N1924="Per substituir","Substituir",IF(OR(N1924="No localitzat",N1924="No lliurat"),"Reposar",IF(I1924&lt;H1924,"Reposar",IF(I1924&gt;H1924,"Revisar excedent",IF(AND(G1924="Sí",M1924&lt;&gt;"",M1924&lt;TODAY()),"EPI caducat",IF(AND(G1924="Sí",M1924&lt;&gt;"",M1924&lt;=TODAY()+90),"EPI caduca ≤90 dies",IF(OR(N1924="Deteriorat usable",N1924="Revisió necessària"),"Revisar","OK"))))))))))</f>
      </c>
      <c r="R1924" s="20"/>
    </row>
    <row r="1925" customFormat="false" ht="15" hidden="false" customHeight="false" outlineLevel="0" collapsed="false">
      <c r="A1925" s="19" t="n">
        <v>18</v>
      </c>
      <c r="B1925" s="19" t="n">
        <f aca="false">IFERROR(VLOOKUP(A1925,Personal!$A$6:$F$112,2,FALSE()),"")</f>
        <v>0</v>
      </c>
      <c r="C1925" s="19" t="str">
        <f aca="false">IFERROR(VLOOKUP(A1925,Personal!$A$6:$F$112,3,FALSE()),"")</f>
        <v>Olot</v>
      </c>
      <c r="D1925" s="19" t="s">
        <v>132</v>
      </c>
      <c r="E1925" s="19" t="s">
        <v>175</v>
      </c>
      <c r="F1925" s="19" t="s">
        <v>176</v>
      </c>
      <c r="G1925" s="19" t="s">
        <v>272</v>
      </c>
      <c r="H1925" s="19" t="n">
        <f aca="false">IF(OR(VLOOKUP(A1925,Personal!$A$6:$F$112,5,FALSE())&lt;&gt;"Sí",N1925="No aplica"),0,'Catàleg GRAE'!D71)</f>
        <v>1</v>
      </c>
      <c r="I1925" s="20"/>
      <c r="J1925" s="20"/>
      <c r="K1925" s="20"/>
      <c r="L1925" s="21"/>
      <c r="M1925" s="21"/>
      <c r="N1925" s="20"/>
      <c r="O1925" s="20"/>
      <c r="P1925" s="19" t="str">
        <f aca="false">IF(I1925="","",I1925-H1925)</f>
        <v/>
      </c>
      <c r="Q1925" s="19" t="str">
        <f aca="true">IF(B1925="","",IF(N1925="No aplica","No aplica",IF(I1925="","Pendent",IF(N1925="Per substituir","Substituir",IF(OR(N1925="No localitzat",N1925="No lliurat"),"Reposar",IF(I1925&lt;H1925,"Reposar",IF(I1925&gt;H1925,"Revisar excedent",IF(AND(G1925="Sí",M1925&lt;&gt;"",M1925&lt;TODAY()),"EPI caducat",IF(AND(G1925="Sí",M1925&lt;&gt;"",M1925&lt;=TODAY()+90),"EPI caduca ≤90 dies",IF(OR(N1925="Deteriorat usable",N1925="Revisió necessària"),"Revisar","OK"))))))))))</f>
      </c>
      <c r="R1925" s="20"/>
    </row>
    <row r="1926" customFormat="false" ht="15" hidden="false" customHeight="false" outlineLevel="0" collapsed="false">
      <c r="A1926" s="19" t="n">
        <v>18</v>
      </c>
      <c r="B1926" s="19" t="n">
        <f aca="false">IFERROR(VLOOKUP(A1926,Personal!$A$6:$F$112,2,FALSE()),"")</f>
        <v>0</v>
      </c>
      <c r="C1926" s="19" t="str">
        <f aca="false">IFERROR(VLOOKUP(A1926,Personal!$A$6:$F$112,3,FALSE()),"")</f>
        <v>Olot</v>
      </c>
      <c r="D1926" s="19" t="s">
        <v>177</v>
      </c>
      <c r="E1926" s="19" t="s">
        <v>178</v>
      </c>
      <c r="F1926" s="19" t="s">
        <v>179</v>
      </c>
      <c r="G1926" s="19" t="s">
        <v>272</v>
      </c>
      <c r="H1926" s="19" t="n">
        <f aca="false">IF(OR(VLOOKUP(A1926,Personal!$A$6:$F$112,5,FALSE())&lt;&gt;"Sí",N1926="No aplica"),0,'Catàleg GRAE'!D72)</f>
        <v>1</v>
      </c>
      <c r="I1926" s="20"/>
      <c r="J1926" s="20"/>
      <c r="K1926" s="20"/>
      <c r="L1926" s="21"/>
      <c r="M1926" s="21"/>
      <c r="N1926" s="20"/>
      <c r="O1926" s="20"/>
      <c r="P1926" s="19" t="str">
        <f aca="false">IF(I1926="","",I1926-H1926)</f>
        <v/>
      </c>
      <c r="Q1926" s="19" t="str">
        <f aca="true">IF(B1926="","",IF(N1926="No aplica","No aplica",IF(I1926="","Pendent",IF(N1926="Per substituir","Substituir",IF(OR(N1926="No localitzat",N1926="No lliurat"),"Reposar",IF(I1926&lt;H1926,"Reposar",IF(I1926&gt;H1926,"Revisar excedent",IF(AND(G1926="Sí",M1926&lt;&gt;"",M1926&lt;TODAY()),"EPI caducat",IF(AND(G1926="Sí",M1926&lt;&gt;"",M1926&lt;=TODAY()+90),"EPI caduca ≤90 dies",IF(OR(N1926="Deteriorat usable",N1926="Revisió necessària"),"Revisar","OK"))))))))))</f>
      </c>
      <c r="R1926" s="20"/>
    </row>
    <row r="1927" customFormat="false" ht="15" hidden="false" customHeight="false" outlineLevel="0" collapsed="false">
      <c r="A1927" s="19" t="n">
        <v>18</v>
      </c>
      <c r="B1927" s="19" t="n">
        <f aca="false">IFERROR(VLOOKUP(A1927,Personal!$A$6:$F$112,2,FALSE()),"")</f>
        <v>0</v>
      </c>
      <c r="C1927" s="19" t="str">
        <f aca="false">IFERROR(VLOOKUP(A1927,Personal!$A$6:$F$112,3,FALSE()),"")</f>
        <v>Olot</v>
      </c>
      <c r="D1927" s="19" t="s">
        <v>177</v>
      </c>
      <c r="E1927" s="19" t="s">
        <v>180</v>
      </c>
      <c r="F1927" s="19" t="s">
        <v>181</v>
      </c>
      <c r="G1927" s="19" t="s">
        <v>272</v>
      </c>
      <c r="H1927" s="19" t="n">
        <f aca="false">IF(OR(VLOOKUP(A1927,Personal!$A$6:$F$112,5,FALSE())&lt;&gt;"Sí",N1927="No aplica"),0,'Catàleg GRAE'!D73)</f>
        <v>1</v>
      </c>
      <c r="I1927" s="20"/>
      <c r="J1927" s="20"/>
      <c r="K1927" s="20"/>
      <c r="L1927" s="21"/>
      <c r="M1927" s="21"/>
      <c r="N1927" s="20"/>
      <c r="O1927" s="20"/>
      <c r="P1927" s="19" t="str">
        <f aca="false">IF(I1927="","",I1927-H1927)</f>
        <v/>
      </c>
      <c r="Q1927" s="19" t="str">
        <f aca="true">IF(B1927="","",IF(N1927="No aplica","No aplica",IF(I1927="","Pendent",IF(N1927="Per substituir","Substituir",IF(OR(N1927="No localitzat",N1927="No lliurat"),"Reposar",IF(I1927&lt;H1927,"Reposar",IF(I1927&gt;H1927,"Revisar excedent",IF(AND(G1927="Sí",M1927&lt;&gt;"",M1927&lt;TODAY()),"EPI caducat",IF(AND(G1927="Sí",M1927&lt;&gt;"",M1927&lt;=TODAY()+90),"EPI caduca ≤90 dies",IF(OR(N1927="Deteriorat usable",N1927="Revisió necessària"),"Revisar","OK"))))))))))</f>
      </c>
      <c r="R1927" s="20"/>
    </row>
    <row r="1928" customFormat="false" ht="15" hidden="false" customHeight="false" outlineLevel="0" collapsed="false">
      <c r="A1928" s="19" t="n">
        <v>18</v>
      </c>
      <c r="B1928" s="19" t="n">
        <f aca="false">IFERROR(VLOOKUP(A1928,Personal!$A$6:$F$112,2,FALSE()),"")</f>
        <v>0</v>
      </c>
      <c r="C1928" s="19" t="str">
        <f aca="false">IFERROR(VLOOKUP(A1928,Personal!$A$6:$F$112,3,FALSE()),"")</f>
        <v>Olot</v>
      </c>
      <c r="D1928" s="19" t="s">
        <v>132</v>
      </c>
      <c r="E1928" s="19" t="s">
        <v>182</v>
      </c>
      <c r="F1928" s="19" t="s">
        <v>183</v>
      </c>
      <c r="G1928" s="19" t="s">
        <v>272</v>
      </c>
      <c r="H1928" s="19" t="n">
        <f aca="false">IF(OR(VLOOKUP(A1928,Personal!$A$6:$F$112,5,FALSE())&lt;&gt;"Sí",N1928="No aplica"),0,'Catàleg GRAE'!D74)</f>
        <v>1</v>
      </c>
      <c r="I1928" s="20"/>
      <c r="J1928" s="20"/>
      <c r="K1928" s="20"/>
      <c r="L1928" s="21"/>
      <c r="M1928" s="21"/>
      <c r="N1928" s="20"/>
      <c r="O1928" s="20"/>
      <c r="P1928" s="19" t="str">
        <f aca="false">IF(I1928="","",I1928-H1928)</f>
        <v/>
      </c>
      <c r="Q1928" s="19" t="str">
        <f aca="true">IF(B1928="","",IF(N1928="No aplica","No aplica",IF(I1928="","Pendent",IF(N1928="Per substituir","Substituir",IF(OR(N1928="No localitzat",N1928="No lliurat"),"Reposar",IF(I1928&lt;H1928,"Reposar",IF(I1928&gt;H1928,"Revisar excedent",IF(AND(G1928="Sí",M1928&lt;&gt;"",M1928&lt;TODAY()),"EPI caducat",IF(AND(G1928="Sí",M1928&lt;&gt;"",M1928&lt;=TODAY()+90),"EPI caduca ≤90 dies",IF(OR(N1928="Deteriorat usable",N1928="Revisió necessària"),"Revisar","OK"))))))))))</f>
      </c>
      <c r="R1928" s="20"/>
    </row>
    <row r="1929" customFormat="false" ht="15" hidden="false" customHeight="false" outlineLevel="0" collapsed="false">
      <c r="A1929" s="19" t="n">
        <v>18</v>
      </c>
      <c r="B1929" s="19" t="n">
        <f aca="false">IFERROR(VLOOKUP(A1929,Personal!$A$6:$F$112,2,FALSE()),"")</f>
        <v>0</v>
      </c>
      <c r="C1929" s="19" t="str">
        <f aca="false">IFERROR(VLOOKUP(A1929,Personal!$A$6:$F$112,3,FALSE()),"")</f>
        <v>Olot</v>
      </c>
      <c r="D1929" s="19" t="s">
        <v>177</v>
      </c>
      <c r="E1929" s="19" t="s">
        <v>184</v>
      </c>
      <c r="F1929" s="19" t="s">
        <v>185</v>
      </c>
      <c r="G1929" s="19" t="s">
        <v>272</v>
      </c>
      <c r="H1929" s="19" t="n">
        <f aca="false">IF(OR(VLOOKUP(A1929,Personal!$A$6:$F$112,5,FALSE())&lt;&gt;"Sí",N1929="No aplica"),0,'Catàleg GRAE'!D75)</f>
        <v>1</v>
      </c>
      <c r="I1929" s="20"/>
      <c r="J1929" s="20"/>
      <c r="K1929" s="20"/>
      <c r="L1929" s="21"/>
      <c r="M1929" s="21"/>
      <c r="N1929" s="20"/>
      <c r="O1929" s="20"/>
      <c r="P1929" s="19" t="str">
        <f aca="false">IF(I1929="","",I1929-H1929)</f>
        <v/>
      </c>
      <c r="Q1929" s="19" t="str">
        <f aca="true">IF(B1929="","",IF(N1929="No aplica","No aplica",IF(I1929="","Pendent",IF(N1929="Per substituir","Substituir",IF(OR(N1929="No localitzat",N1929="No lliurat"),"Reposar",IF(I1929&lt;H1929,"Reposar",IF(I1929&gt;H1929,"Revisar excedent",IF(AND(G1929="Sí",M1929&lt;&gt;"",M1929&lt;TODAY()),"EPI caducat",IF(AND(G1929="Sí",M1929&lt;&gt;"",M1929&lt;=TODAY()+90),"EPI caduca ≤90 dies",IF(OR(N1929="Deteriorat usable",N1929="Revisió necessària"),"Revisar","OK"))))))))))</f>
      </c>
      <c r="R1929" s="20"/>
    </row>
    <row r="1930" customFormat="false" ht="15" hidden="false" customHeight="false" outlineLevel="0" collapsed="false">
      <c r="A1930" s="19" t="n">
        <v>18</v>
      </c>
      <c r="B1930" s="19" t="n">
        <f aca="false">IFERROR(VLOOKUP(A1930,Personal!$A$6:$F$112,2,FALSE()),"")</f>
        <v>0</v>
      </c>
      <c r="C1930" s="19" t="str">
        <f aca="false">IFERROR(VLOOKUP(A1930,Personal!$A$6:$F$112,3,FALSE()),"")</f>
        <v>Olot</v>
      </c>
      <c r="D1930" s="19" t="s">
        <v>142</v>
      </c>
      <c r="E1930" s="19" t="s">
        <v>186</v>
      </c>
      <c r="F1930" s="19" t="s">
        <v>187</v>
      </c>
      <c r="G1930" s="19" t="s">
        <v>272</v>
      </c>
      <c r="H1930" s="19" t="n">
        <f aca="false">IF(OR(VLOOKUP(A1930,Personal!$A$6:$F$112,5,FALSE())&lt;&gt;"Sí",N1930="No aplica"),0,'Catàleg GRAE'!D76)</f>
        <v>1</v>
      </c>
      <c r="I1930" s="20"/>
      <c r="J1930" s="20"/>
      <c r="K1930" s="20"/>
      <c r="L1930" s="21"/>
      <c r="M1930" s="21"/>
      <c r="N1930" s="20"/>
      <c r="O1930" s="20"/>
      <c r="P1930" s="19" t="str">
        <f aca="false">IF(I1930="","",I1930-H1930)</f>
        <v/>
      </c>
      <c r="Q1930" s="19" t="str">
        <f aca="true">IF(B1930="","",IF(N1930="No aplica","No aplica",IF(I1930="","Pendent",IF(N1930="Per substituir","Substituir",IF(OR(N1930="No localitzat",N1930="No lliurat"),"Reposar",IF(I1930&lt;H1930,"Reposar",IF(I1930&gt;H1930,"Revisar excedent",IF(AND(G1930="Sí",M1930&lt;&gt;"",M1930&lt;TODAY()),"EPI caducat",IF(AND(G1930="Sí",M1930&lt;&gt;"",M1930&lt;=TODAY()+90),"EPI caduca ≤90 dies",IF(OR(N1930="Deteriorat usable",N1930="Revisió necessària"),"Revisar","OK"))))))))))</f>
      </c>
      <c r="R1930" s="20"/>
    </row>
    <row r="1931" customFormat="false" ht="15" hidden="false" customHeight="false" outlineLevel="0" collapsed="false">
      <c r="A1931" s="19" t="n">
        <v>18</v>
      </c>
      <c r="B1931" s="19" t="n">
        <f aca="false">IFERROR(VLOOKUP(A1931,Personal!$A$6:$F$112,2,FALSE()),"")</f>
        <v>0</v>
      </c>
      <c r="C1931" s="19" t="str">
        <f aca="false">IFERROR(VLOOKUP(A1931,Personal!$A$6:$F$112,3,FALSE()),"")</f>
        <v>Olot</v>
      </c>
      <c r="D1931" s="19" t="s">
        <v>177</v>
      </c>
      <c r="E1931" s="19" t="s">
        <v>188</v>
      </c>
      <c r="F1931" s="19" t="s">
        <v>189</v>
      </c>
      <c r="G1931" s="19" t="s">
        <v>272</v>
      </c>
      <c r="H1931" s="19" t="n">
        <f aca="false">IF(OR(VLOOKUP(A1931,Personal!$A$6:$F$112,5,FALSE())&lt;&gt;"Sí",N1931="No aplica"),0,'Catàleg GRAE'!D77)</f>
        <v>1</v>
      </c>
      <c r="I1931" s="20"/>
      <c r="J1931" s="20"/>
      <c r="K1931" s="20"/>
      <c r="L1931" s="21"/>
      <c r="M1931" s="21"/>
      <c r="N1931" s="20"/>
      <c r="O1931" s="20"/>
      <c r="P1931" s="19" t="str">
        <f aca="false">IF(I1931="","",I1931-H1931)</f>
        <v/>
      </c>
      <c r="Q1931" s="19" t="str">
        <f aca="true">IF(B1931="","",IF(N1931="No aplica","No aplica",IF(I1931="","Pendent",IF(N1931="Per substituir","Substituir",IF(OR(N1931="No localitzat",N1931="No lliurat"),"Reposar",IF(I1931&lt;H1931,"Reposar",IF(I1931&gt;H1931,"Revisar excedent",IF(AND(G1931="Sí",M1931&lt;&gt;"",M1931&lt;TODAY()),"EPI caducat",IF(AND(G1931="Sí",M1931&lt;&gt;"",M1931&lt;=TODAY()+90),"EPI caduca ≤90 dies",IF(OR(N1931="Deteriorat usable",N1931="Revisió necessària"),"Revisar","OK"))))))))))</f>
      </c>
      <c r="R1931" s="20"/>
    </row>
    <row r="1932" customFormat="false" ht="15" hidden="false" customHeight="false" outlineLevel="0" collapsed="false">
      <c r="A1932" s="19" t="n">
        <v>18</v>
      </c>
      <c r="B1932" s="19" t="n">
        <f aca="false">IFERROR(VLOOKUP(A1932,Personal!$A$6:$F$112,2,FALSE()),"")</f>
        <v>0</v>
      </c>
      <c r="C1932" s="19" t="str">
        <f aca="false">IFERROR(VLOOKUP(A1932,Personal!$A$6:$F$112,3,FALSE()),"")</f>
        <v>Olot</v>
      </c>
      <c r="D1932" s="19" t="s">
        <v>132</v>
      </c>
      <c r="E1932" s="19" t="s">
        <v>190</v>
      </c>
      <c r="F1932" s="19" t="s">
        <v>191</v>
      </c>
      <c r="G1932" s="19" t="s">
        <v>272</v>
      </c>
      <c r="H1932" s="19" t="n">
        <f aca="false">IF(OR(VLOOKUP(A1932,Personal!$A$6:$F$112,5,FALSE())&lt;&gt;"Sí",N1932="No aplica"),0,'Catàleg GRAE'!D78)</f>
        <v>1</v>
      </c>
      <c r="I1932" s="20"/>
      <c r="J1932" s="20"/>
      <c r="K1932" s="20"/>
      <c r="L1932" s="21"/>
      <c r="M1932" s="21"/>
      <c r="N1932" s="20"/>
      <c r="O1932" s="20"/>
      <c r="P1932" s="19" t="str">
        <f aca="false">IF(I1932="","",I1932-H1932)</f>
        <v/>
      </c>
      <c r="Q1932" s="19" t="str">
        <f aca="true">IF(B1932="","",IF(N1932="No aplica","No aplica",IF(I1932="","Pendent",IF(N1932="Per substituir","Substituir",IF(OR(N1932="No localitzat",N1932="No lliurat"),"Reposar",IF(I1932&lt;H1932,"Reposar",IF(I1932&gt;H1932,"Revisar excedent",IF(AND(G1932="Sí",M1932&lt;&gt;"",M1932&lt;TODAY()),"EPI caducat",IF(AND(G1932="Sí",M1932&lt;&gt;"",M1932&lt;=TODAY()+90),"EPI caduca ≤90 dies",IF(OR(N1932="Deteriorat usable",N1932="Revisió necessària"),"Revisar","OK"))))))))))</f>
      </c>
      <c r="R1932" s="20"/>
    </row>
    <row r="1933" customFormat="false" ht="15" hidden="false" customHeight="false" outlineLevel="0" collapsed="false">
      <c r="A1933" s="19" t="n">
        <v>18</v>
      </c>
      <c r="B1933" s="19" t="n">
        <f aca="false">IFERROR(VLOOKUP(A1933,Personal!$A$6:$F$112,2,FALSE()),"")</f>
        <v>0</v>
      </c>
      <c r="C1933" s="19" t="str">
        <f aca="false">IFERROR(VLOOKUP(A1933,Personal!$A$6:$F$112,3,FALSE()),"")</f>
        <v>Olot</v>
      </c>
      <c r="D1933" s="19" t="s">
        <v>177</v>
      </c>
      <c r="E1933" s="19" t="s">
        <v>192</v>
      </c>
      <c r="F1933" s="19" t="s">
        <v>193</v>
      </c>
      <c r="G1933" s="19" t="s">
        <v>272</v>
      </c>
      <c r="H1933" s="19" t="n">
        <f aca="false">IF(OR(VLOOKUP(A1933,Personal!$A$6:$F$112,5,FALSE())&lt;&gt;"Sí",N1933="No aplica"),0,'Catàleg GRAE'!D79)</f>
        <v>8</v>
      </c>
      <c r="I1933" s="20"/>
      <c r="J1933" s="20"/>
      <c r="K1933" s="20"/>
      <c r="L1933" s="21"/>
      <c r="M1933" s="21"/>
      <c r="N1933" s="20"/>
      <c r="O1933" s="20"/>
      <c r="P1933" s="19" t="str">
        <f aca="false">IF(I1933="","",I1933-H1933)</f>
        <v/>
      </c>
      <c r="Q1933" s="19" t="str">
        <f aca="true">IF(B1933="","",IF(N1933="No aplica","No aplica",IF(I1933="","Pendent",IF(N1933="Per substituir","Substituir",IF(OR(N1933="No localitzat",N1933="No lliurat"),"Reposar",IF(I1933&lt;H1933,"Reposar",IF(I1933&gt;H1933,"Revisar excedent",IF(AND(G1933="Sí",M1933&lt;&gt;"",M1933&lt;TODAY()),"EPI caducat",IF(AND(G1933="Sí",M1933&lt;&gt;"",M1933&lt;=TODAY()+90),"EPI caduca ≤90 dies",IF(OR(N1933="Deteriorat usable",N1933="Revisió necessària"),"Revisar","OK"))))))))))</f>
      </c>
      <c r="R1933" s="20"/>
    </row>
    <row r="1934" customFormat="false" ht="15" hidden="false" customHeight="false" outlineLevel="0" collapsed="false">
      <c r="A1934" s="19" t="n">
        <v>18</v>
      </c>
      <c r="B1934" s="19" t="n">
        <f aca="false">IFERROR(VLOOKUP(A1934,Personal!$A$6:$F$112,2,FALSE()),"")</f>
        <v>0</v>
      </c>
      <c r="C1934" s="19" t="str">
        <f aca="false">IFERROR(VLOOKUP(A1934,Personal!$A$6:$F$112,3,FALSE()),"")</f>
        <v>Olot</v>
      </c>
      <c r="D1934" s="19" t="s">
        <v>177</v>
      </c>
      <c r="E1934" s="19" t="s">
        <v>194</v>
      </c>
      <c r="F1934" s="19" t="s">
        <v>195</v>
      </c>
      <c r="G1934" s="19" t="s">
        <v>272</v>
      </c>
      <c r="H1934" s="19" t="n">
        <f aca="false">IF(OR(VLOOKUP(A1934,Personal!$A$6:$F$112,5,FALSE())&lt;&gt;"Sí",N1934="No aplica"),0,'Catàleg GRAE'!D80)</f>
        <v>2</v>
      </c>
      <c r="I1934" s="20"/>
      <c r="J1934" s="20"/>
      <c r="K1934" s="20"/>
      <c r="L1934" s="21"/>
      <c r="M1934" s="21"/>
      <c r="N1934" s="20"/>
      <c r="O1934" s="20"/>
      <c r="P1934" s="19" t="str">
        <f aca="false">IF(I1934="","",I1934-H1934)</f>
        <v/>
      </c>
      <c r="Q1934" s="19" t="str">
        <f aca="true">IF(B1934="","",IF(N1934="No aplica","No aplica",IF(I1934="","Pendent",IF(N1934="Per substituir","Substituir",IF(OR(N1934="No localitzat",N1934="No lliurat"),"Reposar",IF(I1934&lt;H1934,"Reposar",IF(I1934&gt;H1934,"Revisar excedent",IF(AND(G1934="Sí",M1934&lt;&gt;"",M1934&lt;TODAY()),"EPI caducat",IF(AND(G1934="Sí",M1934&lt;&gt;"",M1934&lt;=TODAY()+90),"EPI caduca ≤90 dies",IF(OR(N1934="Deteriorat usable",N1934="Revisió necessària"),"Revisar","OK"))))))))))</f>
      </c>
      <c r="R1934" s="20"/>
    </row>
    <row r="1935" customFormat="false" ht="15" hidden="false" customHeight="false" outlineLevel="0" collapsed="false">
      <c r="A1935" s="19" t="n">
        <v>18</v>
      </c>
      <c r="B1935" s="19" t="n">
        <f aca="false">IFERROR(VLOOKUP(A1935,Personal!$A$6:$F$112,2,FALSE()),"")</f>
        <v>0</v>
      </c>
      <c r="C1935" s="19" t="str">
        <f aca="false">IFERROR(VLOOKUP(A1935,Personal!$A$6:$F$112,3,FALSE()),"")</f>
        <v>Olot</v>
      </c>
      <c r="D1935" s="19" t="s">
        <v>177</v>
      </c>
      <c r="E1935" s="19" t="s">
        <v>196</v>
      </c>
      <c r="F1935" s="19" t="s">
        <v>197</v>
      </c>
      <c r="G1935" s="19" t="s">
        <v>272</v>
      </c>
      <c r="H1935" s="19" t="n">
        <f aca="false">IF(OR(VLOOKUP(A1935,Personal!$A$6:$F$112,5,FALSE())&lt;&gt;"Sí",N1935="No aplica"),0,'Catàleg GRAE'!D81)</f>
        <v>1</v>
      </c>
      <c r="I1935" s="20"/>
      <c r="J1935" s="20"/>
      <c r="K1935" s="20"/>
      <c r="L1935" s="21"/>
      <c r="M1935" s="21"/>
      <c r="N1935" s="20"/>
      <c r="O1935" s="20"/>
      <c r="P1935" s="19" t="str">
        <f aca="false">IF(I1935="","",I1935-H1935)</f>
        <v/>
      </c>
      <c r="Q1935" s="19" t="str">
        <f aca="true">IF(B1935="","",IF(N1935="No aplica","No aplica",IF(I1935="","Pendent",IF(N1935="Per substituir","Substituir",IF(OR(N1935="No localitzat",N1935="No lliurat"),"Reposar",IF(I1935&lt;H1935,"Reposar",IF(I1935&gt;H1935,"Revisar excedent",IF(AND(G1935="Sí",M1935&lt;&gt;"",M1935&lt;TODAY()),"EPI caducat",IF(AND(G1935="Sí",M1935&lt;&gt;"",M1935&lt;=TODAY()+90),"EPI caduca ≤90 dies",IF(OR(N1935="Deteriorat usable",N1935="Revisió necessària"),"Revisar","OK"))))))))))</f>
      </c>
      <c r="R1935" s="20"/>
    </row>
    <row r="1936" customFormat="false" ht="15" hidden="false" customHeight="false" outlineLevel="0" collapsed="false">
      <c r="A1936" s="19" t="n">
        <v>18</v>
      </c>
      <c r="B1936" s="19" t="n">
        <f aca="false">IFERROR(VLOOKUP(A1936,Personal!$A$6:$F$112,2,FALSE()),"")</f>
        <v>0</v>
      </c>
      <c r="C1936" s="19" t="str">
        <f aca="false">IFERROR(VLOOKUP(A1936,Personal!$A$6:$F$112,3,FALSE()),"")</f>
        <v>Olot</v>
      </c>
      <c r="D1936" s="19" t="s">
        <v>177</v>
      </c>
      <c r="E1936" s="19" t="s">
        <v>198</v>
      </c>
      <c r="F1936" s="19" t="s">
        <v>199</v>
      </c>
      <c r="G1936" s="19" t="s">
        <v>272</v>
      </c>
      <c r="H1936" s="19" t="n">
        <f aca="false">IF(OR(VLOOKUP(A1936,Personal!$A$6:$F$112,5,FALSE())&lt;&gt;"Sí",N1936="No aplica"),0,'Catàleg GRAE'!D82)</f>
        <v>1</v>
      </c>
      <c r="I1936" s="20"/>
      <c r="J1936" s="20"/>
      <c r="K1936" s="20"/>
      <c r="L1936" s="21"/>
      <c r="M1936" s="21"/>
      <c r="N1936" s="20"/>
      <c r="O1936" s="20"/>
      <c r="P1936" s="19" t="str">
        <f aca="false">IF(I1936="","",I1936-H1936)</f>
        <v/>
      </c>
      <c r="Q1936" s="19" t="str">
        <f aca="true">IF(B1936="","",IF(N1936="No aplica","No aplica",IF(I1936="","Pendent",IF(N1936="Per substituir","Substituir",IF(OR(N1936="No localitzat",N1936="No lliurat"),"Reposar",IF(I1936&lt;H1936,"Reposar",IF(I1936&gt;H1936,"Revisar excedent",IF(AND(G1936="Sí",M1936&lt;&gt;"",M1936&lt;TODAY()),"EPI caducat",IF(AND(G1936="Sí",M1936&lt;&gt;"",M1936&lt;=TODAY()+90),"EPI caduca ≤90 dies",IF(OR(N1936="Deteriorat usable",N1936="Revisió necessària"),"Revisar","OK"))))))))))</f>
      </c>
      <c r="R1936" s="20"/>
    </row>
    <row r="1937" customFormat="false" ht="15" hidden="false" customHeight="false" outlineLevel="0" collapsed="false">
      <c r="A1937" s="19" t="n">
        <v>18</v>
      </c>
      <c r="B1937" s="19" t="n">
        <f aca="false">IFERROR(VLOOKUP(A1937,Personal!$A$6:$F$112,2,FALSE()),"")</f>
        <v>0</v>
      </c>
      <c r="C1937" s="19" t="str">
        <f aca="false">IFERROR(VLOOKUP(A1937,Personal!$A$6:$F$112,3,FALSE()),"")</f>
        <v>Olot</v>
      </c>
      <c r="D1937" s="19" t="s">
        <v>177</v>
      </c>
      <c r="E1937" s="19" t="s">
        <v>200</v>
      </c>
      <c r="F1937" s="19" t="s">
        <v>201</v>
      </c>
      <c r="G1937" s="19" t="s">
        <v>272</v>
      </c>
      <c r="H1937" s="19" t="n">
        <f aca="false">IF(OR(VLOOKUP(A1937,Personal!$A$6:$F$112,5,FALSE())&lt;&gt;"Sí",N1937="No aplica"),0,'Catàleg GRAE'!D83)</f>
        <v>1</v>
      </c>
      <c r="I1937" s="20"/>
      <c r="J1937" s="20"/>
      <c r="K1937" s="20"/>
      <c r="L1937" s="21"/>
      <c r="M1937" s="21"/>
      <c r="N1937" s="20"/>
      <c r="O1937" s="20"/>
      <c r="P1937" s="19" t="str">
        <f aca="false">IF(I1937="","",I1937-H1937)</f>
        <v/>
      </c>
      <c r="Q1937" s="19" t="str">
        <f aca="true">IF(B1937="","",IF(N1937="No aplica","No aplica",IF(I1937="","Pendent",IF(N1937="Per substituir","Substituir",IF(OR(N1937="No localitzat",N1937="No lliurat"),"Reposar",IF(I1937&lt;H1937,"Reposar",IF(I1937&gt;H1937,"Revisar excedent",IF(AND(G1937="Sí",M1937&lt;&gt;"",M1937&lt;TODAY()),"EPI caducat",IF(AND(G1937="Sí",M1937&lt;&gt;"",M1937&lt;=TODAY()+90),"EPI caduca ≤90 dies",IF(OR(N1937="Deteriorat usable",N1937="Revisió necessària"),"Revisar","OK"))))))))))</f>
      </c>
      <c r="R1937" s="20"/>
    </row>
    <row r="1938" customFormat="false" ht="15" hidden="false" customHeight="false" outlineLevel="0" collapsed="false">
      <c r="A1938" s="19" t="n">
        <v>18</v>
      </c>
      <c r="B1938" s="19" t="n">
        <f aca="false">IFERROR(VLOOKUP(A1938,Personal!$A$6:$F$112,2,FALSE()),"")</f>
        <v>0</v>
      </c>
      <c r="C1938" s="19" t="str">
        <f aca="false">IFERROR(VLOOKUP(A1938,Personal!$A$6:$F$112,3,FALSE()),"")</f>
        <v>Olot</v>
      </c>
      <c r="D1938" s="19" t="s">
        <v>94</v>
      </c>
      <c r="E1938" s="19" t="s">
        <v>202</v>
      </c>
      <c r="F1938" s="19" t="s">
        <v>203</v>
      </c>
      <c r="G1938" s="19" t="s">
        <v>291</v>
      </c>
      <c r="H1938" s="19" t="n">
        <f aca="false">IF(OR(VLOOKUP(A1938,Personal!$A$6:$F$112,5,FALSE())&lt;&gt;"Sí",N1938="No aplica"),0,'Catàleg GRAE'!D84)</f>
        <v>1</v>
      </c>
      <c r="I1938" s="20"/>
      <c r="J1938" s="20"/>
      <c r="K1938" s="20"/>
      <c r="L1938" s="21"/>
      <c r="M1938" s="21"/>
      <c r="N1938" s="20"/>
      <c r="O1938" s="20"/>
      <c r="P1938" s="19" t="str">
        <f aca="false">IF(I1938="","",I1938-H1938)</f>
        <v/>
      </c>
      <c r="Q1938" s="19" t="str">
        <f aca="true">IF(B1938="","",IF(N1938="No aplica","No aplica",IF(I1938="","Pendent",IF(N1938="Per substituir","Substituir",IF(OR(N1938="No localitzat",N1938="No lliurat"),"Reposar",IF(I1938&lt;H1938,"Reposar",IF(I1938&gt;H1938,"Revisar excedent",IF(AND(G1938="Sí",M1938&lt;&gt;"",M1938&lt;TODAY()),"EPI caducat",IF(AND(G1938="Sí",M1938&lt;&gt;"",M1938&lt;=TODAY()+90),"EPI caduca ≤90 dies",IF(OR(N1938="Deteriorat usable",N1938="Revisió necessària"),"Revisar","OK"))))))))))</f>
      </c>
      <c r="R1938" s="20"/>
    </row>
    <row r="1939" customFormat="false" ht="15" hidden="false" customHeight="false" outlineLevel="0" collapsed="false">
      <c r="A1939" s="19" t="n">
        <v>18</v>
      </c>
      <c r="B1939" s="19" t="n">
        <f aca="false">IFERROR(VLOOKUP(A1939,Personal!$A$6:$F$112,2,FALSE()),"")</f>
        <v>0</v>
      </c>
      <c r="C1939" s="19" t="str">
        <f aca="false">IFERROR(VLOOKUP(A1939,Personal!$A$6:$F$112,3,FALSE()),"")</f>
        <v>Olot</v>
      </c>
      <c r="D1939" s="19" t="s">
        <v>125</v>
      </c>
      <c r="E1939" s="19" t="s">
        <v>204</v>
      </c>
      <c r="F1939" s="19" t="s">
        <v>205</v>
      </c>
      <c r="G1939" s="19" t="s">
        <v>291</v>
      </c>
      <c r="H1939" s="19" t="n">
        <f aca="false">IF(OR(VLOOKUP(A1939,Personal!$A$6:$F$112,5,FALSE())&lt;&gt;"Sí",N1939="No aplica"),0,'Catàleg GRAE'!D85)</f>
        <v>1</v>
      </c>
      <c r="I1939" s="20"/>
      <c r="J1939" s="20"/>
      <c r="K1939" s="20"/>
      <c r="L1939" s="21"/>
      <c r="M1939" s="21"/>
      <c r="N1939" s="20"/>
      <c r="O1939" s="20"/>
      <c r="P1939" s="19" t="str">
        <f aca="false">IF(I1939="","",I1939-H1939)</f>
        <v/>
      </c>
      <c r="Q1939" s="19" t="str">
        <f aca="true">IF(B1939="","",IF(N1939="No aplica","No aplica",IF(I1939="","Pendent",IF(N1939="Per substituir","Substituir",IF(OR(N1939="No localitzat",N1939="No lliurat"),"Reposar",IF(I1939&lt;H1939,"Reposar",IF(I1939&gt;H1939,"Revisar excedent",IF(AND(G1939="Sí",M1939&lt;&gt;"",M1939&lt;TODAY()),"EPI caducat",IF(AND(G1939="Sí",M1939&lt;&gt;"",M1939&lt;=TODAY()+90),"EPI caduca ≤90 dies",IF(OR(N1939="Deteriorat usable",N1939="Revisió necessària"),"Revisar","OK"))))))))))</f>
      </c>
      <c r="R1939" s="20"/>
    </row>
    <row r="1940" customFormat="false" ht="15" hidden="false" customHeight="false" outlineLevel="0" collapsed="false">
      <c r="A1940" s="19" t="n">
        <v>18</v>
      </c>
      <c r="B1940" s="19" t="n">
        <f aca="false">IFERROR(VLOOKUP(A1940,Personal!$A$6:$F$112,2,FALSE()),"")</f>
        <v>0</v>
      </c>
      <c r="C1940" s="19" t="str">
        <f aca="false">IFERROR(VLOOKUP(A1940,Personal!$A$6:$F$112,3,FALSE()),"")</f>
        <v>Olot</v>
      </c>
      <c r="D1940" s="19" t="s">
        <v>153</v>
      </c>
      <c r="E1940" s="19" t="s">
        <v>206</v>
      </c>
      <c r="F1940" s="19" t="s">
        <v>207</v>
      </c>
      <c r="G1940" s="19" t="s">
        <v>272</v>
      </c>
      <c r="H1940" s="19" t="n">
        <f aca="false">IF(OR(VLOOKUP(A1940,Personal!$A$6:$F$112,5,FALSE())&lt;&gt;"Sí",N1940="No aplica"),0,'Catàleg GRAE'!D86)</f>
        <v>1</v>
      </c>
      <c r="I1940" s="20"/>
      <c r="J1940" s="20"/>
      <c r="K1940" s="20"/>
      <c r="L1940" s="21"/>
      <c r="M1940" s="21"/>
      <c r="N1940" s="20"/>
      <c r="O1940" s="20"/>
      <c r="P1940" s="19" t="str">
        <f aca="false">IF(I1940="","",I1940-H1940)</f>
        <v/>
      </c>
      <c r="Q1940" s="19" t="str">
        <f aca="true">IF(B1940="","",IF(N1940="No aplica","No aplica",IF(I1940="","Pendent",IF(N1940="Per substituir","Substituir",IF(OR(N1940="No localitzat",N1940="No lliurat"),"Reposar",IF(I1940&lt;H1940,"Reposar",IF(I1940&gt;H1940,"Revisar excedent",IF(AND(G1940="Sí",M1940&lt;&gt;"",M1940&lt;TODAY()),"EPI caducat",IF(AND(G1940="Sí",M1940&lt;&gt;"",M1940&lt;=TODAY()+90),"EPI caduca ≤90 dies",IF(OR(N1940="Deteriorat usable",N1940="Revisió necessària"),"Revisar","OK"))))))))))</f>
      </c>
      <c r="R1940" s="20"/>
    </row>
    <row r="1941" customFormat="false" ht="15" hidden="false" customHeight="false" outlineLevel="0" collapsed="false">
      <c r="A1941" s="19" t="n">
        <v>18</v>
      </c>
      <c r="B1941" s="19" t="n">
        <f aca="false">IFERROR(VLOOKUP(A1941,Personal!$A$6:$F$112,2,FALSE()),"")</f>
        <v>0</v>
      </c>
      <c r="C1941" s="19" t="str">
        <f aca="false">IFERROR(VLOOKUP(A1941,Personal!$A$6:$F$112,3,FALSE()),"")</f>
        <v>Olot</v>
      </c>
      <c r="D1941" s="19" t="s">
        <v>177</v>
      </c>
      <c r="E1941" s="19" t="s">
        <v>208</v>
      </c>
      <c r="F1941" s="19" t="s">
        <v>209</v>
      </c>
      <c r="G1941" s="19" t="s">
        <v>272</v>
      </c>
      <c r="H1941" s="19" t="n">
        <f aca="false">IF(OR(VLOOKUP(A1941,Personal!$A$6:$F$112,5,FALSE())&lt;&gt;"Sí",N1941="No aplica"),0,'Catàleg GRAE'!D87)</f>
        <v>1</v>
      </c>
      <c r="I1941" s="20"/>
      <c r="J1941" s="20"/>
      <c r="K1941" s="20"/>
      <c r="L1941" s="21"/>
      <c r="M1941" s="21"/>
      <c r="N1941" s="20"/>
      <c r="O1941" s="20"/>
      <c r="P1941" s="19" t="str">
        <f aca="false">IF(I1941="","",I1941-H1941)</f>
        <v/>
      </c>
      <c r="Q1941" s="19" t="str">
        <f aca="true">IF(B1941="","",IF(N1941="No aplica","No aplica",IF(I1941="","Pendent",IF(N1941="Per substituir","Substituir",IF(OR(N1941="No localitzat",N1941="No lliurat"),"Reposar",IF(I1941&lt;H1941,"Reposar",IF(I1941&gt;H1941,"Revisar excedent",IF(AND(G1941="Sí",M1941&lt;&gt;"",M1941&lt;TODAY()),"EPI caducat",IF(AND(G1941="Sí",M1941&lt;&gt;"",M1941&lt;=TODAY()+90),"EPI caduca ≤90 dies",IF(OR(N1941="Deteriorat usable",N1941="Revisió necessària"),"Revisar","OK"))))))))))</f>
      </c>
      <c r="R1941" s="20"/>
    </row>
    <row r="1942" customFormat="false" ht="15" hidden="false" customHeight="false" outlineLevel="0" collapsed="false">
      <c r="A1942" s="19" t="n">
        <v>18</v>
      </c>
      <c r="B1942" s="19" t="n">
        <f aca="false">IFERROR(VLOOKUP(A1942,Personal!$A$6:$F$112,2,FALSE()),"")</f>
        <v>0</v>
      </c>
      <c r="C1942" s="19" t="str">
        <f aca="false">IFERROR(VLOOKUP(A1942,Personal!$A$6:$F$112,3,FALSE()),"")</f>
        <v>Olot</v>
      </c>
      <c r="D1942" s="19" t="s">
        <v>177</v>
      </c>
      <c r="E1942" s="19" t="s">
        <v>210</v>
      </c>
      <c r="F1942" s="19" t="s">
        <v>211</v>
      </c>
      <c r="G1942" s="19" t="s">
        <v>272</v>
      </c>
      <c r="H1942" s="19" t="n">
        <f aca="false">IF(OR(VLOOKUP(A1942,Personal!$A$6:$F$112,5,FALSE())&lt;&gt;"Sí",N1942="No aplica"),0,'Catàleg GRAE'!D88)</f>
        <v>1</v>
      </c>
      <c r="I1942" s="20"/>
      <c r="J1942" s="20"/>
      <c r="K1942" s="20"/>
      <c r="L1942" s="21"/>
      <c r="M1942" s="21"/>
      <c r="N1942" s="20"/>
      <c r="O1942" s="20"/>
      <c r="P1942" s="19" t="str">
        <f aca="false">IF(I1942="","",I1942-H1942)</f>
        <v/>
      </c>
      <c r="Q1942" s="19" t="str">
        <f aca="true">IF(B1942="","",IF(N1942="No aplica","No aplica",IF(I1942="","Pendent",IF(N1942="Per substituir","Substituir",IF(OR(N1942="No localitzat",N1942="No lliurat"),"Reposar",IF(I1942&lt;H1942,"Reposar",IF(I1942&gt;H1942,"Revisar excedent",IF(AND(G1942="Sí",M1942&lt;&gt;"",M1942&lt;TODAY()),"EPI caducat",IF(AND(G1942="Sí",M1942&lt;&gt;"",M1942&lt;=TODAY()+90),"EPI caduca ≤90 dies",IF(OR(N1942="Deteriorat usable",N1942="Revisió necessària"),"Revisar","OK"))))))))))</f>
      </c>
      <c r="R1942" s="20"/>
    </row>
    <row r="1943" customFormat="false" ht="15" hidden="false" customHeight="false" outlineLevel="0" collapsed="false">
      <c r="A1943" s="19" t="n">
        <v>18</v>
      </c>
      <c r="B1943" s="19" t="n">
        <f aca="false">IFERROR(VLOOKUP(A1943,Personal!$A$6:$F$112,2,FALSE()),"")</f>
        <v>0</v>
      </c>
      <c r="C1943" s="19" t="str">
        <f aca="false">IFERROR(VLOOKUP(A1943,Personal!$A$6:$F$112,3,FALSE()),"")</f>
        <v>Olot</v>
      </c>
      <c r="D1943" s="19" t="s">
        <v>125</v>
      </c>
      <c r="E1943" s="19" t="s">
        <v>212</v>
      </c>
      <c r="F1943" s="19" t="s">
        <v>213</v>
      </c>
      <c r="G1943" s="19" t="s">
        <v>272</v>
      </c>
      <c r="H1943" s="19" t="n">
        <f aca="false">IF(OR(VLOOKUP(A1943,Personal!$A$6:$F$112,5,FALSE())&lt;&gt;"Sí",N1943="No aplica"),0,'Catàleg GRAE'!D89)</f>
        <v>1</v>
      </c>
      <c r="I1943" s="20"/>
      <c r="J1943" s="20"/>
      <c r="K1943" s="20"/>
      <c r="L1943" s="21"/>
      <c r="M1943" s="21"/>
      <c r="N1943" s="20"/>
      <c r="O1943" s="20"/>
      <c r="P1943" s="19" t="str">
        <f aca="false">IF(I1943="","",I1943-H1943)</f>
        <v/>
      </c>
      <c r="Q1943" s="19" t="str">
        <f aca="true">IF(B1943="","",IF(N1943="No aplica","No aplica",IF(I1943="","Pendent",IF(N1943="Per substituir","Substituir",IF(OR(N1943="No localitzat",N1943="No lliurat"),"Reposar",IF(I1943&lt;H1943,"Reposar",IF(I1943&gt;H1943,"Revisar excedent",IF(AND(G1943="Sí",M1943&lt;&gt;"",M1943&lt;TODAY()),"EPI caducat",IF(AND(G1943="Sí",M1943&lt;&gt;"",M1943&lt;=TODAY()+90),"EPI caduca ≤90 dies",IF(OR(N1943="Deteriorat usable",N1943="Revisió necessària"),"Revisar","OK"))))))))))</f>
      </c>
      <c r="R1943" s="20"/>
    </row>
    <row r="1944" customFormat="false" ht="15" hidden="false" customHeight="false" outlineLevel="0" collapsed="false">
      <c r="A1944" s="19" t="n">
        <v>18</v>
      </c>
      <c r="B1944" s="19" t="n">
        <f aca="false">IFERROR(VLOOKUP(A1944,Personal!$A$6:$F$112,2,FALSE()),"")</f>
        <v>0</v>
      </c>
      <c r="C1944" s="19" t="str">
        <f aca="false">IFERROR(VLOOKUP(A1944,Personal!$A$6:$F$112,3,FALSE()),"")</f>
        <v>Olot</v>
      </c>
      <c r="D1944" s="19" t="s">
        <v>40</v>
      </c>
      <c r="E1944" s="19" t="s">
        <v>214</v>
      </c>
      <c r="F1944" s="19" t="s">
        <v>215</v>
      </c>
      <c r="G1944" s="19" t="s">
        <v>291</v>
      </c>
      <c r="H1944" s="19" t="n">
        <f aca="false">IF(OR(VLOOKUP(A1944,Personal!$A$6:$F$112,5,FALSE())&lt;&gt;"Sí",N1944="No aplica"),0,'Catàleg GRAE'!D90)</f>
        <v>1</v>
      </c>
      <c r="I1944" s="20"/>
      <c r="J1944" s="20"/>
      <c r="K1944" s="20"/>
      <c r="L1944" s="21"/>
      <c r="M1944" s="21"/>
      <c r="N1944" s="20"/>
      <c r="O1944" s="20"/>
      <c r="P1944" s="19" t="str">
        <f aca="false">IF(I1944="","",I1944-H1944)</f>
        <v/>
      </c>
      <c r="Q1944" s="19" t="str">
        <f aca="true">IF(B1944="","",IF(N1944="No aplica","No aplica",IF(I1944="","Pendent",IF(N1944="Per substituir","Substituir",IF(OR(N1944="No localitzat",N1944="No lliurat"),"Reposar",IF(I1944&lt;H1944,"Reposar",IF(I1944&gt;H1944,"Revisar excedent",IF(AND(G1944="Sí",M1944&lt;&gt;"",M1944&lt;TODAY()),"EPI caducat",IF(AND(G1944="Sí",M1944&lt;&gt;"",M1944&lt;=TODAY()+90),"EPI caduca ≤90 dies",IF(OR(N1944="Deteriorat usable",N1944="Revisió necessària"),"Revisar","OK"))))))))))</f>
      </c>
      <c r="R1944" s="20"/>
    </row>
    <row r="1945" customFormat="false" ht="15" hidden="false" customHeight="false" outlineLevel="0" collapsed="false">
      <c r="A1945" s="19" t="n">
        <v>18</v>
      </c>
      <c r="B1945" s="19" t="n">
        <f aca="false">IFERROR(VLOOKUP(A1945,Personal!$A$6:$F$112,2,FALSE()),"")</f>
        <v>0</v>
      </c>
      <c r="C1945" s="19" t="str">
        <f aca="false">IFERROR(VLOOKUP(A1945,Personal!$A$6:$F$112,3,FALSE()),"")</f>
        <v>Olot</v>
      </c>
      <c r="D1945" s="19" t="s">
        <v>216</v>
      </c>
      <c r="E1945" s="19" t="s">
        <v>217</v>
      </c>
      <c r="F1945" s="19" t="s">
        <v>218</v>
      </c>
      <c r="G1945" s="19" t="s">
        <v>272</v>
      </c>
      <c r="H1945" s="19" t="n">
        <f aca="false">IF(OR(VLOOKUP(A1945,Personal!$A$6:$F$112,5,FALSE())&lt;&gt;"Sí",N1945="No aplica"),0,'Catàleg GRAE'!D91)</f>
        <v>1</v>
      </c>
      <c r="I1945" s="20"/>
      <c r="J1945" s="20"/>
      <c r="K1945" s="20"/>
      <c r="L1945" s="21"/>
      <c r="M1945" s="21"/>
      <c r="N1945" s="20"/>
      <c r="O1945" s="20"/>
      <c r="P1945" s="19" t="str">
        <f aca="false">IF(I1945="","",I1945-H1945)</f>
        <v/>
      </c>
      <c r="Q1945" s="19" t="str">
        <f aca="true">IF(B1945="","",IF(N1945="No aplica","No aplica",IF(I1945="","Pendent",IF(N1945="Per substituir","Substituir",IF(OR(N1945="No localitzat",N1945="No lliurat"),"Reposar",IF(I1945&lt;H1945,"Reposar",IF(I1945&gt;H1945,"Revisar excedent",IF(AND(G1945="Sí",M1945&lt;&gt;"",M1945&lt;TODAY()),"EPI caducat",IF(AND(G1945="Sí",M1945&lt;&gt;"",M1945&lt;=TODAY()+90),"EPI caduca ≤90 dies",IF(OR(N1945="Deteriorat usable",N1945="Revisió necessària"),"Revisar","OK"))))))))))</f>
      </c>
      <c r="R1945" s="20"/>
    </row>
    <row r="1946" customFormat="false" ht="15" hidden="false" customHeight="false" outlineLevel="0" collapsed="false">
      <c r="A1946" s="19" t="n">
        <v>18</v>
      </c>
      <c r="B1946" s="19" t="n">
        <f aca="false">IFERROR(VLOOKUP(A1946,Personal!$A$6:$F$112,2,FALSE()),"")</f>
        <v>0</v>
      </c>
      <c r="C1946" s="19" t="str">
        <f aca="false">IFERROR(VLOOKUP(A1946,Personal!$A$6:$F$112,3,FALSE()),"")</f>
        <v>Olot</v>
      </c>
      <c r="D1946" s="19" t="s">
        <v>37</v>
      </c>
      <c r="E1946" s="19" t="s">
        <v>219</v>
      </c>
      <c r="F1946" s="19" t="s">
        <v>220</v>
      </c>
      <c r="G1946" s="19" t="s">
        <v>291</v>
      </c>
      <c r="H1946" s="19" t="n">
        <f aca="false">IF(OR(VLOOKUP(A1946,Personal!$A$6:$F$112,5,FALSE())&lt;&gt;"Sí",N1946="No aplica"),0,'Catàleg GRAE'!D92)</f>
        <v>1</v>
      </c>
      <c r="I1946" s="20"/>
      <c r="J1946" s="20"/>
      <c r="K1946" s="20"/>
      <c r="L1946" s="21"/>
      <c r="M1946" s="21"/>
      <c r="N1946" s="20"/>
      <c r="O1946" s="20"/>
      <c r="P1946" s="19" t="str">
        <f aca="false">IF(I1946="","",I1946-H1946)</f>
        <v/>
      </c>
      <c r="Q1946" s="19" t="str">
        <f aca="true">IF(B1946="","",IF(N1946="No aplica","No aplica",IF(I1946="","Pendent",IF(N1946="Per substituir","Substituir",IF(OR(N1946="No localitzat",N1946="No lliurat"),"Reposar",IF(I1946&lt;H1946,"Reposar",IF(I1946&gt;H1946,"Revisar excedent",IF(AND(G1946="Sí",M1946&lt;&gt;"",M1946&lt;TODAY()),"EPI caducat",IF(AND(G1946="Sí",M1946&lt;&gt;"",M1946&lt;=TODAY()+90),"EPI caduca ≤90 dies",IF(OR(N1946="Deteriorat usable",N1946="Revisió necessària"),"Revisar","OK"))))))))))</f>
      </c>
      <c r="R1946" s="20"/>
    </row>
    <row r="1947" customFormat="false" ht="15" hidden="false" customHeight="false" outlineLevel="0" collapsed="false">
      <c r="A1947" s="19" t="n">
        <v>18</v>
      </c>
      <c r="B1947" s="19" t="n">
        <f aca="false">IFERROR(VLOOKUP(A1947,Personal!$A$6:$F$112,2,FALSE()),"")</f>
        <v>0</v>
      </c>
      <c r="C1947" s="19" t="str">
        <f aca="false">IFERROR(VLOOKUP(A1947,Personal!$A$6:$F$112,3,FALSE()),"")</f>
        <v>Olot</v>
      </c>
      <c r="D1947" s="19" t="s">
        <v>137</v>
      </c>
      <c r="E1947" s="19" t="s">
        <v>221</v>
      </c>
      <c r="F1947" s="19" t="s">
        <v>222</v>
      </c>
      <c r="G1947" s="19" t="s">
        <v>291</v>
      </c>
      <c r="H1947" s="19" t="n">
        <f aca="false">IF(OR(VLOOKUP(A1947,Personal!$A$6:$F$112,5,FALSE())&lt;&gt;"Sí",N1947="No aplica"),0,'Catàleg GRAE'!D93)</f>
        <v>1</v>
      </c>
      <c r="I1947" s="20"/>
      <c r="J1947" s="20"/>
      <c r="K1947" s="20"/>
      <c r="L1947" s="21"/>
      <c r="M1947" s="21"/>
      <c r="N1947" s="20"/>
      <c r="O1947" s="20"/>
      <c r="P1947" s="19" t="str">
        <f aca="false">IF(I1947="","",I1947-H1947)</f>
        <v/>
      </c>
      <c r="Q1947" s="19" t="str">
        <f aca="true">IF(B1947="","",IF(N1947="No aplica","No aplica",IF(I1947="","Pendent",IF(N1947="Per substituir","Substituir",IF(OR(N1947="No localitzat",N1947="No lliurat"),"Reposar",IF(I1947&lt;H1947,"Reposar",IF(I1947&gt;H1947,"Revisar excedent",IF(AND(G1947="Sí",M1947&lt;&gt;"",M1947&lt;TODAY()),"EPI caducat",IF(AND(G1947="Sí",M1947&lt;&gt;"",M1947&lt;=TODAY()+90),"EPI caduca ≤90 dies",IF(OR(N1947="Deteriorat usable",N1947="Revisió necessària"),"Revisar","OK"))))))))))</f>
      </c>
      <c r="R1947" s="20"/>
    </row>
    <row r="1948" customFormat="false" ht="15" hidden="false" customHeight="false" outlineLevel="0" collapsed="false">
      <c r="A1948" s="19" t="n">
        <v>18</v>
      </c>
      <c r="B1948" s="19" t="n">
        <f aca="false">IFERROR(VLOOKUP(A1948,Personal!$A$6:$F$112,2,FALSE()),"")</f>
        <v>0</v>
      </c>
      <c r="C1948" s="19" t="str">
        <f aca="false">IFERROR(VLOOKUP(A1948,Personal!$A$6:$F$112,3,FALSE()),"")</f>
        <v>Olot</v>
      </c>
      <c r="D1948" s="19" t="s">
        <v>137</v>
      </c>
      <c r="E1948" s="19" t="s">
        <v>223</v>
      </c>
      <c r="F1948" s="19" t="s">
        <v>224</v>
      </c>
      <c r="G1948" s="19" t="s">
        <v>291</v>
      </c>
      <c r="H1948" s="19" t="n">
        <f aca="false">IF(OR(VLOOKUP(A1948,Personal!$A$6:$F$112,5,FALSE())&lt;&gt;"Sí",N1948="No aplica"),0,'Catàleg GRAE'!D94)</f>
        <v>1</v>
      </c>
      <c r="I1948" s="20"/>
      <c r="J1948" s="20"/>
      <c r="K1948" s="20"/>
      <c r="L1948" s="21"/>
      <c r="M1948" s="21"/>
      <c r="N1948" s="20"/>
      <c r="O1948" s="20"/>
      <c r="P1948" s="19" t="str">
        <f aca="false">IF(I1948="","",I1948-H1948)</f>
        <v/>
      </c>
      <c r="Q1948" s="19" t="str">
        <f aca="true">IF(B1948="","",IF(N1948="No aplica","No aplica",IF(I1948="","Pendent",IF(N1948="Per substituir","Substituir",IF(OR(N1948="No localitzat",N1948="No lliurat"),"Reposar",IF(I1948&lt;H1948,"Reposar",IF(I1948&gt;H1948,"Revisar excedent",IF(AND(G1948="Sí",M1948&lt;&gt;"",M1948&lt;TODAY()),"EPI caducat",IF(AND(G1948="Sí",M1948&lt;&gt;"",M1948&lt;=TODAY()+90),"EPI caduca ≤90 dies",IF(OR(N1948="Deteriorat usable",N1948="Revisió necessària"),"Revisar","OK"))))))))))</f>
      </c>
      <c r="R1948" s="20"/>
    </row>
    <row r="1949" customFormat="false" ht="15" hidden="false" customHeight="false" outlineLevel="0" collapsed="false">
      <c r="A1949" s="19" t="n">
        <v>18</v>
      </c>
      <c r="B1949" s="19" t="n">
        <f aca="false">IFERROR(VLOOKUP(A1949,Personal!$A$6:$F$112,2,FALSE()),"")</f>
        <v>0</v>
      </c>
      <c r="C1949" s="19" t="str">
        <f aca="false">IFERROR(VLOOKUP(A1949,Personal!$A$6:$F$112,3,FALSE()),"")</f>
        <v>Olot</v>
      </c>
      <c r="D1949" s="19" t="s">
        <v>137</v>
      </c>
      <c r="E1949" s="19" t="s">
        <v>225</v>
      </c>
      <c r="F1949" s="19" t="s">
        <v>226</v>
      </c>
      <c r="G1949" s="19" t="s">
        <v>291</v>
      </c>
      <c r="H1949" s="19" t="n">
        <f aca="false">IF(OR(VLOOKUP(A1949,Personal!$A$6:$F$112,5,FALSE())&lt;&gt;"Sí",N1949="No aplica"),0,'Catàleg GRAE'!D95)</f>
        <v>1</v>
      </c>
      <c r="I1949" s="20"/>
      <c r="J1949" s="20"/>
      <c r="K1949" s="20"/>
      <c r="L1949" s="21"/>
      <c r="M1949" s="21"/>
      <c r="N1949" s="20"/>
      <c r="O1949" s="20"/>
      <c r="P1949" s="19" t="str">
        <f aca="false">IF(I1949="","",I1949-H1949)</f>
        <v/>
      </c>
      <c r="Q1949" s="19" t="str">
        <f aca="true">IF(B1949="","",IF(N1949="No aplica","No aplica",IF(I1949="","Pendent",IF(N1949="Per substituir","Substituir",IF(OR(N1949="No localitzat",N1949="No lliurat"),"Reposar",IF(I1949&lt;H1949,"Reposar",IF(I1949&gt;H1949,"Revisar excedent",IF(AND(G1949="Sí",M1949&lt;&gt;"",M1949&lt;TODAY()),"EPI caducat",IF(AND(G1949="Sí",M1949&lt;&gt;"",M1949&lt;=TODAY()+90),"EPI caduca ≤90 dies",IF(OR(N1949="Deteriorat usable",N1949="Revisió necessària"),"Revisar","OK"))))))))))</f>
      </c>
      <c r="R1949" s="20"/>
    </row>
    <row r="1950" customFormat="false" ht="15" hidden="false" customHeight="false" outlineLevel="0" collapsed="false">
      <c r="A1950" s="19" t="n">
        <v>18</v>
      </c>
      <c r="B1950" s="19" t="n">
        <f aca="false">IFERROR(VLOOKUP(A1950,Personal!$A$6:$F$112,2,FALSE()),"")</f>
        <v>0</v>
      </c>
      <c r="C1950" s="19" t="str">
        <f aca="false">IFERROR(VLOOKUP(A1950,Personal!$A$6:$F$112,3,FALSE()),"")</f>
        <v>Olot</v>
      </c>
      <c r="D1950" s="19" t="s">
        <v>137</v>
      </c>
      <c r="E1950" s="19" t="s">
        <v>227</v>
      </c>
      <c r="F1950" s="19" t="s">
        <v>228</v>
      </c>
      <c r="G1950" s="19" t="s">
        <v>291</v>
      </c>
      <c r="H1950" s="19" t="n">
        <f aca="false">IF(OR(VLOOKUP(A1950,Personal!$A$6:$F$112,5,FALSE())&lt;&gt;"Sí",N1950="No aplica"),0,'Catàleg GRAE'!D96)</f>
        <v>1</v>
      </c>
      <c r="I1950" s="20"/>
      <c r="J1950" s="20"/>
      <c r="K1950" s="20"/>
      <c r="L1950" s="21"/>
      <c r="M1950" s="21"/>
      <c r="N1950" s="20"/>
      <c r="O1950" s="20"/>
      <c r="P1950" s="19" t="str">
        <f aca="false">IF(I1950="","",I1950-H1950)</f>
        <v/>
      </c>
      <c r="Q1950" s="19" t="str">
        <f aca="true">IF(B1950="","",IF(N1950="No aplica","No aplica",IF(I1950="","Pendent",IF(N1950="Per substituir","Substituir",IF(OR(N1950="No localitzat",N1950="No lliurat"),"Reposar",IF(I1950&lt;H1950,"Reposar",IF(I1950&gt;H1950,"Revisar excedent",IF(AND(G1950="Sí",M1950&lt;&gt;"",M1950&lt;TODAY()),"EPI caducat",IF(AND(G1950="Sí",M1950&lt;&gt;"",M1950&lt;=TODAY()+90),"EPI caduca ≤90 dies",IF(OR(N1950="Deteriorat usable",N1950="Revisió necessària"),"Revisar","OK"))))))))))</f>
      </c>
      <c r="R1950" s="20"/>
    </row>
    <row r="1951" customFormat="false" ht="15" hidden="false" customHeight="false" outlineLevel="0" collapsed="false">
      <c r="A1951" s="19" t="n">
        <v>18</v>
      </c>
      <c r="B1951" s="19" t="n">
        <f aca="false">IFERROR(VLOOKUP(A1951,Personal!$A$6:$F$112,2,FALSE()),"")</f>
        <v>0</v>
      </c>
      <c r="C1951" s="19" t="str">
        <f aca="false">IFERROR(VLOOKUP(A1951,Personal!$A$6:$F$112,3,FALSE()),"")</f>
        <v>Olot</v>
      </c>
      <c r="D1951" s="19" t="s">
        <v>137</v>
      </c>
      <c r="E1951" s="19" t="s">
        <v>229</v>
      </c>
      <c r="F1951" s="19" t="s">
        <v>230</v>
      </c>
      <c r="G1951" s="19" t="s">
        <v>291</v>
      </c>
      <c r="H1951" s="19" t="n">
        <f aca="false">IF(OR(VLOOKUP(A1951,Personal!$A$6:$F$112,5,FALSE())&lt;&gt;"Sí",N1951="No aplica"),0,'Catàleg GRAE'!D97)</f>
        <v>1</v>
      </c>
      <c r="I1951" s="20"/>
      <c r="J1951" s="20"/>
      <c r="K1951" s="20"/>
      <c r="L1951" s="21"/>
      <c r="M1951" s="21"/>
      <c r="N1951" s="20"/>
      <c r="O1951" s="20"/>
      <c r="P1951" s="19" t="str">
        <f aca="false">IF(I1951="","",I1951-H1951)</f>
        <v/>
      </c>
      <c r="Q1951" s="19" t="str">
        <f aca="true">IF(B1951="","",IF(N1951="No aplica","No aplica",IF(I1951="","Pendent",IF(N1951="Per substituir","Substituir",IF(OR(N1951="No localitzat",N1951="No lliurat"),"Reposar",IF(I1951&lt;H1951,"Reposar",IF(I1951&gt;H1951,"Revisar excedent",IF(AND(G1951="Sí",M1951&lt;&gt;"",M1951&lt;TODAY()),"EPI caducat",IF(AND(G1951="Sí",M1951&lt;&gt;"",M1951&lt;=TODAY()+90),"EPI caduca ≤90 dies",IF(OR(N1951="Deteriorat usable",N1951="Revisió necessària"),"Revisar","OK"))))))))))</f>
      </c>
      <c r="R1951" s="20"/>
    </row>
    <row r="1952" customFormat="false" ht="15" hidden="false" customHeight="false" outlineLevel="0" collapsed="false">
      <c r="A1952" s="19" t="n">
        <v>18</v>
      </c>
      <c r="B1952" s="19" t="n">
        <f aca="false">IFERROR(VLOOKUP(A1952,Personal!$A$6:$F$112,2,FALSE()),"")</f>
        <v>0</v>
      </c>
      <c r="C1952" s="19" t="str">
        <f aca="false">IFERROR(VLOOKUP(A1952,Personal!$A$6:$F$112,3,FALSE()),"")</f>
        <v>Olot</v>
      </c>
      <c r="D1952" s="19" t="s">
        <v>137</v>
      </c>
      <c r="E1952" s="19" t="s">
        <v>231</v>
      </c>
      <c r="F1952" s="19" t="s">
        <v>232</v>
      </c>
      <c r="G1952" s="19" t="s">
        <v>291</v>
      </c>
      <c r="H1952" s="19" t="n">
        <f aca="false">IF(OR(VLOOKUP(A1952,Personal!$A$6:$F$112,5,FALSE())&lt;&gt;"Sí",N1952="No aplica"),0,'Catàleg GRAE'!D98)</f>
        <v>1</v>
      </c>
      <c r="I1952" s="20"/>
      <c r="J1952" s="20"/>
      <c r="K1952" s="20"/>
      <c r="L1952" s="21"/>
      <c r="M1952" s="21"/>
      <c r="N1952" s="20"/>
      <c r="O1952" s="20"/>
      <c r="P1952" s="19" t="str">
        <f aca="false">IF(I1952="","",I1952-H1952)</f>
        <v/>
      </c>
      <c r="Q1952" s="19" t="str">
        <f aca="true">IF(B1952="","",IF(N1952="No aplica","No aplica",IF(I1952="","Pendent",IF(N1952="Per substituir","Substituir",IF(OR(N1952="No localitzat",N1952="No lliurat"),"Reposar",IF(I1952&lt;H1952,"Reposar",IF(I1952&gt;H1952,"Revisar excedent",IF(AND(G1952="Sí",M1952&lt;&gt;"",M1952&lt;TODAY()),"EPI caducat",IF(AND(G1952="Sí",M1952&lt;&gt;"",M1952&lt;=TODAY()+90),"EPI caduca ≤90 dies",IF(OR(N1952="Deteriorat usable",N1952="Revisió necessària"),"Revisar","OK"))))))))))</f>
      </c>
      <c r="R1952" s="20"/>
    </row>
    <row r="1953" customFormat="false" ht="15" hidden="false" customHeight="false" outlineLevel="0" collapsed="false">
      <c r="A1953" s="19" t="n">
        <v>18</v>
      </c>
      <c r="B1953" s="19" t="n">
        <f aca="false">IFERROR(VLOOKUP(A1953,Personal!$A$6:$F$112,2,FALSE()),"")</f>
        <v>0</v>
      </c>
      <c r="C1953" s="19" t="str">
        <f aca="false">IFERROR(VLOOKUP(A1953,Personal!$A$6:$F$112,3,FALSE()),"")</f>
        <v>Olot</v>
      </c>
      <c r="D1953" s="19" t="s">
        <v>137</v>
      </c>
      <c r="E1953" s="19" t="s">
        <v>233</v>
      </c>
      <c r="F1953" s="19" t="s">
        <v>234</v>
      </c>
      <c r="G1953" s="19" t="s">
        <v>291</v>
      </c>
      <c r="H1953" s="19" t="n">
        <f aca="false">IF(OR(VLOOKUP(A1953,Personal!$A$6:$F$112,5,FALSE())&lt;&gt;"Sí",N1953="No aplica"),0,'Catàleg GRAE'!D99)</f>
        <v>1</v>
      </c>
      <c r="I1953" s="20"/>
      <c r="J1953" s="20"/>
      <c r="K1953" s="20"/>
      <c r="L1953" s="21"/>
      <c r="M1953" s="21"/>
      <c r="N1953" s="20"/>
      <c r="O1953" s="20"/>
      <c r="P1953" s="19" t="str">
        <f aca="false">IF(I1953="","",I1953-H1953)</f>
        <v/>
      </c>
      <c r="Q1953" s="19" t="str">
        <f aca="true">IF(B1953="","",IF(N1953="No aplica","No aplica",IF(I1953="","Pendent",IF(N1953="Per substituir","Substituir",IF(OR(N1953="No localitzat",N1953="No lliurat"),"Reposar",IF(I1953&lt;H1953,"Reposar",IF(I1953&gt;H1953,"Revisar excedent",IF(AND(G1953="Sí",M1953&lt;&gt;"",M1953&lt;TODAY()),"EPI caducat",IF(AND(G1953="Sí",M1953&lt;&gt;"",M1953&lt;=TODAY()+90),"EPI caduca ≤90 dies",IF(OR(N1953="Deteriorat usable",N1953="Revisió necessària"),"Revisar","OK"))))))))))</f>
      </c>
      <c r="R1953" s="20"/>
    </row>
    <row r="1954" customFormat="false" ht="15" hidden="false" customHeight="false" outlineLevel="0" collapsed="false">
      <c r="A1954" s="19" t="n">
        <v>18</v>
      </c>
      <c r="B1954" s="19" t="n">
        <f aca="false">IFERROR(VLOOKUP(A1954,Personal!$A$6:$F$112,2,FALSE()),"")</f>
        <v>0</v>
      </c>
      <c r="C1954" s="19" t="str">
        <f aca="false">IFERROR(VLOOKUP(A1954,Personal!$A$6:$F$112,3,FALSE()),"")</f>
        <v>Olot</v>
      </c>
      <c r="D1954" s="19" t="s">
        <v>216</v>
      </c>
      <c r="E1954" s="19" t="s">
        <v>235</v>
      </c>
      <c r="F1954" s="19" t="s">
        <v>236</v>
      </c>
      <c r="G1954" s="19" t="s">
        <v>272</v>
      </c>
      <c r="H1954" s="19" t="n">
        <f aca="false">IF(OR(VLOOKUP(A1954,Personal!$A$6:$F$112,5,FALSE())&lt;&gt;"Sí",N1954="No aplica"),0,'Catàleg GRAE'!D100)</f>
        <v>1</v>
      </c>
      <c r="I1954" s="20"/>
      <c r="J1954" s="20"/>
      <c r="K1954" s="20"/>
      <c r="L1954" s="21"/>
      <c r="M1954" s="21"/>
      <c r="N1954" s="20"/>
      <c r="O1954" s="20"/>
      <c r="P1954" s="19" t="str">
        <f aca="false">IF(I1954="","",I1954-H1954)</f>
        <v/>
      </c>
      <c r="Q1954" s="19" t="str">
        <f aca="true">IF(B1954="","",IF(N1954="No aplica","No aplica",IF(I1954="","Pendent",IF(N1954="Per substituir","Substituir",IF(OR(N1954="No localitzat",N1954="No lliurat"),"Reposar",IF(I1954&lt;H1954,"Reposar",IF(I1954&gt;H1954,"Revisar excedent",IF(AND(G1954="Sí",M1954&lt;&gt;"",M1954&lt;TODAY()),"EPI caducat",IF(AND(G1954="Sí",M1954&lt;&gt;"",M1954&lt;=TODAY()+90),"EPI caduca ≤90 dies",IF(OR(N1954="Deteriorat usable",N1954="Revisió necessària"),"Revisar","OK"))))))))))</f>
      </c>
      <c r="R1954" s="20"/>
    </row>
    <row r="1955" customFormat="false" ht="15" hidden="false" customHeight="false" outlineLevel="0" collapsed="false">
      <c r="A1955" s="19" t="n">
        <v>18</v>
      </c>
      <c r="B1955" s="19" t="n">
        <f aca="false">IFERROR(VLOOKUP(A1955,Personal!$A$6:$F$112,2,FALSE()),"")</f>
        <v>0</v>
      </c>
      <c r="C1955" s="19" t="str">
        <f aca="false">IFERROR(VLOOKUP(A1955,Personal!$A$6:$F$112,3,FALSE()),"")</f>
        <v>Olot</v>
      </c>
      <c r="D1955" s="19" t="s">
        <v>137</v>
      </c>
      <c r="E1955" s="19" t="s">
        <v>237</v>
      </c>
      <c r="F1955" s="19" t="s">
        <v>238</v>
      </c>
      <c r="G1955" s="19" t="s">
        <v>291</v>
      </c>
      <c r="H1955" s="19" t="n">
        <f aca="false">IF(OR(VLOOKUP(A1955,Personal!$A$6:$F$112,5,FALSE())&lt;&gt;"Sí",N1955="No aplica"),0,'Catàleg GRAE'!D101)</f>
        <v>1</v>
      </c>
      <c r="I1955" s="20"/>
      <c r="J1955" s="20"/>
      <c r="K1955" s="20"/>
      <c r="L1955" s="21"/>
      <c r="M1955" s="21"/>
      <c r="N1955" s="20"/>
      <c r="O1955" s="20"/>
      <c r="P1955" s="19" t="str">
        <f aca="false">IF(I1955="","",I1955-H1955)</f>
        <v/>
      </c>
      <c r="Q1955" s="19" t="str">
        <f aca="true">IF(B1955="","",IF(N1955="No aplica","No aplica",IF(I1955="","Pendent",IF(N1955="Per substituir","Substituir",IF(OR(N1955="No localitzat",N1955="No lliurat"),"Reposar",IF(I1955&lt;H1955,"Reposar",IF(I1955&gt;H1955,"Revisar excedent",IF(AND(G1955="Sí",M1955&lt;&gt;"",M1955&lt;TODAY()),"EPI caducat",IF(AND(G1955="Sí",M1955&lt;&gt;"",M1955&lt;=TODAY()+90),"EPI caduca ≤90 dies",IF(OR(N1955="Deteriorat usable",N1955="Revisió necessària"),"Revisar","OK"))))))))))</f>
      </c>
      <c r="R1955" s="20"/>
    </row>
    <row r="1956" customFormat="false" ht="15" hidden="false" customHeight="false" outlineLevel="0" collapsed="false">
      <c r="A1956" s="19" t="n">
        <v>18</v>
      </c>
      <c r="B1956" s="19" t="n">
        <f aca="false">IFERROR(VLOOKUP(A1956,Personal!$A$6:$F$112,2,FALSE()),"")</f>
        <v>0</v>
      </c>
      <c r="C1956" s="19" t="str">
        <f aca="false">IFERROR(VLOOKUP(A1956,Personal!$A$6:$F$112,3,FALSE()),"")</f>
        <v>Olot</v>
      </c>
      <c r="D1956" s="19" t="s">
        <v>37</v>
      </c>
      <c r="E1956" s="19" t="s">
        <v>239</v>
      </c>
      <c r="F1956" s="19" t="s">
        <v>240</v>
      </c>
      <c r="G1956" s="19" t="s">
        <v>291</v>
      </c>
      <c r="H1956" s="19" t="n">
        <f aca="false">IF(OR(VLOOKUP(A1956,Personal!$A$6:$F$112,5,FALSE())&lt;&gt;"Sí",N1956="No aplica"),0,'Catàleg GRAE'!D102)</f>
        <v>1</v>
      </c>
      <c r="I1956" s="20"/>
      <c r="J1956" s="20"/>
      <c r="K1956" s="20"/>
      <c r="L1956" s="21"/>
      <c r="M1956" s="21"/>
      <c r="N1956" s="20"/>
      <c r="O1956" s="20"/>
      <c r="P1956" s="19" t="str">
        <f aca="false">IF(I1956="","",I1956-H1956)</f>
        <v/>
      </c>
      <c r="Q1956" s="19" t="str">
        <f aca="true">IF(B1956="","",IF(N1956="No aplica","No aplica",IF(I1956="","Pendent",IF(N1956="Per substituir","Substituir",IF(OR(N1956="No localitzat",N1956="No lliurat"),"Reposar",IF(I1956&lt;H1956,"Reposar",IF(I1956&gt;H1956,"Revisar excedent",IF(AND(G1956="Sí",M1956&lt;&gt;"",M1956&lt;TODAY()),"EPI caducat",IF(AND(G1956="Sí",M1956&lt;&gt;"",M1956&lt;=TODAY()+90),"EPI caduca ≤90 dies",IF(OR(N1956="Deteriorat usable",N1956="Revisió necessària"),"Revisar","OK"))))))))))</f>
      </c>
      <c r="R1956" s="20"/>
    </row>
    <row r="1957" customFormat="false" ht="15" hidden="false" customHeight="false" outlineLevel="0" collapsed="false">
      <c r="A1957" s="19" t="n">
        <v>18</v>
      </c>
      <c r="B1957" s="19" t="n">
        <f aca="false">IFERROR(VLOOKUP(A1957,Personal!$A$6:$F$112,2,FALSE()),"")</f>
        <v>0</v>
      </c>
      <c r="C1957" s="19" t="str">
        <f aca="false">IFERROR(VLOOKUP(A1957,Personal!$A$6:$F$112,3,FALSE()),"")</f>
        <v>Olot</v>
      </c>
      <c r="D1957" s="19" t="s">
        <v>37</v>
      </c>
      <c r="E1957" s="19" t="s">
        <v>241</v>
      </c>
      <c r="F1957" s="19" t="s">
        <v>242</v>
      </c>
      <c r="G1957" s="19" t="s">
        <v>291</v>
      </c>
      <c r="H1957" s="19" t="n">
        <f aca="false">IF(OR(VLOOKUP(A1957,Personal!$A$6:$F$112,5,FALSE())&lt;&gt;"Sí",N1957="No aplica"),0,'Catàleg GRAE'!D103)</f>
        <v>1</v>
      </c>
      <c r="I1957" s="20"/>
      <c r="J1957" s="20"/>
      <c r="K1957" s="20"/>
      <c r="L1957" s="21"/>
      <c r="M1957" s="21"/>
      <c r="N1957" s="20"/>
      <c r="O1957" s="20"/>
      <c r="P1957" s="19" t="str">
        <f aca="false">IF(I1957="","",I1957-H1957)</f>
        <v/>
      </c>
      <c r="Q1957" s="19" t="str">
        <f aca="true">IF(B1957="","",IF(N1957="No aplica","No aplica",IF(I1957="","Pendent",IF(N1957="Per substituir","Substituir",IF(OR(N1957="No localitzat",N1957="No lliurat"),"Reposar",IF(I1957&lt;H1957,"Reposar",IF(I1957&gt;H1957,"Revisar excedent",IF(AND(G1957="Sí",M1957&lt;&gt;"",M1957&lt;TODAY()),"EPI caducat",IF(AND(G1957="Sí",M1957&lt;&gt;"",M1957&lt;=TODAY()+90),"EPI caduca ≤90 dies",IF(OR(N1957="Deteriorat usable",N1957="Revisió necessària"),"Revisar","OK"))))))))))</f>
      </c>
      <c r="R1957" s="20"/>
    </row>
    <row r="1958" customFormat="false" ht="15" hidden="false" customHeight="false" outlineLevel="0" collapsed="false">
      <c r="A1958" s="19" t="n">
        <v>18</v>
      </c>
      <c r="B1958" s="19" t="n">
        <f aca="false">IFERROR(VLOOKUP(A1958,Personal!$A$6:$F$112,2,FALSE()),"")</f>
        <v>0</v>
      </c>
      <c r="C1958" s="19" t="str">
        <f aca="false">IFERROR(VLOOKUP(A1958,Personal!$A$6:$F$112,3,FALSE()),"")</f>
        <v>Olot</v>
      </c>
      <c r="D1958" s="19" t="s">
        <v>177</v>
      </c>
      <c r="E1958" s="19" t="s">
        <v>243</v>
      </c>
      <c r="F1958" s="19" t="s">
        <v>244</v>
      </c>
      <c r="G1958" s="19" t="s">
        <v>272</v>
      </c>
      <c r="H1958" s="19" t="n">
        <f aca="false">IF(OR(VLOOKUP(A1958,Personal!$A$6:$F$112,5,FALSE())&lt;&gt;"Sí",N1958="No aplica"),0,'Catàleg GRAE'!D104)</f>
        <v>1</v>
      </c>
      <c r="I1958" s="20"/>
      <c r="J1958" s="20"/>
      <c r="K1958" s="20"/>
      <c r="L1958" s="21"/>
      <c r="M1958" s="21"/>
      <c r="N1958" s="20"/>
      <c r="O1958" s="20"/>
      <c r="P1958" s="19" t="str">
        <f aca="false">IF(I1958="","",I1958-H1958)</f>
        <v/>
      </c>
      <c r="Q1958" s="19" t="str">
        <f aca="true">IF(B1958="","",IF(N1958="No aplica","No aplica",IF(I1958="","Pendent",IF(N1958="Per substituir","Substituir",IF(OR(N1958="No localitzat",N1958="No lliurat"),"Reposar",IF(I1958&lt;H1958,"Reposar",IF(I1958&gt;H1958,"Revisar excedent",IF(AND(G1958="Sí",M1958&lt;&gt;"",M1958&lt;TODAY()),"EPI caducat",IF(AND(G1958="Sí",M1958&lt;&gt;"",M1958&lt;=TODAY()+90),"EPI caduca ≤90 dies",IF(OR(N1958="Deteriorat usable",N1958="Revisió necessària"),"Revisar","OK"))))))))))</f>
      </c>
      <c r="R1958" s="20"/>
    </row>
    <row r="1959" customFormat="false" ht="15" hidden="false" customHeight="false" outlineLevel="0" collapsed="false">
      <c r="A1959" s="19" t="n">
        <v>18</v>
      </c>
      <c r="B1959" s="19" t="n">
        <f aca="false">IFERROR(VLOOKUP(A1959,Personal!$A$6:$F$112,2,FALSE()),"")</f>
        <v>0</v>
      </c>
      <c r="C1959" s="19" t="str">
        <f aca="false">IFERROR(VLOOKUP(A1959,Personal!$A$6:$F$112,3,FALSE()),"")</f>
        <v>Olot</v>
      </c>
      <c r="D1959" s="19" t="s">
        <v>177</v>
      </c>
      <c r="E1959" s="19" t="s">
        <v>245</v>
      </c>
      <c r="F1959" s="19" t="s">
        <v>246</v>
      </c>
      <c r="G1959" s="19" t="s">
        <v>272</v>
      </c>
      <c r="H1959" s="19" t="n">
        <f aca="false">IF(OR(VLOOKUP(A1959,Personal!$A$6:$F$112,5,FALSE())&lt;&gt;"Sí",N1959="No aplica"),0,'Catàleg GRAE'!D105)</f>
        <v>1</v>
      </c>
      <c r="I1959" s="20"/>
      <c r="J1959" s="20"/>
      <c r="K1959" s="20"/>
      <c r="L1959" s="21"/>
      <c r="M1959" s="21"/>
      <c r="N1959" s="20"/>
      <c r="O1959" s="20"/>
      <c r="P1959" s="19" t="str">
        <f aca="false">IF(I1959="","",I1959-H1959)</f>
        <v/>
      </c>
      <c r="Q1959" s="19" t="str">
        <f aca="true">IF(B1959="","",IF(N1959="No aplica","No aplica",IF(I1959="","Pendent",IF(N1959="Per substituir","Substituir",IF(OR(N1959="No localitzat",N1959="No lliurat"),"Reposar",IF(I1959&lt;H1959,"Reposar",IF(I1959&gt;H1959,"Revisar excedent",IF(AND(G1959="Sí",M1959&lt;&gt;"",M1959&lt;TODAY()),"EPI caducat",IF(AND(G1959="Sí",M1959&lt;&gt;"",M1959&lt;=TODAY()+90),"EPI caduca ≤90 dies",IF(OR(N1959="Deteriorat usable",N1959="Revisió necessària"),"Revisar","OK"))))))))))</f>
      </c>
      <c r="R1959" s="20"/>
    </row>
    <row r="1960" customFormat="false" ht="15" hidden="false" customHeight="false" outlineLevel="0" collapsed="false">
      <c r="A1960" s="19" t="n">
        <v>18</v>
      </c>
      <c r="B1960" s="19" t="n">
        <f aca="false">IFERROR(VLOOKUP(A1960,Personal!$A$6:$F$112,2,FALSE()),"")</f>
        <v>0</v>
      </c>
      <c r="C1960" s="19" t="str">
        <f aca="false">IFERROR(VLOOKUP(A1960,Personal!$A$6:$F$112,3,FALSE()),"")</f>
        <v>Olot</v>
      </c>
      <c r="D1960" s="19" t="s">
        <v>177</v>
      </c>
      <c r="E1960" s="19" t="s">
        <v>247</v>
      </c>
      <c r="F1960" s="19" t="s">
        <v>248</v>
      </c>
      <c r="G1960" s="19" t="s">
        <v>272</v>
      </c>
      <c r="H1960" s="19" t="n">
        <f aca="false">IF(OR(VLOOKUP(A1960,Personal!$A$6:$F$112,5,FALSE())&lt;&gt;"Sí",N1960="No aplica"),0,'Catàleg GRAE'!D106)</f>
        <v>1</v>
      </c>
      <c r="I1960" s="20"/>
      <c r="J1960" s="20"/>
      <c r="K1960" s="20"/>
      <c r="L1960" s="21"/>
      <c r="M1960" s="21"/>
      <c r="N1960" s="20"/>
      <c r="O1960" s="20"/>
      <c r="P1960" s="19" t="str">
        <f aca="false">IF(I1960="","",I1960-H1960)</f>
        <v/>
      </c>
      <c r="Q1960" s="19" t="str">
        <f aca="true">IF(B1960="","",IF(N1960="No aplica","No aplica",IF(I1960="","Pendent",IF(N1960="Per substituir","Substituir",IF(OR(N1960="No localitzat",N1960="No lliurat"),"Reposar",IF(I1960&lt;H1960,"Reposar",IF(I1960&gt;H1960,"Revisar excedent",IF(AND(G1960="Sí",M1960&lt;&gt;"",M1960&lt;TODAY()),"EPI caducat",IF(AND(G1960="Sí",M1960&lt;&gt;"",M1960&lt;=TODAY()+90),"EPI caduca ≤90 dies",IF(OR(N1960="Deteriorat usable",N1960="Revisió necessària"),"Revisar","OK"))))))))))</f>
      </c>
      <c r="R1960" s="20"/>
    </row>
    <row r="1961" customFormat="false" ht="15" hidden="false" customHeight="false" outlineLevel="0" collapsed="false">
      <c r="A1961" s="19" t="n">
        <v>18</v>
      </c>
      <c r="B1961" s="19" t="n">
        <f aca="false">IFERROR(VLOOKUP(A1961,Personal!$A$6:$F$112,2,FALSE()),"")</f>
        <v>0</v>
      </c>
      <c r="C1961" s="19" t="str">
        <f aca="false">IFERROR(VLOOKUP(A1961,Personal!$A$6:$F$112,3,FALSE()),"")</f>
        <v>Olot</v>
      </c>
      <c r="D1961" s="19" t="s">
        <v>177</v>
      </c>
      <c r="E1961" s="19" t="s">
        <v>249</v>
      </c>
      <c r="F1961" s="19" t="s">
        <v>250</v>
      </c>
      <c r="G1961" s="19" t="s">
        <v>272</v>
      </c>
      <c r="H1961" s="19" t="n">
        <f aca="false">IF(OR(VLOOKUP(A1961,Personal!$A$6:$F$112,5,FALSE())&lt;&gt;"Sí",N1961="No aplica"),0,'Catàleg GRAE'!D107)</f>
        <v>1</v>
      </c>
      <c r="I1961" s="20"/>
      <c r="J1961" s="20"/>
      <c r="K1961" s="20"/>
      <c r="L1961" s="21"/>
      <c r="M1961" s="21"/>
      <c r="N1961" s="20"/>
      <c r="O1961" s="20"/>
      <c r="P1961" s="19" t="str">
        <f aca="false">IF(I1961="","",I1961-H1961)</f>
        <v/>
      </c>
      <c r="Q1961" s="19" t="str">
        <f aca="true">IF(B1961="","",IF(N1961="No aplica","No aplica",IF(I1961="","Pendent",IF(N1961="Per substituir","Substituir",IF(OR(N1961="No localitzat",N1961="No lliurat"),"Reposar",IF(I1961&lt;H1961,"Reposar",IF(I1961&gt;H1961,"Revisar excedent",IF(AND(G1961="Sí",M1961&lt;&gt;"",M1961&lt;TODAY()),"EPI caducat",IF(AND(G1961="Sí",M1961&lt;&gt;"",M1961&lt;=TODAY()+90),"EPI caduca ≤90 dies",IF(OR(N1961="Deteriorat usable",N1961="Revisió necessària"),"Revisar","OK"))))))))))</f>
      </c>
      <c r="R1961" s="20"/>
    </row>
    <row r="1962" customFormat="false" ht="15" hidden="false" customHeight="false" outlineLevel="0" collapsed="false">
      <c r="A1962" s="19" t="n">
        <v>18</v>
      </c>
      <c r="B1962" s="19" t="n">
        <f aca="false">IFERROR(VLOOKUP(A1962,Personal!$A$6:$F$112,2,FALSE()),"")</f>
        <v>0</v>
      </c>
      <c r="C1962" s="19" t="str">
        <f aca="false">IFERROR(VLOOKUP(A1962,Personal!$A$6:$F$112,3,FALSE()),"")</f>
        <v>Olot</v>
      </c>
      <c r="D1962" s="19" t="s">
        <v>177</v>
      </c>
      <c r="E1962" s="19" t="s">
        <v>251</v>
      </c>
      <c r="F1962" s="19" t="s">
        <v>252</v>
      </c>
      <c r="G1962" s="19" t="s">
        <v>272</v>
      </c>
      <c r="H1962" s="19" t="n">
        <f aca="false">IF(OR(VLOOKUP(A1962,Personal!$A$6:$F$112,5,FALSE())&lt;&gt;"Sí",N1962="No aplica"),0,'Catàleg GRAE'!D108)</f>
        <v>1</v>
      </c>
      <c r="I1962" s="20"/>
      <c r="J1962" s="20"/>
      <c r="K1962" s="20"/>
      <c r="L1962" s="21"/>
      <c r="M1962" s="21"/>
      <c r="N1962" s="20"/>
      <c r="O1962" s="20"/>
      <c r="P1962" s="19" t="str">
        <f aca="false">IF(I1962="","",I1962-H1962)</f>
        <v/>
      </c>
      <c r="Q1962" s="19" t="str">
        <f aca="true">IF(B1962="","",IF(N1962="No aplica","No aplica",IF(I1962="","Pendent",IF(N1962="Per substituir","Substituir",IF(OR(N1962="No localitzat",N1962="No lliurat"),"Reposar",IF(I1962&lt;H1962,"Reposar",IF(I1962&gt;H1962,"Revisar excedent",IF(AND(G1962="Sí",M1962&lt;&gt;"",M1962&lt;TODAY()),"EPI caducat",IF(AND(G1962="Sí",M1962&lt;&gt;"",M1962&lt;=TODAY()+90),"EPI caduca ≤90 dies",IF(OR(N1962="Deteriorat usable",N1962="Revisió necessària"),"Revisar","OK"))))))))))</f>
      </c>
      <c r="R1962" s="20"/>
    </row>
    <row r="1963" customFormat="false" ht="15" hidden="false" customHeight="false" outlineLevel="0" collapsed="false">
      <c r="A1963" s="19" t="n">
        <v>18</v>
      </c>
      <c r="B1963" s="19" t="n">
        <f aca="false">IFERROR(VLOOKUP(A1963,Personal!$A$6:$F$112,2,FALSE()),"")</f>
        <v>0</v>
      </c>
      <c r="C1963" s="19" t="str">
        <f aca="false">IFERROR(VLOOKUP(A1963,Personal!$A$6:$F$112,3,FALSE()),"")</f>
        <v>Olot</v>
      </c>
      <c r="D1963" s="19" t="s">
        <v>125</v>
      </c>
      <c r="E1963" s="19" t="s">
        <v>253</v>
      </c>
      <c r="F1963" s="19" t="s">
        <v>254</v>
      </c>
      <c r="G1963" s="19" t="s">
        <v>272</v>
      </c>
      <c r="H1963" s="19" t="n">
        <f aca="false">IF(OR(VLOOKUP(A1963,Personal!$A$6:$F$112,5,FALSE())&lt;&gt;"Sí",N1963="No aplica"),0,'Catàleg GRAE'!D109)</f>
        <v>1</v>
      </c>
      <c r="I1963" s="20"/>
      <c r="J1963" s="20"/>
      <c r="K1963" s="20"/>
      <c r="L1963" s="21"/>
      <c r="M1963" s="21"/>
      <c r="N1963" s="20"/>
      <c r="O1963" s="20"/>
      <c r="P1963" s="19" t="str">
        <f aca="false">IF(I1963="","",I1963-H1963)</f>
        <v/>
      </c>
      <c r="Q1963" s="19" t="str">
        <f aca="true">IF(B1963="","",IF(N1963="No aplica","No aplica",IF(I1963="","Pendent",IF(N1963="Per substituir","Substituir",IF(OR(N1963="No localitzat",N1963="No lliurat"),"Reposar",IF(I1963&lt;H1963,"Reposar",IF(I1963&gt;H1963,"Revisar excedent",IF(AND(G1963="Sí",M1963&lt;&gt;"",M1963&lt;TODAY()),"EPI caducat",IF(AND(G1963="Sí",M1963&lt;&gt;"",M1963&lt;=TODAY()+90),"EPI caduca ≤90 dies",IF(OR(N1963="Deteriorat usable",N1963="Revisió necessària"),"Revisar","OK"))))))))))</f>
      </c>
      <c r="R1963" s="20"/>
    </row>
    <row r="1964" customFormat="false" ht="15" hidden="false" customHeight="false" outlineLevel="0" collapsed="false">
      <c r="A1964" s="19" t="n">
        <v>18</v>
      </c>
      <c r="B1964" s="19" t="n">
        <f aca="false">IFERROR(VLOOKUP(A1964,Personal!$A$6:$F$112,2,FALSE()),"")</f>
        <v>0</v>
      </c>
      <c r="C1964" s="19" t="str">
        <f aca="false">IFERROR(VLOOKUP(A1964,Personal!$A$6:$F$112,3,FALSE()),"")</f>
        <v>Olot</v>
      </c>
      <c r="D1964" s="19" t="s">
        <v>177</v>
      </c>
      <c r="E1964" s="19" t="s">
        <v>255</v>
      </c>
      <c r="F1964" s="19" t="s">
        <v>256</v>
      </c>
      <c r="G1964" s="19" t="s">
        <v>272</v>
      </c>
      <c r="H1964" s="19" t="n">
        <f aca="false">IF(OR(VLOOKUP(A1964,Personal!$A$6:$F$112,5,FALSE())&lt;&gt;"Sí",N1964="No aplica"),0,'Catàleg GRAE'!D110)</f>
        <v>1</v>
      </c>
      <c r="I1964" s="20"/>
      <c r="J1964" s="20"/>
      <c r="K1964" s="20"/>
      <c r="L1964" s="21"/>
      <c r="M1964" s="21"/>
      <c r="N1964" s="20"/>
      <c r="O1964" s="20"/>
      <c r="P1964" s="19" t="str">
        <f aca="false">IF(I1964="","",I1964-H1964)</f>
        <v/>
      </c>
      <c r="Q1964" s="19" t="str">
        <f aca="true">IF(B1964="","",IF(N1964="No aplica","No aplica",IF(I1964="","Pendent",IF(N1964="Per substituir","Substituir",IF(OR(N1964="No localitzat",N1964="No lliurat"),"Reposar",IF(I1964&lt;H1964,"Reposar",IF(I1964&gt;H1964,"Revisar excedent",IF(AND(G1964="Sí",M1964&lt;&gt;"",M1964&lt;TODAY()),"EPI caducat",IF(AND(G1964="Sí",M1964&lt;&gt;"",M1964&lt;=TODAY()+90),"EPI caduca ≤90 dies",IF(OR(N1964="Deteriorat usable",N1964="Revisió necessària"),"Revisar","OK"))))))))))</f>
      </c>
      <c r="R1964" s="20"/>
    </row>
    <row r="1965" customFormat="false" ht="15" hidden="false" customHeight="false" outlineLevel="0" collapsed="false">
      <c r="A1965" s="19" t="n">
        <v>18</v>
      </c>
      <c r="B1965" s="19" t="n">
        <f aca="false">IFERROR(VLOOKUP(A1965,Personal!$A$6:$F$112,2,FALSE()),"")</f>
        <v>0</v>
      </c>
      <c r="C1965" s="19" t="str">
        <f aca="false">IFERROR(VLOOKUP(A1965,Personal!$A$6:$F$112,3,FALSE()),"")</f>
        <v>Olot</v>
      </c>
      <c r="D1965" s="19" t="s">
        <v>142</v>
      </c>
      <c r="E1965" s="19" t="s">
        <v>257</v>
      </c>
      <c r="F1965" s="19" t="s">
        <v>258</v>
      </c>
      <c r="G1965" s="19" t="s">
        <v>291</v>
      </c>
      <c r="H1965" s="19" t="n">
        <f aca="false">IF(OR(VLOOKUP(A1965,Personal!$A$6:$F$112,5,FALSE())&lt;&gt;"Sí",N1965="No aplica"),0,'Catàleg GRAE'!D111)</f>
        <v>1</v>
      </c>
      <c r="I1965" s="20"/>
      <c r="J1965" s="20"/>
      <c r="K1965" s="20"/>
      <c r="L1965" s="21"/>
      <c r="M1965" s="21"/>
      <c r="N1965" s="20"/>
      <c r="O1965" s="20"/>
      <c r="P1965" s="19" t="str">
        <f aca="false">IF(I1965="","",I1965-H1965)</f>
        <v/>
      </c>
      <c r="Q1965" s="19" t="str">
        <f aca="true">IF(B1965="","",IF(N1965="No aplica","No aplica",IF(I1965="","Pendent",IF(N1965="Per substituir","Substituir",IF(OR(N1965="No localitzat",N1965="No lliurat"),"Reposar",IF(I1965&lt;H1965,"Reposar",IF(I1965&gt;H1965,"Revisar excedent",IF(AND(G1965="Sí",M1965&lt;&gt;"",M1965&lt;TODAY()),"EPI caducat",IF(AND(G1965="Sí",M1965&lt;&gt;"",M1965&lt;=TODAY()+90),"EPI caduca ≤90 dies",IF(OR(N1965="Deteriorat usable",N1965="Revisió necessària"),"Revisar","OK"))))))))))</f>
      </c>
      <c r="R1965" s="20"/>
    </row>
    <row r="1966" customFormat="false" ht="15" hidden="false" customHeight="false" outlineLevel="0" collapsed="false">
      <c r="A1966" s="19" t="n">
        <v>18</v>
      </c>
      <c r="B1966" s="19" t="n">
        <f aca="false">IFERROR(VLOOKUP(A1966,Personal!$A$6:$F$112,2,FALSE()),"")</f>
        <v>0</v>
      </c>
      <c r="C1966" s="19" t="str">
        <f aca="false">IFERROR(VLOOKUP(A1966,Personal!$A$6:$F$112,3,FALSE()),"")</f>
        <v>Olot</v>
      </c>
      <c r="D1966" s="19" t="s">
        <v>112</v>
      </c>
      <c r="E1966" s="19" t="s">
        <v>259</v>
      </c>
      <c r="F1966" s="19" t="s">
        <v>260</v>
      </c>
      <c r="G1966" s="19" t="s">
        <v>291</v>
      </c>
      <c r="H1966" s="19" t="n">
        <f aca="false">IF(OR(VLOOKUP(A1966,Personal!$A$6:$F$112,5,FALSE())&lt;&gt;"Sí",N1966="No aplica"),0,'Catàleg GRAE'!D112)</f>
        <v>1</v>
      </c>
      <c r="I1966" s="20"/>
      <c r="J1966" s="20"/>
      <c r="K1966" s="20"/>
      <c r="L1966" s="21"/>
      <c r="M1966" s="21"/>
      <c r="N1966" s="20"/>
      <c r="O1966" s="20"/>
      <c r="P1966" s="19" t="str">
        <f aca="false">IF(I1966="","",I1966-H1966)</f>
        <v/>
      </c>
      <c r="Q1966" s="19" t="str">
        <f aca="true">IF(B1966="","",IF(N1966="No aplica","No aplica",IF(I1966="","Pendent",IF(N1966="Per substituir","Substituir",IF(OR(N1966="No localitzat",N1966="No lliurat"),"Reposar",IF(I1966&lt;H1966,"Reposar",IF(I1966&gt;H1966,"Revisar excedent",IF(AND(G1966="Sí",M1966&lt;&gt;"",M1966&lt;TODAY()),"EPI caducat",IF(AND(G1966="Sí",M1966&lt;&gt;"",M1966&lt;=TODAY()+90),"EPI caduca ≤90 dies",IF(OR(N1966="Deteriorat usable",N1966="Revisió necessària"),"Revisar","OK"))))))))))</f>
      </c>
      <c r="R1966" s="20"/>
    </row>
    <row r="1967" customFormat="false" ht="15" hidden="false" customHeight="false" outlineLevel="0" collapsed="false">
      <c r="A1967" s="19" t="n">
        <v>18</v>
      </c>
      <c r="B1967" s="19" t="n">
        <f aca="false">IFERROR(VLOOKUP(A1967,Personal!$A$6:$F$112,2,FALSE()),"")</f>
        <v>0</v>
      </c>
      <c r="C1967" s="19" t="str">
        <f aca="false">IFERROR(VLOOKUP(A1967,Personal!$A$6:$F$112,3,FALSE()),"")</f>
        <v>Olot</v>
      </c>
      <c r="D1967" s="19" t="s">
        <v>261</v>
      </c>
      <c r="E1967" s="19" t="s">
        <v>262</v>
      </c>
      <c r="F1967" s="19" t="s">
        <v>263</v>
      </c>
      <c r="G1967" s="19" t="s">
        <v>291</v>
      </c>
      <c r="H1967" s="19" t="n">
        <f aca="false">IF(OR(VLOOKUP(A1967,Personal!$A$6:$F$112,5,FALSE())&lt;&gt;"Sí",N1967="No aplica"),0,'Catàleg GRAE'!D113)</f>
        <v>1</v>
      </c>
      <c r="I1967" s="20"/>
      <c r="J1967" s="20"/>
      <c r="K1967" s="20"/>
      <c r="L1967" s="21"/>
      <c r="M1967" s="21"/>
      <c r="N1967" s="20"/>
      <c r="O1967" s="20"/>
      <c r="P1967" s="19" t="str">
        <f aca="false">IF(I1967="","",I1967-H1967)</f>
        <v/>
      </c>
      <c r="Q1967" s="19" t="str">
        <f aca="true">IF(B1967="","",IF(N1967="No aplica","No aplica",IF(I1967="","Pendent",IF(N1967="Per substituir","Substituir",IF(OR(N1967="No localitzat",N1967="No lliurat"),"Reposar",IF(I1967&lt;H1967,"Reposar",IF(I1967&gt;H1967,"Revisar excedent",IF(AND(G1967="Sí",M1967&lt;&gt;"",M1967&lt;TODAY()),"EPI caducat",IF(AND(G1967="Sí",M1967&lt;&gt;"",M1967&lt;=TODAY()+90),"EPI caduca ≤90 dies",IF(OR(N1967="Deteriorat usable",N1967="Revisió necessària"),"Revisar","OK"))))))))))</f>
      </c>
      <c r="R1967" s="20"/>
    </row>
    <row r="1968" customFormat="false" ht="15" hidden="false" customHeight="false" outlineLevel="0" collapsed="false">
      <c r="A1968" s="19" t="n">
        <v>19</v>
      </c>
      <c r="B1968" s="19" t="n">
        <f aca="false">IFERROR(VLOOKUP(A1968,Personal!$A$6:$F$112,2,FALSE()),"")</f>
        <v>0</v>
      </c>
      <c r="C1968" s="19" t="str">
        <f aca="false">IFERROR(VLOOKUP(A1968,Personal!$A$6:$F$112,3,FALSE()),"")</f>
        <v>Olot</v>
      </c>
      <c r="D1968" s="19" t="s">
        <v>26</v>
      </c>
      <c r="E1968" s="19" t="s">
        <v>27</v>
      </c>
      <c r="F1968" s="19" t="s">
        <v>28</v>
      </c>
      <c r="G1968" s="19" t="s">
        <v>291</v>
      </c>
      <c r="H1968" s="19" t="n">
        <f aca="false">IF(OR(VLOOKUP(A1968,Personal!$A$6:$F$112,5,FALSE())&lt;&gt;"Sí",N1968="No aplica"),0,'Catàleg GRAE'!D5)</f>
        <v>1</v>
      </c>
      <c r="I1968" s="20"/>
      <c r="J1968" s="20"/>
      <c r="K1968" s="20"/>
      <c r="L1968" s="21"/>
      <c r="M1968" s="21"/>
      <c r="N1968" s="20"/>
      <c r="O1968" s="20"/>
      <c r="P1968" s="19" t="str">
        <f aca="false">IF(I1968="","",I1968-H1968)</f>
        <v/>
      </c>
      <c r="Q1968" s="19" t="str">
        <f aca="true">IF(B1968="","",IF(N1968="No aplica","No aplica",IF(I1968="","Pendent",IF(N1968="Per substituir","Substituir",IF(OR(N1968="No localitzat",N1968="No lliurat"),"Reposar",IF(I1968&lt;H1968,"Reposar",IF(I1968&gt;H1968,"Revisar excedent",IF(AND(G1968="Sí",M1968&lt;&gt;"",M1968&lt;TODAY()),"EPI caducat",IF(AND(G1968="Sí",M1968&lt;&gt;"",M1968&lt;=TODAY()+90),"EPI caduca ≤90 dies",IF(OR(N1968="Deteriorat usable",N1968="Revisió necessària"),"Revisar","OK"))))))))))</f>
      </c>
      <c r="R1968" s="20"/>
    </row>
    <row r="1969" customFormat="false" ht="15" hidden="false" customHeight="false" outlineLevel="0" collapsed="false">
      <c r="A1969" s="19" t="n">
        <v>19</v>
      </c>
      <c r="B1969" s="19" t="n">
        <f aca="false">IFERROR(VLOOKUP(A1969,Personal!$A$6:$F$112,2,FALSE()),"")</f>
        <v>0</v>
      </c>
      <c r="C1969" s="19" t="str">
        <f aca="false">IFERROR(VLOOKUP(A1969,Personal!$A$6:$F$112,3,FALSE()),"")</f>
        <v>Olot</v>
      </c>
      <c r="D1969" s="19" t="s">
        <v>26</v>
      </c>
      <c r="E1969" s="19" t="s">
        <v>27</v>
      </c>
      <c r="F1969" s="19" t="s">
        <v>30</v>
      </c>
      <c r="G1969" s="19" t="s">
        <v>291</v>
      </c>
      <c r="H1969" s="19" t="n">
        <f aca="false">IF(OR(VLOOKUP(A1969,Personal!$A$6:$F$112,5,FALSE())&lt;&gt;"Sí",N1969="No aplica"),0,'Catàleg GRAE'!D6)</f>
        <v>1</v>
      </c>
      <c r="I1969" s="20"/>
      <c r="J1969" s="20"/>
      <c r="K1969" s="20"/>
      <c r="L1969" s="21"/>
      <c r="M1969" s="21"/>
      <c r="N1969" s="20"/>
      <c r="O1969" s="20"/>
      <c r="P1969" s="19" t="str">
        <f aca="false">IF(I1969="","",I1969-H1969)</f>
        <v/>
      </c>
      <c r="Q1969" s="19" t="str">
        <f aca="true">IF(B1969="","",IF(N1969="No aplica","No aplica",IF(I1969="","Pendent",IF(N1969="Per substituir","Substituir",IF(OR(N1969="No localitzat",N1969="No lliurat"),"Reposar",IF(I1969&lt;H1969,"Reposar",IF(I1969&gt;H1969,"Revisar excedent",IF(AND(G1969="Sí",M1969&lt;&gt;"",M1969&lt;TODAY()),"EPI caducat",IF(AND(G1969="Sí",M1969&lt;&gt;"",M1969&lt;=TODAY()+90),"EPI caduca ≤90 dies",IF(OR(N1969="Deteriorat usable",N1969="Revisió necessària"),"Revisar","OK"))))))))))</f>
      </c>
      <c r="R1969" s="20"/>
    </row>
    <row r="1970" customFormat="false" ht="15" hidden="false" customHeight="false" outlineLevel="0" collapsed="false">
      <c r="A1970" s="19" t="n">
        <v>19</v>
      </c>
      <c r="B1970" s="19" t="n">
        <f aca="false">IFERROR(VLOOKUP(A1970,Personal!$A$6:$F$112,2,FALSE()),"")</f>
        <v>0</v>
      </c>
      <c r="C1970" s="19" t="str">
        <f aca="false">IFERROR(VLOOKUP(A1970,Personal!$A$6:$F$112,3,FALSE()),"")</f>
        <v>Olot</v>
      </c>
      <c r="D1970" s="19" t="s">
        <v>26</v>
      </c>
      <c r="E1970" s="19" t="s">
        <v>31</v>
      </c>
      <c r="F1970" s="19" t="s">
        <v>32</v>
      </c>
      <c r="G1970" s="19" t="s">
        <v>272</v>
      </c>
      <c r="H1970" s="19" t="n">
        <f aca="false">IF(OR(VLOOKUP(A1970,Personal!$A$6:$F$112,5,FALSE())&lt;&gt;"Sí",N1970="No aplica"),0,'Catàleg GRAE'!D7)</f>
        <v>1</v>
      </c>
      <c r="I1970" s="20"/>
      <c r="J1970" s="20"/>
      <c r="K1970" s="20"/>
      <c r="L1970" s="21"/>
      <c r="M1970" s="21"/>
      <c r="N1970" s="20"/>
      <c r="O1970" s="20"/>
      <c r="P1970" s="19" t="str">
        <f aca="false">IF(I1970="","",I1970-H1970)</f>
        <v/>
      </c>
      <c r="Q1970" s="19" t="str">
        <f aca="true">IF(B1970="","",IF(N1970="No aplica","No aplica",IF(I1970="","Pendent",IF(N1970="Per substituir","Substituir",IF(OR(N1970="No localitzat",N1970="No lliurat"),"Reposar",IF(I1970&lt;H1970,"Reposar",IF(I1970&gt;H1970,"Revisar excedent",IF(AND(G1970="Sí",M1970&lt;&gt;"",M1970&lt;TODAY()),"EPI caducat",IF(AND(G1970="Sí",M1970&lt;&gt;"",M1970&lt;=TODAY()+90),"EPI caduca ≤90 dies",IF(OR(N1970="Deteriorat usable",N1970="Revisió necessària"),"Revisar","OK"))))))))))</f>
      </c>
      <c r="R1970" s="20"/>
    </row>
    <row r="1971" customFormat="false" ht="15" hidden="false" customHeight="false" outlineLevel="0" collapsed="false">
      <c r="A1971" s="19" t="n">
        <v>19</v>
      </c>
      <c r="B1971" s="19" t="n">
        <f aca="false">IFERROR(VLOOKUP(A1971,Personal!$A$6:$F$112,2,FALSE()),"")</f>
        <v>0</v>
      </c>
      <c r="C1971" s="19" t="str">
        <f aca="false">IFERROR(VLOOKUP(A1971,Personal!$A$6:$F$112,3,FALSE()),"")</f>
        <v>Olot</v>
      </c>
      <c r="D1971" s="19" t="s">
        <v>26</v>
      </c>
      <c r="E1971" s="19" t="s">
        <v>33</v>
      </c>
      <c r="F1971" s="19" t="s">
        <v>34</v>
      </c>
      <c r="G1971" s="19" t="s">
        <v>291</v>
      </c>
      <c r="H1971" s="19" t="n">
        <f aca="false">IF(OR(VLOOKUP(A1971,Personal!$A$6:$F$112,5,FALSE())&lt;&gt;"Sí",N1971="No aplica"),0,'Catàleg GRAE'!D8)</f>
        <v>2</v>
      </c>
      <c r="I1971" s="20"/>
      <c r="J1971" s="20"/>
      <c r="K1971" s="20"/>
      <c r="L1971" s="21"/>
      <c r="M1971" s="21"/>
      <c r="N1971" s="20"/>
      <c r="O1971" s="20"/>
      <c r="P1971" s="19" t="str">
        <f aca="false">IF(I1971="","",I1971-H1971)</f>
        <v/>
      </c>
      <c r="Q1971" s="19" t="str">
        <f aca="true">IF(B1971="","",IF(N1971="No aplica","No aplica",IF(I1971="","Pendent",IF(N1971="Per substituir","Substituir",IF(OR(N1971="No localitzat",N1971="No lliurat"),"Reposar",IF(I1971&lt;H1971,"Reposar",IF(I1971&gt;H1971,"Revisar excedent",IF(AND(G1971="Sí",M1971&lt;&gt;"",M1971&lt;TODAY()),"EPI caducat",IF(AND(G1971="Sí",M1971&lt;&gt;"",M1971&lt;=TODAY()+90),"EPI caduca ≤90 dies",IF(OR(N1971="Deteriorat usable",N1971="Revisió necessària"),"Revisar","OK"))))))))))</f>
      </c>
      <c r="R1971" s="20"/>
    </row>
    <row r="1972" customFormat="false" ht="15" hidden="false" customHeight="false" outlineLevel="0" collapsed="false">
      <c r="A1972" s="19" t="n">
        <v>19</v>
      </c>
      <c r="B1972" s="19" t="n">
        <f aca="false">IFERROR(VLOOKUP(A1972,Personal!$A$6:$F$112,2,FALSE()),"")</f>
        <v>0</v>
      </c>
      <c r="C1972" s="19" t="str">
        <f aca="false">IFERROR(VLOOKUP(A1972,Personal!$A$6:$F$112,3,FALSE()),"")</f>
        <v>Olot</v>
      </c>
      <c r="D1972" s="19" t="s">
        <v>26</v>
      </c>
      <c r="E1972" s="19" t="s">
        <v>35</v>
      </c>
      <c r="F1972" s="19" t="s">
        <v>36</v>
      </c>
      <c r="G1972" s="19" t="s">
        <v>291</v>
      </c>
      <c r="H1972" s="19" t="n">
        <f aca="false">IF(OR(VLOOKUP(A1972,Personal!$A$6:$F$112,5,FALSE())&lt;&gt;"Sí",N1972="No aplica"),0,'Catàleg GRAE'!D9)</f>
        <v>1</v>
      </c>
      <c r="I1972" s="20"/>
      <c r="J1972" s="20"/>
      <c r="K1972" s="20"/>
      <c r="L1972" s="21"/>
      <c r="M1972" s="21"/>
      <c r="N1972" s="20"/>
      <c r="O1972" s="20"/>
      <c r="P1972" s="19" t="str">
        <f aca="false">IF(I1972="","",I1972-H1972)</f>
        <v/>
      </c>
      <c r="Q1972" s="19" t="str">
        <f aca="true">IF(B1972="","",IF(N1972="No aplica","No aplica",IF(I1972="","Pendent",IF(N1972="Per substituir","Substituir",IF(OR(N1972="No localitzat",N1972="No lliurat"),"Reposar",IF(I1972&lt;H1972,"Reposar",IF(I1972&gt;H1972,"Revisar excedent",IF(AND(G1972="Sí",M1972&lt;&gt;"",M1972&lt;TODAY()),"EPI caducat",IF(AND(G1972="Sí",M1972&lt;&gt;"",M1972&lt;=TODAY()+90),"EPI caduca ≤90 dies",IF(OR(N1972="Deteriorat usable",N1972="Revisió necessària"),"Revisar","OK"))))))))))</f>
      </c>
      <c r="R1972" s="20"/>
    </row>
    <row r="1973" customFormat="false" ht="15" hidden="false" customHeight="false" outlineLevel="0" collapsed="false">
      <c r="A1973" s="19" t="n">
        <v>19</v>
      </c>
      <c r="B1973" s="19" t="n">
        <f aca="false">IFERROR(VLOOKUP(A1973,Personal!$A$6:$F$112,2,FALSE()),"")</f>
        <v>0</v>
      </c>
      <c r="C1973" s="19" t="str">
        <f aca="false">IFERROR(VLOOKUP(A1973,Personal!$A$6:$F$112,3,FALSE()),"")</f>
        <v>Olot</v>
      </c>
      <c r="D1973" s="19" t="s">
        <v>37</v>
      </c>
      <c r="E1973" s="19" t="s">
        <v>38</v>
      </c>
      <c r="F1973" s="19" t="s">
        <v>39</v>
      </c>
      <c r="G1973" s="19" t="s">
        <v>291</v>
      </c>
      <c r="H1973" s="19" t="n">
        <f aca="false">IF(OR(VLOOKUP(A1973,Personal!$A$6:$F$112,5,FALSE())&lt;&gt;"Sí",N1973="No aplica"),0,'Catàleg GRAE'!D10)</f>
        <v>1</v>
      </c>
      <c r="I1973" s="20"/>
      <c r="J1973" s="20"/>
      <c r="K1973" s="20"/>
      <c r="L1973" s="21"/>
      <c r="M1973" s="21"/>
      <c r="N1973" s="20"/>
      <c r="O1973" s="20"/>
      <c r="P1973" s="19" t="str">
        <f aca="false">IF(I1973="","",I1973-H1973)</f>
        <v/>
      </c>
      <c r="Q1973" s="19" t="str">
        <f aca="true">IF(B1973="","",IF(N1973="No aplica","No aplica",IF(I1973="","Pendent",IF(N1973="Per substituir","Substituir",IF(OR(N1973="No localitzat",N1973="No lliurat"),"Reposar",IF(I1973&lt;H1973,"Reposar",IF(I1973&gt;H1973,"Revisar excedent",IF(AND(G1973="Sí",M1973&lt;&gt;"",M1973&lt;TODAY()),"EPI caducat",IF(AND(G1973="Sí",M1973&lt;&gt;"",M1973&lt;=TODAY()+90),"EPI caduca ≤90 dies",IF(OR(N1973="Deteriorat usable",N1973="Revisió necessària"),"Revisar","OK"))))))))))</f>
      </c>
      <c r="R1973" s="20"/>
    </row>
    <row r="1974" customFormat="false" ht="15" hidden="false" customHeight="false" outlineLevel="0" collapsed="false">
      <c r="A1974" s="19" t="n">
        <v>19</v>
      </c>
      <c r="B1974" s="19" t="n">
        <f aca="false">IFERROR(VLOOKUP(A1974,Personal!$A$6:$F$112,2,FALSE()),"")</f>
        <v>0</v>
      </c>
      <c r="C1974" s="19" t="str">
        <f aca="false">IFERROR(VLOOKUP(A1974,Personal!$A$6:$F$112,3,FALSE()),"")</f>
        <v>Olot</v>
      </c>
      <c r="D1974" s="19" t="s">
        <v>40</v>
      </c>
      <c r="E1974" s="19" t="s">
        <v>41</v>
      </c>
      <c r="F1974" s="19" t="s">
        <v>42</v>
      </c>
      <c r="G1974" s="19" t="s">
        <v>272</v>
      </c>
      <c r="H1974" s="19" t="n">
        <f aca="false">IF(OR(VLOOKUP(A1974,Personal!$A$6:$F$112,5,FALSE())&lt;&gt;"Sí",N1974="No aplica"),0,'Catàleg GRAE'!D11)</f>
        <v>1</v>
      </c>
      <c r="I1974" s="20"/>
      <c r="J1974" s="20"/>
      <c r="K1974" s="20"/>
      <c r="L1974" s="21"/>
      <c r="M1974" s="21"/>
      <c r="N1974" s="20"/>
      <c r="O1974" s="20"/>
      <c r="P1974" s="19" t="str">
        <f aca="false">IF(I1974="","",I1974-H1974)</f>
        <v/>
      </c>
      <c r="Q1974" s="19" t="str">
        <f aca="true">IF(B1974="","",IF(N1974="No aplica","No aplica",IF(I1974="","Pendent",IF(N1974="Per substituir","Substituir",IF(OR(N1974="No localitzat",N1974="No lliurat"),"Reposar",IF(I1974&lt;H1974,"Reposar",IF(I1974&gt;H1974,"Revisar excedent",IF(AND(G1974="Sí",M1974&lt;&gt;"",M1974&lt;TODAY()),"EPI caducat",IF(AND(G1974="Sí",M1974&lt;&gt;"",M1974&lt;=TODAY()+90),"EPI caduca ≤90 dies",IF(OR(N1974="Deteriorat usable",N1974="Revisió necessària"),"Revisar","OK"))))))))))</f>
      </c>
      <c r="R1974" s="20"/>
    </row>
    <row r="1975" customFormat="false" ht="15" hidden="false" customHeight="false" outlineLevel="0" collapsed="false">
      <c r="A1975" s="19" t="n">
        <v>19</v>
      </c>
      <c r="B1975" s="19" t="n">
        <f aca="false">IFERROR(VLOOKUP(A1975,Personal!$A$6:$F$112,2,FALSE()),"")</f>
        <v>0</v>
      </c>
      <c r="C1975" s="19" t="str">
        <f aca="false">IFERROR(VLOOKUP(A1975,Personal!$A$6:$F$112,3,FALSE()),"")</f>
        <v>Olot</v>
      </c>
      <c r="D1975" s="19" t="s">
        <v>40</v>
      </c>
      <c r="E1975" s="19" t="s">
        <v>43</v>
      </c>
      <c r="F1975" s="19" t="s">
        <v>44</v>
      </c>
      <c r="G1975" s="19" t="s">
        <v>272</v>
      </c>
      <c r="H1975" s="19" t="n">
        <f aca="false">IF(OR(VLOOKUP(A1975,Personal!$A$6:$F$112,5,FALSE())&lt;&gt;"Sí",N1975="No aplica"),0,'Catàleg GRAE'!D12)</f>
        <v>1</v>
      </c>
      <c r="I1975" s="20"/>
      <c r="J1975" s="20"/>
      <c r="K1975" s="20"/>
      <c r="L1975" s="21"/>
      <c r="M1975" s="21"/>
      <c r="N1975" s="20"/>
      <c r="O1975" s="20"/>
      <c r="P1975" s="19" t="str">
        <f aca="false">IF(I1975="","",I1975-H1975)</f>
        <v/>
      </c>
      <c r="Q1975" s="19" t="str">
        <f aca="true">IF(B1975="","",IF(N1975="No aplica","No aplica",IF(I1975="","Pendent",IF(N1975="Per substituir","Substituir",IF(OR(N1975="No localitzat",N1975="No lliurat"),"Reposar",IF(I1975&lt;H1975,"Reposar",IF(I1975&gt;H1975,"Revisar excedent",IF(AND(G1975="Sí",M1975&lt;&gt;"",M1975&lt;TODAY()),"EPI caducat",IF(AND(G1975="Sí",M1975&lt;&gt;"",M1975&lt;=TODAY()+90),"EPI caduca ≤90 dies",IF(OR(N1975="Deteriorat usable",N1975="Revisió necessària"),"Revisar","OK"))))))))))</f>
      </c>
      <c r="R1975" s="20"/>
    </row>
    <row r="1976" customFormat="false" ht="15" hidden="false" customHeight="false" outlineLevel="0" collapsed="false">
      <c r="A1976" s="19" t="n">
        <v>19</v>
      </c>
      <c r="B1976" s="19" t="n">
        <f aca="false">IFERROR(VLOOKUP(A1976,Personal!$A$6:$F$112,2,FALSE()),"")</f>
        <v>0</v>
      </c>
      <c r="C1976" s="19" t="str">
        <f aca="false">IFERROR(VLOOKUP(A1976,Personal!$A$6:$F$112,3,FALSE()),"")</f>
        <v>Olot</v>
      </c>
      <c r="D1976" s="19" t="s">
        <v>45</v>
      </c>
      <c r="E1976" s="19" t="s">
        <v>46</v>
      </c>
      <c r="F1976" s="19" t="s">
        <v>47</v>
      </c>
      <c r="G1976" s="19" t="s">
        <v>291</v>
      </c>
      <c r="H1976" s="19" t="n">
        <f aca="false">IF(OR(VLOOKUP(A1976,Personal!$A$6:$F$112,5,FALSE())&lt;&gt;"Sí",N1976="No aplica"),0,'Catàleg GRAE'!D13)</f>
        <v>1</v>
      </c>
      <c r="I1976" s="20"/>
      <c r="J1976" s="20"/>
      <c r="K1976" s="20"/>
      <c r="L1976" s="21"/>
      <c r="M1976" s="21"/>
      <c r="N1976" s="20"/>
      <c r="O1976" s="20"/>
      <c r="P1976" s="19" t="str">
        <f aca="false">IF(I1976="","",I1976-H1976)</f>
        <v/>
      </c>
      <c r="Q1976" s="19" t="str">
        <f aca="true">IF(B1976="","",IF(N1976="No aplica","No aplica",IF(I1976="","Pendent",IF(N1976="Per substituir","Substituir",IF(OR(N1976="No localitzat",N1976="No lliurat"),"Reposar",IF(I1976&lt;H1976,"Reposar",IF(I1976&gt;H1976,"Revisar excedent",IF(AND(G1976="Sí",M1976&lt;&gt;"",M1976&lt;TODAY()),"EPI caducat",IF(AND(G1976="Sí",M1976&lt;&gt;"",M1976&lt;=TODAY()+90),"EPI caduca ≤90 dies",IF(OR(N1976="Deteriorat usable",N1976="Revisió necessària"),"Revisar","OK"))))))))))</f>
      </c>
      <c r="R1976" s="20"/>
    </row>
    <row r="1977" customFormat="false" ht="15" hidden="false" customHeight="false" outlineLevel="0" collapsed="false">
      <c r="A1977" s="19" t="n">
        <v>19</v>
      </c>
      <c r="B1977" s="19" t="n">
        <f aca="false">IFERROR(VLOOKUP(A1977,Personal!$A$6:$F$112,2,FALSE()),"")</f>
        <v>0</v>
      </c>
      <c r="C1977" s="19" t="str">
        <f aca="false">IFERROR(VLOOKUP(A1977,Personal!$A$6:$F$112,3,FALSE()),"")</f>
        <v>Olot</v>
      </c>
      <c r="D1977" s="19" t="s">
        <v>45</v>
      </c>
      <c r="E1977" s="19" t="s">
        <v>48</v>
      </c>
      <c r="F1977" s="19" t="s">
        <v>49</v>
      </c>
      <c r="G1977" s="19" t="s">
        <v>291</v>
      </c>
      <c r="H1977" s="19" t="n">
        <f aca="false">IF(OR(VLOOKUP(A1977,Personal!$A$6:$F$112,5,FALSE())&lt;&gt;"Sí",N1977="No aplica"),0,'Catàleg GRAE'!D14)</f>
        <v>1</v>
      </c>
      <c r="I1977" s="20"/>
      <c r="J1977" s="20"/>
      <c r="K1977" s="20"/>
      <c r="L1977" s="21"/>
      <c r="M1977" s="21"/>
      <c r="N1977" s="20"/>
      <c r="O1977" s="20"/>
      <c r="P1977" s="19" t="str">
        <f aca="false">IF(I1977="","",I1977-H1977)</f>
        <v/>
      </c>
      <c r="Q1977" s="19" t="str">
        <f aca="true">IF(B1977="","",IF(N1977="No aplica","No aplica",IF(I1977="","Pendent",IF(N1977="Per substituir","Substituir",IF(OR(N1977="No localitzat",N1977="No lliurat"),"Reposar",IF(I1977&lt;H1977,"Reposar",IF(I1977&gt;H1977,"Revisar excedent",IF(AND(G1977="Sí",M1977&lt;&gt;"",M1977&lt;TODAY()),"EPI caducat",IF(AND(G1977="Sí",M1977&lt;&gt;"",M1977&lt;=TODAY()+90),"EPI caduca ≤90 dies",IF(OR(N1977="Deteriorat usable",N1977="Revisió necessària"),"Revisar","OK"))))))))))</f>
      </c>
      <c r="R1977" s="20"/>
    </row>
    <row r="1978" customFormat="false" ht="15" hidden="false" customHeight="false" outlineLevel="0" collapsed="false">
      <c r="A1978" s="19" t="n">
        <v>19</v>
      </c>
      <c r="B1978" s="19" t="n">
        <f aca="false">IFERROR(VLOOKUP(A1978,Personal!$A$6:$F$112,2,FALSE()),"")</f>
        <v>0</v>
      </c>
      <c r="C1978" s="19" t="str">
        <f aca="false">IFERROR(VLOOKUP(A1978,Personal!$A$6:$F$112,3,FALSE()),"")</f>
        <v>Olot</v>
      </c>
      <c r="D1978" s="19" t="s">
        <v>45</v>
      </c>
      <c r="E1978" s="19" t="s">
        <v>50</v>
      </c>
      <c r="F1978" s="19" t="s">
        <v>51</v>
      </c>
      <c r="G1978" s="19" t="s">
        <v>291</v>
      </c>
      <c r="H1978" s="19" t="n">
        <f aca="false">IF(OR(VLOOKUP(A1978,Personal!$A$6:$F$112,5,FALSE())&lt;&gt;"Sí",N1978="No aplica"),0,'Catàleg GRAE'!D15)</f>
        <v>1</v>
      </c>
      <c r="I1978" s="20"/>
      <c r="J1978" s="20"/>
      <c r="K1978" s="20"/>
      <c r="L1978" s="21"/>
      <c r="M1978" s="21"/>
      <c r="N1978" s="20"/>
      <c r="O1978" s="20"/>
      <c r="P1978" s="19" t="str">
        <f aca="false">IF(I1978="","",I1978-H1978)</f>
        <v/>
      </c>
      <c r="Q1978" s="19" t="str">
        <f aca="true">IF(B1978="","",IF(N1978="No aplica","No aplica",IF(I1978="","Pendent",IF(N1978="Per substituir","Substituir",IF(OR(N1978="No localitzat",N1978="No lliurat"),"Reposar",IF(I1978&lt;H1978,"Reposar",IF(I1978&gt;H1978,"Revisar excedent",IF(AND(G1978="Sí",M1978&lt;&gt;"",M1978&lt;TODAY()),"EPI caducat",IF(AND(G1978="Sí",M1978&lt;&gt;"",M1978&lt;=TODAY()+90),"EPI caduca ≤90 dies",IF(OR(N1978="Deteriorat usable",N1978="Revisió necessària"),"Revisar","OK"))))))))))</f>
      </c>
      <c r="R1978" s="20"/>
    </row>
    <row r="1979" customFormat="false" ht="15" hidden="false" customHeight="false" outlineLevel="0" collapsed="false">
      <c r="A1979" s="19" t="n">
        <v>19</v>
      </c>
      <c r="B1979" s="19" t="n">
        <f aca="false">IFERROR(VLOOKUP(A1979,Personal!$A$6:$F$112,2,FALSE()),"")</f>
        <v>0</v>
      </c>
      <c r="C1979" s="19" t="str">
        <f aca="false">IFERROR(VLOOKUP(A1979,Personal!$A$6:$F$112,3,FALSE()),"")</f>
        <v>Olot</v>
      </c>
      <c r="D1979" s="19" t="s">
        <v>45</v>
      </c>
      <c r="E1979" s="19" t="s">
        <v>52</v>
      </c>
      <c r="F1979" s="19" t="s">
        <v>53</v>
      </c>
      <c r="G1979" s="19" t="s">
        <v>291</v>
      </c>
      <c r="H1979" s="19" t="n">
        <f aca="false">IF(OR(VLOOKUP(A1979,Personal!$A$6:$F$112,5,FALSE())&lt;&gt;"Sí",N1979="No aplica"),0,'Catàleg GRAE'!D16)</f>
        <v>1</v>
      </c>
      <c r="I1979" s="20"/>
      <c r="J1979" s="20"/>
      <c r="K1979" s="20"/>
      <c r="L1979" s="21"/>
      <c r="M1979" s="21"/>
      <c r="N1979" s="20"/>
      <c r="O1979" s="20"/>
      <c r="P1979" s="19" t="str">
        <f aca="false">IF(I1979="","",I1979-H1979)</f>
        <v/>
      </c>
      <c r="Q1979" s="19" t="str">
        <f aca="true">IF(B1979="","",IF(N1979="No aplica","No aplica",IF(I1979="","Pendent",IF(N1979="Per substituir","Substituir",IF(OR(N1979="No localitzat",N1979="No lliurat"),"Reposar",IF(I1979&lt;H1979,"Reposar",IF(I1979&gt;H1979,"Revisar excedent",IF(AND(G1979="Sí",M1979&lt;&gt;"",M1979&lt;TODAY()),"EPI caducat",IF(AND(G1979="Sí",M1979&lt;&gt;"",M1979&lt;=TODAY()+90),"EPI caduca ≤90 dies",IF(OR(N1979="Deteriorat usable",N1979="Revisió necessària"),"Revisar","OK"))))))))))</f>
      </c>
      <c r="R1979" s="20"/>
    </row>
    <row r="1980" customFormat="false" ht="15" hidden="false" customHeight="false" outlineLevel="0" collapsed="false">
      <c r="A1980" s="19" t="n">
        <v>19</v>
      </c>
      <c r="B1980" s="19" t="n">
        <f aca="false">IFERROR(VLOOKUP(A1980,Personal!$A$6:$F$112,2,FALSE()),"")</f>
        <v>0</v>
      </c>
      <c r="C1980" s="19" t="str">
        <f aca="false">IFERROR(VLOOKUP(A1980,Personal!$A$6:$F$112,3,FALSE()),"")</f>
        <v>Olot</v>
      </c>
      <c r="D1980" s="19" t="s">
        <v>45</v>
      </c>
      <c r="E1980" s="19" t="s">
        <v>54</v>
      </c>
      <c r="F1980" s="19" t="s">
        <v>55</v>
      </c>
      <c r="G1980" s="19" t="s">
        <v>291</v>
      </c>
      <c r="H1980" s="19" t="n">
        <f aca="false">IF(OR(VLOOKUP(A1980,Personal!$A$6:$F$112,5,FALSE())&lt;&gt;"Sí",N1980="No aplica"),0,'Catàleg GRAE'!D17)</f>
        <v>1</v>
      </c>
      <c r="I1980" s="20"/>
      <c r="J1980" s="20"/>
      <c r="K1980" s="20"/>
      <c r="L1980" s="21"/>
      <c r="M1980" s="21"/>
      <c r="N1980" s="20"/>
      <c r="O1980" s="20"/>
      <c r="P1980" s="19" t="str">
        <f aca="false">IF(I1980="","",I1980-H1980)</f>
        <v/>
      </c>
      <c r="Q1980" s="19" t="str">
        <f aca="true">IF(B1980="","",IF(N1980="No aplica","No aplica",IF(I1980="","Pendent",IF(N1980="Per substituir","Substituir",IF(OR(N1980="No localitzat",N1980="No lliurat"),"Reposar",IF(I1980&lt;H1980,"Reposar",IF(I1980&gt;H1980,"Revisar excedent",IF(AND(G1980="Sí",M1980&lt;&gt;"",M1980&lt;TODAY()),"EPI caducat",IF(AND(G1980="Sí",M1980&lt;&gt;"",M1980&lt;=TODAY()+90),"EPI caduca ≤90 dies",IF(OR(N1980="Deteriorat usable",N1980="Revisió necessària"),"Revisar","OK"))))))))))</f>
      </c>
      <c r="R1980" s="20"/>
    </row>
    <row r="1981" customFormat="false" ht="15" hidden="false" customHeight="false" outlineLevel="0" collapsed="false">
      <c r="A1981" s="19" t="n">
        <v>19</v>
      </c>
      <c r="B1981" s="19" t="n">
        <f aca="false">IFERROR(VLOOKUP(A1981,Personal!$A$6:$F$112,2,FALSE()),"")</f>
        <v>0</v>
      </c>
      <c r="C1981" s="19" t="str">
        <f aca="false">IFERROR(VLOOKUP(A1981,Personal!$A$6:$F$112,3,FALSE()),"")</f>
        <v>Olot</v>
      </c>
      <c r="D1981" s="19" t="s">
        <v>56</v>
      </c>
      <c r="E1981" s="19" t="s">
        <v>57</v>
      </c>
      <c r="F1981" s="19" t="s">
        <v>58</v>
      </c>
      <c r="G1981" s="19" t="s">
        <v>291</v>
      </c>
      <c r="H1981" s="19" t="n">
        <f aca="false">IF(OR(VLOOKUP(A1981,Personal!$A$6:$F$112,5,FALSE())&lt;&gt;"Sí",N1981="No aplica"),0,'Catàleg GRAE'!D18)</f>
        <v>1</v>
      </c>
      <c r="I1981" s="20"/>
      <c r="J1981" s="20"/>
      <c r="K1981" s="20"/>
      <c r="L1981" s="21"/>
      <c r="M1981" s="21"/>
      <c r="N1981" s="20"/>
      <c r="O1981" s="20"/>
      <c r="P1981" s="19" t="str">
        <f aca="false">IF(I1981="","",I1981-H1981)</f>
        <v/>
      </c>
      <c r="Q1981" s="19" t="str">
        <f aca="true">IF(B1981="","",IF(N1981="No aplica","No aplica",IF(I1981="","Pendent",IF(N1981="Per substituir","Substituir",IF(OR(N1981="No localitzat",N1981="No lliurat"),"Reposar",IF(I1981&lt;H1981,"Reposar",IF(I1981&gt;H1981,"Revisar excedent",IF(AND(G1981="Sí",M1981&lt;&gt;"",M1981&lt;TODAY()),"EPI caducat",IF(AND(G1981="Sí",M1981&lt;&gt;"",M1981&lt;=TODAY()+90),"EPI caduca ≤90 dies",IF(OR(N1981="Deteriorat usable",N1981="Revisió necessària"),"Revisar","OK"))))))))))</f>
      </c>
      <c r="R1981" s="20"/>
    </row>
    <row r="1982" customFormat="false" ht="15" hidden="false" customHeight="false" outlineLevel="0" collapsed="false">
      <c r="A1982" s="19" t="n">
        <v>19</v>
      </c>
      <c r="B1982" s="19" t="n">
        <f aca="false">IFERROR(VLOOKUP(A1982,Personal!$A$6:$F$112,2,FALSE()),"")</f>
        <v>0</v>
      </c>
      <c r="C1982" s="19" t="str">
        <f aca="false">IFERROR(VLOOKUP(A1982,Personal!$A$6:$F$112,3,FALSE()),"")</f>
        <v>Olot</v>
      </c>
      <c r="D1982" s="19" t="s">
        <v>59</v>
      </c>
      <c r="E1982" s="19" t="s">
        <v>60</v>
      </c>
      <c r="F1982" s="19" t="s">
        <v>61</v>
      </c>
      <c r="G1982" s="19" t="s">
        <v>291</v>
      </c>
      <c r="H1982" s="19" t="n">
        <f aca="false">IF(OR(VLOOKUP(A1982,Personal!$A$6:$F$112,5,FALSE())&lt;&gt;"Sí",N1982="No aplica"),0,'Catàleg GRAE'!D19)</f>
        <v>4</v>
      </c>
      <c r="I1982" s="20"/>
      <c r="J1982" s="20"/>
      <c r="K1982" s="20"/>
      <c r="L1982" s="21"/>
      <c r="M1982" s="21"/>
      <c r="N1982" s="20"/>
      <c r="O1982" s="20"/>
      <c r="P1982" s="19" t="str">
        <f aca="false">IF(I1982="","",I1982-H1982)</f>
        <v/>
      </c>
      <c r="Q1982" s="19" t="str">
        <f aca="true">IF(B1982="","",IF(N1982="No aplica","No aplica",IF(I1982="","Pendent",IF(N1982="Per substituir","Substituir",IF(OR(N1982="No localitzat",N1982="No lliurat"),"Reposar",IF(I1982&lt;H1982,"Reposar",IF(I1982&gt;H1982,"Revisar excedent",IF(AND(G1982="Sí",M1982&lt;&gt;"",M1982&lt;TODAY()),"EPI caducat",IF(AND(G1982="Sí",M1982&lt;&gt;"",M1982&lt;=TODAY()+90),"EPI caduca ≤90 dies",IF(OR(N1982="Deteriorat usable",N1982="Revisió necessària"),"Revisar","OK"))))))))))</f>
      </c>
      <c r="R1982" s="20"/>
    </row>
    <row r="1983" customFormat="false" ht="15" hidden="false" customHeight="false" outlineLevel="0" collapsed="false">
      <c r="A1983" s="19" t="n">
        <v>19</v>
      </c>
      <c r="B1983" s="19" t="n">
        <f aca="false">IFERROR(VLOOKUP(A1983,Personal!$A$6:$F$112,2,FALSE()),"")</f>
        <v>0</v>
      </c>
      <c r="C1983" s="19" t="str">
        <f aca="false">IFERROR(VLOOKUP(A1983,Personal!$A$6:$F$112,3,FALSE()),"")</f>
        <v>Olot</v>
      </c>
      <c r="D1983" s="19" t="s">
        <v>59</v>
      </c>
      <c r="E1983" s="19" t="s">
        <v>60</v>
      </c>
      <c r="F1983" s="19" t="s">
        <v>62</v>
      </c>
      <c r="G1983" s="19" t="s">
        <v>291</v>
      </c>
      <c r="H1983" s="19" t="n">
        <f aca="false">IF(OR(VLOOKUP(A1983,Personal!$A$6:$F$112,5,FALSE())&lt;&gt;"Sí",N1983="No aplica"),0,'Catàleg GRAE'!D20)</f>
        <v>2</v>
      </c>
      <c r="I1983" s="20"/>
      <c r="J1983" s="20"/>
      <c r="K1983" s="20"/>
      <c r="L1983" s="21"/>
      <c r="M1983" s="21"/>
      <c r="N1983" s="20"/>
      <c r="O1983" s="20"/>
      <c r="P1983" s="19" t="str">
        <f aca="false">IF(I1983="","",I1983-H1983)</f>
        <v/>
      </c>
      <c r="Q1983" s="19" t="str">
        <f aca="true">IF(B1983="","",IF(N1983="No aplica","No aplica",IF(I1983="","Pendent",IF(N1983="Per substituir","Substituir",IF(OR(N1983="No localitzat",N1983="No lliurat"),"Reposar",IF(I1983&lt;H1983,"Reposar",IF(I1983&gt;H1983,"Revisar excedent",IF(AND(G1983="Sí",M1983&lt;&gt;"",M1983&lt;TODAY()),"EPI caducat",IF(AND(G1983="Sí",M1983&lt;&gt;"",M1983&lt;=TODAY()+90),"EPI caduca ≤90 dies",IF(OR(N1983="Deteriorat usable",N1983="Revisió necessària"),"Revisar","OK"))))))))))</f>
      </c>
      <c r="R1983" s="20"/>
    </row>
    <row r="1984" customFormat="false" ht="15" hidden="false" customHeight="false" outlineLevel="0" collapsed="false">
      <c r="A1984" s="19" t="n">
        <v>19</v>
      </c>
      <c r="B1984" s="19" t="n">
        <f aca="false">IFERROR(VLOOKUP(A1984,Personal!$A$6:$F$112,2,FALSE()),"")</f>
        <v>0</v>
      </c>
      <c r="C1984" s="19" t="str">
        <f aca="false">IFERROR(VLOOKUP(A1984,Personal!$A$6:$F$112,3,FALSE()),"")</f>
        <v>Olot</v>
      </c>
      <c r="D1984" s="19" t="s">
        <v>59</v>
      </c>
      <c r="E1984" s="19" t="s">
        <v>60</v>
      </c>
      <c r="F1984" s="19" t="s">
        <v>63</v>
      </c>
      <c r="G1984" s="19" t="s">
        <v>291</v>
      </c>
      <c r="H1984" s="19" t="n">
        <f aca="false">IF(OR(VLOOKUP(A1984,Personal!$A$6:$F$112,5,FALSE())&lt;&gt;"Sí",N1984="No aplica"),0,'Catàleg GRAE'!D21)</f>
        <v>2</v>
      </c>
      <c r="I1984" s="20"/>
      <c r="J1984" s="20"/>
      <c r="K1984" s="20"/>
      <c r="L1984" s="21"/>
      <c r="M1984" s="21"/>
      <c r="N1984" s="20"/>
      <c r="O1984" s="20"/>
      <c r="P1984" s="19" t="str">
        <f aca="false">IF(I1984="","",I1984-H1984)</f>
        <v/>
      </c>
      <c r="Q1984" s="19" t="str">
        <f aca="true">IF(B1984="","",IF(N1984="No aplica","No aplica",IF(I1984="","Pendent",IF(N1984="Per substituir","Substituir",IF(OR(N1984="No localitzat",N1984="No lliurat"),"Reposar",IF(I1984&lt;H1984,"Reposar",IF(I1984&gt;H1984,"Revisar excedent",IF(AND(G1984="Sí",M1984&lt;&gt;"",M1984&lt;TODAY()),"EPI caducat",IF(AND(G1984="Sí",M1984&lt;&gt;"",M1984&lt;=TODAY()+90),"EPI caduca ≤90 dies",IF(OR(N1984="Deteriorat usable",N1984="Revisió necessària"),"Revisar","OK"))))))))))</f>
      </c>
      <c r="R1984" s="20"/>
    </row>
    <row r="1985" customFormat="false" ht="15" hidden="false" customHeight="false" outlineLevel="0" collapsed="false">
      <c r="A1985" s="19" t="n">
        <v>19</v>
      </c>
      <c r="B1985" s="19" t="n">
        <f aca="false">IFERROR(VLOOKUP(A1985,Personal!$A$6:$F$112,2,FALSE()),"")</f>
        <v>0</v>
      </c>
      <c r="C1985" s="19" t="str">
        <f aca="false">IFERROR(VLOOKUP(A1985,Personal!$A$6:$F$112,3,FALSE()),"")</f>
        <v>Olot</v>
      </c>
      <c r="D1985" s="19" t="s">
        <v>64</v>
      </c>
      <c r="E1985" s="19" t="s">
        <v>65</v>
      </c>
      <c r="F1985" s="19" t="s">
        <v>66</v>
      </c>
      <c r="G1985" s="19" t="s">
        <v>291</v>
      </c>
      <c r="H1985" s="19" t="n">
        <f aca="false">IF(OR(VLOOKUP(A1985,Personal!$A$6:$F$112,5,FALSE())&lt;&gt;"Sí",N1985="No aplica"),0,'Catàleg GRAE'!D22)</f>
        <v>1</v>
      </c>
      <c r="I1985" s="20"/>
      <c r="J1985" s="20"/>
      <c r="K1985" s="20"/>
      <c r="L1985" s="21"/>
      <c r="M1985" s="21"/>
      <c r="N1985" s="20"/>
      <c r="O1985" s="20"/>
      <c r="P1985" s="19" t="str">
        <f aca="false">IF(I1985="","",I1985-H1985)</f>
        <v/>
      </c>
      <c r="Q1985" s="19" t="str">
        <f aca="true">IF(B1985="","",IF(N1985="No aplica","No aplica",IF(I1985="","Pendent",IF(N1985="Per substituir","Substituir",IF(OR(N1985="No localitzat",N1985="No lliurat"),"Reposar",IF(I1985&lt;H1985,"Reposar",IF(I1985&gt;H1985,"Revisar excedent",IF(AND(G1985="Sí",M1985&lt;&gt;"",M1985&lt;TODAY()),"EPI caducat",IF(AND(G1985="Sí",M1985&lt;&gt;"",M1985&lt;=TODAY()+90),"EPI caduca ≤90 dies",IF(OR(N1985="Deteriorat usable",N1985="Revisió necessària"),"Revisar","OK"))))))))))</f>
      </c>
      <c r="R1985" s="20"/>
    </row>
    <row r="1986" customFormat="false" ht="15" hidden="false" customHeight="false" outlineLevel="0" collapsed="false">
      <c r="A1986" s="19" t="n">
        <v>19</v>
      </c>
      <c r="B1986" s="19" t="n">
        <f aca="false">IFERROR(VLOOKUP(A1986,Personal!$A$6:$F$112,2,FALSE()),"")</f>
        <v>0</v>
      </c>
      <c r="C1986" s="19" t="str">
        <f aca="false">IFERROR(VLOOKUP(A1986,Personal!$A$6:$F$112,3,FALSE()),"")</f>
        <v>Olot</v>
      </c>
      <c r="D1986" s="19" t="s">
        <v>64</v>
      </c>
      <c r="E1986" s="19" t="s">
        <v>67</v>
      </c>
      <c r="F1986" s="19" t="s">
        <v>68</v>
      </c>
      <c r="G1986" s="19" t="s">
        <v>291</v>
      </c>
      <c r="H1986" s="19" t="n">
        <f aca="false">IF(OR(VLOOKUP(A1986,Personal!$A$6:$F$112,5,FALSE())&lt;&gt;"Sí",N1986="No aplica"),0,'Catàleg GRAE'!D23)</f>
        <v>1</v>
      </c>
      <c r="I1986" s="20"/>
      <c r="J1986" s="20"/>
      <c r="K1986" s="20"/>
      <c r="L1986" s="21"/>
      <c r="M1986" s="21"/>
      <c r="N1986" s="20"/>
      <c r="O1986" s="20"/>
      <c r="P1986" s="19" t="str">
        <f aca="false">IF(I1986="","",I1986-H1986)</f>
        <v/>
      </c>
      <c r="Q1986" s="19" t="str">
        <f aca="true">IF(B1986="","",IF(N1986="No aplica","No aplica",IF(I1986="","Pendent",IF(N1986="Per substituir","Substituir",IF(OR(N1986="No localitzat",N1986="No lliurat"),"Reposar",IF(I1986&lt;H1986,"Reposar",IF(I1986&gt;H1986,"Revisar excedent",IF(AND(G1986="Sí",M1986&lt;&gt;"",M1986&lt;TODAY()),"EPI caducat",IF(AND(G1986="Sí",M1986&lt;&gt;"",M1986&lt;=TODAY()+90),"EPI caduca ≤90 dies",IF(OR(N1986="Deteriorat usable",N1986="Revisió necessària"),"Revisar","OK"))))))))))</f>
      </c>
      <c r="R1986" s="20"/>
    </row>
    <row r="1987" customFormat="false" ht="15" hidden="false" customHeight="false" outlineLevel="0" collapsed="false">
      <c r="A1987" s="19" t="n">
        <v>19</v>
      </c>
      <c r="B1987" s="19" t="n">
        <f aca="false">IFERROR(VLOOKUP(A1987,Personal!$A$6:$F$112,2,FALSE()),"")</f>
        <v>0</v>
      </c>
      <c r="C1987" s="19" t="str">
        <f aca="false">IFERROR(VLOOKUP(A1987,Personal!$A$6:$F$112,3,FALSE()),"")</f>
        <v>Olot</v>
      </c>
      <c r="D1987" s="19" t="s">
        <v>64</v>
      </c>
      <c r="E1987" s="19" t="s">
        <v>69</v>
      </c>
      <c r="F1987" s="19" t="s">
        <v>70</v>
      </c>
      <c r="G1987" s="19" t="s">
        <v>291</v>
      </c>
      <c r="H1987" s="19" t="n">
        <f aca="false">IF(OR(VLOOKUP(A1987,Personal!$A$6:$F$112,5,FALSE())&lt;&gt;"Sí",N1987="No aplica"),0,'Catàleg GRAE'!D24)</f>
        <v>1</v>
      </c>
      <c r="I1987" s="20"/>
      <c r="J1987" s="20"/>
      <c r="K1987" s="20"/>
      <c r="L1987" s="21"/>
      <c r="M1987" s="21"/>
      <c r="N1987" s="20"/>
      <c r="O1987" s="20"/>
      <c r="P1987" s="19" t="str">
        <f aca="false">IF(I1987="","",I1987-H1987)</f>
        <v/>
      </c>
      <c r="Q1987" s="19" t="str">
        <f aca="true">IF(B1987="","",IF(N1987="No aplica","No aplica",IF(I1987="","Pendent",IF(N1987="Per substituir","Substituir",IF(OR(N1987="No localitzat",N1987="No lliurat"),"Reposar",IF(I1987&lt;H1987,"Reposar",IF(I1987&gt;H1987,"Revisar excedent",IF(AND(G1987="Sí",M1987&lt;&gt;"",M1987&lt;TODAY()),"EPI caducat",IF(AND(G1987="Sí",M1987&lt;&gt;"",M1987&lt;=TODAY()+90),"EPI caduca ≤90 dies",IF(OR(N1987="Deteriorat usable",N1987="Revisió necessària"),"Revisar","OK"))))))))))</f>
      </c>
      <c r="R1987" s="20"/>
    </row>
    <row r="1988" customFormat="false" ht="15" hidden="false" customHeight="false" outlineLevel="0" collapsed="false">
      <c r="A1988" s="19" t="n">
        <v>19</v>
      </c>
      <c r="B1988" s="19" t="n">
        <f aca="false">IFERROR(VLOOKUP(A1988,Personal!$A$6:$F$112,2,FALSE()),"")</f>
        <v>0</v>
      </c>
      <c r="C1988" s="19" t="str">
        <f aca="false">IFERROR(VLOOKUP(A1988,Personal!$A$6:$F$112,3,FALSE()),"")</f>
        <v>Olot</v>
      </c>
      <c r="D1988" s="19" t="s">
        <v>71</v>
      </c>
      <c r="E1988" s="19" t="s">
        <v>72</v>
      </c>
      <c r="F1988" s="19" t="s">
        <v>73</v>
      </c>
      <c r="G1988" s="19" t="s">
        <v>291</v>
      </c>
      <c r="H1988" s="19" t="n">
        <f aca="false">IF(OR(VLOOKUP(A1988,Personal!$A$6:$F$112,5,FALSE())&lt;&gt;"Sí",N1988="No aplica"),0,'Catàleg GRAE'!D25)</f>
        <v>1</v>
      </c>
      <c r="I1988" s="20"/>
      <c r="J1988" s="20"/>
      <c r="K1988" s="20"/>
      <c r="L1988" s="21"/>
      <c r="M1988" s="21"/>
      <c r="N1988" s="20"/>
      <c r="O1988" s="20"/>
      <c r="P1988" s="19" t="str">
        <f aca="false">IF(I1988="","",I1988-H1988)</f>
        <v/>
      </c>
      <c r="Q1988" s="19" t="str">
        <f aca="true">IF(B1988="","",IF(N1988="No aplica","No aplica",IF(I1988="","Pendent",IF(N1988="Per substituir","Substituir",IF(OR(N1988="No localitzat",N1988="No lliurat"),"Reposar",IF(I1988&lt;H1988,"Reposar",IF(I1988&gt;H1988,"Revisar excedent",IF(AND(G1988="Sí",M1988&lt;&gt;"",M1988&lt;TODAY()),"EPI caducat",IF(AND(G1988="Sí",M1988&lt;&gt;"",M1988&lt;=TODAY()+90),"EPI caduca ≤90 dies",IF(OR(N1988="Deteriorat usable",N1988="Revisió necessària"),"Revisar","OK"))))))))))</f>
      </c>
      <c r="R1988" s="20"/>
    </row>
    <row r="1989" customFormat="false" ht="15" hidden="false" customHeight="false" outlineLevel="0" collapsed="false">
      <c r="A1989" s="19" t="n">
        <v>19</v>
      </c>
      <c r="B1989" s="19" t="n">
        <f aca="false">IFERROR(VLOOKUP(A1989,Personal!$A$6:$F$112,2,FALSE()),"")</f>
        <v>0</v>
      </c>
      <c r="C1989" s="19" t="str">
        <f aca="false">IFERROR(VLOOKUP(A1989,Personal!$A$6:$F$112,3,FALSE()),"")</f>
        <v>Olot</v>
      </c>
      <c r="D1989" s="19" t="s">
        <v>40</v>
      </c>
      <c r="E1989" s="19" t="s">
        <v>74</v>
      </c>
      <c r="F1989" s="19" t="s">
        <v>75</v>
      </c>
      <c r="G1989" s="19" t="s">
        <v>272</v>
      </c>
      <c r="H1989" s="19" t="n">
        <f aca="false">IF(OR(VLOOKUP(A1989,Personal!$A$6:$F$112,5,FALSE())&lt;&gt;"Sí",N1989="No aplica"),0,'Catàleg GRAE'!D26)</f>
        <v>1</v>
      </c>
      <c r="I1989" s="20"/>
      <c r="J1989" s="20"/>
      <c r="K1989" s="20"/>
      <c r="L1989" s="21"/>
      <c r="M1989" s="21"/>
      <c r="N1989" s="20"/>
      <c r="O1989" s="20"/>
      <c r="P1989" s="19" t="str">
        <f aca="false">IF(I1989="","",I1989-H1989)</f>
        <v/>
      </c>
      <c r="Q1989" s="19" t="str">
        <f aca="true">IF(B1989="","",IF(N1989="No aplica","No aplica",IF(I1989="","Pendent",IF(N1989="Per substituir","Substituir",IF(OR(N1989="No localitzat",N1989="No lliurat"),"Reposar",IF(I1989&lt;H1989,"Reposar",IF(I1989&gt;H1989,"Revisar excedent",IF(AND(G1989="Sí",M1989&lt;&gt;"",M1989&lt;TODAY()),"EPI caducat",IF(AND(G1989="Sí",M1989&lt;&gt;"",M1989&lt;=TODAY()+90),"EPI caduca ≤90 dies",IF(OR(N1989="Deteriorat usable",N1989="Revisió necessària"),"Revisar","OK"))))))))))</f>
      </c>
      <c r="R1989" s="20"/>
    </row>
    <row r="1990" customFormat="false" ht="15" hidden="false" customHeight="false" outlineLevel="0" collapsed="false">
      <c r="A1990" s="19" t="n">
        <v>19</v>
      </c>
      <c r="B1990" s="19" t="n">
        <f aca="false">IFERROR(VLOOKUP(A1990,Personal!$A$6:$F$112,2,FALSE()),"")</f>
        <v>0</v>
      </c>
      <c r="C1990" s="19" t="str">
        <f aca="false">IFERROR(VLOOKUP(A1990,Personal!$A$6:$F$112,3,FALSE()),"")</f>
        <v>Olot</v>
      </c>
      <c r="D1990" s="19" t="s">
        <v>40</v>
      </c>
      <c r="E1990" s="19" t="s">
        <v>76</v>
      </c>
      <c r="F1990" s="19" t="s">
        <v>77</v>
      </c>
      <c r="G1990" s="19" t="s">
        <v>291</v>
      </c>
      <c r="H1990" s="19" t="n">
        <f aca="false">IF(OR(VLOOKUP(A1990,Personal!$A$6:$F$112,5,FALSE())&lt;&gt;"Sí",N1990="No aplica"),0,'Catàleg GRAE'!D27)</f>
        <v>1</v>
      </c>
      <c r="I1990" s="20"/>
      <c r="J1990" s="20"/>
      <c r="K1990" s="20"/>
      <c r="L1990" s="21"/>
      <c r="M1990" s="21"/>
      <c r="N1990" s="20"/>
      <c r="O1990" s="20"/>
      <c r="P1990" s="19" t="str">
        <f aca="false">IF(I1990="","",I1990-H1990)</f>
        <v/>
      </c>
      <c r="Q1990" s="19" t="str">
        <f aca="true">IF(B1990="","",IF(N1990="No aplica","No aplica",IF(I1990="","Pendent",IF(N1990="Per substituir","Substituir",IF(OR(N1990="No localitzat",N1990="No lliurat"),"Reposar",IF(I1990&lt;H1990,"Reposar",IF(I1990&gt;H1990,"Revisar excedent",IF(AND(G1990="Sí",M1990&lt;&gt;"",M1990&lt;TODAY()),"EPI caducat",IF(AND(G1990="Sí",M1990&lt;&gt;"",M1990&lt;=TODAY()+90),"EPI caduca ≤90 dies",IF(OR(N1990="Deteriorat usable",N1990="Revisió necessària"),"Revisar","OK"))))))))))</f>
      </c>
      <c r="R1990" s="20"/>
    </row>
    <row r="1991" customFormat="false" ht="15" hidden="false" customHeight="false" outlineLevel="0" collapsed="false">
      <c r="A1991" s="19" t="n">
        <v>19</v>
      </c>
      <c r="B1991" s="19" t="n">
        <f aca="false">IFERROR(VLOOKUP(A1991,Personal!$A$6:$F$112,2,FALSE()),"")</f>
        <v>0</v>
      </c>
      <c r="C1991" s="19" t="str">
        <f aca="false">IFERROR(VLOOKUP(A1991,Personal!$A$6:$F$112,3,FALSE()),"")</f>
        <v>Olot</v>
      </c>
      <c r="D1991" s="19" t="s">
        <v>78</v>
      </c>
      <c r="E1991" s="19" t="s">
        <v>79</v>
      </c>
      <c r="F1991" s="19" t="s">
        <v>80</v>
      </c>
      <c r="G1991" s="19" t="s">
        <v>291</v>
      </c>
      <c r="H1991" s="19" t="n">
        <f aca="false">IF(OR(VLOOKUP(A1991,Personal!$A$6:$F$112,5,FALSE())&lt;&gt;"Sí",N1991="No aplica"),0,'Catàleg GRAE'!D28)</f>
        <v>1</v>
      </c>
      <c r="I1991" s="20"/>
      <c r="J1991" s="20"/>
      <c r="K1991" s="20"/>
      <c r="L1991" s="21"/>
      <c r="M1991" s="21"/>
      <c r="N1991" s="20"/>
      <c r="O1991" s="20"/>
      <c r="P1991" s="19" t="str">
        <f aca="false">IF(I1991="","",I1991-H1991)</f>
        <v/>
      </c>
      <c r="Q1991" s="19" t="str">
        <f aca="true">IF(B1991="","",IF(N1991="No aplica","No aplica",IF(I1991="","Pendent",IF(N1991="Per substituir","Substituir",IF(OR(N1991="No localitzat",N1991="No lliurat"),"Reposar",IF(I1991&lt;H1991,"Reposar",IF(I1991&gt;H1991,"Revisar excedent",IF(AND(G1991="Sí",M1991&lt;&gt;"",M1991&lt;TODAY()),"EPI caducat",IF(AND(G1991="Sí",M1991&lt;&gt;"",M1991&lt;=TODAY()+90),"EPI caduca ≤90 dies",IF(OR(N1991="Deteriorat usable",N1991="Revisió necessària"),"Revisar","OK"))))))))))</f>
      </c>
      <c r="R1991" s="20"/>
    </row>
    <row r="1992" customFormat="false" ht="15" hidden="false" customHeight="false" outlineLevel="0" collapsed="false">
      <c r="A1992" s="19" t="n">
        <v>19</v>
      </c>
      <c r="B1992" s="19" t="n">
        <f aca="false">IFERROR(VLOOKUP(A1992,Personal!$A$6:$F$112,2,FALSE()),"")</f>
        <v>0</v>
      </c>
      <c r="C1992" s="19" t="str">
        <f aca="false">IFERROR(VLOOKUP(A1992,Personal!$A$6:$F$112,3,FALSE()),"")</f>
        <v>Olot</v>
      </c>
      <c r="D1992" s="19" t="s">
        <v>26</v>
      </c>
      <c r="E1992" s="19" t="s">
        <v>81</v>
      </c>
      <c r="F1992" s="19" t="s">
        <v>82</v>
      </c>
      <c r="G1992" s="19" t="s">
        <v>272</v>
      </c>
      <c r="H1992" s="19" t="n">
        <f aca="false">IF(OR(VLOOKUP(A1992,Personal!$A$6:$F$112,5,FALSE())&lt;&gt;"Sí",N1992="No aplica"),0,'Catàleg GRAE'!D29)</f>
        <v>1</v>
      </c>
      <c r="I1992" s="20"/>
      <c r="J1992" s="20"/>
      <c r="K1992" s="20"/>
      <c r="L1992" s="21"/>
      <c r="M1992" s="21"/>
      <c r="N1992" s="20"/>
      <c r="O1992" s="20"/>
      <c r="P1992" s="19" t="str">
        <f aca="false">IF(I1992="","",I1992-H1992)</f>
        <v/>
      </c>
      <c r="Q1992" s="19" t="str">
        <f aca="true">IF(B1992="","",IF(N1992="No aplica","No aplica",IF(I1992="","Pendent",IF(N1992="Per substituir","Substituir",IF(OR(N1992="No localitzat",N1992="No lliurat"),"Reposar",IF(I1992&lt;H1992,"Reposar",IF(I1992&gt;H1992,"Revisar excedent",IF(AND(G1992="Sí",M1992&lt;&gt;"",M1992&lt;TODAY()),"EPI caducat",IF(AND(G1992="Sí",M1992&lt;&gt;"",M1992&lt;=TODAY()+90),"EPI caduca ≤90 dies",IF(OR(N1992="Deteriorat usable",N1992="Revisió necessària"),"Revisar","OK"))))))))))</f>
      </c>
      <c r="R1992" s="20"/>
    </row>
    <row r="1993" customFormat="false" ht="15" hidden="false" customHeight="false" outlineLevel="0" collapsed="false">
      <c r="A1993" s="19" t="n">
        <v>19</v>
      </c>
      <c r="B1993" s="19" t="n">
        <f aca="false">IFERROR(VLOOKUP(A1993,Personal!$A$6:$F$112,2,FALSE()),"")</f>
        <v>0</v>
      </c>
      <c r="C1993" s="19" t="str">
        <f aca="false">IFERROR(VLOOKUP(A1993,Personal!$A$6:$F$112,3,FALSE()),"")</f>
        <v>Olot</v>
      </c>
      <c r="D1993" s="19" t="s">
        <v>83</v>
      </c>
      <c r="E1993" s="19" t="s">
        <v>84</v>
      </c>
      <c r="F1993" s="19" t="s">
        <v>85</v>
      </c>
      <c r="G1993" s="19" t="s">
        <v>291</v>
      </c>
      <c r="H1993" s="19" t="n">
        <f aca="false">IF(OR(VLOOKUP(A1993,Personal!$A$6:$F$112,5,FALSE())&lt;&gt;"Sí",N1993="No aplica"),0,'Catàleg GRAE'!D30)</f>
        <v>2</v>
      </c>
      <c r="I1993" s="20"/>
      <c r="J1993" s="20"/>
      <c r="K1993" s="20"/>
      <c r="L1993" s="21"/>
      <c r="M1993" s="21"/>
      <c r="N1993" s="20"/>
      <c r="O1993" s="20"/>
      <c r="P1993" s="19" t="str">
        <f aca="false">IF(I1993="","",I1993-H1993)</f>
        <v/>
      </c>
      <c r="Q1993" s="19" t="str">
        <f aca="true">IF(B1993="","",IF(N1993="No aplica","No aplica",IF(I1993="","Pendent",IF(N1993="Per substituir","Substituir",IF(OR(N1993="No localitzat",N1993="No lliurat"),"Reposar",IF(I1993&lt;H1993,"Reposar",IF(I1993&gt;H1993,"Revisar excedent",IF(AND(G1993="Sí",M1993&lt;&gt;"",M1993&lt;TODAY()),"EPI caducat",IF(AND(G1993="Sí",M1993&lt;&gt;"",M1993&lt;=TODAY()+90),"EPI caduca ≤90 dies",IF(OR(N1993="Deteriorat usable",N1993="Revisió necessària"),"Revisar","OK"))))))))))</f>
      </c>
      <c r="R1993" s="20"/>
    </row>
    <row r="1994" customFormat="false" ht="15" hidden="false" customHeight="false" outlineLevel="0" collapsed="false">
      <c r="A1994" s="19" t="n">
        <v>19</v>
      </c>
      <c r="B1994" s="19" t="n">
        <f aca="false">IFERROR(VLOOKUP(A1994,Personal!$A$6:$F$112,2,FALSE()),"")</f>
        <v>0</v>
      </c>
      <c r="C1994" s="19" t="str">
        <f aca="false">IFERROR(VLOOKUP(A1994,Personal!$A$6:$F$112,3,FALSE()),"")</f>
        <v>Olot</v>
      </c>
      <c r="D1994" s="19" t="s">
        <v>83</v>
      </c>
      <c r="E1994" s="19" t="s">
        <v>86</v>
      </c>
      <c r="F1994" s="19" t="s">
        <v>87</v>
      </c>
      <c r="G1994" s="19" t="s">
        <v>291</v>
      </c>
      <c r="H1994" s="19" t="n">
        <f aca="false">IF(OR(VLOOKUP(A1994,Personal!$A$6:$F$112,5,FALSE())&lt;&gt;"Sí",N1994="No aplica"),0,'Catàleg GRAE'!D31)</f>
        <v>2</v>
      </c>
      <c r="I1994" s="20"/>
      <c r="J1994" s="20"/>
      <c r="K1994" s="20"/>
      <c r="L1994" s="21"/>
      <c r="M1994" s="21"/>
      <c r="N1994" s="20"/>
      <c r="O1994" s="20"/>
      <c r="P1994" s="19" t="str">
        <f aca="false">IF(I1994="","",I1994-H1994)</f>
        <v/>
      </c>
      <c r="Q1994" s="19" t="str">
        <f aca="true">IF(B1994="","",IF(N1994="No aplica","No aplica",IF(I1994="","Pendent",IF(N1994="Per substituir","Substituir",IF(OR(N1994="No localitzat",N1994="No lliurat"),"Reposar",IF(I1994&lt;H1994,"Reposar",IF(I1994&gt;H1994,"Revisar excedent",IF(AND(G1994="Sí",M1994&lt;&gt;"",M1994&lt;TODAY()),"EPI caducat",IF(AND(G1994="Sí",M1994&lt;&gt;"",M1994&lt;=TODAY()+90),"EPI caduca ≤90 dies",IF(OR(N1994="Deteriorat usable",N1994="Revisió necessària"),"Revisar","OK"))))))))))</f>
      </c>
      <c r="R1994" s="20"/>
    </row>
    <row r="1995" customFormat="false" ht="15" hidden="false" customHeight="false" outlineLevel="0" collapsed="false">
      <c r="A1995" s="19" t="n">
        <v>19</v>
      </c>
      <c r="B1995" s="19" t="n">
        <f aca="false">IFERROR(VLOOKUP(A1995,Personal!$A$6:$F$112,2,FALSE()),"")</f>
        <v>0</v>
      </c>
      <c r="C1995" s="19" t="str">
        <f aca="false">IFERROR(VLOOKUP(A1995,Personal!$A$6:$F$112,3,FALSE()),"")</f>
        <v>Olot</v>
      </c>
      <c r="D1995" s="19" t="s">
        <v>83</v>
      </c>
      <c r="E1995" s="19" t="s">
        <v>88</v>
      </c>
      <c r="F1995" s="19" t="s">
        <v>89</v>
      </c>
      <c r="G1995" s="19" t="s">
        <v>291</v>
      </c>
      <c r="H1995" s="19" t="n">
        <f aca="false">IF(OR(VLOOKUP(A1995,Personal!$A$6:$F$112,5,FALSE())&lt;&gt;"Sí",N1995="No aplica"),0,'Catàleg GRAE'!D32)</f>
        <v>2</v>
      </c>
      <c r="I1995" s="20"/>
      <c r="J1995" s="20"/>
      <c r="K1995" s="20"/>
      <c r="L1995" s="21"/>
      <c r="M1995" s="21"/>
      <c r="N1995" s="20"/>
      <c r="O1995" s="20"/>
      <c r="P1995" s="19" t="str">
        <f aca="false">IF(I1995="","",I1995-H1995)</f>
        <v/>
      </c>
      <c r="Q1995" s="19" t="str">
        <f aca="true">IF(B1995="","",IF(N1995="No aplica","No aplica",IF(I1995="","Pendent",IF(N1995="Per substituir","Substituir",IF(OR(N1995="No localitzat",N1995="No lliurat"),"Reposar",IF(I1995&lt;H1995,"Reposar",IF(I1995&gt;H1995,"Revisar excedent",IF(AND(G1995="Sí",M1995&lt;&gt;"",M1995&lt;TODAY()),"EPI caducat",IF(AND(G1995="Sí",M1995&lt;&gt;"",M1995&lt;=TODAY()+90),"EPI caduca ≤90 dies",IF(OR(N1995="Deteriorat usable",N1995="Revisió necessària"),"Revisar","OK"))))))))))</f>
      </c>
      <c r="R1995" s="20"/>
    </row>
    <row r="1996" customFormat="false" ht="15" hidden="false" customHeight="false" outlineLevel="0" collapsed="false">
      <c r="A1996" s="19" t="n">
        <v>19</v>
      </c>
      <c r="B1996" s="19" t="n">
        <f aca="false">IFERROR(VLOOKUP(A1996,Personal!$A$6:$F$112,2,FALSE()),"")</f>
        <v>0</v>
      </c>
      <c r="C1996" s="19" t="str">
        <f aca="false">IFERROR(VLOOKUP(A1996,Personal!$A$6:$F$112,3,FALSE()),"")</f>
        <v>Olot</v>
      </c>
      <c r="D1996" s="19" t="s">
        <v>83</v>
      </c>
      <c r="E1996" s="19" t="s">
        <v>90</v>
      </c>
      <c r="F1996" s="19" t="s">
        <v>91</v>
      </c>
      <c r="G1996" s="19" t="s">
        <v>291</v>
      </c>
      <c r="H1996" s="19" t="n">
        <f aca="false">IF(OR(VLOOKUP(A1996,Personal!$A$6:$F$112,5,FALSE())&lt;&gt;"Sí",N1996="No aplica"),0,'Catàleg GRAE'!D33)</f>
        <v>1</v>
      </c>
      <c r="I1996" s="20"/>
      <c r="J1996" s="20"/>
      <c r="K1996" s="20"/>
      <c r="L1996" s="21"/>
      <c r="M1996" s="21"/>
      <c r="N1996" s="20"/>
      <c r="O1996" s="20"/>
      <c r="P1996" s="19" t="str">
        <f aca="false">IF(I1996="","",I1996-H1996)</f>
        <v/>
      </c>
      <c r="Q1996" s="19" t="str">
        <f aca="true">IF(B1996="","",IF(N1996="No aplica","No aplica",IF(I1996="","Pendent",IF(N1996="Per substituir","Substituir",IF(OR(N1996="No localitzat",N1996="No lliurat"),"Reposar",IF(I1996&lt;H1996,"Reposar",IF(I1996&gt;H1996,"Revisar excedent",IF(AND(G1996="Sí",M1996&lt;&gt;"",M1996&lt;TODAY()),"EPI caducat",IF(AND(G1996="Sí",M1996&lt;&gt;"",M1996&lt;=TODAY()+90),"EPI caduca ≤90 dies",IF(OR(N1996="Deteriorat usable",N1996="Revisió necessària"),"Revisar","OK"))))))))))</f>
      </c>
      <c r="R1996" s="20"/>
    </row>
    <row r="1997" customFormat="false" ht="15" hidden="false" customHeight="false" outlineLevel="0" collapsed="false">
      <c r="A1997" s="19" t="n">
        <v>19</v>
      </c>
      <c r="B1997" s="19" t="n">
        <f aca="false">IFERROR(VLOOKUP(A1997,Personal!$A$6:$F$112,2,FALSE()),"")</f>
        <v>0</v>
      </c>
      <c r="C1997" s="19" t="str">
        <f aca="false">IFERROR(VLOOKUP(A1997,Personal!$A$6:$F$112,3,FALSE()),"")</f>
        <v>Olot</v>
      </c>
      <c r="D1997" s="19" t="s">
        <v>40</v>
      </c>
      <c r="E1997" s="19" t="s">
        <v>92</v>
      </c>
      <c r="F1997" s="19" t="s">
        <v>93</v>
      </c>
      <c r="G1997" s="19" t="s">
        <v>291</v>
      </c>
      <c r="H1997" s="19" t="n">
        <f aca="false">IF(OR(VLOOKUP(A1997,Personal!$A$6:$F$112,5,FALSE())&lt;&gt;"Sí",N1997="No aplica"),0,'Catàleg GRAE'!D34)</f>
        <v>1</v>
      </c>
      <c r="I1997" s="20"/>
      <c r="J1997" s="20"/>
      <c r="K1997" s="20"/>
      <c r="L1997" s="21"/>
      <c r="M1997" s="21"/>
      <c r="N1997" s="20"/>
      <c r="O1997" s="20"/>
      <c r="P1997" s="19" t="str">
        <f aca="false">IF(I1997="","",I1997-H1997)</f>
        <v/>
      </c>
      <c r="Q1997" s="19" t="str">
        <f aca="true">IF(B1997="","",IF(N1997="No aplica","No aplica",IF(I1997="","Pendent",IF(N1997="Per substituir","Substituir",IF(OR(N1997="No localitzat",N1997="No lliurat"),"Reposar",IF(I1997&lt;H1997,"Reposar",IF(I1997&gt;H1997,"Revisar excedent",IF(AND(G1997="Sí",M1997&lt;&gt;"",M1997&lt;TODAY()),"EPI caducat",IF(AND(G1997="Sí",M1997&lt;&gt;"",M1997&lt;=TODAY()+90),"EPI caduca ≤90 dies",IF(OR(N1997="Deteriorat usable",N1997="Revisió necessària"),"Revisar","OK"))))))))))</f>
      </c>
      <c r="R1997" s="20"/>
    </row>
    <row r="1998" customFormat="false" ht="15" hidden="false" customHeight="false" outlineLevel="0" collapsed="false">
      <c r="A1998" s="19" t="n">
        <v>19</v>
      </c>
      <c r="B1998" s="19" t="n">
        <f aca="false">IFERROR(VLOOKUP(A1998,Personal!$A$6:$F$112,2,FALSE()),"")</f>
        <v>0</v>
      </c>
      <c r="C1998" s="19" t="str">
        <f aca="false">IFERROR(VLOOKUP(A1998,Personal!$A$6:$F$112,3,FALSE()),"")</f>
        <v>Olot</v>
      </c>
      <c r="D1998" s="19" t="s">
        <v>94</v>
      </c>
      <c r="E1998" s="19" t="s">
        <v>95</v>
      </c>
      <c r="F1998" s="19" t="s">
        <v>96</v>
      </c>
      <c r="G1998" s="19" t="s">
        <v>291</v>
      </c>
      <c r="H1998" s="19" t="n">
        <f aca="false">IF(OR(VLOOKUP(A1998,Personal!$A$6:$F$112,5,FALSE())&lt;&gt;"Sí",N1998="No aplica"),0,'Catàleg GRAE'!D35)</f>
        <v>1</v>
      </c>
      <c r="I1998" s="20"/>
      <c r="J1998" s="20"/>
      <c r="K1998" s="20"/>
      <c r="L1998" s="21"/>
      <c r="M1998" s="21"/>
      <c r="N1998" s="20"/>
      <c r="O1998" s="20"/>
      <c r="P1998" s="19" t="str">
        <f aca="false">IF(I1998="","",I1998-H1998)</f>
        <v/>
      </c>
      <c r="Q1998" s="19" t="str">
        <f aca="true">IF(B1998="","",IF(N1998="No aplica","No aplica",IF(I1998="","Pendent",IF(N1998="Per substituir","Substituir",IF(OR(N1998="No localitzat",N1998="No lliurat"),"Reposar",IF(I1998&lt;H1998,"Reposar",IF(I1998&gt;H1998,"Revisar excedent",IF(AND(G1998="Sí",M1998&lt;&gt;"",M1998&lt;TODAY()),"EPI caducat",IF(AND(G1998="Sí",M1998&lt;&gt;"",M1998&lt;=TODAY()+90),"EPI caduca ≤90 dies",IF(OR(N1998="Deteriorat usable",N1998="Revisió necessària"),"Revisar","OK"))))))))))</f>
      </c>
      <c r="R1998" s="20"/>
    </row>
    <row r="1999" customFormat="false" ht="15" hidden="false" customHeight="false" outlineLevel="0" collapsed="false">
      <c r="A1999" s="19" t="n">
        <v>19</v>
      </c>
      <c r="B1999" s="19" t="n">
        <f aca="false">IFERROR(VLOOKUP(A1999,Personal!$A$6:$F$112,2,FALSE()),"")</f>
        <v>0</v>
      </c>
      <c r="C1999" s="19" t="str">
        <f aca="false">IFERROR(VLOOKUP(A1999,Personal!$A$6:$F$112,3,FALSE()),"")</f>
        <v>Olot</v>
      </c>
      <c r="D1999" s="19" t="s">
        <v>97</v>
      </c>
      <c r="E1999" s="19" t="s">
        <v>98</v>
      </c>
      <c r="F1999" s="19" t="s">
        <v>99</v>
      </c>
      <c r="G1999" s="19" t="s">
        <v>291</v>
      </c>
      <c r="H1999" s="19" t="n">
        <f aca="false">IF(OR(VLOOKUP(A1999,Personal!$A$6:$F$112,5,FALSE())&lt;&gt;"Sí",N1999="No aplica"),0,'Catàleg GRAE'!D36)</f>
        <v>3</v>
      </c>
      <c r="I1999" s="20"/>
      <c r="J1999" s="20"/>
      <c r="K1999" s="20"/>
      <c r="L1999" s="21"/>
      <c r="M1999" s="21"/>
      <c r="N1999" s="20"/>
      <c r="O1999" s="20"/>
      <c r="P1999" s="19" t="str">
        <f aca="false">IF(I1999="","",I1999-H1999)</f>
        <v/>
      </c>
      <c r="Q1999" s="19" t="str">
        <f aca="true">IF(B1999="","",IF(N1999="No aplica","No aplica",IF(I1999="","Pendent",IF(N1999="Per substituir","Substituir",IF(OR(N1999="No localitzat",N1999="No lliurat"),"Reposar",IF(I1999&lt;H1999,"Reposar",IF(I1999&gt;H1999,"Revisar excedent",IF(AND(G1999="Sí",M1999&lt;&gt;"",M1999&lt;TODAY()),"EPI caducat",IF(AND(G1999="Sí",M1999&lt;&gt;"",M1999&lt;=TODAY()+90),"EPI caduca ≤90 dies",IF(OR(N1999="Deteriorat usable",N1999="Revisió necessària"),"Revisar","OK"))))))))))</f>
      </c>
      <c r="R1999" s="20"/>
    </row>
    <row r="2000" customFormat="false" ht="15" hidden="false" customHeight="false" outlineLevel="0" collapsed="false">
      <c r="A2000" s="19" t="n">
        <v>19</v>
      </c>
      <c r="B2000" s="19" t="n">
        <f aca="false">IFERROR(VLOOKUP(A2000,Personal!$A$6:$F$112,2,FALSE()),"")</f>
        <v>0</v>
      </c>
      <c r="C2000" s="19" t="str">
        <f aca="false">IFERROR(VLOOKUP(A2000,Personal!$A$6:$F$112,3,FALSE()),"")</f>
        <v>Olot</v>
      </c>
      <c r="D2000" s="19" t="s">
        <v>97</v>
      </c>
      <c r="E2000" s="19" t="s">
        <v>100</v>
      </c>
      <c r="F2000" s="19" t="s">
        <v>101</v>
      </c>
      <c r="G2000" s="19" t="s">
        <v>291</v>
      </c>
      <c r="H2000" s="19" t="n">
        <f aca="false">IF(OR(VLOOKUP(A2000,Personal!$A$6:$F$112,5,FALSE())&lt;&gt;"Sí",N2000="No aplica"),0,'Catàleg GRAE'!D37)</f>
        <v>1</v>
      </c>
      <c r="I2000" s="20"/>
      <c r="J2000" s="20"/>
      <c r="K2000" s="20"/>
      <c r="L2000" s="21"/>
      <c r="M2000" s="21"/>
      <c r="N2000" s="20"/>
      <c r="O2000" s="20"/>
      <c r="P2000" s="19" t="str">
        <f aca="false">IF(I2000="","",I2000-H2000)</f>
        <v/>
      </c>
      <c r="Q2000" s="19" t="str">
        <f aca="true">IF(B2000="","",IF(N2000="No aplica","No aplica",IF(I2000="","Pendent",IF(N2000="Per substituir","Substituir",IF(OR(N2000="No localitzat",N2000="No lliurat"),"Reposar",IF(I2000&lt;H2000,"Reposar",IF(I2000&gt;H2000,"Revisar excedent",IF(AND(G2000="Sí",M2000&lt;&gt;"",M2000&lt;TODAY()),"EPI caducat",IF(AND(G2000="Sí",M2000&lt;&gt;"",M2000&lt;=TODAY()+90),"EPI caduca ≤90 dies",IF(OR(N2000="Deteriorat usable",N2000="Revisió necessària"),"Revisar","OK"))))))))))</f>
      </c>
      <c r="R2000" s="20"/>
    </row>
    <row r="2001" customFormat="false" ht="15" hidden="false" customHeight="false" outlineLevel="0" collapsed="false">
      <c r="A2001" s="19" t="n">
        <v>19</v>
      </c>
      <c r="B2001" s="19" t="n">
        <f aca="false">IFERROR(VLOOKUP(A2001,Personal!$A$6:$F$112,2,FALSE()),"")</f>
        <v>0</v>
      </c>
      <c r="C2001" s="19" t="str">
        <f aca="false">IFERROR(VLOOKUP(A2001,Personal!$A$6:$F$112,3,FALSE()),"")</f>
        <v>Olot</v>
      </c>
      <c r="D2001" s="19" t="s">
        <v>102</v>
      </c>
      <c r="E2001" s="19" t="s">
        <v>103</v>
      </c>
      <c r="F2001" s="19" t="s">
        <v>104</v>
      </c>
      <c r="G2001" s="19" t="s">
        <v>291</v>
      </c>
      <c r="H2001" s="19" t="n">
        <f aca="false">IF(OR(VLOOKUP(A2001,Personal!$A$6:$F$112,5,FALSE())&lt;&gt;"Sí",N2001="No aplica"),0,'Catàleg GRAE'!D38)</f>
        <v>1</v>
      </c>
      <c r="I2001" s="20"/>
      <c r="J2001" s="20"/>
      <c r="K2001" s="20"/>
      <c r="L2001" s="21"/>
      <c r="M2001" s="21"/>
      <c r="N2001" s="20"/>
      <c r="O2001" s="20"/>
      <c r="P2001" s="19" t="str">
        <f aca="false">IF(I2001="","",I2001-H2001)</f>
        <v/>
      </c>
      <c r="Q2001" s="19" t="str">
        <f aca="true">IF(B2001="","",IF(N2001="No aplica","No aplica",IF(I2001="","Pendent",IF(N2001="Per substituir","Substituir",IF(OR(N2001="No localitzat",N2001="No lliurat"),"Reposar",IF(I2001&lt;H2001,"Reposar",IF(I2001&gt;H2001,"Revisar excedent",IF(AND(G2001="Sí",M2001&lt;&gt;"",M2001&lt;TODAY()),"EPI caducat",IF(AND(G2001="Sí",M2001&lt;&gt;"",M2001&lt;=TODAY()+90),"EPI caduca ≤90 dies",IF(OR(N2001="Deteriorat usable",N2001="Revisió necessària"),"Revisar","OK"))))))))))</f>
      </c>
      <c r="R2001" s="20"/>
    </row>
    <row r="2002" customFormat="false" ht="15" hidden="false" customHeight="false" outlineLevel="0" collapsed="false">
      <c r="A2002" s="19" t="n">
        <v>19</v>
      </c>
      <c r="B2002" s="19" t="n">
        <f aca="false">IFERROR(VLOOKUP(A2002,Personal!$A$6:$F$112,2,FALSE()),"")</f>
        <v>0</v>
      </c>
      <c r="C2002" s="19" t="str">
        <f aca="false">IFERROR(VLOOKUP(A2002,Personal!$A$6:$F$112,3,FALSE()),"")</f>
        <v>Olot</v>
      </c>
      <c r="D2002" s="19" t="s">
        <v>97</v>
      </c>
      <c r="E2002" s="19" t="s">
        <v>105</v>
      </c>
      <c r="F2002" s="19" t="s">
        <v>106</v>
      </c>
      <c r="G2002" s="19" t="s">
        <v>291</v>
      </c>
      <c r="H2002" s="19" t="n">
        <f aca="false">IF(OR(VLOOKUP(A2002,Personal!$A$6:$F$112,5,FALSE())&lt;&gt;"Sí",N2002="No aplica"),0,'Catàleg GRAE'!D39)</f>
        <v>3</v>
      </c>
      <c r="I2002" s="20"/>
      <c r="J2002" s="20"/>
      <c r="K2002" s="20"/>
      <c r="L2002" s="21"/>
      <c r="M2002" s="21"/>
      <c r="N2002" s="20"/>
      <c r="O2002" s="20"/>
      <c r="P2002" s="19" t="str">
        <f aca="false">IF(I2002="","",I2002-H2002)</f>
        <v/>
      </c>
      <c r="Q2002" s="19" t="str">
        <f aca="true">IF(B2002="","",IF(N2002="No aplica","No aplica",IF(I2002="","Pendent",IF(N2002="Per substituir","Substituir",IF(OR(N2002="No localitzat",N2002="No lliurat"),"Reposar",IF(I2002&lt;H2002,"Reposar",IF(I2002&gt;H2002,"Revisar excedent",IF(AND(G2002="Sí",M2002&lt;&gt;"",M2002&lt;TODAY()),"EPI caducat",IF(AND(G2002="Sí",M2002&lt;&gt;"",M2002&lt;=TODAY()+90),"EPI caduca ≤90 dies",IF(OR(N2002="Deteriorat usable",N2002="Revisió necessària"),"Revisar","OK"))))))))))</f>
      </c>
      <c r="R2002" s="20"/>
    </row>
    <row r="2003" customFormat="false" ht="15" hidden="false" customHeight="false" outlineLevel="0" collapsed="false">
      <c r="A2003" s="19" t="n">
        <v>19</v>
      </c>
      <c r="B2003" s="19" t="n">
        <f aca="false">IFERROR(VLOOKUP(A2003,Personal!$A$6:$F$112,2,FALSE()),"")</f>
        <v>0</v>
      </c>
      <c r="C2003" s="19" t="str">
        <f aca="false">IFERROR(VLOOKUP(A2003,Personal!$A$6:$F$112,3,FALSE()),"")</f>
        <v>Olot</v>
      </c>
      <c r="D2003" s="19" t="s">
        <v>97</v>
      </c>
      <c r="E2003" s="19" t="s">
        <v>105</v>
      </c>
      <c r="F2003" s="19" t="s">
        <v>107</v>
      </c>
      <c r="G2003" s="19" t="s">
        <v>291</v>
      </c>
      <c r="H2003" s="19" t="n">
        <f aca="false">IF(OR(VLOOKUP(A2003,Personal!$A$6:$F$112,5,FALSE())&lt;&gt;"Sí",N2003="No aplica"),0,'Catàleg GRAE'!D40)</f>
        <v>3</v>
      </c>
      <c r="I2003" s="20"/>
      <c r="J2003" s="20"/>
      <c r="K2003" s="20"/>
      <c r="L2003" s="21"/>
      <c r="M2003" s="21"/>
      <c r="N2003" s="20"/>
      <c r="O2003" s="20"/>
      <c r="P2003" s="19" t="str">
        <f aca="false">IF(I2003="","",I2003-H2003)</f>
        <v/>
      </c>
      <c r="Q2003" s="19" t="str">
        <f aca="true">IF(B2003="","",IF(N2003="No aplica","No aplica",IF(I2003="","Pendent",IF(N2003="Per substituir","Substituir",IF(OR(N2003="No localitzat",N2003="No lliurat"),"Reposar",IF(I2003&lt;H2003,"Reposar",IF(I2003&gt;H2003,"Revisar excedent",IF(AND(G2003="Sí",M2003&lt;&gt;"",M2003&lt;TODAY()),"EPI caducat",IF(AND(G2003="Sí",M2003&lt;&gt;"",M2003&lt;=TODAY()+90),"EPI caduca ≤90 dies",IF(OR(N2003="Deteriorat usable",N2003="Revisió necessària"),"Revisar","OK"))))))))))</f>
      </c>
      <c r="R2003" s="20"/>
    </row>
    <row r="2004" customFormat="false" ht="15" hidden="false" customHeight="false" outlineLevel="0" collapsed="false">
      <c r="A2004" s="19" t="n">
        <v>19</v>
      </c>
      <c r="B2004" s="19" t="n">
        <f aca="false">IFERROR(VLOOKUP(A2004,Personal!$A$6:$F$112,2,FALSE()),"")</f>
        <v>0</v>
      </c>
      <c r="C2004" s="19" t="str">
        <f aca="false">IFERROR(VLOOKUP(A2004,Personal!$A$6:$F$112,3,FALSE()),"")</f>
        <v>Olot</v>
      </c>
      <c r="D2004" s="19" t="s">
        <v>97</v>
      </c>
      <c r="E2004" s="19" t="s">
        <v>108</v>
      </c>
      <c r="F2004" s="19" t="s">
        <v>109</v>
      </c>
      <c r="G2004" s="19" t="s">
        <v>291</v>
      </c>
      <c r="H2004" s="19" t="n">
        <f aca="false">IF(OR(VLOOKUP(A2004,Personal!$A$6:$F$112,5,FALSE())&lt;&gt;"Sí",N2004="No aplica"),0,'Catàleg GRAE'!D41)</f>
        <v>2</v>
      </c>
      <c r="I2004" s="20"/>
      <c r="J2004" s="20"/>
      <c r="K2004" s="20"/>
      <c r="L2004" s="21"/>
      <c r="M2004" s="21"/>
      <c r="N2004" s="20"/>
      <c r="O2004" s="20"/>
      <c r="P2004" s="19" t="str">
        <f aca="false">IF(I2004="","",I2004-H2004)</f>
        <v/>
      </c>
      <c r="Q2004" s="19" t="str">
        <f aca="true">IF(B2004="","",IF(N2004="No aplica","No aplica",IF(I2004="","Pendent",IF(N2004="Per substituir","Substituir",IF(OR(N2004="No localitzat",N2004="No lliurat"),"Reposar",IF(I2004&lt;H2004,"Reposar",IF(I2004&gt;H2004,"Revisar excedent",IF(AND(G2004="Sí",M2004&lt;&gt;"",M2004&lt;TODAY()),"EPI caducat",IF(AND(G2004="Sí",M2004&lt;&gt;"",M2004&lt;=TODAY()+90),"EPI caduca ≤90 dies",IF(OR(N2004="Deteriorat usable",N2004="Revisió necessària"),"Revisar","OK"))))))))))</f>
      </c>
      <c r="R2004" s="20"/>
    </row>
    <row r="2005" customFormat="false" ht="15" hidden="false" customHeight="false" outlineLevel="0" collapsed="false">
      <c r="A2005" s="19" t="n">
        <v>19</v>
      </c>
      <c r="B2005" s="19" t="n">
        <f aca="false">IFERROR(VLOOKUP(A2005,Personal!$A$6:$F$112,2,FALSE()),"")</f>
        <v>0</v>
      </c>
      <c r="C2005" s="19" t="str">
        <f aca="false">IFERROR(VLOOKUP(A2005,Personal!$A$6:$F$112,3,FALSE()),"")</f>
        <v>Olot</v>
      </c>
      <c r="D2005" s="19" t="s">
        <v>97</v>
      </c>
      <c r="E2005" s="19" t="s">
        <v>110</v>
      </c>
      <c r="F2005" s="19" t="s">
        <v>111</v>
      </c>
      <c r="G2005" s="19" t="s">
        <v>291</v>
      </c>
      <c r="H2005" s="19" t="n">
        <f aca="false">IF(OR(VLOOKUP(A2005,Personal!$A$6:$F$112,5,FALSE())&lt;&gt;"Sí",N2005="No aplica"),0,'Catàleg GRAE'!D42)</f>
        <v>1</v>
      </c>
      <c r="I2005" s="20"/>
      <c r="J2005" s="20"/>
      <c r="K2005" s="20"/>
      <c r="L2005" s="21"/>
      <c r="M2005" s="21"/>
      <c r="N2005" s="20"/>
      <c r="O2005" s="20"/>
      <c r="P2005" s="19" t="str">
        <f aca="false">IF(I2005="","",I2005-H2005)</f>
        <v/>
      </c>
      <c r="Q2005" s="19" t="str">
        <f aca="true">IF(B2005="","",IF(N2005="No aplica","No aplica",IF(I2005="","Pendent",IF(N2005="Per substituir","Substituir",IF(OR(N2005="No localitzat",N2005="No lliurat"),"Reposar",IF(I2005&lt;H2005,"Reposar",IF(I2005&gt;H2005,"Revisar excedent",IF(AND(G2005="Sí",M2005&lt;&gt;"",M2005&lt;TODAY()),"EPI caducat",IF(AND(G2005="Sí",M2005&lt;&gt;"",M2005&lt;=TODAY()+90),"EPI caduca ≤90 dies",IF(OR(N2005="Deteriorat usable",N2005="Revisió necessària"),"Revisar","OK"))))))))))</f>
      </c>
      <c r="R2005" s="20"/>
    </row>
    <row r="2006" customFormat="false" ht="15" hidden="false" customHeight="false" outlineLevel="0" collapsed="false">
      <c r="A2006" s="19" t="n">
        <v>19</v>
      </c>
      <c r="B2006" s="19" t="n">
        <f aca="false">IFERROR(VLOOKUP(A2006,Personal!$A$6:$F$112,2,FALSE()),"")</f>
        <v>0</v>
      </c>
      <c r="C2006" s="19" t="str">
        <f aca="false">IFERROR(VLOOKUP(A2006,Personal!$A$6:$F$112,3,FALSE()),"")</f>
        <v>Olot</v>
      </c>
      <c r="D2006" s="19" t="s">
        <v>112</v>
      </c>
      <c r="E2006" s="19" t="s">
        <v>113</v>
      </c>
      <c r="F2006" s="19" t="s">
        <v>114</v>
      </c>
      <c r="G2006" s="19" t="s">
        <v>291</v>
      </c>
      <c r="H2006" s="19" t="n">
        <f aca="false">IF(OR(VLOOKUP(A2006,Personal!$A$6:$F$112,5,FALSE())&lt;&gt;"Sí",N2006="No aplica"),0,'Catàleg GRAE'!D43)</f>
        <v>2</v>
      </c>
      <c r="I2006" s="20"/>
      <c r="J2006" s="20"/>
      <c r="K2006" s="20"/>
      <c r="L2006" s="21"/>
      <c r="M2006" s="21"/>
      <c r="N2006" s="20"/>
      <c r="O2006" s="20"/>
      <c r="P2006" s="19" t="str">
        <f aca="false">IF(I2006="","",I2006-H2006)</f>
        <v/>
      </c>
      <c r="Q2006" s="19" t="str">
        <f aca="true">IF(B2006="","",IF(N2006="No aplica","No aplica",IF(I2006="","Pendent",IF(N2006="Per substituir","Substituir",IF(OR(N2006="No localitzat",N2006="No lliurat"),"Reposar",IF(I2006&lt;H2006,"Reposar",IF(I2006&gt;H2006,"Revisar excedent",IF(AND(G2006="Sí",M2006&lt;&gt;"",M2006&lt;TODAY()),"EPI caducat",IF(AND(G2006="Sí",M2006&lt;&gt;"",M2006&lt;=TODAY()+90),"EPI caduca ≤90 dies",IF(OR(N2006="Deteriorat usable",N2006="Revisió necessària"),"Revisar","OK"))))))))))</f>
      </c>
      <c r="R2006" s="20"/>
    </row>
    <row r="2007" customFormat="false" ht="15" hidden="false" customHeight="false" outlineLevel="0" collapsed="false">
      <c r="A2007" s="19" t="n">
        <v>19</v>
      </c>
      <c r="B2007" s="19" t="n">
        <f aca="false">IFERROR(VLOOKUP(A2007,Personal!$A$6:$F$112,2,FALSE()),"")</f>
        <v>0</v>
      </c>
      <c r="C2007" s="19" t="str">
        <f aca="false">IFERROR(VLOOKUP(A2007,Personal!$A$6:$F$112,3,FALSE()),"")</f>
        <v>Olot</v>
      </c>
      <c r="D2007" s="19" t="s">
        <v>102</v>
      </c>
      <c r="E2007" s="19" t="s">
        <v>115</v>
      </c>
      <c r="F2007" s="19" t="s">
        <v>116</v>
      </c>
      <c r="G2007" s="19" t="s">
        <v>291</v>
      </c>
      <c r="H2007" s="19" t="n">
        <f aca="false">IF(OR(VLOOKUP(A2007,Personal!$A$6:$F$112,5,FALSE())&lt;&gt;"Sí",N2007="No aplica"),0,'Catàleg GRAE'!D44)</f>
        <v>1</v>
      </c>
      <c r="I2007" s="20"/>
      <c r="J2007" s="20"/>
      <c r="K2007" s="20"/>
      <c r="L2007" s="21"/>
      <c r="M2007" s="21"/>
      <c r="N2007" s="20"/>
      <c r="O2007" s="20"/>
      <c r="P2007" s="19" t="str">
        <f aca="false">IF(I2007="","",I2007-H2007)</f>
        <v/>
      </c>
      <c r="Q2007" s="19" t="str">
        <f aca="true">IF(B2007="","",IF(N2007="No aplica","No aplica",IF(I2007="","Pendent",IF(N2007="Per substituir","Substituir",IF(OR(N2007="No localitzat",N2007="No lliurat"),"Reposar",IF(I2007&lt;H2007,"Reposar",IF(I2007&gt;H2007,"Revisar excedent",IF(AND(G2007="Sí",M2007&lt;&gt;"",M2007&lt;TODAY()),"EPI caducat",IF(AND(G2007="Sí",M2007&lt;&gt;"",M2007&lt;=TODAY()+90),"EPI caduca ≤90 dies",IF(OR(N2007="Deteriorat usable",N2007="Revisió necessària"),"Revisar","OK"))))))))))</f>
      </c>
      <c r="R2007" s="20"/>
    </row>
    <row r="2008" customFormat="false" ht="15" hidden="false" customHeight="false" outlineLevel="0" collapsed="false">
      <c r="A2008" s="19" t="n">
        <v>19</v>
      </c>
      <c r="B2008" s="19" t="n">
        <f aca="false">IFERROR(VLOOKUP(A2008,Personal!$A$6:$F$112,2,FALSE()),"")</f>
        <v>0</v>
      </c>
      <c r="C2008" s="19" t="str">
        <f aca="false">IFERROR(VLOOKUP(A2008,Personal!$A$6:$F$112,3,FALSE()),"")</f>
        <v>Olot</v>
      </c>
      <c r="D2008" s="19" t="s">
        <v>102</v>
      </c>
      <c r="E2008" s="19" t="s">
        <v>117</v>
      </c>
      <c r="F2008" s="19" t="s">
        <v>118</v>
      </c>
      <c r="G2008" s="19" t="s">
        <v>272</v>
      </c>
      <c r="H2008" s="19" t="n">
        <f aca="false">IF(OR(VLOOKUP(A2008,Personal!$A$6:$F$112,5,FALSE())&lt;&gt;"Sí",N2008="No aplica"),0,'Catàleg GRAE'!D45)</f>
        <v>1</v>
      </c>
      <c r="I2008" s="20"/>
      <c r="J2008" s="20"/>
      <c r="K2008" s="20"/>
      <c r="L2008" s="21"/>
      <c r="M2008" s="21"/>
      <c r="N2008" s="20"/>
      <c r="O2008" s="20"/>
      <c r="P2008" s="19" t="str">
        <f aca="false">IF(I2008="","",I2008-H2008)</f>
        <v/>
      </c>
      <c r="Q2008" s="19" t="str">
        <f aca="true">IF(B2008="","",IF(N2008="No aplica","No aplica",IF(I2008="","Pendent",IF(N2008="Per substituir","Substituir",IF(OR(N2008="No localitzat",N2008="No lliurat"),"Reposar",IF(I2008&lt;H2008,"Reposar",IF(I2008&gt;H2008,"Revisar excedent",IF(AND(G2008="Sí",M2008&lt;&gt;"",M2008&lt;TODAY()),"EPI caducat",IF(AND(G2008="Sí",M2008&lt;&gt;"",M2008&lt;=TODAY()+90),"EPI caduca ≤90 dies",IF(OR(N2008="Deteriorat usable",N2008="Revisió necessària"),"Revisar","OK"))))))))))</f>
      </c>
      <c r="R2008" s="20"/>
    </row>
    <row r="2009" customFormat="false" ht="15" hidden="false" customHeight="false" outlineLevel="0" collapsed="false">
      <c r="A2009" s="19" t="n">
        <v>19</v>
      </c>
      <c r="B2009" s="19" t="n">
        <f aca="false">IFERROR(VLOOKUP(A2009,Personal!$A$6:$F$112,2,FALSE()),"")</f>
        <v>0</v>
      </c>
      <c r="C2009" s="19" t="str">
        <f aca="false">IFERROR(VLOOKUP(A2009,Personal!$A$6:$F$112,3,FALSE()),"")</f>
        <v>Olot</v>
      </c>
      <c r="D2009" s="19" t="s">
        <v>102</v>
      </c>
      <c r="E2009" s="19" t="s">
        <v>119</v>
      </c>
      <c r="F2009" s="19" t="s">
        <v>120</v>
      </c>
      <c r="G2009" s="19" t="s">
        <v>272</v>
      </c>
      <c r="H2009" s="19" t="n">
        <f aca="false">IF(OR(VLOOKUP(A2009,Personal!$A$6:$F$112,5,FALSE())&lt;&gt;"Sí",N2009="No aplica"),0,'Catàleg GRAE'!D46)</f>
        <v>1</v>
      </c>
      <c r="I2009" s="20"/>
      <c r="J2009" s="20"/>
      <c r="K2009" s="20"/>
      <c r="L2009" s="21"/>
      <c r="M2009" s="21"/>
      <c r="N2009" s="20"/>
      <c r="O2009" s="20"/>
      <c r="P2009" s="19" t="str">
        <f aca="false">IF(I2009="","",I2009-H2009)</f>
        <v/>
      </c>
      <c r="Q2009" s="19" t="str">
        <f aca="true">IF(B2009="","",IF(N2009="No aplica","No aplica",IF(I2009="","Pendent",IF(N2009="Per substituir","Substituir",IF(OR(N2009="No localitzat",N2009="No lliurat"),"Reposar",IF(I2009&lt;H2009,"Reposar",IF(I2009&gt;H2009,"Revisar excedent",IF(AND(G2009="Sí",M2009&lt;&gt;"",M2009&lt;TODAY()),"EPI caducat",IF(AND(G2009="Sí",M2009&lt;&gt;"",M2009&lt;=TODAY()+90),"EPI caduca ≤90 dies",IF(OR(N2009="Deteriorat usable",N2009="Revisió necessària"),"Revisar","OK"))))))))))</f>
      </c>
      <c r="R2009" s="20"/>
    </row>
    <row r="2010" customFormat="false" ht="15" hidden="false" customHeight="false" outlineLevel="0" collapsed="false">
      <c r="A2010" s="19" t="n">
        <v>19</v>
      </c>
      <c r="B2010" s="19" t="n">
        <f aca="false">IFERROR(VLOOKUP(A2010,Personal!$A$6:$F$112,2,FALSE()),"")</f>
        <v>0</v>
      </c>
      <c r="C2010" s="19" t="str">
        <f aca="false">IFERROR(VLOOKUP(A2010,Personal!$A$6:$F$112,3,FALSE()),"")</f>
        <v>Olot</v>
      </c>
      <c r="D2010" s="19" t="s">
        <v>97</v>
      </c>
      <c r="E2010" s="19" t="s">
        <v>121</v>
      </c>
      <c r="F2010" s="19" t="s">
        <v>122</v>
      </c>
      <c r="G2010" s="19" t="s">
        <v>291</v>
      </c>
      <c r="H2010" s="19" t="n">
        <f aca="false">IF(OR(VLOOKUP(A2010,Personal!$A$6:$F$112,5,FALSE())&lt;&gt;"Sí",N2010="No aplica"),0,'Catàleg GRAE'!D47)</f>
        <v>1</v>
      </c>
      <c r="I2010" s="20"/>
      <c r="J2010" s="20"/>
      <c r="K2010" s="20"/>
      <c r="L2010" s="21"/>
      <c r="M2010" s="21"/>
      <c r="N2010" s="20"/>
      <c r="O2010" s="20"/>
      <c r="P2010" s="19" t="str">
        <f aca="false">IF(I2010="","",I2010-H2010)</f>
        <v/>
      </c>
      <c r="Q2010" s="19" t="str">
        <f aca="true">IF(B2010="","",IF(N2010="No aplica","No aplica",IF(I2010="","Pendent",IF(N2010="Per substituir","Substituir",IF(OR(N2010="No localitzat",N2010="No lliurat"),"Reposar",IF(I2010&lt;H2010,"Reposar",IF(I2010&gt;H2010,"Revisar excedent",IF(AND(G2010="Sí",M2010&lt;&gt;"",M2010&lt;TODAY()),"EPI caducat",IF(AND(G2010="Sí",M2010&lt;&gt;"",M2010&lt;=TODAY()+90),"EPI caduca ≤90 dies",IF(OR(N2010="Deteriorat usable",N2010="Revisió necessària"),"Revisar","OK"))))))))))</f>
      </c>
      <c r="R2010" s="20"/>
    </row>
    <row r="2011" customFormat="false" ht="15" hidden="false" customHeight="false" outlineLevel="0" collapsed="false">
      <c r="A2011" s="19" t="n">
        <v>19</v>
      </c>
      <c r="B2011" s="19" t="n">
        <f aca="false">IFERROR(VLOOKUP(A2011,Personal!$A$6:$F$112,2,FALSE()),"")</f>
        <v>0</v>
      </c>
      <c r="C2011" s="19" t="str">
        <f aca="false">IFERROR(VLOOKUP(A2011,Personal!$A$6:$F$112,3,FALSE()),"")</f>
        <v>Olot</v>
      </c>
      <c r="D2011" s="19" t="s">
        <v>97</v>
      </c>
      <c r="E2011" s="19" t="s">
        <v>123</v>
      </c>
      <c r="F2011" s="19" t="s">
        <v>124</v>
      </c>
      <c r="G2011" s="19" t="s">
        <v>291</v>
      </c>
      <c r="H2011" s="19" t="n">
        <f aca="false">IF(OR(VLOOKUP(A2011,Personal!$A$6:$F$112,5,FALSE())&lt;&gt;"Sí",N2011="No aplica"),0,'Catàleg GRAE'!D48)</f>
        <v>1</v>
      </c>
      <c r="I2011" s="20"/>
      <c r="J2011" s="20"/>
      <c r="K2011" s="20"/>
      <c r="L2011" s="21"/>
      <c r="M2011" s="21"/>
      <c r="N2011" s="20"/>
      <c r="O2011" s="20"/>
      <c r="P2011" s="19" t="str">
        <f aca="false">IF(I2011="","",I2011-H2011)</f>
        <v/>
      </c>
      <c r="Q2011" s="19" t="str">
        <f aca="true">IF(B2011="","",IF(N2011="No aplica","No aplica",IF(I2011="","Pendent",IF(N2011="Per substituir","Substituir",IF(OR(N2011="No localitzat",N2011="No lliurat"),"Reposar",IF(I2011&lt;H2011,"Reposar",IF(I2011&gt;H2011,"Revisar excedent",IF(AND(G2011="Sí",M2011&lt;&gt;"",M2011&lt;TODAY()),"EPI caducat",IF(AND(G2011="Sí",M2011&lt;&gt;"",M2011&lt;=TODAY()+90),"EPI caduca ≤90 dies",IF(OR(N2011="Deteriorat usable",N2011="Revisió necessària"),"Revisar","OK"))))))))))</f>
      </c>
      <c r="R2011" s="20"/>
    </row>
    <row r="2012" customFormat="false" ht="15" hidden="false" customHeight="false" outlineLevel="0" collapsed="false">
      <c r="A2012" s="19" t="n">
        <v>19</v>
      </c>
      <c r="B2012" s="19" t="n">
        <f aca="false">IFERROR(VLOOKUP(A2012,Personal!$A$6:$F$112,2,FALSE()),"")</f>
        <v>0</v>
      </c>
      <c r="C2012" s="19" t="str">
        <f aca="false">IFERROR(VLOOKUP(A2012,Personal!$A$6:$F$112,3,FALSE()),"")</f>
        <v>Olot</v>
      </c>
      <c r="D2012" s="19" t="s">
        <v>125</v>
      </c>
      <c r="E2012" s="19" t="s">
        <v>126</v>
      </c>
      <c r="F2012" s="19" t="s">
        <v>127</v>
      </c>
      <c r="G2012" s="19" t="s">
        <v>272</v>
      </c>
      <c r="H2012" s="19" t="n">
        <f aca="false">IF(OR(VLOOKUP(A2012,Personal!$A$6:$F$112,5,FALSE())&lt;&gt;"Sí",N2012="No aplica"),0,'Catàleg GRAE'!D49)</f>
        <v>1</v>
      </c>
      <c r="I2012" s="20"/>
      <c r="J2012" s="20"/>
      <c r="K2012" s="20"/>
      <c r="L2012" s="21"/>
      <c r="M2012" s="21"/>
      <c r="N2012" s="20"/>
      <c r="O2012" s="20"/>
      <c r="P2012" s="19" t="str">
        <f aca="false">IF(I2012="","",I2012-H2012)</f>
        <v/>
      </c>
      <c r="Q2012" s="19" t="str">
        <f aca="true">IF(B2012="","",IF(N2012="No aplica","No aplica",IF(I2012="","Pendent",IF(N2012="Per substituir","Substituir",IF(OR(N2012="No localitzat",N2012="No lliurat"),"Reposar",IF(I2012&lt;H2012,"Reposar",IF(I2012&gt;H2012,"Revisar excedent",IF(AND(G2012="Sí",M2012&lt;&gt;"",M2012&lt;TODAY()),"EPI caducat",IF(AND(G2012="Sí",M2012&lt;&gt;"",M2012&lt;=TODAY()+90),"EPI caduca ≤90 dies",IF(OR(N2012="Deteriorat usable",N2012="Revisió necessària"),"Revisar","OK"))))))))))</f>
      </c>
      <c r="R2012" s="20"/>
    </row>
    <row r="2013" customFormat="false" ht="15" hidden="false" customHeight="false" outlineLevel="0" collapsed="false">
      <c r="A2013" s="19" t="n">
        <v>19</v>
      </c>
      <c r="B2013" s="19" t="n">
        <f aca="false">IFERROR(VLOOKUP(A2013,Personal!$A$6:$F$112,2,FALSE()),"")</f>
        <v>0</v>
      </c>
      <c r="C2013" s="19" t="str">
        <f aca="false">IFERROR(VLOOKUP(A2013,Personal!$A$6:$F$112,3,FALSE()),"")</f>
        <v>Olot</v>
      </c>
      <c r="D2013" s="19" t="s">
        <v>125</v>
      </c>
      <c r="E2013" s="19" t="s">
        <v>128</v>
      </c>
      <c r="F2013" s="19" t="s">
        <v>129</v>
      </c>
      <c r="G2013" s="19" t="s">
        <v>272</v>
      </c>
      <c r="H2013" s="19" t="n">
        <f aca="false">IF(OR(VLOOKUP(A2013,Personal!$A$6:$F$112,5,FALSE())&lt;&gt;"Sí",N2013="No aplica"),0,'Catàleg GRAE'!D50)</f>
        <v>1</v>
      </c>
      <c r="I2013" s="20"/>
      <c r="J2013" s="20"/>
      <c r="K2013" s="20"/>
      <c r="L2013" s="21"/>
      <c r="M2013" s="21"/>
      <c r="N2013" s="20"/>
      <c r="O2013" s="20"/>
      <c r="P2013" s="19" t="str">
        <f aca="false">IF(I2013="","",I2013-H2013)</f>
        <v/>
      </c>
      <c r="Q2013" s="19" t="str">
        <f aca="true">IF(B2013="","",IF(N2013="No aplica","No aplica",IF(I2013="","Pendent",IF(N2013="Per substituir","Substituir",IF(OR(N2013="No localitzat",N2013="No lliurat"),"Reposar",IF(I2013&lt;H2013,"Reposar",IF(I2013&gt;H2013,"Revisar excedent",IF(AND(G2013="Sí",M2013&lt;&gt;"",M2013&lt;TODAY()),"EPI caducat",IF(AND(G2013="Sí",M2013&lt;&gt;"",M2013&lt;=TODAY()+90),"EPI caduca ≤90 dies",IF(OR(N2013="Deteriorat usable",N2013="Revisió necessària"),"Revisar","OK"))))))))))</f>
      </c>
      <c r="R2013" s="20"/>
    </row>
    <row r="2014" customFormat="false" ht="15" hidden="false" customHeight="false" outlineLevel="0" collapsed="false">
      <c r="A2014" s="19" t="n">
        <v>19</v>
      </c>
      <c r="B2014" s="19" t="n">
        <f aca="false">IFERROR(VLOOKUP(A2014,Personal!$A$6:$F$112,2,FALSE()),"")</f>
        <v>0</v>
      </c>
      <c r="C2014" s="19" t="str">
        <f aca="false">IFERROR(VLOOKUP(A2014,Personal!$A$6:$F$112,3,FALSE()),"")</f>
        <v>Olot</v>
      </c>
      <c r="D2014" s="19" t="s">
        <v>125</v>
      </c>
      <c r="E2014" s="19" t="s">
        <v>130</v>
      </c>
      <c r="F2014" s="19" t="s">
        <v>131</v>
      </c>
      <c r="G2014" s="19" t="s">
        <v>291</v>
      </c>
      <c r="H2014" s="19" t="n">
        <f aca="false">IF(OR(VLOOKUP(A2014,Personal!$A$6:$F$112,5,FALSE())&lt;&gt;"Sí",N2014="No aplica"),0,'Catàleg GRAE'!D51)</f>
        <v>1</v>
      </c>
      <c r="I2014" s="20"/>
      <c r="J2014" s="20"/>
      <c r="K2014" s="20"/>
      <c r="L2014" s="21"/>
      <c r="M2014" s="21"/>
      <c r="N2014" s="20"/>
      <c r="O2014" s="20"/>
      <c r="P2014" s="19" t="str">
        <f aca="false">IF(I2014="","",I2014-H2014)</f>
        <v/>
      </c>
      <c r="Q2014" s="19" t="str">
        <f aca="true">IF(B2014="","",IF(N2014="No aplica","No aplica",IF(I2014="","Pendent",IF(N2014="Per substituir","Substituir",IF(OR(N2014="No localitzat",N2014="No lliurat"),"Reposar",IF(I2014&lt;H2014,"Reposar",IF(I2014&gt;H2014,"Revisar excedent",IF(AND(G2014="Sí",M2014&lt;&gt;"",M2014&lt;TODAY()),"EPI caducat",IF(AND(G2014="Sí",M2014&lt;&gt;"",M2014&lt;=TODAY()+90),"EPI caduca ≤90 dies",IF(OR(N2014="Deteriorat usable",N2014="Revisió necessària"),"Revisar","OK"))))))))))</f>
      </c>
      <c r="R2014" s="20"/>
    </row>
    <row r="2015" customFormat="false" ht="15" hidden="false" customHeight="false" outlineLevel="0" collapsed="false">
      <c r="A2015" s="19" t="n">
        <v>19</v>
      </c>
      <c r="B2015" s="19" t="n">
        <f aca="false">IFERROR(VLOOKUP(A2015,Personal!$A$6:$F$112,2,FALSE()),"")</f>
        <v>0</v>
      </c>
      <c r="C2015" s="19" t="str">
        <f aca="false">IFERROR(VLOOKUP(A2015,Personal!$A$6:$F$112,3,FALSE()),"")</f>
        <v>Olot</v>
      </c>
      <c r="D2015" s="19" t="s">
        <v>132</v>
      </c>
      <c r="E2015" s="19" t="s">
        <v>133</v>
      </c>
      <c r="F2015" s="19" t="s">
        <v>134</v>
      </c>
      <c r="G2015" s="19" t="s">
        <v>291</v>
      </c>
      <c r="H2015" s="19" t="n">
        <f aca="false">IF(OR(VLOOKUP(A2015,Personal!$A$6:$F$112,5,FALSE())&lt;&gt;"Sí",N2015="No aplica"),0,'Catàleg GRAE'!D52)</f>
        <v>1</v>
      </c>
      <c r="I2015" s="20"/>
      <c r="J2015" s="20"/>
      <c r="K2015" s="20"/>
      <c r="L2015" s="21"/>
      <c r="M2015" s="21"/>
      <c r="N2015" s="20"/>
      <c r="O2015" s="20"/>
      <c r="P2015" s="19" t="str">
        <f aca="false">IF(I2015="","",I2015-H2015)</f>
        <v/>
      </c>
      <c r="Q2015" s="19" t="str">
        <f aca="true">IF(B2015="","",IF(N2015="No aplica","No aplica",IF(I2015="","Pendent",IF(N2015="Per substituir","Substituir",IF(OR(N2015="No localitzat",N2015="No lliurat"),"Reposar",IF(I2015&lt;H2015,"Reposar",IF(I2015&gt;H2015,"Revisar excedent",IF(AND(G2015="Sí",M2015&lt;&gt;"",M2015&lt;TODAY()),"EPI caducat",IF(AND(G2015="Sí",M2015&lt;&gt;"",M2015&lt;=TODAY()+90),"EPI caduca ≤90 dies",IF(OR(N2015="Deteriorat usable",N2015="Revisió necessària"),"Revisar","OK"))))))))))</f>
      </c>
      <c r="R2015" s="20"/>
    </row>
    <row r="2016" customFormat="false" ht="15" hidden="false" customHeight="false" outlineLevel="0" collapsed="false">
      <c r="A2016" s="19" t="n">
        <v>19</v>
      </c>
      <c r="B2016" s="19" t="n">
        <f aca="false">IFERROR(VLOOKUP(A2016,Personal!$A$6:$F$112,2,FALSE()),"")</f>
        <v>0</v>
      </c>
      <c r="C2016" s="19" t="str">
        <f aca="false">IFERROR(VLOOKUP(A2016,Personal!$A$6:$F$112,3,FALSE()),"")</f>
        <v>Olot</v>
      </c>
      <c r="D2016" s="19" t="s">
        <v>94</v>
      </c>
      <c r="E2016" s="19" t="s">
        <v>135</v>
      </c>
      <c r="F2016" s="19" t="s">
        <v>136</v>
      </c>
      <c r="G2016" s="19" t="s">
        <v>291</v>
      </c>
      <c r="H2016" s="19" t="n">
        <f aca="false">IF(OR(VLOOKUP(A2016,Personal!$A$6:$F$112,5,FALSE())&lt;&gt;"Sí",N2016="No aplica"),0,'Catàleg GRAE'!D53)</f>
        <v>1</v>
      </c>
      <c r="I2016" s="20"/>
      <c r="J2016" s="20"/>
      <c r="K2016" s="20"/>
      <c r="L2016" s="21"/>
      <c r="M2016" s="21"/>
      <c r="N2016" s="20"/>
      <c r="O2016" s="20"/>
      <c r="P2016" s="19" t="str">
        <f aca="false">IF(I2016="","",I2016-H2016)</f>
        <v/>
      </c>
      <c r="Q2016" s="19" t="str">
        <f aca="true">IF(B2016="","",IF(N2016="No aplica","No aplica",IF(I2016="","Pendent",IF(N2016="Per substituir","Substituir",IF(OR(N2016="No localitzat",N2016="No lliurat"),"Reposar",IF(I2016&lt;H2016,"Reposar",IF(I2016&gt;H2016,"Revisar excedent",IF(AND(G2016="Sí",M2016&lt;&gt;"",M2016&lt;TODAY()),"EPI caducat",IF(AND(G2016="Sí",M2016&lt;&gt;"",M2016&lt;=TODAY()+90),"EPI caduca ≤90 dies",IF(OR(N2016="Deteriorat usable",N2016="Revisió necessària"),"Revisar","OK"))))))))))</f>
      </c>
      <c r="R2016" s="20"/>
    </row>
    <row r="2017" customFormat="false" ht="15" hidden="false" customHeight="false" outlineLevel="0" collapsed="false">
      <c r="A2017" s="19" t="n">
        <v>19</v>
      </c>
      <c r="B2017" s="19" t="n">
        <f aca="false">IFERROR(VLOOKUP(A2017,Personal!$A$6:$F$112,2,FALSE()),"")</f>
        <v>0</v>
      </c>
      <c r="C2017" s="19" t="str">
        <f aca="false">IFERROR(VLOOKUP(A2017,Personal!$A$6:$F$112,3,FALSE()),"")</f>
        <v>Olot</v>
      </c>
      <c r="D2017" s="19" t="s">
        <v>137</v>
      </c>
      <c r="E2017" s="19" t="s">
        <v>138</v>
      </c>
      <c r="F2017" s="19" t="s">
        <v>139</v>
      </c>
      <c r="G2017" s="19" t="s">
        <v>291</v>
      </c>
      <c r="H2017" s="19" t="n">
        <f aca="false">IF(OR(VLOOKUP(A2017,Personal!$A$6:$F$112,5,FALSE())&lt;&gt;"Sí",N2017="No aplica"),0,'Catàleg GRAE'!D54)</f>
        <v>1</v>
      </c>
      <c r="I2017" s="20"/>
      <c r="J2017" s="20"/>
      <c r="K2017" s="20"/>
      <c r="L2017" s="21"/>
      <c r="M2017" s="21"/>
      <c r="N2017" s="20"/>
      <c r="O2017" s="20"/>
      <c r="P2017" s="19" t="str">
        <f aca="false">IF(I2017="","",I2017-H2017)</f>
        <v/>
      </c>
      <c r="Q2017" s="19" t="str">
        <f aca="true">IF(B2017="","",IF(N2017="No aplica","No aplica",IF(I2017="","Pendent",IF(N2017="Per substituir","Substituir",IF(OR(N2017="No localitzat",N2017="No lliurat"),"Reposar",IF(I2017&lt;H2017,"Reposar",IF(I2017&gt;H2017,"Revisar excedent",IF(AND(G2017="Sí",M2017&lt;&gt;"",M2017&lt;TODAY()),"EPI caducat",IF(AND(G2017="Sí",M2017&lt;&gt;"",M2017&lt;=TODAY()+90),"EPI caduca ≤90 dies",IF(OR(N2017="Deteriorat usable",N2017="Revisió necessària"),"Revisar","OK"))))))))))</f>
      </c>
      <c r="R2017" s="20"/>
    </row>
    <row r="2018" customFormat="false" ht="15" hidden="false" customHeight="false" outlineLevel="0" collapsed="false">
      <c r="A2018" s="19" t="n">
        <v>19</v>
      </c>
      <c r="B2018" s="19" t="n">
        <f aca="false">IFERROR(VLOOKUP(A2018,Personal!$A$6:$F$112,2,FALSE()),"")</f>
        <v>0</v>
      </c>
      <c r="C2018" s="19" t="str">
        <f aca="false">IFERROR(VLOOKUP(A2018,Personal!$A$6:$F$112,3,FALSE()),"")</f>
        <v>Olot</v>
      </c>
      <c r="D2018" s="19" t="s">
        <v>94</v>
      </c>
      <c r="E2018" s="19" t="s">
        <v>140</v>
      </c>
      <c r="F2018" s="19" t="s">
        <v>141</v>
      </c>
      <c r="G2018" s="19" t="s">
        <v>291</v>
      </c>
      <c r="H2018" s="19" t="n">
        <f aca="false">IF(OR(VLOOKUP(A2018,Personal!$A$6:$F$112,5,FALSE())&lt;&gt;"Sí",N2018="No aplica"),0,'Catàleg GRAE'!D55)</f>
        <v>1</v>
      </c>
      <c r="I2018" s="20"/>
      <c r="J2018" s="20"/>
      <c r="K2018" s="20"/>
      <c r="L2018" s="21"/>
      <c r="M2018" s="21"/>
      <c r="N2018" s="20"/>
      <c r="O2018" s="20"/>
      <c r="P2018" s="19" t="str">
        <f aca="false">IF(I2018="","",I2018-H2018)</f>
        <v/>
      </c>
      <c r="Q2018" s="19" t="str">
        <f aca="true">IF(B2018="","",IF(N2018="No aplica","No aplica",IF(I2018="","Pendent",IF(N2018="Per substituir","Substituir",IF(OR(N2018="No localitzat",N2018="No lliurat"),"Reposar",IF(I2018&lt;H2018,"Reposar",IF(I2018&gt;H2018,"Revisar excedent",IF(AND(G2018="Sí",M2018&lt;&gt;"",M2018&lt;TODAY()),"EPI caducat",IF(AND(G2018="Sí",M2018&lt;&gt;"",M2018&lt;=TODAY()+90),"EPI caduca ≤90 dies",IF(OR(N2018="Deteriorat usable",N2018="Revisió necessària"),"Revisar","OK"))))))))))</f>
      </c>
      <c r="R2018" s="20"/>
    </row>
    <row r="2019" customFormat="false" ht="15" hidden="false" customHeight="false" outlineLevel="0" collapsed="false">
      <c r="A2019" s="19" t="n">
        <v>19</v>
      </c>
      <c r="B2019" s="19" t="n">
        <f aca="false">IFERROR(VLOOKUP(A2019,Personal!$A$6:$F$112,2,FALSE()),"")</f>
        <v>0</v>
      </c>
      <c r="C2019" s="19" t="str">
        <f aca="false">IFERROR(VLOOKUP(A2019,Personal!$A$6:$F$112,3,FALSE()),"")</f>
        <v>Olot</v>
      </c>
      <c r="D2019" s="19" t="s">
        <v>142</v>
      </c>
      <c r="E2019" s="19" t="s">
        <v>143</v>
      </c>
      <c r="F2019" s="19" t="s">
        <v>144</v>
      </c>
      <c r="G2019" s="19" t="s">
        <v>291</v>
      </c>
      <c r="H2019" s="19" t="n">
        <f aca="false">IF(OR(VLOOKUP(A2019,Personal!$A$6:$F$112,5,FALSE())&lt;&gt;"Sí",N2019="No aplica"),0,'Catàleg GRAE'!D56)</f>
        <v>1</v>
      </c>
      <c r="I2019" s="20"/>
      <c r="J2019" s="20"/>
      <c r="K2019" s="20"/>
      <c r="L2019" s="21"/>
      <c r="M2019" s="21"/>
      <c r="N2019" s="20"/>
      <c r="O2019" s="20"/>
      <c r="P2019" s="19" t="str">
        <f aca="false">IF(I2019="","",I2019-H2019)</f>
        <v/>
      </c>
      <c r="Q2019" s="19" t="str">
        <f aca="true">IF(B2019="","",IF(N2019="No aplica","No aplica",IF(I2019="","Pendent",IF(N2019="Per substituir","Substituir",IF(OR(N2019="No localitzat",N2019="No lliurat"),"Reposar",IF(I2019&lt;H2019,"Reposar",IF(I2019&gt;H2019,"Revisar excedent",IF(AND(G2019="Sí",M2019&lt;&gt;"",M2019&lt;TODAY()),"EPI caducat",IF(AND(G2019="Sí",M2019&lt;&gt;"",M2019&lt;=TODAY()+90),"EPI caduca ≤90 dies",IF(OR(N2019="Deteriorat usable",N2019="Revisió necessària"),"Revisar","OK"))))))))))</f>
      </c>
      <c r="R2019" s="20"/>
    </row>
    <row r="2020" customFormat="false" ht="15" hidden="false" customHeight="false" outlineLevel="0" collapsed="false">
      <c r="A2020" s="19" t="n">
        <v>19</v>
      </c>
      <c r="B2020" s="19" t="n">
        <f aca="false">IFERROR(VLOOKUP(A2020,Personal!$A$6:$F$112,2,FALSE()),"")</f>
        <v>0</v>
      </c>
      <c r="C2020" s="19" t="str">
        <f aca="false">IFERROR(VLOOKUP(A2020,Personal!$A$6:$F$112,3,FALSE()),"")</f>
        <v>Olot</v>
      </c>
      <c r="D2020" s="19" t="s">
        <v>112</v>
      </c>
      <c r="E2020" s="19" t="s">
        <v>145</v>
      </c>
      <c r="F2020" s="19" t="s">
        <v>146</v>
      </c>
      <c r="G2020" s="19" t="s">
        <v>291</v>
      </c>
      <c r="H2020" s="19" t="n">
        <f aca="false">IF(OR(VLOOKUP(A2020,Personal!$A$6:$F$112,5,FALSE())&lt;&gt;"Sí",N2020="No aplica"),0,'Catàleg GRAE'!D57)</f>
        <v>1</v>
      </c>
      <c r="I2020" s="20"/>
      <c r="J2020" s="20"/>
      <c r="K2020" s="20"/>
      <c r="L2020" s="21"/>
      <c r="M2020" s="21"/>
      <c r="N2020" s="20"/>
      <c r="O2020" s="20"/>
      <c r="P2020" s="19" t="str">
        <f aca="false">IF(I2020="","",I2020-H2020)</f>
        <v/>
      </c>
      <c r="Q2020" s="19" t="str">
        <f aca="true">IF(B2020="","",IF(N2020="No aplica","No aplica",IF(I2020="","Pendent",IF(N2020="Per substituir","Substituir",IF(OR(N2020="No localitzat",N2020="No lliurat"),"Reposar",IF(I2020&lt;H2020,"Reposar",IF(I2020&gt;H2020,"Revisar excedent",IF(AND(G2020="Sí",M2020&lt;&gt;"",M2020&lt;TODAY()),"EPI caducat",IF(AND(G2020="Sí",M2020&lt;&gt;"",M2020&lt;=TODAY()+90),"EPI caduca ≤90 dies",IF(OR(N2020="Deteriorat usable",N2020="Revisió necessària"),"Revisar","OK"))))))))))</f>
      </c>
      <c r="R2020" s="20"/>
    </row>
    <row r="2021" customFormat="false" ht="15" hidden="false" customHeight="false" outlineLevel="0" collapsed="false">
      <c r="A2021" s="19" t="n">
        <v>19</v>
      </c>
      <c r="B2021" s="19" t="n">
        <f aca="false">IFERROR(VLOOKUP(A2021,Personal!$A$6:$F$112,2,FALSE()),"")</f>
        <v>0</v>
      </c>
      <c r="C2021" s="19" t="str">
        <f aca="false">IFERROR(VLOOKUP(A2021,Personal!$A$6:$F$112,3,FALSE()),"")</f>
        <v>Olot</v>
      </c>
      <c r="D2021" s="19" t="s">
        <v>137</v>
      </c>
      <c r="E2021" s="19" t="s">
        <v>147</v>
      </c>
      <c r="F2021" s="19" t="s">
        <v>148</v>
      </c>
      <c r="G2021" s="19" t="s">
        <v>291</v>
      </c>
      <c r="H2021" s="19" t="n">
        <f aca="false">IF(OR(VLOOKUP(A2021,Personal!$A$6:$F$112,5,FALSE())&lt;&gt;"Sí",N2021="No aplica"),0,'Catàleg GRAE'!D58)</f>
        <v>1</v>
      </c>
      <c r="I2021" s="20"/>
      <c r="J2021" s="20"/>
      <c r="K2021" s="20"/>
      <c r="L2021" s="21"/>
      <c r="M2021" s="21"/>
      <c r="N2021" s="20"/>
      <c r="O2021" s="20"/>
      <c r="P2021" s="19" t="str">
        <f aca="false">IF(I2021="","",I2021-H2021)</f>
        <v/>
      </c>
      <c r="Q2021" s="19" t="str">
        <f aca="true">IF(B2021="","",IF(N2021="No aplica","No aplica",IF(I2021="","Pendent",IF(N2021="Per substituir","Substituir",IF(OR(N2021="No localitzat",N2021="No lliurat"),"Reposar",IF(I2021&lt;H2021,"Reposar",IF(I2021&gt;H2021,"Revisar excedent",IF(AND(G2021="Sí",M2021&lt;&gt;"",M2021&lt;TODAY()),"EPI caducat",IF(AND(G2021="Sí",M2021&lt;&gt;"",M2021&lt;=TODAY()+90),"EPI caduca ≤90 dies",IF(OR(N2021="Deteriorat usable",N2021="Revisió necessària"),"Revisar","OK"))))))))))</f>
      </c>
      <c r="R2021" s="20"/>
    </row>
    <row r="2022" customFormat="false" ht="15" hidden="false" customHeight="false" outlineLevel="0" collapsed="false">
      <c r="A2022" s="19" t="n">
        <v>19</v>
      </c>
      <c r="B2022" s="19" t="n">
        <f aca="false">IFERROR(VLOOKUP(A2022,Personal!$A$6:$F$112,2,FALSE()),"")</f>
        <v>0</v>
      </c>
      <c r="C2022" s="19" t="str">
        <f aca="false">IFERROR(VLOOKUP(A2022,Personal!$A$6:$F$112,3,FALSE()),"")</f>
        <v>Olot</v>
      </c>
      <c r="D2022" s="19" t="s">
        <v>125</v>
      </c>
      <c r="E2022" s="19" t="s">
        <v>149</v>
      </c>
      <c r="F2022" s="19" t="s">
        <v>150</v>
      </c>
      <c r="G2022" s="19" t="s">
        <v>291</v>
      </c>
      <c r="H2022" s="19" t="n">
        <f aca="false">IF(OR(VLOOKUP(A2022,Personal!$A$6:$F$112,5,FALSE())&lt;&gt;"Sí",N2022="No aplica"),0,'Catàleg GRAE'!D59)</f>
        <v>1</v>
      </c>
      <c r="I2022" s="20"/>
      <c r="J2022" s="20"/>
      <c r="K2022" s="20"/>
      <c r="L2022" s="21"/>
      <c r="M2022" s="21"/>
      <c r="N2022" s="20"/>
      <c r="O2022" s="20"/>
      <c r="P2022" s="19" t="str">
        <f aca="false">IF(I2022="","",I2022-H2022)</f>
        <v/>
      </c>
      <c r="Q2022" s="19" t="str">
        <f aca="true">IF(B2022="","",IF(N2022="No aplica","No aplica",IF(I2022="","Pendent",IF(N2022="Per substituir","Substituir",IF(OR(N2022="No localitzat",N2022="No lliurat"),"Reposar",IF(I2022&lt;H2022,"Reposar",IF(I2022&gt;H2022,"Revisar excedent",IF(AND(G2022="Sí",M2022&lt;&gt;"",M2022&lt;TODAY()),"EPI caducat",IF(AND(G2022="Sí",M2022&lt;&gt;"",M2022&lt;=TODAY()+90),"EPI caduca ≤90 dies",IF(OR(N2022="Deteriorat usable",N2022="Revisió necessària"),"Revisar","OK"))))))))))</f>
      </c>
      <c r="R2022" s="20"/>
    </row>
    <row r="2023" customFormat="false" ht="15" hidden="false" customHeight="false" outlineLevel="0" collapsed="false">
      <c r="A2023" s="19" t="n">
        <v>19</v>
      </c>
      <c r="B2023" s="19" t="n">
        <f aca="false">IFERROR(VLOOKUP(A2023,Personal!$A$6:$F$112,2,FALSE()),"")</f>
        <v>0</v>
      </c>
      <c r="C2023" s="19" t="str">
        <f aca="false">IFERROR(VLOOKUP(A2023,Personal!$A$6:$F$112,3,FALSE()),"")</f>
        <v>Olot</v>
      </c>
      <c r="D2023" s="19" t="s">
        <v>125</v>
      </c>
      <c r="E2023" s="19" t="s">
        <v>151</v>
      </c>
      <c r="F2023" s="19" t="s">
        <v>152</v>
      </c>
      <c r="G2023" s="19" t="s">
        <v>291</v>
      </c>
      <c r="H2023" s="19" t="n">
        <f aca="false">IF(OR(VLOOKUP(A2023,Personal!$A$6:$F$112,5,FALSE())&lt;&gt;"Sí",N2023="No aplica"),0,'Catàleg GRAE'!D60)</f>
        <v>1</v>
      </c>
      <c r="I2023" s="20"/>
      <c r="J2023" s="20"/>
      <c r="K2023" s="20"/>
      <c r="L2023" s="21"/>
      <c r="M2023" s="21"/>
      <c r="N2023" s="20"/>
      <c r="O2023" s="20"/>
      <c r="P2023" s="19" t="str">
        <f aca="false">IF(I2023="","",I2023-H2023)</f>
        <v/>
      </c>
      <c r="Q2023" s="19" t="str">
        <f aca="true">IF(B2023="","",IF(N2023="No aplica","No aplica",IF(I2023="","Pendent",IF(N2023="Per substituir","Substituir",IF(OR(N2023="No localitzat",N2023="No lliurat"),"Reposar",IF(I2023&lt;H2023,"Reposar",IF(I2023&gt;H2023,"Revisar excedent",IF(AND(G2023="Sí",M2023&lt;&gt;"",M2023&lt;TODAY()),"EPI caducat",IF(AND(G2023="Sí",M2023&lt;&gt;"",M2023&lt;=TODAY()+90),"EPI caduca ≤90 dies",IF(OR(N2023="Deteriorat usable",N2023="Revisió necessària"),"Revisar","OK"))))))))))</f>
      </c>
      <c r="R2023" s="20"/>
    </row>
    <row r="2024" customFormat="false" ht="15" hidden="false" customHeight="false" outlineLevel="0" collapsed="false">
      <c r="A2024" s="19" t="n">
        <v>19</v>
      </c>
      <c r="B2024" s="19" t="n">
        <f aca="false">IFERROR(VLOOKUP(A2024,Personal!$A$6:$F$112,2,FALSE()),"")</f>
        <v>0</v>
      </c>
      <c r="C2024" s="19" t="str">
        <f aca="false">IFERROR(VLOOKUP(A2024,Personal!$A$6:$F$112,3,FALSE()),"")</f>
        <v>Olot</v>
      </c>
      <c r="D2024" s="19" t="s">
        <v>153</v>
      </c>
      <c r="E2024" s="19" t="s">
        <v>154</v>
      </c>
      <c r="F2024" s="19" t="s">
        <v>155</v>
      </c>
      <c r="G2024" s="19" t="s">
        <v>291</v>
      </c>
      <c r="H2024" s="19" t="n">
        <f aca="false">IF(OR(VLOOKUP(A2024,Personal!$A$6:$F$112,5,FALSE())&lt;&gt;"Sí",N2024="No aplica"),0,'Catàleg GRAE'!D61)</f>
        <v>1</v>
      </c>
      <c r="I2024" s="20"/>
      <c r="J2024" s="20"/>
      <c r="K2024" s="20"/>
      <c r="L2024" s="21"/>
      <c r="M2024" s="21"/>
      <c r="N2024" s="20"/>
      <c r="O2024" s="20"/>
      <c r="P2024" s="19" t="str">
        <f aca="false">IF(I2024="","",I2024-H2024)</f>
        <v/>
      </c>
      <c r="Q2024" s="19" t="str">
        <f aca="true">IF(B2024="","",IF(N2024="No aplica","No aplica",IF(I2024="","Pendent",IF(N2024="Per substituir","Substituir",IF(OR(N2024="No localitzat",N2024="No lliurat"),"Reposar",IF(I2024&lt;H2024,"Reposar",IF(I2024&gt;H2024,"Revisar excedent",IF(AND(G2024="Sí",M2024&lt;&gt;"",M2024&lt;TODAY()),"EPI caducat",IF(AND(G2024="Sí",M2024&lt;&gt;"",M2024&lt;=TODAY()+90),"EPI caduca ≤90 dies",IF(OR(N2024="Deteriorat usable",N2024="Revisió necessària"),"Revisar","OK"))))))))))</f>
      </c>
      <c r="R2024" s="20"/>
    </row>
    <row r="2025" customFormat="false" ht="15" hidden="false" customHeight="false" outlineLevel="0" collapsed="false">
      <c r="A2025" s="19" t="n">
        <v>19</v>
      </c>
      <c r="B2025" s="19" t="n">
        <f aca="false">IFERROR(VLOOKUP(A2025,Personal!$A$6:$F$112,2,FALSE()),"")</f>
        <v>0</v>
      </c>
      <c r="C2025" s="19" t="str">
        <f aca="false">IFERROR(VLOOKUP(A2025,Personal!$A$6:$F$112,3,FALSE()),"")</f>
        <v>Olot</v>
      </c>
      <c r="D2025" s="19" t="s">
        <v>37</v>
      </c>
      <c r="E2025" s="19" t="s">
        <v>156</v>
      </c>
      <c r="F2025" s="19" t="s">
        <v>157</v>
      </c>
      <c r="G2025" s="19" t="s">
        <v>291</v>
      </c>
      <c r="H2025" s="19" t="n">
        <f aca="false">IF(OR(VLOOKUP(A2025,Personal!$A$6:$F$112,5,FALSE())&lt;&gt;"Sí",N2025="No aplica"),0,'Catàleg GRAE'!D62)</f>
        <v>1</v>
      </c>
      <c r="I2025" s="20"/>
      <c r="J2025" s="20"/>
      <c r="K2025" s="20"/>
      <c r="L2025" s="21"/>
      <c r="M2025" s="21"/>
      <c r="N2025" s="20"/>
      <c r="O2025" s="20"/>
      <c r="P2025" s="19" t="str">
        <f aca="false">IF(I2025="","",I2025-H2025)</f>
        <v/>
      </c>
      <c r="Q2025" s="19" t="str">
        <f aca="true">IF(B2025="","",IF(N2025="No aplica","No aplica",IF(I2025="","Pendent",IF(N2025="Per substituir","Substituir",IF(OR(N2025="No localitzat",N2025="No lliurat"),"Reposar",IF(I2025&lt;H2025,"Reposar",IF(I2025&gt;H2025,"Revisar excedent",IF(AND(G2025="Sí",M2025&lt;&gt;"",M2025&lt;TODAY()),"EPI caducat",IF(AND(G2025="Sí",M2025&lt;&gt;"",M2025&lt;=TODAY()+90),"EPI caduca ≤90 dies",IF(OR(N2025="Deteriorat usable",N2025="Revisió necessària"),"Revisar","OK"))))))))))</f>
      </c>
      <c r="R2025" s="20"/>
    </row>
    <row r="2026" customFormat="false" ht="15" hidden="false" customHeight="false" outlineLevel="0" collapsed="false">
      <c r="A2026" s="19" t="n">
        <v>19</v>
      </c>
      <c r="B2026" s="19" t="n">
        <f aca="false">IFERROR(VLOOKUP(A2026,Personal!$A$6:$F$112,2,FALSE()),"")</f>
        <v>0</v>
      </c>
      <c r="C2026" s="19" t="str">
        <f aca="false">IFERROR(VLOOKUP(A2026,Personal!$A$6:$F$112,3,FALSE()),"")</f>
        <v>Olot</v>
      </c>
      <c r="D2026" s="19" t="s">
        <v>37</v>
      </c>
      <c r="E2026" s="19" t="s">
        <v>158</v>
      </c>
      <c r="F2026" s="19" t="s">
        <v>159</v>
      </c>
      <c r="G2026" s="19" t="s">
        <v>291</v>
      </c>
      <c r="H2026" s="19" t="n">
        <f aca="false">IF(OR(VLOOKUP(A2026,Personal!$A$6:$F$112,5,FALSE())&lt;&gt;"Sí",N2026="No aplica"),0,'Catàleg GRAE'!D63)</f>
        <v>1</v>
      </c>
      <c r="I2026" s="20"/>
      <c r="J2026" s="20"/>
      <c r="K2026" s="20"/>
      <c r="L2026" s="21"/>
      <c r="M2026" s="21"/>
      <c r="N2026" s="20"/>
      <c r="O2026" s="20"/>
      <c r="P2026" s="19" t="str">
        <f aca="false">IF(I2026="","",I2026-H2026)</f>
        <v/>
      </c>
      <c r="Q2026" s="19" t="str">
        <f aca="true">IF(B2026="","",IF(N2026="No aplica","No aplica",IF(I2026="","Pendent",IF(N2026="Per substituir","Substituir",IF(OR(N2026="No localitzat",N2026="No lliurat"),"Reposar",IF(I2026&lt;H2026,"Reposar",IF(I2026&gt;H2026,"Revisar excedent",IF(AND(G2026="Sí",M2026&lt;&gt;"",M2026&lt;TODAY()),"EPI caducat",IF(AND(G2026="Sí",M2026&lt;&gt;"",M2026&lt;=TODAY()+90),"EPI caduca ≤90 dies",IF(OR(N2026="Deteriorat usable",N2026="Revisió necessària"),"Revisar","OK"))))))))))</f>
      </c>
      <c r="R2026" s="20"/>
    </row>
    <row r="2027" customFormat="false" ht="15" hidden="false" customHeight="false" outlineLevel="0" collapsed="false">
      <c r="A2027" s="19" t="n">
        <v>19</v>
      </c>
      <c r="B2027" s="19" t="n">
        <f aca="false">IFERROR(VLOOKUP(A2027,Personal!$A$6:$F$112,2,FALSE()),"")</f>
        <v>0</v>
      </c>
      <c r="C2027" s="19" t="str">
        <f aca="false">IFERROR(VLOOKUP(A2027,Personal!$A$6:$F$112,3,FALSE()),"")</f>
        <v>Olot</v>
      </c>
      <c r="D2027" s="19" t="s">
        <v>160</v>
      </c>
      <c r="E2027" s="19" t="s">
        <v>161</v>
      </c>
      <c r="F2027" s="19" t="s">
        <v>162</v>
      </c>
      <c r="G2027" s="19" t="s">
        <v>291</v>
      </c>
      <c r="H2027" s="19" t="n">
        <f aca="false">IF(OR(VLOOKUP(A2027,Personal!$A$6:$F$112,5,FALSE())&lt;&gt;"Sí",N2027="No aplica"),0,'Catàleg GRAE'!D64)</f>
        <v>1</v>
      </c>
      <c r="I2027" s="20"/>
      <c r="J2027" s="20"/>
      <c r="K2027" s="20"/>
      <c r="L2027" s="21"/>
      <c r="M2027" s="21"/>
      <c r="N2027" s="20"/>
      <c r="O2027" s="20"/>
      <c r="P2027" s="19" t="str">
        <f aca="false">IF(I2027="","",I2027-H2027)</f>
        <v/>
      </c>
      <c r="Q2027" s="19" t="str">
        <f aca="true">IF(B2027="","",IF(N2027="No aplica","No aplica",IF(I2027="","Pendent",IF(N2027="Per substituir","Substituir",IF(OR(N2027="No localitzat",N2027="No lliurat"),"Reposar",IF(I2027&lt;H2027,"Reposar",IF(I2027&gt;H2027,"Revisar excedent",IF(AND(G2027="Sí",M2027&lt;&gt;"",M2027&lt;TODAY()),"EPI caducat",IF(AND(G2027="Sí",M2027&lt;&gt;"",M2027&lt;=TODAY()+90),"EPI caduca ≤90 dies",IF(OR(N2027="Deteriorat usable",N2027="Revisió necessària"),"Revisar","OK"))))))))))</f>
      </c>
      <c r="R2027" s="20"/>
    </row>
    <row r="2028" customFormat="false" ht="15" hidden="false" customHeight="false" outlineLevel="0" collapsed="false">
      <c r="A2028" s="19" t="n">
        <v>19</v>
      </c>
      <c r="B2028" s="19" t="n">
        <f aca="false">IFERROR(VLOOKUP(A2028,Personal!$A$6:$F$112,2,FALSE()),"")</f>
        <v>0</v>
      </c>
      <c r="C2028" s="19" t="str">
        <f aca="false">IFERROR(VLOOKUP(A2028,Personal!$A$6:$F$112,3,FALSE()),"")</f>
        <v>Olot</v>
      </c>
      <c r="D2028" s="19" t="s">
        <v>137</v>
      </c>
      <c r="E2028" s="19" t="s">
        <v>163</v>
      </c>
      <c r="F2028" s="19" t="s">
        <v>164</v>
      </c>
      <c r="G2028" s="19" t="s">
        <v>272</v>
      </c>
      <c r="H2028" s="19" t="n">
        <f aca="false">IF(OR(VLOOKUP(A2028,Personal!$A$6:$F$112,5,FALSE())&lt;&gt;"Sí",N2028="No aplica"),0,'Catàleg GRAE'!D65)</f>
        <v>1</v>
      </c>
      <c r="I2028" s="20"/>
      <c r="J2028" s="20"/>
      <c r="K2028" s="20"/>
      <c r="L2028" s="21"/>
      <c r="M2028" s="21"/>
      <c r="N2028" s="20"/>
      <c r="O2028" s="20"/>
      <c r="P2028" s="19" t="str">
        <f aca="false">IF(I2028="","",I2028-H2028)</f>
        <v/>
      </c>
      <c r="Q2028" s="19" t="str">
        <f aca="true">IF(B2028="","",IF(N2028="No aplica","No aplica",IF(I2028="","Pendent",IF(N2028="Per substituir","Substituir",IF(OR(N2028="No localitzat",N2028="No lliurat"),"Reposar",IF(I2028&lt;H2028,"Reposar",IF(I2028&gt;H2028,"Revisar excedent",IF(AND(G2028="Sí",M2028&lt;&gt;"",M2028&lt;TODAY()),"EPI caducat",IF(AND(G2028="Sí",M2028&lt;&gt;"",M2028&lt;=TODAY()+90),"EPI caduca ≤90 dies",IF(OR(N2028="Deteriorat usable",N2028="Revisió necessària"),"Revisar","OK"))))))))))</f>
      </c>
      <c r="R2028" s="20"/>
    </row>
    <row r="2029" customFormat="false" ht="15" hidden="false" customHeight="false" outlineLevel="0" collapsed="false">
      <c r="A2029" s="19" t="n">
        <v>19</v>
      </c>
      <c r="B2029" s="19" t="n">
        <f aca="false">IFERROR(VLOOKUP(A2029,Personal!$A$6:$F$112,2,FALSE()),"")</f>
        <v>0</v>
      </c>
      <c r="C2029" s="19" t="str">
        <f aca="false">IFERROR(VLOOKUP(A2029,Personal!$A$6:$F$112,3,FALSE()),"")</f>
        <v>Olot</v>
      </c>
      <c r="D2029" s="19" t="s">
        <v>132</v>
      </c>
      <c r="E2029" s="19" t="s">
        <v>165</v>
      </c>
      <c r="F2029" s="19" t="s">
        <v>166</v>
      </c>
      <c r="G2029" s="19" t="s">
        <v>272</v>
      </c>
      <c r="H2029" s="19" t="n">
        <f aca="false">IF(OR(VLOOKUP(A2029,Personal!$A$6:$F$112,5,FALSE())&lt;&gt;"Sí",N2029="No aplica"),0,'Catàleg GRAE'!D66)</f>
        <v>1</v>
      </c>
      <c r="I2029" s="20"/>
      <c r="J2029" s="20"/>
      <c r="K2029" s="20"/>
      <c r="L2029" s="21"/>
      <c r="M2029" s="21"/>
      <c r="N2029" s="20"/>
      <c r="O2029" s="20"/>
      <c r="P2029" s="19" t="str">
        <f aca="false">IF(I2029="","",I2029-H2029)</f>
        <v/>
      </c>
      <c r="Q2029" s="19" t="str">
        <f aca="true">IF(B2029="","",IF(N2029="No aplica","No aplica",IF(I2029="","Pendent",IF(N2029="Per substituir","Substituir",IF(OR(N2029="No localitzat",N2029="No lliurat"),"Reposar",IF(I2029&lt;H2029,"Reposar",IF(I2029&gt;H2029,"Revisar excedent",IF(AND(G2029="Sí",M2029&lt;&gt;"",M2029&lt;TODAY()),"EPI caducat",IF(AND(G2029="Sí",M2029&lt;&gt;"",M2029&lt;=TODAY()+90),"EPI caduca ≤90 dies",IF(OR(N2029="Deteriorat usable",N2029="Revisió necessària"),"Revisar","OK"))))))))))</f>
      </c>
      <c r="R2029" s="20"/>
    </row>
    <row r="2030" customFormat="false" ht="15" hidden="false" customHeight="false" outlineLevel="0" collapsed="false">
      <c r="A2030" s="19" t="n">
        <v>19</v>
      </c>
      <c r="B2030" s="19" t="n">
        <f aca="false">IFERROR(VLOOKUP(A2030,Personal!$A$6:$F$112,2,FALSE()),"")</f>
        <v>0</v>
      </c>
      <c r="C2030" s="19" t="str">
        <f aca="false">IFERROR(VLOOKUP(A2030,Personal!$A$6:$F$112,3,FALSE()),"")</f>
        <v>Olot</v>
      </c>
      <c r="D2030" s="19" t="s">
        <v>71</v>
      </c>
      <c r="E2030" s="19" t="s">
        <v>167</v>
      </c>
      <c r="F2030" s="19" t="s">
        <v>168</v>
      </c>
      <c r="G2030" s="19" t="s">
        <v>291</v>
      </c>
      <c r="H2030" s="19" t="n">
        <f aca="false">IF(OR(VLOOKUP(A2030,Personal!$A$6:$F$112,5,FALSE())&lt;&gt;"Sí",N2030="No aplica"),0,'Catàleg GRAE'!D67)</f>
        <v>1</v>
      </c>
      <c r="I2030" s="20"/>
      <c r="J2030" s="20"/>
      <c r="K2030" s="20"/>
      <c r="L2030" s="21"/>
      <c r="M2030" s="21"/>
      <c r="N2030" s="20"/>
      <c r="O2030" s="20"/>
      <c r="P2030" s="19" t="str">
        <f aca="false">IF(I2030="","",I2030-H2030)</f>
        <v/>
      </c>
      <c r="Q2030" s="19" t="str">
        <f aca="true">IF(B2030="","",IF(N2030="No aplica","No aplica",IF(I2030="","Pendent",IF(N2030="Per substituir","Substituir",IF(OR(N2030="No localitzat",N2030="No lliurat"),"Reposar",IF(I2030&lt;H2030,"Reposar",IF(I2030&gt;H2030,"Revisar excedent",IF(AND(G2030="Sí",M2030&lt;&gt;"",M2030&lt;TODAY()),"EPI caducat",IF(AND(G2030="Sí",M2030&lt;&gt;"",M2030&lt;=TODAY()+90),"EPI caduca ≤90 dies",IF(OR(N2030="Deteriorat usable",N2030="Revisió necessària"),"Revisar","OK"))))))))))</f>
      </c>
      <c r="R2030" s="20"/>
    </row>
    <row r="2031" customFormat="false" ht="15" hidden="false" customHeight="false" outlineLevel="0" collapsed="false">
      <c r="A2031" s="19" t="n">
        <v>19</v>
      </c>
      <c r="B2031" s="19" t="n">
        <f aca="false">IFERROR(VLOOKUP(A2031,Personal!$A$6:$F$112,2,FALSE()),"")</f>
        <v>0</v>
      </c>
      <c r="C2031" s="19" t="str">
        <f aca="false">IFERROR(VLOOKUP(A2031,Personal!$A$6:$F$112,3,FALSE()),"")</f>
        <v>Olot</v>
      </c>
      <c r="D2031" s="19" t="s">
        <v>132</v>
      </c>
      <c r="E2031" s="19" t="s">
        <v>169</v>
      </c>
      <c r="F2031" s="19" t="s">
        <v>170</v>
      </c>
      <c r="G2031" s="19" t="s">
        <v>272</v>
      </c>
      <c r="H2031" s="19" t="n">
        <f aca="false">IF(OR(VLOOKUP(A2031,Personal!$A$6:$F$112,5,FALSE())&lt;&gt;"Sí",N2031="No aplica"),0,'Catàleg GRAE'!D68)</f>
        <v>1</v>
      </c>
      <c r="I2031" s="20"/>
      <c r="J2031" s="20"/>
      <c r="K2031" s="20"/>
      <c r="L2031" s="21"/>
      <c r="M2031" s="21"/>
      <c r="N2031" s="20"/>
      <c r="O2031" s="20"/>
      <c r="P2031" s="19" t="str">
        <f aca="false">IF(I2031="","",I2031-H2031)</f>
        <v/>
      </c>
      <c r="Q2031" s="19" t="str">
        <f aca="true">IF(B2031="","",IF(N2031="No aplica","No aplica",IF(I2031="","Pendent",IF(N2031="Per substituir","Substituir",IF(OR(N2031="No localitzat",N2031="No lliurat"),"Reposar",IF(I2031&lt;H2031,"Reposar",IF(I2031&gt;H2031,"Revisar excedent",IF(AND(G2031="Sí",M2031&lt;&gt;"",M2031&lt;TODAY()),"EPI caducat",IF(AND(G2031="Sí",M2031&lt;&gt;"",M2031&lt;=TODAY()+90),"EPI caduca ≤90 dies",IF(OR(N2031="Deteriorat usable",N2031="Revisió necessària"),"Revisar","OK"))))))))))</f>
      </c>
      <c r="R2031" s="20"/>
    </row>
    <row r="2032" customFormat="false" ht="15" hidden="false" customHeight="false" outlineLevel="0" collapsed="false">
      <c r="A2032" s="19" t="n">
        <v>19</v>
      </c>
      <c r="B2032" s="19" t="n">
        <f aca="false">IFERROR(VLOOKUP(A2032,Personal!$A$6:$F$112,2,FALSE()),"")</f>
        <v>0</v>
      </c>
      <c r="C2032" s="19" t="str">
        <f aca="false">IFERROR(VLOOKUP(A2032,Personal!$A$6:$F$112,3,FALSE()),"")</f>
        <v>Olot</v>
      </c>
      <c r="D2032" s="19" t="s">
        <v>142</v>
      </c>
      <c r="E2032" s="19" t="s">
        <v>171</v>
      </c>
      <c r="F2032" s="19" t="s">
        <v>172</v>
      </c>
      <c r="G2032" s="19" t="s">
        <v>272</v>
      </c>
      <c r="H2032" s="19" t="n">
        <f aca="false">IF(OR(VLOOKUP(A2032,Personal!$A$6:$F$112,5,FALSE())&lt;&gt;"Sí",N2032="No aplica"),0,'Catàleg GRAE'!D69)</f>
        <v>1</v>
      </c>
      <c r="I2032" s="20"/>
      <c r="J2032" s="20"/>
      <c r="K2032" s="20"/>
      <c r="L2032" s="21"/>
      <c r="M2032" s="21"/>
      <c r="N2032" s="20"/>
      <c r="O2032" s="20"/>
      <c r="P2032" s="19" t="str">
        <f aca="false">IF(I2032="","",I2032-H2032)</f>
        <v/>
      </c>
      <c r="Q2032" s="19" t="str">
        <f aca="true">IF(B2032="","",IF(N2032="No aplica","No aplica",IF(I2032="","Pendent",IF(N2032="Per substituir","Substituir",IF(OR(N2032="No localitzat",N2032="No lliurat"),"Reposar",IF(I2032&lt;H2032,"Reposar",IF(I2032&gt;H2032,"Revisar excedent",IF(AND(G2032="Sí",M2032&lt;&gt;"",M2032&lt;TODAY()),"EPI caducat",IF(AND(G2032="Sí",M2032&lt;&gt;"",M2032&lt;=TODAY()+90),"EPI caduca ≤90 dies",IF(OR(N2032="Deteriorat usable",N2032="Revisió necessària"),"Revisar","OK"))))))))))</f>
      </c>
      <c r="R2032" s="20"/>
    </row>
    <row r="2033" customFormat="false" ht="15" hidden="false" customHeight="false" outlineLevel="0" collapsed="false">
      <c r="A2033" s="19" t="n">
        <v>19</v>
      </c>
      <c r="B2033" s="19" t="n">
        <f aca="false">IFERROR(VLOOKUP(A2033,Personal!$A$6:$F$112,2,FALSE()),"")</f>
        <v>0</v>
      </c>
      <c r="C2033" s="19" t="str">
        <f aca="false">IFERROR(VLOOKUP(A2033,Personal!$A$6:$F$112,3,FALSE()),"")</f>
        <v>Olot</v>
      </c>
      <c r="D2033" s="19" t="s">
        <v>132</v>
      </c>
      <c r="E2033" s="19" t="s">
        <v>173</v>
      </c>
      <c r="F2033" s="19" t="s">
        <v>174</v>
      </c>
      <c r="G2033" s="19" t="s">
        <v>272</v>
      </c>
      <c r="H2033" s="19" t="n">
        <f aca="false">IF(OR(VLOOKUP(A2033,Personal!$A$6:$F$112,5,FALSE())&lt;&gt;"Sí",N2033="No aplica"),0,'Catàleg GRAE'!D70)</f>
        <v>1</v>
      </c>
      <c r="I2033" s="20"/>
      <c r="J2033" s="20"/>
      <c r="K2033" s="20"/>
      <c r="L2033" s="21"/>
      <c r="M2033" s="21"/>
      <c r="N2033" s="20"/>
      <c r="O2033" s="20"/>
      <c r="P2033" s="19" t="str">
        <f aca="false">IF(I2033="","",I2033-H2033)</f>
        <v/>
      </c>
      <c r="Q2033" s="19" t="str">
        <f aca="true">IF(B2033="","",IF(N2033="No aplica","No aplica",IF(I2033="","Pendent",IF(N2033="Per substituir","Substituir",IF(OR(N2033="No localitzat",N2033="No lliurat"),"Reposar",IF(I2033&lt;H2033,"Reposar",IF(I2033&gt;H2033,"Revisar excedent",IF(AND(G2033="Sí",M2033&lt;&gt;"",M2033&lt;TODAY()),"EPI caducat",IF(AND(G2033="Sí",M2033&lt;&gt;"",M2033&lt;=TODAY()+90),"EPI caduca ≤90 dies",IF(OR(N2033="Deteriorat usable",N2033="Revisió necessària"),"Revisar","OK"))))))))))</f>
      </c>
      <c r="R2033" s="20"/>
    </row>
    <row r="2034" customFormat="false" ht="15" hidden="false" customHeight="false" outlineLevel="0" collapsed="false">
      <c r="A2034" s="19" t="n">
        <v>19</v>
      </c>
      <c r="B2034" s="19" t="n">
        <f aca="false">IFERROR(VLOOKUP(A2034,Personal!$A$6:$F$112,2,FALSE()),"")</f>
        <v>0</v>
      </c>
      <c r="C2034" s="19" t="str">
        <f aca="false">IFERROR(VLOOKUP(A2034,Personal!$A$6:$F$112,3,FALSE()),"")</f>
        <v>Olot</v>
      </c>
      <c r="D2034" s="19" t="s">
        <v>132</v>
      </c>
      <c r="E2034" s="19" t="s">
        <v>175</v>
      </c>
      <c r="F2034" s="19" t="s">
        <v>176</v>
      </c>
      <c r="G2034" s="19" t="s">
        <v>272</v>
      </c>
      <c r="H2034" s="19" t="n">
        <f aca="false">IF(OR(VLOOKUP(A2034,Personal!$A$6:$F$112,5,FALSE())&lt;&gt;"Sí",N2034="No aplica"),0,'Catàleg GRAE'!D71)</f>
        <v>1</v>
      </c>
      <c r="I2034" s="20"/>
      <c r="J2034" s="20"/>
      <c r="K2034" s="20"/>
      <c r="L2034" s="21"/>
      <c r="M2034" s="21"/>
      <c r="N2034" s="20"/>
      <c r="O2034" s="20"/>
      <c r="P2034" s="19" t="str">
        <f aca="false">IF(I2034="","",I2034-H2034)</f>
        <v/>
      </c>
      <c r="Q2034" s="19" t="str">
        <f aca="true">IF(B2034="","",IF(N2034="No aplica","No aplica",IF(I2034="","Pendent",IF(N2034="Per substituir","Substituir",IF(OR(N2034="No localitzat",N2034="No lliurat"),"Reposar",IF(I2034&lt;H2034,"Reposar",IF(I2034&gt;H2034,"Revisar excedent",IF(AND(G2034="Sí",M2034&lt;&gt;"",M2034&lt;TODAY()),"EPI caducat",IF(AND(G2034="Sí",M2034&lt;&gt;"",M2034&lt;=TODAY()+90),"EPI caduca ≤90 dies",IF(OR(N2034="Deteriorat usable",N2034="Revisió necessària"),"Revisar","OK"))))))))))</f>
      </c>
      <c r="R2034" s="20"/>
    </row>
    <row r="2035" customFormat="false" ht="15" hidden="false" customHeight="false" outlineLevel="0" collapsed="false">
      <c r="A2035" s="19" t="n">
        <v>19</v>
      </c>
      <c r="B2035" s="19" t="n">
        <f aca="false">IFERROR(VLOOKUP(A2035,Personal!$A$6:$F$112,2,FALSE()),"")</f>
        <v>0</v>
      </c>
      <c r="C2035" s="19" t="str">
        <f aca="false">IFERROR(VLOOKUP(A2035,Personal!$A$6:$F$112,3,FALSE()),"")</f>
        <v>Olot</v>
      </c>
      <c r="D2035" s="19" t="s">
        <v>177</v>
      </c>
      <c r="E2035" s="19" t="s">
        <v>178</v>
      </c>
      <c r="F2035" s="19" t="s">
        <v>179</v>
      </c>
      <c r="G2035" s="19" t="s">
        <v>272</v>
      </c>
      <c r="H2035" s="19" t="n">
        <f aca="false">IF(OR(VLOOKUP(A2035,Personal!$A$6:$F$112,5,FALSE())&lt;&gt;"Sí",N2035="No aplica"),0,'Catàleg GRAE'!D72)</f>
        <v>1</v>
      </c>
      <c r="I2035" s="20"/>
      <c r="J2035" s="20"/>
      <c r="K2035" s="20"/>
      <c r="L2035" s="21"/>
      <c r="M2035" s="21"/>
      <c r="N2035" s="20"/>
      <c r="O2035" s="20"/>
      <c r="P2035" s="19" t="str">
        <f aca="false">IF(I2035="","",I2035-H2035)</f>
        <v/>
      </c>
      <c r="Q2035" s="19" t="str">
        <f aca="true">IF(B2035="","",IF(N2035="No aplica","No aplica",IF(I2035="","Pendent",IF(N2035="Per substituir","Substituir",IF(OR(N2035="No localitzat",N2035="No lliurat"),"Reposar",IF(I2035&lt;H2035,"Reposar",IF(I2035&gt;H2035,"Revisar excedent",IF(AND(G2035="Sí",M2035&lt;&gt;"",M2035&lt;TODAY()),"EPI caducat",IF(AND(G2035="Sí",M2035&lt;&gt;"",M2035&lt;=TODAY()+90),"EPI caduca ≤90 dies",IF(OR(N2035="Deteriorat usable",N2035="Revisió necessària"),"Revisar","OK"))))))))))</f>
      </c>
      <c r="R2035" s="20"/>
    </row>
    <row r="2036" customFormat="false" ht="15" hidden="false" customHeight="false" outlineLevel="0" collapsed="false">
      <c r="A2036" s="19" t="n">
        <v>19</v>
      </c>
      <c r="B2036" s="19" t="n">
        <f aca="false">IFERROR(VLOOKUP(A2036,Personal!$A$6:$F$112,2,FALSE()),"")</f>
        <v>0</v>
      </c>
      <c r="C2036" s="19" t="str">
        <f aca="false">IFERROR(VLOOKUP(A2036,Personal!$A$6:$F$112,3,FALSE()),"")</f>
        <v>Olot</v>
      </c>
      <c r="D2036" s="19" t="s">
        <v>177</v>
      </c>
      <c r="E2036" s="19" t="s">
        <v>180</v>
      </c>
      <c r="F2036" s="19" t="s">
        <v>181</v>
      </c>
      <c r="G2036" s="19" t="s">
        <v>272</v>
      </c>
      <c r="H2036" s="19" t="n">
        <f aca="false">IF(OR(VLOOKUP(A2036,Personal!$A$6:$F$112,5,FALSE())&lt;&gt;"Sí",N2036="No aplica"),0,'Catàleg GRAE'!D73)</f>
        <v>1</v>
      </c>
      <c r="I2036" s="20"/>
      <c r="J2036" s="20"/>
      <c r="K2036" s="20"/>
      <c r="L2036" s="21"/>
      <c r="M2036" s="21"/>
      <c r="N2036" s="20"/>
      <c r="O2036" s="20"/>
      <c r="P2036" s="19" t="str">
        <f aca="false">IF(I2036="","",I2036-H2036)</f>
        <v/>
      </c>
      <c r="Q2036" s="19" t="str">
        <f aca="true">IF(B2036="","",IF(N2036="No aplica","No aplica",IF(I2036="","Pendent",IF(N2036="Per substituir","Substituir",IF(OR(N2036="No localitzat",N2036="No lliurat"),"Reposar",IF(I2036&lt;H2036,"Reposar",IF(I2036&gt;H2036,"Revisar excedent",IF(AND(G2036="Sí",M2036&lt;&gt;"",M2036&lt;TODAY()),"EPI caducat",IF(AND(G2036="Sí",M2036&lt;&gt;"",M2036&lt;=TODAY()+90),"EPI caduca ≤90 dies",IF(OR(N2036="Deteriorat usable",N2036="Revisió necessària"),"Revisar","OK"))))))))))</f>
      </c>
      <c r="R2036" s="20"/>
    </row>
    <row r="2037" customFormat="false" ht="15" hidden="false" customHeight="false" outlineLevel="0" collapsed="false">
      <c r="A2037" s="19" t="n">
        <v>19</v>
      </c>
      <c r="B2037" s="19" t="n">
        <f aca="false">IFERROR(VLOOKUP(A2037,Personal!$A$6:$F$112,2,FALSE()),"")</f>
        <v>0</v>
      </c>
      <c r="C2037" s="19" t="str">
        <f aca="false">IFERROR(VLOOKUP(A2037,Personal!$A$6:$F$112,3,FALSE()),"")</f>
        <v>Olot</v>
      </c>
      <c r="D2037" s="19" t="s">
        <v>132</v>
      </c>
      <c r="E2037" s="19" t="s">
        <v>182</v>
      </c>
      <c r="F2037" s="19" t="s">
        <v>183</v>
      </c>
      <c r="G2037" s="19" t="s">
        <v>272</v>
      </c>
      <c r="H2037" s="19" t="n">
        <f aca="false">IF(OR(VLOOKUP(A2037,Personal!$A$6:$F$112,5,FALSE())&lt;&gt;"Sí",N2037="No aplica"),0,'Catàleg GRAE'!D74)</f>
        <v>1</v>
      </c>
      <c r="I2037" s="20"/>
      <c r="J2037" s="20"/>
      <c r="K2037" s="20"/>
      <c r="L2037" s="21"/>
      <c r="M2037" s="21"/>
      <c r="N2037" s="20"/>
      <c r="O2037" s="20"/>
      <c r="P2037" s="19" t="str">
        <f aca="false">IF(I2037="","",I2037-H2037)</f>
        <v/>
      </c>
      <c r="Q2037" s="19" t="str">
        <f aca="true">IF(B2037="","",IF(N2037="No aplica","No aplica",IF(I2037="","Pendent",IF(N2037="Per substituir","Substituir",IF(OR(N2037="No localitzat",N2037="No lliurat"),"Reposar",IF(I2037&lt;H2037,"Reposar",IF(I2037&gt;H2037,"Revisar excedent",IF(AND(G2037="Sí",M2037&lt;&gt;"",M2037&lt;TODAY()),"EPI caducat",IF(AND(G2037="Sí",M2037&lt;&gt;"",M2037&lt;=TODAY()+90),"EPI caduca ≤90 dies",IF(OR(N2037="Deteriorat usable",N2037="Revisió necessària"),"Revisar","OK"))))))))))</f>
      </c>
      <c r="R2037" s="20"/>
    </row>
    <row r="2038" customFormat="false" ht="15" hidden="false" customHeight="false" outlineLevel="0" collapsed="false">
      <c r="A2038" s="19" t="n">
        <v>19</v>
      </c>
      <c r="B2038" s="19" t="n">
        <f aca="false">IFERROR(VLOOKUP(A2038,Personal!$A$6:$F$112,2,FALSE()),"")</f>
        <v>0</v>
      </c>
      <c r="C2038" s="19" t="str">
        <f aca="false">IFERROR(VLOOKUP(A2038,Personal!$A$6:$F$112,3,FALSE()),"")</f>
        <v>Olot</v>
      </c>
      <c r="D2038" s="19" t="s">
        <v>177</v>
      </c>
      <c r="E2038" s="19" t="s">
        <v>184</v>
      </c>
      <c r="F2038" s="19" t="s">
        <v>185</v>
      </c>
      <c r="G2038" s="19" t="s">
        <v>272</v>
      </c>
      <c r="H2038" s="19" t="n">
        <f aca="false">IF(OR(VLOOKUP(A2038,Personal!$A$6:$F$112,5,FALSE())&lt;&gt;"Sí",N2038="No aplica"),0,'Catàleg GRAE'!D75)</f>
        <v>1</v>
      </c>
      <c r="I2038" s="20"/>
      <c r="J2038" s="20"/>
      <c r="K2038" s="20"/>
      <c r="L2038" s="21"/>
      <c r="M2038" s="21"/>
      <c r="N2038" s="20"/>
      <c r="O2038" s="20"/>
      <c r="P2038" s="19" t="str">
        <f aca="false">IF(I2038="","",I2038-H2038)</f>
        <v/>
      </c>
      <c r="Q2038" s="19" t="str">
        <f aca="true">IF(B2038="","",IF(N2038="No aplica","No aplica",IF(I2038="","Pendent",IF(N2038="Per substituir","Substituir",IF(OR(N2038="No localitzat",N2038="No lliurat"),"Reposar",IF(I2038&lt;H2038,"Reposar",IF(I2038&gt;H2038,"Revisar excedent",IF(AND(G2038="Sí",M2038&lt;&gt;"",M2038&lt;TODAY()),"EPI caducat",IF(AND(G2038="Sí",M2038&lt;&gt;"",M2038&lt;=TODAY()+90),"EPI caduca ≤90 dies",IF(OR(N2038="Deteriorat usable",N2038="Revisió necessària"),"Revisar","OK"))))))))))</f>
      </c>
      <c r="R2038" s="20"/>
    </row>
    <row r="2039" customFormat="false" ht="15" hidden="false" customHeight="false" outlineLevel="0" collapsed="false">
      <c r="A2039" s="19" t="n">
        <v>19</v>
      </c>
      <c r="B2039" s="19" t="n">
        <f aca="false">IFERROR(VLOOKUP(A2039,Personal!$A$6:$F$112,2,FALSE()),"")</f>
        <v>0</v>
      </c>
      <c r="C2039" s="19" t="str">
        <f aca="false">IFERROR(VLOOKUP(A2039,Personal!$A$6:$F$112,3,FALSE()),"")</f>
        <v>Olot</v>
      </c>
      <c r="D2039" s="19" t="s">
        <v>142</v>
      </c>
      <c r="E2039" s="19" t="s">
        <v>186</v>
      </c>
      <c r="F2039" s="19" t="s">
        <v>187</v>
      </c>
      <c r="G2039" s="19" t="s">
        <v>272</v>
      </c>
      <c r="H2039" s="19" t="n">
        <f aca="false">IF(OR(VLOOKUP(A2039,Personal!$A$6:$F$112,5,FALSE())&lt;&gt;"Sí",N2039="No aplica"),0,'Catàleg GRAE'!D76)</f>
        <v>1</v>
      </c>
      <c r="I2039" s="20"/>
      <c r="J2039" s="20"/>
      <c r="K2039" s="20"/>
      <c r="L2039" s="21"/>
      <c r="M2039" s="21"/>
      <c r="N2039" s="20"/>
      <c r="O2039" s="20"/>
      <c r="P2039" s="19" t="str">
        <f aca="false">IF(I2039="","",I2039-H2039)</f>
        <v/>
      </c>
      <c r="Q2039" s="19" t="str">
        <f aca="true">IF(B2039="","",IF(N2039="No aplica","No aplica",IF(I2039="","Pendent",IF(N2039="Per substituir","Substituir",IF(OR(N2039="No localitzat",N2039="No lliurat"),"Reposar",IF(I2039&lt;H2039,"Reposar",IF(I2039&gt;H2039,"Revisar excedent",IF(AND(G2039="Sí",M2039&lt;&gt;"",M2039&lt;TODAY()),"EPI caducat",IF(AND(G2039="Sí",M2039&lt;&gt;"",M2039&lt;=TODAY()+90),"EPI caduca ≤90 dies",IF(OR(N2039="Deteriorat usable",N2039="Revisió necessària"),"Revisar","OK"))))))))))</f>
      </c>
      <c r="R2039" s="20"/>
    </row>
    <row r="2040" customFormat="false" ht="15" hidden="false" customHeight="false" outlineLevel="0" collapsed="false">
      <c r="A2040" s="19" t="n">
        <v>19</v>
      </c>
      <c r="B2040" s="19" t="n">
        <f aca="false">IFERROR(VLOOKUP(A2040,Personal!$A$6:$F$112,2,FALSE()),"")</f>
        <v>0</v>
      </c>
      <c r="C2040" s="19" t="str">
        <f aca="false">IFERROR(VLOOKUP(A2040,Personal!$A$6:$F$112,3,FALSE()),"")</f>
        <v>Olot</v>
      </c>
      <c r="D2040" s="19" t="s">
        <v>177</v>
      </c>
      <c r="E2040" s="19" t="s">
        <v>188</v>
      </c>
      <c r="F2040" s="19" t="s">
        <v>189</v>
      </c>
      <c r="G2040" s="19" t="s">
        <v>272</v>
      </c>
      <c r="H2040" s="19" t="n">
        <f aca="false">IF(OR(VLOOKUP(A2040,Personal!$A$6:$F$112,5,FALSE())&lt;&gt;"Sí",N2040="No aplica"),0,'Catàleg GRAE'!D77)</f>
        <v>1</v>
      </c>
      <c r="I2040" s="20"/>
      <c r="J2040" s="20"/>
      <c r="K2040" s="20"/>
      <c r="L2040" s="21"/>
      <c r="M2040" s="21"/>
      <c r="N2040" s="20"/>
      <c r="O2040" s="20"/>
      <c r="P2040" s="19" t="str">
        <f aca="false">IF(I2040="","",I2040-H2040)</f>
        <v/>
      </c>
      <c r="Q2040" s="19" t="str">
        <f aca="true">IF(B2040="","",IF(N2040="No aplica","No aplica",IF(I2040="","Pendent",IF(N2040="Per substituir","Substituir",IF(OR(N2040="No localitzat",N2040="No lliurat"),"Reposar",IF(I2040&lt;H2040,"Reposar",IF(I2040&gt;H2040,"Revisar excedent",IF(AND(G2040="Sí",M2040&lt;&gt;"",M2040&lt;TODAY()),"EPI caducat",IF(AND(G2040="Sí",M2040&lt;&gt;"",M2040&lt;=TODAY()+90),"EPI caduca ≤90 dies",IF(OR(N2040="Deteriorat usable",N2040="Revisió necessària"),"Revisar","OK"))))))))))</f>
      </c>
      <c r="R2040" s="20"/>
    </row>
    <row r="2041" customFormat="false" ht="15" hidden="false" customHeight="false" outlineLevel="0" collapsed="false">
      <c r="A2041" s="19" t="n">
        <v>19</v>
      </c>
      <c r="B2041" s="19" t="n">
        <f aca="false">IFERROR(VLOOKUP(A2041,Personal!$A$6:$F$112,2,FALSE()),"")</f>
        <v>0</v>
      </c>
      <c r="C2041" s="19" t="str">
        <f aca="false">IFERROR(VLOOKUP(A2041,Personal!$A$6:$F$112,3,FALSE()),"")</f>
        <v>Olot</v>
      </c>
      <c r="D2041" s="19" t="s">
        <v>132</v>
      </c>
      <c r="E2041" s="19" t="s">
        <v>190</v>
      </c>
      <c r="F2041" s="19" t="s">
        <v>191</v>
      </c>
      <c r="G2041" s="19" t="s">
        <v>272</v>
      </c>
      <c r="H2041" s="19" t="n">
        <f aca="false">IF(OR(VLOOKUP(A2041,Personal!$A$6:$F$112,5,FALSE())&lt;&gt;"Sí",N2041="No aplica"),0,'Catàleg GRAE'!D78)</f>
        <v>1</v>
      </c>
      <c r="I2041" s="20"/>
      <c r="J2041" s="20"/>
      <c r="K2041" s="20"/>
      <c r="L2041" s="21"/>
      <c r="M2041" s="21"/>
      <c r="N2041" s="20"/>
      <c r="O2041" s="20"/>
      <c r="P2041" s="19" t="str">
        <f aca="false">IF(I2041="","",I2041-H2041)</f>
        <v/>
      </c>
      <c r="Q2041" s="19" t="str">
        <f aca="true">IF(B2041="","",IF(N2041="No aplica","No aplica",IF(I2041="","Pendent",IF(N2041="Per substituir","Substituir",IF(OR(N2041="No localitzat",N2041="No lliurat"),"Reposar",IF(I2041&lt;H2041,"Reposar",IF(I2041&gt;H2041,"Revisar excedent",IF(AND(G2041="Sí",M2041&lt;&gt;"",M2041&lt;TODAY()),"EPI caducat",IF(AND(G2041="Sí",M2041&lt;&gt;"",M2041&lt;=TODAY()+90),"EPI caduca ≤90 dies",IF(OR(N2041="Deteriorat usable",N2041="Revisió necessària"),"Revisar","OK"))))))))))</f>
      </c>
      <c r="R2041" s="20"/>
    </row>
    <row r="2042" customFormat="false" ht="15" hidden="false" customHeight="false" outlineLevel="0" collapsed="false">
      <c r="A2042" s="19" t="n">
        <v>19</v>
      </c>
      <c r="B2042" s="19" t="n">
        <f aca="false">IFERROR(VLOOKUP(A2042,Personal!$A$6:$F$112,2,FALSE()),"")</f>
        <v>0</v>
      </c>
      <c r="C2042" s="19" t="str">
        <f aca="false">IFERROR(VLOOKUP(A2042,Personal!$A$6:$F$112,3,FALSE()),"")</f>
        <v>Olot</v>
      </c>
      <c r="D2042" s="19" t="s">
        <v>177</v>
      </c>
      <c r="E2042" s="19" t="s">
        <v>192</v>
      </c>
      <c r="F2042" s="19" t="s">
        <v>193</v>
      </c>
      <c r="G2042" s="19" t="s">
        <v>272</v>
      </c>
      <c r="H2042" s="19" t="n">
        <f aca="false">IF(OR(VLOOKUP(A2042,Personal!$A$6:$F$112,5,FALSE())&lt;&gt;"Sí",N2042="No aplica"),0,'Catàleg GRAE'!D79)</f>
        <v>8</v>
      </c>
      <c r="I2042" s="20"/>
      <c r="J2042" s="20"/>
      <c r="K2042" s="20"/>
      <c r="L2042" s="21"/>
      <c r="M2042" s="21"/>
      <c r="N2042" s="20"/>
      <c r="O2042" s="20"/>
      <c r="P2042" s="19" t="str">
        <f aca="false">IF(I2042="","",I2042-H2042)</f>
        <v/>
      </c>
      <c r="Q2042" s="19" t="str">
        <f aca="true">IF(B2042="","",IF(N2042="No aplica","No aplica",IF(I2042="","Pendent",IF(N2042="Per substituir","Substituir",IF(OR(N2042="No localitzat",N2042="No lliurat"),"Reposar",IF(I2042&lt;H2042,"Reposar",IF(I2042&gt;H2042,"Revisar excedent",IF(AND(G2042="Sí",M2042&lt;&gt;"",M2042&lt;TODAY()),"EPI caducat",IF(AND(G2042="Sí",M2042&lt;&gt;"",M2042&lt;=TODAY()+90),"EPI caduca ≤90 dies",IF(OR(N2042="Deteriorat usable",N2042="Revisió necessària"),"Revisar","OK"))))))))))</f>
      </c>
      <c r="R2042" s="20"/>
    </row>
    <row r="2043" customFormat="false" ht="15" hidden="false" customHeight="false" outlineLevel="0" collapsed="false">
      <c r="A2043" s="19" t="n">
        <v>19</v>
      </c>
      <c r="B2043" s="19" t="n">
        <f aca="false">IFERROR(VLOOKUP(A2043,Personal!$A$6:$F$112,2,FALSE()),"")</f>
        <v>0</v>
      </c>
      <c r="C2043" s="19" t="str">
        <f aca="false">IFERROR(VLOOKUP(A2043,Personal!$A$6:$F$112,3,FALSE()),"")</f>
        <v>Olot</v>
      </c>
      <c r="D2043" s="19" t="s">
        <v>177</v>
      </c>
      <c r="E2043" s="19" t="s">
        <v>194</v>
      </c>
      <c r="F2043" s="19" t="s">
        <v>195</v>
      </c>
      <c r="G2043" s="19" t="s">
        <v>272</v>
      </c>
      <c r="H2043" s="19" t="n">
        <f aca="false">IF(OR(VLOOKUP(A2043,Personal!$A$6:$F$112,5,FALSE())&lt;&gt;"Sí",N2043="No aplica"),0,'Catàleg GRAE'!D80)</f>
        <v>2</v>
      </c>
      <c r="I2043" s="20"/>
      <c r="J2043" s="20"/>
      <c r="K2043" s="20"/>
      <c r="L2043" s="21"/>
      <c r="M2043" s="21"/>
      <c r="N2043" s="20"/>
      <c r="O2043" s="20"/>
      <c r="P2043" s="19" t="str">
        <f aca="false">IF(I2043="","",I2043-H2043)</f>
        <v/>
      </c>
      <c r="Q2043" s="19" t="str">
        <f aca="true">IF(B2043="","",IF(N2043="No aplica","No aplica",IF(I2043="","Pendent",IF(N2043="Per substituir","Substituir",IF(OR(N2043="No localitzat",N2043="No lliurat"),"Reposar",IF(I2043&lt;H2043,"Reposar",IF(I2043&gt;H2043,"Revisar excedent",IF(AND(G2043="Sí",M2043&lt;&gt;"",M2043&lt;TODAY()),"EPI caducat",IF(AND(G2043="Sí",M2043&lt;&gt;"",M2043&lt;=TODAY()+90),"EPI caduca ≤90 dies",IF(OR(N2043="Deteriorat usable",N2043="Revisió necessària"),"Revisar","OK"))))))))))</f>
      </c>
      <c r="R2043" s="20"/>
    </row>
    <row r="2044" customFormat="false" ht="15" hidden="false" customHeight="false" outlineLevel="0" collapsed="false">
      <c r="A2044" s="19" t="n">
        <v>19</v>
      </c>
      <c r="B2044" s="19" t="n">
        <f aca="false">IFERROR(VLOOKUP(A2044,Personal!$A$6:$F$112,2,FALSE()),"")</f>
        <v>0</v>
      </c>
      <c r="C2044" s="19" t="str">
        <f aca="false">IFERROR(VLOOKUP(A2044,Personal!$A$6:$F$112,3,FALSE()),"")</f>
        <v>Olot</v>
      </c>
      <c r="D2044" s="19" t="s">
        <v>177</v>
      </c>
      <c r="E2044" s="19" t="s">
        <v>196</v>
      </c>
      <c r="F2044" s="19" t="s">
        <v>197</v>
      </c>
      <c r="G2044" s="19" t="s">
        <v>272</v>
      </c>
      <c r="H2044" s="19" t="n">
        <f aca="false">IF(OR(VLOOKUP(A2044,Personal!$A$6:$F$112,5,FALSE())&lt;&gt;"Sí",N2044="No aplica"),0,'Catàleg GRAE'!D81)</f>
        <v>1</v>
      </c>
      <c r="I2044" s="20"/>
      <c r="J2044" s="20"/>
      <c r="K2044" s="20"/>
      <c r="L2044" s="21"/>
      <c r="M2044" s="21"/>
      <c r="N2044" s="20"/>
      <c r="O2044" s="20"/>
      <c r="P2044" s="19" t="str">
        <f aca="false">IF(I2044="","",I2044-H2044)</f>
        <v/>
      </c>
      <c r="Q2044" s="19" t="str">
        <f aca="true">IF(B2044="","",IF(N2044="No aplica","No aplica",IF(I2044="","Pendent",IF(N2044="Per substituir","Substituir",IF(OR(N2044="No localitzat",N2044="No lliurat"),"Reposar",IF(I2044&lt;H2044,"Reposar",IF(I2044&gt;H2044,"Revisar excedent",IF(AND(G2044="Sí",M2044&lt;&gt;"",M2044&lt;TODAY()),"EPI caducat",IF(AND(G2044="Sí",M2044&lt;&gt;"",M2044&lt;=TODAY()+90),"EPI caduca ≤90 dies",IF(OR(N2044="Deteriorat usable",N2044="Revisió necessària"),"Revisar","OK"))))))))))</f>
      </c>
      <c r="R2044" s="20"/>
    </row>
    <row r="2045" customFormat="false" ht="15" hidden="false" customHeight="false" outlineLevel="0" collapsed="false">
      <c r="A2045" s="19" t="n">
        <v>19</v>
      </c>
      <c r="B2045" s="19" t="n">
        <f aca="false">IFERROR(VLOOKUP(A2045,Personal!$A$6:$F$112,2,FALSE()),"")</f>
        <v>0</v>
      </c>
      <c r="C2045" s="19" t="str">
        <f aca="false">IFERROR(VLOOKUP(A2045,Personal!$A$6:$F$112,3,FALSE()),"")</f>
        <v>Olot</v>
      </c>
      <c r="D2045" s="19" t="s">
        <v>177</v>
      </c>
      <c r="E2045" s="19" t="s">
        <v>198</v>
      </c>
      <c r="F2045" s="19" t="s">
        <v>199</v>
      </c>
      <c r="G2045" s="19" t="s">
        <v>272</v>
      </c>
      <c r="H2045" s="19" t="n">
        <f aca="false">IF(OR(VLOOKUP(A2045,Personal!$A$6:$F$112,5,FALSE())&lt;&gt;"Sí",N2045="No aplica"),0,'Catàleg GRAE'!D82)</f>
        <v>1</v>
      </c>
      <c r="I2045" s="20"/>
      <c r="J2045" s="20"/>
      <c r="K2045" s="20"/>
      <c r="L2045" s="21"/>
      <c r="M2045" s="21"/>
      <c r="N2045" s="20"/>
      <c r="O2045" s="20"/>
      <c r="P2045" s="19" t="str">
        <f aca="false">IF(I2045="","",I2045-H2045)</f>
        <v/>
      </c>
      <c r="Q2045" s="19" t="str">
        <f aca="true">IF(B2045="","",IF(N2045="No aplica","No aplica",IF(I2045="","Pendent",IF(N2045="Per substituir","Substituir",IF(OR(N2045="No localitzat",N2045="No lliurat"),"Reposar",IF(I2045&lt;H2045,"Reposar",IF(I2045&gt;H2045,"Revisar excedent",IF(AND(G2045="Sí",M2045&lt;&gt;"",M2045&lt;TODAY()),"EPI caducat",IF(AND(G2045="Sí",M2045&lt;&gt;"",M2045&lt;=TODAY()+90),"EPI caduca ≤90 dies",IF(OR(N2045="Deteriorat usable",N2045="Revisió necessària"),"Revisar","OK"))))))))))</f>
      </c>
      <c r="R2045" s="20"/>
    </row>
    <row r="2046" customFormat="false" ht="15" hidden="false" customHeight="false" outlineLevel="0" collapsed="false">
      <c r="A2046" s="19" t="n">
        <v>19</v>
      </c>
      <c r="B2046" s="19" t="n">
        <f aca="false">IFERROR(VLOOKUP(A2046,Personal!$A$6:$F$112,2,FALSE()),"")</f>
        <v>0</v>
      </c>
      <c r="C2046" s="19" t="str">
        <f aca="false">IFERROR(VLOOKUP(A2046,Personal!$A$6:$F$112,3,FALSE()),"")</f>
        <v>Olot</v>
      </c>
      <c r="D2046" s="19" t="s">
        <v>177</v>
      </c>
      <c r="E2046" s="19" t="s">
        <v>200</v>
      </c>
      <c r="F2046" s="19" t="s">
        <v>201</v>
      </c>
      <c r="G2046" s="19" t="s">
        <v>272</v>
      </c>
      <c r="H2046" s="19" t="n">
        <f aca="false">IF(OR(VLOOKUP(A2046,Personal!$A$6:$F$112,5,FALSE())&lt;&gt;"Sí",N2046="No aplica"),0,'Catàleg GRAE'!D83)</f>
        <v>1</v>
      </c>
      <c r="I2046" s="20"/>
      <c r="J2046" s="20"/>
      <c r="K2046" s="20"/>
      <c r="L2046" s="21"/>
      <c r="M2046" s="21"/>
      <c r="N2046" s="20"/>
      <c r="O2046" s="20"/>
      <c r="P2046" s="19" t="str">
        <f aca="false">IF(I2046="","",I2046-H2046)</f>
        <v/>
      </c>
      <c r="Q2046" s="19" t="str">
        <f aca="true">IF(B2046="","",IF(N2046="No aplica","No aplica",IF(I2046="","Pendent",IF(N2046="Per substituir","Substituir",IF(OR(N2046="No localitzat",N2046="No lliurat"),"Reposar",IF(I2046&lt;H2046,"Reposar",IF(I2046&gt;H2046,"Revisar excedent",IF(AND(G2046="Sí",M2046&lt;&gt;"",M2046&lt;TODAY()),"EPI caducat",IF(AND(G2046="Sí",M2046&lt;&gt;"",M2046&lt;=TODAY()+90),"EPI caduca ≤90 dies",IF(OR(N2046="Deteriorat usable",N2046="Revisió necessària"),"Revisar","OK"))))))))))</f>
      </c>
      <c r="R2046" s="20"/>
    </row>
    <row r="2047" customFormat="false" ht="15" hidden="false" customHeight="false" outlineLevel="0" collapsed="false">
      <c r="A2047" s="19" t="n">
        <v>19</v>
      </c>
      <c r="B2047" s="19" t="n">
        <f aca="false">IFERROR(VLOOKUP(A2047,Personal!$A$6:$F$112,2,FALSE()),"")</f>
        <v>0</v>
      </c>
      <c r="C2047" s="19" t="str">
        <f aca="false">IFERROR(VLOOKUP(A2047,Personal!$A$6:$F$112,3,FALSE()),"")</f>
        <v>Olot</v>
      </c>
      <c r="D2047" s="19" t="s">
        <v>94</v>
      </c>
      <c r="E2047" s="19" t="s">
        <v>202</v>
      </c>
      <c r="F2047" s="19" t="s">
        <v>203</v>
      </c>
      <c r="G2047" s="19" t="s">
        <v>291</v>
      </c>
      <c r="H2047" s="19" t="n">
        <f aca="false">IF(OR(VLOOKUP(A2047,Personal!$A$6:$F$112,5,FALSE())&lt;&gt;"Sí",N2047="No aplica"),0,'Catàleg GRAE'!D84)</f>
        <v>1</v>
      </c>
      <c r="I2047" s="20"/>
      <c r="J2047" s="20"/>
      <c r="K2047" s="20"/>
      <c r="L2047" s="21"/>
      <c r="M2047" s="21"/>
      <c r="N2047" s="20"/>
      <c r="O2047" s="20"/>
      <c r="P2047" s="19" t="str">
        <f aca="false">IF(I2047="","",I2047-H2047)</f>
        <v/>
      </c>
      <c r="Q2047" s="19" t="str">
        <f aca="true">IF(B2047="","",IF(N2047="No aplica","No aplica",IF(I2047="","Pendent",IF(N2047="Per substituir","Substituir",IF(OR(N2047="No localitzat",N2047="No lliurat"),"Reposar",IF(I2047&lt;H2047,"Reposar",IF(I2047&gt;H2047,"Revisar excedent",IF(AND(G2047="Sí",M2047&lt;&gt;"",M2047&lt;TODAY()),"EPI caducat",IF(AND(G2047="Sí",M2047&lt;&gt;"",M2047&lt;=TODAY()+90),"EPI caduca ≤90 dies",IF(OR(N2047="Deteriorat usable",N2047="Revisió necessària"),"Revisar","OK"))))))))))</f>
      </c>
      <c r="R2047" s="20"/>
    </row>
    <row r="2048" customFormat="false" ht="15" hidden="false" customHeight="false" outlineLevel="0" collapsed="false">
      <c r="A2048" s="19" t="n">
        <v>19</v>
      </c>
      <c r="B2048" s="19" t="n">
        <f aca="false">IFERROR(VLOOKUP(A2048,Personal!$A$6:$F$112,2,FALSE()),"")</f>
        <v>0</v>
      </c>
      <c r="C2048" s="19" t="str">
        <f aca="false">IFERROR(VLOOKUP(A2048,Personal!$A$6:$F$112,3,FALSE()),"")</f>
        <v>Olot</v>
      </c>
      <c r="D2048" s="19" t="s">
        <v>125</v>
      </c>
      <c r="E2048" s="19" t="s">
        <v>204</v>
      </c>
      <c r="F2048" s="19" t="s">
        <v>205</v>
      </c>
      <c r="G2048" s="19" t="s">
        <v>291</v>
      </c>
      <c r="H2048" s="19" t="n">
        <f aca="false">IF(OR(VLOOKUP(A2048,Personal!$A$6:$F$112,5,FALSE())&lt;&gt;"Sí",N2048="No aplica"),0,'Catàleg GRAE'!D85)</f>
        <v>1</v>
      </c>
      <c r="I2048" s="20"/>
      <c r="J2048" s="20"/>
      <c r="K2048" s="20"/>
      <c r="L2048" s="21"/>
      <c r="M2048" s="21"/>
      <c r="N2048" s="20"/>
      <c r="O2048" s="20"/>
      <c r="P2048" s="19" t="str">
        <f aca="false">IF(I2048="","",I2048-H2048)</f>
        <v/>
      </c>
      <c r="Q2048" s="19" t="str">
        <f aca="true">IF(B2048="","",IF(N2048="No aplica","No aplica",IF(I2048="","Pendent",IF(N2048="Per substituir","Substituir",IF(OR(N2048="No localitzat",N2048="No lliurat"),"Reposar",IF(I2048&lt;H2048,"Reposar",IF(I2048&gt;H2048,"Revisar excedent",IF(AND(G2048="Sí",M2048&lt;&gt;"",M2048&lt;TODAY()),"EPI caducat",IF(AND(G2048="Sí",M2048&lt;&gt;"",M2048&lt;=TODAY()+90),"EPI caduca ≤90 dies",IF(OR(N2048="Deteriorat usable",N2048="Revisió necessària"),"Revisar","OK"))))))))))</f>
      </c>
      <c r="R2048" s="20"/>
    </row>
    <row r="2049" customFormat="false" ht="15" hidden="false" customHeight="false" outlineLevel="0" collapsed="false">
      <c r="A2049" s="19" t="n">
        <v>19</v>
      </c>
      <c r="B2049" s="19" t="n">
        <f aca="false">IFERROR(VLOOKUP(A2049,Personal!$A$6:$F$112,2,FALSE()),"")</f>
        <v>0</v>
      </c>
      <c r="C2049" s="19" t="str">
        <f aca="false">IFERROR(VLOOKUP(A2049,Personal!$A$6:$F$112,3,FALSE()),"")</f>
        <v>Olot</v>
      </c>
      <c r="D2049" s="19" t="s">
        <v>153</v>
      </c>
      <c r="E2049" s="19" t="s">
        <v>206</v>
      </c>
      <c r="F2049" s="19" t="s">
        <v>207</v>
      </c>
      <c r="G2049" s="19" t="s">
        <v>272</v>
      </c>
      <c r="H2049" s="19" t="n">
        <f aca="false">IF(OR(VLOOKUP(A2049,Personal!$A$6:$F$112,5,FALSE())&lt;&gt;"Sí",N2049="No aplica"),0,'Catàleg GRAE'!D86)</f>
        <v>1</v>
      </c>
      <c r="I2049" s="20"/>
      <c r="J2049" s="20"/>
      <c r="K2049" s="20"/>
      <c r="L2049" s="21"/>
      <c r="M2049" s="21"/>
      <c r="N2049" s="20"/>
      <c r="O2049" s="20"/>
      <c r="P2049" s="19" t="str">
        <f aca="false">IF(I2049="","",I2049-H2049)</f>
        <v/>
      </c>
      <c r="Q2049" s="19" t="str">
        <f aca="true">IF(B2049="","",IF(N2049="No aplica","No aplica",IF(I2049="","Pendent",IF(N2049="Per substituir","Substituir",IF(OR(N2049="No localitzat",N2049="No lliurat"),"Reposar",IF(I2049&lt;H2049,"Reposar",IF(I2049&gt;H2049,"Revisar excedent",IF(AND(G2049="Sí",M2049&lt;&gt;"",M2049&lt;TODAY()),"EPI caducat",IF(AND(G2049="Sí",M2049&lt;&gt;"",M2049&lt;=TODAY()+90),"EPI caduca ≤90 dies",IF(OR(N2049="Deteriorat usable",N2049="Revisió necessària"),"Revisar","OK"))))))))))</f>
      </c>
      <c r="R2049" s="20"/>
    </row>
    <row r="2050" customFormat="false" ht="15" hidden="false" customHeight="false" outlineLevel="0" collapsed="false">
      <c r="A2050" s="19" t="n">
        <v>19</v>
      </c>
      <c r="B2050" s="19" t="n">
        <f aca="false">IFERROR(VLOOKUP(A2050,Personal!$A$6:$F$112,2,FALSE()),"")</f>
        <v>0</v>
      </c>
      <c r="C2050" s="19" t="str">
        <f aca="false">IFERROR(VLOOKUP(A2050,Personal!$A$6:$F$112,3,FALSE()),"")</f>
        <v>Olot</v>
      </c>
      <c r="D2050" s="19" t="s">
        <v>177</v>
      </c>
      <c r="E2050" s="19" t="s">
        <v>208</v>
      </c>
      <c r="F2050" s="19" t="s">
        <v>209</v>
      </c>
      <c r="G2050" s="19" t="s">
        <v>272</v>
      </c>
      <c r="H2050" s="19" t="n">
        <f aca="false">IF(OR(VLOOKUP(A2050,Personal!$A$6:$F$112,5,FALSE())&lt;&gt;"Sí",N2050="No aplica"),0,'Catàleg GRAE'!D87)</f>
        <v>1</v>
      </c>
      <c r="I2050" s="20"/>
      <c r="J2050" s="20"/>
      <c r="K2050" s="20"/>
      <c r="L2050" s="21"/>
      <c r="M2050" s="21"/>
      <c r="N2050" s="20"/>
      <c r="O2050" s="20"/>
      <c r="P2050" s="19" t="str">
        <f aca="false">IF(I2050="","",I2050-H2050)</f>
        <v/>
      </c>
      <c r="Q2050" s="19" t="str">
        <f aca="true">IF(B2050="","",IF(N2050="No aplica","No aplica",IF(I2050="","Pendent",IF(N2050="Per substituir","Substituir",IF(OR(N2050="No localitzat",N2050="No lliurat"),"Reposar",IF(I2050&lt;H2050,"Reposar",IF(I2050&gt;H2050,"Revisar excedent",IF(AND(G2050="Sí",M2050&lt;&gt;"",M2050&lt;TODAY()),"EPI caducat",IF(AND(G2050="Sí",M2050&lt;&gt;"",M2050&lt;=TODAY()+90),"EPI caduca ≤90 dies",IF(OR(N2050="Deteriorat usable",N2050="Revisió necessària"),"Revisar","OK"))))))))))</f>
      </c>
      <c r="R2050" s="20"/>
    </row>
    <row r="2051" customFormat="false" ht="15" hidden="false" customHeight="false" outlineLevel="0" collapsed="false">
      <c r="A2051" s="19" t="n">
        <v>19</v>
      </c>
      <c r="B2051" s="19" t="n">
        <f aca="false">IFERROR(VLOOKUP(A2051,Personal!$A$6:$F$112,2,FALSE()),"")</f>
        <v>0</v>
      </c>
      <c r="C2051" s="19" t="str">
        <f aca="false">IFERROR(VLOOKUP(A2051,Personal!$A$6:$F$112,3,FALSE()),"")</f>
        <v>Olot</v>
      </c>
      <c r="D2051" s="19" t="s">
        <v>177</v>
      </c>
      <c r="E2051" s="19" t="s">
        <v>210</v>
      </c>
      <c r="F2051" s="19" t="s">
        <v>211</v>
      </c>
      <c r="G2051" s="19" t="s">
        <v>272</v>
      </c>
      <c r="H2051" s="19" t="n">
        <f aca="false">IF(OR(VLOOKUP(A2051,Personal!$A$6:$F$112,5,FALSE())&lt;&gt;"Sí",N2051="No aplica"),0,'Catàleg GRAE'!D88)</f>
        <v>1</v>
      </c>
      <c r="I2051" s="20"/>
      <c r="J2051" s="20"/>
      <c r="K2051" s="20"/>
      <c r="L2051" s="21"/>
      <c r="M2051" s="21"/>
      <c r="N2051" s="20"/>
      <c r="O2051" s="20"/>
      <c r="P2051" s="19" t="str">
        <f aca="false">IF(I2051="","",I2051-H2051)</f>
        <v/>
      </c>
      <c r="Q2051" s="19" t="str">
        <f aca="true">IF(B2051="","",IF(N2051="No aplica","No aplica",IF(I2051="","Pendent",IF(N2051="Per substituir","Substituir",IF(OR(N2051="No localitzat",N2051="No lliurat"),"Reposar",IF(I2051&lt;H2051,"Reposar",IF(I2051&gt;H2051,"Revisar excedent",IF(AND(G2051="Sí",M2051&lt;&gt;"",M2051&lt;TODAY()),"EPI caducat",IF(AND(G2051="Sí",M2051&lt;&gt;"",M2051&lt;=TODAY()+90),"EPI caduca ≤90 dies",IF(OR(N2051="Deteriorat usable",N2051="Revisió necessària"),"Revisar","OK"))))))))))</f>
      </c>
      <c r="R2051" s="20"/>
    </row>
    <row r="2052" customFormat="false" ht="15" hidden="false" customHeight="false" outlineLevel="0" collapsed="false">
      <c r="A2052" s="19" t="n">
        <v>19</v>
      </c>
      <c r="B2052" s="19" t="n">
        <f aca="false">IFERROR(VLOOKUP(A2052,Personal!$A$6:$F$112,2,FALSE()),"")</f>
        <v>0</v>
      </c>
      <c r="C2052" s="19" t="str">
        <f aca="false">IFERROR(VLOOKUP(A2052,Personal!$A$6:$F$112,3,FALSE()),"")</f>
        <v>Olot</v>
      </c>
      <c r="D2052" s="19" t="s">
        <v>125</v>
      </c>
      <c r="E2052" s="19" t="s">
        <v>212</v>
      </c>
      <c r="F2052" s="19" t="s">
        <v>213</v>
      </c>
      <c r="G2052" s="19" t="s">
        <v>272</v>
      </c>
      <c r="H2052" s="19" t="n">
        <f aca="false">IF(OR(VLOOKUP(A2052,Personal!$A$6:$F$112,5,FALSE())&lt;&gt;"Sí",N2052="No aplica"),0,'Catàleg GRAE'!D89)</f>
        <v>1</v>
      </c>
      <c r="I2052" s="20"/>
      <c r="J2052" s="20"/>
      <c r="K2052" s="20"/>
      <c r="L2052" s="21"/>
      <c r="M2052" s="21"/>
      <c r="N2052" s="20"/>
      <c r="O2052" s="20"/>
      <c r="P2052" s="19" t="str">
        <f aca="false">IF(I2052="","",I2052-H2052)</f>
        <v/>
      </c>
      <c r="Q2052" s="19" t="str">
        <f aca="true">IF(B2052="","",IF(N2052="No aplica","No aplica",IF(I2052="","Pendent",IF(N2052="Per substituir","Substituir",IF(OR(N2052="No localitzat",N2052="No lliurat"),"Reposar",IF(I2052&lt;H2052,"Reposar",IF(I2052&gt;H2052,"Revisar excedent",IF(AND(G2052="Sí",M2052&lt;&gt;"",M2052&lt;TODAY()),"EPI caducat",IF(AND(G2052="Sí",M2052&lt;&gt;"",M2052&lt;=TODAY()+90),"EPI caduca ≤90 dies",IF(OR(N2052="Deteriorat usable",N2052="Revisió necessària"),"Revisar","OK"))))))))))</f>
      </c>
      <c r="R2052" s="20"/>
    </row>
    <row r="2053" customFormat="false" ht="15" hidden="false" customHeight="false" outlineLevel="0" collapsed="false">
      <c r="A2053" s="19" t="n">
        <v>19</v>
      </c>
      <c r="B2053" s="19" t="n">
        <f aca="false">IFERROR(VLOOKUP(A2053,Personal!$A$6:$F$112,2,FALSE()),"")</f>
        <v>0</v>
      </c>
      <c r="C2053" s="19" t="str">
        <f aca="false">IFERROR(VLOOKUP(A2053,Personal!$A$6:$F$112,3,FALSE()),"")</f>
        <v>Olot</v>
      </c>
      <c r="D2053" s="19" t="s">
        <v>40</v>
      </c>
      <c r="E2053" s="19" t="s">
        <v>214</v>
      </c>
      <c r="F2053" s="19" t="s">
        <v>215</v>
      </c>
      <c r="G2053" s="19" t="s">
        <v>291</v>
      </c>
      <c r="H2053" s="19" t="n">
        <f aca="false">IF(OR(VLOOKUP(A2053,Personal!$A$6:$F$112,5,FALSE())&lt;&gt;"Sí",N2053="No aplica"),0,'Catàleg GRAE'!D90)</f>
        <v>1</v>
      </c>
      <c r="I2053" s="20"/>
      <c r="J2053" s="20"/>
      <c r="K2053" s="20"/>
      <c r="L2053" s="21"/>
      <c r="M2053" s="21"/>
      <c r="N2053" s="20"/>
      <c r="O2053" s="20"/>
      <c r="P2053" s="19" t="str">
        <f aca="false">IF(I2053="","",I2053-H2053)</f>
        <v/>
      </c>
      <c r="Q2053" s="19" t="str">
        <f aca="true">IF(B2053="","",IF(N2053="No aplica","No aplica",IF(I2053="","Pendent",IF(N2053="Per substituir","Substituir",IF(OR(N2053="No localitzat",N2053="No lliurat"),"Reposar",IF(I2053&lt;H2053,"Reposar",IF(I2053&gt;H2053,"Revisar excedent",IF(AND(G2053="Sí",M2053&lt;&gt;"",M2053&lt;TODAY()),"EPI caducat",IF(AND(G2053="Sí",M2053&lt;&gt;"",M2053&lt;=TODAY()+90),"EPI caduca ≤90 dies",IF(OR(N2053="Deteriorat usable",N2053="Revisió necessària"),"Revisar","OK"))))))))))</f>
      </c>
      <c r="R2053" s="20"/>
    </row>
    <row r="2054" customFormat="false" ht="15" hidden="false" customHeight="false" outlineLevel="0" collapsed="false">
      <c r="A2054" s="19" t="n">
        <v>19</v>
      </c>
      <c r="B2054" s="19" t="n">
        <f aca="false">IFERROR(VLOOKUP(A2054,Personal!$A$6:$F$112,2,FALSE()),"")</f>
        <v>0</v>
      </c>
      <c r="C2054" s="19" t="str">
        <f aca="false">IFERROR(VLOOKUP(A2054,Personal!$A$6:$F$112,3,FALSE()),"")</f>
        <v>Olot</v>
      </c>
      <c r="D2054" s="19" t="s">
        <v>216</v>
      </c>
      <c r="E2054" s="19" t="s">
        <v>217</v>
      </c>
      <c r="F2054" s="19" t="s">
        <v>218</v>
      </c>
      <c r="G2054" s="19" t="s">
        <v>272</v>
      </c>
      <c r="H2054" s="19" t="n">
        <f aca="false">IF(OR(VLOOKUP(A2054,Personal!$A$6:$F$112,5,FALSE())&lt;&gt;"Sí",N2054="No aplica"),0,'Catàleg GRAE'!D91)</f>
        <v>1</v>
      </c>
      <c r="I2054" s="20"/>
      <c r="J2054" s="20"/>
      <c r="K2054" s="20"/>
      <c r="L2054" s="21"/>
      <c r="M2054" s="21"/>
      <c r="N2054" s="20"/>
      <c r="O2054" s="20"/>
      <c r="P2054" s="19" t="str">
        <f aca="false">IF(I2054="","",I2054-H2054)</f>
        <v/>
      </c>
      <c r="Q2054" s="19" t="str">
        <f aca="true">IF(B2054="","",IF(N2054="No aplica","No aplica",IF(I2054="","Pendent",IF(N2054="Per substituir","Substituir",IF(OR(N2054="No localitzat",N2054="No lliurat"),"Reposar",IF(I2054&lt;H2054,"Reposar",IF(I2054&gt;H2054,"Revisar excedent",IF(AND(G2054="Sí",M2054&lt;&gt;"",M2054&lt;TODAY()),"EPI caducat",IF(AND(G2054="Sí",M2054&lt;&gt;"",M2054&lt;=TODAY()+90),"EPI caduca ≤90 dies",IF(OR(N2054="Deteriorat usable",N2054="Revisió necessària"),"Revisar","OK"))))))))))</f>
      </c>
      <c r="R2054" s="20"/>
    </row>
    <row r="2055" customFormat="false" ht="15" hidden="false" customHeight="false" outlineLevel="0" collapsed="false">
      <c r="A2055" s="19" t="n">
        <v>19</v>
      </c>
      <c r="B2055" s="19" t="n">
        <f aca="false">IFERROR(VLOOKUP(A2055,Personal!$A$6:$F$112,2,FALSE()),"")</f>
        <v>0</v>
      </c>
      <c r="C2055" s="19" t="str">
        <f aca="false">IFERROR(VLOOKUP(A2055,Personal!$A$6:$F$112,3,FALSE()),"")</f>
        <v>Olot</v>
      </c>
      <c r="D2055" s="19" t="s">
        <v>37</v>
      </c>
      <c r="E2055" s="19" t="s">
        <v>219</v>
      </c>
      <c r="F2055" s="19" t="s">
        <v>220</v>
      </c>
      <c r="G2055" s="19" t="s">
        <v>291</v>
      </c>
      <c r="H2055" s="19" t="n">
        <f aca="false">IF(OR(VLOOKUP(A2055,Personal!$A$6:$F$112,5,FALSE())&lt;&gt;"Sí",N2055="No aplica"),0,'Catàleg GRAE'!D92)</f>
        <v>1</v>
      </c>
      <c r="I2055" s="20"/>
      <c r="J2055" s="20"/>
      <c r="K2055" s="20"/>
      <c r="L2055" s="21"/>
      <c r="M2055" s="21"/>
      <c r="N2055" s="20"/>
      <c r="O2055" s="20"/>
      <c r="P2055" s="19" t="str">
        <f aca="false">IF(I2055="","",I2055-H2055)</f>
        <v/>
      </c>
      <c r="Q2055" s="19" t="str">
        <f aca="true">IF(B2055="","",IF(N2055="No aplica","No aplica",IF(I2055="","Pendent",IF(N2055="Per substituir","Substituir",IF(OR(N2055="No localitzat",N2055="No lliurat"),"Reposar",IF(I2055&lt;H2055,"Reposar",IF(I2055&gt;H2055,"Revisar excedent",IF(AND(G2055="Sí",M2055&lt;&gt;"",M2055&lt;TODAY()),"EPI caducat",IF(AND(G2055="Sí",M2055&lt;&gt;"",M2055&lt;=TODAY()+90),"EPI caduca ≤90 dies",IF(OR(N2055="Deteriorat usable",N2055="Revisió necessària"),"Revisar","OK"))))))))))</f>
      </c>
      <c r="R2055" s="20"/>
    </row>
    <row r="2056" customFormat="false" ht="15" hidden="false" customHeight="false" outlineLevel="0" collapsed="false">
      <c r="A2056" s="19" t="n">
        <v>19</v>
      </c>
      <c r="B2056" s="19" t="n">
        <f aca="false">IFERROR(VLOOKUP(A2056,Personal!$A$6:$F$112,2,FALSE()),"")</f>
        <v>0</v>
      </c>
      <c r="C2056" s="19" t="str">
        <f aca="false">IFERROR(VLOOKUP(A2056,Personal!$A$6:$F$112,3,FALSE()),"")</f>
        <v>Olot</v>
      </c>
      <c r="D2056" s="19" t="s">
        <v>137</v>
      </c>
      <c r="E2056" s="19" t="s">
        <v>221</v>
      </c>
      <c r="F2056" s="19" t="s">
        <v>222</v>
      </c>
      <c r="G2056" s="19" t="s">
        <v>291</v>
      </c>
      <c r="H2056" s="19" t="n">
        <f aca="false">IF(OR(VLOOKUP(A2056,Personal!$A$6:$F$112,5,FALSE())&lt;&gt;"Sí",N2056="No aplica"),0,'Catàleg GRAE'!D93)</f>
        <v>1</v>
      </c>
      <c r="I2056" s="20"/>
      <c r="J2056" s="20"/>
      <c r="K2056" s="20"/>
      <c r="L2056" s="21"/>
      <c r="M2056" s="21"/>
      <c r="N2056" s="20"/>
      <c r="O2056" s="20"/>
      <c r="P2056" s="19" t="str">
        <f aca="false">IF(I2056="","",I2056-H2056)</f>
        <v/>
      </c>
      <c r="Q2056" s="19" t="str">
        <f aca="true">IF(B2056="","",IF(N2056="No aplica","No aplica",IF(I2056="","Pendent",IF(N2056="Per substituir","Substituir",IF(OR(N2056="No localitzat",N2056="No lliurat"),"Reposar",IF(I2056&lt;H2056,"Reposar",IF(I2056&gt;H2056,"Revisar excedent",IF(AND(G2056="Sí",M2056&lt;&gt;"",M2056&lt;TODAY()),"EPI caducat",IF(AND(G2056="Sí",M2056&lt;&gt;"",M2056&lt;=TODAY()+90),"EPI caduca ≤90 dies",IF(OR(N2056="Deteriorat usable",N2056="Revisió necessària"),"Revisar","OK"))))))))))</f>
      </c>
      <c r="R2056" s="20"/>
    </row>
    <row r="2057" customFormat="false" ht="15" hidden="false" customHeight="false" outlineLevel="0" collapsed="false">
      <c r="A2057" s="19" t="n">
        <v>19</v>
      </c>
      <c r="B2057" s="19" t="n">
        <f aca="false">IFERROR(VLOOKUP(A2057,Personal!$A$6:$F$112,2,FALSE()),"")</f>
        <v>0</v>
      </c>
      <c r="C2057" s="19" t="str">
        <f aca="false">IFERROR(VLOOKUP(A2057,Personal!$A$6:$F$112,3,FALSE()),"")</f>
        <v>Olot</v>
      </c>
      <c r="D2057" s="19" t="s">
        <v>137</v>
      </c>
      <c r="E2057" s="19" t="s">
        <v>223</v>
      </c>
      <c r="F2057" s="19" t="s">
        <v>224</v>
      </c>
      <c r="G2057" s="19" t="s">
        <v>291</v>
      </c>
      <c r="H2057" s="19" t="n">
        <f aca="false">IF(OR(VLOOKUP(A2057,Personal!$A$6:$F$112,5,FALSE())&lt;&gt;"Sí",N2057="No aplica"),0,'Catàleg GRAE'!D94)</f>
        <v>1</v>
      </c>
      <c r="I2057" s="20"/>
      <c r="J2057" s="20"/>
      <c r="K2057" s="20"/>
      <c r="L2057" s="21"/>
      <c r="M2057" s="21"/>
      <c r="N2057" s="20"/>
      <c r="O2057" s="20"/>
      <c r="P2057" s="19" t="str">
        <f aca="false">IF(I2057="","",I2057-H2057)</f>
        <v/>
      </c>
      <c r="Q2057" s="19" t="str">
        <f aca="true">IF(B2057="","",IF(N2057="No aplica","No aplica",IF(I2057="","Pendent",IF(N2057="Per substituir","Substituir",IF(OR(N2057="No localitzat",N2057="No lliurat"),"Reposar",IF(I2057&lt;H2057,"Reposar",IF(I2057&gt;H2057,"Revisar excedent",IF(AND(G2057="Sí",M2057&lt;&gt;"",M2057&lt;TODAY()),"EPI caducat",IF(AND(G2057="Sí",M2057&lt;&gt;"",M2057&lt;=TODAY()+90),"EPI caduca ≤90 dies",IF(OR(N2057="Deteriorat usable",N2057="Revisió necessària"),"Revisar","OK"))))))))))</f>
      </c>
      <c r="R2057" s="20"/>
    </row>
    <row r="2058" customFormat="false" ht="15" hidden="false" customHeight="false" outlineLevel="0" collapsed="false">
      <c r="A2058" s="19" t="n">
        <v>19</v>
      </c>
      <c r="B2058" s="19" t="n">
        <f aca="false">IFERROR(VLOOKUP(A2058,Personal!$A$6:$F$112,2,FALSE()),"")</f>
        <v>0</v>
      </c>
      <c r="C2058" s="19" t="str">
        <f aca="false">IFERROR(VLOOKUP(A2058,Personal!$A$6:$F$112,3,FALSE()),"")</f>
        <v>Olot</v>
      </c>
      <c r="D2058" s="19" t="s">
        <v>137</v>
      </c>
      <c r="E2058" s="19" t="s">
        <v>225</v>
      </c>
      <c r="F2058" s="19" t="s">
        <v>226</v>
      </c>
      <c r="G2058" s="19" t="s">
        <v>291</v>
      </c>
      <c r="H2058" s="19" t="n">
        <f aca="false">IF(OR(VLOOKUP(A2058,Personal!$A$6:$F$112,5,FALSE())&lt;&gt;"Sí",N2058="No aplica"),0,'Catàleg GRAE'!D95)</f>
        <v>1</v>
      </c>
      <c r="I2058" s="20"/>
      <c r="J2058" s="20"/>
      <c r="K2058" s="20"/>
      <c r="L2058" s="21"/>
      <c r="M2058" s="21"/>
      <c r="N2058" s="20"/>
      <c r="O2058" s="20"/>
      <c r="P2058" s="19" t="str">
        <f aca="false">IF(I2058="","",I2058-H2058)</f>
        <v/>
      </c>
      <c r="Q2058" s="19" t="str">
        <f aca="true">IF(B2058="","",IF(N2058="No aplica","No aplica",IF(I2058="","Pendent",IF(N2058="Per substituir","Substituir",IF(OR(N2058="No localitzat",N2058="No lliurat"),"Reposar",IF(I2058&lt;H2058,"Reposar",IF(I2058&gt;H2058,"Revisar excedent",IF(AND(G2058="Sí",M2058&lt;&gt;"",M2058&lt;TODAY()),"EPI caducat",IF(AND(G2058="Sí",M2058&lt;&gt;"",M2058&lt;=TODAY()+90),"EPI caduca ≤90 dies",IF(OR(N2058="Deteriorat usable",N2058="Revisió necessària"),"Revisar","OK"))))))))))</f>
      </c>
      <c r="R2058" s="20"/>
    </row>
    <row r="2059" customFormat="false" ht="15" hidden="false" customHeight="false" outlineLevel="0" collapsed="false">
      <c r="A2059" s="19" t="n">
        <v>19</v>
      </c>
      <c r="B2059" s="19" t="n">
        <f aca="false">IFERROR(VLOOKUP(A2059,Personal!$A$6:$F$112,2,FALSE()),"")</f>
        <v>0</v>
      </c>
      <c r="C2059" s="19" t="str">
        <f aca="false">IFERROR(VLOOKUP(A2059,Personal!$A$6:$F$112,3,FALSE()),"")</f>
        <v>Olot</v>
      </c>
      <c r="D2059" s="19" t="s">
        <v>137</v>
      </c>
      <c r="E2059" s="19" t="s">
        <v>227</v>
      </c>
      <c r="F2059" s="19" t="s">
        <v>228</v>
      </c>
      <c r="G2059" s="19" t="s">
        <v>291</v>
      </c>
      <c r="H2059" s="19" t="n">
        <f aca="false">IF(OR(VLOOKUP(A2059,Personal!$A$6:$F$112,5,FALSE())&lt;&gt;"Sí",N2059="No aplica"),0,'Catàleg GRAE'!D96)</f>
        <v>1</v>
      </c>
      <c r="I2059" s="20"/>
      <c r="J2059" s="20"/>
      <c r="K2059" s="20"/>
      <c r="L2059" s="21"/>
      <c r="M2059" s="21"/>
      <c r="N2059" s="20"/>
      <c r="O2059" s="20"/>
      <c r="P2059" s="19" t="str">
        <f aca="false">IF(I2059="","",I2059-H2059)</f>
        <v/>
      </c>
      <c r="Q2059" s="19" t="str">
        <f aca="true">IF(B2059="","",IF(N2059="No aplica","No aplica",IF(I2059="","Pendent",IF(N2059="Per substituir","Substituir",IF(OR(N2059="No localitzat",N2059="No lliurat"),"Reposar",IF(I2059&lt;H2059,"Reposar",IF(I2059&gt;H2059,"Revisar excedent",IF(AND(G2059="Sí",M2059&lt;&gt;"",M2059&lt;TODAY()),"EPI caducat",IF(AND(G2059="Sí",M2059&lt;&gt;"",M2059&lt;=TODAY()+90),"EPI caduca ≤90 dies",IF(OR(N2059="Deteriorat usable",N2059="Revisió necessària"),"Revisar","OK"))))))))))</f>
      </c>
      <c r="R2059" s="20"/>
    </row>
    <row r="2060" customFormat="false" ht="15" hidden="false" customHeight="false" outlineLevel="0" collapsed="false">
      <c r="A2060" s="19" t="n">
        <v>19</v>
      </c>
      <c r="B2060" s="19" t="n">
        <f aca="false">IFERROR(VLOOKUP(A2060,Personal!$A$6:$F$112,2,FALSE()),"")</f>
        <v>0</v>
      </c>
      <c r="C2060" s="19" t="str">
        <f aca="false">IFERROR(VLOOKUP(A2060,Personal!$A$6:$F$112,3,FALSE()),"")</f>
        <v>Olot</v>
      </c>
      <c r="D2060" s="19" t="s">
        <v>137</v>
      </c>
      <c r="E2060" s="19" t="s">
        <v>229</v>
      </c>
      <c r="F2060" s="19" t="s">
        <v>230</v>
      </c>
      <c r="G2060" s="19" t="s">
        <v>291</v>
      </c>
      <c r="H2060" s="19" t="n">
        <f aca="false">IF(OR(VLOOKUP(A2060,Personal!$A$6:$F$112,5,FALSE())&lt;&gt;"Sí",N2060="No aplica"),0,'Catàleg GRAE'!D97)</f>
        <v>1</v>
      </c>
      <c r="I2060" s="20"/>
      <c r="J2060" s="20"/>
      <c r="K2060" s="20"/>
      <c r="L2060" s="21"/>
      <c r="M2060" s="21"/>
      <c r="N2060" s="20"/>
      <c r="O2060" s="20"/>
      <c r="P2060" s="19" t="str">
        <f aca="false">IF(I2060="","",I2060-H2060)</f>
        <v/>
      </c>
      <c r="Q2060" s="19" t="str">
        <f aca="true">IF(B2060="","",IF(N2060="No aplica","No aplica",IF(I2060="","Pendent",IF(N2060="Per substituir","Substituir",IF(OR(N2060="No localitzat",N2060="No lliurat"),"Reposar",IF(I2060&lt;H2060,"Reposar",IF(I2060&gt;H2060,"Revisar excedent",IF(AND(G2060="Sí",M2060&lt;&gt;"",M2060&lt;TODAY()),"EPI caducat",IF(AND(G2060="Sí",M2060&lt;&gt;"",M2060&lt;=TODAY()+90),"EPI caduca ≤90 dies",IF(OR(N2060="Deteriorat usable",N2060="Revisió necessària"),"Revisar","OK"))))))))))</f>
      </c>
      <c r="R2060" s="20"/>
    </row>
    <row r="2061" customFormat="false" ht="15" hidden="false" customHeight="false" outlineLevel="0" collapsed="false">
      <c r="A2061" s="19" t="n">
        <v>19</v>
      </c>
      <c r="B2061" s="19" t="n">
        <f aca="false">IFERROR(VLOOKUP(A2061,Personal!$A$6:$F$112,2,FALSE()),"")</f>
        <v>0</v>
      </c>
      <c r="C2061" s="19" t="str">
        <f aca="false">IFERROR(VLOOKUP(A2061,Personal!$A$6:$F$112,3,FALSE()),"")</f>
        <v>Olot</v>
      </c>
      <c r="D2061" s="19" t="s">
        <v>137</v>
      </c>
      <c r="E2061" s="19" t="s">
        <v>231</v>
      </c>
      <c r="F2061" s="19" t="s">
        <v>232</v>
      </c>
      <c r="G2061" s="19" t="s">
        <v>291</v>
      </c>
      <c r="H2061" s="19" t="n">
        <f aca="false">IF(OR(VLOOKUP(A2061,Personal!$A$6:$F$112,5,FALSE())&lt;&gt;"Sí",N2061="No aplica"),0,'Catàleg GRAE'!D98)</f>
        <v>1</v>
      </c>
      <c r="I2061" s="20"/>
      <c r="J2061" s="20"/>
      <c r="K2061" s="20"/>
      <c r="L2061" s="21"/>
      <c r="M2061" s="21"/>
      <c r="N2061" s="20"/>
      <c r="O2061" s="20"/>
      <c r="P2061" s="19" t="str">
        <f aca="false">IF(I2061="","",I2061-H2061)</f>
        <v/>
      </c>
      <c r="Q2061" s="19" t="str">
        <f aca="true">IF(B2061="","",IF(N2061="No aplica","No aplica",IF(I2061="","Pendent",IF(N2061="Per substituir","Substituir",IF(OR(N2061="No localitzat",N2061="No lliurat"),"Reposar",IF(I2061&lt;H2061,"Reposar",IF(I2061&gt;H2061,"Revisar excedent",IF(AND(G2061="Sí",M2061&lt;&gt;"",M2061&lt;TODAY()),"EPI caducat",IF(AND(G2061="Sí",M2061&lt;&gt;"",M2061&lt;=TODAY()+90),"EPI caduca ≤90 dies",IF(OR(N2061="Deteriorat usable",N2061="Revisió necessària"),"Revisar","OK"))))))))))</f>
      </c>
      <c r="R2061" s="20"/>
    </row>
    <row r="2062" customFormat="false" ht="15" hidden="false" customHeight="false" outlineLevel="0" collapsed="false">
      <c r="A2062" s="19" t="n">
        <v>19</v>
      </c>
      <c r="B2062" s="19" t="n">
        <f aca="false">IFERROR(VLOOKUP(A2062,Personal!$A$6:$F$112,2,FALSE()),"")</f>
        <v>0</v>
      </c>
      <c r="C2062" s="19" t="str">
        <f aca="false">IFERROR(VLOOKUP(A2062,Personal!$A$6:$F$112,3,FALSE()),"")</f>
        <v>Olot</v>
      </c>
      <c r="D2062" s="19" t="s">
        <v>137</v>
      </c>
      <c r="E2062" s="19" t="s">
        <v>233</v>
      </c>
      <c r="F2062" s="19" t="s">
        <v>234</v>
      </c>
      <c r="G2062" s="19" t="s">
        <v>291</v>
      </c>
      <c r="H2062" s="19" t="n">
        <f aca="false">IF(OR(VLOOKUP(A2062,Personal!$A$6:$F$112,5,FALSE())&lt;&gt;"Sí",N2062="No aplica"),0,'Catàleg GRAE'!D99)</f>
        <v>1</v>
      </c>
      <c r="I2062" s="20"/>
      <c r="J2062" s="20"/>
      <c r="K2062" s="20"/>
      <c r="L2062" s="21"/>
      <c r="M2062" s="21"/>
      <c r="N2062" s="20"/>
      <c r="O2062" s="20"/>
      <c r="P2062" s="19" t="str">
        <f aca="false">IF(I2062="","",I2062-H2062)</f>
        <v/>
      </c>
      <c r="Q2062" s="19" t="str">
        <f aca="true">IF(B2062="","",IF(N2062="No aplica","No aplica",IF(I2062="","Pendent",IF(N2062="Per substituir","Substituir",IF(OR(N2062="No localitzat",N2062="No lliurat"),"Reposar",IF(I2062&lt;H2062,"Reposar",IF(I2062&gt;H2062,"Revisar excedent",IF(AND(G2062="Sí",M2062&lt;&gt;"",M2062&lt;TODAY()),"EPI caducat",IF(AND(G2062="Sí",M2062&lt;&gt;"",M2062&lt;=TODAY()+90),"EPI caduca ≤90 dies",IF(OR(N2062="Deteriorat usable",N2062="Revisió necessària"),"Revisar","OK"))))))))))</f>
      </c>
      <c r="R2062" s="20"/>
    </row>
    <row r="2063" customFormat="false" ht="15" hidden="false" customHeight="false" outlineLevel="0" collapsed="false">
      <c r="A2063" s="19" t="n">
        <v>19</v>
      </c>
      <c r="B2063" s="19" t="n">
        <f aca="false">IFERROR(VLOOKUP(A2063,Personal!$A$6:$F$112,2,FALSE()),"")</f>
        <v>0</v>
      </c>
      <c r="C2063" s="19" t="str">
        <f aca="false">IFERROR(VLOOKUP(A2063,Personal!$A$6:$F$112,3,FALSE()),"")</f>
        <v>Olot</v>
      </c>
      <c r="D2063" s="19" t="s">
        <v>216</v>
      </c>
      <c r="E2063" s="19" t="s">
        <v>235</v>
      </c>
      <c r="F2063" s="19" t="s">
        <v>236</v>
      </c>
      <c r="G2063" s="19" t="s">
        <v>272</v>
      </c>
      <c r="H2063" s="19" t="n">
        <f aca="false">IF(OR(VLOOKUP(A2063,Personal!$A$6:$F$112,5,FALSE())&lt;&gt;"Sí",N2063="No aplica"),0,'Catàleg GRAE'!D100)</f>
        <v>1</v>
      </c>
      <c r="I2063" s="20"/>
      <c r="J2063" s="20"/>
      <c r="K2063" s="20"/>
      <c r="L2063" s="21"/>
      <c r="M2063" s="21"/>
      <c r="N2063" s="20"/>
      <c r="O2063" s="20"/>
      <c r="P2063" s="19" t="str">
        <f aca="false">IF(I2063="","",I2063-H2063)</f>
        <v/>
      </c>
      <c r="Q2063" s="19" t="str">
        <f aca="true">IF(B2063="","",IF(N2063="No aplica","No aplica",IF(I2063="","Pendent",IF(N2063="Per substituir","Substituir",IF(OR(N2063="No localitzat",N2063="No lliurat"),"Reposar",IF(I2063&lt;H2063,"Reposar",IF(I2063&gt;H2063,"Revisar excedent",IF(AND(G2063="Sí",M2063&lt;&gt;"",M2063&lt;TODAY()),"EPI caducat",IF(AND(G2063="Sí",M2063&lt;&gt;"",M2063&lt;=TODAY()+90),"EPI caduca ≤90 dies",IF(OR(N2063="Deteriorat usable",N2063="Revisió necessària"),"Revisar","OK"))))))))))</f>
      </c>
      <c r="R2063" s="20"/>
    </row>
    <row r="2064" customFormat="false" ht="15" hidden="false" customHeight="false" outlineLevel="0" collapsed="false">
      <c r="A2064" s="19" t="n">
        <v>19</v>
      </c>
      <c r="B2064" s="19" t="n">
        <f aca="false">IFERROR(VLOOKUP(A2064,Personal!$A$6:$F$112,2,FALSE()),"")</f>
        <v>0</v>
      </c>
      <c r="C2064" s="19" t="str">
        <f aca="false">IFERROR(VLOOKUP(A2064,Personal!$A$6:$F$112,3,FALSE()),"")</f>
        <v>Olot</v>
      </c>
      <c r="D2064" s="19" t="s">
        <v>137</v>
      </c>
      <c r="E2064" s="19" t="s">
        <v>237</v>
      </c>
      <c r="F2064" s="19" t="s">
        <v>238</v>
      </c>
      <c r="G2064" s="19" t="s">
        <v>291</v>
      </c>
      <c r="H2064" s="19" t="n">
        <f aca="false">IF(OR(VLOOKUP(A2064,Personal!$A$6:$F$112,5,FALSE())&lt;&gt;"Sí",N2064="No aplica"),0,'Catàleg GRAE'!D101)</f>
        <v>1</v>
      </c>
      <c r="I2064" s="20"/>
      <c r="J2064" s="20"/>
      <c r="K2064" s="20"/>
      <c r="L2064" s="21"/>
      <c r="M2064" s="21"/>
      <c r="N2064" s="20"/>
      <c r="O2064" s="20"/>
      <c r="P2064" s="19" t="str">
        <f aca="false">IF(I2064="","",I2064-H2064)</f>
        <v/>
      </c>
      <c r="Q2064" s="19" t="str">
        <f aca="true">IF(B2064="","",IF(N2064="No aplica","No aplica",IF(I2064="","Pendent",IF(N2064="Per substituir","Substituir",IF(OR(N2064="No localitzat",N2064="No lliurat"),"Reposar",IF(I2064&lt;H2064,"Reposar",IF(I2064&gt;H2064,"Revisar excedent",IF(AND(G2064="Sí",M2064&lt;&gt;"",M2064&lt;TODAY()),"EPI caducat",IF(AND(G2064="Sí",M2064&lt;&gt;"",M2064&lt;=TODAY()+90),"EPI caduca ≤90 dies",IF(OR(N2064="Deteriorat usable",N2064="Revisió necessària"),"Revisar","OK"))))))))))</f>
      </c>
      <c r="R2064" s="20"/>
    </row>
    <row r="2065" customFormat="false" ht="15" hidden="false" customHeight="false" outlineLevel="0" collapsed="false">
      <c r="A2065" s="19" t="n">
        <v>19</v>
      </c>
      <c r="B2065" s="19" t="n">
        <f aca="false">IFERROR(VLOOKUP(A2065,Personal!$A$6:$F$112,2,FALSE()),"")</f>
        <v>0</v>
      </c>
      <c r="C2065" s="19" t="str">
        <f aca="false">IFERROR(VLOOKUP(A2065,Personal!$A$6:$F$112,3,FALSE()),"")</f>
        <v>Olot</v>
      </c>
      <c r="D2065" s="19" t="s">
        <v>37</v>
      </c>
      <c r="E2065" s="19" t="s">
        <v>239</v>
      </c>
      <c r="F2065" s="19" t="s">
        <v>240</v>
      </c>
      <c r="G2065" s="19" t="s">
        <v>291</v>
      </c>
      <c r="H2065" s="19" t="n">
        <f aca="false">IF(OR(VLOOKUP(A2065,Personal!$A$6:$F$112,5,FALSE())&lt;&gt;"Sí",N2065="No aplica"),0,'Catàleg GRAE'!D102)</f>
        <v>1</v>
      </c>
      <c r="I2065" s="20"/>
      <c r="J2065" s="20"/>
      <c r="K2065" s="20"/>
      <c r="L2065" s="21"/>
      <c r="M2065" s="21"/>
      <c r="N2065" s="20"/>
      <c r="O2065" s="20"/>
      <c r="P2065" s="19" t="str">
        <f aca="false">IF(I2065="","",I2065-H2065)</f>
        <v/>
      </c>
      <c r="Q2065" s="19" t="str">
        <f aca="true">IF(B2065="","",IF(N2065="No aplica","No aplica",IF(I2065="","Pendent",IF(N2065="Per substituir","Substituir",IF(OR(N2065="No localitzat",N2065="No lliurat"),"Reposar",IF(I2065&lt;H2065,"Reposar",IF(I2065&gt;H2065,"Revisar excedent",IF(AND(G2065="Sí",M2065&lt;&gt;"",M2065&lt;TODAY()),"EPI caducat",IF(AND(G2065="Sí",M2065&lt;&gt;"",M2065&lt;=TODAY()+90),"EPI caduca ≤90 dies",IF(OR(N2065="Deteriorat usable",N2065="Revisió necessària"),"Revisar","OK"))))))))))</f>
      </c>
      <c r="R2065" s="20"/>
    </row>
    <row r="2066" customFormat="false" ht="15" hidden="false" customHeight="false" outlineLevel="0" collapsed="false">
      <c r="A2066" s="19" t="n">
        <v>19</v>
      </c>
      <c r="B2066" s="19" t="n">
        <f aca="false">IFERROR(VLOOKUP(A2066,Personal!$A$6:$F$112,2,FALSE()),"")</f>
        <v>0</v>
      </c>
      <c r="C2066" s="19" t="str">
        <f aca="false">IFERROR(VLOOKUP(A2066,Personal!$A$6:$F$112,3,FALSE()),"")</f>
        <v>Olot</v>
      </c>
      <c r="D2066" s="19" t="s">
        <v>37</v>
      </c>
      <c r="E2066" s="19" t="s">
        <v>241</v>
      </c>
      <c r="F2066" s="19" t="s">
        <v>242</v>
      </c>
      <c r="G2066" s="19" t="s">
        <v>291</v>
      </c>
      <c r="H2066" s="19" t="n">
        <f aca="false">IF(OR(VLOOKUP(A2066,Personal!$A$6:$F$112,5,FALSE())&lt;&gt;"Sí",N2066="No aplica"),0,'Catàleg GRAE'!D103)</f>
        <v>1</v>
      </c>
      <c r="I2066" s="20"/>
      <c r="J2066" s="20"/>
      <c r="K2066" s="20"/>
      <c r="L2066" s="21"/>
      <c r="M2066" s="21"/>
      <c r="N2066" s="20"/>
      <c r="O2066" s="20"/>
      <c r="P2066" s="19" t="str">
        <f aca="false">IF(I2066="","",I2066-H2066)</f>
        <v/>
      </c>
      <c r="Q2066" s="19" t="str">
        <f aca="true">IF(B2066="","",IF(N2066="No aplica","No aplica",IF(I2066="","Pendent",IF(N2066="Per substituir","Substituir",IF(OR(N2066="No localitzat",N2066="No lliurat"),"Reposar",IF(I2066&lt;H2066,"Reposar",IF(I2066&gt;H2066,"Revisar excedent",IF(AND(G2066="Sí",M2066&lt;&gt;"",M2066&lt;TODAY()),"EPI caducat",IF(AND(G2066="Sí",M2066&lt;&gt;"",M2066&lt;=TODAY()+90),"EPI caduca ≤90 dies",IF(OR(N2066="Deteriorat usable",N2066="Revisió necessària"),"Revisar","OK"))))))))))</f>
      </c>
      <c r="R2066" s="20"/>
    </row>
    <row r="2067" customFormat="false" ht="15" hidden="false" customHeight="false" outlineLevel="0" collapsed="false">
      <c r="A2067" s="19" t="n">
        <v>19</v>
      </c>
      <c r="B2067" s="19" t="n">
        <f aca="false">IFERROR(VLOOKUP(A2067,Personal!$A$6:$F$112,2,FALSE()),"")</f>
        <v>0</v>
      </c>
      <c r="C2067" s="19" t="str">
        <f aca="false">IFERROR(VLOOKUP(A2067,Personal!$A$6:$F$112,3,FALSE()),"")</f>
        <v>Olot</v>
      </c>
      <c r="D2067" s="19" t="s">
        <v>177</v>
      </c>
      <c r="E2067" s="19" t="s">
        <v>243</v>
      </c>
      <c r="F2067" s="19" t="s">
        <v>244</v>
      </c>
      <c r="G2067" s="19" t="s">
        <v>272</v>
      </c>
      <c r="H2067" s="19" t="n">
        <f aca="false">IF(OR(VLOOKUP(A2067,Personal!$A$6:$F$112,5,FALSE())&lt;&gt;"Sí",N2067="No aplica"),0,'Catàleg GRAE'!D104)</f>
        <v>1</v>
      </c>
      <c r="I2067" s="20"/>
      <c r="J2067" s="20"/>
      <c r="K2067" s="20"/>
      <c r="L2067" s="21"/>
      <c r="M2067" s="21"/>
      <c r="N2067" s="20"/>
      <c r="O2067" s="20"/>
      <c r="P2067" s="19" t="str">
        <f aca="false">IF(I2067="","",I2067-H2067)</f>
        <v/>
      </c>
      <c r="Q2067" s="19" t="str">
        <f aca="true">IF(B2067="","",IF(N2067="No aplica","No aplica",IF(I2067="","Pendent",IF(N2067="Per substituir","Substituir",IF(OR(N2067="No localitzat",N2067="No lliurat"),"Reposar",IF(I2067&lt;H2067,"Reposar",IF(I2067&gt;H2067,"Revisar excedent",IF(AND(G2067="Sí",M2067&lt;&gt;"",M2067&lt;TODAY()),"EPI caducat",IF(AND(G2067="Sí",M2067&lt;&gt;"",M2067&lt;=TODAY()+90),"EPI caduca ≤90 dies",IF(OR(N2067="Deteriorat usable",N2067="Revisió necessària"),"Revisar","OK"))))))))))</f>
      </c>
      <c r="R2067" s="20"/>
    </row>
    <row r="2068" customFormat="false" ht="15" hidden="false" customHeight="false" outlineLevel="0" collapsed="false">
      <c r="A2068" s="19" t="n">
        <v>19</v>
      </c>
      <c r="B2068" s="19" t="n">
        <f aca="false">IFERROR(VLOOKUP(A2068,Personal!$A$6:$F$112,2,FALSE()),"")</f>
        <v>0</v>
      </c>
      <c r="C2068" s="19" t="str">
        <f aca="false">IFERROR(VLOOKUP(A2068,Personal!$A$6:$F$112,3,FALSE()),"")</f>
        <v>Olot</v>
      </c>
      <c r="D2068" s="19" t="s">
        <v>177</v>
      </c>
      <c r="E2068" s="19" t="s">
        <v>245</v>
      </c>
      <c r="F2068" s="19" t="s">
        <v>246</v>
      </c>
      <c r="G2068" s="19" t="s">
        <v>272</v>
      </c>
      <c r="H2068" s="19" t="n">
        <f aca="false">IF(OR(VLOOKUP(A2068,Personal!$A$6:$F$112,5,FALSE())&lt;&gt;"Sí",N2068="No aplica"),0,'Catàleg GRAE'!D105)</f>
        <v>1</v>
      </c>
      <c r="I2068" s="20"/>
      <c r="J2068" s="20"/>
      <c r="K2068" s="20"/>
      <c r="L2068" s="21"/>
      <c r="M2068" s="21"/>
      <c r="N2068" s="20"/>
      <c r="O2068" s="20"/>
      <c r="P2068" s="19" t="str">
        <f aca="false">IF(I2068="","",I2068-H2068)</f>
        <v/>
      </c>
      <c r="Q2068" s="19" t="str">
        <f aca="true">IF(B2068="","",IF(N2068="No aplica","No aplica",IF(I2068="","Pendent",IF(N2068="Per substituir","Substituir",IF(OR(N2068="No localitzat",N2068="No lliurat"),"Reposar",IF(I2068&lt;H2068,"Reposar",IF(I2068&gt;H2068,"Revisar excedent",IF(AND(G2068="Sí",M2068&lt;&gt;"",M2068&lt;TODAY()),"EPI caducat",IF(AND(G2068="Sí",M2068&lt;&gt;"",M2068&lt;=TODAY()+90),"EPI caduca ≤90 dies",IF(OR(N2068="Deteriorat usable",N2068="Revisió necessària"),"Revisar","OK"))))))))))</f>
      </c>
      <c r="R2068" s="20"/>
    </row>
    <row r="2069" customFormat="false" ht="15" hidden="false" customHeight="false" outlineLevel="0" collapsed="false">
      <c r="A2069" s="19" t="n">
        <v>19</v>
      </c>
      <c r="B2069" s="19" t="n">
        <f aca="false">IFERROR(VLOOKUP(A2069,Personal!$A$6:$F$112,2,FALSE()),"")</f>
        <v>0</v>
      </c>
      <c r="C2069" s="19" t="str">
        <f aca="false">IFERROR(VLOOKUP(A2069,Personal!$A$6:$F$112,3,FALSE()),"")</f>
        <v>Olot</v>
      </c>
      <c r="D2069" s="19" t="s">
        <v>177</v>
      </c>
      <c r="E2069" s="19" t="s">
        <v>247</v>
      </c>
      <c r="F2069" s="19" t="s">
        <v>248</v>
      </c>
      <c r="G2069" s="19" t="s">
        <v>272</v>
      </c>
      <c r="H2069" s="19" t="n">
        <f aca="false">IF(OR(VLOOKUP(A2069,Personal!$A$6:$F$112,5,FALSE())&lt;&gt;"Sí",N2069="No aplica"),0,'Catàleg GRAE'!D106)</f>
        <v>1</v>
      </c>
      <c r="I2069" s="20"/>
      <c r="J2069" s="20"/>
      <c r="K2069" s="20"/>
      <c r="L2069" s="21"/>
      <c r="M2069" s="21"/>
      <c r="N2069" s="20"/>
      <c r="O2069" s="20"/>
      <c r="P2069" s="19" t="str">
        <f aca="false">IF(I2069="","",I2069-H2069)</f>
        <v/>
      </c>
      <c r="Q2069" s="19" t="str">
        <f aca="true">IF(B2069="","",IF(N2069="No aplica","No aplica",IF(I2069="","Pendent",IF(N2069="Per substituir","Substituir",IF(OR(N2069="No localitzat",N2069="No lliurat"),"Reposar",IF(I2069&lt;H2069,"Reposar",IF(I2069&gt;H2069,"Revisar excedent",IF(AND(G2069="Sí",M2069&lt;&gt;"",M2069&lt;TODAY()),"EPI caducat",IF(AND(G2069="Sí",M2069&lt;&gt;"",M2069&lt;=TODAY()+90),"EPI caduca ≤90 dies",IF(OR(N2069="Deteriorat usable",N2069="Revisió necessària"),"Revisar","OK"))))))))))</f>
      </c>
      <c r="R2069" s="20"/>
    </row>
    <row r="2070" customFormat="false" ht="15" hidden="false" customHeight="false" outlineLevel="0" collapsed="false">
      <c r="A2070" s="19" t="n">
        <v>19</v>
      </c>
      <c r="B2070" s="19" t="n">
        <f aca="false">IFERROR(VLOOKUP(A2070,Personal!$A$6:$F$112,2,FALSE()),"")</f>
        <v>0</v>
      </c>
      <c r="C2070" s="19" t="str">
        <f aca="false">IFERROR(VLOOKUP(A2070,Personal!$A$6:$F$112,3,FALSE()),"")</f>
        <v>Olot</v>
      </c>
      <c r="D2070" s="19" t="s">
        <v>177</v>
      </c>
      <c r="E2070" s="19" t="s">
        <v>249</v>
      </c>
      <c r="F2070" s="19" t="s">
        <v>250</v>
      </c>
      <c r="G2070" s="19" t="s">
        <v>272</v>
      </c>
      <c r="H2070" s="19" t="n">
        <f aca="false">IF(OR(VLOOKUP(A2070,Personal!$A$6:$F$112,5,FALSE())&lt;&gt;"Sí",N2070="No aplica"),0,'Catàleg GRAE'!D107)</f>
        <v>1</v>
      </c>
      <c r="I2070" s="20"/>
      <c r="J2070" s="20"/>
      <c r="K2070" s="20"/>
      <c r="L2070" s="21"/>
      <c r="M2070" s="21"/>
      <c r="N2070" s="20"/>
      <c r="O2070" s="20"/>
      <c r="P2070" s="19" t="str">
        <f aca="false">IF(I2070="","",I2070-H2070)</f>
        <v/>
      </c>
      <c r="Q2070" s="19" t="str">
        <f aca="true">IF(B2070="","",IF(N2070="No aplica","No aplica",IF(I2070="","Pendent",IF(N2070="Per substituir","Substituir",IF(OR(N2070="No localitzat",N2070="No lliurat"),"Reposar",IF(I2070&lt;H2070,"Reposar",IF(I2070&gt;H2070,"Revisar excedent",IF(AND(G2070="Sí",M2070&lt;&gt;"",M2070&lt;TODAY()),"EPI caducat",IF(AND(G2070="Sí",M2070&lt;&gt;"",M2070&lt;=TODAY()+90),"EPI caduca ≤90 dies",IF(OR(N2070="Deteriorat usable",N2070="Revisió necessària"),"Revisar","OK"))))))))))</f>
      </c>
      <c r="R2070" s="20"/>
    </row>
    <row r="2071" customFormat="false" ht="15" hidden="false" customHeight="false" outlineLevel="0" collapsed="false">
      <c r="A2071" s="19" t="n">
        <v>19</v>
      </c>
      <c r="B2071" s="19" t="n">
        <f aca="false">IFERROR(VLOOKUP(A2071,Personal!$A$6:$F$112,2,FALSE()),"")</f>
        <v>0</v>
      </c>
      <c r="C2071" s="19" t="str">
        <f aca="false">IFERROR(VLOOKUP(A2071,Personal!$A$6:$F$112,3,FALSE()),"")</f>
        <v>Olot</v>
      </c>
      <c r="D2071" s="19" t="s">
        <v>177</v>
      </c>
      <c r="E2071" s="19" t="s">
        <v>251</v>
      </c>
      <c r="F2071" s="19" t="s">
        <v>252</v>
      </c>
      <c r="G2071" s="19" t="s">
        <v>272</v>
      </c>
      <c r="H2071" s="19" t="n">
        <f aca="false">IF(OR(VLOOKUP(A2071,Personal!$A$6:$F$112,5,FALSE())&lt;&gt;"Sí",N2071="No aplica"),0,'Catàleg GRAE'!D108)</f>
        <v>1</v>
      </c>
      <c r="I2071" s="20"/>
      <c r="J2071" s="20"/>
      <c r="K2071" s="20"/>
      <c r="L2071" s="21"/>
      <c r="M2071" s="21"/>
      <c r="N2071" s="20"/>
      <c r="O2071" s="20"/>
      <c r="P2071" s="19" t="str">
        <f aca="false">IF(I2071="","",I2071-H2071)</f>
        <v/>
      </c>
      <c r="Q2071" s="19" t="str">
        <f aca="true">IF(B2071="","",IF(N2071="No aplica","No aplica",IF(I2071="","Pendent",IF(N2071="Per substituir","Substituir",IF(OR(N2071="No localitzat",N2071="No lliurat"),"Reposar",IF(I2071&lt;H2071,"Reposar",IF(I2071&gt;H2071,"Revisar excedent",IF(AND(G2071="Sí",M2071&lt;&gt;"",M2071&lt;TODAY()),"EPI caducat",IF(AND(G2071="Sí",M2071&lt;&gt;"",M2071&lt;=TODAY()+90),"EPI caduca ≤90 dies",IF(OR(N2071="Deteriorat usable",N2071="Revisió necessària"),"Revisar","OK"))))))))))</f>
      </c>
      <c r="R2071" s="20"/>
    </row>
    <row r="2072" customFormat="false" ht="15" hidden="false" customHeight="false" outlineLevel="0" collapsed="false">
      <c r="A2072" s="19" t="n">
        <v>19</v>
      </c>
      <c r="B2072" s="19" t="n">
        <f aca="false">IFERROR(VLOOKUP(A2072,Personal!$A$6:$F$112,2,FALSE()),"")</f>
        <v>0</v>
      </c>
      <c r="C2072" s="19" t="str">
        <f aca="false">IFERROR(VLOOKUP(A2072,Personal!$A$6:$F$112,3,FALSE()),"")</f>
        <v>Olot</v>
      </c>
      <c r="D2072" s="19" t="s">
        <v>125</v>
      </c>
      <c r="E2072" s="19" t="s">
        <v>253</v>
      </c>
      <c r="F2072" s="19" t="s">
        <v>254</v>
      </c>
      <c r="G2072" s="19" t="s">
        <v>272</v>
      </c>
      <c r="H2072" s="19" t="n">
        <f aca="false">IF(OR(VLOOKUP(A2072,Personal!$A$6:$F$112,5,FALSE())&lt;&gt;"Sí",N2072="No aplica"),0,'Catàleg GRAE'!D109)</f>
        <v>1</v>
      </c>
      <c r="I2072" s="20"/>
      <c r="J2072" s="20"/>
      <c r="K2072" s="20"/>
      <c r="L2072" s="21"/>
      <c r="M2072" s="21"/>
      <c r="N2072" s="20"/>
      <c r="O2072" s="20"/>
      <c r="P2072" s="19" t="str">
        <f aca="false">IF(I2072="","",I2072-H2072)</f>
        <v/>
      </c>
      <c r="Q2072" s="19" t="str">
        <f aca="true">IF(B2072="","",IF(N2072="No aplica","No aplica",IF(I2072="","Pendent",IF(N2072="Per substituir","Substituir",IF(OR(N2072="No localitzat",N2072="No lliurat"),"Reposar",IF(I2072&lt;H2072,"Reposar",IF(I2072&gt;H2072,"Revisar excedent",IF(AND(G2072="Sí",M2072&lt;&gt;"",M2072&lt;TODAY()),"EPI caducat",IF(AND(G2072="Sí",M2072&lt;&gt;"",M2072&lt;=TODAY()+90),"EPI caduca ≤90 dies",IF(OR(N2072="Deteriorat usable",N2072="Revisió necessària"),"Revisar","OK"))))))))))</f>
      </c>
      <c r="R2072" s="20"/>
    </row>
    <row r="2073" customFormat="false" ht="15" hidden="false" customHeight="false" outlineLevel="0" collapsed="false">
      <c r="A2073" s="19" t="n">
        <v>19</v>
      </c>
      <c r="B2073" s="19" t="n">
        <f aca="false">IFERROR(VLOOKUP(A2073,Personal!$A$6:$F$112,2,FALSE()),"")</f>
        <v>0</v>
      </c>
      <c r="C2073" s="19" t="str">
        <f aca="false">IFERROR(VLOOKUP(A2073,Personal!$A$6:$F$112,3,FALSE()),"")</f>
        <v>Olot</v>
      </c>
      <c r="D2073" s="19" t="s">
        <v>177</v>
      </c>
      <c r="E2073" s="19" t="s">
        <v>255</v>
      </c>
      <c r="F2073" s="19" t="s">
        <v>256</v>
      </c>
      <c r="G2073" s="19" t="s">
        <v>272</v>
      </c>
      <c r="H2073" s="19" t="n">
        <f aca="false">IF(OR(VLOOKUP(A2073,Personal!$A$6:$F$112,5,FALSE())&lt;&gt;"Sí",N2073="No aplica"),0,'Catàleg GRAE'!D110)</f>
        <v>1</v>
      </c>
      <c r="I2073" s="20"/>
      <c r="J2073" s="20"/>
      <c r="K2073" s="20"/>
      <c r="L2073" s="21"/>
      <c r="M2073" s="21"/>
      <c r="N2073" s="20"/>
      <c r="O2073" s="20"/>
      <c r="P2073" s="19" t="str">
        <f aca="false">IF(I2073="","",I2073-H2073)</f>
        <v/>
      </c>
      <c r="Q2073" s="19" t="str">
        <f aca="true">IF(B2073="","",IF(N2073="No aplica","No aplica",IF(I2073="","Pendent",IF(N2073="Per substituir","Substituir",IF(OR(N2073="No localitzat",N2073="No lliurat"),"Reposar",IF(I2073&lt;H2073,"Reposar",IF(I2073&gt;H2073,"Revisar excedent",IF(AND(G2073="Sí",M2073&lt;&gt;"",M2073&lt;TODAY()),"EPI caducat",IF(AND(G2073="Sí",M2073&lt;&gt;"",M2073&lt;=TODAY()+90),"EPI caduca ≤90 dies",IF(OR(N2073="Deteriorat usable",N2073="Revisió necessària"),"Revisar","OK"))))))))))</f>
      </c>
      <c r="R2073" s="20"/>
    </row>
    <row r="2074" customFormat="false" ht="15" hidden="false" customHeight="false" outlineLevel="0" collapsed="false">
      <c r="A2074" s="19" t="n">
        <v>19</v>
      </c>
      <c r="B2074" s="19" t="n">
        <f aca="false">IFERROR(VLOOKUP(A2074,Personal!$A$6:$F$112,2,FALSE()),"")</f>
        <v>0</v>
      </c>
      <c r="C2074" s="19" t="str">
        <f aca="false">IFERROR(VLOOKUP(A2074,Personal!$A$6:$F$112,3,FALSE()),"")</f>
        <v>Olot</v>
      </c>
      <c r="D2074" s="19" t="s">
        <v>142</v>
      </c>
      <c r="E2074" s="19" t="s">
        <v>257</v>
      </c>
      <c r="F2074" s="19" t="s">
        <v>258</v>
      </c>
      <c r="G2074" s="19" t="s">
        <v>291</v>
      </c>
      <c r="H2074" s="19" t="n">
        <f aca="false">IF(OR(VLOOKUP(A2074,Personal!$A$6:$F$112,5,FALSE())&lt;&gt;"Sí",N2074="No aplica"),0,'Catàleg GRAE'!D111)</f>
        <v>1</v>
      </c>
      <c r="I2074" s="20"/>
      <c r="J2074" s="20"/>
      <c r="K2074" s="20"/>
      <c r="L2074" s="21"/>
      <c r="M2074" s="21"/>
      <c r="N2074" s="20"/>
      <c r="O2074" s="20"/>
      <c r="P2074" s="19" t="str">
        <f aca="false">IF(I2074="","",I2074-H2074)</f>
        <v/>
      </c>
      <c r="Q2074" s="19" t="str">
        <f aca="true">IF(B2074="","",IF(N2074="No aplica","No aplica",IF(I2074="","Pendent",IF(N2074="Per substituir","Substituir",IF(OR(N2074="No localitzat",N2074="No lliurat"),"Reposar",IF(I2074&lt;H2074,"Reposar",IF(I2074&gt;H2074,"Revisar excedent",IF(AND(G2074="Sí",M2074&lt;&gt;"",M2074&lt;TODAY()),"EPI caducat",IF(AND(G2074="Sí",M2074&lt;&gt;"",M2074&lt;=TODAY()+90),"EPI caduca ≤90 dies",IF(OR(N2074="Deteriorat usable",N2074="Revisió necessària"),"Revisar","OK"))))))))))</f>
      </c>
      <c r="R2074" s="20"/>
    </row>
    <row r="2075" customFormat="false" ht="15" hidden="false" customHeight="false" outlineLevel="0" collapsed="false">
      <c r="A2075" s="19" t="n">
        <v>19</v>
      </c>
      <c r="B2075" s="19" t="n">
        <f aca="false">IFERROR(VLOOKUP(A2075,Personal!$A$6:$F$112,2,FALSE()),"")</f>
        <v>0</v>
      </c>
      <c r="C2075" s="19" t="str">
        <f aca="false">IFERROR(VLOOKUP(A2075,Personal!$A$6:$F$112,3,FALSE()),"")</f>
        <v>Olot</v>
      </c>
      <c r="D2075" s="19" t="s">
        <v>112</v>
      </c>
      <c r="E2075" s="19" t="s">
        <v>259</v>
      </c>
      <c r="F2075" s="19" t="s">
        <v>260</v>
      </c>
      <c r="G2075" s="19" t="s">
        <v>291</v>
      </c>
      <c r="H2075" s="19" t="n">
        <f aca="false">IF(OR(VLOOKUP(A2075,Personal!$A$6:$F$112,5,FALSE())&lt;&gt;"Sí",N2075="No aplica"),0,'Catàleg GRAE'!D112)</f>
        <v>1</v>
      </c>
      <c r="I2075" s="20"/>
      <c r="J2075" s="20"/>
      <c r="K2075" s="20"/>
      <c r="L2075" s="21"/>
      <c r="M2075" s="21"/>
      <c r="N2075" s="20"/>
      <c r="O2075" s="20"/>
      <c r="P2075" s="19" t="str">
        <f aca="false">IF(I2075="","",I2075-H2075)</f>
        <v/>
      </c>
      <c r="Q2075" s="19" t="str">
        <f aca="true">IF(B2075="","",IF(N2075="No aplica","No aplica",IF(I2075="","Pendent",IF(N2075="Per substituir","Substituir",IF(OR(N2075="No localitzat",N2075="No lliurat"),"Reposar",IF(I2075&lt;H2075,"Reposar",IF(I2075&gt;H2075,"Revisar excedent",IF(AND(G2075="Sí",M2075&lt;&gt;"",M2075&lt;TODAY()),"EPI caducat",IF(AND(G2075="Sí",M2075&lt;&gt;"",M2075&lt;=TODAY()+90),"EPI caduca ≤90 dies",IF(OR(N2075="Deteriorat usable",N2075="Revisió necessària"),"Revisar","OK"))))))))))</f>
      </c>
      <c r="R2075" s="20"/>
    </row>
    <row r="2076" customFormat="false" ht="15" hidden="false" customHeight="false" outlineLevel="0" collapsed="false">
      <c r="A2076" s="19" t="n">
        <v>19</v>
      </c>
      <c r="B2076" s="19" t="n">
        <f aca="false">IFERROR(VLOOKUP(A2076,Personal!$A$6:$F$112,2,FALSE()),"")</f>
        <v>0</v>
      </c>
      <c r="C2076" s="19" t="str">
        <f aca="false">IFERROR(VLOOKUP(A2076,Personal!$A$6:$F$112,3,FALSE()),"")</f>
        <v>Olot</v>
      </c>
      <c r="D2076" s="19" t="s">
        <v>261</v>
      </c>
      <c r="E2076" s="19" t="s">
        <v>262</v>
      </c>
      <c r="F2076" s="19" t="s">
        <v>263</v>
      </c>
      <c r="G2076" s="19" t="s">
        <v>291</v>
      </c>
      <c r="H2076" s="19" t="n">
        <f aca="false">IF(OR(VLOOKUP(A2076,Personal!$A$6:$F$112,5,FALSE())&lt;&gt;"Sí",N2076="No aplica"),0,'Catàleg GRAE'!D113)</f>
        <v>1</v>
      </c>
      <c r="I2076" s="20"/>
      <c r="J2076" s="20"/>
      <c r="K2076" s="20"/>
      <c r="L2076" s="21"/>
      <c r="M2076" s="21"/>
      <c r="N2076" s="20"/>
      <c r="O2076" s="20"/>
      <c r="P2076" s="19" t="str">
        <f aca="false">IF(I2076="","",I2076-H2076)</f>
        <v/>
      </c>
      <c r="Q2076" s="19" t="str">
        <f aca="true">IF(B2076="","",IF(N2076="No aplica","No aplica",IF(I2076="","Pendent",IF(N2076="Per substituir","Substituir",IF(OR(N2076="No localitzat",N2076="No lliurat"),"Reposar",IF(I2076&lt;H2076,"Reposar",IF(I2076&gt;H2076,"Revisar excedent",IF(AND(G2076="Sí",M2076&lt;&gt;"",M2076&lt;TODAY()),"EPI caducat",IF(AND(G2076="Sí",M2076&lt;&gt;"",M2076&lt;=TODAY()+90),"EPI caduca ≤90 dies",IF(OR(N2076="Deteriorat usable",N2076="Revisió necessària"),"Revisar","OK"))))))))))</f>
      </c>
      <c r="R2076" s="20"/>
    </row>
    <row r="2077" customFormat="false" ht="15" hidden="false" customHeight="false" outlineLevel="0" collapsed="false">
      <c r="A2077" s="19" t="n">
        <v>20</v>
      </c>
      <c r="B2077" s="19" t="n">
        <f aca="false">IFERROR(VLOOKUP(A2077,Personal!$A$6:$F$112,2,FALSE()),"")</f>
        <v>0</v>
      </c>
      <c r="C2077" s="19" t="str">
        <f aca="false">IFERROR(VLOOKUP(A2077,Personal!$A$6:$F$112,3,FALSE()),"")</f>
        <v>Olot</v>
      </c>
      <c r="D2077" s="19" t="s">
        <v>26</v>
      </c>
      <c r="E2077" s="19" t="s">
        <v>27</v>
      </c>
      <c r="F2077" s="19" t="s">
        <v>28</v>
      </c>
      <c r="G2077" s="19" t="s">
        <v>291</v>
      </c>
      <c r="H2077" s="19" t="n">
        <f aca="false">IF(OR(VLOOKUP(A2077,Personal!$A$6:$F$112,5,FALSE())&lt;&gt;"Sí",N2077="No aplica"),0,'Catàleg GRAE'!D5)</f>
        <v>1</v>
      </c>
      <c r="I2077" s="20"/>
      <c r="J2077" s="20"/>
      <c r="K2077" s="20"/>
      <c r="L2077" s="21"/>
      <c r="M2077" s="21"/>
      <c r="N2077" s="20"/>
      <c r="O2077" s="20"/>
      <c r="P2077" s="19" t="str">
        <f aca="false">IF(I2077="","",I2077-H2077)</f>
        <v/>
      </c>
      <c r="Q2077" s="19" t="str">
        <f aca="true">IF(B2077="","",IF(N2077="No aplica","No aplica",IF(I2077="","Pendent",IF(N2077="Per substituir","Substituir",IF(OR(N2077="No localitzat",N2077="No lliurat"),"Reposar",IF(I2077&lt;H2077,"Reposar",IF(I2077&gt;H2077,"Revisar excedent",IF(AND(G2077="Sí",M2077&lt;&gt;"",M2077&lt;TODAY()),"EPI caducat",IF(AND(G2077="Sí",M2077&lt;&gt;"",M2077&lt;=TODAY()+90),"EPI caduca ≤90 dies",IF(OR(N2077="Deteriorat usable",N2077="Revisió necessària"),"Revisar","OK"))))))))))</f>
      </c>
      <c r="R2077" s="20"/>
    </row>
    <row r="2078" customFormat="false" ht="15" hidden="false" customHeight="false" outlineLevel="0" collapsed="false">
      <c r="A2078" s="19" t="n">
        <v>20</v>
      </c>
      <c r="B2078" s="19" t="n">
        <f aca="false">IFERROR(VLOOKUP(A2078,Personal!$A$6:$F$112,2,FALSE()),"")</f>
        <v>0</v>
      </c>
      <c r="C2078" s="19" t="str">
        <f aca="false">IFERROR(VLOOKUP(A2078,Personal!$A$6:$F$112,3,FALSE()),"")</f>
        <v>Olot</v>
      </c>
      <c r="D2078" s="19" t="s">
        <v>26</v>
      </c>
      <c r="E2078" s="19" t="s">
        <v>27</v>
      </c>
      <c r="F2078" s="19" t="s">
        <v>30</v>
      </c>
      <c r="G2078" s="19" t="s">
        <v>291</v>
      </c>
      <c r="H2078" s="19" t="n">
        <f aca="false">IF(OR(VLOOKUP(A2078,Personal!$A$6:$F$112,5,FALSE())&lt;&gt;"Sí",N2078="No aplica"),0,'Catàleg GRAE'!D6)</f>
        <v>1</v>
      </c>
      <c r="I2078" s="20"/>
      <c r="J2078" s="20"/>
      <c r="K2078" s="20"/>
      <c r="L2078" s="21"/>
      <c r="M2078" s="21"/>
      <c r="N2078" s="20"/>
      <c r="O2078" s="20"/>
      <c r="P2078" s="19" t="str">
        <f aca="false">IF(I2078="","",I2078-H2078)</f>
        <v/>
      </c>
      <c r="Q2078" s="19" t="str">
        <f aca="true">IF(B2078="","",IF(N2078="No aplica","No aplica",IF(I2078="","Pendent",IF(N2078="Per substituir","Substituir",IF(OR(N2078="No localitzat",N2078="No lliurat"),"Reposar",IF(I2078&lt;H2078,"Reposar",IF(I2078&gt;H2078,"Revisar excedent",IF(AND(G2078="Sí",M2078&lt;&gt;"",M2078&lt;TODAY()),"EPI caducat",IF(AND(G2078="Sí",M2078&lt;&gt;"",M2078&lt;=TODAY()+90),"EPI caduca ≤90 dies",IF(OR(N2078="Deteriorat usable",N2078="Revisió necessària"),"Revisar","OK"))))))))))</f>
      </c>
      <c r="R2078" s="20"/>
    </row>
    <row r="2079" customFormat="false" ht="15" hidden="false" customHeight="false" outlineLevel="0" collapsed="false">
      <c r="A2079" s="19" t="n">
        <v>20</v>
      </c>
      <c r="B2079" s="19" t="n">
        <f aca="false">IFERROR(VLOOKUP(A2079,Personal!$A$6:$F$112,2,FALSE()),"")</f>
        <v>0</v>
      </c>
      <c r="C2079" s="19" t="str">
        <f aca="false">IFERROR(VLOOKUP(A2079,Personal!$A$6:$F$112,3,FALSE()),"")</f>
        <v>Olot</v>
      </c>
      <c r="D2079" s="19" t="s">
        <v>26</v>
      </c>
      <c r="E2079" s="19" t="s">
        <v>31</v>
      </c>
      <c r="F2079" s="19" t="s">
        <v>32</v>
      </c>
      <c r="G2079" s="19" t="s">
        <v>272</v>
      </c>
      <c r="H2079" s="19" t="n">
        <f aca="false">IF(OR(VLOOKUP(A2079,Personal!$A$6:$F$112,5,FALSE())&lt;&gt;"Sí",N2079="No aplica"),0,'Catàleg GRAE'!D7)</f>
        <v>1</v>
      </c>
      <c r="I2079" s="20"/>
      <c r="J2079" s="20"/>
      <c r="K2079" s="20"/>
      <c r="L2079" s="21"/>
      <c r="M2079" s="21"/>
      <c r="N2079" s="20"/>
      <c r="O2079" s="20"/>
      <c r="P2079" s="19" t="str">
        <f aca="false">IF(I2079="","",I2079-H2079)</f>
        <v/>
      </c>
      <c r="Q2079" s="19" t="str">
        <f aca="true">IF(B2079="","",IF(N2079="No aplica","No aplica",IF(I2079="","Pendent",IF(N2079="Per substituir","Substituir",IF(OR(N2079="No localitzat",N2079="No lliurat"),"Reposar",IF(I2079&lt;H2079,"Reposar",IF(I2079&gt;H2079,"Revisar excedent",IF(AND(G2079="Sí",M2079&lt;&gt;"",M2079&lt;TODAY()),"EPI caducat",IF(AND(G2079="Sí",M2079&lt;&gt;"",M2079&lt;=TODAY()+90),"EPI caduca ≤90 dies",IF(OR(N2079="Deteriorat usable",N2079="Revisió necessària"),"Revisar","OK"))))))))))</f>
      </c>
      <c r="R2079" s="20"/>
    </row>
    <row r="2080" customFormat="false" ht="15" hidden="false" customHeight="false" outlineLevel="0" collapsed="false">
      <c r="A2080" s="19" t="n">
        <v>20</v>
      </c>
      <c r="B2080" s="19" t="n">
        <f aca="false">IFERROR(VLOOKUP(A2080,Personal!$A$6:$F$112,2,FALSE()),"")</f>
        <v>0</v>
      </c>
      <c r="C2080" s="19" t="str">
        <f aca="false">IFERROR(VLOOKUP(A2080,Personal!$A$6:$F$112,3,FALSE()),"")</f>
        <v>Olot</v>
      </c>
      <c r="D2080" s="19" t="s">
        <v>26</v>
      </c>
      <c r="E2080" s="19" t="s">
        <v>33</v>
      </c>
      <c r="F2080" s="19" t="s">
        <v>34</v>
      </c>
      <c r="G2080" s="19" t="s">
        <v>291</v>
      </c>
      <c r="H2080" s="19" t="n">
        <f aca="false">IF(OR(VLOOKUP(A2080,Personal!$A$6:$F$112,5,FALSE())&lt;&gt;"Sí",N2080="No aplica"),0,'Catàleg GRAE'!D8)</f>
        <v>2</v>
      </c>
      <c r="I2080" s="20"/>
      <c r="J2080" s="20"/>
      <c r="K2080" s="20"/>
      <c r="L2080" s="21"/>
      <c r="M2080" s="21"/>
      <c r="N2080" s="20"/>
      <c r="O2080" s="20"/>
      <c r="P2080" s="19" t="str">
        <f aca="false">IF(I2080="","",I2080-H2080)</f>
        <v/>
      </c>
      <c r="Q2080" s="19" t="str">
        <f aca="true">IF(B2080="","",IF(N2080="No aplica","No aplica",IF(I2080="","Pendent",IF(N2080="Per substituir","Substituir",IF(OR(N2080="No localitzat",N2080="No lliurat"),"Reposar",IF(I2080&lt;H2080,"Reposar",IF(I2080&gt;H2080,"Revisar excedent",IF(AND(G2080="Sí",M2080&lt;&gt;"",M2080&lt;TODAY()),"EPI caducat",IF(AND(G2080="Sí",M2080&lt;&gt;"",M2080&lt;=TODAY()+90),"EPI caduca ≤90 dies",IF(OR(N2080="Deteriorat usable",N2080="Revisió necessària"),"Revisar","OK"))))))))))</f>
      </c>
      <c r="R2080" s="20"/>
    </row>
    <row r="2081" customFormat="false" ht="15" hidden="false" customHeight="false" outlineLevel="0" collapsed="false">
      <c r="A2081" s="19" t="n">
        <v>20</v>
      </c>
      <c r="B2081" s="19" t="n">
        <f aca="false">IFERROR(VLOOKUP(A2081,Personal!$A$6:$F$112,2,FALSE()),"")</f>
        <v>0</v>
      </c>
      <c r="C2081" s="19" t="str">
        <f aca="false">IFERROR(VLOOKUP(A2081,Personal!$A$6:$F$112,3,FALSE()),"")</f>
        <v>Olot</v>
      </c>
      <c r="D2081" s="19" t="s">
        <v>26</v>
      </c>
      <c r="E2081" s="19" t="s">
        <v>35</v>
      </c>
      <c r="F2081" s="19" t="s">
        <v>36</v>
      </c>
      <c r="G2081" s="19" t="s">
        <v>291</v>
      </c>
      <c r="H2081" s="19" t="n">
        <f aca="false">IF(OR(VLOOKUP(A2081,Personal!$A$6:$F$112,5,FALSE())&lt;&gt;"Sí",N2081="No aplica"),0,'Catàleg GRAE'!D9)</f>
        <v>1</v>
      </c>
      <c r="I2081" s="20"/>
      <c r="J2081" s="20"/>
      <c r="K2081" s="20"/>
      <c r="L2081" s="21"/>
      <c r="M2081" s="21"/>
      <c r="N2081" s="20"/>
      <c r="O2081" s="20"/>
      <c r="P2081" s="19" t="str">
        <f aca="false">IF(I2081="","",I2081-H2081)</f>
        <v/>
      </c>
      <c r="Q2081" s="19" t="str">
        <f aca="true">IF(B2081="","",IF(N2081="No aplica","No aplica",IF(I2081="","Pendent",IF(N2081="Per substituir","Substituir",IF(OR(N2081="No localitzat",N2081="No lliurat"),"Reposar",IF(I2081&lt;H2081,"Reposar",IF(I2081&gt;H2081,"Revisar excedent",IF(AND(G2081="Sí",M2081&lt;&gt;"",M2081&lt;TODAY()),"EPI caducat",IF(AND(G2081="Sí",M2081&lt;&gt;"",M2081&lt;=TODAY()+90),"EPI caduca ≤90 dies",IF(OR(N2081="Deteriorat usable",N2081="Revisió necessària"),"Revisar","OK"))))))))))</f>
      </c>
      <c r="R2081" s="20"/>
    </row>
    <row r="2082" customFormat="false" ht="15" hidden="false" customHeight="false" outlineLevel="0" collapsed="false">
      <c r="A2082" s="19" t="n">
        <v>20</v>
      </c>
      <c r="B2082" s="19" t="n">
        <f aca="false">IFERROR(VLOOKUP(A2082,Personal!$A$6:$F$112,2,FALSE()),"")</f>
        <v>0</v>
      </c>
      <c r="C2082" s="19" t="str">
        <f aca="false">IFERROR(VLOOKUP(A2082,Personal!$A$6:$F$112,3,FALSE()),"")</f>
        <v>Olot</v>
      </c>
      <c r="D2082" s="19" t="s">
        <v>37</v>
      </c>
      <c r="E2082" s="19" t="s">
        <v>38</v>
      </c>
      <c r="F2082" s="19" t="s">
        <v>39</v>
      </c>
      <c r="G2082" s="19" t="s">
        <v>291</v>
      </c>
      <c r="H2082" s="19" t="n">
        <f aca="false">IF(OR(VLOOKUP(A2082,Personal!$A$6:$F$112,5,FALSE())&lt;&gt;"Sí",N2082="No aplica"),0,'Catàleg GRAE'!D10)</f>
        <v>1</v>
      </c>
      <c r="I2082" s="20"/>
      <c r="J2082" s="20"/>
      <c r="K2082" s="20"/>
      <c r="L2082" s="21"/>
      <c r="M2082" s="21"/>
      <c r="N2082" s="20"/>
      <c r="O2082" s="20"/>
      <c r="P2082" s="19" t="str">
        <f aca="false">IF(I2082="","",I2082-H2082)</f>
        <v/>
      </c>
      <c r="Q2082" s="19" t="str">
        <f aca="true">IF(B2082="","",IF(N2082="No aplica","No aplica",IF(I2082="","Pendent",IF(N2082="Per substituir","Substituir",IF(OR(N2082="No localitzat",N2082="No lliurat"),"Reposar",IF(I2082&lt;H2082,"Reposar",IF(I2082&gt;H2082,"Revisar excedent",IF(AND(G2082="Sí",M2082&lt;&gt;"",M2082&lt;TODAY()),"EPI caducat",IF(AND(G2082="Sí",M2082&lt;&gt;"",M2082&lt;=TODAY()+90),"EPI caduca ≤90 dies",IF(OR(N2082="Deteriorat usable",N2082="Revisió necessària"),"Revisar","OK"))))))))))</f>
      </c>
      <c r="R2082" s="20"/>
    </row>
    <row r="2083" customFormat="false" ht="15" hidden="false" customHeight="false" outlineLevel="0" collapsed="false">
      <c r="A2083" s="19" t="n">
        <v>20</v>
      </c>
      <c r="B2083" s="19" t="n">
        <f aca="false">IFERROR(VLOOKUP(A2083,Personal!$A$6:$F$112,2,FALSE()),"")</f>
        <v>0</v>
      </c>
      <c r="C2083" s="19" t="str">
        <f aca="false">IFERROR(VLOOKUP(A2083,Personal!$A$6:$F$112,3,FALSE()),"")</f>
        <v>Olot</v>
      </c>
      <c r="D2083" s="19" t="s">
        <v>40</v>
      </c>
      <c r="E2083" s="19" t="s">
        <v>41</v>
      </c>
      <c r="F2083" s="19" t="s">
        <v>42</v>
      </c>
      <c r="G2083" s="19" t="s">
        <v>272</v>
      </c>
      <c r="H2083" s="19" t="n">
        <f aca="false">IF(OR(VLOOKUP(A2083,Personal!$A$6:$F$112,5,FALSE())&lt;&gt;"Sí",N2083="No aplica"),0,'Catàleg GRAE'!D11)</f>
        <v>1</v>
      </c>
      <c r="I2083" s="20"/>
      <c r="J2083" s="20"/>
      <c r="K2083" s="20"/>
      <c r="L2083" s="21"/>
      <c r="M2083" s="21"/>
      <c r="N2083" s="20"/>
      <c r="O2083" s="20"/>
      <c r="P2083" s="19" t="str">
        <f aca="false">IF(I2083="","",I2083-H2083)</f>
        <v/>
      </c>
      <c r="Q2083" s="19" t="str">
        <f aca="true">IF(B2083="","",IF(N2083="No aplica","No aplica",IF(I2083="","Pendent",IF(N2083="Per substituir","Substituir",IF(OR(N2083="No localitzat",N2083="No lliurat"),"Reposar",IF(I2083&lt;H2083,"Reposar",IF(I2083&gt;H2083,"Revisar excedent",IF(AND(G2083="Sí",M2083&lt;&gt;"",M2083&lt;TODAY()),"EPI caducat",IF(AND(G2083="Sí",M2083&lt;&gt;"",M2083&lt;=TODAY()+90),"EPI caduca ≤90 dies",IF(OR(N2083="Deteriorat usable",N2083="Revisió necessària"),"Revisar","OK"))))))))))</f>
      </c>
      <c r="R2083" s="20"/>
    </row>
    <row r="2084" customFormat="false" ht="15" hidden="false" customHeight="false" outlineLevel="0" collapsed="false">
      <c r="A2084" s="19" t="n">
        <v>20</v>
      </c>
      <c r="B2084" s="19" t="n">
        <f aca="false">IFERROR(VLOOKUP(A2084,Personal!$A$6:$F$112,2,FALSE()),"")</f>
        <v>0</v>
      </c>
      <c r="C2084" s="19" t="str">
        <f aca="false">IFERROR(VLOOKUP(A2084,Personal!$A$6:$F$112,3,FALSE()),"")</f>
        <v>Olot</v>
      </c>
      <c r="D2084" s="19" t="s">
        <v>40</v>
      </c>
      <c r="E2084" s="19" t="s">
        <v>43</v>
      </c>
      <c r="F2084" s="19" t="s">
        <v>44</v>
      </c>
      <c r="G2084" s="19" t="s">
        <v>272</v>
      </c>
      <c r="H2084" s="19" t="n">
        <f aca="false">IF(OR(VLOOKUP(A2084,Personal!$A$6:$F$112,5,FALSE())&lt;&gt;"Sí",N2084="No aplica"),0,'Catàleg GRAE'!D12)</f>
        <v>1</v>
      </c>
      <c r="I2084" s="20"/>
      <c r="J2084" s="20"/>
      <c r="K2084" s="20"/>
      <c r="L2084" s="21"/>
      <c r="M2084" s="21"/>
      <c r="N2084" s="20"/>
      <c r="O2084" s="20"/>
      <c r="P2084" s="19" t="str">
        <f aca="false">IF(I2084="","",I2084-H2084)</f>
        <v/>
      </c>
      <c r="Q2084" s="19" t="str">
        <f aca="true">IF(B2084="","",IF(N2084="No aplica","No aplica",IF(I2084="","Pendent",IF(N2084="Per substituir","Substituir",IF(OR(N2084="No localitzat",N2084="No lliurat"),"Reposar",IF(I2084&lt;H2084,"Reposar",IF(I2084&gt;H2084,"Revisar excedent",IF(AND(G2084="Sí",M2084&lt;&gt;"",M2084&lt;TODAY()),"EPI caducat",IF(AND(G2084="Sí",M2084&lt;&gt;"",M2084&lt;=TODAY()+90),"EPI caduca ≤90 dies",IF(OR(N2084="Deteriorat usable",N2084="Revisió necessària"),"Revisar","OK"))))))))))</f>
      </c>
      <c r="R2084" s="20"/>
    </row>
    <row r="2085" customFormat="false" ht="15" hidden="false" customHeight="false" outlineLevel="0" collapsed="false">
      <c r="A2085" s="19" t="n">
        <v>20</v>
      </c>
      <c r="B2085" s="19" t="n">
        <f aca="false">IFERROR(VLOOKUP(A2085,Personal!$A$6:$F$112,2,FALSE()),"")</f>
        <v>0</v>
      </c>
      <c r="C2085" s="19" t="str">
        <f aca="false">IFERROR(VLOOKUP(A2085,Personal!$A$6:$F$112,3,FALSE()),"")</f>
        <v>Olot</v>
      </c>
      <c r="D2085" s="19" t="s">
        <v>45</v>
      </c>
      <c r="E2085" s="19" t="s">
        <v>46</v>
      </c>
      <c r="F2085" s="19" t="s">
        <v>47</v>
      </c>
      <c r="G2085" s="19" t="s">
        <v>291</v>
      </c>
      <c r="H2085" s="19" t="n">
        <f aca="false">IF(OR(VLOOKUP(A2085,Personal!$A$6:$F$112,5,FALSE())&lt;&gt;"Sí",N2085="No aplica"),0,'Catàleg GRAE'!D13)</f>
        <v>1</v>
      </c>
      <c r="I2085" s="20"/>
      <c r="J2085" s="20"/>
      <c r="K2085" s="20"/>
      <c r="L2085" s="21"/>
      <c r="M2085" s="21"/>
      <c r="N2085" s="20"/>
      <c r="O2085" s="20"/>
      <c r="P2085" s="19" t="str">
        <f aca="false">IF(I2085="","",I2085-H2085)</f>
        <v/>
      </c>
      <c r="Q2085" s="19" t="str">
        <f aca="true">IF(B2085="","",IF(N2085="No aplica","No aplica",IF(I2085="","Pendent",IF(N2085="Per substituir","Substituir",IF(OR(N2085="No localitzat",N2085="No lliurat"),"Reposar",IF(I2085&lt;H2085,"Reposar",IF(I2085&gt;H2085,"Revisar excedent",IF(AND(G2085="Sí",M2085&lt;&gt;"",M2085&lt;TODAY()),"EPI caducat",IF(AND(G2085="Sí",M2085&lt;&gt;"",M2085&lt;=TODAY()+90),"EPI caduca ≤90 dies",IF(OR(N2085="Deteriorat usable",N2085="Revisió necessària"),"Revisar","OK"))))))))))</f>
      </c>
      <c r="R2085" s="20"/>
    </row>
    <row r="2086" customFormat="false" ht="15" hidden="false" customHeight="false" outlineLevel="0" collapsed="false">
      <c r="A2086" s="19" t="n">
        <v>20</v>
      </c>
      <c r="B2086" s="19" t="n">
        <f aca="false">IFERROR(VLOOKUP(A2086,Personal!$A$6:$F$112,2,FALSE()),"")</f>
        <v>0</v>
      </c>
      <c r="C2086" s="19" t="str">
        <f aca="false">IFERROR(VLOOKUP(A2086,Personal!$A$6:$F$112,3,FALSE()),"")</f>
        <v>Olot</v>
      </c>
      <c r="D2086" s="19" t="s">
        <v>45</v>
      </c>
      <c r="E2086" s="19" t="s">
        <v>48</v>
      </c>
      <c r="F2086" s="19" t="s">
        <v>49</v>
      </c>
      <c r="G2086" s="19" t="s">
        <v>291</v>
      </c>
      <c r="H2086" s="19" t="n">
        <f aca="false">IF(OR(VLOOKUP(A2086,Personal!$A$6:$F$112,5,FALSE())&lt;&gt;"Sí",N2086="No aplica"),0,'Catàleg GRAE'!D14)</f>
        <v>1</v>
      </c>
      <c r="I2086" s="20"/>
      <c r="J2086" s="20"/>
      <c r="K2086" s="20"/>
      <c r="L2086" s="21"/>
      <c r="M2086" s="21"/>
      <c r="N2086" s="20"/>
      <c r="O2086" s="20"/>
      <c r="P2086" s="19" t="str">
        <f aca="false">IF(I2086="","",I2086-H2086)</f>
        <v/>
      </c>
      <c r="Q2086" s="19" t="str">
        <f aca="true">IF(B2086="","",IF(N2086="No aplica","No aplica",IF(I2086="","Pendent",IF(N2086="Per substituir","Substituir",IF(OR(N2086="No localitzat",N2086="No lliurat"),"Reposar",IF(I2086&lt;H2086,"Reposar",IF(I2086&gt;H2086,"Revisar excedent",IF(AND(G2086="Sí",M2086&lt;&gt;"",M2086&lt;TODAY()),"EPI caducat",IF(AND(G2086="Sí",M2086&lt;&gt;"",M2086&lt;=TODAY()+90),"EPI caduca ≤90 dies",IF(OR(N2086="Deteriorat usable",N2086="Revisió necessària"),"Revisar","OK"))))))))))</f>
      </c>
      <c r="R2086" s="20"/>
    </row>
    <row r="2087" customFormat="false" ht="15" hidden="false" customHeight="false" outlineLevel="0" collapsed="false">
      <c r="A2087" s="19" t="n">
        <v>20</v>
      </c>
      <c r="B2087" s="19" t="n">
        <f aca="false">IFERROR(VLOOKUP(A2087,Personal!$A$6:$F$112,2,FALSE()),"")</f>
        <v>0</v>
      </c>
      <c r="C2087" s="19" t="str">
        <f aca="false">IFERROR(VLOOKUP(A2087,Personal!$A$6:$F$112,3,FALSE()),"")</f>
        <v>Olot</v>
      </c>
      <c r="D2087" s="19" t="s">
        <v>45</v>
      </c>
      <c r="E2087" s="19" t="s">
        <v>50</v>
      </c>
      <c r="F2087" s="19" t="s">
        <v>51</v>
      </c>
      <c r="G2087" s="19" t="s">
        <v>291</v>
      </c>
      <c r="H2087" s="19" t="n">
        <f aca="false">IF(OR(VLOOKUP(A2087,Personal!$A$6:$F$112,5,FALSE())&lt;&gt;"Sí",N2087="No aplica"),0,'Catàleg GRAE'!D15)</f>
        <v>1</v>
      </c>
      <c r="I2087" s="20"/>
      <c r="J2087" s="20"/>
      <c r="K2087" s="20"/>
      <c r="L2087" s="21"/>
      <c r="M2087" s="21"/>
      <c r="N2087" s="20"/>
      <c r="O2087" s="20"/>
      <c r="P2087" s="19" t="str">
        <f aca="false">IF(I2087="","",I2087-H2087)</f>
        <v/>
      </c>
      <c r="Q2087" s="19" t="str">
        <f aca="true">IF(B2087="","",IF(N2087="No aplica","No aplica",IF(I2087="","Pendent",IF(N2087="Per substituir","Substituir",IF(OR(N2087="No localitzat",N2087="No lliurat"),"Reposar",IF(I2087&lt;H2087,"Reposar",IF(I2087&gt;H2087,"Revisar excedent",IF(AND(G2087="Sí",M2087&lt;&gt;"",M2087&lt;TODAY()),"EPI caducat",IF(AND(G2087="Sí",M2087&lt;&gt;"",M2087&lt;=TODAY()+90),"EPI caduca ≤90 dies",IF(OR(N2087="Deteriorat usable",N2087="Revisió necessària"),"Revisar","OK"))))))))))</f>
      </c>
      <c r="R2087" s="20"/>
    </row>
    <row r="2088" customFormat="false" ht="15" hidden="false" customHeight="false" outlineLevel="0" collapsed="false">
      <c r="A2088" s="19" t="n">
        <v>20</v>
      </c>
      <c r="B2088" s="19" t="n">
        <f aca="false">IFERROR(VLOOKUP(A2088,Personal!$A$6:$F$112,2,FALSE()),"")</f>
        <v>0</v>
      </c>
      <c r="C2088" s="19" t="str">
        <f aca="false">IFERROR(VLOOKUP(A2088,Personal!$A$6:$F$112,3,FALSE()),"")</f>
        <v>Olot</v>
      </c>
      <c r="D2088" s="19" t="s">
        <v>45</v>
      </c>
      <c r="E2088" s="19" t="s">
        <v>52</v>
      </c>
      <c r="F2088" s="19" t="s">
        <v>53</v>
      </c>
      <c r="G2088" s="19" t="s">
        <v>291</v>
      </c>
      <c r="H2088" s="19" t="n">
        <f aca="false">IF(OR(VLOOKUP(A2088,Personal!$A$6:$F$112,5,FALSE())&lt;&gt;"Sí",N2088="No aplica"),0,'Catàleg GRAE'!D16)</f>
        <v>1</v>
      </c>
      <c r="I2088" s="20"/>
      <c r="J2088" s="20"/>
      <c r="K2088" s="20"/>
      <c r="L2088" s="21"/>
      <c r="M2088" s="21"/>
      <c r="N2088" s="20"/>
      <c r="O2088" s="20"/>
      <c r="P2088" s="19" t="str">
        <f aca="false">IF(I2088="","",I2088-H2088)</f>
        <v/>
      </c>
      <c r="Q2088" s="19" t="str">
        <f aca="true">IF(B2088="","",IF(N2088="No aplica","No aplica",IF(I2088="","Pendent",IF(N2088="Per substituir","Substituir",IF(OR(N2088="No localitzat",N2088="No lliurat"),"Reposar",IF(I2088&lt;H2088,"Reposar",IF(I2088&gt;H2088,"Revisar excedent",IF(AND(G2088="Sí",M2088&lt;&gt;"",M2088&lt;TODAY()),"EPI caducat",IF(AND(G2088="Sí",M2088&lt;&gt;"",M2088&lt;=TODAY()+90),"EPI caduca ≤90 dies",IF(OR(N2088="Deteriorat usable",N2088="Revisió necessària"),"Revisar","OK"))))))))))</f>
      </c>
      <c r="R2088" s="20"/>
    </row>
    <row r="2089" customFormat="false" ht="15" hidden="false" customHeight="false" outlineLevel="0" collapsed="false">
      <c r="A2089" s="19" t="n">
        <v>20</v>
      </c>
      <c r="B2089" s="19" t="n">
        <f aca="false">IFERROR(VLOOKUP(A2089,Personal!$A$6:$F$112,2,FALSE()),"")</f>
        <v>0</v>
      </c>
      <c r="C2089" s="19" t="str">
        <f aca="false">IFERROR(VLOOKUP(A2089,Personal!$A$6:$F$112,3,FALSE()),"")</f>
        <v>Olot</v>
      </c>
      <c r="D2089" s="19" t="s">
        <v>45</v>
      </c>
      <c r="E2089" s="19" t="s">
        <v>54</v>
      </c>
      <c r="F2089" s="19" t="s">
        <v>55</v>
      </c>
      <c r="G2089" s="19" t="s">
        <v>291</v>
      </c>
      <c r="H2089" s="19" t="n">
        <f aca="false">IF(OR(VLOOKUP(A2089,Personal!$A$6:$F$112,5,FALSE())&lt;&gt;"Sí",N2089="No aplica"),0,'Catàleg GRAE'!D17)</f>
        <v>1</v>
      </c>
      <c r="I2089" s="20"/>
      <c r="J2089" s="20"/>
      <c r="K2089" s="20"/>
      <c r="L2089" s="21"/>
      <c r="M2089" s="21"/>
      <c r="N2089" s="20"/>
      <c r="O2089" s="20"/>
      <c r="P2089" s="19" t="str">
        <f aca="false">IF(I2089="","",I2089-H2089)</f>
        <v/>
      </c>
      <c r="Q2089" s="19" t="str">
        <f aca="true">IF(B2089="","",IF(N2089="No aplica","No aplica",IF(I2089="","Pendent",IF(N2089="Per substituir","Substituir",IF(OR(N2089="No localitzat",N2089="No lliurat"),"Reposar",IF(I2089&lt;H2089,"Reposar",IF(I2089&gt;H2089,"Revisar excedent",IF(AND(G2089="Sí",M2089&lt;&gt;"",M2089&lt;TODAY()),"EPI caducat",IF(AND(G2089="Sí",M2089&lt;&gt;"",M2089&lt;=TODAY()+90),"EPI caduca ≤90 dies",IF(OR(N2089="Deteriorat usable",N2089="Revisió necessària"),"Revisar","OK"))))))))))</f>
      </c>
      <c r="R2089" s="20"/>
    </row>
    <row r="2090" customFormat="false" ht="15" hidden="false" customHeight="false" outlineLevel="0" collapsed="false">
      <c r="A2090" s="19" t="n">
        <v>20</v>
      </c>
      <c r="B2090" s="19" t="n">
        <f aca="false">IFERROR(VLOOKUP(A2090,Personal!$A$6:$F$112,2,FALSE()),"")</f>
        <v>0</v>
      </c>
      <c r="C2090" s="19" t="str">
        <f aca="false">IFERROR(VLOOKUP(A2090,Personal!$A$6:$F$112,3,FALSE()),"")</f>
        <v>Olot</v>
      </c>
      <c r="D2090" s="19" t="s">
        <v>56</v>
      </c>
      <c r="E2090" s="19" t="s">
        <v>57</v>
      </c>
      <c r="F2090" s="19" t="s">
        <v>58</v>
      </c>
      <c r="G2090" s="19" t="s">
        <v>291</v>
      </c>
      <c r="H2090" s="19" t="n">
        <f aca="false">IF(OR(VLOOKUP(A2090,Personal!$A$6:$F$112,5,FALSE())&lt;&gt;"Sí",N2090="No aplica"),0,'Catàleg GRAE'!D18)</f>
        <v>1</v>
      </c>
      <c r="I2090" s="20"/>
      <c r="J2090" s="20"/>
      <c r="K2090" s="20"/>
      <c r="L2090" s="21"/>
      <c r="M2090" s="21"/>
      <c r="N2090" s="20"/>
      <c r="O2090" s="20"/>
      <c r="P2090" s="19" t="str">
        <f aca="false">IF(I2090="","",I2090-H2090)</f>
        <v/>
      </c>
      <c r="Q2090" s="19" t="str">
        <f aca="true">IF(B2090="","",IF(N2090="No aplica","No aplica",IF(I2090="","Pendent",IF(N2090="Per substituir","Substituir",IF(OR(N2090="No localitzat",N2090="No lliurat"),"Reposar",IF(I2090&lt;H2090,"Reposar",IF(I2090&gt;H2090,"Revisar excedent",IF(AND(G2090="Sí",M2090&lt;&gt;"",M2090&lt;TODAY()),"EPI caducat",IF(AND(G2090="Sí",M2090&lt;&gt;"",M2090&lt;=TODAY()+90),"EPI caduca ≤90 dies",IF(OR(N2090="Deteriorat usable",N2090="Revisió necessària"),"Revisar","OK"))))))))))</f>
      </c>
      <c r="R2090" s="20"/>
    </row>
    <row r="2091" customFormat="false" ht="15" hidden="false" customHeight="false" outlineLevel="0" collapsed="false">
      <c r="A2091" s="19" t="n">
        <v>20</v>
      </c>
      <c r="B2091" s="19" t="n">
        <f aca="false">IFERROR(VLOOKUP(A2091,Personal!$A$6:$F$112,2,FALSE()),"")</f>
        <v>0</v>
      </c>
      <c r="C2091" s="19" t="str">
        <f aca="false">IFERROR(VLOOKUP(A2091,Personal!$A$6:$F$112,3,FALSE()),"")</f>
        <v>Olot</v>
      </c>
      <c r="D2091" s="19" t="s">
        <v>59</v>
      </c>
      <c r="E2091" s="19" t="s">
        <v>60</v>
      </c>
      <c r="F2091" s="19" t="s">
        <v>61</v>
      </c>
      <c r="G2091" s="19" t="s">
        <v>291</v>
      </c>
      <c r="H2091" s="19" t="n">
        <f aca="false">IF(OR(VLOOKUP(A2091,Personal!$A$6:$F$112,5,FALSE())&lt;&gt;"Sí",N2091="No aplica"),0,'Catàleg GRAE'!D19)</f>
        <v>4</v>
      </c>
      <c r="I2091" s="20"/>
      <c r="J2091" s="20"/>
      <c r="K2091" s="20"/>
      <c r="L2091" s="21"/>
      <c r="M2091" s="21"/>
      <c r="N2091" s="20"/>
      <c r="O2091" s="20"/>
      <c r="P2091" s="19" t="str">
        <f aca="false">IF(I2091="","",I2091-H2091)</f>
        <v/>
      </c>
      <c r="Q2091" s="19" t="str">
        <f aca="true">IF(B2091="","",IF(N2091="No aplica","No aplica",IF(I2091="","Pendent",IF(N2091="Per substituir","Substituir",IF(OR(N2091="No localitzat",N2091="No lliurat"),"Reposar",IF(I2091&lt;H2091,"Reposar",IF(I2091&gt;H2091,"Revisar excedent",IF(AND(G2091="Sí",M2091&lt;&gt;"",M2091&lt;TODAY()),"EPI caducat",IF(AND(G2091="Sí",M2091&lt;&gt;"",M2091&lt;=TODAY()+90),"EPI caduca ≤90 dies",IF(OR(N2091="Deteriorat usable",N2091="Revisió necessària"),"Revisar","OK"))))))))))</f>
      </c>
      <c r="R2091" s="20"/>
    </row>
    <row r="2092" customFormat="false" ht="15" hidden="false" customHeight="false" outlineLevel="0" collapsed="false">
      <c r="A2092" s="19" t="n">
        <v>20</v>
      </c>
      <c r="B2092" s="19" t="n">
        <f aca="false">IFERROR(VLOOKUP(A2092,Personal!$A$6:$F$112,2,FALSE()),"")</f>
        <v>0</v>
      </c>
      <c r="C2092" s="19" t="str">
        <f aca="false">IFERROR(VLOOKUP(A2092,Personal!$A$6:$F$112,3,FALSE()),"")</f>
        <v>Olot</v>
      </c>
      <c r="D2092" s="19" t="s">
        <v>59</v>
      </c>
      <c r="E2092" s="19" t="s">
        <v>60</v>
      </c>
      <c r="F2092" s="19" t="s">
        <v>62</v>
      </c>
      <c r="G2092" s="19" t="s">
        <v>291</v>
      </c>
      <c r="H2092" s="19" t="n">
        <f aca="false">IF(OR(VLOOKUP(A2092,Personal!$A$6:$F$112,5,FALSE())&lt;&gt;"Sí",N2092="No aplica"),0,'Catàleg GRAE'!D20)</f>
        <v>2</v>
      </c>
      <c r="I2092" s="20"/>
      <c r="J2092" s="20"/>
      <c r="K2092" s="20"/>
      <c r="L2092" s="21"/>
      <c r="M2092" s="21"/>
      <c r="N2092" s="20"/>
      <c r="O2092" s="20"/>
      <c r="P2092" s="19" t="str">
        <f aca="false">IF(I2092="","",I2092-H2092)</f>
        <v/>
      </c>
      <c r="Q2092" s="19" t="str">
        <f aca="true">IF(B2092="","",IF(N2092="No aplica","No aplica",IF(I2092="","Pendent",IF(N2092="Per substituir","Substituir",IF(OR(N2092="No localitzat",N2092="No lliurat"),"Reposar",IF(I2092&lt;H2092,"Reposar",IF(I2092&gt;H2092,"Revisar excedent",IF(AND(G2092="Sí",M2092&lt;&gt;"",M2092&lt;TODAY()),"EPI caducat",IF(AND(G2092="Sí",M2092&lt;&gt;"",M2092&lt;=TODAY()+90),"EPI caduca ≤90 dies",IF(OR(N2092="Deteriorat usable",N2092="Revisió necessària"),"Revisar","OK"))))))))))</f>
      </c>
      <c r="R2092" s="20"/>
    </row>
    <row r="2093" customFormat="false" ht="15" hidden="false" customHeight="false" outlineLevel="0" collapsed="false">
      <c r="A2093" s="19" t="n">
        <v>20</v>
      </c>
      <c r="B2093" s="19" t="n">
        <f aca="false">IFERROR(VLOOKUP(A2093,Personal!$A$6:$F$112,2,FALSE()),"")</f>
        <v>0</v>
      </c>
      <c r="C2093" s="19" t="str">
        <f aca="false">IFERROR(VLOOKUP(A2093,Personal!$A$6:$F$112,3,FALSE()),"")</f>
        <v>Olot</v>
      </c>
      <c r="D2093" s="19" t="s">
        <v>59</v>
      </c>
      <c r="E2093" s="19" t="s">
        <v>60</v>
      </c>
      <c r="F2093" s="19" t="s">
        <v>63</v>
      </c>
      <c r="G2093" s="19" t="s">
        <v>291</v>
      </c>
      <c r="H2093" s="19" t="n">
        <f aca="false">IF(OR(VLOOKUP(A2093,Personal!$A$6:$F$112,5,FALSE())&lt;&gt;"Sí",N2093="No aplica"),0,'Catàleg GRAE'!D21)</f>
        <v>2</v>
      </c>
      <c r="I2093" s="20"/>
      <c r="J2093" s="20"/>
      <c r="K2093" s="20"/>
      <c r="L2093" s="21"/>
      <c r="M2093" s="21"/>
      <c r="N2093" s="20"/>
      <c r="O2093" s="20"/>
      <c r="P2093" s="19" t="str">
        <f aca="false">IF(I2093="","",I2093-H2093)</f>
        <v/>
      </c>
      <c r="Q2093" s="19" t="str">
        <f aca="true">IF(B2093="","",IF(N2093="No aplica","No aplica",IF(I2093="","Pendent",IF(N2093="Per substituir","Substituir",IF(OR(N2093="No localitzat",N2093="No lliurat"),"Reposar",IF(I2093&lt;H2093,"Reposar",IF(I2093&gt;H2093,"Revisar excedent",IF(AND(G2093="Sí",M2093&lt;&gt;"",M2093&lt;TODAY()),"EPI caducat",IF(AND(G2093="Sí",M2093&lt;&gt;"",M2093&lt;=TODAY()+90),"EPI caduca ≤90 dies",IF(OR(N2093="Deteriorat usable",N2093="Revisió necessària"),"Revisar","OK"))))))))))</f>
      </c>
      <c r="R2093" s="20"/>
    </row>
    <row r="2094" customFormat="false" ht="15" hidden="false" customHeight="false" outlineLevel="0" collapsed="false">
      <c r="A2094" s="19" t="n">
        <v>20</v>
      </c>
      <c r="B2094" s="19" t="n">
        <f aca="false">IFERROR(VLOOKUP(A2094,Personal!$A$6:$F$112,2,FALSE()),"")</f>
        <v>0</v>
      </c>
      <c r="C2094" s="19" t="str">
        <f aca="false">IFERROR(VLOOKUP(A2094,Personal!$A$6:$F$112,3,FALSE()),"")</f>
        <v>Olot</v>
      </c>
      <c r="D2094" s="19" t="s">
        <v>64</v>
      </c>
      <c r="E2094" s="19" t="s">
        <v>65</v>
      </c>
      <c r="F2094" s="19" t="s">
        <v>66</v>
      </c>
      <c r="G2094" s="19" t="s">
        <v>291</v>
      </c>
      <c r="H2094" s="19" t="n">
        <f aca="false">IF(OR(VLOOKUP(A2094,Personal!$A$6:$F$112,5,FALSE())&lt;&gt;"Sí",N2094="No aplica"),0,'Catàleg GRAE'!D22)</f>
        <v>1</v>
      </c>
      <c r="I2094" s="20"/>
      <c r="J2094" s="20"/>
      <c r="K2094" s="20"/>
      <c r="L2094" s="21"/>
      <c r="M2094" s="21"/>
      <c r="N2094" s="20"/>
      <c r="O2094" s="20"/>
      <c r="P2094" s="19" t="str">
        <f aca="false">IF(I2094="","",I2094-H2094)</f>
        <v/>
      </c>
      <c r="Q2094" s="19" t="str">
        <f aca="true">IF(B2094="","",IF(N2094="No aplica","No aplica",IF(I2094="","Pendent",IF(N2094="Per substituir","Substituir",IF(OR(N2094="No localitzat",N2094="No lliurat"),"Reposar",IF(I2094&lt;H2094,"Reposar",IF(I2094&gt;H2094,"Revisar excedent",IF(AND(G2094="Sí",M2094&lt;&gt;"",M2094&lt;TODAY()),"EPI caducat",IF(AND(G2094="Sí",M2094&lt;&gt;"",M2094&lt;=TODAY()+90),"EPI caduca ≤90 dies",IF(OR(N2094="Deteriorat usable",N2094="Revisió necessària"),"Revisar","OK"))))))))))</f>
      </c>
      <c r="R2094" s="20"/>
    </row>
    <row r="2095" customFormat="false" ht="15" hidden="false" customHeight="false" outlineLevel="0" collapsed="false">
      <c r="A2095" s="19" t="n">
        <v>20</v>
      </c>
      <c r="B2095" s="19" t="n">
        <f aca="false">IFERROR(VLOOKUP(A2095,Personal!$A$6:$F$112,2,FALSE()),"")</f>
        <v>0</v>
      </c>
      <c r="C2095" s="19" t="str">
        <f aca="false">IFERROR(VLOOKUP(A2095,Personal!$A$6:$F$112,3,FALSE()),"")</f>
        <v>Olot</v>
      </c>
      <c r="D2095" s="19" t="s">
        <v>64</v>
      </c>
      <c r="E2095" s="19" t="s">
        <v>67</v>
      </c>
      <c r="F2095" s="19" t="s">
        <v>68</v>
      </c>
      <c r="G2095" s="19" t="s">
        <v>291</v>
      </c>
      <c r="H2095" s="19" t="n">
        <f aca="false">IF(OR(VLOOKUP(A2095,Personal!$A$6:$F$112,5,FALSE())&lt;&gt;"Sí",N2095="No aplica"),0,'Catàleg GRAE'!D23)</f>
        <v>1</v>
      </c>
      <c r="I2095" s="20"/>
      <c r="J2095" s="20"/>
      <c r="K2095" s="20"/>
      <c r="L2095" s="21"/>
      <c r="M2095" s="21"/>
      <c r="N2095" s="20"/>
      <c r="O2095" s="20"/>
      <c r="P2095" s="19" t="str">
        <f aca="false">IF(I2095="","",I2095-H2095)</f>
        <v/>
      </c>
      <c r="Q2095" s="19" t="str">
        <f aca="true">IF(B2095="","",IF(N2095="No aplica","No aplica",IF(I2095="","Pendent",IF(N2095="Per substituir","Substituir",IF(OR(N2095="No localitzat",N2095="No lliurat"),"Reposar",IF(I2095&lt;H2095,"Reposar",IF(I2095&gt;H2095,"Revisar excedent",IF(AND(G2095="Sí",M2095&lt;&gt;"",M2095&lt;TODAY()),"EPI caducat",IF(AND(G2095="Sí",M2095&lt;&gt;"",M2095&lt;=TODAY()+90),"EPI caduca ≤90 dies",IF(OR(N2095="Deteriorat usable",N2095="Revisió necessària"),"Revisar","OK"))))))))))</f>
      </c>
      <c r="R2095" s="20"/>
    </row>
    <row r="2096" customFormat="false" ht="15" hidden="false" customHeight="false" outlineLevel="0" collapsed="false">
      <c r="A2096" s="19" t="n">
        <v>20</v>
      </c>
      <c r="B2096" s="19" t="n">
        <f aca="false">IFERROR(VLOOKUP(A2096,Personal!$A$6:$F$112,2,FALSE()),"")</f>
        <v>0</v>
      </c>
      <c r="C2096" s="19" t="str">
        <f aca="false">IFERROR(VLOOKUP(A2096,Personal!$A$6:$F$112,3,FALSE()),"")</f>
        <v>Olot</v>
      </c>
      <c r="D2096" s="19" t="s">
        <v>64</v>
      </c>
      <c r="E2096" s="19" t="s">
        <v>69</v>
      </c>
      <c r="F2096" s="19" t="s">
        <v>70</v>
      </c>
      <c r="G2096" s="19" t="s">
        <v>291</v>
      </c>
      <c r="H2096" s="19" t="n">
        <f aca="false">IF(OR(VLOOKUP(A2096,Personal!$A$6:$F$112,5,FALSE())&lt;&gt;"Sí",N2096="No aplica"),0,'Catàleg GRAE'!D24)</f>
        <v>1</v>
      </c>
      <c r="I2096" s="20"/>
      <c r="J2096" s="20"/>
      <c r="K2096" s="20"/>
      <c r="L2096" s="21"/>
      <c r="M2096" s="21"/>
      <c r="N2096" s="20"/>
      <c r="O2096" s="20"/>
      <c r="P2096" s="19" t="str">
        <f aca="false">IF(I2096="","",I2096-H2096)</f>
        <v/>
      </c>
      <c r="Q2096" s="19" t="str">
        <f aca="true">IF(B2096="","",IF(N2096="No aplica","No aplica",IF(I2096="","Pendent",IF(N2096="Per substituir","Substituir",IF(OR(N2096="No localitzat",N2096="No lliurat"),"Reposar",IF(I2096&lt;H2096,"Reposar",IF(I2096&gt;H2096,"Revisar excedent",IF(AND(G2096="Sí",M2096&lt;&gt;"",M2096&lt;TODAY()),"EPI caducat",IF(AND(G2096="Sí",M2096&lt;&gt;"",M2096&lt;=TODAY()+90),"EPI caduca ≤90 dies",IF(OR(N2096="Deteriorat usable",N2096="Revisió necessària"),"Revisar","OK"))))))))))</f>
      </c>
      <c r="R2096" s="20"/>
    </row>
    <row r="2097" customFormat="false" ht="15" hidden="false" customHeight="false" outlineLevel="0" collapsed="false">
      <c r="A2097" s="19" t="n">
        <v>20</v>
      </c>
      <c r="B2097" s="19" t="n">
        <f aca="false">IFERROR(VLOOKUP(A2097,Personal!$A$6:$F$112,2,FALSE()),"")</f>
        <v>0</v>
      </c>
      <c r="C2097" s="19" t="str">
        <f aca="false">IFERROR(VLOOKUP(A2097,Personal!$A$6:$F$112,3,FALSE()),"")</f>
        <v>Olot</v>
      </c>
      <c r="D2097" s="19" t="s">
        <v>71</v>
      </c>
      <c r="E2097" s="19" t="s">
        <v>72</v>
      </c>
      <c r="F2097" s="19" t="s">
        <v>73</v>
      </c>
      <c r="G2097" s="19" t="s">
        <v>291</v>
      </c>
      <c r="H2097" s="19" t="n">
        <f aca="false">IF(OR(VLOOKUP(A2097,Personal!$A$6:$F$112,5,FALSE())&lt;&gt;"Sí",N2097="No aplica"),0,'Catàleg GRAE'!D25)</f>
        <v>1</v>
      </c>
      <c r="I2097" s="20"/>
      <c r="J2097" s="20"/>
      <c r="K2097" s="20"/>
      <c r="L2097" s="21"/>
      <c r="M2097" s="21"/>
      <c r="N2097" s="20"/>
      <c r="O2097" s="20"/>
      <c r="P2097" s="19" t="str">
        <f aca="false">IF(I2097="","",I2097-H2097)</f>
        <v/>
      </c>
      <c r="Q2097" s="19" t="str">
        <f aca="true">IF(B2097="","",IF(N2097="No aplica","No aplica",IF(I2097="","Pendent",IF(N2097="Per substituir","Substituir",IF(OR(N2097="No localitzat",N2097="No lliurat"),"Reposar",IF(I2097&lt;H2097,"Reposar",IF(I2097&gt;H2097,"Revisar excedent",IF(AND(G2097="Sí",M2097&lt;&gt;"",M2097&lt;TODAY()),"EPI caducat",IF(AND(G2097="Sí",M2097&lt;&gt;"",M2097&lt;=TODAY()+90),"EPI caduca ≤90 dies",IF(OR(N2097="Deteriorat usable",N2097="Revisió necessària"),"Revisar","OK"))))))))))</f>
      </c>
      <c r="R2097" s="20"/>
    </row>
    <row r="2098" customFormat="false" ht="15" hidden="false" customHeight="false" outlineLevel="0" collapsed="false">
      <c r="A2098" s="19" t="n">
        <v>20</v>
      </c>
      <c r="B2098" s="19" t="n">
        <f aca="false">IFERROR(VLOOKUP(A2098,Personal!$A$6:$F$112,2,FALSE()),"")</f>
        <v>0</v>
      </c>
      <c r="C2098" s="19" t="str">
        <f aca="false">IFERROR(VLOOKUP(A2098,Personal!$A$6:$F$112,3,FALSE()),"")</f>
        <v>Olot</v>
      </c>
      <c r="D2098" s="19" t="s">
        <v>40</v>
      </c>
      <c r="E2098" s="19" t="s">
        <v>74</v>
      </c>
      <c r="F2098" s="19" t="s">
        <v>75</v>
      </c>
      <c r="G2098" s="19" t="s">
        <v>272</v>
      </c>
      <c r="H2098" s="19" t="n">
        <f aca="false">IF(OR(VLOOKUP(A2098,Personal!$A$6:$F$112,5,FALSE())&lt;&gt;"Sí",N2098="No aplica"),0,'Catàleg GRAE'!D26)</f>
        <v>1</v>
      </c>
      <c r="I2098" s="20"/>
      <c r="J2098" s="20"/>
      <c r="K2098" s="20"/>
      <c r="L2098" s="21"/>
      <c r="M2098" s="21"/>
      <c r="N2098" s="20"/>
      <c r="O2098" s="20"/>
      <c r="P2098" s="19" t="str">
        <f aca="false">IF(I2098="","",I2098-H2098)</f>
        <v/>
      </c>
      <c r="Q2098" s="19" t="str">
        <f aca="true">IF(B2098="","",IF(N2098="No aplica","No aplica",IF(I2098="","Pendent",IF(N2098="Per substituir","Substituir",IF(OR(N2098="No localitzat",N2098="No lliurat"),"Reposar",IF(I2098&lt;H2098,"Reposar",IF(I2098&gt;H2098,"Revisar excedent",IF(AND(G2098="Sí",M2098&lt;&gt;"",M2098&lt;TODAY()),"EPI caducat",IF(AND(G2098="Sí",M2098&lt;&gt;"",M2098&lt;=TODAY()+90),"EPI caduca ≤90 dies",IF(OR(N2098="Deteriorat usable",N2098="Revisió necessària"),"Revisar","OK"))))))))))</f>
      </c>
      <c r="R2098" s="20"/>
    </row>
    <row r="2099" customFormat="false" ht="15" hidden="false" customHeight="false" outlineLevel="0" collapsed="false">
      <c r="A2099" s="19" t="n">
        <v>20</v>
      </c>
      <c r="B2099" s="19" t="n">
        <f aca="false">IFERROR(VLOOKUP(A2099,Personal!$A$6:$F$112,2,FALSE()),"")</f>
        <v>0</v>
      </c>
      <c r="C2099" s="19" t="str">
        <f aca="false">IFERROR(VLOOKUP(A2099,Personal!$A$6:$F$112,3,FALSE()),"")</f>
        <v>Olot</v>
      </c>
      <c r="D2099" s="19" t="s">
        <v>40</v>
      </c>
      <c r="E2099" s="19" t="s">
        <v>76</v>
      </c>
      <c r="F2099" s="19" t="s">
        <v>77</v>
      </c>
      <c r="G2099" s="19" t="s">
        <v>291</v>
      </c>
      <c r="H2099" s="19" t="n">
        <f aca="false">IF(OR(VLOOKUP(A2099,Personal!$A$6:$F$112,5,FALSE())&lt;&gt;"Sí",N2099="No aplica"),0,'Catàleg GRAE'!D27)</f>
        <v>1</v>
      </c>
      <c r="I2099" s="20"/>
      <c r="J2099" s="20"/>
      <c r="K2099" s="20"/>
      <c r="L2099" s="21"/>
      <c r="M2099" s="21"/>
      <c r="N2099" s="20"/>
      <c r="O2099" s="20"/>
      <c r="P2099" s="19" t="str">
        <f aca="false">IF(I2099="","",I2099-H2099)</f>
        <v/>
      </c>
      <c r="Q2099" s="19" t="str">
        <f aca="true">IF(B2099="","",IF(N2099="No aplica","No aplica",IF(I2099="","Pendent",IF(N2099="Per substituir","Substituir",IF(OR(N2099="No localitzat",N2099="No lliurat"),"Reposar",IF(I2099&lt;H2099,"Reposar",IF(I2099&gt;H2099,"Revisar excedent",IF(AND(G2099="Sí",M2099&lt;&gt;"",M2099&lt;TODAY()),"EPI caducat",IF(AND(G2099="Sí",M2099&lt;&gt;"",M2099&lt;=TODAY()+90),"EPI caduca ≤90 dies",IF(OR(N2099="Deteriorat usable",N2099="Revisió necessària"),"Revisar","OK"))))))))))</f>
      </c>
      <c r="R2099" s="20"/>
    </row>
    <row r="2100" customFormat="false" ht="15" hidden="false" customHeight="false" outlineLevel="0" collapsed="false">
      <c r="A2100" s="19" t="n">
        <v>20</v>
      </c>
      <c r="B2100" s="19" t="n">
        <f aca="false">IFERROR(VLOOKUP(A2100,Personal!$A$6:$F$112,2,FALSE()),"")</f>
        <v>0</v>
      </c>
      <c r="C2100" s="19" t="str">
        <f aca="false">IFERROR(VLOOKUP(A2100,Personal!$A$6:$F$112,3,FALSE()),"")</f>
        <v>Olot</v>
      </c>
      <c r="D2100" s="19" t="s">
        <v>78</v>
      </c>
      <c r="E2100" s="19" t="s">
        <v>79</v>
      </c>
      <c r="F2100" s="19" t="s">
        <v>80</v>
      </c>
      <c r="G2100" s="19" t="s">
        <v>291</v>
      </c>
      <c r="H2100" s="19" t="n">
        <f aca="false">IF(OR(VLOOKUP(A2100,Personal!$A$6:$F$112,5,FALSE())&lt;&gt;"Sí",N2100="No aplica"),0,'Catàleg GRAE'!D28)</f>
        <v>1</v>
      </c>
      <c r="I2100" s="20"/>
      <c r="J2100" s="20"/>
      <c r="K2100" s="20"/>
      <c r="L2100" s="21"/>
      <c r="M2100" s="21"/>
      <c r="N2100" s="20"/>
      <c r="O2100" s="20"/>
      <c r="P2100" s="19" t="str">
        <f aca="false">IF(I2100="","",I2100-H2100)</f>
        <v/>
      </c>
      <c r="Q2100" s="19" t="str">
        <f aca="true">IF(B2100="","",IF(N2100="No aplica","No aplica",IF(I2100="","Pendent",IF(N2100="Per substituir","Substituir",IF(OR(N2100="No localitzat",N2100="No lliurat"),"Reposar",IF(I2100&lt;H2100,"Reposar",IF(I2100&gt;H2100,"Revisar excedent",IF(AND(G2100="Sí",M2100&lt;&gt;"",M2100&lt;TODAY()),"EPI caducat",IF(AND(G2100="Sí",M2100&lt;&gt;"",M2100&lt;=TODAY()+90),"EPI caduca ≤90 dies",IF(OR(N2100="Deteriorat usable",N2100="Revisió necessària"),"Revisar","OK"))))))))))</f>
      </c>
      <c r="R2100" s="20"/>
    </row>
    <row r="2101" customFormat="false" ht="15" hidden="false" customHeight="false" outlineLevel="0" collapsed="false">
      <c r="A2101" s="19" t="n">
        <v>20</v>
      </c>
      <c r="B2101" s="19" t="n">
        <f aca="false">IFERROR(VLOOKUP(A2101,Personal!$A$6:$F$112,2,FALSE()),"")</f>
        <v>0</v>
      </c>
      <c r="C2101" s="19" t="str">
        <f aca="false">IFERROR(VLOOKUP(A2101,Personal!$A$6:$F$112,3,FALSE()),"")</f>
        <v>Olot</v>
      </c>
      <c r="D2101" s="19" t="s">
        <v>26</v>
      </c>
      <c r="E2101" s="19" t="s">
        <v>81</v>
      </c>
      <c r="F2101" s="19" t="s">
        <v>82</v>
      </c>
      <c r="G2101" s="19" t="s">
        <v>272</v>
      </c>
      <c r="H2101" s="19" t="n">
        <f aca="false">IF(OR(VLOOKUP(A2101,Personal!$A$6:$F$112,5,FALSE())&lt;&gt;"Sí",N2101="No aplica"),0,'Catàleg GRAE'!D29)</f>
        <v>1</v>
      </c>
      <c r="I2101" s="20"/>
      <c r="J2101" s="20"/>
      <c r="K2101" s="20"/>
      <c r="L2101" s="21"/>
      <c r="M2101" s="21"/>
      <c r="N2101" s="20"/>
      <c r="O2101" s="20"/>
      <c r="P2101" s="19" t="str">
        <f aca="false">IF(I2101="","",I2101-H2101)</f>
        <v/>
      </c>
      <c r="Q2101" s="19" t="str">
        <f aca="true">IF(B2101="","",IF(N2101="No aplica","No aplica",IF(I2101="","Pendent",IF(N2101="Per substituir","Substituir",IF(OR(N2101="No localitzat",N2101="No lliurat"),"Reposar",IF(I2101&lt;H2101,"Reposar",IF(I2101&gt;H2101,"Revisar excedent",IF(AND(G2101="Sí",M2101&lt;&gt;"",M2101&lt;TODAY()),"EPI caducat",IF(AND(G2101="Sí",M2101&lt;&gt;"",M2101&lt;=TODAY()+90),"EPI caduca ≤90 dies",IF(OR(N2101="Deteriorat usable",N2101="Revisió necessària"),"Revisar","OK"))))))))))</f>
      </c>
      <c r="R2101" s="20"/>
    </row>
    <row r="2102" customFormat="false" ht="15" hidden="false" customHeight="false" outlineLevel="0" collapsed="false">
      <c r="A2102" s="19" t="n">
        <v>20</v>
      </c>
      <c r="B2102" s="19" t="n">
        <f aca="false">IFERROR(VLOOKUP(A2102,Personal!$A$6:$F$112,2,FALSE()),"")</f>
        <v>0</v>
      </c>
      <c r="C2102" s="19" t="str">
        <f aca="false">IFERROR(VLOOKUP(A2102,Personal!$A$6:$F$112,3,FALSE()),"")</f>
        <v>Olot</v>
      </c>
      <c r="D2102" s="19" t="s">
        <v>83</v>
      </c>
      <c r="E2102" s="19" t="s">
        <v>84</v>
      </c>
      <c r="F2102" s="19" t="s">
        <v>85</v>
      </c>
      <c r="G2102" s="19" t="s">
        <v>291</v>
      </c>
      <c r="H2102" s="19" t="n">
        <f aca="false">IF(OR(VLOOKUP(A2102,Personal!$A$6:$F$112,5,FALSE())&lt;&gt;"Sí",N2102="No aplica"),0,'Catàleg GRAE'!D30)</f>
        <v>2</v>
      </c>
      <c r="I2102" s="20"/>
      <c r="J2102" s="20"/>
      <c r="K2102" s="20"/>
      <c r="L2102" s="21"/>
      <c r="M2102" s="21"/>
      <c r="N2102" s="20"/>
      <c r="O2102" s="20"/>
      <c r="P2102" s="19" t="str">
        <f aca="false">IF(I2102="","",I2102-H2102)</f>
        <v/>
      </c>
      <c r="Q2102" s="19" t="str">
        <f aca="true">IF(B2102="","",IF(N2102="No aplica","No aplica",IF(I2102="","Pendent",IF(N2102="Per substituir","Substituir",IF(OR(N2102="No localitzat",N2102="No lliurat"),"Reposar",IF(I2102&lt;H2102,"Reposar",IF(I2102&gt;H2102,"Revisar excedent",IF(AND(G2102="Sí",M2102&lt;&gt;"",M2102&lt;TODAY()),"EPI caducat",IF(AND(G2102="Sí",M2102&lt;&gt;"",M2102&lt;=TODAY()+90),"EPI caduca ≤90 dies",IF(OR(N2102="Deteriorat usable",N2102="Revisió necessària"),"Revisar","OK"))))))))))</f>
      </c>
      <c r="R2102" s="20"/>
    </row>
    <row r="2103" customFormat="false" ht="15" hidden="false" customHeight="false" outlineLevel="0" collapsed="false">
      <c r="A2103" s="19" t="n">
        <v>20</v>
      </c>
      <c r="B2103" s="19" t="n">
        <f aca="false">IFERROR(VLOOKUP(A2103,Personal!$A$6:$F$112,2,FALSE()),"")</f>
        <v>0</v>
      </c>
      <c r="C2103" s="19" t="str">
        <f aca="false">IFERROR(VLOOKUP(A2103,Personal!$A$6:$F$112,3,FALSE()),"")</f>
        <v>Olot</v>
      </c>
      <c r="D2103" s="19" t="s">
        <v>83</v>
      </c>
      <c r="E2103" s="19" t="s">
        <v>86</v>
      </c>
      <c r="F2103" s="19" t="s">
        <v>87</v>
      </c>
      <c r="G2103" s="19" t="s">
        <v>291</v>
      </c>
      <c r="H2103" s="19" t="n">
        <f aca="false">IF(OR(VLOOKUP(A2103,Personal!$A$6:$F$112,5,FALSE())&lt;&gt;"Sí",N2103="No aplica"),0,'Catàleg GRAE'!D31)</f>
        <v>2</v>
      </c>
      <c r="I2103" s="20"/>
      <c r="J2103" s="20"/>
      <c r="K2103" s="20"/>
      <c r="L2103" s="21"/>
      <c r="M2103" s="21"/>
      <c r="N2103" s="20"/>
      <c r="O2103" s="20"/>
      <c r="P2103" s="19" t="str">
        <f aca="false">IF(I2103="","",I2103-H2103)</f>
        <v/>
      </c>
      <c r="Q2103" s="19" t="str">
        <f aca="true">IF(B2103="","",IF(N2103="No aplica","No aplica",IF(I2103="","Pendent",IF(N2103="Per substituir","Substituir",IF(OR(N2103="No localitzat",N2103="No lliurat"),"Reposar",IF(I2103&lt;H2103,"Reposar",IF(I2103&gt;H2103,"Revisar excedent",IF(AND(G2103="Sí",M2103&lt;&gt;"",M2103&lt;TODAY()),"EPI caducat",IF(AND(G2103="Sí",M2103&lt;&gt;"",M2103&lt;=TODAY()+90),"EPI caduca ≤90 dies",IF(OR(N2103="Deteriorat usable",N2103="Revisió necessària"),"Revisar","OK"))))))))))</f>
      </c>
      <c r="R2103" s="20"/>
    </row>
    <row r="2104" customFormat="false" ht="15" hidden="false" customHeight="false" outlineLevel="0" collapsed="false">
      <c r="A2104" s="19" t="n">
        <v>20</v>
      </c>
      <c r="B2104" s="19" t="n">
        <f aca="false">IFERROR(VLOOKUP(A2104,Personal!$A$6:$F$112,2,FALSE()),"")</f>
        <v>0</v>
      </c>
      <c r="C2104" s="19" t="str">
        <f aca="false">IFERROR(VLOOKUP(A2104,Personal!$A$6:$F$112,3,FALSE()),"")</f>
        <v>Olot</v>
      </c>
      <c r="D2104" s="19" t="s">
        <v>83</v>
      </c>
      <c r="E2104" s="19" t="s">
        <v>88</v>
      </c>
      <c r="F2104" s="19" t="s">
        <v>89</v>
      </c>
      <c r="G2104" s="19" t="s">
        <v>291</v>
      </c>
      <c r="H2104" s="19" t="n">
        <f aca="false">IF(OR(VLOOKUP(A2104,Personal!$A$6:$F$112,5,FALSE())&lt;&gt;"Sí",N2104="No aplica"),0,'Catàleg GRAE'!D32)</f>
        <v>2</v>
      </c>
      <c r="I2104" s="20"/>
      <c r="J2104" s="20"/>
      <c r="K2104" s="20"/>
      <c r="L2104" s="21"/>
      <c r="M2104" s="21"/>
      <c r="N2104" s="20"/>
      <c r="O2104" s="20"/>
      <c r="P2104" s="19" t="str">
        <f aca="false">IF(I2104="","",I2104-H2104)</f>
        <v/>
      </c>
      <c r="Q2104" s="19" t="str">
        <f aca="true">IF(B2104="","",IF(N2104="No aplica","No aplica",IF(I2104="","Pendent",IF(N2104="Per substituir","Substituir",IF(OR(N2104="No localitzat",N2104="No lliurat"),"Reposar",IF(I2104&lt;H2104,"Reposar",IF(I2104&gt;H2104,"Revisar excedent",IF(AND(G2104="Sí",M2104&lt;&gt;"",M2104&lt;TODAY()),"EPI caducat",IF(AND(G2104="Sí",M2104&lt;&gt;"",M2104&lt;=TODAY()+90),"EPI caduca ≤90 dies",IF(OR(N2104="Deteriorat usable",N2104="Revisió necessària"),"Revisar","OK"))))))))))</f>
      </c>
      <c r="R2104" s="20"/>
    </row>
    <row r="2105" customFormat="false" ht="15" hidden="false" customHeight="false" outlineLevel="0" collapsed="false">
      <c r="A2105" s="19" t="n">
        <v>20</v>
      </c>
      <c r="B2105" s="19" t="n">
        <f aca="false">IFERROR(VLOOKUP(A2105,Personal!$A$6:$F$112,2,FALSE()),"")</f>
        <v>0</v>
      </c>
      <c r="C2105" s="19" t="str">
        <f aca="false">IFERROR(VLOOKUP(A2105,Personal!$A$6:$F$112,3,FALSE()),"")</f>
        <v>Olot</v>
      </c>
      <c r="D2105" s="19" t="s">
        <v>83</v>
      </c>
      <c r="E2105" s="19" t="s">
        <v>90</v>
      </c>
      <c r="F2105" s="19" t="s">
        <v>91</v>
      </c>
      <c r="G2105" s="19" t="s">
        <v>291</v>
      </c>
      <c r="H2105" s="19" t="n">
        <f aca="false">IF(OR(VLOOKUP(A2105,Personal!$A$6:$F$112,5,FALSE())&lt;&gt;"Sí",N2105="No aplica"),0,'Catàleg GRAE'!D33)</f>
        <v>1</v>
      </c>
      <c r="I2105" s="20"/>
      <c r="J2105" s="20"/>
      <c r="K2105" s="20"/>
      <c r="L2105" s="21"/>
      <c r="M2105" s="21"/>
      <c r="N2105" s="20"/>
      <c r="O2105" s="20"/>
      <c r="P2105" s="19" t="str">
        <f aca="false">IF(I2105="","",I2105-H2105)</f>
        <v/>
      </c>
      <c r="Q2105" s="19" t="str">
        <f aca="true">IF(B2105="","",IF(N2105="No aplica","No aplica",IF(I2105="","Pendent",IF(N2105="Per substituir","Substituir",IF(OR(N2105="No localitzat",N2105="No lliurat"),"Reposar",IF(I2105&lt;H2105,"Reposar",IF(I2105&gt;H2105,"Revisar excedent",IF(AND(G2105="Sí",M2105&lt;&gt;"",M2105&lt;TODAY()),"EPI caducat",IF(AND(G2105="Sí",M2105&lt;&gt;"",M2105&lt;=TODAY()+90),"EPI caduca ≤90 dies",IF(OR(N2105="Deteriorat usable",N2105="Revisió necessària"),"Revisar","OK"))))))))))</f>
      </c>
      <c r="R2105" s="20"/>
    </row>
    <row r="2106" customFormat="false" ht="15" hidden="false" customHeight="false" outlineLevel="0" collapsed="false">
      <c r="A2106" s="19" t="n">
        <v>20</v>
      </c>
      <c r="B2106" s="19" t="n">
        <f aca="false">IFERROR(VLOOKUP(A2106,Personal!$A$6:$F$112,2,FALSE()),"")</f>
        <v>0</v>
      </c>
      <c r="C2106" s="19" t="str">
        <f aca="false">IFERROR(VLOOKUP(A2106,Personal!$A$6:$F$112,3,FALSE()),"")</f>
        <v>Olot</v>
      </c>
      <c r="D2106" s="19" t="s">
        <v>40</v>
      </c>
      <c r="E2106" s="19" t="s">
        <v>92</v>
      </c>
      <c r="F2106" s="19" t="s">
        <v>93</v>
      </c>
      <c r="G2106" s="19" t="s">
        <v>291</v>
      </c>
      <c r="H2106" s="19" t="n">
        <f aca="false">IF(OR(VLOOKUP(A2106,Personal!$A$6:$F$112,5,FALSE())&lt;&gt;"Sí",N2106="No aplica"),0,'Catàleg GRAE'!D34)</f>
        <v>1</v>
      </c>
      <c r="I2106" s="20"/>
      <c r="J2106" s="20"/>
      <c r="K2106" s="20"/>
      <c r="L2106" s="21"/>
      <c r="M2106" s="21"/>
      <c r="N2106" s="20"/>
      <c r="O2106" s="20"/>
      <c r="P2106" s="19" t="str">
        <f aca="false">IF(I2106="","",I2106-H2106)</f>
        <v/>
      </c>
      <c r="Q2106" s="19" t="str">
        <f aca="true">IF(B2106="","",IF(N2106="No aplica","No aplica",IF(I2106="","Pendent",IF(N2106="Per substituir","Substituir",IF(OR(N2106="No localitzat",N2106="No lliurat"),"Reposar",IF(I2106&lt;H2106,"Reposar",IF(I2106&gt;H2106,"Revisar excedent",IF(AND(G2106="Sí",M2106&lt;&gt;"",M2106&lt;TODAY()),"EPI caducat",IF(AND(G2106="Sí",M2106&lt;&gt;"",M2106&lt;=TODAY()+90),"EPI caduca ≤90 dies",IF(OR(N2106="Deteriorat usable",N2106="Revisió necessària"),"Revisar","OK"))))))))))</f>
      </c>
      <c r="R2106" s="20"/>
    </row>
    <row r="2107" customFormat="false" ht="15" hidden="false" customHeight="false" outlineLevel="0" collapsed="false">
      <c r="A2107" s="19" t="n">
        <v>20</v>
      </c>
      <c r="B2107" s="19" t="n">
        <f aca="false">IFERROR(VLOOKUP(A2107,Personal!$A$6:$F$112,2,FALSE()),"")</f>
        <v>0</v>
      </c>
      <c r="C2107" s="19" t="str">
        <f aca="false">IFERROR(VLOOKUP(A2107,Personal!$A$6:$F$112,3,FALSE()),"")</f>
        <v>Olot</v>
      </c>
      <c r="D2107" s="19" t="s">
        <v>94</v>
      </c>
      <c r="E2107" s="19" t="s">
        <v>95</v>
      </c>
      <c r="F2107" s="19" t="s">
        <v>96</v>
      </c>
      <c r="G2107" s="19" t="s">
        <v>291</v>
      </c>
      <c r="H2107" s="19" t="n">
        <f aca="false">IF(OR(VLOOKUP(A2107,Personal!$A$6:$F$112,5,FALSE())&lt;&gt;"Sí",N2107="No aplica"),0,'Catàleg GRAE'!D35)</f>
        <v>1</v>
      </c>
      <c r="I2107" s="20"/>
      <c r="J2107" s="20"/>
      <c r="K2107" s="20"/>
      <c r="L2107" s="21"/>
      <c r="M2107" s="21"/>
      <c r="N2107" s="20"/>
      <c r="O2107" s="20"/>
      <c r="P2107" s="19" t="str">
        <f aca="false">IF(I2107="","",I2107-H2107)</f>
        <v/>
      </c>
      <c r="Q2107" s="19" t="str">
        <f aca="true">IF(B2107="","",IF(N2107="No aplica","No aplica",IF(I2107="","Pendent",IF(N2107="Per substituir","Substituir",IF(OR(N2107="No localitzat",N2107="No lliurat"),"Reposar",IF(I2107&lt;H2107,"Reposar",IF(I2107&gt;H2107,"Revisar excedent",IF(AND(G2107="Sí",M2107&lt;&gt;"",M2107&lt;TODAY()),"EPI caducat",IF(AND(G2107="Sí",M2107&lt;&gt;"",M2107&lt;=TODAY()+90),"EPI caduca ≤90 dies",IF(OR(N2107="Deteriorat usable",N2107="Revisió necessària"),"Revisar","OK"))))))))))</f>
      </c>
      <c r="R2107" s="20"/>
    </row>
    <row r="2108" customFormat="false" ht="15" hidden="false" customHeight="false" outlineLevel="0" collapsed="false">
      <c r="A2108" s="19" t="n">
        <v>20</v>
      </c>
      <c r="B2108" s="19" t="n">
        <f aca="false">IFERROR(VLOOKUP(A2108,Personal!$A$6:$F$112,2,FALSE()),"")</f>
        <v>0</v>
      </c>
      <c r="C2108" s="19" t="str">
        <f aca="false">IFERROR(VLOOKUP(A2108,Personal!$A$6:$F$112,3,FALSE()),"")</f>
        <v>Olot</v>
      </c>
      <c r="D2108" s="19" t="s">
        <v>97</v>
      </c>
      <c r="E2108" s="19" t="s">
        <v>98</v>
      </c>
      <c r="F2108" s="19" t="s">
        <v>99</v>
      </c>
      <c r="G2108" s="19" t="s">
        <v>291</v>
      </c>
      <c r="H2108" s="19" t="n">
        <f aca="false">IF(OR(VLOOKUP(A2108,Personal!$A$6:$F$112,5,FALSE())&lt;&gt;"Sí",N2108="No aplica"),0,'Catàleg GRAE'!D36)</f>
        <v>3</v>
      </c>
      <c r="I2108" s="20"/>
      <c r="J2108" s="20"/>
      <c r="K2108" s="20"/>
      <c r="L2108" s="21"/>
      <c r="M2108" s="21"/>
      <c r="N2108" s="20"/>
      <c r="O2108" s="20"/>
      <c r="P2108" s="19" t="str">
        <f aca="false">IF(I2108="","",I2108-H2108)</f>
        <v/>
      </c>
      <c r="Q2108" s="19" t="str">
        <f aca="true">IF(B2108="","",IF(N2108="No aplica","No aplica",IF(I2108="","Pendent",IF(N2108="Per substituir","Substituir",IF(OR(N2108="No localitzat",N2108="No lliurat"),"Reposar",IF(I2108&lt;H2108,"Reposar",IF(I2108&gt;H2108,"Revisar excedent",IF(AND(G2108="Sí",M2108&lt;&gt;"",M2108&lt;TODAY()),"EPI caducat",IF(AND(G2108="Sí",M2108&lt;&gt;"",M2108&lt;=TODAY()+90),"EPI caduca ≤90 dies",IF(OR(N2108="Deteriorat usable",N2108="Revisió necessària"),"Revisar","OK"))))))))))</f>
      </c>
      <c r="R2108" s="20"/>
    </row>
    <row r="2109" customFormat="false" ht="15" hidden="false" customHeight="false" outlineLevel="0" collapsed="false">
      <c r="A2109" s="19" t="n">
        <v>20</v>
      </c>
      <c r="B2109" s="19" t="n">
        <f aca="false">IFERROR(VLOOKUP(A2109,Personal!$A$6:$F$112,2,FALSE()),"")</f>
        <v>0</v>
      </c>
      <c r="C2109" s="19" t="str">
        <f aca="false">IFERROR(VLOOKUP(A2109,Personal!$A$6:$F$112,3,FALSE()),"")</f>
        <v>Olot</v>
      </c>
      <c r="D2109" s="19" t="s">
        <v>97</v>
      </c>
      <c r="E2109" s="19" t="s">
        <v>100</v>
      </c>
      <c r="F2109" s="19" t="s">
        <v>101</v>
      </c>
      <c r="G2109" s="19" t="s">
        <v>291</v>
      </c>
      <c r="H2109" s="19" t="n">
        <f aca="false">IF(OR(VLOOKUP(A2109,Personal!$A$6:$F$112,5,FALSE())&lt;&gt;"Sí",N2109="No aplica"),0,'Catàleg GRAE'!D37)</f>
        <v>1</v>
      </c>
      <c r="I2109" s="20"/>
      <c r="J2109" s="20"/>
      <c r="K2109" s="20"/>
      <c r="L2109" s="21"/>
      <c r="M2109" s="21"/>
      <c r="N2109" s="20"/>
      <c r="O2109" s="20"/>
      <c r="P2109" s="19" t="str">
        <f aca="false">IF(I2109="","",I2109-H2109)</f>
        <v/>
      </c>
      <c r="Q2109" s="19" t="str">
        <f aca="true">IF(B2109="","",IF(N2109="No aplica","No aplica",IF(I2109="","Pendent",IF(N2109="Per substituir","Substituir",IF(OR(N2109="No localitzat",N2109="No lliurat"),"Reposar",IF(I2109&lt;H2109,"Reposar",IF(I2109&gt;H2109,"Revisar excedent",IF(AND(G2109="Sí",M2109&lt;&gt;"",M2109&lt;TODAY()),"EPI caducat",IF(AND(G2109="Sí",M2109&lt;&gt;"",M2109&lt;=TODAY()+90),"EPI caduca ≤90 dies",IF(OR(N2109="Deteriorat usable",N2109="Revisió necessària"),"Revisar","OK"))))))))))</f>
      </c>
      <c r="R2109" s="20"/>
    </row>
    <row r="2110" customFormat="false" ht="15" hidden="false" customHeight="false" outlineLevel="0" collapsed="false">
      <c r="A2110" s="19" t="n">
        <v>20</v>
      </c>
      <c r="B2110" s="19" t="n">
        <f aca="false">IFERROR(VLOOKUP(A2110,Personal!$A$6:$F$112,2,FALSE()),"")</f>
        <v>0</v>
      </c>
      <c r="C2110" s="19" t="str">
        <f aca="false">IFERROR(VLOOKUP(A2110,Personal!$A$6:$F$112,3,FALSE()),"")</f>
        <v>Olot</v>
      </c>
      <c r="D2110" s="19" t="s">
        <v>102</v>
      </c>
      <c r="E2110" s="19" t="s">
        <v>103</v>
      </c>
      <c r="F2110" s="19" t="s">
        <v>104</v>
      </c>
      <c r="G2110" s="19" t="s">
        <v>291</v>
      </c>
      <c r="H2110" s="19" t="n">
        <f aca="false">IF(OR(VLOOKUP(A2110,Personal!$A$6:$F$112,5,FALSE())&lt;&gt;"Sí",N2110="No aplica"),0,'Catàleg GRAE'!D38)</f>
        <v>1</v>
      </c>
      <c r="I2110" s="20"/>
      <c r="J2110" s="20"/>
      <c r="K2110" s="20"/>
      <c r="L2110" s="21"/>
      <c r="M2110" s="21"/>
      <c r="N2110" s="20"/>
      <c r="O2110" s="20"/>
      <c r="P2110" s="19" t="str">
        <f aca="false">IF(I2110="","",I2110-H2110)</f>
        <v/>
      </c>
      <c r="Q2110" s="19" t="str">
        <f aca="true">IF(B2110="","",IF(N2110="No aplica","No aplica",IF(I2110="","Pendent",IF(N2110="Per substituir","Substituir",IF(OR(N2110="No localitzat",N2110="No lliurat"),"Reposar",IF(I2110&lt;H2110,"Reposar",IF(I2110&gt;H2110,"Revisar excedent",IF(AND(G2110="Sí",M2110&lt;&gt;"",M2110&lt;TODAY()),"EPI caducat",IF(AND(G2110="Sí",M2110&lt;&gt;"",M2110&lt;=TODAY()+90),"EPI caduca ≤90 dies",IF(OR(N2110="Deteriorat usable",N2110="Revisió necessària"),"Revisar","OK"))))))))))</f>
      </c>
      <c r="R2110" s="20"/>
    </row>
    <row r="2111" customFormat="false" ht="15" hidden="false" customHeight="false" outlineLevel="0" collapsed="false">
      <c r="A2111" s="19" t="n">
        <v>20</v>
      </c>
      <c r="B2111" s="19" t="n">
        <f aca="false">IFERROR(VLOOKUP(A2111,Personal!$A$6:$F$112,2,FALSE()),"")</f>
        <v>0</v>
      </c>
      <c r="C2111" s="19" t="str">
        <f aca="false">IFERROR(VLOOKUP(A2111,Personal!$A$6:$F$112,3,FALSE()),"")</f>
        <v>Olot</v>
      </c>
      <c r="D2111" s="19" t="s">
        <v>97</v>
      </c>
      <c r="E2111" s="19" t="s">
        <v>105</v>
      </c>
      <c r="F2111" s="19" t="s">
        <v>106</v>
      </c>
      <c r="G2111" s="19" t="s">
        <v>291</v>
      </c>
      <c r="H2111" s="19" t="n">
        <f aca="false">IF(OR(VLOOKUP(A2111,Personal!$A$6:$F$112,5,FALSE())&lt;&gt;"Sí",N2111="No aplica"),0,'Catàleg GRAE'!D39)</f>
        <v>3</v>
      </c>
      <c r="I2111" s="20"/>
      <c r="J2111" s="20"/>
      <c r="K2111" s="20"/>
      <c r="L2111" s="21"/>
      <c r="M2111" s="21"/>
      <c r="N2111" s="20"/>
      <c r="O2111" s="20"/>
      <c r="P2111" s="19" t="str">
        <f aca="false">IF(I2111="","",I2111-H2111)</f>
        <v/>
      </c>
      <c r="Q2111" s="19" t="str">
        <f aca="true">IF(B2111="","",IF(N2111="No aplica","No aplica",IF(I2111="","Pendent",IF(N2111="Per substituir","Substituir",IF(OR(N2111="No localitzat",N2111="No lliurat"),"Reposar",IF(I2111&lt;H2111,"Reposar",IF(I2111&gt;H2111,"Revisar excedent",IF(AND(G2111="Sí",M2111&lt;&gt;"",M2111&lt;TODAY()),"EPI caducat",IF(AND(G2111="Sí",M2111&lt;&gt;"",M2111&lt;=TODAY()+90),"EPI caduca ≤90 dies",IF(OR(N2111="Deteriorat usable",N2111="Revisió necessària"),"Revisar","OK"))))))))))</f>
      </c>
      <c r="R2111" s="20"/>
    </row>
    <row r="2112" customFormat="false" ht="15" hidden="false" customHeight="false" outlineLevel="0" collapsed="false">
      <c r="A2112" s="19" t="n">
        <v>20</v>
      </c>
      <c r="B2112" s="19" t="n">
        <f aca="false">IFERROR(VLOOKUP(A2112,Personal!$A$6:$F$112,2,FALSE()),"")</f>
        <v>0</v>
      </c>
      <c r="C2112" s="19" t="str">
        <f aca="false">IFERROR(VLOOKUP(A2112,Personal!$A$6:$F$112,3,FALSE()),"")</f>
        <v>Olot</v>
      </c>
      <c r="D2112" s="19" t="s">
        <v>97</v>
      </c>
      <c r="E2112" s="19" t="s">
        <v>105</v>
      </c>
      <c r="F2112" s="19" t="s">
        <v>107</v>
      </c>
      <c r="G2112" s="19" t="s">
        <v>291</v>
      </c>
      <c r="H2112" s="19" t="n">
        <f aca="false">IF(OR(VLOOKUP(A2112,Personal!$A$6:$F$112,5,FALSE())&lt;&gt;"Sí",N2112="No aplica"),0,'Catàleg GRAE'!D40)</f>
        <v>3</v>
      </c>
      <c r="I2112" s="20"/>
      <c r="J2112" s="20"/>
      <c r="K2112" s="20"/>
      <c r="L2112" s="21"/>
      <c r="M2112" s="21"/>
      <c r="N2112" s="20"/>
      <c r="O2112" s="20"/>
      <c r="P2112" s="19" t="str">
        <f aca="false">IF(I2112="","",I2112-H2112)</f>
        <v/>
      </c>
      <c r="Q2112" s="19" t="str">
        <f aca="true">IF(B2112="","",IF(N2112="No aplica","No aplica",IF(I2112="","Pendent",IF(N2112="Per substituir","Substituir",IF(OR(N2112="No localitzat",N2112="No lliurat"),"Reposar",IF(I2112&lt;H2112,"Reposar",IF(I2112&gt;H2112,"Revisar excedent",IF(AND(G2112="Sí",M2112&lt;&gt;"",M2112&lt;TODAY()),"EPI caducat",IF(AND(G2112="Sí",M2112&lt;&gt;"",M2112&lt;=TODAY()+90),"EPI caduca ≤90 dies",IF(OR(N2112="Deteriorat usable",N2112="Revisió necessària"),"Revisar","OK"))))))))))</f>
      </c>
      <c r="R2112" s="20"/>
    </row>
    <row r="2113" customFormat="false" ht="15" hidden="false" customHeight="false" outlineLevel="0" collapsed="false">
      <c r="A2113" s="19" t="n">
        <v>20</v>
      </c>
      <c r="B2113" s="19" t="n">
        <f aca="false">IFERROR(VLOOKUP(A2113,Personal!$A$6:$F$112,2,FALSE()),"")</f>
        <v>0</v>
      </c>
      <c r="C2113" s="19" t="str">
        <f aca="false">IFERROR(VLOOKUP(A2113,Personal!$A$6:$F$112,3,FALSE()),"")</f>
        <v>Olot</v>
      </c>
      <c r="D2113" s="19" t="s">
        <v>97</v>
      </c>
      <c r="E2113" s="19" t="s">
        <v>108</v>
      </c>
      <c r="F2113" s="19" t="s">
        <v>109</v>
      </c>
      <c r="G2113" s="19" t="s">
        <v>291</v>
      </c>
      <c r="H2113" s="19" t="n">
        <f aca="false">IF(OR(VLOOKUP(A2113,Personal!$A$6:$F$112,5,FALSE())&lt;&gt;"Sí",N2113="No aplica"),0,'Catàleg GRAE'!D41)</f>
        <v>2</v>
      </c>
      <c r="I2113" s="20"/>
      <c r="J2113" s="20"/>
      <c r="K2113" s="20"/>
      <c r="L2113" s="21"/>
      <c r="M2113" s="21"/>
      <c r="N2113" s="20"/>
      <c r="O2113" s="20"/>
      <c r="P2113" s="19" t="str">
        <f aca="false">IF(I2113="","",I2113-H2113)</f>
        <v/>
      </c>
      <c r="Q2113" s="19" t="str">
        <f aca="true">IF(B2113="","",IF(N2113="No aplica","No aplica",IF(I2113="","Pendent",IF(N2113="Per substituir","Substituir",IF(OR(N2113="No localitzat",N2113="No lliurat"),"Reposar",IF(I2113&lt;H2113,"Reposar",IF(I2113&gt;H2113,"Revisar excedent",IF(AND(G2113="Sí",M2113&lt;&gt;"",M2113&lt;TODAY()),"EPI caducat",IF(AND(G2113="Sí",M2113&lt;&gt;"",M2113&lt;=TODAY()+90),"EPI caduca ≤90 dies",IF(OR(N2113="Deteriorat usable",N2113="Revisió necessària"),"Revisar","OK"))))))))))</f>
      </c>
      <c r="R2113" s="20"/>
    </row>
    <row r="2114" customFormat="false" ht="15" hidden="false" customHeight="false" outlineLevel="0" collapsed="false">
      <c r="A2114" s="19" t="n">
        <v>20</v>
      </c>
      <c r="B2114" s="19" t="n">
        <f aca="false">IFERROR(VLOOKUP(A2114,Personal!$A$6:$F$112,2,FALSE()),"")</f>
        <v>0</v>
      </c>
      <c r="C2114" s="19" t="str">
        <f aca="false">IFERROR(VLOOKUP(A2114,Personal!$A$6:$F$112,3,FALSE()),"")</f>
        <v>Olot</v>
      </c>
      <c r="D2114" s="19" t="s">
        <v>97</v>
      </c>
      <c r="E2114" s="19" t="s">
        <v>110</v>
      </c>
      <c r="F2114" s="19" t="s">
        <v>111</v>
      </c>
      <c r="G2114" s="19" t="s">
        <v>291</v>
      </c>
      <c r="H2114" s="19" t="n">
        <f aca="false">IF(OR(VLOOKUP(A2114,Personal!$A$6:$F$112,5,FALSE())&lt;&gt;"Sí",N2114="No aplica"),0,'Catàleg GRAE'!D42)</f>
        <v>1</v>
      </c>
      <c r="I2114" s="20"/>
      <c r="J2114" s="20"/>
      <c r="K2114" s="20"/>
      <c r="L2114" s="21"/>
      <c r="M2114" s="21"/>
      <c r="N2114" s="20"/>
      <c r="O2114" s="20"/>
      <c r="P2114" s="19" t="str">
        <f aca="false">IF(I2114="","",I2114-H2114)</f>
        <v/>
      </c>
      <c r="Q2114" s="19" t="str">
        <f aca="true">IF(B2114="","",IF(N2114="No aplica","No aplica",IF(I2114="","Pendent",IF(N2114="Per substituir","Substituir",IF(OR(N2114="No localitzat",N2114="No lliurat"),"Reposar",IF(I2114&lt;H2114,"Reposar",IF(I2114&gt;H2114,"Revisar excedent",IF(AND(G2114="Sí",M2114&lt;&gt;"",M2114&lt;TODAY()),"EPI caducat",IF(AND(G2114="Sí",M2114&lt;&gt;"",M2114&lt;=TODAY()+90),"EPI caduca ≤90 dies",IF(OR(N2114="Deteriorat usable",N2114="Revisió necessària"),"Revisar","OK"))))))))))</f>
      </c>
      <c r="R2114" s="20"/>
    </row>
    <row r="2115" customFormat="false" ht="15" hidden="false" customHeight="false" outlineLevel="0" collapsed="false">
      <c r="A2115" s="19" t="n">
        <v>20</v>
      </c>
      <c r="B2115" s="19" t="n">
        <f aca="false">IFERROR(VLOOKUP(A2115,Personal!$A$6:$F$112,2,FALSE()),"")</f>
        <v>0</v>
      </c>
      <c r="C2115" s="19" t="str">
        <f aca="false">IFERROR(VLOOKUP(A2115,Personal!$A$6:$F$112,3,FALSE()),"")</f>
        <v>Olot</v>
      </c>
      <c r="D2115" s="19" t="s">
        <v>112</v>
      </c>
      <c r="E2115" s="19" t="s">
        <v>113</v>
      </c>
      <c r="F2115" s="19" t="s">
        <v>114</v>
      </c>
      <c r="G2115" s="19" t="s">
        <v>291</v>
      </c>
      <c r="H2115" s="19" t="n">
        <f aca="false">IF(OR(VLOOKUP(A2115,Personal!$A$6:$F$112,5,FALSE())&lt;&gt;"Sí",N2115="No aplica"),0,'Catàleg GRAE'!D43)</f>
        <v>2</v>
      </c>
      <c r="I2115" s="20"/>
      <c r="J2115" s="20"/>
      <c r="K2115" s="20"/>
      <c r="L2115" s="21"/>
      <c r="M2115" s="21"/>
      <c r="N2115" s="20"/>
      <c r="O2115" s="20"/>
      <c r="P2115" s="19" t="str">
        <f aca="false">IF(I2115="","",I2115-H2115)</f>
        <v/>
      </c>
      <c r="Q2115" s="19" t="str">
        <f aca="true">IF(B2115="","",IF(N2115="No aplica","No aplica",IF(I2115="","Pendent",IF(N2115="Per substituir","Substituir",IF(OR(N2115="No localitzat",N2115="No lliurat"),"Reposar",IF(I2115&lt;H2115,"Reposar",IF(I2115&gt;H2115,"Revisar excedent",IF(AND(G2115="Sí",M2115&lt;&gt;"",M2115&lt;TODAY()),"EPI caducat",IF(AND(G2115="Sí",M2115&lt;&gt;"",M2115&lt;=TODAY()+90),"EPI caduca ≤90 dies",IF(OR(N2115="Deteriorat usable",N2115="Revisió necessària"),"Revisar","OK"))))))))))</f>
      </c>
      <c r="R2115" s="20"/>
    </row>
    <row r="2116" customFormat="false" ht="15" hidden="false" customHeight="false" outlineLevel="0" collapsed="false">
      <c r="A2116" s="19" t="n">
        <v>20</v>
      </c>
      <c r="B2116" s="19" t="n">
        <f aca="false">IFERROR(VLOOKUP(A2116,Personal!$A$6:$F$112,2,FALSE()),"")</f>
        <v>0</v>
      </c>
      <c r="C2116" s="19" t="str">
        <f aca="false">IFERROR(VLOOKUP(A2116,Personal!$A$6:$F$112,3,FALSE()),"")</f>
        <v>Olot</v>
      </c>
      <c r="D2116" s="19" t="s">
        <v>102</v>
      </c>
      <c r="E2116" s="19" t="s">
        <v>115</v>
      </c>
      <c r="F2116" s="19" t="s">
        <v>116</v>
      </c>
      <c r="G2116" s="19" t="s">
        <v>291</v>
      </c>
      <c r="H2116" s="19" t="n">
        <f aca="false">IF(OR(VLOOKUP(A2116,Personal!$A$6:$F$112,5,FALSE())&lt;&gt;"Sí",N2116="No aplica"),0,'Catàleg GRAE'!D44)</f>
        <v>1</v>
      </c>
      <c r="I2116" s="20"/>
      <c r="J2116" s="20"/>
      <c r="K2116" s="20"/>
      <c r="L2116" s="21"/>
      <c r="M2116" s="21"/>
      <c r="N2116" s="20"/>
      <c r="O2116" s="20"/>
      <c r="P2116" s="19" t="str">
        <f aca="false">IF(I2116="","",I2116-H2116)</f>
        <v/>
      </c>
      <c r="Q2116" s="19" t="str">
        <f aca="true">IF(B2116="","",IF(N2116="No aplica","No aplica",IF(I2116="","Pendent",IF(N2116="Per substituir","Substituir",IF(OR(N2116="No localitzat",N2116="No lliurat"),"Reposar",IF(I2116&lt;H2116,"Reposar",IF(I2116&gt;H2116,"Revisar excedent",IF(AND(G2116="Sí",M2116&lt;&gt;"",M2116&lt;TODAY()),"EPI caducat",IF(AND(G2116="Sí",M2116&lt;&gt;"",M2116&lt;=TODAY()+90),"EPI caduca ≤90 dies",IF(OR(N2116="Deteriorat usable",N2116="Revisió necessària"),"Revisar","OK"))))))))))</f>
      </c>
      <c r="R2116" s="20"/>
    </row>
    <row r="2117" customFormat="false" ht="15" hidden="false" customHeight="false" outlineLevel="0" collapsed="false">
      <c r="A2117" s="19" t="n">
        <v>20</v>
      </c>
      <c r="B2117" s="19" t="n">
        <f aca="false">IFERROR(VLOOKUP(A2117,Personal!$A$6:$F$112,2,FALSE()),"")</f>
        <v>0</v>
      </c>
      <c r="C2117" s="19" t="str">
        <f aca="false">IFERROR(VLOOKUP(A2117,Personal!$A$6:$F$112,3,FALSE()),"")</f>
        <v>Olot</v>
      </c>
      <c r="D2117" s="19" t="s">
        <v>102</v>
      </c>
      <c r="E2117" s="19" t="s">
        <v>117</v>
      </c>
      <c r="F2117" s="19" t="s">
        <v>118</v>
      </c>
      <c r="G2117" s="19" t="s">
        <v>272</v>
      </c>
      <c r="H2117" s="19" t="n">
        <f aca="false">IF(OR(VLOOKUP(A2117,Personal!$A$6:$F$112,5,FALSE())&lt;&gt;"Sí",N2117="No aplica"),0,'Catàleg GRAE'!D45)</f>
        <v>1</v>
      </c>
      <c r="I2117" s="20"/>
      <c r="J2117" s="20"/>
      <c r="K2117" s="20"/>
      <c r="L2117" s="21"/>
      <c r="M2117" s="21"/>
      <c r="N2117" s="20"/>
      <c r="O2117" s="20"/>
      <c r="P2117" s="19" t="str">
        <f aca="false">IF(I2117="","",I2117-H2117)</f>
        <v/>
      </c>
      <c r="Q2117" s="19" t="str">
        <f aca="true">IF(B2117="","",IF(N2117="No aplica","No aplica",IF(I2117="","Pendent",IF(N2117="Per substituir","Substituir",IF(OR(N2117="No localitzat",N2117="No lliurat"),"Reposar",IF(I2117&lt;H2117,"Reposar",IF(I2117&gt;H2117,"Revisar excedent",IF(AND(G2117="Sí",M2117&lt;&gt;"",M2117&lt;TODAY()),"EPI caducat",IF(AND(G2117="Sí",M2117&lt;&gt;"",M2117&lt;=TODAY()+90),"EPI caduca ≤90 dies",IF(OR(N2117="Deteriorat usable",N2117="Revisió necessària"),"Revisar","OK"))))))))))</f>
      </c>
      <c r="R2117" s="20"/>
    </row>
    <row r="2118" customFormat="false" ht="15" hidden="false" customHeight="false" outlineLevel="0" collapsed="false">
      <c r="A2118" s="19" t="n">
        <v>20</v>
      </c>
      <c r="B2118" s="19" t="n">
        <f aca="false">IFERROR(VLOOKUP(A2118,Personal!$A$6:$F$112,2,FALSE()),"")</f>
        <v>0</v>
      </c>
      <c r="C2118" s="19" t="str">
        <f aca="false">IFERROR(VLOOKUP(A2118,Personal!$A$6:$F$112,3,FALSE()),"")</f>
        <v>Olot</v>
      </c>
      <c r="D2118" s="19" t="s">
        <v>102</v>
      </c>
      <c r="E2118" s="19" t="s">
        <v>119</v>
      </c>
      <c r="F2118" s="19" t="s">
        <v>120</v>
      </c>
      <c r="G2118" s="19" t="s">
        <v>272</v>
      </c>
      <c r="H2118" s="19" t="n">
        <f aca="false">IF(OR(VLOOKUP(A2118,Personal!$A$6:$F$112,5,FALSE())&lt;&gt;"Sí",N2118="No aplica"),0,'Catàleg GRAE'!D46)</f>
        <v>1</v>
      </c>
      <c r="I2118" s="20"/>
      <c r="J2118" s="20"/>
      <c r="K2118" s="20"/>
      <c r="L2118" s="21"/>
      <c r="M2118" s="21"/>
      <c r="N2118" s="20"/>
      <c r="O2118" s="20"/>
      <c r="P2118" s="19" t="str">
        <f aca="false">IF(I2118="","",I2118-H2118)</f>
        <v/>
      </c>
      <c r="Q2118" s="19" t="str">
        <f aca="true">IF(B2118="","",IF(N2118="No aplica","No aplica",IF(I2118="","Pendent",IF(N2118="Per substituir","Substituir",IF(OR(N2118="No localitzat",N2118="No lliurat"),"Reposar",IF(I2118&lt;H2118,"Reposar",IF(I2118&gt;H2118,"Revisar excedent",IF(AND(G2118="Sí",M2118&lt;&gt;"",M2118&lt;TODAY()),"EPI caducat",IF(AND(G2118="Sí",M2118&lt;&gt;"",M2118&lt;=TODAY()+90),"EPI caduca ≤90 dies",IF(OR(N2118="Deteriorat usable",N2118="Revisió necessària"),"Revisar","OK"))))))))))</f>
      </c>
      <c r="R2118" s="20"/>
    </row>
    <row r="2119" customFormat="false" ht="15" hidden="false" customHeight="false" outlineLevel="0" collapsed="false">
      <c r="A2119" s="19" t="n">
        <v>20</v>
      </c>
      <c r="B2119" s="19" t="n">
        <f aca="false">IFERROR(VLOOKUP(A2119,Personal!$A$6:$F$112,2,FALSE()),"")</f>
        <v>0</v>
      </c>
      <c r="C2119" s="19" t="str">
        <f aca="false">IFERROR(VLOOKUP(A2119,Personal!$A$6:$F$112,3,FALSE()),"")</f>
        <v>Olot</v>
      </c>
      <c r="D2119" s="19" t="s">
        <v>97</v>
      </c>
      <c r="E2119" s="19" t="s">
        <v>121</v>
      </c>
      <c r="F2119" s="19" t="s">
        <v>122</v>
      </c>
      <c r="G2119" s="19" t="s">
        <v>291</v>
      </c>
      <c r="H2119" s="19" t="n">
        <f aca="false">IF(OR(VLOOKUP(A2119,Personal!$A$6:$F$112,5,FALSE())&lt;&gt;"Sí",N2119="No aplica"),0,'Catàleg GRAE'!D47)</f>
        <v>1</v>
      </c>
      <c r="I2119" s="20"/>
      <c r="J2119" s="20"/>
      <c r="K2119" s="20"/>
      <c r="L2119" s="21"/>
      <c r="M2119" s="21"/>
      <c r="N2119" s="20"/>
      <c r="O2119" s="20"/>
      <c r="P2119" s="19" t="str">
        <f aca="false">IF(I2119="","",I2119-H2119)</f>
        <v/>
      </c>
      <c r="Q2119" s="19" t="str">
        <f aca="true">IF(B2119="","",IF(N2119="No aplica","No aplica",IF(I2119="","Pendent",IF(N2119="Per substituir","Substituir",IF(OR(N2119="No localitzat",N2119="No lliurat"),"Reposar",IF(I2119&lt;H2119,"Reposar",IF(I2119&gt;H2119,"Revisar excedent",IF(AND(G2119="Sí",M2119&lt;&gt;"",M2119&lt;TODAY()),"EPI caducat",IF(AND(G2119="Sí",M2119&lt;&gt;"",M2119&lt;=TODAY()+90),"EPI caduca ≤90 dies",IF(OR(N2119="Deteriorat usable",N2119="Revisió necessària"),"Revisar","OK"))))))))))</f>
      </c>
      <c r="R2119" s="20"/>
    </row>
    <row r="2120" customFormat="false" ht="15" hidden="false" customHeight="false" outlineLevel="0" collapsed="false">
      <c r="A2120" s="19" t="n">
        <v>20</v>
      </c>
      <c r="B2120" s="19" t="n">
        <f aca="false">IFERROR(VLOOKUP(A2120,Personal!$A$6:$F$112,2,FALSE()),"")</f>
        <v>0</v>
      </c>
      <c r="C2120" s="19" t="str">
        <f aca="false">IFERROR(VLOOKUP(A2120,Personal!$A$6:$F$112,3,FALSE()),"")</f>
        <v>Olot</v>
      </c>
      <c r="D2120" s="19" t="s">
        <v>97</v>
      </c>
      <c r="E2120" s="19" t="s">
        <v>123</v>
      </c>
      <c r="F2120" s="19" t="s">
        <v>124</v>
      </c>
      <c r="G2120" s="19" t="s">
        <v>291</v>
      </c>
      <c r="H2120" s="19" t="n">
        <f aca="false">IF(OR(VLOOKUP(A2120,Personal!$A$6:$F$112,5,FALSE())&lt;&gt;"Sí",N2120="No aplica"),0,'Catàleg GRAE'!D48)</f>
        <v>1</v>
      </c>
      <c r="I2120" s="20"/>
      <c r="J2120" s="20"/>
      <c r="K2120" s="20"/>
      <c r="L2120" s="21"/>
      <c r="M2120" s="21"/>
      <c r="N2120" s="20"/>
      <c r="O2120" s="20"/>
      <c r="P2120" s="19" t="str">
        <f aca="false">IF(I2120="","",I2120-H2120)</f>
        <v/>
      </c>
      <c r="Q2120" s="19" t="str">
        <f aca="true">IF(B2120="","",IF(N2120="No aplica","No aplica",IF(I2120="","Pendent",IF(N2120="Per substituir","Substituir",IF(OR(N2120="No localitzat",N2120="No lliurat"),"Reposar",IF(I2120&lt;H2120,"Reposar",IF(I2120&gt;H2120,"Revisar excedent",IF(AND(G2120="Sí",M2120&lt;&gt;"",M2120&lt;TODAY()),"EPI caducat",IF(AND(G2120="Sí",M2120&lt;&gt;"",M2120&lt;=TODAY()+90),"EPI caduca ≤90 dies",IF(OR(N2120="Deteriorat usable",N2120="Revisió necessària"),"Revisar","OK"))))))))))</f>
      </c>
      <c r="R2120" s="20"/>
    </row>
    <row r="2121" customFormat="false" ht="15" hidden="false" customHeight="false" outlineLevel="0" collapsed="false">
      <c r="A2121" s="19" t="n">
        <v>20</v>
      </c>
      <c r="B2121" s="19" t="n">
        <f aca="false">IFERROR(VLOOKUP(A2121,Personal!$A$6:$F$112,2,FALSE()),"")</f>
        <v>0</v>
      </c>
      <c r="C2121" s="19" t="str">
        <f aca="false">IFERROR(VLOOKUP(A2121,Personal!$A$6:$F$112,3,FALSE()),"")</f>
        <v>Olot</v>
      </c>
      <c r="D2121" s="19" t="s">
        <v>125</v>
      </c>
      <c r="E2121" s="19" t="s">
        <v>126</v>
      </c>
      <c r="F2121" s="19" t="s">
        <v>127</v>
      </c>
      <c r="G2121" s="19" t="s">
        <v>272</v>
      </c>
      <c r="H2121" s="19" t="n">
        <f aca="false">IF(OR(VLOOKUP(A2121,Personal!$A$6:$F$112,5,FALSE())&lt;&gt;"Sí",N2121="No aplica"),0,'Catàleg GRAE'!D49)</f>
        <v>1</v>
      </c>
      <c r="I2121" s="20"/>
      <c r="J2121" s="20"/>
      <c r="K2121" s="20"/>
      <c r="L2121" s="21"/>
      <c r="M2121" s="21"/>
      <c r="N2121" s="20"/>
      <c r="O2121" s="20"/>
      <c r="P2121" s="19" t="str">
        <f aca="false">IF(I2121="","",I2121-H2121)</f>
        <v/>
      </c>
      <c r="Q2121" s="19" t="str">
        <f aca="true">IF(B2121="","",IF(N2121="No aplica","No aplica",IF(I2121="","Pendent",IF(N2121="Per substituir","Substituir",IF(OR(N2121="No localitzat",N2121="No lliurat"),"Reposar",IF(I2121&lt;H2121,"Reposar",IF(I2121&gt;H2121,"Revisar excedent",IF(AND(G2121="Sí",M2121&lt;&gt;"",M2121&lt;TODAY()),"EPI caducat",IF(AND(G2121="Sí",M2121&lt;&gt;"",M2121&lt;=TODAY()+90),"EPI caduca ≤90 dies",IF(OR(N2121="Deteriorat usable",N2121="Revisió necessària"),"Revisar","OK"))))))))))</f>
      </c>
      <c r="R2121" s="20"/>
    </row>
    <row r="2122" customFormat="false" ht="15" hidden="false" customHeight="false" outlineLevel="0" collapsed="false">
      <c r="A2122" s="19" t="n">
        <v>20</v>
      </c>
      <c r="B2122" s="19" t="n">
        <f aca="false">IFERROR(VLOOKUP(A2122,Personal!$A$6:$F$112,2,FALSE()),"")</f>
        <v>0</v>
      </c>
      <c r="C2122" s="19" t="str">
        <f aca="false">IFERROR(VLOOKUP(A2122,Personal!$A$6:$F$112,3,FALSE()),"")</f>
        <v>Olot</v>
      </c>
      <c r="D2122" s="19" t="s">
        <v>125</v>
      </c>
      <c r="E2122" s="19" t="s">
        <v>128</v>
      </c>
      <c r="F2122" s="19" t="s">
        <v>129</v>
      </c>
      <c r="G2122" s="19" t="s">
        <v>272</v>
      </c>
      <c r="H2122" s="19" t="n">
        <f aca="false">IF(OR(VLOOKUP(A2122,Personal!$A$6:$F$112,5,FALSE())&lt;&gt;"Sí",N2122="No aplica"),0,'Catàleg GRAE'!D50)</f>
        <v>1</v>
      </c>
      <c r="I2122" s="20"/>
      <c r="J2122" s="20"/>
      <c r="K2122" s="20"/>
      <c r="L2122" s="21"/>
      <c r="M2122" s="21"/>
      <c r="N2122" s="20"/>
      <c r="O2122" s="20"/>
      <c r="P2122" s="19" t="str">
        <f aca="false">IF(I2122="","",I2122-H2122)</f>
        <v/>
      </c>
      <c r="Q2122" s="19" t="str">
        <f aca="true">IF(B2122="","",IF(N2122="No aplica","No aplica",IF(I2122="","Pendent",IF(N2122="Per substituir","Substituir",IF(OR(N2122="No localitzat",N2122="No lliurat"),"Reposar",IF(I2122&lt;H2122,"Reposar",IF(I2122&gt;H2122,"Revisar excedent",IF(AND(G2122="Sí",M2122&lt;&gt;"",M2122&lt;TODAY()),"EPI caducat",IF(AND(G2122="Sí",M2122&lt;&gt;"",M2122&lt;=TODAY()+90),"EPI caduca ≤90 dies",IF(OR(N2122="Deteriorat usable",N2122="Revisió necessària"),"Revisar","OK"))))))))))</f>
      </c>
      <c r="R2122" s="20"/>
    </row>
    <row r="2123" customFormat="false" ht="15" hidden="false" customHeight="false" outlineLevel="0" collapsed="false">
      <c r="A2123" s="19" t="n">
        <v>20</v>
      </c>
      <c r="B2123" s="19" t="n">
        <f aca="false">IFERROR(VLOOKUP(A2123,Personal!$A$6:$F$112,2,FALSE()),"")</f>
        <v>0</v>
      </c>
      <c r="C2123" s="19" t="str">
        <f aca="false">IFERROR(VLOOKUP(A2123,Personal!$A$6:$F$112,3,FALSE()),"")</f>
        <v>Olot</v>
      </c>
      <c r="D2123" s="19" t="s">
        <v>125</v>
      </c>
      <c r="E2123" s="19" t="s">
        <v>130</v>
      </c>
      <c r="F2123" s="19" t="s">
        <v>131</v>
      </c>
      <c r="G2123" s="19" t="s">
        <v>291</v>
      </c>
      <c r="H2123" s="19" t="n">
        <f aca="false">IF(OR(VLOOKUP(A2123,Personal!$A$6:$F$112,5,FALSE())&lt;&gt;"Sí",N2123="No aplica"),0,'Catàleg GRAE'!D51)</f>
        <v>1</v>
      </c>
      <c r="I2123" s="20"/>
      <c r="J2123" s="20"/>
      <c r="K2123" s="20"/>
      <c r="L2123" s="21"/>
      <c r="M2123" s="21"/>
      <c r="N2123" s="20"/>
      <c r="O2123" s="20"/>
      <c r="P2123" s="19" t="str">
        <f aca="false">IF(I2123="","",I2123-H2123)</f>
        <v/>
      </c>
      <c r="Q2123" s="19" t="str">
        <f aca="true">IF(B2123="","",IF(N2123="No aplica","No aplica",IF(I2123="","Pendent",IF(N2123="Per substituir","Substituir",IF(OR(N2123="No localitzat",N2123="No lliurat"),"Reposar",IF(I2123&lt;H2123,"Reposar",IF(I2123&gt;H2123,"Revisar excedent",IF(AND(G2123="Sí",M2123&lt;&gt;"",M2123&lt;TODAY()),"EPI caducat",IF(AND(G2123="Sí",M2123&lt;&gt;"",M2123&lt;=TODAY()+90),"EPI caduca ≤90 dies",IF(OR(N2123="Deteriorat usable",N2123="Revisió necessària"),"Revisar","OK"))))))))))</f>
      </c>
      <c r="R2123" s="20"/>
    </row>
    <row r="2124" customFormat="false" ht="15" hidden="false" customHeight="false" outlineLevel="0" collapsed="false">
      <c r="A2124" s="19" t="n">
        <v>20</v>
      </c>
      <c r="B2124" s="19" t="n">
        <f aca="false">IFERROR(VLOOKUP(A2124,Personal!$A$6:$F$112,2,FALSE()),"")</f>
        <v>0</v>
      </c>
      <c r="C2124" s="19" t="str">
        <f aca="false">IFERROR(VLOOKUP(A2124,Personal!$A$6:$F$112,3,FALSE()),"")</f>
        <v>Olot</v>
      </c>
      <c r="D2124" s="19" t="s">
        <v>132</v>
      </c>
      <c r="E2124" s="19" t="s">
        <v>133</v>
      </c>
      <c r="F2124" s="19" t="s">
        <v>134</v>
      </c>
      <c r="G2124" s="19" t="s">
        <v>291</v>
      </c>
      <c r="H2124" s="19" t="n">
        <f aca="false">IF(OR(VLOOKUP(A2124,Personal!$A$6:$F$112,5,FALSE())&lt;&gt;"Sí",N2124="No aplica"),0,'Catàleg GRAE'!D52)</f>
        <v>1</v>
      </c>
      <c r="I2124" s="20"/>
      <c r="J2124" s="20"/>
      <c r="K2124" s="20"/>
      <c r="L2124" s="21"/>
      <c r="M2124" s="21"/>
      <c r="N2124" s="20"/>
      <c r="O2124" s="20"/>
      <c r="P2124" s="19" t="str">
        <f aca="false">IF(I2124="","",I2124-H2124)</f>
        <v/>
      </c>
      <c r="Q2124" s="19" t="str">
        <f aca="true">IF(B2124="","",IF(N2124="No aplica","No aplica",IF(I2124="","Pendent",IF(N2124="Per substituir","Substituir",IF(OR(N2124="No localitzat",N2124="No lliurat"),"Reposar",IF(I2124&lt;H2124,"Reposar",IF(I2124&gt;H2124,"Revisar excedent",IF(AND(G2124="Sí",M2124&lt;&gt;"",M2124&lt;TODAY()),"EPI caducat",IF(AND(G2124="Sí",M2124&lt;&gt;"",M2124&lt;=TODAY()+90),"EPI caduca ≤90 dies",IF(OR(N2124="Deteriorat usable",N2124="Revisió necessària"),"Revisar","OK"))))))))))</f>
      </c>
      <c r="R2124" s="20"/>
    </row>
    <row r="2125" customFormat="false" ht="15" hidden="false" customHeight="false" outlineLevel="0" collapsed="false">
      <c r="A2125" s="19" t="n">
        <v>20</v>
      </c>
      <c r="B2125" s="19" t="n">
        <f aca="false">IFERROR(VLOOKUP(A2125,Personal!$A$6:$F$112,2,FALSE()),"")</f>
        <v>0</v>
      </c>
      <c r="C2125" s="19" t="str">
        <f aca="false">IFERROR(VLOOKUP(A2125,Personal!$A$6:$F$112,3,FALSE()),"")</f>
        <v>Olot</v>
      </c>
      <c r="D2125" s="19" t="s">
        <v>94</v>
      </c>
      <c r="E2125" s="19" t="s">
        <v>135</v>
      </c>
      <c r="F2125" s="19" t="s">
        <v>136</v>
      </c>
      <c r="G2125" s="19" t="s">
        <v>291</v>
      </c>
      <c r="H2125" s="19" t="n">
        <f aca="false">IF(OR(VLOOKUP(A2125,Personal!$A$6:$F$112,5,FALSE())&lt;&gt;"Sí",N2125="No aplica"),0,'Catàleg GRAE'!D53)</f>
        <v>1</v>
      </c>
      <c r="I2125" s="20"/>
      <c r="J2125" s="20"/>
      <c r="K2125" s="20"/>
      <c r="L2125" s="21"/>
      <c r="M2125" s="21"/>
      <c r="N2125" s="20"/>
      <c r="O2125" s="20"/>
      <c r="P2125" s="19" t="str">
        <f aca="false">IF(I2125="","",I2125-H2125)</f>
        <v/>
      </c>
      <c r="Q2125" s="19" t="str">
        <f aca="true">IF(B2125="","",IF(N2125="No aplica","No aplica",IF(I2125="","Pendent",IF(N2125="Per substituir","Substituir",IF(OR(N2125="No localitzat",N2125="No lliurat"),"Reposar",IF(I2125&lt;H2125,"Reposar",IF(I2125&gt;H2125,"Revisar excedent",IF(AND(G2125="Sí",M2125&lt;&gt;"",M2125&lt;TODAY()),"EPI caducat",IF(AND(G2125="Sí",M2125&lt;&gt;"",M2125&lt;=TODAY()+90),"EPI caduca ≤90 dies",IF(OR(N2125="Deteriorat usable",N2125="Revisió necessària"),"Revisar","OK"))))))))))</f>
      </c>
      <c r="R2125" s="20"/>
    </row>
    <row r="2126" customFormat="false" ht="15" hidden="false" customHeight="false" outlineLevel="0" collapsed="false">
      <c r="A2126" s="19" t="n">
        <v>20</v>
      </c>
      <c r="B2126" s="19" t="n">
        <f aca="false">IFERROR(VLOOKUP(A2126,Personal!$A$6:$F$112,2,FALSE()),"")</f>
        <v>0</v>
      </c>
      <c r="C2126" s="19" t="str">
        <f aca="false">IFERROR(VLOOKUP(A2126,Personal!$A$6:$F$112,3,FALSE()),"")</f>
        <v>Olot</v>
      </c>
      <c r="D2126" s="19" t="s">
        <v>137</v>
      </c>
      <c r="E2126" s="19" t="s">
        <v>138</v>
      </c>
      <c r="F2126" s="19" t="s">
        <v>139</v>
      </c>
      <c r="G2126" s="19" t="s">
        <v>291</v>
      </c>
      <c r="H2126" s="19" t="n">
        <f aca="false">IF(OR(VLOOKUP(A2126,Personal!$A$6:$F$112,5,FALSE())&lt;&gt;"Sí",N2126="No aplica"),0,'Catàleg GRAE'!D54)</f>
        <v>1</v>
      </c>
      <c r="I2126" s="20"/>
      <c r="J2126" s="20"/>
      <c r="K2126" s="20"/>
      <c r="L2126" s="21"/>
      <c r="M2126" s="21"/>
      <c r="N2126" s="20"/>
      <c r="O2126" s="20"/>
      <c r="P2126" s="19" t="str">
        <f aca="false">IF(I2126="","",I2126-H2126)</f>
        <v/>
      </c>
      <c r="Q2126" s="19" t="str">
        <f aca="true">IF(B2126="","",IF(N2126="No aplica","No aplica",IF(I2126="","Pendent",IF(N2126="Per substituir","Substituir",IF(OR(N2126="No localitzat",N2126="No lliurat"),"Reposar",IF(I2126&lt;H2126,"Reposar",IF(I2126&gt;H2126,"Revisar excedent",IF(AND(G2126="Sí",M2126&lt;&gt;"",M2126&lt;TODAY()),"EPI caducat",IF(AND(G2126="Sí",M2126&lt;&gt;"",M2126&lt;=TODAY()+90),"EPI caduca ≤90 dies",IF(OR(N2126="Deteriorat usable",N2126="Revisió necessària"),"Revisar","OK"))))))))))</f>
      </c>
      <c r="R2126" s="20"/>
    </row>
    <row r="2127" customFormat="false" ht="15" hidden="false" customHeight="false" outlineLevel="0" collapsed="false">
      <c r="A2127" s="19" t="n">
        <v>20</v>
      </c>
      <c r="B2127" s="19" t="n">
        <f aca="false">IFERROR(VLOOKUP(A2127,Personal!$A$6:$F$112,2,FALSE()),"")</f>
        <v>0</v>
      </c>
      <c r="C2127" s="19" t="str">
        <f aca="false">IFERROR(VLOOKUP(A2127,Personal!$A$6:$F$112,3,FALSE()),"")</f>
        <v>Olot</v>
      </c>
      <c r="D2127" s="19" t="s">
        <v>94</v>
      </c>
      <c r="E2127" s="19" t="s">
        <v>140</v>
      </c>
      <c r="F2127" s="19" t="s">
        <v>141</v>
      </c>
      <c r="G2127" s="19" t="s">
        <v>291</v>
      </c>
      <c r="H2127" s="19" t="n">
        <f aca="false">IF(OR(VLOOKUP(A2127,Personal!$A$6:$F$112,5,FALSE())&lt;&gt;"Sí",N2127="No aplica"),0,'Catàleg GRAE'!D55)</f>
        <v>1</v>
      </c>
      <c r="I2127" s="20"/>
      <c r="J2127" s="20"/>
      <c r="K2127" s="20"/>
      <c r="L2127" s="21"/>
      <c r="M2127" s="21"/>
      <c r="N2127" s="20"/>
      <c r="O2127" s="20"/>
      <c r="P2127" s="19" t="str">
        <f aca="false">IF(I2127="","",I2127-H2127)</f>
        <v/>
      </c>
      <c r="Q2127" s="19" t="str">
        <f aca="true">IF(B2127="","",IF(N2127="No aplica","No aplica",IF(I2127="","Pendent",IF(N2127="Per substituir","Substituir",IF(OR(N2127="No localitzat",N2127="No lliurat"),"Reposar",IF(I2127&lt;H2127,"Reposar",IF(I2127&gt;H2127,"Revisar excedent",IF(AND(G2127="Sí",M2127&lt;&gt;"",M2127&lt;TODAY()),"EPI caducat",IF(AND(G2127="Sí",M2127&lt;&gt;"",M2127&lt;=TODAY()+90),"EPI caduca ≤90 dies",IF(OR(N2127="Deteriorat usable",N2127="Revisió necessària"),"Revisar","OK"))))))))))</f>
      </c>
      <c r="R2127" s="20"/>
    </row>
    <row r="2128" customFormat="false" ht="15" hidden="false" customHeight="false" outlineLevel="0" collapsed="false">
      <c r="A2128" s="19" t="n">
        <v>20</v>
      </c>
      <c r="B2128" s="19" t="n">
        <f aca="false">IFERROR(VLOOKUP(A2128,Personal!$A$6:$F$112,2,FALSE()),"")</f>
        <v>0</v>
      </c>
      <c r="C2128" s="19" t="str">
        <f aca="false">IFERROR(VLOOKUP(A2128,Personal!$A$6:$F$112,3,FALSE()),"")</f>
        <v>Olot</v>
      </c>
      <c r="D2128" s="19" t="s">
        <v>142</v>
      </c>
      <c r="E2128" s="19" t="s">
        <v>143</v>
      </c>
      <c r="F2128" s="19" t="s">
        <v>144</v>
      </c>
      <c r="G2128" s="19" t="s">
        <v>291</v>
      </c>
      <c r="H2128" s="19" t="n">
        <f aca="false">IF(OR(VLOOKUP(A2128,Personal!$A$6:$F$112,5,FALSE())&lt;&gt;"Sí",N2128="No aplica"),0,'Catàleg GRAE'!D56)</f>
        <v>1</v>
      </c>
      <c r="I2128" s="20"/>
      <c r="J2128" s="20"/>
      <c r="K2128" s="20"/>
      <c r="L2128" s="21"/>
      <c r="M2128" s="21"/>
      <c r="N2128" s="20"/>
      <c r="O2128" s="20"/>
      <c r="P2128" s="19" t="str">
        <f aca="false">IF(I2128="","",I2128-H2128)</f>
        <v/>
      </c>
      <c r="Q2128" s="19" t="str">
        <f aca="true">IF(B2128="","",IF(N2128="No aplica","No aplica",IF(I2128="","Pendent",IF(N2128="Per substituir","Substituir",IF(OR(N2128="No localitzat",N2128="No lliurat"),"Reposar",IF(I2128&lt;H2128,"Reposar",IF(I2128&gt;H2128,"Revisar excedent",IF(AND(G2128="Sí",M2128&lt;&gt;"",M2128&lt;TODAY()),"EPI caducat",IF(AND(G2128="Sí",M2128&lt;&gt;"",M2128&lt;=TODAY()+90),"EPI caduca ≤90 dies",IF(OR(N2128="Deteriorat usable",N2128="Revisió necessària"),"Revisar","OK"))))))))))</f>
      </c>
      <c r="R2128" s="20"/>
    </row>
    <row r="2129" customFormat="false" ht="15" hidden="false" customHeight="false" outlineLevel="0" collapsed="false">
      <c r="A2129" s="19" t="n">
        <v>20</v>
      </c>
      <c r="B2129" s="19" t="n">
        <f aca="false">IFERROR(VLOOKUP(A2129,Personal!$A$6:$F$112,2,FALSE()),"")</f>
        <v>0</v>
      </c>
      <c r="C2129" s="19" t="str">
        <f aca="false">IFERROR(VLOOKUP(A2129,Personal!$A$6:$F$112,3,FALSE()),"")</f>
        <v>Olot</v>
      </c>
      <c r="D2129" s="19" t="s">
        <v>112</v>
      </c>
      <c r="E2129" s="19" t="s">
        <v>145</v>
      </c>
      <c r="F2129" s="19" t="s">
        <v>146</v>
      </c>
      <c r="G2129" s="19" t="s">
        <v>291</v>
      </c>
      <c r="H2129" s="19" t="n">
        <f aca="false">IF(OR(VLOOKUP(A2129,Personal!$A$6:$F$112,5,FALSE())&lt;&gt;"Sí",N2129="No aplica"),0,'Catàleg GRAE'!D57)</f>
        <v>1</v>
      </c>
      <c r="I2129" s="20"/>
      <c r="J2129" s="20"/>
      <c r="K2129" s="20"/>
      <c r="L2129" s="21"/>
      <c r="M2129" s="21"/>
      <c r="N2129" s="20"/>
      <c r="O2129" s="20"/>
      <c r="P2129" s="19" t="str">
        <f aca="false">IF(I2129="","",I2129-H2129)</f>
        <v/>
      </c>
      <c r="Q2129" s="19" t="str">
        <f aca="true">IF(B2129="","",IF(N2129="No aplica","No aplica",IF(I2129="","Pendent",IF(N2129="Per substituir","Substituir",IF(OR(N2129="No localitzat",N2129="No lliurat"),"Reposar",IF(I2129&lt;H2129,"Reposar",IF(I2129&gt;H2129,"Revisar excedent",IF(AND(G2129="Sí",M2129&lt;&gt;"",M2129&lt;TODAY()),"EPI caducat",IF(AND(G2129="Sí",M2129&lt;&gt;"",M2129&lt;=TODAY()+90),"EPI caduca ≤90 dies",IF(OR(N2129="Deteriorat usable",N2129="Revisió necessària"),"Revisar","OK"))))))))))</f>
      </c>
      <c r="R2129" s="20"/>
    </row>
    <row r="2130" customFormat="false" ht="15" hidden="false" customHeight="false" outlineLevel="0" collapsed="false">
      <c r="A2130" s="19" t="n">
        <v>20</v>
      </c>
      <c r="B2130" s="19" t="n">
        <f aca="false">IFERROR(VLOOKUP(A2130,Personal!$A$6:$F$112,2,FALSE()),"")</f>
        <v>0</v>
      </c>
      <c r="C2130" s="19" t="str">
        <f aca="false">IFERROR(VLOOKUP(A2130,Personal!$A$6:$F$112,3,FALSE()),"")</f>
        <v>Olot</v>
      </c>
      <c r="D2130" s="19" t="s">
        <v>137</v>
      </c>
      <c r="E2130" s="19" t="s">
        <v>147</v>
      </c>
      <c r="F2130" s="19" t="s">
        <v>148</v>
      </c>
      <c r="G2130" s="19" t="s">
        <v>291</v>
      </c>
      <c r="H2130" s="19" t="n">
        <f aca="false">IF(OR(VLOOKUP(A2130,Personal!$A$6:$F$112,5,FALSE())&lt;&gt;"Sí",N2130="No aplica"),0,'Catàleg GRAE'!D58)</f>
        <v>1</v>
      </c>
      <c r="I2130" s="20"/>
      <c r="J2130" s="20"/>
      <c r="K2130" s="20"/>
      <c r="L2130" s="21"/>
      <c r="M2130" s="21"/>
      <c r="N2130" s="20"/>
      <c r="O2130" s="20"/>
      <c r="P2130" s="19" t="str">
        <f aca="false">IF(I2130="","",I2130-H2130)</f>
        <v/>
      </c>
      <c r="Q2130" s="19" t="str">
        <f aca="true">IF(B2130="","",IF(N2130="No aplica","No aplica",IF(I2130="","Pendent",IF(N2130="Per substituir","Substituir",IF(OR(N2130="No localitzat",N2130="No lliurat"),"Reposar",IF(I2130&lt;H2130,"Reposar",IF(I2130&gt;H2130,"Revisar excedent",IF(AND(G2130="Sí",M2130&lt;&gt;"",M2130&lt;TODAY()),"EPI caducat",IF(AND(G2130="Sí",M2130&lt;&gt;"",M2130&lt;=TODAY()+90),"EPI caduca ≤90 dies",IF(OR(N2130="Deteriorat usable",N2130="Revisió necessària"),"Revisar","OK"))))))))))</f>
      </c>
      <c r="R2130" s="20"/>
    </row>
    <row r="2131" customFormat="false" ht="15" hidden="false" customHeight="false" outlineLevel="0" collapsed="false">
      <c r="A2131" s="19" t="n">
        <v>20</v>
      </c>
      <c r="B2131" s="19" t="n">
        <f aca="false">IFERROR(VLOOKUP(A2131,Personal!$A$6:$F$112,2,FALSE()),"")</f>
        <v>0</v>
      </c>
      <c r="C2131" s="19" t="str">
        <f aca="false">IFERROR(VLOOKUP(A2131,Personal!$A$6:$F$112,3,FALSE()),"")</f>
        <v>Olot</v>
      </c>
      <c r="D2131" s="19" t="s">
        <v>125</v>
      </c>
      <c r="E2131" s="19" t="s">
        <v>149</v>
      </c>
      <c r="F2131" s="19" t="s">
        <v>150</v>
      </c>
      <c r="G2131" s="19" t="s">
        <v>291</v>
      </c>
      <c r="H2131" s="19" t="n">
        <f aca="false">IF(OR(VLOOKUP(A2131,Personal!$A$6:$F$112,5,FALSE())&lt;&gt;"Sí",N2131="No aplica"),0,'Catàleg GRAE'!D59)</f>
        <v>1</v>
      </c>
      <c r="I2131" s="20"/>
      <c r="J2131" s="20"/>
      <c r="K2131" s="20"/>
      <c r="L2131" s="21"/>
      <c r="M2131" s="21"/>
      <c r="N2131" s="20"/>
      <c r="O2131" s="20"/>
      <c r="P2131" s="19" t="str">
        <f aca="false">IF(I2131="","",I2131-H2131)</f>
        <v/>
      </c>
      <c r="Q2131" s="19" t="str">
        <f aca="true">IF(B2131="","",IF(N2131="No aplica","No aplica",IF(I2131="","Pendent",IF(N2131="Per substituir","Substituir",IF(OR(N2131="No localitzat",N2131="No lliurat"),"Reposar",IF(I2131&lt;H2131,"Reposar",IF(I2131&gt;H2131,"Revisar excedent",IF(AND(G2131="Sí",M2131&lt;&gt;"",M2131&lt;TODAY()),"EPI caducat",IF(AND(G2131="Sí",M2131&lt;&gt;"",M2131&lt;=TODAY()+90),"EPI caduca ≤90 dies",IF(OR(N2131="Deteriorat usable",N2131="Revisió necessària"),"Revisar","OK"))))))))))</f>
      </c>
      <c r="R2131" s="20"/>
    </row>
    <row r="2132" customFormat="false" ht="15" hidden="false" customHeight="false" outlineLevel="0" collapsed="false">
      <c r="A2132" s="19" t="n">
        <v>20</v>
      </c>
      <c r="B2132" s="19" t="n">
        <f aca="false">IFERROR(VLOOKUP(A2132,Personal!$A$6:$F$112,2,FALSE()),"")</f>
        <v>0</v>
      </c>
      <c r="C2132" s="19" t="str">
        <f aca="false">IFERROR(VLOOKUP(A2132,Personal!$A$6:$F$112,3,FALSE()),"")</f>
        <v>Olot</v>
      </c>
      <c r="D2132" s="19" t="s">
        <v>125</v>
      </c>
      <c r="E2132" s="19" t="s">
        <v>151</v>
      </c>
      <c r="F2132" s="19" t="s">
        <v>152</v>
      </c>
      <c r="G2132" s="19" t="s">
        <v>291</v>
      </c>
      <c r="H2132" s="19" t="n">
        <f aca="false">IF(OR(VLOOKUP(A2132,Personal!$A$6:$F$112,5,FALSE())&lt;&gt;"Sí",N2132="No aplica"),0,'Catàleg GRAE'!D60)</f>
        <v>1</v>
      </c>
      <c r="I2132" s="20"/>
      <c r="J2132" s="20"/>
      <c r="K2132" s="20"/>
      <c r="L2132" s="21"/>
      <c r="M2132" s="21"/>
      <c r="N2132" s="20"/>
      <c r="O2132" s="20"/>
      <c r="P2132" s="19" t="str">
        <f aca="false">IF(I2132="","",I2132-H2132)</f>
        <v/>
      </c>
      <c r="Q2132" s="19" t="str">
        <f aca="true">IF(B2132="","",IF(N2132="No aplica","No aplica",IF(I2132="","Pendent",IF(N2132="Per substituir","Substituir",IF(OR(N2132="No localitzat",N2132="No lliurat"),"Reposar",IF(I2132&lt;H2132,"Reposar",IF(I2132&gt;H2132,"Revisar excedent",IF(AND(G2132="Sí",M2132&lt;&gt;"",M2132&lt;TODAY()),"EPI caducat",IF(AND(G2132="Sí",M2132&lt;&gt;"",M2132&lt;=TODAY()+90),"EPI caduca ≤90 dies",IF(OR(N2132="Deteriorat usable",N2132="Revisió necessària"),"Revisar","OK"))))))))))</f>
      </c>
      <c r="R2132" s="20"/>
    </row>
    <row r="2133" customFormat="false" ht="15" hidden="false" customHeight="false" outlineLevel="0" collapsed="false">
      <c r="A2133" s="19" t="n">
        <v>20</v>
      </c>
      <c r="B2133" s="19" t="n">
        <f aca="false">IFERROR(VLOOKUP(A2133,Personal!$A$6:$F$112,2,FALSE()),"")</f>
        <v>0</v>
      </c>
      <c r="C2133" s="19" t="str">
        <f aca="false">IFERROR(VLOOKUP(A2133,Personal!$A$6:$F$112,3,FALSE()),"")</f>
        <v>Olot</v>
      </c>
      <c r="D2133" s="19" t="s">
        <v>153</v>
      </c>
      <c r="E2133" s="19" t="s">
        <v>154</v>
      </c>
      <c r="F2133" s="19" t="s">
        <v>155</v>
      </c>
      <c r="G2133" s="19" t="s">
        <v>291</v>
      </c>
      <c r="H2133" s="19" t="n">
        <f aca="false">IF(OR(VLOOKUP(A2133,Personal!$A$6:$F$112,5,FALSE())&lt;&gt;"Sí",N2133="No aplica"),0,'Catàleg GRAE'!D61)</f>
        <v>1</v>
      </c>
      <c r="I2133" s="20"/>
      <c r="J2133" s="20"/>
      <c r="K2133" s="20"/>
      <c r="L2133" s="21"/>
      <c r="M2133" s="21"/>
      <c r="N2133" s="20"/>
      <c r="O2133" s="20"/>
      <c r="P2133" s="19" t="str">
        <f aca="false">IF(I2133="","",I2133-H2133)</f>
        <v/>
      </c>
      <c r="Q2133" s="19" t="str">
        <f aca="true">IF(B2133="","",IF(N2133="No aplica","No aplica",IF(I2133="","Pendent",IF(N2133="Per substituir","Substituir",IF(OR(N2133="No localitzat",N2133="No lliurat"),"Reposar",IF(I2133&lt;H2133,"Reposar",IF(I2133&gt;H2133,"Revisar excedent",IF(AND(G2133="Sí",M2133&lt;&gt;"",M2133&lt;TODAY()),"EPI caducat",IF(AND(G2133="Sí",M2133&lt;&gt;"",M2133&lt;=TODAY()+90),"EPI caduca ≤90 dies",IF(OR(N2133="Deteriorat usable",N2133="Revisió necessària"),"Revisar","OK"))))))))))</f>
      </c>
      <c r="R2133" s="20"/>
    </row>
    <row r="2134" customFormat="false" ht="15" hidden="false" customHeight="false" outlineLevel="0" collapsed="false">
      <c r="A2134" s="19" t="n">
        <v>20</v>
      </c>
      <c r="B2134" s="19" t="n">
        <f aca="false">IFERROR(VLOOKUP(A2134,Personal!$A$6:$F$112,2,FALSE()),"")</f>
        <v>0</v>
      </c>
      <c r="C2134" s="19" t="str">
        <f aca="false">IFERROR(VLOOKUP(A2134,Personal!$A$6:$F$112,3,FALSE()),"")</f>
        <v>Olot</v>
      </c>
      <c r="D2134" s="19" t="s">
        <v>37</v>
      </c>
      <c r="E2134" s="19" t="s">
        <v>156</v>
      </c>
      <c r="F2134" s="19" t="s">
        <v>157</v>
      </c>
      <c r="G2134" s="19" t="s">
        <v>291</v>
      </c>
      <c r="H2134" s="19" t="n">
        <f aca="false">IF(OR(VLOOKUP(A2134,Personal!$A$6:$F$112,5,FALSE())&lt;&gt;"Sí",N2134="No aplica"),0,'Catàleg GRAE'!D62)</f>
        <v>1</v>
      </c>
      <c r="I2134" s="20"/>
      <c r="J2134" s="20"/>
      <c r="K2134" s="20"/>
      <c r="L2134" s="21"/>
      <c r="M2134" s="21"/>
      <c r="N2134" s="20"/>
      <c r="O2134" s="20"/>
      <c r="P2134" s="19" t="str">
        <f aca="false">IF(I2134="","",I2134-H2134)</f>
        <v/>
      </c>
      <c r="Q2134" s="19" t="str">
        <f aca="true">IF(B2134="","",IF(N2134="No aplica","No aplica",IF(I2134="","Pendent",IF(N2134="Per substituir","Substituir",IF(OR(N2134="No localitzat",N2134="No lliurat"),"Reposar",IF(I2134&lt;H2134,"Reposar",IF(I2134&gt;H2134,"Revisar excedent",IF(AND(G2134="Sí",M2134&lt;&gt;"",M2134&lt;TODAY()),"EPI caducat",IF(AND(G2134="Sí",M2134&lt;&gt;"",M2134&lt;=TODAY()+90),"EPI caduca ≤90 dies",IF(OR(N2134="Deteriorat usable",N2134="Revisió necessària"),"Revisar","OK"))))))))))</f>
      </c>
      <c r="R2134" s="20"/>
    </row>
    <row r="2135" customFormat="false" ht="15" hidden="false" customHeight="false" outlineLevel="0" collapsed="false">
      <c r="A2135" s="19" t="n">
        <v>20</v>
      </c>
      <c r="B2135" s="19" t="n">
        <f aca="false">IFERROR(VLOOKUP(A2135,Personal!$A$6:$F$112,2,FALSE()),"")</f>
        <v>0</v>
      </c>
      <c r="C2135" s="19" t="str">
        <f aca="false">IFERROR(VLOOKUP(A2135,Personal!$A$6:$F$112,3,FALSE()),"")</f>
        <v>Olot</v>
      </c>
      <c r="D2135" s="19" t="s">
        <v>37</v>
      </c>
      <c r="E2135" s="19" t="s">
        <v>158</v>
      </c>
      <c r="F2135" s="19" t="s">
        <v>159</v>
      </c>
      <c r="G2135" s="19" t="s">
        <v>291</v>
      </c>
      <c r="H2135" s="19" t="n">
        <f aca="false">IF(OR(VLOOKUP(A2135,Personal!$A$6:$F$112,5,FALSE())&lt;&gt;"Sí",N2135="No aplica"),0,'Catàleg GRAE'!D63)</f>
        <v>1</v>
      </c>
      <c r="I2135" s="20"/>
      <c r="J2135" s="20"/>
      <c r="K2135" s="20"/>
      <c r="L2135" s="21"/>
      <c r="M2135" s="21"/>
      <c r="N2135" s="20"/>
      <c r="O2135" s="20"/>
      <c r="P2135" s="19" t="str">
        <f aca="false">IF(I2135="","",I2135-H2135)</f>
        <v/>
      </c>
      <c r="Q2135" s="19" t="str">
        <f aca="true">IF(B2135="","",IF(N2135="No aplica","No aplica",IF(I2135="","Pendent",IF(N2135="Per substituir","Substituir",IF(OR(N2135="No localitzat",N2135="No lliurat"),"Reposar",IF(I2135&lt;H2135,"Reposar",IF(I2135&gt;H2135,"Revisar excedent",IF(AND(G2135="Sí",M2135&lt;&gt;"",M2135&lt;TODAY()),"EPI caducat",IF(AND(G2135="Sí",M2135&lt;&gt;"",M2135&lt;=TODAY()+90),"EPI caduca ≤90 dies",IF(OR(N2135="Deteriorat usable",N2135="Revisió necessària"),"Revisar","OK"))))))))))</f>
      </c>
      <c r="R2135" s="20"/>
    </row>
    <row r="2136" customFormat="false" ht="15" hidden="false" customHeight="false" outlineLevel="0" collapsed="false">
      <c r="A2136" s="19" t="n">
        <v>20</v>
      </c>
      <c r="B2136" s="19" t="n">
        <f aca="false">IFERROR(VLOOKUP(A2136,Personal!$A$6:$F$112,2,FALSE()),"")</f>
        <v>0</v>
      </c>
      <c r="C2136" s="19" t="str">
        <f aca="false">IFERROR(VLOOKUP(A2136,Personal!$A$6:$F$112,3,FALSE()),"")</f>
        <v>Olot</v>
      </c>
      <c r="D2136" s="19" t="s">
        <v>160</v>
      </c>
      <c r="E2136" s="19" t="s">
        <v>161</v>
      </c>
      <c r="F2136" s="19" t="s">
        <v>162</v>
      </c>
      <c r="G2136" s="19" t="s">
        <v>291</v>
      </c>
      <c r="H2136" s="19" t="n">
        <f aca="false">IF(OR(VLOOKUP(A2136,Personal!$A$6:$F$112,5,FALSE())&lt;&gt;"Sí",N2136="No aplica"),0,'Catàleg GRAE'!D64)</f>
        <v>1</v>
      </c>
      <c r="I2136" s="20"/>
      <c r="J2136" s="20"/>
      <c r="K2136" s="20"/>
      <c r="L2136" s="21"/>
      <c r="M2136" s="21"/>
      <c r="N2136" s="20"/>
      <c r="O2136" s="20"/>
      <c r="P2136" s="19" t="str">
        <f aca="false">IF(I2136="","",I2136-H2136)</f>
        <v/>
      </c>
      <c r="Q2136" s="19" t="str">
        <f aca="true">IF(B2136="","",IF(N2136="No aplica","No aplica",IF(I2136="","Pendent",IF(N2136="Per substituir","Substituir",IF(OR(N2136="No localitzat",N2136="No lliurat"),"Reposar",IF(I2136&lt;H2136,"Reposar",IF(I2136&gt;H2136,"Revisar excedent",IF(AND(G2136="Sí",M2136&lt;&gt;"",M2136&lt;TODAY()),"EPI caducat",IF(AND(G2136="Sí",M2136&lt;&gt;"",M2136&lt;=TODAY()+90),"EPI caduca ≤90 dies",IF(OR(N2136="Deteriorat usable",N2136="Revisió necessària"),"Revisar","OK"))))))))))</f>
      </c>
      <c r="R2136" s="20"/>
    </row>
    <row r="2137" customFormat="false" ht="15" hidden="false" customHeight="false" outlineLevel="0" collapsed="false">
      <c r="A2137" s="19" t="n">
        <v>20</v>
      </c>
      <c r="B2137" s="19" t="n">
        <f aca="false">IFERROR(VLOOKUP(A2137,Personal!$A$6:$F$112,2,FALSE()),"")</f>
        <v>0</v>
      </c>
      <c r="C2137" s="19" t="str">
        <f aca="false">IFERROR(VLOOKUP(A2137,Personal!$A$6:$F$112,3,FALSE()),"")</f>
        <v>Olot</v>
      </c>
      <c r="D2137" s="19" t="s">
        <v>137</v>
      </c>
      <c r="E2137" s="19" t="s">
        <v>163</v>
      </c>
      <c r="F2137" s="19" t="s">
        <v>164</v>
      </c>
      <c r="G2137" s="19" t="s">
        <v>272</v>
      </c>
      <c r="H2137" s="19" t="n">
        <f aca="false">IF(OR(VLOOKUP(A2137,Personal!$A$6:$F$112,5,FALSE())&lt;&gt;"Sí",N2137="No aplica"),0,'Catàleg GRAE'!D65)</f>
        <v>1</v>
      </c>
      <c r="I2137" s="20"/>
      <c r="J2137" s="20"/>
      <c r="K2137" s="20"/>
      <c r="L2137" s="21"/>
      <c r="M2137" s="21"/>
      <c r="N2137" s="20"/>
      <c r="O2137" s="20"/>
      <c r="P2137" s="19" t="str">
        <f aca="false">IF(I2137="","",I2137-H2137)</f>
        <v/>
      </c>
      <c r="Q2137" s="19" t="str">
        <f aca="true">IF(B2137="","",IF(N2137="No aplica","No aplica",IF(I2137="","Pendent",IF(N2137="Per substituir","Substituir",IF(OR(N2137="No localitzat",N2137="No lliurat"),"Reposar",IF(I2137&lt;H2137,"Reposar",IF(I2137&gt;H2137,"Revisar excedent",IF(AND(G2137="Sí",M2137&lt;&gt;"",M2137&lt;TODAY()),"EPI caducat",IF(AND(G2137="Sí",M2137&lt;&gt;"",M2137&lt;=TODAY()+90),"EPI caduca ≤90 dies",IF(OR(N2137="Deteriorat usable",N2137="Revisió necessària"),"Revisar","OK"))))))))))</f>
      </c>
      <c r="R2137" s="20"/>
    </row>
    <row r="2138" customFormat="false" ht="15" hidden="false" customHeight="false" outlineLevel="0" collapsed="false">
      <c r="A2138" s="19" t="n">
        <v>20</v>
      </c>
      <c r="B2138" s="19" t="n">
        <f aca="false">IFERROR(VLOOKUP(A2138,Personal!$A$6:$F$112,2,FALSE()),"")</f>
        <v>0</v>
      </c>
      <c r="C2138" s="19" t="str">
        <f aca="false">IFERROR(VLOOKUP(A2138,Personal!$A$6:$F$112,3,FALSE()),"")</f>
        <v>Olot</v>
      </c>
      <c r="D2138" s="19" t="s">
        <v>132</v>
      </c>
      <c r="E2138" s="19" t="s">
        <v>165</v>
      </c>
      <c r="F2138" s="19" t="s">
        <v>166</v>
      </c>
      <c r="G2138" s="19" t="s">
        <v>272</v>
      </c>
      <c r="H2138" s="19" t="n">
        <f aca="false">IF(OR(VLOOKUP(A2138,Personal!$A$6:$F$112,5,FALSE())&lt;&gt;"Sí",N2138="No aplica"),0,'Catàleg GRAE'!D66)</f>
        <v>1</v>
      </c>
      <c r="I2138" s="20"/>
      <c r="J2138" s="20"/>
      <c r="K2138" s="20"/>
      <c r="L2138" s="21"/>
      <c r="M2138" s="21"/>
      <c r="N2138" s="20"/>
      <c r="O2138" s="20"/>
      <c r="P2138" s="19" t="str">
        <f aca="false">IF(I2138="","",I2138-H2138)</f>
        <v/>
      </c>
      <c r="Q2138" s="19" t="str">
        <f aca="true">IF(B2138="","",IF(N2138="No aplica","No aplica",IF(I2138="","Pendent",IF(N2138="Per substituir","Substituir",IF(OR(N2138="No localitzat",N2138="No lliurat"),"Reposar",IF(I2138&lt;H2138,"Reposar",IF(I2138&gt;H2138,"Revisar excedent",IF(AND(G2138="Sí",M2138&lt;&gt;"",M2138&lt;TODAY()),"EPI caducat",IF(AND(G2138="Sí",M2138&lt;&gt;"",M2138&lt;=TODAY()+90),"EPI caduca ≤90 dies",IF(OR(N2138="Deteriorat usable",N2138="Revisió necessària"),"Revisar","OK"))))))))))</f>
      </c>
      <c r="R2138" s="20"/>
    </row>
    <row r="2139" customFormat="false" ht="15" hidden="false" customHeight="false" outlineLevel="0" collapsed="false">
      <c r="A2139" s="19" t="n">
        <v>20</v>
      </c>
      <c r="B2139" s="19" t="n">
        <f aca="false">IFERROR(VLOOKUP(A2139,Personal!$A$6:$F$112,2,FALSE()),"")</f>
        <v>0</v>
      </c>
      <c r="C2139" s="19" t="str">
        <f aca="false">IFERROR(VLOOKUP(A2139,Personal!$A$6:$F$112,3,FALSE()),"")</f>
        <v>Olot</v>
      </c>
      <c r="D2139" s="19" t="s">
        <v>71</v>
      </c>
      <c r="E2139" s="19" t="s">
        <v>167</v>
      </c>
      <c r="F2139" s="19" t="s">
        <v>168</v>
      </c>
      <c r="G2139" s="19" t="s">
        <v>291</v>
      </c>
      <c r="H2139" s="19" t="n">
        <f aca="false">IF(OR(VLOOKUP(A2139,Personal!$A$6:$F$112,5,FALSE())&lt;&gt;"Sí",N2139="No aplica"),0,'Catàleg GRAE'!D67)</f>
        <v>1</v>
      </c>
      <c r="I2139" s="20"/>
      <c r="J2139" s="20"/>
      <c r="K2139" s="20"/>
      <c r="L2139" s="21"/>
      <c r="M2139" s="21"/>
      <c r="N2139" s="20"/>
      <c r="O2139" s="20"/>
      <c r="P2139" s="19" t="str">
        <f aca="false">IF(I2139="","",I2139-H2139)</f>
        <v/>
      </c>
      <c r="Q2139" s="19" t="str">
        <f aca="true">IF(B2139="","",IF(N2139="No aplica","No aplica",IF(I2139="","Pendent",IF(N2139="Per substituir","Substituir",IF(OR(N2139="No localitzat",N2139="No lliurat"),"Reposar",IF(I2139&lt;H2139,"Reposar",IF(I2139&gt;H2139,"Revisar excedent",IF(AND(G2139="Sí",M2139&lt;&gt;"",M2139&lt;TODAY()),"EPI caducat",IF(AND(G2139="Sí",M2139&lt;&gt;"",M2139&lt;=TODAY()+90),"EPI caduca ≤90 dies",IF(OR(N2139="Deteriorat usable",N2139="Revisió necessària"),"Revisar","OK"))))))))))</f>
      </c>
      <c r="R2139" s="20"/>
    </row>
    <row r="2140" customFormat="false" ht="15" hidden="false" customHeight="false" outlineLevel="0" collapsed="false">
      <c r="A2140" s="19" t="n">
        <v>20</v>
      </c>
      <c r="B2140" s="19" t="n">
        <f aca="false">IFERROR(VLOOKUP(A2140,Personal!$A$6:$F$112,2,FALSE()),"")</f>
        <v>0</v>
      </c>
      <c r="C2140" s="19" t="str">
        <f aca="false">IFERROR(VLOOKUP(A2140,Personal!$A$6:$F$112,3,FALSE()),"")</f>
        <v>Olot</v>
      </c>
      <c r="D2140" s="19" t="s">
        <v>132</v>
      </c>
      <c r="E2140" s="19" t="s">
        <v>169</v>
      </c>
      <c r="F2140" s="19" t="s">
        <v>170</v>
      </c>
      <c r="G2140" s="19" t="s">
        <v>272</v>
      </c>
      <c r="H2140" s="19" t="n">
        <f aca="false">IF(OR(VLOOKUP(A2140,Personal!$A$6:$F$112,5,FALSE())&lt;&gt;"Sí",N2140="No aplica"),0,'Catàleg GRAE'!D68)</f>
        <v>1</v>
      </c>
      <c r="I2140" s="20"/>
      <c r="J2140" s="20"/>
      <c r="K2140" s="20"/>
      <c r="L2140" s="21"/>
      <c r="M2140" s="21"/>
      <c r="N2140" s="20"/>
      <c r="O2140" s="20"/>
      <c r="P2140" s="19" t="str">
        <f aca="false">IF(I2140="","",I2140-H2140)</f>
        <v/>
      </c>
      <c r="Q2140" s="19" t="str">
        <f aca="true">IF(B2140="","",IF(N2140="No aplica","No aplica",IF(I2140="","Pendent",IF(N2140="Per substituir","Substituir",IF(OR(N2140="No localitzat",N2140="No lliurat"),"Reposar",IF(I2140&lt;H2140,"Reposar",IF(I2140&gt;H2140,"Revisar excedent",IF(AND(G2140="Sí",M2140&lt;&gt;"",M2140&lt;TODAY()),"EPI caducat",IF(AND(G2140="Sí",M2140&lt;&gt;"",M2140&lt;=TODAY()+90),"EPI caduca ≤90 dies",IF(OR(N2140="Deteriorat usable",N2140="Revisió necessària"),"Revisar","OK"))))))))))</f>
      </c>
      <c r="R2140" s="20"/>
    </row>
    <row r="2141" customFormat="false" ht="15" hidden="false" customHeight="false" outlineLevel="0" collapsed="false">
      <c r="A2141" s="19" t="n">
        <v>20</v>
      </c>
      <c r="B2141" s="19" t="n">
        <f aca="false">IFERROR(VLOOKUP(A2141,Personal!$A$6:$F$112,2,FALSE()),"")</f>
        <v>0</v>
      </c>
      <c r="C2141" s="19" t="str">
        <f aca="false">IFERROR(VLOOKUP(A2141,Personal!$A$6:$F$112,3,FALSE()),"")</f>
        <v>Olot</v>
      </c>
      <c r="D2141" s="19" t="s">
        <v>142</v>
      </c>
      <c r="E2141" s="19" t="s">
        <v>171</v>
      </c>
      <c r="F2141" s="19" t="s">
        <v>172</v>
      </c>
      <c r="G2141" s="19" t="s">
        <v>272</v>
      </c>
      <c r="H2141" s="19" t="n">
        <f aca="false">IF(OR(VLOOKUP(A2141,Personal!$A$6:$F$112,5,FALSE())&lt;&gt;"Sí",N2141="No aplica"),0,'Catàleg GRAE'!D69)</f>
        <v>1</v>
      </c>
      <c r="I2141" s="20"/>
      <c r="J2141" s="20"/>
      <c r="K2141" s="20"/>
      <c r="L2141" s="21"/>
      <c r="M2141" s="21"/>
      <c r="N2141" s="20"/>
      <c r="O2141" s="20"/>
      <c r="P2141" s="19" t="str">
        <f aca="false">IF(I2141="","",I2141-H2141)</f>
        <v/>
      </c>
      <c r="Q2141" s="19" t="str">
        <f aca="true">IF(B2141="","",IF(N2141="No aplica","No aplica",IF(I2141="","Pendent",IF(N2141="Per substituir","Substituir",IF(OR(N2141="No localitzat",N2141="No lliurat"),"Reposar",IF(I2141&lt;H2141,"Reposar",IF(I2141&gt;H2141,"Revisar excedent",IF(AND(G2141="Sí",M2141&lt;&gt;"",M2141&lt;TODAY()),"EPI caducat",IF(AND(G2141="Sí",M2141&lt;&gt;"",M2141&lt;=TODAY()+90),"EPI caduca ≤90 dies",IF(OR(N2141="Deteriorat usable",N2141="Revisió necessària"),"Revisar","OK"))))))))))</f>
      </c>
      <c r="R2141" s="20"/>
    </row>
    <row r="2142" customFormat="false" ht="15" hidden="false" customHeight="false" outlineLevel="0" collapsed="false">
      <c r="A2142" s="19" t="n">
        <v>20</v>
      </c>
      <c r="B2142" s="19" t="n">
        <f aca="false">IFERROR(VLOOKUP(A2142,Personal!$A$6:$F$112,2,FALSE()),"")</f>
        <v>0</v>
      </c>
      <c r="C2142" s="19" t="str">
        <f aca="false">IFERROR(VLOOKUP(A2142,Personal!$A$6:$F$112,3,FALSE()),"")</f>
        <v>Olot</v>
      </c>
      <c r="D2142" s="19" t="s">
        <v>132</v>
      </c>
      <c r="E2142" s="19" t="s">
        <v>173</v>
      </c>
      <c r="F2142" s="19" t="s">
        <v>174</v>
      </c>
      <c r="G2142" s="19" t="s">
        <v>272</v>
      </c>
      <c r="H2142" s="19" t="n">
        <f aca="false">IF(OR(VLOOKUP(A2142,Personal!$A$6:$F$112,5,FALSE())&lt;&gt;"Sí",N2142="No aplica"),0,'Catàleg GRAE'!D70)</f>
        <v>1</v>
      </c>
      <c r="I2142" s="20"/>
      <c r="J2142" s="20"/>
      <c r="K2142" s="20"/>
      <c r="L2142" s="21"/>
      <c r="M2142" s="21"/>
      <c r="N2142" s="20"/>
      <c r="O2142" s="20"/>
      <c r="P2142" s="19" t="str">
        <f aca="false">IF(I2142="","",I2142-H2142)</f>
        <v/>
      </c>
      <c r="Q2142" s="19" t="str">
        <f aca="true">IF(B2142="","",IF(N2142="No aplica","No aplica",IF(I2142="","Pendent",IF(N2142="Per substituir","Substituir",IF(OR(N2142="No localitzat",N2142="No lliurat"),"Reposar",IF(I2142&lt;H2142,"Reposar",IF(I2142&gt;H2142,"Revisar excedent",IF(AND(G2142="Sí",M2142&lt;&gt;"",M2142&lt;TODAY()),"EPI caducat",IF(AND(G2142="Sí",M2142&lt;&gt;"",M2142&lt;=TODAY()+90),"EPI caduca ≤90 dies",IF(OR(N2142="Deteriorat usable",N2142="Revisió necessària"),"Revisar","OK"))))))))))</f>
      </c>
      <c r="R2142" s="20"/>
    </row>
    <row r="2143" customFormat="false" ht="15" hidden="false" customHeight="false" outlineLevel="0" collapsed="false">
      <c r="A2143" s="19" t="n">
        <v>20</v>
      </c>
      <c r="B2143" s="19" t="n">
        <f aca="false">IFERROR(VLOOKUP(A2143,Personal!$A$6:$F$112,2,FALSE()),"")</f>
        <v>0</v>
      </c>
      <c r="C2143" s="19" t="str">
        <f aca="false">IFERROR(VLOOKUP(A2143,Personal!$A$6:$F$112,3,FALSE()),"")</f>
        <v>Olot</v>
      </c>
      <c r="D2143" s="19" t="s">
        <v>132</v>
      </c>
      <c r="E2143" s="19" t="s">
        <v>175</v>
      </c>
      <c r="F2143" s="19" t="s">
        <v>176</v>
      </c>
      <c r="G2143" s="19" t="s">
        <v>272</v>
      </c>
      <c r="H2143" s="19" t="n">
        <f aca="false">IF(OR(VLOOKUP(A2143,Personal!$A$6:$F$112,5,FALSE())&lt;&gt;"Sí",N2143="No aplica"),0,'Catàleg GRAE'!D71)</f>
        <v>1</v>
      </c>
      <c r="I2143" s="20"/>
      <c r="J2143" s="20"/>
      <c r="K2143" s="20"/>
      <c r="L2143" s="21"/>
      <c r="M2143" s="21"/>
      <c r="N2143" s="20"/>
      <c r="O2143" s="20"/>
      <c r="P2143" s="19" t="str">
        <f aca="false">IF(I2143="","",I2143-H2143)</f>
        <v/>
      </c>
      <c r="Q2143" s="19" t="str">
        <f aca="true">IF(B2143="","",IF(N2143="No aplica","No aplica",IF(I2143="","Pendent",IF(N2143="Per substituir","Substituir",IF(OR(N2143="No localitzat",N2143="No lliurat"),"Reposar",IF(I2143&lt;H2143,"Reposar",IF(I2143&gt;H2143,"Revisar excedent",IF(AND(G2143="Sí",M2143&lt;&gt;"",M2143&lt;TODAY()),"EPI caducat",IF(AND(G2143="Sí",M2143&lt;&gt;"",M2143&lt;=TODAY()+90),"EPI caduca ≤90 dies",IF(OR(N2143="Deteriorat usable",N2143="Revisió necessària"),"Revisar","OK"))))))))))</f>
      </c>
      <c r="R2143" s="20"/>
    </row>
    <row r="2144" customFormat="false" ht="15" hidden="false" customHeight="false" outlineLevel="0" collapsed="false">
      <c r="A2144" s="19" t="n">
        <v>20</v>
      </c>
      <c r="B2144" s="19" t="n">
        <f aca="false">IFERROR(VLOOKUP(A2144,Personal!$A$6:$F$112,2,FALSE()),"")</f>
        <v>0</v>
      </c>
      <c r="C2144" s="19" t="str">
        <f aca="false">IFERROR(VLOOKUP(A2144,Personal!$A$6:$F$112,3,FALSE()),"")</f>
        <v>Olot</v>
      </c>
      <c r="D2144" s="19" t="s">
        <v>177</v>
      </c>
      <c r="E2144" s="19" t="s">
        <v>178</v>
      </c>
      <c r="F2144" s="19" t="s">
        <v>179</v>
      </c>
      <c r="G2144" s="19" t="s">
        <v>272</v>
      </c>
      <c r="H2144" s="19" t="n">
        <f aca="false">IF(OR(VLOOKUP(A2144,Personal!$A$6:$F$112,5,FALSE())&lt;&gt;"Sí",N2144="No aplica"),0,'Catàleg GRAE'!D72)</f>
        <v>1</v>
      </c>
      <c r="I2144" s="20"/>
      <c r="J2144" s="20"/>
      <c r="K2144" s="20"/>
      <c r="L2144" s="21"/>
      <c r="M2144" s="21"/>
      <c r="N2144" s="20"/>
      <c r="O2144" s="20"/>
      <c r="P2144" s="19" t="str">
        <f aca="false">IF(I2144="","",I2144-H2144)</f>
        <v/>
      </c>
      <c r="Q2144" s="19" t="str">
        <f aca="true">IF(B2144="","",IF(N2144="No aplica","No aplica",IF(I2144="","Pendent",IF(N2144="Per substituir","Substituir",IF(OR(N2144="No localitzat",N2144="No lliurat"),"Reposar",IF(I2144&lt;H2144,"Reposar",IF(I2144&gt;H2144,"Revisar excedent",IF(AND(G2144="Sí",M2144&lt;&gt;"",M2144&lt;TODAY()),"EPI caducat",IF(AND(G2144="Sí",M2144&lt;&gt;"",M2144&lt;=TODAY()+90),"EPI caduca ≤90 dies",IF(OR(N2144="Deteriorat usable",N2144="Revisió necessària"),"Revisar","OK"))))))))))</f>
      </c>
      <c r="R2144" s="20"/>
    </row>
    <row r="2145" customFormat="false" ht="15" hidden="false" customHeight="false" outlineLevel="0" collapsed="false">
      <c r="A2145" s="19" t="n">
        <v>20</v>
      </c>
      <c r="B2145" s="19" t="n">
        <f aca="false">IFERROR(VLOOKUP(A2145,Personal!$A$6:$F$112,2,FALSE()),"")</f>
        <v>0</v>
      </c>
      <c r="C2145" s="19" t="str">
        <f aca="false">IFERROR(VLOOKUP(A2145,Personal!$A$6:$F$112,3,FALSE()),"")</f>
        <v>Olot</v>
      </c>
      <c r="D2145" s="19" t="s">
        <v>177</v>
      </c>
      <c r="E2145" s="19" t="s">
        <v>180</v>
      </c>
      <c r="F2145" s="19" t="s">
        <v>181</v>
      </c>
      <c r="G2145" s="19" t="s">
        <v>272</v>
      </c>
      <c r="H2145" s="19" t="n">
        <f aca="false">IF(OR(VLOOKUP(A2145,Personal!$A$6:$F$112,5,FALSE())&lt;&gt;"Sí",N2145="No aplica"),0,'Catàleg GRAE'!D73)</f>
        <v>1</v>
      </c>
      <c r="I2145" s="20"/>
      <c r="J2145" s="20"/>
      <c r="K2145" s="20"/>
      <c r="L2145" s="21"/>
      <c r="M2145" s="21"/>
      <c r="N2145" s="20"/>
      <c r="O2145" s="20"/>
      <c r="P2145" s="19" t="str">
        <f aca="false">IF(I2145="","",I2145-H2145)</f>
        <v/>
      </c>
      <c r="Q2145" s="19" t="str">
        <f aca="true">IF(B2145="","",IF(N2145="No aplica","No aplica",IF(I2145="","Pendent",IF(N2145="Per substituir","Substituir",IF(OR(N2145="No localitzat",N2145="No lliurat"),"Reposar",IF(I2145&lt;H2145,"Reposar",IF(I2145&gt;H2145,"Revisar excedent",IF(AND(G2145="Sí",M2145&lt;&gt;"",M2145&lt;TODAY()),"EPI caducat",IF(AND(G2145="Sí",M2145&lt;&gt;"",M2145&lt;=TODAY()+90),"EPI caduca ≤90 dies",IF(OR(N2145="Deteriorat usable",N2145="Revisió necessària"),"Revisar","OK"))))))))))</f>
      </c>
      <c r="R2145" s="20"/>
    </row>
    <row r="2146" customFormat="false" ht="15" hidden="false" customHeight="false" outlineLevel="0" collapsed="false">
      <c r="A2146" s="19" t="n">
        <v>20</v>
      </c>
      <c r="B2146" s="19" t="n">
        <f aca="false">IFERROR(VLOOKUP(A2146,Personal!$A$6:$F$112,2,FALSE()),"")</f>
        <v>0</v>
      </c>
      <c r="C2146" s="19" t="str">
        <f aca="false">IFERROR(VLOOKUP(A2146,Personal!$A$6:$F$112,3,FALSE()),"")</f>
        <v>Olot</v>
      </c>
      <c r="D2146" s="19" t="s">
        <v>132</v>
      </c>
      <c r="E2146" s="19" t="s">
        <v>182</v>
      </c>
      <c r="F2146" s="19" t="s">
        <v>183</v>
      </c>
      <c r="G2146" s="19" t="s">
        <v>272</v>
      </c>
      <c r="H2146" s="19" t="n">
        <f aca="false">IF(OR(VLOOKUP(A2146,Personal!$A$6:$F$112,5,FALSE())&lt;&gt;"Sí",N2146="No aplica"),0,'Catàleg GRAE'!D74)</f>
        <v>1</v>
      </c>
      <c r="I2146" s="20"/>
      <c r="J2146" s="20"/>
      <c r="K2146" s="20"/>
      <c r="L2146" s="21"/>
      <c r="M2146" s="21"/>
      <c r="N2146" s="20"/>
      <c r="O2146" s="20"/>
      <c r="P2146" s="19" t="str">
        <f aca="false">IF(I2146="","",I2146-H2146)</f>
        <v/>
      </c>
      <c r="Q2146" s="19" t="str">
        <f aca="true">IF(B2146="","",IF(N2146="No aplica","No aplica",IF(I2146="","Pendent",IF(N2146="Per substituir","Substituir",IF(OR(N2146="No localitzat",N2146="No lliurat"),"Reposar",IF(I2146&lt;H2146,"Reposar",IF(I2146&gt;H2146,"Revisar excedent",IF(AND(G2146="Sí",M2146&lt;&gt;"",M2146&lt;TODAY()),"EPI caducat",IF(AND(G2146="Sí",M2146&lt;&gt;"",M2146&lt;=TODAY()+90),"EPI caduca ≤90 dies",IF(OR(N2146="Deteriorat usable",N2146="Revisió necessària"),"Revisar","OK"))))))))))</f>
      </c>
      <c r="R2146" s="20"/>
    </row>
    <row r="2147" customFormat="false" ht="15" hidden="false" customHeight="false" outlineLevel="0" collapsed="false">
      <c r="A2147" s="19" t="n">
        <v>20</v>
      </c>
      <c r="B2147" s="19" t="n">
        <f aca="false">IFERROR(VLOOKUP(A2147,Personal!$A$6:$F$112,2,FALSE()),"")</f>
        <v>0</v>
      </c>
      <c r="C2147" s="19" t="str">
        <f aca="false">IFERROR(VLOOKUP(A2147,Personal!$A$6:$F$112,3,FALSE()),"")</f>
        <v>Olot</v>
      </c>
      <c r="D2147" s="19" t="s">
        <v>177</v>
      </c>
      <c r="E2147" s="19" t="s">
        <v>184</v>
      </c>
      <c r="F2147" s="19" t="s">
        <v>185</v>
      </c>
      <c r="G2147" s="19" t="s">
        <v>272</v>
      </c>
      <c r="H2147" s="19" t="n">
        <f aca="false">IF(OR(VLOOKUP(A2147,Personal!$A$6:$F$112,5,FALSE())&lt;&gt;"Sí",N2147="No aplica"),0,'Catàleg GRAE'!D75)</f>
        <v>1</v>
      </c>
      <c r="I2147" s="20"/>
      <c r="J2147" s="20"/>
      <c r="K2147" s="20"/>
      <c r="L2147" s="21"/>
      <c r="M2147" s="21"/>
      <c r="N2147" s="20"/>
      <c r="O2147" s="20"/>
      <c r="P2147" s="19" t="str">
        <f aca="false">IF(I2147="","",I2147-H2147)</f>
        <v/>
      </c>
      <c r="Q2147" s="19" t="str">
        <f aca="true">IF(B2147="","",IF(N2147="No aplica","No aplica",IF(I2147="","Pendent",IF(N2147="Per substituir","Substituir",IF(OR(N2147="No localitzat",N2147="No lliurat"),"Reposar",IF(I2147&lt;H2147,"Reposar",IF(I2147&gt;H2147,"Revisar excedent",IF(AND(G2147="Sí",M2147&lt;&gt;"",M2147&lt;TODAY()),"EPI caducat",IF(AND(G2147="Sí",M2147&lt;&gt;"",M2147&lt;=TODAY()+90),"EPI caduca ≤90 dies",IF(OR(N2147="Deteriorat usable",N2147="Revisió necessària"),"Revisar","OK"))))))))))</f>
      </c>
      <c r="R2147" s="20"/>
    </row>
    <row r="2148" customFormat="false" ht="15" hidden="false" customHeight="false" outlineLevel="0" collapsed="false">
      <c r="A2148" s="19" t="n">
        <v>20</v>
      </c>
      <c r="B2148" s="19" t="n">
        <f aca="false">IFERROR(VLOOKUP(A2148,Personal!$A$6:$F$112,2,FALSE()),"")</f>
        <v>0</v>
      </c>
      <c r="C2148" s="19" t="str">
        <f aca="false">IFERROR(VLOOKUP(A2148,Personal!$A$6:$F$112,3,FALSE()),"")</f>
        <v>Olot</v>
      </c>
      <c r="D2148" s="19" t="s">
        <v>142</v>
      </c>
      <c r="E2148" s="19" t="s">
        <v>186</v>
      </c>
      <c r="F2148" s="19" t="s">
        <v>187</v>
      </c>
      <c r="G2148" s="19" t="s">
        <v>272</v>
      </c>
      <c r="H2148" s="19" t="n">
        <f aca="false">IF(OR(VLOOKUP(A2148,Personal!$A$6:$F$112,5,FALSE())&lt;&gt;"Sí",N2148="No aplica"),0,'Catàleg GRAE'!D76)</f>
        <v>1</v>
      </c>
      <c r="I2148" s="20"/>
      <c r="J2148" s="20"/>
      <c r="K2148" s="20"/>
      <c r="L2148" s="21"/>
      <c r="M2148" s="21"/>
      <c r="N2148" s="20"/>
      <c r="O2148" s="20"/>
      <c r="P2148" s="19" t="str">
        <f aca="false">IF(I2148="","",I2148-H2148)</f>
        <v/>
      </c>
      <c r="Q2148" s="19" t="str">
        <f aca="true">IF(B2148="","",IF(N2148="No aplica","No aplica",IF(I2148="","Pendent",IF(N2148="Per substituir","Substituir",IF(OR(N2148="No localitzat",N2148="No lliurat"),"Reposar",IF(I2148&lt;H2148,"Reposar",IF(I2148&gt;H2148,"Revisar excedent",IF(AND(G2148="Sí",M2148&lt;&gt;"",M2148&lt;TODAY()),"EPI caducat",IF(AND(G2148="Sí",M2148&lt;&gt;"",M2148&lt;=TODAY()+90),"EPI caduca ≤90 dies",IF(OR(N2148="Deteriorat usable",N2148="Revisió necessària"),"Revisar","OK"))))))))))</f>
      </c>
      <c r="R2148" s="20"/>
    </row>
    <row r="2149" customFormat="false" ht="15" hidden="false" customHeight="false" outlineLevel="0" collapsed="false">
      <c r="A2149" s="19" t="n">
        <v>20</v>
      </c>
      <c r="B2149" s="19" t="n">
        <f aca="false">IFERROR(VLOOKUP(A2149,Personal!$A$6:$F$112,2,FALSE()),"")</f>
        <v>0</v>
      </c>
      <c r="C2149" s="19" t="str">
        <f aca="false">IFERROR(VLOOKUP(A2149,Personal!$A$6:$F$112,3,FALSE()),"")</f>
        <v>Olot</v>
      </c>
      <c r="D2149" s="19" t="s">
        <v>177</v>
      </c>
      <c r="E2149" s="19" t="s">
        <v>188</v>
      </c>
      <c r="F2149" s="19" t="s">
        <v>189</v>
      </c>
      <c r="G2149" s="19" t="s">
        <v>272</v>
      </c>
      <c r="H2149" s="19" t="n">
        <f aca="false">IF(OR(VLOOKUP(A2149,Personal!$A$6:$F$112,5,FALSE())&lt;&gt;"Sí",N2149="No aplica"),0,'Catàleg GRAE'!D77)</f>
        <v>1</v>
      </c>
      <c r="I2149" s="20"/>
      <c r="J2149" s="20"/>
      <c r="K2149" s="20"/>
      <c r="L2149" s="21"/>
      <c r="M2149" s="21"/>
      <c r="N2149" s="20"/>
      <c r="O2149" s="20"/>
      <c r="P2149" s="19" t="str">
        <f aca="false">IF(I2149="","",I2149-H2149)</f>
        <v/>
      </c>
      <c r="Q2149" s="19" t="str">
        <f aca="true">IF(B2149="","",IF(N2149="No aplica","No aplica",IF(I2149="","Pendent",IF(N2149="Per substituir","Substituir",IF(OR(N2149="No localitzat",N2149="No lliurat"),"Reposar",IF(I2149&lt;H2149,"Reposar",IF(I2149&gt;H2149,"Revisar excedent",IF(AND(G2149="Sí",M2149&lt;&gt;"",M2149&lt;TODAY()),"EPI caducat",IF(AND(G2149="Sí",M2149&lt;&gt;"",M2149&lt;=TODAY()+90),"EPI caduca ≤90 dies",IF(OR(N2149="Deteriorat usable",N2149="Revisió necessària"),"Revisar","OK"))))))))))</f>
      </c>
      <c r="R2149" s="20"/>
    </row>
    <row r="2150" customFormat="false" ht="15" hidden="false" customHeight="false" outlineLevel="0" collapsed="false">
      <c r="A2150" s="19" t="n">
        <v>20</v>
      </c>
      <c r="B2150" s="19" t="n">
        <f aca="false">IFERROR(VLOOKUP(A2150,Personal!$A$6:$F$112,2,FALSE()),"")</f>
        <v>0</v>
      </c>
      <c r="C2150" s="19" t="str">
        <f aca="false">IFERROR(VLOOKUP(A2150,Personal!$A$6:$F$112,3,FALSE()),"")</f>
        <v>Olot</v>
      </c>
      <c r="D2150" s="19" t="s">
        <v>132</v>
      </c>
      <c r="E2150" s="19" t="s">
        <v>190</v>
      </c>
      <c r="F2150" s="19" t="s">
        <v>191</v>
      </c>
      <c r="G2150" s="19" t="s">
        <v>272</v>
      </c>
      <c r="H2150" s="19" t="n">
        <f aca="false">IF(OR(VLOOKUP(A2150,Personal!$A$6:$F$112,5,FALSE())&lt;&gt;"Sí",N2150="No aplica"),0,'Catàleg GRAE'!D78)</f>
        <v>1</v>
      </c>
      <c r="I2150" s="20"/>
      <c r="J2150" s="20"/>
      <c r="K2150" s="20"/>
      <c r="L2150" s="21"/>
      <c r="M2150" s="21"/>
      <c r="N2150" s="20"/>
      <c r="O2150" s="20"/>
      <c r="P2150" s="19" t="str">
        <f aca="false">IF(I2150="","",I2150-H2150)</f>
        <v/>
      </c>
      <c r="Q2150" s="19" t="str">
        <f aca="true">IF(B2150="","",IF(N2150="No aplica","No aplica",IF(I2150="","Pendent",IF(N2150="Per substituir","Substituir",IF(OR(N2150="No localitzat",N2150="No lliurat"),"Reposar",IF(I2150&lt;H2150,"Reposar",IF(I2150&gt;H2150,"Revisar excedent",IF(AND(G2150="Sí",M2150&lt;&gt;"",M2150&lt;TODAY()),"EPI caducat",IF(AND(G2150="Sí",M2150&lt;&gt;"",M2150&lt;=TODAY()+90),"EPI caduca ≤90 dies",IF(OR(N2150="Deteriorat usable",N2150="Revisió necessària"),"Revisar","OK"))))))))))</f>
      </c>
      <c r="R2150" s="20"/>
    </row>
    <row r="2151" customFormat="false" ht="15" hidden="false" customHeight="false" outlineLevel="0" collapsed="false">
      <c r="A2151" s="19" t="n">
        <v>20</v>
      </c>
      <c r="B2151" s="19" t="n">
        <f aca="false">IFERROR(VLOOKUP(A2151,Personal!$A$6:$F$112,2,FALSE()),"")</f>
        <v>0</v>
      </c>
      <c r="C2151" s="19" t="str">
        <f aca="false">IFERROR(VLOOKUP(A2151,Personal!$A$6:$F$112,3,FALSE()),"")</f>
        <v>Olot</v>
      </c>
      <c r="D2151" s="19" t="s">
        <v>177</v>
      </c>
      <c r="E2151" s="19" t="s">
        <v>192</v>
      </c>
      <c r="F2151" s="19" t="s">
        <v>193</v>
      </c>
      <c r="G2151" s="19" t="s">
        <v>272</v>
      </c>
      <c r="H2151" s="19" t="n">
        <f aca="false">IF(OR(VLOOKUP(A2151,Personal!$A$6:$F$112,5,FALSE())&lt;&gt;"Sí",N2151="No aplica"),0,'Catàleg GRAE'!D79)</f>
        <v>8</v>
      </c>
      <c r="I2151" s="20"/>
      <c r="J2151" s="20"/>
      <c r="K2151" s="20"/>
      <c r="L2151" s="21"/>
      <c r="M2151" s="21"/>
      <c r="N2151" s="20"/>
      <c r="O2151" s="20"/>
      <c r="P2151" s="19" t="str">
        <f aca="false">IF(I2151="","",I2151-H2151)</f>
        <v/>
      </c>
      <c r="Q2151" s="19" t="str">
        <f aca="true">IF(B2151="","",IF(N2151="No aplica","No aplica",IF(I2151="","Pendent",IF(N2151="Per substituir","Substituir",IF(OR(N2151="No localitzat",N2151="No lliurat"),"Reposar",IF(I2151&lt;H2151,"Reposar",IF(I2151&gt;H2151,"Revisar excedent",IF(AND(G2151="Sí",M2151&lt;&gt;"",M2151&lt;TODAY()),"EPI caducat",IF(AND(G2151="Sí",M2151&lt;&gt;"",M2151&lt;=TODAY()+90),"EPI caduca ≤90 dies",IF(OR(N2151="Deteriorat usable",N2151="Revisió necessària"),"Revisar","OK"))))))))))</f>
      </c>
      <c r="R2151" s="20"/>
    </row>
    <row r="2152" customFormat="false" ht="15" hidden="false" customHeight="false" outlineLevel="0" collapsed="false">
      <c r="A2152" s="19" t="n">
        <v>20</v>
      </c>
      <c r="B2152" s="19" t="n">
        <f aca="false">IFERROR(VLOOKUP(A2152,Personal!$A$6:$F$112,2,FALSE()),"")</f>
        <v>0</v>
      </c>
      <c r="C2152" s="19" t="str">
        <f aca="false">IFERROR(VLOOKUP(A2152,Personal!$A$6:$F$112,3,FALSE()),"")</f>
        <v>Olot</v>
      </c>
      <c r="D2152" s="19" t="s">
        <v>177</v>
      </c>
      <c r="E2152" s="19" t="s">
        <v>194</v>
      </c>
      <c r="F2152" s="19" t="s">
        <v>195</v>
      </c>
      <c r="G2152" s="19" t="s">
        <v>272</v>
      </c>
      <c r="H2152" s="19" t="n">
        <f aca="false">IF(OR(VLOOKUP(A2152,Personal!$A$6:$F$112,5,FALSE())&lt;&gt;"Sí",N2152="No aplica"),0,'Catàleg GRAE'!D80)</f>
        <v>2</v>
      </c>
      <c r="I2152" s="20"/>
      <c r="J2152" s="20"/>
      <c r="K2152" s="20"/>
      <c r="L2152" s="21"/>
      <c r="M2152" s="21"/>
      <c r="N2152" s="20"/>
      <c r="O2152" s="20"/>
      <c r="P2152" s="19" t="str">
        <f aca="false">IF(I2152="","",I2152-H2152)</f>
        <v/>
      </c>
      <c r="Q2152" s="19" t="str">
        <f aca="true">IF(B2152="","",IF(N2152="No aplica","No aplica",IF(I2152="","Pendent",IF(N2152="Per substituir","Substituir",IF(OR(N2152="No localitzat",N2152="No lliurat"),"Reposar",IF(I2152&lt;H2152,"Reposar",IF(I2152&gt;H2152,"Revisar excedent",IF(AND(G2152="Sí",M2152&lt;&gt;"",M2152&lt;TODAY()),"EPI caducat",IF(AND(G2152="Sí",M2152&lt;&gt;"",M2152&lt;=TODAY()+90),"EPI caduca ≤90 dies",IF(OR(N2152="Deteriorat usable",N2152="Revisió necessària"),"Revisar","OK"))))))))))</f>
      </c>
      <c r="R2152" s="20"/>
    </row>
    <row r="2153" customFormat="false" ht="15" hidden="false" customHeight="false" outlineLevel="0" collapsed="false">
      <c r="A2153" s="19" t="n">
        <v>20</v>
      </c>
      <c r="B2153" s="19" t="n">
        <f aca="false">IFERROR(VLOOKUP(A2153,Personal!$A$6:$F$112,2,FALSE()),"")</f>
        <v>0</v>
      </c>
      <c r="C2153" s="19" t="str">
        <f aca="false">IFERROR(VLOOKUP(A2153,Personal!$A$6:$F$112,3,FALSE()),"")</f>
        <v>Olot</v>
      </c>
      <c r="D2153" s="19" t="s">
        <v>177</v>
      </c>
      <c r="E2153" s="19" t="s">
        <v>196</v>
      </c>
      <c r="F2153" s="19" t="s">
        <v>197</v>
      </c>
      <c r="G2153" s="19" t="s">
        <v>272</v>
      </c>
      <c r="H2153" s="19" t="n">
        <f aca="false">IF(OR(VLOOKUP(A2153,Personal!$A$6:$F$112,5,FALSE())&lt;&gt;"Sí",N2153="No aplica"),0,'Catàleg GRAE'!D81)</f>
        <v>1</v>
      </c>
      <c r="I2153" s="20"/>
      <c r="J2153" s="20"/>
      <c r="K2153" s="20"/>
      <c r="L2153" s="21"/>
      <c r="M2153" s="21"/>
      <c r="N2153" s="20"/>
      <c r="O2153" s="20"/>
      <c r="P2153" s="19" t="str">
        <f aca="false">IF(I2153="","",I2153-H2153)</f>
        <v/>
      </c>
      <c r="Q2153" s="19" t="str">
        <f aca="true">IF(B2153="","",IF(N2153="No aplica","No aplica",IF(I2153="","Pendent",IF(N2153="Per substituir","Substituir",IF(OR(N2153="No localitzat",N2153="No lliurat"),"Reposar",IF(I2153&lt;H2153,"Reposar",IF(I2153&gt;H2153,"Revisar excedent",IF(AND(G2153="Sí",M2153&lt;&gt;"",M2153&lt;TODAY()),"EPI caducat",IF(AND(G2153="Sí",M2153&lt;&gt;"",M2153&lt;=TODAY()+90),"EPI caduca ≤90 dies",IF(OR(N2153="Deteriorat usable",N2153="Revisió necessària"),"Revisar","OK"))))))))))</f>
      </c>
      <c r="R2153" s="20"/>
    </row>
    <row r="2154" customFormat="false" ht="15" hidden="false" customHeight="false" outlineLevel="0" collapsed="false">
      <c r="A2154" s="19" t="n">
        <v>20</v>
      </c>
      <c r="B2154" s="19" t="n">
        <f aca="false">IFERROR(VLOOKUP(A2154,Personal!$A$6:$F$112,2,FALSE()),"")</f>
        <v>0</v>
      </c>
      <c r="C2154" s="19" t="str">
        <f aca="false">IFERROR(VLOOKUP(A2154,Personal!$A$6:$F$112,3,FALSE()),"")</f>
        <v>Olot</v>
      </c>
      <c r="D2154" s="19" t="s">
        <v>177</v>
      </c>
      <c r="E2154" s="19" t="s">
        <v>198</v>
      </c>
      <c r="F2154" s="19" t="s">
        <v>199</v>
      </c>
      <c r="G2154" s="19" t="s">
        <v>272</v>
      </c>
      <c r="H2154" s="19" t="n">
        <f aca="false">IF(OR(VLOOKUP(A2154,Personal!$A$6:$F$112,5,FALSE())&lt;&gt;"Sí",N2154="No aplica"),0,'Catàleg GRAE'!D82)</f>
        <v>1</v>
      </c>
      <c r="I2154" s="20"/>
      <c r="J2154" s="20"/>
      <c r="K2154" s="20"/>
      <c r="L2154" s="21"/>
      <c r="M2154" s="21"/>
      <c r="N2154" s="20"/>
      <c r="O2154" s="20"/>
      <c r="P2154" s="19" t="str">
        <f aca="false">IF(I2154="","",I2154-H2154)</f>
        <v/>
      </c>
      <c r="Q2154" s="19" t="str">
        <f aca="true">IF(B2154="","",IF(N2154="No aplica","No aplica",IF(I2154="","Pendent",IF(N2154="Per substituir","Substituir",IF(OR(N2154="No localitzat",N2154="No lliurat"),"Reposar",IF(I2154&lt;H2154,"Reposar",IF(I2154&gt;H2154,"Revisar excedent",IF(AND(G2154="Sí",M2154&lt;&gt;"",M2154&lt;TODAY()),"EPI caducat",IF(AND(G2154="Sí",M2154&lt;&gt;"",M2154&lt;=TODAY()+90),"EPI caduca ≤90 dies",IF(OR(N2154="Deteriorat usable",N2154="Revisió necessària"),"Revisar","OK"))))))))))</f>
      </c>
      <c r="R2154" s="20"/>
    </row>
    <row r="2155" customFormat="false" ht="15" hidden="false" customHeight="false" outlineLevel="0" collapsed="false">
      <c r="A2155" s="19" t="n">
        <v>20</v>
      </c>
      <c r="B2155" s="19" t="n">
        <f aca="false">IFERROR(VLOOKUP(A2155,Personal!$A$6:$F$112,2,FALSE()),"")</f>
        <v>0</v>
      </c>
      <c r="C2155" s="19" t="str">
        <f aca="false">IFERROR(VLOOKUP(A2155,Personal!$A$6:$F$112,3,FALSE()),"")</f>
        <v>Olot</v>
      </c>
      <c r="D2155" s="19" t="s">
        <v>177</v>
      </c>
      <c r="E2155" s="19" t="s">
        <v>200</v>
      </c>
      <c r="F2155" s="19" t="s">
        <v>201</v>
      </c>
      <c r="G2155" s="19" t="s">
        <v>272</v>
      </c>
      <c r="H2155" s="19" t="n">
        <f aca="false">IF(OR(VLOOKUP(A2155,Personal!$A$6:$F$112,5,FALSE())&lt;&gt;"Sí",N2155="No aplica"),0,'Catàleg GRAE'!D83)</f>
        <v>1</v>
      </c>
      <c r="I2155" s="20"/>
      <c r="J2155" s="20"/>
      <c r="K2155" s="20"/>
      <c r="L2155" s="21"/>
      <c r="M2155" s="21"/>
      <c r="N2155" s="20"/>
      <c r="O2155" s="20"/>
      <c r="P2155" s="19" t="str">
        <f aca="false">IF(I2155="","",I2155-H2155)</f>
        <v/>
      </c>
      <c r="Q2155" s="19" t="str">
        <f aca="true">IF(B2155="","",IF(N2155="No aplica","No aplica",IF(I2155="","Pendent",IF(N2155="Per substituir","Substituir",IF(OR(N2155="No localitzat",N2155="No lliurat"),"Reposar",IF(I2155&lt;H2155,"Reposar",IF(I2155&gt;H2155,"Revisar excedent",IF(AND(G2155="Sí",M2155&lt;&gt;"",M2155&lt;TODAY()),"EPI caducat",IF(AND(G2155="Sí",M2155&lt;&gt;"",M2155&lt;=TODAY()+90),"EPI caduca ≤90 dies",IF(OR(N2155="Deteriorat usable",N2155="Revisió necessària"),"Revisar","OK"))))))))))</f>
      </c>
      <c r="R2155" s="20"/>
    </row>
    <row r="2156" customFormat="false" ht="15" hidden="false" customHeight="false" outlineLevel="0" collapsed="false">
      <c r="A2156" s="19" t="n">
        <v>20</v>
      </c>
      <c r="B2156" s="19" t="n">
        <f aca="false">IFERROR(VLOOKUP(A2156,Personal!$A$6:$F$112,2,FALSE()),"")</f>
        <v>0</v>
      </c>
      <c r="C2156" s="19" t="str">
        <f aca="false">IFERROR(VLOOKUP(A2156,Personal!$A$6:$F$112,3,FALSE()),"")</f>
        <v>Olot</v>
      </c>
      <c r="D2156" s="19" t="s">
        <v>94</v>
      </c>
      <c r="E2156" s="19" t="s">
        <v>202</v>
      </c>
      <c r="F2156" s="19" t="s">
        <v>203</v>
      </c>
      <c r="G2156" s="19" t="s">
        <v>291</v>
      </c>
      <c r="H2156" s="19" t="n">
        <f aca="false">IF(OR(VLOOKUP(A2156,Personal!$A$6:$F$112,5,FALSE())&lt;&gt;"Sí",N2156="No aplica"),0,'Catàleg GRAE'!D84)</f>
        <v>1</v>
      </c>
      <c r="I2156" s="20"/>
      <c r="J2156" s="20"/>
      <c r="K2156" s="20"/>
      <c r="L2156" s="21"/>
      <c r="M2156" s="21"/>
      <c r="N2156" s="20"/>
      <c r="O2156" s="20"/>
      <c r="P2156" s="19" t="str">
        <f aca="false">IF(I2156="","",I2156-H2156)</f>
        <v/>
      </c>
      <c r="Q2156" s="19" t="str">
        <f aca="true">IF(B2156="","",IF(N2156="No aplica","No aplica",IF(I2156="","Pendent",IF(N2156="Per substituir","Substituir",IF(OR(N2156="No localitzat",N2156="No lliurat"),"Reposar",IF(I2156&lt;H2156,"Reposar",IF(I2156&gt;H2156,"Revisar excedent",IF(AND(G2156="Sí",M2156&lt;&gt;"",M2156&lt;TODAY()),"EPI caducat",IF(AND(G2156="Sí",M2156&lt;&gt;"",M2156&lt;=TODAY()+90),"EPI caduca ≤90 dies",IF(OR(N2156="Deteriorat usable",N2156="Revisió necessària"),"Revisar","OK"))))))))))</f>
      </c>
      <c r="R2156" s="20"/>
    </row>
    <row r="2157" customFormat="false" ht="15" hidden="false" customHeight="false" outlineLevel="0" collapsed="false">
      <c r="A2157" s="19" t="n">
        <v>20</v>
      </c>
      <c r="B2157" s="19" t="n">
        <f aca="false">IFERROR(VLOOKUP(A2157,Personal!$A$6:$F$112,2,FALSE()),"")</f>
        <v>0</v>
      </c>
      <c r="C2157" s="19" t="str">
        <f aca="false">IFERROR(VLOOKUP(A2157,Personal!$A$6:$F$112,3,FALSE()),"")</f>
        <v>Olot</v>
      </c>
      <c r="D2157" s="19" t="s">
        <v>125</v>
      </c>
      <c r="E2157" s="19" t="s">
        <v>204</v>
      </c>
      <c r="F2157" s="19" t="s">
        <v>205</v>
      </c>
      <c r="G2157" s="19" t="s">
        <v>291</v>
      </c>
      <c r="H2157" s="19" t="n">
        <f aca="false">IF(OR(VLOOKUP(A2157,Personal!$A$6:$F$112,5,FALSE())&lt;&gt;"Sí",N2157="No aplica"),0,'Catàleg GRAE'!D85)</f>
        <v>1</v>
      </c>
      <c r="I2157" s="20"/>
      <c r="J2157" s="20"/>
      <c r="K2157" s="20"/>
      <c r="L2157" s="21"/>
      <c r="M2157" s="21"/>
      <c r="N2157" s="20"/>
      <c r="O2157" s="20"/>
      <c r="P2157" s="19" t="str">
        <f aca="false">IF(I2157="","",I2157-H2157)</f>
        <v/>
      </c>
      <c r="Q2157" s="19" t="str">
        <f aca="true">IF(B2157="","",IF(N2157="No aplica","No aplica",IF(I2157="","Pendent",IF(N2157="Per substituir","Substituir",IF(OR(N2157="No localitzat",N2157="No lliurat"),"Reposar",IF(I2157&lt;H2157,"Reposar",IF(I2157&gt;H2157,"Revisar excedent",IF(AND(G2157="Sí",M2157&lt;&gt;"",M2157&lt;TODAY()),"EPI caducat",IF(AND(G2157="Sí",M2157&lt;&gt;"",M2157&lt;=TODAY()+90),"EPI caduca ≤90 dies",IF(OR(N2157="Deteriorat usable",N2157="Revisió necessària"),"Revisar","OK"))))))))))</f>
      </c>
      <c r="R2157" s="20"/>
    </row>
    <row r="2158" customFormat="false" ht="15" hidden="false" customHeight="false" outlineLevel="0" collapsed="false">
      <c r="A2158" s="19" t="n">
        <v>20</v>
      </c>
      <c r="B2158" s="19" t="n">
        <f aca="false">IFERROR(VLOOKUP(A2158,Personal!$A$6:$F$112,2,FALSE()),"")</f>
        <v>0</v>
      </c>
      <c r="C2158" s="19" t="str">
        <f aca="false">IFERROR(VLOOKUP(A2158,Personal!$A$6:$F$112,3,FALSE()),"")</f>
        <v>Olot</v>
      </c>
      <c r="D2158" s="19" t="s">
        <v>153</v>
      </c>
      <c r="E2158" s="19" t="s">
        <v>206</v>
      </c>
      <c r="F2158" s="19" t="s">
        <v>207</v>
      </c>
      <c r="G2158" s="19" t="s">
        <v>272</v>
      </c>
      <c r="H2158" s="19" t="n">
        <f aca="false">IF(OR(VLOOKUP(A2158,Personal!$A$6:$F$112,5,FALSE())&lt;&gt;"Sí",N2158="No aplica"),0,'Catàleg GRAE'!D86)</f>
        <v>1</v>
      </c>
      <c r="I2158" s="20"/>
      <c r="J2158" s="20"/>
      <c r="K2158" s="20"/>
      <c r="L2158" s="21"/>
      <c r="M2158" s="21"/>
      <c r="N2158" s="20"/>
      <c r="O2158" s="20"/>
      <c r="P2158" s="19" t="str">
        <f aca="false">IF(I2158="","",I2158-H2158)</f>
        <v/>
      </c>
      <c r="Q2158" s="19" t="str">
        <f aca="true">IF(B2158="","",IF(N2158="No aplica","No aplica",IF(I2158="","Pendent",IF(N2158="Per substituir","Substituir",IF(OR(N2158="No localitzat",N2158="No lliurat"),"Reposar",IF(I2158&lt;H2158,"Reposar",IF(I2158&gt;H2158,"Revisar excedent",IF(AND(G2158="Sí",M2158&lt;&gt;"",M2158&lt;TODAY()),"EPI caducat",IF(AND(G2158="Sí",M2158&lt;&gt;"",M2158&lt;=TODAY()+90),"EPI caduca ≤90 dies",IF(OR(N2158="Deteriorat usable",N2158="Revisió necessària"),"Revisar","OK"))))))))))</f>
      </c>
      <c r="R2158" s="20"/>
    </row>
    <row r="2159" customFormat="false" ht="15" hidden="false" customHeight="false" outlineLevel="0" collapsed="false">
      <c r="A2159" s="19" t="n">
        <v>20</v>
      </c>
      <c r="B2159" s="19" t="n">
        <f aca="false">IFERROR(VLOOKUP(A2159,Personal!$A$6:$F$112,2,FALSE()),"")</f>
        <v>0</v>
      </c>
      <c r="C2159" s="19" t="str">
        <f aca="false">IFERROR(VLOOKUP(A2159,Personal!$A$6:$F$112,3,FALSE()),"")</f>
        <v>Olot</v>
      </c>
      <c r="D2159" s="19" t="s">
        <v>177</v>
      </c>
      <c r="E2159" s="19" t="s">
        <v>208</v>
      </c>
      <c r="F2159" s="19" t="s">
        <v>209</v>
      </c>
      <c r="G2159" s="19" t="s">
        <v>272</v>
      </c>
      <c r="H2159" s="19" t="n">
        <f aca="false">IF(OR(VLOOKUP(A2159,Personal!$A$6:$F$112,5,FALSE())&lt;&gt;"Sí",N2159="No aplica"),0,'Catàleg GRAE'!D87)</f>
        <v>1</v>
      </c>
      <c r="I2159" s="20"/>
      <c r="J2159" s="20"/>
      <c r="K2159" s="20"/>
      <c r="L2159" s="21"/>
      <c r="M2159" s="21"/>
      <c r="N2159" s="20"/>
      <c r="O2159" s="20"/>
      <c r="P2159" s="19" t="str">
        <f aca="false">IF(I2159="","",I2159-H2159)</f>
        <v/>
      </c>
      <c r="Q2159" s="19" t="str">
        <f aca="true">IF(B2159="","",IF(N2159="No aplica","No aplica",IF(I2159="","Pendent",IF(N2159="Per substituir","Substituir",IF(OR(N2159="No localitzat",N2159="No lliurat"),"Reposar",IF(I2159&lt;H2159,"Reposar",IF(I2159&gt;H2159,"Revisar excedent",IF(AND(G2159="Sí",M2159&lt;&gt;"",M2159&lt;TODAY()),"EPI caducat",IF(AND(G2159="Sí",M2159&lt;&gt;"",M2159&lt;=TODAY()+90),"EPI caduca ≤90 dies",IF(OR(N2159="Deteriorat usable",N2159="Revisió necessària"),"Revisar","OK"))))))))))</f>
      </c>
      <c r="R2159" s="20"/>
    </row>
    <row r="2160" customFormat="false" ht="15" hidden="false" customHeight="false" outlineLevel="0" collapsed="false">
      <c r="A2160" s="19" t="n">
        <v>20</v>
      </c>
      <c r="B2160" s="19" t="n">
        <f aca="false">IFERROR(VLOOKUP(A2160,Personal!$A$6:$F$112,2,FALSE()),"")</f>
        <v>0</v>
      </c>
      <c r="C2160" s="19" t="str">
        <f aca="false">IFERROR(VLOOKUP(A2160,Personal!$A$6:$F$112,3,FALSE()),"")</f>
        <v>Olot</v>
      </c>
      <c r="D2160" s="19" t="s">
        <v>177</v>
      </c>
      <c r="E2160" s="19" t="s">
        <v>210</v>
      </c>
      <c r="F2160" s="19" t="s">
        <v>211</v>
      </c>
      <c r="G2160" s="19" t="s">
        <v>272</v>
      </c>
      <c r="H2160" s="19" t="n">
        <f aca="false">IF(OR(VLOOKUP(A2160,Personal!$A$6:$F$112,5,FALSE())&lt;&gt;"Sí",N2160="No aplica"),0,'Catàleg GRAE'!D88)</f>
        <v>1</v>
      </c>
      <c r="I2160" s="20"/>
      <c r="J2160" s="20"/>
      <c r="K2160" s="20"/>
      <c r="L2160" s="21"/>
      <c r="M2160" s="21"/>
      <c r="N2160" s="20"/>
      <c r="O2160" s="20"/>
      <c r="P2160" s="19" t="str">
        <f aca="false">IF(I2160="","",I2160-H2160)</f>
        <v/>
      </c>
      <c r="Q2160" s="19" t="str">
        <f aca="true">IF(B2160="","",IF(N2160="No aplica","No aplica",IF(I2160="","Pendent",IF(N2160="Per substituir","Substituir",IF(OR(N2160="No localitzat",N2160="No lliurat"),"Reposar",IF(I2160&lt;H2160,"Reposar",IF(I2160&gt;H2160,"Revisar excedent",IF(AND(G2160="Sí",M2160&lt;&gt;"",M2160&lt;TODAY()),"EPI caducat",IF(AND(G2160="Sí",M2160&lt;&gt;"",M2160&lt;=TODAY()+90),"EPI caduca ≤90 dies",IF(OR(N2160="Deteriorat usable",N2160="Revisió necessària"),"Revisar","OK"))))))))))</f>
      </c>
      <c r="R2160" s="20"/>
    </row>
    <row r="2161" customFormat="false" ht="15" hidden="false" customHeight="false" outlineLevel="0" collapsed="false">
      <c r="A2161" s="19" t="n">
        <v>20</v>
      </c>
      <c r="B2161" s="19" t="n">
        <f aca="false">IFERROR(VLOOKUP(A2161,Personal!$A$6:$F$112,2,FALSE()),"")</f>
        <v>0</v>
      </c>
      <c r="C2161" s="19" t="str">
        <f aca="false">IFERROR(VLOOKUP(A2161,Personal!$A$6:$F$112,3,FALSE()),"")</f>
        <v>Olot</v>
      </c>
      <c r="D2161" s="19" t="s">
        <v>125</v>
      </c>
      <c r="E2161" s="19" t="s">
        <v>212</v>
      </c>
      <c r="F2161" s="19" t="s">
        <v>213</v>
      </c>
      <c r="G2161" s="19" t="s">
        <v>272</v>
      </c>
      <c r="H2161" s="19" t="n">
        <f aca="false">IF(OR(VLOOKUP(A2161,Personal!$A$6:$F$112,5,FALSE())&lt;&gt;"Sí",N2161="No aplica"),0,'Catàleg GRAE'!D89)</f>
        <v>1</v>
      </c>
      <c r="I2161" s="20"/>
      <c r="J2161" s="20"/>
      <c r="K2161" s="20"/>
      <c r="L2161" s="21"/>
      <c r="M2161" s="21"/>
      <c r="N2161" s="20"/>
      <c r="O2161" s="20"/>
      <c r="P2161" s="19" t="str">
        <f aca="false">IF(I2161="","",I2161-H2161)</f>
        <v/>
      </c>
      <c r="Q2161" s="19" t="str">
        <f aca="true">IF(B2161="","",IF(N2161="No aplica","No aplica",IF(I2161="","Pendent",IF(N2161="Per substituir","Substituir",IF(OR(N2161="No localitzat",N2161="No lliurat"),"Reposar",IF(I2161&lt;H2161,"Reposar",IF(I2161&gt;H2161,"Revisar excedent",IF(AND(G2161="Sí",M2161&lt;&gt;"",M2161&lt;TODAY()),"EPI caducat",IF(AND(G2161="Sí",M2161&lt;&gt;"",M2161&lt;=TODAY()+90),"EPI caduca ≤90 dies",IF(OR(N2161="Deteriorat usable",N2161="Revisió necessària"),"Revisar","OK"))))))))))</f>
      </c>
      <c r="R2161" s="20"/>
    </row>
    <row r="2162" customFormat="false" ht="15" hidden="false" customHeight="false" outlineLevel="0" collapsed="false">
      <c r="A2162" s="19" t="n">
        <v>20</v>
      </c>
      <c r="B2162" s="19" t="n">
        <f aca="false">IFERROR(VLOOKUP(A2162,Personal!$A$6:$F$112,2,FALSE()),"")</f>
        <v>0</v>
      </c>
      <c r="C2162" s="19" t="str">
        <f aca="false">IFERROR(VLOOKUP(A2162,Personal!$A$6:$F$112,3,FALSE()),"")</f>
        <v>Olot</v>
      </c>
      <c r="D2162" s="19" t="s">
        <v>40</v>
      </c>
      <c r="E2162" s="19" t="s">
        <v>214</v>
      </c>
      <c r="F2162" s="19" t="s">
        <v>215</v>
      </c>
      <c r="G2162" s="19" t="s">
        <v>291</v>
      </c>
      <c r="H2162" s="19" t="n">
        <f aca="false">IF(OR(VLOOKUP(A2162,Personal!$A$6:$F$112,5,FALSE())&lt;&gt;"Sí",N2162="No aplica"),0,'Catàleg GRAE'!D90)</f>
        <v>1</v>
      </c>
      <c r="I2162" s="20"/>
      <c r="J2162" s="20"/>
      <c r="K2162" s="20"/>
      <c r="L2162" s="21"/>
      <c r="M2162" s="21"/>
      <c r="N2162" s="20"/>
      <c r="O2162" s="20"/>
      <c r="P2162" s="19" t="str">
        <f aca="false">IF(I2162="","",I2162-H2162)</f>
        <v/>
      </c>
      <c r="Q2162" s="19" t="str">
        <f aca="true">IF(B2162="","",IF(N2162="No aplica","No aplica",IF(I2162="","Pendent",IF(N2162="Per substituir","Substituir",IF(OR(N2162="No localitzat",N2162="No lliurat"),"Reposar",IF(I2162&lt;H2162,"Reposar",IF(I2162&gt;H2162,"Revisar excedent",IF(AND(G2162="Sí",M2162&lt;&gt;"",M2162&lt;TODAY()),"EPI caducat",IF(AND(G2162="Sí",M2162&lt;&gt;"",M2162&lt;=TODAY()+90),"EPI caduca ≤90 dies",IF(OR(N2162="Deteriorat usable",N2162="Revisió necessària"),"Revisar","OK"))))))))))</f>
      </c>
      <c r="R2162" s="20"/>
    </row>
    <row r="2163" customFormat="false" ht="15" hidden="false" customHeight="false" outlineLevel="0" collapsed="false">
      <c r="A2163" s="19" t="n">
        <v>20</v>
      </c>
      <c r="B2163" s="19" t="n">
        <f aca="false">IFERROR(VLOOKUP(A2163,Personal!$A$6:$F$112,2,FALSE()),"")</f>
        <v>0</v>
      </c>
      <c r="C2163" s="19" t="str">
        <f aca="false">IFERROR(VLOOKUP(A2163,Personal!$A$6:$F$112,3,FALSE()),"")</f>
        <v>Olot</v>
      </c>
      <c r="D2163" s="19" t="s">
        <v>216</v>
      </c>
      <c r="E2163" s="19" t="s">
        <v>217</v>
      </c>
      <c r="F2163" s="19" t="s">
        <v>218</v>
      </c>
      <c r="G2163" s="19" t="s">
        <v>272</v>
      </c>
      <c r="H2163" s="19" t="n">
        <f aca="false">IF(OR(VLOOKUP(A2163,Personal!$A$6:$F$112,5,FALSE())&lt;&gt;"Sí",N2163="No aplica"),0,'Catàleg GRAE'!D91)</f>
        <v>1</v>
      </c>
      <c r="I2163" s="20"/>
      <c r="J2163" s="20"/>
      <c r="K2163" s="20"/>
      <c r="L2163" s="21"/>
      <c r="M2163" s="21"/>
      <c r="N2163" s="20"/>
      <c r="O2163" s="20"/>
      <c r="P2163" s="19" t="str">
        <f aca="false">IF(I2163="","",I2163-H2163)</f>
        <v/>
      </c>
      <c r="Q2163" s="19" t="str">
        <f aca="true">IF(B2163="","",IF(N2163="No aplica","No aplica",IF(I2163="","Pendent",IF(N2163="Per substituir","Substituir",IF(OR(N2163="No localitzat",N2163="No lliurat"),"Reposar",IF(I2163&lt;H2163,"Reposar",IF(I2163&gt;H2163,"Revisar excedent",IF(AND(G2163="Sí",M2163&lt;&gt;"",M2163&lt;TODAY()),"EPI caducat",IF(AND(G2163="Sí",M2163&lt;&gt;"",M2163&lt;=TODAY()+90),"EPI caduca ≤90 dies",IF(OR(N2163="Deteriorat usable",N2163="Revisió necessària"),"Revisar","OK"))))))))))</f>
      </c>
      <c r="R2163" s="20"/>
    </row>
    <row r="2164" customFormat="false" ht="15" hidden="false" customHeight="false" outlineLevel="0" collapsed="false">
      <c r="A2164" s="19" t="n">
        <v>20</v>
      </c>
      <c r="B2164" s="19" t="n">
        <f aca="false">IFERROR(VLOOKUP(A2164,Personal!$A$6:$F$112,2,FALSE()),"")</f>
        <v>0</v>
      </c>
      <c r="C2164" s="19" t="str">
        <f aca="false">IFERROR(VLOOKUP(A2164,Personal!$A$6:$F$112,3,FALSE()),"")</f>
        <v>Olot</v>
      </c>
      <c r="D2164" s="19" t="s">
        <v>37</v>
      </c>
      <c r="E2164" s="19" t="s">
        <v>219</v>
      </c>
      <c r="F2164" s="19" t="s">
        <v>220</v>
      </c>
      <c r="G2164" s="19" t="s">
        <v>291</v>
      </c>
      <c r="H2164" s="19" t="n">
        <f aca="false">IF(OR(VLOOKUP(A2164,Personal!$A$6:$F$112,5,FALSE())&lt;&gt;"Sí",N2164="No aplica"),0,'Catàleg GRAE'!D92)</f>
        <v>1</v>
      </c>
      <c r="I2164" s="20"/>
      <c r="J2164" s="20"/>
      <c r="K2164" s="20"/>
      <c r="L2164" s="21"/>
      <c r="M2164" s="21"/>
      <c r="N2164" s="20"/>
      <c r="O2164" s="20"/>
      <c r="P2164" s="19" t="str">
        <f aca="false">IF(I2164="","",I2164-H2164)</f>
        <v/>
      </c>
      <c r="Q2164" s="19" t="str">
        <f aca="true">IF(B2164="","",IF(N2164="No aplica","No aplica",IF(I2164="","Pendent",IF(N2164="Per substituir","Substituir",IF(OR(N2164="No localitzat",N2164="No lliurat"),"Reposar",IF(I2164&lt;H2164,"Reposar",IF(I2164&gt;H2164,"Revisar excedent",IF(AND(G2164="Sí",M2164&lt;&gt;"",M2164&lt;TODAY()),"EPI caducat",IF(AND(G2164="Sí",M2164&lt;&gt;"",M2164&lt;=TODAY()+90),"EPI caduca ≤90 dies",IF(OR(N2164="Deteriorat usable",N2164="Revisió necessària"),"Revisar","OK"))))))))))</f>
      </c>
      <c r="R2164" s="20"/>
    </row>
    <row r="2165" customFormat="false" ht="15" hidden="false" customHeight="false" outlineLevel="0" collapsed="false">
      <c r="A2165" s="19" t="n">
        <v>20</v>
      </c>
      <c r="B2165" s="19" t="n">
        <f aca="false">IFERROR(VLOOKUP(A2165,Personal!$A$6:$F$112,2,FALSE()),"")</f>
        <v>0</v>
      </c>
      <c r="C2165" s="19" t="str">
        <f aca="false">IFERROR(VLOOKUP(A2165,Personal!$A$6:$F$112,3,FALSE()),"")</f>
        <v>Olot</v>
      </c>
      <c r="D2165" s="19" t="s">
        <v>137</v>
      </c>
      <c r="E2165" s="19" t="s">
        <v>221</v>
      </c>
      <c r="F2165" s="19" t="s">
        <v>222</v>
      </c>
      <c r="G2165" s="19" t="s">
        <v>291</v>
      </c>
      <c r="H2165" s="19" t="n">
        <f aca="false">IF(OR(VLOOKUP(A2165,Personal!$A$6:$F$112,5,FALSE())&lt;&gt;"Sí",N2165="No aplica"),0,'Catàleg GRAE'!D93)</f>
        <v>1</v>
      </c>
      <c r="I2165" s="20"/>
      <c r="J2165" s="20"/>
      <c r="K2165" s="20"/>
      <c r="L2165" s="21"/>
      <c r="M2165" s="21"/>
      <c r="N2165" s="20"/>
      <c r="O2165" s="20"/>
      <c r="P2165" s="19" t="str">
        <f aca="false">IF(I2165="","",I2165-H2165)</f>
        <v/>
      </c>
      <c r="Q2165" s="19" t="str">
        <f aca="true">IF(B2165="","",IF(N2165="No aplica","No aplica",IF(I2165="","Pendent",IF(N2165="Per substituir","Substituir",IF(OR(N2165="No localitzat",N2165="No lliurat"),"Reposar",IF(I2165&lt;H2165,"Reposar",IF(I2165&gt;H2165,"Revisar excedent",IF(AND(G2165="Sí",M2165&lt;&gt;"",M2165&lt;TODAY()),"EPI caducat",IF(AND(G2165="Sí",M2165&lt;&gt;"",M2165&lt;=TODAY()+90),"EPI caduca ≤90 dies",IF(OR(N2165="Deteriorat usable",N2165="Revisió necessària"),"Revisar","OK"))))))))))</f>
      </c>
      <c r="R2165" s="20"/>
    </row>
    <row r="2166" customFormat="false" ht="15" hidden="false" customHeight="false" outlineLevel="0" collapsed="false">
      <c r="A2166" s="19" t="n">
        <v>20</v>
      </c>
      <c r="B2166" s="19" t="n">
        <f aca="false">IFERROR(VLOOKUP(A2166,Personal!$A$6:$F$112,2,FALSE()),"")</f>
        <v>0</v>
      </c>
      <c r="C2166" s="19" t="str">
        <f aca="false">IFERROR(VLOOKUP(A2166,Personal!$A$6:$F$112,3,FALSE()),"")</f>
        <v>Olot</v>
      </c>
      <c r="D2166" s="19" t="s">
        <v>137</v>
      </c>
      <c r="E2166" s="19" t="s">
        <v>223</v>
      </c>
      <c r="F2166" s="19" t="s">
        <v>224</v>
      </c>
      <c r="G2166" s="19" t="s">
        <v>291</v>
      </c>
      <c r="H2166" s="19" t="n">
        <f aca="false">IF(OR(VLOOKUP(A2166,Personal!$A$6:$F$112,5,FALSE())&lt;&gt;"Sí",N2166="No aplica"),0,'Catàleg GRAE'!D94)</f>
        <v>1</v>
      </c>
      <c r="I2166" s="20"/>
      <c r="J2166" s="20"/>
      <c r="K2166" s="20"/>
      <c r="L2166" s="21"/>
      <c r="M2166" s="21"/>
      <c r="N2166" s="20"/>
      <c r="O2166" s="20"/>
      <c r="P2166" s="19" t="str">
        <f aca="false">IF(I2166="","",I2166-H2166)</f>
        <v/>
      </c>
      <c r="Q2166" s="19" t="str">
        <f aca="true">IF(B2166="","",IF(N2166="No aplica","No aplica",IF(I2166="","Pendent",IF(N2166="Per substituir","Substituir",IF(OR(N2166="No localitzat",N2166="No lliurat"),"Reposar",IF(I2166&lt;H2166,"Reposar",IF(I2166&gt;H2166,"Revisar excedent",IF(AND(G2166="Sí",M2166&lt;&gt;"",M2166&lt;TODAY()),"EPI caducat",IF(AND(G2166="Sí",M2166&lt;&gt;"",M2166&lt;=TODAY()+90),"EPI caduca ≤90 dies",IF(OR(N2166="Deteriorat usable",N2166="Revisió necessària"),"Revisar","OK"))))))))))</f>
      </c>
      <c r="R2166" s="20"/>
    </row>
    <row r="2167" customFormat="false" ht="15" hidden="false" customHeight="false" outlineLevel="0" collapsed="false">
      <c r="A2167" s="19" t="n">
        <v>20</v>
      </c>
      <c r="B2167" s="19" t="n">
        <f aca="false">IFERROR(VLOOKUP(A2167,Personal!$A$6:$F$112,2,FALSE()),"")</f>
        <v>0</v>
      </c>
      <c r="C2167" s="19" t="str">
        <f aca="false">IFERROR(VLOOKUP(A2167,Personal!$A$6:$F$112,3,FALSE()),"")</f>
        <v>Olot</v>
      </c>
      <c r="D2167" s="19" t="s">
        <v>137</v>
      </c>
      <c r="E2167" s="19" t="s">
        <v>225</v>
      </c>
      <c r="F2167" s="19" t="s">
        <v>226</v>
      </c>
      <c r="G2167" s="19" t="s">
        <v>291</v>
      </c>
      <c r="H2167" s="19" t="n">
        <f aca="false">IF(OR(VLOOKUP(A2167,Personal!$A$6:$F$112,5,FALSE())&lt;&gt;"Sí",N2167="No aplica"),0,'Catàleg GRAE'!D95)</f>
        <v>1</v>
      </c>
      <c r="I2167" s="20"/>
      <c r="J2167" s="20"/>
      <c r="K2167" s="20"/>
      <c r="L2167" s="21"/>
      <c r="M2167" s="21"/>
      <c r="N2167" s="20"/>
      <c r="O2167" s="20"/>
      <c r="P2167" s="19" t="str">
        <f aca="false">IF(I2167="","",I2167-H2167)</f>
        <v/>
      </c>
      <c r="Q2167" s="19" t="str">
        <f aca="true">IF(B2167="","",IF(N2167="No aplica","No aplica",IF(I2167="","Pendent",IF(N2167="Per substituir","Substituir",IF(OR(N2167="No localitzat",N2167="No lliurat"),"Reposar",IF(I2167&lt;H2167,"Reposar",IF(I2167&gt;H2167,"Revisar excedent",IF(AND(G2167="Sí",M2167&lt;&gt;"",M2167&lt;TODAY()),"EPI caducat",IF(AND(G2167="Sí",M2167&lt;&gt;"",M2167&lt;=TODAY()+90),"EPI caduca ≤90 dies",IF(OR(N2167="Deteriorat usable",N2167="Revisió necessària"),"Revisar","OK"))))))))))</f>
      </c>
      <c r="R2167" s="20"/>
    </row>
    <row r="2168" customFormat="false" ht="15" hidden="false" customHeight="false" outlineLevel="0" collapsed="false">
      <c r="A2168" s="19" t="n">
        <v>20</v>
      </c>
      <c r="B2168" s="19" t="n">
        <f aca="false">IFERROR(VLOOKUP(A2168,Personal!$A$6:$F$112,2,FALSE()),"")</f>
        <v>0</v>
      </c>
      <c r="C2168" s="19" t="str">
        <f aca="false">IFERROR(VLOOKUP(A2168,Personal!$A$6:$F$112,3,FALSE()),"")</f>
        <v>Olot</v>
      </c>
      <c r="D2168" s="19" t="s">
        <v>137</v>
      </c>
      <c r="E2168" s="19" t="s">
        <v>227</v>
      </c>
      <c r="F2168" s="19" t="s">
        <v>228</v>
      </c>
      <c r="G2168" s="19" t="s">
        <v>291</v>
      </c>
      <c r="H2168" s="19" t="n">
        <f aca="false">IF(OR(VLOOKUP(A2168,Personal!$A$6:$F$112,5,FALSE())&lt;&gt;"Sí",N2168="No aplica"),0,'Catàleg GRAE'!D96)</f>
        <v>1</v>
      </c>
      <c r="I2168" s="20"/>
      <c r="J2168" s="20"/>
      <c r="K2168" s="20"/>
      <c r="L2168" s="21"/>
      <c r="M2168" s="21"/>
      <c r="N2168" s="20"/>
      <c r="O2168" s="20"/>
      <c r="P2168" s="19" t="str">
        <f aca="false">IF(I2168="","",I2168-H2168)</f>
        <v/>
      </c>
      <c r="Q2168" s="19" t="str">
        <f aca="true">IF(B2168="","",IF(N2168="No aplica","No aplica",IF(I2168="","Pendent",IF(N2168="Per substituir","Substituir",IF(OR(N2168="No localitzat",N2168="No lliurat"),"Reposar",IF(I2168&lt;H2168,"Reposar",IF(I2168&gt;H2168,"Revisar excedent",IF(AND(G2168="Sí",M2168&lt;&gt;"",M2168&lt;TODAY()),"EPI caducat",IF(AND(G2168="Sí",M2168&lt;&gt;"",M2168&lt;=TODAY()+90),"EPI caduca ≤90 dies",IF(OR(N2168="Deteriorat usable",N2168="Revisió necessària"),"Revisar","OK"))))))))))</f>
      </c>
      <c r="R2168" s="20"/>
    </row>
    <row r="2169" customFormat="false" ht="15" hidden="false" customHeight="false" outlineLevel="0" collapsed="false">
      <c r="A2169" s="19" t="n">
        <v>20</v>
      </c>
      <c r="B2169" s="19" t="n">
        <f aca="false">IFERROR(VLOOKUP(A2169,Personal!$A$6:$F$112,2,FALSE()),"")</f>
        <v>0</v>
      </c>
      <c r="C2169" s="19" t="str">
        <f aca="false">IFERROR(VLOOKUP(A2169,Personal!$A$6:$F$112,3,FALSE()),"")</f>
        <v>Olot</v>
      </c>
      <c r="D2169" s="19" t="s">
        <v>137</v>
      </c>
      <c r="E2169" s="19" t="s">
        <v>229</v>
      </c>
      <c r="F2169" s="19" t="s">
        <v>230</v>
      </c>
      <c r="G2169" s="19" t="s">
        <v>291</v>
      </c>
      <c r="H2169" s="19" t="n">
        <f aca="false">IF(OR(VLOOKUP(A2169,Personal!$A$6:$F$112,5,FALSE())&lt;&gt;"Sí",N2169="No aplica"),0,'Catàleg GRAE'!D97)</f>
        <v>1</v>
      </c>
      <c r="I2169" s="20"/>
      <c r="J2169" s="20"/>
      <c r="K2169" s="20"/>
      <c r="L2169" s="21"/>
      <c r="M2169" s="21"/>
      <c r="N2169" s="20"/>
      <c r="O2169" s="20"/>
      <c r="P2169" s="19" t="str">
        <f aca="false">IF(I2169="","",I2169-H2169)</f>
        <v/>
      </c>
      <c r="Q2169" s="19" t="str">
        <f aca="true">IF(B2169="","",IF(N2169="No aplica","No aplica",IF(I2169="","Pendent",IF(N2169="Per substituir","Substituir",IF(OR(N2169="No localitzat",N2169="No lliurat"),"Reposar",IF(I2169&lt;H2169,"Reposar",IF(I2169&gt;H2169,"Revisar excedent",IF(AND(G2169="Sí",M2169&lt;&gt;"",M2169&lt;TODAY()),"EPI caducat",IF(AND(G2169="Sí",M2169&lt;&gt;"",M2169&lt;=TODAY()+90),"EPI caduca ≤90 dies",IF(OR(N2169="Deteriorat usable",N2169="Revisió necessària"),"Revisar","OK"))))))))))</f>
      </c>
      <c r="R2169" s="20"/>
    </row>
    <row r="2170" customFormat="false" ht="15" hidden="false" customHeight="false" outlineLevel="0" collapsed="false">
      <c r="A2170" s="19" t="n">
        <v>20</v>
      </c>
      <c r="B2170" s="19" t="n">
        <f aca="false">IFERROR(VLOOKUP(A2170,Personal!$A$6:$F$112,2,FALSE()),"")</f>
        <v>0</v>
      </c>
      <c r="C2170" s="19" t="str">
        <f aca="false">IFERROR(VLOOKUP(A2170,Personal!$A$6:$F$112,3,FALSE()),"")</f>
        <v>Olot</v>
      </c>
      <c r="D2170" s="19" t="s">
        <v>137</v>
      </c>
      <c r="E2170" s="19" t="s">
        <v>231</v>
      </c>
      <c r="F2170" s="19" t="s">
        <v>232</v>
      </c>
      <c r="G2170" s="19" t="s">
        <v>291</v>
      </c>
      <c r="H2170" s="19" t="n">
        <f aca="false">IF(OR(VLOOKUP(A2170,Personal!$A$6:$F$112,5,FALSE())&lt;&gt;"Sí",N2170="No aplica"),0,'Catàleg GRAE'!D98)</f>
        <v>1</v>
      </c>
      <c r="I2170" s="20"/>
      <c r="J2170" s="20"/>
      <c r="K2170" s="20"/>
      <c r="L2170" s="21"/>
      <c r="M2170" s="21"/>
      <c r="N2170" s="20"/>
      <c r="O2170" s="20"/>
      <c r="P2170" s="19" t="str">
        <f aca="false">IF(I2170="","",I2170-H2170)</f>
        <v/>
      </c>
      <c r="Q2170" s="19" t="str">
        <f aca="true">IF(B2170="","",IF(N2170="No aplica","No aplica",IF(I2170="","Pendent",IF(N2170="Per substituir","Substituir",IF(OR(N2170="No localitzat",N2170="No lliurat"),"Reposar",IF(I2170&lt;H2170,"Reposar",IF(I2170&gt;H2170,"Revisar excedent",IF(AND(G2170="Sí",M2170&lt;&gt;"",M2170&lt;TODAY()),"EPI caducat",IF(AND(G2170="Sí",M2170&lt;&gt;"",M2170&lt;=TODAY()+90),"EPI caduca ≤90 dies",IF(OR(N2170="Deteriorat usable",N2170="Revisió necessària"),"Revisar","OK"))))))))))</f>
      </c>
      <c r="R2170" s="20"/>
    </row>
    <row r="2171" customFormat="false" ht="15" hidden="false" customHeight="false" outlineLevel="0" collapsed="false">
      <c r="A2171" s="19" t="n">
        <v>20</v>
      </c>
      <c r="B2171" s="19" t="n">
        <f aca="false">IFERROR(VLOOKUP(A2171,Personal!$A$6:$F$112,2,FALSE()),"")</f>
        <v>0</v>
      </c>
      <c r="C2171" s="19" t="str">
        <f aca="false">IFERROR(VLOOKUP(A2171,Personal!$A$6:$F$112,3,FALSE()),"")</f>
        <v>Olot</v>
      </c>
      <c r="D2171" s="19" t="s">
        <v>137</v>
      </c>
      <c r="E2171" s="19" t="s">
        <v>233</v>
      </c>
      <c r="F2171" s="19" t="s">
        <v>234</v>
      </c>
      <c r="G2171" s="19" t="s">
        <v>291</v>
      </c>
      <c r="H2171" s="19" t="n">
        <f aca="false">IF(OR(VLOOKUP(A2171,Personal!$A$6:$F$112,5,FALSE())&lt;&gt;"Sí",N2171="No aplica"),0,'Catàleg GRAE'!D99)</f>
        <v>1</v>
      </c>
      <c r="I2171" s="20"/>
      <c r="J2171" s="20"/>
      <c r="K2171" s="20"/>
      <c r="L2171" s="21"/>
      <c r="M2171" s="21"/>
      <c r="N2171" s="20"/>
      <c r="O2171" s="20"/>
      <c r="P2171" s="19" t="str">
        <f aca="false">IF(I2171="","",I2171-H2171)</f>
        <v/>
      </c>
      <c r="Q2171" s="19" t="str">
        <f aca="true">IF(B2171="","",IF(N2171="No aplica","No aplica",IF(I2171="","Pendent",IF(N2171="Per substituir","Substituir",IF(OR(N2171="No localitzat",N2171="No lliurat"),"Reposar",IF(I2171&lt;H2171,"Reposar",IF(I2171&gt;H2171,"Revisar excedent",IF(AND(G2171="Sí",M2171&lt;&gt;"",M2171&lt;TODAY()),"EPI caducat",IF(AND(G2171="Sí",M2171&lt;&gt;"",M2171&lt;=TODAY()+90),"EPI caduca ≤90 dies",IF(OR(N2171="Deteriorat usable",N2171="Revisió necessària"),"Revisar","OK"))))))))))</f>
      </c>
      <c r="R2171" s="20"/>
    </row>
    <row r="2172" customFormat="false" ht="15" hidden="false" customHeight="false" outlineLevel="0" collapsed="false">
      <c r="A2172" s="19" t="n">
        <v>20</v>
      </c>
      <c r="B2172" s="19" t="n">
        <f aca="false">IFERROR(VLOOKUP(A2172,Personal!$A$6:$F$112,2,FALSE()),"")</f>
        <v>0</v>
      </c>
      <c r="C2172" s="19" t="str">
        <f aca="false">IFERROR(VLOOKUP(A2172,Personal!$A$6:$F$112,3,FALSE()),"")</f>
        <v>Olot</v>
      </c>
      <c r="D2172" s="19" t="s">
        <v>216</v>
      </c>
      <c r="E2172" s="19" t="s">
        <v>235</v>
      </c>
      <c r="F2172" s="19" t="s">
        <v>236</v>
      </c>
      <c r="G2172" s="19" t="s">
        <v>272</v>
      </c>
      <c r="H2172" s="19" t="n">
        <f aca="false">IF(OR(VLOOKUP(A2172,Personal!$A$6:$F$112,5,FALSE())&lt;&gt;"Sí",N2172="No aplica"),0,'Catàleg GRAE'!D100)</f>
        <v>1</v>
      </c>
      <c r="I2172" s="20"/>
      <c r="J2172" s="20"/>
      <c r="K2172" s="20"/>
      <c r="L2172" s="21"/>
      <c r="M2172" s="21"/>
      <c r="N2172" s="20"/>
      <c r="O2172" s="20"/>
      <c r="P2172" s="19" t="str">
        <f aca="false">IF(I2172="","",I2172-H2172)</f>
        <v/>
      </c>
      <c r="Q2172" s="19" t="str">
        <f aca="true">IF(B2172="","",IF(N2172="No aplica","No aplica",IF(I2172="","Pendent",IF(N2172="Per substituir","Substituir",IF(OR(N2172="No localitzat",N2172="No lliurat"),"Reposar",IF(I2172&lt;H2172,"Reposar",IF(I2172&gt;H2172,"Revisar excedent",IF(AND(G2172="Sí",M2172&lt;&gt;"",M2172&lt;TODAY()),"EPI caducat",IF(AND(G2172="Sí",M2172&lt;&gt;"",M2172&lt;=TODAY()+90),"EPI caduca ≤90 dies",IF(OR(N2172="Deteriorat usable",N2172="Revisió necessària"),"Revisar","OK"))))))))))</f>
      </c>
      <c r="R2172" s="20"/>
    </row>
    <row r="2173" customFormat="false" ht="15" hidden="false" customHeight="false" outlineLevel="0" collapsed="false">
      <c r="A2173" s="19" t="n">
        <v>20</v>
      </c>
      <c r="B2173" s="19" t="n">
        <f aca="false">IFERROR(VLOOKUP(A2173,Personal!$A$6:$F$112,2,FALSE()),"")</f>
        <v>0</v>
      </c>
      <c r="C2173" s="19" t="str">
        <f aca="false">IFERROR(VLOOKUP(A2173,Personal!$A$6:$F$112,3,FALSE()),"")</f>
        <v>Olot</v>
      </c>
      <c r="D2173" s="19" t="s">
        <v>137</v>
      </c>
      <c r="E2173" s="19" t="s">
        <v>237</v>
      </c>
      <c r="F2173" s="19" t="s">
        <v>238</v>
      </c>
      <c r="G2173" s="19" t="s">
        <v>291</v>
      </c>
      <c r="H2173" s="19" t="n">
        <f aca="false">IF(OR(VLOOKUP(A2173,Personal!$A$6:$F$112,5,FALSE())&lt;&gt;"Sí",N2173="No aplica"),0,'Catàleg GRAE'!D101)</f>
        <v>1</v>
      </c>
      <c r="I2173" s="20"/>
      <c r="J2173" s="20"/>
      <c r="K2173" s="20"/>
      <c r="L2173" s="21"/>
      <c r="M2173" s="21"/>
      <c r="N2173" s="20"/>
      <c r="O2173" s="20"/>
      <c r="P2173" s="19" t="str">
        <f aca="false">IF(I2173="","",I2173-H2173)</f>
        <v/>
      </c>
      <c r="Q2173" s="19" t="str">
        <f aca="true">IF(B2173="","",IF(N2173="No aplica","No aplica",IF(I2173="","Pendent",IF(N2173="Per substituir","Substituir",IF(OR(N2173="No localitzat",N2173="No lliurat"),"Reposar",IF(I2173&lt;H2173,"Reposar",IF(I2173&gt;H2173,"Revisar excedent",IF(AND(G2173="Sí",M2173&lt;&gt;"",M2173&lt;TODAY()),"EPI caducat",IF(AND(G2173="Sí",M2173&lt;&gt;"",M2173&lt;=TODAY()+90),"EPI caduca ≤90 dies",IF(OR(N2173="Deteriorat usable",N2173="Revisió necessària"),"Revisar","OK"))))))))))</f>
      </c>
      <c r="R2173" s="20"/>
    </row>
    <row r="2174" customFormat="false" ht="15" hidden="false" customHeight="false" outlineLevel="0" collapsed="false">
      <c r="A2174" s="19" t="n">
        <v>20</v>
      </c>
      <c r="B2174" s="19" t="n">
        <f aca="false">IFERROR(VLOOKUP(A2174,Personal!$A$6:$F$112,2,FALSE()),"")</f>
        <v>0</v>
      </c>
      <c r="C2174" s="19" t="str">
        <f aca="false">IFERROR(VLOOKUP(A2174,Personal!$A$6:$F$112,3,FALSE()),"")</f>
        <v>Olot</v>
      </c>
      <c r="D2174" s="19" t="s">
        <v>37</v>
      </c>
      <c r="E2174" s="19" t="s">
        <v>239</v>
      </c>
      <c r="F2174" s="19" t="s">
        <v>240</v>
      </c>
      <c r="G2174" s="19" t="s">
        <v>291</v>
      </c>
      <c r="H2174" s="19" t="n">
        <f aca="false">IF(OR(VLOOKUP(A2174,Personal!$A$6:$F$112,5,FALSE())&lt;&gt;"Sí",N2174="No aplica"),0,'Catàleg GRAE'!D102)</f>
        <v>1</v>
      </c>
      <c r="I2174" s="20"/>
      <c r="J2174" s="20"/>
      <c r="K2174" s="20"/>
      <c r="L2174" s="21"/>
      <c r="M2174" s="21"/>
      <c r="N2174" s="20"/>
      <c r="O2174" s="20"/>
      <c r="P2174" s="19" t="str">
        <f aca="false">IF(I2174="","",I2174-H2174)</f>
        <v/>
      </c>
      <c r="Q2174" s="19" t="str">
        <f aca="true">IF(B2174="","",IF(N2174="No aplica","No aplica",IF(I2174="","Pendent",IF(N2174="Per substituir","Substituir",IF(OR(N2174="No localitzat",N2174="No lliurat"),"Reposar",IF(I2174&lt;H2174,"Reposar",IF(I2174&gt;H2174,"Revisar excedent",IF(AND(G2174="Sí",M2174&lt;&gt;"",M2174&lt;TODAY()),"EPI caducat",IF(AND(G2174="Sí",M2174&lt;&gt;"",M2174&lt;=TODAY()+90),"EPI caduca ≤90 dies",IF(OR(N2174="Deteriorat usable",N2174="Revisió necessària"),"Revisar","OK"))))))))))</f>
      </c>
      <c r="R2174" s="20"/>
    </row>
    <row r="2175" customFormat="false" ht="15" hidden="false" customHeight="false" outlineLevel="0" collapsed="false">
      <c r="A2175" s="19" t="n">
        <v>20</v>
      </c>
      <c r="B2175" s="19" t="n">
        <f aca="false">IFERROR(VLOOKUP(A2175,Personal!$A$6:$F$112,2,FALSE()),"")</f>
        <v>0</v>
      </c>
      <c r="C2175" s="19" t="str">
        <f aca="false">IFERROR(VLOOKUP(A2175,Personal!$A$6:$F$112,3,FALSE()),"")</f>
        <v>Olot</v>
      </c>
      <c r="D2175" s="19" t="s">
        <v>37</v>
      </c>
      <c r="E2175" s="19" t="s">
        <v>241</v>
      </c>
      <c r="F2175" s="19" t="s">
        <v>242</v>
      </c>
      <c r="G2175" s="19" t="s">
        <v>291</v>
      </c>
      <c r="H2175" s="19" t="n">
        <f aca="false">IF(OR(VLOOKUP(A2175,Personal!$A$6:$F$112,5,FALSE())&lt;&gt;"Sí",N2175="No aplica"),0,'Catàleg GRAE'!D103)</f>
        <v>1</v>
      </c>
      <c r="I2175" s="20"/>
      <c r="J2175" s="20"/>
      <c r="K2175" s="20"/>
      <c r="L2175" s="21"/>
      <c r="M2175" s="21"/>
      <c r="N2175" s="20"/>
      <c r="O2175" s="20"/>
      <c r="P2175" s="19" t="str">
        <f aca="false">IF(I2175="","",I2175-H2175)</f>
        <v/>
      </c>
      <c r="Q2175" s="19" t="str">
        <f aca="true">IF(B2175="","",IF(N2175="No aplica","No aplica",IF(I2175="","Pendent",IF(N2175="Per substituir","Substituir",IF(OR(N2175="No localitzat",N2175="No lliurat"),"Reposar",IF(I2175&lt;H2175,"Reposar",IF(I2175&gt;H2175,"Revisar excedent",IF(AND(G2175="Sí",M2175&lt;&gt;"",M2175&lt;TODAY()),"EPI caducat",IF(AND(G2175="Sí",M2175&lt;&gt;"",M2175&lt;=TODAY()+90),"EPI caduca ≤90 dies",IF(OR(N2175="Deteriorat usable",N2175="Revisió necessària"),"Revisar","OK"))))))))))</f>
      </c>
      <c r="R2175" s="20"/>
    </row>
    <row r="2176" customFormat="false" ht="15" hidden="false" customHeight="false" outlineLevel="0" collapsed="false">
      <c r="A2176" s="19" t="n">
        <v>20</v>
      </c>
      <c r="B2176" s="19" t="n">
        <f aca="false">IFERROR(VLOOKUP(A2176,Personal!$A$6:$F$112,2,FALSE()),"")</f>
        <v>0</v>
      </c>
      <c r="C2176" s="19" t="str">
        <f aca="false">IFERROR(VLOOKUP(A2176,Personal!$A$6:$F$112,3,FALSE()),"")</f>
        <v>Olot</v>
      </c>
      <c r="D2176" s="19" t="s">
        <v>177</v>
      </c>
      <c r="E2176" s="19" t="s">
        <v>243</v>
      </c>
      <c r="F2176" s="19" t="s">
        <v>244</v>
      </c>
      <c r="G2176" s="19" t="s">
        <v>272</v>
      </c>
      <c r="H2176" s="19" t="n">
        <f aca="false">IF(OR(VLOOKUP(A2176,Personal!$A$6:$F$112,5,FALSE())&lt;&gt;"Sí",N2176="No aplica"),0,'Catàleg GRAE'!D104)</f>
        <v>1</v>
      </c>
      <c r="I2176" s="20"/>
      <c r="J2176" s="20"/>
      <c r="K2176" s="20"/>
      <c r="L2176" s="21"/>
      <c r="M2176" s="21"/>
      <c r="N2176" s="20"/>
      <c r="O2176" s="20"/>
      <c r="P2176" s="19" t="str">
        <f aca="false">IF(I2176="","",I2176-H2176)</f>
        <v/>
      </c>
      <c r="Q2176" s="19" t="str">
        <f aca="true">IF(B2176="","",IF(N2176="No aplica","No aplica",IF(I2176="","Pendent",IF(N2176="Per substituir","Substituir",IF(OR(N2176="No localitzat",N2176="No lliurat"),"Reposar",IF(I2176&lt;H2176,"Reposar",IF(I2176&gt;H2176,"Revisar excedent",IF(AND(G2176="Sí",M2176&lt;&gt;"",M2176&lt;TODAY()),"EPI caducat",IF(AND(G2176="Sí",M2176&lt;&gt;"",M2176&lt;=TODAY()+90),"EPI caduca ≤90 dies",IF(OR(N2176="Deteriorat usable",N2176="Revisió necessària"),"Revisar","OK"))))))))))</f>
      </c>
      <c r="R2176" s="20"/>
    </row>
    <row r="2177" customFormat="false" ht="15" hidden="false" customHeight="false" outlineLevel="0" collapsed="false">
      <c r="A2177" s="19" t="n">
        <v>20</v>
      </c>
      <c r="B2177" s="19" t="n">
        <f aca="false">IFERROR(VLOOKUP(A2177,Personal!$A$6:$F$112,2,FALSE()),"")</f>
        <v>0</v>
      </c>
      <c r="C2177" s="19" t="str">
        <f aca="false">IFERROR(VLOOKUP(A2177,Personal!$A$6:$F$112,3,FALSE()),"")</f>
        <v>Olot</v>
      </c>
      <c r="D2177" s="19" t="s">
        <v>177</v>
      </c>
      <c r="E2177" s="19" t="s">
        <v>245</v>
      </c>
      <c r="F2177" s="19" t="s">
        <v>246</v>
      </c>
      <c r="G2177" s="19" t="s">
        <v>272</v>
      </c>
      <c r="H2177" s="19" t="n">
        <f aca="false">IF(OR(VLOOKUP(A2177,Personal!$A$6:$F$112,5,FALSE())&lt;&gt;"Sí",N2177="No aplica"),0,'Catàleg GRAE'!D105)</f>
        <v>1</v>
      </c>
      <c r="I2177" s="20"/>
      <c r="J2177" s="20"/>
      <c r="K2177" s="20"/>
      <c r="L2177" s="21"/>
      <c r="M2177" s="21"/>
      <c r="N2177" s="20"/>
      <c r="O2177" s="20"/>
      <c r="P2177" s="19" t="str">
        <f aca="false">IF(I2177="","",I2177-H2177)</f>
        <v/>
      </c>
      <c r="Q2177" s="19" t="str">
        <f aca="true">IF(B2177="","",IF(N2177="No aplica","No aplica",IF(I2177="","Pendent",IF(N2177="Per substituir","Substituir",IF(OR(N2177="No localitzat",N2177="No lliurat"),"Reposar",IF(I2177&lt;H2177,"Reposar",IF(I2177&gt;H2177,"Revisar excedent",IF(AND(G2177="Sí",M2177&lt;&gt;"",M2177&lt;TODAY()),"EPI caducat",IF(AND(G2177="Sí",M2177&lt;&gt;"",M2177&lt;=TODAY()+90),"EPI caduca ≤90 dies",IF(OR(N2177="Deteriorat usable",N2177="Revisió necessària"),"Revisar","OK"))))))))))</f>
      </c>
      <c r="R2177" s="20"/>
    </row>
    <row r="2178" customFormat="false" ht="15" hidden="false" customHeight="false" outlineLevel="0" collapsed="false">
      <c r="A2178" s="19" t="n">
        <v>20</v>
      </c>
      <c r="B2178" s="19" t="n">
        <f aca="false">IFERROR(VLOOKUP(A2178,Personal!$A$6:$F$112,2,FALSE()),"")</f>
        <v>0</v>
      </c>
      <c r="C2178" s="19" t="str">
        <f aca="false">IFERROR(VLOOKUP(A2178,Personal!$A$6:$F$112,3,FALSE()),"")</f>
        <v>Olot</v>
      </c>
      <c r="D2178" s="19" t="s">
        <v>177</v>
      </c>
      <c r="E2178" s="19" t="s">
        <v>247</v>
      </c>
      <c r="F2178" s="19" t="s">
        <v>248</v>
      </c>
      <c r="G2178" s="19" t="s">
        <v>272</v>
      </c>
      <c r="H2178" s="19" t="n">
        <f aca="false">IF(OR(VLOOKUP(A2178,Personal!$A$6:$F$112,5,FALSE())&lt;&gt;"Sí",N2178="No aplica"),0,'Catàleg GRAE'!D106)</f>
        <v>1</v>
      </c>
      <c r="I2178" s="20"/>
      <c r="J2178" s="20"/>
      <c r="K2178" s="20"/>
      <c r="L2178" s="21"/>
      <c r="M2178" s="21"/>
      <c r="N2178" s="20"/>
      <c r="O2178" s="20"/>
      <c r="P2178" s="19" t="str">
        <f aca="false">IF(I2178="","",I2178-H2178)</f>
        <v/>
      </c>
      <c r="Q2178" s="19" t="str">
        <f aca="true">IF(B2178="","",IF(N2178="No aplica","No aplica",IF(I2178="","Pendent",IF(N2178="Per substituir","Substituir",IF(OR(N2178="No localitzat",N2178="No lliurat"),"Reposar",IF(I2178&lt;H2178,"Reposar",IF(I2178&gt;H2178,"Revisar excedent",IF(AND(G2178="Sí",M2178&lt;&gt;"",M2178&lt;TODAY()),"EPI caducat",IF(AND(G2178="Sí",M2178&lt;&gt;"",M2178&lt;=TODAY()+90),"EPI caduca ≤90 dies",IF(OR(N2178="Deteriorat usable",N2178="Revisió necessària"),"Revisar","OK"))))))))))</f>
      </c>
      <c r="R2178" s="20"/>
    </row>
    <row r="2179" customFormat="false" ht="15" hidden="false" customHeight="false" outlineLevel="0" collapsed="false">
      <c r="A2179" s="19" t="n">
        <v>20</v>
      </c>
      <c r="B2179" s="19" t="n">
        <f aca="false">IFERROR(VLOOKUP(A2179,Personal!$A$6:$F$112,2,FALSE()),"")</f>
        <v>0</v>
      </c>
      <c r="C2179" s="19" t="str">
        <f aca="false">IFERROR(VLOOKUP(A2179,Personal!$A$6:$F$112,3,FALSE()),"")</f>
        <v>Olot</v>
      </c>
      <c r="D2179" s="19" t="s">
        <v>177</v>
      </c>
      <c r="E2179" s="19" t="s">
        <v>249</v>
      </c>
      <c r="F2179" s="19" t="s">
        <v>250</v>
      </c>
      <c r="G2179" s="19" t="s">
        <v>272</v>
      </c>
      <c r="H2179" s="19" t="n">
        <f aca="false">IF(OR(VLOOKUP(A2179,Personal!$A$6:$F$112,5,FALSE())&lt;&gt;"Sí",N2179="No aplica"),0,'Catàleg GRAE'!D107)</f>
        <v>1</v>
      </c>
      <c r="I2179" s="20"/>
      <c r="J2179" s="20"/>
      <c r="K2179" s="20"/>
      <c r="L2179" s="21"/>
      <c r="M2179" s="21"/>
      <c r="N2179" s="20"/>
      <c r="O2179" s="20"/>
      <c r="P2179" s="19" t="str">
        <f aca="false">IF(I2179="","",I2179-H2179)</f>
        <v/>
      </c>
      <c r="Q2179" s="19" t="str">
        <f aca="true">IF(B2179="","",IF(N2179="No aplica","No aplica",IF(I2179="","Pendent",IF(N2179="Per substituir","Substituir",IF(OR(N2179="No localitzat",N2179="No lliurat"),"Reposar",IF(I2179&lt;H2179,"Reposar",IF(I2179&gt;H2179,"Revisar excedent",IF(AND(G2179="Sí",M2179&lt;&gt;"",M2179&lt;TODAY()),"EPI caducat",IF(AND(G2179="Sí",M2179&lt;&gt;"",M2179&lt;=TODAY()+90),"EPI caduca ≤90 dies",IF(OR(N2179="Deteriorat usable",N2179="Revisió necessària"),"Revisar","OK"))))))))))</f>
      </c>
      <c r="R2179" s="20"/>
    </row>
    <row r="2180" customFormat="false" ht="15" hidden="false" customHeight="false" outlineLevel="0" collapsed="false">
      <c r="A2180" s="19" t="n">
        <v>20</v>
      </c>
      <c r="B2180" s="19" t="n">
        <f aca="false">IFERROR(VLOOKUP(A2180,Personal!$A$6:$F$112,2,FALSE()),"")</f>
        <v>0</v>
      </c>
      <c r="C2180" s="19" t="str">
        <f aca="false">IFERROR(VLOOKUP(A2180,Personal!$A$6:$F$112,3,FALSE()),"")</f>
        <v>Olot</v>
      </c>
      <c r="D2180" s="19" t="s">
        <v>177</v>
      </c>
      <c r="E2180" s="19" t="s">
        <v>251</v>
      </c>
      <c r="F2180" s="19" t="s">
        <v>252</v>
      </c>
      <c r="G2180" s="19" t="s">
        <v>272</v>
      </c>
      <c r="H2180" s="19" t="n">
        <f aca="false">IF(OR(VLOOKUP(A2180,Personal!$A$6:$F$112,5,FALSE())&lt;&gt;"Sí",N2180="No aplica"),0,'Catàleg GRAE'!D108)</f>
        <v>1</v>
      </c>
      <c r="I2180" s="20"/>
      <c r="J2180" s="20"/>
      <c r="K2180" s="20"/>
      <c r="L2180" s="21"/>
      <c r="M2180" s="21"/>
      <c r="N2180" s="20"/>
      <c r="O2180" s="20"/>
      <c r="P2180" s="19" t="str">
        <f aca="false">IF(I2180="","",I2180-H2180)</f>
        <v/>
      </c>
      <c r="Q2180" s="19" t="str">
        <f aca="true">IF(B2180="","",IF(N2180="No aplica","No aplica",IF(I2180="","Pendent",IF(N2180="Per substituir","Substituir",IF(OR(N2180="No localitzat",N2180="No lliurat"),"Reposar",IF(I2180&lt;H2180,"Reposar",IF(I2180&gt;H2180,"Revisar excedent",IF(AND(G2180="Sí",M2180&lt;&gt;"",M2180&lt;TODAY()),"EPI caducat",IF(AND(G2180="Sí",M2180&lt;&gt;"",M2180&lt;=TODAY()+90),"EPI caduca ≤90 dies",IF(OR(N2180="Deteriorat usable",N2180="Revisió necessària"),"Revisar","OK"))))))))))</f>
      </c>
      <c r="R2180" s="20"/>
    </row>
    <row r="2181" customFormat="false" ht="15" hidden="false" customHeight="false" outlineLevel="0" collapsed="false">
      <c r="A2181" s="19" t="n">
        <v>20</v>
      </c>
      <c r="B2181" s="19" t="n">
        <f aca="false">IFERROR(VLOOKUP(A2181,Personal!$A$6:$F$112,2,FALSE()),"")</f>
        <v>0</v>
      </c>
      <c r="C2181" s="19" t="str">
        <f aca="false">IFERROR(VLOOKUP(A2181,Personal!$A$6:$F$112,3,FALSE()),"")</f>
        <v>Olot</v>
      </c>
      <c r="D2181" s="19" t="s">
        <v>125</v>
      </c>
      <c r="E2181" s="19" t="s">
        <v>253</v>
      </c>
      <c r="F2181" s="19" t="s">
        <v>254</v>
      </c>
      <c r="G2181" s="19" t="s">
        <v>272</v>
      </c>
      <c r="H2181" s="19" t="n">
        <f aca="false">IF(OR(VLOOKUP(A2181,Personal!$A$6:$F$112,5,FALSE())&lt;&gt;"Sí",N2181="No aplica"),0,'Catàleg GRAE'!D109)</f>
        <v>1</v>
      </c>
      <c r="I2181" s="20"/>
      <c r="J2181" s="20"/>
      <c r="K2181" s="20"/>
      <c r="L2181" s="21"/>
      <c r="M2181" s="21"/>
      <c r="N2181" s="20"/>
      <c r="O2181" s="20"/>
      <c r="P2181" s="19" t="str">
        <f aca="false">IF(I2181="","",I2181-H2181)</f>
        <v/>
      </c>
      <c r="Q2181" s="19" t="str">
        <f aca="true">IF(B2181="","",IF(N2181="No aplica","No aplica",IF(I2181="","Pendent",IF(N2181="Per substituir","Substituir",IF(OR(N2181="No localitzat",N2181="No lliurat"),"Reposar",IF(I2181&lt;H2181,"Reposar",IF(I2181&gt;H2181,"Revisar excedent",IF(AND(G2181="Sí",M2181&lt;&gt;"",M2181&lt;TODAY()),"EPI caducat",IF(AND(G2181="Sí",M2181&lt;&gt;"",M2181&lt;=TODAY()+90),"EPI caduca ≤90 dies",IF(OR(N2181="Deteriorat usable",N2181="Revisió necessària"),"Revisar","OK"))))))))))</f>
      </c>
      <c r="R2181" s="20"/>
    </row>
    <row r="2182" customFormat="false" ht="15" hidden="false" customHeight="false" outlineLevel="0" collapsed="false">
      <c r="A2182" s="19" t="n">
        <v>20</v>
      </c>
      <c r="B2182" s="19" t="n">
        <f aca="false">IFERROR(VLOOKUP(A2182,Personal!$A$6:$F$112,2,FALSE()),"")</f>
        <v>0</v>
      </c>
      <c r="C2182" s="19" t="str">
        <f aca="false">IFERROR(VLOOKUP(A2182,Personal!$A$6:$F$112,3,FALSE()),"")</f>
        <v>Olot</v>
      </c>
      <c r="D2182" s="19" t="s">
        <v>177</v>
      </c>
      <c r="E2182" s="19" t="s">
        <v>255</v>
      </c>
      <c r="F2182" s="19" t="s">
        <v>256</v>
      </c>
      <c r="G2182" s="19" t="s">
        <v>272</v>
      </c>
      <c r="H2182" s="19" t="n">
        <f aca="false">IF(OR(VLOOKUP(A2182,Personal!$A$6:$F$112,5,FALSE())&lt;&gt;"Sí",N2182="No aplica"),0,'Catàleg GRAE'!D110)</f>
        <v>1</v>
      </c>
      <c r="I2182" s="20"/>
      <c r="J2182" s="20"/>
      <c r="K2182" s="20"/>
      <c r="L2182" s="21"/>
      <c r="M2182" s="21"/>
      <c r="N2182" s="20"/>
      <c r="O2182" s="20"/>
      <c r="P2182" s="19" t="str">
        <f aca="false">IF(I2182="","",I2182-H2182)</f>
        <v/>
      </c>
      <c r="Q2182" s="19" t="str">
        <f aca="true">IF(B2182="","",IF(N2182="No aplica","No aplica",IF(I2182="","Pendent",IF(N2182="Per substituir","Substituir",IF(OR(N2182="No localitzat",N2182="No lliurat"),"Reposar",IF(I2182&lt;H2182,"Reposar",IF(I2182&gt;H2182,"Revisar excedent",IF(AND(G2182="Sí",M2182&lt;&gt;"",M2182&lt;TODAY()),"EPI caducat",IF(AND(G2182="Sí",M2182&lt;&gt;"",M2182&lt;=TODAY()+90),"EPI caduca ≤90 dies",IF(OR(N2182="Deteriorat usable",N2182="Revisió necessària"),"Revisar","OK"))))))))))</f>
      </c>
      <c r="R2182" s="20"/>
    </row>
    <row r="2183" customFormat="false" ht="15" hidden="false" customHeight="false" outlineLevel="0" collapsed="false">
      <c r="A2183" s="19" t="n">
        <v>20</v>
      </c>
      <c r="B2183" s="19" t="n">
        <f aca="false">IFERROR(VLOOKUP(A2183,Personal!$A$6:$F$112,2,FALSE()),"")</f>
        <v>0</v>
      </c>
      <c r="C2183" s="19" t="str">
        <f aca="false">IFERROR(VLOOKUP(A2183,Personal!$A$6:$F$112,3,FALSE()),"")</f>
        <v>Olot</v>
      </c>
      <c r="D2183" s="19" t="s">
        <v>142</v>
      </c>
      <c r="E2183" s="19" t="s">
        <v>257</v>
      </c>
      <c r="F2183" s="19" t="s">
        <v>258</v>
      </c>
      <c r="G2183" s="19" t="s">
        <v>291</v>
      </c>
      <c r="H2183" s="19" t="n">
        <f aca="false">IF(OR(VLOOKUP(A2183,Personal!$A$6:$F$112,5,FALSE())&lt;&gt;"Sí",N2183="No aplica"),0,'Catàleg GRAE'!D111)</f>
        <v>1</v>
      </c>
      <c r="I2183" s="20"/>
      <c r="J2183" s="20"/>
      <c r="K2183" s="20"/>
      <c r="L2183" s="21"/>
      <c r="M2183" s="21"/>
      <c r="N2183" s="20"/>
      <c r="O2183" s="20"/>
      <c r="P2183" s="19" t="str">
        <f aca="false">IF(I2183="","",I2183-H2183)</f>
        <v/>
      </c>
      <c r="Q2183" s="19" t="str">
        <f aca="true">IF(B2183="","",IF(N2183="No aplica","No aplica",IF(I2183="","Pendent",IF(N2183="Per substituir","Substituir",IF(OR(N2183="No localitzat",N2183="No lliurat"),"Reposar",IF(I2183&lt;H2183,"Reposar",IF(I2183&gt;H2183,"Revisar excedent",IF(AND(G2183="Sí",M2183&lt;&gt;"",M2183&lt;TODAY()),"EPI caducat",IF(AND(G2183="Sí",M2183&lt;&gt;"",M2183&lt;=TODAY()+90),"EPI caduca ≤90 dies",IF(OR(N2183="Deteriorat usable",N2183="Revisió necessària"),"Revisar","OK"))))))))))</f>
      </c>
      <c r="R2183" s="20"/>
    </row>
    <row r="2184" customFormat="false" ht="15" hidden="false" customHeight="false" outlineLevel="0" collapsed="false">
      <c r="A2184" s="19" t="n">
        <v>20</v>
      </c>
      <c r="B2184" s="19" t="n">
        <f aca="false">IFERROR(VLOOKUP(A2184,Personal!$A$6:$F$112,2,FALSE()),"")</f>
        <v>0</v>
      </c>
      <c r="C2184" s="19" t="str">
        <f aca="false">IFERROR(VLOOKUP(A2184,Personal!$A$6:$F$112,3,FALSE()),"")</f>
        <v>Olot</v>
      </c>
      <c r="D2184" s="19" t="s">
        <v>112</v>
      </c>
      <c r="E2184" s="19" t="s">
        <v>259</v>
      </c>
      <c r="F2184" s="19" t="s">
        <v>260</v>
      </c>
      <c r="G2184" s="19" t="s">
        <v>291</v>
      </c>
      <c r="H2184" s="19" t="n">
        <f aca="false">IF(OR(VLOOKUP(A2184,Personal!$A$6:$F$112,5,FALSE())&lt;&gt;"Sí",N2184="No aplica"),0,'Catàleg GRAE'!D112)</f>
        <v>1</v>
      </c>
      <c r="I2184" s="20"/>
      <c r="J2184" s="20"/>
      <c r="K2184" s="20"/>
      <c r="L2184" s="21"/>
      <c r="M2184" s="21"/>
      <c r="N2184" s="20"/>
      <c r="O2184" s="20"/>
      <c r="P2184" s="19" t="str">
        <f aca="false">IF(I2184="","",I2184-H2184)</f>
        <v/>
      </c>
      <c r="Q2184" s="19" t="str">
        <f aca="true">IF(B2184="","",IF(N2184="No aplica","No aplica",IF(I2184="","Pendent",IF(N2184="Per substituir","Substituir",IF(OR(N2184="No localitzat",N2184="No lliurat"),"Reposar",IF(I2184&lt;H2184,"Reposar",IF(I2184&gt;H2184,"Revisar excedent",IF(AND(G2184="Sí",M2184&lt;&gt;"",M2184&lt;TODAY()),"EPI caducat",IF(AND(G2184="Sí",M2184&lt;&gt;"",M2184&lt;=TODAY()+90),"EPI caduca ≤90 dies",IF(OR(N2184="Deteriorat usable",N2184="Revisió necessària"),"Revisar","OK"))))))))))</f>
      </c>
      <c r="R2184" s="20"/>
    </row>
    <row r="2185" customFormat="false" ht="15" hidden="false" customHeight="false" outlineLevel="0" collapsed="false">
      <c r="A2185" s="19" t="n">
        <v>20</v>
      </c>
      <c r="B2185" s="19" t="n">
        <f aca="false">IFERROR(VLOOKUP(A2185,Personal!$A$6:$F$112,2,FALSE()),"")</f>
        <v>0</v>
      </c>
      <c r="C2185" s="19" t="str">
        <f aca="false">IFERROR(VLOOKUP(A2185,Personal!$A$6:$F$112,3,FALSE()),"")</f>
        <v>Olot</v>
      </c>
      <c r="D2185" s="19" t="s">
        <v>261</v>
      </c>
      <c r="E2185" s="19" t="s">
        <v>262</v>
      </c>
      <c r="F2185" s="19" t="s">
        <v>263</v>
      </c>
      <c r="G2185" s="19" t="s">
        <v>291</v>
      </c>
      <c r="H2185" s="19" t="n">
        <f aca="false">IF(OR(VLOOKUP(A2185,Personal!$A$6:$F$112,5,FALSE())&lt;&gt;"Sí",N2185="No aplica"),0,'Catàleg GRAE'!D113)</f>
        <v>1</v>
      </c>
      <c r="I2185" s="20"/>
      <c r="J2185" s="20"/>
      <c r="K2185" s="20"/>
      <c r="L2185" s="21"/>
      <c r="M2185" s="21"/>
      <c r="N2185" s="20"/>
      <c r="O2185" s="20"/>
      <c r="P2185" s="19" t="str">
        <f aca="false">IF(I2185="","",I2185-H2185)</f>
        <v/>
      </c>
      <c r="Q2185" s="19" t="str">
        <f aca="true">IF(B2185="","",IF(N2185="No aplica","No aplica",IF(I2185="","Pendent",IF(N2185="Per substituir","Substituir",IF(OR(N2185="No localitzat",N2185="No lliurat"),"Reposar",IF(I2185&lt;H2185,"Reposar",IF(I2185&gt;H2185,"Revisar excedent",IF(AND(G2185="Sí",M2185&lt;&gt;"",M2185&lt;TODAY()),"EPI caducat",IF(AND(G2185="Sí",M2185&lt;&gt;"",M2185&lt;=TODAY()+90),"EPI caduca ≤90 dies",IF(OR(N2185="Deteriorat usable",N2185="Revisió necessària"),"Revisar","OK"))))))))))</f>
      </c>
      <c r="R2185" s="20"/>
    </row>
    <row r="2186" customFormat="false" ht="15" hidden="false" customHeight="false" outlineLevel="0" collapsed="false">
      <c r="A2186" s="19" t="n">
        <v>21</v>
      </c>
      <c r="B2186" s="19" t="n">
        <f aca="false">IFERROR(VLOOKUP(A2186,Personal!$A$6:$F$112,2,FALSE()),"")</f>
        <v>0</v>
      </c>
      <c r="C2186" s="19" t="str">
        <f aca="false">IFERROR(VLOOKUP(A2186,Personal!$A$6:$F$112,3,FALSE()),"")</f>
        <v>Olot</v>
      </c>
      <c r="D2186" s="19" t="s">
        <v>26</v>
      </c>
      <c r="E2186" s="19" t="s">
        <v>27</v>
      </c>
      <c r="F2186" s="19" t="s">
        <v>28</v>
      </c>
      <c r="G2186" s="19" t="s">
        <v>291</v>
      </c>
      <c r="H2186" s="19" t="n">
        <f aca="false">IF(OR(VLOOKUP(A2186,Personal!$A$6:$F$112,5,FALSE())&lt;&gt;"Sí",N2186="No aplica"),0,'Catàleg GRAE'!D5)</f>
        <v>1</v>
      </c>
      <c r="I2186" s="20"/>
      <c r="J2186" s="20"/>
      <c r="K2186" s="20"/>
      <c r="L2186" s="21"/>
      <c r="M2186" s="21"/>
      <c r="N2186" s="20"/>
      <c r="O2186" s="20"/>
      <c r="P2186" s="19" t="str">
        <f aca="false">IF(I2186="","",I2186-H2186)</f>
        <v/>
      </c>
      <c r="Q2186" s="19" t="str">
        <f aca="true">IF(B2186="","",IF(N2186="No aplica","No aplica",IF(I2186="","Pendent",IF(N2186="Per substituir","Substituir",IF(OR(N2186="No localitzat",N2186="No lliurat"),"Reposar",IF(I2186&lt;H2186,"Reposar",IF(I2186&gt;H2186,"Revisar excedent",IF(AND(G2186="Sí",M2186&lt;&gt;"",M2186&lt;TODAY()),"EPI caducat",IF(AND(G2186="Sí",M2186&lt;&gt;"",M2186&lt;=TODAY()+90),"EPI caduca ≤90 dies",IF(OR(N2186="Deteriorat usable",N2186="Revisió necessària"),"Revisar","OK"))))))))))</f>
      </c>
      <c r="R2186" s="20"/>
    </row>
    <row r="2187" customFormat="false" ht="15" hidden="false" customHeight="false" outlineLevel="0" collapsed="false">
      <c r="A2187" s="19" t="n">
        <v>21</v>
      </c>
      <c r="B2187" s="19" t="n">
        <f aca="false">IFERROR(VLOOKUP(A2187,Personal!$A$6:$F$112,2,FALSE()),"")</f>
        <v>0</v>
      </c>
      <c r="C2187" s="19" t="str">
        <f aca="false">IFERROR(VLOOKUP(A2187,Personal!$A$6:$F$112,3,FALSE()),"")</f>
        <v>Olot</v>
      </c>
      <c r="D2187" s="19" t="s">
        <v>26</v>
      </c>
      <c r="E2187" s="19" t="s">
        <v>27</v>
      </c>
      <c r="F2187" s="19" t="s">
        <v>30</v>
      </c>
      <c r="G2187" s="19" t="s">
        <v>291</v>
      </c>
      <c r="H2187" s="19" t="n">
        <f aca="false">IF(OR(VLOOKUP(A2187,Personal!$A$6:$F$112,5,FALSE())&lt;&gt;"Sí",N2187="No aplica"),0,'Catàleg GRAE'!D6)</f>
        <v>1</v>
      </c>
      <c r="I2187" s="20"/>
      <c r="J2187" s="20"/>
      <c r="K2187" s="20"/>
      <c r="L2187" s="21"/>
      <c r="M2187" s="21"/>
      <c r="N2187" s="20"/>
      <c r="O2187" s="20"/>
      <c r="P2187" s="19" t="str">
        <f aca="false">IF(I2187="","",I2187-H2187)</f>
        <v/>
      </c>
      <c r="Q2187" s="19" t="str">
        <f aca="true">IF(B2187="","",IF(N2187="No aplica","No aplica",IF(I2187="","Pendent",IF(N2187="Per substituir","Substituir",IF(OR(N2187="No localitzat",N2187="No lliurat"),"Reposar",IF(I2187&lt;H2187,"Reposar",IF(I2187&gt;H2187,"Revisar excedent",IF(AND(G2187="Sí",M2187&lt;&gt;"",M2187&lt;TODAY()),"EPI caducat",IF(AND(G2187="Sí",M2187&lt;&gt;"",M2187&lt;=TODAY()+90),"EPI caduca ≤90 dies",IF(OR(N2187="Deteriorat usable",N2187="Revisió necessària"),"Revisar","OK"))))))))))</f>
      </c>
      <c r="R2187" s="20"/>
    </row>
    <row r="2188" customFormat="false" ht="15" hidden="false" customHeight="false" outlineLevel="0" collapsed="false">
      <c r="A2188" s="19" t="n">
        <v>21</v>
      </c>
      <c r="B2188" s="19" t="n">
        <f aca="false">IFERROR(VLOOKUP(A2188,Personal!$A$6:$F$112,2,FALSE()),"")</f>
        <v>0</v>
      </c>
      <c r="C2188" s="19" t="str">
        <f aca="false">IFERROR(VLOOKUP(A2188,Personal!$A$6:$F$112,3,FALSE()),"")</f>
        <v>Olot</v>
      </c>
      <c r="D2188" s="19" t="s">
        <v>26</v>
      </c>
      <c r="E2188" s="19" t="s">
        <v>31</v>
      </c>
      <c r="F2188" s="19" t="s">
        <v>32</v>
      </c>
      <c r="G2188" s="19" t="s">
        <v>272</v>
      </c>
      <c r="H2188" s="19" t="n">
        <f aca="false">IF(OR(VLOOKUP(A2188,Personal!$A$6:$F$112,5,FALSE())&lt;&gt;"Sí",N2188="No aplica"),0,'Catàleg GRAE'!D7)</f>
        <v>1</v>
      </c>
      <c r="I2188" s="20"/>
      <c r="J2188" s="20"/>
      <c r="K2188" s="20"/>
      <c r="L2188" s="21"/>
      <c r="M2188" s="21"/>
      <c r="N2188" s="20"/>
      <c r="O2188" s="20"/>
      <c r="P2188" s="19" t="str">
        <f aca="false">IF(I2188="","",I2188-H2188)</f>
        <v/>
      </c>
      <c r="Q2188" s="19" t="str">
        <f aca="true">IF(B2188="","",IF(N2188="No aplica","No aplica",IF(I2188="","Pendent",IF(N2188="Per substituir","Substituir",IF(OR(N2188="No localitzat",N2188="No lliurat"),"Reposar",IF(I2188&lt;H2188,"Reposar",IF(I2188&gt;H2188,"Revisar excedent",IF(AND(G2188="Sí",M2188&lt;&gt;"",M2188&lt;TODAY()),"EPI caducat",IF(AND(G2188="Sí",M2188&lt;&gt;"",M2188&lt;=TODAY()+90),"EPI caduca ≤90 dies",IF(OR(N2188="Deteriorat usable",N2188="Revisió necessària"),"Revisar","OK"))))))))))</f>
      </c>
      <c r="R2188" s="20"/>
    </row>
    <row r="2189" customFormat="false" ht="15" hidden="false" customHeight="false" outlineLevel="0" collapsed="false">
      <c r="A2189" s="19" t="n">
        <v>21</v>
      </c>
      <c r="B2189" s="19" t="n">
        <f aca="false">IFERROR(VLOOKUP(A2189,Personal!$A$6:$F$112,2,FALSE()),"")</f>
        <v>0</v>
      </c>
      <c r="C2189" s="19" t="str">
        <f aca="false">IFERROR(VLOOKUP(A2189,Personal!$A$6:$F$112,3,FALSE()),"")</f>
        <v>Olot</v>
      </c>
      <c r="D2189" s="19" t="s">
        <v>26</v>
      </c>
      <c r="E2189" s="19" t="s">
        <v>33</v>
      </c>
      <c r="F2189" s="19" t="s">
        <v>34</v>
      </c>
      <c r="G2189" s="19" t="s">
        <v>291</v>
      </c>
      <c r="H2189" s="19" t="n">
        <f aca="false">IF(OR(VLOOKUP(A2189,Personal!$A$6:$F$112,5,FALSE())&lt;&gt;"Sí",N2189="No aplica"),0,'Catàleg GRAE'!D8)</f>
        <v>2</v>
      </c>
      <c r="I2189" s="20"/>
      <c r="J2189" s="20"/>
      <c r="K2189" s="20"/>
      <c r="L2189" s="21"/>
      <c r="M2189" s="21"/>
      <c r="N2189" s="20"/>
      <c r="O2189" s="20"/>
      <c r="P2189" s="19" t="str">
        <f aca="false">IF(I2189="","",I2189-H2189)</f>
        <v/>
      </c>
      <c r="Q2189" s="19" t="str">
        <f aca="true">IF(B2189="","",IF(N2189="No aplica","No aplica",IF(I2189="","Pendent",IF(N2189="Per substituir","Substituir",IF(OR(N2189="No localitzat",N2189="No lliurat"),"Reposar",IF(I2189&lt;H2189,"Reposar",IF(I2189&gt;H2189,"Revisar excedent",IF(AND(G2189="Sí",M2189&lt;&gt;"",M2189&lt;TODAY()),"EPI caducat",IF(AND(G2189="Sí",M2189&lt;&gt;"",M2189&lt;=TODAY()+90),"EPI caduca ≤90 dies",IF(OR(N2189="Deteriorat usable",N2189="Revisió necessària"),"Revisar","OK"))))))))))</f>
      </c>
      <c r="R2189" s="20"/>
    </row>
    <row r="2190" customFormat="false" ht="15" hidden="false" customHeight="false" outlineLevel="0" collapsed="false">
      <c r="A2190" s="19" t="n">
        <v>21</v>
      </c>
      <c r="B2190" s="19" t="n">
        <f aca="false">IFERROR(VLOOKUP(A2190,Personal!$A$6:$F$112,2,FALSE()),"")</f>
        <v>0</v>
      </c>
      <c r="C2190" s="19" t="str">
        <f aca="false">IFERROR(VLOOKUP(A2190,Personal!$A$6:$F$112,3,FALSE()),"")</f>
        <v>Olot</v>
      </c>
      <c r="D2190" s="19" t="s">
        <v>26</v>
      </c>
      <c r="E2190" s="19" t="s">
        <v>35</v>
      </c>
      <c r="F2190" s="19" t="s">
        <v>36</v>
      </c>
      <c r="G2190" s="19" t="s">
        <v>291</v>
      </c>
      <c r="H2190" s="19" t="n">
        <f aca="false">IF(OR(VLOOKUP(A2190,Personal!$A$6:$F$112,5,FALSE())&lt;&gt;"Sí",N2190="No aplica"),0,'Catàleg GRAE'!D9)</f>
        <v>1</v>
      </c>
      <c r="I2190" s="20"/>
      <c r="J2190" s="20"/>
      <c r="K2190" s="20"/>
      <c r="L2190" s="21"/>
      <c r="M2190" s="21"/>
      <c r="N2190" s="20"/>
      <c r="O2190" s="20"/>
      <c r="P2190" s="19" t="str">
        <f aca="false">IF(I2190="","",I2190-H2190)</f>
        <v/>
      </c>
      <c r="Q2190" s="19" t="str">
        <f aca="true">IF(B2190="","",IF(N2190="No aplica","No aplica",IF(I2190="","Pendent",IF(N2190="Per substituir","Substituir",IF(OR(N2190="No localitzat",N2190="No lliurat"),"Reposar",IF(I2190&lt;H2190,"Reposar",IF(I2190&gt;H2190,"Revisar excedent",IF(AND(G2190="Sí",M2190&lt;&gt;"",M2190&lt;TODAY()),"EPI caducat",IF(AND(G2190="Sí",M2190&lt;&gt;"",M2190&lt;=TODAY()+90),"EPI caduca ≤90 dies",IF(OR(N2190="Deteriorat usable",N2190="Revisió necessària"),"Revisar","OK"))))))))))</f>
      </c>
      <c r="R2190" s="20"/>
    </row>
    <row r="2191" customFormat="false" ht="15" hidden="false" customHeight="false" outlineLevel="0" collapsed="false">
      <c r="A2191" s="19" t="n">
        <v>21</v>
      </c>
      <c r="B2191" s="19" t="n">
        <f aca="false">IFERROR(VLOOKUP(A2191,Personal!$A$6:$F$112,2,FALSE()),"")</f>
        <v>0</v>
      </c>
      <c r="C2191" s="19" t="str">
        <f aca="false">IFERROR(VLOOKUP(A2191,Personal!$A$6:$F$112,3,FALSE()),"")</f>
        <v>Olot</v>
      </c>
      <c r="D2191" s="19" t="s">
        <v>37</v>
      </c>
      <c r="E2191" s="19" t="s">
        <v>38</v>
      </c>
      <c r="F2191" s="19" t="s">
        <v>39</v>
      </c>
      <c r="G2191" s="19" t="s">
        <v>291</v>
      </c>
      <c r="H2191" s="19" t="n">
        <f aca="false">IF(OR(VLOOKUP(A2191,Personal!$A$6:$F$112,5,FALSE())&lt;&gt;"Sí",N2191="No aplica"),0,'Catàleg GRAE'!D10)</f>
        <v>1</v>
      </c>
      <c r="I2191" s="20"/>
      <c r="J2191" s="20"/>
      <c r="K2191" s="20"/>
      <c r="L2191" s="21"/>
      <c r="M2191" s="21"/>
      <c r="N2191" s="20"/>
      <c r="O2191" s="20"/>
      <c r="P2191" s="19" t="str">
        <f aca="false">IF(I2191="","",I2191-H2191)</f>
        <v/>
      </c>
      <c r="Q2191" s="19" t="str">
        <f aca="true">IF(B2191="","",IF(N2191="No aplica","No aplica",IF(I2191="","Pendent",IF(N2191="Per substituir","Substituir",IF(OR(N2191="No localitzat",N2191="No lliurat"),"Reposar",IF(I2191&lt;H2191,"Reposar",IF(I2191&gt;H2191,"Revisar excedent",IF(AND(G2191="Sí",M2191&lt;&gt;"",M2191&lt;TODAY()),"EPI caducat",IF(AND(G2191="Sí",M2191&lt;&gt;"",M2191&lt;=TODAY()+90),"EPI caduca ≤90 dies",IF(OR(N2191="Deteriorat usable",N2191="Revisió necessària"),"Revisar","OK"))))))))))</f>
      </c>
      <c r="R2191" s="20"/>
    </row>
    <row r="2192" customFormat="false" ht="15" hidden="false" customHeight="false" outlineLevel="0" collapsed="false">
      <c r="A2192" s="19" t="n">
        <v>21</v>
      </c>
      <c r="B2192" s="19" t="n">
        <f aca="false">IFERROR(VLOOKUP(A2192,Personal!$A$6:$F$112,2,FALSE()),"")</f>
        <v>0</v>
      </c>
      <c r="C2192" s="19" t="str">
        <f aca="false">IFERROR(VLOOKUP(A2192,Personal!$A$6:$F$112,3,FALSE()),"")</f>
        <v>Olot</v>
      </c>
      <c r="D2192" s="19" t="s">
        <v>40</v>
      </c>
      <c r="E2192" s="19" t="s">
        <v>41</v>
      </c>
      <c r="F2192" s="19" t="s">
        <v>42</v>
      </c>
      <c r="G2192" s="19" t="s">
        <v>272</v>
      </c>
      <c r="H2192" s="19" t="n">
        <f aca="false">IF(OR(VLOOKUP(A2192,Personal!$A$6:$F$112,5,FALSE())&lt;&gt;"Sí",N2192="No aplica"),0,'Catàleg GRAE'!D11)</f>
        <v>1</v>
      </c>
      <c r="I2192" s="20"/>
      <c r="J2192" s="20"/>
      <c r="K2192" s="20"/>
      <c r="L2192" s="21"/>
      <c r="M2192" s="21"/>
      <c r="N2192" s="20"/>
      <c r="O2192" s="20"/>
      <c r="P2192" s="19" t="str">
        <f aca="false">IF(I2192="","",I2192-H2192)</f>
        <v/>
      </c>
      <c r="Q2192" s="19" t="str">
        <f aca="true">IF(B2192="","",IF(N2192="No aplica","No aplica",IF(I2192="","Pendent",IF(N2192="Per substituir","Substituir",IF(OR(N2192="No localitzat",N2192="No lliurat"),"Reposar",IF(I2192&lt;H2192,"Reposar",IF(I2192&gt;H2192,"Revisar excedent",IF(AND(G2192="Sí",M2192&lt;&gt;"",M2192&lt;TODAY()),"EPI caducat",IF(AND(G2192="Sí",M2192&lt;&gt;"",M2192&lt;=TODAY()+90),"EPI caduca ≤90 dies",IF(OR(N2192="Deteriorat usable",N2192="Revisió necessària"),"Revisar","OK"))))))))))</f>
      </c>
      <c r="R2192" s="20"/>
    </row>
    <row r="2193" customFormat="false" ht="15" hidden="false" customHeight="false" outlineLevel="0" collapsed="false">
      <c r="A2193" s="19" t="n">
        <v>21</v>
      </c>
      <c r="B2193" s="19" t="n">
        <f aca="false">IFERROR(VLOOKUP(A2193,Personal!$A$6:$F$112,2,FALSE()),"")</f>
        <v>0</v>
      </c>
      <c r="C2193" s="19" t="str">
        <f aca="false">IFERROR(VLOOKUP(A2193,Personal!$A$6:$F$112,3,FALSE()),"")</f>
        <v>Olot</v>
      </c>
      <c r="D2193" s="19" t="s">
        <v>40</v>
      </c>
      <c r="E2193" s="19" t="s">
        <v>43</v>
      </c>
      <c r="F2193" s="19" t="s">
        <v>44</v>
      </c>
      <c r="G2193" s="19" t="s">
        <v>272</v>
      </c>
      <c r="H2193" s="19" t="n">
        <f aca="false">IF(OR(VLOOKUP(A2193,Personal!$A$6:$F$112,5,FALSE())&lt;&gt;"Sí",N2193="No aplica"),0,'Catàleg GRAE'!D12)</f>
        <v>1</v>
      </c>
      <c r="I2193" s="20"/>
      <c r="J2193" s="20"/>
      <c r="K2193" s="20"/>
      <c r="L2193" s="21"/>
      <c r="M2193" s="21"/>
      <c r="N2193" s="20"/>
      <c r="O2193" s="20"/>
      <c r="P2193" s="19" t="str">
        <f aca="false">IF(I2193="","",I2193-H2193)</f>
        <v/>
      </c>
      <c r="Q2193" s="19" t="str">
        <f aca="true">IF(B2193="","",IF(N2193="No aplica","No aplica",IF(I2193="","Pendent",IF(N2193="Per substituir","Substituir",IF(OR(N2193="No localitzat",N2193="No lliurat"),"Reposar",IF(I2193&lt;H2193,"Reposar",IF(I2193&gt;H2193,"Revisar excedent",IF(AND(G2193="Sí",M2193&lt;&gt;"",M2193&lt;TODAY()),"EPI caducat",IF(AND(G2193="Sí",M2193&lt;&gt;"",M2193&lt;=TODAY()+90),"EPI caduca ≤90 dies",IF(OR(N2193="Deteriorat usable",N2193="Revisió necessària"),"Revisar","OK"))))))))))</f>
      </c>
      <c r="R2193" s="20"/>
    </row>
    <row r="2194" customFormat="false" ht="15" hidden="false" customHeight="false" outlineLevel="0" collapsed="false">
      <c r="A2194" s="19" t="n">
        <v>21</v>
      </c>
      <c r="B2194" s="19" t="n">
        <f aca="false">IFERROR(VLOOKUP(A2194,Personal!$A$6:$F$112,2,FALSE()),"")</f>
        <v>0</v>
      </c>
      <c r="C2194" s="19" t="str">
        <f aca="false">IFERROR(VLOOKUP(A2194,Personal!$A$6:$F$112,3,FALSE()),"")</f>
        <v>Olot</v>
      </c>
      <c r="D2194" s="19" t="s">
        <v>45</v>
      </c>
      <c r="E2194" s="19" t="s">
        <v>46</v>
      </c>
      <c r="F2194" s="19" t="s">
        <v>47</v>
      </c>
      <c r="G2194" s="19" t="s">
        <v>291</v>
      </c>
      <c r="H2194" s="19" t="n">
        <f aca="false">IF(OR(VLOOKUP(A2194,Personal!$A$6:$F$112,5,FALSE())&lt;&gt;"Sí",N2194="No aplica"),0,'Catàleg GRAE'!D13)</f>
        <v>1</v>
      </c>
      <c r="I2194" s="20"/>
      <c r="J2194" s="20"/>
      <c r="K2194" s="20"/>
      <c r="L2194" s="21"/>
      <c r="M2194" s="21"/>
      <c r="N2194" s="20"/>
      <c r="O2194" s="20"/>
      <c r="P2194" s="19" t="str">
        <f aca="false">IF(I2194="","",I2194-H2194)</f>
        <v/>
      </c>
      <c r="Q2194" s="19" t="str">
        <f aca="true">IF(B2194="","",IF(N2194="No aplica","No aplica",IF(I2194="","Pendent",IF(N2194="Per substituir","Substituir",IF(OR(N2194="No localitzat",N2194="No lliurat"),"Reposar",IF(I2194&lt;H2194,"Reposar",IF(I2194&gt;H2194,"Revisar excedent",IF(AND(G2194="Sí",M2194&lt;&gt;"",M2194&lt;TODAY()),"EPI caducat",IF(AND(G2194="Sí",M2194&lt;&gt;"",M2194&lt;=TODAY()+90),"EPI caduca ≤90 dies",IF(OR(N2194="Deteriorat usable",N2194="Revisió necessària"),"Revisar","OK"))))))))))</f>
      </c>
      <c r="R2194" s="20"/>
    </row>
    <row r="2195" customFormat="false" ht="15" hidden="false" customHeight="false" outlineLevel="0" collapsed="false">
      <c r="A2195" s="19" t="n">
        <v>21</v>
      </c>
      <c r="B2195" s="19" t="n">
        <f aca="false">IFERROR(VLOOKUP(A2195,Personal!$A$6:$F$112,2,FALSE()),"")</f>
        <v>0</v>
      </c>
      <c r="C2195" s="19" t="str">
        <f aca="false">IFERROR(VLOOKUP(A2195,Personal!$A$6:$F$112,3,FALSE()),"")</f>
        <v>Olot</v>
      </c>
      <c r="D2195" s="19" t="s">
        <v>45</v>
      </c>
      <c r="E2195" s="19" t="s">
        <v>48</v>
      </c>
      <c r="F2195" s="19" t="s">
        <v>49</v>
      </c>
      <c r="G2195" s="19" t="s">
        <v>291</v>
      </c>
      <c r="H2195" s="19" t="n">
        <f aca="false">IF(OR(VLOOKUP(A2195,Personal!$A$6:$F$112,5,FALSE())&lt;&gt;"Sí",N2195="No aplica"),0,'Catàleg GRAE'!D14)</f>
        <v>1</v>
      </c>
      <c r="I2195" s="20"/>
      <c r="J2195" s="20"/>
      <c r="K2195" s="20"/>
      <c r="L2195" s="21"/>
      <c r="M2195" s="21"/>
      <c r="N2195" s="20"/>
      <c r="O2195" s="20"/>
      <c r="P2195" s="19" t="str">
        <f aca="false">IF(I2195="","",I2195-H2195)</f>
        <v/>
      </c>
      <c r="Q2195" s="19" t="str">
        <f aca="true">IF(B2195="","",IF(N2195="No aplica","No aplica",IF(I2195="","Pendent",IF(N2195="Per substituir","Substituir",IF(OR(N2195="No localitzat",N2195="No lliurat"),"Reposar",IF(I2195&lt;H2195,"Reposar",IF(I2195&gt;H2195,"Revisar excedent",IF(AND(G2195="Sí",M2195&lt;&gt;"",M2195&lt;TODAY()),"EPI caducat",IF(AND(G2195="Sí",M2195&lt;&gt;"",M2195&lt;=TODAY()+90),"EPI caduca ≤90 dies",IF(OR(N2195="Deteriorat usable",N2195="Revisió necessària"),"Revisar","OK"))))))))))</f>
      </c>
      <c r="R2195" s="20"/>
    </row>
    <row r="2196" customFormat="false" ht="15" hidden="false" customHeight="false" outlineLevel="0" collapsed="false">
      <c r="A2196" s="19" t="n">
        <v>21</v>
      </c>
      <c r="B2196" s="19" t="n">
        <f aca="false">IFERROR(VLOOKUP(A2196,Personal!$A$6:$F$112,2,FALSE()),"")</f>
        <v>0</v>
      </c>
      <c r="C2196" s="19" t="str">
        <f aca="false">IFERROR(VLOOKUP(A2196,Personal!$A$6:$F$112,3,FALSE()),"")</f>
        <v>Olot</v>
      </c>
      <c r="D2196" s="19" t="s">
        <v>45</v>
      </c>
      <c r="E2196" s="19" t="s">
        <v>50</v>
      </c>
      <c r="F2196" s="19" t="s">
        <v>51</v>
      </c>
      <c r="G2196" s="19" t="s">
        <v>291</v>
      </c>
      <c r="H2196" s="19" t="n">
        <f aca="false">IF(OR(VLOOKUP(A2196,Personal!$A$6:$F$112,5,FALSE())&lt;&gt;"Sí",N2196="No aplica"),0,'Catàleg GRAE'!D15)</f>
        <v>1</v>
      </c>
      <c r="I2196" s="20"/>
      <c r="J2196" s="20"/>
      <c r="K2196" s="20"/>
      <c r="L2196" s="21"/>
      <c r="M2196" s="21"/>
      <c r="N2196" s="20"/>
      <c r="O2196" s="20"/>
      <c r="P2196" s="19" t="str">
        <f aca="false">IF(I2196="","",I2196-H2196)</f>
        <v/>
      </c>
      <c r="Q2196" s="19" t="str">
        <f aca="true">IF(B2196="","",IF(N2196="No aplica","No aplica",IF(I2196="","Pendent",IF(N2196="Per substituir","Substituir",IF(OR(N2196="No localitzat",N2196="No lliurat"),"Reposar",IF(I2196&lt;H2196,"Reposar",IF(I2196&gt;H2196,"Revisar excedent",IF(AND(G2196="Sí",M2196&lt;&gt;"",M2196&lt;TODAY()),"EPI caducat",IF(AND(G2196="Sí",M2196&lt;&gt;"",M2196&lt;=TODAY()+90),"EPI caduca ≤90 dies",IF(OR(N2196="Deteriorat usable",N2196="Revisió necessària"),"Revisar","OK"))))))))))</f>
      </c>
      <c r="R2196" s="20"/>
    </row>
    <row r="2197" customFormat="false" ht="15" hidden="false" customHeight="false" outlineLevel="0" collapsed="false">
      <c r="A2197" s="19" t="n">
        <v>21</v>
      </c>
      <c r="B2197" s="19" t="n">
        <f aca="false">IFERROR(VLOOKUP(A2197,Personal!$A$6:$F$112,2,FALSE()),"")</f>
        <v>0</v>
      </c>
      <c r="C2197" s="19" t="str">
        <f aca="false">IFERROR(VLOOKUP(A2197,Personal!$A$6:$F$112,3,FALSE()),"")</f>
        <v>Olot</v>
      </c>
      <c r="D2197" s="19" t="s">
        <v>45</v>
      </c>
      <c r="E2197" s="19" t="s">
        <v>52</v>
      </c>
      <c r="F2197" s="19" t="s">
        <v>53</v>
      </c>
      <c r="G2197" s="19" t="s">
        <v>291</v>
      </c>
      <c r="H2197" s="19" t="n">
        <f aca="false">IF(OR(VLOOKUP(A2197,Personal!$A$6:$F$112,5,FALSE())&lt;&gt;"Sí",N2197="No aplica"),0,'Catàleg GRAE'!D16)</f>
        <v>1</v>
      </c>
      <c r="I2197" s="20"/>
      <c r="J2197" s="20"/>
      <c r="K2197" s="20"/>
      <c r="L2197" s="21"/>
      <c r="M2197" s="21"/>
      <c r="N2197" s="20"/>
      <c r="O2197" s="20"/>
      <c r="P2197" s="19" t="str">
        <f aca="false">IF(I2197="","",I2197-H2197)</f>
        <v/>
      </c>
      <c r="Q2197" s="19" t="str">
        <f aca="true">IF(B2197="","",IF(N2197="No aplica","No aplica",IF(I2197="","Pendent",IF(N2197="Per substituir","Substituir",IF(OR(N2197="No localitzat",N2197="No lliurat"),"Reposar",IF(I2197&lt;H2197,"Reposar",IF(I2197&gt;H2197,"Revisar excedent",IF(AND(G2197="Sí",M2197&lt;&gt;"",M2197&lt;TODAY()),"EPI caducat",IF(AND(G2197="Sí",M2197&lt;&gt;"",M2197&lt;=TODAY()+90),"EPI caduca ≤90 dies",IF(OR(N2197="Deteriorat usable",N2197="Revisió necessària"),"Revisar","OK"))))))))))</f>
      </c>
      <c r="R2197" s="20"/>
    </row>
    <row r="2198" customFormat="false" ht="15" hidden="false" customHeight="false" outlineLevel="0" collapsed="false">
      <c r="A2198" s="19" t="n">
        <v>21</v>
      </c>
      <c r="B2198" s="19" t="n">
        <f aca="false">IFERROR(VLOOKUP(A2198,Personal!$A$6:$F$112,2,FALSE()),"")</f>
        <v>0</v>
      </c>
      <c r="C2198" s="19" t="str">
        <f aca="false">IFERROR(VLOOKUP(A2198,Personal!$A$6:$F$112,3,FALSE()),"")</f>
        <v>Olot</v>
      </c>
      <c r="D2198" s="19" t="s">
        <v>45</v>
      </c>
      <c r="E2198" s="19" t="s">
        <v>54</v>
      </c>
      <c r="F2198" s="19" t="s">
        <v>55</v>
      </c>
      <c r="G2198" s="19" t="s">
        <v>291</v>
      </c>
      <c r="H2198" s="19" t="n">
        <f aca="false">IF(OR(VLOOKUP(A2198,Personal!$A$6:$F$112,5,FALSE())&lt;&gt;"Sí",N2198="No aplica"),0,'Catàleg GRAE'!D17)</f>
        <v>1</v>
      </c>
      <c r="I2198" s="20"/>
      <c r="J2198" s="20"/>
      <c r="K2198" s="20"/>
      <c r="L2198" s="21"/>
      <c r="M2198" s="21"/>
      <c r="N2198" s="20"/>
      <c r="O2198" s="20"/>
      <c r="P2198" s="19" t="str">
        <f aca="false">IF(I2198="","",I2198-H2198)</f>
        <v/>
      </c>
      <c r="Q2198" s="19" t="str">
        <f aca="true">IF(B2198="","",IF(N2198="No aplica","No aplica",IF(I2198="","Pendent",IF(N2198="Per substituir","Substituir",IF(OR(N2198="No localitzat",N2198="No lliurat"),"Reposar",IF(I2198&lt;H2198,"Reposar",IF(I2198&gt;H2198,"Revisar excedent",IF(AND(G2198="Sí",M2198&lt;&gt;"",M2198&lt;TODAY()),"EPI caducat",IF(AND(G2198="Sí",M2198&lt;&gt;"",M2198&lt;=TODAY()+90),"EPI caduca ≤90 dies",IF(OR(N2198="Deteriorat usable",N2198="Revisió necessària"),"Revisar","OK"))))))))))</f>
      </c>
      <c r="R2198" s="20"/>
    </row>
    <row r="2199" customFormat="false" ht="15" hidden="false" customHeight="false" outlineLevel="0" collapsed="false">
      <c r="A2199" s="19" t="n">
        <v>21</v>
      </c>
      <c r="B2199" s="19" t="n">
        <f aca="false">IFERROR(VLOOKUP(A2199,Personal!$A$6:$F$112,2,FALSE()),"")</f>
        <v>0</v>
      </c>
      <c r="C2199" s="19" t="str">
        <f aca="false">IFERROR(VLOOKUP(A2199,Personal!$A$6:$F$112,3,FALSE()),"")</f>
        <v>Olot</v>
      </c>
      <c r="D2199" s="19" t="s">
        <v>56</v>
      </c>
      <c r="E2199" s="19" t="s">
        <v>57</v>
      </c>
      <c r="F2199" s="19" t="s">
        <v>58</v>
      </c>
      <c r="G2199" s="19" t="s">
        <v>291</v>
      </c>
      <c r="H2199" s="19" t="n">
        <f aca="false">IF(OR(VLOOKUP(A2199,Personal!$A$6:$F$112,5,FALSE())&lt;&gt;"Sí",N2199="No aplica"),0,'Catàleg GRAE'!D18)</f>
        <v>1</v>
      </c>
      <c r="I2199" s="20"/>
      <c r="J2199" s="20"/>
      <c r="K2199" s="20"/>
      <c r="L2199" s="21"/>
      <c r="M2199" s="21"/>
      <c r="N2199" s="20"/>
      <c r="O2199" s="20"/>
      <c r="P2199" s="19" t="str">
        <f aca="false">IF(I2199="","",I2199-H2199)</f>
        <v/>
      </c>
      <c r="Q2199" s="19" t="str">
        <f aca="true">IF(B2199="","",IF(N2199="No aplica","No aplica",IF(I2199="","Pendent",IF(N2199="Per substituir","Substituir",IF(OR(N2199="No localitzat",N2199="No lliurat"),"Reposar",IF(I2199&lt;H2199,"Reposar",IF(I2199&gt;H2199,"Revisar excedent",IF(AND(G2199="Sí",M2199&lt;&gt;"",M2199&lt;TODAY()),"EPI caducat",IF(AND(G2199="Sí",M2199&lt;&gt;"",M2199&lt;=TODAY()+90),"EPI caduca ≤90 dies",IF(OR(N2199="Deteriorat usable",N2199="Revisió necessària"),"Revisar","OK"))))))))))</f>
      </c>
      <c r="R2199" s="20"/>
    </row>
    <row r="2200" customFormat="false" ht="15" hidden="false" customHeight="false" outlineLevel="0" collapsed="false">
      <c r="A2200" s="19" t="n">
        <v>21</v>
      </c>
      <c r="B2200" s="19" t="n">
        <f aca="false">IFERROR(VLOOKUP(A2200,Personal!$A$6:$F$112,2,FALSE()),"")</f>
        <v>0</v>
      </c>
      <c r="C2200" s="19" t="str">
        <f aca="false">IFERROR(VLOOKUP(A2200,Personal!$A$6:$F$112,3,FALSE()),"")</f>
        <v>Olot</v>
      </c>
      <c r="D2200" s="19" t="s">
        <v>59</v>
      </c>
      <c r="E2200" s="19" t="s">
        <v>60</v>
      </c>
      <c r="F2200" s="19" t="s">
        <v>61</v>
      </c>
      <c r="G2200" s="19" t="s">
        <v>291</v>
      </c>
      <c r="H2200" s="19" t="n">
        <f aca="false">IF(OR(VLOOKUP(A2200,Personal!$A$6:$F$112,5,FALSE())&lt;&gt;"Sí",N2200="No aplica"),0,'Catàleg GRAE'!D19)</f>
        <v>4</v>
      </c>
      <c r="I2200" s="20"/>
      <c r="J2200" s="20"/>
      <c r="K2200" s="20"/>
      <c r="L2200" s="21"/>
      <c r="M2200" s="21"/>
      <c r="N2200" s="20"/>
      <c r="O2200" s="20"/>
      <c r="P2200" s="19" t="str">
        <f aca="false">IF(I2200="","",I2200-H2200)</f>
        <v/>
      </c>
      <c r="Q2200" s="19" t="str">
        <f aca="true">IF(B2200="","",IF(N2200="No aplica","No aplica",IF(I2200="","Pendent",IF(N2200="Per substituir","Substituir",IF(OR(N2200="No localitzat",N2200="No lliurat"),"Reposar",IF(I2200&lt;H2200,"Reposar",IF(I2200&gt;H2200,"Revisar excedent",IF(AND(G2200="Sí",M2200&lt;&gt;"",M2200&lt;TODAY()),"EPI caducat",IF(AND(G2200="Sí",M2200&lt;&gt;"",M2200&lt;=TODAY()+90),"EPI caduca ≤90 dies",IF(OR(N2200="Deteriorat usable",N2200="Revisió necessària"),"Revisar","OK"))))))))))</f>
      </c>
      <c r="R2200" s="20"/>
    </row>
    <row r="2201" customFormat="false" ht="15" hidden="false" customHeight="false" outlineLevel="0" collapsed="false">
      <c r="A2201" s="19" t="n">
        <v>21</v>
      </c>
      <c r="B2201" s="19" t="n">
        <f aca="false">IFERROR(VLOOKUP(A2201,Personal!$A$6:$F$112,2,FALSE()),"")</f>
        <v>0</v>
      </c>
      <c r="C2201" s="19" t="str">
        <f aca="false">IFERROR(VLOOKUP(A2201,Personal!$A$6:$F$112,3,FALSE()),"")</f>
        <v>Olot</v>
      </c>
      <c r="D2201" s="19" t="s">
        <v>59</v>
      </c>
      <c r="E2201" s="19" t="s">
        <v>60</v>
      </c>
      <c r="F2201" s="19" t="s">
        <v>62</v>
      </c>
      <c r="G2201" s="19" t="s">
        <v>291</v>
      </c>
      <c r="H2201" s="19" t="n">
        <f aca="false">IF(OR(VLOOKUP(A2201,Personal!$A$6:$F$112,5,FALSE())&lt;&gt;"Sí",N2201="No aplica"),0,'Catàleg GRAE'!D20)</f>
        <v>2</v>
      </c>
      <c r="I2201" s="20"/>
      <c r="J2201" s="20"/>
      <c r="K2201" s="20"/>
      <c r="L2201" s="21"/>
      <c r="M2201" s="21"/>
      <c r="N2201" s="20"/>
      <c r="O2201" s="20"/>
      <c r="P2201" s="19" t="str">
        <f aca="false">IF(I2201="","",I2201-H2201)</f>
        <v/>
      </c>
      <c r="Q2201" s="19" t="str">
        <f aca="true">IF(B2201="","",IF(N2201="No aplica","No aplica",IF(I2201="","Pendent",IF(N2201="Per substituir","Substituir",IF(OR(N2201="No localitzat",N2201="No lliurat"),"Reposar",IF(I2201&lt;H2201,"Reposar",IF(I2201&gt;H2201,"Revisar excedent",IF(AND(G2201="Sí",M2201&lt;&gt;"",M2201&lt;TODAY()),"EPI caducat",IF(AND(G2201="Sí",M2201&lt;&gt;"",M2201&lt;=TODAY()+90),"EPI caduca ≤90 dies",IF(OR(N2201="Deteriorat usable",N2201="Revisió necessària"),"Revisar","OK"))))))))))</f>
      </c>
      <c r="R2201" s="20"/>
    </row>
    <row r="2202" customFormat="false" ht="15" hidden="false" customHeight="false" outlineLevel="0" collapsed="false">
      <c r="A2202" s="19" t="n">
        <v>21</v>
      </c>
      <c r="B2202" s="19" t="n">
        <f aca="false">IFERROR(VLOOKUP(A2202,Personal!$A$6:$F$112,2,FALSE()),"")</f>
        <v>0</v>
      </c>
      <c r="C2202" s="19" t="str">
        <f aca="false">IFERROR(VLOOKUP(A2202,Personal!$A$6:$F$112,3,FALSE()),"")</f>
        <v>Olot</v>
      </c>
      <c r="D2202" s="19" t="s">
        <v>59</v>
      </c>
      <c r="E2202" s="19" t="s">
        <v>60</v>
      </c>
      <c r="F2202" s="19" t="s">
        <v>63</v>
      </c>
      <c r="G2202" s="19" t="s">
        <v>291</v>
      </c>
      <c r="H2202" s="19" t="n">
        <f aca="false">IF(OR(VLOOKUP(A2202,Personal!$A$6:$F$112,5,FALSE())&lt;&gt;"Sí",N2202="No aplica"),0,'Catàleg GRAE'!D21)</f>
        <v>2</v>
      </c>
      <c r="I2202" s="20"/>
      <c r="J2202" s="20"/>
      <c r="K2202" s="20"/>
      <c r="L2202" s="21"/>
      <c r="M2202" s="21"/>
      <c r="N2202" s="20"/>
      <c r="O2202" s="20"/>
      <c r="P2202" s="19" t="str">
        <f aca="false">IF(I2202="","",I2202-H2202)</f>
        <v/>
      </c>
      <c r="Q2202" s="19" t="str">
        <f aca="true">IF(B2202="","",IF(N2202="No aplica","No aplica",IF(I2202="","Pendent",IF(N2202="Per substituir","Substituir",IF(OR(N2202="No localitzat",N2202="No lliurat"),"Reposar",IF(I2202&lt;H2202,"Reposar",IF(I2202&gt;H2202,"Revisar excedent",IF(AND(G2202="Sí",M2202&lt;&gt;"",M2202&lt;TODAY()),"EPI caducat",IF(AND(G2202="Sí",M2202&lt;&gt;"",M2202&lt;=TODAY()+90),"EPI caduca ≤90 dies",IF(OR(N2202="Deteriorat usable",N2202="Revisió necessària"),"Revisar","OK"))))))))))</f>
      </c>
      <c r="R2202" s="20"/>
    </row>
    <row r="2203" customFormat="false" ht="15" hidden="false" customHeight="false" outlineLevel="0" collapsed="false">
      <c r="A2203" s="19" t="n">
        <v>21</v>
      </c>
      <c r="B2203" s="19" t="n">
        <f aca="false">IFERROR(VLOOKUP(A2203,Personal!$A$6:$F$112,2,FALSE()),"")</f>
        <v>0</v>
      </c>
      <c r="C2203" s="19" t="str">
        <f aca="false">IFERROR(VLOOKUP(A2203,Personal!$A$6:$F$112,3,FALSE()),"")</f>
        <v>Olot</v>
      </c>
      <c r="D2203" s="19" t="s">
        <v>64</v>
      </c>
      <c r="E2203" s="19" t="s">
        <v>65</v>
      </c>
      <c r="F2203" s="19" t="s">
        <v>66</v>
      </c>
      <c r="G2203" s="19" t="s">
        <v>291</v>
      </c>
      <c r="H2203" s="19" t="n">
        <f aca="false">IF(OR(VLOOKUP(A2203,Personal!$A$6:$F$112,5,FALSE())&lt;&gt;"Sí",N2203="No aplica"),0,'Catàleg GRAE'!D22)</f>
        <v>1</v>
      </c>
      <c r="I2203" s="20"/>
      <c r="J2203" s="20"/>
      <c r="K2203" s="20"/>
      <c r="L2203" s="21"/>
      <c r="M2203" s="21"/>
      <c r="N2203" s="20"/>
      <c r="O2203" s="20"/>
      <c r="P2203" s="19" t="str">
        <f aca="false">IF(I2203="","",I2203-H2203)</f>
        <v/>
      </c>
      <c r="Q2203" s="19" t="str">
        <f aca="true">IF(B2203="","",IF(N2203="No aplica","No aplica",IF(I2203="","Pendent",IF(N2203="Per substituir","Substituir",IF(OR(N2203="No localitzat",N2203="No lliurat"),"Reposar",IF(I2203&lt;H2203,"Reposar",IF(I2203&gt;H2203,"Revisar excedent",IF(AND(G2203="Sí",M2203&lt;&gt;"",M2203&lt;TODAY()),"EPI caducat",IF(AND(G2203="Sí",M2203&lt;&gt;"",M2203&lt;=TODAY()+90),"EPI caduca ≤90 dies",IF(OR(N2203="Deteriorat usable",N2203="Revisió necessària"),"Revisar","OK"))))))))))</f>
      </c>
      <c r="R2203" s="20"/>
    </row>
    <row r="2204" customFormat="false" ht="15" hidden="false" customHeight="false" outlineLevel="0" collapsed="false">
      <c r="A2204" s="19" t="n">
        <v>21</v>
      </c>
      <c r="B2204" s="19" t="n">
        <f aca="false">IFERROR(VLOOKUP(A2204,Personal!$A$6:$F$112,2,FALSE()),"")</f>
        <v>0</v>
      </c>
      <c r="C2204" s="19" t="str">
        <f aca="false">IFERROR(VLOOKUP(A2204,Personal!$A$6:$F$112,3,FALSE()),"")</f>
        <v>Olot</v>
      </c>
      <c r="D2204" s="19" t="s">
        <v>64</v>
      </c>
      <c r="E2204" s="19" t="s">
        <v>67</v>
      </c>
      <c r="F2204" s="19" t="s">
        <v>68</v>
      </c>
      <c r="G2204" s="19" t="s">
        <v>291</v>
      </c>
      <c r="H2204" s="19" t="n">
        <f aca="false">IF(OR(VLOOKUP(A2204,Personal!$A$6:$F$112,5,FALSE())&lt;&gt;"Sí",N2204="No aplica"),0,'Catàleg GRAE'!D23)</f>
        <v>1</v>
      </c>
      <c r="I2204" s="20"/>
      <c r="J2204" s="20"/>
      <c r="K2204" s="20"/>
      <c r="L2204" s="21"/>
      <c r="M2204" s="21"/>
      <c r="N2204" s="20"/>
      <c r="O2204" s="20"/>
      <c r="P2204" s="19" t="str">
        <f aca="false">IF(I2204="","",I2204-H2204)</f>
        <v/>
      </c>
      <c r="Q2204" s="19" t="str">
        <f aca="true">IF(B2204="","",IF(N2204="No aplica","No aplica",IF(I2204="","Pendent",IF(N2204="Per substituir","Substituir",IF(OR(N2204="No localitzat",N2204="No lliurat"),"Reposar",IF(I2204&lt;H2204,"Reposar",IF(I2204&gt;H2204,"Revisar excedent",IF(AND(G2204="Sí",M2204&lt;&gt;"",M2204&lt;TODAY()),"EPI caducat",IF(AND(G2204="Sí",M2204&lt;&gt;"",M2204&lt;=TODAY()+90),"EPI caduca ≤90 dies",IF(OR(N2204="Deteriorat usable",N2204="Revisió necessària"),"Revisar","OK"))))))))))</f>
      </c>
      <c r="R2204" s="20"/>
    </row>
    <row r="2205" customFormat="false" ht="15" hidden="false" customHeight="false" outlineLevel="0" collapsed="false">
      <c r="A2205" s="19" t="n">
        <v>21</v>
      </c>
      <c r="B2205" s="19" t="n">
        <f aca="false">IFERROR(VLOOKUP(A2205,Personal!$A$6:$F$112,2,FALSE()),"")</f>
        <v>0</v>
      </c>
      <c r="C2205" s="19" t="str">
        <f aca="false">IFERROR(VLOOKUP(A2205,Personal!$A$6:$F$112,3,FALSE()),"")</f>
        <v>Olot</v>
      </c>
      <c r="D2205" s="19" t="s">
        <v>64</v>
      </c>
      <c r="E2205" s="19" t="s">
        <v>69</v>
      </c>
      <c r="F2205" s="19" t="s">
        <v>70</v>
      </c>
      <c r="G2205" s="19" t="s">
        <v>291</v>
      </c>
      <c r="H2205" s="19" t="n">
        <f aca="false">IF(OR(VLOOKUP(A2205,Personal!$A$6:$F$112,5,FALSE())&lt;&gt;"Sí",N2205="No aplica"),0,'Catàleg GRAE'!D24)</f>
        <v>1</v>
      </c>
      <c r="I2205" s="20"/>
      <c r="J2205" s="20"/>
      <c r="K2205" s="20"/>
      <c r="L2205" s="21"/>
      <c r="M2205" s="21"/>
      <c r="N2205" s="20"/>
      <c r="O2205" s="20"/>
      <c r="P2205" s="19" t="str">
        <f aca="false">IF(I2205="","",I2205-H2205)</f>
        <v/>
      </c>
      <c r="Q2205" s="19" t="str">
        <f aca="true">IF(B2205="","",IF(N2205="No aplica","No aplica",IF(I2205="","Pendent",IF(N2205="Per substituir","Substituir",IF(OR(N2205="No localitzat",N2205="No lliurat"),"Reposar",IF(I2205&lt;H2205,"Reposar",IF(I2205&gt;H2205,"Revisar excedent",IF(AND(G2205="Sí",M2205&lt;&gt;"",M2205&lt;TODAY()),"EPI caducat",IF(AND(G2205="Sí",M2205&lt;&gt;"",M2205&lt;=TODAY()+90),"EPI caduca ≤90 dies",IF(OR(N2205="Deteriorat usable",N2205="Revisió necessària"),"Revisar","OK"))))))))))</f>
      </c>
      <c r="R2205" s="20"/>
    </row>
    <row r="2206" customFormat="false" ht="15" hidden="false" customHeight="false" outlineLevel="0" collapsed="false">
      <c r="A2206" s="19" t="n">
        <v>21</v>
      </c>
      <c r="B2206" s="19" t="n">
        <f aca="false">IFERROR(VLOOKUP(A2206,Personal!$A$6:$F$112,2,FALSE()),"")</f>
        <v>0</v>
      </c>
      <c r="C2206" s="19" t="str">
        <f aca="false">IFERROR(VLOOKUP(A2206,Personal!$A$6:$F$112,3,FALSE()),"")</f>
        <v>Olot</v>
      </c>
      <c r="D2206" s="19" t="s">
        <v>71</v>
      </c>
      <c r="E2206" s="19" t="s">
        <v>72</v>
      </c>
      <c r="F2206" s="19" t="s">
        <v>73</v>
      </c>
      <c r="G2206" s="19" t="s">
        <v>291</v>
      </c>
      <c r="H2206" s="19" t="n">
        <f aca="false">IF(OR(VLOOKUP(A2206,Personal!$A$6:$F$112,5,FALSE())&lt;&gt;"Sí",N2206="No aplica"),0,'Catàleg GRAE'!D25)</f>
        <v>1</v>
      </c>
      <c r="I2206" s="20"/>
      <c r="J2206" s="20"/>
      <c r="K2206" s="20"/>
      <c r="L2206" s="21"/>
      <c r="M2206" s="21"/>
      <c r="N2206" s="20"/>
      <c r="O2206" s="20"/>
      <c r="P2206" s="19" t="str">
        <f aca="false">IF(I2206="","",I2206-H2206)</f>
        <v/>
      </c>
      <c r="Q2206" s="19" t="str">
        <f aca="true">IF(B2206="","",IF(N2206="No aplica","No aplica",IF(I2206="","Pendent",IF(N2206="Per substituir","Substituir",IF(OR(N2206="No localitzat",N2206="No lliurat"),"Reposar",IF(I2206&lt;H2206,"Reposar",IF(I2206&gt;H2206,"Revisar excedent",IF(AND(G2206="Sí",M2206&lt;&gt;"",M2206&lt;TODAY()),"EPI caducat",IF(AND(G2206="Sí",M2206&lt;&gt;"",M2206&lt;=TODAY()+90),"EPI caduca ≤90 dies",IF(OR(N2206="Deteriorat usable",N2206="Revisió necessària"),"Revisar","OK"))))))))))</f>
      </c>
      <c r="R2206" s="20"/>
    </row>
    <row r="2207" customFormat="false" ht="15" hidden="false" customHeight="false" outlineLevel="0" collapsed="false">
      <c r="A2207" s="19" t="n">
        <v>21</v>
      </c>
      <c r="B2207" s="19" t="n">
        <f aca="false">IFERROR(VLOOKUP(A2207,Personal!$A$6:$F$112,2,FALSE()),"")</f>
        <v>0</v>
      </c>
      <c r="C2207" s="19" t="str">
        <f aca="false">IFERROR(VLOOKUP(A2207,Personal!$A$6:$F$112,3,FALSE()),"")</f>
        <v>Olot</v>
      </c>
      <c r="D2207" s="19" t="s">
        <v>40</v>
      </c>
      <c r="E2207" s="19" t="s">
        <v>74</v>
      </c>
      <c r="F2207" s="19" t="s">
        <v>75</v>
      </c>
      <c r="G2207" s="19" t="s">
        <v>272</v>
      </c>
      <c r="H2207" s="19" t="n">
        <f aca="false">IF(OR(VLOOKUP(A2207,Personal!$A$6:$F$112,5,FALSE())&lt;&gt;"Sí",N2207="No aplica"),0,'Catàleg GRAE'!D26)</f>
        <v>1</v>
      </c>
      <c r="I2207" s="20"/>
      <c r="J2207" s="20"/>
      <c r="K2207" s="20"/>
      <c r="L2207" s="21"/>
      <c r="M2207" s="21"/>
      <c r="N2207" s="20"/>
      <c r="O2207" s="20"/>
      <c r="P2207" s="19" t="str">
        <f aca="false">IF(I2207="","",I2207-H2207)</f>
        <v/>
      </c>
      <c r="Q2207" s="19" t="str">
        <f aca="true">IF(B2207="","",IF(N2207="No aplica","No aplica",IF(I2207="","Pendent",IF(N2207="Per substituir","Substituir",IF(OR(N2207="No localitzat",N2207="No lliurat"),"Reposar",IF(I2207&lt;H2207,"Reposar",IF(I2207&gt;H2207,"Revisar excedent",IF(AND(G2207="Sí",M2207&lt;&gt;"",M2207&lt;TODAY()),"EPI caducat",IF(AND(G2207="Sí",M2207&lt;&gt;"",M2207&lt;=TODAY()+90),"EPI caduca ≤90 dies",IF(OR(N2207="Deteriorat usable",N2207="Revisió necessària"),"Revisar","OK"))))))))))</f>
      </c>
      <c r="R2207" s="20"/>
    </row>
    <row r="2208" customFormat="false" ht="15" hidden="false" customHeight="false" outlineLevel="0" collapsed="false">
      <c r="A2208" s="19" t="n">
        <v>21</v>
      </c>
      <c r="B2208" s="19" t="n">
        <f aca="false">IFERROR(VLOOKUP(A2208,Personal!$A$6:$F$112,2,FALSE()),"")</f>
        <v>0</v>
      </c>
      <c r="C2208" s="19" t="str">
        <f aca="false">IFERROR(VLOOKUP(A2208,Personal!$A$6:$F$112,3,FALSE()),"")</f>
        <v>Olot</v>
      </c>
      <c r="D2208" s="19" t="s">
        <v>40</v>
      </c>
      <c r="E2208" s="19" t="s">
        <v>76</v>
      </c>
      <c r="F2208" s="19" t="s">
        <v>77</v>
      </c>
      <c r="G2208" s="19" t="s">
        <v>291</v>
      </c>
      <c r="H2208" s="19" t="n">
        <f aca="false">IF(OR(VLOOKUP(A2208,Personal!$A$6:$F$112,5,FALSE())&lt;&gt;"Sí",N2208="No aplica"),0,'Catàleg GRAE'!D27)</f>
        <v>1</v>
      </c>
      <c r="I2208" s="20"/>
      <c r="J2208" s="20"/>
      <c r="K2208" s="20"/>
      <c r="L2208" s="21"/>
      <c r="M2208" s="21"/>
      <c r="N2208" s="20"/>
      <c r="O2208" s="20"/>
      <c r="P2208" s="19" t="str">
        <f aca="false">IF(I2208="","",I2208-H2208)</f>
        <v/>
      </c>
      <c r="Q2208" s="19" t="str">
        <f aca="true">IF(B2208="","",IF(N2208="No aplica","No aplica",IF(I2208="","Pendent",IF(N2208="Per substituir","Substituir",IF(OR(N2208="No localitzat",N2208="No lliurat"),"Reposar",IF(I2208&lt;H2208,"Reposar",IF(I2208&gt;H2208,"Revisar excedent",IF(AND(G2208="Sí",M2208&lt;&gt;"",M2208&lt;TODAY()),"EPI caducat",IF(AND(G2208="Sí",M2208&lt;&gt;"",M2208&lt;=TODAY()+90),"EPI caduca ≤90 dies",IF(OR(N2208="Deteriorat usable",N2208="Revisió necessària"),"Revisar","OK"))))))))))</f>
      </c>
      <c r="R2208" s="20"/>
    </row>
    <row r="2209" customFormat="false" ht="15" hidden="false" customHeight="false" outlineLevel="0" collapsed="false">
      <c r="A2209" s="19" t="n">
        <v>21</v>
      </c>
      <c r="B2209" s="19" t="n">
        <f aca="false">IFERROR(VLOOKUP(A2209,Personal!$A$6:$F$112,2,FALSE()),"")</f>
        <v>0</v>
      </c>
      <c r="C2209" s="19" t="str">
        <f aca="false">IFERROR(VLOOKUP(A2209,Personal!$A$6:$F$112,3,FALSE()),"")</f>
        <v>Olot</v>
      </c>
      <c r="D2209" s="19" t="s">
        <v>78</v>
      </c>
      <c r="E2209" s="19" t="s">
        <v>79</v>
      </c>
      <c r="F2209" s="19" t="s">
        <v>80</v>
      </c>
      <c r="G2209" s="19" t="s">
        <v>291</v>
      </c>
      <c r="H2209" s="19" t="n">
        <f aca="false">IF(OR(VLOOKUP(A2209,Personal!$A$6:$F$112,5,FALSE())&lt;&gt;"Sí",N2209="No aplica"),0,'Catàleg GRAE'!D28)</f>
        <v>1</v>
      </c>
      <c r="I2209" s="20"/>
      <c r="J2209" s="20"/>
      <c r="K2209" s="20"/>
      <c r="L2209" s="21"/>
      <c r="M2209" s="21"/>
      <c r="N2209" s="20"/>
      <c r="O2209" s="20"/>
      <c r="P2209" s="19" t="str">
        <f aca="false">IF(I2209="","",I2209-H2209)</f>
        <v/>
      </c>
      <c r="Q2209" s="19" t="str">
        <f aca="true">IF(B2209="","",IF(N2209="No aplica","No aplica",IF(I2209="","Pendent",IF(N2209="Per substituir","Substituir",IF(OR(N2209="No localitzat",N2209="No lliurat"),"Reposar",IF(I2209&lt;H2209,"Reposar",IF(I2209&gt;H2209,"Revisar excedent",IF(AND(G2209="Sí",M2209&lt;&gt;"",M2209&lt;TODAY()),"EPI caducat",IF(AND(G2209="Sí",M2209&lt;&gt;"",M2209&lt;=TODAY()+90),"EPI caduca ≤90 dies",IF(OR(N2209="Deteriorat usable",N2209="Revisió necessària"),"Revisar","OK"))))))))))</f>
      </c>
      <c r="R2209" s="20"/>
    </row>
    <row r="2210" customFormat="false" ht="15" hidden="false" customHeight="false" outlineLevel="0" collapsed="false">
      <c r="A2210" s="19" t="n">
        <v>21</v>
      </c>
      <c r="B2210" s="19" t="n">
        <f aca="false">IFERROR(VLOOKUP(A2210,Personal!$A$6:$F$112,2,FALSE()),"")</f>
        <v>0</v>
      </c>
      <c r="C2210" s="19" t="str">
        <f aca="false">IFERROR(VLOOKUP(A2210,Personal!$A$6:$F$112,3,FALSE()),"")</f>
        <v>Olot</v>
      </c>
      <c r="D2210" s="19" t="s">
        <v>26</v>
      </c>
      <c r="E2210" s="19" t="s">
        <v>81</v>
      </c>
      <c r="F2210" s="19" t="s">
        <v>82</v>
      </c>
      <c r="G2210" s="19" t="s">
        <v>272</v>
      </c>
      <c r="H2210" s="19" t="n">
        <f aca="false">IF(OR(VLOOKUP(A2210,Personal!$A$6:$F$112,5,FALSE())&lt;&gt;"Sí",N2210="No aplica"),0,'Catàleg GRAE'!D29)</f>
        <v>1</v>
      </c>
      <c r="I2210" s="20"/>
      <c r="J2210" s="20"/>
      <c r="K2210" s="20"/>
      <c r="L2210" s="21"/>
      <c r="M2210" s="21"/>
      <c r="N2210" s="20"/>
      <c r="O2210" s="20"/>
      <c r="P2210" s="19" t="str">
        <f aca="false">IF(I2210="","",I2210-H2210)</f>
        <v/>
      </c>
      <c r="Q2210" s="19" t="str">
        <f aca="true">IF(B2210="","",IF(N2210="No aplica","No aplica",IF(I2210="","Pendent",IF(N2210="Per substituir","Substituir",IF(OR(N2210="No localitzat",N2210="No lliurat"),"Reposar",IF(I2210&lt;H2210,"Reposar",IF(I2210&gt;H2210,"Revisar excedent",IF(AND(G2210="Sí",M2210&lt;&gt;"",M2210&lt;TODAY()),"EPI caducat",IF(AND(G2210="Sí",M2210&lt;&gt;"",M2210&lt;=TODAY()+90),"EPI caduca ≤90 dies",IF(OR(N2210="Deteriorat usable",N2210="Revisió necessària"),"Revisar","OK"))))))))))</f>
      </c>
      <c r="R2210" s="20"/>
    </row>
    <row r="2211" customFormat="false" ht="15" hidden="false" customHeight="false" outlineLevel="0" collapsed="false">
      <c r="A2211" s="19" t="n">
        <v>21</v>
      </c>
      <c r="B2211" s="19" t="n">
        <f aca="false">IFERROR(VLOOKUP(A2211,Personal!$A$6:$F$112,2,FALSE()),"")</f>
        <v>0</v>
      </c>
      <c r="C2211" s="19" t="str">
        <f aca="false">IFERROR(VLOOKUP(A2211,Personal!$A$6:$F$112,3,FALSE()),"")</f>
        <v>Olot</v>
      </c>
      <c r="D2211" s="19" t="s">
        <v>83</v>
      </c>
      <c r="E2211" s="19" t="s">
        <v>84</v>
      </c>
      <c r="F2211" s="19" t="s">
        <v>85</v>
      </c>
      <c r="G2211" s="19" t="s">
        <v>291</v>
      </c>
      <c r="H2211" s="19" t="n">
        <f aca="false">IF(OR(VLOOKUP(A2211,Personal!$A$6:$F$112,5,FALSE())&lt;&gt;"Sí",N2211="No aplica"),0,'Catàleg GRAE'!D30)</f>
        <v>2</v>
      </c>
      <c r="I2211" s="20"/>
      <c r="J2211" s="20"/>
      <c r="K2211" s="20"/>
      <c r="L2211" s="21"/>
      <c r="M2211" s="21"/>
      <c r="N2211" s="20"/>
      <c r="O2211" s="20"/>
      <c r="P2211" s="19" t="str">
        <f aca="false">IF(I2211="","",I2211-H2211)</f>
        <v/>
      </c>
      <c r="Q2211" s="19" t="str">
        <f aca="true">IF(B2211="","",IF(N2211="No aplica","No aplica",IF(I2211="","Pendent",IF(N2211="Per substituir","Substituir",IF(OR(N2211="No localitzat",N2211="No lliurat"),"Reposar",IF(I2211&lt;H2211,"Reposar",IF(I2211&gt;H2211,"Revisar excedent",IF(AND(G2211="Sí",M2211&lt;&gt;"",M2211&lt;TODAY()),"EPI caducat",IF(AND(G2211="Sí",M2211&lt;&gt;"",M2211&lt;=TODAY()+90),"EPI caduca ≤90 dies",IF(OR(N2211="Deteriorat usable",N2211="Revisió necessària"),"Revisar","OK"))))))))))</f>
      </c>
      <c r="R2211" s="20"/>
    </row>
    <row r="2212" customFormat="false" ht="15" hidden="false" customHeight="false" outlineLevel="0" collapsed="false">
      <c r="A2212" s="19" t="n">
        <v>21</v>
      </c>
      <c r="B2212" s="19" t="n">
        <f aca="false">IFERROR(VLOOKUP(A2212,Personal!$A$6:$F$112,2,FALSE()),"")</f>
        <v>0</v>
      </c>
      <c r="C2212" s="19" t="str">
        <f aca="false">IFERROR(VLOOKUP(A2212,Personal!$A$6:$F$112,3,FALSE()),"")</f>
        <v>Olot</v>
      </c>
      <c r="D2212" s="19" t="s">
        <v>83</v>
      </c>
      <c r="E2212" s="19" t="s">
        <v>86</v>
      </c>
      <c r="F2212" s="19" t="s">
        <v>87</v>
      </c>
      <c r="G2212" s="19" t="s">
        <v>291</v>
      </c>
      <c r="H2212" s="19" t="n">
        <f aca="false">IF(OR(VLOOKUP(A2212,Personal!$A$6:$F$112,5,FALSE())&lt;&gt;"Sí",N2212="No aplica"),0,'Catàleg GRAE'!D31)</f>
        <v>2</v>
      </c>
      <c r="I2212" s="20"/>
      <c r="J2212" s="20"/>
      <c r="K2212" s="20"/>
      <c r="L2212" s="21"/>
      <c r="M2212" s="21"/>
      <c r="N2212" s="20"/>
      <c r="O2212" s="20"/>
      <c r="P2212" s="19" t="str">
        <f aca="false">IF(I2212="","",I2212-H2212)</f>
        <v/>
      </c>
      <c r="Q2212" s="19" t="str">
        <f aca="true">IF(B2212="","",IF(N2212="No aplica","No aplica",IF(I2212="","Pendent",IF(N2212="Per substituir","Substituir",IF(OR(N2212="No localitzat",N2212="No lliurat"),"Reposar",IF(I2212&lt;H2212,"Reposar",IF(I2212&gt;H2212,"Revisar excedent",IF(AND(G2212="Sí",M2212&lt;&gt;"",M2212&lt;TODAY()),"EPI caducat",IF(AND(G2212="Sí",M2212&lt;&gt;"",M2212&lt;=TODAY()+90),"EPI caduca ≤90 dies",IF(OR(N2212="Deteriorat usable",N2212="Revisió necessària"),"Revisar","OK"))))))))))</f>
      </c>
      <c r="R2212" s="20"/>
    </row>
    <row r="2213" customFormat="false" ht="15" hidden="false" customHeight="false" outlineLevel="0" collapsed="false">
      <c r="A2213" s="19" t="n">
        <v>21</v>
      </c>
      <c r="B2213" s="19" t="n">
        <f aca="false">IFERROR(VLOOKUP(A2213,Personal!$A$6:$F$112,2,FALSE()),"")</f>
        <v>0</v>
      </c>
      <c r="C2213" s="19" t="str">
        <f aca="false">IFERROR(VLOOKUP(A2213,Personal!$A$6:$F$112,3,FALSE()),"")</f>
        <v>Olot</v>
      </c>
      <c r="D2213" s="19" t="s">
        <v>83</v>
      </c>
      <c r="E2213" s="19" t="s">
        <v>88</v>
      </c>
      <c r="F2213" s="19" t="s">
        <v>89</v>
      </c>
      <c r="G2213" s="19" t="s">
        <v>291</v>
      </c>
      <c r="H2213" s="19" t="n">
        <f aca="false">IF(OR(VLOOKUP(A2213,Personal!$A$6:$F$112,5,FALSE())&lt;&gt;"Sí",N2213="No aplica"),0,'Catàleg GRAE'!D32)</f>
        <v>2</v>
      </c>
      <c r="I2213" s="20"/>
      <c r="J2213" s="20"/>
      <c r="K2213" s="20"/>
      <c r="L2213" s="21"/>
      <c r="M2213" s="21"/>
      <c r="N2213" s="20"/>
      <c r="O2213" s="20"/>
      <c r="P2213" s="19" t="str">
        <f aca="false">IF(I2213="","",I2213-H2213)</f>
        <v/>
      </c>
      <c r="Q2213" s="19" t="str">
        <f aca="true">IF(B2213="","",IF(N2213="No aplica","No aplica",IF(I2213="","Pendent",IF(N2213="Per substituir","Substituir",IF(OR(N2213="No localitzat",N2213="No lliurat"),"Reposar",IF(I2213&lt;H2213,"Reposar",IF(I2213&gt;H2213,"Revisar excedent",IF(AND(G2213="Sí",M2213&lt;&gt;"",M2213&lt;TODAY()),"EPI caducat",IF(AND(G2213="Sí",M2213&lt;&gt;"",M2213&lt;=TODAY()+90),"EPI caduca ≤90 dies",IF(OR(N2213="Deteriorat usable",N2213="Revisió necessària"),"Revisar","OK"))))))))))</f>
      </c>
      <c r="R2213" s="20"/>
    </row>
    <row r="2214" customFormat="false" ht="15" hidden="false" customHeight="false" outlineLevel="0" collapsed="false">
      <c r="A2214" s="19" t="n">
        <v>21</v>
      </c>
      <c r="B2214" s="19" t="n">
        <f aca="false">IFERROR(VLOOKUP(A2214,Personal!$A$6:$F$112,2,FALSE()),"")</f>
        <v>0</v>
      </c>
      <c r="C2214" s="19" t="str">
        <f aca="false">IFERROR(VLOOKUP(A2214,Personal!$A$6:$F$112,3,FALSE()),"")</f>
        <v>Olot</v>
      </c>
      <c r="D2214" s="19" t="s">
        <v>83</v>
      </c>
      <c r="E2214" s="19" t="s">
        <v>90</v>
      </c>
      <c r="F2214" s="19" t="s">
        <v>91</v>
      </c>
      <c r="G2214" s="19" t="s">
        <v>291</v>
      </c>
      <c r="H2214" s="19" t="n">
        <f aca="false">IF(OR(VLOOKUP(A2214,Personal!$A$6:$F$112,5,FALSE())&lt;&gt;"Sí",N2214="No aplica"),0,'Catàleg GRAE'!D33)</f>
        <v>1</v>
      </c>
      <c r="I2214" s="20"/>
      <c r="J2214" s="20"/>
      <c r="K2214" s="20"/>
      <c r="L2214" s="21"/>
      <c r="M2214" s="21"/>
      <c r="N2214" s="20"/>
      <c r="O2214" s="20"/>
      <c r="P2214" s="19" t="str">
        <f aca="false">IF(I2214="","",I2214-H2214)</f>
        <v/>
      </c>
      <c r="Q2214" s="19" t="str">
        <f aca="true">IF(B2214="","",IF(N2214="No aplica","No aplica",IF(I2214="","Pendent",IF(N2214="Per substituir","Substituir",IF(OR(N2214="No localitzat",N2214="No lliurat"),"Reposar",IF(I2214&lt;H2214,"Reposar",IF(I2214&gt;H2214,"Revisar excedent",IF(AND(G2214="Sí",M2214&lt;&gt;"",M2214&lt;TODAY()),"EPI caducat",IF(AND(G2214="Sí",M2214&lt;&gt;"",M2214&lt;=TODAY()+90),"EPI caduca ≤90 dies",IF(OR(N2214="Deteriorat usable",N2214="Revisió necessària"),"Revisar","OK"))))))))))</f>
      </c>
      <c r="R2214" s="20"/>
    </row>
    <row r="2215" customFormat="false" ht="15" hidden="false" customHeight="false" outlineLevel="0" collapsed="false">
      <c r="A2215" s="19" t="n">
        <v>21</v>
      </c>
      <c r="B2215" s="19" t="n">
        <f aca="false">IFERROR(VLOOKUP(A2215,Personal!$A$6:$F$112,2,FALSE()),"")</f>
        <v>0</v>
      </c>
      <c r="C2215" s="19" t="str">
        <f aca="false">IFERROR(VLOOKUP(A2215,Personal!$A$6:$F$112,3,FALSE()),"")</f>
        <v>Olot</v>
      </c>
      <c r="D2215" s="19" t="s">
        <v>40</v>
      </c>
      <c r="E2215" s="19" t="s">
        <v>92</v>
      </c>
      <c r="F2215" s="19" t="s">
        <v>93</v>
      </c>
      <c r="G2215" s="19" t="s">
        <v>291</v>
      </c>
      <c r="H2215" s="19" t="n">
        <f aca="false">IF(OR(VLOOKUP(A2215,Personal!$A$6:$F$112,5,FALSE())&lt;&gt;"Sí",N2215="No aplica"),0,'Catàleg GRAE'!D34)</f>
        <v>1</v>
      </c>
      <c r="I2215" s="20"/>
      <c r="J2215" s="20"/>
      <c r="K2215" s="20"/>
      <c r="L2215" s="21"/>
      <c r="M2215" s="21"/>
      <c r="N2215" s="20"/>
      <c r="O2215" s="20"/>
      <c r="P2215" s="19" t="str">
        <f aca="false">IF(I2215="","",I2215-H2215)</f>
        <v/>
      </c>
      <c r="Q2215" s="19" t="str">
        <f aca="true">IF(B2215="","",IF(N2215="No aplica","No aplica",IF(I2215="","Pendent",IF(N2215="Per substituir","Substituir",IF(OR(N2215="No localitzat",N2215="No lliurat"),"Reposar",IF(I2215&lt;H2215,"Reposar",IF(I2215&gt;H2215,"Revisar excedent",IF(AND(G2215="Sí",M2215&lt;&gt;"",M2215&lt;TODAY()),"EPI caducat",IF(AND(G2215="Sí",M2215&lt;&gt;"",M2215&lt;=TODAY()+90),"EPI caduca ≤90 dies",IF(OR(N2215="Deteriorat usable",N2215="Revisió necessària"),"Revisar","OK"))))))))))</f>
      </c>
      <c r="R2215" s="20"/>
    </row>
    <row r="2216" customFormat="false" ht="15" hidden="false" customHeight="false" outlineLevel="0" collapsed="false">
      <c r="A2216" s="19" t="n">
        <v>21</v>
      </c>
      <c r="B2216" s="19" t="n">
        <f aca="false">IFERROR(VLOOKUP(A2216,Personal!$A$6:$F$112,2,FALSE()),"")</f>
        <v>0</v>
      </c>
      <c r="C2216" s="19" t="str">
        <f aca="false">IFERROR(VLOOKUP(A2216,Personal!$A$6:$F$112,3,FALSE()),"")</f>
        <v>Olot</v>
      </c>
      <c r="D2216" s="19" t="s">
        <v>94</v>
      </c>
      <c r="E2216" s="19" t="s">
        <v>95</v>
      </c>
      <c r="F2216" s="19" t="s">
        <v>96</v>
      </c>
      <c r="G2216" s="19" t="s">
        <v>291</v>
      </c>
      <c r="H2216" s="19" t="n">
        <f aca="false">IF(OR(VLOOKUP(A2216,Personal!$A$6:$F$112,5,FALSE())&lt;&gt;"Sí",N2216="No aplica"),0,'Catàleg GRAE'!D35)</f>
        <v>1</v>
      </c>
      <c r="I2216" s="20"/>
      <c r="J2216" s="20"/>
      <c r="K2216" s="20"/>
      <c r="L2216" s="21"/>
      <c r="M2216" s="21"/>
      <c r="N2216" s="20"/>
      <c r="O2216" s="20"/>
      <c r="P2216" s="19" t="str">
        <f aca="false">IF(I2216="","",I2216-H2216)</f>
        <v/>
      </c>
      <c r="Q2216" s="19" t="str">
        <f aca="true">IF(B2216="","",IF(N2216="No aplica","No aplica",IF(I2216="","Pendent",IF(N2216="Per substituir","Substituir",IF(OR(N2216="No localitzat",N2216="No lliurat"),"Reposar",IF(I2216&lt;H2216,"Reposar",IF(I2216&gt;H2216,"Revisar excedent",IF(AND(G2216="Sí",M2216&lt;&gt;"",M2216&lt;TODAY()),"EPI caducat",IF(AND(G2216="Sí",M2216&lt;&gt;"",M2216&lt;=TODAY()+90),"EPI caduca ≤90 dies",IF(OR(N2216="Deteriorat usable",N2216="Revisió necessària"),"Revisar","OK"))))))))))</f>
      </c>
      <c r="R2216" s="20"/>
    </row>
    <row r="2217" customFormat="false" ht="15" hidden="false" customHeight="false" outlineLevel="0" collapsed="false">
      <c r="A2217" s="19" t="n">
        <v>21</v>
      </c>
      <c r="B2217" s="19" t="n">
        <f aca="false">IFERROR(VLOOKUP(A2217,Personal!$A$6:$F$112,2,FALSE()),"")</f>
        <v>0</v>
      </c>
      <c r="C2217" s="19" t="str">
        <f aca="false">IFERROR(VLOOKUP(A2217,Personal!$A$6:$F$112,3,FALSE()),"")</f>
        <v>Olot</v>
      </c>
      <c r="D2217" s="19" t="s">
        <v>97</v>
      </c>
      <c r="E2217" s="19" t="s">
        <v>98</v>
      </c>
      <c r="F2217" s="19" t="s">
        <v>99</v>
      </c>
      <c r="G2217" s="19" t="s">
        <v>291</v>
      </c>
      <c r="H2217" s="19" t="n">
        <f aca="false">IF(OR(VLOOKUP(A2217,Personal!$A$6:$F$112,5,FALSE())&lt;&gt;"Sí",N2217="No aplica"),0,'Catàleg GRAE'!D36)</f>
        <v>3</v>
      </c>
      <c r="I2217" s="20"/>
      <c r="J2217" s="20"/>
      <c r="K2217" s="20"/>
      <c r="L2217" s="21"/>
      <c r="M2217" s="21"/>
      <c r="N2217" s="20"/>
      <c r="O2217" s="20"/>
      <c r="P2217" s="19" t="str">
        <f aca="false">IF(I2217="","",I2217-H2217)</f>
        <v/>
      </c>
      <c r="Q2217" s="19" t="str">
        <f aca="true">IF(B2217="","",IF(N2217="No aplica","No aplica",IF(I2217="","Pendent",IF(N2217="Per substituir","Substituir",IF(OR(N2217="No localitzat",N2217="No lliurat"),"Reposar",IF(I2217&lt;H2217,"Reposar",IF(I2217&gt;H2217,"Revisar excedent",IF(AND(G2217="Sí",M2217&lt;&gt;"",M2217&lt;TODAY()),"EPI caducat",IF(AND(G2217="Sí",M2217&lt;&gt;"",M2217&lt;=TODAY()+90),"EPI caduca ≤90 dies",IF(OR(N2217="Deteriorat usable",N2217="Revisió necessària"),"Revisar","OK"))))))))))</f>
      </c>
      <c r="R2217" s="20"/>
    </row>
    <row r="2218" customFormat="false" ht="15" hidden="false" customHeight="false" outlineLevel="0" collapsed="false">
      <c r="A2218" s="19" t="n">
        <v>21</v>
      </c>
      <c r="B2218" s="19" t="n">
        <f aca="false">IFERROR(VLOOKUP(A2218,Personal!$A$6:$F$112,2,FALSE()),"")</f>
        <v>0</v>
      </c>
      <c r="C2218" s="19" t="str">
        <f aca="false">IFERROR(VLOOKUP(A2218,Personal!$A$6:$F$112,3,FALSE()),"")</f>
        <v>Olot</v>
      </c>
      <c r="D2218" s="19" t="s">
        <v>97</v>
      </c>
      <c r="E2218" s="19" t="s">
        <v>100</v>
      </c>
      <c r="F2218" s="19" t="s">
        <v>101</v>
      </c>
      <c r="G2218" s="19" t="s">
        <v>291</v>
      </c>
      <c r="H2218" s="19" t="n">
        <f aca="false">IF(OR(VLOOKUP(A2218,Personal!$A$6:$F$112,5,FALSE())&lt;&gt;"Sí",N2218="No aplica"),0,'Catàleg GRAE'!D37)</f>
        <v>1</v>
      </c>
      <c r="I2218" s="20"/>
      <c r="J2218" s="20"/>
      <c r="K2218" s="20"/>
      <c r="L2218" s="21"/>
      <c r="M2218" s="21"/>
      <c r="N2218" s="20"/>
      <c r="O2218" s="20"/>
      <c r="P2218" s="19" t="str">
        <f aca="false">IF(I2218="","",I2218-H2218)</f>
        <v/>
      </c>
      <c r="Q2218" s="19" t="str">
        <f aca="true">IF(B2218="","",IF(N2218="No aplica","No aplica",IF(I2218="","Pendent",IF(N2218="Per substituir","Substituir",IF(OR(N2218="No localitzat",N2218="No lliurat"),"Reposar",IF(I2218&lt;H2218,"Reposar",IF(I2218&gt;H2218,"Revisar excedent",IF(AND(G2218="Sí",M2218&lt;&gt;"",M2218&lt;TODAY()),"EPI caducat",IF(AND(G2218="Sí",M2218&lt;&gt;"",M2218&lt;=TODAY()+90),"EPI caduca ≤90 dies",IF(OR(N2218="Deteriorat usable",N2218="Revisió necessària"),"Revisar","OK"))))))))))</f>
      </c>
      <c r="R2218" s="20"/>
    </row>
    <row r="2219" customFormat="false" ht="15" hidden="false" customHeight="false" outlineLevel="0" collapsed="false">
      <c r="A2219" s="19" t="n">
        <v>21</v>
      </c>
      <c r="B2219" s="19" t="n">
        <f aca="false">IFERROR(VLOOKUP(A2219,Personal!$A$6:$F$112,2,FALSE()),"")</f>
        <v>0</v>
      </c>
      <c r="C2219" s="19" t="str">
        <f aca="false">IFERROR(VLOOKUP(A2219,Personal!$A$6:$F$112,3,FALSE()),"")</f>
        <v>Olot</v>
      </c>
      <c r="D2219" s="19" t="s">
        <v>102</v>
      </c>
      <c r="E2219" s="19" t="s">
        <v>103</v>
      </c>
      <c r="F2219" s="19" t="s">
        <v>104</v>
      </c>
      <c r="G2219" s="19" t="s">
        <v>291</v>
      </c>
      <c r="H2219" s="19" t="n">
        <f aca="false">IF(OR(VLOOKUP(A2219,Personal!$A$6:$F$112,5,FALSE())&lt;&gt;"Sí",N2219="No aplica"),0,'Catàleg GRAE'!D38)</f>
        <v>1</v>
      </c>
      <c r="I2219" s="20"/>
      <c r="J2219" s="20"/>
      <c r="K2219" s="20"/>
      <c r="L2219" s="21"/>
      <c r="M2219" s="21"/>
      <c r="N2219" s="20"/>
      <c r="O2219" s="20"/>
      <c r="P2219" s="19" t="str">
        <f aca="false">IF(I2219="","",I2219-H2219)</f>
        <v/>
      </c>
      <c r="Q2219" s="19" t="str">
        <f aca="true">IF(B2219="","",IF(N2219="No aplica","No aplica",IF(I2219="","Pendent",IF(N2219="Per substituir","Substituir",IF(OR(N2219="No localitzat",N2219="No lliurat"),"Reposar",IF(I2219&lt;H2219,"Reposar",IF(I2219&gt;H2219,"Revisar excedent",IF(AND(G2219="Sí",M2219&lt;&gt;"",M2219&lt;TODAY()),"EPI caducat",IF(AND(G2219="Sí",M2219&lt;&gt;"",M2219&lt;=TODAY()+90),"EPI caduca ≤90 dies",IF(OR(N2219="Deteriorat usable",N2219="Revisió necessària"),"Revisar","OK"))))))))))</f>
      </c>
      <c r="R2219" s="20"/>
    </row>
    <row r="2220" customFormat="false" ht="15" hidden="false" customHeight="false" outlineLevel="0" collapsed="false">
      <c r="A2220" s="19" t="n">
        <v>21</v>
      </c>
      <c r="B2220" s="19" t="n">
        <f aca="false">IFERROR(VLOOKUP(A2220,Personal!$A$6:$F$112,2,FALSE()),"")</f>
        <v>0</v>
      </c>
      <c r="C2220" s="19" t="str">
        <f aca="false">IFERROR(VLOOKUP(A2220,Personal!$A$6:$F$112,3,FALSE()),"")</f>
        <v>Olot</v>
      </c>
      <c r="D2220" s="19" t="s">
        <v>97</v>
      </c>
      <c r="E2220" s="19" t="s">
        <v>105</v>
      </c>
      <c r="F2220" s="19" t="s">
        <v>106</v>
      </c>
      <c r="G2220" s="19" t="s">
        <v>291</v>
      </c>
      <c r="H2220" s="19" t="n">
        <f aca="false">IF(OR(VLOOKUP(A2220,Personal!$A$6:$F$112,5,FALSE())&lt;&gt;"Sí",N2220="No aplica"),0,'Catàleg GRAE'!D39)</f>
        <v>3</v>
      </c>
      <c r="I2220" s="20"/>
      <c r="J2220" s="20"/>
      <c r="K2220" s="20"/>
      <c r="L2220" s="21"/>
      <c r="M2220" s="21"/>
      <c r="N2220" s="20"/>
      <c r="O2220" s="20"/>
      <c r="P2220" s="19" t="str">
        <f aca="false">IF(I2220="","",I2220-H2220)</f>
        <v/>
      </c>
      <c r="Q2220" s="19" t="str">
        <f aca="true">IF(B2220="","",IF(N2220="No aplica","No aplica",IF(I2220="","Pendent",IF(N2220="Per substituir","Substituir",IF(OR(N2220="No localitzat",N2220="No lliurat"),"Reposar",IF(I2220&lt;H2220,"Reposar",IF(I2220&gt;H2220,"Revisar excedent",IF(AND(G2220="Sí",M2220&lt;&gt;"",M2220&lt;TODAY()),"EPI caducat",IF(AND(G2220="Sí",M2220&lt;&gt;"",M2220&lt;=TODAY()+90),"EPI caduca ≤90 dies",IF(OR(N2220="Deteriorat usable",N2220="Revisió necessària"),"Revisar","OK"))))))))))</f>
      </c>
      <c r="R2220" s="20"/>
    </row>
    <row r="2221" customFormat="false" ht="15" hidden="false" customHeight="false" outlineLevel="0" collapsed="false">
      <c r="A2221" s="19" t="n">
        <v>21</v>
      </c>
      <c r="B2221" s="19" t="n">
        <f aca="false">IFERROR(VLOOKUP(A2221,Personal!$A$6:$F$112,2,FALSE()),"")</f>
        <v>0</v>
      </c>
      <c r="C2221" s="19" t="str">
        <f aca="false">IFERROR(VLOOKUP(A2221,Personal!$A$6:$F$112,3,FALSE()),"")</f>
        <v>Olot</v>
      </c>
      <c r="D2221" s="19" t="s">
        <v>97</v>
      </c>
      <c r="E2221" s="19" t="s">
        <v>105</v>
      </c>
      <c r="F2221" s="19" t="s">
        <v>107</v>
      </c>
      <c r="G2221" s="19" t="s">
        <v>291</v>
      </c>
      <c r="H2221" s="19" t="n">
        <f aca="false">IF(OR(VLOOKUP(A2221,Personal!$A$6:$F$112,5,FALSE())&lt;&gt;"Sí",N2221="No aplica"),0,'Catàleg GRAE'!D40)</f>
        <v>3</v>
      </c>
      <c r="I2221" s="20"/>
      <c r="J2221" s="20"/>
      <c r="K2221" s="20"/>
      <c r="L2221" s="21"/>
      <c r="M2221" s="21"/>
      <c r="N2221" s="20"/>
      <c r="O2221" s="20"/>
      <c r="P2221" s="19" t="str">
        <f aca="false">IF(I2221="","",I2221-H2221)</f>
        <v/>
      </c>
      <c r="Q2221" s="19" t="str">
        <f aca="true">IF(B2221="","",IF(N2221="No aplica","No aplica",IF(I2221="","Pendent",IF(N2221="Per substituir","Substituir",IF(OR(N2221="No localitzat",N2221="No lliurat"),"Reposar",IF(I2221&lt;H2221,"Reposar",IF(I2221&gt;H2221,"Revisar excedent",IF(AND(G2221="Sí",M2221&lt;&gt;"",M2221&lt;TODAY()),"EPI caducat",IF(AND(G2221="Sí",M2221&lt;&gt;"",M2221&lt;=TODAY()+90),"EPI caduca ≤90 dies",IF(OR(N2221="Deteriorat usable",N2221="Revisió necessària"),"Revisar","OK"))))))))))</f>
      </c>
      <c r="R2221" s="20"/>
    </row>
    <row r="2222" customFormat="false" ht="15" hidden="false" customHeight="false" outlineLevel="0" collapsed="false">
      <c r="A2222" s="19" t="n">
        <v>21</v>
      </c>
      <c r="B2222" s="19" t="n">
        <f aca="false">IFERROR(VLOOKUP(A2222,Personal!$A$6:$F$112,2,FALSE()),"")</f>
        <v>0</v>
      </c>
      <c r="C2222" s="19" t="str">
        <f aca="false">IFERROR(VLOOKUP(A2222,Personal!$A$6:$F$112,3,FALSE()),"")</f>
        <v>Olot</v>
      </c>
      <c r="D2222" s="19" t="s">
        <v>97</v>
      </c>
      <c r="E2222" s="19" t="s">
        <v>108</v>
      </c>
      <c r="F2222" s="19" t="s">
        <v>109</v>
      </c>
      <c r="G2222" s="19" t="s">
        <v>291</v>
      </c>
      <c r="H2222" s="19" t="n">
        <f aca="false">IF(OR(VLOOKUP(A2222,Personal!$A$6:$F$112,5,FALSE())&lt;&gt;"Sí",N2222="No aplica"),0,'Catàleg GRAE'!D41)</f>
        <v>2</v>
      </c>
      <c r="I2222" s="20"/>
      <c r="J2222" s="20"/>
      <c r="K2222" s="20"/>
      <c r="L2222" s="21"/>
      <c r="M2222" s="21"/>
      <c r="N2222" s="20"/>
      <c r="O2222" s="20"/>
      <c r="P2222" s="19" t="str">
        <f aca="false">IF(I2222="","",I2222-H2222)</f>
        <v/>
      </c>
      <c r="Q2222" s="19" t="str">
        <f aca="true">IF(B2222="","",IF(N2222="No aplica","No aplica",IF(I2222="","Pendent",IF(N2222="Per substituir","Substituir",IF(OR(N2222="No localitzat",N2222="No lliurat"),"Reposar",IF(I2222&lt;H2222,"Reposar",IF(I2222&gt;H2222,"Revisar excedent",IF(AND(G2222="Sí",M2222&lt;&gt;"",M2222&lt;TODAY()),"EPI caducat",IF(AND(G2222="Sí",M2222&lt;&gt;"",M2222&lt;=TODAY()+90),"EPI caduca ≤90 dies",IF(OR(N2222="Deteriorat usable",N2222="Revisió necessària"),"Revisar","OK"))))))))))</f>
      </c>
      <c r="R2222" s="20"/>
    </row>
    <row r="2223" customFormat="false" ht="15" hidden="false" customHeight="false" outlineLevel="0" collapsed="false">
      <c r="A2223" s="19" t="n">
        <v>21</v>
      </c>
      <c r="B2223" s="19" t="n">
        <f aca="false">IFERROR(VLOOKUP(A2223,Personal!$A$6:$F$112,2,FALSE()),"")</f>
        <v>0</v>
      </c>
      <c r="C2223" s="19" t="str">
        <f aca="false">IFERROR(VLOOKUP(A2223,Personal!$A$6:$F$112,3,FALSE()),"")</f>
        <v>Olot</v>
      </c>
      <c r="D2223" s="19" t="s">
        <v>97</v>
      </c>
      <c r="E2223" s="19" t="s">
        <v>110</v>
      </c>
      <c r="F2223" s="19" t="s">
        <v>111</v>
      </c>
      <c r="G2223" s="19" t="s">
        <v>291</v>
      </c>
      <c r="H2223" s="19" t="n">
        <f aca="false">IF(OR(VLOOKUP(A2223,Personal!$A$6:$F$112,5,FALSE())&lt;&gt;"Sí",N2223="No aplica"),0,'Catàleg GRAE'!D42)</f>
        <v>1</v>
      </c>
      <c r="I2223" s="20"/>
      <c r="J2223" s="20"/>
      <c r="K2223" s="20"/>
      <c r="L2223" s="21"/>
      <c r="M2223" s="21"/>
      <c r="N2223" s="20"/>
      <c r="O2223" s="20"/>
      <c r="P2223" s="19" t="str">
        <f aca="false">IF(I2223="","",I2223-H2223)</f>
        <v/>
      </c>
      <c r="Q2223" s="19" t="str">
        <f aca="true">IF(B2223="","",IF(N2223="No aplica","No aplica",IF(I2223="","Pendent",IF(N2223="Per substituir","Substituir",IF(OR(N2223="No localitzat",N2223="No lliurat"),"Reposar",IF(I2223&lt;H2223,"Reposar",IF(I2223&gt;H2223,"Revisar excedent",IF(AND(G2223="Sí",M2223&lt;&gt;"",M2223&lt;TODAY()),"EPI caducat",IF(AND(G2223="Sí",M2223&lt;&gt;"",M2223&lt;=TODAY()+90),"EPI caduca ≤90 dies",IF(OR(N2223="Deteriorat usable",N2223="Revisió necessària"),"Revisar","OK"))))))))))</f>
      </c>
      <c r="R2223" s="20"/>
    </row>
    <row r="2224" customFormat="false" ht="15" hidden="false" customHeight="false" outlineLevel="0" collapsed="false">
      <c r="A2224" s="19" t="n">
        <v>21</v>
      </c>
      <c r="B2224" s="19" t="n">
        <f aca="false">IFERROR(VLOOKUP(A2224,Personal!$A$6:$F$112,2,FALSE()),"")</f>
        <v>0</v>
      </c>
      <c r="C2224" s="19" t="str">
        <f aca="false">IFERROR(VLOOKUP(A2224,Personal!$A$6:$F$112,3,FALSE()),"")</f>
        <v>Olot</v>
      </c>
      <c r="D2224" s="19" t="s">
        <v>112</v>
      </c>
      <c r="E2224" s="19" t="s">
        <v>113</v>
      </c>
      <c r="F2224" s="19" t="s">
        <v>114</v>
      </c>
      <c r="G2224" s="19" t="s">
        <v>291</v>
      </c>
      <c r="H2224" s="19" t="n">
        <f aca="false">IF(OR(VLOOKUP(A2224,Personal!$A$6:$F$112,5,FALSE())&lt;&gt;"Sí",N2224="No aplica"),0,'Catàleg GRAE'!D43)</f>
        <v>2</v>
      </c>
      <c r="I2224" s="20"/>
      <c r="J2224" s="20"/>
      <c r="K2224" s="20"/>
      <c r="L2224" s="21"/>
      <c r="M2224" s="21"/>
      <c r="N2224" s="20"/>
      <c r="O2224" s="20"/>
      <c r="P2224" s="19" t="str">
        <f aca="false">IF(I2224="","",I2224-H2224)</f>
        <v/>
      </c>
      <c r="Q2224" s="19" t="str">
        <f aca="true">IF(B2224="","",IF(N2224="No aplica","No aplica",IF(I2224="","Pendent",IF(N2224="Per substituir","Substituir",IF(OR(N2224="No localitzat",N2224="No lliurat"),"Reposar",IF(I2224&lt;H2224,"Reposar",IF(I2224&gt;H2224,"Revisar excedent",IF(AND(G2224="Sí",M2224&lt;&gt;"",M2224&lt;TODAY()),"EPI caducat",IF(AND(G2224="Sí",M2224&lt;&gt;"",M2224&lt;=TODAY()+90),"EPI caduca ≤90 dies",IF(OR(N2224="Deteriorat usable",N2224="Revisió necessària"),"Revisar","OK"))))))))))</f>
      </c>
      <c r="R2224" s="20"/>
    </row>
    <row r="2225" customFormat="false" ht="15" hidden="false" customHeight="false" outlineLevel="0" collapsed="false">
      <c r="A2225" s="19" t="n">
        <v>21</v>
      </c>
      <c r="B2225" s="19" t="n">
        <f aca="false">IFERROR(VLOOKUP(A2225,Personal!$A$6:$F$112,2,FALSE()),"")</f>
        <v>0</v>
      </c>
      <c r="C2225" s="19" t="str">
        <f aca="false">IFERROR(VLOOKUP(A2225,Personal!$A$6:$F$112,3,FALSE()),"")</f>
        <v>Olot</v>
      </c>
      <c r="D2225" s="19" t="s">
        <v>102</v>
      </c>
      <c r="E2225" s="19" t="s">
        <v>115</v>
      </c>
      <c r="F2225" s="19" t="s">
        <v>116</v>
      </c>
      <c r="G2225" s="19" t="s">
        <v>291</v>
      </c>
      <c r="H2225" s="19" t="n">
        <f aca="false">IF(OR(VLOOKUP(A2225,Personal!$A$6:$F$112,5,FALSE())&lt;&gt;"Sí",N2225="No aplica"),0,'Catàleg GRAE'!D44)</f>
        <v>1</v>
      </c>
      <c r="I2225" s="20"/>
      <c r="J2225" s="20"/>
      <c r="K2225" s="20"/>
      <c r="L2225" s="21"/>
      <c r="M2225" s="21"/>
      <c r="N2225" s="20"/>
      <c r="O2225" s="20"/>
      <c r="P2225" s="19" t="str">
        <f aca="false">IF(I2225="","",I2225-H2225)</f>
        <v/>
      </c>
      <c r="Q2225" s="19" t="str">
        <f aca="true">IF(B2225="","",IF(N2225="No aplica","No aplica",IF(I2225="","Pendent",IF(N2225="Per substituir","Substituir",IF(OR(N2225="No localitzat",N2225="No lliurat"),"Reposar",IF(I2225&lt;H2225,"Reposar",IF(I2225&gt;H2225,"Revisar excedent",IF(AND(G2225="Sí",M2225&lt;&gt;"",M2225&lt;TODAY()),"EPI caducat",IF(AND(G2225="Sí",M2225&lt;&gt;"",M2225&lt;=TODAY()+90),"EPI caduca ≤90 dies",IF(OR(N2225="Deteriorat usable",N2225="Revisió necessària"),"Revisar","OK"))))))))))</f>
      </c>
      <c r="R2225" s="20"/>
    </row>
    <row r="2226" customFormat="false" ht="15" hidden="false" customHeight="false" outlineLevel="0" collapsed="false">
      <c r="A2226" s="19" t="n">
        <v>21</v>
      </c>
      <c r="B2226" s="19" t="n">
        <f aca="false">IFERROR(VLOOKUP(A2226,Personal!$A$6:$F$112,2,FALSE()),"")</f>
        <v>0</v>
      </c>
      <c r="C2226" s="19" t="str">
        <f aca="false">IFERROR(VLOOKUP(A2226,Personal!$A$6:$F$112,3,FALSE()),"")</f>
        <v>Olot</v>
      </c>
      <c r="D2226" s="19" t="s">
        <v>102</v>
      </c>
      <c r="E2226" s="19" t="s">
        <v>117</v>
      </c>
      <c r="F2226" s="19" t="s">
        <v>118</v>
      </c>
      <c r="G2226" s="19" t="s">
        <v>272</v>
      </c>
      <c r="H2226" s="19" t="n">
        <f aca="false">IF(OR(VLOOKUP(A2226,Personal!$A$6:$F$112,5,FALSE())&lt;&gt;"Sí",N2226="No aplica"),0,'Catàleg GRAE'!D45)</f>
        <v>1</v>
      </c>
      <c r="I2226" s="20"/>
      <c r="J2226" s="20"/>
      <c r="K2226" s="20"/>
      <c r="L2226" s="21"/>
      <c r="M2226" s="21"/>
      <c r="N2226" s="20"/>
      <c r="O2226" s="20"/>
      <c r="P2226" s="19" t="str">
        <f aca="false">IF(I2226="","",I2226-H2226)</f>
        <v/>
      </c>
      <c r="Q2226" s="19" t="str">
        <f aca="true">IF(B2226="","",IF(N2226="No aplica","No aplica",IF(I2226="","Pendent",IF(N2226="Per substituir","Substituir",IF(OR(N2226="No localitzat",N2226="No lliurat"),"Reposar",IF(I2226&lt;H2226,"Reposar",IF(I2226&gt;H2226,"Revisar excedent",IF(AND(G2226="Sí",M2226&lt;&gt;"",M2226&lt;TODAY()),"EPI caducat",IF(AND(G2226="Sí",M2226&lt;&gt;"",M2226&lt;=TODAY()+90),"EPI caduca ≤90 dies",IF(OR(N2226="Deteriorat usable",N2226="Revisió necessària"),"Revisar","OK"))))))))))</f>
      </c>
      <c r="R2226" s="20"/>
    </row>
    <row r="2227" customFormat="false" ht="15" hidden="false" customHeight="false" outlineLevel="0" collapsed="false">
      <c r="A2227" s="19" t="n">
        <v>21</v>
      </c>
      <c r="B2227" s="19" t="n">
        <f aca="false">IFERROR(VLOOKUP(A2227,Personal!$A$6:$F$112,2,FALSE()),"")</f>
        <v>0</v>
      </c>
      <c r="C2227" s="19" t="str">
        <f aca="false">IFERROR(VLOOKUP(A2227,Personal!$A$6:$F$112,3,FALSE()),"")</f>
        <v>Olot</v>
      </c>
      <c r="D2227" s="19" t="s">
        <v>102</v>
      </c>
      <c r="E2227" s="19" t="s">
        <v>119</v>
      </c>
      <c r="F2227" s="19" t="s">
        <v>120</v>
      </c>
      <c r="G2227" s="19" t="s">
        <v>272</v>
      </c>
      <c r="H2227" s="19" t="n">
        <f aca="false">IF(OR(VLOOKUP(A2227,Personal!$A$6:$F$112,5,FALSE())&lt;&gt;"Sí",N2227="No aplica"),0,'Catàleg GRAE'!D46)</f>
        <v>1</v>
      </c>
      <c r="I2227" s="20"/>
      <c r="J2227" s="20"/>
      <c r="K2227" s="20"/>
      <c r="L2227" s="21"/>
      <c r="M2227" s="21"/>
      <c r="N2227" s="20"/>
      <c r="O2227" s="20"/>
      <c r="P2227" s="19" t="str">
        <f aca="false">IF(I2227="","",I2227-H2227)</f>
        <v/>
      </c>
      <c r="Q2227" s="19" t="str">
        <f aca="true">IF(B2227="","",IF(N2227="No aplica","No aplica",IF(I2227="","Pendent",IF(N2227="Per substituir","Substituir",IF(OR(N2227="No localitzat",N2227="No lliurat"),"Reposar",IF(I2227&lt;H2227,"Reposar",IF(I2227&gt;H2227,"Revisar excedent",IF(AND(G2227="Sí",M2227&lt;&gt;"",M2227&lt;TODAY()),"EPI caducat",IF(AND(G2227="Sí",M2227&lt;&gt;"",M2227&lt;=TODAY()+90),"EPI caduca ≤90 dies",IF(OR(N2227="Deteriorat usable",N2227="Revisió necessària"),"Revisar","OK"))))))))))</f>
      </c>
      <c r="R2227" s="20"/>
    </row>
    <row r="2228" customFormat="false" ht="15" hidden="false" customHeight="false" outlineLevel="0" collapsed="false">
      <c r="A2228" s="19" t="n">
        <v>21</v>
      </c>
      <c r="B2228" s="19" t="n">
        <f aca="false">IFERROR(VLOOKUP(A2228,Personal!$A$6:$F$112,2,FALSE()),"")</f>
        <v>0</v>
      </c>
      <c r="C2228" s="19" t="str">
        <f aca="false">IFERROR(VLOOKUP(A2228,Personal!$A$6:$F$112,3,FALSE()),"")</f>
        <v>Olot</v>
      </c>
      <c r="D2228" s="19" t="s">
        <v>97</v>
      </c>
      <c r="E2228" s="19" t="s">
        <v>121</v>
      </c>
      <c r="F2228" s="19" t="s">
        <v>122</v>
      </c>
      <c r="G2228" s="19" t="s">
        <v>291</v>
      </c>
      <c r="H2228" s="19" t="n">
        <f aca="false">IF(OR(VLOOKUP(A2228,Personal!$A$6:$F$112,5,FALSE())&lt;&gt;"Sí",N2228="No aplica"),0,'Catàleg GRAE'!D47)</f>
        <v>1</v>
      </c>
      <c r="I2228" s="20"/>
      <c r="J2228" s="20"/>
      <c r="K2228" s="20"/>
      <c r="L2228" s="21"/>
      <c r="M2228" s="21"/>
      <c r="N2228" s="20"/>
      <c r="O2228" s="20"/>
      <c r="P2228" s="19" t="str">
        <f aca="false">IF(I2228="","",I2228-H2228)</f>
        <v/>
      </c>
      <c r="Q2228" s="19" t="str">
        <f aca="true">IF(B2228="","",IF(N2228="No aplica","No aplica",IF(I2228="","Pendent",IF(N2228="Per substituir","Substituir",IF(OR(N2228="No localitzat",N2228="No lliurat"),"Reposar",IF(I2228&lt;H2228,"Reposar",IF(I2228&gt;H2228,"Revisar excedent",IF(AND(G2228="Sí",M2228&lt;&gt;"",M2228&lt;TODAY()),"EPI caducat",IF(AND(G2228="Sí",M2228&lt;&gt;"",M2228&lt;=TODAY()+90),"EPI caduca ≤90 dies",IF(OR(N2228="Deteriorat usable",N2228="Revisió necessària"),"Revisar","OK"))))))))))</f>
      </c>
      <c r="R2228" s="20"/>
    </row>
    <row r="2229" customFormat="false" ht="15" hidden="false" customHeight="false" outlineLevel="0" collapsed="false">
      <c r="A2229" s="19" t="n">
        <v>21</v>
      </c>
      <c r="B2229" s="19" t="n">
        <f aca="false">IFERROR(VLOOKUP(A2229,Personal!$A$6:$F$112,2,FALSE()),"")</f>
        <v>0</v>
      </c>
      <c r="C2229" s="19" t="str">
        <f aca="false">IFERROR(VLOOKUP(A2229,Personal!$A$6:$F$112,3,FALSE()),"")</f>
        <v>Olot</v>
      </c>
      <c r="D2229" s="19" t="s">
        <v>97</v>
      </c>
      <c r="E2229" s="19" t="s">
        <v>123</v>
      </c>
      <c r="F2229" s="19" t="s">
        <v>124</v>
      </c>
      <c r="G2229" s="19" t="s">
        <v>291</v>
      </c>
      <c r="H2229" s="19" t="n">
        <f aca="false">IF(OR(VLOOKUP(A2229,Personal!$A$6:$F$112,5,FALSE())&lt;&gt;"Sí",N2229="No aplica"),0,'Catàleg GRAE'!D48)</f>
        <v>1</v>
      </c>
      <c r="I2229" s="20"/>
      <c r="J2229" s="20"/>
      <c r="K2229" s="20"/>
      <c r="L2229" s="21"/>
      <c r="M2229" s="21"/>
      <c r="N2229" s="20"/>
      <c r="O2229" s="20"/>
      <c r="P2229" s="19" t="str">
        <f aca="false">IF(I2229="","",I2229-H2229)</f>
        <v/>
      </c>
      <c r="Q2229" s="19" t="str">
        <f aca="true">IF(B2229="","",IF(N2229="No aplica","No aplica",IF(I2229="","Pendent",IF(N2229="Per substituir","Substituir",IF(OR(N2229="No localitzat",N2229="No lliurat"),"Reposar",IF(I2229&lt;H2229,"Reposar",IF(I2229&gt;H2229,"Revisar excedent",IF(AND(G2229="Sí",M2229&lt;&gt;"",M2229&lt;TODAY()),"EPI caducat",IF(AND(G2229="Sí",M2229&lt;&gt;"",M2229&lt;=TODAY()+90),"EPI caduca ≤90 dies",IF(OR(N2229="Deteriorat usable",N2229="Revisió necessària"),"Revisar","OK"))))))))))</f>
      </c>
      <c r="R2229" s="20"/>
    </row>
    <row r="2230" customFormat="false" ht="15" hidden="false" customHeight="false" outlineLevel="0" collapsed="false">
      <c r="A2230" s="19" t="n">
        <v>21</v>
      </c>
      <c r="B2230" s="19" t="n">
        <f aca="false">IFERROR(VLOOKUP(A2230,Personal!$A$6:$F$112,2,FALSE()),"")</f>
        <v>0</v>
      </c>
      <c r="C2230" s="19" t="str">
        <f aca="false">IFERROR(VLOOKUP(A2230,Personal!$A$6:$F$112,3,FALSE()),"")</f>
        <v>Olot</v>
      </c>
      <c r="D2230" s="19" t="s">
        <v>125</v>
      </c>
      <c r="E2230" s="19" t="s">
        <v>126</v>
      </c>
      <c r="F2230" s="19" t="s">
        <v>127</v>
      </c>
      <c r="G2230" s="19" t="s">
        <v>272</v>
      </c>
      <c r="H2230" s="19" t="n">
        <f aca="false">IF(OR(VLOOKUP(A2230,Personal!$A$6:$F$112,5,FALSE())&lt;&gt;"Sí",N2230="No aplica"),0,'Catàleg GRAE'!D49)</f>
        <v>1</v>
      </c>
      <c r="I2230" s="20"/>
      <c r="J2230" s="20"/>
      <c r="K2230" s="20"/>
      <c r="L2230" s="21"/>
      <c r="M2230" s="21"/>
      <c r="N2230" s="20"/>
      <c r="O2230" s="20"/>
      <c r="P2230" s="19" t="str">
        <f aca="false">IF(I2230="","",I2230-H2230)</f>
        <v/>
      </c>
      <c r="Q2230" s="19" t="str">
        <f aca="true">IF(B2230="","",IF(N2230="No aplica","No aplica",IF(I2230="","Pendent",IF(N2230="Per substituir","Substituir",IF(OR(N2230="No localitzat",N2230="No lliurat"),"Reposar",IF(I2230&lt;H2230,"Reposar",IF(I2230&gt;H2230,"Revisar excedent",IF(AND(G2230="Sí",M2230&lt;&gt;"",M2230&lt;TODAY()),"EPI caducat",IF(AND(G2230="Sí",M2230&lt;&gt;"",M2230&lt;=TODAY()+90),"EPI caduca ≤90 dies",IF(OR(N2230="Deteriorat usable",N2230="Revisió necessària"),"Revisar","OK"))))))))))</f>
      </c>
      <c r="R2230" s="20"/>
    </row>
    <row r="2231" customFormat="false" ht="15" hidden="false" customHeight="false" outlineLevel="0" collapsed="false">
      <c r="A2231" s="19" t="n">
        <v>21</v>
      </c>
      <c r="B2231" s="19" t="n">
        <f aca="false">IFERROR(VLOOKUP(A2231,Personal!$A$6:$F$112,2,FALSE()),"")</f>
        <v>0</v>
      </c>
      <c r="C2231" s="19" t="str">
        <f aca="false">IFERROR(VLOOKUP(A2231,Personal!$A$6:$F$112,3,FALSE()),"")</f>
        <v>Olot</v>
      </c>
      <c r="D2231" s="19" t="s">
        <v>125</v>
      </c>
      <c r="E2231" s="19" t="s">
        <v>128</v>
      </c>
      <c r="F2231" s="19" t="s">
        <v>129</v>
      </c>
      <c r="G2231" s="19" t="s">
        <v>272</v>
      </c>
      <c r="H2231" s="19" t="n">
        <f aca="false">IF(OR(VLOOKUP(A2231,Personal!$A$6:$F$112,5,FALSE())&lt;&gt;"Sí",N2231="No aplica"),0,'Catàleg GRAE'!D50)</f>
        <v>1</v>
      </c>
      <c r="I2231" s="20"/>
      <c r="J2231" s="20"/>
      <c r="K2231" s="20"/>
      <c r="L2231" s="21"/>
      <c r="M2231" s="21"/>
      <c r="N2231" s="20"/>
      <c r="O2231" s="20"/>
      <c r="P2231" s="19" t="str">
        <f aca="false">IF(I2231="","",I2231-H2231)</f>
        <v/>
      </c>
      <c r="Q2231" s="19" t="str">
        <f aca="true">IF(B2231="","",IF(N2231="No aplica","No aplica",IF(I2231="","Pendent",IF(N2231="Per substituir","Substituir",IF(OR(N2231="No localitzat",N2231="No lliurat"),"Reposar",IF(I2231&lt;H2231,"Reposar",IF(I2231&gt;H2231,"Revisar excedent",IF(AND(G2231="Sí",M2231&lt;&gt;"",M2231&lt;TODAY()),"EPI caducat",IF(AND(G2231="Sí",M2231&lt;&gt;"",M2231&lt;=TODAY()+90),"EPI caduca ≤90 dies",IF(OR(N2231="Deteriorat usable",N2231="Revisió necessària"),"Revisar","OK"))))))))))</f>
      </c>
      <c r="R2231" s="20"/>
    </row>
    <row r="2232" customFormat="false" ht="15" hidden="false" customHeight="false" outlineLevel="0" collapsed="false">
      <c r="A2232" s="19" t="n">
        <v>21</v>
      </c>
      <c r="B2232" s="19" t="n">
        <f aca="false">IFERROR(VLOOKUP(A2232,Personal!$A$6:$F$112,2,FALSE()),"")</f>
        <v>0</v>
      </c>
      <c r="C2232" s="19" t="str">
        <f aca="false">IFERROR(VLOOKUP(A2232,Personal!$A$6:$F$112,3,FALSE()),"")</f>
        <v>Olot</v>
      </c>
      <c r="D2232" s="19" t="s">
        <v>125</v>
      </c>
      <c r="E2232" s="19" t="s">
        <v>130</v>
      </c>
      <c r="F2232" s="19" t="s">
        <v>131</v>
      </c>
      <c r="G2232" s="19" t="s">
        <v>291</v>
      </c>
      <c r="H2232" s="19" t="n">
        <f aca="false">IF(OR(VLOOKUP(A2232,Personal!$A$6:$F$112,5,FALSE())&lt;&gt;"Sí",N2232="No aplica"),0,'Catàleg GRAE'!D51)</f>
        <v>1</v>
      </c>
      <c r="I2232" s="20"/>
      <c r="J2232" s="20"/>
      <c r="K2232" s="20"/>
      <c r="L2232" s="21"/>
      <c r="M2232" s="21"/>
      <c r="N2232" s="20"/>
      <c r="O2232" s="20"/>
      <c r="P2232" s="19" t="str">
        <f aca="false">IF(I2232="","",I2232-H2232)</f>
        <v/>
      </c>
      <c r="Q2232" s="19" t="str">
        <f aca="true">IF(B2232="","",IF(N2232="No aplica","No aplica",IF(I2232="","Pendent",IF(N2232="Per substituir","Substituir",IF(OR(N2232="No localitzat",N2232="No lliurat"),"Reposar",IF(I2232&lt;H2232,"Reposar",IF(I2232&gt;H2232,"Revisar excedent",IF(AND(G2232="Sí",M2232&lt;&gt;"",M2232&lt;TODAY()),"EPI caducat",IF(AND(G2232="Sí",M2232&lt;&gt;"",M2232&lt;=TODAY()+90),"EPI caduca ≤90 dies",IF(OR(N2232="Deteriorat usable",N2232="Revisió necessària"),"Revisar","OK"))))))))))</f>
      </c>
      <c r="R2232" s="20"/>
    </row>
    <row r="2233" customFormat="false" ht="15" hidden="false" customHeight="false" outlineLevel="0" collapsed="false">
      <c r="A2233" s="19" t="n">
        <v>21</v>
      </c>
      <c r="B2233" s="19" t="n">
        <f aca="false">IFERROR(VLOOKUP(A2233,Personal!$A$6:$F$112,2,FALSE()),"")</f>
        <v>0</v>
      </c>
      <c r="C2233" s="19" t="str">
        <f aca="false">IFERROR(VLOOKUP(A2233,Personal!$A$6:$F$112,3,FALSE()),"")</f>
        <v>Olot</v>
      </c>
      <c r="D2233" s="19" t="s">
        <v>132</v>
      </c>
      <c r="E2233" s="19" t="s">
        <v>133</v>
      </c>
      <c r="F2233" s="19" t="s">
        <v>134</v>
      </c>
      <c r="G2233" s="19" t="s">
        <v>291</v>
      </c>
      <c r="H2233" s="19" t="n">
        <f aca="false">IF(OR(VLOOKUP(A2233,Personal!$A$6:$F$112,5,FALSE())&lt;&gt;"Sí",N2233="No aplica"),0,'Catàleg GRAE'!D52)</f>
        <v>1</v>
      </c>
      <c r="I2233" s="20"/>
      <c r="J2233" s="20"/>
      <c r="K2233" s="20"/>
      <c r="L2233" s="21"/>
      <c r="M2233" s="21"/>
      <c r="N2233" s="20"/>
      <c r="O2233" s="20"/>
      <c r="P2233" s="19" t="str">
        <f aca="false">IF(I2233="","",I2233-H2233)</f>
        <v/>
      </c>
      <c r="Q2233" s="19" t="str">
        <f aca="true">IF(B2233="","",IF(N2233="No aplica","No aplica",IF(I2233="","Pendent",IF(N2233="Per substituir","Substituir",IF(OR(N2233="No localitzat",N2233="No lliurat"),"Reposar",IF(I2233&lt;H2233,"Reposar",IF(I2233&gt;H2233,"Revisar excedent",IF(AND(G2233="Sí",M2233&lt;&gt;"",M2233&lt;TODAY()),"EPI caducat",IF(AND(G2233="Sí",M2233&lt;&gt;"",M2233&lt;=TODAY()+90),"EPI caduca ≤90 dies",IF(OR(N2233="Deteriorat usable",N2233="Revisió necessària"),"Revisar","OK"))))))))))</f>
      </c>
      <c r="R2233" s="20"/>
    </row>
    <row r="2234" customFormat="false" ht="15" hidden="false" customHeight="false" outlineLevel="0" collapsed="false">
      <c r="A2234" s="19" t="n">
        <v>21</v>
      </c>
      <c r="B2234" s="19" t="n">
        <f aca="false">IFERROR(VLOOKUP(A2234,Personal!$A$6:$F$112,2,FALSE()),"")</f>
        <v>0</v>
      </c>
      <c r="C2234" s="19" t="str">
        <f aca="false">IFERROR(VLOOKUP(A2234,Personal!$A$6:$F$112,3,FALSE()),"")</f>
        <v>Olot</v>
      </c>
      <c r="D2234" s="19" t="s">
        <v>94</v>
      </c>
      <c r="E2234" s="19" t="s">
        <v>135</v>
      </c>
      <c r="F2234" s="19" t="s">
        <v>136</v>
      </c>
      <c r="G2234" s="19" t="s">
        <v>291</v>
      </c>
      <c r="H2234" s="19" t="n">
        <f aca="false">IF(OR(VLOOKUP(A2234,Personal!$A$6:$F$112,5,FALSE())&lt;&gt;"Sí",N2234="No aplica"),0,'Catàleg GRAE'!D53)</f>
        <v>1</v>
      </c>
      <c r="I2234" s="20"/>
      <c r="J2234" s="20"/>
      <c r="K2234" s="20"/>
      <c r="L2234" s="21"/>
      <c r="M2234" s="21"/>
      <c r="N2234" s="20"/>
      <c r="O2234" s="20"/>
      <c r="P2234" s="19" t="str">
        <f aca="false">IF(I2234="","",I2234-H2234)</f>
        <v/>
      </c>
      <c r="Q2234" s="19" t="str">
        <f aca="true">IF(B2234="","",IF(N2234="No aplica","No aplica",IF(I2234="","Pendent",IF(N2234="Per substituir","Substituir",IF(OR(N2234="No localitzat",N2234="No lliurat"),"Reposar",IF(I2234&lt;H2234,"Reposar",IF(I2234&gt;H2234,"Revisar excedent",IF(AND(G2234="Sí",M2234&lt;&gt;"",M2234&lt;TODAY()),"EPI caducat",IF(AND(G2234="Sí",M2234&lt;&gt;"",M2234&lt;=TODAY()+90),"EPI caduca ≤90 dies",IF(OR(N2234="Deteriorat usable",N2234="Revisió necessària"),"Revisar","OK"))))))))))</f>
      </c>
      <c r="R2234" s="20"/>
    </row>
    <row r="2235" customFormat="false" ht="15" hidden="false" customHeight="false" outlineLevel="0" collapsed="false">
      <c r="A2235" s="19" t="n">
        <v>21</v>
      </c>
      <c r="B2235" s="19" t="n">
        <f aca="false">IFERROR(VLOOKUP(A2235,Personal!$A$6:$F$112,2,FALSE()),"")</f>
        <v>0</v>
      </c>
      <c r="C2235" s="19" t="str">
        <f aca="false">IFERROR(VLOOKUP(A2235,Personal!$A$6:$F$112,3,FALSE()),"")</f>
        <v>Olot</v>
      </c>
      <c r="D2235" s="19" t="s">
        <v>137</v>
      </c>
      <c r="E2235" s="19" t="s">
        <v>138</v>
      </c>
      <c r="F2235" s="19" t="s">
        <v>139</v>
      </c>
      <c r="G2235" s="19" t="s">
        <v>291</v>
      </c>
      <c r="H2235" s="19" t="n">
        <f aca="false">IF(OR(VLOOKUP(A2235,Personal!$A$6:$F$112,5,FALSE())&lt;&gt;"Sí",N2235="No aplica"),0,'Catàleg GRAE'!D54)</f>
        <v>1</v>
      </c>
      <c r="I2235" s="20"/>
      <c r="J2235" s="20"/>
      <c r="K2235" s="20"/>
      <c r="L2235" s="21"/>
      <c r="M2235" s="21"/>
      <c r="N2235" s="20"/>
      <c r="O2235" s="20"/>
      <c r="P2235" s="19" t="str">
        <f aca="false">IF(I2235="","",I2235-H2235)</f>
        <v/>
      </c>
      <c r="Q2235" s="19" t="str">
        <f aca="true">IF(B2235="","",IF(N2235="No aplica","No aplica",IF(I2235="","Pendent",IF(N2235="Per substituir","Substituir",IF(OR(N2235="No localitzat",N2235="No lliurat"),"Reposar",IF(I2235&lt;H2235,"Reposar",IF(I2235&gt;H2235,"Revisar excedent",IF(AND(G2235="Sí",M2235&lt;&gt;"",M2235&lt;TODAY()),"EPI caducat",IF(AND(G2235="Sí",M2235&lt;&gt;"",M2235&lt;=TODAY()+90),"EPI caduca ≤90 dies",IF(OR(N2235="Deteriorat usable",N2235="Revisió necessària"),"Revisar","OK"))))))))))</f>
      </c>
      <c r="R2235" s="20"/>
    </row>
    <row r="2236" customFormat="false" ht="15" hidden="false" customHeight="false" outlineLevel="0" collapsed="false">
      <c r="A2236" s="19" t="n">
        <v>21</v>
      </c>
      <c r="B2236" s="19" t="n">
        <f aca="false">IFERROR(VLOOKUP(A2236,Personal!$A$6:$F$112,2,FALSE()),"")</f>
        <v>0</v>
      </c>
      <c r="C2236" s="19" t="str">
        <f aca="false">IFERROR(VLOOKUP(A2236,Personal!$A$6:$F$112,3,FALSE()),"")</f>
        <v>Olot</v>
      </c>
      <c r="D2236" s="19" t="s">
        <v>94</v>
      </c>
      <c r="E2236" s="19" t="s">
        <v>140</v>
      </c>
      <c r="F2236" s="19" t="s">
        <v>141</v>
      </c>
      <c r="G2236" s="19" t="s">
        <v>291</v>
      </c>
      <c r="H2236" s="19" t="n">
        <f aca="false">IF(OR(VLOOKUP(A2236,Personal!$A$6:$F$112,5,FALSE())&lt;&gt;"Sí",N2236="No aplica"),0,'Catàleg GRAE'!D55)</f>
        <v>1</v>
      </c>
      <c r="I2236" s="20"/>
      <c r="J2236" s="20"/>
      <c r="K2236" s="20"/>
      <c r="L2236" s="21"/>
      <c r="M2236" s="21"/>
      <c r="N2236" s="20"/>
      <c r="O2236" s="20"/>
      <c r="P2236" s="19" t="str">
        <f aca="false">IF(I2236="","",I2236-H2236)</f>
        <v/>
      </c>
      <c r="Q2236" s="19" t="str">
        <f aca="true">IF(B2236="","",IF(N2236="No aplica","No aplica",IF(I2236="","Pendent",IF(N2236="Per substituir","Substituir",IF(OR(N2236="No localitzat",N2236="No lliurat"),"Reposar",IF(I2236&lt;H2236,"Reposar",IF(I2236&gt;H2236,"Revisar excedent",IF(AND(G2236="Sí",M2236&lt;&gt;"",M2236&lt;TODAY()),"EPI caducat",IF(AND(G2236="Sí",M2236&lt;&gt;"",M2236&lt;=TODAY()+90),"EPI caduca ≤90 dies",IF(OR(N2236="Deteriorat usable",N2236="Revisió necessària"),"Revisar","OK"))))))))))</f>
      </c>
      <c r="R2236" s="20"/>
    </row>
    <row r="2237" customFormat="false" ht="15" hidden="false" customHeight="false" outlineLevel="0" collapsed="false">
      <c r="A2237" s="19" t="n">
        <v>21</v>
      </c>
      <c r="B2237" s="19" t="n">
        <f aca="false">IFERROR(VLOOKUP(A2237,Personal!$A$6:$F$112,2,FALSE()),"")</f>
        <v>0</v>
      </c>
      <c r="C2237" s="19" t="str">
        <f aca="false">IFERROR(VLOOKUP(A2237,Personal!$A$6:$F$112,3,FALSE()),"")</f>
        <v>Olot</v>
      </c>
      <c r="D2237" s="19" t="s">
        <v>142</v>
      </c>
      <c r="E2237" s="19" t="s">
        <v>143</v>
      </c>
      <c r="F2237" s="19" t="s">
        <v>144</v>
      </c>
      <c r="G2237" s="19" t="s">
        <v>291</v>
      </c>
      <c r="H2237" s="19" t="n">
        <f aca="false">IF(OR(VLOOKUP(A2237,Personal!$A$6:$F$112,5,FALSE())&lt;&gt;"Sí",N2237="No aplica"),0,'Catàleg GRAE'!D56)</f>
        <v>1</v>
      </c>
      <c r="I2237" s="20"/>
      <c r="J2237" s="20"/>
      <c r="K2237" s="20"/>
      <c r="L2237" s="21"/>
      <c r="M2237" s="21"/>
      <c r="N2237" s="20"/>
      <c r="O2237" s="20"/>
      <c r="P2237" s="19" t="str">
        <f aca="false">IF(I2237="","",I2237-H2237)</f>
        <v/>
      </c>
      <c r="Q2237" s="19" t="str">
        <f aca="true">IF(B2237="","",IF(N2237="No aplica","No aplica",IF(I2237="","Pendent",IF(N2237="Per substituir","Substituir",IF(OR(N2237="No localitzat",N2237="No lliurat"),"Reposar",IF(I2237&lt;H2237,"Reposar",IF(I2237&gt;H2237,"Revisar excedent",IF(AND(G2237="Sí",M2237&lt;&gt;"",M2237&lt;TODAY()),"EPI caducat",IF(AND(G2237="Sí",M2237&lt;&gt;"",M2237&lt;=TODAY()+90),"EPI caduca ≤90 dies",IF(OR(N2237="Deteriorat usable",N2237="Revisió necessària"),"Revisar","OK"))))))))))</f>
      </c>
      <c r="R2237" s="20"/>
    </row>
    <row r="2238" customFormat="false" ht="15" hidden="false" customHeight="false" outlineLevel="0" collapsed="false">
      <c r="A2238" s="19" t="n">
        <v>21</v>
      </c>
      <c r="B2238" s="19" t="n">
        <f aca="false">IFERROR(VLOOKUP(A2238,Personal!$A$6:$F$112,2,FALSE()),"")</f>
        <v>0</v>
      </c>
      <c r="C2238" s="19" t="str">
        <f aca="false">IFERROR(VLOOKUP(A2238,Personal!$A$6:$F$112,3,FALSE()),"")</f>
        <v>Olot</v>
      </c>
      <c r="D2238" s="19" t="s">
        <v>112</v>
      </c>
      <c r="E2238" s="19" t="s">
        <v>145</v>
      </c>
      <c r="F2238" s="19" t="s">
        <v>146</v>
      </c>
      <c r="G2238" s="19" t="s">
        <v>291</v>
      </c>
      <c r="H2238" s="19" t="n">
        <f aca="false">IF(OR(VLOOKUP(A2238,Personal!$A$6:$F$112,5,FALSE())&lt;&gt;"Sí",N2238="No aplica"),0,'Catàleg GRAE'!D57)</f>
        <v>1</v>
      </c>
      <c r="I2238" s="20"/>
      <c r="J2238" s="20"/>
      <c r="K2238" s="20"/>
      <c r="L2238" s="21"/>
      <c r="M2238" s="21"/>
      <c r="N2238" s="20"/>
      <c r="O2238" s="20"/>
      <c r="P2238" s="19" t="str">
        <f aca="false">IF(I2238="","",I2238-H2238)</f>
        <v/>
      </c>
      <c r="Q2238" s="19" t="str">
        <f aca="true">IF(B2238="","",IF(N2238="No aplica","No aplica",IF(I2238="","Pendent",IF(N2238="Per substituir","Substituir",IF(OR(N2238="No localitzat",N2238="No lliurat"),"Reposar",IF(I2238&lt;H2238,"Reposar",IF(I2238&gt;H2238,"Revisar excedent",IF(AND(G2238="Sí",M2238&lt;&gt;"",M2238&lt;TODAY()),"EPI caducat",IF(AND(G2238="Sí",M2238&lt;&gt;"",M2238&lt;=TODAY()+90),"EPI caduca ≤90 dies",IF(OR(N2238="Deteriorat usable",N2238="Revisió necessària"),"Revisar","OK"))))))))))</f>
      </c>
      <c r="R2238" s="20"/>
    </row>
    <row r="2239" customFormat="false" ht="15" hidden="false" customHeight="false" outlineLevel="0" collapsed="false">
      <c r="A2239" s="19" t="n">
        <v>21</v>
      </c>
      <c r="B2239" s="19" t="n">
        <f aca="false">IFERROR(VLOOKUP(A2239,Personal!$A$6:$F$112,2,FALSE()),"")</f>
        <v>0</v>
      </c>
      <c r="C2239" s="19" t="str">
        <f aca="false">IFERROR(VLOOKUP(A2239,Personal!$A$6:$F$112,3,FALSE()),"")</f>
        <v>Olot</v>
      </c>
      <c r="D2239" s="19" t="s">
        <v>137</v>
      </c>
      <c r="E2239" s="19" t="s">
        <v>147</v>
      </c>
      <c r="F2239" s="19" t="s">
        <v>148</v>
      </c>
      <c r="G2239" s="19" t="s">
        <v>291</v>
      </c>
      <c r="H2239" s="19" t="n">
        <f aca="false">IF(OR(VLOOKUP(A2239,Personal!$A$6:$F$112,5,FALSE())&lt;&gt;"Sí",N2239="No aplica"),0,'Catàleg GRAE'!D58)</f>
        <v>1</v>
      </c>
      <c r="I2239" s="20"/>
      <c r="J2239" s="20"/>
      <c r="K2239" s="20"/>
      <c r="L2239" s="21"/>
      <c r="M2239" s="21"/>
      <c r="N2239" s="20"/>
      <c r="O2239" s="20"/>
      <c r="P2239" s="19" t="str">
        <f aca="false">IF(I2239="","",I2239-H2239)</f>
        <v/>
      </c>
      <c r="Q2239" s="19" t="str">
        <f aca="true">IF(B2239="","",IF(N2239="No aplica","No aplica",IF(I2239="","Pendent",IF(N2239="Per substituir","Substituir",IF(OR(N2239="No localitzat",N2239="No lliurat"),"Reposar",IF(I2239&lt;H2239,"Reposar",IF(I2239&gt;H2239,"Revisar excedent",IF(AND(G2239="Sí",M2239&lt;&gt;"",M2239&lt;TODAY()),"EPI caducat",IF(AND(G2239="Sí",M2239&lt;&gt;"",M2239&lt;=TODAY()+90),"EPI caduca ≤90 dies",IF(OR(N2239="Deteriorat usable",N2239="Revisió necessària"),"Revisar","OK"))))))))))</f>
      </c>
      <c r="R2239" s="20"/>
    </row>
    <row r="2240" customFormat="false" ht="15" hidden="false" customHeight="false" outlineLevel="0" collapsed="false">
      <c r="A2240" s="19" t="n">
        <v>21</v>
      </c>
      <c r="B2240" s="19" t="n">
        <f aca="false">IFERROR(VLOOKUP(A2240,Personal!$A$6:$F$112,2,FALSE()),"")</f>
        <v>0</v>
      </c>
      <c r="C2240" s="19" t="str">
        <f aca="false">IFERROR(VLOOKUP(A2240,Personal!$A$6:$F$112,3,FALSE()),"")</f>
        <v>Olot</v>
      </c>
      <c r="D2240" s="19" t="s">
        <v>125</v>
      </c>
      <c r="E2240" s="19" t="s">
        <v>149</v>
      </c>
      <c r="F2240" s="19" t="s">
        <v>150</v>
      </c>
      <c r="G2240" s="19" t="s">
        <v>291</v>
      </c>
      <c r="H2240" s="19" t="n">
        <f aca="false">IF(OR(VLOOKUP(A2240,Personal!$A$6:$F$112,5,FALSE())&lt;&gt;"Sí",N2240="No aplica"),0,'Catàleg GRAE'!D59)</f>
        <v>1</v>
      </c>
      <c r="I2240" s="20"/>
      <c r="J2240" s="20"/>
      <c r="K2240" s="20"/>
      <c r="L2240" s="21"/>
      <c r="M2240" s="21"/>
      <c r="N2240" s="20"/>
      <c r="O2240" s="20"/>
      <c r="P2240" s="19" t="str">
        <f aca="false">IF(I2240="","",I2240-H2240)</f>
        <v/>
      </c>
      <c r="Q2240" s="19" t="str">
        <f aca="true">IF(B2240="","",IF(N2240="No aplica","No aplica",IF(I2240="","Pendent",IF(N2240="Per substituir","Substituir",IF(OR(N2240="No localitzat",N2240="No lliurat"),"Reposar",IF(I2240&lt;H2240,"Reposar",IF(I2240&gt;H2240,"Revisar excedent",IF(AND(G2240="Sí",M2240&lt;&gt;"",M2240&lt;TODAY()),"EPI caducat",IF(AND(G2240="Sí",M2240&lt;&gt;"",M2240&lt;=TODAY()+90),"EPI caduca ≤90 dies",IF(OR(N2240="Deteriorat usable",N2240="Revisió necessària"),"Revisar","OK"))))))))))</f>
      </c>
      <c r="R2240" s="20"/>
    </row>
    <row r="2241" customFormat="false" ht="15" hidden="false" customHeight="false" outlineLevel="0" collapsed="false">
      <c r="A2241" s="19" t="n">
        <v>21</v>
      </c>
      <c r="B2241" s="19" t="n">
        <f aca="false">IFERROR(VLOOKUP(A2241,Personal!$A$6:$F$112,2,FALSE()),"")</f>
        <v>0</v>
      </c>
      <c r="C2241" s="19" t="str">
        <f aca="false">IFERROR(VLOOKUP(A2241,Personal!$A$6:$F$112,3,FALSE()),"")</f>
        <v>Olot</v>
      </c>
      <c r="D2241" s="19" t="s">
        <v>125</v>
      </c>
      <c r="E2241" s="19" t="s">
        <v>151</v>
      </c>
      <c r="F2241" s="19" t="s">
        <v>152</v>
      </c>
      <c r="G2241" s="19" t="s">
        <v>291</v>
      </c>
      <c r="H2241" s="19" t="n">
        <f aca="false">IF(OR(VLOOKUP(A2241,Personal!$A$6:$F$112,5,FALSE())&lt;&gt;"Sí",N2241="No aplica"),0,'Catàleg GRAE'!D60)</f>
        <v>1</v>
      </c>
      <c r="I2241" s="20"/>
      <c r="J2241" s="20"/>
      <c r="K2241" s="20"/>
      <c r="L2241" s="21"/>
      <c r="M2241" s="21"/>
      <c r="N2241" s="20"/>
      <c r="O2241" s="20"/>
      <c r="P2241" s="19" t="str">
        <f aca="false">IF(I2241="","",I2241-H2241)</f>
        <v/>
      </c>
      <c r="Q2241" s="19" t="str">
        <f aca="true">IF(B2241="","",IF(N2241="No aplica","No aplica",IF(I2241="","Pendent",IF(N2241="Per substituir","Substituir",IF(OR(N2241="No localitzat",N2241="No lliurat"),"Reposar",IF(I2241&lt;H2241,"Reposar",IF(I2241&gt;H2241,"Revisar excedent",IF(AND(G2241="Sí",M2241&lt;&gt;"",M2241&lt;TODAY()),"EPI caducat",IF(AND(G2241="Sí",M2241&lt;&gt;"",M2241&lt;=TODAY()+90),"EPI caduca ≤90 dies",IF(OR(N2241="Deteriorat usable",N2241="Revisió necessària"),"Revisar","OK"))))))))))</f>
      </c>
      <c r="R2241" s="20"/>
    </row>
    <row r="2242" customFormat="false" ht="15" hidden="false" customHeight="false" outlineLevel="0" collapsed="false">
      <c r="A2242" s="19" t="n">
        <v>21</v>
      </c>
      <c r="B2242" s="19" t="n">
        <f aca="false">IFERROR(VLOOKUP(A2242,Personal!$A$6:$F$112,2,FALSE()),"")</f>
        <v>0</v>
      </c>
      <c r="C2242" s="19" t="str">
        <f aca="false">IFERROR(VLOOKUP(A2242,Personal!$A$6:$F$112,3,FALSE()),"")</f>
        <v>Olot</v>
      </c>
      <c r="D2242" s="19" t="s">
        <v>153</v>
      </c>
      <c r="E2242" s="19" t="s">
        <v>154</v>
      </c>
      <c r="F2242" s="19" t="s">
        <v>155</v>
      </c>
      <c r="G2242" s="19" t="s">
        <v>291</v>
      </c>
      <c r="H2242" s="19" t="n">
        <f aca="false">IF(OR(VLOOKUP(A2242,Personal!$A$6:$F$112,5,FALSE())&lt;&gt;"Sí",N2242="No aplica"),0,'Catàleg GRAE'!D61)</f>
        <v>1</v>
      </c>
      <c r="I2242" s="20"/>
      <c r="J2242" s="20"/>
      <c r="K2242" s="20"/>
      <c r="L2242" s="21"/>
      <c r="M2242" s="21"/>
      <c r="N2242" s="20"/>
      <c r="O2242" s="20"/>
      <c r="P2242" s="19" t="str">
        <f aca="false">IF(I2242="","",I2242-H2242)</f>
        <v/>
      </c>
      <c r="Q2242" s="19" t="str">
        <f aca="true">IF(B2242="","",IF(N2242="No aplica","No aplica",IF(I2242="","Pendent",IF(N2242="Per substituir","Substituir",IF(OR(N2242="No localitzat",N2242="No lliurat"),"Reposar",IF(I2242&lt;H2242,"Reposar",IF(I2242&gt;H2242,"Revisar excedent",IF(AND(G2242="Sí",M2242&lt;&gt;"",M2242&lt;TODAY()),"EPI caducat",IF(AND(G2242="Sí",M2242&lt;&gt;"",M2242&lt;=TODAY()+90),"EPI caduca ≤90 dies",IF(OR(N2242="Deteriorat usable",N2242="Revisió necessària"),"Revisar","OK"))))))))))</f>
      </c>
      <c r="R2242" s="20"/>
    </row>
    <row r="2243" customFormat="false" ht="15" hidden="false" customHeight="false" outlineLevel="0" collapsed="false">
      <c r="A2243" s="19" t="n">
        <v>21</v>
      </c>
      <c r="B2243" s="19" t="n">
        <f aca="false">IFERROR(VLOOKUP(A2243,Personal!$A$6:$F$112,2,FALSE()),"")</f>
        <v>0</v>
      </c>
      <c r="C2243" s="19" t="str">
        <f aca="false">IFERROR(VLOOKUP(A2243,Personal!$A$6:$F$112,3,FALSE()),"")</f>
        <v>Olot</v>
      </c>
      <c r="D2243" s="19" t="s">
        <v>37</v>
      </c>
      <c r="E2243" s="19" t="s">
        <v>156</v>
      </c>
      <c r="F2243" s="19" t="s">
        <v>157</v>
      </c>
      <c r="G2243" s="19" t="s">
        <v>291</v>
      </c>
      <c r="H2243" s="19" t="n">
        <f aca="false">IF(OR(VLOOKUP(A2243,Personal!$A$6:$F$112,5,FALSE())&lt;&gt;"Sí",N2243="No aplica"),0,'Catàleg GRAE'!D62)</f>
        <v>1</v>
      </c>
      <c r="I2243" s="20"/>
      <c r="J2243" s="20"/>
      <c r="K2243" s="20"/>
      <c r="L2243" s="21"/>
      <c r="M2243" s="21"/>
      <c r="N2243" s="20"/>
      <c r="O2243" s="20"/>
      <c r="P2243" s="19" t="str">
        <f aca="false">IF(I2243="","",I2243-H2243)</f>
        <v/>
      </c>
      <c r="Q2243" s="19" t="str">
        <f aca="true">IF(B2243="","",IF(N2243="No aplica","No aplica",IF(I2243="","Pendent",IF(N2243="Per substituir","Substituir",IF(OR(N2243="No localitzat",N2243="No lliurat"),"Reposar",IF(I2243&lt;H2243,"Reposar",IF(I2243&gt;H2243,"Revisar excedent",IF(AND(G2243="Sí",M2243&lt;&gt;"",M2243&lt;TODAY()),"EPI caducat",IF(AND(G2243="Sí",M2243&lt;&gt;"",M2243&lt;=TODAY()+90),"EPI caduca ≤90 dies",IF(OR(N2243="Deteriorat usable",N2243="Revisió necessària"),"Revisar","OK"))))))))))</f>
      </c>
      <c r="R2243" s="20"/>
    </row>
    <row r="2244" customFormat="false" ht="15" hidden="false" customHeight="false" outlineLevel="0" collapsed="false">
      <c r="A2244" s="19" t="n">
        <v>21</v>
      </c>
      <c r="B2244" s="19" t="n">
        <f aca="false">IFERROR(VLOOKUP(A2244,Personal!$A$6:$F$112,2,FALSE()),"")</f>
        <v>0</v>
      </c>
      <c r="C2244" s="19" t="str">
        <f aca="false">IFERROR(VLOOKUP(A2244,Personal!$A$6:$F$112,3,FALSE()),"")</f>
        <v>Olot</v>
      </c>
      <c r="D2244" s="19" t="s">
        <v>37</v>
      </c>
      <c r="E2244" s="19" t="s">
        <v>158</v>
      </c>
      <c r="F2244" s="19" t="s">
        <v>159</v>
      </c>
      <c r="G2244" s="19" t="s">
        <v>291</v>
      </c>
      <c r="H2244" s="19" t="n">
        <f aca="false">IF(OR(VLOOKUP(A2244,Personal!$A$6:$F$112,5,FALSE())&lt;&gt;"Sí",N2244="No aplica"),0,'Catàleg GRAE'!D63)</f>
        <v>1</v>
      </c>
      <c r="I2244" s="20"/>
      <c r="J2244" s="20"/>
      <c r="K2244" s="20"/>
      <c r="L2244" s="21"/>
      <c r="M2244" s="21"/>
      <c r="N2244" s="20"/>
      <c r="O2244" s="20"/>
      <c r="P2244" s="19" t="str">
        <f aca="false">IF(I2244="","",I2244-H2244)</f>
        <v/>
      </c>
      <c r="Q2244" s="19" t="str">
        <f aca="true">IF(B2244="","",IF(N2244="No aplica","No aplica",IF(I2244="","Pendent",IF(N2244="Per substituir","Substituir",IF(OR(N2244="No localitzat",N2244="No lliurat"),"Reposar",IF(I2244&lt;H2244,"Reposar",IF(I2244&gt;H2244,"Revisar excedent",IF(AND(G2244="Sí",M2244&lt;&gt;"",M2244&lt;TODAY()),"EPI caducat",IF(AND(G2244="Sí",M2244&lt;&gt;"",M2244&lt;=TODAY()+90),"EPI caduca ≤90 dies",IF(OR(N2244="Deteriorat usable",N2244="Revisió necessària"),"Revisar","OK"))))))))))</f>
      </c>
      <c r="R2244" s="20"/>
    </row>
    <row r="2245" customFormat="false" ht="15" hidden="false" customHeight="false" outlineLevel="0" collapsed="false">
      <c r="A2245" s="19" t="n">
        <v>21</v>
      </c>
      <c r="B2245" s="19" t="n">
        <f aca="false">IFERROR(VLOOKUP(A2245,Personal!$A$6:$F$112,2,FALSE()),"")</f>
        <v>0</v>
      </c>
      <c r="C2245" s="19" t="str">
        <f aca="false">IFERROR(VLOOKUP(A2245,Personal!$A$6:$F$112,3,FALSE()),"")</f>
        <v>Olot</v>
      </c>
      <c r="D2245" s="19" t="s">
        <v>160</v>
      </c>
      <c r="E2245" s="19" t="s">
        <v>161</v>
      </c>
      <c r="F2245" s="19" t="s">
        <v>162</v>
      </c>
      <c r="G2245" s="19" t="s">
        <v>291</v>
      </c>
      <c r="H2245" s="19" t="n">
        <f aca="false">IF(OR(VLOOKUP(A2245,Personal!$A$6:$F$112,5,FALSE())&lt;&gt;"Sí",N2245="No aplica"),0,'Catàleg GRAE'!D64)</f>
        <v>1</v>
      </c>
      <c r="I2245" s="20"/>
      <c r="J2245" s="20"/>
      <c r="K2245" s="20"/>
      <c r="L2245" s="21"/>
      <c r="M2245" s="21"/>
      <c r="N2245" s="20"/>
      <c r="O2245" s="20"/>
      <c r="P2245" s="19" t="str">
        <f aca="false">IF(I2245="","",I2245-H2245)</f>
        <v/>
      </c>
      <c r="Q2245" s="19" t="str">
        <f aca="true">IF(B2245="","",IF(N2245="No aplica","No aplica",IF(I2245="","Pendent",IF(N2245="Per substituir","Substituir",IF(OR(N2245="No localitzat",N2245="No lliurat"),"Reposar",IF(I2245&lt;H2245,"Reposar",IF(I2245&gt;H2245,"Revisar excedent",IF(AND(G2245="Sí",M2245&lt;&gt;"",M2245&lt;TODAY()),"EPI caducat",IF(AND(G2245="Sí",M2245&lt;&gt;"",M2245&lt;=TODAY()+90),"EPI caduca ≤90 dies",IF(OR(N2245="Deteriorat usable",N2245="Revisió necessària"),"Revisar","OK"))))))))))</f>
      </c>
      <c r="R2245" s="20"/>
    </row>
    <row r="2246" customFormat="false" ht="15" hidden="false" customHeight="false" outlineLevel="0" collapsed="false">
      <c r="A2246" s="19" t="n">
        <v>21</v>
      </c>
      <c r="B2246" s="19" t="n">
        <f aca="false">IFERROR(VLOOKUP(A2246,Personal!$A$6:$F$112,2,FALSE()),"")</f>
        <v>0</v>
      </c>
      <c r="C2246" s="19" t="str">
        <f aca="false">IFERROR(VLOOKUP(A2246,Personal!$A$6:$F$112,3,FALSE()),"")</f>
        <v>Olot</v>
      </c>
      <c r="D2246" s="19" t="s">
        <v>137</v>
      </c>
      <c r="E2246" s="19" t="s">
        <v>163</v>
      </c>
      <c r="F2246" s="19" t="s">
        <v>164</v>
      </c>
      <c r="G2246" s="19" t="s">
        <v>272</v>
      </c>
      <c r="H2246" s="19" t="n">
        <f aca="false">IF(OR(VLOOKUP(A2246,Personal!$A$6:$F$112,5,FALSE())&lt;&gt;"Sí",N2246="No aplica"),0,'Catàleg GRAE'!D65)</f>
        <v>1</v>
      </c>
      <c r="I2246" s="20"/>
      <c r="J2246" s="20"/>
      <c r="K2246" s="20"/>
      <c r="L2246" s="21"/>
      <c r="M2246" s="21"/>
      <c r="N2246" s="20"/>
      <c r="O2246" s="20"/>
      <c r="P2246" s="19" t="str">
        <f aca="false">IF(I2246="","",I2246-H2246)</f>
        <v/>
      </c>
      <c r="Q2246" s="19" t="str">
        <f aca="true">IF(B2246="","",IF(N2246="No aplica","No aplica",IF(I2246="","Pendent",IF(N2246="Per substituir","Substituir",IF(OR(N2246="No localitzat",N2246="No lliurat"),"Reposar",IF(I2246&lt;H2246,"Reposar",IF(I2246&gt;H2246,"Revisar excedent",IF(AND(G2246="Sí",M2246&lt;&gt;"",M2246&lt;TODAY()),"EPI caducat",IF(AND(G2246="Sí",M2246&lt;&gt;"",M2246&lt;=TODAY()+90),"EPI caduca ≤90 dies",IF(OR(N2246="Deteriorat usable",N2246="Revisió necessària"),"Revisar","OK"))))))))))</f>
      </c>
      <c r="R2246" s="20"/>
    </row>
    <row r="2247" customFormat="false" ht="15" hidden="false" customHeight="false" outlineLevel="0" collapsed="false">
      <c r="A2247" s="19" t="n">
        <v>21</v>
      </c>
      <c r="B2247" s="19" t="n">
        <f aca="false">IFERROR(VLOOKUP(A2247,Personal!$A$6:$F$112,2,FALSE()),"")</f>
        <v>0</v>
      </c>
      <c r="C2247" s="19" t="str">
        <f aca="false">IFERROR(VLOOKUP(A2247,Personal!$A$6:$F$112,3,FALSE()),"")</f>
        <v>Olot</v>
      </c>
      <c r="D2247" s="19" t="s">
        <v>132</v>
      </c>
      <c r="E2247" s="19" t="s">
        <v>165</v>
      </c>
      <c r="F2247" s="19" t="s">
        <v>166</v>
      </c>
      <c r="G2247" s="19" t="s">
        <v>272</v>
      </c>
      <c r="H2247" s="19" t="n">
        <f aca="false">IF(OR(VLOOKUP(A2247,Personal!$A$6:$F$112,5,FALSE())&lt;&gt;"Sí",N2247="No aplica"),0,'Catàleg GRAE'!D66)</f>
        <v>1</v>
      </c>
      <c r="I2247" s="20"/>
      <c r="J2247" s="20"/>
      <c r="K2247" s="20"/>
      <c r="L2247" s="21"/>
      <c r="M2247" s="21"/>
      <c r="N2247" s="20"/>
      <c r="O2247" s="20"/>
      <c r="P2247" s="19" t="str">
        <f aca="false">IF(I2247="","",I2247-H2247)</f>
        <v/>
      </c>
      <c r="Q2247" s="19" t="str">
        <f aca="true">IF(B2247="","",IF(N2247="No aplica","No aplica",IF(I2247="","Pendent",IF(N2247="Per substituir","Substituir",IF(OR(N2247="No localitzat",N2247="No lliurat"),"Reposar",IF(I2247&lt;H2247,"Reposar",IF(I2247&gt;H2247,"Revisar excedent",IF(AND(G2247="Sí",M2247&lt;&gt;"",M2247&lt;TODAY()),"EPI caducat",IF(AND(G2247="Sí",M2247&lt;&gt;"",M2247&lt;=TODAY()+90),"EPI caduca ≤90 dies",IF(OR(N2247="Deteriorat usable",N2247="Revisió necessària"),"Revisar","OK"))))))))))</f>
      </c>
      <c r="R2247" s="20"/>
    </row>
    <row r="2248" customFormat="false" ht="15" hidden="false" customHeight="false" outlineLevel="0" collapsed="false">
      <c r="A2248" s="19" t="n">
        <v>21</v>
      </c>
      <c r="B2248" s="19" t="n">
        <f aca="false">IFERROR(VLOOKUP(A2248,Personal!$A$6:$F$112,2,FALSE()),"")</f>
        <v>0</v>
      </c>
      <c r="C2248" s="19" t="str">
        <f aca="false">IFERROR(VLOOKUP(A2248,Personal!$A$6:$F$112,3,FALSE()),"")</f>
        <v>Olot</v>
      </c>
      <c r="D2248" s="19" t="s">
        <v>71</v>
      </c>
      <c r="E2248" s="19" t="s">
        <v>167</v>
      </c>
      <c r="F2248" s="19" t="s">
        <v>168</v>
      </c>
      <c r="G2248" s="19" t="s">
        <v>291</v>
      </c>
      <c r="H2248" s="19" t="n">
        <f aca="false">IF(OR(VLOOKUP(A2248,Personal!$A$6:$F$112,5,FALSE())&lt;&gt;"Sí",N2248="No aplica"),0,'Catàleg GRAE'!D67)</f>
        <v>1</v>
      </c>
      <c r="I2248" s="20"/>
      <c r="J2248" s="20"/>
      <c r="K2248" s="20"/>
      <c r="L2248" s="21"/>
      <c r="M2248" s="21"/>
      <c r="N2248" s="20"/>
      <c r="O2248" s="20"/>
      <c r="P2248" s="19" t="str">
        <f aca="false">IF(I2248="","",I2248-H2248)</f>
        <v/>
      </c>
      <c r="Q2248" s="19" t="str">
        <f aca="true">IF(B2248="","",IF(N2248="No aplica","No aplica",IF(I2248="","Pendent",IF(N2248="Per substituir","Substituir",IF(OR(N2248="No localitzat",N2248="No lliurat"),"Reposar",IF(I2248&lt;H2248,"Reposar",IF(I2248&gt;H2248,"Revisar excedent",IF(AND(G2248="Sí",M2248&lt;&gt;"",M2248&lt;TODAY()),"EPI caducat",IF(AND(G2248="Sí",M2248&lt;&gt;"",M2248&lt;=TODAY()+90),"EPI caduca ≤90 dies",IF(OR(N2248="Deteriorat usable",N2248="Revisió necessària"),"Revisar","OK"))))))))))</f>
      </c>
      <c r="R2248" s="20"/>
    </row>
    <row r="2249" customFormat="false" ht="15" hidden="false" customHeight="false" outlineLevel="0" collapsed="false">
      <c r="A2249" s="19" t="n">
        <v>21</v>
      </c>
      <c r="B2249" s="19" t="n">
        <f aca="false">IFERROR(VLOOKUP(A2249,Personal!$A$6:$F$112,2,FALSE()),"")</f>
        <v>0</v>
      </c>
      <c r="C2249" s="19" t="str">
        <f aca="false">IFERROR(VLOOKUP(A2249,Personal!$A$6:$F$112,3,FALSE()),"")</f>
        <v>Olot</v>
      </c>
      <c r="D2249" s="19" t="s">
        <v>132</v>
      </c>
      <c r="E2249" s="19" t="s">
        <v>169</v>
      </c>
      <c r="F2249" s="19" t="s">
        <v>170</v>
      </c>
      <c r="G2249" s="19" t="s">
        <v>272</v>
      </c>
      <c r="H2249" s="19" t="n">
        <f aca="false">IF(OR(VLOOKUP(A2249,Personal!$A$6:$F$112,5,FALSE())&lt;&gt;"Sí",N2249="No aplica"),0,'Catàleg GRAE'!D68)</f>
        <v>1</v>
      </c>
      <c r="I2249" s="20"/>
      <c r="J2249" s="20"/>
      <c r="K2249" s="20"/>
      <c r="L2249" s="21"/>
      <c r="M2249" s="21"/>
      <c r="N2249" s="20"/>
      <c r="O2249" s="20"/>
      <c r="P2249" s="19" t="str">
        <f aca="false">IF(I2249="","",I2249-H2249)</f>
        <v/>
      </c>
      <c r="Q2249" s="19" t="str">
        <f aca="true">IF(B2249="","",IF(N2249="No aplica","No aplica",IF(I2249="","Pendent",IF(N2249="Per substituir","Substituir",IF(OR(N2249="No localitzat",N2249="No lliurat"),"Reposar",IF(I2249&lt;H2249,"Reposar",IF(I2249&gt;H2249,"Revisar excedent",IF(AND(G2249="Sí",M2249&lt;&gt;"",M2249&lt;TODAY()),"EPI caducat",IF(AND(G2249="Sí",M2249&lt;&gt;"",M2249&lt;=TODAY()+90),"EPI caduca ≤90 dies",IF(OR(N2249="Deteriorat usable",N2249="Revisió necessària"),"Revisar","OK"))))))))))</f>
      </c>
      <c r="R2249" s="20"/>
    </row>
    <row r="2250" customFormat="false" ht="15" hidden="false" customHeight="false" outlineLevel="0" collapsed="false">
      <c r="A2250" s="19" t="n">
        <v>21</v>
      </c>
      <c r="B2250" s="19" t="n">
        <f aca="false">IFERROR(VLOOKUP(A2250,Personal!$A$6:$F$112,2,FALSE()),"")</f>
        <v>0</v>
      </c>
      <c r="C2250" s="19" t="str">
        <f aca="false">IFERROR(VLOOKUP(A2250,Personal!$A$6:$F$112,3,FALSE()),"")</f>
        <v>Olot</v>
      </c>
      <c r="D2250" s="19" t="s">
        <v>142</v>
      </c>
      <c r="E2250" s="19" t="s">
        <v>171</v>
      </c>
      <c r="F2250" s="19" t="s">
        <v>172</v>
      </c>
      <c r="G2250" s="19" t="s">
        <v>272</v>
      </c>
      <c r="H2250" s="19" t="n">
        <f aca="false">IF(OR(VLOOKUP(A2250,Personal!$A$6:$F$112,5,FALSE())&lt;&gt;"Sí",N2250="No aplica"),0,'Catàleg GRAE'!D69)</f>
        <v>1</v>
      </c>
      <c r="I2250" s="20"/>
      <c r="J2250" s="20"/>
      <c r="K2250" s="20"/>
      <c r="L2250" s="21"/>
      <c r="M2250" s="21"/>
      <c r="N2250" s="20"/>
      <c r="O2250" s="20"/>
      <c r="P2250" s="19" t="str">
        <f aca="false">IF(I2250="","",I2250-H2250)</f>
        <v/>
      </c>
      <c r="Q2250" s="19" t="str">
        <f aca="true">IF(B2250="","",IF(N2250="No aplica","No aplica",IF(I2250="","Pendent",IF(N2250="Per substituir","Substituir",IF(OR(N2250="No localitzat",N2250="No lliurat"),"Reposar",IF(I2250&lt;H2250,"Reposar",IF(I2250&gt;H2250,"Revisar excedent",IF(AND(G2250="Sí",M2250&lt;&gt;"",M2250&lt;TODAY()),"EPI caducat",IF(AND(G2250="Sí",M2250&lt;&gt;"",M2250&lt;=TODAY()+90),"EPI caduca ≤90 dies",IF(OR(N2250="Deteriorat usable",N2250="Revisió necessària"),"Revisar","OK"))))))))))</f>
      </c>
      <c r="R2250" s="20"/>
    </row>
    <row r="2251" customFormat="false" ht="15" hidden="false" customHeight="false" outlineLevel="0" collapsed="false">
      <c r="A2251" s="19" t="n">
        <v>21</v>
      </c>
      <c r="B2251" s="19" t="n">
        <f aca="false">IFERROR(VLOOKUP(A2251,Personal!$A$6:$F$112,2,FALSE()),"")</f>
        <v>0</v>
      </c>
      <c r="C2251" s="19" t="str">
        <f aca="false">IFERROR(VLOOKUP(A2251,Personal!$A$6:$F$112,3,FALSE()),"")</f>
        <v>Olot</v>
      </c>
      <c r="D2251" s="19" t="s">
        <v>132</v>
      </c>
      <c r="E2251" s="19" t="s">
        <v>173</v>
      </c>
      <c r="F2251" s="19" t="s">
        <v>174</v>
      </c>
      <c r="G2251" s="19" t="s">
        <v>272</v>
      </c>
      <c r="H2251" s="19" t="n">
        <f aca="false">IF(OR(VLOOKUP(A2251,Personal!$A$6:$F$112,5,FALSE())&lt;&gt;"Sí",N2251="No aplica"),0,'Catàleg GRAE'!D70)</f>
        <v>1</v>
      </c>
      <c r="I2251" s="20"/>
      <c r="J2251" s="20"/>
      <c r="K2251" s="20"/>
      <c r="L2251" s="21"/>
      <c r="M2251" s="21"/>
      <c r="N2251" s="20"/>
      <c r="O2251" s="20"/>
      <c r="P2251" s="19" t="str">
        <f aca="false">IF(I2251="","",I2251-H2251)</f>
        <v/>
      </c>
      <c r="Q2251" s="19" t="str">
        <f aca="true">IF(B2251="","",IF(N2251="No aplica","No aplica",IF(I2251="","Pendent",IF(N2251="Per substituir","Substituir",IF(OR(N2251="No localitzat",N2251="No lliurat"),"Reposar",IF(I2251&lt;H2251,"Reposar",IF(I2251&gt;H2251,"Revisar excedent",IF(AND(G2251="Sí",M2251&lt;&gt;"",M2251&lt;TODAY()),"EPI caducat",IF(AND(G2251="Sí",M2251&lt;&gt;"",M2251&lt;=TODAY()+90),"EPI caduca ≤90 dies",IF(OR(N2251="Deteriorat usable",N2251="Revisió necessària"),"Revisar","OK"))))))))))</f>
      </c>
      <c r="R2251" s="20"/>
    </row>
    <row r="2252" customFormat="false" ht="15" hidden="false" customHeight="false" outlineLevel="0" collapsed="false">
      <c r="A2252" s="19" t="n">
        <v>21</v>
      </c>
      <c r="B2252" s="19" t="n">
        <f aca="false">IFERROR(VLOOKUP(A2252,Personal!$A$6:$F$112,2,FALSE()),"")</f>
        <v>0</v>
      </c>
      <c r="C2252" s="19" t="str">
        <f aca="false">IFERROR(VLOOKUP(A2252,Personal!$A$6:$F$112,3,FALSE()),"")</f>
        <v>Olot</v>
      </c>
      <c r="D2252" s="19" t="s">
        <v>132</v>
      </c>
      <c r="E2252" s="19" t="s">
        <v>175</v>
      </c>
      <c r="F2252" s="19" t="s">
        <v>176</v>
      </c>
      <c r="G2252" s="19" t="s">
        <v>272</v>
      </c>
      <c r="H2252" s="19" t="n">
        <f aca="false">IF(OR(VLOOKUP(A2252,Personal!$A$6:$F$112,5,FALSE())&lt;&gt;"Sí",N2252="No aplica"),0,'Catàleg GRAE'!D71)</f>
        <v>1</v>
      </c>
      <c r="I2252" s="20"/>
      <c r="J2252" s="20"/>
      <c r="K2252" s="20"/>
      <c r="L2252" s="21"/>
      <c r="M2252" s="21"/>
      <c r="N2252" s="20"/>
      <c r="O2252" s="20"/>
      <c r="P2252" s="19" t="str">
        <f aca="false">IF(I2252="","",I2252-H2252)</f>
        <v/>
      </c>
      <c r="Q2252" s="19" t="str">
        <f aca="true">IF(B2252="","",IF(N2252="No aplica","No aplica",IF(I2252="","Pendent",IF(N2252="Per substituir","Substituir",IF(OR(N2252="No localitzat",N2252="No lliurat"),"Reposar",IF(I2252&lt;H2252,"Reposar",IF(I2252&gt;H2252,"Revisar excedent",IF(AND(G2252="Sí",M2252&lt;&gt;"",M2252&lt;TODAY()),"EPI caducat",IF(AND(G2252="Sí",M2252&lt;&gt;"",M2252&lt;=TODAY()+90),"EPI caduca ≤90 dies",IF(OR(N2252="Deteriorat usable",N2252="Revisió necessària"),"Revisar","OK"))))))))))</f>
      </c>
      <c r="R2252" s="20"/>
    </row>
    <row r="2253" customFormat="false" ht="15" hidden="false" customHeight="false" outlineLevel="0" collapsed="false">
      <c r="A2253" s="19" t="n">
        <v>21</v>
      </c>
      <c r="B2253" s="19" t="n">
        <f aca="false">IFERROR(VLOOKUP(A2253,Personal!$A$6:$F$112,2,FALSE()),"")</f>
        <v>0</v>
      </c>
      <c r="C2253" s="19" t="str">
        <f aca="false">IFERROR(VLOOKUP(A2253,Personal!$A$6:$F$112,3,FALSE()),"")</f>
        <v>Olot</v>
      </c>
      <c r="D2253" s="19" t="s">
        <v>177</v>
      </c>
      <c r="E2253" s="19" t="s">
        <v>178</v>
      </c>
      <c r="F2253" s="19" t="s">
        <v>179</v>
      </c>
      <c r="G2253" s="19" t="s">
        <v>272</v>
      </c>
      <c r="H2253" s="19" t="n">
        <f aca="false">IF(OR(VLOOKUP(A2253,Personal!$A$6:$F$112,5,FALSE())&lt;&gt;"Sí",N2253="No aplica"),0,'Catàleg GRAE'!D72)</f>
        <v>1</v>
      </c>
      <c r="I2253" s="20"/>
      <c r="J2253" s="20"/>
      <c r="K2253" s="20"/>
      <c r="L2253" s="21"/>
      <c r="M2253" s="21"/>
      <c r="N2253" s="20"/>
      <c r="O2253" s="20"/>
      <c r="P2253" s="19" t="str">
        <f aca="false">IF(I2253="","",I2253-H2253)</f>
        <v/>
      </c>
      <c r="Q2253" s="19" t="str">
        <f aca="true">IF(B2253="","",IF(N2253="No aplica","No aplica",IF(I2253="","Pendent",IF(N2253="Per substituir","Substituir",IF(OR(N2253="No localitzat",N2253="No lliurat"),"Reposar",IF(I2253&lt;H2253,"Reposar",IF(I2253&gt;H2253,"Revisar excedent",IF(AND(G2253="Sí",M2253&lt;&gt;"",M2253&lt;TODAY()),"EPI caducat",IF(AND(G2253="Sí",M2253&lt;&gt;"",M2253&lt;=TODAY()+90),"EPI caduca ≤90 dies",IF(OR(N2253="Deteriorat usable",N2253="Revisió necessària"),"Revisar","OK"))))))))))</f>
      </c>
      <c r="R2253" s="20"/>
    </row>
    <row r="2254" customFormat="false" ht="15" hidden="false" customHeight="false" outlineLevel="0" collapsed="false">
      <c r="A2254" s="19" t="n">
        <v>21</v>
      </c>
      <c r="B2254" s="19" t="n">
        <f aca="false">IFERROR(VLOOKUP(A2254,Personal!$A$6:$F$112,2,FALSE()),"")</f>
        <v>0</v>
      </c>
      <c r="C2254" s="19" t="str">
        <f aca="false">IFERROR(VLOOKUP(A2254,Personal!$A$6:$F$112,3,FALSE()),"")</f>
        <v>Olot</v>
      </c>
      <c r="D2254" s="19" t="s">
        <v>177</v>
      </c>
      <c r="E2254" s="19" t="s">
        <v>180</v>
      </c>
      <c r="F2254" s="19" t="s">
        <v>181</v>
      </c>
      <c r="G2254" s="19" t="s">
        <v>272</v>
      </c>
      <c r="H2254" s="19" t="n">
        <f aca="false">IF(OR(VLOOKUP(A2254,Personal!$A$6:$F$112,5,FALSE())&lt;&gt;"Sí",N2254="No aplica"),0,'Catàleg GRAE'!D73)</f>
        <v>1</v>
      </c>
      <c r="I2254" s="20"/>
      <c r="J2254" s="20"/>
      <c r="K2254" s="20"/>
      <c r="L2254" s="21"/>
      <c r="M2254" s="21"/>
      <c r="N2254" s="20"/>
      <c r="O2254" s="20"/>
      <c r="P2254" s="19" t="str">
        <f aca="false">IF(I2254="","",I2254-H2254)</f>
        <v/>
      </c>
      <c r="Q2254" s="19" t="str">
        <f aca="true">IF(B2254="","",IF(N2254="No aplica","No aplica",IF(I2254="","Pendent",IF(N2254="Per substituir","Substituir",IF(OR(N2254="No localitzat",N2254="No lliurat"),"Reposar",IF(I2254&lt;H2254,"Reposar",IF(I2254&gt;H2254,"Revisar excedent",IF(AND(G2254="Sí",M2254&lt;&gt;"",M2254&lt;TODAY()),"EPI caducat",IF(AND(G2254="Sí",M2254&lt;&gt;"",M2254&lt;=TODAY()+90),"EPI caduca ≤90 dies",IF(OR(N2254="Deteriorat usable",N2254="Revisió necessària"),"Revisar","OK"))))))))))</f>
      </c>
      <c r="R2254" s="20"/>
    </row>
    <row r="2255" customFormat="false" ht="15" hidden="false" customHeight="false" outlineLevel="0" collapsed="false">
      <c r="A2255" s="19" t="n">
        <v>21</v>
      </c>
      <c r="B2255" s="19" t="n">
        <f aca="false">IFERROR(VLOOKUP(A2255,Personal!$A$6:$F$112,2,FALSE()),"")</f>
        <v>0</v>
      </c>
      <c r="C2255" s="19" t="str">
        <f aca="false">IFERROR(VLOOKUP(A2255,Personal!$A$6:$F$112,3,FALSE()),"")</f>
        <v>Olot</v>
      </c>
      <c r="D2255" s="19" t="s">
        <v>132</v>
      </c>
      <c r="E2255" s="19" t="s">
        <v>182</v>
      </c>
      <c r="F2255" s="19" t="s">
        <v>183</v>
      </c>
      <c r="G2255" s="19" t="s">
        <v>272</v>
      </c>
      <c r="H2255" s="19" t="n">
        <f aca="false">IF(OR(VLOOKUP(A2255,Personal!$A$6:$F$112,5,FALSE())&lt;&gt;"Sí",N2255="No aplica"),0,'Catàleg GRAE'!D74)</f>
        <v>1</v>
      </c>
      <c r="I2255" s="20"/>
      <c r="J2255" s="20"/>
      <c r="K2255" s="20"/>
      <c r="L2255" s="21"/>
      <c r="M2255" s="21"/>
      <c r="N2255" s="20"/>
      <c r="O2255" s="20"/>
      <c r="P2255" s="19" t="str">
        <f aca="false">IF(I2255="","",I2255-H2255)</f>
        <v/>
      </c>
      <c r="Q2255" s="19" t="str">
        <f aca="true">IF(B2255="","",IF(N2255="No aplica","No aplica",IF(I2255="","Pendent",IF(N2255="Per substituir","Substituir",IF(OR(N2255="No localitzat",N2255="No lliurat"),"Reposar",IF(I2255&lt;H2255,"Reposar",IF(I2255&gt;H2255,"Revisar excedent",IF(AND(G2255="Sí",M2255&lt;&gt;"",M2255&lt;TODAY()),"EPI caducat",IF(AND(G2255="Sí",M2255&lt;&gt;"",M2255&lt;=TODAY()+90),"EPI caduca ≤90 dies",IF(OR(N2255="Deteriorat usable",N2255="Revisió necessària"),"Revisar","OK"))))))))))</f>
      </c>
      <c r="R2255" s="20"/>
    </row>
    <row r="2256" customFormat="false" ht="15" hidden="false" customHeight="false" outlineLevel="0" collapsed="false">
      <c r="A2256" s="19" t="n">
        <v>21</v>
      </c>
      <c r="B2256" s="19" t="n">
        <f aca="false">IFERROR(VLOOKUP(A2256,Personal!$A$6:$F$112,2,FALSE()),"")</f>
        <v>0</v>
      </c>
      <c r="C2256" s="19" t="str">
        <f aca="false">IFERROR(VLOOKUP(A2256,Personal!$A$6:$F$112,3,FALSE()),"")</f>
        <v>Olot</v>
      </c>
      <c r="D2256" s="19" t="s">
        <v>177</v>
      </c>
      <c r="E2256" s="19" t="s">
        <v>184</v>
      </c>
      <c r="F2256" s="19" t="s">
        <v>185</v>
      </c>
      <c r="G2256" s="19" t="s">
        <v>272</v>
      </c>
      <c r="H2256" s="19" t="n">
        <f aca="false">IF(OR(VLOOKUP(A2256,Personal!$A$6:$F$112,5,FALSE())&lt;&gt;"Sí",N2256="No aplica"),0,'Catàleg GRAE'!D75)</f>
        <v>1</v>
      </c>
      <c r="I2256" s="20"/>
      <c r="J2256" s="20"/>
      <c r="K2256" s="20"/>
      <c r="L2256" s="21"/>
      <c r="M2256" s="21"/>
      <c r="N2256" s="20"/>
      <c r="O2256" s="20"/>
      <c r="P2256" s="19" t="str">
        <f aca="false">IF(I2256="","",I2256-H2256)</f>
        <v/>
      </c>
      <c r="Q2256" s="19" t="str">
        <f aca="true">IF(B2256="","",IF(N2256="No aplica","No aplica",IF(I2256="","Pendent",IF(N2256="Per substituir","Substituir",IF(OR(N2256="No localitzat",N2256="No lliurat"),"Reposar",IF(I2256&lt;H2256,"Reposar",IF(I2256&gt;H2256,"Revisar excedent",IF(AND(G2256="Sí",M2256&lt;&gt;"",M2256&lt;TODAY()),"EPI caducat",IF(AND(G2256="Sí",M2256&lt;&gt;"",M2256&lt;=TODAY()+90),"EPI caduca ≤90 dies",IF(OR(N2256="Deteriorat usable",N2256="Revisió necessària"),"Revisar","OK"))))))))))</f>
      </c>
      <c r="R2256" s="20"/>
    </row>
    <row r="2257" customFormat="false" ht="15" hidden="false" customHeight="false" outlineLevel="0" collapsed="false">
      <c r="A2257" s="19" t="n">
        <v>21</v>
      </c>
      <c r="B2257" s="19" t="n">
        <f aca="false">IFERROR(VLOOKUP(A2257,Personal!$A$6:$F$112,2,FALSE()),"")</f>
        <v>0</v>
      </c>
      <c r="C2257" s="19" t="str">
        <f aca="false">IFERROR(VLOOKUP(A2257,Personal!$A$6:$F$112,3,FALSE()),"")</f>
        <v>Olot</v>
      </c>
      <c r="D2257" s="19" t="s">
        <v>142</v>
      </c>
      <c r="E2257" s="19" t="s">
        <v>186</v>
      </c>
      <c r="F2257" s="19" t="s">
        <v>187</v>
      </c>
      <c r="G2257" s="19" t="s">
        <v>272</v>
      </c>
      <c r="H2257" s="19" t="n">
        <f aca="false">IF(OR(VLOOKUP(A2257,Personal!$A$6:$F$112,5,FALSE())&lt;&gt;"Sí",N2257="No aplica"),0,'Catàleg GRAE'!D76)</f>
        <v>1</v>
      </c>
      <c r="I2257" s="20"/>
      <c r="J2257" s="20"/>
      <c r="K2257" s="20"/>
      <c r="L2257" s="21"/>
      <c r="M2257" s="21"/>
      <c r="N2257" s="20"/>
      <c r="O2257" s="20"/>
      <c r="P2257" s="19" t="str">
        <f aca="false">IF(I2257="","",I2257-H2257)</f>
        <v/>
      </c>
      <c r="Q2257" s="19" t="str">
        <f aca="true">IF(B2257="","",IF(N2257="No aplica","No aplica",IF(I2257="","Pendent",IF(N2257="Per substituir","Substituir",IF(OR(N2257="No localitzat",N2257="No lliurat"),"Reposar",IF(I2257&lt;H2257,"Reposar",IF(I2257&gt;H2257,"Revisar excedent",IF(AND(G2257="Sí",M2257&lt;&gt;"",M2257&lt;TODAY()),"EPI caducat",IF(AND(G2257="Sí",M2257&lt;&gt;"",M2257&lt;=TODAY()+90),"EPI caduca ≤90 dies",IF(OR(N2257="Deteriorat usable",N2257="Revisió necessària"),"Revisar","OK"))))))))))</f>
      </c>
      <c r="R2257" s="20"/>
    </row>
    <row r="2258" customFormat="false" ht="15" hidden="false" customHeight="false" outlineLevel="0" collapsed="false">
      <c r="A2258" s="19" t="n">
        <v>21</v>
      </c>
      <c r="B2258" s="19" t="n">
        <f aca="false">IFERROR(VLOOKUP(A2258,Personal!$A$6:$F$112,2,FALSE()),"")</f>
        <v>0</v>
      </c>
      <c r="C2258" s="19" t="str">
        <f aca="false">IFERROR(VLOOKUP(A2258,Personal!$A$6:$F$112,3,FALSE()),"")</f>
        <v>Olot</v>
      </c>
      <c r="D2258" s="19" t="s">
        <v>177</v>
      </c>
      <c r="E2258" s="19" t="s">
        <v>188</v>
      </c>
      <c r="F2258" s="19" t="s">
        <v>189</v>
      </c>
      <c r="G2258" s="19" t="s">
        <v>272</v>
      </c>
      <c r="H2258" s="19" t="n">
        <f aca="false">IF(OR(VLOOKUP(A2258,Personal!$A$6:$F$112,5,FALSE())&lt;&gt;"Sí",N2258="No aplica"),0,'Catàleg GRAE'!D77)</f>
        <v>1</v>
      </c>
      <c r="I2258" s="20"/>
      <c r="J2258" s="20"/>
      <c r="K2258" s="20"/>
      <c r="L2258" s="21"/>
      <c r="M2258" s="21"/>
      <c r="N2258" s="20"/>
      <c r="O2258" s="20"/>
      <c r="P2258" s="19" t="str">
        <f aca="false">IF(I2258="","",I2258-H2258)</f>
        <v/>
      </c>
      <c r="Q2258" s="19" t="str">
        <f aca="true">IF(B2258="","",IF(N2258="No aplica","No aplica",IF(I2258="","Pendent",IF(N2258="Per substituir","Substituir",IF(OR(N2258="No localitzat",N2258="No lliurat"),"Reposar",IF(I2258&lt;H2258,"Reposar",IF(I2258&gt;H2258,"Revisar excedent",IF(AND(G2258="Sí",M2258&lt;&gt;"",M2258&lt;TODAY()),"EPI caducat",IF(AND(G2258="Sí",M2258&lt;&gt;"",M2258&lt;=TODAY()+90),"EPI caduca ≤90 dies",IF(OR(N2258="Deteriorat usable",N2258="Revisió necessària"),"Revisar","OK"))))))))))</f>
      </c>
      <c r="R2258" s="20"/>
    </row>
    <row r="2259" customFormat="false" ht="15" hidden="false" customHeight="false" outlineLevel="0" collapsed="false">
      <c r="A2259" s="19" t="n">
        <v>21</v>
      </c>
      <c r="B2259" s="19" t="n">
        <f aca="false">IFERROR(VLOOKUP(A2259,Personal!$A$6:$F$112,2,FALSE()),"")</f>
        <v>0</v>
      </c>
      <c r="C2259" s="19" t="str">
        <f aca="false">IFERROR(VLOOKUP(A2259,Personal!$A$6:$F$112,3,FALSE()),"")</f>
        <v>Olot</v>
      </c>
      <c r="D2259" s="19" t="s">
        <v>132</v>
      </c>
      <c r="E2259" s="19" t="s">
        <v>190</v>
      </c>
      <c r="F2259" s="19" t="s">
        <v>191</v>
      </c>
      <c r="G2259" s="19" t="s">
        <v>272</v>
      </c>
      <c r="H2259" s="19" t="n">
        <f aca="false">IF(OR(VLOOKUP(A2259,Personal!$A$6:$F$112,5,FALSE())&lt;&gt;"Sí",N2259="No aplica"),0,'Catàleg GRAE'!D78)</f>
        <v>1</v>
      </c>
      <c r="I2259" s="20"/>
      <c r="J2259" s="20"/>
      <c r="K2259" s="20"/>
      <c r="L2259" s="21"/>
      <c r="M2259" s="21"/>
      <c r="N2259" s="20"/>
      <c r="O2259" s="20"/>
      <c r="P2259" s="19" t="str">
        <f aca="false">IF(I2259="","",I2259-H2259)</f>
        <v/>
      </c>
      <c r="Q2259" s="19" t="str">
        <f aca="true">IF(B2259="","",IF(N2259="No aplica","No aplica",IF(I2259="","Pendent",IF(N2259="Per substituir","Substituir",IF(OR(N2259="No localitzat",N2259="No lliurat"),"Reposar",IF(I2259&lt;H2259,"Reposar",IF(I2259&gt;H2259,"Revisar excedent",IF(AND(G2259="Sí",M2259&lt;&gt;"",M2259&lt;TODAY()),"EPI caducat",IF(AND(G2259="Sí",M2259&lt;&gt;"",M2259&lt;=TODAY()+90),"EPI caduca ≤90 dies",IF(OR(N2259="Deteriorat usable",N2259="Revisió necessària"),"Revisar","OK"))))))))))</f>
      </c>
      <c r="R2259" s="20"/>
    </row>
    <row r="2260" customFormat="false" ht="15" hidden="false" customHeight="false" outlineLevel="0" collapsed="false">
      <c r="A2260" s="19" t="n">
        <v>21</v>
      </c>
      <c r="B2260" s="19" t="n">
        <f aca="false">IFERROR(VLOOKUP(A2260,Personal!$A$6:$F$112,2,FALSE()),"")</f>
        <v>0</v>
      </c>
      <c r="C2260" s="19" t="str">
        <f aca="false">IFERROR(VLOOKUP(A2260,Personal!$A$6:$F$112,3,FALSE()),"")</f>
        <v>Olot</v>
      </c>
      <c r="D2260" s="19" t="s">
        <v>177</v>
      </c>
      <c r="E2260" s="19" t="s">
        <v>192</v>
      </c>
      <c r="F2260" s="19" t="s">
        <v>193</v>
      </c>
      <c r="G2260" s="19" t="s">
        <v>272</v>
      </c>
      <c r="H2260" s="19" t="n">
        <f aca="false">IF(OR(VLOOKUP(A2260,Personal!$A$6:$F$112,5,FALSE())&lt;&gt;"Sí",N2260="No aplica"),0,'Catàleg GRAE'!D79)</f>
        <v>8</v>
      </c>
      <c r="I2260" s="20"/>
      <c r="J2260" s="20"/>
      <c r="K2260" s="20"/>
      <c r="L2260" s="21"/>
      <c r="M2260" s="21"/>
      <c r="N2260" s="20"/>
      <c r="O2260" s="20"/>
      <c r="P2260" s="19" t="str">
        <f aca="false">IF(I2260="","",I2260-H2260)</f>
        <v/>
      </c>
      <c r="Q2260" s="19" t="str">
        <f aca="true">IF(B2260="","",IF(N2260="No aplica","No aplica",IF(I2260="","Pendent",IF(N2260="Per substituir","Substituir",IF(OR(N2260="No localitzat",N2260="No lliurat"),"Reposar",IF(I2260&lt;H2260,"Reposar",IF(I2260&gt;H2260,"Revisar excedent",IF(AND(G2260="Sí",M2260&lt;&gt;"",M2260&lt;TODAY()),"EPI caducat",IF(AND(G2260="Sí",M2260&lt;&gt;"",M2260&lt;=TODAY()+90),"EPI caduca ≤90 dies",IF(OR(N2260="Deteriorat usable",N2260="Revisió necessària"),"Revisar","OK"))))))))))</f>
      </c>
      <c r="R2260" s="20"/>
    </row>
    <row r="2261" customFormat="false" ht="15" hidden="false" customHeight="false" outlineLevel="0" collapsed="false">
      <c r="A2261" s="19" t="n">
        <v>21</v>
      </c>
      <c r="B2261" s="19" t="n">
        <f aca="false">IFERROR(VLOOKUP(A2261,Personal!$A$6:$F$112,2,FALSE()),"")</f>
        <v>0</v>
      </c>
      <c r="C2261" s="19" t="str">
        <f aca="false">IFERROR(VLOOKUP(A2261,Personal!$A$6:$F$112,3,FALSE()),"")</f>
        <v>Olot</v>
      </c>
      <c r="D2261" s="19" t="s">
        <v>177</v>
      </c>
      <c r="E2261" s="19" t="s">
        <v>194</v>
      </c>
      <c r="F2261" s="19" t="s">
        <v>195</v>
      </c>
      <c r="G2261" s="19" t="s">
        <v>272</v>
      </c>
      <c r="H2261" s="19" t="n">
        <f aca="false">IF(OR(VLOOKUP(A2261,Personal!$A$6:$F$112,5,FALSE())&lt;&gt;"Sí",N2261="No aplica"),0,'Catàleg GRAE'!D80)</f>
        <v>2</v>
      </c>
      <c r="I2261" s="20"/>
      <c r="J2261" s="20"/>
      <c r="K2261" s="20"/>
      <c r="L2261" s="21"/>
      <c r="M2261" s="21"/>
      <c r="N2261" s="20"/>
      <c r="O2261" s="20"/>
      <c r="P2261" s="19" t="str">
        <f aca="false">IF(I2261="","",I2261-H2261)</f>
        <v/>
      </c>
      <c r="Q2261" s="19" t="str">
        <f aca="true">IF(B2261="","",IF(N2261="No aplica","No aplica",IF(I2261="","Pendent",IF(N2261="Per substituir","Substituir",IF(OR(N2261="No localitzat",N2261="No lliurat"),"Reposar",IF(I2261&lt;H2261,"Reposar",IF(I2261&gt;H2261,"Revisar excedent",IF(AND(G2261="Sí",M2261&lt;&gt;"",M2261&lt;TODAY()),"EPI caducat",IF(AND(G2261="Sí",M2261&lt;&gt;"",M2261&lt;=TODAY()+90),"EPI caduca ≤90 dies",IF(OR(N2261="Deteriorat usable",N2261="Revisió necessària"),"Revisar","OK"))))))))))</f>
      </c>
      <c r="R2261" s="20"/>
    </row>
    <row r="2262" customFormat="false" ht="15" hidden="false" customHeight="false" outlineLevel="0" collapsed="false">
      <c r="A2262" s="19" t="n">
        <v>21</v>
      </c>
      <c r="B2262" s="19" t="n">
        <f aca="false">IFERROR(VLOOKUP(A2262,Personal!$A$6:$F$112,2,FALSE()),"")</f>
        <v>0</v>
      </c>
      <c r="C2262" s="19" t="str">
        <f aca="false">IFERROR(VLOOKUP(A2262,Personal!$A$6:$F$112,3,FALSE()),"")</f>
        <v>Olot</v>
      </c>
      <c r="D2262" s="19" t="s">
        <v>177</v>
      </c>
      <c r="E2262" s="19" t="s">
        <v>196</v>
      </c>
      <c r="F2262" s="19" t="s">
        <v>197</v>
      </c>
      <c r="G2262" s="19" t="s">
        <v>272</v>
      </c>
      <c r="H2262" s="19" t="n">
        <f aca="false">IF(OR(VLOOKUP(A2262,Personal!$A$6:$F$112,5,FALSE())&lt;&gt;"Sí",N2262="No aplica"),0,'Catàleg GRAE'!D81)</f>
        <v>1</v>
      </c>
      <c r="I2262" s="20"/>
      <c r="J2262" s="20"/>
      <c r="K2262" s="20"/>
      <c r="L2262" s="21"/>
      <c r="M2262" s="21"/>
      <c r="N2262" s="20"/>
      <c r="O2262" s="20"/>
      <c r="P2262" s="19" t="str">
        <f aca="false">IF(I2262="","",I2262-H2262)</f>
        <v/>
      </c>
      <c r="Q2262" s="19" t="str">
        <f aca="true">IF(B2262="","",IF(N2262="No aplica","No aplica",IF(I2262="","Pendent",IF(N2262="Per substituir","Substituir",IF(OR(N2262="No localitzat",N2262="No lliurat"),"Reposar",IF(I2262&lt;H2262,"Reposar",IF(I2262&gt;H2262,"Revisar excedent",IF(AND(G2262="Sí",M2262&lt;&gt;"",M2262&lt;TODAY()),"EPI caducat",IF(AND(G2262="Sí",M2262&lt;&gt;"",M2262&lt;=TODAY()+90),"EPI caduca ≤90 dies",IF(OR(N2262="Deteriorat usable",N2262="Revisió necessària"),"Revisar","OK"))))))))))</f>
      </c>
      <c r="R2262" s="20"/>
    </row>
    <row r="2263" customFormat="false" ht="15" hidden="false" customHeight="false" outlineLevel="0" collapsed="false">
      <c r="A2263" s="19" t="n">
        <v>21</v>
      </c>
      <c r="B2263" s="19" t="n">
        <f aca="false">IFERROR(VLOOKUP(A2263,Personal!$A$6:$F$112,2,FALSE()),"")</f>
        <v>0</v>
      </c>
      <c r="C2263" s="19" t="str">
        <f aca="false">IFERROR(VLOOKUP(A2263,Personal!$A$6:$F$112,3,FALSE()),"")</f>
        <v>Olot</v>
      </c>
      <c r="D2263" s="19" t="s">
        <v>177</v>
      </c>
      <c r="E2263" s="19" t="s">
        <v>198</v>
      </c>
      <c r="F2263" s="19" t="s">
        <v>199</v>
      </c>
      <c r="G2263" s="19" t="s">
        <v>272</v>
      </c>
      <c r="H2263" s="19" t="n">
        <f aca="false">IF(OR(VLOOKUP(A2263,Personal!$A$6:$F$112,5,FALSE())&lt;&gt;"Sí",N2263="No aplica"),0,'Catàleg GRAE'!D82)</f>
        <v>1</v>
      </c>
      <c r="I2263" s="20"/>
      <c r="J2263" s="20"/>
      <c r="K2263" s="20"/>
      <c r="L2263" s="21"/>
      <c r="M2263" s="21"/>
      <c r="N2263" s="20"/>
      <c r="O2263" s="20"/>
      <c r="P2263" s="19" t="str">
        <f aca="false">IF(I2263="","",I2263-H2263)</f>
        <v/>
      </c>
      <c r="Q2263" s="19" t="str">
        <f aca="true">IF(B2263="","",IF(N2263="No aplica","No aplica",IF(I2263="","Pendent",IF(N2263="Per substituir","Substituir",IF(OR(N2263="No localitzat",N2263="No lliurat"),"Reposar",IF(I2263&lt;H2263,"Reposar",IF(I2263&gt;H2263,"Revisar excedent",IF(AND(G2263="Sí",M2263&lt;&gt;"",M2263&lt;TODAY()),"EPI caducat",IF(AND(G2263="Sí",M2263&lt;&gt;"",M2263&lt;=TODAY()+90),"EPI caduca ≤90 dies",IF(OR(N2263="Deteriorat usable",N2263="Revisió necessària"),"Revisar","OK"))))))))))</f>
      </c>
      <c r="R2263" s="20"/>
    </row>
    <row r="2264" customFormat="false" ht="15" hidden="false" customHeight="false" outlineLevel="0" collapsed="false">
      <c r="A2264" s="19" t="n">
        <v>21</v>
      </c>
      <c r="B2264" s="19" t="n">
        <f aca="false">IFERROR(VLOOKUP(A2264,Personal!$A$6:$F$112,2,FALSE()),"")</f>
        <v>0</v>
      </c>
      <c r="C2264" s="19" t="str">
        <f aca="false">IFERROR(VLOOKUP(A2264,Personal!$A$6:$F$112,3,FALSE()),"")</f>
        <v>Olot</v>
      </c>
      <c r="D2264" s="19" t="s">
        <v>177</v>
      </c>
      <c r="E2264" s="19" t="s">
        <v>200</v>
      </c>
      <c r="F2264" s="19" t="s">
        <v>201</v>
      </c>
      <c r="G2264" s="19" t="s">
        <v>272</v>
      </c>
      <c r="H2264" s="19" t="n">
        <f aca="false">IF(OR(VLOOKUP(A2264,Personal!$A$6:$F$112,5,FALSE())&lt;&gt;"Sí",N2264="No aplica"),0,'Catàleg GRAE'!D83)</f>
        <v>1</v>
      </c>
      <c r="I2264" s="20"/>
      <c r="J2264" s="20"/>
      <c r="K2264" s="20"/>
      <c r="L2264" s="21"/>
      <c r="M2264" s="21"/>
      <c r="N2264" s="20"/>
      <c r="O2264" s="20"/>
      <c r="P2264" s="19" t="str">
        <f aca="false">IF(I2264="","",I2264-H2264)</f>
        <v/>
      </c>
      <c r="Q2264" s="19" t="str">
        <f aca="true">IF(B2264="","",IF(N2264="No aplica","No aplica",IF(I2264="","Pendent",IF(N2264="Per substituir","Substituir",IF(OR(N2264="No localitzat",N2264="No lliurat"),"Reposar",IF(I2264&lt;H2264,"Reposar",IF(I2264&gt;H2264,"Revisar excedent",IF(AND(G2264="Sí",M2264&lt;&gt;"",M2264&lt;TODAY()),"EPI caducat",IF(AND(G2264="Sí",M2264&lt;&gt;"",M2264&lt;=TODAY()+90),"EPI caduca ≤90 dies",IF(OR(N2264="Deteriorat usable",N2264="Revisió necessària"),"Revisar","OK"))))))))))</f>
      </c>
      <c r="R2264" s="20"/>
    </row>
    <row r="2265" customFormat="false" ht="15" hidden="false" customHeight="false" outlineLevel="0" collapsed="false">
      <c r="A2265" s="19" t="n">
        <v>21</v>
      </c>
      <c r="B2265" s="19" t="n">
        <f aca="false">IFERROR(VLOOKUP(A2265,Personal!$A$6:$F$112,2,FALSE()),"")</f>
        <v>0</v>
      </c>
      <c r="C2265" s="19" t="str">
        <f aca="false">IFERROR(VLOOKUP(A2265,Personal!$A$6:$F$112,3,FALSE()),"")</f>
        <v>Olot</v>
      </c>
      <c r="D2265" s="19" t="s">
        <v>94</v>
      </c>
      <c r="E2265" s="19" t="s">
        <v>202</v>
      </c>
      <c r="F2265" s="19" t="s">
        <v>203</v>
      </c>
      <c r="G2265" s="19" t="s">
        <v>291</v>
      </c>
      <c r="H2265" s="19" t="n">
        <f aca="false">IF(OR(VLOOKUP(A2265,Personal!$A$6:$F$112,5,FALSE())&lt;&gt;"Sí",N2265="No aplica"),0,'Catàleg GRAE'!D84)</f>
        <v>1</v>
      </c>
      <c r="I2265" s="20"/>
      <c r="J2265" s="20"/>
      <c r="K2265" s="20"/>
      <c r="L2265" s="21"/>
      <c r="M2265" s="21"/>
      <c r="N2265" s="20"/>
      <c r="O2265" s="20"/>
      <c r="P2265" s="19" t="str">
        <f aca="false">IF(I2265="","",I2265-H2265)</f>
        <v/>
      </c>
      <c r="Q2265" s="19" t="str">
        <f aca="true">IF(B2265="","",IF(N2265="No aplica","No aplica",IF(I2265="","Pendent",IF(N2265="Per substituir","Substituir",IF(OR(N2265="No localitzat",N2265="No lliurat"),"Reposar",IF(I2265&lt;H2265,"Reposar",IF(I2265&gt;H2265,"Revisar excedent",IF(AND(G2265="Sí",M2265&lt;&gt;"",M2265&lt;TODAY()),"EPI caducat",IF(AND(G2265="Sí",M2265&lt;&gt;"",M2265&lt;=TODAY()+90),"EPI caduca ≤90 dies",IF(OR(N2265="Deteriorat usable",N2265="Revisió necessària"),"Revisar","OK"))))))))))</f>
      </c>
      <c r="R2265" s="20"/>
    </row>
    <row r="2266" customFormat="false" ht="15" hidden="false" customHeight="false" outlineLevel="0" collapsed="false">
      <c r="A2266" s="19" t="n">
        <v>21</v>
      </c>
      <c r="B2266" s="19" t="n">
        <f aca="false">IFERROR(VLOOKUP(A2266,Personal!$A$6:$F$112,2,FALSE()),"")</f>
        <v>0</v>
      </c>
      <c r="C2266" s="19" t="str">
        <f aca="false">IFERROR(VLOOKUP(A2266,Personal!$A$6:$F$112,3,FALSE()),"")</f>
        <v>Olot</v>
      </c>
      <c r="D2266" s="19" t="s">
        <v>125</v>
      </c>
      <c r="E2266" s="19" t="s">
        <v>204</v>
      </c>
      <c r="F2266" s="19" t="s">
        <v>205</v>
      </c>
      <c r="G2266" s="19" t="s">
        <v>291</v>
      </c>
      <c r="H2266" s="19" t="n">
        <f aca="false">IF(OR(VLOOKUP(A2266,Personal!$A$6:$F$112,5,FALSE())&lt;&gt;"Sí",N2266="No aplica"),0,'Catàleg GRAE'!D85)</f>
        <v>1</v>
      </c>
      <c r="I2266" s="20"/>
      <c r="J2266" s="20"/>
      <c r="K2266" s="20"/>
      <c r="L2266" s="21"/>
      <c r="M2266" s="21"/>
      <c r="N2266" s="20"/>
      <c r="O2266" s="20"/>
      <c r="P2266" s="19" t="str">
        <f aca="false">IF(I2266="","",I2266-H2266)</f>
        <v/>
      </c>
      <c r="Q2266" s="19" t="str">
        <f aca="true">IF(B2266="","",IF(N2266="No aplica","No aplica",IF(I2266="","Pendent",IF(N2266="Per substituir","Substituir",IF(OR(N2266="No localitzat",N2266="No lliurat"),"Reposar",IF(I2266&lt;H2266,"Reposar",IF(I2266&gt;H2266,"Revisar excedent",IF(AND(G2266="Sí",M2266&lt;&gt;"",M2266&lt;TODAY()),"EPI caducat",IF(AND(G2266="Sí",M2266&lt;&gt;"",M2266&lt;=TODAY()+90),"EPI caduca ≤90 dies",IF(OR(N2266="Deteriorat usable",N2266="Revisió necessària"),"Revisar","OK"))))))))))</f>
      </c>
      <c r="R2266" s="20"/>
    </row>
    <row r="2267" customFormat="false" ht="15" hidden="false" customHeight="false" outlineLevel="0" collapsed="false">
      <c r="A2267" s="19" t="n">
        <v>21</v>
      </c>
      <c r="B2267" s="19" t="n">
        <f aca="false">IFERROR(VLOOKUP(A2267,Personal!$A$6:$F$112,2,FALSE()),"")</f>
        <v>0</v>
      </c>
      <c r="C2267" s="19" t="str">
        <f aca="false">IFERROR(VLOOKUP(A2267,Personal!$A$6:$F$112,3,FALSE()),"")</f>
        <v>Olot</v>
      </c>
      <c r="D2267" s="19" t="s">
        <v>153</v>
      </c>
      <c r="E2267" s="19" t="s">
        <v>206</v>
      </c>
      <c r="F2267" s="19" t="s">
        <v>207</v>
      </c>
      <c r="G2267" s="19" t="s">
        <v>272</v>
      </c>
      <c r="H2267" s="19" t="n">
        <f aca="false">IF(OR(VLOOKUP(A2267,Personal!$A$6:$F$112,5,FALSE())&lt;&gt;"Sí",N2267="No aplica"),0,'Catàleg GRAE'!D86)</f>
        <v>1</v>
      </c>
      <c r="I2267" s="20"/>
      <c r="J2267" s="20"/>
      <c r="K2267" s="20"/>
      <c r="L2267" s="21"/>
      <c r="M2267" s="21"/>
      <c r="N2267" s="20"/>
      <c r="O2267" s="20"/>
      <c r="P2267" s="19" t="str">
        <f aca="false">IF(I2267="","",I2267-H2267)</f>
        <v/>
      </c>
      <c r="Q2267" s="19" t="str">
        <f aca="true">IF(B2267="","",IF(N2267="No aplica","No aplica",IF(I2267="","Pendent",IF(N2267="Per substituir","Substituir",IF(OR(N2267="No localitzat",N2267="No lliurat"),"Reposar",IF(I2267&lt;H2267,"Reposar",IF(I2267&gt;H2267,"Revisar excedent",IF(AND(G2267="Sí",M2267&lt;&gt;"",M2267&lt;TODAY()),"EPI caducat",IF(AND(G2267="Sí",M2267&lt;&gt;"",M2267&lt;=TODAY()+90),"EPI caduca ≤90 dies",IF(OR(N2267="Deteriorat usable",N2267="Revisió necessària"),"Revisar","OK"))))))))))</f>
      </c>
      <c r="R2267" s="20"/>
    </row>
    <row r="2268" customFormat="false" ht="15" hidden="false" customHeight="false" outlineLevel="0" collapsed="false">
      <c r="A2268" s="19" t="n">
        <v>21</v>
      </c>
      <c r="B2268" s="19" t="n">
        <f aca="false">IFERROR(VLOOKUP(A2268,Personal!$A$6:$F$112,2,FALSE()),"")</f>
        <v>0</v>
      </c>
      <c r="C2268" s="19" t="str">
        <f aca="false">IFERROR(VLOOKUP(A2268,Personal!$A$6:$F$112,3,FALSE()),"")</f>
        <v>Olot</v>
      </c>
      <c r="D2268" s="19" t="s">
        <v>177</v>
      </c>
      <c r="E2268" s="19" t="s">
        <v>208</v>
      </c>
      <c r="F2268" s="19" t="s">
        <v>209</v>
      </c>
      <c r="G2268" s="19" t="s">
        <v>272</v>
      </c>
      <c r="H2268" s="19" t="n">
        <f aca="false">IF(OR(VLOOKUP(A2268,Personal!$A$6:$F$112,5,FALSE())&lt;&gt;"Sí",N2268="No aplica"),0,'Catàleg GRAE'!D87)</f>
        <v>1</v>
      </c>
      <c r="I2268" s="20"/>
      <c r="J2268" s="20"/>
      <c r="K2268" s="20"/>
      <c r="L2268" s="21"/>
      <c r="M2268" s="21"/>
      <c r="N2268" s="20"/>
      <c r="O2268" s="20"/>
      <c r="P2268" s="19" t="str">
        <f aca="false">IF(I2268="","",I2268-H2268)</f>
        <v/>
      </c>
      <c r="Q2268" s="19" t="str">
        <f aca="true">IF(B2268="","",IF(N2268="No aplica","No aplica",IF(I2268="","Pendent",IF(N2268="Per substituir","Substituir",IF(OR(N2268="No localitzat",N2268="No lliurat"),"Reposar",IF(I2268&lt;H2268,"Reposar",IF(I2268&gt;H2268,"Revisar excedent",IF(AND(G2268="Sí",M2268&lt;&gt;"",M2268&lt;TODAY()),"EPI caducat",IF(AND(G2268="Sí",M2268&lt;&gt;"",M2268&lt;=TODAY()+90),"EPI caduca ≤90 dies",IF(OR(N2268="Deteriorat usable",N2268="Revisió necessària"),"Revisar","OK"))))))))))</f>
      </c>
      <c r="R2268" s="20"/>
    </row>
    <row r="2269" customFormat="false" ht="15" hidden="false" customHeight="false" outlineLevel="0" collapsed="false">
      <c r="A2269" s="19" t="n">
        <v>21</v>
      </c>
      <c r="B2269" s="19" t="n">
        <f aca="false">IFERROR(VLOOKUP(A2269,Personal!$A$6:$F$112,2,FALSE()),"")</f>
        <v>0</v>
      </c>
      <c r="C2269" s="19" t="str">
        <f aca="false">IFERROR(VLOOKUP(A2269,Personal!$A$6:$F$112,3,FALSE()),"")</f>
        <v>Olot</v>
      </c>
      <c r="D2269" s="19" t="s">
        <v>177</v>
      </c>
      <c r="E2269" s="19" t="s">
        <v>210</v>
      </c>
      <c r="F2269" s="19" t="s">
        <v>211</v>
      </c>
      <c r="G2269" s="19" t="s">
        <v>272</v>
      </c>
      <c r="H2269" s="19" t="n">
        <f aca="false">IF(OR(VLOOKUP(A2269,Personal!$A$6:$F$112,5,FALSE())&lt;&gt;"Sí",N2269="No aplica"),0,'Catàleg GRAE'!D88)</f>
        <v>1</v>
      </c>
      <c r="I2269" s="20"/>
      <c r="J2269" s="20"/>
      <c r="K2269" s="20"/>
      <c r="L2269" s="21"/>
      <c r="M2269" s="21"/>
      <c r="N2269" s="20"/>
      <c r="O2269" s="20"/>
      <c r="P2269" s="19" t="str">
        <f aca="false">IF(I2269="","",I2269-H2269)</f>
        <v/>
      </c>
      <c r="Q2269" s="19" t="str">
        <f aca="true">IF(B2269="","",IF(N2269="No aplica","No aplica",IF(I2269="","Pendent",IF(N2269="Per substituir","Substituir",IF(OR(N2269="No localitzat",N2269="No lliurat"),"Reposar",IF(I2269&lt;H2269,"Reposar",IF(I2269&gt;H2269,"Revisar excedent",IF(AND(G2269="Sí",M2269&lt;&gt;"",M2269&lt;TODAY()),"EPI caducat",IF(AND(G2269="Sí",M2269&lt;&gt;"",M2269&lt;=TODAY()+90),"EPI caduca ≤90 dies",IF(OR(N2269="Deteriorat usable",N2269="Revisió necessària"),"Revisar","OK"))))))))))</f>
      </c>
      <c r="R2269" s="20"/>
    </row>
    <row r="2270" customFormat="false" ht="15" hidden="false" customHeight="false" outlineLevel="0" collapsed="false">
      <c r="A2270" s="19" t="n">
        <v>21</v>
      </c>
      <c r="B2270" s="19" t="n">
        <f aca="false">IFERROR(VLOOKUP(A2270,Personal!$A$6:$F$112,2,FALSE()),"")</f>
        <v>0</v>
      </c>
      <c r="C2270" s="19" t="str">
        <f aca="false">IFERROR(VLOOKUP(A2270,Personal!$A$6:$F$112,3,FALSE()),"")</f>
        <v>Olot</v>
      </c>
      <c r="D2270" s="19" t="s">
        <v>125</v>
      </c>
      <c r="E2270" s="19" t="s">
        <v>212</v>
      </c>
      <c r="F2270" s="19" t="s">
        <v>213</v>
      </c>
      <c r="G2270" s="19" t="s">
        <v>272</v>
      </c>
      <c r="H2270" s="19" t="n">
        <f aca="false">IF(OR(VLOOKUP(A2270,Personal!$A$6:$F$112,5,FALSE())&lt;&gt;"Sí",N2270="No aplica"),0,'Catàleg GRAE'!D89)</f>
        <v>1</v>
      </c>
      <c r="I2270" s="20"/>
      <c r="J2270" s="20"/>
      <c r="K2270" s="20"/>
      <c r="L2270" s="21"/>
      <c r="M2270" s="21"/>
      <c r="N2270" s="20"/>
      <c r="O2270" s="20"/>
      <c r="P2270" s="19" t="str">
        <f aca="false">IF(I2270="","",I2270-H2270)</f>
        <v/>
      </c>
      <c r="Q2270" s="19" t="str">
        <f aca="true">IF(B2270="","",IF(N2270="No aplica","No aplica",IF(I2270="","Pendent",IF(N2270="Per substituir","Substituir",IF(OR(N2270="No localitzat",N2270="No lliurat"),"Reposar",IF(I2270&lt;H2270,"Reposar",IF(I2270&gt;H2270,"Revisar excedent",IF(AND(G2270="Sí",M2270&lt;&gt;"",M2270&lt;TODAY()),"EPI caducat",IF(AND(G2270="Sí",M2270&lt;&gt;"",M2270&lt;=TODAY()+90),"EPI caduca ≤90 dies",IF(OR(N2270="Deteriorat usable",N2270="Revisió necessària"),"Revisar","OK"))))))))))</f>
      </c>
      <c r="R2270" s="20"/>
    </row>
    <row r="2271" customFormat="false" ht="15" hidden="false" customHeight="false" outlineLevel="0" collapsed="false">
      <c r="A2271" s="19" t="n">
        <v>21</v>
      </c>
      <c r="B2271" s="19" t="n">
        <f aca="false">IFERROR(VLOOKUP(A2271,Personal!$A$6:$F$112,2,FALSE()),"")</f>
        <v>0</v>
      </c>
      <c r="C2271" s="19" t="str">
        <f aca="false">IFERROR(VLOOKUP(A2271,Personal!$A$6:$F$112,3,FALSE()),"")</f>
        <v>Olot</v>
      </c>
      <c r="D2271" s="19" t="s">
        <v>40</v>
      </c>
      <c r="E2271" s="19" t="s">
        <v>214</v>
      </c>
      <c r="F2271" s="19" t="s">
        <v>215</v>
      </c>
      <c r="G2271" s="19" t="s">
        <v>291</v>
      </c>
      <c r="H2271" s="19" t="n">
        <f aca="false">IF(OR(VLOOKUP(A2271,Personal!$A$6:$F$112,5,FALSE())&lt;&gt;"Sí",N2271="No aplica"),0,'Catàleg GRAE'!D90)</f>
        <v>1</v>
      </c>
      <c r="I2271" s="20"/>
      <c r="J2271" s="20"/>
      <c r="K2271" s="20"/>
      <c r="L2271" s="21"/>
      <c r="M2271" s="21"/>
      <c r="N2271" s="20"/>
      <c r="O2271" s="20"/>
      <c r="P2271" s="19" t="str">
        <f aca="false">IF(I2271="","",I2271-H2271)</f>
        <v/>
      </c>
      <c r="Q2271" s="19" t="str">
        <f aca="true">IF(B2271="","",IF(N2271="No aplica","No aplica",IF(I2271="","Pendent",IF(N2271="Per substituir","Substituir",IF(OR(N2271="No localitzat",N2271="No lliurat"),"Reposar",IF(I2271&lt;H2271,"Reposar",IF(I2271&gt;H2271,"Revisar excedent",IF(AND(G2271="Sí",M2271&lt;&gt;"",M2271&lt;TODAY()),"EPI caducat",IF(AND(G2271="Sí",M2271&lt;&gt;"",M2271&lt;=TODAY()+90),"EPI caduca ≤90 dies",IF(OR(N2271="Deteriorat usable",N2271="Revisió necessària"),"Revisar","OK"))))))))))</f>
      </c>
      <c r="R2271" s="20"/>
    </row>
    <row r="2272" customFormat="false" ht="15" hidden="false" customHeight="false" outlineLevel="0" collapsed="false">
      <c r="A2272" s="19" t="n">
        <v>21</v>
      </c>
      <c r="B2272" s="19" t="n">
        <f aca="false">IFERROR(VLOOKUP(A2272,Personal!$A$6:$F$112,2,FALSE()),"")</f>
        <v>0</v>
      </c>
      <c r="C2272" s="19" t="str">
        <f aca="false">IFERROR(VLOOKUP(A2272,Personal!$A$6:$F$112,3,FALSE()),"")</f>
        <v>Olot</v>
      </c>
      <c r="D2272" s="19" t="s">
        <v>216</v>
      </c>
      <c r="E2272" s="19" t="s">
        <v>217</v>
      </c>
      <c r="F2272" s="19" t="s">
        <v>218</v>
      </c>
      <c r="G2272" s="19" t="s">
        <v>272</v>
      </c>
      <c r="H2272" s="19" t="n">
        <f aca="false">IF(OR(VLOOKUP(A2272,Personal!$A$6:$F$112,5,FALSE())&lt;&gt;"Sí",N2272="No aplica"),0,'Catàleg GRAE'!D91)</f>
        <v>1</v>
      </c>
      <c r="I2272" s="20"/>
      <c r="J2272" s="20"/>
      <c r="K2272" s="20"/>
      <c r="L2272" s="21"/>
      <c r="M2272" s="21"/>
      <c r="N2272" s="20"/>
      <c r="O2272" s="20"/>
      <c r="P2272" s="19" t="str">
        <f aca="false">IF(I2272="","",I2272-H2272)</f>
        <v/>
      </c>
      <c r="Q2272" s="19" t="str">
        <f aca="true">IF(B2272="","",IF(N2272="No aplica","No aplica",IF(I2272="","Pendent",IF(N2272="Per substituir","Substituir",IF(OR(N2272="No localitzat",N2272="No lliurat"),"Reposar",IF(I2272&lt;H2272,"Reposar",IF(I2272&gt;H2272,"Revisar excedent",IF(AND(G2272="Sí",M2272&lt;&gt;"",M2272&lt;TODAY()),"EPI caducat",IF(AND(G2272="Sí",M2272&lt;&gt;"",M2272&lt;=TODAY()+90),"EPI caduca ≤90 dies",IF(OR(N2272="Deteriorat usable",N2272="Revisió necessària"),"Revisar","OK"))))))))))</f>
      </c>
      <c r="R2272" s="20"/>
    </row>
    <row r="2273" customFormat="false" ht="15" hidden="false" customHeight="false" outlineLevel="0" collapsed="false">
      <c r="A2273" s="19" t="n">
        <v>21</v>
      </c>
      <c r="B2273" s="19" t="n">
        <f aca="false">IFERROR(VLOOKUP(A2273,Personal!$A$6:$F$112,2,FALSE()),"")</f>
        <v>0</v>
      </c>
      <c r="C2273" s="19" t="str">
        <f aca="false">IFERROR(VLOOKUP(A2273,Personal!$A$6:$F$112,3,FALSE()),"")</f>
        <v>Olot</v>
      </c>
      <c r="D2273" s="19" t="s">
        <v>37</v>
      </c>
      <c r="E2273" s="19" t="s">
        <v>219</v>
      </c>
      <c r="F2273" s="19" t="s">
        <v>220</v>
      </c>
      <c r="G2273" s="19" t="s">
        <v>291</v>
      </c>
      <c r="H2273" s="19" t="n">
        <f aca="false">IF(OR(VLOOKUP(A2273,Personal!$A$6:$F$112,5,FALSE())&lt;&gt;"Sí",N2273="No aplica"),0,'Catàleg GRAE'!D92)</f>
        <v>1</v>
      </c>
      <c r="I2273" s="20"/>
      <c r="J2273" s="20"/>
      <c r="K2273" s="20"/>
      <c r="L2273" s="21"/>
      <c r="M2273" s="21"/>
      <c r="N2273" s="20"/>
      <c r="O2273" s="20"/>
      <c r="P2273" s="19" t="str">
        <f aca="false">IF(I2273="","",I2273-H2273)</f>
        <v/>
      </c>
      <c r="Q2273" s="19" t="str">
        <f aca="true">IF(B2273="","",IF(N2273="No aplica","No aplica",IF(I2273="","Pendent",IF(N2273="Per substituir","Substituir",IF(OR(N2273="No localitzat",N2273="No lliurat"),"Reposar",IF(I2273&lt;H2273,"Reposar",IF(I2273&gt;H2273,"Revisar excedent",IF(AND(G2273="Sí",M2273&lt;&gt;"",M2273&lt;TODAY()),"EPI caducat",IF(AND(G2273="Sí",M2273&lt;&gt;"",M2273&lt;=TODAY()+90),"EPI caduca ≤90 dies",IF(OR(N2273="Deteriorat usable",N2273="Revisió necessària"),"Revisar","OK"))))))))))</f>
      </c>
      <c r="R2273" s="20"/>
    </row>
    <row r="2274" customFormat="false" ht="15" hidden="false" customHeight="false" outlineLevel="0" collapsed="false">
      <c r="A2274" s="19" t="n">
        <v>21</v>
      </c>
      <c r="B2274" s="19" t="n">
        <f aca="false">IFERROR(VLOOKUP(A2274,Personal!$A$6:$F$112,2,FALSE()),"")</f>
        <v>0</v>
      </c>
      <c r="C2274" s="19" t="str">
        <f aca="false">IFERROR(VLOOKUP(A2274,Personal!$A$6:$F$112,3,FALSE()),"")</f>
        <v>Olot</v>
      </c>
      <c r="D2274" s="19" t="s">
        <v>137</v>
      </c>
      <c r="E2274" s="19" t="s">
        <v>221</v>
      </c>
      <c r="F2274" s="19" t="s">
        <v>222</v>
      </c>
      <c r="G2274" s="19" t="s">
        <v>291</v>
      </c>
      <c r="H2274" s="19" t="n">
        <f aca="false">IF(OR(VLOOKUP(A2274,Personal!$A$6:$F$112,5,FALSE())&lt;&gt;"Sí",N2274="No aplica"),0,'Catàleg GRAE'!D93)</f>
        <v>1</v>
      </c>
      <c r="I2274" s="20"/>
      <c r="J2274" s="20"/>
      <c r="K2274" s="20"/>
      <c r="L2274" s="21"/>
      <c r="M2274" s="21"/>
      <c r="N2274" s="20"/>
      <c r="O2274" s="20"/>
      <c r="P2274" s="19" t="str">
        <f aca="false">IF(I2274="","",I2274-H2274)</f>
        <v/>
      </c>
      <c r="Q2274" s="19" t="str">
        <f aca="true">IF(B2274="","",IF(N2274="No aplica","No aplica",IF(I2274="","Pendent",IF(N2274="Per substituir","Substituir",IF(OR(N2274="No localitzat",N2274="No lliurat"),"Reposar",IF(I2274&lt;H2274,"Reposar",IF(I2274&gt;H2274,"Revisar excedent",IF(AND(G2274="Sí",M2274&lt;&gt;"",M2274&lt;TODAY()),"EPI caducat",IF(AND(G2274="Sí",M2274&lt;&gt;"",M2274&lt;=TODAY()+90),"EPI caduca ≤90 dies",IF(OR(N2274="Deteriorat usable",N2274="Revisió necessària"),"Revisar","OK"))))))))))</f>
      </c>
      <c r="R2274" s="20"/>
    </row>
    <row r="2275" customFormat="false" ht="15" hidden="false" customHeight="false" outlineLevel="0" collapsed="false">
      <c r="A2275" s="19" t="n">
        <v>21</v>
      </c>
      <c r="B2275" s="19" t="n">
        <f aca="false">IFERROR(VLOOKUP(A2275,Personal!$A$6:$F$112,2,FALSE()),"")</f>
        <v>0</v>
      </c>
      <c r="C2275" s="19" t="str">
        <f aca="false">IFERROR(VLOOKUP(A2275,Personal!$A$6:$F$112,3,FALSE()),"")</f>
        <v>Olot</v>
      </c>
      <c r="D2275" s="19" t="s">
        <v>137</v>
      </c>
      <c r="E2275" s="19" t="s">
        <v>223</v>
      </c>
      <c r="F2275" s="19" t="s">
        <v>224</v>
      </c>
      <c r="G2275" s="19" t="s">
        <v>291</v>
      </c>
      <c r="H2275" s="19" t="n">
        <f aca="false">IF(OR(VLOOKUP(A2275,Personal!$A$6:$F$112,5,FALSE())&lt;&gt;"Sí",N2275="No aplica"),0,'Catàleg GRAE'!D94)</f>
        <v>1</v>
      </c>
      <c r="I2275" s="20"/>
      <c r="J2275" s="20"/>
      <c r="K2275" s="20"/>
      <c r="L2275" s="21"/>
      <c r="M2275" s="21"/>
      <c r="N2275" s="20"/>
      <c r="O2275" s="20"/>
      <c r="P2275" s="19" t="str">
        <f aca="false">IF(I2275="","",I2275-H2275)</f>
        <v/>
      </c>
      <c r="Q2275" s="19" t="str">
        <f aca="true">IF(B2275="","",IF(N2275="No aplica","No aplica",IF(I2275="","Pendent",IF(N2275="Per substituir","Substituir",IF(OR(N2275="No localitzat",N2275="No lliurat"),"Reposar",IF(I2275&lt;H2275,"Reposar",IF(I2275&gt;H2275,"Revisar excedent",IF(AND(G2275="Sí",M2275&lt;&gt;"",M2275&lt;TODAY()),"EPI caducat",IF(AND(G2275="Sí",M2275&lt;&gt;"",M2275&lt;=TODAY()+90),"EPI caduca ≤90 dies",IF(OR(N2275="Deteriorat usable",N2275="Revisió necessària"),"Revisar","OK"))))))))))</f>
      </c>
      <c r="R2275" s="20"/>
    </row>
    <row r="2276" customFormat="false" ht="15" hidden="false" customHeight="false" outlineLevel="0" collapsed="false">
      <c r="A2276" s="19" t="n">
        <v>21</v>
      </c>
      <c r="B2276" s="19" t="n">
        <f aca="false">IFERROR(VLOOKUP(A2276,Personal!$A$6:$F$112,2,FALSE()),"")</f>
        <v>0</v>
      </c>
      <c r="C2276" s="19" t="str">
        <f aca="false">IFERROR(VLOOKUP(A2276,Personal!$A$6:$F$112,3,FALSE()),"")</f>
        <v>Olot</v>
      </c>
      <c r="D2276" s="19" t="s">
        <v>137</v>
      </c>
      <c r="E2276" s="19" t="s">
        <v>225</v>
      </c>
      <c r="F2276" s="19" t="s">
        <v>226</v>
      </c>
      <c r="G2276" s="19" t="s">
        <v>291</v>
      </c>
      <c r="H2276" s="19" t="n">
        <f aca="false">IF(OR(VLOOKUP(A2276,Personal!$A$6:$F$112,5,FALSE())&lt;&gt;"Sí",N2276="No aplica"),0,'Catàleg GRAE'!D95)</f>
        <v>1</v>
      </c>
      <c r="I2276" s="20"/>
      <c r="J2276" s="20"/>
      <c r="K2276" s="20"/>
      <c r="L2276" s="21"/>
      <c r="M2276" s="21"/>
      <c r="N2276" s="20"/>
      <c r="O2276" s="20"/>
      <c r="P2276" s="19" t="str">
        <f aca="false">IF(I2276="","",I2276-H2276)</f>
        <v/>
      </c>
      <c r="Q2276" s="19" t="str">
        <f aca="true">IF(B2276="","",IF(N2276="No aplica","No aplica",IF(I2276="","Pendent",IF(N2276="Per substituir","Substituir",IF(OR(N2276="No localitzat",N2276="No lliurat"),"Reposar",IF(I2276&lt;H2276,"Reposar",IF(I2276&gt;H2276,"Revisar excedent",IF(AND(G2276="Sí",M2276&lt;&gt;"",M2276&lt;TODAY()),"EPI caducat",IF(AND(G2276="Sí",M2276&lt;&gt;"",M2276&lt;=TODAY()+90),"EPI caduca ≤90 dies",IF(OR(N2276="Deteriorat usable",N2276="Revisió necessària"),"Revisar","OK"))))))))))</f>
      </c>
      <c r="R2276" s="20"/>
    </row>
    <row r="2277" customFormat="false" ht="15" hidden="false" customHeight="false" outlineLevel="0" collapsed="false">
      <c r="A2277" s="19" t="n">
        <v>21</v>
      </c>
      <c r="B2277" s="19" t="n">
        <f aca="false">IFERROR(VLOOKUP(A2277,Personal!$A$6:$F$112,2,FALSE()),"")</f>
        <v>0</v>
      </c>
      <c r="C2277" s="19" t="str">
        <f aca="false">IFERROR(VLOOKUP(A2277,Personal!$A$6:$F$112,3,FALSE()),"")</f>
        <v>Olot</v>
      </c>
      <c r="D2277" s="19" t="s">
        <v>137</v>
      </c>
      <c r="E2277" s="19" t="s">
        <v>227</v>
      </c>
      <c r="F2277" s="19" t="s">
        <v>228</v>
      </c>
      <c r="G2277" s="19" t="s">
        <v>291</v>
      </c>
      <c r="H2277" s="19" t="n">
        <f aca="false">IF(OR(VLOOKUP(A2277,Personal!$A$6:$F$112,5,FALSE())&lt;&gt;"Sí",N2277="No aplica"),0,'Catàleg GRAE'!D96)</f>
        <v>1</v>
      </c>
      <c r="I2277" s="20"/>
      <c r="J2277" s="20"/>
      <c r="K2277" s="20"/>
      <c r="L2277" s="21"/>
      <c r="M2277" s="21"/>
      <c r="N2277" s="20"/>
      <c r="O2277" s="20"/>
      <c r="P2277" s="19" t="str">
        <f aca="false">IF(I2277="","",I2277-H2277)</f>
        <v/>
      </c>
      <c r="Q2277" s="19" t="str">
        <f aca="true">IF(B2277="","",IF(N2277="No aplica","No aplica",IF(I2277="","Pendent",IF(N2277="Per substituir","Substituir",IF(OR(N2277="No localitzat",N2277="No lliurat"),"Reposar",IF(I2277&lt;H2277,"Reposar",IF(I2277&gt;H2277,"Revisar excedent",IF(AND(G2277="Sí",M2277&lt;&gt;"",M2277&lt;TODAY()),"EPI caducat",IF(AND(G2277="Sí",M2277&lt;&gt;"",M2277&lt;=TODAY()+90),"EPI caduca ≤90 dies",IF(OR(N2277="Deteriorat usable",N2277="Revisió necessària"),"Revisar","OK"))))))))))</f>
      </c>
      <c r="R2277" s="20"/>
    </row>
    <row r="2278" customFormat="false" ht="15" hidden="false" customHeight="false" outlineLevel="0" collapsed="false">
      <c r="A2278" s="19" t="n">
        <v>21</v>
      </c>
      <c r="B2278" s="19" t="n">
        <f aca="false">IFERROR(VLOOKUP(A2278,Personal!$A$6:$F$112,2,FALSE()),"")</f>
        <v>0</v>
      </c>
      <c r="C2278" s="19" t="str">
        <f aca="false">IFERROR(VLOOKUP(A2278,Personal!$A$6:$F$112,3,FALSE()),"")</f>
        <v>Olot</v>
      </c>
      <c r="D2278" s="19" t="s">
        <v>137</v>
      </c>
      <c r="E2278" s="19" t="s">
        <v>229</v>
      </c>
      <c r="F2278" s="19" t="s">
        <v>230</v>
      </c>
      <c r="G2278" s="19" t="s">
        <v>291</v>
      </c>
      <c r="H2278" s="19" t="n">
        <f aca="false">IF(OR(VLOOKUP(A2278,Personal!$A$6:$F$112,5,FALSE())&lt;&gt;"Sí",N2278="No aplica"),0,'Catàleg GRAE'!D97)</f>
        <v>1</v>
      </c>
      <c r="I2278" s="20"/>
      <c r="J2278" s="20"/>
      <c r="K2278" s="20"/>
      <c r="L2278" s="21"/>
      <c r="M2278" s="21"/>
      <c r="N2278" s="20"/>
      <c r="O2278" s="20"/>
      <c r="P2278" s="19" t="str">
        <f aca="false">IF(I2278="","",I2278-H2278)</f>
        <v/>
      </c>
      <c r="Q2278" s="19" t="str">
        <f aca="true">IF(B2278="","",IF(N2278="No aplica","No aplica",IF(I2278="","Pendent",IF(N2278="Per substituir","Substituir",IF(OR(N2278="No localitzat",N2278="No lliurat"),"Reposar",IF(I2278&lt;H2278,"Reposar",IF(I2278&gt;H2278,"Revisar excedent",IF(AND(G2278="Sí",M2278&lt;&gt;"",M2278&lt;TODAY()),"EPI caducat",IF(AND(G2278="Sí",M2278&lt;&gt;"",M2278&lt;=TODAY()+90),"EPI caduca ≤90 dies",IF(OR(N2278="Deteriorat usable",N2278="Revisió necessària"),"Revisar","OK"))))))))))</f>
      </c>
      <c r="R2278" s="20"/>
    </row>
    <row r="2279" customFormat="false" ht="15" hidden="false" customHeight="false" outlineLevel="0" collapsed="false">
      <c r="A2279" s="19" t="n">
        <v>21</v>
      </c>
      <c r="B2279" s="19" t="n">
        <f aca="false">IFERROR(VLOOKUP(A2279,Personal!$A$6:$F$112,2,FALSE()),"")</f>
        <v>0</v>
      </c>
      <c r="C2279" s="19" t="str">
        <f aca="false">IFERROR(VLOOKUP(A2279,Personal!$A$6:$F$112,3,FALSE()),"")</f>
        <v>Olot</v>
      </c>
      <c r="D2279" s="19" t="s">
        <v>137</v>
      </c>
      <c r="E2279" s="19" t="s">
        <v>231</v>
      </c>
      <c r="F2279" s="19" t="s">
        <v>232</v>
      </c>
      <c r="G2279" s="19" t="s">
        <v>291</v>
      </c>
      <c r="H2279" s="19" t="n">
        <f aca="false">IF(OR(VLOOKUP(A2279,Personal!$A$6:$F$112,5,FALSE())&lt;&gt;"Sí",N2279="No aplica"),0,'Catàleg GRAE'!D98)</f>
        <v>1</v>
      </c>
      <c r="I2279" s="20"/>
      <c r="J2279" s="20"/>
      <c r="K2279" s="20"/>
      <c r="L2279" s="21"/>
      <c r="M2279" s="21"/>
      <c r="N2279" s="20"/>
      <c r="O2279" s="20"/>
      <c r="P2279" s="19" t="str">
        <f aca="false">IF(I2279="","",I2279-H2279)</f>
        <v/>
      </c>
      <c r="Q2279" s="19" t="str">
        <f aca="true">IF(B2279="","",IF(N2279="No aplica","No aplica",IF(I2279="","Pendent",IF(N2279="Per substituir","Substituir",IF(OR(N2279="No localitzat",N2279="No lliurat"),"Reposar",IF(I2279&lt;H2279,"Reposar",IF(I2279&gt;H2279,"Revisar excedent",IF(AND(G2279="Sí",M2279&lt;&gt;"",M2279&lt;TODAY()),"EPI caducat",IF(AND(G2279="Sí",M2279&lt;&gt;"",M2279&lt;=TODAY()+90),"EPI caduca ≤90 dies",IF(OR(N2279="Deteriorat usable",N2279="Revisió necessària"),"Revisar","OK"))))))))))</f>
      </c>
      <c r="R2279" s="20"/>
    </row>
    <row r="2280" customFormat="false" ht="15" hidden="false" customHeight="false" outlineLevel="0" collapsed="false">
      <c r="A2280" s="19" t="n">
        <v>21</v>
      </c>
      <c r="B2280" s="19" t="n">
        <f aca="false">IFERROR(VLOOKUP(A2280,Personal!$A$6:$F$112,2,FALSE()),"")</f>
        <v>0</v>
      </c>
      <c r="C2280" s="19" t="str">
        <f aca="false">IFERROR(VLOOKUP(A2280,Personal!$A$6:$F$112,3,FALSE()),"")</f>
        <v>Olot</v>
      </c>
      <c r="D2280" s="19" t="s">
        <v>137</v>
      </c>
      <c r="E2280" s="19" t="s">
        <v>233</v>
      </c>
      <c r="F2280" s="19" t="s">
        <v>234</v>
      </c>
      <c r="G2280" s="19" t="s">
        <v>291</v>
      </c>
      <c r="H2280" s="19" t="n">
        <f aca="false">IF(OR(VLOOKUP(A2280,Personal!$A$6:$F$112,5,FALSE())&lt;&gt;"Sí",N2280="No aplica"),0,'Catàleg GRAE'!D99)</f>
        <v>1</v>
      </c>
      <c r="I2280" s="20"/>
      <c r="J2280" s="20"/>
      <c r="K2280" s="20"/>
      <c r="L2280" s="21"/>
      <c r="M2280" s="21"/>
      <c r="N2280" s="20"/>
      <c r="O2280" s="20"/>
      <c r="P2280" s="19" t="str">
        <f aca="false">IF(I2280="","",I2280-H2280)</f>
        <v/>
      </c>
      <c r="Q2280" s="19" t="str">
        <f aca="true">IF(B2280="","",IF(N2280="No aplica","No aplica",IF(I2280="","Pendent",IF(N2280="Per substituir","Substituir",IF(OR(N2280="No localitzat",N2280="No lliurat"),"Reposar",IF(I2280&lt;H2280,"Reposar",IF(I2280&gt;H2280,"Revisar excedent",IF(AND(G2280="Sí",M2280&lt;&gt;"",M2280&lt;TODAY()),"EPI caducat",IF(AND(G2280="Sí",M2280&lt;&gt;"",M2280&lt;=TODAY()+90),"EPI caduca ≤90 dies",IF(OR(N2280="Deteriorat usable",N2280="Revisió necessària"),"Revisar","OK"))))))))))</f>
      </c>
      <c r="R2280" s="20"/>
    </row>
    <row r="2281" customFormat="false" ht="15" hidden="false" customHeight="false" outlineLevel="0" collapsed="false">
      <c r="A2281" s="19" t="n">
        <v>21</v>
      </c>
      <c r="B2281" s="19" t="n">
        <f aca="false">IFERROR(VLOOKUP(A2281,Personal!$A$6:$F$112,2,FALSE()),"")</f>
        <v>0</v>
      </c>
      <c r="C2281" s="19" t="str">
        <f aca="false">IFERROR(VLOOKUP(A2281,Personal!$A$6:$F$112,3,FALSE()),"")</f>
        <v>Olot</v>
      </c>
      <c r="D2281" s="19" t="s">
        <v>216</v>
      </c>
      <c r="E2281" s="19" t="s">
        <v>235</v>
      </c>
      <c r="F2281" s="19" t="s">
        <v>236</v>
      </c>
      <c r="G2281" s="19" t="s">
        <v>272</v>
      </c>
      <c r="H2281" s="19" t="n">
        <f aca="false">IF(OR(VLOOKUP(A2281,Personal!$A$6:$F$112,5,FALSE())&lt;&gt;"Sí",N2281="No aplica"),0,'Catàleg GRAE'!D100)</f>
        <v>1</v>
      </c>
      <c r="I2281" s="20"/>
      <c r="J2281" s="20"/>
      <c r="K2281" s="20"/>
      <c r="L2281" s="21"/>
      <c r="M2281" s="21"/>
      <c r="N2281" s="20"/>
      <c r="O2281" s="20"/>
      <c r="P2281" s="19" t="str">
        <f aca="false">IF(I2281="","",I2281-H2281)</f>
        <v/>
      </c>
      <c r="Q2281" s="19" t="str">
        <f aca="true">IF(B2281="","",IF(N2281="No aplica","No aplica",IF(I2281="","Pendent",IF(N2281="Per substituir","Substituir",IF(OR(N2281="No localitzat",N2281="No lliurat"),"Reposar",IF(I2281&lt;H2281,"Reposar",IF(I2281&gt;H2281,"Revisar excedent",IF(AND(G2281="Sí",M2281&lt;&gt;"",M2281&lt;TODAY()),"EPI caducat",IF(AND(G2281="Sí",M2281&lt;&gt;"",M2281&lt;=TODAY()+90),"EPI caduca ≤90 dies",IF(OR(N2281="Deteriorat usable",N2281="Revisió necessària"),"Revisar","OK"))))))))))</f>
      </c>
      <c r="R2281" s="20"/>
    </row>
    <row r="2282" customFormat="false" ht="15" hidden="false" customHeight="false" outlineLevel="0" collapsed="false">
      <c r="A2282" s="19" t="n">
        <v>21</v>
      </c>
      <c r="B2282" s="19" t="n">
        <f aca="false">IFERROR(VLOOKUP(A2282,Personal!$A$6:$F$112,2,FALSE()),"")</f>
        <v>0</v>
      </c>
      <c r="C2282" s="19" t="str">
        <f aca="false">IFERROR(VLOOKUP(A2282,Personal!$A$6:$F$112,3,FALSE()),"")</f>
        <v>Olot</v>
      </c>
      <c r="D2282" s="19" t="s">
        <v>137</v>
      </c>
      <c r="E2282" s="19" t="s">
        <v>237</v>
      </c>
      <c r="F2282" s="19" t="s">
        <v>238</v>
      </c>
      <c r="G2282" s="19" t="s">
        <v>291</v>
      </c>
      <c r="H2282" s="19" t="n">
        <f aca="false">IF(OR(VLOOKUP(A2282,Personal!$A$6:$F$112,5,FALSE())&lt;&gt;"Sí",N2282="No aplica"),0,'Catàleg GRAE'!D101)</f>
        <v>1</v>
      </c>
      <c r="I2282" s="20"/>
      <c r="J2282" s="20"/>
      <c r="K2282" s="20"/>
      <c r="L2282" s="21"/>
      <c r="M2282" s="21"/>
      <c r="N2282" s="20"/>
      <c r="O2282" s="20"/>
      <c r="P2282" s="19" t="str">
        <f aca="false">IF(I2282="","",I2282-H2282)</f>
        <v/>
      </c>
      <c r="Q2282" s="19" t="str">
        <f aca="true">IF(B2282="","",IF(N2282="No aplica","No aplica",IF(I2282="","Pendent",IF(N2282="Per substituir","Substituir",IF(OR(N2282="No localitzat",N2282="No lliurat"),"Reposar",IF(I2282&lt;H2282,"Reposar",IF(I2282&gt;H2282,"Revisar excedent",IF(AND(G2282="Sí",M2282&lt;&gt;"",M2282&lt;TODAY()),"EPI caducat",IF(AND(G2282="Sí",M2282&lt;&gt;"",M2282&lt;=TODAY()+90),"EPI caduca ≤90 dies",IF(OR(N2282="Deteriorat usable",N2282="Revisió necessària"),"Revisar","OK"))))))))))</f>
      </c>
      <c r="R2282" s="20"/>
    </row>
    <row r="2283" customFormat="false" ht="15" hidden="false" customHeight="false" outlineLevel="0" collapsed="false">
      <c r="A2283" s="19" t="n">
        <v>21</v>
      </c>
      <c r="B2283" s="19" t="n">
        <f aca="false">IFERROR(VLOOKUP(A2283,Personal!$A$6:$F$112,2,FALSE()),"")</f>
        <v>0</v>
      </c>
      <c r="C2283" s="19" t="str">
        <f aca="false">IFERROR(VLOOKUP(A2283,Personal!$A$6:$F$112,3,FALSE()),"")</f>
        <v>Olot</v>
      </c>
      <c r="D2283" s="19" t="s">
        <v>37</v>
      </c>
      <c r="E2283" s="19" t="s">
        <v>239</v>
      </c>
      <c r="F2283" s="19" t="s">
        <v>240</v>
      </c>
      <c r="G2283" s="19" t="s">
        <v>291</v>
      </c>
      <c r="H2283" s="19" t="n">
        <f aca="false">IF(OR(VLOOKUP(A2283,Personal!$A$6:$F$112,5,FALSE())&lt;&gt;"Sí",N2283="No aplica"),0,'Catàleg GRAE'!D102)</f>
        <v>1</v>
      </c>
      <c r="I2283" s="20"/>
      <c r="J2283" s="20"/>
      <c r="K2283" s="20"/>
      <c r="L2283" s="21"/>
      <c r="M2283" s="21"/>
      <c r="N2283" s="20"/>
      <c r="O2283" s="20"/>
      <c r="P2283" s="19" t="str">
        <f aca="false">IF(I2283="","",I2283-H2283)</f>
        <v/>
      </c>
      <c r="Q2283" s="19" t="str">
        <f aca="true">IF(B2283="","",IF(N2283="No aplica","No aplica",IF(I2283="","Pendent",IF(N2283="Per substituir","Substituir",IF(OR(N2283="No localitzat",N2283="No lliurat"),"Reposar",IF(I2283&lt;H2283,"Reposar",IF(I2283&gt;H2283,"Revisar excedent",IF(AND(G2283="Sí",M2283&lt;&gt;"",M2283&lt;TODAY()),"EPI caducat",IF(AND(G2283="Sí",M2283&lt;&gt;"",M2283&lt;=TODAY()+90),"EPI caduca ≤90 dies",IF(OR(N2283="Deteriorat usable",N2283="Revisió necessària"),"Revisar","OK"))))))))))</f>
      </c>
      <c r="R2283" s="20"/>
    </row>
    <row r="2284" customFormat="false" ht="15" hidden="false" customHeight="false" outlineLevel="0" collapsed="false">
      <c r="A2284" s="19" t="n">
        <v>21</v>
      </c>
      <c r="B2284" s="19" t="n">
        <f aca="false">IFERROR(VLOOKUP(A2284,Personal!$A$6:$F$112,2,FALSE()),"")</f>
        <v>0</v>
      </c>
      <c r="C2284" s="19" t="str">
        <f aca="false">IFERROR(VLOOKUP(A2284,Personal!$A$6:$F$112,3,FALSE()),"")</f>
        <v>Olot</v>
      </c>
      <c r="D2284" s="19" t="s">
        <v>37</v>
      </c>
      <c r="E2284" s="19" t="s">
        <v>241</v>
      </c>
      <c r="F2284" s="19" t="s">
        <v>242</v>
      </c>
      <c r="G2284" s="19" t="s">
        <v>291</v>
      </c>
      <c r="H2284" s="19" t="n">
        <f aca="false">IF(OR(VLOOKUP(A2284,Personal!$A$6:$F$112,5,FALSE())&lt;&gt;"Sí",N2284="No aplica"),0,'Catàleg GRAE'!D103)</f>
        <v>1</v>
      </c>
      <c r="I2284" s="20"/>
      <c r="J2284" s="20"/>
      <c r="K2284" s="20"/>
      <c r="L2284" s="21"/>
      <c r="M2284" s="21"/>
      <c r="N2284" s="20"/>
      <c r="O2284" s="20"/>
      <c r="P2284" s="19" t="str">
        <f aca="false">IF(I2284="","",I2284-H2284)</f>
        <v/>
      </c>
      <c r="Q2284" s="19" t="str">
        <f aca="true">IF(B2284="","",IF(N2284="No aplica","No aplica",IF(I2284="","Pendent",IF(N2284="Per substituir","Substituir",IF(OR(N2284="No localitzat",N2284="No lliurat"),"Reposar",IF(I2284&lt;H2284,"Reposar",IF(I2284&gt;H2284,"Revisar excedent",IF(AND(G2284="Sí",M2284&lt;&gt;"",M2284&lt;TODAY()),"EPI caducat",IF(AND(G2284="Sí",M2284&lt;&gt;"",M2284&lt;=TODAY()+90),"EPI caduca ≤90 dies",IF(OR(N2284="Deteriorat usable",N2284="Revisió necessària"),"Revisar","OK"))))))))))</f>
      </c>
      <c r="R2284" s="20"/>
    </row>
    <row r="2285" customFormat="false" ht="15" hidden="false" customHeight="false" outlineLevel="0" collapsed="false">
      <c r="A2285" s="19" t="n">
        <v>21</v>
      </c>
      <c r="B2285" s="19" t="n">
        <f aca="false">IFERROR(VLOOKUP(A2285,Personal!$A$6:$F$112,2,FALSE()),"")</f>
        <v>0</v>
      </c>
      <c r="C2285" s="19" t="str">
        <f aca="false">IFERROR(VLOOKUP(A2285,Personal!$A$6:$F$112,3,FALSE()),"")</f>
        <v>Olot</v>
      </c>
      <c r="D2285" s="19" t="s">
        <v>177</v>
      </c>
      <c r="E2285" s="19" t="s">
        <v>243</v>
      </c>
      <c r="F2285" s="19" t="s">
        <v>244</v>
      </c>
      <c r="G2285" s="19" t="s">
        <v>272</v>
      </c>
      <c r="H2285" s="19" t="n">
        <f aca="false">IF(OR(VLOOKUP(A2285,Personal!$A$6:$F$112,5,FALSE())&lt;&gt;"Sí",N2285="No aplica"),0,'Catàleg GRAE'!D104)</f>
        <v>1</v>
      </c>
      <c r="I2285" s="20"/>
      <c r="J2285" s="20"/>
      <c r="K2285" s="20"/>
      <c r="L2285" s="21"/>
      <c r="M2285" s="21"/>
      <c r="N2285" s="20"/>
      <c r="O2285" s="20"/>
      <c r="P2285" s="19" t="str">
        <f aca="false">IF(I2285="","",I2285-H2285)</f>
        <v/>
      </c>
      <c r="Q2285" s="19" t="str">
        <f aca="true">IF(B2285="","",IF(N2285="No aplica","No aplica",IF(I2285="","Pendent",IF(N2285="Per substituir","Substituir",IF(OR(N2285="No localitzat",N2285="No lliurat"),"Reposar",IF(I2285&lt;H2285,"Reposar",IF(I2285&gt;H2285,"Revisar excedent",IF(AND(G2285="Sí",M2285&lt;&gt;"",M2285&lt;TODAY()),"EPI caducat",IF(AND(G2285="Sí",M2285&lt;&gt;"",M2285&lt;=TODAY()+90),"EPI caduca ≤90 dies",IF(OR(N2285="Deteriorat usable",N2285="Revisió necessària"),"Revisar","OK"))))))))))</f>
      </c>
      <c r="R2285" s="20"/>
    </row>
    <row r="2286" customFormat="false" ht="15" hidden="false" customHeight="false" outlineLevel="0" collapsed="false">
      <c r="A2286" s="19" t="n">
        <v>21</v>
      </c>
      <c r="B2286" s="19" t="n">
        <f aca="false">IFERROR(VLOOKUP(A2286,Personal!$A$6:$F$112,2,FALSE()),"")</f>
        <v>0</v>
      </c>
      <c r="C2286" s="19" t="str">
        <f aca="false">IFERROR(VLOOKUP(A2286,Personal!$A$6:$F$112,3,FALSE()),"")</f>
        <v>Olot</v>
      </c>
      <c r="D2286" s="19" t="s">
        <v>177</v>
      </c>
      <c r="E2286" s="19" t="s">
        <v>245</v>
      </c>
      <c r="F2286" s="19" t="s">
        <v>246</v>
      </c>
      <c r="G2286" s="19" t="s">
        <v>272</v>
      </c>
      <c r="H2286" s="19" t="n">
        <f aca="false">IF(OR(VLOOKUP(A2286,Personal!$A$6:$F$112,5,FALSE())&lt;&gt;"Sí",N2286="No aplica"),0,'Catàleg GRAE'!D105)</f>
        <v>1</v>
      </c>
      <c r="I2286" s="20"/>
      <c r="J2286" s="20"/>
      <c r="K2286" s="20"/>
      <c r="L2286" s="21"/>
      <c r="M2286" s="21"/>
      <c r="N2286" s="20"/>
      <c r="O2286" s="20"/>
      <c r="P2286" s="19" t="str">
        <f aca="false">IF(I2286="","",I2286-H2286)</f>
        <v/>
      </c>
      <c r="Q2286" s="19" t="str">
        <f aca="true">IF(B2286="","",IF(N2286="No aplica","No aplica",IF(I2286="","Pendent",IF(N2286="Per substituir","Substituir",IF(OR(N2286="No localitzat",N2286="No lliurat"),"Reposar",IF(I2286&lt;H2286,"Reposar",IF(I2286&gt;H2286,"Revisar excedent",IF(AND(G2286="Sí",M2286&lt;&gt;"",M2286&lt;TODAY()),"EPI caducat",IF(AND(G2286="Sí",M2286&lt;&gt;"",M2286&lt;=TODAY()+90),"EPI caduca ≤90 dies",IF(OR(N2286="Deteriorat usable",N2286="Revisió necessària"),"Revisar","OK"))))))))))</f>
      </c>
      <c r="R2286" s="20"/>
    </row>
    <row r="2287" customFormat="false" ht="15" hidden="false" customHeight="false" outlineLevel="0" collapsed="false">
      <c r="A2287" s="19" t="n">
        <v>21</v>
      </c>
      <c r="B2287" s="19" t="n">
        <f aca="false">IFERROR(VLOOKUP(A2287,Personal!$A$6:$F$112,2,FALSE()),"")</f>
        <v>0</v>
      </c>
      <c r="C2287" s="19" t="str">
        <f aca="false">IFERROR(VLOOKUP(A2287,Personal!$A$6:$F$112,3,FALSE()),"")</f>
        <v>Olot</v>
      </c>
      <c r="D2287" s="19" t="s">
        <v>177</v>
      </c>
      <c r="E2287" s="19" t="s">
        <v>247</v>
      </c>
      <c r="F2287" s="19" t="s">
        <v>248</v>
      </c>
      <c r="G2287" s="19" t="s">
        <v>272</v>
      </c>
      <c r="H2287" s="19" t="n">
        <f aca="false">IF(OR(VLOOKUP(A2287,Personal!$A$6:$F$112,5,FALSE())&lt;&gt;"Sí",N2287="No aplica"),0,'Catàleg GRAE'!D106)</f>
        <v>1</v>
      </c>
      <c r="I2287" s="20"/>
      <c r="J2287" s="20"/>
      <c r="K2287" s="20"/>
      <c r="L2287" s="21"/>
      <c r="M2287" s="21"/>
      <c r="N2287" s="20"/>
      <c r="O2287" s="20"/>
      <c r="P2287" s="19" t="str">
        <f aca="false">IF(I2287="","",I2287-H2287)</f>
        <v/>
      </c>
      <c r="Q2287" s="19" t="str">
        <f aca="true">IF(B2287="","",IF(N2287="No aplica","No aplica",IF(I2287="","Pendent",IF(N2287="Per substituir","Substituir",IF(OR(N2287="No localitzat",N2287="No lliurat"),"Reposar",IF(I2287&lt;H2287,"Reposar",IF(I2287&gt;H2287,"Revisar excedent",IF(AND(G2287="Sí",M2287&lt;&gt;"",M2287&lt;TODAY()),"EPI caducat",IF(AND(G2287="Sí",M2287&lt;&gt;"",M2287&lt;=TODAY()+90),"EPI caduca ≤90 dies",IF(OR(N2287="Deteriorat usable",N2287="Revisió necessària"),"Revisar","OK"))))))))))</f>
      </c>
      <c r="R2287" s="20"/>
    </row>
    <row r="2288" customFormat="false" ht="15" hidden="false" customHeight="false" outlineLevel="0" collapsed="false">
      <c r="A2288" s="19" t="n">
        <v>21</v>
      </c>
      <c r="B2288" s="19" t="n">
        <f aca="false">IFERROR(VLOOKUP(A2288,Personal!$A$6:$F$112,2,FALSE()),"")</f>
        <v>0</v>
      </c>
      <c r="C2288" s="19" t="str">
        <f aca="false">IFERROR(VLOOKUP(A2288,Personal!$A$6:$F$112,3,FALSE()),"")</f>
        <v>Olot</v>
      </c>
      <c r="D2288" s="19" t="s">
        <v>177</v>
      </c>
      <c r="E2288" s="19" t="s">
        <v>249</v>
      </c>
      <c r="F2288" s="19" t="s">
        <v>250</v>
      </c>
      <c r="G2288" s="19" t="s">
        <v>272</v>
      </c>
      <c r="H2288" s="19" t="n">
        <f aca="false">IF(OR(VLOOKUP(A2288,Personal!$A$6:$F$112,5,FALSE())&lt;&gt;"Sí",N2288="No aplica"),0,'Catàleg GRAE'!D107)</f>
        <v>1</v>
      </c>
      <c r="I2288" s="20"/>
      <c r="J2288" s="20"/>
      <c r="K2288" s="20"/>
      <c r="L2288" s="21"/>
      <c r="M2288" s="21"/>
      <c r="N2288" s="20"/>
      <c r="O2288" s="20"/>
      <c r="P2288" s="19" t="str">
        <f aca="false">IF(I2288="","",I2288-H2288)</f>
        <v/>
      </c>
      <c r="Q2288" s="19" t="str">
        <f aca="true">IF(B2288="","",IF(N2288="No aplica","No aplica",IF(I2288="","Pendent",IF(N2288="Per substituir","Substituir",IF(OR(N2288="No localitzat",N2288="No lliurat"),"Reposar",IF(I2288&lt;H2288,"Reposar",IF(I2288&gt;H2288,"Revisar excedent",IF(AND(G2288="Sí",M2288&lt;&gt;"",M2288&lt;TODAY()),"EPI caducat",IF(AND(G2288="Sí",M2288&lt;&gt;"",M2288&lt;=TODAY()+90),"EPI caduca ≤90 dies",IF(OR(N2288="Deteriorat usable",N2288="Revisió necessària"),"Revisar","OK"))))))))))</f>
      </c>
      <c r="R2288" s="20"/>
    </row>
    <row r="2289" customFormat="false" ht="15" hidden="false" customHeight="false" outlineLevel="0" collapsed="false">
      <c r="A2289" s="19" t="n">
        <v>21</v>
      </c>
      <c r="B2289" s="19" t="n">
        <f aca="false">IFERROR(VLOOKUP(A2289,Personal!$A$6:$F$112,2,FALSE()),"")</f>
        <v>0</v>
      </c>
      <c r="C2289" s="19" t="str">
        <f aca="false">IFERROR(VLOOKUP(A2289,Personal!$A$6:$F$112,3,FALSE()),"")</f>
        <v>Olot</v>
      </c>
      <c r="D2289" s="19" t="s">
        <v>177</v>
      </c>
      <c r="E2289" s="19" t="s">
        <v>251</v>
      </c>
      <c r="F2289" s="19" t="s">
        <v>252</v>
      </c>
      <c r="G2289" s="19" t="s">
        <v>272</v>
      </c>
      <c r="H2289" s="19" t="n">
        <f aca="false">IF(OR(VLOOKUP(A2289,Personal!$A$6:$F$112,5,FALSE())&lt;&gt;"Sí",N2289="No aplica"),0,'Catàleg GRAE'!D108)</f>
        <v>1</v>
      </c>
      <c r="I2289" s="20"/>
      <c r="J2289" s="20"/>
      <c r="K2289" s="20"/>
      <c r="L2289" s="21"/>
      <c r="M2289" s="21"/>
      <c r="N2289" s="20"/>
      <c r="O2289" s="20"/>
      <c r="P2289" s="19" t="str">
        <f aca="false">IF(I2289="","",I2289-H2289)</f>
        <v/>
      </c>
      <c r="Q2289" s="19" t="str">
        <f aca="true">IF(B2289="","",IF(N2289="No aplica","No aplica",IF(I2289="","Pendent",IF(N2289="Per substituir","Substituir",IF(OR(N2289="No localitzat",N2289="No lliurat"),"Reposar",IF(I2289&lt;H2289,"Reposar",IF(I2289&gt;H2289,"Revisar excedent",IF(AND(G2289="Sí",M2289&lt;&gt;"",M2289&lt;TODAY()),"EPI caducat",IF(AND(G2289="Sí",M2289&lt;&gt;"",M2289&lt;=TODAY()+90),"EPI caduca ≤90 dies",IF(OR(N2289="Deteriorat usable",N2289="Revisió necessària"),"Revisar","OK"))))))))))</f>
      </c>
      <c r="R2289" s="20"/>
    </row>
    <row r="2290" customFormat="false" ht="15" hidden="false" customHeight="false" outlineLevel="0" collapsed="false">
      <c r="A2290" s="19" t="n">
        <v>21</v>
      </c>
      <c r="B2290" s="19" t="n">
        <f aca="false">IFERROR(VLOOKUP(A2290,Personal!$A$6:$F$112,2,FALSE()),"")</f>
        <v>0</v>
      </c>
      <c r="C2290" s="19" t="str">
        <f aca="false">IFERROR(VLOOKUP(A2290,Personal!$A$6:$F$112,3,FALSE()),"")</f>
        <v>Olot</v>
      </c>
      <c r="D2290" s="19" t="s">
        <v>125</v>
      </c>
      <c r="E2290" s="19" t="s">
        <v>253</v>
      </c>
      <c r="F2290" s="19" t="s">
        <v>254</v>
      </c>
      <c r="G2290" s="19" t="s">
        <v>272</v>
      </c>
      <c r="H2290" s="19" t="n">
        <f aca="false">IF(OR(VLOOKUP(A2290,Personal!$A$6:$F$112,5,FALSE())&lt;&gt;"Sí",N2290="No aplica"),0,'Catàleg GRAE'!D109)</f>
        <v>1</v>
      </c>
      <c r="I2290" s="20"/>
      <c r="J2290" s="20"/>
      <c r="K2290" s="20"/>
      <c r="L2290" s="21"/>
      <c r="M2290" s="21"/>
      <c r="N2290" s="20"/>
      <c r="O2290" s="20"/>
      <c r="P2290" s="19" t="str">
        <f aca="false">IF(I2290="","",I2290-H2290)</f>
        <v/>
      </c>
      <c r="Q2290" s="19" t="str">
        <f aca="true">IF(B2290="","",IF(N2290="No aplica","No aplica",IF(I2290="","Pendent",IF(N2290="Per substituir","Substituir",IF(OR(N2290="No localitzat",N2290="No lliurat"),"Reposar",IF(I2290&lt;H2290,"Reposar",IF(I2290&gt;H2290,"Revisar excedent",IF(AND(G2290="Sí",M2290&lt;&gt;"",M2290&lt;TODAY()),"EPI caducat",IF(AND(G2290="Sí",M2290&lt;&gt;"",M2290&lt;=TODAY()+90),"EPI caduca ≤90 dies",IF(OR(N2290="Deteriorat usable",N2290="Revisió necessària"),"Revisar","OK"))))))))))</f>
      </c>
      <c r="R2290" s="20"/>
    </row>
    <row r="2291" customFormat="false" ht="15" hidden="false" customHeight="false" outlineLevel="0" collapsed="false">
      <c r="A2291" s="19" t="n">
        <v>21</v>
      </c>
      <c r="B2291" s="19" t="n">
        <f aca="false">IFERROR(VLOOKUP(A2291,Personal!$A$6:$F$112,2,FALSE()),"")</f>
        <v>0</v>
      </c>
      <c r="C2291" s="19" t="str">
        <f aca="false">IFERROR(VLOOKUP(A2291,Personal!$A$6:$F$112,3,FALSE()),"")</f>
        <v>Olot</v>
      </c>
      <c r="D2291" s="19" t="s">
        <v>177</v>
      </c>
      <c r="E2291" s="19" t="s">
        <v>255</v>
      </c>
      <c r="F2291" s="19" t="s">
        <v>256</v>
      </c>
      <c r="G2291" s="19" t="s">
        <v>272</v>
      </c>
      <c r="H2291" s="19" t="n">
        <f aca="false">IF(OR(VLOOKUP(A2291,Personal!$A$6:$F$112,5,FALSE())&lt;&gt;"Sí",N2291="No aplica"),0,'Catàleg GRAE'!D110)</f>
        <v>1</v>
      </c>
      <c r="I2291" s="20"/>
      <c r="J2291" s="20"/>
      <c r="K2291" s="20"/>
      <c r="L2291" s="21"/>
      <c r="M2291" s="21"/>
      <c r="N2291" s="20"/>
      <c r="O2291" s="20"/>
      <c r="P2291" s="19" t="str">
        <f aca="false">IF(I2291="","",I2291-H2291)</f>
        <v/>
      </c>
      <c r="Q2291" s="19" t="str">
        <f aca="true">IF(B2291="","",IF(N2291="No aplica","No aplica",IF(I2291="","Pendent",IF(N2291="Per substituir","Substituir",IF(OR(N2291="No localitzat",N2291="No lliurat"),"Reposar",IF(I2291&lt;H2291,"Reposar",IF(I2291&gt;H2291,"Revisar excedent",IF(AND(G2291="Sí",M2291&lt;&gt;"",M2291&lt;TODAY()),"EPI caducat",IF(AND(G2291="Sí",M2291&lt;&gt;"",M2291&lt;=TODAY()+90),"EPI caduca ≤90 dies",IF(OR(N2291="Deteriorat usable",N2291="Revisió necessària"),"Revisar","OK"))))))))))</f>
      </c>
      <c r="R2291" s="20"/>
    </row>
    <row r="2292" customFormat="false" ht="15" hidden="false" customHeight="false" outlineLevel="0" collapsed="false">
      <c r="A2292" s="19" t="n">
        <v>21</v>
      </c>
      <c r="B2292" s="19" t="n">
        <f aca="false">IFERROR(VLOOKUP(A2292,Personal!$A$6:$F$112,2,FALSE()),"")</f>
        <v>0</v>
      </c>
      <c r="C2292" s="19" t="str">
        <f aca="false">IFERROR(VLOOKUP(A2292,Personal!$A$6:$F$112,3,FALSE()),"")</f>
        <v>Olot</v>
      </c>
      <c r="D2292" s="19" t="s">
        <v>142</v>
      </c>
      <c r="E2292" s="19" t="s">
        <v>257</v>
      </c>
      <c r="F2292" s="19" t="s">
        <v>258</v>
      </c>
      <c r="G2292" s="19" t="s">
        <v>291</v>
      </c>
      <c r="H2292" s="19" t="n">
        <f aca="false">IF(OR(VLOOKUP(A2292,Personal!$A$6:$F$112,5,FALSE())&lt;&gt;"Sí",N2292="No aplica"),0,'Catàleg GRAE'!D111)</f>
        <v>1</v>
      </c>
      <c r="I2292" s="20"/>
      <c r="J2292" s="20"/>
      <c r="K2292" s="20"/>
      <c r="L2292" s="21"/>
      <c r="M2292" s="21"/>
      <c r="N2292" s="20"/>
      <c r="O2292" s="20"/>
      <c r="P2292" s="19" t="str">
        <f aca="false">IF(I2292="","",I2292-H2292)</f>
        <v/>
      </c>
      <c r="Q2292" s="19" t="str">
        <f aca="true">IF(B2292="","",IF(N2292="No aplica","No aplica",IF(I2292="","Pendent",IF(N2292="Per substituir","Substituir",IF(OR(N2292="No localitzat",N2292="No lliurat"),"Reposar",IF(I2292&lt;H2292,"Reposar",IF(I2292&gt;H2292,"Revisar excedent",IF(AND(G2292="Sí",M2292&lt;&gt;"",M2292&lt;TODAY()),"EPI caducat",IF(AND(G2292="Sí",M2292&lt;&gt;"",M2292&lt;=TODAY()+90),"EPI caduca ≤90 dies",IF(OR(N2292="Deteriorat usable",N2292="Revisió necessària"),"Revisar","OK"))))))))))</f>
      </c>
      <c r="R2292" s="20"/>
    </row>
    <row r="2293" customFormat="false" ht="15" hidden="false" customHeight="false" outlineLevel="0" collapsed="false">
      <c r="A2293" s="19" t="n">
        <v>21</v>
      </c>
      <c r="B2293" s="19" t="n">
        <f aca="false">IFERROR(VLOOKUP(A2293,Personal!$A$6:$F$112,2,FALSE()),"")</f>
        <v>0</v>
      </c>
      <c r="C2293" s="19" t="str">
        <f aca="false">IFERROR(VLOOKUP(A2293,Personal!$A$6:$F$112,3,FALSE()),"")</f>
        <v>Olot</v>
      </c>
      <c r="D2293" s="19" t="s">
        <v>112</v>
      </c>
      <c r="E2293" s="19" t="s">
        <v>259</v>
      </c>
      <c r="F2293" s="19" t="s">
        <v>260</v>
      </c>
      <c r="G2293" s="19" t="s">
        <v>291</v>
      </c>
      <c r="H2293" s="19" t="n">
        <f aca="false">IF(OR(VLOOKUP(A2293,Personal!$A$6:$F$112,5,FALSE())&lt;&gt;"Sí",N2293="No aplica"),0,'Catàleg GRAE'!D112)</f>
        <v>1</v>
      </c>
      <c r="I2293" s="20"/>
      <c r="J2293" s="20"/>
      <c r="K2293" s="20"/>
      <c r="L2293" s="21"/>
      <c r="M2293" s="21"/>
      <c r="N2293" s="20"/>
      <c r="O2293" s="20"/>
      <c r="P2293" s="19" t="str">
        <f aca="false">IF(I2293="","",I2293-H2293)</f>
        <v/>
      </c>
      <c r="Q2293" s="19" t="str">
        <f aca="true">IF(B2293="","",IF(N2293="No aplica","No aplica",IF(I2293="","Pendent",IF(N2293="Per substituir","Substituir",IF(OR(N2293="No localitzat",N2293="No lliurat"),"Reposar",IF(I2293&lt;H2293,"Reposar",IF(I2293&gt;H2293,"Revisar excedent",IF(AND(G2293="Sí",M2293&lt;&gt;"",M2293&lt;TODAY()),"EPI caducat",IF(AND(G2293="Sí",M2293&lt;&gt;"",M2293&lt;=TODAY()+90),"EPI caduca ≤90 dies",IF(OR(N2293="Deteriorat usable",N2293="Revisió necessària"),"Revisar","OK"))))))))))</f>
      </c>
      <c r="R2293" s="20"/>
    </row>
    <row r="2294" customFormat="false" ht="15" hidden="false" customHeight="false" outlineLevel="0" collapsed="false">
      <c r="A2294" s="19" t="n">
        <v>21</v>
      </c>
      <c r="B2294" s="19" t="n">
        <f aca="false">IFERROR(VLOOKUP(A2294,Personal!$A$6:$F$112,2,FALSE()),"")</f>
        <v>0</v>
      </c>
      <c r="C2294" s="19" t="str">
        <f aca="false">IFERROR(VLOOKUP(A2294,Personal!$A$6:$F$112,3,FALSE()),"")</f>
        <v>Olot</v>
      </c>
      <c r="D2294" s="19" t="s">
        <v>261</v>
      </c>
      <c r="E2294" s="19" t="s">
        <v>262</v>
      </c>
      <c r="F2294" s="19" t="s">
        <v>263</v>
      </c>
      <c r="G2294" s="19" t="s">
        <v>291</v>
      </c>
      <c r="H2294" s="19" t="n">
        <f aca="false">IF(OR(VLOOKUP(A2294,Personal!$A$6:$F$112,5,FALSE())&lt;&gt;"Sí",N2294="No aplica"),0,'Catàleg GRAE'!D113)</f>
        <v>1</v>
      </c>
      <c r="I2294" s="20"/>
      <c r="J2294" s="20"/>
      <c r="K2294" s="20"/>
      <c r="L2294" s="21"/>
      <c r="M2294" s="21"/>
      <c r="N2294" s="20"/>
      <c r="O2294" s="20"/>
      <c r="P2294" s="19" t="str">
        <f aca="false">IF(I2294="","",I2294-H2294)</f>
        <v/>
      </c>
      <c r="Q2294" s="19" t="str">
        <f aca="true">IF(B2294="","",IF(N2294="No aplica","No aplica",IF(I2294="","Pendent",IF(N2294="Per substituir","Substituir",IF(OR(N2294="No localitzat",N2294="No lliurat"),"Reposar",IF(I2294&lt;H2294,"Reposar",IF(I2294&gt;H2294,"Revisar excedent",IF(AND(G2294="Sí",M2294&lt;&gt;"",M2294&lt;TODAY()),"EPI caducat",IF(AND(G2294="Sí",M2294&lt;&gt;"",M2294&lt;=TODAY()+90),"EPI caduca ≤90 dies",IF(OR(N2294="Deteriorat usable",N2294="Revisió necessària"),"Revisar","OK"))))))))))</f>
      </c>
      <c r="R2294" s="20"/>
    </row>
    <row r="2295" customFormat="false" ht="15" hidden="false" customHeight="false" outlineLevel="0" collapsed="false">
      <c r="A2295" s="19" t="n">
        <v>22</v>
      </c>
      <c r="B2295" s="19" t="n">
        <f aca="false">IFERROR(VLOOKUP(A2295,Personal!$A$6:$F$112,2,FALSE()),"")</f>
        <v>0</v>
      </c>
      <c r="C2295" s="19" t="str">
        <f aca="false">IFERROR(VLOOKUP(A2295,Personal!$A$6:$F$112,3,FALSE()),"")</f>
        <v>Olot</v>
      </c>
      <c r="D2295" s="19" t="s">
        <v>26</v>
      </c>
      <c r="E2295" s="19" t="s">
        <v>27</v>
      </c>
      <c r="F2295" s="19" t="s">
        <v>28</v>
      </c>
      <c r="G2295" s="19" t="s">
        <v>291</v>
      </c>
      <c r="H2295" s="19" t="n">
        <f aca="false">IF(OR(VLOOKUP(A2295,Personal!$A$6:$F$112,5,FALSE())&lt;&gt;"Sí",N2295="No aplica"),0,'Catàleg GRAE'!D5)</f>
        <v>1</v>
      </c>
      <c r="I2295" s="20"/>
      <c r="J2295" s="20"/>
      <c r="K2295" s="20"/>
      <c r="L2295" s="21"/>
      <c r="M2295" s="21"/>
      <c r="N2295" s="20"/>
      <c r="O2295" s="20"/>
      <c r="P2295" s="19" t="str">
        <f aca="false">IF(I2295="","",I2295-H2295)</f>
        <v/>
      </c>
      <c r="Q2295" s="19" t="str">
        <f aca="true">IF(B2295="","",IF(N2295="No aplica","No aplica",IF(I2295="","Pendent",IF(N2295="Per substituir","Substituir",IF(OR(N2295="No localitzat",N2295="No lliurat"),"Reposar",IF(I2295&lt;H2295,"Reposar",IF(I2295&gt;H2295,"Revisar excedent",IF(AND(G2295="Sí",M2295&lt;&gt;"",M2295&lt;TODAY()),"EPI caducat",IF(AND(G2295="Sí",M2295&lt;&gt;"",M2295&lt;=TODAY()+90),"EPI caduca ≤90 dies",IF(OR(N2295="Deteriorat usable",N2295="Revisió necessària"),"Revisar","OK"))))))))))</f>
      </c>
      <c r="R2295" s="20"/>
    </row>
    <row r="2296" customFormat="false" ht="15" hidden="false" customHeight="false" outlineLevel="0" collapsed="false">
      <c r="A2296" s="19" t="n">
        <v>22</v>
      </c>
      <c r="B2296" s="19" t="n">
        <f aca="false">IFERROR(VLOOKUP(A2296,Personal!$A$6:$F$112,2,FALSE()),"")</f>
        <v>0</v>
      </c>
      <c r="C2296" s="19" t="str">
        <f aca="false">IFERROR(VLOOKUP(A2296,Personal!$A$6:$F$112,3,FALSE()),"")</f>
        <v>Olot</v>
      </c>
      <c r="D2296" s="19" t="s">
        <v>26</v>
      </c>
      <c r="E2296" s="19" t="s">
        <v>27</v>
      </c>
      <c r="F2296" s="19" t="s">
        <v>30</v>
      </c>
      <c r="G2296" s="19" t="s">
        <v>291</v>
      </c>
      <c r="H2296" s="19" t="n">
        <f aca="false">IF(OR(VLOOKUP(A2296,Personal!$A$6:$F$112,5,FALSE())&lt;&gt;"Sí",N2296="No aplica"),0,'Catàleg GRAE'!D6)</f>
        <v>1</v>
      </c>
      <c r="I2296" s="20"/>
      <c r="J2296" s="20"/>
      <c r="K2296" s="20"/>
      <c r="L2296" s="21"/>
      <c r="M2296" s="21"/>
      <c r="N2296" s="20"/>
      <c r="O2296" s="20"/>
      <c r="P2296" s="19" t="str">
        <f aca="false">IF(I2296="","",I2296-H2296)</f>
        <v/>
      </c>
      <c r="Q2296" s="19" t="str">
        <f aca="true">IF(B2296="","",IF(N2296="No aplica","No aplica",IF(I2296="","Pendent",IF(N2296="Per substituir","Substituir",IF(OR(N2296="No localitzat",N2296="No lliurat"),"Reposar",IF(I2296&lt;H2296,"Reposar",IF(I2296&gt;H2296,"Revisar excedent",IF(AND(G2296="Sí",M2296&lt;&gt;"",M2296&lt;TODAY()),"EPI caducat",IF(AND(G2296="Sí",M2296&lt;&gt;"",M2296&lt;=TODAY()+90),"EPI caduca ≤90 dies",IF(OR(N2296="Deteriorat usable",N2296="Revisió necessària"),"Revisar","OK"))))))))))</f>
      </c>
      <c r="R2296" s="20"/>
    </row>
    <row r="2297" customFormat="false" ht="15" hidden="false" customHeight="false" outlineLevel="0" collapsed="false">
      <c r="A2297" s="19" t="n">
        <v>22</v>
      </c>
      <c r="B2297" s="19" t="n">
        <f aca="false">IFERROR(VLOOKUP(A2297,Personal!$A$6:$F$112,2,FALSE()),"")</f>
        <v>0</v>
      </c>
      <c r="C2297" s="19" t="str">
        <f aca="false">IFERROR(VLOOKUP(A2297,Personal!$A$6:$F$112,3,FALSE()),"")</f>
        <v>Olot</v>
      </c>
      <c r="D2297" s="19" t="s">
        <v>26</v>
      </c>
      <c r="E2297" s="19" t="s">
        <v>31</v>
      </c>
      <c r="F2297" s="19" t="s">
        <v>32</v>
      </c>
      <c r="G2297" s="19" t="s">
        <v>272</v>
      </c>
      <c r="H2297" s="19" t="n">
        <f aca="false">IF(OR(VLOOKUP(A2297,Personal!$A$6:$F$112,5,FALSE())&lt;&gt;"Sí",N2297="No aplica"),0,'Catàleg GRAE'!D7)</f>
        <v>1</v>
      </c>
      <c r="I2297" s="20"/>
      <c r="J2297" s="20"/>
      <c r="K2297" s="20"/>
      <c r="L2297" s="21"/>
      <c r="M2297" s="21"/>
      <c r="N2297" s="20"/>
      <c r="O2297" s="20"/>
      <c r="P2297" s="19" t="str">
        <f aca="false">IF(I2297="","",I2297-H2297)</f>
        <v/>
      </c>
      <c r="Q2297" s="19" t="str">
        <f aca="true">IF(B2297="","",IF(N2297="No aplica","No aplica",IF(I2297="","Pendent",IF(N2297="Per substituir","Substituir",IF(OR(N2297="No localitzat",N2297="No lliurat"),"Reposar",IF(I2297&lt;H2297,"Reposar",IF(I2297&gt;H2297,"Revisar excedent",IF(AND(G2297="Sí",M2297&lt;&gt;"",M2297&lt;TODAY()),"EPI caducat",IF(AND(G2297="Sí",M2297&lt;&gt;"",M2297&lt;=TODAY()+90),"EPI caduca ≤90 dies",IF(OR(N2297="Deteriorat usable",N2297="Revisió necessària"),"Revisar","OK"))))))))))</f>
      </c>
      <c r="R2297" s="20"/>
    </row>
    <row r="2298" customFormat="false" ht="15" hidden="false" customHeight="false" outlineLevel="0" collapsed="false">
      <c r="A2298" s="19" t="n">
        <v>22</v>
      </c>
      <c r="B2298" s="19" t="n">
        <f aca="false">IFERROR(VLOOKUP(A2298,Personal!$A$6:$F$112,2,FALSE()),"")</f>
        <v>0</v>
      </c>
      <c r="C2298" s="19" t="str">
        <f aca="false">IFERROR(VLOOKUP(A2298,Personal!$A$6:$F$112,3,FALSE()),"")</f>
        <v>Olot</v>
      </c>
      <c r="D2298" s="19" t="s">
        <v>26</v>
      </c>
      <c r="E2298" s="19" t="s">
        <v>33</v>
      </c>
      <c r="F2298" s="19" t="s">
        <v>34</v>
      </c>
      <c r="G2298" s="19" t="s">
        <v>291</v>
      </c>
      <c r="H2298" s="19" t="n">
        <f aca="false">IF(OR(VLOOKUP(A2298,Personal!$A$6:$F$112,5,FALSE())&lt;&gt;"Sí",N2298="No aplica"),0,'Catàleg GRAE'!D8)</f>
        <v>2</v>
      </c>
      <c r="I2298" s="20"/>
      <c r="J2298" s="20"/>
      <c r="K2298" s="20"/>
      <c r="L2298" s="21"/>
      <c r="M2298" s="21"/>
      <c r="N2298" s="20"/>
      <c r="O2298" s="20"/>
      <c r="P2298" s="19" t="str">
        <f aca="false">IF(I2298="","",I2298-H2298)</f>
        <v/>
      </c>
      <c r="Q2298" s="19" t="str">
        <f aca="true">IF(B2298="","",IF(N2298="No aplica","No aplica",IF(I2298="","Pendent",IF(N2298="Per substituir","Substituir",IF(OR(N2298="No localitzat",N2298="No lliurat"),"Reposar",IF(I2298&lt;H2298,"Reposar",IF(I2298&gt;H2298,"Revisar excedent",IF(AND(G2298="Sí",M2298&lt;&gt;"",M2298&lt;TODAY()),"EPI caducat",IF(AND(G2298="Sí",M2298&lt;&gt;"",M2298&lt;=TODAY()+90),"EPI caduca ≤90 dies",IF(OR(N2298="Deteriorat usable",N2298="Revisió necessària"),"Revisar","OK"))))))))))</f>
      </c>
      <c r="R2298" s="20"/>
    </row>
    <row r="2299" customFormat="false" ht="15" hidden="false" customHeight="false" outlineLevel="0" collapsed="false">
      <c r="A2299" s="19" t="n">
        <v>22</v>
      </c>
      <c r="B2299" s="19" t="n">
        <f aca="false">IFERROR(VLOOKUP(A2299,Personal!$A$6:$F$112,2,FALSE()),"")</f>
        <v>0</v>
      </c>
      <c r="C2299" s="19" t="str">
        <f aca="false">IFERROR(VLOOKUP(A2299,Personal!$A$6:$F$112,3,FALSE()),"")</f>
        <v>Olot</v>
      </c>
      <c r="D2299" s="19" t="s">
        <v>26</v>
      </c>
      <c r="E2299" s="19" t="s">
        <v>35</v>
      </c>
      <c r="F2299" s="19" t="s">
        <v>36</v>
      </c>
      <c r="G2299" s="19" t="s">
        <v>291</v>
      </c>
      <c r="H2299" s="19" t="n">
        <f aca="false">IF(OR(VLOOKUP(A2299,Personal!$A$6:$F$112,5,FALSE())&lt;&gt;"Sí",N2299="No aplica"),0,'Catàleg GRAE'!D9)</f>
        <v>1</v>
      </c>
      <c r="I2299" s="20"/>
      <c r="J2299" s="20"/>
      <c r="K2299" s="20"/>
      <c r="L2299" s="21"/>
      <c r="M2299" s="21"/>
      <c r="N2299" s="20"/>
      <c r="O2299" s="20"/>
      <c r="P2299" s="19" t="str">
        <f aca="false">IF(I2299="","",I2299-H2299)</f>
        <v/>
      </c>
      <c r="Q2299" s="19" t="str">
        <f aca="true">IF(B2299="","",IF(N2299="No aplica","No aplica",IF(I2299="","Pendent",IF(N2299="Per substituir","Substituir",IF(OR(N2299="No localitzat",N2299="No lliurat"),"Reposar",IF(I2299&lt;H2299,"Reposar",IF(I2299&gt;H2299,"Revisar excedent",IF(AND(G2299="Sí",M2299&lt;&gt;"",M2299&lt;TODAY()),"EPI caducat",IF(AND(G2299="Sí",M2299&lt;&gt;"",M2299&lt;=TODAY()+90),"EPI caduca ≤90 dies",IF(OR(N2299="Deteriorat usable",N2299="Revisió necessària"),"Revisar","OK"))))))))))</f>
      </c>
      <c r="R2299" s="20"/>
    </row>
    <row r="2300" customFormat="false" ht="15" hidden="false" customHeight="false" outlineLevel="0" collapsed="false">
      <c r="A2300" s="19" t="n">
        <v>22</v>
      </c>
      <c r="B2300" s="19" t="n">
        <f aca="false">IFERROR(VLOOKUP(A2300,Personal!$A$6:$F$112,2,FALSE()),"")</f>
        <v>0</v>
      </c>
      <c r="C2300" s="19" t="str">
        <f aca="false">IFERROR(VLOOKUP(A2300,Personal!$A$6:$F$112,3,FALSE()),"")</f>
        <v>Olot</v>
      </c>
      <c r="D2300" s="19" t="s">
        <v>37</v>
      </c>
      <c r="E2300" s="19" t="s">
        <v>38</v>
      </c>
      <c r="F2300" s="19" t="s">
        <v>39</v>
      </c>
      <c r="G2300" s="19" t="s">
        <v>291</v>
      </c>
      <c r="H2300" s="19" t="n">
        <f aca="false">IF(OR(VLOOKUP(A2300,Personal!$A$6:$F$112,5,FALSE())&lt;&gt;"Sí",N2300="No aplica"),0,'Catàleg GRAE'!D10)</f>
        <v>1</v>
      </c>
      <c r="I2300" s="20"/>
      <c r="J2300" s="20"/>
      <c r="K2300" s="20"/>
      <c r="L2300" s="21"/>
      <c r="M2300" s="21"/>
      <c r="N2300" s="20"/>
      <c r="O2300" s="20"/>
      <c r="P2300" s="19" t="str">
        <f aca="false">IF(I2300="","",I2300-H2300)</f>
        <v/>
      </c>
      <c r="Q2300" s="19" t="str">
        <f aca="true">IF(B2300="","",IF(N2300="No aplica","No aplica",IF(I2300="","Pendent",IF(N2300="Per substituir","Substituir",IF(OR(N2300="No localitzat",N2300="No lliurat"),"Reposar",IF(I2300&lt;H2300,"Reposar",IF(I2300&gt;H2300,"Revisar excedent",IF(AND(G2300="Sí",M2300&lt;&gt;"",M2300&lt;TODAY()),"EPI caducat",IF(AND(G2300="Sí",M2300&lt;&gt;"",M2300&lt;=TODAY()+90),"EPI caduca ≤90 dies",IF(OR(N2300="Deteriorat usable",N2300="Revisió necessària"),"Revisar","OK"))))))))))</f>
      </c>
      <c r="R2300" s="20"/>
    </row>
    <row r="2301" customFormat="false" ht="15" hidden="false" customHeight="false" outlineLevel="0" collapsed="false">
      <c r="A2301" s="19" t="n">
        <v>22</v>
      </c>
      <c r="B2301" s="19" t="n">
        <f aca="false">IFERROR(VLOOKUP(A2301,Personal!$A$6:$F$112,2,FALSE()),"")</f>
        <v>0</v>
      </c>
      <c r="C2301" s="19" t="str">
        <f aca="false">IFERROR(VLOOKUP(A2301,Personal!$A$6:$F$112,3,FALSE()),"")</f>
        <v>Olot</v>
      </c>
      <c r="D2301" s="19" t="s">
        <v>40</v>
      </c>
      <c r="E2301" s="19" t="s">
        <v>41</v>
      </c>
      <c r="F2301" s="19" t="s">
        <v>42</v>
      </c>
      <c r="G2301" s="19" t="s">
        <v>272</v>
      </c>
      <c r="H2301" s="19" t="n">
        <f aca="false">IF(OR(VLOOKUP(A2301,Personal!$A$6:$F$112,5,FALSE())&lt;&gt;"Sí",N2301="No aplica"),0,'Catàleg GRAE'!D11)</f>
        <v>1</v>
      </c>
      <c r="I2301" s="20"/>
      <c r="J2301" s="20"/>
      <c r="K2301" s="20"/>
      <c r="L2301" s="21"/>
      <c r="M2301" s="21"/>
      <c r="N2301" s="20"/>
      <c r="O2301" s="20"/>
      <c r="P2301" s="19" t="str">
        <f aca="false">IF(I2301="","",I2301-H2301)</f>
        <v/>
      </c>
      <c r="Q2301" s="19" t="str">
        <f aca="true">IF(B2301="","",IF(N2301="No aplica","No aplica",IF(I2301="","Pendent",IF(N2301="Per substituir","Substituir",IF(OR(N2301="No localitzat",N2301="No lliurat"),"Reposar",IF(I2301&lt;H2301,"Reposar",IF(I2301&gt;H2301,"Revisar excedent",IF(AND(G2301="Sí",M2301&lt;&gt;"",M2301&lt;TODAY()),"EPI caducat",IF(AND(G2301="Sí",M2301&lt;&gt;"",M2301&lt;=TODAY()+90),"EPI caduca ≤90 dies",IF(OR(N2301="Deteriorat usable",N2301="Revisió necessària"),"Revisar","OK"))))))))))</f>
      </c>
      <c r="R2301" s="20"/>
    </row>
    <row r="2302" customFormat="false" ht="15" hidden="false" customHeight="false" outlineLevel="0" collapsed="false">
      <c r="A2302" s="19" t="n">
        <v>22</v>
      </c>
      <c r="B2302" s="19" t="n">
        <f aca="false">IFERROR(VLOOKUP(A2302,Personal!$A$6:$F$112,2,FALSE()),"")</f>
        <v>0</v>
      </c>
      <c r="C2302" s="19" t="str">
        <f aca="false">IFERROR(VLOOKUP(A2302,Personal!$A$6:$F$112,3,FALSE()),"")</f>
        <v>Olot</v>
      </c>
      <c r="D2302" s="19" t="s">
        <v>40</v>
      </c>
      <c r="E2302" s="19" t="s">
        <v>43</v>
      </c>
      <c r="F2302" s="19" t="s">
        <v>44</v>
      </c>
      <c r="G2302" s="19" t="s">
        <v>272</v>
      </c>
      <c r="H2302" s="19" t="n">
        <f aca="false">IF(OR(VLOOKUP(A2302,Personal!$A$6:$F$112,5,FALSE())&lt;&gt;"Sí",N2302="No aplica"),0,'Catàleg GRAE'!D12)</f>
        <v>1</v>
      </c>
      <c r="I2302" s="20"/>
      <c r="J2302" s="20"/>
      <c r="K2302" s="20"/>
      <c r="L2302" s="21"/>
      <c r="M2302" s="21"/>
      <c r="N2302" s="20"/>
      <c r="O2302" s="20"/>
      <c r="P2302" s="19" t="str">
        <f aca="false">IF(I2302="","",I2302-H2302)</f>
        <v/>
      </c>
      <c r="Q2302" s="19" t="str">
        <f aca="true">IF(B2302="","",IF(N2302="No aplica","No aplica",IF(I2302="","Pendent",IF(N2302="Per substituir","Substituir",IF(OR(N2302="No localitzat",N2302="No lliurat"),"Reposar",IF(I2302&lt;H2302,"Reposar",IF(I2302&gt;H2302,"Revisar excedent",IF(AND(G2302="Sí",M2302&lt;&gt;"",M2302&lt;TODAY()),"EPI caducat",IF(AND(G2302="Sí",M2302&lt;&gt;"",M2302&lt;=TODAY()+90),"EPI caduca ≤90 dies",IF(OR(N2302="Deteriorat usable",N2302="Revisió necessària"),"Revisar","OK"))))))))))</f>
      </c>
      <c r="R2302" s="20"/>
    </row>
    <row r="2303" customFormat="false" ht="15" hidden="false" customHeight="false" outlineLevel="0" collapsed="false">
      <c r="A2303" s="19" t="n">
        <v>22</v>
      </c>
      <c r="B2303" s="19" t="n">
        <f aca="false">IFERROR(VLOOKUP(A2303,Personal!$A$6:$F$112,2,FALSE()),"")</f>
        <v>0</v>
      </c>
      <c r="C2303" s="19" t="str">
        <f aca="false">IFERROR(VLOOKUP(A2303,Personal!$A$6:$F$112,3,FALSE()),"")</f>
        <v>Olot</v>
      </c>
      <c r="D2303" s="19" t="s">
        <v>45</v>
      </c>
      <c r="E2303" s="19" t="s">
        <v>46</v>
      </c>
      <c r="F2303" s="19" t="s">
        <v>47</v>
      </c>
      <c r="G2303" s="19" t="s">
        <v>291</v>
      </c>
      <c r="H2303" s="19" t="n">
        <f aca="false">IF(OR(VLOOKUP(A2303,Personal!$A$6:$F$112,5,FALSE())&lt;&gt;"Sí",N2303="No aplica"),0,'Catàleg GRAE'!D13)</f>
        <v>1</v>
      </c>
      <c r="I2303" s="20"/>
      <c r="J2303" s="20"/>
      <c r="K2303" s="20"/>
      <c r="L2303" s="21"/>
      <c r="M2303" s="21"/>
      <c r="N2303" s="20"/>
      <c r="O2303" s="20"/>
      <c r="P2303" s="19" t="str">
        <f aca="false">IF(I2303="","",I2303-H2303)</f>
        <v/>
      </c>
      <c r="Q2303" s="19" t="str">
        <f aca="true">IF(B2303="","",IF(N2303="No aplica","No aplica",IF(I2303="","Pendent",IF(N2303="Per substituir","Substituir",IF(OR(N2303="No localitzat",N2303="No lliurat"),"Reposar",IF(I2303&lt;H2303,"Reposar",IF(I2303&gt;H2303,"Revisar excedent",IF(AND(G2303="Sí",M2303&lt;&gt;"",M2303&lt;TODAY()),"EPI caducat",IF(AND(G2303="Sí",M2303&lt;&gt;"",M2303&lt;=TODAY()+90),"EPI caduca ≤90 dies",IF(OR(N2303="Deteriorat usable",N2303="Revisió necessària"),"Revisar","OK"))))))))))</f>
      </c>
      <c r="R2303" s="20"/>
    </row>
    <row r="2304" customFormat="false" ht="15" hidden="false" customHeight="false" outlineLevel="0" collapsed="false">
      <c r="A2304" s="19" t="n">
        <v>22</v>
      </c>
      <c r="B2304" s="19" t="n">
        <f aca="false">IFERROR(VLOOKUP(A2304,Personal!$A$6:$F$112,2,FALSE()),"")</f>
        <v>0</v>
      </c>
      <c r="C2304" s="19" t="str">
        <f aca="false">IFERROR(VLOOKUP(A2304,Personal!$A$6:$F$112,3,FALSE()),"")</f>
        <v>Olot</v>
      </c>
      <c r="D2304" s="19" t="s">
        <v>45</v>
      </c>
      <c r="E2304" s="19" t="s">
        <v>48</v>
      </c>
      <c r="F2304" s="19" t="s">
        <v>49</v>
      </c>
      <c r="G2304" s="19" t="s">
        <v>291</v>
      </c>
      <c r="H2304" s="19" t="n">
        <f aca="false">IF(OR(VLOOKUP(A2304,Personal!$A$6:$F$112,5,FALSE())&lt;&gt;"Sí",N2304="No aplica"),0,'Catàleg GRAE'!D14)</f>
        <v>1</v>
      </c>
      <c r="I2304" s="20"/>
      <c r="J2304" s="20"/>
      <c r="K2304" s="20"/>
      <c r="L2304" s="21"/>
      <c r="M2304" s="21"/>
      <c r="N2304" s="20"/>
      <c r="O2304" s="20"/>
      <c r="P2304" s="19" t="str">
        <f aca="false">IF(I2304="","",I2304-H2304)</f>
        <v/>
      </c>
      <c r="Q2304" s="19" t="str">
        <f aca="true">IF(B2304="","",IF(N2304="No aplica","No aplica",IF(I2304="","Pendent",IF(N2304="Per substituir","Substituir",IF(OR(N2304="No localitzat",N2304="No lliurat"),"Reposar",IF(I2304&lt;H2304,"Reposar",IF(I2304&gt;H2304,"Revisar excedent",IF(AND(G2304="Sí",M2304&lt;&gt;"",M2304&lt;TODAY()),"EPI caducat",IF(AND(G2304="Sí",M2304&lt;&gt;"",M2304&lt;=TODAY()+90),"EPI caduca ≤90 dies",IF(OR(N2304="Deteriorat usable",N2304="Revisió necessària"),"Revisar","OK"))))))))))</f>
      </c>
      <c r="R2304" s="20"/>
    </row>
    <row r="2305" customFormat="false" ht="15" hidden="false" customHeight="false" outlineLevel="0" collapsed="false">
      <c r="A2305" s="19" t="n">
        <v>22</v>
      </c>
      <c r="B2305" s="19" t="n">
        <f aca="false">IFERROR(VLOOKUP(A2305,Personal!$A$6:$F$112,2,FALSE()),"")</f>
        <v>0</v>
      </c>
      <c r="C2305" s="19" t="str">
        <f aca="false">IFERROR(VLOOKUP(A2305,Personal!$A$6:$F$112,3,FALSE()),"")</f>
        <v>Olot</v>
      </c>
      <c r="D2305" s="19" t="s">
        <v>45</v>
      </c>
      <c r="E2305" s="19" t="s">
        <v>50</v>
      </c>
      <c r="F2305" s="19" t="s">
        <v>51</v>
      </c>
      <c r="G2305" s="19" t="s">
        <v>291</v>
      </c>
      <c r="H2305" s="19" t="n">
        <f aca="false">IF(OR(VLOOKUP(A2305,Personal!$A$6:$F$112,5,FALSE())&lt;&gt;"Sí",N2305="No aplica"),0,'Catàleg GRAE'!D15)</f>
        <v>1</v>
      </c>
      <c r="I2305" s="20"/>
      <c r="J2305" s="20"/>
      <c r="K2305" s="20"/>
      <c r="L2305" s="21"/>
      <c r="M2305" s="21"/>
      <c r="N2305" s="20"/>
      <c r="O2305" s="20"/>
      <c r="P2305" s="19" t="str">
        <f aca="false">IF(I2305="","",I2305-H2305)</f>
        <v/>
      </c>
      <c r="Q2305" s="19" t="str">
        <f aca="true">IF(B2305="","",IF(N2305="No aplica","No aplica",IF(I2305="","Pendent",IF(N2305="Per substituir","Substituir",IF(OR(N2305="No localitzat",N2305="No lliurat"),"Reposar",IF(I2305&lt;H2305,"Reposar",IF(I2305&gt;H2305,"Revisar excedent",IF(AND(G2305="Sí",M2305&lt;&gt;"",M2305&lt;TODAY()),"EPI caducat",IF(AND(G2305="Sí",M2305&lt;&gt;"",M2305&lt;=TODAY()+90),"EPI caduca ≤90 dies",IF(OR(N2305="Deteriorat usable",N2305="Revisió necessària"),"Revisar","OK"))))))))))</f>
      </c>
      <c r="R2305" s="20"/>
    </row>
    <row r="2306" customFormat="false" ht="15" hidden="false" customHeight="false" outlineLevel="0" collapsed="false">
      <c r="A2306" s="19" t="n">
        <v>22</v>
      </c>
      <c r="B2306" s="19" t="n">
        <f aca="false">IFERROR(VLOOKUP(A2306,Personal!$A$6:$F$112,2,FALSE()),"")</f>
        <v>0</v>
      </c>
      <c r="C2306" s="19" t="str">
        <f aca="false">IFERROR(VLOOKUP(A2306,Personal!$A$6:$F$112,3,FALSE()),"")</f>
        <v>Olot</v>
      </c>
      <c r="D2306" s="19" t="s">
        <v>45</v>
      </c>
      <c r="E2306" s="19" t="s">
        <v>52</v>
      </c>
      <c r="F2306" s="19" t="s">
        <v>53</v>
      </c>
      <c r="G2306" s="19" t="s">
        <v>291</v>
      </c>
      <c r="H2306" s="19" t="n">
        <f aca="false">IF(OR(VLOOKUP(A2306,Personal!$A$6:$F$112,5,FALSE())&lt;&gt;"Sí",N2306="No aplica"),0,'Catàleg GRAE'!D16)</f>
        <v>1</v>
      </c>
      <c r="I2306" s="20"/>
      <c r="J2306" s="20"/>
      <c r="K2306" s="20"/>
      <c r="L2306" s="21"/>
      <c r="M2306" s="21"/>
      <c r="N2306" s="20"/>
      <c r="O2306" s="20"/>
      <c r="P2306" s="19" t="str">
        <f aca="false">IF(I2306="","",I2306-H2306)</f>
        <v/>
      </c>
      <c r="Q2306" s="19" t="str">
        <f aca="true">IF(B2306="","",IF(N2306="No aplica","No aplica",IF(I2306="","Pendent",IF(N2306="Per substituir","Substituir",IF(OR(N2306="No localitzat",N2306="No lliurat"),"Reposar",IF(I2306&lt;H2306,"Reposar",IF(I2306&gt;H2306,"Revisar excedent",IF(AND(G2306="Sí",M2306&lt;&gt;"",M2306&lt;TODAY()),"EPI caducat",IF(AND(G2306="Sí",M2306&lt;&gt;"",M2306&lt;=TODAY()+90),"EPI caduca ≤90 dies",IF(OR(N2306="Deteriorat usable",N2306="Revisió necessària"),"Revisar","OK"))))))))))</f>
      </c>
      <c r="R2306" s="20"/>
    </row>
    <row r="2307" customFormat="false" ht="15" hidden="false" customHeight="false" outlineLevel="0" collapsed="false">
      <c r="A2307" s="19" t="n">
        <v>22</v>
      </c>
      <c r="B2307" s="19" t="n">
        <f aca="false">IFERROR(VLOOKUP(A2307,Personal!$A$6:$F$112,2,FALSE()),"")</f>
        <v>0</v>
      </c>
      <c r="C2307" s="19" t="str">
        <f aca="false">IFERROR(VLOOKUP(A2307,Personal!$A$6:$F$112,3,FALSE()),"")</f>
        <v>Olot</v>
      </c>
      <c r="D2307" s="19" t="s">
        <v>45</v>
      </c>
      <c r="E2307" s="19" t="s">
        <v>54</v>
      </c>
      <c r="F2307" s="19" t="s">
        <v>55</v>
      </c>
      <c r="G2307" s="19" t="s">
        <v>291</v>
      </c>
      <c r="H2307" s="19" t="n">
        <f aca="false">IF(OR(VLOOKUP(A2307,Personal!$A$6:$F$112,5,FALSE())&lt;&gt;"Sí",N2307="No aplica"),0,'Catàleg GRAE'!D17)</f>
        <v>1</v>
      </c>
      <c r="I2307" s="20"/>
      <c r="J2307" s="20"/>
      <c r="K2307" s="20"/>
      <c r="L2307" s="21"/>
      <c r="M2307" s="21"/>
      <c r="N2307" s="20"/>
      <c r="O2307" s="20"/>
      <c r="P2307" s="19" t="str">
        <f aca="false">IF(I2307="","",I2307-H2307)</f>
        <v/>
      </c>
      <c r="Q2307" s="19" t="str">
        <f aca="true">IF(B2307="","",IF(N2307="No aplica","No aplica",IF(I2307="","Pendent",IF(N2307="Per substituir","Substituir",IF(OR(N2307="No localitzat",N2307="No lliurat"),"Reposar",IF(I2307&lt;H2307,"Reposar",IF(I2307&gt;H2307,"Revisar excedent",IF(AND(G2307="Sí",M2307&lt;&gt;"",M2307&lt;TODAY()),"EPI caducat",IF(AND(G2307="Sí",M2307&lt;&gt;"",M2307&lt;=TODAY()+90),"EPI caduca ≤90 dies",IF(OR(N2307="Deteriorat usable",N2307="Revisió necessària"),"Revisar","OK"))))))))))</f>
      </c>
      <c r="R2307" s="20"/>
    </row>
    <row r="2308" customFormat="false" ht="15" hidden="false" customHeight="false" outlineLevel="0" collapsed="false">
      <c r="A2308" s="19" t="n">
        <v>22</v>
      </c>
      <c r="B2308" s="19" t="n">
        <f aca="false">IFERROR(VLOOKUP(A2308,Personal!$A$6:$F$112,2,FALSE()),"")</f>
        <v>0</v>
      </c>
      <c r="C2308" s="19" t="str">
        <f aca="false">IFERROR(VLOOKUP(A2308,Personal!$A$6:$F$112,3,FALSE()),"")</f>
        <v>Olot</v>
      </c>
      <c r="D2308" s="19" t="s">
        <v>56</v>
      </c>
      <c r="E2308" s="19" t="s">
        <v>57</v>
      </c>
      <c r="F2308" s="19" t="s">
        <v>58</v>
      </c>
      <c r="G2308" s="19" t="s">
        <v>291</v>
      </c>
      <c r="H2308" s="19" t="n">
        <f aca="false">IF(OR(VLOOKUP(A2308,Personal!$A$6:$F$112,5,FALSE())&lt;&gt;"Sí",N2308="No aplica"),0,'Catàleg GRAE'!D18)</f>
        <v>1</v>
      </c>
      <c r="I2308" s="20"/>
      <c r="J2308" s="20"/>
      <c r="K2308" s="20"/>
      <c r="L2308" s="21"/>
      <c r="M2308" s="21"/>
      <c r="N2308" s="20"/>
      <c r="O2308" s="20"/>
      <c r="P2308" s="19" t="str">
        <f aca="false">IF(I2308="","",I2308-H2308)</f>
        <v/>
      </c>
      <c r="Q2308" s="19" t="str">
        <f aca="true">IF(B2308="","",IF(N2308="No aplica","No aplica",IF(I2308="","Pendent",IF(N2308="Per substituir","Substituir",IF(OR(N2308="No localitzat",N2308="No lliurat"),"Reposar",IF(I2308&lt;H2308,"Reposar",IF(I2308&gt;H2308,"Revisar excedent",IF(AND(G2308="Sí",M2308&lt;&gt;"",M2308&lt;TODAY()),"EPI caducat",IF(AND(G2308="Sí",M2308&lt;&gt;"",M2308&lt;=TODAY()+90),"EPI caduca ≤90 dies",IF(OR(N2308="Deteriorat usable",N2308="Revisió necessària"),"Revisar","OK"))))))))))</f>
      </c>
      <c r="R2308" s="20"/>
    </row>
    <row r="2309" customFormat="false" ht="15" hidden="false" customHeight="false" outlineLevel="0" collapsed="false">
      <c r="A2309" s="19" t="n">
        <v>22</v>
      </c>
      <c r="B2309" s="19" t="n">
        <f aca="false">IFERROR(VLOOKUP(A2309,Personal!$A$6:$F$112,2,FALSE()),"")</f>
        <v>0</v>
      </c>
      <c r="C2309" s="19" t="str">
        <f aca="false">IFERROR(VLOOKUP(A2309,Personal!$A$6:$F$112,3,FALSE()),"")</f>
        <v>Olot</v>
      </c>
      <c r="D2309" s="19" t="s">
        <v>59</v>
      </c>
      <c r="E2309" s="19" t="s">
        <v>60</v>
      </c>
      <c r="F2309" s="19" t="s">
        <v>61</v>
      </c>
      <c r="G2309" s="19" t="s">
        <v>291</v>
      </c>
      <c r="H2309" s="19" t="n">
        <f aca="false">IF(OR(VLOOKUP(A2309,Personal!$A$6:$F$112,5,FALSE())&lt;&gt;"Sí",N2309="No aplica"),0,'Catàleg GRAE'!D19)</f>
        <v>4</v>
      </c>
      <c r="I2309" s="20"/>
      <c r="J2309" s="20"/>
      <c r="K2309" s="20"/>
      <c r="L2309" s="21"/>
      <c r="M2309" s="21"/>
      <c r="N2309" s="20"/>
      <c r="O2309" s="20"/>
      <c r="P2309" s="19" t="str">
        <f aca="false">IF(I2309="","",I2309-H2309)</f>
        <v/>
      </c>
      <c r="Q2309" s="19" t="str">
        <f aca="true">IF(B2309="","",IF(N2309="No aplica","No aplica",IF(I2309="","Pendent",IF(N2309="Per substituir","Substituir",IF(OR(N2309="No localitzat",N2309="No lliurat"),"Reposar",IF(I2309&lt;H2309,"Reposar",IF(I2309&gt;H2309,"Revisar excedent",IF(AND(G2309="Sí",M2309&lt;&gt;"",M2309&lt;TODAY()),"EPI caducat",IF(AND(G2309="Sí",M2309&lt;&gt;"",M2309&lt;=TODAY()+90),"EPI caduca ≤90 dies",IF(OR(N2309="Deteriorat usable",N2309="Revisió necessària"),"Revisar","OK"))))))))))</f>
      </c>
      <c r="R2309" s="20"/>
    </row>
    <row r="2310" customFormat="false" ht="15" hidden="false" customHeight="false" outlineLevel="0" collapsed="false">
      <c r="A2310" s="19" t="n">
        <v>22</v>
      </c>
      <c r="B2310" s="19" t="n">
        <f aca="false">IFERROR(VLOOKUP(A2310,Personal!$A$6:$F$112,2,FALSE()),"")</f>
        <v>0</v>
      </c>
      <c r="C2310" s="19" t="str">
        <f aca="false">IFERROR(VLOOKUP(A2310,Personal!$A$6:$F$112,3,FALSE()),"")</f>
        <v>Olot</v>
      </c>
      <c r="D2310" s="19" t="s">
        <v>59</v>
      </c>
      <c r="E2310" s="19" t="s">
        <v>60</v>
      </c>
      <c r="F2310" s="19" t="s">
        <v>62</v>
      </c>
      <c r="G2310" s="19" t="s">
        <v>291</v>
      </c>
      <c r="H2310" s="19" t="n">
        <f aca="false">IF(OR(VLOOKUP(A2310,Personal!$A$6:$F$112,5,FALSE())&lt;&gt;"Sí",N2310="No aplica"),0,'Catàleg GRAE'!D20)</f>
        <v>2</v>
      </c>
      <c r="I2310" s="20"/>
      <c r="J2310" s="20"/>
      <c r="K2310" s="20"/>
      <c r="L2310" s="21"/>
      <c r="M2310" s="21"/>
      <c r="N2310" s="20"/>
      <c r="O2310" s="20"/>
      <c r="P2310" s="19" t="str">
        <f aca="false">IF(I2310="","",I2310-H2310)</f>
        <v/>
      </c>
      <c r="Q2310" s="19" t="str">
        <f aca="true">IF(B2310="","",IF(N2310="No aplica","No aplica",IF(I2310="","Pendent",IF(N2310="Per substituir","Substituir",IF(OR(N2310="No localitzat",N2310="No lliurat"),"Reposar",IF(I2310&lt;H2310,"Reposar",IF(I2310&gt;H2310,"Revisar excedent",IF(AND(G2310="Sí",M2310&lt;&gt;"",M2310&lt;TODAY()),"EPI caducat",IF(AND(G2310="Sí",M2310&lt;&gt;"",M2310&lt;=TODAY()+90),"EPI caduca ≤90 dies",IF(OR(N2310="Deteriorat usable",N2310="Revisió necessària"),"Revisar","OK"))))))))))</f>
      </c>
      <c r="R2310" s="20"/>
    </row>
    <row r="2311" customFormat="false" ht="15" hidden="false" customHeight="false" outlineLevel="0" collapsed="false">
      <c r="A2311" s="19" t="n">
        <v>22</v>
      </c>
      <c r="B2311" s="19" t="n">
        <f aca="false">IFERROR(VLOOKUP(A2311,Personal!$A$6:$F$112,2,FALSE()),"")</f>
        <v>0</v>
      </c>
      <c r="C2311" s="19" t="str">
        <f aca="false">IFERROR(VLOOKUP(A2311,Personal!$A$6:$F$112,3,FALSE()),"")</f>
        <v>Olot</v>
      </c>
      <c r="D2311" s="19" t="s">
        <v>59</v>
      </c>
      <c r="E2311" s="19" t="s">
        <v>60</v>
      </c>
      <c r="F2311" s="19" t="s">
        <v>63</v>
      </c>
      <c r="G2311" s="19" t="s">
        <v>291</v>
      </c>
      <c r="H2311" s="19" t="n">
        <f aca="false">IF(OR(VLOOKUP(A2311,Personal!$A$6:$F$112,5,FALSE())&lt;&gt;"Sí",N2311="No aplica"),0,'Catàleg GRAE'!D21)</f>
        <v>2</v>
      </c>
      <c r="I2311" s="20"/>
      <c r="J2311" s="20"/>
      <c r="K2311" s="20"/>
      <c r="L2311" s="21"/>
      <c r="M2311" s="21"/>
      <c r="N2311" s="20"/>
      <c r="O2311" s="20"/>
      <c r="P2311" s="19" t="str">
        <f aca="false">IF(I2311="","",I2311-H2311)</f>
        <v/>
      </c>
      <c r="Q2311" s="19" t="str">
        <f aca="true">IF(B2311="","",IF(N2311="No aplica","No aplica",IF(I2311="","Pendent",IF(N2311="Per substituir","Substituir",IF(OR(N2311="No localitzat",N2311="No lliurat"),"Reposar",IF(I2311&lt;H2311,"Reposar",IF(I2311&gt;H2311,"Revisar excedent",IF(AND(G2311="Sí",M2311&lt;&gt;"",M2311&lt;TODAY()),"EPI caducat",IF(AND(G2311="Sí",M2311&lt;&gt;"",M2311&lt;=TODAY()+90),"EPI caduca ≤90 dies",IF(OR(N2311="Deteriorat usable",N2311="Revisió necessària"),"Revisar","OK"))))))))))</f>
      </c>
      <c r="R2311" s="20"/>
    </row>
    <row r="2312" customFormat="false" ht="15" hidden="false" customHeight="false" outlineLevel="0" collapsed="false">
      <c r="A2312" s="19" t="n">
        <v>22</v>
      </c>
      <c r="B2312" s="19" t="n">
        <f aca="false">IFERROR(VLOOKUP(A2312,Personal!$A$6:$F$112,2,FALSE()),"")</f>
        <v>0</v>
      </c>
      <c r="C2312" s="19" t="str">
        <f aca="false">IFERROR(VLOOKUP(A2312,Personal!$A$6:$F$112,3,FALSE()),"")</f>
        <v>Olot</v>
      </c>
      <c r="D2312" s="19" t="s">
        <v>64</v>
      </c>
      <c r="E2312" s="19" t="s">
        <v>65</v>
      </c>
      <c r="F2312" s="19" t="s">
        <v>66</v>
      </c>
      <c r="G2312" s="19" t="s">
        <v>291</v>
      </c>
      <c r="H2312" s="19" t="n">
        <f aca="false">IF(OR(VLOOKUP(A2312,Personal!$A$6:$F$112,5,FALSE())&lt;&gt;"Sí",N2312="No aplica"),0,'Catàleg GRAE'!D22)</f>
        <v>1</v>
      </c>
      <c r="I2312" s="20"/>
      <c r="J2312" s="20"/>
      <c r="K2312" s="20"/>
      <c r="L2312" s="21"/>
      <c r="M2312" s="21"/>
      <c r="N2312" s="20"/>
      <c r="O2312" s="20"/>
      <c r="P2312" s="19" t="str">
        <f aca="false">IF(I2312="","",I2312-H2312)</f>
        <v/>
      </c>
      <c r="Q2312" s="19" t="str">
        <f aca="true">IF(B2312="","",IF(N2312="No aplica","No aplica",IF(I2312="","Pendent",IF(N2312="Per substituir","Substituir",IF(OR(N2312="No localitzat",N2312="No lliurat"),"Reposar",IF(I2312&lt;H2312,"Reposar",IF(I2312&gt;H2312,"Revisar excedent",IF(AND(G2312="Sí",M2312&lt;&gt;"",M2312&lt;TODAY()),"EPI caducat",IF(AND(G2312="Sí",M2312&lt;&gt;"",M2312&lt;=TODAY()+90),"EPI caduca ≤90 dies",IF(OR(N2312="Deteriorat usable",N2312="Revisió necessària"),"Revisar","OK"))))))))))</f>
      </c>
      <c r="R2312" s="20"/>
    </row>
    <row r="2313" customFormat="false" ht="15" hidden="false" customHeight="false" outlineLevel="0" collapsed="false">
      <c r="A2313" s="19" t="n">
        <v>22</v>
      </c>
      <c r="B2313" s="19" t="n">
        <f aca="false">IFERROR(VLOOKUP(A2313,Personal!$A$6:$F$112,2,FALSE()),"")</f>
        <v>0</v>
      </c>
      <c r="C2313" s="19" t="str">
        <f aca="false">IFERROR(VLOOKUP(A2313,Personal!$A$6:$F$112,3,FALSE()),"")</f>
        <v>Olot</v>
      </c>
      <c r="D2313" s="19" t="s">
        <v>64</v>
      </c>
      <c r="E2313" s="19" t="s">
        <v>67</v>
      </c>
      <c r="F2313" s="19" t="s">
        <v>68</v>
      </c>
      <c r="G2313" s="19" t="s">
        <v>291</v>
      </c>
      <c r="H2313" s="19" t="n">
        <f aca="false">IF(OR(VLOOKUP(A2313,Personal!$A$6:$F$112,5,FALSE())&lt;&gt;"Sí",N2313="No aplica"),0,'Catàleg GRAE'!D23)</f>
        <v>1</v>
      </c>
      <c r="I2313" s="20"/>
      <c r="J2313" s="20"/>
      <c r="K2313" s="20"/>
      <c r="L2313" s="21"/>
      <c r="M2313" s="21"/>
      <c r="N2313" s="20"/>
      <c r="O2313" s="20"/>
      <c r="P2313" s="19" t="str">
        <f aca="false">IF(I2313="","",I2313-H2313)</f>
        <v/>
      </c>
      <c r="Q2313" s="19" t="str">
        <f aca="true">IF(B2313="","",IF(N2313="No aplica","No aplica",IF(I2313="","Pendent",IF(N2313="Per substituir","Substituir",IF(OR(N2313="No localitzat",N2313="No lliurat"),"Reposar",IF(I2313&lt;H2313,"Reposar",IF(I2313&gt;H2313,"Revisar excedent",IF(AND(G2313="Sí",M2313&lt;&gt;"",M2313&lt;TODAY()),"EPI caducat",IF(AND(G2313="Sí",M2313&lt;&gt;"",M2313&lt;=TODAY()+90),"EPI caduca ≤90 dies",IF(OR(N2313="Deteriorat usable",N2313="Revisió necessària"),"Revisar","OK"))))))))))</f>
      </c>
      <c r="R2313" s="20"/>
    </row>
    <row r="2314" customFormat="false" ht="15" hidden="false" customHeight="false" outlineLevel="0" collapsed="false">
      <c r="A2314" s="19" t="n">
        <v>22</v>
      </c>
      <c r="B2314" s="19" t="n">
        <f aca="false">IFERROR(VLOOKUP(A2314,Personal!$A$6:$F$112,2,FALSE()),"")</f>
        <v>0</v>
      </c>
      <c r="C2314" s="19" t="str">
        <f aca="false">IFERROR(VLOOKUP(A2314,Personal!$A$6:$F$112,3,FALSE()),"")</f>
        <v>Olot</v>
      </c>
      <c r="D2314" s="19" t="s">
        <v>64</v>
      </c>
      <c r="E2314" s="19" t="s">
        <v>69</v>
      </c>
      <c r="F2314" s="19" t="s">
        <v>70</v>
      </c>
      <c r="G2314" s="19" t="s">
        <v>291</v>
      </c>
      <c r="H2314" s="19" t="n">
        <f aca="false">IF(OR(VLOOKUP(A2314,Personal!$A$6:$F$112,5,FALSE())&lt;&gt;"Sí",N2314="No aplica"),0,'Catàleg GRAE'!D24)</f>
        <v>1</v>
      </c>
      <c r="I2314" s="20"/>
      <c r="J2314" s="20"/>
      <c r="K2314" s="20"/>
      <c r="L2314" s="21"/>
      <c r="M2314" s="21"/>
      <c r="N2314" s="20"/>
      <c r="O2314" s="20"/>
      <c r="P2314" s="19" t="str">
        <f aca="false">IF(I2314="","",I2314-H2314)</f>
        <v/>
      </c>
      <c r="Q2314" s="19" t="str">
        <f aca="true">IF(B2314="","",IF(N2314="No aplica","No aplica",IF(I2314="","Pendent",IF(N2314="Per substituir","Substituir",IF(OR(N2314="No localitzat",N2314="No lliurat"),"Reposar",IF(I2314&lt;H2314,"Reposar",IF(I2314&gt;H2314,"Revisar excedent",IF(AND(G2314="Sí",M2314&lt;&gt;"",M2314&lt;TODAY()),"EPI caducat",IF(AND(G2314="Sí",M2314&lt;&gt;"",M2314&lt;=TODAY()+90),"EPI caduca ≤90 dies",IF(OR(N2314="Deteriorat usable",N2314="Revisió necessària"),"Revisar","OK"))))))))))</f>
      </c>
      <c r="R2314" s="20"/>
    </row>
    <row r="2315" customFormat="false" ht="15" hidden="false" customHeight="false" outlineLevel="0" collapsed="false">
      <c r="A2315" s="19" t="n">
        <v>22</v>
      </c>
      <c r="B2315" s="19" t="n">
        <f aca="false">IFERROR(VLOOKUP(A2315,Personal!$A$6:$F$112,2,FALSE()),"")</f>
        <v>0</v>
      </c>
      <c r="C2315" s="19" t="str">
        <f aca="false">IFERROR(VLOOKUP(A2315,Personal!$A$6:$F$112,3,FALSE()),"")</f>
        <v>Olot</v>
      </c>
      <c r="D2315" s="19" t="s">
        <v>71</v>
      </c>
      <c r="E2315" s="19" t="s">
        <v>72</v>
      </c>
      <c r="F2315" s="19" t="s">
        <v>73</v>
      </c>
      <c r="G2315" s="19" t="s">
        <v>291</v>
      </c>
      <c r="H2315" s="19" t="n">
        <f aca="false">IF(OR(VLOOKUP(A2315,Personal!$A$6:$F$112,5,FALSE())&lt;&gt;"Sí",N2315="No aplica"),0,'Catàleg GRAE'!D25)</f>
        <v>1</v>
      </c>
      <c r="I2315" s="20"/>
      <c r="J2315" s="20"/>
      <c r="K2315" s="20"/>
      <c r="L2315" s="21"/>
      <c r="M2315" s="21"/>
      <c r="N2315" s="20"/>
      <c r="O2315" s="20"/>
      <c r="P2315" s="19" t="str">
        <f aca="false">IF(I2315="","",I2315-H2315)</f>
        <v/>
      </c>
      <c r="Q2315" s="19" t="str">
        <f aca="true">IF(B2315="","",IF(N2315="No aplica","No aplica",IF(I2315="","Pendent",IF(N2315="Per substituir","Substituir",IF(OR(N2315="No localitzat",N2315="No lliurat"),"Reposar",IF(I2315&lt;H2315,"Reposar",IF(I2315&gt;H2315,"Revisar excedent",IF(AND(G2315="Sí",M2315&lt;&gt;"",M2315&lt;TODAY()),"EPI caducat",IF(AND(G2315="Sí",M2315&lt;&gt;"",M2315&lt;=TODAY()+90),"EPI caduca ≤90 dies",IF(OR(N2315="Deteriorat usable",N2315="Revisió necessària"),"Revisar","OK"))))))))))</f>
      </c>
      <c r="R2315" s="20"/>
    </row>
    <row r="2316" customFormat="false" ht="15" hidden="false" customHeight="false" outlineLevel="0" collapsed="false">
      <c r="A2316" s="19" t="n">
        <v>22</v>
      </c>
      <c r="B2316" s="19" t="n">
        <f aca="false">IFERROR(VLOOKUP(A2316,Personal!$A$6:$F$112,2,FALSE()),"")</f>
        <v>0</v>
      </c>
      <c r="C2316" s="19" t="str">
        <f aca="false">IFERROR(VLOOKUP(A2316,Personal!$A$6:$F$112,3,FALSE()),"")</f>
        <v>Olot</v>
      </c>
      <c r="D2316" s="19" t="s">
        <v>40</v>
      </c>
      <c r="E2316" s="19" t="s">
        <v>74</v>
      </c>
      <c r="F2316" s="19" t="s">
        <v>75</v>
      </c>
      <c r="G2316" s="19" t="s">
        <v>272</v>
      </c>
      <c r="H2316" s="19" t="n">
        <f aca="false">IF(OR(VLOOKUP(A2316,Personal!$A$6:$F$112,5,FALSE())&lt;&gt;"Sí",N2316="No aplica"),0,'Catàleg GRAE'!D26)</f>
        <v>1</v>
      </c>
      <c r="I2316" s="20"/>
      <c r="J2316" s="20"/>
      <c r="K2316" s="20"/>
      <c r="L2316" s="21"/>
      <c r="M2316" s="21"/>
      <c r="N2316" s="20"/>
      <c r="O2316" s="20"/>
      <c r="P2316" s="19" t="str">
        <f aca="false">IF(I2316="","",I2316-H2316)</f>
        <v/>
      </c>
      <c r="Q2316" s="19" t="str">
        <f aca="true">IF(B2316="","",IF(N2316="No aplica","No aplica",IF(I2316="","Pendent",IF(N2316="Per substituir","Substituir",IF(OR(N2316="No localitzat",N2316="No lliurat"),"Reposar",IF(I2316&lt;H2316,"Reposar",IF(I2316&gt;H2316,"Revisar excedent",IF(AND(G2316="Sí",M2316&lt;&gt;"",M2316&lt;TODAY()),"EPI caducat",IF(AND(G2316="Sí",M2316&lt;&gt;"",M2316&lt;=TODAY()+90),"EPI caduca ≤90 dies",IF(OR(N2316="Deteriorat usable",N2316="Revisió necessària"),"Revisar","OK"))))))))))</f>
      </c>
      <c r="R2316" s="20"/>
    </row>
    <row r="2317" customFormat="false" ht="15" hidden="false" customHeight="false" outlineLevel="0" collapsed="false">
      <c r="A2317" s="19" t="n">
        <v>22</v>
      </c>
      <c r="B2317" s="19" t="n">
        <f aca="false">IFERROR(VLOOKUP(A2317,Personal!$A$6:$F$112,2,FALSE()),"")</f>
        <v>0</v>
      </c>
      <c r="C2317" s="19" t="str">
        <f aca="false">IFERROR(VLOOKUP(A2317,Personal!$A$6:$F$112,3,FALSE()),"")</f>
        <v>Olot</v>
      </c>
      <c r="D2317" s="19" t="s">
        <v>40</v>
      </c>
      <c r="E2317" s="19" t="s">
        <v>76</v>
      </c>
      <c r="F2317" s="19" t="s">
        <v>77</v>
      </c>
      <c r="G2317" s="19" t="s">
        <v>291</v>
      </c>
      <c r="H2317" s="19" t="n">
        <f aca="false">IF(OR(VLOOKUP(A2317,Personal!$A$6:$F$112,5,FALSE())&lt;&gt;"Sí",N2317="No aplica"),0,'Catàleg GRAE'!D27)</f>
        <v>1</v>
      </c>
      <c r="I2317" s="20"/>
      <c r="J2317" s="20"/>
      <c r="K2317" s="20"/>
      <c r="L2317" s="21"/>
      <c r="M2317" s="21"/>
      <c r="N2317" s="20"/>
      <c r="O2317" s="20"/>
      <c r="P2317" s="19" t="str">
        <f aca="false">IF(I2317="","",I2317-H2317)</f>
        <v/>
      </c>
      <c r="Q2317" s="19" t="str">
        <f aca="true">IF(B2317="","",IF(N2317="No aplica","No aplica",IF(I2317="","Pendent",IF(N2317="Per substituir","Substituir",IF(OR(N2317="No localitzat",N2317="No lliurat"),"Reposar",IF(I2317&lt;H2317,"Reposar",IF(I2317&gt;H2317,"Revisar excedent",IF(AND(G2317="Sí",M2317&lt;&gt;"",M2317&lt;TODAY()),"EPI caducat",IF(AND(G2317="Sí",M2317&lt;&gt;"",M2317&lt;=TODAY()+90),"EPI caduca ≤90 dies",IF(OR(N2317="Deteriorat usable",N2317="Revisió necessària"),"Revisar","OK"))))))))))</f>
      </c>
      <c r="R2317" s="20"/>
    </row>
    <row r="2318" customFormat="false" ht="15" hidden="false" customHeight="false" outlineLevel="0" collapsed="false">
      <c r="A2318" s="19" t="n">
        <v>22</v>
      </c>
      <c r="B2318" s="19" t="n">
        <f aca="false">IFERROR(VLOOKUP(A2318,Personal!$A$6:$F$112,2,FALSE()),"")</f>
        <v>0</v>
      </c>
      <c r="C2318" s="19" t="str">
        <f aca="false">IFERROR(VLOOKUP(A2318,Personal!$A$6:$F$112,3,FALSE()),"")</f>
        <v>Olot</v>
      </c>
      <c r="D2318" s="19" t="s">
        <v>78</v>
      </c>
      <c r="E2318" s="19" t="s">
        <v>79</v>
      </c>
      <c r="F2318" s="19" t="s">
        <v>80</v>
      </c>
      <c r="G2318" s="19" t="s">
        <v>291</v>
      </c>
      <c r="H2318" s="19" t="n">
        <f aca="false">IF(OR(VLOOKUP(A2318,Personal!$A$6:$F$112,5,FALSE())&lt;&gt;"Sí",N2318="No aplica"),0,'Catàleg GRAE'!D28)</f>
        <v>1</v>
      </c>
      <c r="I2318" s="20"/>
      <c r="J2318" s="20"/>
      <c r="K2318" s="20"/>
      <c r="L2318" s="21"/>
      <c r="M2318" s="21"/>
      <c r="N2318" s="20"/>
      <c r="O2318" s="20"/>
      <c r="P2318" s="19" t="str">
        <f aca="false">IF(I2318="","",I2318-H2318)</f>
        <v/>
      </c>
      <c r="Q2318" s="19" t="str">
        <f aca="true">IF(B2318="","",IF(N2318="No aplica","No aplica",IF(I2318="","Pendent",IF(N2318="Per substituir","Substituir",IF(OR(N2318="No localitzat",N2318="No lliurat"),"Reposar",IF(I2318&lt;H2318,"Reposar",IF(I2318&gt;H2318,"Revisar excedent",IF(AND(G2318="Sí",M2318&lt;&gt;"",M2318&lt;TODAY()),"EPI caducat",IF(AND(G2318="Sí",M2318&lt;&gt;"",M2318&lt;=TODAY()+90),"EPI caduca ≤90 dies",IF(OR(N2318="Deteriorat usable",N2318="Revisió necessària"),"Revisar","OK"))))))))))</f>
      </c>
      <c r="R2318" s="20"/>
    </row>
    <row r="2319" customFormat="false" ht="15" hidden="false" customHeight="false" outlineLevel="0" collapsed="false">
      <c r="A2319" s="19" t="n">
        <v>22</v>
      </c>
      <c r="B2319" s="19" t="n">
        <f aca="false">IFERROR(VLOOKUP(A2319,Personal!$A$6:$F$112,2,FALSE()),"")</f>
        <v>0</v>
      </c>
      <c r="C2319" s="19" t="str">
        <f aca="false">IFERROR(VLOOKUP(A2319,Personal!$A$6:$F$112,3,FALSE()),"")</f>
        <v>Olot</v>
      </c>
      <c r="D2319" s="19" t="s">
        <v>26</v>
      </c>
      <c r="E2319" s="19" t="s">
        <v>81</v>
      </c>
      <c r="F2319" s="19" t="s">
        <v>82</v>
      </c>
      <c r="G2319" s="19" t="s">
        <v>272</v>
      </c>
      <c r="H2319" s="19" t="n">
        <f aca="false">IF(OR(VLOOKUP(A2319,Personal!$A$6:$F$112,5,FALSE())&lt;&gt;"Sí",N2319="No aplica"),0,'Catàleg GRAE'!D29)</f>
        <v>1</v>
      </c>
      <c r="I2319" s="20"/>
      <c r="J2319" s="20"/>
      <c r="K2319" s="20"/>
      <c r="L2319" s="21"/>
      <c r="M2319" s="21"/>
      <c r="N2319" s="20"/>
      <c r="O2319" s="20"/>
      <c r="P2319" s="19" t="str">
        <f aca="false">IF(I2319="","",I2319-H2319)</f>
        <v/>
      </c>
      <c r="Q2319" s="19" t="str">
        <f aca="true">IF(B2319="","",IF(N2319="No aplica","No aplica",IF(I2319="","Pendent",IF(N2319="Per substituir","Substituir",IF(OR(N2319="No localitzat",N2319="No lliurat"),"Reposar",IF(I2319&lt;H2319,"Reposar",IF(I2319&gt;H2319,"Revisar excedent",IF(AND(G2319="Sí",M2319&lt;&gt;"",M2319&lt;TODAY()),"EPI caducat",IF(AND(G2319="Sí",M2319&lt;&gt;"",M2319&lt;=TODAY()+90),"EPI caduca ≤90 dies",IF(OR(N2319="Deteriorat usable",N2319="Revisió necessària"),"Revisar","OK"))))))))))</f>
      </c>
      <c r="R2319" s="20"/>
    </row>
    <row r="2320" customFormat="false" ht="15" hidden="false" customHeight="false" outlineLevel="0" collapsed="false">
      <c r="A2320" s="19" t="n">
        <v>22</v>
      </c>
      <c r="B2320" s="19" t="n">
        <f aca="false">IFERROR(VLOOKUP(A2320,Personal!$A$6:$F$112,2,FALSE()),"")</f>
        <v>0</v>
      </c>
      <c r="C2320" s="19" t="str">
        <f aca="false">IFERROR(VLOOKUP(A2320,Personal!$A$6:$F$112,3,FALSE()),"")</f>
        <v>Olot</v>
      </c>
      <c r="D2320" s="19" t="s">
        <v>83</v>
      </c>
      <c r="E2320" s="19" t="s">
        <v>84</v>
      </c>
      <c r="F2320" s="19" t="s">
        <v>85</v>
      </c>
      <c r="G2320" s="19" t="s">
        <v>291</v>
      </c>
      <c r="H2320" s="19" t="n">
        <f aca="false">IF(OR(VLOOKUP(A2320,Personal!$A$6:$F$112,5,FALSE())&lt;&gt;"Sí",N2320="No aplica"),0,'Catàleg GRAE'!D30)</f>
        <v>2</v>
      </c>
      <c r="I2320" s="20"/>
      <c r="J2320" s="20"/>
      <c r="K2320" s="20"/>
      <c r="L2320" s="21"/>
      <c r="M2320" s="21"/>
      <c r="N2320" s="20"/>
      <c r="O2320" s="20"/>
      <c r="P2320" s="19" t="str">
        <f aca="false">IF(I2320="","",I2320-H2320)</f>
        <v/>
      </c>
      <c r="Q2320" s="19" t="str">
        <f aca="true">IF(B2320="","",IF(N2320="No aplica","No aplica",IF(I2320="","Pendent",IF(N2320="Per substituir","Substituir",IF(OR(N2320="No localitzat",N2320="No lliurat"),"Reposar",IF(I2320&lt;H2320,"Reposar",IF(I2320&gt;H2320,"Revisar excedent",IF(AND(G2320="Sí",M2320&lt;&gt;"",M2320&lt;TODAY()),"EPI caducat",IF(AND(G2320="Sí",M2320&lt;&gt;"",M2320&lt;=TODAY()+90),"EPI caduca ≤90 dies",IF(OR(N2320="Deteriorat usable",N2320="Revisió necessària"),"Revisar","OK"))))))))))</f>
      </c>
      <c r="R2320" s="20"/>
    </row>
    <row r="2321" customFormat="false" ht="15" hidden="false" customHeight="false" outlineLevel="0" collapsed="false">
      <c r="A2321" s="19" t="n">
        <v>22</v>
      </c>
      <c r="B2321" s="19" t="n">
        <f aca="false">IFERROR(VLOOKUP(A2321,Personal!$A$6:$F$112,2,FALSE()),"")</f>
        <v>0</v>
      </c>
      <c r="C2321" s="19" t="str">
        <f aca="false">IFERROR(VLOOKUP(A2321,Personal!$A$6:$F$112,3,FALSE()),"")</f>
        <v>Olot</v>
      </c>
      <c r="D2321" s="19" t="s">
        <v>83</v>
      </c>
      <c r="E2321" s="19" t="s">
        <v>86</v>
      </c>
      <c r="F2321" s="19" t="s">
        <v>87</v>
      </c>
      <c r="G2321" s="19" t="s">
        <v>291</v>
      </c>
      <c r="H2321" s="19" t="n">
        <f aca="false">IF(OR(VLOOKUP(A2321,Personal!$A$6:$F$112,5,FALSE())&lt;&gt;"Sí",N2321="No aplica"),0,'Catàleg GRAE'!D31)</f>
        <v>2</v>
      </c>
      <c r="I2321" s="20"/>
      <c r="J2321" s="20"/>
      <c r="K2321" s="20"/>
      <c r="L2321" s="21"/>
      <c r="M2321" s="21"/>
      <c r="N2321" s="20"/>
      <c r="O2321" s="20"/>
      <c r="P2321" s="19" t="str">
        <f aca="false">IF(I2321="","",I2321-H2321)</f>
        <v/>
      </c>
      <c r="Q2321" s="19" t="str">
        <f aca="true">IF(B2321="","",IF(N2321="No aplica","No aplica",IF(I2321="","Pendent",IF(N2321="Per substituir","Substituir",IF(OR(N2321="No localitzat",N2321="No lliurat"),"Reposar",IF(I2321&lt;H2321,"Reposar",IF(I2321&gt;H2321,"Revisar excedent",IF(AND(G2321="Sí",M2321&lt;&gt;"",M2321&lt;TODAY()),"EPI caducat",IF(AND(G2321="Sí",M2321&lt;&gt;"",M2321&lt;=TODAY()+90),"EPI caduca ≤90 dies",IF(OR(N2321="Deteriorat usable",N2321="Revisió necessària"),"Revisar","OK"))))))))))</f>
      </c>
      <c r="R2321" s="20"/>
    </row>
    <row r="2322" customFormat="false" ht="15" hidden="false" customHeight="false" outlineLevel="0" collapsed="false">
      <c r="A2322" s="19" t="n">
        <v>22</v>
      </c>
      <c r="B2322" s="19" t="n">
        <f aca="false">IFERROR(VLOOKUP(A2322,Personal!$A$6:$F$112,2,FALSE()),"")</f>
        <v>0</v>
      </c>
      <c r="C2322" s="19" t="str">
        <f aca="false">IFERROR(VLOOKUP(A2322,Personal!$A$6:$F$112,3,FALSE()),"")</f>
        <v>Olot</v>
      </c>
      <c r="D2322" s="19" t="s">
        <v>83</v>
      </c>
      <c r="E2322" s="19" t="s">
        <v>88</v>
      </c>
      <c r="F2322" s="19" t="s">
        <v>89</v>
      </c>
      <c r="G2322" s="19" t="s">
        <v>291</v>
      </c>
      <c r="H2322" s="19" t="n">
        <f aca="false">IF(OR(VLOOKUP(A2322,Personal!$A$6:$F$112,5,FALSE())&lt;&gt;"Sí",N2322="No aplica"),0,'Catàleg GRAE'!D32)</f>
        <v>2</v>
      </c>
      <c r="I2322" s="20"/>
      <c r="J2322" s="20"/>
      <c r="K2322" s="20"/>
      <c r="L2322" s="21"/>
      <c r="M2322" s="21"/>
      <c r="N2322" s="20"/>
      <c r="O2322" s="20"/>
      <c r="P2322" s="19" t="str">
        <f aca="false">IF(I2322="","",I2322-H2322)</f>
        <v/>
      </c>
      <c r="Q2322" s="19" t="str">
        <f aca="true">IF(B2322="","",IF(N2322="No aplica","No aplica",IF(I2322="","Pendent",IF(N2322="Per substituir","Substituir",IF(OR(N2322="No localitzat",N2322="No lliurat"),"Reposar",IF(I2322&lt;H2322,"Reposar",IF(I2322&gt;H2322,"Revisar excedent",IF(AND(G2322="Sí",M2322&lt;&gt;"",M2322&lt;TODAY()),"EPI caducat",IF(AND(G2322="Sí",M2322&lt;&gt;"",M2322&lt;=TODAY()+90),"EPI caduca ≤90 dies",IF(OR(N2322="Deteriorat usable",N2322="Revisió necessària"),"Revisar","OK"))))))))))</f>
      </c>
      <c r="R2322" s="20"/>
    </row>
    <row r="2323" customFormat="false" ht="15" hidden="false" customHeight="false" outlineLevel="0" collapsed="false">
      <c r="A2323" s="19" t="n">
        <v>22</v>
      </c>
      <c r="B2323" s="19" t="n">
        <f aca="false">IFERROR(VLOOKUP(A2323,Personal!$A$6:$F$112,2,FALSE()),"")</f>
        <v>0</v>
      </c>
      <c r="C2323" s="19" t="str">
        <f aca="false">IFERROR(VLOOKUP(A2323,Personal!$A$6:$F$112,3,FALSE()),"")</f>
        <v>Olot</v>
      </c>
      <c r="D2323" s="19" t="s">
        <v>83</v>
      </c>
      <c r="E2323" s="19" t="s">
        <v>90</v>
      </c>
      <c r="F2323" s="19" t="s">
        <v>91</v>
      </c>
      <c r="G2323" s="19" t="s">
        <v>291</v>
      </c>
      <c r="H2323" s="19" t="n">
        <f aca="false">IF(OR(VLOOKUP(A2323,Personal!$A$6:$F$112,5,FALSE())&lt;&gt;"Sí",N2323="No aplica"),0,'Catàleg GRAE'!D33)</f>
        <v>1</v>
      </c>
      <c r="I2323" s="20"/>
      <c r="J2323" s="20"/>
      <c r="K2323" s="20"/>
      <c r="L2323" s="21"/>
      <c r="M2323" s="21"/>
      <c r="N2323" s="20"/>
      <c r="O2323" s="20"/>
      <c r="P2323" s="19" t="str">
        <f aca="false">IF(I2323="","",I2323-H2323)</f>
        <v/>
      </c>
      <c r="Q2323" s="19" t="str">
        <f aca="true">IF(B2323="","",IF(N2323="No aplica","No aplica",IF(I2323="","Pendent",IF(N2323="Per substituir","Substituir",IF(OR(N2323="No localitzat",N2323="No lliurat"),"Reposar",IF(I2323&lt;H2323,"Reposar",IF(I2323&gt;H2323,"Revisar excedent",IF(AND(G2323="Sí",M2323&lt;&gt;"",M2323&lt;TODAY()),"EPI caducat",IF(AND(G2323="Sí",M2323&lt;&gt;"",M2323&lt;=TODAY()+90),"EPI caduca ≤90 dies",IF(OR(N2323="Deteriorat usable",N2323="Revisió necessària"),"Revisar","OK"))))))))))</f>
      </c>
      <c r="R2323" s="20"/>
    </row>
    <row r="2324" customFormat="false" ht="15" hidden="false" customHeight="false" outlineLevel="0" collapsed="false">
      <c r="A2324" s="19" t="n">
        <v>22</v>
      </c>
      <c r="B2324" s="19" t="n">
        <f aca="false">IFERROR(VLOOKUP(A2324,Personal!$A$6:$F$112,2,FALSE()),"")</f>
        <v>0</v>
      </c>
      <c r="C2324" s="19" t="str">
        <f aca="false">IFERROR(VLOOKUP(A2324,Personal!$A$6:$F$112,3,FALSE()),"")</f>
        <v>Olot</v>
      </c>
      <c r="D2324" s="19" t="s">
        <v>40</v>
      </c>
      <c r="E2324" s="19" t="s">
        <v>92</v>
      </c>
      <c r="F2324" s="19" t="s">
        <v>93</v>
      </c>
      <c r="G2324" s="19" t="s">
        <v>291</v>
      </c>
      <c r="H2324" s="19" t="n">
        <f aca="false">IF(OR(VLOOKUP(A2324,Personal!$A$6:$F$112,5,FALSE())&lt;&gt;"Sí",N2324="No aplica"),0,'Catàleg GRAE'!D34)</f>
        <v>1</v>
      </c>
      <c r="I2324" s="20"/>
      <c r="J2324" s="20"/>
      <c r="K2324" s="20"/>
      <c r="L2324" s="21"/>
      <c r="M2324" s="21"/>
      <c r="N2324" s="20"/>
      <c r="O2324" s="20"/>
      <c r="P2324" s="19" t="str">
        <f aca="false">IF(I2324="","",I2324-H2324)</f>
        <v/>
      </c>
      <c r="Q2324" s="19" t="str">
        <f aca="true">IF(B2324="","",IF(N2324="No aplica","No aplica",IF(I2324="","Pendent",IF(N2324="Per substituir","Substituir",IF(OR(N2324="No localitzat",N2324="No lliurat"),"Reposar",IF(I2324&lt;H2324,"Reposar",IF(I2324&gt;H2324,"Revisar excedent",IF(AND(G2324="Sí",M2324&lt;&gt;"",M2324&lt;TODAY()),"EPI caducat",IF(AND(G2324="Sí",M2324&lt;&gt;"",M2324&lt;=TODAY()+90),"EPI caduca ≤90 dies",IF(OR(N2324="Deteriorat usable",N2324="Revisió necessària"),"Revisar","OK"))))))))))</f>
      </c>
      <c r="R2324" s="20"/>
    </row>
    <row r="2325" customFormat="false" ht="15" hidden="false" customHeight="false" outlineLevel="0" collapsed="false">
      <c r="A2325" s="19" t="n">
        <v>22</v>
      </c>
      <c r="B2325" s="19" t="n">
        <f aca="false">IFERROR(VLOOKUP(A2325,Personal!$A$6:$F$112,2,FALSE()),"")</f>
        <v>0</v>
      </c>
      <c r="C2325" s="19" t="str">
        <f aca="false">IFERROR(VLOOKUP(A2325,Personal!$A$6:$F$112,3,FALSE()),"")</f>
        <v>Olot</v>
      </c>
      <c r="D2325" s="19" t="s">
        <v>94</v>
      </c>
      <c r="E2325" s="19" t="s">
        <v>95</v>
      </c>
      <c r="F2325" s="19" t="s">
        <v>96</v>
      </c>
      <c r="G2325" s="19" t="s">
        <v>291</v>
      </c>
      <c r="H2325" s="19" t="n">
        <f aca="false">IF(OR(VLOOKUP(A2325,Personal!$A$6:$F$112,5,FALSE())&lt;&gt;"Sí",N2325="No aplica"),0,'Catàleg GRAE'!D35)</f>
        <v>1</v>
      </c>
      <c r="I2325" s="20"/>
      <c r="J2325" s="20"/>
      <c r="K2325" s="20"/>
      <c r="L2325" s="21"/>
      <c r="M2325" s="21"/>
      <c r="N2325" s="20"/>
      <c r="O2325" s="20"/>
      <c r="P2325" s="19" t="str">
        <f aca="false">IF(I2325="","",I2325-H2325)</f>
        <v/>
      </c>
      <c r="Q2325" s="19" t="str">
        <f aca="true">IF(B2325="","",IF(N2325="No aplica","No aplica",IF(I2325="","Pendent",IF(N2325="Per substituir","Substituir",IF(OR(N2325="No localitzat",N2325="No lliurat"),"Reposar",IF(I2325&lt;H2325,"Reposar",IF(I2325&gt;H2325,"Revisar excedent",IF(AND(G2325="Sí",M2325&lt;&gt;"",M2325&lt;TODAY()),"EPI caducat",IF(AND(G2325="Sí",M2325&lt;&gt;"",M2325&lt;=TODAY()+90),"EPI caduca ≤90 dies",IF(OR(N2325="Deteriorat usable",N2325="Revisió necessària"),"Revisar","OK"))))))))))</f>
      </c>
      <c r="R2325" s="20"/>
    </row>
    <row r="2326" customFormat="false" ht="15" hidden="false" customHeight="false" outlineLevel="0" collapsed="false">
      <c r="A2326" s="19" t="n">
        <v>22</v>
      </c>
      <c r="B2326" s="19" t="n">
        <f aca="false">IFERROR(VLOOKUP(A2326,Personal!$A$6:$F$112,2,FALSE()),"")</f>
        <v>0</v>
      </c>
      <c r="C2326" s="19" t="str">
        <f aca="false">IFERROR(VLOOKUP(A2326,Personal!$A$6:$F$112,3,FALSE()),"")</f>
        <v>Olot</v>
      </c>
      <c r="D2326" s="19" t="s">
        <v>97</v>
      </c>
      <c r="E2326" s="19" t="s">
        <v>98</v>
      </c>
      <c r="F2326" s="19" t="s">
        <v>99</v>
      </c>
      <c r="G2326" s="19" t="s">
        <v>291</v>
      </c>
      <c r="H2326" s="19" t="n">
        <f aca="false">IF(OR(VLOOKUP(A2326,Personal!$A$6:$F$112,5,FALSE())&lt;&gt;"Sí",N2326="No aplica"),0,'Catàleg GRAE'!D36)</f>
        <v>3</v>
      </c>
      <c r="I2326" s="20"/>
      <c r="J2326" s="20"/>
      <c r="K2326" s="20"/>
      <c r="L2326" s="21"/>
      <c r="M2326" s="21"/>
      <c r="N2326" s="20"/>
      <c r="O2326" s="20"/>
      <c r="P2326" s="19" t="str">
        <f aca="false">IF(I2326="","",I2326-H2326)</f>
        <v/>
      </c>
      <c r="Q2326" s="19" t="str">
        <f aca="true">IF(B2326="","",IF(N2326="No aplica","No aplica",IF(I2326="","Pendent",IF(N2326="Per substituir","Substituir",IF(OR(N2326="No localitzat",N2326="No lliurat"),"Reposar",IF(I2326&lt;H2326,"Reposar",IF(I2326&gt;H2326,"Revisar excedent",IF(AND(G2326="Sí",M2326&lt;&gt;"",M2326&lt;TODAY()),"EPI caducat",IF(AND(G2326="Sí",M2326&lt;&gt;"",M2326&lt;=TODAY()+90),"EPI caduca ≤90 dies",IF(OR(N2326="Deteriorat usable",N2326="Revisió necessària"),"Revisar","OK"))))))))))</f>
      </c>
      <c r="R2326" s="20"/>
    </row>
    <row r="2327" customFormat="false" ht="15" hidden="false" customHeight="false" outlineLevel="0" collapsed="false">
      <c r="A2327" s="19" t="n">
        <v>22</v>
      </c>
      <c r="B2327" s="19" t="n">
        <f aca="false">IFERROR(VLOOKUP(A2327,Personal!$A$6:$F$112,2,FALSE()),"")</f>
        <v>0</v>
      </c>
      <c r="C2327" s="19" t="str">
        <f aca="false">IFERROR(VLOOKUP(A2327,Personal!$A$6:$F$112,3,FALSE()),"")</f>
        <v>Olot</v>
      </c>
      <c r="D2327" s="19" t="s">
        <v>97</v>
      </c>
      <c r="E2327" s="19" t="s">
        <v>100</v>
      </c>
      <c r="F2327" s="19" t="s">
        <v>101</v>
      </c>
      <c r="G2327" s="19" t="s">
        <v>291</v>
      </c>
      <c r="H2327" s="19" t="n">
        <f aca="false">IF(OR(VLOOKUP(A2327,Personal!$A$6:$F$112,5,FALSE())&lt;&gt;"Sí",N2327="No aplica"),0,'Catàleg GRAE'!D37)</f>
        <v>1</v>
      </c>
      <c r="I2327" s="20"/>
      <c r="J2327" s="20"/>
      <c r="K2327" s="20"/>
      <c r="L2327" s="21"/>
      <c r="M2327" s="21"/>
      <c r="N2327" s="20"/>
      <c r="O2327" s="20"/>
      <c r="P2327" s="19" t="str">
        <f aca="false">IF(I2327="","",I2327-H2327)</f>
        <v/>
      </c>
      <c r="Q2327" s="19" t="str">
        <f aca="true">IF(B2327="","",IF(N2327="No aplica","No aplica",IF(I2327="","Pendent",IF(N2327="Per substituir","Substituir",IF(OR(N2327="No localitzat",N2327="No lliurat"),"Reposar",IF(I2327&lt;H2327,"Reposar",IF(I2327&gt;H2327,"Revisar excedent",IF(AND(G2327="Sí",M2327&lt;&gt;"",M2327&lt;TODAY()),"EPI caducat",IF(AND(G2327="Sí",M2327&lt;&gt;"",M2327&lt;=TODAY()+90),"EPI caduca ≤90 dies",IF(OR(N2327="Deteriorat usable",N2327="Revisió necessària"),"Revisar","OK"))))))))))</f>
      </c>
      <c r="R2327" s="20"/>
    </row>
    <row r="2328" customFormat="false" ht="15" hidden="false" customHeight="false" outlineLevel="0" collapsed="false">
      <c r="A2328" s="19" t="n">
        <v>22</v>
      </c>
      <c r="B2328" s="19" t="n">
        <f aca="false">IFERROR(VLOOKUP(A2328,Personal!$A$6:$F$112,2,FALSE()),"")</f>
        <v>0</v>
      </c>
      <c r="C2328" s="19" t="str">
        <f aca="false">IFERROR(VLOOKUP(A2328,Personal!$A$6:$F$112,3,FALSE()),"")</f>
        <v>Olot</v>
      </c>
      <c r="D2328" s="19" t="s">
        <v>102</v>
      </c>
      <c r="E2328" s="19" t="s">
        <v>103</v>
      </c>
      <c r="F2328" s="19" t="s">
        <v>104</v>
      </c>
      <c r="G2328" s="19" t="s">
        <v>291</v>
      </c>
      <c r="H2328" s="19" t="n">
        <f aca="false">IF(OR(VLOOKUP(A2328,Personal!$A$6:$F$112,5,FALSE())&lt;&gt;"Sí",N2328="No aplica"),0,'Catàleg GRAE'!D38)</f>
        <v>1</v>
      </c>
      <c r="I2328" s="20"/>
      <c r="J2328" s="20"/>
      <c r="K2328" s="20"/>
      <c r="L2328" s="21"/>
      <c r="M2328" s="21"/>
      <c r="N2328" s="20"/>
      <c r="O2328" s="20"/>
      <c r="P2328" s="19" t="str">
        <f aca="false">IF(I2328="","",I2328-H2328)</f>
        <v/>
      </c>
      <c r="Q2328" s="19" t="str">
        <f aca="true">IF(B2328="","",IF(N2328="No aplica","No aplica",IF(I2328="","Pendent",IF(N2328="Per substituir","Substituir",IF(OR(N2328="No localitzat",N2328="No lliurat"),"Reposar",IF(I2328&lt;H2328,"Reposar",IF(I2328&gt;H2328,"Revisar excedent",IF(AND(G2328="Sí",M2328&lt;&gt;"",M2328&lt;TODAY()),"EPI caducat",IF(AND(G2328="Sí",M2328&lt;&gt;"",M2328&lt;=TODAY()+90),"EPI caduca ≤90 dies",IF(OR(N2328="Deteriorat usable",N2328="Revisió necessària"),"Revisar","OK"))))))))))</f>
      </c>
      <c r="R2328" s="20"/>
    </row>
    <row r="2329" customFormat="false" ht="15" hidden="false" customHeight="false" outlineLevel="0" collapsed="false">
      <c r="A2329" s="19" t="n">
        <v>22</v>
      </c>
      <c r="B2329" s="19" t="n">
        <f aca="false">IFERROR(VLOOKUP(A2329,Personal!$A$6:$F$112,2,FALSE()),"")</f>
        <v>0</v>
      </c>
      <c r="C2329" s="19" t="str">
        <f aca="false">IFERROR(VLOOKUP(A2329,Personal!$A$6:$F$112,3,FALSE()),"")</f>
        <v>Olot</v>
      </c>
      <c r="D2329" s="19" t="s">
        <v>97</v>
      </c>
      <c r="E2329" s="19" t="s">
        <v>105</v>
      </c>
      <c r="F2329" s="19" t="s">
        <v>106</v>
      </c>
      <c r="G2329" s="19" t="s">
        <v>291</v>
      </c>
      <c r="H2329" s="19" t="n">
        <f aca="false">IF(OR(VLOOKUP(A2329,Personal!$A$6:$F$112,5,FALSE())&lt;&gt;"Sí",N2329="No aplica"),0,'Catàleg GRAE'!D39)</f>
        <v>3</v>
      </c>
      <c r="I2329" s="20"/>
      <c r="J2329" s="20"/>
      <c r="K2329" s="20"/>
      <c r="L2329" s="21"/>
      <c r="M2329" s="21"/>
      <c r="N2329" s="20"/>
      <c r="O2329" s="20"/>
      <c r="P2329" s="19" t="str">
        <f aca="false">IF(I2329="","",I2329-H2329)</f>
        <v/>
      </c>
      <c r="Q2329" s="19" t="str">
        <f aca="true">IF(B2329="","",IF(N2329="No aplica","No aplica",IF(I2329="","Pendent",IF(N2329="Per substituir","Substituir",IF(OR(N2329="No localitzat",N2329="No lliurat"),"Reposar",IF(I2329&lt;H2329,"Reposar",IF(I2329&gt;H2329,"Revisar excedent",IF(AND(G2329="Sí",M2329&lt;&gt;"",M2329&lt;TODAY()),"EPI caducat",IF(AND(G2329="Sí",M2329&lt;&gt;"",M2329&lt;=TODAY()+90),"EPI caduca ≤90 dies",IF(OR(N2329="Deteriorat usable",N2329="Revisió necessària"),"Revisar","OK"))))))))))</f>
      </c>
      <c r="R2329" s="20"/>
    </row>
    <row r="2330" customFormat="false" ht="15" hidden="false" customHeight="false" outlineLevel="0" collapsed="false">
      <c r="A2330" s="19" t="n">
        <v>22</v>
      </c>
      <c r="B2330" s="19" t="n">
        <f aca="false">IFERROR(VLOOKUP(A2330,Personal!$A$6:$F$112,2,FALSE()),"")</f>
        <v>0</v>
      </c>
      <c r="C2330" s="19" t="str">
        <f aca="false">IFERROR(VLOOKUP(A2330,Personal!$A$6:$F$112,3,FALSE()),"")</f>
        <v>Olot</v>
      </c>
      <c r="D2330" s="19" t="s">
        <v>97</v>
      </c>
      <c r="E2330" s="19" t="s">
        <v>105</v>
      </c>
      <c r="F2330" s="19" t="s">
        <v>107</v>
      </c>
      <c r="G2330" s="19" t="s">
        <v>291</v>
      </c>
      <c r="H2330" s="19" t="n">
        <f aca="false">IF(OR(VLOOKUP(A2330,Personal!$A$6:$F$112,5,FALSE())&lt;&gt;"Sí",N2330="No aplica"),0,'Catàleg GRAE'!D40)</f>
        <v>3</v>
      </c>
      <c r="I2330" s="20"/>
      <c r="J2330" s="20"/>
      <c r="K2330" s="20"/>
      <c r="L2330" s="21"/>
      <c r="M2330" s="21"/>
      <c r="N2330" s="20"/>
      <c r="O2330" s="20"/>
      <c r="P2330" s="19" t="str">
        <f aca="false">IF(I2330="","",I2330-H2330)</f>
        <v/>
      </c>
      <c r="Q2330" s="19" t="str">
        <f aca="true">IF(B2330="","",IF(N2330="No aplica","No aplica",IF(I2330="","Pendent",IF(N2330="Per substituir","Substituir",IF(OR(N2330="No localitzat",N2330="No lliurat"),"Reposar",IF(I2330&lt;H2330,"Reposar",IF(I2330&gt;H2330,"Revisar excedent",IF(AND(G2330="Sí",M2330&lt;&gt;"",M2330&lt;TODAY()),"EPI caducat",IF(AND(G2330="Sí",M2330&lt;&gt;"",M2330&lt;=TODAY()+90),"EPI caduca ≤90 dies",IF(OR(N2330="Deteriorat usable",N2330="Revisió necessària"),"Revisar","OK"))))))))))</f>
      </c>
      <c r="R2330" s="20"/>
    </row>
    <row r="2331" customFormat="false" ht="15" hidden="false" customHeight="false" outlineLevel="0" collapsed="false">
      <c r="A2331" s="19" t="n">
        <v>22</v>
      </c>
      <c r="B2331" s="19" t="n">
        <f aca="false">IFERROR(VLOOKUP(A2331,Personal!$A$6:$F$112,2,FALSE()),"")</f>
        <v>0</v>
      </c>
      <c r="C2331" s="19" t="str">
        <f aca="false">IFERROR(VLOOKUP(A2331,Personal!$A$6:$F$112,3,FALSE()),"")</f>
        <v>Olot</v>
      </c>
      <c r="D2331" s="19" t="s">
        <v>97</v>
      </c>
      <c r="E2331" s="19" t="s">
        <v>108</v>
      </c>
      <c r="F2331" s="19" t="s">
        <v>109</v>
      </c>
      <c r="G2331" s="19" t="s">
        <v>291</v>
      </c>
      <c r="H2331" s="19" t="n">
        <f aca="false">IF(OR(VLOOKUP(A2331,Personal!$A$6:$F$112,5,FALSE())&lt;&gt;"Sí",N2331="No aplica"),0,'Catàleg GRAE'!D41)</f>
        <v>2</v>
      </c>
      <c r="I2331" s="20"/>
      <c r="J2331" s="20"/>
      <c r="K2331" s="20"/>
      <c r="L2331" s="21"/>
      <c r="M2331" s="21"/>
      <c r="N2331" s="20"/>
      <c r="O2331" s="20"/>
      <c r="P2331" s="19" t="str">
        <f aca="false">IF(I2331="","",I2331-H2331)</f>
        <v/>
      </c>
      <c r="Q2331" s="19" t="str">
        <f aca="true">IF(B2331="","",IF(N2331="No aplica","No aplica",IF(I2331="","Pendent",IF(N2331="Per substituir","Substituir",IF(OR(N2331="No localitzat",N2331="No lliurat"),"Reposar",IF(I2331&lt;H2331,"Reposar",IF(I2331&gt;H2331,"Revisar excedent",IF(AND(G2331="Sí",M2331&lt;&gt;"",M2331&lt;TODAY()),"EPI caducat",IF(AND(G2331="Sí",M2331&lt;&gt;"",M2331&lt;=TODAY()+90),"EPI caduca ≤90 dies",IF(OR(N2331="Deteriorat usable",N2331="Revisió necessària"),"Revisar","OK"))))))))))</f>
      </c>
      <c r="R2331" s="20"/>
    </row>
    <row r="2332" customFormat="false" ht="15" hidden="false" customHeight="false" outlineLevel="0" collapsed="false">
      <c r="A2332" s="19" t="n">
        <v>22</v>
      </c>
      <c r="B2332" s="19" t="n">
        <f aca="false">IFERROR(VLOOKUP(A2332,Personal!$A$6:$F$112,2,FALSE()),"")</f>
        <v>0</v>
      </c>
      <c r="C2332" s="19" t="str">
        <f aca="false">IFERROR(VLOOKUP(A2332,Personal!$A$6:$F$112,3,FALSE()),"")</f>
        <v>Olot</v>
      </c>
      <c r="D2332" s="19" t="s">
        <v>97</v>
      </c>
      <c r="E2332" s="19" t="s">
        <v>110</v>
      </c>
      <c r="F2332" s="19" t="s">
        <v>111</v>
      </c>
      <c r="G2332" s="19" t="s">
        <v>291</v>
      </c>
      <c r="H2332" s="19" t="n">
        <f aca="false">IF(OR(VLOOKUP(A2332,Personal!$A$6:$F$112,5,FALSE())&lt;&gt;"Sí",N2332="No aplica"),0,'Catàleg GRAE'!D42)</f>
        <v>1</v>
      </c>
      <c r="I2332" s="20"/>
      <c r="J2332" s="20"/>
      <c r="K2332" s="20"/>
      <c r="L2332" s="21"/>
      <c r="M2332" s="21"/>
      <c r="N2332" s="20"/>
      <c r="O2332" s="20"/>
      <c r="P2332" s="19" t="str">
        <f aca="false">IF(I2332="","",I2332-H2332)</f>
        <v/>
      </c>
      <c r="Q2332" s="19" t="str">
        <f aca="true">IF(B2332="","",IF(N2332="No aplica","No aplica",IF(I2332="","Pendent",IF(N2332="Per substituir","Substituir",IF(OR(N2332="No localitzat",N2332="No lliurat"),"Reposar",IF(I2332&lt;H2332,"Reposar",IF(I2332&gt;H2332,"Revisar excedent",IF(AND(G2332="Sí",M2332&lt;&gt;"",M2332&lt;TODAY()),"EPI caducat",IF(AND(G2332="Sí",M2332&lt;&gt;"",M2332&lt;=TODAY()+90),"EPI caduca ≤90 dies",IF(OR(N2332="Deteriorat usable",N2332="Revisió necessària"),"Revisar","OK"))))))))))</f>
      </c>
      <c r="R2332" s="20"/>
    </row>
    <row r="2333" customFormat="false" ht="15" hidden="false" customHeight="false" outlineLevel="0" collapsed="false">
      <c r="A2333" s="19" t="n">
        <v>22</v>
      </c>
      <c r="B2333" s="19" t="n">
        <f aca="false">IFERROR(VLOOKUP(A2333,Personal!$A$6:$F$112,2,FALSE()),"")</f>
        <v>0</v>
      </c>
      <c r="C2333" s="19" t="str">
        <f aca="false">IFERROR(VLOOKUP(A2333,Personal!$A$6:$F$112,3,FALSE()),"")</f>
        <v>Olot</v>
      </c>
      <c r="D2333" s="19" t="s">
        <v>112</v>
      </c>
      <c r="E2333" s="19" t="s">
        <v>113</v>
      </c>
      <c r="F2333" s="19" t="s">
        <v>114</v>
      </c>
      <c r="G2333" s="19" t="s">
        <v>291</v>
      </c>
      <c r="H2333" s="19" t="n">
        <f aca="false">IF(OR(VLOOKUP(A2333,Personal!$A$6:$F$112,5,FALSE())&lt;&gt;"Sí",N2333="No aplica"),0,'Catàleg GRAE'!D43)</f>
        <v>2</v>
      </c>
      <c r="I2333" s="20"/>
      <c r="J2333" s="20"/>
      <c r="K2333" s="20"/>
      <c r="L2333" s="21"/>
      <c r="M2333" s="21"/>
      <c r="N2333" s="20"/>
      <c r="O2333" s="20"/>
      <c r="P2333" s="19" t="str">
        <f aca="false">IF(I2333="","",I2333-H2333)</f>
        <v/>
      </c>
      <c r="Q2333" s="19" t="str">
        <f aca="true">IF(B2333="","",IF(N2333="No aplica","No aplica",IF(I2333="","Pendent",IF(N2333="Per substituir","Substituir",IF(OR(N2333="No localitzat",N2333="No lliurat"),"Reposar",IF(I2333&lt;H2333,"Reposar",IF(I2333&gt;H2333,"Revisar excedent",IF(AND(G2333="Sí",M2333&lt;&gt;"",M2333&lt;TODAY()),"EPI caducat",IF(AND(G2333="Sí",M2333&lt;&gt;"",M2333&lt;=TODAY()+90),"EPI caduca ≤90 dies",IF(OR(N2333="Deteriorat usable",N2333="Revisió necessària"),"Revisar","OK"))))))))))</f>
      </c>
      <c r="R2333" s="20"/>
    </row>
    <row r="2334" customFormat="false" ht="15" hidden="false" customHeight="false" outlineLevel="0" collapsed="false">
      <c r="A2334" s="19" t="n">
        <v>22</v>
      </c>
      <c r="B2334" s="19" t="n">
        <f aca="false">IFERROR(VLOOKUP(A2334,Personal!$A$6:$F$112,2,FALSE()),"")</f>
        <v>0</v>
      </c>
      <c r="C2334" s="19" t="str">
        <f aca="false">IFERROR(VLOOKUP(A2334,Personal!$A$6:$F$112,3,FALSE()),"")</f>
        <v>Olot</v>
      </c>
      <c r="D2334" s="19" t="s">
        <v>102</v>
      </c>
      <c r="E2334" s="19" t="s">
        <v>115</v>
      </c>
      <c r="F2334" s="19" t="s">
        <v>116</v>
      </c>
      <c r="G2334" s="19" t="s">
        <v>291</v>
      </c>
      <c r="H2334" s="19" t="n">
        <f aca="false">IF(OR(VLOOKUP(A2334,Personal!$A$6:$F$112,5,FALSE())&lt;&gt;"Sí",N2334="No aplica"),0,'Catàleg GRAE'!D44)</f>
        <v>1</v>
      </c>
      <c r="I2334" s="20"/>
      <c r="J2334" s="20"/>
      <c r="K2334" s="20"/>
      <c r="L2334" s="21"/>
      <c r="M2334" s="21"/>
      <c r="N2334" s="20"/>
      <c r="O2334" s="20"/>
      <c r="P2334" s="19" t="str">
        <f aca="false">IF(I2334="","",I2334-H2334)</f>
        <v/>
      </c>
      <c r="Q2334" s="19" t="str">
        <f aca="true">IF(B2334="","",IF(N2334="No aplica","No aplica",IF(I2334="","Pendent",IF(N2334="Per substituir","Substituir",IF(OR(N2334="No localitzat",N2334="No lliurat"),"Reposar",IF(I2334&lt;H2334,"Reposar",IF(I2334&gt;H2334,"Revisar excedent",IF(AND(G2334="Sí",M2334&lt;&gt;"",M2334&lt;TODAY()),"EPI caducat",IF(AND(G2334="Sí",M2334&lt;&gt;"",M2334&lt;=TODAY()+90),"EPI caduca ≤90 dies",IF(OR(N2334="Deteriorat usable",N2334="Revisió necessària"),"Revisar","OK"))))))))))</f>
      </c>
      <c r="R2334" s="20"/>
    </row>
    <row r="2335" customFormat="false" ht="15" hidden="false" customHeight="false" outlineLevel="0" collapsed="false">
      <c r="A2335" s="19" t="n">
        <v>22</v>
      </c>
      <c r="B2335" s="19" t="n">
        <f aca="false">IFERROR(VLOOKUP(A2335,Personal!$A$6:$F$112,2,FALSE()),"")</f>
        <v>0</v>
      </c>
      <c r="C2335" s="19" t="str">
        <f aca="false">IFERROR(VLOOKUP(A2335,Personal!$A$6:$F$112,3,FALSE()),"")</f>
        <v>Olot</v>
      </c>
      <c r="D2335" s="19" t="s">
        <v>102</v>
      </c>
      <c r="E2335" s="19" t="s">
        <v>117</v>
      </c>
      <c r="F2335" s="19" t="s">
        <v>118</v>
      </c>
      <c r="G2335" s="19" t="s">
        <v>272</v>
      </c>
      <c r="H2335" s="19" t="n">
        <f aca="false">IF(OR(VLOOKUP(A2335,Personal!$A$6:$F$112,5,FALSE())&lt;&gt;"Sí",N2335="No aplica"),0,'Catàleg GRAE'!D45)</f>
        <v>1</v>
      </c>
      <c r="I2335" s="20"/>
      <c r="J2335" s="20"/>
      <c r="K2335" s="20"/>
      <c r="L2335" s="21"/>
      <c r="M2335" s="21"/>
      <c r="N2335" s="20"/>
      <c r="O2335" s="20"/>
      <c r="P2335" s="19" t="str">
        <f aca="false">IF(I2335="","",I2335-H2335)</f>
        <v/>
      </c>
      <c r="Q2335" s="19" t="str">
        <f aca="true">IF(B2335="","",IF(N2335="No aplica","No aplica",IF(I2335="","Pendent",IF(N2335="Per substituir","Substituir",IF(OR(N2335="No localitzat",N2335="No lliurat"),"Reposar",IF(I2335&lt;H2335,"Reposar",IF(I2335&gt;H2335,"Revisar excedent",IF(AND(G2335="Sí",M2335&lt;&gt;"",M2335&lt;TODAY()),"EPI caducat",IF(AND(G2335="Sí",M2335&lt;&gt;"",M2335&lt;=TODAY()+90),"EPI caduca ≤90 dies",IF(OR(N2335="Deteriorat usable",N2335="Revisió necessària"),"Revisar","OK"))))))))))</f>
      </c>
      <c r="R2335" s="20"/>
    </row>
    <row r="2336" customFormat="false" ht="15" hidden="false" customHeight="false" outlineLevel="0" collapsed="false">
      <c r="A2336" s="19" t="n">
        <v>22</v>
      </c>
      <c r="B2336" s="19" t="n">
        <f aca="false">IFERROR(VLOOKUP(A2336,Personal!$A$6:$F$112,2,FALSE()),"")</f>
        <v>0</v>
      </c>
      <c r="C2336" s="19" t="str">
        <f aca="false">IFERROR(VLOOKUP(A2336,Personal!$A$6:$F$112,3,FALSE()),"")</f>
        <v>Olot</v>
      </c>
      <c r="D2336" s="19" t="s">
        <v>102</v>
      </c>
      <c r="E2336" s="19" t="s">
        <v>119</v>
      </c>
      <c r="F2336" s="19" t="s">
        <v>120</v>
      </c>
      <c r="G2336" s="19" t="s">
        <v>272</v>
      </c>
      <c r="H2336" s="19" t="n">
        <f aca="false">IF(OR(VLOOKUP(A2336,Personal!$A$6:$F$112,5,FALSE())&lt;&gt;"Sí",N2336="No aplica"),0,'Catàleg GRAE'!D46)</f>
        <v>1</v>
      </c>
      <c r="I2336" s="20"/>
      <c r="J2336" s="20"/>
      <c r="K2336" s="20"/>
      <c r="L2336" s="21"/>
      <c r="M2336" s="21"/>
      <c r="N2336" s="20"/>
      <c r="O2336" s="20"/>
      <c r="P2336" s="19" t="str">
        <f aca="false">IF(I2336="","",I2336-H2336)</f>
        <v/>
      </c>
      <c r="Q2336" s="19" t="str">
        <f aca="true">IF(B2336="","",IF(N2336="No aplica","No aplica",IF(I2336="","Pendent",IF(N2336="Per substituir","Substituir",IF(OR(N2336="No localitzat",N2336="No lliurat"),"Reposar",IF(I2336&lt;H2336,"Reposar",IF(I2336&gt;H2336,"Revisar excedent",IF(AND(G2336="Sí",M2336&lt;&gt;"",M2336&lt;TODAY()),"EPI caducat",IF(AND(G2336="Sí",M2336&lt;&gt;"",M2336&lt;=TODAY()+90),"EPI caduca ≤90 dies",IF(OR(N2336="Deteriorat usable",N2336="Revisió necessària"),"Revisar","OK"))))))))))</f>
      </c>
      <c r="R2336" s="20"/>
    </row>
    <row r="2337" customFormat="false" ht="15" hidden="false" customHeight="false" outlineLevel="0" collapsed="false">
      <c r="A2337" s="19" t="n">
        <v>22</v>
      </c>
      <c r="B2337" s="19" t="n">
        <f aca="false">IFERROR(VLOOKUP(A2337,Personal!$A$6:$F$112,2,FALSE()),"")</f>
        <v>0</v>
      </c>
      <c r="C2337" s="19" t="str">
        <f aca="false">IFERROR(VLOOKUP(A2337,Personal!$A$6:$F$112,3,FALSE()),"")</f>
        <v>Olot</v>
      </c>
      <c r="D2337" s="19" t="s">
        <v>97</v>
      </c>
      <c r="E2337" s="19" t="s">
        <v>121</v>
      </c>
      <c r="F2337" s="19" t="s">
        <v>122</v>
      </c>
      <c r="G2337" s="19" t="s">
        <v>291</v>
      </c>
      <c r="H2337" s="19" t="n">
        <f aca="false">IF(OR(VLOOKUP(A2337,Personal!$A$6:$F$112,5,FALSE())&lt;&gt;"Sí",N2337="No aplica"),0,'Catàleg GRAE'!D47)</f>
        <v>1</v>
      </c>
      <c r="I2337" s="20"/>
      <c r="J2337" s="20"/>
      <c r="K2337" s="20"/>
      <c r="L2337" s="21"/>
      <c r="M2337" s="21"/>
      <c r="N2337" s="20"/>
      <c r="O2337" s="20"/>
      <c r="P2337" s="19" t="str">
        <f aca="false">IF(I2337="","",I2337-H2337)</f>
        <v/>
      </c>
      <c r="Q2337" s="19" t="str">
        <f aca="true">IF(B2337="","",IF(N2337="No aplica","No aplica",IF(I2337="","Pendent",IF(N2337="Per substituir","Substituir",IF(OR(N2337="No localitzat",N2337="No lliurat"),"Reposar",IF(I2337&lt;H2337,"Reposar",IF(I2337&gt;H2337,"Revisar excedent",IF(AND(G2337="Sí",M2337&lt;&gt;"",M2337&lt;TODAY()),"EPI caducat",IF(AND(G2337="Sí",M2337&lt;&gt;"",M2337&lt;=TODAY()+90),"EPI caduca ≤90 dies",IF(OR(N2337="Deteriorat usable",N2337="Revisió necessària"),"Revisar","OK"))))))))))</f>
      </c>
      <c r="R2337" s="20"/>
    </row>
    <row r="2338" customFormat="false" ht="15" hidden="false" customHeight="false" outlineLevel="0" collapsed="false">
      <c r="A2338" s="19" t="n">
        <v>22</v>
      </c>
      <c r="B2338" s="19" t="n">
        <f aca="false">IFERROR(VLOOKUP(A2338,Personal!$A$6:$F$112,2,FALSE()),"")</f>
        <v>0</v>
      </c>
      <c r="C2338" s="19" t="str">
        <f aca="false">IFERROR(VLOOKUP(A2338,Personal!$A$6:$F$112,3,FALSE()),"")</f>
        <v>Olot</v>
      </c>
      <c r="D2338" s="19" t="s">
        <v>97</v>
      </c>
      <c r="E2338" s="19" t="s">
        <v>123</v>
      </c>
      <c r="F2338" s="19" t="s">
        <v>124</v>
      </c>
      <c r="G2338" s="19" t="s">
        <v>291</v>
      </c>
      <c r="H2338" s="19" t="n">
        <f aca="false">IF(OR(VLOOKUP(A2338,Personal!$A$6:$F$112,5,FALSE())&lt;&gt;"Sí",N2338="No aplica"),0,'Catàleg GRAE'!D48)</f>
        <v>1</v>
      </c>
      <c r="I2338" s="20"/>
      <c r="J2338" s="20"/>
      <c r="K2338" s="20"/>
      <c r="L2338" s="21"/>
      <c r="M2338" s="21"/>
      <c r="N2338" s="20"/>
      <c r="O2338" s="20"/>
      <c r="P2338" s="19" t="str">
        <f aca="false">IF(I2338="","",I2338-H2338)</f>
        <v/>
      </c>
      <c r="Q2338" s="19" t="str">
        <f aca="true">IF(B2338="","",IF(N2338="No aplica","No aplica",IF(I2338="","Pendent",IF(N2338="Per substituir","Substituir",IF(OR(N2338="No localitzat",N2338="No lliurat"),"Reposar",IF(I2338&lt;H2338,"Reposar",IF(I2338&gt;H2338,"Revisar excedent",IF(AND(G2338="Sí",M2338&lt;&gt;"",M2338&lt;TODAY()),"EPI caducat",IF(AND(G2338="Sí",M2338&lt;&gt;"",M2338&lt;=TODAY()+90),"EPI caduca ≤90 dies",IF(OR(N2338="Deteriorat usable",N2338="Revisió necessària"),"Revisar","OK"))))))))))</f>
      </c>
      <c r="R2338" s="20"/>
    </row>
    <row r="2339" customFormat="false" ht="15" hidden="false" customHeight="false" outlineLevel="0" collapsed="false">
      <c r="A2339" s="19" t="n">
        <v>22</v>
      </c>
      <c r="B2339" s="19" t="n">
        <f aca="false">IFERROR(VLOOKUP(A2339,Personal!$A$6:$F$112,2,FALSE()),"")</f>
        <v>0</v>
      </c>
      <c r="C2339" s="19" t="str">
        <f aca="false">IFERROR(VLOOKUP(A2339,Personal!$A$6:$F$112,3,FALSE()),"")</f>
        <v>Olot</v>
      </c>
      <c r="D2339" s="19" t="s">
        <v>125</v>
      </c>
      <c r="E2339" s="19" t="s">
        <v>126</v>
      </c>
      <c r="F2339" s="19" t="s">
        <v>127</v>
      </c>
      <c r="G2339" s="19" t="s">
        <v>272</v>
      </c>
      <c r="H2339" s="19" t="n">
        <f aca="false">IF(OR(VLOOKUP(A2339,Personal!$A$6:$F$112,5,FALSE())&lt;&gt;"Sí",N2339="No aplica"),0,'Catàleg GRAE'!D49)</f>
        <v>1</v>
      </c>
      <c r="I2339" s="20"/>
      <c r="J2339" s="20"/>
      <c r="K2339" s="20"/>
      <c r="L2339" s="21"/>
      <c r="M2339" s="21"/>
      <c r="N2339" s="20"/>
      <c r="O2339" s="20"/>
      <c r="P2339" s="19" t="str">
        <f aca="false">IF(I2339="","",I2339-H2339)</f>
        <v/>
      </c>
      <c r="Q2339" s="19" t="str">
        <f aca="true">IF(B2339="","",IF(N2339="No aplica","No aplica",IF(I2339="","Pendent",IF(N2339="Per substituir","Substituir",IF(OR(N2339="No localitzat",N2339="No lliurat"),"Reposar",IF(I2339&lt;H2339,"Reposar",IF(I2339&gt;H2339,"Revisar excedent",IF(AND(G2339="Sí",M2339&lt;&gt;"",M2339&lt;TODAY()),"EPI caducat",IF(AND(G2339="Sí",M2339&lt;&gt;"",M2339&lt;=TODAY()+90),"EPI caduca ≤90 dies",IF(OR(N2339="Deteriorat usable",N2339="Revisió necessària"),"Revisar","OK"))))))))))</f>
      </c>
      <c r="R2339" s="20"/>
    </row>
    <row r="2340" customFormat="false" ht="15" hidden="false" customHeight="false" outlineLevel="0" collapsed="false">
      <c r="A2340" s="19" t="n">
        <v>22</v>
      </c>
      <c r="B2340" s="19" t="n">
        <f aca="false">IFERROR(VLOOKUP(A2340,Personal!$A$6:$F$112,2,FALSE()),"")</f>
        <v>0</v>
      </c>
      <c r="C2340" s="19" t="str">
        <f aca="false">IFERROR(VLOOKUP(A2340,Personal!$A$6:$F$112,3,FALSE()),"")</f>
        <v>Olot</v>
      </c>
      <c r="D2340" s="19" t="s">
        <v>125</v>
      </c>
      <c r="E2340" s="19" t="s">
        <v>128</v>
      </c>
      <c r="F2340" s="19" t="s">
        <v>129</v>
      </c>
      <c r="G2340" s="19" t="s">
        <v>272</v>
      </c>
      <c r="H2340" s="19" t="n">
        <f aca="false">IF(OR(VLOOKUP(A2340,Personal!$A$6:$F$112,5,FALSE())&lt;&gt;"Sí",N2340="No aplica"),0,'Catàleg GRAE'!D50)</f>
        <v>1</v>
      </c>
      <c r="I2340" s="20"/>
      <c r="J2340" s="20"/>
      <c r="K2340" s="20"/>
      <c r="L2340" s="21"/>
      <c r="M2340" s="21"/>
      <c r="N2340" s="20"/>
      <c r="O2340" s="20"/>
      <c r="P2340" s="19" t="str">
        <f aca="false">IF(I2340="","",I2340-H2340)</f>
        <v/>
      </c>
      <c r="Q2340" s="19" t="str">
        <f aca="true">IF(B2340="","",IF(N2340="No aplica","No aplica",IF(I2340="","Pendent",IF(N2340="Per substituir","Substituir",IF(OR(N2340="No localitzat",N2340="No lliurat"),"Reposar",IF(I2340&lt;H2340,"Reposar",IF(I2340&gt;H2340,"Revisar excedent",IF(AND(G2340="Sí",M2340&lt;&gt;"",M2340&lt;TODAY()),"EPI caducat",IF(AND(G2340="Sí",M2340&lt;&gt;"",M2340&lt;=TODAY()+90),"EPI caduca ≤90 dies",IF(OR(N2340="Deteriorat usable",N2340="Revisió necessària"),"Revisar","OK"))))))))))</f>
      </c>
      <c r="R2340" s="20"/>
    </row>
    <row r="2341" customFormat="false" ht="15" hidden="false" customHeight="false" outlineLevel="0" collapsed="false">
      <c r="A2341" s="19" t="n">
        <v>22</v>
      </c>
      <c r="B2341" s="19" t="n">
        <f aca="false">IFERROR(VLOOKUP(A2341,Personal!$A$6:$F$112,2,FALSE()),"")</f>
        <v>0</v>
      </c>
      <c r="C2341" s="19" t="str">
        <f aca="false">IFERROR(VLOOKUP(A2341,Personal!$A$6:$F$112,3,FALSE()),"")</f>
        <v>Olot</v>
      </c>
      <c r="D2341" s="19" t="s">
        <v>125</v>
      </c>
      <c r="E2341" s="19" t="s">
        <v>130</v>
      </c>
      <c r="F2341" s="19" t="s">
        <v>131</v>
      </c>
      <c r="G2341" s="19" t="s">
        <v>291</v>
      </c>
      <c r="H2341" s="19" t="n">
        <f aca="false">IF(OR(VLOOKUP(A2341,Personal!$A$6:$F$112,5,FALSE())&lt;&gt;"Sí",N2341="No aplica"),0,'Catàleg GRAE'!D51)</f>
        <v>1</v>
      </c>
      <c r="I2341" s="20"/>
      <c r="J2341" s="20"/>
      <c r="K2341" s="20"/>
      <c r="L2341" s="21"/>
      <c r="M2341" s="21"/>
      <c r="N2341" s="20"/>
      <c r="O2341" s="20"/>
      <c r="P2341" s="19" t="str">
        <f aca="false">IF(I2341="","",I2341-H2341)</f>
        <v/>
      </c>
      <c r="Q2341" s="19" t="str">
        <f aca="true">IF(B2341="","",IF(N2341="No aplica","No aplica",IF(I2341="","Pendent",IF(N2341="Per substituir","Substituir",IF(OR(N2341="No localitzat",N2341="No lliurat"),"Reposar",IF(I2341&lt;H2341,"Reposar",IF(I2341&gt;H2341,"Revisar excedent",IF(AND(G2341="Sí",M2341&lt;&gt;"",M2341&lt;TODAY()),"EPI caducat",IF(AND(G2341="Sí",M2341&lt;&gt;"",M2341&lt;=TODAY()+90),"EPI caduca ≤90 dies",IF(OR(N2341="Deteriorat usable",N2341="Revisió necessària"),"Revisar","OK"))))))))))</f>
      </c>
      <c r="R2341" s="20"/>
    </row>
    <row r="2342" customFormat="false" ht="15" hidden="false" customHeight="false" outlineLevel="0" collapsed="false">
      <c r="A2342" s="19" t="n">
        <v>22</v>
      </c>
      <c r="B2342" s="19" t="n">
        <f aca="false">IFERROR(VLOOKUP(A2342,Personal!$A$6:$F$112,2,FALSE()),"")</f>
        <v>0</v>
      </c>
      <c r="C2342" s="19" t="str">
        <f aca="false">IFERROR(VLOOKUP(A2342,Personal!$A$6:$F$112,3,FALSE()),"")</f>
        <v>Olot</v>
      </c>
      <c r="D2342" s="19" t="s">
        <v>132</v>
      </c>
      <c r="E2342" s="19" t="s">
        <v>133</v>
      </c>
      <c r="F2342" s="19" t="s">
        <v>134</v>
      </c>
      <c r="G2342" s="19" t="s">
        <v>291</v>
      </c>
      <c r="H2342" s="19" t="n">
        <f aca="false">IF(OR(VLOOKUP(A2342,Personal!$A$6:$F$112,5,FALSE())&lt;&gt;"Sí",N2342="No aplica"),0,'Catàleg GRAE'!D52)</f>
        <v>1</v>
      </c>
      <c r="I2342" s="20"/>
      <c r="J2342" s="20"/>
      <c r="K2342" s="20"/>
      <c r="L2342" s="21"/>
      <c r="M2342" s="21"/>
      <c r="N2342" s="20"/>
      <c r="O2342" s="20"/>
      <c r="P2342" s="19" t="str">
        <f aca="false">IF(I2342="","",I2342-H2342)</f>
        <v/>
      </c>
      <c r="Q2342" s="19" t="str">
        <f aca="true">IF(B2342="","",IF(N2342="No aplica","No aplica",IF(I2342="","Pendent",IF(N2342="Per substituir","Substituir",IF(OR(N2342="No localitzat",N2342="No lliurat"),"Reposar",IF(I2342&lt;H2342,"Reposar",IF(I2342&gt;H2342,"Revisar excedent",IF(AND(G2342="Sí",M2342&lt;&gt;"",M2342&lt;TODAY()),"EPI caducat",IF(AND(G2342="Sí",M2342&lt;&gt;"",M2342&lt;=TODAY()+90),"EPI caduca ≤90 dies",IF(OR(N2342="Deteriorat usable",N2342="Revisió necessària"),"Revisar","OK"))))))))))</f>
      </c>
      <c r="R2342" s="20"/>
    </row>
    <row r="2343" customFormat="false" ht="15" hidden="false" customHeight="false" outlineLevel="0" collapsed="false">
      <c r="A2343" s="19" t="n">
        <v>22</v>
      </c>
      <c r="B2343" s="19" t="n">
        <f aca="false">IFERROR(VLOOKUP(A2343,Personal!$A$6:$F$112,2,FALSE()),"")</f>
        <v>0</v>
      </c>
      <c r="C2343" s="19" t="str">
        <f aca="false">IFERROR(VLOOKUP(A2343,Personal!$A$6:$F$112,3,FALSE()),"")</f>
        <v>Olot</v>
      </c>
      <c r="D2343" s="19" t="s">
        <v>94</v>
      </c>
      <c r="E2343" s="19" t="s">
        <v>135</v>
      </c>
      <c r="F2343" s="19" t="s">
        <v>136</v>
      </c>
      <c r="G2343" s="19" t="s">
        <v>291</v>
      </c>
      <c r="H2343" s="19" t="n">
        <f aca="false">IF(OR(VLOOKUP(A2343,Personal!$A$6:$F$112,5,FALSE())&lt;&gt;"Sí",N2343="No aplica"),0,'Catàleg GRAE'!D53)</f>
        <v>1</v>
      </c>
      <c r="I2343" s="20"/>
      <c r="J2343" s="20"/>
      <c r="K2343" s="20"/>
      <c r="L2343" s="21"/>
      <c r="M2343" s="21"/>
      <c r="N2343" s="20"/>
      <c r="O2343" s="20"/>
      <c r="P2343" s="19" t="str">
        <f aca="false">IF(I2343="","",I2343-H2343)</f>
        <v/>
      </c>
      <c r="Q2343" s="19" t="str">
        <f aca="true">IF(B2343="","",IF(N2343="No aplica","No aplica",IF(I2343="","Pendent",IF(N2343="Per substituir","Substituir",IF(OR(N2343="No localitzat",N2343="No lliurat"),"Reposar",IF(I2343&lt;H2343,"Reposar",IF(I2343&gt;H2343,"Revisar excedent",IF(AND(G2343="Sí",M2343&lt;&gt;"",M2343&lt;TODAY()),"EPI caducat",IF(AND(G2343="Sí",M2343&lt;&gt;"",M2343&lt;=TODAY()+90),"EPI caduca ≤90 dies",IF(OR(N2343="Deteriorat usable",N2343="Revisió necessària"),"Revisar","OK"))))))))))</f>
      </c>
      <c r="R2343" s="20"/>
    </row>
    <row r="2344" customFormat="false" ht="15" hidden="false" customHeight="false" outlineLevel="0" collapsed="false">
      <c r="A2344" s="19" t="n">
        <v>22</v>
      </c>
      <c r="B2344" s="19" t="n">
        <f aca="false">IFERROR(VLOOKUP(A2344,Personal!$A$6:$F$112,2,FALSE()),"")</f>
        <v>0</v>
      </c>
      <c r="C2344" s="19" t="str">
        <f aca="false">IFERROR(VLOOKUP(A2344,Personal!$A$6:$F$112,3,FALSE()),"")</f>
        <v>Olot</v>
      </c>
      <c r="D2344" s="19" t="s">
        <v>137</v>
      </c>
      <c r="E2344" s="19" t="s">
        <v>138</v>
      </c>
      <c r="F2344" s="19" t="s">
        <v>139</v>
      </c>
      <c r="G2344" s="19" t="s">
        <v>291</v>
      </c>
      <c r="H2344" s="19" t="n">
        <f aca="false">IF(OR(VLOOKUP(A2344,Personal!$A$6:$F$112,5,FALSE())&lt;&gt;"Sí",N2344="No aplica"),0,'Catàleg GRAE'!D54)</f>
        <v>1</v>
      </c>
      <c r="I2344" s="20"/>
      <c r="J2344" s="20"/>
      <c r="K2344" s="20"/>
      <c r="L2344" s="21"/>
      <c r="M2344" s="21"/>
      <c r="N2344" s="20"/>
      <c r="O2344" s="20"/>
      <c r="P2344" s="19" t="str">
        <f aca="false">IF(I2344="","",I2344-H2344)</f>
        <v/>
      </c>
      <c r="Q2344" s="19" t="str">
        <f aca="true">IF(B2344="","",IF(N2344="No aplica","No aplica",IF(I2344="","Pendent",IF(N2344="Per substituir","Substituir",IF(OR(N2344="No localitzat",N2344="No lliurat"),"Reposar",IF(I2344&lt;H2344,"Reposar",IF(I2344&gt;H2344,"Revisar excedent",IF(AND(G2344="Sí",M2344&lt;&gt;"",M2344&lt;TODAY()),"EPI caducat",IF(AND(G2344="Sí",M2344&lt;&gt;"",M2344&lt;=TODAY()+90),"EPI caduca ≤90 dies",IF(OR(N2344="Deteriorat usable",N2344="Revisió necessària"),"Revisar","OK"))))))))))</f>
      </c>
      <c r="R2344" s="20"/>
    </row>
    <row r="2345" customFormat="false" ht="15" hidden="false" customHeight="false" outlineLevel="0" collapsed="false">
      <c r="A2345" s="19" t="n">
        <v>22</v>
      </c>
      <c r="B2345" s="19" t="n">
        <f aca="false">IFERROR(VLOOKUP(A2345,Personal!$A$6:$F$112,2,FALSE()),"")</f>
        <v>0</v>
      </c>
      <c r="C2345" s="19" t="str">
        <f aca="false">IFERROR(VLOOKUP(A2345,Personal!$A$6:$F$112,3,FALSE()),"")</f>
        <v>Olot</v>
      </c>
      <c r="D2345" s="19" t="s">
        <v>94</v>
      </c>
      <c r="E2345" s="19" t="s">
        <v>140</v>
      </c>
      <c r="F2345" s="19" t="s">
        <v>141</v>
      </c>
      <c r="G2345" s="19" t="s">
        <v>291</v>
      </c>
      <c r="H2345" s="19" t="n">
        <f aca="false">IF(OR(VLOOKUP(A2345,Personal!$A$6:$F$112,5,FALSE())&lt;&gt;"Sí",N2345="No aplica"),0,'Catàleg GRAE'!D55)</f>
        <v>1</v>
      </c>
      <c r="I2345" s="20"/>
      <c r="J2345" s="20"/>
      <c r="K2345" s="20"/>
      <c r="L2345" s="21"/>
      <c r="M2345" s="21"/>
      <c r="N2345" s="20"/>
      <c r="O2345" s="20"/>
      <c r="P2345" s="19" t="str">
        <f aca="false">IF(I2345="","",I2345-H2345)</f>
        <v/>
      </c>
      <c r="Q2345" s="19" t="str">
        <f aca="true">IF(B2345="","",IF(N2345="No aplica","No aplica",IF(I2345="","Pendent",IF(N2345="Per substituir","Substituir",IF(OR(N2345="No localitzat",N2345="No lliurat"),"Reposar",IF(I2345&lt;H2345,"Reposar",IF(I2345&gt;H2345,"Revisar excedent",IF(AND(G2345="Sí",M2345&lt;&gt;"",M2345&lt;TODAY()),"EPI caducat",IF(AND(G2345="Sí",M2345&lt;&gt;"",M2345&lt;=TODAY()+90),"EPI caduca ≤90 dies",IF(OR(N2345="Deteriorat usable",N2345="Revisió necessària"),"Revisar","OK"))))))))))</f>
      </c>
      <c r="R2345" s="20"/>
    </row>
    <row r="2346" customFormat="false" ht="15" hidden="false" customHeight="false" outlineLevel="0" collapsed="false">
      <c r="A2346" s="19" t="n">
        <v>22</v>
      </c>
      <c r="B2346" s="19" t="n">
        <f aca="false">IFERROR(VLOOKUP(A2346,Personal!$A$6:$F$112,2,FALSE()),"")</f>
        <v>0</v>
      </c>
      <c r="C2346" s="19" t="str">
        <f aca="false">IFERROR(VLOOKUP(A2346,Personal!$A$6:$F$112,3,FALSE()),"")</f>
        <v>Olot</v>
      </c>
      <c r="D2346" s="19" t="s">
        <v>142</v>
      </c>
      <c r="E2346" s="19" t="s">
        <v>143</v>
      </c>
      <c r="F2346" s="19" t="s">
        <v>144</v>
      </c>
      <c r="G2346" s="19" t="s">
        <v>291</v>
      </c>
      <c r="H2346" s="19" t="n">
        <f aca="false">IF(OR(VLOOKUP(A2346,Personal!$A$6:$F$112,5,FALSE())&lt;&gt;"Sí",N2346="No aplica"),0,'Catàleg GRAE'!D56)</f>
        <v>1</v>
      </c>
      <c r="I2346" s="20"/>
      <c r="J2346" s="20"/>
      <c r="K2346" s="20"/>
      <c r="L2346" s="21"/>
      <c r="M2346" s="21"/>
      <c r="N2346" s="20"/>
      <c r="O2346" s="20"/>
      <c r="P2346" s="19" t="str">
        <f aca="false">IF(I2346="","",I2346-H2346)</f>
        <v/>
      </c>
      <c r="Q2346" s="19" t="str">
        <f aca="true">IF(B2346="","",IF(N2346="No aplica","No aplica",IF(I2346="","Pendent",IF(N2346="Per substituir","Substituir",IF(OR(N2346="No localitzat",N2346="No lliurat"),"Reposar",IF(I2346&lt;H2346,"Reposar",IF(I2346&gt;H2346,"Revisar excedent",IF(AND(G2346="Sí",M2346&lt;&gt;"",M2346&lt;TODAY()),"EPI caducat",IF(AND(G2346="Sí",M2346&lt;&gt;"",M2346&lt;=TODAY()+90),"EPI caduca ≤90 dies",IF(OR(N2346="Deteriorat usable",N2346="Revisió necessària"),"Revisar","OK"))))))))))</f>
      </c>
      <c r="R2346" s="20"/>
    </row>
    <row r="2347" customFormat="false" ht="15" hidden="false" customHeight="false" outlineLevel="0" collapsed="false">
      <c r="A2347" s="19" t="n">
        <v>22</v>
      </c>
      <c r="B2347" s="19" t="n">
        <f aca="false">IFERROR(VLOOKUP(A2347,Personal!$A$6:$F$112,2,FALSE()),"")</f>
        <v>0</v>
      </c>
      <c r="C2347" s="19" t="str">
        <f aca="false">IFERROR(VLOOKUP(A2347,Personal!$A$6:$F$112,3,FALSE()),"")</f>
        <v>Olot</v>
      </c>
      <c r="D2347" s="19" t="s">
        <v>112</v>
      </c>
      <c r="E2347" s="19" t="s">
        <v>145</v>
      </c>
      <c r="F2347" s="19" t="s">
        <v>146</v>
      </c>
      <c r="G2347" s="19" t="s">
        <v>291</v>
      </c>
      <c r="H2347" s="19" t="n">
        <f aca="false">IF(OR(VLOOKUP(A2347,Personal!$A$6:$F$112,5,FALSE())&lt;&gt;"Sí",N2347="No aplica"),0,'Catàleg GRAE'!D57)</f>
        <v>1</v>
      </c>
      <c r="I2347" s="20"/>
      <c r="J2347" s="20"/>
      <c r="K2347" s="20"/>
      <c r="L2347" s="21"/>
      <c r="M2347" s="21"/>
      <c r="N2347" s="20"/>
      <c r="O2347" s="20"/>
      <c r="P2347" s="19" t="str">
        <f aca="false">IF(I2347="","",I2347-H2347)</f>
        <v/>
      </c>
      <c r="Q2347" s="19" t="str">
        <f aca="true">IF(B2347="","",IF(N2347="No aplica","No aplica",IF(I2347="","Pendent",IF(N2347="Per substituir","Substituir",IF(OR(N2347="No localitzat",N2347="No lliurat"),"Reposar",IF(I2347&lt;H2347,"Reposar",IF(I2347&gt;H2347,"Revisar excedent",IF(AND(G2347="Sí",M2347&lt;&gt;"",M2347&lt;TODAY()),"EPI caducat",IF(AND(G2347="Sí",M2347&lt;&gt;"",M2347&lt;=TODAY()+90),"EPI caduca ≤90 dies",IF(OR(N2347="Deteriorat usable",N2347="Revisió necessària"),"Revisar","OK"))))))))))</f>
      </c>
      <c r="R2347" s="20"/>
    </row>
    <row r="2348" customFormat="false" ht="15" hidden="false" customHeight="false" outlineLevel="0" collapsed="false">
      <c r="A2348" s="19" t="n">
        <v>22</v>
      </c>
      <c r="B2348" s="19" t="n">
        <f aca="false">IFERROR(VLOOKUP(A2348,Personal!$A$6:$F$112,2,FALSE()),"")</f>
        <v>0</v>
      </c>
      <c r="C2348" s="19" t="str">
        <f aca="false">IFERROR(VLOOKUP(A2348,Personal!$A$6:$F$112,3,FALSE()),"")</f>
        <v>Olot</v>
      </c>
      <c r="D2348" s="19" t="s">
        <v>137</v>
      </c>
      <c r="E2348" s="19" t="s">
        <v>147</v>
      </c>
      <c r="F2348" s="19" t="s">
        <v>148</v>
      </c>
      <c r="G2348" s="19" t="s">
        <v>291</v>
      </c>
      <c r="H2348" s="19" t="n">
        <f aca="false">IF(OR(VLOOKUP(A2348,Personal!$A$6:$F$112,5,FALSE())&lt;&gt;"Sí",N2348="No aplica"),0,'Catàleg GRAE'!D58)</f>
        <v>1</v>
      </c>
      <c r="I2348" s="20"/>
      <c r="J2348" s="20"/>
      <c r="K2348" s="20"/>
      <c r="L2348" s="21"/>
      <c r="M2348" s="21"/>
      <c r="N2348" s="20"/>
      <c r="O2348" s="20"/>
      <c r="P2348" s="19" t="str">
        <f aca="false">IF(I2348="","",I2348-H2348)</f>
        <v/>
      </c>
      <c r="Q2348" s="19" t="str">
        <f aca="true">IF(B2348="","",IF(N2348="No aplica","No aplica",IF(I2348="","Pendent",IF(N2348="Per substituir","Substituir",IF(OR(N2348="No localitzat",N2348="No lliurat"),"Reposar",IF(I2348&lt;H2348,"Reposar",IF(I2348&gt;H2348,"Revisar excedent",IF(AND(G2348="Sí",M2348&lt;&gt;"",M2348&lt;TODAY()),"EPI caducat",IF(AND(G2348="Sí",M2348&lt;&gt;"",M2348&lt;=TODAY()+90),"EPI caduca ≤90 dies",IF(OR(N2348="Deteriorat usable",N2348="Revisió necessària"),"Revisar","OK"))))))))))</f>
      </c>
      <c r="R2348" s="20"/>
    </row>
    <row r="2349" customFormat="false" ht="15" hidden="false" customHeight="false" outlineLevel="0" collapsed="false">
      <c r="A2349" s="19" t="n">
        <v>22</v>
      </c>
      <c r="B2349" s="19" t="n">
        <f aca="false">IFERROR(VLOOKUP(A2349,Personal!$A$6:$F$112,2,FALSE()),"")</f>
        <v>0</v>
      </c>
      <c r="C2349" s="19" t="str">
        <f aca="false">IFERROR(VLOOKUP(A2349,Personal!$A$6:$F$112,3,FALSE()),"")</f>
        <v>Olot</v>
      </c>
      <c r="D2349" s="19" t="s">
        <v>125</v>
      </c>
      <c r="E2349" s="19" t="s">
        <v>149</v>
      </c>
      <c r="F2349" s="19" t="s">
        <v>150</v>
      </c>
      <c r="G2349" s="19" t="s">
        <v>291</v>
      </c>
      <c r="H2349" s="19" t="n">
        <f aca="false">IF(OR(VLOOKUP(A2349,Personal!$A$6:$F$112,5,FALSE())&lt;&gt;"Sí",N2349="No aplica"),0,'Catàleg GRAE'!D59)</f>
        <v>1</v>
      </c>
      <c r="I2349" s="20"/>
      <c r="J2349" s="20"/>
      <c r="K2349" s="20"/>
      <c r="L2349" s="21"/>
      <c r="M2349" s="21"/>
      <c r="N2349" s="20"/>
      <c r="O2349" s="20"/>
      <c r="P2349" s="19" t="str">
        <f aca="false">IF(I2349="","",I2349-H2349)</f>
        <v/>
      </c>
      <c r="Q2349" s="19" t="str">
        <f aca="true">IF(B2349="","",IF(N2349="No aplica","No aplica",IF(I2349="","Pendent",IF(N2349="Per substituir","Substituir",IF(OR(N2349="No localitzat",N2349="No lliurat"),"Reposar",IF(I2349&lt;H2349,"Reposar",IF(I2349&gt;H2349,"Revisar excedent",IF(AND(G2349="Sí",M2349&lt;&gt;"",M2349&lt;TODAY()),"EPI caducat",IF(AND(G2349="Sí",M2349&lt;&gt;"",M2349&lt;=TODAY()+90),"EPI caduca ≤90 dies",IF(OR(N2349="Deteriorat usable",N2349="Revisió necessària"),"Revisar","OK"))))))))))</f>
      </c>
      <c r="R2349" s="20"/>
    </row>
    <row r="2350" customFormat="false" ht="15" hidden="false" customHeight="false" outlineLevel="0" collapsed="false">
      <c r="A2350" s="19" t="n">
        <v>22</v>
      </c>
      <c r="B2350" s="19" t="n">
        <f aca="false">IFERROR(VLOOKUP(A2350,Personal!$A$6:$F$112,2,FALSE()),"")</f>
        <v>0</v>
      </c>
      <c r="C2350" s="19" t="str">
        <f aca="false">IFERROR(VLOOKUP(A2350,Personal!$A$6:$F$112,3,FALSE()),"")</f>
        <v>Olot</v>
      </c>
      <c r="D2350" s="19" t="s">
        <v>125</v>
      </c>
      <c r="E2350" s="19" t="s">
        <v>151</v>
      </c>
      <c r="F2350" s="19" t="s">
        <v>152</v>
      </c>
      <c r="G2350" s="19" t="s">
        <v>291</v>
      </c>
      <c r="H2350" s="19" t="n">
        <f aca="false">IF(OR(VLOOKUP(A2350,Personal!$A$6:$F$112,5,FALSE())&lt;&gt;"Sí",N2350="No aplica"),0,'Catàleg GRAE'!D60)</f>
        <v>1</v>
      </c>
      <c r="I2350" s="20"/>
      <c r="J2350" s="20"/>
      <c r="K2350" s="20"/>
      <c r="L2350" s="21"/>
      <c r="M2350" s="21"/>
      <c r="N2350" s="20"/>
      <c r="O2350" s="20"/>
      <c r="P2350" s="19" t="str">
        <f aca="false">IF(I2350="","",I2350-H2350)</f>
        <v/>
      </c>
      <c r="Q2350" s="19" t="str">
        <f aca="true">IF(B2350="","",IF(N2350="No aplica","No aplica",IF(I2350="","Pendent",IF(N2350="Per substituir","Substituir",IF(OR(N2350="No localitzat",N2350="No lliurat"),"Reposar",IF(I2350&lt;H2350,"Reposar",IF(I2350&gt;H2350,"Revisar excedent",IF(AND(G2350="Sí",M2350&lt;&gt;"",M2350&lt;TODAY()),"EPI caducat",IF(AND(G2350="Sí",M2350&lt;&gt;"",M2350&lt;=TODAY()+90),"EPI caduca ≤90 dies",IF(OR(N2350="Deteriorat usable",N2350="Revisió necessària"),"Revisar","OK"))))))))))</f>
      </c>
      <c r="R2350" s="20"/>
    </row>
    <row r="2351" customFormat="false" ht="15" hidden="false" customHeight="false" outlineLevel="0" collapsed="false">
      <c r="A2351" s="19" t="n">
        <v>22</v>
      </c>
      <c r="B2351" s="19" t="n">
        <f aca="false">IFERROR(VLOOKUP(A2351,Personal!$A$6:$F$112,2,FALSE()),"")</f>
        <v>0</v>
      </c>
      <c r="C2351" s="19" t="str">
        <f aca="false">IFERROR(VLOOKUP(A2351,Personal!$A$6:$F$112,3,FALSE()),"")</f>
        <v>Olot</v>
      </c>
      <c r="D2351" s="19" t="s">
        <v>153</v>
      </c>
      <c r="E2351" s="19" t="s">
        <v>154</v>
      </c>
      <c r="F2351" s="19" t="s">
        <v>155</v>
      </c>
      <c r="G2351" s="19" t="s">
        <v>291</v>
      </c>
      <c r="H2351" s="19" t="n">
        <f aca="false">IF(OR(VLOOKUP(A2351,Personal!$A$6:$F$112,5,FALSE())&lt;&gt;"Sí",N2351="No aplica"),0,'Catàleg GRAE'!D61)</f>
        <v>1</v>
      </c>
      <c r="I2351" s="20"/>
      <c r="J2351" s="20"/>
      <c r="K2351" s="20"/>
      <c r="L2351" s="21"/>
      <c r="M2351" s="21"/>
      <c r="N2351" s="20"/>
      <c r="O2351" s="20"/>
      <c r="P2351" s="19" t="str">
        <f aca="false">IF(I2351="","",I2351-H2351)</f>
        <v/>
      </c>
      <c r="Q2351" s="19" t="str">
        <f aca="true">IF(B2351="","",IF(N2351="No aplica","No aplica",IF(I2351="","Pendent",IF(N2351="Per substituir","Substituir",IF(OR(N2351="No localitzat",N2351="No lliurat"),"Reposar",IF(I2351&lt;H2351,"Reposar",IF(I2351&gt;H2351,"Revisar excedent",IF(AND(G2351="Sí",M2351&lt;&gt;"",M2351&lt;TODAY()),"EPI caducat",IF(AND(G2351="Sí",M2351&lt;&gt;"",M2351&lt;=TODAY()+90),"EPI caduca ≤90 dies",IF(OR(N2351="Deteriorat usable",N2351="Revisió necessària"),"Revisar","OK"))))))))))</f>
      </c>
      <c r="R2351" s="20"/>
    </row>
    <row r="2352" customFormat="false" ht="15" hidden="false" customHeight="false" outlineLevel="0" collapsed="false">
      <c r="A2352" s="19" t="n">
        <v>22</v>
      </c>
      <c r="B2352" s="19" t="n">
        <f aca="false">IFERROR(VLOOKUP(A2352,Personal!$A$6:$F$112,2,FALSE()),"")</f>
        <v>0</v>
      </c>
      <c r="C2352" s="19" t="str">
        <f aca="false">IFERROR(VLOOKUP(A2352,Personal!$A$6:$F$112,3,FALSE()),"")</f>
        <v>Olot</v>
      </c>
      <c r="D2352" s="19" t="s">
        <v>37</v>
      </c>
      <c r="E2352" s="19" t="s">
        <v>156</v>
      </c>
      <c r="F2352" s="19" t="s">
        <v>157</v>
      </c>
      <c r="G2352" s="19" t="s">
        <v>291</v>
      </c>
      <c r="H2352" s="19" t="n">
        <f aca="false">IF(OR(VLOOKUP(A2352,Personal!$A$6:$F$112,5,FALSE())&lt;&gt;"Sí",N2352="No aplica"),0,'Catàleg GRAE'!D62)</f>
        <v>1</v>
      </c>
      <c r="I2352" s="20"/>
      <c r="J2352" s="20"/>
      <c r="K2352" s="20"/>
      <c r="L2352" s="21"/>
      <c r="M2352" s="21"/>
      <c r="N2352" s="20"/>
      <c r="O2352" s="20"/>
      <c r="P2352" s="19" t="str">
        <f aca="false">IF(I2352="","",I2352-H2352)</f>
        <v/>
      </c>
      <c r="Q2352" s="19" t="str">
        <f aca="true">IF(B2352="","",IF(N2352="No aplica","No aplica",IF(I2352="","Pendent",IF(N2352="Per substituir","Substituir",IF(OR(N2352="No localitzat",N2352="No lliurat"),"Reposar",IF(I2352&lt;H2352,"Reposar",IF(I2352&gt;H2352,"Revisar excedent",IF(AND(G2352="Sí",M2352&lt;&gt;"",M2352&lt;TODAY()),"EPI caducat",IF(AND(G2352="Sí",M2352&lt;&gt;"",M2352&lt;=TODAY()+90),"EPI caduca ≤90 dies",IF(OR(N2352="Deteriorat usable",N2352="Revisió necessària"),"Revisar","OK"))))))))))</f>
      </c>
      <c r="R2352" s="20"/>
    </row>
    <row r="2353" customFormat="false" ht="15" hidden="false" customHeight="false" outlineLevel="0" collapsed="false">
      <c r="A2353" s="19" t="n">
        <v>22</v>
      </c>
      <c r="B2353" s="19" t="n">
        <f aca="false">IFERROR(VLOOKUP(A2353,Personal!$A$6:$F$112,2,FALSE()),"")</f>
        <v>0</v>
      </c>
      <c r="C2353" s="19" t="str">
        <f aca="false">IFERROR(VLOOKUP(A2353,Personal!$A$6:$F$112,3,FALSE()),"")</f>
        <v>Olot</v>
      </c>
      <c r="D2353" s="19" t="s">
        <v>37</v>
      </c>
      <c r="E2353" s="19" t="s">
        <v>158</v>
      </c>
      <c r="F2353" s="19" t="s">
        <v>159</v>
      </c>
      <c r="G2353" s="19" t="s">
        <v>291</v>
      </c>
      <c r="H2353" s="19" t="n">
        <f aca="false">IF(OR(VLOOKUP(A2353,Personal!$A$6:$F$112,5,FALSE())&lt;&gt;"Sí",N2353="No aplica"),0,'Catàleg GRAE'!D63)</f>
        <v>1</v>
      </c>
      <c r="I2353" s="20"/>
      <c r="J2353" s="20"/>
      <c r="K2353" s="20"/>
      <c r="L2353" s="21"/>
      <c r="M2353" s="21"/>
      <c r="N2353" s="20"/>
      <c r="O2353" s="20"/>
      <c r="P2353" s="19" t="str">
        <f aca="false">IF(I2353="","",I2353-H2353)</f>
        <v/>
      </c>
      <c r="Q2353" s="19" t="str">
        <f aca="true">IF(B2353="","",IF(N2353="No aplica","No aplica",IF(I2353="","Pendent",IF(N2353="Per substituir","Substituir",IF(OR(N2353="No localitzat",N2353="No lliurat"),"Reposar",IF(I2353&lt;H2353,"Reposar",IF(I2353&gt;H2353,"Revisar excedent",IF(AND(G2353="Sí",M2353&lt;&gt;"",M2353&lt;TODAY()),"EPI caducat",IF(AND(G2353="Sí",M2353&lt;&gt;"",M2353&lt;=TODAY()+90),"EPI caduca ≤90 dies",IF(OR(N2353="Deteriorat usable",N2353="Revisió necessària"),"Revisar","OK"))))))))))</f>
      </c>
      <c r="R2353" s="20"/>
    </row>
    <row r="2354" customFormat="false" ht="15" hidden="false" customHeight="false" outlineLevel="0" collapsed="false">
      <c r="A2354" s="19" t="n">
        <v>22</v>
      </c>
      <c r="B2354" s="19" t="n">
        <f aca="false">IFERROR(VLOOKUP(A2354,Personal!$A$6:$F$112,2,FALSE()),"")</f>
        <v>0</v>
      </c>
      <c r="C2354" s="19" t="str">
        <f aca="false">IFERROR(VLOOKUP(A2354,Personal!$A$6:$F$112,3,FALSE()),"")</f>
        <v>Olot</v>
      </c>
      <c r="D2354" s="19" t="s">
        <v>160</v>
      </c>
      <c r="E2354" s="19" t="s">
        <v>161</v>
      </c>
      <c r="F2354" s="19" t="s">
        <v>162</v>
      </c>
      <c r="G2354" s="19" t="s">
        <v>291</v>
      </c>
      <c r="H2354" s="19" t="n">
        <f aca="false">IF(OR(VLOOKUP(A2354,Personal!$A$6:$F$112,5,FALSE())&lt;&gt;"Sí",N2354="No aplica"),0,'Catàleg GRAE'!D64)</f>
        <v>1</v>
      </c>
      <c r="I2354" s="20"/>
      <c r="J2354" s="20"/>
      <c r="K2354" s="20"/>
      <c r="L2354" s="21"/>
      <c r="M2354" s="21"/>
      <c r="N2354" s="20"/>
      <c r="O2354" s="20"/>
      <c r="P2354" s="19" t="str">
        <f aca="false">IF(I2354="","",I2354-H2354)</f>
        <v/>
      </c>
      <c r="Q2354" s="19" t="str">
        <f aca="true">IF(B2354="","",IF(N2354="No aplica","No aplica",IF(I2354="","Pendent",IF(N2354="Per substituir","Substituir",IF(OR(N2354="No localitzat",N2354="No lliurat"),"Reposar",IF(I2354&lt;H2354,"Reposar",IF(I2354&gt;H2354,"Revisar excedent",IF(AND(G2354="Sí",M2354&lt;&gt;"",M2354&lt;TODAY()),"EPI caducat",IF(AND(G2354="Sí",M2354&lt;&gt;"",M2354&lt;=TODAY()+90),"EPI caduca ≤90 dies",IF(OR(N2354="Deteriorat usable",N2354="Revisió necessària"),"Revisar","OK"))))))))))</f>
      </c>
      <c r="R2354" s="20"/>
    </row>
    <row r="2355" customFormat="false" ht="15" hidden="false" customHeight="false" outlineLevel="0" collapsed="false">
      <c r="A2355" s="19" t="n">
        <v>22</v>
      </c>
      <c r="B2355" s="19" t="n">
        <f aca="false">IFERROR(VLOOKUP(A2355,Personal!$A$6:$F$112,2,FALSE()),"")</f>
        <v>0</v>
      </c>
      <c r="C2355" s="19" t="str">
        <f aca="false">IFERROR(VLOOKUP(A2355,Personal!$A$6:$F$112,3,FALSE()),"")</f>
        <v>Olot</v>
      </c>
      <c r="D2355" s="19" t="s">
        <v>137</v>
      </c>
      <c r="E2355" s="19" t="s">
        <v>163</v>
      </c>
      <c r="F2355" s="19" t="s">
        <v>164</v>
      </c>
      <c r="G2355" s="19" t="s">
        <v>272</v>
      </c>
      <c r="H2355" s="19" t="n">
        <f aca="false">IF(OR(VLOOKUP(A2355,Personal!$A$6:$F$112,5,FALSE())&lt;&gt;"Sí",N2355="No aplica"),0,'Catàleg GRAE'!D65)</f>
        <v>1</v>
      </c>
      <c r="I2355" s="20"/>
      <c r="J2355" s="20"/>
      <c r="K2355" s="20"/>
      <c r="L2355" s="21"/>
      <c r="M2355" s="21"/>
      <c r="N2355" s="20"/>
      <c r="O2355" s="20"/>
      <c r="P2355" s="19" t="str">
        <f aca="false">IF(I2355="","",I2355-H2355)</f>
        <v/>
      </c>
      <c r="Q2355" s="19" t="str">
        <f aca="true">IF(B2355="","",IF(N2355="No aplica","No aplica",IF(I2355="","Pendent",IF(N2355="Per substituir","Substituir",IF(OR(N2355="No localitzat",N2355="No lliurat"),"Reposar",IF(I2355&lt;H2355,"Reposar",IF(I2355&gt;H2355,"Revisar excedent",IF(AND(G2355="Sí",M2355&lt;&gt;"",M2355&lt;TODAY()),"EPI caducat",IF(AND(G2355="Sí",M2355&lt;&gt;"",M2355&lt;=TODAY()+90),"EPI caduca ≤90 dies",IF(OR(N2355="Deteriorat usable",N2355="Revisió necessària"),"Revisar","OK"))))))))))</f>
      </c>
      <c r="R2355" s="20"/>
    </row>
    <row r="2356" customFormat="false" ht="15" hidden="false" customHeight="false" outlineLevel="0" collapsed="false">
      <c r="A2356" s="19" t="n">
        <v>22</v>
      </c>
      <c r="B2356" s="19" t="n">
        <f aca="false">IFERROR(VLOOKUP(A2356,Personal!$A$6:$F$112,2,FALSE()),"")</f>
        <v>0</v>
      </c>
      <c r="C2356" s="19" t="str">
        <f aca="false">IFERROR(VLOOKUP(A2356,Personal!$A$6:$F$112,3,FALSE()),"")</f>
        <v>Olot</v>
      </c>
      <c r="D2356" s="19" t="s">
        <v>132</v>
      </c>
      <c r="E2356" s="19" t="s">
        <v>165</v>
      </c>
      <c r="F2356" s="19" t="s">
        <v>166</v>
      </c>
      <c r="G2356" s="19" t="s">
        <v>272</v>
      </c>
      <c r="H2356" s="19" t="n">
        <f aca="false">IF(OR(VLOOKUP(A2356,Personal!$A$6:$F$112,5,FALSE())&lt;&gt;"Sí",N2356="No aplica"),0,'Catàleg GRAE'!D66)</f>
        <v>1</v>
      </c>
      <c r="I2356" s="20"/>
      <c r="J2356" s="20"/>
      <c r="K2356" s="20"/>
      <c r="L2356" s="21"/>
      <c r="M2356" s="21"/>
      <c r="N2356" s="20"/>
      <c r="O2356" s="20"/>
      <c r="P2356" s="19" t="str">
        <f aca="false">IF(I2356="","",I2356-H2356)</f>
        <v/>
      </c>
      <c r="Q2356" s="19" t="str">
        <f aca="true">IF(B2356="","",IF(N2356="No aplica","No aplica",IF(I2356="","Pendent",IF(N2356="Per substituir","Substituir",IF(OR(N2356="No localitzat",N2356="No lliurat"),"Reposar",IF(I2356&lt;H2356,"Reposar",IF(I2356&gt;H2356,"Revisar excedent",IF(AND(G2356="Sí",M2356&lt;&gt;"",M2356&lt;TODAY()),"EPI caducat",IF(AND(G2356="Sí",M2356&lt;&gt;"",M2356&lt;=TODAY()+90),"EPI caduca ≤90 dies",IF(OR(N2356="Deteriorat usable",N2356="Revisió necessària"),"Revisar","OK"))))))))))</f>
      </c>
      <c r="R2356" s="20"/>
    </row>
    <row r="2357" customFormat="false" ht="15" hidden="false" customHeight="false" outlineLevel="0" collapsed="false">
      <c r="A2357" s="19" t="n">
        <v>22</v>
      </c>
      <c r="B2357" s="19" t="n">
        <f aca="false">IFERROR(VLOOKUP(A2357,Personal!$A$6:$F$112,2,FALSE()),"")</f>
        <v>0</v>
      </c>
      <c r="C2357" s="19" t="str">
        <f aca="false">IFERROR(VLOOKUP(A2357,Personal!$A$6:$F$112,3,FALSE()),"")</f>
        <v>Olot</v>
      </c>
      <c r="D2357" s="19" t="s">
        <v>71</v>
      </c>
      <c r="E2357" s="19" t="s">
        <v>167</v>
      </c>
      <c r="F2357" s="19" t="s">
        <v>168</v>
      </c>
      <c r="G2357" s="19" t="s">
        <v>291</v>
      </c>
      <c r="H2357" s="19" t="n">
        <f aca="false">IF(OR(VLOOKUP(A2357,Personal!$A$6:$F$112,5,FALSE())&lt;&gt;"Sí",N2357="No aplica"),0,'Catàleg GRAE'!D67)</f>
        <v>1</v>
      </c>
      <c r="I2357" s="20"/>
      <c r="J2357" s="20"/>
      <c r="K2357" s="20"/>
      <c r="L2357" s="21"/>
      <c r="M2357" s="21"/>
      <c r="N2357" s="20"/>
      <c r="O2357" s="20"/>
      <c r="P2357" s="19" t="str">
        <f aca="false">IF(I2357="","",I2357-H2357)</f>
        <v/>
      </c>
      <c r="Q2357" s="19" t="str">
        <f aca="true">IF(B2357="","",IF(N2357="No aplica","No aplica",IF(I2357="","Pendent",IF(N2357="Per substituir","Substituir",IF(OR(N2357="No localitzat",N2357="No lliurat"),"Reposar",IF(I2357&lt;H2357,"Reposar",IF(I2357&gt;H2357,"Revisar excedent",IF(AND(G2357="Sí",M2357&lt;&gt;"",M2357&lt;TODAY()),"EPI caducat",IF(AND(G2357="Sí",M2357&lt;&gt;"",M2357&lt;=TODAY()+90),"EPI caduca ≤90 dies",IF(OR(N2357="Deteriorat usable",N2357="Revisió necessària"),"Revisar","OK"))))))))))</f>
      </c>
      <c r="R2357" s="20"/>
    </row>
    <row r="2358" customFormat="false" ht="15" hidden="false" customHeight="false" outlineLevel="0" collapsed="false">
      <c r="A2358" s="19" t="n">
        <v>22</v>
      </c>
      <c r="B2358" s="19" t="n">
        <f aca="false">IFERROR(VLOOKUP(A2358,Personal!$A$6:$F$112,2,FALSE()),"")</f>
        <v>0</v>
      </c>
      <c r="C2358" s="19" t="str">
        <f aca="false">IFERROR(VLOOKUP(A2358,Personal!$A$6:$F$112,3,FALSE()),"")</f>
        <v>Olot</v>
      </c>
      <c r="D2358" s="19" t="s">
        <v>132</v>
      </c>
      <c r="E2358" s="19" t="s">
        <v>169</v>
      </c>
      <c r="F2358" s="19" t="s">
        <v>170</v>
      </c>
      <c r="G2358" s="19" t="s">
        <v>272</v>
      </c>
      <c r="H2358" s="19" t="n">
        <f aca="false">IF(OR(VLOOKUP(A2358,Personal!$A$6:$F$112,5,FALSE())&lt;&gt;"Sí",N2358="No aplica"),0,'Catàleg GRAE'!D68)</f>
        <v>1</v>
      </c>
      <c r="I2358" s="20"/>
      <c r="J2358" s="20"/>
      <c r="K2358" s="20"/>
      <c r="L2358" s="21"/>
      <c r="M2358" s="21"/>
      <c r="N2358" s="20"/>
      <c r="O2358" s="20"/>
      <c r="P2358" s="19" t="str">
        <f aca="false">IF(I2358="","",I2358-H2358)</f>
        <v/>
      </c>
      <c r="Q2358" s="19" t="str">
        <f aca="true">IF(B2358="","",IF(N2358="No aplica","No aplica",IF(I2358="","Pendent",IF(N2358="Per substituir","Substituir",IF(OR(N2358="No localitzat",N2358="No lliurat"),"Reposar",IF(I2358&lt;H2358,"Reposar",IF(I2358&gt;H2358,"Revisar excedent",IF(AND(G2358="Sí",M2358&lt;&gt;"",M2358&lt;TODAY()),"EPI caducat",IF(AND(G2358="Sí",M2358&lt;&gt;"",M2358&lt;=TODAY()+90),"EPI caduca ≤90 dies",IF(OR(N2358="Deteriorat usable",N2358="Revisió necessària"),"Revisar","OK"))))))))))</f>
      </c>
      <c r="R2358" s="20"/>
    </row>
    <row r="2359" customFormat="false" ht="15" hidden="false" customHeight="false" outlineLevel="0" collapsed="false">
      <c r="A2359" s="19" t="n">
        <v>22</v>
      </c>
      <c r="B2359" s="19" t="n">
        <f aca="false">IFERROR(VLOOKUP(A2359,Personal!$A$6:$F$112,2,FALSE()),"")</f>
        <v>0</v>
      </c>
      <c r="C2359" s="19" t="str">
        <f aca="false">IFERROR(VLOOKUP(A2359,Personal!$A$6:$F$112,3,FALSE()),"")</f>
        <v>Olot</v>
      </c>
      <c r="D2359" s="19" t="s">
        <v>142</v>
      </c>
      <c r="E2359" s="19" t="s">
        <v>171</v>
      </c>
      <c r="F2359" s="19" t="s">
        <v>172</v>
      </c>
      <c r="G2359" s="19" t="s">
        <v>272</v>
      </c>
      <c r="H2359" s="19" t="n">
        <f aca="false">IF(OR(VLOOKUP(A2359,Personal!$A$6:$F$112,5,FALSE())&lt;&gt;"Sí",N2359="No aplica"),0,'Catàleg GRAE'!D69)</f>
        <v>1</v>
      </c>
      <c r="I2359" s="20"/>
      <c r="J2359" s="20"/>
      <c r="K2359" s="20"/>
      <c r="L2359" s="21"/>
      <c r="M2359" s="21"/>
      <c r="N2359" s="20"/>
      <c r="O2359" s="20"/>
      <c r="P2359" s="19" t="str">
        <f aca="false">IF(I2359="","",I2359-H2359)</f>
        <v/>
      </c>
      <c r="Q2359" s="19" t="str">
        <f aca="true">IF(B2359="","",IF(N2359="No aplica","No aplica",IF(I2359="","Pendent",IF(N2359="Per substituir","Substituir",IF(OR(N2359="No localitzat",N2359="No lliurat"),"Reposar",IF(I2359&lt;H2359,"Reposar",IF(I2359&gt;H2359,"Revisar excedent",IF(AND(G2359="Sí",M2359&lt;&gt;"",M2359&lt;TODAY()),"EPI caducat",IF(AND(G2359="Sí",M2359&lt;&gt;"",M2359&lt;=TODAY()+90),"EPI caduca ≤90 dies",IF(OR(N2359="Deteriorat usable",N2359="Revisió necessària"),"Revisar","OK"))))))))))</f>
      </c>
      <c r="R2359" s="20"/>
    </row>
    <row r="2360" customFormat="false" ht="15" hidden="false" customHeight="false" outlineLevel="0" collapsed="false">
      <c r="A2360" s="19" t="n">
        <v>22</v>
      </c>
      <c r="B2360" s="19" t="n">
        <f aca="false">IFERROR(VLOOKUP(A2360,Personal!$A$6:$F$112,2,FALSE()),"")</f>
        <v>0</v>
      </c>
      <c r="C2360" s="19" t="str">
        <f aca="false">IFERROR(VLOOKUP(A2360,Personal!$A$6:$F$112,3,FALSE()),"")</f>
        <v>Olot</v>
      </c>
      <c r="D2360" s="19" t="s">
        <v>132</v>
      </c>
      <c r="E2360" s="19" t="s">
        <v>173</v>
      </c>
      <c r="F2360" s="19" t="s">
        <v>174</v>
      </c>
      <c r="G2360" s="19" t="s">
        <v>272</v>
      </c>
      <c r="H2360" s="19" t="n">
        <f aca="false">IF(OR(VLOOKUP(A2360,Personal!$A$6:$F$112,5,FALSE())&lt;&gt;"Sí",N2360="No aplica"),0,'Catàleg GRAE'!D70)</f>
        <v>1</v>
      </c>
      <c r="I2360" s="20"/>
      <c r="J2360" s="20"/>
      <c r="K2360" s="20"/>
      <c r="L2360" s="21"/>
      <c r="M2360" s="21"/>
      <c r="N2360" s="20"/>
      <c r="O2360" s="20"/>
      <c r="P2360" s="19" t="str">
        <f aca="false">IF(I2360="","",I2360-H2360)</f>
        <v/>
      </c>
      <c r="Q2360" s="19" t="str">
        <f aca="true">IF(B2360="","",IF(N2360="No aplica","No aplica",IF(I2360="","Pendent",IF(N2360="Per substituir","Substituir",IF(OR(N2360="No localitzat",N2360="No lliurat"),"Reposar",IF(I2360&lt;H2360,"Reposar",IF(I2360&gt;H2360,"Revisar excedent",IF(AND(G2360="Sí",M2360&lt;&gt;"",M2360&lt;TODAY()),"EPI caducat",IF(AND(G2360="Sí",M2360&lt;&gt;"",M2360&lt;=TODAY()+90),"EPI caduca ≤90 dies",IF(OR(N2360="Deteriorat usable",N2360="Revisió necessària"),"Revisar","OK"))))))))))</f>
      </c>
      <c r="R2360" s="20"/>
    </row>
    <row r="2361" customFormat="false" ht="15" hidden="false" customHeight="false" outlineLevel="0" collapsed="false">
      <c r="A2361" s="19" t="n">
        <v>22</v>
      </c>
      <c r="B2361" s="19" t="n">
        <f aca="false">IFERROR(VLOOKUP(A2361,Personal!$A$6:$F$112,2,FALSE()),"")</f>
        <v>0</v>
      </c>
      <c r="C2361" s="19" t="str">
        <f aca="false">IFERROR(VLOOKUP(A2361,Personal!$A$6:$F$112,3,FALSE()),"")</f>
        <v>Olot</v>
      </c>
      <c r="D2361" s="19" t="s">
        <v>132</v>
      </c>
      <c r="E2361" s="19" t="s">
        <v>175</v>
      </c>
      <c r="F2361" s="19" t="s">
        <v>176</v>
      </c>
      <c r="G2361" s="19" t="s">
        <v>272</v>
      </c>
      <c r="H2361" s="19" t="n">
        <f aca="false">IF(OR(VLOOKUP(A2361,Personal!$A$6:$F$112,5,FALSE())&lt;&gt;"Sí",N2361="No aplica"),0,'Catàleg GRAE'!D71)</f>
        <v>1</v>
      </c>
      <c r="I2361" s="20"/>
      <c r="J2361" s="20"/>
      <c r="K2361" s="20"/>
      <c r="L2361" s="21"/>
      <c r="M2361" s="21"/>
      <c r="N2361" s="20"/>
      <c r="O2361" s="20"/>
      <c r="P2361" s="19" t="str">
        <f aca="false">IF(I2361="","",I2361-H2361)</f>
        <v/>
      </c>
      <c r="Q2361" s="19" t="str">
        <f aca="true">IF(B2361="","",IF(N2361="No aplica","No aplica",IF(I2361="","Pendent",IF(N2361="Per substituir","Substituir",IF(OR(N2361="No localitzat",N2361="No lliurat"),"Reposar",IF(I2361&lt;H2361,"Reposar",IF(I2361&gt;H2361,"Revisar excedent",IF(AND(G2361="Sí",M2361&lt;&gt;"",M2361&lt;TODAY()),"EPI caducat",IF(AND(G2361="Sí",M2361&lt;&gt;"",M2361&lt;=TODAY()+90),"EPI caduca ≤90 dies",IF(OR(N2361="Deteriorat usable",N2361="Revisió necessària"),"Revisar","OK"))))))))))</f>
      </c>
      <c r="R2361" s="20"/>
    </row>
    <row r="2362" customFormat="false" ht="15" hidden="false" customHeight="false" outlineLevel="0" collapsed="false">
      <c r="A2362" s="19" t="n">
        <v>22</v>
      </c>
      <c r="B2362" s="19" t="n">
        <f aca="false">IFERROR(VLOOKUP(A2362,Personal!$A$6:$F$112,2,FALSE()),"")</f>
        <v>0</v>
      </c>
      <c r="C2362" s="19" t="str">
        <f aca="false">IFERROR(VLOOKUP(A2362,Personal!$A$6:$F$112,3,FALSE()),"")</f>
        <v>Olot</v>
      </c>
      <c r="D2362" s="19" t="s">
        <v>177</v>
      </c>
      <c r="E2362" s="19" t="s">
        <v>178</v>
      </c>
      <c r="F2362" s="19" t="s">
        <v>179</v>
      </c>
      <c r="G2362" s="19" t="s">
        <v>272</v>
      </c>
      <c r="H2362" s="19" t="n">
        <f aca="false">IF(OR(VLOOKUP(A2362,Personal!$A$6:$F$112,5,FALSE())&lt;&gt;"Sí",N2362="No aplica"),0,'Catàleg GRAE'!D72)</f>
        <v>1</v>
      </c>
      <c r="I2362" s="20"/>
      <c r="J2362" s="20"/>
      <c r="K2362" s="20"/>
      <c r="L2362" s="21"/>
      <c r="M2362" s="21"/>
      <c r="N2362" s="20"/>
      <c r="O2362" s="20"/>
      <c r="P2362" s="19" t="str">
        <f aca="false">IF(I2362="","",I2362-H2362)</f>
        <v/>
      </c>
      <c r="Q2362" s="19" t="str">
        <f aca="true">IF(B2362="","",IF(N2362="No aplica","No aplica",IF(I2362="","Pendent",IF(N2362="Per substituir","Substituir",IF(OR(N2362="No localitzat",N2362="No lliurat"),"Reposar",IF(I2362&lt;H2362,"Reposar",IF(I2362&gt;H2362,"Revisar excedent",IF(AND(G2362="Sí",M2362&lt;&gt;"",M2362&lt;TODAY()),"EPI caducat",IF(AND(G2362="Sí",M2362&lt;&gt;"",M2362&lt;=TODAY()+90),"EPI caduca ≤90 dies",IF(OR(N2362="Deteriorat usable",N2362="Revisió necessària"),"Revisar","OK"))))))))))</f>
      </c>
      <c r="R2362" s="20"/>
    </row>
    <row r="2363" customFormat="false" ht="15" hidden="false" customHeight="false" outlineLevel="0" collapsed="false">
      <c r="A2363" s="19" t="n">
        <v>22</v>
      </c>
      <c r="B2363" s="19" t="n">
        <f aca="false">IFERROR(VLOOKUP(A2363,Personal!$A$6:$F$112,2,FALSE()),"")</f>
        <v>0</v>
      </c>
      <c r="C2363" s="19" t="str">
        <f aca="false">IFERROR(VLOOKUP(A2363,Personal!$A$6:$F$112,3,FALSE()),"")</f>
        <v>Olot</v>
      </c>
      <c r="D2363" s="19" t="s">
        <v>177</v>
      </c>
      <c r="E2363" s="19" t="s">
        <v>180</v>
      </c>
      <c r="F2363" s="19" t="s">
        <v>181</v>
      </c>
      <c r="G2363" s="19" t="s">
        <v>272</v>
      </c>
      <c r="H2363" s="19" t="n">
        <f aca="false">IF(OR(VLOOKUP(A2363,Personal!$A$6:$F$112,5,FALSE())&lt;&gt;"Sí",N2363="No aplica"),0,'Catàleg GRAE'!D73)</f>
        <v>1</v>
      </c>
      <c r="I2363" s="20"/>
      <c r="J2363" s="20"/>
      <c r="K2363" s="20"/>
      <c r="L2363" s="21"/>
      <c r="M2363" s="21"/>
      <c r="N2363" s="20"/>
      <c r="O2363" s="20"/>
      <c r="P2363" s="19" t="str">
        <f aca="false">IF(I2363="","",I2363-H2363)</f>
        <v/>
      </c>
      <c r="Q2363" s="19" t="str">
        <f aca="true">IF(B2363="","",IF(N2363="No aplica","No aplica",IF(I2363="","Pendent",IF(N2363="Per substituir","Substituir",IF(OR(N2363="No localitzat",N2363="No lliurat"),"Reposar",IF(I2363&lt;H2363,"Reposar",IF(I2363&gt;H2363,"Revisar excedent",IF(AND(G2363="Sí",M2363&lt;&gt;"",M2363&lt;TODAY()),"EPI caducat",IF(AND(G2363="Sí",M2363&lt;&gt;"",M2363&lt;=TODAY()+90),"EPI caduca ≤90 dies",IF(OR(N2363="Deteriorat usable",N2363="Revisió necessària"),"Revisar","OK"))))))))))</f>
      </c>
      <c r="R2363" s="20"/>
    </row>
    <row r="2364" customFormat="false" ht="15" hidden="false" customHeight="false" outlineLevel="0" collapsed="false">
      <c r="A2364" s="19" t="n">
        <v>22</v>
      </c>
      <c r="B2364" s="19" t="n">
        <f aca="false">IFERROR(VLOOKUP(A2364,Personal!$A$6:$F$112,2,FALSE()),"")</f>
        <v>0</v>
      </c>
      <c r="C2364" s="19" t="str">
        <f aca="false">IFERROR(VLOOKUP(A2364,Personal!$A$6:$F$112,3,FALSE()),"")</f>
        <v>Olot</v>
      </c>
      <c r="D2364" s="19" t="s">
        <v>132</v>
      </c>
      <c r="E2364" s="19" t="s">
        <v>182</v>
      </c>
      <c r="F2364" s="19" t="s">
        <v>183</v>
      </c>
      <c r="G2364" s="19" t="s">
        <v>272</v>
      </c>
      <c r="H2364" s="19" t="n">
        <f aca="false">IF(OR(VLOOKUP(A2364,Personal!$A$6:$F$112,5,FALSE())&lt;&gt;"Sí",N2364="No aplica"),0,'Catàleg GRAE'!D74)</f>
        <v>1</v>
      </c>
      <c r="I2364" s="20"/>
      <c r="J2364" s="20"/>
      <c r="K2364" s="20"/>
      <c r="L2364" s="21"/>
      <c r="M2364" s="21"/>
      <c r="N2364" s="20"/>
      <c r="O2364" s="20"/>
      <c r="P2364" s="19" t="str">
        <f aca="false">IF(I2364="","",I2364-H2364)</f>
        <v/>
      </c>
      <c r="Q2364" s="19" t="str">
        <f aca="true">IF(B2364="","",IF(N2364="No aplica","No aplica",IF(I2364="","Pendent",IF(N2364="Per substituir","Substituir",IF(OR(N2364="No localitzat",N2364="No lliurat"),"Reposar",IF(I2364&lt;H2364,"Reposar",IF(I2364&gt;H2364,"Revisar excedent",IF(AND(G2364="Sí",M2364&lt;&gt;"",M2364&lt;TODAY()),"EPI caducat",IF(AND(G2364="Sí",M2364&lt;&gt;"",M2364&lt;=TODAY()+90),"EPI caduca ≤90 dies",IF(OR(N2364="Deteriorat usable",N2364="Revisió necessària"),"Revisar","OK"))))))))))</f>
      </c>
      <c r="R2364" s="20"/>
    </row>
    <row r="2365" customFormat="false" ht="15" hidden="false" customHeight="false" outlineLevel="0" collapsed="false">
      <c r="A2365" s="19" t="n">
        <v>22</v>
      </c>
      <c r="B2365" s="19" t="n">
        <f aca="false">IFERROR(VLOOKUP(A2365,Personal!$A$6:$F$112,2,FALSE()),"")</f>
        <v>0</v>
      </c>
      <c r="C2365" s="19" t="str">
        <f aca="false">IFERROR(VLOOKUP(A2365,Personal!$A$6:$F$112,3,FALSE()),"")</f>
        <v>Olot</v>
      </c>
      <c r="D2365" s="19" t="s">
        <v>177</v>
      </c>
      <c r="E2365" s="19" t="s">
        <v>184</v>
      </c>
      <c r="F2365" s="19" t="s">
        <v>185</v>
      </c>
      <c r="G2365" s="19" t="s">
        <v>272</v>
      </c>
      <c r="H2365" s="19" t="n">
        <f aca="false">IF(OR(VLOOKUP(A2365,Personal!$A$6:$F$112,5,FALSE())&lt;&gt;"Sí",N2365="No aplica"),0,'Catàleg GRAE'!D75)</f>
        <v>1</v>
      </c>
      <c r="I2365" s="20"/>
      <c r="J2365" s="20"/>
      <c r="K2365" s="20"/>
      <c r="L2365" s="21"/>
      <c r="M2365" s="21"/>
      <c r="N2365" s="20"/>
      <c r="O2365" s="20"/>
      <c r="P2365" s="19" t="str">
        <f aca="false">IF(I2365="","",I2365-H2365)</f>
        <v/>
      </c>
      <c r="Q2365" s="19" t="str">
        <f aca="true">IF(B2365="","",IF(N2365="No aplica","No aplica",IF(I2365="","Pendent",IF(N2365="Per substituir","Substituir",IF(OR(N2365="No localitzat",N2365="No lliurat"),"Reposar",IF(I2365&lt;H2365,"Reposar",IF(I2365&gt;H2365,"Revisar excedent",IF(AND(G2365="Sí",M2365&lt;&gt;"",M2365&lt;TODAY()),"EPI caducat",IF(AND(G2365="Sí",M2365&lt;&gt;"",M2365&lt;=TODAY()+90),"EPI caduca ≤90 dies",IF(OR(N2365="Deteriorat usable",N2365="Revisió necessària"),"Revisar","OK"))))))))))</f>
      </c>
      <c r="R2365" s="20"/>
    </row>
    <row r="2366" customFormat="false" ht="15" hidden="false" customHeight="false" outlineLevel="0" collapsed="false">
      <c r="A2366" s="19" t="n">
        <v>22</v>
      </c>
      <c r="B2366" s="19" t="n">
        <f aca="false">IFERROR(VLOOKUP(A2366,Personal!$A$6:$F$112,2,FALSE()),"")</f>
        <v>0</v>
      </c>
      <c r="C2366" s="19" t="str">
        <f aca="false">IFERROR(VLOOKUP(A2366,Personal!$A$6:$F$112,3,FALSE()),"")</f>
        <v>Olot</v>
      </c>
      <c r="D2366" s="19" t="s">
        <v>142</v>
      </c>
      <c r="E2366" s="19" t="s">
        <v>186</v>
      </c>
      <c r="F2366" s="19" t="s">
        <v>187</v>
      </c>
      <c r="G2366" s="19" t="s">
        <v>272</v>
      </c>
      <c r="H2366" s="19" t="n">
        <f aca="false">IF(OR(VLOOKUP(A2366,Personal!$A$6:$F$112,5,FALSE())&lt;&gt;"Sí",N2366="No aplica"),0,'Catàleg GRAE'!D76)</f>
        <v>1</v>
      </c>
      <c r="I2366" s="20"/>
      <c r="J2366" s="20"/>
      <c r="K2366" s="20"/>
      <c r="L2366" s="21"/>
      <c r="M2366" s="21"/>
      <c r="N2366" s="20"/>
      <c r="O2366" s="20"/>
      <c r="P2366" s="19" t="str">
        <f aca="false">IF(I2366="","",I2366-H2366)</f>
        <v/>
      </c>
      <c r="Q2366" s="19" t="str">
        <f aca="true">IF(B2366="","",IF(N2366="No aplica","No aplica",IF(I2366="","Pendent",IF(N2366="Per substituir","Substituir",IF(OR(N2366="No localitzat",N2366="No lliurat"),"Reposar",IF(I2366&lt;H2366,"Reposar",IF(I2366&gt;H2366,"Revisar excedent",IF(AND(G2366="Sí",M2366&lt;&gt;"",M2366&lt;TODAY()),"EPI caducat",IF(AND(G2366="Sí",M2366&lt;&gt;"",M2366&lt;=TODAY()+90),"EPI caduca ≤90 dies",IF(OR(N2366="Deteriorat usable",N2366="Revisió necessària"),"Revisar","OK"))))))))))</f>
      </c>
      <c r="R2366" s="20"/>
    </row>
    <row r="2367" customFormat="false" ht="15" hidden="false" customHeight="false" outlineLevel="0" collapsed="false">
      <c r="A2367" s="19" t="n">
        <v>22</v>
      </c>
      <c r="B2367" s="19" t="n">
        <f aca="false">IFERROR(VLOOKUP(A2367,Personal!$A$6:$F$112,2,FALSE()),"")</f>
        <v>0</v>
      </c>
      <c r="C2367" s="19" t="str">
        <f aca="false">IFERROR(VLOOKUP(A2367,Personal!$A$6:$F$112,3,FALSE()),"")</f>
        <v>Olot</v>
      </c>
      <c r="D2367" s="19" t="s">
        <v>177</v>
      </c>
      <c r="E2367" s="19" t="s">
        <v>188</v>
      </c>
      <c r="F2367" s="19" t="s">
        <v>189</v>
      </c>
      <c r="G2367" s="19" t="s">
        <v>272</v>
      </c>
      <c r="H2367" s="19" t="n">
        <f aca="false">IF(OR(VLOOKUP(A2367,Personal!$A$6:$F$112,5,FALSE())&lt;&gt;"Sí",N2367="No aplica"),0,'Catàleg GRAE'!D77)</f>
        <v>1</v>
      </c>
      <c r="I2367" s="20"/>
      <c r="J2367" s="20"/>
      <c r="K2367" s="20"/>
      <c r="L2367" s="21"/>
      <c r="M2367" s="21"/>
      <c r="N2367" s="20"/>
      <c r="O2367" s="20"/>
      <c r="P2367" s="19" t="str">
        <f aca="false">IF(I2367="","",I2367-H2367)</f>
        <v/>
      </c>
      <c r="Q2367" s="19" t="str">
        <f aca="true">IF(B2367="","",IF(N2367="No aplica","No aplica",IF(I2367="","Pendent",IF(N2367="Per substituir","Substituir",IF(OR(N2367="No localitzat",N2367="No lliurat"),"Reposar",IF(I2367&lt;H2367,"Reposar",IF(I2367&gt;H2367,"Revisar excedent",IF(AND(G2367="Sí",M2367&lt;&gt;"",M2367&lt;TODAY()),"EPI caducat",IF(AND(G2367="Sí",M2367&lt;&gt;"",M2367&lt;=TODAY()+90),"EPI caduca ≤90 dies",IF(OR(N2367="Deteriorat usable",N2367="Revisió necessària"),"Revisar","OK"))))))))))</f>
      </c>
      <c r="R2367" s="20"/>
    </row>
    <row r="2368" customFormat="false" ht="15" hidden="false" customHeight="false" outlineLevel="0" collapsed="false">
      <c r="A2368" s="19" t="n">
        <v>22</v>
      </c>
      <c r="B2368" s="19" t="n">
        <f aca="false">IFERROR(VLOOKUP(A2368,Personal!$A$6:$F$112,2,FALSE()),"")</f>
        <v>0</v>
      </c>
      <c r="C2368" s="19" t="str">
        <f aca="false">IFERROR(VLOOKUP(A2368,Personal!$A$6:$F$112,3,FALSE()),"")</f>
        <v>Olot</v>
      </c>
      <c r="D2368" s="19" t="s">
        <v>132</v>
      </c>
      <c r="E2368" s="19" t="s">
        <v>190</v>
      </c>
      <c r="F2368" s="19" t="s">
        <v>191</v>
      </c>
      <c r="G2368" s="19" t="s">
        <v>272</v>
      </c>
      <c r="H2368" s="19" t="n">
        <f aca="false">IF(OR(VLOOKUP(A2368,Personal!$A$6:$F$112,5,FALSE())&lt;&gt;"Sí",N2368="No aplica"),0,'Catàleg GRAE'!D78)</f>
        <v>1</v>
      </c>
      <c r="I2368" s="20"/>
      <c r="J2368" s="20"/>
      <c r="K2368" s="20"/>
      <c r="L2368" s="21"/>
      <c r="M2368" s="21"/>
      <c r="N2368" s="20"/>
      <c r="O2368" s="20"/>
      <c r="P2368" s="19" t="str">
        <f aca="false">IF(I2368="","",I2368-H2368)</f>
        <v/>
      </c>
      <c r="Q2368" s="19" t="str">
        <f aca="true">IF(B2368="","",IF(N2368="No aplica","No aplica",IF(I2368="","Pendent",IF(N2368="Per substituir","Substituir",IF(OR(N2368="No localitzat",N2368="No lliurat"),"Reposar",IF(I2368&lt;H2368,"Reposar",IF(I2368&gt;H2368,"Revisar excedent",IF(AND(G2368="Sí",M2368&lt;&gt;"",M2368&lt;TODAY()),"EPI caducat",IF(AND(G2368="Sí",M2368&lt;&gt;"",M2368&lt;=TODAY()+90),"EPI caduca ≤90 dies",IF(OR(N2368="Deteriorat usable",N2368="Revisió necessària"),"Revisar","OK"))))))))))</f>
      </c>
      <c r="R2368" s="20"/>
    </row>
    <row r="2369" customFormat="false" ht="15" hidden="false" customHeight="false" outlineLevel="0" collapsed="false">
      <c r="A2369" s="19" t="n">
        <v>22</v>
      </c>
      <c r="B2369" s="19" t="n">
        <f aca="false">IFERROR(VLOOKUP(A2369,Personal!$A$6:$F$112,2,FALSE()),"")</f>
        <v>0</v>
      </c>
      <c r="C2369" s="19" t="str">
        <f aca="false">IFERROR(VLOOKUP(A2369,Personal!$A$6:$F$112,3,FALSE()),"")</f>
        <v>Olot</v>
      </c>
      <c r="D2369" s="19" t="s">
        <v>177</v>
      </c>
      <c r="E2369" s="19" t="s">
        <v>192</v>
      </c>
      <c r="F2369" s="19" t="s">
        <v>193</v>
      </c>
      <c r="G2369" s="19" t="s">
        <v>272</v>
      </c>
      <c r="H2369" s="19" t="n">
        <f aca="false">IF(OR(VLOOKUP(A2369,Personal!$A$6:$F$112,5,FALSE())&lt;&gt;"Sí",N2369="No aplica"),0,'Catàleg GRAE'!D79)</f>
        <v>8</v>
      </c>
      <c r="I2369" s="20"/>
      <c r="J2369" s="20"/>
      <c r="K2369" s="20"/>
      <c r="L2369" s="21"/>
      <c r="M2369" s="21"/>
      <c r="N2369" s="20"/>
      <c r="O2369" s="20"/>
      <c r="P2369" s="19" t="str">
        <f aca="false">IF(I2369="","",I2369-H2369)</f>
        <v/>
      </c>
      <c r="Q2369" s="19" t="str">
        <f aca="true">IF(B2369="","",IF(N2369="No aplica","No aplica",IF(I2369="","Pendent",IF(N2369="Per substituir","Substituir",IF(OR(N2369="No localitzat",N2369="No lliurat"),"Reposar",IF(I2369&lt;H2369,"Reposar",IF(I2369&gt;H2369,"Revisar excedent",IF(AND(G2369="Sí",M2369&lt;&gt;"",M2369&lt;TODAY()),"EPI caducat",IF(AND(G2369="Sí",M2369&lt;&gt;"",M2369&lt;=TODAY()+90),"EPI caduca ≤90 dies",IF(OR(N2369="Deteriorat usable",N2369="Revisió necessària"),"Revisar","OK"))))))))))</f>
      </c>
      <c r="R2369" s="20"/>
    </row>
    <row r="2370" customFormat="false" ht="15" hidden="false" customHeight="false" outlineLevel="0" collapsed="false">
      <c r="A2370" s="19" t="n">
        <v>22</v>
      </c>
      <c r="B2370" s="19" t="n">
        <f aca="false">IFERROR(VLOOKUP(A2370,Personal!$A$6:$F$112,2,FALSE()),"")</f>
        <v>0</v>
      </c>
      <c r="C2370" s="19" t="str">
        <f aca="false">IFERROR(VLOOKUP(A2370,Personal!$A$6:$F$112,3,FALSE()),"")</f>
        <v>Olot</v>
      </c>
      <c r="D2370" s="19" t="s">
        <v>177</v>
      </c>
      <c r="E2370" s="19" t="s">
        <v>194</v>
      </c>
      <c r="F2370" s="19" t="s">
        <v>195</v>
      </c>
      <c r="G2370" s="19" t="s">
        <v>272</v>
      </c>
      <c r="H2370" s="19" t="n">
        <f aca="false">IF(OR(VLOOKUP(A2370,Personal!$A$6:$F$112,5,FALSE())&lt;&gt;"Sí",N2370="No aplica"),0,'Catàleg GRAE'!D80)</f>
        <v>2</v>
      </c>
      <c r="I2370" s="20"/>
      <c r="J2370" s="20"/>
      <c r="K2370" s="20"/>
      <c r="L2370" s="21"/>
      <c r="M2370" s="21"/>
      <c r="N2370" s="20"/>
      <c r="O2370" s="20"/>
      <c r="P2370" s="19" t="str">
        <f aca="false">IF(I2370="","",I2370-H2370)</f>
        <v/>
      </c>
      <c r="Q2370" s="19" t="str">
        <f aca="true">IF(B2370="","",IF(N2370="No aplica","No aplica",IF(I2370="","Pendent",IF(N2370="Per substituir","Substituir",IF(OR(N2370="No localitzat",N2370="No lliurat"),"Reposar",IF(I2370&lt;H2370,"Reposar",IF(I2370&gt;H2370,"Revisar excedent",IF(AND(G2370="Sí",M2370&lt;&gt;"",M2370&lt;TODAY()),"EPI caducat",IF(AND(G2370="Sí",M2370&lt;&gt;"",M2370&lt;=TODAY()+90),"EPI caduca ≤90 dies",IF(OR(N2370="Deteriorat usable",N2370="Revisió necessària"),"Revisar","OK"))))))))))</f>
      </c>
      <c r="R2370" s="20"/>
    </row>
    <row r="2371" customFormat="false" ht="15" hidden="false" customHeight="false" outlineLevel="0" collapsed="false">
      <c r="A2371" s="19" t="n">
        <v>22</v>
      </c>
      <c r="B2371" s="19" t="n">
        <f aca="false">IFERROR(VLOOKUP(A2371,Personal!$A$6:$F$112,2,FALSE()),"")</f>
        <v>0</v>
      </c>
      <c r="C2371" s="19" t="str">
        <f aca="false">IFERROR(VLOOKUP(A2371,Personal!$A$6:$F$112,3,FALSE()),"")</f>
        <v>Olot</v>
      </c>
      <c r="D2371" s="19" t="s">
        <v>177</v>
      </c>
      <c r="E2371" s="19" t="s">
        <v>196</v>
      </c>
      <c r="F2371" s="19" t="s">
        <v>197</v>
      </c>
      <c r="G2371" s="19" t="s">
        <v>272</v>
      </c>
      <c r="H2371" s="19" t="n">
        <f aca="false">IF(OR(VLOOKUP(A2371,Personal!$A$6:$F$112,5,FALSE())&lt;&gt;"Sí",N2371="No aplica"),0,'Catàleg GRAE'!D81)</f>
        <v>1</v>
      </c>
      <c r="I2371" s="20"/>
      <c r="J2371" s="20"/>
      <c r="K2371" s="20"/>
      <c r="L2371" s="21"/>
      <c r="M2371" s="21"/>
      <c r="N2371" s="20"/>
      <c r="O2371" s="20"/>
      <c r="P2371" s="19" t="str">
        <f aca="false">IF(I2371="","",I2371-H2371)</f>
        <v/>
      </c>
      <c r="Q2371" s="19" t="str">
        <f aca="true">IF(B2371="","",IF(N2371="No aplica","No aplica",IF(I2371="","Pendent",IF(N2371="Per substituir","Substituir",IF(OR(N2371="No localitzat",N2371="No lliurat"),"Reposar",IF(I2371&lt;H2371,"Reposar",IF(I2371&gt;H2371,"Revisar excedent",IF(AND(G2371="Sí",M2371&lt;&gt;"",M2371&lt;TODAY()),"EPI caducat",IF(AND(G2371="Sí",M2371&lt;&gt;"",M2371&lt;=TODAY()+90),"EPI caduca ≤90 dies",IF(OR(N2371="Deteriorat usable",N2371="Revisió necessària"),"Revisar","OK"))))))))))</f>
      </c>
      <c r="R2371" s="20"/>
    </row>
    <row r="2372" customFormat="false" ht="15" hidden="false" customHeight="false" outlineLevel="0" collapsed="false">
      <c r="A2372" s="19" t="n">
        <v>22</v>
      </c>
      <c r="B2372" s="19" t="n">
        <f aca="false">IFERROR(VLOOKUP(A2372,Personal!$A$6:$F$112,2,FALSE()),"")</f>
        <v>0</v>
      </c>
      <c r="C2372" s="19" t="str">
        <f aca="false">IFERROR(VLOOKUP(A2372,Personal!$A$6:$F$112,3,FALSE()),"")</f>
        <v>Olot</v>
      </c>
      <c r="D2372" s="19" t="s">
        <v>177</v>
      </c>
      <c r="E2372" s="19" t="s">
        <v>198</v>
      </c>
      <c r="F2372" s="19" t="s">
        <v>199</v>
      </c>
      <c r="G2372" s="19" t="s">
        <v>272</v>
      </c>
      <c r="H2372" s="19" t="n">
        <f aca="false">IF(OR(VLOOKUP(A2372,Personal!$A$6:$F$112,5,FALSE())&lt;&gt;"Sí",N2372="No aplica"),0,'Catàleg GRAE'!D82)</f>
        <v>1</v>
      </c>
      <c r="I2372" s="20"/>
      <c r="J2372" s="20"/>
      <c r="K2372" s="20"/>
      <c r="L2372" s="21"/>
      <c r="M2372" s="21"/>
      <c r="N2372" s="20"/>
      <c r="O2372" s="20"/>
      <c r="P2372" s="19" t="str">
        <f aca="false">IF(I2372="","",I2372-H2372)</f>
        <v/>
      </c>
      <c r="Q2372" s="19" t="str">
        <f aca="true">IF(B2372="","",IF(N2372="No aplica","No aplica",IF(I2372="","Pendent",IF(N2372="Per substituir","Substituir",IF(OR(N2372="No localitzat",N2372="No lliurat"),"Reposar",IF(I2372&lt;H2372,"Reposar",IF(I2372&gt;H2372,"Revisar excedent",IF(AND(G2372="Sí",M2372&lt;&gt;"",M2372&lt;TODAY()),"EPI caducat",IF(AND(G2372="Sí",M2372&lt;&gt;"",M2372&lt;=TODAY()+90),"EPI caduca ≤90 dies",IF(OR(N2372="Deteriorat usable",N2372="Revisió necessària"),"Revisar","OK"))))))))))</f>
      </c>
      <c r="R2372" s="20"/>
    </row>
    <row r="2373" customFormat="false" ht="15" hidden="false" customHeight="false" outlineLevel="0" collapsed="false">
      <c r="A2373" s="19" t="n">
        <v>22</v>
      </c>
      <c r="B2373" s="19" t="n">
        <f aca="false">IFERROR(VLOOKUP(A2373,Personal!$A$6:$F$112,2,FALSE()),"")</f>
        <v>0</v>
      </c>
      <c r="C2373" s="19" t="str">
        <f aca="false">IFERROR(VLOOKUP(A2373,Personal!$A$6:$F$112,3,FALSE()),"")</f>
        <v>Olot</v>
      </c>
      <c r="D2373" s="19" t="s">
        <v>177</v>
      </c>
      <c r="E2373" s="19" t="s">
        <v>200</v>
      </c>
      <c r="F2373" s="19" t="s">
        <v>201</v>
      </c>
      <c r="G2373" s="19" t="s">
        <v>272</v>
      </c>
      <c r="H2373" s="19" t="n">
        <f aca="false">IF(OR(VLOOKUP(A2373,Personal!$A$6:$F$112,5,FALSE())&lt;&gt;"Sí",N2373="No aplica"),0,'Catàleg GRAE'!D83)</f>
        <v>1</v>
      </c>
      <c r="I2373" s="20"/>
      <c r="J2373" s="20"/>
      <c r="K2373" s="20"/>
      <c r="L2373" s="21"/>
      <c r="M2373" s="21"/>
      <c r="N2373" s="20"/>
      <c r="O2373" s="20"/>
      <c r="P2373" s="19" t="str">
        <f aca="false">IF(I2373="","",I2373-H2373)</f>
        <v/>
      </c>
      <c r="Q2373" s="19" t="str">
        <f aca="true">IF(B2373="","",IF(N2373="No aplica","No aplica",IF(I2373="","Pendent",IF(N2373="Per substituir","Substituir",IF(OR(N2373="No localitzat",N2373="No lliurat"),"Reposar",IF(I2373&lt;H2373,"Reposar",IF(I2373&gt;H2373,"Revisar excedent",IF(AND(G2373="Sí",M2373&lt;&gt;"",M2373&lt;TODAY()),"EPI caducat",IF(AND(G2373="Sí",M2373&lt;&gt;"",M2373&lt;=TODAY()+90),"EPI caduca ≤90 dies",IF(OR(N2373="Deteriorat usable",N2373="Revisió necessària"),"Revisar","OK"))))))))))</f>
      </c>
      <c r="R2373" s="20"/>
    </row>
    <row r="2374" customFormat="false" ht="15" hidden="false" customHeight="false" outlineLevel="0" collapsed="false">
      <c r="A2374" s="19" t="n">
        <v>22</v>
      </c>
      <c r="B2374" s="19" t="n">
        <f aca="false">IFERROR(VLOOKUP(A2374,Personal!$A$6:$F$112,2,FALSE()),"")</f>
        <v>0</v>
      </c>
      <c r="C2374" s="19" t="str">
        <f aca="false">IFERROR(VLOOKUP(A2374,Personal!$A$6:$F$112,3,FALSE()),"")</f>
        <v>Olot</v>
      </c>
      <c r="D2374" s="19" t="s">
        <v>94</v>
      </c>
      <c r="E2374" s="19" t="s">
        <v>202</v>
      </c>
      <c r="F2374" s="19" t="s">
        <v>203</v>
      </c>
      <c r="G2374" s="19" t="s">
        <v>291</v>
      </c>
      <c r="H2374" s="19" t="n">
        <f aca="false">IF(OR(VLOOKUP(A2374,Personal!$A$6:$F$112,5,FALSE())&lt;&gt;"Sí",N2374="No aplica"),0,'Catàleg GRAE'!D84)</f>
        <v>1</v>
      </c>
      <c r="I2374" s="20"/>
      <c r="J2374" s="20"/>
      <c r="K2374" s="20"/>
      <c r="L2374" s="21"/>
      <c r="M2374" s="21"/>
      <c r="N2374" s="20"/>
      <c r="O2374" s="20"/>
      <c r="P2374" s="19" t="str">
        <f aca="false">IF(I2374="","",I2374-H2374)</f>
        <v/>
      </c>
      <c r="Q2374" s="19" t="str">
        <f aca="true">IF(B2374="","",IF(N2374="No aplica","No aplica",IF(I2374="","Pendent",IF(N2374="Per substituir","Substituir",IF(OR(N2374="No localitzat",N2374="No lliurat"),"Reposar",IF(I2374&lt;H2374,"Reposar",IF(I2374&gt;H2374,"Revisar excedent",IF(AND(G2374="Sí",M2374&lt;&gt;"",M2374&lt;TODAY()),"EPI caducat",IF(AND(G2374="Sí",M2374&lt;&gt;"",M2374&lt;=TODAY()+90),"EPI caduca ≤90 dies",IF(OR(N2374="Deteriorat usable",N2374="Revisió necessària"),"Revisar","OK"))))))))))</f>
      </c>
      <c r="R2374" s="20"/>
    </row>
    <row r="2375" customFormat="false" ht="15" hidden="false" customHeight="false" outlineLevel="0" collapsed="false">
      <c r="A2375" s="19" t="n">
        <v>22</v>
      </c>
      <c r="B2375" s="19" t="n">
        <f aca="false">IFERROR(VLOOKUP(A2375,Personal!$A$6:$F$112,2,FALSE()),"")</f>
        <v>0</v>
      </c>
      <c r="C2375" s="19" t="str">
        <f aca="false">IFERROR(VLOOKUP(A2375,Personal!$A$6:$F$112,3,FALSE()),"")</f>
        <v>Olot</v>
      </c>
      <c r="D2375" s="19" t="s">
        <v>125</v>
      </c>
      <c r="E2375" s="19" t="s">
        <v>204</v>
      </c>
      <c r="F2375" s="19" t="s">
        <v>205</v>
      </c>
      <c r="G2375" s="19" t="s">
        <v>291</v>
      </c>
      <c r="H2375" s="19" t="n">
        <f aca="false">IF(OR(VLOOKUP(A2375,Personal!$A$6:$F$112,5,FALSE())&lt;&gt;"Sí",N2375="No aplica"),0,'Catàleg GRAE'!D85)</f>
        <v>1</v>
      </c>
      <c r="I2375" s="20"/>
      <c r="J2375" s="20"/>
      <c r="K2375" s="20"/>
      <c r="L2375" s="21"/>
      <c r="M2375" s="21"/>
      <c r="N2375" s="20"/>
      <c r="O2375" s="20"/>
      <c r="P2375" s="19" t="str">
        <f aca="false">IF(I2375="","",I2375-H2375)</f>
        <v/>
      </c>
      <c r="Q2375" s="19" t="str">
        <f aca="true">IF(B2375="","",IF(N2375="No aplica","No aplica",IF(I2375="","Pendent",IF(N2375="Per substituir","Substituir",IF(OR(N2375="No localitzat",N2375="No lliurat"),"Reposar",IF(I2375&lt;H2375,"Reposar",IF(I2375&gt;H2375,"Revisar excedent",IF(AND(G2375="Sí",M2375&lt;&gt;"",M2375&lt;TODAY()),"EPI caducat",IF(AND(G2375="Sí",M2375&lt;&gt;"",M2375&lt;=TODAY()+90),"EPI caduca ≤90 dies",IF(OR(N2375="Deteriorat usable",N2375="Revisió necessària"),"Revisar","OK"))))))))))</f>
      </c>
      <c r="R2375" s="20"/>
    </row>
    <row r="2376" customFormat="false" ht="15" hidden="false" customHeight="false" outlineLevel="0" collapsed="false">
      <c r="A2376" s="19" t="n">
        <v>22</v>
      </c>
      <c r="B2376" s="19" t="n">
        <f aca="false">IFERROR(VLOOKUP(A2376,Personal!$A$6:$F$112,2,FALSE()),"")</f>
        <v>0</v>
      </c>
      <c r="C2376" s="19" t="str">
        <f aca="false">IFERROR(VLOOKUP(A2376,Personal!$A$6:$F$112,3,FALSE()),"")</f>
        <v>Olot</v>
      </c>
      <c r="D2376" s="19" t="s">
        <v>153</v>
      </c>
      <c r="E2376" s="19" t="s">
        <v>206</v>
      </c>
      <c r="F2376" s="19" t="s">
        <v>207</v>
      </c>
      <c r="G2376" s="19" t="s">
        <v>272</v>
      </c>
      <c r="H2376" s="19" t="n">
        <f aca="false">IF(OR(VLOOKUP(A2376,Personal!$A$6:$F$112,5,FALSE())&lt;&gt;"Sí",N2376="No aplica"),0,'Catàleg GRAE'!D86)</f>
        <v>1</v>
      </c>
      <c r="I2376" s="20"/>
      <c r="J2376" s="20"/>
      <c r="K2376" s="20"/>
      <c r="L2376" s="21"/>
      <c r="M2376" s="21"/>
      <c r="N2376" s="20"/>
      <c r="O2376" s="20"/>
      <c r="P2376" s="19" t="str">
        <f aca="false">IF(I2376="","",I2376-H2376)</f>
        <v/>
      </c>
      <c r="Q2376" s="19" t="str">
        <f aca="true">IF(B2376="","",IF(N2376="No aplica","No aplica",IF(I2376="","Pendent",IF(N2376="Per substituir","Substituir",IF(OR(N2376="No localitzat",N2376="No lliurat"),"Reposar",IF(I2376&lt;H2376,"Reposar",IF(I2376&gt;H2376,"Revisar excedent",IF(AND(G2376="Sí",M2376&lt;&gt;"",M2376&lt;TODAY()),"EPI caducat",IF(AND(G2376="Sí",M2376&lt;&gt;"",M2376&lt;=TODAY()+90),"EPI caduca ≤90 dies",IF(OR(N2376="Deteriorat usable",N2376="Revisió necessària"),"Revisar","OK"))))))))))</f>
      </c>
      <c r="R2376" s="20"/>
    </row>
    <row r="2377" customFormat="false" ht="15" hidden="false" customHeight="false" outlineLevel="0" collapsed="false">
      <c r="A2377" s="19" t="n">
        <v>22</v>
      </c>
      <c r="B2377" s="19" t="n">
        <f aca="false">IFERROR(VLOOKUP(A2377,Personal!$A$6:$F$112,2,FALSE()),"")</f>
        <v>0</v>
      </c>
      <c r="C2377" s="19" t="str">
        <f aca="false">IFERROR(VLOOKUP(A2377,Personal!$A$6:$F$112,3,FALSE()),"")</f>
        <v>Olot</v>
      </c>
      <c r="D2377" s="19" t="s">
        <v>177</v>
      </c>
      <c r="E2377" s="19" t="s">
        <v>208</v>
      </c>
      <c r="F2377" s="19" t="s">
        <v>209</v>
      </c>
      <c r="G2377" s="19" t="s">
        <v>272</v>
      </c>
      <c r="H2377" s="19" t="n">
        <f aca="false">IF(OR(VLOOKUP(A2377,Personal!$A$6:$F$112,5,FALSE())&lt;&gt;"Sí",N2377="No aplica"),0,'Catàleg GRAE'!D87)</f>
        <v>1</v>
      </c>
      <c r="I2377" s="20"/>
      <c r="J2377" s="20"/>
      <c r="K2377" s="20"/>
      <c r="L2377" s="21"/>
      <c r="M2377" s="21"/>
      <c r="N2377" s="20"/>
      <c r="O2377" s="20"/>
      <c r="P2377" s="19" t="str">
        <f aca="false">IF(I2377="","",I2377-H2377)</f>
        <v/>
      </c>
      <c r="Q2377" s="19" t="str">
        <f aca="true">IF(B2377="","",IF(N2377="No aplica","No aplica",IF(I2377="","Pendent",IF(N2377="Per substituir","Substituir",IF(OR(N2377="No localitzat",N2377="No lliurat"),"Reposar",IF(I2377&lt;H2377,"Reposar",IF(I2377&gt;H2377,"Revisar excedent",IF(AND(G2377="Sí",M2377&lt;&gt;"",M2377&lt;TODAY()),"EPI caducat",IF(AND(G2377="Sí",M2377&lt;&gt;"",M2377&lt;=TODAY()+90),"EPI caduca ≤90 dies",IF(OR(N2377="Deteriorat usable",N2377="Revisió necessària"),"Revisar","OK"))))))))))</f>
      </c>
      <c r="R2377" s="20"/>
    </row>
    <row r="2378" customFormat="false" ht="15" hidden="false" customHeight="false" outlineLevel="0" collapsed="false">
      <c r="A2378" s="19" t="n">
        <v>22</v>
      </c>
      <c r="B2378" s="19" t="n">
        <f aca="false">IFERROR(VLOOKUP(A2378,Personal!$A$6:$F$112,2,FALSE()),"")</f>
        <v>0</v>
      </c>
      <c r="C2378" s="19" t="str">
        <f aca="false">IFERROR(VLOOKUP(A2378,Personal!$A$6:$F$112,3,FALSE()),"")</f>
        <v>Olot</v>
      </c>
      <c r="D2378" s="19" t="s">
        <v>177</v>
      </c>
      <c r="E2378" s="19" t="s">
        <v>210</v>
      </c>
      <c r="F2378" s="19" t="s">
        <v>211</v>
      </c>
      <c r="G2378" s="19" t="s">
        <v>272</v>
      </c>
      <c r="H2378" s="19" t="n">
        <f aca="false">IF(OR(VLOOKUP(A2378,Personal!$A$6:$F$112,5,FALSE())&lt;&gt;"Sí",N2378="No aplica"),0,'Catàleg GRAE'!D88)</f>
        <v>1</v>
      </c>
      <c r="I2378" s="20"/>
      <c r="J2378" s="20"/>
      <c r="K2378" s="20"/>
      <c r="L2378" s="21"/>
      <c r="M2378" s="21"/>
      <c r="N2378" s="20"/>
      <c r="O2378" s="20"/>
      <c r="P2378" s="19" t="str">
        <f aca="false">IF(I2378="","",I2378-H2378)</f>
        <v/>
      </c>
      <c r="Q2378" s="19" t="str">
        <f aca="true">IF(B2378="","",IF(N2378="No aplica","No aplica",IF(I2378="","Pendent",IF(N2378="Per substituir","Substituir",IF(OR(N2378="No localitzat",N2378="No lliurat"),"Reposar",IF(I2378&lt;H2378,"Reposar",IF(I2378&gt;H2378,"Revisar excedent",IF(AND(G2378="Sí",M2378&lt;&gt;"",M2378&lt;TODAY()),"EPI caducat",IF(AND(G2378="Sí",M2378&lt;&gt;"",M2378&lt;=TODAY()+90),"EPI caduca ≤90 dies",IF(OR(N2378="Deteriorat usable",N2378="Revisió necessària"),"Revisar","OK"))))))))))</f>
      </c>
      <c r="R2378" s="20"/>
    </row>
    <row r="2379" customFormat="false" ht="15" hidden="false" customHeight="false" outlineLevel="0" collapsed="false">
      <c r="A2379" s="19" t="n">
        <v>22</v>
      </c>
      <c r="B2379" s="19" t="n">
        <f aca="false">IFERROR(VLOOKUP(A2379,Personal!$A$6:$F$112,2,FALSE()),"")</f>
        <v>0</v>
      </c>
      <c r="C2379" s="19" t="str">
        <f aca="false">IFERROR(VLOOKUP(A2379,Personal!$A$6:$F$112,3,FALSE()),"")</f>
        <v>Olot</v>
      </c>
      <c r="D2379" s="19" t="s">
        <v>125</v>
      </c>
      <c r="E2379" s="19" t="s">
        <v>212</v>
      </c>
      <c r="F2379" s="19" t="s">
        <v>213</v>
      </c>
      <c r="G2379" s="19" t="s">
        <v>272</v>
      </c>
      <c r="H2379" s="19" t="n">
        <f aca="false">IF(OR(VLOOKUP(A2379,Personal!$A$6:$F$112,5,FALSE())&lt;&gt;"Sí",N2379="No aplica"),0,'Catàleg GRAE'!D89)</f>
        <v>1</v>
      </c>
      <c r="I2379" s="20"/>
      <c r="J2379" s="20"/>
      <c r="K2379" s="20"/>
      <c r="L2379" s="21"/>
      <c r="M2379" s="21"/>
      <c r="N2379" s="20"/>
      <c r="O2379" s="20"/>
      <c r="P2379" s="19" t="str">
        <f aca="false">IF(I2379="","",I2379-H2379)</f>
        <v/>
      </c>
      <c r="Q2379" s="19" t="str">
        <f aca="true">IF(B2379="","",IF(N2379="No aplica","No aplica",IF(I2379="","Pendent",IF(N2379="Per substituir","Substituir",IF(OR(N2379="No localitzat",N2379="No lliurat"),"Reposar",IF(I2379&lt;H2379,"Reposar",IF(I2379&gt;H2379,"Revisar excedent",IF(AND(G2379="Sí",M2379&lt;&gt;"",M2379&lt;TODAY()),"EPI caducat",IF(AND(G2379="Sí",M2379&lt;&gt;"",M2379&lt;=TODAY()+90),"EPI caduca ≤90 dies",IF(OR(N2379="Deteriorat usable",N2379="Revisió necessària"),"Revisar","OK"))))))))))</f>
      </c>
      <c r="R2379" s="20"/>
    </row>
    <row r="2380" customFormat="false" ht="15" hidden="false" customHeight="false" outlineLevel="0" collapsed="false">
      <c r="A2380" s="19" t="n">
        <v>22</v>
      </c>
      <c r="B2380" s="19" t="n">
        <f aca="false">IFERROR(VLOOKUP(A2380,Personal!$A$6:$F$112,2,FALSE()),"")</f>
        <v>0</v>
      </c>
      <c r="C2380" s="19" t="str">
        <f aca="false">IFERROR(VLOOKUP(A2380,Personal!$A$6:$F$112,3,FALSE()),"")</f>
        <v>Olot</v>
      </c>
      <c r="D2380" s="19" t="s">
        <v>40</v>
      </c>
      <c r="E2380" s="19" t="s">
        <v>214</v>
      </c>
      <c r="F2380" s="19" t="s">
        <v>215</v>
      </c>
      <c r="G2380" s="19" t="s">
        <v>291</v>
      </c>
      <c r="H2380" s="19" t="n">
        <f aca="false">IF(OR(VLOOKUP(A2380,Personal!$A$6:$F$112,5,FALSE())&lt;&gt;"Sí",N2380="No aplica"),0,'Catàleg GRAE'!D90)</f>
        <v>1</v>
      </c>
      <c r="I2380" s="20"/>
      <c r="J2380" s="20"/>
      <c r="K2380" s="20"/>
      <c r="L2380" s="21"/>
      <c r="M2380" s="21"/>
      <c r="N2380" s="20"/>
      <c r="O2380" s="20"/>
      <c r="P2380" s="19" t="str">
        <f aca="false">IF(I2380="","",I2380-H2380)</f>
        <v/>
      </c>
      <c r="Q2380" s="19" t="str">
        <f aca="true">IF(B2380="","",IF(N2380="No aplica","No aplica",IF(I2380="","Pendent",IF(N2380="Per substituir","Substituir",IF(OR(N2380="No localitzat",N2380="No lliurat"),"Reposar",IF(I2380&lt;H2380,"Reposar",IF(I2380&gt;H2380,"Revisar excedent",IF(AND(G2380="Sí",M2380&lt;&gt;"",M2380&lt;TODAY()),"EPI caducat",IF(AND(G2380="Sí",M2380&lt;&gt;"",M2380&lt;=TODAY()+90),"EPI caduca ≤90 dies",IF(OR(N2380="Deteriorat usable",N2380="Revisió necessària"),"Revisar","OK"))))))))))</f>
      </c>
      <c r="R2380" s="20"/>
    </row>
    <row r="2381" customFormat="false" ht="15" hidden="false" customHeight="false" outlineLevel="0" collapsed="false">
      <c r="A2381" s="19" t="n">
        <v>22</v>
      </c>
      <c r="B2381" s="19" t="n">
        <f aca="false">IFERROR(VLOOKUP(A2381,Personal!$A$6:$F$112,2,FALSE()),"")</f>
        <v>0</v>
      </c>
      <c r="C2381" s="19" t="str">
        <f aca="false">IFERROR(VLOOKUP(A2381,Personal!$A$6:$F$112,3,FALSE()),"")</f>
        <v>Olot</v>
      </c>
      <c r="D2381" s="19" t="s">
        <v>216</v>
      </c>
      <c r="E2381" s="19" t="s">
        <v>217</v>
      </c>
      <c r="F2381" s="19" t="s">
        <v>218</v>
      </c>
      <c r="G2381" s="19" t="s">
        <v>272</v>
      </c>
      <c r="H2381" s="19" t="n">
        <f aca="false">IF(OR(VLOOKUP(A2381,Personal!$A$6:$F$112,5,FALSE())&lt;&gt;"Sí",N2381="No aplica"),0,'Catàleg GRAE'!D91)</f>
        <v>1</v>
      </c>
      <c r="I2381" s="20"/>
      <c r="J2381" s="20"/>
      <c r="K2381" s="20"/>
      <c r="L2381" s="21"/>
      <c r="M2381" s="21"/>
      <c r="N2381" s="20"/>
      <c r="O2381" s="20"/>
      <c r="P2381" s="19" t="str">
        <f aca="false">IF(I2381="","",I2381-H2381)</f>
        <v/>
      </c>
      <c r="Q2381" s="19" t="str">
        <f aca="true">IF(B2381="","",IF(N2381="No aplica","No aplica",IF(I2381="","Pendent",IF(N2381="Per substituir","Substituir",IF(OR(N2381="No localitzat",N2381="No lliurat"),"Reposar",IF(I2381&lt;H2381,"Reposar",IF(I2381&gt;H2381,"Revisar excedent",IF(AND(G2381="Sí",M2381&lt;&gt;"",M2381&lt;TODAY()),"EPI caducat",IF(AND(G2381="Sí",M2381&lt;&gt;"",M2381&lt;=TODAY()+90),"EPI caduca ≤90 dies",IF(OR(N2381="Deteriorat usable",N2381="Revisió necessària"),"Revisar","OK"))))))))))</f>
      </c>
      <c r="R2381" s="20"/>
    </row>
    <row r="2382" customFormat="false" ht="15" hidden="false" customHeight="false" outlineLevel="0" collapsed="false">
      <c r="A2382" s="19" t="n">
        <v>22</v>
      </c>
      <c r="B2382" s="19" t="n">
        <f aca="false">IFERROR(VLOOKUP(A2382,Personal!$A$6:$F$112,2,FALSE()),"")</f>
        <v>0</v>
      </c>
      <c r="C2382" s="19" t="str">
        <f aca="false">IFERROR(VLOOKUP(A2382,Personal!$A$6:$F$112,3,FALSE()),"")</f>
        <v>Olot</v>
      </c>
      <c r="D2382" s="19" t="s">
        <v>37</v>
      </c>
      <c r="E2382" s="19" t="s">
        <v>219</v>
      </c>
      <c r="F2382" s="19" t="s">
        <v>220</v>
      </c>
      <c r="G2382" s="19" t="s">
        <v>291</v>
      </c>
      <c r="H2382" s="19" t="n">
        <f aca="false">IF(OR(VLOOKUP(A2382,Personal!$A$6:$F$112,5,FALSE())&lt;&gt;"Sí",N2382="No aplica"),0,'Catàleg GRAE'!D92)</f>
        <v>1</v>
      </c>
      <c r="I2382" s="20"/>
      <c r="J2382" s="20"/>
      <c r="K2382" s="20"/>
      <c r="L2382" s="21"/>
      <c r="M2382" s="21"/>
      <c r="N2382" s="20"/>
      <c r="O2382" s="20"/>
      <c r="P2382" s="19" t="str">
        <f aca="false">IF(I2382="","",I2382-H2382)</f>
        <v/>
      </c>
      <c r="Q2382" s="19" t="str">
        <f aca="true">IF(B2382="","",IF(N2382="No aplica","No aplica",IF(I2382="","Pendent",IF(N2382="Per substituir","Substituir",IF(OR(N2382="No localitzat",N2382="No lliurat"),"Reposar",IF(I2382&lt;H2382,"Reposar",IF(I2382&gt;H2382,"Revisar excedent",IF(AND(G2382="Sí",M2382&lt;&gt;"",M2382&lt;TODAY()),"EPI caducat",IF(AND(G2382="Sí",M2382&lt;&gt;"",M2382&lt;=TODAY()+90),"EPI caduca ≤90 dies",IF(OR(N2382="Deteriorat usable",N2382="Revisió necessària"),"Revisar","OK"))))))))))</f>
      </c>
      <c r="R2382" s="20"/>
    </row>
    <row r="2383" customFormat="false" ht="15" hidden="false" customHeight="false" outlineLevel="0" collapsed="false">
      <c r="A2383" s="19" t="n">
        <v>22</v>
      </c>
      <c r="B2383" s="19" t="n">
        <f aca="false">IFERROR(VLOOKUP(A2383,Personal!$A$6:$F$112,2,FALSE()),"")</f>
        <v>0</v>
      </c>
      <c r="C2383" s="19" t="str">
        <f aca="false">IFERROR(VLOOKUP(A2383,Personal!$A$6:$F$112,3,FALSE()),"")</f>
        <v>Olot</v>
      </c>
      <c r="D2383" s="19" t="s">
        <v>137</v>
      </c>
      <c r="E2383" s="19" t="s">
        <v>221</v>
      </c>
      <c r="F2383" s="19" t="s">
        <v>222</v>
      </c>
      <c r="G2383" s="19" t="s">
        <v>291</v>
      </c>
      <c r="H2383" s="19" t="n">
        <f aca="false">IF(OR(VLOOKUP(A2383,Personal!$A$6:$F$112,5,FALSE())&lt;&gt;"Sí",N2383="No aplica"),0,'Catàleg GRAE'!D93)</f>
        <v>1</v>
      </c>
      <c r="I2383" s="20"/>
      <c r="J2383" s="20"/>
      <c r="K2383" s="20"/>
      <c r="L2383" s="21"/>
      <c r="M2383" s="21"/>
      <c r="N2383" s="20"/>
      <c r="O2383" s="20"/>
      <c r="P2383" s="19" t="str">
        <f aca="false">IF(I2383="","",I2383-H2383)</f>
        <v/>
      </c>
      <c r="Q2383" s="19" t="str">
        <f aca="true">IF(B2383="","",IF(N2383="No aplica","No aplica",IF(I2383="","Pendent",IF(N2383="Per substituir","Substituir",IF(OR(N2383="No localitzat",N2383="No lliurat"),"Reposar",IF(I2383&lt;H2383,"Reposar",IF(I2383&gt;H2383,"Revisar excedent",IF(AND(G2383="Sí",M2383&lt;&gt;"",M2383&lt;TODAY()),"EPI caducat",IF(AND(G2383="Sí",M2383&lt;&gt;"",M2383&lt;=TODAY()+90),"EPI caduca ≤90 dies",IF(OR(N2383="Deteriorat usable",N2383="Revisió necessària"),"Revisar","OK"))))))))))</f>
      </c>
      <c r="R2383" s="20"/>
    </row>
    <row r="2384" customFormat="false" ht="15" hidden="false" customHeight="false" outlineLevel="0" collapsed="false">
      <c r="A2384" s="19" t="n">
        <v>22</v>
      </c>
      <c r="B2384" s="19" t="n">
        <f aca="false">IFERROR(VLOOKUP(A2384,Personal!$A$6:$F$112,2,FALSE()),"")</f>
        <v>0</v>
      </c>
      <c r="C2384" s="19" t="str">
        <f aca="false">IFERROR(VLOOKUP(A2384,Personal!$A$6:$F$112,3,FALSE()),"")</f>
        <v>Olot</v>
      </c>
      <c r="D2384" s="19" t="s">
        <v>137</v>
      </c>
      <c r="E2384" s="19" t="s">
        <v>223</v>
      </c>
      <c r="F2384" s="19" t="s">
        <v>224</v>
      </c>
      <c r="G2384" s="19" t="s">
        <v>291</v>
      </c>
      <c r="H2384" s="19" t="n">
        <f aca="false">IF(OR(VLOOKUP(A2384,Personal!$A$6:$F$112,5,FALSE())&lt;&gt;"Sí",N2384="No aplica"),0,'Catàleg GRAE'!D94)</f>
        <v>1</v>
      </c>
      <c r="I2384" s="20"/>
      <c r="J2384" s="20"/>
      <c r="K2384" s="20"/>
      <c r="L2384" s="21"/>
      <c r="M2384" s="21"/>
      <c r="N2384" s="20"/>
      <c r="O2384" s="20"/>
      <c r="P2384" s="19" t="str">
        <f aca="false">IF(I2384="","",I2384-H2384)</f>
        <v/>
      </c>
      <c r="Q2384" s="19" t="str">
        <f aca="true">IF(B2384="","",IF(N2384="No aplica","No aplica",IF(I2384="","Pendent",IF(N2384="Per substituir","Substituir",IF(OR(N2384="No localitzat",N2384="No lliurat"),"Reposar",IF(I2384&lt;H2384,"Reposar",IF(I2384&gt;H2384,"Revisar excedent",IF(AND(G2384="Sí",M2384&lt;&gt;"",M2384&lt;TODAY()),"EPI caducat",IF(AND(G2384="Sí",M2384&lt;&gt;"",M2384&lt;=TODAY()+90),"EPI caduca ≤90 dies",IF(OR(N2384="Deteriorat usable",N2384="Revisió necessària"),"Revisar","OK"))))))))))</f>
      </c>
      <c r="R2384" s="20"/>
    </row>
    <row r="2385" customFormat="false" ht="15" hidden="false" customHeight="false" outlineLevel="0" collapsed="false">
      <c r="A2385" s="19" t="n">
        <v>22</v>
      </c>
      <c r="B2385" s="19" t="n">
        <f aca="false">IFERROR(VLOOKUP(A2385,Personal!$A$6:$F$112,2,FALSE()),"")</f>
        <v>0</v>
      </c>
      <c r="C2385" s="19" t="str">
        <f aca="false">IFERROR(VLOOKUP(A2385,Personal!$A$6:$F$112,3,FALSE()),"")</f>
        <v>Olot</v>
      </c>
      <c r="D2385" s="19" t="s">
        <v>137</v>
      </c>
      <c r="E2385" s="19" t="s">
        <v>225</v>
      </c>
      <c r="F2385" s="19" t="s">
        <v>226</v>
      </c>
      <c r="G2385" s="19" t="s">
        <v>291</v>
      </c>
      <c r="H2385" s="19" t="n">
        <f aca="false">IF(OR(VLOOKUP(A2385,Personal!$A$6:$F$112,5,FALSE())&lt;&gt;"Sí",N2385="No aplica"),0,'Catàleg GRAE'!D95)</f>
        <v>1</v>
      </c>
      <c r="I2385" s="20"/>
      <c r="J2385" s="20"/>
      <c r="K2385" s="20"/>
      <c r="L2385" s="21"/>
      <c r="M2385" s="21"/>
      <c r="N2385" s="20"/>
      <c r="O2385" s="20"/>
      <c r="P2385" s="19" t="str">
        <f aca="false">IF(I2385="","",I2385-H2385)</f>
        <v/>
      </c>
      <c r="Q2385" s="19" t="str">
        <f aca="true">IF(B2385="","",IF(N2385="No aplica","No aplica",IF(I2385="","Pendent",IF(N2385="Per substituir","Substituir",IF(OR(N2385="No localitzat",N2385="No lliurat"),"Reposar",IF(I2385&lt;H2385,"Reposar",IF(I2385&gt;H2385,"Revisar excedent",IF(AND(G2385="Sí",M2385&lt;&gt;"",M2385&lt;TODAY()),"EPI caducat",IF(AND(G2385="Sí",M2385&lt;&gt;"",M2385&lt;=TODAY()+90),"EPI caduca ≤90 dies",IF(OR(N2385="Deteriorat usable",N2385="Revisió necessària"),"Revisar","OK"))))))))))</f>
      </c>
      <c r="R2385" s="20"/>
    </row>
    <row r="2386" customFormat="false" ht="15" hidden="false" customHeight="false" outlineLevel="0" collapsed="false">
      <c r="A2386" s="19" t="n">
        <v>22</v>
      </c>
      <c r="B2386" s="19" t="n">
        <f aca="false">IFERROR(VLOOKUP(A2386,Personal!$A$6:$F$112,2,FALSE()),"")</f>
        <v>0</v>
      </c>
      <c r="C2386" s="19" t="str">
        <f aca="false">IFERROR(VLOOKUP(A2386,Personal!$A$6:$F$112,3,FALSE()),"")</f>
        <v>Olot</v>
      </c>
      <c r="D2386" s="19" t="s">
        <v>137</v>
      </c>
      <c r="E2386" s="19" t="s">
        <v>227</v>
      </c>
      <c r="F2386" s="19" t="s">
        <v>228</v>
      </c>
      <c r="G2386" s="19" t="s">
        <v>291</v>
      </c>
      <c r="H2386" s="19" t="n">
        <f aca="false">IF(OR(VLOOKUP(A2386,Personal!$A$6:$F$112,5,FALSE())&lt;&gt;"Sí",N2386="No aplica"),0,'Catàleg GRAE'!D96)</f>
        <v>1</v>
      </c>
      <c r="I2386" s="20"/>
      <c r="J2386" s="20"/>
      <c r="K2386" s="20"/>
      <c r="L2386" s="21"/>
      <c r="M2386" s="21"/>
      <c r="N2386" s="20"/>
      <c r="O2386" s="20"/>
      <c r="P2386" s="19" t="str">
        <f aca="false">IF(I2386="","",I2386-H2386)</f>
        <v/>
      </c>
      <c r="Q2386" s="19" t="str">
        <f aca="true">IF(B2386="","",IF(N2386="No aplica","No aplica",IF(I2386="","Pendent",IF(N2386="Per substituir","Substituir",IF(OR(N2386="No localitzat",N2386="No lliurat"),"Reposar",IF(I2386&lt;H2386,"Reposar",IF(I2386&gt;H2386,"Revisar excedent",IF(AND(G2386="Sí",M2386&lt;&gt;"",M2386&lt;TODAY()),"EPI caducat",IF(AND(G2386="Sí",M2386&lt;&gt;"",M2386&lt;=TODAY()+90),"EPI caduca ≤90 dies",IF(OR(N2386="Deteriorat usable",N2386="Revisió necessària"),"Revisar","OK"))))))))))</f>
      </c>
      <c r="R2386" s="20"/>
    </row>
    <row r="2387" customFormat="false" ht="15" hidden="false" customHeight="false" outlineLevel="0" collapsed="false">
      <c r="A2387" s="19" t="n">
        <v>22</v>
      </c>
      <c r="B2387" s="19" t="n">
        <f aca="false">IFERROR(VLOOKUP(A2387,Personal!$A$6:$F$112,2,FALSE()),"")</f>
        <v>0</v>
      </c>
      <c r="C2387" s="19" t="str">
        <f aca="false">IFERROR(VLOOKUP(A2387,Personal!$A$6:$F$112,3,FALSE()),"")</f>
        <v>Olot</v>
      </c>
      <c r="D2387" s="19" t="s">
        <v>137</v>
      </c>
      <c r="E2387" s="19" t="s">
        <v>229</v>
      </c>
      <c r="F2387" s="19" t="s">
        <v>230</v>
      </c>
      <c r="G2387" s="19" t="s">
        <v>291</v>
      </c>
      <c r="H2387" s="19" t="n">
        <f aca="false">IF(OR(VLOOKUP(A2387,Personal!$A$6:$F$112,5,FALSE())&lt;&gt;"Sí",N2387="No aplica"),0,'Catàleg GRAE'!D97)</f>
        <v>1</v>
      </c>
      <c r="I2387" s="20"/>
      <c r="J2387" s="20"/>
      <c r="K2387" s="20"/>
      <c r="L2387" s="21"/>
      <c r="M2387" s="21"/>
      <c r="N2387" s="20"/>
      <c r="O2387" s="20"/>
      <c r="P2387" s="19" t="str">
        <f aca="false">IF(I2387="","",I2387-H2387)</f>
        <v/>
      </c>
      <c r="Q2387" s="19" t="str">
        <f aca="true">IF(B2387="","",IF(N2387="No aplica","No aplica",IF(I2387="","Pendent",IF(N2387="Per substituir","Substituir",IF(OR(N2387="No localitzat",N2387="No lliurat"),"Reposar",IF(I2387&lt;H2387,"Reposar",IF(I2387&gt;H2387,"Revisar excedent",IF(AND(G2387="Sí",M2387&lt;&gt;"",M2387&lt;TODAY()),"EPI caducat",IF(AND(G2387="Sí",M2387&lt;&gt;"",M2387&lt;=TODAY()+90),"EPI caduca ≤90 dies",IF(OR(N2387="Deteriorat usable",N2387="Revisió necessària"),"Revisar","OK"))))))))))</f>
      </c>
      <c r="R2387" s="20"/>
    </row>
    <row r="2388" customFormat="false" ht="15" hidden="false" customHeight="false" outlineLevel="0" collapsed="false">
      <c r="A2388" s="19" t="n">
        <v>22</v>
      </c>
      <c r="B2388" s="19" t="n">
        <f aca="false">IFERROR(VLOOKUP(A2388,Personal!$A$6:$F$112,2,FALSE()),"")</f>
        <v>0</v>
      </c>
      <c r="C2388" s="19" t="str">
        <f aca="false">IFERROR(VLOOKUP(A2388,Personal!$A$6:$F$112,3,FALSE()),"")</f>
        <v>Olot</v>
      </c>
      <c r="D2388" s="19" t="s">
        <v>137</v>
      </c>
      <c r="E2388" s="19" t="s">
        <v>231</v>
      </c>
      <c r="F2388" s="19" t="s">
        <v>232</v>
      </c>
      <c r="G2388" s="19" t="s">
        <v>291</v>
      </c>
      <c r="H2388" s="19" t="n">
        <f aca="false">IF(OR(VLOOKUP(A2388,Personal!$A$6:$F$112,5,FALSE())&lt;&gt;"Sí",N2388="No aplica"),0,'Catàleg GRAE'!D98)</f>
        <v>1</v>
      </c>
      <c r="I2388" s="20"/>
      <c r="J2388" s="20"/>
      <c r="K2388" s="20"/>
      <c r="L2388" s="21"/>
      <c r="M2388" s="21"/>
      <c r="N2388" s="20"/>
      <c r="O2388" s="20"/>
      <c r="P2388" s="19" t="str">
        <f aca="false">IF(I2388="","",I2388-H2388)</f>
        <v/>
      </c>
      <c r="Q2388" s="19" t="str">
        <f aca="true">IF(B2388="","",IF(N2388="No aplica","No aplica",IF(I2388="","Pendent",IF(N2388="Per substituir","Substituir",IF(OR(N2388="No localitzat",N2388="No lliurat"),"Reposar",IF(I2388&lt;H2388,"Reposar",IF(I2388&gt;H2388,"Revisar excedent",IF(AND(G2388="Sí",M2388&lt;&gt;"",M2388&lt;TODAY()),"EPI caducat",IF(AND(G2388="Sí",M2388&lt;&gt;"",M2388&lt;=TODAY()+90),"EPI caduca ≤90 dies",IF(OR(N2388="Deteriorat usable",N2388="Revisió necessària"),"Revisar","OK"))))))))))</f>
      </c>
      <c r="R2388" s="20"/>
    </row>
    <row r="2389" customFormat="false" ht="15" hidden="false" customHeight="false" outlineLevel="0" collapsed="false">
      <c r="A2389" s="19" t="n">
        <v>22</v>
      </c>
      <c r="B2389" s="19" t="n">
        <f aca="false">IFERROR(VLOOKUP(A2389,Personal!$A$6:$F$112,2,FALSE()),"")</f>
        <v>0</v>
      </c>
      <c r="C2389" s="19" t="str">
        <f aca="false">IFERROR(VLOOKUP(A2389,Personal!$A$6:$F$112,3,FALSE()),"")</f>
        <v>Olot</v>
      </c>
      <c r="D2389" s="19" t="s">
        <v>137</v>
      </c>
      <c r="E2389" s="19" t="s">
        <v>233</v>
      </c>
      <c r="F2389" s="19" t="s">
        <v>234</v>
      </c>
      <c r="G2389" s="19" t="s">
        <v>291</v>
      </c>
      <c r="H2389" s="19" t="n">
        <f aca="false">IF(OR(VLOOKUP(A2389,Personal!$A$6:$F$112,5,FALSE())&lt;&gt;"Sí",N2389="No aplica"),0,'Catàleg GRAE'!D99)</f>
        <v>1</v>
      </c>
      <c r="I2389" s="20"/>
      <c r="J2389" s="20"/>
      <c r="K2389" s="20"/>
      <c r="L2389" s="21"/>
      <c r="M2389" s="21"/>
      <c r="N2389" s="20"/>
      <c r="O2389" s="20"/>
      <c r="P2389" s="19" t="str">
        <f aca="false">IF(I2389="","",I2389-H2389)</f>
        <v/>
      </c>
      <c r="Q2389" s="19" t="str">
        <f aca="true">IF(B2389="","",IF(N2389="No aplica","No aplica",IF(I2389="","Pendent",IF(N2389="Per substituir","Substituir",IF(OR(N2389="No localitzat",N2389="No lliurat"),"Reposar",IF(I2389&lt;H2389,"Reposar",IF(I2389&gt;H2389,"Revisar excedent",IF(AND(G2389="Sí",M2389&lt;&gt;"",M2389&lt;TODAY()),"EPI caducat",IF(AND(G2389="Sí",M2389&lt;&gt;"",M2389&lt;=TODAY()+90),"EPI caduca ≤90 dies",IF(OR(N2389="Deteriorat usable",N2389="Revisió necessària"),"Revisar","OK"))))))))))</f>
      </c>
      <c r="R2389" s="20"/>
    </row>
    <row r="2390" customFormat="false" ht="15" hidden="false" customHeight="false" outlineLevel="0" collapsed="false">
      <c r="A2390" s="19" t="n">
        <v>22</v>
      </c>
      <c r="B2390" s="19" t="n">
        <f aca="false">IFERROR(VLOOKUP(A2390,Personal!$A$6:$F$112,2,FALSE()),"")</f>
        <v>0</v>
      </c>
      <c r="C2390" s="19" t="str">
        <f aca="false">IFERROR(VLOOKUP(A2390,Personal!$A$6:$F$112,3,FALSE()),"")</f>
        <v>Olot</v>
      </c>
      <c r="D2390" s="19" t="s">
        <v>216</v>
      </c>
      <c r="E2390" s="19" t="s">
        <v>235</v>
      </c>
      <c r="F2390" s="19" t="s">
        <v>236</v>
      </c>
      <c r="G2390" s="19" t="s">
        <v>272</v>
      </c>
      <c r="H2390" s="19" t="n">
        <f aca="false">IF(OR(VLOOKUP(A2390,Personal!$A$6:$F$112,5,FALSE())&lt;&gt;"Sí",N2390="No aplica"),0,'Catàleg GRAE'!D100)</f>
        <v>1</v>
      </c>
      <c r="I2390" s="20"/>
      <c r="J2390" s="20"/>
      <c r="K2390" s="20"/>
      <c r="L2390" s="21"/>
      <c r="M2390" s="21"/>
      <c r="N2390" s="20"/>
      <c r="O2390" s="20"/>
      <c r="P2390" s="19" t="str">
        <f aca="false">IF(I2390="","",I2390-H2390)</f>
        <v/>
      </c>
      <c r="Q2390" s="19" t="str">
        <f aca="true">IF(B2390="","",IF(N2390="No aplica","No aplica",IF(I2390="","Pendent",IF(N2390="Per substituir","Substituir",IF(OR(N2390="No localitzat",N2390="No lliurat"),"Reposar",IF(I2390&lt;H2390,"Reposar",IF(I2390&gt;H2390,"Revisar excedent",IF(AND(G2390="Sí",M2390&lt;&gt;"",M2390&lt;TODAY()),"EPI caducat",IF(AND(G2390="Sí",M2390&lt;&gt;"",M2390&lt;=TODAY()+90),"EPI caduca ≤90 dies",IF(OR(N2390="Deteriorat usable",N2390="Revisió necessària"),"Revisar","OK"))))))))))</f>
      </c>
      <c r="R2390" s="20"/>
    </row>
    <row r="2391" customFormat="false" ht="15" hidden="false" customHeight="false" outlineLevel="0" collapsed="false">
      <c r="A2391" s="19" t="n">
        <v>22</v>
      </c>
      <c r="B2391" s="19" t="n">
        <f aca="false">IFERROR(VLOOKUP(A2391,Personal!$A$6:$F$112,2,FALSE()),"")</f>
        <v>0</v>
      </c>
      <c r="C2391" s="19" t="str">
        <f aca="false">IFERROR(VLOOKUP(A2391,Personal!$A$6:$F$112,3,FALSE()),"")</f>
        <v>Olot</v>
      </c>
      <c r="D2391" s="19" t="s">
        <v>137</v>
      </c>
      <c r="E2391" s="19" t="s">
        <v>237</v>
      </c>
      <c r="F2391" s="19" t="s">
        <v>238</v>
      </c>
      <c r="G2391" s="19" t="s">
        <v>291</v>
      </c>
      <c r="H2391" s="19" t="n">
        <f aca="false">IF(OR(VLOOKUP(A2391,Personal!$A$6:$F$112,5,FALSE())&lt;&gt;"Sí",N2391="No aplica"),0,'Catàleg GRAE'!D101)</f>
        <v>1</v>
      </c>
      <c r="I2391" s="20"/>
      <c r="J2391" s="20"/>
      <c r="K2391" s="20"/>
      <c r="L2391" s="21"/>
      <c r="M2391" s="21"/>
      <c r="N2391" s="20"/>
      <c r="O2391" s="20"/>
      <c r="P2391" s="19" t="str">
        <f aca="false">IF(I2391="","",I2391-H2391)</f>
        <v/>
      </c>
      <c r="Q2391" s="19" t="str">
        <f aca="true">IF(B2391="","",IF(N2391="No aplica","No aplica",IF(I2391="","Pendent",IF(N2391="Per substituir","Substituir",IF(OR(N2391="No localitzat",N2391="No lliurat"),"Reposar",IF(I2391&lt;H2391,"Reposar",IF(I2391&gt;H2391,"Revisar excedent",IF(AND(G2391="Sí",M2391&lt;&gt;"",M2391&lt;TODAY()),"EPI caducat",IF(AND(G2391="Sí",M2391&lt;&gt;"",M2391&lt;=TODAY()+90),"EPI caduca ≤90 dies",IF(OR(N2391="Deteriorat usable",N2391="Revisió necessària"),"Revisar","OK"))))))))))</f>
      </c>
      <c r="R2391" s="20"/>
    </row>
    <row r="2392" customFormat="false" ht="15" hidden="false" customHeight="false" outlineLevel="0" collapsed="false">
      <c r="A2392" s="19" t="n">
        <v>22</v>
      </c>
      <c r="B2392" s="19" t="n">
        <f aca="false">IFERROR(VLOOKUP(A2392,Personal!$A$6:$F$112,2,FALSE()),"")</f>
        <v>0</v>
      </c>
      <c r="C2392" s="19" t="str">
        <f aca="false">IFERROR(VLOOKUP(A2392,Personal!$A$6:$F$112,3,FALSE()),"")</f>
        <v>Olot</v>
      </c>
      <c r="D2392" s="19" t="s">
        <v>37</v>
      </c>
      <c r="E2392" s="19" t="s">
        <v>239</v>
      </c>
      <c r="F2392" s="19" t="s">
        <v>240</v>
      </c>
      <c r="G2392" s="19" t="s">
        <v>291</v>
      </c>
      <c r="H2392" s="19" t="n">
        <f aca="false">IF(OR(VLOOKUP(A2392,Personal!$A$6:$F$112,5,FALSE())&lt;&gt;"Sí",N2392="No aplica"),0,'Catàleg GRAE'!D102)</f>
        <v>1</v>
      </c>
      <c r="I2392" s="20"/>
      <c r="J2392" s="20"/>
      <c r="K2392" s="20"/>
      <c r="L2392" s="21"/>
      <c r="M2392" s="21"/>
      <c r="N2392" s="20"/>
      <c r="O2392" s="20"/>
      <c r="P2392" s="19" t="str">
        <f aca="false">IF(I2392="","",I2392-H2392)</f>
        <v/>
      </c>
      <c r="Q2392" s="19" t="str">
        <f aca="true">IF(B2392="","",IF(N2392="No aplica","No aplica",IF(I2392="","Pendent",IF(N2392="Per substituir","Substituir",IF(OR(N2392="No localitzat",N2392="No lliurat"),"Reposar",IF(I2392&lt;H2392,"Reposar",IF(I2392&gt;H2392,"Revisar excedent",IF(AND(G2392="Sí",M2392&lt;&gt;"",M2392&lt;TODAY()),"EPI caducat",IF(AND(G2392="Sí",M2392&lt;&gt;"",M2392&lt;=TODAY()+90),"EPI caduca ≤90 dies",IF(OR(N2392="Deteriorat usable",N2392="Revisió necessària"),"Revisar","OK"))))))))))</f>
      </c>
      <c r="R2392" s="20"/>
    </row>
    <row r="2393" customFormat="false" ht="15" hidden="false" customHeight="false" outlineLevel="0" collapsed="false">
      <c r="A2393" s="19" t="n">
        <v>22</v>
      </c>
      <c r="B2393" s="19" t="n">
        <f aca="false">IFERROR(VLOOKUP(A2393,Personal!$A$6:$F$112,2,FALSE()),"")</f>
        <v>0</v>
      </c>
      <c r="C2393" s="19" t="str">
        <f aca="false">IFERROR(VLOOKUP(A2393,Personal!$A$6:$F$112,3,FALSE()),"")</f>
        <v>Olot</v>
      </c>
      <c r="D2393" s="19" t="s">
        <v>37</v>
      </c>
      <c r="E2393" s="19" t="s">
        <v>241</v>
      </c>
      <c r="F2393" s="19" t="s">
        <v>242</v>
      </c>
      <c r="G2393" s="19" t="s">
        <v>291</v>
      </c>
      <c r="H2393" s="19" t="n">
        <f aca="false">IF(OR(VLOOKUP(A2393,Personal!$A$6:$F$112,5,FALSE())&lt;&gt;"Sí",N2393="No aplica"),0,'Catàleg GRAE'!D103)</f>
        <v>1</v>
      </c>
      <c r="I2393" s="20"/>
      <c r="J2393" s="20"/>
      <c r="K2393" s="20"/>
      <c r="L2393" s="21"/>
      <c r="M2393" s="21"/>
      <c r="N2393" s="20"/>
      <c r="O2393" s="20"/>
      <c r="P2393" s="19" t="str">
        <f aca="false">IF(I2393="","",I2393-H2393)</f>
        <v/>
      </c>
      <c r="Q2393" s="19" t="str">
        <f aca="true">IF(B2393="","",IF(N2393="No aplica","No aplica",IF(I2393="","Pendent",IF(N2393="Per substituir","Substituir",IF(OR(N2393="No localitzat",N2393="No lliurat"),"Reposar",IF(I2393&lt;H2393,"Reposar",IF(I2393&gt;H2393,"Revisar excedent",IF(AND(G2393="Sí",M2393&lt;&gt;"",M2393&lt;TODAY()),"EPI caducat",IF(AND(G2393="Sí",M2393&lt;&gt;"",M2393&lt;=TODAY()+90),"EPI caduca ≤90 dies",IF(OR(N2393="Deteriorat usable",N2393="Revisió necessària"),"Revisar","OK"))))))))))</f>
      </c>
      <c r="R2393" s="20"/>
    </row>
    <row r="2394" customFormat="false" ht="15" hidden="false" customHeight="false" outlineLevel="0" collapsed="false">
      <c r="A2394" s="19" t="n">
        <v>22</v>
      </c>
      <c r="B2394" s="19" t="n">
        <f aca="false">IFERROR(VLOOKUP(A2394,Personal!$A$6:$F$112,2,FALSE()),"")</f>
        <v>0</v>
      </c>
      <c r="C2394" s="19" t="str">
        <f aca="false">IFERROR(VLOOKUP(A2394,Personal!$A$6:$F$112,3,FALSE()),"")</f>
        <v>Olot</v>
      </c>
      <c r="D2394" s="19" t="s">
        <v>177</v>
      </c>
      <c r="E2394" s="19" t="s">
        <v>243</v>
      </c>
      <c r="F2394" s="19" t="s">
        <v>244</v>
      </c>
      <c r="G2394" s="19" t="s">
        <v>272</v>
      </c>
      <c r="H2394" s="19" t="n">
        <f aca="false">IF(OR(VLOOKUP(A2394,Personal!$A$6:$F$112,5,FALSE())&lt;&gt;"Sí",N2394="No aplica"),0,'Catàleg GRAE'!D104)</f>
        <v>1</v>
      </c>
      <c r="I2394" s="20"/>
      <c r="J2394" s="20"/>
      <c r="K2394" s="20"/>
      <c r="L2394" s="21"/>
      <c r="M2394" s="21"/>
      <c r="N2394" s="20"/>
      <c r="O2394" s="20"/>
      <c r="P2394" s="19" t="str">
        <f aca="false">IF(I2394="","",I2394-H2394)</f>
        <v/>
      </c>
      <c r="Q2394" s="19" t="str">
        <f aca="true">IF(B2394="","",IF(N2394="No aplica","No aplica",IF(I2394="","Pendent",IF(N2394="Per substituir","Substituir",IF(OR(N2394="No localitzat",N2394="No lliurat"),"Reposar",IF(I2394&lt;H2394,"Reposar",IF(I2394&gt;H2394,"Revisar excedent",IF(AND(G2394="Sí",M2394&lt;&gt;"",M2394&lt;TODAY()),"EPI caducat",IF(AND(G2394="Sí",M2394&lt;&gt;"",M2394&lt;=TODAY()+90),"EPI caduca ≤90 dies",IF(OR(N2394="Deteriorat usable",N2394="Revisió necessària"),"Revisar","OK"))))))))))</f>
      </c>
      <c r="R2394" s="20"/>
    </row>
    <row r="2395" customFormat="false" ht="15" hidden="false" customHeight="false" outlineLevel="0" collapsed="false">
      <c r="A2395" s="19" t="n">
        <v>22</v>
      </c>
      <c r="B2395" s="19" t="n">
        <f aca="false">IFERROR(VLOOKUP(A2395,Personal!$A$6:$F$112,2,FALSE()),"")</f>
        <v>0</v>
      </c>
      <c r="C2395" s="19" t="str">
        <f aca="false">IFERROR(VLOOKUP(A2395,Personal!$A$6:$F$112,3,FALSE()),"")</f>
        <v>Olot</v>
      </c>
      <c r="D2395" s="19" t="s">
        <v>177</v>
      </c>
      <c r="E2395" s="19" t="s">
        <v>245</v>
      </c>
      <c r="F2395" s="19" t="s">
        <v>246</v>
      </c>
      <c r="G2395" s="19" t="s">
        <v>272</v>
      </c>
      <c r="H2395" s="19" t="n">
        <f aca="false">IF(OR(VLOOKUP(A2395,Personal!$A$6:$F$112,5,FALSE())&lt;&gt;"Sí",N2395="No aplica"),0,'Catàleg GRAE'!D105)</f>
        <v>1</v>
      </c>
      <c r="I2395" s="20"/>
      <c r="J2395" s="20"/>
      <c r="K2395" s="20"/>
      <c r="L2395" s="21"/>
      <c r="M2395" s="21"/>
      <c r="N2395" s="20"/>
      <c r="O2395" s="20"/>
      <c r="P2395" s="19" t="str">
        <f aca="false">IF(I2395="","",I2395-H2395)</f>
        <v/>
      </c>
      <c r="Q2395" s="19" t="str">
        <f aca="true">IF(B2395="","",IF(N2395="No aplica","No aplica",IF(I2395="","Pendent",IF(N2395="Per substituir","Substituir",IF(OR(N2395="No localitzat",N2395="No lliurat"),"Reposar",IF(I2395&lt;H2395,"Reposar",IF(I2395&gt;H2395,"Revisar excedent",IF(AND(G2395="Sí",M2395&lt;&gt;"",M2395&lt;TODAY()),"EPI caducat",IF(AND(G2395="Sí",M2395&lt;&gt;"",M2395&lt;=TODAY()+90),"EPI caduca ≤90 dies",IF(OR(N2395="Deteriorat usable",N2395="Revisió necessària"),"Revisar","OK"))))))))))</f>
      </c>
      <c r="R2395" s="20"/>
    </row>
    <row r="2396" customFormat="false" ht="15" hidden="false" customHeight="false" outlineLevel="0" collapsed="false">
      <c r="A2396" s="19" t="n">
        <v>22</v>
      </c>
      <c r="B2396" s="19" t="n">
        <f aca="false">IFERROR(VLOOKUP(A2396,Personal!$A$6:$F$112,2,FALSE()),"")</f>
        <v>0</v>
      </c>
      <c r="C2396" s="19" t="str">
        <f aca="false">IFERROR(VLOOKUP(A2396,Personal!$A$6:$F$112,3,FALSE()),"")</f>
        <v>Olot</v>
      </c>
      <c r="D2396" s="19" t="s">
        <v>177</v>
      </c>
      <c r="E2396" s="19" t="s">
        <v>247</v>
      </c>
      <c r="F2396" s="19" t="s">
        <v>248</v>
      </c>
      <c r="G2396" s="19" t="s">
        <v>272</v>
      </c>
      <c r="H2396" s="19" t="n">
        <f aca="false">IF(OR(VLOOKUP(A2396,Personal!$A$6:$F$112,5,FALSE())&lt;&gt;"Sí",N2396="No aplica"),0,'Catàleg GRAE'!D106)</f>
        <v>1</v>
      </c>
      <c r="I2396" s="20"/>
      <c r="J2396" s="20"/>
      <c r="K2396" s="20"/>
      <c r="L2396" s="21"/>
      <c r="M2396" s="21"/>
      <c r="N2396" s="20"/>
      <c r="O2396" s="20"/>
      <c r="P2396" s="19" t="str">
        <f aca="false">IF(I2396="","",I2396-H2396)</f>
        <v/>
      </c>
      <c r="Q2396" s="19" t="str">
        <f aca="true">IF(B2396="","",IF(N2396="No aplica","No aplica",IF(I2396="","Pendent",IF(N2396="Per substituir","Substituir",IF(OR(N2396="No localitzat",N2396="No lliurat"),"Reposar",IF(I2396&lt;H2396,"Reposar",IF(I2396&gt;H2396,"Revisar excedent",IF(AND(G2396="Sí",M2396&lt;&gt;"",M2396&lt;TODAY()),"EPI caducat",IF(AND(G2396="Sí",M2396&lt;&gt;"",M2396&lt;=TODAY()+90),"EPI caduca ≤90 dies",IF(OR(N2396="Deteriorat usable",N2396="Revisió necessària"),"Revisar","OK"))))))))))</f>
      </c>
      <c r="R2396" s="20"/>
    </row>
    <row r="2397" customFormat="false" ht="15" hidden="false" customHeight="false" outlineLevel="0" collapsed="false">
      <c r="A2397" s="19" t="n">
        <v>22</v>
      </c>
      <c r="B2397" s="19" t="n">
        <f aca="false">IFERROR(VLOOKUP(A2397,Personal!$A$6:$F$112,2,FALSE()),"")</f>
        <v>0</v>
      </c>
      <c r="C2397" s="19" t="str">
        <f aca="false">IFERROR(VLOOKUP(A2397,Personal!$A$6:$F$112,3,FALSE()),"")</f>
        <v>Olot</v>
      </c>
      <c r="D2397" s="19" t="s">
        <v>177</v>
      </c>
      <c r="E2397" s="19" t="s">
        <v>249</v>
      </c>
      <c r="F2397" s="19" t="s">
        <v>250</v>
      </c>
      <c r="G2397" s="19" t="s">
        <v>272</v>
      </c>
      <c r="H2397" s="19" t="n">
        <f aca="false">IF(OR(VLOOKUP(A2397,Personal!$A$6:$F$112,5,FALSE())&lt;&gt;"Sí",N2397="No aplica"),0,'Catàleg GRAE'!D107)</f>
        <v>1</v>
      </c>
      <c r="I2397" s="20"/>
      <c r="J2397" s="20"/>
      <c r="K2397" s="20"/>
      <c r="L2397" s="21"/>
      <c r="M2397" s="21"/>
      <c r="N2397" s="20"/>
      <c r="O2397" s="20"/>
      <c r="P2397" s="19" t="str">
        <f aca="false">IF(I2397="","",I2397-H2397)</f>
        <v/>
      </c>
      <c r="Q2397" s="19" t="str">
        <f aca="true">IF(B2397="","",IF(N2397="No aplica","No aplica",IF(I2397="","Pendent",IF(N2397="Per substituir","Substituir",IF(OR(N2397="No localitzat",N2397="No lliurat"),"Reposar",IF(I2397&lt;H2397,"Reposar",IF(I2397&gt;H2397,"Revisar excedent",IF(AND(G2397="Sí",M2397&lt;&gt;"",M2397&lt;TODAY()),"EPI caducat",IF(AND(G2397="Sí",M2397&lt;&gt;"",M2397&lt;=TODAY()+90),"EPI caduca ≤90 dies",IF(OR(N2397="Deteriorat usable",N2397="Revisió necessària"),"Revisar","OK"))))))))))</f>
      </c>
      <c r="R2397" s="20"/>
    </row>
    <row r="2398" customFormat="false" ht="15" hidden="false" customHeight="false" outlineLevel="0" collapsed="false">
      <c r="A2398" s="19" t="n">
        <v>22</v>
      </c>
      <c r="B2398" s="19" t="n">
        <f aca="false">IFERROR(VLOOKUP(A2398,Personal!$A$6:$F$112,2,FALSE()),"")</f>
        <v>0</v>
      </c>
      <c r="C2398" s="19" t="str">
        <f aca="false">IFERROR(VLOOKUP(A2398,Personal!$A$6:$F$112,3,FALSE()),"")</f>
        <v>Olot</v>
      </c>
      <c r="D2398" s="19" t="s">
        <v>177</v>
      </c>
      <c r="E2398" s="19" t="s">
        <v>251</v>
      </c>
      <c r="F2398" s="19" t="s">
        <v>252</v>
      </c>
      <c r="G2398" s="19" t="s">
        <v>272</v>
      </c>
      <c r="H2398" s="19" t="n">
        <f aca="false">IF(OR(VLOOKUP(A2398,Personal!$A$6:$F$112,5,FALSE())&lt;&gt;"Sí",N2398="No aplica"),0,'Catàleg GRAE'!D108)</f>
        <v>1</v>
      </c>
      <c r="I2398" s="20"/>
      <c r="J2398" s="20"/>
      <c r="K2398" s="20"/>
      <c r="L2398" s="21"/>
      <c r="M2398" s="21"/>
      <c r="N2398" s="20"/>
      <c r="O2398" s="20"/>
      <c r="P2398" s="19" t="str">
        <f aca="false">IF(I2398="","",I2398-H2398)</f>
        <v/>
      </c>
      <c r="Q2398" s="19" t="str">
        <f aca="true">IF(B2398="","",IF(N2398="No aplica","No aplica",IF(I2398="","Pendent",IF(N2398="Per substituir","Substituir",IF(OR(N2398="No localitzat",N2398="No lliurat"),"Reposar",IF(I2398&lt;H2398,"Reposar",IF(I2398&gt;H2398,"Revisar excedent",IF(AND(G2398="Sí",M2398&lt;&gt;"",M2398&lt;TODAY()),"EPI caducat",IF(AND(G2398="Sí",M2398&lt;&gt;"",M2398&lt;=TODAY()+90),"EPI caduca ≤90 dies",IF(OR(N2398="Deteriorat usable",N2398="Revisió necessària"),"Revisar","OK"))))))))))</f>
      </c>
      <c r="R2398" s="20"/>
    </row>
    <row r="2399" customFormat="false" ht="15" hidden="false" customHeight="false" outlineLevel="0" collapsed="false">
      <c r="A2399" s="19" t="n">
        <v>22</v>
      </c>
      <c r="B2399" s="19" t="n">
        <f aca="false">IFERROR(VLOOKUP(A2399,Personal!$A$6:$F$112,2,FALSE()),"")</f>
        <v>0</v>
      </c>
      <c r="C2399" s="19" t="str">
        <f aca="false">IFERROR(VLOOKUP(A2399,Personal!$A$6:$F$112,3,FALSE()),"")</f>
        <v>Olot</v>
      </c>
      <c r="D2399" s="19" t="s">
        <v>125</v>
      </c>
      <c r="E2399" s="19" t="s">
        <v>253</v>
      </c>
      <c r="F2399" s="19" t="s">
        <v>254</v>
      </c>
      <c r="G2399" s="19" t="s">
        <v>272</v>
      </c>
      <c r="H2399" s="19" t="n">
        <f aca="false">IF(OR(VLOOKUP(A2399,Personal!$A$6:$F$112,5,FALSE())&lt;&gt;"Sí",N2399="No aplica"),0,'Catàleg GRAE'!D109)</f>
        <v>1</v>
      </c>
      <c r="I2399" s="20"/>
      <c r="J2399" s="20"/>
      <c r="K2399" s="20"/>
      <c r="L2399" s="21"/>
      <c r="M2399" s="21"/>
      <c r="N2399" s="20"/>
      <c r="O2399" s="20"/>
      <c r="P2399" s="19" t="str">
        <f aca="false">IF(I2399="","",I2399-H2399)</f>
        <v/>
      </c>
      <c r="Q2399" s="19" t="str">
        <f aca="true">IF(B2399="","",IF(N2399="No aplica","No aplica",IF(I2399="","Pendent",IF(N2399="Per substituir","Substituir",IF(OR(N2399="No localitzat",N2399="No lliurat"),"Reposar",IF(I2399&lt;H2399,"Reposar",IF(I2399&gt;H2399,"Revisar excedent",IF(AND(G2399="Sí",M2399&lt;&gt;"",M2399&lt;TODAY()),"EPI caducat",IF(AND(G2399="Sí",M2399&lt;&gt;"",M2399&lt;=TODAY()+90),"EPI caduca ≤90 dies",IF(OR(N2399="Deteriorat usable",N2399="Revisió necessària"),"Revisar","OK"))))))))))</f>
      </c>
      <c r="R2399" s="20"/>
    </row>
    <row r="2400" customFormat="false" ht="15" hidden="false" customHeight="false" outlineLevel="0" collapsed="false">
      <c r="A2400" s="19" t="n">
        <v>22</v>
      </c>
      <c r="B2400" s="19" t="n">
        <f aca="false">IFERROR(VLOOKUP(A2400,Personal!$A$6:$F$112,2,FALSE()),"")</f>
        <v>0</v>
      </c>
      <c r="C2400" s="19" t="str">
        <f aca="false">IFERROR(VLOOKUP(A2400,Personal!$A$6:$F$112,3,FALSE()),"")</f>
        <v>Olot</v>
      </c>
      <c r="D2400" s="19" t="s">
        <v>177</v>
      </c>
      <c r="E2400" s="19" t="s">
        <v>255</v>
      </c>
      <c r="F2400" s="19" t="s">
        <v>256</v>
      </c>
      <c r="G2400" s="19" t="s">
        <v>272</v>
      </c>
      <c r="H2400" s="19" t="n">
        <f aca="false">IF(OR(VLOOKUP(A2400,Personal!$A$6:$F$112,5,FALSE())&lt;&gt;"Sí",N2400="No aplica"),0,'Catàleg GRAE'!D110)</f>
        <v>1</v>
      </c>
      <c r="I2400" s="20"/>
      <c r="J2400" s="20"/>
      <c r="K2400" s="20"/>
      <c r="L2400" s="21"/>
      <c r="M2400" s="21"/>
      <c r="N2400" s="20"/>
      <c r="O2400" s="20"/>
      <c r="P2400" s="19" t="str">
        <f aca="false">IF(I2400="","",I2400-H2400)</f>
        <v/>
      </c>
      <c r="Q2400" s="19" t="str">
        <f aca="true">IF(B2400="","",IF(N2400="No aplica","No aplica",IF(I2400="","Pendent",IF(N2400="Per substituir","Substituir",IF(OR(N2400="No localitzat",N2400="No lliurat"),"Reposar",IF(I2400&lt;H2400,"Reposar",IF(I2400&gt;H2400,"Revisar excedent",IF(AND(G2400="Sí",M2400&lt;&gt;"",M2400&lt;TODAY()),"EPI caducat",IF(AND(G2400="Sí",M2400&lt;&gt;"",M2400&lt;=TODAY()+90),"EPI caduca ≤90 dies",IF(OR(N2400="Deteriorat usable",N2400="Revisió necessària"),"Revisar","OK"))))))))))</f>
      </c>
      <c r="R2400" s="20"/>
    </row>
    <row r="2401" customFormat="false" ht="15" hidden="false" customHeight="false" outlineLevel="0" collapsed="false">
      <c r="A2401" s="19" t="n">
        <v>22</v>
      </c>
      <c r="B2401" s="19" t="n">
        <f aca="false">IFERROR(VLOOKUP(A2401,Personal!$A$6:$F$112,2,FALSE()),"")</f>
        <v>0</v>
      </c>
      <c r="C2401" s="19" t="str">
        <f aca="false">IFERROR(VLOOKUP(A2401,Personal!$A$6:$F$112,3,FALSE()),"")</f>
        <v>Olot</v>
      </c>
      <c r="D2401" s="19" t="s">
        <v>142</v>
      </c>
      <c r="E2401" s="19" t="s">
        <v>257</v>
      </c>
      <c r="F2401" s="19" t="s">
        <v>258</v>
      </c>
      <c r="G2401" s="19" t="s">
        <v>291</v>
      </c>
      <c r="H2401" s="19" t="n">
        <f aca="false">IF(OR(VLOOKUP(A2401,Personal!$A$6:$F$112,5,FALSE())&lt;&gt;"Sí",N2401="No aplica"),0,'Catàleg GRAE'!D111)</f>
        <v>1</v>
      </c>
      <c r="I2401" s="20"/>
      <c r="J2401" s="20"/>
      <c r="K2401" s="20"/>
      <c r="L2401" s="21"/>
      <c r="M2401" s="21"/>
      <c r="N2401" s="20"/>
      <c r="O2401" s="20"/>
      <c r="P2401" s="19" t="str">
        <f aca="false">IF(I2401="","",I2401-H2401)</f>
        <v/>
      </c>
      <c r="Q2401" s="19" t="str">
        <f aca="true">IF(B2401="","",IF(N2401="No aplica","No aplica",IF(I2401="","Pendent",IF(N2401="Per substituir","Substituir",IF(OR(N2401="No localitzat",N2401="No lliurat"),"Reposar",IF(I2401&lt;H2401,"Reposar",IF(I2401&gt;H2401,"Revisar excedent",IF(AND(G2401="Sí",M2401&lt;&gt;"",M2401&lt;TODAY()),"EPI caducat",IF(AND(G2401="Sí",M2401&lt;&gt;"",M2401&lt;=TODAY()+90),"EPI caduca ≤90 dies",IF(OR(N2401="Deteriorat usable",N2401="Revisió necessària"),"Revisar","OK"))))))))))</f>
      </c>
      <c r="R2401" s="20"/>
    </row>
    <row r="2402" customFormat="false" ht="15" hidden="false" customHeight="false" outlineLevel="0" collapsed="false">
      <c r="A2402" s="19" t="n">
        <v>22</v>
      </c>
      <c r="B2402" s="19" t="n">
        <f aca="false">IFERROR(VLOOKUP(A2402,Personal!$A$6:$F$112,2,FALSE()),"")</f>
        <v>0</v>
      </c>
      <c r="C2402" s="19" t="str">
        <f aca="false">IFERROR(VLOOKUP(A2402,Personal!$A$6:$F$112,3,FALSE()),"")</f>
        <v>Olot</v>
      </c>
      <c r="D2402" s="19" t="s">
        <v>112</v>
      </c>
      <c r="E2402" s="19" t="s">
        <v>259</v>
      </c>
      <c r="F2402" s="19" t="s">
        <v>260</v>
      </c>
      <c r="G2402" s="19" t="s">
        <v>291</v>
      </c>
      <c r="H2402" s="19" t="n">
        <f aca="false">IF(OR(VLOOKUP(A2402,Personal!$A$6:$F$112,5,FALSE())&lt;&gt;"Sí",N2402="No aplica"),0,'Catàleg GRAE'!D112)</f>
        <v>1</v>
      </c>
      <c r="I2402" s="20"/>
      <c r="J2402" s="20"/>
      <c r="K2402" s="20"/>
      <c r="L2402" s="21"/>
      <c r="M2402" s="21"/>
      <c r="N2402" s="20"/>
      <c r="O2402" s="20"/>
      <c r="P2402" s="19" t="str">
        <f aca="false">IF(I2402="","",I2402-H2402)</f>
        <v/>
      </c>
      <c r="Q2402" s="19" t="str">
        <f aca="true">IF(B2402="","",IF(N2402="No aplica","No aplica",IF(I2402="","Pendent",IF(N2402="Per substituir","Substituir",IF(OR(N2402="No localitzat",N2402="No lliurat"),"Reposar",IF(I2402&lt;H2402,"Reposar",IF(I2402&gt;H2402,"Revisar excedent",IF(AND(G2402="Sí",M2402&lt;&gt;"",M2402&lt;TODAY()),"EPI caducat",IF(AND(G2402="Sí",M2402&lt;&gt;"",M2402&lt;=TODAY()+90),"EPI caduca ≤90 dies",IF(OR(N2402="Deteriorat usable",N2402="Revisió necessària"),"Revisar","OK"))))))))))</f>
      </c>
      <c r="R2402" s="20"/>
    </row>
    <row r="2403" customFormat="false" ht="15" hidden="false" customHeight="false" outlineLevel="0" collapsed="false">
      <c r="A2403" s="19" t="n">
        <v>22</v>
      </c>
      <c r="B2403" s="19" t="n">
        <f aca="false">IFERROR(VLOOKUP(A2403,Personal!$A$6:$F$112,2,FALSE()),"")</f>
        <v>0</v>
      </c>
      <c r="C2403" s="19" t="str">
        <f aca="false">IFERROR(VLOOKUP(A2403,Personal!$A$6:$F$112,3,FALSE()),"")</f>
        <v>Olot</v>
      </c>
      <c r="D2403" s="19" t="s">
        <v>261</v>
      </c>
      <c r="E2403" s="19" t="s">
        <v>262</v>
      </c>
      <c r="F2403" s="19" t="s">
        <v>263</v>
      </c>
      <c r="G2403" s="19" t="s">
        <v>291</v>
      </c>
      <c r="H2403" s="19" t="n">
        <f aca="false">IF(OR(VLOOKUP(A2403,Personal!$A$6:$F$112,5,FALSE())&lt;&gt;"Sí",N2403="No aplica"),0,'Catàleg GRAE'!D113)</f>
        <v>1</v>
      </c>
      <c r="I2403" s="20"/>
      <c r="J2403" s="20"/>
      <c r="K2403" s="20"/>
      <c r="L2403" s="21"/>
      <c r="M2403" s="21"/>
      <c r="N2403" s="20"/>
      <c r="O2403" s="20"/>
      <c r="P2403" s="19" t="str">
        <f aca="false">IF(I2403="","",I2403-H2403)</f>
        <v/>
      </c>
      <c r="Q2403" s="19" t="str">
        <f aca="true">IF(B2403="","",IF(N2403="No aplica","No aplica",IF(I2403="","Pendent",IF(N2403="Per substituir","Substituir",IF(OR(N2403="No localitzat",N2403="No lliurat"),"Reposar",IF(I2403&lt;H2403,"Reposar",IF(I2403&gt;H2403,"Revisar excedent",IF(AND(G2403="Sí",M2403&lt;&gt;"",M2403&lt;TODAY()),"EPI caducat",IF(AND(G2403="Sí",M2403&lt;&gt;"",M2403&lt;=TODAY()+90),"EPI caduca ≤90 dies",IF(OR(N2403="Deteriorat usable",N2403="Revisió necessària"),"Revisar","OK"))))))))))</f>
      </c>
      <c r="R2403" s="20"/>
    </row>
    <row r="2404" customFormat="false" ht="15" hidden="false" customHeight="false" outlineLevel="0" collapsed="false">
      <c r="A2404" s="19" t="n">
        <v>23</v>
      </c>
      <c r="B2404" s="19" t="n">
        <f aca="false">IFERROR(VLOOKUP(A2404,Personal!$A$6:$F$112,2,FALSE()),"")</f>
        <v>0</v>
      </c>
      <c r="C2404" s="19" t="str">
        <f aca="false">IFERROR(VLOOKUP(A2404,Personal!$A$6:$F$112,3,FALSE()),"")</f>
        <v>Olot</v>
      </c>
      <c r="D2404" s="19" t="s">
        <v>26</v>
      </c>
      <c r="E2404" s="19" t="s">
        <v>27</v>
      </c>
      <c r="F2404" s="19" t="s">
        <v>28</v>
      </c>
      <c r="G2404" s="19" t="s">
        <v>291</v>
      </c>
      <c r="H2404" s="19" t="n">
        <f aca="false">IF(OR(VLOOKUP(A2404,Personal!$A$6:$F$112,5,FALSE())&lt;&gt;"Sí",N2404="No aplica"),0,'Catàleg GRAE'!D5)</f>
        <v>1</v>
      </c>
      <c r="I2404" s="20"/>
      <c r="J2404" s="20"/>
      <c r="K2404" s="20"/>
      <c r="L2404" s="21"/>
      <c r="M2404" s="21"/>
      <c r="N2404" s="20"/>
      <c r="O2404" s="20"/>
      <c r="P2404" s="19" t="str">
        <f aca="false">IF(I2404="","",I2404-H2404)</f>
        <v/>
      </c>
      <c r="Q2404" s="19" t="str">
        <f aca="true">IF(B2404="","",IF(N2404="No aplica","No aplica",IF(I2404="","Pendent",IF(N2404="Per substituir","Substituir",IF(OR(N2404="No localitzat",N2404="No lliurat"),"Reposar",IF(I2404&lt;H2404,"Reposar",IF(I2404&gt;H2404,"Revisar excedent",IF(AND(G2404="Sí",M2404&lt;&gt;"",M2404&lt;TODAY()),"EPI caducat",IF(AND(G2404="Sí",M2404&lt;&gt;"",M2404&lt;=TODAY()+90),"EPI caduca ≤90 dies",IF(OR(N2404="Deteriorat usable",N2404="Revisió necessària"),"Revisar","OK"))))))))))</f>
      </c>
      <c r="R2404" s="20"/>
    </row>
    <row r="2405" customFormat="false" ht="15" hidden="false" customHeight="false" outlineLevel="0" collapsed="false">
      <c r="A2405" s="19" t="n">
        <v>23</v>
      </c>
      <c r="B2405" s="19" t="n">
        <f aca="false">IFERROR(VLOOKUP(A2405,Personal!$A$6:$F$112,2,FALSE()),"")</f>
        <v>0</v>
      </c>
      <c r="C2405" s="19" t="str">
        <f aca="false">IFERROR(VLOOKUP(A2405,Personal!$A$6:$F$112,3,FALSE()),"")</f>
        <v>Olot</v>
      </c>
      <c r="D2405" s="19" t="s">
        <v>26</v>
      </c>
      <c r="E2405" s="19" t="s">
        <v>27</v>
      </c>
      <c r="F2405" s="19" t="s">
        <v>30</v>
      </c>
      <c r="G2405" s="19" t="s">
        <v>291</v>
      </c>
      <c r="H2405" s="19" t="n">
        <f aca="false">IF(OR(VLOOKUP(A2405,Personal!$A$6:$F$112,5,FALSE())&lt;&gt;"Sí",N2405="No aplica"),0,'Catàleg GRAE'!D6)</f>
        <v>1</v>
      </c>
      <c r="I2405" s="20"/>
      <c r="J2405" s="20"/>
      <c r="K2405" s="20"/>
      <c r="L2405" s="21"/>
      <c r="M2405" s="21"/>
      <c r="N2405" s="20"/>
      <c r="O2405" s="20"/>
      <c r="P2405" s="19" t="str">
        <f aca="false">IF(I2405="","",I2405-H2405)</f>
        <v/>
      </c>
      <c r="Q2405" s="19" t="str">
        <f aca="true">IF(B2405="","",IF(N2405="No aplica","No aplica",IF(I2405="","Pendent",IF(N2405="Per substituir","Substituir",IF(OR(N2405="No localitzat",N2405="No lliurat"),"Reposar",IF(I2405&lt;H2405,"Reposar",IF(I2405&gt;H2405,"Revisar excedent",IF(AND(G2405="Sí",M2405&lt;&gt;"",M2405&lt;TODAY()),"EPI caducat",IF(AND(G2405="Sí",M2405&lt;&gt;"",M2405&lt;=TODAY()+90),"EPI caduca ≤90 dies",IF(OR(N2405="Deteriorat usable",N2405="Revisió necessària"),"Revisar","OK"))))))))))</f>
      </c>
      <c r="R2405" s="20"/>
    </row>
    <row r="2406" customFormat="false" ht="15" hidden="false" customHeight="false" outlineLevel="0" collapsed="false">
      <c r="A2406" s="19" t="n">
        <v>23</v>
      </c>
      <c r="B2406" s="19" t="n">
        <f aca="false">IFERROR(VLOOKUP(A2406,Personal!$A$6:$F$112,2,FALSE()),"")</f>
        <v>0</v>
      </c>
      <c r="C2406" s="19" t="str">
        <f aca="false">IFERROR(VLOOKUP(A2406,Personal!$A$6:$F$112,3,FALSE()),"")</f>
        <v>Olot</v>
      </c>
      <c r="D2406" s="19" t="s">
        <v>26</v>
      </c>
      <c r="E2406" s="19" t="s">
        <v>31</v>
      </c>
      <c r="F2406" s="19" t="s">
        <v>32</v>
      </c>
      <c r="G2406" s="19" t="s">
        <v>272</v>
      </c>
      <c r="H2406" s="19" t="n">
        <f aca="false">IF(OR(VLOOKUP(A2406,Personal!$A$6:$F$112,5,FALSE())&lt;&gt;"Sí",N2406="No aplica"),0,'Catàleg GRAE'!D7)</f>
        <v>1</v>
      </c>
      <c r="I2406" s="20"/>
      <c r="J2406" s="20"/>
      <c r="K2406" s="20"/>
      <c r="L2406" s="21"/>
      <c r="M2406" s="21"/>
      <c r="N2406" s="20"/>
      <c r="O2406" s="20"/>
      <c r="P2406" s="19" t="str">
        <f aca="false">IF(I2406="","",I2406-H2406)</f>
        <v/>
      </c>
      <c r="Q2406" s="19" t="str">
        <f aca="true">IF(B2406="","",IF(N2406="No aplica","No aplica",IF(I2406="","Pendent",IF(N2406="Per substituir","Substituir",IF(OR(N2406="No localitzat",N2406="No lliurat"),"Reposar",IF(I2406&lt;H2406,"Reposar",IF(I2406&gt;H2406,"Revisar excedent",IF(AND(G2406="Sí",M2406&lt;&gt;"",M2406&lt;TODAY()),"EPI caducat",IF(AND(G2406="Sí",M2406&lt;&gt;"",M2406&lt;=TODAY()+90),"EPI caduca ≤90 dies",IF(OR(N2406="Deteriorat usable",N2406="Revisió necessària"),"Revisar","OK"))))))))))</f>
      </c>
      <c r="R2406" s="20"/>
    </row>
    <row r="2407" customFormat="false" ht="15" hidden="false" customHeight="false" outlineLevel="0" collapsed="false">
      <c r="A2407" s="19" t="n">
        <v>23</v>
      </c>
      <c r="B2407" s="19" t="n">
        <f aca="false">IFERROR(VLOOKUP(A2407,Personal!$A$6:$F$112,2,FALSE()),"")</f>
        <v>0</v>
      </c>
      <c r="C2407" s="19" t="str">
        <f aca="false">IFERROR(VLOOKUP(A2407,Personal!$A$6:$F$112,3,FALSE()),"")</f>
        <v>Olot</v>
      </c>
      <c r="D2407" s="19" t="s">
        <v>26</v>
      </c>
      <c r="E2407" s="19" t="s">
        <v>33</v>
      </c>
      <c r="F2407" s="19" t="s">
        <v>34</v>
      </c>
      <c r="G2407" s="19" t="s">
        <v>291</v>
      </c>
      <c r="H2407" s="19" t="n">
        <f aca="false">IF(OR(VLOOKUP(A2407,Personal!$A$6:$F$112,5,FALSE())&lt;&gt;"Sí",N2407="No aplica"),0,'Catàleg GRAE'!D8)</f>
        <v>2</v>
      </c>
      <c r="I2407" s="20"/>
      <c r="J2407" s="20"/>
      <c r="K2407" s="20"/>
      <c r="L2407" s="21"/>
      <c r="M2407" s="21"/>
      <c r="N2407" s="20"/>
      <c r="O2407" s="20"/>
      <c r="P2407" s="19" t="str">
        <f aca="false">IF(I2407="","",I2407-H2407)</f>
        <v/>
      </c>
      <c r="Q2407" s="19" t="str">
        <f aca="true">IF(B2407="","",IF(N2407="No aplica","No aplica",IF(I2407="","Pendent",IF(N2407="Per substituir","Substituir",IF(OR(N2407="No localitzat",N2407="No lliurat"),"Reposar",IF(I2407&lt;H2407,"Reposar",IF(I2407&gt;H2407,"Revisar excedent",IF(AND(G2407="Sí",M2407&lt;&gt;"",M2407&lt;TODAY()),"EPI caducat",IF(AND(G2407="Sí",M2407&lt;&gt;"",M2407&lt;=TODAY()+90),"EPI caduca ≤90 dies",IF(OR(N2407="Deteriorat usable",N2407="Revisió necessària"),"Revisar","OK"))))))))))</f>
      </c>
      <c r="R2407" s="20"/>
    </row>
    <row r="2408" customFormat="false" ht="15" hidden="false" customHeight="false" outlineLevel="0" collapsed="false">
      <c r="A2408" s="19" t="n">
        <v>23</v>
      </c>
      <c r="B2408" s="19" t="n">
        <f aca="false">IFERROR(VLOOKUP(A2408,Personal!$A$6:$F$112,2,FALSE()),"")</f>
        <v>0</v>
      </c>
      <c r="C2408" s="19" t="str">
        <f aca="false">IFERROR(VLOOKUP(A2408,Personal!$A$6:$F$112,3,FALSE()),"")</f>
        <v>Olot</v>
      </c>
      <c r="D2408" s="19" t="s">
        <v>26</v>
      </c>
      <c r="E2408" s="19" t="s">
        <v>35</v>
      </c>
      <c r="F2408" s="19" t="s">
        <v>36</v>
      </c>
      <c r="G2408" s="19" t="s">
        <v>291</v>
      </c>
      <c r="H2408" s="19" t="n">
        <f aca="false">IF(OR(VLOOKUP(A2408,Personal!$A$6:$F$112,5,FALSE())&lt;&gt;"Sí",N2408="No aplica"),0,'Catàleg GRAE'!D9)</f>
        <v>1</v>
      </c>
      <c r="I2408" s="20"/>
      <c r="J2408" s="20"/>
      <c r="K2408" s="20"/>
      <c r="L2408" s="21"/>
      <c r="M2408" s="21"/>
      <c r="N2408" s="20"/>
      <c r="O2408" s="20"/>
      <c r="P2408" s="19" t="str">
        <f aca="false">IF(I2408="","",I2408-H2408)</f>
        <v/>
      </c>
      <c r="Q2408" s="19" t="str">
        <f aca="true">IF(B2408="","",IF(N2408="No aplica","No aplica",IF(I2408="","Pendent",IF(N2408="Per substituir","Substituir",IF(OR(N2408="No localitzat",N2408="No lliurat"),"Reposar",IF(I2408&lt;H2408,"Reposar",IF(I2408&gt;H2408,"Revisar excedent",IF(AND(G2408="Sí",M2408&lt;&gt;"",M2408&lt;TODAY()),"EPI caducat",IF(AND(G2408="Sí",M2408&lt;&gt;"",M2408&lt;=TODAY()+90),"EPI caduca ≤90 dies",IF(OR(N2408="Deteriorat usable",N2408="Revisió necessària"),"Revisar","OK"))))))))))</f>
      </c>
      <c r="R2408" s="20"/>
    </row>
    <row r="2409" customFormat="false" ht="15" hidden="false" customHeight="false" outlineLevel="0" collapsed="false">
      <c r="A2409" s="19" t="n">
        <v>23</v>
      </c>
      <c r="B2409" s="19" t="n">
        <f aca="false">IFERROR(VLOOKUP(A2409,Personal!$A$6:$F$112,2,FALSE()),"")</f>
        <v>0</v>
      </c>
      <c r="C2409" s="19" t="str">
        <f aca="false">IFERROR(VLOOKUP(A2409,Personal!$A$6:$F$112,3,FALSE()),"")</f>
        <v>Olot</v>
      </c>
      <c r="D2409" s="19" t="s">
        <v>37</v>
      </c>
      <c r="E2409" s="19" t="s">
        <v>38</v>
      </c>
      <c r="F2409" s="19" t="s">
        <v>39</v>
      </c>
      <c r="G2409" s="19" t="s">
        <v>291</v>
      </c>
      <c r="H2409" s="19" t="n">
        <f aca="false">IF(OR(VLOOKUP(A2409,Personal!$A$6:$F$112,5,FALSE())&lt;&gt;"Sí",N2409="No aplica"),0,'Catàleg GRAE'!D10)</f>
        <v>1</v>
      </c>
      <c r="I2409" s="20"/>
      <c r="J2409" s="20"/>
      <c r="K2409" s="20"/>
      <c r="L2409" s="21"/>
      <c r="M2409" s="21"/>
      <c r="N2409" s="20"/>
      <c r="O2409" s="20"/>
      <c r="P2409" s="19" t="str">
        <f aca="false">IF(I2409="","",I2409-H2409)</f>
        <v/>
      </c>
      <c r="Q2409" s="19" t="str">
        <f aca="true">IF(B2409="","",IF(N2409="No aplica","No aplica",IF(I2409="","Pendent",IF(N2409="Per substituir","Substituir",IF(OR(N2409="No localitzat",N2409="No lliurat"),"Reposar",IF(I2409&lt;H2409,"Reposar",IF(I2409&gt;H2409,"Revisar excedent",IF(AND(G2409="Sí",M2409&lt;&gt;"",M2409&lt;TODAY()),"EPI caducat",IF(AND(G2409="Sí",M2409&lt;&gt;"",M2409&lt;=TODAY()+90),"EPI caduca ≤90 dies",IF(OR(N2409="Deteriorat usable",N2409="Revisió necessària"),"Revisar","OK"))))))))))</f>
      </c>
      <c r="R2409" s="20"/>
    </row>
    <row r="2410" customFormat="false" ht="15" hidden="false" customHeight="false" outlineLevel="0" collapsed="false">
      <c r="A2410" s="19" t="n">
        <v>23</v>
      </c>
      <c r="B2410" s="19" t="n">
        <f aca="false">IFERROR(VLOOKUP(A2410,Personal!$A$6:$F$112,2,FALSE()),"")</f>
        <v>0</v>
      </c>
      <c r="C2410" s="19" t="str">
        <f aca="false">IFERROR(VLOOKUP(A2410,Personal!$A$6:$F$112,3,FALSE()),"")</f>
        <v>Olot</v>
      </c>
      <c r="D2410" s="19" t="s">
        <v>40</v>
      </c>
      <c r="E2410" s="19" t="s">
        <v>41</v>
      </c>
      <c r="F2410" s="19" t="s">
        <v>42</v>
      </c>
      <c r="G2410" s="19" t="s">
        <v>272</v>
      </c>
      <c r="H2410" s="19" t="n">
        <f aca="false">IF(OR(VLOOKUP(A2410,Personal!$A$6:$F$112,5,FALSE())&lt;&gt;"Sí",N2410="No aplica"),0,'Catàleg GRAE'!D11)</f>
        <v>1</v>
      </c>
      <c r="I2410" s="20"/>
      <c r="J2410" s="20"/>
      <c r="K2410" s="20"/>
      <c r="L2410" s="21"/>
      <c r="M2410" s="21"/>
      <c r="N2410" s="20"/>
      <c r="O2410" s="20"/>
      <c r="P2410" s="19" t="str">
        <f aca="false">IF(I2410="","",I2410-H2410)</f>
        <v/>
      </c>
      <c r="Q2410" s="19" t="str">
        <f aca="true">IF(B2410="","",IF(N2410="No aplica","No aplica",IF(I2410="","Pendent",IF(N2410="Per substituir","Substituir",IF(OR(N2410="No localitzat",N2410="No lliurat"),"Reposar",IF(I2410&lt;H2410,"Reposar",IF(I2410&gt;H2410,"Revisar excedent",IF(AND(G2410="Sí",M2410&lt;&gt;"",M2410&lt;TODAY()),"EPI caducat",IF(AND(G2410="Sí",M2410&lt;&gt;"",M2410&lt;=TODAY()+90),"EPI caduca ≤90 dies",IF(OR(N2410="Deteriorat usable",N2410="Revisió necessària"),"Revisar","OK"))))))))))</f>
      </c>
      <c r="R2410" s="20"/>
    </row>
    <row r="2411" customFormat="false" ht="15" hidden="false" customHeight="false" outlineLevel="0" collapsed="false">
      <c r="A2411" s="19" t="n">
        <v>23</v>
      </c>
      <c r="B2411" s="19" t="n">
        <f aca="false">IFERROR(VLOOKUP(A2411,Personal!$A$6:$F$112,2,FALSE()),"")</f>
        <v>0</v>
      </c>
      <c r="C2411" s="19" t="str">
        <f aca="false">IFERROR(VLOOKUP(A2411,Personal!$A$6:$F$112,3,FALSE()),"")</f>
        <v>Olot</v>
      </c>
      <c r="D2411" s="19" t="s">
        <v>40</v>
      </c>
      <c r="E2411" s="19" t="s">
        <v>43</v>
      </c>
      <c r="F2411" s="19" t="s">
        <v>44</v>
      </c>
      <c r="G2411" s="19" t="s">
        <v>272</v>
      </c>
      <c r="H2411" s="19" t="n">
        <f aca="false">IF(OR(VLOOKUP(A2411,Personal!$A$6:$F$112,5,FALSE())&lt;&gt;"Sí",N2411="No aplica"),0,'Catàleg GRAE'!D12)</f>
        <v>1</v>
      </c>
      <c r="I2411" s="20"/>
      <c r="J2411" s="20"/>
      <c r="K2411" s="20"/>
      <c r="L2411" s="21"/>
      <c r="M2411" s="21"/>
      <c r="N2411" s="20"/>
      <c r="O2411" s="20"/>
      <c r="P2411" s="19" t="str">
        <f aca="false">IF(I2411="","",I2411-H2411)</f>
        <v/>
      </c>
      <c r="Q2411" s="19" t="str">
        <f aca="true">IF(B2411="","",IF(N2411="No aplica","No aplica",IF(I2411="","Pendent",IF(N2411="Per substituir","Substituir",IF(OR(N2411="No localitzat",N2411="No lliurat"),"Reposar",IF(I2411&lt;H2411,"Reposar",IF(I2411&gt;H2411,"Revisar excedent",IF(AND(G2411="Sí",M2411&lt;&gt;"",M2411&lt;TODAY()),"EPI caducat",IF(AND(G2411="Sí",M2411&lt;&gt;"",M2411&lt;=TODAY()+90),"EPI caduca ≤90 dies",IF(OR(N2411="Deteriorat usable",N2411="Revisió necessària"),"Revisar","OK"))))))))))</f>
      </c>
      <c r="R2411" s="20"/>
    </row>
    <row r="2412" customFormat="false" ht="15" hidden="false" customHeight="false" outlineLevel="0" collapsed="false">
      <c r="A2412" s="19" t="n">
        <v>23</v>
      </c>
      <c r="B2412" s="19" t="n">
        <f aca="false">IFERROR(VLOOKUP(A2412,Personal!$A$6:$F$112,2,FALSE()),"")</f>
        <v>0</v>
      </c>
      <c r="C2412" s="19" t="str">
        <f aca="false">IFERROR(VLOOKUP(A2412,Personal!$A$6:$F$112,3,FALSE()),"")</f>
        <v>Olot</v>
      </c>
      <c r="D2412" s="19" t="s">
        <v>45</v>
      </c>
      <c r="E2412" s="19" t="s">
        <v>46</v>
      </c>
      <c r="F2412" s="19" t="s">
        <v>47</v>
      </c>
      <c r="G2412" s="19" t="s">
        <v>291</v>
      </c>
      <c r="H2412" s="19" t="n">
        <f aca="false">IF(OR(VLOOKUP(A2412,Personal!$A$6:$F$112,5,FALSE())&lt;&gt;"Sí",N2412="No aplica"),0,'Catàleg GRAE'!D13)</f>
        <v>1</v>
      </c>
      <c r="I2412" s="20"/>
      <c r="J2412" s="20"/>
      <c r="K2412" s="20"/>
      <c r="L2412" s="21"/>
      <c r="M2412" s="21"/>
      <c r="N2412" s="20"/>
      <c r="O2412" s="20"/>
      <c r="P2412" s="19" t="str">
        <f aca="false">IF(I2412="","",I2412-H2412)</f>
        <v/>
      </c>
      <c r="Q2412" s="19" t="str">
        <f aca="true">IF(B2412="","",IF(N2412="No aplica","No aplica",IF(I2412="","Pendent",IF(N2412="Per substituir","Substituir",IF(OR(N2412="No localitzat",N2412="No lliurat"),"Reposar",IF(I2412&lt;H2412,"Reposar",IF(I2412&gt;H2412,"Revisar excedent",IF(AND(G2412="Sí",M2412&lt;&gt;"",M2412&lt;TODAY()),"EPI caducat",IF(AND(G2412="Sí",M2412&lt;&gt;"",M2412&lt;=TODAY()+90),"EPI caduca ≤90 dies",IF(OR(N2412="Deteriorat usable",N2412="Revisió necessària"),"Revisar","OK"))))))))))</f>
      </c>
      <c r="R2412" s="20"/>
    </row>
    <row r="2413" customFormat="false" ht="15" hidden="false" customHeight="false" outlineLevel="0" collapsed="false">
      <c r="A2413" s="19" t="n">
        <v>23</v>
      </c>
      <c r="B2413" s="19" t="n">
        <f aca="false">IFERROR(VLOOKUP(A2413,Personal!$A$6:$F$112,2,FALSE()),"")</f>
        <v>0</v>
      </c>
      <c r="C2413" s="19" t="str">
        <f aca="false">IFERROR(VLOOKUP(A2413,Personal!$A$6:$F$112,3,FALSE()),"")</f>
        <v>Olot</v>
      </c>
      <c r="D2413" s="19" t="s">
        <v>45</v>
      </c>
      <c r="E2413" s="19" t="s">
        <v>48</v>
      </c>
      <c r="F2413" s="19" t="s">
        <v>49</v>
      </c>
      <c r="G2413" s="19" t="s">
        <v>291</v>
      </c>
      <c r="H2413" s="19" t="n">
        <f aca="false">IF(OR(VLOOKUP(A2413,Personal!$A$6:$F$112,5,FALSE())&lt;&gt;"Sí",N2413="No aplica"),0,'Catàleg GRAE'!D14)</f>
        <v>1</v>
      </c>
      <c r="I2413" s="20"/>
      <c r="J2413" s="20"/>
      <c r="K2413" s="20"/>
      <c r="L2413" s="21"/>
      <c r="M2413" s="21"/>
      <c r="N2413" s="20"/>
      <c r="O2413" s="20"/>
      <c r="P2413" s="19" t="str">
        <f aca="false">IF(I2413="","",I2413-H2413)</f>
        <v/>
      </c>
      <c r="Q2413" s="19" t="str">
        <f aca="true">IF(B2413="","",IF(N2413="No aplica","No aplica",IF(I2413="","Pendent",IF(N2413="Per substituir","Substituir",IF(OR(N2413="No localitzat",N2413="No lliurat"),"Reposar",IF(I2413&lt;H2413,"Reposar",IF(I2413&gt;H2413,"Revisar excedent",IF(AND(G2413="Sí",M2413&lt;&gt;"",M2413&lt;TODAY()),"EPI caducat",IF(AND(G2413="Sí",M2413&lt;&gt;"",M2413&lt;=TODAY()+90),"EPI caduca ≤90 dies",IF(OR(N2413="Deteriorat usable",N2413="Revisió necessària"),"Revisar","OK"))))))))))</f>
      </c>
      <c r="R2413" s="20"/>
    </row>
    <row r="2414" customFormat="false" ht="15" hidden="false" customHeight="false" outlineLevel="0" collapsed="false">
      <c r="A2414" s="19" t="n">
        <v>23</v>
      </c>
      <c r="B2414" s="19" t="n">
        <f aca="false">IFERROR(VLOOKUP(A2414,Personal!$A$6:$F$112,2,FALSE()),"")</f>
        <v>0</v>
      </c>
      <c r="C2414" s="19" t="str">
        <f aca="false">IFERROR(VLOOKUP(A2414,Personal!$A$6:$F$112,3,FALSE()),"")</f>
        <v>Olot</v>
      </c>
      <c r="D2414" s="19" t="s">
        <v>45</v>
      </c>
      <c r="E2414" s="19" t="s">
        <v>50</v>
      </c>
      <c r="F2414" s="19" t="s">
        <v>51</v>
      </c>
      <c r="G2414" s="19" t="s">
        <v>291</v>
      </c>
      <c r="H2414" s="19" t="n">
        <f aca="false">IF(OR(VLOOKUP(A2414,Personal!$A$6:$F$112,5,FALSE())&lt;&gt;"Sí",N2414="No aplica"),0,'Catàleg GRAE'!D15)</f>
        <v>1</v>
      </c>
      <c r="I2414" s="20"/>
      <c r="J2414" s="20"/>
      <c r="K2414" s="20"/>
      <c r="L2414" s="21"/>
      <c r="M2414" s="21"/>
      <c r="N2414" s="20"/>
      <c r="O2414" s="20"/>
      <c r="P2414" s="19" t="str">
        <f aca="false">IF(I2414="","",I2414-H2414)</f>
        <v/>
      </c>
      <c r="Q2414" s="19" t="str">
        <f aca="true">IF(B2414="","",IF(N2414="No aplica","No aplica",IF(I2414="","Pendent",IF(N2414="Per substituir","Substituir",IF(OR(N2414="No localitzat",N2414="No lliurat"),"Reposar",IF(I2414&lt;H2414,"Reposar",IF(I2414&gt;H2414,"Revisar excedent",IF(AND(G2414="Sí",M2414&lt;&gt;"",M2414&lt;TODAY()),"EPI caducat",IF(AND(G2414="Sí",M2414&lt;&gt;"",M2414&lt;=TODAY()+90),"EPI caduca ≤90 dies",IF(OR(N2414="Deteriorat usable",N2414="Revisió necessària"),"Revisar","OK"))))))))))</f>
      </c>
      <c r="R2414" s="20"/>
    </row>
    <row r="2415" customFormat="false" ht="15" hidden="false" customHeight="false" outlineLevel="0" collapsed="false">
      <c r="A2415" s="19" t="n">
        <v>23</v>
      </c>
      <c r="B2415" s="19" t="n">
        <f aca="false">IFERROR(VLOOKUP(A2415,Personal!$A$6:$F$112,2,FALSE()),"")</f>
        <v>0</v>
      </c>
      <c r="C2415" s="19" t="str">
        <f aca="false">IFERROR(VLOOKUP(A2415,Personal!$A$6:$F$112,3,FALSE()),"")</f>
        <v>Olot</v>
      </c>
      <c r="D2415" s="19" t="s">
        <v>45</v>
      </c>
      <c r="E2415" s="19" t="s">
        <v>52</v>
      </c>
      <c r="F2415" s="19" t="s">
        <v>53</v>
      </c>
      <c r="G2415" s="19" t="s">
        <v>291</v>
      </c>
      <c r="H2415" s="19" t="n">
        <f aca="false">IF(OR(VLOOKUP(A2415,Personal!$A$6:$F$112,5,FALSE())&lt;&gt;"Sí",N2415="No aplica"),0,'Catàleg GRAE'!D16)</f>
        <v>1</v>
      </c>
      <c r="I2415" s="20"/>
      <c r="J2415" s="20"/>
      <c r="K2415" s="20"/>
      <c r="L2415" s="21"/>
      <c r="M2415" s="21"/>
      <c r="N2415" s="20"/>
      <c r="O2415" s="20"/>
      <c r="P2415" s="19" t="str">
        <f aca="false">IF(I2415="","",I2415-H2415)</f>
        <v/>
      </c>
      <c r="Q2415" s="19" t="str">
        <f aca="true">IF(B2415="","",IF(N2415="No aplica","No aplica",IF(I2415="","Pendent",IF(N2415="Per substituir","Substituir",IF(OR(N2415="No localitzat",N2415="No lliurat"),"Reposar",IF(I2415&lt;H2415,"Reposar",IF(I2415&gt;H2415,"Revisar excedent",IF(AND(G2415="Sí",M2415&lt;&gt;"",M2415&lt;TODAY()),"EPI caducat",IF(AND(G2415="Sí",M2415&lt;&gt;"",M2415&lt;=TODAY()+90),"EPI caduca ≤90 dies",IF(OR(N2415="Deteriorat usable",N2415="Revisió necessària"),"Revisar","OK"))))))))))</f>
      </c>
      <c r="R2415" s="20"/>
    </row>
    <row r="2416" customFormat="false" ht="15" hidden="false" customHeight="false" outlineLevel="0" collapsed="false">
      <c r="A2416" s="19" t="n">
        <v>23</v>
      </c>
      <c r="B2416" s="19" t="n">
        <f aca="false">IFERROR(VLOOKUP(A2416,Personal!$A$6:$F$112,2,FALSE()),"")</f>
        <v>0</v>
      </c>
      <c r="C2416" s="19" t="str">
        <f aca="false">IFERROR(VLOOKUP(A2416,Personal!$A$6:$F$112,3,FALSE()),"")</f>
        <v>Olot</v>
      </c>
      <c r="D2416" s="19" t="s">
        <v>45</v>
      </c>
      <c r="E2416" s="19" t="s">
        <v>54</v>
      </c>
      <c r="F2416" s="19" t="s">
        <v>55</v>
      </c>
      <c r="G2416" s="19" t="s">
        <v>291</v>
      </c>
      <c r="H2416" s="19" t="n">
        <f aca="false">IF(OR(VLOOKUP(A2416,Personal!$A$6:$F$112,5,FALSE())&lt;&gt;"Sí",N2416="No aplica"),0,'Catàleg GRAE'!D17)</f>
        <v>1</v>
      </c>
      <c r="I2416" s="20"/>
      <c r="J2416" s="20"/>
      <c r="K2416" s="20"/>
      <c r="L2416" s="21"/>
      <c r="M2416" s="21"/>
      <c r="N2416" s="20"/>
      <c r="O2416" s="20"/>
      <c r="P2416" s="19" t="str">
        <f aca="false">IF(I2416="","",I2416-H2416)</f>
        <v/>
      </c>
      <c r="Q2416" s="19" t="str">
        <f aca="true">IF(B2416="","",IF(N2416="No aplica","No aplica",IF(I2416="","Pendent",IF(N2416="Per substituir","Substituir",IF(OR(N2416="No localitzat",N2416="No lliurat"),"Reposar",IF(I2416&lt;H2416,"Reposar",IF(I2416&gt;H2416,"Revisar excedent",IF(AND(G2416="Sí",M2416&lt;&gt;"",M2416&lt;TODAY()),"EPI caducat",IF(AND(G2416="Sí",M2416&lt;&gt;"",M2416&lt;=TODAY()+90),"EPI caduca ≤90 dies",IF(OR(N2416="Deteriorat usable",N2416="Revisió necessària"),"Revisar","OK"))))))))))</f>
      </c>
      <c r="R2416" s="20"/>
    </row>
    <row r="2417" customFormat="false" ht="15" hidden="false" customHeight="false" outlineLevel="0" collapsed="false">
      <c r="A2417" s="19" t="n">
        <v>23</v>
      </c>
      <c r="B2417" s="19" t="n">
        <f aca="false">IFERROR(VLOOKUP(A2417,Personal!$A$6:$F$112,2,FALSE()),"")</f>
        <v>0</v>
      </c>
      <c r="C2417" s="19" t="str">
        <f aca="false">IFERROR(VLOOKUP(A2417,Personal!$A$6:$F$112,3,FALSE()),"")</f>
        <v>Olot</v>
      </c>
      <c r="D2417" s="19" t="s">
        <v>56</v>
      </c>
      <c r="E2417" s="19" t="s">
        <v>57</v>
      </c>
      <c r="F2417" s="19" t="s">
        <v>58</v>
      </c>
      <c r="G2417" s="19" t="s">
        <v>291</v>
      </c>
      <c r="H2417" s="19" t="n">
        <f aca="false">IF(OR(VLOOKUP(A2417,Personal!$A$6:$F$112,5,FALSE())&lt;&gt;"Sí",N2417="No aplica"),0,'Catàleg GRAE'!D18)</f>
        <v>1</v>
      </c>
      <c r="I2417" s="20"/>
      <c r="J2417" s="20"/>
      <c r="K2417" s="20"/>
      <c r="L2417" s="21"/>
      <c r="M2417" s="21"/>
      <c r="N2417" s="20"/>
      <c r="O2417" s="20"/>
      <c r="P2417" s="19" t="str">
        <f aca="false">IF(I2417="","",I2417-H2417)</f>
        <v/>
      </c>
      <c r="Q2417" s="19" t="str">
        <f aca="true">IF(B2417="","",IF(N2417="No aplica","No aplica",IF(I2417="","Pendent",IF(N2417="Per substituir","Substituir",IF(OR(N2417="No localitzat",N2417="No lliurat"),"Reposar",IF(I2417&lt;H2417,"Reposar",IF(I2417&gt;H2417,"Revisar excedent",IF(AND(G2417="Sí",M2417&lt;&gt;"",M2417&lt;TODAY()),"EPI caducat",IF(AND(G2417="Sí",M2417&lt;&gt;"",M2417&lt;=TODAY()+90),"EPI caduca ≤90 dies",IF(OR(N2417="Deteriorat usable",N2417="Revisió necessària"),"Revisar","OK"))))))))))</f>
      </c>
      <c r="R2417" s="20"/>
    </row>
    <row r="2418" customFormat="false" ht="15" hidden="false" customHeight="false" outlineLevel="0" collapsed="false">
      <c r="A2418" s="19" t="n">
        <v>23</v>
      </c>
      <c r="B2418" s="19" t="n">
        <f aca="false">IFERROR(VLOOKUP(A2418,Personal!$A$6:$F$112,2,FALSE()),"")</f>
        <v>0</v>
      </c>
      <c r="C2418" s="19" t="str">
        <f aca="false">IFERROR(VLOOKUP(A2418,Personal!$A$6:$F$112,3,FALSE()),"")</f>
        <v>Olot</v>
      </c>
      <c r="D2418" s="19" t="s">
        <v>59</v>
      </c>
      <c r="E2418" s="19" t="s">
        <v>60</v>
      </c>
      <c r="F2418" s="19" t="s">
        <v>61</v>
      </c>
      <c r="G2418" s="19" t="s">
        <v>291</v>
      </c>
      <c r="H2418" s="19" t="n">
        <f aca="false">IF(OR(VLOOKUP(A2418,Personal!$A$6:$F$112,5,FALSE())&lt;&gt;"Sí",N2418="No aplica"),0,'Catàleg GRAE'!D19)</f>
        <v>4</v>
      </c>
      <c r="I2418" s="20"/>
      <c r="J2418" s="20"/>
      <c r="K2418" s="20"/>
      <c r="L2418" s="21"/>
      <c r="M2418" s="21"/>
      <c r="N2418" s="20"/>
      <c r="O2418" s="20"/>
      <c r="P2418" s="19" t="str">
        <f aca="false">IF(I2418="","",I2418-H2418)</f>
        <v/>
      </c>
      <c r="Q2418" s="19" t="str">
        <f aca="true">IF(B2418="","",IF(N2418="No aplica","No aplica",IF(I2418="","Pendent",IF(N2418="Per substituir","Substituir",IF(OR(N2418="No localitzat",N2418="No lliurat"),"Reposar",IF(I2418&lt;H2418,"Reposar",IF(I2418&gt;H2418,"Revisar excedent",IF(AND(G2418="Sí",M2418&lt;&gt;"",M2418&lt;TODAY()),"EPI caducat",IF(AND(G2418="Sí",M2418&lt;&gt;"",M2418&lt;=TODAY()+90),"EPI caduca ≤90 dies",IF(OR(N2418="Deteriorat usable",N2418="Revisió necessària"),"Revisar","OK"))))))))))</f>
      </c>
      <c r="R2418" s="20"/>
    </row>
    <row r="2419" customFormat="false" ht="15" hidden="false" customHeight="false" outlineLevel="0" collapsed="false">
      <c r="A2419" s="19" t="n">
        <v>23</v>
      </c>
      <c r="B2419" s="19" t="n">
        <f aca="false">IFERROR(VLOOKUP(A2419,Personal!$A$6:$F$112,2,FALSE()),"")</f>
        <v>0</v>
      </c>
      <c r="C2419" s="19" t="str">
        <f aca="false">IFERROR(VLOOKUP(A2419,Personal!$A$6:$F$112,3,FALSE()),"")</f>
        <v>Olot</v>
      </c>
      <c r="D2419" s="19" t="s">
        <v>59</v>
      </c>
      <c r="E2419" s="19" t="s">
        <v>60</v>
      </c>
      <c r="F2419" s="19" t="s">
        <v>62</v>
      </c>
      <c r="G2419" s="19" t="s">
        <v>291</v>
      </c>
      <c r="H2419" s="19" t="n">
        <f aca="false">IF(OR(VLOOKUP(A2419,Personal!$A$6:$F$112,5,FALSE())&lt;&gt;"Sí",N2419="No aplica"),0,'Catàleg GRAE'!D20)</f>
        <v>2</v>
      </c>
      <c r="I2419" s="20"/>
      <c r="J2419" s="20"/>
      <c r="K2419" s="20"/>
      <c r="L2419" s="21"/>
      <c r="M2419" s="21"/>
      <c r="N2419" s="20"/>
      <c r="O2419" s="20"/>
      <c r="P2419" s="19" t="str">
        <f aca="false">IF(I2419="","",I2419-H2419)</f>
        <v/>
      </c>
      <c r="Q2419" s="19" t="str">
        <f aca="true">IF(B2419="","",IF(N2419="No aplica","No aplica",IF(I2419="","Pendent",IF(N2419="Per substituir","Substituir",IF(OR(N2419="No localitzat",N2419="No lliurat"),"Reposar",IF(I2419&lt;H2419,"Reposar",IF(I2419&gt;H2419,"Revisar excedent",IF(AND(G2419="Sí",M2419&lt;&gt;"",M2419&lt;TODAY()),"EPI caducat",IF(AND(G2419="Sí",M2419&lt;&gt;"",M2419&lt;=TODAY()+90),"EPI caduca ≤90 dies",IF(OR(N2419="Deteriorat usable",N2419="Revisió necessària"),"Revisar","OK"))))))))))</f>
      </c>
      <c r="R2419" s="20"/>
    </row>
    <row r="2420" customFormat="false" ht="15" hidden="false" customHeight="false" outlineLevel="0" collapsed="false">
      <c r="A2420" s="19" t="n">
        <v>23</v>
      </c>
      <c r="B2420" s="19" t="n">
        <f aca="false">IFERROR(VLOOKUP(A2420,Personal!$A$6:$F$112,2,FALSE()),"")</f>
        <v>0</v>
      </c>
      <c r="C2420" s="19" t="str">
        <f aca="false">IFERROR(VLOOKUP(A2420,Personal!$A$6:$F$112,3,FALSE()),"")</f>
        <v>Olot</v>
      </c>
      <c r="D2420" s="19" t="s">
        <v>59</v>
      </c>
      <c r="E2420" s="19" t="s">
        <v>60</v>
      </c>
      <c r="F2420" s="19" t="s">
        <v>63</v>
      </c>
      <c r="G2420" s="19" t="s">
        <v>291</v>
      </c>
      <c r="H2420" s="19" t="n">
        <f aca="false">IF(OR(VLOOKUP(A2420,Personal!$A$6:$F$112,5,FALSE())&lt;&gt;"Sí",N2420="No aplica"),0,'Catàleg GRAE'!D21)</f>
        <v>2</v>
      </c>
      <c r="I2420" s="20"/>
      <c r="J2420" s="20"/>
      <c r="K2420" s="20"/>
      <c r="L2420" s="21"/>
      <c r="M2420" s="21"/>
      <c r="N2420" s="20"/>
      <c r="O2420" s="20"/>
      <c r="P2420" s="19" t="str">
        <f aca="false">IF(I2420="","",I2420-H2420)</f>
        <v/>
      </c>
      <c r="Q2420" s="19" t="str">
        <f aca="true">IF(B2420="","",IF(N2420="No aplica","No aplica",IF(I2420="","Pendent",IF(N2420="Per substituir","Substituir",IF(OR(N2420="No localitzat",N2420="No lliurat"),"Reposar",IF(I2420&lt;H2420,"Reposar",IF(I2420&gt;H2420,"Revisar excedent",IF(AND(G2420="Sí",M2420&lt;&gt;"",M2420&lt;TODAY()),"EPI caducat",IF(AND(G2420="Sí",M2420&lt;&gt;"",M2420&lt;=TODAY()+90),"EPI caduca ≤90 dies",IF(OR(N2420="Deteriorat usable",N2420="Revisió necessària"),"Revisar","OK"))))))))))</f>
      </c>
      <c r="R2420" s="20"/>
    </row>
    <row r="2421" customFormat="false" ht="15" hidden="false" customHeight="false" outlineLevel="0" collapsed="false">
      <c r="A2421" s="19" t="n">
        <v>23</v>
      </c>
      <c r="B2421" s="19" t="n">
        <f aca="false">IFERROR(VLOOKUP(A2421,Personal!$A$6:$F$112,2,FALSE()),"")</f>
        <v>0</v>
      </c>
      <c r="C2421" s="19" t="str">
        <f aca="false">IFERROR(VLOOKUP(A2421,Personal!$A$6:$F$112,3,FALSE()),"")</f>
        <v>Olot</v>
      </c>
      <c r="D2421" s="19" t="s">
        <v>64</v>
      </c>
      <c r="E2421" s="19" t="s">
        <v>65</v>
      </c>
      <c r="F2421" s="19" t="s">
        <v>66</v>
      </c>
      <c r="G2421" s="19" t="s">
        <v>291</v>
      </c>
      <c r="H2421" s="19" t="n">
        <f aca="false">IF(OR(VLOOKUP(A2421,Personal!$A$6:$F$112,5,FALSE())&lt;&gt;"Sí",N2421="No aplica"),0,'Catàleg GRAE'!D22)</f>
        <v>1</v>
      </c>
      <c r="I2421" s="20"/>
      <c r="J2421" s="20"/>
      <c r="K2421" s="20"/>
      <c r="L2421" s="21"/>
      <c r="M2421" s="21"/>
      <c r="N2421" s="20"/>
      <c r="O2421" s="20"/>
      <c r="P2421" s="19" t="str">
        <f aca="false">IF(I2421="","",I2421-H2421)</f>
        <v/>
      </c>
      <c r="Q2421" s="19" t="str">
        <f aca="true">IF(B2421="","",IF(N2421="No aplica","No aplica",IF(I2421="","Pendent",IF(N2421="Per substituir","Substituir",IF(OR(N2421="No localitzat",N2421="No lliurat"),"Reposar",IF(I2421&lt;H2421,"Reposar",IF(I2421&gt;H2421,"Revisar excedent",IF(AND(G2421="Sí",M2421&lt;&gt;"",M2421&lt;TODAY()),"EPI caducat",IF(AND(G2421="Sí",M2421&lt;&gt;"",M2421&lt;=TODAY()+90),"EPI caduca ≤90 dies",IF(OR(N2421="Deteriorat usable",N2421="Revisió necessària"),"Revisar","OK"))))))))))</f>
      </c>
      <c r="R2421" s="20"/>
    </row>
    <row r="2422" customFormat="false" ht="15" hidden="false" customHeight="false" outlineLevel="0" collapsed="false">
      <c r="A2422" s="19" t="n">
        <v>23</v>
      </c>
      <c r="B2422" s="19" t="n">
        <f aca="false">IFERROR(VLOOKUP(A2422,Personal!$A$6:$F$112,2,FALSE()),"")</f>
        <v>0</v>
      </c>
      <c r="C2422" s="19" t="str">
        <f aca="false">IFERROR(VLOOKUP(A2422,Personal!$A$6:$F$112,3,FALSE()),"")</f>
        <v>Olot</v>
      </c>
      <c r="D2422" s="19" t="s">
        <v>64</v>
      </c>
      <c r="E2422" s="19" t="s">
        <v>67</v>
      </c>
      <c r="F2422" s="19" t="s">
        <v>68</v>
      </c>
      <c r="G2422" s="19" t="s">
        <v>291</v>
      </c>
      <c r="H2422" s="19" t="n">
        <f aca="false">IF(OR(VLOOKUP(A2422,Personal!$A$6:$F$112,5,FALSE())&lt;&gt;"Sí",N2422="No aplica"),0,'Catàleg GRAE'!D23)</f>
        <v>1</v>
      </c>
      <c r="I2422" s="20"/>
      <c r="J2422" s="20"/>
      <c r="K2422" s="20"/>
      <c r="L2422" s="21"/>
      <c r="M2422" s="21"/>
      <c r="N2422" s="20"/>
      <c r="O2422" s="20"/>
      <c r="P2422" s="19" t="str">
        <f aca="false">IF(I2422="","",I2422-H2422)</f>
        <v/>
      </c>
      <c r="Q2422" s="19" t="str">
        <f aca="true">IF(B2422="","",IF(N2422="No aplica","No aplica",IF(I2422="","Pendent",IF(N2422="Per substituir","Substituir",IF(OR(N2422="No localitzat",N2422="No lliurat"),"Reposar",IF(I2422&lt;H2422,"Reposar",IF(I2422&gt;H2422,"Revisar excedent",IF(AND(G2422="Sí",M2422&lt;&gt;"",M2422&lt;TODAY()),"EPI caducat",IF(AND(G2422="Sí",M2422&lt;&gt;"",M2422&lt;=TODAY()+90),"EPI caduca ≤90 dies",IF(OR(N2422="Deteriorat usable",N2422="Revisió necessària"),"Revisar","OK"))))))))))</f>
      </c>
      <c r="R2422" s="20"/>
    </row>
    <row r="2423" customFormat="false" ht="15" hidden="false" customHeight="false" outlineLevel="0" collapsed="false">
      <c r="A2423" s="19" t="n">
        <v>23</v>
      </c>
      <c r="B2423" s="19" t="n">
        <f aca="false">IFERROR(VLOOKUP(A2423,Personal!$A$6:$F$112,2,FALSE()),"")</f>
        <v>0</v>
      </c>
      <c r="C2423" s="19" t="str">
        <f aca="false">IFERROR(VLOOKUP(A2423,Personal!$A$6:$F$112,3,FALSE()),"")</f>
        <v>Olot</v>
      </c>
      <c r="D2423" s="19" t="s">
        <v>64</v>
      </c>
      <c r="E2423" s="19" t="s">
        <v>69</v>
      </c>
      <c r="F2423" s="19" t="s">
        <v>70</v>
      </c>
      <c r="G2423" s="19" t="s">
        <v>291</v>
      </c>
      <c r="H2423" s="19" t="n">
        <f aca="false">IF(OR(VLOOKUP(A2423,Personal!$A$6:$F$112,5,FALSE())&lt;&gt;"Sí",N2423="No aplica"),0,'Catàleg GRAE'!D24)</f>
        <v>1</v>
      </c>
      <c r="I2423" s="20"/>
      <c r="J2423" s="20"/>
      <c r="K2423" s="20"/>
      <c r="L2423" s="21"/>
      <c r="M2423" s="21"/>
      <c r="N2423" s="20"/>
      <c r="O2423" s="20"/>
      <c r="P2423" s="19" t="str">
        <f aca="false">IF(I2423="","",I2423-H2423)</f>
        <v/>
      </c>
      <c r="Q2423" s="19" t="str">
        <f aca="true">IF(B2423="","",IF(N2423="No aplica","No aplica",IF(I2423="","Pendent",IF(N2423="Per substituir","Substituir",IF(OR(N2423="No localitzat",N2423="No lliurat"),"Reposar",IF(I2423&lt;H2423,"Reposar",IF(I2423&gt;H2423,"Revisar excedent",IF(AND(G2423="Sí",M2423&lt;&gt;"",M2423&lt;TODAY()),"EPI caducat",IF(AND(G2423="Sí",M2423&lt;&gt;"",M2423&lt;=TODAY()+90),"EPI caduca ≤90 dies",IF(OR(N2423="Deteriorat usable",N2423="Revisió necessària"),"Revisar","OK"))))))))))</f>
      </c>
      <c r="R2423" s="20"/>
    </row>
    <row r="2424" customFormat="false" ht="15" hidden="false" customHeight="false" outlineLevel="0" collapsed="false">
      <c r="A2424" s="19" t="n">
        <v>23</v>
      </c>
      <c r="B2424" s="19" t="n">
        <f aca="false">IFERROR(VLOOKUP(A2424,Personal!$A$6:$F$112,2,FALSE()),"")</f>
        <v>0</v>
      </c>
      <c r="C2424" s="19" t="str">
        <f aca="false">IFERROR(VLOOKUP(A2424,Personal!$A$6:$F$112,3,FALSE()),"")</f>
        <v>Olot</v>
      </c>
      <c r="D2424" s="19" t="s">
        <v>71</v>
      </c>
      <c r="E2424" s="19" t="s">
        <v>72</v>
      </c>
      <c r="F2424" s="19" t="s">
        <v>73</v>
      </c>
      <c r="G2424" s="19" t="s">
        <v>291</v>
      </c>
      <c r="H2424" s="19" t="n">
        <f aca="false">IF(OR(VLOOKUP(A2424,Personal!$A$6:$F$112,5,FALSE())&lt;&gt;"Sí",N2424="No aplica"),0,'Catàleg GRAE'!D25)</f>
        <v>1</v>
      </c>
      <c r="I2424" s="20"/>
      <c r="J2424" s="20"/>
      <c r="K2424" s="20"/>
      <c r="L2424" s="21"/>
      <c r="M2424" s="21"/>
      <c r="N2424" s="20"/>
      <c r="O2424" s="20"/>
      <c r="P2424" s="19" t="str">
        <f aca="false">IF(I2424="","",I2424-H2424)</f>
        <v/>
      </c>
      <c r="Q2424" s="19" t="str">
        <f aca="true">IF(B2424="","",IF(N2424="No aplica","No aplica",IF(I2424="","Pendent",IF(N2424="Per substituir","Substituir",IF(OR(N2424="No localitzat",N2424="No lliurat"),"Reposar",IF(I2424&lt;H2424,"Reposar",IF(I2424&gt;H2424,"Revisar excedent",IF(AND(G2424="Sí",M2424&lt;&gt;"",M2424&lt;TODAY()),"EPI caducat",IF(AND(G2424="Sí",M2424&lt;&gt;"",M2424&lt;=TODAY()+90),"EPI caduca ≤90 dies",IF(OR(N2424="Deteriorat usable",N2424="Revisió necessària"),"Revisar","OK"))))))))))</f>
      </c>
      <c r="R2424" s="20"/>
    </row>
    <row r="2425" customFormat="false" ht="15" hidden="false" customHeight="false" outlineLevel="0" collapsed="false">
      <c r="A2425" s="19" t="n">
        <v>23</v>
      </c>
      <c r="B2425" s="19" t="n">
        <f aca="false">IFERROR(VLOOKUP(A2425,Personal!$A$6:$F$112,2,FALSE()),"")</f>
        <v>0</v>
      </c>
      <c r="C2425" s="19" t="str">
        <f aca="false">IFERROR(VLOOKUP(A2425,Personal!$A$6:$F$112,3,FALSE()),"")</f>
        <v>Olot</v>
      </c>
      <c r="D2425" s="19" t="s">
        <v>40</v>
      </c>
      <c r="E2425" s="19" t="s">
        <v>74</v>
      </c>
      <c r="F2425" s="19" t="s">
        <v>75</v>
      </c>
      <c r="G2425" s="19" t="s">
        <v>272</v>
      </c>
      <c r="H2425" s="19" t="n">
        <f aca="false">IF(OR(VLOOKUP(A2425,Personal!$A$6:$F$112,5,FALSE())&lt;&gt;"Sí",N2425="No aplica"),0,'Catàleg GRAE'!D26)</f>
        <v>1</v>
      </c>
      <c r="I2425" s="20"/>
      <c r="J2425" s="20"/>
      <c r="K2425" s="20"/>
      <c r="L2425" s="21"/>
      <c r="M2425" s="21"/>
      <c r="N2425" s="20"/>
      <c r="O2425" s="20"/>
      <c r="P2425" s="19" t="str">
        <f aca="false">IF(I2425="","",I2425-H2425)</f>
        <v/>
      </c>
      <c r="Q2425" s="19" t="str">
        <f aca="true">IF(B2425="","",IF(N2425="No aplica","No aplica",IF(I2425="","Pendent",IF(N2425="Per substituir","Substituir",IF(OR(N2425="No localitzat",N2425="No lliurat"),"Reposar",IF(I2425&lt;H2425,"Reposar",IF(I2425&gt;H2425,"Revisar excedent",IF(AND(G2425="Sí",M2425&lt;&gt;"",M2425&lt;TODAY()),"EPI caducat",IF(AND(G2425="Sí",M2425&lt;&gt;"",M2425&lt;=TODAY()+90),"EPI caduca ≤90 dies",IF(OR(N2425="Deteriorat usable",N2425="Revisió necessària"),"Revisar","OK"))))))))))</f>
      </c>
      <c r="R2425" s="20"/>
    </row>
    <row r="2426" customFormat="false" ht="15" hidden="false" customHeight="false" outlineLevel="0" collapsed="false">
      <c r="A2426" s="19" t="n">
        <v>23</v>
      </c>
      <c r="B2426" s="19" t="n">
        <f aca="false">IFERROR(VLOOKUP(A2426,Personal!$A$6:$F$112,2,FALSE()),"")</f>
        <v>0</v>
      </c>
      <c r="C2426" s="19" t="str">
        <f aca="false">IFERROR(VLOOKUP(A2426,Personal!$A$6:$F$112,3,FALSE()),"")</f>
        <v>Olot</v>
      </c>
      <c r="D2426" s="19" t="s">
        <v>40</v>
      </c>
      <c r="E2426" s="19" t="s">
        <v>76</v>
      </c>
      <c r="F2426" s="19" t="s">
        <v>77</v>
      </c>
      <c r="G2426" s="19" t="s">
        <v>291</v>
      </c>
      <c r="H2426" s="19" t="n">
        <f aca="false">IF(OR(VLOOKUP(A2426,Personal!$A$6:$F$112,5,FALSE())&lt;&gt;"Sí",N2426="No aplica"),0,'Catàleg GRAE'!D27)</f>
        <v>1</v>
      </c>
      <c r="I2426" s="20"/>
      <c r="J2426" s="20"/>
      <c r="K2426" s="20"/>
      <c r="L2426" s="21"/>
      <c r="M2426" s="21"/>
      <c r="N2426" s="20"/>
      <c r="O2426" s="20"/>
      <c r="P2426" s="19" t="str">
        <f aca="false">IF(I2426="","",I2426-H2426)</f>
        <v/>
      </c>
      <c r="Q2426" s="19" t="str">
        <f aca="true">IF(B2426="","",IF(N2426="No aplica","No aplica",IF(I2426="","Pendent",IF(N2426="Per substituir","Substituir",IF(OR(N2426="No localitzat",N2426="No lliurat"),"Reposar",IF(I2426&lt;H2426,"Reposar",IF(I2426&gt;H2426,"Revisar excedent",IF(AND(G2426="Sí",M2426&lt;&gt;"",M2426&lt;TODAY()),"EPI caducat",IF(AND(G2426="Sí",M2426&lt;&gt;"",M2426&lt;=TODAY()+90),"EPI caduca ≤90 dies",IF(OR(N2426="Deteriorat usable",N2426="Revisió necessària"),"Revisar","OK"))))))))))</f>
      </c>
      <c r="R2426" s="20"/>
    </row>
    <row r="2427" customFormat="false" ht="15" hidden="false" customHeight="false" outlineLevel="0" collapsed="false">
      <c r="A2427" s="19" t="n">
        <v>23</v>
      </c>
      <c r="B2427" s="19" t="n">
        <f aca="false">IFERROR(VLOOKUP(A2427,Personal!$A$6:$F$112,2,FALSE()),"")</f>
        <v>0</v>
      </c>
      <c r="C2427" s="19" t="str">
        <f aca="false">IFERROR(VLOOKUP(A2427,Personal!$A$6:$F$112,3,FALSE()),"")</f>
        <v>Olot</v>
      </c>
      <c r="D2427" s="19" t="s">
        <v>78</v>
      </c>
      <c r="E2427" s="19" t="s">
        <v>79</v>
      </c>
      <c r="F2427" s="19" t="s">
        <v>80</v>
      </c>
      <c r="G2427" s="19" t="s">
        <v>291</v>
      </c>
      <c r="H2427" s="19" t="n">
        <f aca="false">IF(OR(VLOOKUP(A2427,Personal!$A$6:$F$112,5,FALSE())&lt;&gt;"Sí",N2427="No aplica"),0,'Catàleg GRAE'!D28)</f>
        <v>1</v>
      </c>
      <c r="I2427" s="20"/>
      <c r="J2427" s="20"/>
      <c r="K2427" s="20"/>
      <c r="L2427" s="21"/>
      <c r="M2427" s="21"/>
      <c r="N2427" s="20"/>
      <c r="O2427" s="20"/>
      <c r="P2427" s="19" t="str">
        <f aca="false">IF(I2427="","",I2427-H2427)</f>
        <v/>
      </c>
      <c r="Q2427" s="19" t="str">
        <f aca="true">IF(B2427="","",IF(N2427="No aplica","No aplica",IF(I2427="","Pendent",IF(N2427="Per substituir","Substituir",IF(OR(N2427="No localitzat",N2427="No lliurat"),"Reposar",IF(I2427&lt;H2427,"Reposar",IF(I2427&gt;H2427,"Revisar excedent",IF(AND(G2427="Sí",M2427&lt;&gt;"",M2427&lt;TODAY()),"EPI caducat",IF(AND(G2427="Sí",M2427&lt;&gt;"",M2427&lt;=TODAY()+90),"EPI caduca ≤90 dies",IF(OR(N2427="Deteriorat usable",N2427="Revisió necessària"),"Revisar","OK"))))))))))</f>
      </c>
      <c r="R2427" s="20"/>
    </row>
    <row r="2428" customFormat="false" ht="15" hidden="false" customHeight="false" outlineLevel="0" collapsed="false">
      <c r="A2428" s="19" t="n">
        <v>23</v>
      </c>
      <c r="B2428" s="19" t="n">
        <f aca="false">IFERROR(VLOOKUP(A2428,Personal!$A$6:$F$112,2,FALSE()),"")</f>
        <v>0</v>
      </c>
      <c r="C2428" s="19" t="str">
        <f aca="false">IFERROR(VLOOKUP(A2428,Personal!$A$6:$F$112,3,FALSE()),"")</f>
        <v>Olot</v>
      </c>
      <c r="D2428" s="19" t="s">
        <v>26</v>
      </c>
      <c r="E2428" s="19" t="s">
        <v>81</v>
      </c>
      <c r="F2428" s="19" t="s">
        <v>82</v>
      </c>
      <c r="G2428" s="19" t="s">
        <v>272</v>
      </c>
      <c r="H2428" s="19" t="n">
        <f aca="false">IF(OR(VLOOKUP(A2428,Personal!$A$6:$F$112,5,FALSE())&lt;&gt;"Sí",N2428="No aplica"),0,'Catàleg GRAE'!D29)</f>
        <v>1</v>
      </c>
      <c r="I2428" s="20"/>
      <c r="J2428" s="20"/>
      <c r="K2428" s="20"/>
      <c r="L2428" s="21"/>
      <c r="M2428" s="21"/>
      <c r="N2428" s="20"/>
      <c r="O2428" s="20"/>
      <c r="P2428" s="19" t="str">
        <f aca="false">IF(I2428="","",I2428-H2428)</f>
        <v/>
      </c>
      <c r="Q2428" s="19" t="str">
        <f aca="true">IF(B2428="","",IF(N2428="No aplica","No aplica",IF(I2428="","Pendent",IF(N2428="Per substituir","Substituir",IF(OR(N2428="No localitzat",N2428="No lliurat"),"Reposar",IF(I2428&lt;H2428,"Reposar",IF(I2428&gt;H2428,"Revisar excedent",IF(AND(G2428="Sí",M2428&lt;&gt;"",M2428&lt;TODAY()),"EPI caducat",IF(AND(G2428="Sí",M2428&lt;&gt;"",M2428&lt;=TODAY()+90),"EPI caduca ≤90 dies",IF(OR(N2428="Deteriorat usable",N2428="Revisió necessària"),"Revisar","OK"))))))))))</f>
      </c>
      <c r="R2428" s="20"/>
    </row>
    <row r="2429" customFormat="false" ht="15" hidden="false" customHeight="false" outlineLevel="0" collapsed="false">
      <c r="A2429" s="19" t="n">
        <v>23</v>
      </c>
      <c r="B2429" s="19" t="n">
        <f aca="false">IFERROR(VLOOKUP(A2429,Personal!$A$6:$F$112,2,FALSE()),"")</f>
        <v>0</v>
      </c>
      <c r="C2429" s="19" t="str">
        <f aca="false">IFERROR(VLOOKUP(A2429,Personal!$A$6:$F$112,3,FALSE()),"")</f>
        <v>Olot</v>
      </c>
      <c r="D2429" s="19" t="s">
        <v>83</v>
      </c>
      <c r="E2429" s="19" t="s">
        <v>84</v>
      </c>
      <c r="F2429" s="19" t="s">
        <v>85</v>
      </c>
      <c r="G2429" s="19" t="s">
        <v>291</v>
      </c>
      <c r="H2429" s="19" t="n">
        <f aca="false">IF(OR(VLOOKUP(A2429,Personal!$A$6:$F$112,5,FALSE())&lt;&gt;"Sí",N2429="No aplica"),0,'Catàleg GRAE'!D30)</f>
        <v>2</v>
      </c>
      <c r="I2429" s="20"/>
      <c r="J2429" s="20"/>
      <c r="K2429" s="20"/>
      <c r="L2429" s="21"/>
      <c r="M2429" s="21"/>
      <c r="N2429" s="20"/>
      <c r="O2429" s="20"/>
      <c r="P2429" s="19" t="str">
        <f aca="false">IF(I2429="","",I2429-H2429)</f>
        <v/>
      </c>
      <c r="Q2429" s="19" t="str">
        <f aca="true">IF(B2429="","",IF(N2429="No aplica","No aplica",IF(I2429="","Pendent",IF(N2429="Per substituir","Substituir",IF(OR(N2429="No localitzat",N2429="No lliurat"),"Reposar",IF(I2429&lt;H2429,"Reposar",IF(I2429&gt;H2429,"Revisar excedent",IF(AND(G2429="Sí",M2429&lt;&gt;"",M2429&lt;TODAY()),"EPI caducat",IF(AND(G2429="Sí",M2429&lt;&gt;"",M2429&lt;=TODAY()+90),"EPI caduca ≤90 dies",IF(OR(N2429="Deteriorat usable",N2429="Revisió necessària"),"Revisar","OK"))))))))))</f>
      </c>
      <c r="R2429" s="20"/>
    </row>
    <row r="2430" customFormat="false" ht="15" hidden="false" customHeight="false" outlineLevel="0" collapsed="false">
      <c r="A2430" s="19" t="n">
        <v>23</v>
      </c>
      <c r="B2430" s="19" t="n">
        <f aca="false">IFERROR(VLOOKUP(A2430,Personal!$A$6:$F$112,2,FALSE()),"")</f>
        <v>0</v>
      </c>
      <c r="C2430" s="19" t="str">
        <f aca="false">IFERROR(VLOOKUP(A2430,Personal!$A$6:$F$112,3,FALSE()),"")</f>
        <v>Olot</v>
      </c>
      <c r="D2430" s="19" t="s">
        <v>83</v>
      </c>
      <c r="E2430" s="19" t="s">
        <v>86</v>
      </c>
      <c r="F2430" s="19" t="s">
        <v>87</v>
      </c>
      <c r="G2430" s="19" t="s">
        <v>291</v>
      </c>
      <c r="H2430" s="19" t="n">
        <f aca="false">IF(OR(VLOOKUP(A2430,Personal!$A$6:$F$112,5,FALSE())&lt;&gt;"Sí",N2430="No aplica"),0,'Catàleg GRAE'!D31)</f>
        <v>2</v>
      </c>
      <c r="I2430" s="20"/>
      <c r="J2430" s="20"/>
      <c r="K2430" s="20"/>
      <c r="L2430" s="21"/>
      <c r="M2430" s="21"/>
      <c r="N2430" s="20"/>
      <c r="O2430" s="20"/>
      <c r="P2430" s="19" t="str">
        <f aca="false">IF(I2430="","",I2430-H2430)</f>
        <v/>
      </c>
      <c r="Q2430" s="19" t="str">
        <f aca="true">IF(B2430="","",IF(N2430="No aplica","No aplica",IF(I2430="","Pendent",IF(N2430="Per substituir","Substituir",IF(OR(N2430="No localitzat",N2430="No lliurat"),"Reposar",IF(I2430&lt;H2430,"Reposar",IF(I2430&gt;H2430,"Revisar excedent",IF(AND(G2430="Sí",M2430&lt;&gt;"",M2430&lt;TODAY()),"EPI caducat",IF(AND(G2430="Sí",M2430&lt;&gt;"",M2430&lt;=TODAY()+90),"EPI caduca ≤90 dies",IF(OR(N2430="Deteriorat usable",N2430="Revisió necessària"),"Revisar","OK"))))))))))</f>
      </c>
      <c r="R2430" s="20"/>
    </row>
    <row r="2431" customFormat="false" ht="15" hidden="false" customHeight="false" outlineLevel="0" collapsed="false">
      <c r="A2431" s="19" t="n">
        <v>23</v>
      </c>
      <c r="B2431" s="19" t="n">
        <f aca="false">IFERROR(VLOOKUP(A2431,Personal!$A$6:$F$112,2,FALSE()),"")</f>
        <v>0</v>
      </c>
      <c r="C2431" s="19" t="str">
        <f aca="false">IFERROR(VLOOKUP(A2431,Personal!$A$6:$F$112,3,FALSE()),"")</f>
        <v>Olot</v>
      </c>
      <c r="D2431" s="19" t="s">
        <v>83</v>
      </c>
      <c r="E2431" s="19" t="s">
        <v>88</v>
      </c>
      <c r="F2431" s="19" t="s">
        <v>89</v>
      </c>
      <c r="G2431" s="19" t="s">
        <v>291</v>
      </c>
      <c r="H2431" s="19" t="n">
        <f aca="false">IF(OR(VLOOKUP(A2431,Personal!$A$6:$F$112,5,FALSE())&lt;&gt;"Sí",N2431="No aplica"),0,'Catàleg GRAE'!D32)</f>
        <v>2</v>
      </c>
      <c r="I2431" s="20"/>
      <c r="J2431" s="20"/>
      <c r="K2431" s="20"/>
      <c r="L2431" s="21"/>
      <c r="M2431" s="21"/>
      <c r="N2431" s="20"/>
      <c r="O2431" s="20"/>
      <c r="P2431" s="19" t="str">
        <f aca="false">IF(I2431="","",I2431-H2431)</f>
        <v/>
      </c>
      <c r="Q2431" s="19" t="str">
        <f aca="true">IF(B2431="","",IF(N2431="No aplica","No aplica",IF(I2431="","Pendent",IF(N2431="Per substituir","Substituir",IF(OR(N2431="No localitzat",N2431="No lliurat"),"Reposar",IF(I2431&lt;H2431,"Reposar",IF(I2431&gt;H2431,"Revisar excedent",IF(AND(G2431="Sí",M2431&lt;&gt;"",M2431&lt;TODAY()),"EPI caducat",IF(AND(G2431="Sí",M2431&lt;&gt;"",M2431&lt;=TODAY()+90),"EPI caduca ≤90 dies",IF(OR(N2431="Deteriorat usable",N2431="Revisió necessària"),"Revisar","OK"))))))))))</f>
      </c>
      <c r="R2431" s="20"/>
    </row>
    <row r="2432" customFormat="false" ht="15" hidden="false" customHeight="false" outlineLevel="0" collapsed="false">
      <c r="A2432" s="19" t="n">
        <v>23</v>
      </c>
      <c r="B2432" s="19" t="n">
        <f aca="false">IFERROR(VLOOKUP(A2432,Personal!$A$6:$F$112,2,FALSE()),"")</f>
        <v>0</v>
      </c>
      <c r="C2432" s="19" t="str">
        <f aca="false">IFERROR(VLOOKUP(A2432,Personal!$A$6:$F$112,3,FALSE()),"")</f>
        <v>Olot</v>
      </c>
      <c r="D2432" s="19" t="s">
        <v>83</v>
      </c>
      <c r="E2432" s="19" t="s">
        <v>90</v>
      </c>
      <c r="F2432" s="19" t="s">
        <v>91</v>
      </c>
      <c r="G2432" s="19" t="s">
        <v>291</v>
      </c>
      <c r="H2432" s="19" t="n">
        <f aca="false">IF(OR(VLOOKUP(A2432,Personal!$A$6:$F$112,5,FALSE())&lt;&gt;"Sí",N2432="No aplica"),0,'Catàleg GRAE'!D33)</f>
        <v>1</v>
      </c>
      <c r="I2432" s="20"/>
      <c r="J2432" s="20"/>
      <c r="K2432" s="20"/>
      <c r="L2432" s="21"/>
      <c r="M2432" s="21"/>
      <c r="N2432" s="20"/>
      <c r="O2432" s="20"/>
      <c r="P2432" s="19" t="str">
        <f aca="false">IF(I2432="","",I2432-H2432)</f>
        <v/>
      </c>
      <c r="Q2432" s="19" t="str">
        <f aca="true">IF(B2432="","",IF(N2432="No aplica","No aplica",IF(I2432="","Pendent",IF(N2432="Per substituir","Substituir",IF(OR(N2432="No localitzat",N2432="No lliurat"),"Reposar",IF(I2432&lt;H2432,"Reposar",IF(I2432&gt;H2432,"Revisar excedent",IF(AND(G2432="Sí",M2432&lt;&gt;"",M2432&lt;TODAY()),"EPI caducat",IF(AND(G2432="Sí",M2432&lt;&gt;"",M2432&lt;=TODAY()+90),"EPI caduca ≤90 dies",IF(OR(N2432="Deteriorat usable",N2432="Revisió necessària"),"Revisar","OK"))))))))))</f>
      </c>
      <c r="R2432" s="20"/>
    </row>
    <row r="2433" customFormat="false" ht="15" hidden="false" customHeight="false" outlineLevel="0" collapsed="false">
      <c r="A2433" s="19" t="n">
        <v>23</v>
      </c>
      <c r="B2433" s="19" t="n">
        <f aca="false">IFERROR(VLOOKUP(A2433,Personal!$A$6:$F$112,2,FALSE()),"")</f>
        <v>0</v>
      </c>
      <c r="C2433" s="19" t="str">
        <f aca="false">IFERROR(VLOOKUP(A2433,Personal!$A$6:$F$112,3,FALSE()),"")</f>
        <v>Olot</v>
      </c>
      <c r="D2433" s="19" t="s">
        <v>40</v>
      </c>
      <c r="E2433" s="19" t="s">
        <v>92</v>
      </c>
      <c r="F2433" s="19" t="s">
        <v>93</v>
      </c>
      <c r="G2433" s="19" t="s">
        <v>291</v>
      </c>
      <c r="H2433" s="19" t="n">
        <f aca="false">IF(OR(VLOOKUP(A2433,Personal!$A$6:$F$112,5,FALSE())&lt;&gt;"Sí",N2433="No aplica"),0,'Catàleg GRAE'!D34)</f>
        <v>1</v>
      </c>
      <c r="I2433" s="20"/>
      <c r="J2433" s="20"/>
      <c r="K2433" s="20"/>
      <c r="L2433" s="21"/>
      <c r="M2433" s="21"/>
      <c r="N2433" s="20"/>
      <c r="O2433" s="20"/>
      <c r="P2433" s="19" t="str">
        <f aca="false">IF(I2433="","",I2433-H2433)</f>
        <v/>
      </c>
      <c r="Q2433" s="19" t="str">
        <f aca="true">IF(B2433="","",IF(N2433="No aplica","No aplica",IF(I2433="","Pendent",IF(N2433="Per substituir","Substituir",IF(OR(N2433="No localitzat",N2433="No lliurat"),"Reposar",IF(I2433&lt;H2433,"Reposar",IF(I2433&gt;H2433,"Revisar excedent",IF(AND(G2433="Sí",M2433&lt;&gt;"",M2433&lt;TODAY()),"EPI caducat",IF(AND(G2433="Sí",M2433&lt;&gt;"",M2433&lt;=TODAY()+90),"EPI caduca ≤90 dies",IF(OR(N2433="Deteriorat usable",N2433="Revisió necessària"),"Revisar","OK"))))))))))</f>
      </c>
      <c r="R2433" s="20"/>
    </row>
    <row r="2434" customFormat="false" ht="15" hidden="false" customHeight="false" outlineLevel="0" collapsed="false">
      <c r="A2434" s="19" t="n">
        <v>23</v>
      </c>
      <c r="B2434" s="19" t="n">
        <f aca="false">IFERROR(VLOOKUP(A2434,Personal!$A$6:$F$112,2,FALSE()),"")</f>
        <v>0</v>
      </c>
      <c r="C2434" s="19" t="str">
        <f aca="false">IFERROR(VLOOKUP(A2434,Personal!$A$6:$F$112,3,FALSE()),"")</f>
        <v>Olot</v>
      </c>
      <c r="D2434" s="19" t="s">
        <v>94</v>
      </c>
      <c r="E2434" s="19" t="s">
        <v>95</v>
      </c>
      <c r="F2434" s="19" t="s">
        <v>96</v>
      </c>
      <c r="G2434" s="19" t="s">
        <v>291</v>
      </c>
      <c r="H2434" s="19" t="n">
        <f aca="false">IF(OR(VLOOKUP(A2434,Personal!$A$6:$F$112,5,FALSE())&lt;&gt;"Sí",N2434="No aplica"),0,'Catàleg GRAE'!D35)</f>
        <v>1</v>
      </c>
      <c r="I2434" s="20"/>
      <c r="J2434" s="20"/>
      <c r="K2434" s="20"/>
      <c r="L2434" s="21"/>
      <c r="M2434" s="21"/>
      <c r="N2434" s="20"/>
      <c r="O2434" s="20"/>
      <c r="P2434" s="19" t="str">
        <f aca="false">IF(I2434="","",I2434-H2434)</f>
        <v/>
      </c>
      <c r="Q2434" s="19" t="str">
        <f aca="true">IF(B2434="","",IF(N2434="No aplica","No aplica",IF(I2434="","Pendent",IF(N2434="Per substituir","Substituir",IF(OR(N2434="No localitzat",N2434="No lliurat"),"Reposar",IF(I2434&lt;H2434,"Reposar",IF(I2434&gt;H2434,"Revisar excedent",IF(AND(G2434="Sí",M2434&lt;&gt;"",M2434&lt;TODAY()),"EPI caducat",IF(AND(G2434="Sí",M2434&lt;&gt;"",M2434&lt;=TODAY()+90),"EPI caduca ≤90 dies",IF(OR(N2434="Deteriorat usable",N2434="Revisió necessària"),"Revisar","OK"))))))))))</f>
      </c>
      <c r="R2434" s="20"/>
    </row>
    <row r="2435" customFormat="false" ht="15" hidden="false" customHeight="false" outlineLevel="0" collapsed="false">
      <c r="A2435" s="19" t="n">
        <v>23</v>
      </c>
      <c r="B2435" s="19" t="n">
        <f aca="false">IFERROR(VLOOKUP(A2435,Personal!$A$6:$F$112,2,FALSE()),"")</f>
        <v>0</v>
      </c>
      <c r="C2435" s="19" t="str">
        <f aca="false">IFERROR(VLOOKUP(A2435,Personal!$A$6:$F$112,3,FALSE()),"")</f>
        <v>Olot</v>
      </c>
      <c r="D2435" s="19" t="s">
        <v>97</v>
      </c>
      <c r="E2435" s="19" t="s">
        <v>98</v>
      </c>
      <c r="F2435" s="19" t="s">
        <v>99</v>
      </c>
      <c r="G2435" s="19" t="s">
        <v>291</v>
      </c>
      <c r="H2435" s="19" t="n">
        <f aca="false">IF(OR(VLOOKUP(A2435,Personal!$A$6:$F$112,5,FALSE())&lt;&gt;"Sí",N2435="No aplica"),0,'Catàleg GRAE'!D36)</f>
        <v>3</v>
      </c>
      <c r="I2435" s="20"/>
      <c r="J2435" s="20"/>
      <c r="K2435" s="20"/>
      <c r="L2435" s="21"/>
      <c r="M2435" s="21"/>
      <c r="N2435" s="20"/>
      <c r="O2435" s="20"/>
      <c r="P2435" s="19" t="str">
        <f aca="false">IF(I2435="","",I2435-H2435)</f>
        <v/>
      </c>
      <c r="Q2435" s="19" t="str">
        <f aca="true">IF(B2435="","",IF(N2435="No aplica","No aplica",IF(I2435="","Pendent",IF(N2435="Per substituir","Substituir",IF(OR(N2435="No localitzat",N2435="No lliurat"),"Reposar",IF(I2435&lt;H2435,"Reposar",IF(I2435&gt;H2435,"Revisar excedent",IF(AND(G2435="Sí",M2435&lt;&gt;"",M2435&lt;TODAY()),"EPI caducat",IF(AND(G2435="Sí",M2435&lt;&gt;"",M2435&lt;=TODAY()+90),"EPI caduca ≤90 dies",IF(OR(N2435="Deteriorat usable",N2435="Revisió necessària"),"Revisar","OK"))))))))))</f>
      </c>
      <c r="R2435" s="20"/>
    </row>
    <row r="2436" customFormat="false" ht="15" hidden="false" customHeight="false" outlineLevel="0" collapsed="false">
      <c r="A2436" s="19" t="n">
        <v>23</v>
      </c>
      <c r="B2436" s="19" t="n">
        <f aca="false">IFERROR(VLOOKUP(A2436,Personal!$A$6:$F$112,2,FALSE()),"")</f>
        <v>0</v>
      </c>
      <c r="C2436" s="19" t="str">
        <f aca="false">IFERROR(VLOOKUP(A2436,Personal!$A$6:$F$112,3,FALSE()),"")</f>
        <v>Olot</v>
      </c>
      <c r="D2436" s="19" t="s">
        <v>97</v>
      </c>
      <c r="E2436" s="19" t="s">
        <v>100</v>
      </c>
      <c r="F2436" s="19" t="s">
        <v>101</v>
      </c>
      <c r="G2436" s="19" t="s">
        <v>291</v>
      </c>
      <c r="H2436" s="19" t="n">
        <f aca="false">IF(OR(VLOOKUP(A2436,Personal!$A$6:$F$112,5,FALSE())&lt;&gt;"Sí",N2436="No aplica"),0,'Catàleg GRAE'!D37)</f>
        <v>1</v>
      </c>
      <c r="I2436" s="20"/>
      <c r="J2436" s="20"/>
      <c r="K2436" s="20"/>
      <c r="L2436" s="21"/>
      <c r="M2436" s="21"/>
      <c r="N2436" s="20"/>
      <c r="O2436" s="20"/>
      <c r="P2436" s="19" t="str">
        <f aca="false">IF(I2436="","",I2436-H2436)</f>
        <v/>
      </c>
      <c r="Q2436" s="19" t="str">
        <f aca="true">IF(B2436="","",IF(N2436="No aplica","No aplica",IF(I2436="","Pendent",IF(N2436="Per substituir","Substituir",IF(OR(N2436="No localitzat",N2436="No lliurat"),"Reposar",IF(I2436&lt;H2436,"Reposar",IF(I2436&gt;H2436,"Revisar excedent",IF(AND(G2436="Sí",M2436&lt;&gt;"",M2436&lt;TODAY()),"EPI caducat",IF(AND(G2436="Sí",M2436&lt;&gt;"",M2436&lt;=TODAY()+90),"EPI caduca ≤90 dies",IF(OR(N2436="Deteriorat usable",N2436="Revisió necessària"),"Revisar","OK"))))))))))</f>
      </c>
      <c r="R2436" s="20"/>
    </row>
    <row r="2437" customFormat="false" ht="15" hidden="false" customHeight="false" outlineLevel="0" collapsed="false">
      <c r="A2437" s="19" t="n">
        <v>23</v>
      </c>
      <c r="B2437" s="19" t="n">
        <f aca="false">IFERROR(VLOOKUP(A2437,Personal!$A$6:$F$112,2,FALSE()),"")</f>
        <v>0</v>
      </c>
      <c r="C2437" s="19" t="str">
        <f aca="false">IFERROR(VLOOKUP(A2437,Personal!$A$6:$F$112,3,FALSE()),"")</f>
        <v>Olot</v>
      </c>
      <c r="D2437" s="19" t="s">
        <v>102</v>
      </c>
      <c r="E2437" s="19" t="s">
        <v>103</v>
      </c>
      <c r="F2437" s="19" t="s">
        <v>104</v>
      </c>
      <c r="G2437" s="19" t="s">
        <v>291</v>
      </c>
      <c r="H2437" s="19" t="n">
        <f aca="false">IF(OR(VLOOKUP(A2437,Personal!$A$6:$F$112,5,FALSE())&lt;&gt;"Sí",N2437="No aplica"),0,'Catàleg GRAE'!D38)</f>
        <v>1</v>
      </c>
      <c r="I2437" s="20"/>
      <c r="J2437" s="20"/>
      <c r="K2437" s="20"/>
      <c r="L2437" s="21"/>
      <c r="M2437" s="21"/>
      <c r="N2437" s="20"/>
      <c r="O2437" s="20"/>
      <c r="P2437" s="19" t="str">
        <f aca="false">IF(I2437="","",I2437-H2437)</f>
        <v/>
      </c>
      <c r="Q2437" s="19" t="str">
        <f aca="true">IF(B2437="","",IF(N2437="No aplica","No aplica",IF(I2437="","Pendent",IF(N2437="Per substituir","Substituir",IF(OR(N2437="No localitzat",N2437="No lliurat"),"Reposar",IF(I2437&lt;H2437,"Reposar",IF(I2437&gt;H2437,"Revisar excedent",IF(AND(G2437="Sí",M2437&lt;&gt;"",M2437&lt;TODAY()),"EPI caducat",IF(AND(G2437="Sí",M2437&lt;&gt;"",M2437&lt;=TODAY()+90),"EPI caduca ≤90 dies",IF(OR(N2437="Deteriorat usable",N2437="Revisió necessària"),"Revisar","OK"))))))))))</f>
      </c>
      <c r="R2437" s="20"/>
    </row>
    <row r="2438" customFormat="false" ht="15" hidden="false" customHeight="false" outlineLevel="0" collapsed="false">
      <c r="A2438" s="19" t="n">
        <v>23</v>
      </c>
      <c r="B2438" s="19" t="n">
        <f aca="false">IFERROR(VLOOKUP(A2438,Personal!$A$6:$F$112,2,FALSE()),"")</f>
        <v>0</v>
      </c>
      <c r="C2438" s="19" t="str">
        <f aca="false">IFERROR(VLOOKUP(A2438,Personal!$A$6:$F$112,3,FALSE()),"")</f>
        <v>Olot</v>
      </c>
      <c r="D2438" s="19" t="s">
        <v>97</v>
      </c>
      <c r="E2438" s="19" t="s">
        <v>105</v>
      </c>
      <c r="F2438" s="19" t="s">
        <v>106</v>
      </c>
      <c r="G2438" s="19" t="s">
        <v>291</v>
      </c>
      <c r="H2438" s="19" t="n">
        <f aca="false">IF(OR(VLOOKUP(A2438,Personal!$A$6:$F$112,5,FALSE())&lt;&gt;"Sí",N2438="No aplica"),0,'Catàleg GRAE'!D39)</f>
        <v>3</v>
      </c>
      <c r="I2438" s="20"/>
      <c r="J2438" s="20"/>
      <c r="K2438" s="20"/>
      <c r="L2438" s="21"/>
      <c r="M2438" s="21"/>
      <c r="N2438" s="20"/>
      <c r="O2438" s="20"/>
      <c r="P2438" s="19" t="str">
        <f aca="false">IF(I2438="","",I2438-H2438)</f>
        <v/>
      </c>
      <c r="Q2438" s="19" t="str">
        <f aca="true">IF(B2438="","",IF(N2438="No aplica","No aplica",IF(I2438="","Pendent",IF(N2438="Per substituir","Substituir",IF(OR(N2438="No localitzat",N2438="No lliurat"),"Reposar",IF(I2438&lt;H2438,"Reposar",IF(I2438&gt;H2438,"Revisar excedent",IF(AND(G2438="Sí",M2438&lt;&gt;"",M2438&lt;TODAY()),"EPI caducat",IF(AND(G2438="Sí",M2438&lt;&gt;"",M2438&lt;=TODAY()+90),"EPI caduca ≤90 dies",IF(OR(N2438="Deteriorat usable",N2438="Revisió necessària"),"Revisar","OK"))))))))))</f>
      </c>
      <c r="R2438" s="20"/>
    </row>
    <row r="2439" customFormat="false" ht="15" hidden="false" customHeight="false" outlineLevel="0" collapsed="false">
      <c r="A2439" s="19" t="n">
        <v>23</v>
      </c>
      <c r="B2439" s="19" t="n">
        <f aca="false">IFERROR(VLOOKUP(A2439,Personal!$A$6:$F$112,2,FALSE()),"")</f>
        <v>0</v>
      </c>
      <c r="C2439" s="19" t="str">
        <f aca="false">IFERROR(VLOOKUP(A2439,Personal!$A$6:$F$112,3,FALSE()),"")</f>
        <v>Olot</v>
      </c>
      <c r="D2439" s="19" t="s">
        <v>97</v>
      </c>
      <c r="E2439" s="19" t="s">
        <v>105</v>
      </c>
      <c r="F2439" s="19" t="s">
        <v>107</v>
      </c>
      <c r="G2439" s="19" t="s">
        <v>291</v>
      </c>
      <c r="H2439" s="19" t="n">
        <f aca="false">IF(OR(VLOOKUP(A2439,Personal!$A$6:$F$112,5,FALSE())&lt;&gt;"Sí",N2439="No aplica"),0,'Catàleg GRAE'!D40)</f>
        <v>3</v>
      </c>
      <c r="I2439" s="20"/>
      <c r="J2439" s="20"/>
      <c r="K2439" s="20"/>
      <c r="L2439" s="21"/>
      <c r="M2439" s="21"/>
      <c r="N2439" s="20"/>
      <c r="O2439" s="20"/>
      <c r="P2439" s="19" t="str">
        <f aca="false">IF(I2439="","",I2439-H2439)</f>
        <v/>
      </c>
      <c r="Q2439" s="19" t="str">
        <f aca="true">IF(B2439="","",IF(N2439="No aplica","No aplica",IF(I2439="","Pendent",IF(N2439="Per substituir","Substituir",IF(OR(N2439="No localitzat",N2439="No lliurat"),"Reposar",IF(I2439&lt;H2439,"Reposar",IF(I2439&gt;H2439,"Revisar excedent",IF(AND(G2439="Sí",M2439&lt;&gt;"",M2439&lt;TODAY()),"EPI caducat",IF(AND(G2439="Sí",M2439&lt;&gt;"",M2439&lt;=TODAY()+90),"EPI caduca ≤90 dies",IF(OR(N2439="Deteriorat usable",N2439="Revisió necessària"),"Revisar","OK"))))))))))</f>
      </c>
      <c r="R2439" s="20"/>
    </row>
    <row r="2440" customFormat="false" ht="15" hidden="false" customHeight="false" outlineLevel="0" collapsed="false">
      <c r="A2440" s="19" t="n">
        <v>23</v>
      </c>
      <c r="B2440" s="19" t="n">
        <f aca="false">IFERROR(VLOOKUP(A2440,Personal!$A$6:$F$112,2,FALSE()),"")</f>
        <v>0</v>
      </c>
      <c r="C2440" s="19" t="str">
        <f aca="false">IFERROR(VLOOKUP(A2440,Personal!$A$6:$F$112,3,FALSE()),"")</f>
        <v>Olot</v>
      </c>
      <c r="D2440" s="19" t="s">
        <v>97</v>
      </c>
      <c r="E2440" s="19" t="s">
        <v>108</v>
      </c>
      <c r="F2440" s="19" t="s">
        <v>109</v>
      </c>
      <c r="G2440" s="19" t="s">
        <v>291</v>
      </c>
      <c r="H2440" s="19" t="n">
        <f aca="false">IF(OR(VLOOKUP(A2440,Personal!$A$6:$F$112,5,FALSE())&lt;&gt;"Sí",N2440="No aplica"),0,'Catàleg GRAE'!D41)</f>
        <v>2</v>
      </c>
      <c r="I2440" s="20"/>
      <c r="J2440" s="20"/>
      <c r="K2440" s="20"/>
      <c r="L2440" s="21"/>
      <c r="M2440" s="21"/>
      <c r="N2440" s="20"/>
      <c r="O2440" s="20"/>
      <c r="P2440" s="19" t="str">
        <f aca="false">IF(I2440="","",I2440-H2440)</f>
        <v/>
      </c>
      <c r="Q2440" s="19" t="str">
        <f aca="true">IF(B2440="","",IF(N2440="No aplica","No aplica",IF(I2440="","Pendent",IF(N2440="Per substituir","Substituir",IF(OR(N2440="No localitzat",N2440="No lliurat"),"Reposar",IF(I2440&lt;H2440,"Reposar",IF(I2440&gt;H2440,"Revisar excedent",IF(AND(G2440="Sí",M2440&lt;&gt;"",M2440&lt;TODAY()),"EPI caducat",IF(AND(G2440="Sí",M2440&lt;&gt;"",M2440&lt;=TODAY()+90),"EPI caduca ≤90 dies",IF(OR(N2440="Deteriorat usable",N2440="Revisió necessària"),"Revisar","OK"))))))))))</f>
      </c>
      <c r="R2440" s="20"/>
    </row>
    <row r="2441" customFormat="false" ht="15" hidden="false" customHeight="false" outlineLevel="0" collapsed="false">
      <c r="A2441" s="19" t="n">
        <v>23</v>
      </c>
      <c r="B2441" s="19" t="n">
        <f aca="false">IFERROR(VLOOKUP(A2441,Personal!$A$6:$F$112,2,FALSE()),"")</f>
        <v>0</v>
      </c>
      <c r="C2441" s="19" t="str">
        <f aca="false">IFERROR(VLOOKUP(A2441,Personal!$A$6:$F$112,3,FALSE()),"")</f>
        <v>Olot</v>
      </c>
      <c r="D2441" s="19" t="s">
        <v>97</v>
      </c>
      <c r="E2441" s="19" t="s">
        <v>110</v>
      </c>
      <c r="F2441" s="19" t="s">
        <v>111</v>
      </c>
      <c r="G2441" s="19" t="s">
        <v>291</v>
      </c>
      <c r="H2441" s="19" t="n">
        <f aca="false">IF(OR(VLOOKUP(A2441,Personal!$A$6:$F$112,5,FALSE())&lt;&gt;"Sí",N2441="No aplica"),0,'Catàleg GRAE'!D42)</f>
        <v>1</v>
      </c>
      <c r="I2441" s="20"/>
      <c r="J2441" s="20"/>
      <c r="K2441" s="20"/>
      <c r="L2441" s="21"/>
      <c r="M2441" s="21"/>
      <c r="N2441" s="20"/>
      <c r="O2441" s="20"/>
      <c r="P2441" s="19" t="str">
        <f aca="false">IF(I2441="","",I2441-H2441)</f>
        <v/>
      </c>
      <c r="Q2441" s="19" t="str">
        <f aca="true">IF(B2441="","",IF(N2441="No aplica","No aplica",IF(I2441="","Pendent",IF(N2441="Per substituir","Substituir",IF(OR(N2441="No localitzat",N2441="No lliurat"),"Reposar",IF(I2441&lt;H2441,"Reposar",IF(I2441&gt;H2441,"Revisar excedent",IF(AND(G2441="Sí",M2441&lt;&gt;"",M2441&lt;TODAY()),"EPI caducat",IF(AND(G2441="Sí",M2441&lt;&gt;"",M2441&lt;=TODAY()+90),"EPI caduca ≤90 dies",IF(OR(N2441="Deteriorat usable",N2441="Revisió necessària"),"Revisar","OK"))))))))))</f>
      </c>
      <c r="R2441" s="20"/>
    </row>
    <row r="2442" customFormat="false" ht="15" hidden="false" customHeight="false" outlineLevel="0" collapsed="false">
      <c r="A2442" s="19" t="n">
        <v>23</v>
      </c>
      <c r="B2442" s="19" t="n">
        <f aca="false">IFERROR(VLOOKUP(A2442,Personal!$A$6:$F$112,2,FALSE()),"")</f>
        <v>0</v>
      </c>
      <c r="C2442" s="19" t="str">
        <f aca="false">IFERROR(VLOOKUP(A2442,Personal!$A$6:$F$112,3,FALSE()),"")</f>
        <v>Olot</v>
      </c>
      <c r="D2442" s="19" t="s">
        <v>112</v>
      </c>
      <c r="E2442" s="19" t="s">
        <v>113</v>
      </c>
      <c r="F2442" s="19" t="s">
        <v>114</v>
      </c>
      <c r="G2442" s="19" t="s">
        <v>291</v>
      </c>
      <c r="H2442" s="19" t="n">
        <f aca="false">IF(OR(VLOOKUP(A2442,Personal!$A$6:$F$112,5,FALSE())&lt;&gt;"Sí",N2442="No aplica"),0,'Catàleg GRAE'!D43)</f>
        <v>2</v>
      </c>
      <c r="I2442" s="20"/>
      <c r="J2442" s="20"/>
      <c r="K2442" s="20"/>
      <c r="L2442" s="21"/>
      <c r="M2442" s="21"/>
      <c r="N2442" s="20"/>
      <c r="O2442" s="20"/>
      <c r="P2442" s="19" t="str">
        <f aca="false">IF(I2442="","",I2442-H2442)</f>
        <v/>
      </c>
      <c r="Q2442" s="19" t="str">
        <f aca="true">IF(B2442="","",IF(N2442="No aplica","No aplica",IF(I2442="","Pendent",IF(N2442="Per substituir","Substituir",IF(OR(N2442="No localitzat",N2442="No lliurat"),"Reposar",IF(I2442&lt;H2442,"Reposar",IF(I2442&gt;H2442,"Revisar excedent",IF(AND(G2442="Sí",M2442&lt;&gt;"",M2442&lt;TODAY()),"EPI caducat",IF(AND(G2442="Sí",M2442&lt;&gt;"",M2442&lt;=TODAY()+90),"EPI caduca ≤90 dies",IF(OR(N2442="Deteriorat usable",N2442="Revisió necessària"),"Revisar","OK"))))))))))</f>
      </c>
      <c r="R2442" s="20"/>
    </row>
    <row r="2443" customFormat="false" ht="15" hidden="false" customHeight="false" outlineLevel="0" collapsed="false">
      <c r="A2443" s="19" t="n">
        <v>23</v>
      </c>
      <c r="B2443" s="19" t="n">
        <f aca="false">IFERROR(VLOOKUP(A2443,Personal!$A$6:$F$112,2,FALSE()),"")</f>
        <v>0</v>
      </c>
      <c r="C2443" s="19" t="str">
        <f aca="false">IFERROR(VLOOKUP(A2443,Personal!$A$6:$F$112,3,FALSE()),"")</f>
        <v>Olot</v>
      </c>
      <c r="D2443" s="19" t="s">
        <v>102</v>
      </c>
      <c r="E2443" s="19" t="s">
        <v>115</v>
      </c>
      <c r="F2443" s="19" t="s">
        <v>116</v>
      </c>
      <c r="G2443" s="19" t="s">
        <v>291</v>
      </c>
      <c r="H2443" s="19" t="n">
        <f aca="false">IF(OR(VLOOKUP(A2443,Personal!$A$6:$F$112,5,FALSE())&lt;&gt;"Sí",N2443="No aplica"),0,'Catàleg GRAE'!D44)</f>
        <v>1</v>
      </c>
      <c r="I2443" s="20"/>
      <c r="J2443" s="20"/>
      <c r="K2443" s="20"/>
      <c r="L2443" s="21"/>
      <c r="M2443" s="21"/>
      <c r="N2443" s="20"/>
      <c r="O2443" s="20"/>
      <c r="P2443" s="19" t="str">
        <f aca="false">IF(I2443="","",I2443-H2443)</f>
        <v/>
      </c>
      <c r="Q2443" s="19" t="str">
        <f aca="true">IF(B2443="","",IF(N2443="No aplica","No aplica",IF(I2443="","Pendent",IF(N2443="Per substituir","Substituir",IF(OR(N2443="No localitzat",N2443="No lliurat"),"Reposar",IF(I2443&lt;H2443,"Reposar",IF(I2443&gt;H2443,"Revisar excedent",IF(AND(G2443="Sí",M2443&lt;&gt;"",M2443&lt;TODAY()),"EPI caducat",IF(AND(G2443="Sí",M2443&lt;&gt;"",M2443&lt;=TODAY()+90),"EPI caduca ≤90 dies",IF(OR(N2443="Deteriorat usable",N2443="Revisió necessària"),"Revisar","OK"))))))))))</f>
      </c>
      <c r="R2443" s="20"/>
    </row>
    <row r="2444" customFormat="false" ht="15" hidden="false" customHeight="false" outlineLevel="0" collapsed="false">
      <c r="A2444" s="19" t="n">
        <v>23</v>
      </c>
      <c r="B2444" s="19" t="n">
        <f aca="false">IFERROR(VLOOKUP(A2444,Personal!$A$6:$F$112,2,FALSE()),"")</f>
        <v>0</v>
      </c>
      <c r="C2444" s="19" t="str">
        <f aca="false">IFERROR(VLOOKUP(A2444,Personal!$A$6:$F$112,3,FALSE()),"")</f>
        <v>Olot</v>
      </c>
      <c r="D2444" s="19" t="s">
        <v>102</v>
      </c>
      <c r="E2444" s="19" t="s">
        <v>117</v>
      </c>
      <c r="F2444" s="19" t="s">
        <v>118</v>
      </c>
      <c r="G2444" s="19" t="s">
        <v>272</v>
      </c>
      <c r="H2444" s="19" t="n">
        <f aca="false">IF(OR(VLOOKUP(A2444,Personal!$A$6:$F$112,5,FALSE())&lt;&gt;"Sí",N2444="No aplica"),0,'Catàleg GRAE'!D45)</f>
        <v>1</v>
      </c>
      <c r="I2444" s="20"/>
      <c r="J2444" s="20"/>
      <c r="K2444" s="20"/>
      <c r="L2444" s="21"/>
      <c r="M2444" s="21"/>
      <c r="N2444" s="20"/>
      <c r="O2444" s="20"/>
      <c r="P2444" s="19" t="str">
        <f aca="false">IF(I2444="","",I2444-H2444)</f>
        <v/>
      </c>
      <c r="Q2444" s="19" t="str">
        <f aca="true">IF(B2444="","",IF(N2444="No aplica","No aplica",IF(I2444="","Pendent",IF(N2444="Per substituir","Substituir",IF(OR(N2444="No localitzat",N2444="No lliurat"),"Reposar",IF(I2444&lt;H2444,"Reposar",IF(I2444&gt;H2444,"Revisar excedent",IF(AND(G2444="Sí",M2444&lt;&gt;"",M2444&lt;TODAY()),"EPI caducat",IF(AND(G2444="Sí",M2444&lt;&gt;"",M2444&lt;=TODAY()+90),"EPI caduca ≤90 dies",IF(OR(N2444="Deteriorat usable",N2444="Revisió necessària"),"Revisar","OK"))))))))))</f>
      </c>
      <c r="R2444" s="20"/>
    </row>
    <row r="2445" customFormat="false" ht="15" hidden="false" customHeight="false" outlineLevel="0" collapsed="false">
      <c r="A2445" s="19" t="n">
        <v>23</v>
      </c>
      <c r="B2445" s="19" t="n">
        <f aca="false">IFERROR(VLOOKUP(A2445,Personal!$A$6:$F$112,2,FALSE()),"")</f>
        <v>0</v>
      </c>
      <c r="C2445" s="19" t="str">
        <f aca="false">IFERROR(VLOOKUP(A2445,Personal!$A$6:$F$112,3,FALSE()),"")</f>
        <v>Olot</v>
      </c>
      <c r="D2445" s="19" t="s">
        <v>102</v>
      </c>
      <c r="E2445" s="19" t="s">
        <v>119</v>
      </c>
      <c r="F2445" s="19" t="s">
        <v>120</v>
      </c>
      <c r="G2445" s="19" t="s">
        <v>272</v>
      </c>
      <c r="H2445" s="19" t="n">
        <f aca="false">IF(OR(VLOOKUP(A2445,Personal!$A$6:$F$112,5,FALSE())&lt;&gt;"Sí",N2445="No aplica"),0,'Catàleg GRAE'!D46)</f>
        <v>1</v>
      </c>
      <c r="I2445" s="20"/>
      <c r="J2445" s="20"/>
      <c r="K2445" s="20"/>
      <c r="L2445" s="21"/>
      <c r="M2445" s="21"/>
      <c r="N2445" s="20"/>
      <c r="O2445" s="20"/>
      <c r="P2445" s="19" t="str">
        <f aca="false">IF(I2445="","",I2445-H2445)</f>
        <v/>
      </c>
      <c r="Q2445" s="19" t="str">
        <f aca="true">IF(B2445="","",IF(N2445="No aplica","No aplica",IF(I2445="","Pendent",IF(N2445="Per substituir","Substituir",IF(OR(N2445="No localitzat",N2445="No lliurat"),"Reposar",IF(I2445&lt;H2445,"Reposar",IF(I2445&gt;H2445,"Revisar excedent",IF(AND(G2445="Sí",M2445&lt;&gt;"",M2445&lt;TODAY()),"EPI caducat",IF(AND(G2445="Sí",M2445&lt;&gt;"",M2445&lt;=TODAY()+90),"EPI caduca ≤90 dies",IF(OR(N2445="Deteriorat usable",N2445="Revisió necessària"),"Revisar","OK"))))))))))</f>
      </c>
      <c r="R2445" s="20"/>
    </row>
    <row r="2446" customFormat="false" ht="15" hidden="false" customHeight="false" outlineLevel="0" collapsed="false">
      <c r="A2446" s="19" t="n">
        <v>23</v>
      </c>
      <c r="B2446" s="19" t="n">
        <f aca="false">IFERROR(VLOOKUP(A2446,Personal!$A$6:$F$112,2,FALSE()),"")</f>
        <v>0</v>
      </c>
      <c r="C2446" s="19" t="str">
        <f aca="false">IFERROR(VLOOKUP(A2446,Personal!$A$6:$F$112,3,FALSE()),"")</f>
        <v>Olot</v>
      </c>
      <c r="D2446" s="19" t="s">
        <v>97</v>
      </c>
      <c r="E2446" s="19" t="s">
        <v>121</v>
      </c>
      <c r="F2446" s="19" t="s">
        <v>122</v>
      </c>
      <c r="G2446" s="19" t="s">
        <v>291</v>
      </c>
      <c r="H2446" s="19" t="n">
        <f aca="false">IF(OR(VLOOKUP(A2446,Personal!$A$6:$F$112,5,FALSE())&lt;&gt;"Sí",N2446="No aplica"),0,'Catàleg GRAE'!D47)</f>
        <v>1</v>
      </c>
      <c r="I2446" s="20"/>
      <c r="J2446" s="20"/>
      <c r="K2446" s="20"/>
      <c r="L2446" s="21"/>
      <c r="M2446" s="21"/>
      <c r="N2446" s="20"/>
      <c r="O2446" s="20"/>
      <c r="P2446" s="19" t="str">
        <f aca="false">IF(I2446="","",I2446-H2446)</f>
        <v/>
      </c>
      <c r="Q2446" s="19" t="str">
        <f aca="true">IF(B2446="","",IF(N2446="No aplica","No aplica",IF(I2446="","Pendent",IF(N2446="Per substituir","Substituir",IF(OR(N2446="No localitzat",N2446="No lliurat"),"Reposar",IF(I2446&lt;H2446,"Reposar",IF(I2446&gt;H2446,"Revisar excedent",IF(AND(G2446="Sí",M2446&lt;&gt;"",M2446&lt;TODAY()),"EPI caducat",IF(AND(G2446="Sí",M2446&lt;&gt;"",M2446&lt;=TODAY()+90),"EPI caduca ≤90 dies",IF(OR(N2446="Deteriorat usable",N2446="Revisió necessària"),"Revisar","OK"))))))))))</f>
      </c>
      <c r="R2446" s="20"/>
    </row>
    <row r="2447" customFormat="false" ht="15" hidden="false" customHeight="false" outlineLevel="0" collapsed="false">
      <c r="A2447" s="19" t="n">
        <v>23</v>
      </c>
      <c r="B2447" s="19" t="n">
        <f aca="false">IFERROR(VLOOKUP(A2447,Personal!$A$6:$F$112,2,FALSE()),"")</f>
        <v>0</v>
      </c>
      <c r="C2447" s="19" t="str">
        <f aca="false">IFERROR(VLOOKUP(A2447,Personal!$A$6:$F$112,3,FALSE()),"")</f>
        <v>Olot</v>
      </c>
      <c r="D2447" s="19" t="s">
        <v>97</v>
      </c>
      <c r="E2447" s="19" t="s">
        <v>123</v>
      </c>
      <c r="F2447" s="19" t="s">
        <v>124</v>
      </c>
      <c r="G2447" s="19" t="s">
        <v>291</v>
      </c>
      <c r="H2447" s="19" t="n">
        <f aca="false">IF(OR(VLOOKUP(A2447,Personal!$A$6:$F$112,5,FALSE())&lt;&gt;"Sí",N2447="No aplica"),0,'Catàleg GRAE'!D48)</f>
        <v>1</v>
      </c>
      <c r="I2447" s="20"/>
      <c r="J2447" s="20"/>
      <c r="K2447" s="20"/>
      <c r="L2447" s="21"/>
      <c r="M2447" s="21"/>
      <c r="N2447" s="20"/>
      <c r="O2447" s="20"/>
      <c r="P2447" s="19" t="str">
        <f aca="false">IF(I2447="","",I2447-H2447)</f>
        <v/>
      </c>
      <c r="Q2447" s="19" t="str">
        <f aca="true">IF(B2447="","",IF(N2447="No aplica","No aplica",IF(I2447="","Pendent",IF(N2447="Per substituir","Substituir",IF(OR(N2447="No localitzat",N2447="No lliurat"),"Reposar",IF(I2447&lt;H2447,"Reposar",IF(I2447&gt;H2447,"Revisar excedent",IF(AND(G2447="Sí",M2447&lt;&gt;"",M2447&lt;TODAY()),"EPI caducat",IF(AND(G2447="Sí",M2447&lt;&gt;"",M2447&lt;=TODAY()+90),"EPI caduca ≤90 dies",IF(OR(N2447="Deteriorat usable",N2447="Revisió necessària"),"Revisar","OK"))))))))))</f>
      </c>
      <c r="R2447" s="20"/>
    </row>
    <row r="2448" customFormat="false" ht="15" hidden="false" customHeight="false" outlineLevel="0" collapsed="false">
      <c r="A2448" s="19" t="n">
        <v>23</v>
      </c>
      <c r="B2448" s="19" t="n">
        <f aca="false">IFERROR(VLOOKUP(A2448,Personal!$A$6:$F$112,2,FALSE()),"")</f>
        <v>0</v>
      </c>
      <c r="C2448" s="19" t="str">
        <f aca="false">IFERROR(VLOOKUP(A2448,Personal!$A$6:$F$112,3,FALSE()),"")</f>
        <v>Olot</v>
      </c>
      <c r="D2448" s="19" t="s">
        <v>125</v>
      </c>
      <c r="E2448" s="19" t="s">
        <v>126</v>
      </c>
      <c r="F2448" s="19" t="s">
        <v>127</v>
      </c>
      <c r="G2448" s="19" t="s">
        <v>272</v>
      </c>
      <c r="H2448" s="19" t="n">
        <f aca="false">IF(OR(VLOOKUP(A2448,Personal!$A$6:$F$112,5,FALSE())&lt;&gt;"Sí",N2448="No aplica"),0,'Catàleg GRAE'!D49)</f>
        <v>1</v>
      </c>
      <c r="I2448" s="20"/>
      <c r="J2448" s="20"/>
      <c r="K2448" s="20"/>
      <c r="L2448" s="21"/>
      <c r="M2448" s="21"/>
      <c r="N2448" s="20"/>
      <c r="O2448" s="20"/>
      <c r="P2448" s="19" t="str">
        <f aca="false">IF(I2448="","",I2448-H2448)</f>
        <v/>
      </c>
      <c r="Q2448" s="19" t="str">
        <f aca="true">IF(B2448="","",IF(N2448="No aplica","No aplica",IF(I2448="","Pendent",IF(N2448="Per substituir","Substituir",IF(OR(N2448="No localitzat",N2448="No lliurat"),"Reposar",IF(I2448&lt;H2448,"Reposar",IF(I2448&gt;H2448,"Revisar excedent",IF(AND(G2448="Sí",M2448&lt;&gt;"",M2448&lt;TODAY()),"EPI caducat",IF(AND(G2448="Sí",M2448&lt;&gt;"",M2448&lt;=TODAY()+90),"EPI caduca ≤90 dies",IF(OR(N2448="Deteriorat usable",N2448="Revisió necessària"),"Revisar","OK"))))))))))</f>
      </c>
      <c r="R2448" s="20"/>
    </row>
    <row r="2449" customFormat="false" ht="15" hidden="false" customHeight="false" outlineLevel="0" collapsed="false">
      <c r="A2449" s="19" t="n">
        <v>23</v>
      </c>
      <c r="B2449" s="19" t="n">
        <f aca="false">IFERROR(VLOOKUP(A2449,Personal!$A$6:$F$112,2,FALSE()),"")</f>
        <v>0</v>
      </c>
      <c r="C2449" s="19" t="str">
        <f aca="false">IFERROR(VLOOKUP(A2449,Personal!$A$6:$F$112,3,FALSE()),"")</f>
        <v>Olot</v>
      </c>
      <c r="D2449" s="19" t="s">
        <v>125</v>
      </c>
      <c r="E2449" s="19" t="s">
        <v>128</v>
      </c>
      <c r="F2449" s="19" t="s">
        <v>129</v>
      </c>
      <c r="G2449" s="19" t="s">
        <v>272</v>
      </c>
      <c r="H2449" s="19" t="n">
        <f aca="false">IF(OR(VLOOKUP(A2449,Personal!$A$6:$F$112,5,FALSE())&lt;&gt;"Sí",N2449="No aplica"),0,'Catàleg GRAE'!D50)</f>
        <v>1</v>
      </c>
      <c r="I2449" s="20"/>
      <c r="J2449" s="20"/>
      <c r="K2449" s="20"/>
      <c r="L2449" s="21"/>
      <c r="M2449" s="21"/>
      <c r="N2449" s="20"/>
      <c r="O2449" s="20"/>
      <c r="P2449" s="19" t="str">
        <f aca="false">IF(I2449="","",I2449-H2449)</f>
        <v/>
      </c>
      <c r="Q2449" s="19" t="str">
        <f aca="true">IF(B2449="","",IF(N2449="No aplica","No aplica",IF(I2449="","Pendent",IF(N2449="Per substituir","Substituir",IF(OR(N2449="No localitzat",N2449="No lliurat"),"Reposar",IF(I2449&lt;H2449,"Reposar",IF(I2449&gt;H2449,"Revisar excedent",IF(AND(G2449="Sí",M2449&lt;&gt;"",M2449&lt;TODAY()),"EPI caducat",IF(AND(G2449="Sí",M2449&lt;&gt;"",M2449&lt;=TODAY()+90),"EPI caduca ≤90 dies",IF(OR(N2449="Deteriorat usable",N2449="Revisió necessària"),"Revisar","OK"))))))))))</f>
      </c>
      <c r="R2449" s="20"/>
    </row>
    <row r="2450" customFormat="false" ht="15" hidden="false" customHeight="false" outlineLevel="0" collapsed="false">
      <c r="A2450" s="19" t="n">
        <v>23</v>
      </c>
      <c r="B2450" s="19" t="n">
        <f aca="false">IFERROR(VLOOKUP(A2450,Personal!$A$6:$F$112,2,FALSE()),"")</f>
        <v>0</v>
      </c>
      <c r="C2450" s="19" t="str">
        <f aca="false">IFERROR(VLOOKUP(A2450,Personal!$A$6:$F$112,3,FALSE()),"")</f>
        <v>Olot</v>
      </c>
      <c r="D2450" s="19" t="s">
        <v>125</v>
      </c>
      <c r="E2450" s="19" t="s">
        <v>130</v>
      </c>
      <c r="F2450" s="19" t="s">
        <v>131</v>
      </c>
      <c r="G2450" s="19" t="s">
        <v>291</v>
      </c>
      <c r="H2450" s="19" t="n">
        <f aca="false">IF(OR(VLOOKUP(A2450,Personal!$A$6:$F$112,5,FALSE())&lt;&gt;"Sí",N2450="No aplica"),0,'Catàleg GRAE'!D51)</f>
        <v>1</v>
      </c>
      <c r="I2450" s="20"/>
      <c r="J2450" s="20"/>
      <c r="K2450" s="20"/>
      <c r="L2450" s="21"/>
      <c r="M2450" s="21"/>
      <c r="N2450" s="20"/>
      <c r="O2450" s="20"/>
      <c r="P2450" s="19" t="str">
        <f aca="false">IF(I2450="","",I2450-H2450)</f>
        <v/>
      </c>
      <c r="Q2450" s="19" t="str">
        <f aca="true">IF(B2450="","",IF(N2450="No aplica","No aplica",IF(I2450="","Pendent",IF(N2450="Per substituir","Substituir",IF(OR(N2450="No localitzat",N2450="No lliurat"),"Reposar",IF(I2450&lt;H2450,"Reposar",IF(I2450&gt;H2450,"Revisar excedent",IF(AND(G2450="Sí",M2450&lt;&gt;"",M2450&lt;TODAY()),"EPI caducat",IF(AND(G2450="Sí",M2450&lt;&gt;"",M2450&lt;=TODAY()+90),"EPI caduca ≤90 dies",IF(OR(N2450="Deteriorat usable",N2450="Revisió necessària"),"Revisar","OK"))))))))))</f>
      </c>
      <c r="R2450" s="20"/>
    </row>
    <row r="2451" customFormat="false" ht="15" hidden="false" customHeight="false" outlineLevel="0" collapsed="false">
      <c r="A2451" s="19" t="n">
        <v>23</v>
      </c>
      <c r="B2451" s="19" t="n">
        <f aca="false">IFERROR(VLOOKUP(A2451,Personal!$A$6:$F$112,2,FALSE()),"")</f>
        <v>0</v>
      </c>
      <c r="C2451" s="19" t="str">
        <f aca="false">IFERROR(VLOOKUP(A2451,Personal!$A$6:$F$112,3,FALSE()),"")</f>
        <v>Olot</v>
      </c>
      <c r="D2451" s="19" t="s">
        <v>132</v>
      </c>
      <c r="E2451" s="19" t="s">
        <v>133</v>
      </c>
      <c r="F2451" s="19" t="s">
        <v>134</v>
      </c>
      <c r="G2451" s="19" t="s">
        <v>291</v>
      </c>
      <c r="H2451" s="19" t="n">
        <f aca="false">IF(OR(VLOOKUP(A2451,Personal!$A$6:$F$112,5,FALSE())&lt;&gt;"Sí",N2451="No aplica"),0,'Catàleg GRAE'!D52)</f>
        <v>1</v>
      </c>
      <c r="I2451" s="20"/>
      <c r="J2451" s="20"/>
      <c r="K2451" s="20"/>
      <c r="L2451" s="21"/>
      <c r="M2451" s="21"/>
      <c r="N2451" s="20"/>
      <c r="O2451" s="20"/>
      <c r="P2451" s="19" t="str">
        <f aca="false">IF(I2451="","",I2451-H2451)</f>
        <v/>
      </c>
      <c r="Q2451" s="19" t="str">
        <f aca="true">IF(B2451="","",IF(N2451="No aplica","No aplica",IF(I2451="","Pendent",IF(N2451="Per substituir","Substituir",IF(OR(N2451="No localitzat",N2451="No lliurat"),"Reposar",IF(I2451&lt;H2451,"Reposar",IF(I2451&gt;H2451,"Revisar excedent",IF(AND(G2451="Sí",M2451&lt;&gt;"",M2451&lt;TODAY()),"EPI caducat",IF(AND(G2451="Sí",M2451&lt;&gt;"",M2451&lt;=TODAY()+90),"EPI caduca ≤90 dies",IF(OR(N2451="Deteriorat usable",N2451="Revisió necessària"),"Revisar","OK"))))))))))</f>
      </c>
      <c r="R2451" s="20"/>
    </row>
    <row r="2452" customFormat="false" ht="15" hidden="false" customHeight="false" outlineLevel="0" collapsed="false">
      <c r="A2452" s="19" t="n">
        <v>23</v>
      </c>
      <c r="B2452" s="19" t="n">
        <f aca="false">IFERROR(VLOOKUP(A2452,Personal!$A$6:$F$112,2,FALSE()),"")</f>
        <v>0</v>
      </c>
      <c r="C2452" s="19" t="str">
        <f aca="false">IFERROR(VLOOKUP(A2452,Personal!$A$6:$F$112,3,FALSE()),"")</f>
        <v>Olot</v>
      </c>
      <c r="D2452" s="19" t="s">
        <v>94</v>
      </c>
      <c r="E2452" s="19" t="s">
        <v>135</v>
      </c>
      <c r="F2452" s="19" t="s">
        <v>136</v>
      </c>
      <c r="G2452" s="19" t="s">
        <v>291</v>
      </c>
      <c r="H2452" s="19" t="n">
        <f aca="false">IF(OR(VLOOKUP(A2452,Personal!$A$6:$F$112,5,FALSE())&lt;&gt;"Sí",N2452="No aplica"),0,'Catàleg GRAE'!D53)</f>
        <v>1</v>
      </c>
      <c r="I2452" s="20"/>
      <c r="J2452" s="20"/>
      <c r="K2452" s="20"/>
      <c r="L2452" s="21"/>
      <c r="M2452" s="21"/>
      <c r="N2452" s="20"/>
      <c r="O2452" s="20"/>
      <c r="P2452" s="19" t="str">
        <f aca="false">IF(I2452="","",I2452-H2452)</f>
        <v/>
      </c>
      <c r="Q2452" s="19" t="str">
        <f aca="true">IF(B2452="","",IF(N2452="No aplica","No aplica",IF(I2452="","Pendent",IF(N2452="Per substituir","Substituir",IF(OR(N2452="No localitzat",N2452="No lliurat"),"Reposar",IF(I2452&lt;H2452,"Reposar",IF(I2452&gt;H2452,"Revisar excedent",IF(AND(G2452="Sí",M2452&lt;&gt;"",M2452&lt;TODAY()),"EPI caducat",IF(AND(G2452="Sí",M2452&lt;&gt;"",M2452&lt;=TODAY()+90),"EPI caduca ≤90 dies",IF(OR(N2452="Deteriorat usable",N2452="Revisió necessària"),"Revisar","OK"))))))))))</f>
      </c>
      <c r="R2452" s="20"/>
    </row>
    <row r="2453" customFormat="false" ht="15" hidden="false" customHeight="false" outlineLevel="0" collapsed="false">
      <c r="A2453" s="19" t="n">
        <v>23</v>
      </c>
      <c r="B2453" s="19" t="n">
        <f aca="false">IFERROR(VLOOKUP(A2453,Personal!$A$6:$F$112,2,FALSE()),"")</f>
        <v>0</v>
      </c>
      <c r="C2453" s="19" t="str">
        <f aca="false">IFERROR(VLOOKUP(A2453,Personal!$A$6:$F$112,3,FALSE()),"")</f>
        <v>Olot</v>
      </c>
      <c r="D2453" s="19" t="s">
        <v>137</v>
      </c>
      <c r="E2453" s="19" t="s">
        <v>138</v>
      </c>
      <c r="F2453" s="19" t="s">
        <v>139</v>
      </c>
      <c r="G2453" s="19" t="s">
        <v>291</v>
      </c>
      <c r="H2453" s="19" t="n">
        <f aca="false">IF(OR(VLOOKUP(A2453,Personal!$A$6:$F$112,5,FALSE())&lt;&gt;"Sí",N2453="No aplica"),0,'Catàleg GRAE'!D54)</f>
        <v>1</v>
      </c>
      <c r="I2453" s="20"/>
      <c r="J2453" s="20"/>
      <c r="K2453" s="20"/>
      <c r="L2453" s="21"/>
      <c r="M2453" s="21"/>
      <c r="N2453" s="20"/>
      <c r="O2453" s="20"/>
      <c r="P2453" s="19" t="str">
        <f aca="false">IF(I2453="","",I2453-H2453)</f>
        <v/>
      </c>
      <c r="Q2453" s="19" t="str">
        <f aca="true">IF(B2453="","",IF(N2453="No aplica","No aplica",IF(I2453="","Pendent",IF(N2453="Per substituir","Substituir",IF(OR(N2453="No localitzat",N2453="No lliurat"),"Reposar",IF(I2453&lt;H2453,"Reposar",IF(I2453&gt;H2453,"Revisar excedent",IF(AND(G2453="Sí",M2453&lt;&gt;"",M2453&lt;TODAY()),"EPI caducat",IF(AND(G2453="Sí",M2453&lt;&gt;"",M2453&lt;=TODAY()+90),"EPI caduca ≤90 dies",IF(OR(N2453="Deteriorat usable",N2453="Revisió necessària"),"Revisar","OK"))))))))))</f>
      </c>
      <c r="R2453" s="20"/>
    </row>
    <row r="2454" customFormat="false" ht="15" hidden="false" customHeight="false" outlineLevel="0" collapsed="false">
      <c r="A2454" s="19" t="n">
        <v>23</v>
      </c>
      <c r="B2454" s="19" t="n">
        <f aca="false">IFERROR(VLOOKUP(A2454,Personal!$A$6:$F$112,2,FALSE()),"")</f>
        <v>0</v>
      </c>
      <c r="C2454" s="19" t="str">
        <f aca="false">IFERROR(VLOOKUP(A2454,Personal!$A$6:$F$112,3,FALSE()),"")</f>
        <v>Olot</v>
      </c>
      <c r="D2454" s="19" t="s">
        <v>94</v>
      </c>
      <c r="E2454" s="19" t="s">
        <v>140</v>
      </c>
      <c r="F2454" s="19" t="s">
        <v>141</v>
      </c>
      <c r="G2454" s="19" t="s">
        <v>291</v>
      </c>
      <c r="H2454" s="19" t="n">
        <f aca="false">IF(OR(VLOOKUP(A2454,Personal!$A$6:$F$112,5,FALSE())&lt;&gt;"Sí",N2454="No aplica"),0,'Catàleg GRAE'!D55)</f>
        <v>1</v>
      </c>
      <c r="I2454" s="20"/>
      <c r="J2454" s="20"/>
      <c r="K2454" s="20"/>
      <c r="L2454" s="21"/>
      <c r="M2454" s="21"/>
      <c r="N2454" s="20"/>
      <c r="O2454" s="20"/>
      <c r="P2454" s="19" t="str">
        <f aca="false">IF(I2454="","",I2454-H2454)</f>
        <v/>
      </c>
      <c r="Q2454" s="19" t="str">
        <f aca="true">IF(B2454="","",IF(N2454="No aplica","No aplica",IF(I2454="","Pendent",IF(N2454="Per substituir","Substituir",IF(OR(N2454="No localitzat",N2454="No lliurat"),"Reposar",IF(I2454&lt;H2454,"Reposar",IF(I2454&gt;H2454,"Revisar excedent",IF(AND(G2454="Sí",M2454&lt;&gt;"",M2454&lt;TODAY()),"EPI caducat",IF(AND(G2454="Sí",M2454&lt;&gt;"",M2454&lt;=TODAY()+90),"EPI caduca ≤90 dies",IF(OR(N2454="Deteriorat usable",N2454="Revisió necessària"),"Revisar","OK"))))))))))</f>
      </c>
      <c r="R2454" s="20"/>
    </row>
    <row r="2455" customFormat="false" ht="15" hidden="false" customHeight="false" outlineLevel="0" collapsed="false">
      <c r="A2455" s="19" t="n">
        <v>23</v>
      </c>
      <c r="B2455" s="19" t="n">
        <f aca="false">IFERROR(VLOOKUP(A2455,Personal!$A$6:$F$112,2,FALSE()),"")</f>
        <v>0</v>
      </c>
      <c r="C2455" s="19" t="str">
        <f aca="false">IFERROR(VLOOKUP(A2455,Personal!$A$6:$F$112,3,FALSE()),"")</f>
        <v>Olot</v>
      </c>
      <c r="D2455" s="19" t="s">
        <v>142</v>
      </c>
      <c r="E2455" s="19" t="s">
        <v>143</v>
      </c>
      <c r="F2455" s="19" t="s">
        <v>144</v>
      </c>
      <c r="G2455" s="19" t="s">
        <v>291</v>
      </c>
      <c r="H2455" s="19" t="n">
        <f aca="false">IF(OR(VLOOKUP(A2455,Personal!$A$6:$F$112,5,FALSE())&lt;&gt;"Sí",N2455="No aplica"),0,'Catàleg GRAE'!D56)</f>
        <v>1</v>
      </c>
      <c r="I2455" s="20"/>
      <c r="J2455" s="20"/>
      <c r="K2455" s="20"/>
      <c r="L2455" s="21"/>
      <c r="M2455" s="21"/>
      <c r="N2455" s="20"/>
      <c r="O2455" s="20"/>
      <c r="P2455" s="19" t="str">
        <f aca="false">IF(I2455="","",I2455-H2455)</f>
        <v/>
      </c>
      <c r="Q2455" s="19" t="str">
        <f aca="true">IF(B2455="","",IF(N2455="No aplica","No aplica",IF(I2455="","Pendent",IF(N2455="Per substituir","Substituir",IF(OR(N2455="No localitzat",N2455="No lliurat"),"Reposar",IF(I2455&lt;H2455,"Reposar",IF(I2455&gt;H2455,"Revisar excedent",IF(AND(G2455="Sí",M2455&lt;&gt;"",M2455&lt;TODAY()),"EPI caducat",IF(AND(G2455="Sí",M2455&lt;&gt;"",M2455&lt;=TODAY()+90),"EPI caduca ≤90 dies",IF(OR(N2455="Deteriorat usable",N2455="Revisió necessària"),"Revisar","OK"))))))))))</f>
      </c>
      <c r="R2455" s="20"/>
    </row>
    <row r="2456" customFormat="false" ht="15" hidden="false" customHeight="false" outlineLevel="0" collapsed="false">
      <c r="A2456" s="19" t="n">
        <v>23</v>
      </c>
      <c r="B2456" s="19" t="n">
        <f aca="false">IFERROR(VLOOKUP(A2456,Personal!$A$6:$F$112,2,FALSE()),"")</f>
        <v>0</v>
      </c>
      <c r="C2456" s="19" t="str">
        <f aca="false">IFERROR(VLOOKUP(A2456,Personal!$A$6:$F$112,3,FALSE()),"")</f>
        <v>Olot</v>
      </c>
      <c r="D2456" s="19" t="s">
        <v>112</v>
      </c>
      <c r="E2456" s="19" t="s">
        <v>145</v>
      </c>
      <c r="F2456" s="19" t="s">
        <v>146</v>
      </c>
      <c r="G2456" s="19" t="s">
        <v>291</v>
      </c>
      <c r="H2456" s="19" t="n">
        <f aca="false">IF(OR(VLOOKUP(A2456,Personal!$A$6:$F$112,5,FALSE())&lt;&gt;"Sí",N2456="No aplica"),0,'Catàleg GRAE'!D57)</f>
        <v>1</v>
      </c>
      <c r="I2456" s="20"/>
      <c r="J2456" s="20"/>
      <c r="K2456" s="20"/>
      <c r="L2456" s="21"/>
      <c r="M2456" s="21"/>
      <c r="N2456" s="20"/>
      <c r="O2456" s="20"/>
      <c r="P2456" s="19" t="str">
        <f aca="false">IF(I2456="","",I2456-H2456)</f>
        <v/>
      </c>
      <c r="Q2456" s="19" t="str">
        <f aca="true">IF(B2456="","",IF(N2456="No aplica","No aplica",IF(I2456="","Pendent",IF(N2456="Per substituir","Substituir",IF(OR(N2456="No localitzat",N2456="No lliurat"),"Reposar",IF(I2456&lt;H2456,"Reposar",IF(I2456&gt;H2456,"Revisar excedent",IF(AND(G2456="Sí",M2456&lt;&gt;"",M2456&lt;TODAY()),"EPI caducat",IF(AND(G2456="Sí",M2456&lt;&gt;"",M2456&lt;=TODAY()+90),"EPI caduca ≤90 dies",IF(OR(N2456="Deteriorat usable",N2456="Revisió necessària"),"Revisar","OK"))))))))))</f>
      </c>
      <c r="R2456" s="20"/>
    </row>
    <row r="2457" customFormat="false" ht="15" hidden="false" customHeight="false" outlineLevel="0" collapsed="false">
      <c r="A2457" s="19" t="n">
        <v>23</v>
      </c>
      <c r="B2457" s="19" t="n">
        <f aca="false">IFERROR(VLOOKUP(A2457,Personal!$A$6:$F$112,2,FALSE()),"")</f>
        <v>0</v>
      </c>
      <c r="C2457" s="19" t="str">
        <f aca="false">IFERROR(VLOOKUP(A2457,Personal!$A$6:$F$112,3,FALSE()),"")</f>
        <v>Olot</v>
      </c>
      <c r="D2457" s="19" t="s">
        <v>137</v>
      </c>
      <c r="E2457" s="19" t="s">
        <v>147</v>
      </c>
      <c r="F2457" s="19" t="s">
        <v>148</v>
      </c>
      <c r="G2457" s="19" t="s">
        <v>291</v>
      </c>
      <c r="H2457" s="19" t="n">
        <f aca="false">IF(OR(VLOOKUP(A2457,Personal!$A$6:$F$112,5,FALSE())&lt;&gt;"Sí",N2457="No aplica"),0,'Catàleg GRAE'!D58)</f>
        <v>1</v>
      </c>
      <c r="I2457" s="20"/>
      <c r="J2457" s="20"/>
      <c r="K2457" s="20"/>
      <c r="L2457" s="21"/>
      <c r="M2457" s="21"/>
      <c r="N2457" s="20"/>
      <c r="O2457" s="20"/>
      <c r="P2457" s="19" t="str">
        <f aca="false">IF(I2457="","",I2457-H2457)</f>
        <v/>
      </c>
      <c r="Q2457" s="19" t="str">
        <f aca="true">IF(B2457="","",IF(N2457="No aplica","No aplica",IF(I2457="","Pendent",IF(N2457="Per substituir","Substituir",IF(OR(N2457="No localitzat",N2457="No lliurat"),"Reposar",IF(I2457&lt;H2457,"Reposar",IF(I2457&gt;H2457,"Revisar excedent",IF(AND(G2457="Sí",M2457&lt;&gt;"",M2457&lt;TODAY()),"EPI caducat",IF(AND(G2457="Sí",M2457&lt;&gt;"",M2457&lt;=TODAY()+90),"EPI caduca ≤90 dies",IF(OR(N2457="Deteriorat usable",N2457="Revisió necessària"),"Revisar","OK"))))))))))</f>
      </c>
      <c r="R2457" s="20"/>
    </row>
    <row r="2458" customFormat="false" ht="15" hidden="false" customHeight="false" outlineLevel="0" collapsed="false">
      <c r="A2458" s="19" t="n">
        <v>23</v>
      </c>
      <c r="B2458" s="19" t="n">
        <f aca="false">IFERROR(VLOOKUP(A2458,Personal!$A$6:$F$112,2,FALSE()),"")</f>
        <v>0</v>
      </c>
      <c r="C2458" s="19" t="str">
        <f aca="false">IFERROR(VLOOKUP(A2458,Personal!$A$6:$F$112,3,FALSE()),"")</f>
        <v>Olot</v>
      </c>
      <c r="D2458" s="19" t="s">
        <v>125</v>
      </c>
      <c r="E2458" s="19" t="s">
        <v>149</v>
      </c>
      <c r="F2458" s="19" t="s">
        <v>150</v>
      </c>
      <c r="G2458" s="19" t="s">
        <v>291</v>
      </c>
      <c r="H2458" s="19" t="n">
        <f aca="false">IF(OR(VLOOKUP(A2458,Personal!$A$6:$F$112,5,FALSE())&lt;&gt;"Sí",N2458="No aplica"),0,'Catàleg GRAE'!D59)</f>
        <v>1</v>
      </c>
      <c r="I2458" s="20"/>
      <c r="J2458" s="20"/>
      <c r="K2458" s="20"/>
      <c r="L2458" s="21"/>
      <c r="M2458" s="21"/>
      <c r="N2458" s="20"/>
      <c r="O2458" s="20"/>
      <c r="P2458" s="19" t="str">
        <f aca="false">IF(I2458="","",I2458-H2458)</f>
        <v/>
      </c>
      <c r="Q2458" s="19" t="str">
        <f aca="true">IF(B2458="","",IF(N2458="No aplica","No aplica",IF(I2458="","Pendent",IF(N2458="Per substituir","Substituir",IF(OR(N2458="No localitzat",N2458="No lliurat"),"Reposar",IF(I2458&lt;H2458,"Reposar",IF(I2458&gt;H2458,"Revisar excedent",IF(AND(G2458="Sí",M2458&lt;&gt;"",M2458&lt;TODAY()),"EPI caducat",IF(AND(G2458="Sí",M2458&lt;&gt;"",M2458&lt;=TODAY()+90),"EPI caduca ≤90 dies",IF(OR(N2458="Deteriorat usable",N2458="Revisió necessària"),"Revisar","OK"))))))))))</f>
      </c>
      <c r="R2458" s="20"/>
    </row>
    <row r="2459" customFormat="false" ht="15" hidden="false" customHeight="false" outlineLevel="0" collapsed="false">
      <c r="A2459" s="19" t="n">
        <v>23</v>
      </c>
      <c r="B2459" s="19" t="n">
        <f aca="false">IFERROR(VLOOKUP(A2459,Personal!$A$6:$F$112,2,FALSE()),"")</f>
        <v>0</v>
      </c>
      <c r="C2459" s="19" t="str">
        <f aca="false">IFERROR(VLOOKUP(A2459,Personal!$A$6:$F$112,3,FALSE()),"")</f>
        <v>Olot</v>
      </c>
      <c r="D2459" s="19" t="s">
        <v>125</v>
      </c>
      <c r="E2459" s="19" t="s">
        <v>151</v>
      </c>
      <c r="F2459" s="19" t="s">
        <v>152</v>
      </c>
      <c r="G2459" s="19" t="s">
        <v>291</v>
      </c>
      <c r="H2459" s="19" t="n">
        <f aca="false">IF(OR(VLOOKUP(A2459,Personal!$A$6:$F$112,5,FALSE())&lt;&gt;"Sí",N2459="No aplica"),0,'Catàleg GRAE'!D60)</f>
        <v>1</v>
      </c>
      <c r="I2459" s="20"/>
      <c r="J2459" s="20"/>
      <c r="K2459" s="20"/>
      <c r="L2459" s="21"/>
      <c r="M2459" s="21"/>
      <c r="N2459" s="20"/>
      <c r="O2459" s="20"/>
      <c r="P2459" s="19" t="str">
        <f aca="false">IF(I2459="","",I2459-H2459)</f>
        <v/>
      </c>
      <c r="Q2459" s="19" t="str">
        <f aca="true">IF(B2459="","",IF(N2459="No aplica","No aplica",IF(I2459="","Pendent",IF(N2459="Per substituir","Substituir",IF(OR(N2459="No localitzat",N2459="No lliurat"),"Reposar",IF(I2459&lt;H2459,"Reposar",IF(I2459&gt;H2459,"Revisar excedent",IF(AND(G2459="Sí",M2459&lt;&gt;"",M2459&lt;TODAY()),"EPI caducat",IF(AND(G2459="Sí",M2459&lt;&gt;"",M2459&lt;=TODAY()+90),"EPI caduca ≤90 dies",IF(OR(N2459="Deteriorat usable",N2459="Revisió necessària"),"Revisar","OK"))))))))))</f>
      </c>
      <c r="R2459" s="20"/>
    </row>
    <row r="2460" customFormat="false" ht="15" hidden="false" customHeight="false" outlineLevel="0" collapsed="false">
      <c r="A2460" s="19" t="n">
        <v>23</v>
      </c>
      <c r="B2460" s="19" t="n">
        <f aca="false">IFERROR(VLOOKUP(A2460,Personal!$A$6:$F$112,2,FALSE()),"")</f>
        <v>0</v>
      </c>
      <c r="C2460" s="19" t="str">
        <f aca="false">IFERROR(VLOOKUP(A2460,Personal!$A$6:$F$112,3,FALSE()),"")</f>
        <v>Olot</v>
      </c>
      <c r="D2460" s="19" t="s">
        <v>153</v>
      </c>
      <c r="E2460" s="19" t="s">
        <v>154</v>
      </c>
      <c r="F2460" s="19" t="s">
        <v>155</v>
      </c>
      <c r="G2460" s="19" t="s">
        <v>291</v>
      </c>
      <c r="H2460" s="19" t="n">
        <f aca="false">IF(OR(VLOOKUP(A2460,Personal!$A$6:$F$112,5,FALSE())&lt;&gt;"Sí",N2460="No aplica"),0,'Catàleg GRAE'!D61)</f>
        <v>1</v>
      </c>
      <c r="I2460" s="20"/>
      <c r="J2460" s="20"/>
      <c r="K2460" s="20"/>
      <c r="L2460" s="21"/>
      <c r="M2460" s="21"/>
      <c r="N2460" s="20"/>
      <c r="O2460" s="20"/>
      <c r="P2460" s="19" t="str">
        <f aca="false">IF(I2460="","",I2460-H2460)</f>
        <v/>
      </c>
      <c r="Q2460" s="19" t="str">
        <f aca="true">IF(B2460="","",IF(N2460="No aplica","No aplica",IF(I2460="","Pendent",IF(N2460="Per substituir","Substituir",IF(OR(N2460="No localitzat",N2460="No lliurat"),"Reposar",IF(I2460&lt;H2460,"Reposar",IF(I2460&gt;H2460,"Revisar excedent",IF(AND(G2460="Sí",M2460&lt;&gt;"",M2460&lt;TODAY()),"EPI caducat",IF(AND(G2460="Sí",M2460&lt;&gt;"",M2460&lt;=TODAY()+90),"EPI caduca ≤90 dies",IF(OR(N2460="Deteriorat usable",N2460="Revisió necessària"),"Revisar","OK"))))))))))</f>
      </c>
      <c r="R2460" s="20"/>
    </row>
    <row r="2461" customFormat="false" ht="15" hidden="false" customHeight="false" outlineLevel="0" collapsed="false">
      <c r="A2461" s="19" t="n">
        <v>23</v>
      </c>
      <c r="B2461" s="19" t="n">
        <f aca="false">IFERROR(VLOOKUP(A2461,Personal!$A$6:$F$112,2,FALSE()),"")</f>
        <v>0</v>
      </c>
      <c r="C2461" s="19" t="str">
        <f aca="false">IFERROR(VLOOKUP(A2461,Personal!$A$6:$F$112,3,FALSE()),"")</f>
        <v>Olot</v>
      </c>
      <c r="D2461" s="19" t="s">
        <v>37</v>
      </c>
      <c r="E2461" s="19" t="s">
        <v>156</v>
      </c>
      <c r="F2461" s="19" t="s">
        <v>157</v>
      </c>
      <c r="G2461" s="19" t="s">
        <v>291</v>
      </c>
      <c r="H2461" s="19" t="n">
        <f aca="false">IF(OR(VLOOKUP(A2461,Personal!$A$6:$F$112,5,FALSE())&lt;&gt;"Sí",N2461="No aplica"),0,'Catàleg GRAE'!D62)</f>
        <v>1</v>
      </c>
      <c r="I2461" s="20"/>
      <c r="J2461" s="20"/>
      <c r="K2461" s="20"/>
      <c r="L2461" s="21"/>
      <c r="M2461" s="21"/>
      <c r="N2461" s="20"/>
      <c r="O2461" s="20"/>
      <c r="P2461" s="19" t="str">
        <f aca="false">IF(I2461="","",I2461-H2461)</f>
        <v/>
      </c>
      <c r="Q2461" s="19" t="str">
        <f aca="true">IF(B2461="","",IF(N2461="No aplica","No aplica",IF(I2461="","Pendent",IF(N2461="Per substituir","Substituir",IF(OR(N2461="No localitzat",N2461="No lliurat"),"Reposar",IF(I2461&lt;H2461,"Reposar",IF(I2461&gt;H2461,"Revisar excedent",IF(AND(G2461="Sí",M2461&lt;&gt;"",M2461&lt;TODAY()),"EPI caducat",IF(AND(G2461="Sí",M2461&lt;&gt;"",M2461&lt;=TODAY()+90),"EPI caduca ≤90 dies",IF(OR(N2461="Deteriorat usable",N2461="Revisió necessària"),"Revisar","OK"))))))))))</f>
      </c>
      <c r="R2461" s="20"/>
    </row>
    <row r="2462" customFormat="false" ht="15" hidden="false" customHeight="false" outlineLevel="0" collapsed="false">
      <c r="A2462" s="19" t="n">
        <v>23</v>
      </c>
      <c r="B2462" s="19" t="n">
        <f aca="false">IFERROR(VLOOKUP(A2462,Personal!$A$6:$F$112,2,FALSE()),"")</f>
        <v>0</v>
      </c>
      <c r="C2462" s="19" t="str">
        <f aca="false">IFERROR(VLOOKUP(A2462,Personal!$A$6:$F$112,3,FALSE()),"")</f>
        <v>Olot</v>
      </c>
      <c r="D2462" s="19" t="s">
        <v>37</v>
      </c>
      <c r="E2462" s="19" t="s">
        <v>158</v>
      </c>
      <c r="F2462" s="19" t="s">
        <v>159</v>
      </c>
      <c r="G2462" s="19" t="s">
        <v>291</v>
      </c>
      <c r="H2462" s="19" t="n">
        <f aca="false">IF(OR(VLOOKUP(A2462,Personal!$A$6:$F$112,5,FALSE())&lt;&gt;"Sí",N2462="No aplica"),0,'Catàleg GRAE'!D63)</f>
        <v>1</v>
      </c>
      <c r="I2462" s="20"/>
      <c r="J2462" s="20"/>
      <c r="K2462" s="20"/>
      <c r="L2462" s="21"/>
      <c r="M2462" s="21"/>
      <c r="N2462" s="20"/>
      <c r="O2462" s="20"/>
      <c r="P2462" s="19" t="str">
        <f aca="false">IF(I2462="","",I2462-H2462)</f>
        <v/>
      </c>
      <c r="Q2462" s="19" t="str">
        <f aca="true">IF(B2462="","",IF(N2462="No aplica","No aplica",IF(I2462="","Pendent",IF(N2462="Per substituir","Substituir",IF(OR(N2462="No localitzat",N2462="No lliurat"),"Reposar",IF(I2462&lt;H2462,"Reposar",IF(I2462&gt;H2462,"Revisar excedent",IF(AND(G2462="Sí",M2462&lt;&gt;"",M2462&lt;TODAY()),"EPI caducat",IF(AND(G2462="Sí",M2462&lt;&gt;"",M2462&lt;=TODAY()+90),"EPI caduca ≤90 dies",IF(OR(N2462="Deteriorat usable",N2462="Revisió necessària"),"Revisar","OK"))))))))))</f>
      </c>
      <c r="R2462" s="20"/>
    </row>
    <row r="2463" customFormat="false" ht="15" hidden="false" customHeight="false" outlineLevel="0" collapsed="false">
      <c r="A2463" s="19" t="n">
        <v>23</v>
      </c>
      <c r="B2463" s="19" t="n">
        <f aca="false">IFERROR(VLOOKUP(A2463,Personal!$A$6:$F$112,2,FALSE()),"")</f>
        <v>0</v>
      </c>
      <c r="C2463" s="19" t="str">
        <f aca="false">IFERROR(VLOOKUP(A2463,Personal!$A$6:$F$112,3,FALSE()),"")</f>
        <v>Olot</v>
      </c>
      <c r="D2463" s="19" t="s">
        <v>160</v>
      </c>
      <c r="E2463" s="19" t="s">
        <v>161</v>
      </c>
      <c r="F2463" s="19" t="s">
        <v>162</v>
      </c>
      <c r="G2463" s="19" t="s">
        <v>291</v>
      </c>
      <c r="H2463" s="19" t="n">
        <f aca="false">IF(OR(VLOOKUP(A2463,Personal!$A$6:$F$112,5,FALSE())&lt;&gt;"Sí",N2463="No aplica"),0,'Catàleg GRAE'!D64)</f>
        <v>1</v>
      </c>
      <c r="I2463" s="20"/>
      <c r="J2463" s="20"/>
      <c r="K2463" s="20"/>
      <c r="L2463" s="21"/>
      <c r="M2463" s="21"/>
      <c r="N2463" s="20"/>
      <c r="O2463" s="20"/>
      <c r="P2463" s="19" t="str">
        <f aca="false">IF(I2463="","",I2463-H2463)</f>
        <v/>
      </c>
      <c r="Q2463" s="19" t="str">
        <f aca="true">IF(B2463="","",IF(N2463="No aplica","No aplica",IF(I2463="","Pendent",IF(N2463="Per substituir","Substituir",IF(OR(N2463="No localitzat",N2463="No lliurat"),"Reposar",IF(I2463&lt;H2463,"Reposar",IF(I2463&gt;H2463,"Revisar excedent",IF(AND(G2463="Sí",M2463&lt;&gt;"",M2463&lt;TODAY()),"EPI caducat",IF(AND(G2463="Sí",M2463&lt;&gt;"",M2463&lt;=TODAY()+90),"EPI caduca ≤90 dies",IF(OR(N2463="Deteriorat usable",N2463="Revisió necessària"),"Revisar","OK"))))))))))</f>
      </c>
      <c r="R2463" s="20"/>
    </row>
    <row r="2464" customFormat="false" ht="15" hidden="false" customHeight="false" outlineLevel="0" collapsed="false">
      <c r="A2464" s="19" t="n">
        <v>23</v>
      </c>
      <c r="B2464" s="19" t="n">
        <f aca="false">IFERROR(VLOOKUP(A2464,Personal!$A$6:$F$112,2,FALSE()),"")</f>
        <v>0</v>
      </c>
      <c r="C2464" s="19" t="str">
        <f aca="false">IFERROR(VLOOKUP(A2464,Personal!$A$6:$F$112,3,FALSE()),"")</f>
        <v>Olot</v>
      </c>
      <c r="D2464" s="19" t="s">
        <v>137</v>
      </c>
      <c r="E2464" s="19" t="s">
        <v>163</v>
      </c>
      <c r="F2464" s="19" t="s">
        <v>164</v>
      </c>
      <c r="G2464" s="19" t="s">
        <v>272</v>
      </c>
      <c r="H2464" s="19" t="n">
        <f aca="false">IF(OR(VLOOKUP(A2464,Personal!$A$6:$F$112,5,FALSE())&lt;&gt;"Sí",N2464="No aplica"),0,'Catàleg GRAE'!D65)</f>
        <v>1</v>
      </c>
      <c r="I2464" s="20"/>
      <c r="J2464" s="20"/>
      <c r="K2464" s="20"/>
      <c r="L2464" s="21"/>
      <c r="M2464" s="21"/>
      <c r="N2464" s="20"/>
      <c r="O2464" s="20"/>
      <c r="P2464" s="19" t="str">
        <f aca="false">IF(I2464="","",I2464-H2464)</f>
        <v/>
      </c>
      <c r="Q2464" s="19" t="str">
        <f aca="true">IF(B2464="","",IF(N2464="No aplica","No aplica",IF(I2464="","Pendent",IF(N2464="Per substituir","Substituir",IF(OR(N2464="No localitzat",N2464="No lliurat"),"Reposar",IF(I2464&lt;H2464,"Reposar",IF(I2464&gt;H2464,"Revisar excedent",IF(AND(G2464="Sí",M2464&lt;&gt;"",M2464&lt;TODAY()),"EPI caducat",IF(AND(G2464="Sí",M2464&lt;&gt;"",M2464&lt;=TODAY()+90),"EPI caduca ≤90 dies",IF(OR(N2464="Deteriorat usable",N2464="Revisió necessària"),"Revisar","OK"))))))))))</f>
      </c>
      <c r="R2464" s="20"/>
    </row>
    <row r="2465" customFormat="false" ht="15" hidden="false" customHeight="false" outlineLevel="0" collapsed="false">
      <c r="A2465" s="19" t="n">
        <v>23</v>
      </c>
      <c r="B2465" s="19" t="n">
        <f aca="false">IFERROR(VLOOKUP(A2465,Personal!$A$6:$F$112,2,FALSE()),"")</f>
        <v>0</v>
      </c>
      <c r="C2465" s="19" t="str">
        <f aca="false">IFERROR(VLOOKUP(A2465,Personal!$A$6:$F$112,3,FALSE()),"")</f>
        <v>Olot</v>
      </c>
      <c r="D2465" s="19" t="s">
        <v>132</v>
      </c>
      <c r="E2465" s="19" t="s">
        <v>165</v>
      </c>
      <c r="F2465" s="19" t="s">
        <v>166</v>
      </c>
      <c r="G2465" s="19" t="s">
        <v>272</v>
      </c>
      <c r="H2465" s="19" t="n">
        <f aca="false">IF(OR(VLOOKUP(A2465,Personal!$A$6:$F$112,5,FALSE())&lt;&gt;"Sí",N2465="No aplica"),0,'Catàleg GRAE'!D66)</f>
        <v>1</v>
      </c>
      <c r="I2465" s="20"/>
      <c r="J2465" s="20"/>
      <c r="K2465" s="20"/>
      <c r="L2465" s="21"/>
      <c r="M2465" s="21"/>
      <c r="N2465" s="20"/>
      <c r="O2465" s="20"/>
      <c r="P2465" s="19" t="str">
        <f aca="false">IF(I2465="","",I2465-H2465)</f>
        <v/>
      </c>
      <c r="Q2465" s="19" t="str">
        <f aca="true">IF(B2465="","",IF(N2465="No aplica","No aplica",IF(I2465="","Pendent",IF(N2465="Per substituir","Substituir",IF(OR(N2465="No localitzat",N2465="No lliurat"),"Reposar",IF(I2465&lt;H2465,"Reposar",IF(I2465&gt;H2465,"Revisar excedent",IF(AND(G2465="Sí",M2465&lt;&gt;"",M2465&lt;TODAY()),"EPI caducat",IF(AND(G2465="Sí",M2465&lt;&gt;"",M2465&lt;=TODAY()+90),"EPI caduca ≤90 dies",IF(OR(N2465="Deteriorat usable",N2465="Revisió necessària"),"Revisar","OK"))))))))))</f>
      </c>
      <c r="R2465" s="20"/>
    </row>
    <row r="2466" customFormat="false" ht="15" hidden="false" customHeight="false" outlineLevel="0" collapsed="false">
      <c r="A2466" s="19" t="n">
        <v>23</v>
      </c>
      <c r="B2466" s="19" t="n">
        <f aca="false">IFERROR(VLOOKUP(A2466,Personal!$A$6:$F$112,2,FALSE()),"")</f>
        <v>0</v>
      </c>
      <c r="C2466" s="19" t="str">
        <f aca="false">IFERROR(VLOOKUP(A2466,Personal!$A$6:$F$112,3,FALSE()),"")</f>
        <v>Olot</v>
      </c>
      <c r="D2466" s="19" t="s">
        <v>71</v>
      </c>
      <c r="E2466" s="19" t="s">
        <v>167</v>
      </c>
      <c r="F2466" s="19" t="s">
        <v>168</v>
      </c>
      <c r="G2466" s="19" t="s">
        <v>291</v>
      </c>
      <c r="H2466" s="19" t="n">
        <f aca="false">IF(OR(VLOOKUP(A2466,Personal!$A$6:$F$112,5,FALSE())&lt;&gt;"Sí",N2466="No aplica"),0,'Catàleg GRAE'!D67)</f>
        <v>1</v>
      </c>
      <c r="I2466" s="20"/>
      <c r="J2466" s="20"/>
      <c r="K2466" s="20"/>
      <c r="L2466" s="21"/>
      <c r="M2466" s="21"/>
      <c r="N2466" s="20"/>
      <c r="O2466" s="20"/>
      <c r="P2466" s="19" t="str">
        <f aca="false">IF(I2466="","",I2466-H2466)</f>
        <v/>
      </c>
      <c r="Q2466" s="19" t="str">
        <f aca="true">IF(B2466="","",IF(N2466="No aplica","No aplica",IF(I2466="","Pendent",IF(N2466="Per substituir","Substituir",IF(OR(N2466="No localitzat",N2466="No lliurat"),"Reposar",IF(I2466&lt;H2466,"Reposar",IF(I2466&gt;H2466,"Revisar excedent",IF(AND(G2466="Sí",M2466&lt;&gt;"",M2466&lt;TODAY()),"EPI caducat",IF(AND(G2466="Sí",M2466&lt;&gt;"",M2466&lt;=TODAY()+90),"EPI caduca ≤90 dies",IF(OR(N2466="Deteriorat usable",N2466="Revisió necessària"),"Revisar","OK"))))))))))</f>
      </c>
      <c r="R2466" s="20"/>
    </row>
    <row r="2467" customFormat="false" ht="15" hidden="false" customHeight="false" outlineLevel="0" collapsed="false">
      <c r="A2467" s="19" t="n">
        <v>23</v>
      </c>
      <c r="B2467" s="19" t="n">
        <f aca="false">IFERROR(VLOOKUP(A2467,Personal!$A$6:$F$112,2,FALSE()),"")</f>
        <v>0</v>
      </c>
      <c r="C2467" s="19" t="str">
        <f aca="false">IFERROR(VLOOKUP(A2467,Personal!$A$6:$F$112,3,FALSE()),"")</f>
        <v>Olot</v>
      </c>
      <c r="D2467" s="19" t="s">
        <v>132</v>
      </c>
      <c r="E2467" s="19" t="s">
        <v>169</v>
      </c>
      <c r="F2467" s="19" t="s">
        <v>170</v>
      </c>
      <c r="G2467" s="19" t="s">
        <v>272</v>
      </c>
      <c r="H2467" s="19" t="n">
        <f aca="false">IF(OR(VLOOKUP(A2467,Personal!$A$6:$F$112,5,FALSE())&lt;&gt;"Sí",N2467="No aplica"),0,'Catàleg GRAE'!D68)</f>
        <v>1</v>
      </c>
      <c r="I2467" s="20"/>
      <c r="J2467" s="20"/>
      <c r="K2467" s="20"/>
      <c r="L2467" s="21"/>
      <c r="M2467" s="21"/>
      <c r="N2467" s="20"/>
      <c r="O2467" s="20"/>
      <c r="P2467" s="19" t="str">
        <f aca="false">IF(I2467="","",I2467-H2467)</f>
        <v/>
      </c>
      <c r="Q2467" s="19" t="str">
        <f aca="true">IF(B2467="","",IF(N2467="No aplica","No aplica",IF(I2467="","Pendent",IF(N2467="Per substituir","Substituir",IF(OR(N2467="No localitzat",N2467="No lliurat"),"Reposar",IF(I2467&lt;H2467,"Reposar",IF(I2467&gt;H2467,"Revisar excedent",IF(AND(G2467="Sí",M2467&lt;&gt;"",M2467&lt;TODAY()),"EPI caducat",IF(AND(G2467="Sí",M2467&lt;&gt;"",M2467&lt;=TODAY()+90),"EPI caduca ≤90 dies",IF(OR(N2467="Deteriorat usable",N2467="Revisió necessària"),"Revisar","OK"))))))))))</f>
      </c>
      <c r="R2467" s="20"/>
    </row>
    <row r="2468" customFormat="false" ht="15" hidden="false" customHeight="false" outlineLevel="0" collapsed="false">
      <c r="A2468" s="19" t="n">
        <v>23</v>
      </c>
      <c r="B2468" s="19" t="n">
        <f aca="false">IFERROR(VLOOKUP(A2468,Personal!$A$6:$F$112,2,FALSE()),"")</f>
        <v>0</v>
      </c>
      <c r="C2468" s="19" t="str">
        <f aca="false">IFERROR(VLOOKUP(A2468,Personal!$A$6:$F$112,3,FALSE()),"")</f>
        <v>Olot</v>
      </c>
      <c r="D2468" s="19" t="s">
        <v>142</v>
      </c>
      <c r="E2468" s="19" t="s">
        <v>171</v>
      </c>
      <c r="F2468" s="19" t="s">
        <v>172</v>
      </c>
      <c r="G2468" s="19" t="s">
        <v>272</v>
      </c>
      <c r="H2468" s="19" t="n">
        <f aca="false">IF(OR(VLOOKUP(A2468,Personal!$A$6:$F$112,5,FALSE())&lt;&gt;"Sí",N2468="No aplica"),0,'Catàleg GRAE'!D69)</f>
        <v>1</v>
      </c>
      <c r="I2468" s="20"/>
      <c r="J2468" s="20"/>
      <c r="K2468" s="20"/>
      <c r="L2468" s="21"/>
      <c r="M2468" s="21"/>
      <c r="N2468" s="20"/>
      <c r="O2468" s="20"/>
      <c r="P2468" s="19" t="str">
        <f aca="false">IF(I2468="","",I2468-H2468)</f>
        <v/>
      </c>
      <c r="Q2468" s="19" t="str">
        <f aca="true">IF(B2468="","",IF(N2468="No aplica","No aplica",IF(I2468="","Pendent",IF(N2468="Per substituir","Substituir",IF(OR(N2468="No localitzat",N2468="No lliurat"),"Reposar",IF(I2468&lt;H2468,"Reposar",IF(I2468&gt;H2468,"Revisar excedent",IF(AND(G2468="Sí",M2468&lt;&gt;"",M2468&lt;TODAY()),"EPI caducat",IF(AND(G2468="Sí",M2468&lt;&gt;"",M2468&lt;=TODAY()+90),"EPI caduca ≤90 dies",IF(OR(N2468="Deteriorat usable",N2468="Revisió necessària"),"Revisar","OK"))))))))))</f>
      </c>
      <c r="R2468" s="20"/>
    </row>
    <row r="2469" customFormat="false" ht="15" hidden="false" customHeight="false" outlineLevel="0" collapsed="false">
      <c r="A2469" s="19" t="n">
        <v>23</v>
      </c>
      <c r="B2469" s="19" t="n">
        <f aca="false">IFERROR(VLOOKUP(A2469,Personal!$A$6:$F$112,2,FALSE()),"")</f>
        <v>0</v>
      </c>
      <c r="C2469" s="19" t="str">
        <f aca="false">IFERROR(VLOOKUP(A2469,Personal!$A$6:$F$112,3,FALSE()),"")</f>
        <v>Olot</v>
      </c>
      <c r="D2469" s="19" t="s">
        <v>132</v>
      </c>
      <c r="E2469" s="19" t="s">
        <v>173</v>
      </c>
      <c r="F2469" s="19" t="s">
        <v>174</v>
      </c>
      <c r="G2469" s="19" t="s">
        <v>272</v>
      </c>
      <c r="H2469" s="19" t="n">
        <f aca="false">IF(OR(VLOOKUP(A2469,Personal!$A$6:$F$112,5,FALSE())&lt;&gt;"Sí",N2469="No aplica"),0,'Catàleg GRAE'!D70)</f>
        <v>1</v>
      </c>
      <c r="I2469" s="20"/>
      <c r="J2469" s="20"/>
      <c r="K2469" s="20"/>
      <c r="L2469" s="21"/>
      <c r="M2469" s="21"/>
      <c r="N2469" s="20"/>
      <c r="O2469" s="20"/>
      <c r="P2469" s="19" t="str">
        <f aca="false">IF(I2469="","",I2469-H2469)</f>
        <v/>
      </c>
      <c r="Q2469" s="19" t="str">
        <f aca="true">IF(B2469="","",IF(N2469="No aplica","No aplica",IF(I2469="","Pendent",IF(N2469="Per substituir","Substituir",IF(OR(N2469="No localitzat",N2469="No lliurat"),"Reposar",IF(I2469&lt;H2469,"Reposar",IF(I2469&gt;H2469,"Revisar excedent",IF(AND(G2469="Sí",M2469&lt;&gt;"",M2469&lt;TODAY()),"EPI caducat",IF(AND(G2469="Sí",M2469&lt;&gt;"",M2469&lt;=TODAY()+90),"EPI caduca ≤90 dies",IF(OR(N2469="Deteriorat usable",N2469="Revisió necessària"),"Revisar","OK"))))))))))</f>
      </c>
      <c r="R2469" s="20"/>
    </row>
    <row r="2470" customFormat="false" ht="15" hidden="false" customHeight="false" outlineLevel="0" collapsed="false">
      <c r="A2470" s="19" t="n">
        <v>23</v>
      </c>
      <c r="B2470" s="19" t="n">
        <f aca="false">IFERROR(VLOOKUP(A2470,Personal!$A$6:$F$112,2,FALSE()),"")</f>
        <v>0</v>
      </c>
      <c r="C2470" s="19" t="str">
        <f aca="false">IFERROR(VLOOKUP(A2470,Personal!$A$6:$F$112,3,FALSE()),"")</f>
        <v>Olot</v>
      </c>
      <c r="D2470" s="19" t="s">
        <v>132</v>
      </c>
      <c r="E2470" s="19" t="s">
        <v>175</v>
      </c>
      <c r="F2470" s="19" t="s">
        <v>176</v>
      </c>
      <c r="G2470" s="19" t="s">
        <v>272</v>
      </c>
      <c r="H2470" s="19" t="n">
        <f aca="false">IF(OR(VLOOKUP(A2470,Personal!$A$6:$F$112,5,FALSE())&lt;&gt;"Sí",N2470="No aplica"),0,'Catàleg GRAE'!D71)</f>
        <v>1</v>
      </c>
      <c r="I2470" s="20"/>
      <c r="J2470" s="20"/>
      <c r="K2470" s="20"/>
      <c r="L2470" s="21"/>
      <c r="M2470" s="21"/>
      <c r="N2470" s="20"/>
      <c r="O2470" s="20"/>
      <c r="P2470" s="19" t="str">
        <f aca="false">IF(I2470="","",I2470-H2470)</f>
        <v/>
      </c>
      <c r="Q2470" s="19" t="str">
        <f aca="true">IF(B2470="","",IF(N2470="No aplica","No aplica",IF(I2470="","Pendent",IF(N2470="Per substituir","Substituir",IF(OR(N2470="No localitzat",N2470="No lliurat"),"Reposar",IF(I2470&lt;H2470,"Reposar",IF(I2470&gt;H2470,"Revisar excedent",IF(AND(G2470="Sí",M2470&lt;&gt;"",M2470&lt;TODAY()),"EPI caducat",IF(AND(G2470="Sí",M2470&lt;&gt;"",M2470&lt;=TODAY()+90),"EPI caduca ≤90 dies",IF(OR(N2470="Deteriorat usable",N2470="Revisió necessària"),"Revisar","OK"))))))))))</f>
      </c>
      <c r="R2470" s="20"/>
    </row>
    <row r="2471" customFormat="false" ht="15" hidden="false" customHeight="false" outlineLevel="0" collapsed="false">
      <c r="A2471" s="19" t="n">
        <v>23</v>
      </c>
      <c r="B2471" s="19" t="n">
        <f aca="false">IFERROR(VLOOKUP(A2471,Personal!$A$6:$F$112,2,FALSE()),"")</f>
        <v>0</v>
      </c>
      <c r="C2471" s="19" t="str">
        <f aca="false">IFERROR(VLOOKUP(A2471,Personal!$A$6:$F$112,3,FALSE()),"")</f>
        <v>Olot</v>
      </c>
      <c r="D2471" s="19" t="s">
        <v>177</v>
      </c>
      <c r="E2471" s="19" t="s">
        <v>178</v>
      </c>
      <c r="F2471" s="19" t="s">
        <v>179</v>
      </c>
      <c r="G2471" s="19" t="s">
        <v>272</v>
      </c>
      <c r="H2471" s="19" t="n">
        <f aca="false">IF(OR(VLOOKUP(A2471,Personal!$A$6:$F$112,5,FALSE())&lt;&gt;"Sí",N2471="No aplica"),0,'Catàleg GRAE'!D72)</f>
        <v>1</v>
      </c>
      <c r="I2471" s="20"/>
      <c r="J2471" s="20"/>
      <c r="K2471" s="20"/>
      <c r="L2471" s="21"/>
      <c r="M2471" s="21"/>
      <c r="N2471" s="20"/>
      <c r="O2471" s="20"/>
      <c r="P2471" s="19" t="str">
        <f aca="false">IF(I2471="","",I2471-H2471)</f>
        <v/>
      </c>
      <c r="Q2471" s="19" t="str">
        <f aca="true">IF(B2471="","",IF(N2471="No aplica","No aplica",IF(I2471="","Pendent",IF(N2471="Per substituir","Substituir",IF(OR(N2471="No localitzat",N2471="No lliurat"),"Reposar",IF(I2471&lt;H2471,"Reposar",IF(I2471&gt;H2471,"Revisar excedent",IF(AND(G2471="Sí",M2471&lt;&gt;"",M2471&lt;TODAY()),"EPI caducat",IF(AND(G2471="Sí",M2471&lt;&gt;"",M2471&lt;=TODAY()+90),"EPI caduca ≤90 dies",IF(OR(N2471="Deteriorat usable",N2471="Revisió necessària"),"Revisar","OK"))))))))))</f>
      </c>
      <c r="R2471" s="20"/>
    </row>
    <row r="2472" customFormat="false" ht="15" hidden="false" customHeight="false" outlineLevel="0" collapsed="false">
      <c r="A2472" s="19" t="n">
        <v>23</v>
      </c>
      <c r="B2472" s="19" t="n">
        <f aca="false">IFERROR(VLOOKUP(A2472,Personal!$A$6:$F$112,2,FALSE()),"")</f>
        <v>0</v>
      </c>
      <c r="C2472" s="19" t="str">
        <f aca="false">IFERROR(VLOOKUP(A2472,Personal!$A$6:$F$112,3,FALSE()),"")</f>
        <v>Olot</v>
      </c>
      <c r="D2472" s="19" t="s">
        <v>177</v>
      </c>
      <c r="E2472" s="19" t="s">
        <v>180</v>
      </c>
      <c r="F2472" s="19" t="s">
        <v>181</v>
      </c>
      <c r="G2472" s="19" t="s">
        <v>272</v>
      </c>
      <c r="H2472" s="19" t="n">
        <f aca="false">IF(OR(VLOOKUP(A2472,Personal!$A$6:$F$112,5,FALSE())&lt;&gt;"Sí",N2472="No aplica"),0,'Catàleg GRAE'!D73)</f>
        <v>1</v>
      </c>
      <c r="I2472" s="20"/>
      <c r="J2472" s="20"/>
      <c r="K2472" s="20"/>
      <c r="L2472" s="21"/>
      <c r="M2472" s="21"/>
      <c r="N2472" s="20"/>
      <c r="O2472" s="20"/>
      <c r="P2472" s="19" t="str">
        <f aca="false">IF(I2472="","",I2472-H2472)</f>
        <v/>
      </c>
      <c r="Q2472" s="19" t="str">
        <f aca="true">IF(B2472="","",IF(N2472="No aplica","No aplica",IF(I2472="","Pendent",IF(N2472="Per substituir","Substituir",IF(OR(N2472="No localitzat",N2472="No lliurat"),"Reposar",IF(I2472&lt;H2472,"Reposar",IF(I2472&gt;H2472,"Revisar excedent",IF(AND(G2472="Sí",M2472&lt;&gt;"",M2472&lt;TODAY()),"EPI caducat",IF(AND(G2472="Sí",M2472&lt;&gt;"",M2472&lt;=TODAY()+90),"EPI caduca ≤90 dies",IF(OR(N2472="Deteriorat usable",N2472="Revisió necessària"),"Revisar","OK"))))))))))</f>
      </c>
      <c r="R2472" s="20"/>
    </row>
    <row r="2473" customFormat="false" ht="15" hidden="false" customHeight="false" outlineLevel="0" collapsed="false">
      <c r="A2473" s="19" t="n">
        <v>23</v>
      </c>
      <c r="B2473" s="19" t="n">
        <f aca="false">IFERROR(VLOOKUP(A2473,Personal!$A$6:$F$112,2,FALSE()),"")</f>
        <v>0</v>
      </c>
      <c r="C2473" s="19" t="str">
        <f aca="false">IFERROR(VLOOKUP(A2473,Personal!$A$6:$F$112,3,FALSE()),"")</f>
        <v>Olot</v>
      </c>
      <c r="D2473" s="19" t="s">
        <v>132</v>
      </c>
      <c r="E2473" s="19" t="s">
        <v>182</v>
      </c>
      <c r="F2473" s="19" t="s">
        <v>183</v>
      </c>
      <c r="G2473" s="19" t="s">
        <v>272</v>
      </c>
      <c r="H2473" s="19" t="n">
        <f aca="false">IF(OR(VLOOKUP(A2473,Personal!$A$6:$F$112,5,FALSE())&lt;&gt;"Sí",N2473="No aplica"),0,'Catàleg GRAE'!D74)</f>
        <v>1</v>
      </c>
      <c r="I2473" s="20"/>
      <c r="J2473" s="20"/>
      <c r="K2473" s="20"/>
      <c r="L2473" s="21"/>
      <c r="M2473" s="21"/>
      <c r="N2473" s="20"/>
      <c r="O2473" s="20"/>
      <c r="P2473" s="19" t="str">
        <f aca="false">IF(I2473="","",I2473-H2473)</f>
        <v/>
      </c>
      <c r="Q2473" s="19" t="str">
        <f aca="true">IF(B2473="","",IF(N2473="No aplica","No aplica",IF(I2473="","Pendent",IF(N2473="Per substituir","Substituir",IF(OR(N2473="No localitzat",N2473="No lliurat"),"Reposar",IF(I2473&lt;H2473,"Reposar",IF(I2473&gt;H2473,"Revisar excedent",IF(AND(G2473="Sí",M2473&lt;&gt;"",M2473&lt;TODAY()),"EPI caducat",IF(AND(G2473="Sí",M2473&lt;&gt;"",M2473&lt;=TODAY()+90),"EPI caduca ≤90 dies",IF(OR(N2473="Deteriorat usable",N2473="Revisió necessària"),"Revisar","OK"))))))))))</f>
      </c>
      <c r="R2473" s="20"/>
    </row>
    <row r="2474" customFormat="false" ht="15" hidden="false" customHeight="false" outlineLevel="0" collapsed="false">
      <c r="A2474" s="19" t="n">
        <v>23</v>
      </c>
      <c r="B2474" s="19" t="n">
        <f aca="false">IFERROR(VLOOKUP(A2474,Personal!$A$6:$F$112,2,FALSE()),"")</f>
        <v>0</v>
      </c>
      <c r="C2474" s="19" t="str">
        <f aca="false">IFERROR(VLOOKUP(A2474,Personal!$A$6:$F$112,3,FALSE()),"")</f>
        <v>Olot</v>
      </c>
      <c r="D2474" s="19" t="s">
        <v>177</v>
      </c>
      <c r="E2474" s="19" t="s">
        <v>184</v>
      </c>
      <c r="F2474" s="19" t="s">
        <v>185</v>
      </c>
      <c r="G2474" s="19" t="s">
        <v>272</v>
      </c>
      <c r="H2474" s="19" t="n">
        <f aca="false">IF(OR(VLOOKUP(A2474,Personal!$A$6:$F$112,5,FALSE())&lt;&gt;"Sí",N2474="No aplica"),0,'Catàleg GRAE'!D75)</f>
        <v>1</v>
      </c>
      <c r="I2474" s="20"/>
      <c r="J2474" s="20"/>
      <c r="K2474" s="20"/>
      <c r="L2474" s="21"/>
      <c r="M2474" s="21"/>
      <c r="N2474" s="20"/>
      <c r="O2474" s="20"/>
      <c r="P2474" s="19" t="str">
        <f aca="false">IF(I2474="","",I2474-H2474)</f>
        <v/>
      </c>
      <c r="Q2474" s="19" t="str">
        <f aca="true">IF(B2474="","",IF(N2474="No aplica","No aplica",IF(I2474="","Pendent",IF(N2474="Per substituir","Substituir",IF(OR(N2474="No localitzat",N2474="No lliurat"),"Reposar",IF(I2474&lt;H2474,"Reposar",IF(I2474&gt;H2474,"Revisar excedent",IF(AND(G2474="Sí",M2474&lt;&gt;"",M2474&lt;TODAY()),"EPI caducat",IF(AND(G2474="Sí",M2474&lt;&gt;"",M2474&lt;=TODAY()+90),"EPI caduca ≤90 dies",IF(OR(N2474="Deteriorat usable",N2474="Revisió necessària"),"Revisar","OK"))))))))))</f>
      </c>
      <c r="R2474" s="20"/>
    </row>
    <row r="2475" customFormat="false" ht="15" hidden="false" customHeight="false" outlineLevel="0" collapsed="false">
      <c r="A2475" s="19" t="n">
        <v>23</v>
      </c>
      <c r="B2475" s="19" t="n">
        <f aca="false">IFERROR(VLOOKUP(A2475,Personal!$A$6:$F$112,2,FALSE()),"")</f>
        <v>0</v>
      </c>
      <c r="C2475" s="19" t="str">
        <f aca="false">IFERROR(VLOOKUP(A2475,Personal!$A$6:$F$112,3,FALSE()),"")</f>
        <v>Olot</v>
      </c>
      <c r="D2475" s="19" t="s">
        <v>142</v>
      </c>
      <c r="E2475" s="19" t="s">
        <v>186</v>
      </c>
      <c r="F2475" s="19" t="s">
        <v>187</v>
      </c>
      <c r="G2475" s="19" t="s">
        <v>272</v>
      </c>
      <c r="H2475" s="19" t="n">
        <f aca="false">IF(OR(VLOOKUP(A2475,Personal!$A$6:$F$112,5,FALSE())&lt;&gt;"Sí",N2475="No aplica"),0,'Catàleg GRAE'!D76)</f>
        <v>1</v>
      </c>
      <c r="I2475" s="20"/>
      <c r="J2475" s="20"/>
      <c r="K2475" s="20"/>
      <c r="L2475" s="21"/>
      <c r="M2475" s="21"/>
      <c r="N2475" s="20"/>
      <c r="O2475" s="20"/>
      <c r="P2475" s="19" t="str">
        <f aca="false">IF(I2475="","",I2475-H2475)</f>
        <v/>
      </c>
      <c r="Q2475" s="19" t="str">
        <f aca="true">IF(B2475="","",IF(N2475="No aplica","No aplica",IF(I2475="","Pendent",IF(N2475="Per substituir","Substituir",IF(OR(N2475="No localitzat",N2475="No lliurat"),"Reposar",IF(I2475&lt;H2475,"Reposar",IF(I2475&gt;H2475,"Revisar excedent",IF(AND(G2475="Sí",M2475&lt;&gt;"",M2475&lt;TODAY()),"EPI caducat",IF(AND(G2475="Sí",M2475&lt;&gt;"",M2475&lt;=TODAY()+90),"EPI caduca ≤90 dies",IF(OR(N2475="Deteriorat usable",N2475="Revisió necessària"),"Revisar","OK"))))))))))</f>
      </c>
      <c r="R2475" s="20"/>
    </row>
    <row r="2476" customFormat="false" ht="15" hidden="false" customHeight="false" outlineLevel="0" collapsed="false">
      <c r="A2476" s="19" t="n">
        <v>23</v>
      </c>
      <c r="B2476" s="19" t="n">
        <f aca="false">IFERROR(VLOOKUP(A2476,Personal!$A$6:$F$112,2,FALSE()),"")</f>
        <v>0</v>
      </c>
      <c r="C2476" s="19" t="str">
        <f aca="false">IFERROR(VLOOKUP(A2476,Personal!$A$6:$F$112,3,FALSE()),"")</f>
        <v>Olot</v>
      </c>
      <c r="D2476" s="19" t="s">
        <v>177</v>
      </c>
      <c r="E2476" s="19" t="s">
        <v>188</v>
      </c>
      <c r="F2476" s="19" t="s">
        <v>189</v>
      </c>
      <c r="G2476" s="19" t="s">
        <v>272</v>
      </c>
      <c r="H2476" s="19" t="n">
        <f aca="false">IF(OR(VLOOKUP(A2476,Personal!$A$6:$F$112,5,FALSE())&lt;&gt;"Sí",N2476="No aplica"),0,'Catàleg GRAE'!D77)</f>
        <v>1</v>
      </c>
      <c r="I2476" s="20"/>
      <c r="J2476" s="20"/>
      <c r="K2476" s="20"/>
      <c r="L2476" s="21"/>
      <c r="M2476" s="21"/>
      <c r="N2476" s="20"/>
      <c r="O2476" s="20"/>
      <c r="P2476" s="19" t="str">
        <f aca="false">IF(I2476="","",I2476-H2476)</f>
        <v/>
      </c>
      <c r="Q2476" s="19" t="str">
        <f aca="true">IF(B2476="","",IF(N2476="No aplica","No aplica",IF(I2476="","Pendent",IF(N2476="Per substituir","Substituir",IF(OR(N2476="No localitzat",N2476="No lliurat"),"Reposar",IF(I2476&lt;H2476,"Reposar",IF(I2476&gt;H2476,"Revisar excedent",IF(AND(G2476="Sí",M2476&lt;&gt;"",M2476&lt;TODAY()),"EPI caducat",IF(AND(G2476="Sí",M2476&lt;&gt;"",M2476&lt;=TODAY()+90),"EPI caduca ≤90 dies",IF(OR(N2476="Deteriorat usable",N2476="Revisió necessària"),"Revisar","OK"))))))))))</f>
      </c>
      <c r="R2476" s="20"/>
    </row>
    <row r="2477" customFormat="false" ht="15" hidden="false" customHeight="false" outlineLevel="0" collapsed="false">
      <c r="A2477" s="19" t="n">
        <v>23</v>
      </c>
      <c r="B2477" s="19" t="n">
        <f aca="false">IFERROR(VLOOKUP(A2477,Personal!$A$6:$F$112,2,FALSE()),"")</f>
        <v>0</v>
      </c>
      <c r="C2477" s="19" t="str">
        <f aca="false">IFERROR(VLOOKUP(A2477,Personal!$A$6:$F$112,3,FALSE()),"")</f>
        <v>Olot</v>
      </c>
      <c r="D2477" s="19" t="s">
        <v>132</v>
      </c>
      <c r="E2477" s="19" t="s">
        <v>190</v>
      </c>
      <c r="F2477" s="19" t="s">
        <v>191</v>
      </c>
      <c r="G2477" s="19" t="s">
        <v>272</v>
      </c>
      <c r="H2477" s="19" t="n">
        <f aca="false">IF(OR(VLOOKUP(A2477,Personal!$A$6:$F$112,5,FALSE())&lt;&gt;"Sí",N2477="No aplica"),0,'Catàleg GRAE'!D78)</f>
        <v>1</v>
      </c>
      <c r="I2477" s="20"/>
      <c r="J2477" s="20"/>
      <c r="K2477" s="20"/>
      <c r="L2477" s="21"/>
      <c r="M2477" s="21"/>
      <c r="N2477" s="20"/>
      <c r="O2477" s="20"/>
      <c r="P2477" s="19" t="str">
        <f aca="false">IF(I2477="","",I2477-H2477)</f>
        <v/>
      </c>
      <c r="Q2477" s="19" t="str">
        <f aca="true">IF(B2477="","",IF(N2477="No aplica","No aplica",IF(I2477="","Pendent",IF(N2477="Per substituir","Substituir",IF(OR(N2477="No localitzat",N2477="No lliurat"),"Reposar",IF(I2477&lt;H2477,"Reposar",IF(I2477&gt;H2477,"Revisar excedent",IF(AND(G2477="Sí",M2477&lt;&gt;"",M2477&lt;TODAY()),"EPI caducat",IF(AND(G2477="Sí",M2477&lt;&gt;"",M2477&lt;=TODAY()+90),"EPI caduca ≤90 dies",IF(OR(N2477="Deteriorat usable",N2477="Revisió necessària"),"Revisar","OK"))))))))))</f>
      </c>
      <c r="R2477" s="20"/>
    </row>
    <row r="2478" customFormat="false" ht="15" hidden="false" customHeight="false" outlineLevel="0" collapsed="false">
      <c r="A2478" s="19" t="n">
        <v>23</v>
      </c>
      <c r="B2478" s="19" t="n">
        <f aca="false">IFERROR(VLOOKUP(A2478,Personal!$A$6:$F$112,2,FALSE()),"")</f>
        <v>0</v>
      </c>
      <c r="C2478" s="19" t="str">
        <f aca="false">IFERROR(VLOOKUP(A2478,Personal!$A$6:$F$112,3,FALSE()),"")</f>
        <v>Olot</v>
      </c>
      <c r="D2478" s="19" t="s">
        <v>177</v>
      </c>
      <c r="E2478" s="19" t="s">
        <v>192</v>
      </c>
      <c r="F2478" s="19" t="s">
        <v>193</v>
      </c>
      <c r="G2478" s="19" t="s">
        <v>272</v>
      </c>
      <c r="H2478" s="19" t="n">
        <f aca="false">IF(OR(VLOOKUP(A2478,Personal!$A$6:$F$112,5,FALSE())&lt;&gt;"Sí",N2478="No aplica"),0,'Catàleg GRAE'!D79)</f>
        <v>8</v>
      </c>
      <c r="I2478" s="20"/>
      <c r="J2478" s="20"/>
      <c r="K2478" s="20"/>
      <c r="L2478" s="21"/>
      <c r="M2478" s="21"/>
      <c r="N2478" s="20"/>
      <c r="O2478" s="20"/>
      <c r="P2478" s="19" t="str">
        <f aca="false">IF(I2478="","",I2478-H2478)</f>
        <v/>
      </c>
      <c r="Q2478" s="19" t="str">
        <f aca="true">IF(B2478="","",IF(N2478="No aplica","No aplica",IF(I2478="","Pendent",IF(N2478="Per substituir","Substituir",IF(OR(N2478="No localitzat",N2478="No lliurat"),"Reposar",IF(I2478&lt;H2478,"Reposar",IF(I2478&gt;H2478,"Revisar excedent",IF(AND(G2478="Sí",M2478&lt;&gt;"",M2478&lt;TODAY()),"EPI caducat",IF(AND(G2478="Sí",M2478&lt;&gt;"",M2478&lt;=TODAY()+90),"EPI caduca ≤90 dies",IF(OR(N2478="Deteriorat usable",N2478="Revisió necessària"),"Revisar","OK"))))))))))</f>
      </c>
      <c r="R2478" s="20"/>
    </row>
    <row r="2479" customFormat="false" ht="15" hidden="false" customHeight="false" outlineLevel="0" collapsed="false">
      <c r="A2479" s="19" t="n">
        <v>23</v>
      </c>
      <c r="B2479" s="19" t="n">
        <f aca="false">IFERROR(VLOOKUP(A2479,Personal!$A$6:$F$112,2,FALSE()),"")</f>
        <v>0</v>
      </c>
      <c r="C2479" s="19" t="str">
        <f aca="false">IFERROR(VLOOKUP(A2479,Personal!$A$6:$F$112,3,FALSE()),"")</f>
        <v>Olot</v>
      </c>
      <c r="D2479" s="19" t="s">
        <v>177</v>
      </c>
      <c r="E2479" s="19" t="s">
        <v>194</v>
      </c>
      <c r="F2479" s="19" t="s">
        <v>195</v>
      </c>
      <c r="G2479" s="19" t="s">
        <v>272</v>
      </c>
      <c r="H2479" s="19" t="n">
        <f aca="false">IF(OR(VLOOKUP(A2479,Personal!$A$6:$F$112,5,FALSE())&lt;&gt;"Sí",N2479="No aplica"),0,'Catàleg GRAE'!D80)</f>
        <v>2</v>
      </c>
      <c r="I2479" s="20"/>
      <c r="J2479" s="20"/>
      <c r="K2479" s="20"/>
      <c r="L2479" s="21"/>
      <c r="M2479" s="21"/>
      <c r="N2479" s="20"/>
      <c r="O2479" s="20"/>
      <c r="P2479" s="19" t="str">
        <f aca="false">IF(I2479="","",I2479-H2479)</f>
        <v/>
      </c>
      <c r="Q2479" s="19" t="str">
        <f aca="true">IF(B2479="","",IF(N2479="No aplica","No aplica",IF(I2479="","Pendent",IF(N2479="Per substituir","Substituir",IF(OR(N2479="No localitzat",N2479="No lliurat"),"Reposar",IF(I2479&lt;H2479,"Reposar",IF(I2479&gt;H2479,"Revisar excedent",IF(AND(G2479="Sí",M2479&lt;&gt;"",M2479&lt;TODAY()),"EPI caducat",IF(AND(G2479="Sí",M2479&lt;&gt;"",M2479&lt;=TODAY()+90),"EPI caduca ≤90 dies",IF(OR(N2479="Deteriorat usable",N2479="Revisió necessària"),"Revisar","OK"))))))))))</f>
      </c>
      <c r="R2479" s="20"/>
    </row>
    <row r="2480" customFormat="false" ht="15" hidden="false" customHeight="false" outlineLevel="0" collapsed="false">
      <c r="A2480" s="19" t="n">
        <v>23</v>
      </c>
      <c r="B2480" s="19" t="n">
        <f aca="false">IFERROR(VLOOKUP(A2480,Personal!$A$6:$F$112,2,FALSE()),"")</f>
        <v>0</v>
      </c>
      <c r="C2480" s="19" t="str">
        <f aca="false">IFERROR(VLOOKUP(A2480,Personal!$A$6:$F$112,3,FALSE()),"")</f>
        <v>Olot</v>
      </c>
      <c r="D2480" s="19" t="s">
        <v>177</v>
      </c>
      <c r="E2480" s="19" t="s">
        <v>196</v>
      </c>
      <c r="F2480" s="19" t="s">
        <v>197</v>
      </c>
      <c r="G2480" s="19" t="s">
        <v>272</v>
      </c>
      <c r="H2480" s="19" t="n">
        <f aca="false">IF(OR(VLOOKUP(A2480,Personal!$A$6:$F$112,5,FALSE())&lt;&gt;"Sí",N2480="No aplica"),0,'Catàleg GRAE'!D81)</f>
        <v>1</v>
      </c>
      <c r="I2480" s="20"/>
      <c r="J2480" s="20"/>
      <c r="K2480" s="20"/>
      <c r="L2480" s="21"/>
      <c r="M2480" s="21"/>
      <c r="N2480" s="20"/>
      <c r="O2480" s="20"/>
      <c r="P2480" s="19" t="str">
        <f aca="false">IF(I2480="","",I2480-H2480)</f>
        <v/>
      </c>
      <c r="Q2480" s="19" t="str">
        <f aca="true">IF(B2480="","",IF(N2480="No aplica","No aplica",IF(I2480="","Pendent",IF(N2480="Per substituir","Substituir",IF(OR(N2480="No localitzat",N2480="No lliurat"),"Reposar",IF(I2480&lt;H2480,"Reposar",IF(I2480&gt;H2480,"Revisar excedent",IF(AND(G2480="Sí",M2480&lt;&gt;"",M2480&lt;TODAY()),"EPI caducat",IF(AND(G2480="Sí",M2480&lt;&gt;"",M2480&lt;=TODAY()+90),"EPI caduca ≤90 dies",IF(OR(N2480="Deteriorat usable",N2480="Revisió necessària"),"Revisar","OK"))))))))))</f>
      </c>
      <c r="R2480" s="20"/>
    </row>
    <row r="2481" customFormat="false" ht="15" hidden="false" customHeight="false" outlineLevel="0" collapsed="false">
      <c r="A2481" s="19" t="n">
        <v>23</v>
      </c>
      <c r="B2481" s="19" t="n">
        <f aca="false">IFERROR(VLOOKUP(A2481,Personal!$A$6:$F$112,2,FALSE()),"")</f>
        <v>0</v>
      </c>
      <c r="C2481" s="19" t="str">
        <f aca="false">IFERROR(VLOOKUP(A2481,Personal!$A$6:$F$112,3,FALSE()),"")</f>
        <v>Olot</v>
      </c>
      <c r="D2481" s="19" t="s">
        <v>177</v>
      </c>
      <c r="E2481" s="19" t="s">
        <v>198</v>
      </c>
      <c r="F2481" s="19" t="s">
        <v>199</v>
      </c>
      <c r="G2481" s="19" t="s">
        <v>272</v>
      </c>
      <c r="H2481" s="19" t="n">
        <f aca="false">IF(OR(VLOOKUP(A2481,Personal!$A$6:$F$112,5,FALSE())&lt;&gt;"Sí",N2481="No aplica"),0,'Catàleg GRAE'!D82)</f>
        <v>1</v>
      </c>
      <c r="I2481" s="20"/>
      <c r="J2481" s="20"/>
      <c r="K2481" s="20"/>
      <c r="L2481" s="21"/>
      <c r="M2481" s="21"/>
      <c r="N2481" s="20"/>
      <c r="O2481" s="20"/>
      <c r="P2481" s="19" t="str">
        <f aca="false">IF(I2481="","",I2481-H2481)</f>
        <v/>
      </c>
      <c r="Q2481" s="19" t="str">
        <f aca="true">IF(B2481="","",IF(N2481="No aplica","No aplica",IF(I2481="","Pendent",IF(N2481="Per substituir","Substituir",IF(OR(N2481="No localitzat",N2481="No lliurat"),"Reposar",IF(I2481&lt;H2481,"Reposar",IF(I2481&gt;H2481,"Revisar excedent",IF(AND(G2481="Sí",M2481&lt;&gt;"",M2481&lt;TODAY()),"EPI caducat",IF(AND(G2481="Sí",M2481&lt;&gt;"",M2481&lt;=TODAY()+90),"EPI caduca ≤90 dies",IF(OR(N2481="Deteriorat usable",N2481="Revisió necessària"),"Revisar","OK"))))))))))</f>
      </c>
      <c r="R2481" s="20"/>
    </row>
    <row r="2482" customFormat="false" ht="15" hidden="false" customHeight="false" outlineLevel="0" collapsed="false">
      <c r="A2482" s="19" t="n">
        <v>23</v>
      </c>
      <c r="B2482" s="19" t="n">
        <f aca="false">IFERROR(VLOOKUP(A2482,Personal!$A$6:$F$112,2,FALSE()),"")</f>
        <v>0</v>
      </c>
      <c r="C2482" s="19" t="str">
        <f aca="false">IFERROR(VLOOKUP(A2482,Personal!$A$6:$F$112,3,FALSE()),"")</f>
        <v>Olot</v>
      </c>
      <c r="D2482" s="19" t="s">
        <v>177</v>
      </c>
      <c r="E2482" s="19" t="s">
        <v>200</v>
      </c>
      <c r="F2482" s="19" t="s">
        <v>201</v>
      </c>
      <c r="G2482" s="19" t="s">
        <v>272</v>
      </c>
      <c r="H2482" s="19" t="n">
        <f aca="false">IF(OR(VLOOKUP(A2482,Personal!$A$6:$F$112,5,FALSE())&lt;&gt;"Sí",N2482="No aplica"),0,'Catàleg GRAE'!D83)</f>
        <v>1</v>
      </c>
      <c r="I2482" s="20"/>
      <c r="J2482" s="20"/>
      <c r="K2482" s="20"/>
      <c r="L2482" s="21"/>
      <c r="M2482" s="21"/>
      <c r="N2482" s="20"/>
      <c r="O2482" s="20"/>
      <c r="P2482" s="19" t="str">
        <f aca="false">IF(I2482="","",I2482-H2482)</f>
        <v/>
      </c>
      <c r="Q2482" s="19" t="str">
        <f aca="true">IF(B2482="","",IF(N2482="No aplica","No aplica",IF(I2482="","Pendent",IF(N2482="Per substituir","Substituir",IF(OR(N2482="No localitzat",N2482="No lliurat"),"Reposar",IF(I2482&lt;H2482,"Reposar",IF(I2482&gt;H2482,"Revisar excedent",IF(AND(G2482="Sí",M2482&lt;&gt;"",M2482&lt;TODAY()),"EPI caducat",IF(AND(G2482="Sí",M2482&lt;&gt;"",M2482&lt;=TODAY()+90),"EPI caduca ≤90 dies",IF(OR(N2482="Deteriorat usable",N2482="Revisió necessària"),"Revisar","OK"))))))))))</f>
      </c>
      <c r="R2482" s="20"/>
    </row>
    <row r="2483" customFormat="false" ht="15" hidden="false" customHeight="false" outlineLevel="0" collapsed="false">
      <c r="A2483" s="19" t="n">
        <v>23</v>
      </c>
      <c r="B2483" s="19" t="n">
        <f aca="false">IFERROR(VLOOKUP(A2483,Personal!$A$6:$F$112,2,FALSE()),"")</f>
        <v>0</v>
      </c>
      <c r="C2483" s="19" t="str">
        <f aca="false">IFERROR(VLOOKUP(A2483,Personal!$A$6:$F$112,3,FALSE()),"")</f>
        <v>Olot</v>
      </c>
      <c r="D2483" s="19" t="s">
        <v>94</v>
      </c>
      <c r="E2483" s="19" t="s">
        <v>202</v>
      </c>
      <c r="F2483" s="19" t="s">
        <v>203</v>
      </c>
      <c r="G2483" s="19" t="s">
        <v>291</v>
      </c>
      <c r="H2483" s="19" t="n">
        <f aca="false">IF(OR(VLOOKUP(A2483,Personal!$A$6:$F$112,5,FALSE())&lt;&gt;"Sí",N2483="No aplica"),0,'Catàleg GRAE'!D84)</f>
        <v>1</v>
      </c>
      <c r="I2483" s="20"/>
      <c r="J2483" s="20"/>
      <c r="K2483" s="20"/>
      <c r="L2483" s="21"/>
      <c r="M2483" s="21"/>
      <c r="N2483" s="20"/>
      <c r="O2483" s="20"/>
      <c r="P2483" s="19" t="str">
        <f aca="false">IF(I2483="","",I2483-H2483)</f>
        <v/>
      </c>
      <c r="Q2483" s="19" t="str">
        <f aca="true">IF(B2483="","",IF(N2483="No aplica","No aplica",IF(I2483="","Pendent",IF(N2483="Per substituir","Substituir",IF(OR(N2483="No localitzat",N2483="No lliurat"),"Reposar",IF(I2483&lt;H2483,"Reposar",IF(I2483&gt;H2483,"Revisar excedent",IF(AND(G2483="Sí",M2483&lt;&gt;"",M2483&lt;TODAY()),"EPI caducat",IF(AND(G2483="Sí",M2483&lt;&gt;"",M2483&lt;=TODAY()+90),"EPI caduca ≤90 dies",IF(OR(N2483="Deteriorat usable",N2483="Revisió necessària"),"Revisar","OK"))))))))))</f>
      </c>
      <c r="R2483" s="20"/>
    </row>
    <row r="2484" customFormat="false" ht="15" hidden="false" customHeight="false" outlineLevel="0" collapsed="false">
      <c r="A2484" s="19" t="n">
        <v>23</v>
      </c>
      <c r="B2484" s="19" t="n">
        <f aca="false">IFERROR(VLOOKUP(A2484,Personal!$A$6:$F$112,2,FALSE()),"")</f>
        <v>0</v>
      </c>
      <c r="C2484" s="19" t="str">
        <f aca="false">IFERROR(VLOOKUP(A2484,Personal!$A$6:$F$112,3,FALSE()),"")</f>
        <v>Olot</v>
      </c>
      <c r="D2484" s="19" t="s">
        <v>125</v>
      </c>
      <c r="E2484" s="19" t="s">
        <v>204</v>
      </c>
      <c r="F2484" s="19" t="s">
        <v>205</v>
      </c>
      <c r="G2484" s="19" t="s">
        <v>291</v>
      </c>
      <c r="H2484" s="19" t="n">
        <f aca="false">IF(OR(VLOOKUP(A2484,Personal!$A$6:$F$112,5,FALSE())&lt;&gt;"Sí",N2484="No aplica"),0,'Catàleg GRAE'!D85)</f>
        <v>1</v>
      </c>
      <c r="I2484" s="20"/>
      <c r="J2484" s="20"/>
      <c r="K2484" s="20"/>
      <c r="L2484" s="21"/>
      <c r="M2484" s="21"/>
      <c r="N2484" s="20"/>
      <c r="O2484" s="20"/>
      <c r="P2484" s="19" t="str">
        <f aca="false">IF(I2484="","",I2484-H2484)</f>
        <v/>
      </c>
      <c r="Q2484" s="19" t="str">
        <f aca="true">IF(B2484="","",IF(N2484="No aplica","No aplica",IF(I2484="","Pendent",IF(N2484="Per substituir","Substituir",IF(OR(N2484="No localitzat",N2484="No lliurat"),"Reposar",IF(I2484&lt;H2484,"Reposar",IF(I2484&gt;H2484,"Revisar excedent",IF(AND(G2484="Sí",M2484&lt;&gt;"",M2484&lt;TODAY()),"EPI caducat",IF(AND(G2484="Sí",M2484&lt;&gt;"",M2484&lt;=TODAY()+90),"EPI caduca ≤90 dies",IF(OR(N2484="Deteriorat usable",N2484="Revisió necessària"),"Revisar","OK"))))))))))</f>
      </c>
      <c r="R2484" s="20"/>
    </row>
    <row r="2485" customFormat="false" ht="15" hidden="false" customHeight="false" outlineLevel="0" collapsed="false">
      <c r="A2485" s="19" t="n">
        <v>23</v>
      </c>
      <c r="B2485" s="19" t="n">
        <f aca="false">IFERROR(VLOOKUP(A2485,Personal!$A$6:$F$112,2,FALSE()),"")</f>
        <v>0</v>
      </c>
      <c r="C2485" s="19" t="str">
        <f aca="false">IFERROR(VLOOKUP(A2485,Personal!$A$6:$F$112,3,FALSE()),"")</f>
        <v>Olot</v>
      </c>
      <c r="D2485" s="19" t="s">
        <v>153</v>
      </c>
      <c r="E2485" s="19" t="s">
        <v>206</v>
      </c>
      <c r="F2485" s="19" t="s">
        <v>207</v>
      </c>
      <c r="G2485" s="19" t="s">
        <v>272</v>
      </c>
      <c r="H2485" s="19" t="n">
        <f aca="false">IF(OR(VLOOKUP(A2485,Personal!$A$6:$F$112,5,FALSE())&lt;&gt;"Sí",N2485="No aplica"),0,'Catàleg GRAE'!D86)</f>
        <v>1</v>
      </c>
      <c r="I2485" s="20"/>
      <c r="J2485" s="20"/>
      <c r="K2485" s="20"/>
      <c r="L2485" s="21"/>
      <c r="M2485" s="21"/>
      <c r="N2485" s="20"/>
      <c r="O2485" s="20"/>
      <c r="P2485" s="19" t="str">
        <f aca="false">IF(I2485="","",I2485-H2485)</f>
        <v/>
      </c>
      <c r="Q2485" s="19" t="str">
        <f aca="true">IF(B2485="","",IF(N2485="No aplica","No aplica",IF(I2485="","Pendent",IF(N2485="Per substituir","Substituir",IF(OR(N2485="No localitzat",N2485="No lliurat"),"Reposar",IF(I2485&lt;H2485,"Reposar",IF(I2485&gt;H2485,"Revisar excedent",IF(AND(G2485="Sí",M2485&lt;&gt;"",M2485&lt;TODAY()),"EPI caducat",IF(AND(G2485="Sí",M2485&lt;&gt;"",M2485&lt;=TODAY()+90),"EPI caduca ≤90 dies",IF(OR(N2485="Deteriorat usable",N2485="Revisió necessària"),"Revisar","OK"))))))))))</f>
      </c>
      <c r="R2485" s="20"/>
    </row>
    <row r="2486" customFormat="false" ht="15" hidden="false" customHeight="false" outlineLevel="0" collapsed="false">
      <c r="A2486" s="19" t="n">
        <v>23</v>
      </c>
      <c r="B2486" s="19" t="n">
        <f aca="false">IFERROR(VLOOKUP(A2486,Personal!$A$6:$F$112,2,FALSE()),"")</f>
        <v>0</v>
      </c>
      <c r="C2486" s="19" t="str">
        <f aca="false">IFERROR(VLOOKUP(A2486,Personal!$A$6:$F$112,3,FALSE()),"")</f>
        <v>Olot</v>
      </c>
      <c r="D2486" s="19" t="s">
        <v>177</v>
      </c>
      <c r="E2486" s="19" t="s">
        <v>208</v>
      </c>
      <c r="F2486" s="19" t="s">
        <v>209</v>
      </c>
      <c r="G2486" s="19" t="s">
        <v>272</v>
      </c>
      <c r="H2486" s="19" t="n">
        <f aca="false">IF(OR(VLOOKUP(A2486,Personal!$A$6:$F$112,5,FALSE())&lt;&gt;"Sí",N2486="No aplica"),0,'Catàleg GRAE'!D87)</f>
        <v>1</v>
      </c>
      <c r="I2486" s="20"/>
      <c r="J2486" s="20"/>
      <c r="K2486" s="20"/>
      <c r="L2486" s="21"/>
      <c r="M2486" s="21"/>
      <c r="N2486" s="20"/>
      <c r="O2486" s="20"/>
      <c r="P2486" s="19" t="str">
        <f aca="false">IF(I2486="","",I2486-H2486)</f>
        <v/>
      </c>
      <c r="Q2486" s="19" t="str">
        <f aca="true">IF(B2486="","",IF(N2486="No aplica","No aplica",IF(I2486="","Pendent",IF(N2486="Per substituir","Substituir",IF(OR(N2486="No localitzat",N2486="No lliurat"),"Reposar",IF(I2486&lt;H2486,"Reposar",IF(I2486&gt;H2486,"Revisar excedent",IF(AND(G2486="Sí",M2486&lt;&gt;"",M2486&lt;TODAY()),"EPI caducat",IF(AND(G2486="Sí",M2486&lt;&gt;"",M2486&lt;=TODAY()+90),"EPI caduca ≤90 dies",IF(OR(N2486="Deteriorat usable",N2486="Revisió necessària"),"Revisar","OK"))))))))))</f>
      </c>
      <c r="R2486" s="20"/>
    </row>
    <row r="2487" customFormat="false" ht="15" hidden="false" customHeight="false" outlineLevel="0" collapsed="false">
      <c r="A2487" s="19" t="n">
        <v>23</v>
      </c>
      <c r="B2487" s="19" t="n">
        <f aca="false">IFERROR(VLOOKUP(A2487,Personal!$A$6:$F$112,2,FALSE()),"")</f>
        <v>0</v>
      </c>
      <c r="C2487" s="19" t="str">
        <f aca="false">IFERROR(VLOOKUP(A2487,Personal!$A$6:$F$112,3,FALSE()),"")</f>
        <v>Olot</v>
      </c>
      <c r="D2487" s="19" t="s">
        <v>177</v>
      </c>
      <c r="E2487" s="19" t="s">
        <v>210</v>
      </c>
      <c r="F2487" s="19" t="s">
        <v>211</v>
      </c>
      <c r="G2487" s="19" t="s">
        <v>272</v>
      </c>
      <c r="H2487" s="19" t="n">
        <f aca="false">IF(OR(VLOOKUP(A2487,Personal!$A$6:$F$112,5,FALSE())&lt;&gt;"Sí",N2487="No aplica"),0,'Catàleg GRAE'!D88)</f>
        <v>1</v>
      </c>
      <c r="I2487" s="20"/>
      <c r="J2487" s="20"/>
      <c r="K2487" s="20"/>
      <c r="L2487" s="21"/>
      <c r="M2487" s="21"/>
      <c r="N2487" s="20"/>
      <c r="O2487" s="20"/>
      <c r="P2487" s="19" t="str">
        <f aca="false">IF(I2487="","",I2487-H2487)</f>
        <v/>
      </c>
      <c r="Q2487" s="19" t="str">
        <f aca="true">IF(B2487="","",IF(N2487="No aplica","No aplica",IF(I2487="","Pendent",IF(N2487="Per substituir","Substituir",IF(OR(N2487="No localitzat",N2487="No lliurat"),"Reposar",IF(I2487&lt;H2487,"Reposar",IF(I2487&gt;H2487,"Revisar excedent",IF(AND(G2487="Sí",M2487&lt;&gt;"",M2487&lt;TODAY()),"EPI caducat",IF(AND(G2487="Sí",M2487&lt;&gt;"",M2487&lt;=TODAY()+90),"EPI caduca ≤90 dies",IF(OR(N2487="Deteriorat usable",N2487="Revisió necessària"),"Revisar","OK"))))))))))</f>
      </c>
      <c r="R2487" s="20"/>
    </row>
    <row r="2488" customFormat="false" ht="15" hidden="false" customHeight="false" outlineLevel="0" collapsed="false">
      <c r="A2488" s="19" t="n">
        <v>23</v>
      </c>
      <c r="B2488" s="19" t="n">
        <f aca="false">IFERROR(VLOOKUP(A2488,Personal!$A$6:$F$112,2,FALSE()),"")</f>
        <v>0</v>
      </c>
      <c r="C2488" s="19" t="str">
        <f aca="false">IFERROR(VLOOKUP(A2488,Personal!$A$6:$F$112,3,FALSE()),"")</f>
        <v>Olot</v>
      </c>
      <c r="D2488" s="19" t="s">
        <v>125</v>
      </c>
      <c r="E2488" s="19" t="s">
        <v>212</v>
      </c>
      <c r="F2488" s="19" t="s">
        <v>213</v>
      </c>
      <c r="G2488" s="19" t="s">
        <v>272</v>
      </c>
      <c r="H2488" s="19" t="n">
        <f aca="false">IF(OR(VLOOKUP(A2488,Personal!$A$6:$F$112,5,FALSE())&lt;&gt;"Sí",N2488="No aplica"),0,'Catàleg GRAE'!D89)</f>
        <v>1</v>
      </c>
      <c r="I2488" s="20"/>
      <c r="J2488" s="20"/>
      <c r="K2488" s="20"/>
      <c r="L2488" s="21"/>
      <c r="M2488" s="21"/>
      <c r="N2488" s="20"/>
      <c r="O2488" s="20"/>
      <c r="P2488" s="19" t="str">
        <f aca="false">IF(I2488="","",I2488-H2488)</f>
        <v/>
      </c>
      <c r="Q2488" s="19" t="str">
        <f aca="true">IF(B2488="","",IF(N2488="No aplica","No aplica",IF(I2488="","Pendent",IF(N2488="Per substituir","Substituir",IF(OR(N2488="No localitzat",N2488="No lliurat"),"Reposar",IF(I2488&lt;H2488,"Reposar",IF(I2488&gt;H2488,"Revisar excedent",IF(AND(G2488="Sí",M2488&lt;&gt;"",M2488&lt;TODAY()),"EPI caducat",IF(AND(G2488="Sí",M2488&lt;&gt;"",M2488&lt;=TODAY()+90),"EPI caduca ≤90 dies",IF(OR(N2488="Deteriorat usable",N2488="Revisió necessària"),"Revisar","OK"))))))))))</f>
      </c>
      <c r="R2488" s="20"/>
    </row>
    <row r="2489" customFormat="false" ht="15" hidden="false" customHeight="false" outlineLevel="0" collapsed="false">
      <c r="A2489" s="19" t="n">
        <v>23</v>
      </c>
      <c r="B2489" s="19" t="n">
        <f aca="false">IFERROR(VLOOKUP(A2489,Personal!$A$6:$F$112,2,FALSE()),"")</f>
        <v>0</v>
      </c>
      <c r="C2489" s="19" t="str">
        <f aca="false">IFERROR(VLOOKUP(A2489,Personal!$A$6:$F$112,3,FALSE()),"")</f>
        <v>Olot</v>
      </c>
      <c r="D2489" s="19" t="s">
        <v>40</v>
      </c>
      <c r="E2489" s="19" t="s">
        <v>214</v>
      </c>
      <c r="F2489" s="19" t="s">
        <v>215</v>
      </c>
      <c r="G2489" s="19" t="s">
        <v>291</v>
      </c>
      <c r="H2489" s="19" t="n">
        <f aca="false">IF(OR(VLOOKUP(A2489,Personal!$A$6:$F$112,5,FALSE())&lt;&gt;"Sí",N2489="No aplica"),0,'Catàleg GRAE'!D90)</f>
        <v>1</v>
      </c>
      <c r="I2489" s="20"/>
      <c r="J2489" s="20"/>
      <c r="K2489" s="20"/>
      <c r="L2489" s="21"/>
      <c r="M2489" s="21"/>
      <c r="N2489" s="20"/>
      <c r="O2489" s="20"/>
      <c r="P2489" s="19" t="str">
        <f aca="false">IF(I2489="","",I2489-H2489)</f>
        <v/>
      </c>
      <c r="Q2489" s="19" t="str">
        <f aca="true">IF(B2489="","",IF(N2489="No aplica","No aplica",IF(I2489="","Pendent",IF(N2489="Per substituir","Substituir",IF(OR(N2489="No localitzat",N2489="No lliurat"),"Reposar",IF(I2489&lt;H2489,"Reposar",IF(I2489&gt;H2489,"Revisar excedent",IF(AND(G2489="Sí",M2489&lt;&gt;"",M2489&lt;TODAY()),"EPI caducat",IF(AND(G2489="Sí",M2489&lt;&gt;"",M2489&lt;=TODAY()+90),"EPI caduca ≤90 dies",IF(OR(N2489="Deteriorat usable",N2489="Revisió necessària"),"Revisar","OK"))))))))))</f>
      </c>
      <c r="R2489" s="20"/>
    </row>
    <row r="2490" customFormat="false" ht="15" hidden="false" customHeight="false" outlineLevel="0" collapsed="false">
      <c r="A2490" s="19" t="n">
        <v>23</v>
      </c>
      <c r="B2490" s="19" t="n">
        <f aca="false">IFERROR(VLOOKUP(A2490,Personal!$A$6:$F$112,2,FALSE()),"")</f>
        <v>0</v>
      </c>
      <c r="C2490" s="19" t="str">
        <f aca="false">IFERROR(VLOOKUP(A2490,Personal!$A$6:$F$112,3,FALSE()),"")</f>
        <v>Olot</v>
      </c>
      <c r="D2490" s="19" t="s">
        <v>216</v>
      </c>
      <c r="E2490" s="19" t="s">
        <v>217</v>
      </c>
      <c r="F2490" s="19" t="s">
        <v>218</v>
      </c>
      <c r="G2490" s="19" t="s">
        <v>272</v>
      </c>
      <c r="H2490" s="19" t="n">
        <f aca="false">IF(OR(VLOOKUP(A2490,Personal!$A$6:$F$112,5,FALSE())&lt;&gt;"Sí",N2490="No aplica"),0,'Catàleg GRAE'!D91)</f>
        <v>1</v>
      </c>
      <c r="I2490" s="20"/>
      <c r="J2490" s="20"/>
      <c r="K2490" s="20"/>
      <c r="L2490" s="21"/>
      <c r="M2490" s="21"/>
      <c r="N2490" s="20"/>
      <c r="O2490" s="20"/>
      <c r="P2490" s="19" t="str">
        <f aca="false">IF(I2490="","",I2490-H2490)</f>
        <v/>
      </c>
      <c r="Q2490" s="19" t="str">
        <f aca="true">IF(B2490="","",IF(N2490="No aplica","No aplica",IF(I2490="","Pendent",IF(N2490="Per substituir","Substituir",IF(OR(N2490="No localitzat",N2490="No lliurat"),"Reposar",IF(I2490&lt;H2490,"Reposar",IF(I2490&gt;H2490,"Revisar excedent",IF(AND(G2490="Sí",M2490&lt;&gt;"",M2490&lt;TODAY()),"EPI caducat",IF(AND(G2490="Sí",M2490&lt;&gt;"",M2490&lt;=TODAY()+90),"EPI caduca ≤90 dies",IF(OR(N2490="Deteriorat usable",N2490="Revisió necessària"),"Revisar","OK"))))))))))</f>
      </c>
      <c r="R2490" s="20"/>
    </row>
    <row r="2491" customFormat="false" ht="15" hidden="false" customHeight="false" outlineLevel="0" collapsed="false">
      <c r="A2491" s="19" t="n">
        <v>23</v>
      </c>
      <c r="B2491" s="19" t="n">
        <f aca="false">IFERROR(VLOOKUP(A2491,Personal!$A$6:$F$112,2,FALSE()),"")</f>
        <v>0</v>
      </c>
      <c r="C2491" s="19" t="str">
        <f aca="false">IFERROR(VLOOKUP(A2491,Personal!$A$6:$F$112,3,FALSE()),"")</f>
        <v>Olot</v>
      </c>
      <c r="D2491" s="19" t="s">
        <v>37</v>
      </c>
      <c r="E2491" s="19" t="s">
        <v>219</v>
      </c>
      <c r="F2491" s="19" t="s">
        <v>220</v>
      </c>
      <c r="G2491" s="19" t="s">
        <v>291</v>
      </c>
      <c r="H2491" s="19" t="n">
        <f aca="false">IF(OR(VLOOKUP(A2491,Personal!$A$6:$F$112,5,FALSE())&lt;&gt;"Sí",N2491="No aplica"),0,'Catàleg GRAE'!D92)</f>
        <v>1</v>
      </c>
      <c r="I2491" s="20"/>
      <c r="J2491" s="20"/>
      <c r="K2491" s="20"/>
      <c r="L2491" s="21"/>
      <c r="M2491" s="21"/>
      <c r="N2491" s="20"/>
      <c r="O2491" s="20"/>
      <c r="P2491" s="19" t="str">
        <f aca="false">IF(I2491="","",I2491-H2491)</f>
        <v/>
      </c>
      <c r="Q2491" s="19" t="str">
        <f aca="true">IF(B2491="","",IF(N2491="No aplica","No aplica",IF(I2491="","Pendent",IF(N2491="Per substituir","Substituir",IF(OR(N2491="No localitzat",N2491="No lliurat"),"Reposar",IF(I2491&lt;H2491,"Reposar",IF(I2491&gt;H2491,"Revisar excedent",IF(AND(G2491="Sí",M2491&lt;&gt;"",M2491&lt;TODAY()),"EPI caducat",IF(AND(G2491="Sí",M2491&lt;&gt;"",M2491&lt;=TODAY()+90),"EPI caduca ≤90 dies",IF(OR(N2491="Deteriorat usable",N2491="Revisió necessària"),"Revisar","OK"))))))))))</f>
      </c>
      <c r="R2491" s="20"/>
    </row>
    <row r="2492" customFormat="false" ht="15" hidden="false" customHeight="false" outlineLevel="0" collapsed="false">
      <c r="A2492" s="19" t="n">
        <v>23</v>
      </c>
      <c r="B2492" s="19" t="n">
        <f aca="false">IFERROR(VLOOKUP(A2492,Personal!$A$6:$F$112,2,FALSE()),"")</f>
        <v>0</v>
      </c>
      <c r="C2492" s="19" t="str">
        <f aca="false">IFERROR(VLOOKUP(A2492,Personal!$A$6:$F$112,3,FALSE()),"")</f>
        <v>Olot</v>
      </c>
      <c r="D2492" s="19" t="s">
        <v>137</v>
      </c>
      <c r="E2492" s="19" t="s">
        <v>221</v>
      </c>
      <c r="F2492" s="19" t="s">
        <v>222</v>
      </c>
      <c r="G2492" s="19" t="s">
        <v>291</v>
      </c>
      <c r="H2492" s="19" t="n">
        <f aca="false">IF(OR(VLOOKUP(A2492,Personal!$A$6:$F$112,5,FALSE())&lt;&gt;"Sí",N2492="No aplica"),0,'Catàleg GRAE'!D93)</f>
        <v>1</v>
      </c>
      <c r="I2492" s="20"/>
      <c r="J2492" s="20"/>
      <c r="K2492" s="20"/>
      <c r="L2492" s="21"/>
      <c r="M2492" s="21"/>
      <c r="N2492" s="20"/>
      <c r="O2492" s="20"/>
      <c r="P2492" s="19" t="str">
        <f aca="false">IF(I2492="","",I2492-H2492)</f>
        <v/>
      </c>
      <c r="Q2492" s="19" t="str">
        <f aca="true">IF(B2492="","",IF(N2492="No aplica","No aplica",IF(I2492="","Pendent",IF(N2492="Per substituir","Substituir",IF(OR(N2492="No localitzat",N2492="No lliurat"),"Reposar",IF(I2492&lt;H2492,"Reposar",IF(I2492&gt;H2492,"Revisar excedent",IF(AND(G2492="Sí",M2492&lt;&gt;"",M2492&lt;TODAY()),"EPI caducat",IF(AND(G2492="Sí",M2492&lt;&gt;"",M2492&lt;=TODAY()+90),"EPI caduca ≤90 dies",IF(OR(N2492="Deteriorat usable",N2492="Revisió necessària"),"Revisar","OK"))))))))))</f>
      </c>
      <c r="R2492" s="20"/>
    </row>
    <row r="2493" customFormat="false" ht="15" hidden="false" customHeight="false" outlineLevel="0" collapsed="false">
      <c r="A2493" s="19" t="n">
        <v>23</v>
      </c>
      <c r="B2493" s="19" t="n">
        <f aca="false">IFERROR(VLOOKUP(A2493,Personal!$A$6:$F$112,2,FALSE()),"")</f>
        <v>0</v>
      </c>
      <c r="C2493" s="19" t="str">
        <f aca="false">IFERROR(VLOOKUP(A2493,Personal!$A$6:$F$112,3,FALSE()),"")</f>
        <v>Olot</v>
      </c>
      <c r="D2493" s="19" t="s">
        <v>137</v>
      </c>
      <c r="E2493" s="19" t="s">
        <v>223</v>
      </c>
      <c r="F2493" s="19" t="s">
        <v>224</v>
      </c>
      <c r="G2493" s="19" t="s">
        <v>291</v>
      </c>
      <c r="H2493" s="19" t="n">
        <f aca="false">IF(OR(VLOOKUP(A2493,Personal!$A$6:$F$112,5,FALSE())&lt;&gt;"Sí",N2493="No aplica"),0,'Catàleg GRAE'!D94)</f>
        <v>1</v>
      </c>
      <c r="I2493" s="20"/>
      <c r="J2493" s="20"/>
      <c r="K2493" s="20"/>
      <c r="L2493" s="21"/>
      <c r="M2493" s="21"/>
      <c r="N2493" s="20"/>
      <c r="O2493" s="20"/>
      <c r="P2493" s="19" t="str">
        <f aca="false">IF(I2493="","",I2493-H2493)</f>
        <v/>
      </c>
      <c r="Q2493" s="19" t="str">
        <f aca="true">IF(B2493="","",IF(N2493="No aplica","No aplica",IF(I2493="","Pendent",IF(N2493="Per substituir","Substituir",IF(OR(N2493="No localitzat",N2493="No lliurat"),"Reposar",IF(I2493&lt;H2493,"Reposar",IF(I2493&gt;H2493,"Revisar excedent",IF(AND(G2493="Sí",M2493&lt;&gt;"",M2493&lt;TODAY()),"EPI caducat",IF(AND(G2493="Sí",M2493&lt;&gt;"",M2493&lt;=TODAY()+90),"EPI caduca ≤90 dies",IF(OR(N2493="Deteriorat usable",N2493="Revisió necessària"),"Revisar","OK"))))))))))</f>
      </c>
      <c r="R2493" s="20"/>
    </row>
    <row r="2494" customFormat="false" ht="15" hidden="false" customHeight="false" outlineLevel="0" collapsed="false">
      <c r="A2494" s="19" t="n">
        <v>23</v>
      </c>
      <c r="B2494" s="19" t="n">
        <f aca="false">IFERROR(VLOOKUP(A2494,Personal!$A$6:$F$112,2,FALSE()),"")</f>
        <v>0</v>
      </c>
      <c r="C2494" s="19" t="str">
        <f aca="false">IFERROR(VLOOKUP(A2494,Personal!$A$6:$F$112,3,FALSE()),"")</f>
        <v>Olot</v>
      </c>
      <c r="D2494" s="19" t="s">
        <v>137</v>
      </c>
      <c r="E2494" s="19" t="s">
        <v>225</v>
      </c>
      <c r="F2494" s="19" t="s">
        <v>226</v>
      </c>
      <c r="G2494" s="19" t="s">
        <v>291</v>
      </c>
      <c r="H2494" s="19" t="n">
        <f aca="false">IF(OR(VLOOKUP(A2494,Personal!$A$6:$F$112,5,FALSE())&lt;&gt;"Sí",N2494="No aplica"),0,'Catàleg GRAE'!D95)</f>
        <v>1</v>
      </c>
      <c r="I2494" s="20"/>
      <c r="J2494" s="20"/>
      <c r="K2494" s="20"/>
      <c r="L2494" s="21"/>
      <c r="M2494" s="21"/>
      <c r="N2494" s="20"/>
      <c r="O2494" s="20"/>
      <c r="P2494" s="19" t="str">
        <f aca="false">IF(I2494="","",I2494-H2494)</f>
        <v/>
      </c>
      <c r="Q2494" s="19" t="str">
        <f aca="true">IF(B2494="","",IF(N2494="No aplica","No aplica",IF(I2494="","Pendent",IF(N2494="Per substituir","Substituir",IF(OR(N2494="No localitzat",N2494="No lliurat"),"Reposar",IF(I2494&lt;H2494,"Reposar",IF(I2494&gt;H2494,"Revisar excedent",IF(AND(G2494="Sí",M2494&lt;&gt;"",M2494&lt;TODAY()),"EPI caducat",IF(AND(G2494="Sí",M2494&lt;&gt;"",M2494&lt;=TODAY()+90),"EPI caduca ≤90 dies",IF(OR(N2494="Deteriorat usable",N2494="Revisió necessària"),"Revisar","OK"))))))))))</f>
      </c>
      <c r="R2494" s="20"/>
    </row>
    <row r="2495" customFormat="false" ht="15" hidden="false" customHeight="false" outlineLevel="0" collapsed="false">
      <c r="A2495" s="19" t="n">
        <v>23</v>
      </c>
      <c r="B2495" s="19" t="n">
        <f aca="false">IFERROR(VLOOKUP(A2495,Personal!$A$6:$F$112,2,FALSE()),"")</f>
        <v>0</v>
      </c>
      <c r="C2495" s="19" t="str">
        <f aca="false">IFERROR(VLOOKUP(A2495,Personal!$A$6:$F$112,3,FALSE()),"")</f>
        <v>Olot</v>
      </c>
      <c r="D2495" s="19" t="s">
        <v>137</v>
      </c>
      <c r="E2495" s="19" t="s">
        <v>227</v>
      </c>
      <c r="F2495" s="19" t="s">
        <v>228</v>
      </c>
      <c r="G2495" s="19" t="s">
        <v>291</v>
      </c>
      <c r="H2495" s="19" t="n">
        <f aca="false">IF(OR(VLOOKUP(A2495,Personal!$A$6:$F$112,5,FALSE())&lt;&gt;"Sí",N2495="No aplica"),0,'Catàleg GRAE'!D96)</f>
        <v>1</v>
      </c>
      <c r="I2495" s="20"/>
      <c r="J2495" s="20"/>
      <c r="K2495" s="20"/>
      <c r="L2495" s="21"/>
      <c r="M2495" s="21"/>
      <c r="N2495" s="20"/>
      <c r="O2495" s="20"/>
      <c r="P2495" s="19" t="str">
        <f aca="false">IF(I2495="","",I2495-H2495)</f>
        <v/>
      </c>
      <c r="Q2495" s="19" t="str">
        <f aca="true">IF(B2495="","",IF(N2495="No aplica","No aplica",IF(I2495="","Pendent",IF(N2495="Per substituir","Substituir",IF(OR(N2495="No localitzat",N2495="No lliurat"),"Reposar",IF(I2495&lt;H2495,"Reposar",IF(I2495&gt;H2495,"Revisar excedent",IF(AND(G2495="Sí",M2495&lt;&gt;"",M2495&lt;TODAY()),"EPI caducat",IF(AND(G2495="Sí",M2495&lt;&gt;"",M2495&lt;=TODAY()+90),"EPI caduca ≤90 dies",IF(OR(N2495="Deteriorat usable",N2495="Revisió necessària"),"Revisar","OK"))))))))))</f>
      </c>
      <c r="R2495" s="20"/>
    </row>
    <row r="2496" customFormat="false" ht="15" hidden="false" customHeight="false" outlineLevel="0" collapsed="false">
      <c r="A2496" s="19" t="n">
        <v>23</v>
      </c>
      <c r="B2496" s="19" t="n">
        <f aca="false">IFERROR(VLOOKUP(A2496,Personal!$A$6:$F$112,2,FALSE()),"")</f>
        <v>0</v>
      </c>
      <c r="C2496" s="19" t="str">
        <f aca="false">IFERROR(VLOOKUP(A2496,Personal!$A$6:$F$112,3,FALSE()),"")</f>
        <v>Olot</v>
      </c>
      <c r="D2496" s="19" t="s">
        <v>137</v>
      </c>
      <c r="E2496" s="19" t="s">
        <v>229</v>
      </c>
      <c r="F2496" s="19" t="s">
        <v>230</v>
      </c>
      <c r="G2496" s="19" t="s">
        <v>291</v>
      </c>
      <c r="H2496" s="19" t="n">
        <f aca="false">IF(OR(VLOOKUP(A2496,Personal!$A$6:$F$112,5,FALSE())&lt;&gt;"Sí",N2496="No aplica"),0,'Catàleg GRAE'!D97)</f>
        <v>1</v>
      </c>
      <c r="I2496" s="20"/>
      <c r="J2496" s="20"/>
      <c r="K2496" s="20"/>
      <c r="L2496" s="21"/>
      <c r="M2496" s="21"/>
      <c r="N2496" s="20"/>
      <c r="O2496" s="20"/>
      <c r="P2496" s="19" t="str">
        <f aca="false">IF(I2496="","",I2496-H2496)</f>
        <v/>
      </c>
      <c r="Q2496" s="19" t="str">
        <f aca="true">IF(B2496="","",IF(N2496="No aplica","No aplica",IF(I2496="","Pendent",IF(N2496="Per substituir","Substituir",IF(OR(N2496="No localitzat",N2496="No lliurat"),"Reposar",IF(I2496&lt;H2496,"Reposar",IF(I2496&gt;H2496,"Revisar excedent",IF(AND(G2496="Sí",M2496&lt;&gt;"",M2496&lt;TODAY()),"EPI caducat",IF(AND(G2496="Sí",M2496&lt;&gt;"",M2496&lt;=TODAY()+90),"EPI caduca ≤90 dies",IF(OR(N2496="Deteriorat usable",N2496="Revisió necessària"),"Revisar","OK"))))))))))</f>
      </c>
      <c r="R2496" s="20"/>
    </row>
    <row r="2497" customFormat="false" ht="15" hidden="false" customHeight="false" outlineLevel="0" collapsed="false">
      <c r="A2497" s="19" t="n">
        <v>23</v>
      </c>
      <c r="B2497" s="19" t="n">
        <f aca="false">IFERROR(VLOOKUP(A2497,Personal!$A$6:$F$112,2,FALSE()),"")</f>
        <v>0</v>
      </c>
      <c r="C2497" s="19" t="str">
        <f aca="false">IFERROR(VLOOKUP(A2497,Personal!$A$6:$F$112,3,FALSE()),"")</f>
        <v>Olot</v>
      </c>
      <c r="D2497" s="19" t="s">
        <v>137</v>
      </c>
      <c r="E2497" s="19" t="s">
        <v>231</v>
      </c>
      <c r="F2497" s="19" t="s">
        <v>232</v>
      </c>
      <c r="G2497" s="19" t="s">
        <v>291</v>
      </c>
      <c r="H2497" s="19" t="n">
        <f aca="false">IF(OR(VLOOKUP(A2497,Personal!$A$6:$F$112,5,FALSE())&lt;&gt;"Sí",N2497="No aplica"),0,'Catàleg GRAE'!D98)</f>
        <v>1</v>
      </c>
      <c r="I2497" s="20"/>
      <c r="J2497" s="20"/>
      <c r="K2497" s="20"/>
      <c r="L2497" s="21"/>
      <c r="M2497" s="21"/>
      <c r="N2497" s="20"/>
      <c r="O2497" s="20"/>
      <c r="P2497" s="19" t="str">
        <f aca="false">IF(I2497="","",I2497-H2497)</f>
        <v/>
      </c>
      <c r="Q2497" s="19" t="str">
        <f aca="true">IF(B2497="","",IF(N2497="No aplica","No aplica",IF(I2497="","Pendent",IF(N2497="Per substituir","Substituir",IF(OR(N2497="No localitzat",N2497="No lliurat"),"Reposar",IF(I2497&lt;H2497,"Reposar",IF(I2497&gt;H2497,"Revisar excedent",IF(AND(G2497="Sí",M2497&lt;&gt;"",M2497&lt;TODAY()),"EPI caducat",IF(AND(G2497="Sí",M2497&lt;&gt;"",M2497&lt;=TODAY()+90),"EPI caduca ≤90 dies",IF(OR(N2497="Deteriorat usable",N2497="Revisió necessària"),"Revisar","OK"))))))))))</f>
      </c>
      <c r="R2497" s="20"/>
    </row>
    <row r="2498" customFormat="false" ht="15" hidden="false" customHeight="false" outlineLevel="0" collapsed="false">
      <c r="A2498" s="19" t="n">
        <v>23</v>
      </c>
      <c r="B2498" s="19" t="n">
        <f aca="false">IFERROR(VLOOKUP(A2498,Personal!$A$6:$F$112,2,FALSE()),"")</f>
        <v>0</v>
      </c>
      <c r="C2498" s="19" t="str">
        <f aca="false">IFERROR(VLOOKUP(A2498,Personal!$A$6:$F$112,3,FALSE()),"")</f>
        <v>Olot</v>
      </c>
      <c r="D2498" s="19" t="s">
        <v>137</v>
      </c>
      <c r="E2498" s="19" t="s">
        <v>233</v>
      </c>
      <c r="F2498" s="19" t="s">
        <v>234</v>
      </c>
      <c r="G2498" s="19" t="s">
        <v>291</v>
      </c>
      <c r="H2498" s="19" t="n">
        <f aca="false">IF(OR(VLOOKUP(A2498,Personal!$A$6:$F$112,5,FALSE())&lt;&gt;"Sí",N2498="No aplica"),0,'Catàleg GRAE'!D99)</f>
        <v>1</v>
      </c>
      <c r="I2498" s="20"/>
      <c r="J2498" s="20"/>
      <c r="K2498" s="20"/>
      <c r="L2498" s="21"/>
      <c r="M2498" s="21"/>
      <c r="N2498" s="20"/>
      <c r="O2498" s="20"/>
      <c r="P2498" s="19" t="str">
        <f aca="false">IF(I2498="","",I2498-H2498)</f>
        <v/>
      </c>
      <c r="Q2498" s="19" t="str">
        <f aca="true">IF(B2498="","",IF(N2498="No aplica","No aplica",IF(I2498="","Pendent",IF(N2498="Per substituir","Substituir",IF(OR(N2498="No localitzat",N2498="No lliurat"),"Reposar",IF(I2498&lt;H2498,"Reposar",IF(I2498&gt;H2498,"Revisar excedent",IF(AND(G2498="Sí",M2498&lt;&gt;"",M2498&lt;TODAY()),"EPI caducat",IF(AND(G2498="Sí",M2498&lt;&gt;"",M2498&lt;=TODAY()+90),"EPI caduca ≤90 dies",IF(OR(N2498="Deteriorat usable",N2498="Revisió necessària"),"Revisar","OK"))))))))))</f>
      </c>
      <c r="R2498" s="20"/>
    </row>
    <row r="2499" customFormat="false" ht="15" hidden="false" customHeight="false" outlineLevel="0" collapsed="false">
      <c r="A2499" s="19" t="n">
        <v>23</v>
      </c>
      <c r="B2499" s="19" t="n">
        <f aca="false">IFERROR(VLOOKUP(A2499,Personal!$A$6:$F$112,2,FALSE()),"")</f>
        <v>0</v>
      </c>
      <c r="C2499" s="19" t="str">
        <f aca="false">IFERROR(VLOOKUP(A2499,Personal!$A$6:$F$112,3,FALSE()),"")</f>
        <v>Olot</v>
      </c>
      <c r="D2499" s="19" t="s">
        <v>216</v>
      </c>
      <c r="E2499" s="19" t="s">
        <v>235</v>
      </c>
      <c r="F2499" s="19" t="s">
        <v>236</v>
      </c>
      <c r="G2499" s="19" t="s">
        <v>272</v>
      </c>
      <c r="H2499" s="19" t="n">
        <f aca="false">IF(OR(VLOOKUP(A2499,Personal!$A$6:$F$112,5,FALSE())&lt;&gt;"Sí",N2499="No aplica"),0,'Catàleg GRAE'!D100)</f>
        <v>1</v>
      </c>
      <c r="I2499" s="20"/>
      <c r="J2499" s="20"/>
      <c r="K2499" s="20"/>
      <c r="L2499" s="21"/>
      <c r="M2499" s="21"/>
      <c r="N2499" s="20"/>
      <c r="O2499" s="20"/>
      <c r="P2499" s="19" t="str">
        <f aca="false">IF(I2499="","",I2499-H2499)</f>
        <v/>
      </c>
      <c r="Q2499" s="19" t="str">
        <f aca="true">IF(B2499="","",IF(N2499="No aplica","No aplica",IF(I2499="","Pendent",IF(N2499="Per substituir","Substituir",IF(OR(N2499="No localitzat",N2499="No lliurat"),"Reposar",IF(I2499&lt;H2499,"Reposar",IF(I2499&gt;H2499,"Revisar excedent",IF(AND(G2499="Sí",M2499&lt;&gt;"",M2499&lt;TODAY()),"EPI caducat",IF(AND(G2499="Sí",M2499&lt;&gt;"",M2499&lt;=TODAY()+90),"EPI caduca ≤90 dies",IF(OR(N2499="Deteriorat usable",N2499="Revisió necessària"),"Revisar","OK"))))))))))</f>
      </c>
      <c r="R2499" s="20"/>
    </row>
    <row r="2500" customFormat="false" ht="15" hidden="false" customHeight="false" outlineLevel="0" collapsed="false">
      <c r="A2500" s="19" t="n">
        <v>23</v>
      </c>
      <c r="B2500" s="19" t="n">
        <f aca="false">IFERROR(VLOOKUP(A2500,Personal!$A$6:$F$112,2,FALSE()),"")</f>
        <v>0</v>
      </c>
      <c r="C2500" s="19" t="str">
        <f aca="false">IFERROR(VLOOKUP(A2500,Personal!$A$6:$F$112,3,FALSE()),"")</f>
        <v>Olot</v>
      </c>
      <c r="D2500" s="19" t="s">
        <v>137</v>
      </c>
      <c r="E2500" s="19" t="s">
        <v>237</v>
      </c>
      <c r="F2500" s="19" t="s">
        <v>238</v>
      </c>
      <c r="G2500" s="19" t="s">
        <v>291</v>
      </c>
      <c r="H2500" s="19" t="n">
        <f aca="false">IF(OR(VLOOKUP(A2500,Personal!$A$6:$F$112,5,FALSE())&lt;&gt;"Sí",N2500="No aplica"),0,'Catàleg GRAE'!D101)</f>
        <v>1</v>
      </c>
      <c r="I2500" s="20"/>
      <c r="J2500" s="20"/>
      <c r="K2500" s="20"/>
      <c r="L2500" s="21"/>
      <c r="M2500" s="21"/>
      <c r="N2500" s="20"/>
      <c r="O2500" s="20"/>
      <c r="P2500" s="19" t="str">
        <f aca="false">IF(I2500="","",I2500-H2500)</f>
        <v/>
      </c>
      <c r="Q2500" s="19" t="str">
        <f aca="true">IF(B2500="","",IF(N2500="No aplica","No aplica",IF(I2500="","Pendent",IF(N2500="Per substituir","Substituir",IF(OR(N2500="No localitzat",N2500="No lliurat"),"Reposar",IF(I2500&lt;H2500,"Reposar",IF(I2500&gt;H2500,"Revisar excedent",IF(AND(G2500="Sí",M2500&lt;&gt;"",M2500&lt;TODAY()),"EPI caducat",IF(AND(G2500="Sí",M2500&lt;&gt;"",M2500&lt;=TODAY()+90),"EPI caduca ≤90 dies",IF(OR(N2500="Deteriorat usable",N2500="Revisió necessària"),"Revisar","OK"))))))))))</f>
      </c>
      <c r="R2500" s="20"/>
    </row>
    <row r="2501" customFormat="false" ht="15" hidden="false" customHeight="false" outlineLevel="0" collapsed="false">
      <c r="A2501" s="19" t="n">
        <v>23</v>
      </c>
      <c r="B2501" s="19" t="n">
        <f aca="false">IFERROR(VLOOKUP(A2501,Personal!$A$6:$F$112,2,FALSE()),"")</f>
        <v>0</v>
      </c>
      <c r="C2501" s="19" t="str">
        <f aca="false">IFERROR(VLOOKUP(A2501,Personal!$A$6:$F$112,3,FALSE()),"")</f>
        <v>Olot</v>
      </c>
      <c r="D2501" s="19" t="s">
        <v>37</v>
      </c>
      <c r="E2501" s="19" t="s">
        <v>239</v>
      </c>
      <c r="F2501" s="19" t="s">
        <v>240</v>
      </c>
      <c r="G2501" s="19" t="s">
        <v>291</v>
      </c>
      <c r="H2501" s="19" t="n">
        <f aca="false">IF(OR(VLOOKUP(A2501,Personal!$A$6:$F$112,5,FALSE())&lt;&gt;"Sí",N2501="No aplica"),0,'Catàleg GRAE'!D102)</f>
        <v>1</v>
      </c>
      <c r="I2501" s="20"/>
      <c r="J2501" s="20"/>
      <c r="K2501" s="20"/>
      <c r="L2501" s="21"/>
      <c r="M2501" s="21"/>
      <c r="N2501" s="20"/>
      <c r="O2501" s="20"/>
      <c r="P2501" s="19" t="str">
        <f aca="false">IF(I2501="","",I2501-H2501)</f>
        <v/>
      </c>
      <c r="Q2501" s="19" t="str">
        <f aca="true">IF(B2501="","",IF(N2501="No aplica","No aplica",IF(I2501="","Pendent",IF(N2501="Per substituir","Substituir",IF(OR(N2501="No localitzat",N2501="No lliurat"),"Reposar",IF(I2501&lt;H2501,"Reposar",IF(I2501&gt;H2501,"Revisar excedent",IF(AND(G2501="Sí",M2501&lt;&gt;"",M2501&lt;TODAY()),"EPI caducat",IF(AND(G2501="Sí",M2501&lt;&gt;"",M2501&lt;=TODAY()+90),"EPI caduca ≤90 dies",IF(OR(N2501="Deteriorat usable",N2501="Revisió necessària"),"Revisar","OK"))))))))))</f>
      </c>
      <c r="R2501" s="20"/>
    </row>
    <row r="2502" customFormat="false" ht="15" hidden="false" customHeight="false" outlineLevel="0" collapsed="false">
      <c r="A2502" s="19" t="n">
        <v>23</v>
      </c>
      <c r="B2502" s="19" t="n">
        <f aca="false">IFERROR(VLOOKUP(A2502,Personal!$A$6:$F$112,2,FALSE()),"")</f>
        <v>0</v>
      </c>
      <c r="C2502" s="19" t="str">
        <f aca="false">IFERROR(VLOOKUP(A2502,Personal!$A$6:$F$112,3,FALSE()),"")</f>
        <v>Olot</v>
      </c>
      <c r="D2502" s="19" t="s">
        <v>37</v>
      </c>
      <c r="E2502" s="19" t="s">
        <v>241</v>
      </c>
      <c r="F2502" s="19" t="s">
        <v>242</v>
      </c>
      <c r="G2502" s="19" t="s">
        <v>291</v>
      </c>
      <c r="H2502" s="19" t="n">
        <f aca="false">IF(OR(VLOOKUP(A2502,Personal!$A$6:$F$112,5,FALSE())&lt;&gt;"Sí",N2502="No aplica"),0,'Catàleg GRAE'!D103)</f>
        <v>1</v>
      </c>
      <c r="I2502" s="20"/>
      <c r="J2502" s="20"/>
      <c r="K2502" s="20"/>
      <c r="L2502" s="21"/>
      <c r="M2502" s="21"/>
      <c r="N2502" s="20"/>
      <c r="O2502" s="20"/>
      <c r="P2502" s="19" t="str">
        <f aca="false">IF(I2502="","",I2502-H2502)</f>
        <v/>
      </c>
      <c r="Q2502" s="19" t="str">
        <f aca="true">IF(B2502="","",IF(N2502="No aplica","No aplica",IF(I2502="","Pendent",IF(N2502="Per substituir","Substituir",IF(OR(N2502="No localitzat",N2502="No lliurat"),"Reposar",IF(I2502&lt;H2502,"Reposar",IF(I2502&gt;H2502,"Revisar excedent",IF(AND(G2502="Sí",M2502&lt;&gt;"",M2502&lt;TODAY()),"EPI caducat",IF(AND(G2502="Sí",M2502&lt;&gt;"",M2502&lt;=TODAY()+90),"EPI caduca ≤90 dies",IF(OR(N2502="Deteriorat usable",N2502="Revisió necessària"),"Revisar","OK"))))))))))</f>
      </c>
      <c r="R2502" s="20"/>
    </row>
    <row r="2503" customFormat="false" ht="15" hidden="false" customHeight="false" outlineLevel="0" collapsed="false">
      <c r="A2503" s="19" t="n">
        <v>23</v>
      </c>
      <c r="B2503" s="19" t="n">
        <f aca="false">IFERROR(VLOOKUP(A2503,Personal!$A$6:$F$112,2,FALSE()),"")</f>
        <v>0</v>
      </c>
      <c r="C2503" s="19" t="str">
        <f aca="false">IFERROR(VLOOKUP(A2503,Personal!$A$6:$F$112,3,FALSE()),"")</f>
        <v>Olot</v>
      </c>
      <c r="D2503" s="19" t="s">
        <v>177</v>
      </c>
      <c r="E2503" s="19" t="s">
        <v>243</v>
      </c>
      <c r="F2503" s="19" t="s">
        <v>244</v>
      </c>
      <c r="G2503" s="19" t="s">
        <v>272</v>
      </c>
      <c r="H2503" s="19" t="n">
        <f aca="false">IF(OR(VLOOKUP(A2503,Personal!$A$6:$F$112,5,FALSE())&lt;&gt;"Sí",N2503="No aplica"),0,'Catàleg GRAE'!D104)</f>
        <v>1</v>
      </c>
      <c r="I2503" s="20"/>
      <c r="J2503" s="20"/>
      <c r="K2503" s="20"/>
      <c r="L2503" s="21"/>
      <c r="M2503" s="21"/>
      <c r="N2503" s="20"/>
      <c r="O2503" s="20"/>
      <c r="P2503" s="19" t="str">
        <f aca="false">IF(I2503="","",I2503-H2503)</f>
        <v/>
      </c>
      <c r="Q2503" s="19" t="str">
        <f aca="true">IF(B2503="","",IF(N2503="No aplica","No aplica",IF(I2503="","Pendent",IF(N2503="Per substituir","Substituir",IF(OR(N2503="No localitzat",N2503="No lliurat"),"Reposar",IF(I2503&lt;H2503,"Reposar",IF(I2503&gt;H2503,"Revisar excedent",IF(AND(G2503="Sí",M2503&lt;&gt;"",M2503&lt;TODAY()),"EPI caducat",IF(AND(G2503="Sí",M2503&lt;&gt;"",M2503&lt;=TODAY()+90),"EPI caduca ≤90 dies",IF(OR(N2503="Deteriorat usable",N2503="Revisió necessària"),"Revisar","OK"))))))))))</f>
      </c>
      <c r="R2503" s="20"/>
    </row>
    <row r="2504" customFormat="false" ht="15" hidden="false" customHeight="false" outlineLevel="0" collapsed="false">
      <c r="A2504" s="19" t="n">
        <v>23</v>
      </c>
      <c r="B2504" s="19" t="n">
        <f aca="false">IFERROR(VLOOKUP(A2504,Personal!$A$6:$F$112,2,FALSE()),"")</f>
        <v>0</v>
      </c>
      <c r="C2504" s="19" t="str">
        <f aca="false">IFERROR(VLOOKUP(A2504,Personal!$A$6:$F$112,3,FALSE()),"")</f>
        <v>Olot</v>
      </c>
      <c r="D2504" s="19" t="s">
        <v>177</v>
      </c>
      <c r="E2504" s="19" t="s">
        <v>245</v>
      </c>
      <c r="F2504" s="19" t="s">
        <v>246</v>
      </c>
      <c r="G2504" s="19" t="s">
        <v>272</v>
      </c>
      <c r="H2504" s="19" t="n">
        <f aca="false">IF(OR(VLOOKUP(A2504,Personal!$A$6:$F$112,5,FALSE())&lt;&gt;"Sí",N2504="No aplica"),0,'Catàleg GRAE'!D105)</f>
        <v>1</v>
      </c>
      <c r="I2504" s="20"/>
      <c r="J2504" s="20"/>
      <c r="K2504" s="20"/>
      <c r="L2504" s="21"/>
      <c r="M2504" s="21"/>
      <c r="N2504" s="20"/>
      <c r="O2504" s="20"/>
      <c r="P2504" s="19" t="str">
        <f aca="false">IF(I2504="","",I2504-H2504)</f>
        <v/>
      </c>
      <c r="Q2504" s="19" t="str">
        <f aca="true">IF(B2504="","",IF(N2504="No aplica","No aplica",IF(I2504="","Pendent",IF(N2504="Per substituir","Substituir",IF(OR(N2504="No localitzat",N2504="No lliurat"),"Reposar",IF(I2504&lt;H2504,"Reposar",IF(I2504&gt;H2504,"Revisar excedent",IF(AND(G2504="Sí",M2504&lt;&gt;"",M2504&lt;TODAY()),"EPI caducat",IF(AND(G2504="Sí",M2504&lt;&gt;"",M2504&lt;=TODAY()+90),"EPI caduca ≤90 dies",IF(OR(N2504="Deteriorat usable",N2504="Revisió necessària"),"Revisar","OK"))))))))))</f>
      </c>
      <c r="R2504" s="20"/>
    </row>
    <row r="2505" customFormat="false" ht="15" hidden="false" customHeight="false" outlineLevel="0" collapsed="false">
      <c r="A2505" s="19" t="n">
        <v>23</v>
      </c>
      <c r="B2505" s="19" t="n">
        <f aca="false">IFERROR(VLOOKUP(A2505,Personal!$A$6:$F$112,2,FALSE()),"")</f>
        <v>0</v>
      </c>
      <c r="C2505" s="19" t="str">
        <f aca="false">IFERROR(VLOOKUP(A2505,Personal!$A$6:$F$112,3,FALSE()),"")</f>
        <v>Olot</v>
      </c>
      <c r="D2505" s="19" t="s">
        <v>177</v>
      </c>
      <c r="E2505" s="19" t="s">
        <v>247</v>
      </c>
      <c r="F2505" s="19" t="s">
        <v>248</v>
      </c>
      <c r="G2505" s="19" t="s">
        <v>272</v>
      </c>
      <c r="H2505" s="19" t="n">
        <f aca="false">IF(OR(VLOOKUP(A2505,Personal!$A$6:$F$112,5,FALSE())&lt;&gt;"Sí",N2505="No aplica"),0,'Catàleg GRAE'!D106)</f>
        <v>1</v>
      </c>
      <c r="I2505" s="20"/>
      <c r="J2505" s="20"/>
      <c r="K2505" s="20"/>
      <c r="L2505" s="21"/>
      <c r="M2505" s="21"/>
      <c r="N2505" s="20"/>
      <c r="O2505" s="20"/>
      <c r="P2505" s="19" t="str">
        <f aca="false">IF(I2505="","",I2505-H2505)</f>
        <v/>
      </c>
      <c r="Q2505" s="19" t="str">
        <f aca="true">IF(B2505="","",IF(N2505="No aplica","No aplica",IF(I2505="","Pendent",IF(N2505="Per substituir","Substituir",IF(OR(N2505="No localitzat",N2505="No lliurat"),"Reposar",IF(I2505&lt;H2505,"Reposar",IF(I2505&gt;H2505,"Revisar excedent",IF(AND(G2505="Sí",M2505&lt;&gt;"",M2505&lt;TODAY()),"EPI caducat",IF(AND(G2505="Sí",M2505&lt;&gt;"",M2505&lt;=TODAY()+90),"EPI caduca ≤90 dies",IF(OR(N2505="Deteriorat usable",N2505="Revisió necessària"),"Revisar","OK"))))))))))</f>
      </c>
      <c r="R2505" s="20"/>
    </row>
    <row r="2506" customFormat="false" ht="15" hidden="false" customHeight="false" outlineLevel="0" collapsed="false">
      <c r="A2506" s="19" t="n">
        <v>23</v>
      </c>
      <c r="B2506" s="19" t="n">
        <f aca="false">IFERROR(VLOOKUP(A2506,Personal!$A$6:$F$112,2,FALSE()),"")</f>
        <v>0</v>
      </c>
      <c r="C2506" s="19" t="str">
        <f aca="false">IFERROR(VLOOKUP(A2506,Personal!$A$6:$F$112,3,FALSE()),"")</f>
        <v>Olot</v>
      </c>
      <c r="D2506" s="19" t="s">
        <v>177</v>
      </c>
      <c r="E2506" s="19" t="s">
        <v>249</v>
      </c>
      <c r="F2506" s="19" t="s">
        <v>250</v>
      </c>
      <c r="G2506" s="19" t="s">
        <v>272</v>
      </c>
      <c r="H2506" s="19" t="n">
        <f aca="false">IF(OR(VLOOKUP(A2506,Personal!$A$6:$F$112,5,FALSE())&lt;&gt;"Sí",N2506="No aplica"),0,'Catàleg GRAE'!D107)</f>
        <v>1</v>
      </c>
      <c r="I2506" s="20"/>
      <c r="J2506" s="20"/>
      <c r="K2506" s="20"/>
      <c r="L2506" s="21"/>
      <c r="M2506" s="21"/>
      <c r="N2506" s="20"/>
      <c r="O2506" s="20"/>
      <c r="P2506" s="19" t="str">
        <f aca="false">IF(I2506="","",I2506-H2506)</f>
        <v/>
      </c>
      <c r="Q2506" s="19" t="str">
        <f aca="true">IF(B2506="","",IF(N2506="No aplica","No aplica",IF(I2506="","Pendent",IF(N2506="Per substituir","Substituir",IF(OR(N2506="No localitzat",N2506="No lliurat"),"Reposar",IF(I2506&lt;H2506,"Reposar",IF(I2506&gt;H2506,"Revisar excedent",IF(AND(G2506="Sí",M2506&lt;&gt;"",M2506&lt;TODAY()),"EPI caducat",IF(AND(G2506="Sí",M2506&lt;&gt;"",M2506&lt;=TODAY()+90),"EPI caduca ≤90 dies",IF(OR(N2506="Deteriorat usable",N2506="Revisió necessària"),"Revisar","OK"))))))))))</f>
      </c>
      <c r="R2506" s="20"/>
    </row>
    <row r="2507" customFormat="false" ht="15" hidden="false" customHeight="false" outlineLevel="0" collapsed="false">
      <c r="A2507" s="19" t="n">
        <v>23</v>
      </c>
      <c r="B2507" s="19" t="n">
        <f aca="false">IFERROR(VLOOKUP(A2507,Personal!$A$6:$F$112,2,FALSE()),"")</f>
        <v>0</v>
      </c>
      <c r="C2507" s="19" t="str">
        <f aca="false">IFERROR(VLOOKUP(A2507,Personal!$A$6:$F$112,3,FALSE()),"")</f>
        <v>Olot</v>
      </c>
      <c r="D2507" s="19" t="s">
        <v>177</v>
      </c>
      <c r="E2507" s="19" t="s">
        <v>251</v>
      </c>
      <c r="F2507" s="19" t="s">
        <v>252</v>
      </c>
      <c r="G2507" s="19" t="s">
        <v>272</v>
      </c>
      <c r="H2507" s="19" t="n">
        <f aca="false">IF(OR(VLOOKUP(A2507,Personal!$A$6:$F$112,5,FALSE())&lt;&gt;"Sí",N2507="No aplica"),0,'Catàleg GRAE'!D108)</f>
        <v>1</v>
      </c>
      <c r="I2507" s="20"/>
      <c r="J2507" s="20"/>
      <c r="K2507" s="20"/>
      <c r="L2507" s="21"/>
      <c r="M2507" s="21"/>
      <c r="N2507" s="20"/>
      <c r="O2507" s="20"/>
      <c r="P2507" s="19" t="str">
        <f aca="false">IF(I2507="","",I2507-H2507)</f>
        <v/>
      </c>
      <c r="Q2507" s="19" t="str">
        <f aca="true">IF(B2507="","",IF(N2507="No aplica","No aplica",IF(I2507="","Pendent",IF(N2507="Per substituir","Substituir",IF(OR(N2507="No localitzat",N2507="No lliurat"),"Reposar",IF(I2507&lt;H2507,"Reposar",IF(I2507&gt;H2507,"Revisar excedent",IF(AND(G2507="Sí",M2507&lt;&gt;"",M2507&lt;TODAY()),"EPI caducat",IF(AND(G2507="Sí",M2507&lt;&gt;"",M2507&lt;=TODAY()+90),"EPI caduca ≤90 dies",IF(OR(N2507="Deteriorat usable",N2507="Revisió necessària"),"Revisar","OK"))))))))))</f>
      </c>
      <c r="R2507" s="20"/>
    </row>
    <row r="2508" customFormat="false" ht="15" hidden="false" customHeight="false" outlineLevel="0" collapsed="false">
      <c r="A2508" s="19" t="n">
        <v>23</v>
      </c>
      <c r="B2508" s="19" t="n">
        <f aca="false">IFERROR(VLOOKUP(A2508,Personal!$A$6:$F$112,2,FALSE()),"")</f>
        <v>0</v>
      </c>
      <c r="C2508" s="19" t="str">
        <f aca="false">IFERROR(VLOOKUP(A2508,Personal!$A$6:$F$112,3,FALSE()),"")</f>
        <v>Olot</v>
      </c>
      <c r="D2508" s="19" t="s">
        <v>125</v>
      </c>
      <c r="E2508" s="19" t="s">
        <v>253</v>
      </c>
      <c r="F2508" s="19" t="s">
        <v>254</v>
      </c>
      <c r="G2508" s="19" t="s">
        <v>272</v>
      </c>
      <c r="H2508" s="19" t="n">
        <f aca="false">IF(OR(VLOOKUP(A2508,Personal!$A$6:$F$112,5,FALSE())&lt;&gt;"Sí",N2508="No aplica"),0,'Catàleg GRAE'!D109)</f>
        <v>1</v>
      </c>
      <c r="I2508" s="20"/>
      <c r="J2508" s="20"/>
      <c r="K2508" s="20"/>
      <c r="L2508" s="21"/>
      <c r="M2508" s="21"/>
      <c r="N2508" s="20"/>
      <c r="O2508" s="20"/>
      <c r="P2508" s="19" t="str">
        <f aca="false">IF(I2508="","",I2508-H2508)</f>
        <v/>
      </c>
      <c r="Q2508" s="19" t="str">
        <f aca="true">IF(B2508="","",IF(N2508="No aplica","No aplica",IF(I2508="","Pendent",IF(N2508="Per substituir","Substituir",IF(OR(N2508="No localitzat",N2508="No lliurat"),"Reposar",IF(I2508&lt;H2508,"Reposar",IF(I2508&gt;H2508,"Revisar excedent",IF(AND(G2508="Sí",M2508&lt;&gt;"",M2508&lt;TODAY()),"EPI caducat",IF(AND(G2508="Sí",M2508&lt;&gt;"",M2508&lt;=TODAY()+90),"EPI caduca ≤90 dies",IF(OR(N2508="Deteriorat usable",N2508="Revisió necessària"),"Revisar","OK"))))))))))</f>
      </c>
      <c r="R2508" s="20"/>
    </row>
    <row r="2509" customFormat="false" ht="15" hidden="false" customHeight="false" outlineLevel="0" collapsed="false">
      <c r="A2509" s="19" t="n">
        <v>23</v>
      </c>
      <c r="B2509" s="19" t="n">
        <f aca="false">IFERROR(VLOOKUP(A2509,Personal!$A$6:$F$112,2,FALSE()),"")</f>
        <v>0</v>
      </c>
      <c r="C2509" s="19" t="str">
        <f aca="false">IFERROR(VLOOKUP(A2509,Personal!$A$6:$F$112,3,FALSE()),"")</f>
        <v>Olot</v>
      </c>
      <c r="D2509" s="19" t="s">
        <v>177</v>
      </c>
      <c r="E2509" s="19" t="s">
        <v>255</v>
      </c>
      <c r="F2509" s="19" t="s">
        <v>256</v>
      </c>
      <c r="G2509" s="19" t="s">
        <v>272</v>
      </c>
      <c r="H2509" s="19" t="n">
        <f aca="false">IF(OR(VLOOKUP(A2509,Personal!$A$6:$F$112,5,FALSE())&lt;&gt;"Sí",N2509="No aplica"),0,'Catàleg GRAE'!D110)</f>
        <v>1</v>
      </c>
      <c r="I2509" s="20"/>
      <c r="J2509" s="20"/>
      <c r="K2509" s="20"/>
      <c r="L2509" s="21"/>
      <c r="M2509" s="21"/>
      <c r="N2509" s="20"/>
      <c r="O2509" s="20"/>
      <c r="P2509" s="19" t="str">
        <f aca="false">IF(I2509="","",I2509-H2509)</f>
        <v/>
      </c>
      <c r="Q2509" s="19" t="str">
        <f aca="true">IF(B2509="","",IF(N2509="No aplica","No aplica",IF(I2509="","Pendent",IF(N2509="Per substituir","Substituir",IF(OR(N2509="No localitzat",N2509="No lliurat"),"Reposar",IF(I2509&lt;H2509,"Reposar",IF(I2509&gt;H2509,"Revisar excedent",IF(AND(G2509="Sí",M2509&lt;&gt;"",M2509&lt;TODAY()),"EPI caducat",IF(AND(G2509="Sí",M2509&lt;&gt;"",M2509&lt;=TODAY()+90),"EPI caduca ≤90 dies",IF(OR(N2509="Deteriorat usable",N2509="Revisió necessària"),"Revisar","OK"))))))))))</f>
      </c>
      <c r="R2509" s="20"/>
    </row>
    <row r="2510" customFormat="false" ht="15" hidden="false" customHeight="false" outlineLevel="0" collapsed="false">
      <c r="A2510" s="19" t="n">
        <v>23</v>
      </c>
      <c r="B2510" s="19" t="n">
        <f aca="false">IFERROR(VLOOKUP(A2510,Personal!$A$6:$F$112,2,FALSE()),"")</f>
        <v>0</v>
      </c>
      <c r="C2510" s="19" t="str">
        <f aca="false">IFERROR(VLOOKUP(A2510,Personal!$A$6:$F$112,3,FALSE()),"")</f>
        <v>Olot</v>
      </c>
      <c r="D2510" s="19" t="s">
        <v>142</v>
      </c>
      <c r="E2510" s="19" t="s">
        <v>257</v>
      </c>
      <c r="F2510" s="19" t="s">
        <v>258</v>
      </c>
      <c r="G2510" s="19" t="s">
        <v>291</v>
      </c>
      <c r="H2510" s="19" t="n">
        <f aca="false">IF(OR(VLOOKUP(A2510,Personal!$A$6:$F$112,5,FALSE())&lt;&gt;"Sí",N2510="No aplica"),0,'Catàleg GRAE'!D111)</f>
        <v>1</v>
      </c>
      <c r="I2510" s="20"/>
      <c r="J2510" s="20"/>
      <c r="K2510" s="20"/>
      <c r="L2510" s="21"/>
      <c r="M2510" s="21"/>
      <c r="N2510" s="20"/>
      <c r="O2510" s="20"/>
      <c r="P2510" s="19" t="str">
        <f aca="false">IF(I2510="","",I2510-H2510)</f>
        <v/>
      </c>
      <c r="Q2510" s="19" t="str">
        <f aca="true">IF(B2510="","",IF(N2510="No aplica","No aplica",IF(I2510="","Pendent",IF(N2510="Per substituir","Substituir",IF(OR(N2510="No localitzat",N2510="No lliurat"),"Reposar",IF(I2510&lt;H2510,"Reposar",IF(I2510&gt;H2510,"Revisar excedent",IF(AND(G2510="Sí",M2510&lt;&gt;"",M2510&lt;TODAY()),"EPI caducat",IF(AND(G2510="Sí",M2510&lt;&gt;"",M2510&lt;=TODAY()+90),"EPI caduca ≤90 dies",IF(OR(N2510="Deteriorat usable",N2510="Revisió necessària"),"Revisar","OK"))))))))))</f>
      </c>
      <c r="R2510" s="20"/>
    </row>
    <row r="2511" customFormat="false" ht="15" hidden="false" customHeight="false" outlineLevel="0" collapsed="false">
      <c r="A2511" s="19" t="n">
        <v>23</v>
      </c>
      <c r="B2511" s="19" t="n">
        <f aca="false">IFERROR(VLOOKUP(A2511,Personal!$A$6:$F$112,2,FALSE()),"")</f>
        <v>0</v>
      </c>
      <c r="C2511" s="19" t="str">
        <f aca="false">IFERROR(VLOOKUP(A2511,Personal!$A$6:$F$112,3,FALSE()),"")</f>
        <v>Olot</v>
      </c>
      <c r="D2511" s="19" t="s">
        <v>112</v>
      </c>
      <c r="E2511" s="19" t="s">
        <v>259</v>
      </c>
      <c r="F2511" s="19" t="s">
        <v>260</v>
      </c>
      <c r="G2511" s="19" t="s">
        <v>291</v>
      </c>
      <c r="H2511" s="19" t="n">
        <f aca="false">IF(OR(VLOOKUP(A2511,Personal!$A$6:$F$112,5,FALSE())&lt;&gt;"Sí",N2511="No aplica"),0,'Catàleg GRAE'!D112)</f>
        <v>1</v>
      </c>
      <c r="I2511" s="20"/>
      <c r="J2511" s="20"/>
      <c r="K2511" s="20"/>
      <c r="L2511" s="21"/>
      <c r="M2511" s="21"/>
      <c r="N2511" s="20"/>
      <c r="O2511" s="20"/>
      <c r="P2511" s="19" t="str">
        <f aca="false">IF(I2511="","",I2511-H2511)</f>
        <v/>
      </c>
      <c r="Q2511" s="19" t="str">
        <f aca="true">IF(B2511="","",IF(N2511="No aplica","No aplica",IF(I2511="","Pendent",IF(N2511="Per substituir","Substituir",IF(OR(N2511="No localitzat",N2511="No lliurat"),"Reposar",IF(I2511&lt;H2511,"Reposar",IF(I2511&gt;H2511,"Revisar excedent",IF(AND(G2511="Sí",M2511&lt;&gt;"",M2511&lt;TODAY()),"EPI caducat",IF(AND(G2511="Sí",M2511&lt;&gt;"",M2511&lt;=TODAY()+90),"EPI caduca ≤90 dies",IF(OR(N2511="Deteriorat usable",N2511="Revisió necessària"),"Revisar","OK"))))))))))</f>
      </c>
      <c r="R2511" s="20"/>
    </row>
    <row r="2512" customFormat="false" ht="15" hidden="false" customHeight="false" outlineLevel="0" collapsed="false">
      <c r="A2512" s="19" t="n">
        <v>23</v>
      </c>
      <c r="B2512" s="19" t="n">
        <f aca="false">IFERROR(VLOOKUP(A2512,Personal!$A$6:$F$112,2,FALSE()),"")</f>
        <v>0</v>
      </c>
      <c r="C2512" s="19" t="str">
        <f aca="false">IFERROR(VLOOKUP(A2512,Personal!$A$6:$F$112,3,FALSE()),"")</f>
        <v>Olot</v>
      </c>
      <c r="D2512" s="19" t="s">
        <v>261</v>
      </c>
      <c r="E2512" s="19" t="s">
        <v>262</v>
      </c>
      <c r="F2512" s="19" t="s">
        <v>263</v>
      </c>
      <c r="G2512" s="19" t="s">
        <v>291</v>
      </c>
      <c r="H2512" s="19" t="n">
        <f aca="false">IF(OR(VLOOKUP(A2512,Personal!$A$6:$F$112,5,FALSE())&lt;&gt;"Sí",N2512="No aplica"),0,'Catàleg GRAE'!D113)</f>
        <v>1</v>
      </c>
      <c r="I2512" s="20"/>
      <c r="J2512" s="20"/>
      <c r="K2512" s="20"/>
      <c r="L2512" s="21"/>
      <c r="M2512" s="21"/>
      <c r="N2512" s="20"/>
      <c r="O2512" s="20"/>
      <c r="P2512" s="19" t="str">
        <f aca="false">IF(I2512="","",I2512-H2512)</f>
        <v/>
      </c>
      <c r="Q2512" s="19" t="str">
        <f aca="true">IF(B2512="","",IF(N2512="No aplica","No aplica",IF(I2512="","Pendent",IF(N2512="Per substituir","Substituir",IF(OR(N2512="No localitzat",N2512="No lliurat"),"Reposar",IF(I2512&lt;H2512,"Reposar",IF(I2512&gt;H2512,"Revisar excedent",IF(AND(G2512="Sí",M2512&lt;&gt;"",M2512&lt;TODAY()),"EPI caducat",IF(AND(G2512="Sí",M2512&lt;&gt;"",M2512&lt;=TODAY()+90),"EPI caduca ≤90 dies",IF(OR(N2512="Deteriorat usable",N2512="Revisió necessària"),"Revisar","OK"))))))))))</f>
      </c>
      <c r="R2512" s="20"/>
    </row>
    <row r="2513" customFormat="false" ht="15" hidden="false" customHeight="false" outlineLevel="0" collapsed="false">
      <c r="A2513" s="19" t="n">
        <v>24</v>
      </c>
      <c r="B2513" s="19" t="n">
        <f aca="false">IFERROR(VLOOKUP(A2513,Personal!$A$6:$F$112,2,FALSE()),"")</f>
        <v>0</v>
      </c>
      <c r="C2513" s="19" t="str">
        <f aca="false">IFERROR(VLOOKUP(A2513,Personal!$A$6:$F$112,3,FALSE()),"")</f>
        <v>Olot</v>
      </c>
      <c r="D2513" s="19" t="s">
        <v>26</v>
      </c>
      <c r="E2513" s="19" t="s">
        <v>27</v>
      </c>
      <c r="F2513" s="19" t="s">
        <v>28</v>
      </c>
      <c r="G2513" s="19" t="s">
        <v>291</v>
      </c>
      <c r="H2513" s="19" t="n">
        <f aca="false">IF(OR(VLOOKUP(A2513,Personal!$A$6:$F$112,5,FALSE())&lt;&gt;"Sí",N2513="No aplica"),0,'Catàleg GRAE'!D5)</f>
        <v>1</v>
      </c>
      <c r="I2513" s="20"/>
      <c r="J2513" s="20"/>
      <c r="K2513" s="20"/>
      <c r="L2513" s="21"/>
      <c r="M2513" s="21"/>
      <c r="N2513" s="20"/>
      <c r="O2513" s="20"/>
      <c r="P2513" s="19" t="str">
        <f aca="false">IF(I2513="","",I2513-H2513)</f>
        <v/>
      </c>
      <c r="Q2513" s="19" t="str">
        <f aca="true">IF(B2513="","",IF(N2513="No aplica","No aplica",IF(I2513="","Pendent",IF(N2513="Per substituir","Substituir",IF(OR(N2513="No localitzat",N2513="No lliurat"),"Reposar",IF(I2513&lt;H2513,"Reposar",IF(I2513&gt;H2513,"Revisar excedent",IF(AND(G2513="Sí",M2513&lt;&gt;"",M2513&lt;TODAY()),"EPI caducat",IF(AND(G2513="Sí",M2513&lt;&gt;"",M2513&lt;=TODAY()+90),"EPI caduca ≤90 dies",IF(OR(N2513="Deteriorat usable",N2513="Revisió necessària"),"Revisar","OK"))))))))))</f>
      </c>
      <c r="R2513" s="20"/>
    </row>
    <row r="2514" customFormat="false" ht="15" hidden="false" customHeight="false" outlineLevel="0" collapsed="false">
      <c r="A2514" s="19" t="n">
        <v>24</v>
      </c>
      <c r="B2514" s="19" t="n">
        <f aca="false">IFERROR(VLOOKUP(A2514,Personal!$A$6:$F$112,2,FALSE()),"")</f>
        <v>0</v>
      </c>
      <c r="C2514" s="19" t="str">
        <f aca="false">IFERROR(VLOOKUP(A2514,Personal!$A$6:$F$112,3,FALSE()),"")</f>
        <v>Olot</v>
      </c>
      <c r="D2514" s="19" t="s">
        <v>26</v>
      </c>
      <c r="E2514" s="19" t="s">
        <v>27</v>
      </c>
      <c r="F2514" s="19" t="s">
        <v>30</v>
      </c>
      <c r="G2514" s="19" t="s">
        <v>291</v>
      </c>
      <c r="H2514" s="19" t="n">
        <f aca="false">IF(OR(VLOOKUP(A2514,Personal!$A$6:$F$112,5,FALSE())&lt;&gt;"Sí",N2514="No aplica"),0,'Catàleg GRAE'!D6)</f>
        <v>1</v>
      </c>
      <c r="I2514" s="20"/>
      <c r="J2514" s="20"/>
      <c r="K2514" s="20"/>
      <c r="L2514" s="21"/>
      <c r="M2514" s="21"/>
      <c r="N2514" s="20"/>
      <c r="O2514" s="20"/>
      <c r="P2514" s="19" t="str">
        <f aca="false">IF(I2514="","",I2514-H2514)</f>
        <v/>
      </c>
      <c r="Q2514" s="19" t="str">
        <f aca="true">IF(B2514="","",IF(N2514="No aplica","No aplica",IF(I2514="","Pendent",IF(N2514="Per substituir","Substituir",IF(OR(N2514="No localitzat",N2514="No lliurat"),"Reposar",IF(I2514&lt;H2514,"Reposar",IF(I2514&gt;H2514,"Revisar excedent",IF(AND(G2514="Sí",M2514&lt;&gt;"",M2514&lt;TODAY()),"EPI caducat",IF(AND(G2514="Sí",M2514&lt;&gt;"",M2514&lt;=TODAY()+90),"EPI caduca ≤90 dies",IF(OR(N2514="Deteriorat usable",N2514="Revisió necessària"),"Revisar","OK"))))))))))</f>
      </c>
      <c r="R2514" s="20"/>
    </row>
    <row r="2515" customFormat="false" ht="15" hidden="false" customHeight="false" outlineLevel="0" collapsed="false">
      <c r="A2515" s="19" t="n">
        <v>24</v>
      </c>
      <c r="B2515" s="19" t="n">
        <f aca="false">IFERROR(VLOOKUP(A2515,Personal!$A$6:$F$112,2,FALSE()),"")</f>
        <v>0</v>
      </c>
      <c r="C2515" s="19" t="str">
        <f aca="false">IFERROR(VLOOKUP(A2515,Personal!$A$6:$F$112,3,FALSE()),"")</f>
        <v>Olot</v>
      </c>
      <c r="D2515" s="19" t="s">
        <v>26</v>
      </c>
      <c r="E2515" s="19" t="s">
        <v>31</v>
      </c>
      <c r="F2515" s="19" t="s">
        <v>32</v>
      </c>
      <c r="G2515" s="19" t="s">
        <v>272</v>
      </c>
      <c r="H2515" s="19" t="n">
        <f aca="false">IF(OR(VLOOKUP(A2515,Personal!$A$6:$F$112,5,FALSE())&lt;&gt;"Sí",N2515="No aplica"),0,'Catàleg GRAE'!D7)</f>
        <v>1</v>
      </c>
      <c r="I2515" s="20"/>
      <c r="J2515" s="20"/>
      <c r="K2515" s="20"/>
      <c r="L2515" s="21"/>
      <c r="M2515" s="21"/>
      <c r="N2515" s="20"/>
      <c r="O2515" s="20"/>
      <c r="P2515" s="19" t="str">
        <f aca="false">IF(I2515="","",I2515-H2515)</f>
        <v/>
      </c>
      <c r="Q2515" s="19" t="str">
        <f aca="true">IF(B2515="","",IF(N2515="No aplica","No aplica",IF(I2515="","Pendent",IF(N2515="Per substituir","Substituir",IF(OR(N2515="No localitzat",N2515="No lliurat"),"Reposar",IF(I2515&lt;H2515,"Reposar",IF(I2515&gt;H2515,"Revisar excedent",IF(AND(G2515="Sí",M2515&lt;&gt;"",M2515&lt;TODAY()),"EPI caducat",IF(AND(G2515="Sí",M2515&lt;&gt;"",M2515&lt;=TODAY()+90),"EPI caduca ≤90 dies",IF(OR(N2515="Deteriorat usable",N2515="Revisió necessària"),"Revisar","OK"))))))))))</f>
      </c>
      <c r="R2515" s="20"/>
    </row>
    <row r="2516" customFormat="false" ht="15" hidden="false" customHeight="false" outlineLevel="0" collapsed="false">
      <c r="A2516" s="19" t="n">
        <v>24</v>
      </c>
      <c r="B2516" s="19" t="n">
        <f aca="false">IFERROR(VLOOKUP(A2516,Personal!$A$6:$F$112,2,FALSE()),"")</f>
        <v>0</v>
      </c>
      <c r="C2516" s="19" t="str">
        <f aca="false">IFERROR(VLOOKUP(A2516,Personal!$A$6:$F$112,3,FALSE()),"")</f>
        <v>Olot</v>
      </c>
      <c r="D2516" s="19" t="s">
        <v>26</v>
      </c>
      <c r="E2516" s="19" t="s">
        <v>33</v>
      </c>
      <c r="F2516" s="19" t="s">
        <v>34</v>
      </c>
      <c r="G2516" s="19" t="s">
        <v>291</v>
      </c>
      <c r="H2516" s="19" t="n">
        <f aca="false">IF(OR(VLOOKUP(A2516,Personal!$A$6:$F$112,5,FALSE())&lt;&gt;"Sí",N2516="No aplica"),0,'Catàleg GRAE'!D8)</f>
        <v>2</v>
      </c>
      <c r="I2516" s="20"/>
      <c r="J2516" s="20"/>
      <c r="K2516" s="20"/>
      <c r="L2516" s="21"/>
      <c r="M2516" s="21"/>
      <c r="N2516" s="20"/>
      <c r="O2516" s="20"/>
      <c r="P2516" s="19" t="str">
        <f aca="false">IF(I2516="","",I2516-H2516)</f>
        <v/>
      </c>
      <c r="Q2516" s="19" t="str">
        <f aca="true">IF(B2516="","",IF(N2516="No aplica","No aplica",IF(I2516="","Pendent",IF(N2516="Per substituir","Substituir",IF(OR(N2516="No localitzat",N2516="No lliurat"),"Reposar",IF(I2516&lt;H2516,"Reposar",IF(I2516&gt;H2516,"Revisar excedent",IF(AND(G2516="Sí",M2516&lt;&gt;"",M2516&lt;TODAY()),"EPI caducat",IF(AND(G2516="Sí",M2516&lt;&gt;"",M2516&lt;=TODAY()+90),"EPI caduca ≤90 dies",IF(OR(N2516="Deteriorat usable",N2516="Revisió necessària"),"Revisar","OK"))))))))))</f>
      </c>
      <c r="R2516" s="20"/>
    </row>
    <row r="2517" customFormat="false" ht="15" hidden="false" customHeight="false" outlineLevel="0" collapsed="false">
      <c r="A2517" s="19" t="n">
        <v>24</v>
      </c>
      <c r="B2517" s="19" t="n">
        <f aca="false">IFERROR(VLOOKUP(A2517,Personal!$A$6:$F$112,2,FALSE()),"")</f>
        <v>0</v>
      </c>
      <c r="C2517" s="19" t="str">
        <f aca="false">IFERROR(VLOOKUP(A2517,Personal!$A$6:$F$112,3,FALSE()),"")</f>
        <v>Olot</v>
      </c>
      <c r="D2517" s="19" t="s">
        <v>26</v>
      </c>
      <c r="E2517" s="19" t="s">
        <v>35</v>
      </c>
      <c r="F2517" s="19" t="s">
        <v>36</v>
      </c>
      <c r="G2517" s="19" t="s">
        <v>291</v>
      </c>
      <c r="H2517" s="19" t="n">
        <f aca="false">IF(OR(VLOOKUP(A2517,Personal!$A$6:$F$112,5,FALSE())&lt;&gt;"Sí",N2517="No aplica"),0,'Catàleg GRAE'!D9)</f>
        <v>1</v>
      </c>
      <c r="I2517" s="20"/>
      <c r="J2517" s="20"/>
      <c r="K2517" s="20"/>
      <c r="L2517" s="21"/>
      <c r="M2517" s="21"/>
      <c r="N2517" s="20"/>
      <c r="O2517" s="20"/>
      <c r="P2517" s="19" t="str">
        <f aca="false">IF(I2517="","",I2517-H2517)</f>
        <v/>
      </c>
      <c r="Q2517" s="19" t="str">
        <f aca="true">IF(B2517="","",IF(N2517="No aplica","No aplica",IF(I2517="","Pendent",IF(N2517="Per substituir","Substituir",IF(OR(N2517="No localitzat",N2517="No lliurat"),"Reposar",IF(I2517&lt;H2517,"Reposar",IF(I2517&gt;H2517,"Revisar excedent",IF(AND(G2517="Sí",M2517&lt;&gt;"",M2517&lt;TODAY()),"EPI caducat",IF(AND(G2517="Sí",M2517&lt;&gt;"",M2517&lt;=TODAY()+90),"EPI caduca ≤90 dies",IF(OR(N2517="Deteriorat usable",N2517="Revisió necessària"),"Revisar","OK"))))))))))</f>
      </c>
      <c r="R2517" s="20"/>
    </row>
    <row r="2518" customFormat="false" ht="15" hidden="false" customHeight="false" outlineLevel="0" collapsed="false">
      <c r="A2518" s="19" t="n">
        <v>24</v>
      </c>
      <c r="B2518" s="19" t="n">
        <f aca="false">IFERROR(VLOOKUP(A2518,Personal!$A$6:$F$112,2,FALSE()),"")</f>
        <v>0</v>
      </c>
      <c r="C2518" s="19" t="str">
        <f aca="false">IFERROR(VLOOKUP(A2518,Personal!$A$6:$F$112,3,FALSE()),"")</f>
        <v>Olot</v>
      </c>
      <c r="D2518" s="19" t="s">
        <v>37</v>
      </c>
      <c r="E2518" s="19" t="s">
        <v>38</v>
      </c>
      <c r="F2518" s="19" t="s">
        <v>39</v>
      </c>
      <c r="G2518" s="19" t="s">
        <v>291</v>
      </c>
      <c r="H2518" s="19" t="n">
        <f aca="false">IF(OR(VLOOKUP(A2518,Personal!$A$6:$F$112,5,FALSE())&lt;&gt;"Sí",N2518="No aplica"),0,'Catàleg GRAE'!D10)</f>
        <v>1</v>
      </c>
      <c r="I2518" s="20"/>
      <c r="J2518" s="20"/>
      <c r="K2518" s="20"/>
      <c r="L2518" s="21"/>
      <c r="M2518" s="21"/>
      <c r="N2518" s="20"/>
      <c r="O2518" s="20"/>
      <c r="P2518" s="19" t="str">
        <f aca="false">IF(I2518="","",I2518-H2518)</f>
        <v/>
      </c>
      <c r="Q2518" s="19" t="str">
        <f aca="true">IF(B2518="","",IF(N2518="No aplica","No aplica",IF(I2518="","Pendent",IF(N2518="Per substituir","Substituir",IF(OR(N2518="No localitzat",N2518="No lliurat"),"Reposar",IF(I2518&lt;H2518,"Reposar",IF(I2518&gt;H2518,"Revisar excedent",IF(AND(G2518="Sí",M2518&lt;&gt;"",M2518&lt;TODAY()),"EPI caducat",IF(AND(G2518="Sí",M2518&lt;&gt;"",M2518&lt;=TODAY()+90),"EPI caduca ≤90 dies",IF(OR(N2518="Deteriorat usable",N2518="Revisió necessària"),"Revisar","OK"))))))))))</f>
      </c>
      <c r="R2518" s="20"/>
    </row>
    <row r="2519" customFormat="false" ht="15" hidden="false" customHeight="false" outlineLevel="0" collapsed="false">
      <c r="A2519" s="19" t="n">
        <v>24</v>
      </c>
      <c r="B2519" s="19" t="n">
        <f aca="false">IFERROR(VLOOKUP(A2519,Personal!$A$6:$F$112,2,FALSE()),"")</f>
        <v>0</v>
      </c>
      <c r="C2519" s="19" t="str">
        <f aca="false">IFERROR(VLOOKUP(A2519,Personal!$A$6:$F$112,3,FALSE()),"")</f>
        <v>Olot</v>
      </c>
      <c r="D2519" s="19" t="s">
        <v>40</v>
      </c>
      <c r="E2519" s="19" t="s">
        <v>41</v>
      </c>
      <c r="F2519" s="19" t="s">
        <v>42</v>
      </c>
      <c r="G2519" s="19" t="s">
        <v>272</v>
      </c>
      <c r="H2519" s="19" t="n">
        <f aca="false">IF(OR(VLOOKUP(A2519,Personal!$A$6:$F$112,5,FALSE())&lt;&gt;"Sí",N2519="No aplica"),0,'Catàleg GRAE'!D11)</f>
        <v>1</v>
      </c>
      <c r="I2519" s="20"/>
      <c r="J2519" s="20"/>
      <c r="K2519" s="20"/>
      <c r="L2519" s="21"/>
      <c r="M2519" s="21"/>
      <c r="N2519" s="20"/>
      <c r="O2519" s="20"/>
      <c r="P2519" s="19" t="str">
        <f aca="false">IF(I2519="","",I2519-H2519)</f>
        <v/>
      </c>
      <c r="Q2519" s="19" t="str">
        <f aca="true">IF(B2519="","",IF(N2519="No aplica","No aplica",IF(I2519="","Pendent",IF(N2519="Per substituir","Substituir",IF(OR(N2519="No localitzat",N2519="No lliurat"),"Reposar",IF(I2519&lt;H2519,"Reposar",IF(I2519&gt;H2519,"Revisar excedent",IF(AND(G2519="Sí",M2519&lt;&gt;"",M2519&lt;TODAY()),"EPI caducat",IF(AND(G2519="Sí",M2519&lt;&gt;"",M2519&lt;=TODAY()+90),"EPI caduca ≤90 dies",IF(OR(N2519="Deteriorat usable",N2519="Revisió necessària"),"Revisar","OK"))))))))))</f>
      </c>
      <c r="R2519" s="20"/>
    </row>
    <row r="2520" customFormat="false" ht="15" hidden="false" customHeight="false" outlineLevel="0" collapsed="false">
      <c r="A2520" s="19" t="n">
        <v>24</v>
      </c>
      <c r="B2520" s="19" t="n">
        <f aca="false">IFERROR(VLOOKUP(A2520,Personal!$A$6:$F$112,2,FALSE()),"")</f>
        <v>0</v>
      </c>
      <c r="C2520" s="19" t="str">
        <f aca="false">IFERROR(VLOOKUP(A2520,Personal!$A$6:$F$112,3,FALSE()),"")</f>
        <v>Olot</v>
      </c>
      <c r="D2520" s="19" t="s">
        <v>40</v>
      </c>
      <c r="E2520" s="19" t="s">
        <v>43</v>
      </c>
      <c r="F2520" s="19" t="s">
        <v>44</v>
      </c>
      <c r="G2520" s="19" t="s">
        <v>272</v>
      </c>
      <c r="H2520" s="19" t="n">
        <f aca="false">IF(OR(VLOOKUP(A2520,Personal!$A$6:$F$112,5,FALSE())&lt;&gt;"Sí",N2520="No aplica"),0,'Catàleg GRAE'!D12)</f>
        <v>1</v>
      </c>
      <c r="I2520" s="20"/>
      <c r="J2520" s="20"/>
      <c r="K2520" s="20"/>
      <c r="L2520" s="21"/>
      <c r="M2520" s="21"/>
      <c r="N2520" s="20"/>
      <c r="O2520" s="20"/>
      <c r="P2520" s="19" t="str">
        <f aca="false">IF(I2520="","",I2520-H2520)</f>
        <v/>
      </c>
      <c r="Q2520" s="19" t="str">
        <f aca="true">IF(B2520="","",IF(N2520="No aplica","No aplica",IF(I2520="","Pendent",IF(N2520="Per substituir","Substituir",IF(OR(N2520="No localitzat",N2520="No lliurat"),"Reposar",IF(I2520&lt;H2520,"Reposar",IF(I2520&gt;H2520,"Revisar excedent",IF(AND(G2520="Sí",M2520&lt;&gt;"",M2520&lt;TODAY()),"EPI caducat",IF(AND(G2520="Sí",M2520&lt;&gt;"",M2520&lt;=TODAY()+90),"EPI caduca ≤90 dies",IF(OR(N2520="Deteriorat usable",N2520="Revisió necessària"),"Revisar","OK"))))))))))</f>
      </c>
      <c r="R2520" s="20"/>
    </row>
    <row r="2521" customFormat="false" ht="15" hidden="false" customHeight="false" outlineLevel="0" collapsed="false">
      <c r="A2521" s="19" t="n">
        <v>24</v>
      </c>
      <c r="B2521" s="19" t="n">
        <f aca="false">IFERROR(VLOOKUP(A2521,Personal!$A$6:$F$112,2,FALSE()),"")</f>
        <v>0</v>
      </c>
      <c r="C2521" s="19" t="str">
        <f aca="false">IFERROR(VLOOKUP(A2521,Personal!$A$6:$F$112,3,FALSE()),"")</f>
        <v>Olot</v>
      </c>
      <c r="D2521" s="19" t="s">
        <v>45</v>
      </c>
      <c r="E2521" s="19" t="s">
        <v>46</v>
      </c>
      <c r="F2521" s="19" t="s">
        <v>47</v>
      </c>
      <c r="G2521" s="19" t="s">
        <v>291</v>
      </c>
      <c r="H2521" s="19" t="n">
        <f aca="false">IF(OR(VLOOKUP(A2521,Personal!$A$6:$F$112,5,FALSE())&lt;&gt;"Sí",N2521="No aplica"),0,'Catàleg GRAE'!D13)</f>
        <v>1</v>
      </c>
      <c r="I2521" s="20"/>
      <c r="J2521" s="20"/>
      <c r="K2521" s="20"/>
      <c r="L2521" s="21"/>
      <c r="M2521" s="21"/>
      <c r="N2521" s="20"/>
      <c r="O2521" s="20"/>
      <c r="P2521" s="19" t="str">
        <f aca="false">IF(I2521="","",I2521-H2521)</f>
        <v/>
      </c>
      <c r="Q2521" s="19" t="str">
        <f aca="true">IF(B2521="","",IF(N2521="No aplica","No aplica",IF(I2521="","Pendent",IF(N2521="Per substituir","Substituir",IF(OR(N2521="No localitzat",N2521="No lliurat"),"Reposar",IF(I2521&lt;H2521,"Reposar",IF(I2521&gt;H2521,"Revisar excedent",IF(AND(G2521="Sí",M2521&lt;&gt;"",M2521&lt;TODAY()),"EPI caducat",IF(AND(G2521="Sí",M2521&lt;&gt;"",M2521&lt;=TODAY()+90),"EPI caduca ≤90 dies",IF(OR(N2521="Deteriorat usable",N2521="Revisió necessària"),"Revisar","OK"))))))))))</f>
      </c>
      <c r="R2521" s="20"/>
    </row>
    <row r="2522" customFormat="false" ht="15" hidden="false" customHeight="false" outlineLevel="0" collapsed="false">
      <c r="A2522" s="19" t="n">
        <v>24</v>
      </c>
      <c r="B2522" s="19" t="n">
        <f aca="false">IFERROR(VLOOKUP(A2522,Personal!$A$6:$F$112,2,FALSE()),"")</f>
        <v>0</v>
      </c>
      <c r="C2522" s="19" t="str">
        <f aca="false">IFERROR(VLOOKUP(A2522,Personal!$A$6:$F$112,3,FALSE()),"")</f>
        <v>Olot</v>
      </c>
      <c r="D2522" s="19" t="s">
        <v>45</v>
      </c>
      <c r="E2522" s="19" t="s">
        <v>48</v>
      </c>
      <c r="F2522" s="19" t="s">
        <v>49</v>
      </c>
      <c r="G2522" s="19" t="s">
        <v>291</v>
      </c>
      <c r="H2522" s="19" t="n">
        <f aca="false">IF(OR(VLOOKUP(A2522,Personal!$A$6:$F$112,5,FALSE())&lt;&gt;"Sí",N2522="No aplica"),0,'Catàleg GRAE'!D14)</f>
        <v>1</v>
      </c>
      <c r="I2522" s="20"/>
      <c r="J2522" s="20"/>
      <c r="K2522" s="20"/>
      <c r="L2522" s="21"/>
      <c r="M2522" s="21"/>
      <c r="N2522" s="20"/>
      <c r="O2522" s="20"/>
      <c r="P2522" s="19" t="str">
        <f aca="false">IF(I2522="","",I2522-H2522)</f>
        <v/>
      </c>
      <c r="Q2522" s="19" t="str">
        <f aca="true">IF(B2522="","",IF(N2522="No aplica","No aplica",IF(I2522="","Pendent",IF(N2522="Per substituir","Substituir",IF(OR(N2522="No localitzat",N2522="No lliurat"),"Reposar",IF(I2522&lt;H2522,"Reposar",IF(I2522&gt;H2522,"Revisar excedent",IF(AND(G2522="Sí",M2522&lt;&gt;"",M2522&lt;TODAY()),"EPI caducat",IF(AND(G2522="Sí",M2522&lt;&gt;"",M2522&lt;=TODAY()+90),"EPI caduca ≤90 dies",IF(OR(N2522="Deteriorat usable",N2522="Revisió necessària"),"Revisar","OK"))))))))))</f>
      </c>
      <c r="R2522" s="20"/>
    </row>
    <row r="2523" customFormat="false" ht="15" hidden="false" customHeight="false" outlineLevel="0" collapsed="false">
      <c r="A2523" s="19" t="n">
        <v>24</v>
      </c>
      <c r="B2523" s="19" t="n">
        <f aca="false">IFERROR(VLOOKUP(A2523,Personal!$A$6:$F$112,2,FALSE()),"")</f>
        <v>0</v>
      </c>
      <c r="C2523" s="19" t="str">
        <f aca="false">IFERROR(VLOOKUP(A2523,Personal!$A$6:$F$112,3,FALSE()),"")</f>
        <v>Olot</v>
      </c>
      <c r="D2523" s="19" t="s">
        <v>45</v>
      </c>
      <c r="E2523" s="19" t="s">
        <v>50</v>
      </c>
      <c r="F2523" s="19" t="s">
        <v>51</v>
      </c>
      <c r="G2523" s="19" t="s">
        <v>291</v>
      </c>
      <c r="H2523" s="19" t="n">
        <f aca="false">IF(OR(VLOOKUP(A2523,Personal!$A$6:$F$112,5,FALSE())&lt;&gt;"Sí",N2523="No aplica"),0,'Catàleg GRAE'!D15)</f>
        <v>1</v>
      </c>
      <c r="I2523" s="20"/>
      <c r="J2523" s="20"/>
      <c r="K2523" s="20"/>
      <c r="L2523" s="21"/>
      <c r="M2523" s="21"/>
      <c r="N2523" s="20"/>
      <c r="O2523" s="20"/>
      <c r="P2523" s="19" t="str">
        <f aca="false">IF(I2523="","",I2523-H2523)</f>
        <v/>
      </c>
      <c r="Q2523" s="19" t="str">
        <f aca="true">IF(B2523="","",IF(N2523="No aplica","No aplica",IF(I2523="","Pendent",IF(N2523="Per substituir","Substituir",IF(OR(N2523="No localitzat",N2523="No lliurat"),"Reposar",IF(I2523&lt;H2523,"Reposar",IF(I2523&gt;H2523,"Revisar excedent",IF(AND(G2523="Sí",M2523&lt;&gt;"",M2523&lt;TODAY()),"EPI caducat",IF(AND(G2523="Sí",M2523&lt;&gt;"",M2523&lt;=TODAY()+90),"EPI caduca ≤90 dies",IF(OR(N2523="Deteriorat usable",N2523="Revisió necessària"),"Revisar","OK"))))))))))</f>
      </c>
      <c r="R2523" s="20"/>
    </row>
    <row r="2524" customFormat="false" ht="15" hidden="false" customHeight="false" outlineLevel="0" collapsed="false">
      <c r="A2524" s="19" t="n">
        <v>24</v>
      </c>
      <c r="B2524" s="19" t="n">
        <f aca="false">IFERROR(VLOOKUP(A2524,Personal!$A$6:$F$112,2,FALSE()),"")</f>
        <v>0</v>
      </c>
      <c r="C2524" s="19" t="str">
        <f aca="false">IFERROR(VLOOKUP(A2524,Personal!$A$6:$F$112,3,FALSE()),"")</f>
        <v>Olot</v>
      </c>
      <c r="D2524" s="19" t="s">
        <v>45</v>
      </c>
      <c r="E2524" s="19" t="s">
        <v>52</v>
      </c>
      <c r="F2524" s="19" t="s">
        <v>53</v>
      </c>
      <c r="G2524" s="19" t="s">
        <v>291</v>
      </c>
      <c r="H2524" s="19" t="n">
        <f aca="false">IF(OR(VLOOKUP(A2524,Personal!$A$6:$F$112,5,FALSE())&lt;&gt;"Sí",N2524="No aplica"),0,'Catàleg GRAE'!D16)</f>
        <v>1</v>
      </c>
      <c r="I2524" s="20"/>
      <c r="J2524" s="20"/>
      <c r="K2524" s="20"/>
      <c r="L2524" s="21"/>
      <c r="M2524" s="21"/>
      <c r="N2524" s="20"/>
      <c r="O2524" s="20"/>
      <c r="P2524" s="19" t="str">
        <f aca="false">IF(I2524="","",I2524-H2524)</f>
        <v/>
      </c>
      <c r="Q2524" s="19" t="str">
        <f aca="true">IF(B2524="","",IF(N2524="No aplica","No aplica",IF(I2524="","Pendent",IF(N2524="Per substituir","Substituir",IF(OR(N2524="No localitzat",N2524="No lliurat"),"Reposar",IF(I2524&lt;H2524,"Reposar",IF(I2524&gt;H2524,"Revisar excedent",IF(AND(G2524="Sí",M2524&lt;&gt;"",M2524&lt;TODAY()),"EPI caducat",IF(AND(G2524="Sí",M2524&lt;&gt;"",M2524&lt;=TODAY()+90),"EPI caduca ≤90 dies",IF(OR(N2524="Deteriorat usable",N2524="Revisió necessària"),"Revisar","OK"))))))))))</f>
      </c>
      <c r="R2524" s="20"/>
    </row>
    <row r="2525" customFormat="false" ht="15" hidden="false" customHeight="false" outlineLevel="0" collapsed="false">
      <c r="A2525" s="19" t="n">
        <v>24</v>
      </c>
      <c r="B2525" s="19" t="n">
        <f aca="false">IFERROR(VLOOKUP(A2525,Personal!$A$6:$F$112,2,FALSE()),"")</f>
        <v>0</v>
      </c>
      <c r="C2525" s="19" t="str">
        <f aca="false">IFERROR(VLOOKUP(A2525,Personal!$A$6:$F$112,3,FALSE()),"")</f>
        <v>Olot</v>
      </c>
      <c r="D2525" s="19" t="s">
        <v>45</v>
      </c>
      <c r="E2525" s="19" t="s">
        <v>54</v>
      </c>
      <c r="F2525" s="19" t="s">
        <v>55</v>
      </c>
      <c r="G2525" s="19" t="s">
        <v>291</v>
      </c>
      <c r="H2525" s="19" t="n">
        <f aca="false">IF(OR(VLOOKUP(A2525,Personal!$A$6:$F$112,5,FALSE())&lt;&gt;"Sí",N2525="No aplica"),0,'Catàleg GRAE'!D17)</f>
        <v>1</v>
      </c>
      <c r="I2525" s="20"/>
      <c r="J2525" s="20"/>
      <c r="K2525" s="20"/>
      <c r="L2525" s="21"/>
      <c r="M2525" s="21"/>
      <c r="N2525" s="20"/>
      <c r="O2525" s="20"/>
      <c r="P2525" s="19" t="str">
        <f aca="false">IF(I2525="","",I2525-H2525)</f>
        <v/>
      </c>
      <c r="Q2525" s="19" t="str">
        <f aca="true">IF(B2525="","",IF(N2525="No aplica","No aplica",IF(I2525="","Pendent",IF(N2525="Per substituir","Substituir",IF(OR(N2525="No localitzat",N2525="No lliurat"),"Reposar",IF(I2525&lt;H2525,"Reposar",IF(I2525&gt;H2525,"Revisar excedent",IF(AND(G2525="Sí",M2525&lt;&gt;"",M2525&lt;TODAY()),"EPI caducat",IF(AND(G2525="Sí",M2525&lt;&gt;"",M2525&lt;=TODAY()+90),"EPI caduca ≤90 dies",IF(OR(N2525="Deteriorat usable",N2525="Revisió necessària"),"Revisar","OK"))))))))))</f>
      </c>
      <c r="R2525" s="20"/>
    </row>
    <row r="2526" customFormat="false" ht="15" hidden="false" customHeight="false" outlineLevel="0" collapsed="false">
      <c r="A2526" s="19" t="n">
        <v>24</v>
      </c>
      <c r="B2526" s="19" t="n">
        <f aca="false">IFERROR(VLOOKUP(A2526,Personal!$A$6:$F$112,2,FALSE()),"")</f>
        <v>0</v>
      </c>
      <c r="C2526" s="19" t="str">
        <f aca="false">IFERROR(VLOOKUP(A2526,Personal!$A$6:$F$112,3,FALSE()),"")</f>
        <v>Olot</v>
      </c>
      <c r="D2526" s="19" t="s">
        <v>56</v>
      </c>
      <c r="E2526" s="19" t="s">
        <v>57</v>
      </c>
      <c r="F2526" s="19" t="s">
        <v>58</v>
      </c>
      <c r="G2526" s="19" t="s">
        <v>291</v>
      </c>
      <c r="H2526" s="19" t="n">
        <f aca="false">IF(OR(VLOOKUP(A2526,Personal!$A$6:$F$112,5,FALSE())&lt;&gt;"Sí",N2526="No aplica"),0,'Catàleg GRAE'!D18)</f>
        <v>1</v>
      </c>
      <c r="I2526" s="20"/>
      <c r="J2526" s="20"/>
      <c r="K2526" s="20"/>
      <c r="L2526" s="21"/>
      <c r="M2526" s="21"/>
      <c r="N2526" s="20"/>
      <c r="O2526" s="20"/>
      <c r="P2526" s="19" t="str">
        <f aca="false">IF(I2526="","",I2526-H2526)</f>
        <v/>
      </c>
      <c r="Q2526" s="19" t="str">
        <f aca="true">IF(B2526="","",IF(N2526="No aplica","No aplica",IF(I2526="","Pendent",IF(N2526="Per substituir","Substituir",IF(OR(N2526="No localitzat",N2526="No lliurat"),"Reposar",IF(I2526&lt;H2526,"Reposar",IF(I2526&gt;H2526,"Revisar excedent",IF(AND(G2526="Sí",M2526&lt;&gt;"",M2526&lt;TODAY()),"EPI caducat",IF(AND(G2526="Sí",M2526&lt;&gt;"",M2526&lt;=TODAY()+90),"EPI caduca ≤90 dies",IF(OR(N2526="Deteriorat usable",N2526="Revisió necessària"),"Revisar","OK"))))))))))</f>
      </c>
      <c r="R2526" s="20"/>
    </row>
    <row r="2527" customFormat="false" ht="15" hidden="false" customHeight="false" outlineLevel="0" collapsed="false">
      <c r="A2527" s="19" t="n">
        <v>24</v>
      </c>
      <c r="B2527" s="19" t="n">
        <f aca="false">IFERROR(VLOOKUP(A2527,Personal!$A$6:$F$112,2,FALSE()),"")</f>
        <v>0</v>
      </c>
      <c r="C2527" s="19" t="str">
        <f aca="false">IFERROR(VLOOKUP(A2527,Personal!$A$6:$F$112,3,FALSE()),"")</f>
        <v>Olot</v>
      </c>
      <c r="D2527" s="19" t="s">
        <v>59</v>
      </c>
      <c r="E2527" s="19" t="s">
        <v>60</v>
      </c>
      <c r="F2527" s="19" t="s">
        <v>61</v>
      </c>
      <c r="G2527" s="19" t="s">
        <v>291</v>
      </c>
      <c r="H2527" s="19" t="n">
        <f aca="false">IF(OR(VLOOKUP(A2527,Personal!$A$6:$F$112,5,FALSE())&lt;&gt;"Sí",N2527="No aplica"),0,'Catàleg GRAE'!D19)</f>
        <v>4</v>
      </c>
      <c r="I2527" s="20"/>
      <c r="J2527" s="20"/>
      <c r="K2527" s="20"/>
      <c r="L2527" s="21"/>
      <c r="M2527" s="21"/>
      <c r="N2527" s="20"/>
      <c r="O2527" s="20"/>
      <c r="P2527" s="19" t="str">
        <f aca="false">IF(I2527="","",I2527-H2527)</f>
        <v/>
      </c>
      <c r="Q2527" s="19" t="str">
        <f aca="true">IF(B2527="","",IF(N2527="No aplica","No aplica",IF(I2527="","Pendent",IF(N2527="Per substituir","Substituir",IF(OR(N2527="No localitzat",N2527="No lliurat"),"Reposar",IF(I2527&lt;H2527,"Reposar",IF(I2527&gt;H2527,"Revisar excedent",IF(AND(G2527="Sí",M2527&lt;&gt;"",M2527&lt;TODAY()),"EPI caducat",IF(AND(G2527="Sí",M2527&lt;&gt;"",M2527&lt;=TODAY()+90),"EPI caduca ≤90 dies",IF(OR(N2527="Deteriorat usable",N2527="Revisió necessària"),"Revisar","OK"))))))))))</f>
      </c>
      <c r="R2527" s="20"/>
    </row>
    <row r="2528" customFormat="false" ht="15" hidden="false" customHeight="false" outlineLevel="0" collapsed="false">
      <c r="A2528" s="19" t="n">
        <v>24</v>
      </c>
      <c r="B2528" s="19" t="n">
        <f aca="false">IFERROR(VLOOKUP(A2528,Personal!$A$6:$F$112,2,FALSE()),"")</f>
        <v>0</v>
      </c>
      <c r="C2528" s="19" t="str">
        <f aca="false">IFERROR(VLOOKUP(A2528,Personal!$A$6:$F$112,3,FALSE()),"")</f>
        <v>Olot</v>
      </c>
      <c r="D2528" s="19" t="s">
        <v>59</v>
      </c>
      <c r="E2528" s="19" t="s">
        <v>60</v>
      </c>
      <c r="F2528" s="19" t="s">
        <v>62</v>
      </c>
      <c r="G2528" s="19" t="s">
        <v>291</v>
      </c>
      <c r="H2528" s="19" t="n">
        <f aca="false">IF(OR(VLOOKUP(A2528,Personal!$A$6:$F$112,5,FALSE())&lt;&gt;"Sí",N2528="No aplica"),0,'Catàleg GRAE'!D20)</f>
        <v>2</v>
      </c>
      <c r="I2528" s="20"/>
      <c r="J2528" s="20"/>
      <c r="K2528" s="20"/>
      <c r="L2528" s="21"/>
      <c r="M2528" s="21"/>
      <c r="N2528" s="20"/>
      <c r="O2528" s="20"/>
      <c r="P2528" s="19" t="str">
        <f aca="false">IF(I2528="","",I2528-H2528)</f>
        <v/>
      </c>
      <c r="Q2528" s="19" t="str">
        <f aca="true">IF(B2528="","",IF(N2528="No aplica","No aplica",IF(I2528="","Pendent",IF(N2528="Per substituir","Substituir",IF(OR(N2528="No localitzat",N2528="No lliurat"),"Reposar",IF(I2528&lt;H2528,"Reposar",IF(I2528&gt;H2528,"Revisar excedent",IF(AND(G2528="Sí",M2528&lt;&gt;"",M2528&lt;TODAY()),"EPI caducat",IF(AND(G2528="Sí",M2528&lt;&gt;"",M2528&lt;=TODAY()+90),"EPI caduca ≤90 dies",IF(OR(N2528="Deteriorat usable",N2528="Revisió necessària"),"Revisar","OK"))))))))))</f>
      </c>
      <c r="R2528" s="20"/>
    </row>
    <row r="2529" customFormat="false" ht="15" hidden="false" customHeight="false" outlineLevel="0" collapsed="false">
      <c r="A2529" s="19" t="n">
        <v>24</v>
      </c>
      <c r="B2529" s="19" t="n">
        <f aca="false">IFERROR(VLOOKUP(A2529,Personal!$A$6:$F$112,2,FALSE()),"")</f>
        <v>0</v>
      </c>
      <c r="C2529" s="19" t="str">
        <f aca="false">IFERROR(VLOOKUP(A2529,Personal!$A$6:$F$112,3,FALSE()),"")</f>
        <v>Olot</v>
      </c>
      <c r="D2529" s="19" t="s">
        <v>59</v>
      </c>
      <c r="E2529" s="19" t="s">
        <v>60</v>
      </c>
      <c r="F2529" s="19" t="s">
        <v>63</v>
      </c>
      <c r="G2529" s="19" t="s">
        <v>291</v>
      </c>
      <c r="H2529" s="19" t="n">
        <f aca="false">IF(OR(VLOOKUP(A2529,Personal!$A$6:$F$112,5,FALSE())&lt;&gt;"Sí",N2529="No aplica"),0,'Catàleg GRAE'!D21)</f>
        <v>2</v>
      </c>
      <c r="I2529" s="20"/>
      <c r="J2529" s="20"/>
      <c r="K2529" s="20"/>
      <c r="L2529" s="21"/>
      <c r="M2529" s="21"/>
      <c r="N2529" s="20"/>
      <c r="O2529" s="20"/>
      <c r="P2529" s="19" t="str">
        <f aca="false">IF(I2529="","",I2529-H2529)</f>
        <v/>
      </c>
      <c r="Q2529" s="19" t="str">
        <f aca="true">IF(B2529="","",IF(N2529="No aplica","No aplica",IF(I2529="","Pendent",IF(N2529="Per substituir","Substituir",IF(OR(N2529="No localitzat",N2529="No lliurat"),"Reposar",IF(I2529&lt;H2529,"Reposar",IF(I2529&gt;H2529,"Revisar excedent",IF(AND(G2529="Sí",M2529&lt;&gt;"",M2529&lt;TODAY()),"EPI caducat",IF(AND(G2529="Sí",M2529&lt;&gt;"",M2529&lt;=TODAY()+90),"EPI caduca ≤90 dies",IF(OR(N2529="Deteriorat usable",N2529="Revisió necessària"),"Revisar","OK"))))))))))</f>
      </c>
      <c r="R2529" s="20"/>
    </row>
    <row r="2530" customFormat="false" ht="15" hidden="false" customHeight="false" outlineLevel="0" collapsed="false">
      <c r="A2530" s="19" t="n">
        <v>24</v>
      </c>
      <c r="B2530" s="19" t="n">
        <f aca="false">IFERROR(VLOOKUP(A2530,Personal!$A$6:$F$112,2,FALSE()),"")</f>
        <v>0</v>
      </c>
      <c r="C2530" s="19" t="str">
        <f aca="false">IFERROR(VLOOKUP(A2530,Personal!$A$6:$F$112,3,FALSE()),"")</f>
        <v>Olot</v>
      </c>
      <c r="D2530" s="19" t="s">
        <v>64</v>
      </c>
      <c r="E2530" s="19" t="s">
        <v>65</v>
      </c>
      <c r="F2530" s="19" t="s">
        <v>66</v>
      </c>
      <c r="G2530" s="19" t="s">
        <v>291</v>
      </c>
      <c r="H2530" s="19" t="n">
        <f aca="false">IF(OR(VLOOKUP(A2530,Personal!$A$6:$F$112,5,FALSE())&lt;&gt;"Sí",N2530="No aplica"),0,'Catàleg GRAE'!D22)</f>
        <v>1</v>
      </c>
      <c r="I2530" s="20"/>
      <c r="J2530" s="20"/>
      <c r="K2530" s="20"/>
      <c r="L2530" s="21"/>
      <c r="M2530" s="21"/>
      <c r="N2530" s="20"/>
      <c r="O2530" s="20"/>
      <c r="P2530" s="19" t="str">
        <f aca="false">IF(I2530="","",I2530-H2530)</f>
        <v/>
      </c>
      <c r="Q2530" s="19" t="str">
        <f aca="true">IF(B2530="","",IF(N2530="No aplica","No aplica",IF(I2530="","Pendent",IF(N2530="Per substituir","Substituir",IF(OR(N2530="No localitzat",N2530="No lliurat"),"Reposar",IF(I2530&lt;H2530,"Reposar",IF(I2530&gt;H2530,"Revisar excedent",IF(AND(G2530="Sí",M2530&lt;&gt;"",M2530&lt;TODAY()),"EPI caducat",IF(AND(G2530="Sí",M2530&lt;&gt;"",M2530&lt;=TODAY()+90),"EPI caduca ≤90 dies",IF(OR(N2530="Deteriorat usable",N2530="Revisió necessària"),"Revisar","OK"))))))))))</f>
      </c>
      <c r="R2530" s="20"/>
    </row>
    <row r="2531" customFormat="false" ht="15" hidden="false" customHeight="false" outlineLevel="0" collapsed="false">
      <c r="A2531" s="19" t="n">
        <v>24</v>
      </c>
      <c r="B2531" s="19" t="n">
        <f aca="false">IFERROR(VLOOKUP(A2531,Personal!$A$6:$F$112,2,FALSE()),"")</f>
        <v>0</v>
      </c>
      <c r="C2531" s="19" t="str">
        <f aca="false">IFERROR(VLOOKUP(A2531,Personal!$A$6:$F$112,3,FALSE()),"")</f>
        <v>Olot</v>
      </c>
      <c r="D2531" s="19" t="s">
        <v>64</v>
      </c>
      <c r="E2531" s="19" t="s">
        <v>67</v>
      </c>
      <c r="F2531" s="19" t="s">
        <v>68</v>
      </c>
      <c r="G2531" s="19" t="s">
        <v>291</v>
      </c>
      <c r="H2531" s="19" t="n">
        <f aca="false">IF(OR(VLOOKUP(A2531,Personal!$A$6:$F$112,5,FALSE())&lt;&gt;"Sí",N2531="No aplica"),0,'Catàleg GRAE'!D23)</f>
        <v>1</v>
      </c>
      <c r="I2531" s="20"/>
      <c r="J2531" s="20"/>
      <c r="K2531" s="20"/>
      <c r="L2531" s="21"/>
      <c r="M2531" s="21"/>
      <c r="N2531" s="20"/>
      <c r="O2531" s="20"/>
      <c r="P2531" s="19" t="str">
        <f aca="false">IF(I2531="","",I2531-H2531)</f>
        <v/>
      </c>
      <c r="Q2531" s="19" t="str">
        <f aca="true">IF(B2531="","",IF(N2531="No aplica","No aplica",IF(I2531="","Pendent",IF(N2531="Per substituir","Substituir",IF(OR(N2531="No localitzat",N2531="No lliurat"),"Reposar",IF(I2531&lt;H2531,"Reposar",IF(I2531&gt;H2531,"Revisar excedent",IF(AND(G2531="Sí",M2531&lt;&gt;"",M2531&lt;TODAY()),"EPI caducat",IF(AND(G2531="Sí",M2531&lt;&gt;"",M2531&lt;=TODAY()+90),"EPI caduca ≤90 dies",IF(OR(N2531="Deteriorat usable",N2531="Revisió necessària"),"Revisar","OK"))))))))))</f>
      </c>
      <c r="R2531" s="20"/>
    </row>
    <row r="2532" customFormat="false" ht="15" hidden="false" customHeight="false" outlineLevel="0" collapsed="false">
      <c r="A2532" s="19" t="n">
        <v>24</v>
      </c>
      <c r="B2532" s="19" t="n">
        <f aca="false">IFERROR(VLOOKUP(A2532,Personal!$A$6:$F$112,2,FALSE()),"")</f>
        <v>0</v>
      </c>
      <c r="C2532" s="19" t="str">
        <f aca="false">IFERROR(VLOOKUP(A2532,Personal!$A$6:$F$112,3,FALSE()),"")</f>
        <v>Olot</v>
      </c>
      <c r="D2532" s="19" t="s">
        <v>64</v>
      </c>
      <c r="E2532" s="19" t="s">
        <v>69</v>
      </c>
      <c r="F2532" s="19" t="s">
        <v>70</v>
      </c>
      <c r="G2532" s="19" t="s">
        <v>291</v>
      </c>
      <c r="H2532" s="19" t="n">
        <f aca="false">IF(OR(VLOOKUP(A2532,Personal!$A$6:$F$112,5,FALSE())&lt;&gt;"Sí",N2532="No aplica"),0,'Catàleg GRAE'!D24)</f>
        <v>1</v>
      </c>
      <c r="I2532" s="20"/>
      <c r="J2532" s="20"/>
      <c r="K2532" s="20"/>
      <c r="L2532" s="21"/>
      <c r="M2532" s="21"/>
      <c r="N2532" s="20"/>
      <c r="O2532" s="20"/>
      <c r="P2532" s="19" t="str">
        <f aca="false">IF(I2532="","",I2532-H2532)</f>
        <v/>
      </c>
      <c r="Q2532" s="19" t="str">
        <f aca="true">IF(B2532="","",IF(N2532="No aplica","No aplica",IF(I2532="","Pendent",IF(N2532="Per substituir","Substituir",IF(OR(N2532="No localitzat",N2532="No lliurat"),"Reposar",IF(I2532&lt;H2532,"Reposar",IF(I2532&gt;H2532,"Revisar excedent",IF(AND(G2532="Sí",M2532&lt;&gt;"",M2532&lt;TODAY()),"EPI caducat",IF(AND(G2532="Sí",M2532&lt;&gt;"",M2532&lt;=TODAY()+90),"EPI caduca ≤90 dies",IF(OR(N2532="Deteriorat usable",N2532="Revisió necessària"),"Revisar","OK"))))))))))</f>
      </c>
      <c r="R2532" s="20"/>
    </row>
    <row r="2533" customFormat="false" ht="15" hidden="false" customHeight="false" outlineLevel="0" collapsed="false">
      <c r="A2533" s="19" t="n">
        <v>24</v>
      </c>
      <c r="B2533" s="19" t="n">
        <f aca="false">IFERROR(VLOOKUP(A2533,Personal!$A$6:$F$112,2,FALSE()),"")</f>
        <v>0</v>
      </c>
      <c r="C2533" s="19" t="str">
        <f aca="false">IFERROR(VLOOKUP(A2533,Personal!$A$6:$F$112,3,FALSE()),"")</f>
        <v>Olot</v>
      </c>
      <c r="D2533" s="19" t="s">
        <v>71</v>
      </c>
      <c r="E2533" s="19" t="s">
        <v>72</v>
      </c>
      <c r="F2533" s="19" t="s">
        <v>73</v>
      </c>
      <c r="G2533" s="19" t="s">
        <v>291</v>
      </c>
      <c r="H2533" s="19" t="n">
        <f aca="false">IF(OR(VLOOKUP(A2533,Personal!$A$6:$F$112,5,FALSE())&lt;&gt;"Sí",N2533="No aplica"),0,'Catàleg GRAE'!D25)</f>
        <v>1</v>
      </c>
      <c r="I2533" s="20"/>
      <c r="J2533" s="20"/>
      <c r="K2533" s="20"/>
      <c r="L2533" s="21"/>
      <c r="M2533" s="21"/>
      <c r="N2533" s="20"/>
      <c r="O2533" s="20"/>
      <c r="P2533" s="19" t="str">
        <f aca="false">IF(I2533="","",I2533-H2533)</f>
        <v/>
      </c>
      <c r="Q2533" s="19" t="str">
        <f aca="true">IF(B2533="","",IF(N2533="No aplica","No aplica",IF(I2533="","Pendent",IF(N2533="Per substituir","Substituir",IF(OR(N2533="No localitzat",N2533="No lliurat"),"Reposar",IF(I2533&lt;H2533,"Reposar",IF(I2533&gt;H2533,"Revisar excedent",IF(AND(G2533="Sí",M2533&lt;&gt;"",M2533&lt;TODAY()),"EPI caducat",IF(AND(G2533="Sí",M2533&lt;&gt;"",M2533&lt;=TODAY()+90),"EPI caduca ≤90 dies",IF(OR(N2533="Deteriorat usable",N2533="Revisió necessària"),"Revisar","OK"))))))))))</f>
      </c>
      <c r="R2533" s="20"/>
    </row>
    <row r="2534" customFormat="false" ht="15" hidden="false" customHeight="false" outlineLevel="0" collapsed="false">
      <c r="A2534" s="19" t="n">
        <v>24</v>
      </c>
      <c r="B2534" s="19" t="n">
        <f aca="false">IFERROR(VLOOKUP(A2534,Personal!$A$6:$F$112,2,FALSE()),"")</f>
        <v>0</v>
      </c>
      <c r="C2534" s="19" t="str">
        <f aca="false">IFERROR(VLOOKUP(A2534,Personal!$A$6:$F$112,3,FALSE()),"")</f>
        <v>Olot</v>
      </c>
      <c r="D2534" s="19" t="s">
        <v>40</v>
      </c>
      <c r="E2534" s="19" t="s">
        <v>74</v>
      </c>
      <c r="F2534" s="19" t="s">
        <v>75</v>
      </c>
      <c r="G2534" s="19" t="s">
        <v>272</v>
      </c>
      <c r="H2534" s="19" t="n">
        <f aca="false">IF(OR(VLOOKUP(A2534,Personal!$A$6:$F$112,5,FALSE())&lt;&gt;"Sí",N2534="No aplica"),0,'Catàleg GRAE'!D26)</f>
        <v>1</v>
      </c>
      <c r="I2534" s="20"/>
      <c r="J2534" s="20"/>
      <c r="K2534" s="20"/>
      <c r="L2534" s="21"/>
      <c r="M2534" s="21"/>
      <c r="N2534" s="20"/>
      <c r="O2534" s="20"/>
      <c r="P2534" s="19" t="str">
        <f aca="false">IF(I2534="","",I2534-H2534)</f>
        <v/>
      </c>
      <c r="Q2534" s="19" t="str">
        <f aca="true">IF(B2534="","",IF(N2534="No aplica","No aplica",IF(I2534="","Pendent",IF(N2534="Per substituir","Substituir",IF(OR(N2534="No localitzat",N2534="No lliurat"),"Reposar",IF(I2534&lt;H2534,"Reposar",IF(I2534&gt;H2534,"Revisar excedent",IF(AND(G2534="Sí",M2534&lt;&gt;"",M2534&lt;TODAY()),"EPI caducat",IF(AND(G2534="Sí",M2534&lt;&gt;"",M2534&lt;=TODAY()+90),"EPI caduca ≤90 dies",IF(OR(N2534="Deteriorat usable",N2534="Revisió necessària"),"Revisar","OK"))))))))))</f>
      </c>
      <c r="R2534" s="20"/>
    </row>
    <row r="2535" customFormat="false" ht="15" hidden="false" customHeight="false" outlineLevel="0" collapsed="false">
      <c r="A2535" s="19" t="n">
        <v>24</v>
      </c>
      <c r="B2535" s="19" t="n">
        <f aca="false">IFERROR(VLOOKUP(A2535,Personal!$A$6:$F$112,2,FALSE()),"")</f>
        <v>0</v>
      </c>
      <c r="C2535" s="19" t="str">
        <f aca="false">IFERROR(VLOOKUP(A2535,Personal!$A$6:$F$112,3,FALSE()),"")</f>
        <v>Olot</v>
      </c>
      <c r="D2535" s="19" t="s">
        <v>40</v>
      </c>
      <c r="E2535" s="19" t="s">
        <v>76</v>
      </c>
      <c r="F2535" s="19" t="s">
        <v>77</v>
      </c>
      <c r="G2535" s="19" t="s">
        <v>291</v>
      </c>
      <c r="H2535" s="19" t="n">
        <f aca="false">IF(OR(VLOOKUP(A2535,Personal!$A$6:$F$112,5,FALSE())&lt;&gt;"Sí",N2535="No aplica"),0,'Catàleg GRAE'!D27)</f>
        <v>1</v>
      </c>
      <c r="I2535" s="20"/>
      <c r="J2535" s="20"/>
      <c r="K2535" s="20"/>
      <c r="L2535" s="21"/>
      <c r="M2535" s="21"/>
      <c r="N2535" s="20"/>
      <c r="O2535" s="20"/>
      <c r="P2535" s="19" t="str">
        <f aca="false">IF(I2535="","",I2535-H2535)</f>
        <v/>
      </c>
      <c r="Q2535" s="19" t="str">
        <f aca="true">IF(B2535="","",IF(N2535="No aplica","No aplica",IF(I2535="","Pendent",IF(N2535="Per substituir","Substituir",IF(OR(N2535="No localitzat",N2535="No lliurat"),"Reposar",IF(I2535&lt;H2535,"Reposar",IF(I2535&gt;H2535,"Revisar excedent",IF(AND(G2535="Sí",M2535&lt;&gt;"",M2535&lt;TODAY()),"EPI caducat",IF(AND(G2535="Sí",M2535&lt;&gt;"",M2535&lt;=TODAY()+90),"EPI caduca ≤90 dies",IF(OR(N2535="Deteriorat usable",N2535="Revisió necessària"),"Revisar","OK"))))))))))</f>
      </c>
      <c r="R2535" s="20"/>
    </row>
    <row r="2536" customFormat="false" ht="15" hidden="false" customHeight="false" outlineLevel="0" collapsed="false">
      <c r="A2536" s="19" t="n">
        <v>24</v>
      </c>
      <c r="B2536" s="19" t="n">
        <f aca="false">IFERROR(VLOOKUP(A2536,Personal!$A$6:$F$112,2,FALSE()),"")</f>
        <v>0</v>
      </c>
      <c r="C2536" s="19" t="str">
        <f aca="false">IFERROR(VLOOKUP(A2536,Personal!$A$6:$F$112,3,FALSE()),"")</f>
        <v>Olot</v>
      </c>
      <c r="D2536" s="19" t="s">
        <v>78</v>
      </c>
      <c r="E2536" s="19" t="s">
        <v>79</v>
      </c>
      <c r="F2536" s="19" t="s">
        <v>80</v>
      </c>
      <c r="G2536" s="19" t="s">
        <v>291</v>
      </c>
      <c r="H2536" s="19" t="n">
        <f aca="false">IF(OR(VLOOKUP(A2536,Personal!$A$6:$F$112,5,FALSE())&lt;&gt;"Sí",N2536="No aplica"),0,'Catàleg GRAE'!D28)</f>
        <v>1</v>
      </c>
      <c r="I2536" s="20"/>
      <c r="J2536" s="20"/>
      <c r="K2536" s="20"/>
      <c r="L2536" s="21"/>
      <c r="M2536" s="21"/>
      <c r="N2536" s="20"/>
      <c r="O2536" s="20"/>
      <c r="P2536" s="19" t="str">
        <f aca="false">IF(I2536="","",I2536-H2536)</f>
        <v/>
      </c>
      <c r="Q2536" s="19" t="str">
        <f aca="true">IF(B2536="","",IF(N2536="No aplica","No aplica",IF(I2536="","Pendent",IF(N2536="Per substituir","Substituir",IF(OR(N2536="No localitzat",N2536="No lliurat"),"Reposar",IF(I2536&lt;H2536,"Reposar",IF(I2536&gt;H2536,"Revisar excedent",IF(AND(G2536="Sí",M2536&lt;&gt;"",M2536&lt;TODAY()),"EPI caducat",IF(AND(G2536="Sí",M2536&lt;&gt;"",M2536&lt;=TODAY()+90),"EPI caduca ≤90 dies",IF(OR(N2536="Deteriorat usable",N2536="Revisió necessària"),"Revisar","OK"))))))))))</f>
      </c>
      <c r="R2536" s="20"/>
    </row>
    <row r="2537" customFormat="false" ht="15" hidden="false" customHeight="false" outlineLevel="0" collapsed="false">
      <c r="A2537" s="19" t="n">
        <v>24</v>
      </c>
      <c r="B2537" s="19" t="n">
        <f aca="false">IFERROR(VLOOKUP(A2537,Personal!$A$6:$F$112,2,FALSE()),"")</f>
        <v>0</v>
      </c>
      <c r="C2537" s="19" t="str">
        <f aca="false">IFERROR(VLOOKUP(A2537,Personal!$A$6:$F$112,3,FALSE()),"")</f>
        <v>Olot</v>
      </c>
      <c r="D2537" s="19" t="s">
        <v>26</v>
      </c>
      <c r="E2537" s="19" t="s">
        <v>81</v>
      </c>
      <c r="F2537" s="19" t="s">
        <v>82</v>
      </c>
      <c r="G2537" s="19" t="s">
        <v>272</v>
      </c>
      <c r="H2537" s="19" t="n">
        <f aca="false">IF(OR(VLOOKUP(A2537,Personal!$A$6:$F$112,5,FALSE())&lt;&gt;"Sí",N2537="No aplica"),0,'Catàleg GRAE'!D29)</f>
        <v>1</v>
      </c>
      <c r="I2537" s="20"/>
      <c r="J2537" s="20"/>
      <c r="K2537" s="20"/>
      <c r="L2537" s="21"/>
      <c r="M2537" s="21"/>
      <c r="N2537" s="20"/>
      <c r="O2537" s="20"/>
      <c r="P2537" s="19" t="str">
        <f aca="false">IF(I2537="","",I2537-H2537)</f>
        <v/>
      </c>
      <c r="Q2537" s="19" t="str">
        <f aca="true">IF(B2537="","",IF(N2537="No aplica","No aplica",IF(I2537="","Pendent",IF(N2537="Per substituir","Substituir",IF(OR(N2537="No localitzat",N2537="No lliurat"),"Reposar",IF(I2537&lt;H2537,"Reposar",IF(I2537&gt;H2537,"Revisar excedent",IF(AND(G2537="Sí",M2537&lt;&gt;"",M2537&lt;TODAY()),"EPI caducat",IF(AND(G2537="Sí",M2537&lt;&gt;"",M2537&lt;=TODAY()+90),"EPI caduca ≤90 dies",IF(OR(N2537="Deteriorat usable",N2537="Revisió necessària"),"Revisar","OK"))))))))))</f>
      </c>
      <c r="R2537" s="20"/>
    </row>
    <row r="2538" customFormat="false" ht="15" hidden="false" customHeight="false" outlineLevel="0" collapsed="false">
      <c r="A2538" s="19" t="n">
        <v>24</v>
      </c>
      <c r="B2538" s="19" t="n">
        <f aca="false">IFERROR(VLOOKUP(A2538,Personal!$A$6:$F$112,2,FALSE()),"")</f>
        <v>0</v>
      </c>
      <c r="C2538" s="19" t="str">
        <f aca="false">IFERROR(VLOOKUP(A2538,Personal!$A$6:$F$112,3,FALSE()),"")</f>
        <v>Olot</v>
      </c>
      <c r="D2538" s="19" t="s">
        <v>83</v>
      </c>
      <c r="E2538" s="19" t="s">
        <v>84</v>
      </c>
      <c r="F2538" s="19" t="s">
        <v>85</v>
      </c>
      <c r="G2538" s="19" t="s">
        <v>291</v>
      </c>
      <c r="H2538" s="19" t="n">
        <f aca="false">IF(OR(VLOOKUP(A2538,Personal!$A$6:$F$112,5,FALSE())&lt;&gt;"Sí",N2538="No aplica"),0,'Catàleg GRAE'!D30)</f>
        <v>2</v>
      </c>
      <c r="I2538" s="20"/>
      <c r="J2538" s="20"/>
      <c r="K2538" s="20"/>
      <c r="L2538" s="21"/>
      <c r="M2538" s="21"/>
      <c r="N2538" s="20"/>
      <c r="O2538" s="20"/>
      <c r="P2538" s="19" t="str">
        <f aca="false">IF(I2538="","",I2538-H2538)</f>
        <v/>
      </c>
      <c r="Q2538" s="19" t="str">
        <f aca="true">IF(B2538="","",IF(N2538="No aplica","No aplica",IF(I2538="","Pendent",IF(N2538="Per substituir","Substituir",IF(OR(N2538="No localitzat",N2538="No lliurat"),"Reposar",IF(I2538&lt;H2538,"Reposar",IF(I2538&gt;H2538,"Revisar excedent",IF(AND(G2538="Sí",M2538&lt;&gt;"",M2538&lt;TODAY()),"EPI caducat",IF(AND(G2538="Sí",M2538&lt;&gt;"",M2538&lt;=TODAY()+90),"EPI caduca ≤90 dies",IF(OR(N2538="Deteriorat usable",N2538="Revisió necessària"),"Revisar","OK"))))))))))</f>
      </c>
      <c r="R2538" s="20"/>
    </row>
    <row r="2539" customFormat="false" ht="15" hidden="false" customHeight="false" outlineLevel="0" collapsed="false">
      <c r="A2539" s="19" t="n">
        <v>24</v>
      </c>
      <c r="B2539" s="19" t="n">
        <f aca="false">IFERROR(VLOOKUP(A2539,Personal!$A$6:$F$112,2,FALSE()),"")</f>
        <v>0</v>
      </c>
      <c r="C2539" s="19" t="str">
        <f aca="false">IFERROR(VLOOKUP(A2539,Personal!$A$6:$F$112,3,FALSE()),"")</f>
        <v>Olot</v>
      </c>
      <c r="D2539" s="19" t="s">
        <v>83</v>
      </c>
      <c r="E2539" s="19" t="s">
        <v>86</v>
      </c>
      <c r="F2539" s="19" t="s">
        <v>87</v>
      </c>
      <c r="G2539" s="19" t="s">
        <v>291</v>
      </c>
      <c r="H2539" s="19" t="n">
        <f aca="false">IF(OR(VLOOKUP(A2539,Personal!$A$6:$F$112,5,FALSE())&lt;&gt;"Sí",N2539="No aplica"),0,'Catàleg GRAE'!D31)</f>
        <v>2</v>
      </c>
      <c r="I2539" s="20"/>
      <c r="J2539" s="20"/>
      <c r="K2539" s="20"/>
      <c r="L2539" s="21"/>
      <c r="M2539" s="21"/>
      <c r="N2539" s="20"/>
      <c r="O2539" s="20"/>
      <c r="P2539" s="19" t="str">
        <f aca="false">IF(I2539="","",I2539-H2539)</f>
        <v/>
      </c>
      <c r="Q2539" s="19" t="str">
        <f aca="true">IF(B2539="","",IF(N2539="No aplica","No aplica",IF(I2539="","Pendent",IF(N2539="Per substituir","Substituir",IF(OR(N2539="No localitzat",N2539="No lliurat"),"Reposar",IF(I2539&lt;H2539,"Reposar",IF(I2539&gt;H2539,"Revisar excedent",IF(AND(G2539="Sí",M2539&lt;&gt;"",M2539&lt;TODAY()),"EPI caducat",IF(AND(G2539="Sí",M2539&lt;&gt;"",M2539&lt;=TODAY()+90),"EPI caduca ≤90 dies",IF(OR(N2539="Deteriorat usable",N2539="Revisió necessària"),"Revisar","OK"))))))))))</f>
      </c>
      <c r="R2539" s="20"/>
    </row>
    <row r="2540" customFormat="false" ht="15" hidden="false" customHeight="false" outlineLevel="0" collapsed="false">
      <c r="A2540" s="19" t="n">
        <v>24</v>
      </c>
      <c r="B2540" s="19" t="n">
        <f aca="false">IFERROR(VLOOKUP(A2540,Personal!$A$6:$F$112,2,FALSE()),"")</f>
        <v>0</v>
      </c>
      <c r="C2540" s="19" t="str">
        <f aca="false">IFERROR(VLOOKUP(A2540,Personal!$A$6:$F$112,3,FALSE()),"")</f>
        <v>Olot</v>
      </c>
      <c r="D2540" s="19" t="s">
        <v>83</v>
      </c>
      <c r="E2540" s="19" t="s">
        <v>88</v>
      </c>
      <c r="F2540" s="19" t="s">
        <v>89</v>
      </c>
      <c r="G2540" s="19" t="s">
        <v>291</v>
      </c>
      <c r="H2540" s="19" t="n">
        <f aca="false">IF(OR(VLOOKUP(A2540,Personal!$A$6:$F$112,5,FALSE())&lt;&gt;"Sí",N2540="No aplica"),0,'Catàleg GRAE'!D32)</f>
        <v>2</v>
      </c>
      <c r="I2540" s="20"/>
      <c r="J2540" s="20"/>
      <c r="K2540" s="20"/>
      <c r="L2540" s="21"/>
      <c r="M2540" s="21"/>
      <c r="N2540" s="20"/>
      <c r="O2540" s="20"/>
      <c r="P2540" s="19" t="str">
        <f aca="false">IF(I2540="","",I2540-H2540)</f>
        <v/>
      </c>
      <c r="Q2540" s="19" t="str">
        <f aca="true">IF(B2540="","",IF(N2540="No aplica","No aplica",IF(I2540="","Pendent",IF(N2540="Per substituir","Substituir",IF(OR(N2540="No localitzat",N2540="No lliurat"),"Reposar",IF(I2540&lt;H2540,"Reposar",IF(I2540&gt;H2540,"Revisar excedent",IF(AND(G2540="Sí",M2540&lt;&gt;"",M2540&lt;TODAY()),"EPI caducat",IF(AND(G2540="Sí",M2540&lt;&gt;"",M2540&lt;=TODAY()+90),"EPI caduca ≤90 dies",IF(OR(N2540="Deteriorat usable",N2540="Revisió necessària"),"Revisar","OK"))))))))))</f>
      </c>
      <c r="R2540" s="20"/>
    </row>
    <row r="2541" customFormat="false" ht="15" hidden="false" customHeight="false" outlineLevel="0" collapsed="false">
      <c r="A2541" s="19" t="n">
        <v>24</v>
      </c>
      <c r="B2541" s="19" t="n">
        <f aca="false">IFERROR(VLOOKUP(A2541,Personal!$A$6:$F$112,2,FALSE()),"")</f>
        <v>0</v>
      </c>
      <c r="C2541" s="19" t="str">
        <f aca="false">IFERROR(VLOOKUP(A2541,Personal!$A$6:$F$112,3,FALSE()),"")</f>
        <v>Olot</v>
      </c>
      <c r="D2541" s="19" t="s">
        <v>83</v>
      </c>
      <c r="E2541" s="19" t="s">
        <v>90</v>
      </c>
      <c r="F2541" s="19" t="s">
        <v>91</v>
      </c>
      <c r="G2541" s="19" t="s">
        <v>291</v>
      </c>
      <c r="H2541" s="19" t="n">
        <f aca="false">IF(OR(VLOOKUP(A2541,Personal!$A$6:$F$112,5,FALSE())&lt;&gt;"Sí",N2541="No aplica"),0,'Catàleg GRAE'!D33)</f>
        <v>1</v>
      </c>
      <c r="I2541" s="20"/>
      <c r="J2541" s="20"/>
      <c r="K2541" s="20"/>
      <c r="L2541" s="21"/>
      <c r="M2541" s="21"/>
      <c r="N2541" s="20"/>
      <c r="O2541" s="20"/>
      <c r="P2541" s="19" t="str">
        <f aca="false">IF(I2541="","",I2541-H2541)</f>
        <v/>
      </c>
      <c r="Q2541" s="19" t="str">
        <f aca="true">IF(B2541="","",IF(N2541="No aplica","No aplica",IF(I2541="","Pendent",IF(N2541="Per substituir","Substituir",IF(OR(N2541="No localitzat",N2541="No lliurat"),"Reposar",IF(I2541&lt;H2541,"Reposar",IF(I2541&gt;H2541,"Revisar excedent",IF(AND(G2541="Sí",M2541&lt;&gt;"",M2541&lt;TODAY()),"EPI caducat",IF(AND(G2541="Sí",M2541&lt;&gt;"",M2541&lt;=TODAY()+90),"EPI caduca ≤90 dies",IF(OR(N2541="Deteriorat usable",N2541="Revisió necessària"),"Revisar","OK"))))))))))</f>
      </c>
      <c r="R2541" s="20"/>
    </row>
    <row r="2542" customFormat="false" ht="15" hidden="false" customHeight="false" outlineLevel="0" collapsed="false">
      <c r="A2542" s="19" t="n">
        <v>24</v>
      </c>
      <c r="B2542" s="19" t="n">
        <f aca="false">IFERROR(VLOOKUP(A2542,Personal!$A$6:$F$112,2,FALSE()),"")</f>
        <v>0</v>
      </c>
      <c r="C2542" s="19" t="str">
        <f aca="false">IFERROR(VLOOKUP(A2542,Personal!$A$6:$F$112,3,FALSE()),"")</f>
        <v>Olot</v>
      </c>
      <c r="D2542" s="19" t="s">
        <v>40</v>
      </c>
      <c r="E2542" s="19" t="s">
        <v>92</v>
      </c>
      <c r="F2542" s="19" t="s">
        <v>93</v>
      </c>
      <c r="G2542" s="19" t="s">
        <v>291</v>
      </c>
      <c r="H2542" s="19" t="n">
        <f aca="false">IF(OR(VLOOKUP(A2542,Personal!$A$6:$F$112,5,FALSE())&lt;&gt;"Sí",N2542="No aplica"),0,'Catàleg GRAE'!D34)</f>
        <v>1</v>
      </c>
      <c r="I2542" s="20"/>
      <c r="J2542" s="20"/>
      <c r="K2542" s="20"/>
      <c r="L2542" s="21"/>
      <c r="M2542" s="21"/>
      <c r="N2542" s="20"/>
      <c r="O2542" s="20"/>
      <c r="P2542" s="19" t="str">
        <f aca="false">IF(I2542="","",I2542-H2542)</f>
        <v/>
      </c>
      <c r="Q2542" s="19" t="str">
        <f aca="true">IF(B2542="","",IF(N2542="No aplica","No aplica",IF(I2542="","Pendent",IF(N2542="Per substituir","Substituir",IF(OR(N2542="No localitzat",N2542="No lliurat"),"Reposar",IF(I2542&lt;H2542,"Reposar",IF(I2542&gt;H2542,"Revisar excedent",IF(AND(G2542="Sí",M2542&lt;&gt;"",M2542&lt;TODAY()),"EPI caducat",IF(AND(G2542="Sí",M2542&lt;&gt;"",M2542&lt;=TODAY()+90),"EPI caduca ≤90 dies",IF(OR(N2542="Deteriorat usable",N2542="Revisió necessària"),"Revisar","OK"))))))))))</f>
      </c>
      <c r="R2542" s="20"/>
    </row>
    <row r="2543" customFormat="false" ht="15" hidden="false" customHeight="false" outlineLevel="0" collapsed="false">
      <c r="A2543" s="19" t="n">
        <v>24</v>
      </c>
      <c r="B2543" s="19" t="n">
        <f aca="false">IFERROR(VLOOKUP(A2543,Personal!$A$6:$F$112,2,FALSE()),"")</f>
        <v>0</v>
      </c>
      <c r="C2543" s="19" t="str">
        <f aca="false">IFERROR(VLOOKUP(A2543,Personal!$A$6:$F$112,3,FALSE()),"")</f>
        <v>Olot</v>
      </c>
      <c r="D2543" s="19" t="s">
        <v>94</v>
      </c>
      <c r="E2543" s="19" t="s">
        <v>95</v>
      </c>
      <c r="F2543" s="19" t="s">
        <v>96</v>
      </c>
      <c r="G2543" s="19" t="s">
        <v>291</v>
      </c>
      <c r="H2543" s="19" t="n">
        <f aca="false">IF(OR(VLOOKUP(A2543,Personal!$A$6:$F$112,5,FALSE())&lt;&gt;"Sí",N2543="No aplica"),0,'Catàleg GRAE'!D35)</f>
        <v>1</v>
      </c>
      <c r="I2543" s="20"/>
      <c r="J2543" s="20"/>
      <c r="K2543" s="20"/>
      <c r="L2543" s="21"/>
      <c r="M2543" s="21"/>
      <c r="N2543" s="20"/>
      <c r="O2543" s="20"/>
      <c r="P2543" s="19" t="str">
        <f aca="false">IF(I2543="","",I2543-H2543)</f>
        <v/>
      </c>
      <c r="Q2543" s="19" t="str">
        <f aca="true">IF(B2543="","",IF(N2543="No aplica","No aplica",IF(I2543="","Pendent",IF(N2543="Per substituir","Substituir",IF(OR(N2543="No localitzat",N2543="No lliurat"),"Reposar",IF(I2543&lt;H2543,"Reposar",IF(I2543&gt;H2543,"Revisar excedent",IF(AND(G2543="Sí",M2543&lt;&gt;"",M2543&lt;TODAY()),"EPI caducat",IF(AND(G2543="Sí",M2543&lt;&gt;"",M2543&lt;=TODAY()+90),"EPI caduca ≤90 dies",IF(OR(N2543="Deteriorat usable",N2543="Revisió necessària"),"Revisar","OK"))))))))))</f>
      </c>
      <c r="R2543" s="20"/>
    </row>
    <row r="2544" customFormat="false" ht="15" hidden="false" customHeight="false" outlineLevel="0" collapsed="false">
      <c r="A2544" s="19" t="n">
        <v>24</v>
      </c>
      <c r="B2544" s="19" t="n">
        <f aca="false">IFERROR(VLOOKUP(A2544,Personal!$A$6:$F$112,2,FALSE()),"")</f>
        <v>0</v>
      </c>
      <c r="C2544" s="19" t="str">
        <f aca="false">IFERROR(VLOOKUP(A2544,Personal!$A$6:$F$112,3,FALSE()),"")</f>
        <v>Olot</v>
      </c>
      <c r="D2544" s="19" t="s">
        <v>97</v>
      </c>
      <c r="E2544" s="19" t="s">
        <v>98</v>
      </c>
      <c r="F2544" s="19" t="s">
        <v>99</v>
      </c>
      <c r="G2544" s="19" t="s">
        <v>291</v>
      </c>
      <c r="H2544" s="19" t="n">
        <f aca="false">IF(OR(VLOOKUP(A2544,Personal!$A$6:$F$112,5,FALSE())&lt;&gt;"Sí",N2544="No aplica"),0,'Catàleg GRAE'!D36)</f>
        <v>3</v>
      </c>
      <c r="I2544" s="20"/>
      <c r="J2544" s="20"/>
      <c r="K2544" s="20"/>
      <c r="L2544" s="21"/>
      <c r="M2544" s="21"/>
      <c r="N2544" s="20"/>
      <c r="O2544" s="20"/>
      <c r="P2544" s="19" t="str">
        <f aca="false">IF(I2544="","",I2544-H2544)</f>
        <v/>
      </c>
      <c r="Q2544" s="19" t="str">
        <f aca="true">IF(B2544="","",IF(N2544="No aplica","No aplica",IF(I2544="","Pendent",IF(N2544="Per substituir","Substituir",IF(OR(N2544="No localitzat",N2544="No lliurat"),"Reposar",IF(I2544&lt;H2544,"Reposar",IF(I2544&gt;H2544,"Revisar excedent",IF(AND(G2544="Sí",M2544&lt;&gt;"",M2544&lt;TODAY()),"EPI caducat",IF(AND(G2544="Sí",M2544&lt;&gt;"",M2544&lt;=TODAY()+90),"EPI caduca ≤90 dies",IF(OR(N2544="Deteriorat usable",N2544="Revisió necessària"),"Revisar","OK"))))))))))</f>
      </c>
      <c r="R2544" s="20"/>
    </row>
    <row r="2545" customFormat="false" ht="15" hidden="false" customHeight="false" outlineLevel="0" collapsed="false">
      <c r="A2545" s="19" t="n">
        <v>24</v>
      </c>
      <c r="B2545" s="19" t="n">
        <f aca="false">IFERROR(VLOOKUP(A2545,Personal!$A$6:$F$112,2,FALSE()),"")</f>
        <v>0</v>
      </c>
      <c r="C2545" s="19" t="str">
        <f aca="false">IFERROR(VLOOKUP(A2545,Personal!$A$6:$F$112,3,FALSE()),"")</f>
        <v>Olot</v>
      </c>
      <c r="D2545" s="19" t="s">
        <v>97</v>
      </c>
      <c r="E2545" s="19" t="s">
        <v>100</v>
      </c>
      <c r="F2545" s="19" t="s">
        <v>101</v>
      </c>
      <c r="G2545" s="19" t="s">
        <v>291</v>
      </c>
      <c r="H2545" s="19" t="n">
        <f aca="false">IF(OR(VLOOKUP(A2545,Personal!$A$6:$F$112,5,FALSE())&lt;&gt;"Sí",N2545="No aplica"),0,'Catàleg GRAE'!D37)</f>
        <v>1</v>
      </c>
      <c r="I2545" s="20"/>
      <c r="J2545" s="20"/>
      <c r="K2545" s="20"/>
      <c r="L2545" s="21"/>
      <c r="M2545" s="21"/>
      <c r="N2545" s="20"/>
      <c r="O2545" s="20"/>
      <c r="P2545" s="19" t="str">
        <f aca="false">IF(I2545="","",I2545-H2545)</f>
        <v/>
      </c>
      <c r="Q2545" s="19" t="str">
        <f aca="true">IF(B2545="","",IF(N2545="No aplica","No aplica",IF(I2545="","Pendent",IF(N2545="Per substituir","Substituir",IF(OR(N2545="No localitzat",N2545="No lliurat"),"Reposar",IF(I2545&lt;H2545,"Reposar",IF(I2545&gt;H2545,"Revisar excedent",IF(AND(G2545="Sí",M2545&lt;&gt;"",M2545&lt;TODAY()),"EPI caducat",IF(AND(G2545="Sí",M2545&lt;&gt;"",M2545&lt;=TODAY()+90),"EPI caduca ≤90 dies",IF(OR(N2545="Deteriorat usable",N2545="Revisió necessària"),"Revisar","OK"))))))))))</f>
      </c>
      <c r="R2545" s="20"/>
    </row>
    <row r="2546" customFormat="false" ht="15" hidden="false" customHeight="false" outlineLevel="0" collapsed="false">
      <c r="A2546" s="19" t="n">
        <v>24</v>
      </c>
      <c r="B2546" s="19" t="n">
        <f aca="false">IFERROR(VLOOKUP(A2546,Personal!$A$6:$F$112,2,FALSE()),"")</f>
        <v>0</v>
      </c>
      <c r="C2546" s="19" t="str">
        <f aca="false">IFERROR(VLOOKUP(A2546,Personal!$A$6:$F$112,3,FALSE()),"")</f>
        <v>Olot</v>
      </c>
      <c r="D2546" s="19" t="s">
        <v>102</v>
      </c>
      <c r="E2546" s="19" t="s">
        <v>103</v>
      </c>
      <c r="F2546" s="19" t="s">
        <v>104</v>
      </c>
      <c r="G2546" s="19" t="s">
        <v>291</v>
      </c>
      <c r="H2546" s="19" t="n">
        <f aca="false">IF(OR(VLOOKUP(A2546,Personal!$A$6:$F$112,5,FALSE())&lt;&gt;"Sí",N2546="No aplica"),0,'Catàleg GRAE'!D38)</f>
        <v>1</v>
      </c>
      <c r="I2546" s="20"/>
      <c r="J2546" s="20"/>
      <c r="K2546" s="20"/>
      <c r="L2546" s="21"/>
      <c r="M2546" s="21"/>
      <c r="N2546" s="20"/>
      <c r="O2546" s="20"/>
      <c r="P2546" s="19" t="str">
        <f aca="false">IF(I2546="","",I2546-H2546)</f>
        <v/>
      </c>
      <c r="Q2546" s="19" t="str">
        <f aca="true">IF(B2546="","",IF(N2546="No aplica","No aplica",IF(I2546="","Pendent",IF(N2546="Per substituir","Substituir",IF(OR(N2546="No localitzat",N2546="No lliurat"),"Reposar",IF(I2546&lt;H2546,"Reposar",IF(I2546&gt;H2546,"Revisar excedent",IF(AND(G2546="Sí",M2546&lt;&gt;"",M2546&lt;TODAY()),"EPI caducat",IF(AND(G2546="Sí",M2546&lt;&gt;"",M2546&lt;=TODAY()+90),"EPI caduca ≤90 dies",IF(OR(N2546="Deteriorat usable",N2546="Revisió necessària"),"Revisar","OK"))))))))))</f>
      </c>
      <c r="R2546" s="20"/>
    </row>
    <row r="2547" customFormat="false" ht="15" hidden="false" customHeight="false" outlineLevel="0" collapsed="false">
      <c r="A2547" s="19" t="n">
        <v>24</v>
      </c>
      <c r="B2547" s="19" t="n">
        <f aca="false">IFERROR(VLOOKUP(A2547,Personal!$A$6:$F$112,2,FALSE()),"")</f>
        <v>0</v>
      </c>
      <c r="C2547" s="19" t="str">
        <f aca="false">IFERROR(VLOOKUP(A2547,Personal!$A$6:$F$112,3,FALSE()),"")</f>
        <v>Olot</v>
      </c>
      <c r="D2547" s="19" t="s">
        <v>97</v>
      </c>
      <c r="E2547" s="19" t="s">
        <v>105</v>
      </c>
      <c r="F2547" s="19" t="s">
        <v>106</v>
      </c>
      <c r="G2547" s="19" t="s">
        <v>291</v>
      </c>
      <c r="H2547" s="19" t="n">
        <f aca="false">IF(OR(VLOOKUP(A2547,Personal!$A$6:$F$112,5,FALSE())&lt;&gt;"Sí",N2547="No aplica"),0,'Catàleg GRAE'!D39)</f>
        <v>3</v>
      </c>
      <c r="I2547" s="20"/>
      <c r="J2547" s="20"/>
      <c r="K2547" s="20"/>
      <c r="L2547" s="21"/>
      <c r="M2547" s="21"/>
      <c r="N2547" s="20"/>
      <c r="O2547" s="20"/>
      <c r="P2547" s="19" t="str">
        <f aca="false">IF(I2547="","",I2547-H2547)</f>
        <v/>
      </c>
      <c r="Q2547" s="19" t="str">
        <f aca="true">IF(B2547="","",IF(N2547="No aplica","No aplica",IF(I2547="","Pendent",IF(N2547="Per substituir","Substituir",IF(OR(N2547="No localitzat",N2547="No lliurat"),"Reposar",IF(I2547&lt;H2547,"Reposar",IF(I2547&gt;H2547,"Revisar excedent",IF(AND(G2547="Sí",M2547&lt;&gt;"",M2547&lt;TODAY()),"EPI caducat",IF(AND(G2547="Sí",M2547&lt;&gt;"",M2547&lt;=TODAY()+90),"EPI caduca ≤90 dies",IF(OR(N2547="Deteriorat usable",N2547="Revisió necessària"),"Revisar","OK"))))))))))</f>
      </c>
      <c r="R2547" s="20"/>
    </row>
    <row r="2548" customFormat="false" ht="15" hidden="false" customHeight="false" outlineLevel="0" collapsed="false">
      <c r="A2548" s="19" t="n">
        <v>24</v>
      </c>
      <c r="B2548" s="19" t="n">
        <f aca="false">IFERROR(VLOOKUP(A2548,Personal!$A$6:$F$112,2,FALSE()),"")</f>
        <v>0</v>
      </c>
      <c r="C2548" s="19" t="str">
        <f aca="false">IFERROR(VLOOKUP(A2548,Personal!$A$6:$F$112,3,FALSE()),"")</f>
        <v>Olot</v>
      </c>
      <c r="D2548" s="19" t="s">
        <v>97</v>
      </c>
      <c r="E2548" s="19" t="s">
        <v>105</v>
      </c>
      <c r="F2548" s="19" t="s">
        <v>107</v>
      </c>
      <c r="G2548" s="19" t="s">
        <v>291</v>
      </c>
      <c r="H2548" s="19" t="n">
        <f aca="false">IF(OR(VLOOKUP(A2548,Personal!$A$6:$F$112,5,FALSE())&lt;&gt;"Sí",N2548="No aplica"),0,'Catàleg GRAE'!D40)</f>
        <v>3</v>
      </c>
      <c r="I2548" s="20"/>
      <c r="J2548" s="20"/>
      <c r="K2548" s="20"/>
      <c r="L2548" s="21"/>
      <c r="M2548" s="21"/>
      <c r="N2548" s="20"/>
      <c r="O2548" s="20"/>
      <c r="P2548" s="19" t="str">
        <f aca="false">IF(I2548="","",I2548-H2548)</f>
        <v/>
      </c>
      <c r="Q2548" s="19" t="str">
        <f aca="true">IF(B2548="","",IF(N2548="No aplica","No aplica",IF(I2548="","Pendent",IF(N2548="Per substituir","Substituir",IF(OR(N2548="No localitzat",N2548="No lliurat"),"Reposar",IF(I2548&lt;H2548,"Reposar",IF(I2548&gt;H2548,"Revisar excedent",IF(AND(G2548="Sí",M2548&lt;&gt;"",M2548&lt;TODAY()),"EPI caducat",IF(AND(G2548="Sí",M2548&lt;&gt;"",M2548&lt;=TODAY()+90),"EPI caduca ≤90 dies",IF(OR(N2548="Deteriorat usable",N2548="Revisió necessària"),"Revisar","OK"))))))))))</f>
      </c>
      <c r="R2548" s="20"/>
    </row>
    <row r="2549" customFormat="false" ht="15" hidden="false" customHeight="false" outlineLevel="0" collapsed="false">
      <c r="A2549" s="19" t="n">
        <v>24</v>
      </c>
      <c r="B2549" s="19" t="n">
        <f aca="false">IFERROR(VLOOKUP(A2549,Personal!$A$6:$F$112,2,FALSE()),"")</f>
        <v>0</v>
      </c>
      <c r="C2549" s="19" t="str">
        <f aca="false">IFERROR(VLOOKUP(A2549,Personal!$A$6:$F$112,3,FALSE()),"")</f>
        <v>Olot</v>
      </c>
      <c r="D2549" s="19" t="s">
        <v>97</v>
      </c>
      <c r="E2549" s="19" t="s">
        <v>108</v>
      </c>
      <c r="F2549" s="19" t="s">
        <v>109</v>
      </c>
      <c r="G2549" s="19" t="s">
        <v>291</v>
      </c>
      <c r="H2549" s="19" t="n">
        <f aca="false">IF(OR(VLOOKUP(A2549,Personal!$A$6:$F$112,5,FALSE())&lt;&gt;"Sí",N2549="No aplica"),0,'Catàleg GRAE'!D41)</f>
        <v>2</v>
      </c>
      <c r="I2549" s="20"/>
      <c r="J2549" s="20"/>
      <c r="K2549" s="20"/>
      <c r="L2549" s="21"/>
      <c r="M2549" s="21"/>
      <c r="N2549" s="20"/>
      <c r="O2549" s="20"/>
      <c r="P2549" s="19" t="str">
        <f aca="false">IF(I2549="","",I2549-H2549)</f>
        <v/>
      </c>
      <c r="Q2549" s="19" t="str">
        <f aca="true">IF(B2549="","",IF(N2549="No aplica","No aplica",IF(I2549="","Pendent",IF(N2549="Per substituir","Substituir",IF(OR(N2549="No localitzat",N2549="No lliurat"),"Reposar",IF(I2549&lt;H2549,"Reposar",IF(I2549&gt;H2549,"Revisar excedent",IF(AND(G2549="Sí",M2549&lt;&gt;"",M2549&lt;TODAY()),"EPI caducat",IF(AND(G2549="Sí",M2549&lt;&gt;"",M2549&lt;=TODAY()+90),"EPI caduca ≤90 dies",IF(OR(N2549="Deteriorat usable",N2549="Revisió necessària"),"Revisar","OK"))))))))))</f>
      </c>
      <c r="R2549" s="20"/>
    </row>
    <row r="2550" customFormat="false" ht="15" hidden="false" customHeight="false" outlineLevel="0" collapsed="false">
      <c r="A2550" s="19" t="n">
        <v>24</v>
      </c>
      <c r="B2550" s="19" t="n">
        <f aca="false">IFERROR(VLOOKUP(A2550,Personal!$A$6:$F$112,2,FALSE()),"")</f>
        <v>0</v>
      </c>
      <c r="C2550" s="19" t="str">
        <f aca="false">IFERROR(VLOOKUP(A2550,Personal!$A$6:$F$112,3,FALSE()),"")</f>
        <v>Olot</v>
      </c>
      <c r="D2550" s="19" t="s">
        <v>97</v>
      </c>
      <c r="E2550" s="19" t="s">
        <v>110</v>
      </c>
      <c r="F2550" s="19" t="s">
        <v>111</v>
      </c>
      <c r="G2550" s="19" t="s">
        <v>291</v>
      </c>
      <c r="H2550" s="19" t="n">
        <f aca="false">IF(OR(VLOOKUP(A2550,Personal!$A$6:$F$112,5,FALSE())&lt;&gt;"Sí",N2550="No aplica"),0,'Catàleg GRAE'!D42)</f>
        <v>1</v>
      </c>
      <c r="I2550" s="20"/>
      <c r="J2550" s="20"/>
      <c r="K2550" s="20"/>
      <c r="L2550" s="21"/>
      <c r="M2550" s="21"/>
      <c r="N2550" s="20"/>
      <c r="O2550" s="20"/>
      <c r="P2550" s="19" t="str">
        <f aca="false">IF(I2550="","",I2550-H2550)</f>
        <v/>
      </c>
      <c r="Q2550" s="19" t="str">
        <f aca="true">IF(B2550="","",IF(N2550="No aplica","No aplica",IF(I2550="","Pendent",IF(N2550="Per substituir","Substituir",IF(OR(N2550="No localitzat",N2550="No lliurat"),"Reposar",IF(I2550&lt;H2550,"Reposar",IF(I2550&gt;H2550,"Revisar excedent",IF(AND(G2550="Sí",M2550&lt;&gt;"",M2550&lt;TODAY()),"EPI caducat",IF(AND(G2550="Sí",M2550&lt;&gt;"",M2550&lt;=TODAY()+90),"EPI caduca ≤90 dies",IF(OR(N2550="Deteriorat usable",N2550="Revisió necessària"),"Revisar","OK"))))))))))</f>
      </c>
      <c r="R2550" s="20"/>
    </row>
    <row r="2551" customFormat="false" ht="15" hidden="false" customHeight="false" outlineLevel="0" collapsed="false">
      <c r="A2551" s="19" t="n">
        <v>24</v>
      </c>
      <c r="B2551" s="19" t="n">
        <f aca="false">IFERROR(VLOOKUP(A2551,Personal!$A$6:$F$112,2,FALSE()),"")</f>
        <v>0</v>
      </c>
      <c r="C2551" s="19" t="str">
        <f aca="false">IFERROR(VLOOKUP(A2551,Personal!$A$6:$F$112,3,FALSE()),"")</f>
        <v>Olot</v>
      </c>
      <c r="D2551" s="19" t="s">
        <v>112</v>
      </c>
      <c r="E2551" s="19" t="s">
        <v>113</v>
      </c>
      <c r="F2551" s="19" t="s">
        <v>114</v>
      </c>
      <c r="G2551" s="19" t="s">
        <v>291</v>
      </c>
      <c r="H2551" s="19" t="n">
        <f aca="false">IF(OR(VLOOKUP(A2551,Personal!$A$6:$F$112,5,FALSE())&lt;&gt;"Sí",N2551="No aplica"),0,'Catàleg GRAE'!D43)</f>
        <v>2</v>
      </c>
      <c r="I2551" s="20"/>
      <c r="J2551" s="20"/>
      <c r="K2551" s="20"/>
      <c r="L2551" s="21"/>
      <c r="M2551" s="21"/>
      <c r="N2551" s="20"/>
      <c r="O2551" s="20"/>
      <c r="P2551" s="19" t="str">
        <f aca="false">IF(I2551="","",I2551-H2551)</f>
        <v/>
      </c>
      <c r="Q2551" s="19" t="str">
        <f aca="true">IF(B2551="","",IF(N2551="No aplica","No aplica",IF(I2551="","Pendent",IF(N2551="Per substituir","Substituir",IF(OR(N2551="No localitzat",N2551="No lliurat"),"Reposar",IF(I2551&lt;H2551,"Reposar",IF(I2551&gt;H2551,"Revisar excedent",IF(AND(G2551="Sí",M2551&lt;&gt;"",M2551&lt;TODAY()),"EPI caducat",IF(AND(G2551="Sí",M2551&lt;&gt;"",M2551&lt;=TODAY()+90),"EPI caduca ≤90 dies",IF(OR(N2551="Deteriorat usable",N2551="Revisió necessària"),"Revisar","OK"))))))))))</f>
      </c>
      <c r="R2551" s="20"/>
    </row>
    <row r="2552" customFormat="false" ht="15" hidden="false" customHeight="false" outlineLevel="0" collapsed="false">
      <c r="A2552" s="19" t="n">
        <v>24</v>
      </c>
      <c r="B2552" s="19" t="n">
        <f aca="false">IFERROR(VLOOKUP(A2552,Personal!$A$6:$F$112,2,FALSE()),"")</f>
        <v>0</v>
      </c>
      <c r="C2552" s="19" t="str">
        <f aca="false">IFERROR(VLOOKUP(A2552,Personal!$A$6:$F$112,3,FALSE()),"")</f>
        <v>Olot</v>
      </c>
      <c r="D2552" s="19" t="s">
        <v>102</v>
      </c>
      <c r="E2552" s="19" t="s">
        <v>115</v>
      </c>
      <c r="F2552" s="19" t="s">
        <v>116</v>
      </c>
      <c r="G2552" s="19" t="s">
        <v>291</v>
      </c>
      <c r="H2552" s="19" t="n">
        <f aca="false">IF(OR(VLOOKUP(A2552,Personal!$A$6:$F$112,5,FALSE())&lt;&gt;"Sí",N2552="No aplica"),0,'Catàleg GRAE'!D44)</f>
        <v>1</v>
      </c>
      <c r="I2552" s="20"/>
      <c r="J2552" s="20"/>
      <c r="K2552" s="20"/>
      <c r="L2552" s="21"/>
      <c r="M2552" s="21"/>
      <c r="N2552" s="20"/>
      <c r="O2552" s="20"/>
      <c r="P2552" s="19" t="str">
        <f aca="false">IF(I2552="","",I2552-H2552)</f>
        <v/>
      </c>
      <c r="Q2552" s="19" t="str">
        <f aca="true">IF(B2552="","",IF(N2552="No aplica","No aplica",IF(I2552="","Pendent",IF(N2552="Per substituir","Substituir",IF(OR(N2552="No localitzat",N2552="No lliurat"),"Reposar",IF(I2552&lt;H2552,"Reposar",IF(I2552&gt;H2552,"Revisar excedent",IF(AND(G2552="Sí",M2552&lt;&gt;"",M2552&lt;TODAY()),"EPI caducat",IF(AND(G2552="Sí",M2552&lt;&gt;"",M2552&lt;=TODAY()+90),"EPI caduca ≤90 dies",IF(OR(N2552="Deteriorat usable",N2552="Revisió necessària"),"Revisar","OK"))))))))))</f>
      </c>
      <c r="R2552" s="20"/>
    </row>
    <row r="2553" customFormat="false" ht="15" hidden="false" customHeight="false" outlineLevel="0" collapsed="false">
      <c r="A2553" s="19" t="n">
        <v>24</v>
      </c>
      <c r="B2553" s="19" t="n">
        <f aca="false">IFERROR(VLOOKUP(A2553,Personal!$A$6:$F$112,2,FALSE()),"")</f>
        <v>0</v>
      </c>
      <c r="C2553" s="19" t="str">
        <f aca="false">IFERROR(VLOOKUP(A2553,Personal!$A$6:$F$112,3,FALSE()),"")</f>
        <v>Olot</v>
      </c>
      <c r="D2553" s="19" t="s">
        <v>102</v>
      </c>
      <c r="E2553" s="19" t="s">
        <v>117</v>
      </c>
      <c r="F2553" s="19" t="s">
        <v>118</v>
      </c>
      <c r="G2553" s="19" t="s">
        <v>272</v>
      </c>
      <c r="H2553" s="19" t="n">
        <f aca="false">IF(OR(VLOOKUP(A2553,Personal!$A$6:$F$112,5,FALSE())&lt;&gt;"Sí",N2553="No aplica"),0,'Catàleg GRAE'!D45)</f>
        <v>1</v>
      </c>
      <c r="I2553" s="20"/>
      <c r="J2553" s="20"/>
      <c r="K2553" s="20"/>
      <c r="L2553" s="21"/>
      <c r="M2553" s="21"/>
      <c r="N2553" s="20"/>
      <c r="O2553" s="20"/>
      <c r="P2553" s="19" t="str">
        <f aca="false">IF(I2553="","",I2553-H2553)</f>
        <v/>
      </c>
      <c r="Q2553" s="19" t="str">
        <f aca="true">IF(B2553="","",IF(N2553="No aplica","No aplica",IF(I2553="","Pendent",IF(N2553="Per substituir","Substituir",IF(OR(N2553="No localitzat",N2553="No lliurat"),"Reposar",IF(I2553&lt;H2553,"Reposar",IF(I2553&gt;H2553,"Revisar excedent",IF(AND(G2553="Sí",M2553&lt;&gt;"",M2553&lt;TODAY()),"EPI caducat",IF(AND(G2553="Sí",M2553&lt;&gt;"",M2553&lt;=TODAY()+90),"EPI caduca ≤90 dies",IF(OR(N2553="Deteriorat usable",N2553="Revisió necessària"),"Revisar","OK"))))))))))</f>
      </c>
      <c r="R2553" s="20"/>
    </row>
    <row r="2554" customFormat="false" ht="15" hidden="false" customHeight="false" outlineLevel="0" collapsed="false">
      <c r="A2554" s="19" t="n">
        <v>24</v>
      </c>
      <c r="B2554" s="19" t="n">
        <f aca="false">IFERROR(VLOOKUP(A2554,Personal!$A$6:$F$112,2,FALSE()),"")</f>
        <v>0</v>
      </c>
      <c r="C2554" s="19" t="str">
        <f aca="false">IFERROR(VLOOKUP(A2554,Personal!$A$6:$F$112,3,FALSE()),"")</f>
        <v>Olot</v>
      </c>
      <c r="D2554" s="19" t="s">
        <v>102</v>
      </c>
      <c r="E2554" s="19" t="s">
        <v>119</v>
      </c>
      <c r="F2554" s="19" t="s">
        <v>120</v>
      </c>
      <c r="G2554" s="19" t="s">
        <v>272</v>
      </c>
      <c r="H2554" s="19" t="n">
        <f aca="false">IF(OR(VLOOKUP(A2554,Personal!$A$6:$F$112,5,FALSE())&lt;&gt;"Sí",N2554="No aplica"),0,'Catàleg GRAE'!D46)</f>
        <v>1</v>
      </c>
      <c r="I2554" s="20"/>
      <c r="J2554" s="20"/>
      <c r="K2554" s="20"/>
      <c r="L2554" s="21"/>
      <c r="M2554" s="21"/>
      <c r="N2554" s="20"/>
      <c r="O2554" s="20"/>
      <c r="P2554" s="19" t="str">
        <f aca="false">IF(I2554="","",I2554-H2554)</f>
        <v/>
      </c>
      <c r="Q2554" s="19" t="str">
        <f aca="true">IF(B2554="","",IF(N2554="No aplica","No aplica",IF(I2554="","Pendent",IF(N2554="Per substituir","Substituir",IF(OR(N2554="No localitzat",N2554="No lliurat"),"Reposar",IF(I2554&lt;H2554,"Reposar",IF(I2554&gt;H2554,"Revisar excedent",IF(AND(G2554="Sí",M2554&lt;&gt;"",M2554&lt;TODAY()),"EPI caducat",IF(AND(G2554="Sí",M2554&lt;&gt;"",M2554&lt;=TODAY()+90),"EPI caduca ≤90 dies",IF(OR(N2554="Deteriorat usable",N2554="Revisió necessària"),"Revisar","OK"))))))))))</f>
      </c>
      <c r="R2554" s="20"/>
    </row>
    <row r="2555" customFormat="false" ht="15" hidden="false" customHeight="false" outlineLevel="0" collapsed="false">
      <c r="A2555" s="19" t="n">
        <v>24</v>
      </c>
      <c r="B2555" s="19" t="n">
        <f aca="false">IFERROR(VLOOKUP(A2555,Personal!$A$6:$F$112,2,FALSE()),"")</f>
        <v>0</v>
      </c>
      <c r="C2555" s="19" t="str">
        <f aca="false">IFERROR(VLOOKUP(A2555,Personal!$A$6:$F$112,3,FALSE()),"")</f>
        <v>Olot</v>
      </c>
      <c r="D2555" s="19" t="s">
        <v>97</v>
      </c>
      <c r="E2555" s="19" t="s">
        <v>121</v>
      </c>
      <c r="F2555" s="19" t="s">
        <v>122</v>
      </c>
      <c r="G2555" s="19" t="s">
        <v>291</v>
      </c>
      <c r="H2555" s="19" t="n">
        <f aca="false">IF(OR(VLOOKUP(A2555,Personal!$A$6:$F$112,5,FALSE())&lt;&gt;"Sí",N2555="No aplica"),0,'Catàleg GRAE'!D47)</f>
        <v>1</v>
      </c>
      <c r="I2555" s="20"/>
      <c r="J2555" s="20"/>
      <c r="K2555" s="20"/>
      <c r="L2555" s="21"/>
      <c r="M2555" s="21"/>
      <c r="N2555" s="20"/>
      <c r="O2555" s="20"/>
      <c r="P2555" s="19" t="str">
        <f aca="false">IF(I2555="","",I2555-H2555)</f>
        <v/>
      </c>
      <c r="Q2555" s="19" t="str">
        <f aca="true">IF(B2555="","",IF(N2555="No aplica","No aplica",IF(I2555="","Pendent",IF(N2555="Per substituir","Substituir",IF(OR(N2555="No localitzat",N2555="No lliurat"),"Reposar",IF(I2555&lt;H2555,"Reposar",IF(I2555&gt;H2555,"Revisar excedent",IF(AND(G2555="Sí",M2555&lt;&gt;"",M2555&lt;TODAY()),"EPI caducat",IF(AND(G2555="Sí",M2555&lt;&gt;"",M2555&lt;=TODAY()+90),"EPI caduca ≤90 dies",IF(OR(N2555="Deteriorat usable",N2555="Revisió necessària"),"Revisar","OK"))))))))))</f>
      </c>
      <c r="R2555" s="20"/>
    </row>
    <row r="2556" customFormat="false" ht="15" hidden="false" customHeight="false" outlineLevel="0" collapsed="false">
      <c r="A2556" s="19" t="n">
        <v>24</v>
      </c>
      <c r="B2556" s="19" t="n">
        <f aca="false">IFERROR(VLOOKUP(A2556,Personal!$A$6:$F$112,2,FALSE()),"")</f>
        <v>0</v>
      </c>
      <c r="C2556" s="19" t="str">
        <f aca="false">IFERROR(VLOOKUP(A2556,Personal!$A$6:$F$112,3,FALSE()),"")</f>
        <v>Olot</v>
      </c>
      <c r="D2556" s="19" t="s">
        <v>97</v>
      </c>
      <c r="E2556" s="19" t="s">
        <v>123</v>
      </c>
      <c r="F2556" s="19" t="s">
        <v>124</v>
      </c>
      <c r="G2556" s="19" t="s">
        <v>291</v>
      </c>
      <c r="H2556" s="19" t="n">
        <f aca="false">IF(OR(VLOOKUP(A2556,Personal!$A$6:$F$112,5,FALSE())&lt;&gt;"Sí",N2556="No aplica"),0,'Catàleg GRAE'!D48)</f>
        <v>1</v>
      </c>
      <c r="I2556" s="20"/>
      <c r="J2556" s="20"/>
      <c r="K2556" s="20"/>
      <c r="L2556" s="21"/>
      <c r="M2556" s="21"/>
      <c r="N2556" s="20"/>
      <c r="O2556" s="20"/>
      <c r="P2556" s="19" t="str">
        <f aca="false">IF(I2556="","",I2556-H2556)</f>
        <v/>
      </c>
      <c r="Q2556" s="19" t="str">
        <f aca="true">IF(B2556="","",IF(N2556="No aplica","No aplica",IF(I2556="","Pendent",IF(N2556="Per substituir","Substituir",IF(OR(N2556="No localitzat",N2556="No lliurat"),"Reposar",IF(I2556&lt;H2556,"Reposar",IF(I2556&gt;H2556,"Revisar excedent",IF(AND(G2556="Sí",M2556&lt;&gt;"",M2556&lt;TODAY()),"EPI caducat",IF(AND(G2556="Sí",M2556&lt;&gt;"",M2556&lt;=TODAY()+90),"EPI caduca ≤90 dies",IF(OR(N2556="Deteriorat usable",N2556="Revisió necessària"),"Revisar","OK"))))))))))</f>
      </c>
      <c r="R2556" s="20"/>
    </row>
    <row r="2557" customFormat="false" ht="15" hidden="false" customHeight="false" outlineLevel="0" collapsed="false">
      <c r="A2557" s="19" t="n">
        <v>24</v>
      </c>
      <c r="B2557" s="19" t="n">
        <f aca="false">IFERROR(VLOOKUP(A2557,Personal!$A$6:$F$112,2,FALSE()),"")</f>
        <v>0</v>
      </c>
      <c r="C2557" s="19" t="str">
        <f aca="false">IFERROR(VLOOKUP(A2557,Personal!$A$6:$F$112,3,FALSE()),"")</f>
        <v>Olot</v>
      </c>
      <c r="D2557" s="19" t="s">
        <v>125</v>
      </c>
      <c r="E2557" s="19" t="s">
        <v>126</v>
      </c>
      <c r="F2557" s="19" t="s">
        <v>127</v>
      </c>
      <c r="G2557" s="19" t="s">
        <v>272</v>
      </c>
      <c r="H2557" s="19" t="n">
        <f aca="false">IF(OR(VLOOKUP(A2557,Personal!$A$6:$F$112,5,FALSE())&lt;&gt;"Sí",N2557="No aplica"),0,'Catàleg GRAE'!D49)</f>
        <v>1</v>
      </c>
      <c r="I2557" s="20"/>
      <c r="J2557" s="20"/>
      <c r="K2557" s="20"/>
      <c r="L2557" s="21"/>
      <c r="M2557" s="21"/>
      <c r="N2557" s="20"/>
      <c r="O2557" s="20"/>
      <c r="P2557" s="19" t="str">
        <f aca="false">IF(I2557="","",I2557-H2557)</f>
        <v/>
      </c>
      <c r="Q2557" s="19" t="str">
        <f aca="true">IF(B2557="","",IF(N2557="No aplica","No aplica",IF(I2557="","Pendent",IF(N2557="Per substituir","Substituir",IF(OR(N2557="No localitzat",N2557="No lliurat"),"Reposar",IF(I2557&lt;H2557,"Reposar",IF(I2557&gt;H2557,"Revisar excedent",IF(AND(G2557="Sí",M2557&lt;&gt;"",M2557&lt;TODAY()),"EPI caducat",IF(AND(G2557="Sí",M2557&lt;&gt;"",M2557&lt;=TODAY()+90),"EPI caduca ≤90 dies",IF(OR(N2557="Deteriorat usable",N2557="Revisió necessària"),"Revisar","OK"))))))))))</f>
      </c>
      <c r="R2557" s="20"/>
    </row>
    <row r="2558" customFormat="false" ht="15" hidden="false" customHeight="false" outlineLevel="0" collapsed="false">
      <c r="A2558" s="19" t="n">
        <v>24</v>
      </c>
      <c r="B2558" s="19" t="n">
        <f aca="false">IFERROR(VLOOKUP(A2558,Personal!$A$6:$F$112,2,FALSE()),"")</f>
        <v>0</v>
      </c>
      <c r="C2558" s="19" t="str">
        <f aca="false">IFERROR(VLOOKUP(A2558,Personal!$A$6:$F$112,3,FALSE()),"")</f>
        <v>Olot</v>
      </c>
      <c r="D2558" s="19" t="s">
        <v>125</v>
      </c>
      <c r="E2558" s="19" t="s">
        <v>128</v>
      </c>
      <c r="F2558" s="19" t="s">
        <v>129</v>
      </c>
      <c r="G2558" s="19" t="s">
        <v>272</v>
      </c>
      <c r="H2558" s="19" t="n">
        <f aca="false">IF(OR(VLOOKUP(A2558,Personal!$A$6:$F$112,5,FALSE())&lt;&gt;"Sí",N2558="No aplica"),0,'Catàleg GRAE'!D50)</f>
        <v>1</v>
      </c>
      <c r="I2558" s="20"/>
      <c r="J2558" s="20"/>
      <c r="K2558" s="20"/>
      <c r="L2558" s="21"/>
      <c r="M2558" s="21"/>
      <c r="N2558" s="20"/>
      <c r="O2558" s="20"/>
      <c r="P2558" s="19" t="str">
        <f aca="false">IF(I2558="","",I2558-H2558)</f>
        <v/>
      </c>
      <c r="Q2558" s="19" t="str">
        <f aca="true">IF(B2558="","",IF(N2558="No aplica","No aplica",IF(I2558="","Pendent",IF(N2558="Per substituir","Substituir",IF(OR(N2558="No localitzat",N2558="No lliurat"),"Reposar",IF(I2558&lt;H2558,"Reposar",IF(I2558&gt;H2558,"Revisar excedent",IF(AND(G2558="Sí",M2558&lt;&gt;"",M2558&lt;TODAY()),"EPI caducat",IF(AND(G2558="Sí",M2558&lt;&gt;"",M2558&lt;=TODAY()+90),"EPI caduca ≤90 dies",IF(OR(N2558="Deteriorat usable",N2558="Revisió necessària"),"Revisar","OK"))))))))))</f>
      </c>
      <c r="R2558" s="20"/>
    </row>
    <row r="2559" customFormat="false" ht="15" hidden="false" customHeight="false" outlineLevel="0" collapsed="false">
      <c r="A2559" s="19" t="n">
        <v>24</v>
      </c>
      <c r="B2559" s="19" t="n">
        <f aca="false">IFERROR(VLOOKUP(A2559,Personal!$A$6:$F$112,2,FALSE()),"")</f>
        <v>0</v>
      </c>
      <c r="C2559" s="19" t="str">
        <f aca="false">IFERROR(VLOOKUP(A2559,Personal!$A$6:$F$112,3,FALSE()),"")</f>
        <v>Olot</v>
      </c>
      <c r="D2559" s="19" t="s">
        <v>125</v>
      </c>
      <c r="E2559" s="19" t="s">
        <v>130</v>
      </c>
      <c r="F2559" s="19" t="s">
        <v>131</v>
      </c>
      <c r="G2559" s="19" t="s">
        <v>291</v>
      </c>
      <c r="H2559" s="19" t="n">
        <f aca="false">IF(OR(VLOOKUP(A2559,Personal!$A$6:$F$112,5,FALSE())&lt;&gt;"Sí",N2559="No aplica"),0,'Catàleg GRAE'!D51)</f>
        <v>1</v>
      </c>
      <c r="I2559" s="20"/>
      <c r="J2559" s="20"/>
      <c r="K2559" s="20"/>
      <c r="L2559" s="21"/>
      <c r="M2559" s="21"/>
      <c r="N2559" s="20"/>
      <c r="O2559" s="20"/>
      <c r="P2559" s="19" t="str">
        <f aca="false">IF(I2559="","",I2559-H2559)</f>
        <v/>
      </c>
      <c r="Q2559" s="19" t="str">
        <f aca="true">IF(B2559="","",IF(N2559="No aplica","No aplica",IF(I2559="","Pendent",IF(N2559="Per substituir","Substituir",IF(OR(N2559="No localitzat",N2559="No lliurat"),"Reposar",IF(I2559&lt;H2559,"Reposar",IF(I2559&gt;H2559,"Revisar excedent",IF(AND(G2559="Sí",M2559&lt;&gt;"",M2559&lt;TODAY()),"EPI caducat",IF(AND(G2559="Sí",M2559&lt;&gt;"",M2559&lt;=TODAY()+90),"EPI caduca ≤90 dies",IF(OR(N2559="Deteriorat usable",N2559="Revisió necessària"),"Revisar","OK"))))))))))</f>
      </c>
      <c r="R2559" s="20"/>
    </row>
    <row r="2560" customFormat="false" ht="15" hidden="false" customHeight="false" outlineLevel="0" collapsed="false">
      <c r="A2560" s="19" t="n">
        <v>24</v>
      </c>
      <c r="B2560" s="19" t="n">
        <f aca="false">IFERROR(VLOOKUP(A2560,Personal!$A$6:$F$112,2,FALSE()),"")</f>
        <v>0</v>
      </c>
      <c r="C2560" s="19" t="str">
        <f aca="false">IFERROR(VLOOKUP(A2560,Personal!$A$6:$F$112,3,FALSE()),"")</f>
        <v>Olot</v>
      </c>
      <c r="D2560" s="19" t="s">
        <v>132</v>
      </c>
      <c r="E2560" s="19" t="s">
        <v>133</v>
      </c>
      <c r="F2560" s="19" t="s">
        <v>134</v>
      </c>
      <c r="G2560" s="19" t="s">
        <v>291</v>
      </c>
      <c r="H2560" s="19" t="n">
        <f aca="false">IF(OR(VLOOKUP(A2560,Personal!$A$6:$F$112,5,FALSE())&lt;&gt;"Sí",N2560="No aplica"),0,'Catàleg GRAE'!D52)</f>
        <v>1</v>
      </c>
      <c r="I2560" s="20"/>
      <c r="J2560" s="20"/>
      <c r="K2560" s="20"/>
      <c r="L2560" s="21"/>
      <c r="M2560" s="21"/>
      <c r="N2560" s="20"/>
      <c r="O2560" s="20"/>
      <c r="P2560" s="19" t="str">
        <f aca="false">IF(I2560="","",I2560-H2560)</f>
        <v/>
      </c>
      <c r="Q2560" s="19" t="str">
        <f aca="true">IF(B2560="","",IF(N2560="No aplica","No aplica",IF(I2560="","Pendent",IF(N2560="Per substituir","Substituir",IF(OR(N2560="No localitzat",N2560="No lliurat"),"Reposar",IF(I2560&lt;H2560,"Reposar",IF(I2560&gt;H2560,"Revisar excedent",IF(AND(G2560="Sí",M2560&lt;&gt;"",M2560&lt;TODAY()),"EPI caducat",IF(AND(G2560="Sí",M2560&lt;&gt;"",M2560&lt;=TODAY()+90),"EPI caduca ≤90 dies",IF(OR(N2560="Deteriorat usable",N2560="Revisió necessària"),"Revisar","OK"))))))))))</f>
      </c>
      <c r="R2560" s="20"/>
    </row>
    <row r="2561" customFormat="false" ht="15" hidden="false" customHeight="false" outlineLevel="0" collapsed="false">
      <c r="A2561" s="19" t="n">
        <v>24</v>
      </c>
      <c r="B2561" s="19" t="n">
        <f aca="false">IFERROR(VLOOKUP(A2561,Personal!$A$6:$F$112,2,FALSE()),"")</f>
        <v>0</v>
      </c>
      <c r="C2561" s="19" t="str">
        <f aca="false">IFERROR(VLOOKUP(A2561,Personal!$A$6:$F$112,3,FALSE()),"")</f>
        <v>Olot</v>
      </c>
      <c r="D2561" s="19" t="s">
        <v>94</v>
      </c>
      <c r="E2561" s="19" t="s">
        <v>135</v>
      </c>
      <c r="F2561" s="19" t="s">
        <v>136</v>
      </c>
      <c r="G2561" s="19" t="s">
        <v>291</v>
      </c>
      <c r="H2561" s="19" t="n">
        <f aca="false">IF(OR(VLOOKUP(A2561,Personal!$A$6:$F$112,5,FALSE())&lt;&gt;"Sí",N2561="No aplica"),0,'Catàleg GRAE'!D53)</f>
        <v>1</v>
      </c>
      <c r="I2561" s="20"/>
      <c r="J2561" s="20"/>
      <c r="K2561" s="20"/>
      <c r="L2561" s="21"/>
      <c r="M2561" s="21"/>
      <c r="N2561" s="20"/>
      <c r="O2561" s="20"/>
      <c r="P2561" s="19" t="str">
        <f aca="false">IF(I2561="","",I2561-H2561)</f>
        <v/>
      </c>
      <c r="Q2561" s="19" t="str">
        <f aca="true">IF(B2561="","",IF(N2561="No aplica","No aplica",IF(I2561="","Pendent",IF(N2561="Per substituir","Substituir",IF(OR(N2561="No localitzat",N2561="No lliurat"),"Reposar",IF(I2561&lt;H2561,"Reposar",IF(I2561&gt;H2561,"Revisar excedent",IF(AND(G2561="Sí",M2561&lt;&gt;"",M2561&lt;TODAY()),"EPI caducat",IF(AND(G2561="Sí",M2561&lt;&gt;"",M2561&lt;=TODAY()+90),"EPI caduca ≤90 dies",IF(OR(N2561="Deteriorat usable",N2561="Revisió necessària"),"Revisar","OK"))))))))))</f>
      </c>
      <c r="R2561" s="20"/>
    </row>
    <row r="2562" customFormat="false" ht="15" hidden="false" customHeight="false" outlineLevel="0" collapsed="false">
      <c r="A2562" s="19" t="n">
        <v>24</v>
      </c>
      <c r="B2562" s="19" t="n">
        <f aca="false">IFERROR(VLOOKUP(A2562,Personal!$A$6:$F$112,2,FALSE()),"")</f>
        <v>0</v>
      </c>
      <c r="C2562" s="19" t="str">
        <f aca="false">IFERROR(VLOOKUP(A2562,Personal!$A$6:$F$112,3,FALSE()),"")</f>
        <v>Olot</v>
      </c>
      <c r="D2562" s="19" t="s">
        <v>137</v>
      </c>
      <c r="E2562" s="19" t="s">
        <v>138</v>
      </c>
      <c r="F2562" s="19" t="s">
        <v>139</v>
      </c>
      <c r="G2562" s="19" t="s">
        <v>291</v>
      </c>
      <c r="H2562" s="19" t="n">
        <f aca="false">IF(OR(VLOOKUP(A2562,Personal!$A$6:$F$112,5,FALSE())&lt;&gt;"Sí",N2562="No aplica"),0,'Catàleg GRAE'!D54)</f>
        <v>1</v>
      </c>
      <c r="I2562" s="20"/>
      <c r="J2562" s="20"/>
      <c r="K2562" s="20"/>
      <c r="L2562" s="21"/>
      <c r="M2562" s="21"/>
      <c r="N2562" s="20"/>
      <c r="O2562" s="20"/>
      <c r="P2562" s="19" t="str">
        <f aca="false">IF(I2562="","",I2562-H2562)</f>
        <v/>
      </c>
      <c r="Q2562" s="19" t="str">
        <f aca="true">IF(B2562="","",IF(N2562="No aplica","No aplica",IF(I2562="","Pendent",IF(N2562="Per substituir","Substituir",IF(OR(N2562="No localitzat",N2562="No lliurat"),"Reposar",IF(I2562&lt;H2562,"Reposar",IF(I2562&gt;H2562,"Revisar excedent",IF(AND(G2562="Sí",M2562&lt;&gt;"",M2562&lt;TODAY()),"EPI caducat",IF(AND(G2562="Sí",M2562&lt;&gt;"",M2562&lt;=TODAY()+90),"EPI caduca ≤90 dies",IF(OR(N2562="Deteriorat usable",N2562="Revisió necessària"),"Revisar","OK"))))))))))</f>
      </c>
      <c r="R2562" s="20"/>
    </row>
    <row r="2563" customFormat="false" ht="15" hidden="false" customHeight="false" outlineLevel="0" collapsed="false">
      <c r="A2563" s="19" t="n">
        <v>24</v>
      </c>
      <c r="B2563" s="19" t="n">
        <f aca="false">IFERROR(VLOOKUP(A2563,Personal!$A$6:$F$112,2,FALSE()),"")</f>
        <v>0</v>
      </c>
      <c r="C2563" s="19" t="str">
        <f aca="false">IFERROR(VLOOKUP(A2563,Personal!$A$6:$F$112,3,FALSE()),"")</f>
        <v>Olot</v>
      </c>
      <c r="D2563" s="19" t="s">
        <v>94</v>
      </c>
      <c r="E2563" s="19" t="s">
        <v>140</v>
      </c>
      <c r="F2563" s="19" t="s">
        <v>141</v>
      </c>
      <c r="G2563" s="19" t="s">
        <v>291</v>
      </c>
      <c r="H2563" s="19" t="n">
        <f aca="false">IF(OR(VLOOKUP(A2563,Personal!$A$6:$F$112,5,FALSE())&lt;&gt;"Sí",N2563="No aplica"),0,'Catàleg GRAE'!D55)</f>
        <v>1</v>
      </c>
      <c r="I2563" s="20"/>
      <c r="J2563" s="20"/>
      <c r="K2563" s="20"/>
      <c r="L2563" s="21"/>
      <c r="M2563" s="21"/>
      <c r="N2563" s="20"/>
      <c r="O2563" s="20"/>
      <c r="P2563" s="19" t="str">
        <f aca="false">IF(I2563="","",I2563-H2563)</f>
        <v/>
      </c>
      <c r="Q2563" s="19" t="str">
        <f aca="true">IF(B2563="","",IF(N2563="No aplica","No aplica",IF(I2563="","Pendent",IF(N2563="Per substituir","Substituir",IF(OR(N2563="No localitzat",N2563="No lliurat"),"Reposar",IF(I2563&lt;H2563,"Reposar",IF(I2563&gt;H2563,"Revisar excedent",IF(AND(G2563="Sí",M2563&lt;&gt;"",M2563&lt;TODAY()),"EPI caducat",IF(AND(G2563="Sí",M2563&lt;&gt;"",M2563&lt;=TODAY()+90),"EPI caduca ≤90 dies",IF(OR(N2563="Deteriorat usable",N2563="Revisió necessària"),"Revisar","OK"))))))))))</f>
      </c>
      <c r="R2563" s="20"/>
    </row>
    <row r="2564" customFormat="false" ht="15" hidden="false" customHeight="false" outlineLevel="0" collapsed="false">
      <c r="A2564" s="19" t="n">
        <v>24</v>
      </c>
      <c r="B2564" s="19" t="n">
        <f aca="false">IFERROR(VLOOKUP(A2564,Personal!$A$6:$F$112,2,FALSE()),"")</f>
        <v>0</v>
      </c>
      <c r="C2564" s="19" t="str">
        <f aca="false">IFERROR(VLOOKUP(A2564,Personal!$A$6:$F$112,3,FALSE()),"")</f>
        <v>Olot</v>
      </c>
      <c r="D2564" s="19" t="s">
        <v>142</v>
      </c>
      <c r="E2564" s="19" t="s">
        <v>143</v>
      </c>
      <c r="F2564" s="19" t="s">
        <v>144</v>
      </c>
      <c r="G2564" s="19" t="s">
        <v>291</v>
      </c>
      <c r="H2564" s="19" t="n">
        <f aca="false">IF(OR(VLOOKUP(A2564,Personal!$A$6:$F$112,5,FALSE())&lt;&gt;"Sí",N2564="No aplica"),0,'Catàleg GRAE'!D56)</f>
        <v>1</v>
      </c>
      <c r="I2564" s="20"/>
      <c r="J2564" s="20"/>
      <c r="K2564" s="20"/>
      <c r="L2564" s="21"/>
      <c r="M2564" s="21"/>
      <c r="N2564" s="20"/>
      <c r="O2564" s="20"/>
      <c r="P2564" s="19" t="str">
        <f aca="false">IF(I2564="","",I2564-H2564)</f>
        <v/>
      </c>
      <c r="Q2564" s="19" t="str">
        <f aca="true">IF(B2564="","",IF(N2564="No aplica","No aplica",IF(I2564="","Pendent",IF(N2564="Per substituir","Substituir",IF(OR(N2564="No localitzat",N2564="No lliurat"),"Reposar",IF(I2564&lt;H2564,"Reposar",IF(I2564&gt;H2564,"Revisar excedent",IF(AND(G2564="Sí",M2564&lt;&gt;"",M2564&lt;TODAY()),"EPI caducat",IF(AND(G2564="Sí",M2564&lt;&gt;"",M2564&lt;=TODAY()+90),"EPI caduca ≤90 dies",IF(OR(N2564="Deteriorat usable",N2564="Revisió necessària"),"Revisar","OK"))))))))))</f>
      </c>
      <c r="R2564" s="20"/>
    </row>
    <row r="2565" customFormat="false" ht="15" hidden="false" customHeight="false" outlineLevel="0" collapsed="false">
      <c r="A2565" s="19" t="n">
        <v>24</v>
      </c>
      <c r="B2565" s="19" t="n">
        <f aca="false">IFERROR(VLOOKUP(A2565,Personal!$A$6:$F$112,2,FALSE()),"")</f>
        <v>0</v>
      </c>
      <c r="C2565" s="19" t="str">
        <f aca="false">IFERROR(VLOOKUP(A2565,Personal!$A$6:$F$112,3,FALSE()),"")</f>
        <v>Olot</v>
      </c>
      <c r="D2565" s="19" t="s">
        <v>112</v>
      </c>
      <c r="E2565" s="19" t="s">
        <v>145</v>
      </c>
      <c r="F2565" s="19" t="s">
        <v>146</v>
      </c>
      <c r="G2565" s="19" t="s">
        <v>291</v>
      </c>
      <c r="H2565" s="19" t="n">
        <f aca="false">IF(OR(VLOOKUP(A2565,Personal!$A$6:$F$112,5,FALSE())&lt;&gt;"Sí",N2565="No aplica"),0,'Catàleg GRAE'!D57)</f>
        <v>1</v>
      </c>
      <c r="I2565" s="20"/>
      <c r="J2565" s="20"/>
      <c r="K2565" s="20"/>
      <c r="L2565" s="21"/>
      <c r="M2565" s="21"/>
      <c r="N2565" s="20"/>
      <c r="O2565" s="20"/>
      <c r="P2565" s="19" t="str">
        <f aca="false">IF(I2565="","",I2565-H2565)</f>
        <v/>
      </c>
      <c r="Q2565" s="19" t="str">
        <f aca="true">IF(B2565="","",IF(N2565="No aplica","No aplica",IF(I2565="","Pendent",IF(N2565="Per substituir","Substituir",IF(OR(N2565="No localitzat",N2565="No lliurat"),"Reposar",IF(I2565&lt;H2565,"Reposar",IF(I2565&gt;H2565,"Revisar excedent",IF(AND(G2565="Sí",M2565&lt;&gt;"",M2565&lt;TODAY()),"EPI caducat",IF(AND(G2565="Sí",M2565&lt;&gt;"",M2565&lt;=TODAY()+90),"EPI caduca ≤90 dies",IF(OR(N2565="Deteriorat usable",N2565="Revisió necessària"),"Revisar","OK"))))))))))</f>
      </c>
      <c r="R2565" s="20"/>
    </row>
    <row r="2566" customFormat="false" ht="15" hidden="false" customHeight="false" outlineLevel="0" collapsed="false">
      <c r="A2566" s="19" t="n">
        <v>24</v>
      </c>
      <c r="B2566" s="19" t="n">
        <f aca="false">IFERROR(VLOOKUP(A2566,Personal!$A$6:$F$112,2,FALSE()),"")</f>
        <v>0</v>
      </c>
      <c r="C2566" s="19" t="str">
        <f aca="false">IFERROR(VLOOKUP(A2566,Personal!$A$6:$F$112,3,FALSE()),"")</f>
        <v>Olot</v>
      </c>
      <c r="D2566" s="19" t="s">
        <v>137</v>
      </c>
      <c r="E2566" s="19" t="s">
        <v>147</v>
      </c>
      <c r="F2566" s="19" t="s">
        <v>148</v>
      </c>
      <c r="G2566" s="19" t="s">
        <v>291</v>
      </c>
      <c r="H2566" s="19" t="n">
        <f aca="false">IF(OR(VLOOKUP(A2566,Personal!$A$6:$F$112,5,FALSE())&lt;&gt;"Sí",N2566="No aplica"),0,'Catàleg GRAE'!D58)</f>
        <v>1</v>
      </c>
      <c r="I2566" s="20"/>
      <c r="J2566" s="20"/>
      <c r="K2566" s="20"/>
      <c r="L2566" s="21"/>
      <c r="M2566" s="21"/>
      <c r="N2566" s="20"/>
      <c r="O2566" s="20"/>
      <c r="P2566" s="19" t="str">
        <f aca="false">IF(I2566="","",I2566-H2566)</f>
        <v/>
      </c>
      <c r="Q2566" s="19" t="str">
        <f aca="true">IF(B2566="","",IF(N2566="No aplica","No aplica",IF(I2566="","Pendent",IF(N2566="Per substituir","Substituir",IF(OR(N2566="No localitzat",N2566="No lliurat"),"Reposar",IF(I2566&lt;H2566,"Reposar",IF(I2566&gt;H2566,"Revisar excedent",IF(AND(G2566="Sí",M2566&lt;&gt;"",M2566&lt;TODAY()),"EPI caducat",IF(AND(G2566="Sí",M2566&lt;&gt;"",M2566&lt;=TODAY()+90),"EPI caduca ≤90 dies",IF(OR(N2566="Deteriorat usable",N2566="Revisió necessària"),"Revisar","OK"))))))))))</f>
      </c>
      <c r="R2566" s="20"/>
    </row>
    <row r="2567" customFormat="false" ht="15" hidden="false" customHeight="false" outlineLevel="0" collapsed="false">
      <c r="A2567" s="19" t="n">
        <v>24</v>
      </c>
      <c r="B2567" s="19" t="n">
        <f aca="false">IFERROR(VLOOKUP(A2567,Personal!$A$6:$F$112,2,FALSE()),"")</f>
        <v>0</v>
      </c>
      <c r="C2567" s="19" t="str">
        <f aca="false">IFERROR(VLOOKUP(A2567,Personal!$A$6:$F$112,3,FALSE()),"")</f>
        <v>Olot</v>
      </c>
      <c r="D2567" s="19" t="s">
        <v>125</v>
      </c>
      <c r="E2567" s="19" t="s">
        <v>149</v>
      </c>
      <c r="F2567" s="19" t="s">
        <v>150</v>
      </c>
      <c r="G2567" s="19" t="s">
        <v>291</v>
      </c>
      <c r="H2567" s="19" t="n">
        <f aca="false">IF(OR(VLOOKUP(A2567,Personal!$A$6:$F$112,5,FALSE())&lt;&gt;"Sí",N2567="No aplica"),0,'Catàleg GRAE'!D59)</f>
        <v>1</v>
      </c>
      <c r="I2567" s="20"/>
      <c r="J2567" s="20"/>
      <c r="K2567" s="20"/>
      <c r="L2567" s="21"/>
      <c r="M2567" s="21"/>
      <c r="N2567" s="20"/>
      <c r="O2567" s="20"/>
      <c r="P2567" s="19" t="str">
        <f aca="false">IF(I2567="","",I2567-H2567)</f>
        <v/>
      </c>
      <c r="Q2567" s="19" t="str">
        <f aca="true">IF(B2567="","",IF(N2567="No aplica","No aplica",IF(I2567="","Pendent",IF(N2567="Per substituir","Substituir",IF(OR(N2567="No localitzat",N2567="No lliurat"),"Reposar",IF(I2567&lt;H2567,"Reposar",IF(I2567&gt;H2567,"Revisar excedent",IF(AND(G2567="Sí",M2567&lt;&gt;"",M2567&lt;TODAY()),"EPI caducat",IF(AND(G2567="Sí",M2567&lt;&gt;"",M2567&lt;=TODAY()+90),"EPI caduca ≤90 dies",IF(OR(N2567="Deteriorat usable",N2567="Revisió necessària"),"Revisar","OK"))))))))))</f>
      </c>
      <c r="R2567" s="20"/>
    </row>
    <row r="2568" customFormat="false" ht="15" hidden="false" customHeight="false" outlineLevel="0" collapsed="false">
      <c r="A2568" s="19" t="n">
        <v>24</v>
      </c>
      <c r="B2568" s="19" t="n">
        <f aca="false">IFERROR(VLOOKUP(A2568,Personal!$A$6:$F$112,2,FALSE()),"")</f>
        <v>0</v>
      </c>
      <c r="C2568" s="19" t="str">
        <f aca="false">IFERROR(VLOOKUP(A2568,Personal!$A$6:$F$112,3,FALSE()),"")</f>
        <v>Olot</v>
      </c>
      <c r="D2568" s="19" t="s">
        <v>125</v>
      </c>
      <c r="E2568" s="19" t="s">
        <v>151</v>
      </c>
      <c r="F2568" s="19" t="s">
        <v>152</v>
      </c>
      <c r="G2568" s="19" t="s">
        <v>291</v>
      </c>
      <c r="H2568" s="19" t="n">
        <f aca="false">IF(OR(VLOOKUP(A2568,Personal!$A$6:$F$112,5,FALSE())&lt;&gt;"Sí",N2568="No aplica"),0,'Catàleg GRAE'!D60)</f>
        <v>1</v>
      </c>
      <c r="I2568" s="20"/>
      <c r="J2568" s="20"/>
      <c r="K2568" s="20"/>
      <c r="L2568" s="21"/>
      <c r="M2568" s="21"/>
      <c r="N2568" s="20"/>
      <c r="O2568" s="20"/>
      <c r="P2568" s="19" t="str">
        <f aca="false">IF(I2568="","",I2568-H2568)</f>
        <v/>
      </c>
      <c r="Q2568" s="19" t="str">
        <f aca="true">IF(B2568="","",IF(N2568="No aplica","No aplica",IF(I2568="","Pendent",IF(N2568="Per substituir","Substituir",IF(OR(N2568="No localitzat",N2568="No lliurat"),"Reposar",IF(I2568&lt;H2568,"Reposar",IF(I2568&gt;H2568,"Revisar excedent",IF(AND(G2568="Sí",M2568&lt;&gt;"",M2568&lt;TODAY()),"EPI caducat",IF(AND(G2568="Sí",M2568&lt;&gt;"",M2568&lt;=TODAY()+90),"EPI caduca ≤90 dies",IF(OR(N2568="Deteriorat usable",N2568="Revisió necessària"),"Revisar","OK"))))))))))</f>
      </c>
      <c r="R2568" s="20"/>
    </row>
    <row r="2569" customFormat="false" ht="15" hidden="false" customHeight="false" outlineLevel="0" collapsed="false">
      <c r="A2569" s="19" t="n">
        <v>24</v>
      </c>
      <c r="B2569" s="19" t="n">
        <f aca="false">IFERROR(VLOOKUP(A2569,Personal!$A$6:$F$112,2,FALSE()),"")</f>
        <v>0</v>
      </c>
      <c r="C2569" s="19" t="str">
        <f aca="false">IFERROR(VLOOKUP(A2569,Personal!$A$6:$F$112,3,FALSE()),"")</f>
        <v>Olot</v>
      </c>
      <c r="D2569" s="19" t="s">
        <v>153</v>
      </c>
      <c r="E2569" s="19" t="s">
        <v>154</v>
      </c>
      <c r="F2569" s="19" t="s">
        <v>155</v>
      </c>
      <c r="G2569" s="19" t="s">
        <v>291</v>
      </c>
      <c r="H2569" s="19" t="n">
        <f aca="false">IF(OR(VLOOKUP(A2569,Personal!$A$6:$F$112,5,FALSE())&lt;&gt;"Sí",N2569="No aplica"),0,'Catàleg GRAE'!D61)</f>
        <v>1</v>
      </c>
      <c r="I2569" s="20"/>
      <c r="J2569" s="20"/>
      <c r="K2569" s="20"/>
      <c r="L2569" s="21"/>
      <c r="M2569" s="21"/>
      <c r="N2569" s="20"/>
      <c r="O2569" s="20"/>
      <c r="P2569" s="19" t="str">
        <f aca="false">IF(I2569="","",I2569-H2569)</f>
        <v/>
      </c>
      <c r="Q2569" s="19" t="str">
        <f aca="true">IF(B2569="","",IF(N2569="No aplica","No aplica",IF(I2569="","Pendent",IF(N2569="Per substituir","Substituir",IF(OR(N2569="No localitzat",N2569="No lliurat"),"Reposar",IF(I2569&lt;H2569,"Reposar",IF(I2569&gt;H2569,"Revisar excedent",IF(AND(G2569="Sí",M2569&lt;&gt;"",M2569&lt;TODAY()),"EPI caducat",IF(AND(G2569="Sí",M2569&lt;&gt;"",M2569&lt;=TODAY()+90),"EPI caduca ≤90 dies",IF(OR(N2569="Deteriorat usable",N2569="Revisió necessària"),"Revisar","OK"))))))))))</f>
      </c>
      <c r="R2569" s="20"/>
    </row>
    <row r="2570" customFormat="false" ht="15" hidden="false" customHeight="false" outlineLevel="0" collapsed="false">
      <c r="A2570" s="19" t="n">
        <v>24</v>
      </c>
      <c r="B2570" s="19" t="n">
        <f aca="false">IFERROR(VLOOKUP(A2570,Personal!$A$6:$F$112,2,FALSE()),"")</f>
        <v>0</v>
      </c>
      <c r="C2570" s="19" t="str">
        <f aca="false">IFERROR(VLOOKUP(A2570,Personal!$A$6:$F$112,3,FALSE()),"")</f>
        <v>Olot</v>
      </c>
      <c r="D2570" s="19" t="s">
        <v>37</v>
      </c>
      <c r="E2570" s="19" t="s">
        <v>156</v>
      </c>
      <c r="F2570" s="19" t="s">
        <v>157</v>
      </c>
      <c r="G2570" s="19" t="s">
        <v>291</v>
      </c>
      <c r="H2570" s="19" t="n">
        <f aca="false">IF(OR(VLOOKUP(A2570,Personal!$A$6:$F$112,5,FALSE())&lt;&gt;"Sí",N2570="No aplica"),0,'Catàleg GRAE'!D62)</f>
        <v>1</v>
      </c>
      <c r="I2570" s="20"/>
      <c r="J2570" s="20"/>
      <c r="K2570" s="20"/>
      <c r="L2570" s="21"/>
      <c r="M2570" s="21"/>
      <c r="N2570" s="20"/>
      <c r="O2570" s="20"/>
      <c r="P2570" s="19" t="str">
        <f aca="false">IF(I2570="","",I2570-H2570)</f>
        <v/>
      </c>
      <c r="Q2570" s="19" t="str">
        <f aca="true">IF(B2570="","",IF(N2570="No aplica","No aplica",IF(I2570="","Pendent",IF(N2570="Per substituir","Substituir",IF(OR(N2570="No localitzat",N2570="No lliurat"),"Reposar",IF(I2570&lt;H2570,"Reposar",IF(I2570&gt;H2570,"Revisar excedent",IF(AND(G2570="Sí",M2570&lt;&gt;"",M2570&lt;TODAY()),"EPI caducat",IF(AND(G2570="Sí",M2570&lt;&gt;"",M2570&lt;=TODAY()+90),"EPI caduca ≤90 dies",IF(OR(N2570="Deteriorat usable",N2570="Revisió necessària"),"Revisar","OK"))))))))))</f>
      </c>
      <c r="R2570" s="20"/>
    </row>
    <row r="2571" customFormat="false" ht="15" hidden="false" customHeight="false" outlineLevel="0" collapsed="false">
      <c r="A2571" s="19" t="n">
        <v>24</v>
      </c>
      <c r="B2571" s="19" t="n">
        <f aca="false">IFERROR(VLOOKUP(A2571,Personal!$A$6:$F$112,2,FALSE()),"")</f>
        <v>0</v>
      </c>
      <c r="C2571" s="19" t="str">
        <f aca="false">IFERROR(VLOOKUP(A2571,Personal!$A$6:$F$112,3,FALSE()),"")</f>
        <v>Olot</v>
      </c>
      <c r="D2571" s="19" t="s">
        <v>37</v>
      </c>
      <c r="E2571" s="19" t="s">
        <v>158</v>
      </c>
      <c r="F2571" s="19" t="s">
        <v>159</v>
      </c>
      <c r="G2571" s="19" t="s">
        <v>291</v>
      </c>
      <c r="H2571" s="19" t="n">
        <f aca="false">IF(OR(VLOOKUP(A2571,Personal!$A$6:$F$112,5,FALSE())&lt;&gt;"Sí",N2571="No aplica"),0,'Catàleg GRAE'!D63)</f>
        <v>1</v>
      </c>
      <c r="I2571" s="20"/>
      <c r="J2571" s="20"/>
      <c r="K2571" s="20"/>
      <c r="L2571" s="21"/>
      <c r="M2571" s="21"/>
      <c r="N2571" s="20"/>
      <c r="O2571" s="20"/>
      <c r="P2571" s="19" t="str">
        <f aca="false">IF(I2571="","",I2571-H2571)</f>
        <v/>
      </c>
      <c r="Q2571" s="19" t="str">
        <f aca="true">IF(B2571="","",IF(N2571="No aplica","No aplica",IF(I2571="","Pendent",IF(N2571="Per substituir","Substituir",IF(OR(N2571="No localitzat",N2571="No lliurat"),"Reposar",IF(I2571&lt;H2571,"Reposar",IF(I2571&gt;H2571,"Revisar excedent",IF(AND(G2571="Sí",M2571&lt;&gt;"",M2571&lt;TODAY()),"EPI caducat",IF(AND(G2571="Sí",M2571&lt;&gt;"",M2571&lt;=TODAY()+90),"EPI caduca ≤90 dies",IF(OR(N2571="Deteriorat usable",N2571="Revisió necessària"),"Revisar","OK"))))))))))</f>
      </c>
      <c r="R2571" s="20"/>
    </row>
    <row r="2572" customFormat="false" ht="15" hidden="false" customHeight="false" outlineLevel="0" collapsed="false">
      <c r="A2572" s="19" t="n">
        <v>24</v>
      </c>
      <c r="B2572" s="19" t="n">
        <f aca="false">IFERROR(VLOOKUP(A2572,Personal!$A$6:$F$112,2,FALSE()),"")</f>
        <v>0</v>
      </c>
      <c r="C2572" s="19" t="str">
        <f aca="false">IFERROR(VLOOKUP(A2572,Personal!$A$6:$F$112,3,FALSE()),"")</f>
        <v>Olot</v>
      </c>
      <c r="D2572" s="19" t="s">
        <v>160</v>
      </c>
      <c r="E2572" s="19" t="s">
        <v>161</v>
      </c>
      <c r="F2572" s="19" t="s">
        <v>162</v>
      </c>
      <c r="G2572" s="19" t="s">
        <v>291</v>
      </c>
      <c r="H2572" s="19" t="n">
        <f aca="false">IF(OR(VLOOKUP(A2572,Personal!$A$6:$F$112,5,FALSE())&lt;&gt;"Sí",N2572="No aplica"),0,'Catàleg GRAE'!D64)</f>
        <v>1</v>
      </c>
      <c r="I2572" s="20"/>
      <c r="J2572" s="20"/>
      <c r="K2572" s="20"/>
      <c r="L2572" s="21"/>
      <c r="M2572" s="21"/>
      <c r="N2572" s="20"/>
      <c r="O2572" s="20"/>
      <c r="P2572" s="19" t="str">
        <f aca="false">IF(I2572="","",I2572-H2572)</f>
        <v/>
      </c>
      <c r="Q2572" s="19" t="str">
        <f aca="true">IF(B2572="","",IF(N2572="No aplica","No aplica",IF(I2572="","Pendent",IF(N2572="Per substituir","Substituir",IF(OR(N2572="No localitzat",N2572="No lliurat"),"Reposar",IF(I2572&lt;H2572,"Reposar",IF(I2572&gt;H2572,"Revisar excedent",IF(AND(G2572="Sí",M2572&lt;&gt;"",M2572&lt;TODAY()),"EPI caducat",IF(AND(G2572="Sí",M2572&lt;&gt;"",M2572&lt;=TODAY()+90),"EPI caduca ≤90 dies",IF(OR(N2572="Deteriorat usable",N2572="Revisió necessària"),"Revisar","OK"))))))))))</f>
      </c>
      <c r="R2572" s="20"/>
    </row>
    <row r="2573" customFormat="false" ht="15" hidden="false" customHeight="false" outlineLevel="0" collapsed="false">
      <c r="A2573" s="19" t="n">
        <v>24</v>
      </c>
      <c r="B2573" s="19" t="n">
        <f aca="false">IFERROR(VLOOKUP(A2573,Personal!$A$6:$F$112,2,FALSE()),"")</f>
        <v>0</v>
      </c>
      <c r="C2573" s="19" t="str">
        <f aca="false">IFERROR(VLOOKUP(A2573,Personal!$A$6:$F$112,3,FALSE()),"")</f>
        <v>Olot</v>
      </c>
      <c r="D2573" s="19" t="s">
        <v>137</v>
      </c>
      <c r="E2573" s="19" t="s">
        <v>163</v>
      </c>
      <c r="F2573" s="19" t="s">
        <v>164</v>
      </c>
      <c r="G2573" s="19" t="s">
        <v>272</v>
      </c>
      <c r="H2573" s="19" t="n">
        <f aca="false">IF(OR(VLOOKUP(A2573,Personal!$A$6:$F$112,5,FALSE())&lt;&gt;"Sí",N2573="No aplica"),0,'Catàleg GRAE'!D65)</f>
        <v>1</v>
      </c>
      <c r="I2573" s="20"/>
      <c r="J2573" s="20"/>
      <c r="K2573" s="20"/>
      <c r="L2573" s="21"/>
      <c r="M2573" s="21"/>
      <c r="N2573" s="20"/>
      <c r="O2573" s="20"/>
      <c r="P2573" s="19" t="str">
        <f aca="false">IF(I2573="","",I2573-H2573)</f>
        <v/>
      </c>
      <c r="Q2573" s="19" t="str">
        <f aca="true">IF(B2573="","",IF(N2573="No aplica","No aplica",IF(I2573="","Pendent",IF(N2573="Per substituir","Substituir",IF(OR(N2573="No localitzat",N2573="No lliurat"),"Reposar",IF(I2573&lt;H2573,"Reposar",IF(I2573&gt;H2573,"Revisar excedent",IF(AND(G2573="Sí",M2573&lt;&gt;"",M2573&lt;TODAY()),"EPI caducat",IF(AND(G2573="Sí",M2573&lt;&gt;"",M2573&lt;=TODAY()+90),"EPI caduca ≤90 dies",IF(OR(N2573="Deteriorat usable",N2573="Revisió necessària"),"Revisar","OK"))))))))))</f>
      </c>
      <c r="R2573" s="20"/>
    </row>
    <row r="2574" customFormat="false" ht="15" hidden="false" customHeight="false" outlineLevel="0" collapsed="false">
      <c r="A2574" s="19" t="n">
        <v>24</v>
      </c>
      <c r="B2574" s="19" t="n">
        <f aca="false">IFERROR(VLOOKUP(A2574,Personal!$A$6:$F$112,2,FALSE()),"")</f>
        <v>0</v>
      </c>
      <c r="C2574" s="19" t="str">
        <f aca="false">IFERROR(VLOOKUP(A2574,Personal!$A$6:$F$112,3,FALSE()),"")</f>
        <v>Olot</v>
      </c>
      <c r="D2574" s="19" t="s">
        <v>132</v>
      </c>
      <c r="E2574" s="19" t="s">
        <v>165</v>
      </c>
      <c r="F2574" s="19" t="s">
        <v>166</v>
      </c>
      <c r="G2574" s="19" t="s">
        <v>272</v>
      </c>
      <c r="H2574" s="19" t="n">
        <f aca="false">IF(OR(VLOOKUP(A2574,Personal!$A$6:$F$112,5,FALSE())&lt;&gt;"Sí",N2574="No aplica"),0,'Catàleg GRAE'!D66)</f>
        <v>1</v>
      </c>
      <c r="I2574" s="20"/>
      <c r="J2574" s="20"/>
      <c r="K2574" s="20"/>
      <c r="L2574" s="21"/>
      <c r="M2574" s="21"/>
      <c r="N2574" s="20"/>
      <c r="O2574" s="20"/>
      <c r="P2574" s="19" t="str">
        <f aca="false">IF(I2574="","",I2574-H2574)</f>
        <v/>
      </c>
      <c r="Q2574" s="19" t="str">
        <f aca="true">IF(B2574="","",IF(N2574="No aplica","No aplica",IF(I2574="","Pendent",IF(N2574="Per substituir","Substituir",IF(OR(N2574="No localitzat",N2574="No lliurat"),"Reposar",IF(I2574&lt;H2574,"Reposar",IF(I2574&gt;H2574,"Revisar excedent",IF(AND(G2574="Sí",M2574&lt;&gt;"",M2574&lt;TODAY()),"EPI caducat",IF(AND(G2574="Sí",M2574&lt;&gt;"",M2574&lt;=TODAY()+90),"EPI caduca ≤90 dies",IF(OR(N2574="Deteriorat usable",N2574="Revisió necessària"),"Revisar","OK"))))))))))</f>
      </c>
      <c r="R2574" s="20"/>
    </row>
    <row r="2575" customFormat="false" ht="15" hidden="false" customHeight="false" outlineLevel="0" collapsed="false">
      <c r="A2575" s="19" t="n">
        <v>24</v>
      </c>
      <c r="B2575" s="19" t="n">
        <f aca="false">IFERROR(VLOOKUP(A2575,Personal!$A$6:$F$112,2,FALSE()),"")</f>
        <v>0</v>
      </c>
      <c r="C2575" s="19" t="str">
        <f aca="false">IFERROR(VLOOKUP(A2575,Personal!$A$6:$F$112,3,FALSE()),"")</f>
        <v>Olot</v>
      </c>
      <c r="D2575" s="19" t="s">
        <v>71</v>
      </c>
      <c r="E2575" s="19" t="s">
        <v>167</v>
      </c>
      <c r="F2575" s="19" t="s">
        <v>168</v>
      </c>
      <c r="G2575" s="19" t="s">
        <v>291</v>
      </c>
      <c r="H2575" s="19" t="n">
        <f aca="false">IF(OR(VLOOKUP(A2575,Personal!$A$6:$F$112,5,FALSE())&lt;&gt;"Sí",N2575="No aplica"),0,'Catàleg GRAE'!D67)</f>
        <v>1</v>
      </c>
      <c r="I2575" s="20"/>
      <c r="J2575" s="20"/>
      <c r="K2575" s="20"/>
      <c r="L2575" s="21"/>
      <c r="M2575" s="21"/>
      <c r="N2575" s="20"/>
      <c r="O2575" s="20"/>
      <c r="P2575" s="19" t="str">
        <f aca="false">IF(I2575="","",I2575-H2575)</f>
        <v/>
      </c>
      <c r="Q2575" s="19" t="str">
        <f aca="true">IF(B2575="","",IF(N2575="No aplica","No aplica",IF(I2575="","Pendent",IF(N2575="Per substituir","Substituir",IF(OR(N2575="No localitzat",N2575="No lliurat"),"Reposar",IF(I2575&lt;H2575,"Reposar",IF(I2575&gt;H2575,"Revisar excedent",IF(AND(G2575="Sí",M2575&lt;&gt;"",M2575&lt;TODAY()),"EPI caducat",IF(AND(G2575="Sí",M2575&lt;&gt;"",M2575&lt;=TODAY()+90),"EPI caduca ≤90 dies",IF(OR(N2575="Deteriorat usable",N2575="Revisió necessària"),"Revisar","OK"))))))))))</f>
      </c>
      <c r="R2575" s="20"/>
    </row>
    <row r="2576" customFormat="false" ht="15" hidden="false" customHeight="false" outlineLevel="0" collapsed="false">
      <c r="A2576" s="19" t="n">
        <v>24</v>
      </c>
      <c r="B2576" s="19" t="n">
        <f aca="false">IFERROR(VLOOKUP(A2576,Personal!$A$6:$F$112,2,FALSE()),"")</f>
        <v>0</v>
      </c>
      <c r="C2576" s="19" t="str">
        <f aca="false">IFERROR(VLOOKUP(A2576,Personal!$A$6:$F$112,3,FALSE()),"")</f>
        <v>Olot</v>
      </c>
      <c r="D2576" s="19" t="s">
        <v>132</v>
      </c>
      <c r="E2576" s="19" t="s">
        <v>169</v>
      </c>
      <c r="F2576" s="19" t="s">
        <v>170</v>
      </c>
      <c r="G2576" s="19" t="s">
        <v>272</v>
      </c>
      <c r="H2576" s="19" t="n">
        <f aca="false">IF(OR(VLOOKUP(A2576,Personal!$A$6:$F$112,5,FALSE())&lt;&gt;"Sí",N2576="No aplica"),0,'Catàleg GRAE'!D68)</f>
        <v>1</v>
      </c>
      <c r="I2576" s="20"/>
      <c r="J2576" s="20"/>
      <c r="K2576" s="20"/>
      <c r="L2576" s="21"/>
      <c r="M2576" s="21"/>
      <c r="N2576" s="20"/>
      <c r="O2576" s="20"/>
      <c r="P2576" s="19" t="str">
        <f aca="false">IF(I2576="","",I2576-H2576)</f>
        <v/>
      </c>
      <c r="Q2576" s="19" t="str">
        <f aca="true">IF(B2576="","",IF(N2576="No aplica","No aplica",IF(I2576="","Pendent",IF(N2576="Per substituir","Substituir",IF(OR(N2576="No localitzat",N2576="No lliurat"),"Reposar",IF(I2576&lt;H2576,"Reposar",IF(I2576&gt;H2576,"Revisar excedent",IF(AND(G2576="Sí",M2576&lt;&gt;"",M2576&lt;TODAY()),"EPI caducat",IF(AND(G2576="Sí",M2576&lt;&gt;"",M2576&lt;=TODAY()+90),"EPI caduca ≤90 dies",IF(OR(N2576="Deteriorat usable",N2576="Revisió necessària"),"Revisar","OK"))))))))))</f>
      </c>
      <c r="R2576" s="20"/>
    </row>
    <row r="2577" customFormat="false" ht="15" hidden="false" customHeight="false" outlineLevel="0" collapsed="false">
      <c r="A2577" s="19" t="n">
        <v>24</v>
      </c>
      <c r="B2577" s="19" t="n">
        <f aca="false">IFERROR(VLOOKUP(A2577,Personal!$A$6:$F$112,2,FALSE()),"")</f>
        <v>0</v>
      </c>
      <c r="C2577" s="19" t="str">
        <f aca="false">IFERROR(VLOOKUP(A2577,Personal!$A$6:$F$112,3,FALSE()),"")</f>
        <v>Olot</v>
      </c>
      <c r="D2577" s="19" t="s">
        <v>142</v>
      </c>
      <c r="E2577" s="19" t="s">
        <v>171</v>
      </c>
      <c r="F2577" s="19" t="s">
        <v>172</v>
      </c>
      <c r="G2577" s="19" t="s">
        <v>272</v>
      </c>
      <c r="H2577" s="19" t="n">
        <f aca="false">IF(OR(VLOOKUP(A2577,Personal!$A$6:$F$112,5,FALSE())&lt;&gt;"Sí",N2577="No aplica"),0,'Catàleg GRAE'!D69)</f>
        <v>1</v>
      </c>
      <c r="I2577" s="20"/>
      <c r="J2577" s="20"/>
      <c r="K2577" s="20"/>
      <c r="L2577" s="21"/>
      <c r="M2577" s="21"/>
      <c r="N2577" s="20"/>
      <c r="O2577" s="20"/>
      <c r="P2577" s="19" t="str">
        <f aca="false">IF(I2577="","",I2577-H2577)</f>
        <v/>
      </c>
      <c r="Q2577" s="19" t="str">
        <f aca="true">IF(B2577="","",IF(N2577="No aplica","No aplica",IF(I2577="","Pendent",IF(N2577="Per substituir","Substituir",IF(OR(N2577="No localitzat",N2577="No lliurat"),"Reposar",IF(I2577&lt;H2577,"Reposar",IF(I2577&gt;H2577,"Revisar excedent",IF(AND(G2577="Sí",M2577&lt;&gt;"",M2577&lt;TODAY()),"EPI caducat",IF(AND(G2577="Sí",M2577&lt;&gt;"",M2577&lt;=TODAY()+90),"EPI caduca ≤90 dies",IF(OR(N2577="Deteriorat usable",N2577="Revisió necessària"),"Revisar","OK"))))))))))</f>
      </c>
      <c r="R2577" s="20"/>
    </row>
    <row r="2578" customFormat="false" ht="15" hidden="false" customHeight="false" outlineLevel="0" collapsed="false">
      <c r="A2578" s="19" t="n">
        <v>24</v>
      </c>
      <c r="B2578" s="19" t="n">
        <f aca="false">IFERROR(VLOOKUP(A2578,Personal!$A$6:$F$112,2,FALSE()),"")</f>
        <v>0</v>
      </c>
      <c r="C2578" s="19" t="str">
        <f aca="false">IFERROR(VLOOKUP(A2578,Personal!$A$6:$F$112,3,FALSE()),"")</f>
        <v>Olot</v>
      </c>
      <c r="D2578" s="19" t="s">
        <v>132</v>
      </c>
      <c r="E2578" s="19" t="s">
        <v>173</v>
      </c>
      <c r="F2578" s="19" t="s">
        <v>174</v>
      </c>
      <c r="G2578" s="19" t="s">
        <v>272</v>
      </c>
      <c r="H2578" s="19" t="n">
        <f aca="false">IF(OR(VLOOKUP(A2578,Personal!$A$6:$F$112,5,FALSE())&lt;&gt;"Sí",N2578="No aplica"),0,'Catàleg GRAE'!D70)</f>
        <v>1</v>
      </c>
      <c r="I2578" s="20"/>
      <c r="J2578" s="20"/>
      <c r="K2578" s="20"/>
      <c r="L2578" s="21"/>
      <c r="M2578" s="21"/>
      <c r="N2578" s="20"/>
      <c r="O2578" s="20"/>
      <c r="P2578" s="19" t="str">
        <f aca="false">IF(I2578="","",I2578-H2578)</f>
        <v/>
      </c>
      <c r="Q2578" s="19" t="str">
        <f aca="true">IF(B2578="","",IF(N2578="No aplica","No aplica",IF(I2578="","Pendent",IF(N2578="Per substituir","Substituir",IF(OR(N2578="No localitzat",N2578="No lliurat"),"Reposar",IF(I2578&lt;H2578,"Reposar",IF(I2578&gt;H2578,"Revisar excedent",IF(AND(G2578="Sí",M2578&lt;&gt;"",M2578&lt;TODAY()),"EPI caducat",IF(AND(G2578="Sí",M2578&lt;&gt;"",M2578&lt;=TODAY()+90),"EPI caduca ≤90 dies",IF(OR(N2578="Deteriorat usable",N2578="Revisió necessària"),"Revisar","OK"))))))))))</f>
      </c>
      <c r="R2578" s="20"/>
    </row>
    <row r="2579" customFormat="false" ht="15" hidden="false" customHeight="false" outlineLevel="0" collapsed="false">
      <c r="A2579" s="19" t="n">
        <v>24</v>
      </c>
      <c r="B2579" s="19" t="n">
        <f aca="false">IFERROR(VLOOKUP(A2579,Personal!$A$6:$F$112,2,FALSE()),"")</f>
        <v>0</v>
      </c>
      <c r="C2579" s="19" t="str">
        <f aca="false">IFERROR(VLOOKUP(A2579,Personal!$A$6:$F$112,3,FALSE()),"")</f>
        <v>Olot</v>
      </c>
      <c r="D2579" s="19" t="s">
        <v>132</v>
      </c>
      <c r="E2579" s="19" t="s">
        <v>175</v>
      </c>
      <c r="F2579" s="19" t="s">
        <v>176</v>
      </c>
      <c r="G2579" s="19" t="s">
        <v>272</v>
      </c>
      <c r="H2579" s="19" t="n">
        <f aca="false">IF(OR(VLOOKUP(A2579,Personal!$A$6:$F$112,5,FALSE())&lt;&gt;"Sí",N2579="No aplica"),0,'Catàleg GRAE'!D71)</f>
        <v>1</v>
      </c>
      <c r="I2579" s="20"/>
      <c r="J2579" s="20"/>
      <c r="K2579" s="20"/>
      <c r="L2579" s="21"/>
      <c r="M2579" s="21"/>
      <c r="N2579" s="20"/>
      <c r="O2579" s="20"/>
      <c r="P2579" s="19" t="str">
        <f aca="false">IF(I2579="","",I2579-H2579)</f>
        <v/>
      </c>
      <c r="Q2579" s="19" t="str">
        <f aca="true">IF(B2579="","",IF(N2579="No aplica","No aplica",IF(I2579="","Pendent",IF(N2579="Per substituir","Substituir",IF(OR(N2579="No localitzat",N2579="No lliurat"),"Reposar",IF(I2579&lt;H2579,"Reposar",IF(I2579&gt;H2579,"Revisar excedent",IF(AND(G2579="Sí",M2579&lt;&gt;"",M2579&lt;TODAY()),"EPI caducat",IF(AND(G2579="Sí",M2579&lt;&gt;"",M2579&lt;=TODAY()+90),"EPI caduca ≤90 dies",IF(OR(N2579="Deteriorat usable",N2579="Revisió necessària"),"Revisar","OK"))))))))))</f>
      </c>
      <c r="R2579" s="20"/>
    </row>
    <row r="2580" customFormat="false" ht="15" hidden="false" customHeight="false" outlineLevel="0" collapsed="false">
      <c r="A2580" s="19" t="n">
        <v>24</v>
      </c>
      <c r="B2580" s="19" t="n">
        <f aca="false">IFERROR(VLOOKUP(A2580,Personal!$A$6:$F$112,2,FALSE()),"")</f>
        <v>0</v>
      </c>
      <c r="C2580" s="19" t="str">
        <f aca="false">IFERROR(VLOOKUP(A2580,Personal!$A$6:$F$112,3,FALSE()),"")</f>
        <v>Olot</v>
      </c>
      <c r="D2580" s="19" t="s">
        <v>177</v>
      </c>
      <c r="E2580" s="19" t="s">
        <v>178</v>
      </c>
      <c r="F2580" s="19" t="s">
        <v>179</v>
      </c>
      <c r="G2580" s="19" t="s">
        <v>272</v>
      </c>
      <c r="H2580" s="19" t="n">
        <f aca="false">IF(OR(VLOOKUP(A2580,Personal!$A$6:$F$112,5,FALSE())&lt;&gt;"Sí",N2580="No aplica"),0,'Catàleg GRAE'!D72)</f>
        <v>1</v>
      </c>
      <c r="I2580" s="20"/>
      <c r="J2580" s="20"/>
      <c r="K2580" s="20"/>
      <c r="L2580" s="21"/>
      <c r="M2580" s="21"/>
      <c r="N2580" s="20"/>
      <c r="O2580" s="20"/>
      <c r="P2580" s="19" t="str">
        <f aca="false">IF(I2580="","",I2580-H2580)</f>
        <v/>
      </c>
      <c r="Q2580" s="19" t="str">
        <f aca="true">IF(B2580="","",IF(N2580="No aplica","No aplica",IF(I2580="","Pendent",IF(N2580="Per substituir","Substituir",IF(OR(N2580="No localitzat",N2580="No lliurat"),"Reposar",IF(I2580&lt;H2580,"Reposar",IF(I2580&gt;H2580,"Revisar excedent",IF(AND(G2580="Sí",M2580&lt;&gt;"",M2580&lt;TODAY()),"EPI caducat",IF(AND(G2580="Sí",M2580&lt;&gt;"",M2580&lt;=TODAY()+90),"EPI caduca ≤90 dies",IF(OR(N2580="Deteriorat usable",N2580="Revisió necessària"),"Revisar","OK"))))))))))</f>
      </c>
      <c r="R2580" s="20"/>
    </row>
    <row r="2581" customFormat="false" ht="15" hidden="false" customHeight="false" outlineLevel="0" collapsed="false">
      <c r="A2581" s="19" t="n">
        <v>24</v>
      </c>
      <c r="B2581" s="19" t="n">
        <f aca="false">IFERROR(VLOOKUP(A2581,Personal!$A$6:$F$112,2,FALSE()),"")</f>
        <v>0</v>
      </c>
      <c r="C2581" s="19" t="str">
        <f aca="false">IFERROR(VLOOKUP(A2581,Personal!$A$6:$F$112,3,FALSE()),"")</f>
        <v>Olot</v>
      </c>
      <c r="D2581" s="19" t="s">
        <v>177</v>
      </c>
      <c r="E2581" s="19" t="s">
        <v>180</v>
      </c>
      <c r="F2581" s="19" t="s">
        <v>181</v>
      </c>
      <c r="G2581" s="19" t="s">
        <v>272</v>
      </c>
      <c r="H2581" s="19" t="n">
        <f aca="false">IF(OR(VLOOKUP(A2581,Personal!$A$6:$F$112,5,FALSE())&lt;&gt;"Sí",N2581="No aplica"),0,'Catàleg GRAE'!D73)</f>
        <v>1</v>
      </c>
      <c r="I2581" s="20"/>
      <c r="J2581" s="20"/>
      <c r="K2581" s="20"/>
      <c r="L2581" s="21"/>
      <c r="M2581" s="21"/>
      <c r="N2581" s="20"/>
      <c r="O2581" s="20"/>
      <c r="P2581" s="19" t="str">
        <f aca="false">IF(I2581="","",I2581-H2581)</f>
        <v/>
      </c>
      <c r="Q2581" s="19" t="str">
        <f aca="true">IF(B2581="","",IF(N2581="No aplica","No aplica",IF(I2581="","Pendent",IF(N2581="Per substituir","Substituir",IF(OR(N2581="No localitzat",N2581="No lliurat"),"Reposar",IF(I2581&lt;H2581,"Reposar",IF(I2581&gt;H2581,"Revisar excedent",IF(AND(G2581="Sí",M2581&lt;&gt;"",M2581&lt;TODAY()),"EPI caducat",IF(AND(G2581="Sí",M2581&lt;&gt;"",M2581&lt;=TODAY()+90),"EPI caduca ≤90 dies",IF(OR(N2581="Deteriorat usable",N2581="Revisió necessària"),"Revisar","OK"))))))))))</f>
      </c>
      <c r="R2581" s="20"/>
    </row>
    <row r="2582" customFormat="false" ht="15" hidden="false" customHeight="false" outlineLevel="0" collapsed="false">
      <c r="A2582" s="19" t="n">
        <v>24</v>
      </c>
      <c r="B2582" s="19" t="n">
        <f aca="false">IFERROR(VLOOKUP(A2582,Personal!$A$6:$F$112,2,FALSE()),"")</f>
        <v>0</v>
      </c>
      <c r="C2582" s="19" t="str">
        <f aca="false">IFERROR(VLOOKUP(A2582,Personal!$A$6:$F$112,3,FALSE()),"")</f>
        <v>Olot</v>
      </c>
      <c r="D2582" s="19" t="s">
        <v>132</v>
      </c>
      <c r="E2582" s="19" t="s">
        <v>182</v>
      </c>
      <c r="F2582" s="19" t="s">
        <v>183</v>
      </c>
      <c r="G2582" s="19" t="s">
        <v>272</v>
      </c>
      <c r="H2582" s="19" t="n">
        <f aca="false">IF(OR(VLOOKUP(A2582,Personal!$A$6:$F$112,5,FALSE())&lt;&gt;"Sí",N2582="No aplica"),0,'Catàleg GRAE'!D74)</f>
        <v>1</v>
      </c>
      <c r="I2582" s="20"/>
      <c r="J2582" s="20"/>
      <c r="K2582" s="20"/>
      <c r="L2582" s="21"/>
      <c r="M2582" s="21"/>
      <c r="N2582" s="20"/>
      <c r="O2582" s="20"/>
      <c r="P2582" s="19" t="str">
        <f aca="false">IF(I2582="","",I2582-H2582)</f>
        <v/>
      </c>
      <c r="Q2582" s="19" t="str">
        <f aca="true">IF(B2582="","",IF(N2582="No aplica","No aplica",IF(I2582="","Pendent",IF(N2582="Per substituir","Substituir",IF(OR(N2582="No localitzat",N2582="No lliurat"),"Reposar",IF(I2582&lt;H2582,"Reposar",IF(I2582&gt;H2582,"Revisar excedent",IF(AND(G2582="Sí",M2582&lt;&gt;"",M2582&lt;TODAY()),"EPI caducat",IF(AND(G2582="Sí",M2582&lt;&gt;"",M2582&lt;=TODAY()+90),"EPI caduca ≤90 dies",IF(OR(N2582="Deteriorat usable",N2582="Revisió necessària"),"Revisar","OK"))))))))))</f>
      </c>
      <c r="R2582" s="20"/>
    </row>
    <row r="2583" customFormat="false" ht="15" hidden="false" customHeight="false" outlineLevel="0" collapsed="false">
      <c r="A2583" s="19" t="n">
        <v>24</v>
      </c>
      <c r="B2583" s="19" t="n">
        <f aca="false">IFERROR(VLOOKUP(A2583,Personal!$A$6:$F$112,2,FALSE()),"")</f>
        <v>0</v>
      </c>
      <c r="C2583" s="19" t="str">
        <f aca="false">IFERROR(VLOOKUP(A2583,Personal!$A$6:$F$112,3,FALSE()),"")</f>
        <v>Olot</v>
      </c>
      <c r="D2583" s="19" t="s">
        <v>177</v>
      </c>
      <c r="E2583" s="19" t="s">
        <v>184</v>
      </c>
      <c r="F2583" s="19" t="s">
        <v>185</v>
      </c>
      <c r="G2583" s="19" t="s">
        <v>272</v>
      </c>
      <c r="H2583" s="19" t="n">
        <f aca="false">IF(OR(VLOOKUP(A2583,Personal!$A$6:$F$112,5,FALSE())&lt;&gt;"Sí",N2583="No aplica"),0,'Catàleg GRAE'!D75)</f>
        <v>1</v>
      </c>
      <c r="I2583" s="20"/>
      <c r="J2583" s="20"/>
      <c r="K2583" s="20"/>
      <c r="L2583" s="21"/>
      <c r="M2583" s="21"/>
      <c r="N2583" s="20"/>
      <c r="O2583" s="20"/>
      <c r="P2583" s="19" t="str">
        <f aca="false">IF(I2583="","",I2583-H2583)</f>
        <v/>
      </c>
      <c r="Q2583" s="19" t="str">
        <f aca="true">IF(B2583="","",IF(N2583="No aplica","No aplica",IF(I2583="","Pendent",IF(N2583="Per substituir","Substituir",IF(OR(N2583="No localitzat",N2583="No lliurat"),"Reposar",IF(I2583&lt;H2583,"Reposar",IF(I2583&gt;H2583,"Revisar excedent",IF(AND(G2583="Sí",M2583&lt;&gt;"",M2583&lt;TODAY()),"EPI caducat",IF(AND(G2583="Sí",M2583&lt;&gt;"",M2583&lt;=TODAY()+90),"EPI caduca ≤90 dies",IF(OR(N2583="Deteriorat usable",N2583="Revisió necessària"),"Revisar","OK"))))))))))</f>
      </c>
      <c r="R2583" s="20"/>
    </row>
    <row r="2584" customFormat="false" ht="15" hidden="false" customHeight="false" outlineLevel="0" collapsed="false">
      <c r="A2584" s="19" t="n">
        <v>24</v>
      </c>
      <c r="B2584" s="19" t="n">
        <f aca="false">IFERROR(VLOOKUP(A2584,Personal!$A$6:$F$112,2,FALSE()),"")</f>
        <v>0</v>
      </c>
      <c r="C2584" s="19" t="str">
        <f aca="false">IFERROR(VLOOKUP(A2584,Personal!$A$6:$F$112,3,FALSE()),"")</f>
        <v>Olot</v>
      </c>
      <c r="D2584" s="19" t="s">
        <v>142</v>
      </c>
      <c r="E2584" s="19" t="s">
        <v>186</v>
      </c>
      <c r="F2584" s="19" t="s">
        <v>187</v>
      </c>
      <c r="G2584" s="19" t="s">
        <v>272</v>
      </c>
      <c r="H2584" s="19" t="n">
        <f aca="false">IF(OR(VLOOKUP(A2584,Personal!$A$6:$F$112,5,FALSE())&lt;&gt;"Sí",N2584="No aplica"),0,'Catàleg GRAE'!D76)</f>
        <v>1</v>
      </c>
      <c r="I2584" s="20"/>
      <c r="J2584" s="20"/>
      <c r="K2584" s="20"/>
      <c r="L2584" s="21"/>
      <c r="M2584" s="21"/>
      <c r="N2584" s="20"/>
      <c r="O2584" s="20"/>
      <c r="P2584" s="19" t="str">
        <f aca="false">IF(I2584="","",I2584-H2584)</f>
        <v/>
      </c>
      <c r="Q2584" s="19" t="str">
        <f aca="true">IF(B2584="","",IF(N2584="No aplica","No aplica",IF(I2584="","Pendent",IF(N2584="Per substituir","Substituir",IF(OR(N2584="No localitzat",N2584="No lliurat"),"Reposar",IF(I2584&lt;H2584,"Reposar",IF(I2584&gt;H2584,"Revisar excedent",IF(AND(G2584="Sí",M2584&lt;&gt;"",M2584&lt;TODAY()),"EPI caducat",IF(AND(G2584="Sí",M2584&lt;&gt;"",M2584&lt;=TODAY()+90),"EPI caduca ≤90 dies",IF(OR(N2584="Deteriorat usable",N2584="Revisió necessària"),"Revisar","OK"))))))))))</f>
      </c>
      <c r="R2584" s="20"/>
    </row>
    <row r="2585" customFormat="false" ht="15" hidden="false" customHeight="false" outlineLevel="0" collapsed="false">
      <c r="A2585" s="19" t="n">
        <v>24</v>
      </c>
      <c r="B2585" s="19" t="n">
        <f aca="false">IFERROR(VLOOKUP(A2585,Personal!$A$6:$F$112,2,FALSE()),"")</f>
        <v>0</v>
      </c>
      <c r="C2585" s="19" t="str">
        <f aca="false">IFERROR(VLOOKUP(A2585,Personal!$A$6:$F$112,3,FALSE()),"")</f>
        <v>Olot</v>
      </c>
      <c r="D2585" s="19" t="s">
        <v>177</v>
      </c>
      <c r="E2585" s="19" t="s">
        <v>188</v>
      </c>
      <c r="F2585" s="19" t="s">
        <v>189</v>
      </c>
      <c r="G2585" s="19" t="s">
        <v>272</v>
      </c>
      <c r="H2585" s="19" t="n">
        <f aca="false">IF(OR(VLOOKUP(A2585,Personal!$A$6:$F$112,5,FALSE())&lt;&gt;"Sí",N2585="No aplica"),0,'Catàleg GRAE'!D77)</f>
        <v>1</v>
      </c>
      <c r="I2585" s="20"/>
      <c r="J2585" s="20"/>
      <c r="K2585" s="20"/>
      <c r="L2585" s="21"/>
      <c r="M2585" s="21"/>
      <c r="N2585" s="20"/>
      <c r="O2585" s="20"/>
      <c r="P2585" s="19" t="str">
        <f aca="false">IF(I2585="","",I2585-H2585)</f>
        <v/>
      </c>
      <c r="Q2585" s="19" t="str">
        <f aca="true">IF(B2585="","",IF(N2585="No aplica","No aplica",IF(I2585="","Pendent",IF(N2585="Per substituir","Substituir",IF(OR(N2585="No localitzat",N2585="No lliurat"),"Reposar",IF(I2585&lt;H2585,"Reposar",IF(I2585&gt;H2585,"Revisar excedent",IF(AND(G2585="Sí",M2585&lt;&gt;"",M2585&lt;TODAY()),"EPI caducat",IF(AND(G2585="Sí",M2585&lt;&gt;"",M2585&lt;=TODAY()+90),"EPI caduca ≤90 dies",IF(OR(N2585="Deteriorat usable",N2585="Revisió necessària"),"Revisar","OK"))))))))))</f>
      </c>
      <c r="R2585" s="20"/>
    </row>
    <row r="2586" customFormat="false" ht="15" hidden="false" customHeight="false" outlineLevel="0" collapsed="false">
      <c r="A2586" s="19" t="n">
        <v>24</v>
      </c>
      <c r="B2586" s="19" t="n">
        <f aca="false">IFERROR(VLOOKUP(A2586,Personal!$A$6:$F$112,2,FALSE()),"")</f>
        <v>0</v>
      </c>
      <c r="C2586" s="19" t="str">
        <f aca="false">IFERROR(VLOOKUP(A2586,Personal!$A$6:$F$112,3,FALSE()),"")</f>
        <v>Olot</v>
      </c>
      <c r="D2586" s="19" t="s">
        <v>132</v>
      </c>
      <c r="E2586" s="19" t="s">
        <v>190</v>
      </c>
      <c r="F2586" s="19" t="s">
        <v>191</v>
      </c>
      <c r="G2586" s="19" t="s">
        <v>272</v>
      </c>
      <c r="H2586" s="19" t="n">
        <f aca="false">IF(OR(VLOOKUP(A2586,Personal!$A$6:$F$112,5,FALSE())&lt;&gt;"Sí",N2586="No aplica"),0,'Catàleg GRAE'!D78)</f>
        <v>1</v>
      </c>
      <c r="I2586" s="20"/>
      <c r="J2586" s="20"/>
      <c r="K2586" s="20"/>
      <c r="L2586" s="21"/>
      <c r="M2586" s="21"/>
      <c r="N2586" s="20"/>
      <c r="O2586" s="20"/>
      <c r="P2586" s="19" t="str">
        <f aca="false">IF(I2586="","",I2586-H2586)</f>
        <v/>
      </c>
      <c r="Q2586" s="19" t="str">
        <f aca="true">IF(B2586="","",IF(N2586="No aplica","No aplica",IF(I2586="","Pendent",IF(N2586="Per substituir","Substituir",IF(OR(N2586="No localitzat",N2586="No lliurat"),"Reposar",IF(I2586&lt;H2586,"Reposar",IF(I2586&gt;H2586,"Revisar excedent",IF(AND(G2586="Sí",M2586&lt;&gt;"",M2586&lt;TODAY()),"EPI caducat",IF(AND(G2586="Sí",M2586&lt;&gt;"",M2586&lt;=TODAY()+90),"EPI caduca ≤90 dies",IF(OR(N2586="Deteriorat usable",N2586="Revisió necessària"),"Revisar","OK"))))))))))</f>
      </c>
      <c r="R2586" s="20"/>
    </row>
    <row r="2587" customFormat="false" ht="15" hidden="false" customHeight="false" outlineLevel="0" collapsed="false">
      <c r="A2587" s="19" t="n">
        <v>24</v>
      </c>
      <c r="B2587" s="19" t="n">
        <f aca="false">IFERROR(VLOOKUP(A2587,Personal!$A$6:$F$112,2,FALSE()),"")</f>
        <v>0</v>
      </c>
      <c r="C2587" s="19" t="str">
        <f aca="false">IFERROR(VLOOKUP(A2587,Personal!$A$6:$F$112,3,FALSE()),"")</f>
        <v>Olot</v>
      </c>
      <c r="D2587" s="19" t="s">
        <v>177</v>
      </c>
      <c r="E2587" s="19" t="s">
        <v>192</v>
      </c>
      <c r="F2587" s="19" t="s">
        <v>193</v>
      </c>
      <c r="G2587" s="19" t="s">
        <v>272</v>
      </c>
      <c r="H2587" s="19" t="n">
        <f aca="false">IF(OR(VLOOKUP(A2587,Personal!$A$6:$F$112,5,FALSE())&lt;&gt;"Sí",N2587="No aplica"),0,'Catàleg GRAE'!D79)</f>
        <v>8</v>
      </c>
      <c r="I2587" s="20"/>
      <c r="J2587" s="20"/>
      <c r="K2587" s="20"/>
      <c r="L2587" s="21"/>
      <c r="M2587" s="21"/>
      <c r="N2587" s="20"/>
      <c r="O2587" s="20"/>
      <c r="P2587" s="19" t="str">
        <f aca="false">IF(I2587="","",I2587-H2587)</f>
        <v/>
      </c>
      <c r="Q2587" s="19" t="str">
        <f aca="true">IF(B2587="","",IF(N2587="No aplica","No aplica",IF(I2587="","Pendent",IF(N2587="Per substituir","Substituir",IF(OR(N2587="No localitzat",N2587="No lliurat"),"Reposar",IF(I2587&lt;H2587,"Reposar",IF(I2587&gt;H2587,"Revisar excedent",IF(AND(G2587="Sí",M2587&lt;&gt;"",M2587&lt;TODAY()),"EPI caducat",IF(AND(G2587="Sí",M2587&lt;&gt;"",M2587&lt;=TODAY()+90),"EPI caduca ≤90 dies",IF(OR(N2587="Deteriorat usable",N2587="Revisió necessària"),"Revisar","OK"))))))))))</f>
      </c>
      <c r="R2587" s="20"/>
    </row>
    <row r="2588" customFormat="false" ht="15" hidden="false" customHeight="false" outlineLevel="0" collapsed="false">
      <c r="A2588" s="19" t="n">
        <v>24</v>
      </c>
      <c r="B2588" s="19" t="n">
        <f aca="false">IFERROR(VLOOKUP(A2588,Personal!$A$6:$F$112,2,FALSE()),"")</f>
        <v>0</v>
      </c>
      <c r="C2588" s="19" t="str">
        <f aca="false">IFERROR(VLOOKUP(A2588,Personal!$A$6:$F$112,3,FALSE()),"")</f>
        <v>Olot</v>
      </c>
      <c r="D2588" s="19" t="s">
        <v>177</v>
      </c>
      <c r="E2588" s="19" t="s">
        <v>194</v>
      </c>
      <c r="F2588" s="19" t="s">
        <v>195</v>
      </c>
      <c r="G2588" s="19" t="s">
        <v>272</v>
      </c>
      <c r="H2588" s="19" t="n">
        <f aca="false">IF(OR(VLOOKUP(A2588,Personal!$A$6:$F$112,5,FALSE())&lt;&gt;"Sí",N2588="No aplica"),0,'Catàleg GRAE'!D80)</f>
        <v>2</v>
      </c>
      <c r="I2588" s="20"/>
      <c r="J2588" s="20"/>
      <c r="K2588" s="20"/>
      <c r="L2588" s="21"/>
      <c r="M2588" s="21"/>
      <c r="N2588" s="20"/>
      <c r="O2588" s="20"/>
      <c r="P2588" s="19" t="str">
        <f aca="false">IF(I2588="","",I2588-H2588)</f>
        <v/>
      </c>
      <c r="Q2588" s="19" t="str">
        <f aca="true">IF(B2588="","",IF(N2588="No aplica","No aplica",IF(I2588="","Pendent",IF(N2588="Per substituir","Substituir",IF(OR(N2588="No localitzat",N2588="No lliurat"),"Reposar",IF(I2588&lt;H2588,"Reposar",IF(I2588&gt;H2588,"Revisar excedent",IF(AND(G2588="Sí",M2588&lt;&gt;"",M2588&lt;TODAY()),"EPI caducat",IF(AND(G2588="Sí",M2588&lt;&gt;"",M2588&lt;=TODAY()+90),"EPI caduca ≤90 dies",IF(OR(N2588="Deteriorat usable",N2588="Revisió necessària"),"Revisar","OK"))))))))))</f>
      </c>
      <c r="R2588" s="20"/>
    </row>
    <row r="2589" customFormat="false" ht="15" hidden="false" customHeight="false" outlineLevel="0" collapsed="false">
      <c r="A2589" s="19" t="n">
        <v>24</v>
      </c>
      <c r="B2589" s="19" t="n">
        <f aca="false">IFERROR(VLOOKUP(A2589,Personal!$A$6:$F$112,2,FALSE()),"")</f>
        <v>0</v>
      </c>
      <c r="C2589" s="19" t="str">
        <f aca="false">IFERROR(VLOOKUP(A2589,Personal!$A$6:$F$112,3,FALSE()),"")</f>
        <v>Olot</v>
      </c>
      <c r="D2589" s="19" t="s">
        <v>177</v>
      </c>
      <c r="E2589" s="19" t="s">
        <v>196</v>
      </c>
      <c r="F2589" s="19" t="s">
        <v>197</v>
      </c>
      <c r="G2589" s="19" t="s">
        <v>272</v>
      </c>
      <c r="H2589" s="19" t="n">
        <f aca="false">IF(OR(VLOOKUP(A2589,Personal!$A$6:$F$112,5,FALSE())&lt;&gt;"Sí",N2589="No aplica"),0,'Catàleg GRAE'!D81)</f>
        <v>1</v>
      </c>
      <c r="I2589" s="20"/>
      <c r="J2589" s="20"/>
      <c r="K2589" s="20"/>
      <c r="L2589" s="21"/>
      <c r="M2589" s="21"/>
      <c r="N2589" s="20"/>
      <c r="O2589" s="20"/>
      <c r="P2589" s="19" t="str">
        <f aca="false">IF(I2589="","",I2589-H2589)</f>
        <v/>
      </c>
      <c r="Q2589" s="19" t="str">
        <f aca="true">IF(B2589="","",IF(N2589="No aplica","No aplica",IF(I2589="","Pendent",IF(N2589="Per substituir","Substituir",IF(OR(N2589="No localitzat",N2589="No lliurat"),"Reposar",IF(I2589&lt;H2589,"Reposar",IF(I2589&gt;H2589,"Revisar excedent",IF(AND(G2589="Sí",M2589&lt;&gt;"",M2589&lt;TODAY()),"EPI caducat",IF(AND(G2589="Sí",M2589&lt;&gt;"",M2589&lt;=TODAY()+90),"EPI caduca ≤90 dies",IF(OR(N2589="Deteriorat usable",N2589="Revisió necessària"),"Revisar","OK"))))))))))</f>
      </c>
      <c r="R2589" s="20"/>
    </row>
    <row r="2590" customFormat="false" ht="15" hidden="false" customHeight="false" outlineLevel="0" collapsed="false">
      <c r="A2590" s="19" t="n">
        <v>24</v>
      </c>
      <c r="B2590" s="19" t="n">
        <f aca="false">IFERROR(VLOOKUP(A2590,Personal!$A$6:$F$112,2,FALSE()),"")</f>
        <v>0</v>
      </c>
      <c r="C2590" s="19" t="str">
        <f aca="false">IFERROR(VLOOKUP(A2590,Personal!$A$6:$F$112,3,FALSE()),"")</f>
        <v>Olot</v>
      </c>
      <c r="D2590" s="19" t="s">
        <v>177</v>
      </c>
      <c r="E2590" s="19" t="s">
        <v>198</v>
      </c>
      <c r="F2590" s="19" t="s">
        <v>199</v>
      </c>
      <c r="G2590" s="19" t="s">
        <v>272</v>
      </c>
      <c r="H2590" s="19" t="n">
        <f aca="false">IF(OR(VLOOKUP(A2590,Personal!$A$6:$F$112,5,FALSE())&lt;&gt;"Sí",N2590="No aplica"),0,'Catàleg GRAE'!D82)</f>
        <v>1</v>
      </c>
      <c r="I2590" s="20"/>
      <c r="J2590" s="20"/>
      <c r="K2590" s="20"/>
      <c r="L2590" s="21"/>
      <c r="M2590" s="21"/>
      <c r="N2590" s="20"/>
      <c r="O2590" s="20"/>
      <c r="P2590" s="19" t="str">
        <f aca="false">IF(I2590="","",I2590-H2590)</f>
        <v/>
      </c>
      <c r="Q2590" s="19" t="str">
        <f aca="true">IF(B2590="","",IF(N2590="No aplica","No aplica",IF(I2590="","Pendent",IF(N2590="Per substituir","Substituir",IF(OR(N2590="No localitzat",N2590="No lliurat"),"Reposar",IF(I2590&lt;H2590,"Reposar",IF(I2590&gt;H2590,"Revisar excedent",IF(AND(G2590="Sí",M2590&lt;&gt;"",M2590&lt;TODAY()),"EPI caducat",IF(AND(G2590="Sí",M2590&lt;&gt;"",M2590&lt;=TODAY()+90),"EPI caduca ≤90 dies",IF(OR(N2590="Deteriorat usable",N2590="Revisió necessària"),"Revisar","OK"))))))))))</f>
      </c>
      <c r="R2590" s="20"/>
    </row>
    <row r="2591" customFormat="false" ht="15" hidden="false" customHeight="false" outlineLevel="0" collapsed="false">
      <c r="A2591" s="19" t="n">
        <v>24</v>
      </c>
      <c r="B2591" s="19" t="n">
        <f aca="false">IFERROR(VLOOKUP(A2591,Personal!$A$6:$F$112,2,FALSE()),"")</f>
        <v>0</v>
      </c>
      <c r="C2591" s="19" t="str">
        <f aca="false">IFERROR(VLOOKUP(A2591,Personal!$A$6:$F$112,3,FALSE()),"")</f>
        <v>Olot</v>
      </c>
      <c r="D2591" s="19" t="s">
        <v>177</v>
      </c>
      <c r="E2591" s="19" t="s">
        <v>200</v>
      </c>
      <c r="F2591" s="19" t="s">
        <v>201</v>
      </c>
      <c r="G2591" s="19" t="s">
        <v>272</v>
      </c>
      <c r="H2591" s="19" t="n">
        <f aca="false">IF(OR(VLOOKUP(A2591,Personal!$A$6:$F$112,5,FALSE())&lt;&gt;"Sí",N2591="No aplica"),0,'Catàleg GRAE'!D83)</f>
        <v>1</v>
      </c>
      <c r="I2591" s="20"/>
      <c r="J2591" s="20"/>
      <c r="K2591" s="20"/>
      <c r="L2591" s="21"/>
      <c r="M2591" s="21"/>
      <c r="N2591" s="20"/>
      <c r="O2591" s="20"/>
      <c r="P2591" s="19" t="str">
        <f aca="false">IF(I2591="","",I2591-H2591)</f>
        <v/>
      </c>
      <c r="Q2591" s="19" t="str">
        <f aca="true">IF(B2591="","",IF(N2591="No aplica","No aplica",IF(I2591="","Pendent",IF(N2591="Per substituir","Substituir",IF(OR(N2591="No localitzat",N2591="No lliurat"),"Reposar",IF(I2591&lt;H2591,"Reposar",IF(I2591&gt;H2591,"Revisar excedent",IF(AND(G2591="Sí",M2591&lt;&gt;"",M2591&lt;TODAY()),"EPI caducat",IF(AND(G2591="Sí",M2591&lt;&gt;"",M2591&lt;=TODAY()+90),"EPI caduca ≤90 dies",IF(OR(N2591="Deteriorat usable",N2591="Revisió necessària"),"Revisar","OK"))))))))))</f>
      </c>
      <c r="R2591" s="20"/>
    </row>
    <row r="2592" customFormat="false" ht="15" hidden="false" customHeight="false" outlineLevel="0" collapsed="false">
      <c r="A2592" s="19" t="n">
        <v>24</v>
      </c>
      <c r="B2592" s="19" t="n">
        <f aca="false">IFERROR(VLOOKUP(A2592,Personal!$A$6:$F$112,2,FALSE()),"")</f>
        <v>0</v>
      </c>
      <c r="C2592" s="19" t="str">
        <f aca="false">IFERROR(VLOOKUP(A2592,Personal!$A$6:$F$112,3,FALSE()),"")</f>
        <v>Olot</v>
      </c>
      <c r="D2592" s="19" t="s">
        <v>94</v>
      </c>
      <c r="E2592" s="19" t="s">
        <v>202</v>
      </c>
      <c r="F2592" s="19" t="s">
        <v>203</v>
      </c>
      <c r="G2592" s="19" t="s">
        <v>291</v>
      </c>
      <c r="H2592" s="19" t="n">
        <f aca="false">IF(OR(VLOOKUP(A2592,Personal!$A$6:$F$112,5,FALSE())&lt;&gt;"Sí",N2592="No aplica"),0,'Catàleg GRAE'!D84)</f>
        <v>1</v>
      </c>
      <c r="I2592" s="20"/>
      <c r="J2592" s="20"/>
      <c r="K2592" s="20"/>
      <c r="L2592" s="21"/>
      <c r="M2592" s="21"/>
      <c r="N2592" s="20"/>
      <c r="O2592" s="20"/>
      <c r="P2592" s="19" t="str">
        <f aca="false">IF(I2592="","",I2592-H2592)</f>
        <v/>
      </c>
      <c r="Q2592" s="19" t="str">
        <f aca="true">IF(B2592="","",IF(N2592="No aplica","No aplica",IF(I2592="","Pendent",IF(N2592="Per substituir","Substituir",IF(OR(N2592="No localitzat",N2592="No lliurat"),"Reposar",IF(I2592&lt;H2592,"Reposar",IF(I2592&gt;H2592,"Revisar excedent",IF(AND(G2592="Sí",M2592&lt;&gt;"",M2592&lt;TODAY()),"EPI caducat",IF(AND(G2592="Sí",M2592&lt;&gt;"",M2592&lt;=TODAY()+90),"EPI caduca ≤90 dies",IF(OR(N2592="Deteriorat usable",N2592="Revisió necessària"),"Revisar","OK"))))))))))</f>
      </c>
      <c r="R2592" s="20"/>
    </row>
    <row r="2593" customFormat="false" ht="15" hidden="false" customHeight="false" outlineLevel="0" collapsed="false">
      <c r="A2593" s="19" t="n">
        <v>24</v>
      </c>
      <c r="B2593" s="19" t="n">
        <f aca="false">IFERROR(VLOOKUP(A2593,Personal!$A$6:$F$112,2,FALSE()),"")</f>
        <v>0</v>
      </c>
      <c r="C2593" s="19" t="str">
        <f aca="false">IFERROR(VLOOKUP(A2593,Personal!$A$6:$F$112,3,FALSE()),"")</f>
        <v>Olot</v>
      </c>
      <c r="D2593" s="19" t="s">
        <v>125</v>
      </c>
      <c r="E2593" s="19" t="s">
        <v>204</v>
      </c>
      <c r="F2593" s="19" t="s">
        <v>205</v>
      </c>
      <c r="G2593" s="19" t="s">
        <v>291</v>
      </c>
      <c r="H2593" s="19" t="n">
        <f aca="false">IF(OR(VLOOKUP(A2593,Personal!$A$6:$F$112,5,FALSE())&lt;&gt;"Sí",N2593="No aplica"),0,'Catàleg GRAE'!D85)</f>
        <v>1</v>
      </c>
      <c r="I2593" s="20"/>
      <c r="J2593" s="20"/>
      <c r="K2593" s="20"/>
      <c r="L2593" s="21"/>
      <c r="M2593" s="21"/>
      <c r="N2593" s="20"/>
      <c r="O2593" s="20"/>
      <c r="P2593" s="19" t="str">
        <f aca="false">IF(I2593="","",I2593-H2593)</f>
        <v/>
      </c>
      <c r="Q2593" s="19" t="str">
        <f aca="true">IF(B2593="","",IF(N2593="No aplica","No aplica",IF(I2593="","Pendent",IF(N2593="Per substituir","Substituir",IF(OR(N2593="No localitzat",N2593="No lliurat"),"Reposar",IF(I2593&lt;H2593,"Reposar",IF(I2593&gt;H2593,"Revisar excedent",IF(AND(G2593="Sí",M2593&lt;&gt;"",M2593&lt;TODAY()),"EPI caducat",IF(AND(G2593="Sí",M2593&lt;&gt;"",M2593&lt;=TODAY()+90),"EPI caduca ≤90 dies",IF(OR(N2593="Deteriorat usable",N2593="Revisió necessària"),"Revisar","OK"))))))))))</f>
      </c>
      <c r="R2593" s="20"/>
    </row>
    <row r="2594" customFormat="false" ht="15" hidden="false" customHeight="false" outlineLevel="0" collapsed="false">
      <c r="A2594" s="19" t="n">
        <v>24</v>
      </c>
      <c r="B2594" s="19" t="n">
        <f aca="false">IFERROR(VLOOKUP(A2594,Personal!$A$6:$F$112,2,FALSE()),"")</f>
        <v>0</v>
      </c>
      <c r="C2594" s="19" t="str">
        <f aca="false">IFERROR(VLOOKUP(A2594,Personal!$A$6:$F$112,3,FALSE()),"")</f>
        <v>Olot</v>
      </c>
      <c r="D2594" s="19" t="s">
        <v>153</v>
      </c>
      <c r="E2594" s="19" t="s">
        <v>206</v>
      </c>
      <c r="F2594" s="19" t="s">
        <v>207</v>
      </c>
      <c r="G2594" s="19" t="s">
        <v>272</v>
      </c>
      <c r="H2594" s="19" t="n">
        <f aca="false">IF(OR(VLOOKUP(A2594,Personal!$A$6:$F$112,5,FALSE())&lt;&gt;"Sí",N2594="No aplica"),0,'Catàleg GRAE'!D86)</f>
        <v>1</v>
      </c>
      <c r="I2594" s="20"/>
      <c r="J2594" s="20"/>
      <c r="K2594" s="20"/>
      <c r="L2594" s="21"/>
      <c r="M2594" s="21"/>
      <c r="N2594" s="20"/>
      <c r="O2594" s="20"/>
      <c r="P2594" s="19" t="str">
        <f aca="false">IF(I2594="","",I2594-H2594)</f>
        <v/>
      </c>
      <c r="Q2594" s="19" t="str">
        <f aca="true">IF(B2594="","",IF(N2594="No aplica","No aplica",IF(I2594="","Pendent",IF(N2594="Per substituir","Substituir",IF(OR(N2594="No localitzat",N2594="No lliurat"),"Reposar",IF(I2594&lt;H2594,"Reposar",IF(I2594&gt;H2594,"Revisar excedent",IF(AND(G2594="Sí",M2594&lt;&gt;"",M2594&lt;TODAY()),"EPI caducat",IF(AND(G2594="Sí",M2594&lt;&gt;"",M2594&lt;=TODAY()+90),"EPI caduca ≤90 dies",IF(OR(N2594="Deteriorat usable",N2594="Revisió necessària"),"Revisar","OK"))))))))))</f>
      </c>
      <c r="R2594" s="20"/>
    </row>
    <row r="2595" customFormat="false" ht="15" hidden="false" customHeight="false" outlineLevel="0" collapsed="false">
      <c r="A2595" s="19" t="n">
        <v>24</v>
      </c>
      <c r="B2595" s="19" t="n">
        <f aca="false">IFERROR(VLOOKUP(A2595,Personal!$A$6:$F$112,2,FALSE()),"")</f>
        <v>0</v>
      </c>
      <c r="C2595" s="19" t="str">
        <f aca="false">IFERROR(VLOOKUP(A2595,Personal!$A$6:$F$112,3,FALSE()),"")</f>
        <v>Olot</v>
      </c>
      <c r="D2595" s="19" t="s">
        <v>177</v>
      </c>
      <c r="E2595" s="19" t="s">
        <v>208</v>
      </c>
      <c r="F2595" s="19" t="s">
        <v>209</v>
      </c>
      <c r="G2595" s="19" t="s">
        <v>272</v>
      </c>
      <c r="H2595" s="19" t="n">
        <f aca="false">IF(OR(VLOOKUP(A2595,Personal!$A$6:$F$112,5,FALSE())&lt;&gt;"Sí",N2595="No aplica"),0,'Catàleg GRAE'!D87)</f>
        <v>1</v>
      </c>
      <c r="I2595" s="20"/>
      <c r="J2595" s="20"/>
      <c r="K2595" s="20"/>
      <c r="L2595" s="21"/>
      <c r="M2595" s="21"/>
      <c r="N2595" s="20"/>
      <c r="O2595" s="20"/>
      <c r="P2595" s="19" t="str">
        <f aca="false">IF(I2595="","",I2595-H2595)</f>
        <v/>
      </c>
      <c r="Q2595" s="19" t="str">
        <f aca="true">IF(B2595="","",IF(N2595="No aplica","No aplica",IF(I2595="","Pendent",IF(N2595="Per substituir","Substituir",IF(OR(N2595="No localitzat",N2595="No lliurat"),"Reposar",IF(I2595&lt;H2595,"Reposar",IF(I2595&gt;H2595,"Revisar excedent",IF(AND(G2595="Sí",M2595&lt;&gt;"",M2595&lt;TODAY()),"EPI caducat",IF(AND(G2595="Sí",M2595&lt;&gt;"",M2595&lt;=TODAY()+90),"EPI caduca ≤90 dies",IF(OR(N2595="Deteriorat usable",N2595="Revisió necessària"),"Revisar","OK"))))))))))</f>
      </c>
      <c r="R2595" s="20"/>
    </row>
    <row r="2596" customFormat="false" ht="15" hidden="false" customHeight="false" outlineLevel="0" collapsed="false">
      <c r="A2596" s="19" t="n">
        <v>24</v>
      </c>
      <c r="B2596" s="19" t="n">
        <f aca="false">IFERROR(VLOOKUP(A2596,Personal!$A$6:$F$112,2,FALSE()),"")</f>
        <v>0</v>
      </c>
      <c r="C2596" s="19" t="str">
        <f aca="false">IFERROR(VLOOKUP(A2596,Personal!$A$6:$F$112,3,FALSE()),"")</f>
        <v>Olot</v>
      </c>
      <c r="D2596" s="19" t="s">
        <v>177</v>
      </c>
      <c r="E2596" s="19" t="s">
        <v>210</v>
      </c>
      <c r="F2596" s="19" t="s">
        <v>211</v>
      </c>
      <c r="G2596" s="19" t="s">
        <v>272</v>
      </c>
      <c r="H2596" s="19" t="n">
        <f aca="false">IF(OR(VLOOKUP(A2596,Personal!$A$6:$F$112,5,FALSE())&lt;&gt;"Sí",N2596="No aplica"),0,'Catàleg GRAE'!D88)</f>
        <v>1</v>
      </c>
      <c r="I2596" s="20"/>
      <c r="J2596" s="20"/>
      <c r="K2596" s="20"/>
      <c r="L2596" s="21"/>
      <c r="M2596" s="21"/>
      <c r="N2596" s="20"/>
      <c r="O2596" s="20"/>
      <c r="P2596" s="19" t="str">
        <f aca="false">IF(I2596="","",I2596-H2596)</f>
        <v/>
      </c>
      <c r="Q2596" s="19" t="str">
        <f aca="true">IF(B2596="","",IF(N2596="No aplica","No aplica",IF(I2596="","Pendent",IF(N2596="Per substituir","Substituir",IF(OR(N2596="No localitzat",N2596="No lliurat"),"Reposar",IF(I2596&lt;H2596,"Reposar",IF(I2596&gt;H2596,"Revisar excedent",IF(AND(G2596="Sí",M2596&lt;&gt;"",M2596&lt;TODAY()),"EPI caducat",IF(AND(G2596="Sí",M2596&lt;&gt;"",M2596&lt;=TODAY()+90),"EPI caduca ≤90 dies",IF(OR(N2596="Deteriorat usable",N2596="Revisió necessària"),"Revisar","OK"))))))))))</f>
      </c>
      <c r="R2596" s="20"/>
    </row>
    <row r="2597" customFormat="false" ht="15" hidden="false" customHeight="false" outlineLevel="0" collapsed="false">
      <c r="A2597" s="19" t="n">
        <v>24</v>
      </c>
      <c r="B2597" s="19" t="n">
        <f aca="false">IFERROR(VLOOKUP(A2597,Personal!$A$6:$F$112,2,FALSE()),"")</f>
        <v>0</v>
      </c>
      <c r="C2597" s="19" t="str">
        <f aca="false">IFERROR(VLOOKUP(A2597,Personal!$A$6:$F$112,3,FALSE()),"")</f>
        <v>Olot</v>
      </c>
      <c r="D2597" s="19" t="s">
        <v>125</v>
      </c>
      <c r="E2597" s="19" t="s">
        <v>212</v>
      </c>
      <c r="F2597" s="19" t="s">
        <v>213</v>
      </c>
      <c r="G2597" s="19" t="s">
        <v>272</v>
      </c>
      <c r="H2597" s="19" t="n">
        <f aca="false">IF(OR(VLOOKUP(A2597,Personal!$A$6:$F$112,5,FALSE())&lt;&gt;"Sí",N2597="No aplica"),0,'Catàleg GRAE'!D89)</f>
        <v>1</v>
      </c>
      <c r="I2597" s="20"/>
      <c r="J2597" s="20"/>
      <c r="K2597" s="20"/>
      <c r="L2597" s="21"/>
      <c r="M2597" s="21"/>
      <c r="N2597" s="20"/>
      <c r="O2597" s="20"/>
      <c r="P2597" s="19" t="str">
        <f aca="false">IF(I2597="","",I2597-H2597)</f>
        <v/>
      </c>
      <c r="Q2597" s="19" t="str">
        <f aca="true">IF(B2597="","",IF(N2597="No aplica","No aplica",IF(I2597="","Pendent",IF(N2597="Per substituir","Substituir",IF(OR(N2597="No localitzat",N2597="No lliurat"),"Reposar",IF(I2597&lt;H2597,"Reposar",IF(I2597&gt;H2597,"Revisar excedent",IF(AND(G2597="Sí",M2597&lt;&gt;"",M2597&lt;TODAY()),"EPI caducat",IF(AND(G2597="Sí",M2597&lt;&gt;"",M2597&lt;=TODAY()+90),"EPI caduca ≤90 dies",IF(OR(N2597="Deteriorat usable",N2597="Revisió necessària"),"Revisar","OK"))))))))))</f>
      </c>
      <c r="R2597" s="20"/>
    </row>
    <row r="2598" customFormat="false" ht="15" hidden="false" customHeight="false" outlineLevel="0" collapsed="false">
      <c r="A2598" s="19" t="n">
        <v>24</v>
      </c>
      <c r="B2598" s="19" t="n">
        <f aca="false">IFERROR(VLOOKUP(A2598,Personal!$A$6:$F$112,2,FALSE()),"")</f>
        <v>0</v>
      </c>
      <c r="C2598" s="19" t="str">
        <f aca="false">IFERROR(VLOOKUP(A2598,Personal!$A$6:$F$112,3,FALSE()),"")</f>
        <v>Olot</v>
      </c>
      <c r="D2598" s="19" t="s">
        <v>40</v>
      </c>
      <c r="E2598" s="19" t="s">
        <v>214</v>
      </c>
      <c r="F2598" s="19" t="s">
        <v>215</v>
      </c>
      <c r="G2598" s="19" t="s">
        <v>291</v>
      </c>
      <c r="H2598" s="19" t="n">
        <f aca="false">IF(OR(VLOOKUP(A2598,Personal!$A$6:$F$112,5,FALSE())&lt;&gt;"Sí",N2598="No aplica"),0,'Catàleg GRAE'!D90)</f>
        <v>1</v>
      </c>
      <c r="I2598" s="20"/>
      <c r="J2598" s="20"/>
      <c r="K2598" s="20"/>
      <c r="L2598" s="21"/>
      <c r="M2598" s="21"/>
      <c r="N2598" s="20"/>
      <c r="O2598" s="20"/>
      <c r="P2598" s="19" t="str">
        <f aca="false">IF(I2598="","",I2598-H2598)</f>
        <v/>
      </c>
      <c r="Q2598" s="19" t="str">
        <f aca="true">IF(B2598="","",IF(N2598="No aplica","No aplica",IF(I2598="","Pendent",IF(N2598="Per substituir","Substituir",IF(OR(N2598="No localitzat",N2598="No lliurat"),"Reposar",IF(I2598&lt;H2598,"Reposar",IF(I2598&gt;H2598,"Revisar excedent",IF(AND(G2598="Sí",M2598&lt;&gt;"",M2598&lt;TODAY()),"EPI caducat",IF(AND(G2598="Sí",M2598&lt;&gt;"",M2598&lt;=TODAY()+90),"EPI caduca ≤90 dies",IF(OR(N2598="Deteriorat usable",N2598="Revisió necessària"),"Revisar","OK"))))))))))</f>
      </c>
      <c r="R2598" s="20"/>
    </row>
    <row r="2599" customFormat="false" ht="15" hidden="false" customHeight="false" outlineLevel="0" collapsed="false">
      <c r="A2599" s="19" t="n">
        <v>24</v>
      </c>
      <c r="B2599" s="19" t="n">
        <f aca="false">IFERROR(VLOOKUP(A2599,Personal!$A$6:$F$112,2,FALSE()),"")</f>
        <v>0</v>
      </c>
      <c r="C2599" s="19" t="str">
        <f aca="false">IFERROR(VLOOKUP(A2599,Personal!$A$6:$F$112,3,FALSE()),"")</f>
        <v>Olot</v>
      </c>
      <c r="D2599" s="19" t="s">
        <v>216</v>
      </c>
      <c r="E2599" s="19" t="s">
        <v>217</v>
      </c>
      <c r="F2599" s="19" t="s">
        <v>218</v>
      </c>
      <c r="G2599" s="19" t="s">
        <v>272</v>
      </c>
      <c r="H2599" s="19" t="n">
        <f aca="false">IF(OR(VLOOKUP(A2599,Personal!$A$6:$F$112,5,FALSE())&lt;&gt;"Sí",N2599="No aplica"),0,'Catàleg GRAE'!D91)</f>
        <v>1</v>
      </c>
      <c r="I2599" s="20"/>
      <c r="J2599" s="20"/>
      <c r="K2599" s="20"/>
      <c r="L2599" s="21"/>
      <c r="M2599" s="21"/>
      <c r="N2599" s="20"/>
      <c r="O2599" s="20"/>
      <c r="P2599" s="19" t="str">
        <f aca="false">IF(I2599="","",I2599-H2599)</f>
        <v/>
      </c>
      <c r="Q2599" s="19" t="str">
        <f aca="true">IF(B2599="","",IF(N2599="No aplica","No aplica",IF(I2599="","Pendent",IF(N2599="Per substituir","Substituir",IF(OR(N2599="No localitzat",N2599="No lliurat"),"Reposar",IF(I2599&lt;H2599,"Reposar",IF(I2599&gt;H2599,"Revisar excedent",IF(AND(G2599="Sí",M2599&lt;&gt;"",M2599&lt;TODAY()),"EPI caducat",IF(AND(G2599="Sí",M2599&lt;&gt;"",M2599&lt;=TODAY()+90),"EPI caduca ≤90 dies",IF(OR(N2599="Deteriorat usable",N2599="Revisió necessària"),"Revisar","OK"))))))))))</f>
      </c>
      <c r="R2599" s="20"/>
    </row>
    <row r="2600" customFormat="false" ht="15" hidden="false" customHeight="false" outlineLevel="0" collapsed="false">
      <c r="A2600" s="19" t="n">
        <v>24</v>
      </c>
      <c r="B2600" s="19" t="n">
        <f aca="false">IFERROR(VLOOKUP(A2600,Personal!$A$6:$F$112,2,FALSE()),"")</f>
        <v>0</v>
      </c>
      <c r="C2600" s="19" t="str">
        <f aca="false">IFERROR(VLOOKUP(A2600,Personal!$A$6:$F$112,3,FALSE()),"")</f>
        <v>Olot</v>
      </c>
      <c r="D2600" s="19" t="s">
        <v>37</v>
      </c>
      <c r="E2600" s="19" t="s">
        <v>219</v>
      </c>
      <c r="F2600" s="19" t="s">
        <v>220</v>
      </c>
      <c r="G2600" s="19" t="s">
        <v>291</v>
      </c>
      <c r="H2600" s="19" t="n">
        <f aca="false">IF(OR(VLOOKUP(A2600,Personal!$A$6:$F$112,5,FALSE())&lt;&gt;"Sí",N2600="No aplica"),0,'Catàleg GRAE'!D92)</f>
        <v>1</v>
      </c>
      <c r="I2600" s="20"/>
      <c r="J2600" s="20"/>
      <c r="K2600" s="20"/>
      <c r="L2600" s="21"/>
      <c r="M2600" s="21"/>
      <c r="N2600" s="20"/>
      <c r="O2600" s="20"/>
      <c r="P2600" s="19" t="str">
        <f aca="false">IF(I2600="","",I2600-H2600)</f>
        <v/>
      </c>
      <c r="Q2600" s="19" t="str">
        <f aca="true">IF(B2600="","",IF(N2600="No aplica","No aplica",IF(I2600="","Pendent",IF(N2600="Per substituir","Substituir",IF(OR(N2600="No localitzat",N2600="No lliurat"),"Reposar",IF(I2600&lt;H2600,"Reposar",IF(I2600&gt;H2600,"Revisar excedent",IF(AND(G2600="Sí",M2600&lt;&gt;"",M2600&lt;TODAY()),"EPI caducat",IF(AND(G2600="Sí",M2600&lt;&gt;"",M2600&lt;=TODAY()+90),"EPI caduca ≤90 dies",IF(OR(N2600="Deteriorat usable",N2600="Revisió necessària"),"Revisar","OK"))))))))))</f>
      </c>
      <c r="R2600" s="20"/>
    </row>
    <row r="2601" customFormat="false" ht="15" hidden="false" customHeight="false" outlineLevel="0" collapsed="false">
      <c r="A2601" s="19" t="n">
        <v>24</v>
      </c>
      <c r="B2601" s="19" t="n">
        <f aca="false">IFERROR(VLOOKUP(A2601,Personal!$A$6:$F$112,2,FALSE()),"")</f>
        <v>0</v>
      </c>
      <c r="C2601" s="19" t="str">
        <f aca="false">IFERROR(VLOOKUP(A2601,Personal!$A$6:$F$112,3,FALSE()),"")</f>
        <v>Olot</v>
      </c>
      <c r="D2601" s="19" t="s">
        <v>137</v>
      </c>
      <c r="E2601" s="19" t="s">
        <v>221</v>
      </c>
      <c r="F2601" s="19" t="s">
        <v>222</v>
      </c>
      <c r="G2601" s="19" t="s">
        <v>291</v>
      </c>
      <c r="H2601" s="19" t="n">
        <f aca="false">IF(OR(VLOOKUP(A2601,Personal!$A$6:$F$112,5,FALSE())&lt;&gt;"Sí",N2601="No aplica"),0,'Catàleg GRAE'!D93)</f>
        <v>1</v>
      </c>
      <c r="I2601" s="20"/>
      <c r="J2601" s="20"/>
      <c r="K2601" s="20"/>
      <c r="L2601" s="21"/>
      <c r="M2601" s="21"/>
      <c r="N2601" s="20"/>
      <c r="O2601" s="20"/>
      <c r="P2601" s="19" t="str">
        <f aca="false">IF(I2601="","",I2601-H2601)</f>
        <v/>
      </c>
      <c r="Q2601" s="19" t="str">
        <f aca="true">IF(B2601="","",IF(N2601="No aplica","No aplica",IF(I2601="","Pendent",IF(N2601="Per substituir","Substituir",IF(OR(N2601="No localitzat",N2601="No lliurat"),"Reposar",IF(I2601&lt;H2601,"Reposar",IF(I2601&gt;H2601,"Revisar excedent",IF(AND(G2601="Sí",M2601&lt;&gt;"",M2601&lt;TODAY()),"EPI caducat",IF(AND(G2601="Sí",M2601&lt;&gt;"",M2601&lt;=TODAY()+90),"EPI caduca ≤90 dies",IF(OR(N2601="Deteriorat usable",N2601="Revisió necessària"),"Revisar","OK"))))))))))</f>
      </c>
      <c r="R2601" s="20"/>
    </row>
    <row r="2602" customFormat="false" ht="15" hidden="false" customHeight="false" outlineLevel="0" collapsed="false">
      <c r="A2602" s="19" t="n">
        <v>24</v>
      </c>
      <c r="B2602" s="19" t="n">
        <f aca="false">IFERROR(VLOOKUP(A2602,Personal!$A$6:$F$112,2,FALSE()),"")</f>
        <v>0</v>
      </c>
      <c r="C2602" s="19" t="str">
        <f aca="false">IFERROR(VLOOKUP(A2602,Personal!$A$6:$F$112,3,FALSE()),"")</f>
        <v>Olot</v>
      </c>
      <c r="D2602" s="19" t="s">
        <v>137</v>
      </c>
      <c r="E2602" s="19" t="s">
        <v>223</v>
      </c>
      <c r="F2602" s="19" t="s">
        <v>224</v>
      </c>
      <c r="G2602" s="19" t="s">
        <v>291</v>
      </c>
      <c r="H2602" s="19" t="n">
        <f aca="false">IF(OR(VLOOKUP(A2602,Personal!$A$6:$F$112,5,FALSE())&lt;&gt;"Sí",N2602="No aplica"),0,'Catàleg GRAE'!D94)</f>
        <v>1</v>
      </c>
      <c r="I2602" s="20"/>
      <c r="J2602" s="20"/>
      <c r="K2602" s="20"/>
      <c r="L2602" s="21"/>
      <c r="M2602" s="21"/>
      <c r="N2602" s="20"/>
      <c r="O2602" s="20"/>
      <c r="P2602" s="19" t="str">
        <f aca="false">IF(I2602="","",I2602-H2602)</f>
        <v/>
      </c>
      <c r="Q2602" s="19" t="str">
        <f aca="true">IF(B2602="","",IF(N2602="No aplica","No aplica",IF(I2602="","Pendent",IF(N2602="Per substituir","Substituir",IF(OR(N2602="No localitzat",N2602="No lliurat"),"Reposar",IF(I2602&lt;H2602,"Reposar",IF(I2602&gt;H2602,"Revisar excedent",IF(AND(G2602="Sí",M2602&lt;&gt;"",M2602&lt;TODAY()),"EPI caducat",IF(AND(G2602="Sí",M2602&lt;&gt;"",M2602&lt;=TODAY()+90),"EPI caduca ≤90 dies",IF(OR(N2602="Deteriorat usable",N2602="Revisió necessària"),"Revisar","OK"))))))))))</f>
      </c>
      <c r="R2602" s="20"/>
    </row>
    <row r="2603" customFormat="false" ht="15" hidden="false" customHeight="false" outlineLevel="0" collapsed="false">
      <c r="A2603" s="19" t="n">
        <v>24</v>
      </c>
      <c r="B2603" s="19" t="n">
        <f aca="false">IFERROR(VLOOKUP(A2603,Personal!$A$6:$F$112,2,FALSE()),"")</f>
        <v>0</v>
      </c>
      <c r="C2603" s="19" t="str">
        <f aca="false">IFERROR(VLOOKUP(A2603,Personal!$A$6:$F$112,3,FALSE()),"")</f>
        <v>Olot</v>
      </c>
      <c r="D2603" s="19" t="s">
        <v>137</v>
      </c>
      <c r="E2603" s="19" t="s">
        <v>225</v>
      </c>
      <c r="F2603" s="19" t="s">
        <v>226</v>
      </c>
      <c r="G2603" s="19" t="s">
        <v>291</v>
      </c>
      <c r="H2603" s="19" t="n">
        <f aca="false">IF(OR(VLOOKUP(A2603,Personal!$A$6:$F$112,5,FALSE())&lt;&gt;"Sí",N2603="No aplica"),0,'Catàleg GRAE'!D95)</f>
        <v>1</v>
      </c>
      <c r="I2603" s="20"/>
      <c r="J2603" s="20"/>
      <c r="K2603" s="20"/>
      <c r="L2603" s="21"/>
      <c r="M2603" s="21"/>
      <c r="N2603" s="20"/>
      <c r="O2603" s="20"/>
      <c r="P2603" s="19" t="str">
        <f aca="false">IF(I2603="","",I2603-H2603)</f>
        <v/>
      </c>
      <c r="Q2603" s="19" t="str">
        <f aca="true">IF(B2603="","",IF(N2603="No aplica","No aplica",IF(I2603="","Pendent",IF(N2603="Per substituir","Substituir",IF(OR(N2603="No localitzat",N2603="No lliurat"),"Reposar",IF(I2603&lt;H2603,"Reposar",IF(I2603&gt;H2603,"Revisar excedent",IF(AND(G2603="Sí",M2603&lt;&gt;"",M2603&lt;TODAY()),"EPI caducat",IF(AND(G2603="Sí",M2603&lt;&gt;"",M2603&lt;=TODAY()+90),"EPI caduca ≤90 dies",IF(OR(N2603="Deteriorat usable",N2603="Revisió necessària"),"Revisar","OK"))))))))))</f>
      </c>
      <c r="R2603" s="20"/>
    </row>
    <row r="2604" customFormat="false" ht="15" hidden="false" customHeight="false" outlineLevel="0" collapsed="false">
      <c r="A2604" s="19" t="n">
        <v>24</v>
      </c>
      <c r="B2604" s="19" t="n">
        <f aca="false">IFERROR(VLOOKUP(A2604,Personal!$A$6:$F$112,2,FALSE()),"")</f>
        <v>0</v>
      </c>
      <c r="C2604" s="19" t="str">
        <f aca="false">IFERROR(VLOOKUP(A2604,Personal!$A$6:$F$112,3,FALSE()),"")</f>
        <v>Olot</v>
      </c>
      <c r="D2604" s="19" t="s">
        <v>137</v>
      </c>
      <c r="E2604" s="19" t="s">
        <v>227</v>
      </c>
      <c r="F2604" s="19" t="s">
        <v>228</v>
      </c>
      <c r="G2604" s="19" t="s">
        <v>291</v>
      </c>
      <c r="H2604" s="19" t="n">
        <f aca="false">IF(OR(VLOOKUP(A2604,Personal!$A$6:$F$112,5,FALSE())&lt;&gt;"Sí",N2604="No aplica"),0,'Catàleg GRAE'!D96)</f>
        <v>1</v>
      </c>
      <c r="I2604" s="20"/>
      <c r="J2604" s="20"/>
      <c r="K2604" s="20"/>
      <c r="L2604" s="21"/>
      <c r="M2604" s="21"/>
      <c r="N2604" s="20"/>
      <c r="O2604" s="20"/>
      <c r="P2604" s="19" t="str">
        <f aca="false">IF(I2604="","",I2604-H2604)</f>
        <v/>
      </c>
      <c r="Q2604" s="19" t="str">
        <f aca="true">IF(B2604="","",IF(N2604="No aplica","No aplica",IF(I2604="","Pendent",IF(N2604="Per substituir","Substituir",IF(OR(N2604="No localitzat",N2604="No lliurat"),"Reposar",IF(I2604&lt;H2604,"Reposar",IF(I2604&gt;H2604,"Revisar excedent",IF(AND(G2604="Sí",M2604&lt;&gt;"",M2604&lt;TODAY()),"EPI caducat",IF(AND(G2604="Sí",M2604&lt;&gt;"",M2604&lt;=TODAY()+90),"EPI caduca ≤90 dies",IF(OR(N2604="Deteriorat usable",N2604="Revisió necessària"),"Revisar","OK"))))))))))</f>
      </c>
      <c r="R2604" s="20"/>
    </row>
    <row r="2605" customFormat="false" ht="15" hidden="false" customHeight="false" outlineLevel="0" collapsed="false">
      <c r="A2605" s="19" t="n">
        <v>24</v>
      </c>
      <c r="B2605" s="19" t="n">
        <f aca="false">IFERROR(VLOOKUP(A2605,Personal!$A$6:$F$112,2,FALSE()),"")</f>
        <v>0</v>
      </c>
      <c r="C2605" s="19" t="str">
        <f aca="false">IFERROR(VLOOKUP(A2605,Personal!$A$6:$F$112,3,FALSE()),"")</f>
        <v>Olot</v>
      </c>
      <c r="D2605" s="19" t="s">
        <v>137</v>
      </c>
      <c r="E2605" s="19" t="s">
        <v>229</v>
      </c>
      <c r="F2605" s="19" t="s">
        <v>230</v>
      </c>
      <c r="G2605" s="19" t="s">
        <v>291</v>
      </c>
      <c r="H2605" s="19" t="n">
        <f aca="false">IF(OR(VLOOKUP(A2605,Personal!$A$6:$F$112,5,FALSE())&lt;&gt;"Sí",N2605="No aplica"),0,'Catàleg GRAE'!D97)</f>
        <v>1</v>
      </c>
      <c r="I2605" s="20"/>
      <c r="J2605" s="20"/>
      <c r="K2605" s="20"/>
      <c r="L2605" s="21"/>
      <c r="M2605" s="21"/>
      <c r="N2605" s="20"/>
      <c r="O2605" s="20"/>
      <c r="P2605" s="19" t="str">
        <f aca="false">IF(I2605="","",I2605-H2605)</f>
        <v/>
      </c>
      <c r="Q2605" s="19" t="str">
        <f aca="true">IF(B2605="","",IF(N2605="No aplica","No aplica",IF(I2605="","Pendent",IF(N2605="Per substituir","Substituir",IF(OR(N2605="No localitzat",N2605="No lliurat"),"Reposar",IF(I2605&lt;H2605,"Reposar",IF(I2605&gt;H2605,"Revisar excedent",IF(AND(G2605="Sí",M2605&lt;&gt;"",M2605&lt;TODAY()),"EPI caducat",IF(AND(G2605="Sí",M2605&lt;&gt;"",M2605&lt;=TODAY()+90),"EPI caduca ≤90 dies",IF(OR(N2605="Deteriorat usable",N2605="Revisió necessària"),"Revisar","OK"))))))))))</f>
      </c>
      <c r="R2605" s="20"/>
    </row>
    <row r="2606" customFormat="false" ht="15" hidden="false" customHeight="false" outlineLevel="0" collapsed="false">
      <c r="A2606" s="19" t="n">
        <v>24</v>
      </c>
      <c r="B2606" s="19" t="n">
        <f aca="false">IFERROR(VLOOKUP(A2606,Personal!$A$6:$F$112,2,FALSE()),"")</f>
        <v>0</v>
      </c>
      <c r="C2606" s="19" t="str">
        <f aca="false">IFERROR(VLOOKUP(A2606,Personal!$A$6:$F$112,3,FALSE()),"")</f>
        <v>Olot</v>
      </c>
      <c r="D2606" s="19" t="s">
        <v>137</v>
      </c>
      <c r="E2606" s="19" t="s">
        <v>231</v>
      </c>
      <c r="F2606" s="19" t="s">
        <v>232</v>
      </c>
      <c r="G2606" s="19" t="s">
        <v>291</v>
      </c>
      <c r="H2606" s="19" t="n">
        <f aca="false">IF(OR(VLOOKUP(A2606,Personal!$A$6:$F$112,5,FALSE())&lt;&gt;"Sí",N2606="No aplica"),0,'Catàleg GRAE'!D98)</f>
        <v>1</v>
      </c>
      <c r="I2606" s="20"/>
      <c r="J2606" s="20"/>
      <c r="K2606" s="20"/>
      <c r="L2606" s="21"/>
      <c r="M2606" s="21"/>
      <c r="N2606" s="20"/>
      <c r="O2606" s="20"/>
      <c r="P2606" s="19" t="str">
        <f aca="false">IF(I2606="","",I2606-H2606)</f>
        <v/>
      </c>
      <c r="Q2606" s="19" t="str">
        <f aca="true">IF(B2606="","",IF(N2606="No aplica","No aplica",IF(I2606="","Pendent",IF(N2606="Per substituir","Substituir",IF(OR(N2606="No localitzat",N2606="No lliurat"),"Reposar",IF(I2606&lt;H2606,"Reposar",IF(I2606&gt;H2606,"Revisar excedent",IF(AND(G2606="Sí",M2606&lt;&gt;"",M2606&lt;TODAY()),"EPI caducat",IF(AND(G2606="Sí",M2606&lt;&gt;"",M2606&lt;=TODAY()+90),"EPI caduca ≤90 dies",IF(OR(N2606="Deteriorat usable",N2606="Revisió necessària"),"Revisar","OK"))))))))))</f>
      </c>
      <c r="R2606" s="20"/>
    </row>
    <row r="2607" customFormat="false" ht="15" hidden="false" customHeight="false" outlineLevel="0" collapsed="false">
      <c r="A2607" s="19" t="n">
        <v>24</v>
      </c>
      <c r="B2607" s="19" t="n">
        <f aca="false">IFERROR(VLOOKUP(A2607,Personal!$A$6:$F$112,2,FALSE()),"")</f>
        <v>0</v>
      </c>
      <c r="C2607" s="19" t="str">
        <f aca="false">IFERROR(VLOOKUP(A2607,Personal!$A$6:$F$112,3,FALSE()),"")</f>
        <v>Olot</v>
      </c>
      <c r="D2607" s="19" t="s">
        <v>137</v>
      </c>
      <c r="E2607" s="19" t="s">
        <v>233</v>
      </c>
      <c r="F2607" s="19" t="s">
        <v>234</v>
      </c>
      <c r="G2607" s="19" t="s">
        <v>291</v>
      </c>
      <c r="H2607" s="19" t="n">
        <f aca="false">IF(OR(VLOOKUP(A2607,Personal!$A$6:$F$112,5,FALSE())&lt;&gt;"Sí",N2607="No aplica"),0,'Catàleg GRAE'!D99)</f>
        <v>1</v>
      </c>
      <c r="I2607" s="20"/>
      <c r="J2607" s="20"/>
      <c r="K2607" s="20"/>
      <c r="L2607" s="21"/>
      <c r="M2607" s="21"/>
      <c r="N2607" s="20"/>
      <c r="O2607" s="20"/>
      <c r="P2607" s="19" t="str">
        <f aca="false">IF(I2607="","",I2607-H2607)</f>
        <v/>
      </c>
      <c r="Q2607" s="19" t="str">
        <f aca="true">IF(B2607="","",IF(N2607="No aplica","No aplica",IF(I2607="","Pendent",IF(N2607="Per substituir","Substituir",IF(OR(N2607="No localitzat",N2607="No lliurat"),"Reposar",IF(I2607&lt;H2607,"Reposar",IF(I2607&gt;H2607,"Revisar excedent",IF(AND(G2607="Sí",M2607&lt;&gt;"",M2607&lt;TODAY()),"EPI caducat",IF(AND(G2607="Sí",M2607&lt;&gt;"",M2607&lt;=TODAY()+90),"EPI caduca ≤90 dies",IF(OR(N2607="Deteriorat usable",N2607="Revisió necessària"),"Revisar","OK"))))))))))</f>
      </c>
      <c r="R2607" s="20"/>
    </row>
    <row r="2608" customFormat="false" ht="15" hidden="false" customHeight="false" outlineLevel="0" collapsed="false">
      <c r="A2608" s="19" t="n">
        <v>24</v>
      </c>
      <c r="B2608" s="19" t="n">
        <f aca="false">IFERROR(VLOOKUP(A2608,Personal!$A$6:$F$112,2,FALSE()),"")</f>
        <v>0</v>
      </c>
      <c r="C2608" s="19" t="str">
        <f aca="false">IFERROR(VLOOKUP(A2608,Personal!$A$6:$F$112,3,FALSE()),"")</f>
        <v>Olot</v>
      </c>
      <c r="D2608" s="19" t="s">
        <v>216</v>
      </c>
      <c r="E2608" s="19" t="s">
        <v>235</v>
      </c>
      <c r="F2608" s="19" t="s">
        <v>236</v>
      </c>
      <c r="G2608" s="19" t="s">
        <v>272</v>
      </c>
      <c r="H2608" s="19" t="n">
        <f aca="false">IF(OR(VLOOKUP(A2608,Personal!$A$6:$F$112,5,FALSE())&lt;&gt;"Sí",N2608="No aplica"),0,'Catàleg GRAE'!D100)</f>
        <v>1</v>
      </c>
      <c r="I2608" s="20"/>
      <c r="J2608" s="20"/>
      <c r="K2608" s="20"/>
      <c r="L2608" s="21"/>
      <c r="M2608" s="21"/>
      <c r="N2608" s="20"/>
      <c r="O2608" s="20"/>
      <c r="P2608" s="19" t="str">
        <f aca="false">IF(I2608="","",I2608-H2608)</f>
        <v/>
      </c>
      <c r="Q2608" s="19" t="str">
        <f aca="true">IF(B2608="","",IF(N2608="No aplica","No aplica",IF(I2608="","Pendent",IF(N2608="Per substituir","Substituir",IF(OR(N2608="No localitzat",N2608="No lliurat"),"Reposar",IF(I2608&lt;H2608,"Reposar",IF(I2608&gt;H2608,"Revisar excedent",IF(AND(G2608="Sí",M2608&lt;&gt;"",M2608&lt;TODAY()),"EPI caducat",IF(AND(G2608="Sí",M2608&lt;&gt;"",M2608&lt;=TODAY()+90),"EPI caduca ≤90 dies",IF(OR(N2608="Deteriorat usable",N2608="Revisió necessària"),"Revisar","OK"))))))))))</f>
      </c>
      <c r="R2608" s="20"/>
    </row>
    <row r="2609" customFormat="false" ht="15" hidden="false" customHeight="false" outlineLevel="0" collapsed="false">
      <c r="A2609" s="19" t="n">
        <v>24</v>
      </c>
      <c r="B2609" s="19" t="n">
        <f aca="false">IFERROR(VLOOKUP(A2609,Personal!$A$6:$F$112,2,FALSE()),"")</f>
        <v>0</v>
      </c>
      <c r="C2609" s="19" t="str">
        <f aca="false">IFERROR(VLOOKUP(A2609,Personal!$A$6:$F$112,3,FALSE()),"")</f>
        <v>Olot</v>
      </c>
      <c r="D2609" s="19" t="s">
        <v>137</v>
      </c>
      <c r="E2609" s="19" t="s">
        <v>237</v>
      </c>
      <c r="F2609" s="19" t="s">
        <v>238</v>
      </c>
      <c r="G2609" s="19" t="s">
        <v>291</v>
      </c>
      <c r="H2609" s="19" t="n">
        <f aca="false">IF(OR(VLOOKUP(A2609,Personal!$A$6:$F$112,5,FALSE())&lt;&gt;"Sí",N2609="No aplica"),0,'Catàleg GRAE'!D101)</f>
        <v>1</v>
      </c>
      <c r="I2609" s="20"/>
      <c r="J2609" s="20"/>
      <c r="K2609" s="20"/>
      <c r="L2609" s="21"/>
      <c r="M2609" s="21"/>
      <c r="N2609" s="20"/>
      <c r="O2609" s="20"/>
      <c r="P2609" s="19" t="str">
        <f aca="false">IF(I2609="","",I2609-H2609)</f>
        <v/>
      </c>
      <c r="Q2609" s="19" t="str">
        <f aca="true">IF(B2609="","",IF(N2609="No aplica","No aplica",IF(I2609="","Pendent",IF(N2609="Per substituir","Substituir",IF(OR(N2609="No localitzat",N2609="No lliurat"),"Reposar",IF(I2609&lt;H2609,"Reposar",IF(I2609&gt;H2609,"Revisar excedent",IF(AND(G2609="Sí",M2609&lt;&gt;"",M2609&lt;TODAY()),"EPI caducat",IF(AND(G2609="Sí",M2609&lt;&gt;"",M2609&lt;=TODAY()+90),"EPI caduca ≤90 dies",IF(OR(N2609="Deteriorat usable",N2609="Revisió necessària"),"Revisar","OK"))))))))))</f>
      </c>
      <c r="R2609" s="20"/>
    </row>
    <row r="2610" customFormat="false" ht="15" hidden="false" customHeight="false" outlineLevel="0" collapsed="false">
      <c r="A2610" s="19" t="n">
        <v>24</v>
      </c>
      <c r="B2610" s="19" t="n">
        <f aca="false">IFERROR(VLOOKUP(A2610,Personal!$A$6:$F$112,2,FALSE()),"")</f>
        <v>0</v>
      </c>
      <c r="C2610" s="19" t="str">
        <f aca="false">IFERROR(VLOOKUP(A2610,Personal!$A$6:$F$112,3,FALSE()),"")</f>
        <v>Olot</v>
      </c>
      <c r="D2610" s="19" t="s">
        <v>37</v>
      </c>
      <c r="E2610" s="19" t="s">
        <v>239</v>
      </c>
      <c r="F2610" s="19" t="s">
        <v>240</v>
      </c>
      <c r="G2610" s="19" t="s">
        <v>291</v>
      </c>
      <c r="H2610" s="19" t="n">
        <f aca="false">IF(OR(VLOOKUP(A2610,Personal!$A$6:$F$112,5,FALSE())&lt;&gt;"Sí",N2610="No aplica"),0,'Catàleg GRAE'!D102)</f>
        <v>1</v>
      </c>
      <c r="I2610" s="20"/>
      <c r="J2610" s="20"/>
      <c r="K2610" s="20"/>
      <c r="L2610" s="21"/>
      <c r="M2610" s="21"/>
      <c r="N2610" s="20"/>
      <c r="O2610" s="20"/>
      <c r="P2610" s="19" t="str">
        <f aca="false">IF(I2610="","",I2610-H2610)</f>
        <v/>
      </c>
      <c r="Q2610" s="19" t="str">
        <f aca="true">IF(B2610="","",IF(N2610="No aplica","No aplica",IF(I2610="","Pendent",IF(N2610="Per substituir","Substituir",IF(OR(N2610="No localitzat",N2610="No lliurat"),"Reposar",IF(I2610&lt;H2610,"Reposar",IF(I2610&gt;H2610,"Revisar excedent",IF(AND(G2610="Sí",M2610&lt;&gt;"",M2610&lt;TODAY()),"EPI caducat",IF(AND(G2610="Sí",M2610&lt;&gt;"",M2610&lt;=TODAY()+90),"EPI caduca ≤90 dies",IF(OR(N2610="Deteriorat usable",N2610="Revisió necessària"),"Revisar","OK"))))))))))</f>
      </c>
      <c r="R2610" s="20"/>
    </row>
    <row r="2611" customFormat="false" ht="15" hidden="false" customHeight="false" outlineLevel="0" collapsed="false">
      <c r="A2611" s="19" t="n">
        <v>24</v>
      </c>
      <c r="B2611" s="19" t="n">
        <f aca="false">IFERROR(VLOOKUP(A2611,Personal!$A$6:$F$112,2,FALSE()),"")</f>
        <v>0</v>
      </c>
      <c r="C2611" s="19" t="str">
        <f aca="false">IFERROR(VLOOKUP(A2611,Personal!$A$6:$F$112,3,FALSE()),"")</f>
        <v>Olot</v>
      </c>
      <c r="D2611" s="19" t="s">
        <v>37</v>
      </c>
      <c r="E2611" s="19" t="s">
        <v>241</v>
      </c>
      <c r="F2611" s="19" t="s">
        <v>242</v>
      </c>
      <c r="G2611" s="19" t="s">
        <v>291</v>
      </c>
      <c r="H2611" s="19" t="n">
        <f aca="false">IF(OR(VLOOKUP(A2611,Personal!$A$6:$F$112,5,FALSE())&lt;&gt;"Sí",N2611="No aplica"),0,'Catàleg GRAE'!D103)</f>
        <v>1</v>
      </c>
      <c r="I2611" s="20"/>
      <c r="J2611" s="20"/>
      <c r="K2611" s="20"/>
      <c r="L2611" s="21"/>
      <c r="M2611" s="21"/>
      <c r="N2611" s="20"/>
      <c r="O2611" s="20"/>
      <c r="P2611" s="19" t="str">
        <f aca="false">IF(I2611="","",I2611-H2611)</f>
        <v/>
      </c>
      <c r="Q2611" s="19" t="str">
        <f aca="true">IF(B2611="","",IF(N2611="No aplica","No aplica",IF(I2611="","Pendent",IF(N2611="Per substituir","Substituir",IF(OR(N2611="No localitzat",N2611="No lliurat"),"Reposar",IF(I2611&lt;H2611,"Reposar",IF(I2611&gt;H2611,"Revisar excedent",IF(AND(G2611="Sí",M2611&lt;&gt;"",M2611&lt;TODAY()),"EPI caducat",IF(AND(G2611="Sí",M2611&lt;&gt;"",M2611&lt;=TODAY()+90),"EPI caduca ≤90 dies",IF(OR(N2611="Deteriorat usable",N2611="Revisió necessària"),"Revisar","OK"))))))))))</f>
      </c>
      <c r="R2611" s="20"/>
    </row>
    <row r="2612" customFormat="false" ht="15" hidden="false" customHeight="false" outlineLevel="0" collapsed="false">
      <c r="A2612" s="19" t="n">
        <v>24</v>
      </c>
      <c r="B2612" s="19" t="n">
        <f aca="false">IFERROR(VLOOKUP(A2612,Personal!$A$6:$F$112,2,FALSE()),"")</f>
        <v>0</v>
      </c>
      <c r="C2612" s="19" t="str">
        <f aca="false">IFERROR(VLOOKUP(A2612,Personal!$A$6:$F$112,3,FALSE()),"")</f>
        <v>Olot</v>
      </c>
      <c r="D2612" s="19" t="s">
        <v>177</v>
      </c>
      <c r="E2612" s="19" t="s">
        <v>243</v>
      </c>
      <c r="F2612" s="19" t="s">
        <v>244</v>
      </c>
      <c r="G2612" s="19" t="s">
        <v>272</v>
      </c>
      <c r="H2612" s="19" t="n">
        <f aca="false">IF(OR(VLOOKUP(A2612,Personal!$A$6:$F$112,5,FALSE())&lt;&gt;"Sí",N2612="No aplica"),0,'Catàleg GRAE'!D104)</f>
        <v>1</v>
      </c>
      <c r="I2612" s="20"/>
      <c r="J2612" s="20"/>
      <c r="K2612" s="20"/>
      <c r="L2612" s="21"/>
      <c r="M2612" s="21"/>
      <c r="N2612" s="20"/>
      <c r="O2612" s="20"/>
      <c r="P2612" s="19" t="str">
        <f aca="false">IF(I2612="","",I2612-H2612)</f>
        <v/>
      </c>
      <c r="Q2612" s="19" t="str">
        <f aca="true">IF(B2612="","",IF(N2612="No aplica","No aplica",IF(I2612="","Pendent",IF(N2612="Per substituir","Substituir",IF(OR(N2612="No localitzat",N2612="No lliurat"),"Reposar",IF(I2612&lt;H2612,"Reposar",IF(I2612&gt;H2612,"Revisar excedent",IF(AND(G2612="Sí",M2612&lt;&gt;"",M2612&lt;TODAY()),"EPI caducat",IF(AND(G2612="Sí",M2612&lt;&gt;"",M2612&lt;=TODAY()+90),"EPI caduca ≤90 dies",IF(OR(N2612="Deteriorat usable",N2612="Revisió necessària"),"Revisar","OK"))))))))))</f>
      </c>
      <c r="R2612" s="20"/>
    </row>
    <row r="2613" customFormat="false" ht="15" hidden="false" customHeight="false" outlineLevel="0" collapsed="false">
      <c r="A2613" s="19" t="n">
        <v>24</v>
      </c>
      <c r="B2613" s="19" t="n">
        <f aca="false">IFERROR(VLOOKUP(A2613,Personal!$A$6:$F$112,2,FALSE()),"")</f>
        <v>0</v>
      </c>
      <c r="C2613" s="19" t="str">
        <f aca="false">IFERROR(VLOOKUP(A2613,Personal!$A$6:$F$112,3,FALSE()),"")</f>
        <v>Olot</v>
      </c>
      <c r="D2613" s="19" t="s">
        <v>177</v>
      </c>
      <c r="E2613" s="19" t="s">
        <v>245</v>
      </c>
      <c r="F2613" s="19" t="s">
        <v>246</v>
      </c>
      <c r="G2613" s="19" t="s">
        <v>272</v>
      </c>
      <c r="H2613" s="19" t="n">
        <f aca="false">IF(OR(VLOOKUP(A2613,Personal!$A$6:$F$112,5,FALSE())&lt;&gt;"Sí",N2613="No aplica"),0,'Catàleg GRAE'!D105)</f>
        <v>1</v>
      </c>
      <c r="I2613" s="20"/>
      <c r="J2613" s="20"/>
      <c r="K2613" s="20"/>
      <c r="L2613" s="21"/>
      <c r="M2613" s="21"/>
      <c r="N2613" s="20"/>
      <c r="O2613" s="20"/>
      <c r="P2613" s="19" t="str">
        <f aca="false">IF(I2613="","",I2613-H2613)</f>
        <v/>
      </c>
      <c r="Q2613" s="19" t="str">
        <f aca="true">IF(B2613="","",IF(N2613="No aplica","No aplica",IF(I2613="","Pendent",IF(N2613="Per substituir","Substituir",IF(OR(N2613="No localitzat",N2613="No lliurat"),"Reposar",IF(I2613&lt;H2613,"Reposar",IF(I2613&gt;H2613,"Revisar excedent",IF(AND(G2613="Sí",M2613&lt;&gt;"",M2613&lt;TODAY()),"EPI caducat",IF(AND(G2613="Sí",M2613&lt;&gt;"",M2613&lt;=TODAY()+90),"EPI caduca ≤90 dies",IF(OR(N2613="Deteriorat usable",N2613="Revisió necessària"),"Revisar","OK"))))))))))</f>
      </c>
      <c r="R2613" s="20"/>
    </row>
    <row r="2614" customFormat="false" ht="15" hidden="false" customHeight="false" outlineLevel="0" collapsed="false">
      <c r="A2614" s="19" t="n">
        <v>24</v>
      </c>
      <c r="B2614" s="19" t="n">
        <f aca="false">IFERROR(VLOOKUP(A2614,Personal!$A$6:$F$112,2,FALSE()),"")</f>
        <v>0</v>
      </c>
      <c r="C2614" s="19" t="str">
        <f aca="false">IFERROR(VLOOKUP(A2614,Personal!$A$6:$F$112,3,FALSE()),"")</f>
        <v>Olot</v>
      </c>
      <c r="D2614" s="19" t="s">
        <v>177</v>
      </c>
      <c r="E2614" s="19" t="s">
        <v>247</v>
      </c>
      <c r="F2614" s="19" t="s">
        <v>248</v>
      </c>
      <c r="G2614" s="19" t="s">
        <v>272</v>
      </c>
      <c r="H2614" s="19" t="n">
        <f aca="false">IF(OR(VLOOKUP(A2614,Personal!$A$6:$F$112,5,FALSE())&lt;&gt;"Sí",N2614="No aplica"),0,'Catàleg GRAE'!D106)</f>
        <v>1</v>
      </c>
      <c r="I2614" s="20"/>
      <c r="J2614" s="20"/>
      <c r="K2614" s="20"/>
      <c r="L2614" s="21"/>
      <c r="M2614" s="21"/>
      <c r="N2614" s="20"/>
      <c r="O2614" s="20"/>
      <c r="P2614" s="19" t="str">
        <f aca="false">IF(I2614="","",I2614-H2614)</f>
        <v/>
      </c>
      <c r="Q2614" s="19" t="str">
        <f aca="true">IF(B2614="","",IF(N2614="No aplica","No aplica",IF(I2614="","Pendent",IF(N2614="Per substituir","Substituir",IF(OR(N2614="No localitzat",N2614="No lliurat"),"Reposar",IF(I2614&lt;H2614,"Reposar",IF(I2614&gt;H2614,"Revisar excedent",IF(AND(G2614="Sí",M2614&lt;&gt;"",M2614&lt;TODAY()),"EPI caducat",IF(AND(G2614="Sí",M2614&lt;&gt;"",M2614&lt;=TODAY()+90),"EPI caduca ≤90 dies",IF(OR(N2614="Deteriorat usable",N2614="Revisió necessària"),"Revisar","OK"))))))))))</f>
      </c>
      <c r="R2614" s="20"/>
    </row>
    <row r="2615" customFormat="false" ht="15" hidden="false" customHeight="false" outlineLevel="0" collapsed="false">
      <c r="A2615" s="19" t="n">
        <v>24</v>
      </c>
      <c r="B2615" s="19" t="n">
        <f aca="false">IFERROR(VLOOKUP(A2615,Personal!$A$6:$F$112,2,FALSE()),"")</f>
        <v>0</v>
      </c>
      <c r="C2615" s="19" t="str">
        <f aca="false">IFERROR(VLOOKUP(A2615,Personal!$A$6:$F$112,3,FALSE()),"")</f>
        <v>Olot</v>
      </c>
      <c r="D2615" s="19" t="s">
        <v>177</v>
      </c>
      <c r="E2615" s="19" t="s">
        <v>249</v>
      </c>
      <c r="F2615" s="19" t="s">
        <v>250</v>
      </c>
      <c r="G2615" s="19" t="s">
        <v>272</v>
      </c>
      <c r="H2615" s="19" t="n">
        <f aca="false">IF(OR(VLOOKUP(A2615,Personal!$A$6:$F$112,5,FALSE())&lt;&gt;"Sí",N2615="No aplica"),0,'Catàleg GRAE'!D107)</f>
        <v>1</v>
      </c>
      <c r="I2615" s="20"/>
      <c r="J2615" s="20"/>
      <c r="K2615" s="20"/>
      <c r="L2615" s="21"/>
      <c r="M2615" s="21"/>
      <c r="N2615" s="20"/>
      <c r="O2615" s="20"/>
      <c r="P2615" s="19" t="str">
        <f aca="false">IF(I2615="","",I2615-H2615)</f>
        <v/>
      </c>
      <c r="Q2615" s="19" t="str">
        <f aca="true">IF(B2615="","",IF(N2615="No aplica","No aplica",IF(I2615="","Pendent",IF(N2615="Per substituir","Substituir",IF(OR(N2615="No localitzat",N2615="No lliurat"),"Reposar",IF(I2615&lt;H2615,"Reposar",IF(I2615&gt;H2615,"Revisar excedent",IF(AND(G2615="Sí",M2615&lt;&gt;"",M2615&lt;TODAY()),"EPI caducat",IF(AND(G2615="Sí",M2615&lt;&gt;"",M2615&lt;=TODAY()+90),"EPI caduca ≤90 dies",IF(OR(N2615="Deteriorat usable",N2615="Revisió necessària"),"Revisar","OK"))))))))))</f>
      </c>
      <c r="R2615" s="20"/>
    </row>
    <row r="2616" customFormat="false" ht="15" hidden="false" customHeight="false" outlineLevel="0" collapsed="false">
      <c r="A2616" s="19" t="n">
        <v>24</v>
      </c>
      <c r="B2616" s="19" t="n">
        <f aca="false">IFERROR(VLOOKUP(A2616,Personal!$A$6:$F$112,2,FALSE()),"")</f>
        <v>0</v>
      </c>
      <c r="C2616" s="19" t="str">
        <f aca="false">IFERROR(VLOOKUP(A2616,Personal!$A$6:$F$112,3,FALSE()),"")</f>
        <v>Olot</v>
      </c>
      <c r="D2616" s="19" t="s">
        <v>177</v>
      </c>
      <c r="E2616" s="19" t="s">
        <v>251</v>
      </c>
      <c r="F2616" s="19" t="s">
        <v>252</v>
      </c>
      <c r="G2616" s="19" t="s">
        <v>272</v>
      </c>
      <c r="H2616" s="19" t="n">
        <f aca="false">IF(OR(VLOOKUP(A2616,Personal!$A$6:$F$112,5,FALSE())&lt;&gt;"Sí",N2616="No aplica"),0,'Catàleg GRAE'!D108)</f>
        <v>1</v>
      </c>
      <c r="I2616" s="20"/>
      <c r="J2616" s="20"/>
      <c r="K2616" s="20"/>
      <c r="L2616" s="21"/>
      <c r="M2616" s="21"/>
      <c r="N2616" s="20"/>
      <c r="O2616" s="20"/>
      <c r="P2616" s="19" t="str">
        <f aca="false">IF(I2616="","",I2616-H2616)</f>
        <v/>
      </c>
      <c r="Q2616" s="19" t="str">
        <f aca="true">IF(B2616="","",IF(N2616="No aplica","No aplica",IF(I2616="","Pendent",IF(N2616="Per substituir","Substituir",IF(OR(N2616="No localitzat",N2616="No lliurat"),"Reposar",IF(I2616&lt;H2616,"Reposar",IF(I2616&gt;H2616,"Revisar excedent",IF(AND(G2616="Sí",M2616&lt;&gt;"",M2616&lt;TODAY()),"EPI caducat",IF(AND(G2616="Sí",M2616&lt;&gt;"",M2616&lt;=TODAY()+90),"EPI caduca ≤90 dies",IF(OR(N2616="Deteriorat usable",N2616="Revisió necessària"),"Revisar","OK"))))))))))</f>
      </c>
      <c r="R2616" s="20"/>
    </row>
    <row r="2617" customFormat="false" ht="15" hidden="false" customHeight="false" outlineLevel="0" collapsed="false">
      <c r="A2617" s="19" t="n">
        <v>24</v>
      </c>
      <c r="B2617" s="19" t="n">
        <f aca="false">IFERROR(VLOOKUP(A2617,Personal!$A$6:$F$112,2,FALSE()),"")</f>
        <v>0</v>
      </c>
      <c r="C2617" s="19" t="str">
        <f aca="false">IFERROR(VLOOKUP(A2617,Personal!$A$6:$F$112,3,FALSE()),"")</f>
        <v>Olot</v>
      </c>
      <c r="D2617" s="19" t="s">
        <v>125</v>
      </c>
      <c r="E2617" s="19" t="s">
        <v>253</v>
      </c>
      <c r="F2617" s="19" t="s">
        <v>254</v>
      </c>
      <c r="G2617" s="19" t="s">
        <v>272</v>
      </c>
      <c r="H2617" s="19" t="n">
        <f aca="false">IF(OR(VLOOKUP(A2617,Personal!$A$6:$F$112,5,FALSE())&lt;&gt;"Sí",N2617="No aplica"),0,'Catàleg GRAE'!D109)</f>
        <v>1</v>
      </c>
      <c r="I2617" s="20"/>
      <c r="J2617" s="20"/>
      <c r="K2617" s="20"/>
      <c r="L2617" s="21"/>
      <c r="M2617" s="21"/>
      <c r="N2617" s="20"/>
      <c r="O2617" s="20"/>
      <c r="P2617" s="19" t="str">
        <f aca="false">IF(I2617="","",I2617-H2617)</f>
        <v/>
      </c>
      <c r="Q2617" s="19" t="str">
        <f aca="true">IF(B2617="","",IF(N2617="No aplica","No aplica",IF(I2617="","Pendent",IF(N2617="Per substituir","Substituir",IF(OR(N2617="No localitzat",N2617="No lliurat"),"Reposar",IF(I2617&lt;H2617,"Reposar",IF(I2617&gt;H2617,"Revisar excedent",IF(AND(G2617="Sí",M2617&lt;&gt;"",M2617&lt;TODAY()),"EPI caducat",IF(AND(G2617="Sí",M2617&lt;&gt;"",M2617&lt;=TODAY()+90),"EPI caduca ≤90 dies",IF(OR(N2617="Deteriorat usable",N2617="Revisió necessària"),"Revisar","OK"))))))))))</f>
      </c>
      <c r="R2617" s="20"/>
    </row>
    <row r="2618" customFormat="false" ht="15" hidden="false" customHeight="false" outlineLevel="0" collapsed="false">
      <c r="A2618" s="19" t="n">
        <v>24</v>
      </c>
      <c r="B2618" s="19" t="n">
        <f aca="false">IFERROR(VLOOKUP(A2618,Personal!$A$6:$F$112,2,FALSE()),"")</f>
        <v>0</v>
      </c>
      <c r="C2618" s="19" t="str">
        <f aca="false">IFERROR(VLOOKUP(A2618,Personal!$A$6:$F$112,3,FALSE()),"")</f>
        <v>Olot</v>
      </c>
      <c r="D2618" s="19" t="s">
        <v>177</v>
      </c>
      <c r="E2618" s="19" t="s">
        <v>255</v>
      </c>
      <c r="F2618" s="19" t="s">
        <v>256</v>
      </c>
      <c r="G2618" s="19" t="s">
        <v>272</v>
      </c>
      <c r="H2618" s="19" t="n">
        <f aca="false">IF(OR(VLOOKUP(A2618,Personal!$A$6:$F$112,5,FALSE())&lt;&gt;"Sí",N2618="No aplica"),0,'Catàleg GRAE'!D110)</f>
        <v>1</v>
      </c>
      <c r="I2618" s="20"/>
      <c r="J2618" s="20"/>
      <c r="K2618" s="20"/>
      <c r="L2618" s="21"/>
      <c r="M2618" s="21"/>
      <c r="N2618" s="20"/>
      <c r="O2618" s="20"/>
      <c r="P2618" s="19" t="str">
        <f aca="false">IF(I2618="","",I2618-H2618)</f>
        <v/>
      </c>
      <c r="Q2618" s="19" t="str">
        <f aca="true">IF(B2618="","",IF(N2618="No aplica","No aplica",IF(I2618="","Pendent",IF(N2618="Per substituir","Substituir",IF(OR(N2618="No localitzat",N2618="No lliurat"),"Reposar",IF(I2618&lt;H2618,"Reposar",IF(I2618&gt;H2618,"Revisar excedent",IF(AND(G2618="Sí",M2618&lt;&gt;"",M2618&lt;TODAY()),"EPI caducat",IF(AND(G2618="Sí",M2618&lt;&gt;"",M2618&lt;=TODAY()+90),"EPI caduca ≤90 dies",IF(OR(N2618="Deteriorat usable",N2618="Revisió necessària"),"Revisar","OK"))))))))))</f>
      </c>
      <c r="R2618" s="20"/>
    </row>
    <row r="2619" customFormat="false" ht="15" hidden="false" customHeight="false" outlineLevel="0" collapsed="false">
      <c r="A2619" s="19" t="n">
        <v>24</v>
      </c>
      <c r="B2619" s="19" t="n">
        <f aca="false">IFERROR(VLOOKUP(A2619,Personal!$A$6:$F$112,2,FALSE()),"")</f>
        <v>0</v>
      </c>
      <c r="C2619" s="19" t="str">
        <f aca="false">IFERROR(VLOOKUP(A2619,Personal!$A$6:$F$112,3,FALSE()),"")</f>
        <v>Olot</v>
      </c>
      <c r="D2619" s="19" t="s">
        <v>142</v>
      </c>
      <c r="E2619" s="19" t="s">
        <v>257</v>
      </c>
      <c r="F2619" s="19" t="s">
        <v>258</v>
      </c>
      <c r="G2619" s="19" t="s">
        <v>291</v>
      </c>
      <c r="H2619" s="19" t="n">
        <f aca="false">IF(OR(VLOOKUP(A2619,Personal!$A$6:$F$112,5,FALSE())&lt;&gt;"Sí",N2619="No aplica"),0,'Catàleg GRAE'!D111)</f>
        <v>1</v>
      </c>
      <c r="I2619" s="20"/>
      <c r="J2619" s="20"/>
      <c r="K2619" s="20"/>
      <c r="L2619" s="21"/>
      <c r="M2619" s="21"/>
      <c r="N2619" s="20"/>
      <c r="O2619" s="20"/>
      <c r="P2619" s="19" t="str">
        <f aca="false">IF(I2619="","",I2619-H2619)</f>
        <v/>
      </c>
      <c r="Q2619" s="19" t="str">
        <f aca="true">IF(B2619="","",IF(N2619="No aplica","No aplica",IF(I2619="","Pendent",IF(N2619="Per substituir","Substituir",IF(OR(N2619="No localitzat",N2619="No lliurat"),"Reposar",IF(I2619&lt;H2619,"Reposar",IF(I2619&gt;H2619,"Revisar excedent",IF(AND(G2619="Sí",M2619&lt;&gt;"",M2619&lt;TODAY()),"EPI caducat",IF(AND(G2619="Sí",M2619&lt;&gt;"",M2619&lt;=TODAY()+90),"EPI caduca ≤90 dies",IF(OR(N2619="Deteriorat usable",N2619="Revisió necessària"),"Revisar","OK"))))))))))</f>
      </c>
      <c r="R2619" s="20"/>
    </row>
    <row r="2620" customFormat="false" ht="15" hidden="false" customHeight="false" outlineLevel="0" collapsed="false">
      <c r="A2620" s="19" t="n">
        <v>24</v>
      </c>
      <c r="B2620" s="19" t="n">
        <f aca="false">IFERROR(VLOOKUP(A2620,Personal!$A$6:$F$112,2,FALSE()),"")</f>
        <v>0</v>
      </c>
      <c r="C2620" s="19" t="str">
        <f aca="false">IFERROR(VLOOKUP(A2620,Personal!$A$6:$F$112,3,FALSE()),"")</f>
        <v>Olot</v>
      </c>
      <c r="D2620" s="19" t="s">
        <v>112</v>
      </c>
      <c r="E2620" s="19" t="s">
        <v>259</v>
      </c>
      <c r="F2620" s="19" t="s">
        <v>260</v>
      </c>
      <c r="G2620" s="19" t="s">
        <v>291</v>
      </c>
      <c r="H2620" s="19" t="n">
        <f aca="false">IF(OR(VLOOKUP(A2620,Personal!$A$6:$F$112,5,FALSE())&lt;&gt;"Sí",N2620="No aplica"),0,'Catàleg GRAE'!D112)</f>
        <v>1</v>
      </c>
      <c r="I2620" s="20"/>
      <c r="J2620" s="20"/>
      <c r="K2620" s="20"/>
      <c r="L2620" s="21"/>
      <c r="M2620" s="21"/>
      <c r="N2620" s="20"/>
      <c r="O2620" s="20"/>
      <c r="P2620" s="19" t="str">
        <f aca="false">IF(I2620="","",I2620-H2620)</f>
        <v/>
      </c>
      <c r="Q2620" s="19" t="str">
        <f aca="true">IF(B2620="","",IF(N2620="No aplica","No aplica",IF(I2620="","Pendent",IF(N2620="Per substituir","Substituir",IF(OR(N2620="No localitzat",N2620="No lliurat"),"Reposar",IF(I2620&lt;H2620,"Reposar",IF(I2620&gt;H2620,"Revisar excedent",IF(AND(G2620="Sí",M2620&lt;&gt;"",M2620&lt;TODAY()),"EPI caducat",IF(AND(G2620="Sí",M2620&lt;&gt;"",M2620&lt;=TODAY()+90),"EPI caduca ≤90 dies",IF(OR(N2620="Deteriorat usable",N2620="Revisió necessària"),"Revisar","OK"))))))))))</f>
      </c>
      <c r="R2620" s="20"/>
    </row>
    <row r="2621" customFormat="false" ht="15" hidden="false" customHeight="false" outlineLevel="0" collapsed="false">
      <c r="A2621" s="19" t="n">
        <v>24</v>
      </c>
      <c r="B2621" s="19" t="n">
        <f aca="false">IFERROR(VLOOKUP(A2621,Personal!$A$6:$F$112,2,FALSE()),"")</f>
        <v>0</v>
      </c>
      <c r="C2621" s="19" t="str">
        <f aca="false">IFERROR(VLOOKUP(A2621,Personal!$A$6:$F$112,3,FALSE()),"")</f>
        <v>Olot</v>
      </c>
      <c r="D2621" s="19" t="s">
        <v>261</v>
      </c>
      <c r="E2621" s="19" t="s">
        <v>262</v>
      </c>
      <c r="F2621" s="19" t="s">
        <v>263</v>
      </c>
      <c r="G2621" s="19" t="s">
        <v>291</v>
      </c>
      <c r="H2621" s="19" t="n">
        <f aca="false">IF(OR(VLOOKUP(A2621,Personal!$A$6:$F$112,5,FALSE())&lt;&gt;"Sí",N2621="No aplica"),0,'Catàleg GRAE'!D113)</f>
        <v>1</v>
      </c>
      <c r="I2621" s="20"/>
      <c r="J2621" s="20"/>
      <c r="K2621" s="20"/>
      <c r="L2621" s="21"/>
      <c r="M2621" s="21"/>
      <c r="N2621" s="20"/>
      <c r="O2621" s="20"/>
      <c r="P2621" s="19" t="str">
        <f aca="false">IF(I2621="","",I2621-H2621)</f>
        <v/>
      </c>
      <c r="Q2621" s="19" t="str">
        <f aca="true">IF(B2621="","",IF(N2621="No aplica","No aplica",IF(I2621="","Pendent",IF(N2621="Per substituir","Substituir",IF(OR(N2621="No localitzat",N2621="No lliurat"),"Reposar",IF(I2621&lt;H2621,"Reposar",IF(I2621&gt;H2621,"Revisar excedent",IF(AND(G2621="Sí",M2621&lt;&gt;"",M2621&lt;TODAY()),"EPI caducat",IF(AND(G2621="Sí",M2621&lt;&gt;"",M2621&lt;=TODAY()+90),"EPI caduca ≤90 dies",IF(OR(N2621="Deteriorat usable",N2621="Revisió necessària"),"Revisar","OK"))))))))))</f>
      </c>
      <c r="R2621" s="20"/>
    </row>
    <row r="2622" customFormat="false" ht="15" hidden="false" customHeight="false" outlineLevel="0" collapsed="false">
      <c r="A2622" s="19" t="n">
        <v>25</v>
      </c>
      <c r="B2622" s="19" t="n">
        <f aca="false">IFERROR(VLOOKUP(A2622,Personal!$A$6:$F$112,2,FALSE()),"")</f>
        <v>0</v>
      </c>
      <c r="C2622" s="19" t="str">
        <f aca="false">IFERROR(VLOOKUP(A2622,Personal!$A$6:$F$112,3,FALSE()),"")</f>
        <v>La Seu d’Urgell</v>
      </c>
      <c r="D2622" s="19" t="s">
        <v>26</v>
      </c>
      <c r="E2622" s="19" t="s">
        <v>27</v>
      </c>
      <c r="F2622" s="19" t="s">
        <v>28</v>
      </c>
      <c r="G2622" s="19" t="s">
        <v>291</v>
      </c>
      <c r="H2622" s="19" t="n">
        <f aca="false">IF(OR(VLOOKUP(A2622,Personal!$A$6:$F$112,5,FALSE())&lt;&gt;"Sí",N2622="No aplica"),0,'Catàleg GRAE'!D5)</f>
        <v>1</v>
      </c>
      <c r="I2622" s="20"/>
      <c r="J2622" s="20"/>
      <c r="K2622" s="20"/>
      <c r="L2622" s="21"/>
      <c r="M2622" s="21"/>
      <c r="N2622" s="20"/>
      <c r="O2622" s="20"/>
      <c r="P2622" s="19" t="str">
        <f aca="false">IF(I2622="","",I2622-H2622)</f>
        <v/>
      </c>
      <c r="Q2622" s="19" t="str">
        <f aca="true">IF(B2622="","",IF(N2622="No aplica","No aplica",IF(I2622="","Pendent",IF(N2622="Per substituir","Substituir",IF(OR(N2622="No localitzat",N2622="No lliurat"),"Reposar",IF(I2622&lt;H2622,"Reposar",IF(I2622&gt;H2622,"Revisar excedent",IF(AND(G2622="Sí",M2622&lt;&gt;"",M2622&lt;TODAY()),"EPI caducat",IF(AND(G2622="Sí",M2622&lt;&gt;"",M2622&lt;=TODAY()+90),"EPI caduca ≤90 dies",IF(OR(N2622="Deteriorat usable",N2622="Revisió necessària"),"Revisar","OK"))))))))))</f>
      </c>
      <c r="R2622" s="20"/>
    </row>
    <row r="2623" customFormat="false" ht="15" hidden="false" customHeight="false" outlineLevel="0" collapsed="false">
      <c r="A2623" s="19" t="n">
        <v>25</v>
      </c>
      <c r="B2623" s="19" t="n">
        <f aca="false">IFERROR(VLOOKUP(A2623,Personal!$A$6:$F$112,2,FALSE()),"")</f>
        <v>0</v>
      </c>
      <c r="C2623" s="19" t="str">
        <f aca="false">IFERROR(VLOOKUP(A2623,Personal!$A$6:$F$112,3,FALSE()),"")</f>
        <v>La Seu d’Urgell</v>
      </c>
      <c r="D2623" s="19" t="s">
        <v>26</v>
      </c>
      <c r="E2623" s="19" t="s">
        <v>27</v>
      </c>
      <c r="F2623" s="19" t="s">
        <v>30</v>
      </c>
      <c r="G2623" s="19" t="s">
        <v>291</v>
      </c>
      <c r="H2623" s="19" t="n">
        <f aca="false">IF(OR(VLOOKUP(A2623,Personal!$A$6:$F$112,5,FALSE())&lt;&gt;"Sí",N2623="No aplica"),0,'Catàleg GRAE'!D6)</f>
        <v>1</v>
      </c>
      <c r="I2623" s="20"/>
      <c r="J2623" s="20"/>
      <c r="K2623" s="20"/>
      <c r="L2623" s="21"/>
      <c r="M2623" s="21"/>
      <c r="N2623" s="20"/>
      <c r="O2623" s="20"/>
      <c r="P2623" s="19" t="str">
        <f aca="false">IF(I2623="","",I2623-H2623)</f>
        <v/>
      </c>
      <c r="Q2623" s="19" t="str">
        <f aca="true">IF(B2623="","",IF(N2623="No aplica","No aplica",IF(I2623="","Pendent",IF(N2623="Per substituir","Substituir",IF(OR(N2623="No localitzat",N2623="No lliurat"),"Reposar",IF(I2623&lt;H2623,"Reposar",IF(I2623&gt;H2623,"Revisar excedent",IF(AND(G2623="Sí",M2623&lt;&gt;"",M2623&lt;TODAY()),"EPI caducat",IF(AND(G2623="Sí",M2623&lt;&gt;"",M2623&lt;=TODAY()+90),"EPI caduca ≤90 dies",IF(OR(N2623="Deteriorat usable",N2623="Revisió necessària"),"Revisar","OK"))))))))))</f>
      </c>
      <c r="R2623" s="20"/>
    </row>
    <row r="2624" customFormat="false" ht="15" hidden="false" customHeight="false" outlineLevel="0" collapsed="false">
      <c r="A2624" s="19" t="n">
        <v>25</v>
      </c>
      <c r="B2624" s="19" t="n">
        <f aca="false">IFERROR(VLOOKUP(A2624,Personal!$A$6:$F$112,2,FALSE()),"")</f>
        <v>0</v>
      </c>
      <c r="C2624" s="19" t="str">
        <f aca="false">IFERROR(VLOOKUP(A2624,Personal!$A$6:$F$112,3,FALSE()),"")</f>
        <v>La Seu d’Urgell</v>
      </c>
      <c r="D2624" s="19" t="s">
        <v>26</v>
      </c>
      <c r="E2624" s="19" t="s">
        <v>31</v>
      </c>
      <c r="F2624" s="19" t="s">
        <v>32</v>
      </c>
      <c r="G2624" s="19" t="s">
        <v>272</v>
      </c>
      <c r="H2624" s="19" t="n">
        <f aca="false">IF(OR(VLOOKUP(A2624,Personal!$A$6:$F$112,5,FALSE())&lt;&gt;"Sí",N2624="No aplica"),0,'Catàleg GRAE'!D7)</f>
        <v>1</v>
      </c>
      <c r="I2624" s="20"/>
      <c r="J2624" s="20"/>
      <c r="K2624" s="20"/>
      <c r="L2624" s="21"/>
      <c r="M2624" s="21"/>
      <c r="N2624" s="20"/>
      <c r="O2624" s="20"/>
      <c r="P2624" s="19" t="str">
        <f aca="false">IF(I2624="","",I2624-H2624)</f>
        <v/>
      </c>
      <c r="Q2624" s="19" t="str">
        <f aca="true">IF(B2624="","",IF(N2624="No aplica","No aplica",IF(I2624="","Pendent",IF(N2624="Per substituir","Substituir",IF(OR(N2624="No localitzat",N2624="No lliurat"),"Reposar",IF(I2624&lt;H2624,"Reposar",IF(I2624&gt;H2624,"Revisar excedent",IF(AND(G2624="Sí",M2624&lt;&gt;"",M2624&lt;TODAY()),"EPI caducat",IF(AND(G2624="Sí",M2624&lt;&gt;"",M2624&lt;=TODAY()+90),"EPI caduca ≤90 dies",IF(OR(N2624="Deteriorat usable",N2624="Revisió necessària"),"Revisar","OK"))))))))))</f>
      </c>
      <c r="R2624" s="20"/>
    </row>
    <row r="2625" customFormat="false" ht="15" hidden="false" customHeight="false" outlineLevel="0" collapsed="false">
      <c r="A2625" s="19" t="n">
        <v>25</v>
      </c>
      <c r="B2625" s="19" t="n">
        <f aca="false">IFERROR(VLOOKUP(A2625,Personal!$A$6:$F$112,2,FALSE()),"")</f>
        <v>0</v>
      </c>
      <c r="C2625" s="19" t="str">
        <f aca="false">IFERROR(VLOOKUP(A2625,Personal!$A$6:$F$112,3,FALSE()),"")</f>
        <v>La Seu d’Urgell</v>
      </c>
      <c r="D2625" s="19" t="s">
        <v>26</v>
      </c>
      <c r="E2625" s="19" t="s">
        <v>33</v>
      </c>
      <c r="F2625" s="19" t="s">
        <v>34</v>
      </c>
      <c r="G2625" s="19" t="s">
        <v>291</v>
      </c>
      <c r="H2625" s="19" t="n">
        <f aca="false">IF(OR(VLOOKUP(A2625,Personal!$A$6:$F$112,5,FALSE())&lt;&gt;"Sí",N2625="No aplica"),0,'Catàleg GRAE'!D8)</f>
        <v>2</v>
      </c>
      <c r="I2625" s="20"/>
      <c r="J2625" s="20"/>
      <c r="K2625" s="20"/>
      <c r="L2625" s="21"/>
      <c r="M2625" s="21"/>
      <c r="N2625" s="20"/>
      <c r="O2625" s="20"/>
      <c r="P2625" s="19" t="str">
        <f aca="false">IF(I2625="","",I2625-H2625)</f>
        <v/>
      </c>
      <c r="Q2625" s="19" t="str">
        <f aca="true">IF(B2625="","",IF(N2625="No aplica","No aplica",IF(I2625="","Pendent",IF(N2625="Per substituir","Substituir",IF(OR(N2625="No localitzat",N2625="No lliurat"),"Reposar",IF(I2625&lt;H2625,"Reposar",IF(I2625&gt;H2625,"Revisar excedent",IF(AND(G2625="Sí",M2625&lt;&gt;"",M2625&lt;TODAY()),"EPI caducat",IF(AND(G2625="Sí",M2625&lt;&gt;"",M2625&lt;=TODAY()+90),"EPI caduca ≤90 dies",IF(OR(N2625="Deteriorat usable",N2625="Revisió necessària"),"Revisar","OK"))))))))))</f>
      </c>
      <c r="R2625" s="20"/>
    </row>
    <row r="2626" customFormat="false" ht="15" hidden="false" customHeight="false" outlineLevel="0" collapsed="false">
      <c r="A2626" s="19" t="n">
        <v>25</v>
      </c>
      <c r="B2626" s="19" t="n">
        <f aca="false">IFERROR(VLOOKUP(A2626,Personal!$A$6:$F$112,2,FALSE()),"")</f>
        <v>0</v>
      </c>
      <c r="C2626" s="19" t="str">
        <f aca="false">IFERROR(VLOOKUP(A2626,Personal!$A$6:$F$112,3,FALSE()),"")</f>
        <v>La Seu d’Urgell</v>
      </c>
      <c r="D2626" s="19" t="s">
        <v>26</v>
      </c>
      <c r="E2626" s="19" t="s">
        <v>35</v>
      </c>
      <c r="F2626" s="19" t="s">
        <v>36</v>
      </c>
      <c r="G2626" s="19" t="s">
        <v>291</v>
      </c>
      <c r="H2626" s="19" t="n">
        <f aca="false">IF(OR(VLOOKUP(A2626,Personal!$A$6:$F$112,5,FALSE())&lt;&gt;"Sí",N2626="No aplica"),0,'Catàleg GRAE'!D9)</f>
        <v>1</v>
      </c>
      <c r="I2626" s="20"/>
      <c r="J2626" s="20"/>
      <c r="K2626" s="20"/>
      <c r="L2626" s="21"/>
      <c r="M2626" s="21"/>
      <c r="N2626" s="20"/>
      <c r="O2626" s="20"/>
      <c r="P2626" s="19" t="str">
        <f aca="false">IF(I2626="","",I2626-H2626)</f>
        <v/>
      </c>
      <c r="Q2626" s="19" t="str">
        <f aca="true">IF(B2626="","",IF(N2626="No aplica","No aplica",IF(I2626="","Pendent",IF(N2626="Per substituir","Substituir",IF(OR(N2626="No localitzat",N2626="No lliurat"),"Reposar",IF(I2626&lt;H2626,"Reposar",IF(I2626&gt;H2626,"Revisar excedent",IF(AND(G2626="Sí",M2626&lt;&gt;"",M2626&lt;TODAY()),"EPI caducat",IF(AND(G2626="Sí",M2626&lt;&gt;"",M2626&lt;=TODAY()+90),"EPI caduca ≤90 dies",IF(OR(N2626="Deteriorat usable",N2626="Revisió necessària"),"Revisar","OK"))))))))))</f>
      </c>
      <c r="R2626" s="20"/>
    </row>
    <row r="2627" customFormat="false" ht="15" hidden="false" customHeight="false" outlineLevel="0" collapsed="false">
      <c r="A2627" s="19" t="n">
        <v>25</v>
      </c>
      <c r="B2627" s="19" t="n">
        <f aca="false">IFERROR(VLOOKUP(A2627,Personal!$A$6:$F$112,2,FALSE()),"")</f>
        <v>0</v>
      </c>
      <c r="C2627" s="19" t="str">
        <f aca="false">IFERROR(VLOOKUP(A2627,Personal!$A$6:$F$112,3,FALSE()),"")</f>
        <v>La Seu d’Urgell</v>
      </c>
      <c r="D2627" s="19" t="s">
        <v>37</v>
      </c>
      <c r="E2627" s="19" t="s">
        <v>38</v>
      </c>
      <c r="F2627" s="19" t="s">
        <v>39</v>
      </c>
      <c r="G2627" s="19" t="s">
        <v>291</v>
      </c>
      <c r="H2627" s="19" t="n">
        <f aca="false">IF(OR(VLOOKUP(A2627,Personal!$A$6:$F$112,5,FALSE())&lt;&gt;"Sí",N2627="No aplica"),0,'Catàleg GRAE'!D10)</f>
        <v>1</v>
      </c>
      <c r="I2627" s="20"/>
      <c r="J2627" s="20"/>
      <c r="K2627" s="20"/>
      <c r="L2627" s="21"/>
      <c r="M2627" s="21"/>
      <c r="N2627" s="20"/>
      <c r="O2627" s="20"/>
      <c r="P2627" s="19" t="str">
        <f aca="false">IF(I2627="","",I2627-H2627)</f>
        <v/>
      </c>
      <c r="Q2627" s="19" t="str">
        <f aca="true">IF(B2627="","",IF(N2627="No aplica","No aplica",IF(I2627="","Pendent",IF(N2627="Per substituir","Substituir",IF(OR(N2627="No localitzat",N2627="No lliurat"),"Reposar",IF(I2627&lt;H2627,"Reposar",IF(I2627&gt;H2627,"Revisar excedent",IF(AND(G2627="Sí",M2627&lt;&gt;"",M2627&lt;TODAY()),"EPI caducat",IF(AND(G2627="Sí",M2627&lt;&gt;"",M2627&lt;=TODAY()+90),"EPI caduca ≤90 dies",IF(OR(N2627="Deteriorat usable",N2627="Revisió necessària"),"Revisar","OK"))))))))))</f>
      </c>
      <c r="R2627" s="20"/>
    </row>
    <row r="2628" customFormat="false" ht="15" hidden="false" customHeight="false" outlineLevel="0" collapsed="false">
      <c r="A2628" s="19" t="n">
        <v>25</v>
      </c>
      <c r="B2628" s="19" t="n">
        <f aca="false">IFERROR(VLOOKUP(A2628,Personal!$A$6:$F$112,2,FALSE()),"")</f>
        <v>0</v>
      </c>
      <c r="C2628" s="19" t="str">
        <f aca="false">IFERROR(VLOOKUP(A2628,Personal!$A$6:$F$112,3,FALSE()),"")</f>
        <v>La Seu d’Urgell</v>
      </c>
      <c r="D2628" s="19" t="s">
        <v>40</v>
      </c>
      <c r="E2628" s="19" t="s">
        <v>41</v>
      </c>
      <c r="F2628" s="19" t="s">
        <v>42</v>
      </c>
      <c r="G2628" s="19" t="s">
        <v>272</v>
      </c>
      <c r="H2628" s="19" t="n">
        <f aca="false">IF(OR(VLOOKUP(A2628,Personal!$A$6:$F$112,5,FALSE())&lt;&gt;"Sí",N2628="No aplica"),0,'Catàleg GRAE'!D11)</f>
        <v>1</v>
      </c>
      <c r="I2628" s="20"/>
      <c r="J2628" s="20"/>
      <c r="K2628" s="20"/>
      <c r="L2628" s="21"/>
      <c r="M2628" s="21"/>
      <c r="N2628" s="20"/>
      <c r="O2628" s="20"/>
      <c r="P2628" s="19" t="str">
        <f aca="false">IF(I2628="","",I2628-H2628)</f>
        <v/>
      </c>
      <c r="Q2628" s="19" t="str">
        <f aca="true">IF(B2628="","",IF(N2628="No aplica","No aplica",IF(I2628="","Pendent",IF(N2628="Per substituir","Substituir",IF(OR(N2628="No localitzat",N2628="No lliurat"),"Reposar",IF(I2628&lt;H2628,"Reposar",IF(I2628&gt;H2628,"Revisar excedent",IF(AND(G2628="Sí",M2628&lt;&gt;"",M2628&lt;TODAY()),"EPI caducat",IF(AND(G2628="Sí",M2628&lt;&gt;"",M2628&lt;=TODAY()+90),"EPI caduca ≤90 dies",IF(OR(N2628="Deteriorat usable",N2628="Revisió necessària"),"Revisar","OK"))))))))))</f>
      </c>
      <c r="R2628" s="20"/>
    </row>
    <row r="2629" customFormat="false" ht="15" hidden="false" customHeight="false" outlineLevel="0" collapsed="false">
      <c r="A2629" s="19" t="n">
        <v>25</v>
      </c>
      <c r="B2629" s="19" t="n">
        <f aca="false">IFERROR(VLOOKUP(A2629,Personal!$A$6:$F$112,2,FALSE()),"")</f>
        <v>0</v>
      </c>
      <c r="C2629" s="19" t="str">
        <f aca="false">IFERROR(VLOOKUP(A2629,Personal!$A$6:$F$112,3,FALSE()),"")</f>
        <v>La Seu d’Urgell</v>
      </c>
      <c r="D2629" s="19" t="s">
        <v>40</v>
      </c>
      <c r="E2629" s="19" t="s">
        <v>43</v>
      </c>
      <c r="F2629" s="19" t="s">
        <v>44</v>
      </c>
      <c r="G2629" s="19" t="s">
        <v>272</v>
      </c>
      <c r="H2629" s="19" t="n">
        <f aca="false">IF(OR(VLOOKUP(A2629,Personal!$A$6:$F$112,5,FALSE())&lt;&gt;"Sí",N2629="No aplica"),0,'Catàleg GRAE'!D12)</f>
        <v>1</v>
      </c>
      <c r="I2629" s="20"/>
      <c r="J2629" s="20"/>
      <c r="K2629" s="20"/>
      <c r="L2629" s="21"/>
      <c r="M2629" s="21"/>
      <c r="N2629" s="20"/>
      <c r="O2629" s="20"/>
      <c r="P2629" s="19" t="str">
        <f aca="false">IF(I2629="","",I2629-H2629)</f>
        <v/>
      </c>
      <c r="Q2629" s="19" t="str">
        <f aca="true">IF(B2629="","",IF(N2629="No aplica","No aplica",IF(I2629="","Pendent",IF(N2629="Per substituir","Substituir",IF(OR(N2629="No localitzat",N2629="No lliurat"),"Reposar",IF(I2629&lt;H2629,"Reposar",IF(I2629&gt;H2629,"Revisar excedent",IF(AND(G2629="Sí",M2629&lt;&gt;"",M2629&lt;TODAY()),"EPI caducat",IF(AND(G2629="Sí",M2629&lt;&gt;"",M2629&lt;=TODAY()+90),"EPI caduca ≤90 dies",IF(OR(N2629="Deteriorat usable",N2629="Revisió necessària"),"Revisar","OK"))))))))))</f>
      </c>
      <c r="R2629" s="20"/>
    </row>
    <row r="2630" customFormat="false" ht="15" hidden="false" customHeight="false" outlineLevel="0" collapsed="false">
      <c r="A2630" s="19" t="n">
        <v>25</v>
      </c>
      <c r="B2630" s="19" t="n">
        <f aca="false">IFERROR(VLOOKUP(A2630,Personal!$A$6:$F$112,2,FALSE()),"")</f>
        <v>0</v>
      </c>
      <c r="C2630" s="19" t="str">
        <f aca="false">IFERROR(VLOOKUP(A2630,Personal!$A$6:$F$112,3,FALSE()),"")</f>
        <v>La Seu d’Urgell</v>
      </c>
      <c r="D2630" s="19" t="s">
        <v>45</v>
      </c>
      <c r="E2630" s="19" t="s">
        <v>46</v>
      </c>
      <c r="F2630" s="19" t="s">
        <v>47</v>
      </c>
      <c r="G2630" s="19" t="s">
        <v>291</v>
      </c>
      <c r="H2630" s="19" t="n">
        <f aca="false">IF(OR(VLOOKUP(A2630,Personal!$A$6:$F$112,5,FALSE())&lt;&gt;"Sí",N2630="No aplica"),0,'Catàleg GRAE'!D13)</f>
        <v>1</v>
      </c>
      <c r="I2630" s="20"/>
      <c r="J2630" s="20"/>
      <c r="K2630" s="20"/>
      <c r="L2630" s="21"/>
      <c r="M2630" s="21"/>
      <c r="N2630" s="20"/>
      <c r="O2630" s="20"/>
      <c r="P2630" s="19" t="str">
        <f aca="false">IF(I2630="","",I2630-H2630)</f>
        <v/>
      </c>
      <c r="Q2630" s="19" t="str">
        <f aca="true">IF(B2630="","",IF(N2630="No aplica","No aplica",IF(I2630="","Pendent",IF(N2630="Per substituir","Substituir",IF(OR(N2630="No localitzat",N2630="No lliurat"),"Reposar",IF(I2630&lt;H2630,"Reposar",IF(I2630&gt;H2630,"Revisar excedent",IF(AND(G2630="Sí",M2630&lt;&gt;"",M2630&lt;TODAY()),"EPI caducat",IF(AND(G2630="Sí",M2630&lt;&gt;"",M2630&lt;=TODAY()+90),"EPI caduca ≤90 dies",IF(OR(N2630="Deteriorat usable",N2630="Revisió necessària"),"Revisar","OK"))))))))))</f>
      </c>
      <c r="R2630" s="20"/>
    </row>
    <row r="2631" customFormat="false" ht="15" hidden="false" customHeight="false" outlineLevel="0" collapsed="false">
      <c r="A2631" s="19" t="n">
        <v>25</v>
      </c>
      <c r="B2631" s="19" t="n">
        <f aca="false">IFERROR(VLOOKUP(A2631,Personal!$A$6:$F$112,2,FALSE()),"")</f>
        <v>0</v>
      </c>
      <c r="C2631" s="19" t="str">
        <f aca="false">IFERROR(VLOOKUP(A2631,Personal!$A$6:$F$112,3,FALSE()),"")</f>
        <v>La Seu d’Urgell</v>
      </c>
      <c r="D2631" s="19" t="s">
        <v>45</v>
      </c>
      <c r="E2631" s="19" t="s">
        <v>48</v>
      </c>
      <c r="F2631" s="19" t="s">
        <v>49</v>
      </c>
      <c r="G2631" s="19" t="s">
        <v>291</v>
      </c>
      <c r="H2631" s="19" t="n">
        <f aca="false">IF(OR(VLOOKUP(A2631,Personal!$A$6:$F$112,5,FALSE())&lt;&gt;"Sí",N2631="No aplica"),0,'Catàleg GRAE'!D14)</f>
        <v>1</v>
      </c>
      <c r="I2631" s="20"/>
      <c r="J2631" s="20"/>
      <c r="K2631" s="20"/>
      <c r="L2631" s="21"/>
      <c r="M2631" s="21"/>
      <c r="N2631" s="20"/>
      <c r="O2631" s="20"/>
      <c r="P2631" s="19" t="str">
        <f aca="false">IF(I2631="","",I2631-H2631)</f>
        <v/>
      </c>
      <c r="Q2631" s="19" t="str">
        <f aca="true">IF(B2631="","",IF(N2631="No aplica","No aplica",IF(I2631="","Pendent",IF(N2631="Per substituir","Substituir",IF(OR(N2631="No localitzat",N2631="No lliurat"),"Reposar",IF(I2631&lt;H2631,"Reposar",IF(I2631&gt;H2631,"Revisar excedent",IF(AND(G2631="Sí",M2631&lt;&gt;"",M2631&lt;TODAY()),"EPI caducat",IF(AND(G2631="Sí",M2631&lt;&gt;"",M2631&lt;=TODAY()+90),"EPI caduca ≤90 dies",IF(OR(N2631="Deteriorat usable",N2631="Revisió necessària"),"Revisar","OK"))))))))))</f>
      </c>
      <c r="R2631" s="20"/>
    </row>
    <row r="2632" customFormat="false" ht="15" hidden="false" customHeight="false" outlineLevel="0" collapsed="false">
      <c r="A2632" s="19" t="n">
        <v>25</v>
      </c>
      <c r="B2632" s="19" t="n">
        <f aca="false">IFERROR(VLOOKUP(A2632,Personal!$A$6:$F$112,2,FALSE()),"")</f>
        <v>0</v>
      </c>
      <c r="C2632" s="19" t="str">
        <f aca="false">IFERROR(VLOOKUP(A2632,Personal!$A$6:$F$112,3,FALSE()),"")</f>
        <v>La Seu d’Urgell</v>
      </c>
      <c r="D2632" s="19" t="s">
        <v>45</v>
      </c>
      <c r="E2632" s="19" t="s">
        <v>50</v>
      </c>
      <c r="F2632" s="19" t="s">
        <v>51</v>
      </c>
      <c r="G2632" s="19" t="s">
        <v>291</v>
      </c>
      <c r="H2632" s="19" t="n">
        <f aca="false">IF(OR(VLOOKUP(A2632,Personal!$A$6:$F$112,5,FALSE())&lt;&gt;"Sí",N2632="No aplica"),0,'Catàleg GRAE'!D15)</f>
        <v>1</v>
      </c>
      <c r="I2632" s="20"/>
      <c r="J2632" s="20"/>
      <c r="K2632" s="20"/>
      <c r="L2632" s="21"/>
      <c r="M2632" s="21"/>
      <c r="N2632" s="20"/>
      <c r="O2632" s="20"/>
      <c r="P2632" s="19" t="str">
        <f aca="false">IF(I2632="","",I2632-H2632)</f>
        <v/>
      </c>
      <c r="Q2632" s="19" t="str">
        <f aca="true">IF(B2632="","",IF(N2632="No aplica","No aplica",IF(I2632="","Pendent",IF(N2632="Per substituir","Substituir",IF(OR(N2632="No localitzat",N2632="No lliurat"),"Reposar",IF(I2632&lt;H2632,"Reposar",IF(I2632&gt;H2632,"Revisar excedent",IF(AND(G2632="Sí",M2632&lt;&gt;"",M2632&lt;TODAY()),"EPI caducat",IF(AND(G2632="Sí",M2632&lt;&gt;"",M2632&lt;=TODAY()+90),"EPI caduca ≤90 dies",IF(OR(N2632="Deteriorat usable",N2632="Revisió necessària"),"Revisar","OK"))))))))))</f>
      </c>
      <c r="R2632" s="20"/>
    </row>
    <row r="2633" customFormat="false" ht="15" hidden="false" customHeight="false" outlineLevel="0" collapsed="false">
      <c r="A2633" s="19" t="n">
        <v>25</v>
      </c>
      <c r="B2633" s="19" t="n">
        <f aca="false">IFERROR(VLOOKUP(A2633,Personal!$A$6:$F$112,2,FALSE()),"")</f>
        <v>0</v>
      </c>
      <c r="C2633" s="19" t="str">
        <f aca="false">IFERROR(VLOOKUP(A2633,Personal!$A$6:$F$112,3,FALSE()),"")</f>
        <v>La Seu d’Urgell</v>
      </c>
      <c r="D2633" s="19" t="s">
        <v>45</v>
      </c>
      <c r="E2633" s="19" t="s">
        <v>52</v>
      </c>
      <c r="F2633" s="19" t="s">
        <v>53</v>
      </c>
      <c r="G2633" s="19" t="s">
        <v>291</v>
      </c>
      <c r="H2633" s="19" t="n">
        <f aca="false">IF(OR(VLOOKUP(A2633,Personal!$A$6:$F$112,5,FALSE())&lt;&gt;"Sí",N2633="No aplica"),0,'Catàleg GRAE'!D16)</f>
        <v>1</v>
      </c>
      <c r="I2633" s="20"/>
      <c r="J2633" s="20"/>
      <c r="K2633" s="20"/>
      <c r="L2633" s="21"/>
      <c r="M2633" s="21"/>
      <c r="N2633" s="20"/>
      <c r="O2633" s="20"/>
      <c r="P2633" s="19" t="str">
        <f aca="false">IF(I2633="","",I2633-H2633)</f>
        <v/>
      </c>
      <c r="Q2633" s="19" t="str">
        <f aca="true">IF(B2633="","",IF(N2633="No aplica","No aplica",IF(I2633="","Pendent",IF(N2633="Per substituir","Substituir",IF(OR(N2633="No localitzat",N2633="No lliurat"),"Reposar",IF(I2633&lt;H2633,"Reposar",IF(I2633&gt;H2633,"Revisar excedent",IF(AND(G2633="Sí",M2633&lt;&gt;"",M2633&lt;TODAY()),"EPI caducat",IF(AND(G2633="Sí",M2633&lt;&gt;"",M2633&lt;=TODAY()+90),"EPI caduca ≤90 dies",IF(OR(N2633="Deteriorat usable",N2633="Revisió necessària"),"Revisar","OK"))))))))))</f>
      </c>
      <c r="R2633" s="20"/>
    </row>
    <row r="2634" customFormat="false" ht="15" hidden="false" customHeight="false" outlineLevel="0" collapsed="false">
      <c r="A2634" s="19" t="n">
        <v>25</v>
      </c>
      <c r="B2634" s="19" t="n">
        <f aca="false">IFERROR(VLOOKUP(A2634,Personal!$A$6:$F$112,2,FALSE()),"")</f>
        <v>0</v>
      </c>
      <c r="C2634" s="19" t="str">
        <f aca="false">IFERROR(VLOOKUP(A2634,Personal!$A$6:$F$112,3,FALSE()),"")</f>
        <v>La Seu d’Urgell</v>
      </c>
      <c r="D2634" s="19" t="s">
        <v>45</v>
      </c>
      <c r="E2634" s="19" t="s">
        <v>54</v>
      </c>
      <c r="F2634" s="19" t="s">
        <v>55</v>
      </c>
      <c r="G2634" s="19" t="s">
        <v>291</v>
      </c>
      <c r="H2634" s="19" t="n">
        <f aca="false">IF(OR(VLOOKUP(A2634,Personal!$A$6:$F$112,5,FALSE())&lt;&gt;"Sí",N2634="No aplica"),0,'Catàleg GRAE'!D17)</f>
        <v>1</v>
      </c>
      <c r="I2634" s="20"/>
      <c r="J2634" s="20"/>
      <c r="K2634" s="20"/>
      <c r="L2634" s="21"/>
      <c r="M2634" s="21"/>
      <c r="N2634" s="20"/>
      <c r="O2634" s="20"/>
      <c r="P2634" s="19" t="str">
        <f aca="false">IF(I2634="","",I2634-H2634)</f>
        <v/>
      </c>
      <c r="Q2634" s="19" t="str">
        <f aca="true">IF(B2634="","",IF(N2634="No aplica","No aplica",IF(I2634="","Pendent",IF(N2634="Per substituir","Substituir",IF(OR(N2634="No localitzat",N2634="No lliurat"),"Reposar",IF(I2634&lt;H2634,"Reposar",IF(I2634&gt;H2634,"Revisar excedent",IF(AND(G2634="Sí",M2634&lt;&gt;"",M2634&lt;TODAY()),"EPI caducat",IF(AND(G2634="Sí",M2634&lt;&gt;"",M2634&lt;=TODAY()+90),"EPI caduca ≤90 dies",IF(OR(N2634="Deteriorat usable",N2634="Revisió necessària"),"Revisar","OK"))))))))))</f>
      </c>
      <c r="R2634" s="20"/>
    </row>
    <row r="2635" customFormat="false" ht="15" hidden="false" customHeight="false" outlineLevel="0" collapsed="false">
      <c r="A2635" s="19" t="n">
        <v>25</v>
      </c>
      <c r="B2635" s="19" t="n">
        <f aca="false">IFERROR(VLOOKUP(A2635,Personal!$A$6:$F$112,2,FALSE()),"")</f>
        <v>0</v>
      </c>
      <c r="C2635" s="19" t="str">
        <f aca="false">IFERROR(VLOOKUP(A2635,Personal!$A$6:$F$112,3,FALSE()),"")</f>
        <v>La Seu d’Urgell</v>
      </c>
      <c r="D2635" s="19" t="s">
        <v>56</v>
      </c>
      <c r="E2635" s="19" t="s">
        <v>57</v>
      </c>
      <c r="F2635" s="19" t="s">
        <v>58</v>
      </c>
      <c r="G2635" s="19" t="s">
        <v>291</v>
      </c>
      <c r="H2635" s="19" t="n">
        <f aca="false">IF(OR(VLOOKUP(A2635,Personal!$A$6:$F$112,5,FALSE())&lt;&gt;"Sí",N2635="No aplica"),0,'Catàleg GRAE'!D18)</f>
        <v>1</v>
      </c>
      <c r="I2635" s="20"/>
      <c r="J2635" s="20"/>
      <c r="K2635" s="20"/>
      <c r="L2635" s="21"/>
      <c r="M2635" s="21"/>
      <c r="N2635" s="20"/>
      <c r="O2635" s="20"/>
      <c r="P2635" s="19" t="str">
        <f aca="false">IF(I2635="","",I2635-H2635)</f>
        <v/>
      </c>
      <c r="Q2635" s="19" t="str">
        <f aca="true">IF(B2635="","",IF(N2635="No aplica","No aplica",IF(I2635="","Pendent",IF(N2635="Per substituir","Substituir",IF(OR(N2635="No localitzat",N2635="No lliurat"),"Reposar",IF(I2635&lt;H2635,"Reposar",IF(I2635&gt;H2635,"Revisar excedent",IF(AND(G2635="Sí",M2635&lt;&gt;"",M2635&lt;TODAY()),"EPI caducat",IF(AND(G2635="Sí",M2635&lt;&gt;"",M2635&lt;=TODAY()+90),"EPI caduca ≤90 dies",IF(OR(N2635="Deteriorat usable",N2635="Revisió necessària"),"Revisar","OK"))))))))))</f>
      </c>
      <c r="R2635" s="20"/>
    </row>
    <row r="2636" customFormat="false" ht="15" hidden="false" customHeight="false" outlineLevel="0" collapsed="false">
      <c r="A2636" s="19" t="n">
        <v>25</v>
      </c>
      <c r="B2636" s="19" t="n">
        <f aca="false">IFERROR(VLOOKUP(A2636,Personal!$A$6:$F$112,2,FALSE()),"")</f>
        <v>0</v>
      </c>
      <c r="C2636" s="19" t="str">
        <f aca="false">IFERROR(VLOOKUP(A2636,Personal!$A$6:$F$112,3,FALSE()),"")</f>
        <v>La Seu d’Urgell</v>
      </c>
      <c r="D2636" s="19" t="s">
        <v>59</v>
      </c>
      <c r="E2636" s="19" t="s">
        <v>60</v>
      </c>
      <c r="F2636" s="19" t="s">
        <v>61</v>
      </c>
      <c r="G2636" s="19" t="s">
        <v>291</v>
      </c>
      <c r="H2636" s="19" t="n">
        <f aca="false">IF(OR(VLOOKUP(A2636,Personal!$A$6:$F$112,5,FALSE())&lt;&gt;"Sí",N2636="No aplica"),0,'Catàleg GRAE'!D19)</f>
        <v>4</v>
      </c>
      <c r="I2636" s="20"/>
      <c r="J2636" s="20"/>
      <c r="K2636" s="20"/>
      <c r="L2636" s="21"/>
      <c r="M2636" s="21"/>
      <c r="N2636" s="20"/>
      <c r="O2636" s="20"/>
      <c r="P2636" s="19" t="str">
        <f aca="false">IF(I2636="","",I2636-H2636)</f>
        <v/>
      </c>
      <c r="Q2636" s="19" t="str">
        <f aca="true">IF(B2636="","",IF(N2636="No aplica","No aplica",IF(I2636="","Pendent",IF(N2636="Per substituir","Substituir",IF(OR(N2636="No localitzat",N2636="No lliurat"),"Reposar",IF(I2636&lt;H2636,"Reposar",IF(I2636&gt;H2636,"Revisar excedent",IF(AND(G2636="Sí",M2636&lt;&gt;"",M2636&lt;TODAY()),"EPI caducat",IF(AND(G2636="Sí",M2636&lt;&gt;"",M2636&lt;=TODAY()+90),"EPI caduca ≤90 dies",IF(OR(N2636="Deteriorat usable",N2636="Revisió necessària"),"Revisar","OK"))))))))))</f>
      </c>
      <c r="R2636" s="20"/>
    </row>
    <row r="2637" customFormat="false" ht="15" hidden="false" customHeight="false" outlineLevel="0" collapsed="false">
      <c r="A2637" s="19" t="n">
        <v>25</v>
      </c>
      <c r="B2637" s="19" t="n">
        <f aca="false">IFERROR(VLOOKUP(A2637,Personal!$A$6:$F$112,2,FALSE()),"")</f>
        <v>0</v>
      </c>
      <c r="C2637" s="19" t="str">
        <f aca="false">IFERROR(VLOOKUP(A2637,Personal!$A$6:$F$112,3,FALSE()),"")</f>
        <v>La Seu d’Urgell</v>
      </c>
      <c r="D2637" s="19" t="s">
        <v>59</v>
      </c>
      <c r="E2637" s="19" t="s">
        <v>60</v>
      </c>
      <c r="F2637" s="19" t="s">
        <v>62</v>
      </c>
      <c r="G2637" s="19" t="s">
        <v>291</v>
      </c>
      <c r="H2637" s="19" t="n">
        <f aca="false">IF(OR(VLOOKUP(A2637,Personal!$A$6:$F$112,5,FALSE())&lt;&gt;"Sí",N2637="No aplica"),0,'Catàleg GRAE'!D20)</f>
        <v>2</v>
      </c>
      <c r="I2637" s="20"/>
      <c r="J2637" s="20"/>
      <c r="K2637" s="20"/>
      <c r="L2637" s="21"/>
      <c r="M2637" s="21"/>
      <c r="N2637" s="20"/>
      <c r="O2637" s="20"/>
      <c r="P2637" s="19" t="str">
        <f aca="false">IF(I2637="","",I2637-H2637)</f>
        <v/>
      </c>
      <c r="Q2637" s="19" t="str">
        <f aca="true">IF(B2637="","",IF(N2637="No aplica","No aplica",IF(I2637="","Pendent",IF(N2637="Per substituir","Substituir",IF(OR(N2637="No localitzat",N2637="No lliurat"),"Reposar",IF(I2637&lt;H2637,"Reposar",IF(I2637&gt;H2637,"Revisar excedent",IF(AND(G2637="Sí",M2637&lt;&gt;"",M2637&lt;TODAY()),"EPI caducat",IF(AND(G2637="Sí",M2637&lt;&gt;"",M2637&lt;=TODAY()+90),"EPI caduca ≤90 dies",IF(OR(N2637="Deteriorat usable",N2637="Revisió necessària"),"Revisar","OK"))))))))))</f>
      </c>
      <c r="R2637" s="20"/>
    </row>
    <row r="2638" customFormat="false" ht="15" hidden="false" customHeight="false" outlineLevel="0" collapsed="false">
      <c r="A2638" s="19" t="n">
        <v>25</v>
      </c>
      <c r="B2638" s="19" t="n">
        <f aca="false">IFERROR(VLOOKUP(A2638,Personal!$A$6:$F$112,2,FALSE()),"")</f>
        <v>0</v>
      </c>
      <c r="C2638" s="19" t="str">
        <f aca="false">IFERROR(VLOOKUP(A2638,Personal!$A$6:$F$112,3,FALSE()),"")</f>
        <v>La Seu d’Urgell</v>
      </c>
      <c r="D2638" s="19" t="s">
        <v>59</v>
      </c>
      <c r="E2638" s="19" t="s">
        <v>60</v>
      </c>
      <c r="F2638" s="19" t="s">
        <v>63</v>
      </c>
      <c r="G2638" s="19" t="s">
        <v>291</v>
      </c>
      <c r="H2638" s="19" t="n">
        <f aca="false">IF(OR(VLOOKUP(A2638,Personal!$A$6:$F$112,5,FALSE())&lt;&gt;"Sí",N2638="No aplica"),0,'Catàleg GRAE'!D21)</f>
        <v>2</v>
      </c>
      <c r="I2638" s="20"/>
      <c r="J2638" s="20"/>
      <c r="K2638" s="20"/>
      <c r="L2638" s="21"/>
      <c r="M2638" s="21"/>
      <c r="N2638" s="20"/>
      <c r="O2638" s="20"/>
      <c r="P2638" s="19" t="str">
        <f aca="false">IF(I2638="","",I2638-H2638)</f>
        <v/>
      </c>
      <c r="Q2638" s="19" t="str">
        <f aca="true">IF(B2638="","",IF(N2638="No aplica","No aplica",IF(I2638="","Pendent",IF(N2638="Per substituir","Substituir",IF(OR(N2638="No localitzat",N2638="No lliurat"),"Reposar",IF(I2638&lt;H2638,"Reposar",IF(I2638&gt;H2638,"Revisar excedent",IF(AND(G2638="Sí",M2638&lt;&gt;"",M2638&lt;TODAY()),"EPI caducat",IF(AND(G2638="Sí",M2638&lt;&gt;"",M2638&lt;=TODAY()+90),"EPI caduca ≤90 dies",IF(OR(N2638="Deteriorat usable",N2638="Revisió necessària"),"Revisar","OK"))))))))))</f>
      </c>
      <c r="R2638" s="20"/>
    </row>
    <row r="2639" customFormat="false" ht="15" hidden="false" customHeight="false" outlineLevel="0" collapsed="false">
      <c r="A2639" s="19" t="n">
        <v>25</v>
      </c>
      <c r="B2639" s="19" t="n">
        <f aca="false">IFERROR(VLOOKUP(A2639,Personal!$A$6:$F$112,2,FALSE()),"")</f>
        <v>0</v>
      </c>
      <c r="C2639" s="19" t="str">
        <f aca="false">IFERROR(VLOOKUP(A2639,Personal!$A$6:$F$112,3,FALSE()),"")</f>
        <v>La Seu d’Urgell</v>
      </c>
      <c r="D2639" s="19" t="s">
        <v>64</v>
      </c>
      <c r="E2639" s="19" t="s">
        <v>65</v>
      </c>
      <c r="F2639" s="19" t="s">
        <v>66</v>
      </c>
      <c r="G2639" s="19" t="s">
        <v>291</v>
      </c>
      <c r="H2639" s="19" t="n">
        <f aca="false">IF(OR(VLOOKUP(A2639,Personal!$A$6:$F$112,5,FALSE())&lt;&gt;"Sí",N2639="No aplica"),0,'Catàleg GRAE'!D22)</f>
        <v>1</v>
      </c>
      <c r="I2639" s="20"/>
      <c r="J2639" s="20"/>
      <c r="K2639" s="20"/>
      <c r="L2639" s="21"/>
      <c r="M2639" s="21"/>
      <c r="N2639" s="20"/>
      <c r="O2639" s="20"/>
      <c r="P2639" s="19" t="str">
        <f aca="false">IF(I2639="","",I2639-H2639)</f>
        <v/>
      </c>
      <c r="Q2639" s="19" t="str">
        <f aca="true">IF(B2639="","",IF(N2639="No aplica","No aplica",IF(I2639="","Pendent",IF(N2639="Per substituir","Substituir",IF(OR(N2639="No localitzat",N2639="No lliurat"),"Reposar",IF(I2639&lt;H2639,"Reposar",IF(I2639&gt;H2639,"Revisar excedent",IF(AND(G2639="Sí",M2639&lt;&gt;"",M2639&lt;TODAY()),"EPI caducat",IF(AND(G2639="Sí",M2639&lt;&gt;"",M2639&lt;=TODAY()+90),"EPI caduca ≤90 dies",IF(OR(N2639="Deteriorat usable",N2639="Revisió necessària"),"Revisar","OK"))))))))))</f>
      </c>
      <c r="R2639" s="20"/>
    </row>
    <row r="2640" customFormat="false" ht="15" hidden="false" customHeight="false" outlineLevel="0" collapsed="false">
      <c r="A2640" s="19" t="n">
        <v>25</v>
      </c>
      <c r="B2640" s="19" t="n">
        <f aca="false">IFERROR(VLOOKUP(A2640,Personal!$A$6:$F$112,2,FALSE()),"")</f>
        <v>0</v>
      </c>
      <c r="C2640" s="19" t="str">
        <f aca="false">IFERROR(VLOOKUP(A2640,Personal!$A$6:$F$112,3,FALSE()),"")</f>
        <v>La Seu d’Urgell</v>
      </c>
      <c r="D2640" s="19" t="s">
        <v>64</v>
      </c>
      <c r="E2640" s="19" t="s">
        <v>67</v>
      </c>
      <c r="F2640" s="19" t="s">
        <v>68</v>
      </c>
      <c r="G2640" s="19" t="s">
        <v>291</v>
      </c>
      <c r="H2640" s="19" t="n">
        <f aca="false">IF(OR(VLOOKUP(A2640,Personal!$A$6:$F$112,5,FALSE())&lt;&gt;"Sí",N2640="No aplica"),0,'Catàleg GRAE'!D23)</f>
        <v>1</v>
      </c>
      <c r="I2640" s="20"/>
      <c r="J2640" s="20"/>
      <c r="K2640" s="20"/>
      <c r="L2640" s="21"/>
      <c r="M2640" s="21"/>
      <c r="N2640" s="20"/>
      <c r="O2640" s="20"/>
      <c r="P2640" s="19" t="str">
        <f aca="false">IF(I2640="","",I2640-H2640)</f>
        <v/>
      </c>
      <c r="Q2640" s="19" t="str">
        <f aca="true">IF(B2640="","",IF(N2640="No aplica","No aplica",IF(I2640="","Pendent",IF(N2640="Per substituir","Substituir",IF(OR(N2640="No localitzat",N2640="No lliurat"),"Reposar",IF(I2640&lt;H2640,"Reposar",IF(I2640&gt;H2640,"Revisar excedent",IF(AND(G2640="Sí",M2640&lt;&gt;"",M2640&lt;TODAY()),"EPI caducat",IF(AND(G2640="Sí",M2640&lt;&gt;"",M2640&lt;=TODAY()+90),"EPI caduca ≤90 dies",IF(OR(N2640="Deteriorat usable",N2640="Revisió necessària"),"Revisar","OK"))))))))))</f>
      </c>
      <c r="R2640" s="20"/>
    </row>
    <row r="2641" customFormat="false" ht="15" hidden="false" customHeight="false" outlineLevel="0" collapsed="false">
      <c r="A2641" s="19" t="n">
        <v>25</v>
      </c>
      <c r="B2641" s="19" t="n">
        <f aca="false">IFERROR(VLOOKUP(A2641,Personal!$A$6:$F$112,2,FALSE()),"")</f>
        <v>0</v>
      </c>
      <c r="C2641" s="19" t="str">
        <f aca="false">IFERROR(VLOOKUP(A2641,Personal!$A$6:$F$112,3,FALSE()),"")</f>
        <v>La Seu d’Urgell</v>
      </c>
      <c r="D2641" s="19" t="s">
        <v>64</v>
      </c>
      <c r="E2641" s="19" t="s">
        <v>69</v>
      </c>
      <c r="F2641" s="19" t="s">
        <v>70</v>
      </c>
      <c r="G2641" s="19" t="s">
        <v>291</v>
      </c>
      <c r="H2641" s="19" t="n">
        <f aca="false">IF(OR(VLOOKUP(A2641,Personal!$A$6:$F$112,5,FALSE())&lt;&gt;"Sí",N2641="No aplica"),0,'Catàleg GRAE'!D24)</f>
        <v>1</v>
      </c>
      <c r="I2641" s="20"/>
      <c r="J2641" s="20"/>
      <c r="K2641" s="20"/>
      <c r="L2641" s="21"/>
      <c r="M2641" s="21"/>
      <c r="N2641" s="20"/>
      <c r="O2641" s="20"/>
      <c r="P2641" s="19" t="str">
        <f aca="false">IF(I2641="","",I2641-H2641)</f>
        <v/>
      </c>
      <c r="Q2641" s="19" t="str">
        <f aca="true">IF(B2641="","",IF(N2641="No aplica","No aplica",IF(I2641="","Pendent",IF(N2641="Per substituir","Substituir",IF(OR(N2641="No localitzat",N2641="No lliurat"),"Reposar",IF(I2641&lt;H2641,"Reposar",IF(I2641&gt;H2641,"Revisar excedent",IF(AND(G2641="Sí",M2641&lt;&gt;"",M2641&lt;TODAY()),"EPI caducat",IF(AND(G2641="Sí",M2641&lt;&gt;"",M2641&lt;=TODAY()+90),"EPI caduca ≤90 dies",IF(OR(N2641="Deteriorat usable",N2641="Revisió necessària"),"Revisar","OK"))))))))))</f>
      </c>
      <c r="R2641" s="20"/>
    </row>
    <row r="2642" customFormat="false" ht="15" hidden="false" customHeight="false" outlineLevel="0" collapsed="false">
      <c r="A2642" s="19" t="n">
        <v>25</v>
      </c>
      <c r="B2642" s="19" t="n">
        <f aca="false">IFERROR(VLOOKUP(A2642,Personal!$A$6:$F$112,2,FALSE()),"")</f>
        <v>0</v>
      </c>
      <c r="C2642" s="19" t="str">
        <f aca="false">IFERROR(VLOOKUP(A2642,Personal!$A$6:$F$112,3,FALSE()),"")</f>
        <v>La Seu d’Urgell</v>
      </c>
      <c r="D2642" s="19" t="s">
        <v>71</v>
      </c>
      <c r="E2642" s="19" t="s">
        <v>72</v>
      </c>
      <c r="F2642" s="19" t="s">
        <v>73</v>
      </c>
      <c r="G2642" s="19" t="s">
        <v>291</v>
      </c>
      <c r="H2642" s="19" t="n">
        <f aca="false">IF(OR(VLOOKUP(A2642,Personal!$A$6:$F$112,5,FALSE())&lt;&gt;"Sí",N2642="No aplica"),0,'Catàleg GRAE'!D25)</f>
        <v>1</v>
      </c>
      <c r="I2642" s="20"/>
      <c r="J2642" s="20"/>
      <c r="K2642" s="20"/>
      <c r="L2642" s="21"/>
      <c r="M2642" s="21"/>
      <c r="N2642" s="20"/>
      <c r="O2642" s="20"/>
      <c r="P2642" s="19" t="str">
        <f aca="false">IF(I2642="","",I2642-H2642)</f>
        <v/>
      </c>
      <c r="Q2642" s="19" t="str">
        <f aca="true">IF(B2642="","",IF(N2642="No aplica","No aplica",IF(I2642="","Pendent",IF(N2642="Per substituir","Substituir",IF(OR(N2642="No localitzat",N2642="No lliurat"),"Reposar",IF(I2642&lt;H2642,"Reposar",IF(I2642&gt;H2642,"Revisar excedent",IF(AND(G2642="Sí",M2642&lt;&gt;"",M2642&lt;TODAY()),"EPI caducat",IF(AND(G2642="Sí",M2642&lt;&gt;"",M2642&lt;=TODAY()+90),"EPI caduca ≤90 dies",IF(OR(N2642="Deteriorat usable",N2642="Revisió necessària"),"Revisar","OK"))))))))))</f>
      </c>
      <c r="R2642" s="20"/>
    </row>
    <row r="2643" customFormat="false" ht="15" hidden="false" customHeight="false" outlineLevel="0" collapsed="false">
      <c r="A2643" s="19" t="n">
        <v>25</v>
      </c>
      <c r="B2643" s="19" t="n">
        <f aca="false">IFERROR(VLOOKUP(A2643,Personal!$A$6:$F$112,2,FALSE()),"")</f>
        <v>0</v>
      </c>
      <c r="C2643" s="19" t="str">
        <f aca="false">IFERROR(VLOOKUP(A2643,Personal!$A$6:$F$112,3,FALSE()),"")</f>
        <v>La Seu d’Urgell</v>
      </c>
      <c r="D2643" s="19" t="s">
        <v>40</v>
      </c>
      <c r="E2643" s="19" t="s">
        <v>74</v>
      </c>
      <c r="F2643" s="19" t="s">
        <v>75</v>
      </c>
      <c r="G2643" s="19" t="s">
        <v>272</v>
      </c>
      <c r="H2643" s="19" t="n">
        <f aca="false">IF(OR(VLOOKUP(A2643,Personal!$A$6:$F$112,5,FALSE())&lt;&gt;"Sí",N2643="No aplica"),0,'Catàleg GRAE'!D26)</f>
        <v>1</v>
      </c>
      <c r="I2643" s="20"/>
      <c r="J2643" s="20"/>
      <c r="K2643" s="20"/>
      <c r="L2643" s="21"/>
      <c r="M2643" s="21"/>
      <c r="N2643" s="20"/>
      <c r="O2643" s="20"/>
      <c r="P2643" s="19" t="str">
        <f aca="false">IF(I2643="","",I2643-H2643)</f>
        <v/>
      </c>
      <c r="Q2643" s="19" t="str">
        <f aca="true">IF(B2643="","",IF(N2643="No aplica","No aplica",IF(I2643="","Pendent",IF(N2643="Per substituir","Substituir",IF(OR(N2643="No localitzat",N2643="No lliurat"),"Reposar",IF(I2643&lt;H2643,"Reposar",IF(I2643&gt;H2643,"Revisar excedent",IF(AND(G2643="Sí",M2643&lt;&gt;"",M2643&lt;TODAY()),"EPI caducat",IF(AND(G2643="Sí",M2643&lt;&gt;"",M2643&lt;=TODAY()+90),"EPI caduca ≤90 dies",IF(OR(N2643="Deteriorat usable",N2643="Revisió necessària"),"Revisar","OK"))))))))))</f>
      </c>
      <c r="R2643" s="20"/>
    </row>
    <row r="2644" customFormat="false" ht="15" hidden="false" customHeight="false" outlineLevel="0" collapsed="false">
      <c r="A2644" s="19" t="n">
        <v>25</v>
      </c>
      <c r="B2644" s="19" t="n">
        <f aca="false">IFERROR(VLOOKUP(A2644,Personal!$A$6:$F$112,2,FALSE()),"")</f>
        <v>0</v>
      </c>
      <c r="C2644" s="19" t="str">
        <f aca="false">IFERROR(VLOOKUP(A2644,Personal!$A$6:$F$112,3,FALSE()),"")</f>
        <v>La Seu d’Urgell</v>
      </c>
      <c r="D2644" s="19" t="s">
        <v>40</v>
      </c>
      <c r="E2644" s="19" t="s">
        <v>76</v>
      </c>
      <c r="F2644" s="19" t="s">
        <v>77</v>
      </c>
      <c r="G2644" s="19" t="s">
        <v>291</v>
      </c>
      <c r="H2644" s="19" t="n">
        <f aca="false">IF(OR(VLOOKUP(A2644,Personal!$A$6:$F$112,5,FALSE())&lt;&gt;"Sí",N2644="No aplica"),0,'Catàleg GRAE'!D27)</f>
        <v>1</v>
      </c>
      <c r="I2644" s="20"/>
      <c r="J2644" s="20"/>
      <c r="K2644" s="20"/>
      <c r="L2644" s="21"/>
      <c r="M2644" s="21"/>
      <c r="N2644" s="20"/>
      <c r="O2644" s="20"/>
      <c r="P2644" s="19" t="str">
        <f aca="false">IF(I2644="","",I2644-H2644)</f>
        <v/>
      </c>
      <c r="Q2644" s="19" t="str">
        <f aca="true">IF(B2644="","",IF(N2644="No aplica","No aplica",IF(I2644="","Pendent",IF(N2644="Per substituir","Substituir",IF(OR(N2644="No localitzat",N2644="No lliurat"),"Reposar",IF(I2644&lt;H2644,"Reposar",IF(I2644&gt;H2644,"Revisar excedent",IF(AND(G2644="Sí",M2644&lt;&gt;"",M2644&lt;TODAY()),"EPI caducat",IF(AND(G2644="Sí",M2644&lt;&gt;"",M2644&lt;=TODAY()+90),"EPI caduca ≤90 dies",IF(OR(N2644="Deteriorat usable",N2644="Revisió necessària"),"Revisar","OK"))))))))))</f>
      </c>
      <c r="R2644" s="20"/>
    </row>
    <row r="2645" customFormat="false" ht="15" hidden="false" customHeight="false" outlineLevel="0" collapsed="false">
      <c r="A2645" s="19" t="n">
        <v>25</v>
      </c>
      <c r="B2645" s="19" t="n">
        <f aca="false">IFERROR(VLOOKUP(A2645,Personal!$A$6:$F$112,2,FALSE()),"")</f>
        <v>0</v>
      </c>
      <c r="C2645" s="19" t="str">
        <f aca="false">IFERROR(VLOOKUP(A2645,Personal!$A$6:$F$112,3,FALSE()),"")</f>
        <v>La Seu d’Urgell</v>
      </c>
      <c r="D2645" s="19" t="s">
        <v>78</v>
      </c>
      <c r="E2645" s="19" t="s">
        <v>79</v>
      </c>
      <c r="F2645" s="19" t="s">
        <v>80</v>
      </c>
      <c r="G2645" s="19" t="s">
        <v>291</v>
      </c>
      <c r="H2645" s="19" t="n">
        <f aca="false">IF(OR(VLOOKUP(A2645,Personal!$A$6:$F$112,5,FALSE())&lt;&gt;"Sí",N2645="No aplica"),0,'Catàleg GRAE'!D28)</f>
        <v>1</v>
      </c>
      <c r="I2645" s="20"/>
      <c r="J2645" s="20"/>
      <c r="K2645" s="20"/>
      <c r="L2645" s="21"/>
      <c r="M2645" s="21"/>
      <c r="N2645" s="20"/>
      <c r="O2645" s="20"/>
      <c r="P2645" s="19" t="str">
        <f aca="false">IF(I2645="","",I2645-H2645)</f>
        <v/>
      </c>
      <c r="Q2645" s="19" t="str">
        <f aca="true">IF(B2645="","",IF(N2645="No aplica","No aplica",IF(I2645="","Pendent",IF(N2645="Per substituir","Substituir",IF(OR(N2645="No localitzat",N2645="No lliurat"),"Reposar",IF(I2645&lt;H2645,"Reposar",IF(I2645&gt;H2645,"Revisar excedent",IF(AND(G2645="Sí",M2645&lt;&gt;"",M2645&lt;TODAY()),"EPI caducat",IF(AND(G2645="Sí",M2645&lt;&gt;"",M2645&lt;=TODAY()+90),"EPI caduca ≤90 dies",IF(OR(N2645="Deteriorat usable",N2645="Revisió necessària"),"Revisar","OK"))))))))))</f>
      </c>
      <c r="R2645" s="20"/>
    </row>
    <row r="2646" customFormat="false" ht="15" hidden="false" customHeight="false" outlineLevel="0" collapsed="false">
      <c r="A2646" s="19" t="n">
        <v>25</v>
      </c>
      <c r="B2646" s="19" t="n">
        <f aca="false">IFERROR(VLOOKUP(A2646,Personal!$A$6:$F$112,2,FALSE()),"")</f>
        <v>0</v>
      </c>
      <c r="C2646" s="19" t="str">
        <f aca="false">IFERROR(VLOOKUP(A2646,Personal!$A$6:$F$112,3,FALSE()),"")</f>
        <v>La Seu d’Urgell</v>
      </c>
      <c r="D2646" s="19" t="s">
        <v>26</v>
      </c>
      <c r="E2646" s="19" t="s">
        <v>81</v>
      </c>
      <c r="F2646" s="19" t="s">
        <v>82</v>
      </c>
      <c r="G2646" s="19" t="s">
        <v>272</v>
      </c>
      <c r="H2646" s="19" t="n">
        <f aca="false">IF(OR(VLOOKUP(A2646,Personal!$A$6:$F$112,5,FALSE())&lt;&gt;"Sí",N2646="No aplica"),0,'Catàleg GRAE'!D29)</f>
        <v>1</v>
      </c>
      <c r="I2646" s="20"/>
      <c r="J2646" s="20"/>
      <c r="K2646" s="20"/>
      <c r="L2646" s="21"/>
      <c r="M2646" s="21"/>
      <c r="N2646" s="20"/>
      <c r="O2646" s="20"/>
      <c r="P2646" s="19" t="str">
        <f aca="false">IF(I2646="","",I2646-H2646)</f>
        <v/>
      </c>
      <c r="Q2646" s="19" t="str">
        <f aca="true">IF(B2646="","",IF(N2646="No aplica","No aplica",IF(I2646="","Pendent",IF(N2646="Per substituir","Substituir",IF(OR(N2646="No localitzat",N2646="No lliurat"),"Reposar",IF(I2646&lt;H2646,"Reposar",IF(I2646&gt;H2646,"Revisar excedent",IF(AND(G2646="Sí",M2646&lt;&gt;"",M2646&lt;TODAY()),"EPI caducat",IF(AND(G2646="Sí",M2646&lt;&gt;"",M2646&lt;=TODAY()+90),"EPI caduca ≤90 dies",IF(OR(N2646="Deteriorat usable",N2646="Revisió necessària"),"Revisar","OK"))))))))))</f>
      </c>
      <c r="R2646" s="20"/>
    </row>
    <row r="2647" customFormat="false" ht="15" hidden="false" customHeight="false" outlineLevel="0" collapsed="false">
      <c r="A2647" s="19" t="n">
        <v>25</v>
      </c>
      <c r="B2647" s="19" t="n">
        <f aca="false">IFERROR(VLOOKUP(A2647,Personal!$A$6:$F$112,2,FALSE()),"")</f>
        <v>0</v>
      </c>
      <c r="C2647" s="19" t="str">
        <f aca="false">IFERROR(VLOOKUP(A2647,Personal!$A$6:$F$112,3,FALSE()),"")</f>
        <v>La Seu d’Urgell</v>
      </c>
      <c r="D2647" s="19" t="s">
        <v>83</v>
      </c>
      <c r="E2647" s="19" t="s">
        <v>84</v>
      </c>
      <c r="F2647" s="19" t="s">
        <v>85</v>
      </c>
      <c r="G2647" s="19" t="s">
        <v>291</v>
      </c>
      <c r="H2647" s="19" t="n">
        <f aca="false">IF(OR(VLOOKUP(A2647,Personal!$A$6:$F$112,5,FALSE())&lt;&gt;"Sí",N2647="No aplica"),0,'Catàleg GRAE'!D30)</f>
        <v>2</v>
      </c>
      <c r="I2647" s="20"/>
      <c r="J2647" s="20"/>
      <c r="K2647" s="20"/>
      <c r="L2647" s="21"/>
      <c r="M2647" s="21"/>
      <c r="N2647" s="20"/>
      <c r="O2647" s="20"/>
      <c r="P2647" s="19" t="str">
        <f aca="false">IF(I2647="","",I2647-H2647)</f>
        <v/>
      </c>
      <c r="Q2647" s="19" t="str">
        <f aca="true">IF(B2647="","",IF(N2647="No aplica","No aplica",IF(I2647="","Pendent",IF(N2647="Per substituir","Substituir",IF(OR(N2647="No localitzat",N2647="No lliurat"),"Reposar",IF(I2647&lt;H2647,"Reposar",IF(I2647&gt;H2647,"Revisar excedent",IF(AND(G2647="Sí",M2647&lt;&gt;"",M2647&lt;TODAY()),"EPI caducat",IF(AND(G2647="Sí",M2647&lt;&gt;"",M2647&lt;=TODAY()+90),"EPI caduca ≤90 dies",IF(OR(N2647="Deteriorat usable",N2647="Revisió necessària"),"Revisar","OK"))))))))))</f>
      </c>
      <c r="R2647" s="20"/>
    </row>
    <row r="2648" customFormat="false" ht="15" hidden="false" customHeight="false" outlineLevel="0" collapsed="false">
      <c r="A2648" s="19" t="n">
        <v>25</v>
      </c>
      <c r="B2648" s="19" t="n">
        <f aca="false">IFERROR(VLOOKUP(A2648,Personal!$A$6:$F$112,2,FALSE()),"")</f>
        <v>0</v>
      </c>
      <c r="C2648" s="19" t="str">
        <f aca="false">IFERROR(VLOOKUP(A2648,Personal!$A$6:$F$112,3,FALSE()),"")</f>
        <v>La Seu d’Urgell</v>
      </c>
      <c r="D2648" s="19" t="s">
        <v>83</v>
      </c>
      <c r="E2648" s="19" t="s">
        <v>86</v>
      </c>
      <c r="F2648" s="19" t="s">
        <v>87</v>
      </c>
      <c r="G2648" s="19" t="s">
        <v>291</v>
      </c>
      <c r="H2648" s="19" t="n">
        <f aca="false">IF(OR(VLOOKUP(A2648,Personal!$A$6:$F$112,5,FALSE())&lt;&gt;"Sí",N2648="No aplica"),0,'Catàleg GRAE'!D31)</f>
        <v>2</v>
      </c>
      <c r="I2648" s="20"/>
      <c r="J2648" s="20"/>
      <c r="K2648" s="20"/>
      <c r="L2648" s="21"/>
      <c r="M2648" s="21"/>
      <c r="N2648" s="20"/>
      <c r="O2648" s="20"/>
      <c r="P2648" s="19" t="str">
        <f aca="false">IF(I2648="","",I2648-H2648)</f>
        <v/>
      </c>
      <c r="Q2648" s="19" t="str">
        <f aca="true">IF(B2648="","",IF(N2648="No aplica","No aplica",IF(I2648="","Pendent",IF(N2648="Per substituir","Substituir",IF(OR(N2648="No localitzat",N2648="No lliurat"),"Reposar",IF(I2648&lt;H2648,"Reposar",IF(I2648&gt;H2648,"Revisar excedent",IF(AND(G2648="Sí",M2648&lt;&gt;"",M2648&lt;TODAY()),"EPI caducat",IF(AND(G2648="Sí",M2648&lt;&gt;"",M2648&lt;=TODAY()+90),"EPI caduca ≤90 dies",IF(OR(N2648="Deteriorat usable",N2648="Revisió necessària"),"Revisar","OK"))))))))))</f>
      </c>
      <c r="R2648" s="20"/>
    </row>
    <row r="2649" customFormat="false" ht="15" hidden="false" customHeight="false" outlineLevel="0" collapsed="false">
      <c r="A2649" s="19" t="n">
        <v>25</v>
      </c>
      <c r="B2649" s="19" t="n">
        <f aca="false">IFERROR(VLOOKUP(A2649,Personal!$A$6:$F$112,2,FALSE()),"")</f>
        <v>0</v>
      </c>
      <c r="C2649" s="19" t="str">
        <f aca="false">IFERROR(VLOOKUP(A2649,Personal!$A$6:$F$112,3,FALSE()),"")</f>
        <v>La Seu d’Urgell</v>
      </c>
      <c r="D2649" s="19" t="s">
        <v>83</v>
      </c>
      <c r="E2649" s="19" t="s">
        <v>88</v>
      </c>
      <c r="F2649" s="19" t="s">
        <v>89</v>
      </c>
      <c r="G2649" s="19" t="s">
        <v>291</v>
      </c>
      <c r="H2649" s="19" t="n">
        <f aca="false">IF(OR(VLOOKUP(A2649,Personal!$A$6:$F$112,5,FALSE())&lt;&gt;"Sí",N2649="No aplica"),0,'Catàleg GRAE'!D32)</f>
        <v>2</v>
      </c>
      <c r="I2649" s="20"/>
      <c r="J2649" s="20"/>
      <c r="K2649" s="20"/>
      <c r="L2649" s="21"/>
      <c r="M2649" s="21"/>
      <c r="N2649" s="20"/>
      <c r="O2649" s="20"/>
      <c r="P2649" s="19" t="str">
        <f aca="false">IF(I2649="","",I2649-H2649)</f>
        <v/>
      </c>
      <c r="Q2649" s="19" t="str">
        <f aca="true">IF(B2649="","",IF(N2649="No aplica","No aplica",IF(I2649="","Pendent",IF(N2649="Per substituir","Substituir",IF(OR(N2649="No localitzat",N2649="No lliurat"),"Reposar",IF(I2649&lt;H2649,"Reposar",IF(I2649&gt;H2649,"Revisar excedent",IF(AND(G2649="Sí",M2649&lt;&gt;"",M2649&lt;TODAY()),"EPI caducat",IF(AND(G2649="Sí",M2649&lt;&gt;"",M2649&lt;=TODAY()+90),"EPI caduca ≤90 dies",IF(OR(N2649="Deteriorat usable",N2649="Revisió necessària"),"Revisar","OK"))))))))))</f>
      </c>
      <c r="R2649" s="20"/>
    </row>
    <row r="2650" customFormat="false" ht="15" hidden="false" customHeight="false" outlineLevel="0" collapsed="false">
      <c r="A2650" s="19" t="n">
        <v>25</v>
      </c>
      <c r="B2650" s="19" t="n">
        <f aca="false">IFERROR(VLOOKUP(A2650,Personal!$A$6:$F$112,2,FALSE()),"")</f>
        <v>0</v>
      </c>
      <c r="C2650" s="19" t="str">
        <f aca="false">IFERROR(VLOOKUP(A2650,Personal!$A$6:$F$112,3,FALSE()),"")</f>
        <v>La Seu d’Urgell</v>
      </c>
      <c r="D2650" s="19" t="s">
        <v>83</v>
      </c>
      <c r="E2650" s="19" t="s">
        <v>90</v>
      </c>
      <c r="F2650" s="19" t="s">
        <v>91</v>
      </c>
      <c r="G2650" s="19" t="s">
        <v>291</v>
      </c>
      <c r="H2650" s="19" t="n">
        <f aca="false">IF(OR(VLOOKUP(A2650,Personal!$A$6:$F$112,5,FALSE())&lt;&gt;"Sí",N2650="No aplica"),0,'Catàleg GRAE'!D33)</f>
        <v>1</v>
      </c>
      <c r="I2650" s="20"/>
      <c r="J2650" s="20"/>
      <c r="K2650" s="20"/>
      <c r="L2650" s="21"/>
      <c r="M2650" s="21"/>
      <c r="N2650" s="20"/>
      <c r="O2650" s="20"/>
      <c r="P2650" s="19" t="str">
        <f aca="false">IF(I2650="","",I2650-H2650)</f>
        <v/>
      </c>
      <c r="Q2650" s="19" t="str">
        <f aca="true">IF(B2650="","",IF(N2650="No aplica","No aplica",IF(I2650="","Pendent",IF(N2650="Per substituir","Substituir",IF(OR(N2650="No localitzat",N2650="No lliurat"),"Reposar",IF(I2650&lt;H2650,"Reposar",IF(I2650&gt;H2650,"Revisar excedent",IF(AND(G2650="Sí",M2650&lt;&gt;"",M2650&lt;TODAY()),"EPI caducat",IF(AND(G2650="Sí",M2650&lt;&gt;"",M2650&lt;=TODAY()+90),"EPI caduca ≤90 dies",IF(OR(N2650="Deteriorat usable",N2650="Revisió necessària"),"Revisar","OK"))))))))))</f>
      </c>
      <c r="R2650" s="20"/>
    </row>
    <row r="2651" customFormat="false" ht="15" hidden="false" customHeight="false" outlineLevel="0" collapsed="false">
      <c r="A2651" s="19" t="n">
        <v>25</v>
      </c>
      <c r="B2651" s="19" t="n">
        <f aca="false">IFERROR(VLOOKUP(A2651,Personal!$A$6:$F$112,2,FALSE()),"")</f>
        <v>0</v>
      </c>
      <c r="C2651" s="19" t="str">
        <f aca="false">IFERROR(VLOOKUP(A2651,Personal!$A$6:$F$112,3,FALSE()),"")</f>
        <v>La Seu d’Urgell</v>
      </c>
      <c r="D2651" s="19" t="s">
        <v>40</v>
      </c>
      <c r="E2651" s="19" t="s">
        <v>92</v>
      </c>
      <c r="F2651" s="19" t="s">
        <v>93</v>
      </c>
      <c r="G2651" s="19" t="s">
        <v>291</v>
      </c>
      <c r="H2651" s="19" t="n">
        <f aca="false">IF(OR(VLOOKUP(A2651,Personal!$A$6:$F$112,5,FALSE())&lt;&gt;"Sí",N2651="No aplica"),0,'Catàleg GRAE'!D34)</f>
        <v>1</v>
      </c>
      <c r="I2651" s="20"/>
      <c r="J2651" s="20"/>
      <c r="K2651" s="20"/>
      <c r="L2651" s="21"/>
      <c r="M2651" s="21"/>
      <c r="N2651" s="20"/>
      <c r="O2651" s="20"/>
      <c r="P2651" s="19" t="str">
        <f aca="false">IF(I2651="","",I2651-H2651)</f>
        <v/>
      </c>
      <c r="Q2651" s="19" t="str">
        <f aca="true">IF(B2651="","",IF(N2651="No aplica","No aplica",IF(I2651="","Pendent",IF(N2651="Per substituir","Substituir",IF(OR(N2651="No localitzat",N2651="No lliurat"),"Reposar",IF(I2651&lt;H2651,"Reposar",IF(I2651&gt;H2651,"Revisar excedent",IF(AND(G2651="Sí",M2651&lt;&gt;"",M2651&lt;TODAY()),"EPI caducat",IF(AND(G2651="Sí",M2651&lt;&gt;"",M2651&lt;=TODAY()+90),"EPI caduca ≤90 dies",IF(OR(N2651="Deteriorat usable",N2651="Revisió necessària"),"Revisar","OK"))))))))))</f>
      </c>
      <c r="R2651" s="20"/>
    </row>
    <row r="2652" customFormat="false" ht="15" hidden="false" customHeight="false" outlineLevel="0" collapsed="false">
      <c r="A2652" s="19" t="n">
        <v>25</v>
      </c>
      <c r="B2652" s="19" t="n">
        <f aca="false">IFERROR(VLOOKUP(A2652,Personal!$A$6:$F$112,2,FALSE()),"")</f>
        <v>0</v>
      </c>
      <c r="C2652" s="19" t="str">
        <f aca="false">IFERROR(VLOOKUP(A2652,Personal!$A$6:$F$112,3,FALSE()),"")</f>
        <v>La Seu d’Urgell</v>
      </c>
      <c r="D2652" s="19" t="s">
        <v>94</v>
      </c>
      <c r="E2652" s="19" t="s">
        <v>95</v>
      </c>
      <c r="F2652" s="19" t="s">
        <v>96</v>
      </c>
      <c r="G2652" s="19" t="s">
        <v>291</v>
      </c>
      <c r="H2652" s="19" t="n">
        <f aca="false">IF(OR(VLOOKUP(A2652,Personal!$A$6:$F$112,5,FALSE())&lt;&gt;"Sí",N2652="No aplica"),0,'Catàleg GRAE'!D35)</f>
        <v>1</v>
      </c>
      <c r="I2652" s="20"/>
      <c r="J2652" s="20"/>
      <c r="K2652" s="20"/>
      <c r="L2652" s="21"/>
      <c r="M2652" s="21"/>
      <c r="N2652" s="20"/>
      <c r="O2652" s="20"/>
      <c r="P2652" s="19" t="str">
        <f aca="false">IF(I2652="","",I2652-H2652)</f>
        <v/>
      </c>
      <c r="Q2652" s="19" t="str">
        <f aca="true">IF(B2652="","",IF(N2652="No aplica","No aplica",IF(I2652="","Pendent",IF(N2652="Per substituir","Substituir",IF(OR(N2652="No localitzat",N2652="No lliurat"),"Reposar",IF(I2652&lt;H2652,"Reposar",IF(I2652&gt;H2652,"Revisar excedent",IF(AND(G2652="Sí",M2652&lt;&gt;"",M2652&lt;TODAY()),"EPI caducat",IF(AND(G2652="Sí",M2652&lt;&gt;"",M2652&lt;=TODAY()+90),"EPI caduca ≤90 dies",IF(OR(N2652="Deteriorat usable",N2652="Revisió necessària"),"Revisar","OK"))))))))))</f>
      </c>
      <c r="R2652" s="20"/>
    </row>
    <row r="2653" customFormat="false" ht="15" hidden="false" customHeight="false" outlineLevel="0" collapsed="false">
      <c r="A2653" s="19" t="n">
        <v>25</v>
      </c>
      <c r="B2653" s="19" t="n">
        <f aca="false">IFERROR(VLOOKUP(A2653,Personal!$A$6:$F$112,2,FALSE()),"")</f>
        <v>0</v>
      </c>
      <c r="C2653" s="19" t="str">
        <f aca="false">IFERROR(VLOOKUP(A2653,Personal!$A$6:$F$112,3,FALSE()),"")</f>
        <v>La Seu d’Urgell</v>
      </c>
      <c r="D2653" s="19" t="s">
        <v>97</v>
      </c>
      <c r="E2653" s="19" t="s">
        <v>98</v>
      </c>
      <c r="F2653" s="19" t="s">
        <v>99</v>
      </c>
      <c r="G2653" s="19" t="s">
        <v>291</v>
      </c>
      <c r="H2653" s="19" t="n">
        <f aca="false">IF(OR(VLOOKUP(A2653,Personal!$A$6:$F$112,5,FALSE())&lt;&gt;"Sí",N2653="No aplica"),0,'Catàleg GRAE'!D36)</f>
        <v>3</v>
      </c>
      <c r="I2653" s="20"/>
      <c r="J2653" s="20"/>
      <c r="K2653" s="20"/>
      <c r="L2653" s="21"/>
      <c r="M2653" s="21"/>
      <c r="N2653" s="20"/>
      <c r="O2653" s="20"/>
      <c r="P2653" s="19" t="str">
        <f aca="false">IF(I2653="","",I2653-H2653)</f>
        <v/>
      </c>
      <c r="Q2653" s="19" t="str">
        <f aca="true">IF(B2653="","",IF(N2653="No aplica","No aplica",IF(I2653="","Pendent",IF(N2653="Per substituir","Substituir",IF(OR(N2653="No localitzat",N2653="No lliurat"),"Reposar",IF(I2653&lt;H2653,"Reposar",IF(I2653&gt;H2653,"Revisar excedent",IF(AND(G2653="Sí",M2653&lt;&gt;"",M2653&lt;TODAY()),"EPI caducat",IF(AND(G2653="Sí",M2653&lt;&gt;"",M2653&lt;=TODAY()+90),"EPI caduca ≤90 dies",IF(OR(N2653="Deteriorat usable",N2653="Revisió necessària"),"Revisar","OK"))))))))))</f>
      </c>
      <c r="R2653" s="20"/>
    </row>
    <row r="2654" customFormat="false" ht="15" hidden="false" customHeight="false" outlineLevel="0" collapsed="false">
      <c r="A2654" s="19" t="n">
        <v>25</v>
      </c>
      <c r="B2654" s="19" t="n">
        <f aca="false">IFERROR(VLOOKUP(A2654,Personal!$A$6:$F$112,2,FALSE()),"")</f>
        <v>0</v>
      </c>
      <c r="C2654" s="19" t="str">
        <f aca="false">IFERROR(VLOOKUP(A2654,Personal!$A$6:$F$112,3,FALSE()),"")</f>
        <v>La Seu d’Urgell</v>
      </c>
      <c r="D2654" s="19" t="s">
        <v>97</v>
      </c>
      <c r="E2654" s="19" t="s">
        <v>100</v>
      </c>
      <c r="F2654" s="19" t="s">
        <v>101</v>
      </c>
      <c r="G2654" s="19" t="s">
        <v>291</v>
      </c>
      <c r="H2654" s="19" t="n">
        <f aca="false">IF(OR(VLOOKUP(A2654,Personal!$A$6:$F$112,5,FALSE())&lt;&gt;"Sí",N2654="No aplica"),0,'Catàleg GRAE'!D37)</f>
        <v>1</v>
      </c>
      <c r="I2654" s="20"/>
      <c r="J2654" s="20"/>
      <c r="K2654" s="20"/>
      <c r="L2654" s="21"/>
      <c r="M2654" s="21"/>
      <c r="N2654" s="20"/>
      <c r="O2654" s="20"/>
      <c r="P2654" s="19" t="str">
        <f aca="false">IF(I2654="","",I2654-H2654)</f>
        <v/>
      </c>
      <c r="Q2654" s="19" t="str">
        <f aca="true">IF(B2654="","",IF(N2654="No aplica","No aplica",IF(I2654="","Pendent",IF(N2654="Per substituir","Substituir",IF(OR(N2654="No localitzat",N2654="No lliurat"),"Reposar",IF(I2654&lt;H2654,"Reposar",IF(I2654&gt;H2654,"Revisar excedent",IF(AND(G2654="Sí",M2654&lt;&gt;"",M2654&lt;TODAY()),"EPI caducat",IF(AND(G2654="Sí",M2654&lt;&gt;"",M2654&lt;=TODAY()+90),"EPI caduca ≤90 dies",IF(OR(N2654="Deteriorat usable",N2654="Revisió necessària"),"Revisar","OK"))))))))))</f>
      </c>
      <c r="R2654" s="20"/>
    </row>
    <row r="2655" customFormat="false" ht="15" hidden="false" customHeight="false" outlineLevel="0" collapsed="false">
      <c r="A2655" s="19" t="n">
        <v>25</v>
      </c>
      <c r="B2655" s="19" t="n">
        <f aca="false">IFERROR(VLOOKUP(A2655,Personal!$A$6:$F$112,2,FALSE()),"")</f>
        <v>0</v>
      </c>
      <c r="C2655" s="19" t="str">
        <f aca="false">IFERROR(VLOOKUP(A2655,Personal!$A$6:$F$112,3,FALSE()),"")</f>
        <v>La Seu d’Urgell</v>
      </c>
      <c r="D2655" s="19" t="s">
        <v>102</v>
      </c>
      <c r="E2655" s="19" t="s">
        <v>103</v>
      </c>
      <c r="F2655" s="19" t="s">
        <v>104</v>
      </c>
      <c r="G2655" s="19" t="s">
        <v>291</v>
      </c>
      <c r="H2655" s="19" t="n">
        <f aca="false">IF(OR(VLOOKUP(A2655,Personal!$A$6:$F$112,5,FALSE())&lt;&gt;"Sí",N2655="No aplica"),0,'Catàleg GRAE'!D38)</f>
        <v>1</v>
      </c>
      <c r="I2655" s="20"/>
      <c r="J2655" s="20"/>
      <c r="K2655" s="20"/>
      <c r="L2655" s="21"/>
      <c r="M2655" s="21"/>
      <c r="N2655" s="20"/>
      <c r="O2655" s="20"/>
      <c r="P2655" s="19" t="str">
        <f aca="false">IF(I2655="","",I2655-H2655)</f>
        <v/>
      </c>
      <c r="Q2655" s="19" t="str">
        <f aca="true">IF(B2655="","",IF(N2655="No aplica","No aplica",IF(I2655="","Pendent",IF(N2655="Per substituir","Substituir",IF(OR(N2655="No localitzat",N2655="No lliurat"),"Reposar",IF(I2655&lt;H2655,"Reposar",IF(I2655&gt;H2655,"Revisar excedent",IF(AND(G2655="Sí",M2655&lt;&gt;"",M2655&lt;TODAY()),"EPI caducat",IF(AND(G2655="Sí",M2655&lt;&gt;"",M2655&lt;=TODAY()+90),"EPI caduca ≤90 dies",IF(OR(N2655="Deteriorat usable",N2655="Revisió necessària"),"Revisar","OK"))))))))))</f>
      </c>
      <c r="R2655" s="20"/>
    </row>
    <row r="2656" customFormat="false" ht="15" hidden="false" customHeight="false" outlineLevel="0" collapsed="false">
      <c r="A2656" s="19" t="n">
        <v>25</v>
      </c>
      <c r="B2656" s="19" t="n">
        <f aca="false">IFERROR(VLOOKUP(A2656,Personal!$A$6:$F$112,2,FALSE()),"")</f>
        <v>0</v>
      </c>
      <c r="C2656" s="19" t="str">
        <f aca="false">IFERROR(VLOOKUP(A2656,Personal!$A$6:$F$112,3,FALSE()),"")</f>
        <v>La Seu d’Urgell</v>
      </c>
      <c r="D2656" s="19" t="s">
        <v>97</v>
      </c>
      <c r="E2656" s="19" t="s">
        <v>105</v>
      </c>
      <c r="F2656" s="19" t="s">
        <v>106</v>
      </c>
      <c r="G2656" s="19" t="s">
        <v>291</v>
      </c>
      <c r="H2656" s="19" t="n">
        <f aca="false">IF(OR(VLOOKUP(A2656,Personal!$A$6:$F$112,5,FALSE())&lt;&gt;"Sí",N2656="No aplica"),0,'Catàleg GRAE'!D39)</f>
        <v>3</v>
      </c>
      <c r="I2656" s="20"/>
      <c r="J2656" s="20"/>
      <c r="K2656" s="20"/>
      <c r="L2656" s="21"/>
      <c r="M2656" s="21"/>
      <c r="N2656" s="20"/>
      <c r="O2656" s="20"/>
      <c r="P2656" s="19" t="str">
        <f aca="false">IF(I2656="","",I2656-H2656)</f>
        <v/>
      </c>
      <c r="Q2656" s="19" t="str">
        <f aca="true">IF(B2656="","",IF(N2656="No aplica","No aplica",IF(I2656="","Pendent",IF(N2656="Per substituir","Substituir",IF(OR(N2656="No localitzat",N2656="No lliurat"),"Reposar",IF(I2656&lt;H2656,"Reposar",IF(I2656&gt;H2656,"Revisar excedent",IF(AND(G2656="Sí",M2656&lt;&gt;"",M2656&lt;TODAY()),"EPI caducat",IF(AND(G2656="Sí",M2656&lt;&gt;"",M2656&lt;=TODAY()+90),"EPI caduca ≤90 dies",IF(OR(N2656="Deteriorat usable",N2656="Revisió necessària"),"Revisar","OK"))))))))))</f>
      </c>
      <c r="R2656" s="20"/>
    </row>
    <row r="2657" customFormat="false" ht="15" hidden="false" customHeight="false" outlineLevel="0" collapsed="false">
      <c r="A2657" s="19" t="n">
        <v>25</v>
      </c>
      <c r="B2657" s="19" t="n">
        <f aca="false">IFERROR(VLOOKUP(A2657,Personal!$A$6:$F$112,2,FALSE()),"")</f>
        <v>0</v>
      </c>
      <c r="C2657" s="19" t="str">
        <f aca="false">IFERROR(VLOOKUP(A2657,Personal!$A$6:$F$112,3,FALSE()),"")</f>
        <v>La Seu d’Urgell</v>
      </c>
      <c r="D2657" s="19" t="s">
        <v>97</v>
      </c>
      <c r="E2657" s="19" t="s">
        <v>105</v>
      </c>
      <c r="F2657" s="19" t="s">
        <v>107</v>
      </c>
      <c r="G2657" s="19" t="s">
        <v>291</v>
      </c>
      <c r="H2657" s="19" t="n">
        <f aca="false">IF(OR(VLOOKUP(A2657,Personal!$A$6:$F$112,5,FALSE())&lt;&gt;"Sí",N2657="No aplica"),0,'Catàleg GRAE'!D40)</f>
        <v>3</v>
      </c>
      <c r="I2657" s="20"/>
      <c r="J2657" s="20"/>
      <c r="K2657" s="20"/>
      <c r="L2657" s="21"/>
      <c r="M2657" s="21"/>
      <c r="N2657" s="20"/>
      <c r="O2657" s="20"/>
      <c r="P2657" s="19" t="str">
        <f aca="false">IF(I2657="","",I2657-H2657)</f>
        <v/>
      </c>
      <c r="Q2657" s="19" t="str">
        <f aca="true">IF(B2657="","",IF(N2657="No aplica","No aplica",IF(I2657="","Pendent",IF(N2657="Per substituir","Substituir",IF(OR(N2657="No localitzat",N2657="No lliurat"),"Reposar",IF(I2657&lt;H2657,"Reposar",IF(I2657&gt;H2657,"Revisar excedent",IF(AND(G2657="Sí",M2657&lt;&gt;"",M2657&lt;TODAY()),"EPI caducat",IF(AND(G2657="Sí",M2657&lt;&gt;"",M2657&lt;=TODAY()+90),"EPI caduca ≤90 dies",IF(OR(N2657="Deteriorat usable",N2657="Revisió necessària"),"Revisar","OK"))))))))))</f>
      </c>
      <c r="R2657" s="20"/>
    </row>
    <row r="2658" customFormat="false" ht="15" hidden="false" customHeight="false" outlineLevel="0" collapsed="false">
      <c r="A2658" s="19" t="n">
        <v>25</v>
      </c>
      <c r="B2658" s="19" t="n">
        <f aca="false">IFERROR(VLOOKUP(A2658,Personal!$A$6:$F$112,2,FALSE()),"")</f>
        <v>0</v>
      </c>
      <c r="C2658" s="19" t="str">
        <f aca="false">IFERROR(VLOOKUP(A2658,Personal!$A$6:$F$112,3,FALSE()),"")</f>
        <v>La Seu d’Urgell</v>
      </c>
      <c r="D2658" s="19" t="s">
        <v>97</v>
      </c>
      <c r="E2658" s="19" t="s">
        <v>108</v>
      </c>
      <c r="F2658" s="19" t="s">
        <v>109</v>
      </c>
      <c r="G2658" s="19" t="s">
        <v>291</v>
      </c>
      <c r="H2658" s="19" t="n">
        <f aca="false">IF(OR(VLOOKUP(A2658,Personal!$A$6:$F$112,5,FALSE())&lt;&gt;"Sí",N2658="No aplica"),0,'Catàleg GRAE'!D41)</f>
        <v>2</v>
      </c>
      <c r="I2658" s="20"/>
      <c r="J2658" s="20"/>
      <c r="K2658" s="20"/>
      <c r="L2658" s="21"/>
      <c r="M2658" s="21"/>
      <c r="N2658" s="20"/>
      <c r="O2658" s="20"/>
      <c r="P2658" s="19" t="str">
        <f aca="false">IF(I2658="","",I2658-H2658)</f>
        <v/>
      </c>
      <c r="Q2658" s="19" t="str">
        <f aca="true">IF(B2658="","",IF(N2658="No aplica","No aplica",IF(I2658="","Pendent",IF(N2658="Per substituir","Substituir",IF(OR(N2658="No localitzat",N2658="No lliurat"),"Reposar",IF(I2658&lt;H2658,"Reposar",IF(I2658&gt;H2658,"Revisar excedent",IF(AND(G2658="Sí",M2658&lt;&gt;"",M2658&lt;TODAY()),"EPI caducat",IF(AND(G2658="Sí",M2658&lt;&gt;"",M2658&lt;=TODAY()+90),"EPI caduca ≤90 dies",IF(OR(N2658="Deteriorat usable",N2658="Revisió necessària"),"Revisar","OK"))))))))))</f>
      </c>
      <c r="R2658" s="20"/>
    </row>
    <row r="2659" customFormat="false" ht="15" hidden="false" customHeight="false" outlineLevel="0" collapsed="false">
      <c r="A2659" s="19" t="n">
        <v>25</v>
      </c>
      <c r="B2659" s="19" t="n">
        <f aca="false">IFERROR(VLOOKUP(A2659,Personal!$A$6:$F$112,2,FALSE()),"")</f>
        <v>0</v>
      </c>
      <c r="C2659" s="19" t="str">
        <f aca="false">IFERROR(VLOOKUP(A2659,Personal!$A$6:$F$112,3,FALSE()),"")</f>
        <v>La Seu d’Urgell</v>
      </c>
      <c r="D2659" s="19" t="s">
        <v>97</v>
      </c>
      <c r="E2659" s="19" t="s">
        <v>110</v>
      </c>
      <c r="F2659" s="19" t="s">
        <v>111</v>
      </c>
      <c r="G2659" s="19" t="s">
        <v>291</v>
      </c>
      <c r="H2659" s="19" t="n">
        <f aca="false">IF(OR(VLOOKUP(A2659,Personal!$A$6:$F$112,5,FALSE())&lt;&gt;"Sí",N2659="No aplica"),0,'Catàleg GRAE'!D42)</f>
        <v>1</v>
      </c>
      <c r="I2659" s="20"/>
      <c r="J2659" s="20"/>
      <c r="K2659" s="20"/>
      <c r="L2659" s="21"/>
      <c r="M2659" s="21"/>
      <c r="N2659" s="20"/>
      <c r="O2659" s="20"/>
      <c r="P2659" s="19" t="str">
        <f aca="false">IF(I2659="","",I2659-H2659)</f>
        <v/>
      </c>
      <c r="Q2659" s="19" t="str">
        <f aca="true">IF(B2659="","",IF(N2659="No aplica","No aplica",IF(I2659="","Pendent",IF(N2659="Per substituir","Substituir",IF(OR(N2659="No localitzat",N2659="No lliurat"),"Reposar",IF(I2659&lt;H2659,"Reposar",IF(I2659&gt;H2659,"Revisar excedent",IF(AND(G2659="Sí",M2659&lt;&gt;"",M2659&lt;TODAY()),"EPI caducat",IF(AND(G2659="Sí",M2659&lt;&gt;"",M2659&lt;=TODAY()+90),"EPI caduca ≤90 dies",IF(OR(N2659="Deteriorat usable",N2659="Revisió necessària"),"Revisar","OK"))))))))))</f>
      </c>
      <c r="R2659" s="20"/>
    </row>
    <row r="2660" customFormat="false" ht="15" hidden="false" customHeight="false" outlineLevel="0" collapsed="false">
      <c r="A2660" s="19" t="n">
        <v>25</v>
      </c>
      <c r="B2660" s="19" t="n">
        <f aca="false">IFERROR(VLOOKUP(A2660,Personal!$A$6:$F$112,2,FALSE()),"")</f>
        <v>0</v>
      </c>
      <c r="C2660" s="19" t="str">
        <f aca="false">IFERROR(VLOOKUP(A2660,Personal!$A$6:$F$112,3,FALSE()),"")</f>
        <v>La Seu d’Urgell</v>
      </c>
      <c r="D2660" s="19" t="s">
        <v>112</v>
      </c>
      <c r="E2660" s="19" t="s">
        <v>113</v>
      </c>
      <c r="F2660" s="19" t="s">
        <v>114</v>
      </c>
      <c r="G2660" s="19" t="s">
        <v>291</v>
      </c>
      <c r="H2660" s="19" t="n">
        <f aca="false">IF(OR(VLOOKUP(A2660,Personal!$A$6:$F$112,5,FALSE())&lt;&gt;"Sí",N2660="No aplica"),0,'Catàleg GRAE'!D43)</f>
        <v>2</v>
      </c>
      <c r="I2660" s="20"/>
      <c r="J2660" s="20"/>
      <c r="K2660" s="20"/>
      <c r="L2660" s="21"/>
      <c r="M2660" s="21"/>
      <c r="N2660" s="20"/>
      <c r="O2660" s="20"/>
      <c r="P2660" s="19" t="str">
        <f aca="false">IF(I2660="","",I2660-H2660)</f>
        <v/>
      </c>
      <c r="Q2660" s="19" t="str">
        <f aca="true">IF(B2660="","",IF(N2660="No aplica","No aplica",IF(I2660="","Pendent",IF(N2660="Per substituir","Substituir",IF(OR(N2660="No localitzat",N2660="No lliurat"),"Reposar",IF(I2660&lt;H2660,"Reposar",IF(I2660&gt;H2660,"Revisar excedent",IF(AND(G2660="Sí",M2660&lt;&gt;"",M2660&lt;TODAY()),"EPI caducat",IF(AND(G2660="Sí",M2660&lt;&gt;"",M2660&lt;=TODAY()+90),"EPI caduca ≤90 dies",IF(OR(N2660="Deteriorat usable",N2660="Revisió necessària"),"Revisar","OK"))))))))))</f>
      </c>
      <c r="R2660" s="20"/>
    </row>
    <row r="2661" customFormat="false" ht="15" hidden="false" customHeight="false" outlineLevel="0" collapsed="false">
      <c r="A2661" s="19" t="n">
        <v>25</v>
      </c>
      <c r="B2661" s="19" t="n">
        <f aca="false">IFERROR(VLOOKUP(A2661,Personal!$A$6:$F$112,2,FALSE()),"")</f>
        <v>0</v>
      </c>
      <c r="C2661" s="19" t="str">
        <f aca="false">IFERROR(VLOOKUP(A2661,Personal!$A$6:$F$112,3,FALSE()),"")</f>
        <v>La Seu d’Urgell</v>
      </c>
      <c r="D2661" s="19" t="s">
        <v>102</v>
      </c>
      <c r="E2661" s="19" t="s">
        <v>115</v>
      </c>
      <c r="F2661" s="19" t="s">
        <v>116</v>
      </c>
      <c r="G2661" s="19" t="s">
        <v>291</v>
      </c>
      <c r="H2661" s="19" t="n">
        <f aca="false">IF(OR(VLOOKUP(A2661,Personal!$A$6:$F$112,5,FALSE())&lt;&gt;"Sí",N2661="No aplica"),0,'Catàleg GRAE'!D44)</f>
        <v>1</v>
      </c>
      <c r="I2661" s="20"/>
      <c r="J2661" s="20"/>
      <c r="K2661" s="20"/>
      <c r="L2661" s="21"/>
      <c r="M2661" s="21"/>
      <c r="N2661" s="20"/>
      <c r="O2661" s="20"/>
      <c r="P2661" s="19" t="str">
        <f aca="false">IF(I2661="","",I2661-H2661)</f>
        <v/>
      </c>
      <c r="Q2661" s="19" t="str">
        <f aca="true">IF(B2661="","",IF(N2661="No aplica","No aplica",IF(I2661="","Pendent",IF(N2661="Per substituir","Substituir",IF(OR(N2661="No localitzat",N2661="No lliurat"),"Reposar",IF(I2661&lt;H2661,"Reposar",IF(I2661&gt;H2661,"Revisar excedent",IF(AND(G2661="Sí",M2661&lt;&gt;"",M2661&lt;TODAY()),"EPI caducat",IF(AND(G2661="Sí",M2661&lt;&gt;"",M2661&lt;=TODAY()+90),"EPI caduca ≤90 dies",IF(OR(N2661="Deteriorat usable",N2661="Revisió necessària"),"Revisar","OK"))))))))))</f>
      </c>
      <c r="R2661" s="20"/>
    </row>
    <row r="2662" customFormat="false" ht="15" hidden="false" customHeight="false" outlineLevel="0" collapsed="false">
      <c r="A2662" s="19" t="n">
        <v>25</v>
      </c>
      <c r="B2662" s="19" t="n">
        <f aca="false">IFERROR(VLOOKUP(A2662,Personal!$A$6:$F$112,2,FALSE()),"")</f>
        <v>0</v>
      </c>
      <c r="C2662" s="19" t="str">
        <f aca="false">IFERROR(VLOOKUP(A2662,Personal!$A$6:$F$112,3,FALSE()),"")</f>
        <v>La Seu d’Urgell</v>
      </c>
      <c r="D2662" s="19" t="s">
        <v>102</v>
      </c>
      <c r="E2662" s="19" t="s">
        <v>117</v>
      </c>
      <c r="F2662" s="19" t="s">
        <v>118</v>
      </c>
      <c r="G2662" s="19" t="s">
        <v>272</v>
      </c>
      <c r="H2662" s="19" t="n">
        <f aca="false">IF(OR(VLOOKUP(A2662,Personal!$A$6:$F$112,5,FALSE())&lt;&gt;"Sí",N2662="No aplica"),0,'Catàleg GRAE'!D45)</f>
        <v>1</v>
      </c>
      <c r="I2662" s="20"/>
      <c r="J2662" s="20"/>
      <c r="K2662" s="20"/>
      <c r="L2662" s="21"/>
      <c r="M2662" s="21"/>
      <c r="N2662" s="20"/>
      <c r="O2662" s="20"/>
      <c r="P2662" s="19" t="str">
        <f aca="false">IF(I2662="","",I2662-H2662)</f>
        <v/>
      </c>
      <c r="Q2662" s="19" t="str">
        <f aca="true">IF(B2662="","",IF(N2662="No aplica","No aplica",IF(I2662="","Pendent",IF(N2662="Per substituir","Substituir",IF(OR(N2662="No localitzat",N2662="No lliurat"),"Reposar",IF(I2662&lt;H2662,"Reposar",IF(I2662&gt;H2662,"Revisar excedent",IF(AND(G2662="Sí",M2662&lt;&gt;"",M2662&lt;TODAY()),"EPI caducat",IF(AND(G2662="Sí",M2662&lt;&gt;"",M2662&lt;=TODAY()+90),"EPI caduca ≤90 dies",IF(OR(N2662="Deteriorat usable",N2662="Revisió necessària"),"Revisar","OK"))))))))))</f>
      </c>
      <c r="R2662" s="20"/>
    </row>
    <row r="2663" customFormat="false" ht="15" hidden="false" customHeight="false" outlineLevel="0" collapsed="false">
      <c r="A2663" s="19" t="n">
        <v>25</v>
      </c>
      <c r="B2663" s="19" t="n">
        <f aca="false">IFERROR(VLOOKUP(A2663,Personal!$A$6:$F$112,2,FALSE()),"")</f>
        <v>0</v>
      </c>
      <c r="C2663" s="19" t="str">
        <f aca="false">IFERROR(VLOOKUP(A2663,Personal!$A$6:$F$112,3,FALSE()),"")</f>
        <v>La Seu d’Urgell</v>
      </c>
      <c r="D2663" s="19" t="s">
        <v>102</v>
      </c>
      <c r="E2663" s="19" t="s">
        <v>119</v>
      </c>
      <c r="F2663" s="19" t="s">
        <v>120</v>
      </c>
      <c r="G2663" s="19" t="s">
        <v>272</v>
      </c>
      <c r="H2663" s="19" t="n">
        <f aca="false">IF(OR(VLOOKUP(A2663,Personal!$A$6:$F$112,5,FALSE())&lt;&gt;"Sí",N2663="No aplica"),0,'Catàleg GRAE'!D46)</f>
        <v>1</v>
      </c>
      <c r="I2663" s="20"/>
      <c r="J2663" s="20"/>
      <c r="K2663" s="20"/>
      <c r="L2663" s="21"/>
      <c r="M2663" s="21"/>
      <c r="N2663" s="20"/>
      <c r="O2663" s="20"/>
      <c r="P2663" s="19" t="str">
        <f aca="false">IF(I2663="","",I2663-H2663)</f>
        <v/>
      </c>
      <c r="Q2663" s="19" t="str">
        <f aca="true">IF(B2663="","",IF(N2663="No aplica","No aplica",IF(I2663="","Pendent",IF(N2663="Per substituir","Substituir",IF(OR(N2663="No localitzat",N2663="No lliurat"),"Reposar",IF(I2663&lt;H2663,"Reposar",IF(I2663&gt;H2663,"Revisar excedent",IF(AND(G2663="Sí",M2663&lt;&gt;"",M2663&lt;TODAY()),"EPI caducat",IF(AND(G2663="Sí",M2663&lt;&gt;"",M2663&lt;=TODAY()+90),"EPI caduca ≤90 dies",IF(OR(N2663="Deteriorat usable",N2663="Revisió necessària"),"Revisar","OK"))))))))))</f>
      </c>
      <c r="R2663" s="20"/>
    </row>
    <row r="2664" customFormat="false" ht="15" hidden="false" customHeight="false" outlineLevel="0" collapsed="false">
      <c r="A2664" s="19" t="n">
        <v>25</v>
      </c>
      <c r="B2664" s="19" t="n">
        <f aca="false">IFERROR(VLOOKUP(A2664,Personal!$A$6:$F$112,2,FALSE()),"")</f>
        <v>0</v>
      </c>
      <c r="C2664" s="19" t="str">
        <f aca="false">IFERROR(VLOOKUP(A2664,Personal!$A$6:$F$112,3,FALSE()),"")</f>
        <v>La Seu d’Urgell</v>
      </c>
      <c r="D2664" s="19" t="s">
        <v>97</v>
      </c>
      <c r="E2664" s="19" t="s">
        <v>121</v>
      </c>
      <c r="F2664" s="19" t="s">
        <v>122</v>
      </c>
      <c r="G2664" s="19" t="s">
        <v>291</v>
      </c>
      <c r="H2664" s="19" t="n">
        <f aca="false">IF(OR(VLOOKUP(A2664,Personal!$A$6:$F$112,5,FALSE())&lt;&gt;"Sí",N2664="No aplica"),0,'Catàleg GRAE'!D47)</f>
        <v>1</v>
      </c>
      <c r="I2664" s="20"/>
      <c r="J2664" s="20"/>
      <c r="K2664" s="20"/>
      <c r="L2664" s="21"/>
      <c r="M2664" s="21"/>
      <c r="N2664" s="20"/>
      <c r="O2664" s="20"/>
      <c r="P2664" s="19" t="str">
        <f aca="false">IF(I2664="","",I2664-H2664)</f>
        <v/>
      </c>
      <c r="Q2664" s="19" t="str">
        <f aca="true">IF(B2664="","",IF(N2664="No aplica","No aplica",IF(I2664="","Pendent",IF(N2664="Per substituir","Substituir",IF(OR(N2664="No localitzat",N2664="No lliurat"),"Reposar",IF(I2664&lt;H2664,"Reposar",IF(I2664&gt;H2664,"Revisar excedent",IF(AND(G2664="Sí",M2664&lt;&gt;"",M2664&lt;TODAY()),"EPI caducat",IF(AND(G2664="Sí",M2664&lt;&gt;"",M2664&lt;=TODAY()+90),"EPI caduca ≤90 dies",IF(OR(N2664="Deteriorat usable",N2664="Revisió necessària"),"Revisar","OK"))))))))))</f>
      </c>
      <c r="R2664" s="20"/>
    </row>
    <row r="2665" customFormat="false" ht="15" hidden="false" customHeight="false" outlineLevel="0" collapsed="false">
      <c r="A2665" s="19" t="n">
        <v>25</v>
      </c>
      <c r="B2665" s="19" t="n">
        <f aca="false">IFERROR(VLOOKUP(A2665,Personal!$A$6:$F$112,2,FALSE()),"")</f>
        <v>0</v>
      </c>
      <c r="C2665" s="19" t="str">
        <f aca="false">IFERROR(VLOOKUP(A2665,Personal!$A$6:$F$112,3,FALSE()),"")</f>
        <v>La Seu d’Urgell</v>
      </c>
      <c r="D2665" s="19" t="s">
        <v>97</v>
      </c>
      <c r="E2665" s="19" t="s">
        <v>123</v>
      </c>
      <c r="F2665" s="19" t="s">
        <v>124</v>
      </c>
      <c r="G2665" s="19" t="s">
        <v>291</v>
      </c>
      <c r="H2665" s="19" t="n">
        <f aca="false">IF(OR(VLOOKUP(A2665,Personal!$A$6:$F$112,5,FALSE())&lt;&gt;"Sí",N2665="No aplica"),0,'Catàleg GRAE'!D48)</f>
        <v>1</v>
      </c>
      <c r="I2665" s="20"/>
      <c r="J2665" s="20"/>
      <c r="K2665" s="20"/>
      <c r="L2665" s="21"/>
      <c r="M2665" s="21"/>
      <c r="N2665" s="20"/>
      <c r="O2665" s="20"/>
      <c r="P2665" s="19" t="str">
        <f aca="false">IF(I2665="","",I2665-H2665)</f>
        <v/>
      </c>
      <c r="Q2665" s="19" t="str">
        <f aca="true">IF(B2665="","",IF(N2665="No aplica","No aplica",IF(I2665="","Pendent",IF(N2665="Per substituir","Substituir",IF(OR(N2665="No localitzat",N2665="No lliurat"),"Reposar",IF(I2665&lt;H2665,"Reposar",IF(I2665&gt;H2665,"Revisar excedent",IF(AND(G2665="Sí",M2665&lt;&gt;"",M2665&lt;TODAY()),"EPI caducat",IF(AND(G2665="Sí",M2665&lt;&gt;"",M2665&lt;=TODAY()+90),"EPI caduca ≤90 dies",IF(OR(N2665="Deteriorat usable",N2665="Revisió necessària"),"Revisar","OK"))))))))))</f>
      </c>
      <c r="R2665" s="20"/>
    </row>
    <row r="2666" customFormat="false" ht="15" hidden="false" customHeight="false" outlineLevel="0" collapsed="false">
      <c r="A2666" s="19" t="n">
        <v>25</v>
      </c>
      <c r="B2666" s="19" t="n">
        <f aca="false">IFERROR(VLOOKUP(A2666,Personal!$A$6:$F$112,2,FALSE()),"")</f>
        <v>0</v>
      </c>
      <c r="C2666" s="19" t="str">
        <f aca="false">IFERROR(VLOOKUP(A2666,Personal!$A$6:$F$112,3,FALSE()),"")</f>
        <v>La Seu d’Urgell</v>
      </c>
      <c r="D2666" s="19" t="s">
        <v>125</v>
      </c>
      <c r="E2666" s="19" t="s">
        <v>126</v>
      </c>
      <c r="F2666" s="19" t="s">
        <v>127</v>
      </c>
      <c r="G2666" s="19" t="s">
        <v>272</v>
      </c>
      <c r="H2666" s="19" t="n">
        <f aca="false">IF(OR(VLOOKUP(A2666,Personal!$A$6:$F$112,5,FALSE())&lt;&gt;"Sí",N2666="No aplica"),0,'Catàleg GRAE'!D49)</f>
        <v>1</v>
      </c>
      <c r="I2666" s="20"/>
      <c r="J2666" s="20"/>
      <c r="K2666" s="20"/>
      <c r="L2666" s="21"/>
      <c r="M2666" s="21"/>
      <c r="N2666" s="20"/>
      <c r="O2666" s="20"/>
      <c r="P2666" s="19" t="str">
        <f aca="false">IF(I2666="","",I2666-H2666)</f>
        <v/>
      </c>
      <c r="Q2666" s="19" t="str">
        <f aca="true">IF(B2666="","",IF(N2666="No aplica","No aplica",IF(I2666="","Pendent",IF(N2666="Per substituir","Substituir",IF(OR(N2666="No localitzat",N2666="No lliurat"),"Reposar",IF(I2666&lt;H2666,"Reposar",IF(I2666&gt;H2666,"Revisar excedent",IF(AND(G2666="Sí",M2666&lt;&gt;"",M2666&lt;TODAY()),"EPI caducat",IF(AND(G2666="Sí",M2666&lt;&gt;"",M2666&lt;=TODAY()+90),"EPI caduca ≤90 dies",IF(OR(N2666="Deteriorat usable",N2666="Revisió necessària"),"Revisar","OK"))))))))))</f>
      </c>
      <c r="R2666" s="20"/>
    </row>
    <row r="2667" customFormat="false" ht="15" hidden="false" customHeight="false" outlineLevel="0" collapsed="false">
      <c r="A2667" s="19" t="n">
        <v>25</v>
      </c>
      <c r="B2667" s="19" t="n">
        <f aca="false">IFERROR(VLOOKUP(A2667,Personal!$A$6:$F$112,2,FALSE()),"")</f>
        <v>0</v>
      </c>
      <c r="C2667" s="19" t="str">
        <f aca="false">IFERROR(VLOOKUP(A2667,Personal!$A$6:$F$112,3,FALSE()),"")</f>
        <v>La Seu d’Urgell</v>
      </c>
      <c r="D2667" s="19" t="s">
        <v>125</v>
      </c>
      <c r="E2667" s="19" t="s">
        <v>128</v>
      </c>
      <c r="F2667" s="19" t="s">
        <v>129</v>
      </c>
      <c r="G2667" s="19" t="s">
        <v>272</v>
      </c>
      <c r="H2667" s="19" t="n">
        <f aca="false">IF(OR(VLOOKUP(A2667,Personal!$A$6:$F$112,5,FALSE())&lt;&gt;"Sí",N2667="No aplica"),0,'Catàleg GRAE'!D50)</f>
        <v>1</v>
      </c>
      <c r="I2667" s="20"/>
      <c r="J2667" s="20"/>
      <c r="K2667" s="20"/>
      <c r="L2667" s="21"/>
      <c r="M2667" s="21"/>
      <c r="N2667" s="20"/>
      <c r="O2667" s="20"/>
      <c r="P2667" s="19" t="str">
        <f aca="false">IF(I2667="","",I2667-H2667)</f>
        <v/>
      </c>
      <c r="Q2667" s="19" t="str">
        <f aca="true">IF(B2667="","",IF(N2667="No aplica","No aplica",IF(I2667="","Pendent",IF(N2667="Per substituir","Substituir",IF(OR(N2667="No localitzat",N2667="No lliurat"),"Reposar",IF(I2667&lt;H2667,"Reposar",IF(I2667&gt;H2667,"Revisar excedent",IF(AND(G2667="Sí",M2667&lt;&gt;"",M2667&lt;TODAY()),"EPI caducat",IF(AND(G2667="Sí",M2667&lt;&gt;"",M2667&lt;=TODAY()+90),"EPI caduca ≤90 dies",IF(OR(N2667="Deteriorat usable",N2667="Revisió necessària"),"Revisar","OK"))))))))))</f>
      </c>
      <c r="R2667" s="20"/>
    </row>
    <row r="2668" customFormat="false" ht="15" hidden="false" customHeight="false" outlineLevel="0" collapsed="false">
      <c r="A2668" s="19" t="n">
        <v>25</v>
      </c>
      <c r="B2668" s="19" t="n">
        <f aca="false">IFERROR(VLOOKUP(A2668,Personal!$A$6:$F$112,2,FALSE()),"")</f>
        <v>0</v>
      </c>
      <c r="C2668" s="19" t="str">
        <f aca="false">IFERROR(VLOOKUP(A2668,Personal!$A$6:$F$112,3,FALSE()),"")</f>
        <v>La Seu d’Urgell</v>
      </c>
      <c r="D2668" s="19" t="s">
        <v>125</v>
      </c>
      <c r="E2668" s="19" t="s">
        <v>130</v>
      </c>
      <c r="F2668" s="19" t="s">
        <v>131</v>
      </c>
      <c r="G2668" s="19" t="s">
        <v>291</v>
      </c>
      <c r="H2668" s="19" t="n">
        <f aca="false">IF(OR(VLOOKUP(A2668,Personal!$A$6:$F$112,5,FALSE())&lt;&gt;"Sí",N2668="No aplica"),0,'Catàleg GRAE'!D51)</f>
        <v>1</v>
      </c>
      <c r="I2668" s="20"/>
      <c r="J2668" s="20"/>
      <c r="K2668" s="20"/>
      <c r="L2668" s="21"/>
      <c r="M2668" s="21"/>
      <c r="N2668" s="20"/>
      <c r="O2668" s="20"/>
      <c r="P2668" s="19" t="str">
        <f aca="false">IF(I2668="","",I2668-H2668)</f>
        <v/>
      </c>
      <c r="Q2668" s="19" t="str">
        <f aca="true">IF(B2668="","",IF(N2668="No aplica","No aplica",IF(I2668="","Pendent",IF(N2668="Per substituir","Substituir",IF(OR(N2668="No localitzat",N2668="No lliurat"),"Reposar",IF(I2668&lt;H2668,"Reposar",IF(I2668&gt;H2668,"Revisar excedent",IF(AND(G2668="Sí",M2668&lt;&gt;"",M2668&lt;TODAY()),"EPI caducat",IF(AND(G2668="Sí",M2668&lt;&gt;"",M2668&lt;=TODAY()+90),"EPI caduca ≤90 dies",IF(OR(N2668="Deteriorat usable",N2668="Revisió necessària"),"Revisar","OK"))))))))))</f>
      </c>
      <c r="R2668" s="20"/>
    </row>
    <row r="2669" customFormat="false" ht="15" hidden="false" customHeight="false" outlineLevel="0" collapsed="false">
      <c r="A2669" s="19" t="n">
        <v>25</v>
      </c>
      <c r="B2669" s="19" t="n">
        <f aca="false">IFERROR(VLOOKUP(A2669,Personal!$A$6:$F$112,2,FALSE()),"")</f>
        <v>0</v>
      </c>
      <c r="C2669" s="19" t="str">
        <f aca="false">IFERROR(VLOOKUP(A2669,Personal!$A$6:$F$112,3,FALSE()),"")</f>
        <v>La Seu d’Urgell</v>
      </c>
      <c r="D2669" s="19" t="s">
        <v>132</v>
      </c>
      <c r="E2669" s="19" t="s">
        <v>133</v>
      </c>
      <c r="F2669" s="19" t="s">
        <v>134</v>
      </c>
      <c r="G2669" s="19" t="s">
        <v>291</v>
      </c>
      <c r="H2669" s="19" t="n">
        <f aca="false">IF(OR(VLOOKUP(A2669,Personal!$A$6:$F$112,5,FALSE())&lt;&gt;"Sí",N2669="No aplica"),0,'Catàleg GRAE'!D52)</f>
        <v>1</v>
      </c>
      <c r="I2669" s="20"/>
      <c r="J2669" s="20"/>
      <c r="K2669" s="20"/>
      <c r="L2669" s="21"/>
      <c r="M2669" s="21"/>
      <c r="N2669" s="20"/>
      <c r="O2669" s="20"/>
      <c r="P2669" s="19" t="str">
        <f aca="false">IF(I2669="","",I2669-H2669)</f>
        <v/>
      </c>
      <c r="Q2669" s="19" t="str">
        <f aca="true">IF(B2669="","",IF(N2669="No aplica","No aplica",IF(I2669="","Pendent",IF(N2669="Per substituir","Substituir",IF(OR(N2669="No localitzat",N2669="No lliurat"),"Reposar",IF(I2669&lt;H2669,"Reposar",IF(I2669&gt;H2669,"Revisar excedent",IF(AND(G2669="Sí",M2669&lt;&gt;"",M2669&lt;TODAY()),"EPI caducat",IF(AND(G2669="Sí",M2669&lt;&gt;"",M2669&lt;=TODAY()+90),"EPI caduca ≤90 dies",IF(OR(N2669="Deteriorat usable",N2669="Revisió necessària"),"Revisar","OK"))))))))))</f>
      </c>
      <c r="R2669" s="20"/>
    </row>
    <row r="2670" customFormat="false" ht="15" hidden="false" customHeight="false" outlineLevel="0" collapsed="false">
      <c r="A2670" s="19" t="n">
        <v>25</v>
      </c>
      <c r="B2670" s="19" t="n">
        <f aca="false">IFERROR(VLOOKUP(A2670,Personal!$A$6:$F$112,2,FALSE()),"")</f>
        <v>0</v>
      </c>
      <c r="C2670" s="19" t="str">
        <f aca="false">IFERROR(VLOOKUP(A2670,Personal!$A$6:$F$112,3,FALSE()),"")</f>
        <v>La Seu d’Urgell</v>
      </c>
      <c r="D2670" s="19" t="s">
        <v>94</v>
      </c>
      <c r="E2670" s="19" t="s">
        <v>135</v>
      </c>
      <c r="F2670" s="19" t="s">
        <v>136</v>
      </c>
      <c r="G2670" s="19" t="s">
        <v>291</v>
      </c>
      <c r="H2670" s="19" t="n">
        <f aca="false">IF(OR(VLOOKUP(A2670,Personal!$A$6:$F$112,5,FALSE())&lt;&gt;"Sí",N2670="No aplica"),0,'Catàleg GRAE'!D53)</f>
        <v>1</v>
      </c>
      <c r="I2670" s="20"/>
      <c r="J2670" s="20"/>
      <c r="K2670" s="20"/>
      <c r="L2670" s="21"/>
      <c r="M2670" s="21"/>
      <c r="N2670" s="20"/>
      <c r="O2670" s="20"/>
      <c r="P2670" s="19" t="str">
        <f aca="false">IF(I2670="","",I2670-H2670)</f>
        <v/>
      </c>
      <c r="Q2670" s="19" t="str">
        <f aca="true">IF(B2670="","",IF(N2670="No aplica","No aplica",IF(I2670="","Pendent",IF(N2670="Per substituir","Substituir",IF(OR(N2670="No localitzat",N2670="No lliurat"),"Reposar",IF(I2670&lt;H2670,"Reposar",IF(I2670&gt;H2670,"Revisar excedent",IF(AND(G2670="Sí",M2670&lt;&gt;"",M2670&lt;TODAY()),"EPI caducat",IF(AND(G2670="Sí",M2670&lt;&gt;"",M2670&lt;=TODAY()+90),"EPI caduca ≤90 dies",IF(OR(N2670="Deteriorat usable",N2670="Revisió necessària"),"Revisar","OK"))))))))))</f>
      </c>
      <c r="R2670" s="20"/>
    </row>
    <row r="2671" customFormat="false" ht="15" hidden="false" customHeight="false" outlineLevel="0" collapsed="false">
      <c r="A2671" s="19" t="n">
        <v>25</v>
      </c>
      <c r="B2671" s="19" t="n">
        <f aca="false">IFERROR(VLOOKUP(A2671,Personal!$A$6:$F$112,2,FALSE()),"")</f>
        <v>0</v>
      </c>
      <c r="C2671" s="19" t="str">
        <f aca="false">IFERROR(VLOOKUP(A2671,Personal!$A$6:$F$112,3,FALSE()),"")</f>
        <v>La Seu d’Urgell</v>
      </c>
      <c r="D2671" s="19" t="s">
        <v>137</v>
      </c>
      <c r="E2671" s="19" t="s">
        <v>138</v>
      </c>
      <c r="F2671" s="19" t="s">
        <v>139</v>
      </c>
      <c r="G2671" s="19" t="s">
        <v>291</v>
      </c>
      <c r="H2671" s="19" t="n">
        <f aca="false">IF(OR(VLOOKUP(A2671,Personal!$A$6:$F$112,5,FALSE())&lt;&gt;"Sí",N2671="No aplica"),0,'Catàleg GRAE'!D54)</f>
        <v>1</v>
      </c>
      <c r="I2671" s="20"/>
      <c r="J2671" s="20"/>
      <c r="K2671" s="20"/>
      <c r="L2671" s="21"/>
      <c r="M2671" s="21"/>
      <c r="N2671" s="20"/>
      <c r="O2671" s="20"/>
      <c r="P2671" s="19" t="str">
        <f aca="false">IF(I2671="","",I2671-H2671)</f>
        <v/>
      </c>
      <c r="Q2671" s="19" t="str">
        <f aca="true">IF(B2671="","",IF(N2671="No aplica","No aplica",IF(I2671="","Pendent",IF(N2671="Per substituir","Substituir",IF(OR(N2671="No localitzat",N2671="No lliurat"),"Reposar",IF(I2671&lt;H2671,"Reposar",IF(I2671&gt;H2671,"Revisar excedent",IF(AND(G2671="Sí",M2671&lt;&gt;"",M2671&lt;TODAY()),"EPI caducat",IF(AND(G2671="Sí",M2671&lt;&gt;"",M2671&lt;=TODAY()+90),"EPI caduca ≤90 dies",IF(OR(N2671="Deteriorat usable",N2671="Revisió necessària"),"Revisar","OK"))))))))))</f>
      </c>
      <c r="R2671" s="20"/>
    </row>
    <row r="2672" customFormat="false" ht="15" hidden="false" customHeight="false" outlineLevel="0" collapsed="false">
      <c r="A2672" s="19" t="n">
        <v>25</v>
      </c>
      <c r="B2672" s="19" t="n">
        <f aca="false">IFERROR(VLOOKUP(A2672,Personal!$A$6:$F$112,2,FALSE()),"")</f>
        <v>0</v>
      </c>
      <c r="C2672" s="19" t="str">
        <f aca="false">IFERROR(VLOOKUP(A2672,Personal!$A$6:$F$112,3,FALSE()),"")</f>
        <v>La Seu d’Urgell</v>
      </c>
      <c r="D2672" s="19" t="s">
        <v>94</v>
      </c>
      <c r="E2672" s="19" t="s">
        <v>140</v>
      </c>
      <c r="F2672" s="19" t="s">
        <v>141</v>
      </c>
      <c r="G2672" s="19" t="s">
        <v>291</v>
      </c>
      <c r="H2672" s="19" t="n">
        <f aca="false">IF(OR(VLOOKUP(A2672,Personal!$A$6:$F$112,5,FALSE())&lt;&gt;"Sí",N2672="No aplica"),0,'Catàleg GRAE'!D55)</f>
        <v>1</v>
      </c>
      <c r="I2672" s="20"/>
      <c r="J2672" s="20"/>
      <c r="K2672" s="20"/>
      <c r="L2672" s="21"/>
      <c r="M2672" s="21"/>
      <c r="N2672" s="20"/>
      <c r="O2672" s="20"/>
      <c r="P2672" s="19" t="str">
        <f aca="false">IF(I2672="","",I2672-H2672)</f>
        <v/>
      </c>
      <c r="Q2672" s="19" t="str">
        <f aca="true">IF(B2672="","",IF(N2672="No aplica","No aplica",IF(I2672="","Pendent",IF(N2672="Per substituir","Substituir",IF(OR(N2672="No localitzat",N2672="No lliurat"),"Reposar",IF(I2672&lt;H2672,"Reposar",IF(I2672&gt;H2672,"Revisar excedent",IF(AND(G2672="Sí",M2672&lt;&gt;"",M2672&lt;TODAY()),"EPI caducat",IF(AND(G2672="Sí",M2672&lt;&gt;"",M2672&lt;=TODAY()+90),"EPI caduca ≤90 dies",IF(OR(N2672="Deteriorat usable",N2672="Revisió necessària"),"Revisar","OK"))))))))))</f>
      </c>
      <c r="R2672" s="20"/>
    </row>
    <row r="2673" customFormat="false" ht="15" hidden="false" customHeight="false" outlineLevel="0" collapsed="false">
      <c r="A2673" s="19" t="n">
        <v>25</v>
      </c>
      <c r="B2673" s="19" t="n">
        <f aca="false">IFERROR(VLOOKUP(A2673,Personal!$A$6:$F$112,2,FALSE()),"")</f>
        <v>0</v>
      </c>
      <c r="C2673" s="19" t="str">
        <f aca="false">IFERROR(VLOOKUP(A2673,Personal!$A$6:$F$112,3,FALSE()),"")</f>
        <v>La Seu d’Urgell</v>
      </c>
      <c r="D2673" s="19" t="s">
        <v>142</v>
      </c>
      <c r="E2673" s="19" t="s">
        <v>143</v>
      </c>
      <c r="F2673" s="19" t="s">
        <v>144</v>
      </c>
      <c r="G2673" s="19" t="s">
        <v>291</v>
      </c>
      <c r="H2673" s="19" t="n">
        <f aca="false">IF(OR(VLOOKUP(A2673,Personal!$A$6:$F$112,5,FALSE())&lt;&gt;"Sí",N2673="No aplica"),0,'Catàleg GRAE'!D56)</f>
        <v>1</v>
      </c>
      <c r="I2673" s="20"/>
      <c r="J2673" s="20"/>
      <c r="K2673" s="20"/>
      <c r="L2673" s="21"/>
      <c r="M2673" s="21"/>
      <c r="N2673" s="20"/>
      <c r="O2673" s="20"/>
      <c r="P2673" s="19" t="str">
        <f aca="false">IF(I2673="","",I2673-H2673)</f>
        <v/>
      </c>
      <c r="Q2673" s="19" t="str">
        <f aca="true">IF(B2673="","",IF(N2673="No aplica","No aplica",IF(I2673="","Pendent",IF(N2673="Per substituir","Substituir",IF(OR(N2673="No localitzat",N2673="No lliurat"),"Reposar",IF(I2673&lt;H2673,"Reposar",IF(I2673&gt;H2673,"Revisar excedent",IF(AND(G2673="Sí",M2673&lt;&gt;"",M2673&lt;TODAY()),"EPI caducat",IF(AND(G2673="Sí",M2673&lt;&gt;"",M2673&lt;=TODAY()+90),"EPI caduca ≤90 dies",IF(OR(N2673="Deteriorat usable",N2673="Revisió necessària"),"Revisar","OK"))))))))))</f>
      </c>
      <c r="R2673" s="20"/>
    </row>
    <row r="2674" customFormat="false" ht="15" hidden="false" customHeight="false" outlineLevel="0" collapsed="false">
      <c r="A2674" s="19" t="n">
        <v>25</v>
      </c>
      <c r="B2674" s="19" t="n">
        <f aca="false">IFERROR(VLOOKUP(A2674,Personal!$A$6:$F$112,2,FALSE()),"")</f>
        <v>0</v>
      </c>
      <c r="C2674" s="19" t="str">
        <f aca="false">IFERROR(VLOOKUP(A2674,Personal!$A$6:$F$112,3,FALSE()),"")</f>
        <v>La Seu d’Urgell</v>
      </c>
      <c r="D2674" s="19" t="s">
        <v>112</v>
      </c>
      <c r="E2674" s="19" t="s">
        <v>145</v>
      </c>
      <c r="F2674" s="19" t="s">
        <v>146</v>
      </c>
      <c r="G2674" s="19" t="s">
        <v>291</v>
      </c>
      <c r="H2674" s="19" t="n">
        <f aca="false">IF(OR(VLOOKUP(A2674,Personal!$A$6:$F$112,5,FALSE())&lt;&gt;"Sí",N2674="No aplica"),0,'Catàleg GRAE'!D57)</f>
        <v>1</v>
      </c>
      <c r="I2674" s="20"/>
      <c r="J2674" s="20"/>
      <c r="K2674" s="20"/>
      <c r="L2674" s="21"/>
      <c r="M2674" s="21"/>
      <c r="N2674" s="20"/>
      <c r="O2674" s="20"/>
      <c r="P2674" s="19" t="str">
        <f aca="false">IF(I2674="","",I2674-H2674)</f>
        <v/>
      </c>
      <c r="Q2674" s="19" t="str">
        <f aca="true">IF(B2674="","",IF(N2674="No aplica","No aplica",IF(I2674="","Pendent",IF(N2674="Per substituir","Substituir",IF(OR(N2674="No localitzat",N2674="No lliurat"),"Reposar",IF(I2674&lt;H2674,"Reposar",IF(I2674&gt;H2674,"Revisar excedent",IF(AND(G2674="Sí",M2674&lt;&gt;"",M2674&lt;TODAY()),"EPI caducat",IF(AND(G2674="Sí",M2674&lt;&gt;"",M2674&lt;=TODAY()+90),"EPI caduca ≤90 dies",IF(OR(N2674="Deteriorat usable",N2674="Revisió necessària"),"Revisar","OK"))))))))))</f>
      </c>
      <c r="R2674" s="20"/>
    </row>
    <row r="2675" customFormat="false" ht="15" hidden="false" customHeight="false" outlineLevel="0" collapsed="false">
      <c r="A2675" s="19" t="n">
        <v>25</v>
      </c>
      <c r="B2675" s="19" t="n">
        <f aca="false">IFERROR(VLOOKUP(A2675,Personal!$A$6:$F$112,2,FALSE()),"")</f>
        <v>0</v>
      </c>
      <c r="C2675" s="19" t="str">
        <f aca="false">IFERROR(VLOOKUP(A2675,Personal!$A$6:$F$112,3,FALSE()),"")</f>
        <v>La Seu d’Urgell</v>
      </c>
      <c r="D2675" s="19" t="s">
        <v>137</v>
      </c>
      <c r="E2675" s="19" t="s">
        <v>147</v>
      </c>
      <c r="F2675" s="19" t="s">
        <v>148</v>
      </c>
      <c r="G2675" s="19" t="s">
        <v>291</v>
      </c>
      <c r="H2675" s="19" t="n">
        <f aca="false">IF(OR(VLOOKUP(A2675,Personal!$A$6:$F$112,5,FALSE())&lt;&gt;"Sí",N2675="No aplica"),0,'Catàleg GRAE'!D58)</f>
        <v>1</v>
      </c>
      <c r="I2675" s="20"/>
      <c r="J2675" s="20"/>
      <c r="K2675" s="20"/>
      <c r="L2675" s="21"/>
      <c r="M2675" s="21"/>
      <c r="N2675" s="20"/>
      <c r="O2675" s="20"/>
      <c r="P2675" s="19" t="str">
        <f aca="false">IF(I2675="","",I2675-H2675)</f>
        <v/>
      </c>
      <c r="Q2675" s="19" t="str">
        <f aca="true">IF(B2675="","",IF(N2675="No aplica","No aplica",IF(I2675="","Pendent",IF(N2675="Per substituir","Substituir",IF(OR(N2675="No localitzat",N2675="No lliurat"),"Reposar",IF(I2675&lt;H2675,"Reposar",IF(I2675&gt;H2675,"Revisar excedent",IF(AND(G2675="Sí",M2675&lt;&gt;"",M2675&lt;TODAY()),"EPI caducat",IF(AND(G2675="Sí",M2675&lt;&gt;"",M2675&lt;=TODAY()+90),"EPI caduca ≤90 dies",IF(OR(N2675="Deteriorat usable",N2675="Revisió necessària"),"Revisar","OK"))))))))))</f>
      </c>
      <c r="R2675" s="20"/>
    </row>
    <row r="2676" customFormat="false" ht="15" hidden="false" customHeight="false" outlineLevel="0" collapsed="false">
      <c r="A2676" s="19" t="n">
        <v>25</v>
      </c>
      <c r="B2676" s="19" t="n">
        <f aca="false">IFERROR(VLOOKUP(A2676,Personal!$A$6:$F$112,2,FALSE()),"")</f>
        <v>0</v>
      </c>
      <c r="C2676" s="19" t="str">
        <f aca="false">IFERROR(VLOOKUP(A2676,Personal!$A$6:$F$112,3,FALSE()),"")</f>
        <v>La Seu d’Urgell</v>
      </c>
      <c r="D2676" s="19" t="s">
        <v>125</v>
      </c>
      <c r="E2676" s="19" t="s">
        <v>149</v>
      </c>
      <c r="F2676" s="19" t="s">
        <v>150</v>
      </c>
      <c r="G2676" s="19" t="s">
        <v>291</v>
      </c>
      <c r="H2676" s="19" t="n">
        <f aca="false">IF(OR(VLOOKUP(A2676,Personal!$A$6:$F$112,5,FALSE())&lt;&gt;"Sí",N2676="No aplica"),0,'Catàleg GRAE'!D59)</f>
        <v>1</v>
      </c>
      <c r="I2676" s="20"/>
      <c r="J2676" s="20"/>
      <c r="K2676" s="20"/>
      <c r="L2676" s="21"/>
      <c r="M2676" s="21"/>
      <c r="N2676" s="20"/>
      <c r="O2676" s="20"/>
      <c r="P2676" s="19" t="str">
        <f aca="false">IF(I2676="","",I2676-H2676)</f>
        <v/>
      </c>
      <c r="Q2676" s="19" t="str">
        <f aca="true">IF(B2676="","",IF(N2676="No aplica","No aplica",IF(I2676="","Pendent",IF(N2676="Per substituir","Substituir",IF(OR(N2676="No localitzat",N2676="No lliurat"),"Reposar",IF(I2676&lt;H2676,"Reposar",IF(I2676&gt;H2676,"Revisar excedent",IF(AND(G2676="Sí",M2676&lt;&gt;"",M2676&lt;TODAY()),"EPI caducat",IF(AND(G2676="Sí",M2676&lt;&gt;"",M2676&lt;=TODAY()+90),"EPI caduca ≤90 dies",IF(OR(N2676="Deteriorat usable",N2676="Revisió necessària"),"Revisar","OK"))))))))))</f>
      </c>
      <c r="R2676" s="20"/>
    </row>
    <row r="2677" customFormat="false" ht="15" hidden="false" customHeight="false" outlineLevel="0" collapsed="false">
      <c r="A2677" s="19" t="n">
        <v>25</v>
      </c>
      <c r="B2677" s="19" t="n">
        <f aca="false">IFERROR(VLOOKUP(A2677,Personal!$A$6:$F$112,2,FALSE()),"")</f>
        <v>0</v>
      </c>
      <c r="C2677" s="19" t="str">
        <f aca="false">IFERROR(VLOOKUP(A2677,Personal!$A$6:$F$112,3,FALSE()),"")</f>
        <v>La Seu d’Urgell</v>
      </c>
      <c r="D2677" s="19" t="s">
        <v>125</v>
      </c>
      <c r="E2677" s="19" t="s">
        <v>151</v>
      </c>
      <c r="F2677" s="19" t="s">
        <v>152</v>
      </c>
      <c r="G2677" s="19" t="s">
        <v>291</v>
      </c>
      <c r="H2677" s="19" t="n">
        <f aca="false">IF(OR(VLOOKUP(A2677,Personal!$A$6:$F$112,5,FALSE())&lt;&gt;"Sí",N2677="No aplica"),0,'Catàleg GRAE'!D60)</f>
        <v>1</v>
      </c>
      <c r="I2677" s="20"/>
      <c r="J2677" s="20"/>
      <c r="K2677" s="20"/>
      <c r="L2677" s="21"/>
      <c r="M2677" s="21"/>
      <c r="N2677" s="20"/>
      <c r="O2677" s="20"/>
      <c r="P2677" s="19" t="str">
        <f aca="false">IF(I2677="","",I2677-H2677)</f>
        <v/>
      </c>
      <c r="Q2677" s="19" t="str">
        <f aca="true">IF(B2677="","",IF(N2677="No aplica","No aplica",IF(I2677="","Pendent",IF(N2677="Per substituir","Substituir",IF(OR(N2677="No localitzat",N2677="No lliurat"),"Reposar",IF(I2677&lt;H2677,"Reposar",IF(I2677&gt;H2677,"Revisar excedent",IF(AND(G2677="Sí",M2677&lt;&gt;"",M2677&lt;TODAY()),"EPI caducat",IF(AND(G2677="Sí",M2677&lt;&gt;"",M2677&lt;=TODAY()+90),"EPI caduca ≤90 dies",IF(OR(N2677="Deteriorat usable",N2677="Revisió necessària"),"Revisar","OK"))))))))))</f>
      </c>
      <c r="R2677" s="20"/>
    </row>
    <row r="2678" customFormat="false" ht="15" hidden="false" customHeight="false" outlineLevel="0" collapsed="false">
      <c r="A2678" s="19" t="n">
        <v>25</v>
      </c>
      <c r="B2678" s="19" t="n">
        <f aca="false">IFERROR(VLOOKUP(A2678,Personal!$A$6:$F$112,2,FALSE()),"")</f>
        <v>0</v>
      </c>
      <c r="C2678" s="19" t="str">
        <f aca="false">IFERROR(VLOOKUP(A2678,Personal!$A$6:$F$112,3,FALSE()),"")</f>
        <v>La Seu d’Urgell</v>
      </c>
      <c r="D2678" s="19" t="s">
        <v>153</v>
      </c>
      <c r="E2678" s="19" t="s">
        <v>154</v>
      </c>
      <c r="F2678" s="19" t="s">
        <v>155</v>
      </c>
      <c r="G2678" s="19" t="s">
        <v>291</v>
      </c>
      <c r="H2678" s="19" t="n">
        <f aca="false">IF(OR(VLOOKUP(A2678,Personal!$A$6:$F$112,5,FALSE())&lt;&gt;"Sí",N2678="No aplica"),0,'Catàleg GRAE'!D61)</f>
        <v>1</v>
      </c>
      <c r="I2678" s="20"/>
      <c r="J2678" s="20"/>
      <c r="K2678" s="20"/>
      <c r="L2678" s="21"/>
      <c r="M2678" s="21"/>
      <c r="N2678" s="20"/>
      <c r="O2678" s="20"/>
      <c r="P2678" s="19" t="str">
        <f aca="false">IF(I2678="","",I2678-H2678)</f>
        <v/>
      </c>
      <c r="Q2678" s="19" t="str">
        <f aca="true">IF(B2678="","",IF(N2678="No aplica","No aplica",IF(I2678="","Pendent",IF(N2678="Per substituir","Substituir",IF(OR(N2678="No localitzat",N2678="No lliurat"),"Reposar",IF(I2678&lt;H2678,"Reposar",IF(I2678&gt;H2678,"Revisar excedent",IF(AND(G2678="Sí",M2678&lt;&gt;"",M2678&lt;TODAY()),"EPI caducat",IF(AND(G2678="Sí",M2678&lt;&gt;"",M2678&lt;=TODAY()+90),"EPI caduca ≤90 dies",IF(OR(N2678="Deteriorat usable",N2678="Revisió necessària"),"Revisar","OK"))))))))))</f>
      </c>
      <c r="R2678" s="20"/>
    </row>
    <row r="2679" customFormat="false" ht="15" hidden="false" customHeight="false" outlineLevel="0" collapsed="false">
      <c r="A2679" s="19" t="n">
        <v>25</v>
      </c>
      <c r="B2679" s="19" t="n">
        <f aca="false">IFERROR(VLOOKUP(A2679,Personal!$A$6:$F$112,2,FALSE()),"")</f>
        <v>0</v>
      </c>
      <c r="C2679" s="19" t="str">
        <f aca="false">IFERROR(VLOOKUP(A2679,Personal!$A$6:$F$112,3,FALSE()),"")</f>
        <v>La Seu d’Urgell</v>
      </c>
      <c r="D2679" s="19" t="s">
        <v>37</v>
      </c>
      <c r="E2679" s="19" t="s">
        <v>156</v>
      </c>
      <c r="F2679" s="19" t="s">
        <v>157</v>
      </c>
      <c r="G2679" s="19" t="s">
        <v>291</v>
      </c>
      <c r="H2679" s="19" t="n">
        <f aca="false">IF(OR(VLOOKUP(A2679,Personal!$A$6:$F$112,5,FALSE())&lt;&gt;"Sí",N2679="No aplica"),0,'Catàleg GRAE'!D62)</f>
        <v>1</v>
      </c>
      <c r="I2679" s="20"/>
      <c r="J2679" s="20"/>
      <c r="K2679" s="20"/>
      <c r="L2679" s="21"/>
      <c r="M2679" s="21"/>
      <c r="N2679" s="20"/>
      <c r="O2679" s="20"/>
      <c r="P2679" s="19" t="str">
        <f aca="false">IF(I2679="","",I2679-H2679)</f>
        <v/>
      </c>
      <c r="Q2679" s="19" t="str">
        <f aca="true">IF(B2679="","",IF(N2679="No aplica","No aplica",IF(I2679="","Pendent",IF(N2679="Per substituir","Substituir",IF(OR(N2679="No localitzat",N2679="No lliurat"),"Reposar",IF(I2679&lt;H2679,"Reposar",IF(I2679&gt;H2679,"Revisar excedent",IF(AND(G2679="Sí",M2679&lt;&gt;"",M2679&lt;TODAY()),"EPI caducat",IF(AND(G2679="Sí",M2679&lt;&gt;"",M2679&lt;=TODAY()+90),"EPI caduca ≤90 dies",IF(OR(N2679="Deteriorat usable",N2679="Revisió necessària"),"Revisar","OK"))))))))))</f>
      </c>
      <c r="R2679" s="20"/>
    </row>
    <row r="2680" customFormat="false" ht="15" hidden="false" customHeight="false" outlineLevel="0" collapsed="false">
      <c r="A2680" s="19" t="n">
        <v>25</v>
      </c>
      <c r="B2680" s="19" t="n">
        <f aca="false">IFERROR(VLOOKUP(A2680,Personal!$A$6:$F$112,2,FALSE()),"")</f>
        <v>0</v>
      </c>
      <c r="C2680" s="19" t="str">
        <f aca="false">IFERROR(VLOOKUP(A2680,Personal!$A$6:$F$112,3,FALSE()),"")</f>
        <v>La Seu d’Urgell</v>
      </c>
      <c r="D2680" s="19" t="s">
        <v>37</v>
      </c>
      <c r="E2680" s="19" t="s">
        <v>158</v>
      </c>
      <c r="F2680" s="19" t="s">
        <v>159</v>
      </c>
      <c r="G2680" s="19" t="s">
        <v>291</v>
      </c>
      <c r="H2680" s="19" t="n">
        <f aca="false">IF(OR(VLOOKUP(A2680,Personal!$A$6:$F$112,5,FALSE())&lt;&gt;"Sí",N2680="No aplica"),0,'Catàleg GRAE'!D63)</f>
        <v>1</v>
      </c>
      <c r="I2680" s="20"/>
      <c r="J2680" s="20"/>
      <c r="K2680" s="20"/>
      <c r="L2680" s="21"/>
      <c r="M2680" s="21"/>
      <c r="N2680" s="20"/>
      <c r="O2680" s="20"/>
      <c r="P2680" s="19" t="str">
        <f aca="false">IF(I2680="","",I2680-H2680)</f>
        <v/>
      </c>
      <c r="Q2680" s="19" t="str">
        <f aca="true">IF(B2680="","",IF(N2680="No aplica","No aplica",IF(I2680="","Pendent",IF(N2680="Per substituir","Substituir",IF(OR(N2680="No localitzat",N2680="No lliurat"),"Reposar",IF(I2680&lt;H2680,"Reposar",IF(I2680&gt;H2680,"Revisar excedent",IF(AND(G2680="Sí",M2680&lt;&gt;"",M2680&lt;TODAY()),"EPI caducat",IF(AND(G2680="Sí",M2680&lt;&gt;"",M2680&lt;=TODAY()+90),"EPI caduca ≤90 dies",IF(OR(N2680="Deteriorat usable",N2680="Revisió necessària"),"Revisar","OK"))))))))))</f>
      </c>
      <c r="R2680" s="20"/>
    </row>
    <row r="2681" customFormat="false" ht="15" hidden="false" customHeight="false" outlineLevel="0" collapsed="false">
      <c r="A2681" s="19" t="n">
        <v>25</v>
      </c>
      <c r="B2681" s="19" t="n">
        <f aca="false">IFERROR(VLOOKUP(A2681,Personal!$A$6:$F$112,2,FALSE()),"")</f>
        <v>0</v>
      </c>
      <c r="C2681" s="19" t="str">
        <f aca="false">IFERROR(VLOOKUP(A2681,Personal!$A$6:$F$112,3,FALSE()),"")</f>
        <v>La Seu d’Urgell</v>
      </c>
      <c r="D2681" s="19" t="s">
        <v>160</v>
      </c>
      <c r="E2681" s="19" t="s">
        <v>161</v>
      </c>
      <c r="F2681" s="19" t="s">
        <v>162</v>
      </c>
      <c r="G2681" s="19" t="s">
        <v>291</v>
      </c>
      <c r="H2681" s="19" t="n">
        <f aca="false">IF(OR(VLOOKUP(A2681,Personal!$A$6:$F$112,5,FALSE())&lt;&gt;"Sí",N2681="No aplica"),0,'Catàleg GRAE'!D64)</f>
        <v>1</v>
      </c>
      <c r="I2681" s="20"/>
      <c r="J2681" s="20"/>
      <c r="K2681" s="20"/>
      <c r="L2681" s="21"/>
      <c r="M2681" s="21"/>
      <c r="N2681" s="20"/>
      <c r="O2681" s="20"/>
      <c r="P2681" s="19" t="str">
        <f aca="false">IF(I2681="","",I2681-H2681)</f>
        <v/>
      </c>
      <c r="Q2681" s="19" t="str">
        <f aca="true">IF(B2681="","",IF(N2681="No aplica","No aplica",IF(I2681="","Pendent",IF(N2681="Per substituir","Substituir",IF(OR(N2681="No localitzat",N2681="No lliurat"),"Reposar",IF(I2681&lt;H2681,"Reposar",IF(I2681&gt;H2681,"Revisar excedent",IF(AND(G2681="Sí",M2681&lt;&gt;"",M2681&lt;TODAY()),"EPI caducat",IF(AND(G2681="Sí",M2681&lt;&gt;"",M2681&lt;=TODAY()+90),"EPI caduca ≤90 dies",IF(OR(N2681="Deteriorat usable",N2681="Revisió necessària"),"Revisar","OK"))))))))))</f>
      </c>
      <c r="R2681" s="20"/>
    </row>
    <row r="2682" customFormat="false" ht="15" hidden="false" customHeight="false" outlineLevel="0" collapsed="false">
      <c r="A2682" s="19" t="n">
        <v>25</v>
      </c>
      <c r="B2682" s="19" t="n">
        <f aca="false">IFERROR(VLOOKUP(A2682,Personal!$A$6:$F$112,2,FALSE()),"")</f>
        <v>0</v>
      </c>
      <c r="C2682" s="19" t="str">
        <f aca="false">IFERROR(VLOOKUP(A2682,Personal!$A$6:$F$112,3,FALSE()),"")</f>
        <v>La Seu d’Urgell</v>
      </c>
      <c r="D2682" s="19" t="s">
        <v>137</v>
      </c>
      <c r="E2682" s="19" t="s">
        <v>163</v>
      </c>
      <c r="F2682" s="19" t="s">
        <v>164</v>
      </c>
      <c r="G2682" s="19" t="s">
        <v>272</v>
      </c>
      <c r="H2682" s="19" t="n">
        <f aca="false">IF(OR(VLOOKUP(A2682,Personal!$A$6:$F$112,5,FALSE())&lt;&gt;"Sí",N2682="No aplica"),0,'Catàleg GRAE'!D65)</f>
        <v>1</v>
      </c>
      <c r="I2682" s="20"/>
      <c r="J2682" s="20"/>
      <c r="K2682" s="20"/>
      <c r="L2682" s="21"/>
      <c r="M2682" s="21"/>
      <c r="N2682" s="20"/>
      <c r="O2682" s="20"/>
      <c r="P2682" s="19" t="str">
        <f aca="false">IF(I2682="","",I2682-H2682)</f>
        <v/>
      </c>
      <c r="Q2682" s="19" t="str">
        <f aca="true">IF(B2682="","",IF(N2682="No aplica","No aplica",IF(I2682="","Pendent",IF(N2682="Per substituir","Substituir",IF(OR(N2682="No localitzat",N2682="No lliurat"),"Reposar",IF(I2682&lt;H2682,"Reposar",IF(I2682&gt;H2682,"Revisar excedent",IF(AND(G2682="Sí",M2682&lt;&gt;"",M2682&lt;TODAY()),"EPI caducat",IF(AND(G2682="Sí",M2682&lt;&gt;"",M2682&lt;=TODAY()+90),"EPI caduca ≤90 dies",IF(OR(N2682="Deteriorat usable",N2682="Revisió necessària"),"Revisar","OK"))))))))))</f>
      </c>
      <c r="R2682" s="20"/>
    </row>
    <row r="2683" customFormat="false" ht="15" hidden="false" customHeight="false" outlineLevel="0" collapsed="false">
      <c r="A2683" s="19" t="n">
        <v>25</v>
      </c>
      <c r="B2683" s="19" t="n">
        <f aca="false">IFERROR(VLOOKUP(A2683,Personal!$A$6:$F$112,2,FALSE()),"")</f>
        <v>0</v>
      </c>
      <c r="C2683" s="19" t="str">
        <f aca="false">IFERROR(VLOOKUP(A2683,Personal!$A$6:$F$112,3,FALSE()),"")</f>
        <v>La Seu d’Urgell</v>
      </c>
      <c r="D2683" s="19" t="s">
        <v>132</v>
      </c>
      <c r="E2683" s="19" t="s">
        <v>165</v>
      </c>
      <c r="F2683" s="19" t="s">
        <v>166</v>
      </c>
      <c r="G2683" s="19" t="s">
        <v>272</v>
      </c>
      <c r="H2683" s="19" t="n">
        <f aca="false">IF(OR(VLOOKUP(A2683,Personal!$A$6:$F$112,5,FALSE())&lt;&gt;"Sí",N2683="No aplica"),0,'Catàleg GRAE'!D66)</f>
        <v>1</v>
      </c>
      <c r="I2683" s="20"/>
      <c r="J2683" s="20"/>
      <c r="K2683" s="20"/>
      <c r="L2683" s="21"/>
      <c r="M2683" s="21"/>
      <c r="N2683" s="20"/>
      <c r="O2683" s="20"/>
      <c r="P2683" s="19" t="str">
        <f aca="false">IF(I2683="","",I2683-H2683)</f>
        <v/>
      </c>
      <c r="Q2683" s="19" t="str">
        <f aca="true">IF(B2683="","",IF(N2683="No aplica","No aplica",IF(I2683="","Pendent",IF(N2683="Per substituir","Substituir",IF(OR(N2683="No localitzat",N2683="No lliurat"),"Reposar",IF(I2683&lt;H2683,"Reposar",IF(I2683&gt;H2683,"Revisar excedent",IF(AND(G2683="Sí",M2683&lt;&gt;"",M2683&lt;TODAY()),"EPI caducat",IF(AND(G2683="Sí",M2683&lt;&gt;"",M2683&lt;=TODAY()+90),"EPI caduca ≤90 dies",IF(OR(N2683="Deteriorat usable",N2683="Revisió necessària"),"Revisar","OK"))))))))))</f>
      </c>
      <c r="R2683" s="20"/>
    </row>
    <row r="2684" customFormat="false" ht="15" hidden="false" customHeight="false" outlineLevel="0" collapsed="false">
      <c r="A2684" s="19" t="n">
        <v>25</v>
      </c>
      <c r="B2684" s="19" t="n">
        <f aca="false">IFERROR(VLOOKUP(A2684,Personal!$A$6:$F$112,2,FALSE()),"")</f>
        <v>0</v>
      </c>
      <c r="C2684" s="19" t="str">
        <f aca="false">IFERROR(VLOOKUP(A2684,Personal!$A$6:$F$112,3,FALSE()),"")</f>
        <v>La Seu d’Urgell</v>
      </c>
      <c r="D2684" s="19" t="s">
        <v>71</v>
      </c>
      <c r="E2684" s="19" t="s">
        <v>167</v>
      </c>
      <c r="F2684" s="19" t="s">
        <v>168</v>
      </c>
      <c r="G2684" s="19" t="s">
        <v>291</v>
      </c>
      <c r="H2684" s="19" t="n">
        <f aca="false">IF(OR(VLOOKUP(A2684,Personal!$A$6:$F$112,5,FALSE())&lt;&gt;"Sí",N2684="No aplica"),0,'Catàleg GRAE'!D67)</f>
        <v>1</v>
      </c>
      <c r="I2684" s="20"/>
      <c r="J2684" s="20"/>
      <c r="K2684" s="20"/>
      <c r="L2684" s="21"/>
      <c r="M2684" s="21"/>
      <c r="N2684" s="20"/>
      <c r="O2684" s="20"/>
      <c r="P2684" s="19" t="str">
        <f aca="false">IF(I2684="","",I2684-H2684)</f>
        <v/>
      </c>
      <c r="Q2684" s="19" t="str">
        <f aca="true">IF(B2684="","",IF(N2684="No aplica","No aplica",IF(I2684="","Pendent",IF(N2684="Per substituir","Substituir",IF(OR(N2684="No localitzat",N2684="No lliurat"),"Reposar",IF(I2684&lt;H2684,"Reposar",IF(I2684&gt;H2684,"Revisar excedent",IF(AND(G2684="Sí",M2684&lt;&gt;"",M2684&lt;TODAY()),"EPI caducat",IF(AND(G2684="Sí",M2684&lt;&gt;"",M2684&lt;=TODAY()+90),"EPI caduca ≤90 dies",IF(OR(N2684="Deteriorat usable",N2684="Revisió necessària"),"Revisar","OK"))))))))))</f>
      </c>
      <c r="R2684" s="20"/>
    </row>
    <row r="2685" customFormat="false" ht="15" hidden="false" customHeight="false" outlineLevel="0" collapsed="false">
      <c r="A2685" s="19" t="n">
        <v>25</v>
      </c>
      <c r="B2685" s="19" t="n">
        <f aca="false">IFERROR(VLOOKUP(A2685,Personal!$A$6:$F$112,2,FALSE()),"")</f>
        <v>0</v>
      </c>
      <c r="C2685" s="19" t="str">
        <f aca="false">IFERROR(VLOOKUP(A2685,Personal!$A$6:$F$112,3,FALSE()),"")</f>
        <v>La Seu d’Urgell</v>
      </c>
      <c r="D2685" s="19" t="s">
        <v>132</v>
      </c>
      <c r="E2685" s="19" t="s">
        <v>169</v>
      </c>
      <c r="F2685" s="19" t="s">
        <v>170</v>
      </c>
      <c r="G2685" s="19" t="s">
        <v>272</v>
      </c>
      <c r="H2685" s="19" t="n">
        <f aca="false">IF(OR(VLOOKUP(A2685,Personal!$A$6:$F$112,5,FALSE())&lt;&gt;"Sí",N2685="No aplica"),0,'Catàleg GRAE'!D68)</f>
        <v>1</v>
      </c>
      <c r="I2685" s="20"/>
      <c r="J2685" s="20"/>
      <c r="K2685" s="20"/>
      <c r="L2685" s="21"/>
      <c r="M2685" s="21"/>
      <c r="N2685" s="20"/>
      <c r="O2685" s="20"/>
      <c r="P2685" s="19" t="str">
        <f aca="false">IF(I2685="","",I2685-H2685)</f>
        <v/>
      </c>
      <c r="Q2685" s="19" t="str">
        <f aca="true">IF(B2685="","",IF(N2685="No aplica","No aplica",IF(I2685="","Pendent",IF(N2685="Per substituir","Substituir",IF(OR(N2685="No localitzat",N2685="No lliurat"),"Reposar",IF(I2685&lt;H2685,"Reposar",IF(I2685&gt;H2685,"Revisar excedent",IF(AND(G2685="Sí",M2685&lt;&gt;"",M2685&lt;TODAY()),"EPI caducat",IF(AND(G2685="Sí",M2685&lt;&gt;"",M2685&lt;=TODAY()+90),"EPI caduca ≤90 dies",IF(OR(N2685="Deteriorat usable",N2685="Revisió necessària"),"Revisar","OK"))))))))))</f>
      </c>
      <c r="R2685" s="20"/>
    </row>
    <row r="2686" customFormat="false" ht="15" hidden="false" customHeight="false" outlineLevel="0" collapsed="false">
      <c r="A2686" s="19" t="n">
        <v>25</v>
      </c>
      <c r="B2686" s="19" t="n">
        <f aca="false">IFERROR(VLOOKUP(A2686,Personal!$A$6:$F$112,2,FALSE()),"")</f>
        <v>0</v>
      </c>
      <c r="C2686" s="19" t="str">
        <f aca="false">IFERROR(VLOOKUP(A2686,Personal!$A$6:$F$112,3,FALSE()),"")</f>
        <v>La Seu d’Urgell</v>
      </c>
      <c r="D2686" s="19" t="s">
        <v>142</v>
      </c>
      <c r="E2686" s="19" t="s">
        <v>171</v>
      </c>
      <c r="F2686" s="19" t="s">
        <v>172</v>
      </c>
      <c r="G2686" s="19" t="s">
        <v>272</v>
      </c>
      <c r="H2686" s="19" t="n">
        <f aca="false">IF(OR(VLOOKUP(A2686,Personal!$A$6:$F$112,5,FALSE())&lt;&gt;"Sí",N2686="No aplica"),0,'Catàleg GRAE'!D69)</f>
        <v>1</v>
      </c>
      <c r="I2686" s="20"/>
      <c r="J2686" s="20"/>
      <c r="K2686" s="20"/>
      <c r="L2686" s="21"/>
      <c r="M2686" s="21"/>
      <c r="N2686" s="20"/>
      <c r="O2686" s="20"/>
      <c r="P2686" s="19" t="str">
        <f aca="false">IF(I2686="","",I2686-H2686)</f>
        <v/>
      </c>
      <c r="Q2686" s="19" t="str">
        <f aca="true">IF(B2686="","",IF(N2686="No aplica","No aplica",IF(I2686="","Pendent",IF(N2686="Per substituir","Substituir",IF(OR(N2686="No localitzat",N2686="No lliurat"),"Reposar",IF(I2686&lt;H2686,"Reposar",IF(I2686&gt;H2686,"Revisar excedent",IF(AND(G2686="Sí",M2686&lt;&gt;"",M2686&lt;TODAY()),"EPI caducat",IF(AND(G2686="Sí",M2686&lt;&gt;"",M2686&lt;=TODAY()+90),"EPI caduca ≤90 dies",IF(OR(N2686="Deteriorat usable",N2686="Revisió necessària"),"Revisar","OK"))))))))))</f>
      </c>
      <c r="R2686" s="20"/>
    </row>
    <row r="2687" customFormat="false" ht="15" hidden="false" customHeight="false" outlineLevel="0" collapsed="false">
      <c r="A2687" s="19" t="n">
        <v>25</v>
      </c>
      <c r="B2687" s="19" t="n">
        <f aca="false">IFERROR(VLOOKUP(A2687,Personal!$A$6:$F$112,2,FALSE()),"")</f>
        <v>0</v>
      </c>
      <c r="C2687" s="19" t="str">
        <f aca="false">IFERROR(VLOOKUP(A2687,Personal!$A$6:$F$112,3,FALSE()),"")</f>
        <v>La Seu d’Urgell</v>
      </c>
      <c r="D2687" s="19" t="s">
        <v>132</v>
      </c>
      <c r="E2687" s="19" t="s">
        <v>173</v>
      </c>
      <c r="F2687" s="19" t="s">
        <v>174</v>
      </c>
      <c r="G2687" s="19" t="s">
        <v>272</v>
      </c>
      <c r="H2687" s="19" t="n">
        <f aca="false">IF(OR(VLOOKUP(A2687,Personal!$A$6:$F$112,5,FALSE())&lt;&gt;"Sí",N2687="No aplica"),0,'Catàleg GRAE'!D70)</f>
        <v>1</v>
      </c>
      <c r="I2687" s="20"/>
      <c r="J2687" s="20"/>
      <c r="K2687" s="20"/>
      <c r="L2687" s="21"/>
      <c r="M2687" s="21"/>
      <c r="N2687" s="20"/>
      <c r="O2687" s="20"/>
      <c r="P2687" s="19" t="str">
        <f aca="false">IF(I2687="","",I2687-H2687)</f>
        <v/>
      </c>
      <c r="Q2687" s="19" t="str">
        <f aca="true">IF(B2687="","",IF(N2687="No aplica","No aplica",IF(I2687="","Pendent",IF(N2687="Per substituir","Substituir",IF(OR(N2687="No localitzat",N2687="No lliurat"),"Reposar",IF(I2687&lt;H2687,"Reposar",IF(I2687&gt;H2687,"Revisar excedent",IF(AND(G2687="Sí",M2687&lt;&gt;"",M2687&lt;TODAY()),"EPI caducat",IF(AND(G2687="Sí",M2687&lt;&gt;"",M2687&lt;=TODAY()+90),"EPI caduca ≤90 dies",IF(OR(N2687="Deteriorat usable",N2687="Revisió necessària"),"Revisar","OK"))))))))))</f>
      </c>
      <c r="R2687" s="20"/>
    </row>
    <row r="2688" customFormat="false" ht="15" hidden="false" customHeight="false" outlineLevel="0" collapsed="false">
      <c r="A2688" s="19" t="n">
        <v>25</v>
      </c>
      <c r="B2688" s="19" t="n">
        <f aca="false">IFERROR(VLOOKUP(A2688,Personal!$A$6:$F$112,2,FALSE()),"")</f>
        <v>0</v>
      </c>
      <c r="C2688" s="19" t="str">
        <f aca="false">IFERROR(VLOOKUP(A2688,Personal!$A$6:$F$112,3,FALSE()),"")</f>
        <v>La Seu d’Urgell</v>
      </c>
      <c r="D2688" s="19" t="s">
        <v>132</v>
      </c>
      <c r="E2688" s="19" t="s">
        <v>175</v>
      </c>
      <c r="F2688" s="19" t="s">
        <v>176</v>
      </c>
      <c r="G2688" s="19" t="s">
        <v>272</v>
      </c>
      <c r="H2688" s="19" t="n">
        <f aca="false">IF(OR(VLOOKUP(A2688,Personal!$A$6:$F$112,5,FALSE())&lt;&gt;"Sí",N2688="No aplica"),0,'Catàleg GRAE'!D71)</f>
        <v>1</v>
      </c>
      <c r="I2688" s="20"/>
      <c r="J2688" s="20"/>
      <c r="K2688" s="20"/>
      <c r="L2688" s="21"/>
      <c r="M2688" s="21"/>
      <c r="N2688" s="20"/>
      <c r="O2688" s="20"/>
      <c r="P2688" s="19" t="str">
        <f aca="false">IF(I2688="","",I2688-H2688)</f>
        <v/>
      </c>
      <c r="Q2688" s="19" t="str">
        <f aca="true">IF(B2688="","",IF(N2688="No aplica","No aplica",IF(I2688="","Pendent",IF(N2688="Per substituir","Substituir",IF(OR(N2688="No localitzat",N2688="No lliurat"),"Reposar",IF(I2688&lt;H2688,"Reposar",IF(I2688&gt;H2688,"Revisar excedent",IF(AND(G2688="Sí",M2688&lt;&gt;"",M2688&lt;TODAY()),"EPI caducat",IF(AND(G2688="Sí",M2688&lt;&gt;"",M2688&lt;=TODAY()+90),"EPI caduca ≤90 dies",IF(OR(N2688="Deteriorat usable",N2688="Revisió necessària"),"Revisar","OK"))))))))))</f>
      </c>
      <c r="R2688" s="20"/>
    </row>
    <row r="2689" customFormat="false" ht="15" hidden="false" customHeight="false" outlineLevel="0" collapsed="false">
      <c r="A2689" s="19" t="n">
        <v>25</v>
      </c>
      <c r="B2689" s="19" t="n">
        <f aca="false">IFERROR(VLOOKUP(A2689,Personal!$A$6:$F$112,2,FALSE()),"")</f>
        <v>0</v>
      </c>
      <c r="C2689" s="19" t="str">
        <f aca="false">IFERROR(VLOOKUP(A2689,Personal!$A$6:$F$112,3,FALSE()),"")</f>
        <v>La Seu d’Urgell</v>
      </c>
      <c r="D2689" s="19" t="s">
        <v>177</v>
      </c>
      <c r="E2689" s="19" t="s">
        <v>178</v>
      </c>
      <c r="F2689" s="19" t="s">
        <v>179</v>
      </c>
      <c r="G2689" s="19" t="s">
        <v>272</v>
      </c>
      <c r="H2689" s="19" t="n">
        <f aca="false">IF(OR(VLOOKUP(A2689,Personal!$A$6:$F$112,5,FALSE())&lt;&gt;"Sí",N2689="No aplica"),0,'Catàleg GRAE'!D72)</f>
        <v>1</v>
      </c>
      <c r="I2689" s="20"/>
      <c r="J2689" s="20"/>
      <c r="K2689" s="20"/>
      <c r="L2689" s="21"/>
      <c r="M2689" s="21"/>
      <c r="N2689" s="20"/>
      <c r="O2689" s="20"/>
      <c r="P2689" s="19" t="str">
        <f aca="false">IF(I2689="","",I2689-H2689)</f>
        <v/>
      </c>
      <c r="Q2689" s="19" t="str">
        <f aca="true">IF(B2689="","",IF(N2689="No aplica","No aplica",IF(I2689="","Pendent",IF(N2689="Per substituir","Substituir",IF(OR(N2689="No localitzat",N2689="No lliurat"),"Reposar",IF(I2689&lt;H2689,"Reposar",IF(I2689&gt;H2689,"Revisar excedent",IF(AND(G2689="Sí",M2689&lt;&gt;"",M2689&lt;TODAY()),"EPI caducat",IF(AND(G2689="Sí",M2689&lt;&gt;"",M2689&lt;=TODAY()+90),"EPI caduca ≤90 dies",IF(OR(N2689="Deteriorat usable",N2689="Revisió necessària"),"Revisar","OK"))))))))))</f>
      </c>
      <c r="R2689" s="20"/>
    </row>
    <row r="2690" customFormat="false" ht="15" hidden="false" customHeight="false" outlineLevel="0" collapsed="false">
      <c r="A2690" s="19" t="n">
        <v>25</v>
      </c>
      <c r="B2690" s="19" t="n">
        <f aca="false">IFERROR(VLOOKUP(A2690,Personal!$A$6:$F$112,2,FALSE()),"")</f>
        <v>0</v>
      </c>
      <c r="C2690" s="19" t="str">
        <f aca="false">IFERROR(VLOOKUP(A2690,Personal!$A$6:$F$112,3,FALSE()),"")</f>
        <v>La Seu d’Urgell</v>
      </c>
      <c r="D2690" s="19" t="s">
        <v>177</v>
      </c>
      <c r="E2690" s="19" t="s">
        <v>180</v>
      </c>
      <c r="F2690" s="19" t="s">
        <v>181</v>
      </c>
      <c r="G2690" s="19" t="s">
        <v>272</v>
      </c>
      <c r="H2690" s="19" t="n">
        <f aca="false">IF(OR(VLOOKUP(A2690,Personal!$A$6:$F$112,5,FALSE())&lt;&gt;"Sí",N2690="No aplica"),0,'Catàleg GRAE'!D73)</f>
        <v>1</v>
      </c>
      <c r="I2690" s="20"/>
      <c r="J2690" s="20"/>
      <c r="K2690" s="20"/>
      <c r="L2690" s="21"/>
      <c r="M2690" s="21"/>
      <c r="N2690" s="20"/>
      <c r="O2690" s="20"/>
      <c r="P2690" s="19" t="str">
        <f aca="false">IF(I2690="","",I2690-H2690)</f>
        <v/>
      </c>
      <c r="Q2690" s="19" t="str">
        <f aca="true">IF(B2690="","",IF(N2690="No aplica","No aplica",IF(I2690="","Pendent",IF(N2690="Per substituir","Substituir",IF(OR(N2690="No localitzat",N2690="No lliurat"),"Reposar",IF(I2690&lt;H2690,"Reposar",IF(I2690&gt;H2690,"Revisar excedent",IF(AND(G2690="Sí",M2690&lt;&gt;"",M2690&lt;TODAY()),"EPI caducat",IF(AND(G2690="Sí",M2690&lt;&gt;"",M2690&lt;=TODAY()+90),"EPI caduca ≤90 dies",IF(OR(N2690="Deteriorat usable",N2690="Revisió necessària"),"Revisar","OK"))))))))))</f>
      </c>
      <c r="R2690" s="20"/>
    </row>
    <row r="2691" customFormat="false" ht="15" hidden="false" customHeight="false" outlineLevel="0" collapsed="false">
      <c r="A2691" s="19" t="n">
        <v>25</v>
      </c>
      <c r="B2691" s="19" t="n">
        <f aca="false">IFERROR(VLOOKUP(A2691,Personal!$A$6:$F$112,2,FALSE()),"")</f>
        <v>0</v>
      </c>
      <c r="C2691" s="19" t="str">
        <f aca="false">IFERROR(VLOOKUP(A2691,Personal!$A$6:$F$112,3,FALSE()),"")</f>
        <v>La Seu d’Urgell</v>
      </c>
      <c r="D2691" s="19" t="s">
        <v>132</v>
      </c>
      <c r="E2691" s="19" t="s">
        <v>182</v>
      </c>
      <c r="F2691" s="19" t="s">
        <v>183</v>
      </c>
      <c r="G2691" s="19" t="s">
        <v>272</v>
      </c>
      <c r="H2691" s="19" t="n">
        <f aca="false">IF(OR(VLOOKUP(A2691,Personal!$A$6:$F$112,5,FALSE())&lt;&gt;"Sí",N2691="No aplica"),0,'Catàleg GRAE'!D74)</f>
        <v>1</v>
      </c>
      <c r="I2691" s="20"/>
      <c r="J2691" s="20"/>
      <c r="K2691" s="20"/>
      <c r="L2691" s="21"/>
      <c r="M2691" s="21"/>
      <c r="N2691" s="20"/>
      <c r="O2691" s="20"/>
      <c r="P2691" s="19" t="str">
        <f aca="false">IF(I2691="","",I2691-H2691)</f>
        <v/>
      </c>
      <c r="Q2691" s="19" t="str">
        <f aca="true">IF(B2691="","",IF(N2691="No aplica","No aplica",IF(I2691="","Pendent",IF(N2691="Per substituir","Substituir",IF(OR(N2691="No localitzat",N2691="No lliurat"),"Reposar",IF(I2691&lt;H2691,"Reposar",IF(I2691&gt;H2691,"Revisar excedent",IF(AND(G2691="Sí",M2691&lt;&gt;"",M2691&lt;TODAY()),"EPI caducat",IF(AND(G2691="Sí",M2691&lt;&gt;"",M2691&lt;=TODAY()+90),"EPI caduca ≤90 dies",IF(OR(N2691="Deteriorat usable",N2691="Revisió necessària"),"Revisar","OK"))))))))))</f>
      </c>
      <c r="R2691" s="20"/>
    </row>
    <row r="2692" customFormat="false" ht="15" hidden="false" customHeight="false" outlineLevel="0" collapsed="false">
      <c r="A2692" s="19" t="n">
        <v>25</v>
      </c>
      <c r="B2692" s="19" t="n">
        <f aca="false">IFERROR(VLOOKUP(A2692,Personal!$A$6:$F$112,2,FALSE()),"")</f>
        <v>0</v>
      </c>
      <c r="C2692" s="19" t="str">
        <f aca="false">IFERROR(VLOOKUP(A2692,Personal!$A$6:$F$112,3,FALSE()),"")</f>
        <v>La Seu d’Urgell</v>
      </c>
      <c r="D2692" s="19" t="s">
        <v>177</v>
      </c>
      <c r="E2692" s="19" t="s">
        <v>184</v>
      </c>
      <c r="F2692" s="19" t="s">
        <v>185</v>
      </c>
      <c r="G2692" s="19" t="s">
        <v>272</v>
      </c>
      <c r="H2692" s="19" t="n">
        <f aca="false">IF(OR(VLOOKUP(A2692,Personal!$A$6:$F$112,5,FALSE())&lt;&gt;"Sí",N2692="No aplica"),0,'Catàleg GRAE'!D75)</f>
        <v>1</v>
      </c>
      <c r="I2692" s="20"/>
      <c r="J2692" s="20"/>
      <c r="K2692" s="20"/>
      <c r="L2692" s="21"/>
      <c r="M2692" s="21"/>
      <c r="N2692" s="20"/>
      <c r="O2692" s="20"/>
      <c r="P2692" s="19" t="str">
        <f aca="false">IF(I2692="","",I2692-H2692)</f>
        <v/>
      </c>
      <c r="Q2692" s="19" t="str">
        <f aca="true">IF(B2692="","",IF(N2692="No aplica","No aplica",IF(I2692="","Pendent",IF(N2692="Per substituir","Substituir",IF(OR(N2692="No localitzat",N2692="No lliurat"),"Reposar",IF(I2692&lt;H2692,"Reposar",IF(I2692&gt;H2692,"Revisar excedent",IF(AND(G2692="Sí",M2692&lt;&gt;"",M2692&lt;TODAY()),"EPI caducat",IF(AND(G2692="Sí",M2692&lt;&gt;"",M2692&lt;=TODAY()+90),"EPI caduca ≤90 dies",IF(OR(N2692="Deteriorat usable",N2692="Revisió necessària"),"Revisar","OK"))))))))))</f>
      </c>
      <c r="R2692" s="20"/>
    </row>
    <row r="2693" customFormat="false" ht="15" hidden="false" customHeight="false" outlineLevel="0" collapsed="false">
      <c r="A2693" s="19" t="n">
        <v>25</v>
      </c>
      <c r="B2693" s="19" t="n">
        <f aca="false">IFERROR(VLOOKUP(A2693,Personal!$A$6:$F$112,2,FALSE()),"")</f>
        <v>0</v>
      </c>
      <c r="C2693" s="19" t="str">
        <f aca="false">IFERROR(VLOOKUP(A2693,Personal!$A$6:$F$112,3,FALSE()),"")</f>
        <v>La Seu d’Urgell</v>
      </c>
      <c r="D2693" s="19" t="s">
        <v>142</v>
      </c>
      <c r="E2693" s="19" t="s">
        <v>186</v>
      </c>
      <c r="F2693" s="19" t="s">
        <v>187</v>
      </c>
      <c r="G2693" s="19" t="s">
        <v>272</v>
      </c>
      <c r="H2693" s="19" t="n">
        <f aca="false">IF(OR(VLOOKUP(A2693,Personal!$A$6:$F$112,5,FALSE())&lt;&gt;"Sí",N2693="No aplica"),0,'Catàleg GRAE'!D76)</f>
        <v>1</v>
      </c>
      <c r="I2693" s="20"/>
      <c r="J2693" s="20"/>
      <c r="K2693" s="20"/>
      <c r="L2693" s="21"/>
      <c r="M2693" s="21"/>
      <c r="N2693" s="20"/>
      <c r="O2693" s="20"/>
      <c r="P2693" s="19" t="str">
        <f aca="false">IF(I2693="","",I2693-H2693)</f>
        <v/>
      </c>
      <c r="Q2693" s="19" t="str">
        <f aca="true">IF(B2693="","",IF(N2693="No aplica","No aplica",IF(I2693="","Pendent",IF(N2693="Per substituir","Substituir",IF(OR(N2693="No localitzat",N2693="No lliurat"),"Reposar",IF(I2693&lt;H2693,"Reposar",IF(I2693&gt;H2693,"Revisar excedent",IF(AND(G2693="Sí",M2693&lt;&gt;"",M2693&lt;TODAY()),"EPI caducat",IF(AND(G2693="Sí",M2693&lt;&gt;"",M2693&lt;=TODAY()+90),"EPI caduca ≤90 dies",IF(OR(N2693="Deteriorat usable",N2693="Revisió necessària"),"Revisar","OK"))))))))))</f>
      </c>
      <c r="R2693" s="20"/>
    </row>
    <row r="2694" customFormat="false" ht="15" hidden="false" customHeight="false" outlineLevel="0" collapsed="false">
      <c r="A2694" s="19" t="n">
        <v>25</v>
      </c>
      <c r="B2694" s="19" t="n">
        <f aca="false">IFERROR(VLOOKUP(A2694,Personal!$A$6:$F$112,2,FALSE()),"")</f>
        <v>0</v>
      </c>
      <c r="C2694" s="19" t="str">
        <f aca="false">IFERROR(VLOOKUP(A2694,Personal!$A$6:$F$112,3,FALSE()),"")</f>
        <v>La Seu d’Urgell</v>
      </c>
      <c r="D2694" s="19" t="s">
        <v>177</v>
      </c>
      <c r="E2694" s="19" t="s">
        <v>188</v>
      </c>
      <c r="F2694" s="19" t="s">
        <v>189</v>
      </c>
      <c r="G2694" s="19" t="s">
        <v>272</v>
      </c>
      <c r="H2694" s="19" t="n">
        <f aca="false">IF(OR(VLOOKUP(A2694,Personal!$A$6:$F$112,5,FALSE())&lt;&gt;"Sí",N2694="No aplica"),0,'Catàleg GRAE'!D77)</f>
        <v>1</v>
      </c>
      <c r="I2694" s="20"/>
      <c r="J2694" s="20"/>
      <c r="K2694" s="20"/>
      <c r="L2694" s="21"/>
      <c r="M2694" s="21"/>
      <c r="N2694" s="20"/>
      <c r="O2694" s="20"/>
      <c r="P2694" s="19" t="str">
        <f aca="false">IF(I2694="","",I2694-H2694)</f>
        <v/>
      </c>
      <c r="Q2694" s="19" t="str">
        <f aca="true">IF(B2694="","",IF(N2694="No aplica","No aplica",IF(I2694="","Pendent",IF(N2694="Per substituir","Substituir",IF(OR(N2694="No localitzat",N2694="No lliurat"),"Reposar",IF(I2694&lt;H2694,"Reposar",IF(I2694&gt;H2694,"Revisar excedent",IF(AND(G2694="Sí",M2694&lt;&gt;"",M2694&lt;TODAY()),"EPI caducat",IF(AND(G2694="Sí",M2694&lt;&gt;"",M2694&lt;=TODAY()+90),"EPI caduca ≤90 dies",IF(OR(N2694="Deteriorat usable",N2694="Revisió necessària"),"Revisar","OK"))))))))))</f>
      </c>
      <c r="R2694" s="20"/>
    </row>
    <row r="2695" customFormat="false" ht="15" hidden="false" customHeight="false" outlineLevel="0" collapsed="false">
      <c r="A2695" s="19" t="n">
        <v>25</v>
      </c>
      <c r="B2695" s="19" t="n">
        <f aca="false">IFERROR(VLOOKUP(A2695,Personal!$A$6:$F$112,2,FALSE()),"")</f>
        <v>0</v>
      </c>
      <c r="C2695" s="19" t="str">
        <f aca="false">IFERROR(VLOOKUP(A2695,Personal!$A$6:$F$112,3,FALSE()),"")</f>
        <v>La Seu d’Urgell</v>
      </c>
      <c r="D2695" s="19" t="s">
        <v>132</v>
      </c>
      <c r="E2695" s="19" t="s">
        <v>190</v>
      </c>
      <c r="F2695" s="19" t="s">
        <v>191</v>
      </c>
      <c r="G2695" s="19" t="s">
        <v>272</v>
      </c>
      <c r="H2695" s="19" t="n">
        <f aca="false">IF(OR(VLOOKUP(A2695,Personal!$A$6:$F$112,5,FALSE())&lt;&gt;"Sí",N2695="No aplica"),0,'Catàleg GRAE'!D78)</f>
        <v>1</v>
      </c>
      <c r="I2695" s="20"/>
      <c r="J2695" s="20"/>
      <c r="K2695" s="20"/>
      <c r="L2695" s="21"/>
      <c r="M2695" s="21"/>
      <c r="N2695" s="20"/>
      <c r="O2695" s="20"/>
      <c r="P2695" s="19" t="str">
        <f aca="false">IF(I2695="","",I2695-H2695)</f>
        <v/>
      </c>
      <c r="Q2695" s="19" t="str">
        <f aca="true">IF(B2695="","",IF(N2695="No aplica","No aplica",IF(I2695="","Pendent",IF(N2695="Per substituir","Substituir",IF(OR(N2695="No localitzat",N2695="No lliurat"),"Reposar",IF(I2695&lt;H2695,"Reposar",IF(I2695&gt;H2695,"Revisar excedent",IF(AND(G2695="Sí",M2695&lt;&gt;"",M2695&lt;TODAY()),"EPI caducat",IF(AND(G2695="Sí",M2695&lt;&gt;"",M2695&lt;=TODAY()+90),"EPI caduca ≤90 dies",IF(OR(N2695="Deteriorat usable",N2695="Revisió necessària"),"Revisar","OK"))))))))))</f>
      </c>
      <c r="R2695" s="20"/>
    </row>
    <row r="2696" customFormat="false" ht="15" hidden="false" customHeight="false" outlineLevel="0" collapsed="false">
      <c r="A2696" s="19" t="n">
        <v>25</v>
      </c>
      <c r="B2696" s="19" t="n">
        <f aca="false">IFERROR(VLOOKUP(A2696,Personal!$A$6:$F$112,2,FALSE()),"")</f>
        <v>0</v>
      </c>
      <c r="C2696" s="19" t="str">
        <f aca="false">IFERROR(VLOOKUP(A2696,Personal!$A$6:$F$112,3,FALSE()),"")</f>
        <v>La Seu d’Urgell</v>
      </c>
      <c r="D2696" s="19" t="s">
        <v>177</v>
      </c>
      <c r="E2696" s="19" t="s">
        <v>192</v>
      </c>
      <c r="F2696" s="19" t="s">
        <v>193</v>
      </c>
      <c r="G2696" s="19" t="s">
        <v>272</v>
      </c>
      <c r="H2696" s="19" t="n">
        <f aca="false">IF(OR(VLOOKUP(A2696,Personal!$A$6:$F$112,5,FALSE())&lt;&gt;"Sí",N2696="No aplica"),0,'Catàleg GRAE'!D79)</f>
        <v>8</v>
      </c>
      <c r="I2696" s="20"/>
      <c r="J2696" s="20"/>
      <c r="K2696" s="20"/>
      <c r="L2696" s="21"/>
      <c r="M2696" s="21"/>
      <c r="N2696" s="20"/>
      <c r="O2696" s="20"/>
      <c r="P2696" s="19" t="str">
        <f aca="false">IF(I2696="","",I2696-H2696)</f>
        <v/>
      </c>
      <c r="Q2696" s="19" t="str">
        <f aca="true">IF(B2696="","",IF(N2696="No aplica","No aplica",IF(I2696="","Pendent",IF(N2696="Per substituir","Substituir",IF(OR(N2696="No localitzat",N2696="No lliurat"),"Reposar",IF(I2696&lt;H2696,"Reposar",IF(I2696&gt;H2696,"Revisar excedent",IF(AND(G2696="Sí",M2696&lt;&gt;"",M2696&lt;TODAY()),"EPI caducat",IF(AND(G2696="Sí",M2696&lt;&gt;"",M2696&lt;=TODAY()+90),"EPI caduca ≤90 dies",IF(OR(N2696="Deteriorat usable",N2696="Revisió necessària"),"Revisar","OK"))))))))))</f>
      </c>
      <c r="R2696" s="20"/>
    </row>
    <row r="2697" customFormat="false" ht="15" hidden="false" customHeight="false" outlineLevel="0" collapsed="false">
      <c r="A2697" s="19" t="n">
        <v>25</v>
      </c>
      <c r="B2697" s="19" t="n">
        <f aca="false">IFERROR(VLOOKUP(A2697,Personal!$A$6:$F$112,2,FALSE()),"")</f>
        <v>0</v>
      </c>
      <c r="C2697" s="19" t="str">
        <f aca="false">IFERROR(VLOOKUP(A2697,Personal!$A$6:$F$112,3,FALSE()),"")</f>
        <v>La Seu d’Urgell</v>
      </c>
      <c r="D2697" s="19" t="s">
        <v>177</v>
      </c>
      <c r="E2697" s="19" t="s">
        <v>194</v>
      </c>
      <c r="F2697" s="19" t="s">
        <v>195</v>
      </c>
      <c r="G2697" s="19" t="s">
        <v>272</v>
      </c>
      <c r="H2697" s="19" t="n">
        <f aca="false">IF(OR(VLOOKUP(A2697,Personal!$A$6:$F$112,5,FALSE())&lt;&gt;"Sí",N2697="No aplica"),0,'Catàleg GRAE'!D80)</f>
        <v>2</v>
      </c>
      <c r="I2697" s="20"/>
      <c r="J2697" s="20"/>
      <c r="K2697" s="20"/>
      <c r="L2697" s="21"/>
      <c r="M2697" s="21"/>
      <c r="N2697" s="20"/>
      <c r="O2697" s="20"/>
      <c r="P2697" s="19" t="str">
        <f aca="false">IF(I2697="","",I2697-H2697)</f>
        <v/>
      </c>
      <c r="Q2697" s="19" t="str">
        <f aca="true">IF(B2697="","",IF(N2697="No aplica","No aplica",IF(I2697="","Pendent",IF(N2697="Per substituir","Substituir",IF(OR(N2697="No localitzat",N2697="No lliurat"),"Reposar",IF(I2697&lt;H2697,"Reposar",IF(I2697&gt;H2697,"Revisar excedent",IF(AND(G2697="Sí",M2697&lt;&gt;"",M2697&lt;TODAY()),"EPI caducat",IF(AND(G2697="Sí",M2697&lt;&gt;"",M2697&lt;=TODAY()+90),"EPI caduca ≤90 dies",IF(OR(N2697="Deteriorat usable",N2697="Revisió necessària"),"Revisar","OK"))))))))))</f>
      </c>
      <c r="R2697" s="20"/>
    </row>
    <row r="2698" customFormat="false" ht="15" hidden="false" customHeight="false" outlineLevel="0" collapsed="false">
      <c r="A2698" s="19" t="n">
        <v>25</v>
      </c>
      <c r="B2698" s="19" t="n">
        <f aca="false">IFERROR(VLOOKUP(A2698,Personal!$A$6:$F$112,2,FALSE()),"")</f>
        <v>0</v>
      </c>
      <c r="C2698" s="19" t="str">
        <f aca="false">IFERROR(VLOOKUP(A2698,Personal!$A$6:$F$112,3,FALSE()),"")</f>
        <v>La Seu d’Urgell</v>
      </c>
      <c r="D2698" s="19" t="s">
        <v>177</v>
      </c>
      <c r="E2698" s="19" t="s">
        <v>196</v>
      </c>
      <c r="F2698" s="19" t="s">
        <v>197</v>
      </c>
      <c r="G2698" s="19" t="s">
        <v>272</v>
      </c>
      <c r="H2698" s="19" t="n">
        <f aca="false">IF(OR(VLOOKUP(A2698,Personal!$A$6:$F$112,5,FALSE())&lt;&gt;"Sí",N2698="No aplica"),0,'Catàleg GRAE'!D81)</f>
        <v>1</v>
      </c>
      <c r="I2698" s="20"/>
      <c r="J2698" s="20"/>
      <c r="K2698" s="20"/>
      <c r="L2698" s="21"/>
      <c r="M2698" s="21"/>
      <c r="N2698" s="20"/>
      <c r="O2698" s="20"/>
      <c r="P2698" s="19" t="str">
        <f aca="false">IF(I2698="","",I2698-H2698)</f>
        <v/>
      </c>
      <c r="Q2698" s="19" t="str">
        <f aca="true">IF(B2698="","",IF(N2698="No aplica","No aplica",IF(I2698="","Pendent",IF(N2698="Per substituir","Substituir",IF(OR(N2698="No localitzat",N2698="No lliurat"),"Reposar",IF(I2698&lt;H2698,"Reposar",IF(I2698&gt;H2698,"Revisar excedent",IF(AND(G2698="Sí",M2698&lt;&gt;"",M2698&lt;TODAY()),"EPI caducat",IF(AND(G2698="Sí",M2698&lt;&gt;"",M2698&lt;=TODAY()+90),"EPI caduca ≤90 dies",IF(OR(N2698="Deteriorat usable",N2698="Revisió necessària"),"Revisar","OK"))))))))))</f>
      </c>
      <c r="R2698" s="20"/>
    </row>
    <row r="2699" customFormat="false" ht="15" hidden="false" customHeight="false" outlineLevel="0" collapsed="false">
      <c r="A2699" s="19" t="n">
        <v>25</v>
      </c>
      <c r="B2699" s="19" t="n">
        <f aca="false">IFERROR(VLOOKUP(A2699,Personal!$A$6:$F$112,2,FALSE()),"")</f>
        <v>0</v>
      </c>
      <c r="C2699" s="19" t="str">
        <f aca="false">IFERROR(VLOOKUP(A2699,Personal!$A$6:$F$112,3,FALSE()),"")</f>
        <v>La Seu d’Urgell</v>
      </c>
      <c r="D2699" s="19" t="s">
        <v>177</v>
      </c>
      <c r="E2699" s="19" t="s">
        <v>198</v>
      </c>
      <c r="F2699" s="19" t="s">
        <v>199</v>
      </c>
      <c r="G2699" s="19" t="s">
        <v>272</v>
      </c>
      <c r="H2699" s="19" t="n">
        <f aca="false">IF(OR(VLOOKUP(A2699,Personal!$A$6:$F$112,5,FALSE())&lt;&gt;"Sí",N2699="No aplica"),0,'Catàleg GRAE'!D82)</f>
        <v>1</v>
      </c>
      <c r="I2699" s="20"/>
      <c r="J2699" s="20"/>
      <c r="K2699" s="20"/>
      <c r="L2699" s="21"/>
      <c r="M2699" s="21"/>
      <c r="N2699" s="20"/>
      <c r="O2699" s="20"/>
      <c r="P2699" s="19" t="str">
        <f aca="false">IF(I2699="","",I2699-H2699)</f>
        <v/>
      </c>
      <c r="Q2699" s="19" t="str">
        <f aca="true">IF(B2699="","",IF(N2699="No aplica","No aplica",IF(I2699="","Pendent",IF(N2699="Per substituir","Substituir",IF(OR(N2699="No localitzat",N2699="No lliurat"),"Reposar",IF(I2699&lt;H2699,"Reposar",IF(I2699&gt;H2699,"Revisar excedent",IF(AND(G2699="Sí",M2699&lt;&gt;"",M2699&lt;TODAY()),"EPI caducat",IF(AND(G2699="Sí",M2699&lt;&gt;"",M2699&lt;=TODAY()+90),"EPI caduca ≤90 dies",IF(OR(N2699="Deteriorat usable",N2699="Revisió necessària"),"Revisar","OK"))))))))))</f>
      </c>
      <c r="R2699" s="20"/>
    </row>
    <row r="2700" customFormat="false" ht="15" hidden="false" customHeight="false" outlineLevel="0" collapsed="false">
      <c r="A2700" s="19" t="n">
        <v>25</v>
      </c>
      <c r="B2700" s="19" t="n">
        <f aca="false">IFERROR(VLOOKUP(A2700,Personal!$A$6:$F$112,2,FALSE()),"")</f>
        <v>0</v>
      </c>
      <c r="C2700" s="19" t="str">
        <f aca="false">IFERROR(VLOOKUP(A2700,Personal!$A$6:$F$112,3,FALSE()),"")</f>
        <v>La Seu d’Urgell</v>
      </c>
      <c r="D2700" s="19" t="s">
        <v>177</v>
      </c>
      <c r="E2700" s="19" t="s">
        <v>200</v>
      </c>
      <c r="F2700" s="19" t="s">
        <v>201</v>
      </c>
      <c r="G2700" s="19" t="s">
        <v>272</v>
      </c>
      <c r="H2700" s="19" t="n">
        <f aca="false">IF(OR(VLOOKUP(A2700,Personal!$A$6:$F$112,5,FALSE())&lt;&gt;"Sí",N2700="No aplica"),0,'Catàleg GRAE'!D83)</f>
        <v>1</v>
      </c>
      <c r="I2700" s="20"/>
      <c r="J2700" s="20"/>
      <c r="K2700" s="20"/>
      <c r="L2700" s="21"/>
      <c r="M2700" s="21"/>
      <c r="N2700" s="20"/>
      <c r="O2700" s="20"/>
      <c r="P2700" s="19" t="str">
        <f aca="false">IF(I2700="","",I2700-H2700)</f>
        <v/>
      </c>
      <c r="Q2700" s="19" t="str">
        <f aca="true">IF(B2700="","",IF(N2700="No aplica","No aplica",IF(I2700="","Pendent",IF(N2700="Per substituir","Substituir",IF(OR(N2700="No localitzat",N2700="No lliurat"),"Reposar",IF(I2700&lt;H2700,"Reposar",IF(I2700&gt;H2700,"Revisar excedent",IF(AND(G2700="Sí",M2700&lt;&gt;"",M2700&lt;TODAY()),"EPI caducat",IF(AND(G2700="Sí",M2700&lt;&gt;"",M2700&lt;=TODAY()+90),"EPI caduca ≤90 dies",IF(OR(N2700="Deteriorat usable",N2700="Revisió necessària"),"Revisar","OK"))))))))))</f>
      </c>
      <c r="R2700" s="20"/>
    </row>
    <row r="2701" customFormat="false" ht="15" hidden="false" customHeight="false" outlineLevel="0" collapsed="false">
      <c r="A2701" s="19" t="n">
        <v>25</v>
      </c>
      <c r="B2701" s="19" t="n">
        <f aca="false">IFERROR(VLOOKUP(A2701,Personal!$A$6:$F$112,2,FALSE()),"")</f>
        <v>0</v>
      </c>
      <c r="C2701" s="19" t="str">
        <f aca="false">IFERROR(VLOOKUP(A2701,Personal!$A$6:$F$112,3,FALSE()),"")</f>
        <v>La Seu d’Urgell</v>
      </c>
      <c r="D2701" s="19" t="s">
        <v>94</v>
      </c>
      <c r="E2701" s="19" t="s">
        <v>202</v>
      </c>
      <c r="F2701" s="19" t="s">
        <v>203</v>
      </c>
      <c r="G2701" s="19" t="s">
        <v>291</v>
      </c>
      <c r="H2701" s="19" t="n">
        <f aca="false">IF(OR(VLOOKUP(A2701,Personal!$A$6:$F$112,5,FALSE())&lt;&gt;"Sí",N2701="No aplica"),0,'Catàleg GRAE'!D84)</f>
        <v>1</v>
      </c>
      <c r="I2701" s="20"/>
      <c r="J2701" s="20"/>
      <c r="K2701" s="20"/>
      <c r="L2701" s="21"/>
      <c r="M2701" s="21"/>
      <c r="N2701" s="20"/>
      <c r="O2701" s="20"/>
      <c r="P2701" s="19" t="str">
        <f aca="false">IF(I2701="","",I2701-H2701)</f>
        <v/>
      </c>
      <c r="Q2701" s="19" t="str">
        <f aca="true">IF(B2701="","",IF(N2701="No aplica","No aplica",IF(I2701="","Pendent",IF(N2701="Per substituir","Substituir",IF(OR(N2701="No localitzat",N2701="No lliurat"),"Reposar",IF(I2701&lt;H2701,"Reposar",IF(I2701&gt;H2701,"Revisar excedent",IF(AND(G2701="Sí",M2701&lt;&gt;"",M2701&lt;TODAY()),"EPI caducat",IF(AND(G2701="Sí",M2701&lt;&gt;"",M2701&lt;=TODAY()+90),"EPI caduca ≤90 dies",IF(OR(N2701="Deteriorat usable",N2701="Revisió necessària"),"Revisar","OK"))))))))))</f>
      </c>
      <c r="R2701" s="20"/>
    </row>
    <row r="2702" customFormat="false" ht="15" hidden="false" customHeight="false" outlineLevel="0" collapsed="false">
      <c r="A2702" s="19" t="n">
        <v>25</v>
      </c>
      <c r="B2702" s="19" t="n">
        <f aca="false">IFERROR(VLOOKUP(A2702,Personal!$A$6:$F$112,2,FALSE()),"")</f>
        <v>0</v>
      </c>
      <c r="C2702" s="19" t="str">
        <f aca="false">IFERROR(VLOOKUP(A2702,Personal!$A$6:$F$112,3,FALSE()),"")</f>
        <v>La Seu d’Urgell</v>
      </c>
      <c r="D2702" s="19" t="s">
        <v>125</v>
      </c>
      <c r="E2702" s="19" t="s">
        <v>204</v>
      </c>
      <c r="F2702" s="19" t="s">
        <v>205</v>
      </c>
      <c r="G2702" s="19" t="s">
        <v>291</v>
      </c>
      <c r="H2702" s="19" t="n">
        <f aca="false">IF(OR(VLOOKUP(A2702,Personal!$A$6:$F$112,5,FALSE())&lt;&gt;"Sí",N2702="No aplica"),0,'Catàleg GRAE'!D85)</f>
        <v>1</v>
      </c>
      <c r="I2702" s="20"/>
      <c r="J2702" s="20"/>
      <c r="K2702" s="20"/>
      <c r="L2702" s="21"/>
      <c r="M2702" s="21"/>
      <c r="N2702" s="20"/>
      <c r="O2702" s="20"/>
      <c r="P2702" s="19" t="str">
        <f aca="false">IF(I2702="","",I2702-H2702)</f>
        <v/>
      </c>
      <c r="Q2702" s="19" t="str">
        <f aca="true">IF(B2702="","",IF(N2702="No aplica","No aplica",IF(I2702="","Pendent",IF(N2702="Per substituir","Substituir",IF(OR(N2702="No localitzat",N2702="No lliurat"),"Reposar",IF(I2702&lt;H2702,"Reposar",IF(I2702&gt;H2702,"Revisar excedent",IF(AND(G2702="Sí",M2702&lt;&gt;"",M2702&lt;TODAY()),"EPI caducat",IF(AND(G2702="Sí",M2702&lt;&gt;"",M2702&lt;=TODAY()+90),"EPI caduca ≤90 dies",IF(OR(N2702="Deteriorat usable",N2702="Revisió necessària"),"Revisar","OK"))))))))))</f>
      </c>
      <c r="R2702" s="20"/>
    </row>
    <row r="2703" customFormat="false" ht="15" hidden="false" customHeight="false" outlineLevel="0" collapsed="false">
      <c r="A2703" s="19" t="n">
        <v>25</v>
      </c>
      <c r="B2703" s="19" t="n">
        <f aca="false">IFERROR(VLOOKUP(A2703,Personal!$A$6:$F$112,2,FALSE()),"")</f>
        <v>0</v>
      </c>
      <c r="C2703" s="19" t="str">
        <f aca="false">IFERROR(VLOOKUP(A2703,Personal!$A$6:$F$112,3,FALSE()),"")</f>
        <v>La Seu d’Urgell</v>
      </c>
      <c r="D2703" s="19" t="s">
        <v>153</v>
      </c>
      <c r="E2703" s="19" t="s">
        <v>206</v>
      </c>
      <c r="F2703" s="19" t="s">
        <v>207</v>
      </c>
      <c r="G2703" s="19" t="s">
        <v>272</v>
      </c>
      <c r="H2703" s="19" t="n">
        <f aca="false">IF(OR(VLOOKUP(A2703,Personal!$A$6:$F$112,5,FALSE())&lt;&gt;"Sí",N2703="No aplica"),0,'Catàleg GRAE'!D86)</f>
        <v>1</v>
      </c>
      <c r="I2703" s="20"/>
      <c r="J2703" s="20"/>
      <c r="K2703" s="20"/>
      <c r="L2703" s="21"/>
      <c r="M2703" s="21"/>
      <c r="N2703" s="20"/>
      <c r="O2703" s="20"/>
      <c r="P2703" s="19" t="str">
        <f aca="false">IF(I2703="","",I2703-H2703)</f>
        <v/>
      </c>
      <c r="Q2703" s="19" t="str">
        <f aca="true">IF(B2703="","",IF(N2703="No aplica","No aplica",IF(I2703="","Pendent",IF(N2703="Per substituir","Substituir",IF(OR(N2703="No localitzat",N2703="No lliurat"),"Reposar",IF(I2703&lt;H2703,"Reposar",IF(I2703&gt;H2703,"Revisar excedent",IF(AND(G2703="Sí",M2703&lt;&gt;"",M2703&lt;TODAY()),"EPI caducat",IF(AND(G2703="Sí",M2703&lt;&gt;"",M2703&lt;=TODAY()+90),"EPI caduca ≤90 dies",IF(OR(N2703="Deteriorat usable",N2703="Revisió necessària"),"Revisar","OK"))))))))))</f>
      </c>
      <c r="R2703" s="20"/>
    </row>
    <row r="2704" customFormat="false" ht="15" hidden="false" customHeight="false" outlineLevel="0" collapsed="false">
      <c r="A2704" s="19" t="n">
        <v>25</v>
      </c>
      <c r="B2704" s="19" t="n">
        <f aca="false">IFERROR(VLOOKUP(A2704,Personal!$A$6:$F$112,2,FALSE()),"")</f>
        <v>0</v>
      </c>
      <c r="C2704" s="19" t="str">
        <f aca="false">IFERROR(VLOOKUP(A2704,Personal!$A$6:$F$112,3,FALSE()),"")</f>
        <v>La Seu d’Urgell</v>
      </c>
      <c r="D2704" s="19" t="s">
        <v>177</v>
      </c>
      <c r="E2704" s="19" t="s">
        <v>208</v>
      </c>
      <c r="F2704" s="19" t="s">
        <v>209</v>
      </c>
      <c r="G2704" s="19" t="s">
        <v>272</v>
      </c>
      <c r="H2704" s="19" t="n">
        <f aca="false">IF(OR(VLOOKUP(A2704,Personal!$A$6:$F$112,5,FALSE())&lt;&gt;"Sí",N2704="No aplica"),0,'Catàleg GRAE'!D87)</f>
        <v>1</v>
      </c>
      <c r="I2704" s="20"/>
      <c r="J2704" s="20"/>
      <c r="K2704" s="20"/>
      <c r="L2704" s="21"/>
      <c r="M2704" s="21"/>
      <c r="N2704" s="20"/>
      <c r="O2704" s="20"/>
      <c r="P2704" s="19" t="str">
        <f aca="false">IF(I2704="","",I2704-H2704)</f>
        <v/>
      </c>
      <c r="Q2704" s="19" t="str">
        <f aca="true">IF(B2704="","",IF(N2704="No aplica","No aplica",IF(I2704="","Pendent",IF(N2704="Per substituir","Substituir",IF(OR(N2704="No localitzat",N2704="No lliurat"),"Reposar",IF(I2704&lt;H2704,"Reposar",IF(I2704&gt;H2704,"Revisar excedent",IF(AND(G2704="Sí",M2704&lt;&gt;"",M2704&lt;TODAY()),"EPI caducat",IF(AND(G2704="Sí",M2704&lt;&gt;"",M2704&lt;=TODAY()+90),"EPI caduca ≤90 dies",IF(OR(N2704="Deteriorat usable",N2704="Revisió necessària"),"Revisar","OK"))))))))))</f>
      </c>
      <c r="R2704" s="20"/>
    </row>
    <row r="2705" customFormat="false" ht="15" hidden="false" customHeight="false" outlineLevel="0" collapsed="false">
      <c r="A2705" s="19" t="n">
        <v>25</v>
      </c>
      <c r="B2705" s="19" t="n">
        <f aca="false">IFERROR(VLOOKUP(A2705,Personal!$A$6:$F$112,2,FALSE()),"")</f>
        <v>0</v>
      </c>
      <c r="C2705" s="19" t="str">
        <f aca="false">IFERROR(VLOOKUP(A2705,Personal!$A$6:$F$112,3,FALSE()),"")</f>
        <v>La Seu d’Urgell</v>
      </c>
      <c r="D2705" s="19" t="s">
        <v>177</v>
      </c>
      <c r="E2705" s="19" t="s">
        <v>210</v>
      </c>
      <c r="F2705" s="19" t="s">
        <v>211</v>
      </c>
      <c r="G2705" s="19" t="s">
        <v>272</v>
      </c>
      <c r="H2705" s="19" t="n">
        <f aca="false">IF(OR(VLOOKUP(A2705,Personal!$A$6:$F$112,5,FALSE())&lt;&gt;"Sí",N2705="No aplica"),0,'Catàleg GRAE'!D88)</f>
        <v>1</v>
      </c>
      <c r="I2705" s="20"/>
      <c r="J2705" s="20"/>
      <c r="K2705" s="20"/>
      <c r="L2705" s="21"/>
      <c r="M2705" s="21"/>
      <c r="N2705" s="20"/>
      <c r="O2705" s="20"/>
      <c r="P2705" s="19" t="str">
        <f aca="false">IF(I2705="","",I2705-H2705)</f>
        <v/>
      </c>
      <c r="Q2705" s="19" t="str">
        <f aca="true">IF(B2705="","",IF(N2705="No aplica","No aplica",IF(I2705="","Pendent",IF(N2705="Per substituir","Substituir",IF(OR(N2705="No localitzat",N2705="No lliurat"),"Reposar",IF(I2705&lt;H2705,"Reposar",IF(I2705&gt;H2705,"Revisar excedent",IF(AND(G2705="Sí",M2705&lt;&gt;"",M2705&lt;TODAY()),"EPI caducat",IF(AND(G2705="Sí",M2705&lt;&gt;"",M2705&lt;=TODAY()+90),"EPI caduca ≤90 dies",IF(OR(N2705="Deteriorat usable",N2705="Revisió necessària"),"Revisar","OK"))))))))))</f>
      </c>
      <c r="R2705" s="20"/>
    </row>
    <row r="2706" customFormat="false" ht="15" hidden="false" customHeight="false" outlineLevel="0" collapsed="false">
      <c r="A2706" s="19" t="n">
        <v>25</v>
      </c>
      <c r="B2706" s="19" t="n">
        <f aca="false">IFERROR(VLOOKUP(A2706,Personal!$A$6:$F$112,2,FALSE()),"")</f>
        <v>0</v>
      </c>
      <c r="C2706" s="19" t="str">
        <f aca="false">IFERROR(VLOOKUP(A2706,Personal!$A$6:$F$112,3,FALSE()),"")</f>
        <v>La Seu d’Urgell</v>
      </c>
      <c r="D2706" s="19" t="s">
        <v>125</v>
      </c>
      <c r="E2706" s="19" t="s">
        <v>212</v>
      </c>
      <c r="F2706" s="19" t="s">
        <v>213</v>
      </c>
      <c r="G2706" s="19" t="s">
        <v>272</v>
      </c>
      <c r="H2706" s="19" t="n">
        <f aca="false">IF(OR(VLOOKUP(A2706,Personal!$A$6:$F$112,5,FALSE())&lt;&gt;"Sí",N2706="No aplica"),0,'Catàleg GRAE'!D89)</f>
        <v>1</v>
      </c>
      <c r="I2706" s="20"/>
      <c r="J2706" s="20"/>
      <c r="K2706" s="20"/>
      <c r="L2706" s="21"/>
      <c r="M2706" s="21"/>
      <c r="N2706" s="20"/>
      <c r="O2706" s="20"/>
      <c r="P2706" s="19" t="str">
        <f aca="false">IF(I2706="","",I2706-H2706)</f>
        <v/>
      </c>
      <c r="Q2706" s="19" t="str">
        <f aca="true">IF(B2706="","",IF(N2706="No aplica","No aplica",IF(I2706="","Pendent",IF(N2706="Per substituir","Substituir",IF(OR(N2706="No localitzat",N2706="No lliurat"),"Reposar",IF(I2706&lt;H2706,"Reposar",IF(I2706&gt;H2706,"Revisar excedent",IF(AND(G2706="Sí",M2706&lt;&gt;"",M2706&lt;TODAY()),"EPI caducat",IF(AND(G2706="Sí",M2706&lt;&gt;"",M2706&lt;=TODAY()+90),"EPI caduca ≤90 dies",IF(OR(N2706="Deteriorat usable",N2706="Revisió necessària"),"Revisar","OK"))))))))))</f>
      </c>
      <c r="R2706" s="20"/>
    </row>
    <row r="2707" customFormat="false" ht="15" hidden="false" customHeight="false" outlineLevel="0" collapsed="false">
      <c r="A2707" s="19" t="n">
        <v>25</v>
      </c>
      <c r="B2707" s="19" t="n">
        <f aca="false">IFERROR(VLOOKUP(A2707,Personal!$A$6:$F$112,2,FALSE()),"")</f>
        <v>0</v>
      </c>
      <c r="C2707" s="19" t="str">
        <f aca="false">IFERROR(VLOOKUP(A2707,Personal!$A$6:$F$112,3,FALSE()),"")</f>
        <v>La Seu d’Urgell</v>
      </c>
      <c r="D2707" s="19" t="s">
        <v>40</v>
      </c>
      <c r="E2707" s="19" t="s">
        <v>214</v>
      </c>
      <c r="F2707" s="19" t="s">
        <v>215</v>
      </c>
      <c r="G2707" s="19" t="s">
        <v>291</v>
      </c>
      <c r="H2707" s="19" t="n">
        <f aca="false">IF(OR(VLOOKUP(A2707,Personal!$A$6:$F$112,5,FALSE())&lt;&gt;"Sí",N2707="No aplica"),0,'Catàleg GRAE'!D90)</f>
        <v>1</v>
      </c>
      <c r="I2707" s="20"/>
      <c r="J2707" s="20"/>
      <c r="K2707" s="20"/>
      <c r="L2707" s="21"/>
      <c r="M2707" s="21"/>
      <c r="N2707" s="20"/>
      <c r="O2707" s="20"/>
      <c r="P2707" s="19" t="str">
        <f aca="false">IF(I2707="","",I2707-H2707)</f>
        <v/>
      </c>
      <c r="Q2707" s="19" t="str">
        <f aca="true">IF(B2707="","",IF(N2707="No aplica","No aplica",IF(I2707="","Pendent",IF(N2707="Per substituir","Substituir",IF(OR(N2707="No localitzat",N2707="No lliurat"),"Reposar",IF(I2707&lt;H2707,"Reposar",IF(I2707&gt;H2707,"Revisar excedent",IF(AND(G2707="Sí",M2707&lt;&gt;"",M2707&lt;TODAY()),"EPI caducat",IF(AND(G2707="Sí",M2707&lt;&gt;"",M2707&lt;=TODAY()+90),"EPI caduca ≤90 dies",IF(OR(N2707="Deteriorat usable",N2707="Revisió necessària"),"Revisar","OK"))))))))))</f>
      </c>
      <c r="R2707" s="20"/>
    </row>
    <row r="2708" customFormat="false" ht="15" hidden="false" customHeight="false" outlineLevel="0" collapsed="false">
      <c r="A2708" s="19" t="n">
        <v>25</v>
      </c>
      <c r="B2708" s="19" t="n">
        <f aca="false">IFERROR(VLOOKUP(A2708,Personal!$A$6:$F$112,2,FALSE()),"")</f>
        <v>0</v>
      </c>
      <c r="C2708" s="19" t="str">
        <f aca="false">IFERROR(VLOOKUP(A2708,Personal!$A$6:$F$112,3,FALSE()),"")</f>
        <v>La Seu d’Urgell</v>
      </c>
      <c r="D2708" s="19" t="s">
        <v>216</v>
      </c>
      <c r="E2708" s="19" t="s">
        <v>217</v>
      </c>
      <c r="F2708" s="19" t="s">
        <v>218</v>
      </c>
      <c r="G2708" s="19" t="s">
        <v>272</v>
      </c>
      <c r="H2708" s="19" t="n">
        <f aca="false">IF(OR(VLOOKUP(A2708,Personal!$A$6:$F$112,5,FALSE())&lt;&gt;"Sí",N2708="No aplica"),0,'Catàleg GRAE'!D91)</f>
        <v>1</v>
      </c>
      <c r="I2708" s="20"/>
      <c r="J2708" s="20"/>
      <c r="K2708" s="20"/>
      <c r="L2708" s="21"/>
      <c r="M2708" s="21"/>
      <c r="N2708" s="20"/>
      <c r="O2708" s="20"/>
      <c r="P2708" s="19" t="str">
        <f aca="false">IF(I2708="","",I2708-H2708)</f>
        <v/>
      </c>
      <c r="Q2708" s="19" t="str">
        <f aca="true">IF(B2708="","",IF(N2708="No aplica","No aplica",IF(I2708="","Pendent",IF(N2708="Per substituir","Substituir",IF(OR(N2708="No localitzat",N2708="No lliurat"),"Reposar",IF(I2708&lt;H2708,"Reposar",IF(I2708&gt;H2708,"Revisar excedent",IF(AND(G2708="Sí",M2708&lt;&gt;"",M2708&lt;TODAY()),"EPI caducat",IF(AND(G2708="Sí",M2708&lt;&gt;"",M2708&lt;=TODAY()+90),"EPI caduca ≤90 dies",IF(OR(N2708="Deteriorat usable",N2708="Revisió necessària"),"Revisar","OK"))))))))))</f>
      </c>
      <c r="R2708" s="20"/>
    </row>
    <row r="2709" customFormat="false" ht="15" hidden="false" customHeight="false" outlineLevel="0" collapsed="false">
      <c r="A2709" s="19" t="n">
        <v>25</v>
      </c>
      <c r="B2709" s="19" t="n">
        <f aca="false">IFERROR(VLOOKUP(A2709,Personal!$A$6:$F$112,2,FALSE()),"")</f>
        <v>0</v>
      </c>
      <c r="C2709" s="19" t="str">
        <f aca="false">IFERROR(VLOOKUP(A2709,Personal!$A$6:$F$112,3,FALSE()),"")</f>
        <v>La Seu d’Urgell</v>
      </c>
      <c r="D2709" s="19" t="s">
        <v>37</v>
      </c>
      <c r="E2709" s="19" t="s">
        <v>219</v>
      </c>
      <c r="F2709" s="19" t="s">
        <v>220</v>
      </c>
      <c r="G2709" s="19" t="s">
        <v>291</v>
      </c>
      <c r="H2709" s="19" t="n">
        <f aca="false">IF(OR(VLOOKUP(A2709,Personal!$A$6:$F$112,5,FALSE())&lt;&gt;"Sí",N2709="No aplica"),0,'Catàleg GRAE'!D92)</f>
        <v>1</v>
      </c>
      <c r="I2709" s="20"/>
      <c r="J2709" s="20"/>
      <c r="K2709" s="20"/>
      <c r="L2709" s="21"/>
      <c r="M2709" s="21"/>
      <c r="N2709" s="20"/>
      <c r="O2709" s="20"/>
      <c r="P2709" s="19" t="str">
        <f aca="false">IF(I2709="","",I2709-H2709)</f>
        <v/>
      </c>
      <c r="Q2709" s="19" t="str">
        <f aca="true">IF(B2709="","",IF(N2709="No aplica","No aplica",IF(I2709="","Pendent",IF(N2709="Per substituir","Substituir",IF(OR(N2709="No localitzat",N2709="No lliurat"),"Reposar",IF(I2709&lt;H2709,"Reposar",IF(I2709&gt;H2709,"Revisar excedent",IF(AND(G2709="Sí",M2709&lt;&gt;"",M2709&lt;TODAY()),"EPI caducat",IF(AND(G2709="Sí",M2709&lt;&gt;"",M2709&lt;=TODAY()+90),"EPI caduca ≤90 dies",IF(OR(N2709="Deteriorat usable",N2709="Revisió necessària"),"Revisar","OK"))))))))))</f>
      </c>
      <c r="R2709" s="20"/>
    </row>
    <row r="2710" customFormat="false" ht="15" hidden="false" customHeight="false" outlineLevel="0" collapsed="false">
      <c r="A2710" s="19" t="n">
        <v>25</v>
      </c>
      <c r="B2710" s="19" t="n">
        <f aca="false">IFERROR(VLOOKUP(A2710,Personal!$A$6:$F$112,2,FALSE()),"")</f>
        <v>0</v>
      </c>
      <c r="C2710" s="19" t="str">
        <f aca="false">IFERROR(VLOOKUP(A2710,Personal!$A$6:$F$112,3,FALSE()),"")</f>
        <v>La Seu d’Urgell</v>
      </c>
      <c r="D2710" s="19" t="s">
        <v>137</v>
      </c>
      <c r="E2710" s="19" t="s">
        <v>221</v>
      </c>
      <c r="F2710" s="19" t="s">
        <v>222</v>
      </c>
      <c r="G2710" s="19" t="s">
        <v>291</v>
      </c>
      <c r="H2710" s="19" t="n">
        <f aca="false">IF(OR(VLOOKUP(A2710,Personal!$A$6:$F$112,5,FALSE())&lt;&gt;"Sí",N2710="No aplica"),0,'Catàleg GRAE'!D93)</f>
        <v>1</v>
      </c>
      <c r="I2710" s="20"/>
      <c r="J2710" s="20"/>
      <c r="K2710" s="20"/>
      <c r="L2710" s="21"/>
      <c r="M2710" s="21"/>
      <c r="N2710" s="20"/>
      <c r="O2710" s="20"/>
      <c r="P2710" s="19" t="str">
        <f aca="false">IF(I2710="","",I2710-H2710)</f>
        <v/>
      </c>
      <c r="Q2710" s="19" t="str">
        <f aca="true">IF(B2710="","",IF(N2710="No aplica","No aplica",IF(I2710="","Pendent",IF(N2710="Per substituir","Substituir",IF(OR(N2710="No localitzat",N2710="No lliurat"),"Reposar",IF(I2710&lt;H2710,"Reposar",IF(I2710&gt;H2710,"Revisar excedent",IF(AND(G2710="Sí",M2710&lt;&gt;"",M2710&lt;TODAY()),"EPI caducat",IF(AND(G2710="Sí",M2710&lt;&gt;"",M2710&lt;=TODAY()+90),"EPI caduca ≤90 dies",IF(OR(N2710="Deteriorat usable",N2710="Revisió necessària"),"Revisar","OK"))))))))))</f>
      </c>
      <c r="R2710" s="20"/>
    </row>
    <row r="2711" customFormat="false" ht="15" hidden="false" customHeight="false" outlineLevel="0" collapsed="false">
      <c r="A2711" s="19" t="n">
        <v>25</v>
      </c>
      <c r="B2711" s="19" t="n">
        <f aca="false">IFERROR(VLOOKUP(A2711,Personal!$A$6:$F$112,2,FALSE()),"")</f>
        <v>0</v>
      </c>
      <c r="C2711" s="19" t="str">
        <f aca="false">IFERROR(VLOOKUP(A2711,Personal!$A$6:$F$112,3,FALSE()),"")</f>
        <v>La Seu d’Urgell</v>
      </c>
      <c r="D2711" s="19" t="s">
        <v>137</v>
      </c>
      <c r="E2711" s="19" t="s">
        <v>223</v>
      </c>
      <c r="F2711" s="19" t="s">
        <v>224</v>
      </c>
      <c r="G2711" s="19" t="s">
        <v>291</v>
      </c>
      <c r="H2711" s="19" t="n">
        <f aca="false">IF(OR(VLOOKUP(A2711,Personal!$A$6:$F$112,5,FALSE())&lt;&gt;"Sí",N2711="No aplica"),0,'Catàleg GRAE'!D94)</f>
        <v>1</v>
      </c>
      <c r="I2711" s="20"/>
      <c r="J2711" s="20"/>
      <c r="K2711" s="20"/>
      <c r="L2711" s="21"/>
      <c r="M2711" s="21"/>
      <c r="N2711" s="20"/>
      <c r="O2711" s="20"/>
      <c r="P2711" s="19" t="str">
        <f aca="false">IF(I2711="","",I2711-H2711)</f>
        <v/>
      </c>
      <c r="Q2711" s="19" t="str">
        <f aca="true">IF(B2711="","",IF(N2711="No aplica","No aplica",IF(I2711="","Pendent",IF(N2711="Per substituir","Substituir",IF(OR(N2711="No localitzat",N2711="No lliurat"),"Reposar",IF(I2711&lt;H2711,"Reposar",IF(I2711&gt;H2711,"Revisar excedent",IF(AND(G2711="Sí",M2711&lt;&gt;"",M2711&lt;TODAY()),"EPI caducat",IF(AND(G2711="Sí",M2711&lt;&gt;"",M2711&lt;=TODAY()+90),"EPI caduca ≤90 dies",IF(OR(N2711="Deteriorat usable",N2711="Revisió necessària"),"Revisar","OK"))))))))))</f>
      </c>
      <c r="R2711" s="20"/>
    </row>
    <row r="2712" customFormat="false" ht="15" hidden="false" customHeight="false" outlineLevel="0" collapsed="false">
      <c r="A2712" s="19" t="n">
        <v>25</v>
      </c>
      <c r="B2712" s="19" t="n">
        <f aca="false">IFERROR(VLOOKUP(A2712,Personal!$A$6:$F$112,2,FALSE()),"")</f>
        <v>0</v>
      </c>
      <c r="C2712" s="19" t="str">
        <f aca="false">IFERROR(VLOOKUP(A2712,Personal!$A$6:$F$112,3,FALSE()),"")</f>
        <v>La Seu d’Urgell</v>
      </c>
      <c r="D2712" s="19" t="s">
        <v>137</v>
      </c>
      <c r="E2712" s="19" t="s">
        <v>225</v>
      </c>
      <c r="F2712" s="19" t="s">
        <v>226</v>
      </c>
      <c r="G2712" s="19" t="s">
        <v>291</v>
      </c>
      <c r="H2712" s="19" t="n">
        <f aca="false">IF(OR(VLOOKUP(A2712,Personal!$A$6:$F$112,5,FALSE())&lt;&gt;"Sí",N2712="No aplica"),0,'Catàleg GRAE'!D95)</f>
        <v>1</v>
      </c>
      <c r="I2712" s="20"/>
      <c r="J2712" s="20"/>
      <c r="K2712" s="20"/>
      <c r="L2712" s="21"/>
      <c r="M2712" s="21"/>
      <c r="N2712" s="20"/>
      <c r="O2712" s="20"/>
      <c r="P2712" s="19" t="str">
        <f aca="false">IF(I2712="","",I2712-H2712)</f>
        <v/>
      </c>
      <c r="Q2712" s="19" t="str">
        <f aca="true">IF(B2712="","",IF(N2712="No aplica","No aplica",IF(I2712="","Pendent",IF(N2712="Per substituir","Substituir",IF(OR(N2712="No localitzat",N2712="No lliurat"),"Reposar",IF(I2712&lt;H2712,"Reposar",IF(I2712&gt;H2712,"Revisar excedent",IF(AND(G2712="Sí",M2712&lt;&gt;"",M2712&lt;TODAY()),"EPI caducat",IF(AND(G2712="Sí",M2712&lt;&gt;"",M2712&lt;=TODAY()+90),"EPI caduca ≤90 dies",IF(OR(N2712="Deteriorat usable",N2712="Revisió necessària"),"Revisar","OK"))))))))))</f>
      </c>
      <c r="R2712" s="20"/>
    </row>
    <row r="2713" customFormat="false" ht="15" hidden="false" customHeight="false" outlineLevel="0" collapsed="false">
      <c r="A2713" s="19" t="n">
        <v>25</v>
      </c>
      <c r="B2713" s="19" t="n">
        <f aca="false">IFERROR(VLOOKUP(A2713,Personal!$A$6:$F$112,2,FALSE()),"")</f>
        <v>0</v>
      </c>
      <c r="C2713" s="19" t="str">
        <f aca="false">IFERROR(VLOOKUP(A2713,Personal!$A$6:$F$112,3,FALSE()),"")</f>
        <v>La Seu d’Urgell</v>
      </c>
      <c r="D2713" s="19" t="s">
        <v>137</v>
      </c>
      <c r="E2713" s="19" t="s">
        <v>227</v>
      </c>
      <c r="F2713" s="19" t="s">
        <v>228</v>
      </c>
      <c r="G2713" s="19" t="s">
        <v>291</v>
      </c>
      <c r="H2713" s="19" t="n">
        <f aca="false">IF(OR(VLOOKUP(A2713,Personal!$A$6:$F$112,5,FALSE())&lt;&gt;"Sí",N2713="No aplica"),0,'Catàleg GRAE'!D96)</f>
        <v>1</v>
      </c>
      <c r="I2713" s="20"/>
      <c r="J2713" s="20"/>
      <c r="K2713" s="20"/>
      <c r="L2713" s="21"/>
      <c r="M2713" s="21"/>
      <c r="N2713" s="20"/>
      <c r="O2713" s="20"/>
      <c r="P2713" s="19" t="str">
        <f aca="false">IF(I2713="","",I2713-H2713)</f>
        <v/>
      </c>
      <c r="Q2713" s="19" t="str">
        <f aca="true">IF(B2713="","",IF(N2713="No aplica","No aplica",IF(I2713="","Pendent",IF(N2713="Per substituir","Substituir",IF(OR(N2713="No localitzat",N2713="No lliurat"),"Reposar",IF(I2713&lt;H2713,"Reposar",IF(I2713&gt;H2713,"Revisar excedent",IF(AND(G2713="Sí",M2713&lt;&gt;"",M2713&lt;TODAY()),"EPI caducat",IF(AND(G2713="Sí",M2713&lt;&gt;"",M2713&lt;=TODAY()+90),"EPI caduca ≤90 dies",IF(OR(N2713="Deteriorat usable",N2713="Revisió necessària"),"Revisar","OK"))))))))))</f>
      </c>
      <c r="R2713" s="20"/>
    </row>
    <row r="2714" customFormat="false" ht="15" hidden="false" customHeight="false" outlineLevel="0" collapsed="false">
      <c r="A2714" s="19" t="n">
        <v>25</v>
      </c>
      <c r="B2714" s="19" t="n">
        <f aca="false">IFERROR(VLOOKUP(A2714,Personal!$A$6:$F$112,2,FALSE()),"")</f>
        <v>0</v>
      </c>
      <c r="C2714" s="19" t="str">
        <f aca="false">IFERROR(VLOOKUP(A2714,Personal!$A$6:$F$112,3,FALSE()),"")</f>
        <v>La Seu d’Urgell</v>
      </c>
      <c r="D2714" s="19" t="s">
        <v>137</v>
      </c>
      <c r="E2714" s="19" t="s">
        <v>229</v>
      </c>
      <c r="F2714" s="19" t="s">
        <v>230</v>
      </c>
      <c r="G2714" s="19" t="s">
        <v>291</v>
      </c>
      <c r="H2714" s="19" t="n">
        <f aca="false">IF(OR(VLOOKUP(A2714,Personal!$A$6:$F$112,5,FALSE())&lt;&gt;"Sí",N2714="No aplica"),0,'Catàleg GRAE'!D97)</f>
        <v>1</v>
      </c>
      <c r="I2714" s="20"/>
      <c r="J2714" s="20"/>
      <c r="K2714" s="20"/>
      <c r="L2714" s="21"/>
      <c r="M2714" s="21"/>
      <c r="N2714" s="20"/>
      <c r="O2714" s="20"/>
      <c r="P2714" s="19" t="str">
        <f aca="false">IF(I2714="","",I2714-H2714)</f>
        <v/>
      </c>
      <c r="Q2714" s="19" t="str">
        <f aca="true">IF(B2714="","",IF(N2714="No aplica","No aplica",IF(I2714="","Pendent",IF(N2714="Per substituir","Substituir",IF(OR(N2714="No localitzat",N2714="No lliurat"),"Reposar",IF(I2714&lt;H2714,"Reposar",IF(I2714&gt;H2714,"Revisar excedent",IF(AND(G2714="Sí",M2714&lt;&gt;"",M2714&lt;TODAY()),"EPI caducat",IF(AND(G2714="Sí",M2714&lt;&gt;"",M2714&lt;=TODAY()+90),"EPI caduca ≤90 dies",IF(OR(N2714="Deteriorat usable",N2714="Revisió necessària"),"Revisar","OK"))))))))))</f>
      </c>
      <c r="R2714" s="20"/>
    </row>
    <row r="2715" customFormat="false" ht="15" hidden="false" customHeight="false" outlineLevel="0" collapsed="false">
      <c r="A2715" s="19" t="n">
        <v>25</v>
      </c>
      <c r="B2715" s="19" t="n">
        <f aca="false">IFERROR(VLOOKUP(A2715,Personal!$A$6:$F$112,2,FALSE()),"")</f>
        <v>0</v>
      </c>
      <c r="C2715" s="19" t="str">
        <f aca="false">IFERROR(VLOOKUP(A2715,Personal!$A$6:$F$112,3,FALSE()),"")</f>
        <v>La Seu d’Urgell</v>
      </c>
      <c r="D2715" s="19" t="s">
        <v>137</v>
      </c>
      <c r="E2715" s="19" t="s">
        <v>231</v>
      </c>
      <c r="F2715" s="19" t="s">
        <v>232</v>
      </c>
      <c r="G2715" s="19" t="s">
        <v>291</v>
      </c>
      <c r="H2715" s="19" t="n">
        <f aca="false">IF(OR(VLOOKUP(A2715,Personal!$A$6:$F$112,5,FALSE())&lt;&gt;"Sí",N2715="No aplica"),0,'Catàleg GRAE'!D98)</f>
        <v>1</v>
      </c>
      <c r="I2715" s="20"/>
      <c r="J2715" s="20"/>
      <c r="K2715" s="20"/>
      <c r="L2715" s="21"/>
      <c r="M2715" s="21"/>
      <c r="N2715" s="20"/>
      <c r="O2715" s="20"/>
      <c r="P2715" s="19" t="str">
        <f aca="false">IF(I2715="","",I2715-H2715)</f>
        <v/>
      </c>
      <c r="Q2715" s="19" t="str">
        <f aca="true">IF(B2715="","",IF(N2715="No aplica","No aplica",IF(I2715="","Pendent",IF(N2715="Per substituir","Substituir",IF(OR(N2715="No localitzat",N2715="No lliurat"),"Reposar",IF(I2715&lt;H2715,"Reposar",IF(I2715&gt;H2715,"Revisar excedent",IF(AND(G2715="Sí",M2715&lt;&gt;"",M2715&lt;TODAY()),"EPI caducat",IF(AND(G2715="Sí",M2715&lt;&gt;"",M2715&lt;=TODAY()+90),"EPI caduca ≤90 dies",IF(OR(N2715="Deteriorat usable",N2715="Revisió necessària"),"Revisar","OK"))))))))))</f>
      </c>
      <c r="R2715" s="20"/>
    </row>
    <row r="2716" customFormat="false" ht="15" hidden="false" customHeight="false" outlineLevel="0" collapsed="false">
      <c r="A2716" s="19" t="n">
        <v>25</v>
      </c>
      <c r="B2716" s="19" t="n">
        <f aca="false">IFERROR(VLOOKUP(A2716,Personal!$A$6:$F$112,2,FALSE()),"")</f>
        <v>0</v>
      </c>
      <c r="C2716" s="19" t="str">
        <f aca="false">IFERROR(VLOOKUP(A2716,Personal!$A$6:$F$112,3,FALSE()),"")</f>
        <v>La Seu d’Urgell</v>
      </c>
      <c r="D2716" s="19" t="s">
        <v>137</v>
      </c>
      <c r="E2716" s="19" t="s">
        <v>233</v>
      </c>
      <c r="F2716" s="19" t="s">
        <v>234</v>
      </c>
      <c r="G2716" s="19" t="s">
        <v>291</v>
      </c>
      <c r="H2716" s="19" t="n">
        <f aca="false">IF(OR(VLOOKUP(A2716,Personal!$A$6:$F$112,5,FALSE())&lt;&gt;"Sí",N2716="No aplica"),0,'Catàleg GRAE'!D99)</f>
        <v>1</v>
      </c>
      <c r="I2716" s="20"/>
      <c r="J2716" s="20"/>
      <c r="K2716" s="20"/>
      <c r="L2716" s="21"/>
      <c r="M2716" s="21"/>
      <c r="N2716" s="20"/>
      <c r="O2716" s="20"/>
      <c r="P2716" s="19" t="str">
        <f aca="false">IF(I2716="","",I2716-H2716)</f>
        <v/>
      </c>
      <c r="Q2716" s="19" t="str">
        <f aca="true">IF(B2716="","",IF(N2716="No aplica","No aplica",IF(I2716="","Pendent",IF(N2716="Per substituir","Substituir",IF(OR(N2716="No localitzat",N2716="No lliurat"),"Reposar",IF(I2716&lt;H2716,"Reposar",IF(I2716&gt;H2716,"Revisar excedent",IF(AND(G2716="Sí",M2716&lt;&gt;"",M2716&lt;TODAY()),"EPI caducat",IF(AND(G2716="Sí",M2716&lt;&gt;"",M2716&lt;=TODAY()+90),"EPI caduca ≤90 dies",IF(OR(N2716="Deteriorat usable",N2716="Revisió necessària"),"Revisar","OK"))))))))))</f>
      </c>
      <c r="R2716" s="20"/>
    </row>
    <row r="2717" customFormat="false" ht="15" hidden="false" customHeight="false" outlineLevel="0" collapsed="false">
      <c r="A2717" s="19" t="n">
        <v>25</v>
      </c>
      <c r="B2717" s="19" t="n">
        <f aca="false">IFERROR(VLOOKUP(A2717,Personal!$A$6:$F$112,2,FALSE()),"")</f>
        <v>0</v>
      </c>
      <c r="C2717" s="19" t="str">
        <f aca="false">IFERROR(VLOOKUP(A2717,Personal!$A$6:$F$112,3,FALSE()),"")</f>
        <v>La Seu d’Urgell</v>
      </c>
      <c r="D2717" s="19" t="s">
        <v>216</v>
      </c>
      <c r="E2717" s="19" t="s">
        <v>235</v>
      </c>
      <c r="F2717" s="19" t="s">
        <v>236</v>
      </c>
      <c r="G2717" s="19" t="s">
        <v>272</v>
      </c>
      <c r="H2717" s="19" t="n">
        <f aca="false">IF(OR(VLOOKUP(A2717,Personal!$A$6:$F$112,5,FALSE())&lt;&gt;"Sí",N2717="No aplica"),0,'Catàleg GRAE'!D100)</f>
        <v>1</v>
      </c>
      <c r="I2717" s="20"/>
      <c r="J2717" s="20"/>
      <c r="K2717" s="20"/>
      <c r="L2717" s="21"/>
      <c r="M2717" s="21"/>
      <c r="N2717" s="20"/>
      <c r="O2717" s="20"/>
      <c r="P2717" s="19" t="str">
        <f aca="false">IF(I2717="","",I2717-H2717)</f>
        <v/>
      </c>
      <c r="Q2717" s="19" t="str">
        <f aca="true">IF(B2717="","",IF(N2717="No aplica","No aplica",IF(I2717="","Pendent",IF(N2717="Per substituir","Substituir",IF(OR(N2717="No localitzat",N2717="No lliurat"),"Reposar",IF(I2717&lt;H2717,"Reposar",IF(I2717&gt;H2717,"Revisar excedent",IF(AND(G2717="Sí",M2717&lt;&gt;"",M2717&lt;TODAY()),"EPI caducat",IF(AND(G2717="Sí",M2717&lt;&gt;"",M2717&lt;=TODAY()+90),"EPI caduca ≤90 dies",IF(OR(N2717="Deteriorat usable",N2717="Revisió necessària"),"Revisar","OK"))))))))))</f>
      </c>
      <c r="R2717" s="20"/>
    </row>
    <row r="2718" customFormat="false" ht="15" hidden="false" customHeight="false" outlineLevel="0" collapsed="false">
      <c r="A2718" s="19" t="n">
        <v>25</v>
      </c>
      <c r="B2718" s="19" t="n">
        <f aca="false">IFERROR(VLOOKUP(A2718,Personal!$A$6:$F$112,2,FALSE()),"")</f>
        <v>0</v>
      </c>
      <c r="C2718" s="19" t="str">
        <f aca="false">IFERROR(VLOOKUP(A2718,Personal!$A$6:$F$112,3,FALSE()),"")</f>
        <v>La Seu d’Urgell</v>
      </c>
      <c r="D2718" s="19" t="s">
        <v>137</v>
      </c>
      <c r="E2718" s="19" t="s">
        <v>237</v>
      </c>
      <c r="F2718" s="19" t="s">
        <v>238</v>
      </c>
      <c r="G2718" s="19" t="s">
        <v>291</v>
      </c>
      <c r="H2718" s="19" t="n">
        <f aca="false">IF(OR(VLOOKUP(A2718,Personal!$A$6:$F$112,5,FALSE())&lt;&gt;"Sí",N2718="No aplica"),0,'Catàleg GRAE'!D101)</f>
        <v>1</v>
      </c>
      <c r="I2718" s="20"/>
      <c r="J2718" s="20"/>
      <c r="K2718" s="20"/>
      <c r="L2718" s="21"/>
      <c r="M2718" s="21"/>
      <c r="N2718" s="20"/>
      <c r="O2718" s="20"/>
      <c r="P2718" s="19" t="str">
        <f aca="false">IF(I2718="","",I2718-H2718)</f>
        <v/>
      </c>
      <c r="Q2718" s="19" t="str">
        <f aca="true">IF(B2718="","",IF(N2718="No aplica","No aplica",IF(I2718="","Pendent",IF(N2718="Per substituir","Substituir",IF(OR(N2718="No localitzat",N2718="No lliurat"),"Reposar",IF(I2718&lt;H2718,"Reposar",IF(I2718&gt;H2718,"Revisar excedent",IF(AND(G2718="Sí",M2718&lt;&gt;"",M2718&lt;TODAY()),"EPI caducat",IF(AND(G2718="Sí",M2718&lt;&gt;"",M2718&lt;=TODAY()+90),"EPI caduca ≤90 dies",IF(OR(N2718="Deteriorat usable",N2718="Revisió necessària"),"Revisar","OK"))))))))))</f>
      </c>
      <c r="R2718" s="20"/>
    </row>
    <row r="2719" customFormat="false" ht="15" hidden="false" customHeight="false" outlineLevel="0" collapsed="false">
      <c r="A2719" s="19" t="n">
        <v>25</v>
      </c>
      <c r="B2719" s="19" t="n">
        <f aca="false">IFERROR(VLOOKUP(A2719,Personal!$A$6:$F$112,2,FALSE()),"")</f>
        <v>0</v>
      </c>
      <c r="C2719" s="19" t="str">
        <f aca="false">IFERROR(VLOOKUP(A2719,Personal!$A$6:$F$112,3,FALSE()),"")</f>
        <v>La Seu d’Urgell</v>
      </c>
      <c r="D2719" s="19" t="s">
        <v>37</v>
      </c>
      <c r="E2719" s="19" t="s">
        <v>239</v>
      </c>
      <c r="F2719" s="19" t="s">
        <v>240</v>
      </c>
      <c r="G2719" s="19" t="s">
        <v>291</v>
      </c>
      <c r="H2719" s="19" t="n">
        <f aca="false">IF(OR(VLOOKUP(A2719,Personal!$A$6:$F$112,5,FALSE())&lt;&gt;"Sí",N2719="No aplica"),0,'Catàleg GRAE'!D102)</f>
        <v>1</v>
      </c>
      <c r="I2719" s="20"/>
      <c r="J2719" s="20"/>
      <c r="K2719" s="20"/>
      <c r="L2719" s="21"/>
      <c r="M2719" s="21"/>
      <c r="N2719" s="20"/>
      <c r="O2719" s="20"/>
      <c r="P2719" s="19" t="str">
        <f aca="false">IF(I2719="","",I2719-H2719)</f>
        <v/>
      </c>
      <c r="Q2719" s="19" t="str">
        <f aca="true">IF(B2719="","",IF(N2719="No aplica","No aplica",IF(I2719="","Pendent",IF(N2719="Per substituir","Substituir",IF(OR(N2719="No localitzat",N2719="No lliurat"),"Reposar",IF(I2719&lt;H2719,"Reposar",IF(I2719&gt;H2719,"Revisar excedent",IF(AND(G2719="Sí",M2719&lt;&gt;"",M2719&lt;TODAY()),"EPI caducat",IF(AND(G2719="Sí",M2719&lt;&gt;"",M2719&lt;=TODAY()+90),"EPI caduca ≤90 dies",IF(OR(N2719="Deteriorat usable",N2719="Revisió necessària"),"Revisar","OK"))))))))))</f>
      </c>
      <c r="R2719" s="20"/>
    </row>
    <row r="2720" customFormat="false" ht="15" hidden="false" customHeight="false" outlineLevel="0" collapsed="false">
      <c r="A2720" s="19" t="n">
        <v>25</v>
      </c>
      <c r="B2720" s="19" t="n">
        <f aca="false">IFERROR(VLOOKUP(A2720,Personal!$A$6:$F$112,2,FALSE()),"")</f>
        <v>0</v>
      </c>
      <c r="C2720" s="19" t="str">
        <f aca="false">IFERROR(VLOOKUP(A2720,Personal!$A$6:$F$112,3,FALSE()),"")</f>
        <v>La Seu d’Urgell</v>
      </c>
      <c r="D2720" s="19" t="s">
        <v>37</v>
      </c>
      <c r="E2720" s="19" t="s">
        <v>241</v>
      </c>
      <c r="F2720" s="19" t="s">
        <v>242</v>
      </c>
      <c r="G2720" s="19" t="s">
        <v>291</v>
      </c>
      <c r="H2720" s="19" t="n">
        <f aca="false">IF(OR(VLOOKUP(A2720,Personal!$A$6:$F$112,5,FALSE())&lt;&gt;"Sí",N2720="No aplica"),0,'Catàleg GRAE'!D103)</f>
        <v>1</v>
      </c>
      <c r="I2720" s="20"/>
      <c r="J2720" s="20"/>
      <c r="K2720" s="20"/>
      <c r="L2720" s="21"/>
      <c r="M2720" s="21"/>
      <c r="N2720" s="20"/>
      <c r="O2720" s="20"/>
      <c r="P2720" s="19" t="str">
        <f aca="false">IF(I2720="","",I2720-H2720)</f>
        <v/>
      </c>
      <c r="Q2720" s="19" t="str">
        <f aca="true">IF(B2720="","",IF(N2720="No aplica","No aplica",IF(I2720="","Pendent",IF(N2720="Per substituir","Substituir",IF(OR(N2720="No localitzat",N2720="No lliurat"),"Reposar",IF(I2720&lt;H2720,"Reposar",IF(I2720&gt;H2720,"Revisar excedent",IF(AND(G2720="Sí",M2720&lt;&gt;"",M2720&lt;TODAY()),"EPI caducat",IF(AND(G2720="Sí",M2720&lt;&gt;"",M2720&lt;=TODAY()+90),"EPI caduca ≤90 dies",IF(OR(N2720="Deteriorat usable",N2720="Revisió necessària"),"Revisar","OK"))))))))))</f>
      </c>
      <c r="R2720" s="20"/>
    </row>
    <row r="2721" customFormat="false" ht="15" hidden="false" customHeight="false" outlineLevel="0" collapsed="false">
      <c r="A2721" s="19" t="n">
        <v>25</v>
      </c>
      <c r="B2721" s="19" t="n">
        <f aca="false">IFERROR(VLOOKUP(A2721,Personal!$A$6:$F$112,2,FALSE()),"")</f>
        <v>0</v>
      </c>
      <c r="C2721" s="19" t="str">
        <f aca="false">IFERROR(VLOOKUP(A2721,Personal!$A$6:$F$112,3,FALSE()),"")</f>
        <v>La Seu d’Urgell</v>
      </c>
      <c r="D2721" s="19" t="s">
        <v>177</v>
      </c>
      <c r="E2721" s="19" t="s">
        <v>243</v>
      </c>
      <c r="F2721" s="19" t="s">
        <v>244</v>
      </c>
      <c r="G2721" s="19" t="s">
        <v>272</v>
      </c>
      <c r="H2721" s="19" t="n">
        <f aca="false">IF(OR(VLOOKUP(A2721,Personal!$A$6:$F$112,5,FALSE())&lt;&gt;"Sí",N2721="No aplica"),0,'Catàleg GRAE'!D104)</f>
        <v>1</v>
      </c>
      <c r="I2721" s="20"/>
      <c r="J2721" s="20"/>
      <c r="K2721" s="20"/>
      <c r="L2721" s="21"/>
      <c r="M2721" s="21"/>
      <c r="N2721" s="20"/>
      <c r="O2721" s="20"/>
      <c r="P2721" s="19" t="str">
        <f aca="false">IF(I2721="","",I2721-H2721)</f>
        <v/>
      </c>
      <c r="Q2721" s="19" t="str">
        <f aca="true">IF(B2721="","",IF(N2721="No aplica","No aplica",IF(I2721="","Pendent",IF(N2721="Per substituir","Substituir",IF(OR(N2721="No localitzat",N2721="No lliurat"),"Reposar",IF(I2721&lt;H2721,"Reposar",IF(I2721&gt;H2721,"Revisar excedent",IF(AND(G2721="Sí",M2721&lt;&gt;"",M2721&lt;TODAY()),"EPI caducat",IF(AND(G2721="Sí",M2721&lt;&gt;"",M2721&lt;=TODAY()+90),"EPI caduca ≤90 dies",IF(OR(N2721="Deteriorat usable",N2721="Revisió necessària"),"Revisar","OK"))))))))))</f>
      </c>
      <c r="R2721" s="20"/>
    </row>
    <row r="2722" customFormat="false" ht="15" hidden="false" customHeight="false" outlineLevel="0" collapsed="false">
      <c r="A2722" s="19" t="n">
        <v>25</v>
      </c>
      <c r="B2722" s="19" t="n">
        <f aca="false">IFERROR(VLOOKUP(A2722,Personal!$A$6:$F$112,2,FALSE()),"")</f>
        <v>0</v>
      </c>
      <c r="C2722" s="19" t="str">
        <f aca="false">IFERROR(VLOOKUP(A2722,Personal!$A$6:$F$112,3,FALSE()),"")</f>
        <v>La Seu d’Urgell</v>
      </c>
      <c r="D2722" s="19" t="s">
        <v>177</v>
      </c>
      <c r="E2722" s="19" t="s">
        <v>245</v>
      </c>
      <c r="F2722" s="19" t="s">
        <v>246</v>
      </c>
      <c r="G2722" s="19" t="s">
        <v>272</v>
      </c>
      <c r="H2722" s="19" t="n">
        <f aca="false">IF(OR(VLOOKUP(A2722,Personal!$A$6:$F$112,5,FALSE())&lt;&gt;"Sí",N2722="No aplica"),0,'Catàleg GRAE'!D105)</f>
        <v>1</v>
      </c>
      <c r="I2722" s="20"/>
      <c r="J2722" s="20"/>
      <c r="K2722" s="20"/>
      <c r="L2722" s="21"/>
      <c r="M2722" s="21"/>
      <c r="N2722" s="20"/>
      <c r="O2722" s="20"/>
      <c r="P2722" s="19" t="str">
        <f aca="false">IF(I2722="","",I2722-H2722)</f>
        <v/>
      </c>
      <c r="Q2722" s="19" t="str">
        <f aca="true">IF(B2722="","",IF(N2722="No aplica","No aplica",IF(I2722="","Pendent",IF(N2722="Per substituir","Substituir",IF(OR(N2722="No localitzat",N2722="No lliurat"),"Reposar",IF(I2722&lt;H2722,"Reposar",IF(I2722&gt;H2722,"Revisar excedent",IF(AND(G2722="Sí",M2722&lt;&gt;"",M2722&lt;TODAY()),"EPI caducat",IF(AND(G2722="Sí",M2722&lt;&gt;"",M2722&lt;=TODAY()+90),"EPI caduca ≤90 dies",IF(OR(N2722="Deteriorat usable",N2722="Revisió necessària"),"Revisar","OK"))))))))))</f>
      </c>
      <c r="R2722" s="20"/>
    </row>
    <row r="2723" customFormat="false" ht="15" hidden="false" customHeight="false" outlineLevel="0" collapsed="false">
      <c r="A2723" s="19" t="n">
        <v>25</v>
      </c>
      <c r="B2723" s="19" t="n">
        <f aca="false">IFERROR(VLOOKUP(A2723,Personal!$A$6:$F$112,2,FALSE()),"")</f>
        <v>0</v>
      </c>
      <c r="C2723" s="19" t="str">
        <f aca="false">IFERROR(VLOOKUP(A2723,Personal!$A$6:$F$112,3,FALSE()),"")</f>
        <v>La Seu d’Urgell</v>
      </c>
      <c r="D2723" s="19" t="s">
        <v>177</v>
      </c>
      <c r="E2723" s="19" t="s">
        <v>247</v>
      </c>
      <c r="F2723" s="19" t="s">
        <v>248</v>
      </c>
      <c r="G2723" s="19" t="s">
        <v>272</v>
      </c>
      <c r="H2723" s="19" t="n">
        <f aca="false">IF(OR(VLOOKUP(A2723,Personal!$A$6:$F$112,5,FALSE())&lt;&gt;"Sí",N2723="No aplica"),0,'Catàleg GRAE'!D106)</f>
        <v>1</v>
      </c>
      <c r="I2723" s="20"/>
      <c r="J2723" s="20"/>
      <c r="K2723" s="20"/>
      <c r="L2723" s="21"/>
      <c r="M2723" s="21"/>
      <c r="N2723" s="20"/>
      <c r="O2723" s="20"/>
      <c r="P2723" s="19" t="str">
        <f aca="false">IF(I2723="","",I2723-H2723)</f>
        <v/>
      </c>
      <c r="Q2723" s="19" t="str">
        <f aca="true">IF(B2723="","",IF(N2723="No aplica","No aplica",IF(I2723="","Pendent",IF(N2723="Per substituir","Substituir",IF(OR(N2723="No localitzat",N2723="No lliurat"),"Reposar",IF(I2723&lt;H2723,"Reposar",IF(I2723&gt;H2723,"Revisar excedent",IF(AND(G2723="Sí",M2723&lt;&gt;"",M2723&lt;TODAY()),"EPI caducat",IF(AND(G2723="Sí",M2723&lt;&gt;"",M2723&lt;=TODAY()+90),"EPI caduca ≤90 dies",IF(OR(N2723="Deteriorat usable",N2723="Revisió necessària"),"Revisar","OK"))))))))))</f>
      </c>
      <c r="R2723" s="20"/>
    </row>
    <row r="2724" customFormat="false" ht="15" hidden="false" customHeight="false" outlineLevel="0" collapsed="false">
      <c r="A2724" s="19" t="n">
        <v>25</v>
      </c>
      <c r="B2724" s="19" t="n">
        <f aca="false">IFERROR(VLOOKUP(A2724,Personal!$A$6:$F$112,2,FALSE()),"")</f>
        <v>0</v>
      </c>
      <c r="C2724" s="19" t="str">
        <f aca="false">IFERROR(VLOOKUP(A2724,Personal!$A$6:$F$112,3,FALSE()),"")</f>
        <v>La Seu d’Urgell</v>
      </c>
      <c r="D2724" s="19" t="s">
        <v>177</v>
      </c>
      <c r="E2724" s="19" t="s">
        <v>249</v>
      </c>
      <c r="F2724" s="19" t="s">
        <v>250</v>
      </c>
      <c r="G2724" s="19" t="s">
        <v>272</v>
      </c>
      <c r="H2724" s="19" t="n">
        <f aca="false">IF(OR(VLOOKUP(A2724,Personal!$A$6:$F$112,5,FALSE())&lt;&gt;"Sí",N2724="No aplica"),0,'Catàleg GRAE'!D107)</f>
        <v>1</v>
      </c>
      <c r="I2724" s="20"/>
      <c r="J2724" s="20"/>
      <c r="K2724" s="20"/>
      <c r="L2724" s="21"/>
      <c r="M2724" s="21"/>
      <c r="N2724" s="20"/>
      <c r="O2724" s="20"/>
      <c r="P2724" s="19" t="str">
        <f aca="false">IF(I2724="","",I2724-H2724)</f>
        <v/>
      </c>
      <c r="Q2724" s="19" t="str">
        <f aca="true">IF(B2724="","",IF(N2724="No aplica","No aplica",IF(I2724="","Pendent",IF(N2724="Per substituir","Substituir",IF(OR(N2724="No localitzat",N2724="No lliurat"),"Reposar",IF(I2724&lt;H2724,"Reposar",IF(I2724&gt;H2724,"Revisar excedent",IF(AND(G2724="Sí",M2724&lt;&gt;"",M2724&lt;TODAY()),"EPI caducat",IF(AND(G2724="Sí",M2724&lt;&gt;"",M2724&lt;=TODAY()+90),"EPI caduca ≤90 dies",IF(OR(N2724="Deteriorat usable",N2724="Revisió necessària"),"Revisar","OK"))))))))))</f>
      </c>
      <c r="R2724" s="20"/>
    </row>
    <row r="2725" customFormat="false" ht="15" hidden="false" customHeight="false" outlineLevel="0" collapsed="false">
      <c r="A2725" s="19" t="n">
        <v>25</v>
      </c>
      <c r="B2725" s="19" t="n">
        <f aca="false">IFERROR(VLOOKUP(A2725,Personal!$A$6:$F$112,2,FALSE()),"")</f>
        <v>0</v>
      </c>
      <c r="C2725" s="19" t="str">
        <f aca="false">IFERROR(VLOOKUP(A2725,Personal!$A$6:$F$112,3,FALSE()),"")</f>
        <v>La Seu d’Urgell</v>
      </c>
      <c r="D2725" s="19" t="s">
        <v>177</v>
      </c>
      <c r="E2725" s="19" t="s">
        <v>251</v>
      </c>
      <c r="F2725" s="19" t="s">
        <v>252</v>
      </c>
      <c r="G2725" s="19" t="s">
        <v>272</v>
      </c>
      <c r="H2725" s="19" t="n">
        <f aca="false">IF(OR(VLOOKUP(A2725,Personal!$A$6:$F$112,5,FALSE())&lt;&gt;"Sí",N2725="No aplica"),0,'Catàleg GRAE'!D108)</f>
        <v>1</v>
      </c>
      <c r="I2725" s="20"/>
      <c r="J2725" s="20"/>
      <c r="K2725" s="20"/>
      <c r="L2725" s="21"/>
      <c r="M2725" s="21"/>
      <c r="N2725" s="20"/>
      <c r="O2725" s="20"/>
      <c r="P2725" s="19" t="str">
        <f aca="false">IF(I2725="","",I2725-H2725)</f>
        <v/>
      </c>
      <c r="Q2725" s="19" t="str">
        <f aca="true">IF(B2725="","",IF(N2725="No aplica","No aplica",IF(I2725="","Pendent",IF(N2725="Per substituir","Substituir",IF(OR(N2725="No localitzat",N2725="No lliurat"),"Reposar",IF(I2725&lt;H2725,"Reposar",IF(I2725&gt;H2725,"Revisar excedent",IF(AND(G2725="Sí",M2725&lt;&gt;"",M2725&lt;TODAY()),"EPI caducat",IF(AND(G2725="Sí",M2725&lt;&gt;"",M2725&lt;=TODAY()+90),"EPI caduca ≤90 dies",IF(OR(N2725="Deteriorat usable",N2725="Revisió necessària"),"Revisar","OK"))))))))))</f>
      </c>
      <c r="R2725" s="20"/>
    </row>
    <row r="2726" customFormat="false" ht="15" hidden="false" customHeight="false" outlineLevel="0" collapsed="false">
      <c r="A2726" s="19" t="n">
        <v>25</v>
      </c>
      <c r="B2726" s="19" t="n">
        <f aca="false">IFERROR(VLOOKUP(A2726,Personal!$A$6:$F$112,2,FALSE()),"")</f>
        <v>0</v>
      </c>
      <c r="C2726" s="19" t="str">
        <f aca="false">IFERROR(VLOOKUP(A2726,Personal!$A$6:$F$112,3,FALSE()),"")</f>
        <v>La Seu d’Urgell</v>
      </c>
      <c r="D2726" s="19" t="s">
        <v>125</v>
      </c>
      <c r="E2726" s="19" t="s">
        <v>253</v>
      </c>
      <c r="F2726" s="19" t="s">
        <v>254</v>
      </c>
      <c r="G2726" s="19" t="s">
        <v>272</v>
      </c>
      <c r="H2726" s="19" t="n">
        <f aca="false">IF(OR(VLOOKUP(A2726,Personal!$A$6:$F$112,5,FALSE())&lt;&gt;"Sí",N2726="No aplica"),0,'Catàleg GRAE'!D109)</f>
        <v>1</v>
      </c>
      <c r="I2726" s="20"/>
      <c r="J2726" s="20"/>
      <c r="K2726" s="20"/>
      <c r="L2726" s="21"/>
      <c r="M2726" s="21"/>
      <c r="N2726" s="20"/>
      <c r="O2726" s="20"/>
      <c r="P2726" s="19" t="str">
        <f aca="false">IF(I2726="","",I2726-H2726)</f>
        <v/>
      </c>
      <c r="Q2726" s="19" t="str">
        <f aca="true">IF(B2726="","",IF(N2726="No aplica","No aplica",IF(I2726="","Pendent",IF(N2726="Per substituir","Substituir",IF(OR(N2726="No localitzat",N2726="No lliurat"),"Reposar",IF(I2726&lt;H2726,"Reposar",IF(I2726&gt;H2726,"Revisar excedent",IF(AND(G2726="Sí",M2726&lt;&gt;"",M2726&lt;TODAY()),"EPI caducat",IF(AND(G2726="Sí",M2726&lt;&gt;"",M2726&lt;=TODAY()+90),"EPI caduca ≤90 dies",IF(OR(N2726="Deteriorat usable",N2726="Revisió necessària"),"Revisar","OK"))))))))))</f>
      </c>
      <c r="R2726" s="20"/>
    </row>
    <row r="2727" customFormat="false" ht="15" hidden="false" customHeight="false" outlineLevel="0" collapsed="false">
      <c r="A2727" s="19" t="n">
        <v>25</v>
      </c>
      <c r="B2727" s="19" t="n">
        <f aca="false">IFERROR(VLOOKUP(A2727,Personal!$A$6:$F$112,2,FALSE()),"")</f>
        <v>0</v>
      </c>
      <c r="C2727" s="19" t="str">
        <f aca="false">IFERROR(VLOOKUP(A2727,Personal!$A$6:$F$112,3,FALSE()),"")</f>
        <v>La Seu d’Urgell</v>
      </c>
      <c r="D2727" s="19" t="s">
        <v>177</v>
      </c>
      <c r="E2727" s="19" t="s">
        <v>255</v>
      </c>
      <c r="F2727" s="19" t="s">
        <v>256</v>
      </c>
      <c r="G2727" s="19" t="s">
        <v>272</v>
      </c>
      <c r="H2727" s="19" t="n">
        <f aca="false">IF(OR(VLOOKUP(A2727,Personal!$A$6:$F$112,5,FALSE())&lt;&gt;"Sí",N2727="No aplica"),0,'Catàleg GRAE'!D110)</f>
        <v>1</v>
      </c>
      <c r="I2727" s="20"/>
      <c r="J2727" s="20"/>
      <c r="K2727" s="20"/>
      <c r="L2727" s="21"/>
      <c r="M2727" s="21"/>
      <c r="N2727" s="20"/>
      <c r="O2727" s="20"/>
      <c r="P2727" s="19" t="str">
        <f aca="false">IF(I2727="","",I2727-H2727)</f>
        <v/>
      </c>
      <c r="Q2727" s="19" t="str">
        <f aca="true">IF(B2727="","",IF(N2727="No aplica","No aplica",IF(I2727="","Pendent",IF(N2727="Per substituir","Substituir",IF(OR(N2727="No localitzat",N2727="No lliurat"),"Reposar",IF(I2727&lt;H2727,"Reposar",IF(I2727&gt;H2727,"Revisar excedent",IF(AND(G2727="Sí",M2727&lt;&gt;"",M2727&lt;TODAY()),"EPI caducat",IF(AND(G2727="Sí",M2727&lt;&gt;"",M2727&lt;=TODAY()+90),"EPI caduca ≤90 dies",IF(OR(N2727="Deteriorat usable",N2727="Revisió necessària"),"Revisar","OK"))))))))))</f>
      </c>
      <c r="R2727" s="20"/>
    </row>
    <row r="2728" customFormat="false" ht="15" hidden="false" customHeight="false" outlineLevel="0" collapsed="false">
      <c r="A2728" s="19" t="n">
        <v>25</v>
      </c>
      <c r="B2728" s="19" t="n">
        <f aca="false">IFERROR(VLOOKUP(A2728,Personal!$A$6:$F$112,2,FALSE()),"")</f>
        <v>0</v>
      </c>
      <c r="C2728" s="19" t="str">
        <f aca="false">IFERROR(VLOOKUP(A2728,Personal!$A$6:$F$112,3,FALSE()),"")</f>
        <v>La Seu d’Urgell</v>
      </c>
      <c r="D2728" s="19" t="s">
        <v>142</v>
      </c>
      <c r="E2728" s="19" t="s">
        <v>257</v>
      </c>
      <c r="F2728" s="19" t="s">
        <v>258</v>
      </c>
      <c r="G2728" s="19" t="s">
        <v>291</v>
      </c>
      <c r="H2728" s="19" t="n">
        <f aca="false">IF(OR(VLOOKUP(A2728,Personal!$A$6:$F$112,5,FALSE())&lt;&gt;"Sí",N2728="No aplica"),0,'Catàleg GRAE'!D111)</f>
        <v>1</v>
      </c>
      <c r="I2728" s="20"/>
      <c r="J2728" s="20"/>
      <c r="K2728" s="20"/>
      <c r="L2728" s="21"/>
      <c r="M2728" s="21"/>
      <c r="N2728" s="20"/>
      <c r="O2728" s="20"/>
      <c r="P2728" s="19" t="str">
        <f aca="false">IF(I2728="","",I2728-H2728)</f>
        <v/>
      </c>
      <c r="Q2728" s="19" t="str">
        <f aca="true">IF(B2728="","",IF(N2728="No aplica","No aplica",IF(I2728="","Pendent",IF(N2728="Per substituir","Substituir",IF(OR(N2728="No localitzat",N2728="No lliurat"),"Reposar",IF(I2728&lt;H2728,"Reposar",IF(I2728&gt;H2728,"Revisar excedent",IF(AND(G2728="Sí",M2728&lt;&gt;"",M2728&lt;TODAY()),"EPI caducat",IF(AND(G2728="Sí",M2728&lt;&gt;"",M2728&lt;=TODAY()+90),"EPI caduca ≤90 dies",IF(OR(N2728="Deteriorat usable",N2728="Revisió necessària"),"Revisar","OK"))))))))))</f>
      </c>
      <c r="R2728" s="20"/>
    </row>
    <row r="2729" customFormat="false" ht="15" hidden="false" customHeight="false" outlineLevel="0" collapsed="false">
      <c r="A2729" s="19" t="n">
        <v>25</v>
      </c>
      <c r="B2729" s="19" t="n">
        <f aca="false">IFERROR(VLOOKUP(A2729,Personal!$A$6:$F$112,2,FALSE()),"")</f>
        <v>0</v>
      </c>
      <c r="C2729" s="19" t="str">
        <f aca="false">IFERROR(VLOOKUP(A2729,Personal!$A$6:$F$112,3,FALSE()),"")</f>
        <v>La Seu d’Urgell</v>
      </c>
      <c r="D2729" s="19" t="s">
        <v>112</v>
      </c>
      <c r="E2729" s="19" t="s">
        <v>259</v>
      </c>
      <c r="F2729" s="19" t="s">
        <v>260</v>
      </c>
      <c r="G2729" s="19" t="s">
        <v>291</v>
      </c>
      <c r="H2729" s="19" t="n">
        <f aca="false">IF(OR(VLOOKUP(A2729,Personal!$A$6:$F$112,5,FALSE())&lt;&gt;"Sí",N2729="No aplica"),0,'Catàleg GRAE'!D112)</f>
        <v>1</v>
      </c>
      <c r="I2729" s="20"/>
      <c r="J2729" s="20"/>
      <c r="K2729" s="20"/>
      <c r="L2729" s="21"/>
      <c r="M2729" s="21"/>
      <c r="N2729" s="20"/>
      <c r="O2729" s="20"/>
      <c r="P2729" s="19" t="str">
        <f aca="false">IF(I2729="","",I2729-H2729)</f>
        <v/>
      </c>
      <c r="Q2729" s="19" t="str">
        <f aca="true">IF(B2729="","",IF(N2729="No aplica","No aplica",IF(I2729="","Pendent",IF(N2729="Per substituir","Substituir",IF(OR(N2729="No localitzat",N2729="No lliurat"),"Reposar",IF(I2729&lt;H2729,"Reposar",IF(I2729&gt;H2729,"Revisar excedent",IF(AND(G2729="Sí",M2729&lt;&gt;"",M2729&lt;TODAY()),"EPI caducat",IF(AND(G2729="Sí",M2729&lt;&gt;"",M2729&lt;=TODAY()+90),"EPI caduca ≤90 dies",IF(OR(N2729="Deteriorat usable",N2729="Revisió necessària"),"Revisar","OK"))))))))))</f>
      </c>
      <c r="R2729" s="20"/>
    </row>
    <row r="2730" customFormat="false" ht="15" hidden="false" customHeight="false" outlineLevel="0" collapsed="false">
      <c r="A2730" s="19" t="n">
        <v>25</v>
      </c>
      <c r="B2730" s="19" t="n">
        <f aca="false">IFERROR(VLOOKUP(A2730,Personal!$A$6:$F$112,2,FALSE()),"")</f>
        <v>0</v>
      </c>
      <c r="C2730" s="19" t="str">
        <f aca="false">IFERROR(VLOOKUP(A2730,Personal!$A$6:$F$112,3,FALSE()),"")</f>
        <v>La Seu d’Urgell</v>
      </c>
      <c r="D2730" s="19" t="s">
        <v>261</v>
      </c>
      <c r="E2730" s="19" t="s">
        <v>262</v>
      </c>
      <c r="F2730" s="19" t="s">
        <v>263</v>
      </c>
      <c r="G2730" s="19" t="s">
        <v>291</v>
      </c>
      <c r="H2730" s="19" t="n">
        <f aca="false">IF(OR(VLOOKUP(A2730,Personal!$A$6:$F$112,5,FALSE())&lt;&gt;"Sí",N2730="No aplica"),0,'Catàleg GRAE'!D113)</f>
        <v>1</v>
      </c>
      <c r="I2730" s="20"/>
      <c r="J2730" s="20"/>
      <c r="K2730" s="20"/>
      <c r="L2730" s="21"/>
      <c r="M2730" s="21"/>
      <c r="N2730" s="20"/>
      <c r="O2730" s="20"/>
      <c r="P2730" s="19" t="str">
        <f aca="false">IF(I2730="","",I2730-H2730)</f>
        <v/>
      </c>
      <c r="Q2730" s="19" t="str">
        <f aca="true">IF(B2730="","",IF(N2730="No aplica","No aplica",IF(I2730="","Pendent",IF(N2730="Per substituir","Substituir",IF(OR(N2730="No localitzat",N2730="No lliurat"),"Reposar",IF(I2730&lt;H2730,"Reposar",IF(I2730&gt;H2730,"Revisar excedent",IF(AND(G2730="Sí",M2730&lt;&gt;"",M2730&lt;TODAY()),"EPI caducat",IF(AND(G2730="Sí",M2730&lt;&gt;"",M2730&lt;=TODAY()+90),"EPI caduca ≤90 dies",IF(OR(N2730="Deteriorat usable",N2730="Revisió necessària"),"Revisar","OK"))))))))))</f>
      </c>
      <c r="R2730" s="20"/>
    </row>
    <row r="2731" customFormat="false" ht="15" hidden="false" customHeight="false" outlineLevel="0" collapsed="false">
      <c r="A2731" s="19" t="n">
        <v>26</v>
      </c>
      <c r="B2731" s="19" t="n">
        <f aca="false">IFERROR(VLOOKUP(A2731,Personal!$A$6:$F$112,2,FALSE()),"")</f>
        <v>0</v>
      </c>
      <c r="C2731" s="19" t="str">
        <f aca="false">IFERROR(VLOOKUP(A2731,Personal!$A$6:$F$112,3,FALSE()),"")</f>
        <v>La Seu d’Urgell</v>
      </c>
      <c r="D2731" s="19" t="s">
        <v>26</v>
      </c>
      <c r="E2731" s="19" t="s">
        <v>27</v>
      </c>
      <c r="F2731" s="19" t="s">
        <v>28</v>
      </c>
      <c r="G2731" s="19" t="s">
        <v>291</v>
      </c>
      <c r="H2731" s="19" t="n">
        <f aca="false">IF(OR(VLOOKUP(A2731,Personal!$A$6:$F$112,5,FALSE())&lt;&gt;"Sí",N2731="No aplica"),0,'Catàleg GRAE'!D5)</f>
        <v>1</v>
      </c>
      <c r="I2731" s="20"/>
      <c r="J2731" s="20"/>
      <c r="K2731" s="20"/>
      <c r="L2731" s="21"/>
      <c r="M2731" s="21"/>
      <c r="N2731" s="20"/>
      <c r="O2731" s="20"/>
      <c r="P2731" s="19" t="str">
        <f aca="false">IF(I2731="","",I2731-H2731)</f>
        <v/>
      </c>
      <c r="Q2731" s="19" t="str">
        <f aca="true">IF(B2731="","",IF(N2731="No aplica","No aplica",IF(I2731="","Pendent",IF(N2731="Per substituir","Substituir",IF(OR(N2731="No localitzat",N2731="No lliurat"),"Reposar",IF(I2731&lt;H2731,"Reposar",IF(I2731&gt;H2731,"Revisar excedent",IF(AND(G2731="Sí",M2731&lt;&gt;"",M2731&lt;TODAY()),"EPI caducat",IF(AND(G2731="Sí",M2731&lt;&gt;"",M2731&lt;=TODAY()+90),"EPI caduca ≤90 dies",IF(OR(N2731="Deteriorat usable",N2731="Revisió necessària"),"Revisar","OK"))))))))))</f>
      </c>
      <c r="R2731" s="20"/>
    </row>
    <row r="2732" customFormat="false" ht="15" hidden="false" customHeight="false" outlineLevel="0" collapsed="false">
      <c r="A2732" s="19" t="n">
        <v>26</v>
      </c>
      <c r="B2732" s="19" t="n">
        <f aca="false">IFERROR(VLOOKUP(A2732,Personal!$A$6:$F$112,2,FALSE()),"")</f>
        <v>0</v>
      </c>
      <c r="C2732" s="19" t="str">
        <f aca="false">IFERROR(VLOOKUP(A2732,Personal!$A$6:$F$112,3,FALSE()),"")</f>
        <v>La Seu d’Urgell</v>
      </c>
      <c r="D2732" s="19" t="s">
        <v>26</v>
      </c>
      <c r="E2732" s="19" t="s">
        <v>27</v>
      </c>
      <c r="F2732" s="19" t="s">
        <v>30</v>
      </c>
      <c r="G2732" s="19" t="s">
        <v>291</v>
      </c>
      <c r="H2732" s="19" t="n">
        <f aca="false">IF(OR(VLOOKUP(A2732,Personal!$A$6:$F$112,5,FALSE())&lt;&gt;"Sí",N2732="No aplica"),0,'Catàleg GRAE'!D6)</f>
        <v>1</v>
      </c>
      <c r="I2732" s="20"/>
      <c r="J2732" s="20"/>
      <c r="K2732" s="20"/>
      <c r="L2732" s="21"/>
      <c r="M2732" s="21"/>
      <c r="N2732" s="20"/>
      <c r="O2732" s="20"/>
      <c r="P2732" s="19" t="str">
        <f aca="false">IF(I2732="","",I2732-H2732)</f>
        <v/>
      </c>
      <c r="Q2732" s="19" t="str">
        <f aca="true">IF(B2732="","",IF(N2732="No aplica","No aplica",IF(I2732="","Pendent",IF(N2732="Per substituir","Substituir",IF(OR(N2732="No localitzat",N2732="No lliurat"),"Reposar",IF(I2732&lt;H2732,"Reposar",IF(I2732&gt;H2732,"Revisar excedent",IF(AND(G2732="Sí",M2732&lt;&gt;"",M2732&lt;TODAY()),"EPI caducat",IF(AND(G2732="Sí",M2732&lt;&gt;"",M2732&lt;=TODAY()+90),"EPI caduca ≤90 dies",IF(OR(N2732="Deteriorat usable",N2732="Revisió necessària"),"Revisar","OK"))))))))))</f>
      </c>
      <c r="R2732" s="20"/>
    </row>
    <row r="2733" customFormat="false" ht="15" hidden="false" customHeight="false" outlineLevel="0" collapsed="false">
      <c r="A2733" s="19" t="n">
        <v>26</v>
      </c>
      <c r="B2733" s="19" t="n">
        <f aca="false">IFERROR(VLOOKUP(A2733,Personal!$A$6:$F$112,2,FALSE()),"")</f>
        <v>0</v>
      </c>
      <c r="C2733" s="19" t="str">
        <f aca="false">IFERROR(VLOOKUP(A2733,Personal!$A$6:$F$112,3,FALSE()),"")</f>
        <v>La Seu d’Urgell</v>
      </c>
      <c r="D2733" s="19" t="s">
        <v>26</v>
      </c>
      <c r="E2733" s="19" t="s">
        <v>31</v>
      </c>
      <c r="F2733" s="19" t="s">
        <v>32</v>
      </c>
      <c r="G2733" s="19" t="s">
        <v>272</v>
      </c>
      <c r="H2733" s="19" t="n">
        <f aca="false">IF(OR(VLOOKUP(A2733,Personal!$A$6:$F$112,5,FALSE())&lt;&gt;"Sí",N2733="No aplica"),0,'Catàleg GRAE'!D7)</f>
        <v>1</v>
      </c>
      <c r="I2733" s="20"/>
      <c r="J2733" s="20"/>
      <c r="K2733" s="20"/>
      <c r="L2733" s="21"/>
      <c r="M2733" s="21"/>
      <c r="N2733" s="20"/>
      <c r="O2733" s="20"/>
      <c r="P2733" s="19" t="str">
        <f aca="false">IF(I2733="","",I2733-H2733)</f>
        <v/>
      </c>
      <c r="Q2733" s="19" t="str">
        <f aca="true">IF(B2733="","",IF(N2733="No aplica","No aplica",IF(I2733="","Pendent",IF(N2733="Per substituir","Substituir",IF(OR(N2733="No localitzat",N2733="No lliurat"),"Reposar",IF(I2733&lt;H2733,"Reposar",IF(I2733&gt;H2733,"Revisar excedent",IF(AND(G2733="Sí",M2733&lt;&gt;"",M2733&lt;TODAY()),"EPI caducat",IF(AND(G2733="Sí",M2733&lt;&gt;"",M2733&lt;=TODAY()+90),"EPI caduca ≤90 dies",IF(OR(N2733="Deteriorat usable",N2733="Revisió necessària"),"Revisar","OK"))))))))))</f>
      </c>
      <c r="R2733" s="20"/>
    </row>
    <row r="2734" customFormat="false" ht="15" hidden="false" customHeight="false" outlineLevel="0" collapsed="false">
      <c r="A2734" s="19" t="n">
        <v>26</v>
      </c>
      <c r="B2734" s="19" t="n">
        <f aca="false">IFERROR(VLOOKUP(A2734,Personal!$A$6:$F$112,2,FALSE()),"")</f>
        <v>0</v>
      </c>
      <c r="C2734" s="19" t="str">
        <f aca="false">IFERROR(VLOOKUP(A2734,Personal!$A$6:$F$112,3,FALSE()),"")</f>
        <v>La Seu d’Urgell</v>
      </c>
      <c r="D2734" s="19" t="s">
        <v>26</v>
      </c>
      <c r="E2734" s="19" t="s">
        <v>33</v>
      </c>
      <c r="F2734" s="19" t="s">
        <v>34</v>
      </c>
      <c r="G2734" s="19" t="s">
        <v>291</v>
      </c>
      <c r="H2734" s="19" t="n">
        <f aca="false">IF(OR(VLOOKUP(A2734,Personal!$A$6:$F$112,5,FALSE())&lt;&gt;"Sí",N2734="No aplica"),0,'Catàleg GRAE'!D8)</f>
        <v>2</v>
      </c>
      <c r="I2734" s="20"/>
      <c r="J2734" s="20"/>
      <c r="K2734" s="20"/>
      <c r="L2734" s="21"/>
      <c r="M2734" s="21"/>
      <c r="N2734" s="20"/>
      <c r="O2734" s="20"/>
      <c r="P2734" s="19" t="str">
        <f aca="false">IF(I2734="","",I2734-H2734)</f>
        <v/>
      </c>
      <c r="Q2734" s="19" t="str">
        <f aca="true">IF(B2734="","",IF(N2734="No aplica","No aplica",IF(I2734="","Pendent",IF(N2734="Per substituir","Substituir",IF(OR(N2734="No localitzat",N2734="No lliurat"),"Reposar",IF(I2734&lt;H2734,"Reposar",IF(I2734&gt;H2734,"Revisar excedent",IF(AND(G2734="Sí",M2734&lt;&gt;"",M2734&lt;TODAY()),"EPI caducat",IF(AND(G2734="Sí",M2734&lt;&gt;"",M2734&lt;=TODAY()+90),"EPI caduca ≤90 dies",IF(OR(N2734="Deteriorat usable",N2734="Revisió necessària"),"Revisar","OK"))))))))))</f>
      </c>
      <c r="R2734" s="20"/>
    </row>
    <row r="2735" customFormat="false" ht="15" hidden="false" customHeight="false" outlineLevel="0" collapsed="false">
      <c r="A2735" s="19" t="n">
        <v>26</v>
      </c>
      <c r="B2735" s="19" t="n">
        <f aca="false">IFERROR(VLOOKUP(A2735,Personal!$A$6:$F$112,2,FALSE()),"")</f>
        <v>0</v>
      </c>
      <c r="C2735" s="19" t="str">
        <f aca="false">IFERROR(VLOOKUP(A2735,Personal!$A$6:$F$112,3,FALSE()),"")</f>
        <v>La Seu d’Urgell</v>
      </c>
      <c r="D2735" s="19" t="s">
        <v>26</v>
      </c>
      <c r="E2735" s="19" t="s">
        <v>35</v>
      </c>
      <c r="F2735" s="19" t="s">
        <v>36</v>
      </c>
      <c r="G2735" s="19" t="s">
        <v>291</v>
      </c>
      <c r="H2735" s="19" t="n">
        <f aca="false">IF(OR(VLOOKUP(A2735,Personal!$A$6:$F$112,5,FALSE())&lt;&gt;"Sí",N2735="No aplica"),0,'Catàleg GRAE'!D9)</f>
        <v>1</v>
      </c>
      <c r="I2735" s="20"/>
      <c r="J2735" s="20"/>
      <c r="K2735" s="20"/>
      <c r="L2735" s="21"/>
      <c r="M2735" s="21"/>
      <c r="N2735" s="20"/>
      <c r="O2735" s="20"/>
      <c r="P2735" s="19" t="str">
        <f aca="false">IF(I2735="","",I2735-H2735)</f>
        <v/>
      </c>
      <c r="Q2735" s="19" t="str">
        <f aca="true">IF(B2735="","",IF(N2735="No aplica","No aplica",IF(I2735="","Pendent",IF(N2735="Per substituir","Substituir",IF(OR(N2735="No localitzat",N2735="No lliurat"),"Reposar",IF(I2735&lt;H2735,"Reposar",IF(I2735&gt;H2735,"Revisar excedent",IF(AND(G2735="Sí",M2735&lt;&gt;"",M2735&lt;TODAY()),"EPI caducat",IF(AND(G2735="Sí",M2735&lt;&gt;"",M2735&lt;=TODAY()+90),"EPI caduca ≤90 dies",IF(OR(N2735="Deteriorat usable",N2735="Revisió necessària"),"Revisar","OK"))))))))))</f>
      </c>
      <c r="R2735" s="20"/>
    </row>
    <row r="2736" customFormat="false" ht="15" hidden="false" customHeight="false" outlineLevel="0" collapsed="false">
      <c r="A2736" s="19" t="n">
        <v>26</v>
      </c>
      <c r="B2736" s="19" t="n">
        <f aca="false">IFERROR(VLOOKUP(A2736,Personal!$A$6:$F$112,2,FALSE()),"")</f>
        <v>0</v>
      </c>
      <c r="C2736" s="19" t="str">
        <f aca="false">IFERROR(VLOOKUP(A2736,Personal!$A$6:$F$112,3,FALSE()),"")</f>
        <v>La Seu d’Urgell</v>
      </c>
      <c r="D2736" s="19" t="s">
        <v>37</v>
      </c>
      <c r="E2736" s="19" t="s">
        <v>38</v>
      </c>
      <c r="F2736" s="19" t="s">
        <v>39</v>
      </c>
      <c r="G2736" s="19" t="s">
        <v>291</v>
      </c>
      <c r="H2736" s="19" t="n">
        <f aca="false">IF(OR(VLOOKUP(A2736,Personal!$A$6:$F$112,5,FALSE())&lt;&gt;"Sí",N2736="No aplica"),0,'Catàleg GRAE'!D10)</f>
        <v>1</v>
      </c>
      <c r="I2736" s="20"/>
      <c r="J2736" s="20"/>
      <c r="K2736" s="20"/>
      <c r="L2736" s="21"/>
      <c r="M2736" s="21"/>
      <c r="N2736" s="20"/>
      <c r="O2736" s="20"/>
      <c r="P2736" s="19" t="str">
        <f aca="false">IF(I2736="","",I2736-H2736)</f>
        <v/>
      </c>
      <c r="Q2736" s="19" t="str">
        <f aca="true">IF(B2736="","",IF(N2736="No aplica","No aplica",IF(I2736="","Pendent",IF(N2736="Per substituir","Substituir",IF(OR(N2736="No localitzat",N2736="No lliurat"),"Reposar",IF(I2736&lt;H2736,"Reposar",IF(I2736&gt;H2736,"Revisar excedent",IF(AND(G2736="Sí",M2736&lt;&gt;"",M2736&lt;TODAY()),"EPI caducat",IF(AND(G2736="Sí",M2736&lt;&gt;"",M2736&lt;=TODAY()+90),"EPI caduca ≤90 dies",IF(OR(N2736="Deteriorat usable",N2736="Revisió necessària"),"Revisar","OK"))))))))))</f>
      </c>
      <c r="R2736" s="20"/>
    </row>
    <row r="2737" customFormat="false" ht="15" hidden="false" customHeight="false" outlineLevel="0" collapsed="false">
      <c r="A2737" s="19" t="n">
        <v>26</v>
      </c>
      <c r="B2737" s="19" t="n">
        <f aca="false">IFERROR(VLOOKUP(A2737,Personal!$A$6:$F$112,2,FALSE()),"")</f>
        <v>0</v>
      </c>
      <c r="C2737" s="19" t="str">
        <f aca="false">IFERROR(VLOOKUP(A2737,Personal!$A$6:$F$112,3,FALSE()),"")</f>
        <v>La Seu d’Urgell</v>
      </c>
      <c r="D2737" s="19" t="s">
        <v>40</v>
      </c>
      <c r="E2737" s="19" t="s">
        <v>41</v>
      </c>
      <c r="F2737" s="19" t="s">
        <v>42</v>
      </c>
      <c r="G2737" s="19" t="s">
        <v>272</v>
      </c>
      <c r="H2737" s="19" t="n">
        <f aca="false">IF(OR(VLOOKUP(A2737,Personal!$A$6:$F$112,5,FALSE())&lt;&gt;"Sí",N2737="No aplica"),0,'Catàleg GRAE'!D11)</f>
        <v>1</v>
      </c>
      <c r="I2737" s="20"/>
      <c r="J2737" s="20"/>
      <c r="K2737" s="20"/>
      <c r="L2737" s="21"/>
      <c r="M2737" s="21"/>
      <c r="N2737" s="20"/>
      <c r="O2737" s="20"/>
      <c r="P2737" s="19" t="str">
        <f aca="false">IF(I2737="","",I2737-H2737)</f>
        <v/>
      </c>
      <c r="Q2737" s="19" t="str">
        <f aca="true">IF(B2737="","",IF(N2737="No aplica","No aplica",IF(I2737="","Pendent",IF(N2737="Per substituir","Substituir",IF(OR(N2737="No localitzat",N2737="No lliurat"),"Reposar",IF(I2737&lt;H2737,"Reposar",IF(I2737&gt;H2737,"Revisar excedent",IF(AND(G2737="Sí",M2737&lt;&gt;"",M2737&lt;TODAY()),"EPI caducat",IF(AND(G2737="Sí",M2737&lt;&gt;"",M2737&lt;=TODAY()+90),"EPI caduca ≤90 dies",IF(OR(N2737="Deteriorat usable",N2737="Revisió necessària"),"Revisar","OK"))))))))))</f>
      </c>
      <c r="R2737" s="20"/>
    </row>
    <row r="2738" customFormat="false" ht="15" hidden="false" customHeight="false" outlineLevel="0" collapsed="false">
      <c r="A2738" s="19" t="n">
        <v>26</v>
      </c>
      <c r="B2738" s="19" t="n">
        <f aca="false">IFERROR(VLOOKUP(A2738,Personal!$A$6:$F$112,2,FALSE()),"")</f>
        <v>0</v>
      </c>
      <c r="C2738" s="19" t="str">
        <f aca="false">IFERROR(VLOOKUP(A2738,Personal!$A$6:$F$112,3,FALSE()),"")</f>
        <v>La Seu d’Urgell</v>
      </c>
      <c r="D2738" s="19" t="s">
        <v>40</v>
      </c>
      <c r="E2738" s="19" t="s">
        <v>43</v>
      </c>
      <c r="F2738" s="19" t="s">
        <v>44</v>
      </c>
      <c r="G2738" s="19" t="s">
        <v>272</v>
      </c>
      <c r="H2738" s="19" t="n">
        <f aca="false">IF(OR(VLOOKUP(A2738,Personal!$A$6:$F$112,5,FALSE())&lt;&gt;"Sí",N2738="No aplica"),0,'Catàleg GRAE'!D12)</f>
        <v>1</v>
      </c>
      <c r="I2738" s="20"/>
      <c r="J2738" s="20"/>
      <c r="K2738" s="20"/>
      <c r="L2738" s="21"/>
      <c r="M2738" s="21"/>
      <c r="N2738" s="20"/>
      <c r="O2738" s="20"/>
      <c r="P2738" s="19" t="str">
        <f aca="false">IF(I2738="","",I2738-H2738)</f>
        <v/>
      </c>
      <c r="Q2738" s="19" t="str">
        <f aca="true">IF(B2738="","",IF(N2738="No aplica","No aplica",IF(I2738="","Pendent",IF(N2738="Per substituir","Substituir",IF(OR(N2738="No localitzat",N2738="No lliurat"),"Reposar",IF(I2738&lt;H2738,"Reposar",IF(I2738&gt;H2738,"Revisar excedent",IF(AND(G2738="Sí",M2738&lt;&gt;"",M2738&lt;TODAY()),"EPI caducat",IF(AND(G2738="Sí",M2738&lt;&gt;"",M2738&lt;=TODAY()+90),"EPI caduca ≤90 dies",IF(OR(N2738="Deteriorat usable",N2738="Revisió necessària"),"Revisar","OK"))))))))))</f>
      </c>
      <c r="R2738" s="20"/>
    </row>
    <row r="2739" customFormat="false" ht="15" hidden="false" customHeight="false" outlineLevel="0" collapsed="false">
      <c r="A2739" s="19" t="n">
        <v>26</v>
      </c>
      <c r="B2739" s="19" t="n">
        <f aca="false">IFERROR(VLOOKUP(A2739,Personal!$A$6:$F$112,2,FALSE()),"")</f>
        <v>0</v>
      </c>
      <c r="C2739" s="19" t="str">
        <f aca="false">IFERROR(VLOOKUP(A2739,Personal!$A$6:$F$112,3,FALSE()),"")</f>
        <v>La Seu d’Urgell</v>
      </c>
      <c r="D2739" s="19" t="s">
        <v>45</v>
      </c>
      <c r="E2739" s="19" t="s">
        <v>46</v>
      </c>
      <c r="F2739" s="19" t="s">
        <v>47</v>
      </c>
      <c r="G2739" s="19" t="s">
        <v>291</v>
      </c>
      <c r="H2739" s="19" t="n">
        <f aca="false">IF(OR(VLOOKUP(A2739,Personal!$A$6:$F$112,5,FALSE())&lt;&gt;"Sí",N2739="No aplica"),0,'Catàleg GRAE'!D13)</f>
        <v>1</v>
      </c>
      <c r="I2739" s="20"/>
      <c r="J2739" s="20"/>
      <c r="K2739" s="20"/>
      <c r="L2739" s="21"/>
      <c r="M2739" s="21"/>
      <c r="N2739" s="20"/>
      <c r="O2739" s="20"/>
      <c r="P2739" s="19" t="str">
        <f aca="false">IF(I2739="","",I2739-H2739)</f>
        <v/>
      </c>
      <c r="Q2739" s="19" t="str">
        <f aca="true">IF(B2739="","",IF(N2739="No aplica","No aplica",IF(I2739="","Pendent",IF(N2739="Per substituir","Substituir",IF(OR(N2739="No localitzat",N2739="No lliurat"),"Reposar",IF(I2739&lt;H2739,"Reposar",IF(I2739&gt;H2739,"Revisar excedent",IF(AND(G2739="Sí",M2739&lt;&gt;"",M2739&lt;TODAY()),"EPI caducat",IF(AND(G2739="Sí",M2739&lt;&gt;"",M2739&lt;=TODAY()+90),"EPI caduca ≤90 dies",IF(OR(N2739="Deteriorat usable",N2739="Revisió necessària"),"Revisar","OK"))))))))))</f>
      </c>
      <c r="R2739" s="20"/>
    </row>
    <row r="2740" customFormat="false" ht="15" hidden="false" customHeight="false" outlineLevel="0" collapsed="false">
      <c r="A2740" s="19" t="n">
        <v>26</v>
      </c>
      <c r="B2740" s="19" t="n">
        <f aca="false">IFERROR(VLOOKUP(A2740,Personal!$A$6:$F$112,2,FALSE()),"")</f>
        <v>0</v>
      </c>
      <c r="C2740" s="19" t="str">
        <f aca="false">IFERROR(VLOOKUP(A2740,Personal!$A$6:$F$112,3,FALSE()),"")</f>
        <v>La Seu d’Urgell</v>
      </c>
      <c r="D2740" s="19" t="s">
        <v>45</v>
      </c>
      <c r="E2740" s="19" t="s">
        <v>48</v>
      </c>
      <c r="F2740" s="19" t="s">
        <v>49</v>
      </c>
      <c r="G2740" s="19" t="s">
        <v>291</v>
      </c>
      <c r="H2740" s="19" t="n">
        <f aca="false">IF(OR(VLOOKUP(A2740,Personal!$A$6:$F$112,5,FALSE())&lt;&gt;"Sí",N2740="No aplica"),0,'Catàleg GRAE'!D14)</f>
        <v>1</v>
      </c>
      <c r="I2740" s="20"/>
      <c r="J2740" s="20"/>
      <c r="K2740" s="20"/>
      <c r="L2740" s="21"/>
      <c r="M2740" s="21"/>
      <c r="N2740" s="20"/>
      <c r="O2740" s="20"/>
      <c r="P2740" s="19" t="str">
        <f aca="false">IF(I2740="","",I2740-H2740)</f>
        <v/>
      </c>
      <c r="Q2740" s="19" t="str">
        <f aca="true">IF(B2740="","",IF(N2740="No aplica","No aplica",IF(I2740="","Pendent",IF(N2740="Per substituir","Substituir",IF(OR(N2740="No localitzat",N2740="No lliurat"),"Reposar",IF(I2740&lt;H2740,"Reposar",IF(I2740&gt;H2740,"Revisar excedent",IF(AND(G2740="Sí",M2740&lt;&gt;"",M2740&lt;TODAY()),"EPI caducat",IF(AND(G2740="Sí",M2740&lt;&gt;"",M2740&lt;=TODAY()+90),"EPI caduca ≤90 dies",IF(OR(N2740="Deteriorat usable",N2740="Revisió necessària"),"Revisar","OK"))))))))))</f>
      </c>
      <c r="R2740" s="20"/>
    </row>
    <row r="2741" customFormat="false" ht="15" hidden="false" customHeight="false" outlineLevel="0" collapsed="false">
      <c r="A2741" s="19" t="n">
        <v>26</v>
      </c>
      <c r="B2741" s="19" t="n">
        <f aca="false">IFERROR(VLOOKUP(A2741,Personal!$A$6:$F$112,2,FALSE()),"")</f>
        <v>0</v>
      </c>
      <c r="C2741" s="19" t="str">
        <f aca="false">IFERROR(VLOOKUP(A2741,Personal!$A$6:$F$112,3,FALSE()),"")</f>
        <v>La Seu d’Urgell</v>
      </c>
      <c r="D2741" s="19" t="s">
        <v>45</v>
      </c>
      <c r="E2741" s="19" t="s">
        <v>50</v>
      </c>
      <c r="F2741" s="19" t="s">
        <v>51</v>
      </c>
      <c r="G2741" s="19" t="s">
        <v>291</v>
      </c>
      <c r="H2741" s="19" t="n">
        <f aca="false">IF(OR(VLOOKUP(A2741,Personal!$A$6:$F$112,5,FALSE())&lt;&gt;"Sí",N2741="No aplica"),0,'Catàleg GRAE'!D15)</f>
        <v>1</v>
      </c>
      <c r="I2741" s="20"/>
      <c r="J2741" s="20"/>
      <c r="K2741" s="20"/>
      <c r="L2741" s="21"/>
      <c r="M2741" s="21"/>
      <c r="N2741" s="20"/>
      <c r="O2741" s="20"/>
      <c r="P2741" s="19" t="str">
        <f aca="false">IF(I2741="","",I2741-H2741)</f>
        <v/>
      </c>
      <c r="Q2741" s="19" t="str">
        <f aca="true">IF(B2741="","",IF(N2741="No aplica","No aplica",IF(I2741="","Pendent",IF(N2741="Per substituir","Substituir",IF(OR(N2741="No localitzat",N2741="No lliurat"),"Reposar",IF(I2741&lt;H2741,"Reposar",IF(I2741&gt;H2741,"Revisar excedent",IF(AND(G2741="Sí",M2741&lt;&gt;"",M2741&lt;TODAY()),"EPI caducat",IF(AND(G2741="Sí",M2741&lt;&gt;"",M2741&lt;=TODAY()+90),"EPI caduca ≤90 dies",IF(OR(N2741="Deteriorat usable",N2741="Revisió necessària"),"Revisar","OK"))))))))))</f>
      </c>
      <c r="R2741" s="20"/>
    </row>
    <row r="2742" customFormat="false" ht="15" hidden="false" customHeight="false" outlineLevel="0" collapsed="false">
      <c r="A2742" s="19" t="n">
        <v>26</v>
      </c>
      <c r="B2742" s="19" t="n">
        <f aca="false">IFERROR(VLOOKUP(A2742,Personal!$A$6:$F$112,2,FALSE()),"")</f>
        <v>0</v>
      </c>
      <c r="C2742" s="19" t="str">
        <f aca="false">IFERROR(VLOOKUP(A2742,Personal!$A$6:$F$112,3,FALSE()),"")</f>
        <v>La Seu d’Urgell</v>
      </c>
      <c r="D2742" s="19" t="s">
        <v>45</v>
      </c>
      <c r="E2742" s="19" t="s">
        <v>52</v>
      </c>
      <c r="F2742" s="19" t="s">
        <v>53</v>
      </c>
      <c r="G2742" s="19" t="s">
        <v>291</v>
      </c>
      <c r="H2742" s="19" t="n">
        <f aca="false">IF(OR(VLOOKUP(A2742,Personal!$A$6:$F$112,5,FALSE())&lt;&gt;"Sí",N2742="No aplica"),0,'Catàleg GRAE'!D16)</f>
        <v>1</v>
      </c>
      <c r="I2742" s="20"/>
      <c r="J2742" s="20"/>
      <c r="K2742" s="20"/>
      <c r="L2742" s="21"/>
      <c r="M2742" s="21"/>
      <c r="N2742" s="20"/>
      <c r="O2742" s="20"/>
      <c r="P2742" s="19" t="str">
        <f aca="false">IF(I2742="","",I2742-H2742)</f>
        <v/>
      </c>
      <c r="Q2742" s="19" t="str">
        <f aca="true">IF(B2742="","",IF(N2742="No aplica","No aplica",IF(I2742="","Pendent",IF(N2742="Per substituir","Substituir",IF(OR(N2742="No localitzat",N2742="No lliurat"),"Reposar",IF(I2742&lt;H2742,"Reposar",IF(I2742&gt;H2742,"Revisar excedent",IF(AND(G2742="Sí",M2742&lt;&gt;"",M2742&lt;TODAY()),"EPI caducat",IF(AND(G2742="Sí",M2742&lt;&gt;"",M2742&lt;=TODAY()+90),"EPI caduca ≤90 dies",IF(OR(N2742="Deteriorat usable",N2742="Revisió necessària"),"Revisar","OK"))))))))))</f>
      </c>
      <c r="R2742" s="20"/>
    </row>
    <row r="2743" customFormat="false" ht="15" hidden="false" customHeight="false" outlineLevel="0" collapsed="false">
      <c r="A2743" s="19" t="n">
        <v>26</v>
      </c>
      <c r="B2743" s="19" t="n">
        <f aca="false">IFERROR(VLOOKUP(A2743,Personal!$A$6:$F$112,2,FALSE()),"")</f>
        <v>0</v>
      </c>
      <c r="C2743" s="19" t="str">
        <f aca="false">IFERROR(VLOOKUP(A2743,Personal!$A$6:$F$112,3,FALSE()),"")</f>
        <v>La Seu d’Urgell</v>
      </c>
      <c r="D2743" s="19" t="s">
        <v>45</v>
      </c>
      <c r="E2743" s="19" t="s">
        <v>54</v>
      </c>
      <c r="F2743" s="19" t="s">
        <v>55</v>
      </c>
      <c r="G2743" s="19" t="s">
        <v>291</v>
      </c>
      <c r="H2743" s="19" t="n">
        <f aca="false">IF(OR(VLOOKUP(A2743,Personal!$A$6:$F$112,5,FALSE())&lt;&gt;"Sí",N2743="No aplica"),0,'Catàleg GRAE'!D17)</f>
        <v>1</v>
      </c>
      <c r="I2743" s="20"/>
      <c r="J2743" s="20"/>
      <c r="K2743" s="20"/>
      <c r="L2743" s="21"/>
      <c r="M2743" s="21"/>
      <c r="N2743" s="20"/>
      <c r="O2743" s="20"/>
      <c r="P2743" s="19" t="str">
        <f aca="false">IF(I2743="","",I2743-H2743)</f>
        <v/>
      </c>
      <c r="Q2743" s="19" t="str">
        <f aca="true">IF(B2743="","",IF(N2743="No aplica","No aplica",IF(I2743="","Pendent",IF(N2743="Per substituir","Substituir",IF(OR(N2743="No localitzat",N2743="No lliurat"),"Reposar",IF(I2743&lt;H2743,"Reposar",IF(I2743&gt;H2743,"Revisar excedent",IF(AND(G2743="Sí",M2743&lt;&gt;"",M2743&lt;TODAY()),"EPI caducat",IF(AND(G2743="Sí",M2743&lt;&gt;"",M2743&lt;=TODAY()+90),"EPI caduca ≤90 dies",IF(OR(N2743="Deteriorat usable",N2743="Revisió necessària"),"Revisar","OK"))))))))))</f>
      </c>
      <c r="R2743" s="20"/>
    </row>
    <row r="2744" customFormat="false" ht="15" hidden="false" customHeight="false" outlineLevel="0" collapsed="false">
      <c r="A2744" s="19" t="n">
        <v>26</v>
      </c>
      <c r="B2744" s="19" t="n">
        <f aca="false">IFERROR(VLOOKUP(A2744,Personal!$A$6:$F$112,2,FALSE()),"")</f>
        <v>0</v>
      </c>
      <c r="C2744" s="19" t="str">
        <f aca="false">IFERROR(VLOOKUP(A2744,Personal!$A$6:$F$112,3,FALSE()),"")</f>
        <v>La Seu d’Urgell</v>
      </c>
      <c r="D2744" s="19" t="s">
        <v>56</v>
      </c>
      <c r="E2744" s="19" t="s">
        <v>57</v>
      </c>
      <c r="F2744" s="19" t="s">
        <v>58</v>
      </c>
      <c r="G2744" s="19" t="s">
        <v>291</v>
      </c>
      <c r="H2744" s="19" t="n">
        <f aca="false">IF(OR(VLOOKUP(A2744,Personal!$A$6:$F$112,5,FALSE())&lt;&gt;"Sí",N2744="No aplica"),0,'Catàleg GRAE'!D18)</f>
        <v>1</v>
      </c>
      <c r="I2744" s="20"/>
      <c r="J2744" s="20"/>
      <c r="K2744" s="20"/>
      <c r="L2744" s="21"/>
      <c r="M2744" s="21"/>
      <c r="N2744" s="20"/>
      <c r="O2744" s="20"/>
      <c r="P2744" s="19" t="str">
        <f aca="false">IF(I2744="","",I2744-H2744)</f>
        <v/>
      </c>
      <c r="Q2744" s="19" t="str">
        <f aca="true">IF(B2744="","",IF(N2744="No aplica","No aplica",IF(I2744="","Pendent",IF(N2744="Per substituir","Substituir",IF(OR(N2744="No localitzat",N2744="No lliurat"),"Reposar",IF(I2744&lt;H2744,"Reposar",IF(I2744&gt;H2744,"Revisar excedent",IF(AND(G2744="Sí",M2744&lt;&gt;"",M2744&lt;TODAY()),"EPI caducat",IF(AND(G2744="Sí",M2744&lt;&gt;"",M2744&lt;=TODAY()+90),"EPI caduca ≤90 dies",IF(OR(N2744="Deteriorat usable",N2744="Revisió necessària"),"Revisar","OK"))))))))))</f>
      </c>
      <c r="R2744" s="20"/>
    </row>
    <row r="2745" customFormat="false" ht="15" hidden="false" customHeight="false" outlineLevel="0" collapsed="false">
      <c r="A2745" s="19" t="n">
        <v>26</v>
      </c>
      <c r="B2745" s="19" t="n">
        <f aca="false">IFERROR(VLOOKUP(A2745,Personal!$A$6:$F$112,2,FALSE()),"")</f>
        <v>0</v>
      </c>
      <c r="C2745" s="19" t="str">
        <f aca="false">IFERROR(VLOOKUP(A2745,Personal!$A$6:$F$112,3,FALSE()),"")</f>
        <v>La Seu d’Urgell</v>
      </c>
      <c r="D2745" s="19" t="s">
        <v>59</v>
      </c>
      <c r="E2745" s="19" t="s">
        <v>60</v>
      </c>
      <c r="F2745" s="19" t="s">
        <v>61</v>
      </c>
      <c r="G2745" s="19" t="s">
        <v>291</v>
      </c>
      <c r="H2745" s="19" t="n">
        <f aca="false">IF(OR(VLOOKUP(A2745,Personal!$A$6:$F$112,5,FALSE())&lt;&gt;"Sí",N2745="No aplica"),0,'Catàleg GRAE'!D19)</f>
        <v>4</v>
      </c>
      <c r="I2745" s="20"/>
      <c r="J2745" s="20"/>
      <c r="K2745" s="20"/>
      <c r="L2745" s="21"/>
      <c r="M2745" s="21"/>
      <c r="N2745" s="20"/>
      <c r="O2745" s="20"/>
      <c r="P2745" s="19" t="str">
        <f aca="false">IF(I2745="","",I2745-H2745)</f>
        <v/>
      </c>
      <c r="Q2745" s="19" t="str">
        <f aca="true">IF(B2745="","",IF(N2745="No aplica","No aplica",IF(I2745="","Pendent",IF(N2745="Per substituir","Substituir",IF(OR(N2745="No localitzat",N2745="No lliurat"),"Reposar",IF(I2745&lt;H2745,"Reposar",IF(I2745&gt;H2745,"Revisar excedent",IF(AND(G2745="Sí",M2745&lt;&gt;"",M2745&lt;TODAY()),"EPI caducat",IF(AND(G2745="Sí",M2745&lt;&gt;"",M2745&lt;=TODAY()+90),"EPI caduca ≤90 dies",IF(OR(N2745="Deteriorat usable",N2745="Revisió necessària"),"Revisar","OK"))))))))))</f>
      </c>
      <c r="R2745" s="20"/>
    </row>
    <row r="2746" customFormat="false" ht="15" hidden="false" customHeight="false" outlineLevel="0" collapsed="false">
      <c r="A2746" s="19" t="n">
        <v>26</v>
      </c>
      <c r="B2746" s="19" t="n">
        <f aca="false">IFERROR(VLOOKUP(A2746,Personal!$A$6:$F$112,2,FALSE()),"")</f>
        <v>0</v>
      </c>
      <c r="C2746" s="19" t="str">
        <f aca="false">IFERROR(VLOOKUP(A2746,Personal!$A$6:$F$112,3,FALSE()),"")</f>
        <v>La Seu d’Urgell</v>
      </c>
      <c r="D2746" s="19" t="s">
        <v>59</v>
      </c>
      <c r="E2746" s="19" t="s">
        <v>60</v>
      </c>
      <c r="F2746" s="19" t="s">
        <v>62</v>
      </c>
      <c r="G2746" s="19" t="s">
        <v>291</v>
      </c>
      <c r="H2746" s="19" t="n">
        <f aca="false">IF(OR(VLOOKUP(A2746,Personal!$A$6:$F$112,5,FALSE())&lt;&gt;"Sí",N2746="No aplica"),0,'Catàleg GRAE'!D20)</f>
        <v>2</v>
      </c>
      <c r="I2746" s="20"/>
      <c r="J2746" s="20"/>
      <c r="K2746" s="20"/>
      <c r="L2746" s="21"/>
      <c r="M2746" s="21"/>
      <c r="N2746" s="20"/>
      <c r="O2746" s="20"/>
      <c r="P2746" s="19" t="str">
        <f aca="false">IF(I2746="","",I2746-H2746)</f>
        <v/>
      </c>
      <c r="Q2746" s="19" t="str">
        <f aca="true">IF(B2746="","",IF(N2746="No aplica","No aplica",IF(I2746="","Pendent",IF(N2746="Per substituir","Substituir",IF(OR(N2746="No localitzat",N2746="No lliurat"),"Reposar",IF(I2746&lt;H2746,"Reposar",IF(I2746&gt;H2746,"Revisar excedent",IF(AND(G2746="Sí",M2746&lt;&gt;"",M2746&lt;TODAY()),"EPI caducat",IF(AND(G2746="Sí",M2746&lt;&gt;"",M2746&lt;=TODAY()+90),"EPI caduca ≤90 dies",IF(OR(N2746="Deteriorat usable",N2746="Revisió necessària"),"Revisar","OK"))))))))))</f>
      </c>
      <c r="R2746" s="20"/>
    </row>
    <row r="2747" customFormat="false" ht="15" hidden="false" customHeight="false" outlineLevel="0" collapsed="false">
      <c r="A2747" s="19" t="n">
        <v>26</v>
      </c>
      <c r="B2747" s="19" t="n">
        <f aca="false">IFERROR(VLOOKUP(A2747,Personal!$A$6:$F$112,2,FALSE()),"")</f>
        <v>0</v>
      </c>
      <c r="C2747" s="19" t="str">
        <f aca="false">IFERROR(VLOOKUP(A2747,Personal!$A$6:$F$112,3,FALSE()),"")</f>
        <v>La Seu d’Urgell</v>
      </c>
      <c r="D2747" s="19" t="s">
        <v>59</v>
      </c>
      <c r="E2747" s="19" t="s">
        <v>60</v>
      </c>
      <c r="F2747" s="19" t="s">
        <v>63</v>
      </c>
      <c r="G2747" s="19" t="s">
        <v>291</v>
      </c>
      <c r="H2747" s="19" t="n">
        <f aca="false">IF(OR(VLOOKUP(A2747,Personal!$A$6:$F$112,5,FALSE())&lt;&gt;"Sí",N2747="No aplica"),0,'Catàleg GRAE'!D21)</f>
        <v>2</v>
      </c>
      <c r="I2747" s="20"/>
      <c r="J2747" s="20"/>
      <c r="K2747" s="20"/>
      <c r="L2747" s="21"/>
      <c r="M2747" s="21"/>
      <c r="N2747" s="20"/>
      <c r="O2747" s="20"/>
      <c r="P2747" s="19" t="str">
        <f aca="false">IF(I2747="","",I2747-H2747)</f>
        <v/>
      </c>
      <c r="Q2747" s="19" t="str">
        <f aca="true">IF(B2747="","",IF(N2747="No aplica","No aplica",IF(I2747="","Pendent",IF(N2747="Per substituir","Substituir",IF(OR(N2747="No localitzat",N2747="No lliurat"),"Reposar",IF(I2747&lt;H2747,"Reposar",IF(I2747&gt;H2747,"Revisar excedent",IF(AND(G2747="Sí",M2747&lt;&gt;"",M2747&lt;TODAY()),"EPI caducat",IF(AND(G2747="Sí",M2747&lt;&gt;"",M2747&lt;=TODAY()+90),"EPI caduca ≤90 dies",IF(OR(N2747="Deteriorat usable",N2747="Revisió necessària"),"Revisar","OK"))))))))))</f>
      </c>
      <c r="R2747" s="20"/>
    </row>
    <row r="2748" customFormat="false" ht="15" hidden="false" customHeight="false" outlineLevel="0" collapsed="false">
      <c r="A2748" s="19" t="n">
        <v>26</v>
      </c>
      <c r="B2748" s="19" t="n">
        <f aca="false">IFERROR(VLOOKUP(A2748,Personal!$A$6:$F$112,2,FALSE()),"")</f>
        <v>0</v>
      </c>
      <c r="C2748" s="19" t="str">
        <f aca="false">IFERROR(VLOOKUP(A2748,Personal!$A$6:$F$112,3,FALSE()),"")</f>
        <v>La Seu d’Urgell</v>
      </c>
      <c r="D2748" s="19" t="s">
        <v>64</v>
      </c>
      <c r="E2748" s="19" t="s">
        <v>65</v>
      </c>
      <c r="F2748" s="19" t="s">
        <v>66</v>
      </c>
      <c r="G2748" s="19" t="s">
        <v>291</v>
      </c>
      <c r="H2748" s="19" t="n">
        <f aca="false">IF(OR(VLOOKUP(A2748,Personal!$A$6:$F$112,5,FALSE())&lt;&gt;"Sí",N2748="No aplica"),0,'Catàleg GRAE'!D22)</f>
        <v>1</v>
      </c>
      <c r="I2748" s="20"/>
      <c r="J2748" s="20"/>
      <c r="K2748" s="20"/>
      <c r="L2748" s="21"/>
      <c r="M2748" s="21"/>
      <c r="N2748" s="20"/>
      <c r="O2748" s="20"/>
      <c r="P2748" s="19" t="str">
        <f aca="false">IF(I2748="","",I2748-H2748)</f>
        <v/>
      </c>
      <c r="Q2748" s="19" t="str">
        <f aca="true">IF(B2748="","",IF(N2748="No aplica","No aplica",IF(I2748="","Pendent",IF(N2748="Per substituir","Substituir",IF(OR(N2748="No localitzat",N2748="No lliurat"),"Reposar",IF(I2748&lt;H2748,"Reposar",IF(I2748&gt;H2748,"Revisar excedent",IF(AND(G2748="Sí",M2748&lt;&gt;"",M2748&lt;TODAY()),"EPI caducat",IF(AND(G2748="Sí",M2748&lt;&gt;"",M2748&lt;=TODAY()+90),"EPI caduca ≤90 dies",IF(OR(N2748="Deteriorat usable",N2748="Revisió necessària"),"Revisar","OK"))))))))))</f>
      </c>
      <c r="R2748" s="20"/>
    </row>
    <row r="2749" customFormat="false" ht="15" hidden="false" customHeight="false" outlineLevel="0" collapsed="false">
      <c r="A2749" s="19" t="n">
        <v>26</v>
      </c>
      <c r="B2749" s="19" t="n">
        <f aca="false">IFERROR(VLOOKUP(A2749,Personal!$A$6:$F$112,2,FALSE()),"")</f>
        <v>0</v>
      </c>
      <c r="C2749" s="19" t="str">
        <f aca="false">IFERROR(VLOOKUP(A2749,Personal!$A$6:$F$112,3,FALSE()),"")</f>
        <v>La Seu d’Urgell</v>
      </c>
      <c r="D2749" s="19" t="s">
        <v>64</v>
      </c>
      <c r="E2749" s="19" t="s">
        <v>67</v>
      </c>
      <c r="F2749" s="19" t="s">
        <v>68</v>
      </c>
      <c r="G2749" s="19" t="s">
        <v>291</v>
      </c>
      <c r="H2749" s="19" t="n">
        <f aca="false">IF(OR(VLOOKUP(A2749,Personal!$A$6:$F$112,5,FALSE())&lt;&gt;"Sí",N2749="No aplica"),0,'Catàleg GRAE'!D23)</f>
        <v>1</v>
      </c>
      <c r="I2749" s="20"/>
      <c r="J2749" s="20"/>
      <c r="K2749" s="20"/>
      <c r="L2749" s="21"/>
      <c r="M2749" s="21"/>
      <c r="N2749" s="20"/>
      <c r="O2749" s="20"/>
      <c r="P2749" s="19" t="str">
        <f aca="false">IF(I2749="","",I2749-H2749)</f>
        <v/>
      </c>
      <c r="Q2749" s="19" t="str">
        <f aca="true">IF(B2749="","",IF(N2749="No aplica","No aplica",IF(I2749="","Pendent",IF(N2749="Per substituir","Substituir",IF(OR(N2749="No localitzat",N2749="No lliurat"),"Reposar",IF(I2749&lt;H2749,"Reposar",IF(I2749&gt;H2749,"Revisar excedent",IF(AND(G2749="Sí",M2749&lt;&gt;"",M2749&lt;TODAY()),"EPI caducat",IF(AND(G2749="Sí",M2749&lt;&gt;"",M2749&lt;=TODAY()+90),"EPI caduca ≤90 dies",IF(OR(N2749="Deteriorat usable",N2749="Revisió necessària"),"Revisar","OK"))))))))))</f>
      </c>
      <c r="R2749" s="20"/>
    </row>
    <row r="2750" customFormat="false" ht="15" hidden="false" customHeight="false" outlineLevel="0" collapsed="false">
      <c r="A2750" s="19" t="n">
        <v>26</v>
      </c>
      <c r="B2750" s="19" t="n">
        <f aca="false">IFERROR(VLOOKUP(A2750,Personal!$A$6:$F$112,2,FALSE()),"")</f>
        <v>0</v>
      </c>
      <c r="C2750" s="19" t="str">
        <f aca="false">IFERROR(VLOOKUP(A2750,Personal!$A$6:$F$112,3,FALSE()),"")</f>
        <v>La Seu d’Urgell</v>
      </c>
      <c r="D2750" s="19" t="s">
        <v>64</v>
      </c>
      <c r="E2750" s="19" t="s">
        <v>69</v>
      </c>
      <c r="F2750" s="19" t="s">
        <v>70</v>
      </c>
      <c r="G2750" s="19" t="s">
        <v>291</v>
      </c>
      <c r="H2750" s="19" t="n">
        <f aca="false">IF(OR(VLOOKUP(A2750,Personal!$A$6:$F$112,5,FALSE())&lt;&gt;"Sí",N2750="No aplica"),0,'Catàleg GRAE'!D24)</f>
        <v>1</v>
      </c>
      <c r="I2750" s="20"/>
      <c r="J2750" s="20"/>
      <c r="K2750" s="20"/>
      <c r="L2750" s="21"/>
      <c r="M2750" s="21"/>
      <c r="N2750" s="20"/>
      <c r="O2750" s="20"/>
      <c r="P2750" s="19" t="str">
        <f aca="false">IF(I2750="","",I2750-H2750)</f>
        <v/>
      </c>
      <c r="Q2750" s="19" t="str">
        <f aca="true">IF(B2750="","",IF(N2750="No aplica","No aplica",IF(I2750="","Pendent",IF(N2750="Per substituir","Substituir",IF(OR(N2750="No localitzat",N2750="No lliurat"),"Reposar",IF(I2750&lt;H2750,"Reposar",IF(I2750&gt;H2750,"Revisar excedent",IF(AND(G2750="Sí",M2750&lt;&gt;"",M2750&lt;TODAY()),"EPI caducat",IF(AND(G2750="Sí",M2750&lt;&gt;"",M2750&lt;=TODAY()+90),"EPI caduca ≤90 dies",IF(OR(N2750="Deteriorat usable",N2750="Revisió necessària"),"Revisar","OK"))))))))))</f>
      </c>
      <c r="R2750" s="20"/>
    </row>
    <row r="2751" customFormat="false" ht="15" hidden="false" customHeight="false" outlineLevel="0" collapsed="false">
      <c r="A2751" s="19" t="n">
        <v>26</v>
      </c>
      <c r="B2751" s="19" t="n">
        <f aca="false">IFERROR(VLOOKUP(A2751,Personal!$A$6:$F$112,2,FALSE()),"")</f>
        <v>0</v>
      </c>
      <c r="C2751" s="19" t="str">
        <f aca="false">IFERROR(VLOOKUP(A2751,Personal!$A$6:$F$112,3,FALSE()),"")</f>
        <v>La Seu d’Urgell</v>
      </c>
      <c r="D2751" s="19" t="s">
        <v>71</v>
      </c>
      <c r="E2751" s="19" t="s">
        <v>72</v>
      </c>
      <c r="F2751" s="19" t="s">
        <v>73</v>
      </c>
      <c r="G2751" s="19" t="s">
        <v>291</v>
      </c>
      <c r="H2751" s="19" t="n">
        <f aca="false">IF(OR(VLOOKUP(A2751,Personal!$A$6:$F$112,5,FALSE())&lt;&gt;"Sí",N2751="No aplica"),0,'Catàleg GRAE'!D25)</f>
        <v>1</v>
      </c>
      <c r="I2751" s="20"/>
      <c r="J2751" s="20"/>
      <c r="K2751" s="20"/>
      <c r="L2751" s="21"/>
      <c r="M2751" s="21"/>
      <c r="N2751" s="20"/>
      <c r="O2751" s="20"/>
      <c r="P2751" s="19" t="str">
        <f aca="false">IF(I2751="","",I2751-H2751)</f>
        <v/>
      </c>
      <c r="Q2751" s="19" t="str">
        <f aca="true">IF(B2751="","",IF(N2751="No aplica","No aplica",IF(I2751="","Pendent",IF(N2751="Per substituir","Substituir",IF(OR(N2751="No localitzat",N2751="No lliurat"),"Reposar",IF(I2751&lt;H2751,"Reposar",IF(I2751&gt;H2751,"Revisar excedent",IF(AND(G2751="Sí",M2751&lt;&gt;"",M2751&lt;TODAY()),"EPI caducat",IF(AND(G2751="Sí",M2751&lt;&gt;"",M2751&lt;=TODAY()+90),"EPI caduca ≤90 dies",IF(OR(N2751="Deteriorat usable",N2751="Revisió necessària"),"Revisar","OK"))))))))))</f>
      </c>
      <c r="R2751" s="20"/>
    </row>
    <row r="2752" customFormat="false" ht="15" hidden="false" customHeight="false" outlineLevel="0" collapsed="false">
      <c r="A2752" s="19" t="n">
        <v>26</v>
      </c>
      <c r="B2752" s="19" t="n">
        <f aca="false">IFERROR(VLOOKUP(A2752,Personal!$A$6:$F$112,2,FALSE()),"")</f>
        <v>0</v>
      </c>
      <c r="C2752" s="19" t="str">
        <f aca="false">IFERROR(VLOOKUP(A2752,Personal!$A$6:$F$112,3,FALSE()),"")</f>
        <v>La Seu d’Urgell</v>
      </c>
      <c r="D2752" s="19" t="s">
        <v>40</v>
      </c>
      <c r="E2752" s="19" t="s">
        <v>74</v>
      </c>
      <c r="F2752" s="19" t="s">
        <v>75</v>
      </c>
      <c r="G2752" s="19" t="s">
        <v>272</v>
      </c>
      <c r="H2752" s="19" t="n">
        <f aca="false">IF(OR(VLOOKUP(A2752,Personal!$A$6:$F$112,5,FALSE())&lt;&gt;"Sí",N2752="No aplica"),0,'Catàleg GRAE'!D26)</f>
        <v>1</v>
      </c>
      <c r="I2752" s="20"/>
      <c r="J2752" s="20"/>
      <c r="K2752" s="20"/>
      <c r="L2752" s="21"/>
      <c r="M2752" s="21"/>
      <c r="N2752" s="20"/>
      <c r="O2752" s="20"/>
      <c r="P2752" s="19" t="str">
        <f aca="false">IF(I2752="","",I2752-H2752)</f>
        <v/>
      </c>
      <c r="Q2752" s="19" t="str">
        <f aca="true">IF(B2752="","",IF(N2752="No aplica","No aplica",IF(I2752="","Pendent",IF(N2752="Per substituir","Substituir",IF(OR(N2752="No localitzat",N2752="No lliurat"),"Reposar",IF(I2752&lt;H2752,"Reposar",IF(I2752&gt;H2752,"Revisar excedent",IF(AND(G2752="Sí",M2752&lt;&gt;"",M2752&lt;TODAY()),"EPI caducat",IF(AND(G2752="Sí",M2752&lt;&gt;"",M2752&lt;=TODAY()+90),"EPI caduca ≤90 dies",IF(OR(N2752="Deteriorat usable",N2752="Revisió necessària"),"Revisar","OK"))))))))))</f>
      </c>
      <c r="R2752" s="20"/>
    </row>
    <row r="2753" customFormat="false" ht="15" hidden="false" customHeight="false" outlineLevel="0" collapsed="false">
      <c r="A2753" s="19" t="n">
        <v>26</v>
      </c>
      <c r="B2753" s="19" t="n">
        <f aca="false">IFERROR(VLOOKUP(A2753,Personal!$A$6:$F$112,2,FALSE()),"")</f>
        <v>0</v>
      </c>
      <c r="C2753" s="19" t="str">
        <f aca="false">IFERROR(VLOOKUP(A2753,Personal!$A$6:$F$112,3,FALSE()),"")</f>
        <v>La Seu d’Urgell</v>
      </c>
      <c r="D2753" s="19" t="s">
        <v>40</v>
      </c>
      <c r="E2753" s="19" t="s">
        <v>76</v>
      </c>
      <c r="F2753" s="19" t="s">
        <v>77</v>
      </c>
      <c r="G2753" s="19" t="s">
        <v>291</v>
      </c>
      <c r="H2753" s="19" t="n">
        <f aca="false">IF(OR(VLOOKUP(A2753,Personal!$A$6:$F$112,5,FALSE())&lt;&gt;"Sí",N2753="No aplica"),0,'Catàleg GRAE'!D27)</f>
        <v>1</v>
      </c>
      <c r="I2753" s="20"/>
      <c r="J2753" s="20"/>
      <c r="K2753" s="20"/>
      <c r="L2753" s="21"/>
      <c r="M2753" s="21"/>
      <c r="N2753" s="20"/>
      <c r="O2753" s="20"/>
      <c r="P2753" s="19" t="str">
        <f aca="false">IF(I2753="","",I2753-H2753)</f>
        <v/>
      </c>
      <c r="Q2753" s="19" t="str">
        <f aca="true">IF(B2753="","",IF(N2753="No aplica","No aplica",IF(I2753="","Pendent",IF(N2753="Per substituir","Substituir",IF(OR(N2753="No localitzat",N2753="No lliurat"),"Reposar",IF(I2753&lt;H2753,"Reposar",IF(I2753&gt;H2753,"Revisar excedent",IF(AND(G2753="Sí",M2753&lt;&gt;"",M2753&lt;TODAY()),"EPI caducat",IF(AND(G2753="Sí",M2753&lt;&gt;"",M2753&lt;=TODAY()+90),"EPI caduca ≤90 dies",IF(OR(N2753="Deteriorat usable",N2753="Revisió necessària"),"Revisar","OK"))))))))))</f>
      </c>
      <c r="R2753" s="20"/>
    </row>
    <row r="2754" customFormat="false" ht="15" hidden="false" customHeight="false" outlineLevel="0" collapsed="false">
      <c r="A2754" s="19" t="n">
        <v>26</v>
      </c>
      <c r="B2754" s="19" t="n">
        <f aca="false">IFERROR(VLOOKUP(A2754,Personal!$A$6:$F$112,2,FALSE()),"")</f>
        <v>0</v>
      </c>
      <c r="C2754" s="19" t="str">
        <f aca="false">IFERROR(VLOOKUP(A2754,Personal!$A$6:$F$112,3,FALSE()),"")</f>
        <v>La Seu d’Urgell</v>
      </c>
      <c r="D2754" s="19" t="s">
        <v>78</v>
      </c>
      <c r="E2754" s="19" t="s">
        <v>79</v>
      </c>
      <c r="F2754" s="19" t="s">
        <v>80</v>
      </c>
      <c r="G2754" s="19" t="s">
        <v>291</v>
      </c>
      <c r="H2754" s="19" t="n">
        <f aca="false">IF(OR(VLOOKUP(A2754,Personal!$A$6:$F$112,5,FALSE())&lt;&gt;"Sí",N2754="No aplica"),0,'Catàleg GRAE'!D28)</f>
        <v>1</v>
      </c>
      <c r="I2754" s="20"/>
      <c r="J2754" s="20"/>
      <c r="K2754" s="20"/>
      <c r="L2754" s="21"/>
      <c r="M2754" s="21"/>
      <c r="N2754" s="20"/>
      <c r="O2754" s="20"/>
      <c r="P2754" s="19" t="str">
        <f aca="false">IF(I2754="","",I2754-H2754)</f>
        <v/>
      </c>
      <c r="Q2754" s="19" t="str">
        <f aca="true">IF(B2754="","",IF(N2754="No aplica","No aplica",IF(I2754="","Pendent",IF(N2754="Per substituir","Substituir",IF(OR(N2754="No localitzat",N2754="No lliurat"),"Reposar",IF(I2754&lt;H2754,"Reposar",IF(I2754&gt;H2754,"Revisar excedent",IF(AND(G2754="Sí",M2754&lt;&gt;"",M2754&lt;TODAY()),"EPI caducat",IF(AND(G2754="Sí",M2754&lt;&gt;"",M2754&lt;=TODAY()+90),"EPI caduca ≤90 dies",IF(OR(N2754="Deteriorat usable",N2754="Revisió necessària"),"Revisar","OK"))))))))))</f>
      </c>
      <c r="R2754" s="20"/>
    </row>
    <row r="2755" customFormat="false" ht="15" hidden="false" customHeight="false" outlineLevel="0" collapsed="false">
      <c r="A2755" s="19" t="n">
        <v>26</v>
      </c>
      <c r="B2755" s="19" t="n">
        <f aca="false">IFERROR(VLOOKUP(A2755,Personal!$A$6:$F$112,2,FALSE()),"")</f>
        <v>0</v>
      </c>
      <c r="C2755" s="19" t="str">
        <f aca="false">IFERROR(VLOOKUP(A2755,Personal!$A$6:$F$112,3,FALSE()),"")</f>
        <v>La Seu d’Urgell</v>
      </c>
      <c r="D2755" s="19" t="s">
        <v>26</v>
      </c>
      <c r="E2755" s="19" t="s">
        <v>81</v>
      </c>
      <c r="F2755" s="19" t="s">
        <v>82</v>
      </c>
      <c r="G2755" s="19" t="s">
        <v>272</v>
      </c>
      <c r="H2755" s="19" t="n">
        <f aca="false">IF(OR(VLOOKUP(A2755,Personal!$A$6:$F$112,5,FALSE())&lt;&gt;"Sí",N2755="No aplica"),0,'Catàleg GRAE'!D29)</f>
        <v>1</v>
      </c>
      <c r="I2755" s="20"/>
      <c r="J2755" s="20"/>
      <c r="K2755" s="20"/>
      <c r="L2755" s="21"/>
      <c r="M2755" s="21"/>
      <c r="N2755" s="20"/>
      <c r="O2755" s="20"/>
      <c r="P2755" s="19" t="str">
        <f aca="false">IF(I2755="","",I2755-H2755)</f>
        <v/>
      </c>
      <c r="Q2755" s="19" t="str">
        <f aca="true">IF(B2755="","",IF(N2755="No aplica","No aplica",IF(I2755="","Pendent",IF(N2755="Per substituir","Substituir",IF(OR(N2755="No localitzat",N2755="No lliurat"),"Reposar",IF(I2755&lt;H2755,"Reposar",IF(I2755&gt;H2755,"Revisar excedent",IF(AND(G2755="Sí",M2755&lt;&gt;"",M2755&lt;TODAY()),"EPI caducat",IF(AND(G2755="Sí",M2755&lt;&gt;"",M2755&lt;=TODAY()+90),"EPI caduca ≤90 dies",IF(OR(N2755="Deteriorat usable",N2755="Revisió necessària"),"Revisar","OK"))))))))))</f>
      </c>
      <c r="R2755" s="20"/>
    </row>
    <row r="2756" customFormat="false" ht="15" hidden="false" customHeight="false" outlineLevel="0" collapsed="false">
      <c r="A2756" s="19" t="n">
        <v>26</v>
      </c>
      <c r="B2756" s="19" t="n">
        <f aca="false">IFERROR(VLOOKUP(A2756,Personal!$A$6:$F$112,2,FALSE()),"")</f>
        <v>0</v>
      </c>
      <c r="C2756" s="19" t="str">
        <f aca="false">IFERROR(VLOOKUP(A2756,Personal!$A$6:$F$112,3,FALSE()),"")</f>
        <v>La Seu d’Urgell</v>
      </c>
      <c r="D2756" s="19" t="s">
        <v>83</v>
      </c>
      <c r="E2756" s="19" t="s">
        <v>84</v>
      </c>
      <c r="F2756" s="19" t="s">
        <v>85</v>
      </c>
      <c r="G2756" s="19" t="s">
        <v>291</v>
      </c>
      <c r="H2756" s="19" t="n">
        <f aca="false">IF(OR(VLOOKUP(A2756,Personal!$A$6:$F$112,5,FALSE())&lt;&gt;"Sí",N2756="No aplica"),0,'Catàleg GRAE'!D30)</f>
        <v>2</v>
      </c>
      <c r="I2756" s="20"/>
      <c r="J2756" s="20"/>
      <c r="K2756" s="20"/>
      <c r="L2756" s="21"/>
      <c r="M2756" s="21"/>
      <c r="N2756" s="20"/>
      <c r="O2756" s="20"/>
      <c r="P2756" s="19" t="str">
        <f aca="false">IF(I2756="","",I2756-H2756)</f>
        <v/>
      </c>
      <c r="Q2756" s="19" t="str">
        <f aca="true">IF(B2756="","",IF(N2756="No aplica","No aplica",IF(I2756="","Pendent",IF(N2756="Per substituir","Substituir",IF(OR(N2756="No localitzat",N2756="No lliurat"),"Reposar",IF(I2756&lt;H2756,"Reposar",IF(I2756&gt;H2756,"Revisar excedent",IF(AND(G2756="Sí",M2756&lt;&gt;"",M2756&lt;TODAY()),"EPI caducat",IF(AND(G2756="Sí",M2756&lt;&gt;"",M2756&lt;=TODAY()+90),"EPI caduca ≤90 dies",IF(OR(N2756="Deteriorat usable",N2756="Revisió necessària"),"Revisar","OK"))))))))))</f>
      </c>
      <c r="R2756" s="20"/>
    </row>
    <row r="2757" customFormat="false" ht="15" hidden="false" customHeight="false" outlineLevel="0" collapsed="false">
      <c r="A2757" s="19" t="n">
        <v>26</v>
      </c>
      <c r="B2757" s="19" t="n">
        <f aca="false">IFERROR(VLOOKUP(A2757,Personal!$A$6:$F$112,2,FALSE()),"")</f>
        <v>0</v>
      </c>
      <c r="C2757" s="19" t="str">
        <f aca="false">IFERROR(VLOOKUP(A2757,Personal!$A$6:$F$112,3,FALSE()),"")</f>
        <v>La Seu d’Urgell</v>
      </c>
      <c r="D2757" s="19" t="s">
        <v>83</v>
      </c>
      <c r="E2757" s="19" t="s">
        <v>86</v>
      </c>
      <c r="F2757" s="19" t="s">
        <v>87</v>
      </c>
      <c r="G2757" s="19" t="s">
        <v>291</v>
      </c>
      <c r="H2757" s="19" t="n">
        <f aca="false">IF(OR(VLOOKUP(A2757,Personal!$A$6:$F$112,5,FALSE())&lt;&gt;"Sí",N2757="No aplica"),0,'Catàleg GRAE'!D31)</f>
        <v>2</v>
      </c>
      <c r="I2757" s="20"/>
      <c r="J2757" s="20"/>
      <c r="K2757" s="20"/>
      <c r="L2757" s="21"/>
      <c r="M2757" s="21"/>
      <c r="N2757" s="20"/>
      <c r="O2757" s="20"/>
      <c r="P2757" s="19" t="str">
        <f aca="false">IF(I2757="","",I2757-H2757)</f>
        <v/>
      </c>
      <c r="Q2757" s="19" t="str">
        <f aca="true">IF(B2757="","",IF(N2757="No aplica","No aplica",IF(I2757="","Pendent",IF(N2757="Per substituir","Substituir",IF(OR(N2757="No localitzat",N2757="No lliurat"),"Reposar",IF(I2757&lt;H2757,"Reposar",IF(I2757&gt;H2757,"Revisar excedent",IF(AND(G2757="Sí",M2757&lt;&gt;"",M2757&lt;TODAY()),"EPI caducat",IF(AND(G2757="Sí",M2757&lt;&gt;"",M2757&lt;=TODAY()+90),"EPI caduca ≤90 dies",IF(OR(N2757="Deteriorat usable",N2757="Revisió necessària"),"Revisar","OK"))))))))))</f>
      </c>
      <c r="R2757" s="20"/>
    </row>
    <row r="2758" customFormat="false" ht="15" hidden="false" customHeight="false" outlineLevel="0" collapsed="false">
      <c r="A2758" s="19" t="n">
        <v>26</v>
      </c>
      <c r="B2758" s="19" t="n">
        <f aca="false">IFERROR(VLOOKUP(A2758,Personal!$A$6:$F$112,2,FALSE()),"")</f>
        <v>0</v>
      </c>
      <c r="C2758" s="19" t="str">
        <f aca="false">IFERROR(VLOOKUP(A2758,Personal!$A$6:$F$112,3,FALSE()),"")</f>
        <v>La Seu d’Urgell</v>
      </c>
      <c r="D2758" s="19" t="s">
        <v>83</v>
      </c>
      <c r="E2758" s="19" t="s">
        <v>88</v>
      </c>
      <c r="F2758" s="19" t="s">
        <v>89</v>
      </c>
      <c r="G2758" s="19" t="s">
        <v>291</v>
      </c>
      <c r="H2758" s="19" t="n">
        <f aca="false">IF(OR(VLOOKUP(A2758,Personal!$A$6:$F$112,5,FALSE())&lt;&gt;"Sí",N2758="No aplica"),0,'Catàleg GRAE'!D32)</f>
        <v>2</v>
      </c>
      <c r="I2758" s="20"/>
      <c r="J2758" s="20"/>
      <c r="K2758" s="20"/>
      <c r="L2758" s="21"/>
      <c r="M2758" s="21"/>
      <c r="N2758" s="20"/>
      <c r="O2758" s="20"/>
      <c r="P2758" s="19" t="str">
        <f aca="false">IF(I2758="","",I2758-H2758)</f>
        <v/>
      </c>
      <c r="Q2758" s="19" t="str">
        <f aca="true">IF(B2758="","",IF(N2758="No aplica","No aplica",IF(I2758="","Pendent",IF(N2758="Per substituir","Substituir",IF(OR(N2758="No localitzat",N2758="No lliurat"),"Reposar",IF(I2758&lt;H2758,"Reposar",IF(I2758&gt;H2758,"Revisar excedent",IF(AND(G2758="Sí",M2758&lt;&gt;"",M2758&lt;TODAY()),"EPI caducat",IF(AND(G2758="Sí",M2758&lt;&gt;"",M2758&lt;=TODAY()+90),"EPI caduca ≤90 dies",IF(OR(N2758="Deteriorat usable",N2758="Revisió necessària"),"Revisar","OK"))))))))))</f>
      </c>
      <c r="R2758" s="20"/>
    </row>
    <row r="2759" customFormat="false" ht="15" hidden="false" customHeight="false" outlineLevel="0" collapsed="false">
      <c r="A2759" s="19" t="n">
        <v>26</v>
      </c>
      <c r="B2759" s="19" t="n">
        <f aca="false">IFERROR(VLOOKUP(A2759,Personal!$A$6:$F$112,2,FALSE()),"")</f>
        <v>0</v>
      </c>
      <c r="C2759" s="19" t="str">
        <f aca="false">IFERROR(VLOOKUP(A2759,Personal!$A$6:$F$112,3,FALSE()),"")</f>
        <v>La Seu d’Urgell</v>
      </c>
      <c r="D2759" s="19" t="s">
        <v>83</v>
      </c>
      <c r="E2759" s="19" t="s">
        <v>90</v>
      </c>
      <c r="F2759" s="19" t="s">
        <v>91</v>
      </c>
      <c r="G2759" s="19" t="s">
        <v>291</v>
      </c>
      <c r="H2759" s="19" t="n">
        <f aca="false">IF(OR(VLOOKUP(A2759,Personal!$A$6:$F$112,5,FALSE())&lt;&gt;"Sí",N2759="No aplica"),0,'Catàleg GRAE'!D33)</f>
        <v>1</v>
      </c>
      <c r="I2759" s="20"/>
      <c r="J2759" s="20"/>
      <c r="K2759" s="20"/>
      <c r="L2759" s="21"/>
      <c r="M2759" s="21"/>
      <c r="N2759" s="20"/>
      <c r="O2759" s="20"/>
      <c r="P2759" s="19" t="str">
        <f aca="false">IF(I2759="","",I2759-H2759)</f>
        <v/>
      </c>
      <c r="Q2759" s="19" t="str">
        <f aca="true">IF(B2759="","",IF(N2759="No aplica","No aplica",IF(I2759="","Pendent",IF(N2759="Per substituir","Substituir",IF(OR(N2759="No localitzat",N2759="No lliurat"),"Reposar",IF(I2759&lt;H2759,"Reposar",IF(I2759&gt;H2759,"Revisar excedent",IF(AND(G2759="Sí",M2759&lt;&gt;"",M2759&lt;TODAY()),"EPI caducat",IF(AND(G2759="Sí",M2759&lt;&gt;"",M2759&lt;=TODAY()+90),"EPI caduca ≤90 dies",IF(OR(N2759="Deteriorat usable",N2759="Revisió necessària"),"Revisar","OK"))))))))))</f>
      </c>
      <c r="R2759" s="20"/>
    </row>
    <row r="2760" customFormat="false" ht="15" hidden="false" customHeight="false" outlineLevel="0" collapsed="false">
      <c r="A2760" s="19" t="n">
        <v>26</v>
      </c>
      <c r="B2760" s="19" t="n">
        <f aca="false">IFERROR(VLOOKUP(A2760,Personal!$A$6:$F$112,2,FALSE()),"")</f>
        <v>0</v>
      </c>
      <c r="C2760" s="19" t="str">
        <f aca="false">IFERROR(VLOOKUP(A2760,Personal!$A$6:$F$112,3,FALSE()),"")</f>
        <v>La Seu d’Urgell</v>
      </c>
      <c r="D2760" s="19" t="s">
        <v>40</v>
      </c>
      <c r="E2760" s="19" t="s">
        <v>92</v>
      </c>
      <c r="F2760" s="19" t="s">
        <v>93</v>
      </c>
      <c r="G2760" s="19" t="s">
        <v>291</v>
      </c>
      <c r="H2760" s="19" t="n">
        <f aca="false">IF(OR(VLOOKUP(A2760,Personal!$A$6:$F$112,5,FALSE())&lt;&gt;"Sí",N2760="No aplica"),0,'Catàleg GRAE'!D34)</f>
        <v>1</v>
      </c>
      <c r="I2760" s="20"/>
      <c r="J2760" s="20"/>
      <c r="K2760" s="20"/>
      <c r="L2760" s="21"/>
      <c r="M2760" s="21"/>
      <c r="N2760" s="20"/>
      <c r="O2760" s="20"/>
      <c r="P2760" s="19" t="str">
        <f aca="false">IF(I2760="","",I2760-H2760)</f>
        <v/>
      </c>
      <c r="Q2760" s="19" t="str">
        <f aca="true">IF(B2760="","",IF(N2760="No aplica","No aplica",IF(I2760="","Pendent",IF(N2760="Per substituir","Substituir",IF(OR(N2760="No localitzat",N2760="No lliurat"),"Reposar",IF(I2760&lt;H2760,"Reposar",IF(I2760&gt;H2760,"Revisar excedent",IF(AND(G2760="Sí",M2760&lt;&gt;"",M2760&lt;TODAY()),"EPI caducat",IF(AND(G2760="Sí",M2760&lt;&gt;"",M2760&lt;=TODAY()+90),"EPI caduca ≤90 dies",IF(OR(N2760="Deteriorat usable",N2760="Revisió necessària"),"Revisar","OK"))))))))))</f>
      </c>
      <c r="R2760" s="20"/>
    </row>
    <row r="2761" customFormat="false" ht="15" hidden="false" customHeight="false" outlineLevel="0" collapsed="false">
      <c r="A2761" s="19" t="n">
        <v>26</v>
      </c>
      <c r="B2761" s="19" t="n">
        <f aca="false">IFERROR(VLOOKUP(A2761,Personal!$A$6:$F$112,2,FALSE()),"")</f>
        <v>0</v>
      </c>
      <c r="C2761" s="19" t="str">
        <f aca="false">IFERROR(VLOOKUP(A2761,Personal!$A$6:$F$112,3,FALSE()),"")</f>
        <v>La Seu d’Urgell</v>
      </c>
      <c r="D2761" s="19" t="s">
        <v>94</v>
      </c>
      <c r="E2761" s="19" t="s">
        <v>95</v>
      </c>
      <c r="F2761" s="19" t="s">
        <v>96</v>
      </c>
      <c r="G2761" s="19" t="s">
        <v>291</v>
      </c>
      <c r="H2761" s="19" t="n">
        <f aca="false">IF(OR(VLOOKUP(A2761,Personal!$A$6:$F$112,5,FALSE())&lt;&gt;"Sí",N2761="No aplica"),0,'Catàleg GRAE'!D35)</f>
        <v>1</v>
      </c>
      <c r="I2761" s="20"/>
      <c r="J2761" s="20"/>
      <c r="K2761" s="20"/>
      <c r="L2761" s="21"/>
      <c r="M2761" s="21"/>
      <c r="N2761" s="20"/>
      <c r="O2761" s="20"/>
      <c r="P2761" s="19" t="str">
        <f aca="false">IF(I2761="","",I2761-H2761)</f>
        <v/>
      </c>
      <c r="Q2761" s="19" t="str">
        <f aca="true">IF(B2761="","",IF(N2761="No aplica","No aplica",IF(I2761="","Pendent",IF(N2761="Per substituir","Substituir",IF(OR(N2761="No localitzat",N2761="No lliurat"),"Reposar",IF(I2761&lt;H2761,"Reposar",IF(I2761&gt;H2761,"Revisar excedent",IF(AND(G2761="Sí",M2761&lt;&gt;"",M2761&lt;TODAY()),"EPI caducat",IF(AND(G2761="Sí",M2761&lt;&gt;"",M2761&lt;=TODAY()+90),"EPI caduca ≤90 dies",IF(OR(N2761="Deteriorat usable",N2761="Revisió necessària"),"Revisar","OK"))))))))))</f>
      </c>
      <c r="R2761" s="20"/>
    </row>
    <row r="2762" customFormat="false" ht="15" hidden="false" customHeight="false" outlineLevel="0" collapsed="false">
      <c r="A2762" s="19" t="n">
        <v>26</v>
      </c>
      <c r="B2762" s="19" t="n">
        <f aca="false">IFERROR(VLOOKUP(A2762,Personal!$A$6:$F$112,2,FALSE()),"")</f>
        <v>0</v>
      </c>
      <c r="C2762" s="19" t="str">
        <f aca="false">IFERROR(VLOOKUP(A2762,Personal!$A$6:$F$112,3,FALSE()),"")</f>
        <v>La Seu d’Urgell</v>
      </c>
      <c r="D2762" s="19" t="s">
        <v>97</v>
      </c>
      <c r="E2762" s="19" t="s">
        <v>98</v>
      </c>
      <c r="F2762" s="19" t="s">
        <v>99</v>
      </c>
      <c r="G2762" s="19" t="s">
        <v>291</v>
      </c>
      <c r="H2762" s="19" t="n">
        <f aca="false">IF(OR(VLOOKUP(A2762,Personal!$A$6:$F$112,5,FALSE())&lt;&gt;"Sí",N2762="No aplica"),0,'Catàleg GRAE'!D36)</f>
        <v>3</v>
      </c>
      <c r="I2762" s="20"/>
      <c r="J2762" s="20"/>
      <c r="K2762" s="20"/>
      <c r="L2762" s="21"/>
      <c r="M2762" s="21"/>
      <c r="N2762" s="20"/>
      <c r="O2762" s="20"/>
      <c r="P2762" s="19" t="str">
        <f aca="false">IF(I2762="","",I2762-H2762)</f>
        <v/>
      </c>
      <c r="Q2762" s="19" t="str">
        <f aca="true">IF(B2762="","",IF(N2762="No aplica","No aplica",IF(I2762="","Pendent",IF(N2762="Per substituir","Substituir",IF(OR(N2762="No localitzat",N2762="No lliurat"),"Reposar",IF(I2762&lt;H2762,"Reposar",IF(I2762&gt;H2762,"Revisar excedent",IF(AND(G2762="Sí",M2762&lt;&gt;"",M2762&lt;TODAY()),"EPI caducat",IF(AND(G2762="Sí",M2762&lt;&gt;"",M2762&lt;=TODAY()+90),"EPI caduca ≤90 dies",IF(OR(N2762="Deteriorat usable",N2762="Revisió necessària"),"Revisar","OK"))))))))))</f>
      </c>
      <c r="R2762" s="20"/>
    </row>
    <row r="2763" customFormat="false" ht="15" hidden="false" customHeight="false" outlineLevel="0" collapsed="false">
      <c r="A2763" s="19" t="n">
        <v>26</v>
      </c>
      <c r="B2763" s="19" t="n">
        <f aca="false">IFERROR(VLOOKUP(A2763,Personal!$A$6:$F$112,2,FALSE()),"")</f>
        <v>0</v>
      </c>
      <c r="C2763" s="19" t="str">
        <f aca="false">IFERROR(VLOOKUP(A2763,Personal!$A$6:$F$112,3,FALSE()),"")</f>
        <v>La Seu d’Urgell</v>
      </c>
      <c r="D2763" s="19" t="s">
        <v>97</v>
      </c>
      <c r="E2763" s="19" t="s">
        <v>100</v>
      </c>
      <c r="F2763" s="19" t="s">
        <v>101</v>
      </c>
      <c r="G2763" s="19" t="s">
        <v>291</v>
      </c>
      <c r="H2763" s="19" t="n">
        <f aca="false">IF(OR(VLOOKUP(A2763,Personal!$A$6:$F$112,5,FALSE())&lt;&gt;"Sí",N2763="No aplica"),0,'Catàleg GRAE'!D37)</f>
        <v>1</v>
      </c>
      <c r="I2763" s="20"/>
      <c r="J2763" s="20"/>
      <c r="K2763" s="20"/>
      <c r="L2763" s="21"/>
      <c r="M2763" s="21"/>
      <c r="N2763" s="20"/>
      <c r="O2763" s="20"/>
      <c r="P2763" s="19" t="str">
        <f aca="false">IF(I2763="","",I2763-H2763)</f>
        <v/>
      </c>
      <c r="Q2763" s="19" t="str">
        <f aca="true">IF(B2763="","",IF(N2763="No aplica","No aplica",IF(I2763="","Pendent",IF(N2763="Per substituir","Substituir",IF(OR(N2763="No localitzat",N2763="No lliurat"),"Reposar",IF(I2763&lt;H2763,"Reposar",IF(I2763&gt;H2763,"Revisar excedent",IF(AND(G2763="Sí",M2763&lt;&gt;"",M2763&lt;TODAY()),"EPI caducat",IF(AND(G2763="Sí",M2763&lt;&gt;"",M2763&lt;=TODAY()+90),"EPI caduca ≤90 dies",IF(OR(N2763="Deteriorat usable",N2763="Revisió necessària"),"Revisar","OK"))))))))))</f>
      </c>
      <c r="R2763" s="20"/>
    </row>
    <row r="2764" customFormat="false" ht="15" hidden="false" customHeight="false" outlineLevel="0" collapsed="false">
      <c r="A2764" s="19" t="n">
        <v>26</v>
      </c>
      <c r="B2764" s="19" t="n">
        <f aca="false">IFERROR(VLOOKUP(A2764,Personal!$A$6:$F$112,2,FALSE()),"")</f>
        <v>0</v>
      </c>
      <c r="C2764" s="19" t="str">
        <f aca="false">IFERROR(VLOOKUP(A2764,Personal!$A$6:$F$112,3,FALSE()),"")</f>
        <v>La Seu d’Urgell</v>
      </c>
      <c r="D2764" s="19" t="s">
        <v>102</v>
      </c>
      <c r="E2764" s="19" t="s">
        <v>103</v>
      </c>
      <c r="F2764" s="19" t="s">
        <v>104</v>
      </c>
      <c r="G2764" s="19" t="s">
        <v>291</v>
      </c>
      <c r="H2764" s="19" t="n">
        <f aca="false">IF(OR(VLOOKUP(A2764,Personal!$A$6:$F$112,5,FALSE())&lt;&gt;"Sí",N2764="No aplica"),0,'Catàleg GRAE'!D38)</f>
        <v>1</v>
      </c>
      <c r="I2764" s="20"/>
      <c r="J2764" s="20"/>
      <c r="K2764" s="20"/>
      <c r="L2764" s="21"/>
      <c r="M2764" s="21"/>
      <c r="N2764" s="20"/>
      <c r="O2764" s="20"/>
      <c r="P2764" s="19" t="str">
        <f aca="false">IF(I2764="","",I2764-H2764)</f>
        <v/>
      </c>
      <c r="Q2764" s="19" t="str">
        <f aca="true">IF(B2764="","",IF(N2764="No aplica","No aplica",IF(I2764="","Pendent",IF(N2764="Per substituir","Substituir",IF(OR(N2764="No localitzat",N2764="No lliurat"),"Reposar",IF(I2764&lt;H2764,"Reposar",IF(I2764&gt;H2764,"Revisar excedent",IF(AND(G2764="Sí",M2764&lt;&gt;"",M2764&lt;TODAY()),"EPI caducat",IF(AND(G2764="Sí",M2764&lt;&gt;"",M2764&lt;=TODAY()+90),"EPI caduca ≤90 dies",IF(OR(N2764="Deteriorat usable",N2764="Revisió necessària"),"Revisar","OK"))))))))))</f>
      </c>
      <c r="R2764" s="20"/>
    </row>
    <row r="2765" customFormat="false" ht="15" hidden="false" customHeight="false" outlineLevel="0" collapsed="false">
      <c r="A2765" s="19" t="n">
        <v>26</v>
      </c>
      <c r="B2765" s="19" t="n">
        <f aca="false">IFERROR(VLOOKUP(A2765,Personal!$A$6:$F$112,2,FALSE()),"")</f>
        <v>0</v>
      </c>
      <c r="C2765" s="19" t="str">
        <f aca="false">IFERROR(VLOOKUP(A2765,Personal!$A$6:$F$112,3,FALSE()),"")</f>
        <v>La Seu d’Urgell</v>
      </c>
      <c r="D2765" s="19" t="s">
        <v>97</v>
      </c>
      <c r="E2765" s="19" t="s">
        <v>105</v>
      </c>
      <c r="F2765" s="19" t="s">
        <v>106</v>
      </c>
      <c r="G2765" s="19" t="s">
        <v>291</v>
      </c>
      <c r="H2765" s="19" t="n">
        <f aca="false">IF(OR(VLOOKUP(A2765,Personal!$A$6:$F$112,5,FALSE())&lt;&gt;"Sí",N2765="No aplica"),0,'Catàleg GRAE'!D39)</f>
        <v>3</v>
      </c>
      <c r="I2765" s="20"/>
      <c r="J2765" s="20"/>
      <c r="K2765" s="20"/>
      <c r="L2765" s="21"/>
      <c r="M2765" s="21"/>
      <c r="N2765" s="20"/>
      <c r="O2765" s="20"/>
      <c r="P2765" s="19" t="str">
        <f aca="false">IF(I2765="","",I2765-H2765)</f>
        <v/>
      </c>
      <c r="Q2765" s="19" t="str">
        <f aca="true">IF(B2765="","",IF(N2765="No aplica","No aplica",IF(I2765="","Pendent",IF(N2765="Per substituir","Substituir",IF(OR(N2765="No localitzat",N2765="No lliurat"),"Reposar",IF(I2765&lt;H2765,"Reposar",IF(I2765&gt;H2765,"Revisar excedent",IF(AND(G2765="Sí",M2765&lt;&gt;"",M2765&lt;TODAY()),"EPI caducat",IF(AND(G2765="Sí",M2765&lt;&gt;"",M2765&lt;=TODAY()+90),"EPI caduca ≤90 dies",IF(OR(N2765="Deteriorat usable",N2765="Revisió necessària"),"Revisar","OK"))))))))))</f>
      </c>
      <c r="R2765" s="20"/>
    </row>
    <row r="2766" customFormat="false" ht="15" hidden="false" customHeight="false" outlineLevel="0" collapsed="false">
      <c r="A2766" s="19" t="n">
        <v>26</v>
      </c>
      <c r="B2766" s="19" t="n">
        <f aca="false">IFERROR(VLOOKUP(A2766,Personal!$A$6:$F$112,2,FALSE()),"")</f>
        <v>0</v>
      </c>
      <c r="C2766" s="19" t="str">
        <f aca="false">IFERROR(VLOOKUP(A2766,Personal!$A$6:$F$112,3,FALSE()),"")</f>
        <v>La Seu d’Urgell</v>
      </c>
      <c r="D2766" s="19" t="s">
        <v>97</v>
      </c>
      <c r="E2766" s="19" t="s">
        <v>105</v>
      </c>
      <c r="F2766" s="19" t="s">
        <v>107</v>
      </c>
      <c r="G2766" s="19" t="s">
        <v>291</v>
      </c>
      <c r="H2766" s="19" t="n">
        <f aca="false">IF(OR(VLOOKUP(A2766,Personal!$A$6:$F$112,5,FALSE())&lt;&gt;"Sí",N2766="No aplica"),0,'Catàleg GRAE'!D40)</f>
        <v>3</v>
      </c>
      <c r="I2766" s="20"/>
      <c r="J2766" s="20"/>
      <c r="K2766" s="20"/>
      <c r="L2766" s="21"/>
      <c r="M2766" s="21"/>
      <c r="N2766" s="20"/>
      <c r="O2766" s="20"/>
      <c r="P2766" s="19" t="str">
        <f aca="false">IF(I2766="","",I2766-H2766)</f>
        <v/>
      </c>
      <c r="Q2766" s="19" t="str">
        <f aca="true">IF(B2766="","",IF(N2766="No aplica","No aplica",IF(I2766="","Pendent",IF(N2766="Per substituir","Substituir",IF(OR(N2766="No localitzat",N2766="No lliurat"),"Reposar",IF(I2766&lt;H2766,"Reposar",IF(I2766&gt;H2766,"Revisar excedent",IF(AND(G2766="Sí",M2766&lt;&gt;"",M2766&lt;TODAY()),"EPI caducat",IF(AND(G2766="Sí",M2766&lt;&gt;"",M2766&lt;=TODAY()+90),"EPI caduca ≤90 dies",IF(OR(N2766="Deteriorat usable",N2766="Revisió necessària"),"Revisar","OK"))))))))))</f>
      </c>
      <c r="R2766" s="20"/>
    </row>
    <row r="2767" customFormat="false" ht="15" hidden="false" customHeight="false" outlineLevel="0" collapsed="false">
      <c r="A2767" s="19" t="n">
        <v>26</v>
      </c>
      <c r="B2767" s="19" t="n">
        <f aca="false">IFERROR(VLOOKUP(A2767,Personal!$A$6:$F$112,2,FALSE()),"")</f>
        <v>0</v>
      </c>
      <c r="C2767" s="19" t="str">
        <f aca="false">IFERROR(VLOOKUP(A2767,Personal!$A$6:$F$112,3,FALSE()),"")</f>
        <v>La Seu d’Urgell</v>
      </c>
      <c r="D2767" s="19" t="s">
        <v>97</v>
      </c>
      <c r="E2767" s="19" t="s">
        <v>108</v>
      </c>
      <c r="F2767" s="19" t="s">
        <v>109</v>
      </c>
      <c r="G2767" s="19" t="s">
        <v>291</v>
      </c>
      <c r="H2767" s="19" t="n">
        <f aca="false">IF(OR(VLOOKUP(A2767,Personal!$A$6:$F$112,5,FALSE())&lt;&gt;"Sí",N2767="No aplica"),0,'Catàleg GRAE'!D41)</f>
        <v>2</v>
      </c>
      <c r="I2767" s="20"/>
      <c r="J2767" s="20"/>
      <c r="K2767" s="20"/>
      <c r="L2767" s="21"/>
      <c r="M2767" s="21"/>
      <c r="N2767" s="20"/>
      <c r="O2767" s="20"/>
      <c r="P2767" s="19" t="str">
        <f aca="false">IF(I2767="","",I2767-H2767)</f>
        <v/>
      </c>
      <c r="Q2767" s="19" t="str">
        <f aca="true">IF(B2767="","",IF(N2767="No aplica","No aplica",IF(I2767="","Pendent",IF(N2767="Per substituir","Substituir",IF(OR(N2767="No localitzat",N2767="No lliurat"),"Reposar",IF(I2767&lt;H2767,"Reposar",IF(I2767&gt;H2767,"Revisar excedent",IF(AND(G2767="Sí",M2767&lt;&gt;"",M2767&lt;TODAY()),"EPI caducat",IF(AND(G2767="Sí",M2767&lt;&gt;"",M2767&lt;=TODAY()+90),"EPI caduca ≤90 dies",IF(OR(N2767="Deteriorat usable",N2767="Revisió necessària"),"Revisar","OK"))))))))))</f>
      </c>
      <c r="R2767" s="20"/>
    </row>
    <row r="2768" customFormat="false" ht="15" hidden="false" customHeight="false" outlineLevel="0" collapsed="false">
      <c r="A2768" s="19" t="n">
        <v>26</v>
      </c>
      <c r="B2768" s="19" t="n">
        <f aca="false">IFERROR(VLOOKUP(A2768,Personal!$A$6:$F$112,2,FALSE()),"")</f>
        <v>0</v>
      </c>
      <c r="C2768" s="19" t="str">
        <f aca="false">IFERROR(VLOOKUP(A2768,Personal!$A$6:$F$112,3,FALSE()),"")</f>
        <v>La Seu d’Urgell</v>
      </c>
      <c r="D2768" s="19" t="s">
        <v>97</v>
      </c>
      <c r="E2768" s="19" t="s">
        <v>110</v>
      </c>
      <c r="F2768" s="19" t="s">
        <v>111</v>
      </c>
      <c r="G2768" s="19" t="s">
        <v>291</v>
      </c>
      <c r="H2768" s="19" t="n">
        <f aca="false">IF(OR(VLOOKUP(A2768,Personal!$A$6:$F$112,5,FALSE())&lt;&gt;"Sí",N2768="No aplica"),0,'Catàleg GRAE'!D42)</f>
        <v>1</v>
      </c>
      <c r="I2768" s="20"/>
      <c r="J2768" s="20"/>
      <c r="K2768" s="20"/>
      <c r="L2768" s="21"/>
      <c r="M2768" s="21"/>
      <c r="N2768" s="20"/>
      <c r="O2768" s="20"/>
      <c r="P2768" s="19" t="str">
        <f aca="false">IF(I2768="","",I2768-H2768)</f>
        <v/>
      </c>
      <c r="Q2768" s="19" t="str">
        <f aca="true">IF(B2768="","",IF(N2768="No aplica","No aplica",IF(I2768="","Pendent",IF(N2768="Per substituir","Substituir",IF(OR(N2768="No localitzat",N2768="No lliurat"),"Reposar",IF(I2768&lt;H2768,"Reposar",IF(I2768&gt;H2768,"Revisar excedent",IF(AND(G2768="Sí",M2768&lt;&gt;"",M2768&lt;TODAY()),"EPI caducat",IF(AND(G2768="Sí",M2768&lt;&gt;"",M2768&lt;=TODAY()+90),"EPI caduca ≤90 dies",IF(OR(N2768="Deteriorat usable",N2768="Revisió necessària"),"Revisar","OK"))))))))))</f>
      </c>
      <c r="R2768" s="20"/>
    </row>
    <row r="2769" customFormat="false" ht="15" hidden="false" customHeight="false" outlineLevel="0" collapsed="false">
      <c r="A2769" s="19" t="n">
        <v>26</v>
      </c>
      <c r="B2769" s="19" t="n">
        <f aca="false">IFERROR(VLOOKUP(A2769,Personal!$A$6:$F$112,2,FALSE()),"")</f>
        <v>0</v>
      </c>
      <c r="C2769" s="19" t="str">
        <f aca="false">IFERROR(VLOOKUP(A2769,Personal!$A$6:$F$112,3,FALSE()),"")</f>
        <v>La Seu d’Urgell</v>
      </c>
      <c r="D2769" s="19" t="s">
        <v>112</v>
      </c>
      <c r="E2769" s="19" t="s">
        <v>113</v>
      </c>
      <c r="F2769" s="19" t="s">
        <v>114</v>
      </c>
      <c r="G2769" s="19" t="s">
        <v>291</v>
      </c>
      <c r="H2769" s="19" t="n">
        <f aca="false">IF(OR(VLOOKUP(A2769,Personal!$A$6:$F$112,5,FALSE())&lt;&gt;"Sí",N2769="No aplica"),0,'Catàleg GRAE'!D43)</f>
        <v>2</v>
      </c>
      <c r="I2769" s="20"/>
      <c r="J2769" s="20"/>
      <c r="K2769" s="20"/>
      <c r="L2769" s="21"/>
      <c r="M2769" s="21"/>
      <c r="N2769" s="20"/>
      <c r="O2769" s="20"/>
      <c r="P2769" s="19" t="str">
        <f aca="false">IF(I2769="","",I2769-H2769)</f>
        <v/>
      </c>
      <c r="Q2769" s="19" t="str">
        <f aca="true">IF(B2769="","",IF(N2769="No aplica","No aplica",IF(I2769="","Pendent",IF(N2769="Per substituir","Substituir",IF(OR(N2769="No localitzat",N2769="No lliurat"),"Reposar",IF(I2769&lt;H2769,"Reposar",IF(I2769&gt;H2769,"Revisar excedent",IF(AND(G2769="Sí",M2769&lt;&gt;"",M2769&lt;TODAY()),"EPI caducat",IF(AND(G2769="Sí",M2769&lt;&gt;"",M2769&lt;=TODAY()+90),"EPI caduca ≤90 dies",IF(OR(N2769="Deteriorat usable",N2769="Revisió necessària"),"Revisar","OK"))))))))))</f>
      </c>
      <c r="R2769" s="20"/>
    </row>
    <row r="2770" customFormat="false" ht="15" hidden="false" customHeight="false" outlineLevel="0" collapsed="false">
      <c r="A2770" s="19" t="n">
        <v>26</v>
      </c>
      <c r="B2770" s="19" t="n">
        <f aca="false">IFERROR(VLOOKUP(A2770,Personal!$A$6:$F$112,2,FALSE()),"")</f>
        <v>0</v>
      </c>
      <c r="C2770" s="19" t="str">
        <f aca="false">IFERROR(VLOOKUP(A2770,Personal!$A$6:$F$112,3,FALSE()),"")</f>
        <v>La Seu d’Urgell</v>
      </c>
      <c r="D2770" s="19" t="s">
        <v>102</v>
      </c>
      <c r="E2770" s="19" t="s">
        <v>115</v>
      </c>
      <c r="F2770" s="19" t="s">
        <v>116</v>
      </c>
      <c r="G2770" s="19" t="s">
        <v>291</v>
      </c>
      <c r="H2770" s="19" t="n">
        <f aca="false">IF(OR(VLOOKUP(A2770,Personal!$A$6:$F$112,5,FALSE())&lt;&gt;"Sí",N2770="No aplica"),0,'Catàleg GRAE'!D44)</f>
        <v>1</v>
      </c>
      <c r="I2770" s="20"/>
      <c r="J2770" s="20"/>
      <c r="K2770" s="20"/>
      <c r="L2770" s="21"/>
      <c r="M2770" s="21"/>
      <c r="N2770" s="20"/>
      <c r="O2770" s="20"/>
      <c r="P2770" s="19" t="str">
        <f aca="false">IF(I2770="","",I2770-H2770)</f>
        <v/>
      </c>
      <c r="Q2770" s="19" t="str">
        <f aca="true">IF(B2770="","",IF(N2770="No aplica","No aplica",IF(I2770="","Pendent",IF(N2770="Per substituir","Substituir",IF(OR(N2770="No localitzat",N2770="No lliurat"),"Reposar",IF(I2770&lt;H2770,"Reposar",IF(I2770&gt;H2770,"Revisar excedent",IF(AND(G2770="Sí",M2770&lt;&gt;"",M2770&lt;TODAY()),"EPI caducat",IF(AND(G2770="Sí",M2770&lt;&gt;"",M2770&lt;=TODAY()+90),"EPI caduca ≤90 dies",IF(OR(N2770="Deteriorat usable",N2770="Revisió necessària"),"Revisar","OK"))))))))))</f>
      </c>
      <c r="R2770" s="20"/>
    </row>
    <row r="2771" customFormat="false" ht="15" hidden="false" customHeight="false" outlineLevel="0" collapsed="false">
      <c r="A2771" s="19" t="n">
        <v>26</v>
      </c>
      <c r="B2771" s="19" t="n">
        <f aca="false">IFERROR(VLOOKUP(A2771,Personal!$A$6:$F$112,2,FALSE()),"")</f>
        <v>0</v>
      </c>
      <c r="C2771" s="19" t="str">
        <f aca="false">IFERROR(VLOOKUP(A2771,Personal!$A$6:$F$112,3,FALSE()),"")</f>
        <v>La Seu d’Urgell</v>
      </c>
      <c r="D2771" s="19" t="s">
        <v>102</v>
      </c>
      <c r="E2771" s="19" t="s">
        <v>117</v>
      </c>
      <c r="F2771" s="19" t="s">
        <v>118</v>
      </c>
      <c r="G2771" s="19" t="s">
        <v>272</v>
      </c>
      <c r="H2771" s="19" t="n">
        <f aca="false">IF(OR(VLOOKUP(A2771,Personal!$A$6:$F$112,5,FALSE())&lt;&gt;"Sí",N2771="No aplica"),0,'Catàleg GRAE'!D45)</f>
        <v>1</v>
      </c>
      <c r="I2771" s="20"/>
      <c r="J2771" s="20"/>
      <c r="K2771" s="20"/>
      <c r="L2771" s="21"/>
      <c r="M2771" s="21"/>
      <c r="N2771" s="20"/>
      <c r="O2771" s="20"/>
      <c r="P2771" s="19" t="str">
        <f aca="false">IF(I2771="","",I2771-H2771)</f>
        <v/>
      </c>
      <c r="Q2771" s="19" t="str">
        <f aca="true">IF(B2771="","",IF(N2771="No aplica","No aplica",IF(I2771="","Pendent",IF(N2771="Per substituir","Substituir",IF(OR(N2771="No localitzat",N2771="No lliurat"),"Reposar",IF(I2771&lt;H2771,"Reposar",IF(I2771&gt;H2771,"Revisar excedent",IF(AND(G2771="Sí",M2771&lt;&gt;"",M2771&lt;TODAY()),"EPI caducat",IF(AND(G2771="Sí",M2771&lt;&gt;"",M2771&lt;=TODAY()+90),"EPI caduca ≤90 dies",IF(OR(N2771="Deteriorat usable",N2771="Revisió necessària"),"Revisar","OK"))))))))))</f>
      </c>
      <c r="R2771" s="20"/>
    </row>
    <row r="2772" customFormat="false" ht="15" hidden="false" customHeight="false" outlineLevel="0" collapsed="false">
      <c r="A2772" s="19" t="n">
        <v>26</v>
      </c>
      <c r="B2772" s="19" t="n">
        <f aca="false">IFERROR(VLOOKUP(A2772,Personal!$A$6:$F$112,2,FALSE()),"")</f>
        <v>0</v>
      </c>
      <c r="C2772" s="19" t="str">
        <f aca="false">IFERROR(VLOOKUP(A2772,Personal!$A$6:$F$112,3,FALSE()),"")</f>
        <v>La Seu d’Urgell</v>
      </c>
      <c r="D2772" s="19" t="s">
        <v>102</v>
      </c>
      <c r="E2772" s="19" t="s">
        <v>119</v>
      </c>
      <c r="F2772" s="19" t="s">
        <v>120</v>
      </c>
      <c r="G2772" s="19" t="s">
        <v>272</v>
      </c>
      <c r="H2772" s="19" t="n">
        <f aca="false">IF(OR(VLOOKUP(A2772,Personal!$A$6:$F$112,5,FALSE())&lt;&gt;"Sí",N2772="No aplica"),0,'Catàleg GRAE'!D46)</f>
        <v>1</v>
      </c>
      <c r="I2772" s="20"/>
      <c r="J2772" s="20"/>
      <c r="K2772" s="20"/>
      <c r="L2772" s="21"/>
      <c r="M2772" s="21"/>
      <c r="N2772" s="20"/>
      <c r="O2772" s="20"/>
      <c r="P2772" s="19" t="str">
        <f aca="false">IF(I2772="","",I2772-H2772)</f>
        <v/>
      </c>
      <c r="Q2772" s="19" t="str">
        <f aca="true">IF(B2772="","",IF(N2772="No aplica","No aplica",IF(I2772="","Pendent",IF(N2772="Per substituir","Substituir",IF(OR(N2772="No localitzat",N2772="No lliurat"),"Reposar",IF(I2772&lt;H2772,"Reposar",IF(I2772&gt;H2772,"Revisar excedent",IF(AND(G2772="Sí",M2772&lt;&gt;"",M2772&lt;TODAY()),"EPI caducat",IF(AND(G2772="Sí",M2772&lt;&gt;"",M2772&lt;=TODAY()+90),"EPI caduca ≤90 dies",IF(OR(N2772="Deteriorat usable",N2772="Revisió necessària"),"Revisar","OK"))))))))))</f>
      </c>
      <c r="R2772" s="20"/>
    </row>
    <row r="2773" customFormat="false" ht="15" hidden="false" customHeight="false" outlineLevel="0" collapsed="false">
      <c r="A2773" s="19" t="n">
        <v>26</v>
      </c>
      <c r="B2773" s="19" t="n">
        <f aca="false">IFERROR(VLOOKUP(A2773,Personal!$A$6:$F$112,2,FALSE()),"")</f>
        <v>0</v>
      </c>
      <c r="C2773" s="19" t="str">
        <f aca="false">IFERROR(VLOOKUP(A2773,Personal!$A$6:$F$112,3,FALSE()),"")</f>
        <v>La Seu d’Urgell</v>
      </c>
      <c r="D2773" s="19" t="s">
        <v>97</v>
      </c>
      <c r="E2773" s="19" t="s">
        <v>121</v>
      </c>
      <c r="F2773" s="19" t="s">
        <v>122</v>
      </c>
      <c r="G2773" s="19" t="s">
        <v>291</v>
      </c>
      <c r="H2773" s="19" t="n">
        <f aca="false">IF(OR(VLOOKUP(A2773,Personal!$A$6:$F$112,5,FALSE())&lt;&gt;"Sí",N2773="No aplica"),0,'Catàleg GRAE'!D47)</f>
        <v>1</v>
      </c>
      <c r="I2773" s="20"/>
      <c r="J2773" s="20"/>
      <c r="K2773" s="20"/>
      <c r="L2773" s="21"/>
      <c r="M2773" s="21"/>
      <c r="N2773" s="20"/>
      <c r="O2773" s="20"/>
      <c r="P2773" s="19" t="str">
        <f aca="false">IF(I2773="","",I2773-H2773)</f>
        <v/>
      </c>
      <c r="Q2773" s="19" t="str">
        <f aca="true">IF(B2773="","",IF(N2773="No aplica","No aplica",IF(I2773="","Pendent",IF(N2773="Per substituir","Substituir",IF(OR(N2773="No localitzat",N2773="No lliurat"),"Reposar",IF(I2773&lt;H2773,"Reposar",IF(I2773&gt;H2773,"Revisar excedent",IF(AND(G2773="Sí",M2773&lt;&gt;"",M2773&lt;TODAY()),"EPI caducat",IF(AND(G2773="Sí",M2773&lt;&gt;"",M2773&lt;=TODAY()+90),"EPI caduca ≤90 dies",IF(OR(N2773="Deteriorat usable",N2773="Revisió necessària"),"Revisar","OK"))))))))))</f>
      </c>
      <c r="R2773" s="20"/>
    </row>
    <row r="2774" customFormat="false" ht="15" hidden="false" customHeight="false" outlineLevel="0" collapsed="false">
      <c r="A2774" s="19" t="n">
        <v>26</v>
      </c>
      <c r="B2774" s="19" t="n">
        <f aca="false">IFERROR(VLOOKUP(A2774,Personal!$A$6:$F$112,2,FALSE()),"")</f>
        <v>0</v>
      </c>
      <c r="C2774" s="19" t="str">
        <f aca="false">IFERROR(VLOOKUP(A2774,Personal!$A$6:$F$112,3,FALSE()),"")</f>
        <v>La Seu d’Urgell</v>
      </c>
      <c r="D2774" s="19" t="s">
        <v>97</v>
      </c>
      <c r="E2774" s="19" t="s">
        <v>123</v>
      </c>
      <c r="F2774" s="19" t="s">
        <v>124</v>
      </c>
      <c r="G2774" s="19" t="s">
        <v>291</v>
      </c>
      <c r="H2774" s="19" t="n">
        <f aca="false">IF(OR(VLOOKUP(A2774,Personal!$A$6:$F$112,5,FALSE())&lt;&gt;"Sí",N2774="No aplica"),0,'Catàleg GRAE'!D48)</f>
        <v>1</v>
      </c>
      <c r="I2774" s="20"/>
      <c r="J2774" s="20"/>
      <c r="K2774" s="20"/>
      <c r="L2774" s="21"/>
      <c r="M2774" s="21"/>
      <c r="N2774" s="20"/>
      <c r="O2774" s="20"/>
      <c r="P2774" s="19" t="str">
        <f aca="false">IF(I2774="","",I2774-H2774)</f>
        <v/>
      </c>
      <c r="Q2774" s="19" t="str">
        <f aca="true">IF(B2774="","",IF(N2774="No aplica","No aplica",IF(I2774="","Pendent",IF(N2774="Per substituir","Substituir",IF(OR(N2774="No localitzat",N2774="No lliurat"),"Reposar",IF(I2774&lt;H2774,"Reposar",IF(I2774&gt;H2774,"Revisar excedent",IF(AND(G2774="Sí",M2774&lt;&gt;"",M2774&lt;TODAY()),"EPI caducat",IF(AND(G2774="Sí",M2774&lt;&gt;"",M2774&lt;=TODAY()+90),"EPI caduca ≤90 dies",IF(OR(N2774="Deteriorat usable",N2774="Revisió necessària"),"Revisar","OK"))))))))))</f>
      </c>
      <c r="R2774" s="20"/>
    </row>
    <row r="2775" customFormat="false" ht="15" hidden="false" customHeight="false" outlineLevel="0" collapsed="false">
      <c r="A2775" s="19" t="n">
        <v>26</v>
      </c>
      <c r="B2775" s="19" t="n">
        <f aca="false">IFERROR(VLOOKUP(A2775,Personal!$A$6:$F$112,2,FALSE()),"")</f>
        <v>0</v>
      </c>
      <c r="C2775" s="19" t="str">
        <f aca="false">IFERROR(VLOOKUP(A2775,Personal!$A$6:$F$112,3,FALSE()),"")</f>
        <v>La Seu d’Urgell</v>
      </c>
      <c r="D2775" s="19" t="s">
        <v>125</v>
      </c>
      <c r="E2775" s="19" t="s">
        <v>126</v>
      </c>
      <c r="F2775" s="19" t="s">
        <v>127</v>
      </c>
      <c r="G2775" s="19" t="s">
        <v>272</v>
      </c>
      <c r="H2775" s="19" t="n">
        <f aca="false">IF(OR(VLOOKUP(A2775,Personal!$A$6:$F$112,5,FALSE())&lt;&gt;"Sí",N2775="No aplica"),0,'Catàleg GRAE'!D49)</f>
        <v>1</v>
      </c>
      <c r="I2775" s="20"/>
      <c r="J2775" s="20"/>
      <c r="K2775" s="20"/>
      <c r="L2775" s="21"/>
      <c r="M2775" s="21"/>
      <c r="N2775" s="20"/>
      <c r="O2775" s="20"/>
      <c r="P2775" s="19" t="str">
        <f aca="false">IF(I2775="","",I2775-H2775)</f>
        <v/>
      </c>
      <c r="Q2775" s="19" t="str">
        <f aca="true">IF(B2775="","",IF(N2775="No aplica","No aplica",IF(I2775="","Pendent",IF(N2775="Per substituir","Substituir",IF(OR(N2775="No localitzat",N2775="No lliurat"),"Reposar",IF(I2775&lt;H2775,"Reposar",IF(I2775&gt;H2775,"Revisar excedent",IF(AND(G2775="Sí",M2775&lt;&gt;"",M2775&lt;TODAY()),"EPI caducat",IF(AND(G2775="Sí",M2775&lt;&gt;"",M2775&lt;=TODAY()+90),"EPI caduca ≤90 dies",IF(OR(N2775="Deteriorat usable",N2775="Revisió necessària"),"Revisar","OK"))))))))))</f>
      </c>
      <c r="R2775" s="20"/>
    </row>
    <row r="2776" customFormat="false" ht="15" hidden="false" customHeight="false" outlineLevel="0" collapsed="false">
      <c r="A2776" s="19" t="n">
        <v>26</v>
      </c>
      <c r="B2776" s="19" t="n">
        <f aca="false">IFERROR(VLOOKUP(A2776,Personal!$A$6:$F$112,2,FALSE()),"")</f>
        <v>0</v>
      </c>
      <c r="C2776" s="19" t="str">
        <f aca="false">IFERROR(VLOOKUP(A2776,Personal!$A$6:$F$112,3,FALSE()),"")</f>
        <v>La Seu d’Urgell</v>
      </c>
      <c r="D2776" s="19" t="s">
        <v>125</v>
      </c>
      <c r="E2776" s="19" t="s">
        <v>128</v>
      </c>
      <c r="F2776" s="19" t="s">
        <v>129</v>
      </c>
      <c r="G2776" s="19" t="s">
        <v>272</v>
      </c>
      <c r="H2776" s="19" t="n">
        <f aca="false">IF(OR(VLOOKUP(A2776,Personal!$A$6:$F$112,5,FALSE())&lt;&gt;"Sí",N2776="No aplica"),0,'Catàleg GRAE'!D50)</f>
        <v>1</v>
      </c>
      <c r="I2776" s="20"/>
      <c r="J2776" s="20"/>
      <c r="K2776" s="20"/>
      <c r="L2776" s="21"/>
      <c r="M2776" s="21"/>
      <c r="N2776" s="20"/>
      <c r="O2776" s="20"/>
      <c r="P2776" s="19" t="str">
        <f aca="false">IF(I2776="","",I2776-H2776)</f>
        <v/>
      </c>
      <c r="Q2776" s="19" t="str">
        <f aca="true">IF(B2776="","",IF(N2776="No aplica","No aplica",IF(I2776="","Pendent",IF(N2776="Per substituir","Substituir",IF(OR(N2776="No localitzat",N2776="No lliurat"),"Reposar",IF(I2776&lt;H2776,"Reposar",IF(I2776&gt;H2776,"Revisar excedent",IF(AND(G2776="Sí",M2776&lt;&gt;"",M2776&lt;TODAY()),"EPI caducat",IF(AND(G2776="Sí",M2776&lt;&gt;"",M2776&lt;=TODAY()+90),"EPI caduca ≤90 dies",IF(OR(N2776="Deteriorat usable",N2776="Revisió necessària"),"Revisar","OK"))))))))))</f>
      </c>
      <c r="R2776" s="20"/>
    </row>
    <row r="2777" customFormat="false" ht="15" hidden="false" customHeight="false" outlineLevel="0" collapsed="false">
      <c r="A2777" s="19" t="n">
        <v>26</v>
      </c>
      <c r="B2777" s="19" t="n">
        <f aca="false">IFERROR(VLOOKUP(A2777,Personal!$A$6:$F$112,2,FALSE()),"")</f>
        <v>0</v>
      </c>
      <c r="C2777" s="19" t="str">
        <f aca="false">IFERROR(VLOOKUP(A2777,Personal!$A$6:$F$112,3,FALSE()),"")</f>
        <v>La Seu d’Urgell</v>
      </c>
      <c r="D2777" s="19" t="s">
        <v>125</v>
      </c>
      <c r="E2777" s="19" t="s">
        <v>130</v>
      </c>
      <c r="F2777" s="19" t="s">
        <v>131</v>
      </c>
      <c r="G2777" s="19" t="s">
        <v>291</v>
      </c>
      <c r="H2777" s="19" t="n">
        <f aca="false">IF(OR(VLOOKUP(A2777,Personal!$A$6:$F$112,5,FALSE())&lt;&gt;"Sí",N2777="No aplica"),0,'Catàleg GRAE'!D51)</f>
        <v>1</v>
      </c>
      <c r="I2777" s="20"/>
      <c r="J2777" s="20"/>
      <c r="K2777" s="20"/>
      <c r="L2777" s="21"/>
      <c r="M2777" s="21"/>
      <c r="N2777" s="20"/>
      <c r="O2777" s="20"/>
      <c r="P2777" s="19" t="str">
        <f aca="false">IF(I2777="","",I2777-H2777)</f>
        <v/>
      </c>
      <c r="Q2777" s="19" t="str">
        <f aca="true">IF(B2777="","",IF(N2777="No aplica","No aplica",IF(I2777="","Pendent",IF(N2777="Per substituir","Substituir",IF(OR(N2777="No localitzat",N2777="No lliurat"),"Reposar",IF(I2777&lt;H2777,"Reposar",IF(I2777&gt;H2777,"Revisar excedent",IF(AND(G2777="Sí",M2777&lt;&gt;"",M2777&lt;TODAY()),"EPI caducat",IF(AND(G2777="Sí",M2777&lt;&gt;"",M2777&lt;=TODAY()+90),"EPI caduca ≤90 dies",IF(OR(N2777="Deteriorat usable",N2777="Revisió necessària"),"Revisar","OK"))))))))))</f>
      </c>
      <c r="R2777" s="20"/>
    </row>
    <row r="2778" customFormat="false" ht="15" hidden="false" customHeight="false" outlineLevel="0" collapsed="false">
      <c r="A2778" s="19" t="n">
        <v>26</v>
      </c>
      <c r="B2778" s="19" t="n">
        <f aca="false">IFERROR(VLOOKUP(A2778,Personal!$A$6:$F$112,2,FALSE()),"")</f>
        <v>0</v>
      </c>
      <c r="C2778" s="19" t="str">
        <f aca="false">IFERROR(VLOOKUP(A2778,Personal!$A$6:$F$112,3,FALSE()),"")</f>
        <v>La Seu d’Urgell</v>
      </c>
      <c r="D2778" s="19" t="s">
        <v>132</v>
      </c>
      <c r="E2778" s="19" t="s">
        <v>133</v>
      </c>
      <c r="F2778" s="19" t="s">
        <v>134</v>
      </c>
      <c r="G2778" s="19" t="s">
        <v>291</v>
      </c>
      <c r="H2778" s="19" t="n">
        <f aca="false">IF(OR(VLOOKUP(A2778,Personal!$A$6:$F$112,5,FALSE())&lt;&gt;"Sí",N2778="No aplica"),0,'Catàleg GRAE'!D52)</f>
        <v>1</v>
      </c>
      <c r="I2778" s="20"/>
      <c r="J2778" s="20"/>
      <c r="K2778" s="20"/>
      <c r="L2778" s="21"/>
      <c r="M2778" s="21"/>
      <c r="N2778" s="20"/>
      <c r="O2778" s="20"/>
      <c r="P2778" s="19" t="str">
        <f aca="false">IF(I2778="","",I2778-H2778)</f>
        <v/>
      </c>
      <c r="Q2778" s="19" t="str">
        <f aca="true">IF(B2778="","",IF(N2778="No aplica","No aplica",IF(I2778="","Pendent",IF(N2778="Per substituir","Substituir",IF(OR(N2778="No localitzat",N2778="No lliurat"),"Reposar",IF(I2778&lt;H2778,"Reposar",IF(I2778&gt;H2778,"Revisar excedent",IF(AND(G2778="Sí",M2778&lt;&gt;"",M2778&lt;TODAY()),"EPI caducat",IF(AND(G2778="Sí",M2778&lt;&gt;"",M2778&lt;=TODAY()+90),"EPI caduca ≤90 dies",IF(OR(N2778="Deteriorat usable",N2778="Revisió necessària"),"Revisar","OK"))))))))))</f>
      </c>
      <c r="R2778" s="20"/>
    </row>
    <row r="2779" customFormat="false" ht="15" hidden="false" customHeight="false" outlineLevel="0" collapsed="false">
      <c r="A2779" s="19" t="n">
        <v>26</v>
      </c>
      <c r="B2779" s="19" t="n">
        <f aca="false">IFERROR(VLOOKUP(A2779,Personal!$A$6:$F$112,2,FALSE()),"")</f>
        <v>0</v>
      </c>
      <c r="C2779" s="19" t="str">
        <f aca="false">IFERROR(VLOOKUP(A2779,Personal!$A$6:$F$112,3,FALSE()),"")</f>
        <v>La Seu d’Urgell</v>
      </c>
      <c r="D2779" s="19" t="s">
        <v>94</v>
      </c>
      <c r="E2779" s="19" t="s">
        <v>135</v>
      </c>
      <c r="F2779" s="19" t="s">
        <v>136</v>
      </c>
      <c r="G2779" s="19" t="s">
        <v>291</v>
      </c>
      <c r="H2779" s="19" t="n">
        <f aca="false">IF(OR(VLOOKUP(A2779,Personal!$A$6:$F$112,5,FALSE())&lt;&gt;"Sí",N2779="No aplica"),0,'Catàleg GRAE'!D53)</f>
        <v>1</v>
      </c>
      <c r="I2779" s="20"/>
      <c r="J2779" s="20"/>
      <c r="K2779" s="20"/>
      <c r="L2779" s="21"/>
      <c r="M2779" s="21"/>
      <c r="N2779" s="20"/>
      <c r="O2779" s="20"/>
      <c r="P2779" s="19" t="str">
        <f aca="false">IF(I2779="","",I2779-H2779)</f>
        <v/>
      </c>
      <c r="Q2779" s="19" t="str">
        <f aca="true">IF(B2779="","",IF(N2779="No aplica","No aplica",IF(I2779="","Pendent",IF(N2779="Per substituir","Substituir",IF(OR(N2779="No localitzat",N2779="No lliurat"),"Reposar",IF(I2779&lt;H2779,"Reposar",IF(I2779&gt;H2779,"Revisar excedent",IF(AND(G2779="Sí",M2779&lt;&gt;"",M2779&lt;TODAY()),"EPI caducat",IF(AND(G2779="Sí",M2779&lt;&gt;"",M2779&lt;=TODAY()+90),"EPI caduca ≤90 dies",IF(OR(N2779="Deteriorat usable",N2779="Revisió necessària"),"Revisar","OK"))))))))))</f>
      </c>
      <c r="R2779" s="20"/>
    </row>
    <row r="2780" customFormat="false" ht="15" hidden="false" customHeight="false" outlineLevel="0" collapsed="false">
      <c r="A2780" s="19" t="n">
        <v>26</v>
      </c>
      <c r="B2780" s="19" t="n">
        <f aca="false">IFERROR(VLOOKUP(A2780,Personal!$A$6:$F$112,2,FALSE()),"")</f>
        <v>0</v>
      </c>
      <c r="C2780" s="19" t="str">
        <f aca="false">IFERROR(VLOOKUP(A2780,Personal!$A$6:$F$112,3,FALSE()),"")</f>
        <v>La Seu d’Urgell</v>
      </c>
      <c r="D2780" s="19" t="s">
        <v>137</v>
      </c>
      <c r="E2780" s="19" t="s">
        <v>138</v>
      </c>
      <c r="F2780" s="19" t="s">
        <v>139</v>
      </c>
      <c r="G2780" s="19" t="s">
        <v>291</v>
      </c>
      <c r="H2780" s="19" t="n">
        <f aca="false">IF(OR(VLOOKUP(A2780,Personal!$A$6:$F$112,5,FALSE())&lt;&gt;"Sí",N2780="No aplica"),0,'Catàleg GRAE'!D54)</f>
        <v>1</v>
      </c>
      <c r="I2780" s="20"/>
      <c r="J2780" s="20"/>
      <c r="K2780" s="20"/>
      <c r="L2780" s="21"/>
      <c r="M2780" s="21"/>
      <c r="N2780" s="20"/>
      <c r="O2780" s="20"/>
      <c r="P2780" s="19" t="str">
        <f aca="false">IF(I2780="","",I2780-H2780)</f>
        <v/>
      </c>
      <c r="Q2780" s="19" t="str">
        <f aca="true">IF(B2780="","",IF(N2780="No aplica","No aplica",IF(I2780="","Pendent",IF(N2780="Per substituir","Substituir",IF(OR(N2780="No localitzat",N2780="No lliurat"),"Reposar",IF(I2780&lt;H2780,"Reposar",IF(I2780&gt;H2780,"Revisar excedent",IF(AND(G2780="Sí",M2780&lt;&gt;"",M2780&lt;TODAY()),"EPI caducat",IF(AND(G2780="Sí",M2780&lt;&gt;"",M2780&lt;=TODAY()+90),"EPI caduca ≤90 dies",IF(OR(N2780="Deteriorat usable",N2780="Revisió necessària"),"Revisar","OK"))))))))))</f>
      </c>
      <c r="R2780" s="20"/>
    </row>
    <row r="2781" customFormat="false" ht="15" hidden="false" customHeight="false" outlineLevel="0" collapsed="false">
      <c r="A2781" s="19" t="n">
        <v>26</v>
      </c>
      <c r="B2781" s="19" t="n">
        <f aca="false">IFERROR(VLOOKUP(A2781,Personal!$A$6:$F$112,2,FALSE()),"")</f>
        <v>0</v>
      </c>
      <c r="C2781" s="19" t="str">
        <f aca="false">IFERROR(VLOOKUP(A2781,Personal!$A$6:$F$112,3,FALSE()),"")</f>
        <v>La Seu d’Urgell</v>
      </c>
      <c r="D2781" s="19" t="s">
        <v>94</v>
      </c>
      <c r="E2781" s="19" t="s">
        <v>140</v>
      </c>
      <c r="F2781" s="19" t="s">
        <v>141</v>
      </c>
      <c r="G2781" s="19" t="s">
        <v>291</v>
      </c>
      <c r="H2781" s="19" t="n">
        <f aca="false">IF(OR(VLOOKUP(A2781,Personal!$A$6:$F$112,5,FALSE())&lt;&gt;"Sí",N2781="No aplica"),0,'Catàleg GRAE'!D55)</f>
        <v>1</v>
      </c>
      <c r="I2781" s="20"/>
      <c r="J2781" s="20"/>
      <c r="K2781" s="20"/>
      <c r="L2781" s="21"/>
      <c r="M2781" s="21"/>
      <c r="N2781" s="20"/>
      <c r="O2781" s="20"/>
      <c r="P2781" s="19" t="str">
        <f aca="false">IF(I2781="","",I2781-H2781)</f>
        <v/>
      </c>
      <c r="Q2781" s="19" t="str">
        <f aca="true">IF(B2781="","",IF(N2781="No aplica","No aplica",IF(I2781="","Pendent",IF(N2781="Per substituir","Substituir",IF(OR(N2781="No localitzat",N2781="No lliurat"),"Reposar",IF(I2781&lt;H2781,"Reposar",IF(I2781&gt;H2781,"Revisar excedent",IF(AND(G2781="Sí",M2781&lt;&gt;"",M2781&lt;TODAY()),"EPI caducat",IF(AND(G2781="Sí",M2781&lt;&gt;"",M2781&lt;=TODAY()+90),"EPI caduca ≤90 dies",IF(OR(N2781="Deteriorat usable",N2781="Revisió necessària"),"Revisar","OK"))))))))))</f>
      </c>
      <c r="R2781" s="20"/>
    </row>
    <row r="2782" customFormat="false" ht="15" hidden="false" customHeight="false" outlineLevel="0" collapsed="false">
      <c r="A2782" s="19" t="n">
        <v>26</v>
      </c>
      <c r="B2782" s="19" t="n">
        <f aca="false">IFERROR(VLOOKUP(A2782,Personal!$A$6:$F$112,2,FALSE()),"")</f>
        <v>0</v>
      </c>
      <c r="C2782" s="19" t="str">
        <f aca="false">IFERROR(VLOOKUP(A2782,Personal!$A$6:$F$112,3,FALSE()),"")</f>
        <v>La Seu d’Urgell</v>
      </c>
      <c r="D2782" s="19" t="s">
        <v>142</v>
      </c>
      <c r="E2782" s="19" t="s">
        <v>143</v>
      </c>
      <c r="F2782" s="19" t="s">
        <v>144</v>
      </c>
      <c r="G2782" s="19" t="s">
        <v>291</v>
      </c>
      <c r="H2782" s="19" t="n">
        <f aca="false">IF(OR(VLOOKUP(A2782,Personal!$A$6:$F$112,5,FALSE())&lt;&gt;"Sí",N2782="No aplica"),0,'Catàleg GRAE'!D56)</f>
        <v>1</v>
      </c>
      <c r="I2782" s="20"/>
      <c r="J2782" s="20"/>
      <c r="K2782" s="20"/>
      <c r="L2782" s="21"/>
      <c r="M2782" s="21"/>
      <c r="N2782" s="20"/>
      <c r="O2782" s="20"/>
      <c r="P2782" s="19" t="str">
        <f aca="false">IF(I2782="","",I2782-H2782)</f>
        <v/>
      </c>
      <c r="Q2782" s="19" t="str">
        <f aca="true">IF(B2782="","",IF(N2782="No aplica","No aplica",IF(I2782="","Pendent",IF(N2782="Per substituir","Substituir",IF(OR(N2782="No localitzat",N2782="No lliurat"),"Reposar",IF(I2782&lt;H2782,"Reposar",IF(I2782&gt;H2782,"Revisar excedent",IF(AND(G2782="Sí",M2782&lt;&gt;"",M2782&lt;TODAY()),"EPI caducat",IF(AND(G2782="Sí",M2782&lt;&gt;"",M2782&lt;=TODAY()+90),"EPI caduca ≤90 dies",IF(OR(N2782="Deteriorat usable",N2782="Revisió necessària"),"Revisar","OK"))))))))))</f>
      </c>
      <c r="R2782" s="20"/>
    </row>
    <row r="2783" customFormat="false" ht="15" hidden="false" customHeight="false" outlineLevel="0" collapsed="false">
      <c r="A2783" s="19" t="n">
        <v>26</v>
      </c>
      <c r="B2783" s="19" t="n">
        <f aca="false">IFERROR(VLOOKUP(A2783,Personal!$A$6:$F$112,2,FALSE()),"")</f>
        <v>0</v>
      </c>
      <c r="C2783" s="19" t="str">
        <f aca="false">IFERROR(VLOOKUP(A2783,Personal!$A$6:$F$112,3,FALSE()),"")</f>
        <v>La Seu d’Urgell</v>
      </c>
      <c r="D2783" s="19" t="s">
        <v>112</v>
      </c>
      <c r="E2783" s="19" t="s">
        <v>145</v>
      </c>
      <c r="F2783" s="19" t="s">
        <v>146</v>
      </c>
      <c r="G2783" s="19" t="s">
        <v>291</v>
      </c>
      <c r="H2783" s="19" t="n">
        <f aca="false">IF(OR(VLOOKUP(A2783,Personal!$A$6:$F$112,5,FALSE())&lt;&gt;"Sí",N2783="No aplica"),0,'Catàleg GRAE'!D57)</f>
        <v>1</v>
      </c>
      <c r="I2783" s="20"/>
      <c r="J2783" s="20"/>
      <c r="K2783" s="20"/>
      <c r="L2783" s="21"/>
      <c r="M2783" s="21"/>
      <c r="N2783" s="20"/>
      <c r="O2783" s="20"/>
      <c r="P2783" s="19" t="str">
        <f aca="false">IF(I2783="","",I2783-H2783)</f>
        <v/>
      </c>
      <c r="Q2783" s="19" t="str">
        <f aca="true">IF(B2783="","",IF(N2783="No aplica","No aplica",IF(I2783="","Pendent",IF(N2783="Per substituir","Substituir",IF(OR(N2783="No localitzat",N2783="No lliurat"),"Reposar",IF(I2783&lt;H2783,"Reposar",IF(I2783&gt;H2783,"Revisar excedent",IF(AND(G2783="Sí",M2783&lt;&gt;"",M2783&lt;TODAY()),"EPI caducat",IF(AND(G2783="Sí",M2783&lt;&gt;"",M2783&lt;=TODAY()+90),"EPI caduca ≤90 dies",IF(OR(N2783="Deteriorat usable",N2783="Revisió necessària"),"Revisar","OK"))))))))))</f>
      </c>
      <c r="R2783" s="20"/>
    </row>
    <row r="2784" customFormat="false" ht="15" hidden="false" customHeight="false" outlineLevel="0" collapsed="false">
      <c r="A2784" s="19" t="n">
        <v>26</v>
      </c>
      <c r="B2784" s="19" t="n">
        <f aca="false">IFERROR(VLOOKUP(A2784,Personal!$A$6:$F$112,2,FALSE()),"")</f>
        <v>0</v>
      </c>
      <c r="C2784" s="19" t="str">
        <f aca="false">IFERROR(VLOOKUP(A2784,Personal!$A$6:$F$112,3,FALSE()),"")</f>
        <v>La Seu d’Urgell</v>
      </c>
      <c r="D2784" s="19" t="s">
        <v>137</v>
      </c>
      <c r="E2784" s="19" t="s">
        <v>147</v>
      </c>
      <c r="F2784" s="19" t="s">
        <v>148</v>
      </c>
      <c r="G2784" s="19" t="s">
        <v>291</v>
      </c>
      <c r="H2784" s="19" t="n">
        <f aca="false">IF(OR(VLOOKUP(A2784,Personal!$A$6:$F$112,5,FALSE())&lt;&gt;"Sí",N2784="No aplica"),0,'Catàleg GRAE'!D58)</f>
        <v>1</v>
      </c>
      <c r="I2784" s="20"/>
      <c r="J2784" s="20"/>
      <c r="K2784" s="20"/>
      <c r="L2784" s="21"/>
      <c r="M2784" s="21"/>
      <c r="N2784" s="20"/>
      <c r="O2784" s="20"/>
      <c r="P2784" s="19" t="str">
        <f aca="false">IF(I2784="","",I2784-H2784)</f>
        <v/>
      </c>
      <c r="Q2784" s="19" t="str">
        <f aca="true">IF(B2784="","",IF(N2784="No aplica","No aplica",IF(I2784="","Pendent",IF(N2784="Per substituir","Substituir",IF(OR(N2784="No localitzat",N2784="No lliurat"),"Reposar",IF(I2784&lt;H2784,"Reposar",IF(I2784&gt;H2784,"Revisar excedent",IF(AND(G2784="Sí",M2784&lt;&gt;"",M2784&lt;TODAY()),"EPI caducat",IF(AND(G2784="Sí",M2784&lt;&gt;"",M2784&lt;=TODAY()+90),"EPI caduca ≤90 dies",IF(OR(N2784="Deteriorat usable",N2784="Revisió necessària"),"Revisar","OK"))))))))))</f>
      </c>
      <c r="R2784" s="20"/>
    </row>
    <row r="2785" customFormat="false" ht="15" hidden="false" customHeight="false" outlineLevel="0" collapsed="false">
      <c r="A2785" s="19" t="n">
        <v>26</v>
      </c>
      <c r="B2785" s="19" t="n">
        <f aca="false">IFERROR(VLOOKUP(A2785,Personal!$A$6:$F$112,2,FALSE()),"")</f>
        <v>0</v>
      </c>
      <c r="C2785" s="19" t="str">
        <f aca="false">IFERROR(VLOOKUP(A2785,Personal!$A$6:$F$112,3,FALSE()),"")</f>
        <v>La Seu d’Urgell</v>
      </c>
      <c r="D2785" s="19" t="s">
        <v>125</v>
      </c>
      <c r="E2785" s="19" t="s">
        <v>149</v>
      </c>
      <c r="F2785" s="19" t="s">
        <v>150</v>
      </c>
      <c r="G2785" s="19" t="s">
        <v>291</v>
      </c>
      <c r="H2785" s="19" t="n">
        <f aca="false">IF(OR(VLOOKUP(A2785,Personal!$A$6:$F$112,5,FALSE())&lt;&gt;"Sí",N2785="No aplica"),0,'Catàleg GRAE'!D59)</f>
        <v>1</v>
      </c>
      <c r="I2785" s="20"/>
      <c r="J2785" s="20"/>
      <c r="K2785" s="20"/>
      <c r="L2785" s="21"/>
      <c r="M2785" s="21"/>
      <c r="N2785" s="20"/>
      <c r="O2785" s="20"/>
      <c r="P2785" s="19" t="str">
        <f aca="false">IF(I2785="","",I2785-H2785)</f>
        <v/>
      </c>
      <c r="Q2785" s="19" t="str">
        <f aca="true">IF(B2785="","",IF(N2785="No aplica","No aplica",IF(I2785="","Pendent",IF(N2785="Per substituir","Substituir",IF(OR(N2785="No localitzat",N2785="No lliurat"),"Reposar",IF(I2785&lt;H2785,"Reposar",IF(I2785&gt;H2785,"Revisar excedent",IF(AND(G2785="Sí",M2785&lt;&gt;"",M2785&lt;TODAY()),"EPI caducat",IF(AND(G2785="Sí",M2785&lt;&gt;"",M2785&lt;=TODAY()+90),"EPI caduca ≤90 dies",IF(OR(N2785="Deteriorat usable",N2785="Revisió necessària"),"Revisar","OK"))))))))))</f>
      </c>
      <c r="R2785" s="20"/>
    </row>
    <row r="2786" customFormat="false" ht="15" hidden="false" customHeight="false" outlineLevel="0" collapsed="false">
      <c r="A2786" s="19" t="n">
        <v>26</v>
      </c>
      <c r="B2786" s="19" t="n">
        <f aca="false">IFERROR(VLOOKUP(A2786,Personal!$A$6:$F$112,2,FALSE()),"")</f>
        <v>0</v>
      </c>
      <c r="C2786" s="19" t="str">
        <f aca="false">IFERROR(VLOOKUP(A2786,Personal!$A$6:$F$112,3,FALSE()),"")</f>
        <v>La Seu d’Urgell</v>
      </c>
      <c r="D2786" s="19" t="s">
        <v>125</v>
      </c>
      <c r="E2786" s="19" t="s">
        <v>151</v>
      </c>
      <c r="F2786" s="19" t="s">
        <v>152</v>
      </c>
      <c r="G2786" s="19" t="s">
        <v>291</v>
      </c>
      <c r="H2786" s="19" t="n">
        <f aca="false">IF(OR(VLOOKUP(A2786,Personal!$A$6:$F$112,5,FALSE())&lt;&gt;"Sí",N2786="No aplica"),0,'Catàleg GRAE'!D60)</f>
        <v>1</v>
      </c>
      <c r="I2786" s="20"/>
      <c r="J2786" s="20"/>
      <c r="K2786" s="20"/>
      <c r="L2786" s="21"/>
      <c r="M2786" s="21"/>
      <c r="N2786" s="20"/>
      <c r="O2786" s="20"/>
      <c r="P2786" s="19" t="str">
        <f aca="false">IF(I2786="","",I2786-H2786)</f>
        <v/>
      </c>
      <c r="Q2786" s="19" t="str">
        <f aca="true">IF(B2786="","",IF(N2786="No aplica","No aplica",IF(I2786="","Pendent",IF(N2786="Per substituir","Substituir",IF(OR(N2786="No localitzat",N2786="No lliurat"),"Reposar",IF(I2786&lt;H2786,"Reposar",IF(I2786&gt;H2786,"Revisar excedent",IF(AND(G2786="Sí",M2786&lt;&gt;"",M2786&lt;TODAY()),"EPI caducat",IF(AND(G2786="Sí",M2786&lt;&gt;"",M2786&lt;=TODAY()+90),"EPI caduca ≤90 dies",IF(OR(N2786="Deteriorat usable",N2786="Revisió necessària"),"Revisar","OK"))))))))))</f>
      </c>
      <c r="R2786" s="20"/>
    </row>
    <row r="2787" customFormat="false" ht="15" hidden="false" customHeight="false" outlineLevel="0" collapsed="false">
      <c r="A2787" s="19" t="n">
        <v>26</v>
      </c>
      <c r="B2787" s="19" t="n">
        <f aca="false">IFERROR(VLOOKUP(A2787,Personal!$A$6:$F$112,2,FALSE()),"")</f>
        <v>0</v>
      </c>
      <c r="C2787" s="19" t="str">
        <f aca="false">IFERROR(VLOOKUP(A2787,Personal!$A$6:$F$112,3,FALSE()),"")</f>
        <v>La Seu d’Urgell</v>
      </c>
      <c r="D2787" s="19" t="s">
        <v>153</v>
      </c>
      <c r="E2787" s="19" t="s">
        <v>154</v>
      </c>
      <c r="F2787" s="19" t="s">
        <v>155</v>
      </c>
      <c r="G2787" s="19" t="s">
        <v>291</v>
      </c>
      <c r="H2787" s="19" t="n">
        <f aca="false">IF(OR(VLOOKUP(A2787,Personal!$A$6:$F$112,5,FALSE())&lt;&gt;"Sí",N2787="No aplica"),0,'Catàleg GRAE'!D61)</f>
        <v>1</v>
      </c>
      <c r="I2787" s="20"/>
      <c r="J2787" s="20"/>
      <c r="K2787" s="20"/>
      <c r="L2787" s="21"/>
      <c r="M2787" s="21"/>
      <c r="N2787" s="20"/>
      <c r="O2787" s="20"/>
      <c r="P2787" s="19" t="str">
        <f aca="false">IF(I2787="","",I2787-H2787)</f>
        <v/>
      </c>
      <c r="Q2787" s="19" t="str">
        <f aca="true">IF(B2787="","",IF(N2787="No aplica","No aplica",IF(I2787="","Pendent",IF(N2787="Per substituir","Substituir",IF(OR(N2787="No localitzat",N2787="No lliurat"),"Reposar",IF(I2787&lt;H2787,"Reposar",IF(I2787&gt;H2787,"Revisar excedent",IF(AND(G2787="Sí",M2787&lt;&gt;"",M2787&lt;TODAY()),"EPI caducat",IF(AND(G2787="Sí",M2787&lt;&gt;"",M2787&lt;=TODAY()+90),"EPI caduca ≤90 dies",IF(OR(N2787="Deteriorat usable",N2787="Revisió necessària"),"Revisar","OK"))))))))))</f>
      </c>
      <c r="R2787" s="20"/>
    </row>
    <row r="2788" customFormat="false" ht="15" hidden="false" customHeight="false" outlineLevel="0" collapsed="false">
      <c r="A2788" s="19" t="n">
        <v>26</v>
      </c>
      <c r="B2788" s="19" t="n">
        <f aca="false">IFERROR(VLOOKUP(A2788,Personal!$A$6:$F$112,2,FALSE()),"")</f>
        <v>0</v>
      </c>
      <c r="C2788" s="19" t="str">
        <f aca="false">IFERROR(VLOOKUP(A2788,Personal!$A$6:$F$112,3,FALSE()),"")</f>
        <v>La Seu d’Urgell</v>
      </c>
      <c r="D2788" s="19" t="s">
        <v>37</v>
      </c>
      <c r="E2788" s="19" t="s">
        <v>156</v>
      </c>
      <c r="F2788" s="19" t="s">
        <v>157</v>
      </c>
      <c r="G2788" s="19" t="s">
        <v>291</v>
      </c>
      <c r="H2788" s="19" t="n">
        <f aca="false">IF(OR(VLOOKUP(A2788,Personal!$A$6:$F$112,5,FALSE())&lt;&gt;"Sí",N2788="No aplica"),0,'Catàleg GRAE'!D62)</f>
        <v>1</v>
      </c>
      <c r="I2788" s="20"/>
      <c r="J2788" s="20"/>
      <c r="K2788" s="20"/>
      <c r="L2788" s="21"/>
      <c r="M2788" s="21"/>
      <c r="N2788" s="20"/>
      <c r="O2788" s="20"/>
      <c r="P2788" s="19" t="str">
        <f aca="false">IF(I2788="","",I2788-H2788)</f>
        <v/>
      </c>
      <c r="Q2788" s="19" t="str">
        <f aca="true">IF(B2788="","",IF(N2788="No aplica","No aplica",IF(I2788="","Pendent",IF(N2788="Per substituir","Substituir",IF(OR(N2788="No localitzat",N2788="No lliurat"),"Reposar",IF(I2788&lt;H2788,"Reposar",IF(I2788&gt;H2788,"Revisar excedent",IF(AND(G2788="Sí",M2788&lt;&gt;"",M2788&lt;TODAY()),"EPI caducat",IF(AND(G2788="Sí",M2788&lt;&gt;"",M2788&lt;=TODAY()+90),"EPI caduca ≤90 dies",IF(OR(N2788="Deteriorat usable",N2788="Revisió necessària"),"Revisar","OK"))))))))))</f>
      </c>
      <c r="R2788" s="20"/>
    </row>
    <row r="2789" customFormat="false" ht="15" hidden="false" customHeight="false" outlineLevel="0" collapsed="false">
      <c r="A2789" s="19" t="n">
        <v>26</v>
      </c>
      <c r="B2789" s="19" t="n">
        <f aca="false">IFERROR(VLOOKUP(A2789,Personal!$A$6:$F$112,2,FALSE()),"")</f>
        <v>0</v>
      </c>
      <c r="C2789" s="19" t="str">
        <f aca="false">IFERROR(VLOOKUP(A2789,Personal!$A$6:$F$112,3,FALSE()),"")</f>
        <v>La Seu d’Urgell</v>
      </c>
      <c r="D2789" s="19" t="s">
        <v>37</v>
      </c>
      <c r="E2789" s="19" t="s">
        <v>158</v>
      </c>
      <c r="F2789" s="19" t="s">
        <v>159</v>
      </c>
      <c r="G2789" s="19" t="s">
        <v>291</v>
      </c>
      <c r="H2789" s="19" t="n">
        <f aca="false">IF(OR(VLOOKUP(A2789,Personal!$A$6:$F$112,5,FALSE())&lt;&gt;"Sí",N2789="No aplica"),0,'Catàleg GRAE'!D63)</f>
        <v>1</v>
      </c>
      <c r="I2789" s="20"/>
      <c r="J2789" s="20"/>
      <c r="K2789" s="20"/>
      <c r="L2789" s="21"/>
      <c r="M2789" s="21"/>
      <c r="N2789" s="20"/>
      <c r="O2789" s="20"/>
      <c r="P2789" s="19" t="str">
        <f aca="false">IF(I2789="","",I2789-H2789)</f>
        <v/>
      </c>
      <c r="Q2789" s="19" t="str">
        <f aca="true">IF(B2789="","",IF(N2789="No aplica","No aplica",IF(I2789="","Pendent",IF(N2789="Per substituir","Substituir",IF(OR(N2789="No localitzat",N2789="No lliurat"),"Reposar",IF(I2789&lt;H2789,"Reposar",IF(I2789&gt;H2789,"Revisar excedent",IF(AND(G2789="Sí",M2789&lt;&gt;"",M2789&lt;TODAY()),"EPI caducat",IF(AND(G2789="Sí",M2789&lt;&gt;"",M2789&lt;=TODAY()+90),"EPI caduca ≤90 dies",IF(OR(N2789="Deteriorat usable",N2789="Revisió necessària"),"Revisar","OK"))))))))))</f>
      </c>
      <c r="R2789" s="20"/>
    </row>
    <row r="2790" customFormat="false" ht="15" hidden="false" customHeight="false" outlineLevel="0" collapsed="false">
      <c r="A2790" s="19" t="n">
        <v>26</v>
      </c>
      <c r="B2790" s="19" t="n">
        <f aca="false">IFERROR(VLOOKUP(A2790,Personal!$A$6:$F$112,2,FALSE()),"")</f>
        <v>0</v>
      </c>
      <c r="C2790" s="19" t="str">
        <f aca="false">IFERROR(VLOOKUP(A2790,Personal!$A$6:$F$112,3,FALSE()),"")</f>
        <v>La Seu d’Urgell</v>
      </c>
      <c r="D2790" s="19" t="s">
        <v>160</v>
      </c>
      <c r="E2790" s="19" t="s">
        <v>161</v>
      </c>
      <c r="F2790" s="19" t="s">
        <v>162</v>
      </c>
      <c r="G2790" s="19" t="s">
        <v>291</v>
      </c>
      <c r="H2790" s="19" t="n">
        <f aca="false">IF(OR(VLOOKUP(A2790,Personal!$A$6:$F$112,5,FALSE())&lt;&gt;"Sí",N2790="No aplica"),0,'Catàleg GRAE'!D64)</f>
        <v>1</v>
      </c>
      <c r="I2790" s="20"/>
      <c r="J2790" s="20"/>
      <c r="K2790" s="20"/>
      <c r="L2790" s="21"/>
      <c r="M2790" s="21"/>
      <c r="N2790" s="20"/>
      <c r="O2790" s="20"/>
      <c r="P2790" s="19" t="str">
        <f aca="false">IF(I2790="","",I2790-H2790)</f>
        <v/>
      </c>
      <c r="Q2790" s="19" t="str">
        <f aca="true">IF(B2790="","",IF(N2790="No aplica","No aplica",IF(I2790="","Pendent",IF(N2790="Per substituir","Substituir",IF(OR(N2790="No localitzat",N2790="No lliurat"),"Reposar",IF(I2790&lt;H2790,"Reposar",IF(I2790&gt;H2790,"Revisar excedent",IF(AND(G2790="Sí",M2790&lt;&gt;"",M2790&lt;TODAY()),"EPI caducat",IF(AND(G2790="Sí",M2790&lt;&gt;"",M2790&lt;=TODAY()+90),"EPI caduca ≤90 dies",IF(OR(N2790="Deteriorat usable",N2790="Revisió necessària"),"Revisar","OK"))))))))))</f>
      </c>
      <c r="R2790" s="20"/>
    </row>
    <row r="2791" customFormat="false" ht="15" hidden="false" customHeight="false" outlineLevel="0" collapsed="false">
      <c r="A2791" s="19" t="n">
        <v>26</v>
      </c>
      <c r="B2791" s="19" t="n">
        <f aca="false">IFERROR(VLOOKUP(A2791,Personal!$A$6:$F$112,2,FALSE()),"")</f>
        <v>0</v>
      </c>
      <c r="C2791" s="19" t="str">
        <f aca="false">IFERROR(VLOOKUP(A2791,Personal!$A$6:$F$112,3,FALSE()),"")</f>
        <v>La Seu d’Urgell</v>
      </c>
      <c r="D2791" s="19" t="s">
        <v>137</v>
      </c>
      <c r="E2791" s="19" t="s">
        <v>163</v>
      </c>
      <c r="F2791" s="19" t="s">
        <v>164</v>
      </c>
      <c r="G2791" s="19" t="s">
        <v>272</v>
      </c>
      <c r="H2791" s="19" t="n">
        <f aca="false">IF(OR(VLOOKUP(A2791,Personal!$A$6:$F$112,5,FALSE())&lt;&gt;"Sí",N2791="No aplica"),0,'Catàleg GRAE'!D65)</f>
        <v>1</v>
      </c>
      <c r="I2791" s="20"/>
      <c r="J2791" s="20"/>
      <c r="K2791" s="20"/>
      <c r="L2791" s="21"/>
      <c r="M2791" s="21"/>
      <c r="N2791" s="20"/>
      <c r="O2791" s="20"/>
      <c r="P2791" s="19" t="str">
        <f aca="false">IF(I2791="","",I2791-H2791)</f>
        <v/>
      </c>
      <c r="Q2791" s="19" t="str">
        <f aca="true">IF(B2791="","",IF(N2791="No aplica","No aplica",IF(I2791="","Pendent",IF(N2791="Per substituir","Substituir",IF(OR(N2791="No localitzat",N2791="No lliurat"),"Reposar",IF(I2791&lt;H2791,"Reposar",IF(I2791&gt;H2791,"Revisar excedent",IF(AND(G2791="Sí",M2791&lt;&gt;"",M2791&lt;TODAY()),"EPI caducat",IF(AND(G2791="Sí",M2791&lt;&gt;"",M2791&lt;=TODAY()+90),"EPI caduca ≤90 dies",IF(OR(N2791="Deteriorat usable",N2791="Revisió necessària"),"Revisar","OK"))))))))))</f>
      </c>
      <c r="R2791" s="20"/>
    </row>
    <row r="2792" customFormat="false" ht="15" hidden="false" customHeight="false" outlineLevel="0" collapsed="false">
      <c r="A2792" s="19" t="n">
        <v>26</v>
      </c>
      <c r="B2792" s="19" t="n">
        <f aca="false">IFERROR(VLOOKUP(A2792,Personal!$A$6:$F$112,2,FALSE()),"")</f>
        <v>0</v>
      </c>
      <c r="C2792" s="19" t="str">
        <f aca="false">IFERROR(VLOOKUP(A2792,Personal!$A$6:$F$112,3,FALSE()),"")</f>
        <v>La Seu d’Urgell</v>
      </c>
      <c r="D2792" s="19" t="s">
        <v>132</v>
      </c>
      <c r="E2792" s="19" t="s">
        <v>165</v>
      </c>
      <c r="F2792" s="19" t="s">
        <v>166</v>
      </c>
      <c r="G2792" s="19" t="s">
        <v>272</v>
      </c>
      <c r="H2792" s="19" t="n">
        <f aca="false">IF(OR(VLOOKUP(A2792,Personal!$A$6:$F$112,5,FALSE())&lt;&gt;"Sí",N2792="No aplica"),0,'Catàleg GRAE'!D66)</f>
        <v>1</v>
      </c>
      <c r="I2792" s="20"/>
      <c r="J2792" s="20"/>
      <c r="K2792" s="20"/>
      <c r="L2792" s="21"/>
      <c r="M2792" s="21"/>
      <c r="N2792" s="20"/>
      <c r="O2792" s="20"/>
      <c r="P2792" s="19" t="str">
        <f aca="false">IF(I2792="","",I2792-H2792)</f>
        <v/>
      </c>
      <c r="Q2792" s="19" t="str">
        <f aca="true">IF(B2792="","",IF(N2792="No aplica","No aplica",IF(I2792="","Pendent",IF(N2792="Per substituir","Substituir",IF(OR(N2792="No localitzat",N2792="No lliurat"),"Reposar",IF(I2792&lt;H2792,"Reposar",IF(I2792&gt;H2792,"Revisar excedent",IF(AND(G2792="Sí",M2792&lt;&gt;"",M2792&lt;TODAY()),"EPI caducat",IF(AND(G2792="Sí",M2792&lt;&gt;"",M2792&lt;=TODAY()+90),"EPI caduca ≤90 dies",IF(OR(N2792="Deteriorat usable",N2792="Revisió necessària"),"Revisar","OK"))))))))))</f>
      </c>
      <c r="R2792" s="20"/>
    </row>
    <row r="2793" customFormat="false" ht="15" hidden="false" customHeight="false" outlineLevel="0" collapsed="false">
      <c r="A2793" s="19" t="n">
        <v>26</v>
      </c>
      <c r="B2793" s="19" t="n">
        <f aca="false">IFERROR(VLOOKUP(A2793,Personal!$A$6:$F$112,2,FALSE()),"")</f>
        <v>0</v>
      </c>
      <c r="C2793" s="19" t="str">
        <f aca="false">IFERROR(VLOOKUP(A2793,Personal!$A$6:$F$112,3,FALSE()),"")</f>
        <v>La Seu d’Urgell</v>
      </c>
      <c r="D2793" s="19" t="s">
        <v>71</v>
      </c>
      <c r="E2793" s="19" t="s">
        <v>167</v>
      </c>
      <c r="F2793" s="19" t="s">
        <v>168</v>
      </c>
      <c r="G2793" s="19" t="s">
        <v>291</v>
      </c>
      <c r="H2793" s="19" t="n">
        <f aca="false">IF(OR(VLOOKUP(A2793,Personal!$A$6:$F$112,5,FALSE())&lt;&gt;"Sí",N2793="No aplica"),0,'Catàleg GRAE'!D67)</f>
        <v>1</v>
      </c>
      <c r="I2793" s="20"/>
      <c r="J2793" s="20"/>
      <c r="K2793" s="20"/>
      <c r="L2793" s="21"/>
      <c r="M2793" s="21"/>
      <c r="N2793" s="20"/>
      <c r="O2793" s="20"/>
      <c r="P2793" s="19" t="str">
        <f aca="false">IF(I2793="","",I2793-H2793)</f>
        <v/>
      </c>
      <c r="Q2793" s="19" t="str">
        <f aca="true">IF(B2793="","",IF(N2793="No aplica","No aplica",IF(I2793="","Pendent",IF(N2793="Per substituir","Substituir",IF(OR(N2793="No localitzat",N2793="No lliurat"),"Reposar",IF(I2793&lt;H2793,"Reposar",IF(I2793&gt;H2793,"Revisar excedent",IF(AND(G2793="Sí",M2793&lt;&gt;"",M2793&lt;TODAY()),"EPI caducat",IF(AND(G2793="Sí",M2793&lt;&gt;"",M2793&lt;=TODAY()+90),"EPI caduca ≤90 dies",IF(OR(N2793="Deteriorat usable",N2793="Revisió necessària"),"Revisar","OK"))))))))))</f>
      </c>
      <c r="R2793" s="20"/>
    </row>
    <row r="2794" customFormat="false" ht="15" hidden="false" customHeight="false" outlineLevel="0" collapsed="false">
      <c r="A2794" s="19" t="n">
        <v>26</v>
      </c>
      <c r="B2794" s="19" t="n">
        <f aca="false">IFERROR(VLOOKUP(A2794,Personal!$A$6:$F$112,2,FALSE()),"")</f>
        <v>0</v>
      </c>
      <c r="C2794" s="19" t="str">
        <f aca="false">IFERROR(VLOOKUP(A2794,Personal!$A$6:$F$112,3,FALSE()),"")</f>
        <v>La Seu d’Urgell</v>
      </c>
      <c r="D2794" s="19" t="s">
        <v>132</v>
      </c>
      <c r="E2794" s="19" t="s">
        <v>169</v>
      </c>
      <c r="F2794" s="19" t="s">
        <v>170</v>
      </c>
      <c r="G2794" s="19" t="s">
        <v>272</v>
      </c>
      <c r="H2794" s="19" t="n">
        <f aca="false">IF(OR(VLOOKUP(A2794,Personal!$A$6:$F$112,5,FALSE())&lt;&gt;"Sí",N2794="No aplica"),0,'Catàleg GRAE'!D68)</f>
        <v>1</v>
      </c>
      <c r="I2794" s="20"/>
      <c r="J2794" s="20"/>
      <c r="K2794" s="20"/>
      <c r="L2794" s="21"/>
      <c r="M2794" s="21"/>
      <c r="N2794" s="20"/>
      <c r="O2794" s="20"/>
      <c r="P2794" s="19" t="str">
        <f aca="false">IF(I2794="","",I2794-H2794)</f>
        <v/>
      </c>
      <c r="Q2794" s="19" t="str">
        <f aca="true">IF(B2794="","",IF(N2794="No aplica","No aplica",IF(I2794="","Pendent",IF(N2794="Per substituir","Substituir",IF(OR(N2794="No localitzat",N2794="No lliurat"),"Reposar",IF(I2794&lt;H2794,"Reposar",IF(I2794&gt;H2794,"Revisar excedent",IF(AND(G2794="Sí",M2794&lt;&gt;"",M2794&lt;TODAY()),"EPI caducat",IF(AND(G2794="Sí",M2794&lt;&gt;"",M2794&lt;=TODAY()+90),"EPI caduca ≤90 dies",IF(OR(N2794="Deteriorat usable",N2794="Revisió necessària"),"Revisar","OK"))))))))))</f>
      </c>
      <c r="R2794" s="20"/>
    </row>
    <row r="2795" customFormat="false" ht="15" hidden="false" customHeight="false" outlineLevel="0" collapsed="false">
      <c r="A2795" s="19" t="n">
        <v>26</v>
      </c>
      <c r="B2795" s="19" t="n">
        <f aca="false">IFERROR(VLOOKUP(A2795,Personal!$A$6:$F$112,2,FALSE()),"")</f>
        <v>0</v>
      </c>
      <c r="C2795" s="19" t="str">
        <f aca="false">IFERROR(VLOOKUP(A2795,Personal!$A$6:$F$112,3,FALSE()),"")</f>
        <v>La Seu d’Urgell</v>
      </c>
      <c r="D2795" s="19" t="s">
        <v>142</v>
      </c>
      <c r="E2795" s="19" t="s">
        <v>171</v>
      </c>
      <c r="F2795" s="19" t="s">
        <v>172</v>
      </c>
      <c r="G2795" s="19" t="s">
        <v>272</v>
      </c>
      <c r="H2795" s="19" t="n">
        <f aca="false">IF(OR(VLOOKUP(A2795,Personal!$A$6:$F$112,5,FALSE())&lt;&gt;"Sí",N2795="No aplica"),0,'Catàleg GRAE'!D69)</f>
        <v>1</v>
      </c>
      <c r="I2795" s="20"/>
      <c r="J2795" s="20"/>
      <c r="K2795" s="20"/>
      <c r="L2795" s="21"/>
      <c r="M2795" s="21"/>
      <c r="N2795" s="20"/>
      <c r="O2795" s="20"/>
      <c r="P2795" s="19" t="str">
        <f aca="false">IF(I2795="","",I2795-H2795)</f>
        <v/>
      </c>
      <c r="Q2795" s="19" t="str">
        <f aca="true">IF(B2795="","",IF(N2795="No aplica","No aplica",IF(I2795="","Pendent",IF(N2795="Per substituir","Substituir",IF(OR(N2795="No localitzat",N2795="No lliurat"),"Reposar",IF(I2795&lt;H2795,"Reposar",IF(I2795&gt;H2795,"Revisar excedent",IF(AND(G2795="Sí",M2795&lt;&gt;"",M2795&lt;TODAY()),"EPI caducat",IF(AND(G2795="Sí",M2795&lt;&gt;"",M2795&lt;=TODAY()+90),"EPI caduca ≤90 dies",IF(OR(N2795="Deteriorat usable",N2795="Revisió necessària"),"Revisar","OK"))))))))))</f>
      </c>
      <c r="R2795" s="20"/>
    </row>
    <row r="2796" customFormat="false" ht="15" hidden="false" customHeight="false" outlineLevel="0" collapsed="false">
      <c r="A2796" s="19" t="n">
        <v>26</v>
      </c>
      <c r="B2796" s="19" t="n">
        <f aca="false">IFERROR(VLOOKUP(A2796,Personal!$A$6:$F$112,2,FALSE()),"")</f>
        <v>0</v>
      </c>
      <c r="C2796" s="19" t="str">
        <f aca="false">IFERROR(VLOOKUP(A2796,Personal!$A$6:$F$112,3,FALSE()),"")</f>
        <v>La Seu d’Urgell</v>
      </c>
      <c r="D2796" s="19" t="s">
        <v>132</v>
      </c>
      <c r="E2796" s="19" t="s">
        <v>173</v>
      </c>
      <c r="F2796" s="19" t="s">
        <v>174</v>
      </c>
      <c r="G2796" s="19" t="s">
        <v>272</v>
      </c>
      <c r="H2796" s="19" t="n">
        <f aca="false">IF(OR(VLOOKUP(A2796,Personal!$A$6:$F$112,5,FALSE())&lt;&gt;"Sí",N2796="No aplica"),0,'Catàleg GRAE'!D70)</f>
        <v>1</v>
      </c>
      <c r="I2796" s="20"/>
      <c r="J2796" s="20"/>
      <c r="K2796" s="20"/>
      <c r="L2796" s="21"/>
      <c r="M2796" s="21"/>
      <c r="N2796" s="20"/>
      <c r="O2796" s="20"/>
      <c r="P2796" s="19" t="str">
        <f aca="false">IF(I2796="","",I2796-H2796)</f>
        <v/>
      </c>
      <c r="Q2796" s="19" t="str">
        <f aca="true">IF(B2796="","",IF(N2796="No aplica","No aplica",IF(I2796="","Pendent",IF(N2796="Per substituir","Substituir",IF(OR(N2796="No localitzat",N2796="No lliurat"),"Reposar",IF(I2796&lt;H2796,"Reposar",IF(I2796&gt;H2796,"Revisar excedent",IF(AND(G2796="Sí",M2796&lt;&gt;"",M2796&lt;TODAY()),"EPI caducat",IF(AND(G2796="Sí",M2796&lt;&gt;"",M2796&lt;=TODAY()+90),"EPI caduca ≤90 dies",IF(OR(N2796="Deteriorat usable",N2796="Revisió necessària"),"Revisar","OK"))))))))))</f>
      </c>
      <c r="R2796" s="20"/>
    </row>
    <row r="2797" customFormat="false" ht="15" hidden="false" customHeight="false" outlineLevel="0" collapsed="false">
      <c r="A2797" s="19" t="n">
        <v>26</v>
      </c>
      <c r="B2797" s="19" t="n">
        <f aca="false">IFERROR(VLOOKUP(A2797,Personal!$A$6:$F$112,2,FALSE()),"")</f>
        <v>0</v>
      </c>
      <c r="C2797" s="19" t="str">
        <f aca="false">IFERROR(VLOOKUP(A2797,Personal!$A$6:$F$112,3,FALSE()),"")</f>
        <v>La Seu d’Urgell</v>
      </c>
      <c r="D2797" s="19" t="s">
        <v>132</v>
      </c>
      <c r="E2797" s="19" t="s">
        <v>175</v>
      </c>
      <c r="F2797" s="19" t="s">
        <v>176</v>
      </c>
      <c r="G2797" s="19" t="s">
        <v>272</v>
      </c>
      <c r="H2797" s="19" t="n">
        <f aca="false">IF(OR(VLOOKUP(A2797,Personal!$A$6:$F$112,5,FALSE())&lt;&gt;"Sí",N2797="No aplica"),0,'Catàleg GRAE'!D71)</f>
        <v>1</v>
      </c>
      <c r="I2797" s="20"/>
      <c r="J2797" s="20"/>
      <c r="K2797" s="20"/>
      <c r="L2797" s="21"/>
      <c r="M2797" s="21"/>
      <c r="N2797" s="20"/>
      <c r="O2797" s="20"/>
      <c r="P2797" s="19" t="str">
        <f aca="false">IF(I2797="","",I2797-H2797)</f>
        <v/>
      </c>
      <c r="Q2797" s="19" t="str">
        <f aca="true">IF(B2797="","",IF(N2797="No aplica","No aplica",IF(I2797="","Pendent",IF(N2797="Per substituir","Substituir",IF(OR(N2797="No localitzat",N2797="No lliurat"),"Reposar",IF(I2797&lt;H2797,"Reposar",IF(I2797&gt;H2797,"Revisar excedent",IF(AND(G2797="Sí",M2797&lt;&gt;"",M2797&lt;TODAY()),"EPI caducat",IF(AND(G2797="Sí",M2797&lt;&gt;"",M2797&lt;=TODAY()+90),"EPI caduca ≤90 dies",IF(OR(N2797="Deteriorat usable",N2797="Revisió necessària"),"Revisar","OK"))))))))))</f>
      </c>
      <c r="R2797" s="20"/>
    </row>
    <row r="2798" customFormat="false" ht="15" hidden="false" customHeight="false" outlineLevel="0" collapsed="false">
      <c r="A2798" s="19" t="n">
        <v>26</v>
      </c>
      <c r="B2798" s="19" t="n">
        <f aca="false">IFERROR(VLOOKUP(A2798,Personal!$A$6:$F$112,2,FALSE()),"")</f>
        <v>0</v>
      </c>
      <c r="C2798" s="19" t="str">
        <f aca="false">IFERROR(VLOOKUP(A2798,Personal!$A$6:$F$112,3,FALSE()),"")</f>
        <v>La Seu d’Urgell</v>
      </c>
      <c r="D2798" s="19" t="s">
        <v>177</v>
      </c>
      <c r="E2798" s="19" t="s">
        <v>178</v>
      </c>
      <c r="F2798" s="19" t="s">
        <v>179</v>
      </c>
      <c r="G2798" s="19" t="s">
        <v>272</v>
      </c>
      <c r="H2798" s="19" t="n">
        <f aca="false">IF(OR(VLOOKUP(A2798,Personal!$A$6:$F$112,5,FALSE())&lt;&gt;"Sí",N2798="No aplica"),0,'Catàleg GRAE'!D72)</f>
        <v>1</v>
      </c>
      <c r="I2798" s="20"/>
      <c r="J2798" s="20"/>
      <c r="K2798" s="20"/>
      <c r="L2798" s="21"/>
      <c r="M2798" s="21"/>
      <c r="N2798" s="20"/>
      <c r="O2798" s="20"/>
      <c r="P2798" s="19" t="str">
        <f aca="false">IF(I2798="","",I2798-H2798)</f>
        <v/>
      </c>
      <c r="Q2798" s="19" t="str">
        <f aca="true">IF(B2798="","",IF(N2798="No aplica","No aplica",IF(I2798="","Pendent",IF(N2798="Per substituir","Substituir",IF(OR(N2798="No localitzat",N2798="No lliurat"),"Reposar",IF(I2798&lt;H2798,"Reposar",IF(I2798&gt;H2798,"Revisar excedent",IF(AND(G2798="Sí",M2798&lt;&gt;"",M2798&lt;TODAY()),"EPI caducat",IF(AND(G2798="Sí",M2798&lt;&gt;"",M2798&lt;=TODAY()+90),"EPI caduca ≤90 dies",IF(OR(N2798="Deteriorat usable",N2798="Revisió necessària"),"Revisar","OK"))))))))))</f>
      </c>
      <c r="R2798" s="20"/>
    </row>
    <row r="2799" customFormat="false" ht="15" hidden="false" customHeight="false" outlineLevel="0" collapsed="false">
      <c r="A2799" s="19" t="n">
        <v>26</v>
      </c>
      <c r="B2799" s="19" t="n">
        <f aca="false">IFERROR(VLOOKUP(A2799,Personal!$A$6:$F$112,2,FALSE()),"")</f>
        <v>0</v>
      </c>
      <c r="C2799" s="19" t="str">
        <f aca="false">IFERROR(VLOOKUP(A2799,Personal!$A$6:$F$112,3,FALSE()),"")</f>
        <v>La Seu d’Urgell</v>
      </c>
      <c r="D2799" s="19" t="s">
        <v>177</v>
      </c>
      <c r="E2799" s="19" t="s">
        <v>180</v>
      </c>
      <c r="F2799" s="19" t="s">
        <v>181</v>
      </c>
      <c r="G2799" s="19" t="s">
        <v>272</v>
      </c>
      <c r="H2799" s="19" t="n">
        <f aca="false">IF(OR(VLOOKUP(A2799,Personal!$A$6:$F$112,5,FALSE())&lt;&gt;"Sí",N2799="No aplica"),0,'Catàleg GRAE'!D73)</f>
        <v>1</v>
      </c>
      <c r="I2799" s="20"/>
      <c r="J2799" s="20"/>
      <c r="K2799" s="20"/>
      <c r="L2799" s="21"/>
      <c r="M2799" s="21"/>
      <c r="N2799" s="20"/>
      <c r="O2799" s="20"/>
      <c r="P2799" s="19" t="str">
        <f aca="false">IF(I2799="","",I2799-H2799)</f>
        <v/>
      </c>
      <c r="Q2799" s="19" t="str">
        <f aca="true">IF(B2799="","",IF(N2799="No aplica","No aplica",IF(I2799="","Pendent",IF(N2799="Per substituir","Substituir",IF(OR(N2799="No localitzat",N2799="No lliurat"),"Reposar",IF(I2799&lt;H2799,"Reposar",IF(I2799&gt;H2799,"Revisar excedent",IF(AND(G2799="Sí",M2799&lt;&gt;"",M2799&lt;TODAY()),"EPI caducat",IF(AND(G2799="Sí",M2799&lt;&gt;"",M2799&lt;=TODAY()+90),"EPI caduca ≤90 dies",IF(OR(N2799="Deteriorat usable",N2799="Revisió necessària"),"Revisar","OK"))))))))))</f>
      </c>
      <c r="R2799" s="20"/>
    </row>
    <row r="2800" customFormat="false" ht="15" hidden="false" customHeight="false" outlineLevel="0" collapsed="false">
      <c r="A2800" s="19" t="n">
        <v>26</v>
      </c>
      <c r="B2800" s="19" t="n">
        <f aca="false">IFERROR(VLOOKUP(A2800,Personal!$A$6:$F$112,2,FALSE()),"")</f>
        <v>0</v>
      </c>
      <c r="C2800" s="19" t="str">
        <f aca="false">IFERROR(VLOOKUP(A2800,Personal!$A$6:$F$112,3,FALSE()),"")</f>
        <v>La Seu d’Urgell</v>
      </c>
      <c r="D2800" s="19" t="s">
        <v>132</v>
      </c>
      <c r="E2800" s="19" t="s">
        <v>182</v>
      </c>
      <c r="F2800" s="19" t="s">
        <v>183</v>
      </c>
      <c r="G2800" s="19" t="s">
        <v>272</v>
      </c>
      <c r="H2800" s="19" t="n">
        <f aca="false">IF(OR(VLOOKUP(A2800,Personal!$A$6:$F$112,5,FALSE())&lt;&gt;"Sí",N2800="No aplica"),0,'Catàleg GRAE'!D74)</f>
        <v>1</v>
      </c>
      <c r="I2800" s="20"/>
      <c r="J2800" s="20"/>
      <c r="K2800" s="20"/>
      <c r="L2800" s="21"/>
      <c r="M2800" s="21"/>
      <c r="N2800" s="20"/>
      <c r="O2800" s="20"/>
      <c r="P2800" s="19" t="str">
        <f aca="false">IF(I2800="","",I2800-H2800)</f>
        <v/>
      </c>
      <c r="Q2800" s="19" t="str">
        <f aca="true">IF(B2800="","",IF(N2800="No aplica","No aplica",IF(I2800="","Pendent",IF(N2800="Per substituir","Substituir",IF(OR(N2800="No localitzat",N2800="No lliurat"),"Reposar",IF(I2800&lt;H2800,"Reposar",IF(I2800&gt;H2800,"Revisar excedent",IF(AND(G2800="Sí",M2800&lt;&gt;"",M2800&lt;TODAY()),"EPI caducat",IF(AND(G2800="Sí",M2800&lt;&gt;"",M2800&lt;=TODAY()+90),"EPI caduca ≤90 dies",IF(OR(N2800="Deteriorat usable",N2800="Revisió necessària"),"Revisar","OK"))))))))))</f>
      </c>
      <c r="R2800" s="20"/>
    </row>
    <row r="2801" customFormat="false" ht="15" hidden="false" customHeight="false" outlineLevel="0" collapsed="false">
      <c r="A2801" s="19" t="n">
        <v>26</v>
      </c>
      <c r="B2801" s="19" t="n">
        <f aca="false">IFERROR(VLOOKUP(A2801,Personal!$A$6:$F$112,2,FALSE()),"")</f>
        <v>0</v>
      </c>
      <c r="C2801" s="19" t="str">
        <f aca="false">IFERROR(VLOOKUP(A2801,Personal!$A$6:$F$112,3,FALSE()),"")</f>
        <v>La Seu d’Urgell</v>
      </c>
      <c r="D2801" s="19" t="s">
        <v>177</v>
      </c>
      <c r="E2801" s="19" t="s">
        <v>184</v>
      </c>
      <c r="F2801" s="19" t="s">
        <v>185</v>
      </c>
      <c r="G2801" s="19" t="s">
        <v>272</v>
      </c>
      <c r="H2801" s="19" t="n">
        <f aca="false">IF(OR(VLOOKUP(A2801,Personal!$A$6:$F$112,5,FALSE())&lt;&gt;"Sí",N2801="No aplica"),0,'Catàleg GRAE'!D75)</f>
        <v>1</v>
      </c>
      <c r="I2801" s="20"/>
      <c r="J2801" s="20"/>
      <c r="K2801" s="20"/>
      <c r="L2801" s="21"/>
      <c r="M2801" s="21"/>
      <c r="N2801" s="20"/>
      <c r="O2801" s="20"/>
      <c r="P2801" s="19" t="str">
        <f aca="false">IF(I2801="","",I2801-H2801)</f>
        <v/>
      </c>
      <c r="Q2801" s="19" t="str">
        <f aca="true">IF(B2801="","",IF(N2801="No aplica","No aplica",IF(I2801="","Pendent",IF(N2801="Per substituir","Substituir",IF(OR(N2801="No localitzat",N2801="No lliurat"),"Reposar",IF(I2801&lt;H2801,"Reposar",IF(I2801&gt;H2801,"Revisar excedent",IF(AND(G2801="Sí",M2801&lt;&gt;"",M2801&lt;TODAY()),"EPI caducat",IF(AND(G2801="Sí",M2801&lt;&gt;"",M2801&lt;=TODAY()+90),"EPI caduca ≤90 dies",IF(OR(N2801="Deteriorat usable",N2801="Revisió necessària"),"Revisar","OK"))))))))))</f>
      </c>
      <c r="R2801" s="20"/>
    </row>
    <row r="2802" customFormat="false" ht="15" hidden="false" customHeight="false" outlineLevel="0" collapsed="false">
      <c r="A2802" s="19" t="n">
        <v>26</v>
      </c>
      <c r="B2802" s="19" t="n">
        <f aca="false">IFERROR(VLOOKUP(A2802,Personal!$A$6:$F$112,2,FALSE()),"")</f>
        <v>0</v>
      </c>
      <c r="C2802" s="19" t="str">
        <f aca="false">IFERROR(VLOOKUP(A2802,Personal!$A$6:$F$112,3,FALSE()),"")</f>
        <v>La Seu d’Urgell</v>
      </c>
      <c r="D2802" s="19" t="s">
        <v>142</v>
      </c>
      <c r="E2802" s="19" t="s">
        <v>186</v>
      </c>
      <c r="F2802" s="19" t="s">
        <v>187</v>
      </c>
      <c r="G2802" s="19" t="s">
        <v>272</v>
      </c>
      <c r="H2802" s="19" t="n">
        <f aca="false">IF(OR(VLOOKUP(A2802,Personal!$A$6:$F$112,5,FALSE())&lt;&gt;"Sí",N2802="No aplica"),0,'Catàleg GRAE'!D76)</f>
        <v>1</v>
      </c>
      <c r="I2802" s="20"/>
      <c r="J2802" s="20"/>
      <c r="K2802" s="20"/>
      <c r="L2802" s="21"/>
      <c r="M2802" s="21"/>
      <c r="N2802" s="20"/>
      <c r="O2802" s="20"/>
      <c r="P2802" s="19" t="str">
        <f aca="false">IF(I2802="","",I2802-H2802)</f>
        <v/>
      </c>
      <c r="Q2802" s="19" t="str">
        <f aca="true">IF(B2802="","",IF(N2802="No aplica","No aplica",IF(I2802="","Pendent",IF(N2802="Per substituir","Substituir",IF(OR(N2802="No localitzat",N2802="No lliurat"),"Reposar",IF(I2802&lt;H2802,"Reposar",IF(I2802&gt;H2802,"Revisar excedent",IF(AND(G2802="Sí",M2802&lt;&gt;"",M2802&lt;TODAY()),"EPI caducat",IF(AND(G2802="Sí",M2802&lt;&gt;"",M2802&lt;=TODAY()+90),"EPI caduca ≤90 dies",IF(OR(N2802="Deteriorat usable",N2802="Revisió necessària"),"Revisar","OK"))))))))))</f>
      </c>
      <c r="R2802" s="20"/>
    </row>
    <row r="2803" customFormat="false" ht="15" hidden="false" customHeight="false" outlineLevel="0" collapsed="false">
      <c r="A2803" s="19" t="n">
        <v>26</v>
      </c>
      <c r="B2803" s="19" t="n">
        <f aca="false">IFERROR(VLOOKUP(A2803,Personal!$A$6:$F$112,2,FALSE()),"")</f>
        <v>0</v>
      </c>
      <c r="C2803" s="19" t="str">
        <f aca="false">IFERROR(VLOOKUP(A2803,Personal!$A$6:$F$112,3,FALSE()),"")</f>
        <v>La Seu d’Urgell</v>
      </c>
      <c r="D2803" s="19" t="s">
        <v>177</v>
      </c>
      <c r="E2803" s="19" t="s">
        <v>188</v>
      </c>
      <c r="F2803" s="19" t="s">
        <v>189</v>
      </c>
      <c r="G2803" s="19" t="s">
        <v>272</v>
      </c>
      <c r="H2803" s="19" t="n">
        <f aca="false">IF(OR(VLOOKUP(A2803,Personal!$A$6:$F$112,5,FALSE())&lt;&gt;"Sí",N2803="No aplica"),0,'Catàleg GRAE'!D77)</f>
        <v>1</v>
      </c>
      <c r="I2803" s="20"/>
      <c r="J2803" s="20"/>
      <c r="K2803" s="20"/>
      <c r="L2803" s="21"/>
      <c r="M2803" s="21"/>
      <c r="N2803" s="20"/>
      <c r="O2803" s="20"/>
      <c r="P2803" s="19" t="str">
        <f aca="false">IF(I2803="","",I2803-H2803)</f>
        <v/>
      </c>
      <c r="Q2803" s="19" t="str">
        <f aca="true">IF(B2803="","",IF(N2803="No aplica","No aplica",IF(I2803="","Pendent",IF(N2803="Per substituir","Substituir",IF(OR(N2803="No localitzat",N2803="No lliurat"),"Reposar",IF(I2803&lt;H2803,"Reposar",IF(I2803&gt;H2803,"Revisar excedent",IF(AND(G2803="Sí",M2803&lt;&gt;"",M2803&lt;TODAY()),"EPI caducat",IF(AND(G2803="Sí",M2803&lt;&gt;"",M2803&lt;=TODAY()+90),"EPI caduca ≤90 dies",IF(OR(N2803="Deteriorat usable",N2803="Revisió necessària"),"Revisar","OK"))))))))))</f>
      </c>
      <c r="R2803" s="20"/>
    </row>
    <row r="2804" customFormat="false" ht="15" hidden="false" customHeight="false" outlineLevel="0" collapsed="false">
      <c r="A2804" s="19" t="n">
        <v>26</v>
      </c>
      <c r="B2804" s="19" t="n">
        <f aca="false">IFERROR(VLOOKUP(A2804,Personal!$A$6:$F$112,2,FALSE()),"")</f>
        <v>0</v>
      </c>
      <c r="C2804" s="19" t="str">
        <f aca="false">IFERROR(VLOOKUP(A2804,Personal!$A$6:$F$112,3,FALSE()),"")</f>
        <v>La Seu d’Urgell</v>
      </c>
      <c r="D2804" s="19" t="s">
        <v>132</v>
      </c>
      <c r="E2804" s="19" t="s">
        <v>190</v>
      </c>
      <c r="F2804" s="19" t="s">
        <v>191</v>
      </c>
      <c r="G2804" s="19" t="s">
        <v>272</v>
      </c>
      <c r="H2804" s="19" t="n">
        <f aca="false">IF(OR(VLOOKUP(A2804,Personal!$A$6:$F$112,5,FALSE())&lt;&gt;"Sí",N2804="No aplica"),0,'Catàleg GRAE'!D78)</f>
        <v>1</v>
      </c>
      <c r="I2804" s="20"/>
      <c r="J2804" s="20"/>
      <c r="K2804" s="20"/>
      <c r="L2804" s="21"/>
      <c r="M2804" s="21"/>
      <c r="N2804" s="20"/>
      <c r="O2804" s="20"/>
      <c r="P2804" s="19" t="str">
        <f aca="false">IF(I2804="","",I2804-H2804)</f>
        <v/>
      </c>
      <c r="Q2804" s="19" t="str">
        <f aca="true">IF(B2804="","",IF(N2804="No aplica","No aplica",IF(I2804="","Pendent",IF(N2804="Per substituir","Substituir",IF(OR(N2804="No localitzat",N2804="No lliurat"),"Reposar",IF(I2804&lt;H2804,"Reposar",IF(I2804&gt;H2804,"Revisar excedent",IF(AND(G2804="Sí",M2804&lt;&gt;"",M2804&lt;TODAY()),"EPI caducat",IF(AND(G2804="Sí",M2804&lt;&gt;"",M2804&lt;=TODAY()+90),"EPI caduca ≤90 dies",IF(OR(N2804="Deteriorat usable",N2804="Revisió necessària"),"Revisar","OK"))))))))))</f>
      </c>
      <c r="R2804" s="20"/>
    </row>
    <row r="2805" customFormat="false" ht="15" hidden="false" customHeight="false" outlineLevel="0" collapsed="false">
      <c r="A2805" s="19" t="n">
        <v>26</v>
      </c>
      <c r="B2805" s="19" t="n">
        <f aca="false">IFERROR(VLOOKUP(A2805,Personal!$A$6:$F$112,2,FALSE()),"")</f>
        <v>0</v>
      </c>
      <c r="C2805" s="19" t="str">
        <f aca="false">IFERROR(VLOOKUP(A2805,Personal!$A$6:$F$112,3,FALSE()),"")</f>
        <v>La Seu d’Urgell</v>
      </c>
      <c r="D2805" s="19" t="s">
        <v>177</v>
      </c>
      <c r="E2805" s="19" t="s">
        <v>192</v>
      </c>
      <c r="F2805" s="19" t="s">
        <v>193</v>
      </c>
      <c r="G2805" s="19" t="s">
        <v>272</v>
      </c>
      <c r="H2805" s="19" t="n">
        <f aca="false">IF(OR(VLOOKUP(A2805,Personal!$A$6:$F$112,5,FALSE())&lt;&gt;"Sí",N2805="No aplica"),0,'Catàleg GRAE'!D79)</f>
        <v>8</v>
      </c>
      <c r="I2805" s="20"/>
      <c r="J2805" s="20"/>
      <c r="K2805" s="20"/>
      <c r="L2805" s="21"/>
      <c r="M2805" s="21"/>
      <c r="N2805" s="20"/>
      <c r="O2805" s="20"/>
      <c r="P2805" s="19" t="str">
        <f aca="false">IF(I2805="","",I2805-H2805)</f>
        <v/>
      </c>
      <c r="Q2805" s="19" t="str">
        <f aca="true">IF(B2805="","",IF(N2805="No aplica","No aplica",IF(I2805="","Pendent",IF(N2805="Per substituir","Substituir",IF(OR(N2805="No localitzat",N2805="No lliurat"),"Reposar",IF(I2805&lt;H2805,"Reposar",IF(I2805&gt;H2805,"Revisar excedent",IF(AND(G2805="Sí",M2805&lt;&gt;"",M2805&lt;TODAY()),"EPI caducat",IF(AND(G2805="Sí",M2805&lt;&gt;"",M2805&lt;=TODAY()+90),"EPI caduca ≤90 dies",IF(OR(N2805="Deteriorat usable",N2805="Revisió necessària"),"Revisar","OK"))))))))))</f>
      </c>
      <c r="R2805" s="20"/>
    </row>
    <row r="2806" customFormat="false" ht="15" hidden="false" customHeight="false" outlineLevel="0" collapsed="false">
      <c r="A2806" s="19" t="n">
        <v>26</v>
      </c>
      <c r="B2806" s="19" t="n">
        <f aca="false">IFERROR(VLOOKUP(A2806,Personal!$A$6:$F$112,2,FALSE()),"")</f>
        <v>0</v>
      </c>
      <c r="C2806" s="19" t="str">
        <f aca="false">IFERROR(VLOOKUP(A2806,Personal!$A$6:$F$112,3,FALSE()),"")</f>
        <v>La Seu d’Urgell</v>
      </c>
      <c r="D2806" s="19" t="s">
        <v>177</v>
      </c>
      <c r="E2806" s="19" t="s">
        <v>194</v>
      </c>
      <c r="F2806" s="19" t="s">
        <v>195</v>
      </c>
      <c r="G2806" s="19" t="s">
        <v>272</v>
      </c>
      <c r="H2806" s="19" t="n">
        <f aca="false">IF(OR(VLOOKUP(A2806,Personal!$A$6:$F$112,5,FALSE())&lt;&gt;"Sí",N2806="No aplica"),0,'Catàleg GRAE'!D80)</f>
        <v>2</v>
      </c>
      <c r="I2806" s="20"/>
      <c r="J2806" s="20"/>
      <c r="K2806" s="20"/>
      <c r="L2806" s="21"/>
      <c r="M2806" s="21"/>
      <c r="N2806" s="20"/>
      <c r="O2806" s="20"/>
      <c r="P2806" s="19" t="str">
        <f aca="false">IF(I2806="","",I2806-H2806)</f>
        <v/>
      </c>
      <c r="Q2806" s="19" t="str">
        <f aca="true">IF(B2806="","",IF(N2806="No aplica","No aplica",IF(I2806="","Pendent",IF(N2806="Per substituir","Substituir",IF(OR(N2806="No localitzat",N2806="No lliurat"),"Reposar",IF(I2806&lt;H2806,"Reposar",IF(I2806&gt;H2806,"Revisar excedent",IF(AND(G2806="Sí",M2806&lt;&gt;"",M2806&lt;TODAY()),"EPI caducat",IF(AND(G2806="Sí",M2806&lt;&gt;"",M2806&lt;=TODAY()+90),"EPI caduca ≤90 dies",IF(OR(N2806="Deteriorat usable",N2806="Revisió necessària"),"Revisar","OK"))))))))))</f>
      </c>
      <c r="R2806" s="20"/>
    </row>
    <row r="2807" customFormat="false" ht="15" hidden="false" customHeight="false" outlineLevel="0" collapsed="false">
      <c r="A2807" s="19" t="n">
        <v>26</v>
      </c>
      <c r="B2807" s="19" t="n">
        <f aca="false">IFERROR(VLOOKUP(A2807,Personal!$A$6:$F$112,2,FALSE()),"")</f>
        <v>0</v>
      </c>
      <c r="C2807" s="19" t="str">
        <f aca="false">IFERROR(VLOOKUP(A2807,Personal!$A$6:$F$112,3,FALSE()),"")</f>
        <v>La Seu d’Urgell</v>
      </c>
      <c r="D2807" s="19" t="s">
        <v>177</v>
      </c>
      <c r="E2807" s="19" t="s">
        <v>196</v>
      </c>
      <c r="F2807" s="19" t="s">
        <v>197</v>
      </c>
      <c r="G2807" s="19" t="s">
        <v>272</v>
      </c>
      <c r="H2807" s="19" t="n">
        <f aca="false">IF(OR(VLOOKUP(A2807,Personal!$A$6:$F$112,5,FALSE())&lt;&gt;"Sí",N2807="No aplica"),0,'Catàleg GRAE'!D81)</f>
        <v>1</v>
      </c>
      <c r="I2807" s="20"/>
      <c r="J2807" s="20"/>
      <c r="K2807" s="20"/>
      <c r="L2807" s="21"/>
      <c r="M2807" s="21"/>
      <c r="N2807" s="20"/>
      <c r="O2807" s="20"/>
      <c r="P2807" s="19" t="str">
        <f aca="false">IF(I2807="","",I2807-H2807)</f>
        <v/>
      </c>
      <c r="Q2807" s="19" t="str">
        <f aca="true">IF(B2807="","",IF(N2807="No aplica","No aplica",IF(I2807="","Pendent",IF(N2807="Per substituir","Substituir",IF(OR(N2807="No localitzat",N2807="No lliurat"),"Reposar",IF(I2807&lt;H2807,"Reposar",IF(I2807&gt;H2807,"Revisar excedent",IF(AND(G2807="Sí",M2807&lt;&gt;"",M2807&lt;TODAY()),"EPI caducat",IF(AND(G2807="Sí",M2807&lt;&gt;"",M2807&lt;=TODAY()+90),"EPI caduca ≤90 dies",IF(OR(N2807="Deteriorat usable",N2807="Revisió necessària"),"Revisar","OK"))))))))))</f>
      </c>
      <c r="R2807" s="20"/>
    </row>
    <row r="2808" customFormat="false" ht="15" hidden="false" customHeight="false" outlineLevel="0" collapsed="false">
      <c r="A2808" s="19" t="n">
        <v>26</v>
      </c>
      <c r="B2808" s="19" t="n">
        <f aca="false">IFERROR(VLOOKUP(A2808,Personal!$A$6:$F$112,2,FALSE()),"")</f>
        <v>0</v>
      </c>
      <c r="C2808" s="19" t="str">
        <f aca="false">IFERROR(VLOOKUP(A2808,Personal!$A$6:$F$112,3,FALSE()),"")</f>
        <v>La Seu d’Urgell</v>
      </c>
      <c r="D2808" s="19" t="s">
        <v>177</v>
      </c>
      <c r="E2808" s="19" t="s">
        <v>198</v>
      </c>
      <c r="F2808" s="19" t="s">
        <v>199</v>
      </c>
      <c r="G2808" s="19" t="s">
        <v>272</v>
      </c>
      <c r="H2808" s="19" t="n">
        <f aca="false">IF(OR(VLOOKUP(A2808,Personal!$A$6:$F$112,5,FALSE())&lt;&gt;"Sí",N2808="No aplica"),0,'Catàleg GRAE'!D82)</f>
        <v>1</v>
      </c>
      <c r="I2808" s="20"/>
      <c r="J2808" s="20"/>
      <c r="K2808" s="20"/>
      <c r="L2808" s="21"/>
      <c r="M2808" s="21"/>
      <c r="N2808" s="20"/>
      <c r="O2808" s="20"/>
      <c r="P2808" s="19" t="str">
        <f aca="false">IF(I2808="","",I2808-H2808)</f>
        <v/>
      </c>
      <c r="Q2808" s="19" t="str">
        <f aca="true">IF(B2808="","",IF(N2808="No aplica","No aplica",IF(I2808="","Pendent",IF(N2808="Per substituir","Substituir",IF(OR(N2808="No localitzat",N2808="No lliurat"),"Reposar",IF(I2808&lt;H2808,"Reposar",IF(I2808&gt;H2808,"Revisar excedent",IF(AND(G2808="Sí",M2808&lt;&gt;"",M2808&lt;TODAY()),"EPI caducat",IF(AND(G2808="Sí",M2808&lt;&gt;"",M2808&lt;=TODAY()+90),"EPI caduca ≤90 dies",IF(OR(N2808="Deteriorat usable",N2808="Revisió necessària"),"Revisar","OK"))))))))))</f>
      </c>
      <c r="R2808" s="20"/>
    </row>
    <row r="2809" customFormat="false" ht="15" hidden="false" customHeight="false" outlineLevel="0" collapsed="false">
      <c r="A2809" s="19" t="n">
        <v>26</v>
      </c>
      <c r="B2809" s="19" t="n">
        <f aca="false">IFERROR(VLOOKUP(A2809,Personal!$A$6:$F$112,2,FALSE()),"")</f>
        <v>0</v>
      </c>
      <c r="C2809" s="19" t="str">
        <f aca="false">IFERROR(VLOOKUP(A2809,Personal!$A$6:$F$112,3,FALSE()),"")</f>
        <v>La Seu d’Urgell</v>
      </c>
      <c r="D2809" s="19" t="s">
        <v>177</v>
      </c>
      <c r="E2809" s="19" t="s">
        <v>200</v>
      </c>
      <c r="F2809" s="19" t="s">
        <v>201</v>
      </c>
      <c r="G2809" s="19" t="s">
        <v>272</v>
      </c>
      <c r="H2809" s="19" t="n">
        <f aca="false">IF(OR(VLOOKUP(A2809,Personal!$A$6:$F$112,5,FALSE())&lt;&gt;"Sí",N2809="No aplica"),0,'Catàleg GRAE'!D83)</f>
        <v>1</v>
      </c>
      <c r="I2809" s="20"/>
      <c r="J2809" s="20"/>
      <c r="K2809" s="20"/>
      <c r="L2809" s="21"/>
      <c r="M2809" s="21"/>
      <c r="N2809" s="20"/>
      <c r="O2809" s="20"/>
      <c r="P2809" s="19" t="str">
        <f aca="false">IF(I2809="","",I2809-H2809)</f>
        <v/>
      </c>
      <c r="Q2809" s="19" t="str">
        <f aca="true">IF(B2809="","",IF(N2809="No aplica","No aplica",IF(I2809="","Pendent",IF(N2809="Per substituir","Substituir",IF(OR(N2809="No localitzat",N2809="No lliurat"),"Reposar",IF(I2809&lt;H2809,"Reposar",IF(I2809&gt;H2809,"Revisar excedent",IF(AND(G2809="Sí",M2809&lt;&gt;"",M2809&lt;TODAY()),"EPI caducat",IF(AND(G2809="Sí",M2809&lt;&gt;"",M2809&lt;=TODAY()+90),"EPI caduca ≤90 dies",IF(OR(N2809="Deteriorat usable",N2809="Revisió necessària"),"Revisar","OK"))))))))))</f>
      </c>
      <c r="R2809" s="20"/>
    </row>
    <row r="2810" customFormat="false" ht="15" hidden="false" customHeight="false" outlineLevel="0" collapsed="false">
      <c r="A2810" s="19" t="n">
        <v>26</v>
      </c>
      <c r="B2810" s="19" t="n">
        <f aca="false">IFERROR(VLOOKUP(A2810,Personal!$A$6:$F$112,2,FALSE()),"")</f>
        <v>0</v>
      </c>
      <c r="C2810" s="19" t="str">
        <f aca="false">IFERROR(VLOOKUP(A2810,Personal!$A$6:$F$112,3,FALSE()),"")</f>
        <v>La Seu d’Urgell</v>
      </c>
      <c r="D2810" s="19" t="s">
        <v>94</v>
      </c>
      <c r="E2810" s="19" t="s">
        <v>202</v>
      </c>
      <c r="F2810" s="19" t="s">
        <v>203</v>
      </c>
      <c r="G2810" s="19" t="s">
        <v>291</v>
      </c>
      <c r="H2810" s="19" t="n">
        <f aca="false">IF(OR(VLOOKUP(A2810,Personal!$A$6:$F$112,5,FALSE())&lt;&gt;"Sí",N2810="No aplica"),0,'Catàleg GRAE'!D84)</f>
        <v>1</v>
      </c>
      <c r="I2810" s="20"/>
      <c r="J2810" s="20"/>
      <c r="K2810" s="20"/>
      <c r="L2810" s="21"/>
      <c r="M2810" s="21"/>
      <c r="N2810" s="20"/>
      <c r="O2810" s="20"/>
      <c r="P2810" s="19" t="str">
        <f aca="false">IF(I2810="","",I2810-H2810)</f>
        <v/>
      </c>
      <c r="Q2810" s="19" t="str">
        <f aca="true">IF(B2810="","",IF(N2810="No aplica","No aplica",IF(I2810="","Pendent",IF(N2810="Per substituir","Substituir",IF(OR(N2810="No localitzat",N2810="No lliurat"),"Reposar",IF(I2810&lt;H2810,"Reposar",IF(I2810&gt;H2810,"Revisar excedent",IF(AND(G2810="Sí",M2810&lt;&gt;"",M2810&lt;TODAY()),"EPI caducat",IF(AND(G2810="Sí",M2810&lt;&gt;"",M2810&lt;=TODAY()+90),"EPI caduca ≤90 dies",IF(OR(N2810="Deteriorat usable",N2810="Revisió necessària"),"Revisar","OK"))))))))))</f>
      </c>
      <c r="R2810" s="20"/>
    </row>
    <row r="2811" customFormat="false" ht="15" hidden="false" customHeight="false" outlineLevel="0" collapsed="false">
      <c r="A2811" s="19" t="n">
        <v>26</v>
      </c>
      <c r="B2811" s="19" t="n">
        <f aca="false">IFERROR(VLOOKUP(A2811,Personal!$A$6:$F$112,2,FALSE()),"")</f>
        <v>0</v>
      </c>
      <c r="C2811" s="19" t="str">
        <f aca="false">IFERROR(VLOOKUP(A2811,Personal!$A$6:$F$112,3,FALSE()),"")</f>
        <v>La Seu d’Urgell</v>
      </c>
      <c r="D2811" s="19" t="s">
        <v>125</v>
      </c>
      <c r="E2811" s="19" t="s">
        <v>204</v>
      </c>
      <c r="F2811" s="19" t="s">
        <v>205</v>
      </c>
      <c r="G2811" s="19" t="s">
        <v>291</v>
      </c>
      <c r="H2811" s="19" t="n">
        <f aca="false">IF(OR(VLOOKUP(A2811,Personal!$A$6:$F$112,5,FALSE())&lt;&gt;"Sí",N2811="No aplica"),0,'Catàleg GRAE'!D85)</f>
        <v>1</v>
      </c>
      <c r="I2811" s="20"/>
      <c r="J2811" s="20"/>
      <c r="K2811" s="20"/>
      <c r="L2811" s="21"/>
      <c r="M2811" s="21"/>
      <c r="N2811" s="20"/>
      <c r="O2811" s="20"/>
      <c r="P2811" s="19" t="str">
        <f aca="false">IF(I2811="","",I2811-H2811)</f>
        <v/>
      </c>
      <c r="Q2811" s="19" t="str">
        <f aca="true">IF(B2811="","",IF(N2811="No aplica","No aplica",IF(I2811="","Pendent",IF(N2811="Per substituir","Substituir",IF(OR(N2811="No localitzat",N2811="No lliurat"),"Reposar",IF(I2811&lt;H2811,"Reposar",IF(I2811&gt;H2811,"Revisar excedent",IF(AND(G2811="Sí",M2811&lt;&gt;"",M2811&lt;TODAY()),"EPI caducat",IF(AND(G2811="Sí",M2811&lt;&gt;"",M2811&lt;=TODAY()+90),"EPI caduca ≤90 dies",IF(OR(N2811="Deteriorat usable",N2811="Revisió necessària"),"Revisar","OK"))))))))))</f>
      </c>
      <c r="R2811" s="20"/>
    </row>
    <row r="2812" customFormat="false" ht="15" hidden="false" customHeight="false" outlineLevel="0" collapsed="false">
      <c r="A2812" s="19" t="n">
        <v>26</v>
      </c>
      <c r="B2812" s="19" t="n">
        <f aca="false">IFERROR(VLOOKUP(A2812,Personal!$A$6:$F$112,2,FALSE()),"")</f>
        <v>0</v>
      </c>
      <c r="C2812" s="19" t="str">
        <f aca="false">IFERROR(VLOOKUP(A2812,Personal!$A$6:$F$112,3,FALSE()),"")</f>
        <v>La Seu d’Urgell</v>
      </c>
      <c r="D2812" s="19" t="s">
        <v>153</v>
      </c>
      <c r="E2812" s="19" t="s">
        <v>206</v>
      </c>
      <c r="F2812" s="19" t="s">
        <v>207</v>
      </c>
      <c r="G2812" s="19" t="s">
        <v>272</v>
      </c>
      <c r="H2812" s="19" t="n">
        <f aca="false">IF(OR(VLOOKUP(A2812,Personal!$A$6:$F$112,5,FALSE())&lt;&gt;"Sí",N2812="No aplica"),0,'Catàleg GRAE'!D86)</f>
        <v>1</v>
      </c>
      <c r="I2812" s="20"/>
      <c r="J2812" s="20"/>
      <c r="K2812" s="20"/>
      <c r="L2812" s="21"/>
      <c r="M2812" s="21"/>
      <c r="N2812" s="20"/>
      <c r="O2812" s="20"/>
      <c r="P2812" s="19" t="str">
        <f aca="false">IF(I2812="","",I2812-H2812)</f>
        <v/>
      </c>
      <c r="Q2812" s="19" t="str">
        <f aca="true">IF(B2812="","",IF(N2812="No aplica","No aplica",IF(I2812="","Pendent",IF(N2812="Per substituir","Substituir",IF(OR(N2812="No localitzat",N2812="No lliurat"),"Reposar",IF(I2812&lt;H2812,"Reposar",IF(I2812&gt;H2812,"Revisar excedent",IF(AND(G2812="Sí",M2812&lt;&gt;"",M2812&lt;TODAY()),"EPI caducat",IF(AND(G2812="Sí",M2812&lt;&gt;"",M2812&lt;=TODAY()+90),"EPI caduca ≤90 dies",IF(OR(N2812="Deteriorat usable",N2812="Revisió necessària"),"Revisar","OK"))))))))))</f>
      </c>
      <c r="R2812" s="20"/>
    </row>
    <row r="2813" customFormat="false" ht="15" hidden="false" customHeight="false" outlineLevel="0" collapsed="false">
      <c r="A2813" s="19" t="n">
        <v>26</v>
      </c>
      <c r="B2813" s="19" t="n">
        <f aca="false">IFERROR(VLOOKUP(A2813,Personal!$A$6:$F$112,2,FALSE()),"")</f>
        <v>0</v>
      </c>
      <c r="C2813" s="19" t="str">
        <f aca="false">IFERROR(VLOOKUP(A2813,Personal!$A$6:$F$112,3,FALSE()),"")</f>
        <v>La Seu d’Urgell</v>
      </c>
      <c r="D2813" s="19" t="s">
        <v>177</v>
      </c>
      <c r="E2813" s="19" t="s">
        <v>208</v>
      </c>
      <c r="F2813" s="19" t="s">
        <v>209</v>
      </c>
      <c r="G2813" s="19" t="s">
        <v>272</v>
      </c>
      <c r="H2813" s="19" t="n">
        <f aca="false">IF(OR(VLOOKUP(A2813,Personal!$A$6:$F$112,5,FALSE())&lt;&gt;"Sí",N2813="No aplica"),0,'Catàleg GRAE'!D87)</f>
        <v>1</v>
      </c>
      <c r="I2813" s="20"/>
      <c r="J2813" s="20"/>
      <c r="K2813" s="20"/>
      <c r="L2813" s="21"/>
      <c r="M2813" s="21"/>
      <c r="N2813" s="20"/>
      <c r="O2813" s="20"/>
      <c r="P2813" s="19" t="str">
        <f aca="false">IF(I2813="","",I2813-H2813)</f>
        <v/>
      </c>
      <c r="Q2813" s="19" t="str">
        <f aca="true">IF(B2813="","",IF(N2813="No aplica","No aplica",IF(I2813="","Pendent",IF(N2813="Per substituir","Substituir",IF(OR(N2813="No localitzat",N2813="No lliurat"),"Reposar",IF(I2813&lt;H2813,"Reposar",IF(I2813&gt;H2813,"Revisar excedent",IF(AND(G2813="Sí",M2813&lt;&gt;"",M2813&lt;TODAY()),"EPI caducat",IF(AND(G2813="Sí",M2813&lt;&gt;"",M2813&lt;=TODAY()+90),"EPI caduca ≤90 dies",IF(OR(N2813="Deteriorat usable",N2813="Revisió necessària"),"Revisar","OK"))))))))))</f>
      </c>
      <c r="R2813" s="20"/>
    </row>
    <row r="2814" customFormat="false" ht="15" hidden="false" customHeight="false" outlineLevel="0" collapsed="false">
      <c r="A2814" s="19" t="n">
        <v>26</v>
      </c>
      <c r="B2814" s="19" t="n">
        <f aca="false">IFERROR(VLOOKUP(A2814,Personal!$A$6:$F$112,2,FALSE()),"")</f>
        <v>0</v>
      </c>
      <c r="C2814" s="19" t="str">
        <f aca="false">IFERROR(VLOOKUP(A2814,Personal!$A$6:$F$112,3,FALSE()),"")</f>
        <v>La Seu d’Urgell</v>
      </c>
      <c r="D2814" s="19" t="s">
        <v>177</v>
      </c>
      <c r="E2814" s="19" t="s">
        <v>210</v>
      </c>
      <c r="F2814" s="19" t="s">
        <v>211</v>
      </c>
      <c r="G2814" s="19" t="s">
        <v>272</v>
      </c>
      <c r="H2814" s="19" t="n">
        <f aca="false">IF(OR(VLOOKUP(A2814,Personal!$A$6:$F$112,5,FALSE())&lt;&gt;"Sí",N2814="No aplica"),0,'Catàleg GRAE'!D88)</f>
        <v>1</v>
      </c>
      <c r="I2814" s="20"/>
      <c r="J2814" s="20"/>
      <c r="K2814" s="20"/>
      <c r="L2814" s="21"/>
      <c r="M2814" s="21"/>
      <c r="N2814" s="20"/>
      <c r="O2814" s="20"/>
      <c r="P2814" s="19" t="str">
        <f aca="false">IF(I2814="","",I2814-H2814)</f>
        <v/>
      </c>
      <c r="Q2814" s="19" t="str">
        <f aca="true">IF(B2814="","",IF(N2814="No aplica","No aplica",IF(I2814="","Pendent",IF(N2814="Per substituir","Substituir",IF(OR(N2814="No localitzat",N2814="No lliurat"),"Reposar",IF(I2814&lt;H2814,"Reposar",IF(I2814&gt;H2814,"Revisar excedent",IF(AND(G2814="Sí",M2814&lt;&gt;"",M2814&lt;TODAY()),"EPI caducat",IF(AND(G2814="Sí",M2814&lt;&gt;"",M2814&lt;=TODAY()+90),"EPI caduca ≤90 dies",IF(OR(N2814="Deteriorat usable",N2814="Revisió necessària"),"Revisar","OK"))))))))))</f>
      </c>
      <c r="R2814" s="20"/>
    </row>
    <row r="2815" customFormat="false" ht="15" hidden="false" customHeight="false" outlineLevel="0" collapsed="false">
      <c r="A2815" s="19" t="n">
        <v>26</v>
      </c>
      <c r="B2815" s="19" t="n">
        <f aca="false">IFERROR(VLOOKUP(A2815,Personal!$A$6:$F$112,2,FALSE()),"")</f>
        <v>0</v>
      </c>
      <c r="C2815" s="19" t="str">
        <f aca="false">IFERROR(VLOOKUP(A2815,Personal!$A$6:$F$112,3,FALSE()),"")</f>
        <v>La Seu d’Urgell</v>
      </c>
      <c r="D2815" s="19" t="s">
        <v>125</v>
      </c>
      <c r="E2815" s="19" t="s">
        <v>212</v>
      </c>
      <c r="F2815" s="19" t="s">
        <v>213</v>
      </c>
      <c r="G2815" s="19" t="s">
        <v>272</v>
      </c>
      <c r="H2815" s="19" t="n">
        <f aca="false">IF(OR(VLOOKUP(A2815,Personal!$A$6:$F$112,5,FALSE())&lt;&gt;"Sí",N2815="No aplica"),0,'Catàleg GRAE'!D89)</f>
        <v>1</v>
      </c>
      <c r="I2815" s="20"/>
      <c r="J2815" s="20"/>
      <c r="K2815" s="20"/>
      <c r="L2815" s="21"/>
      <c r="M2815" s="21"/>
      <c r="N2815" s="20"/>
      <c r="O2815" s="20"/>
      <c r="P2815" s="19" t="str">
        <f aca="false">IF(I2815="","",I2815-H2815)</f>
        <v/>
      </c>
      <c r="Q2815" s="19" t="str">
        <f aca="true">IF(B2815="","",IF(N2815="No aplica","No aplica",IF(I2815="","Pendent",IF(N2815="Per substituir","Substituir",IF(OR(N2815="No localitzat",N2815="No lliurat"),"Reposar",IF(I2815&lt;H2815,"Reposar",IF(I2815&gt;H2815,"Revisar excedent",IF(AND(G2815="Sí",M2815&lt;&gt;"",M2815&lt;TODAY()),"EPI caducat",IF(AND(G2815="Sí",M2815&lt;&gt;"",M2815&lt;=TODAY()+90),"EPI caduca ≤90 dies",IF(OR(N2815="Deteriorat usable",N2815="Revisió necessària"),"Revisar","OK"))))))))))</f>
      </c>
      <c r="R2815" s="20"/>
    </row>
    <row r="2816" customFormat="false" ht="15" hidden="false" customHeight="false" outlineLevel="0" collapsed="false">
      <c r="A2816" s="19" t="n">
        <v>26</v>
      </c>
      <c r="B2816" s="19" t="n">
        <f aca="false">IFERROR(VLOOKUP(A2816,Personal!$A$6:$F$112,2,FALSE()),"")</f>
        <v>0</v>
      </c>
      <c r="C2816" s="19" t="str">
        <f aca="false">IFERROR(VLOOKUP(A2816,Personal!$A$6:$F$112,3,FALSE()),"")</f>
        <v>La Seu d’Urgell</v>
      </c>
      <c r="D2816" s="19" t="s">
        <v>40</v>
      </c>
      <c r="E2816" s="19" t="s">
        <v>214</v>
      </c>
      <c r="F2816" s="19" t="s">
        <v>215</v>
      </c>
      <c r="G2816" s="19" t="s">
        <v>291</v>
      </c>
      <c r="H2816" s="19" t="n">
        <f aca="false">IF(OR(VLOOKUP(A2816,Personal!$A$6:$F$112,5,FALSE())&lt;&gt;"Sí",N2816="No aplica"),0,'Catàleg GRAE'!D90)</f>
        <v>1</v>
      </c>
      <c r="I2816" s="20"/>
      <c r="J2816" s="20"/>
      <c r="K2816" s="20"/>
      <c r="L2816" s="21"/>
      <c r="M2816" s="21"/>
      <c r="N2816" s="20"/>
      <c r="O2816" s="20"/>
      <c r="P2816" s="19" t="str">
        <f aca="false">IF(I2816="","",I2816-H2816)</f>
        <v/>
      </c>
      <c r="Q2816" s="19" t="str">
        <f aca="true">IF(B2816="","",IF(N2816="No aplica","No aplica",IF(I2816="","Pendent",IF(N2816="Per substituir","Substituir",IF(OR(N2816="No localitzat",N2816="No lliurat"),"Reposar",IF(I2816&lt;H2816,"Reposar",IF(I2816&gt;H2816,"Revisar excedent",IF(AND(G2816="Sí",M2816&lt;&gt;"",M2816&lt;TODAY()),"EPI caducat",IF(AND(G2816="Sí",M2816&lt;&gt;"",M2816&lt;=TODAY()+90),"EPI caduca ≤90 dies",IF(OR(N2816="Deteriorat usable",N2816="Revisió necessària"),"Revisar","OK"))))))))))</f>
      </c>
      <c r="R2816" s="20"/>
    </row>
    <row r="2817" customFormat="false" ht="15" hidden="false" customHeight="false" outlineLevel="0" collapsed="false">
      <c r="A2817" s="19" t="n">
        <v>26</v>
      </c>
      <c r="B2817" s="19" t="n">
        <f aca="false">IFERROR(VLOOKUP(A2817,Personal!$A$6:$F$112,2,FALSE()),"")</f>
        <v>0</v>
      </c>
      <c r="C2817" s="19" t="str">
        <f aca="false">IFERROR(VLOOKUP(A2817,Personal!$A$6:$F$112,3,FALSE()),"")</f>
        <v>La Seu d’Urgell</v>
      </c>
      <c r="D2817" s="19" t="s">
        <v>216</v>
      </c>
      <c r="E2817" s="19" t="s">
        <v>217</v>
      </c>
      <c r="F2817" s="19" t="s">
        <v>218</v>
      </c>
      <c r="G2817" s="19" t="s">
        <v>272</v>
      </c>
      <c r="H2817" s="19" t="n">
        <f aca="false">IF(OR(VLOOKUP(A2817,Personal!$A$6:$F$112,5,FALSE())&lt;&gt;"Sí",N2817="No aplica"),0,'Catàleg GRAE'!D91)</f>
        <v>1</v>
      </c>
      <c r="I2817" s="20"/>
      <c r="J2817" s="20"/>
      <c r="K2817" s="20"/>
      <c r="L2817" s="21"/>
      <c r="M2817" s="21"/>
      <c r="N2817" s="20"/>
      <c r="O2817" s="20"/>
      <c r="P2817" s="19" t="str">
        <f aca="false">IF(I2817="","",I2817-H2817)</f>
        <v/>
      </c>
      <c r="Q2817" s="19" t="str">
        <f aca="true">IF(B2817="","",IF(N2817="No aplica","No aplica",IF(I2817="","Pendent",IF(N2817="Per substituir","Substituir",IF(OR(N2817="No localitzat",N2817="No lliurat"),"Reposar",IF(I2817&lt;H2817,"Reposar",IF(I2817&gt;H2817,"Revisar excedent",IF(AND(G2817="Sí",M2817&lt;&gt;"",M2817&lt;TODAY()),"EPI caducat",IF(AND(G2817="Sí",M2817&lt;&gt;"",M2817&lt;=TODAY()+90),"EPI caduca ≤90 dies",IF(OR(N2817="Deteriorat usable",N2817="Revisió necessària"),"Revisar","OK"))))))))))</f>
      </c>
      <c r="R2817" s="20"/>
    </row>
    <row r="2818" customFormat="false" ht="15" hidden="false" customHeight="false" outlineLevel="0" collapsed="false">
      <c r="A2818" s="19" t="n">
        <v>26</v>
      </c>
      <c r="B2818" s="19" t="n">
        <f aca="false">IFERROR(VLOOKUP(A2818,Personal!$A$6:$F$112,2,FALSE()),"")</f>
        <v>0</v>
      </c>
      <c r="C2818" s="19" t="str">
        <f aca="false">IFERROR(VLOOKUP(A2818,Personal!$A$6:$F$112,3,FALSE()),"")</f>
        <v>La Seu d’Urgell</v>
      </c>
      <c r="D2818" s="19" t="s">
        <v>37</v>
      </c>
      <c r="E2818" s="19" t="s">
        <v>219</v>
      </c>
      <c r="F2818" s="19" t="s">
        <v>220</v>
      </c>
      <c r="G2818" s="19" t="s">
        <v>291</v>
      </c>
      <c r="H2818" s="19" t="n">
        <f aca="false">IF(OR(VLOOKUP(A2818,Personal!$A$6:$F$112,5,FALSE())&lt;&gt;"Sí",N2818="No aplica"),0,'Catàleg GRAE'!D92)</f>
        <v>1</v>
      </c>
      <c r="I2818" s="20"/>
      <c r="J2818" s="20"/>
      <c r="K2818" s="20"/>
      <c r="L2818" s="21"/>
      <c r="M2818" s="21"/>
      <c r="N2818" s="20"/>
      <c r="O2818" s="20"/>
      <c r="P2818" s="19" t="str">
        <f aca="false">IF(I2818="","",I2818-H2818)</f>
        <v/>
      </c>
      <c r="Q2818" s="19" t="str">
        <f aca="true">IF(B2818="","",IF(N2818="No aplica","No aplica",IF(I2818="","Pendent",IF(N2818="Per substituir","Substituir",IF(OR(N2818="No localitzat",N2818="No lliurat"),"Reposar",IF(I2818&lt;H2818,"Reposar",IF(I2818&gt;H2818,"Revisar excedent",IF(AND(G2818="Sí",M2818&lt;&gt;"",M2818&lt;TODAY()),"EPI caducat",IF(AND(G2818="Sí",M2818&lt;&gt;"",M2818&lt;=TODAY()+90),"EPI caduca ≤90 dies",IF(OR(N2818="Deteriorat usable",N2818="Revisió necessària"),"Revisar","OK"))))))))))</f>
      </c>
      <c r="R2818" s="20"/>
    </row>
    <row r="2819" customFormat="false" ht="15" hidden="false" customHeight="false" outlineLevel="0" collapsed="false">
      <c r="A2819" s="19" t="n">
        <v>26</v>
      </c>
      <c r="B2819" s="19" t="n">
        <f aca="false">IFERROR(VLOOKUP(A2819,Personal!$A$6:$F$112,2,FALSE()),"")</f>
        <v>0</v>
      </c>
      <c r="C2819" s="19" t="str">
        <f aca="false">IFERROR(VLOOKUP(A2819,Personal!$A$6:$F$112,3,FALSE()),"")</f>
        <v>La Seu d’Urgell</v>
      </c>
      <c r="D2819" s="19" t="s">
        <v>137</v>
      </c>
      <c r="E2819" s="19" t="s">
        <v>221</v>
      </c>
      <c r="F2819" s="19" t="s">
        <v>222</v>
      </c>
      <c r="G2819" s="19" t="s">
        <v>291</v>
      </c>
      <c r="H2819" s="19" t="n">
        <f aca="false">IF(OR(VLOOKUP(A2819,Personal!$A$6:$F$112,5,FALSE())&lt;&gt;"Sí",N2819="No aplica"),0,'Catàleg GRAE'!D93)</f>
        <v>1</v>
      </c>
      <c r="I2819" s="20"/>
      <c r="J2819" s="20"/>
      <c r="K2819" s="20"/>
      <c r="L2819" s="21"/>
      <c r="M2819" s="21"/>
      <c r="N2819" s="20"/>
      <c r="O2819" s="20"/>
      <c r="P2819" s="19" t="str">
        <f aca="false">IF(I2819="","",I2819-H2819)</f>
        <v/>
      </c>
      <c r="Q2819" s="19" t="str">
        <f aca="true">IF(B2819="","",IF(N2819="No aplica","No aplica",IF(I2819="","Pendent",IF(N2819="Per substituir","Substituir",IF(OR(N2819="No localitzat",N2819="No lliurat"),"Reposar",IF(I2819&lt;H2819,"Reposar",IF(I2819&gt;H2819,"Revisar excedent",IF(AND(G2819="Sí",M2819&lt;&gt;"",M2819&lt;TODAY()),"EPI caducat",IF(AND(G2819="Sí",M2819&lt;&gt;"",M2819&lt;=TODAY()+90),"EPI caduca ≤90 dies",IF(OR(N2819="Deteriorat usable",N2819="Revisió necessària"),"Revisar","OK"))))))))))</f>
      </c>
      <c r="R2819" s="20"/>
    </row>
    <row r="2820" customFormat="false" ht="15" hidden="false" customHeight="false" outlineLevel="0" collapsed="false">
      <c r="A2820" s="19" t="n">
        <v>26</v>
      </c>
      <c r="B2820" s="19" t="n">
        <f aca="false">IFERROR(VLOOKUP(A2820,Personal!$A$6:$F$112,2,FALSE()),"")</f>
        <v>0</v>
      </c>
      <c r="C2820" s="19" t="str">
        <f aca="false">IFERROR(VLOOKUP(A2820,Personal!$A$6:$F$112,3,FALSE()),"")</f>
        <v>La Seu d’Urgell</v>
      </c>
      <c r="D2820" s="19" t="s">
        <v>137</v>
      </c>
      <c r="E2820" s="19" t="s">
        <v>223</v>
      </c>
      <c r="F2820" s="19" t="s">
        <v>224</v>
      </c>
      <c r="G2820" s="19" t="s">
        <v>291</v>
      </c>
      <c r="H2820" s="19" t="n">
        <f aca="false">IF(OR(VLOOKUP(A2820,Personal!$A$6:$F$112,5,FALSE())&lt;&gt;"Sí",N2820="No aplica"),0,'Catàleg GRAE'!D94)</f>
        <v>1</v>
      </c>
      <c r="I2820" s="20"/>
      <c r="J2820" s="20"/>
      <c r="K2820" s="20"/>
      <c r="L2820" s="21"/>
      <c r="M2820" s="21"/>
      <c r="N2820" s="20"/>
      <c r="O2820" s="20"/>
      <c r="P2820" s="19" t="str">
        <f aca="false">IF(I2820="","",I2820-H2820)</f>
        <v/>
      </c>
      <c r="Q2820" s="19" t="str">
        <f aca="true">IF(B2820="","",IF(N2820="No aplica","No aplica",IF(I2820="","Pendent",IF(N2820="Per substituir","Substituir",IF(OR(N2820="No localitzat",N2820="No lliurat"),"Reposar",IF(I2820&lt;H2820,"Reposar",IF(I2820&gt;H2820,"Revisar excedent",IF(AND(G2820="Sí",M2820&lt;&gt;"",M2820&lt;TODAY()),"EPI caducat",IF(AND(G2820="Sí",M2820&lt;&gt;"",M2820&lt;=TODAY()+90),"EPI caduca ≤90 dies",IF(OR(N2820="Deteriorat usable",N2820="Revisió necessària"),"Revisar","OK"))))))))))</f>
      </c>
      <c r="R2820" s="20"/>
    </row>
    <row r="2821" customFormat="false" ht="15" hidden="false" customHeight="false" outlineLevel="0" collapsed="false">
      <c r="A2821" s="19" t="n">
        <v>26</v>
      </c>
      <c r="B2821" s="19" t="n">
        <f aca="false">IFERROR(VLOOKUP(A2821,Personal!$A$6:$F$112,2,FALSE()),"")</f>
        <v>0</v>
      </c>
      <c r="C2821" s="19" t="str">
        <f aca="false">IFERROR(VLOOKUP(A2821,Personal!$A$6:$F$112,3,FALSE()),"")</f>
        <v>La Seu d’Urgell</v>
      </c>
      <c r="D2821" s="19" t="s">
        <v>137</v>
      </c>
      <c r="E2821" s="19" t="s">
        <v>225</v>
      </c>
      <c r="F2821" s="19" t="s">
        <v>226</v>
      </c>
      <c r="G2821" s="19" t="s">
        <v>291</v>
      </c>
      <c r="H2821" s="19" t="n">
        <f aca="false">IF(OR(VLOOKUP(A2821,Personal!$A$6:$F$112,5,FALSE())&lt;&gt;"Sí",N2821="No aplica"),0,'Catàleg GRAE'!D95)</f>
        <v>1</v>
      </c>
      <c r="I2821" s="20"/>
      <c r="J2821" s="20"/>
      <c r="K2821" s="20"/>
      <c r="L2821" s="21"/>
      <c r="M2821" s="21"/>
      <c r="N2821" s="20"/>
      <c r="O2821" s="20"/>
      <c r="P2821" s="19" t="str">
        <f aca="false">IF(I2821="","",I2821-H2821)</f>
        <v/>
      </c>
      <c r="Q2821" s="19" t="str">
        <f aca="true">IF(B2821="","",IF(N2821="No aplica","No aplica",IF(I2821="","Pendent",IF(N2821="Per substituir","Substituir",IF(OR(N2821="No localitzat",N2821="No lliurat"),"Reposar",IF(I2821&lt;H2821,"Reposar",IF(I2821&gt;H2821,"Revisar excedent",IF(AND(G2821="Sí",M2821&lt;&gt;"",M2821&lt;TODAY()),"EPI caducat",IF(AND(G2821="Sí",M2821&lt;&gt;"",M2821&lt;=TODAY()+90),"EPI caduca ≤90 dies",IF(OR(N2821="Deteriorat usable",N2821="Revisió necessària"),"Revisar","OK"))))))))))</f>
      </c>
      <c r="R2821" s="20"/>
    </row>
    <row r="2822" customFormat="false" ht="15" hidden="false" customHeight="false" outlineLevel="0" collapsed="false">
      <c r="A2822" s="19" t="n">
        <v>26</v>
      </c>
      <c r="B2822" s="19" t="n">
        <f aca="false">IFERROR(VLOOKUP(A2822,Personal!$A$6:$F$112,2,FALSE()),"")</f>
        <v>0</v>
      </c>
      <c r="C2822" s="19" t="str">
        <f aca="false">IFERROR(VLOOKUP(A2822,Personal!$A$6:$F$112,3,FALSE()),"")</f>
        <v>La Seu d’Urgell</v>
      </c>
      <c r="D2822" s="19" t="s">
        <v>137</v>
      </c>
      <c r="E2822" s="19" t="s">
        <v>227</v>
      </c>
      <c r="F2822" s="19" t="s">
        <v>228</v>
      </c>
      <c r="G2822" s="19" t="s">
        <v>291</v>
      </c>
      <c r="H2822" s="19" t="n">
        <f aca="false">IF(OR(VLOOKUP(A2822,Personal!$A$6:$F$112,5,FALSE())&lt;&gt;"Sí",N2822="No aplica"),0,'Catàleg GRAE'!D96)</f>
        <v>1</v>
      </c>
      <c r="I2822" s="20"/>
      <c r="J2822" s="20"/>
      <c r="K2822" s="20"/>
      <c r="L2822" s="21"/>
      <c r="M2822" s="21"/>
      <c r="N2822" s="20"/>
      <c r="O2822" s="20"/>
      <c r="P2822" s="19" t="str">
        <f aca="false">IF(I2822="","",I2822-H2822)</f>
        <v/>
      </c>
      <c r="Q2822" s="19" t="str">
        <f aca="true">IF(B2822="","",IF(N2822="No aplica","No aplica",IF(I2822="","Pendent",IF(N2822="Per substituir","Substituir",IF(OR(N2822="No localitzat",N2822="No lliurat"),"Reposar",IF(I2822&lt;H2822,"Reposar",IF(I2822&gt;H2822,"Revisar excedent",IF(AND(G2822="Sí",M2822&lt;&gt;"",M2822&lt;TODAY()),"EPI caducat",IF(AND(G2822="Sí",M2822&lt;&gt;"",M2822&lt;=TODAY()+90),"EPI caduca ≤90 dies",IF(OR(N2822="Deteriorat usable",N2822="Revisió necessària"),"Revisar","OK"))))))))))</f>
      </c>
      <c r="R2822" s="20"/>
    </row>
    <row r="2823" customFormat="false" ht="15" hidden="false" customHeight="false" outlineLevel="0" collapsed="false">
      <c r="A2823" s="19" t="n">
        <v>26</v>
      </c>
      <c r="B2823" s="19" t="n">
        <f aca="false">IFERROR(VLOOKUP(A2823,Personal!$A$6:$F$112,2,FALSE()),"")</f>
        <v>0</v>
      </c>
      <c r="C2823" s="19" t="str">
        <f aca="false">IFERROR(VLOOKUP(A2823,Personal!$A$6:$F$112,3,FALSE()),"")</f>
        <v>La Seu d’Urgell</v>
      </c>
      <c r="D2823" s="19" t="s">
        <v>137</v>
      </c>
      <c r="E2823" s="19" t="s">
        <v>229</v>
      </c>
      <c r="F2823" s="19" t="s">
        <v>230</v>
      </c>
      <c r="G2823" s="19" t="s">
        <v>291</v>
      </c>
      <c r="H2823" s="19" t="n">
        <f aca="false">IF(OR(VLOOKUP(A2823,Personal!$A$6:$F$112,5,FALSE())&lt;&gt;"Sí",N2823="No aplica"),0,'Catàleg GRAE'!D97)</f>
        <v>1</v>
      </c>
      <c r="I2823" s="20"/>
      <c r="J2823" s="20"/>
      <c r="K2823" s="20"/>
      <c r="L2823" s="21"/>
      <c r="M2823" s="21"/>
      <c r="N2823" s="20"/>
      <c r="O2823" s="20"/>
      <c r="P2823" s="19" t="str">
        <f aca="false">IF(I2823="","",I2823-H2823)</f>
        <v/>
      </c>
      <c r="Q2823" s="19" t="str">
        <f aca="true">IF(B2823="","",IF(N2823="No aplica","No aplica",IF(I2823="","Pendent",IF(N2823="Per substituir","Substituir",IF(OR(N2823="No localitzat",N2823="No lliurat"),"Reposar",IF(I2823&lt;H2823,"Reposar",IF(I2823&gt;H2823,"Revisar excedent",IF(AND(G2823="Sí",M2823&lt;&gt;"",M2823&lt;TODAY()),"EPI caducat",IF(AND(G2823="Sí",M2823&lt;&gt;"",M2823&lt;=TODAY()+90),"EPI caduca ≤90 dies",IF(OR(N2823="Deteriorat usable",N2823="Revisió necessària"),"Revisar","OK"))))))))))</f>
      </c>
      <c r="R2823" s="20"/>
    </row>
    <row r="2824" customFormat="false" ht="15" hidden="false" customHeight="false" outlineLevel="0" collapsed="false">
      <c r="A2824" s="19" t="n">
        <v>26</v>
      </c>
      <c r="B2824" s="19" t="n">
        <f aca="false">IFERROR(VLOOKUP(A2824,Personal!$A$6:$F$112,2,FALSE()),"")</f>
        <v>0</v>
      </c>
      <c r="C2824" s="19" t="str">
        <f aca="false">IFERROR(VLOOKUP(A2824,Personal!$A$6:$F$112,3,FALSE()),"")</f>
        <v>La Seu d’Urgell</v>
      </c>
      <c r="D2824" s="19" t="s">
        <v>137</v>
      </c>
      <c r="E2824" s="19" t="s">
        <v>231</v>
      </c>
      <c r="F2824" s="19" t="s">
        <v>232</v>
      </c>
      <c r="G2824" s="19" t="s">
        <v>291</v>
      </c>
      <c r="H2824" s="19" t="n">
        <f aca="false">IF(OR(VLOOKUP(A2824,Personal!$A$6:$F$112,5,FALSE())&lt;&gt;"Sí",N2824="No aplica"),0,'Catàleg GRAE'!D98)</f>
        <v>1</v>
      </c>
      <c r="I2824" s="20"/>
      <c r="J2824" s="20"/>
      <c r="K2824" s="20"/>
      <c r="L2824" s="21"/>
      <c r="M2824" s="21"/>
      <c r="N2824" s="20"/>
      <c r="O2824" s="20"/>
      <c r="P2824" s="19" t="str">
        <f aca="false">IF(I2824="","",I2824-H2824)</f>
        <v/>
      </c>
      <c r="Q2824" s="19" t="str">
        <f aca="true">IF(B2824="","",IF(N2824="No aplica","No aplica",IF(I2824="","Pendent",IF(N2824="Per substituir","Substituir",IF(OR(N2824="No localitzat",N2824="No lliurat"),"Reposar",IF(I2824&lt;H2824,"Reposar",IF(I2824&gt;H2824,"Revisar excedent",IF(AND(G2824="Sí",M2824&lt;&gt;"",M2824&lt;TODAY()),"EPI caducat",IF(AND(G2824="Sí",M2824&lt;&gt;"",M2824&lt;=TODAY()+90),"EPI caduca ≤90 dies",IF(OR(N2824="Deteriorat usable",N2824="Revisió necessària"),"Revisar","OK"))))))))))</f>
      </c>
      <c r="R2824" s="20"/>
    </row>
    <row r="2825" customFormat="false" ht="15" hidden="false" customHeight="false" outlineLevel="0" collapsed="false">
      <c r="A2825" s="19" t="n">
        <v>26</v>
      </c>
      <c r="B2825" s="19" t="n">
        <f aca="false">IFERROR(VLOOKUP(A2825,Personal!$A$6:$F$112,2,FALSE()),"")</f>
        <v>0</v>
      </c>
      <c r="C2825" s="19" t="str">
        <f aca="false">IFERROR(VLOOKUP(A2825,Personal!$A$6:$F$112,3,FALSE()),"")</f>
        <v>La Seu d’Urgell</v>
      </c>
      <c r="D2825" s="19" t="s">
        <v>137</v>
      </c>
      <c r="E2825" s="19" t="s">
        <v>233</v>
      </c>
      <c r="F2825" s="19" t="s">
        <v>234</v>
      </c>
      <c r="G2825" s="19" t="s">
        <v>291</v>
      </c>
      <c r="H2825" s="19" t="n">
        <f aca="false">IF(OR(VLOOKUP(A2825,Personal!$A$6:$F$112,5,FALSE())&lt;&gt;"Sí",N2825="No aplica"),0,'Catàleg GRAE'!D99)</f>
        <v>1</v>
      </c>
      <c r="I2825" s="20"/>
      <c r="J2825" s="20"/>
      <c r="K2825" s="20"/>
      <c r="L2825" s="21"/>
      <c r="M2825" s="21"/>
      <c r="N2825" s="20"/>
      <c r="O2825" s="20"/>
      <c r="P2825" s="19" t="str">
        <f aca="false">IF(I2825="","",I2825-H2825)</f>
        <v/>
      </c>
      <c r="Q2825" s="19" t="str">
        <f aca="true">IF(B2825="","",IF(N2825="No aplica","No aplica",IF(I2825="","Pendent",IF(N2825="Per substituir","Substituir",IF(OR(N2825="No localitzat",N2825="No lliurat"),"Reposar",IF(I2825&lt;H2825,"Reposar",IF(I2825&gt;H2825,"Revisar excedent",IF(AND(G2825="Sí",M2825&lt;&gt;"",M2825&lt;TODAY()),"EPI caducat",IF(AND(G2825="Sí",M2825&lt;&gt;"",M2825&lt;=TODAY()+90),"EPI caduca ≤90 dies",IF(OR(N2825="Deteriorat usable",N2825="Revisió necessària"),"Revisar","OK"))))))))))</f>
      </c>
      <c r="R2825" s="20"/>
    </row>
    <row r="2826" customFormat="false" ht="15" hidden="false" customHeight="false" outlineLevel="0" collapsed="false">
      <c r="A2826" s="19" t="n">
        <v>26</v>
      </c>
      <c r="B2826" s="19" t="n">
        <f aca="false">IFERROR(VLOOKUP(A2826,Personal!$A$6:$F$112,2,FALSE()),"")</f>
        <v>0</v>
      </c>
      <c r="C2826" s="19" t="str">
        <f aca="false">IFERROR(VLOOKUP(A2826,Personal!$A$6:$F$112,3,FALSE()),"")</f>
        <v>La Seu d’Urgell</v>
      </c>
      <c r="D2826" s="19" t="s">
        <v>216</v>
      </c>
      <c r="E2826" s="19" t="s">
        <v>235</v>
      </c>
      <c r="F2826" s="19" t="s">
        <v>236</v>
      </c>
      <c r="G2826" s="19" t="s">
        <v>272</v>
      </c>
      <c r="H2826" s="19" t="n">
        <f aca="false">IF(OR(VLOOKUP(A2826,Personal!$A$6:$F$112,5,FALSE())&lt;&gt;"Sí",N2826="No aplica"),0,'Catàleg GRAE'!D100)</f>
        <v>1</v>
      </c>
      <c r="I2826" s="20"/>
      <c r="J2826" s="20"/>
      <c r="K2826" s="20"/>
      <c r="L2826" s="21"/>
      <c r="M2826" s="21"/>
      <c r="N2826" s="20"/>
      <c r="O2826" s="20"/>
      <c r="P2826" s="19" t="str">
        <f aca="false">IF(I2826="","",I2826-H2826)</f>
        <v/>
      </c>
      <c r="Q2826" s="19" t="str">
        <f aca="true">IF(B2826="","",IF(N2826="No aplica","No aplica",IF(I2826="","Pendent",IF(N2826="Per substituir","Substituir",IF(OR(N2826="No localitzat",N2826="No lliurat"),"Reposar",IF(I2826&lt;H2826,"Reposar",IF(I2826&gt;H2826,"Revisar excedent",IF(AND(G2826="Sí",M2826&lt;&gt;"",M2826&lt;TODAY()),"EPI caducat",IF(AND(G2826="Sí",M2826&lt;&gt;"",M2826&lt;=TODAY()+90),"EPI caduca ≤90 dies",IF(OR(N2826="Deteriorat usable",N2826="Revisió necessària"),"Revisar","OK"))))))))))</f>
      </c>
      <c r="R2826" s="20"/>
    </row>
    <row r="2827" customFormat="false" ht="15" hidden="false" customHeight="false" outlineLevel="0" collapsed="false">
      <c r="A2827" s="19" t="n">
        <v>26</v>
      </c>
      <c r="B2827" s="19" t="n">
        <f aca="false">IFERROR(VLOOKUP(A2827,Personal!$A$6:$F$112,2,FALSE()),"")</f>
        <v>0</v>
      </c>
      <c r="C2827" s="19" t="str">
        <f aca="false">IFERROR(VLOOKUP(A2827,Personal!$A$6:$F$112,3,FALSE()),"")</f>
        <v>La Seu d’Urgell</v>
      </c>
      <c r="D2827" s="19" t="s">
        <v>137</v>
      </c>
      <c r="E2827" s="19" t="s">
        <v>237</v>
      </c>
      <c r="F2827" s="19" t="s">
        <v>238</v>
      </c>
      <c r="G2827" s="19" t="s">
        <v>291</v>
      </c>
      <c r="H2827" s="19" t="n">
        <f aca="false">IF(OR(VLOOKUP(A2827,Personal!$A$6:$F$112,5,FALSE())&lt;&gt;"Sí",N2827="No aplica"),0,'Catàleg GRAE'!D101)</f>
        <v>1</v>
      </c>
      <c r="I2827" s="20"/>
      <c r="J2827" s="20"/>
      <c r="K2827" s="20"/>
      <c r="L2827" s="21"/>
      <c r="M2827" s="21"/>
      <c r="N2827" s="20"/>
      <c r="O2827" s="20"/>
      <c r="P2827" s="19" t="str">
        <f aca="false">IF(I2827="","",I2827-H2827)</f>
        <v/>
      </c>
      <c r="Q2827" s="19" t="str">
        <f aca="true">IF(B2827="","",IF(N2827="No aplica","No aplica",IF(I2827="","Pendent",IF(N2827="Per substituir","Substituir",IF(OR(N2827="No localitzat",N2827="No lliurat"),"Reposar",IF(I2827&lt;H2827,"Reposar",IF(I2827&gt;H2827,"Revisar excedent",IF(AND(G2827="Sí",M2827&lt;&gt;"",M2827&lt;TODAY()),"EPI caducat",IF(AND(G2827="Sí",M2827&lt;&gt;"",M2827&lt;=TODAY()+90),"EPI caduca ≤90 dies",IF(OR(N2827="Deteriorat usable",N2827="Revisió necessària"),"Revisar","OK"))))))))))</f>
      </c>
      <c r="R2827" s="20"/>
    </row>
    <row r="2828" customFormat="false" ht="15" hidden="false" customHeight="false" outlineLevel="0" collapsed="false">
      <c r="A2828" s="19" t="n">
        <v>26</v>
      </c>
      <c r="B2828" s="19" t="n">
        <f aca="false">IFERROR(VLOOKUP(A2828,Personal!$A$6:$F$112,2,FALSE()),"")</f>
        <v>0</v>
      </c>
      <c r="C2828" s="19" t="str">
        <f aca="false">IFERROR(VLOOKUP(A2828,Personal!$A$6:$F$112,3,FALSE()),"")</f>
        <v>La Seu d’Urgell</v>
      </c>
      <c r="D2828" s="19" t="s">
        <v>37</v>
      </c>
      <c r="E2828" s="19" t="s">
        <v>239</v>
      </c>
      <c r="F2828" s="19" t="s">
        <v>240</v>
      </c>
      <c r="G2828" s="19" t="s">
        <v>291</v>
      </c>
      <c r="H2828" s="19" t="n">
        <f aca="false">IF(OR(VLOOKUP(A2828,Personal!$A$6:$F$112,5,FALSE())&lt;&gt;"Sí",N2828="No aplica"),0,'Catàleg GRAE'!D102)</f>
        <v>1</v>
      </c>
      <c r="I2828" s="20"/>
      <c r="J2828" s="20"/>
      <c r="K2828" s="20"/>
      <c r="L2828" s="21"/>
      <c r="M2828" s="21"/>
      <c r="N2828" s="20"/>
      <c r="O2828" s="20"/>
      <c r="P2828" s="19" t="str">
        <f aca="false">IF(I2828="","",I2828-H2828)</f>
        <v/>
      </c>
      <c r="Q2828" s="19" t="str">
        <f aca="true">IF(B2828="","",IF(N2828="No aplica","No aplica",IF(I2828="","Pendent",IF(N2828="Per substituir","Substituir",IF(OR(N2828="No localitzat",N2828="No lliurat"),"Reposar",IF(I2828&lt;H2828,"Reposar",IF(I2828&gt;H2828,"Revisar excedent",IF(AND(G2828="Sí",M2828&lt;&gt;"",M2828&lt;TODAY()),"EPI caducat",IF(AND(G2828="Sí",M2828&lt;&gt;"",M2828&lt;=TODAY()+90),"EPI caduca ≤90 dies",IF(OR(N2828="Deteriorat usable",N2828="Revisió necessària"),"Revisar","OK"))))))))))</f>
      </c>
      <c r="R2828" s="20"/>
    </row>
    <row r="2829" customFormat="false" ht="15" hidden="false" customHeight="false" outlineLevel="0" collapsed="false">
      <c r="A2829" s="19" t="n">
        <v>26</v>
      </c>
      <c r="B2829" s="19" t="n">
        <f aca="false">IFERROR(VLOOKUP(A2829,Personal!$A$6:$F$112,2,FALSE()),"")</f>
        <v>0</v>
      </c>
      <c r="C2829" s="19" t="str">
        <f aca="false">IFERROR(VLOOKUP(A2829,Personal!$A$6:$F$112,3,FALSE()),"")</f>
        <v>La Seu d’Urgell</v>
      </c>
      <c r="D2829" s="19" t="s">
        <v>37</v>
      </c>
      <c r="E2829" s="19" t="s">
        <v>241</v>
      </c>
      <c r="F2829" s="19" t="s">
        <v>242</v>
      </c>
      <c r="G2829" s="19" t="s">
        <v>291</v>
      </c>
      <c r="H2829" s="19" t="n">
        <f aca="false">IF(OR(VLOOKUP(A2829,Personal!$A$6:$F$112,5,FALSE())&lt;&gt;"Sí",N2829="No aplica"),0,'Catàleg GRAE'!D103)</f>
        <v>1</v>
      </c>
      <c r="I2829" s="20"/>
      <c r="J2829" s="20"/>
      <c r="K2829" s="20"/>
      <c r="L2829" s="21"/>
      <c r="M2829" s="21"/>
      <c r="N2829" s="20"/>
      <c r="O2829" s="20"/>
      <c r="P2829" s="19" t="str">
        <f aca="false">IF(I2829="","",I2829-H2829)</f>
        <v/>
      </c>
      <c r="Q2829" s="19" t="str">
        <f aca="true">IF(B2829="","",IF(N2829="No aplica","No aplica",IF(I2829="","Pendent",IF(N2829="Per substituir","Substituir",IF(OR(N2829="No localitzat",N2829="No lliurat"),"Reposar",IF(I2829&lt;H2829,"Reposar",IF(I2829&gt;H2829,"Revisar excedent",IF(AND(G2829="Sí",M2829&lt;&gt;"",M2829&lt;TODAY()),"EPI caducat",IF(AND(G2829="Sí",M2829&lt;&gt;"",M2829&lt;=TODAY()+90),"EPI caduca ≤90 dies",IF(OR(N2829="Deteriorat usable",N2829="Revisió necessària"),"Revisar","OK"))))))))))</f>
      </c>
      <c r="R2829" s="20"/>
    </row>
    <row r="2830" customFormat="false" ht="15" hidden="false" customHeight="false" outlineLevel="0" collapsed="false">
      <c r="A2830" s="19" t="n">
        <v>26</v>
      </c>
      <c r="B2830" s="19" t="n">
        <f aca="false">IFERROR(VLOOKUP(A2830,Personal!$A$6:$F$112,2,FALSE()),"")</f>
        <v>0</v>
      </c>
      <c r="C2830" s="19" t="str">
        <f aca="false">IFERROR(VLOOKUP(A2830,Personal!$A$6:$F$112,3,FALSE()),"")</f>
        <v>La Seu d’Urgell</v>
      </c>
      <c r="D2830" s="19" t="s">
        <v>177</v>
      </c>
      <c r="E2830" s="19" t="s">
        <v>243</v>
      </c>
      <c r="F2830" s="19" t="s">
        <v>244</v>
      </c>
      <c r="G2830" s="19" t="s">
        <v>272</v>
      </c>
      <c r="H2830" s="19" t="n">
        <f aca="false">IF(OR(VLOOKUP(A2830,Personal!$A$6:$F$112,5,FALSE())&lt;&gt;"Sí",N2830="No aplica"),0,'Catàleg GRAE'!D104)</f>
        <v>1</v>
      </c>
      <c r="I2830" s="20"/>
      <c r="J2830" s="20"/>
      <c r="K2830" s="20"/>
      <c r="L2830" s="21"/>
      <c r="M2830" s="21"/>
      <c r="N2830" s="20"/>
      <c r="O2830" s="20"/>
      <c r="P2830" s="19" t="str">
        <f aca="false">IF(I2830="","",I2830-H2830)</f>
        <v/>
      </c>
      <c r="Q2830" s="19" t="str">
        <f aca="true">IF(B2830="","",IF(N2830="No aplica","No aplica",IF(I2830="","Pendent",IF(N2830="Per substituir","Substituir",IF(OR(N2830="No localitzat",N2830="No lliurat"),"Reposar",IF(I2830&lt;H2830,"Reposar",IF(I2830&gt;H2830,"Revisar excedent",IF(AND(G2830="Sí",M2830&lt;&gt;"",M2830&lt;TODAY()),"EPI caducat",IF(AND(G2830="Sí",M2830&lt;&gt;"",M2830&lt;=TODAY()+90),"EPI caduca ≤90 dies",IF(OR(N2830="Deteriorat usable",N2830="Revisió necessària"),"Revisar","OK"))))))))))</f>
      </c>
      <c r="R2830" s="20"/>
    </row>
    <row r="2831" customFormat="false" ht="15" hidden="false" customHeight="false" outlineLevel="0" collapsed="false">
      <c r="A2831" s="19" t="n">
        <v>26</v>
      </c>
      <c r="B2831" s="19" t="n">
        <f aca="false">IFERROR(VLOOKUP(A2831,Personal!$A$6:$F$112,2,FALSE()),"")</f>
        <v>0</v>
      </c>
      <c r="C2831" s="19" t="str">
        <f aca="false">IFERROR(VLOOKUP(A2831,Personal!$A$6:$F$112,3,FALSE()),"")</f>
        <v>La Seu d’Urgell</v>
      </c>
      <c r="D2831" s="19" t="s">
        <v>177</v>
      </c>
      <c r="E2831" s="19" t="s">
        <v>245</v>
      </c>
      <c r="F2831" s="19" t="s">
        <v>246</v>
      </c>
      <c r="G2831" s="19" t="s">
        <v>272</v>
      </c>
      <c r="H2831" s="19" t="n">
        <f aca="false">IF(OR(VLOOKUP(A2831,Personal!$A$6:$F$112,5,FALSE())&lt;&gt;"Sí",N2831="No aplica"),0,'Catàleg GRAE'!D105)</f>
        <v>1</v>
      </c>
      <c r="I2831" s="20"/>
      <c r="J2831" s="20"/>
      <c r="K2831" s="20"/>
      <c r="L2831" s="21"/>
      <c r="M2831" s="21"/>
      <c r="N2831" s="20"/>
      <c r="O2831" s="20"/>
      <c r="P2831" s="19" t="str">
        <f aca="false">IF(I2831="","",I2831-H2831)</f>
        <v/>
      </c>
      <c r="Q2831" s="19" t="str">
        <f aca="true">IF(B2831="","",IF(N2831="No aplica","No aplica",IF(I2831="","Pendent",IF(N2831="Per substituir","Substituir",IF(OR(N2831="No localitzat",N2831="No lliurat"),"Reposar",IF(I2831&lt;H2831,"Reposar",IF(I2831&gt;H2831,"Revisar excedent",IF(AND(G2831="Sí",M2831&lt;&gt;"",M2831&lt;TODAY()),"EPI caducat",IF(AND(G2831="Sí",M2831&lt;&gt;"",M2831&lt;=TODAY()+90),"EPI caduca ≤90 dies",IF(OR(N2831="Deteriorat usable",N2831="Revisió necessària"),"Revisar","OK"))))))))))</f>
      </c>
      <c r="R2831" s="20"/>
    </row>
    <row r="2832" customFormat="false" ht="15" hidden="false" customHeight="false" outlineLevel="0" collapsed="false">
      <c r="A2832" s="19" t="n">
        <v>26</v>
      </c>
      <c r="B2832" s="19" t="n">
        <f aca="false">IFERROR(VLOOKUP(A2832,Personal!$A$6:$F$112,2,FALSE()),"")</f>
        <v>0</v>
      </c>
      <c r="C2832" s="19" t="str">
        <f aca="false">IFERROR(VLOOKUP(A2832,Personal!$A$6:$F$112,3,FALSE()),"")</f>
        <v>La Seu d’Urgell</v>
      </c>
      <c r="D2832" s="19" t="s">
        <v>177</v>
      </c>
      <c r="E2832" s="19" t="s">
        <v>247</v>
      </c>
      <c r="F2832" s="19" t="s">
        <v>248</v>
      </c>
      <c r="G2832" s="19" t="s">
        <v>272</v>
      </c>
      <c r="H2832" s="19" t="n">
        <f aca="false">IF(OR(VLOOKUP(A2832,Personal!$A$6:$F$112,5,FALSE())&lt;&gt;"Sí",N2832="No aplica"),0,'Catàleg GRAE'!D106)</f>
        <v>1</v>
      </c>
      <c r="I2832" s="20"/>
      <c r="J2832" s="20"/>
      <c r="K2832" s="20"/>
      <c r="L2832" s="21"/>
      <c r="M2832" s="21"/>
      <c r="N2832" s="20"/>
      <c r="O2832" s="20"/>
      <c r="P2832" s="19" t="str">
        <f aca="false">IF(I2832="","",I2832-H2832)</f>
        <v/>
      </c>
      <c r="Q2832" s="19" t="str">
        <f aca="true">IF(B2832="","",IF(N2832="No aplica","No aplica",IF(I2832="","Pendent",IF(N2832="Per substituir","Substituir",IF(OR(N2832="No localitzat",N2832="No lliurat"),"Reposar",IF(I2832&lt;H2832,"Reposar",IF(I2832&gt;H2832,"Revisar excedent",IF(AND(G2832="Sí",M2832&lt;&gt;"",M2832&lt;TODAY()),"EPI caducat",IF(AND(G2832="Sí",M2832&lt;&gt;"",M2832&lt;=TODAY()+90),"EPI caduca ≤90 dies",IF(OR(N2832="Deteriorat usable",N2832="Revisió necessària"),"Revisar","OK"))))))))))</f>
      </c>
      <c r="R2832" s="20"/>
    </row>
    <row r="2833" customFormat="false" ht="15" hidden="false" customHeight="false" outlineLevel="0" collapsed="false">
      <c r="A2833" s="19" t="n">
        <v>26</v>
      </c>
      <c r="B2833" s="19" t="n">
        <f aca="false">IFERROR(VLOOKUP(A2833,Personal!$A$6:$F$112,2,FALSE()),"")</f>
        <v>0</v>
      </c>
      <c r="C2833" s="19" t="str">
        <f aca="false">IFERROR(VLOOKUP(A2833,Personal!$A$6:$F$112,3,FALSE()),"")</f>
        <v>La Seu d’Urgell</v>
      </c>
      <c r="D2833" s="19" t="s">
        <v>177</v>
      </c>
      <c r="E2833" s="19" t="s">
        <v>249</v>
      </c>
      <c r="F2833" s="19" t="s">
        <v>250</v>
      </c>
      <c r="G2833" s="19" t="s">
        <v>272</v>
      </c>
      <c r="H2833" s="19" t="n">
        <f aca="false">IF(OR(VLOOKUP(A2833,Personal!$A$6:$F$112,5,FALSE())&lt;&gt;"Sí",N2833="No aplica"),0,'Catàleg GRAE'!D107)</f>
        <v>1</v>
      </c>
      <c r="I2833" s="20"/>
      <c r="J2833" s="20"/>
      <c r="K2833" s="20"/>
      <c r="L2833" s="21"/>
      <c r="M2833" s="21"/>
      <c r="N2833" s="20"/>
      <c r="O2833" s="20"/>
      <c r="P2833" s="19" t="str">
        <f aca="false">IF(I2833="","",I2833-H2833)</f>
        <v/>
      </c>
      <c r="Q2833" s="19" t="str">
        <f aca="true">IF(B2833="","",IF(N2833="No aplica","No aplica",IF(I2833="","Pendent",IF(N2833="Per substituir","Substituir",IF(OR(N2833="No localitzat",N2833="No lliurat"),"Reposar",IF(I2833&lt;H2833,"Reposar",IF(I2833&gt;H2833,"Revisar excedent",IF(AND(G2833="Sí",M2833&lt;&gt;"",M2833&lt;TODAY()),"EPI caducat",IF(AND(G2833="Sí",M2833&lt;&gt;"",M2833&lt;=TODAY()+90),"EPI caduca ≤90 dies",IF(OR(N2833="Deteriorat usable",N2833="Revisió necessària"),"Revisar","OK"))))))))))</f>
      </c>
      <c r="R2833" s="20"/>
    </row>
    <row r="2834" customFormat="false" ht="15" hidden="false" customHeight="false" outlineLevel="0" collapsed="false">
      <c r="A2834" s="19" t="n">
        <v>26</v>
      </c>
      <c r="B2834" s="19" t="n">
        <f aca="false">IFERROR(VLOOKUP(A2834,Personal!$A$6:$F$112,2,FALSE()),"")</f>
        <v>0</v>
      </c>
      <c r="C2834" s="19" t="str">
        <f aca="false">IFERROR(VLOOKUP(A2834,Personal!$A$6:$F$112,3,FALSE()),"")</f>
        <v>La Seu d’Urgell</v>
      </c>
      <c r="D2834" s="19" t="s">
        <v>177</v>
      </c>
      <c r="E2834" s="19" t="s">
        <v>251</v>
      </c>
      <c r="F2834" s="19" t="s">
        <v>252</v>
      </c>
      <c r="G2834" s="19" t="s">
        <v>272</v>
      </c>
      <c r="H2834" s="19" t="n">
        <f aca="false">IF(OR(VLOOKUP(A2834,Personal!$A$6:$F$112,5,FALSE())&lt;&gt;"Sí",N2834="No aplica"),0,'Catàleg GRAE'!D108)</f>
        <v>1</v>
      </c>
      <c r="I2834" s="20"/>
      <c r="J2834" s="20"/>
      <c r="K2834" s="20"/>
      <c r="L2834" s="21"/>
      <c r="M2834" s="21"/>
      <c r="N2834" s="20"/>
      <c r="O2834" s="20"/>
      <c r="P2834" s="19" t="str">
        <f aca="false">IF(I2834="","",I2834-H2834)</f>
        <v/>
      </c>
      <c r="Q2834" s="19" t="str">
        <f aca="true">IF(B2834="","",IF(N2834="No aplica","No aplica",IF(I2834="","Pendent",IF(N2834="Per substituir","Substituir",IF(OR(N2834="No localitzat",N2834="No lliurat"),"Reposar",IF(I2834&lt;H2834,"Reposar",IF(I2834&gt;H2834,"Revisar excedent",IF(AND(G2834="Sí",M2834&lt;&gt;"",M2834&lt;TODAY()),"EPI caducat",IF(AND(G2834="Sí",M2834&lt;&gt;"",M2834&lt;=TODAY()+90),"EPI caduca ≤90 dies",IF(OR(N2834="Deteriorat usable",N2834="Revisió necessària"),"Revisar","OK"))))))))))</f>
      </c>
      <c r="R2834" s="20"/>
    </row>
    <row r="2835" customFormat="false" ht="15" hidden="false" customHeight="false" outlineLevel="0" collapsed="false">
      <c r="A2835" s="19" t="n">
        <v>26</v>
      </c>
      <c r="B2835" s="19" t="n">
        <f aca="false">IFERROR(VLOOKUP(A2835,Personal!$A$6:$F$112,2,FALSE()),"")</f>
        <v>0</v>
      </c>
      <c r="C2835" s="19" t="str">
        <f aca="false">IFERROR(VLOOKUP(A2835,Personal!$A$6:$F$112,3,FALSE()),"")</f>
        <v>La Seu d’Urgell</v>
      </c>
      <c r="D2835" s="19" t="s">
        <v>125</v>
      </c>
      <c r="E2835" s="19" t="s">
        <v>253</v>
      </c>
      <c r="F2835" s="19" t="s">
        <v>254</v>
      </c>
      <c r="G2835" s="19" t="s">
        <v>272</v>
      </c>
      <c r="H2835" s="19" t="n">
        <f aca="false">IF(OR(VLOOKUP(A2835,Personal!$A$6:$F$112,5,FALSE())&lt;&gt;"Sí",N2835="No aplica"),0,'Catàleg GRAE'!D109)</f>
        <v>1</v>
      </c>
      <c r="I2835" s="20"/>
      <c r="J2835" s="20"/>
      <c r="K2835" s="20"/>
      <c r="L2835" s="21"/>
      <c r="M2835" s="21"/>
      <c r="N2835" s="20"/>
      <c r="O2835" s="20"/>
      <c r="P2835" s="19" t="str">
        <f aca="false">IF(I2835="","",I2835-H2835)</f>
        <v/>
      </c>
      <c r="Q2835" s="19" t="str">
        <f aca="true">IF(B2835="","",IF(N2835="No aplica","No aplica",IF(I2835="","Pendent",IF(N2835="Per substituir","Substituir",IF(OR(N2835="No localitzat",N2835="No lliurat"),"Reposar",IF(I2835&lt;H2835,"Reposar",IF(I2835&gt;H2835,"Revisar excedent",IF(AND(G2835="Sí",M2835&lt;&gt;"",M2835&lt;TODAY()),"EPI caducat",IF(AND(G2835="Sí",M2835&lt;&gt;"",M2835&lt;=TODAY()+90),"EPI caduca ≤90 dies",IF(OR(N2835="Deteriorat usable",N2835="Revisió necessària"),"Revisar","OK"))))))))))</f>
      </c>
      <c r="R2835" s="20"/>
    </row>
    <row r="2836" customFormat="false" ht="15" hidden="false" customHeight="false" outlineLevel="0" collapsed="false">
      <c r="A2836" s="19" t="n">
        <v>26</v>
      </c>
      <c r="B2836" s="19" t="n">
        <f aca="false">IFERROR(VLOOKUP(A2836,Personal!$A$6:$F$112,2,FALSE()),"")</f>
        <v>0</v>
      </c>
      <c r="C2836" s="19" t="str">
        <f aca="false">IFERROR(VLOOKUP(A2836,Personal!$A$6:$F$112,3,FALSE()),"")</f>
        <v>La Seu d’Urgell</v>
      </c>
      <c r="D2836" s="19" t="s">
        <v>177</v>
      </c>
      <c r="E2836" s="19" t="s">
        <v>255</v>
      </c>
      <c r="F2836" s="19" t="s">
        <v>256</v>
      </c>
      <c r="G2836" s="19" t="s">
        <v>272</v>
      </c>
      <c r="H2836" s="19" t="n">
        <f aca="false">IF(OR(VLOOKUP(A2836,Personal!$A$6:$F$112,5,FALSE())&lt;&gt;"Sí",N2836="No aplica"),0,'Catàleg GRAE'!D110)</f>
        <v>1</v>
      </c>
      <c r="I2836" s="20"/>
      <c r="J2836" s="20"/>
      <c r="K2836" s="20"/>
      <c r="L2836" s="21"/>
      <c r="M2836" s="21"/>
      <c r="N2836" s="20"/>
      <c r="O2836" s="20"/>
      <c r="P2836" s="19" t="str">
        <f aca="false">IF(I2836="","",I2836-H2836)</f>
        <v/>
      </c>
      <c r="Q2836" s="19" t="str">
        <f aca="true">IF(B2836="","",IF(N2836="No aplica","No aplica",IF(I2836="","Pendent",IF(N2836="Per substituir","Substituir",IF(OR(N2836="No localitzat",N2836="No lliurat"),"Reposar",IF(I2836&lt;H2836,"Reposar",IF(I2836&gt;H2836,"Revisar excedent",IF(AND(G2836="Sí",M2836&lt;&gt;"",M2836&lt;TODAY()),"EPI caducat",IF(AND(G2836="Sí",M2836&lt;&gt;"",M2836&lt;=TODAY()+90),"EPI caduca ≤90 dies",IF(OR(N2836="Deteriorat usable",N2836="Revisió necessària"),"Revisar","OK"))))))))))</f>
      </c>
      <c r="R2836" s="20"/>
    </row>
    <row r="2837" customFormat="false" ht="15" hidden="false" customHeight="false" outlineLevel="0" collapsed="false">
      <c r="A2837" s="19" t="n">
        <v>26</v>
      </c>
      <c r="B2837" s="19" t="n">
        <f aca="false">IFERROR(VLOOKUP(A2837,Personal!$A$6:$F$112,2,FALSE()),"")</f>
        <v>0</v>
      </c>
      <c r="C2837" s="19" t="str">
        <f aca="false">IFERROR(VLOOKUP(A2837,Personal!$A$6:$F$112,3,FALSE()),"")</f>
        <v>La Seu d’Urgell</v>
      </c>
      <c r="D2837" s="19" t="s">
        <v>142</v>
      </c>
      <c r="E2837" s="19" t="s">
        <v>257</v>
      </c>
      <c r="F2837" s="19" t="s">
        <v>258</v>
      </c>
      <c r="G2837" s="19" t="s">
        <v>291</v>
      </c>
      <c r="H2837" s="19" t="n">
        <f aca="false">IF(OR(VLOOKUP(A2837,Personal!$A$6:$F$112,5,FALSE())&lt;&gt;"Sí",N2837="No aplica"),0,'Catàleg GRAE'!D111)</f>
        <v>1</v>
      </c>
      <c r="I2837" s="20"/>
      <c r="J2837" s="20"/>
      <c r="K2837" s="20"/>
      <c r="L2837" s="21"/>
      <c r="M2837" s="21"/>
      <c r="N2837" s="20"/>
      <c r="O2837" s="20"/>
      <c r="P2837" s="19" t="str">
        <f aca="false">IF(I2837="","",I2837-H2837)</f>
        <v/>
      </c>
      <c r="Q2837" s="19" t="str">
        <f aca="true">IF(B2837="","",IF(N2837="No aplica","No aplica",IF(I2837="","Pendent",IF(N2837="Per substituir","Substituir",IF(OR(N2837="No localitzat",N2837="No lliurat"),"Reposar",IF(I2837&lt;H2837,"Reposar",IF(I2837&gt;H2837,"Revisar excedent",IF(AND(G2837="Sí",M2837&lt;&gt;"",M2837&lt;TODAY()),"EPI caducat",IF(AND(G2837="Sí",M2837&lt;&gt;"",M2837&lt;=TODAY()+90),"EPI caduca ≤90 dies",IF(OR(N2837="Deteriorat usable",N2837="Revisió necessària"),"Revisar","OK"))))))))))</f>
      </c>
      <c r="R2837" s="20"/>
    </row>
    <row r="2838" customFormat="false" ht="15" hidden="false" customHeight="false" outlineLevel="0" collapsed="false">
      <c r="A2838" s="19" t="n">
        <v>26</v>
      </c>
      <c r="B2838" s="19" t="n">
        <f aca="false">IFERROR(VLOOKUP(A2838,Personal!$A$6:$F$112,2,FALSE()),"")</f>
        <v>0</v>
      </c>
      <c r="C2838" s="19" t="str">
        <f aca="false">IFERROR(VLOOKUP(A2838,Personal!$A$6:$F$112,3,FALSE()),"")</f>
        <v>La Seu d’Urgell</v>
      </c>
      <c r="D2838" s="19" t="s">
        <v>112</v>
      </c>
      <c r="E2838" s="19" t="s">
        <v>259</v>
      </c>
      <c r="F2838" s="19" t="s">
        <v>260</v>
      </c>
      <c r="G2838" s="19" t="s">
        <v>291</v>
      </c>
      <c r="H2838" s="19" t="n">
        <f aca="false">IF(OR(VLOOKUP(A2838,Personal!$A$6:$F$112,5,FALSE())&lt;&gt;"Sí",N2838="No aplica"),0,'Catàleg GRAE'!D112)</f>
        <v>1</v>
      </c>
      <c r="I2838" s="20"/>
      <c r="J2838" s="20"/>
      <c r="K2838" s="20"/>
      <c r="L2838" s="21"/>
      <c r="M2838" s="21"/>
      <c r="N2838" s="20"/>
      <c r="O2838" s="20"/>
      <c r="P2838" s="19" t="str">
        <f aca="false">IF(I2838="","",I2838-H2838)</f>
        <v/>
      </c>
      <c r="Q2838" s="19" t="str">
        <f aca="true">IF(B2838="","",IF(N2838="No aplica","No aplica",IF(I2838="","Pendent",IF(N2838="Per substituir","Substituir",IF(OR(N2838="No localitzat",N2838="No lliurat"),"Reposar",IF(I2838&lt;H2838,"Reposar",IF(I2838&gt;H2838,"Revisar excedent",IF(AND(G2838="Sí",M2838&lt;&gt;"",M2838&lt;TODAY()),"EPI caducat",IF(AND(G2838="Sí",M2838&lt;&gt;"",M2838&lt;=TODAY()+90),"EPI caduca ≤90 dies",IF(OR(N2838="Deteriorat usable",N2838="Revisió necessària"),"Revisar","OK"))))))))))</f>
      </c>
      <c r="R2838" s="20"/>
    </row>
    <row r="2839" customFormat="false" ht="15" hidden="false" customHeight="false" outlineLevel="0" collapsed="false">
      <c r="A2839" s="19" t="n">
        <v>26</v>
      </c>
      <c r="B2839" s="19" t="n">
        <f aca="false">IFERROR(VLOOKUP(A2839,Personal!$A$6:$F$112,2,FALSE()),"")</f>
        <v>0</v>
      </c>
      <c r="C2839" s="19" t="str">
        <f aca="false">IFERROR(VLOOKUP(A2839,Personal!$A$6:$F$112,3,FALSE()),"")</f>
        <v>La Seu d’Urgell</v>
      </c>
      <c r="D2839" s="19" t="s">
        <v>261</v>
      </c>
      <c r="E2839" s="19" t="s">
        <v>262</v>
      </c>
      <c r="F2839" s="19" t="s">
        <v>263</v>
      </c>
      <c r="G2839" s="19" t="s">
        <v>291</v>
      </c>
      <c r="H2839" s="19" t="n">
        <f aca="false">IF(OR(VLOOKUP(A2839,Personal!$A$6:$F$112,5,FALSE())&lt;&gt;"Sí",N2839="No aplica"),0,'Catàleg GRAE'!D113)</f>
        <v>1</v>
      </c>
      <c r="I2839" s="20"/>
      <c r="J2839" s="20"/>
      <c r="K2839" s="20"/>
      <c r="L2839" s="21"/>
      <c r="M2839" s="21"/>
      <c r="N2839" s="20"/>
      <c r="O2839" s="20"/>
      <c r="P2839" s="19" t="str">
        <f aca="false">IF(I2839="","",I2839-H2839)</f>
        <v/>
      </c>
      <c r="Q2839" s="19" t="str">
        <f aca="true">IF(B2839="","",IF(N2839="No aplica","No aplica",IF(I2839="","Pendent",IF(N2839="Per substituir","Substituir",IF(OR(N2839="No localitzat",N2839="No lliurat"),"Reposar",IF(I2839&lt;H2839,"Reposar",IF(I2839&gt;H2839,"Revisar excedent",IF(AND(G2839="Sí",M2839&lt;&gt;"",M2839&lt;TODAY()),"EPI caducat",IF(AND(G2839="Sí",M2839&lt;&gt;"",M2839&lt;=TODAY()+90),"EPI caduca ≤90 dies",IF(OR(N2839="Deteriorat usable",N2839="Revisió necessària"),"Revisar","OK"))))))))))</f>
      </c>
      <c r="R2839" s="20"/>
    </row>
    <row r="2840" customFormat="false" ht="15" hidden="false" customHeight="false" outlineLevel="0" collapsed="false">
      <c r="A2840" s="19" t="n">
        <v>27</v>
      </c>
      <c r="B2840" s="19" t="n">
        <f aca="false">IFERROR(VLOOKUP(A2840,Personal!$A$6:$F$112,2,FALSE()),"")</f>
        <v>0</v>
      </c>
      <c r="C2840" s="19" t="str">
        <f aca="false">IFERROR(VLOOKUP(A2840,Personal!$A$6:$F$112,3,FALSE()),"")</f>
        <v>La Seu d’Urgell</v>
      </c>
      <c r="D2840" s="19" t="s">
        <v>26</v>
      </c>
      <c r="E2840" s="19" t="s">
        <v>27</v>
      </c>
      <c r="F2840" s="19" t="s">
        <v>28</v>
      </c>
      <c r="G2840" s="19" t="s">
        <v>291</v>
      </c>
      <c r="H2840" s="19" t="n">
        <f aca="false">IF(OR(VLOOKUP(A2840,Personal!$A$6:$F$112,5,FALSE())&lt;&gt;"Sí",N2840="No aplica"),0,'Catàleg GRAE'!D5)</f>
        <v>1</v>
      </c>
      <c r="I2840" s="20"/>
      <c r="J2840" s="20"/>
      <c r="K2840" s="20"/>
      <c r="L2840" s="21"/>
      <c r="M2840" s="21"/>
      <c r="N2840" s="20"/>
      <c r="O2840" s="20"/>
      <c r="P2840" s="19" t="str">
        <f aca="false">IF(I2840="","",I2840-H2840)</f>
        <v/>
      </c>
      <c r="Q2840" s="19" t="str">
        <f aca="true">IF(B2840="","",IF(N2840="No aplica","No aplica",IF(I2840="","Pendent",IF(N2840="Per substituir","Substituir",IF(OR(N2840="No localitzat",N2840="No lliurat"),"Reposar",IF(I2840&lt;H2840,"Reposar",IF(I2840&gt;H2840,"Revisar excedent",IF(AND(G2840="Sí",M2840&lt;&gt;"",M2840&lt;TODAY()),"EPI caducat",IF(AND(G2840="Sí",M2840&lt;&gt;"",M2840&lt;=TODAY()+90),"EPI caduca ≤90 dies",IF(OR(N2840="Deteriorat usable",N2840="Revisió necessària"),"Revisar","OK"))))))))))</f>
      </c>
      <c r="R2840" s="20"/>
    </row>
    <row r="2841" customFormat="false" ht="15" hidden="false" customHeight="false" outlineLevel="0" collapsed="false">
      <c r="A2841" s="19" t="n">
        <v>27</v>
      </c>
      <c r="B2841" s="19" t="n">
        <f aca="false">IFERROR(VLOOKUP(A2841,Personal!$A$6:$F$112,2,FALSE()),"")</f>
        <v>0</v>
      </c>
      <c r="C2841" s="19" t="str">
        <f aca="false">IFERROR(VLOOKUP(A2841,Personal!$A$6:$F$112,3,FALSE()),"")</f>
        <v>La Seu d’Urgell</v>
      </c>
      <c r="D2841" s="19" t="s">
        <v>26</v>
      </c>
      <c r="E2841" s="19" t="s">
        <v>27</v>
      </c>
      <c r="F2841" s="19" t="s">
        <v>30</v>
      </c>
      <c r="G2841" s="19" t="s">
        <v>291</v>
      </c>
      <c r="H2841" s="19" t="n">
        <f aca="false">IF(OR(VLOOKUP(A2841,Personal!$A$6:$F$112,5,FALSE())&lt;&gt;"Sí",N2841="No aplica"),0,'Catàleg GRAE'!D6)</f>
        <v>1</v>
      </c>
      <c r="I2841" s="20"/>
      <c r="J2841" s="20"/>
      <c r="K2841" s="20"/>
      <c r="L2841" s="21"/>
      <c r="M2841" s="21"/>
      <c r="N2841" s="20"/>
      <c r="O2841" s="20"/>
      <c r="P2841" s="19" t="str">
        <f aca="false">IF(I2841="","",I2841-H2841)</f>
        <v/>
      </c>
      <c r="Q2841" s="19" t="str">
        <f aca="true">IF(B2841="","",IF(N2841="No aplica","No aplica",IF(I2841="","Pendent",IF(N2841="Per substituir","Substituir",IF(OR(N2841="No localitzat",N2841="No lliurat"),"Reposar",IF(I2841&lt;H2841,"Reposar",IF(I2841&gt;H2841,"Revisar excedent",IF(AND(G2841="Sí",M2841&lt;&gt;"",M2841&lt;TODAY()),"EPI caducat",IF(AND(G2841="Sí",M2841&lt;&gt;"",M2841&lt;=TODAY()+90),"EPI caduca ≤90 dies",IF(OR(N2841="Deteriorat usable",N2841="Revisió necessària"),"Revisar","OK"))))))))))</f>
      </c>
      <c r="R2841" s="20"/>
    </row>
    <row r="2842" customFormat="false" ht="15" hidden="false" customHeight="false" outlineLevel="0" collapsed="false">
      <c r="A2842" s="19" t="n">
        <v>27</v>
      </c>
      <c r="B2842" s="19" t="n">
        <f aca="false">IFERROR(VLOOKUP(A2842,Personal!$A$6:$F$112,2,FALSE()),"")</f>
        <v>0</v>
      </c>
      <c r="C2842" s="19" t="str">
        <f aca="false">IFERROR(VLOOKUP(A2842,Personal!$A$6:$F$112,3,FALSE()),"")</f>
        <v>La Seu d’Urgell</v>
      </c>
      <c r="D2842" s="19" t="s">
        <v>26</v>
      </c>
      <c r="E2842" s="19" t="s">
        <v>31</v>
      </c>
      <c r="F2842" s="19" t="s">
        <v>32</v>
      </c>
      <c r="G2842" s="19" t="s">
        <v>272</v>
      </c>
      <c r="H2842" s="19" t="n">
        <f aca="false">IF(OR(VLOOKUP(A2842,Personal!$A$6:$F$112,5,FALSE())&lt;&gt;"Sí",N2842="No aplica"),0,'Catàleg GRAE'!D7)</f>
        <v>1</v>
      </c>
      <c r="I2842" s="20"/>
      <c r="J2842" s="20"/>
      <c r="K2842" s="20"/>
      <c r="L2842" s="21"/>
      <c r="M2842" s="21"/>
      <c r="N2842" s="20"/>
      <c r="O2842" s="20"/>
      <c r="P2842" s="19" t="str">
        <f aca="false">IF(I2842="","",I2842-H2842)</f>
        <v/>
      </c>
      <c r="Q2842" s="19" t="str">
        <f aca="true">IF(B2842="","",IF(N2842="No aplica","No aplica",IF(I2842="","Pendent",IF(N2842="Per substituir","Substituir",IF(OR(N2842="No localitzat",N2842="No lliurat"),"Reposar",IF(I2842&lt;H2842,"Reposar",IF(I2842&gt;H2842,"Revisar excedent",IF(AND(G2842="Sí",M2842&lt;&gt;"",M2842&lt;TODAY()),"EPI caducat",IF(AND(G2842="Sí",M2842&lt;&gt;"",M2842&lt;=TODAY()+90),"EPI caduca ≤90 dies",IF(OR(N2842="Deteriorat usable",N2842="Revisió necessària"),"Revisar","OK"))))))))))</f>
      </c>
      <c r="R2842" s="20"/>
    </row>
    <row r="2843" customFormat="false" ht="15" hidden="false" customHeight="false" outlineLevel="0" collapsed="false">
      <c r="A2843" s="19" t="n">
        <v>27</v>
      </c>
      <c r="B2843" s="19" t="n">
        <f aca="false">IFERROR(VLOOKUP(A2843,Personal!$A$6:$F$112,2,FALSE()),"")</f>
        <v>0</v>
      </c>
      <c r="C2843" s="19" t="str">
        <f aca="false">IFERROR(VLOOKUP(A2843,Personal!$A$6:$F$112,3,FALSE()),"")</f>
        <v>La Seu d’Urgell</v>
      </c>
      <c r="D2843" s="19" t="s">
        <v>26</v>
      </c>
      <c r="E2843" s="19" t="s">
        <v>33</v>
      </c>
      <c r="F2843" s="19" t="s">
        <v>34</v>
      </c>
      <c r="G2843" s="19" t="s">
        <v>291</v>
      </c>
      <c r="H2843" s="19" t="n">
        <f aca="false">IF(OR(VLOOKUP(A2843,Personal!$A$6:$F$112,5,FALSE())&lt;&gt;"Sí",N2843="No aplica"),0,'Catàleg GRAE'!D8)</f>
        <v>2</v>
      </c>
      <c r="I2843" s="20"/>
      <c r="J2843" s="20"/>
      <c r="K2843" s="20"/>
      <c r="L2843" s="21"/>
      <c r="M2843" s="21"/>
      <c r="N2843" s="20"/>
      <c r="O2843" s="20"/>
      <c r="P2843" s="19" t="str">
        <f aca="false">IF(I2843="","",I2843-H2843)</f>
        <v/>
      </c>
      <c r="Q2843" s="19" t="str">
        <f aca="true">IF(B2843="","",IF(N2843="No aplica","No aplica",IF(I2843="","Pendent",IF(N2843="Per substituir","Substituir",IF(OR(N2843="No localitzat",N2843="No lliurat"),"Reposar",IF(I2843&lt;H2843,"Reposar",IF(I2843&gt;H2843,"Revisar excedent",IF(AND(G2843="Sí",M2843&lt;&gt;"",M2843&lt;TODAY()),"EPI caducat",IF(AND(G2843="Sí",M2843&lt;&gt;"",M2843&lt;=TODAY()+90),"EPI caduca ≤90 dies",IF(OR(N2843="Deteriorat usable",N2843="Revisió necessària"),"Revisar","OK"))))))))))</f>
      </c>
      <c r="R2843" s="20"/>
    </row>
    <row r="2844" customFormat="false" ht="15" hidden="false" customHeight="false" outlineLevel="0" collapsed="false">
      <c r="A2844" s="19" t="n">
        <v>27</v>
      </c>
      <c r="B2844" s="19" t="n">
        <f aca="false">IFERROR(VLOOKUP(A2844,Personal!$A$6:$F$112,2,FALSE()),"")</f>
        <v>0</v>
      </c>
      <c r="C2844" s="19" t="str">
        <f aca="false">IFERROR(VLOOKUP(A2844,Personal!$A$6:$F$112,3,FALSE()),"")</f>
        <v>La Seu d’Urgell</v>
      </c>
      <c r="D2844" s="19" t="s">
        <v>26</v>
      </c>
      <c r="E2844" s="19" t="s">
        <v>35</v>
      </c>
      <c r="F2844" s="19" t="s">
        <v>36</v>
      </c>
      <c r="G2844" s="19" t="s">
        <v>291</v>
      </c>
      <c r="H2844" s="19" t="n">
        <f aca="false">IF(OR(VLOOKUP(A2844,Personal!$A$6:$F$112,5,FALSE())&lt;&gt;"Sí",N2844="No aplica"),0,'Catàleg GRAE'!D9)</f>
        <v>1</v>
      </c>
      <c r="I2844" s="20"/>
      <c r="J2844" s="20"/>
      <c r="K2844" s="20"/>
      <c r="L2844" s="21"/>
      <c r="M2844" s="21"/>
      <c r="N2844" s="20"/>
      <c r="O2844" s="20"/>
      <c r="P2844" s="19" t="str">
        <f aca="false">IF(I2844="","",I2844-H2844)</f>
        <v/>
      </c>
      <c r="Q2844" s="19" t="str">
        <f aca="true">IF(B2844="","",IF(N2844="No aplica","No aplica",IF(I2844="","Pendent",IF(N2844="Per substituir","Substituir",IF(OR(N2844="No localitzat",N2844="No lliurat"),"Reposar",IF(I2844&lt;H2844,"Reposar",IF(I2844&gt;H2844,"Revisar excedent",IF(AND(G2844="Sí",M2844&lt;&gt;"",M2844&lt;TODAY()),"EPI caducat",IF(AND(G2844="Sí",M2844&lt;&gt;"",M2844&lt;=TODAY()+90),"EPI caduca ≤90 dies",IF(OR(N2844="Deteriorat usable",N2844="Revisió necessària"),"Revisar","OK"))))))))))</f>
      </c>
      <c r="R2844" s="20"/>
    </row>
    <row r="2845" customFormat="false" ht="15" hidden="false" customHeight="false" outlineLevel="0" collapsed="false">
      <c r="A2845" s="19" t="n">
        <v>27</v>
      </c>
      <c r="B2845" s="19" t="n">
        <f aca="false">IFERROR(VLOOKUP(A2845,Personal!$A$6:$F$112,2,FALSE()),"")</f>
        <v>0</v>
      </c>
      <c r="C2845" s="19" t="str">
        <f aca="false">IFERROR(VLOOKUP(A2845,Personal!$A$6:$F$112,3,FALSE()),"")</f>
        <v>La Seu d’Urgell</v>
      </c>
      <c r="D2845" s="19" t="s">
        <v>37</v>
      </c>
      <c r="E2845" s="19" t="s">
        <v>38</v>
      </c>
      <c r="F2845" s="19" t="s">
        <v>39</v>
      </c>
      <c r="G2845" s="19" t="s">
        <v>291</v>
      </c>
      <c r="H2845" s="19" t="n">
        <f aca="false">IF(OR(VLOOKUP(A2845,Personal!$A$6:$F$112,5,FALSE())&lt;&gt;"Sí",N2845="No aplica"),0,'Catàleg GRAE'!D10)</f>
        <v>1</v>
      </c>
      <c r="I2845" s="20"/>
      <c r="J2845" s="20"/>
      <c r="K2845" s="20"/>
      <c r="L2845" s="21"/>
      <c r="M2845" s="21"/>
      <c r="N2845" s="20"/>
      <c r="O2845" s="20"/>
      <c r="P2845" s="19" t="str">
        <f aca="false">IF(I2845="","",I2845-H2845)</f>
        <v/>
      </c>
      <c r="Q2845" s="19" t="str">
        <f aca="true">IF(B2845="","",IF(N2845="No aplica","No aplica",IF(I2845="","Pendent",IF(N2845="Per substituir","Substituir",IF(OR(N2845="No localitzat",N2845="No lliurat"),"Reposar",IF(I2845&lt;H2845,"Reposar",IF(I2845&gt;H2845,"Revisar excedent",IF(AND(G2845="Sí",M2845&lt;&gt;"",M2845&lt;TODAY()),"EPI caducat",IF(AND(G2845="Sí",M2845&lt;&gt;"",M2845&lt;=TODAY()+90),"EPI caduca ≤90 dies",IF(OR(N2845="Deteriorat usable",N2845="Revisió necessària"),"Revisar","OK"))))))))))</f>
      </c>
      <c r="R2845" s="20"/>
    </row>
    <row r="2846" customFormat="false" ht="15" hidden="false" customHeight="false" outlineLevel="0" collapsed="false">
      <c r="A2846" s="19" t="n">
        <v>27</v>
      </c>
      <c r="B2846" s="19" t="n">
        <f aca="false">IFERROR(VLOOKUP(A2846,Personal!$A$6:$F$112,2,FALSE()),"")</f>
        <v>0</v>
      </c>
      <c r="C2846" s="19" t="str">
        <f aca="false">IFERROR(VLOOKUP(A2846,Personal!$A$6:$F$112,3,FALSE()),"")</f>
        <v>La Seu d’Urgell</v>
      </c>
      <c r="D2846" s="19" t="s">
        <v>40</v>
      </c>
      <c r="E2846" s="19" t="s">
        <v>41</v>
      </c>
      <c r="F2846" s="19" t="s">
        <v>42</v>
      </c>
      <c r="G2846" s="19" t="s">
        <v>272</v>
      </c>
      <c r="H2846" s="19" t="n">
        <f aca="false">IF(OR(VLOOKUP(A2846,Personal!$A$6:$F$112,5,FALSE())&lt;&gt;"Sí",N2846="No aplica"),0,'Catàleg GRAE'!D11)</f>
        <v>1</v>
      </c>
      <c r="I2846" s="20"/>
      <c r="J2846" s="20"/>
      <c r="K2846" s="20"/>
      <c r="L2846" s="21"/>
      <c r="M2846" s="21"/>
      <c r="N2846" s="20"/>
      <c r="O2846" s="20"/>
      <c r="P2846" s="19" t="str">
        <f aca="false">IF(I2846="","",I2846-H2846)</f>
        <v/>
      </c>
      <c r="Q2846" s="19" t="str">
        <f aca="true">IF(B2846="","",IF(N2846="No aplica","No aplica",IF(I2846="","Pendent",IF(N2846="Per substituir","Substituir",IF(OR(N2846="No localitzat",N2846="No lliurat"),"Reposar",IF(I2846&lt;H2846,"Reposar",IF(I2846&gt;H2846,"Revisar excedent",IF(AND(G2846="Sí",M2846&lt;&gt;"",M2846&lt;TODAY()),"EPI caducat",IF(AND(G2846="Sí",M2846&lt;&gt;"",M2846&lt;=TODAY()+90),"EPI caduca ≤90 dies",IF(OR(N2846="Deteriorat usable",N2846="Revisió necessària"),"Revisar","OK"))))))))))</f>
      </c>
      <c r="R2846" s="20"/>
    </row>
    <row r="2847" customFormat="false" ht="15" hidden="false" customHeight="false" outlineLevel="0" collapsed="false">
      <c r="A2847" s="19" t="n">
        <v>27</v>
      </c>
      <c r="B2847" s="19" t="n">
        <f aca="false">IFERROR(VLOOKUP(A2847,Personal!$A$6:$F$112,2,FALSE()),"")</f>
        <v>0</v>
      </c>
      <c r="C2847" s="19" t="str">
        <f aca="false">IFERROR(VLOOKUP(A2847,Personal!$A$6:$F$112,3,FALSE()),"")</f>
        <v>La Seu d’Urgell</v>
      </c>
      <c r="D2847" s="19" t="s">
        <v>40</v>
      </c>
      <c r="E2847" s="19" t="s">
        <v>43</v>
      </c>
      <c r="F2847" s="19" t="s">
        <v>44</v>
      </c>
      <c r="G2847" s="19" t="s">
        <v>272</v>
      </c>
      <c r="H2847" s="19" t="n">
        <f aca="false">IF(OR(VLOOKUP(A2847,Personal!$A$6:$F$112,5,FALSE())&lt;&gt;"Sí",N2847="No aplica"),0,'Catàleg GRAE'!D12)</f>
        <v>1</v>
      </c>
      <c r="I2847" s="20"/>
      <c r="J2847" s="20"/>
      <c r="K2847" s="20"/>
      <c r="L2847" s="21"/>
      <c r="M2847" s="21"/>
      <c r="N2847" s="20"/>
      <c r="O2847" s="20"/>
      <c r="P2847" s="19" t="str">
        <f aca="false">IF(I2847="","",I2847-H2847)</f>
        <v/>
      </c>
      <c r="Q2847" s="19" t="str">
        <f aca="true">IF(B2847="","",IF(N2847="No aplica","No aplica",IF(I2847="","Pendent",IF(N2847="Per substituir","Substituir",IF(OR(N2847="No localitzat",N2847="No lliurat"),"Reposar",IF(I2847&lt;H2847,"Reposar",IF(I2847&gt;H2847,"Revisar excedent",IF(AND(G2847="Sí",M2847&lt;&gt;"",M2847&lt;TODAY()),"EPI caducat",IF(AND(G2847="Sí",M2847&lt;&gt;"",M2847&lt;=TODAY()+90),"EPI caduca ≤90 dies",IF(OR(N2847="Deteriorat usable",N2847="Revisió necessària"),"Revisar","OK"))))))))))</f>
      </c>
      <c r="R2847" s="20"/>
    </row>
    <row r="2848" customFormat="false" ht="15" hidden="false" customHeight="false" outlineLevel="0" collapsed="false">
      <c r="A2848" s="19" t="n">
        <v>27</v>
      </c>
      <c r="B2848" s="19" t="n">
        <f aca="false">IFERROR(VLOOKUP(A2848,Personal!$A$6:$F$112,2,FALSE()),"")</f>
        <v>0</v>
      </c>
      <c r="C2848" s="19" t="str">
        <f aca="false">IFERROR(VLOOKUP(A2848,Personal!$A$6:$F$112,3,FALSE()),"")</f>
        <v>La Seu d’Urgell</v>
      </c>
      <c r="D2848" s="19" t="s">
        <v>45</v>
      </c>
      <c r="E2848" s="19" t="s">
        <v>46</v>
      </c>
      <c r="F2848" s="19" t="s">
        <v>47</v>
      </c>
      <c r="G2848" s="19" t="s">
        <v>291</v>
      </c>
      <c r="H2848" s="19" t="n">
        <f aca="false">IF(OR(VLOOKUP(A2848,Personal!$A$6:$F$112,5,FALSE())&lt;&gt;"Sí",N2848="No aplica"),0,'Catàleg GRAE'!D13)</f>
        <v>1</v>
      </c>
      <c r="I2848" s="20"/>
      <c r="J2848" s="20"/>
      <c r="K2848" s="20"/>
      <c r="L2848" s="21"/>
      <c r="M2848" s="21"/>
      <c r="N2848" s="20"/>
      <c r="O2848" s="20"/>
      <c r="P2848" s="19" t="str">
        <f aca="false">IF(I2848="","",I2848-H2848)</f>
        <v/>
      </c>
      <c r="Q2848" s="19" t="str">
        <f aca="true">IF(B2848="","",IF(N2848="No aplica","No aplica",IF(I2848="","Pendent",IF(N2848="Per substituir","Substituir",IF(OR(N2848="No localitzat",N2848="No lliurat"),"Reposar",IF(I2848&lt;H2848,"Reposar",IF(I2848&gt;H2848,"Revisar excedent",IF(AND(G2848="Sí",M2848&lt;&gt;"",M2848&lt;TODAY()),"EPI caducat",IF(AND(G2848="Sí",M2848&lt;&gt;"",M2848&lt;=TODAY()+90),"EPI caduca ≤90 dies",IF(OR(N2848="Deteriorat usable",N2848="Revisió necessària"),"Revisar","OK"))))))))))</f>
      </c>
      <c r="R2848" s="20"/>
    </row>
    <row r="2849" customFormat="false" ht="15" hidden="false" customHeight="false" outlineLevel="0" collapsed="false">
      <c r="A2849" s="19" t="n">
        <v>27</v>
      </c>
      <c r="B2849" s="19" t="n">
        <f aca="false">IFERROR(VLOOKUP(A2849,Personal!$A$6:$F$112,2,FALSE()),"")</f>
        <v>0</v>
      </c>
      <c r="C2849" s="19" t="str">
        <f aca="false">IFERROR(VLOOKUP(A2849,Personal!$A$6:$F$112,3,FALSE()),"")</f>
        <v>La Seu d’Urgell</v>
      </c>
      <c r="D2849" s="19" t="s">
        <v>45</v>
      </c>
      <c r="E2849" s="19" t="s">
        <v>48</v>
      </c>
      <c r="F2849" s="19" t="s">
        <v>49</v>
      </c>
      <c r="G2849" s="19" t="s">
        <v>291</v>
      </c>
      <c r="H2849" s="19" t="n">
        <f aca="false">IF(OR(VLOOKUP(A2849,Personal!$A$6:$F$112,5,FALSE())&lt;&gt;"Sí",N2849="No aplica"),0,'Catàleg GRAE'!D14)</f>
        <v>1</v>
      </c>
      <c r="I2849" s="20"/>
      <c r="J2849" s="20"/>
      <c r="K2849" s="20"/>
      <c r="L2849" s="21"/>
      <c r="M2849" s="21"/>
      <c r="N2849" s="20"/>
      <c r="O2849" s="20"/>
      <c r="P2849" s="19" t="str">
        <f aca="false">IF(I2849="","",I2849-H2849)</f>
        <v/>
      </c>
      <c r="Q2849" s="19" t="str">
        <f aca="true">IF(B2849="","",IF(N2849="No aplica","No aplica",IF(I2849="","Pendent",IF(N2849="Per substituir","Substituir",IF(OR(N2849="No localitzat",N2849="No lliurat"),"Reposar",IF(I2849&lt;H2849,"Reposar",IF(I2849&gt;H2849,"Revisar excedent",IF(AND(G2849="Sí",M2849&lt;&gt;"",M2849&lt;TODAY()),"EPI caducat",IF(AND(G2849="Sí",M2849&lt;&gt;"",M2849&lt;=TODAY()+90),"EPI caduca ≤90 dies",IF(OR(N2849="Deteriorat usable",N2849="Revisió necessària"),"Revisar","OK"))))))))))</f>
      </c>
      <c r="R2849" s="20"/>
    </row>
    <row r="2850" customFormat="false" ht="15" hidden="false" customHeight="false" outlineLevel="0" collapsed="false">
      <c r="A2850" s="19" t="n">
        <v>27</v>
      </c>
      <c r="B2850" s="19" t="n">
        <f aca="false">IFERROR(VLOOKUP(A2850,Personal!$A$6:$F$112,2,FALSE()),"")</f>
        <v>0</v>
      </c>
      <c r="C2850" s="19" t="str">
        <f aca="false">IFERROR(VLOOKUP(A2850,Personal!$A$6:$F$112,3,FALSE()),"")</f>
        <v>La Seu d’Urgell</v>
      </c>
      <c r="D2850" s="19" t="s">
        <v>45</v>
      </c>
      <c r="E2850" s="19" t="s">
        <v>50</v>
      </c>
      <c r="F2850" s="19" t="s">
        <v>51</v>
      </c>
      <c r="G2850" s="19" t="s">
        <v>291</v>
      </c>
      <c r="H2850" s="19" t="n">
        <f aca="false">IF(OR(VLOOKUP(A2850,Personal!$A$6:$F$112,5,FALSE())&lt;&gt;"Sí",N2850="No aplica"),0,'Catàleg GRAE'!D15)</f>
        <v>1</v>
      </c>
      <c r="I2850" s="20"/>
      <c r="J2850" s="20"/>
      <c r="K2850" s="20"/>
      <c r="L2850" s="21"/>
      <c r="M2850" s="21"/>
      <c r="N2850" s="20"/>
      <c r="O2850" s="20"/>
      <c r="P2850" s="19" t="str">
        <f aca="false">IF(I2850="","",I2850-H2850)</f>
        <v/>
      </c>
      <c r="Q2850" s="19" t="str">
        <f aca="true">IF(B2850="","",IF(N2850="No aplica","No aplica",IF(I2850="","Pendent",IF(N2850="Per substituir","Substituir",IF(OR(N2850="No localitzat",N2850="No lliurat"),"Reposar",IF(I2850&lt;H2850,"Reposar",IF(I2850&gt;H2850,"Revisar excedent",IF(AND(G2850="Sí",M2850&lt;&gt;"",M2850&lt;TODAY()),"EPI caducat",IF(AND(G2850="Sí",M2850&lt;&gt;"",M2850&lt;=TODAY()+90),"EPI caduca ≤90 dies",IF(OR(N2850="Deteriorat usable",N2850="Revisió necessària"),"Revisar","OK"))))))))))</f>
      </c>
      <c r="R2850" s="20"/>
    </row>
    <row r="2851" customFormat="false" ht="15" hidden="false" customHeight="false" outlineLevel="0" collapsed="false">
      <c r="A2851" s="19" t="n">
        <v>27</v>
      </c>
      <c r="B2851" s="19" t="n">
        <f aca="false">IFERROR(VLOOKUP(A2851,Personal!$A$6:$F$112,2,FALSE()),"")</f>
        <v>0</v>
      </c>
      <c r="C2851" s="19" t="str">
        <f aca="false">IFERROR(VLOOKUP(A2851,Personal!$A$6:$F$112,3,FALSE()),"")</f>
        <v>La Seu d’Urgell</v>
      </c>
      <c r="D2851" s="19" t="s">
        <v>45</v>
      </c>
      <c r="E2851" s="19" t="s">
        <v>52</v>
      </c>
      <c r="F2851" s="19" t="s">
        <v>53</v>
      </c>
      <c r="G2851" s="19" t="s">
        <v>291</v>
      </c>
      <c r="H2851" s="19" t="n">
        <f aca="false">IF(OR(VLOOKUP(A2851,Personal!$A$6:$F$112,5,FALSE())&lt;&gt;"Sí",N2851="No aplica"),0,'Catàleg GRAE'!D16)</f>
        <v>1</v>
      </c>
      <c r="I2851" s="20"/>
      <c r="J2851" s="20"/>
      <c r="K2851" s="20"/>
      <c r="L2851" s="21"/>
      <c r="M2851" s="21"/>
      <c r="N2851" s="20"/>
      <c r="O2851" s="20"/>
      <c r="P2851" s="19" t="str">
        <f aca="false">IF(I2851="","",I2851-H2851)</f>
        <v/>
      </c>
      <c r="Q2851" s="19" t="str">
        <f aca="true">IF(B2851="","",IF(N2851="No aplica","No aplica",IF(I2851="","Pendent",IF(N2851="Per substituir","Substituir",IF(OR(N2851="No localitzat",N2851="No lliurat"),"Reposar",IF(I2851&lt;H2851,"Reposar",IF(I2851&gt;H2851,"Revisar excedent",IF(AND(G2851="Sí",M2851&lt;&gt;"",M2851&lt;TODAY()),"EPI caducat",IF(AND(G2851="Sí",M2851&lt;&gt;"",M2851&lt;=TODAY()+90),"EPI caduca ≤90 dies",IF(OR(N2851="Deteriorat usable",N2851="Revisió necessària"),"Revisar","OK"))))))))))</f>
      </c>
      <c r="R2851" s="20"/>
    </row>
    <row r="2852" customFormat="false" ht="15" hidden="false" customHeight="false" outlineLevel="0" collapsed="false">
      <c r="A2852" s="19" t="n">
        <v>27</v>
      </c>
      <c r="B2852" s="19" t="n">
        <f aca="false">IFERROR(VLOOKUP(A2852,Personal!$A$6:$F$112,2,FALSE()),"")</f>
        <v>0</v>
      </c>
      <c r="C2852" s="19" t="str">
        <f aca="false">IFERROR(VLOOKUP(A2852,Personal!$A$6:$F$112,3,FALSE()),"")</f>
        <v>La Seu d’Urgell</v>
      </c>
      <c r="D2852" s="19" t="s">
        <v>45</v>
      </c>
      <c r="E2852" s="19" t="s">
        <v>54</v>
      </c>
      <c r="F2852" s="19" t="s">
        <v>55</v>
      </c>
      <c r="G2852" s="19" t="s">
        <v>291</v>
      </c>
      <c r="H2852" s="19" t="n">
        <f aca="false">IF(OR(VLOOKUP(A2852,Personal!$A$6:$F$112,5,FALSE())&lt;&gt;"Sí",N2852="No aplica"),0,'Catàleg GRAE'!D17)</f>
        <v>1</v>
      </c>
      <c r="I2852" s="20"/>
      <c r="J2852" s="20"/>
      <c r="K2852" s="20"/>
      <c r="L2852" s="21"/>
      <c r="M2852" s="21"/>
      <c r="N2852" s="20"/>
      <c r="O2852" s="20"/>
      <c r="P2852" s="19" t="str">
        <f aca="false">IF(I2852="","",I2852-H2852)</f>
        <v/>
      </c>
      <c r="Q2852" s="19" t="str">
        <f aca="true">IF(B2852="","",IF(N2852="No aplica","No aplica",IF(I2852="","Pendent",IF(N2852="Per substituir","Substituir",IF(OR(N2852="No localitzat",N2852="No lliurat"),"Reposar",IF(I2852&lt;H2852,"Reposar",IF(I2852&gt;H2852,"Revisar excedent",IF(AND(G2852="Sí",M2852&lt;&gt;"",M2852&lt;TODAY()),"EPI caducat",IF(AND(G2852="Sí",M2852&lt;&gt;"",M2852&lt;=TODAY()+90),"EPI caduca ≤90 dies",IF(OR(N2852="Deteriorat usable",N2852="Revisió necessària"),"Revisar","OK"))))))))))</f>
      </c>
      <c r="R2852" s="20"/>
    </row>
    <row r="2853" customFormat="false" ht="15" hidden="false" customHeight="false" outlineLevel="0" collapsed="false">
      <c r="A2853" s="19" t="n">
        <v>27</v>
      </c>
      <c r="B2853" s="19" t="n">
        <f aca="false">IFERROR(VLOOKUP(A2853,Personal!$A$6:$F$112,2,FALSE()),"")</f>
        <v>0</v>
      </c>
      <c r="C2853" s="19" t="str">
        <f aca="false">IFERROR(VLOOKUP(A2853,Personal!$A$6:$F$112,3,FALSE()),"")</f>
        <v>La Seu d’Urgell</v>
      </c>
      <c r="D2853" s="19" t="s">
        <v>56</v>
      </c>
      <c r="E2853" s="19" t="s">
        <v>57</v>
      </c>
      <c r="F2853" s="19" t="s">
        <v>58</v>
      </c>
      <c r="G2853" s="19" t="s">
        <v>291</v>
      </c>
      <c r="H2853" s="19" t="n">
        <f aca="false">IF(OR(VLOOKUP(A2853,Personal!$A$6:$F$112,5,FALSE())&lt;&gt;"Sí",N2853="No aplica"),0,'Catàleg GRAE'!D18)</f>
        <v>1</v>
      </c>
      <c r="I2853" s="20"/>
      <c r="J2853" s="20"/>
      <c r="K2853" s="20"/>
      <c r="L2853" s="21"/>
      <c r="M2853" s="21"/>
      <c r="N2853" s="20"/>
      <c r="O2853" s="20"/>
      <c r="P2853" s="19" t="str">
        <f aca="false">IF(I2853="","",I2853-H2853)</f>
        <v/>
      </c>
      <c r="Q2853" s="19" t="str">
        <f aca="true">IF(B2853="","",IF(N2853="No aplica","No aplica",IF(I2853="","Pendent",IF(N2853="Per substituir","Substituir",IF(OR(N2853="No localitzat",N2853="No lliurat"),"Reposar",IF(I2853&lt;H2853,"Reposar",IF(I2853&gt;H2853,"Revisar excedent",IF(AND(G2853="Sí",M2853&lt;&gt;"",M2853&lt;TODAY()),"EPI caducat",IF(AND(G2853="Sí",M2853&lt;&gt;"",M2853&lt;=TODAY()+90),"EPI caduca ≤90 dies",IF(OR(N2853="Deteriorat usable",N2853="Revisió necessària"),"Revisar","OK"))))))))))</f>
      </c>
      <c r="R2853" s="20"/>
    </row>
    <row r="2854" customFormat="false" ht="15" hidden="false" customHeight="false" outlineLevel="0" collapsed="false">
      <c r="A2854" s="19" t="n">
        <v>27</v>
      </c>
      <c r="B2854" s="19" t="n">
        <f aca="false">IFERROR(VLOOKUP(A2854,Personal!$A$6:$F$112,2,FALSE()),"")</f>
        <v>0</v>
      </c>
      <c r="C2854" s="19" t="str">
        <f aca="false">IFERROR(VLOOKUP(A2854,Personal!$A$6:$F$112,3,FALSE()),"")</f>
        <v>La Seu d’Urgell</v>
      </c>
      <c r="D2854" s="19" t="s">
        <v>59</v>
      </c>
      <c r="E2854" s="19" t="s">
        <v>60</v>
      </c>
      <c r="F2854" s="19" t="s">
        <v>61</v>
      </c>
      <c r="G2854" s="19" t="s">
        <v>291</v>
      </c>
      <c r="H2854" s="19" t="n">
        <f aca="false">IF(OR(VLOOKUP(A2854,Personal!$A$6:$F$112,5,FALSE())&lt;&gt;"Sí",N2854="No aplica"),0,'Catàleg GRAE'!D19)</f>
        <v>4</v>
      </c>
      <c r="I2854" s="20"/>
      <c r="J2854" s="20"/>
      <c r="K2854" s="20"/>
      <c r="L2854" s="21"/>
      <c r="M2854" s="21"/>
      <c r="N2854" s="20"/>
      <c r="O2854" s="20"/>
      <c r="P2854" s="19" t="str">
        <f aca="false">IF(I2854="","",I2854-H2854)</f>
        <v/>
      </c>
      <c r="Q2854" s="19" t="str">
        <f aca="true">IF(B2854="","",IF(N2854="No aplica","No aplica",IF(I2854="","Pendent",IF(N2854="Per substituir","Substituir",IF(OR(N2854="No localitzat",N2854="No lliurat"),"Reposar",IF(I2854&lt;H2854,"Reposar",IF(I2854&gt;H2854,"Revisar excedent",IF(AND(G2854="Sí",M2854&lt;&gt;"",M2854&lt;TODAY()),"EPI caducat",IF(AND(G2854="Sí",M2854&lt;&gt;"",M2854&lt;=TODAY()+90),"EPI caduca ≤90 dies",IF(OR(N2854="Deteriorat usable",N2854="Revisió necessària"),"Revisar","OK"))))))))))</f>
      </c>
      <c r="R2854" s="20"/>
    </row>
    <row r="2855" customFormat="false" ht="15" hidden="false" customHeight="false" outlineLevel="0" collapsed="false">
      <c r="A2855" s="19" t="n">
        <v>27</v>
      </c>
      <c r="B2855" s="19" t="n">
        <f aca="false">IFERROR(VLOOKUP(A2855,Personal!$A$6:$F$112,2,FALSE()),"")</f>
        <v>0</v>
      </c>
      <c r="C2855" s="19" t="str">
        <f aca="false">IFERROR(VLOOKUP(A2855,Personal!$A$6:$F$112,3,FALSE()),"")</f>
        <v>La Seu d’Urgell</v>
      </c>
      <c r="D2855" s="19" t="s">
        <v>59</v>
      </c>
      <c r="E2855" s="19" t="s">
        <v>60</v>
      </c>
      <c r="F2855" s="19" t="s">
        <v>62</v>
      </c>
      <c r="G2855" s="19" t="s">
        <v>291</v>
      </c>
      <c r="H2855" s="19" t="n">
        <f aca="false">IF(OR(VLOOKUP(A2855,Personal!$A$6:$F$112,5,FALSE())&lt;&gt;"Sí",N2855="No aplica"),0,'Catàleg GRAE'!D20)</f>
        <v>2</v>
      </c>
      <c r="I2855" s="20"/>
      <c r="J2855" s="20"/>
      <c r="K2855" s="20"/>
      <c r="L2855" s="21"/>
      <c r="M2855" s="21"/>
      <c r="N2855" s="20"/>
      <c r="O2855" s="20"/>
      <c r="P2855" s="19" t="str">
        <f aca="false">IF(I2855="","",I2855-H2855)</f>
        <v/>
      </c>
      <c r="Q2855" s="19" t="str">
        <f aca="true">IF(B2855="","",IF(N2855="No aplica","No aplica",IF(I2855="","Pendent",IF(N2855="Per substituir","Substituir",IF(OR(N2855="No localitzat",N2855="No lliurat"),"Reposar",IF(I2855&lt;H2855,"Reposar",IF(I2855&gt;H2855,"Revisar excedent",IF(AND(G2855="Sí",M2855&lt;&gt;"",M2855&lt;TODAY()),"EPI caducat",IF(AND(G2855="Sí",M2855&lt;&gt;"",M2855&lt;=TODAY()+90),"EPI caduca ≤90 dies",IF(OR(N2855="Deteriorat usable",N2855="Revisió necessària"),"Revisar","OK"))))))))))</f>
      </c>
      <c r="R2855" s="20"/>
    </row>
    <row r="2856" customFormat="false" ht="15" hidden="false" customHeight="false" outlineLevel="0" collapsed="false">
      <c r="A2856" s="19" t="n">
        <v>27</v>
      </c>
      <c r="B2856" s="19" t="n">
        <f aca="false">IFERROR(VLOOKUP(A2856,Personal!$A$6:$F$112,2,FALSE()),"")</f>
        <v>0</v>
      </c>
      <c r="C2856" s="19" t="str">
        <f aca="false">IFERROR(VLOOKUP(A2856,Personal!$A$6:$F$112,3,FALSE()),"")</f>
        <v>La Seu d’Urgell</v>
      </c>
      <c r="D2856" s="19" t="s">
        <v>59</v>
      </c>
      <c r="E2856" s="19" t="s">
        <v>60</v>
      </c>
      <c r="F2856" s="19" t="s">
        <v>63</v>
      </c>
      <c r="G2856" s="19" t="s">
        <v>291</v>
      </c>
      <c r="H2856" s="19" t="n">
        <f aca="false">IF(OR(VLOOKUP(A2856,Personal!$A$6:$F$112,5,FALSE())&lt;&gt;"Sí",N2856="No aplica"),0,'Catàleg GRAE'!D21)</f>
        <v>2</v>
      </c>
      <c r="I2856" s="20"/>
      <c r="J2856" s="20"/>
      <c r="K2856" s="20"/>
      <c r="L2856" s="21"/>
      <c r="M2856" s="21"/>
      <c r="N2856" s="20"/>
      <c r="O2856" s="20"/>
      <c r="P2856" s="19" t="str">
        <f aca="false">IF(I2856="","",I2856-H2856)</f>
        <v/>
      </c>
      <c r="Q2856" s="19" t="str">
        <f aca="true">IF(B2856="","",IF(N2856="No aplica","No aplica",IF(I2856="","Pendent",IF(N2856="Per substituir","Substituir",IF(OR(N2856="No localitzat",N2856="No lliurat"),"Reposar",IF(I2856&lt;H2856,"Reposar",IF(I2856&gt;H2856,"Revisar excedent",IF(AND(G2856="Sí",M2856&lt;&gt;"",M2856&lt;TODAY()),"EPI caducat",IF(AND(G2856="Sí",M2856&lt;&gt;"",M2856&lt;=TODAY()+90),"EPI caduca ≤90 dies",IF(OR(N2856="Deteriorat usable",N2856="Revisió necessària"),"Revisar","OK"))))))))))</f>
      </c>
      <c r="R2856" s="20"/>
    </row>
    <row r="2857" customFormat="false" ht="15" hidden="false" customHeight="false" outlineLevel="0" collapsed="false">
      <c r="A2857" s="19" t="n">
        <v>27</v>
      </c>
      <c r="B2857" s="19" t="n">
        <f aca="false">IFERROR(VLOOKUP(A2857,Personal!$A$6:$F$112,2,FALSE()),"")</f>
        <v>0</v>
      </c>
      <c r="C2857" s="19" t="str">
        <f aca="false">IFERROR(VLOOKUP(A2857,Personal!$A$6:$F$112,3,FALSE()),"")</f>
        <v>La Seu d’Urgell</v>
      </c>
      <c r="D2857" s="19" t="s">
        <v>64</v>
      </c>
      <c r="E2857" s="19" t="s">
        <v>65</v>
      </c>
      <c r="F2857" s="19" t="s">
        <v>66</v>
      </c>
      <c r="G2857" s="19" t="s">
        <v>291</v>
      </c>
      <c r="H2857" s="19" t="n">
        <f aca="false">IF(OR(VLOOKUP(A2857,Personal!$A$6:$F$112,5,FALSE())&lt;&gt;"Sí",N2857="No aplica"),0,'Catàleg GRAE'!D22)</f>
        <v>1</v>
      </c>
      <c r="I2857" s="20"/>
      <c r="J2857" s="20"/>
      <c r="K2857" s="20"/>
      <c r="L2857" s="21"/>
      <c r="M2857" s="21"/>
      <c r="N2857" s="20"/>
      <c r="O2857" s="20"/>
      <c r="P2857" s="19" t="str">
        <f aca="false">IF(I2857="","",I2857-H2857)</f>
        <v/>
      </c>
      <c r="Q2857" s="19" t="str">
        <f aca="true">IF(B2857="","",IF(N2857="No aplica","No aplica",IF(I2857="","Pendent",IF(N2857="Per substituir","Substituir",IF(OR(N2857="No localitzat",N2857="No lliurat"),"Reposar",IF(I2857&lt;H2857,"Reposar",IF(I2857&gt;H2857,"Revisar excedent",IF(AND(G2857="Sí",M2857&lt;&gt;"",M2857&lt;TODAY()),"EPI caducat",IF(AND(G2857="Sí",M2857&lt;&gt;"",M2857&lt;=TODAY()+90),"EPI caduca ≤90 dies",IF(OR(N2857="Deteriorat usable",N2857="Revisió necessària"),"Revisar","OK"))))))))))</f>
      </c>
      <c r="R2857" s="20"/>
    </row>
    <row r="2858" customFormat="false" ht="15" hidden="false" customHeight="false" outlineLevel="0" collapsed="false">
      <c r="A2858" s="19" t="n">
        <v>27</v>
      </c>
      <c r="B2858" s="19" t="n">
        <f aca="false">IFERROR(VLOOKUP(A2858,Personal!$A$6:$F$112,2,FALSE()),"")</f>
        <v>0</v>
      </c>
      <c r="C2858" s="19" t="str">
        <f aca="false">IFERROR(VLOOKUP(A2858,Personal!$A$6:$F$112,3,FALSE()),"")</f>
        <v>La Seu d’Urgell</v>
      </c>
      <c r="D2858" s="19" t="s">
        <v>64</v>
      </c>
      <c r="E2858" s="19" t="s">
        <v>67</v>
      </c>
      <c r="F2858" s="19" t="s">
        <v>68</v>
      </c>
      <c r="G2858" s="19" t="s">
        <v>291</v>
      </c>
      <c r="H2858" s="19" t="n">
        <f aca="false">IF(OR(VLOOKUP(A2858,Personal!$A$6:$F$112,5,FALSE())&lt;&gt;"Sí",N2858="No aplica"),0,'Catàleg GRAE'!D23)</f>
        <v>1</v>
      </c>
      <c r="I2858" s="20"/>
      <c r="J2858" s="20"/>
      <c r="K2858" s="20"/>
      <c r="L2858" s="21"/>
      <c r="M2858" s="21"/>
      <c r="N2858" s="20"/>
      <c r="O2858" s="20"/>
      <c r="P2858" s="19" t="str">
        <f aca="false">IF(I2858="","",I2858-H2858)</f>
        <v/>
      </c>
      <c r="Q2858" s="19" t="str">
        <f aca="true">IF(B2858="","",IF(N2858="No aplica","No aplica",IF(I2858="","Pendent",IF(N2858="Per substituir","Substituir",IF(OR(N2858="No localitzat",N2858="No lliurat"),"Reposar",IF(I2858&lt;H2858,"Reposar",IF(I2858&gt;H2858,"Revisar excedent",IF(AND(G2858="Sí",M2858&lt;&gt;"",M2858&lt;TODAY()),"EPI caducat",IF(AND(G2858="Sí",M2858&lt;&gt;"",M2858&lt;=TODAY()+90),"EPI caduca ≤90 dies",IF(OR(N2858="Deteriorat usable",N2858="Revisió necessària"),"Revisar","OK"))))))))))</f>
      </c>
      <c r="R2858" s="20"/>
    </row>
    <row r="2859" customFormat="false" ht="15" hidden="false" customHeight="false" outlineLevel="0" collapsed="false">
      <c r="A2859" s="19" t="n">
        <v>27</v>
      </c>
      <c r="B2859" s="19" t="n">
        <f aca="false">IFERROR(VLOOKUP(A2859,Personal!$A$6:$F$112,2,FALSE()),"")</f>
        <v>0</v>
      </c>
      <c r="C2859" s="19" t="str">
        <f aca="false">IFERROR(VLOOKUP(A2859,Personal!$A$6:$F$112,3,FALSE()),"")</f>
        <v>La Seu d’Urgell</v>
      </c>
      <c r="D2859" s="19" t="s">
        <v>64</v>
      </c>
      <c r="E2859" s="19" t="s">
        <v>69</v>
      </c>
      <c r="F2859" s="19" t="s">
        <v>70</v>
      </c>
      <c r="G2859" s="19" t="s">
        <v>291</v>
      </c>
      <c r="H2859" s="19" t="n">
        <f aca="false">IF(OR(VLOOKUP(A2859,Personal!$A$6:$F$112,5,FALSE())&lt;&gt;"Sí",N2859="No aplica"),0,'Catàleg GRAE'!D24)</f>
        <v>1</v>
      </c>
      <c r="I2859" s="20"/>
      <c r="J2859" s="20"/>
      <c r="K2859" s="20"/>
      <c r="L2859" s="21"/>
      <c r="M2859" s="21"/>
      <c r="N2859" s="20"/>
      <c r="O2859" s="20"/>
      <c r="P2859" s="19" t="str">
        <f aca="false">IF(I2859="","",I2859-H2859)</f>
        <v/>
      </c>
      <c r="Q2859" s="19" t="str">
        <f aca="true">IF(B2859="","",IF(N2859="No aplica","No aplica",IF(I2859="","Pendent",IF(N2859="Per substituir","Substituir",IF(OR(N2859="No localitzat",N2859="No lliurat"),"Reposar",IF(I2859&lt;H2859,"Reposar",IF(I2859&gt;H2859,"Revisar excedent",IF(AND(G2859="Sí",M2859&lt;&gt;"",M2859&lt;TODAY()),"EPI caducat",IF(AND(G2859="Sí",M2859&lt;&gt;"",M2859&lt;=TODAY()+90),"EPI caduca ≤90 dies",IF(OR(N2859="Deteriorat usable",N2859="Revisió necessària"),"Revisar","OK"))))))))))</f>
      </c>
      <c r="R2859" s="20"/>
    </row>
    <row r="2860" customFormat="false" ht="15" hidden="false" customHeight="false" outlineLevel="0" collapsed="false">
      <c r="A2860" s="19" t="n">
        <v>27</v>
      </c>
      <c r="B2860" s="19" t="n">
        <f aca="false">IFERROR(VLOOKUP(A2860,Personal!$A$6:$F$112,2,FALSE()),"")</f>
        <v>0</v>
      </c>
      <c r="C2860" s="19" t="str">
        <f aca="false">IFERROR(VLOOKUP(A2860,Personal!$A$6:$F$112,3,FALSE()),"")</f>
        <v>La Seu d’Urgell</v>
      </c>
      <c r="D2860" s="19" t="s">
        <v>71</v>
      </c>
      <c r="E2860" s="19" t="s">
        <v>72</v>
      </c>
      <c r="F2860" s="19" t="s">
        <v>73</v>
      </c>
      <c r="G2860" s="19" t="s">
        <v>291</v>
      </c>
      <c r="H2860" s="19" t="n">
        <f aca="false">IF(OR(VLOOKUP(A2860,Personal!$A$6:$F$112,5,FALSE())&lt;&gt;"Sí",N2860="No aplica"),0,'Catàleg GRAE'!D25)</f>
        <v>1</v>
      </c>
      <c r="I2860" s="20"/>
      <c r="J2860" s="20"/>
      <c r="K2860" s="20"/>
      <c r="L2860" s="21"/>
      <c r="M2860" s="21"/>
      <c r="N2860" s="20"/>
      <c r="O2860" s="20"/>
      <c r="P2860" s="19" t="str">
        <f aca="false">IF(I2860="","",I2860-H2860)</f>
        <v/>
      </c>
      <c r="Q2860" s="19" t="str">
        <f aca="true">IF(B2860="","",IF(N2860="No aplica","No aplica",IF(I2860="","Pendent",IF(N2860="Per substituir","Substituir",IF(OR(N2860="No localitzat",N2860="No lliurat"),"Reposar",IF(I2860&lt;H2860,"Reposar",IF(I2860&gt;H2860,"Revisar excedent",IF(AND(G2860="Sí",M2860&lt;&gt;"",M2860&lt;TODAY()),"EPI caducat",IF(AND(G2860="Sí",M2860&lt;&gt;"",M2860&lt;=TODAY()+90),"EPI caduca ≤90 dies",IF(OR(N2860="Deteriorat usable",N2860="Revisió necessària"),"Revisar","OK"))))))))))</f>
      </c>
      <c r="R2860" s="20"/>
    </row>
    <row r="2861" customFormat="false" ht="15" hidden="false" customHeight="false" outlineLevel="0" collapsed="false">
      <c r="A2861" s="19" t="n">
        <v>27</v>
      </c>
      <c r="B2861" s="19" t="n">
        <f aca="false">IFERROR(VLOOKUP(A2861,Personal!$A$6:$F$112,2,FALSE()),"")</f>
        <v>0</v>
      </c>
      <c r="C2861" s="19" t="str">
        <f aca="false">IFERROR(VLOOKUP(A2861,Personal!$A$6:$F$112,3,FALSE()),"")</f>
        <v>La Seu d’Urgell</v>
      </c>
      <c r="D2861" s="19" t="s">
        <v>40</v>
      </c>
      <c r="E2861" s="19" t="s">
        <v>74</v>
      </c>
      <c r="F2861" s="19" t="s">
        <v>75</v>
      </c>
      <c r="G2861" s="19" t="s">
        <v>272</v>
      </c>
      <c r="H2861" s="19" t="n">
        <f aca="false">IF(OR(VLOOKUP(A2861,Personal!$A$6:$F$112,5,FALSE())&lt;&gt;"Sí",N2861="No aplica"),0,'Catàleg GRAE'!D26)</f>
        <v>1</v>
      </c>
      <c r="I2861" s="20"/>
      <c r="J2861" s="20"/>
      <c r="K2861" s="20"/>
      <c r="L2861" s="21"/>
      <c r="M2861" s="21"/>
      <c r="N2861" s="20"/>
      <c r="O2861" s="20"/>
      <c r="P2861" s="19" t="str">
        <f aca="false">IF(I2861="","",I2861-H2861)</f>
        <v/>
      </c>
      <c r="Q2861" s="19" t="str">
        <f aca="true">IF(B2861="","",IF(N2861="No aplica","No aplica",IF(I2861="","Pendent",IF(N2861="Per substituir","Substituir",IF(OR(N2861="No localitzat",N2861="No lliurat"),"Reposar",IF(I2861&lt;H2861,"Reposar",IF(I2861&gt;H2861,"Revisar excedent",IF(AND(G2861="Sí",M2861&lt;&gt;"",M2861&lt;TODAY()),"EPI caducat",IF(AND(G2861="Sí",M2861&lt;&gt;"",M2861&lt;=TODAY()+90),"EPI caduca ≤90 dies",IF(OR(N2861="Deteriorat usable",N2861="Revisió necessària"),"Revisar","OK"))))))))))</f>
      </c>
      <c r="R2861" s="20"/>
    </row>
    <row r="2862" customFormat="false" ht="15" hidden="false" customHeight="false" outlineLevel="0" collapsed="false">
      <c r="A2862" s="19" t="n">
        <v>27</v>
      </c>
      <c r="B2862" s="19" t="n">
        <f aca="false">IFERROR(VLOOKUP(A2862,Personal!$A$6:$F$112,2,FALSE()),"")</f>
        <v>0</v>
      </c>
      <c r="C2862" s="19" t="str">
        <f aca="false">IFERROR(VLOOKUP(A2862,Personal!$A$6:$F$112,3,FALSE()),"")</f>
        <v>La Seu d’Urgell</v>
      </c>
      <c r="D2862" s="19" t="s">
        <v>40</v>
      </c>
      <c r="E2862" s="19" t="s">
        <v>76</v>
      </c>
      <c r="F2862" s="19" t="s">
        <v>77</v>
      </c>
      <c r="G2862" s="19" t="s">
        <v>291</v>
      </c>
      <c r="H2862" s="19" t="n">
        <f aca="false">IF(OR(VLOOKUP(A2862,Personal!$A$6:$F$112,5,FALSE())&lt;&gt;"Sí",N2862="No aplica"),0,'Catàleg GRAE'!D27)</f>
        <v>1</v>
      </c>
      <c r="I2862" s="20"/>
      <c r="J2862" s="20"/>
      <c r="K2862" s="20"/>
      <c r="L2862" s="21"/>
      <c r="M2862" s="21"/>
      <c r="N2862" s="20"/>
      <c r="O2862" s="20"/>
      <c r="P2862" s="19" t="str">
        <f aca="false">IF(I2862="","",I2862-H2862)</f>
        <v/>
      </c>
      <c r="Q2862" s="19" t="str">
        <f aca="true">IF(B2862="","",IF(N2862="No aplica","No aplica",IF(I2862="","Pendent",IF(N2862="Per substituir","Substituir",IF(OR(N2862="No localitzat",N2862="No lliurat"),"Reposar",IF(I2862&lt;H2862,"Reposar",IF(I2862&gt;H2862,"Revisar excedent",IF(AND(G2862="Sí",M2862&lt;&gt;"",M2862&lt;TODAY()),"EPI caducat",IF(AND(G2862="Sí",M2862&lt;&gt;"",M2862&lt;=TODAY()+90),"EPI caduca ≤90 dies",IF(OR(N2862="Deteriorat usable",N2862="Revisió necessària"),"Revisar","OK"))))))))))</f>
      </c>
      <c r="R2862" s="20"/>
    </row>
    <row r="2863" customFormat="false" ht="15" hidden="false" customHeight="false" outlineLevel="0" collapsed="false">
      <c r="A2863" s="19" t="n">
        <v>27</v>
      </c>
      <c r="B2863" s="19" t="n">
        <f aca="false">IFERROR(VLOOKUP(A2863,Personal!$A$6:$F$112,2,FALSE()),"")</f>
        <v>0</v>
      </c>
      <c r="C2863" s="19" t="str">
        <f aca="false">IFERROR(VLOOKUP(A2863,Personal!$A$6:$F$112,3,FALSE()),"")</f>
        <v>La Seu d’Urgell</v>
      </c>
      <c r="D2863" s="19" t="s">
        <v>78</v>
      </c>
      <c r="E2863" s="19" t="s">
        <v>79</v>
      </c>
      <c r="F2863" s="19" t="s">
        <v>80</v>
      </c>
      <c r="G2863" s="19" t="s">
        <v>291</v>
      </c>
      <c r="H2863" s="19" t="n">
        <f aca="false">IF(OR(VLOOKUP(A2863,Personal!$A$6:$F$112,5,FALSE())&lt;&gt;"Sí",N2863="No aplica"),0,'Catàleg GRAE'!D28)</f>
        <v>1</v>
      </c>
      <c r="I2863" s="20"/>
      <c r="J2863" s="20"/>
      <c r="K2863" s="20"/>
      <c r="L2863" s="21"/>
      <c r="M2863" s="21"/>
      <c r="N2863" s="20"/>
      <c r="O2863" s="20"/>
      <c r="P2863" s="19" t="str">
        <f aca="false">IF(I2863="","",I2863-H2863)</f>
        <v/>
      </c>
      <c r="Q2863" s="19" t="str">
        <f aca="true">IF(B2863="","",IF(N2863="No aplica","No aplica",IF(I2863="","Pendent",IF(N2863="Per substituir","Substituir",IF(OR(N2863="No localitzat",N2863="No lliurat"),"Reposar",IF(I2863&lt;H2863,"Reposar",IF(I2863&gt;H2863,"Revisar excedent",IF(AND(G2863="Sí",M2863&lt;&gt;"",M2863&lt;TODAY()),"EPI caducat",IF(AND(G2863="Sí",M2863&lt;&gt;"",M2863&lt;=TODAY()+90),"EPI caduca ≤90 dies",IF(OR(N2863="Deteriorat usable",N2863="Revisió necessària"),"Revisar","OK"))))))))))</f>
      </c>
      <c r="R2863" s="20"/>
    </row>
    <row r="2864" customFormat="false" ht="15" hidden="false" customHeight="false" outlineLevel="0" collapsed="false">
      <c r="A2864" s="19" t="n">
        <v>27</v>
      </c>
      <c r="B2864" s="19" t="n">
        <f aca="false">IFERROR(VLOOKUP(A2864,Personal!$A$6:$F$112,2,FALSE()),"")</f>
        <v>0</v>
      </c>
      <c r="C2864" s="19" t="str">
        <f aca="false">IFERROR(VLOOKUP(A2864,Personal!$A$6:$F$112,3,FALSE()),"")</f>
        <v>La Seu d’Urgell</v>
      </c>
      <c r="D2864" s="19" t="s">
        <v>26</v>
      </c>
      <c r="E2864" s="19" t="s">
        <v>81</v>
      </c>
      <c r="F2864" s="19" t="s">
        <v>82</v>
      </c>
      <c r="G2864" s="19" t="s">
        <v>272</v>
      </c>
      <c r="H2864" s="19" t="n">
        <f aca="false">IF(OR(VLOOKUP(A2864,Personal!$A$6:$F$112,5,FALSE())&lt;&gt;"Sí",N2864="No aplica"),0,'Catàleg GRAE'!D29)</f>
        <v>1</v>
      </c>
      <c r="I2864" s="20"/>
      <c r="J2864" s="20"/>
      <c r="K2864" s="20"/>
      <c r="L2864" s="21"/>
      <c r="M2864" s="21"/>
      <c r="N2864" s="20"/>
      <c r="O2864" s="20"/>
      <c r="P2864" s="19" t="str">
        <f aca="false">IF(I2864="","",I2864-H2864)</f>
        <v/>
      </c>
      <c r="Q2864" s="19" t="str">
        <f aca="true">IF(B2864="","",IF(N2864="No aplica","No aplica",IF(I2864="","Pendent",IF(N2864="Per substituir","Substituir",IF(OR(N2864="No localitzat",N2864="No lliurat"),"Reposar",IF(I2864&lt;H2864,"Reposar",IF(I2864&gt;H2864,"Revisar excedent",IF(AND(G2864="Sí",M2864&lt;&gt;"",M2864&lt;TODAY()),"EPI caducat",IF(AND(G2864="Sí",M2864&lt;&gt;"",M2864&lt;=TODAY()+90),"EPI caduca ≤90 dies",IF(OR(N2864="Deteriorat usable",N2864="Revisió necessària"),"Revisar","OK"))))))))))</f>
      </c>
      <c r="R2864" s="20"/>
    </row>
    <row r="2865" customFormat="false" ht="15" hidden="false" customHeight="false" outlineLevel="0" collapsed="false">
      <c r="A2865" s="19" t="n">
        <v>27</v>
      </c>
      <c r="B2865" s="19" t="n">
        <f aca="false">IFERROR(VLOOKUP(A2865,Personal!$A$6:$F$112,2,FALSE()),"")</f>
        <v>0</v>
      </c>
      <c r="C2865" s="19" t="str">
        <f aca="false">IFERROR(VLOOKUP(A2865,Personal!$A$6:$F$112,3,FALSE()),"")</f>
        <v>La Seu d’Urgell</v>
      </c>
      <c r="D2865" s="19" t="s">
        <v>83</v>
      </c>
      <c r="E2865" s="19" t="s">
        <v>84</v>
      </c>
      <c r="F2865" s="19" t="s">
        <v>85</v>
      </c>
      <c r="G2865" s="19" t="s">
        <v>291</v>
      </c>
      <c r="H2865" s="19" t="n">
        <f aca="false">IF(OR(VLOOKUP(A2865,Personal!$A$6:$F$112,5,FALSE())&lt;&gt;"Sí",N2865="No aplica"),0,'Catàleg GRAE'!D30)</f>
        <v>2</v>
      </c>
      <c r="I2865" s="20"/>
      <c r="J2865" s="20"/>
      <c r="K2865" s="20"/>
      <c r="L2865" s="21"/>
      <c r="M2865" s="21"/>
      <c r="N2865" s="20"/>
      <c r="O2865" s="20"/>
      <c r="P2865" s="19" t="str">
        <f aca="false">IF(I2865="","",I2865-H2865)</f>
        <v/>
      </c>
      <c r="Q2865" s="19" t="str">
        <f aca="true">IF(B2865="","",IF(N2865="No aplica","No aplica",IF(I2865="","Pendent",IF(N2865="Per substituir","Substituir",IF(OR(N2865="No localitzat",N2865="No lliurat"),"Reposar",IF(I2865&lt;H2865,"Reposar",IF(I2865&gt;H2865,"Revisar excedent",IF(AND(G2865="Sí",M2865&lt;&gt;"",M2865&lt;TODAY()),"EPI caducat",IF(AND(G2865="Sí",M2865&lt;&gt;"",M2865&lt;=TODAY()+90),"EPI caduca ≤90 dies",IF(OR(N2865="Deteriorat usable",N2865="Revisió necessària"),"Revisar","OK"))))))))))</f>
      </c>
      <c r="R2865" s="20"/>
    </row>
    <row r="2866" customFormat="false" ht="15" hidden="false" customHeight="false" outlineLevel="0" collapsed="false">
      <c r="A2866" s="19" t="n">
        <v>27</v>
      </c>
      <c r="B2866" s="19" t="n">
        <f aca="false">IFERROR(VLOOKUP(A2866,Personal!$A$6:$F$112,2,FALSE()),"")</f>
        <v>0</v>
      </c>
      <c r="C2866" s="19" t="str">
        <f aca="false">IFERROR(VLOOKUP(A2866,Personal!$A$6:$F$112,3,FALSE()),"")</f>
        <v>La Seu d’Urgell</v>
      </c>
      <c r="D2866" s="19" t="s">
        <v>83</v>
      </c>
      <c r="E2866" s="19" t="s">
        <v>86</v>
      </c>
      <c r="F2866" s="19" t="s">
        <v>87</v>
      </c>
      <c r="G2866" s="19" t="s">
        <v>291</v>
      </c>
      <c r="H2866" s="19" t="n">
        <f aca="false">IF(OR(VLOOKUP(A2866,Personal!$A$6:$F$112,5,FALSE())&lt;&gt;"Sí",N2866="No aplica"),0,'Catàleg GRAE'!D31)</f>
        <v>2</v>
      </c>
      <c r="I2866" s="20"/>
      <c r="J2866" s="20"/>
      <c r="K2866" s="20"/>
      <c r="L2866" s="21"/>
      <c r="M2866" s="21"/>
      <c r="N2866" s="20"/>
      <c r="O2866" s="20"/>
      <c r="P2866" s="19" t="str">
        <f aca="false">IF(I2866="","",I2866-H2866)</f>
        <v/>
      </c>
      <c r="Q2866" s="19" t="str">
        <f aca="true">IF(B2866="","",IF(N2866="No aplica","No aplica",IF(I2866="","Pendent",IF(N2866="Per substituir","Substituir",IF(OR(N2866="No localitzat",N2866="No lliurat"),"Reposar",IF(I2866&lt;H2866,"Reposar",IF(I2866&gt;H2866,"Revisar excedent",IF(AND(G2866="Sí",M2866&lt;&gt;"",M2866&lt;TODAY()),"EPI caducat",IF(AND(G2866="Sí",M2866&lt;&gt;"",M2866&lt;=TODAY()+90),"EPI caduca ≤90 dies",IF(OR(N2866="Deteriorat usable",N2866="Revisió necessària"),"Revisar","OK"))))))))))</f>
      </c>
      <c r="R2866" s="20"/>
    </row>
    <row r="2867" customFormat="false" ht="15" hidden="false" customHeight="false" outlineLevel="0" collapsed="false">
      <c r="A2867" s="19" t="n">
        <v>27</v>
      </c>
      <c r="B2867" s="19" t="n">
        <f aca="false">IFERROR(VLOOKUP(A2867,Personal!$A$6:$F$112,2,FALSE()),"")</f>
        <v>0</v>
      </c>
      <c r="C2867" s="19" t="str">
        <f aca="false">IFERROR(VLOOKUP(A2867,Personal!$A$6:$F$112,3,FALSE()),"")</f>
        <v>La Seu d’Urgell</v>
      </c>
      <c r="D2867" s="19" t="s">
        <v>83</v>
      </c>
      <c r="E2867" s="19" t="s">
        <v>88</v>
      </c>
      <c r="F2867" s="19" t="s">
        <v>89</v>
      </c>
      <c r="G2867" s="19" t="s">
        <v>291</v>
      </c>
      <c r="H2867" s="19" t="n">
        <f aca="false">IF(OR(VLOOKUP(A2867,Personal!$A$6:$F$112,5,FALSE())&lt;&gt;"Sí",N2867="No aplica"),0,'Catàleg GRAE'!D32)</f>
        <v>2</v>
      </c>
      <c r="I2867" s="20"/>
      <c r="J2867" s="20"/>
      <c r="K2867" s="20"/>
      <c r="L2867" s="21"/>
      <c r="M2867" s="21"/>
      <c r="N2867" s="20"/>
      <c r="O2867" s="20"/>
      <c r="P2867" s="19" t="str">
        <f aca="false">IF(I2867="","",I2867-H2867)</f>
        <v/>
      </c>
      <c r="Q2867" s="19" t="str">
        <f aca="true">IF(B2867="","",IF(N2867="No aplica","No aplica",IF(I2867="","Pendent",IF(N2867="Per substituir","Substituir",IF(OR(N2867="No localitzat",N2867="No lliurat"),"Reposar",IF(I2867&lt;H2867,"Reposar",IF(I2867&gt;H2867,"Revisar excedent",IF(AND(G2867="Sí",M2867&lt;&gt;"",M2867&lt;TODAY()),"EPI caducat",IF(AND(G2867="Sí",M2867&lt;&gt;"",M2867&lt;=TODAY()+90),"EPI caduca ≤90 dies",IF(OR(N2867="Deteriorat usable",N2867="Revisió necessària"),"Revisar","OK"))))))))))</f>
      </c>
      <c r="R2867" s="20"/>
    </row>
    <row r="2868" customFormat="false" ht="15" hidden="false" customHeight="false" outlineLevel="0" collapsed="false">
      <c r="A2868" s="19" t="n">
        <v>27</v>
      </c>
      <c r="B2868" s="19" t="n">
        <f aca="false">IFERROR(VLOOKUP(A2868,Personal!$A$6:$F$112,2,FALSE()),"")</f>
        <v>0</v>
      </c>
      <c r="C2868" s="19" t="str">
        <f aca="false">IFERROR(VLOOKUP(A2868,Personal!$A$6:$F$112,3,FALSE()),"")</f>
        <v>La Seu d’Urgell</v>
      </c>
      <c r="D2868" s="19" t="s">
        <v>83</v>
      </c>
      <c r="E2868" s="19" t="s">
        <v>90</v>
      </c>
      <c r="F2868" s="19" t="s">
        <v>91</v>
      </c>
      <c r="G2868" s="19" t="s">
        <v>291</v>
      </c>
      <c r="H2868" s="19" t="n">
        <f aca="false">IF(OR(VLOOKUP(A2868,Personal!$A$6:$F$112,5,FALSE())&lt;&gt;"Sí",N2868="No aplica"),0,'Catàleg GRAE'!D33)</f>
        <v>1</v>
      </c>
      <c r="I2868" s="20"/>
      <c r="J2868" s="20"/>
      <c r="K2868" s="20"/>
      <c r="L2868" s="21"/>
      <c r="M2868" s="21"/>
      <c r="N2868" s="20"/>
      <c r="O2868" s="20"/>
      <c r="P2868" s="19" t="str">
        <f aca="false">IF(I2868="","",I2868-H2868)</f>
        <v/>
      </c>
      <c r="Q2868" s="19" t="str">
        <f aca="true">IF(B2868="","",IF(N2868="No aplica","No aplica",IF(I2868="","Pendent",IF(N2868="Per substituir","Substituir",IF(OR(N2868="No localitzat",N2868="No lliurat"),"Reposar",IF(I2868&lt;H2868,"Reposar",IF(I2868&gt;H2868,"Revisar excedent",IF(AND(G2868="Sí",M2868&lt;&gt;"",M2868&lt;TODAY()),"EPI caducat",IF(AND(G2868="Sí",M2868&lt;&gt;"",M2868&lt;=TODAY()+90),"EPI caduca ≤90 dies",IF(OR(N2868="Deteriorat usable",N2868="Revisió necessària"),"Revisar","OK"))))))))))</f>
      </c>
      <c r="R2868" s="20"/>
    </row>
    <row r="2869" customFormat="false" ht="15" hidden="false" customHeight="false" outlineLevel="0" collapsed="false">
      <c r="A2869" s="19" t="n">
        <v>27</v>
      </c>
      <c r="B2869" s="19" t="n">
        <f aca="false">IFERROR(VLOOKUP(A2869,Personal!$A$6:$F$112,2,FALSE()),"")</f>
        <v>0</v>
      </c>
      <c r="C2869" s="19" t="str">
        <f aca="false">IFERROR(VLOOKUP(A2869,Personal!$A$6:$F$112,3,FALSE()),"")</f>
        <v>La Seu d’Urgell</v>
      </c>
      <c r="D2869" s="19" t="s">
        <v>40</v>
      </c>
      <c r="E2869" s="19" t="s">
        <v>92</v>
      </c>
      <c r="F2869" s="19" t="s">
        <v>93</v>
      </c>
      <c r="G2869" s="19" t="s">
        <v>291</v>
      </c>
      <c r="H2869" s="19" t="n">
        <f aca="false">IF(OR(VLOOKUP(A2869,Personal!$A$6:$F$112,5,FALSE())&lt;&gt;"Sí",N2869="No aplica"),0,'Catàleg GRAE'!D34)</f>
        <v>1</v>
      </c>
      <c r="I2869" s="20"/>
      <c r="J2869" s="20"/>
      <c r="K2869" s="20"/>
      <c r="L2869" s="21"/>
      <c r="M2869" s="21"/>
      <c r="N2869" s="20"/>
      <c r="O2869" s="20"/>
      <c r="P2869" s="19" t="str">
        <f aca="false">IF(I2869="","",I2869-H2869)</f>
        <v/>
      </c>
      <c r="Q2869" s="19" t="str">
        <f aca="true">IF(B2869="","",IF(N2869="No aplica","No aplica",IF(I2869="","Pendent",IF(N2869="Per substituir","Substituir",IF(OR(N2869="No localitzat",N2869="No lliurat"),"Reposar",IF(I2869&lt;H2869,"Reposar",IF(I2869&gt;H2869,"Revisar excedent",IF(AND(G2869="Sí",M2869&lt;&gt;"",M2869&lt;TODAY()),"EPI caducat",IF(AND(G2869="Sí",M2869&lt;&gt;"",M2869&lt;=TODAY()+90),"EPI caduca ≤90 dies",IF(OR(N2869="Deteriorat usable",N2869="Revisió necessària"),"Revisar","OK"))))))))))</f>
      </c>
      <c r="R2869" s="20"/>
    </row>
    <row r="2870" customFormat="false" ht="15" hidden="false" customHeight="false" outlineLevel="0" collapsed="false">
      <c r="A2870" s="19" t="n">
        <v>27</v>
      </c>
      <c r="B2870" s="19" t="n">
        <f aca="false">IFERROR(VLOOKUP(A2870,Personal!$A$6:$F$112,2,FALSE()),"")</f>
        <v>0</v>
      </c>
      <c r="C2870" s="19" t="str">
        <f aca="false">IFERROR(VLOOKUP(A2870,Personal!$A$6:$F$112,3,FALSE()),"")</f>
        <v>La Seu d’Urgell</v>
      </c>
      <c r="D2870" s="19" t="s">
        <v>94</v>
      </c>
      <c r="E2870" s="19" t="s">
        <v>95</v>
      </c>
      <c r="F2870" s="19" t="s">
        <v>96</v>
      </c>
      <c r="G2870" s="19" t="s">
        <v>291</v>
      </c>
      <c r="H2870" s="19" t="n">
        <f aca="false">IF(OR(VLOOKUP(A2870,Personal!$A$6:$F$112,5,FALSE())&lt;&gt;"Sí",N2870="No aplica"),0,'Catàleg GRAE'!D35)</f>
        <v>1</v>
      </c>
      <c r="I2870" s="20"/>
      <c r="J2870" s="20"/>
      <c r="K2870" s="20"/>
      <c r="L2870" s="21"/>
      <c r="M2870" s="21"/>
      <c r="N2870" s="20"/>
      <c r="O2870" s="20"/>
      <c r="P2870" s="19" t="str">
        <f aca="false">IF(I2870="","",I2870-H2870)</f>
        <v/>
      </c>
      <c r="Q2870" s="19" t="str">
        <f aca="true">IF(B2870="","",IF(N2870="No aplica","No aplica",IF(I2870="","Pendent",IF(N2870="Per substituir","Substituir",IF(OR(N2870="No localitzat",N2870="No lliurat"),"Reposar",IF(I2870&lt;H2870,"Reposar",IF(I2870&gt;H2870,"Revisar excedent",IF(AND(G2870="Sí",M2870&lt;&gt;"",M2870&lt;TODAY()),"EPI caducat",IF(AND(G2870="Sí",M2870&lt;&gt;"",M2870&lt;=TODAY()+90),"EPI caduca ≤90 dies",IF(OR(N2870="Deteriorat usable",N2870="Revisió necessària"),"Revisar","OK"))))))))))</f>
      </c>
      <c r="R2870" s="20"/>
    </row>
    <row r="2871" customFormat="false" ht="15" hidden="false" customHeight="false" outlineLevel="0" collapsed="false">
      <c r="A2871" s="19" t="n">
        <v>27</v>
      </c>
      <c r="B2871" s="19" t="n">
        <f aca="false">IFERROR(VLOOKUP(A2871,Personal!$A$6:$F$112,2,FALSE()),"")</f>
        <v>0</v>
      </c>
      <c r="C2871" s="19" t="str">
        <f aca="false">IFERROR(VLOOKUP(A2871,Personal!$A$6:$F$112,3,FALSE()),"")</f>
        <v>La Seu d’Urgell</v>
      </c>
      <c r="D2871" s="19" t="s">
        <v>97</v>
      </c>
      <c r="E2871" s="19" t="s">
        <v>98</v>
      </c>
      <c r="F2871" s="19" t="s">
        <v>99</v>
      </c>
      <c r="G2871" s="19" t="s">
        <v>291</v>
      </c>
      <c r="H2871" s="19" t="n">
        <f aca="false">IF(OR(VLOOKUP(A2871,Personal!$A$6:$F$112,5,FALSE())&lt;&gt;"Sí",N2871="No aplica"),0,'Catàleg GRAE'!D36)</f>
        <v>3</v>
      </c>
      <c r="I2871" s="20"/>
      <c r="J2871" s="20"/>
      <c r="K2871" s="20"/>
      <c r="L2871" s="21"/>
      <c r="M2871" s="21"/>
      <c r="N2871" s="20"/>
      <c r="O2871" s="20"/>
      <c r="P2871" s="19" t="str">
        <f aca="false">IF(I2871="","",I2871-H2871)</f>
        <v/>
      </c>
      <c r="Q2871" s="19" t="str">
        <f aca="true">IF(B2871="","",IF(N2871="No aplica","No aplica",IF(I2871="","Pendent",IF(N2871="Per substituir","Substituir",IF(OR(N2871="No localitzat",N2871="No lliurat"),"Reposar",IF(I2871&lt;H2871,"Reposar",IF(I2871&gt;H2871,"Revisar excedent",IF(AND(G2871="Sí",M2871&lt;&gt;"",M2871&lt;TODAY()),"EPI caducat",IF(AND(G2871="Sí",M2871&lt;&gt;"",M2871&lt;=TODAY()+90),"EPI caduca ≤90 dies",IF(OR(N2871="Deteriorat usable",N2871="Revisió necessària"),"Revisar","OK"))))))))))</f>
      </c>
      <c r="R2871" s="20"/>
    </row>
    <row r="2872" customFormat="false" ht="15" hidden="false" customHeight="false" outlineLevel="0" collapsed="false">
      <c r="A2872" s="19" t="n">
        <v>27</v>
      </c>
      <c r="B2872" s="19" t="n">
        <f aca="false">IFERROR(VLOOKUP(A2872,Personal!$A$6:$F$112,2,FALSE()),"")</f>
        <v>0</v>
      </c>
      <c r="C2872" s="19" t="str">
        <f aca="false">IFERROR(VLOOKUP(A2872,Personal!$A$6:$F$112,3,FALSE()),"")</f>
        <v>La Seu d’Urgell</v>
      </c>
      <c r="D2872" s="19" t="s">
        <v>97</v>
      </c>
      <c r="E2872" s="19" t="s">
        <v>100</v>
      </c>
      <c r="F2872" s="19" t="s">
        <v>101</v>
      </c>
      <c r="G2872" s="19" t="s">
        <v>291</v>
      </c>
      <c r="H2872" s="19" t="n">
        <f aca="false">IF(OR(VLOOKUP(A2872,Personal!$A$6:$F$112,5,FALSE())&lt;&gt;"Sí",N2872="No aplica"),0,'Catàleg GRAE'!D37)</f>
        <v>1</v>
      </c>
      <c r="I2872" s="20"/>
      <c r="J2872" s="20"/>
      <c r="K2872" s="20"/>
      <c r="L2872" s="21"/>
      <c r="M2872" s="21"/>
      <c r="N2872" s="20"/>
      <c r="O2872" s="20"/>
      <c r="P2872" s="19" t="str">
        <f aca="false">IF(I2872="","",I2872-H2872)</f>
        <v/>
      </c>
      <c r="Q2872" s="19" t="str">
        <f aca="true">IF(B2872="","",IF(N2872="No aplica","No aplica",IF(I2872="","Pendent",IF(N2872="Per substituir","Substituir",IF(OR(N2872="No localitzat",N2872="No lliurat"),"Reposar",IF(I2872&lt;H2872,"Reposar",IF(I2872&gt;H2872,"Revisar excedent",IF(AND(G2872="Sí",M2872&lt;&gt;"",M2872&lt;TODAY()),"EPI caducat",IF(AND(G2872="Sí",M2872&lt;&gt;"",M2872&lt;=TODAY()+90),"EPI caduca ≤90 dies",IF(OR(N2872="Deteriorat usable",N2872="Revisió necessària"),"Revisar","OK"))))))))))</f>
      </c>
      <c r="R2872" s="20"/>
    </row>
    <row r="2873" customFormat="false" ht="15" hidden="false" customHeight="false" outlineLevel="0" collapsed="false">
      <c r="A2873" s="19" t="n">
        <v>27</v>
      </c>
      <c r="B2873" s="19" t="n">
        <f aca="false">IFERROR(VLOOKUP(A2873,Personal!$A$6:$F$112,2,FALSE()),"")</f>
        <v>0</v>
      </c>
      <c r="C2873" s="19" t="str">
        <f aca="false">IFERROR(VLOOKUP(A2873,Personal!$A$6:$F$112,3,FALSE()),"")</f>
        <v>La Seu d’Urgell</v>
      </c>
      <c r="D2873" s="19" t="s">
        <v>102</v>
      </c>
      <c r="E2873" s="19" t="s">
        <v>103</v>
      </c>
      <c r="F2873" s="19" t="s">
        <v>104</v>
      </c>
      <c r="G2873" s="19" t="s">
        <v>291</v>
      </c>
      <c r="H2873" s="19" t="n">
        <f aca="false">IF(OR(VLOOKUP(A2873,Personal!$A$6:$F$112,5,FALSE())&lt;&gt;"Sí",N2873="No aplica"),0,'Catàleg GRAE'!D38)</f>
        <v>1</v>
      </c>
      <c r="I2873" s="20"/>
      <c r="J2873" s="20"/>
      <c r="K2873" s="20"/>
      <c r="L2873" s="21"/>
      <c r="M2873" s="21"/>
      <c r="N2873" s="20"/>
      <c r="O2873" s="20"/>
      <c r="P2873" s="19" t="str">
        <f aca="false">IF(I2873="","",I2873-H2873)</f>
        <v/>
      </c>
      <c r="Q2873" s="19" t="str">
        <f aca="true">IF(B2873="","",IF(N2873="No aplica","No aplica",IF(I2873="","Pendent",IF(N2873="Per substituir","Substituir",IF(OR(N2873="No localitzat",N2873="No lliurat"),"Reposar",IF(I2873&lt;H2873,"Reposar",IF(I2873&gt;H2873,"Revisar excedent",IF(AND(G2873="Sí",M2873&lt;&gt;"",M2873&lt;TODAY()),"EPI caducat",IF(AND(G2873="Sí",M2873&lt;&gt;"",M2873&lt;=TODAY()+90),"EPI caduca ≤90 dies",IF(OR(N2873="Deteriorat usable",N2873="Revisió necessària"),"Revisar","OK"))))))))))</f>
      </c>
      <c r="R2873" s="20"/>
    </row>
    <row r="2874" customFormat="false" ht="15" hidden="false" customHeight="false" outlineLevel="0" collapsed="false">
      <c r="A2874" s="19" t="n">
        <v>27</v>
      </c>
      <c r="B2874" s="19" t="n">
        <f aca="false">IFERROR(VLOOKUP(A2874,Personal!$A$6:$F$112,2,FALSE()),"")</f>
        <v>0</v>
      </c>
      <c r="C2874" s="19" t="str">
        <f aca="false">IFERROR(VLOOKUP(A2874,Personal!$A$6:$F$112,3,FALSE()),"")</f>
        <v>La Seu d’Urgell</v>
      </c>
      <c r="D2874" s="19" t="s">
        <v>97</v>
      </c>
      <c r="E2874" s="19" t="s">
        <v>105</v>
      </c>
      <c r="F2874" s="19" t="s">
        <v>106</v>
      </c>
      <c r="G2874" s="19" t="s">
        <v>291</v>
      </c>
      <c r="H2874" s="19" t="n">
        <f aca="false">IF(OR(VLOOKUP(A2874,Personal!$A$6:$F$112,5,FALSE())&lt;&gt;"Sí",N2874="No aplica"),0,'Catàleg GRAE'!D39)</f>
        <v>3</v>
      </c>
      <c r="I2874" s="20"/>
      <c r="J2874" s="20"/>
      <c r="K2874" s="20"/>
      <c r="L2874" s="21"/>
      <c r="M2874" s="21"/>
      <c r="N2874" s="20"/>
      <c r="O2874" s="20"/>
      <c r="P2874" s="19" t="str">
        <f aca="false">IF(I2874="","",I2874-H2874)</f>
        <v/>
      </c>
      <c r="Q2874" s="19" t="str">
        <f aca="true">IF(B2874="","",IF(N2874="No aplica","No aplica",IF(I2874="","Pendent",IF(N2874="Per substituir","Substituir",IF(OR(N2874="No localitzat",N2874="No lliurat"),"Reposar",IF(I2874&lt;H2874,"Reposar",IF(I2874&gt;H2874,"Revisar excedent",IF(AND(G2874="Sí",M2874&lt;&gt;"",M2874&lt;TODAY()),"EPI caducat",IF(AND(G2874="Sí",M2874&lt;&gt;"",M2874&lt;=TODAY()+90),"EPI caduca ≤90 dies",IF(OR(N2874="Deteriorat usable",N2874="Revisió necessària"),"Revisar","OK"))))))))))</f>
      </c>
      <c r="R2874" s="20"/>
    </row>
    <row r="2875" customFormat="false" ht="15" hidden="false" customHeight="false" outlineLevel="0" collapsed="false">
      <c r="A2875" s="19" t="n">
        <v>27</v>
      </c>
      <c r="B2875" s="19" t="n">
        <f aca="false">IFERROR(VLOOKUP(A2875,Personal!$A$6:$F$112,2,FALSE()),"")</f>
        <v>0</v>
      </c>
      <c r="C2875" s="19" t="str">
        <f aca="false">IFERROR(VLOOKUP(A2875,Personal!$A$6:$F$112,3,FALSE()),"")</f>
        <v>La Seu d’Urgell</v>
      </c>
      <c r="D2875" s="19" t="s">
        <v>97</v>
      </c>
      <c r="E2875" s="19" t="s">
        <v>105</v>
      </c>
      <c r="F2875" s="19" t="s">
        <v>107</v>
      </c>
      <c r="G2875" s="19" t="s">
        <v>291</v>
      </c>
      <c r="H2875" s="19" t="n">
        <f aca="false">IF(OR(VLOOKUP(A2875,Personal!$A$6:$F$112,5,FALSE())&lt;&gt;"Sí",N2875="No aplica"),0,'Catàleg GRAE'!D40)</f>
        <v>3</v>
      </c>
      <c r="I2875" s="20"/>
      <c r="J2875" s="20"/>
      <c r="K2875" s="20"/>
      <c r="L2875" s="21"/>
      <c r="M2875" s="21"/>
      <c r="N2875" s="20"/>
      <c r="O2875" s="20"/>
      <c r="P2875" s="19" t="str">
        <f aca="false">IF(I2875="","",I2875-H2875)</f>
        <v/>
      </c>
      <c r="Q2875" s="19" t="str">
        <f aca="true">IF(B2875="","",IF(N2875="No aplica","No aplica",IF(I2875="","Pendent",IF(N2875="Per substituir","Substituir",IF(OR(N2875="No localitzat",N2875="No lliurat"),"Reposar",IF(I2875&lt;H2875,"Reposar",IF(I2875&gt;H2875,"Revisar excedent",IF(AND(G2875="Sí",M2875&lt;&gt;"",M2875&lt;TODAY()),"EPI caducat",IF(AND(G2875="Sí",M2875&lt;&gt;"",M2875&lt;=TODAY()+90),"EPI caduca ≤90 dies",IF(OR(N2875="Deteriorat usable",N2875="Revisió necessària"),"Revisar","OK"))))))))))</f>
      </c>
      <c r="R2875" s="20"/>
    </row>
    <row r="2876" customFormat="false" ht="15" hidden="false" customHeight="false" outlineLevel="0" collapsed="false">
      <c r="A2876" s="19" t="n">
        <v>27</v>
      </c>
      <c r="B2876" s="19" t="n">
        <f aca="false">IFERROR(VLOOKUP(A2876,Personal!$A$6:$F$112,2,FALSE()),"")</f>
        <v>0</v>
      </c>
      <c r="C2876" s="19" t="str">
        <f aca="false">IFERROR(VLOOKUP(A2876,Personal!$A$6:$F$112,3,FALSE()),"")</f>
        <v>La Seu d’Urgell</v>
      </c>
      <c r="D2876" s="19" t="s">
        <v>97</v>
      </c>
      <c r="E2876" s="19" t="s">
        <v>108</v>
      </c>
      <c r="F2876" s="19" t="s">
        <v>109</v>
      </c>
      <c r="G2876" s="19" t="s">
        <v>291</v>
      </c>
      <c r="H2876" s="19" t="n">
        <f aca="false">IF(OR(VLOOKUP(A2876,Personal!$A$6:$F$112,5,FALSE())&lt;&gt;"Sí",N2876="No aplica"),0,'Catàleg GRAE'!D41)</f>
        <v>2</v>
      </c>
      <c r="I2876" s="20"/>
      <c r="J2876" s="20"/>
      <c r="K2876" s="20"/>
      <c r="L2876" s="21"/>
      <c r="M2876" s="21"/>
      <c r="N2876" s="20"/>
      <c r="O2876" s="20"/>
      <c r="P2876" s="19" t="str">
        <f aca="false">IF(I2876="","",I2876-H2876)</f>
        <v/>
      </c>
      <c r="Q2876" s="19" t="str">
        <f aca="true">IF(B2876="","",IF(N2876="No aplica","No aplica",IF(I2876="","Pendent",IF(N2876="Per substituir","Substituir",IF(OR(N2876="No localitzat",N2876="No lliurat"),"Reposar",IF(I2876&lt;H2876,"Reposar",IF(I2876&gt;H2876,"Revisar excedent",IF(AND(G2876="Sí",M2876&lt;&gt;"",M2876&lt;TODAY()),"EPI caducat",IF(AND(G2876="Sí",M2876&lt;&gt;"",M2876&lt;=TODAY()+90),"EPI caduca ≤90 dies",IF(OR(N2876="Deteriorat usable",N2876="Revisió necessària"),"Revisar","OK"))))))))))</f>
      </c>
      <c r="R2876" s="20"/>
    </row>
    <row r="2877" customFormat="false" ht="15" hidden="false" customHeight="false" outlineLevel="0" collapsed="false">
      <c r="A2877" s="19" t="n">
        <v>27</v>
      </c>
      <c r="B2877" s="19" t="n">
        <f aca="false">IFERROR(VLOOKUP(A2877,Personal!$A$6:$F$112,2,FALSE()),"")</f>
        <v>0</v>
      </c>
      <c r="C2877" s="19" t="str">
        <f aca="false">IFERROR(VLOOKUP(A2877,Personal!$A$6:$F$112,3,FALSE()),"")</f>
        <v>La Seu d’Urgell</v>
      </c>
      <c r="D2877" s="19" t="s">
        <v>97</v>
      </c>
      <c r="E2877" s="19" t="s">
        <v>110</v>
      </c>
      <c r="F2877" s="19" t="s">
        <v>111</v>
      </c>
      <c r="G2877" s="19" t="s">
        <v>291</v>
      </c>
      <c r="H2877" s="19" t="n">
        <f aca="false">IF(OR(VLOOKUP(A2877,Personal!$A$6:$F$112,5,FALSE())&lt;&gt;"Sí",N2877="No aplica"),0,'Catàleg GRAE'!D42)</f>
        <v>1</v>
      </c>
      <c r="I2877" s="20"/>
      <c r="J2877" s="20"/>
      <c r="K2877" s="20"/>
      <c r="L2877" s="21"/>
      <c r="M2877" s="21"/>
      <c r="N2877" s="20"/>
      <c r="O2877" s="20"/>
      <c r="P2877" s="19" t="str">
        <f aca="false">IF(I2877="","",I2877-H2877)</f>
        <v/>
      </c>
      <c r="Q2877" s="19" t="str">
        <f aca="true">IF(B2877="","",IF(N2877="No aplica","No aplica",IF(I2877="","Pendent",IF(N2877="Per substituir","Substituir",IF(OR(N2877="No localitzat",N2877="No lliurat"),"Reposar",IF(I2877&lt;H2877,"Reposar",IF(I2877&gt;H2877,"Revisar excedent",IF(AND(G2877="Sí",M2877&lt;&gt;"",M2877&lt;TODAY()),"EPI caducat",IF(AND(G2877="Sí",M2877&lt;&gt;"",M2877&lt;=TODAY()+90),"EPI caduca ≤90 dies",IF(OR(N2877="Deteriorat usable",N2877="Revisió necessària"),"Revisar","OK"))))))))))</f>
      </c>
      <c r="R2877" s="20"/>
    </row>
    <row r="2878" customFormat="false" ht="15" hidden="false" customHeight="false" outlineLevel="0" collapsed="false">
      <c r="A2878" s="19" t="n">
        <v>27</v>
      </c>
      <c r="B2878" s="19" t="n">
        <f aca="false">IFERROR(VLOOKUP(A2878,Personal!$A$6:$F$112,2,FALSE()),"")</f>
        <v>0</v>
      </c>
      <c r="C2878" s="19" t="str">
        <f aca="false">IFERROR(VLOOKUP(A2878,Personal!$A$6:$F$112,3,FALSE()),"")</f>
        <v>La Seu d’Urgell</v>
      </c>
      <c r="D2878" s="19" t="s">
        <v>112</v>
      </c>
      <c r="E2878" s="19" t="s">
        <v>113</v>
      </c>
      <c r="F2878" s="19" t="s">
        <v>114</v>
      </c>
      <c r="G2878" s="19" t="s">
        <v>291</v>
      </c>
      <c r="H2878" s="19" t="n">
        <f aca="false">IF(OR(VLOOKUP(A2878,Personal!$A$6:$F$112,5,FALSE())&lt;&gt;"Sí",N2878="No aplica"),0,'Catàleg GRAE'!D43)</f>
        <v>2</v>
      </c>
      <c r="I2878" s="20"/>
      <c r="J2878" s="20"/>
      <c r="K2878" s="20"/>
      <c r="L2878" s="21"/>
      <c r="M2878" s="21"/>
      <c r="N2878" s="20"/>
      <c r="O2878" s="20"/>
      <c r="P2878" s="19" t="str">
        <f aca="false">IF(I2878="","",I2878-H2878)</f>
        <v/>
      </c>
      <c r="Q2878" s="19" t="str">
        <f aca="true">IF(B2878="","",IF(N2878="No aplica","No aplica",IF(I2878="","Pendent",IF(N2878="Per substituir","Substituir",IF(OR(N2878="No localitzat",N2878="No lliurat"),"Reposar",IF(I2878&lt;H2878,"Reposar",IF(I2878&gt;H2878,"Revisar excedent",IF(AND(G2878="Sí",M2878&lt;&gt;"",M2878&lt;TODAY()),"EPI caducat",IF(AND(G2878="Sí",M2878&lt;&gt;"",M2878&lt;=TODAY()+90),"EPI caduca ≤90 dies",IF(OR(N2878="Deteriorat usable",N2878="Revisió necessària"),"Revisar","OK"))))))))))</f>
      </c>
      <c r="R2878" s="20"/>
    </row>
    <row r="2879" customFormat="false" ht="15" hidden="false" customHeight="false" outlineLevel="0" collapsed="false">
      <c r="A2879" s="19" t="n">
        <v>27</v>
      </c>
      <c r="B2879" s="19" t="n">
        <f aca="false">IFERROR(VLOOKUP(A2879,Personal!$A$6:$F$112,2,FALSE()),"")</f>
        <v>0</v>
      </c>
      <c r="C2879" s="19" t="str">
        <f aca="false">IFERROR(VLOOKUP(A2879,Personal!$A$6:$F$112,3,FALSE()),"")</f>
        <v>La Seu d’Urgell</v>
      </c>
      <c r="D2879" s="19" t="s">
        <v>102</v>
      </c>
      <c r="E2879" s="19" t="s">
        <v>115</v>
      </c>
      <c r="F2879" s="19" t="s">
        <v>116</v>
      </c>
      <c r="G2879" s="19" t="s">
        <v>291</v>
      </c>
      <c r="H2879" s="19" t="n">
        <f aca="false">IF(OR(VLOOKUP(A2879,Personal!$A$6:$F$112,5,FALSE())&lt;&gt;"Sí",N2879="No aplica"),0,'Catàleg GRAE'!D44)</f>
        <v>1</v>
      </c>
      <c r="I2879" s="20"/>
      <c r="J2879" s="20"/>
      <c r="K2879" s="20"/>
      <c r="L2879" s="21"/>
      <c r="M2879" s="21"/>
      <c r="N2879" s="20"/>
      <c r="O2879" s="20"/>
      <c r="P2879" s="19" t="str">
        <f aca="false">IF(I2879="","",I2879-H2879)</f>
        <v/>
      </c>
      <c r="Q2879" s="19" t="str">
        <f aca="true">IF(B2879="","",IF(N2879="No aplica","No aplica",IF(I2879="","Pendent",IF(N2879="Per substituir","Substituir",IF(OR(N2879="No localitzat",N2879="No lliurat"),"Reposar",IF(I2879&lt;H2879,"Reposar",IF(I2879&gt;H2879,"Revisar excedent",IF(AND(G2879="Sí",M2879&lt;&gt;"",M2879&lt;TODAY()),"EPI caducat",IF(AND(G2879="Sí",M2879&lt;&gt;"",M2879&lt;=TODAY()+90),"EPI caduca ≤90 dies",IF(OR(N2879="Deteriorat usable",N2879="Revisió necessària"),"Revisar","OK"))))))))))</f>
      </c>
      <c r="R2879" s="20"/>
    </row>
    <row r="2880" customFormat="false" ht="15" hidden="false" customHeight="false" outlineLevel="0" collapsed="false">
      <c r="A2880" s="19" t="n">
        <v>27</v>
      </c>
      <c r="B2880" s="19" t="n">
        <f aca="false">IFERROR(VLOOKUP(A2880,Personal!$A$6:$F$112,2,FALSE()),"")</f>
        <v>0</v>
      </c>
      <c r="C2880" s="19" t="str">
        <f aca="false">IFERROR(VLOOKUP(A2880,Personal!$A$6:$F$112,3,FALSE()),"")</f>
        <v>La Seu d’Urgell</v>
      </c>
      <c r="D2880" s="19" t="s">
        <v>102</v>
      </c>
      <c r="E2880" s="19" t="s">
        <v>117</v>
      </c>
      <c r="F2880" s="19" t="s">
        <v>118</v>
      </c>
      <c r="G2880" s="19" t="s">
        <v>272</v>
      </c>
      <c r="H2880" s="19" t="n">
        <f aca="false">IF(OR(VLOOKUP(A2880,Personal!$A$6:$F$112,5,FALSE())&lt;&gt;"Sí",N2880="No aplica"),0,'Catàleg GRAE'!D45)</f>
        <v>1</v>
      </c>
      <c r="I2880" s="20"/>
      <c r="J2880" s="20"/>
      <c r="K2880" s="20"/>
      <c r="L2880" s="21"/>
      <c r="M2880" s="21"/>
      <c r="N2880" s="20"/>
      <c r="O2880" s="20"/>
      <c r="P2880" s="19" t="str">
        <f aca="false">IF(I2880="","",I2880-H2880)</f>
        <v/>
      </c>
      <c r="Q2880" s="19" t="str">
        <f aca="true">IF(B2880="","",IF(N2880="No aplica","No aplica",IF(I2880="","Pendent",IF(N2880="Per substituir","Substituir",IF(OR(N2880="No localitzat",N2880="No lliurat"),"Reposar",IF(I2880&lt;H2880,"Reposar",IF(I2880&gt;H2880,"Revisar excedent",IF(AND(G2880="Sí",M2880&lt;&gt;"",M2880&lt;TODAY()),"EPI caducat",IF(AND(G2880="Sí",M2880&lt;&gt;"",M2880&lt;=TODAY()+90),"EPI caduca ≤90 dies",IF(OR(N2880="Deteriorat usable",N2880="Revisió necessària"),"Revisar","OK"))))))))))</f>
      </c>
      <c r="R2880" s="20"/>
    </row>
    <row r="2881" customFormat="false" ht="15" hidden="false" customHeight="false" outlineLevel="0" collapsed="false">
      <c r="A2881" s="19" t="n">
        <v>27</v>
      </c>
      <c r="B2881" s="19" t="n">
        <f aca="false">IFERROR(VLOOKUP(A2881,Personal!$A$6:$F$112,2,FALSE()),"")</f>
        <v>0</v>
      </c>
      <c r="C2881" s="19" t="str">
        <f aca="false">IFERROR(VLOOKUP(A2881,Personal!$A$6:$F$112,3,FALSE()),"")</f>
        <v>La Seu d’Urgell</v>
      </c>
      <c r="D2881" s="19" t="s">
        <v>102</v>
      </c>
      <c r="E2881" s="19" t="s">
        <v>119</v>
      </c>
      <c r="F2881" s="19" t="s">
        <v>120</v>
      </c>
      <c r="G2881" s="19" t="s">
        <v>272</v>
      </c>
      <c r="H2881" s="19" t="n">
        <f aca="false">IF(OR(VLOOKUP(A2881,Personal!$A$6:$F$112,5,FALSE())&lt;&gt;"Sí",N2881="No aplica"),0,'Catàleg GRAE'!D46)</f>
        <v>1</v>
      </c>
      <c r="I2881" s="20"/>
      <c r="J2881" s="20"/>
      <c r="K2881" s="20"/>
      <c r="L2881" s="21"/>
      <c r="M2881" s="21"/>
      <c r="N2881" s="20"/>
      <c r="O2881" s="20"/>
      <c r="P2881" s="19" t="str">
        <f aca="false">IF(I2881="","",I2881-H2881)</f>
        <v/>
      </c>
      <c r="Q2881" s="19" t="str">
        <f aca="true">IF(B2881="","",IF(N2881="No aplica","No aplica",IF(I2881="","Pendent",IF(N2881="Per substituir","Substituir",IF(OR(N2881="No localitzat",N2881="No lliurat"),"Reposar",IF(I2881&lt;H2881,"Reposar",IF(I2881&gt;H2881,"Revisar excedent",IF(AND(G2881="Sí",M2881&lt;&gt;"",M2881&lt;TODAY()),"EPI caducat",IF(AND(G2881="Sí",M2881&lt;&gt;"",M2881&lt;=TODAY()+90),"EPI caduca ≤90 dies",IF(OR(N2881="Deteriorat usable",N2881="Revisió necessària"),"Revisar","OK"))))))))))</f>
      </c>
      <c r="R2881" s="20"/>
    </row>
    <row r="2882" customFormat="false" ht="15" hidden="false" customHeight="false" outlineLevel="0" collapsed="false">
      <c r="A2882" s="19" t="n">
        <v>27</v>
      </c>
      <c r="B2882" s="19" t="n">
        <f aca="false">IFERROR(VLOOKUP(A2882,Personal!$A$6:$F$112,2,FALSE()),"")</f>
        <v>0</v>
      </c>
      <c r="C2882" s="19" t="str">
        <f aca="false">IFERROR(VLOOKUP(A2882,Personal!$A$6:$F$112,3,FALSE()),"")</f>
        <v>La Seu d’Urgell</v>
      </c>
      <c r="D2882" s="19" t="s">
        <v>97</v>
      </c>
      <c r="E2882" s="19" t="s">
        <v>121</v>
      </c>
      <c r="F2882" s="19" t="s">
        <v>122</v>
      </c>
      <c r="G2882" s="19" t="s">
        <v>291</v>
      </c>
      <c r="H2882" s="19" t="n">
        <f aca="false">IF(OR(VLOOKUP(A2882,Personal!$A$6:$F$112,5,FALSE())&lt;&gt;"Sí",N2882="No aplica"),0,'Catàleg GRAE'!D47)</f>
        <v>1</v>
      </c>
      <c r="I2882" s="20"/>
      <c r="J2882" s="20"/>
      <c r="K2882" s="20"/>
      <c r="L2882" s="21"/>
      <c r="M2882" s="21"/>
      <c r="N2882" s="20"/>
      <c r="O2882" s="20"/>
      <c r="P2882" s="19" t="str">
        <f aca="false">IF(I2882="","",I2882-H2882)</f>
        <v/>
      </c>
      <c r="Q2882" s="19" t="str">
        <f aca="true">IF(B2882="","",IF(N2882="No aplica","No aplica",IF(I2882="","Pendent",IF(N2882="Per substituir","Substituir",IF(OR(N2882="No localitzat",N2882="No lliurat"),"Reposar",IF(I2882&lt;H2882,"Reposar",IF(I2882&gt;H2882,"Revisar excedent",IF(AND(G2882="Sí",M2882&lt;&gt;"",M2882&lt;TODAY()),"EPI caducat",IF(AND(G2882="Sí",M2882&lt;&gt;"",M2882&lt;=TODAY()+90),"EPI caduca ≤90 dies",IF(OR(N2882="Deteriorat usable",N2882="Revisió necessària"),"Revisar","OK"))))))))))</f>
      </c>
      <c r="R2882" s="20"/>
    </row>
    <row r="2883" customFormat="false" ht="15" hidden="false" customHeight="false" outlineLevel="0" collapsed="false">
      <c r="A2883" s="19" t="n">
        <v>27</v>
      </c>
      <c r="B2883" s="19" t="n">
        <f aca="false">IFERROR(VLOOKUP(A2883,Personal!$A$6:$F$112,2,FALSE()),"")</f>
        <v>0</v>
      </c>
      <c r="C2883" s="19" t="str">
        <f aca="false">IFERROR(VLOOKUP(A2883,Personal!$A$6:$F$112,3,FALSE()),"")</f>
        <v>La Seu d’Urgell</v>
      </c>
      <c r="D2883" s="19" t="s">
        <v>97</v>
      </c>
      <c r="E2883" s="19" t="s">
        <v>123</v>
      </c>
      <c r="F2883" s="19" t="s">
        <v>124</v>
      </c>
      <c r="G2883" s="19" t="s">
        <v>291</v>
      </c>
      <c r="H2883" s="19" t="n">
        <f aca="false">IF(OR(VLOOKUP(A2883,Personal!$A$6:$F$112,5,FALSE())&lt;&gt;"Sí",N2883="No aplica"),0,'Catàleg GRAE'!D48)</f>
        <v>1</v>
      </c>
      <c r="I2883" s="20"/>
      <c r="J2883" s="20"/>
      <c r="K2883" s="20"/>
      <c r="L2883" s="21"/>
      <c r="M2883" s="21"/>
      <c r="N2883" s="20"/>
      <c r="O2883" s="20"/>
      <c r="P2883" s="19" t="str">
        <f aca="false">IF(I2883="","",I2883-H2883)</f>
        <v/>
      </c>
      <c r="Q2883" s="19" t="str">
        <f aca="true">IF(B2883="","",IF(N2883="No aplica","No aplica",IF(I2883="","Pendent",IF(N2883="Per substituir","Substituir",IF(OR(N2883="No localitzat",N2883="No lliurat"),"Reposar",IF(I2883&lt;H2883,"Reposar",IF(I2883&gt;H2883,"Revisar excedent",IF(AND(G2883="Sí",M2883&lt;&gt;"",M2883&lt;TODAY()),"EPI caducat",IF(AND(G2883="Sí",M2883&lt;&gt;"",M2883&lt;=TODAY()+90),"EPI caduca ≤90 dies",IF(OR(N2883="Deteriorat usable",N2883="Revisió necessària"),"Revisar","OK"))))))))))</f>
      </c>
      <c r="R2883" s="20"/>
    </row>
    <row r="2884" customFormat="false" ht="15" hidden="false" customHeight="false" outlineLevel="0" collapsed="false">
      <c r="A2884" s="19" t="n">
        <v>27</v>
      </c>
      <c r="B2884" s="19" t="n">
        <f aca="false">IFERROR(VLOOKUP(A2884,Personal!$A$6:$F$112,2,FALSE()),"")</f>
        <v>0</v>
      </c>
      <c r="C2884" s="19" t="str">
        <f aca="false">IFERROR(VLOOKUP(A2884,Personal!$A$6:$F$112,3,FALSE()),"")</f>
        <v>La Seu d’Urgell</v>
      </c>
      <c r="D2884" s="19" t="s">
        <v>125</v>
      </c>
      <c r="E2884" s="19" t="s">
        <v>126</v>
      </c>
      <c r="F2884" s="19" t="s">
        <v>127</v>
      </c>
      <c r="G2884" s="19" t="s">
        <v>272</v>
      </c>
      <c r="H2884" s="19" t="n">
        <f aca="false">IF(OR(VLOOKUP(A2884,Personal!$A$6:$F$112,5,FALSE())&lt;&gt;"Sí",N2884="No aplica"),0,'Catàleg GRAE'!D49)</f>
        <v>1</v>
      </c>
      <c r="I2884" s="20"/>
      <c r="J2884" s="20"/>
      <c r="K2884" s="20"/>
      <c r="L2884" s="21"/>
      <c r="M2884" s="21"/>
      <c r="N2884" s="20"/>
      <c r="O2884" s="20"/>
      <c r="P2884" s="19" t="str">
        <f aca="false">IF(I2884="","",I2884-H2884)</f>
        <v/>
      </c>
      <c r="Q2884" s="19" t="str">
        <f aca="true">IF(B2884="","",IF(N2884="No aplica","No aplica",IF(I2884="","Pendent",IF(N2884="Per substituir","Substituir",IF(OR(N2884="No localitzat",N2884="No lliurat"),"Reposar",IF(I2884&lt;H2884,"Reposar",IF(I2884&gt;H2884,"Revisar excedent",IF(AND(G2884="Sí",M2884&lt;&gt;"",M2884&lt;TODAY()),"EPI caducat",IF(AND(G2884="Sí",M2884&lt;&gt;"",M2884&lt;=TODAY()+90),"EPI caduca ≤90 dies",IF(OR(N2884="Deteriorat usable",N2884="Revisió necessària"),"Revisar","OK"))))))))))</f>
      </c>
      <c r="R2884" s="20"/>
    </row>
    <row r="2885" customFormat="false" ht="15" hidden="false" customHeight="false" outlineLevel="0" collapsed="false">
      <c r="A2885" s="19" t="n">
        <v>27</v>
      </c>
      <c r="B2885" s="19" t="n">
        <f aca="false">IFERROR(VLOOKUP(A2885,Personal!$A$6:$F$112,2,FALSE()),"")</f>
        <v>0</v>
      </c>
      <c r="C2885" s="19" t="str">
        <f aca="false">IFERROR(VLOOKUP(A2885,Personal!$A$6:$F$112,3,FALSE()),"")</f>
        <v>La Seu d’Urgell</v>
      </c>
      <c r="D2885" s="19" t="s">
        <v>125</v>
      </c>
      <c r="E2885" s="19" t="s">
        <v>128</v>
      </c>
      <c r="F2885" s="19" t="s">
        <v>129</v>
      </c>
      <c r="G2885" s="19" t="s">
        <v>272</v>
      </c>
      <c r="H2885" s="19" t="n">
        <f aca="false">IF(OR(VLOOKUP(A2885,Personal!$A$6:$F$112,5,FALSE())&lt;&gt;"Sí",N2885="No aplica"),0,'Catàleg GRAE'!D50)</f>
        <v>1</v>
      </c>
      <c r="I2885" s="20"/>
      <c r="J2885" s="20"/>
      <c r="K2885" s="20"/>
      <c r="L2885" s="21"/>
      <c r="M2885" s="21"/>
      <c r="N2885" s="20"/>
      <c r="O2885" s="20"/>
      <c r="P2885" s="19" t="str">
        <f aca="false">IF(I2885="","",I2885-H2885)</f>
        <v/>
      </c>
      <c r="Q2885" s="19" t="str">
        <f aca="true">IF(B2885="","",IF(N2885="No aplica","No aplica",IF(I2885="","Pendent",IF(N2885="Per substituir","Substituir",IF(OR(N2885="No localitzat",N2885="No lliurat"),"Reposar",IF(I2885&lt;H2885,"Reposar",IF(I2885&gt;H2885,"Revisar excedent",IF(AND(G2885="Sí",M2885&lt;&gt;"",M2885&lt;TODAY()),"EPI caducat",IF(AND(G2885="Sí",M2885&lt;&gt;"",M2885&lt;=TODAY()+90),"EPI caduca ≤90 dies",IF(OR(N2885="Deteriorat usable",N2885="Revisió necessària"),"Revisar","OK"))))))))))</f>
      </c>
      <c r="R2885" s="20"/>
    </row>
    <row r="2886" customFormat="false" ht="15" hidden="false" customHeight="false" outlineLevel="0" collapsed="false">
      <c r="A2886" s="19" t="n">
        <v>27</v>
      </c>
      <c r="B2886" s="19" t="n">
        <f aca="false">IFERROR(VLOOKUP(A2886,Personal!$A$6:$F$112,2,FALSE()),"")</f>
        <v>0</v>
      </c>
      <c r="C2886" s="19" t="str">
        <f aca="false">IFERROR(VLOOKUP(A2886,Personal!$A$6:$F$112,3,FALSE()),"")</f>
        <v>La Seu d’Urgell</v>
      </c>
      <c r="D2886" s="19" t="s">
        <v>125</v>
      </c>
      <c r="E2886" s="19" t="s">
        <v>130</v>
      </c>
      <c r="F2886" s="19" t="s">
        <v>131</v>
      </c>
      <c r="G2886" s="19" t="s">
        <v>291</v>
      </c>
      <c r="H2886" s="19" t="n">
        <f aca="false">IF(OR(VLOOKUP(A2886,Personal!$A$6:$F$112,5,FALSE())&lt;&gt;"Sí",N2886="No aplica"),0,'Catàleg GRAE'!D51)</f>
        <v>1</v>
      </c>
      <c r="I2886" s="20"/>
      <c r="J2886" s="20"/>
      <c r="K2886" s="20"/>
      <c r="L2886" s="21"/>
      <c r="M2886" s="21"/>
      <c r="N2886" s="20"/>
      <c r="O2886" s="20"/>
      <c r="P2886" s="19" t="str">
        <f aca="false">IF(I2886="","",I2886-H2886)</f>
        <v/>
      </c>
      <c r="Q2886" s="19" t="str">
        <f aca="true">IF(B2886="","",IF(N2886="No aplica","No aplica",IF(I2886="","Pendent",IF(N2886="Per substituir","Substituir",IF(OR(N2886="No localitzat",N2886="No lliurat"),"Reposar",IF(I2886&lt;H2886,"Reposar",IF(I2886&gt;H2886,"Revisar excedent",IF(AND(G2886="Sí",M2886&lt;&gt;"",M2886&lt;TODAY()),"EPI caducat",IF(AND(G2886="Sí",M2886&lt;&gt;"",M2886&lt;=TODAY()+90),"EPI caduca ≤90 dies",IF(OR(N2886="Deteriorat usable",N2886="Revisió necessària"),"Revisar","OK"))))))))))</f>
      </c>
      <c r="R2886" s="20"/>
    </row>
    <row r="2887" customFormat="false" ht="15" hidden="false" customHeight="false" outlineLevel="0" collapsed="false">
      <c r="A2887" s="19" t="n">
        <v>27</v>
      </c>
      <c r="B2887" s="19" t="n">
        <f aca="false">IFERROR(VLOOKUP(A2887,Personal!$A$6:$F$112,2,FALSE()),"")</f>
        <v>0</v>
      </c>
      <c r="C2887" s="19" t="str">
        <f aca="false">IFERROR(VLOOKUP(A2887,Personal!$A$6:$F$112,3,FALSE()),"")</f>
        <v>La Seu d’Urgell</v>
      </c>
      <c r="D2887" s="19" t="s">
        <v>132</v>
      </c>
      <c r="E2887" s="19" t="s">
        <v>133</v>
      </c>
      <c r="F2887" s="19" t="s">
        <v>134</v>
      </c>
      <c r="G2887" s="19" t="s">
        <v>291</v>
      </c>
      <c r="H2887" s="19" t="n">
        <f aca="false">IF(OR(VLOOKUP(A2887,Personal!$A$6:$F$112,5,FALSE())&lt;&gt;"Sí",N2887="No aplica"),0,'Catàleg GRAE'!D52)</f>
        <v>1</v>
      </c>
      <c r="I2887" s="20"/>
      <c r="J2887" s="20"/>
      <c r="K2887" s="20"/>
      <c r="L2887" s="21"/>
      <c r="M2887" s="21"/>
      <c r="N2887" s="20"/>
      <c r="O2887" s="20"/>
      <c r="P2887" s="19" t="str">
        <f aca="false">IF(I2887="","",I2887-H2887)</f>
        <v/>
      </c>
      <c r="Q2887" s="19" t="str">
        <f aca="true">IF(B2887="","",IF(N2887="No aplica","No aplica",IF(I2887="","Pendent",IF(N2887="Per substituir","Substituir",IF(OR(N2887="No localitzat",N2887="No lliurat"),"Reposar",IF(I2887&lt;H2887,"Reposar",IF(I2887&gt;H2887,"Revisar excedent",IF(AND(G2887="Sí",M2887&lt;&gt;"",M2887&lt;TODAY()),"EPI caducat",IF(AND(G2887="Sí",M2887&lt;&gt;"",M2887&lt;=TODAY()+90),"EPI caduca ≤90 dies",IF(OR(N2887="Deteriorat usable",N2887="Revisió necessària"),"Revisar","OK"))))))))))</f>
      </c>
      <c r="R2887" s="20"/>
    </row>
    <row r="2888" customFormat="false" ht="15" hidden="false" customHeight="false" outlineLevel="0" collapsed="false">
      <c r="A2888" s="19" t="n">
        <v>27</v>
      </c>
      <c r="B2888" s="19" t="n">
        <f aca="false">IFERROR(VLOOKUP(A2888,Personal!$A$6:$F$112,2,FALSE()),"")</f>
        <v>0</v>
      </c>
      <c r="C2888" s="19" t="str">
        <f aca="false">IFERROR(VLOOKUP(A2888,Personal!$A$6:$F$112,3,FALSE()),"")</f>
        <v>La Seu d’Urgell</v>
      </c>
      <c r="D2888" s="19" t="s">
        <v>94</v>
      </c>
      <c r="E2888" s="19" t="s">
        <v>135</v>
      </c>
      <c r="F2888" s="19" t="s">
        <v>136</v>
      </c>
      <c r="G2888" s="19" t="s">
        <v>291</v>
      </c>
      <c r="H2888" s="19" t="n">
        <f aca="false">IF(OR(VLOOKUP(A2888,Personal!$A$6:$F$112,5,FALSE())&lt;&gt;"Sí",N2888="No aplica"),0,'Catàleg GRAE'!D53)</f>
        <v>1</v>
      </c>
      <c r="I2888" s="20"/>
      <c r="J2888" s="20"/>
      <c r="K2888" s="20"/>
      <c r="L2888" s="21"/>
      <c r="M2888" s="21"/>
      <c r="N2888" s="20"/>
      <c r="O2888" s="20"/>
      <c r="P2888" s="19" t="str">
        <f aca="false">IF(I2888="","",I2888-H2888)</f>
        <v/>
      </c>
      <c r="Q2888" s="19" t="str">
        <f aca="true">IF(B2888="","",IF(N2888="No aplica","No aplica",IF(I2888="","Pendent",IF(N2888="Per substituir","Substituir",IF(OR(N2888="No localitzat",N2888="No lliurat"),"Reposar",IF(I2888&lt;H2888,"Reposar",IF(I2888&gt;H2888,"Revisar excedent",IF(AND(G2888="Sí",M2888&lt;&gt;"",M2888&lt;TODAY()),"EPI caducat",IF(AND(G2888="Sí",M2888&lt;&gt;"",M2888&lt;=TODAY()+90),"EPI caduca ≤90 dies",IF(OR(N2888="Deteriorat usable",N2888="Revisió necessària"),"Revisar","OK"))))))))))</f>
      </c>
      <c r="R2888" s="20"/>
    </row>
    <row r="2889" customFormat="false" ht="15" hidden="false" customHeight="false" outlineLevel="0" collapsed="false">
      <c r="A2889" s="19" t="n">
        <v>27</v>
      </c>
      <c r="B2889" s="19" t="n">
        <f aca="false">IFERROR(VLOOKUP(A2889,Personal!$A$6:$F$112,2,FALSE()),"")</f>
        <v>0</v>
      </c>
      <c r="C2889" s="19" t="str">
        <f aca="false">IFERROR(VLOOKUP(A2889,Personal!$A$6:$F$112,3,FALSE()),"")</f>
        <v>La Seu d’Urgell</v>
      </c>
      <c r="D2889" s="19" t="s">
        <v>137</v>
      </c>
      <c r="E2889" s="19" t="s">
        <v>138</v>
      </c>
      <c r="F2889" s="19" t="s">
        <v>139</v>
      </c>
      <c r="G2889" s="19" t="s">
        <v>291</v>
      </c>
      <c r="H2889" s="19" t="n">
        <f aca="false">IF(OR(VLOOKUP(A2889,Personal!$A$6:$F$112,5,FALSE())&lt;&gt;"Sí",N2889="No aplica"),0,'Catàleg GRAE'!D54)</f>
        <v>1</v>
      </c>
      <c r="I2889" s="20"/>
      <c r="J2889" s="20"/>
      <c r="K2889" s="20"/>
      <c r="L2889" s="21"/>
      <c r="M2889" s="21"/>
      <c r="N2889" s="20"/>
      <c r="O2889" s="20"/>
      <c r="P2889" s="19" t="str">
        <f aca="false">IF(I2889="","",I2889-H2889)</f>
        <v/>
      </c>
      <c r="Q2889" s="19" t="str">
        <f aca="true">IF(B2889="","",IF(N2889="No aplica","No aplica",IF(I2889="","Pendent",IF(N2889="Per substituir","Substituir",IF(OR(N2889="No localitzat",N2889="No lliurat"),"Reposar",IF(I2889&lt;H2889,"Reposar",IF(I2889&gt;H2889,"Revisar excedent",IF(AND(G2889="Sí",M2889&lt;&gt;"",M2889&lt;TODAY()),"EPI caducat",IF(AND(G2889="Sí",M2889&lt;&gt;"",M2889&lt;=TODAY()+90),"EPI caduca ≤90 dies",IF(OR(N2889="Deteriorat usable",N2889="Revisió necessària"),"Revisar","OK"))))))))))</f>
      </c>
      <c r="R2889" s="20"/>
    </row>
    <row r="2890" customFormat="false" ht="15" hidden="false" customHeight="false" outlineLevel="0" collapsed="false">
      <c r="A2890" s="19" t="n">
        <v>27</v>
      </c>
      <c r="B2890" s="19" t="n">
        <f aca="false">IFERROR(VLOOKUP(A2890,Personal!$A$6:$F$112,2,FALSE()),"")</f>
        <v>0</v>
      </c>
      <c r="C2890" s="19" t="str">
        <f aca="false">IFERROR(VLOOKUP(A2890,Personal!$A$6:$F$112,3,FALSE()),"")</f>
        <v>La Seu d’Urgell</v>
      </c>
      <c r="D2890" s="19" t="s">
        <v>94</v>
      </c>
      <c r="E2890" s="19" t="s">
        <v>140</v>
      </c>
      <c r="F2890" s="19" t="s">
        <v>141</v>
      </c>
      <c r="G2890" s="19" t="s">
        <v>291</v>
      </c>
      <c r="H2890" s="19" t="n">
        <f aca="false">IF(OR(VLOOKUP(A2890,Personal!$A$6:$F$112,5,FALSE())&lt;&gt;"Sí",N2890="No aplica"),0,'Catàleg GRAE'!D55)</f>
        <v>1</v>
      </c>
      <c r="I2890" s="20"/>
      <c r="J2890" s="20"/>
      <c r="K2890" s="20"/>
      <c r="L2890" s="21"/>
      <c r="M2890" s="21"/>
      <c r="N2890" s="20"/>
      <c r="O2890" s="20"/>
      <c r="P2890" s="19" t="str">
        <f aca="false">IF(I2890="","",I2890-H2890)</f>
        <v/>
      </c>
      <c r="Q2890" s="19" t="str">
        <f aca="true">IF(B2890="","",IF(N2890="No aplica","No aplica",IF(I2890="","Pendent",IF(N2890="Per substituir","Substituir",IF(OR(N2890="No localitzat",N2890="No lliurat"),"Reposar",IF(I2890&lt;H2890,"Reposar",IF(I2890&gt;H2890,"Revisar excedent",IF(AND(G2890="Sí",M2890&lt;&gt;"",M2890&lt;TODAY()),"EPI caducat",IF(AND(G2890="Sí",M2890&lt;&gt;"",M2890&lt;=TODAY()+90),"EPI caduca ≤90 dies",IF(OR(N2890="Deteriorat usable",N2890="Revisió necessària"),"Revisar","OK"))))))))))</f>
      </c>
      <c r="R2890" s="20"/>
    </row>
    <row r="2891" customFormat="false" ht="15" hidden="false" customHeight="false" outlineLevel="0" collapsed="false">
      <c r="A2891" s="19" t="n">
        <v>27</v>
      </c>
      <c r="B2891" s="19" t="n">
        <f aca="false">IFERROR(VLOOKUP(A2891,Personal!$A$6:$F$112,2,FALSE()),"")</f>
        <v>0</v>
      </c>
      <c r="C2891" s="19" t="str">
        <f aca="false">IFERROR(VLOOKUP(A2891,Personal!$A$6:$F$112,3,FALSE()),"")</f>
        <v>La Seu d’Urgell</v>
      </c>
      <c r="D2891" s="19" t="s">
        <v>142</v>
      </c>
      <c r="E2891" s="19" t="s">
        <v>143</v>
      </c>
      <c r="F2891" s="19" t="s">
        <v>144</v>
      </c>
      <c r="G2891" s="19" t="s">
        <v>291</v>
      </c>
      <c r="H2891" s="19" t="n">
        <f aca="false">IF(OR(VLOOKUP(A2891,Personal!$A$6:$F$112,5,FALSE())&lt;&gt;"Sí",N2891="No aplica"),0,'Catàleg GRAE'!D56)</f>
        <v>1</v>
      </c>
      <c r="I2891" s="20"/>
      <c r="J2891" s="20"/>
      <c r="K2891" s="20"/>
      <c r="L2891" s="21"/>
      <c r="M2891" s="21"/>
      <c r="N2891" s="20"/>
      <c r="O2891" s="20"/>
      <c r="P2891" s="19" t="str">
        <f aca="false">IF(I2891="","",I2891-H2891)</f>
        <v/>
      </c>
      <c r="Q2891" s="19" t="str">
        <f aca="true">IF(B2891="","",IF(N2891="No aplica","No aplica",IF(I2891="","Pendent",IF(N2891="Per substituir","Substituir",IF(OR(N2891="No localitzat",N2891="No lliurat"),"Reposar",IF(I2891&lt;H2891,"Reposar",IF(I2891&gt;H2891,"Revisar excedent",IF(AND(G2891="Sí",M2891&lt;&gt;"",M2891&lt;TODAY()),"EPI caducat",IF(AND(G2891="Sí",M2891&lt;&gt;"",M2891&lt;=TODAY()+90),"EPI caduca ≤90 dies",IF(OR(N2891="Deteriorat usable",N2891="Revisió necessària"),"Revisar","OK"))))))))))</f>
      </c>
      <c r="R2891" s="20"/>
    </row>
    <row r="2892" customFormat="false" ht="15" hidden="false" customHeight="false" outlineLevel="0" collapsed="false">
      <c r="A2892" s="19" t="n">
        <v>27</v>
      </c>
      <c r="B2892" s="19" t="n">
        <f aca="false">IFERROR(VLOOKUP(A2892,Personal!$A$6:$F$112,2,FALSE()),"")</f>
        <v>0</v>
      </c>
      <c r="C2892" s="19" t="str">
        <f aca="false">IFERROR(VLOOKUP(A2892,Personal!$A$6:$F$112,3,FALSE()),"")</f>
        <v>La Seu d’Urgell</v>
      </c>
      <c r="D2892" s="19" t="s">
        <v>112</v>
      </c>
      <c r="E2892" s="19" t="s">
        <v>145</v>
      </c>
      <c r="F2892" s="19" t="s">
        <v>146</v>
      </c>
      <c r="G2892" s="19" t="s">
        <v>291</v>
      </c>
      <c r="H2892" s="19" t="n">
        <f aca="false">IF(OR(VLOOKUP(A2892,Personal!$A$6:$F$112,5,FALSE())&lt;&gt;"Sí",N2892="No aplica"),0,'Catàleg GRAE'!D57)</f>
        <v>1</v>
      </c>
      <c r="I2892" s="20"/>
      <c r="J2892" s="20"/>
      <c r="K2892" s="20"/>
      <c r="L2892" s="21"/>
      <c r="M2892" s="21"/>
      <c r="N2892" s="20"/>
      <c r="O2892" s="20"/>
      <c r="P2892" s="19" t="str">
        <f aca="false">IF(I2892="","",I2892-H2892)</f>
        <v/>
      </c>
      <c r="Q2892" s="19" t="str">
        <f aca="true">IF(B2892="","",IF(N2892="No aplica","No aplica",IF(I2892="","Pendent",IF(N2892="Per substituir","Substituir",IF(OR(N2892="No localitzat",N2892="No lliurat"),"Reposar",IF(I2892&lt;H2892,"Reposar",IF(I2892&gt;H2892,"Revisar excedent",IF(AND(G2892="Sí",M2892&lt;&gt;"",M2892&lt;TODAY()),"EPI caducat",IF(AND(G2892="Sí",M2892&lt;&gt;"",M2892&lt;=TODAY()+90),"EPI caduca ≤90 dies",IF(OR(N2892="Deteriorat usable",N2892="Revisió necessària"),"Revisar","OK"))))))))))</f>
      </c>
      <c r="R2892" s="20"/>
    </row>
    <row r="2893" customFormat="false" ht="15" hidden="false" customHeight="false" outlineLevel="0" collapsed="false">
      <c r="A2893" s="19" t="n">
        <v>27</v>
      </c>
      <c r="B2893" s="19" t="n">
        <f aca="false">IFERROR(VLOOKUP(A2893,Personal!$A$6:$F$112,2,FALSE()),"")</f>
        <v>0</v>
      </c>
      <c r="C2893" s="19" t="str">
        <f aca="false">IFERROR(VLOOKUP(A2893,Personal!$A$6:$F$112,3,FALSE()),"")</f>
        <v>La Seu d’Urgell</v>
      </c>
      <c r="D2893" s="19" t="s">
        <v>137</v>
      </c>
      <c r="E2893" s="19" t="s">
        <v>147</v>
      </c>
      <c r="F2893" s="19" t="s">
        <v>148</v>
      </c>
      <c r="G2893" s="19" t="s">
        <v>291</v>
      </c>
      <c r="H2893" s="19" t="n">
        <f aca="false">IF(OR(VLOOKUP(A2893,Personal!$A$6:$F$112,5,FALSE())&lt;&gt;"Sí",N2893="No aplica"),0,'Catàleg GRAE'!D58)</f>
        <v>1</v>
      </c>
      <c r="I2893" s="20"/>
      <c r="J2893" s="20"/>
      <c r="K2893" s="20"/>
      <c r="L2893" s="21"/>
      <c r="M2893" s="21"/>
      <c r="N2893" s="20"/>
      <c r="O2893" s="20"/>
      <c r="P2893" s="19" t="str">
        <f aca="false">IF(I2893="","",I2893-H2893)</f>
        <v/>
      </c>
      <c r="Q2893" s="19" t="str">
        <f aca="true">IF(B2893="","",IF(N2893="No aplica","No aplica",IF(I2893="","Pendent",IF(N2893="Per substituir","Substituir",IF(OR(N2893="No localitzat",N2893="No lliurat"),"Reposar",IF(I2893&lt;H2893,"Reposar",IF(I2893&gt;H2893,"Revisar excedent",IF(AND(G2893="Sí",M2893&lt;&gt;"",M2893&lt;TODAY()),"EPI caducat",IF(AND(G2893="Sí",M2893&lt;&gt;"",M2893&lt;=TODAY()+90),"EPI caduca ≤90 dies",IF(OR(N2893="Deteriorat usable",N2893="Revisió necessària"),"Revisar","OK"))))))))))</f>
      </c>
      <c r="R2893" s="20"/>
    </row>
    <row r="2894" customFormat="false" ht="15" hidden="false" customHeight="false" outlineLevel="0" collapsed="false">
      <c r="A2894" s="19" t="n">
        <v>27</v>
      </c>
      <c r="B2894" s="19" t="n">
        <f aca="false">IFERROR(VLOOKUP(A2894,Personal!$A$6:$F$112,2,FALSE()),"")</f>
        <v>0</v>
      </c>
      <c r="C2894" s="19" t="str">
        <f aca="false">IFERROR(VLOOKUP(A2894,Personal!$A$6:$F$112,3,FALSE()),"")</f>
        <v>La Seu d’Urgell</v>
      </c>
      <c r="D2894" s="19" t="s">
        <v>125</v>
      </c>
      <c r="E2894" s="19" t="s">
        <v>149</v>
      </c>
      <c r="F2894" s="19" t="s">
        <v>150</v>
      </c>
      <c r="G2894" s="19" t="s">
        <v>291</v>
      </c>
      <c r="H2894" s="19" t="n">
        <f aca="false">IF(OR(VLOOKUP(A2894,Personal!$A$6:$F$112,5,FALSE())&lt;&gt;"Sí",N2894="No aplica"),0,'Catàleg GRAE'!D59)</f>
        <v>1</v>
      </c>
      <c r="I2894" s="20"/>
      <c r="J2894" s="20"/>
      <c r="K2894" s="20"/>
      <c r="L2894" s="21"/>
      <c r="M2894" s="21"/>
      <c r="N2894" s="20"/>
      <c r="O2894" s="20"/>
      <c r="P2894" s="19" t="str">
        <f aca="false">IF(I2894="","",I2894-H2894)</f>
        <v/>
      </c>
      <c r="Q2894" s="19" t="str">
        <f aca="true">IF(B2894="","",IF(N2894="No aplica","No aplica",IF(I2894="","Pendent",IF(N2894="Per substituir","Substituir",IF(OR(N2894="No localitzat",N2894="No lliurat"),"Reposar",IF(I2894&lt;H2894,"Reposar",IF(I2894&gt;H2894,"Revisar excedent",IF(AND(G2894="Sí",M2894&lt;&gt;"",M2894&lt;TODAY()),"EPI caducat",IF(AND(G2894="Sí",M2894&lt;&gt;"",M2894&lt;=TODAY()+90),"EPI caduca ≤90 dies",IF(OR(N2894="Deteriorat usable",N2894="Revisió necessària"),"Revisar","OK"))))))))))</f>
      </c>
      <c r="R2894" s="20"/>
    </row>
    <row r="2895" customFormat="false" ht="15" hidden="false" customHeight="false" outlineLevel="0" collapsed="false">
      <c r="A2895" s="19" t="n">
        <v>27</v>
      </c>
      <c r="B2895" s="19" t="n">
        <f aca="false">IFERROR(VLOOKUP(A2895,Personal!$A$6:$F$112,2,FALSE()),"")</f>
        <v>0</v>
      </c>
      <c r="C2895" s="19" t="str">
        <f aca="false">IFERROR(VLOOKUP(A2895,Personal!$A$6:$F$112,3,FALSE()),"")</f>
        <v>La Seu d’Urgell</v>
      </c>
      <c r="D2895" s="19" t="s">
        <v>125</v>
      </c>
      <c r="E2895" s="19" t="s">
        <v>151</v>
      </c>
      <c r="F2895" s="19" t="s">
        <v>152</v>
      </c>
      <c r="G2895" s="19" t="s">
        <v>291</v>
      </c>
      <c r="H2895" s="19" t="n">
        <f aca="false">IF(OR(VLOOKUP(A2895,Personal!$A$6:$F$112,5,FALSE())&lt;&gt;"Sí",N2895="No aplica"),0,'Catàleg GRAE'!D60)</f>
        <v>1</v>
      </c>
      <c r="I2895" s="20"/>
      <c r="J2895" s="20"/>
      <c r="K2895" s="20"/>
      <c r="L2895" s="21"/>
      <c r="M2895" s="21"/>
      <c r="N2895" s="20"/>
      <c r="O2895" s="20"/>
      <c r="P2895" s="19" t="str">
        <f aca="false">IF(I2895="","",I2895-H2895)</f>
        <v/>
      </c>
      <c r="Q2895" s="19" t="str">
        <f aca="true">IF(B2895="","",IF(N2895="No aplica","No aplica",IF(I2895="","Pendent",IF(N2895="Per substituir","Substituir",IF(OR(N2895="No localitzat",N2895="No lliurat"),"Reposar",IF(I2895&lt;H2895,"Reposar",IF(I2895&gt;H2895,"Revisar excedent",IF(AND(G2895="Sí",M2895&lt;&gt;"",M2895&lt;TODAY()),"EPI caducat",IF(AND(G2895="Sí",M2895&lt;&gt;"",M2895&lt;=TODAY()+90),"EPI caduca ≤90 dies",IF(OR(N2895="Deteriorat usable",N2895="Revisió necessària"),"Revisar","OK"))))))))))</f>
      </c>
      <c r="R2895" s="20"/>
    </row>
    <row r="2896" customFormat="false" ht="15" hidden="false" customHeight="false" outlineLevel="0" collapsed="false">
      <c r="A2896" s="19" t="n">
        <v>27</v>
      </c>
      <c r="B2896" s="19" t="n">
        <f aca="false">IFERROR(VLOOKUP(A2896,Personal!$A$6:$F$112,2,FALSE()),"")</f>
        <v>0</v>
      </c>
      <c r="C2896" s="19" t="str">
        <f aca="false">IFERROR(VLOOKUP(A2896,Personal!$A$6:$F$112,3,FALSE()),"")</f>
        <v>La Seu d’Urgell</v>
      </c>
      <c r="D2896" s="19" t="s">
        <v>153</v>
      </c>
      <c r="E2896" s="19" t="s">
        <v>154</v>
      </c>
      <c r="F2896" s="19" t="s">
        <v>155</v>
      </c>
      <c r="G2896" s="19" t="s">
        <v>291</v>
      </c>
      <c r="H2896" s="19" t="n">
        <f aca="false">IF(OR(VLOOKUP(A2896,Personal!$A$6:$F$112,5,FALSE())&lt;&gt;"Sí",N2896="No aplica"),0,'Catàleg GRAE'!D61)</f>
        <v>1</v>
      </c>
      <c r="I2896" s="20"/>
      <c r="J2896" s="20"/>
      <c r="K2896" s="20"/>
      <c r="L2896" s="21"/>
      <c r="M2896" s="21"/>
      <c r="N2896" s="20"/>
      <c r="O2896" s="20"/>
      <c r="P2896" s="19" t="str">
        <f aca="false">IF(I2896="","",I2896-H2896)</f>
        <v/>
      </c>
      <c r="Q2896" s="19" t="str">
        <f aca="true">IF(B2896="","",IF(N2896="No aplica","No aplica",IF(I2896="","Pendent",IF(N2896="Per substituir","Substituir",IF(OR(N2896="No localitzat",N2896="No lliurat"),"Reposar",IF(I2896&lt;H2896,"Reposar",IF(I2896&gt;H2896,"Revisar excedent",IF(AND(G2896="Sí",M2896&lt;&gt;"",M2896&lt;TODAY()),"EPI caducat",IF(AND(G2896="Sí",M2896&lt;&gt;"",M2896&lt;=TODAY()+90),"EPI caduca ≤90 dies",IF(OR(N2896="Deteriorat usable",N2896="Revisió necessària"),"Revisar","OK"))))))))))</f>
      </c>
      <c r="R2896" s="20"/>
    </row>
    <row r="2897" customFormat="false" ht="15" hidden="false" customHeight="false" outlineLevel="0" collapsed="false">
      <c r="A2897" s="19" t="n">
        <v>27</v>
      </c>
      <c r="B2897" s="19" t="n">
        <f aca="false">IFERROR(VLOOKUP(A2897,Personal!$A$6:$F$112,2,FALSE()),"")</f>
        <v>0</v>
      </c>
      <c r="C2897" s="19" t="str">
        <f aca="false">IFERROR(VLOOKUP(A2897,Personal!$A$6:$F$112,3,FALSE()),"")</f>
        <v>La Seu d’Urgell</v>
      </c>
      <c r="D2897" s="19" t="s">
        <v>37</v>
      </c>
      <c r="E2897" s="19" t="s">
        <v>156</v>
      </c>
      <c r="F2897" s="19" t="s">
        <v>157</v>
      </c>
      <c r="G2897" s="19" t="s">
        <v>291</v>
      </c>
      <c r="H2897" s="19" t="n">
        <f aca="false">IF(OR(VLOOKUP(A2897,Personal!$A$6:$F$112,5,FALSE())&lt;&gt;"Sí",N2897="No aplica"),0,'Catàleg GRAE'!D62)</f>
        <v>1</v>
      </c>
      <c r="I2897" s="20"/>
      <c r="J2897" s="20"/>
      <c r="K2897" s="20"/>
      <c r="L2897" s="21"/>
      <c r="M2897" s="21"/>
      <c r="N2897" s="20"/>
      <c r="O2897" s="20"/>
      <c r="P2897" s="19" t="str">
        <f aca="false">IF(I2897="","",I2897-H2897)</f>
        <v/>
      </c>
      <c r="Q2897" s="19" t="str">
        <f aca="true">IF(B2897="","",IF(N2897="No aplica","No aplica",IF(I2897="","Pendent",IF(N2897="Per substituir","Substituir",IF(OR(N2897="No localitzat",N2897="No lliurat"),"Reposar",IF(I2897&lt;H2897,"Reposar",IF(I2897&gt;H2897,"Revisar excedent",IF(AND(G2897="Sí",M2897&lt;&gt;"",M2897&lt;TODAY()),"EPI caducat",IF(AND(G2897="Sí",M2897&lt;&gt;"",M2897&lt;=TODAY()+90),"EPI caduca ≤90 dies",IF(OR(N2897="Deteriorat usable",N2897="Revisió necessària"),"Revisar","OK"))))))))))</f>
      </c>
      <c r="R2897" s="20"/>
    </row>
    <row r="2898" customFormat="false" ht="15" hidden="false" customHeight="false" outlineLevel="0" collapsed="false">
      <c r="A2898" s="19" t="n">
        <v>27</v>
      </c>
      <c r="B2898" s="19" t="n">
        <f aca="false">IFERROR(VLOOKUP(A2898,Personal!$A$6:$F$112,2,FALSE()),"")</f>
        <v>0</v>
      </c>
      <c r="C2898" s="19" t="str">
        <f aca="false">IFERROR(VLOOKUP(A2898,Personal!$A$6:$F$112,3,FALSE()),"")</f>
        <v>La Seu d’Urgell</v>
      </c>
      <c r="D2898" s="19" t="s">
        <v>37</v>
      </c>
      <c r="E2898" s="19" t="s">
        <v>158</v>
      </c>
      <c r="F2898" s="19" t="s">
        <v>159</v>
      </c>
      <c r="G2898" s="19" t="s">
        <v>291</v>
      </c>
      <c r="H2898" s="19" t="n">
        <f aca="false">IF(OR(VLOOKUP(A2898,Personal!$A$6:$F$112,5,FALSE())&lt;&gt;"Sí",N2898="No aplica"),0,'Catàleg GRAE'!D63)</f>
        <v>1</v>
      </c>
      <c r="I2898" s="20"/>
      <c r="J2898" s="20"/>
      <c r="K2898" s="20"/>
      <c r="L2898" s="21"/>
      <c r="M2898" s="21"/>
      <c r="N2898" s="20"/>
      <c r="O2898" s="20"/>
      <c r="P2898" s="19" t="str">
        <f aca="false">IF(I2898="","",I2898-H2898)</f>
        <v/>
      </c>
      <c r="Q2898" s="19" t="str">
        <f aca="true">IF(B2898="","",IF(N2898="No aplica","No aplica",IF(I2898="","Pendent",IF(N2898="Per substituir","Substituir",IF(OR(N2898="No localitzat",N2898="No lliurat"),"Reposar",IF(I2898&lt;H2898,"Reposar",IF(I2898&gt;H2898,"Revisar excedent",IF(AND(G2898="Sí",M2898&lt;&gt;"",M2898&lt;TODAY()),"EPI caducat",IF(AND(G2898="Sí",M2898&lt;&gt;"",M2898&lt;=TODAY()+90),"EPI caduca ≤90 dies",IF(OR(N2898="Deteriorat usable",N2898="Revisió necessària"),"Revisar","OK"))))))))))</f>
      </c>
      <c r="R2898" s="20"/>
    </row>
    <row r="2899" customFormat="false" ht="15" hidden="false" customHeight="false" outlineLevel="0" collapsed="false">
      <c r="A2899" s="19" t="n">
        <v>27</v>
      </c>
      <c r="B2899" s="19" t="n">
        <f aca="false">IFERROR(VLOOKUP(A2899,Personal!$A$6:$F$112,2,FALSE()),"")</f>
        <v>0</v>
      </c>
      <c r="C2899" s="19" t="str">
        <f aca="false">IFERROR(VLOOKUP(A2899,Personal!$A$6:$F$112,3,FALSE()),"")</f>
        <v>La Seu d’Urgell</v>
      </c>
      <c r="D2899" s="19" t="s">
        <v>160</v>
      </c>
      <c r="E2899" s="19" t="s">
        <v>161</v>
      </c>
      <c r="F2899" s="19" t="s">
        <v>162</v>
      </c>
      <c r="G2899" s="19" t="s">
        <v>291</v>
      </c>
      <c r="H2899" s="19" t="n">
        <f aca="false">IF(OR(VLOOKUP(A2899,Personal!$A$6:$F$112,5,FALSE())&lt;&gt;"Sí",N2899="No aplica"),0,'Catàleg GRAE'!D64)</f>
        <v>1</v>
      </c>
      <c r="I2899" s="20"/>
      <c r="J2899" s="20"/>
      <c r="K2899" s="20"/>
      <c r="L2899" s="21"/>
      <c r="M2899" s="21"/>
      <c r="N2899" s="20"/>
      <c r="O2899" s="20"/>
      <c r="P2899" s="19" t="str">
        <f aca="false">IF(I2899="","",I2899-H2899)</f>
        <v/>
      </c>
      <c r="Q2899" s="19" t="str">
        <f aca="true">IF(B2899="","",IF(N2899="No aplica","No aplica",IF(I2899="","Pendent",IF(N2899="Per substituir","Substituir",IF(OR(N2899="No localitzat",N2899="No lliurat"),"Reposar",IF(I2899&lt;H2899,"Reposar",IF(I2899&gt;H2899,"Revisar excedent",IF(AND(G2899="Sí",M2899&lt;&gt;"",M2899&lt;TODAY()),"EPI caducat",IF(AND(G2899="Sí",M2899&lt;&gt;"",M2899&lt;=TODAY()+90),"EPI caduca ≤90 dies",IF(OR(N2899="Deteriorat usable",N2899="Revisió necessària"),"Revisar","OK"))))))))))</f>
      </c>
      <c r="R2899" s="20"/>
    </row>
    <row r="2900" customFormat="false" ht="15" hidden="false" customHeight="false" outlineLevel="0" collapsed="false">
      <c r="A2900" s="19" t="n">
        <v>27</v>
      </c>
      <c r="B2900" s="19" t="n">
        <f aca="false">IFERROR(VLOOKUP(A2900,Personal!$A$6:$F$112,2,FALSE()),"")</f>
        <v>0</v>
      </c>
      <c r="C2900" s="19" t="str">
        <f aca="false">IFERROR(VLOOKUP(A2900,Personal!$A$6:$F$112,3,FALSE()),"")</f>
        <v>La Seu d’Urgell</v>
      </c>
      <c r="D2900" s="19" t="s">
        <v>137</v>
      </c>
      <c r="E2900" s="19" t="s">
        <v>163</v>
      </c>
      <c r="F2900" s="19" t="s">
        <v>164</v>
      </c>
      <c r="G2900" s="19" t="s">
        <v>272</v>
      </c>
      <c r="H2900" s="19" t="n">
        <f aca="false">IF(OR(VLOOKUP(A2900,Personal!$A$6:$F$112,5,FALSE())&lt;&gt;"Sí",N2900="No aplica"),0,'Catàleg GRAE'!D65)</f>
        <v>1</v>
      </c>
      <c r="I2900" s="20"/>
      <c r="J2900" s="20"/>
      <c r="K2900" s="20"/>
      <c r="L2900" s="21"/>
      <c r="M2900" s="21"/>
      <c r="N2900" s="20"/>
      <c r="O2900" s="20"/>
      <c r="P2900" s="19" t="str">
        <f aca="false">IF(I2900="","",I2900-H2900)</f>
        <v/>
      </c>
      <c r="Q2900" s="19" t="str">
        <f aca="true">IF(B2900="","",IF(N2900="No aplica","No aplica",IF(I2900="","Pendent",IF(N2900="Per substituir","Substituir",IF(OR(N2900="No localitzat",N2900="No lliurat"),"Reposar",IF(I2900&lt;H2900,"Reposar",IF(I2900&gt;H2900,"Revisar excedent",IF(AND(G2900="Sí",M2900&lt;&gt;"",M2900&lt;TODAY()),"EPI caducat",IF(AND(G2900="Sí",M2900&lt;&gt;"",M2900&lt;=TODAY()+90),"EPI caduca ≤90 dies",IF(OR(N2900="Deteriorat usable",N2900="Revisió necessària"),"Revisar","OK"))))))))))</f>
      </c>
      <c r="R2900" s="20"/>
    </row>
    <row r="2901" customFormat="false" ht="15" hidden="false" customHeight="false" outlineLevel="0" collapsed="false">
      <c r="A2901" s="19" t="n">
        <v>27</v>
      </c>
      <c r="B2901" s="19" t="n">
        <f aca="false">IFERROR(VLOOKUP(A2901,Personal!$A$6:$F$112,2,FALSE()),"")</f>
        <v>0</v>
      </c>
      <c r="C2901" s="19" t="str">
        <f aca="false">IFERROR(VLOOKUP(A2901,Personal!$A$6:$F$112,3,FALSE()),"")</f>
        <v>La Seu d’Urgell</v>
      </c>
      <c r="D2901" s="19" t="s">
        <v>132</v>
      </c>
      <c r="E2901" s="19" t="s">
        <v>165</v>
      </c>
      <c r="F2901" s="19" t="s">
        <v>166</v>
      </c>
      <c r="G2901" s="19" t="s">
        <v>272</v>
      </c>
      <c r="H2901" s="19" t="n">
        <f aca="false">IF(OR(VLOOKUP(A2901,Personal!$A$6:$F$112,5,FALSE())&lt;&gt;"Sí",N2901="No aplica"),0,'Catàleg GRAE'!D66)</f>
        <v>1</v>
      </c>
      <c r="I2901" s="20"/>
      <c r="J2901" s="20"/>
      <c r="K2901" s="20"/>
      <c r="L2901" s="21"/>
      <c r="M2901" s="21"/>
      <c r="N2901" s="20"/>
      <c r="O2901" s="20"/>
      <c r="P2901" s="19" t="str">
        <f aca="false">IF(I2901="","",I2901-H2901)</f>
        <v/>
      </c>
      <c r="Q2901" s="19" t="str">
        <f aca="true">IF(B2901="","",IF(N2901="No aplica","No aplica",IF(I2901="","Pendent",IF(N2901="Per substituir","Substituir",IF(OR(N2901="No localitzat",N2901="No lliurat"),"Reposar",IF(I2901&lt;H2901,"Reposar",IF(I2901&gt;H2901,"Revisar excedent",IF(AND(G2901="Sí",M2901&lt;&gt;"",M2901&lt;TODAY()),"EPI caducat",IF(AND(G2901="Sí",M2901&lt;&gt;"",M2901&lt;=TODAY()+90),"EPI caduca ≤90 dies",IF(OR(N2901="Deteriorat usable",N2901="Revisió necessària"),"Revisar","OK"))))))))))</f>
      </c>
      <c r="R2901" s="20"/>
    </row>
    <row r="2902" customFormat="false" ht="15" hidden="false" customHeight="false" outlineLevel="0" collapsed="false">
      <c r="A2902" s="19" t="n">
        <v>27</v>
      </c>
      <c r="B2902" s="19" t="n">
        <f aca="false">IFERROR(VLOOKUP(A2902,Personal!$A$6:$F$112,2,FALSE()),"")</f>
        <v>0</v>
      </c>
      <c r="C2902" s="19" t="str">
        <f aca="false">IFERROR(VLOOKUP(A2902,Personal!$A$6:$F$112,3,FALSE()),"")</f>
        <v>La Seu d’Urgell</v>
      </c>
      <c r="D2902" s="19" t="s">
        <v>71</v>
      </c>
      <c r="E2902" s="19" t="s">
        <v>167</v>
      </c>
      <c r="F2902" s="19" t="s">
        <v>168</v>
      </c>
      <c r="G2902" s="19" t="s">
        <v>291</v>
      </c>
      <c r="H2902" s="19" t="n">
        <f aca="false">IF(OR(VLOOKUP(A2902,Personal!$A$6:$F$112,5,FALSE())&lt;&gt;"Sí",N2902="No aplica"),0,'Catàleg GRAE'!D67)</f>
        <v>1</v>
      </c>
      <c r="I2902" s="20"/>
      <c r="J2902" s="20"/>
      <c r="K2902" s="20"/>
      <c r="L2902" s="21"/>
      <c r="M2902" s="21"/>
      <c r="N2902" s="20"/>
      <c r="O2902" s="20"/>
      <c r="P2902" s="19" t="str">
        <f aca="false">IF(I2902="","",I2902-H2902)</f>
        <v/>
      </c>
      <c r="Q2902" s="19" t="str">
        <f aca="true">IF(B2902="","",IF(N2902="No aplica","No aplica",IF(I2902="","Pendent",IF(N2902="Per substituir","Substituir",IF(OR(N2902="No localitzat",N2902="No lliurat"),"Reposar",IF(I2902&lt;H2902,"Reposar",IF(I2902&gt;H2902,"Revisar excedent",IF(AND(G2902="Sí",M2902&lt;&gt;"",M2902&lt;TODAY()),"EPI caducat",IF(AND(G2902="Sí",M2902&lt;&gt;"",M2902&lt;=TODAY()+90),"EPI caduca ≤90 dies",IF(OR(N2902="Deteriorat usable",N2902="Revisió necessària"),"Revisar","OK"))))))))))</f>
      </c>
      <c r="R2902" s="20"/>
    </row>
    <row r="2903" customFormat="false" ht="15" hidden="false" customHeight="false" outlineLevel="0" collapsed="false">
      <c r="A2903" s="19" t="n">
        <v>27</v>
      </c>
      <c r="B2903" s="19" t="n">
        <f aca="false">IFERROR(VLOOKUP(A2903,Personal!$A$6:$F$112,2,FALSE()),"")</f>
        <v>0</v>
      </c>
      <c r="C2903" s="19" t="str">
        <f aca="false">IFERROR(VLOOKUP(A2903,Personal!$A$6:$F$112,3,FALSE()),"")</f>
        <v>La Seu d’Urgell</v>
      </c>
      <c r="D2903" s="19" t="s">
        <v>132</v>
      </c>
      <c r="E2903" s="19" t="s">
        <v>169</v>
      </c>
      <c r="F2903" s="19" t="s">
        <v>170</v>
      </c>
      <c r="G2903" s="19" t="s">
        <v>272</v>
      </c>
      <c r="H2903" s="19" t="n">
        <f aca="false">IF(OR(VLOOKUP(A2903,Personal!$A$6:$F$112,5,FALSE())&lt;&gt;"Sí",N2903="No aplica"),0,'Catàleg GRAE'!D68)</f>
        <v>1</v>
      </c>
      <c r="I2903" s="20"/>
      <c r="J2903" s="20"/>
      <c r="K2903" s="20"/>
      <c r="L2903" s="21"/>
      <c r="M2903" s="21"/>
      <c r="N2903" s="20"/>
      <c r="O2903" s="20"/>
      <c r="P2903" s="19" t="str">
        <f aca="false">IF(I2903="","",I2903-H2903)</f>
        <v/>
      </c>
      <c r="Q2903" s="19" t="str">
        <f aca="true">IF(B2903="","",IF(N2903="No aplica","No aplica",IF(I2903="","Pendent",IF(N2903="Per substituir","Substituir",IF(OR(N2903="No localitzat",N2903="No lliurat"),"Reposar",IF(I2903&lt;H2903,"Reposar",IF(I2903&gt;H2903,"Revisar excedent",IF(AND(G2903="Sí",M2903&lt;&gt;"",M2903&lt;TODAY()),"EPI caducat",IF(AND(G2903="Sí",M2903&lt;&gt;"",M2903&lt;=TODAY()+90),"EPI caduca ≤90 dies",IF(OR(N2903="Deteriorat usable",N2903="Revisió necessària"),"Revisar","OK"))))))))))</f>
      </c>
      <c r="R2903" s="20"/>
    </row>
    <row r="2904" customFormat="false" ht="15" hidden="false" customHeight="false" outlineLevel="0" collapsed="false">
      <c r="A2904" s="19" t="n">
        <v>27</v>
      </c>
      <c r="B2904" s="19" t="n">
        <f aca="false">IFERROR(VLOOKUP(A2904,Personal!$A$6:$F$112,2,FALSE()),"")</f>
        <v>0</v>
      </c>
      <c r="C2904" s="19" t="str">
        <f aca="false">IFERROR(VLOOKUP(A2904,Personal!$A$6:$F$112,3,FALSE()),"")</f>
        <v>La Seu d’Urgell</v>
      </c>
      <c r="D2904" s="19" t="s">
        <v>142</v>
      </c>
      <c r="E2904" s="19" t="s">
        <v>171</v>
      </c>
      <c r="F2904" s="19" t="s">
        <v>172</v>
      </c>
      <c r="G2904" s="19" t="s">
        <v>272</v>
      </c>
      <c r="H2904" s="19" t="n">
        <f aca="false">IF(OR(VLOOKUP(A2904,Personal!$A$6:$F$112,5,FALSE())&lt;&gt;"Sí",N2904="No aplica"),0,'Catàleg GRAE'!D69)</f>
        <v>1</v>
      </c>
      <c r="I2904" s="20"/>
      <c r="J2904" s="20"/>
      <c r="K2904" s="20"/>
      <c r="L2904" s="21"/>
      <c r="M2904" s="21"/>
      <c r="N2904" s="20"/>
      <c r="O2904" s="20"/>
      <c r="P2904" s="19" t="str">
        <f aca="false">IF(I2904="","",I2904-H2904)</f>
        <v/>
      </c>
      <c r="Q2904" s="19" t="str">
        <f aca="true">IF(B2904="","",IF(N2904="No aplica","No aplica",IF(I2904="","Pendent",IF(N2904="Per substituir","Substituir",IF(OR(N2904="No localitzat",N2904="No lliurat"),"Reposar",IF(I2904&lt;H2904,"Reposar",IF(I2904&gt;H2904,"Revisar excedent",IF(AND(G2904="Sí",M2904&lt;&gt;"",M2904&lt;TODAY()),"EPI caducat",IF(AND(G2904="Sí",M2904&lt;&gt;"",M2904&lt;=TODAY()+90),"EPI caduca ≤90 dies",IF(OR(N2904="Deteriorat usable",N2904="Revisió necessària"),"Revisar","OK"))))))))))</f>
      </c>
      <c r="R2904" s="20"/>
    </row>
    <row r="2905" customFormat="false" ht="15" hidden="false" customHeight="false" outlineLevel="0" collapsed="false">
      <c r="A2905" s="19" t="n">
        <v>27</v>
      </c>
      <c r="B2905" s="19" t="n">
        <f aca="false">IFERROR(VLOOKUP(A2905,Personal!$A$6:$F$112,2,FALSE()),"")</f>
        <v>0</v>
      </c>
      <c r="C2905" s="19" t="str">
        <f aca="false">IFERROR(VLOOKUP(A2905,Personal!$A$6:$F$112,3,FALSE()),"")</f>
        <v>La Seu d’Urgell</v>
      </c>
      <c r="D2905" s="19" t="s">
        <v>132</v>
      </c>
      <c r="E2905" s="19" t="s">
        <v>173</v>
      </c>
      <c r="F2905" s="19" t="s">
        <v>174</v>
      </c>
      <c r="G2905" s="19" t="s">
        <v>272</v>
      </c>
      <c r="H2905" s="19" t="n">
        <f aca="false">IF(OR(VLOOKUP(A2905,Personal!$A$6:$F$112,5,FALSE())&lt;&gt;"Sí",N2905="No aplica"),0,'Catàleg GRAE'!D70)</f>
        <v>1</v>
      </c>
      <c r="I2905" s="20"/>
      <c r="J2905" s="20"/>
      <c r="K2905" s="20"/>
      <c r="L2905" s="21"/>
      <c r="M2905" s="21"/>
      <c r="N2905" s="20"/>
      <c r="O2905" s="20"/>
      <c r="P2905" s="19" t="str">
        <f aca="false">IF(I2905="","",I2905-H2905)</f>
        <v/>
      </c>
      <c r="Q2905" s="19" t="str">
        <f aca="true">IF(B2905="","",IF(N2905="No aplica","No aplica",IF(I2905="","Pendent",IF(N2905="Per substituir","Substituir",IF(OR(N2905="No localitzat",N2905="No lliurat"),"Reposar",IF(I2905&lt;H2905,"Reposar",IF(I2905&gt;H2905,"Revisar excedent",IF(AND(G2905="Sí",M2905&lt;&gt;"",M2905&lt;TODAY()),"EPI caducat",IF(AND(G2905="Sí",M2905&lt;&gt;"",M2905&lt;=TODAY()+90),"EPI caduca ≤90 dies",IF(OR(N2905="Deteriorat usable",N2905="Revisió necessària"),"Revisar","OK"))))))))))</f>
      </c>
      <c r="R2905" s="20"/>
    </row>
    <row r="2906" customFormat="false" ht="15" hidden="false" customHeight="false" outlineLevel="0" collapsed="false">
      <c r="A2906" s="19" t="n">
        <v>27</v>
      </c>
      <c r="B2906" s="19" t="n">
        <f aca="false">IFERROR(VLOOKUP(A2906,Personal!$A$6:$F$112,2,FALSE()),"")</f>
        <v>0</v>
      </c>
      <c r="C2906" s="19" t="str">
        <f aca="false">IFERROR(VLOOKUP(A2906,Personal!$A$6:$F$112,3,FALSE()),"")</f>
        <v>La Seu d’Urgell</v>
      </c>
      <c r="D2906" s="19" t="s">
        <v>132</v>
      </c>
      <c r="E2906" s="19" t="s">
        <v>175</v>
      </c>
      <c r="F2906" s="19" t="s">
        <v>176</v>
      </c>
      <c r="G2906" s="19" t="s">
        <v>272</v>
      </c>
      <c r="H2906" s="19" t="n">
        <f aca="false">IF(OR(VLOOKUP(A2906,Personal!$A$6:$F$112,5,FALSE())&lt;&gt;"Sí",N2906="No aplica"),0,'Catàleg GRAE'!D71)</f>
        <v>1</v>
      </c>
      <c r="I2906" s="20"/>
      <c r="J2906" s="20"/>
      <c r="K2906" s="20"/>
      <c r="L2906" s="21"/>
      <c r="M2906" s="21"/>
      <c r="N2906" s="20"/>
      <c r="O2906" s="20"/>
      <c r="P2906" s="19" t="str">
        <f aca="false">IF(I2906="","",I2906-H2906)</f>
        <v/>
      </c>
      <c r="Q2906" s="19" t="str">
        <f aca="true">IF(B2906="","",IF(N2906="No aplica","No aplica",IF(I2906="","Pendent",IF(N2906="Per substituir","Substituir",IF(OR(N2906="No localitzat",N2906="No lliurat"),"Reposar",IF(I2906&lt;H2906,"Reposar",IF(I2906&gt;H2906,"Revisar excedent",IF(AND(G2906="Sí",M2906&lt;&gt;"",M2906&lt;TODAY()),"EPI caducat",IF(AND(G2906="Sí",M2906&lt;&gt;"",M2906&lt;=TODAY()+90),"EPI caduca ≤90 dies",IF(OR(N2906="Deteriorat usable",N2906="Revisió necessària"),"Revisar","OK"))))))))))</f>
      </c>
      <c r="R2906" s="20"/>
    </row>
    <row r="2907" customFormat="false" ht="15" hidden="false" customHeight="false" outlineLevel="0" collapsed="false">
      <c r="A2907" s="19" t="n">
        <v>27</v>
      </c>
      <c r="B2907" s="19" t="n">
        <f aca="false">IFERROR(VLOOKUP(A2907,Personal!$A$6:$F$112,2,FALSE()),"")</f>
        <v>0</v>
      </c>
      <c r="C2907" s="19" t="str">
        <f aca="false">IFERROR(VLOOKUP(A2907,Personal!$A$6:$F$112,3,FALSE()),"")</f>
        <v>La Seu d’Urgell</v>
      </c>
      <c r="D2907" s="19" t="s">
        <v>177</v>
      </c>
      <c r="E2907" s="19" t="s">
        <v>178</v>
      </c>
      <c r="F2907" s="19" t="s">
        <v>179</v>
      </c>
      <c r="G2907" s="19" t="s">
        <v>272</v>
      </c>
      <c r="H2907" s="19" t="n">
        <f aca="false">IF(OR(VLOOKUP(A2907,Personal!$A$6:$F$112,5,FALSE())&lt;&gt;"Sí",N2907="No aplica"),0,'Catàleg GRAE'!D72)</f>
        <v>1</v>
      </c>
      <c r="I2907" s="20"/>
      <c r="J2907" s="20"/>
      <c r="K2907" s="20"/>
      <c r="L2907" s="21"/>
      <c r="M2907" s="21"/>
      <c r="N2907" s="20"/>
      <c r="O2907" s="20"/>
      <c r="P2907" s="19" t="str">
        <f aca="false">IF(I2907="","",I2907-H2907)</f>
        <v/>
      </c>
      <c r="Q2907" s="19" t="str">
        <f aca="true">IF(B2907="","",IF(N2907="No aplica","No aplica",IF(I2907="","Pendent",IF(N2907="Per substituir","Substituir",IF(OR(N2907="No localitzat",N2907="No lliurat"),"Reposar",IF(I2907&lt;H2907,"Reposar",IF(I2907&gt;H2907,"Revisar excedent",IF(AND(G2907="Sí",M2907&lt;&gt;"",M2907&lt;TODAY()),"EPI caducat",IF(AND(G2907="Sí",M2907&lt;&gt;"",M2907&lt;=TODAY()+90),"EPI caduca ≤90 dies",IF(OR(N2907="Deteriorat usable",N2907="Revisió necessària"),"Revisar","OK"))))))))))</f>
      </c>
      <c r="R2907" s="20"/>
    </row>
    <row r="2908" customFormat="false" ht="15" hidden="false" customHeight="false" outlineLevel="0" collapsed="false">
      <c r="A2908" s="19" t="n">
        <v>27</v>
      </c>
      <c r="B2908" s="19" t="n">
        <f aca="false">IFERROR(VLOOKUP(A2908,Personal!$A$6:$F$112,2,FALSE()),"")</f>
        <v>0</v>
      </c>
      <c r="C2908" s="19" t="str">
        <f aca="false">IFERROR(VLOOKUP(A2908,Personal!$A$6:$F$112,3,FALSE()),"")</f>
        <v>La Seu d’Urgell</v>
      </c>
      <c r="D2908" s="19" t="s">
        <v>177</v>
      </c>
      <c r="E2908" s="19" t="s">
        <v>180</v>
      </c>
      <c r="F2908" s="19" t="s">
        <v>181</v>
      </c>
      <c r="G2908" s="19" t="s">
        <v>272</v>
      </c>
      <c r="H2908" s="19" t="n">
        <f aca="false">IF(OR(VLOOKUP(A2908,Personal!$A$6:$F$112,5,FALSE())&lt;&gt;"Sí",N2908="No aplica"),0,'Catàleg GRAE'!D73)</f>
        <v>1</v>
      </c>
      <c r="I2908" s="20"/>
      <c r="J2908" s="20"/>
      <c r="K2908" s="20"/>
      <c r="L2908" s="21"/>
      <c r="M2908" s="21"/>
      <c r="N2908" s="20"/>
      <c r="O2908" s="20"/>
      <c r="P2908" s="19" t="str">
        <f aca="false">IF(I2908="","",I2908-H2908)</f>
        <v/>
      </c>
      <c r="Q2908" s="19" t="str">
        <f aca="true">IF(B2908="","",IF(N2908="No aplica","No aplica",IF(I2908="","Pendent",IF(N2908="Per substituir","Substituir",IF(OR(N2908="No localitzat",N2908="No lliurat"),"Reposar",IF(I2908&lt;H2908,"Reposar",IF(I2908&gt;H2908,"Revisar excedent",IF(AND(G2908="Sí",M2908&lt;&gt;"",M2908&lt;TODAY()),"EPI caducat",IF(AND(G2908="Sí",M2908&lt;&gt;"",M2908&lt;=TODAY()+90),"EPI caduca ≤90 dies",IF(OR(N2908="Deteriorat usable",N2908="Revisió necessària"),"Revisar","OK"))))))))))</f>
      </c>
      <c r="R2908" s="20"/>
    </row>
    <row r="2909" customFormat="false" ht="15" hidden="false" customHeight="false" outlineLevel="0" collapsed="false">
      <c r="A2909" s="19" t="n">
        <v>27</v>
      </c>
      <c r="B2909" s="19" t="n">
        <f aca="false">IFERROR(VLOOKUP(A2909,Personal!$A$6:$F$112,2,FALSE()),"")</f>
        <v>0</v>
      </c>
      <c r="C2909" s="19" t="str">
        <f aca="false">IFERROR(VLOOKUP(A2909,Personal!$A$6:$F$112,3,FALSE()),"")</f>
        <v>La Seu d’Urgell</v>
      </c>
      <c r="D2909" s="19" t="s">
        <v>132</v>
      </c>
      <c r="E2909" s="19" t="s">
        <v>182</v>
      </c>
      <c r="F2909" s="19" t="s">
        <v>183</v>
      </c>
      <c r="G2909" s="19" t="s">
        <v>272</v>
      </c>
      <c r="H2909" s="19" t="n">
        <f aca="false">IF(OR(VLOOKUP(A2909,Personal!$A$6:$F$112,5,FALSE())&lt;&gt;"Sí",N2909="No aplica"),0,'Catàleg GRAE'!D74)</f>
        <v>1</v>
      </c>
      <c r="I2909" s="20"/>
      <c r="J2909" s="20"/>
      <c r="K2909" s="20"/>
      <c r="L2909" s="21"/>
      <c r="M2909" s="21"/>
      <c r="N2909" s="20"/>
      <c r="O2909" s="20"/>
      <c r="P2909" s="19" t="str">
        <f aca="false">IF(I2909="","",I2909-H2909)</f>
        <v/>
      </c>
      <c r="Q2909" s="19" t="str">
        <f aca="true">IF(B2909="","",IF(N2909="No aplica","No aplica",IF(I2909="","Pendent",IF(N2909="Per substituir","Substituir",IF(OR(N2909="No localitzat",N2909="No lliurat"),"Reposar",IF(I2909&lt;H2909,"Reposar",IF(I2909&gt;H2909,"Revisar excedent",IF(AND(G2909="Sí",M2909&lt;&gt;"",M2909&lt;TODAY()),"EPI caducat",IF(AND(G2909="Sí",M2909&lt;&gt;"",M2909&lt;=TODAY()+90),"EPI caduca ≤90 dies",IF(OR(N2909="Deteriorat usable",N2909="Revisió necessària"),"Revisar","OK"))))))))))</f>
      </c>
      <c r="R2909" s="20"/>
    </row>
    <row r="2910" customFormat="false" ht="15" hidden="false" customHeight="false" outlineLevel="0" collapsed="false">
      <c r="A2910" s="19" t="n">
        <v>27</v>
      </c>
      <c r="B2910" s="19" t="n">
        <f aca="false">IFERROR(VLOOKUP(A2910,Personal!$A$6:$F$112,2,FALSE()),"")</f>
        <v>0</v>
      </c>
      <c r="C2910" s="19" t="str">
        <f aca="false">IFERROR(VLOOKUP(A2910,Personal!$A$6:$F$112,3,FALSE()),"")</f>
        <v>La Seu d’Urgell</v>
      </c>
      <c r="D2910" s="19" t="s">
        <v>177</v>
      </c>
      <c r="E2910" s="19" t="s">
        <v>184</v>
      </c>
      <c r="F2910" s="19" t="s">
        <v>185</v>
      </c>
      <c r="G2910" s="19" t="s">
        <v>272</v>
      </c>
      <c r="H2910" s="19" t="n">
        <f aca="false">IF(OR(VLOOKUP(A2910,Personal!$A$6:$F$112,5,FALSE())&lt;&gt;"Sí",N2910="No aplica"),0,'Catàleg GRAE'!D75)</f>
        <v>1</v>
      </c>
      <c r="I2910" s="20"/>
      <c r="J2910" s="20"/>
      <c r="K2910" s="20"/>
      <c r="L2910" s="21"/>
      <c r="M2910" s="21"/>
      <c r="N2910" s="20"/>
      <c r="O2910" s="20"/>
      <c r="P2910" s="19" t="str">
        <f aca="false">IF(I2910="","",I2910-H2910)</f>
        <v/>
      </c>
      <c r="Q2910" s="19" t="str">
        <f aca="true">IF(B2910="","",IF(N2910="No aplica","No aplica",IF(I2910="","Pendent",IF(N2910="Per substituir","Substituir",IF(OR(N2910="No localitzat",N2910="No lliurat"),"Reposar",IF(I2910&lt;H2910,"Reposar",IF(I2910&gt;H2910,"Revisar excedent",IF(AND(G2910="Sí",M2910&lt;&gt;"",M2910&lt;TODAY()),"EPI caducat",IF(AND(G2910="Sí",M2910&lt;&gt;"",M2910&lt;=TODAY()+90),"EPI caduca ≤90 dies",IF(OR(N2910="Deteriorat usable",N2910="Revisió necessària"),"Revisar","OK"))))))))))</f>
      </c>
      <c r="R2910" s="20"/>
    </row>
    <row r="2911" customFormat="false" ht="15" hidden="false" customHeight="false" outlineLevel="0" collapsed="false">
      <c r="A2911" s="19" t="n">
        <v>27</v>
      </c>
      <c r="B2911" s="19" t="n">
        <f aca="false">IFERROR(VLOOKUP(A2911,Personal!$A$6:$F$112,2,FALSE()),"")</f>
        <v>0</v>
      </c>
      <c r="C2911" s="19" t="str">
        <f aca="false">IFERROR(VLOOKUP(A2911,Personal!$A$6:$F$112,3,FALSE()),"")</f>
        <v>La Seu d’Urgell</v>
      </c>
      <c r="D2911" s="19" t="s">
        <v>142</v>
      </c>
      <c r="E2911" s="19" t="s">
        <v>186</v>
      </c>
      <c r="F2911" s="19" t="s">
        <v>187</v>
      </c>
      <c r="G2911" s="19" t="s">
        <v>272</v>
      </c>
      <c r="H2911" s="19" t="n">
        <f aca="false">IF(OR(VLOOKUP(A2911,Personal!$A$6:$F$112,5,FALSE())&lt;&gt;"Sí",N2911="No aplica"),0,'Catàleg GRAE'!D76)</f>
        <v>1</v>
      </c>
      <c r="I2911" s="20"/>
      <c r="J2911" s="20"/>
      <c r="K2911" s="20"/>
      <c r="L2911" s="21"/>
      <c r="M2911" s="21"/>
      <c r="N2911" s="20"/>
      <c r="O2911" s="20"/>
      <c r="P2911" s="19" t="str">
        <f aca="false">IF(I2911="","",I2911-H2911)</f>
        <v/>
      </c>
      <c r="Q2911" s="19" t="str">
        <f aca="true">IF(B2911="","",IF(N2911="No aplica","No aplica",IF(I2911="","Pendent",IF(N2911="Per substituir","Substituir",IF(OR(N2911="No localitzat",N2911="No lliurat"),"Reposar",IF(I2911&lt;H2911,"Reposar",IF(I2911&gt;H2911,"Revisar excedent",IF(AND(G2911="Sí",M2911&lt;&gt;"",M2911&lt;TODAY()),"EPI caducat",IF(AND(G2911="Sí",M2911&lt;&gt;"",M2911&lt;=TODAY()+90),"EPI caduca ≤90 dies",IF(OR(N2911="Deteriorat usable",N2911="Revisió necessària"),"Revisar","OK"))))))))))</f>
      </c>
      <c r="R2911" s="20"/>
    </row>
    <row r="2912" customFormat="false" ht="15" hidden="false" customHeight="false" outlineLevel="0" collapsed="false">
      <c r="A2912" s="19" t="n">
        <v>27</v>
      </c>
      <c r="B2912" s="19" t="n">
        <f aca="false">IFERROR(VLOOKUP(A2912,Personal!$A$6:$F$112,2,FALSE()),"")</f>
        <v>0</v>
      </c>
      <c r="C2912" s="19" t="str">
        <f aca="false">IFERROR(VLOOKUP(A2912,Personal!$A$6:$F$112,3,FALSE()),"")</f>
        <v>La Seu d’Urgell</v>
      </c>
      <c r="D2912" s="19" t="s">
        <v>177</v>
      </c>
      <c r="E2912" s="19" t="s">
        <v>188</v>
      </c>
      <c r="F2912" s="19" t="s">
        <v>189</v>
      </c>
      <c r="G2912" s="19" t="s">
        <v>272</v>
      </c>
      <c r="H2912" s="19" t="n">
        <f aca="false">IF(OR(VLOOKUP(A2912,Personal!$A$6:$F$112,5,FALSE())&lt;&gt;"Sí",N2912="No aplica"),0,'Catàleg GRAE'!D77)</f>
        <v>1</v>
      </c>
      <c r="I2912" s="20"/>
      <c r="J2912" s="20"/>
      <c r="K2912" s="20"/>
      <c r="L2912" s="21"/>
      <c r="M2912" s="21"/>
      <c r="N2912" s="20"/>
      <c r="O2912" s="20"/>
      <c r="P2912" s="19" t="str">
        <f aca="false">IF(I2912="","",I2912-H2912)</f>
        <v/>
      </c>
      <c r="Q2912" s="19" t="str">
        <f aca="true">IF(B2912="","",IF(N2912="No aplica","No aplica",IF(I2912="","Pendent",IF(N2912="Per substituir","Substituir",IF(OR(N2912="No localitzat",N2912="No lliurat"),"Reposar",IF(I2912&lt;H2912,"Reposar",IF(I2912&gt;H2912,"Revisar excedent",IF(AND(G2912="Sí",M2912&lt;&gt;"",M2912&lt;TODAY()),"EPI caducat",IF(AND(G2912="Sí",M2912&lt;&gt;"",M2912&lt;=TODAY()+90),"EPI caduca ≤90 dies",IF(OR(N2912="Deteriorat usable",N2912="Revisió necessària"),"Revisar","OK"))))))))))</f>
      </c>
      <c r="R2912" s="20"/>
    </row>
    <row r="2913" customFormat="false" ht="15" hidden="false" customHeight="false" outlineLevel="0" collapsed="false">
      <c r="A2913" s="19" t="n">
        <v>27</v>
      </c>
      <c r="B2913" s="19" t="n">
        <f aca="false">IFERROR(VLOOKUP(A2913,Personal!$A$6:$F$112,2,FALSE()),"")</f>
        <v>0</v>
      </c>
      <c r="C2913" s="19" t="str">
        <f aca="false">IFERROR(VLOOKUP(A2913,Personal!$A$6:$F$112,3,FALSE()),"")</f>
        <v>La Seu d’Urgell</v>
      </c>
      <c r="D2913" s="19" t="s">
        <v>132</v>
      </c>
      <c r="E2913" s="19" t="s">
        <v>190</v>
      </c>
      <c r="F2913" s="19" t="s">
        <v>191</v>
      </c>
      <c r="G2913" s="19" t="s">
        <v>272</v>
      </c>
      <c r="H2913" s="19" t="n">
        <f aca="false">IF(OR(VLOOKUP(A2913,Personal!$A$6:$F$112,5,FALSE())&lt;&gt;"Sí",N2913="No aplica"),0,'Catàleg GRAE'!D78)</f>
        <v>1</v>
      </c>
      <c r="I2913" s="20"/>
      <c r="J2913" s="20"/>
      <c r="K2913" s="20"/>
      <c r="L2913" s="21"/>
      <c r="M2913" s="21"/>
      <c r="N2913" s="20"/>
      <c r="O2913" s="20"/>
      <c r="P2913" s="19" t="str">
        <f aca="false">IF(I2913="","",I2913-H2913)</f>
        <v/>
      </c>
      <c r="Q2913" s="19" t="str">
        <f aca="true">IF(B2913="","",IF(N2913="No aplica","No aplica",IF(I2913="","Pendent",IF(N2913="Per substituir","Substituir",IF(OR(N2913="No localitzat",N2913="No lliurat"),"Reposar",IF(I2913&lt;H2913,"Reposar",IF(I2913&gt;H2913,"Revisar excedent",IF(AND(G2913="Sí",M2913&lt;&gt;"",M2913&lt;TODAY()),"EPI caducat",IF(AND(G2913="Sí",M2913&lt;&gt;"",M2913&lt;=TODAY()+90),"EPI caduca ≤90 dies",IF(OR(N2913="Deteriorat usable",N2913="Revisió necessària"),"Revisar","OK"))))))))))</f>
      </c>
      <c r="R2913" s="20"/>
    </row>
    <row r="2914" customFormat="false" ht="15" hidden="false" customHeight="false" outlineLevel="0" collapsed="false">
      <c r="A2914" s="19" t="n">
        <v>27</v>
      </c>
      <c r="B2914" s="19" t="n">
        <f aca="false">IFERROR(VLOOKUP(A2914,Personal!$A$6:$F$112,2,FALSE()),"")</f>
        <v>0</v>
      </c>
      <c r="C2914" s="19" t="str">
        <f aca="false">IFERROR(VLOOKUP(A2914,Personal!$A$6:$F$112,3,FALSE()),"")</f>
        <v>La Seu d’Urgell</v>
      </c>
      <c r="D2914" s="19" t="s">
        <v>177</v>
      </c>
      <c r="E2914" s="19" t="s">
        <v>192</v>
      </c>
      <c r="F2914" s="19" t="s">
        <v>193</v>
      </c>
      <c r="G2914" s="19" t="s">
        <v>272</v>
      </c>
      <c r="H2914" s="19" t="n">
        <f aca="false">IF(OR(VLOOKUP(A2914,Personal!$A$6:$F$112,5,FALSE())&lt;&gt;"Sí",N2914="No aplica"),0,'Catàleg GRAE'!D79)</f>
        <v>8</v>
      </c>
      <c r="I2914" s="20"/>
      <c r="J2914" s="20"/>
      <c r="K2914" s="20"/>
      <c r="L2914" s="21"/>
      <c r="M2914" s="21"/>
      <c r="N2914" s="20"/>
      <c r="O2914" s="20"/>
      <c r="P2914" s="19" t="str">
        <f aca="false">IF(I2914="","",I2914-H2914)</f>
        <v/>
      </c>
      <c r="Q2914" s="19" t="str">
        <f aca="true">IF(B2914="","",IF(N2914="No aplica","No aplica",IF(I2914="","Pendent",IF(N2914="Per substituir","Substituir",IF(OR(N2914="No localitzat",N2914="No lliurat"),"Reposar",IF(I2914&lt;H2914,"Reposar",IF(I2914&gt;H2914,"Revisar excedent",IF(AND(G2914="Sí",M2914&lt;&gt;"",M2914&lt;TODAY()),"EPI caducat",IF(AND(G2914="Sí",M2914&lt;&gt;"",M2914&lt;=TODAY()+90),"EPI caduca ≤90 dies",IF(OR(N2914="Deteriorat usable",N2914="Revisió necessària"),"Revisar","OK"))))))))))</f>
      </c>
      <c r="R2914" s="20"/>
    </row>
    <row r="2915" customFormat="false" ht="15" hidden="false" customHeight="false" outlineLevel="0" collapsed="false">
      <c r="A2915" s="19" t="n">
        <v>27</v>
      </c>
      <c r="B2915" s="19" t="n">
        <f aca="false">IFERROR(VLOOKUP(A2915,Personal!$A$6:$F$112,2,FALSE()),"")</f>
        <v>0</v>
      </c>
      <c r="C2915" s="19" t="str">
        <f aca="false">IFERROR(VLOOKUP(A2915,Personal!$A$6:$F$112,3,FALSE()),"")</f>
        <v>La Seu d’Urgell</v>
      </c>
      <c r="D2915" s="19" t="s">
        <v>177</v>
      </c>
      <c r="E2915" s="19" t="s">
        <v>194</v>
      </c>
      <c r="F2915" s="19" t="s">
        <v>195</v>
      </c>
      <c r="G2915" s="19" t="s">
        <v>272</v>
      </c>
      <c r="H2915" s="19" t="n">
        <f aca="false">IF(OR(VLOOKUP(A2915,Personal!$A$6:$F$112,5,FALSE())&lt;&gt;"Sí",N2915="No aplica"),0,'Catàleg GRAE'!D80)</f>
        <v>2</v>
      </c>
      <c r="I2915" s="20"/>
      <c r="J2915" s="20"/>
      <c r="K2915" s="20"/>
      <c r="L2915" s="21"/>
      <c r="M2915" s="21"/>
      <c r="N2915" s="20"/>
      <c r="O2915" s="20"/>
      <c r="P2915" s="19" t="str">
        <f aca="false">IF(I2915="","",I2915-H2915)</f>
        <v/>
      </c>
      <c r="Q2915" s="19" t="str">
        <f aca="true">IF(B2915="","",IF(N2915="No aplica","No aplica",IF(I2915="","Pendent",IF(N2915="Per substituir","Substituir",IF(OR(N2915="No localitzat",N2915="No lliurat"),"Reposar",IF(I2915&lt;H2915,"Reposar",IF(I2915&gt;H2915,"Revisar excedent",IF(AND(G2915="Sí",M2915&lt;&gt;"",M2915&lt;TODAY()),"EPI caducat",IF(AND(G2915="Sí",M2915&lt;&gt;"",M2915&lt;=TODAY()+90),"EPI caduca ≤90 dies",IF(OR(N2915="Deteriorat usable",N2915="Revisió necessària"),"Revisar","OK"))))))))))</f>
      </c>
      <c r="R2915" s="20"/>
    </row>
    <row r="2916" customFormat="false" ht="15" hidden="false" customHeight="false" outlineLevel="0" collapsed="false">
      <c r="A2916" s="19" t="n">
        <v>27</v>
      </c>
      <c r="B2916" s="19" t="n">
        <f aca="false">IFERROR(VLOOKUP(A2916,Personal!$A$6:$F$112,2,FALSE()),"")</f>
        <v>0</v>
      </c>
      <c r="C2916" s="19" t="str">
        <f aca="false">IFERROR(VLOOKUP(A2916,Personal!$A$6:$F$112,3,FALSE()),"")</f>
        <v>La Seu d’Urgell</v>
      </c>
      <c r="D2916" s="19" t="s">
        <v>177</v>
      </c>
      <c r="E2916" s="19" t="s">
        <v>196</v>
      </c>
      <c r="F2916" s="19" t="s">
        <v>197</v>
      </c>
      <c r="G2916" s="19" t="s">
        <v>272</v>
      </c>
      <c r="H2916" s="19" t="n">
        <f aca="false">IF(OR(VLOOKUP(A2916,Personal!$A$6:$F$112,5,FALSE())&lt;&gt;"Sí",N2916="No aplica"),0,'Catàleg GRAE'!D81)</f>
        <v>1</v>
      </c>
      <c r="I2916" s="20"/>
      <c r="J2916" s="20"/>
      <c r="K2916" s="20"/>
      <c r="L2916" s="21"/>
      <c r="M2916" s="21"/>
      <c r="N2916" s="20"/>
      <c r="O2916" s="20"/>
      <c r="P2916" s="19" t="str">
        <f aca="false">IF(I2916="","",I2916-H2916)</f>
        <v/>
      </c>
      <c r="Q2916" s="19" t="str">
        <f aca="true">IF(B2916="","",IF(N2916="No aplica","No aplica",IF(I2916="","Pendent",IF(N2916="Per substituir","Substituir",IF(OR(N2916="No localitzat",N2916="No lliurat"),"Reposar",IF(I2916&lt;H2916,"Reposar",IF(I2916&gt;H2916,"Revisar excedent",IF(AND(G2916="Sí",M2916&lt;&gt;"",M2916&lt;TODAY()),"EPI caducat",IF(AND(G2916="Sí",M2916&lt;&gt;"",M2916&lt;=TODAY()+90),"EPI caduca ≤90 dies",IF(OR(N2916="Deteriorat usable",N2916="Revisió necessària"),"Revisar","OK"))))))))))</f>
      </c>
      <c r="R2916" s="20"/>
    </row>
    <row r="2917" customFormat="false" ht="15" hidden="false" customHeight="false" outlineLevel="0" collapsed="false">
      <c r="A2917" s="19" t="n">
        <v>27</v>
      </c>
      <c r="B2917" s="19" t="n">
        <f aca="false">IFERROR(VLOOKUP(A2917,Personal!$A$6:$F$112,2,FALSE()),"")</f>
        <v>0</v>
      </c>
      <c r="C2917" s="19" t="str">
        <f aca="false">IFERROR(VLOOKUP(A2917,Personal!$A$6:$F$112,3,FALSE()),"")</f>
        <v>La Seu d’Urgell</v>
      </c>
      <c r="D2917" s="19" t="s">
        <v>177</v>
      </c>
      <c r="E2917" s="19" t="s">
        <v>198</v>
      </c>
      <c r="F2917" s="19" t="s">
        <v>199</v>
      </c>
      <c r="G2917" s="19" t="s">
        <v>272</v>
      </c>
      <c r="H2917" s="19" t="n">
        <f aca="false">IF(OR(VLOOKUP(A2917,Personal!$A$6:$F$112,5,FALSE())&lt;&gt;"Sí",N2917="No aplica"),0,'Catàleg GRAE'!D82)</f>
        <v>1</v>
      </c>
      <c r="I2917" s="20"/>
      <c r="J2917" s="20"/>
      <c r="K2917" s="20"/>
      <c r="L2917" s="21"/>
      <c r="M2917" s="21"/>
      <c r="N2917" s="20"/>
      <c r="O2917" s="20"/>
      <c r="P2917" s="19" t="str">
        <f aca="false">IF(I2917="","",I2917-H2917)</f>
        <v/>
      </c>
      <c r="Q2917" s="19" t="str">
        <f aca="true">IF(B2917="","",IF(N2917="No aplica","No aplica",IF(I2917="","Pendent",IF(N2917="Per substituir","Substituir",IF(OR(N2917="No localitzat",N2917="No lliurat"),"Reposar",IF(I2917&lt;H2917,"Reposar",IF(I2917&gt;H2917,"Revisar excedent",IF(AND(G2917="Sí",M2917&lt;&gt;"",M2917&lt;TODAY()),"EPI caducat",IF(AND(G2917="Sí",M2917&lt;&gt;"",M2917&lt;=TODAY()+90),"EPI caduca ≤90 dies",IF(OR(N2917="Deteriorat usable",N2917="Revisió necessària"),"Revisar","OK"))))))))))</f>
      </c>
      <c r="R2917" s="20"/>
    </row>
    <row r="2918" customFormat="false" ht="15" hidden="false" customHeight="false" outlineLevel="0" collapsed="false">
      <c r="A2918" s="19" t="n">
        <v>27</v>
      </c>
      <c r="B2918" s="19" t="n">
        <f aca="false">IFERROR(VLOOKUP(A2918,Personal!$A$6:$F$112,2,FALSE()),"")</f>
        <v>0</v>
      </c>
      <c r="C2918" s="19" t="str">
        <f aca="false">IFERROR(VLOOKUP(A2918,Personal!$A$6:$F$112,3,FALSE()),"")</f>
        <v>La Seu d’Urgell</v>
      </c>
      <c r="D2918" s="19" t="s">
        <v>177</v>
      </c>
      <c r="E2918" s="19" t="s">
        <v>200</v>
      </c>
      <c r="F2918" s="19" t="s">
        <v>201</v>
      </c>
      <c r="G2918" s="19" t="s">
        <v>272</v>
      </c>
      <c r="H2918" s="19" t="n">
        <f aca="false">IF(OR(VLOOKUP(A2918,Personal!$A$6:$F$112,5,FALSE())&lt;&gt;"Sí",N2918="No aplica"),0,'Catàleg GRAE'!D83)</f>
        <v>1</v>
      </c>
      <c r="I2918" s="20"/>
      <c r="J2918" s="20"/>
      <c r="K2918" s="20"/>
      <c r="L2918" s="21"/>
      <c r="M2918" s="21"/>
      <c r="N2918" s="20"/>
      <c r="O2918" s="20"/>
      <c r="P2918" s="19" t="str">
        <f aca="false">IF(I2918="","",I2918-H2918)</f>
        <v/>
      </c>
      <c r="Q2918" s="19" t="str">
        <f aca="true">IF(B2918="","",IF(N2918="No aplica","No aplica",IF(I2918="","Pendent",IF(N2918="Per substituir","Substituir",IF(OR(N2918="No localitzat",N2918="No lliurat"),"Reposar",IF(I2918&lt;H2918,"Reposar",IF(I2918&gt;H2918,"Revisar excedent",IF(AND(G2918="Sí",M2918&lt;&gt;"",M2918&lt;TODAY()),"EPI caducat",IF(AND(G2918="Sí",M2918&lt;&gt;"",M2918&lt;=TODAY()+90),"EPI caduca ≤90 dies",IF(OR(N2918="Deteriorat usable",N2918="Revisió necessària"),"Revisar","OK"))))))))))</f>
      </c>
      <c r="R2918" s="20"/>
    </row>
    <row r="2919" customFormat="false" ht="15" hidden="false" customHeight="false" outlineLevel="0" collapsed="false">
      <c r="A2919" s="19" t="n">
        <v>27</v>
      </c>
      <c r="B2919" s="19" t="n">
        <f aca="false">IFERROR(VLOOKUP(A2919,Personal!$A$6:$F$112,2,FALSE()),"")</f>
        <v>0</v>
      </c>
      <c r="C2919" s="19" t="str">
        <f aca="false">IFERROR(VLOOKUP(A2919,Personal!$A$6:$F$112,3,FALSE()),"")</f>
        <v>La Seu d’Urgell</v>
      </c>
      <c r="D2919" s="19" t="s">
        <v>94</v>
      </c>
      <c r="E2919" s="19" t="s">
        <v>202</v>
      </c>
      <c r="F2919" s="19" t="s">
        <v>203</v>
      </c>
      <c r="G2919" s="19" t="s">
        <v>291</v>
      </c>
      <c r="H2919" s="19" t="n">
        <f aca="false">IF(OR(VLOOKUP(A2919,Personal!$A$6:$F$112,5,FALSE())&lt;&gt;"Sí",N2919="No aplica"),0,'Catàleg GRAE'!D84)</f>
        <v>1</v>
      </c>
      <c r="I2919" s="20"/>
      <c r="J2919" s="20"/>
      <c r="K2919" s="20"/>
      <c r="L2919" s="21"/>
      <c r="M2919" s="21"/>
      <c r="N2919" s="20"/>
      <c r="O2919" s="20"/>
      <c r="P2919" s="19" t="str">
        <f aca="false">IF(I2919="","",I2919-H2919)</f>
        <v/>
      </c>
      <c r="Q2919" s="19" t="str">
        <f aca="true">IF(B2919="","",IF(N2919="No aplica","No aplica",IF(I2919="","Pendent",IF(N2919="Per substituir","Substituir",IF(OR(N2919="No localitzat",N2919="No lliurat"),"Reposar",IF(I2919&lt;H2919,"Reposar",IF(I2919&gt;H2919,"Revisar excedent",IF(AND(G2919="Sí",M2919&lt;&gt;"",M2919&lt;TODAY()),"EPI caducat",IF(AND(G2919="Sí",M2919&lt;&gt;"",M2919&lt;=TODAY()+90),"EPI caduca ≤90 dies",IF(OR(N2919="Deteriorat usable",N2919="Revisió necessària"),"Revisar","OK"))))))))))</f>
      </c>
      <c r="R2919" s="20"/>
    </row>
    <row r="2920" customFormat="false" ht="15" hidden="false" customHeight="false" outlineLevel="0" collapsed="false">
      <c r="A2920" s="19" t="n">
        <v>27</v>
      </c>
      <c r="B2920" s="19" t="n">
        <f aca="false">IFERROR(VLOOKUP(A2920,Personal!$A$6:$F$112,2,FALSE()),"")</f>
        <v>0</v>
      </c>
      <c r="C2920" s="19" t="str">
        <f aca="false">IFERROR(VLOOKUP(A2920,Personal!$A$6:$F$112,3,FALSE()),"")</f>
        <v>La Seu d’Urgell</v>
      </c>
      <c r="D2920" s="19" t="s">
        <v>125</v>
      </c>
      <c r="E2920" s="19" t="s">
        <v>204</v>
      </c>
      <c r="F2920" s="19" t="s">
        <v>205</v>
      </c>
      <c r="G2920" s="19" t="s">
        <v>291</v>
      </c>
      <c r="H2920" s="19" t="n">
        <f aca="false">IF(OR(VLOOKUP(A2920,Personal!$A$6:$F$112,5,FALSE())&lt;&gt;"Sí",N2920="No aplica"),0,'Catàleg GRAE'!D85)</f>
        <v>1</v>
      </c>
      <c r="I2920" s="20"/>
      <c r="J2920" s="20"/>
      <c r="K2920" s="20"/>
      <c r="L2920" s="21"/>
      <c r="M2920" s="21"/>
      <c r="N2920" s="20"/>
      <c r="O2920" s="20"/>
      <c r="P2920" s="19" t="str">
        <f aca="false">IF(I2920="","",I2920-H2920)</f>
        <v/>
      </c>
      <c r="Q2920" s="19" t="str">
        <f aca="true">IF(B2920="","",IF(N2920="No aplica","No aplica",IF(I2920="","Pendent",IF(N2920="Per substituir","Substituir",IF(OR(N2920="No localitzat",N2920="No lliurat"),"Reposar",IF(I2920&lt;H2920,"Reposar",IF(I2920&gt;H2920,"Revisar excedent",IF(AND(G2920="Sí",M2920&lt;&gt;"",M2920&lt;TODAY()),"EPI caducat",IF(AND(G2920="Sí",M2920&lt;&gt;"",M2920&lt;=TODAY()+90),"EPI caduca ≤90 dies",IF(OR(N2920="Deteriorat usable",N2920="Revisió necessària"),"Revisar","OK"))))))))))</f>
      </c>
      <c r="R2920" s="20"/>
    </row>
    <row r="2921" customFormat="false" ht="15" hidden="false" customHeight="false" outlineLevel="0" collapsed="false">
      <c r="A2921" s="19" t="n">
        <v>27</v>
      </c>
      <c r="B2921" s="19" t="n">
        <f aca="false">IFERROR(VLOOKUP(A2921,Personal!$A$6:$F$112,2,FALSE()),"")</f>
        <v>0</v>
      </c>
      <c r="C2921" s="19" t="str">
        <f aca="false">IFERROR(VLOOKUP(A2921,Personal!$A$6:$F$112,3,FALSE()),"")</f>
        <v>La Seu d’Urgell</v>
      </c>
      <c r="D2921" s="19" t="s">
        <v>153</v>
      </c>
      <c r="E2921" s="19" t="s">
        <v>206</v>
      </c>
      <c r="F2921" s="19" t="s">
        <v>207</v>
      </c>
      <c r="G2921" s="19" t="s">
        <v>272</v>
      </c>
      <c r="H2921" s="19" t="n">
        <f aca="false">IF(OR(VLOOKUP(A2921,Personal!$A$6:$F$112,5,FALSE())&lt;&gt;"Sí",N2921="No aplica"),0,'Catàleg GRAE'!D86)</f>
        <v>1</v>
      </c>
      <c r="I2921" s="20"/>
      <c r="J2921" s="20"/>
      <c r="K2921" s="20"/>
      <c r="L2921" s="21"/>
      <c r="M2921" s="21"/>
      <c r="N2921" s="20"/>
      <c r="O2921" s="20"/>
      <c r="P2921" s="19" t="str">
        <f aca="false">IF(I2921="","",I2921-H2921)</f>
        <v/>
      </c>
      <c r="Q2921" s="19" t="str">
        <f aca="true">IF(B2921="","",IF(N2921="No aplica","No aplica",IF(I2921="","Pendent",IF(N2921="Per substituir","Substituir",IF(OR(N2921="No localitzat",N2921="No lliurat"),"Reposar",IF(I2921&lt;H2921,"Reposar",IF(I2921&gt;H2921,"Revisar excedent",IF(AND(G2921="Sí",M2921&lt;&gt;"",M2921&lt;TODAY()),"EPI caducat",IF(AND(G2921="Sí",M2921&lt;&gt;"",M2921&lt;=TODAY()+90),"EPI caduca ≤90 dies",IF(OR(N2921="Deteriorat usable",N2921="Revisió necessària"),"Revisar","OK"))))))))))</f>
      </c>
      <c r="R2921" s="20"/>
    </row>
    <row r="2922" customFormat="false" ht="15" hidden="false" customHeight="false" outlineLevel="0" collapsed="false">
      <c r="A2922" s="19" t="n">
        <v>27</v>
      </c>
      <c r="B2922" s="19" t="n">
        <f aca="false">IFERROR(VLOOKUP(A2922,Personal!$A$6:$F$112,2,FALSE()),"")</f>
        <v>0</v>
      </c>
      <c r="C2922" s="19" t="str">
        <f aca="false">IFERROR(VLOOKUP(A2922,Personal!$A$6:$F$112,3,FALSE()),"")</f>
        <v>La Seu d’Urgell</v>
      </c>
      <c r="D2922" s="19" t="s">
        <v>177</v>
      </c>
      <c r="E2922" s="19" t="s">
        <v>208</v>
      </c>
      <c r="F2922" s="19" t="s">
        <v>209</v>
      </c>
      <c r="G2922" s="19" t="s">
        <v>272</v>
      </c>
      <c r="H2922" s="19" t="n">
        <f aca="false">IF(OR(VLOOKUP(A2922,Personal!$A$6:$F$112,5,FALSE())&lt;&gt;"Sí",N2922="No aplica"),0,'Catàleg GRAE'!D87)</f>
        <v>1</v>
      </c>
      <c r="I2922" s="20"/>
      <c r="J2922" s="20"/>
      <c r="K2922" s="20"/>
      <c r="L2922" s="21"/>
      <c r="M2922" s="21"/>
      <c r="N2922" s="20"/>
      <c r="O2922" s="20"/>
      <c r="P2922" s="19" t="str">
        <f aca="false">IF(I2922="","",I2922-H2922)</f>
        <v/>
      </c>
      <c r="Q2922" s="19" t="str">
        <f aca="true">IF(B2922="","",IF(N2922="No aplica","No aplica",IF(I2922="","Pendent",IF(N2922="Per substituir","Substituir",IF(OR(N2922="No localitzat",N2922="No lliurat"),"Reposar",IF(I2922&lt;H2922,"Reposar",IF(I2922&gt;H2922,"Revisar excedent",IF(AND(G2922="Sí",M2922&lt;&gt;"",M2922&lt;TODAY()),"EPI caducat",IF(AND(G2922="Sí",M2922&lt;&gt;"",M2922&lt;=TODAY()+90),"EPI caduca ≤90 dies",IF(OR(N2922="Deteriorat usable",N2922="Revisió necessària"),"Revisar","OK"))))))))))</f>
      </c>
      <c r="R2922" s="20"/>
    </row>
    <row r="2923" customFormat="false" ht="15" hidden="false" customHeight="false" outlineLevel="0" collapsed="false">
      <c r="A2923" s="19" t="n">
        <v>27</v>
      </c>
      <c r="B2923" s="19" t="n">
        <f aca="false">IFERROR(VLOOKUP(A2923,Personal!$A$6:$F$112,2,FALSE()),"")</f>
        <v>0</v>
      </c>
      <c r="C2923" s="19" t="str">
        <f aca="false">IFERROR(VLOOKUP(A2923,Personal!$A$6:$F$112,3,FALSE()),"")</f>
        <v>La Seu d’Urgell</v>
      </c>
      <c r="D2923" s="19" t="s">
        <v>177</v>
      </c>
      <c r="E2923" s="19" t="s">
        <v>210</v>
      </c>
      <c r="F2923" s="19" t="s">
        <v>211</v>
      </c>
      <c r="G2923" s="19" t="s">
        <v>272</v>
      </c>
      <c r="H2923" s="19" t="n">
        <f aca="false">IF(OR(VLOOKUP(A2923,Personal!$A$6:$F$112,5,FALSE())&lt;&gt;"Sí",N2923="No aplica"),0,'Catàleg GRAE'!D88)</f>
        <v>1</v>
      </c>
      <c r="I2923" s="20"/>
      <c r="J2923" s="20"/>
      <c r="K2923" s="20"/>
      <c r="L2923" s="21"/>
      <c r="M2923" s="21"/>
      <c r="N2923" s="20"/>
      <c r="O2923" s="20"/>
      <c r="P2923" s="19" t="str">
        <f aca="false">IF(I2923="","",I2923-H2923)</f>
        <v/>
      </c>
      <c r="Q2923" s="19" t="str">
        <f aca="true">IF(B2923="","",IF(N2923="No aplica","No aplica",IF(I2923="","Pendent",IF(N2923="Per substituir","Substituir",IF(OR(N2923="No localitzat",N2923="No lliurat"),"Reposar",IF(I2923&lt;H2923,"Reposar",IF(I2923&gt;H2923,"Revisar excedent",IF(AND(G2923="Sí",M2923&lt;&gt;"",M2923&lt;TODAY()),"EPI caducat",IF(AND(G2923="Sí",M2923&lt;&gt;"",M2923&lt;=TODAY()+90),"EPI caduca ≤90 dies",IF(OR(N2923="Deteriorat usable",N2923="Revisió necessària"),"Revisar","OK"))))))))))</f>
      </c>
      <c r="R2923" s="20"/>
    </row>
    <row r="2924" customFormat="false" ht="15" hidden="false" customHeight="false" outlineLevel="0" collapsed="false">
      <c r="A2924" s="19" t="n">
        <v>27</v>
      </c>
      <c r="B2924" s="19" t="n">
        <f aca="false">IFERROR(VLOOKUP(A2924,Personal!$A$6:$F$112,2,FALSE()),"")</f>
        <v>0</v>
      </c>
      <c r="C2924" s="19" t="str">
        <f aca="false">IFERROR(VLOOKUP(A2924,Personal!$A$6:$F$112,3,FALSE()),"")</f>
        <v>La Seu d’Urgell</v>
      </c>
      <c r="D2924" s="19" t="s">
        <v>125</v>
      </c>
      <c r="E2924" s="19" t="s">
        <v>212</v>
      </c>
      <c r="F2924" s="19" t="s">
        <v>213</v>
      </c>
      <c r="G2924" s="19" t="s">
        <v>272</v>
      </c>
      <c r="H2924" s="19" t="n">
        <f aca="false">IF(OR(VLOOKUP(A2924,Personal!$A$6:$F$112,5,FALSE())&lt;&gt;"Sí",N2924="No aplica"),0,'Catàleg GRAE'!D89)</f>
        <v>1</v>
      </c>
      <c r="I2924" s="20"/>
      <c r="J2924" s="20"/>
      <c r="K2924" s="20"/>
      <c r="L2924" s="21"/>
      <c r="M2924" s="21"/>
      <c r="N2924" s="20"/>
      <c r="O2924" s="20"/>
      <c r="P2924" s="19" t="str">
        <f aca="false">IF(I2924="","",I2924-H2924)</f>
        <v/>
      </c>
      <c r="Q2924" s="19" t="str">
        <f aca="true">IF(B2924="","",IF(N2924="No aplica","No aplica",IF(I2924="","Pendent",IF(N2924="Per substituir","Substituir",IF(OR(N2924="No localitzat",N2924="No lliurat"),"Reposar",IF(I2924&lt;H2924,"Reposar",IF(I2924&gt;H2924,"Revisar excedent",IF(AND(G2924="Sí",M2924&lt;&gt;"",M2924&lt;TODAY()),"EPI caducat",IF(AND(G2924="Sí",M2924&lt;&gt;"",M2924&lt;=TODAY()+90),"EPI caduca ≤90 dies",IF(OR(N2924="Deteriorat usable",N2924="Revisió necessària"),"Revisar","OK"))))))))))</f>
      </c>
      <c r="R2924" s="20"/>
    </row>
    <row r="2925" customFormat="false" ht="15" hidden="false" customHeight="false" outlineLevel="0" collapsed="false">
      <c r="A2925" s="19" t="n">
        <v>27</v>
      </c>
      <c r="B2925" s="19" t="n">
        <f aca="false">IFERROR(VLOOKUP(A2925,Personal!$A$6:$F$112,2,FALSE()),"")</f>
        <v>0</v>
      </c>
      <c r="C2925" s="19" t="str">
        <f aca="false">IFERROR(VLOOKUP(A2925,Personal!$A$6:$F$112,3,FALSE()),"")</f>
        <v>La Seu d’Urgell</v>
      </c>
      <c r="D2925" s="19" t="s">
        <v>40</v>
      </c>
      <c r="E2925" s="19" t="s">
        <v>214</v>
      </c>
      <c r="F2925" s="19" t="s">
        <v>215</v>
      </c>
      <c r="G2925" s="19" t="s">
        <v>291</v>
      </c>
      <c r="H2925" s="19" t="n">
        <f aca="false">IF(OR(VLOOKUP(A2925,Personal!$A$6:$F$112,5,FALSE())&lt;&gt;"Sí",N2925="No aplica"),0,'Catàleg GRAE'!D90)</f>
        <v>1</v>
      </c>
      <c r="I2925" s="20"/>
      <c r="J2925" s="20"/>
      <c r="K2925" s="20"/>
      <c r="L2925" s="21"/>
      <c r="M2925" s="21"/>
      <c r="N2925" s="20"/>
      <c r="O2925" s="20"/>
      <c r="P2925" s="19" t="str">
        <f aca="false">IF(I2925="","",I2925-H2925)</f>
        <v/>
      </c>
      <c r="Q2925" s="19" t="str">
        <f aca="true">IF(B2925="","",IF(N2925="No aplica","No aplica",IF(I2925="","Pendent",IF(N2925="Per substituir","Substituir",IF(OR(N2925="No localitzat",N2925="No lliurat"),"Reposar",IF(I2925&lt;H2925,"Reposar",IF(I2925&gt;H2925,"Revisar excedent",IF(AND(G2925="Sí",M2925&lt;&gt;"",M2925&lt;TODAY()),"EPI caducat",IF(AND(G2925="Sí",M2925&lt;&gt;"",M2925&lt;=TODAY()+90),"EPI caduca ≤90 dies",IF(OR(N2925="Deteriorat usable",N2925="Revisió necessària"),"Revisar","OK"))))))))))</f>
      </c>
      <c r="R2925" s="20"/>
    </row>
    <row r="2926" customFormat="false" ht="15" hidden="false" customHeight="false" outlineLevel="0" collapsed="false">
      <c r="A2926" s="19" t="n">
        <v>27</v>
      </c>
      <c r="B2926" s="19" t="n">
        <f aca="false">IFERROR(VLOOKUP(A2926,Personal!$A$6:$F$112,2,FALSE()),"")</f>
        <v>0</v>
      </c>
      <c r="C2926" s="19" t="str">
        <f aca="false">IFERROR(VLOOKUP(A2926,Personal!$A$6:$F$112,3,FALSE()),"")</f>
        <v>La Seu d’Urgell</v>
      </c>
      <c r="D2926" s="19" t="s">
        <v>216</v>
      </c>
      <c r="E2926" s="19" t="s">
        <v>217</v>
      </c>
      <c r="F2926" s="19" t="s">
        <v>218</v>
      </c>
      <c r="G2926" s="19" t="s">
        <v>272</v>
      </c>
      <c r="H2926" s="19" t="n">
        <f aca="false">IF(OR(VLOOKUP(A2926,Personal!$A$6:$F$112,5,FALSE())&lt;&gt;"Sí",N2926="No aplica"),0,'Catàleg GRAE'!D91)</f>
        <v>1</v>
      </c>
      <c r="I2926" s="20"/>
      <c r="J2926" s="20"/>
      <c r="K2926" s="20"/>
      <c r="L2926" s="21"/>
      <c r="M2926" s="21"/>
      <c r="N2926" s="20"/>
      <c r="O2926" s="20"/>
      <c r="P2926" s="19" t="str">
        <f aca="false">IF(I2926="","",I2926-H2926)</f>
        <v/>
      </c>
      <c r="Q2926" s="19" t="str">
        <f aca="true">IF(B2926="","",IF(N2926="No aplica","No aplica",IF(I2926="","Pendent",IF(N2926="Per substituir","Substituir",IF(OR(N2926="No localitzat",N2926="No lliurat"),"Reposar",IF(I2926&lt;H2926,"Reposar",IF(I2926&gt;H2926,"Revisar excedent",IF(AND(G2926="Sí",M2926&lt;&gt;"",M2926&lt;TODAY()),"EPI caducat",IF(AND(G2926="Sí",M2926&lt;&gt;"",M2926&lt;=TODAY()+90),"EPI caduca ≤90 dies",IF(OR(N2926="Deteriorat usable",N2926="Revisió necessària"),"Revisar","OK"))))))))))</f>
      </c>
      <c r="R2926" s="20"/>
    </row>
    <row r="2927" customFormat="false" ht="15" hidden="false" customHeight="false" outlineLevel="0" collapsed="false">
      <c r="A2927" s="19" t="n">
        <v>27</v>
      </c>
      <c r="B2927" s="19" t="n">
        <f aca="false">IFERROR(VLOOKUP(A2927,Personal!$A$6:$F$112,2,FALSE()),"")</f>
        <v>0</v>
      </c>
      <c r="C2927" s="19" t="str">
        <f aca="false">IFERROR(VLOOKUP(A2927,Personal!$A$6:$F$112,3,FALSE()),"")</f>
        <v>La Seu d’Urgell</v>
      </c>
      <c r="D2927" s="19" t="s">
        <v>37</v>
      </c>
      <c r="E2927" s="19" t="s">
        <v>219</v>
      </c>
      <c r="F2927" s="19" t="s">
        <v>220</v>
      </c>
      <c r="G2927" s="19" t="s">
        <v>291</v>
      </c>
      <c r="H2927" s="19" t="n">
        <f aca="false">IF(OR(VLOOKUP(A2927,Personal!$A$6:$F$112,5,FALSE())&lt;&gt;"Sí",N2927="No aplica"),0,'Catàleg GRAE'!D92)</f>
        <v>1</v>
      </c>
      <c r="I2927" s="20"/>
      <c r="J2927" s="20"/>
      <c r="K2927" s="20"/>
      <c r="L2927" s="21"/>
      <c r="M2927" s="21"/>
      <c r="N2927" s="20"/>
      <c r="O2927" s="20"/>
      <c r="P2927" s="19" t="str">
        <f aca="false">IF(I2927="","",I2927-H2927)</f>
        <v/>
      </c>
      <c r="Q2927" s="19" t="str">
        <f aca="true">IF(B2927="","",IF(N2927="No aplica","No aplica",IF(I2927="","Pendent",IF(N2927="Per substituir","Substituir",IF(OR(N2927="No localitzat",N2927="No lliurat"),"Reposar",IF(I2927&lt;H2927,"Reposar",IF(I2927&gt;H2927,"Revisar excedent",IF(AND(G2927="Sí",M2927&lt;&gt;"",M2927&lt;TODAY()),"EPI caducat",IF(AND(G2927="Sí",M2927&lt;&gt;"",M2927&lt;=TODAY()+90),"EPI caduca ≤90 dies",IF(OR(N2927="Deteriorat usable",N2927="Revisió necessària"),"Revisar","OK"))))))))))</f>
      </c>
      <c r="R2927" s="20"/>
    </row>
    <row r="2928" customFormat="false" ht="15" hidden="false" customHeight="false" outlineLevel="0" collapsed="false">
      <c r="A2928" s="19" t="n">
        <v>27</v>
      </c>
      <c r="B2928" s="19" t="n">
        <f aca="false">IFERROR(VLOOKUP(A2928,Personal!$A$6:$F$112,2,FALSE()),"")</f>
        <v>0</v>
      </c>
      <c r="C2928" s="19" t="str">
        <f aca="false">IFERROR(VLOOKUP(A2928,Personal!$A$6:$F$112,3,FALSE()),"")</f>
        <v>La Seu d’Urgell</v>
      </c>
      <c r="D2928" s="19" t="s">
        <v>137</v>
      </c>
      <c r="E2928" s="19" t="s">
        <v>221</v>
      </c>
      <c r="F2928" s="19" t="s">
        <v>222</v>
      </c>
      <c r="G2928" s="19" t="s">
        <v>291</v>
      </c>
      <c r="H2928" s="19" t="n">
        <f aca="false">IF(OR(VLOOKUP(A2928,Personal!$A$6:$F$112,5,FALSE())&lt;&gt;"Sí",N2928="No aplica"),0,'Catàleg GRAE'!D93)</f>
        <v>1</v>
      </c>
      <c r="I2928" s="20"/>
      <c r="J2928" s="20"/>
      <c r="K2928" s="20"/>
      <c r="L2928" s="21"/>
      <c r="M2928" s="21"/>
      <c r="N2928" s="20"/>
      <c r="O2928" s="20"/>
      <c r="P2928" s="19" t="str">
        <f aca="false">IF(I2928="","",I2928-H2928)</f>
        <v/>
      </c>
      <c r="Q2928" s="19" t="str">
        <f aca="true">IF(B2928="","",IF(N2928="No aplica","No aplica",IF(I2928="","Pendent",IF(N2928="Per substituir","Substituir",IF(OR(N2928="No localitzat",N2928="No lliurat"),"Reposar",IF(I2928&lt;H2928,"Reposar",IF(I2928&gt;H2928,"Revisar excedent",IF(AND(G2928="Sí",M2928&lt;&gt;"",M2928&lt;TODAY()),"EPI caducat",IF(AND(G2928="Sí",M2928&lt;&gt;"",M2928&lt;=TODAY()+90),"EPI caduca ≤90 dies",IF(OR(N2928="Deteriorat usable",N2928="Revisió necessària"),"Revisar","OK"))))))))))</f>
      </c>
      <c r="R2928" s="20"/>
    </row>
    <row r="2929" customFormat="false" ht="15" hidden="false" customHeight="false" outlineLevel="0" collapsed="false">
      <c r="A2929" s="19" t="n">
        <v>27</v>
      </c>
      <c r="B2929" s="19" t="n">
        <f aca="false">IFERROR(VLOOKUP(A2929,Personal!$A$6:$F$112,2,FALSE()),"")</f>
        <v>0</v>
      </c>
      <c r="C2929" s="19" t="str">
        <f aca="false">IFERROR(VLOOKUP(A2929,Personal!$A$6:$F$112,3,FALSE()),"")</f>
        <v>La Seu d’Urgell</v>
      </c>
      <c r="D2929" s="19" t="s">
        <v>137</v>
      </c>
      <c r="E2929" s="19" t="s">
        <v>223</v>
      </c>
      <c r="F2929" s="19" t="s">
        <v>224</v>
      </c>
      <c r="G2929" s="19" t="s">
        <v>291</v>
      </c>
      <c r="H2929" s="19" t="n">
        <f aca="false">IF(OR(VLOOKUP(A2929,Personal!$A$6:$F$112,5,FALSE())&lt;&gt;"Sí",N2929="No aplica"),0,'Catàleg GRAE'!D94)</f>
        <v>1</v>
      </c>
      <c r="I2929" s="20"/>
      <c r="J2929" s="20"/>
      <c r="K2929" s="20"/>
      <c r="L2929" s="21"/>
      <c r="M2929" s="21"/>
      <c r="N2929" s="20"/>
      <c r="O2929" s="20"/>
      <c r="P2929" s="19" t="str">
        <f aca="false">IF(I2929="","",I2929-H2929)</f>
        <v/>
      </c>
      <c r="Q2929" s="19" t="str">
        <f aca="true">IF(B2929="","",IF(N2929="No aplica","No aplica",IF(I2929="","Pendent",IF(N2929="Per substituir","Substituir",IF(OR(N2929="No localitzat",N2929="No lliurat"),"Reposar",IF(I2929&lt;H2929,"Reposar",IF(I2929&gt;H2929,"Revisar excedent",IF(AND(G2929="Sí",M2929&lt;&gt;"",M2929&lt;TODAY()),"EPI caducat",IF(AND(G2929="Sí",M2929&lt;&gt;"",M2929&lt;=TODAY()+90),"EPI caduca ≤90 dies",IF(OR(N2929="Deteriorat usable",N2929="Revisió necessària"),"Revisar","OK"))))))))))</f>
      </c>
      <c r="R2929" s="20"/>
    </row>
    <row r="2930" customFormat="false" ht="15" hidden="false" customHeight="false" outlineLevel="0" collapsed="false">
      <c r="A2930" s="19" t="n">
        <v>27</v>
      </c>
      <c r="B2930" s="19" t="n">
        <f aca="false">IFERROR(VLOOKUP(A2930,Personal!$A$6:$F$112,2,FALSE()),"")</f>
        <v>0</v>
      </c>
      <c r="C2930" s="19" t="str">
        <f aca="false">IFERROR(VLOOKUP(A2930,Personal!$A$6:$F$112,3,FALSE()),"")</f>
        <v>La Seu d’Urgell</v>
      </c>
      <c r="D2930" s="19" t="s">
        <v>137</v>
      </c>
      <c r="E2930" s="19" t="s">
        <v>225</v>
      </c>
      <c r="F2930" s="19" t="s">
        <v>226</v>
      </c>
      <c r="G2930" s="19" t="s">
        <v>291</v>
      </c>
      <c r="H2930" s="19" t="n">
        <f aca="false">IF(OR(VLOOKUP(A2930,Personal!$A$6:$F$112,5,FALSE())&lt;&gt;"Sí",N2930="No aplica"),0,'Catàleg GRAE'!D95)</f>
        <v>1</v>
      </c>
      <c r="I2930" s="20"/>
      <c r="J2930" s="20"/>
      <c r="K2930" s="20"/>
      <c r="L2930" s="21"/>
      <c r="M2930" s="21"/>
      <c r="N2930" s="20"/>
      <c r="O2930" s="20"/>
      <c r="P2930" s="19" t="str">
        <f aca="false">IF(I2930="","",I2930-H2930)</f>
        <v/>
      </c>
      <c r="Q2930" s="19" t="str">
        <f aca="true">IF(B2930="","",IF(N2930="No aplica","No aplica",IF(I2930="","Pendent",IF(N2930="Per substituir","Substituir",IF(OR(N2930="No localitzat",N2930="No lliurat"),"Reposar",IF(I2930&lt;H2930,"Reposar",IF(I2930&gt;H2930,"Revisar excedent",IF(AND(G2930="Sí",M2930&lt;&gt;"",M2930&lt;TODAY()),"EPI caducat",IF(AND(G2930="Sí",M2930&lt;&gt;"",M2930&lt;=TODAY()+90),"EPI caduca ≤90 dies",IF(OR(N2930="Deteriorat usable",N2930="Revisió necessària"),"Revisar","OK"))))))))))</f>
      </c>
      <c r="R2930" s="20"/>
    </row>
    <row r="2931" customFormat="false" ht="15" hidden="false" customHeight="false" outlineLevel="0" collapsed="false">
      <c r="A2931" s="19" t="n">
        <v>27</v>
      </c>
      <c r="B2931" s="19" t="n">
        <f aca="false">IFERROR(VLOOKUP(A2931,Personal!$A$6:$F$112,2,FALSE()),"")</f>
        <v>0</v>
      </c>
      <c r="C2931" s="19" t="str">
        <f aca="false">IFERROR(VLOOKUP(A2931,Personal!$A$6:$F$112,3,FALSE()),"")</f>
        <v>La Seu d’Urgell</v>
      </c>
      <c r="D2931" s="19" t="s">
        <v>137</v>
      </c>
      <c r="E2931" s="19" t="s">
        <v>227</v>
      </c>
      <c r="F2931" s="19" t="s">
        <v>228</v>
      </c>
      <c r="G2931" s="19" t="s">
        <v>291</v>
      </c>
      <c r="H2931" s="19" t="n">
        <f aca="false">IF(OR(VLOOKUP(A2931,Personal!$A$6:$F$112,5,FALSE())&lt;&gt;"Sí",N2931="No aplica"),0,'Catàleg GRAE'!D96)</f>
        <v>1</v>
      </c>
      <c r="I2931" s="20"/>
      <c r="J2931" s="20"/>
      <c r="K2931" s="20"/>
      <c r="L2931" s="21"/>
      <c r="M2931" s="21"/>
      <c r="N2931" s="20"/>
      <c r="O2931" s="20"/>
      <c r="P2931" s="19" t="str">
        <f aca="false">IF(I2931="","",I2931-H2931)</f>
        <v/>
      </c>
      <c r="Q2931" s="19" t="str">
        <f aca="true">IF(B2931="","",IF(N2931="No aplica","No aplica",IF(I2931="","Pendent",IF(N2931="Per substituir","Substituir",IF(OR(N2931="No localitzat",N2931="No lliurat"),"Reposar",IF(I2931&lt;H2931,"Reposar",IF(I2931&gt;H2931,"Revisar excedent",IF(AND(G2931="Sí",M2931&lt;&gt;"",M2931&lt;TODAY()),"EPI caducat",IF(AND(G2931="Sí",M2931&lt;&gt;"",M2931&lt;=TODAY()+90),"EPI caduca ≤90 dies",IF(OR(N2931="Deteriorat usable",N2931="Revisió necessària"),"Revisar","OK"))))))))))</f>
      </c>
      <c r="R2931" s="20"/>
    </row>
    <row r="2932" customFormat="false" ht="15" hidden="false" customHeight="false" outlineLevel="0" collapsed="false">
      <c r="A2932" s="19" t="n">
        <v>27</v>
      </c>
      <c r="B2932" s="19" t="n">
        <f aca="false">IFERROR(VLOOKUP(A2932,Personal!$A$6:$F$112,2,FALSE()),"")</f>
        <v>0</v>
      </c>
      <c r="C2932" s="19" t="str">
        <f aca="false">IFERROR(VLOOKUP(A2932,Personal!$A$6:$F$112,3,FALSE()),"")</f>
        <v>La Seu d’Urgell</v>
      </c>
      <c r="D2932" s="19" t="s">
        <v>137</v>
      </c>
      <c r="E2932" s="19" t="s">
        <v>229</v>
      </c>
      <c r="F2932" s="19" t="s">
        <v>230</v>
      </c>
      <c r="G2932" s="19" t="s">
        <v>291</v>
      </c>
      <c r="H2932" s="19" t="n">
        <f aca="false">IF(OR(VLOOKUP(A2932,Personal!$A$6:$F$112,5,FALSE())&lt;&gt;"Sí",N2932="No aplica"),0,'Catàleg GRAE'!D97)</f>
        <v>1</v>
      </c>
      <c r="I2932" s="20"/>
      <c r="J2932" s="20"/>
      <c r="K2932" s="20"/>
      <c r="L2932" s="21"/>
      <c r="M2932" s="21"/>
      <c r="N2932" s="20"/>
      <c r="O2932" s="20"/>
      <c r="P2932" s="19" t="str">
        <f aca="false">IF(I2932="","",I2932-H2932)</f>
        <v/>
      </c>
      <c r="Q2932" s="19" t="str">
        <f aca="true">IF(B2932="","",IF(N2932="No aplica","No aplica",IF(I2932="","Pendent",IF(N2932="Per substituir","Substituir",IF(OR(N2932="No localitzat",N2932="No lliurat"),"Reposar",IF(I2932&lt;H2932,"Reposar",IF(I2932&gt;H2932,"Revisar excedent",IF(AND(G2932="Sí",M2932&lt;&gt;"",M2932&lt;TODAY()),"EPI caducat",IF(AND(G2932="Sí",M2932&lt;&gt;"",M2932&lt;=TODAY()+90),"EPI caduca ≤90 dies",IF(OR(N2932="Deteriorat usable",N2932="Revisió necessària"),"Revisar","OK"))))))))))</f>
      </c>
      <c r="R2932" s="20"/>
    </row>
    <row r="2933" customFormat="false" ht="15" hidden="false" customHeight="false" outlineLevel="0" collapsed="false">
      <c r="A2933" s="19" t="n">
        <v>27</v>
      </c>
      <c r="B2933" s="19" t="n">
        <f aca="false">IFERROR(VLOOKUP(A2933,Personal!$A$6:$F$112,2,FALSE()),"")</f>
        <v>0</v>
      </c>
      <c r="C2933" s="19" t="str">
        <f aca="false">IFERROR(VLOOKUP(A2933,Personal!$A$6:$F$112,3,FALSE()),"")</f>
        <v>La Seu d’Urgell</v>
      </c>
      <c r="D2933" s="19" t="s">
        <v>137</v>
      </c>
      <c r="E2933" s="19" t="s">
        <v>231</v>
      </c>
      <c r="F2933" s="19" t="s">
        <v>232</v>
      </c>
      <c r="G2933" s="19" t="s">
        <v>291</v>
      </c>
      <c r="H2933" s="19" t="n">
        <f aca="false">IF(OR(VLOOKUP(A2933,Personal!$A$6:$F$112,5,FALSE())&lt;&gt;"Sí",N2933="No aplica"),0,'Catàleg GRAE'!D98)</f>
        <v>1</v>
      </c>
      <c r="I2933" s="20"/>
      <c r="J2933" s="20"/>
      <c r="K2933" s="20"/>
      <c r="L2933" s="21"/>
      <c r="M2933" s="21"/>
      <c r="N2933" s="20"/>
      <c r="O2933" s="20"/>
      <c r="P2933" s="19" t="str">
        <f aca="false">IF(I2933="","",I2933-H2933)</f>
        <v/>
      </c>
      <c r="Q2933" s="19" t="str">
        <f aca="true">IF(B2933="","",IF(N2933="No aplica","No aplica",IF(I2933="","Pendent",IF(N2933="Per substituir","Substituir",IF(OR(N2933="No localitzat",N2933="No lliurat"),"Reposar",IF(I2933&lt;H2933,"Reposar",IF(I2933&gt;H2933,"Revisar excedent",IF(AND(G2933="Sí",M2933&lt;&gt;"",M2933&lt;TODAY()),"EPI caducat",IF(AND(G2933="Sí",M2933&lt;&gt;"",M2933&lt;=TODAY()+90),"EPI caduca ≤90 dies",IF(OR(N2933="Deteriorat usable",N2933="Revisió necessària"),"Revisar","OK"))))))))))</f>
      </c>
      <c r="R2933" s="20"/>
    </row>
    <row r="2934" customFormat="false" ht="15" hidden="false" customHeight="false" outlineLevel="0" collapsed="false">
      <c r="A2934" s="19" t="n">
        <v>27</v>
      </c>
      <c r="B2934" s="19" t="n">
        <f aca="false">IFERROR(VLOOKUP(A2934,Personal!$A$6:$F$112,2,FALSE()),"")</f>
        <v>0</v>
      </c>
      <c r="C2934" s="19" t="str">
        <f aca="false">IFERROR(VLOOKUP(A2934,Personal!$A$6:$F$112,3,FALSE()),"")</f>
        <v>La Seu d’Urgell</v>
      </c>
      <c r="D2934" s="19" t="s">
        <v>137</v>
      </c>
      <c r="E2934" s="19" t="s">
        <v>233</v>
      </c>
      <c r="F2934" s="19" t="s">
        <v>234</v>
      </c>
      <c r="G2934" s="19" t="s">
        <v>291</v>
      </c>
      <c r="H2934" s="19" t="n">
        <f aca="false">IF(OR(VLOOKUP(A2934,Personal!$A$6:$F$112,5,FALSE())&lt;&gt;"Sí",N2934="No aplica"),0,'Catàleg GRAE'!D99)</f>
        <v>1</v>
      </c>
      <c r="I2934" s="20"/>
      <c r="J2934" s="20"/>
      <c r="K2934" s="20"/>
      <c r="L2934" s="21"/>
      <c r="M2934" s="21"/>
      <c r="N2934" s="20"/>
      <c r="O2934" s="20"/>
      <c r="P2934" s="19" t="str">
        <f aca="false">IF(I2934="","",I2934-H2934)</f>
        <v/>
      </c>
      <c r="Q2934" s="19" t="str">
        <f aca="true">IF(B2934="","",IF(N2934="No aplica","No aplica",IF(I2934="","Pendent",IF(N2934="Per substituir","Substituir",IF(OR(N2934="No localitzat",N2934="No lliurat"),"Reposar",IF(I2934&lt;H2934,"Reposar",IF(I2934&gt;H2934,"Revisar excedent",IF(AND(G2934="Sí",M2934&lt;&gt;"",M2934&lt;TODAY()),"EPI caducat",IF(AND(G2934="Sí",M2934&lt;&gt;"",M2934&lt;=TODAY()+90),"EPI caduca ≤90 dies",IF(OR(N2934="Deteriorat usable",N2934="Revisió necessària"),"Revisar","OK"))))))))))</f>
      </c>
      <c r="R2934" s="20"/>
    </row>
    <row r="2935" customFormat="false" ht="15" hidden="false" customHeight="false" outlineLevel="0" collapsed="false">
      <c r="A2935" s="19" t="n">
        <v>27</v>
      </c>
      <c r="B2935" s="19" t="n">
        <f aca="false">IFERROR(VLOOKUP(A2935,Personal!$A$6:$F$112,2,FALSE()),"")</f>
        <v>0</v>
      </c>
      <c r="C2935" s="19" t="str">
        <f aca="false">IFERROR(VLOOKUP(A2935,Personal!$A$6:$F$112,3,FALSE()),"")</f>
        <v>La Seu d’Urgell</v>
      </c>
      <c r="D2935" s="19" t="s">
        <v>216</v>
      </c>
      <c r="E2935" s="19" t="s">
        <v>235</v>
      </c>
      <c r="F2935" s="19" t="s">
        <v>236</v>
      </c>
      <c r="G2935" s="19" t="s">
        <v>272</v>
      </c>
      <c r="H2935" s="19" t="n">
        <f aca="false">IF(OR(VLOOKUP(A2935,Personal!$A$6:$F$112,5,FALSE())&lt;&gt;"Sí",N2935="No aplica"),0,'Catàleg GRAE'!D100)</f>
        <v>1</v>
      </c>
      <c r="I2935" s="20"/>
      <c r="J2935" s="20"/>
      <c r="K2935" s="20"/>
      <c r="L2935" s="21"/>
      <c r="M2935" s="21"/>
      <c r="N2935" s="20"/>
      <c r="O2935" s="20"/>
      <c r="P2935" s="19" t="str">
        <f aca="false">IF(I2935="","",I2935-H2935)</f>
        <v/>
      </c>
      <c r="Q2935" s="19" t="str">
        <f aca="true">IF(B2935="","",IF(N2935="No aplica","No aplica",IF(I2935="","Pendent",IF(N2935="Per substituir","Substituir",IF(OR(N2935="No localitzat",N2935="No lliurat"),"Reposar",IF(I2935&lt;H2935,"Reposar",IF(I2935&gt;H2935,"Revisar excedent",IF(AND(G2935="Sí",M2935&lt;&gt;"",M2935&lt;TODAY()),"EPI caducat",IF(AND(G2935="Sí",M2935&lt;&gt;"",M2935&lt;=TODAY()+90),"EPI caduca ≤90 dies",IF(OR(N2935="Deteriorat usable",N2935="Revisió necessària"),"Revisar","OK"))))))))))</f>
      </c>
      <c r="R2935" s="20"/>
    </row>
    <row r="2936" customFormat="false" ht="15" hidden="false" customHeight="false" outlineLevel="0" collapsed="false">
      <c r="A2936" s="19" t="n">
        <v>27</v>
      </c>
      <c r="B2936" s="19" t="n">
        <f aca="false">IFERROR(VLOOKUP(A2936,Personal!$A$6:$F$112,2,FALSE()),"")</f>
        <v>0</v>
      </c>
      <c r="C2936" s="19" t="str">
        <f aca="false">IFERROR(VLOOKUP(A2936,Personal!$A$6:$F$112,3,FALSE()),"")</f>
        <v>La Seu d’Urgell</v>
      </c>
      <c r="D2936" s="19" t="s">
        <v>137</v>
      </c>
      <c r="E2936" s="19" t="s">
        <v>237</v>
      </c>
      <c r="F2936" s="19" t="s">
        <v>238</v>
      </c>
      <c r="G2936" s="19" t="s">
        <v>291</v>
      </c>
      <c r="H2936" s="19" t="n">
        <f aca="false">IF(OR(VLOOKUP(A2936,Personal!$A$6:$F$112,5,FALSE())&lt;&gt;"Sí",N2936="No aplica"),0,'Catàleg GRAE'!D101)</f>
        <v>1</v>
      </c>
      <c r="I2936" s="20"/>
      <c r="J2936" s="20"/>
      <c r="K2936" s="20"/>
      <c r="L2936" s="21"/>
      <c r="M2936" s="21"/>
      <c r="N2936" s="20"/>
      <c r="O2936" s="20"/>
      <c r="P2936" s="19" t="str">
        <f aca="false">IF(I2936="","",I2936-H2936)</f>
        <v/>
      </c>
      <c r="Q2936" s="19" t="str">
        <f aca="true">IF(B2936="","",IF(N2936="No aplica","No aplica",IF(I2936="","Pendent",IF(N2936="Per substituir","Substituir",IF(OR(N2936="No localitzat",N2936="No lliurat"),"Reposar",IF(I2936&lt;H2936,"Reposar",IF(I2936&gt;H2936,"Revisar excedent",IF(AND(G2936="Sí",M2936&lt;&gt;"",M2936&lt;TODAY()),"EPI caducat",IF(AND(G2936="Sí",M2936&lt;&gt;"",M2936&lt;=TODAY()+90),"EPI caduca ≤90 dies",IF(OR(N2936="Deteriorat usable",N2936="Revisió necessària"),"Revisar","OK"))))))))))</f>
      </c>
      <c r="R2936" s="20"/>
    </row>
    <row r="2937" customFormat="false" ht="15" hidden="false" customHeight="false" outlineLevel="0" collapsed="false">
      <c r="A2937" s="19" t="n">
        <v>27</v>
      </c>
      <c r="B2937" s="19" t="n">
        <f aca="false">IFERROR(VLOOKUP(A2937,Personal!$A$6:$F$112,2,FALSE()),"")</f>
        <v>0</v>
      </c>
      <c r="C2937" s="19" t="str">
        <f aca="false">IFERROR(VLOOKUP(A2937,Personal!$A$6:$F$112,3,FALSE()),"")</f>
        <v>La Seu d’Urgell</v>
      </c>
      <c r="D2937" s="19" t="s">
        <v>37</v>
      </c>
      <c r="E2937" s="19" t="s">
        <v>239</v>
      </c>
      <c r="F2937" s="19" t="s">
        <v>240</v>
      </c>
      <c r="G2937" s="19" t="s">
        <v>291</v>
      </c>
      <c r="H2937" s="19" t="n">
        <f aca="false">IF(OR(VLOOKUP(A2937,Personal!$A$6:$F$112,5,FALSE())&lt;&gt;"Sí",N2937="No aplica"),0,'Catàleg GRAE'!D102)</f>
        <v>1</v>
      </c>
      <c r="I2937" s="20"/>
      <c r="J2937" s="20"/>
      <c r="K2937" s="20"/>
      <c r="L2937" s="21"/>
      <c r="M2937" s="21"/>
      <c r="N2937" s="20"/>
      <c r="O2937" s="20"/>
      <c r="P2937" s="19" t="str">
        <f aca="false">IF(I2937="","",I2937-H2937)</f>
        <v/>
      </c>
      <c r="Q2937" s="19" t="str">
        <f aca="true">IF(B2937="","",IF(N2937="No aplica","No aplica",IF(I2937="","Pendent",IF(N2937="Per substituir","Substituir",IF(OR(N2937="No localitzat",N2937="No lliurat"),"Reposar",IF(I2937&lt;H2937,"Reposar",IF(I2937&gt;H2937,"Revisar excedent",IF(AND(G2937="Sí",M2937&lt;&gt;"",M2937&lt;TODAY()),"EPI caducat",IF(AND(G2937="Sí",M2937&lt;&gt;"",M2937&lt;=TODAY()+90),"EPI caduca ≤90 dies",IF(OR(N2937="Deteriorat usable",N2937="Revisió necessària"),"Revisar","OK"))))))))))</f>
      </c>
      <c r="R2937" s="20"/>
    </row>
    <row r="2938" customFormat="false" ht="15" hidden="false" customHeight="false" outlineLevel="0" collapsed="false">
      <c r="A2938" s="19" t="n">
        <v>27</v>
      </c>
      <c r="B2938" s="19" t="n">
        <f aca="false">IFERROR(VLOOKUP(A2938,Personal!$A$6:$F$112,2,FALSE()),"")</f>
        <v>0</v>
      </c>
      <c r="C2938" s="19" t="str">
        <f aca="false">IFERROR(VLOOKUP(A2938,Personal!$A$6:$F$112,3,FALSE()),"")</f>
        <v>La Seu d’Urgell</v>
      </c>
      <c r="D2938" s="19" t="s">
        <v>37</v>
      </c>
      <c r="E2938" s="19" t="s">
        <v>241</v>
      </c>
      <c r="F2938" s="19" t="s">
        <v>242</v>
      </c>
      <c r="G2938" s="19" t="s">
        <v>291</v>
      </c>
      <c r="H2938" s="19" t="n">
        <f aca="false">IF(OR(VLOOKUP(A2938,Personal!$A$6:$F$112,5,FALSE())&lt;&gt;"Sí",N2938="No aplica"),0,'Catàleg GRAE'!D103)</f>
        <v>1</v>
      </c>
      <c r="I2938" s="20"/>
      <c r="J2938" s="20"/>
      <c r="K2938" s="20"/>
      <c r="L2938" s="21"/>
      <c r="M2938" s="21"/>
      <c r="N2938" s="20"/>
      <c r="O2938" s="20"/>
      <c r="P2938" s="19" t="str">
        <f aca="false">IF(I2938="","",I2938-H2938)</f>
        <v/>
      </c>
      <c r="Q2938" s="19" t="str">
        <f aca="true">IF(B2938="","",IF(N2938="No aplica","No aplica",IF(I2938="","Pendent",IF(N2938="Per substituir","Substituir",IF(OR(N2938="No localitzat",N2938="No lliurat"),"Reposar",IF(I2938&lt;H2938,"Reposar",IF(I2938&gt;H2938,"Revisar excedent",IF(AND(G2938="Sí",M2938&lt;&gt;"",M2938&lt;TODAY()),"EPI caducat",IF(AND(G2938="Sí",M2938&lt;&gt;"",M2938&lt;=TODAY()+90),"EPI caduca ≤90 dies",IF(OR(N2938="Deteriorat usable",N2938="Revisió necessària"),"Revisar","OK"))))))))))</f>
      </c>
      <c r="R2938" s="20"/>
    </row>
    <row r="2939" customFormat="false" ht="15" hidden="false" customHeight="false" outlineLevel="0" collapsed="false">
      <c r="A2939" s="19" t="n">
        <v>27</v>
      </c>
      <c r="B2939" s="19" t="n">
        <f aca="false">IFERROR(VLOOKUP(A2939,Personal!$A$6:$F$112,2,FALSE()),"")</f>
        <v>0</v>
      </c>
      <c r="C2939" s="19" t="str">
        <f aca="false">IFERROR(VLOOKUP(A2939,Personal!$A$6:$F$112,3,FALSE()),"")</f>
        <v>La Seu d’Urgell</v>
      </c>
      <c r="D2939" s="19" t="s">
        <v>177</v>
      </c>
      <c r="E2939" s="19" t="s">
        <v>243</v>
      </c>
      <c r="F2939" s="19" t="s">
        <v>244</v>
      </c>
      <c r="G2939" s="19" t="s">
        <v>272</v>
      </c>
      <c r="H2939" s="19" t="n">
        <f aca="false">IF(OR(VLOOKUP(A2939,Personal!$A$6:$F$112,5,FALSE())&lt;&gt;"Sí",N2939="No aplica"),0,'Catàleg GRAE'!D104)</f>
        <v>1</v>
      </c>
      <c r="I2939" s="20"/>
      <c r="J2939" s="20"/>
      <c r="K2939" s="20"/>
      <c r="L2939" s="21"/>
      <c r="M2939" s="21"/>
      <c r="N2939" s="20"/>
      <c r="O2939" s="20"/>
      <c r="P2939" s="19" t="str">
        <f aca="false">IF(I2939="","",I2939-H2939)</f>
        <v/>
      </c>
      <c r="Q2939" s="19" t="str">
        <f aca="true">IF(B2939="","",IF(N2939="No aplica","No aplica",IF(I2939="","Pendent",IF(N2939="Per substituir","Substituir",IF(OR(N2939="No localitzat",N2939="No lliurat"),"Reposar",IF(I2939&lt;H2939,"Reposar",IF(I2939&gt;H2939,"Revisar excedent",IF(AND(G2939="Sí",M2939&lt;&gt;"",M2939&lt;TODAY()),"EPI caducat",IF(AND(G2939="Sí",M2939&lt;&gt;"",M2939&lt;=TODAY()+90),"EPI caduca ≤90 dies",IF(OR(N2939="Deteriorat usable",N2939="Revisió necessària"),"Revisar","OK"))))))))))</f>
      </c>
      <c r="R2939" s="20"/>
    </row>
    <row r="2940" customFormat="false" ht="15" hidden="false" customHeight="false" outlineLevel="0" collapsed="false">
      <c r="A2940" s="19" t="n">
        <v>27</v>
      </c>
      <c r="B2940" s="19" t="n">
        <f aca="false">IFERROR(VLOOKUP(A2940,Personal!$A$6:$F$112,2,FALSE()),"")</f>
        <v>0</v>
      </c>
      <c r="C2940" s="19" t="str">
        <f aca="false">IFERROR(VLOOKUP(A2940,Personal!$A$6:$F$112,3,FALSE()),"")</f>
        <v>La Seu d’Urgell</v>
      </c>
      <c r="D2940" s="19" t="s">
        <v>177</v>
      </c>
      <c r="E2940" s="19" t="s">
        <v>245</v>
      </c>
      <c r="F2940" s="19" t="s">
        <v>246</v>
      </c>
      <c r="G2940" s="19" t="s">
        <v>272</v>
      </c>
      <c r="H2940" s="19" t="n">
        <f aca="false">IF(OR(VLOOKUP(A2940,Personal!$A$6:$F$112,5,FALSE())&lt;&gt;"Sí",N2940="No aplica"),0,'Catàleg GRAE'!D105)</f>
        <v>1</v>
      </c>
      <c r="I2940" s="20"/>
      <c r="J2940" s="20"/>
      <c r="K2940" s="20"/>
      <c r="L2940" s="21"/>
      <c r="M2940" s="21"/>
      <c r="N2940" s="20"/>
      <c r="O2940" s="20"/>
      <c r="P2940" s="19" t="str">
        <f aca="false">IF(I2940="","",I2940-H2940)</f>
        <v/>
      </c>
      <c r="Q2940" s="19" t="str">
        <f aca="true">IF(B2940="","",IF(N2940="No aplica","No aplica",IF(I2940="","Pendent",IF(N2940="Per substituir","Substituir",IF(OR(N2940="No localitzat",N2940="No lliurat"),"Reposar",IF(I2940&lt;H2940,"Reposar",IF(I2940&gt;H2940,"Revisar excedent",IF(AND(G2940="Sí",M2940&lt;&gt;"",M2940&lt;TODAY()),"EPI caducat",IF(AND(G2940="Sí",M2940&lt;&gt;"",M2940&lt;=TODAY()+90),"EPI caduca ≤90 dies",IF(OR(N2940="Deteriorat usable",N2940="Revisió necessària"),"Revisar","OK"))))))))))</f>
      </c>
      <c r="R2940" s="20"/>
    </row>
    <row r="2941" customFormat="false" ht="15" hidden="false" customHeight="false" outlineLevel="0" collapsed="false">
      <c r="A2941" s="19" t="n">
        <v>27</v>
      </c>
      <c r="B2941" s="19" t="n">
        <f aca="false">IFERROR(VLOOKUP(A2941,Personal!$A$6:$F$112,2,FALSE()),"")</f>
        <v>0</v>
      </c>
      <c r="C2941" s="19" t="str">
        <f aca="false">IFERROR(VLOOKUP(A2941,Personal!$A$6:$F$112,3,FALSE()),"")</f>
        <v>La Seu d’Urgell</v>
      </c>
      <c r="D2941" s="19" t="s">
        <v>177</v>
      </c>
      <c r="E2941" s="19" t="s">
        <v>247</v>
      </c>
      <c r="F2941" s="19" t="s">
        <v>248</v>
      </c>
      <c r="G2941" s="19" t="s">
        <v>272</v>
      </c>
      <c r="H2941" s="19" t="n">
        <f aca="false">IF(OR(VLOOKUP(A2941,Personal!$A$6:$F$112,5,FALSE())&lt;&gt;"Sí",N2941="No aplica"),0,'Catàleg GRAE'!D106)</f>
        <v>1</v>
      </c>
      <c r="I2941" s="20"/>
      <c r="J2941" s="20"/>
      <c r="K2941" s="20"/>
      <c r="L2941" s="21"/>
      <c r="M2941" s="21"/>
      <c r="N2941" s="20"/>
      <c r="O2941" s="20"/>
      <c r="P2941" s="19" t="str">
        <f aca="false">IF(I2941="","",I2941-H2941)</f>
        <v/>
      </c>
      <c r="Q2941" s="19" t="str">
        <f aca="true">IF(B2941="","",IF(N2941="No aplica","No aplica",IF(I2941="","Pendent",IF(N2941="Per substituir","Substituir",IF(OR(N2941="No localitzat",N2941="No lliurat"),"Reposar",IF(I2941&lt;H2941,"Reposar",IF(I2941&gt;H2941,"Revisar excedent",IF(AND(G2941="Sí",M2941&lt;&gt;"",M2941&lt;TODAY()),"EPI caducat",IF(AND(G2941="Sí",M2941&lt;&gt;"",M2941&lt;=TODAY()+90),"EPI caduca ≤90 dies",IF(OR(N2941="Deteriorat usable",N2941="Revisió necessària"),"Revisar","OK"))))))))))</f>
      </c>
      <c r="R2941" s="20"/>
    </row>
    <row r="2942" customFormat="false" ht="15" hidden="false" customHeight="false" outlineLevel="0" collapsed="false">
      <c r="A2942" s="19" t="n">
        <v>27</v>
      </c>
      <c r="B2942" s="19" t="n">
        <f aca="false">IFERROR(VLOOKUP(A2942,Personal!$A$6:$F$112,2,FALSE()),"")</f>
        <v>0</v>
      </c>
      <c r="C2942" s="19" t="str">
        <f aca="false">IFERROR(VLOOKUP(A2942,Personal!$A$6:$F$112,3,FALSE()),"")</f>
        <v>La Seu d’Urgell</v>
      </c>
      <c r="D2942" s="19" t="s">
        <v>177</v>
      </c>
      <c r="E2942" s="19" t="s">
        <v>249</v>
      </c>
      <c r="F2942" s="19" t="s">
        <v>250</v>
      </c>
      <c r="G2942" s="19" t="s">
        <v>272</v>
      </c>
      <c r="H2942" s="19" t="n">
        <f aca="false">IF(OR(VLOOKUP(A2942,Personal!$A$6:$F$112,5,FALSE())&lt;&gt;"Sí",N2942="No aplica"),0,'Catàleg GRAE'!D107)</f>
        <v>1</v>
      </c>
      <c r="I2942" s="20"/>
      <c r="J2942" s="20"/>
      <c r="K2942" s="20"/>
      <c r="L2942" s="21"/>
      <c r="M2942" s="21"/>
      <c r="N2942" s="20"/>
      <c r="O2942" s="20"/>
      <c r="P2942" s="19" t="str">
        <f aca="false">IF(I2942="","",I2942-H2942)</f>
        <v/>
      </c>
      <c r="Q2942" s="19" t="str">
        <f aca="true">IF(B2942="","",IF(N2942="No aplica","No aplica",IF(I2942="","Pendent",IF(N2942="Per substituir","Substituir",IF(OR(N2942="No localitzat",N2942="No lliurat"),"Reposar",IF(I2942&lt;H2942,"Reposar",IF(I2942&gt;H2942,"Revisar excedent",IF(AND(G2942="Sí",M2942&lt;&gt;"",M2942&lt;TODAY()),"EPI caducat",IF(AND(G2942="Sí",M2942&lt;&gt;"",M2942&lt;=TODAY()+90),"EPI caduca ≤90 dies",IF(OR(N2942="Deteriorat usable",N2942="Revisió necessària"),"Revisar","OK"))))))))))</f>
      </c>
      <c r="R2942" s="20"/>
    </row>
    <row r="2943" customFormat="false" ht="15" hidden="false" customHeight="false" outlineLevel="0" collapsed="false">
      <c r="A2943" s="19" t="n">
        <v>27</v>
      </c>
      <c r="B2943" s="19" t="n">
        <f aca="false">IFERROR(VLOOKUP(A2943,Personal!$A$6:$F$112,2,FALSE()),"")</f>
        <v>0</v>
      </c>
      <c r="C2943" s="19" t="str">
        <f aca="false">IFERROR(VLOOKUP(A2943,Personal!$A$6:$F$112,3,FALSE()),"")</f>
        <v>La Seu d’Urgell</v>
      </c>
      <c r="D2943" s="19" t="s">
        <v>177</v>
      </c>
      <c r="E2943" s="19" t="s">
        <v>251</v>
      </c>
      <c r="F2943" s="19" t="s">
        <v>252</v>
      </c>
      <c r="G2943" s="19" t="s">
        <v>272</v>
      </c>
      <c r="H2943" s="19" t="n">
        <f aca="false">IF(OR(VLOOKUP(A2943,Personal!$A$6:$F$112,5,FALSE())&lt;&gt;"Sí",N2943="No aplica"),0,'Catàleg GRAE'!D108)</f>
        <v>1</v>
      </c>
      <c r="I2943" s="20"/>
      <c r="J2943" s="20"/>
      <c r="K2943" s="20"/>
      <c r="L2943" s="21"/>
      <c r="M2943" s="21"/>
      <c r="N2943" s="20"/>
      <c r="O2943" s="20"/>
      <c r="P2943" s="19" t="str">
        <f aca="false">IF(I2943="","",I2943-H2943)</f>
        <v/>
      </c>
      <c r="Q2943" s="19" t="str">
        <f aca="true">IF(B2943="","",IF(N2943="No aplica","No aplica",IF(I2943="","Pendent",IF(N2943="Per substituir","Substituir",IF(OR(N2943="No localitzat",N2943="No lliurat"),"Reposar",IF(I2943&lt;H2943,"Reposar",IF(I2943&gt;H2943,"Revisar excedent",IF(AND(G2943="Sí",M2943&lt;&gt;"",M2943&lt;TODAY()),"EPI caducat",IF(AND(G2943="Sí",M2943&lt;&gt;"",M2943&lt;=TODAY()+90),"EPI caduca ≤90 dies",IF(OR(N2943="Deteriorat usable",N2943="Revisió necessària"),"Revisar","OK"))))))))))</f>
      </c>
      <c r="R2943" s="20"/>
    </row>
    <row r="2944" customFormat="false" ht="15" hidden="false" customHeight="false" outlineLevel="0" collapsed="false">
      <c r="A2944" s="19" t="n">
        <v>27</v>
      </c>
      <c r="B2944" s="19" t="n">
        <f aca="false">IFERROR(VLOOKUP(A2944,Personal!$A$6:$F$112,2,FALSE()),"")</f>
        <v>0</v>
      </c>
      <c r="C2944" s="19" t="str">
        <f aca="false">IFERROR(VLOOKUP(A2944,Personal!$A$6:$F$112,3,FALSE()),"")</f>
        <v>La Seu d’Urgell</v>
      </c>
      <c r="D2944" s="19" t="s">
        <v>125</v>
      </c>
      <c r="E2944" s="19" t="s">
        <v>253</v>
      </c>
      <c r="F2944" s="19" t="s">
        <v>254</v>
      </c>
      <c r="G2944" s="19" t="s">
        <v>272</v>
      </c>
      <c r="H2944" s="19" t="n">
        <f aca="false">IF(OR(VLOOKUP(A2944,Personal!$A$6:$F$112,5,FALSE())&lt;&gt;"Sí",N2944="No aplica"),0,'Catàleg GRAE'!D109)</f>
        <v>1</v>
      </c>
      <c r="I2944" s="20"/>
      <c r="J2944" s="20"/>
      <c r="K2944" s="20"/>
      <c r="L2944" s="21"/>
      <c r="M2944" s="21"/>
      <c r="N2944" s="20"/>
      <c r="O2944" s="20"/>
      <c r="P2944" s="19" t="str">
        <f aca="false">IF(I2944="","",I2944-H2944)</f>
        <v/>
      </c>
      <c r="Q2944" s="19" t="str">
        <f aca="true">IF(B2944="","",IF(N2944="No aplica","No aplica",IF(I2944="","Pendent",IF(N2944="Per substituir","Substituir",IF(OR(N2944="No localitzat",N2944="No lliurat"),"Reposar",IF(I2944&lt;H2944,"Reposar",IF(I2944&gt;H2944,"Revisar excedent",IF(AND(G2944="Sí",M2944&lt;&gt;"",M2944&lt;TODAY()),"EPI caducat",IF(AND(G2944="Sí",M2944&lt;&gt;"",M2944&lt;=TODAY()+90),"EPI caduca ≤90 dies",IF(OR(N2944="Deteriorat usable",N2944="Revisió necessària"),"Revisar","OK"))))))))))</f>
      </c>
      <c r="R2944" s="20"/>
    </row>
    <row r="2945" customFormat="false" ht="15" hidden="false" customHeight="false" outlineLevel="0" collapsed="false">
      <c r="A2945" s="19" t="n">
        <v>27</v>
      </c>
      <c r="B2945" s="19" t="n">
        <f aca="false">IFERROR(VLOOKUP(A2945,Personal!$A$6:$F$112,2,FALSE()),"")</f>
        <v>0</v>
      </c>
      <c r="C2945" s="19" t="str">
        <f aca="false">IFERROR(VLOOKUP(A2945,Personal!$A$6:$F$112,3,FALSE()),"")</f>
        <v>La Seu d’Urgell</v>
      </c>
      <c r="D2945" s="19" t="s">
        <v>177</v>
      </c>
      <c r="E2945" s="19" t="s">
        <v>255</v>
      </c>
      <c r="F2945" s="19" t="s">
        <v>256</v>
      </c>
      <c r="G2945" s="19" t="s">
        <v>272</v>
      </c>
      <c r="H2945" s="19" t="n">
        <f aca="false">IF(OR(VLOOKUP(A2945,Personal!$A$6:$F$112,5,FALSE())&lt;&gt;"Sí",N2945="No aplica"),0,'Catàleg GRAE'!D110)</f>
        <v>1</v>
      </c>
      <c r="I2945" s="20"/>
      <c r="J2945" s="20"/>
      <c r="K2945" s="20"/>
      <c r="L2945" s="21"/>
      <c r="M2945" s="21"/>
      <c r="N2945" s="20"/>
      <c r="O2945" s="20"/>
      <c r="P2945" s="19" t="str">
        <f aca="false">IF(I2945="","",I2945-H2945)</f>
        <v/>
      </c>
      <c r="Q2945" s="19" t="str">
        <f aca="true">IF(B2945="","",IF(N2945="No aplica","No aplica",IF(I2945="","Pendent",IF(N2945="Per substituir","Substituir",IF(OR(N2945="No localitzat",N2945="No lliurat"),"Reposar",IF(I2945&lt;H2945,"Reposar",IF(I2945&gt;H2945,"Revisar excedent",IF(AND(G2945="Sí",M2945&lt;&gt;"",M2945&lt;TODAY()),"EPI caducat",IF(AND(G2945="Sí",M2945&lt;&gt;"",M2945&lt;=TODAY()+90),"EPI caduca ≤90 dies",IF(OR(N2945="Deteriorat usable",N2945="Revisió necessària"),"Revisar","OK"))))))))))</f>
      </c>
      <c r="R2945" s="20"/>
    </row>
    <row r="2946" customFormat="false" ht="15" hidden="false" customHeight="false" outlineLevel="0" collapsed="false">
      <c r="A2946" s="19" t="n">
        <v>27</v>
      </c>
      <c r="B2946" s="19" t="n">
        <f aca="false">IFERROR(VLOOKUP(A2946,Personal!$A$6:$F$112,2,FALSE()),"")</f>
        <v>0</v>
      </c>
      <c r="C2946" s="19" t="str">
        <f aca="false">IFERROR(VLOOKUP(A2946,Personal!$A$6:$F$112,3,FALSE()),"")</f>
        <v>La Seu d’Urgell</v>
      </c>
      <c r="D2946" s="19" t="s">
        <v>142</v>
      </c>
      <c r="E2946" s="19" t="s">
        <v>257</v>
      </c>
      <c r="F2946" s="19" t="s">
        <v>258</v>
      </c>
      <c r="G2946" s="19" t="s">
        <v>291</v>
      </c>
      <c r="H2946" s="19" t="n">
        <f aca="false">IF(OR(VLOOKUP(A2946,Personal!$A$6:$F$112,5,FALSE())&lt;&gt;"Sí",N2946="No aplica"),0,'Catàleg GRAE'!D111)</f>
        <v>1</v>
      </c>
      <c r="I2946" s="20"/>
      <c r="J2946" s="20"/>
      <c r="K2946" s="20"/>
      <c r="L2946" s="21"/>
      <c r="M2946" s="21"/>
      <c r="N2946" s="20"/>
      <c r="O2946" s="20"/>
      <c r="P2946" s="19" t="str">
        <f aca="false">IF(I2946="","",I2946-H2946)</f>
        <v/>
      </c>
      <c r="Q2946" s="19" t="str">
        <f aca="true">IF(B2946="","",IF(N2946="No aplica","No aplica",IF(I2946="","Pendent",IF(N2946="Per substituir","Substituir",IF(OR(N2946="No localitzat",N2946="No lliurat"),"Reposar",IF(I2946&lt;H2946,"Reposar",IF(I2946&gt;H2946,"Revisar excedent",IF(AND(G2946="Sí",M2946&lt;&gt;"",M2946&lt;TODAY()),"EPI caducat",IF(AND(G2946="Sí",M2946&lt;&gt;"",M2946&lt;=TODAY()+90),"EPI caduca ≤90 dies",IF(OR(N2946="Deteriorat usable",N2946="Revisió necessària"),"Revisar","OK"))))))))))</f>
      </c>
      <c r="R2946" s="20"/>
    </row>
    <row r="2947" customFormat="false" ht="15" hidden="false" customHeight="false" outlineLevel="0" collapsed="false">
      <c r="A2947" s="19" t="n">
        <v>27</v>
      </c>
      <c r="B2947" s="19" t="n">
        <f aca="false">IFERROR(VLOOKUP(A2947,Personal!$A$6:$F$112,2,FALSE()),"")</f>
        <v>0</v>
      </c>
      <c r="C2947" s="19" t="str">
        <f aca="false">IFERROR(VLOOKUP(A2947,Personal!$A$6:$F$112,3,FALSE()),"")</f>
        <v>La Seu d’Urgell</v>
      </c>
      <c r="D2947" s="19" t="s">
        <v>112</v>
      </c>
      <c r="E2947" s="19" t="s">
        <v>259</v>
      </c>
      <c r="F2947" s="19" t="s">
        <v>260</v>
      </c>
      <c r="G2947" s="19" t="s">
        <v>291</v>
      </c>
      <c r="H2947" s="19" t="n">
        <f aca="false">IF(OR(VLOOKUP(A2947,Personal!$A$6:$F$112,5,FALSE())&lt;&gt;"Sí",N2947="No aplica"),0,'Catàleg GRAE'!D112)</f>
        <v>1</v>
      </c>
      <c r="I2947" s="20"/>
      <c r="J2947" s="20"/>
      <c r="K2947" s="20"/>
      <c r="L2947" s="21"/>
      <c r="M2947" s="21"/>
      <c r="N2947" s="20"/>
      <c r="O2947" s="20"/>
      <c r="P2947" s="19" t="str">
        <f aca="false">IF(I2947="","",I2947-H2947)</f>
        <v/>
      </c>
      <c r="Q2947" s="19" t="str">
        <f aca="true">IF(B2947="","",IF(N2947="No aplica","No aplica",IF(I2947="","Pendent",IF(N2947="Per substituir","Substituir",IF(OR(N2947="No localitzat",N2947="No lliurat"),"Reposar",IF(I2947&lt;H2947,"Reposar",IF(I2947&gt;H2947,"Revisar excedent",IF(AND(G2947="Sí",M2947&lt;&gt;"",M2947&lt;TODAY()),"EPI caducat",IF(AND(G2947="Sí",M2947&lt;&gt;"",M2947&lt;=TODAY()+90),"EPI caduca ≤90 dies",IF(OR(N2947="Deteriorat usable",N2947="Revisió necessària"),"Revisar","OK"))))))))))</f>
      </c>
      <c r="R2947" s="20"/>
    </row>
    <row r="2948" customFormat="false" ht="15" hidden="false" customHeight="false" outlineLevel="0" collapsed="false">
      <c r="A2948" s="19" t="n">
        <v>27</v>
      </c>
      <c r="B2948" s="19" t="n">
        <f aca="false">IFERROR(VLOOKUP(A2948,Personal!$A$6:$F$112,2,FALSE()),"")</f>
        <v>0</v>
      </c>
      <c r="C2948" s="19" t="str">
        <f aca="false">IFERROR(VLOOKUP(A2948,Personal!$A$6:$F$112,3,FALSE()),"")</f>
        <v>La Seu d’Urgell</v>
      </c>
      <c r="D2948" s="19" t="s">
        <v>261</v>
      </c>
      <c r="E2948" s="19" t="s">
        <v>262</v>
      </c>
      <c r="F2948" s="19" t="s">
        <v>263</v>
      </c>
      <c r="G2948" s="19" t="s">
        <v>291</v>
      </c>
      <c r="H2948" s="19" t="n">
        <f aca="false">IF(OR(VLOOKUP(A2948,Personal!$A$6:$F$112,5,FALSE())&lt;&gt;"Sí",N2948="No aplica"),0,'Catàleg GRAE'!D113)</f>
        <v>1</v>
      </c>
      <c r="I2948" s="20"/>
      <c r="J2948" s="20"/>
      <c r="K2948" s="20"/>
      <c r="L2948" s="21"/>
      <c r="M2948" s="21"/>
      <c r="N2948" s="20"/>
      <c r="O2948" s="20"/>
      <c r="P2948" s="19" t="str">
        <f aca="false">IF(I2948="","",I2948-H2948)</f>
        <v/>
      </c>
      <c r="Q2948" s="19" t="str">
        <f aca="true">IF(B2948="","",IF(N2948="No aplica","No aplica",IF(I2948="","Pendent",IF(N2948="Per substituir","Substituir",IF(OR(N2948="No localitzat",N2948="No lliurat"),"Reposar",IF(I2948&lt;H2948,"Reposar",IF(I2948&gt;H2948,"Revisar excedent",IF(AND(G2948="Sí",M2948&lt;&gt;"",M2948&lt;TODAY()),"EPI caducat",IF(AND(G2948="Sí",M2948&lt;&gt;"",M2948&lt;=TODAY()+90),"EPI caduca ≤90 dies",IF(OR(N2948="Deteriorat usable",N2948="Revisió necessària"),"Revisar","OK"))))))))))</f>
      </c>
      <c r="R2948" s="20"/>
    </row>
    <row r="2949" customFormat="false" ht="15" hidden="false" customHeight="false" outlineLevel="0" collapsed="false">
      <c r="A2949" s="19" t="n">
        <v>28</v>
      </c>
      <c r="B2949" s="19" t="n">
        <f aca="false">IFERROR(VLOOKUP(A2949,Personal!$A$6:$F$112,2,FALSE()),"")</f>
        <v>0</v>
      </c>
      <c r="C2949" s="19" t="str">
        <f aca="false">IFERROR(VLOOKUP(A2949,Personal!$A$6:$F$112,3,FALSE()),"")</f>
        <v>La Seu d’Urgell</v>
      </c>
      <c r="D2949" s="19" t="s">
        <v>26</v>
      </c>
      <c r="E2949" s="19" t="s">
        <v>27</v>
      </c>
      <c r="F2949" s="19" t="s">
        <v>28</v>
      </c>
      <c r="G2949" s="19" t="s">
        <v>291</v>
      </c>
      <c r="H2949" s="19" t="n">
        <f aca="false">IF(OR(VLOOKUP(A2949,Personal!$A$6:$F$112,5,FALSE())&lt;&gt;"Sí",N2949="No aplica"),0,'Catàleg GRAE'!D5)</f>
        <v>1</v>
      </c>
      <c r="I2949" s="20"/>
      <c r="J2949" s="20"/>
      <c r="K2949" s="20"/>
      <c r="L2949" s="21"/>
      <c r="M2949" s="21"/>
      <c r="N2949" s="20"/>
      <c r="O2949" s="20"/>
      <c r="P2949" s="19" t="str">
        <f aca="false">IF(I2949="","",I2949-H2949)</f>
        <v/>
      </c>
      <c r="Q2949" s="19" t="str">
        <f aca="true">IF(B2949="","",IF(N2949="No aplica","No aplica",IF(I2949="","Pendent",IF(N2949="Per substituir","Substituir",IF(OR(N2949="No localitzat",N2949="No lliurat"),"Reposar",IF(I2949&lt;H2949,"Reposar",IF(I2949&gt;H2949,"Revisar excedent",IF(AND(G2949="Sí",M2949&lt;&gt;"",M2949&lt;TODAY()),"EPI caducat",IF(AND(G2949="Sí",M2949&lt;&gt;"",M2949&lt;=TODAY()+90),"EPI caduca ≤90 dies",IF(OR(N2949="Deteriorat usable",N2949="Revisió necessària"),"Revisar","OK"))))))))))</f>
      </c>
      <c r="R2949" s="20"/>
    </row>
    <row r="2950" customFormat="false" ht="15" hidden="false" customHeight="false" outlineLevel="0" collapsed="false">
      <c r="A2950" s="19" t="n">
        <v>28</v>
      </c>
      <c r="B2950" s="19" t="n">
        <f aca="false">IFERROR(VLOOKUP(A2950,Personal!$A$6:$F$112,2,FALSE()),"")</f>
        <v>0</v>
      </c>
      <c r="C2950" s="19" t="str">
        <f aca="false">IFERROR(VLOOKUP(A2950,Personal!$A$6:$F$112,3,FALSE()),"")</f>
        <v>La Seu d’Urgell</v>
      </c>
      <c r="D2950" s="19" t="s">
        <v>26</v>
      </c>
      <c r="E2950" s="19" t="s">
        <v>27</v>
      </c>
      <c r="F2950" s="19" t="s">
        <v>30</v>
      </c>
      <c r="G2950" s="19" t="s">
        <v>291</v>
      </c>
      <c r="H2950" s="19" t="n">
        <f aca="false">IF(OR(VLOOKUP(A2950,Personal!$A$6:$F$112,5,FALSE())&lt;&gt;"Sí",N2950="No aplica"),0,'Catàleg GRAE'!D6)</f>
        <v>1</v>
      </c>
      <c r="I2950" s="20"/>
      <c r="J2950" s="20"/>
      <c r="K2950" s="20"/>
      <c r="L2950" s="21"/>
      <c r="M2950" s="21"/>
      <c r="N2950" s="20"/>
      <c r="O2950" s="20"/>
      <c r="P2950" s="19" t="str">
        <f aca="false">IF(I2950="","",I2950-H2950)</f>
        <v/>
      </c>
      <c r="Q2950" s="19" t="str">
        <f aca="true">IF(B2950="","",IF(N2950="No aplica","No aplica",IF(I2950="","Pendent",IF(N2950="Per substituir","Substituir",IF(OR(N2950="No localitzat",N2950="No lliurat"),"Reposar",IF(I2950&lt;H2950,"Reposar",IF(I2950&gt;H2950,"Revisar excedent",IF(AND(G2950="Sí",M2950&lt;&gt;"",M2950&lt;TODAY()),"EPI caducat",IF(AND(G2950="Sí",M2950&lt;&gt;"",M2950&lt;=TODAY()+90),"EPI caduca ≤90 dies",IF(OR(N2950="Deteriorat usable",N2950="Revisió necessària"),"Revisar","OK"))))))))))</f>
      </c>
      <c r="R2950" s="20"/>
    </row>
    <row r="2951" customFormat="false" ht="15" hidden="false" customHeight="false" outlineLevel="0" collapsed="false">
      <c r="A2951" s="19" t="n">
        <v>28</v>
      </c>
      <c r="B2951" s="19" t="n">
        <f aca="false">IFERROR(VLOOKUP(A2951,Personal!$A$6:$F$112,2,FALSE()),"")</f>
        <v>0</v>
      </c>
      <c r="C2951" s="19" t="str">
        <f aca="false">IFERROR(VLOOKUP(A2951,Personal!$A$6:$F$112,3,FALSE()),"")</f>
        <v>La Seu d’Urgell</v>
      </c>
      <c r="D2951" s="19" t="s">
        <v>26</v>
      </c>
      <c r="E2951" s="19" t="s">
        <v>31</v>
      </c>
      <c r="F2951" s="19" t="s">
        <v>32</v>
      </c>
      <c r="G2951" s="19" t="s">
        <v>272</v>
      </c>
      <c r="H2951" s="19" t="n">
        <f aca="false">IF(OR(VLOOKUP(A2951,Personal!$A$6:$F$112,5,FALSE())&lt;&gt;"Sí",N2951="No aplica"),0,'Catàleg GRAE'!D7)</f>
        <v>1</v>
      </c>
      <c r="I2951" s="20"/>
      <c r="J2951" s="20"/>
      <c r="K2951" s="20"/>
      <c r="L2951" s="21"/>
      <c r="M2951" s="21"/>
      <c r="N2951" s="20"/>
      <c r="O2951" s="20"/>
      <c r="P2951" s="19" t="str">
        <f aca="false">IF(I2951="","",I2951-H2951)</f>
        <v/>
      </c>
      <c r="Q2951" s="19" t="str">
        <f aca="true">IF(B2951="","",IF(N2951="No aplica","No aplica",IF(I2951="","Pendent",IF(N2951="Per substituir","Substituir",IF(OR(N2951="No localitzat",N2951="No lliurat"),"Reposar",IF(I2951&lt;H2951,"Reposar",IF(I2951&gt;H2951,"Revisar excedent",IF(AND(G2951="Sí",M2951&lt;&gt;"",M2951&lt;TODAY()),"EPI caducat",IF(AND(G2951="Sí",M2951&lt;&gt;"",M2951&lt;=TODAY()+90),"EPI caduca ≤90 dies",IF(OR(N2951="Deteriorat usable",N2951="Revisió necessària"),"Revisar","OK"))))))))))</f>
      </c>
      <c r="R2951" s="20"/>
    </row>
    <row r="2952" customFormat="false" ht="15" hidden="false" customHeight="false" outlineLevel="0" collapsed="false">
      <c r="A2952" s="19" t="n">
        <v>28</v>
      </c>
      <c r="B2952" s="19" t="n">
        <f aca="false">IFERROR(VLOOKUP(A2952,Personal!$A$6:$F$112,2,FALSE()),"")</f>
        <v>0</v>
      </c>
      <c r="C2952" s="19" t="str">
        <f aca="false">IFERROR(VLOOKUP(A2952,Personal!$A$6:$F$112,3,FALSE()),"")</f>
        <v>La Seu d’Urgell</v>
      </c>
      <c r="D2952" s="19" t="s">
        <v>26</v>
      </c>
      <c r="E2952" s="19" t="s">
        <v>33</v>
      </c>
      <c r="F2952" s="19" t="s">
        <v>34</v>
      </c>
      <c r="G2952" s="19" t="s">
        <v>291</v>
      </c>
      <c r="H2952" s="19" t="n">
        <f aca="false">IF(OR(VLOOKUP(A2952,Personal!$A$6:$F$112,5,FALSE())&lt;&gt;"Sí",N2952="No aplica"),0,'Catàleg GRAE'!D8)</f>
        <v>2</v>
      </c>
      <c r="I2952" s="20"/>
      <c r="J2952" s="20"/>
      <c r="K2952" s="20"/>
      <c r="L2952" s="21"/>
      <c r="M2952" s="21"/>
      <c r="N2952" s="20"/>
      <c r="O2952" s="20"/>
      <c r="P2952" s="19" t="str">
        <f aca="false">IF(I2952="","",I2952-H2952)</f>
        <v/>
      </c>
      <c r="Q2952" s="19" t="str">
        <f aca="true">IF(B2952="","",IF(N2952="No aplica","No aplica",IF(I2952="","Pendent",IF(N2952="Per substituir","Substituir",IF(OR(N2952="No localitzat",N2952="No lliurat"),"Reposar",IF(I2952&lt;H2952,"Reposar",IF(I2952&gt;H2952,"Revisar excedent",IF(AND(G2952="Sí",M2952&lt;&gt;"",M2952&lt;TODAY()),"EPI caducat",IF(AND(G2952="Sí",M2952&lt;&gt;"",M2952&lt;=TODAY()+90),"EPI caduca ≤90 dies",IF(OR(N2952="Deteriorat usable",N2952="Revisió necessària"),"Revisar","OK"))))))))))</f>
      </c>
      <c r="R2952" s="20"/>
    </row>
    <row r="2953" customFormat="false" ht="15" hidden="false" customHeight="false" outlineLevel="0" collapsed="false">
      <c r="A2953" s="19" t="n">
        <v>28</v>
      </c>
      <c r="B2953" s="19" t="n">
        <f aca="false">IFERROR(VLOOKUP(A2953,Personal!$A$6:$F$112,2,FALSE()),"")</f>
        <v>0</v>
      </c>
      <c r="C2953" s="19" t="str">
        <f aca="false">IFERROR(VLOOKUP(A2953,Personal!$A$6:$F$112,3,FALSE()),"")</f>
        <v>La Seu d’Urgell</v>
      </c>
      <c r="D2953" s="19" t="s">
        <v>26</v>
      </c>
      <c r="E2953" s="19" t="s">
        <v>35</v>
      </c>
      <c r="F2953" s="19" t="s">
        <v>36</v>
      </c>
      <c r="G2953" s="19" t="s">
        <v>291</v>
      </c>
      <c r="H2953" s="19" t="n">
        <f aca="false">IF(OR(VLOOKUP(A2953,Personal!$A$6:$F$112,5,FALSE())&lt;&gt;"Sí",N2953="No aplica"),0,'Catàleg GRAE'!D9)</f>
        <v>1</v>
      </c>
      <c r="I2953" s="20"/>
      <c r="J2953" s="20"/>
      <c r="K2953" s="20"/>
      <c r="L2953" s="21"/>
      <c r="M2953" s="21"/>
      <c r="N2953" s="20"/>
      <c r="O2953" s="20"/>
      <c r="P2953" s="19" t="str">
        <f aca="false">IF(I2953="","",I2953-H2953)</f>
        <v/>
      </c>
      <c r="Q2953" s="19" t="str">
        <f aca="true">IF(B2953="","",IF(N2953="No aplica","No aplica",IF(I2953="","Pendent",IF(N2953="Per substituir","Substituir",IF(OR(N2953="No localitzat",N2953="No lliurat"),"Reposar",IF(I2953&lt;H2953,"Reposar",IF(I2953&gt;H2953,"Revisar excedent",IF(AND(G2953="Sí",M2953&lt;&gt;"",M2953&lt;TODAY()),"EPI caducat",IF(AND(G2953="Sí",M2953&lt;&gt;"",M2953&lt;=TODAY()+90),"EPI caduca ≤90 dies",IF(OR(N2953="Deteriorat usable",N2953="Revisió necessària"),"Revisar","OK"))))))))))</f>
      </c>
      <c r="R2953" s="20"/>
    </row>
    <row r="2954" customFormat="false" ht="15" hidden="false" customHeight="false" outlineLevel="0" collapsed="false">
      <c r="A2954" s="19" t="n">
        <v>28</v>
      </c>
      <c r="B2954" s="19" t="n">
        <f aca="false">IFERROR(VLOOKUP(A2954,Personal!$A$6:$F$112,2,FALSE()),"")</f>
        <v>0</v>
      </c>
      <c r="C2954" s="19" t="str">
        <f aca="false">IFERROR(VLOOKUP(A2954,Personal!$A$6:$F$112,3,FALSE()),"")</f>
        <v>La Seu d’Urgell</v>
      </c>
      <c r="D2954" s="19" t="s">
        <v>37</v>
      </c>
      <c r="E2954" s="19" t="s">
        <v>38</v>
      </c>
      <c r="F2954" s="19" t="s">
        <v>39</v>
      </c>
      <c r="G2954" s="19" t="s">
        <v>291</v>
      </c>
      <c r="H2954" s="19" t="n">
        <f aca="false">IF(OR(VLOOKUP(A2954,Personal!$A$6:$F$112,5,FALSE())&lt;&gt;"Sí",N2954="No aplica"),0,'Catàleg GRAE'!D10)</f>
        <v>1</v>
      </c>
      <c r="I2954" s="20"/>
      <c r="J2954" s="20"/>
      <c r="K2954" s="20"/>
      <c r="L2954" s="21"/>
      <c r="M2954" s="21"/>
      <c r="N2954" s="20"/>
      <c r="O2954" s="20"/>
      <c r="P2954" s="19" t="str">
        <f aca="false">IF(I2954="","",I2954-H2954)</f>
        <v/>
      </c>
      <c r="Q2954" s="19" t="str">
        <f aca="true">IF(B2954="","",IF(N2954="No aplica","No aplica",IF(I2954="","Pendent",IF(N2954="Per substituir","Substituir",IF(OR(N2954="No localitzat",N2954="No lliurat"),"Reposar",IF(I2954&lt;H2954,"Reposar",IF(I2954&gt;H2954,"Revisar excedent",IF(AND(G2954="Sí",M2954&lt;&gt;"",M2954&lt;TODAY()),"EPI caducat",IF(AND(G2954="Sí",M2954&lt;&gt;"",M2954&lt;=TODAY()+90),"EPI caduca ≤90 dies",IF(OR(N2954="Deteriorat usable",N2954="Revisió necessària"),"Revisar","OK"))))))))))</f>
      </c>
      <c r="R2954" s="20"/>
    </row>
    <row r="2955" customFormat="false" ht="15" hidden="false" customHeight="false" outlineLevel="0" collapsed="false">
      <c r="A2955" s="19" t="n">
        <v>28</v>
      </c>
      <c r="B2955" s="19" t="n">
        <f aca="false">IFERROR(VLOOKUP(A2955,Personal!$A$6:$F$112,2,FALSE()),"")</f>
        <v>0</v>
      </c>
      <c r="C2955" s="19" t="str">
        <f aca="false">IFERROR(VLOOKUP(A2955,Personal!$A$6:$F$112,3,FALSE()),"")</f>
        <v>La Seu d’Urgell</v>
      </c>
      <c r="D2955" s="19" t="s">
        <v>40</v>
      </c>
      <c r="E2955" s="19" t="s">
        <v>41</v>
      </c>
      <c r="F2955" s="19" t="s">
        <v>42</v>
      </c>
      <c r="G2955" s="19" t="s">
        <v>272</v>
      </c>
      <c r="H2955" s="19" t="n">
        <f aca="false">IF(OR(VLOOKUP(A2955,Personal!$A$6:$F$112,5,FALSE())&lt;&gt;"Sí",N2955="No aplica"),0,'Catàleg GRAE'!D11)</f>
        <v>1</v>
      </c>
      <c r="I2955" s="20"/>
      <c r="J2955" s="20"/>
      <c r="K2955" s="20"/>
      <c r="L2955" s="21"/>
      <c r="M2955" s="21"/>
      <c r="N2955" s="20"/>
      <c r="O2955" s="20"/>
      <c r="P2955" s="19" t="str">
        <f aca="false">IF(I2955="","",I2955-H2955)</f>
        <v/>
      </c>
      <c r="Q2955" s="19" t="str">
        <f aca="true">IF(B2955="","",IF(N2955="No aplica","No aplica",IF(I2955="","Pendent",IF(N2955="Per substituir","Substituir",IF(OR(N2955="No localitzat",N2955="No lliurat"),"Reposar",IF(I2955&lt;H2955,"Reposar",IF(I2955&gt;H2955,"Revisar excedent",IF(AND(G2955="Sí",M2955&lt;&gt;"",M2955&lt;TODAY()),"EPI caducat",IF(AND(G2955="Sí",M2955&lt;&gt;"",M2955&lt;=TODAY()+90),"EPI caduca ≤90 dies",IF(OR(N2955="Deteriorat usable",N2955="Revisió necessària"),"Revisar","OK"))))))))))</f>
      </c>
      <c r="R2955" s="20"/>
    </row>
    <row r="2956" customFormat="false" ht="15" hidden="false" customHeight="false" outlineLevel="0" collapsed="false">
      <c r="A2956" s="19" t="n">
        <v>28</v>
      </c>
      <c r="B2956" s="19" t="n">
        <f aca="false">IFERROR(VLOOKUP(A2956,Personal!$A$6:$F$112,2,FALSE()),"")</f>
        <v>0</v>
      </c>
      <c r="C2956" s="19" t="str">
        <f aca="false">IFERROR(VLOOKUP(A2956,Personal!$A$6:$F$112,3,FALSE()),"")</f>
        <v>La Seu d’Urgell</v>
      </c>
      <c r="D2956" s="19" t="s">
        <v>40</v>
      </c>
      <c r="E2956" s="19" t="s">
        <v>43</v>
      </c>
      <c r="F2956" s="19" t="s">
        <v>44</v>
      </c>
      <c r="G2956" s="19" t="s">
        <v>272</v>
      </c>
      <c r="H2956" s="19" t="n">
        <f aca="false">IF(OR(VLOOKUP(A2956,Personal!$A$6:$F$112,5,FALSE())&lt;&gt;"Sí",N2956="No aplica"),0,'Catàleg GRAE'!D12)</f>
        <v>1</v>
      </c>
      <c r="I2956" s="20"/>
      <c r="J2956" s="20"/>
      <c r="K2956" s="20"/>
      <c r="L2956" s="21"/>
      <c r="M2956" s="21"/>
      <c r="N2956" s="20"/>
      <c r="O2956" s="20"/>
      <c r="P2956" s="19" t="str">
        <f aca="false">IF(I2956="","",I2956-H2956)</f>
        <v/>
      </c>
      <c r="Q2956" s="19" t="str">
        <f aca="true">IF(B2956="","",IF(N2956="No aplica","No aplica",IF(I2956="","Pendent",IF(N2956="Per substituir","Substituir",IF(OR(N2956="No localitzat",N2956="No lliurat"),"Reposar",IF(I2956&lt;H2956,"Reposar",IF(I2956&gt;H2956,"Revisar excedent",IF(AND(G2956="Sí",M2956&lt;&gt;"",M2956&lt;TODAY()),"EPI caducat",IF(AND(G2956="Sí",M2956&lt;&gt;"",M2956&lt;=TODAY()+90),"EPI caduca ≤90 dies",IF(OR(N2956="Deteriorat usable",N2956="Revisió necessària"),"Revisar","OK"))))))))))</f>
      </c>
      <c r="R2956" s="20"/>
    </row>
    <row r="2957" customFormat="false" ht="15" hidden="false" customHeight="false" outlineLevel="0" collapsed="false">
      <c r="A2957" s="19" t="n">
        <v>28</v>
      </c>
      <c r="B2957" s="19" t="n">
        <f aca="false">IFERROR(VLOOKUP(A2957,Personal!$A$6:$F$112,2,FALSE()),"")</f>
        <v>0</v>
      </c>
      <c r="C2957" s="19" t="str">
        <f aca="false">IFERROR(VLOOKUP(A2957,Personal!$A$6:$F$112,3,FALSE()),"")</f>
        <v>La Seu d’Urgell</v>
      </c>
      <c r="D2957" s="19" t="s">
        <v>45</v>
      </c>
      <c r="E2957" s="19" t="s">
        <v>46</v>
      </c>
      <c r="F2957" s="19" t="s">
        <v>47</v>
      </c>
      <c r="G2957" s="19" t="s">
        <v>291</v>
      </c>
      <c r="H2957" s="19" t="n">
        <f aca="false">IF(OR(VLOOKUP(A2957,Personal!$A$6:$F$112,5,FALSE())&lt;&gt;"Sí",N2957="No aplica"),0,'Catàleg GRAE'!D13)</f>
        <v>1</v>
      </c>
      <c r="I2957" s="20"/>
      <c r="J2957" s="20"/>
      <c r="K2957" s="20"/>
      <c r="L2957" s="21"/>
      <c r="M2957" s="21"/>
      <c r="N2957" s="20"/>
      <c r="O2957" s="20"/>
      <c r="P2957" s="19" t="str">
        <f aca="false">IF(I2957="","",I2957-H2957)</f>
        <v/>
      </c>
      <c r="Q2957" s="19" t="str">
        <f aca="true">IF(B2957="","",IF(N2957="No aplica","No aplica",IF(I2957="","Pendent",IF(N2957="Per substituir","Substituir",IF(OR(N2957="No localitzat",N2957="No lliurat"),"Reposar",IF(I2957&lt;H2957,"Reposar",IF(I2957&gt;H2957,"Revisar excedent",IF(AND(G2957="Sí",M2957&lt;&gt;"",M2957&lt;TODAY()),"EPI caducat",IF(AND(G2957="Sí",M2957&lt;&gt;"",M2957&lt;=TODAY()+90),"EPI caduca ≤90 dies",IF(OR(N2957="Deteriorat usable",N2957="Revisió necessària"),"Revisar","OK"))))))))))</f>
      </c>
      <c r="R2957" s="20"/>
    </row>
    <row r="2958" customFormat="false" ht="15" hidden="false" customHeight="false" outlineLevel="0" collapsed="false">
      <c r="A2958" s="19" t="n">
        <v>28</v>
      </c>
      <c r="B2958" s="19" t="n">
        <f aca="false">IFERROR(VLOOKUP(A2958,Personal!$A$6:$F$112,2,FALSE()),"")</f>
        <v>0</v>
      </c>
      <c r="C2958" s="19" t="str">
        <f aca="false">IFERROR(VLOOKUP(A2958,Personal!$A$6:$F$112,3,FALSE()),"")</f>
        <v>La Seu d’Urgell</v>
      </c>
      <c r="D2958" s="19" t="s">
        <v>45</v>
      </c>
      <c r="E2958" s="19" t="s">
        <v>48</v>
      </c>
      <c r="F2958" s="19" t="s">
        <v>49</v>
      </c>
      <c r="G2958" s="19" t="s">
        <v>291</v>
      </c>
      <c r="H2958" s="19" t="n">
        <f aca="false">IF(OR(VLOOKUP(A2958,Personal!$A$6:$F$112,5,FALSE())&lt;&gt;"Sí",N2958="No aplica"),0,'Catàleg GRAE'!D14)</f>
        <v>1</v>
      </c>
      <c r="I2958" s="20"/>
      <c r="J2958" s="20"/>
      <c r="K2958" s="20"/>
      <c r="L2958" s="21"/>
      <c r="M2958" s="21"/>
      <c r="N2958" s="20"/>
      <c r="O2958" s="20"/>
      <c r="P2958" s="19" t="str">
        <f aca="false">IF(I2958="","",I2958-H2958)</f>
        <v/>
      </c>
      <c r="Q2958" s="19" t="str">
        <f aca="true">IF(B2958="","",IF(N2958="No aplica","No aplica",IF(I2958="","Pendent",IF(N2958="Per substituir","Substituir",IF(OR(N2958="No localitzat",N2958="No lliurat"),"Reposar",IF(I2958&lt;H2958,"Reposar",IF(I2958&gt;H2958,"Revisar excedent",IF(AND(G2958="Sí",M2958&lt;&gt;"",M2958&lt;TODAY()),"EPI caducat",IF(AND(G2958="Sí",M2958&lt;&gt;"",M2958&lt;=TODAY()+90),"EPI caduca ≤90 dies",IF(OR(N2958="Deteriorat usable",N2958="Revisió necessària"),"Revisar","OK"))))))))))</f>
      </c>
      <c r="R2958" s="20"/>
    </row>
    <row r="2959" customFormat="false" ht="15" hidden="false" customHeight="false" outlineLevel="0" collapsed="false">
      <c r="A2959" s="19" t="n">
        <v>28</v>
      </c>
      <c r="B2959" s="19" t="n">
        <f aca="false">IFERROR(VLOOKUP(A2959,Personal!$A$6:$F$112,2,FALSE()),"")</f>
        <v>0</v>
      </c>
      <c r="C2959" s="19" t="str">
        <f aca="false">IFERROR(VLOOKUP(A2959,Personal!$A$6:$F$112,3,FALSE()),"")</f>
        <v>La Seu d’Urgell</v>
      </c>
      <c r="D2959" s="19" t="s">
        <v>45</v>
      </c>
      <c r="E2959" s="19" t="s">
        <v>50</v>
      </c>
      <c r="F2959" s="19" t="s">
        <v>51</v>
      </c>
      <c r="G2959" s="19" t="s">
        <v>291</v>
      </c>
      <c r="H2959" s="19" t="n">
        <f aca="false">IF(OR(VLOOKUP(A2959,Personal!$A$6:$F$112,5,FALSE())&lt;&gt;"Sí",N2959="No aplica"),0,'Catàleg GRAE'!D15)</f>
        <v>1</v>
      </c>
      <c r="I2959" s="20"/>
      <c r="J2959" s="20"/>
      <c r="K2959" s="20"/>
      <c r="L2959" s="21"/>
      <c r="M2959" s="21"/>
      <c r="N2959" s="20"/>
      <c r="O2959" s="20"/>
      <c r="P2959" s="19" t="str">
        <f aca="false">IF(I2959="","",I2959-H2959)</f>
        <v/>
      </c>
      <c r="Q2959" s="19" t="str">
        <f aca="true">IF(B2959="","",IF(N2959="No aplica","No aplica",IF(I2959="","Pendent",IF(N2959="Per substituir","Substituir",IF(OR(N2959="No localitzat",N2959="No lliurat"),"Reposar",IF(I2959&lt;H2959,"Reposar",IF(I2959&gt;H2959,"Revisar excedent",IF(AND(G2959="Sí",M2959&lt;&gt;"",M2959&lt;TODAY()),"EPI caducat",IF(AND(G2959="Sí",M2959&lt;&gt;"",M2959&lt;=TODAY()+90),"EPI caduca ≤90 dies",IF(OR(N2959="Deteriorat usable",N2959="Revisió necessària"),"Revisar","OK"))))))))))</f>
      </c>
      <c r="R2959" s="20"/>
    </row>
    <row r="2960" customFormat="false" ht="15" hidden="false" customHeight="false" outlineLevel="0" collapsed="false">
      <c r="A2960" s="19" t="n">
        <v>28</v>
      </c>
      <c r="B2960" s="19" t="n">
        <f aca="false">IFERROR(VLOOKUP(A2960,Personal!$A$6:$F$112,2,FALSE()),"")</f>
        <v>0</v>
      </c>
      <c r="C2960" s="19" t="str">
        <f aca="false">IFERROR(VLOOKUP(A2960,Personal!$A$6:$F$112,3,FALSE()),"")</f>
        <v>La Seu d’Urgell</v>
      </c>
      <c r="D2960" s="19" t="s">
        <v>45</v>
      </c>
      <c r="E2960" s="19" t="s">
        <v>52</v>
      </c>
      <c r="F2960" s="19" t="s">
        <v>53</v>
      </c>
      <c r="G2960" s="19" t="s">
        <v>291</v>
      </c>
      <c r="H2960" s="19" t="n">
        <f aca="false">IF(OR(VLOOKUP(A2960,Personal!$A$6:$F$112,5,FALSE())&lt;&gt;"Sí",N2960="No aplica"),0,'Catàleg GRAE'!D16)</f>
        <v>1</v>
      </c>
      <c r="I2960" s="20"/>
      <c r="J2960" s="20"/>
      <c r="K2960" s="20"/>
      <c r="L2960" s="21"/>
      <c r="M2960" s="21"/>
      <c r="N2960" s="20"/>
      <c r="O2960" s="20"/>
      <c r="P2960" s="19" t="str">
        <f aca="false">IF(I2960="","",I2960-H2960)</f>
        <v/>
      </c>
      <c r="Q2960" s="19" t="str">
        <f aca="true">IF(B2960="","",IF(N2960="No aplica","No aplica",IF(I2960="","Pendent",IF(N2960="Per substituir","Substituir",IF(OR(N2960="No localitzat",N2960="No lliurat"),"Reposar",IF(I2960&lt;H2960,"Reposar",IF(I2960&gt;H2960,"Revisar excedent",IF(AND(G2960="Sí",M2960&lt;&gt;"",M2960&lt;TODAY()),"EPI caducat",IF(AND(G2960="Sí",M2960&lt;&gt;"",M2960&lt;=TODAY()+90),"EPI caduca ≤90 dies",IF(OR(N2960="Deteriorat usable",N2960="Revisió necessària"),"Revisar","OK"))))))))))</f>
      </c>
      <c r="R2960" s="20"/>
    </row>
    <row r="2961" customFormat="false" ht="15" hidden="false" customHeight="false" outlineLevel="0" collapsed="false">
      <c r="A2961" s="19" t="n">
        <v>28</v>
      </c>
      <c r="B2961" s="19" t="n">
        <f aca="false">IFERROR(VLOOKUP(A2961,Personal!$A$6:$F$112,2,FALSE()),"")</f>
        <v>0</v>
      </c>
      <c r="C2961" s="19" t="str">
        <f aca="false">IFERROR(VLOOKUP(A2961,Personal!$A$6:$F$112,3,FALSE()),"")</f>
        <v>La Seu d’Urgell</v>
      </c>
      <c r="D2961" s="19" t="s">
        <v>45</v>
      </c>
      <c r="E2961" s="19" t="s">
        <v>54</v>
      </c>
      <c r="F2961" s="19" t="s">
        <v>55</v>
      </c>
      <c r="G2961" s="19" t="s">
        <v>291</v>
      </c>
      <c r="H2961" s="19" t="n">
        <f aca="false">IF(OR(VLOOKUP(A2961,Personal!$A$6:$F$112,5,FALSE())&lt;&gt;"Sí",N2961="No aplica"),0,'Catàleg GRAE'!D17)</f>
        <v>1</v>
      </c>
      <c r="I2961" s="20"/>
      <c r="J2961" s="20"/>
      <c r="K2961" s="20"/>
      <c r="L2961" s="21"/>
      <c r="M2961" s="21"/>
      <c r="N2961" s="20"/>
      <c r="O2961" s="20"/>
      <c r="P2961" s="19" t="str">
        <f aca="false">IF(I2961="","",I2961-H2961)</f>
        <v/>
      </c>
      <c r="Q2961" s="19" t="str">
        <f aca="true">IF(B2961="","",IF(N2961="No aplica","No aplica",IF(I2961="","Pendent",IF(N2961="Per substituir","Substituir",IF(OR(N2961="No localitzat",N2961="No lliurat"),"Reposar",IF(I2961&lt;H2961,"Reposar",IF(I2961&gt;H2961,"Revisar excedent",IF(AND(G2961="Sí",M2961&lt;&gt;"",M2961&lt;TODAY()),"EPI caducat",IF(AND(G2961="Sí",M2961&lt;&gt;"",M2961&lt;=TODAY()+90),"EPI caduca ≤90 dies",IF(OR(N2961="Deteriorat usable",N2961="Revisió necessària"),"Revisar","OK"))))))))))</f>
      </c>
      <c r="R2961" s="20"/>
    </row>
    <row r="2962" customFormat="false" ht="15" hidden="false" customHeight="false" outlineLevel="0" collapsed="false">
      <c r="A2962" s="19" t="n">
        <v>28</v>
      </c>
      <c r="B2962" s="19" t="n">
        <f aca="false">IFERROR(VLOOKUP(A2962,Personal!$A$6:$F$112,2,FALSE()),"")</f>
        <v>0</v>
      </c>
      <c r="C2962" s="19" t="str">
        <f aca="false">IFERROR(VLOOKUP(A2962,Personal!$A$6:$F$112,3,FALSE()),"")</f>
        <v>La Seu d’Urgell</v>
      </c>
      <c r="D2962" s="19" t="s">
        <v>56</v>
      </c>
      <c r="E2962" s="19" t="s">
        <v>57</v>
      </c>
      <c r="F2962" s="19" t="s">
        <v>58</v>
      </c>
      <c r="G2962" s="19" t="s">
        <v>291</v>
      </c>
      <c r="H2962" s="19" t="n">
        <f aca="false">IF(OR(VLOOKUP(A2962,Personal!$A$6:$F$112,5,FALSE())&lt;&gt;"Sí",N2962="No aplica"),0,'Catàleg GRAE'!D18)</f>
        <v>1</v>
      </c>
      <c r="I2962" s="20"/>
      <c r="J2962" s="20"/>
      <c r="K2962" s="20"/>
      <c r="L2962" s="21"/>
      <c r="M2962" s="21"/>
      <c r="N2962" s="20"/>
      <c r="O2962" s="20"/>
      <c r="P2962" s="19" t="str">
        <f aca="false">IF(I2962="","",I2962-H2962)</f>
        <v/>
      </c>
      <c r="Q2962" s="19" t="str">
        <f aca="true">IF(B2962="","",IF(N2962="No aplica","No aplica",IF(I2962="","Pendent",IF(N2962="Per substituir","Substituir",IF(OR(N2962="No localitzat",N2962="No lliurat"),"Reposar",IF(I2962&lt;H2962,"Reposar",IF(I2962&gt;H2962,"Revisar excedent",IF(AND(G2962="Sí",M2962&lt;&gt;"",M2962&lt;TODAY()),"EPI caducat",IF(AND(G2962="Sí",M2962&lt;&gt;"",M2962&lt;=TODAY()+90),"EPI caduca ≤90 dies",IF(OR(N2962="Deteriorat usable",N2962="Revisió necessària"),"Revisar","OK"))))))))))</f>
      </c>
      <c r="R2962" s="20"/>
    </row>
    <row r="2963" customFormat="false" ht="15" hidden="false" customHeight="false" outlineLevel="0" collapsed="false">
      <c r="A2963" s="19" t="n">
        <v>28</v>
      </c>
      <c r="B2963" s="19" t="n">
        <f aca="false">IFERROR(VLOOKUP(A2963,Personal!$A$6:$F$112,2,FALSE()),"")</f>
        <v>0</v>
      </c>
      <c r="C2963" s="19" t="str">
        <f aca="false">IFERROR(VLOOKUP(A2963,Personal!$A$6:$F$112,3,FALSE()),"")</f>
        <v>La Seu d’Urgell</v>
      </c>
      <c r="D2963" s="19" t="s">
        <v>59</v>
      </c>
      <c r="E2963" s="19" t="s">
        <v>60</v>
      </c>
      <c r="F2963" s="19" t="s">
        <v>61</v>
      </c>
      <c r="G2963" s="19" t="s">
        <v>291</v>
      </c>
      <c r="H2963" s="19" t="n">
        <f aca="false">IF(OR(VLOOKUP(A2963,Personal!$A$6:$F$112,5,FALSE())&lt;&gt;"Sí",N2963="No aplica"),0,'Catàleg GRAE'!D19)</f>
        <v>4</v>
      </c>
      <c r="I2963" s="20"/>
      <c r="J2963" s="20"/>
      <c r="K2963" s="20"/>
      <c r="L2963" s="21"/>
      <c r="M2963" s="21"/>
      <c r="N2963" s="20"/>
      <c r="O2963" s="20"/>
      <c r="P2963" s="19" t="str">
        <f aca="false">IF(I2963="","",I2963-H2963)</f>
        <v/>
      </c>
      <c r="Q2963" s="19" t="str">
        <f aca="true">IF(B2963="","",IF(N2963="No aplica","No aplica",IF(I2963="","Pendent",IF(N2963="Per substituir","Substituir",IF(OR(N2963="No localitzat",N2963="No lliurat"),"Reposar",IF(I2963&lt;H2963,"Reposar",IF(I2963&gt;H2963,"Revisar excedent",IF(AND(G2963="Sí",M2963&lt;&gt;"",M2963&lt;TODAY()),"EPI caducat",IF(AND(G2963="Sí",M2963&lt;&gt;"",M2963&lt;=TODAY()+90),"EPI caduca ≤90 dies",IF(OR(N2963="Deteriorat usable",N2963="Revisió necessària"),"Revisar","OK"))))))))))</f>
      </c>
      <c r="R2963" s="20"/>
    </row>
    <row r="2964" customFormat="false" ht="15" hidden="false" customHeight="false" outlineLevel="0" collapsed="false">
      <c r="A2964" s="19" t="n">
        <v>28</v>
      </c>
      <c r="B2964" s="19" t="n">
        <f aca="false">IFERROR(VLOOKUP(A2964,Personal!$A$6:$F$112,2,FALSE()),"")</f>
        <v>0</v>
      </c>
      <c r="C2964" s="19" t="str">
        <f aca="false">IFERROR(VLOOKUP(A2964,Personal!$A$6:$F$112,3,FALSE()),"")</f>
        <v>La Seu d’Urgell</v>
      </c>
      <c r="D2964" s="19" t="s">
        <v>59</v>
      </c>
      <c r="E2964" s="19" t="s">
        <v>60</v>
      </c>
      <c r="F2964" s="19" t="s">
        <v>62</v>
      </c>
      <c r="G2964" s="19" t="s">
        <v>291</v>
      </c>
      <c r="H2964" s="19" t="n">
        <f aca="false">IF(OR(VLOOKUP(A2964,Personal!$A$6:$F$112,5,FALSE())&lt;&gt;"Sí",N2964="No aplica"),0,'Catàleg GRAE'!D20)</f>
        <v>2</v>
      </c>
      <c r="I2964" s="20"/>
      <c r="J2964" s="20"/>
      <c r="K2964" s="20"/>
      <c r="L2964" s="21"/>
      <c r="M2964" s="21"/>
      <c r="N2964" s="20"/>
      <c r="O2964" s="20"/>
      <c r="P2964" s="19" t="str">
        <f aca="false">IF(I2964="","",I2964-H2964)</f>
        <v/>
      </c>
      <c r="Q2964" s="19" t="str">
        <f aca="true">IF(B2964="","",IF(N2964="No aplica","No aplica",IF(I2964="","Pendent",IF(N2964="Per substituir","Substituir",IF(OR(N2964="No localitzat",N2964="No lliurat"),"Reposar",IF(I2964&lt;H2964,"Reposar",IF(I2964&gt;H2964,"Revisar excedent",IF(AND(G2964="Sí",M2964&lt;&gt;"",M2964&lt;TODAY()),"EPI caducat",IF(AND(G2964="Sí",M2964&lt;&gt;"",M2964&lt;=TODAY()+90),"EPI caduca ≤90 dies",IF(OR(N2964="Deteriorat usable",N2964="Revisió necessària"),"Revisar","OK"))))))))))</f>
      </c>
      <c r="R2964" s="20"/>
    </row>
    <row r="2965" customFormat="false" ht="15" hidden="false" customHeight="false" outlineLevel="0" collapsed="false">
      <c r="A2965" s="19" t="n">
        <v>28</v>
      </c>
      <c r="B2965" s="19" t="n">
        <f aca="false">IFERROR(VLOOKUP(A2965,Personal!$A$6:$F$112,2,FALSE()),"")</f>
        <v>0</v>
      </c>
      <c r="C2965" s="19" t="str">
        <f aca="false">IFERROR(VLOOKUP(A2965,Personal!$A$6:$F$112,3,FALSE()),"")</f>
        <v>La Seu d’Urgell</v>
      </c>
      <c r="D2965" s="19" t="s">
        <v>59</v>
      </c>
      <c r="E2965" s="19" t="s">
        <v>60</v>
      </c>
      <c r="F2965" s="19" t="s">
        <v>63</v>
      </c>
      <c r="G2965" s="19" t="s">
        <v>291</v>
      </c>
      <c r="H2965" s="19" t="n">
        <f aca="false">IF(OR(VLOOKUP(A2965,Personal!$A$6:$F$112,5,FALSE())&lt;&gt;"Sí",N2965="No aplica"),0,'Catàleg GRAE'!D21)</f>
        <v>2</v>
      </c>
      <c r="I2965" s="20"/>
      <c r="J2965" s="20"/>
      <c r="K2965" s="20"/>
      <c r="L2965" s="21"/>
      <c r="M2965" s="21"/>
      <c r="N2965" s="20"/>
      <c r="O2965" s="20"/>
      <c r="P2965" s="19" t="str">
        <f aca="false">IF(I2965="","",I2965-H2965)</f>
        <v/>
      </c>
      <c r="Q2965" s="19" t="str">
        <f aca="true">IF(B2965="","",IF(N2965="No aplica","No aplica",IF(I2965="","Pendent",IF(N2965="Per substituir","Substituir",IF(OR(N2965="No localitzat",N2965="No lliurat"),"Reposar",IF(I2965&lt;H2965,"Reposar",IF(I2965&gt;H2965,"Revisar excedent",IF(AND(G2965="Sí",M2965&lt;&gt;"",M2965&lt;TODAY()),"EPI caducat",IF(AND(G2965="Sí",M2965&lt;&gt;"",M2965&lt;=TODAY()+90),"EPI caduca ≤90 dies",IF(OR(N2965="Deteriorat usable",N2965="Revisió necessària"),"Revisar","OK"))))))))))</f>
      </c>
      <c r="R2965" s="20"/>
    </row>
    <row r="2966" customFormat="false" ht="15" hidden="false" customHeight="false" outlineLevel="0" collapsed="false">
      <c r="A2966" s="19" t="n">
        <v>28</v>
      </c>
      <c r="B2966" s="19" t="n">
        <f aca="false">IFERROR(VLOOKUP(A2966,Personal!$A$6:$F$112,2,FALSE()),"")</f>
        <v>0</v>
      </c>
      <c r="C2966" s="19" t="str">
        <f aca="false">IFERROR(VLOOKUP(A2966,Personal!$A$6:$F$112,3,FALSE()),"")</f>
        <v>La Seu d’Urgell</v>
      </c>
      <c r="D2966" s="19" t="s">
        <v>64</v>
      </c>
      <c r="E2966" s="19" t="s">
        <v>65</v>
      </c>
      <c r="F2966" s="19" t="s">
        <v>66</v>
      </c>
      <c r="G2966" s="19" t="s">
        <v>291</v>
      </c>
      <c r="H2966" s="19" t="n">
        <f aca="false">IF(OR(VLOOKUP(A2966,Personal!$A$6:$F$112,5,FALSE())&lt;&gt;"Sí",N2966="No aplica"),0,'Catàleg GRAE'!D22)</f>
        <v>1</v>
      </c>
      <c r="I2966" s="20"/>
      <c r="J2966" s="20"/>
      <c r="K2966" s="20"/>
      <c r="L2966" s="21"/>
      <c r="M2966" s="21"/>
      <c r="N2966" s="20"/>
      <c r="O2966" s="20"/>
      <c r="P2966" s="19" t="str">
        <f aca="false">IF(I2966="","",I2966-H2966)</f>
        <v/>
      </c>
      <c r="Q2966" s="19" t="str">
        <f aca="true">IF(B2966="","",IF(N2966="No aplica","No aplica",IF(I2966="","Pendent",IF(N2966="Per substituir","Substituir",IF(OR(N2966="No localitzat",N2966="No lliurat"),"Reposar",IF(I2966&lt;H2966,"Reposar",IF(I2966&gt;H2966,"Revisar excedent",IF(AND(G2966="Sí",M2966&lt;&gt;"",M2966&lt;TODAY()),"EPI caducat",IF(AND(G2966="Sí",M2966&lt;&gt;"",M2966&lt;=TODAY()+90),"EPI caduca ≤90 dies",IF(OR(N2966="Deteriorat usable",N2966="Revisió necessària"),"Revisar","OK"))))))))))</f>
      </c>
      <c r="R2966" s="20"/>
    </row>
    <row r="2967" customFormat="false" ht="15" hidden="false" customHeight="false" outlineLevel="0" collapsed="false">
      <c r="A2967" s="19" t="n">
        <v>28</v>
      </c>
      <c r="B2967" s="19" t="n">
        <f aca="false">IFERROR(VLOOKUP(A2967,Personal!$A$6:$F$112,2,FALSE()),"")</f>
        <v>0</v>
      </c>
      <c r="C2967" s="19" t="str">
        <f aca="false">IFERROR(VLOOKUP(A2967,Personal!$A$6:$F$112,3,FALSE()),"")</f>
        <v>La Seu d’Urgell</v>
      </c>
      <c r="D2967" s="19" t="s">
        <v>64</v>
      </c>
      <c r="E2967" s="19" t="s">
        <v>67</v>
      </c>
      <c r="F2967" s="19" t="s">
        <v>68</v>
      </c>
      <c r="G2967" s="19" t="s">
        <v>291</v>
      </c>
      <c r="H2967" s="19" t="n">
        <f aca="false">IF(OR(VLOOKUP(A2967,Personal!$A$6:$F$112,5,FALSE())&lt;&gt;"Sí",N2967="No aplica"),0,'Catàleg GRAE'!D23)</f>
        <v>1</v>
      </c>
      <c r="I2967" s="20"/>
      <c r="J2967" s="20"/>
      <c r="K2967" s="20"/>
      <c r="L2967" s="21"/>
      <c r="M2967" s="21"/>
      <c r="N2967" s="20"/>
      <c r="O2967" s="20"/>
      <c r="P2967" s="19" t="str">
        <f aca="false">IF(I2967="","",I2967-H2967)</f>
        <v/>
      </c>
      <c r="Q2967" s="19" t="str">
        <f aca="true">IF(B2967="","",IF(N2967="No aplica","No aplica",IF(I2967="","Pendent",IF(N2967="Per substituir","Substituir",IF(OR(N2967="No localitzat",N2967="No lliurat"),"Reposar",IF(I2967&lt;H2967,"Reposar",IF(I2967&gt;H2967,"Revisar excedent",IF(AND(G2967="Sí",M2967&lt;&gt;"",M2967&lt;TODAY()),"EPI caducat",IF(AND(G2967="Sí",M2967&lt;&gt;"",M2967&lt;=TODAY()+90),"EPI caduca ≤90 dies",IF(OR(N2967="Deteriorat usable",N2967="Revisió necessària"),"Revisar","OK"))))))))))</f>
      </c>
      <c r="R2967" s="20"/>
    </row>
    <row r="2968" customFormat="false" ht="15" hidden="false" customHeight="false" outlineLevel="0" collapsed="false">
      <c r="A2968" s="19" t="n">
        <v>28</v>
      </c>
      <c r="B2968" s="19" t="n">
        <f aca="false">IFERROR(VLOOKUP(A2968,Personal!$A$6:$F$112,2,FALSE()),"")</f>
        <v>0</v>
      </c>
      <c r="C2968" s="19" t="str">
        <f aca="false">IFERROR(VLOOKUP(A2968,Personal!$A$6:$F$112,3,FALSE()),"")</f>
        <v>La Seu d’Urgell</v>
      </c>
      <c r="D2968" s="19" t="s">
        <v>64</v>
      </c>
      <c r="E2968" s="19" t="s">
        <v>69</v>
      </c>
      <c r="F2968" s="19" t="s">
        <v>70</v>
      </c>
      <c r="G2968" s="19" t="s">
        <v>291</v>
      </c>
      <c r="H2968" s="19" t="n">
        <f aca="false">IF(OR(VLOOKUP(A2968,Personal!$A$6:$F$112,5,FALSE())&lt;&gt;"Sí",N2968="No aplica"),0,'Catàleg GRAE'!D24)</f>
        <v>1</v>
      </c>
      <c r="I2968" s="20"/>
      <c r="J2968" s="20"/>
      <c r="K2968" s="20"/>
      <c r="L2968" s="21"/>
      <c r="M2968" s="21"/>
      <c r="N2968" s="20"/>
      <c r="O2968" s="20"/>
      <c r="P2968" s="19" t="str">
        <f aca="false">IF(I2968="","",I2968-H2968)</f>
        <v/>
      </c>
      <c r="Q2968" s="19" t="str">
        <f aca="true">IF(B2968="","",IF(N2968="No aplica","No aplica",IF(I2968="","Pendent",IF(N2968="Per substituir","Substituir",IF(OR(N2968="No localitzat",N2968="No lliurat"),"Reposar",IF(I2968&lt;H2968,"Reposar",IF(I2968&gt;H2968,"Revisar excedent",IF(AND(G2968="Sí",M2968&lt;&gt;"",M2968&lt;TODAY()),"EPI caducat",IF(AND(G2968="Sí",M2968&lt;&gt;"",M2968&lt;=TODAY()+90),"EPI caduca ≤90 dies",IF(OR(N2968="Deteriorat usable",N2968="Revisió necessària"),"Revisar","OK"))))))))))</f>
      </c>
      <c r="R2968" s="20"/>
    </row>
    <row r="2969" customFormat="false" ht="15" hidden="false" customHeight="false" outlineLevel="0" collapsed="false">
      <c r="A2969" s="19" t="n">
        <v>28</v>
      </c>
      <c r="B2969" s="19" t="n">
        <f aca="false">IFERROR(VLOOKUP(A2969,Personal!$A$6:$F$112,2,FALSE()),"")</f>
        <v>0</v>
      </c>
      <c r="C2969" s="19" t="str">
        <f aca="false">IFERROR(VLOOKUP(A2969,Personal!$A$6:$F$112,3,FALSE()),"")</f>
        <v>La Seu d’Urgell</v>
      </c>
      <c r="D2969" s="19" t="s">
        <v>71</v>
      </c>
      <c r="E2969" s="19" t="s">
        <v>72</v>
      </c>
      <c r="F2969" s="19" t="s">
        <v>73</v>
      </c>
      <c r="G2969" s="19" t="s">
        <v>291</v>
      </c>
      <c r="H2969" s="19" t="n">
        <f aca="false">IF(OR(VLOOKUP(A2969,Personal!$A$6:$F$112,5,FALSE())&lt;&gt;"Sí",N2969="No aplica"),0,'Catàleg GRAE'!D25)</f>
        <v>1</v>
      </c>
      <c r="I2969" s="20"/>
      <c r="J2969" s="20"/>
      <c r="K2969" s="20"/>
      <c r="L2969" s="21"/>
      <c r="M2969" s="21"/>
      <c r="N2969" s="20"/>
      <c r="O2969" s="20"/>
      <c r="P2969" s="19" t="str">
        <f aca="false">IF(I2969="","",I2969-H2969)</f>
        <v/>
      </c>
      <c r="Q2969" s="19" t="str">
        <f aca="true">IF(B2969="","",IF(N2969="No aplica","No aplica",IF(I2969="","Pendent",IF(N2969="Per substituir","Substituir",IF(OR(N2969="No localitzat",N2969="No lliurat"),"Reposar",IF(I2969&lt;H2969,"Reposar",IF(I2969&gt;H2969,"Revisar excedent",IF(AND(G2969="Sí",M2969&lt;&gt;"",M2969&lt;TODAY()),"EPI caducat",IF(AND(G2969="Sí",M2969&lt;&gt;"",M2969&lt;=TODAY()+90),"EPI caduca ≤90 dies",IF(OR(N2969="Deteriorat usable",N2969="Revisió necessària"),"Revisar","OK"))))))))))</f>
      </c>
      <c r="R2969" s="20"/>
    </row>
    <row r="2970" customFormat="false" ht="15" hidden="false" customHeight="false" outlineLevel="0" collapsed="false">
      <c r="A2970" s="19" t="n">
        <v>28</v>
      </c>
      <c r="B2970" s="19" t="n">
        <f aca="false">IFERROR(VLOOKUP(A2970,Personal!$A$6:$F$112,2,FALSE()),"")</f>
        <v>0</v>
      </c>
      <c r="C2970" s="19" t="str">
        <f aca="false">IFERROR(VLOOKUP(A2970,Personal!$A$6:$F$112,3,FALSE()),"")</f>
        <v>La Seu d’Urgell</v>
      </c>
      <c r="D2970" s="19" t="s">
        <v>40</v>
      </c>
      <c r="E2970" s="19" t="s">
        <v>74</v>
      </c>
      <c r="F2970" s="19" t="s">
        <v>75</v>
      </c>
      <c r="G2970" s="19" t="s">
        <v>272</v>
      </c>
      <c r="H2970" s="19" t="n">
        <f aca="false">IF(OR(VLOOKUP(A2970,Personal!$A$6:$F$112,5,FALSE())&lt;&gt;"Sí",N2970="No aplica"),0,'Catàleg GRAE'!D26)</f>
        <v>1</v>
      </c>
      <c r="I2970" s="20"/>
      <c r="J2970" s="20"/>
      <c r="K2970" s="20"/>
      <c r="L2970" s="21"/>
      <c r="M2970" s="21"/>
      <c r="N2970" s="20"/>
      <c r="O2970" s="20"/>
      <c r="P2970" s="19" t="str">
        <f aca="false">IF(I2970="","",I2970-H2970)</f>
        <v/>
      </c>
      <c r="Q2970" s="19" t="str">
        <f aca="true">IF(B2970="","",IF(N2970="No aplica","No aplica",IF(I2970="","Pendent",IF(N2970="Per substituir","Substituir",IF(OR(N2970="No localitzat",N2970="No lliurat"),"Reposar",IF(I2970&lt;H2970,"Reposar",IF(I2970&gt;H2970,"Revisar excedent",IF(AND(G2970="Sí",M2970&lt;&gt;"",M2970&lt;TODAY()),"EPI caducat",IF(AND(G2970="Sí",M2970&lt;&gt;"",M2970&lt;=TODAY()+90),"EPI caduca ≤90 dies",IF(OR(N2970="Deteriorat usable",N2970="Revisió necessària"),"Revisar","OK"))))))))))</f>
      </c>
      <c r="R2970" s="20"/>
    </row>
    <row r="2971" customFormat="false" ht="15" hidden="false" customHeight="false" outlineLevel="0" collapsed="false">
      <c r="A2971" s="19" t="n">
        <v>28</v>
      </c>
      <c r="B2971" s="19" t="n">
        <f aca="false">IFERROR(VLOOKUP(A2971,Personal!$A$6:$F$112,2,FALSE()),"")</f>
        <v>0</v>
      </c>
      <c r="C2971" s="19" t="str">
        <f aca="false">IFERROR(VLOOKUP(A2971,Personal!$A$6:$F$112,3,FALSE()),"")</f>
        <v>La Seu d’Urgell</v>
      </c>
      <c r="D2971" s="19" t="s">
        <v>40</v>
      </c>
      <c r="E2971" s="19" t="s">
        <v>76</v>
      </c>
      <c r="F2971" s="19" t="s">
        <v>77</v>
      </c>
      <c r="G2971" s="19" t="s">
        <v>291</v>
      </c>
      <c r="H2971" s="19" t="n">
        <f aca="false">IF(OR(VLOOKUP(A2971,Personal!$A$6:$F$112,5,FALSE())&lt;&gt;"Sí",N2971="No aplica"),0,'Catàleg GRAE'!D27)</f>
        <v>1</v>
      </c>
      <c r="I2971" s="20"/>
      <c r="J2971" s="20"/>
      <c r="K2971" s="20"/>
      <c r="L2971" s="21"/>
      <c r="M2971" s="21"/>
      <c r="N2971" s="20"/>
      <c r="O2971" s="20"/>
      <c r="P2971" s="19" t="str">
        <f aca="false">IF(I2971="","",I2971-H2971)</f>
        <v/>
      </c>
      <c r="Q2971" s="19" t="str">
        <f aca="true">IF(B2971="","",IF(N2971="No aplica","No aplica",IF(I2971="","Pendent",IF(N2971="Per substituir","Substituir",IF(OR(N2971="No localitzat",N2971="No lliurat"),"Reposar",IF(I2971&lt;H2971,"Reposar",IF(I2971&gt;H2971,"Revisar excedent",IF(AND(G2971="Sí",M2971&lt;&gt;"",M2971&lt;TODAY()),"EPI caducat",IF(AND(G2971="Sí",M2971&lt;&gt;"",M2971&lt;=TODAY()+90),"EPI caduca ≤90 dies",IF(OR(N2971="Deteriorat usable",N2971="Revisió necessària"),"Revisar","OK"))))))))))</f>
      </c>
      <c r="R2971" s="20"/>
    </row>
    <row r="2972" customFormat="false" ht="15" hidden="false" customHeight="false" outlineLevel="0" collapsed="false">
      <c r="A2972" s="19" t="n">
        <v>28</v>
      </c>
      <c r="B2972" s="19" t="n">
        <f aca="false">IFERROR(VLOOKUP(A2972,Personal!$A$6:$F$112,2,FALSE()),"")</f>
        <v>0</v>
      </c>
      <c r="C2972" s="19" t="str">
        <f aca="false">IFERROR(VLOOKUP(A2972,Personal!$A$6:$F$112,3,FALSE()),"")</f>
        <v>La Seu d’Urgell</v>
      </c>
      <c r="D2972" s="19" t="s">
        <v>78</v>
      </c>
      <c r="E2972" s="19" t="s">
        <v>79</v>
      </c>
      <c r="F2972" s="19" t="s">
        <v>80</v>
      </c>
      <c r="G2972" s="19" t="s">
        <v>291</v>
      </c>
      <c r="H2972" s="19" t="n">
        <f aca="false">IF(OR(VLOOKUP(A2972,Personal!$A$6:$F$112,5,FALSE())&lt;&gt;"Sí",N2972="No aplica"),0,'Catàleg GRAE'!D28)</f>
        <v>1</v>
      </c>
      <c r="I2972" s="20"/>
      <c r="J2972" s="20"/>
      <c r="K2972" s="20"/>
      <c r="L2972" s="21"/>
      <c r="M2972" s="21"/>
      <c r="N2972" s="20"/>
      <c r="O2972" s="20"/>
      <c r="P2972" s="19" t="str">
        <f aca="false">IF(I2972="","",I2972-H2972)</f>
        <v/>
      </c>
      <c r="Q2972" s="19" t="str">
        <f aca="true">IF(B2972="","",IF(N2972="No aplica","No aplica",IF(I2972="","Pendent",IF(N2972="Per substituir","Substituir",IF(OR(N2972="No localitzat",N2972="No lliurat"),"Reposar",IF(I2972&lt;H2972,"Reposar",IF(I2972&gt;H2972,"Revisar excedent",IF(AND(G2972="Sí",M2972&lt;&gt;"",M2972&lt;TODAY()),"EPI caducat",IF(AND(G2972="Sí",M2972&lt;&gt;"",M2972&lt;=TODAY()+90),"EPI caduca ≤90 dies",IF(OR(N2972="Deteriorat usable",N2972="Revisió necessària"),"Revisar","OK"))))))))))</f>
      </c>
      <c r="R2972" s="20"/>
    </row>
    <row r="2973" customFormat="false" ht="15" hidden="false" customHeight="false" outlineLevel="0" collapsed="false">
      <c r="A2973" s="19" t="n">
        <v>28</v>
      </c>
      <c r="B2973" s="19" t="n">
        <f aca="false">IFERROR(VLOOKUP(A2973,Personal!$A$6:$F$112,2,FALSE()),"")</f>
        <v>0</v>
      </c>
      <c r="C2973" s="19" t="str">
        <f aca="false">IFERROR(VLOOKUP(A2973,Personal!$A$6:$F$112,3,FALSE()),"")</f>
        <v>La Seu d’Urgell</v>
      </c>
      <c r="D2973" s="19" t="s">
        <v>26</v>
      </c>
      <c r="E2973" s="19" t="s">
        <v>81</v>
      </c>
      <c r="F2973" s="19" t="s">
        <v>82</v>
      </c>
      <c r="G2973" s="19" t="s">
        <v>272</v>
      </c>
      <c r="H2973" s="19" t="n">
        <f aca="false">IF(OR(VLOOKUP(A2973,Personal!$A$6:$F$112,5,FALSE())&lt;&gt;"Sí",N2973="No aplica"),0,'Catàleg GRAE'!D29)</f>
        <v>1</v>
      </c>
      <c r="I2973" s="20"/>
      <c r="J2973" s="20"/>
      <c r="K2973" s="20"/>
      <c r="L2973" s="21"/>
      <c r="M2973" s="21"/>
      <c r="N2973" s="20"/>
      <c r="O2973" s="20"/>
      <c r="P2973" s="19" t="str">
        <f aca="false">IF(I2973="","",I2973-H2973)</f>
        <v/>
      </c>
      <c r="Q2973" s="19" t="str">
        <f aca="true">IF(B2973="","",IF(N2973="No aplica","No aplica",IF(I2973="","Pendent",IF(N2973="Per substituir","Substituir",IF(OR(N2973="No localitzat",N2973="No lliurat"),"Reposar",IF(I2973&lt;H2973,"Reposar",IF(I2973&gt;H2973,"Revisar excedent",IF(AND(G2973="Sí",M2973&lt;&gt;"",M2973&lt;TODAY()),"EPI caducat",IF(AND(G2973="Sí",M2973&lt;&gt;"",M2973&lt;=TODAY()+90),"EPI caduca ≤90 dies",IF(OR(N2973="Deteriorat usable",N2973="Revisió necessària"),"Revisar","OK"))))))))))</f>
      </c>
      <c r="R2973" s="20"/>
    </row>
    <row r="2974" customFormat="false" ht="15" hidden="false" customHeight="false" outlineLevel="0" collapsed="false">
      <c r="A2974" s="19" t="n">
        <v>28</v>
      </c>
      <c r="B2974" s="19" t="n">
        <f aca="false">IFERROR(VLOOKUP(A2974,Personal!$A$6:$F$112,2,FALSE()),"")</f>
        <v>0</v>
      </c>
      <c r="C2974" s="19" t="str">
        <f aca="false">IFERROR(VLOOKUP(A2974,Personal!$A$6:$F$112,3,FALSE()),"")</f>
        <v>La Seu d’Urgell</v>
      </c>
      <c r="D2974" s="19" t="s">
        <v>83</v>
      </c>
      <c r="E2974" s="19" t="s">
        <v>84</v>
      </c>
      <c r="F2974" s="19" t="s">
        <v>85</v>
      </c>
      <c r="G2974" s="19" t="s">
        <v>291</v>
      </c>
      <c r="H2974" s="19" t="n">
        <f aca="false">IF(OR(VLOOKUP(A2974,Personal!$A$6:$F$112,5,FALSE())&lt;&gt;"Sí",N2974="No aplica"),0,'Catàleg GRAE'!D30)</f>
        <v>2</v>
      </c>
      <c r="I2974" s="20"/>
      <c r="J2974" s="20"/>
      <c r="K2974" s="20"/>
      <c r="L2974" s="21"/>
      <c r="M2974" s="21"/>
      <c r="N2974" s="20"/>
      <c r="O2974" s="20"/>
      <c r="P2974" s="19" t="str">
        <f aca="false">IF(I2974="","",I2974-H2974)</f>
        <v/>
      </c>
      <c r="Q2974" s="19" t="str">
        <f aca="true">IF(B2974="","",IF(N2974="No aplica","No aplica",IF(I2974="","Pendent",IF(N2974="Per substituir","Substituir",IF(OR(N2974="No localitzat",N2974="No lliurat"),"Reposar",IF(I2974&lt;H2974,"Reposar",IF(I2974&gt;H2974,"Revisar excedent",IF(AND(G2974="Sí",M2974&lt;&gt;"",M2974&lt;TODAY()),"EPI caducat",IF(AND(G2974="Sí",M2974&lt;&gt;"",M2974&lt;=TODAY()+90),"EPI caduca ≤90 dies",IF(OR(N2974="Deteriorat usable",N2974="Revisió necessària"),"Revisar","OK"))))))))))</f>
      </c>
      <c r="R2974" s="20"/>
    </row>
    <row r="2975" customFormat="false" ht="15" hidden="false" customHeight="false" outlineLevel="0" collapsed="false">
      <c r="A2975" s="19" t="n">
        <v>28</v>
      </c>
      <c r="B2975" s="19" t="n">
        <f aca="false">IFERROR(VLOOKUP(A2975,Personal!$A$6:$F$112,2,FALSE()),"")</f>
        <v>0</v>
      </c>
      <c r="C2975" s="19" t="str">
        <f aca="false">IFERROR(VLOOKUP(A2975,Personal!$A$6:$F$112,3,FALSE()),"")</f>
        <v>La Seu d’Urgell</v>
      </c>
      <c r="D2975" s="19" t="s">
        <v>83</v>
      </c>
      <c r="E2975" s="19" t="s">
        <v>86</v>
      </c>
      <c r="F2975" s="19" t="s">
        <v>87</v>
      </c>
      <c r="G2975" s="19" t="s">
        <v>291</v>
      </c>
      <c r="H2975" s="19" t="n">
        <f aca="false">IF(OR(VLOOKUP(A2975,Personal!$A$6:$F$112,5,FALSE())&lt;&gt;"Sí",N2975="No aplica"),0,'Catàleg GRAE'!D31)</f>
        <v>2</v>
      </c>
      <c r="I2975" s="20"/>
      <c r="J2975" s="20"/>
      <c r="K2975" s="20"/>
      <c r="L2975" s="21"/>
      <c r="M2975" s="21"/>
      <c r="N2975" s="20"/>
      <c r="O2975" s="20"/>
      <c r="P2975" s="19" t="str">
        <f aca="false">IF(I2975="","",I2975-H2975)</f>
        <v/>
      </c>
      <c r="Q2975" s="19" t="str">
        <f aca="true">IF(B2975="","",IF(N2975="No aplica","No aplica",IF(I2975="","Pendent",IF(N2975="Per substituir","Substituir",IF(OR(N2975="No localitzat",N2975="No lliurat"),"Reposar",IF(I2975&lt;H2975,"Reposar",IF(I2975&gt;H2975,"Revisar excedent",IF(AND(G2975="Sí",M2975&lt;&gt;"",M2975&lt;TODAY()),"EPI caducat",IF(AND(G2975="Sí",M2975&lt;&gt;"",M2975&lt;=TODAY()+90),"EPI caduca ≤90 dies",IF(OR(N2975="Deteriorat usable",N2975="Revisió necessària"),"Revisar","OK"))))))))))</f>
      </c>
      <c r="R2975" s="20"/>
    </row>
    <row r="2976" customFormat="false" ht="15" hidden="false" customHeight="false" outlineLevel="0" collapsed="false">
      <c r="A2976" s="19" t="n">
        <v>28</v>
      </c>
      <c r="B2976" s="19" t="n">
        <f aca="false">IFERROR(VLOOKUP(A2976,Personal!$A$6:$F$112,2,FALSE()),"")</f>
        <v>0</v>
      </c>
      <c r="C2976" s="19" t="str">
        <f aca="false">IFERROR(VLOOKUP(A2976,Personal!$A$6:$F$112,3,FALSE()),"")</f>
        <v>La Seu d’Urgell</v>
      </c>
      <c r="D2976" s="19" t="s">
        <v>83</v>
      </c>
      <c r="E2976" s="19" t="s">
        <v>88</v>
      </c>
      <c r="F2976" s="19" t="s">
        <v>89</v>
      </c>
      <c r="G2976" s="19" t="s">
        <v>291</v>
      </c>
      <c r="H2976" s="19" t="n">
        <f aca="false">IF(OR(VLOOKUP(A2976,Personal!$A$6:$F$112,5,FALSE())&lt;&gt;"Sí",N2976="No aplica"),0,'Catàleg GRAE'!D32)</f>
        <v>2</v>
      </c>
      <c r="I2976" s="20"/>
      <c r="J2976" s="20"/>
      <c r="K2976" s="20"/>
      <c r="L2976" s="21"/>
      <c r="M2976" s="21"/>
      <c r="N2976" s="20"/>
      <c r="O2976" s="20"/>
      <c r="P2976" s="19" t="str">
        <f aca="false">IF(I2976="","",I2976-H2976)</f>
        <v/>
      </c>
      <c r="Q2976" s="19" t="str">
        <f aca="true">IF(B2976="","",IF(N2976="No aplica","No aplica",IF(I2976="","Pendent",IF(N2976="Per substituir","Substituir",IF(OR(N2976="No localitzat",N2976="No lliurat"),"Reposar",IF(I2976&lt;H2976,"Reposar",IF(I2976&gt;H2976,"Revisar excedent",IF(AND(G2976="Sí",M2976&lt;&gt;"",M2976&lt;TODAY()),"EPI caducat",IF(AND(G2976="Sí",M2976&lt;&gt;"",M2976&lt;=TODAY()+90),"EPI caduca ≤90 dies",IF(OR(N2976="Deteriorat usable",N2976="Revisió necessària"),"Revisar","OK"))))))))))</f>
      </c>
      <c r="R2976" s="20"/>
    </row>
    <row r="2977" customFormat="false" ht="15" hidden="false" customHeight="false" outlineLevel="0" collapsed="false">
      <c r="A2977" s="19" t="n">
        <v>28</v>
      </c>
      <c r="B2977" s="19" t="n">
        <f aca="false">IFERROR(VLOOKUP(A2977,Personal!$A$6:$F$112,2,FALSE()),"")</f>
        <v>0</v>
      </c>
      <c r="C2977" s="19" t="str">
        <f aca="false">IFERROR(VLOOKUP(A2977,Personal!$A$6:$F$112,3,FALSE()),"")</f>
        <v>La Seu d’Urgell</v>
      </c>
      <c r="D2977" s="19" t="s">
        <v>83</v>
      </c>
      <c r="E2977" s="19" t="s">
        <v>90</v>
      </c>
      <c r="F2977" s="19" t="s">
        <v>91</v>
      </c>
      <c r="G2977" s="19" t="s">
        <v>291</v>
      </c>
      <c r="H2977" s="19" t="n">
        <f aca="false">IF(OR(VLOOKUP(A2977,Personal!$A$6:$F$112,5,FALSE())&lt;&gt;"Sí",N2977="No aplica"),0,'Catàleg GRAE'!D33)</f>
        <v>1</v>
      </c>
      <c r="I2977" s="20"/>
      <c r="J2977" s="20"/>
      <c r="K2977" s="20"/>
      <c r="L2977" s="21"/>
      <c r="M2977" s="21"/>
      <c r="N2977" s="20"/>
      <c r="O2977" s="20"/>
      <c r="P2977" s="19" t="str">
        <f aca="false">IF(I2977="","",I2977-H2977)</f>
        <v/>
      </c>
      <c r="Q2977" s="19" t="str">
        <f aca="true">IF(B2977="","",IF(N2977="No aplica","No aplica",IF(I2977="","Pendent",IF(N2977="Per substituir","Substituir",IF(OR(N2977="No localitzat",N2977="No lliurat"),"Reposar",IF(I2977&lt;H2977,"Reposar",IF(I2977&gt;H2977,"Revisar excedent",IF(AND(G2977="Sí",M2977&lt;&gt;"",M2977&lt;TODAY()),"EPI caducat",IF(AND(G2977="Sí",M2977&lt;&gt;"",M2977&lt;=TODAY()+90),"EPI caduca ≤90 dies",IF(OR(N2977="Deteriorat usable",N2977="Revisió necessària"),"Revisar","OK"))))))))))</f>
      </c>
      <c r="R2977" s="20"/>
    </row>
    <row r="2978" customFormat="false" ht="15" hidden="false" customHeight="false" outlineLevel="0" collapsed="false">
      <c r="A2978" s="19" t="n">
        <v>28</v>
      </c>
      <c r="B2978" s="19" t="n">
        <f aca="false">IFERROR(VLOOKUP(A2978,Personal!$A$6:$F$112,2,FALSE()),"")</f>
        <v>0</v>
      </c>
      <c r="C2978" s="19" t="str">
        <f aca="false">IFERROR(VLOOKUP(A2978,Personal!$A$6:$F$112,3,FALSE()),"")</f>
        <v>La Seu d’Urgell</v>
      </c>
      <c r="D2978" s="19" t="s">
        <v>40</v>
      </c>
      <c r="E2978" s="19" t="s">
        <v>92</v>
      </c>
      <c r="F2978" s="19" t="s">
        <v>93</v>
      </c>
      <c r="G2978" s="19" t="s">
        <v>291</v>
      </c>
      <c r="H2978" s="19" t="n">
        <f aca="false">IF(OR(VLOOKUP(A2978,Personal!$A$6:$F$112,5,FALSE())&lt;&gt;"Sí",N2978="No aplica"),0,'Catàleg GRAE'!D34)</f>
        <v>1</v>
      </c>
      <c r="I2978" s="20"/>
      <c r="J2978" s="20"/>
      <c r="K2978" s="20"/>
      <c r="L2978" s="21"/>
      <c r="M2978" s="21"/>
      <c r="N2978" s="20"/>
      <c r="O2978" s="20"/>
      <c r="P2978" s="19" t="str">
        <f aca="false">IF(I2978="","",I2978-H2978)</f>
        <v/>
      </c>
      <c r="Q2978" s="19" t="str">
        <f aca="true">IF(B2978="","",IF(N2978="No aplica","No aplica",IF(I2978="","Pendent",IF(N2978="Per substituir","Substituir",IF(OR(N2978="No localitzat",N2978="No lliurat"),"Reposar",IF(I2978&lt;H2978,"Reposar",IF(I2978&gt;H2978,"Revisar excedent",IF(AND(G2978="Sí",M2978&lt;&gt;"",M2978&lt;TODAY()),"EPI caducat",IF(AND(G2978="Sí",M2978&lt;&gt;"",M2978&lt;=TODAY()+90),"EPI caduca ≤90 dies",IF(OR(N2978="Deteriorat usable",N2978="Revisió necessària"),"Revisar","OK"))))))))))</f>
      </c>
      <c r="R2978" s="20"/>
    </row>
    <row r="2979" customFormat="false" ht="15" hidden="false" customHeight="false" outlineLevel="0" collapsed="false">
      <c r="A2979" s="19" t="n">
        <v>28</v>
      </c>
      <c r="B2979" s="19" t="n">
        <f aca="false">IFERROR(VLOOKUP(A2979,Personal!$A$6:$F$112,2,FALSE()),"")</f>
        <v>0</v>
      </c>
      <c r="C2979" s="19" t="str">
        <f aca="false">IFERROR(VLOOKUP(A2979,Personal!$A$6:$F$112,3,FALSE()),"")</f>
        <v>La Seu d’Urgell</v>
      </c>
      <c r="D2979" s="19" t="s">
        <v>94</v>
      </c>
      <c r="E2979" s="19" t="s">
        <v>95</v>
      </c>
      <c r="F2979" s="19" t="s">
        <v>96</v>
      </c>
      <c r="G2979" s="19" t="s">
        <v>291</v>
      </c>
      <c r="H2979" s="19" t="n">
        <f aca="false">IF(OR(VLOOKUP(A2979,Personal!$A$6:$F$112,5,FALSE())&lt;&gt;"Sí",N2979="No aplica"),0,'Catàleg GRAE'!D35)</f>
        <v>1</v>
      </c>
      <c r="I2979" s="20"/>
      <c r="J2979" s="20"/>
      <c r="K2979" s="20"/>
      <c r="L2979" s="21"/>
      <c r="M2979" s="21"/>
      <c r="N2979" s="20"/>
      <c r="O2979" s="20"/>
      <c r="P2979" s="19" t="str">
        <f aca="false">IF(I2979="","",I2979-H2979)</f>
        <v/>
      </c>
      <c r="Q2979" s="19" t="str">
        <f aca="true">IF(B2979="","",IF(N2979="No aplica","No aplica",IF(I2979="","Pendent",IF(N2979="Per substituir","Substituir",IF(OR(N2979="No localitzat",N2979="No lliurat"),"Reposar",IF(I2979&lt;H2979,"Reposar",IF(I2979&gt;H2979,"Revisar excedent",IF(AND(G2979="Sí",M2979&lt;&gt;"",M2979&lt;TODAY()),"EPI caducat",IF(AND(G2979="Sí",M2979&lt;&gt;"",M2979&lt;=TODAY()+90),"EPI caduca ≤90 dies",IF(OR(N2979="Deteriorat usable",N2979="Revisió necessària"),"Revisar","OK"))))))))))</f>
      </c>
      <c r="R2979" s="20"/>
    </row>
    <row r="2980" customFormat="false" ht="15" hidden="false" customHeight="false" outlineLevel="0" collapsed="false">
      <c r="A2980" s="19" t="n">
        <v>28</v>
      </c>
      <c r="B2980" s="19" t="n">
        <f aca="false">IFERROR(VLOOKUP(A2980,Personal!$A$6:$F$112,2,FALSE()),"")</f>
        <v>0</v>
      </c>
      <c r="C2980" s="19" t="str">
        <f aca="false">IFERROR(VLOOKUP(A2980,Personal!$A$6:$F$112,3,FALSE()),"")</f>
        <v>La Seu d’Urgell</v>
      </c>
      <c r="D2980" s="19" t="s">
        <v>97</v>
      </c>
      <c r="E2980" s="19" t="s">
        <v>98</v>
      </c>
      <c r="F2980" s="19" t="s">
        <v>99</v>
      </c>
      <c r="G2980" s="19" t="s">
        <v>291</v>
      </c>
      <c r="H2980" s="19" t="n">
        <f aca="false">IF(OR(VLOOKUP(A2980,Personal!$A$6:$F$112,5,FALSE())&lt;&gt;"Sí",N2980="No aplica"),0,'Catàleg GRAE'!D36)</f>
        <v>3</v>
      </c>
      <c r="I2980" s="20"/>
      <c r="J2980" s="20"/>
      <c r="K2980" s="20"/>
      <c r="L2980" s="21"/>
      <c r="M2980" s="21"/>
      <c r="N2980" s="20"/>
      <c r="O2980" s="20"/>
      <c r="P2980" s="19" t="str">
        <f aca="false">IF(I2980="","",I2980-H2980)</f>
        <v/>
      </c>
      <c r="Q2980" s="19" t="str">
        <f aca="true">IF(B2980="","",IF(N2980="No aplica","No aplica",IF(I2980="","Pendent",IF(N2980="Per substituir","Substituir",IF(OR(N2980="No localitzat",N2980="No lliurat"),"Reposar",IF(I2980&lt;H2980,"Reposar",IF(I2980&gt;H2980,"Revisar excedent",IF(AND(G2980="Sí",M2980&lt;&gt;"",M2980&lt;TODAY()),"EPI caducat",IF(AND(G2980="Sí",M2980&lt;&gt;"",M2980&lt;=TODAY()+90),"EPI caduca ≤90 dies",IF(OR(N2980="Deteriorat usable",N2980="Revisió necessària"),"Revisar","OK"))))))))))</f>
      </c>
      <c r="R2980" s="20"/>
    </row>
    <row r="2981" customFormat="false" ht="15" hidden="false" customHeight="false" outlineLevel="0" collapsed="false">
      <c r="A2981" s="19" t="n">
        <v>28</v>
      </c>
      <c r="B2981" s="19" t="n">
        <f aca="false">IFERROR(VLOOKUP(A2981,Personal!$A$6:$F$112,2,FALSE()),"")</f>
        <v>0</v>
      </c>
      <c r="C2981" s="19" t="str">
        <f aca="false">IFERROR(VLOOKUP(A2981,Personal!$A$6:$F$112,3,FALSE()),"")</f>
        <v>La Seu d’Urgell</v>
      </c>
      <c r="D2981" s="19" t="s">
        <v>97</v>
      </c>
      <c r="E2981" s="19" t="s">
        <v>100</v>
      </c>
      <c r="F2981" s="19" t="s">
        <v>101</v>
      </c>
      <c r="G2981" s="19" t="s">
        <v>291</v>
      </c>
      <c r="H2981" s="19" t="n">
        <f aca="false">IF(OR(VLOOKUP(A2981,Personal!$A$6:$F$112,5,FALSE())&lt;&gt;"Sí",N2981="No aplica"),0,'Catàleg GRAE'!D37)</f>
        <v>1</v>
      </c>
      <c r="I2981" s="20"/>
      <c r="J2981" s="20"/>
      <c r="K2981" s="20"/>
      <c r="L2981" s="21"/>
      <c r="M2981" s="21"/>
      <c r="N2981" s="20"/>
      <c r="O2981" s="20"/>
      <c r="P2981" s="19" t="str">
        <f aca="false">IF(I2981="","",I2981-H2981)</f>
        <v/>
      </c>
      <c r="Q2981" s="19" t="str">
        <f aca="true">IF(B2981="","",IF(N2981="No aplica","No aplica",IF(I2981="","Pendent",IF(N2981="Per substituir","Substituir",IF(OR(N2981="No localitzat",N2981="No lliurat"),"Reposar",IF(I2981&lt;H2981,"Reposar",IF(I2981&gt;H2981,"Revisar excedent",IF(AND(G2981="Sí",M2981&lt;&gt;"",M2981&lt;TODAY()),"EPI caducat",IF(AND(G2981="Sí",M2981&lt;&gt;"",M2981&lt;=TODAY()+90),"EPI caduca ≤90 dies",IF(OR(N2981="Deteriorat usable",N2981="Revisió necessària"),"Revisar","OK"))))))))))</f>
      </c>
      <c r="R2981" s="20"/>
    </row>
    <row r="2982" customFormat="false" ht="15" hidden="false" customHeight="false" outlineLevel="0" collapsed="false">
      <c r="A2982" s="19" t="n">
        <v>28</v>
      </c>
      <c r="B2982" s="19" t="n">
        <f aca="false">IFERROR(VLOOKUP(A2982,Personal!$A$6:$F$112,2,FALSE()),"")</f>
        <v>0</v>
      </c>
      <c r="C2982" s="19" t="str">
        <f aca="false">IFERROR(VLOOKUP(A2982,Personal!$A$6:$F$112,3,FALSE()),"")</f>
        <v>La Seu d’Urgell</v>
      </c>
      <c r="D2982" s="19" t="s">
        <v>102</v>
      </c>
      <c r="E2982" s="19" t="s">
        <v>103</v>
      </c>
      <c r="F2982" s="19" t="s">
        <v>104</v>
      </c>
      <c r="G2982" s="19" t="s">
        <v>291</v>
      </c>
      <c r="H2982" s="19" t="n">
        <f aca="false">IF(OR(VLOOKUP(A2982,Personal!$A$6:$F$112,5,FALSE())&lt;&gt;"Sí",N2982="No aplica"),0,'Catàleg GRAE'!D38)</f>
        <v>1</v>
      </c>
      <c r="I2982" s="20"/>
      <c r="J2982" s="20"/>
      <c r="K2982" s="20"/>
      <c r="L2982" s="21"/>
      <c r="M2982" s="21"/>
      <c r="N2982" s="20"/>
      <c r="O2982" s="20"/>
      <c r="P2982" s="19" t="str">
        <f aca="false">IF(I2982="","",I2982-H2982)</f>
        <v/>
      </c>
      <c r="Q2982" s="19" t="str">
        <f aca="true">IF(B2982="","",IF(N2982="No aplica","No aplica",IF(I2982="","Pendent",IF(N2982="Per substituir","Substituir",IF(OR(N2982="No localitzat",N2982="No lliurat"),"Reposar",IF(I2982&lt;H2982,"Reposar",IF(I2982&gt;H2982,"Revisar excedent",IF(AND(G2982="Sí",M2982&lt;&gt;"",M2982&lt;TODAY()),"EPI caducat",IF(AND(G2982="Sí",M2982&lt;&gt;"",M2982&lt;=TODAY()+90),"EPI caduca ≤90 dies",IF(OR(N2982="Deteriorat usable",N2982="Revisió necessària"),"Revisar","OK"))))))))))</f>
      </c>
      <c r="R2982" s="20"/>
    </row>
    <row r="2983" customFormat="false" ht="15" hidden="false" customHeight="false" outlineLevel="0" collapsed="false">
      <c r="A2983" s="19" t="n">
        <v>28</v>
      </c>
      <c r="B2983" s="19" t="n">
        <f aca="false">IFERROR(VLOOKUP(A2983,Personal!$A$6:$F$112,2,FALSE()),"")</f>
        <v>0</v>
      </c>
      <c r="C2983" s="19" t="str">
        <f aca="false">IFERROR(VLOOKUP(A2983,Personal!$A$6:$F$112,3,FALSE()),"")</f>
        <v>La Seu d’Urgell</v>
      </c>
      <c r="D2983" s="19" t="s">
        <v>97</v>
      </c>
      <c r="E2983" s="19" t="s">
        <v>105</v>
      </c>
      <c r="F2983" s="19" t="s">
        <v>106</v>
      </c>
      <c r="G2983" s="19" t="s">
        <v>291</v>
      </c>
      <c r="H2983" s="19" t="n">
        <f aca="false">IF(OR(VLOOKUP(A2983,Personal!$A$6:$F$112,5,FALSE())&lt;&gt;"Sí",N2983="No aplica"),0,'Catàleg GRAE'!D39)</f>
        <v>3</v>
      </c>
      <c r="I2983" s="20"/>
      <c r="J2983" s="20"/>
      <c r="K2983" s="20"/>
      <c r="L2983" s="21"/>
      <c r="M2983" s="21"/>
      <c r="N2983" s="20"/>
      <c r="O2983" s="20"/>
      <c r="P2983" s="19" t="str">
        <f aca="false">IF(I2983="","",I2983-H2983)</f>
        <v/>
      </c>
      <c r="Q2983" s="19" t="str">
        <f aca="true">IF(B2983="","",IF(N2983="No aplica","No aplica",IF(I2983="","Pendent",IF(N2983="Per substituir","Substituir",IF(OR(N2983="No localitzat",N2983="No lliurat"),"Reposar",IF(I2983&lt;H2983,"Reposar",IF(I2983&gt;H2983,"Revisar excedent",IF(AND(G2983="Sí",M2983&lt;&gt;"",M2983&lt;TODAY()),"EPI caducat",IF(AND(G2983="Sí",M2983&lt;&gt;"",M2983&lt;=TODAY()+90),"EPI caduca ≤90 dies",IF(OR(N2983="Deteriorat usable",N2983="Revisió necessària"),"Revisar","OK"))))))))))</f>
      </c>
      <c r="R2983" s="20"/>
    </row>
    <row r="2984" customFormat="false" ht="15" hidden="false" customHeight="false" outlineLevel="0" collapsed="false">
      <c r="A2984" s="19" t="n">
        <v>28</v>
      </c>
      <c r="B2984" s="19" t="n">
        <f aca="false">IFERROR(VLOOKUP(A2984,Personal!$A$6:$F$112,2,FALSE()),"")</f>
        <v>0</v>
      </c>
      <c r="C2984" s="19" t="str">
        <f aca="false">IFERROR(VLOOKUP(A2984,Personal!$A$6:$F$112,3,FALSE()),"")</f>
        <v>La Seu d’Urgell</v>
      </c>
      <c r="D2984" s="19" t="s">
        <v>97</v>
      </c>
      <c r="E2984" s="19" t="s">
        <v>105</v>
      </c>
      <c r="F2984" s="19" t="s">
        <v>107</v>
      </c>
      <c r="G2984" s="19" t="s">
        <v>291</v>
      </c>
      <c r="H2984" s="19" t="n">
        <f aca="false">IF(OR(VLOOKUP(A2984,Personal!$A$6:$F$112,5,FALSE())&lt;&gt;"Sí",N2984="No aplica"),0,'Catàleg GRAE'!D40)</f>
        <v>3</v>
      </c>
      <c r="I2984" s="20"/>
      <c r="J2984" s="20"/>
      <c r="K2984" s="20"/>
      <c r="L2984" s="21"/>
      <c r="M2984" s="21"/>
      <c r="N2984" s="20"/>
      <c r="O2984" s="20"/>
      <c r="P2984" s="19" t="str">
        <f aca="false">IF(I2984="","",I2984-H2984)</f>
        <v/>
      </c>
      <c r="Q2984" s="19" t="str">
        <f aca="true">IF(B2984="","",IF(N2984="No aplica","No aplica",IF(I2984="","Pendent",IF(N2984="Per substituir","Substituir",IF(OR(N2984="No localitzat",N2984="No lliurat"),"Reposar",IF(I2984&lt;H2984,"Reposar",IF(I2984&gt;H2984,"Revisar excedent",IF(AND(G2984="Sí",M2984&lt;&gt;"",M2984&lt;TODAY()),"EPI caducat",IF(AND(G2984="Sí",M2984&lt;&gt;"",M2984&lt;=TODAY()+90),"EPI caduca ≤90 dies",IF(OR(N2984="Deteriorat usable",N2984="Revisió necessària"),"Revisar","OK"))))))))))</f>
      </c>
      <c r="R2984" s="20"/>
    </row>
    <row r="2985" customFormat="false" ht="15" hidden="false" customHeight="false" outlineLevel="0" collapsed="false">
      <c r="A2985" s="19" t="n">
        <v>28</v>
      </c>
      <c r="B2985" s="19" t="n">
        <f aca="false">IFERROR(VLOOKUP(A2985,Personal!$A$6:$F$112,2,FALSE()),"")</f>
        <v>0</v>
      </c>
      <c r="C2985" s="19" t="str">
        <f aca="false">IFERROR(VLOOKUP(A2985,Personal!$A$6:$F$112,3,FALSE()),"")</f>
        <v>La Seu d’Urgell</v>
      </c>
      <c r="D2985" s="19" t="s">
        <v>97</v>
      </c>
      <c r="E2985" s="19" t="s">
        <v>108</v>
      </c>
      <c r="F2985" s="19" t="s">
        <v>109</v>
      </c>
      <c r="G2985" s="19" t="s">
        <v>291</v>
      </c>
      <c r="H2985" s="19" t="n">
        <f aca="false">IF(OR(VLOOKUP(A2985,Personal!$A$6:$F$112,5,FALSE())&lt;&gt;"Sí",N2985="No aplica"),0,'Catàleg GRAE'!D41)</f>
        <v>2</v>
      </c>
      <c r="I2985" s="20"/>
      <c r="J2985" s="20"/>
      <c r="K2985" s="20"/>
      <c r="L2985" s="21"/>
      <c r="M2985" s="21"/>
      <c r="N2985" s="20"/>
      <c r="O2985" s="20"/>
      <c r="P2985" s="19" t="str">
        <f aca="false">IF(I2985="","",I2985-H2985)</f>
        <v/>
      </c>
      <c r="Q2985" s="19" t="str">
        <f aca="true">IF(B2985="","",IF(N2985="No aplica","No aplica",IF(I2985="","Pendent",IF(N2985="Per substituir","Substituir",IF(OR(N2985="No localitzat",N2985="No lliurat"),"Reposar",IF(I2985&lt;H2985,"Reposar",IF(I2985&gt;H2985,"Revisar excedent",IF(AND(G2985="Sí",M2985&lt;&gt;"",M2985&lt;TODAY()),"EPI caducat",IF(AND(G2985="Sí",M2985&lt;&gt;"",M2985&lt;=TODAY()+90),"EPI caduca ≤90 dies",IF(OR(N2985="Deteriorat usable",N2985="Revisió necessària"),"Revisar","OK"))))))))))</f>
      </c>
      <c r="R2985" s="20"/>
    </row>
    <row r="2986" customFormat="false" ht="15" hidden="false" customHeight="false" outlineLevel="0" collapsed="false">
      <c r="A2986" s="19" t="n">
        <v>28</v>
      </c>
      <c r="B2986" s="19" t="n">
        <f aca="false">IFERROR(VLOOKUP(A2986,Personal!$A$6:$F$112,2,FALSE()),"")</f>
        <v>0</v>
      </c>
      <c r="C2986" s="19" t="str">
        <f aca="false">IFERROR(VLOOKUP(A2986,Personal!$A$6:$F$112,3,FALSE()),"")</f>
        <v>La Seu d’Urgell</v>
      </c>
      <c r="D2986" s="19" t="s">
        <v>97</v>
      </c>
      <c r="E2986" s="19" t="s">
        <v>110</v>
      </c>
      <c r="F2986" s="19" t="s">
        <v>111</v>
      </c>
      <c r="G2986" s="19" t="s">
        <v>291</v>
      </c>
      <c r="H2986" s="19" t="n">
        <f aca="false">IF(OR(VLOOKUP(A2986,Personal!$A$6:$F$112,5,FALSE())&lt;&gt;"Sí",N2986="No aplica"),0,'Catàleg GRAE'!D42)</f>
        <v>1</v>
      </c>
      <c r="I2986" s="20"/>
      <c r="J2986" s="20"/>
      <c r="K2986" s="20"/>
      <c r="L2986" s="21"/>
      <c r="M2986" s="21"/>
      <c r="N2986" s="20"/>
      <c r="O2986" s="20"/>
      <c r="P2986" s="19" t="str">
        <f aca="false">IF(I2986="","",I2986-H2986)</f>
        <v/>
      </c>
      <c r="Q2986" s="19" t="str">
        <f aca="true">IF(B2986="","",IF(N2986="No aplica","No aplica",IF(I2986="","Pendent",IF(N2986="Per substituir","Substituir",IF(OR(N2986="No localitzat",N2986="No lliurat"),"Reposar",IF(I2986&lt;H2986,"Reposar",IF(I2986&gt;H2986,"Revisar excedent",IF(AND(G2986="Sí",M2986&lt;&gt;"",M2986&lt;TODAY()),"EPI caducat",IF(AND(G2986="Sí",M2986&lt;&gt;"",M2986&lt;=TODAY()+90),"EPI caduca ≤90 dies",IF(OR(N2986="Deteriorat usable",N2986="Revisió necessària"),"Revisar","OK"))))))))))</f>
      </c>
      <c r="R2986" s="20"/>
    </row>
    <row r="2987" customFormat="false" ht="15" hidden="false" customHeight="false" outlineLevel="0" collapsed="false">
      <c r="A2987" s="19" t="n">
        <v>28</v>
      </c>
      <c r="B2987" s="19" t="n">
        <f aca="false">IFERROR(VLOOKUP(A2987,Personal!$A$6:$F$112,2,FALSE()),"")</f>
        <v>0</v>
      </c>
      <c r="C2987" s="19" t="str">
        <f aca="false">IFERROR(VLOOKUP(A2987,Personal!$A$6:$F$112,3,FALSE()),"")</f>
        <v>La Seu d’Urgell</v>
      </c>
      <c r="D2987" s="19" t="s">
        <v>112</v>
      </c>
      <c r="E2987" s="19" t="s">
        <v>113</v>
      </c>
      <c r="F2987" s="19" t="s">
        <v>114</v>
      </c>
      <c r="G2987" s="19" t="s">
        <v>291</v>
      </c>
      <c r="H2987" s="19" t="n">
        <f aca="false">IF(OR(VLOOKUP(A2987,Personal!$A$6:$F$112,5,FALSE())&lt;&gt;"Sí",N2987="No aplica"),0,'Catàleg GRAE'!D43)</f>
        <v>2</v>
      </c>
      <c r="I2987" s="20"/>
      <c r="J2987" s="20"/>
      <c r="K2987" s="20"/>
      <c r="L2987" s="21"/>
      <c r="M2987" s="21"/>
      <c r="N2987" s="20"/>
      <c r="O2987" s="20"/>
      <c r="P2987" s="19" t="str">
        <f aca="false">IF(I2987="","",I2987-H2987)</f>
        <v/>
      </c>
      <c r="Q2987" s="19" t="str">
        <f aca="true">IF(B2987="","",IF(N2987="No aplica","No aplica",IF(I2987="","Pendent",IF(N2987="Per substituir","Substituir",IF(OR(N2987="No localitzat",N2987="No lliurat"),"Reposar",IF(I2987&lt;H2987,"Reposar",IF(I2987&gt;H2987,"Revisar excedent",IF(AND(G2987="Sí",M2987&lt;&gt;"",M2987&lt;TODAY()),"EPI caducat",IF(AND(G2987="Sí",M2987&lt;&gt;"",M2987&lt;=TODAY()+90),"EPI caduca ≤90 dies",IF(OR(N2987="Deteriorat usable",N2987="Revisió necessària"),"Revisar","OK"))))))))))</f>
      </c>
      <c r="R2987" s="20"/>
    </row>
    <row r="2988" customFormat="false" ht="15" hidden="false" customHeight="false" outlineLevel="0" collapsed="false">
      <c r="A2988" s="19" t="n">
        <v>28</v>
      </c>
      <c r="B2988" s="19" t="n">
        <f aca="false">IFERROR(VLOOKUP(A2988,Personal!$A$6:$F$112,2,FALSE()),"")</f>
        <v>0</v>
      </c>
      <c r="C2988" s="19" t="str">
        <f aca="false">IFERROR(VLOOKUP(A2988,Personal!$A$6:$F$112,3,FALSE()),"")</f>
        <v>La Seu d’Urgell</v>
      </c>
      <c r="D2988" s="19" t="s">
        <v>102</v>
      </c>
      <c r="E2988" s="19" t="s">
        <v>115</v>
      </c>
      <c r="F2988" s="19" t="s">
        <v>116</v>
      </c>
      <c r="G2988" s="19" t="s">
        <v>291</v>
      </c>
      <c r="H2988" s="19" t="n">
        <f aca="false">IF(OR(VLOOKUP(A2988,Personal!$A$6:$F$112,5,FALSE())&lt;&gt;"Sí",N2988="No aplica"),0,'Catàleg GRAE'!D44)</f>
        <v>1</v>
      </c>
      <c r="I2988" s="20"/>
      <c r="J2988" s="20"/>
      <c r="K2988" s="20"/>
      <c r="L2988" s="21"/>
      <c r="M2988" s="21"/>
      <c r="N2988" s="20"/>
      <c r="O2988" s="20"/>
      <c r="P2988" s="19" t="str">
        <f aca="false">IF(I2988="","",I2988-H2988)</f>
        <v/>
      </c>
      <c r="Q2988" s="19" t="str">
        <f aca="true">IF(B2988="","",IF(N2988="No aplica","No aplica",IF(I2988="","Pendent",IF(N2988="Per substituir","Substituir",IF(OR(N2988="No localitzat",N2988="No lliurat"),"Reposar",IF(I2988&lt;H2988,"Reposar",IF(I2988&gt;H2988,"Revisar excedent",IF(AND(G2988="Sí",M2988&lt;&gt;"",M2988&lt;TODAY()),"EPI caducat",IF(AND(G2988="Sí",M2988&lt;&gt;"",M2988&lt;=TODAY()+90),"EPI caduca ≤90 dies",IF(OR(N2988="Deteriorat usable",N2988="Revisió necessària"),"Revisar","OK"))))))))))</f>
      </c>
      <c r="R2988" s="20"/>
    </row>
    <row r="2989" customFormat="false" ht="15" hidden="false" customHeight="false" outlineLevel="0" collapsed="false">
      <c r="A2989" s="19" t="n">
        <v>28</v>
      </c>
      <c r="B2989" s="19" t="n">
        <f aca="false">IFERROR(VLOOKUP(A2989,Personal!$A$6:$F$112,2,FALSE()),"")</f>
        <v>0</v>
      </c>
      <c r="C2989" s="19" t="str">
        <f aca="false">IFERROR(VLOOKUP(A2989,Personal!$A$6:$F$112,3,FALSE()),"")</f>
        <v>La Seu d’Urgell</v>
      </c>
      <c r="D2989" s="19" t="s">
        <v>102</v>
      </c>
      <c r="E2989" s="19" t="s">
        <v>117</v>
      </c>
      <c r="F2989" s="19" t="s">
        <v>118</v>
      </c>
      <c r="G2989" s="19" t="s">
        <v>272</v>
      </c>
      <c r="H2989" s="19" t="n">
        <f aca="false">IF(OR(VLOOKUP(A2989,Personal!$A$6:$F$112,5,FALSE())&lt;&gt;"Sí",N2989="No aplica"),0,'Catàleg GRAE'!D45)</f>
        <v>1</v>
      </c>
      <c r="I2989" s="20"/>
      <c r="J2989" s="20"/>
      <c r="K2989" s="20"/>
      <c r="L2989" s="21"/>
      <c r="M2989" s="21"/>
      <c r="N2989" s="20"/>
      <c r="O2989" s="20"/>
      <c r="P2989" s="19" t="str">
        <f aca="false">IF(I2989="","",I2989-H2989)</f>
        <v/>
      </c>
      <c r="Q2989" s="19" t="str">
        <f aca="true">IF(B2989="","",IF(N2989="No aplica","No aplica",IF(I2989="","Pendent",IF(N2989="Per substituir","Substituir",IF(OR(N2989="No localitzat",N2989="No lliurat"),"Reposar",IF(I2989&lt;H2989,"Reposar",IF(I2989&gt;H2989,"Revisar excedent",IF(AND(G2989="Sí",M2989&lt;&gt;"",M2989&lt;TODAY()),"EPI caducat",IF(AND(G2989="Sí",M2989&lt;&gt;"",M2989&lt;=TODAY()+90),"EPI caduca ≤90 dies",IF(OR(N2989="Deteriorat usable",N2989="Revisió necessària"),"Revisar","OK"))))))))))</f>
      </c>
      <c r="R2989" s="20"/>
    </row>
    <row r="2990" customFormat="false" ht="15" hidden="false" customHeight="false" outlineLevel="0" collapsed="false">
      <c r="A2990" s="19" t="n">
        <v>28</v>
      </c>
      <c r="B2990" s="19" t="n">
        <f aca="false">IFERROR(VLOOKUP(A2990,Personal!$A$6:$F$112,2,FALSE()),"")</f>
        <v>0</v>
      </c>
      <c r="C2990" s="19" t="str">
        <f aca="false">IFERROR(VLOOKUP(A2990,Personal!$A$6:$F$112,3,FALSE()),"")</f>
        <v>La Seu d’Urgell</v>
      </c>
      <c r="D2990" s="19" t="s">
        <v>102</v>
      </c>
      <c r="E2990" s="19" t="s">
        <v>119</v>
      </c>
      <c r="F2990" s="19" t="s">
        <v>120</v>
      </c>
      <c r="G2990" s="19" t="s">
        <v>272</v>
      </c>
      <c r="H2990" s="19" t="n">
        <f aca="false">IF(OR(VLOOKUP(A2990,Personal!$A$6:$F$112,5,FALSE())&lt;&gt;"Sí",N2990="No aplica"),0,'Catàleg GRAE'!D46)</f>
        <v>1</v>
      </c>
      <c r="I2990" s="20"/>
      <c r="J2990" s="20"/>
      <c r="K2990" s="20"/>
      <c r="L2990" s="21"/>
      <c r="M2990" s="21"/>
      <c r="N2990" s="20"/>
      <c r="O2990" s="20"/>
      <c r="P2990" s="19" t="str">
        <f aca="false">IF(I2990="","",I2990-H2990)</f>
        <v/>
      </c>
      <c r="Q2990" s="19" t="str">
        <f aca="true">IF(B2990="","",IF(N2990="No aplica","No aplica",IF(I2990="","Pendent",IF(N2990="Per substituir","Substituir",IF(OR(N2990="No localitzat",N2990="No lliurat"),"Reposar",IF(I2990&lt;H2990,"Reposar",IF(I2990&gt;H2990,"Revisar excedent",IF(AND(G2990="Sí",M2990&lt;&gt;"",M2990&lt;TODAY()),"EPI caducat",IF(AND(G2990="Sí",M2990&lt;&gt;"",M2990&lt;=TODAY()+90),"EPI caduca ≤90 dies",IF(OR(N2990="Deteriorat usable",N2990="Revisió necessària"),"Revisar","OK"))))))))))</f>
      </c>
      <c r="R2990" s="20"/>
    </row>
    <row r="2991" customFormat="false" ht="15" hidden="false" customHeight="false" outlineLevel="0" collapsed="false">
      <c r="A2991" s="19" t="n">
        <v>28</v>
      </c>
      <c r="B2991" s="19" t="n">
        <f aca="false">IFERROR(VLOOKUP(A2991,Personal!$A$6:$F$112,2,FALSE()),"")</f>
        <v>0</v>
      </c>
      <c r="C2991" s="19" t="str">
        <f aca="false">IFERROR(VLOOKUP(A2991,Personal!$A$6:$F$112,3,FALSE()),"")</f>
        <v>La Seu d’Urgell</v>
      </c>
      <c r="D2991" s="19" t="s">
        <v>97</v>
      </c>
      <c r="E2991" s="19" t="s">
        <v>121</v>
      </c>
      <c r="F2991" s="19" t="s">
        <v>122</v>
      </c>
      <c r="G2991" s="19" t="s">
        <v>291</v>
      </c>
      <c r="H2991" s="19" t="n">
        <f aca="false">IF(OR(VLOOKUP(A2991,Personal!$A$6:$F$112,5,FALSE())&lt;&gt;"Sí",N2991="No aplica"),0,'Catàleg GRAE'!D47)</f>
        <v>1</v>
      </c>
      <c r="I2991" s="20"/>
      <c r="J2991" s="20"/>
      <c r="K2991" s="20"/>
      <c r="L2991" s="21"/>
      <c r="M2991" s="21"/>
      <c r="N2991" s="20"/>
      <c r="O2991" s="20"/>
      <c r="P2991" s="19" t="str">
        <f aca="false">IF(I2991="","",I2991-H2991)</f>
        <v/>
      </c>
      <c r="Q2991" s="19" t="str">
        <f aca="true">IF(B2991="","",IF(N2991="No aplica","No aplica",IF(I2991="","Pendent",IF(N2991="Per substituir","Substituir",IF(OR(N2991="No localitzat",N2991="No lliurat"),"Reposar",IF(I2991&lt;H2991,"Reposar",IF(I2991&gt;H2991,"Revisar excedent",IF(AND(G2991="Sí",M2991&lt;&gt;"",M2991&lt;TODAY()),"EPI caducat",IF(AND(G2991="Sí",M2991&lt;&gt;"",M2991&lt;=TODAY()+90),"EPI caduca ≤90 dies",IF(OR(N2991="Deteriorat usable",N2991="Revisió necessària"),"Revisar","OK"))))))))))</f>
      </c>
      <c r="R2991" s="20"/>
    </row>
    <row r="2992" customFormat="false" ht="15" hidden="false" customHeight="false" outlineLevel="0" collapsed="false">
      <c r="A2992" s="19" t="n">
        <v>28</v>
      </c>
      <c r="B2992" s="19" t="n">
        <f aca="false">IFERROR(VLOOKUP(A2992,Personal!$A$6:$F$112,2,FALSE()),"")</f>
        <v>0</v>
      </c>
      <c r="C2992" s="19" t="str">
        <f aca="false">IFERROR(VLOOKUP(A2992,Personal!$A$6:$F$112,3,FALSE()),"")</f>
        <v>La Seu d’Urgell</v>
      </c>
      <c r="D2992" s="19" t="s">
        <v>97</v>
      </c>
      <c r="E2992" s="19" t="s">
        <v>123</v>
      </c>
      <c r="F2992" s="19" t="s">
        <v>124</v>
      </c>
      <c r="G2992" s="19" t="s">
        <v>291</v>
      </c>
      <c r="H2992" s="19" t="n">
        <f aca="false">IF(OR(VLOOKUP(A2992,Personal!$A$6:$F$112,5,FALSE())&lt;&gt;"Sí",N2992="No aplica"),0,'Catàleg GRAE'!D48)</f>
        <v>1</v>
      </c>
      <c r="I2992" s="20"/>
      <c r="J2992" s="20"/>
      <c r="K2992" s="20"/>
      <c r="L2992" s="21"/>
      <c r="M2992" s="21"/>
      <c r="N2992" s="20"/>
      <c r="O2992" s="20"/>
      <c r="P2992" s="19" t="str">
        <f aca="false">IF(I2992="","",I2992-H2992)</f>
        <v/>
      </c>
      <c r="Q2992" s="19" t="str">
        <f aca="true">IF(B2992="","",IF(N2992="No aplica","No aplica",IF(I2992="","Pendent",IF(N2992="Per substituir","Substituir",IF(OR(N2992="No localitzat",N2992="No lliurat"),"Reposar",IF(I2992&lt;H2992,"Reposar",IF(I2992&gt;H2992,"Revisar excedent",IF(AND(G2992="Sí",M2992&lt;&gt;"",M2992&lt;TODAY()),"EPI caducat",IF(AND(G2992="Sí",M2992&lt;&gt;"",M2992&lt;=TODAY()+90),"EPI caduca ≤90 dies",IF(OR(N2992="Deteriorat usable",N2992="Revisió necessària"),"Revisar","OK"))))))))))</f>
      </c>
      <c r="R2992" s="20"/>
    </row>
    <row r="2993" customFormat="false" ht="15" hidden="false" customHeight="false" outlineLevel="0" collapsed="false">
      <c r="A2993" s="19" t="n">
        <v>28</v>
      </c>
      <c r="B2993" s="19" t="n">
        <f aca="false">IFERROR(VLOOKUP(A2993,Personal!$A$6:$F$112,2,FALSE()),"")</f>
        <v>0</v>
      </c>
      <c r="C2993" s="19" t="str">
        <f aca="false">IFERROR(VLOOKUP(A2993,Personal!$A$6:$F$112,3,FALSE()),"")</f>
        <v>La Seu d’Urgell</v>
      </c>
      <c r="D2993" s="19" t="s">
        <v>125</v>
      </c>
      <c r="E2993" s="19" t="s">
        <v>126</v>
      </c>
      <c r="F2993" s="19" t="s">
        <v>127</v>
      </c>
      <c r="G2993" s="19" t="s">
        <v>272</v>
      </c>
      <c r="H2993" s="19" t="n">
        <f aca="false">IF(OR(VLOOKUP(A2993,Personal!$A$6:$F$112,5,FALSE())&lt;&gt;"Sí",N2993="No aplica"),0,'Catàleg GRAE'!D49)</f>
        <v>1</v>
      </c>
      <c r="I2993" s="20"/>
      <c r="J2993" s="20"/>
      <c r="K2993" s="20"/>
      <c r="L2993" s="21"/>
      <c r="M2993" s="21"/>
      <c r="N2993" s="20"/>
      <c r="O2993" s="20"/>
      <c r="P2993" s="19" t="str">
        <f aca="false">IF(I2993="","",I2993-H2993)</f>
        <v/>
      </c>
      <c r="Q2993" s="19" t="str">
        <f aca="true">IF(B2993="","",IF(N2993="No aplica","No aplica",IF(I2993="","Pendent",IF(N2993="Per substituir","Substituir",IF(OR(N2993="No localitzat",N2993="No lliurat"),"Reposar",IF(I2993&lt;H2993,"Reposar",IF(I2993&gt;H2993,"Revisar excedent",IF(AND(G2993="Sí",M2993&lt;&gt;"",M2993&lt;TODAY()),"EPI caducat",IF(AND(G2993="Sí",M2993&lt;&gt;"",M2993&lt;=TODAY()+90),"EPI caduca ≤90 dies",IF(OR(N2993="Deteriorat usable",N2993="Revisió necessària"),"Revisar","OK"))))))))))</f>
      </c>
      <c r="R2993" s="20"/>
    </row>
    <row r="2994" customFormat="false" ht="15" hidden="false" customHeight="false" outlineLevel="0" collapsed="false">
      <c r="A2994" s="19" t="n">
        <v>28</v>
      </c>
      <c r="B2994" s="19" t="n">
        <f aca="false">IFERROR(VLOOKUP(A2994,Personal!$A$6:$F$112,2,FALSE()),"")</f>
        <v>0</v>
      </c>
      <c r="C2994" s="19" t="str">
        <f aca="false">IFERROR(VLOOKUP(A2994,Personal!$A$6:$F$112,3,FALSE()),"")</f>
        <v>La Seu d’Urgell</v>
      </c>
      <c r="D2994" s="19" t="s">
        <v>125</v>
      </c>
      <c r="E2994" s="19" t="s">
        <v>128</v>
      </c>
      <c r="F2994" s="19" t="s">
        <v>129</v>
      </c>
      <c r="G2994" s="19" t="s">
        <v>272</v>
      </c>
      <c r="H2994" s="19" t="n">
        <f aca="false">IF(OR(VLOOKUP(A2994,Personal!$A$6:$F$112,5,FALSE())&lt;&gt;"Sí",N2994="No aplica"),0,'Catàleg GRAE'!D50)</f>
        <v>1</v>
      </c>
      <c r="I2994" s="20"/>
      <c r="J2994" s="20"/>
      <c r="K2994" s="20"/>
      <c r="L2994" s="21"/>
      <c r="M2994" s="21"/>
      <c r="N2994" s="20"/>
      <c r="O2994" s="20"/>
      <c r="P2994" s="19" t="str">
        <f aca="false">IF(I2994="","",I2994-H2994)</f>
        <v/>
      </c>
      <c r="Q2994" s="19" t="str">
        <f aca="true">IF(B2994="","",IF(N2994="No aplica","No aplica",IF(I2994="","Pendent",IF(N2994="Per substituir","Substituir",IF(OR(N2994="No localitzat",N2994="No lliurat"),"Reposar",IF(I2994&lt;H2994,"Reposar",IF(I2994&gt;H2994,"Revisar excedent",IF(AND(G2994="Sí",M2994&lt;&gt;"",M2994&lt;TODAY()),"EPI caducat",IF(AND(G2994="Sí",M2994&lt;&gt;"",M2994&lt;=TODAY()+90),"EPI caduca ≤90 dies",IF(OR(N2994="Deteriorat usable",N2994="Revisió necessària"),"Revisar","OK"))))))))))</f>
      </c>
      <c r="R2994" s="20"/>
    </row>
    <row r="2995" customFormat="false" ht="15" hidden="false" customHeight="false" outlineLevel="0" collapsed="false">
      <c r="A2995" s="19" t="n">
        <v>28</v>
      </c>
      <c r="B2995" s="19" t="n">
        <f aca="false">IFERROR(VLOOKUP(A2995,Personal!$A$6:$F$112,2,FALSE()),"")</f>
        <v>0</v>
      </c>
      <c r="C2995" s="19" t="str">
        <f aca="false">IFERROR(VLOOKUP(A2995,Personal!$A$6:$F$112,3,FALSE()),"")</f>
        <v>La Seu d’Urgell</v>
      </c>
      <c r="D2995" s="19" t="s">
        <v>125</v>
      </c>
      <c r="E2995" s="19" t="s">
        <v>130</v>
      </c>
      <c r="F2995" s="19" t="s">
        <v>131</v>
      </c>
      <c r="G2995" s="19" t="s">
        <v>291</v>
      </c>
      <c r="H2995" s="19" t="n">
        <f aca="false">IF(OR(VLOOKUP(A2995,Personal!$A$6:$F$112,5,FALSE())&lt;&gt;"Sí",N2995="No aplica"),0,'Catàleg GRAE'!D51)</f>
        <v>1</v>
      </c>
      <c r="I2995" s="20"/>
      <c r="J2995" s="20"/>
      <c r="K2995" s="20"/>
      <c r="L2995" s="21"/>
      <c r="M2995" s="21"/>
      <c r="N2995" s="20"/>
      <c r="O2995" s="20"/>
      <c r="P2995" s="19" t="str">
        <f aca="false">IF(I2995="","",I2995-H2995)</f>
        <v/>
      </c>
      <c r="Q2995" s="19" t="str">
        <f aca="true">IF(B2995="","",IF(N2995="No aplica","No aplica",IF(I2995="","Pendent",IF(N2995="Per substituir","Substituir",IF(OR(N2995="No localitzat",N2995="No lliurat"),"Reposar",IF(I2995&lt;H2995,"Reposar",IF(I2995&gt;H2995,"Revisar excedent",IF(AND(G2995="Sí",M2995&lt;&gt;"",M2995&lt;TODAY()),"EPI caducat",IF(AND(G2995="Sí",M2995&lt;&gt;"",M2995&lt;=TODAY()+90),"EPI caduca ≤90 dies",IF(OR(N2995="Deteriorat usable",N2995="Revisió necessària"),"Revisar","OK"))))))))))</f>
      </c>
      <c r="R2995" s="20"/>
    </row>
    <row r="2996" customFormat="false" ht="15" hidden="false" customHeight="false" outlineLevel="0" collapsed="false">
      <c r="A2996" s="19" t="n">
        <v>28</v>
      </c>
      <c r="B2996" s="19" t="n">
        <f aca="false">IFERROR(VLOOKUP(A2996,Personal!$A$6:$F$112,2,FALSE()),"")</f>
        <v>0</v>
      </c>
      <c r="C2996" s="19" t="str">
        <f aca="false">IFERROR(VLOOKUP(A2996,Personal!$A$6:$F$112,3,FALSE()),"")</f>
        <v>La Seu d’Urgell</v>
      </c>
      <c r="D2996" s="19" t="s">
        <v>132</v>
      </c>
      <c r="E2996" s="19" t="s">
        <v>133</v>
      </c>
      <c r="F2996" s="19" t="s">
        <v>134</v>
      </c>
      <c r="G2996" s="19" t="s">
        <v>291</v>
      </c>
      <c r="H2996" s="19" t="n">
        <f aca="false">IF(OR(VLOOKUP(A2996,Personal!$A$6:$F$112,5,FALSE())&lt;&gt;"Sí",N2996="No aplica"),0,'Catàleg GRAE'!D52)</f>
        <v>1</v>
      </c>
      <c r="I2996" s="20"/>
      <c r="J2996" s="20"/>
      <c r="K2996" s="20"/>
      <c r="L2996" s="21"/>
      <c r="M2996" s="21"/>
      <c r="N2996" s="20"/>
      <c r="O2996" s="20"/>
      <c r="P2996" s="19" t="str">
        <f aca="false">IF(I2996="","",I2996-H2996)</f>
        <v/>
      </c>
      <c r="Q2996" s="19" t="str">
        <f aca="true">IF(B2996="","",IF(N2996="No aplica","No aplica",IF(I2996="","Pendent",IF(N2996="Per substituir","Substituir",IF(OR(N2996="No localitzat",N2996="No lliurat"),"Reposar",IF(I2996&lt;H2996,"Reposar",IF(I2996&gt;H2996,"Revisar excedent",IF(AND(G2996="Sí",M2996&lt;&gt;"",M2996&lt;TODAY()),"EPI caducat",IF(AND(G2996="Sí",M2996&lt;&gt;"",M2996&lt;=TODAY()+90),"EPI caduca ≤90 dies",IF(OR(N2996="Deteriorat usable",N2996="Revisió necessària"),"Revisar","OK"))))))))))</f>
      </c>
      <c r="R2996" s="20"/>
    </row>
    <row r="2997" customFormat="false" ht="15" hidden="false" customHeight="false" outlineLevel="0" collapsed="false">
      <c r="A2997" s="19" t="n">
        <v>28</v>
      </c>
      <c r="B2997" s="19" t="n">
        <f aca="false">IFERROR(VLOOKUP(A2997,Personal!$A$6:$F$112,2,FALSE()),"")</f>
        <v>0</v>
      </c>
      <c r="C2997" s="19" t="str">
        <f aca="false">IFERROR(VLOOKUP(A2997,Personal!$A$6:$F$112,3,FALSE()),"")</f>
        <v>La Seu d’Urgell</v>
      </c>
      <c r="D2997" s="19" t="s">
        <v>94</v>
      </c>
      <c r="E2997" s="19" t="s">
        <v>135</v>
      </c>
      <c r="F2997" s="19" t="s">
        <v>136</v>
      </c>
      <c r="G2997" s="19" t="s">
        <v>291</v>
      </c>
      <c r="H2997" s="19" t="n">
        <f aca="false">IF(OR(VLOOKUP(A2997,Personal!$A$6:$F$112,5,FALSE())&lt;&gt;"Sí",N2997="No aplica"),0,'Catàleg GRAE'!D53)</f>
        <v>1</v>
      </c>
      <c r="I2997" s="20"/>
      <c r="J2997" s="20"/>
      <c r="K2997" s="20"/>
      <c r="L2997" s="21"/>
      <c r="M2997" s="21"/>
      <c r="N2997" s="20"/>
      <c r="O2997" s="20"/>
      <c r="P2997" s="19" t="str">
        <f aca="false">IF(I2997="","",I2997-H2997)</f>
        <v/>
      </c>
      <c r="Q2997" s="19" t="str">
        <f aca="true">IF(B2997="","",IF(N2997="No aplica","No aplica",IF(I2997="","Pendent",IF(N2997="Per substituir","Substituir",IF(OR(N2997="No localitzat",N2997="No lliurat"),"Reposar",IF(I2997&lt;H2997,"Reposar",IF(I2997&gt;H2997,"Revisar excedent",IF(AND(G2997="Sí",M2997&lt;&gt;"",M2997&lt;TODAY()),"EPI caducat",IF(AND(G2997="Sí",M2997&lt;&gt;"",M2997&lt;=TODAY()+90),"EPI caduca ≤90 dies",IF(OR(N2997="Deteriorat usable",N2997="Revisió necessària"),"Revisar","OK"))))))))))</f>
      </c>
      <c r="R2997" s="20"/>
    </row>
    <row r="2998" customFormat="false" ht="15" hidden="false" customHeight="false" outlineLevel="0" collapsed="false">
      <c r="A2998" s="19" t="n">
        <v>28</v>
      </c>
      <c r="B2998" s="19" t="n">
        <f aca="false">IFERROR(VLOOKUP(A2998,Personal!$A$6:$F$112,2,FALSE()),"")</f>
        <v>0</v>
      </c>
      <c r="C2998" s="19" t="str">
        <f aca="false">IFERROR(VLOOKUP(A2998,Personal!$A$6:$F$112,3,FALSE()),"")</f>
        <v>La Seu d’Urgell</v>
      </c>
      <c r="D2998" s="19" t="s">
        <v>137</v>
      </c>
      <c r="E2998" s="19" t="s">
        <v>138</v>
      </c>
      <c r="F2998" s="19" t="s">
        <v>139</v>
      </c>
      <c r="G2998" s="19" t="s">
        <v>291</v>
      </c>
      <c r="H2998" s="19" t="n">
        <f aca="false">IF(OR(VLOOKUP(A2998,Personal!$A$6:$F$112,5,FALSE())&lt;&gt;"Sí",N2998="No aplica"),0,'Catàleg GRAE'!D54)</f>
        <v>1</v>
      </c>
      <c r="I2998" s="20"/>
      <c r="J2998" s="20"/>
      <c r="K2998" s="20"/>
      <c r="L2998" s="21"/>
      <c r="M2998" s="21"/>
      <c r="N2998" s="20"/>
      <c r="O2998" s="20"/>
      <c r="P2998" s="19" t="str">
        <f aca="false">IF(I2998="","",I2998-H2998)</f>
        <v/>
      </c>
      <c r="Q2998" s="19" t="str">
        <f aca="true">IF(B2998="","",IF(N2998="No aplica","No aplica",IF(I2998="","Pendent",IF(N2998="Per substituir","Substituir",IF(OR(N2998="No localitzat",N2998="No lliurat"),"Reposar",IF(I2998&lt;H2998,"Reposar",IF(I2998&gt;H2998,"Revisar excedent",IF(AND(G2998="Sí",M2998&lt;&gt;"",M2998&lt;TODAY()),"EPI caducat",IF(AND(G2998="Sí",M2998&lt;&gt;"",M2998&lt;=TODAY()+90),"EPI caduca ≤90 dies",IF(OR(N2998="Deteriorat usable",N2998="Revisió necessària"),"Revisar","OK"))))))))))</f>
      </c>
      <c r="R2998" s="20"/>
    </row>
    <row r="2999" customFormat="false" ht="15" hidden="false" customHeight="false" outlineLevel="0" collapsed="false">
      <c r="A2999" s="19" t="n">
        <v>28</v>
      </c>
      <c r="B2999" s="19" t="n">
        <f aca="false">IFERROR(VLOOKUP(A2999,Personal!$A$6:$F$112,2,FALSE()),"")</f>
        <v>0</v>
      </c>
      <c r="C2999" s="19" t="str">
        <f aca="false">IFERROR(VLOOKUP(A2999,Personal!$A$6:$F$112,3,FALSE()),"")</f>
        <v>La Seu d’Urgell</v>
      </c>
      <c r="D2999" s="19" t="s">
        <v>94</v>
      </c>
      <c r="E2999" s="19" t="s">
        <v>140</v>
      </c>
      <c r="F2999" s="19" t="s">
        <v>141</v>
      </c>
      <c r="G2999" s="19" t="s">
        <v>291</v>
      </c>
      <c r="H2999" s="19" t="n">
        <f aca="false">IF(OR(VLOOKUP(A2999,Personal!$A$6:$F$112,5,FALSE())&lt;&gt;"Sí",N2999="No aplica"),0,'Catàleg GRAE'!D55)</f>
        <v>1</v>
      </c>
      <c r="I2999" s="20"/>
      <c r="J2999" s="20"/>
      <c r="K2999" s="20"/>
      <c r="L2999" s="21"/>
      <c r="M2999" s="21"/>
      <c r="N2999" s="20"/>
      <c r="O2999" s="20"/>
      <c r="P2999" s="19" t="str">
        <f aca="false">IF(I2999="","",I2999-H2999)</f>
        <v/>
      </c>
      <c r="Q2999" s="19" t="str">
        <f aca="true">IF(B2999="","",IF(N2999="No aplica","No aplica",IF(I2999="","Pendent",IF(N2999="Per substituir","Substituir",IF(OR(N2999="No localitzat",N2999="No lliurat"),"Reposar",IF(I2999&lt;H2999,"Reposar",IF(I2999&gt;H2999,"Revisar excedent",IF(AND(G2999="Sí",M2999&lt;&gt;"",M2999&lt;TODAY()),"EPI caducat",IF(AND(G2999="Sí",M2999&lt;&gt;"",M2999&lt;=TODAY()+90),"EPI caduca ≤90 dies",IF(OR(N2999="Deteriorat usable",N2999="Revisió necessària"),"Revisar","OK"))))))))))</f>
      </c>
      <c r="R2999" s="20"/>
    </row>
    <row r="3000" customFormat="false" ht="15" hidden="false" customHeight="false" outlineLevel="0" collapsed="false">
      <c r="A3000" s="19" t="n">
        <v>28</v>
      </c>
      <c r="B3000" s="19" t="n">
        <f aca="false">IFERROR(VLOOKUP(A3000,Personal!$A$6:$F$112,2,FALSE()),"")</f>
        <v>0</v>
      </c>
      <c r="C3000" s="19" t="str">
        <f aca="false">IFERROR(VLOOKUP(A3000,Personal!$A$6:$F$112,3,FALSE()),"")</f>
        <v>La Seu d’Urgell</v>
      </c>
      <c r="D3000" s="19" t="s">
        <v>142</v>
      </c>
      <c r="E3000" s="19" t="s">
        <v>143</v>
      </c>
      <c r="F3000" s="19" t="s">
        <v>144</v>
      </c>
      <c r="G3000" s="19" t="s">
        <v>291</v>
      </c>
      <c r="H3000" s="19" t="n">
        <f aca="false">IF(OR(VLOOKUP(A3000,Personal!$A$6:$F$112,5,FALSE())&lt;&gt;"Sí",N3000="No aplica"),0,'Catàleg GRAE'!D56)</f>
        <v>1</v>
      </c>
      <c r="I3000" s="20"/>
      <c r="J3000" s="20"/>
      <c r="K3000" s="20"/>
      <c r="L3000" s="21"/>
      <c r="M3000" s="21"/>
      <c r="N3000" s="20"/>
      <c r="O3000" s="20"/>
      <c r="P3000" s="19" t="str">
        <f aca="false">IF(I3000="","",I3000-H3000)</f>
        <v/>
      </c>
      <c r="Q3000" s="19" t="str">
        <f aca="true">IF(B3000="","",IF(N3000="No aplica","No aplica",IF(I3000="","Pendent",IF(N3000="Per substituir","Substituir",IF(OR(N3000="No localitzat",N3000="No lliurat"),"Reposar",IF(I3000&lt;H3000,"Reposar",IF(I3000&gt;H3000,"Revisar excedent",IF(AND(G3000="Sí",M3000&lt;&gt;"",M3000&lt;TODAY()),"EPI caducat",IF(AND(G3000="Sí",M3000&lt;&gt;"",M3000&lt;=TODAY()+90),"EPI caduca ≤90 dies",IF(OR(N3000="Deteriorat usable",N3000="Revisió necessària"),"Revisar","OK"))))))))))</f>
      </c>
      <c r="R3000" s="20"/>
    </row>
    <row r="3001" customFormat="false" ht="15" hidden="false" customHeight="false" outlineLevel="0" collapsed="false">
      <c r="A3001" s="19" t="n">
        <v>28</v>
      </c>
      <c r="B3001" s="19" t="n">
        <f aca="false">IFERROR(VLOOKUP(A3001,Personal!$A$6:$F$112,2,FALSE()),"")</f>
        <v>0</v>
      </c>
      <c r="C3001" s="19" t="str">
        <f aca="false">IFERROR(VLOOKUP(A3001,Personal!$A$6:$F$112,3,FALSE()),"")</f>
        <v>La Seu d’Urgell</v>
      </c>
      <c r="D3001" s="19" t="s">
        <v>112</v>
      </c>
      <c r="E3001" s="19" t="s">
        <v>145</v>
      </c>
      <c r="F3001" s="19" t="s">
        <v>146</v>
      </c>
      <c r="G3001" s="19" t="s">
        <v>291</v>
      </c>
      <c r="H3001" s="19" t="n">
        <f aca="false">IF(OR(VLOOKUP(A3001,Personal!$A$6:$F$112,5,FALSE())&lt;&gt;"Sí",N3001="No aplica"),0,'Catàleg GRAE'!D57)</f>
        <v>1</v>
      </c>
      <c r="I3001" s="20"/>
      <c r="J3001" s="20"/>
      <c r="K3001" s="20"/>
      <c r="L3001" s="21"/>
      <c r="M3001" s="21"/>
      <c r="N3001" s="20"/>
      <c r="O3001" s="20"/>
      <c r="P3001" s="19" t="str">
        <f aca="false">IF(I3001="","",I3001-H3001)</f>
        <v/>
      </c>
      <c r="Q3001" s="19" t="str">
        <f aca="true">IF(B3001="","",IF(N3001="No aplica","No aplica",IF(I3001="","Pendent",IF(N3001="Per substituir","Substituir",IF(OR(N3001="No localitzat",N3001="No lliurat"),"Reposar",IF(I3001&lt;H3001,"Reposar",IF(I3001&gt;H3001,"Revisar excedent",IF(AND(G3001="Sí",M3001&lt;&gt;"",M3001&lt;TODAY()),"EPI caducat",IF(AND(G3001="Sí",M3001&lt;&gt;"",M3001&lt;=TODAY()+90),"EPI caduca ≤90 dies",IF(OR(N3001="Deteriorat usable",N3001="Revisió necessària"),"Revisar","OK"))))))))))</f>
      </c>
      <c r="R3001" s="20"/>
    </row>
    <row r="3002" customFormat="false" ht="15" hidden="false" customHeight="false" outlineLevel="0" collapsed="false">
      <c r="A3002" s="19" t="n">
        <v>28</v>
      </c>
      <c r="B3002" s="19" t="n">
        <f aca="false">IFERROR(VLOOKUP(A3002,Personal!$A$6:$F$112,2,FALSE()),"")</f>
        <v>0</v>
      </c>
      <c r="C3002" s="19" t="str">
        <f aca="false">IFERROR(VLOOKUP(A3002,Personal!$A$6:$F$112,3,FALSE()),"")</f>
        <v>La Seu d’Urgell</v>
      </c>
      <c r="D3002" s="19" t="s">
        <v>137</v>
      </c>
      <c r="E3002" s="19" t="s">
        <v>147</v>
      </c>
      <c r="F3002" s="19" t="s">
        <v>148</v>
      </c>
      <c r="G3002" s="19" t="s">
        <v>291</v>
      </c>
      <c r="H3002" s="19" t="n">
        <f aca="false">IF(OR(VLOOKUP(A3002,Personal!$A$6:$F$112,5,FALSE())&lt;&gt;"Sí",N3002="No aplica"),0,'Catàleg GRAE'!D58)</f>
        <v>1</v>
      </c>
      <c r="I3002" s="20"/>
      <c r="J3002" s="20"/>
      <c r="K3002" s="20"/>
      <c r="L3002" s="21"/>
      <c r="M3002" s="21"/>
      <c r="N3002" s="20"/>
      <c r="O3002" s="20"/>
      <c r="P3002" s="19" t="str">
        <f aca="false">IF(I3002="","",I3002-H3002)</f>
        <v/>
      </c>
      <c r="Q3002" s="19" t="str">
        <f aca="true">IF(B3002="","",IF(N3002="No aplica","No aplica",IF(I3002="","Pendent",IF(N3002="Per substituir","Substituir",IF(OR(N3002="No localitzat",N3002="No lliurat"),"Reposar",IF(I3002&lt;H3002,"Reposar",IF(I3002&gt;H3002,"Revisar excedent",IF(AND(G3002="Sí",M3002&lt;&gt;"",M3002&lt;TODAY()),"EPI caducat",IF(AND(G3002="Sí",M3002&lt;&gt;"",M3002&lt;=TODAY()+90),"EPI caduca ≤90 dies",IF(OR(N3002="Deteriorat usable",N3002="Revisió necessària"),"Revisar","OK"))))))))))</f>
      </c>
      <c r="R3002" s="20"/>
    </row>
    <row r="3003" customFormat="false" ht="15" hidden="false" customHeight="false" outlineLevel="0" collapsed="false">
      <c r="A3003" s="19" t="n">
        <v>28</v>
      </c>
      <c r="B3003" s="19" t="n">
        <f aca="false">IFERROR(VLOOKUP(A3003,Personal!$A$6:$F$112,2,FALSE()),"")</f>
        <v>0</v>
      </c>
      <c r="C3003" s="19" t="str">
        <f aca="false">IFERROR(VLOOKUP(A3003,Personal!$A$6:$F$112,3,FALSE()),"")</f>
        <v>La Seu d’Urgell</v>
      </c>
      <c r="D3003" s="19" t="s">
        <v>125</v>
      </c>
      <c r="E3003" s="19" t="s">
        <v>149</v>
      </c>
      <c r="F3003" s="19" t="s">
        <v>150</v>
      </c>
      <c r="G3003" s="19" t="s">
        <v>291</v>
      </c>
      <c r="H3003" s="19" t="n">
        <f aca="false">IF(OR(VLOOKUP(A3003,Personal!$A$6:$F$112,5,FALSE())&lt;&gt;"Sí",N3003="No aplica"),0,'Catàleg GRAE'!D59)</f>
        <v>1</v>
      </c>
      <c r="I3003" s="20"/>
      <c r="J3003" s="20"/>
      <c r="K3003" s="20"/>
      <c r="L3003" s="21"/>
      <c r="M3003" s="21"/>
      <c r="N3003" s="20"/>
      <c r="O3003" s="20"/>
      <c r="P3003" s="19" t="str">
        <f aca="false">IF(I3003="","",I3003-H3003)</f>
        <v/>
      </c>
      <c r="Q3003" s="19" t="str">
        <f aca="true">IF(B3003="","",IF(N3003="No aplica","No aplica",IF(I3003="","Pendent",IF(N3003="Per substituir","Substituir",IF(OR(N3003="No localitzat",N3003="No lliurat"),"Reposar",IF(I3003&lt;H3003,"Reposar",IF(I3003&gt;H3003,"Revisar excedent",IF(AND(G3003="Sí",M3003&lt;&gt;"",M3003&lt;TODAY()),"EPI caducat",IF(AND(G3003="Sí",M3003&lt;&gt;"",M3003&lt;=TODAY()+90),"EPI caduca ≤90 dies",IF(OR(N3003="Deteriorat usable",N3003="Revisió necessària"),"Revisar","OK"))))))))))</f>
      </c>
      <c r="R3003" s="20"/>
    </row>
    <row r="3004" customFormat="false" ht="15" hidden="false" customHeight="false" outlineLevel="0" collapsed="false">
      <c r="A3004" s="19" t="n">
        <v>28</v>
      </c>
      <c r="B3004" s="19" t="n">
        <f aca="false">IFERROR(VLOOKUP(A3004,Personal!$A$6:$F$112,2,FALSE()),"")</f>
        <v>0</v>
      </c>
      <c r="C3004" s="19" t="str">
        <f aca="false">IFERROR(VLOOKUP(A3004,Personal!$A$6:$F$112,3,FALSE()),"")</f>
        <v>La Seu d’Urgell</v>
      </c>
      <c r="D3004" s="19" t="s">
        <v>125</v>
      </c>
      <c r="E3004" s="19" t="s">
        <v>151</v>
      </c>
      <c r="F3004" s="19" t="s">
        <v>152</v>
      </c>
      <c r="G3004" s="19" t="s">
        <v>291</v>
      </c>
      <c r="H3004" s="19" t="n">
        <f aca="false">IF(OR(VLOOKUP(A3004,Personal!$A$6:$F$112,5,FALSE())&lt;&gt;"Sí",N3004="No aplica"),0,'Catàleg GRAE'!D60)</f>
        <v>1</v>
      </c>
      <c r="I3004" s="20"/>
      <c r="J3004" s="20"/>
      <c r="K3004" s="20"/>
      <c r="L3004" s="21"/>
      <c r="M3004" s="21"/>
      <c r="N3004" s="20"/>
      <c r="O3004" s="20"/>
      <c r="P3004" s="19" t="str">
        <f aca="false">IF(I3004="","",I3004-H3004)</f>
        <v/>
      </c>
      <c r="Q3004" s="19" t="str">
        <f aca="true">IF(B3004="","",IF(N3004="No aplica","No aplica",IF(I3004="","Pendent",IF(N3004="Per substituir","Substituir",IF(OR(N3004="No localitzat",N3004="No lliurat"),"Reposar",IF(I3004&lt;H3004,"Reposar",IF(I3004&gt;H3004,"Revisar excedent",IF(AND(G3004="Sí",M3004&lt;&gt;"",M3004&lt;TODAY()),"EPI caducat",IF(AND(G3004="Sí",M3004&lt;&gt;"",M3004&lt;=TODAY()+90),"EPI caduca ≤90 dies",IF(OR(N3004="Deteriorat usable",N3004="Revisió necessària"),"Revisar","OK"))))))))))</f>
      </c>
      <c r="R3004" s="20"/>
    </row>
    <row r="3005" customFormat="false" ht="15" hidden="false" customHeight="false" outlineLevel="0" collapsed="false">
      <c r="A3005" s="19" t="n">
        <v>28</v>
      </c>
      <c r="B3005" s="19" t="n">
        <f aca="false">IFERROR(VLOOKUP(A3005,Personal!$A$6:$F$112,2,FALSE()),"")</f>
        <v>0</v>
      </c>
      <c r="C3005" s="19" t="str">
        <f aca="false">IFERROR(VLOOKUP(A3005,Personal!$A$6:$F$112,3,FALSE()),"")</f>
        <v>La Seu d’Urgell</v>
      </c>
      <c r="D3005" s="19" t="s">
        <v>153</v>
      </c>
      <c r="E3005" s="19" t="s">
        <v>154</v>
      </c>
      <c r="F3005" s="19" t="s">
        <v>155</v>
      </c>
      <c r="G3005" s="19" t="s">
        <v>291</v>
      </c>
      <c r="H3005" s="19" t="n">
        <f aca="false">IF(OR(VLOOKUP(A3005,Personal!$A$6:$F$112,5,FALSE())&lt;&gt;"Sí",N3005="No aplica"),0,'Catàleg GRAE'!D61)</f>
        <v>1</v>
      </c>
      <c r="I3005" s="20"/>
      <c r="J3005" s="20"/>
      <c r="K3005" s="20"/>
      <c r="L3005" s="21"/>
      <c r="M3005" s="21"/>
      <c r="N3005" s="20"/>
      <c r="O3005" s="20"/>
      <c r="P3005" s="19" t="str">
        <f aca="false">IF(I3005="","",I3005-H3005)</f>
        <v/>
      </c>
      <c r="Q3005" s="19" t="str">
        <f aca="true">IF(B3005="","",IF(N3005="No aplica","No aplica",IF(I3005="","Pendent",IF(N3005="Per substituir","Substituir",IF(OR(N3005="No localitzat",N3005="No lliurat"),"Reposar",IF(I3005&lt;H3005,"Reposar",IF(I3005&gt;H3005,"Revisar excedent",IF(AND(G3005="Sí",M3005&lt;&gt;"",M3005&lt;TODAY()),"EPI caducat",IF(AND(G3005="Sí",M3005&lt;&gt;"",M3005&lt;=TODAY()+90),"EPI caduca ≤90 dies",IF(OR(N3005="Deteriorat usable",N3005="Revisió necessària"),"Revisar","OK"))))))))))</f>
      </c>
      <c r="R3005" s="20"/>
    </row>
    <row r="3006" customFormat="false" ht="15" hidden="false" customHeight="false" outlineLevel="0" collapsed="false">
      <c r="A3006" s="19" t="n">
        <v>28</v>
      </c>
      <c r="B3006" s="19" t="n">
        <f aca="false">IFERROR(VLOOKUP(A3006,Personal!$A$6:$F$112,2,FALSE()),"")</f>
        <v>0</v>
      </c>
      <c r="C3006" s="19" t="str">
        <f aca="false">IFERROR(VLOOKUP(A3006,Personal!$A$6:$F$112,3,FALSE()),"")</f>
        <v>La Seu d’Urgell</v>
      </c>
      <c r="D3006" s="19" t="s">
        <v>37</v>
      </c>
      <c r="E3006" s="19" t="s">
        <v>156</v>
      </c>
      <c r="F3006" s="19" t="s">
        <v>157</v>
      </c>
      <c r="G3006" s="19" t="s">
        <v>291</v>
      </c>
      <c r="H3006" s="19" t="n">
        <f aca="false">IF(OR(VLOOKUP(A3006,Personal!$A$6:$F$112,5,FALSE())&lt;&gt;"Sí",N3006="No aplica"),0,'Catàleg GRAE'!D62)</f>
        <v>1</v>
      </c>
      <c r="I3006" s="20"/>
      <c r="J3006" s="20"/>
      <c r="K3006" s="20"/>
      <c r="L3006" s="21"/>
      <c r="M3006" s="21"/>
      <c r="N3006" s="20"/>
      <c r="O3006" s="20"/>
      <c r="P3006" s="19" t="str">
        <f aca="false">IF(I3006="","",I3006-H3006)</f>
        <v/>
      </c>
      <c r="Q3006" s="19" t="str">
        <f aca="true">IF(B3006="","",IF(N3006="No aplica","No aplica",IF(I3006="","Pendent",IF(N3006="Per substituir","Substituir",IF(OR(N3006="No localitzat",N3006="No lliurat"),"Reposar",IF(I3006&lt;H3006,"Reposar",IF(I3006&gt;H3006,"Revisar excedent",IF(AND(G3006="Sí",M3006&lt;&gt;"",M3006&lt;TODAY()),"EPI caducat",IF(AND(G3006="Sí",M3006&lt;&gt;"",M3006&lt;=TODAY()+90),"EPI caduca ≤90 dies",IF(OR(N3006="Deteriorat usable",N3006="Revisió necessària"),"Revisar","OK"))))))))))</f>
      </c>
      <c r="R3006" s="20"/>
    </row>
    <row r="3007" customFormat="false" ht="15" hidden="false" customHeight="false" outlineLevel="0" collapsed="false">
      <c r="A3007" s="19" t="n">
        <v>28</v>
      </c>
      <c r="B3007" s="19" t="n">
        <f aca="false">IFERROR(VLOOKUP(A3007,Personal!$A$6:$F$112,2,FALSE()),"")</f>
        <v>0</v>
      </c>
      <c r="C3007" s="19" t="str">
        <f aca="false">IFERROR(VLOOKUP(A3007,Personal!$A$6:$F$112,3,FALSE()),"")</f>
        <v>La Seu d’Urgell</v>
      </c>
      <c r="D3007" s="19" t="s">
        <v>37</v>
      </c>
      <c r="E3007" s="19" t="s">
        <v>158</v>
      </c>
      <c r="F3007" s="19" t="s">
        <v>159</v>
      </c>
      <c r="G3007" s="19" t="s">
        <v>291</v>
      </c>
      <c r="H3007" s="19" t="n">
        <f aca="false">IF(OR(VLOOKUP(A3007,Personal!$A$6:$F$112,5,FALSE())&lt;&gt;"Sí",N3007="No aplica"),0,'Catàleg GRAE'!D63)</f>
        <v>1</v>
      </c>
      <c r="I3007" s="20"/>
      <c r="J3007" s="20"/>
      <c r="K3007" s="20"/>
      <c r="L3007" s="21"/>
      <c r="M3007" s="21"/>
      <c r="N3007" s="20"/>
      <c r="O3007" s="20"/>
      <c r="P3007" s="19" t="str">
        <f aca="false">IF(I3007="","",I3007-H3007)</f>
        <v/>
      </c>
      <c r="Q3007" s="19" t="str">
        <f aca="true">IF(B3007="","",IF(N3007="No aplica","No aplica",IF(I3007="","Pendent",IF(N3007="Per substituir","Substituir",IF(OR(N3007="No localitzat",N3007="No lliurat"),"Reposar",IF(I3007&lt;H3007,"Reposar",IF(I3007&gt;H3007,"Revisar excedent",IF(AND(G3007="Sí",M3007&lt;&gt;"",M3007&lt;TODAY()),"EPI caducat",IF(AND(G3007="Sí",M3007&lt;&gt;"",M3007&lt;=TODAY()+90),"EPI caduca ≤90 dies",IF(OR(N3007="Deteriorat usable",N3007="Revisió necessària"),"Revisar","OK"))))))))))</f>
      </c>
      <c r="R3007" s="20"/>
    </row>
    <row r="3008" customFormat="false" ht="15" hidden="false" customHeight="false" outlineLevel="0" collapsed="false">
      <c r="A3008" s="19" t="n">
        <v>28</v>
      </c>
      <c r="B3008" s="19" t="n">
        <f aca="false">IFERROR(VLOOKUP(A3008,Personal!$A$6:$F$112,2,FALSE()),"")</f>
        <v>0</v>
      </c>
      <c r="C3008" s="19" t="str">
        <f aca="false">IFERROR(VLOOKUP(A3008,Personal!$A$6:$F$112,3,FALSE()),"")</f>
        <v>La Seu d’Urgell</v>
      </c>
      <c r="D3008" s="19" t="s">
        <v>160</v>
      </c>
      <c r="E3008" s="19" t="s">
        <v>161</v>
      </c>
      <c r="F3008" s="19" t="s">
        <v>162</v>
      </c>
      <c r="G3008" s="19" t="s">
        <v>291</v>
      </c>
      <c r="H3008" s="19" t="n">
        <f aca="false">IF(OR(VLOOKUP(A3008,Personal!$A$6:$F$112,5,FALSE())&lt;&gt;"Sí",N3008="No aplica"),0,'Catàleg GRAE'!D64)</f>
        <v>1</v>
      </c>
      <c r="I3008" s="20"/>
      <c r="J3008" s="20"/>
      <c r="K3008" s="20"/>
      <c r="L3008" s="21"/>
      <c r="M3008" s="21"/>
      <c r="N3008" s="20"/>
      <c r="O3008" s="20"/>
      <c r="P3008" s="19" t="str">
        <f aca="false">IF(I3008="","",I3008-H3008)</f>
        <v/>
      </c>
      <c r="Q3008" s="19" t="str">
        <f aca="true">IF(B3008="","",IF(N3008="No aplica","No aplica",IF(I3008="","Pendent",IF(N3008="Per substituir","Substituir",IF(OR(N3008="No localitzat",N3008="No lliurat"),"Reposar",IF(I3008&lt;H3008,"Reposar",IF(I3008&gt;H3008,"Revisar excedent",IF(AND(G3008="Sí",M3008&lt;&gt;"",M3008&lt;TODAY()),"EPI caducat",IF(AND(G3008="Sí",M3008&lt;&gt;"",M3008&lt;=TODAY()+90),"EPI caduca ≤90 dies",IF(OR(N3008="Deteriorat usable",N3008="Revisió necessària"),"Revisar","OK"))))))))))</f>
      </c>
      <c r="R3008" s="20"/>
    </row>
    <row r="3009" customFormat="false" ht="15" hidden="false" customHeight="false" outlineLevel="0" collapsed="false">
      <c r="A3009" s="19" t="n">
        <v>28</v>
      </c>
      <c r="B3009" s="19" t="n">
        <f aca="false">IFERROR(VLOOKUP(A3009,Personal!$A$6:$F$112,2,FALSE()),"")</f>
        <v>0</v>
      </c>
      <c r="C3009" s="19" t="str">
        <f aca="false">IFERROR(VLOOKUP(A3009,Personal!$A$6:$F$112,3,FALSE()),"")</f>
        <v>La Seu d’Urgell</v>
      </c>
      <c r="D3009" s="19" t="s">
        <v>137</v>
      </c>
      <c r="E3009" s="19" t="s">
        <v>163</v>
      </c>
      <c r="F3009" s="19" t="s">
        <v>164</v>
      </c>
      <c r="G3009" s="19" t="s">
        <v>272</v>
      </c>
      <c r="H3009" s="19" t="n">
        <f aca="false">IF(OR(VLOOKUP(A3009,Personal!$A$6:$F$112,5,FALSE())&lt;&gt;"Sí",N3009="No aplica"),0,'Catàleg GRAE'!D65)</f>
        <v>1</v>
      </c>
      <c r="I3009" s="20"/>
      <c r="J3009" s="20"/>
      <c r="K3009" s="20"/>
      <c r="L3009" s="21"/>
      <c r="M3009" s="21"/>
      <c r="N3009" s="20"/>
      <c r="O3009" s="20"/>
      <c r="P3009" s="19" t="str">
        <f aca="false">IF(I3009="","",I3009-H3009)</f>
        <v/>
      </c>
      <c r="Q3009" s="19" t="str">
        <f aca="true">IF(B3009="","",IF(N3009="No aplica","No aplica",IF(I3009="","Pendent",IF(N3009="Per substituir","Substituir",IF(OR(N3009="No localitzat",N3009="No lliurat"),"Reposar",IF(I3009&lt;H3009,"Reposar",IF(I3009&gt;H3009,"Revisar excedent",IF(AND(G3009="Sí",M3009&lt;&gt;"",M3009&lt;TODAY()),"EPI caducat",IF(AND(G3009="Sí",M3009&lt;&gt;"",M3009&lt;=TODAY()+90),"EPI caduca ≤90 dies",IF(OR(N3009="Deteriorat usable",N3009="Revisió necessària"),"Revisar","OK"))))))))))</f>
      </c>
      <c r="R3009" s="20"/>
    </row>
    <row r="3010" customFormat="false" ht="15" hidden="false" customHeight="false" outlineLevel="0" collapsed="false">
      <c r="A3010" s="19" t="n">
        <v>28</v>
      </c>
      <c r="B3010" s="19" t="n">
        <f aca="false">IFERROR(VLOOKUP(A3010,Personal!$A$6:$F$112,2,FALSE()),"")</f>
        <v>0</v>
      </c>
      <c r="C3010" s="19" t="str">
        <f aca="false">IFERROR(VLOOKUP(A3010,Personal!$A$6:$F$112,3,FALSE()),"")</f>
        <v>La Seu d’Urgell</v>
      </c>
      <c r="D3010" s="19" t="s">
        <v>132</v>
      </c>
      <c r="E3010" s="19" t="s">
        <v>165</v>
      </c>
      <c r="F3010" s="19" t="s">
        <v>166</v>
      </c>
      <c r="G3010" s="19" t="s">
        <v>272</v>
      </c>
      <c r="H3010" s="19" t="n">
        <f aca="false">IF(OR(VLOOKUP(A3010,Personal!$A$6:$F$112,5,FALSE())&lt;&gt;"Sí",N3010="No aplica"),0,'Catàleg GRAE'!D66)</f>
        <v>1</v>
      </c>
      <c r="I3010" s="20"/>
      <c r="J3010" s="20"/>
      <c r="K3010" s="20"/>
      <c r="L3010" s="21"/>
      <c r="M3010" s="21"/>
      <c r="N3010" s="20"/>
      <c r="O3010" s="20"/>
      <c r="P3010" s="19" t="str">
        <f aca="false">IF(I3010="","",I3010-H3010)</f>
        <v/>
      </c>
      <c r="Q3010" s="19" t="str">
        <f aca="true">IF(B3010="","",IF(N3010="No aplica","No aplica",IF(I3010="","Pendent",IF(N3010="Per substituir","Substituir",IF(OR(N3010="No localitzat",N3010="No lliurat"),"Reposar",IF(I3010&lt;H3010,"Reposar",IF(I3010&gt;H3010,"Revisar excedent",IF(AND(G3010="Sí",M3010&lt;&gt;"",M3010&lt;TODAY()),"EPI caducat",IF(AND(G3010="Sí",M3010&lt;&gt;"",M3010&lt;=TODAY()+90),"EPI caduca ≤90 dies",IF(OR(N3010="Deteriorat usable",N3010="Revisió necessària"),"Revisar","OK"))))))))))</f>
      </c>
      <c r="R3010" s="20"/>
    </row>
    <row r="3011" customFormat="false" ht="15" hidden="false" customHeight="false" outlineLevel="0" collapsed="false">
      <c r="A3011" s="19" t="n">
        <v>28</v>
      </c>
      <c r="B3011" s="19" t="n">
        <f aca="false">IFERROR(VLOOKUP(A3011,Personal!$A$6:$F$112,2,FALSE()),"")</f>
        <v>0</v>
      </c>
      <c r="C3011" s="19" t="str">
        <f aca="false">IFERROR(VLOOKUP(A3011,Personal!$A$6:$F$112,3,FALSE()),"")</f>
        <v>La Seu d’Urgell</v>
      </c>
      <c r="D3011" s="19" t="s">
        <v>71</v>
      </c>
      <c r="E3011" s="19" t="s">
        <v>167</v>
      </c>
      <c r="F3011" s="19" t="s">
        <v>168</v>
      </c>
      <c r="G3011" s="19" t="s">
        <v>291</v>
      </c>
      <c r="H3011" s="19" t="n">
        <f aca="false">IF(OR(VLOOKUP(A3011,Personal!$A$6:$F$112,5,FALSE())&lt;&gt;"Sí",N3011="No aplica"),0,'Catàleg GRAE'!D67)</f>
        <v>1</v>
      </c>
      <c r="I3011" s="20"/>
      <c r="J3011" s="20"/>
      <c r="K3011" s="20"/>
      <c r="L3011" s="21"/>
      <c r="M3011" s="21"/>
      <c r="N3011" s="20"/>
      <c r="O3011" s="20"/>
      <c r="P3011" s="19" t="str">
        <f aca="false">IF(I3011="","",I3011-H3011)</f>
        <v/>
      </c>
      <c r="Q3011" s="19" t="str">
        <f aca="true">IF(B3011="","",IF(N3011="No aplica","No aplica",IF(I3011="","Pendent",IF(N3011="Per substituir","Substituir",IF(OR(N3011="No localitzat",N3011="No lliurat"),"Reposar",IF(I3011&lt;H3011,"Reposar",IF(I3011&gt;H3011,"Revisar excedent",IF(AND(G3011="Sí",M3011&lt;&gt;"",M3011&lt;TODAY()),"EPI caducat",IF(AND(G3011="Sí",M3011&lt;&gt;"",M3011&lt;=TODAY()+90),"EPI caduca ≤90 dies",IF(OR(N3011="Deteriorat usable",N3011="Revisió necessària"),"Revisar","OK"))))))))))</f>
      </c>
      <c r="R3011" s="20"/>
    </row>
    <row r="3012" customFormat="false" ht="15" hidden="false" customHeight="false" outlineLevel="0" collapsed="false">
      <c r="A3012" s="19" t="n">
        <v>28</v>
      </c>
      <c r="B3012" s="19" t="n">
        <f aca="false">IFERROR(VLOOKUP(A3012,Personal!$A$6:$F$112,2,FALSE()),"")</f>
        <v>0</v>
      </c>
      <c r="C3012" s="19" t="str">
        <f aca="false">IFERROR(VLOOKUP(A3012,Personal!$A$6:$F$112,3,FALSE()),"")</f>
        <v>La Seu d’Urgell</v>
      </c>
      <c r="D3012" s="19" t="s">
        <v>132</v>
      </c>
      <c r="E3012" s="19" t="s">
        <v>169</v>
      </c>
      <c r="F3012" s="19" t="s">
        <v>170</v>
      </c>
      <c r="G3012" s="19" t="s">
        <v>272</v>
      </c>
      <c r="H3012" s="19" t="n">
        <f aca="false">IF(OR(VLOOKUP(A3012,Personal!$A$6:$F$112,5,FALSE())&lt;&gt;"Sí",N3012="No aplica"),0,'Catàleg GRAE'!D68)</f>
        <v>1</v>
      </c>
      <c r="I3012" s="20"/>
      <c r="J3012" s="20"/>
      <c r="K3012" s="20"/>
      <c r="L3012" s="21"/>
      <c r="M3012" s="21"/>
      <c r="N3012" s="20"/>
      <c r="O3012" s="20"/>
      <c r="P3012" s="19" t="str">
        <f aca="false">IF(I3012="","",I3012-H3012)</f>
        <v/>
      </c>
      <c r="Q3012" s="19" t="str">
        <f aca="true">IF(B3012="","",IF(N3012="No aplica","No aplica",IF(I3012="","Pendent",IF(N3012="Per substituir","Substituir",IF(OR(N3012="No localitzat",N3012="No lliurat"),"Reposar",IF(I3012&lt;H3012,"Reposar",IF(I3012&gt;H3012,"Revisar excedent",IF(AND(G3012="Sí",M3012&lt;&gt;"",M3012&lt;TODAY()),"EPI caducat",IF(AND(G3012="Sí",M3012&lt;&gt;"",M3012&lt;=TODAY()+90),"EPI caduca ≤90 dies",IF(OR(N3012="Deteriorat usable",N3012="Revisió necessària"),"Revisar","OK"))))))))))</f>
      </c>
      <c r="R3012" s="20"/>
    </row>
    <row r="3013" customFormat="false" ht="15" hidden="false" customHeight="false" outlineLevel="0" collapsed="false">
      <c r="A3013" s="19" t="n">
        <v>28</v>
      </c>
      <c r="B3013" s="19" t="n">
        <f aca="false">IFERROR(VLOOKUP(A3013,Personal!$A$6:$F$112,2,FALSE()),"")</f>
        <v>0</v>
      </c>
      <c r="C3013" s="19" t="str">
        <f aca="false">IFERROR(VLOOKUP(A3013,Personal!$A$6:$F$112,3,FALSE()),"")</f>
        <v>La Seu d’Urgell</v>
      </c>
      <c r="D3013" s="19" t="s">
        <v>142</v>
      </c>
      <c r="E3013" s="19" t="s">
        <v>171</v>
      </c>
      <c r="F3013" s="19" t="s">
        <v>172</v>
      </c>
      <c r="G3013" s="19" t="s">
        <v>272</v>
      </c>
      <c r="H3013" s="19" t="n">
        <f aca="false">IF(OR(VLOOKUP(A3013,Personal!$A$6:$F$112,5,FALSE())&lt;&gt;"Sí",N3013="No aplica"),0,'Catàleg GRAE'!D69)</f>
        <v>1</v>
      </c>
      <c r="I3013" s="20"/>
      <c r="J3013" s="20"/>
      <c r="K3013" s="20"/>
      <c r="L3013" s="21"/>
      <c r="M3013" s="21"/>
      <c r="N3013" s="20"/>
      <c r="O3013" s="20"/>
      <c r="P3013" s="19" t="str">
        <f aca="false">IF(I3013="","",I3013-H3013)</f>
        <v/>
      </c>
      <c r="Q3013" s="19" t="str">
        <f aca="true">IF(B3013="","",IF(N3013="No aplica","No aplica",IF(I3013="","Pendent",IF(N3013="Per substituir","Substituir",IF(OR(N3013="No localitzat",N3013="No lliurat"),"Reposar",IF(I3013&lt;H3013,"Reposar",IF(I3013&gt;H3013,"Revisar excedent",IF(AND(G3013="Sí",M3013&lt;&gt;"",M3013&lt;TODAY()),"EPI caducat",IF(AND(G3013="Sí",M3013&lt;&gt;"",M3013&lt;=TODAY()+90),"EPI caduca ≤90 dies",IF(OR(N3013="Deteriorat usable",N3013="Revisió necessària"),"Revisar","OK"))))))))))</f>
      </c>
      <c r="R3013" s="20"/>
    </row>
    <row r="3014" customFormat="false" ht="15" hidden="false" customHeight="false" outlineLevel="0" collapsed="false">
      <c r="A3014" s="19" t="n">
        <v>28</v>
      </c>
      <c r="B3014" s="19" t="n">
        <f aca="false">IFERROR(VLOOKUP(A3014,Personal!$A$6:$F$112,2,FALSE()),"")</f>
        <v>0</v>
      </c>
      <c r="C3014" s="19" t="str">
        <f aca="false">IFERROR(VLOOKUP(A3014,Personal!$A$6:$F$112,3,FALSE()),"")</f>
        <v>La Seu d’Urgell</v>
      </c>
      <c r="D3014" s="19" t="s">
        <v>132</v>
      </c>
      <c r="E3014" s="19" t="s">
        <v>173</v>
      </c>
      <c r="F3014" s="19" t="s">
        <v>174</v>
      </c>
      <c r="G3014" s="19" t="s">
        <v>272</v>
      </c>
      <c r="H3014" s="19" t="n">
        <f aca="false">IF(OR(VLOOKUP(A3014,Personal!$A$6:$F$112,5,FALSE())&lt;&gt;"Sí",N3014="No aplica"),0,'Catàleg GRAE'!D70)</f>
        <v>1</v>
      </c>
      <c r="I3014" s="20"/>
      <c r="J3014" s="20"/>
      <c r="K3014" s="20"/>
      <c r="L3014" s="21"/>
      <c r="M3014" s="21"/>
      <c r="N3014" s="20"/>
      <c r="O3014" s="20"/>
      <c r="P3014" s="19" t="str">
        <f aca="false">IF(I3014="","",I3014-H3014)</f>
        <v/>
      </c>
      <c r="Q3014" s="19" t="str">
        <f aca="true">IF(B3014="","",IF(N3014="No aplica","No aplica",IF(I3014="","Pendent",IF(N3014="Per substituir","Substituir",IF(OR(N3014="No localitzat",N3014="No lliurat"),"Reposar",IF(I3014&lt;H3014,"Reposar",IF(I3014&gt;H3014,"Revisar excedent",IF(AND(G3014="Sí",M3014&lt;&gt;"",M3014&lt;TODAY()),"EPI caducat",IF(AND(G3014="Sí",M3014&lt;&gt;"",M3014&lt;=TODAY()+90),"EPI caduca ≤90 dies",IF(OR(N3014="Deteriorat usable",N3014="Revisió necessària"),"Revisar","OK"))))))))))</f>
      </c>
      <c r="R3014" s="20"/>
    </row>
    <row r="3015" customFormat="false" ht="15" hidden="false" customHeight="false" outlineLevel="0" collapsed="false">
      <c r="A3015" s="19" t="n">
        <v>28</v>
      </c>
      <c r="B3015" s="19" t="n">
        <f aca="false">IFERROR(VLOOKUP(A3015,Personal!$A$6:$F$112,2,FALSE()),"")</f>
        <v>0</v>
      </c>
      <c r="C3015" s="19" t="str">
        <f aca="false">IFERROR(VLOOKUP(A3015,Personal!$A$6:$F$112,3,FALSE()),"")</f>
        <v>La Seu d’Urgell</v>
      </c>
      <c r="D3015" s="19" t="s">
        <v>132</v>
      </c>
      <c r="E3015" s="19" t="s">
        <v>175</v>
      </c>
      <c r="F3015" s="19" t="s">
        <v>176</v>
      </c>
      <c r="G3015" s="19" t="s">
        <v>272</v>
      </c>
      <c r="H3015" s="19" t="n">
        <f aca="false">IF(OR(VLOOKUP(A3015,Personal!$A$6:$F$112,5,FALSE())&lt;&gt;"Sí",N3015="No aplica"),0,'Catàleg GRAE'!D71)</f>
        <v>1</v>
      </c>
      <c r="I3015" s="20"/>
      <c r="J3015" s="20"/>
      <c r="K3015" s="20"/>
      <c r="L3015" s="21"/>
      <c r="M3015" s="21"/>
      <c r="N3015" s="20"/>
      <c r="O3015" s="20"/>
      <c r="P3015" s="19" t="str">
        <f aca="false">IF(I3015="","",I3015-H3015)</f>
        <v/>
      </c>
      <c r="Q3015" s="19" t="str">
        <f aca="true">IF(B3015="","",IF(N3015="No aplica","No aplica",IF(I3015="","Pendent",IF(N3015="Per substituir","Substituir",IF(OR(N3015="No localitzat",N3015="No lliurat"),"Reposar",IF(I3015&lt;H3015,"Reposar",IF(I3015&gt;H3015,"Revisar excedent",IF(AND(G3015="Sí",M3015&lt;&gt;"",M3015&lt;TODAY()),"EPI caducat",IF(AND(G3015="Sí",M3015&lt;&gt;"",M3015&lt;=TODAY()+90),"EPI caduca ≤90 dies",IF(OR(N3015="Deteriorat usable",N3015="Revisió necessària"),"Revisar","OK"))))))))))</f>
      </c>
      <c r="R3015" s="20"/>
    </row>
    <row r="3016" customFormat="false" ht="15" hidden="false" customHeight="false" outlineLevel="0" collapsed="false">
      <c r="A3016" s="19" t="n">
        <v>28</v>
      </c>
      <c r="B3016" s="19" t="n">
        <f aca="false">IFERROR(VLOOKUP(A3016,Personal!$A$6:$F$112,2,FALSE()),"")</f>
        <v>0</v>
      </c>
      <c r="C3016" s="19" t="str">
        <f aca="false">IFERROR(VLOOKUP(A3016,Personal!$A$6:$F$112,3,FALSE()),"")</f>
        <v>La Seu d’Urgell</v>
      </c>
      <c r="D3016" s="19" t="s">
        <v>177</v>
      </c>
      <c r="E3016" s="19" t="s">
        <v>178</v>
      </c>
      <c r="F3016" s="19" t="s">
        <v>179</v>
      </c>
      <c r="G3016" s="19" t="s">
        <v>272</v>
      </c>
      <c r="H3016" s="19" t="n">
        <f aca="false">IF(OR(VLOOKUP(A3016,Personal!$A$6:$F$112,5,FALSE())&lt;&gt;"Sí",N3016="No aplica"),0,'Catàleg GRAE'!D72)</f>
        <v>1</v>
      </c>
      <c r="I3016" s="20"/>
      <c r="J3016" s="20"/>
      <c r="K3016" s="20"/>
      <c r="L3016" s="21"/>
      <c r="M3016" s="21"/>
      <c r="N3016" s="20"/>
      <c r="O3016" s="20"/>
      <c r="P3016" s="19" t="str">
        <f aca="false">IF(I3016="","",I3016-H3016)</f>
        <v/>
      </c>
      <c r="Q3016" s="19" t="str">
        <f aca="true">IF(B3016="","",IF(N3016="No aplica","No aplica",IF(I3016="","Pendent",IF(N3016="Per substituir","Substituir",IF(OR(N3016="No localitzat",N3016="No lliurat"),"Reposar",IF(I3016&lt;H3016,"Reposar",IF(I3016&gt;H3016,"Revisar excedent",IF(AND(G3016="Sí",M3016&lt;&gt;"",M3016&lt;TODAY()),"EPI caducat",IF(AND(G3016="Sí",M3016&lt;&gt;"",M3016&lt;=TODAY()+90),"EPI caduca ≤90 dies",IF(OR(N3016="Deteriorat usable",N3016="Revisió necessària"),"Revisar","OK"))))))))))</f>
      </c>
      <c r="R3016" s="20"/>
    </row>
    <row r="3017" customFormat="false" ht="15" hidden="false" customHeight="false" outlineLevel="0" collapsed="false">
      <c r="A3017" s="19" t="n">
        <v>28</v>
      </c>
      <c r="B3017" s="19" t="n">
        <f aca="false">IFERROR(VLOOKUP(A3017,Personal!$A$6:$F$112,2,FALSE()),"")</f>
        <v>0</v>
      </c>
      <c r="C3017" s="19" t="str">
        <f aca="false">IFERROR(VLOOKUP(A3017,Personal!$A$6:$F$112,3,FALSE()),"")</f>
        <v>La Seu d’Urgell</v>
      </c>
      <c r="D3017" s="19" t="s">
        <v>177</v>
      </c>
      <c r="E3017" s="19" t="s">
        <v>180</v>
      </c>
      <c r="F3017" s="19" t="s">
        <v>181</v>
      </c>
      <c r="G3017" s="19" t="s">
        <v>272</v>
      </c>
      <c r="H3017" s="19" t="n">
        <f aca="false">IF(OR(VLOOKUP(A3017,Personal!$A$6:$F$112,5,FALSE())&lt;&gt;"Sí",N3017="No aplica"),0,'Catàleg GRAE'!D73)</f>
        <v>1</v>
      </c>
      <c r="I3017" s="20"/>
      <c r="J3017" s="20"/>
      <c r="K3017" s="20"/>
      <c r="L3017" s="21"/>
      <c r="M3017" s="21"/>
      <c r="N3017" s="20"/>
      <c r="O3017" s="20"/>
      <c r="P3017" s="19" t="str">
        <f aca="false">IF(I3017="","",I3017-H3017)</f>
        <v/>
      </c>
      <c r="Q3017" s="19" t="str">
        <f aca="true">IF(B3017="","",IF(N3017="No aplica","No aplica",IF(I3017="","Pendent",IF(N3017="Per substituir","Substituir",IF(OR(N3017="No localitzat",N3017="No lliurat"),"Reposar",IF(I3017&lt;H3017,"Reposar",IF(I3017&gt;H3017,"Revisar excedent",IF(AND(G3017="Sí",M3017&lt;&gt;"",M3017&lt;TODAY()),"EPI caducat",IF(AND(G3017="Sí",M3017&lt;&gt;"",M3017&lt;=TODAY()+90),"EPI caduca ≤90 dies",IF(OR(N3017="Deteriorat usable",N3017="Revisió necessària"),"Revisar","OK"))))))))))</f>
      </c>
      <c r="R3017" s="20"/>
    </row>
    <row r="3018" customFormat="false" ht="15" hidden="false" customHeight="false" outlineLevel="0" collapsed="false">
      <c r="A3018" s="19" t="n">
        <v>28</v>
      </c>
      <c r="B3018" s="19" t="n">
        <f aca="false">IFERROR(VLOOKUP(A3018,Personal!$A$6:$F$112,2,FALSE()),"")</f>
        <v>0</v>
      </c>
      <c r="C3018" s="19" t="str">
        <f aca="false">IFERROR(VLOOKUP(A3018,Personal!$A$6:$F$112,3,FALSE()),"")</f>
        <v>La Seu d’Urgell</v>
      </c>
      <c r="D3018" s="19" t="s">
        <v>132</v>
      </c>
      <c r="E3018" s="19" t="s">
        <v>182</v>
      </c>
      <c r="F3018" s="19" t="s">
        <v>183</v>
      </c>
      <c r="G3018" s="19" t="s">
        <v>272</v>
      </c>
      <c r="H3018" s="19" t="n">
        <f aca="false">IF(OR(VLOOKUP(A3018,Personal!$A$6:$F$112,5,FALSE())&lt;&gt;"Sí",N3018="No aplica"),0,'Catàleg GRAE'!D74)</f>
        <v>1</v>
      </c>
      <c r="I3018" s="20"/>
      <c r="J3018" s="20"/>
      <c r="K3018" s="20"/>
      <c r="L3018" s="21"/>
      <c r="M3018" s="21"/>
      <c r="N3018" s="20"/>
      <c r="O3018" s="20"/>
      <c r="P3018" s="19" t="str">
        <f aca="false">IF(I3018="","",I3018-H3018)</f>
        <v/>
      </c>
      <c r="Q3018" s="19" t="str">
        <f aca="true">IF(B3018="","",IF(N3018="No aplica","No aplica",IF(I3018="","Pendent",IF(N3018="Per substituir","Substituir",IF(OR(N3018="No localitzat",N3018="No lliurat"),"Reposar",IF(I3018&lt;H3018,"Reposar",IF(I3018&gt;H3018,"Revisar excedent",IF(AND(G3018="Sí",M3018&lt;&gt;"",M3018&lt;TODAY()),"EPI caducat",IF(AND(G3018="Sí",M3018&lt;&gt;"",M3018&lt;=TODAY()+90),"EPI caduca ≤90 dies",IF(OR(N3018="Deteriorat usable",N3018="Revisió necessària"),"Revisar","OK"))))))))))</f>
      </c>
      <c r="R3018" s="20"/>
    </row>
    <row r="3019" customFormat="false" ht="15" hidden="false" customHeight="false" outlineLevel="0" collapsed="false">
      <c r="A3019" s="19" t="n">
        <v>28</v>
      </c>
      <c r="B3019" s="19" t="n">
        <f aca="false">IFERROR(VLOOKUP(A3019,Personal!$A$6:$F$112,2,FALSE()),"")</f>
        <v>0</v>
      </c>
      <c r="C3019" s="19" t="str">
        <f aca="false">IFERROR(VLOOKUP(A3019,Personal!$A$6:$F$112,3,FALSE()),"")</f>
        <v>La Seu d’Urgell</v>
      </c>
      <c r="D3019" s="19" t="s">
        <v>177</v>
      </c>
      <c r="E3019" s="19" t="s">
        <v>184</v>
      </c>
      <c r="F3019" s="19" t="s">
        <v>185</v>
      </c>
      <c r="G3019" s="19" t="s">
        <v>272</v>
      </c>
      <c r="H3019" s="19" t="n">
        <f aca="false">IF(OR(VLOOKUP(A3019,Personal!$A$6:$F$112,5,FALSE())&lt;&gt;"Sí",N3019="No aplica"),0,'Catàleg GRAE'!D75)</f>
        <v>1</v>
      </c>
      <c r="I3019" s="20"/>
      <c r="J3019" s="20"/>
      <c r="K3019" s="20"/>
      <c r="L3019" s="21"/>
      <c r="M3019" s="21"/>
      <c r="N3019" s="20"/>
      <c r="O3019" s="20"/>
      <c r="P3019" s="19" t="str">
        <f aca="false">IF(I3019="","",I3019-H3019)</f>
        <v/>
      </c>
      <c r="Q3019" s="19" t="str">
        <f aca="true">IF(B3019="","",IF(N3019="No aplica","No aplica",IF(I3019="","Pendent",IF(N3019="Per substituir","Substituir",IF(OR(N3019="No localitzat",N3019="No lliurat"),"Reposar",IF(I3019&lt;H3019,"Reposar",IF(I3019&gt;H3019,"Revisar excedent",IF(AND(G3019="Sí",M3019&lt;&gt;"",M3019&lt;TODAY()),"EPI caducat",IF(AND(G3019="Sí",M3019&lt;&gt;"",M3019&lt;=TODAY()+90),"EPI caduca ≤90 dies",IF(OR(N3019="Deteriorat usable",N3019="Revisió necessària"),"Revisar","OK"))))))))))</f>
      </c>
      <c r="R3019" s="20"/>
    </row>
    <row r="3020" customFormat="false" ht="15" hidden="false" customHeight="false" outlineLevel="0" collapsed="false">
      <c r="A3020" s="19" t="n">
        <v>28</v>
      </c>
      <c r="B3020" s="19" t="n">
        <f aca="false">IFERROR(VLOOKUP(A3020,Personal!$A$6:$F$112,2,FALSE()),"")</f>
        <v>0</v>
      </c>
      <c r="C3020" s="19" t="str">
        <f aca="false">IFERROR(VLOOKUP(A3020,Personal!$A$6:$F$112,3,FALSE()),"")</f>
        <v>La Seu d’Urgell</v>
      </c>
      <c r="D3020" s="19" t="s">
        <v>142</v>
      </c>
      <c r="E3020" s="19" t="s">
        <v>186</v>
      </c>
      <c r="F3020" s="19" t="s">
        <v>187</v>
      </c>
      <c r="G3020" s="19" t="s">
        <v>272</v>
      </c>
      <c r="H3020" s="19" t="n">
        <f aca="false">IF(OR(VLOOKUP(A3020,Personal!$A$6:$F$112,5,FALSE())&lt;&gt;"Sí",N3020="No aplica"),0,'Catàleg GRAE'!D76)</f>
        <v>1</v>
      </c>
      <c r="I3020" s="20"/>
      <c r="J3020" s="20"/>
      <c r="K3020" s="20"/>
      <c r="L3020" s="21"/>
      <c r="M3020" s="21"/>
      <c r="N3020" s="20"/>
      <c r="O3020" s="20"/>
      <c r="P3020" s="19" t="str">
        <f aca="false">IF(I3020="","",I3020-H3020)</f>
        <v/>
      </c>
      <c r="Q3020" s="19" t="str">
        <f aca="true">IF(B3020="","",IF(N3020="No aplica","No aplica",IF(I3020="","Pendent",IF(N3020="Per substituir","Substituir",IF(OR(N3020="No localitzat",N3020="No lliurat"),"Reposar",IF(I3020&lt;H3020,"Reposar",IF(I3020&gt;H3020,"Revisar excedent",IF(AND(G3020="Sí",M3020&lt;&gt;"",M3020&lt;TODAY()),"EPI caducat",IF(AND(G3020="Sí",M3020&lt;&gt;"",M3020&lt;=TODAY()+90),"EPI caduca ≤90 dies",IF(OR(N3020="Deteriorat usable",N3020="Revisió necessària"),"Revisar","OK"))))))))))</f>
      </c>
      <c r="R3020" s="20"/>
    </row>
    <row r="3021" customFormat="false" ht="15" hidden="false" customHeight="false" outlineLevel="0" collapsed="false">
      <c r="A3021" s="19" t="n">
        <v>28</v>
      </c>
      <c r="B3021" s="19" t="n">
        <f aca="false">IFERROR(VLOOKUP(A3021,Personal!$A$6:$F$112,2,FALSE()),"")</f>
        <v>0</v>
      </c>
      <c r="C3021" s="19" t="str">
        <f aca="false">IFERROR(VLOOKUP(A3021,Personal!$A$6:$F$112,3,FALSE()),"")</f>
        <v>La Seu d’Urgell</v>
      </c>
      <c r="D3021" s="19" t="s">
        <v>177</v>
      </c>
      <c r="E3021" s="19" t="s">
        <v>188</v>
      </c>
      <c r="F3021" s="19" t="s">
        <v>189</v>
      </c>
      <c r="G3021" s="19" t="s">
        <v>272</v>
      </c>
      <c r="H3021" s="19" t="n">
        <f aca="false">IF(OR(VLOOKUP(A3021,Personal!$A$6:$F$112,5,FALSE())&lt;&gt;"Sí",N3021="No aplica"),0,'Catàleg GRAE'!D77)</f>
        <v>1</v>
      </c>
      <c r="I3021" s="20"/>
      <c r="J3021" s="20"/>
      <c r="K3021" s="20"/>
      <c r="L3021" s="21"/>
      <c r="M3021" s="21"/>
      <c r="N3021" s="20"/>
      <c r="O3021" s="20"/>
      <c r="P3021" s="19" t="str">
        <f aca="false">IF(I3021="","",I3021-H3021)</f>
        <v/>
      </c>
      <c r="Q3021" s="19" t="str">
        <f aca="true">IF(B3021="","",IF(N3021="No aplica","No aplica",IF(I3021="","Pendent",IF(N3021="Per substituir","Substituir",IF(OR(N3021="No localitzat",N3021="No lliurat"),"Reposar",IF(I3021&lt;H3021,"Reposar",IF(I3021&gt;H3021,"Revisar excedent",IF(AND(G3021="Sí",M3021&lt;&gt;"",M3021&lt;TODAY()),"EPI caducat",IF(AND(G3021="Sí",M3021&lt;&gt;"",M3021&lt;=TODAY()+90),"EPI caduca ≤90 dies",IF(OR(N3021="Deteriorat usable",N3021="Revisió necessària"),"Revisar","OK"))))))))))</f>
      </c>
      <c r="R3021" s="20"/>
    </row>
    <row r="3022" customFormat="false" ht="15" hidden="false" customHeight="false" outlineLevel="0" collapsed="false">
      <c r="A3022" s="19" t="n">
        <v>28</v>
      </c>
      <c r="B3022" s="19" t="n">
        <f aca="false">IFERROR(VLOOKUP(A3022,Personal!$A$6:$F$112,2,FALSE()),"")</f>
        <v>0</v>
      </c>
      <c r="C3022" s="19" t="str">
        <f aca="false">IFERROR(VLOOKUP(A3022,Personal!$A$6:$F$112,3,FALSE()),"")</f>
        <v>La Seu d’Urgell</v>
      </c>
      <c r="D3022" s="19" t="s">
        <v>132</v>
      </c>
      <c r="E3022" s="19" t="s">
        <v>190</v>
      </c>
      <c r="F3022" s="19" t="s">
        <v>191</v>
      </c>
      <c r="G3022" s="19" t="s">
        <v>272</v>
      </c>
      <c r="H3022" s="19" t="n">
        <f aca="false">IF(OR(VLOOKUP(A3022,Personal!$A$6:$F$112,5,FALSE())&lt;&gt;"Sí",N3022="No aplica"),0,'Catàleg GRAE'!D78)</f>
        <v>1</v>
      </c>
      <c r="I3022" s="20"/>
      <c r="J3022" s="20"/>
      <c r="K3022" s="20"/>
      <c r="L3022" s="21"/>
      <c r="M3022" s="21"/>
      <c r="N3022" s="20"/>
      <c r="O3022" s="20"/>
      <c r="P3022" s="19" t="str">
        <f aca="false">IF(I3022="","",I3022-H3022)</f>
        <v/>
      </c>
      <c r="Q3022" s="19" t="str">
        <f aca="true">IF(B3022="","",IF(N3022="No aplica","No aplica",IF(I3022="","Pendent",IF(N3022="Per substituir","Substituir",IF(OR(N3022="No localitzat",N3022="No lliurat"),"Reposar",IF(I3022&lt;H3022,"Reposar",IF(I3022&gt;H3022,"Revisar excedent",IF(AND(G3022="Sí",M3022&lt;&gt;"",M3022&lt;TODAY()),"EPI caducat",IF(AND(G3022="Sí",M3022&lt;&gt;"",M3022&lt;=TODAY()+90),"EPI caduca ≤90 dies",IF(OR(N3022="Deteriorat usable",N3022="Revisió necessària"),"Revisar","OK"))))))))))</f>
      </c>
      <c r="R3022" s="20"/>
    </row>
    <row r="3023" customFormat="false" ht="15" hidden="false" customHeight="false" outlineLevel="0" collapsed="false">
      <c r="A3023" s="19" t="n">
        <v>28</v>
      </c>
      <c r="B3023" s="19" t="n">
        <f aca="false">IFERROR(VLOOKUP(A3023,Personal!$A$6:$F$112,2,FALSE()),"")</f>
        <v>0</v>
      </c>
      <c r="C3023" s="19" t="str">
        <f aca="false">IFERROR(VLOOKUP(A3023,Personal!$A$6:$F$112,3,FALSE()),"")</f>
        <v>La Seu d’Urgell</v>
      </c>
      <c r="D3023" s="19" t="s">
        <v>177</v>
      </c>
      <c r="E3023" s="19" t="s">
        <v>192</v>
      </c>
      <c r="F3023" s="19" t="s">
        <v>193</v>
      </c>
      <c r="G3023" s="19" t="s">
        <v>272</v>
      </c>
      <c r="H3023" s="19" t="n">
        <f aca="false">IF(OR(VLOOKUP(A3023,Personal!$A$6:$F$112,5,FALSE())&lt;&gt;"Sí",N3023="No aplica"),0,'Catàleg GRAE'!D79)</f>
        <v>8</v>
      </c>
      <c r="I3023" s="20"/>
      <c r="J3023" s="20"/>
      <c r="K3023" s="20"/>
      <c r="L3023" s="21"/>
      <c r="M3023" s="21"/>
      <c r="N3023" s="20"/>
      <c r="O3023" s="20"/>
      <c r="P3023" s="19" t="str">
        <f aca="false">IF(I3023="","",I3023-H3023)</f>
        <v/>
      </c>
      <c r="Q3023" s="19" t="str">
        <f aca="true">IF(B3023="","",IF(N3023="No aplica","No aplica",IF(I3023="","Pendent",IF(N3023="Per substituir","Substituir",IF(OR(N3023="No localitzat",N3023="No lliurat"),"Reposar",IF(I3023&lt;H3023,"Reposar",IF(I3023&gt;H3023,"Revisar excedent",IF(AND(G3023="Sí",M3023&lt;&gt;"",M3023&lt;TODAY()),"EPI caducat",IF(AND(G3023="Sí",M3023&lt;&gt;"",M3023&lt;=TODAY()+90),"EPI caduca ≤90 dies",IF(OR(N3023="Deteriorat usable",N3023="Revisió necessària"),"Revisar","OK"))))))))))</f>
      </c>
      <c r="R3023" s="20"/>
    </row>
    <row r="3024" customFormat="false" ht="15" hidden="false" customHeight="false" outlineLevel="0" collapsed="false">
      <c r="A3024" s="19" t="n">
        <v>28</v>
      </c>
      <c r="B3024" s="19" t="n">
        <f aca="false">IFERROR(VLOOKUP(A3024,Personal!$A$6:$F$112,2,FALSE()),"")</f>
        <v>0</v>
      </c>
      <c r="C3024" s="19" t="str">
        <f aca="false">IFERROR(VLOOKUP(A3024,Personal!$A$6:$F$112,3,FALSE()),"")</f>
        <v>La Seu d’Urgell</v>
      </c>
      <c r="D3024" s="19" t="s">
        <v>177</v>
      </c>
      <c r="E3024" s="19" t="s">
        <v>194</v>
      </c>
      <c r="F3024" s="19" t="s">
        <v>195</v>
      </c>
      <c r="G3024" s="19" t="s">
        <v>272</v>
      </c>
      <c r="H3024" s="19" t="n">
        <f aca="false">IF(OR(VLOOKUP(A3024,Personal!$A$6:$F$112,5,FALSE())&lt;&gt;"Sí",N3024="No aplica"),0,'Catàleg GRAE'!D80)</f>
        <v>2</v>
      </c>
      <c r="I3024" s="20"/>
      <c r="J3024" s="20"/>
      <c r="K3024" s="20"/>
      <c r="L3024" s="21"/>
      <c r="M3024" s="21"/>
      <c r="N3024" s="20"/>
      <c r="O3024" s="20"/>
      <c r="P3024" s="19" t="str">
        <f aca="false">IF(I3024="","",I3024-H3024)</f>
        <v/>
      </c>
      <c r="Q3024" s="19" t="str">
        <f aca="true">IF(B3024="","",IF(N3024="No aplica","No aplica",IF(I3024="","Pendent",IF(N3024="Per substituir","Substituir",IF(OR(N3024="No localitzat",N3024="No lliurat"),"Reposar",IF(I3024&lt;H3024,"Reposar",IF(I3024&gt;H3024,"Revisar excedent",IF(AND(G3024="Sí",M3024&lt;&gt;"",M3024&lt;TODAY()),"EPI caducat",IF(AND(G3024="Sí",M3024&lt;&gt;"",M3024&lt;=TODAY()+90),"EPI caduca ≤90 dies",IF(OR(N3024="Deteriorat usable",N3024="Revisió necessària"),"Revisar","OK"))))))))))</f>
      </c>
      <c r="R3024" s="20"/>
    </row>
    <row r="3025" customFormat="false" ht="15" hidden="false" customHeight="false" outlineLevel="0" collapsed="false">
      <c r="A3025" s="19" t="n">
        <v>28</v>
      </c>
      <c r="B3025" s="19" t="n">
        <f aca="false">IFERROR(VLOOKUP(A3025,Personal!$A$6:$F$112,2,FALSE()),"")</f>
        <v>0</v>
      </c>
      <c r="C3025" s="19" t="str">
        <f aca="false">IFERROR(VLOOKUP(A3025,Personal!$A$6:$F$112,3,FALSE()),"")</f>
        <v>La Seu d’Urgell</v>
      </c>
      <c r="D3025" s="19" t="s">
        <v>177</v>
      </c>
      <c r="E3025" s="19" t="s">
        <v>196</v>
      </c>
      <c r="F3025" s="19" t="s">
        <v>197</v>
      </c>
      <c r="G3025" s="19" t="s">
        <v>272</v>
      </c>
      <c r="H3025" s="19" t="n">
        <f aca="false">IF(OR(VLOOKUP(A3025,Personal!$A$6:$F$112,5,FALSE())&lt;&gt;"Sí",N3025="No aplica"),0,'Catàleg GRAE'!D81)</f>
        <v>1</v>
      </c>
      <c r="I3025" s="20"/>
      <c r="J3025" s="20"/>
      <c r="K3025" s="20"/>
      <c r="L3025" s="21"/>
      <c r="M3025" s="21"/>
      <c r="N3025" s="20"/>
      <c r="O3025" s="20"/>
      <c r="P3025" s="19" t="str">
        <f aca="false">IF(I3025="","",I3025-H3025)</f>
        <v/>
      </c>
      <c r="Q3025" s="19" t="str">
        <f aca="true">IF(B3025="","",IF(N3025="No aplica","No aplica",IF(I3025="","Pendent",IF(N3025="Per substituir","Substituir",IF(OR(N3025="No localitzat",N3025="No lliurat"),"Reposar",IF(I3025&lt;H3025,"Reposar",IF(I3025&gt;H3025,"Revisar excedent",IF(AND(G3025="Sí",M3025&lt;&gt;"",M3025&lt;TODAY()),"EPI caducat",IF(AND(G3025="Sí",M3025&lt;&gt;"",M3025&lt;=TODAY()+90),"EPI caduca ≤90 dies",IF(OR(N3025="Deteriorat usable",N3025="Revisió necessària"),"Revisar","OK"))))))))))</f>
      </c>
      <c r="R3025" s="20"/>
    </row>
    <row r="3026" customFormat="false" ht="15" hidden="false" customHeight="false" outlineLevel="0" collapsed="false">
      <c r="A3026" s="19" t="n">
        <v>28</v>
      </c>
      <c r="B3026" s="19" t="n">
        <f aca="false">IFERROR(VLOOKUP(A3026,Personal!$A$6:$F$112,2,FALSE()),"")</f>
        <v>0</v>
      </c>
      <c r="C3026" s="19" t="str">
        <f aca="false">IFERROR(VLOOKUP(A3026,Personal!$A$6:$F$112,3,FALSE()),"")</f>
        <v>La Seu d’Urgell</v>
      </c>
      <c r="D3026" s="19" t="s">
        <v>177</v>
      </c>
      <c r="E3026" s="19" t="s">
        <v>198</v>
      </c>
      <c r="F3026" s="19" t="s">
        <v>199</v>
      </c>
      <c r="G3026" s="19" t="s">
        <v>272</v>
      </c>
      <c r="H3026" s="19" t="n">
        <f aca="false">IF(OR(VLOOKUP(A3026,Personal!$A$6:$F$112,5,FALSE())&lt;&gt;"Sí",N3026="No aplica"),0,'Catàleg GRAE'!D82)</f>
        <v>1</v>
      </c>
      <c r="I3026" s="20"/>
      <c r="J3026" s="20"/>
      <c r="K3026" s="20"/>
      <c r="L3026" s="21"/>
      <c r="M3026" s="21"/>
      <c r="N3026" s="20"/>
      <c r="O3026" s="20"/>
      <c r="P3026" s="19" t="str">
        <f aca="false">IF(I3026="","",I3026-H3026)</f>
        <v/>
      </c>
      <c r="Q3026" s="19" t="str">
        <f aca="true">IF(B3026="","",IF(N3026="No aplica","No aplica",IF(I3026="","Pendent",IF(N3026="Per substituir","Substituir",IF(OR(N3026="No localitzat",N3026="No lliurat"),"Reposar",IF(I3026&lt;H3026,"Reposar",IF(I3026&gt;H3026,"Revisar excedent",IF(AND(G3026="Sí",M3026&lt;&gt;"",M3026&lt;TODAY()),"EPI caducat",IF(AND(G3026="Sí",M3026&lt;&gt;"",M3026&lt;=TODAY()+90),"EPI caduca ≤90 dies",IF(OR(N3026="Deteriorat usable",N3026="Revisió necessària"),"Revisar","OK"))))))))))</f>
      </c>
      <c r="R3026" s="20"/>
    </row>
    <row r="3027" customFormat="false" ht="15" hidden="false" customHeight="false" outlineLevel="0" collapsed="false">
      <c r="A3027" s="19" t="n">
        <v>28</v>
      </c>
      <c r="B3027" s="19" t="n">
        <f aca="false">IFERROR(VLOOKUP(A3027,Personal!$A$6:$F$112,2,FALSE()),"")</f>
        <v>0</v>
      </c>
      <c r="C3027" s="19" t="str">
        <f aca="false">IFERROR(VLOOKUP(A3027,Personal!$A$6:$F$112,3,FALSE()),"")</f>
        <v>La Seu d’Urgell</v>
      </c>
      <c r="D3027" s="19" t="s">
        <v>177</v>
      </c>
      <c r="E3027" s="19" t="s">
        <v>200</v>
      </c>
      <c r="F3027" s="19" t="s">
        <v>201</v>
      </c>
      <c r="G3027" s="19" t="s">
        <v>272</v>
      </c>
      <c r="H3027" s="19" t="n">
        <f aca="false">IF(OR(VLOOKUP(A3027,Personal!$A$6:$F$112,5,FALSE())&lt;&gt;"Sí",N3027="No aplica"),0,'Catàleg GRAE'!D83)</f>
        <v>1</v>
      </c>
      <c r="I3027" s="20"/>
      <c r="J3027" s="20"/>
      <c r="K3027" s="20"/>
      <c r="L3027" s="21"/>
      <c r="M3027" s="21"/>
      <c r="N3027" s="20"/>
      <c r="O3027" s="20"/>
      <c r="P3027" s="19" t="str">
        <f aca="false">IF(I3027="","",I3027-H3027)</f>
        <v/>
      </c>
      <c r="Q3027" s="19" t="str">
        <f aca="true">IF(B3027="","",IF(N3027="No aplica","No aplica",IF(I3027="","Pendent",IF(N3027="Per substituir","Substituir",IF(OR(N3027="No localitzat",N3027="No lliurat"),"Reposar",IF(I3027&lt;H3027,"Reposar",IF(I3027&gt;H3027,"Revisar excedent",IF(AND(G3027="Sí",M3027&lt;&gt;"",M3027&lt;TODAY()),"EPI caducat",IF(AND(G3027="Sí",M3027&lt;&gt;"",M3027&lt;=TODAY()+90),"EPI caduca ≤90 dies",IF(OR(N3027="Deteriorat usable",N3027="Revisió necessària"),"Revisar","OK"))))))))))</f>
      </c>
      <c r="R3027" s="20"/>
    </row>
    <row r="3028" customFormat="false" ht="15" hidden="false" customHeight="false" outlineLevel="0" collapsed="false">
      <c r="A3028" s="19" t="n">
        <v>28</v>
      </c>
      <c r="B3028" s="19" t="n">
        <f aca="false">IFERROR(VLOOKUP(A3028,Personal!$A$6:$F$112,2,FALSE()),"")</f>
        <v>0</v>
      </c>
      <c r="C3028" s="19" t="str">
        <f aca="false">IFERROR(VLOOKUP(A3028,Personal!$A$6:$F$112,3,FALSE()),"")</f>
        <v>La Seu d’Urgell</v>
      </c>
      <c r="D3028" s="19" t="s">
        <v>94</v>
      </c>
      <c r="E3028" s="19" t="s">
        <v>202</v>
      </c>
      <c r="F3028" s="19" t="s">
        <v>203</v>
      </c>
      <c r="G3028" s="19" t="s">
        <v>291</v>
      </c>
      <c r="H3028" s="19" t="n">
        <f aca="false">IF(OR(VLOOKUP(A3028,Personal!$A$6:$F$112,5,FALSE())&lt;&gt;"Sí",N3028="No aplica"),0,'Catàleg GRAE'!D84)</f>
        <v>1</v>
      </c>
      <c r="I3028" s="20"/>
      <c r="J3028" s="20"/>
      <c r="K3028" s="20"/>
      <c r="L3028" s="21"/>
      <c r="M3028" s="21"/>
      <c r="N3028" s="20"/>
      <c r="O3028" s="20"/>
      <c r="P3028" s="19" t="str">
        <f aca="false">IF(I3028="","",I3028-H3028)</f>
        <v/>
      </c>
      <c r="Q3028" s="19" t="str">
        <f aca="true">IF(B3028="","",IF(N3028="No aplica","No aplica",IF(I3028="","Pendent",IF(N3028="Per substituir","Substituir",IF(OR(N3028="No localitzat",N3028="No lliurat"),"Reposar",IF(I3028&lt;H3028,"Reposar",IF(I3028&gt;H3028,"Revisar excedent",IF(AND(G3028="Sí",M3028&lt;&gt;"",M3028&lt;TODAY()),"EPI caducat",IF(AND(G3028="Sí",M3028&lt;&gt;"",M3028&lt;=TODAY()+90),"EPI caduca ≤90 dies",IF(OR(N3028="Deteriorat usable",N3028="Revisió necessària"),"Revisar","OK"))))))))))</f>
      </c>
      <c r="R3028" s="20"/>
    </row>
    <row r="3029" customFormat="false" ht="15" hidden="false" customHeight="false" outlineLevel="0" collapsed="false">
      <c r="A3029" s="19" t="n">
        <v>28</v>
      </c>
      <c r="B3029" s="19" t="n">
        <f aca="false">IFERROR(VLOOKUP(A3029,Personal!$A$6:$F$112,2,FALSE()),"")</f>
        <v>0</v>
      </c>
      <c r="C3029" s="19" t="str">
        <f aca="false">IFERROR(VLOOKUP(A3029,Personal!$A$6:$F$112,3,FALSE()),"")</f>
        <v>La Seu d’Urgell</v>
      </c>
      <c r="D3029" s="19" t="s">
        <v>125</v>
      </c>
      <c r="E3029" s="19" t="s">
        <v>204</v>
      </c>
      <c r="F3029" s="19" t="s">
        <v>205</v>
      </c>
      <c r="G3029" s="19" t="s">
        <v>291</v>
      </c>
      <c r="H3029" s="19" t="n">
        <f aca="false">IF(OR(VLOOKUP(A3029,Personal!$A$6:$F$112,5,FALSE())&lt;&gt;"Sí",N3029="No aplica"),0,'Catàleg GRAE'!D85)</f>
        <v>1</v>
      </c>
      <c r="I3029" s="20"/>
      <c r="J3029" s="20"/>
      <c r="K3029" s="20"/>
      <c r="L3029" s="21"/>
      <c r="M3029" s="21"/>
      <c r="N3029" s="20"/>
      <c r="O3029" s="20"/>
      <c r="P3029" s="19" t="str">
        <f aca="false">IF(I3029="","",I3029-H3029)</f>
        <v/>
      </c>
      <c r="Q3029" s="19" t="str">
        <f aca="true">IF(B3029="","",IF(N3029="No aplica","No aplica",IF(I3029="","Pendent",IF(N3029="Per substituir","Substituir",IF(OR(N3029="No localitzat",N3029="No lliurat"),"Reposar",IF(I3029&lt;H3029,"Reposar",IF(I3029&gt;H3029,"Revisar excedent",IF(AND(G3029="Sí",M3029&lt;&gt;"",M3029&lt;TODAY()),"EPI caducat",IF(AND(G3029="Sí",M3029&lt;&gt;"",M3029&lt;=TODAY()+90),"EPI caduca ≤90 dies",IF(OR(N3029="Deteriorat usable",N3029="Revisió necessària"),"Revisar","OK"))))))))))</f>
      </c>
      <c r="R3029" s="20"/>
    </row>
    <row r="3030" customFormat="false" ht="15" hidden="false" customHeight="false" outlineLevel="0" collapsed="false">
      <c r="A3030" s="19" t="n">
        <v>28</v>
      </c>
      <c r="B3030" s="19" t="n">
        <f aca="false">IFERROR(VLOOKUP(A3030,Personal!$A$6:$F$112,2,FALSE()),"")</f>
        <v>0</v>
      </c>
      <c r="C3030" s="19" t="str">
        <f aca="false">IFERROR(VLOOKUP(A3030,Personal!$A$6:$F$112,3,FALSE()),"")</f>
        <v>La Seu d’Urgell</v>
      </c>
      <c r="D3030" s="19" t="s">
        <v>153</v>
      </c>
      <c r="E3030" s="19" t="s">
        <v>206</v>
      </c>
      <c r="F3030" s="19" t="s">
        <v>207</v>
      </c>
      <c r="G3030" s="19" t="s">
        <v>272</v>
      </c>
      <c r="H3030" s="19" t="n">
        <f aca="false">IF(OR(VLOOKUP(A3030,Personal!$A$6:$F$112,5,FALSE())&lt;&gt;"Sí",N3030="No aplica"),0,'Catàleg GRAE'!D86)</f>
        <v>1</v>
      </c>
      <c r="I3030" s="20"/>
      <c r="J3030" s="20"/>
      <c r="K3030" s="20"/>
      <c r="L3030" s="21"/>
      <c r="M3030" s="21"/>
      <c r="N3030" s="20"/>
      <c r="O3030" s="20"/>
      <c r="P3030" s="19" t="str">
        <f aca="false">IF(I3030="","",I3030-H3030)</f>
        <v/>
      </c>
      <c r="Q3030" s="19" t="str">
        <f aca="true">IF(B3030="","",IF(N3030="No aplica","No aplica",IF(I3030="","Pendent",IF(N3030="Per substituir","Substituir",IF(OR(N3030="No localitzat",N3030="No lliurat"),"Reposar",IF(I3030&lt;H3030,"Reposar",IF(I3030&gt;H3030,"Revisar excedent",IF(AND(G3030="Sí",M3030&lt;&gt;"",M3030&lt;TODAY()),"EPI caducat",IF(AND(G3030="Sí",M3030&lt;&gt;"",M3030&lt;=TODAY()+90),"EPI caduca ≤90 dies",IF(OR(N3030="Deteriorat usable",N3030="Revisió necessària"),"Revisar","OK"))))))))))</f>
      </c>
      <c r="R3030" s="20"/>
    </row>
    <row r="3031" customFormat="false" ht="15" hidden="false" customHeight="false" outlineLevel="0" collapsed="false">
      <c r="A3031" s="19" t="n">
        <v>28</v>
      </c>
      <c r="B3031" s="19" t="n">
        <f aca="false">IFERROR(VLOOKUP(A3031,Personal!$A$6:$F$112,2,FALSE()),"")</f>
        <v>0</v>
      </c>
      <c r="C3031" s="19" t="str">
        <f aca="false">IFERROR(VLOOKUP(A3031,Personal!$A$6:$F$112,3,FALSE()),"")</f>
        <v>La Seu d’Urgell</v>
      </c>
      <c r="D3031" s="19" t="s">
        <v>177</v>
      </c>
      <c r="E3031" s="19" t="s">
        <v>208</v>
      </c>
      <c r="F3031" s="19" t="s">
        <v>209</v>
      </c>
      <c r="G3031" s="19" t="s">
        <v>272</v>
      </c>
      <c r="H3031" s="19" t="n">
        <f aca="false">IF(OR(VLOOKUP(A3031,Personal!$A$6:$F$112,5,FALSE())&lt;&gt;"Sí",N3031="No aplica"),0,'Catàleg GRAE'!D87)</f>
        <v>1</v>
      </c>
      <c r="I3031" s="20"/>
      <c r="J3031" s="20"/>
      <c r="K3031" s="20"/>
      <c r="L3031" s="21"/>
      <c r="M3031" s="21"/>
      <c r="N3031" s="20"/>
      <c r="O3031" s="20"/>
      <c r="P3031" s="19" t="str">
        <f aca="false">IF(I3031="","",I3031-H3031)</f>
        <v/>
      </c>
      <c r="Q3031" s="19" t="str">
        <f aca="true">IF(B3031="","",IF(N3031="No aplica","No aplica",IF(I3031="","Pendent",IF(N3031="Per substituir","Substituir",IF(OR(N3031="No localitzat",N3031="No lliurat"),"Reposar",IF(I3031&lt;H3031,"Reposar",IF(I3031&gt;H3031,"Revisar excedent",IF(AND(G3031="Sí",M3031&lt;&gt;"",M3031&lt;TODAY()),"EPI caducat",IF(AND(G3031="Sí",M3031&lt;&gt;"",M3031&lt;=TODAY()+90),"EPI caduca ≤90 dies",IF(OR(N3031="Deteriorat usable",N3031="Revisió necessària"),"Revisar","OK"))))))))))</f>
      </c>
      <c r="R3031" s="20"/>
    </row>
    <row r="3032" customFormat="false" ht="15" hidden="false" customHeight="false" outlineLevel="0" collapsed="false">
      <c r="A3032" s="19" t="n">
        <v>28</v>
      </c>
      <c r="B3032" s="19" t="n">
        <f aca="false">IFERROR(VLOOKUP(A3032,Personal!$A$6:$F$112,2,FALSE()),"")</f>
        <v>0</v>
      </c>
      <c r="C3032" s="19" t="str">
        <f aca="false">IFERROR(VLOOKUP(A3032,Personal!$A$6:$F$112,3,FALSE()),"")</f>
        <v>La Seu d’Urgell</v>
      </c>
      <c r="D3032" s="19" t="s">
        <v>177</v>
      </c>
      <c r="E3032" s="19" t="s">
        <v>210</v>
      </c>
      <c r="F3032" s="19" t="s">
        <v>211</v>
      </c>
      <c r="G3032" s="19" t="s">
        <v>272</v>
      </c>
      <c r="H3032" s="19" t="n">
        <f aca="false">IF(OR(VLOOKUP(A3032,Personal!$A$6:$F$112,5,FALSE())&lt;&gt;"Sí",N3032="No aplica"),0,'Catàleg GRAE'!D88)</f>
        <v>1</v>
      </c>
      <c r="I3032" s="20"/>
      <c r="J3032" s="20"/>
      <c r="K3032" s="20"/>
      <c r="L3032" s="21"/>
      <c r="M3032" s="21"/>
      <c r="N3032" s="20"/>
      <c r="O3032" s="20"/>
      <c r="P3032" s="19" t="str">
        <f aca="false">IF(I3032="","",I3032-H3032)</f>
        <v/>
      </c>
      <c r="Q3032" s="19" t="str">
        <f aca="true">IF(B3032="","",IF(N3032="No aplica","No aplica",IF(I3032="","Pendent",IF(N3032="Per substituir","Substituir",IF(OR(N3032="No localitzat",N3032="No lliurat"),"Reposar",IF(I3032&lt;H3032,"Reposar",IF(I3032&gt;H3032,"Revisar excedent",IF(AND(G3032="Sí",M3032&lt;&gt;"",M3032&lt;TODAY()),"EPI caducat",IF(AND(G3032="Sí",M3032&lt;&gt;"",M3032&lt;=TODAY()+90),"EPI caduca ≤90 dies",IF(OR(N3032="Deteriorat usable",N3032="Revisió necessària"),"Revisar","OK"))))))))))</f>
      </c>
      <c r="R3032" s="20"/>
    </row>
    <row r="3033" customFormat="false" ht="15" hidden="false" customHeight="false" outlineLevel="0" collapsed="false">
      <c r="A3033" s="19" t="n">
        <v>28</v>
      </c>
      <c r="B3033" s="19" t="n">
        <f aca="false">IFERROR(VLOOKUP(A3033,Personal!$A$6:$F$112,2,FALSE()),"")</f>
        <v>0</v>
      </c>
      <c r="C3033" s="19" t="str">
        <f aca="false">IFERROR(VLOOKUP(A3033,Personal!$A$6:$F$112,3,FALSE()),"")</f>
        <v>La Seu d’Urgell</v>
      </c>
      <c r="D3033" s="19" t="s">
        <v>125</v>
      </c>
      <c r="E3033" s="19" t="s">
        <v>212</v>
      </c>
      <c r="F3033" s="19" t="s">
        <v>213</v>
      </c>
      <c r="G3033" s="19" t="s">
        <v>272</v>
      </c>
      <c r="H3033" s="19" t="n">
        <f aca="false">IF(OR(VLOOKUP(A3033,Personal!$A$6:$F$112,5,FALSE())&lt;&gt;"Sí",N3033="No aplica"),0,'Catàleg GRAE'!D89)</f>
        <v>1</v>
      </c>
      <c r="I3033" s="20"/>
      <c r="J3033" s="20"/>
      <c r="K3033" s="20"/>
      <c r="L3033" s="21"/>
      <c r="M3033" s="21"/>
      <c r="N3033" s="20"/>
      <c r="O3033" s="20"/>
      <c r="P3033" s="19" t="str">
        <f aca="false">IF(I3033="","",I3033-H3033)</f>
        <v/>
      </c>
      <c r="Q3033" s="19" t="str">
        <f aca="true">IF(B3033="","",IF(N3033="No aplica","No aplica",IF(I3033="","Pendent",IF(N3033="Per substituir","Substituir",IF(OR(N3033="No localitzat",N3033="No lliurat"),"Reposar",IF(I3033&lt;H3033,"Reposar",IF(I3033&gt;H3033,"Revisar excedent",IF(AND(G3033="Sí",M3033&lt;&gt;"",M3033&lt;TODAY()),"EPI caducat",IF(AND(G3033="Sí",M3033&lt;&gt;"",M3033&lt;=TODAY()+90),"EPI caduca ≤90 dies",IF(OR(N3033="Deteriorat usable",N3033="Revisió necessària"),"Revisar","OK"))))))))))</f>
      </c>
      <c r="R3033" s="20"/>
    </row>
    <row r="3034" customFormat="false" ht="15" hidden="false" customHeight="false" outlineLevel="0" collapsed="false">
      <c r="A3034" s="19" t="n">
        <v>28</v>
      </c>
      <c r="B3034" s="19" t="n">
        <f aca="false">IFERROR(VLOOKUP(A3034,Personal!$A$6:$F$112,2,FALSE()),"")</f>
        <v>0</v>
      </c>
      <c r="C3034" s="19" t="str">
        <f aca="false">IFERROR(VLOOKUP(A3034,Personal!$A$6:$F$112,3,FALSE()),"")</f>
        <v>La Seu d’Urgell</v>
      </c>
      <c r="D3034" s="19" t="s">
        <v>40</v>
      </c>
      <c r="E3034" s="19" t="s">
        <v>214</v>
      </c>
      <c r="F3034" s="19" t="s">
        <v>215</v>
      </c>
      <c r="G3034" s="19" t="s">
        <v>291</v>
      </c>
      <c r="H3034" s="19" t="n">
        <f aca="false">IF(OR(VLOOKUP(A3034,Personal!$A$6:$F$112,5,FALSE())&lt;&gt;"Sí",N3034="No aplica"),0,'Catàleg GRAE'!D90)</f>
        <v>1</v>
      </c>
      <c r="I3034" s="20"/>
      <c r="J3034" s="20"/>
      <c r="K3034" s="20"/>
      <c r="L3034" s="21"/>
      <c r="M3034" s="21"/>
      <c r="N3034" s="20"/>
      <c r="O3034" s="20"/>
      <c r="P3034" s="19" t="str">
        <f aca="false">IF(I3034="","",I3034-H3034)</f>
        <v/>
      </c>
      <c r="Q3034" s="19" t="str">
        <f aca="true">IF(B3034="","",IF(N3034="No aplica","No aplica",IF(I3034="","Pendent",IF(N3034="Per substituir","Substituir",IF(OR(N3034="No localitzat",N3034="No lliurat"),"Reposar",IF(I3034&lt;H3034,"Reposar",IF(I3034&gt;H3034,"Revisar excedent",IF(AND(G3034="Sí",M3034&lt;&gt;"",M3034&lt;TODAY()),"EPI caducat",IF(AND(G3034="Sí",M3034&lt;&gt;"",M3034&lt;=TODAY()+90),"EPI caduca ≤90 dies",IF(OR(N3034="Deteriorat usable",N3034="Revisió necessària"),"Revisar","OK"))))))))))</f>
      </c>
      <c r="R3034" s="20"/>
    </row>
    <row r="3035" customFormat="false" ht="15" hidden="false" customHeight="false" outlineLevel="0" collapsed="false">
      <c r="A3035" s="19" t="n">
        <v>28</v>
      </c>
      <c r="B3035" s="19" t="n">
        <f aca="false">IFERROR(VLOOKUP(A3035,Personal!$A$6:$F$112,2,FALSE()),"")</f>
        <v>0</v>
      </c>
      <c r="C3035" s="19" t="str">
        <f aca="false">IFERROR(VLOOKUP(A3035,Personal!$A$6:$F$112,3,FALSE()),"")</f>
        <v>La Seu d’Urgell</v>
      </c>
      <c r="D3035" s="19" t="s">
        <v>216</v>
      </c>
      <c r="E3035" s="19" t="s">
        <v>217</v>
      </c>
      <c r="F3035" s="19" t="s">
        <v>218</v>
      </c>
      <c r="G3035" s="19" t="s">
        <v>272</v>
      </c>
      <c r="H3035" s="19" t="n">
        <f aca="false">IF(OR(VLOOKUP(A3035,Personal!$A$6:$F$112,5,FALSE())&lt;&gt;"Sí",N3035="No aplica"),0,'Catàleg GRAE'!D91)</f>
        <v>1</v>
      </c>
      <c r="I3035" s="20"/>
      <c r="J3035" s="20"/>
      <c r="K3035" s="20"/>
      <c r="L3035" s="21"/>
      <c r="M3035" s="21"/>
      <c r="N3035" s="20"/>
      <c r="O3035" s="20"/>
      <c r="P3035" s="19" t="str">
        <f aca="false">IF(I3035="","",I3035-H3035)</f>
        <v/>
      </c>
      <c r="Q3035" s="19" t="str">
        <f aca="true">IF(B3035="","",IF(N3035="No aplica","No aplica",IF(I3035="","Pendent",IF(N3035="Per substituir","Substituir",IF(OR(N3035="No localitzat",N3035="No lliurat"),"Reposar",IF(I3035&lt;H3035,"Reposar",IF(I3035&gt;H3035,"Revisar excedent",IF(AND(G3035="Sí",M3035&lt;&gt;"",M3035&lt;TODAY()),"EPI caducat",IF(AND(G3035="Sí",M3035&lt;&gt;"",M3035&lt;=TODAY()+90),"EPI caduca ≤90 dies",IF(OR(N3035="Deteriorat usable",N3035="Revisió necessària"),"Revisar","OK"))))))))))</f>
      </c>
      <c r="R3035" s="20"/>
    </row>
    <row r="3036" customFormat="false" ht="15" hidden="false" customHeight="false" outlineLevel="0" collapsed="false">
      <c r="A3036" s="19" t="n">
        <v>28</v>
      </c>
      <c r="B3036" s="19" t="n">
        <f aca="false">IFERROR(VLOOKUP(A3036,Personal!$A$6:$F$112,2,FALSE()),"")</f>
        <v>0</v>
      </c>
      <c r="C3036" s="19" t="str">
        <f aca="false">IFERROR(VLOOKUP(A3036,Personal!$A$6:$F$112,3,FALSE()),"")</f>
        <v>La Seu d’Urgell</v>
      </c>
      <c r="D3036" s="19" t="s">
        <v>37</v>
      </c>
      <c r="E3036" s="19" t="s">
        <v>219</v>
      </c>
      <c r="F3036" s="19" t="s">
        <v>220</v>
      </c>
      <c r="G3036" s="19" t="s">
        <v>291</v>
      </c>
      <c r="H3036" s="19" t="n">
        <f aca="false">IF(OR(VLOOKUP(A3036,Personal!$A$6:$F$112,5,FALSE())&lt;&gt;"Sí",N3036="No aplica"),0,'Catàleg GRAE'!D92)</f>
        <v>1</v>
      </c>
      <c r="I3036" s="20"/>
      <c r="J3036" s="20"/>
      <c r="K3036" s="20"/>
      <c r="L3036" s="21"/>
      <c r="M3036" s="21"/>
      <c r="N3036" s="20"/>
      <c r="O3036" s="20"/>
      <c r="P3036" s="19" t="str">
        <f aca="false">IF(I3036="","",I3036-H3036)</f>
        <v/>
      </c>
      <c r="Q3036" s="19" t="str">
        <f aca="true">IF(B3036="","",IF(N3036="No aplica","No aplica",IF(I3036="","Pendent",IF(N3036="Per substituir","Substituir",IF(OR(N3036="No localitzat",N3036="No lliurat"),"Reposar",IF(I3036&lt;H3036,"Reposar",IF(I3036&gt;H3036,"Revisar excedent",IF(AND(G3036="Sí",M3036&lt;&gt;"",M3036&lt;TODAY()),"EPI caducat",IF(AND(G3036="Sí",M3036&lt;&gt;"",M3036&lt;=TODAY()+90),"EPI caduca ≤90 dies",IF(OR(N3036="Deteriorat usable",N3036="Revisió necessària"),"Revisar","OK"))))))))))</f>
      </c>
      <c r="R3036" s="20"/>
    </row>
    <row r="3037" customFormat="false" ht="15" hidden="false" customHeight="false" outlineLevel="0" collapsed="false">
      <c r="A3037" s="19" t="n">
        <v>28</v>
      </c>
      <c r="B3037" s="19" t="n">
        <f aca="false">IFERROR(VLOOKUP(A3037,Personal!$A$6:$F$112,2,FALSE()),"")</f>
        <v>0</v>
      </c>
      <c r="C3037" s="19" t="str">
        <f aca="false">IFERROR(VLOOKUP(A3037,Personal!$A$6:$F$112,3,FALSE()),"")</f>
        <v>La Seu d’Urgell</v>
      </c>
      <c r="D3037" s="19" t="s">
        <v>137</v>
      </c>
      <c r="E3037" s="19" t="s">
        <v>221</v>
      </c>
      <c r="F3037" s="19" t="s">
        <v>222</v>
      </c>
      <c r="G3037" s="19" t="s">
        <v>291</v>
      </c>
      <c r="H3037" s="19" t="n">
        <f aca="false">IF(OR(VLOOKUP(A3037,Personal!$A$6:$F$112,5,FALSE())&lt;&gt;"Sí",N3037="No aplica"),0,'Catàleg GRAE'!D93)</f>
        <v>1</v>
      </c>
      <c r="I3037" s="20"/>
      <c r="J3037" s="20"/>
      <c r="K3037" s="20"/>
      <c r="L3037" s="21"/>
      <c r="M3037" s="21"/>
      <c r="N3037" s="20"/>
      <c r="O3037" s="20"/>
      <c r="P3037" s="19" t="str">
        <f aca="false">IF(I3037="","",I3037-H3037)</f>
        <v/>
      </c>
      <c r="Q3037" s="19" t="str">
        <f aca="true">IF(B3037="","",IF(N3037="No aplica","No aplica",IF(I3037="","Pendent",IF(N3037="Per substituir","Substituir",IF(OR(N3037="No localitzat",N3037="No lliurat"),"Reposar",IF(I3037&lt;H3037,"Reposar",IF(I3037&gt;H3037,"Revisar excedent",IF(AND(G3037="Sí",M3037&lt;&gt;"",M3037&lt;TODAY()),"EPI caducat",IF(AND(G3037="Sí",M3037&lt;&gt;"",M3037&lt;=TODAY()+90),"EPI caduca ≤90 dies",IF(OR(N3037="Deteriorat usable",N3037="Revisió necessària"),"Revisar","OK"))))))))))</f>
      </c>
      <c r="R3037" s="20"/>
    </row>
    <row r="3038" customFormat="false" ht="15" hidden="false" customHeight="false" outlineLevel="0" collapsed="false">
      <c r="A3038" s="19" t="n">
        <v>28</v>
      </c>
      <c r="B3038" s="19" t="n">
        <f aca="false">IFERROR(VLOOKUP(A3038,Personal!$A$6:$F$112,2,FALSE()),"")</f>
        <v>0</v>
      </c>
      <c r="C3038" s="19" t="str">
        <f aca="false">IFERROR(VLOOKUP(A3038,Personal!$A$6:$F$112,3,FALSE()),"")</f>
        <v>La Seu d’Urgell</v>
      </c>
      <c r="D3038" s="19" t="s">
        <v>137</v>
      </c>
      <c r="E3038" s="19" t="s">
        <v>223</v>
      </c>
      <c r="F3038" s="19" t="s">
        <v>224</v>
      </c>
      <c r="G3038" s="19" t="s">
        <v>291</v>
      </c>
      <c r="H3038" s="19" t="n">
        <f aca="false">IF(OR(VLOOKUP(A3038,Personal!$A$6:$F$112,5,FALSE())&lt;&gt;"Sí",N3038="No aplica"),0,'Catàleg GRAE'!D94)</f>
        <v>1</v>
      </c>
      <c r="I3038" s="20"/>
      <c r="J3038" s="20"/>
      <c r="K3038" s="20"/>
      <c r="L3038" s="21"/>
      <c r="M3038" s="21"/>
      <c r="N3038" s="20"/>
      <c r="O3038" s="20"/>
      <c r="P3038" s="19" t="str">
        <f aca="false">IF(I3038="","",I3038-H3038)</f>
        <v/>
      </c>
      <c r="Q3038" s="19" t="str">
        <f aca="true">IF(B3038="","",IF(N3038="No aplica","No aplica",IF(I3038="","Pendent",IF(N3038="Per substituir","Substituir",IF(OR(N3038="No localitzat",N3038="No lliurat"),"Reposar",IF(I3038&lt;H3038,"Reposar",IF(I3038&gt;H3038,"Revisar excedent",IF(AND(G3038="Sí",M3038&lt;&gt;"",M3038&lt;TODAY()),"EPI caducat",IF(AND(G3038="Sí",M3038&lt;&gt;"",M3038&lt;=TODAY()+90),"EPI caduca ≤90 dies",IF(OR(N3038="Deteriorat usable",N3038="Revisió necessària"),"Revisar","OK"))))))))))</f>
      </c>
      <c r="R3038" s="20"/>
    </row>
    <row r="3039" customFormat="false" ht="15" hidden="false" customHeight="false" outlineLevel="0" collapsed="false">
      <c r="A3039" s="19" t="n">
        <v>28</v>
      </c>
      <c r="B3039" s="19" t="n">
        <f aca="false">IFERROR(VLOOKUP(A3039,Personal!$A$6:$F$112,2,FALSE()),"")</f>
        <v>0</v>
      </c>
      <c r="C3039" s="19" t="str">
        <f aca="false">IFERROR(VLOOKUP(A3039,Personal!$A$6:$F$112,3,FALSE()),"")</f>
        <v>La Seu d’Urgell</v>
      </c>
      <c r="D3039" s="19" t="s">
        <v>137</v>
      </c>
      <c r="E3039" s="19" t="s">
        <v>225</v>
      </c>
      <c r="F3039" s="19" t="s">
        <v>226</v>
      </c>
      <c r="G3039" s="19" t="s">
        <v>291</v>
      </c>
      <c r="H3039" s="19" t="n">
        <f aca="false">IF(OR(VLOOKUP(A3039,Personal!$A$6:$F$112,5,FALSE())&lt;&gt;"Sí",N3039="No aplica"),0,'Catàleg GRAE'!D95)</f>
        <v>1</v>
      </c>
      <c r="I3039" s="20"/>
      <c r="J3039" s="20"/>
      <c r="K3039" s="20"/>
      <c r="L3039" s="21"/>
      <c r="M3039" s="21"/>
      <c r="N3039" s="20"/>
      <c r="O3039" s="20"/>
      <c r="P3039" s="19" t="str">
        <f aca="false">IF(I3039="","",I3039-H3039)</f>
        <v/>
      </c>
      <c r="Q3039" s="19" t="str">
        <f aca="true">IF(B3039="","",IF(N3039="No aplica","No aplica",IF(I3039="","Pendent",IF(N3039="Per substituir","Substituir",IF(OR(N3039="No localitzat",N3039="No lliurat"),"Reposar",IF(I3039&lt;H3039,"Reposar",IF(I3039&gt;H3039,"Revisar excedent",IF(AND(G3039="Sí",M3039&lt;&gt;"",M3039&lt;TODAY()),"EPI caducat",IF(AND(G3039="Sí",M3039&lt;&gt;"",M3039&lt;=TODAY()+90),"EPI caduca ≤90 dies",IF(OR(N3039="Deteriorat usable",N3039="Revisió necessària"),"Revisar","OK"))))))))))</f>
      </c>
      <c r="R3039" s="20"/>
    </row>
    <row r="3040" customFormat="false" ht="15" hidden="false" customHeight="false" outlineLevel="0" collapsed="false">
      <c r="A3040" s="19" t="n">
        <v>28</v>
      </c>
      <c r="B3040" s="19" t="n">
        <f aca="false">IFERROR(VLOOKUP(A3040,Personal!$A$6:$F$112,2,FALSE()),"")</f>
        <v>0</v>
      </c>
      <c r="C3040" s="19" t="str">
        <f aca="false">IFERROR(VLOOKUP(A3040,Personal!$A$6:$F$112,3,FALSE()),"")</f>
        <v>La Seu d’Urgell</v>
      </c>
      <c r="D3040" s="19" t="s">
        <v>137</v>
      </c>
      <c r="E3040" s="19" t="s">
        <v>227</v>
      </c>
      <c r="F3040" s="19" t="s">
        <v>228</v>
      </c>
      <c r="G3040" s="19" t="s">
        <v>291</v>
      </c>
      <c r="H3040" s="19" t="n">
        <f aca="false">IF(OR(VLOOKUP(A3040,Personal!$A$6:$F$112,5,FALSE())&lt;&gt;"Sí",N3040="No aplica"),0,'Catàleg GRAE'!D96)</f>
        <v>1</v>
      </c>
      <c r="I3040" s="20"/>
      <c r="J3040" s="20"/>
      <c r="K3040" s="20"/>
      <c r="L3040" s="21"/>
      <c r="M3040" s="21"/>
      <c r="N3040" s="20"/>
      <c r="O3040" s="20"/>
      <c r="P3040" s="19" t="str">
        <f aca="false">IF(I3040="","",I3040-H3040)</f>
        <v/>
      </c>
      <c r="Q3040" s="19" t="str">
        <f aca="true">IF(B3040="","",IF(N3040="No aplica","No aplica",IF(I3040="","Pendent",IF(N3040="Per substituir","Substituir",IF(OR(N3040="No localitzat",N3040="No lliurat"),"Reposar",IF(I3040&lt;H3040,"Reposar",IF(I3040&gt;H3040,"Revisar excedent",IF(AND(G3040="Sí",M3040&lt;&gt;"",M3040&lt;TODAY()),"EPI caducat",IF(AND(G3040="Sí",M3040&lt;&gt;"",M3040&lt;=TODAY()+90),"EPI caduca ≤90 dies",IF(OR(N3040="Deteriorat usable",N3040="Revisió necessària"),"Revisar","OK"))))))))))</f>
      </c>
      <c r="R3040" s="20"/>
    </row>
    <row r="3041" customFormat="false" ht="15" hidden="false" customHeight="false" outlineLevel="0" collapsed="false">
      <c r="A3041" s="19" t="n">
        <v>28</v>
      </c>
      <c r="B3041" s="19" t="n">
        <f aca="false">IFERROR(VLOOKUP(A3041,Personal!$A$6:$F$112,2,FALSE()),"")</f>
        <v>0</v>
      </c>
      <c r="C3041" s="19" t="str">
        <f aca="false">IFERROR(VLOOKUP(A3041,Personal!$A$6:$F$112,3,FALSE()),"")</f>
        <v>La Seu d’Urgell</v>
      </c>
      <c r="D3041" s="19" t="s">
        <v>137</v>
      </c>
      <c r="E3041" s="19" t="s">
        <v>229</v>
      </c>
      <c r="F3041" s="19" t="s">
        <v>230</v>
      </c>
      <c r="G3041" s="19" t="s">
        <v>291</v>
      </c>
      <c r="H3041" s="19" t="n">
        <f aca="false">IF(OR(VLOOKUP(A3041,Personal!$A$6:$F$112,5,FALSE())&lt;&gt;"Sí",N3041="No aplica"),0,'Catàleg GRAE'!D97)</f>
        <v>1</v>
      </c>
      <c r="I3041" s="20"/>
      <c r="J3041" s="20"/>
      <c r="K3041" s="20"/>
      <c r="L3041" s="21"/>
      <c r="M3041" s="21"/>
      <c r="N3041" s="20"/>
      <c r="O3041" s="20"/>
      <c r="P3041" s="19" t="str">
        <f aca="false">IF(I3041="","",I3041-H3041)</f>
        <v/>
      </c>
      <c r="Q3041" s="19" t="str">
        <f aca="true">IF(B3041="","",IF(N3041="No aplica","No aplica",IF(I3041="","Pendent",IF(N3041="Per substituir","Substituir",IF(OR(N3041="No localitzat",N3041="No lliurat"),"Reposar",IF(I3041&lt;H3041,"Reposar",IF(I3041&gt;H3041,"Revisar excedent",IF(AND(G3041="Sí",M3041&lt;&gt;"",M3041&lt;TODAY()),"EPI caducat",IF(AND(G3041="Sí",M3041&lt;&gt;"",M3041&lt;=TODAY()+90),"EPI caduca ≤90 dies",IF(OR(N3041="Deteriorat usable",N3041="Revisió necessària"),"Revisar","OK"))))))))))</f>
      </c>
      <c r="R3041" s="20"/>
    </row>
    <row r="3042" customFormat="false" ht="15" hidden="false" customHeight="false" outlineLevel="0" collapsed="false">
      <c r="A3042" s="19" t="n">
        <v>28</v>
      </c>
      <c r="B3042" s="19" t="n">
        <f aca="false">IFERROR(VLOOKUP(A3042,Personal!$A$6:$F$112,2,FALSE()),"")</f>
        <v>0</v>
      </c>
      <c r="C3042" s="19" t="str">
        <f aca="false">IFERROR(VLOOKUP(A3042,Personal!$A$6:$F$112,3,FALSE()),"")</f>
        <v>La Seu d’Urgell</v>
      </c>
      <c r="D3042" s="19" t="s">
        <v>137</v>
      </c>
      <c r="E3042" s="19" t="s">
        <v>231</v>
      </c>
      <c r="F3042" s="19" t="s">
        <v>232</v>
      </c>
      <c r="G3042" s="19" t="s">
        <v>291</v>
      </c>
      <c r="H3042" s="19" t="n">
        <f aca="false">IF(OR(VLOOKUP(A3042,Personal!$A$6:$F$112,5,FALSE())&lt;&gt;"Sí",N3042="No aplica"),0,'Catàleg GRAE'!D98)</f>
        <v>1</v>
      </c>
      <c r="I3042" s="20"/>
      <c r="J3042" s="20"/>
      <c r="K3042" s="20"/>
      <c r="L3042" s="21"/>
      <c r="M3042" s="21"/>
      <c r="N3042" s="20"/>
      <c r="O3042" s="20"/>
      <c r="P3042" s="19" t="str">
        <f aca="false">IF(I3042="","",I3042-H3042)</f>
        <v/>
      </c>
      <c r="Q3042" s="19" t="str">
        <f aca="true">IF(B3042="","",IF(N3042="No aplica","No aplica",IF(I3042="","Pendent",IF(N3042="Per substituir","Substituir",IF(OR(N3042="No localitzat",N3042="No lliurat"),"Reposar",IF(I3042&lt;H3042,"Reposar",IF(I3042&gt;H3042,"Revisar excedent",IF(AND(G3042="Sí",M3042&lt;&gt;"",M3042&lt;TODAY()),"EPI caducat",IF(AND(G3042="Sí",M3042&lt;&gt;"",M3042&lt;=TODAY()+90),"EPI caduca ≤90 dies",IF(OR(N3042="Deteriorat usable",N3042="Revisió necessària"),"Revisar","OK"))))))))))</f>
      </c>
      <c r="R3042" s="20"/>
    </row>
    <row r="3043" customFormat="false" ht="15" hidden="false" customHeight="false" outlineLevel="0" collapsed="false">
      <c r="A3043" s="19" t="n">
        <v>28</v>
      </c>
      <c r="B3043" s="19" t="n">
        <f aca="false">IFERROR(VLOOKUP(A3043,Personal!$A$6:$F$112,2,FALSE()),"")</f>
        <v>0</v>
      </c>
      <c r="C3043" s="19" t="str">
        <f aca="false">IFERROR(VLOOKUP(A3043,Personal!$A$6:$F$112,3,FALSE()),"")</f>
        <v>La Seu d’Urgell</v>
      </c>
      <c r="D3043" s="19" t="s">
        <v>137</v>
      </c>
      <c r="E3043" s="19" t="s">
        <v>233</v>
      </c>
      <c r="F3043" s="19" t="s">
        <v>234</v>
      </c>
      <c r="G3043" s="19" t="s">
        <v>291</v>
      </c>
      <c r="H3043" s="19" t="n">
        <f aca="false">IF(OR(VLOOKUP(A3043,Personal!$A$6:$F$112,5,FALSE())&lt;&gt;"Sí",N3043="No aplica"),0,'Catàleg GRAE'!D99)</f>
        <v>1</v>
      </c>
      <c r="I3043" s="20"/>
      <c r="J3043" s="20"/>
      <c r="K3043" s="20"/>
      <c r="L3043" s="21"/>
      <c r="M3043" s="21"/>
      <c r="N3043" s="20"/>
      <c r="O3043" s="20"/>
      <c r="P3043" s="19" t="str">
        <f aca="false">IF(I3043="","",I3043-H3043)</f>
        <v/>
      </c>
      <c r="Q3043" s="19" t="str">
        <f aca="true">IF(B3043="","",IF(N3043="No aplica","No aplica",IF(I3043="","Pendent",IF(N3043="Per substituir","Substituir",IF(OR(N3043="No localitzat",N3043="No lliurat"),"Reposar",IF(I3043&lt;H3043,"Reposar",IF(I3043&gt;H3043,"Revisar excedent",IF(AND(G3043="Sí",M3043&lt;&gt;"",M3043&lt;TODAY()),"EPI caducat",IF(AND(G3043="Sí",M3043&lt;&gt;"",M3043&lt;=TODAY()+90),"EPI caduca ≤90 dies",IF(OR(N3043="Deteriorat usable",N3043="Revisió necessària"),"Revisar","OK"))))))))))</f>
      </c>
      <c r="R3043" s="20"/>
    </row>
    <row r="3044" customFormat="false" ht="15" hidden="false" customHeight="false" outlineLevel="0" collapsed="false">
      <c r="A3044" s="19" t="n">
        <v>28</v>
      </c>
      <c r="B3044" s="19" t="n">
        <f aca="false">IFERROR(VLOOKUP(A3044,Personal!$A$6:$F$112,2,FALSE()),"")</f>
        <v>0</v>
      </c>
      <c r="C3044" s="19" t="str">
        <f aca="false">IFERROR(VLOOKUP(A3044,Personal!$A$6:$F$112,3,FALSE()),"")</f>
        <v>La Seu d’Urgell</v>
      </c>
      <c r="D3044" s="19" t="s">
        <v>216</v>
      </c>
      <c r="E3044" s="19" t="s">
        <v>235</v>
      </c>
      <c r="F3044" s="19" t="s">
        <v>236</v>
      </c>
      <c r="G3044" s="19" t="s">
        <v>272</v>
      </c>
      <c r="H3044" s="19" t="n">
        <f aca="false">IF(OR(VLOOKUP(A3044,Personal!$A$6:$F$112,5,FALSE())&lt;&gt;"Sí",N3044="No aplica"),0,'Catàleg GRAE'!D100)</f>
        <v>1</v>
      </c>
      <c r="I3044" s="20"/>
      <c r="J3044" s="20"/>
      <c r="K3044" s="20"/>
      <c r="L3044" s="21"/>
      <c r="M3044" s="21"/>
      <c r="N3044" s="20"/>
      <c r="O3044" s="20"/>
      <c r="P3044" s="19" t="str">
        <f aca="false">IF(I3044="","",I3044-H3044)</f>
        <v/>
      </c>
      <c r="Q3044" s="19" t="str">
        <f aca="true">IF(B3044="","",IF(N3044="No aplica","No aplica",IF(I3044="","Pendent",IF(N3044="Per substituir","Substituir",IF(OR(N3044="No localitzat",N3044="No lliurat"),"Reposar",IF(I3044&lt;H3044,"Reposar",IF(I3044&gt;H3044,"Revisar excedent",IF(AND(G3044="Sí",M3044&lt;&gt;"",M3044&lt;TODAY()),"EPI caducat",IF(AND(G3044="Sí",M3044&lt;&gt;"",M3044&lt;=TODAY()+90),"EPI caduca ≤90 dies",IF(OR(N3044="Deteriorat usable",N3044="Revisió necessària"),"Revisar","OK"))))))))))</f>
      </c>
      <c r="R3044" s="20"/>
    </row>
    <row r="3045" customFormat="false" ht="15" hidden="false" customHeight="false" outlineLevel="0" collapsed="false">
      <c r="A3045" s="19" t="n">
        <v>28</v>
      </c>
      <c r="B3045" s="19" t="n">
        <f aca="false">IFERROR(VLOOKUP(A3045,Personal!$A$6:$F$112,2,FALSE()),"")</f>
        <v>0</v>
      </c>
      <c r="C3045" s="19" t="str">
        <f aca="false">IFERROR(VLOOKUP(A3045,Personal!$A$6:$F$112,3,FALSE()),"")</f>
        <v>La Seu d’Urgell</v>
      </c>
      <c r="D3045" s="19" t="s">
        <v>137</v>
      </c>
      <c r="E3045" s="19" t="s">
        <v>237</v>
      </c>
      <c r="F3045" s="19" t="s">
        <v>238</v>
      </c>
      <c r="G3045" s="19" t="s">
        <v>291</v>
      </c>
      <c r="H3045" s="19" t="n">
        <f aca="false">IF(OR(VLOOKUP(A3045,Personal!$A$6:$F$112,5,FALSE())&lt;&gt;"Sí",N3045="No aplica"),0,'Catàleg GRAE'!D101)</f>
        <v>1</v>
      </c>
      <c r="I3045" s="20"/>
      <c r="J3045" s="20"/>
      <c r="K3045" s="20"/>
      <c r="L3045" s="21"/>
      <c r="M3045" s="21"/>
      <c r="N3045" s="20"/>
      <c r="O3045" s="20"/>
      <c r="P3045" s="19" t="str">
        <f aca="false">IF(I3045="","",I3045-H3045)</f>
        <v/>
      </c>
      <c r="Q3045" s="19" t="str">
        <f aca="true">IF(B3045="","",IF(N3045="No aplica","No aplica",IF(I3045="","Pendent",IF(N3045="Per substituir","Substituir",IF(OR(N3045="No localitzat",N3045="No lliurat"),"Reposar",IF(I3045&lt;H3045,"Reposar",IF(I3045&gt;H3045,"Revisar excedent",IF(AND(G3045="Sí",M3045&lt;&gt;"",M3045&lt;TODAY()),"EPI caducat",IF(AND(G3045="Sí",M3045&lt;&gt;"",M3045&lt;=TODAY()+90),"EPI caduca ≤90 dies",IF(OR(N3045="Deteriorat usable",N3045="Revisió necessària"),"Revisar","OK"))))))))))</f>
      </c>
      <c r="R3045" s="20"/>
    </row>
    <row r="3046" customFormat="false" ht="15" hidden="false" customHeight="false" outlineLevel="0" collapsed="false">
      <c r="A3046" s="19" t="n">
        <v>28</v>
      </c>
      <c r="B3046" s="19" t="n">
        <f aca="false">IFERROR(VLOOKUP(A3046,Personal!$A$6:$F$112,2,FALSE()),"")</f>
        <v>0</v>
      </c>
      <c r="C3046" s="19" t="str">
        <f aca="false">IFERROR(VLOOKUP(A3046,Personal!$A$6:$F$112,3,FALSE()),"")</f>
        <v>La Seu d’Urgell</v>
      </c>
      <c r="D3046" s="19" t="s">
        <v>37</v>
      </c>
      <c r="E3046" s="19" t="s">
        <v>239</v>
      </c>
      <c r="F3046" s="19" t="s">
        <v>240</v>
      </c>
      <c r="G3046" s="19" t="s">
        <v>291</v>
      </c>
      <c r="H3046" s="19" t="n">
        <f aca="false">IF(OR(VLOOKUP(A3046,Personal!$A$6:$F$112,5,FALSE())&lt;&gt;"Sí",N3046="No aplica"),0,'Catàleg GRAE'!D102)</f>
        <v>1</v>
      </c>
      <c r="I3046" s="20"/>
      <c r="J3046" s="20"/>
      <c r="K3046" s="20"/>
      <c r="L3046" s="21"/>
      <c r="M3046" s="21"/>
      <c r="N3046" s="20"/>
      <c r="O3046" s="20"/>
      <c r="P3046" s="19" t="str">
        <f aca="false">IF(I3046="","",I3046-H3046)</f>
        <v/>
      </c>
      <c r="Q3046" s="19" t="str">
        <f aca="true">IF(B3046="","",IF(N3046="No aplica","No aplica",IF(I3046="","Pendent",IF(N3046="Per substituir","Substituir",IF(OR(N3046="No localitzat",N3046="No lliurat"),"Reposar",IF(I3046&lt;H3046,"Reposar",IF(I3046&gt;H3046,"Revisar excedent",IF(AND(G3046="Sí",M3046&lt;&gt;"",M3046&lt;TODAY()),"EPI caducat",IF(AND(G3046="Sí",M3046&lt;&gt;"",M3046&lt;=TODAY()+90),"EPI caduca ≤90 dies",IF(OR(N3046="Deteriorat usable",N3046="Revisió necessària"),"Revisar","OK"))))))))))</f>
      </c>
      <c r="R3046" s="20"/>
    </row>
    <row r="3047" customFormat="false" ht="15" hidden="false" customHeight="false" outlineLevel="0" collapsed="false">
      <c r="A3047" s="19" t="n">
        <v>28</v>
      </c>
      <c r="B3047" s="19" t="n">
        <f aca="false">IFERROR(VLOOKUP(A3047,Personal!$A$6:$F$112,2,FALSE()),"")</f>
        <v>0</v>
      </c>
      <c r="C3047" s="19" t="str">
        <f aca="false">IFERROR(VLOOKUP(A3047,Personal!$A$6:$F$112,3,FALSE()),"")</f>
        <v>La Seu d’Urgell</v>
      </c>
      <c r="D3047" s="19" t="s">
        <v>37</v>
      </c>
      <c r="E3047" s="19" t="s">
        <v>241</v>
      </c>
      <c r="F3047" s="19" t="s">
        <v>242</v>
      </c>
      <c r="G3047" s="19" t="s">
        <v>291</v>
      </c>
      <c r="H3047" s="19" t="n">
        <f aca="false">IF(OR(VLOOKUP(A3047,Personal!$A$6:$F$112,5,FALSE())&lt;&gt;"Sí",N3047="No aplica"),0,'Catàleg GRAE'!D103)</f>
        <v>1</v>
      </c>
      <c r="I3047" s="20"/>
      <c r="J3047" s="20"/>
      <c r="K3047" s="20"/>
      <c r="L3047" s="21"/>
      <c r="M3047" s="21"/>
      <c r="N3047" s="20"/>
      <c r="O3047" s="20"/>
      <c r="P3047" s="19" t="str">
        <f aca="false">IF(I3047="","",I3047-H3047)</f>
        <v/>
      </c>
      <c r="Q3047" s="19" t="str">
        <f aca="true">IF(B3047="","",IF(N3047="No aplica","No aplica",IF(I3047="","Pendent",IF(N3047="Per substituir","Substituir",IF(OR(N3047="No localitzat",N3047="No lliurat"),"Reposar",IF(I3047&lt;H3047,"Reposar",IF(I3047&gt;H3047,"Revisar excedent",IF(AND(G3047="Sí",M3047&lt;&gt;"",M3047&lt;TODAY()),"EPI caducat",IF(AND(G3047="Sí",M3047&lt;&gt;"",M3047&lt;=TODAY()+90),"EPI caduca ≤90 dies",IF(OR(N3047="Deteriorat usable",N3047="Revisió necessària"),"Revisar","OK"))))))))))</f>
      </c>
      <c r="R3047" s="20"/>
    </row>
    <row r="3048" customFormat="false" ht="15" hidden="false" customHeight="false" outlineLevel="0" collapsed="false">
      <c r="A3048" s="19" t="n">
        <v>28</v>
      </c>
      <c r="B3048" s="19" t="n">
        <f aca="false">IFERROR(VLOOKUP(A3048,Personal!$A$6:$F$112,2,FALSE()),"")</f>
        <v>0</v>
      </c>
      <c r="C3048" s="19" t="str">
        <f aca="false">IFERROR(VLOOKUP(A3048,Personal!$A$6:$F$112,3,FALSE()),"")</f>
        <v>La Seu d’Urgell</v>
      </c>
      <c r="D3048" s="19" t="s">
        <v>177</v>
      </c>
      <c r="E3048" s="19" t="s">
        <v>243</v>
      </c>
      <c r="F3048" s="19" t="s">
        <v>244</v>
      </c>
      <c r="G3048" s="19" t="s">
        <v>272</v>
      </c>
      <c r="H3048" s="19" t="n">
        <f aca="false">IF(OR(VLOOKUP(A3048,Personal!$A$6:$F$112,5,FALSE())&lt;&gt;"Sí",N3048="No aplica"),0,'Catàleg GRAE'!D104)</f>
        <v>1</v>
      </c>
      <c r="I3048" s="20"/>
      <c r="J3048" s="20"/>
      <c r="K3048" s="20"/>
      <c r="L3048" s="21"/>
      <c r="M3048" s="21"/>
      <c r="N3048" s="20"/>
      <c r="O3048" s="20"/>
      <c r="P3048" s="19" t="str">
        <f aca="false">IF(I3048="","",I3048-H3048)</f>
        <v/>
      </c>
      <c r="Q3048" s="19" t="str">
        <f aca="true">IF(B3048="","",IF(N3048="No aplica","No aplica",IF(I3048="","Pendent",IF(N3048="Per substituir","Substituir",IF(OR(N3048="No localitzat",N3048="No lliurat"),"Reposar",IF(I3048&lt;H3048,"Reposar",IF(I3048&gt;H3048,"Revisar excedent",IF(AND(G3048="Sí",M3048&lt;&gt;"",M3048&lt;TODAY()),"EPI caducat",IF(AND(G3048="Sí",M3048&lt;&gt;"",M3048&lt;=TODAY()+90),"EPI caduca ≤90 dies",IF(OR(N3048="Deteriorat usable",N3048="Revisió necessària"),"Revisar","OK"))))))))))</f>
      </c>
      <c r="R3048" s="20"/>
    </row>
    <row r="3049" customFormat="false" ht="15" hidden="false" customHeight="false" outlineLevel="0" collapsed="false">
      <c r="A3049" s="19" t="n">
        <v>28</v>
      </c>
      <c r="B3049" s="19" t="n">
        <f aca="false">IFERROR(VLOOKUP(A3049,Personal!$A$6:$F$112,2,FALSE()),"")</f>
        <v>0</v>
      </c>
      <c r="C3049" s="19" t="str">
        <f aca="false">IFERROR(VLOOKUP(A3049,Personal!$A$6:$F$112,3,FALSE()),"")</f>
        <v>La Seu d’Urgell</v>
      </c>
      <c r="D3049" s="19" t="s">
        <v>177</v>
      </c>
      <c r="E3049" s="19" t="s">
        <v>245</v>
      </c>
      <c r="F3049" s="19" t="s">
        <v>246</v>
      </c>
      <c r="G3049" s="19" t="s">
        <v>272</v>
      </c>
      <c r="H3049" s="19" t="n">
        <f aca="false">IF(OR(VLOOKUP(A3049,Personal!$A$6:$F$112,5,FALSE())&lt;&gt;"Sí",N3049="No aplica"),0,'Catàleg GRAE'!D105)</f>
        <v>1</v>
      </c>
      <c r="I3049" s="20"/>
      <c r="J3049" s="20"/>
      <c r="K3049" s="20"/>
      <c r="L3049" s="21"/>
      <c r="M3049" s="21"/>
      <c r="N3049" s="20"/>
      <c r="O3049" s="20"/>
      <c r="P3049" s="19" t="str">
        <f aca="false">IF(I3049="","",I3049-H3049)</f>
        <v/>
      </c>
      <c r="Q3049" s="19" t="str">
        <f aca="true">IF(B3049="","",IF(N3049="No aplica","No aplica",IF(I3049="","Pendent",IF(N3049="Per substituir","Substituir",IF(OR(N3049="No localitzat",N3049="No lliurat"),"Reposar",IF(I3049&lt;H3049,"Reposar",IF(I3049&gt;H3049,"Revisar excedent",IF(AND(G3049="Sí",M3049&lt;&gt;"",M3049&lt;TODAY()),"EPI caducat",IF(AND(G3049="Sí",M3049&lt;&gt;"",M3049&lt;=TODAY()+90),"EPI caduca ≤90 dies",IF(OR(N3049="Deteriorat usable",N3049="Revisió necessària"),"Revisar","OK"))))))))))</f>
      </c>
      <c r="R3049" s="20"/>
    </row>
    <row r="3050" customFormat="false" ht="15" hidden="false" customHeight="false" outlineLevel="0" collapsed="false">
      <c r="A3050" s="19" t="n">
        <v>28</v>
      </c>
      <c r="B3050" s="19" t="n">
        <f aca="false">IFERROR(VLOOKUP(A3050,Personal!$A$6:$F$112,2,FALSE()),"")</f>
        <v>0</v>
      </c>
      <c r="C3050" s="19" t="str">
        <f aca="false">IFERROR(VLOOKUP(A3050,Personal!$A$6:$F$112,3,FALSE()),"")</f>
        <v>La Seu d’Urgell</v>
      </c>
      <c r="D3050" s="19" t="s">
        <v>177</v>
      </c>
      <c r="E3050" s="19" t="s">
        <v>247</v>
      </c>
      <c r="F3050" s="19" t="s">
        <v>248</v>
      </c>
      <c r="G3050" s="19" t="s">
        <v>272</v>
      </c>
      <c r="H3050" s="19" t="n">
        <f aca="false">IF(OR(VLOOKUP(A3050,Personal!$A$6:$F$112,5,FALSE())&lt;&gt;"Sí",N3050="No aplica"),0,'Catàleg GRAE'!D106)</f>
        <v>1</v>
      </c>
      <c r="I3050" s="20"/>
      <c r="J3050" s="20"/>
      <c r="K3050" s="20"/>
      <c r="L3050" s="21"/>
      <c r="M3050" s="21"/>
      <c r="N3050" s="20"/>
      <c r="O3050" s="20"/>
      <c r="P3050" s="19" t="str">
        <f aca="false">IF(I3050="","",I3050-H3050)</f>
        <v/>
      </c>
      <c r="Q3050" s="19" t="str">
        <f aca="true">IF(B3050="","",IF(N3050="No aplica","No aplica",IF(I3050="","Pendent",IF(N3050="Per substituir","Substituir",IF(OR(N3050="No localitzat",N3050="No lliurat"),"Reposar",IF(I3050&lt;H3050,"Reposar",IF(I3050&gt;H3050,"Revisar excedent",IF(AND(G3050="Sí",M3050&lt;&gt;"",M3050&lt;TODAY()),"EPI caducat",IF(AND(G3050="Sí",M3050&lt;&gt;"",M3050&lt;=TODAY()+90),"EPI caduca ≤90 dies",IF(OR(N3050="Deteriorat usable",N3050="Revisió necessària"),"Revisar","OK"))))))))))</f>
      </c>
      <c r="R3050" s="20"/>
    </row>
    <row r="3051" customFormat="false" ht="15" hidden="false" customHeight="false" outlineLevel="0" collapsed="false">
      <c r="A3051" s="19" t="n">
        <v>28</v>
      </c>
      <c r="B3051" s="19" t="n">
        <f aca="false">IFERROR(VLOOKUP(A3051,Personal!$A$6:$F$112,2,FALSE()),"")</f>
        <v>0</v>
      </c>
      <c r="C3051" s="19" t="str">
        <f aca="false">IFERROR(VLOOKUP(A3051,Personal!$A$6:$F$112,3,FALSE()),"")</f>
        <v>La Seu d’Urgell</v>
      </c>
      <c r="D3051" s="19" t="s">
        <v>177</v>
      </c>
      <c r="E3051" s="19" t="s">
        <v>249</v>
      </c>
      <c r="F3051" s="19" t="s">
        <v>250</v>
      </c>
      <c r="G3051" s="19" t="s">
        <v>272</v>
      </c>
      <c r="H3051" s="19" t="n">
        <f aca="false">IF(OR(VLOOKUP(A3051,Personal!$A$6:$F$112,5,FALSE())&lt;&gt;"Sí",N3051="No aplica"),0,'Catàleg GRAE'!D107)</f>
        <v>1</v>
      </c>
      <c r="I3051" s="20"/>
      <c r="J3051" s="20"/>
      <c r="K3051" s="20"/>
      <c r="L3051" s="21"/>
      <c r="M3051" s="21"/>
      <c r="N3051" s="20"/>
      <c r="O3051" s="20"/>
      <c r="P3051" s="19" t="str">
        <f aca="false">IF(I3051="","",I3051-H3051)</f>
        <v/>
      </c>
      <c r="Q3051" s="19" t="str">
        <f aca="true">IF(B3051="","",IF(N3051="No aplica","No aplica",IF(I3051="","Pendent",IF(N3051="Per substituir","Substituir",IF(OR(N3051="No localitzat",N3051="No lliurat"),"Reposar",IF(I3051&lt;H3051,"Reposar",IF(I3051&gt;H3051,"Revisar excedent",IF(AND(G3051="Sí",M3051&lt;&gt;"",M3051&lt;TODAY()),"EPI caducat",IF(AND(G3051="Sí",M3051&lt;&gt;"",M3051&lt;=TODAY()+90),"EPI caduca ≤90 dies",IF(OR(N3051="Deteriorat usable",N3051="Revisió necessària"),"Revisar","OK"))))))))))</f>
      </c>
      <c r="R3051" s="20"/>
    </row>
    <row r="3052" customFormat="false" ht="15" hidden="false" customHeight="false" outlineLevel="0" collapsed="false">
      <c r="A3052" s="19" t="n">
        <v>28</v>
      </c>
      <c r="B3052" s="19" t="n">
        <f aca="false">IFERROR(VLOOKUP(A3052,Personal!$A$6:$F$112,2,FALSE()),"")</f>
        <v>0</v>
      </c>
      <c r="C3052" s="19" t="str">
        <f aca="false">IFERROR(VLOOKUP(A3052,Personal!$A$6:$F$112,3,FALSE()),"")</f>
        <v>La Seu d’Urgell</v>
      </c>
      <c r="D3052" s="19" t="s">
        <v>177</v>
      </c>
      <c r="E3052" s="19" t="s">
        <v>251</v>
      </c>
      <c r="F3052" s="19" t="s">
        <v>252</v>
      </c>
      <c r="G3052" s="19" t="s">
        <v>272</v>
      </c>
      <c r="H3052" s="19" t="n">
        <f aca="false">IF(OR(VLOOKUP(A3052,Personal!$A$6:$F$112,5,FALSE())&lt;&gt;"Sí",N3052="No aplica"),0,'Catàleg GRAE'!D108)</f>
        <v>1</v>
      </c>
      <c r="I3052" s="20"/>
      <c r="J3052" s="20"/>
      <c r="K3052" s="20"/>
      <c r="L3052" s="21"/>
      <c r="M3052" s="21"/>
      <c r="N3052" s="20"/>
      <c r="O3052" s="20"/>
      <c r="P3052" s="19" t="str">
        <f aca="false">IF(I3052="","",I3052-H3052)</f>
        <v/>
      </c>
      <c r="Q3052" s="19" t="str">
        <f aca="true">IF(B3052="","",IF(N3052="No aplica","No aplica",IF(I3052="","Pendent",IF(N3052="Per substituir","Substituir",IF(OR(N3052="No localitzat",N3052="No lliurat"),"Reposar",IF(I3052&lt;H3052,"Reposar",IF(I3052&gt;H3052,"Revisar excedent",IF(AND(G3052="Sí",M3052&lt;&gt;"",M3052&lt;TODAY()),"EPI caducat",IF(AND(G3052="Sí",M3052&lt;&gt;"",M3052&lt;=TODAY()+90),"EPI caduca ≤90 dies",IF(OR(N3052="Deteriorat usable",N3052="Revisió necessària"),"Revisar","OK"))))))))))</f>
      </c>
      <c r="R3052" s="20"/>
    </row>
    <row r="3053" customFormat="false" ht="15" hidden="false" customHeight="false" outlineLevel="0" collapsed="false">
      <c r="A3053" s="19" t="n">
        <v>28</v>
      </c>
      <c r="B3053" s="19" t="n">
        <f aca="false">IFERROR(VLOOKUP(A3053,Personal!$A$6:$F$112,2,FALSE()),"")</f>
        <v>0</v>
      </c>
      <c r="C3053" s="19" t="str">
        <f aca="false">IFERROR(VLOOKUP(A3053,Personal!$A$6:$F$112,3,FALSE()),"")</f>
        <v>La Seu d’Urgell</v>
      </c>
      <c r="D3053" s="19" t="s">
        <v>125</v>
      </c>
      <c r="E3053" s="19" t="s">
        <v>253</v>
      </c>
      <c r="F3053" s="19" t="s">
        <v>254</v>
      </c>
      <c r="G3053" s="19" t="s">
        <v>272</v>
      </c>
      <c r="H3053" s="19" t="n">
        <f aca="false">IF(OR(VLOOKUP(A3053,Personal!$A$6:$F$112,5,FALSE())&lt;&gt;"Sí",N3053="No aplica"),0,'Catàleg GRAE'!D109)</f>
        <v>1</v>
      </c>
      <c r="I3053" s="20"/>
      <c r="J3053" s="20"/>
      <c r="K3053" s="20"/>
      <c r="L3053" s="21"/>
      <c r="M3053" s="21"/>
      <c r="N3053" s="20"/>
      <c r="O3053" s="20"/>
      <c r="P3053" s="19" t="str">
        <f aca="false">IF(I3053="","",I3053-H3053)</f>
        <v/>
      </c>
      <c r="Q3053" s="19" t="str">
        <f aca="true">IF(B3053="","",IF(N3053="No aplica","No aplica",IF(I3053="","Pendent",IF(N3053="Per substituir","Substituir",IF(OR(N3053="No localitzat",N3053="No lliurat"),"Reposar",IF(I3053&lt;H3053,"Reposar",IF(I3053&gt;H3053,"Revisar excedent",IF(AND(G3053="Sí",M3053&lt;&gt;"",M3053&lt;TODAY()),"EPI caducat",IF(AND(G3053="Sí",M3053&lt;&gt;"",M3053&lt;=TODAY()+90),"EPI caduca ≤90 dies",IF(OR(N3053="Deteriorat usable",N3053="Revisió necessària"),"Revisar","OK"))))))))))</f>
      </c>
      <c r="R3053" s="20"/>
    </row>
    <row r="3054" customFormat="false" ht="15" hidden="false" customHeight="false" outlineLevel="0" collapsed="false">
      <c r="A3054" s="19" t="n">
        <v>28</v>
      </c>
      <c r="B3054" s="19" t="n">
        <f aca="false">IFERROR(VLOOKUP(A3054,Personal!$A$6:$F$112,2,FALSE()),"")</f>
        <v>0</v>
      </c>
      <c r="C3054" s="19" t="str">
        <f aca="false">IFERROR(VLOOKUP(A3054,Personal!$A$6:$F$112,3,FALSE()),"")</f>
        <v>La Seu d’Urgell</v>
      </c>
      <c r="D3054" s="19" t="s">
        <v>177</v>
      </c>
      <c r="E3054" s="19" t="s">
        <v>255</v>
      </c>
      <c r="F3054" s="19" t="s">
        <v>256</v>
      </c>
      <c r="G3054" s="19" t="s">
        <v>272</v>
      </c>
      <c r="H3054" s="19" t="n">
        <f aca="false">IF(OR(VLOOKUP(A3054,Personal!$A$6:$F$112,5,FALSE())&lt;&gt;"Sí",N3054="No aplica"),0,'Catàleg GRAE'!D110)</f>
        <v>1</v>
      </c>
      <c r="I3054" s="20"/>
      <c r="J3054" s="20"/>
      <c r="K3054" s="20"/>
      <c r="L3054" s="21"/>
      <c r="M3054" s="21"/>
      <c r="N3054" s="20"/>
      <c r="O3054" s="20"/>
      <c r="P3054" s="19" t="str">
        <f aca="false">IF(I3054="","",I3054-H3054)</f>
        <v/>
      </c>
      <c r="Q3054" s="19" t="str">
        <f aca="true">IF(B3054="","",IF(N3054="No aplica","No aplica",IF(I3054="","Pendent",IF(N3054="Per substituir","Substituir",IF(OR(N3054="No localitzat",N3054="No lliurat"),"Reposar",IF(I3054&lt;H3054,"Reposar",IF(I3054&gt;H3054,"Revisar excedent",IF(AND(G3054="Sí",M3054&lt;&gt;"",M3054&lt;TODAY()),"EPI caducat",IF(AND(G3054="Sí",M3054&lt;&gt;"",M3054&lt;=TODAY()+90),"EPI caduca ≤90 dies",IF(OR(N3054="Deteriorat usable",N3054="Revisió necessària"),"Revisar","OK"))))))))))</f>
      </c>
      <c r="R3054" s="20"/>
    </row>
    <row r="3055" customFormat="false" ht="15" hidden="false" customHeight="false" outlineLevel="0" collapsed="false">
      <c r="A3055" s="19" t="n">
        <v>28</v>
      </c>
      <c r="B3055" s="19" t="n">
        <f aca="false">IFERROR(VLOOKUP(A3055,Personal!$A$6:$F$112,2,FALSE()),"")</f>
        <v>0</v>
      </c>
      <c r="C3055" s="19" t="str">
        <f aca="false">IFERROR(VLOOKUP(A3055,Personal!$A$6:$F$112,3,FALSE()),"")</f>
        <v>La Seu d’Urgell</v>
      </c>
      <c r="D3055" s="19" t="s">
        <v>142</v>
      </c>
      <c r="E3055" s="19" t="s">
        <v>257</v>
      </c>
      <c r="F3055" s="19" t="s">
        <v>258</v>
      </c>
      <c r="G3055" s="19" t="s">
        <v>291</v>
      </c>
      <c r="H3055" s="19" t="n">
        <f aca="false">IF(OR(VLOOKUP(A3055,Personal!$A$6:$F$112,5,FALSE())&lt;&gt;"Sí",N3055="No aplica"),0,'Catàleg GRAE'!D111)</f>
        <v>1</v>
      </c>
      <c r="I3055" s="20"/>
      <c r="J3055" s="20"/>
      <c r="K3055" s="20"/>
      <c r="L3055" s="21"/>
      <c r="M3055" s="21"/>
      <c r="N3055" s="20"/>
      <c r="O3055" s="20"/>
      <c r="P3055" s="19" t="str">
        <f aca="false">IF(I3055="","",I3055-H3055)</f>
        <v/>
      </c>
      <c r="Q3055" s="19" t="str">
        <f aca="true">IF(B3055="","",IF(N3055="No aplica","No aplica",IF(I3055="","Pendent",IF(N3055="Per substituir","Substituir",IF(OR(N3055="No localitzat",N3055="No lliurat"),"Reposar",IF(I3055&lt;H3055,"Reposar",IF(I3055&gt;H3055,"Revisar excedent",IF(AND(G3055="Sí",M3055&lt;&gt;"",M3055&lt;TODAY()),"EPI caducat",IF(AND(G3055="Sí",M3055&lt;&gt;"",M3055&lt;=TODAY()+90),"EPI caduca ≤90 dies",IF(OR(N3055="Deteriorat usable",N3055="Revisió necessària"),"Revisar","OK"))))))))))</f>
      </c>
      <c r="R3055" s="20"/>
    </row>
    <row r="3056" customFormat="false" ht="15" hidden="false" customHeight="false" outlineLevel="0" collapsed="false">
      <c r="A3056" s="19" t="n">
        <v>28</v>
      </c>
      <c r="B3056" s="19" t="n">
        <f aca="false">IFERROR(VLOOKUP(A3056,Personal!$A$6:$F$112,2,FALSE()),"")</f>
        <v>0</v>
      </c>
      <c r="C3056" s="19" t="str">
        <f aca="false">IFERROR(VLOOKUP(A3056,Personal!$A$6:$F$112,3,FALSE()),"")</f>
        <v>La Seu d’Urgell</v>
      </c>
      <c r="D3056" s="19" t="s">
        <v>112</v>
      </c>
      <c r="E3056" s="19" t="s">
        <v>259</v>
      </c>
      <c r="F3056" s="19" t="s">
        <v>260</v>
      </c>
      <c r="G3056" s="19" t="s">
        <v>291</v>
      </c>
      <c r="H3056" s="19" t="n">
        <f aca="false">IF(OR(VLOOKUP(A3056,Personal!$A$6:$F$112,5,FALSE())&lt;&gt;"Sí",N3056="No aplica"),0,'Catàleg GRAE'!D112)</f>
        <v>1</v>
      </c>
      <c r="I3056" s="20"/>
      <c r="J3056" s="20"/>
      <c r="K3056" s="20"/>
      <c r="L3056" s="21"/>
      <c r="M3056" s="21"/>
      <c r="N3056" s="20"/>
      <c r="O3056" s="20"/>
      <c r="P3056" s="19" t="str">
        <f aca="false">IF(I3056="","",I3056-H3056)</f>
        <v/>
      </c>
      <c r="Q3056" s="19" t="str">
        <f aca="true">IF(B3056="","",IF(N3056="No aplica","No aplica",IF(I3056="","Pendent",IF(N3056="Per substituir","Substituir",IF(OR(N3056="No localitzat",N3056="No lliurat"),"Reposar",IF(I3056&lt;H3056,"Reposar",IF(I3056&gt;H3056,"Revisar excedent",IF(AND(G3056="Sí",M3056&lt;&gt;"",M3056&lt;TODAY()),"EPI caducat",IF(AND(G3056="Sí",M3056&lt;&gt;"",M3056&lt;=TODAY()+90),"EPI caduca ≤90 dies",IF(OR(N3056="Deteriorat usable",N3056="Revisió necessària"),"Revisar","OK"))))))))))</f>
      </c>
      <c r="R3056" s="20"/>
    </row>
    <row r="3057" customFormat="false" ht="15" hidden="false" customHeight="false" outlineLevel="0" collapsed="false">
      <c r="A3057" s="19" t="n">
        <v>28</v>
      </c>
      <c r="B3057" s="19" t="n">
        <f aca="false">IFERROR(VLOOKUP(A3057,Personal!$A$6:$F$112,2,FALSE()),"")</f>
        <v>0</v>
      </c>
      <c r="C3057" s="19" t="str">
        <f aca="false">IFERROR(VLOOKUP(A3057,Personal!$A$6:$F$112,3,FALSE()),"")</f>
        <v>La Seu d’Urgell</v>
      </c>
      <c r="D3057" s="19" t="s">
        <v>261</v>
      </c>
      <c r="E3057" s="19" t="s">
        <v>262</v>
      </c>
      <c r="F3057" s="19" t="s">
        <v>263</v>
      </c>
      <c r="G3057" s="19" t="s">
        <v>291</v>
      </c>
      <c r="H3057" s="19" t="n">
        <f aca="false">IF(OR(VLOOKUP(A3057,Personal!$A$6:$F$112,5,FALSE())&lt;&gt;"Sí",N3057="No aplica"),0,'Catàleg GRAE'!D113)</f>
        <v>1</v>
      </c>
      <c r="I3057" s="20"/>
      <c r="J3057" s="20"/>
      <c r="K3057" s="20"/>
      <c r="L3057" s="21"/>
      <c r="M3057" s="21"/>
      <c r="N3057" s="20"/>
      <c r="O3057" s="20"/>
      <c r="P3057" s="19" t="str">
        <f aca="false">IF(I3057="","",I3057-H3057)</f>
        <v/>
      </c>
      <c r="Q3057" s="19" t="str">
        <f aca="true">IF(B3057="","",IF(N3057="No aplica","No aplica",IF(I3057="","Pendent",IF(N3057="Per substituir","Substituir",IF(OR(N3057="No localitzat",N3057="No lliurat"),"Reposar",IF(I3057&lt;H3057,"Reposar",IF(I3057&gt;H3057,"Revisar excedent",IF(AND(G3057="Sí",M3057&lt;&gt;"",M3057&lt;TODAY()),"EPI caducat",IF(AND(G3057="Sí",M3057&lt;&gt;"",M3057&lt;=TODAY()+90),"EPI caduca ≤90 dies",IF(OR(N3057="Deteriorat usable",N3057="Revisió necessària"),"Revisar","OK"))))))))))</f>
      </c>
      <c r="R3057" s="20"/>
    </row>
    <row r="3058" customFormat="false" ht="15" hidden="false" customHeight="false" outlineLevel="0" collapsed="false">
      <c r="A3058" s="19" t="n">
        <v>29</v>
      </c>
      <c r="B3058" s="19" t="n">
        <f aca="false">IFERROR(VLOOKUP(A3058,Personal!$A$6:$F$112,2,FALSE()),"")</f>
        <v>0</v>
      </c>
      <c r="C3058" s="19" t="str">
        <f aca="false">IFERROR(VLOOKUP(A3058,Personal!$A$6:$F$112,3,FALSE()),"")</f>
        <v>La Seu d’Urgell</v>
      </c>
      <c r="D3058" s="19" t="s">
        <v>26</v>
      </c>
      <c r="E3058" s="19" t="s">
        <v>27</v>
      </c>
      <c r="F3058" s="19" t="s">
        <v>28</v>
      </c>
      <c r="G3058" s="19" t="s">
        <v>291</v>
      </c>
      <c r="H3058" s="19" t="n">
        <f aca="false">IF(OR(VLOOKUP(A3058,Personal!$A$6:$F$112,5,FALSE())&lt;&gt;"Sí",N3058="No aplica"),0,'Catàleg GRAE'!D5)</f>
        <v>1</v>
      </c>
      <c r="I3058" s="20"/>
      <c r="J3058" s="20"/>
      <c r="K3058" s="20"/>
      <c r="L3058" s="21"/>
      <c r="M3058" s="21"/>
      <c r="N3058" s="20"/>
      <c r="O3058" s="20"/>
      <c r="P3058" s="19" t="str">
        <f aca="false">IF(I3058="","",I3058-H3058)</f>
        <v/>
      </c>
      <c r="Q3058" s="19" t="str">
        <f aca="true">IF(B3058="","",IF(N3058="No aplica","No aplica",IF(I3058="","Pendent",IF(N3058="Per substituir","Substituir",IF(OR(N3058="No localitzat",N3058="No lliurat"),"Reposar",IF(I3058&lt;H3058,"Reposar",IF(I3058&gt;H3058,"Revisar excedent",IF(AND(G3058="Sí",M3058&lt;&gt;"",M3058&lt;TODAY()),"EPI caducat",IF(AND(G3058="Sí",M3058&lt;&gt;"",M3058&lt;=TODAY()+90),"EPI caduca ≤90 dies",IF(OR(N3058="Deteriorat usable",N3058="Revisió necessària"),"Revisar","OK"))))))))))</f>
      </c>
      <c r="R3058" s="20"/>
    </row>
    <row r="3059" customFormat="false" ht="15" hidden="false" customHeight="false" outlineLevel="0" collapsed="false">
      <c r="A3059" s="19" t="n">
        <v>29</v>
      </c>
      <c r="B3059" s="19" t="n">
        <f aca="false">IFERROR(VLOOKUP(A3059,Personal!$A$6:$F$112,2,FALSE()),"")</f>
        <v>0</v>
      </c>
      <c r="C3059" s="19" t="str">
        <f aca="false">IFERROR(VLOOKUP(A3059,Personal!$A$6:$F$112,3,FALSE()),"")</f>
        <v>La Seu d’Urgell</v>
      </c>
      <c r="D3059" s="19" t="s">
        <v>26</v>
      </c>
      <c r="E3059" s="19" t="s">
        <v>27</v>
      </c>
      <c r="F3059" s="19" t="s">
        <v>30</v>
      </c>
      <c r="G3059" s="19" t="s">
        <v>291</v>
      </c>
      <c r="H3059" s="19" t="n">
        <f aca="false">IF(OR(VLOOKUP(A3059,Personal!$A$6:$F$112,5,FALSE())&lt;&gt;"Sí",N3059="No aplica"),0,'Catàleg GRAE'!D6)</f>
        <v>1</v>
      </c>
      <c r="I3059" s="20"/>
      <c r="J3059" s="20"/>
      <c r="K3059" s="20"/>
      <c r="L3059" s="21"/>
      <c r="M3059" s="21"/>
      <c r="N3059" s="20"/>
      <c r="O3059" s="20"/>
      <c r="P3059" s="19" t="str">
        <f aca="false">IF(I3059="","",I3059-H3059)</f>
        <v/>
      </c>
      <c r="Q3059" s="19" t="str">
        <f aca="true">IF(B3059="","",IF(N3059="No aplica","No aplica",IF(I3059="","Pendent",IF(N3059="Per substituir","Substituir",IF(OR(N3059="No localitzat",N3059="No lliurat"),"Reposar",IF(I3059&lt;H3059,"Reposar",IF(I3059&gt;H3059,"Revisar excedent",IF(AND(G3059="Sí",M3059&lt;&gt;"",M3059&lt;TODAY()),"EPI caducat",IF(AND(G3059="Sí",M3059&lt;&gt;"",M3059&lt;=TODAY()+90),"EPI caduca ≤90 dies",IF(OR(N3059="Deteriorat usable",N3059="Revisió necessària"),"Revisar","OK"))))))))))</f>
      </c>
      <c r="R3059" s="20"/>
    </row>
    <row r="3060" customFormat="false" ht="15" hidden="false" customHeight="false" outlineLevel="0" collapsed="false">
      <c r="A3060" s="19" t="n">
        <v>29</v>
      </c>
      <c r="B3060" s="19" t="n">
        <f aca="false">IFERROR(VLOOKUP(A3060,Personal!$A$6:$F$112,2,FALSE()),"")</f>
        <v>0</v>
      </c>
      <c r="C3060" s="19" t="str">
        <f aca="false">IFERROR(VLOOKUP(A3060,Personal!$A$6:$F$112,3,FALSE()),"")</f>
        <v>La Seu d’Urgell</v>
      </c>
      <c r="D3060" s="19" t="s">
        <v>26</v>
      </c>
      <c r="E3060" s="19" t="s">
        <v>31</v>
      </c>
      <c r="F3060" s="19" t="s">
        <v>32</v>
      </c>
      <c r="G3060" s="19" t="s">
        <v>272</v>
      </c>
      <c r="H3060" s="19" t="n">
        <f aca="false">IF(OR(VLOOKUP(A3060,Personal!$A$6:$F$112,5,FALSE())&lt;&gt;"Sí",N3060="No aplica"),0,'Catàleg GRAE'!D7)</f>
        <v>1</v>
      </c>
      <c r="I3060" s="20"/>
      <c r="J3060" s="20"/>
      <c r="K3060" s="20"/>
      <c r="L3060" s="21"/>
      <c r="M3060" s="21"/>
      <c r="N3060" s="20"/>
      <c r="O3060" s="20"/>
      <c r="P3060" s="19" t="str">
        <f aca="false">IF(I3060="","",I3060-H3060)</f>
        <v/>
      </c>
      <c r="Q3060" s="19" t="str">
        <f aca="true">IF(B3060="","",IF(N3060="No aplica","No aplica",IF(I3060="","Pendent",IF(N3060="Per substituir","Substituir",IF(OR(N3060="No localitzat",N3060="No lliurat"),"Reposar",IF(I3060&lt;H3060,"Reposar",IF(I3060&gt;H3060,"Revisar excedent",IF(AND(G3060="Sí",M3060&lt;&gt;"",M3060&lt;TODAY()),"EPI caducat",IF(AND(G3060="Sí",M3060&lt;&gt;"",M3060&lt;=TODAY()+90),"EPI caduca ≤90 dies",IF(OR(N3060="Deteriorat usable",N3060="Revisió necessària"),"Revisar","OK"))))))))))</f>
      </c>
      <c r="R3060" s="20"/>
    </row>
    <row r="3061" customFormat="false" ht="15" hidden="false" customHeight="false" outlineLevel="0" collapsed="false">
      <c r="A3061" s="19" t="n">
        <v>29</v>
      </c>
      <c r="B3061" s="19" t="n">
        <f aca="false">IFERROR(VLOOKUP(A3061,Personal!$A$6:$F$112,2,FALSE()),"")</f>
        <v>0</v>
      </c>
      <c r="C3061" s="19" t="str">
        <f aca="false">IFERROR(VLOOKUP(A3061,Personal!$A$6:$F$112,3,FALSE()),"")</f>
        <v>La Seu d’Urgell</v>
      </c>
      <c r="D3061" s="19" t="s">
        <v>26</v>
      </c>
      <c r="E3061" s="19" t="s">
        <v>33</v>
      </c>
      <c r="F3061" s="19" t="s">
        <v>34</v>
      </c>
      <c r="G3061" s="19" t="s">
        <v>291</v>
      </c>
      <c r="H3061" s="19" t="n">
        <f aca="false">IF(OR(VLOOKUP(A3061,Personal!$A$6:$F$112,5,FALSE())&lt;&gt;"Sí",N3061="No aplica"),0,'Catàleg GRAE'!D8)</f>
        <v>2</v>
      </c>
      <c r="I3061" s="20"/>
      <c r="J3061" s="20"/>
      <c r="K3061" s="20"/>
      <c r="L3061" s="21"/>
      <c r="M3061" s="21"/>
      <c r="N3061" s="20"/>
      <c r="O3061" s="20"/>
      <c r="P3061" s="19" t="str">
        <f aca="false">IF(I3061="","",I3061-H3061)</f>
        <v/>
      </c>
      <c r="Q3061" s="19" t="str">
        <f aca="true">IF(B3061="","",IF(N3061="No aplica","No aplica",IF(I3061="","Pendent",IF(N3061="Per substituir","Substituir",IF(OR(N3061="No localitzat",N3061="No lliurat"),"Reposar",IF(I3061&lt;H3061,"Reposar",IF(I3061&gt;H3061,"Revisar excedent",IF(AND(G3061="Sí",M3061&lt;&gt;"",M3061&lt;TODAY()),"EPI caducat",IF(AND(G3061="Sí",M3061&lt;&gt;"",M3061&lt;=TODAY()+90),"EPI caduca ≤90 dies",IF(OR(N3061="Deteriorat usable",N3061="Revisió necessària"),"Revisar","OK"))))))))))</f>
      </c>
      <c r="R3061" s="20"/>
    </row>
    <row r="3062" customFormat="false" ht="15" hidden="false" customHeight="false" outlineLevel="0" collapsed="false">
      <c r="A3062" s="19" t="n">
        <v>29</v>
      </c>
      <c r="B3062" s="19" t="n">
        <f aca="false">IFERROR(VLOOKUP(A3062,Personal!$A$6:$F$112,2,FALSE()),"")</f>
        <v>0</v>
      </c>
      <c r="C3062" s="19" t="str">
        <f aca="false">IFERROR(VLOOKUP(A3062,Personal!$A$6:$F$112,3,FALSE()),"")</f>
        <v>La Seu d’Urgell</v>
      </c>
      <c r="D3062" s="19" t="s">
        <v>26</v>
      </c>
      <c r="E3062" s="19" t="s">
        <v>35</v>
      </c>
      <c r="F3062" s="19" t="s">
        <v>36</v>
      </c>
      <c r="G3062" s="19" t="s">
        <v>291</v>
      </c>
      <c r="H3062" s="19" t="n">
        <f aca="false">IF(OR(VLOOKUP(A3062,Personal!$A$6:$F$112,5,FALSE())&lt;&gt;"Sí",N3062="No aplica"),0,'Catàleg GRAE'!D9)</f>
        <v>1</v>
      </c>
      <c r="I3062" s="20"/>
      <c r="J3062" s="20"/>
      <c r="K3062" s="20"/>
      <c r="L3062" s="21"/>
      <c r="M3062" s="21"/>
      <c r="N3062" s="20"/>
      <c r="O3062" s="20"/>
      <c r="P3062" s="19" t="str">
        <f aca="false">IF(I3062="","",I3062-H3062)</f>
        <v/>
      </c>
      <c r="Q3062" s="19" t="str">
        <f aca="true">IF(B3062="","",IF(N3062="No aplica","No aplica",IF(I3062="","Pendent",IF(N3062="Per substituir","Substituir",IF(OR(N3062="No localitzat",N3062="No lliurat"),"Reposar",IF(I3062&lt;H3062,"Reposar",IF(I3062&gt;H3062,"Revisar excedent",IF(AND(G3062="Sí",M3062&lt;&gt;"",M3062&lt;TODAY()),"EPI caducat",IF(AND(G3062="Sí",M3062&lt;&gt;"",M3062&lt;=TODAY()+90),"EPI caduca ≤90 dies",IF(OR(N3062="Deteriorat usable",N3062="Revisió necessària"),"Revisar","OK"))))))))))</f>
      </c>
      <c r="R3062" s="20"/>
    </row>
    <row r="3063" customFormat="false" ht="15" hidden="false" customHeight="false" outlineLevel="0" collapsed="false">
      <c r="A3063" s="19" t="n">
        <v>29</v>
      </c>
      <c r="B3063" s="19" t="n">
        <f aca="false">IFERROR(VLOOKUP(A3063,Personal!$A$6:$F$112,2,FALSE()),"")</f>
        <v>0</v>
      </c>
      <c r="C3063" s="19" t="str">
        <f aca="false">IFERROR(VLOOKUP(A3063,Personal!$A$6:$F$112,3,FALSE()),"")</f>
        <v>La Seu d’Urgell</v>
      </c>
      <c r="D3063" s="19" t="s">
        <v>37</v>
      </c>
      <c r="E3063" s="19" t="s">
        <v>38</v>
      </c>
      <c r="F3063" s="19" t="s">
        <v>39</v>
      </c>
      <c r="G3063" s="19" t="s">
        <v>291</v>
      </c>
      <c r="H3063" s="19" t="n">
        <f aca="false">IF(OR(VLOOKUP(A3063,Personal!$A$6:$F$112,5,FALSE())&lt;&gt;"Sí",N3063="No aplica"),0,'Catàleg GRAE'!D10)</f>
        <v>1</v>
      </c>
      <c r="I3063" s="20"/>
      <c r="J3063" s="20"/>
      <c r="K3063" s="20"/>
      <c r="L3063" s="21"/>
      <c r="M3063" s="21"/>
      <c r="N3063" s="20"/>
      <c r="O3063" s="20"/>
      <c r="P3063" s="19" t="str">
        <f aca="false">IF(I3063="","",I3063-H3063)</f>
        <v/>
      </c>
      <c r="Q3063" s="19" t="str">
        <f aca="true">IF(B3063="","",IF(N3063="No aplica","No aplica",IF(I3063="","Pendent",IF(N3063="Per substituir","Substituir",IF(OR(N3063="No localitzat",N3063="No lliurat"),"Reposar",IF(I3063&lt;H3063,"Reposar",IF(I3063&gt;H3063,"Revisar excedent",IF(AND(G3063="Sí",M3063&lt;&gt;"",M3063&lt;TODAY()),"EPI caducat",IF(AND(G3063="Sí",M3063&lt;&gt;"",M3063&lt;=TODAY()+90),"EPI caduca ≤90 dies",IF(OR(N3063="Deteriorat usable",N3063="Revisió necessària"),"Revisar","OK"))))))))))</f>
      </c>
      <c r="R3063" s="20"/>
    </row>
    <row r="3064" customFormat="false" ht="15" hidden="false" customHeight="false" outlineLevel="0" collapsed="false">
      <c r="A3064" s="19" t="n">
        <v>29</v>
      </c>
      <c r="B3064" s="19" t="n">
        <f aca="false">IFERROR(VLOOKUP(A3064,Personal!$A$6:$F$112,2,FALSE()),"")</f>
        <v>0</v>
      </c>
      <c r="C3064" s="19" t="str">
        <f aca="false">IFERROR(VLOOKUP(A3064,Personal!$A$6:$F$112,3,FALSE()),"")</f>
        <v>La Seu d’Urgell</v>
      </c>
      <c r="D3064" s="19" t="s">
        <v>40</v>
      </c>
      <c r="E3064" s="19" t="s">
        <v>41</v>
      </c>
      <c r="F3064" s="19" t="s">
        <v>42</v>
      </c>
      <c r="G3064" s="19" t="s">
        <v>272</v>
      </c>
      <c r="H3064" s="19" t="n">
        <f aca="false">IF(OR(VLOOKUP(A3064,Personal!$A$6:$F$112,5,FALSE())&lt;&gt;"Sí",N3064="No aplica"),0,'Catàleg GRAE'!D11)</f>
        <v>1</v>
      </c>
      <c r="I3064" s="20"/>
      <c r="J3064" s="20"/>
      <c r="K3064" s="20"/>
      <c r="L3064" s="21"/>
      <c r="M3064" s="21"/>
      <c r="N3064" s="20"/>
      <c r="O3064" s="20"/>
      <c r="P3064" s="19" t="str">
        <f aca="false">IF(I3064="","",I3064-H3064)</f>
        <v/>
      </c>
      <c r="Q3064" s="19" t="str">
        <f aca="true">IF(B3064="","",IF(N3064="No aplica","No aplica",IF(I3064="","Pendent",IF(N3064="Per substituir","Substituir",IF(OR(N3064="No localitzat",N3064="No lliurat"),"Reposar",IF(I3064&lt;H3064,"Reposar",IF(I3064&gt;H3064,"Revisar excedent",IF(AND(G3064="Sí",M3064&lt;&gt;"",M3064&lt;TODAY()),"EPI caducat",IF(AND(G3064="Sí",M3064&lt;&gt;"",M3064&lt;=TODAY()+90),"EPI caduca ≤90 dies",IF(OR(N3064="Deteriorat usable",N3064="Revisió necessària"),"Revisar","OK"))))))))))</f>
      </c>
      <c r="R3064" s="20"/>
    </row>
    <row r="3065" customFormat="false" ht="15" hidden="false" customHeight="false" outlineLevel="0" collapsed="false">
      <c r="A3065" s="19" t="n">
        <v>29</v>
      </c>
      <c r="B3065" s="19" t="n">
        <f aca="false">IFERROR(VLOOKUP(A3065,Personal!$A$6:$F$112,2,FALSE()),"")</f>
        <v>0</v>
      </c>
      <c r="C3065" s="19" t="str">
        <f aca="false">IFERROR(VLOOKUP(A3065,Personal!$A$6:$F$112,3,FALSE()),"")</f>
        <v>La Seu d’Urgell</v>
      </c>
      <c r="D3065" s="19" t="s">
        <v>40</v>
      </c>
      <c r="E3065" s="19" t="s">
        <v>43</v>
      </c>
      <c r="F3065" s="19" t="s">
        <v>44</v>
      </c>
      <c r="G3065" s="19" t="s">
        <v>272</v>
      </c>
      <c r="H3065" s="19" t="n">
        <f aca="false">IF(OR(VLOOKUP(A3065,Personal!$A$6:$F$112,5,FALSE())&lt;&gt;"Sí",N3065="No aplica"),0,'Catàleg GRAE'!D12)</f>
        <v>1</v>
      </c>
      <c r="I3065" s="20"/>
      <c r="J3065" s="20"/>
      <c r="K3065" s="20"/>
      <c r="L3065" s="21"/>
      <c r="M3065" s="21"/>
      <c r="N3065" s="20"/>
      <c r="O3065" s="20"/>
      <c r="P3065" s="19" t="str">
        <f aca="false">IF(I3065="","",I3065-H3065)</f>
        <v/>
      </c>
      <c r="Q3065" s="19" t="str">
        <f aca="true">IF(B3065="","",IF(N3065="No aplica","No aplica",IF(I3065="","Pendent",IF(N3065="Per substituir","Substituir",IF(OR(N3065="No localitzat",N3065="No lliurat"),"Reposar",IF(I3065&lt;H3065,"Reposar",IF(I3065&gt;H3065,"Revisar excedent",IF(AND(G3065="Sí",M3065&lt;&gt;"",M3065&lt;TODAY()),"EPI caducat",IF(AND(G3065="Sí",M3065&lt;&gt;"",M3065&lt;=TODAY()+90),"EPI caduca ≤90 dies",IF(OR(N3065="Deteriorat usable",N3065="Revisió necessària"),"Revisar","OK"))))))))))</f>
      </c>
      <c r="R3065" s="20"/>
    </row>
    <row r="3066" customFormat="false" ht="15" hidden="false" customHeight="false" outlineLevel="0" collapsed="false">
      <c r="A3066" s="19" t="n">
        <v>29</v>
      </c>
      <c r="B3066" s="19" t="n">
        <f aca="false">IFERROR(VLOOKUP(A3066,Personal!$A$6:$F$112,2,FALSE()),"")</f>
        <v>0</v>
      </c>
      <c r="C3066" s="19" t="str">
        <f aca="false">IFERROR(VLOOKUP(A3066,Personal!$A$6:$F$112,3,FALSE()),"")</f>
        <v>La Seu d’Urgell</v>
      </c>
      <c r="D3066" s="19" t="s">
        <v>45</v>
      </c>
      <c r="E3066" s="19" t="s">
        <v>46</v>
      </c>
      <c r="F3066" s="19" t="s">
        <v>47</v>
      </c>
      <c r="G3066" s="19" t="s">
        <v>291</v>
      </c>
      <c r="H3066" s="19" t="n">
        <f aca="false">IF(OR(VLOOKUP(A3066,Personal!$A$6:$F$112,5,FALSE())&lt;&gt;"Sí",N3066="No aplica"),0,'Catàleg GRAE'!D13)</f>
        <v>1</v>
      </c>
      <c r="I3066" s="20"/>
      <c r="J3066" s="20"/>
      <c r="K3066" s="20"/>
      <c r="L3066" s="21"/>
      <c r="M3066" s="21"/>
      <c r="N3066" s="20"/>
      <c r="O3066" s="20"/>
      <c r="P3066" s="19" t="str">
        <f aca="false">IF(I3066="","",I3066-H3066)</f>
        <v/>
      </c>
      <c r="Q3066" s="19" t="str">
        <f aca="true">IF(B3066="","",IF(N3066="No aplica","No aplica",IF(I3066="","Pendent",IF(N3066="Per substituir","Substituir",IF(OR(N3066="No localitzat",N3066="No lliurat"),"Reposar",IF(I3066&lt;H3066,"Reposar",IF(I3066&gt;H3066,"Revisar excedent",IF(AND(G3066="Sí",M3066&lt;&gt;"",M3066&lt;TODAY()),"EPI caducat",IF(AND(G3066="Sí",M3066&lt;&gt;"",M3066&lt;=TODAY()+90),"EPI caduca ≤90 dies",IF(OR(N3066="Deteriorat usable",N3066="Revisió necessària"),"Revisar","OK"))))))))))</f>
      </c>
      <c r="R3066" s="20"/>
    </row>
    <row r="3067" customFormat="false" ht="15" hidden="false" customHeight="false" outlineLevel="0" collapsed="false">
      <c r="A3067" s="19" t="n">
        <v>29</v>
      </c>
      <c r="B3067" s="19" t="n">
        <f aca="false">IFERROR(VLOOKUP(A3067,Personal!$A$6:$F$112,2,FALSE()),"")</f>
        <v>0</v>
      </c>
      <c r="C3067" s="19" t="str">
        <f aca="false">IFERROR(VLOOKUP(A3067,Personal!$A$6:$F$112,3,FALSE()),"")</f>
        <v>La Seu d’Urgell</v>
      </c>
      <c r="D3067" s="19" t="s">
        <v>45</v>
      </c>
      <c r="E3067" s="19" t="s">
        <v>48</v>
      </c>
      <c r="F3067" s="19" t="s">
        <v>49</v>
      </c>
      <c r="G3067" s="19" t="s">
        <v>291</v>
      </c>
      <c r="H3067" s="19" t="n">
        <f aca="false">IF(OR(VLOOKUP(A3067,Personal!$A$6:$F$112,5,FALSE())&lt;&gt;"Sí",N3067="No aplica"),0,'Catàleg GRAE'!D14)</f>
        <v>1</v>
      </c>
      <c r="I3067" s="20"/>
      <c r="J3067" s="20"/>
      <c r="K3067" s="20"/>
      <c r="L3067" s="21"/>
      <c r="M3067" s="21"/>
      <c r="N3067" s="20"/>
      <c r="O3067" s="20"/>
      <c r="P3067" s="19" t="str">
        <f aca="false">IF(I3067="","",I3067-H3067)</f>
        <v/>
      </c>
      <c r="Q3067" s="19" t="str">
        <f aca="true">IF(B3067="","",IF(N3067="No aplica","No aplica",IF(I3067="","Pendent",IF(N3067="Per substituir","Substituir",IF(OR(N3067="No localitzat",N3067="No lliurat"),"Reposar",IF(I3067&lt;H3067,"Reposar",IF(I3067&gt;H3067,"Revisar excedent",IF(AND(G3067="Sí",M3067&lt;&gt;"",M3067&lt;TODAY()),"EPI caducat",IF(AND(G3067="Sí",M3067&lt;&gt;"",M3067&lt;=TODAY()+90),"EPI caduca ≤90 dies",IF(OR(N3067="Deteriorat usable",N3067="Revisió necessària"),"Revisar","OK"))))))))))</f>
      </c>
      <c r="R3067" s="20"/>
    </row>
    <row r="3068" customFormat="false" ht="15" hidden="false" customHeight="false" outlineLevel="0" collapsed="false">
      <c r="A3068" s="19" t="n">
        <v>29</v>
      </c>
      <c r="B3068" s="19" t="n">
        <f aca="false">IFERROR(VLOOKUP(A3068,Personal!$A$6:$F$112,2,FALSE()),"")</f>
        <v>0</v>
      </c>
      <c r="C3068" s="19" t="str">
        <f aca="false">IFERROR(VLOOKUP(A3068,Personal!$A$6:$F$112,3,FALSE()),"")</f>
        <v>La Seu d’Urgell</v>
      </c>
      <c r="D3068" s="19" t="s">
        <v>45</v>
      </c>
      <c r="E3068" s="19" t="s">
        <v>50</v>
      </c>
      <c r="F3068" s="19" t="s">
        <v>51</v>
      </c>
      <c r="G3068" s="19" t="s">
        <v>291</v>
      </c>
      <c r="H3068" s="19" t="n">
        <f aca="false">IF(OR(VLOOKUP(A3068,Personal!$A$6:$F$112,5,FALSE())&lt;&gt;"Sí",N3068="No aplica"),0,'Catàleg GRAE'!D15)</f>
        <v>1</v>
      </c>
      <c r="I3068" s="20"/>
      <c r="J3068" s="20"/>
      <c r="K3068" s="20"/>
      <c r="L3068" s="21"/>
      <c r="M3068" s="21"/>
      <c r="N3068" s="20"/>
      <c r="O3068" s="20"/>
      <c r="P3068" s="19" t="str">
        <f aca="false">IF(I3068="","",I3068-H3068)</f>
        <v/>
      </c>
      <c r="Q3068" s="19" t="str">
        <f aca="true">IF(B3068="","",IF(N3068="No aplica","No aplica",IF(I3068="","Pendent",IF(N3068="Per substituir","Substituir",IF(OR(N3068="No localitzat",N3068="No lliurat"),"Reposar",IF(I3068&lt;H3068,"Reposar",IF(I3068&gt;H3068,"Revisar excedent",IF(AND(G3068="Sí",M3068&lt;&gt;"",M3068&lt;TODAY()),"EPI caducat",IF(AND(G3068="Sí",M3068&lt;&gt;"",M3068&lt;=TODAY()+90),"EPI caduca ≤90 dies",IF(OR(N3068="Deteriorat usable",N3068="Revisió necessària"),"Revisar","OK"))))))))))</f>
      </c>
      <c r="R3068" s="20"/>
    </row>
    <row r="3069" customFormat="false" ht="15" hidden="false" customHeight="false" outlineLevel="0" collapsed="false">
      <c r="A3069" s="19" t="n">
        <v>29</v>
      </c>
      <c r="B3069" s="19" t="n">
        <f aca="false">IFERROR(VLOOKUP(A3069,Personal!$A$6:$F$112,2,FALSE()),"")</f>
        <v>0</v>
      </c>
      <c r="C3069" s="19" t="str">
        <f aca="false">IFERROR(VLOOKUP(A3069,Personal!$A$6:$F$112,3,FALSE()),"")</f>
        <v>La Seu d’Urgell</v>
      </c>
      <c r="D3069" s="19" t="s">
        <v>45</v>
      </c>
      <c r="E3069" s="19" t="s">
        <v>52</v>
      </c>
      <c r="F3069" s="19" t="s">
        <v>53</v>
      </c>
      <c r="G3069" s="19" t="s">
        <v>291</v>
      </c>
      <c r="H3069" s="19" t="n">
        <f aca="false">IF(OR(VLOOKUP(A3069,Personal!$A$6:$F$112,5,FALSE())&lt;&gt;"Sí",N3069="No aplica"),0,'Catàleg GRAE'!D16)</f>
        <v>1</v>
      </c>
      <c r="I3069" s="20"/>
      <c r="J3069" s="20"/>
      <c r="K3069" s="20"/>
      <c r="L3069" s="21"/>
      <c r="M3069" s="21"/>
      <c r="N3069" s="20"/>
      <c r="O3069" s="20"/>
      <c r="P3069" s="19" t="str">
        <f aca="false">IF(I3069="","",I3069-H3069)</f>
        <v/>
      </c>
      <c r="Q3069" s="19" t="str">
        <f aca="true">IF(B3069="","",IF(N3069="No aplica","No aplica",IF(I3069="","Pendent",IF(N3069="Per substituir","Substituir",IF(OR(N3069="No localitzat",N3069="No lliurat"),"Reposar",IF(I3069&lt;H3069,"Reposar",IF(I3069&gt;H3069,"Revisar excedent",IF(AND(G3069="Sí",M3069&lt;&gt;"",M3069&lt;TODAY()),"EPI caducat",IF(AND(G3069="Sí",M3069&lt;&gt;"",M3069&lt;=TODAY()+90),"EPI caduca ≤90 dies",IF(OR(N3069="Deteriorat usable",N3069="Revisió necessària"),"Revisar","OK"))))))))))</f>
      </c>
      <c r="R3069" s="20"/>
    </row>
    <row r="3070" customFormat="false" ht="15" hidden="false" customHeight="false" outlineLevel="0" collapsed="false">
      <c r="A3070" s="19" t="n">
        <v>29</v>
      </c>
      <c r="B3070" s="19" t="n">
        <f aca="false">IFERROR(VLOOKUP(A3070,Personal!$A$6:$F$112,2,FALSE()),"")</f>
        <v>0</v>
      </c>
      <c r="C3070" s="19" t="str">
        <f aca="false">IFERROR(VLOOKUP(A3070,Personal!$A$6:$F$112,3,FALSE()),"")</f>
        <v>La Seu d’Urgell</v>
      </c>
      <c r="D3070" s="19" t="s">
        <v>45</v>
      </c>
      <c r="E3070" s="19" t="s">
        <v>54</v>
      </c>
      <c r="F3070" s="19" t="s">
        <v>55</v>
      </c>
      <c r="G3070" s="19" t="s">
        <v>291</v>
      </c>
      <c r="H3070" s="19" t="n">
        <f aca="false">IF(OR(VLOOKUP(A3070,Personal!$A$6:$F$112,5,FALSE())&lt;&gt;"Sí",N3070="No aplica"),0,'Catàleg GRAE'!D17)</f>
        <v>1</v>
      </c>
      <c r="I3070" s="20"/>
      <c r="J3070" s="20"/>
      <c r="K3070" s="20"/>
      <c r="L3070" s="21"/>
      <c r="M3070" s="21"/>
      <c r="N3070" s="20"/>
      <c r="O3070" s="20"/>
      <c r="P3070" s="19" t="str">
        <f aca="false">IF(I3070="","",I3070-H3070)</f>
        <v/>
      </c>
      <c r="Q3070" s="19" t="str">
        <f aca="true">IF(B3070="","",IF(N3070="No aplica","No aplica",IF(I3070="","Pendent",IF(N3070="Per substituir","Substituir",IF(OR(N3070="No localitzat",N3070="No lliurat"),"Reposar",IF(I3070&lt;H3070,"Reposar",IF(I3070&gt;H3070,"Revisar excedent",IF(AND(G3070="Sí",M3070&lt;&gt;"",M3070&lt;TODAY()),"EPI caducat",IF(AND(G3070="Sí",M3070&lt;&gt;"",M3070&lt;=TODAY()+90),"EPI caduca ≤90 dies",IF(OR(N3070="Deteriorat usable",N3070="Revisió necessària"),"Revisar","OK"))))))))))</f>
      </c>
      <c r="R3070" s="20"/>
    </row>
    <row r="3071" customFormat="false" ht="15" hidden="false" customHeight="false" outlineLevel="0" collapsed="false">
      <c r="A3071" s="19" t="n">
        <v>29</v>
      </c>
      <c r="B3071" s="19" t="n">
        <f aca="false">IFERROR(VLOOKUP(A3071,Personal!$A$6:$F$112,2,FALSE()),"")</f>
        <v>0</v>
      </c>
      <c r="C3071" s="19" t="str">
        <f aca="false">IFERROR(VLOOKUP(A3071,Personal!$A$6:$F$112,3,FALSE()),"")</f>
        <v>La Seu d’Urgell</v>
      </c>
      <c r="D3071" s="19" t="s">
        <v>56</v>
      </c>
      <c r="E3071" s="19" t="s">
        <v>57</v>
      </c>
      <c r="F3071" s="19" t="s">
        <v>58</v>
      </c>
      <c r="G3071" s="19" t="s">
        <v>291</v>
      </c>
      <c r="H3071" s="19" t="n">
        <f aca="false">IF(OR(VLOOKUP(A3071,Personal!$A$6:$F$112,5,FALSE())&lt;&gt;"Sí",N3071="No aplica"),0,'Catàleg GRAE'!D18)</f>
        <v>1</v>
      </c>
      <c r="I3071" s="20"/>
      <c r="J3071" s="20"/>
      <c r="K3071" s="20"/>
      <c r="L3071" s="21"/>
      <c r="M3071" s="21"/>
      <c r="N3071" s="20"/>
      <c r="O3071" s="20"/>
      <c r="P3071" s="19" t="str">
        <f aca="false">IF(I3071="","",I3071-H3071)</f>
        <v/>
      </c>
      <c r="Q3071" s="19" t="str">
        <f aca="true">IF(B3071="","",IF(N3071="No aplica","No aplica",IF(I3071="","Pendent",IF(N3071="Per substituir","Substituir",IF(OR(N3071="No localitzat",N3071="No lliurat"),"Reposar",IF(I3071&lt;H3071,"Reposar",IF(I3071&gt;H3071,"Revisar excedent",IF(AND(G3071="Sí",M3071&lt;&gt;"",M3071&lt;TODAY()),"EPI caducat",IF(AND(G3071="Sí",M3071&lt;&gt;"",M3071&lt;=TODAY()+90),"EPI caduca ≤90 dies",IF(OR(N3071="Deteriorat usable",N3071="Revisió necessària"),"Revisar","OK"))))))))))</f>
      </c>
      <c r="R3071" s="20"/>
    </row>
    <row r="3072" customFormat="false" ht="15" hidden="false" customHeight="false" outlineLevel="0" collapsed="false">
      <c r="A3072" s="19" t="n">
        <v>29</v>
      </c>
      <c r="B3072" s="19" t="n">
        <f aca="false">IFERROR(VLOOKUP(A3072,Personal!$A$6:$F$112,2,FALSE()),"")</f>
        <v>0</v>
      </c>
      <c r="C3072" s="19" t="str">
        <f aca="false">IFERROR(VLOOKUP(A3072,Personal!$A$6:$F$112,3,FALSE()),"")</f>
        <v>La Seu d’Urgell</v>
      </c>
      <c r="D3072" s="19" t="s">
        <v>59</v>
      </c>
      <c r="E3072" s="19" t="s">
        <v>60</v>
      </c>
      <c r="F3072" s="19" t="s">
        <v>61</v>
      </c>
      <c r="G3072" s="19" t="s">
        <v>291</v>
      </c>
      <c r="H3072" s="19" t="n">
        <f aca="false">IF(OR(VLOOKUP(A3072,Personal!$A$6:$F$112,5,FALSE())&lt;&gt;"Sí",N3072="No aplica"),0,'Catàleg GRAE'!D19)</f>
        <v>4</v>
      </c>
      <c r="I3072" s="20"/>
      <c r="J3072" s="20"/>
      <c r="K3072" s="20"/>
      <c r="L3072" s="21"/>
      <c r="M3072" s="21"/>
      <c r="N3072" s="20"/>
      <c r="O3072" s="20"/>
      <c r="P3072" s="19" t="str">
        <f aca="false">IF(I3072="","",I3072-H3072)</f>
        <v/>
      </c>
      <c r="Q3072" s="19" t="str">
        <f aca="true">IF(B3072="","",IF(N3072="No aplica","No aplica",IF(I3072="","Pendent",IF(N3072="Per substituir","Substituir",IF(OR(N3072="No localitzat",N3072="No lliurat"),"Reposar",IF(I3072&lt;H3072,"Reposar",IF(I3072&gt;H3072,"Revisar excedent",IF(AND(G3072="Sí",M3072&lt;&gt;"",M3072&lt;TODAY()),"EPI caducat",IF(AND(G3072="Sí",M3072&lt;&gt;"",M3072&lt;=TODAY()+90),"EPI caduca ≤90 dies",IF(OR(N3072="Deteriorat usable",N3072="Revisió necessària"),"Revisar","OK"))))))))))</f>
      </c>
      <c r="R3072" s="20"/>
    </row>
    <row r="3073" customFormat="false" ht="15" hidden="false" customHeight="false" outlineLevel="0" collapsed="false">
      <c r="A3073" s="19" t="n">
        <v>29</v>
      </c>
      <c r="B3073" s="19" t="n">
        <f aca="false">IFERROR(VLOOKUP(A3073,Personal!$A$6:$F$112,2,FALSE()),"")</f>
        <v>0</v>
      </c>
      <c r="C3073" s="19" t="str">
        <f aca="false">IFERROR(VLOOKUP(A3073,Personal!$A$6:$F$112,3,FALSE()),"")</f>
        <v>La Seu d’Urgell</v>
      </c>
      <c r="D3073" s="19" t="s">
        <v>59</v>
      </c>
      <c r="E3073" s="19" t="s">
        <v>60</v>
      </c>
      <c r="F3073" s="19" t="s">
        <v>62</v>
      </c>
      <c r="G3073" s="19" t="s">
        <v>291</v>
      </c>
      <c r="H3073" s="19" t="n">
        <f aca="false">IF(OR(VLOOKUP(A3073,Personal!$A$6:$F$112,5,FALSE())&lt;&gt;"Sí",N3073="No aplica"),0,'Catàleg GRAE'!D20)</f>
        <v>2</v>
      </c>
      <c r="I3073" s="20"/>
      <c r="J3073" s="20"/>
      <c r="K3073" s="20"/>
      <c r="L3073" s="21"/>
      <c r="M3073" s="21"/>
      <c r="N3073" s="20"/>
      <c r="O3073" s="20"/>
      <c r="P3073" s="19" t="str">
        <f aca="false">IF(I3073="","",I3073-H3073)</f>
        <v/>
      </c>
      <c r="Q3073" s="19" t="str">
        <f aca="true">IF(B3073="","",IF(N3073="No aplica","No aplica",IF(I3073="","Pendent",IF(N3073="Per substituir","Substituir",IF(OR(N3073="No localitzat",N3073="No lliurat"),"Reposar",IF(I3073&lt;H3073,"Reposar",IF(I3073&gt;H3073,"Revisar excedent",IF(AND(G3073="Sí",M3073&lt;&gt;"",M3073&lt;TODAY()),"EPI caducat",IF(AND(G3073="Sí",M3073&lt;&gt;"",M3073&lt;=TODAY()+90),"EPI caduca ≤90 dies",IF(OR(N3073="Deteriorat usable",N3073="Revisió necessària"),"Revisar","OK"))))))))))</f>
      </c>
      <c r="R3073" s="20"/>
    </row>
    <row r="3074" customFormat="false" ht="15" hidden="false" customHeight="false" outlineLevel="0" collapsed="false">
      <c r="A3074" s="19" t="n">
        <v>29</v>
      </c>
      <c r="B3074" s="19" t="n">
        <f aca="false">IFERROR(VLOOKUP(A3074,Personal!$A$6:$F$112,2,FALSE()),"")</f>
        <v>0</v>
      </c>
      <c r="C3074" s="19" t="str">
        <f aca="false">IFERROR(VLOOKUP(A3074,Personal!$A$6:$F$112,3,FALSE()),"")</f>
        <v>La Seu d’Urgell</v>
      </c>
      <c r="D3074" s="19" t="s">
        <v>59</v>
      </c>
      <c r="E3074" s="19" t="s">
        <v>60</v>
      </c>
      <c r="F3074" s="19" t="s">
        <v>63</v>
      </c>
      <c r="G3074" s="19" t="s">
        <v>291</v>
      </c>
      <c r="H3074" s="19" t="n">
        <f aca="false">IF(OR(VLOOKUP(A3074,Personal!$A$6:$F$112,5,FALSE())&lt;&gt;"Sí",N3074="No aplica"),0,'Catàleg GRAE'!D21)</f>
        <v>2</v>
      </c>
      <c r="I3074" s="20"/>
      <c r="J3074" s="20"/>
      <c r="K3074" s="20"/>
      <c r="L3074" s="21"/>
      <c r="M3074" s="21"/>
      <c r="N3074" s="20"/>
      <c r="O3074" s="20"/>
      <c r="P3074" s="19" t="str">
        <f aca="false">IF(I3074="","",I3074-H3074)</f>
        <v/>
      </c>
      <c r="Q3074" s="19" t="str">
        <f aca="true">IF(B3074="","",IF(N3074="No aplica","No aplica",IF(I3074="","Pendent",IF(N3074="Per substituir","Substituir",IF(OR(N3074="No localitzat",N3074="No lliurat"),"Reposar",IF(I3074&lt;H3074,"Reposar",IF(I3074&gt;H3074,"Revisar excedent",IF(AND(G3074="Sí",M3074&lt;&gt;"",M3074&lt;TODAY()),"EPI caducat",IF(AND(G3074="Sí",M3074&lt;&gt;"",M3074&lt;=TODAY()+90),"EPI caduca ≤90 dies",IF(OR(N3074="Deteriorat usable",N3074="Revisió necessària"),"Revisar","OK"))))))))))</f>
      </c>
      <c r="R3074" s="20"/>
    </row>
    <row r="3075" customFormat="false" ht="15" hidden="false" customHeight="false" outlineLevel="0" collapsed="false">
      <c r="A3075" s="19" t="n">
        <v>29</v>
      </c>
      <c r="B3075" s="19" t="n">
        <f aca="false">IFERROR(VLOOKUP(A3075,Personal!$A$6:$F$112,2,FALSE()),"")</f>
        <v>0</v>
      </c>
      <c r="C3075" s="19" t="str">
        <f aca="false">IFERROR(VLOOKUP(A3075,Personal!$A$6:$F$112,3,FALSE()),"")</f>
        <v>La Seu d’Urgell</v>
      </c>
      <c r="D3075" s="19" t="s">
        <v>64</v>
      </c>
      <c r="E3075" s="19" t="s">
        <v>65</v>
      </c>
      <c r="F3075" s="19" t="s">
        <v>66</v>
      </c>
      <c r="G3075" s="19" t="s">
        <v>291</v>
      </c>
      <c r="H3075" s="19" t="n">
        <f aca="false">IF(OR(VLOOKUP(A3075,Personal!$A$6:$F$112,5,FALSE())&lt;&gt;"Sí",N3075="No aplica"),0,'Catàleg GRAE'!D22)</f>
        <v>1</v>
      </c>
      <c r="I3075" s="20"/>
      <c r="J3075" s="20"/>
      <c r="K3075" s="20"/>
      <c r="L3075" s="21"/>
      <c r="M3075" s="21"/>
      <c r="N3075" s="20"/>
      <c r="O3075" s="20"/>
      <c r="P3075" s="19" t="str">
        <f aca="false">IF(I3075="","",I3075-H3075)</f>
        <v/>
      </c>
      <c r="Q3075" s="19" t="str">
        <f aca="true">IF(B3075="","",IF(N3075="No aplica","No aplica",IF(I3075="","Pendent",IF(N3075="Per substituir","Substituir",IF(OR(N3075="No localitzat",N3075="No lliurat"),"Reposar",IF(I3075&lt;H3075,"Reposar",IF(I3075&gt;H3075,"Revisar excedent",IF(AND(G3075="Sí",M3075&lt;&gt;"",M3075&lt;TODAY()),"EPI caducat",IF(AND(G3075="Sí",M3075&lt;&gt;"",M3075&lt;=TODAY()+90),"EPI caduca ≤90 dies",IF(OR(N3075="Deteriorat usable",N3075="Revisió necessària"),"Revisar","OK"))))))))))</f>
      </c>
      <c r="R3075" s="20"/>
    </row>
    <row r="3076" customFormat="false" ht="15" hidden="false" customHeight="false" outlineLevel="0" collapsed="false">
      <c r="A3076" s="19" t="n">
        <v>29</v>
      </c>
      <c r="B3076" s="19" t="n">
        <f aca="false">IFERROR(VLOOKUP(A3076,Personal!$A$6:$F$112,2,FALSE()),"")</f>
        <v>0</v>
      </c>
      <c r="C3076" s="19" t="str">
        <f aca="false">IFERROR(VLOOKUP(A3076,Personal!$A$6:$F$112,3,FALSE()),"")</f>
        <v>La Seu d’Urgell</v>
      </c>
      <c r="D3076" s="19" t="s">
        <v>64</v>
      </c>
      <c r="E3076" s="19" t="s">
        <v>67</v>
      </c>
      <c r="F3076" s="19" t="s">
        <v>68</v>
      </c>
      <c r="G3076" s="19" t="s">
        <v>291</v>
      </c>
      <c r="H3076" s="19" t="n">
        <f aca="false">IF(OR(VLOOKUP(A3076,Personal!$A$6:$F$112,5,FALSE())&lt;&gt;"Sí",N3076="No aplica"),0,'Catàleg GRAE'!D23)</f>
        <v>1</v>
      </c>
      <c r="I3076" s="20"/>
      <c r="J3076" s="20"/>
      <c r="K3076" s="20"/>
      <c r="L3076" s="21"/>
      <c r="M3076" s="21"/>
      <c r="N3076" s="20"/>
      <c r="O3076" s="20"/>
      <c r="P3076" s="19" t="str">
        <f aca="false">IF(I3076="","",I3076-H3076)</f>
        <v/>
      </c>
      <c r="Q3076" s="19" t="str">
        <f aca="true">IF(B3076="","",IF(N3076="No aplica","No aplica",IF(I3076="","Pendent",IF(N3076="Per substituir","Substituir",IF(OR(N3076="No localitzat",N3076="No lliurat"),"Reposar",IF(I3076&lt;H3076,"Reposar",IF(I3076&gt;H3076,"Revisar excedent",IF(AND(G3076="Sí",M3076&lt;&gt;"",M3076&lt;TODAY()),"EPI caducat",IF(AND(G3076="Sí",M3076&lt;&gt;"",M3076&lt;=TODAY()+90),"EPI caduca ≤90 dies",IF(OR(N3076="Deteriorat usable",N3076="Revisió necessària"),"Revisar","OK"))))))))))</f>
      </c>
      <c r="R3076" s="20"/>
    </row>
    <row r="3077" customFormat="false" ht="15" hidden="false" customHeight="false" outlineLevel="0" collapsed="false">
      <c r="A3077" s="19" t="n">
        <v>29</v>
      </c>
      <c r="B3077" s="19" t="n">
        <f aca="false">IFERROR(VLOOKUP(A3077,Personal!$A$6:$F$112,2,FALSE()),"")</f>
        <v>0</v>
      </c>
      <c r="C3077" s="19" t="str">
        <f aca="false">IFERROR(VLOOKUP(A3077,Personal!$A$6:$F$112,3,FALSE()),"")</f>
        <v>La Seu d’Urgell</v>
      </c>
      <c r="D3077" s="19" t="s">
        <v>64</v>
      </c>
      <c r="E3077" s="19" t="s">
        <v>69</v>
      </c>
      <c r="F3077" s="19" t="s">
        <v>70</v>
      </c>
      <c r="G3077" s="19" t="s">
        <v>291</v>
      </c>
      <c r="H3077" s="19" t="n">
        <f aca="false">IF(OR(VLOOKUP(A3077,Personal!$A$6:$F$112,5,FALSE())&lt;&gt;"Sí",N3077="No aplica"),0,'Catàleg GRAE'!D24)</f>
        <v>1</v>
      </c>
      <c r="I3077" s="20"/>
      <c r="J3077" s="20"/>
      <c r="K3077" s="20"/>
      <c r="L3077" s="21"/>
      <c r="M3077" s="21"/>
      <c r="N3077" s="20"/>
      <c r="O3077" s="20"/>
      <c r="P3077" s="19" t="str">
        <f aca="false">IF(I3077="","",I3077-H3077)</f>
        <v/>
      </c>
      <c r="Q3077" s="19" t="str">
        <f aca="true">IF(B3077="","",IF(N3077="No aplica","No aplica",IF(I3077="","Pendent",IF(N3077="Per substituir","Substituir",IF(OR(N3077="No localitzat",N3077="No lliurat"),"Reposar",IF(I3077&lt;H3077,"Reposar",IF(I3077&gt;H3077,"Revisar excedent",IF(AND(G3077="Sí",M3077&lt;&gt;"",M3077&lt;TODAY()),"EPI caducat",IF(AND(G3077="Sí",M3077&lt;&gt;"",M3077&lt;=TODAY()+90),"EPI caduca ≤90 dies",IF(OR(N3077="Deteriorat usable",N3077="Revisió necessària"),"Revisar","OK"))))))))))</f>
      </c>
      <c r="R3077" s="20"/>
    </row>
    <row r="3078" customFormat="false" ht="15" hidden="false" customHeight="false" outlineLevel="0" collapsed="false">
      <c r="A3078" s="19" t="n">
        <v>29</v>
      </c>
      <c r="B3078" s="19" t="n">
        <f aca="false">IFERROR(VLOOKUP(A3078,Personal!$A$6:$F$112,2,FALSE()),"")</f>
        <v>0</v>
      </c>
      <c r="C3078" s="19" t="str">
        <f aca="false">IFERROR(VLOOKUP(A3078,Personal!$A$6:$F$112,3,FALSE()),"")</f>
        <v>La Seu d’Urgell</v>
      </c>
      <c r="D3078" s="19" t="s">
        <v>71</v>
      </c>
      <c r="E3078" s="19" t="s">
        <v>72</v>
      </c>
      <c r="F3078" s="19" t="s">
        <v>73</v>
      </c>
      <c r="G3078" s="19" t="s">
        <v>291</v>
      </c>
      <c r="H3078" s="19" t="n">
        <f aca="false">IF(OR(VLOOKUP(A3078,Personal!$A$6:$F$112,5,FALSE())&lt;&gt;"Sí",N3078="No aplica"),0,'Catàleg GRAE'!D25)</f>
        <v>1</v>
      </c>
      <c r="I3078" s="20"/>
      <c r="J3078" s="20"/>
      <c r="K3078" s="20"/>
      <c r="L3078" s="21"/>
      <c r="M3078" s="21"/>
      <c r="N3078" s="20"/>
      <c r="O3078" s="20"/>
      <c r="P3078" s="19" t="str">
        <f aca="false">IF(I3078="","",I3078-H3078)</f>
        <v/>
      </c>
      <c r="Q3078" s="19" t="str">
        <f aca="true">IF(B3078="","",IF(N3078="No aplica","No aplica",IF(I3078="","Pendent",IF(N3078="Per substituir","Substituir",IF(OR(N3078="No localitzat",N3078="No lliurat"),"Reposar",IF(I3078&lt;H3078,"Reposar",IF(I3078&gt;H3078,"Revisar excedent",IF(AND(G3078="Sí",M3078&lt;&gt;"",M3078&lt;TODAY()),"EPI caducat",IF(AND(G3078="Sí",M3078&lt;&gt;"",M3078&lt;=TODAY()+90),"EPI caduca ≤90 dies",IF(OR(N3078="Deteriorat usable",N3078="Revisió necessària"),"Revisar","OK"))))))))))</f>
      </c>
      <c r="R3078" s="20"/>
    </row>
    <row r="3079" customFormat="false" ht="15" hidden="false" customHeight="false" outlineLevel="0" collapsed="false">
      <c r="A3079" s="19" t="n">
        <v>29</v>
      </c>
      <c r="B3079" s="19" t="n">
        <f aca="false">IFERROR(VLOOKUP(A3079,Personal!$A$6:$F$112,2,FALSE()),"")</f>
        <v>0</v>
      </c>
      <c r="C3079" s="19" t="str">
        <f aca="false">IFERROR(VLOOKUP(A3079,Personal!$A$6:$F$112,3,FALSE()),"")</f>
        <v>La Seu d’Urgell</v>
      </c>
      <c r="D3079" s="19" t="s">
        <v>40</v>
      </c>
      <c r="E3079" s="19" t="s">
        <v>74</v>
      </c>
      <c r="F3079" s="19" t="s">
        <v>75</v>
      </c>
      <c r="G3079" s="19" t="s">
        <v>272</v>
      </c>
      <c r="H3079" s="19" t="n">
        <f aca="false">IF(OR(VLOOKUP(A3079,Personal!$A$6:$F$112,5,FALSE())&lt;&gt;"Sí",N3079="No aplica"),0,'Catàleg GRAE'!D26)</f>
        <v>1</v>
      </c>
      <c r="I3079" s="20"/>
      <c r="J3079" s="20"/>
      <c r="K3079" s="20"/>
      <c r="L3079" s="21"/>
      <c r="M3079" s="21"/>
      <c r="N3079" s="20"/>
      <c r="O3079" s="20"/>
      <c r="P3079" s="19" t="str">
        <f aca="false">IF(I3079="","",I3079-H3079)</f>
        <v/>
      </c>
      <c r="Q3079" s="19" t="str">
        <f aca="true">IF(B3079="","",IF(N3079="No aplica","No aplica",IF(I3079="","Pendent",IF(N3079="Per substituir","Substituir",IF(OR(N3079="No localitzat",N3079="No lliurat"),"Reposar",IF(I3079&lt;H3079,"Reposar",IF(I3079&gt;H3079,"Revisar excedent",IF(AND(G3079="Sí",M3079&lt;&gt;"",M3079&lt;TODAY()),"EPI caducat",IF(AND(G3079="Sí",M3079&lt;&gt;"",M3079&lt;=TODAY()+90),"EPI caduca ≤90 dies",IF(OR(N3079="Deteriorat usable",N3079="Revisió necessària"),"Revisar","OK"))))))))))</f>
      </c>
      <c r="R3079" s="20"/>
    </row>
    <row r="3080" customFormat="false" ht="15" hidden="false" customHeight="false" outlineLevel="0" collapsed="false">
      <c r="A3080" s="19" t="n">
        <v>29</v>
      </c>
      <c r="B3080" s="19" t="n">
        <f aca="false">IFERROR(VLOOKUP(A3080,Personal!$A$6:$F$112,2,FALSE()),"")</f>
        <v>0</v>
      </c>
      <c r="C3080" s="19" t="str">
        <f aca="false">IFERROR(VLOOKUP(A3080,Personal!$A$6:$F$112,3,FALSE()),"")</f>
        <v>La Seu d’Urgell</v>
      </c>
      <c r="D3080" s="19" t="s">
        <v>40</v>
      </c>
      <c r="E3080" s="19" t="s">
        <v>76</v>
      </c>
      <c r="F3080" s="19" t="s">
        <v>77</v>
      </c>
      <c r="G3080" s="19" t="s">
        <v>291</v>
      </c>
      <c r="H3080" s="19" t="n">
        <f aca="false">IF(OR(VLOOKUP(A3080,Personal!$A$6:$F$112,5,FALSE())&lt;&gt;"Sí",N3080="No aplica"),0,'Catàleg GRAE'!D27)</f>
        <v>1</v>
      </c>
      <c r="I3080" s="20"/>
      <c r="J3080" s="20"/>
      <c r="K3080" s="20"/>
      <c r="L3080" s="21"/>
      <c r="M3080" s="21"/>
      <c r="N3080" s="20"/>
      <c r="O3080" s="20"/>
      <c r="P3080" s="19" t="str">
        <f aca="false">IF(I3080="","",I3080-H3080)</f>
        <v/>
      </c>
      <c r="Q3080" s="19" t="str">
        <f aca="true">IF(B3080="","",IF(N3080="No aplica","No aplica",IF(I3080="","Pendent",IF(N3080="Per substituir","Substituir",IF(OR(N3080="No localitzat",N3080="No lliurat"),"Reposar",IF(I3080&lt;H3080,"Reposar",IF(I3080&gt;H3080,"Revisar excedent",IF(AND(G3080="Sí",M3080&lt;&gt;"",M3080&lt;TODAY()),"EPI caducat",IF(AND(G3080="Sí",M3080&lt;&gt;"",M3080&lt;=TODAY()+90),"EPI caduca ≤90 dies",IF(OR(N3080="Deteriorat usable",N3080="Revisió necessària"),"Revisar","OK"))))))))))</f>
      </c>
      <c r="R3080" s="20"/>
    </row>
    <row r="3081" customFormat="false" ht="15" hidden="false" customHeight="false" outlineLevel="0" collapsed="false">
      <c r="A3081" s="19" t="n">
        <v>29</v>
      </c>
      <c r="B3081" s="19" t="n">
        <f aca="false">IFERROR(VLOOKUP(A3081,Personal!$A$6:$F$112,2,FALSE()),"")</f>
        <v>0</v>
      </c>
      <c r="C3081" s="19" t="str">
        <f aca="false">IFERROR(VLOOKUP(A3081,Personal!$A$6:$F$112,3,FALSE()),"")</f>
        <v>La Seu d’Urgell</v>
      </c>
      <c r="D3081" s="19" t="s">
        <v>78</v>
      </c>
      <c r="E3081" s="19" t="s">
        <v>79</v>
      </c>
      <c r="F3081" s="19" t="s">
        <v>80</v>
      </c>
      <c r="G3081" s="19" t="s">
        <v>291</v>
      </c>
      <c r="H3081" s="19" t="n">
        <f aca="false">IF(OR(VLOOKUP(A3081,Personal!$A$6:$F$112,5,FALSE())&lt;&gt;"Sí",N3081="No aplica"),0,'Catàleg GRAE'!D28)</f>
        <v>1</v>
      </c>
      <c r="I3081" s="20"/>
      <c r="J3081" s="20"/>
      <c r="K3081" s="20"/>
      <c r="L3081" s="21"/>
      <c r="M3081" s="21"/>
      <c r="N3081" s="20"/>
      <c r="O3081" s="20"/>
      <c r="P3081" s="19" t="str">
        <f aca="false">IF(I3081="","",I3081-H3081)</f>
        <v/>
      </c>
      <c r="Q3081" s="19" t="str">
        <f aca="true">IF(B3081="","",IF(N3081="No aplica","No aplica",IF(I3081="","Pendent",IF(N3081="Per substituir","Substituir",IF(OR(N3081="No localitzat",N3081="No lliurat"),"Reposar",IF(I3081&lt;H3081,"Reposar",IF(I3081&gt;H3081,"Revisar excedent",IF(AND(G3081="Sí",M3081&lt;&gt;"",M3081&lt;TODAY()),"EPI caducat",IF(AND(G3081="Sí",M3081&lt;&gt;"",M3081&lt;=TODAY()+90),"EPI caduca ≤90 dies",IF(OR(N3081="Deteriorat usable",N3081="Revisió necessària"),"Revisar","OK"))))))))))</f>
      </c>
      <c r="R3081" s="20"/>
    </row>
    <row r="3082" customFormat="false" ht="15" hidden="false" customHeight="false" outlineLevel="0" collapsed="false">
      <c r="A3082" s="19" t="n">
        <v>29</v>
      </c>
      <c r="B3082" s="19" t="n">
        <f aca="false">IFERROR(VLOOKUP(A3082,Personal!$A$6:$F$112,2,FALSE()),"")</f>
        <v>0</v>
      </c>
      <c r="C3082" s="19" t="str">
        <f aca="false">IFERROR(VLOOKUP(A3082,Personal!$A$6:$F$112,3,FALSE()),"")</f>
        <v>La Seu d’Urgell</v>
      </c>
      <c r="D3082" s="19" t="s">
        <v>26</v>
      </c>
      <c r="E3082" s="19" t="s">
        <v>81</v>
      </c>
      <c r="F3082" s="19" t="s">
        <v>82</v>
      </c>
      <c r="G3082" s="19" t="s">
        <v>272</v>
      </c>
      <c r="H3082" s="19" t="n">
        <f aca="false">IF(OR(VLOOKUP(A3082,Personal!$A$6:$F$112,5,FALSE())&lt;&gt;"Sí",N3082="No aplica"),0,'Catàleg GRAE'!D29)</f>
        <v>1</v>
      </c>
      <c r="I3082" s="20"/>
      <c r="J3082" s="20"/>
      <c r="K3082" s="20"/>
      <c r="L3082" s="21"/>
      <c r="M3082" s="21"/>
      <c r="N3082" s="20"/>
      <c r="O3082" s="20"/>
      <c r="P3082" s="19" t="str">
        <f aca="false">IF(I3082="","",I3082-H3082)</f>
        <v/>
      </c>
      <c r="Q3082" s="19" t="str">
        <f aca="true">IF(B3082="","",IF(N3082="No aplica","No aplica",IF(I3082="","Pendent",IF(N3082="Per substituir","Substituir",IF(OR(N3082="No localitzat",N3082="No lliurat"),"Reposar",IF(I3082&lt;H3082,"Reposar",IF(I3082&gt;H3082,"Revisar excedent",IF(AND(G3082="Sí",M3082&lt;&gt;"",M3082&lt;TODAY()),"EPI caducat",IF(AND(G3082="Sí",M3082&lt;&gt;"",M3082&lt;=TODAY()+90),"EPI caduca ≤90 dies",IF(OR(N3082="Deteriorat usable",N3082="Revisió necessària"),"Revisar","OK"))))))))))</f>
      </c>
      <c r="R3082" s="20"/>
    </row>
    <row r="3083" customFormat="false" ht="15" hidden="false" customHeight="false" outlineLevel="0" collapsed="false">
      <c r="A3083" s="19" t="n">
        <v>29</v>
      </c>
      <c r="B3083" s="19" t="n">
        <f aca="false">IFERROR(VLOOKUP(A3083,Personal!$A$6:$F$112,2,FALSE()),"")</f>
        <v>0</v>
      </c>
      <c r="C3083" s="19" t="str">
        <f aca="false">IFERROR(VLOOKUP(A3083,Personal!$A$6:$F$112,3,FALSE()),"")</f>
        <v>La Seu d’Urgell</v>
      </c>
      <c r="D3083" s="19" t="s">
        <v>83</v>
      </c>
      <c r="E3083" s="19" t="s">
        <v>84</v>
      </c>
      <c r="F3083" s="19" t="s">
        <v>85</v>
      </c>
      <c r="G3083" s="19" t="s">
        <v>291</v>
      </c>
      <c r="H3083" s="19" t="n">
        <f aca="false">IF(OR(VLOOKUP(A3083,Personal!$A$6:$F$112,5,FALSE())&lt;&gt;"Sí",N3083="No aplica"),0,'Catàleg GRAE'!D30)</f>
        <v>2</v>
      </c>
      <c r="I3083" s="20"/>
      <c r="J3083" s="20"/>
      <c r="K3083" s="20"/>
      <c r="L3083" s="21"/>
      <c r="M3083" s="21"/>
      <c r="N3083" s="20"/>
      <c r="O3083" s="20"/>
      <c r="P3083" s="19" t="str">
        <f aca="false">IF(I3083="","",I3083-H3083)</f>
        <v/>
      </c>
      <c r="Q3083" s="19" t="str">
        <f aca="true">IF(B3083="","",IF(N3083="No aplica","No aplica",IF(I3083="","Pendent",IF(N3083="Per substituir","Substituir",IF(OR(N3083="No localitzat",N3083="No lliurat"),"Reposar",IF(I3083&lt;H3083,"Reposar",IF(I3083&gt;H3083,"Revisar excedent",IF(AND(G3083="Sí",M3083&lt;&gt;"",M3083&lt;TODAY()),"EPI caducat",IF(AND(G3083="Sí",M3083&lt;&gt;"",M3083&lt;=TODAY()+90),"EPI caduca ≤90 dies",IF(OR(N3083="Deteriorat usable",N3083="Revisió necessària"),"Revisar","OK"))))))))))</f>
      </c>
      <c r="R3083" s="20"/>
    </row>
    <row r="3084" customFormat="false" ht="15" hidden="false" customHeight="false" outlineLevel="0" collapsed="false">
      <c r="A3084" s="19" t="n">
        <v>29</v>
      </c>
      <c r="B3084" s="19" t="n">
        <f aca="false">IFERROR(VLOOKUP(A3084,Personal!$A$6:$F$112,2,FALSE()),"")</f>
        <v>0</v>
      </c>
      <c r="C3084" s="19" t="str">
        <f aca="false">IFERROR(VLOOKUP(A3084,Personal!$A$6:$F$112,3,FALSE()),"")</f>
        <v>La Seu d’Urgell</v>
      </c>
      <c r="D3084" s="19" t="s">
        <v>83</v>
      </c>
      <c r="E3084" s="19" t="s">
        <v>86</v>
      </c>
      <c r="F3084" s="19" t="s">
        <v>87</v>
      </c>
      <c r="G3084" s="19" t="s">
        <v>291</v>
      </c>
      <c r="H3084" s="19" t="n">
        <f aca="false">IF(OR(VLOOKUP(A3084,Personal!$A$6:$F$112,5,FALSE())&lt;&gt;"Sí",N3084="No aplica"),0,'Catàleg GRAE'!D31)</f>
        <v>2</v>
      </c>
      <c r="I3084" s="20"/>
      <c r="J3084" s="20"/>
      <c r="K3084" s="20"/>
      <c r="L3084" s="21"/>
      <c r="M3084" s="21"/>
      <c r="N3084" s="20"/>
      <c r="O3084" s="20"/>
      <c r="P3084" s="19" t="str">
        <f aca="false">IF(I3084="","",I3084-H3084)</f>
        <v/>
      </c>
      <c r="Q3084" s="19" t="str">
        <f aca="true">IF(B3084="","",IF(N3084="No aplica","No aplica",IF(I3084="","Pendent",IF(N3084="Per substituir","Substituir",IF(OR(N3084="No localitzat",N3084="No lliurat"),"Reposar",IF(I3084&lt;H3084,"Reposar",IF(I3084&gt;H3084,"Revisar excedent",IF(AND(G3084="Sí",M3084&lt;&gt;"",M3084&lt;TODAY()),"EPI caducat",IF(AND(G3084="Sí",M3084&lt;&gt;"",M3084&lt;=TODAY()+90),"EPI caduca ≤90 dies",IF(OR(N3084="Deteriorat usable",N3084="Revisió necessària"),"Revisar","OK"))))))))))</f>
      </c>
      <c r="R3084" s="20"/>
    </row>
    <row r="3085" customFormat="false" ht="15" hidden="false" customHeight="false" outlineLevel="0" collapsed="false">
      <c r="A3085" s="19" t="n">
        <v>29</v>
      </c>
      <c r="B3085" s="19" t="n">
        <f aca="false">IFERROR(VLOOKUP(A3085,Personal!$A$6:$F$112,2,FALSE()),"")</f>
        <v>0</v>
      </c>
      <c r="C3085" s="19" t="str">
        <f aca="false">IFERROR(VLOOKUP(A3085,Personal!$A$6:$F$112,3,FALSE()),"")</f>
        <v>La Seu d’Urgell</v>
      </c>
      <c r="D3085" s="19" t="s">
        <v>83</v>
      </c>
      <c r="E3085" s="19" t="s">
        <v>88</v>
      </c>
      <c r="F3085" s="19" t="s">
        <v>89</v>
      </c>
      <c r="G3085" s="19" t="s">
        <v>291</v>
      </c>
      <c r="H3085" s="19" t="n">
        <f aca="false">IF(OR(VLOOKUP(A3085,Personal!$A$6:$F$112,5,FALSE())&lt;&gt;"Sí",N3085="No aplica"),0,'Catàleg GRAE'!D32)</f>
        <v>2</v>
      </c>
      <c r="I3085" s="20"/>
      <c r="J3085" s="20"/>
      <c r="K3085" s="20"/>
      <c r="L3085" s="21"/>
      <c r="M3085" s="21"/>
      <c r="N3085" s="20"/>
      <c r="O3085" s="20"/>
      <c r="P3085" s="19" t="str">
        <f aca="false">IF(I3085="","",I3085-H3085)</f>
        <v/>
      </c>
      <c r="Q3085" s="19" t="str">
        <f aca="true">IF(B3085="","",IF(N3085="No aplica","No aplica",IF(I3085="","Pendent",IF(N3085="Per substituir","Substituir",IF(OR(N3085="No localitzat",N3085="No lliurat"),"Reposar",IF(I3085&lt;H3085,"Reposar",IF(I3085&gt;H3085,"Revisar excedent",IF(AND(G3085="Sí",M3085&lt;&gt;"",M3085&lt;TODAY()),"EPI caducat",IF(AND(G3085="Sí",M3085&lt;&gt;"",M3085&lt;=TODAY()+90),"EPI caduca ≤90 dies",IF(OR(N3085="Deteriorat usable",N3085="Revisió necessària"),"Revisar","OK"))))))))))</f>
      </c>
      <c r="R3085" s="20"/>
    </row>
    <row r="3086" customFormat="false" ht="15" hidden="false" customHeight="false" outlineLevel="0" collapsed="false">
      <c r="A3086" s="19" t="n">
        <v>29</v>
      </c>
      <c r="B3086" s="19" t="n">
        <f aca="false">IFERROR(VLOOKUP(A3086,Personal!$A$6:$F$112,2,FALSE()),"")</f>
        <v>0</v>
      </c>
      <c r="C3086" s="19" t="str">
        <f aca="false">IFERROR(VLOOKUP(A3086,Personal!$A$6:$F$112,3,FALSE()),"")</f>
        <v>La Seu d’Urgell</v>
      </c>
      <c r="D3086" s="19" t="s">
        <v>83</v>
      </c>
      <c r="E3086" s="19" t="s">
        <v>90</v>
      </c>
      <c r="F3086" s="19" t="s">
        <v>91</v>
      </c>
      <c r="G3086" s="19" t="s">
        <v>291</v>
      </c>
      <c r="H3086" s="19" t="n">
        <f aca="false">IF(OR(VLOOKUP(A3086,Personal!$A$6:$F$112,5,FALSE())&lt;&gt;"Sí",N3086="No aplica"),0,'Catàleg GRAE'!D33)</f>
        <v>1</v>
      </c>
      <c r="I3086" s="20"/>
      <c r="J3086" s="20"/>
      <c r="K3086" s="20"/>
      <c r="L3086" s="21"/>
      <c r="M3086" s="21"/>
      <c r="N3086" s="20"/>
      <c r="O3086" s="20"/>
      <c r="P3086" s="19" t="str">
        <f aca="false">IF(I3086="","",I3086-H3086)</f>
        <v/>
      </c>
      <c r="Q3086" s="19" t="str">
        <f aca="true">IF(B3086="","",IF(N3086="No aplica","No aplica",IF(I3086="","Pendent",IF(N3086="Per substituir","Substituir",IF(OR(N3086="No localitzat",N3086="No lliurat"),"Reposar",IF(I3086&lt;H3086,"Reposar",IF(I3086&gt;H3086,"Revisar excedent",IF(AND(G3086="Sí",M3086&lt;&gt;"",M3086&lt;TODAY()),"EPI caducat",IF(AND(G3086="Sí",M3086&lt;&gt;"",M3086&lt;=TODAY()+90),"EPI caduca ≤90 dies",IF(OR(N3086="Deteriorat usable",N3086="Revisió necessària"),"Revisar","OK"))))))))))</f>
      </c>
      <c r="R3086" s="20"/>
    </row>
    <row r="3087" customFormat="false" ht="15" hidden="false" customHeight="false" outlineLevel="0" collapsed="false">
      <c r="A3087" s="19" t="n">
        <v>29</v>
      </c>
      <c r="B3087" s="19" t="n">
        <f aca="false">IFERROR(VLOOKUP(A3087,Personal!$A$6:$F$112,2,FALSE()),"")</f>
        <v>0</v>
      </c>
      <c r="C3087" s="19" t="str">
        <f aca="false">IFERROR(VLOOKUP(A3087,Personal!$A$6:$F$112,3,FALSE()),"")</f>
        <v>La Seu d’Urgell</v>
      </c>
      <c r="D3087" s="19" t="s">
        <v>40</v>
      </c>
      <c r="E3087" s="19" t="s">
        <v>92</v>
      </c>
      <c r="F3087" s="19" t="s">
        <v>93</v>
      </c>
      <c r="G3087" s="19" t="s">
        <v>291</v>
      </c>
      <c r="H3087" s="19" t="n">
        <f aca="false">IF(OR(VLOOKUP(A3087,Personal!$A$6:$F$112,5,FALSE())&lt;&gt;"Sí",N3087="No aplica"),0,'Catàleg GRAE'!D34)</f>
        <v>1</v>
      </c>
      <c r="I3087" s="20"/>
      <c r="J3087" s="20"/>
      <c r="K3087" s="20"/>
      <c r="L3087" s="21"/>
      <c r="M3087" s="21"/>
      <c r="N3087" s="20"/>
      <c r="O3087" s="20"/>
      <c r="P3087" s="19" t="str">
        <f aca="false">IF(I3087="","",I3087-H3087)</f>
        <v/>
      </c>
      <c r="Q3087" s="19" t="str">
        <f aca="true">IF(B3087="","",IF(N3087="No aplica","No aplica",IF(I3087="","Pendent",IF(N3087="Per substituir","Substituir",IF(OR(N3087="No localitzat",N3087="No lliurat"),"Reposar",IF(I3087&lt;H3087,"Reposar",IF(I3087&gt;H3087,"Revisar excedent",IF(AND(G3087="Sí",M3087&lt;&gt;"",M3087&lt;TODAY()),"EPI caducat",IF(AND(G3087="Sí",M3087&lt;&gt;"",M3087&lt;=TODAY()+90),"EPI caduca ≤90 dies",IF(OR(N3087="Deteriorat usable",N3087="Revisió necessària"),"Revisar","OK"))))))))))</f>
      </c>
      <c r="R3087" s="20"/>
    </row>
    <row r="3088" customFormat="false" ht="15" hidden="false" customHeight="false" outlineLevel="0" collapsed="false">
      <c r="A3088" s="19" t="n">
        <v>29</v>
      </c>
      <c r="B3088" s="19" t="n">
        <f aca="false">IFERROR(VLOOKUP(A3088,Personal!$A$6:$F$112,2,FALSE()),"")</f>
        <v>0</v>
      </c>
      <c r="C3088" s="19" t="str">
        <f aca="false">IFERROR(VLOOKUP(A3088,Personal!$A$6:$F$112,3,FALSE()),"")</f>
        <v>La Seu d’Urgell</v>
      </c>
      <c r="D3088" s="19" t="s">
        <v>94</v>
      </c>
      <c r="E3088" s="19" t="s">
        <v>95</v>
      </c>
      <c r="F3088" s="19" t="s">
        <v>96</v>
      </c>
      <c r="G3088" s="19" t="s">
        <v>291</v>
      </c>
      <c r="H3088" s="19" t="n">
        <f aca="false">IF(OR(VLOOKUP(A3088,Personal!$A$6:$F$112,5,FALSE())&lt;&gt;"Sí",N3088="No aplica"),0,'Catàleg GRAE'!D35)</f>
        <v>1</v>
      </c>
      <c r="I3088" s="20"/>
      <c r="J3088" s="20"/>
      <c r="K3088" s="20"/>
      <c r="L3088" s="21"/>
      <c r="M3088" s="21"/>
      <c r="N3088" s="20"/>
      <c r="O3088" s="20"/>
      <c r="P3088" s="19" t="str">
        <f aca="false">IF(I3088="","",I3088-H3088)</f>
        <v/>
      </c>
      <c r="Q3088" s="19" t="str">
        <f aca="true">IF(B3088="","",IF(N3088="No aplica","No aplica",IF(I3088="","Pendent",IF(N3088="Per substituir","Substituir",IF(OR(N3088="No localitzat",N3088="No lliurat"),"Reposar",IF(I3088&lt;H3088,"Reposar",IF(I3088&gt;H3088,"Revisar excedent",IF(AND(G3088="Sí",M3088&lt;&gt;"",M3088&lt;TODAY()),"EPI caducat",IF(AND(G3088="Sí",M3088&lt;&gt;"",M3088&lt;=TODAY()+90),"EPI caduca ≤90 dies",IF(OR(N3088="Deteriorat usable",N3088="Revisió necessària"),"Revisar","OK"))))))))))</f>
      </c>
      <c r="R3088" s="20"/>
    </row>
    <row r="3089" customFormat="false" ht="15" hidden="false" customHeight="false" outlineLevel="0" collapsed="false">
      <c r="A3089" s="19" t="n">
        <v>29</v>
      </c>
      <c r="B3089" s="19" t="n">
        <f aca="false">IFERROR(VLOOKUP(A3089,Personal!$A$6:$F$112,2,FALSE()),"")</f>
        <v>0</v>
      </c>
      <c r="C3089" s="19" t="str">
        <f aca="false">IFERROR(VLOOKUP(A3089,Personal!$A$6:$F$112,3,FALSE()),"")</f>
        <v>La Seu d’Urgell</v>
      </c>
      <c r="D3089" s="19" t="s">
        <v>97</v>
      </c>
      <c r="E3089" s="19" t="s">
        <v>98</v>
      </c>
      <c r="F3089" s="19" t="s">
        <v>99</v>
      </c>
      <c r="G3089" s="19" t="s">
        <v>291</v>
      </c>
      <c r="H3089" s="19" t="n">
        <f aca="false">IF(OR(VLOOKUP(A3089,Personal!$A$6:$F$112,5,FALSE())&lt;&gt;"Sí",N3089="No aplica"),0,'Catàleg GRAE'!D36)</f>
        <v>3</v>
      </c>
      <c r="I3089" s="20"/>
      <c r="J3089" s="20"/>
      <c r="K3089" s="20"/>
      <c r="L3089" s="21"/>
      <c r="M3089" s="21"/>
      <c r="N3089" s="20"/>
      <c r="O3089" s="20"/>
      <c r="P3089" s="19" t="str">
        <f aca="false">IF(I3089="","",I3089-H3089)</f>
        <v/>
      </c>
      <c r="Q3089" s="19" t="str">
        <f aca="true">IF(B3089="","",IF(N3089="No aplica","No aplica",IF(I3089="","Pendent",IF(N3089="Per substituir","Substituir",IF(OR(N3089="No localitzat",N3089="No lliurat"),"Reposar",IF(I3089&lt;H3089,"Reposar",IF(I3089&gt;H3089,"Revisar excedent",IF(AND(G3089="Sí",M3089&lt;&gt;"",M3089&lt;TODAY()),"EPI caducat",IF(AND(G3089="Sí",M3089&lt;&gt;"",M3089&lt;=TODAY()+90),"EPI caduca ≤90 dies",IF(OR(N3089="Deteriorat usable",N3089="Revisió necessària"),"Revisar","OK"))))))))))</f>
      </c>
      <c r="R3089" s="20"/>
    </row>
    <row r="3090" customFormat="false" ht="15" hidden="false" customHeight="false" outlineLevel="0" collapsed="false">
      <c r="A3090" s="19" t="n">
        <v>29</v>
      </c>
      <c r="B3090" s="19" t="n">
        <f aca="false">IFERROR(VLOOKUP(A3090,Personal!$A$6:$F$112,2,FALSE()),"")</f>
        <v>0</v>
      </c>
      <c r="C3090" s="19" t="str">
        <f aca="false">IFERROR(VLOOKUP(A3090,Personal!$A$6:$F$112,3,FALSE()),"")</f>
        <v>La Seu d’Urgell</v>
      </c>
      <c r="D3090" s="19" t="s">
        <v>97</v>
      </c>
      <c r="E3090" s="19" t="s">
        <v>100</v>
      </c>
      <c r="F3090" s="19" t="s">
        <v>101</v>
      </c>
      <c r="G3090" s="19" t="s">
        <v>291</v>
      </c>
      <c r="H3090" s="19" t="n">
        <f aca="false">IF(OR(VLOOKUP(A3090,Personal!$A$6:$F$112,5,FALSE())&lt;&gt;"Sí",N3090="No aplica"),0,'Catàleg GRAE'!D37)</f>
        <v>1</v>
      </c>
      <c r="I3090" s="20"/>
      <c r="J3090" s="20"/>
      <c r="K3090" s="20"/>
      <c r="L3090" s="21"/>
      <c r="M3090" s="21"/>
      <c r="N3090" s="20"/>
      <c r="O3090" s="20"/>
      <c r="P3090" s="19" t="str">
        <f aca="false">IF(I3090="","",I3090-H3090)</f>
        <v/>
      </c>
      <c r="Q3090" s="19" t="str">
        <f aca="true">IF(B3090="","",IF(N3090="No aplica","No aplica",IF(I3090="","Pendent",IF(N3090="Per substituir","Substituir",IF(OR(N3090="No localitzat",N3090="No lliurat"),"Reposar",IF(I3090&lt;H3090,"Reposar",IF(I3090&gt;H3090,"Revisar excedent",IF(AND(G3090="Sí",M3090&lt;&gt;"",M3090&lt;TODAY()),"EPI caducat",IF(AND(G3090="Sí",M3090&lt;&gt;"",M3090&lt;=TODAY()+90),"EPI caduca ≤90 dies",IF(OR(N3090="Deteriorat usable",N3090="Revisió necessària"),"Revisar","OK"))))))))))</f>
      </c>
      <c r="R3090" s="20"/>
    </row>
    <row r="3091" customFormat="false" ht="15" hidden="false" customHeight="false" outlineLevel="0" collapsed="false">
      <c r="A3091" s="19" t="n">
        <v>29</v>
      </c>
      <c r="B3091" s="19" t="n">
        <f aca="false">IFERROR(VLOOKUP(A3091,Personal!$A$6:$F$112,2,FALSE()),"")</f>
        <v>0</v>
      </c>
      <c r="C3091" s="19" t="str">
        <f aca="false">IFERROR(VLOOKUP(A3091,Personal!$A$6:$F$112,3,FALSE()),"")</f>
        <v>La Seu d’Urgell</v>
      </c>
      <c r="D3091" s="19" t="s">
        <v>102</v>
      </c>
      <c r="E3091" s="19" t="s">
        <v>103</v>
      </c>
      <c r="F3091" s="19" t="s">
        <v>104</v>
      </c>
      <c r="G3091" s="19" t="s">
        <v>291</v>
      </c>
      <c r="H3091" s="19" t="n">
        <f aca="false">IF(OR(VLOOKUP(A3091,Personal!$A$6:$F$112,5,FALSE())&lt;&gt;"Sí",N3091="No aplica"),0,'Catàleg GRAE'!D38)</f>
        <v>1</v>
      </c>
      <c r="I3091" s="20"/>
      <c r="J3091" s="20"/>
      <c r="K3091" s="20"/>
      <c r="L3091" s="21"/>
      <c r="M3091" s="21"/>
      <c r="N3091" s="20"/>
      <c r="O3091" s="20"/>
      <c r="P3091" s="19" t="str">
        <f aca="false">IF(I3091="","",I3091-H3091)</f>
        <v/>
      </c>
      <c r="Q3091" s="19" t="str">
        <f aca="true">IF(B3091="","",IF(N3091="No aplica","No aplica",IF(I3091="","Pendent",IF(N3091="Per substituir","Substituir",IF(OR(N3091="No localitzat",N3091="No lliurat"),"Reposar",IF(I3091&lt;H3091,"Reposar",IF(I3091&gt;H3091,"Revisar excedent",IF(AND(G3091="Sí",M3091&lt;&gt;"",M3091&lt;TODAY()),"EPI caducat",IF(AND(G3091="Sí",M3091&lt;&gt;"",M3091&lt;=TODAY()+90),"EPI caduca ≤90 dies",IF(OR(N3091="Deteriorat usable",N3091="Revisió necessària"),"Revisar","OK"))))))))))</f>
      </c>
      <c r="R3091" s="20"/>
    </row>
    <row r="3092" customFormat="false" ht="15" hidden="false" customHeight="false" outlineLevel="0" collapsed="false">
      <c r="A3092" s="19" t="n">
        <v>29</v>
      </c>
      <c r="B3092" s="19" t="n">
        <f aca="false">IFERROR(VLOOKUP(A3092,Personal!$A$6:$F$112,2,FALSE()),"")</f>
        <v>0</v>
      </c>
      <c r="C3092" s="19" t="str">
        <f aca="false">IFERROR(VLOOKUP(A3092,Personal!$A$6:$F$112,3,FALSE()),"")</f>
        <v>La Seu d’Urgell</v>
      </c>
      <c r="D3092" s="19" t="s">
        <v>97</v>
      </c>
      <c r="E3092" s="19" t="s">
        <v>105</v>
      </c>
      <c r="F3092" s="19" t="s">
        <v>106</v>
      </c>
      <c r="G3092" s="19" t="s">
        <v>291</v>
      </c>
      <c r="H3092" s="19" t="n">
        <f aca="false">IF(OR(VLOOKUP(A3092,Personal!$A$6:$F$112,5,FALSE())&lt;&gt;"Sí",N3092="No aplica"),0,'Catàleg GRAE'!D39)</f>
        <v>3</v>
      </c>
      <c r="I3092" s="20"/>
      <c r="J3092" s="20"/>
      <c r="K3092" s="20"/>
      <c r="L3092" s="21"/>
      <c r="M3092" s="21"/>
      <c r="N3092" s="20"/>
      <c r="O3092" s="20"/>
      <c r="P3092" s="19" t="str">
        <f aca="false">IF(I3092="","",I3092-H3092)</f>
        <v/>
      </c>
      <c r="Q3092" s="19" t="str">
        <f aca="true">IF(B3092="","",IF(N3092="No aplica","No aplica",IF(I3092="","Pendent",IF(N3092="Per substituir","Substituir",IF(OR(N3092="No localitzat",N3092="No lliurat"),"Reposar",IF(I3092&lt;H3092,"Reposar",IF(I3092&gt;H3092,"Revisar excedent",IF(AND(G3092="Sí",M3092&lt;&gt;"",M3092&lt;TODAY()),"EPI caducat",IF(AND(G3092="Sí",M3092&lt;&gt;"",M3092&lt;=TODAY()+90),"EPI caduca ≤90 dies",IF(OR(N3092="Deteriorat usable",N3092="Revisió necessària"),"Revisar","OK"))))))))))</f>
      </c>
      <c r="R3092" s="20"/>
    </row>
    <row r="3093" customFormat="false" ht="15" hidden="false" customHeight="false" outlineLevel="0" collapsed="false">
      <c r="A3093" s="19" t="n">
        <v>29</v>
      </c>
      <c r="B3093" s="19" t="n">
        <f aca="false">IFERROR(VLOOKUP(A3093,Personal!$A$6:$F$112,2,FALSE()),"")</f>
        <v>0</v>
      </c>
      <c r="C3093" s="19" t="str">
        <f aca="false">IFERROR(VLOOKUP(A3093,Personal!$A$6:$F$112,3,FALSE()),"")</f>
        <v>La Seu d’Urgell</v>
      </c>
      <c r="D3093" s="19" t="s">
        <v>97</v>
      </c>
      <c r="E3093" s="19" t="s">
        <v>105</v>
      </c>
      <c r="F3093" s="19" t="s">
        <v>107</v>
      </c>
      <c r="G3093" s="19" t="s">
        <v>291</v>
      </c>
      <c r="H3093" s="19" t="n">
        <f aca="false">IF(OR(VLOOKUP(A3093,Personal!$A$6:$F$112,5,FALSE())&lt;&gt;"Sí",N3093="No aplica"),0,'Catàleg GRAE'!D40)</f>
        <v>3</v>
      </c>
      <c r="I3093" s="20"/>
      <c r="J3093" s="20"/>
      <c r="K3093" s="20"/>
      <c r="L3093" s="21"/>
      <c r="M3093" s="21"/>
      <c r="N3093" s="20"/>
      <c r="O3093" s="20"/>
      <c r="P3093" s="19" t="str">
        <f aca="false">IF(I3093="","",I3093-H3093)</f>
        <v/>
      </c>
      <c r="Q3093" s="19" t="str">
        <f aca="true">IF(B3093="","",IF(N3093="No aplica","No aplica",IF(I3093="","Pendent",IF(N3093="Per substituir","Substituir",IF(OR(N3093="No localitzat",N3093="No lliurat"),"Reposar",IF(I3093&lt;H3093,"Reposar",IF(I3093&gt;H3093,"Revisar excedent",IF(AND(G3093="Sí",M3093&lt;&gt;"",M3093&lt;TODAY()),"EPI caducat",IF(AND(G3093="Sí",M3093&lt;&gt;"",M3093&lt;=TODAY()+90),"EPI caduca ≤90 dies",IF(OR(N3093="Deteriorat usable",N3093="Revisió necessària"),"Revisar","OK"))))))))))</f>
      </c>
      <c r="R3093" s="20"/>
    </row>
    <row r="3094" customFormat="false" ht="15" hidden="false" customHeight="false" outlineLevel="0" collapsed="false">
      <c r="A3094" s="19" t="n">
        <v>29</v>
      </c>
      <c r="B3094" s="19" t="n">
        <f aca="false">IFERROR(VLOOKUP(A3094,Personal!$A$6:$F$112,2,FALSE()),"")</f>
        <v>0</v>
      </c>
      <c r="C3094" s="19" t="str">
        <f aca="false">IFERROR(VLOOKUP(A3094,Personal!$A$6:$F$112,3,FALSE()),"")</f>
        <v>La Seu d’Urgell</v>
      </c>
      <c r="D3094" s="19" t="s">
        <v>97</v>
      </c>
      <c r="E3094" s="19" t="s">
        <v>108</v>
      </c>
      <c r="F3094" s="19" t="s">
        <v>109</v>
      </c>
      <c r="G3094" s="19" t="s">
        <v>291</v>
      </c>
      <c r="H3094" s="19" t="n">
        <f aca="false">IF(OR(VLOOKUP(A3094,Personal!$A$6:$F$112,5,FALSE())&lt;&gt;"Sí",N3094="No aplica"),0,'Catàleg GRAE'!D41)</f>
        <v>2</v>
      </c>
      <c r="I3094" s="20"/>
      <c r="J3094" s="20"/>
      <c r="K3094" s="20"/>
      <c r="L3094" s="21"/>
      <c r="M3094" s="21"/>
      <c r="N3094" s="20"/>
      <c r="O3094" s="20"/>
      <c r="P3094" s="19" t="str">
        <f aca="false">IF(I3094="","",I3094-H3094)</f>
        <v/>
      </c>
      <c r="Q3094" s="19" t="str">
        <f aca="true">IF(B3094="","",IF(N3094="No aplica","No aplica",IF(I3094="","Pendent",IF(N3094="Per substituir","Substituir",IF(OR(N3094="No localitzat",N3094="No lliurat"),"Reposar",IF(I3094&lt;H3094,"Reposar",IF(I3094&gt;H3094,"Revisar excedent",IF(AND(G3094="Sí",M3094&lt;&gt;"",M3094&lt;TODAY()),"EPI caducat",IF(AND(G3094="Sí",M3094&lt;&gt;"",M3094&lt;=TODAY()+90),"EPI caduca ≤90 dies",IF(OR(N3094="Deteriorat usable",N3094="Revisió necessària"),"Revisar","OK"))))))))))</f>
      </c>
      <c r="R3094" s="20"/>
    </row>
    <row r="3095" customFormat="false" ht="15" hidden="false" customHeight="false" outlineLevel="0" collapsed="false">
      <c r="A3095" s="19" t="n">
        <v>29</v>
      </c>
      <c r="B3095" s="19" t="n">
        <f aca="false">IFERROR(VLOOKUP(A3095,Personal!$A$6:$F$112,2,FALSE()),"")</f>
        <v>0</v>
      </c>
      <c r="C3095" s="19" t="str">
        <f aca="false">IFERROR(VLOOKUP(A3095,Personal!$A$6:$F$112,3,FALSE()),"")</f>
        <v>La Seu d’Urgell</v>
      </c>
      <c r="D3095" s="19" t="s">
        <v>97</v>
      </c>
      <c r="E3095" s="19" t="s">
        <v>110</v>
      </c>
      <c r="F3095" s="19" t="s">
        <v>111</v>
      </c>
      <c r="G3095" s="19" t="s">
        <v>291</v>
      </c>
      <c r="H3095" s="19" t="n">
        <f aca="false">IF(OR(VLOOKUP(A3095,Personal!$A$6:$F$112,5,FALSE())&lt;&gt;"Sí",N3095="No aplica"),0,'Catàleg GRAE'!D42)</f>
        <v>1</v>
      </c>
      <c r="I3095" s="20"/>
      <c r="J3095" s="20"/>
      <c r="K3095" s="20"/>
      <c r="L3095" s="21"/>
      <c r="M3095" s="21"/>
      <c r="N3095" s="20"/>
      <c r="O3095" s="20"/>
      <c r="P3095" s="19" t="str">
        <f aca="false">IF(I3095="","",I3095-H3095)</f>
        <v/>
      </c>
      <c r="Q3095" s="19" t="str">
        <f aca="true">IF(B3095="","",IF(N3095="No aplica","No aplica",IF(I3095="","Pendent",IF(N3095="Per substituir","Substituir",IF(OR(N3095="No localitzat",N3095="No lliurat"),"Reposar",IF(I3095&lt;H3095,"Reposar",IF(I3095&gt;H3095,"Revisar excedent",IF(AND(G3095="Sí",M3095&lt;&gt;"",M3095&lt;TODAY()),"EPI caducat",IF(AND(G3095="Sí",M3095&lt;&gt;"",M3095&lt;=TODAY()+90),"EPI caduca ≤90 dies",IF(OR(N3095="Deteriorat usable",N3095="Revisió necessària"),"Revisar","OK"))))))))))</f>
      </c>
      <c r="R3095" s="20"/>
    </row>
    <row r="3096" customFormat="false" ht="15" hidden="false" customHeight="false" outlineLevel="0" collapsed="false">
      <c r="A3096" s="19" t="n">
        <v>29</v>
      </c>
      <c r="B3096" s="19" t="n">
        <f aca="false">IFERROR(VLOOKUP(A3096,Personal!$A$6:$F$112,2,FALSE()),"")</f>
        <v>0</v>
      </c>
      <c r="C3096" s="19" t="str">
        <f aca="false">IFERROR(VLOOKUP(A3096,Personal!$A$6:$F$112,3,FALSE()),"")</f>
        <v>La Seu d’Urgell</v>
      </c>
      <c r="D3096" s="19" t="s">
        <v>112</v>
      </c>
      <c r="E3096" s="19" t="s">
        <v>113</v>
      </c>
      <c r="F3096" s="19" t="s">
        <v>114</v>
      </c>
      <c r="G3096" s="19" t="s">
        <v>291</v>
      </c>
      <c r="H3096" s="19" t="n">
        <f aca="false">IF(OR(VLOOKUP(A3096,Personal!$A$6:$F$112,5,FALSE())&lt;&gt;"Sí",N3096="No aplica"),0,'Catàleg GRAE'!D43)</f>
        <v>2</v>
      </c>
      <c r="I3096" s="20"/>
      <c r="J3096" s="20"/>
      <c r="K3096" s="20"/>
      <c r="L3096" s="21"/>
      <c r="M3096" s="21"/>
      <c r="N3096" s="20"/>
      <c r="O3096" s="20"/>
      <c r="P3096" s="19" t="str">
        <f aca="false">IF(I3096="","",I3096-H3096)</f>
        <v/>
      </c>
      <c r="Q3096" s="19" t="str">
        <f aca="true">IF(B3096="","",IF(N3096="No aplica","No aplica",IF(I3096="","Pendent",IF(N3096="Per substituir","Substituir",IF(OR(N3096="No localitzat",N3096="No lliurat"),"Reposar",IF(I3096&lt;H3096,"Reposar",IF(I3096&gt;H3096,"Revisar excedent",IF(AND(G3096="Sí",M3096&lt;&gt;"",M3096&lt;TODAY()),"EPI caducat",IF(AND(G3096="Sí",M3096&lt;&gt;"",M3096&lt;=TODAY()+90),"EPI caduca ≤90 dies",IF(OR(N3096="Deteriorat usable",N3096="Revisió necessària"),"Revisar","OK"))))))))))</f>
      </c>
      <c r="R3096" s="20"/>
    </row>
    <row r="3097" customFormat="false" ht="15" hidden="false" customHeight="false" outlineLevel="0" collapsed="false">
      <c r="A3097" s="19" t="n">
        <v>29</v>
      </c>
      <c r="B3097" s="19" t="n">
        <f aca="false">IFERROR(VLOOKUP(A3097,Personal!$A$6:$F$112,2,FALSE()),"")</f>
        <v>0</v>
      </c>
      <c r="C3097" s="19" t="str">
        <f aca="false">IFERROR(VLOOKUP(A3097,Personal!$A$6:$F$112,3,FALSE()),"")</f>
        <v>La Seu d’Urgell</v>
      </c>
      <c r="D3097" s="19" t="s">
        <v>102</v>
      </c>
      <c r="E3097" s="19" t="s">
        <v>115</v>
      </c>
      <c r="F3097" s="19" t="s">
        <v>116</v>
      </c>
      <c r="G3097" s="19" t="s">
        <v>291</v>
      </c>
      <c r="H3097" s="19" t="n">
        <f aca="false">IF(OR(VLOOKUP(A3097,Personal!$A$6:$F$112,5,FALSE())&lt;&gt;"Sí",N3097="No aplica"),0,'Catàleg GRAE'!D44)</f>
        <v>1</v>
      </c>
      <c r="I3097" s="20"/>
      <c r="J3097" s="20"/>
      <c r="K3097" s="20"/>
      <c r="L3097" s="21"/>
      <c r="M3097" s="21"/>
      <c r="N3097" s="20"/>
      <c r="O3097" s="20"/>
      <c r="P3097" s="19" t="str">
        <f aca="false">IF(I3097="","",I3097-H3097)</f>
        <v/>
      </c>
      <c r="Q3097" s="19" t="str">
        <f aca="true">IF(B3097="","",IF(N3097="No aplica","No aplica",IF(I3097="","Pendent",IF(N3097="Per substituir","Substituir",IF(OR(N3097="No localitzat",N3097="No lliurat"),"Reposar",IF(I3097&lt;H3097,"Reposar",IF(I3097&gt;H3097,"Revisar excedent",IF(AND(G3097="Sí",M3097&lt;&gt;"",M3097&lt;TODAY()),"EPI caducat",IF(AND(G3097="Sí",M3097&lt;&gt;"",M3097&lt;=TODAY()+90),"EPI caduca ≤90 dies",IF(OR(N3097="Deteriorat usable",N3097="Revisió necessària"),"Revisar","OK"))))))))))</f>
      </c>
      <c r="R3097" s="20"/>
    </row>
    <row r="3098" customFormat="false" ht="15" hidden="false" customHeight="false" outlineLevel="0" collapsed="false">
      <c r="A3098" s="19" t="n">
        <v>29</v>
      </c>
      <c r="B3098" s="19" t="n">
        <f aca="false">IFERROR(VLOOKUP(A3098,Personal!$A$6:$F$112,2,FALSE()),"")</f>
        <v>0</v>
      </c>
      <c r="C3098" s="19" t="str">
        <f aca="false">IFERROR(VLOOKUP(A3098,Personal!$A$6:$F$112,3,FALSE()),"")</f>
        <v>La Seu d’Urgell</v>
      </c>
      <c r="D3098" s="19" t="s">
        <v>102</v>
      </c>
      <c r="E3098" s="19" t="s">
        <v>117</v>
      </c>
      <c r="F3098" s="19" t="s">
        <v>118</v>
      </c>
      <c r="G3098" s="19" t="s">
        <v>272</v>
      </c>
      <c r="H3098" s="19" t="n">
        <f aca="false">IF(OR(VLOOKUP(A3098,Personal!$A$6:$F$112,5,FALSE())&lt;&gt;"Sí",N3098="No aplica"),0,'Catàleg GRAE'!D45)</f>
        <v>1</v>
      </c>
      <c r="I3098" s="20"/>
      <c r="J3098" s="20"/>
      <c r="K3098" s="20"/>
      <c r="L3098" s="21"/>
      <c r="M3098" s="21"/>
      <c r="N3098" s="20"/>
      <c r="O3098" s="20"/>
      <c r="P3098" s="19" t="str">
        <f aca="false">IF(I3098="","",I3098-H3098)</f>
        <v/>
      </c>
      <c r="Q3098" s="19" t="str">
        <f aca="true">IF(B3098="","",IF(N3098="No aplica","No aplica",IF(I3098="","Pendent",IF(N3098="Per substituir","Substituir",IF(OR(N3098="No localitzat",N3098="No lliurat"),"Reposar",IF(I3098&lt;H3098,"Reposar",IF(I3098&gt;H3098,"Revisar excedent",IF(AND(G3098="Sí",M3098&lt;&gt;"",M3098&lt;TODAY()),"EPI caducat",IF(AND(G3098="Sí",M3098&lt;&gt;"",M3098&lt;=TODAY()+90),"EPI caduca ≤90 dies",IF(OR(N3098="Deteriorat usable",N3098="Revisió necessària"),"Revisar","OK"))))))))))</f>
      </c>
      <c r="R3098" s="20"/>
    </row>
    <row r="3099" customFormat="false" ht="15" hidden="false" customHeight="false" outlineLevel="0" collapsed="false">
      <c r="A3099" s="19" t="n">
        <v>29</v>
      </c>
      <c r="B3099" s="19" t="n">
        <f aca="false">IFERROR(VLOOKUP(A3099,Personal!$A$6:$F$112,2,FALSE()),"")</f>
        <v>0</v>
      </c>
      <c r="C3099" s="19" t="str">
        <f aca="false">IFERROR(VLOOKUP(A3099,Personal!$A$6:$F$112,3,FALSE()),"")</f>
        <v>La Seu d’Urgell</v>
      </c>
      <c r="D3099" s="19" t="s">
        <v>102</v>
      </c>
      <c r="E3099" s="19" t="s">
        <v>119</v>
      </c>
      <c r="F3099" s="19" t="s">
        <v>120</v>
      </c>
      <c r="G3099" s="19" t="s">
        <v>272</v>
      </c>
      <c r="H3099" s="19" t="n">
        <f aca="false">IF(OR(VLOOKUP(A3099,Personal!$A$6:$F$112,5,FALSE())&lt;&gt;"Sí",N3099="No aplica"),0,'Catàleg GRAE'!D46)</f>
        <v>1</v>
      </c>
      <c r="I3099" s="20"/>
      <c r="J3099" s="20"/>
      <c r="K3099" s="20"/>
      <c r="L3099" s="21"/>
      <c r="M3099" s="21"/>
      <c r="N3099" s="20"/>
      <c r="O3099" s="20"/>
      <c r="P3099" s="19" t="str">
        <f aca="false">IF(I3099="","",I3099-H3099)</f>
        <v/>
      </c>
      <c r="Q3099" s="19" t="str">
        <f aca="true">IF(B3099="","",IF(N3099="No aplica","No aplica",IF(I3099="","Pendent",IF(N3099="Per substituir","Substituir",IF(OR(N3099="No localitzat",N3099="No lliurat"),"Reposar",IF(I3099&lt;H3099,"Reposar",IF(I3099&gt;H3099,"Revisar excedent",IF(AND(G3099="Sí",M3099&lt;&gt;"",M3099&lt;TODAY()),"EPI caducat",IF(AND(G3099="Sí",M3099&lt;&gt;"",M3099&lt;=TODAY()+90),"EPI caduca ≤90 dies",IF(OR(N3099="Deteriorat usable",N3099="Revisió necessària"),"Revisar","OK"))))))))))</f>
      </c>
      <c r="R3099" s="20"/>
    </row>
    <row r="3100" customFormat="false" ht="15" hidden="false" customHeight="false" outlineLevel="0" collapsed="false">
      <c r="A3100" s="19" t="n">
        <v>29</v>
      </c>
      <c r="B3100" s="19" t="n">
        <f aca="false">IFERROR(VLOOKUP(A3100,Personal!$A$6:$F$112,2,FALSE()),"")</f>
        <v>0</v>
      </c>
      <c r="C3100" s="19" t="str">
        <f aca="false">IFERROR(VLOOKUP(A3100,Personal!$A$6:$F$112,3,FALSE()),"")</f>
        <v>La Seu d’Urgell</v>
      </c>
      <c r="D3100" s="19" t="s">
        <v>97</v>
      </c>
      <c r="E3100" s="19" t="s">
        <v>121</v>
      </c>
      <c r="F3100" s="19" t="s">
        <v>122</v>
      </c>
      <c r="G3100" s="19" t="s">
        <v>291</v>
      </c>
      <c r="H3100" s="19" t="n">
        <f aca="false">IF(OR(VLOOKUP(A3100,Personal!$A$6:$F$112,5,FALSE())&lt;&gt;"Sí",N3100="No aplica"),0,'Catàleg GRAE'!D47)</f>
        <v>1</v>
      </c>
      <c r="I3100" s="20"/>
      <c r="J3100" s="20"/>
      <c r="K3100" s="20"/>
      <c r="L3100" s="21"/>
      <c r="M3100" s="21"/>
      <c r="N3100" s="20"/>
      <c r="O3100" s="20"/>
      <c r="P3100" s="19" t="str">
        <f aca="false">IF(I3100="","",I3100-H3100)</f>
        <v/>
      </c>
      <c r="Q3100" s="19" t="str">
        <f aca="true">IF(B3100="","",IF(N3100="No aplica","No aplica",IF(I3100="","Pendent",IF(N3100="Per substituir","Substituir",IF(OR(N3100="No localitzat",N3100="No lliurat"),"Reposar",IF(I3100&lt;H3100,"Reposar",IF(I3100&gt;H3100,"Revisar excedent",IF(AND(G3100="Sí",M3100&lt;&gt;"",M3100&lt;TODAY()),"EPI caducat",IF(AND(G3100="Sí",M3100&lt;&gt;"",M3100&lt;=TODAY()+90),"EPI caduca ≤90 dies",IF(OR(N3100="Deteriorat usable",N3100="Revisió necessària"),"Revisar","OK"))))))))))</f>
      </c>
      <c r="R3100" s="20"/>
    </row>
    <row r="3101" customFormat="false" ht="15" hidden="false" customHeight="false" outlineLevel="0" collapsed="false">
      <c r="A3101" s="19" t="n">
        <v>29</v>
      </c>
      <c r="B3101" s="19" t="n">
        <f aca="false">IFERROR(VLOOKUP(A3101,Personal!$A$6:$F$112,2,FALSE()),"")</f>
        <v>0</v>
      </c>
      <c r="C3101" s="19" t="str">
        <f aca="false">IFERROR(VLOOKUP(A3101,Personal!$A$6:$F$112,3,FALSE()),"")</f>
        <v>La Seu d’Urgell</v>
      </c>
      <c r="D3101" s="19" t="s">
        <v>97</v>
      </c>
      <c r="E3101" s="19" t="s">
        <v>123</v>
      </c>
      <c r="F3101" s="19" t="s">
        <v>124</v>
      </c>
      <c r="G3101" s="19" t="s">
        <v>291</v>
      </c>
      <c r="H3101" s="19" t="n">
        <f aca="false">IF(OR(VLOOKUP(A3101,Personal!$A$6:$F$112,5,FALSE())&lt;&gt;"Sí",N3101="No aplica"),0,'Catàleg GRAE'!D48)</f>
        <v>1</v>
      </c>
      <c r="I3101" s="20"/>
      <c r="J3101" s="20"/>
      <c r="K3101" s="20"/>
      <c r="L3101" s="21"/>
      <c r="M3101" s="21"/>
      <c r="N3101" s="20"/>
      <c r="O3101" s="20"/>
      <c r="P3101" s="19" t="str">
        <f aca="false">IF(I3101="","",I3101-H3101)</f>
        <v/>
      </c>
      <c r="Q3101" s="19" t="str">
        <f aca="true">IF(B3101="","",IF(N3101="No aplica","No aplica",IF(I3101="","Pendent",IF(N3101="Per substituir","Substituir",IF(OR(N3101="No localitzat",N3101="No lliurat"),"Reposar",IF(I3101&lt;H3101,"Reposar",IF(I3101&gt;H3101,"Revisar excedent",IF(AND(G3101="Sí",M3101&lt;&gt;"",M3101&lt;TODAY()),"EPI caducat",IF(AND(G3101="Sí",M3101&lt;&gt;"",M3101&lt;=TODAY()+90),"EPI caduca ≤90 dies",IF(OR(N3101="Deteriorat usable",N3101="Revisió necessària"),"Revisar","OK"))))))))))</f>
      </c>
      <c r="R3101" s="20"/>
    </row>
    <row r="3102" customFormat="false" ht="15" hidden="false" customHeight="false" outlineLevel="0" collapsed="false">
      <c r="A3102" s="19" t="n">
        <v>29</v>
      </c>
      <c r="B3102" s="19" t="n">
        <f aca="false">IFERROR(VLOOKUP(A3102,Personal!$A$6:$F$112,2,FALSE()),"")</f>
        <v>0</v>
      </c>
      <c r="C3102" s="19" t="str">
        <f aca="false">IFERROR(VLOOKUP(A3102,Personal!$A$6:$F$112,3,FALSE()),"")</f>
        <v>La Seu d’Urgell</v>
      </c>
      <c r="D3102" s="19" t="s">
        <v>125</v>
      </c>
      <c r="E3102" s="19" t="s">
        <v>126</v>
      </c>
      <c r="F3102" s="19" t="s">
        <v>127</v>
      </c>
      <c r="G3102" s="19" t="s">
        <v>272</v>
      </c>
      <c r="H3102" s="19" t="n">
        <f aca="false">IF(OR(VLOOKUP(A3102,Personal!$A$6:$F$112,5,FALSE())&lt;&gt;"Sí",N3102="No aplica"),0,'Catàleg GRAE'!D49)</f>
        <v>1</v>
      </c>
      <c r="I3102" s="20"/>
      <c r="J3102" s="20"/>
      <c r="K3102" s="20"/>
      <c r="L3102" s="21"/>
      <c r="M3102" s="21"/>
      <c r="N3102" s="20"/>
      <c r="O3102" s="20"/>
      <c r="P3102" s="19" t="str">
        <f aca="false">IF(I3102="","",I3102-H3102)</f>
        <v/>
      </c>
      <c r="Q3102" s="19" t="str">
        <f aca="true">IF(B3102="","",IF(N3102="No aplica","No aplica",IF(I3102="","Pendent",IF(N3102="Per substituir","Substituir",IF(OR(N3102="No localitzat",N3102="No lliurat"),"Reposar",IF(I3102&lt;H3102,"Reposar",IF(I3102&gt;H3102,"Revisar excedent",IF(AND(G3102="Sí",M3102&lt;&gt;"",M3102&lt;TODAY()),"EPI caducat",IF(AND(G3102="Sí",M3102&lt;&gt;"",M3102&lt;=TODAY()+90),"EPI caduca ≤90 dies",IF(OR(N3102="Deteriorat usable",N3102="Revisió necessària"),"Revisar","OK"))))))))))</f>
      </c>
      <c r="R3102" s="20"/>
    </row>
    <row r="3103" customFormat="false" ht="15" hidden="false" customHeight="false" outlineLevel="0" collapsed="false">
      <c r="A3103" s="19" t="n">
        <v>29</v>
      </c>
      <c r="B3103" s="19" t="n">
        <f aca="false">IFERROR(VLOOKUP(A3103,Personal!$A$6:$F$112,2,FALSE()),"")</f>
        <v>0</v>
      </c>
      <c r="C3103" s="19" t="str">
        <f aca="false">IFERROR(VLOOKUP(A3103,Personal!$A$6:$F$112,3,FALSE()),"")</f>
        <v>La Seu d’Urgell</v>
      </c>
      <c r="D3103" s="19" t="s">
        <v>125</v>
      </c>
      <c r="E3103" s="19" t="s">
        <v>128</v>
      </c>
      <c r="F3103" s="19" t="s">
        <v>129</v>
      </c>
      <c r="G3103" s="19" t="s">
        <v>272</v>
      </c>
      <c r="H3103" s="19" t="n">
        <f aca="false">IF(OR(VLOOKUP(A3103,Personal!$A$6:$F$112,5,FALSE())&lt;&gt;"Sí",N3103="No aplica"),0,'Catàleg GRAE'!D50)</f>
        <v>1</v>
      </c>
      <c r="I3103" s="20"/>
      <c r="J3103" s="20"/>
      <c r="K3103" s="20"/>
      <c r="L3103" s="21"/>
      <c r="M3103" s="21"/>
      <c r="N3103" s="20"/>
      <c r="O3103" s="20"/>
      <c r="P3103" s="19" t="str">
        <f aca="false">IF(I3103="","",I3103-H3103)</f>
        <v/>
      </c>
      <c r="Q3103" s="19" t="str">
        <f aca="true">IF(B3103="","",IF(N3103="No aplica","No aplica",IF(I3103="","Pendent",IF(N3103="Per substituir","Substituir",IF(OR(N3103="No localitzat",N3103="No lliurat"),"Reposar",IF(I3103&lt;H3103,"Reposar",IF(I3103&gt;H3103,"Revisar excedent",IF(AND(G3103="Sí",M3103&lt;&gt;"",M3103&lt;TODAY()),"EPI caducat",IF(AND(G3103="Sí",M3103&lt;&gt;"",M3103&lt;=TODAY()+90),"EPI caduca ≤90 dies",IF(OR(N3103="Deteriorat usable",N3103="Revisió necessària"),"Revisar","OK"))))))))))</f>
      </c>
      <c r="R3103" s="20"/>
    </row>
    <row r="3104" customFormat="false" ht="15" hidden="false" customHeight="false" outlineLevel="0" collapsed="false">
      <c r="A3104" s="19" t="n">
        <v>29</v>
      </c>
      <c r="B3104" s="19" t="n">
        <f aca="false">IFERROR(VLOOKUP(A3104,Personal!$A$6:$F$112,2,FALSE()),"")</f>
        <v>0</v>
      </c>
      <c r="C3104" s="19" t="str">
        <f aca="false">IFERROR(VLOOKUP(A3104,Personal!$A$6:$F$112,3,FALSE()),"")</f>
        <v>La Seu d’Urgell</v>
      </c>
      <c r="D3104" s="19" t="s">
        <v>125</v>
      </c>
      <c r="E3104" s="19" t="s">
        <v>130</v>
      </c>
      <c r="F3104" s="19" t="s">
        <v>131</v>
      </c>
      <c r="G3104" s="19" t="s">
        <v>291</v>
      </c>
      <c r="H3104" s="19" t="n">
        <f aca="false">IF(OR(VLOOKUP(A3104,Personal!$A$6:$F$112,5,FALSE())&lt;&gt;"Sí",N3104="No aplica"),0,'Catàleg GRAE'!D51)</f>
        <v>1</v>
      </c>
      <c r="I3104" s="20"/>
      <c r="J3104" s="20"/>
      <c r="K3104" s="20"/>
      <c r="L3104" s="21"/>
      <c r="M3104" s="21"/>
      <c r="N3104" s="20"/>
      <c r="O3104" s="20"/>
      <c r="P3104" s="19" t="str">
        <f aca="false">IF(I3104="","",I3104-H3104)</f>
        <v/>
      </c>
      <c r="Q3104" s="19" t="str">
        <f aca="true">IF(B3104="","",IF(N3104="No aplica","No aplica",IF(I3104="","Pendent",IF(N3104="Per substituir","Substituir",IF(OR(N3104="No localitzat",N3104="No lliurat"),"Reposar",IF(I3104&lt;H3104,"Reposar",IF(I3104&gt;H3104,"Revisar excedent",IF(AND(G3104="Sí",M3104&lt;&gt;"",M3104&lt;TODAY()),"EPI caducat",IF(AND(G3104="Sí",M3104&lt;&gt;"",M3104&lt;=TODAY()+90),"EPI caduca ≤90 dies",IF(OR(N3104="Deteriorat usable",N3104="Revisió necessària"),"Revisar","OK"))))))))))</f>
      </c>
      <c r="R3104" s="20"/>
    </row>
    <row r="3105" customFormat="false" ht="15" hidden="false" customHeight="false" outlineLevel="0" collapsed="false">
      <c r="A3105" s="19" t="n">
        <v>29</v>
      </c>
      <c r="B3105" s="19" t="n">
        <f aca="false">IFERROR(VLOOKUP(A3105,Personal!$A$6:$F$112,2,FALSE()),"")</f>
        <v>0</v>
      </c>
      <c r="C3105" s="19" t="str">
        <f aca="false">IFERROR(VLOOKUP(A3105,Personal!$A$6:$F$112,3,FALSE()),"")</f>
        <v>La Seu d’Urgell</v>
      </c>
      <c r="D3105" s="19" t="s">
        <v>132</v>
      </c>
      <c r="E3105" s="19" t="s">
        <v>133</v>
      </c>
      <c r="F3105" s="19" t="s">
        <v>134</v>
      </c>
      <c r="G3105" s="19" t="s">
        <v>291</v>
      </c>
      <c r="H3105" s="19" t="n">
        <f aca="false">IF(OR(VLOOKUP(A3105,Personal!$A$6:$F$112,5,FALSE())&lt;&gt;"Sí",N3105="No aplica"),0,'Catàleg GRAE'!D52)</f>
        <v>1</v>
      </c>
      <c r="I3105" s="20"/>
      <c r="J3105" s="20"/>
      <c r="K3105" s="20"/>
      <c r="L3105" s="21"/>
      <c r="M3105" s="21"/>
      <c r="N3105" s="20"/>
      <c r="O3105" s="20"/>
      <c r="P3105" s="19" t="str">
        <f aca="false">IF(I3105="","",I3105-H3105)</f>
        <v/>
      </c>
      <c r="Q3105" s="19" t="str">
        <f aca="true">IF(B3105="","",IF(N3105="No aplica","No aplica",IF(I3105="","Pendent",IF(N3105="Per substituir","Substituir",IF(OR(N3105="No localitzat",N3105="No lliurat"),"Reposar",IF(I3105&lt;H3105,"Reposar",IF(I3105&gt;H3105,"Revisar excedent",IF(AND(G3105="Sí",M3105&lt;&gt;"",M3105&lt;TODAY()),"EPI caducat",IF(AND(G3105="Sí",M3105&lt;&gt;"",M3105&lt;=TODAY()+90),"EPI caduca ≤90 dies",IF(OR(N3105="Deteriorat usable",N3105="Revisió necessària"),"Revisar","OK"))))))))))</f>
      </c>
      <c r="R3105" s="20"/>
    </row>
    <row r="3106" customFormat="false" ht="15" hidden="false" customHeight="false" outlineLevel="0" collapsed="false">
      <c r="A3106" s="19" t="n">
        <v>29</v>
      </c>
      <c r="B3106" s="19" t="n">
        <f aca="false">IFERROR(VLOOKUP(A3106,Personal!$A$6:$F$112,2,FALSE()),"")</f>
        <v>0</v>
      </c>
      <c r="C3106" s="19" t="str">
        <f aca="false">IFERROR(VLOOKUP(A3106,Personal!$A$6:$F$112,3,FALSE()),"")</f>
        <v>La Seu d’Urgell</v>
      </c>
      <c r="D3106" s="19" t="s">
        <v>94</v>
      </c>
      <c r="E3106" s="19" t="s">
        <v>135</v>
      </c>
      <c r="F3106" s="19" t="s">
        <v>136</v>
      </c>
      <c r="G3106" s="19" t="s">
        <v>291</v>
      </c>
      <c r="H3106" s="19" t="n">
        <f aca="false">IF(OR(VLOOKUP(A3106,Personal!$A$6:$F$112,5,FALSE())&lt;&gt;"Sí",N3106="No aplica"),0,'Catàleg GRAE'!D53)</f>
        <v>1</v>
      </c>
      <c r="I3106" s="20"/>
      <c r="J3106" s="20"/>
      <c r="K3106" s="20"/>
      <c r="L3106" s="21"/>
      <c r="M3106" s="21"/>
      <c r="N3106" s="20"/>
      <c r="O3106" s="20"/>
      <c r="P3106" s="19" t="str">
        <f aca="false">IF(I3106="","",I3106-H3106)</f>
        <v/>
      </c>
      <c r="Q3106" s="19" t="str">
        <f aca="true">IF(B3106="","",IF(N3106="No aplica","No aplica",IF(I3106="","Pendent",IF(N3106="Per substituir","Substituir",IF(OR(N3106="No localitzat",N3106="No lliurat"),"Reposar",IF(I3106&lt;H3106,"Reposar",IF(I3106&gt;H3106,"Revisar excedent",IF(AND(G3106="Sí",M3106&lt;&gt;"",M3106&lt;TODAY()),"EPI caducat",IF(AND(G3106="Sí",M3106&lt;&gt;"",M3106&lt;=TODAY()+90),"EPI caduca ≤90 dies",IF(OR(N3106="Deteriorat usable",N3106="Revisió necessària"),"Revisar","OK"))))))))))</f>
      </c>
      <c r="R3106" s="20"/>
    </row>
    <row r="3107" customFormat="false" ht="15" hidden="false" customHeight="false" outlineLevel="0" collapsed="false">
      <c r="A3107" s="19" t="n">
        <v>29</v>
      </c>
      <c r="B3107" s="19" t="n">
        <f aca="false">IFERROR(VLOOKUP(A3107,Personal!$A$6:$F$112,2,FALSE()),"")</f>
        <v>0</v>
      </c>
      <c r="C3107" s="19" t="str">
        <f aca="false">IFERROR(VLOOKUP(A3107,Personal!$A$6:$F$112,3,FALSE()),"")</f>
        <v>La Seu d’Urgell</v>
      </c>
      <c r="D3107" s="19" t="s">
        <v>137</v>
      </c>
      <c r="E3107" s="19" t="s">
        <v>138</v>
      </c>
      <c r="F3107" s="19" t="s">
        <v>139</v>
      </c>
      <c r="G3107" s="19" t="s">
        <v>291</v>
      </c>
      <c r="H3107" s="19" t="n">
        <f aca="false">IF(OR(VLOOKUP(A3107,Personal!$A$6:$F$112,5,FALSE())&lt;&gt;"Sí",N3107="No aplica"),0,'Catàleg GRAE'!D54)</f>
        <v>1</v>
      </c>
      <c r="I3107" s="20"/>
      <c r="J3107" s="20"/>
      <c r="K3107" s="20"/>
      <c r="L3107" s="21"/>
      <c r="M3107" s="21"/>
      <c r="N3107" s="20"/>
      <c r="O3107" s="20"/>
      <c r="P3107" s="19" t="str">
        <f aca="false">IF(I3107="","",I3107-H3107)</f>
        <v/>
      </c>
      <c r="Q3107" s="19" t="str">
        <f aca="true">IF(B3107="","",IF(N3107="No aplica","No aplica",IF(I3107="","Pendent",IF(N3107="Per substituir","Substituir",IF(OR(N3107="No localitzat",N3107="No lliurat"),"Reposar",IF(I3107&lt;H3107,"Reposar",IF(I3107&gt;H3107,"Revisar excedent",IF(AND(G3107="Sí",M3107&lt;&gt;"",M3107&lt;TODAY()),"EPI caducat",IF(AND(G3107="Sí",M3107&lt;&gt;"",M3107&lt;=TODAY()+90),"EPI caduca ≤90 dies",IF(OR(N3107="Deteriorat usable",N3107="Revisió necessària"),"Revisar","OK"))))))))))</f>
      </c>
      <c r="R3107" s="20"/>
    </row>
    <row r="3108" customFormat="false" ht="15" hidden="false" customHeight="false" outlineLevel="0" collapsed="false">
      <c r="A3108" s="19" t="n">
        <v>29</v>
      </c>
      <c r="B3108" s="19" t="n">
        <f aca="false">IFERROR(VLOOKUP(A3108,Personal!$A$6:$F$112,2,FALSE()),"")</f>
        <v>0</v>
      </c>
      <c r="C3108" s="19" t="str">
        <f aca="false">IFERROR(VLOOKUP(A3108,Personal!$A$6:$F$112,3,FALSE()),"")</f>
        <v>La Seu d’Urgell</v>
      </c>
      <c r="D3108" s="19" t="s">
        <v>94</v>
      </c>
      <c r="E3108" s="19" t="s">
        <v>140</v>
      </c>
      <c r="F3108" s="19" t="s">
        <v>141</v>
      </c>
      <c r="G3108" s="19" t="s">
        <v>291</v>
      </c>
      <c r="H3108" s="19" t="n">
        <f aca="false">IF(OR(VLOOKUP(A3108,Personal!$A$6:$F$112,5,FALSE())&lt;&gt;"Sí",N3108="No aplica"),0,'Catàleg GRAE'!D55)</f>
        <v>1</v>
      </c>
      <c r="I3108" s="20"/>
      <c r="J3108" s="20"/>
      <c r="K3108" s="20"/>
      <c r="L3108" s="21"/>
      <c r="M3108" s="21"/>
      <c r="N3108" s="20"/>
      <c r="O3108" s="20"/>
      <c r="P3108" s="19" t="str">
        <f aca="false">IF(I3108="","",I3108-H3108)</f>
        <v/>
      </c>
      <c r="Q3108" s="19" t="str">
        <f aca="true">IF(B3108="","",IF(N3108="No aplica","No aplica",IF(I3108="","Pendent",IF(N3108="Per substituir","Substituir",IF(OR(N3108="No localitzat",N3108="No lliurat"),"Reposar",IF(I3108&lt;H3108,"Reposar",IF(I3108&gt;H3108,"Revisar excedent",IF(AND(G3108="Sí",M3108&lt;&gt;"",M3108&lt;TODAY()),"EPI caducat",IF(AND(G3108="Sí",M3108&lt;&gt;"",M3108&lt;=TODAY()+90),"EPI caduca ≤90 dies",IF(OR(N3108="Deteriorat usable",N3108="Revisió necessària"),"Revisar","OK"))))))))))</f>
      </c>
      <c r="R3108" s="20"/>
    </row>
    <row r="3109" customFormat="false" ht="15" hidden="false" customHeight="false" outlineLevel="0" collapsed="false">
      <c r="A3109" s="19" t="n">
        <v>29</v>
      </c>
      <c r="B3109" s="19" t="n">
        <f aca="false">IFERROR(VLOOKUP(A3109,Personal!$A$6:$F$112,2,FALSE()),"")</f>
        <v>0</v>
      </c>
      <c r="C3109" s="19" t="str">
        <f aca="false">IFERROR(VLOOKUP(A3109,Personal!$A$6:$F$112,3,FALSE()),"")</f>
        <v>La Seu d’Urgell</v>
      </c>
      <c r="D3109" s="19" t="s">
        <v>142</v>
      </c>
      <c r="E3109" s="19" t="s">
        <v>143</v>
      </c>
      <c r="F3109" s="19" t="s">
        <v>144</v>
      </c>
      <c r="G3109" s="19" t="s">
        <v>291</v>
      </c>
      <c r="H3109" s="19" t="n">
        <f aca="false">IF(OR(VLOOKUP(A3109,Personal!$A$6:$F$112,5,FALSE())&lt;&gt;"Sí",N3109="No aplica"),0,'Catàleg GRAE'!D56)</f>
        <v>1</v>
      </c>
      <c r="I3109" s="20"/>
      <c r="J3109" s="20"/>
      <c r="K3109" s="20"/>
      <c r="L3109" s="21"/>
      <c r="M3109" s="21"/>
      <c r="N3109" s="20"/>
      <c r="O3109" s="20"/>
      <c r="P3109" s="19" t="str">
        <f aca="false">IF(I3109="","",I3109-H3109)</f>
        <v/>
      </c>
      <c r="Q3109" s="19" t="str">
        <f aca="true">IF(B3109="","",IF(N3109="No aplica","No aplica",IF(I3109="","Pendent",IF(N3109="Per substituir","Substituir",IF(OR(N3109="No localitzat",N3109="No lliurat"),"Reposar",IF(I3109&lt;H3109,"Reposar",IF(I3109&gt;H3109,"Revisar excedent",IF(AND(G3109="Sí",M3109&lt;&gt;"",M3109&lt;TODAY()),"EPI caducat",IF(AND(G3109="Sí",M3109&lt;&gt;"",M3109&lt;=TODAY()+90),"EPI caduca ≤90 dies",IF(OR(N3109="Deteriorat usable",N3109="Revisió necessària"),"Revisar","OK"))))))))))</f>
      </c>
      <c r="R3109" s="20"/>
    </row>
    <row r="3110" customFormat="false" ht="15" hidden="false" customHeight="false" outlineLevel="0" collapsed="false">
      <c r="A3110" s="19" t="n">
        <v>29</v>
      </c>
      <c r="B3110" s="19" t="n">
        <f aca="false">IFERROR(VLOOKUP(A3110,Personal!$A$6:$F$112,2,FALSE()),"")</f>
        <v>0</v>
      </c>
      <c r="C3110" s="19" t="str">
        <f aca="false">IFERROR(VLOOKUP(A3110,Personal!$A$6:$F$112,3,FALSE()),"")</f>
        <v>La Seu d’Urgell</v>
      </c>
      <c r="D3110" s="19" t="s">
        <v>112</v>
      </c>
      <c r="E3110" s="19" t="s">
        <v>145</v>
      </c>
      <c r="F3110" s="19" t="s">
        <v>146</v>
      </c>
      <c r="G3110" s="19" t="s">
        <v>291</v>
      </c>
      <c r="H3110" s="19" t="n">
        <f aca="false">IF(OR(VLOOKUP(A3110,Personal!$A$6:$F$112,5,FALSE())&lt;&gt;"Sí",N3110="No aplica"),0,'Catàleg GRAE'!D57)</f>
        <v>1</v>
      </c>
      <c r="I3110" s="20"/>
      <c r="J3110" s="20"/>
      <c r="K3110" s="20"/>
      <c r="L3110" s="21"/>
      <c r="M3110" s="21"/>
      <c r="N3110" s="20"/>
      <c r="O3110" s="20"/>
      <c r="P3110" s="19" t="str">
        <f aca="false">IF(I3110="","",I3110-H3110)</f>
        <v/>
      </c>
      <c r="Q3110" s="19" t="str">
        <f aca="true">IF(B3110="","",IF(N3110="No aplica","No aplica",IF(I3110="","Pendent",IF(N3110="Per substituir","Substituir",IF(OR(N3110="No localitzat",N3110="No lliurat"),"Reposar",IF(I3110&lt;H3110,"Reposar",IF(I3110&gt;H3110,"Revisar excedent",IF(AND(G3110="Sí",M3110&lt;&gt;"",M3110&lt;TODAY()),"EPI caducat",IF(AND(G3110="Sí",M3110&lt;&gt;"",M3110&lt;=TODAY()+90),"EPI caduca ≤90 dies",IF(OR(N3110="Deteriorat usable",N3110="Revisió necessària"),"Revisar","OK"))))))))))</f>
      </c>
      <c r="R3110" s="20"/>
    </row>
    <row r="3111" customFormat="false" ht="15" hidden="false" customHeight="false" outlineLevel="0" collapsed="false">
      <c r="A3111" s="19" t="n">
        <v>29</v>
      </c>
      <c r="B3111" s="19" t="n">
        <f aca="false">IFERROR(VLOOKUP(A3111,Personal!$A$6:$F$112,2,FALSE()),"")</f>
        <v>0</v>
      </c>
      <c r="C3111" s="19" t="str">
        <f aca="false">IFERROR(VLOOKUP(A3111,Personal!$A$6:$F$112,3,FALSE()),"")</f>
        <v>La Seu d’Urgell</v>
      </c>
      <c r="D3111" s="19" t="s">
        <v>137</v>
      </c>
      <c r="E3111" s="19" t="s">
        <v>147</v>
      </c>
      <c r="F3111" s="19" t="s">
        <v>148</v>
      </c>
      <c r="G3111" s="19" t="s">
        <v>291</v>
      </c>
      <c r="H3111" s="19" t="n">
        <f aca="false">IF(OR(VLOOKUP(A3111,Personal!$A$6:$F$112,5,FALSE())&lt;&gt;"Sí",N3111="No aplica"),0,'Catàleg GRAE'!D58)</f>
        <v>1</v>
      </c>
      <c r="I3111" s="20"/>
      <c r="J3111" s="20"/>
      <c r="K3111" s="20"/>
      <c r="L3111" s="21"/>
      <c r="M3111" s="21"/>
      <c r="N3111" s="20"/>
      <c r="O3111" s="20"/>
      <c r="P3111" s="19" t="str">
        <f aca="false">IF(I3111="","",I3111-H3111)</f>
        <v/>
      </c>
      <c r="Q3111" s="19" t="str">
        <f aca="true">IF(B3111="","",IF(N3111="No aplica","No aplica",IF(I3111="","Pendent",IF(N3111="Per substituir","Substituir",IF(OR(N3111="No localitzat",N3111="No lliurat"),"Reposar",IF(I3111&lt;H3111,"Reposar",IF(I3111&gt;H3111,"Revisar excedent",IF(AND(G3111="Sí",M3111&lt;&gt;"",M3111&lt;TODAY()),"EPI caducat",IF(AND(G3111="Sí",M3111&lt;&gt;"",M3111&lt;=TODAY()+90),"EPI caduca ≤90 dies",IF(OR(N3111="Deteriorat usable",N3111="Revisió necessària"),"Revisar","OK"))))))))))</f>
      </c>
      <c r="R3111" s="20"/>
    </row>
    <row r="3112" customFormat="false" ht="15" hidden="false" customHeight="false" outlineLevel="0" collapsed="false">
      <c r="A3112" s="19" t="n">
        <v>29</v>
      </c>
      <c r="B3112" s="19" t="n">
        <f aca="false">IFERROR(VLOOKUP(A3112,Personal!$A$6:$F$112,2,FALSE()),"")</f>
        <v>0</v>
      </c>
      <c r="C3112" s="19" t="str">
        <f aca="false">IFERROR(VLOOKUP(A3112,Personal!$A$6:$F$112,3,FALSE()),"")</f>
        <v>La Seu d’Urgell</v>
      </c>
      <c r="D3112" s="19" t="s">
        <v>125</v>
      </c>
      <c r="E3112" s="19" t="s">
        <v>149</v>
      </c>
      <c r="F3112" s="19" t="s">
        <v>150</v>
      </c>
      <c r="G3112" s="19" t="s">
        <v>291</v>
      </c>
      <c r="H3112" s="19" t="n">
        <f aca="false">IF(OR(VLOOKUP(A3112,Personal!$A$6:$F$112,5,FALSE())&lt;&gt;"Sí",N3112="No aplica"),0,'Catàleg GRAE'!D59)</f>
        <v>1</v>
      </c>
      <c r="I3112" s="20"/>
      <c r="J3112" s="20"/>
      <c r="K3112" s="20"/>
      <c r="L3112" s="21"/>
      <c r="M3112" s="21"/>
      <c r="N3112" s="20"/>
      <c r="O3112" s="20"/>
      <c r="P3112" s="19" t="str">
        <f aca="false">IF(I3112="","",I3112-H3112)</f>
        <v/>
      </c>
      <c r="Q3112" s="19" t="str">
        <f aca="true">IF(B3112="","",IF(N3112="No aplica","No aplica",IF(I3112="","Pendent",IF(N3112="Per substituir","Substituir",IF(OR(N3112="No localitzat",N3112="No lliurat"),"Reposar",IF(I3112&lt;H3112,"Reposar",IF(I3112&gt;H3112,"Revisar excedent",IF(AND(G3112="Sí",M3112&lt;&gt;"",M3112&lt;TODAY()),"EPI caducat",IF(AND(G3112="Sí",M3112&lt;&gt;"",M3112&lt;=TODAY()+90),"EPI caduca ≤90 dies",IF(OR(N3112="Deteriorat usable",N3112="Revisió necessària"),"Revisar","OK"))))))))))</f>
      </c>
      <c r="R3112" s="20"/>
    </row>
    <row r="3113" customFormat="false" ht="15" hidden="false" customHeight="false" outlineLevel="0" collapsed="false">
      <c r="A3113" s="19" t="n">
        <v>29</v>
      </c>
      <c r="B3113" s="19" t="n">
        <f aca="false">IFERROR(VLOOKUP(A3113,Personal!$A$6:$F$112,2,FALSE()),"")</f>
        <v>0</v>
      </c>
      <c r="C3113" s="19" t="str">
        <f aca="false">IFERROR(VLOOKUP(A3113,Personal!$A$6:$F$112,3,FALSE()),"")</f>
        <v>La Seu d’Urgell</v>
      </c>
      <c r="D3113" s="19" t="s">
        <v>125</v>
      </c>
      <c r="E3113" s="19" t="s">
        <v>151</v>
      </c>
      <c r="F3113" s="19" t="s">
        <v>152</v>
      </c>
      <c r="G3113" s="19" t="s">
        <v>291</v>
      </c>
      <c r="H3113" s="19" t="n">
        <f aca="false">IF(OR(VLOOKUP(A3113,Personal!$A$6:$F$112,5,FALSE())&lt;&gt;"Sí",N3113="No aplica"),0,'Catàleg GRAE'!D60)</f>
        <v>1</v>
      </c>
      <c r="I3113" s="20"/>
      <c r="J3113" s="20"/>
      <c r="K3113" s="20"/>
      <c r="L3113" s="21"/>
      <c r="M3113" s="21"/>
      <c r="N3113" s="20"/>
      <c r="O3113" s="20"/>
      <c r="P3113" s="19" t="str">
        <f aca="false">IF(I3113="","",I3113-H3113)</f>
        <v/>
      </c>
      <c r="Q3113" s="19" t="str">
        <f aca="true">IF(B3113="","",IF(N3113="No aplica","No aplica",IF(I3113="","Pendent",IF(N3113="Per substituir","Substituir",IF(OR(N3113="No localitzat",N3113="No lliurat"),"Reposar",IF(I3113&lt;H3113,"Reposar",IF(I3113&gt;H3113,"Revisar excedent",IF(AND(G3113="Sí",M3113&lt;&gt;"",M3113&lt;TODAY()),"EPI caducat",IF(AND(G3113="Sí",M3113&lt;&gt;"",M3113&lt;=TODAY()+90),"EPI caduca ≤90 dies",IF(OR(N3113="Deteriorat usable",N3113="Revisió necessària"),"Revisar","OK"))))))))))</f>
      </c>
      <c r="R3113" s="20"/>
    </row>
    <row r="3114" customFormat="false" ht="15" hidden="false" customHeight="false" outlineLevel="0" collapsed="false">
      <c r="A3114" s="19" t="n">
        <v>29</v>
      </c>
      <c r="B3114" s="19" t="n">
        <f aca="false">IFERROR(VLOOKUP(A3114,Personal!$A$6:$F$112,2,FALSE()),"")</f>
        <v>0</v>
      </c>
      <c r="C3114" s="19" t="str">
        <f aca="false">IFERROR(VLOOKUP(A3114,Personal!$A$6:$F$112,3,FALSE()),"")</f>
        <v>La Seu d’Urgell</v>
      </c>
      <c r="D3114" s="19" t="s">
        <v>153</v>
      </c>
      <c r="E3114" s="19" t="s">
        <v>154</v>
      </c>
      <c r="F3114" s="19" t="s">
        <v>155</v>
      </c>
      <c r="G3114" s="19" t="s">
        <v>291</v>
      </c>
      <c r="H3114" s="19" t="n">
        <f aca="false">IF(OR(VLOOKUP(A3114,Personal!$A$6:$F$112,5,FALSE())&lt;&gt;"Sí",N3114="No aplica"),0,'Catàleg GRAE'!D61)</f>
        <v>1</v>
      </c>
      <c r="I3114" s="20"/>
      <c r="J3114" s="20"/>
      <c r="K3114" s="20"/>
      <c r="L3114" s="21"/>
      <c r="M3114" s="21"/>
      <c r="N3114" s="20"/>
      <c r="O3114" s="20"/>
      <c r="P3114" s="19" t="str">
        <f aca="false">IF(I3114="","",I3114-H3114)</f>
        <v/>
      </c>
      <c r="Q3114" s="19" t="str">
        <f aca="true">IF(B3114="","",IF(N3114="No aplica","No aplica",IF(I3114="","Pendent",IF(N3114="Per substituir","Substituir",IF(OR(N3114="No localitzat",N3114="No lliurat"),"Reposar",IF(I3114&lt;H3114,"Reposar",IF(I3114&gt;H3114,"Revisar excedent",IF(AND(G3114="Sí",M3114&lt;&gt;"",M3114&lt;TODAY()),"EPI caducat",IF(AND(G3114="Sí",M3114&lt;&gt;"",M3114&lt;=TODAY()+90),"EPI caduca ≤90 dies",IF(OR(N3114="Deteriorat usable",N3114="Revisió necessària"),"Revisar","OK"))))))))))</f>
      </c>
      <c r="R3114" s="20"/>
    </row>
    <row r="3115" customFormat="false" ht="15" hidden="false" customHeight="false" outlineLevel="0" collapsed="false">
      <c r="A3115" s="19" t="n">
        <v>29</v>
      </c>
      <c r="B3115" s="19" t="n">
        <f aca="false">IFERROR(VLOOKUP(A3115,Personal!$A$6:$F$112,2,FALSE()),"")</f>
        <v>0</v>
      </c>
      <c r="C3115" s="19" t="str">
        <f aca="false">IFERROR(VLOOKUP(A3115,Personal!$A$6:$F$112,3,FALSE()),"")</f>
        <v>La Seu d’Urgell</v>
      </c>
      <c r="D3115" s="19" t="s">
        <v>37</v>
      </c>
      <c r="E3115" s="19" t="s">
        <v>156</v>
      </c>
      <c r="F3115" s="19" t="s">
        <v>157</v>
      </c>
      <c r="G3115" s="19" t="s">
        <v>291</v>
      </c>
      <c r="H3115" s="19" t="n">
        <f aca="false">IF(OR(VLOOKUP(A3115,Personal!$A$6:$F$112,5,FALSE())&lt;&gt;"Sí",N3115="No aplica"),0,'Catàleg GRAE'!D62)</f>
        <v>1</v>
      </c>
      <c r="I3115" s="20"/>
      <c r="J3115" s="20"/>
      <c r="K3115" s="20"/>
      <c r="L3115" s="21"/>
      <c r="M3115" s="21"/>
      <c r="N3115" s="20"/>
      <c r="O3115" s="20"/>
      <c r="P3115" s="19" t="str">
        <f aca="false">IF(I3115="","",I3115-H3115)</f>
        <v/>
      </c>
      <c r="Q3115" s="19" t="str">
        <f aca="true">IF(B3115="","",IF(N3115="No aplica","No aplica",IF(I3115="","Pendent",IF(N3115="Per substituir","Substituir",IF(OR(N3115="No localitzat",N3115="No lliurat"),"Reposar",IF(I3115&lt;H3115,"Reposar",IF(I3115&gt;H3115,"Revisar excedent",IF(AND(G3115="Sí",M3115&lt;&gt;"",M3115&lt;TODAY()),"EPI caducat",IF(AND(G3115="Sí",M3115&lt;&gt;"",M3115&lt;=TODAY()+90),"EPI caduca ≤90 dies",IF(OR(N3115="Deteriorat usable",N3115="Revisió necessària"),"Revisar","OK"))))))))))</f>
      </c>
      <c r="R3115" s="20"/>
    </row>
    <row r="3116" customFormat="false" ht="15" hidden="false" customHeight="false" outlineLevel="0" collapsed="false">
      <c r="A3116" s="19" t="n">
        <v>29</v>
      </c>
      <c r="B3116" s="19" t="n">
        <f aca="false">IFERROR(VLOOKUP(A3116,Personal!$A$6:$F$112,2,FALSE()),"")</f>
        <v>0</v>
      </c>
      <c r="C3116" s="19" t="str">
        <f aca="false">IFERROR(VLOOKUP(A3116,Personal!$A$6:$F$112,3,FALSE()),"")</f>
        <v>La Seu d’Urgell</v>
      </c>
      <c r="D3116" s="19" t="s">
        <v>37</v>
      </c>
      <c r="E3116" s="19" t="s">
        <v>158</v>
      </c>
      <c r="F3116" s="19" t="s">
        <v>159</v>
      </c>
      <c r="G3116" s="19" t="s">
        <v>291</v>
      </c>
      <c r="H3116" s="19" t="n">
        <f aca="false">IF(OR(VLOOKUP(A3116,Personal!$A$6:$F$112,5,FALSE())&lt;&gt;"Sí",N3116="No aplica"),0,'Catàleg GRAE'!D63)</f>
        <v>1</v>
      </c>
      <c r="I3116" s="20"/>
      <c r="J3116" s="20"/>
      <c r="K3116" s="20"/>
      <c r="L3116" s="21"/>
      <c r="M3116" s="21"/>
      <c r="N3116" s="20"/>
      <c r="O3116" s="20"/>
      <c r="P3116" s="19" t="str">
        <f aca="false">IF(I3116="","",I3116-H3116)</f>
        <v/>
      </c>
      <c r="Q3116" s="19" t="str">
        <f aca="true">IF(B3116="","",IF(N3116="No aplica","No aplica",IF(I3116="","Pendent",IF(N3116="Per substituir","Substituir",IF(OR(N3116="No localitzat",N3116="No lliurat"),"Reposar",IF(I3116&lt;H3116,"Reposar",IF(I3116&gt;H3116,"Revisar excedent",IF(AND(G3116="Sí",M3116&lt;&gt;"",M3116&lt;TODAY()),"EPI caducat",IF(AND(G3116="Sí",M3116&lt;&gt;"",M3116&lt;=TODAY()+90),"EPI caduca ≤90 dies",IF(OR(N3116="Deteriorat usable",N3116="Revisió necessària"),"Revisar","OK"))))))))))</f>
      </c>
      <c r="R3116" s="20"/>
    </row>
    <row r="3117" customFormat="false" ht="15" hidden="false" customHeight="false" outlineLevel="0" collapsed="false">
      <c r="A3117" s="19" t="n">
        <v>29</v>
      </c>
      <c r="B3117" s="19" t="n">
        <f aca="false">IFERROR(VLOOKUP(A3117,Personal!$A$6:$F$112,2,FALSE()),"")</f>
        <v>0</v>
      </c>
      <c r="C3117" s="19" t="str">
        <f aca="false">IFERROR(VLOOKUP(A3117,Personal!$A$6:$F$112,3,FALSE()),"")</f>
        <v>La Seu d’Urgell</v>
      </c>
      <c r="D3117" s="19" t="s">
        <v>160</v>
      </c>
      <c r="E3117" s="19" t="s">
        <v>161</v>
      </c>
      <c r="F3117" s="19" t="s">
        <v>162</v>
      </c>
      <c r="G3117" s="19" t="s">
        <v>291</v>
      </c>
      <c r="H3117" s="19" t="n">
        <f aca="false">IF(OR(VLOOKUP(A3117,Personal!$A$6:$F$112,5,FALSE())&lt;&gt;"Sí",N3117="No aplica"),0,'Catàleg GRAE'!D64)</f>
        <v>1</v>
      </c>
      <c r="I3117" s="20"/>
      <c r="J3117" s="20"/>
      <c r="K3117" s="20"/>
      <c r="L3117" s="21"/>
      <c r="M3117" s="21"/>
      <c r="N3117" s="20"/>
      <c r="O3117" s="20"/>
      <c r="P3117" s="19" t="str">
        <f aca="false">IF(I3117="","",I3117-H3117)</f>
        <v/>
      </c>
      <c r="Q3117" s="19" t="str">
        <f aca="true">IF(B3117="","",IF(N3117="No aplica","No aplica",IF(I3117="","Pendent",IF(N3117="Per substituir","Substituir",IF(OR(N3117="No localitzat",N3117="No lliurat"),"Reposar",IF(I3117&lt;H3117,"Reposar",IF(I3117&gt;H3117,"Revisar excedent",IF(AND(G3117="Sí",M3117&lt;&gt;"",M3117&lt;TODAY()),"EPI caducat",IF(AND(G3117="Sí",M3117&lt;&gt;"",M3117&lt;=TODAY()+90),"EPI caduca ≤90 dies",IF(OR(N3117="Deteriorat usable",N3117="Revisió necessària"),"Revisar","OK"))))))))))</f>
      </c>
      <c r="R3117" s="20"/>
    </row>
    <row r="3118" customFormat="false" ht="15" hidden="false" customHeight="false" outlineLevel="0" collapsed="false">
      <c r="A3118" s="19" t="n">
        <v>29</v>
      </c>
      <c r="B3118" s="19" t="n">
        <f aca="false">IFERROR(VLOOKUP(A3118,Personal!$A$6:$F$112,2,FALSE()),"")</f>
        <v>0</v>
      </c>
      <c r="C3118" s="19" t="str">
        <f aca="false">IFERROR(VLOOKUP(A3118,Personal!$A$6:$F$112,3,FALSE()),"")</f>
        <v>La Seu d’Urgell</v>
      </c>
      <c r="D3118" s="19" t="s">
        <v>137</v>
      </c>
      <c r="E3118" s="19" t="s">
        <v>163</v>
      </c>
      <c r="F3118" s="19" t="s">
        <v>164</v>
      </c>
      <c r="G3118" s="19" t="s">
        <v>272</v>
      </c>
      <c r="H3118" s="19" t="n">
        <f aca="false">IF(OR(VLOOKUP(A3118,Personal!$A$6:$F$112,5,FALSE())&lt;&gt;"Sí",N3118="No aplica"),0,'Catàleg GRAE'!D65)</f>
        <v>1</v>
      </c>
      <c r="I3118" s="20"/>
      <c r="J3118" s="20"/>
      <c r="K3118" s="20"/>
      <c r="L3118" s="21"/>
      <c r="M3118" s="21"/>
      <c r="N3118" s="20"/>
      <c r="O3118" s="20"/>
      <c r="P3118" s="19" t="str">
        <f aca="false">IF(I3118="","",I3118-H3118)</f>
        <v/>
      </c>
      <c r="Q3118" s="19" t="str">
        <f aca="true">IF(B3118="","",IF(N3118="No aplica","No aplica",IF(I3118="","Pendent",IF(N3118="Per substituir","Substituir",IF(OR(N3118="No localitzat",N3118="No lliurat"),"Reposar",IF(I3118&lt;H3118,"Reposar",IF(I3118&gt;H3118,"Revisar excedent",IF(AND(G3118="Sí",M3118&lt;&gt;"",M3118&lt;TODAY()),"EPI caducat",IF(AND(G3118="Sí",M3118&lt;&gt;"",M3118&lt;=TODAY()+90),"EPI caduca ≤90 dies",IF(OR(N3118="Deteriorat usable",N3118="Revisió necessària"),"Revisar","OK"))))))))))</f>
      </c>
      <c r="R3118" s="20"/>
    </row>
    <row r="3119" customFormat="false" ht="15" hidden="false" customHeight="false" outlineLevel="0" collapsed="false">
      <c r="A3119" s="19" t="n">
        <v>29</v>
      </c>
      <c r="B3119" s="19" t="n">
        <f aca="false">IFERROR(VLOOKUP(A3119,Personal!$A$6:$F$112,2,FALSE()),"")</f>
        <v>0</v>
      </c>
      <c r="C3119" s="19" t="str">
        <f aca="false">IFERROR(VLOOKUP(A3119,Personal!$A$6:$F$112,3,FALSE()),"")</f>
        <v>La Seu d’Urgell</v>
      </c>
      <c r="D3119" s="19" t="s">
        <v>132</v>
      </c>
      <c r="E3119" s="19" t="s">
        <v>165</v>
      </c>
      <c r="F3119" s="19" t="s">
        <v>166</v>
      </c>
      <c r="G3119" s="19" t="s">
        <v>272</v>
      </c>
      <c r="H3119" s="19" t="n">
        <f aca="false">IF(OR(VLOOKUP(A3119,Personal!$A$6:$F$112,5,FALSE())&lt;&gt;"Sí",N3119="No aplica"),0,'Catàleg GRAE'!D66)</f>
        <v>1</v>
      </c>
      <c r="I3119" s="20"/>
      <c r="J3119" s="20"/>
      <c r="K3119" s="20"/>
      <c r="L3119" s="21"/>
      <c r="M3119" s="21"/>
      <c r="N3119" s="20"/>
      <c r="O3119" s="20"/>
      <c r="P3119" s="19" t="str">
        <f aca="false">IF(I3119="","",I3119-H3119)</f>
        <v/>
      </c>
      <c r="Q3119" s="19" t="str">
        <f aca="true">IF(B3119="","",IF(N3119="No aplica","No aplica",IF(I3119="","Pendent",IF(N3119="Per substituir","Substituir",IF(OR(N3119="No localitzat",N3119="No lliurat"),"Reposar",IF(I3119&lt;H3119,"Reposar",IF(I3119&gt;H3119,"Revisar excedent",IF(AND(G3119="Sí",M3119&lt;&gt;"",M3119&lt;TODAY()),"EPI caducat",IF(AND(G3119="Sí",M3119&lt;&gt;"",M3119&lt;=TODAY()+90),"EPI caduca ≤90 dies",IF(OR(N3119="Deteriorat usable",N3119="Revisió necessària"),"Revisar","OK"))))))))))</f>
      </c>
      <c r="R3119" s="20"/>
    </row>
    <row r="3120" customFormat="false" ht="15" hidden="false" customHeight="false" outlineLevel="0" collapsed="false">
      <c r="A3120" s="19" t="n">
        <v>29</v>
      </c>
      <c r="B3120" s="19" t="n">
        <f aca="false">IFERROR(VLOOKUP(A3120,Personal!$A$6:$F$112,2,FALSE()),"")</f>
        <v>0</v>
      </c>
      <c r="C3120" s="19" t="str">
        <f aca="false">IFERROR(VLOOKUP(A3120,Personal!$A$6:$F$112,3,FALSE()),"")</f>
        <v>La Seu d’Urgell</v>
      </c>
      <c r="D3120" s="19" t="s">
        <v>71</v>
      </c>
      <c r="E3120" s="19" t="s">
        <v>167</v>
      </c>
      <c r="F3120" s="19" t="s">
        <v>168</v>
      </c>
      <c r="G3120" s="19" t="s">
        <v>291</v>
      </c>
      <c r="H3120" s="19" t="n">
        <f aca="false">IF(OR(VLOOKUP(A3120,Personal!$A$6:$F$112,5,FALSE())&lt;&gt;"Sí",N3120="No aplica"),0,'Catàleg GRAE'!D67)</f>
        <v>1</v>
      </c>
      <c r="I3120" s="20"/>
      <c r="J3120" s="20"/>
      <c r="K3120" s="20"/>
      <c r="L3120" s="21"/>
      <c r="M3120" s="21"/>
      <c r="N3120" s="20"/>
      <c r="O3120" s="20"/>
      <c r="P3120" s="19" t="str">
        <f aca="false">IF(I3120="","",I3120-H3120)</f>
        <v/>
      </c>
      <c r="Q3120" s="19" t="str">
        <f aca="true">IF(B3120="","",IF(N3120="No aplica","No aplica",IF(I3120="","Pendent",IF(N3120="Per substituir","Substituir",IF(OR(N3120="No localitzat",N3120="No lliurat"),"Reposar",IF(I3120&lt;H3120,"Reposar",IF(I3120&gt;H3120,"Revisar excedent",IF(AND(G3120="Sí",M3120&lt;&gt;"",M3120&lt;TODAY()),"EPI caducat",IF(AND(G3120="Sí",M3120&lt;&gt;"",M3120&lt;=TODAY()+90),"EPI caduca ≤90 dies",IF(OR(N3120="Deteriorat usable",N3120="Revisió necessària"),"Revisar","OK"))))))))))</f>
      </c>
      <c r="R3120" s="20"/>
    </row>
    <row r="3121" customFormat="false" ht="15" hidden="false" customHeight="false" outlineLevel="0" collapsed="false">
      <c r="A3121" s="19" t="n">
        <v>29</v>
      </c>
      <c r="B3121" s="19" t="n">
        <f aca="false">IFERROR(VLOOKUP(A3121,Personal!$A$6:$F$112,2,FALSE()),"")</f>
        <v>0</v>
      </c>
      <c r="C3121" s="19" t="str">
        <f aca="false">IFERROR(VLOOKUP(A3121,Personal!$A$6:$F$112,3,FALSE()),"")</f>
        <v>La Seu d’Urgell</v>
      </c>
      <c r="D3121" s="19" t="s">
        <v>132</v>
      </c>
      <c r="E3121" s="19" t="s">
        <v>169</v>
      </c>
      <c r="F3121" s="19" t="s">
        <v>170</v>
      </c>
      <c r="G3121" s="19" t="s">
        <v>272</v>
      </c>
      <c r="H3121" s="19" t="n">
        <f aca="false">IF(OR(VLOOKUP(A3121,Personal!$A$6:$F$112,5,FALSE())&lt;&gt;"Sí",N3121="No aplica"),0,'Catàleg GRAE'!D68)</f>
        <v>1</v>
      </c>
      <c r="I3121" s="20"/>
      <c r="J3121" s="20"/>
      <c r="K3121" s="20"/>
      <c r="L3121" s="21"/>
      <c r="M3121" s="21"/>
      <c r="N3121" s="20"/>
      <c r="O3121" s="20"/>
      <c r="P3121" s="19" t="str">
        <f aca="false">IF(I3121="","",I3121-H3121)</f>
        <v/>
      </c>
      <c r="Q3121" s="19" t="str">
        <f aca="true">IF(B3121="","",IF(N3121="No aplica","No aplica",IF(I3121="","Pendent",IF(N3121="Per substituir","Substituir",IF(OR(N3121="No localitzat",N3121="No lliurat"),"Reposar",IF(I3121&lt;H3121,"Reposar",IF(I3121&gt;H3121,"Revisar excedent",IF(AND(G3121="Sí",M3121&lt;&gt;"",M3121&lt;TODAY()),"EPI caducat",IF(AND(G3121="Sí",M3121&lt;&gt;"",M3121&lt;=TODAY()+90),"EPI caduca ≤90 dies",IF(OR(N3121="Deteriorat usable",N3121="Revisió necessària"),"Revisar","OK"))))))))))</f>
      </c>
      <c r="R3121" s="20"/>
    </row>
    <row r="3122" customFormat="false" ht="15" hidden="false" customHeight="false" outlineLevel="0" collapsed="false">
      <c r="A3122" s="19" t="n">
        <v>29</v>
      </c>
      <c r="B3122" s="19" t="n">
        <f aca="false">IFERROR(VLOOKUP(A3122,Personal!$A$6:$F$112,2,FALSE()),"")</f>
        <v>0</v>
      </c>
      <c r="C3122" s="19" t="str">
        <f aca="false">IFERROR(VLOOKUP(A3122,Personal!$A$6:$F$112,3,FALSE()),"")</f>
        <v>La Seu d’Urgell</v>
      </c>
      <c r="D3122" s="19" t="s">
        <v>142</v>
      </c>
      <c r="E3122" s="19" t="s">
        <v>171</v>
      </c>
      <c r="F3122" s="19" t="s">
        <v>172</v>
      </c>
      <c r="G3122" s="19" t="s">
        <v>272</v>
      </c>
      <c r="H3122" s="19" t="n">
        <f aca="false">IF(OR(VLOOKUP(A3122,Personal!$A$6:$F$112,5,FALSE())&lt;&gt;"Sí",N3122="No aplica"),0,'Catàleg GRAE'!D69)</f>
        <v>1</v>
      </c>
      <c r="I3122" s="20"/>
      <c r="J3122" s="20"/>
      <c r="K3122" s="20"/>
      <c r="L3122" s="21"/>
      <c r="M3122" s="21"/>
      <c r="N3122" s="20"/>
      <c r="O3122" s="20"/>
      <c r="P3122" s="19" t="str">
        <f aca="false">IF(I3122="","",I3122-H3122)</f>
        <v/>
      </c>
      <c r="Q3122" s="19" t="str">
        <f aca="true">IF(B3122="","",IF(N3122="No aplica","No aplica",IF(I3122="","Pendent",IF(N3122="Per substituir","Substituir",IF(OR(N3122="No localitzat",N3122="No lliurat"),"Reposar",IF(I3122&lt;H3122,"Reposar",IF(I3122&gt;H3122,"Revisar excedent",IF(AND(G3122="Sí",M3122&lt;&gt;"",M3122&lt;TODAY()),"EPI caducat",IF(AND(G3122="Sí",M3122&lt;&gt;"",M3122&lt;=TODAY()+90),"EPI caduca ≤90 dies",IF(OR(N3122="Deteriorat usable",N3122="Revisió necessària"),"Revisar","OK"))))))))))</f>
      </c>
      <c r="R3122" s="20"/>
    </row>
    <row r="3123" customFormat="false" ht="15" hidden="false" customHeight="false" outlineLevel="0" collapsed="false">
      <c r="A3123" s="19" t="n">
        <v>29</v>
      </c>
      <c r="B3123" s="19" t="n">
        <f aca="false">IFERROR(VLOOKUP(A3123,Personal!$A$6:$F$112,2,FALSE()),"")</f>
        <v>0</v>
      </c>
      <c r="C3123" s="19" t="str">
        <f aca="false">IFERROR(VLOOKUP(A3123,Personal!$A$6:$F$112,3,FALSE()),"")</f>
        <v>La Seu d’Urgell</v>
      </c>
      <c r="D3123" s="19" t="s">
        <v>132</v>
      </c>
      <c r="E3123" s="19" t="s">
        <v>173</v>
      </c>
      <c r="F3123" s="19" t="s">
        <v>174</v>
      </c>
      <c r="G3123" s="19" t="s">
        <v>272</v>
      </c>
      <c r="H3123" s="19" t="n">
        <f aca="false">IF(OR(VLOOKUP(A3123,Personal!$A$6:$F$112,5,FALSE())&lt;&gt;"Sí",N3123="No aplica"),0,'Catàleg GRAE'!D70)</f>
        <v>1</v>
      </c>
      <c r="I3123" s="20"/>
      <c r="J3123" s="20"/>
      <c r="K3123" s="20"/>
      <c r="L3123" s="21"/>
      <c r="M3123" s="21"/>
      <c r="N3123" s="20"/>
      <c r="O3123" s="20"/>
      <c r="P3123" s="19" t="str">
        <f aca="false">IF(I3123="","",I3123-H3123)</f>
        <v/>
      </c>
      <c r="Q3123" s="19" t="str">
        <f aca="true">IF(B3123="","",IF(N3123="No aplica","No aplica",IF(I3123="","Pendent",IF(N3123="Per substituir","Substituir",IF(OR(N3123="No localitzat",N3123="No lliurat"),"Reposar",IF(I3123&lt;H3123,"Reposar",IF(I3123&gt;H3123,"Revisar excedent",IF(AND(G3123="Sí",M3123&lt;&gt;"",M3123&lt;TODAY()),"EPI caducat",IF(AND(G3123="Sí",M3123&lt;&gt;"",M3123&lt;=TODAY()+90),"EPI caduca ≤90 dies",IF(OR(N3123="Deteriorat usable",N3123="Revisió necessària"),"Revisar","OK"))))))))))</f>
      </c>
      <c r="R3123" s="20"/>
    </row>
    <row r="3124" customFormat="false" ht="15" hidden="false" customHeight="false" outlineLevel="0" collapsed="false">
      <c r="A3124" s="19" t="n">
        <v>29</v>
      </c>
      <c r="B3124" s="19" t="n">
        <f aca="false">IFERROR(VLOOKUP(A3124,Personal!$A$6:$F$112,2,FALSE()),"")</f>
        <v>0</v>
      </c>
      <c r="C3124" s="19" t="str">
        <f aca="false">IFERROR(VLOOKUP(A3124,Personal!$A$6:$F$112,3,FALSE()),"")</f>
        <v>La Seu d’Urgell</v>
      </c>
      <c r="D3124" s="19" t="s">
        <v>132</v>
      </c>
      <c r="E3124" s="19" t="s">
        <v>175</v>
      </c>
      <c r="F3124" s="19" t="s">
        <v>176</v>
      </c>
      <c r="G3124" s="19" t="s">
        <v>272</v>
      </c>
      <c r="H3124" s="19" t="n">
        <f aca="false">IF(OR(VLOOKUP(A3124,Personal!$A$6:$F$112,5,FALSE())&lt;&gt;"Sí",N3124="No aplica"),0,'Catàleg GRAE'!D71)</f>
        <v>1</v>
      </c>
      <c r="I3124" s="20"/>
      <c r="J3124" s="20"/>
      <c r="K3124" s="20"/>
      <c r="L3124" s="21"/>
      <c r="M3124" s="21"/>
      <c r="N3124" s="20"/>
      <c r="O3124" s="20"/>
      <c r="P3124" s="19" t="str">
        <f aca="false">IF(I3124="","",I3124-H3124)</f>
        <v/>
      </c>
      <c r="Q3124" s="19" t="str">
        <f aca="true">IF(B3124="","",IF(N3124="No aplica","No aplica",IF(I3124="","Pendent",IF(N3124="Per substituir","Substituir",IF(OR(N3124="No localitzat",N3124="No lliurat"),"Reposar",IF(I3124&lt;H3124,"Reposar",IF(I3124&gt;H3124,"Revisar excedent",IF(AND(G3124="Sí",M3124&lt;&gt;"",M3124&lt;TODAY()),"EPI caducat",IF(AND(G3124="Sí",M3124&lt;&gt;"",M3124&lt;=TODAY()+90),"EPI caduca ≤90 dies",IF(OR(N3124="Deteriorat usable",N3124="Revisió necessària"),"Revisar","OK"))))))))))</f>
      </c>
      <c r="R3124" s="20"/>
    </row>
    <row r="3125" customFormat="false" ht="15" hidden="false" customHeight="false" outlineLevel="0" collapsed="false">
      <c r="A3125" s="19" t="n">
        <v>29</v>
      </c>
      <c r="B3125" s="19" t="n">
        <f aca="false">IFERROR(VLOOKUP(A3125,Personal!$A$6:$F$112,2,FALSE()),"")</f>
        <v>0</v>
      </c>
      <c r="C3125" s="19" t="str">
        <f aca="false">IFERROR(VLOOKUP(A3125,Personal!$A$6:$F$112,3,FALSE()),"")</f>
        <v>La Seu d’Urgell</v>
      </c>
      <c r="D3125" s="19" t="s">
        <v>177</v>
      </c>
      <c r="E3125" s="19" t="s">
        <v>178</v>
      </c>
      <c r="F3125" s="19" t="s">
        <v>179</v>
      </c>
      <c r="G3125" s="19" t="s">
        <v>272</v>
      </c>
      <c r="H3125" s="19" t="n">
        <f aca="false">IF(OR(VLOOKUP(A3125,Personal!$A$6:$F$112,5,FALSE())&lt;&gt;"Sí",N3125="No aplica"),0,'Catàleg GRAE'!D72)</f>
        <v>1</v>
      </c>
      <c r="I3125" s="20"/>
      <c r="J3125" s="20"/>
      <c r="K3125" s="20"/>
      <c r="L3125" s="21"/>
      <c r="M3125" s="21"/>
      <c r="N3125" s="20"/>
      <c r="O3125" s="20"/>
      <c r="P3125" s="19" t="str">
        <f aca="false">IF(I3125="","",I3125-H3125)</f>
        <v/>
      </c>
      <c r="Q3125" s="19" t="str">
        <f aca="true">IF(B3125="","",IF(N3125="No aplica","No aplica",IF(I3125="","Pendent",IF(N3125="Per substituir","Substituir",IF(OR(N3125="No localitzat",N3125="No lliurat"),"Reposar",IF(I3125&lt;H3125,"Reposar",IF(I3125&gt;H3125,"Revisar excedent",IF(AND(G3125="Sí",M3125&lt;&gt;"",M3125&lt;TODAY()),"EPI caducat",IF(AND(G3125="Sí",M3125&lt;&gt;"",M3125&lt;=TODAY()+90),"EPI caduca ≤90 dies",IF(OR(N3125="Deteriorat usable",N3125="Revisió necessària"),"Revisar","OK"))))))))))</f>
      </c>
      <c r="R3125" s="20"/>
    </row>
    <row r="3126" customFormat="false" ht="15" hidden="false" customHeight="false" outlineLevel="0" collapsed="false">
      <c r="A3126" s="19" t="n">
        <v>29</v>
      </c>
      <c r="B3126" s="19" t="n">
        <f aca="false">IFERROR(VLOOKUP(A3126,Personal!$A$6:$F$112,2,FALSE()),"")</f>
        <v>0</v>
      </c>
      <c r="C3126" s="19" t="str">
        <f aca="false">IFERROR(VLOOKUP(A3126,Personal!$A$6:$F$112,3,FALSE()),"")</f>
        <v>La Seu d’Urgell</v>
      </c>
      <c r="D3126" s="19" t="s">
        <v>177</v>
      </c>
      <c r="E3126" s="19" t="s">
        <v>180</v>
      </c>
      <c r="F3126" s="19" t="s">
        <v>181</v>
      </c>
      <c r="G3126" s="19" t="s">
        <v>272</v>
      </c>
      <c r="H3126" s="19" t="n">
        <f aca="false">IF(OR(VLOOKUP(A3126,Personal!$A$6:$F$112,5,FALSE())&lt;&gt;"Sí",N3126="No aplica"),0,'Catàleg GRAE'!D73)</f>
        <v>1</v>
      </c>
      <c r="I3126" s="20"/>
      <c r="J3126" s="20"/>
      <c r="K3126" s="20"/>
      <c r="L3126" s="21"/>
      <c r="M3126" s="21"/>
      <c r="N3126" s="20"/>
      <c r="O3126" s="20"/>
      <c r="P3126" s="19" t="str">
        <f aca="false">IF(I3126="","",I3126-H3126)</f>
        <v/>
      </c>
      <c r="Q3126" s="19" t="str">
        <f aca="true">IF(B3126="","",IF(N3126="No aplica","No aplica",IF(I3126="","Pendent",IF(N3126="Per substituir","Substituir",IF(OR(N3126="No localitzat",N3126="No lliurat"),"Reposar",IF(I3126&lt;H3126,"Reposar",IF(I3126&gt;H3126,"Revisar excedent",IF(AND(G3126="Sí",M3126&lt;&gt;"",M3126&lt;TODAY()),"EPI caducat",IF(AND(G3126="Sí",M3126&lt;&gt;"",M3126&lt;=TODAY()+90),"EPI caduca ≤90 dies",IF(OR(N3126="Deteriorat usable",N3126="Revisió necessària"),"Revisar","OK"))))))))))</f>
      </c>
      <c r="R3126" s="20"/>
    </row>
    <row r="3127" customFormat="false" ht="15" hidden="false" customHeight="false" outlineLevel="0" collapsed="false">
      <c r="A3127" s="19" t="n">
        <v>29</v>
      </c>
      <c r="B3127" s="19" t="n">
        <f aca="false">IFERROR(VLOOKUP(A3127,Personal!$A$6:$F$112,2,FALSE()),"")</f>
        <v>0</v>
      </c>
      <c r="C3127" s="19" t="str">
        <f aca="false">IFERROR(VLOOKUP(A3127,Personal!$A$6:$F$112,3,FALSE()),"")</f>
        <v>La Seu d’Urgell</v>
      </c>
      <c r="D3127" s="19" t="s">
        <v>132</v>
      </c>
      <c r="E3127" s="19" t="s">
        <v>182</v>
      </c>
      <c r="F3127" s="19" t="s">
        <v>183</v>
      </c>
      <c r="G3127" s="19" t="s">
        <v>272</v>
      </c>
      <c r="H3127" s="19" t="n">
        <f aca="false">IF(OR(VLOOKUP(A3127,Personal!$A$6:$F$112,5,FALSE())&lt;&gt;"Sí",N3127="No aplica"),0,'Catàleg GRAE'!D74)</f>
        <v>1</v>
      </c>
      <c r="I3127" s="20"/>
      <c r="J3127" s="20"/>
      <c r="K3127" s="20"/>
      <c r="L3127" s="21"/>
      <c r="M3127" s="21"/>
      <c r="N3127" s="20"/>
      <c r="O3127" s="20"/>
      <c r="P3127" s="19" t="str">
        <f aca="false">IF(I3127="","",I3127-H3127)</f>
        <v/>
      </c>
      <c r="Q3127" s="19" t="str">
        <f aca="true">IF(B3127="","",IF(N3127="No aplica","No aplica",IF(I3127="","Pendent",IF(N3127="Per substituir","Substituir",IF(OR(N3127="No localitzat",N3127="No lliurat"),"Reposar",IF(I3127&lt;H3127,"Reposar",IF(I3127&gt;H3127,"Revisar excedent",IF(AND(G3127="Sí",M3127&lt;&gt;"",M3127&lt;TODAY()),"EPI caducat",IF(AND(G3127="Sí",M3127&lt;&gt;"",M3127&lt;=TODAY()+90),"EPI caduca ≤90 dies",IF(OR(N3127="Deteriorat usable",N3127="Revisió necessària"),"Revisar","OK"))))))))))</f>
      </c>
      <c r="R3127" s="20"/>
    </row>
    <row r="3128" customFormat="false" ht="15" hidden="false" customHeight="false" outlineLevel="0" collapsed="false">
      <c r="A3128" s="19" t="n">
        <v>29</v>
      </c>
      <c r="B3128" s="19" t="n">
        <f aca="false">IFERROR(VLOOKUP(A3128,Personal!$A$6:$F$112,2,FALSE()),"")</f>
        <v>0</v>
      </c>
      <c r="C3128" s="19" t="str">
        <f aca="false">IFERROR(VLOOKUP(A3128,Personal!$A$6:$F$112,3,FALSE()),"")</f>
        <v>La Seu d’Urgell</v>
      </c>
      <c r="D3128" s="19" t="s">
        <v>177</v>
      </c>
      <c r="E3128" s="19" t="s">
        <v>184</v>
      </c>
      <c r="F3128" s="19" t="s">
        <v>185</v>
      </c>
      <c r="G3128" s="19" t="s">
        <v>272</v>
      </c>
      <c r="H3128" s="19" t="n">
        <f aca="false">IF(OR(VLOOKUP(A3128,Personal!$A$6:$F$112,5,FALSE())&lt;&gt;"Sí",N3128="No aplica"),0,'Catàleg GRAE'!D75)</f>
        <v>1</v>
      </c>
      <c r="I3128" s="20"/>
      <c r="J3128" s="20"/>
      <c r="K3128" s="20"/>
      <c r="L3128" s="21"/>
      <c r="M3128" s="21"/>
      <c r="N3128" s="20"/>
      <c r="O3128" s="20"/>
      <c r="P3128" s="19" t="str">
        <f aca="false">IF(I3128="","",I3128-H3128)</f>
        <v/>
      </c>
      <c r="Q3128" s="19" t="str">
        <f aca="true">IF(B3128="","",IF(N3128="No aplica","No aplica",IF(I3128="","Pendent",IF(N3128="Per substituir","Substituir",IF(OR(N3128="No localitzat",N3128="No lliurat"),"Reposar",IF(I3128&lt;H3128,"Reposar",IF(I3128&gt;H3128,"Revisar excedent",IF(AND(G3128="Sí",M3128&lt;&gt;"",M3128&lt;TODAY()),"EPI caducat",IF(AND(G3128="Sí",M3128&lt;&gt;"",M3128&lt;=TODAY()+90),"EPI caduca ≤90 dies",IF(OR(N3128="Deteriorat usable",N3128="Revisió necessària"),"Revisar","OK"))))))))))</f>
      </c>
      <c r="R3128" s="20"/>
    </row>
    <row r="3129" customFormat="false" ht="15" hidden="false" customHeight="false" outlineLevel="0" collapsed="false">
      <c r="A3129" s="19" t="n">
        <v>29</v>
      </c>
      <c r="B3129" s="19" t="n">
        <f aca="false">IFERROR(VLOOKUP(A3129,Personal!$A$6:$F$112,2,FALSE()),"")</f>
        <v>0</v>
      </c>
      <c r="C3129" s="19" t="str">
        <f aca="false">IFERROR(VLOOKUP(A3129,Personal!$A$6:$F$112,3,FALSE()),"")</f>
        <v>La Seu d’Urgell</v>
      </c>
      <c r="D3129" s="19" t="s">
        <v>142</v>
      </c>
      <c r="E3129" s="19" t="s">
        <v>186</v>
      </c>
      <c r="F3129" s="19" t="s">
        <v>187</v>
      </c>
      <c r="G3129" s="19" t="s">
        <v>272</v>
      </c>
      <c r="H3129" s="19" t="n">
        <f aca="false">IF(OR(VLOOKUP(A3129,Personal!$A$6:$F$112,5,FALSE())&lt;&gt;"Sí",N3129="No aplica"),0,'Catàleg GRAE'!D76)</f>
        <v>1</v>
      </c>
      <c r="I3129" s="20"/>
      <c r="J3129" s="20"/>
      <c r="K3129" s="20"/>
      <c r="L3129" s="21"/>
      <c r="M3129" s="21"/>
      <c r="N3129" s="20"/>
      <c r="O3129" s="20"/>
      <c r="P3129" s="19" t="str">
        <f aca="false">IF(I3129="","",I3129-H3129)</f>
        <v/>
      </c>
      <c r="Q3129" s="19" t="str">
        <f aca="true">IF(B3129="","",IF(N3129="No aplica","No aplica",IF(I3129="","Pendent",IF(N3129="Per substituir","Substituir",IF(OR(N3129="No localitzat",N3129="No lliurat"),"Reposar",IF(I3129&lt;H3129,"Reposar",IF(I3129&gt;H3129,"Revisar excedent",IF(AND(G3129="Sí",M3129&lt;&gt;"",M3129&lt;TODAY()),"EPI caducat",IF(AND(G3129="Sí",M3129&lt;&gt;"",M3129&lt;=TODAY()+90),"EPI caduca ≤90 dies",IF(OR(N3129="Deteriorat usable",N3129="Revisió necessària"),"Revisar","OK"))))))))))</f>
      </c>
      <c r="R3129" s="20"/>
    </row>
    <row r="3130" customFormat="false" ht="15" hidden="false" customHeight="false" outlineLevel="0" collapsed="false">
      <c r="A3130" s="19" t="n">
        <v>29</v>
      </c>
      <c r="B3130" s="19" t="n">
        <f aca="false">IFERROR(VLOOKUP(A3130,Personal!$A$6:$F$112,2,FALSE()),"")</f>
        <v>0</v>
      </c>
      <c r="C3130" s="19" t="str">
        <f aca="false">IFERROR(VLOOKUP(A3130,Personal!$A$6:$F$112,3,FALSE()),"")</f>
        <v>La Seu d’Urgell</v>
      </c>
      <c r="D3130" s="19" t="s">
        <v>177</v>
      </c>
      <c r="E3130" s="19" t="s">
        <v>188</v>
      </c>
      <c r="F3130" s="19" t="s">
        <v>189</v>
      </c>
      <c r="G3130" s="19" t="s">
        <v>272</v>
      </c>
      <c r="H3130" s="19" t="n">
        <f aca="false">IF(OR(VLOOKUP(A3130,Personal!$A$6:$F$112,5,FALSE())&lt;&gt;"Sí",N3130="No aplica"),0,'Catàleg GRAE'!D77)</f>
        <v>1</v>
      </c>
      <c r="I3130" s="20"/>
      <c r="J3130" s="20"/>
      <c r="K3130" s="20"/>
      <c r="L3130" s="21"/>
      <c r="M3130" s="21"/>
      <c r="N3130" s="20"/>
      <c r="O3130" s="20"/>
      <c r="P3130" s="19" t="str">
        <f aca="false">IF(I3130="","",I3130-H3130)</f>
        <v/>
      </c>
      <c r="Q3130" s="19" t="str">
        <f aca="true">IF(B3130="","",IF(N3130="No aplica","No aplica",IF(I3130="","Pendent",IF(N3130="Per substituir","Substituir",IF(OR(N3130="No localitzat",N3130="No lliurat"),"Reposar",IF(I3130&lt;H3130,"Reposar",IF(I3130&gt;H3130,"Revisar excedent",IF(AND(G3130="Sí",M3130&lt;&gt;"",M3130&lt;TODAY()),"EPI caducat",IF(AND(G3130="Sí",M3130&lt;&gt;"",M3130&lt;=TODAY()+90),"EPI caduca ≤90 dies",IF(OR(N3130="Deteriorat usable",N3130="Revisió necessària"),"Revisar","OK"))))))))))</f>
      </c>
      <c r="R3130" s="20"/>
    </row>
    <row r="3131" customFormat="false" ht="15" hidden="false" customHeight="false" outlineLevel="0" collapsed="false">
      <c r="A3131" s="19" t="n">
        <v>29</v>
      </c>
      <c r="B3131" s="19" t="n">
        <f aca="false">IFERROR(VLOOKUP(A3131,Personal!$A$6:$F$112,2,FALSE()),"")</f>
        <v>0</v>
      </c>
      <c r="C3131" s="19" t="str">
        <f aca="false">IFERROR(VLOOKUP(A3131,Personal!$A$6:$F$112,3,FALSE()),"")</f>
        <v>La Seu d’Urgell</v>
      </c>
      <c r="D3131" s="19" t="s">
        <v>132</v>
      </c>
      <c r="E3131" s="19" t="s">
        <v>190</v>
      </c>
      <c r="F3131" s="19" t="s">
        <v>191</v>
      </c>
      <c r="G3131" s="19" t="s">
        <v>272</v>
      </c>
      <c r="H3131" s="19" t="n">
        <f aca="false">IF(OR(VLOOKUP(A3131,Personal!$A$6:$F$112,5,FALSE())&lt;&gt;"Sí",N3131="No aplica"),0,'Catàleg GRAE'!D78)</f>
        <v>1</v>
      </c>
      <c r="I3131" s="20"/>
      <c r="J3131" s="20"/>
      <c r="K3131" s="20"/>
      <c r="L3131" s="21"/>
      <c r="M3131" s="21"/>
      <c r="N3131" s="20"/>
      <c r="O3131" s="20"/>
      <c r="P3131" s="19" t="str">
        <f aca="false">IF(I3131="","",I3131-H3131)</f>
        <v/>
      </c>
      <c r="Q3131" s="19" t="str">
        <f aca="true">IF(B3131="","",IF(N3131="No aplica","No aplica",IF(I3131="","Pendent",IF(N3131="Per substituir","Substituir",IF(OR(N3131="No localitzat",N3131="No lliurat"),"Reposar",IF(I3131&lt;H3131,"Reposar",IF(I3131&gt;H3131,"Revisar excedent",IF(AND(G3131="Sí",M3131&lt;&gt;"",M3131&lt;TODAY()),"EPI caducat",IF(AND(G3131="Sí",M3131&lt;&gt;"",M3131&lt;=TODAY()+90),"EPI caduca ≤90 dies",IF(OR(N3131="Deteriorat usable",N3131="Revisió necessària"),"Revisar","OK"))))))))))</f>
      </c>
      <c r="R3131" s="20"/>
    </row>
    <row r="3132" customFormat="false" ht="15" hidden="false" customHeight="false" outlineLevel="0" collapsed="false">
      <c r="A3132" s="19" t="n">
        <v>29</v>
      </c>
      <c r="B3132" s="19" t="n">
        <f aca="false">IFERROR(VLOOKUP(A3132,Personal!$A$6:$F$112,2,FALSE()),"")</f>
        <v>0</v>
      </c>
      <c r="C3132" s="19" t="str">
        <f aca="false">IFERROR(VLOOKUP(A3132,Personal!$A$6:$F$112,3,FALSE()),"")</f>
        <v>La Seu d’Urgell</v>
      </c>
      <c r="D3132" s="19" t="s">
        <v>177</v>
      </c>
      <c r="E3132" s="19" t="s">
        <v>192</v>
      </c>
      <c r="F3132" s="19" t="s">
        <v>193</v>
      </c>
      <c r="G3132" s="19" t="s">
        <v>272</v>
      </c>
      <c r="H3132" s="19" t="n">
        <f aca="false">IF(OR(VLOOKUP(A3132,Personal!$A$6:$F$112,5,FALSE())&lt;&gt;"Sí",N3132="No aplica"),0,'Catàleg GRAE'!D79)</f>
        <v>8</v>
      </c>
      <c r="I3132" s="20"/>
      <c r="J3132" s="20"/>
      <c r="K3132" s="20"/>
      <c r="L3132" s="21"/>
      <c r="M3132" s="21"/>
      <c r="N3132" s="20"/>
      <c r="O3132" s="20"/>
      <c r="P3132" s="19" t="str">
        <f aca="false">IF(I3132="","",I3132-H3132)</f>
        <v/>
      </c>
      <c r="Q3132" s="19" t="str">
        <f aca="true">IF(B3132="","",IF(N3132="No aplica","No aplica",IF(I3132="","Pendent",IF(N3132="Per substituir","Substituir",IF(OR(N3132="No localitzat",N3132="No lliurat"),"Reposar",IF(I3132&lt;H3132,"Reposar",IF(I3132&gt;H3132,"Revisar excedent",IF(AND(G3132="Sí",M3132&lt;&gt;"",M3132&lt;TODAY()),"EPI caducat",IF(AND(G3132="Sí",M3132&lt;&gt;"",M3132&lt;=TODAY()+90),"EPI caduca ≤90 dies",IF(OR(N3132="Deteriorat usable",N3132="Revisió necessària"),"Revisar","OK"))))))))))</f>
      </c>
      <c r="R3132" s="20"/>
    </row>
    <row r="3133" customFormat="false" ht="15" hidden="false" customHeight="false" outlineLevel="0" collapsed="false">
      <c r="A3133" s="19" t="n">
        <v>29</v>
      </c>
      <c r="B3133" s="19" t="n">
        <f aca="false">IFERROR(VLOOKUP(A3133,Personal!$A$6:$F$112,2,FALSE()),"")</f>
        <v>0</v>
      </c>
      <c r="C3133" s="19" t="str">
        <f aca="false">IFERROR(VLOOKUP(A3133,Personal!$A$6:$F$112,3,FALSE()),"")</f>
        <v>La Seu d’Urgell</v>
      </c>
      <c r="D3133" s="19" t="s">
        <v>177</v>
      </c>
      <c r="E3133" s="19" t="s">
        <v>194</v>
      </c>
      <c r="F3133" s="19" t="s">
        <v>195</v>
      </c>
      <c r="G3133" s="19" t="s">
        <v>272</v>
      </c>
      <c r="H3133" s="19" t="n">
        <f aca="false">IF(OR(VLOOKUP(A3133,Personal!$A$6:$F$112,5,FALSE())&lt;&gt;"Sí",N3133="No aplica"),0,'Catàleg GRAE'!D80)</f>
        <v>2</v>
      </c>
      <c r="I3133" s="20"/>
      <c r="J3133" s="20"/>
      <c r="K3133" s="20"/>
      <c r="L3133" s="21"/>
      <c r="M3133" s="21"/>
      <c r="N3133" s="20"/>
      <c r="O3133" s="20"/>
      <c r="P3133" s="19" t="str">
        <f aca="false">IF(I3133="","",I3133-H3133)</f>
        <v/>
      </c>
      <c r="Q3133" s="19" t="str">
        <f aca="true">IF(B3133="","",IF(N3133="No aplica","No aplica",IF(I3133="","Pendent",IF(N3133="Per substituir","Substituir",IF(OR(N3133="No localitzat",N3133="No lliurat"),"Reposar",IF(I3133&lt;H3133,"Reposar",IF(I3133&gt;H3133,"Revisar excedent",IF(AND(G3133="Sí",M3133&lt;&gt;"",M3133&lt;TODAY()),"EPI caducat",IF(AND(G3133="Sí",M3133&lt;&gt;"",M3133&lt;=TODAY()+90),"EPI caduca ≤90 dies",IF(OR(N3133="Deteriorat usable",N3133="Revisió necessària"),"Revisar","OK"))))))))))</f>
      </c>
      <c r="R3133" s="20"/>
    </row>
    <row r="3134" customFormat="false" ht="15" hidden="false" customHeight="false" outlineLevel="0" collapsed="false">
      <c r="A3134" s="19" t="n">
        <v>29</v>
      </c>
      <c r="B3134" s="19" t="n">
        <f aca="false">IFERROR(VLOOKUP(A3134,Personal!$A$6:$F$112,2,FALSE()),"")</f>
        <v>0</v>
      </c>
      <c r="C3134" s="19" t="str">
        <f aca="false">IFERROR(VLOOKUP(A3134,Personal!$A$6:$F$112,3,FALSE()),"")</f>
        <v>La Seu d’Urgell</v>
      </c>
      <c r="D3134" s="19" t="s">
        <v>177</v>
      </c>
      <c r="E3134" s="19" t="s">
        <v>196</v>
      </c>
      <c r="F3134" s="19" t="s">
        <v>197</v>
      </c>
      <c r="G3134" s="19" t="s">
        <v>272</v>
      </c>
      <c r="H3134" s="19" t="n">
        <f aca="false">IF(OR(VLOOKUP(A3134,Personal!$A$6:$F$112,5,FALSE())&lt;&gt;"Sí",N3134="No aplica"),0,'Catàleg GRAE'!D81)</f>
        <v>1</v>
      </c>
      <c r="I3134" s="20"/>
      <c r="J3134" s="20"/>
      <c r="K3134" s="20"/>
      <c r="L3134" s="21"/>
      <c r="M3134" s="21"/>
      <c r="N3134" s="20"/>
      <c r="O3134" s="20"/>
      <c r="P3134" s="19" t="str">
        <f aca="false">IF(I3134="","",I3134-H3134)</f>
        <v/>
      </c>
      <c r="Q3134" s="19" t="str">
        <f aca="true">IF(B3134="","",IF(N3134="No aplica","No aplica",IF(I3134="","Pendent",IF(N3134="Per substituir","Substituir",IF(OR(N3134="No localitzat",N3134="No lliurat"),"Reposar",IF(I3134&lt;H3134,"Reposar",IF(I3134&gt;H3134,"Revisar excedent",IF(AND(G3134="Sí",M3134&lt;&gt;"",M3134&lt;TODAY()),"EPI caducat",IF(AND(G3134="Sí",M3134&lt;&gt;"",M3134&lt;=TODAY()+90),"EPI caduca ≤90 dies",IF(OR(N3134="Deteriorat usable",N3134="Revisió necessària"),"Revisar","OK"))))))))))</f>
      </c>
      <c r="R3134" s="20"/>
    </row>
    <row r="3135" customFormat="false" ht="15" hidden="false" customHeight="false" outlineLevel="0" collapsed="false">
      <c r="A3135" s="19" t="n">
        <v>29</v>
      </c>
      <c r="B3135" s="19" t="n">
        <f aca="false">IFERROR(VLOOKUP(A3135,Personal!$A$6:$F$112,2,FALSE()),"")</f>
        <v>0</v>
      </c>
      <c r="C3135" s="19" t="str">
        <f aca="false">IFERROR(VLOOKUP(A3135,Personal!$A$6:$F$112,3,FALSE()),"")</f>
        <v>La Seu d’Urgell</v>
      </c>
      <c r="D3135" s="19" t="s">
        <v>177</v>
      </c>
      <c r="E3135" s="19" t="s">
        <v>198</v>
      </c>
      <c r="F3135" s="19" t="s">
        <v>199</v>
      </c>
      <c r="G3135" s="19" t="s">
        <v>272</v>
      </c>
      <c r="H3135" s="19" t="n">
        <f aca="false">IF(OR(VLOOKUP(A3135,Personal!$A$6:$F$112,5,FALSE())&lt;&gt;"Sí",N3135="No aplica"),0,'Catàleg GRAE'!D82)</f>
        <v>1</v>
      </c>
      <c r="I3135" s="20"/>
      <c r="J3135" s="20"/>
      <c r="K3135" s="20"/>
      <c r="L3135" s="21"/>
      <c r="M3135" s="21"/>
      <c r="N3135" s="20"/>
      <c r="O3135" s="20"/>
      <c r="P3135" s="19" t="str">
        <f aca="false">IF(I3135="","",I3135-H3135)</f>
        <v/>
      </c>
      <c r="Q3135" s="19" t="str">
        <f aca="true">IF(B3135="","",IF(N3135="No aplica","No aplica",IF(I3135="","Pendent",IF(N3135="Per substituir","Substituir",IF(OR(N3135="No localitzat",N3135="No lliurat"),"Reposar",IF(I3135&lt;H3135,"Reposar",IF(I3135&gt;H3135,"Revisar excedent",IF(AND(G3135="Sí",M3135&lt;&gt;"",M3135&lt;TODAY()),"EPI caducat",IF(AND(G3135="Sí",M3135&lt;&gt;"",M3135&lt;=TODAY()+90),"EPI caduca ≤90 dies",IF(OR(N3135="Deteriorat usable",N3135="Revisió necessària"),"Revisar","OK"))))))))))</f>
      </c>
      <c r="R3135" s="20"/>
    </row>
    <row r="3136" customFormat="false" ht="15" hidden="false" customHeight="false" outlineLevel="0" collapsed="false">
      <c r="A3136" s="19" t="n">
        <v>29</v>
      </c>
      <c r="B3136" s="19" t="n">
        <f aca="false">IFERROR(VLOOKUP(A3136,Personal!$A$6:$F$112,2,FALSE()),"")</f>
        <v>0</v>
      </c>
      <c r="C3136" s="19" t="str">
        <f aca="false">IFERROR(VLOOKUP(A3136,Personal!$A$6:$F$112,3,FALSE()),"")</f>
        <v>La Seu d’Urgell</v>
      </c>
      <c r="D3136" s="19" t="s">
        <v>177</v>
      </c>
      <c r="E3136" s="19" t="s">
        <v>200</v>
      </c>
      <c r="F3136" s="19" t="s">
        <v>201</v>
      </c>
      <c r="G3136" s="19" t="s">
        <v>272</v>
      </c>
      <c r="H3136" s="19" t="n">
        <f aca="false">IF(OR(VLOOKUP(A3136,Personal!$A$6:$F$112,5,FALSE())&lt;&gt;"Sí",N3136="No aplica"),0,'Catàleg GRAE'!D83)</f>
        <v>1</v>
      </c>
      <c r="I3136" s="20"/>
      <c r="J3136" s="20"/>
      <c r="K3136" s="20"/>
      <c r="L3136" s="21"/>
      <c r="M3136" s="21"/>
      <c r="N3136" s="20"/>
      <c r="O3136" s="20"/>
      <c r="P3136" s="19" t="str">
        <f aca="false">IF(I3136="","",I3136-H3136)</f>
        <v/>
      </c>
      <c r="Q3136" s="19" t="str">
        <f aca="true">IF(B3136="","",IF(N3136="No aplica","No aplica",IF(I3136="","Pendent",IF(N3136="Per substituir","Substituir",IF(OR(N3136="No localitzat",N3136="No lliurat"),"Reposar",IF(I3136&lt;H3136,"Reposar",IF(I3136&gt;H3136,"Revisar excedent",IF(AND(G3136="Sí",M3136&lt;&gt;"",M3136&lt;TODAY()),"EPI caducat",IF(AND(G3136="Sí",M3136&lt;&gt;"",M3136&lt;=TODAY()+90),"EPI caduca ≤90 dies",IF(OR(N3136="Deteriorat usable",N3136="Revisió necessària"),"Revisar","OK"))))))))))</f>
      </c>
      <c r="R3136" s="20"/>
    </row>
    <row r="3137" customFormat="false" ht="15" hidden="false" customHeight="false" outlineLevel="0" collapsed="false">
      <c r="A3137" s="19" t="n">
        <v>29</v>
      </c>
      <c r="B3137" s="19" t="n">
        <f aca="false">IFERROR(VLOOKUP(A3137,Personal!$A$6:$F$112,2,FALSE()),"")</f>
        <v>0</v>
      </c>
      <c r="C3137" s="19" t="str">
        <f aca="false">IFERROR(VLOOKUP(A3137,Personal!$A$6:$F$112,3,FALSE()),"")</f>
        <v>La Seu d’Urgell</v>
      </c>
      <c r="D3137" s="19" t="s">
        <v>94</v>
      </c>
      <c r="E3137" s="19" t="s">
        <v>202</v>
      </c>
      <c r="F3137" s="19" t="s">
        <v>203</v>
      </c>
      <c r="G3137" s="19" t="s">
        <v>291</v>
      </c>
      <c r="H3137" s="19" t="n">
        <f aca="false">IF(OR(VLOOKUP(A3137,Personal!$A$6:$F$112,5,FALSE())&lt;&gt;"Sí",N3137="No aplica"),0,'Catàleg GRAE'!D84)</f>
        <v>1</v>
      </c>
      <c r="I3137" s="20"/>
      <c r="J3137" s="20"/>
      <c r="K3137" s="20"/>
      <c r="L3137" s="21"/>
      <c r="M3137" s="21"/>
      <c r="N3137" s="20"/>
      <c r="O3137" s="20"/>
      <c r="P3137" s="19" t="str">
        <f aca="false">IF(I3137="","",I3137-H3137)</f>
        <v/>
      </c>
      <c r="Q3137" s="19" t="str">
        <f aca="true">IF(B3137="","",IF(N3137="No aplica","No aplica",IF(I3137="","Pendent",IF(N3137="Per substituir","Substituir",IF(OR(N3137="No localitzat",N3137="No lliurat"),"Reposar",IF(I3137&lt;H3137,"Reposar",IF(I3137&gt;H3137,"Revisar excedent",IF(AND(G3137="Sí",M3137&lt;&gt;"",M3137&lt;TODAY()),"EPI caducat",IF(AND(G3137="Sí",M3137&lt;&gt;"",M3137&lt;=TODAY()+90),"EPI caduca ≤90 dies",IF(OR(N3137="Deteriorat usable",N3137="Revisió necessària"),"Revisar","OK"))))))))))</f>
      </c>
      <c r="R3137" s="20"/>
    </row>
    <row r="3138" customFormat="false" ht="15" hidden="false" customHeight="false" outlineLevel="0" collapsed="false">
      <c r="A3138" s="19" t="n">
        <v>29</v>
      </c>
      <c r="B3138" s="19" t="n">
        <f aca="false">IFERROR(VLOOKUP(A3138,Personal!$A$6:$F$112,2,FALSE()),"")</f>
        <v>0</v>
      </c>
      <c r="C3138" s="19" t="str">
        <f aca="false">IFERROR(VLOOKUP(A3138,Personal!$A$6:$F$112,3,FALSE()),"")</f>
        <v>La Seu d’Urgell</v>
      </c>
      <c r="D3138" s="19" t="s">
        <v>125</v>
      </c>
      <c r="E3138" s="19" t="s">
        <v>204</v>
      </c>
      <c r="F3138" s="19" t="s">
        <v>205</v>
      </c>
      <c r="G3138" s="19" t="s">
        <v>291</v>
      </c>
      <c r="H3138" s="19" t="n">
        <f aca="false">IF(OR(VLOOKUP(A3138,Personal!$A$6:$F$112,5,FALSE())&lt;&gt;"Sí",N3138="No aplica"),0,'Catàleg GRAE'!D85)</f>
        <v>1</v>
      </c>
      <c r="I3138" s="20"/>
      <c r="J3138" s="20"/>
      <c r="K3138" s="20"/>
      <c r="L3138" s="21"/>
      <c r="M3138" s="21"/>
      <c r="N3138" s="20"/>
      <c r="O3138" s="20"/>
      <c r="P3138" s="19" t="str">
        <f aca="false">IF(I3138="","",I3138-H3138)</f>
        <v/>
      </c>
      <c r="Q3138" s="19" t="str">
        <f aca="true">IF(B3138="","",IF(N3138="No aplica","No aplica",IF(I3138="","Pendent",IF(N3138="Per substituir","Substituir",IF(OR(N3138="No localitzat",N3138="No lliurat"),"Reposar",IF(I3138&lt;H3138,"Reposar",IF(I3138&gt;H3138,"Revisar excedent",IF(AND(G3138="Sí",M3138&lt;&gt;"",M3138&lt;TODAY()),"EPI caducat",IF(AND(G3138="Sí",M3138&lt;&gt;"",M3138&lt;=TODAY()+90),"EPI caduca ≤90 dies",IF(OR(N3138="Deteriorat usable",N3138="Revisió necessària"),"Revisar","OK"))))))))))</f>
      </c>
      <c r="R3138" s="20"/>
    </row>
    <row r="3139" customFormat="false" ht="15" hidden="false" customHeight="false" outlineLevel="0" collapsed="false">
      <c r="A3139" s="19" t="n">
        <v>29</v>
      </c>
      <c r="B3139" s="19" t="n">
        <f aca="false">IFERROR(VLOOKUP(A3139,Personal!$A$6:$F$112,2,FALSE()),"")</f>
        <v>0</v>
      </c>
      <c r="C3139" s="19" t="str">
        <f aca="false">IFERROR(VLOOKUP(A3139,Personal!$A$6:$F$112,3,FALSE()),"")</f>
        <v>La Seu d’Urgell</v>
      </c>
      <c r="D3139" s="19" t="s">
        <v>153</v>
      </c>
      <c r="E3139" s="19" t="s">
        <v>206</v>
      </c>
      <c r="F3139" s="19" t="s">
        <v>207</v>
      </c>
      <c r="G3139" s="19" t="s">
        <v>272</v>
      </c>
      <c r="H3139" s="19" t="n">
        <f aca="false">IF(OR(VLOOKUP(A3139,Personal!$A$6:$F$112,5,FALSE())&lt;&gt;"Sí",N3139="No aplica"),0,'Catàleg GRAE'!D86)</f>
        <v>1</v>
      </c>
      <c r="I3139" s="20"/>
      <c r="J3139" s="20"/>
      <c r="K3139" s="20"/>
      <c r="L3139" s="21"/>
      <c r="M3139" s="21"/>
      <c r="N3139" s="20"/>
      <c r="O3139" s="20"/>
      <c r="P3139" s="19" t="str">
        <f aca="false">IF(I3139="","",I3139-H3139)</f>
        <v/>
      </c>
      <c r="Q3139" s="19" t="str">
        <f aca="true">IF(B3139="","",IF(N3139="No aplica","No aplica",IF(I3139="","Pendent",IF(N3139="Per substituir","Substituir",IF(OR(N3139="No localitzat",N3139="No lliurat"),"Reposar",IF(I3139&lt;H3139,"Reposar",IF(I3139&gt;H3139,"Revisar excedent",IF(AND(G3139="Sí",M3139&lt;&gt;"",M3139&lt;TODAY()),"EPI caducat",IF(AND(G3139="Sí",M3139&lt;&gt;"",M3139&lt;=TODAY()+90),"EPI caduca ≤90 dies",IF(OR(N3139="Deteriorat usable",N3139="Revisió necessària"),"Revisar","OK"))))))))))</f>
      </c>
      <c r="R3139" s="20"/>
    </row>
    <row r="3140" customFormat="false" ht="15" hidden="false" customHeight="false" outlineLevel="0" collapsed="false">
      <c r="A3140" s="19" t="n">
        <v>29</v>
      </c>
      <c r="B3140" s="19" t="n">
        <f aca="false">IFERROR(VLOOKUP(A3140,Personal!$A$6:$F$112,2,FALSE()),"")</f>
        <v>0</v>
      </c>
      <c r="C3140" s="19" t="str">
        <f aca="false">IFERROR(VLOOKUP(A3140,Personal!$A$6:$F$112,3,FALSE()),"")</f>
        <v>La Seu d’Urgell</v>
      </c>
      <c r="D3140" s="19" t="s">
        <v>177</v>
      </c>
      <c r="E3140" s="19" t="s">
        <v>208</v>
      </c>
      <c r="F3140" s="19" t="s">
        <v>209</v>
      </c>
      <c r="G3140" s="19" t="s">
        <v>272</v>
      </c>
      <c r="H3140" s="19" t="n">
        <f aca="false">IF(OR(VLOOKUP(A3140,Personal!$A$6:$F$112,5,FALSE())&lt;&gt;"Sí",N3140="No aplica"),0,'Catàleg GRAE'!D87)</f>
        <v>1</v>
      </c>
      <c r="I3140" s="20"/>
      <c r="J3140" s="20"/>
      <c r="K3140" s="20"/>
      <c r="L3140" s="21"/>
      <c r="M3140" s="21"/>
      <c r="N3140" s="20"/>
      <c r="O3140" s="20"/>
      <c r="P3140" s="19" t="str">
        <f aca="false">IF(I3140="","",I3140-H3140)</f>
        <v/>
      </c>
      <c r="Q3140" s="19" t="str">
        <f aca="true">IF(B3140="","",IF(N3140="No aplica","No aplica",IF(I3140="","Pendent",IF(N3140="Per substituir","Substituir",IF(OR(N3140="No localitzat",N3140="No lliurat"),"Reposar",IF(I3140&lt;H3140,"Reposar",IF(I3140&gt;H3140,"Revisar excedent",IF(AND(G3140="Sí",M3140&lt;&gt;"",M3140&lt;TODAY()),"EPI caducat",IF(AND(G3140="Sí",M3140&lt;&gt;"",M3140&lt;=TODAY()+90),"EPI caduca ≤90 dies",IF(OR(N3140="Deteriorat usable",N3140="Revisió necessària"),"Revisar","OK"))))))))))</f>
      </c>
      <c r="R3140" s="20"/>
    </row>
    <row r="3141" customFormat="false" ht="15" hidden="false" customHeight="false" outlineLevel="0" collapsed="false">
      <c r="A3141" s="19" t="n">
        <v>29</v>
      </c>
      <c r="B3141" s="19" t="n">
        <f aca="false">IFERROR(VLOOKUP(A3141,Personal!$A$6:$F$112,2,FALSE()),"")</f>
        <v>0</v>
      </c>
      <c r="C3141" s="19" t="str">
        <f aca="false">IFERROR(VLOOKUP(A3141,Personal!$A$6:$F$112,3,FALSE()),"")</f>
        <v>La Seu d’Urgell</v>
      </c>
      <c r="D3141" s="19" t="s">
        <v>177</v>
      </c>
      <c r="E3141" s="19" t="s">
        <v>210</v>
      </c>
      <c r="F3141" s="19" t="s">
        <v>211</v>
      </c>
      <c r="G3141" s="19" t="s">
        <v>272</v>
      </c>
      <c r="H3141" s="19" t="n">
        <f aca="false">IF(OR(VLOOKUP(A3141,Personal!$A$6:$F$112,5,FALSE())&lt;&gt;"Sí",N3141="No aplica"),0,'Catàleg GRAE'!D88)</f>
        <v>1</v>
      </c>
      <c r="I3141" s="20"/>
      <c r="J3141" s="20"/>
      <c r="K3141" s="20"/>
      <c r="L3141" s="21"/>
      <c r="M3141" s="21"/>
      <c r="N3141" s="20"/>
      <c r="O3141" s="20"/>
      <c r="P3141" s="19" t="str">
        <f aca="false">IF(I3141="","",I3141-H3141)</f>
        <v/>
      </c>
      <c r="Q3141" s="19" t="str">
        <f aca="true">IF(B3141="","",IF(N3141="No aplica","No aplica",IF(I3141="","Pendent",IF(N3141="Per substituir","Substituir",IF(OR(N3141="No localitzat",N3141="No lliurat"),"Reposar",IF(I3141&lt;H3141,"Reposar",IF(I3141&gt;H3141,"Revisar excedent",IF(AND(G3141="Sí",M3141&lt;&gt;"",M3141&lt;TODAY()),"EPI caducat",IF(AND(G3141="Sí",M3141&lt;&gt;"",M3141&lt;=TODAY()+90),"EPI caduca ≤90 dies",IF(OR(N3141="Deteriorat usable",N3141="Revisió necessària"),"Revisar","OK"))))))))))</f>
      </c>
      <c r="R3141" s="20"/>
    </row>
    <row r="3142" customFormat="false" ht="15" hidden="false" customHeight="false" outlineLevel="0" collapsed="false">
      <c r="A3142" s="19" t="n">
        <v>29</v>
      </c>
      <c r="B3142" s="19" t="n">
        <f aca="false">IFERROR(VLOOKUP(A3142,Personal!$A$6:$F$112,2,FALSE()),"")</f>
        <v>0</v>
      </c>
      <c r="C3142" s="19" t="str">
        <f aca="false">IFERROR(VLOOKUP(A3142,Personal!$A$6:$F$112,3,FALSE()),"")</f>
        <v>La Seu d’Urgell</v>
      </c>
      <c r="D3142" s="19" t="s">
        <v>125</v>
      </c>
      <c r="E3142" s="19" t="s">
        <v>212</v>
      </c>
      <c r="F3142" s="19" t="s">
        <v>213</v>
      </c>
      <c r="G3142" s="19" t="s">
        <v>272</v>
      </c>
      <c r="H3142" s="19" t="n">
        <f aca="false">IF(OR(VLOOKUP(A3142,Personal!$A$6:$F$112,5,FALSE())&lt;&gt;"Sí",N3142="No aplica"),0,'Catàleg GRAE'!D89)</f>
        <v>1</v>
      </c>
      <c r="I3142" s="20"/>
      <c r="J3142" s="20"/>
      <c r="K3142" s="20"/>
      <c r="L3142" s="21"/>
      <c r="M3142" s="21"/>
      <c r="N3142" s="20"/>
      <c r="O3142" s="20"/>
      <c r="P3142" s="19" t="str">
        <f aca="false">IF(I3142="","",I3142-H3142)</f>
        <v/>
      </c>
      <c r="Q3142" s="19" t="str">
        <f aca="true">IF(B3142="","",IF(N3142="No aplica","No aplica",IF(I3142="","Pendent",IF(N3142="Per substituir","Substituir",IF(OR(N3142="No localitzat",N3142="No lliurat"),"Reposar",IF(I3142&lt;H3142,"Reposar",IF(I3142&gt;H3142,"Revisar excedent",IF(AND(G3142="Sí",M3142&lt;&gt;"",M3142&lt;TODAY()),"EPI caducat",IF(AND(G3142="Sí",M3142&lt;&gt;"",M3142&lt;=TODAY()+90),"EPI caduca ≤90 dies",IF(OR(N3142="Deteriorat usable",N3142="Revisió necessària"),"Revisar","OK"))))))))))</f>
      </c>
      <c r="R3142" s="20"/>
    </row>
    <row r="3143" customFormat="false" ht="15" hidden="false" customHeight="false" outlineLevel="0" collapsed="false">
      <c r="A3143" s="19" t="n">
        <v>29</v>
      </c>
      <c r="B3143" s="19" t="n">
        <f aca="false">IFERROR(VLOOKUP(A3143,Personal!$A$6:$F$112,2,FALSE()),"")</f>
        <v>0</v>
      </c>
      <c r="C3143" s="19" t="str">
        <f aca="false">IFERROR(VLOOKUP(A3143,Personal!$A$6:$F$112,3,FALSE()),"")</f>
        <v>La Seu d’Urgell</v>
      </c>
      <c r="D3143" s="19" t="s">
        <v>40</v>
      </c>
      <c r="E3143" s="19" t="s">
        <v>214</v>
      </c>
      <c r="F3143" s="19" t="s">
        <v>215</v>
      </c>
      <c r="G3143" s="19" t="s">
        <v>291</v>
      </c>
      <c r="H3143" s="19" t="n">
        <f aca="false">IF(OR(VLOOKUP(A3143,Personal!$A$6:$F$112,5,FALSE())&lt;&gt;"Sí",N3143="No aplica"),0,'Catàleg GRAE'!D90)</f>
        <v>1</v>
      </c>
      <c r="I3143" s="20"/>
      <c r="J3143" s="20"/>
      <c r="K3143" s="20"/>
      <c r="L3143" s="21"/>
      <c r="M3143" s="21"/>
      <c r="N3143" s="20"/>
      <c r="O3143" s="20"/>
      <c r="P3143" s="19" t="str">
        <f aca="false">IF(I3143="","",I3143-H3143)</f>
        <v/>
      </c>
      <c r="Q3143" s="19" t="str">
        <f aca="true">IF(B3143="","",IF(N3143="No aplica","No aplica",IF(I3143="","Pendent",IF(N3143="Per substituir","Substituir",IF(OR(N3143="No localitzat",N3143="No lliurat"),"Reposar",IF(I3143&lt;H3143,"Reposar",IF(I3143&gt;H3143,"Revisar excedent",IF(AND(G3143="Sí",M3143&lt;&gt;"",M3143&lt;TODAY()),"EPI caducat",IF(AND(G3143="Sí",M3143&lt;&gt;"",M3143&lt;=TODAY()+90),"EPI caduca ≤90 dies",IF(OR(N3143="Deteriorat usable",N3143="Revisió necessària"),"Revisar","OK"))))))))))</f>
      </c>
      <c r="R3143" s="20"/>
    </row>
    <row r="3144" customFormat="false" ht="15" hidden="false" customHeight="false" outlineLevel="0" collapsed="false">
      <c r="A3144" s="19" t="n">
        <v>29</v>
      </c>
      <c r="B3144" s="19" t="n">
        <f aca="false">IFERROR(VLOOKUP(A3144,Personal!$A$6:$F$112,2,FALSE()),"")</f>
        <v>0</v>
      </c>
      <c r="C3144" s="19" t="str">
        <f aca="false">IFERROR(VLOOKUP(A3144,Personal!$A$6:$F$112,3,FALSE()),"")</f>
        <v>La Seu d’Urgell</v>
      </c>
      <c r="D3144" s="19" t="s">
        <v>216</v>
      </c>
      <c r="E3144" s="19" t="s">
        <v>217</v>
      </c>
      <c r="F3144" s="19" t="s">
        <v>218</v>
      </c>
      <c r="G3144" s="19" t="s">
        <v>272</v>
      </c>
      <c r="H3144" s="19" t="n">
        <f aca="false">IF(OR(VLOOKUP(A3144,Personal!$A$6:$F$112,5,FALSE())&lt;&gt;"Sí",N3144="No aplica"),0,'Catàleg GRAE'!D91)</f>
        <v>1</v>
      </c>
      <c r="I3144" s="20"/>
      <c r="J3144" s="20"/>
      <c r="K3144" s="20"/>
      <c r="L3144" s="21"/>
      <c r="M3144" s="21"/>
      <c r="N3144" s="20"/>
      <c r="O3144" s="20"/>
      <c r="P3144" s="19" t="str">
        <f aca="false">IF(I3144="","",I3144-H3144)</f>
        <v/>
      </c>
      <c r="Q3144" s="19" t="str">
        <f aca="true">IF(B3144="","",IF(N3144="No aplica","No aplica",IF(I3144="","Pendent",IF(N3144="Per substituir","Substituir",IF(OR(N3144="No localitzat",N3144="No lliurat"),"Reposar",IF(I3144&lt;H3144,"Reposar",IF(I3144&gt;H3144,"Revisar excedent",IF(AND(G3144="Sí",M3144&lt;&gt;"",M3144&lt;TODAY()),"EPI caducat",IF(AND(G3144="Sí",M3144&lt;&gt;"",M3144&lt;=TODAY()+90),"EPI caduca ≤90 dies",IF(OR(N3144="Deteriorat usable",N3144="Revisió necessària"),"Revisar","OK"))))))))))</f>
      </c>
      <c r="R3144" s="20"/>
    </row>
    <row r="3145" customFormat="false" ht="15" hidden="false" customHeight="false" outlineLevel="0" collapsed="false">
      <c r="A3145" s="19" t="n">
        <v>29</v>
      </c>
      <c r="B3145" s="19" t="n">
        <f aca="false">IFERROR(VLOOKUP(A3145,Personal!$A$6:$F$112,2,FALSE()),"")</f>
        <v>0</v>
      </c>
      <c r="C3145" s="19" t="str">
        <f aca="false">IFERROR(VLOOKUP(A3145,Personal!$A$6:$F$112,3,FALSE()),"")</f>
        <v>La Seu d’Urgell</v>
      </c>
      <c r="D3145" s="19" t="s">
        <v>37</v>
      </c>
      <c r="E3145" s="19" t="s">
        <v>219</v>
      </c>
      <c r="F3145" s="19" t="s">
        <v>220</v>
      </c>
      <c r="G3145" s="19" t="s">
        <v>291</v>
      </c>
      <c r="H3145" s="19" t="n">
        <f aca="false">IF(OR(VLOOKUP(A3145,Personal!$A$6:$F$112,5,FALSE())&lt;&gt;"Sí",N3145="No aplica"),0,'Catàleg GRAE'!D92)</f>
        <v>1</v>
      </c>
      <c r="I3145" s="20"/>
      <c r="J3145" s="20"/>
      <c r="K3145" s="20"/>
      <c r="L3145" s="21"/>
      <c r="M3145" s="21"/>
      <c r="N3145" s="20"/>
      <c r="O3145" s="20"/>
      <c r="P3145" s="19" t="str">
        <f aca="false">IF(I3145="","",I3145-H3145)</f>
        <v/>
      </c>
      <c r="Q3145" s="19" t="str">
        <f aca="true">IF(B3145="","",IF(N3145="No aplica","No aplica",IF(I3145="","Pendent",IF(N3145="Per substituir","Substituir",IF(OR(N3145="No localitzat",N3145="No lliurat"),"Reposar",IF(I3145&lt;H3145,"Reposar",IF(I3145&gt;H3145,"Revisar excedent",IF(AND(G3145="Sí",M3145&lt;&gt;"",M3145&lt;TODAY()),"EPI caducat",IF(AND(G3145="Sí",M3145&lt;&gt;"",M3145&lt;=TODAY()+90),"EPI caduca ≤90 dies",IF(OR(N3145="Deteriorat usable",N3145="Revisió necessària"),"Revisar","OK"))))))))))</f>
      </c>
      <c r="R3145" s="20"/>
    </row>
    <row r="3146" customFormat="false" ht="15" hidden="false" customHeight="false" outlineLevel="0" collapsed="false">
      <c r="A3146" s="19" t="n">
        <v>29</v>
      </c>
      <c r="B3146" s="19" t="n">
        <f aca="false">IFERROR(VLOOKUP(A3146,Personal!$A$6:$F$112,2,FALSE()),"")</f>
        <v>0</v>
      </c>
      <c r="C3146" s="19" t="str">
        <f aca="false">IFERROR(VLOOKUP(A3146,Personal!$A$6:$F$112,3,FALSE()),"")</f>
        <v>La Seu d’Urgell</v>
      </c>
      <c r="D3146" s="19" t="s">
        <v>137</v>
      </c>
      <c r="E3146" s="19" t="s">
        <v>221</v>
      </c>
      <c r="F3146" s="19" t="s">
        <v>222</v>
      </c>
      <c r="G3146" s="19" t="s">
        <v>291</v>
      </c>
      <c r="H3146" s="19" t="n">
        <f aca="false">IF(OR(VLOOKUP(A3146,Personal!$A$6:$F$112,5,FALSE())&lt;&gt;"Sí",N3146="No aplica"),0,'Catàleg GRAE'!D93)</f>
        <v>1</v>
      </c>
      <c r="I3146" s="20"/>
      <c r="J3146" s="20"/>
      <c r="K3146" s="20"/>
      <c r="L3146" s="21"/>
      <c r="M3146" s="21"/>
      <c r="N3146" s="20"/>
      <c r="O3146" s="20"/>
      <c r="P3146" s="19" t="str">
        <f aca="false">IF(I3146="","",I3146-H3146)</f>
        <v/>
      </c>
      <c r="Q3146" s="19" t="str">
        <f aca="true">IF(B3146="","",IF(N3146="No aplica","No aplica",IF(I3146="","Pendent",IF(N3146="Per substituir","Substituir",IF(OR(N3146="No localitzat",N3146="No lliurat"),"Reposar",IF(I3146&lt;H3146,"Reposar",IF(I3146&gt;H3146,"Revisar excedent",IF(AND(G3146="Sí",M3146&lt;&gt;"",M3146&lt;TODAY()),"EPI caducat",IF(AND(G3146="Sí",M3146&lt;&gt;"",M3146&lt;=TODAY()+90),"EPI caduca ≤90 dies",IF(OR(N3146="Deteriorat usable",N3146="Revisió necessària"),"Revisar","OK"))))))))))</f>
      </c>
      <c r="R3146" s="20"/>
    </row>
    <row r="3147" customFormat="false" ht="15" hidden="false" customHeight="false" outlineLevel="0" collapsed="false">
      <c r="A3147" s="19" t="n">
        <v>29</v>
      </c>
      <c r="B3147" s="19" t="n">
        <f aca="false">IFERROR(VLOOKUP(A3147,Personal!$A$6:$F$112,2,FALSE()),"")</f>
        <v>0</v>
      </c>
      <c r="C3147" s="19" t="str">
        <f aca="false">IFERROR(VLOOKUP(A3147,Personal!$A$6:$F$112,3,FALSE()),"")</f>
        <v>La Seu d’Urgell</v>
      </c>
      <c r="D3147" s="19" t="s">
        <v>137</v>
      </c>
      <c r="E3147" s="19" t="s">
        <v>223</v>
      </c>
      <c r="F3147" s="19" t="s">
        <v>224</v>
      </c>
      <c r="G3147" s="19" t="s">
        <v>291</v>
      </c>
      <c r="H3147" s="19" t="n">
        <f aca="false">IF(OR(VLOOKUP(A3147,Personal!$A$6:$F$112,5,FALSE())&lt;&gt;"Sí",N3147="No aplica"),0,'Catàleg GRAE'!D94)</f>
        <v>1</v>
      </c>
      <c r="I3147" s="20"/>
      <c r="J3147" s="20"/>
      <c r="K3147" s="20"/>
      <c r="L3147" s="21"/>
      <c r="M3147" s="21"/>
      <c r="N3147" s="20"/>
      <c r="O3147" s="20"/>
      <c r="P3147" s="19" t="str">
        <f aca="false">IF(I3147="","",I3147-H3147)</f>
        <v/>
      </c>
      <c r="Q3147" s="19" t="str">
        <f aca="true">IF(B3147="","",IF(N3147="No aplica","No aplica",IF(I3147="","Pendent",IF(N3147="Per substituir","Substituir",IF(OR(N3147="No localitzat",N3147="No lliurat"),"Reposar",IF(I3147&lt;H3147,"Reposar",IF(I3147&gt;H3147,"Revisar excedent",IF(AND(G3147="Sí",M3147&lt;&gt;"",M3147&lt;TODAY()),"EPI caducat",IF(AND(G3147="Sí",M3147&lt;&gt;"",M3147&lt;=TODAY()+90),"EPI caduca ≤90 dies",IF(OR(N3147="Deteriorat usable",N3147="Revisió necessària"),"Revisar","OK"))))))))))</f>
      </c>
      <c r="R3147" s="20"/>
    </row>
    <row r="3148" customFormat="false" ht="15" hidden="false" customHeight="false" outlineLevel="0" collapsed="false">
      <c r="A3148" s="19" t="n">
        <v>29</v>
      </c>
      <c r="B3148" s="19" t="n">
        <f aca="false">IFERROR(VLOOKUP(A3148,Personal!$A$6:$F$112,2,FALSE()),"")</f>
        <v>0</v>
      </c>
      <c r="C3148" s="19" t="str">
        <f aca="false">IFERROR(VLOOKUP(A3148,Personal!$A$6:$F$112,3,FALSE()),"")</f>
        <v>La Seu d’Urgell</v>
      </c>
      <c r="D3148" s="19" t="s">
        <v>137</v>
      </c>
      <c r="E3148" s="19" t="s">
        <v>225</v>
      </c>
      <c r="F3148" s="19" t="s">
        <v>226</v>
      </c>
      <c r="G3148" s="19" t="s">
        <v>291</v>
      </c>
      <c r="H3148" s="19" t="n">
        <f aca="false">IF(OR(VLOOKUP(A3148,Personal!$A$6:$F$112,5,FALSE())&lt;&gt;"Sí",N3148="No aplica"),0,'Catàleg GRAE'!D95)</f>
        <v>1</v>
      </c>
      <c r="I3148" s="20"/>
      <c r="J3148" s="20"/>
      <c r="K3148" s="20"/>
      <c r="L3148" s="21"/>
      <c r="M3148" s="21"/>
      <c r="N3148" s="20"/>
      <c r="O3148" s="20"/>
      <c r="P3148" s="19" t="str">
        <f aca="false">IF(I3148="","",I3148-H3148)</f>
        <v/>
      </c>
      <c r="Q3148" s="19" t="str">
        <f aca="true">IF(B3148="","",IF(N3148="No aplica","No aplica",IF(I3148="","Pendent",IF(N3148="Per substituir","Substituir",IF(OR(N3148="No localitzat",N3148="No lliurat"),"Reposar",IF(I3148&lt;H3148,"Reposar",IF(I3148&gt;H3148,"Revisar excedent",IF(AND(G3148="Sí",M3148&lt;&gt;"",M3148&lt;TODAY()),"EPI caducat",IF(AND(G3148="Sí",M3148&lt;&gt;"",M3148&lt;=TODAY()+90),"EPI caduca ≤90 dies",IF(OR(N3148="Deteriorat usable",N3148="Revisió necessària"),"Revisar","OK"))))))))))</f>
      </c>
      <c r="R3148" s="20"/>
    </row>
    <row r="3149" customFormat="false" ht="15" hidden="false" customHeight="false" outlineLevel="0" collapsed="false">
      <c r="A3149" s="19" t="n">
        <v>29</v>
      </c>
      <c r="B3149" s="19" t="n">
        <f aca="false">IFERROR(VLOOKUP(A3149,Personal!$A$6:$F$112,2,FALSE()),"")</f>
        <v>0</v>
      </c>
      <c r="C3149" s="19" t="str">
        <f aca="false">IFERROR(VLOOKUP(A3149,Personal!$A$6:$F$112,3,FALSE()),"")</f>
        <v>La Seu d’Urgell</v>
      </c>
      <c r="D3149" s="19" t="s">
        <v>137</v>
      </c>
      <c r="E3149" s="19" t="s">
        <v>227</v>
      </c>
      <c r="F3149" s="19" t="s">
        <v>228</v>
      </c>
      <c r="G3149" s="19" t="s">
        <v>291</v>
      </c>
      <c r="H3149" s="19" t="n">
        <f aca="false">IF(OR(VLOOKUP(A3149,Personal!$A$6:$F$112,5,FALSE())&lt;&gt;"Sí",N3149="No aplica"),0,'Catàleg GRAE'!D96)</f>
        <v>1</v>
      </c>
      <c r="I3149" s="20"/>
      <c r="J3149" s="20"/>
      <c r="K3149" s="20"/>
      <c r="L3149" s="21"/>
      <c r="M3149" s="21"/>
      <c r="N3149" s="20"/>
      <c r="O3149" s="20"/>
      <c r="P3149" s="19" t="str">
        <f aca="false">IF(I3149="","",I3149-H3149)</f>
        <v/>
      </c>
      <c r="Q3149" s="19" t="str">
        <f aca="true">IF(B3149="","",IF(N3149="No aplica","No aplica",IF(I3149="","Pendent",IF(N3149="Per substituir","Substituir",IF(OR(N3149="No localitzat",N3149="No lliurat"),"Reposar",IF(I3149&lt;H3149,"Reposar",IF(I3149&gt;H3149,"Revisar excedent",IF(AND(G3149="Sí",M3149&lt;&gt;"",M3149&lt;TODAY()),"EPI caducat",IF(AND(G3149="Sí",M3149&lt;&gt;"",M3149&lt;=TODAY()+90),"EPI caduca ≤90 dies",IF(OR(N3149="Deteriorat usable",N3149="Revisió necessària"),"Revisar","OK"))))))))))</f>
      </c>
      <c r="R3149" s="20"/>
    </row>
    <row r="3150" customFormat="false" ht="15" hidden="false" customHeight="false" outlineLevel="0" collapsed="false">
      <c r="A3150" s="19" t="n">
        <v>29</v>
      </c>
      <c r="B3150" s="19" t="n">
        <f aca="false">IFERROR(VLOOKUP(A3150,Personal!$A$6:$F$112,2,FALSE()),"")</f>
        <v>0</v>
      </c>
      <c r="C3150" s="19" t="str">
        <f aca="false">IFERROR(VLOOKUP(A3150,Personal!$A$6:$F$112,3,FALSE()),"")</f>
        <v>La Seu d’Urgell</v>
      </c>
      <c r="D3150" s="19" t="s">
        <v>137</v>
      </c>
      <c r="E3150" s="19" t="s">
        <v>229</v>
      </c>
      <c r="F3150" s="19" t="s">
        <v>230</v>
      </c>
      <c r="G3150" s="19" t="s">
        <v>291</v>
      </c>
      <c r="H3150" s="19" t="n">
        <f aca="false">IF(OR(VLOOKUP(A3150,Personal!$A$6:$F$112,5,FALSE())&lt;&gt;"Sí",N3150="No aplica"),0,'Catàleg GRAE'!D97)</f>
        <v>1</v>
      </c>
      <c r="I3150" s="20"/>
      <c r="J3150" s="20"/>
      <c r="K3150" s="20"/>
      <c r="L3150" s="21"/>
      <c r="M3150" s="21"/>
      <c r="N3150" s="20"/>
      <c r="O3150" s="20"/>
      <c r="P3150" s="19" t="str">
        <f aca="false">IF(I3150="","",I3150-H3150)</f>
        <v/>
      </c>
      <c r="Q3150" s="19" t="str">
        <f aca="true">IF(B3150="","",IF(N3150="No aplica","No aplica",IF(I3150="","Pendent",IF(N3150="Per substituir","Substituir",IF(OR(N3150="No localitzat",N3150="No lliurat"),"Reposar",IF(I3150&lt;H3150,"Reposar",IF(I3150&gt;H3150,"Revisar excedent",IF(AND(G3150="Sí",M3150&lt;&gt;"",M3150&lt;TODAY()),"EPI caducat",IF(AND(G3150="Sí",M3150&lt;&gt;"",M3150&lt;=TODAY()+90),"EPI caduca ≤90 dies",IF(OR(N3150="Deteriorat usable",N3150="Revisió necessària"),"Revisar","OK"))))))))))</f>
      </c>
      <c r="R3150" s="20"/>
    </row>
    <row r="3151" customFormat="false" ht="15" hidden="false" customHeight="false" outlineLevel="0" collapsed="false">
      <c r="A3151" s="19" t="n">
        <v>29</v>
      </c>
      <c r="B3151" s="19" t="n">
        <f aca="false">IFERROR(VLOOKUP(A3151,Personal!$A$6:$F$112,2,FALSE()),"")</f>
        <v>0</v>
      </c>
      <c r="C3151" s="19" t="str">
        <f aca="false">IFERROR(VLOOKUP(A3151,Personal!$A$6:$F$112,3,FALSE()),"")</f>
        <v>La Seu d’Urgell</v>
      </c>
      <c r="D3151" s="19" t="s">
        <v>137</v>
      </c>
      <c r="E3151" s="19" t="s">
        <v>231</v>
      </c>
      <c r="F3151" s="19" t="s">
        <v>232</v>
      </c>
      <c r="G3151" s="19" t="s">
        <v>291</v>
      </c>
      <c r="H3151" s="19" t="n">
        <f aca="false">IF(OR(VLOOKUP(A3151,Personal!$A$6:$F$112,5,FALSE())&lt;&gt;"Sí",N3151="No aplica"),0,'Catàleg GRAE'!D98)</f>
        <v>1</v>
      </c>
      <c r="I3151" s="20"/>
      <c r="J3151" s="20"/>
      <c r="K3151" s="20"/>
      <c r="L3151" s="21"/>
      <c r="M3151" s="21"/>
      <c r="N3151" s="20"/>
      <c r="O3151" s="20"/>
      <c r="P3151" s="19" t="str">
        <f aca="false">IF(I3151="","",I3151-H3151)</f>
        <v/>
      </c>
      <c r="Q3151" s="19" t="str">
        <f aca="true">IF(B3151="","",IF(N3151="No aplica","No aplica",IF(I3151="","Pendent",IF(N3151="Per substituir","Substituir",IF(OR(N3151="No localitzat",N3151="No lliurat"),"Reposar",IF(I3151&lt;H3151,"Reposar",IF(I3151&gt;H3151,"Revisar excedent",IF(AND(G3151="Sí",M3151&lt;&gt;"",M3151&lt;TODAY()),"EPI caducat",IF(AND(G3151="Sí",M3151&lt;&gt;"",M3151&lt;=TODAY()+90),"EPI caduca ≤90 dies",IF(OR(N3151="Deteriorat usable",N3151="Revisió necessària"),"Revisar","OK"))))))))))</f>
      </c>
      <c r="R3151" s="20"/>
    </row>
    <row r="3152" customFormat="false" ht="15" hidden="false" customHeight="false" outlineLevel="0" collapsed="false">
      <c r="A3152" s="19" t="n">
        <v>29</v>
      </c>
      <c r="B3152" s="19" t="n">
        <f aca="false">IFERROR(VLOOKUP(A3152,Personal!$A$6:$F$112,2,FALSE()),"")</f>
        <v>0</v>
      </c>
      <c r="C3152" s="19" t="str">
        <f aca="false">IFERROR(VLOOKUP(A3152,Personal!$A$6:$F$112,3,FALSE()),"")</f>
        <v>La Seu d’Urgell</v>
      </c>
      <c r="D3152" s="19" t="s">
        <v>137</v>
      </c>
      <c r="E3152" s="19" t="s">
        <v>233</v>
      </c>
      <c r="F3152" s="19" t="s">
        <v>234</v>
      </c>
      <c r="G3152" s="19" t="s">
        <v>291</v>
      </c>
      <c r="H3152" s="19" t="n">
        <f aca="false">IF(OR(VLOOKUP(A3152,Personal!$A$6:$F$112,5,FALSE())&lt;&gt;"Sí",N3152="No aplica"),0,'Catàleg GRAE'!D99)</f>
        <v>1</v>
      </c>
      <c r="I3152" s="20"/>
      <c r="J3152" s="20"/>
      <c r="K3152" s="20"/>
      <c r="L3152" s="21"/>
      <c r="M3152" s="21"/>
      <c r="N3152" s="20"/>
      <c r="O3152" s="20"/>
      <c r="P3152" s="19" t="str">
        <f aca="false">IF(I3152="","",I3152-H3152)</f>
        <v/>
      </c>
      <c r="Q3152" s="19" t="str">
        <f aca="true">IF(B3152="","",IF(N3152="No aplica","No aplica",IF(I3152="","Pendent",IF(N3152="Per substituir","Substituir",IF(OR(N3152="No localitzat",N3152="No lliurat"),"Reposar",IF(I3152&lt;H3152,"Reposar",IF(I3152&gt;H3152,"Revisar excedent",IF(AND(G3152="Sí",M3152&lt;&gt;"",M3152&lt;TODAY()),"EPI caducat",IF(AND(G3152="Sí",M3152&lt;&gt;"",M3152&lt;=TODAY()+90),"EPI caduca ≤90 dies",IF(OR(N3152="Deteriorat usable",N3152="Revisió necessària"),"Revisar","OK"))))))))))</f>
      </c>
      <c r="R3152" s="20"/>
    </row>
    <row r="3153" customFormat="false" ht="15" hidden="false" customHeight="false" outlineLevel="0" collapsed="false">
      <c r="A3153" s="19" t="n">
        <v>29</v>
      </c>
      <c r="B3153" s="19" t="n">
        <f aca="false">IFERROR(VLOOKUP(A3153,Personal!$A$6:$F$112,2,FALSE()),"")</f>
        <v>0</v>
      </c>
      <c r="C3153" s="19" t="str">
        <f aca="false">IFERROR(VLOOKUP(A3153,Personal!$A$6:$F$112,3,FALSE()),"")</f>
        <v>La Seu d’Urgell</v>
      </c>
      <c r="D3153" s="19" t="s">
        <v>216</v>
      </c>
      <c r="E3153" s="19" t="s">
        <v>235</v>
      </c>
      <c r="F3153" s="19" t="s">
        <v>236</v>
      </c>
      <c r="G3153" s="19" t="s">
        <v>272</v>
      </c>
      <c r="H3153" s="19" t="n">
        <f aca="false">IF(OR(VLOOKUP(A3153,Personal!$A$6:$F$112,5,FALSE())&lt;&gt;"Sí",N3153="No aplica"),0,'Catàleg GRAE'!D100)</f>
        <v>1</v>
      </c>
      <c r="I3153" s="20"/>
      <c r="J3153" s="20"/>
      <c r="K3153" s="20"/>
      <c r="L3153" s="21"/>
      <c r="M3153" s="21"/>
      <c r="N3153" s="20"/>
      <c r="O3153" s="20"/>
      <c r="P3153" s="19" t="str">
        <f aca="false">IF(I3153="","",I3153-H3153)</f>
        <v/>
      </c>
      <c r="Q3153" s="19" t="str">
        <f aca="true">IF(B3153="","",IF(N3153="No aplica","No aplica",IF(I3153="","Pendent",IF(N3153="Per substituir","Substituir",IF(OR(N3153="No localitzat",N3153="No lliurat"),"Reposar",IF(I3153&lt;H3153,"Reposar",IF(I3153&gt;H3153,"Revisar excedent",IF(AND(G3153="Sí",M3153&lt;&gt;"",M3153&lt;TODAY()),"EPI caducat",IF(AND(G3153="Sí",M3153&lt;&gt;"",M3153&lt;=TODAY()+90),"EPI caduca ≤90 dies",IF(OR(N3153="Deteriorat usable",N3153="Revisió necessària"),"Revisar","OK"))))))))))</f>
      </c>
      <c r="R3153" s="20"/>
    </row>
    <row r="3154" customFormat="false" ht="15" hidden="false" customHeight="false" outlineLevel="0" collapsed="false">
      <c r="A3154" s="19" t="n">
        <v>29</v>
      </c>
      <c r="B3154" s="19" t="n">
        <f aca="false">IFERROR(VLOOKUP(A3154,Personal!$A$6:$F$112,2,FALSE()),"")</f>
        <v>0</v>
      </c>
      <c r="C3154" s="19" t="str">
        <f aca="false">IFERROR(VLOOKUP(A3154,Personal!$A$6:$F$112,3,FALSE()),"")</f>
        <v>La Seu d’Urgell</v>
      </c>
      <c r="D3154" s="19" t="s">
        <v>137</v>
      </c>
      <c r="E3154" s="19" t="s">
        <v>237</v>
      </c>
      <c r="F3154" s="19" t="s">
        <v>238</v>
      </c>
      <c r="G3154" s="19" t="s">
        <v>291</v>
      </c>
      <c r="H3154" s="19" t="n">
        <f aca="false">IF(OR(VLOOKUP(A3154,Personal!$A$6:$F$112,5,FALSE())&lt;&gt;"Sí",N3154="No aplica"),0,'Catàleg GRAE'!D101)</f>
        <v>1</v>
      </c>
      <c r="I3154" s="20"/>
      <c r="J3154" s="20"/>
      <c r="K3154" s="20"/>
      <c r="L3154" s="21"/>
      <c r="M3154" s="21"/>
      <c r="N3154" s="20"/>
      <c r="O3154" s="20"/>
      <c r="P3154" s="19" t="str">
        <f aca="false">IF(I3154="","",I3154-H3154)</f>
        <v/>
      </c>
      <c r="Q3154" s="19" t="str">
        <f aca="true">IF(B3154="","",IF(N3154="No aplica","No aplica",IF(I3154="","Pendent",IF(N3154="Per substituir","Substituir",IF(OR(N3154="No localitzat",N3154="No lliurat"),"Reposar",IF(I3154&lt;H3154,"Reposar",IF(I3154&gt;H3154,"Revisar excedent",IF(AND(G3154="Sí",M3154&lt;&gt;"",M3154&lt;TODAY()),"EPI caducat",IF(AND(G3154="Sí",M3154&lt;&gt;"",M3154&lt;=TODAY()+90),"EPI caduca ≤90 dies",IF(OR(N3154="Deteriorat usable",N3154="Revisió necessària"),"Revisar","OK"))))))))))</f>
      </c>
      <c r="R3154" s="20"/>
    </row>
    <row r="3155" customFormat="false" ht="15" hidden="false" customHeight="false" outlineLevel="0" collapsed="false">
      <c r="A3155" s="19" t="n">
        <v>29</v>
      </c>
      <c r="B3155" s="19" t="n">
        <f aca="false">IFERROR(VLOOKUP(A3155,Personal!$A$6:$F$112,2,FALSE()),"")</f>
        <v>0</v>
      </c>
      <c r="C3155" s="19" t="str">
        <f aca="false">IFERROR(VLOOKUP(A3155,Personal!$A$6:$F$112,3,FALSE()),"")</f>
        <v>La Seu d’Urgell</v>
      </c>
      <c r="D3155" s="19" t="s">
        <v>37</v>
      </c>
      <c r="E3155" s="19" t="s">
        <v>239</v>
      </c>
      <c r="F3155" s="19" t="s">
        <v>240</v>
      </c>
      <c r="G3155" s="19" t="s">
        <v>291</v>
      </c>
      <c r="H3155" s="19" t="n">
        <f aca="false">IF(OR(VLOOKUP(A3155,Personal!$A$6:$F$112,5,FALSE())&lt;&gt;"Sí",N3155="No aplica"),0,'Catàleg GRAE'!D102)</f>
        <v>1</v>
      </c>
      <c r="I3155" s="20"/>
      <c r="J3155" s="20"/>
      <c r="K3155" s="20"/>
      <c r="L3155" s="21"/>
      <c r="M3155" s="21"/>
      <c r="N3155" s="20"/>
      <c r="O3155" s="20"/>
      <c r="P3155" s="19" t="str">
        <f aca="false">IF(I3155="","",I3155-H3155)</f>
        <v/>
      </c>
      <c r="Q3155" s="19" t="str">
        <f aca="true">IF(B3155="","",IF(N3155="No aplica","No aplica",IF(I3155="","Pendent",IF(N3155="Per substituir","Substituir",IF(OR(N3155="No localitzat",N3155="No lliurat"),"Reposar",IF(I3155&lt;H3155,"Reposar",IF(I3155&gt;H3155,"Revisar excedent",IF(AND(G3155="Sí",M3155&lt;&gt;"",M3155&lt;TODAY()),"EPI caducat",IF(AND(G3155="Sí",M3155&lt;&gt;"",M3155&lt;=TODAY()+90),"EPI caduca ≤90 dies",IF(OR(N3155="Deteriorat usable",N3155="Revisió necessària"),"Revisar","OK"))))))))))</f>
      </c>
      <c r="R3155" s="20"/>
    </row>
    <row r="3156" customFormat="false" ht="15" hidden="false" customHeight="false" outlineLevel="0" collapsed="false">
      <c r="A3156" s="19" t="n">
        <v>29</v>
      </c>
      <c r="B3156" s="19" t="n">
        <f aca="false">IFERROR(VLOOKUP(A3156,Personal!$A$6:$F$112,2,FALSE()),"")</f>
        <v>0</v>
      </c>
      <c r="C3156" s="19" t="str">
        <f aca="false">IFERROR(VLOOKUP(A3156,Personal!$A$6:$F$112,3,FALSE()),"")</f>
        <v>La Seu d’Urgell</v>
      </c>
      <c r="D3156" s="19" t="s">
        <v>37</v>
      </c>
      <c r="E3156" s="19" t="s">
        <v>241</v>
      </c>
      <c r="F3156" s="19" t="s">
        <v>242</v>
      </c>
      <c r="G3156" s="19" t="s">
        <v>291</v>
      </c>
      <c r="H3156" s="19" t="n">
        <f aca="false">IF(OR(VLOOKUP(A3156,Personal!$A$6:$F$112,5,FALSE())&lt;&gt;"Sí",N3156="No aplica"),0,'Catàleg GRAE'!D103)</f>
        <v>1</v>
      </c>
      <c r="I3156" s="20"/>
      <c r="J3156" s="20"/>
      <c r="K3156" s="20"/>
      <c r="L3156" s="21"/>
      <c r="M3156" s="21"/>
      <c r="N3156" s="20"/>
      <c r="O3156" s="20"/>
      <c r="P3156" s="19" t="str">
        <f aca="false">IF(I3156="","",I3156-H3156)</f>
        <v/>
      </c>
      <c r="Q3156" s="19" t="str">
        <f aca="true">IF(B3156="","",IF(N3156="No aplica","No aplica",IF(I3156="","Pendent",IF(N3156="Per substituir","Substituir",IF(OR(N3156="No localitzat",N3156="No lliurat"),"Reposar",IF(I3156&lt;H3156,"Reposar",IF(I3156&gt;H3156,"Revisar excedent",IF(AND(G3156="Sí",M3156&lt;&gt;"",M3156&lt;TODAY()),"EPI caducat",IF(AND(G3156="Sí",M3156&lt;&gt;"",M3156&lt;=TODAY()+90),"EPI caduca ≤90 dies",IF(OR(N3156="Deteriorat usable",N3156="Revisió necessària"),"Revisar","OK"))))))))))</f>
      </c>
      <c r="R3156" s="20"/>
    </row>
    <row r="3157" customFormat="false" ht="15" hidden="false" customHeight="false" outlineLevel="0" collapsed="false">
      <c r="A3157" s="19" t="n">
        <v>29</v>
      </c>
      <c r="B3157" s="19" t="n">
        <f aca="false">IFERROR(VLOOKUP(A3157,Personal!$A$6:$F$112,2,FALSE()),"")</f>
        <v>0</v>
      </c>
      <c r="C3157" s="19" t="str">
        <f aca="false">IFERROR(VLOOKUP(A3157,Personal!$A$6:$F$112,3,FALSE()),"")</f>
        <v>La Seu d’Urgell</v>
      </c>
      <c r="D3157" s="19" t="s">
        <v>177</v>
      </c>
      <c r="E3157" s="19" t="s">
        <v>243</v>
      </c>
      <c r="F3157" s="19" t="s">
        <v>244</v>
      </c>
      <c r="G3157" s="19" t="s">
        <v>272</v>
      </c>
      <c r="H3157" s="19" t="n">
        <f aca="false">IF(OR(VLOOKUP(A3157,Personal!$A$6:$F$112,5,FALSE())&lt;&gt;"Sí",N3157="No aplica"),0,'Catàleg GRAE'!D104)</f>
        <v>1</v>
      </c>
      <c r="I3157" s="20"/>
      <c r="J3157" s="20"/>
      <c r="K3157" s="20"/>
      <c r="L3157" s="21"/>
      <c r="M3157" s="21"/>
      <c r="N3157" s="20"/>
      <c r="O3157" s="20"/>
      <c r="P3157" s="19" t="str">
        <f aca="false">IF(I3157="","",I3157-H3157)</f>
        <v/>
      </c>
      <c r="Q3157" s="19" t="str">
        <f aca="true">IF(B3157="","",IF(N3157="No aplica","No aplica",IF(I3157="","Pendent",IF(N3157="Per substituir","Substituir",IF(OR(N3157="No localitzat",N3157="No lliurat"),"Reposar",IF(I3157&lt;H3157,"Reposar",IF(I3157&gt;H3157,"Revisar excedent",IF(AND(G3157="Sí",M3157&lt;&gt;"",M3157&lt;TODAY()),"EPI caducat",IF(AND(G3157="Sí",M3157&lt;&gt;"",M3157&lt;=TODAY()+90),"EPI caduca ≤90 dies",IF(OR(N3157="Deteriorat usable",N3157="Revisió necessària"),"Revisar","OK"))))))))))</f>
      </c>
      <c r="R3157" s="20"/>
    </row>
    <row r="3158" customFormat="false" ht="15" hidden="false" customHeight="false" outlineLevel="0" collapsed="false">
      <c r="A3158" s="19" t="n">
        <v>29</v>
      </c>
      <c r="B3158" s="19" t="n">
        <f aca="false">IFERROR(VLOOKUP(A3158,Personal!$A$6:$F$112,2,FALSE()),"")</f>
        <v>0</v>
      </c>
      <c r="C3158" s="19" t="str">
        <f aca="false">IFERROR(VLOOKUP(A3158,Personal!$A$6:$F$112,3,FALSE()),"")</f>
        <v>La Seu d’Urgell</v>
      </c>
      <c r="D3158" s="19" t="s">
        <v>177</v>
      </c>
      <c r="E3158" s="19" t="s">
        <v>245</v>
      </c>
      <c r="F3158" s="19" t="s">
        <v>246</v>
      </c>
      <c r="G3158" s="19" t="s">
        <v>272</v>
      </c>
      <c r="H3158" s="19" t="n">
        <f aca="false">IF(OR(VLOOKUP(A3158,Personal!$A$6:$F$112,5,FALSE())&lt;&gt;"Sí",N3158="No aplica"),0,'Catàleg GRAE'!D105)</f>
        <v>1</v>
      </c>
      <c r="I3158" s="20"/>
      <c r="J3158" s="20"/>
      <c r="K3158" s="20"/>
      <c r="L3158" s="21"/>
      <c r="M3158" s="21"/>
      <c r="N3158" s="20"/>
      <c r="O3158" s="20"/>
      <c r="P3158" s="19" t="str">
        <f aca="false">IF(I3158="","",I3158-H3158)</f>
        <v/>
      </c>
      <c r="Q3158" s="19" t="str">
        <f aca="true">IF(B3158="","",IF(N3158="No aplica","No aplica",IF(I3158="","Pendent",IF(N3158="Per substituir","Substituir",IF(OR(N3158="No localitzat",N3158="No lliurat"),"Reposar",IF(I3158&lt;H3158,"Reposar",IF(I3158&gt;H3158,"Revisar excedent",IF(AND(G3158="Sí",M3158&lt;&gt;"",M3158&lt;TODAY()),"EPI caducat",IF(AND(G3158="Sí",M3158&lt;&gt;"",M3158&lt;=TODAY()+90),"EPI caduca ≤90 dies",IF(OR(N3158="Deteriorat usable",N3158="Revisió necessària"),"Revisar","OK"))))))))))</f>
      </c>
      <c r="R3158" s="20"/>
    </row>
    <row r="3159" customFormat="false" ht="15" hidden="false" customHeight="false" outlineLevel="0" collapsed="false">
      <c r="A3159" s="19" t="n">
        <v>29</v>
      </c>
      <c r="B3159" s="19" t="n">
        <f aca="false">IFERROR(VLOOKUP(A3159,Personal!$A$6:$F$112,2,FALSE()),"")</f>
        <v>0</v>
      </c>
      <c r="C3159" s="19" t="str">
        <f aca="false">IFERROR(VLOOKUP(A3159,Personal!$A$6:$F$112,3,FALSE()),"")</f>
        <v>La Seu d’Urgell</v>
      </c>
      <c r="D3159" s="19" t="s">
        <v>177</v>
      </c>
      <c r="E3159" s="19" t="s">
        <v>247</v>
      </c>
      <c r="F3159" s="19" t="s">
        <v>248</v>
      </c>
      <c r="G3159" s="19" t="s">
        <v>272</v>
      </c>
      <c r="H3159" s="19" t="n">
        <f aca="false">IF(OR(VLOOKUP(A3159,Personal!$A$6:$F$112,5,FALSE())&lt;&gt;"Sí",N3159="No aplica"),0,'Catàleg GRAE'!D106)</f>
        <v>1</v>
      </c>
      <c r="I3159" s="20"/>
      <c r="J3159" s="20"/>
      <c r="K3159" s="20"/>
      <c r="L3159" s="21"/>
      <c r="M3159" s="21"/>
      <c r="N3159" s="20"/>
      <c r="O3159" s="20"/>
      <c r="P3159" s="19" t="str">
        <f aca="false">IF(I3159="","",I3159-H3159)</f>
        <v/>
      </c>
      <c r="Q3159" s="19" t="str">
        <f aca="true">IF(B3159="","",IF(N3159="No aplica","No aplica",IF(I3159="","Pendent",IF(N3159="Per substituir","Substituir",IF(OR(N3159="No localitzat",N3159="No lliurat"),"Reposar",IF(I3159&lt;H3159,"Reposar",IF(I3159&gt;H3159,"Revisar excedent",IF(AND(G3159="Sí",M3159&lt;&gt;"",M3159&lt;TODAY()),"EPI caducat",IF(AND(G3159="Sí",M3159&lt;&gt;"",M3159&lt;=TODAY()+90),"EPI caduca ≤90 dies",IF(OR(N3159="Deteriorat usable",N3159="Revisió necessària"),"Revisar","OK"))))))))))</f>
      </c>
      <c r="R3159" s="20"/>
    </row>
    <row r="3160" customFormat="false" ht="15" hidden="false" customHeight="false" outlineLevel="0" collapsed="false">
      <c r="A3160" s="19" t="n">
        <v>29</v>
      </c>
      <c r="B3160" s="19" t="n">
        <f aca="false">IFERROR(VLOOKUP(A3160,Personal!$A$6:$F$112,2,FALSE()),"")</f>
        <v>0</v>
      </c>
      <c r="C3160" s="19" t="str">
        <f aca="false">IFERROR(VLOOKUP(A3160,Personal!$A$6:$F$112,3,FALSE()),"")</f>
        <v>La Seu d’Urgell</v>
      </c>
      <c r="D3160" s="19" t="s">
        <v>177</v>
      </c>
      <c r="E3160" s="19" t="s">
        <v>249</v>
      </c>
      <c r="F3160" s="19" t="s">
        <v>250</v>
      </c>
      <c r="G3160" s="19" t="s">
        <v>272</v>
      </c>
      <c r="H3160" s="19" t="n">
        <f aca="false">IF(OR(VLOOKUP(A3160,Personal!$A$6:$F$112,5,FALSE())&lt;&gt;"Sí",N3160="No aplica"),0,'Catàleg GRAE'!D107)</f>
        <v>1</v>
      </c>
      <c r="I3160" s="20"/>
      <c r="J3160" s="20"/>
      <c r="K3160" s="20"/>
      <c r="L3160" s="21"/>
      <c r="M3160" s="21"/>
      <c r="N3160" s="20"/>
      <c r="O3160" s="20"/>
      <c r="P3160" s="19" t="str">
        <f aca="false">IF(I3160="","",I3160-H3160)</f>
        <v/>
      </c>
      <c r="Q3160" s="19" t="str">
        <f aca="true">IF(B3160="","",IF(N3160="No aplica","No aplica",IF(I3160="","Pendent",IF(N3160="Per substituir","Substituir",IF(OR(N3160="No localitzat",N3160="No lliurat"),"Reposar",IF(I3160&lt;H3160,"Reposar",IF(I3160&gt;H3160,"Revisar excedent",IF(AND(G3160="Sí",M3160&lt;&gt;"",M3160&lt;TODAY()),"EPI caducat",IF(AND(G3160="Sí",M3160&lt;&gt;"",M3160&lt;=TODAY()+90),"EPI caduca ≤90 dies",IF(OR(N3160="Deteriorat usable",N3160="Revisió necessària"),"Revisar","OK"))))))))))</f>
      </c>
      <c r="R3160" s="20"/>
    </row>
    <row r="3161" customFormat="false" ht="15" hidden="false" customHeight="false" outlineLevel="0" collapsed="false">
      <c r="A3161" s="19" t="n">
        <v>29</v>
      </c>
      <c r="B3161" s="19" t="n">
        <f aca="false">IFERROR(VLOOKUP(A3161,Personal!$A$6:$F$112,2,FALSE()),"")</f>
        <v>0</v>
      </c>
      <c r="C3161" s="19" t="str">
        <f aca="false">IFERROR(VLOOKUP(A3161,Personal!$A$6:$F$112,3,FALSE()),"")</f>
        <v>La Seu d’Urgell</v>
      </c>
      <c r="D3161" s="19" t="s">
        <v>177</v>
      </c>
      <c r="E3161" s="19" t="s">
        <v>251</v>
      </c>
      <c r="F3161" s="19" t="s">
        <v>252</v>
      </c>
      <c r="G3161" s="19" t="s">
        <v>272</v>
      </c>
      <c r="H3161" s="19" t="n">
        <f aca="false">IF(OR(VLOOKUP(A3161,Personal!$A$6:$F$112,5,FALSE())&lt;&gt;"Sí",N3161="No aplica"),0,'Catàleg GRAE'!D108)</f>
        <v>1</v>
      </c>
      <c r="I3161" s="20"/>
      <c r="J3161" s="20"/>
      <c r="K3161" s="20"/>
      <c r="L3161" s="21"/>
      <c r="M3161" s="21"/>
      <c r="N3161" s="20"/>
      <c r="O3161" s="20"/>
      <c r="P3161" s="19" t="str">
        <f aca="false">IF(I3161="","",I3161-H3161)</f>
        <v/>
      </c>
      <c r="Q3161" s="19" t="str">
        <f aca="true">IF(B3161="","",IF(N3161="No aplica","No aplica",IF(I3161="","Pendent",IF(N3161="Per substituir","Substituir",IF(OR(N3161="No localitzat",N3161="No lliurat"),"Reposar",IF(I3161&lt;H3161,"Reposar",IF(I3161&gt;H3161,"Revisar excedent",IF(AND(G3161="Sí",M3161&lt;&gt;"",M3161&lt;TODAY()),"EPI caducat",IF(AND(G3161="Sí",M3161&lt;&gt;"",M3161&lt;=TODAY()+90),"EPI caduca ≤90 dies",IF(OR(N3161="Deteriorat usable",N3161="Revisió necessària"),"Revisar","OK"))))))))))</f>
      </c>
      <c r="R3161" s="20"/>
    </row>
    <row r="3162" customFormat="false" ht="15" hidden="false" customHeight="false" outlineLevel="0" collapsed="false">
      <c r="A3162" s="19" t="n">
        <v>29</v>
      </c>
      <c r="B3162" s="19" t="n">
        <f aca="false">IFERROR(VLOOKUP(A3162,Personal!$A$6:$F$112,2,FALSE()),"")</f>
        <v>0</v>
      </c>
      <c r="C3162" s="19" t="str">
        <f aca="false">IFERROR(VLOOKUP(A3162,Personal!$A$6:$F$112,3,FALSE()),"")</f>
        <v>La Seu d’Urgell</v>
      </c>
      <c r="D3162" s="19" t="s">
        <v>125</v>
      </c>
      <c r="E3162" s="19" t="s">
        <v>253</v>
      </c>
      <c r="F3162" s="19" t="s">
        <v>254</v>
      </c>
      <c r="G3162" s="19" t="s">
        <v>272</v>
      </c>
      <c r="H3162" s="19" t="n">
        <f aca="false">IF(OR(VLOOKUP(A3162,Personal!$A$6:$F$112,5,FALSE())&lt;&gt;"Sí",N3162="No aplica"),0,'Catàleg GRAE'!D109)</f>
        <v>1</v>
      </c>
      <c r="I3162" s="20"/>
      <c r="J3162" s="20"/>
      <c r="K3162" s="20"/>
      <c r="L3162" s="21"/>
      <c r="M3162" s="21"/>
      <c r="N3162" s="20"/>
      <c r="O3162" s="20"/>
      <c r="P3162" s="19" t="str">
        <f aca="false">IF(I3162="","",I3162-H3162)</f>
        <v/>
      </c>
      <c r="Q3162" s="19" t="str">
        <f aca="true">IF(B3162="","",IF(N3162="No aplica","No aplica",IF(I3162="","Pendent",IF(N3162="Per substituir","Substituir",IF(OR(N3162="No localitzat",N3162="No lliurat"),"Reposar",IF(I3162&lt;H3162,"Reposar",IF(I3162&gt;H3162,"Revisar excedent",IF(AND(G3162="Sí",M3162&lt;&gt;"",M3162&lt;TODAY()),"EPI caducat",IF(AND(G3162="Sí",M3162&lt;&gt;"",M3162&lt;=TODAY()+90),"EPI caduca ≤90 dies",IF(OR(N3162="Deteriorat usable",N3162="Revisió necessària"),"Revisar","OK"))))))))))</f>
      </c>
      <c r="R3162" s="20"/>
    </row>
    <row r="3163" customFormat="false" ht="15" hidden="false" customHeight="false" outlineLevel="0" collapsed="false">
      <c r="A3163" s="19" t="n">
        <v>29</v>
      </c>
      <c r="B3163" s="19" t="n">
        <f aca="false">IFERROR(VLOOKUP(A3163,Personal!$A$6:$F$112,2,FALSE()),"")</f>
        <v>0</v>
      </c>
      <c r="C3163" s="19" t="str">
        <f aca="false">IFERROR(VLOOKUP(A3163,Personal!$A$6:$F$112,3,FALSE()),"")</f>
        <v>La Seu d’Urgell</v>
      </c>
      <c r="D3163" s="19" t="s">
        <v>177</v>
      </c>
      <c r="E3163" s="19" t="s">
        <v>255</v>
      </c>
      <c r="F3163" s="19" t="s">
        <v>256</v>
      </c>
      <c r="G3163" s="19" t="s">
        <v>272</v>
      </c>
      <c r="H3163" s="19" t="n">
        <f aca="false">IF(OR(VLOOKUP(A3163,Personal!$A$6:$F$112,5,FALSE())&lt;&gt;"Sí",N3163="No aplica"),0,'Catàleg GRAE'!D110)</f>
        <v>1</v>
      </c>
      <c r="I3163" s="20"/>
      <c r="J3163" s="20"/>
      <c r="K3163" s="20"/>
      <c r="L3163" s="21"/>
      <c r="M3163" s="21"/>
      <c r="N3163" s="20"/>
      <c r="O3163" s="20"/>
      <c r="P3163" s="19" t="str">
        <f aca="false">IF(I3163="","",I3163-H3163)</f>
        <v/>
      </c>
      <c r="Q3163" s="19" t="str">
        <f aca="true">IF(B3163="","",IF(N3163="No aplica","No aplica",IF(I3163="","Pendent",IF(N3163="Per substituir","Substituir",IF(OR(N3163="No localitzat",N3163="No lliurat"),"Reposar",IF(I3163&lt;H3163,"Reposar",IF(I3163&gt;H3163,"Revisar excedent",IF(AND(G3163="Sí",M3163&lt;&gt;"",M3163&lt;TODAY()),"EPI caducat",IF(AND(G3163="Sí",M3163&lt;&gt;"",M3163&lt;=TODAY()+90),"EPI caduca ≤90 dies",IF(OR(N3163="Deteriorat usable",N3163="Revisió necessària"),"Revisar","OK"))))))))))</f>
      </c>
      <c r="R3163" s="20"/>
    </row>
    <row r="3164" customFormat="false" ht="15" hidden="false" customHeight="false" outlineLevel="0" collapsed="false">
      <c r="A3164" s="19" t="n">
        <v>29</v>
      </c>
      <c r="B3164" s="19" t="n">
        <f aca="false">IFERROR(VLOOKUP(A3164,Personal!$A$6:$F$112,2,FALSE()),"")</f>
        <v>0</v>
      </c>
      <c r="C3164" s="19" t="str">
        <f aca="false">IFERROR(VLOOKUP(A3164,Personal!$A$6:$F$112,3,FALSE()),"")</f>
        <v>La Seu d’Urgell</v>
      </c>
      <c r="D3164" s="19" t="s">
        <v>142</v>
      </c>
      <c r="E3164" s="19" t="s">
        <v>257</v>
      </c>
      <c r="F3164" s="19" t="s">
        <v>258</v>
      </c>
      <c r="G3164" s="19" t="s">
        <v>291</v>
      </c>
      <c r="H3164" s="19" t="n">
        <f aca="false">IF(OR(VLOOKUP(A3164,Personal!$A$6:$F$112,5,FALSE())&lt;&gt;"Sí",N3164="No aplica"),0,'Catàleg GRAE'!D111)</f>
        <v>1</v>
      </c>
      <c r="I3164" s="20"/>
      <c r="J3164" s="20"/>
      <c r="K3164" s="20"/>
      <c r="L3164" s="21"/>
      <c r="M3164" s="21"/>
      <c r="N3164" s="20"/>
      <c r="O3164" s="20"/>
      <c r="P3164" s="19" t="str">
        <f aca="false">IF(I3164="","",I3164-H3164)</f>
        <v/>
      </c>
      <c r="Q3164" s="19" t="str">
        <f aca="true">IF(B3164="","",IF(N3164="No aplica","No aplica",IF(I3164="","Pendent",IF(N3164="Per substituir","Substituir",IF(OR(N3164="No localitzat",N3164="No lliurat"),"Reposar",IF(I3164&lt;H3164,"Reposar",IF(I3164&gt;H3164,"Revisar excedent",IF(AND(G3164="Sí",M3164&lt;&gt;"",M3164&lt;TODAY()),"EPI caducat",IF(AND(G3164="Sí",M3164&lt;&gt;"",M3164&lt;=TODAY()+90),"EPI caduca ≤90 dies",IF(OR(N3164="Deteriorat usable",N3164="Revisió necessària"),"Revisar","OK"))))))))))</f>
      </c>
      <c r="R3164" s="20"/>
    </row>
    <row r="3165" customFormat="false" ht="15" hidden="false" customHeight="false" outlineLevel="0" collapsed="false">
      <c r="A3165" s="19" t="n">
        <v>29</v>
      </c>
      <c r="B3165" s="19" t="n">
        <f aca="false">IFERROR(VLOOKUP(A3165,Personal!$A$6:$F$112,2,FALSE()),"")</f>
        <v>0</v>
      </c>
      <c r="C3165" s="19" t="str">
        <f aca="false">IFERROR(VLOOKUP(A3165,Personal!$A$6:$F$112,3,FALSE()),"")</f>
        <v>La Seu d’Urgell</v>
      </c>
      <c r="D3165" s="19" t="s">
        <v>112</v>
      </c>
      <c r="E3165" s="19" t="s">
        <v>259</v>
      </c>
      <c r="F3165" s="19" t="s">
        <v>260</v>
      </c>
      <c r="G3165" s="19" t="s">
        <v>291</v>
      </c>
      <c r="H3165" s="19" t="n">
        <f aca="false">IF(OR(VLOOKUP(A3165,Personal!$A$6:$F$112,5,FALSE())&lt;&gt;"Sí",N3165="No aplica"),0,'Catàleg GRAE'!D112)</f>
        <v>1</v>
      </c>
      <c r="I3165" s="20"/>
      <c r="J3165" s="20"/>
      <c r="K3165" s="20"/>
      <c r="L3165" s="21"/>
      <c r="M3165" s="21"/>
      <c r="N3165" s="20"/>
      <c r="O3165" s="20"/>
      <c r="P3165" s="19" t="str">
        <f aca="false">IF(I3165="","",I3165-H3165)</f>
        <v/>
      </c>
      <c r="Q3165" s="19" t="str">
        <f aca="true">IF(B3165="","",IF(N3165="No aplica","No aplica",IF(I3165="","Pendent",IF(N3165="Per substituir","Substituir",IF(OR(N3165="No localitzat",N3165="No lliurat"),"Reposar",IF(I3165&lt;H3165,"Reposar",IF(I3165&gt;H3165,"Revisar excedent",IF(AND(G3165="Sí",M3165&lt;&gt;"",M3165&lt;TODAY()),"EPI caducat",IF(AND(G3165="Sí",M3165&lt;&gt;"",M3165&lt;=TODAY()+90),"EPI caduca ≤90 dies",IF(OR(N3165="Deteriorat usable",N3165="Revisió necessària"),"Revisar","OK"))))))))))</f>
      </c>
      <c r="R3165" s="20"/>
    </row>
    <row r="3166" customFormat="false" ht="15" hidden="false" customHeight="false" outlineLevel="0" collapsed="false">
      <c r="A3166" s="19" t="n">
        <v>29</v>
      </c>
      <c r="B3166" s="19" t="n">
        <f aca="false">IFERROR(VLOOKUP(A3166,Personal!$A$6:$F$112,2,FALSE()),"")</f>
        <v>0</v>
      </c>
      <c r="C3166" s="19" t="str">
        <f aca="false">IFERROR(VLOOKUP(A3166,Personal!$A$6:$F$112,3,FALSE()),"")</f>
        <v>La Seu d’Urgell</v>
      </c>
      <c r="D3166" s="19" t="s">
        <v>261</v>
      </c>
      <c r="E3166" s="19" t="s">
        <v>262</v>
      </c>
      <c r="F3166" s="19" t="s">
        <v>263</v>
      </c>
      <c r="G3166" s="19" t="s">
        <v>291</v>
      </c>
      <c r="H3166" s="19" t="n">
        <f aca="false">IF(OR(VLOOKUP(A3166,Personal!$A$6:$F$112,5,FALSE())&lt;&gt;"Sí",N3166="No aplica"),0,'Catàleg GRAE'!D113)</f>
        <v>1</v>
      </c>
      <c r="I3166" s="20"/>
      <c r="J3166" s="20"/>
      <c r="K3166" s="20"/>
      <c r="L3166" s="21"/>
      <c r="M3166" s="21"/>
      <c r="N3166" s="20"/>
      <c r="O3166" s="20"/>
      <c r="P3166" s="19" t="str">
        <f aca="false">IF(I3166="","",I3166-H3166)</f>
        <v/>
      </c>
      <c r="Q3166" s="19" t="str">
        <f aca="true">IF(B3166="","",IF(N3166="No aplica","No aplica",IF(I3166="","Pendent",IF(N3166="Per substituir","Substituir",IF(OR(N3166="No localitzat",N3166="No lliurat"),"Reposar",IF(I3166&lt;H3166,"Reposar",IF(I3166&gt;H3166,"Revisar excedent",IF(AND(G3166="Sí",M3166&lt;&gt;"",M3166&lt;TODAY()),"EPI caducat",IF(AND(G3166="Sí",M3166&lt;&gt;"",M3166&lt;=TODAY()+90),"EPI caduca ≤90 dies",IF(OR(N3166="Deteriorat usable",N3166="Revisió necessària"),"Revisar","OK"))))))))))</f>
      </c>
      <c r="R3166" s="20"/>
    </row>
    <row r="3167" customFormat="false" ht="15" hidden="false" customHeight="false" outlineLevel="0" collapsed="false">
      <c r="A3167" s="19" t="n">
        <v>30</v>
      </c>
      <c r="B3167" s="19" t="n">
        <f aca="false">IFERROR(VLOOKUP(A3167,Personal!$A$6:$F$112,2,FALSE()),"")</f>
        <v>0</v>
      </c>
      <c r="C3167" s="19" t="str">
        <f aca="false">IFERROR(VLOOKUP(A3167,Personal!$A$6:$F$112,3,FALSE()),"")</f>
        <v>La Seu d’Urgell</v>
      </c>
      <c r="D3167" s="19" t="s">
        <v>26</v>
      </c>
      <c r="E3167" s="19" t="s">
        <v>27</v>
      </c>
      <c r="F3167" s="19" t="s">
        <v>28</v>
      </c>
      <c r="G3167" s="19" t="s">
        <v>291</v>
      </c>
      <c r="H3167" s="19" t="n">
        <f aca="false">IF(OR(VLOOKUP(A3167,Personal!$A$6:$F$112,5,FALSE())&lt;&gt;"Sí",N3167="No aplica"),0,'Catàleg GRAE'!D5)</f>
        <v>1</v>
      </c>
      <c r="I3167" s="20"/>
      <c r="J3167" s="20"/>
      <c r="K3167" s="20"/>
      <c r="L3167" s="21"/>
      <c r="M3167" s="21"/>
      <c r="N3167" s="20"/>
      <c r="O3167" s="20"/>
      <c r="P3167" s="19" t="str">
        <f aca="false">IF(I3167="","",I3167-H3167)</f>
        <v/>
      </c>
      <c r="Q3167" s="19" t="str">
        <f aca="true">IF(B3167="","",IF(N3167="No aplica","No aplica",IF(I3167="","Pendent",IF(N3167="Per substituir","Substituir",IF(OR(N3167="No localitzat",N3167="No lliurat"),"Reposar",IF(I3167&lt;H3167,"Reposar",IF(I3167&gt;H3167,"Revisar excedent",IF(AND(G3167="Sí",M3167&lt;&gt;"",M3167&lt;TODAY()),"EPI caducat",IF(AND(G3167="Sí",M3167&lt;&gt;"",M3167&lt;=TODAY()+90),"EPI caduca ≤90 dies",IF(OR(N3167="Deteriorat usable",N3167="Revisió necessària"),"Revisar","OK"))))))))))</f>
      </c>
      <c r="R3167" s="20"/>
    </row>
    <row r="3168" customFormat="false" ht="15" hidden="false" customHeight="false" outlineLevel="0" collapsed="false">
      <c r="A3168" s="19" t="n">
        <v>30</v>
      </c>
      <c r="B3168" s="19" t="n">
        <f aca="false">IFERROR(VLOOKUP(A3168,Personal!$A$6:$F$112,2,FALSE()),"")</f>
        <v>0</v>
      </c>
      <c r="C3168" s="19" t="str">
        <f aca="false">IFERROR(VLOOKUP(A3168,Personal!$A$6:$F$112,3,FALSE()),"")</f>
        <v>La Seu d’Urgell</v>
      </c>
      <c r="D3168" s="19" t="s">
        <v>26</v>
      </c>
      <c r="E3168" s="19" t="s">
        <v>27</v>
      </c>
      <c r="F3168" s="19" t="s">
        <v>30</v>
      </c>
      <c r="G3168" s="19" t="s">
        <v>291</v>
      </c>
      <c r="H3168" s="19" t="n">
        <f aca="false">IF(OR(VLOOKUP(A3168,Personal!$A$6:$F$112,5,FALSE())&lt;&gt;"Sí",N3168="No aplica"),0,'Catàleg GRAE'!D6)</f>
        <v>1</v>
      </c>
      <c r="I3168" s="20"/>
      <c r="J3168" s="20"/>
      <c r="K3168" s="20"/>
      <c r="L3168" s="21"/>
      <c r="M3168" s="21"/>
      <c r="N3168" s="20"/>
      <c r="O3168" s="20"/>
      <c r="P3168" s="19" t="str">
        <f aca="false">IF(I3168="","",I3168-H3168)</f>
        <v/>
      </c>
      <c r="Q3168" s="19" t="str">
        <f aca="true">IF(B3168="","",IF(N3168="No aplica","No aplica",IF(I3168="","Pendent",IF(N3168="Per substituir","Substituir",IF(OR(N3168="No localitzat",N3168="No lliurat"),"Reposar",IF(I3168&lt;H3168,"Reposar",IF(I3168&gt;H3168,"Revisar excedent",IF(AND(G3168="Sí",M3168&lt;&gt;"",M3168&lt;TODAY()),"EPI caducat",IF(AND(G3168="Sí",M3168&lt;&gt;"",M3168&lt;=TODAY()+90),"EPI caduca ≤90 dies",IF(OR(N3168="Deteriorat usable",N3168="Revisió necessària"),"Revisar","OK"))))))))))</f>
      </c>
      <c r="R3168" s="20"/>
    </row>
    <row r="3169" customFormat="false" ht="15" hidden="false" customHeight="false" outlineLevel="0" collapsed="false">
      <c r="A3169" s="19" t="n">
        <v>30</v>
      </c>
      <c r="B3169" s="19" t="n">
        <f aca="false">IFERROR(VLOOKUP(A3169,Personal!$A$6:$F$112,2,FALSE()),"")</f>
        <v>0</v>
      </c>
      <c r="C3169" s="19" t="str">
        <f aca="false">IFERROR(VLOOKUP(A3169,Personal!$A$6:$F$112,3,FALSE()),"")</f>
        <v>La Seu d’Urgell</v>
      </c>
      <c r="D3169" s="19" t="s">
        <v>26</v>
      </c>
      <c r="E3169" s="19" t="s">
        <v>31</v>
      </c>
      <c r="F3169" s="19" t="s">
        <v>32</v>
      </c>
      <c r="G3169" s="19" t="s">
        <v>272</v>
      </c>
      <c r="H3169" s="19" t="n">
        <f aca="false">IF(OR(VLOOKUP(A3169,Personal!$A$6:$F$112,5,FALSE())&lt;&gt;"Sí",N3169="No aplica"),0,'Catàleg GRAE'!D7)</f>
        <v>1</v>
      </c>
      <c r="I3169" s="20"/>
      <c r="J3169" s="20"/>
      <c r="K3169" s="20"/>
      <c r="L3169" s="21"/>
      <c r="M3169" s="21"/>
      <c r="N3169" s="20"/>
      <c r="O3169" s="20"/>
      <c r="P3169" s="19" t="str">
        <f aca="false">IF(I3169="","",I3169-H3169)</f>
        <v/>
      </c>
      <c r="Q3169" s="19" t="str">
        <f aca="true">IF(B3169="","",IF(N3169="No aplica","No aplica",IF(I3169="","Pendent",IF(N3169="Per substituir","Substituir",IF(OR(N3169="No localitzat",N3169="No lliurat"),"Reposar",IF(I3169&lt;H3169,"Reposar",IF(I3169&gt;H3169,"Revisar excedent",IF(AND(G3169="Sí",M3169&lt;&gt;"",M3169&lt;TODAY()),"EPI caducat",IF(AND(G3169="Sí",M3169&lt;&gt;"",M3169&lt;=TODAY()+90),"EPI caduca ≤90 dies",IF(OR(N3169="Deteriorat usable",N3169="Revisió necessària"),"Revisar","OK"))))))))))</f>
      </c>
      <c r="R3169" s="20"/>
    </row>
    <row r="3170" customFormat="false" ht="15" hidden="false" customHeight="false" outlineLevel="0" collapsed="false">
      <c r="A3170" s="19" t="n">
        <v>30</v>
      </c>
      <c r="B3170" s="19" t="n">
        <f aca="false">IFERROR(VLOOKUP(A3170,Personal!$A$6:$F$112,2,FALSE()),"")</f>
        <v>0</v>
      </c>
      <c r="C3170" s="19" t="str">
        <f aca="false">IFERROR(VLOOKUP(A3170,Personal!$A$6:$F$112,3,FALSE()),"")</f>
        <v>La Seu d’Urgell</v>
      </c>
      <c r="D3170" s="19" t="s">
        <v>26</v>
      </c>
      <c r="E3170" s="19" t="s">
        <v>33</v>
      </c>
      <c r="F3170" s="19" t="s">
        <v>34</v>
      </c>
      <c r="G3170" s="19" t="s">
        <v>291</v>
      </c>
      <c r="H3170" s="19" t="n">
        <f aca="false">IF(OR(VLOOKUP(A3170,Personal!$A$6:$F$112,5,FALSE())&lt;&gt;"Sí",N3170="No aplica"),0,'Catàleg GRAE'!D8)</f>
        <v>2</v>
      </c>
      <c r="I3170" s="20"/>
      <c r="J3170" s="20"/>
      <c r="K3170" s="20"/>
      <c r="L3170" s="21"/>
      <c r="M3170" s="21"/>
      <c r="N3170" s="20"/>
      <c r="O3170" s="20"/>
      <c r="P3170" s="19" t="str">
        <f aca="false">IF(I3170="","",I3170-H3170)</f>
        <v/>
      </c>
      <c r="Q3170" s="19" t="str">
        <f aca="true">IF(B3170="","",IF(N3170="No aplica","No aplica",IF(I3170="","Pendent",IF(N3170="Per substituir","Substituir",IF(OR(N3170="No localitzat",N3170="No lliurat"),"Reposar",IF(I3170&lt;H3170,"Reposar",IF(I3170&gt;H3170,"Revisar excedent",IF(AND(G3170="Sí",M3170&lt;&gt;"",M3170&lt;TODAY()),"EPI caducat",IF(AND(G3170="Sí",M3170&lt;&gt;"",M3170&lt;=TODAY()+90),"EPI caduca ≤90 dies",IF(OR(N3170="Deteriorat usable",N3170="Revisió necessària"),"Revisar","OK"))))))))))</f>
      </c>
      <c r="R3170" s="20"/>
    </row>
    <row r="3171" customFormat="false" ht="15" hidden="false" customHeight="false" outlineLevel="0" collapsed="false">
      <c r="A3171" s="19" t="n">
        <v>30</v>
      </c>
      <c r="B3171" s="19" t="n">
        <f aca="false">IFERROR(VLOOKUP(A3171,Personal!$A$6:$F$112,2,FALSE()),"")</f>
        <v>0</v>
      </c>
      <c r="C3171" s="19" t="str">
        <f aca="false">IFERROR(VLOOKUP(A3171,Personal!$A$6:$F$112,3,FALSE()),"")</f>
        <v>La Seu d’Urgell</v>
      </c>
      <c r="D3171" s="19" t="s">
        <v>26</v>
      </c>
      <c r="E3171" s="19" t="s">
        <v>35</v>
      </c>
      <c r="F3171" s="19" t="s">
        <v>36</v>
      </c>
      <c r="G3171" s="19" t="s">
        <v>291</v>
      </c>
      <c r="H3171" s="19" t="n">
        <f aca="false">IF(OR(VLOOKUP(A3171,Personal!$A$6:$F$112,5,FALSE())&lt;&gt;"Sí",N3171="No aplica"),0,'Catàleg GRAE'!D9)</f>
        <v>1</v>
      </c>
      <c r="I3171" s="20"/>
      <c r="J3171" s="20"/>
      <c r="K3171" s="20"/>
      <c r="L3171" s="21"/>
      <c r="M3171" s="21"/>
      <c r="N3171" s="20"/>
      <c r="O3171" s="20"/>
      <c r="P3171" s="19" t="str">
        <f aca="false">IF(I3171="","",I3171-H3171)</f>
        <v/>
      </c>
      <c r="Q3171" s="19" t="str">
        <f aca="true">IF(B3171="","",IF(N3171="No aplica","No aplica",IF(I3171="","Pendent",IF(N3171="Per substituir","Substituir",IF(OR(N3171="No localitzat",N3171="No lliurat"),"Reposar",IF(I3171&lt;H3171,"Reposar",IF(I3171&gt;H3171,"Revisar excedent",IF(AND(G3171="Sí",M3171&lt;&gt;"",M3171&lt;TODAY()),"EPI caducat",IF(AND(G3171="Sí",M3171&lt;&gt;"",M3171&lt;=TODAY()+90),"EPI caduca ≤90 dies",IF(OR(N3171="Deteriorat usable",N3171="Revisió necessària"),"Revisar","OK"))))))))))</f>
      </c>
      <c r="R3171" s="20"/>
    </row>
    <row r="3172" customFormat="false" ht="15" hidden="false" customHeight="false" outlineLevel="0" collapsed="false">
      <c r="A3172" s="19" t="n">
        <v>30</v>
      </c>
      <c r="B3172" s="19" t="n">
        <f aca="false">IFERROR(VLOOKUP(A3172,Personal!$A$6:$F$112,2,FALSE()),"")</f>
        <v>0</v>
      </c>
      <c r="C3172" s="19" t="str">
        <f aca="false">IFERROR(VLOOKUP(A3172,Personal!$A$6:$F$112,3,FALSE()),"")</f>
        <v>La Seu d’Urgell</v>
      </c>
      <c r="D3172" s="19" t="s">
        <v>37</v>
      </c>
      <c r="E3172" s="19" t="s">
        <v>38</v>
      </c>
      <c r="F3172" s="19" t="s">
        <v>39</v>
      </c>
      <c r="G3172" s="19" t="s">
        <v>291</v>
      </c>
      <c r="H3172" s="19" t="n">
        <f aca="false">IF(OR(VLOOKUP(A3172,Personal!$A$6:$F$112,5,FALSE())&lt;&gt;"Sí",N3172="No aplica"),0,'Catàleg GRAE'!D10)</f>
        <v>1</v>
      </c>
      <c r="I3172" s="20"/>
      <c r="J3172" s="20"/>
      <c r="K3172" s="20"/>
      <c r="L3172" s="21"/>
      <c r="M3172" s="21"/>
      <c r="N3172" s="20"/>
      <c r="O3172" s="20"/>
      <c r="P3172" s="19" t="str">
        <f aca="false">IF(I3172="","",I3172-H3172)</f>
        <v/>
      </c>
      <c r="Q3172" s="19" t="str">
        <f aca="true">IF(B3172="","",IF(N3172="No aplica","No aplica",IF(I3172="","Pendent",IF(N3172="Per substituir","Substituir",IF(OR(N3172="No localitzat",N3172="No lliurat"),"Reposar",IF(I3172&lt;H3172,"Reposar",IF(I3172&gt;H3172,"Revisar excedent",IF(AND(G3172="Sí",M3172&lt;&gt;"",M3172&lt;TODAY()),"EPI caducat",IF(AND(G3172="Sí",M3172&lt;&gt;"",M3172&lt;=TODAY()+90),"EPI caduca ≤90 dies",IF(OR(N3172="Deteriorat usable",N3172="Revisió necessària"),"Revisar","OK"))))))))))</f>
      </c>
      <c r="R3172" s="20"/>
    </row>
    <row r="3173" customFormat="false" ht="15" hidden="false" customHeight="false" outlineLevel="0" collapsed="false">
      <c r="A3173" s="19" t="n">
        <v>30</v>
      </c>
      <c r="B3173" s="19" t="n">
        <f aca="false">IFERROR(VLOOKUP(A3173,Personal!$A$6:$F$112,2,FALSE()),"")</f>
        <v>0</v>
      </c>
      <c r="C3173" s="19" t="str">
        <f aca="false">IFERROR(VLOOKUP(A3173,Personal!$A$6:$F$112,3,FALSE()),"")</f>
        <v>La Seu d’Urgell</v>
      </c>
      <c r="D3173" s="19" t="s">
        <v>40</v>
      </c>
      <c r="E3173" s="19" t="s">
        <v>41</v>
      </c>
      <c r="F3173" s="19" t="s">
        <v>42</v>
      </c>
      <c r="G3173" s="19" t="s">
        <v>272</v>
      </c>
      <c r="H3173" s="19" t="n">
        <f aca="false">IF(OR(VLOOKUP(A3173,Personal!$A$6:$F$112,5,FALSE())&lt;&gt;"Sí",N3173="No aplica"),0,'Catàleg GRAE'!D11)</f>
        <v>1</v>
      </c>
      <c r="I3173" s="20"/>
      <c r="J3173" s="20"/>
      <c r="K3173" s="20"/>
      <c r="L3173" s="21"/>
      <c r="M3173" s="21"/>
      <c r="N3173" s="20"/>
      <c r="O3173" s="20"/>
      <c r="P3173" s="19" t="str">
        <f aca="false">IF(I3173="","",I3173-H3173)</f>
        <v/>
      </c>
      <c r="Q3173" s="19" t="str">
        <f aca="true">IF(B3173="","",IF(N3173="No aplica","No aplica",IF(I3173="","Pendent",IF(N3173="Per substituir","Substituir",IF(OR(N3173="No localitzat",N3173="No lliurat"),"Reposar",IF(I3173&lt;H3173,"Reposar",IF(I3173&gt;H3173,"Revisar excedent",IF(AND(G3173="Sí",M3173&lt;&gt;"",M3173&lt;TODAY()),"EPI caducat",IF(AND(G3173="Sí",M3173&lt;&gt;"",M3173&lt;=TODAY()+90),"EPI caduca ≤90 dies",IF(OR(N3173="Deteriorat usable",N3173="Revisió necessària"),"Revisar","OK"))))))))))</f>
      </c>
      <c r="R3173" s="20"/>
    </row>
    <row r="3174" customFormat="false" ht="15" hidden="false" customHeight="false" outlineLevel="0" collapsed="false">
      <c r="A3174" s="19" t="n">
        <v>30</v>
      </c>
      <c r="B3174" s="19" t="n">
        <f aca="false">IFERROR(VLOOKUP(A3174,Personal!$A$6:$F$112,2,FALSE()),"")</f>
        <v>0</v>
      </c>
      <c r="C3174" s="19" t="str">
        <f aca="false">IFERROR(VLOOKUP(A3174,Personal!$A$6:$F$112,3,FALSE()),"")</f>
        <v>La Seu d’Urgell</v>
      </c>
      <c r="D3174" s="19" t="s">
        <v>40</v>
      </c>
      <c r="E3174" s="19" t="s">
        <v>43</v>
      </c>
      <c r="F3174" s="19" t="s">
        <v>44</v>
      </c>
      <c r="G3174" s="19" t="s">
        <v>272</v>
      </c>
      <c r="H3174" s="19" t="n">
        <f aca="false">IF(OR(VLOOKUP(A3174,Personal!$A$6:$F$112,5,FALSE())&lt;&gt;"Sí",N3174="No aplica"),0,'Catàleg GRAE'!D12)</f>
        <v>1</v>
      </c>
      <c r="I3174" s="20"/>
      <c r="J3174" s="20"/>
      <c r="K3174" s="20"/>
      <c r="L3174" s="21"/>
      <c r="M3174" s="21"/>
      <c r="N3174" s="20"/>
      <c r="O3174" s="20"/>
      <c r="P3174" s="19" t="str">
        <f aca="false">IF(I3174="","",I3174-H3174)</f>
        <v/>
      </c>
      <c r="Q3174" s="19" t="str">
        <f aca="true">IF(B3174="","",IF(N3174="No aplica","No aplica",IF(I3174="","Pendent",IF(N3174="Per substituir","Substituir",IF(OR(N3174="No localitzat",N3174="No lliurat"),"Reposar",IF(I3174&lt;H3174,"Reposar",IF(I3174&gt;H3174,"Revisar excedent",IF(AND(G3174="Sí",M3174&lt;&gt;"",M3174&lt;TODAY()),"EPI caducat",IF(AND(G3174="Sí",M3174&lt;&gt;"",M3174&lt;=TODAY()+90),"EPI caduca ≤90 dies",IF(OR(N3174="Deteriorat usable",N3174="Revisió necessària"),"Revisar","OK"))))))))))</f>
      </c>
      <c r="R3174" s="20"/>
    </row>
    <row r="3175" customFormat="false" ht="15" hidden="false" customHeight="false" outlineLevel="0" collapsed="false">
      <c r="A3175" s="19" t="n">
        <v>30</v>
      </c>
      <c r="B3175" s="19" t="n">
        <f aca="false">IFERROR(VLOOKUP(A3175,Personal!$A$6:$F$112,2,FALSE()),"")</f>
        <v>0</v>
      </c>
      <c r="C3175" s="19" t="str">
        <f aca="false">IFERROR(VLOOKUP(A3175,Personal!$A$6:$F$112,3,FALSE()),"")</f>
        <v>La Seu d’Urgell</v>
      </c>
      <c r="D3175" s="19" t="s">
        <v>45</v>
      </c>
      <c r="E3175" s="19" t="s">
        <v>46</v>
      </c>
      <c r="F3175" s="19" t="s">
        <v>47</v>
      </c>
      <c r="G3175" s="19" t="s">
        <v>291</v>
      </c>
      <c r="H3175" s="19" t="n">
        <f aca="false">IF(OR(VLOOKUP(A3175,Personal!$A$6:$F$112,5,FALSE())&lt;&gt;"Sí",N3175="No aplica"),0,'Catàleg GRAE'!D13)</f>
        <v>1</v>
      </c>
      <c r="I3175" s="20"/>
      <c r="J3175" s="20"/>
      <c r="K3175" s="20"/>
      <c r="L3175" s="21"/>
      <c r="M3175" s="21"/>
      <c r="N3175" s="20"/>
      <c r="O3175" s="20"/>
      <c r="P3175" s="19" t="str">
        <f aca="false">IF(I3175="","",I3175-H3175)</f>
        <v/>
      </c>
      <c r="Q3175" s="19" t="str">
        <f aca="true">IF(B3175="","",IF(N3175="No aplica","No aplica",IF(I3175="","Pendent",IF(N3175="Per substituir","Substituir",IF(OR(N3175="No localitzat",N3175="No lliurat"),"Reposar",IF(I3175&lt;H3175,"Reposar",IF(I3175&gt;H3175,"Revisar excedent",IF(AND(G3175="Sí",M3175&lt;&gt;"",M3175&lt;TODAY()),"EPI caducat",IF(AND(G3175="Sí",M3175&lt;&gt;"",M3175&lt;=TODAY()+90),"EPI caduca ≤90 dies",IF(OR(N3175="Deteriorat usable",N3175="Revisió necessària"),"Revisar","OK"))))))))))</f>
      </c>
      <c r="R3175" s="20"/>
    </row>
    <row r="3176" customFormat="false" ht="15" hidden="false" customHeight="false" outlineLevel="0" collapsed="false">
      <c r="A3176" s="19" t="n">
        <v>30</v>
      </c>
      <c r="B3176" s="19" t="n">
        <f aca="false">IFERROR(VLOOKUP(A3176,Personal!$A$6:$F$112,2,FALSE()),"")</f>
        <v>0</v>
      </c>
      <c r="C3176" s="19" t="str">
        <f aca="false">IFERROR(VLOOKUP(A3176,Personal!$A$6:$F$112,3,FALSE()),"")</f>
        <v>La Seu d’Urgell</v>
      </c>
      <c r="D3176" s="19" t="s">
        <v>45</v>
      </c>
      <c r="E3176" s="19" t="s">
        <v>48</v>
      </c>
      <c r="F3176" s="19" t="s">
        <v>49</v>
      </c>
      <c r="G3176" s="19" t="s">
        <v>291</v>
      </c>
      <c r="H3176" s="19" t="n">
        <f aca="false">IF(OR(VLOOKUP(A3176,Personal!$A$6:$F$112,5,FALSE())&lt;&gt;"Sí",N3176="No aplica"),0,'Catàleg GRAE'!D14)</f>
        <v>1</v>
      </c>
      <c r="I3176" s="20"/>
      <c r="J3176" s="20"/>
      <c r="K3176" s="20"/>
      <c r="L3176" s="21"/>
      <c r="M3176" s="21"/>
      <c r="N3176" s="20"/>
      <c r="O3176" s="20"/>
      <c r="P3176" s="19" t="str">
        <f aca="false">IF(I3176="","",I3176-H3176)</f>
        <v/>
      </c>
      <c r="Q3176" s="19" t="str">
        <f aca="true">IF(B3176="","",IF(N3176="No aplica","No aplica",IF(I3176="","Pendent",IF(N3176="Per substituir","Substituir",IF(OR(N3176="No localitzat",N3176="No lliurat"),"Reposar",IF(I3176&lt;H3176,"Reposar",IF(I3176&gt;H3176,"Revisar excedent",IF(AND(G3176="Sí",M3176&lt;&gt;"",M3176&lt;TODAY()),"EPI caducat",IF(AND(G3176="Sí",M3176&lt;&gt;"",M3176&lt;=TODAY()+90),"EPI caduca ≤90 dies",IF(OR(N3176="Deteriorat usable",N3176="Revisió necessària"),"Revisar","OK"))))))))))</f>
      </c>
      <c r="R3176" s="20"/>
    </row>
    <row r="3177" customFormat="false" ht="15" hidden="false" customHeight="false" outlineLevel="0" collapsed="false">
      <c r="A3177" s="19" t="n">
        <v>30</v>
      </c>
      <c r="B3177" s="19" t="n">
        <f aca="false">IFERROR(VLOOKUP(A3177,Personal!$A$6:$F$112,2,FALSE()),"")</f>
        <v>0</v>
      </c>
      <c r="C3177" s="19" t="str">
        <f aca="false">IFERROR(VLOOKUP(A3177,Personal!$A$6:$F$112,3,FALSE()),"")</f>
        <v>La Seu d’Urgell</v>
      </c>
      <c r="D3177" s="19" t="s">
        <v>45</v>
      </c>
      <c r="E3177" s="19" t="s">
        <v>50</v>
      </c>
      <c r="F3177" s="19" t="s">
        <v>51</v>
      </c>
      <c r="G3177" s="19" t="s">
        <v>291</v>
      </c>
      <c r="H3177" s="19" t="n">
        <f aca="false">IF(OR(VLOOKUP(A3177,Personal!$A$6:$F$112,5,FALSE())&lt;&gt;"Sí",N3177="No aplica"),0,'Catàleg GRAE'!D15)</f>
        <v>1</v>
      </c>
      <c r="I3177" s="20"/>
      <c r="J3177" s="20"/>
      <c r="K3177" s="20"/>
      <c r="L3177" s="21"/>
      <c r="M3177" s="21"/>
      <c r="N3177" s="20"/>
      <c r="O3177" s="20"/>
      <c r="P3177" s="19" t="str">
        <f aca="false">IF(I3177="","",I3177-H3177)</f>
        <v/>
      </c>
      <c r="Q3177" s="19" t="str">
        <f aca="true">IF(B3177="","",IF(N3177="No aplica","No aplica",IF(I3177="","Pendent",IF(N3177="Per substituir","Substituir",IF(OR(N3177="No localitzat",N3177="No lliurat"),"Reposar",IF(I3177&lt;H3177,"Reposar",IF(I3177&gt;H3177,"Revisar excedent",IF(AND(G3177="Sí",M3177&lt;&gt;"",M3177&lt;TODAY()),"EPI caducat",IF(AND(G3177="Sí",M3177&lt;&gt;"",M3177&lt;=TODAY()+90),"EPI caduca ≤90 dies",IF(OR(N3177="Deteriorat usable",N3177="Revisió necessària"),"Revisar","OK"))))))))))</f>
      </c>
      <c r="R3177" s="20"/>
    </row>
    <row r="3178" customFormat="false" ht="15" hidden="false" customHeight="false" outlineLevel="0" collapsed="false">
      <c r="A3178" s="19" t="n">
        <v>30</v>
      </c>
      <c r="B3178" s="19" t="n">
        <f aca="false">IFERROR(VLOOKUP(A3178,Personal!$A$6:$F$112,2,FALSE()),"")</f>
        <v>0</v>
      </c>
      <c r="C3178" s="19" t="str">
        <f aca="false">IFERROR(VLOOKUP(A3178,Personal!$A$6:$F$112,3,FALSE()),"")</f>
        <v>La Seu d’Urgell</v>
      </c>
      <c r="D3178" s="19" t="s">
        <v>45</v>
      </c>
      <c r="E3178" s="19" t="s">
        <v>52</v>
      </c>
      <c r="F3178" s="19" t="s">
        <v>53</v>
      </c>
      <c r="G3178" s="19" t="s">
        <v>291</v>
      </c>
      <c r="H3178" s="19" t="n">
        <f aca="false">IF(OR(VLOOKUP(A3178,Personal!$A$6:$F$112,5,FALSE())&lt;&gt;"Sí",N3178="No aplica"),0,'Catàleg GRAE'!D16)</f>
        <v>1</v>
      </c>
      <c r="I3178" s="20"/>
      <c r="J3178" s="20"/>
      <c r="K3178" s="20"/>
      <c r="L3178" s="21"/>
      <c r="M3178" s="21"/>
      <c r="N3178" s="20"/>
      <c r="O3178" s="20"/>
      <c r="P3178" s="19" t="str">
        <f aca="false">IF(I3178="","",I3178-H3178)</f>
        <v/>
      </c>
      <c r="Q3178" s="19" t="str">
        <f aca="true">IF(B3178="","",IF(N3178="No aplica","No aplica",IF(I3178="","Pendent",IF(N3178="Per substituir","Substituir",IF(OR(N3178="No localitzat",N3178="No lliurat"),"Reposar",IF(I3178&lt;H3178,"Reposar",IF(I3178&gt;H3178,"Revisar excedent",IF(AND(G3178="Sí",M3178&lt;&gt;"",M3178&lt;TODAY()),"EPI caducat",IF(AND(G3178="Sí",M3178&lt;&gt;"",M3178&lt;=TODAY()+90),"EPI caduca ≤90 dies",IF(OR(N3178="Deteriorat usable",N3178="Revisió necessària"),"Revisar","OK"))))))))))</f>
      </c>
      <c r="R3178" s="20"/>
    </row>
    <row r="3179" customFormat="false" ht="15" hidden="false" customHeight="false" outlineLevel="0" collapsed="false">
      <c r="A3179" s="19" t="n">
        <v>30</v>
      </c>
      <c r="B3179" s="19" t="n">
        <f aca="false">IFERROR(VLOOKUP(A3179,Personal!$A$6:$F$112,2,FALSE()),"")</f>
        <v>0</v>
      </c>
      <c r="C3179" s="19" t="str">
        <f aca="false">IFERROR(VLOOKUP(A3179,Personal!$A$6:$F$112,3,FALSE()),"")</f>
        <v>La Seu d’Urgell</v>
      </c>
      <c r="D3179" s="19" t="s">
        <v>45</v>
      </c>
      <c r="E3179" s="19" t="s">
        <v>54</v>
      </c>
      <c r="F3179" s="19" t="s">
        <v>55</v>
      </c>
      <c r="G3179" s="19" t="s">
        <v>291</v>
      </c>
      <c r="H3179" s="19" t="n">
        <f aca="false">IF(OR(VLOOKUP(A3179,Personal!$A$6:$F$112,5,FALSE())&lt;&gt;"Sí",N3179="No aplica"),0,'Catàleg GRAE'!D17)</f>
        <v>1</v>
      </c>
      <c r="I3179" s="20"/>
      <c r="J3179" s="20"/>
      <c r="K3179" s="20"/>
      <c r="L3179" s="21"/>
      <c r="M3179" s="21"/>
      <c r="N3179" s="20"/>
      <c r="O3179" s="20"/>
      <c r="P3179" s="19" t="str">
        <f aca="false">IF(I3179="","",I3179-H3179)</f>
        <v/>
      </c>
      <c r="Q3179" s="19" t="str">
        <f aca="true">IF(B3179="","",IF(N3179="No aplica","No aplica",IF(I3179="","Pendent",IF(N3179="Per substituir","Substituir",IF(OR(N3179="No localitzat",N3179="No lliurat"),"Reposar",IF(I3179&lt;H3179,"Reposar",IF(I3179&gt;H3179,"Revisar excedent",IF(AND(G3179="Sí",M3179&lt;&gt;"",M3179&lt;TODAY()),"EPI caducat",IF(AND(G3179="Sí",M3179&lt;&gt;"",M3179&lt;=TODAY()+90),"EPI caduca ≤90 dies",IF(OR(N3179="Deteriorat usable",N3179="Revisió necessària"),"Revisar","OK"))))))))))</f>
      </c>
      <c r="R3179" s="20"/>
    </row>
    <row r="3180" customFormat="false" ht="15" hidden="false" customHeight="false" outlineLevel="0" collapsed="false">
      <c r="A3180" s="19" t="n">
        <v>30</v>
      </c>
      <c r="B3180" s="19" t="n">
        <f aca="false">IFERROR(VLOOKUP(A3180,Personal!$A$6:$F$112,2,FALSE()),"")</f>
        <v>0</v>
      </c>
      <c r="C3180" s="19" t="str">
        <f aca="false">IFERROR(VLOOKUP(A3180,Personal!$A$6:$F$112,3,FALSE()),"")</f>
        <v>La Seu d’Urgell</v>
      </c>
      <c r="D3180" s="19" t="s">
        <v>56</v>
      </c>
      <c r="E3180" s="19" t="s">
        <v>57</v>
      </c>
      <c r="F3180" s="19" t="s">
        <v>58</v>
      </c>
      <c r="G3180" s="19" t="s">
        <v>291</v>
      </c>
      <c r="H3180" s="19" t="n">
        <f aca="false">IF(OR(VLOOKUP(A3180,Personal!$A$6:$F$112,5,FALSE())&lt;&gt;"Sí",N3180="No aplica"),0,'Catàleg GRAE'!D18)</f>
        <v>1</v>
      </c>
      <c r="I3180" s="20"/>
      <c r="J3180" s="20"/>
      <c r="K3180" s="20"/>
      <c r="L3180" s="21"/>
      <c r="M3180" s="21"/>
      <c r="N3180" s="20"/>
      <c r="O3180" s="20"/>
      <c r="P3180" s="19" t="str">
        <f aca="false">IF(I3180="","",I3180-H3180)</f>
        <v/>
      </c>
      <c r="Q3180" s="19" t="str">
        <f aca="true">IF(B3180="","",IF(N3180="No aplica","No aplica",IF(I3180="","Pendent",IF(N3180="Per substituir","Substituir",IF(OR(N3180="No localitzat",N3180="No lliurat"),"Reposar",IF(I3180&lt;H3180,"Reposar",IF(I3180&gt;H3180,"Revisar excedent",IF(AND(G3180="Sí",M3180&lt;&gt;"",M3180&lt;TODAY()),"EPI caducat",IF(AND(G3180="Sí",M3180&lt;&gt;"",M3180&lt;=TODAY()+90),"EPI caduca ≤90 dies",IF(OR(N3180="Deteriorat usable",N3180="Revisió necessària"),"Revisar","OK"))))))))))</f>
      </c>
      <c r="R3180" s="20"/>
    </row>
    <row r="3181" customFormat="false" ht="15" hidden="false" customHeight="false" outlineLevel="0" collapsed="false">
      <c r="A3181" s="19" t="n">
        <v>30</v>
      </c>
      <c r="B3181" s="19" t="n">
        <f aca="false">IFERROR(VLOOKUP(A3181,Personal!$A$6:$F$112,2,FALSE()),"")</f>
        <v>0</v>
      </c>
      <c r="C3181" s="19" t="str">
        <f aca="false">IFERROR(VLOOKUP(A3181,Personal!$A$6:$F$112,3,FALSE()),"")</f>
        <v>La Seu d’Urgell</v>
      </c>
      <c r="D3181" s="19" t="s">
        <v>59</v>
      </c>
      <c r="E3181" s="19" t="s">
        <v>60</v>
      </c>
      <c r="F3181" s="19" t="s">
        <v>61</v>
      </c>
      <c r="G3181" s="19" t="s">
        <v>291</v>
      </c>
      <c r="H3181" s="19" t="n">
        <f aca="false">IF(OR(VLOOKUP(A3181,Personal!$A$6:$F$112,5,FALSE())&lt;&gt;"Sí",N3181="No aplica"),0,'Catàleg GRAE'!D19)</f>
        <v>4</v>
      </c>
      <c r="I3181" s="20"/>
      <c r="J3181" s="20"/>
      <c r="K3181" s="20"/>
      <c r="L3181" s="21"/>
      <c r="M3181" s="21"/>
      <c r="N3181" s="20"/>
      <c r="O3181" s="20"/>
      <c r="P3181" s="19" t="str">
        <f aca="false">IF(I3181="","",I3181-H3181)</f>
        <v/>
      </c>
      <c r="Q3181" s="19" t="str">
        <f aca="true">IF(B3181="","",IF(N3181="No aplica","No aplica",IF(I3181="","Pendent",IF(N3181="Per substituir","Substituir",IF(OR(N3181="No localitzat",N3181="No lliurat"),"Reposar",IF(I3181&lt;H3181,"Reposar",IF(I3181&gt;H3181,"Revisar excedent",IF(AND(G3181="Sí",M3181&lt;&gt;"",M3181&lt;TODAY()),"EPI caducat",IF(AND(G3181="Sí",M3181&lt;&gt;"",M3181&lt;=TODAY()+90),"EPI caduca ≤90 dies",IF(OR(N3181="Deteriorat usable",N3181="Revisió necessària"),"Revisar","OK"))))))))))</f>
      </c>
      <c r="R3181" s="20"/>
    </row>
    <row r="3182" customFormat="false" ht="15" hidden="false" customHeight="false" outlineLevel="0" collapsed="false">
      <c r="A3182" s="19" t="n">
        <v>30</v>
      </c>
      <c r="B3182" s="19" t="n">
        <f aca="false">IFERROR(VLOOKUP(A3182,Personal!$A$6:$F$112,2,FALSE()),"")</f>
        <v>0</v>
      </c>
      <c r="C3182" s="19" t="str">
        <f aca="false">IFERROR(VLOOKUP(A3182,Personal!$A$6:$F$112,3,FALSE()),"")</f>
        <v>La Seu d’Urgell</v>
      </c>
      <c r="D3182" s="19" t="s">
        <v>59</v>
      </c>
      <c r="E3182" s="19" t="s">
        <v>60</v>
      </c>
      <c r="F3182" s="19" t="s">
        <v>62</v>
      </c>
      <c r="G3182" s="19" t="s">
        <v>291</v>
      </c>
      <c r="H3182" s="19" t="n">
        <f aca="false">IF(OR(VLOOKUP(A3182,Personal!$A$6:$F$112,5,FALSE())&lt;&gt;"Sí",N3182="No aplica"),0,'Catàleg GRAE'!D20)</f>
        <v>2</v>
      </c>
      <c r="I3182" s="20"/>
      <c r="J3182" s="20"/>
      <c r="K3182" s="20"/>
      <c r="L3182" s="21"/>
      <c r="M3182" s="21"/>
      <c r="N3182" s="20"/>
      <c r="O3182" s="20"/>
      <c r="P3182" s="19" t="str">
        <f aca="false">IF(I3182="","",I3182-H3182)</f>
        <v/>
      </c>
      <c r="Q3182" s="19" t="str">
        <f aca="true">IF(B3182="","",IF(N3182="No aplica","No aplica",IF(I3182="","Pendent",IF(N3182="Per substituir","Substituir",IF(OR(N3182="No localitzat",N3182="No lliurat"),"Reposar",IF(I3182&lt;H3182,"Reposar",IF(I3182&gt;H3182,"Revisar excedent",IF(AND(G3182="Sí",M3182&lt;&gt;"",M3182&lt;TODAY()),"EPI caducat",IF(AND(G3182="Sí",M3182&lt;&gt;"",M3182&lt;=TODAY()+90),"EPI caduca ≤90 dies",IF(OR(N3182="Deteriorat usable",N3182="Revisió necessària"),"Revisar","OK"))))))))))</f>
      </c>
      <c r="R3182" s="20"/>
    </row>
    <row r="3183" customFormat="false" ht="15" hidden="false" customHeight="false" outlineLevel="0" collapsed="false">
      <c r="A3183" s="19" t="n">
        <v>30</v>
      </c>
      <c r="B3183" s="19" t="n">
        <f aca="false">IFERROR(VLOOKUP(A3183,Personal!$A$6:$F$112,2,FALSE()),"")</f>
        <v>0</v>
      </c>
      <c r="C3183" s="19" t="str">
        <f aca="false">IFERROR(VLOOKUP(A3183,Personal!$A$6:$F$112,3,FALSE()),"")</f>
        <v>La Seu d’Urgell</v>
      </c>
      <c r="D3183" s="19" t="s">
        <v>59</v>
      </c>
      <c r="E3183" s="19" t="s">
        <v>60</v>
      </c>
      <c r="F3183" s="19" t="s">
        <v>63</v>
      </c>
      <c r="G3183" s="19" t="s">
        <v>291</v>
      </c>
      <c r="H3183" s="19" t="n">
        <f aca="false">IF(OR(VLOOKUP(A3183,Personal!$A$6:$F$112,5,FALSE())&lt;&gt;"Sí",N3183="No aplica"),0,'Catàleg GRAE'!D21)</f>
        <v>2</v>
      </c>
      <c r="I3183" s="20"/>
      <c r="J3183" s="20"/>
      <c r="K3183" s="20"/>
      <c r="L3183" s="21"/>
      <c r="M3183" s="21"/>
      <c r="N3183" s="20"/>
      <c r="O3183" s="20"/>
      <c r="P3183" s="19" t="str">
        <f aca="false">IF(I3183="","",I3183-H3183)</f>
        <v/>
      </c>
      <c r="Q3183" s="19" t="str">
        <f aca="true">IF(B3183="","",IF(N3183="No aplica","No aplica",IF(I3183="","Pendent",IF(N3183="Per substituir","Substituir",IF(OR(N3183="No localitzat",N3183="No lliurat"),"Reposar",IF(I3183&lt;H3183,"Reposar",IF(I3183&gt;H3183,"Revisar excedent",IF(AND(G3183="Sí",M3183&lt;&gt;"",M3183&lt;TODAY()),"EPI caducat",IF(AND(G3183="Sí",M3183&lt;&gt;"",M3183&lt;=TODAY()+90),"EPI caduca ≤90 dies",IF(OR(N3183="Deteriorat usable",N3183="Revisió necessària"),"Revisar","OK"))))))))))</f>
      </c>
      <c r="R3183" s="20"/>
    </row>
    <row r="3184" customFormat="false" ht="15" hidden="false" customHeight="false" outlineLevel="0" collapsed="false">
      <c r="A3184" s="19" t="n">
        <v>30</v>
      </c>
      <c r="B3184" s="19" t="n">
        <f aca="false">IFERROR(VLOOKUP(A3184,Personal!$A$6:$F$112,2,FALSE()),"")</f>
        <v>0</v>
      </c>
      <c r="C3184" s="19" t="str">
        <f aca="false">IFERROR(VLOOKUP(A3184,Personal!$A$6:$F$112,3,FALSE()),"")</f>
        <v>La Seu d’Urgell</v>
      </c>
      <c r="D3184" s="19" t="s">
        <v>64</v>
      </c>
      <c r="E3184" s="19" t="s">
        <v>65</v>
      </c>
      <c r="F3184" s="19" t="s">
        <v>66</v>
      </c>
      <c r="G3184" s="19" t="s">
        <v>291</v>
      </c>
      <c r="H3184" s="19" t="n">
        <f aca="false">IF(OR(VLOOKUP(A3184,Personal!$A$6:$F$112,5,FALSE())&lt;&gt;"Sí",N3184="No aplica"),0,'Catàleg GRAE'!D22)</f>
        <v>1</v>
      </c>
      <c r="I3184" s="20"/>
      <c r="J3184" s="20"/>
      <c r="K3184" s="20"/>
      <c r="L3184" s="21"/>
      <c r="M3184" s="21"/>
      <c r="N3184" s="20"/>
      <c r="O3184" s="20"/>
      <c r="P3184" s="19" t="str">
        <f aca="false">IF(I3184="","",I3184-H3184)</f>
        <v/>
      </c>
      <c r="Q3184" s="19" t="str">
        <f aca="true">IF(B3184="","",IF(N3184="No aplica","No aplica",IF(I3184="","Pendent",IF(N3184="Per substituir","Substituir",IF(OR(N3184="No localitzat",N3184="No lliurat"),"Reposar",IF(I3184&lt;H3184,"Reposar",IF(I3184&gt;H3184,"Revisar excedent",IF(AND(G3184="Sí",M3184&lt;&gt;"",M3184&lt;TODAY()),"EPI caducat",IF(AND(G3184="Sí",M3184&lt;&gt;"",M3184&lt;=TODAY()+90),"EPI caduca ≤90 dies",IF(OR(N3184="Deteriorat usable",N3184="Revisió necessària"),"Revisar","OK"))))))))))</f>
      </c>
      <c r="R3184" s="20"/>
    </row>
    <row r="3185" customFormat="false" ht="15" hidden="false" customHeight="false" outlineLevel="0" collapsed="false">
      <c r="A3185" s="19" t="n">
        <v>30</v>
      </c>
      <c r="B3185" s="19" t="n">
        <f aca="false">IFERROR(VLOOKUP(A3185,Personal!$A$6:$F$112,2,FALSE()),"")</f>
        <v>0</v>
      </c>
      <c r="C3185" s="19" t="str">
        <f aca="false">IFERROR(VLOOKUP(A3185,Personal!$A$6:$F$112,3,FALSE()),"")</f>
        <v>La Seu d’Urgell</v>
      </c>
      <c r="D3185" s="19" t="s">
        <v>64</v>
      </c>
      <c r="E3185" s="19" t="s">
        <v>67</v>
      </c>
      <c r="F3185" s="19" t="s">
        <v>68</v>
      </c>
      <c r="G3185" s="19" t="s">
        <v>291</v>
      </c>
      <c r="H3185" s="19" t="n">
        <f aca="false">IF(OR(VLOOKUP(A3185,Personal!$A$6:$F$112,5,FALSE())&lt;&gt;"Sí",N3185="No aplica"),0,'Catàleg GRAE'!D23)</f>
        <v>1</v>
      </c>
      <c r="I3185" s="20"/>
      <c r="J3185" s="20"/>
      <c r="K3185" s="20"/>
      <c r="L3185" s="21"/>
      <c r="M3185" s="21"/>
      <c r="N3185" s="20"/>
      <c r="O3185" s="20"/>
      <c r="P3185" s="19" t="str">
        <f aca="false">IF(I3185="","",I3185-H3185)</f>
        <v/>
      </c>
      <c r="Q3185" s="19" t="str">
        <f aca="true">IF(B3185="","",IF(N3185="No aplica","No aplica",IF(I3185="","Pendent",IF(N3185="Per substituir","Substituir",IF(OR(N3185="No localitzat",N3185="No lliurat"),"Reposar",IF(I3185&lt;H3185,"Reposar",IF(I3185&gt;H3185,"Revisar excedent",IF(AND(G3185="Sí",M3185&lt;&gt;"",M3185&lt;TODAY()),"EPI caducat",IF(AND(G3185="Sí",M3185&lt;&gt;"",M3185&lt;=TODAY()+90),"EPI caduca ≤90 dies",IF(OR(N3185="Deteriorat usable",N3185="Revisió necessària"),"Revisar","OK"))))))))))</f>
      </c>
      <c r="R3185" s="20"/>
    </row>
    <row r="3186" customFormat="false" ht="15" hidden="false" customHeight="false" outlineLevel="0" collapsed="false">
      <c r="A3186" s="19" t="n">
        <v>30</v>
      </c>
      <c r="B3186" s="19" t="n">
        <f aca="false">IFERROR(VLOOKUP(A3186,Personal!$A$6:$F$112,2,FALSE()),"")</f>
        <v>0</v>
      </c>
      <c r="C3186" s="19" t="str">
        <f aca="false">IFERROR(VLOOKUP(A3186,Personal!$A$6:$F$112,3,FALSE()),"")</f>
        <v>La Seu d’Urgell</v>
      </c>
      <c r="D3186" s="19" t="s">
        <v>64</v>
      </c>
      <c r="E3186" s="19" t="s">
        <v>69</v>
      </c>
      <c r="F3186" s="19" t="s">
        <v>70</v>
      </c>
      <c r="G3186" s="19" t="s">
        <v>291</v>
      </c>
      <c r="H3186" s="19" t="n">
        <f aca="false">IF(OR(VLOOKUP(A3186,Personal!$A$6:$F$112,5,FALSE())&lt;&gt;"Sí",N3186="No aplica"),0,'Catàleg GRAE'!D24)</f>
        <v>1</v>
      </c>
      <c r="I3186" s="20"/>
      <c r="J3186" s="20"/>
      <c r="K3186" s="20"/>
      <c r="L3186" s="21"/>
      <c r="M3186" s="21"/>
      <c r="N3186" s="20"/>
      <c r="O3186" s="20"/>
      <c r="P3186" s="19" t="str">
        <f aca="false">IF(I3186="","",I3186-H3186)</f>
        <v/>
      </c>
      <c r="Q3186" s="19" t="str">
        <f aca="true">IF(B3186="","",IF(N3186="No aplica","No aplica",IF(I3186="","Pendent",IF(N3186="Per substituir","Substituir",IF(OR(N3186="No localitzat",N3186="No lliurat"),"Reposar",IF(I3186&lt;H3186,"Reposar",IF(I3186&gt;H3186,"Revisar excedent",IF(AND(G3186="Sí",M3186&lt;&gt;"",M3186&lt;TODAY()),"EPI caducat",IF(AND(G3186="Sí",M3186&lt;&gt;"",M3186&lt;=TODAY()+90),"EPI caduca ≤90 dies",IF(OR(N3186="Deteriorat usable",N3186="Revisió necessària"),"Revisar","OK"))))))))))</f>
      </c>
      <c r="R3186" s="20"/>
    </row>
    <row r="3187" customFormat="false" ht="15" hidden="false" customHeight="false" outlineLevel="0" collapsed="false">
      <c r="A3187" s="19" t="n">
        <v>30</v>
      </c>
      <c r="B3187" s="19" t="n">
        <f aca="false">IFERROR(VLOOKUP(A3187,Personal!$A$6:$F$112,2,FALSE()),"")</f>
        <v>0</v>
      </c>
      <c r="C3187" s="19" t="str">
        <f aca="false">IFERROR(VLOOKUP(A3187,Personal!$A$6:$F$112,3,FALSE()),"")</f>
        <v>La Seu d’Urgell</v>
      </c>
      <c r="D3187" s="19" t="s">
        <v>71</v>
      </c>
      <c r="E3187" s="19" t="s">
        <v>72</v>
      </c>
      <c r="F3187" s="19" t="s">
        <v>73</v>
      </c>
      <c r="G3187" s="19" t="s">
        <v>291</v>
      </c>
      <c r="H3187" s="19" t="n">
        <f aca="false">IF(OR(VLOOKUP(A3187,Personal!$A$6:$F$112,5,FALSE())&lt;&gt;"Sí",N3187="No aplica"),0,'Catàleg GRAE'!D25)</f>
        <v>1</v>
      </c>
      <c r="I3187" s="20"/>
      <c r="J3187" s="20"/>
      <c r="K3187" s="20"/>
      <c r="L3187" s="21"/>
      <c r="M3187" s="21"/>
      <c r="N3187" s="20"/>
      <c r="O3187" s="20"/>
      <c r="P3187" s="19" t="str">
        <f aca="false">IF(I3187="","",I3187-H3187)</f>
        <v/>
      </c>
      <c r="Q3187" s="19" t="str">
        <f aca="true">IF(B3187="","",IF(N3187="No aplica","No aplica",IF(I3187="","Pendent",IF(N3187="Per substituir","Substituir",IF(OR(N3187="No localitzat",N3187="No lliurat"),"Reposar",IF(I3187&lt;H3187,"Reposar",IF(I3187&gt;H3187,"Revisar excedent",IF(AND(G3187="Sí",M3187&lt;&gt;"",M3187&lt;TODAY()),"EPI caducat",IF(AND(G3187="Sí",M3187&lt;&gt;"",M3187&lt;=TODAY()+90),"EPI caduca ≤90 dies",IF(OR(N3187="Deteriorat usable",N3187="Revisió necessària"),"Revisar","OK"))))))))))</f>
      </c>
      <c r="R3187" s="20"/>
    </row>
    <row r="3188" customFormat="false" ht="15" hidden="false" customHeight="false" outlineLevel="0" collapsed="false">
      <c r="A3188" s="19" t="n">
        <v>30</v>
      </c>
      <c r="B3188" s="19" t="n">
        <f aca="false">IFERROR(VLOOKUP(A3188,Personal!$A$6:$F$112,2,FALSE()),"")</f>
        <v>0</v>
      </c>
      <c r="C3188" s="19" t="str">
        <f aca="false">IFERROR(VLOOKUP(A3188,Personal!$A$6:$F$112,3,FALSE()),"")</f>
        <v>La Seu d’Urgell</v>
      </c>
      <c r="D3188" s="19" t="s">
        <v>40</v>
      </c>
      <c r="E3188" s="19" t="s">
        <v>74</v>
      </c>
      <c r="F3188" s="19" t="s">
        <v>75</v>
      </c>
      <c r="G3188" s="19" t="s">
        <v>272</v>
      </c>
      <c r="H3188" s="19" t="n">
        <f aca="false">IF(OR(VLOOKUP(A3188,Personal!$A$6:$F$112,5,FALSE())&lt;&gt;"Sí",N3188="No aplica"),0,'Catàleg GRAE'!D26)</f>
        <v>1</v>
      </c>
      <c r="I3188" s="20"/>
      <c r="J3188" s="20"/>
      <c r="K3188" s="20"/>
      <c r="L3188" s="21"/>
      <c r="M3188" s="21"/>
      <c r="N3188" s="20"/>
      <c r="O3188" s="20"/>
      <c r="P3188" s="19" t="str">
        <f aca="false">IF(I3188="","",I3188-H3188)</f>
        <v/>
      </c>
      <c r="Q3188" s="19" t="str">
        <f aca="true">IF(B3188="","",IF(N3188="No aplica","No aplica",IF(I3188="","Pendent",IF(N3188="Per substituir","Substituir",IF(OR(N3188="No localitzat",N3188="No lliurat"),"Reposar",IF(I3188&lt;H3188,"Reposar",IF(I3188&gt;H3188,"Revisar excedent",IF(AND(G3188="Sí",M3188&lt;&gt;"",M3188&lt;TODAY()),"EPI caducat",IF(AND(G3188="Sí",M3188&lt;&gt;"",M3188&lt;=TODAY()+90),"EPI caduca ≤90 dies",IF(OR(N3188="Deteriorat usable",N3188="Revisió necessària"),"Revisar","OK"))))))))))</f>
      </c>
      <c r="R3188" s="20"/>
    </row>
    <row r="3189" customFormat="false" ht="15" hidden="false" customHeight="false" outlineLevel="0" collapsed="false">
      <c r="A3189" s="19" t="n">
        <v>30</v>
      </c>
      <c r="B3189" s="19" t="n">
        <f aca="false">IFERROR(VLOOKUP(A3189,Personal!$A$6:$F$112,2,FALSE()),"")</f>
        <v>0</v>
      </c>
      <c r="C3189" s="19" t="str">
        <f aca="false">IFERROR(VLOOKUP(A3189,Personal!$A$6:$F$112,3,FALSE()),"")</f>
        <v>La Seu d’Urgell</v>
      </c>
      <c r="D3189" s="19" t="s">
        <v>40</v>
      </c>
      <c r="E3189" s="19" t="s">
        <v>76</v>
      </c>
      <c r="F3189" s="19" t="s">
        <v>77</v>
      </c>
      <c r="G3189" s="19" t="s">
        <v>291</v>
      </c>
      <c r="H3189" s="19" t="n">
        <f aca="false">IF(OR(VLOOKUP(A3189,Personal!$A$6:$F$112,5,FALSE())&lt;&gt;"Sí",N3189="No aplica"),0,'Catàleg GRAE'!D27)</f>
        <v>1</v>
      </c>
      <c r="I3189" s="20"/>
      <c r="J3189" s="20"/>
      <c r="K3189" s="20"/>
      <c r="L3189" s="21"/>
      <c r="M3189" s="21"/>
      <c r="N3189" s="20"/>
      <c r="O3189" s="20"/>
      <c r="P3189" s="19" t="str">
        <f aca="false">IF(I3189="","",I3189-H3189)</f>
        <v/>
      </c>
      <c r="Q3189" s="19" t="str">
        <f aca="true">IF(B3189="","",IF(N3189="No aplica","No aplica",IF(I3189="","Pendent",IF(N3189="Per substituir","Substituir",IF(OR(N3189="No localitzat",N3189="No lliurat"),"Reposar",IF(I3189&lt;H3189,"Reposar",IF(I3189&gt;H3189,"Revisar excedent",IF(AND(G3189="Sí",M3189&lt;&gt;"",M3189&lt;TODAY()),"EPI caducat",IF(AND(G3189="Sí",M3189&lt;&gt;"",M3189&lt;=TODAY()+90),"EPI caduca ≤90 dies",IF(OR(N3189="Deteriorat usable",N3189="Revisió necessària"),"Revisar","OK"))))))))))</f>
      </c>
      <c r="R3189" s="20"/>
    </row>
    <row r="3190" customFormat="false" ht="15" hidden="false" customHeight="false" outlineLevel="0" collapsed="false">
      <c r="A3190" s="19" t="n">
        <v>30</v>
      </c>
      <c r="B3190" s="19" t="n">
        <f aca="false">IFERROR(VLOOKUP(A3190,Personal!$A$6:$F$112,2,FALSE()),"")</f>
        <v>0</v>
      </c>
      <c r="C3190" s="19" t="str">
        <f aca="false">IFERROR(VLOOKUP(A3190,Personal!$A$6:$F$112,3,FALSE()),"")</f>
        <v>La Seu d’Urgell</v>
      </c>
      <c r="D3190" s="19" t="s">
        <v>78</v>
      </c>
      <c r="E3190" s="19" t="s">
        <v>79</v>
      </c>
      <c r="F3190" s="19" t="s">
        <v>80</v>
      </c>
      <c r="G3190" s="19" t="s">
        <v>291</v>
      </c>
      <c r="H3190" s="19" t="n">
        <f aca="false">IF(OR(VLOOKUP(A3190,Personal!$A$6:$F$112,5,FALSE())&lt;&gt;"Sí",N3190="No aplica"),0,'Catàleg GRAE'!D28)</f>
        <v>1</v>
      </c>
      <c r="I3190" s="20"/>
      <c r="J3190" s="20"/>
      <c r="K3190" s="20"/>
      <c r="L3190" s="21"/>
      <c r="M3190" s="21"/>
      <c r="N3190" s="20"/>
      <c r="O3190" s="20"/>
      <c r="P3190" s="19" t="str">
        <f aca="false">IF(I3190="","",I3190-H3190)</f>
        <v/>
      </c>
      <c r="Q3190" s="19" t="str">
        <f aca="true">IF(B3190="","",IF(N3190="No aplica","No aplica",IF(I3190="","Pendent",IF(N3190="Per substituir","Substituir",IF(OR(N3190="No localitzat",N3190="No lliurat"),"Reposar",IF(I3190&lt;H3190,"Reposar",IF(I3190&gt;H3190,"Revisar excedent",IF(AND(G3190="Sí",M3190&lt;&gt;"",M3190&lt;TODAY()),"EPI caducat",IF(AND(G3190="Sí",M3190&lt;&gt;"",M3190&lt;=TODAY()+90),"EPI caduca ≤90 dies",IF(OR(N3190="Deteriorat usable",N3190="Revisió necessària"),"Revisar","OK"))))))))))</f>
      </c>
      <c r="R3190" s="20"/>
    </row>
    <row r="3191" customFormat="false" ht="15" hidden="false" customHeight="false" outlineLevel="0" collapsed="false">
      <c r="A3191" s="19" t="n">
        <v>30</v>
      </c>
      <c r="B3191" s="19" t="n">
        <f aca="false">IFERROR(VLOOKUP(A3191,Personal!$A$6:$F$112,2,FALSE()),"")</f>
        <v>0</v>
      </c>
      <c r="C3191" s="19" t="str">
        <f aca="false">IFERROR(VLOOKUP(A3191,Personal!$A$6:$F$112,3,FALSE()),"")</f>
        <v>La Seu d’Urgell</v>
      </c>
      <c r="D3191" s="19" t="s">
        <v>26</v>
      </c>
      <c r="E3191" s="19" t="s">
        <v>81</v>
      </c>
      <c r="F3191" s="19" t="s">
        <v>82</v>
      </c>
      <c r="G3191" s="19" t="s">
        <v>272</v>
      </c>
      <c r="H3191" s="19" t="n">
        <f aca="false">IF(OR(VLOOKUP(A3191,Personal!$A$6:$F$112,5,FALSE())&lt;&gt;"Sí",N3191="No aplica"),0,'Catàleg GRAE'!D29)</f>
        <v>1</v>
      </c>
      <c r="I3191" s="20"/>
      <c r="J3191" s="20"/>
      <c r="K3191" s="20"/>
      <c r="L3191" s="21"/>
      <c r="M3191" s="21"/>
      <c r="N3191" s="20"/>
      <c r="O3191" s="20"/>
      <c r="P3191" s="19" t="str">
        <f aca="false">IF(I3191="","",I3191-H3191)</f>
        <v/>
      </c>
      <c r="Q3191" s="19" t="str">
        <f aca="true">IF(B3191="","",IF(N3191="No aplica","No aplica",IF(I3191="","Pendent",IF(N3191="Per substituir","Substituir",IF(OR(N3191="No localitzat",N3191="No lliurat"),"Reposar",IF(I3191&lt;H3191,"Reposar",IF(I3191&gt;H3191,"Revisar excedent",IF(AND(G3191="Sí",M3191&lt;&gt;"",M3191&lt;TODAY()),"EPI caducat",IF(AND(G3191="Sí",M3191&lt;&gt;"",M3191&lt;=TODAY()+90),"EPI caduca ≤90 dies",IF(OR(N3191="Deteriorat usable",N3191="Revisió necessària"),"Revisar","OK"))))))))))</f>
      </c>
      <c r="R3191" s="20"/>
    </row>
    <row r="3192" customFormat="false" ht="15" hidden="false" customHeight="false" outlineLevel="0" collapsed="false">
      <c r="A3192" s="19" t="n">
        <v>30</v>
      </c>
      <c r="B3192" s="19" t="n">
        <f aca="false">IFERROR(VLOOKUP(A3192,Personal!$A$6:$F$112,2,FALSE()),"")</f>
        <v>0</v>
      </c>
      <c r="C3192" s="19" t="str">
        <f aca="false">IFERROR(VLOOKUP(A3192,Personal!$A$6:$F$112,3,FALSE()),"")</f>
        <v>La Seu d’Urgell</v>
      </c>
      <c r="D3192" s="19" t="s">
        <v>83</v>
      </c>
      <c r="E3192" s="19" t="s">
        <v>84</v>
      </c>
      <c r="F3192" s="19" t="s">
        <v>85</v>
      </c>
      <c r="G3192" s="19" t="s">
        <v>291</v>
      </c>
      <c r="H3192" s="19" t="n">
        <f aca="false">IF(OR(VLOOKUP(A3192,Personal!$A$6:$F$112,5,FALSE())&lt;&gt;"Sí",N3192="No aplica"),0,'Catàleg GRAE'!D30)</f>
        <v>2</v>
      </c>
      <c r="I3192" s="20"/>
      <c r="J3192" s="20"/>
      <c r="K3192" s="20"/>
      <c r="L3192" s="21"/>
      <c r="M3192" s="21"/>
      <c r="N3192" s="20"/>
      <c r="O3192" s="20"/>
      <c r="P3192" s="19" t="str">
        <f aca="false">IF(I3192="","",I3192-H3192)</f>
        <v/>
      </c>
      <c r="Q3192" s="19" t="str">
        <f aca="true">IF(B3192="","",IF(N3192="No aplica","No aplica",IF(I3192="","Pendent",IF(N3192="Per substituir","Substituir",IF(OR(N3192="No localitzat",N3192="No lliurat"),"Reposar",IF(I3192&lt;H3192,"Reposar",IF(I3192&gt;H3192,"Revisar excedent",IF(AND(G3192="Sí",M3192&lt;&gt;"",M3192&lt;TODAY()),"EPI caducat",IF(AND(G3192="Sí",M3192&lt;&gt;"",M3192&lt;=TODAY()+90),"EPI caduca ≤90 dies",IF(OR(N3192="Deteriorat usable",N3192="Revisió necessària"),"Revisar","OK"))))))))))</f>
      </c>
      <c r="R3192" s="20"/>
    </row>
    <row r="3193" customFormat="false" ht="15" hidden="false" customHeight="false" outlineLevel="0" collapsed="false">
      <c r="A3193" s="19" t="n">
        <v>30</v>
      </c>
      <c r="B3193" s="19" t="n">
        <f aca="false">IFERROR(VLOOKUP(A3193,Personal!$A$6:$F$112,2,FALSE()),"")</f>
        <v>0</v>
      </c>
      <c r="C3193" s="19" t="str">
        <f aca="false">IFERROR(VLOOKUP(A3193,Personal!$A$6:$F$112,3,FALSE()),"")</f>
        <v>La Seu d’Urgell</v>
      </c>
      <c r="D3193" s="19" t="s">
        <v>83</v>
      </c>
      <c r="E3193" s="19" t="s">
        <v>86</v>
      </c>
      <c r="F3193" s="19" t="s">
        <v>87</v>
      </c>
      <c r="G3193" s="19" t="s">
        <v>291</v>
      </c>
      <c r="H3193" s="19" t="n">
        <f aca="false">IF(OR(VLOOKUP(A3193,Personal!$A$6:$F$112,5,FALSE())&lt;&gt;"Sí",N3193="No aplica"),0,'Catàleg GRAE'!D31)</f>
        <v>2</v>
      </c>
      <c r="I3193" s="20"/>
      <c r="J3193" s="20"/>
      <c r="K3193" s="20"/>
      <c r="L3193" s="21"/>
      <c r="M3193" s="21"/>
      <c r="N3193" s="20"/>
      <c r="O3193" s="20"/>
      <c r="P3193" s="19" t="str">
        <f aca="false">IF(I3193="","",I3193-H3193)</f>
        <v/>
      </c>
      <c r="Q3193" s="19" t="str">
        <f aca="true">IF(B3193="","",IF(N3193="No aplica","No aplica",IF(I3193="","Pendent",IF(N3193="Per substituir","Substituir",IF(OR(N3193="No localitzat",N3193="No lliurat"),"Reposar",IF(I3193&lt;H3193,"Reposar",IF(I3193&gt;H3193,"Revisar excedent",IF(AND(G3193="Sí",M3193&lt;&gt;"",M3193&lt;TODAY()),"EPI caducat",IF(AND(G3193="Sí",M3193&lt;&gt;"",M3193&lt;=TODAY()+90),"EPI caduca ≤90 dies",IF(OR(N3193="Deteriorat usable",N3193="Revisió necessària"),"Revisar","OK"))))))))))</f>
      </c>
      <c r="R3193" s="20"/>
    </row>
    <row r="3194" customFormat="false" ht="15" hidden="false" customHeight="false" outlineLevel="0" collapsed="false">
      <c r="A3194" s="19" t="n">
        <v>30</v>
      </c>
      <c r="B3194" s="19" t="n">
        <f aca="false">IFERROR(VLOOKUP(A3194,Personal!$A$6:$F$112,2,FALSE()),"")</f>
        <v>0</v>
      </c>
      <c r="C3194" s="19" t="str">
        <f aca="false">IFERROR(VLOOKUP(A3194,Personal!$A$6:$F$112,3,FALSE()),"")</f>
        <v>La Seu d’Urgell</v>
      </c>
      <c r="D3194" s="19" t="s">
        <v>83</v>
      </c>
      <c r="E3194" s="19" t="s">
        <v>88</v>
      </c>
      <c r="F3194" s="19" t="s">
        <v>89</v>
      </c>
      <c r="G3194" s="19" t="s">
        <v>291</v>
      </c>
      <c r="H3194" s="19" t="n">
        <f aca="false">IF(OR(VLOOKUP(A3194,Personal!$A$6:$F$112,5,FALSE())&lt;&gt;"Sí",N3194="No aplica"),0,'Catàleg GRAE'!D32)</f>
        <v>2</v>
      </c>
      <c r="I3194" s="20"/>
      <c r="J3194" s="20"/>
      <c r="K3194" s="20"/>
      <c r="L3194" s="21"/>
      <c r="M3194" s="21"/>
      <c r="N3194" s="20"/>
      <c r="O3194" s="20"/>
      <c r="P3194" s="19" t="str">
        <f aca="false">IF(I3194="","",I3194-H3194)</f>
        <v/>
      </c>
      <c r="Q3194" s="19" t="str">
        <f aca="true">IF(B3194="","",IF(N3194="No aplica","No aplica",IF(I3194="","Pendent",IF(N3194="Per substituir","Substituir",IF(OR(N3194="No localitzat",N3194="No lliurat"),"Reposar",IF(I3194&lt;H3194,"Reposar",IF(I3194&gt;H3194,"Revisar excedent",IF(AND(G3194="Sí",M3194&lt;&gt;"",M3194&lt;TODAY()),"EPI caducat",IF(AND(G3194="Sí",M3194&lt;&gt;"",M3194&lt;=TODAY()+90),"EPI caduca ≤90 dies",IF(OR(N3194="Deteriorat usable",N3194="Revisió necessària"),"Revisar","OK"))))))))))</f>
      </c>
      <c r="R3194" s="20"/>
    </row>
    <row r="3195" customFormat="false" ht="15" hidden="false" customHeight="false" outlineLevel="0" collapsed="false">
      <c r="A3195" s="19" t="n">
        <v>30</v>
      </c>
      <c r="B3195" s="19" t="n">
        <f aca="false">IFERROR(VLOOKUP(A3195,Personal!$A$6:$F$112,2,FALSE()),"")</f>
        <v>0</v>
      </c>
      <c r="C3195" s="19" t="str">
        <f aca="false">IFERROR(VLOOKUP(A3195,Personal!$A$6:$F$112,3,FALSE()),"")</f>
        <v>La Seu d’Urgell</v>
      </c>
      <c r="D3195" s="19" t="s">
        <v>83</v>
      </c>
      <c r="E3195" s="19" t="s">
        <v>90</v>
      </c>
      <c r="F3195" s="19" t="s">
        <v>91</v>
      </c>
      <c r="G3195" s="19" t="s">
        <v>291</v>
      </c>
      <c r="H3195" s="19" t="n">
        <f aca="false">IF(OR(VLOOKUP(A3195,Personal!$A$6:$F$112,5,FALSE())&lt;&gt;"Sí",N3195="No aplica"),0,'Catàleg GRAE'!D33)</f>
        <v>1</v>
      </c>
      <c r="I3195" s="20"/>
      <c r="J3195" s="20"/>
      <c r="K3195" s="20"/>
      <c r="L3195" s="21"/>
      <c r="M3195" s="21"/>
      <c r="N3195" s="20"/>
      <c r="O3195" s="20"/>
      <c r="P3195" s="19" t="str">
        <f aca="false">IF(I3195="","",I3195-H3195)</f>
        <v/>
      </c>
      <c r="Q3195" s="19" t="str">
        <f aca="true">IF(B3195="","",IF(N3195="No aplica","No aplica",IF(I3195="","Pendent",IF(N3195="Per substituir","Substituir",IF(OR(N3195="No localitzat",N3195="No lliurat"),"Reposar",IF(I3195&lt;H3195,"Reposar",IF(I3195&gt;H3195,"Revisar excedent",IF(AND(G3195="Sí",M3195&lt;&gt;"",M3195&lt;TODAY()),"EPI caducat",IF(AND(G3195="Sí",M3195&lt;&gt;"",M3195&lt;=TODAY()+90),"EPI caduca ≤90 dies",IF(OR(N3195="Deteriorat usable",N3195="Revisió necessària"),"Revisar","OK"))))))))))</f>
      </c>
      <c r="R3195" s="20"/>
    </row>
    <row r="3196" customFormat="false" ht="15" hidden="false" customHeight="false" outlineLevel="0" collapsed="false">
      <c r="A3196" s="19" t="n">
        <v>30</v>
      </c>
      <c r="B3196" s="19" t="n">
        <f aca="false">IFERROR(VLOOKUP(A3196,Personal!$A$6:$F$112,2,FALSE()),"")</f>
        <v>0</v>
      </c>
      <c r="C3196" s="19" t="str">
        <f aca="false">IFERROR(VLOOKUP(A3196,Personal!$A$6:$F$112,3,FALSE()),"")</f>
        <v>La Seu d’Urgell</v>
      </c>
      <c r="D3196" s="19" t="s">
        <v>40</v>
      </c>
      <c r="E3196" s="19" t="s">
        <v>92</v>
      </c>
      <c r="F3196" s="19" t="s">
        <v>93</v>
      </c>
      <c r="G3196" s="19" t="s">
        <v>291</v>
      </c>
      <c r="H3196" s="19" t="n">
        <f aca="false">IF(OR(VLOOKUP(A3196,Personal!$A$6:$F$112,5,FALSE())&lt;&gt;"Sí",N3196="No aplica"),0,'Catàleg GRAE'!D34)</f>
        <v>1</v>
      </c>
      <c r="I3196" s="20"/>
      <c r="J3196" s="20"/>
      <c r="K3196" s="20"/>
      <c r="L3196" s="21"/>
      <c r="M3196" s="21"/>
      <c r="N3196" s="20"/>
      <c r="O3196" s="20"/>
      <c r="P3196" s="19" t="str">
        <f aca="false">IF(I3196="","",I3196-H3196)</f>
        <v/>
      </c>
      <c r="Q3196" s="19" t="str">
        <f aca="true">IF(B3196="","",IF(N3196="No aplica","No aplica",IF(I3196="","Pendent",IF(N3196="Per substituir","Substituir",IF(OR(N3196="No localitzat",N3196="No lliurat"),"Reposar",IF(I3196&lt;H3196,"Reposar",IF(I3196&gt;H3196,"Revisar excedent",IF(AND(G3196="Sí",M3196&lt;&gt;"",M3196&lt;TODAY()),"EPI caducat",IF(AND(G3196="Sí",M3196&lt;&gt;"",M3196&lt;=TODAY()+90),"EPI caduca ≤90 dies",IF(OR(N3196="Deteriorat usable",N3196="Revisió necessària"),"Revisar","OK"))))))))))</f>
      </c>
      <c r="R3196" s="20"/>
    </row>
    <row r="3197" customFormat="false" ht="15" hidden="false" customHeight="false" outlineLevel="0" collapsed="false">
      <c r="A3197" s="19" t="n">
        <v>30</v>
      </c>
      <c r="B3197" s="19" t="n">
        <f aca="false">IFERROR(VLOOKUP(A3197,Personal!$A$6:$F$112,2,FALSE()),"")</f>
        <v>0</v>
      </c>
      <c r="C3197" s="19" t="str">
        <f aca="false">IFERROR(VLOOKUP(A3197,Personal!$A$6:$F$112,3,FALSE()),"")</f>
        <v>La Seu d’Urgell</v>
      </c>
      <c r="D3197" s="19" t="s">
        <v>94</v>
      </c>
      <c r="E3197" s="19" t="s">
        <v>95</v>
      </c>
      <c r="F3197" s="19" t="s">
        <v>96</v>
      </c>
      <c r="G3197" s="19" t="s">
        <v>291</v>
      </c>
      <c r="H3197" s="19" t="n">
        <f aca="false">IF(OR(VLOOKUP(A3197,Personal!$A$6:$F$112,5,FALSE())&lt;&gt;"Sí",N3197="No aplica"),0,'Catàleg GRAE'!D35)</f>
        <v>1</v>
      </c>
      <c r="I3197" s="20"/>
      <c r="J3197" s="20"/>
      <c r="K3197" s="20"/>
      <c r="L3197" s="21"/>
      <c r="M3197" s="21"/>
      <c r="N3197" s="20"/>
      <c r="O3197" s="20"/>
      <c r="P3197" s="19" t="str">
        <f aca="false">IF(I3197="","",I3197-H3197)</f>
        <v/>
      </c>
      <c r="Q3197" s="19" t="str">
        <f aca="true">IF(B3197="","",IF(N3197="No aplica","No aplica",IF(I3197="","Pendent",IF(N3197="Per substituir","Substituir",IF(OR(N3197="No localitzat",N3197="No lliurat"),"Reposar",IF(I3197&lt;H3197,"Reposar",IF(I3197&gt;H3197,"Revisar excedent",IF(AND(G3197="Sí",M3197&lt;&gt;"",M3197&lt;TODAY()),"EPI caducat",IF(AND(G3197="Sí",M3197&lt;&gt;"",M3197&lt;=TODAY()+90),"EPI caduca ≤90 dies",IF(OR(N3197="Deteriorat usable",N3197="Revisió necessària"),"Revisar","OK"))))))))))</f>
      </c>
      <c r="R3197" s="20"/>
    </row>
    <row r="3198" customFormat="false" ht="15" hidden="false" customHeight="false" outlineLevel="0" collapsed="false">
      <c r="A3198" s="19" t="n">
        <v>30</v>
      </c>
      <c r="B3198" s="19" t="n">
        <f aca="false">IFERROR(VLOOKUP(A3198,Personal!$A$6:$F$112,2,FALSE()),"")</f>
        <v>0</v>
      </c>
      <c r="C3198" s="19" t="str">
        <f aca="false">IFERROR(VLOOKUP(A3198,Personal!$A$6:$F$112,3,FALSE()),"")</f>
        <v>La Seu d’Urgell</v>
      </c>
      <c r="D3198" s="19" t="s">
        <v>97</v>
      </c>
      <c r="E3198" s="19" t="s">
        <v>98</v>
      </c>
      <c r="F3198" s="19" t="s">
        <v>99</v>
      </c>
      <c r="G3198" s="19" t="s">
        <v>291</v>
      </c>
      <c r="H3198" s="19" t="n">
        <f aca="false">IF(OR(VLOOKUP(A3198,Personal!$A$6:$F$112,5,FALSE())&lt;&gt;"Sí",N3198="No aplica"),0,'Catàleg GRAE'!D36)</f>
        <v>3</v>
      </c>
      <c r="I3198" s="20"/>
      <c r="J3198" s="20"/>
      <c r="K3198" s="20"/>
      <c r="L3198" s="21"/>
      <c r="M3198" s="21"/>
      <c r="N3198" s="20"/>
      <c r="O3198" s="20"/>
      <c r="P3198" s="19" t="str">
        <f aca="false">IF(I3198="","",I3198-H3198)</f>
        <v/>
      </c>
      <c r="Q3198" s="19" t="str">
        <f aca="true">IF(B3198="","",IF(N3198="No aplica","No aplica",IF(I3198="","Pendent",IF(N3198="Per substituir","Substituir",IF(OR(N3198="No localitzat",N3198="No lliurat"),"Reposar",IF(I3198&lt;H3198,"Reposar",IF(I3198&gt;H3198,"Revisar excedent",IF(AND(G3198="Sí",M3198&lt;&gt;"",M3198&lt;TODAY()),"EPI caducat",IF(AND(G3198="Sí",M3198&lt;&gt;"",M3198&lt;=TODAY()+90),"EPI caduca ≤90 dies",IF(OR(N3198="Deteriorat usable",N3198="Revisió necessària"),"Revisar","OK"))))))))))</f>
      </c>
      <c r="R3198" s="20"/>
    </row>
    <row r="3199" customFormat="false" ht="15" hidden="false" customHeight="false" outlineLevel="0" collapsed="false">
      <c r="A3199" s="19" t="n">
        <v>30</v>
      </c>
      <c r="B3199" s="19" t="n">
        <f aca="false">IFERROR(VLOOKUP(A3199,Personal!$A$6:$F$112,2,FALSE()),"")</f>
        <v>0</v>
      </c>
      <c r="C3199" s="19" t="str">
        <f aca="false">IFERROR(VLOOKUP(A3199,Personal!$A$6:$F$112,3,FALSE()),"")</f>
        <v>La Seu d’Urgell</v>
      </c>
      <c r="D3199" s="19" t="s">
        <v>97</v>
      </c>
      <c r="E3199" s="19" t="s">
        <v>100</v>
      </c>
      <c r="F3199" s="19" t="s">
        <v>101</v>
      </c>
      <c r="G3199" s="19" t="s">
        <v>291</v>
      </c>
      <c r="H3199" s="19" t="n">
        <f aca="false">IF(OR(VLOOKUP(A3199,Personal!$A$6:$F$112,5,FALSE())&lt;&gt;"Sí",N3199="No aplica"),0,'Catàleg GRAE'!D37)</f>
        <v>1</v>
      </c>
      <c r="I3199" s="20"/>
      <c r="J3199" s="20"/>
      <c r="K3199" s="20"/>
      <c r="L3199" s="21"/>
      <c r="M3199" s="21"/>
      <c r="N3199" s="20"/>
      <c r="O3199" s="20"/>
      <c r="P3199" s="19" t="str">
        <f aca="false">IF(I3199="","",I3199-H3199)</f>
        <v/>
      </c>
      <c r="Q3199" s="19" t="str">
        <f aca="true">IF(B3199="","",IF(N3199="No aplica","No aplica",IF(I3199="","Pendent",IF(N3199="Per substituir","Substituir",IF(OR(N3199="No localitzat",N3199="No lliurat"),"Reposar",IF(I3199&lt;H3199,"Reposar",IF(I3199&gt;H3199,"Revisar excedent",IF(AND(G3199="Sí",M3199&lt;&gt;"",M3199&lt;TODAY()),"EPI caducat",IF(AND(G3199="Sí",M3199&lt;&gt;"",M3199&lt;=TODAY()+90),"EPI caduca ≤90 dies",IF(OR(N3199="Deteriorat usable",N3199="Revisió necessària"),"Revisar","OK"))))))))))</f>
      </c>
      <c r="R3199" s="20"/>
    </row>
    <row r="3200" customFormat="false" ht="15" hidden="false" customHeight="false" outlineLevel="0" collapsed="false">
      <c r="A3200" s="19" t="n">
        <v>30</v>
      </c>
      <c r="B3200" s="19" t="n">
        <f aca="false">IFERROR(VLOOKUP(A3200,Personal!$A$6:$F$112,2,FALSE()),"")</f>
        <v>0</v>
      </c>
      <c r="C3200" s="19" t="str">
        <f aca="false">IFERROR(VLOOKUP(A3200,Personal!$A$6:$F$112,3,FALSE()),"")</f>
        <v>La Seu d’Urgell</v>
      </c>
      <c r="D3200" s="19" t="s">
        <v>102</v>
      </c>
      <c r="E3200" s="19" t="s">
        <v>103</v>
      </c>
      <c r="F3200" s="19" t="s">
        <v>104</v>
      </c>
      <c r="G3200" s="19" t="s">
        <v>291</v>
      </c>
      <c r="H3200" s="19" t="n">
        <f aca="false">IF(OR(VLOOKUP(A3200,Personal!$A$6:$F$112,5,FALSE())&lt;&gt;"Sí",N3200="No aplica"),0,'Catàleg GRAE'!D38)</f>
        <v>1</v>
      </c>
      <c r="I3200" s="20"/>
      <c r="J3200" s="20"/>
      <c r="K3200" s="20"/>
      <c r="L3200" s="21"/>
      <c r="M3200" s="21"/>
      <c r="N3200" s="20"/>
      <c r="O3200" s="20"/>
      <c r="P3200" s="19" t="str">
        <f aca="false">IF(I3200="","",I3200-H3200)</f>
        <v/>
      </c>
      <c r="Q3200" s="19" t="str">
        <f aca="true">IF(B3200="","",IF(N3200="No aplica","No aplica",IF(I3200="","Pendent",IF(N3200="Per substituir","Substituir",IF(OR(N3200="No localitzat",N3200="No lliurat"),"Reposar",IF(I3200&lt;H3200,"Reposar",IF(I3200&gt;H3200,"Revisar excedent",IF(AND(G3200="Sí",M3200&lt;&gt;"",M3200&lt;TODAY()),"EPI caducat",IF(AND(G3200="Sí",M3200&lt;&gt;"",M3200&lt;=TODAY()+90),"EPI caduca ≤90 dies",IF(OR(N3200="Deteriorat usable",N3200="Revisió necessària"),"Revisar","OK"))))))))))</f>
      </c>
      <c r="R3200" s="20"/>
    </row>
    <row r="3201" customFormat="false" ht="15" hidden="false" customHeight="false" outlineLevel="0" collapsed="false">
      <c r="A3201" s="19" t="n">
        <v>30</v>
      </c>
      <c r="B3201" s="19" t="n">
        <f aca="false">IFERROR(VLOOKUP(A3201,Personal!$A$6:$F$112,2,FALSE()),"")</f>
        <v>0</v>
      </c>
      <c r="C3201" s="19" t="str">
        <f aca="false">IFERROR(VLOOKUP(A3201,Personal!$A$6:$F$112,3,FALSE()),"")</f>
        <v>La Seu d’Urgell</v>
      </c>
      <c r="D3201" s="19" t="s">
        <v>97</v>
      </c>
      <c r="E3201" s="19" t="s">
        <v>105</v>
      </c>
      <c r="F3201" s="19" t="s">
        <v>106</v>
      </c>
      <c r="G3201" s="19" t="s">
        <v>291</v>
      </c>
      <c r="H3201" s="19" t="n">
        <f aca="false">IF(OR(VLOOKUP(A3201,Personal!$A$6:$F$112,5,FALSE())&lt;&gt;"Sí",N3201="No aplica"),0,'Catàleg GRAE'!D39)</f>
        <v>3</v>
      </c>
      <c r="I3201" s="20"/>
      <c r="J3201" s="20"/>
      <c r="K3201" s="20"/>
      <c r="L3201" s="21"/>
      <c r="M3201" s="21"/>
      <c r="N3201" s="20"/>
      <c r="O3201" s="20"/>
      <c r="P3201" s="19" t="str">
        <f aca="false">IF(I3201="","",I3201-H3201)</f>
        <v/>
      </c>
      <c r="Q3201" s="19" t="str">
        <f aca="true">IF(B3201="","",IF(N3201="No aplica","No aplica",IF(I3201="","Pendent",IF(N3201="Per substituir","Substituir",IF(OR(N3201="No localitzat",N3201="No lliurat"),"Reposar",IF(I3201&lt;H3201,"Reposar",IF(I3201&gt;H3201,"Revisar excedent",IF(AND(G3201="Sí",M3201&lt;&gt;"",M3201&lt;TODAY()),"EPI caducat",IF(AND(G3201="Sí",M3201&lt;&gt;"",M3201&lt;=TODAY()+90),"EPI caduca ≤90 dies",IF(OR(N3201="Deteriorat usable",N3201="Revisió necessària"),"Revisar","OK"))))))))))</f>
      </c>
      <c r="R3201" s="20"/>
    </row>
    <row r="3202" customFormat="false" ht="15" hidden="false" customHeight="false" outlineLevel="0" collapsed="false">
      <c r="A3202" s="19" t="n">
        <v>30</v>
      </c>
      <c r="B3202" s="19" t="n">
        <f aca="false">IFERROR(VLOOKUP(A3202,Personal!$A$6:$F$112,2,FALSE()),"")</f>
        <v>0</v>
      </c>
      <c r="C3202" s="19" t="str">
        <f aca="false">IFERROR(VLOOKUP(A3202,Personal!$A$6:$F$112,3,FALSE()),"")</f>
        <v>La Seu d’Urgell</v>
      </c>
      <c r="D3202" s="19" t="s">
        <v>97</v>
      </c>
      <c r="E3202" s="19" t="s">
        <v>105</v>
      </c>
      <c r="F3202" s="19" t="s">
        <v>107</v>
      </c>
      <c r="G3202" s="19" t="s">
        <v>291</v>
      </c>
      <c r="H3202" s="19" t="n">
        <f aca="false">IF(OR(VLOOKUP(A3202,Personal!$A$6:$F$112,5,FALSE())&lt;&gt;"Sí",N3202="No aplica"),0,'Catàleg GRAE'!D40)</f>
        <v>3</v>
      </c>
      <c r="I3202" s="20"/>
      <c r="J3202" s="20"/>
      <c r="K3202" s="20"/>
      <c r="L3202" s="21"/>
      <c r="M3202" s="21"/>
      <c r="N3202" s="20"/>
      <c r="O3202" s="20"/>
      <c r="P3202" s="19" t="str">
        <f aca="false">IF(I3202="","",I3202-H3202)</f>
        <v/>
      </c>
      <c r="Q3202" s="19" t="str">
        <f aca="true">IF(B3202="","",IF(N3202="No aplica","No aplica",IF(I3202="","Pendent",IF(N3202="Per substituir","Substituir",IF(OR(N3202="No localitzat",N3202="No lliurat"),"Reposar",IF(I3202&lt;H3202,"Reposar",IF(I3202&gt;H3202,"Revisar excedent",IF(AND(G3202="Sí",M3202&lt;&gt;"",M3202&lt;TODAY()),"EPI caducat",IF(AND(G3202="Sí",M3202&lt;&gt;"",M3202&lt;=TODAY()+90),"EPI caduca ≤90 dies",IF(OR(N3202="Deteriorat usable",N3202="Revisió necessària"),"Revisar","OK"))))))))))</f>
      </c>
      <c r="R3202" s="20"/>
    </row>
    <row r="3203" customFormat="false" ht="15" hidden="false" customHeight="false" outlineLevel="0" collapsed="false">
      <c r="A3203" s="19" t="n">
        <v>30</v>
      </c>
      <c r="B3203" s="19" t="n">
        <f aca="false">IFERROR(VLOOKUP(A3203,Personal!$A$6:$F$112,2,FALSE()),"")</f>
        <v>0</v>
      </c>
      <c r="C3203" s="19" t="str">
        <f aca="false">IFERROR(VLOOKUP(A3203,Personal!$A$6:$F$112,3,FALSE()),"")</f>
        <v>La Seu d’Urgell</v>
      </c>
      <c r="D3203" s="19" t="s">
        <v>97</v>
      </c>
      <c r="E3203" s="19" t="s">
        <v>108</v>
      </c>
      <c r="F3203" s="19" t="s">
        <v>109</v>
      </c>
      <c r="G3203" s="19" t="s">
        <v>291</v>
      </c>
      <c r="H3203" s="19" t="n">
        <f aca="false">IF(OR(VLOOKUP(A3203,Personal!$A$6:$F$112,5,FALSE())&lt;&gt;"Sí",N3203="No aplica"),0,'Catàleg GRAE'!D41)</f>
        <v>2</v>
      </c>
      <c r="I3203" s="20"/>
      <c r="J3203" s="20"/>
      <c r="K3203" s="20"/>
      <c r="L3203" s="21"/>
      <c r="M3203" s="21"/>
      <c r="N3203" s="20"/>
      <c r="O3203" s="20"/>
      <c r="P3203" s="19" t="str">
        <f aca="false">IF(I3203="","",I3203-H3203)</f>
        <v/>
      </c>
      <c r="Q3203" s="19" t="str">
        <f aca="true">IF(B3203="","",IF(N3203="No aplica","No aplica",IF(I3203="","Pendent",IF(N3203="Per substituir","Substituir",IF(OR(N3203="No localitzat",N3203="No lliurat"),"Reposar",IF(I3203&lt;H3203,"Reposar",IF(I3203&gt;H3203,"Revisar excedent",IF(AND(G3203="Sí",M3203&lt;&gt;"",M3203&lt;TODAY()),"EPI caducat",IF(AND(G3203="Sí",M3203&lt;&gt;"",M3203&lt;=TODAY()+90),"EPI caduca ≤90 dies",IF(OR(N3203="Deteriorat usable",N3203="Revisió necessària"),"Revisar","OK"))))))))))</f>
      </c>
      <c r="R3203" s="20"/>
    </row>
    <row r="3204" customFormat="false" ht="15" hidden="false" customHeight="false" outlineLevel="0" collapsed="false">
      <c r="A3204" s="19" t="n">
        <v>30</v>
      </c>
      <c r="B3204" s="19" t="n">
        <f aca="false">IFERROR(VLOOKUP(A3204,Personal!$A$6:$F$112,2,FALSE()),"")</f>
        <v>0</v>
      </c>
      <c r="C3204" s="19" t="str">
        <f aca="false">IFERROR(VLOOKUP(A3204,Personal!$A$6:$F$112,3,FALSE()),"")</f>
        <v>La Seu d’Urgell</v>
      </c>
      <c r="D3204" s="19" t="s">
        <v>97</v>
      </c>
      <c r="E3204" s="19" t="s">
        <v>110</v>
      </c>
      <c r="F3204" s="19" t="s">
        <v>111</v>
      </c>
      <c r="G3204" s="19" t="s">
        <v>291</v>
      </c>
      <c r="H3204" s="19" t="n">
        <f aca="false">IF(OR(VLOOKUP(A3204,Personal!$A$6:$F$112,5,FALSE())&lt;&gt;"Sí",N3204="No aplica"),0,'Catàleg GRAE'!D42)</f>
        <v>1</v>
      </c>
      <c r="I3204" s="20"/>
      <c r="J3204" s="20"/>
      <c r="K3204" s="20"/>
      <c r="L3204" s="21"/>
      <c r="M3204" s="21"/>
      <c r="N3204" s="20"/>
      <c r="O3204" s="20"/>
      <c r="P3204" s="19" t="str">
        <f aca="false">IF(I3204="","",I3204-H3204)</f>
        <v/>
      </c>
      <c r="Q3204" s="19" t="str">
        <f aca="true">IF(B3204="","",IF(N3204="No aplica","No aplica",IF(I3204="","Pendent",IF(N3204="Per substituir","Substituir",IF(OR(N3204="No localitzat",N3204="No lliurat"),"Reposar",IF(I3204&lt;H3204,"Reposar",IF(I3204&gt;H3204,"Revisar excedent",IF(AND(G3204="Sí",M3204&lt;&gt;"",M3204&lt;TODAY()),"EPI caducat",IF(AND(G3204="Sí",M3204&lt;&gt;"",M3204&lt;=TODAY()+90),"EPI caduca ≤90 dies",IF(OR(N3204="Deteriorat usable",N3204="Revisió necessària"),"Revisar","OK"))))))))))</f>
      </c>
      <c r="R3204" s="20"/>
    </row>
    <row r="3205" customFormat="false" ht="15" hidden="false" customHeight="false" outlineLevel="0" collapsed="false">
      <c r="A3205" s="19" t="n">
        <v>30</v>
      </c>
      <c r="B3205" s="19" t="n">
        <f aca="false">IFERROR(VLOOKUP(A3205,Personal!$A$6:$F$112,2,FALSE()),"")</f>
        <v>0</v>
      </c>
      <c r="C3205" s="19" t="str">
        <f aca="false">IFERROR(VLOOKUP(A3205,Personal!$A$6:$F$112,3,FALSE()),"")</f>
        <v>La Seu d’Urgell</v>
      </c>
      <c r="D3205" s="19" t="s">
        <v>112</v>
      </c>
      <c r="E3205" s="19" t="s">
        <v>113</v>
      </c>
      <c r="F3205" s="19" t="s">
        <v>114</v>
      </c>
      <c r="G3205" s="19" t="s">
        <v>291</v>
      </c>
      <c r="H3205" s="19" t="n">
        <f aca="false">IF(OR(VLOOKUP(A3205,Personal!$A$6:$F$112,5,FALSE())&lt;&gt;"Sí",N3205="No aplica"),0,'Catàleg GRAE'!D43)</f>
        <v>2</v>
      </c>
      <c r="I3205" s="20"/>
      <c r="J3205" s="20"/>
      <c r="K3205" s="20"/>
      <c r="L3205" s="21"/>
      <c r="M3205" s="21"/>
      <c r="N3205" s="20"/>
      <c r="O3205" s="20"/>
      <c r="P3205" s="19" t="str">
        <f aca="false">IF(I3205="","",I3205-H3205)</f>
        <v/>
      </c>
      <c r="Q3205" s="19" t="str">
        <f aca="true">IF(B3205="","",IF(N3205="No aplica","No aplica",IF(I3205="","Pendent",IF(N3205="Per substituir","Substituir",IF(OR(N3205="No localitzat",N3205="No lliurat"),"Reposar",IF(I3205&lt;H3205,"Reposar",IF(I3205&gt;H3205,"Revisar excedent",IF(AND(G3205="Sí",M3205&lt;&gt;"",M3205&lt;TODAY()),"EPI caducat",IF(AND(G3205="Sí",M3205&lt;&gt;"",M3205&lt;=TODAY()+90),"EPI caduca ≤90 dies",IF(OR(N3205="Deteriorat usable",N3205="Revisió necessària"),"Revisar","OK"))))))))))</f>
      </c>
      <c r="R3205" s="20"/>
    </row>
    <row r="3206" customFormat="false" ht="15" hidden="false" customHeight="false" outlineLevel="0" collapsed="false">
      <c r="A3206" s="19" t="n">
        <v>30</v>
      </c>
      <c r="B3206" s="19" t="n">
        <f aca="false">IFERROR(VLOOKUP(A3206,Personal!$A$6:$F$112,2,FALSE()),"")</f>
        <v>0</v>
      </c>
      <c r="C3206" s="19" t="str">
        <f aca="false">IFERROR(VLOOKUP(A3206,Personal!$A$6:$F$112,3,FALSE()),"")</f>
        <v>La Seu d’Urgell</v>
      </c>
      <c r="D3206" s="19" t="s">
        <v>102</v>
      </c>
      <c r="E3206" s="19" t="s">
        <v>115</v>
      </c>
      <c r="F3206" s="19" t="s">
        <v>116</v>
      </c>
      <c r="G3206" s="19" t="s">
        <v>291</v>
      </c>
      <c r="H3206" s="19" t="n">
        <f aca="false">IF(OR(VLOOKUP(A3206,Personal!$A$6:$F$112,5,FALSE())&lt;&gt;"Sí",N3206="No aplica"),0,'Catàleg GRAE'!D44)</f>
        <v>1</v>
      </c>
      <c r="I3206" s="20"/>
      <c r="J3206" s="20"/>
      <c r="K3206" s="20"/>
      <c r="L3206" s="21"/>
      <c r="M3206" s="21"/>
      <c r="N3206" s="20"/>
      <c r="O3206" s="20"/>
      <c r="P3206" s="19" t="str">
        <f aca="false">IF(I3206="","",I3206-H3206)</f>
        <v/>
      </c>
      <c r="Q3206" s="19" t="str">
        <f aca="true">IF(B3206="","",IF(N3206="No aplica","No aplica",IF(I3206="","Pendent",IF(N3206="Per substituir","Substituir",IF(OR(N3206="No localitzat",N3206="No lliurat"),"Reposar",IF(I3206&lt;H3206,"Reposar",IF(I3206&gt;H3206,"Revisar excedent",IF(AND(G3206="Sí",M3206&lt;&gt;"",M3206&lt;TODAY()),"EPI caducat",IF(AND(G3206="Sí",M3206&lt;&gt;"",M3206&lt;=TODAY()+90),"EPI caduca ≤90 dies",IF(OR(N3206="Deteriorat usable",N3206="Revisió necessària"),"Revisar","OK"))))))))))</f>
      </c>
      <c r="R3206" s="20"/>
    </row>
    <row r="3207" customFormat="false" ht="15" hidden="false" customHeight="false" outlineLevel="0" collapsed="false">
      <c r="A3207" s="19" t="n">
        <v>30</v>
      </c>
      <c r="B3207" s="19" t="n">
        <f aca="false">IFERROR(VLOOKUP(A3207,Personal!$A$6:$F$112,2,FALSE()),"")</f>
        <v>0</v>
      </c>
      <c r="C3207" s="19" t="str">
        <f aca="false">IFERROR(VLOOKUP(A3207,Personal!$A$6:$F$112,3,FALSE()),"")</f>
        <v>La Seu d’Urgell</v>
      </c>
      <c r="D3207" s="19" t="s">
        <v>102</v>
      </c>
      <c r="E3207" s="19" t="s">
        <v>117</v>
      </c>
      <c r="F3207" s="19" t="s">
        <v>118</v>
      </c>
      <c r="G3207" s="19" t="s">
        <v>272</v>
      </c>
      <c r="H3207" s="19" t="n">
        <f aca="false">IF(OR(VLOOKUP(A3207,Personal!$A$6:$F$112,5,FALSE())&lt;&gt;"Sí",N3207="No aplica"),0,'Catàleg GRAE'!D45)</f>
        <v>1</v>
      </c>
      <c r="I3207" s="20"/>
      <c r="J3207" s="20"/>
      <c r="K3207" s="20"/>
      <c r="L3207" s="21"/>
      <c r="M3207" s="21"/>
      <c r="N3207" s="20"/>
      <c r="O3207" s="20"/>
      <c r="P3207" s="19" t="str">
        <f aca="false">IF(I3207="","",I3207-H3207)</f>
        <v/>
      </c>
      <c r="Q3207" s="19" t="str">
        <f aca="true">IF(B3207="","",IF(N3207="No aplica","No aplica",IF(I3207="","Pendent",IF(N3207="Per substituir","Substituir",IF(OR(N3207="No localitzat",N3207="No lliurat"),"Reposar",IF(I3207&lt;H3207,"Reposar",IF(I3207&gt;H3207,"Revisar excedent",IF(AND(G3207="Sí",M3207&lt;&gt;"",M3207&lt;TODAY()),"EPI caducat",IF(AND(G3207="Sí",M3207&lt;&gt;"",M3207&lt;=TODAY()+90),"EPI caduca ≤90 dies",IF(OR(N3207="Deteriorat usable",N3207="Revisió necessària"),"Revisar","OK"))))))))))</f>
      </c>
      <c r="R3207" s="20"/>
    </row>
    <row r="3208" customFormat="false" ht="15" hidden="false" customHeight="false" outlineLevel="0" collapsed="false">
      <c r="A3208" s="19" t="n">
        <v>30</v>
      </c>
      <c r="B3208" s="19" t="n">
        <f aca="false">IFERROR(VLOOKUP(A3208,Personal!$A$6:$F$112,2,FALSE()),"")</f>
        <v>0</v>
      </c>
      <c r="C3208" s="19" t="str">
        <f aca="false">IFERROR(VLOOKUP(A3208,Personal!$A$6:$F$112,3,FALSE()),"")</f>
        <v>La Seu d’Urgell</v>
      </c>
      <c r="D3208" s="19" t="s">
        <v>102</v>
      </c>
      <c r="E3208" s="19" t="s">
        <v>119</v>
      </c>
      <c r="F3208" s="19" t="s">
        <v>120</v>
      </c>
      <c r="G3208" s="19" t="s">
        <v>272</v>
      </c>
      <c r="H3208" s="19" t="n">
        <f aca="false">IF(OR(VLOOKUP(A3208,Personal!$A$6:$F$112,5,FALSE())&lt;&gt;"Sí",N3208="No aplica"),0,'Catàleg GRAE'!D46)</f>
        <v>1</v>
      </c>
      <c r="I3208" s="20"/>
      <c r="J3208" s="20"/>
      <c r="K3208" s="20"/>
      <c r="L3208" s="21"/>
      <c r="M3208" s="21"/>
      <c r="N3208" s="20"/>
      <c r="O3208" s="20"/>
      <c r="P3208" s="19" t="str">
        <f aca="false">IF(I3208="","",I3208-H3208)</f>
        <v/>
      </c>
      <c r="Q3208" s="19" t="str">
        <f aca="true">IF(B3208="","",IF(N3208="No aplica","No aplica",IF(I3208="","Pendent",IF(N3208="Per substituir","Substituir",IF(OR(N3208="No localitzat",N3208="No lliurat"),"Reposar",IF(I3208&lt;H3208,"Reposar",IF(I3208&gt;H3208,"Revisar excedent",IF(AND(G3208="Sí",M3208&lt;&gt;"",M3208&lt;TODAY()),"EPI caducat",IF(AND(G3208="Sí",M3208&lt;&gt;"",M3208&lt;=TODAY()+90),"EPI caduca ≤90 dies",IF(OR(N3208="Deteriorat usable",N3208="Revisió necessària"),"Revisar","OK"))))))))))</f>
      </c>
      <c r="R3208" s="20"/>
    </row>
    <row r="3209" customFormat="false" ht="15" hidden="false" customHeight="false" outlineLevel="0" collapsed="false">
      <c r="A3209" s="19" t="n">
        <v>30</v>
      </c>
      <c r="B3209" s="19" t="n">
        <f aca="false">IFERROR(VLOOKUP(A3209,Personal!$A$6:$F$112,2,FALSE()),"")</f>
        <v>0</v>
      </c>
      <c r="C3209" s="19" t="str">
        <f aca="false">IFERROR(VLOOKUP(A3209,Personal!$A$6:$F$112,3,FALSE()),"")</f>
        <v>La Seu d’Urgell</v>
      </c>
      <c r="D3209" s="19" t="s">
        <v>97</v>
      </c>
      <c r="E3209" s="19" t="s">
        <v>121</v>
      </c>
      <c r="F3209" s="19" t="s">
        <v>122</v>
      </c>
      <c r="G3209" s="19" t="s">
        <v>291</v>
      </c>
      <c r="H3209" s="19" t="n">
        <f aca="false">IF(OR(VLOOKUP(A3209,Personal!$A$6:$F$112,5,FALSE())&lt;&gt;"Sí",N3209="No aplica"),0,'Catàleg GRAE'!D47)</f>
        <v>1</v>
      </c>
      <c r="I3209" s="20"/>
      <c r="J3209" s="20"/>
      <c r="K3209" s="20"/>
      <c r="L3209" s="21"/>
      <c r="M3209" s="21"/>
      <c r="N3209" s="20"/>
      <c r="O3209" s="20"/>
      <c r="P3209" s="19" t="str">
        <f aca="false">IF(I3209="","",I3209-H3209)</f>
        <v/>
      </c>
      <c r="Q3209" s="19" t="str">
        <f aca="true">IF(B3209="","",IF(N3209="No aplica","No aplica",IF(I3209="","Pendent",IF(N3209="Per substituir","Substituir",IF(OR(N3209="No localitzat",N3209="No lliurat"),"Reposar",IF(I3209&lt;H3209,"Reposar",IF(I3209&gt;H3209,"Revisar excedent",IF(AND(G3209="Sí",M3209&lt;&gt;"",M3209&lt;TODAY()),"EPI caducat",IF(AND(G3209="Sí",M3209&lt;&gt;"",M3209&lt;=TODAY()+90),"EPI caduca ≤90 dies",IF(OR(N3209="Deteriorat usable",N3209="Revisió necessària"),"Revisar","OK"))))))))))</f>
      </c>
      <c r="R3209" s="20"/>
    </row>
    <row r="3210" customFormat="false" ht="15" hidden="false" customHeight="false" outlineLevel="0" collapsed="false">
      <c r="A3210" s="19" t="n">
        <v>30</v>
      </c>
      <c r="B3210" s="19" t="n">
        <f aca="false">IFERROR(VLOOKUP(A3210,Personal!$A$6:$F$112,2,FALSE()),"")</f>
        <v>0</v>
      </c>
      <c r="C3210" s="19" t="str">
        <f aca="false">IFERROR(VLOOKUP(A3210,Personal!$A$6:$F$112,3,FALSE()),"")</f>
        <v>La Seu d’Urgell</v>
      </c>
      <c r="D3210" s="19" t="s">
        <v>97</v>
      </c>
      <c r="E3210" s="19" t="s">
        <v>123</v>
      </c>
      <c r="F3210" s="19" t="s">
        <v>124</v>
      </c>
      <c r="G3210" s="19" t="s">
        <v>291</v>
      </c>
      <c r="H3210" s="19" t="n">
        <f aca="false">IF(OR(VLOOKUP(A3210,Personal!$A$6:$F$112,5,FALSE())&lt;&gt;"Sí",N3210="No aplica"),0,'Catàleg GRAE'!D48)</f>
        <v>1</v>
      </c>
      <c r="I3210" s="20"/>
      <c r="J3210" s="20"/>
      <c r="K3210" s="20"/>
      <c r="L3210" s="21"/>
      <c r="M3210" s="21"/>
      <c r="N3210" s="20"/>
      <c r="O3210" s="20"/>
      <c r="P3210" s="19" t="str">
        <f aca="false">IF(I3210="","",I3210-H3210)</f>
        <v/>
      </c>
      <c r="Q3210" s="19" t="str">
        <f aca="true">IF(B3210="","",IF(N3210="No aplica","No aplica",IF(I3210="","Pendent",IF(N3210="Per substituir","Substituir",IF(OR(N3210="No localitzat",N3210="No lliurat"),"Reposar",IF(I3210&lt;H3210,"Reposar",IF(I3210&gt;H3210,"Revisar excedent",IF(AND(G3210="Sí",M3210&lt;&gt;"",M3210&lt;TODAY()),"EPI caducat",IF(AND(G3210="Sí",M3210&lt;&gt;"",M3210&lt;=TODAY()+90),"EPI caduca ≤90 dies",IF(OR(N3210="Deteriorat usable",N3210="Revisió necessària"),"Revisar","OK"))))))))))</f>
      </c>
      <c r="R3210" s="20"/>
    </row>
    <row r="3211" customFormat="false" ht="15" hidden="false" customHeight="false" outlineLevel="0" collapsed="false">
      <c r="A3211" s="19" t="n">
        <v>30</v>
      </c>
      <c r="B3211" s="19" t="n">
        <f aca="false">IFERROR(VLOOKUP(A3211,Personal!$A$6:$F$112,2,FALSE()),"")</f>
        <v>0</v>
      </c>
      <c r="C3211" s="19" t="str">
        <f aca="false">IFERROR(VLOOKUP(A3211,Personal!$A$6:$F$112,3,FALSE()),"")</f>
        <v>La Seu d’Urgell</v>
      </c>
      <c r="D3211" s="19" t="s">
        <v>125</v>
      </c>
      <c r="E3211" s="19" t="s">
        <v>126</v>
      </c>
      <c r="F3211" s="19" t="s">
        <v>127</v>
      </c>
      <c r="G3211" s="19" t="s">
        <v>272</v>
      </c>
      <c r="H3211" s="19" t="n">
        <f aca="false">IF(OR(VLOOKUP(A3211,Personal!$A$6:$F$112,5,FALSE())&lt;&gt;"Sí",N3211="No aplica"),0,'Catàleg GRAE'!D49)</f>
        <v>1</v>
      </c>
      <c r="I3211" s="20"/>
      <c r="J3211" s="20"/>
      <c r="K3211" s="20"/>
      <c r="L3211" s="21"/>
      <c r="M3211" s="21"/>
      <c r="N3211" s="20"/>
      <c r="O3211" s="20"/>
      <c r="P3211" s="19" t="str">
        <f aca="false">IF(I3211="","",I3211-H3211)</f>
        <v/>
      </c>
      <c r="Q3211" s="19" t="str">
        <f aca="true">IF(B3211="","",IF(N3211="No aplica","No aplica",IF(I3211="","Pendent",IF(N3211="Per substituir","Substituir",IF(OR(N3211="No localitzat",N3211="No lliurat"),"Reposar",IF(I3211&lt;H3211,"Reposar",IF(I3211&gt;H3211,"Revisar excedent",IF(AND(G3211="Sí",M3211&lt;&gt;"",M3211&lt;TODAY()),"EPI caducat",IF(AND(G3211="Sí",M3211&lt;&gt;"",M3211&lt;=TODAY()+90),"EPI caduca ≤90 dies",IF(OR(N3211="Deteriorat usable",N3211="Revisió necessària"),"Revisar","OK"))))))))))</f>
      </c>
      <c r="R3211" s="20"/>
    </row>
    <row r="3212" customFormat="false" ht="15" hidden="false" customHeight="false" outlineLevel="0" collapsed="false">
      <c r="A3212" s="19" t="n">
        <v>30</v>
      </c>
      <c r="B3212" s="19" t="n">
        <f aca="false">IFERROR(VLOOKUP(A3212,Personal!$A$6:$F$112,2,FALSE()),"")</f>
        <v>0</v>
      </c>
      <c r="C3212" s="19" t="str">
        <f aca="false">IFERROR(VLOOKUP(A3212,Personal!$A$6:$F$112,3,FALSE()),"")</f>
        <v>La Seu d’Urgell</v>
      </c>
      <c r="D3212" s="19" t="s">
        <v>125</v>
      </c>
      <c r="E3212" s="19" t="s">
        <v>128</v>
      </c>
      <c r="F3212" s="19" t="s">
        <v>129</v>
      </c>
      <c r="G3212" s="19" t="s">
        <v>272</v>
      </c>
      <c r="H3212" s="19" t="n">
        <f aca="false">IF(OR(VLOOKUP(A3212,Personal!$A$6:$F$112,5,FALSE())&lt;&gt;"Sí",N3212="No aplica"),0,'Catàleg GRAE'!D50)</f>
        <v>1</v>
      </c>
      <c r="I3212" s="20"/>
      <c r="J3212" s="20"/>
      <c r="K3212" s="20"/>
      <c r="L3212" s="21"/>
      <c r="M3212" s="21"/>
      <c r="N3212" s="20"/>
      <c r="O3212" s="20"/>
      <c r="P3212" s="19" t="str">
        <f aca="false">IF(I3212="","",I3212-H3212)</f>
        <v/>
      </c>
      <c r="Q3212" s="19" t="str">
        <f aca="true">IF(B3212="","",IF(N3212="No aplica","No aplica",IF(I3212="","Pendent",IF(N3212="Per substituir","Substituir",IF(OR(N3212="No localitzat",N3212="No lliurat"),"Reposar",IF(I3212&lt;H3212,"Reposar",IF(I3212&gt;H3212,"Revisar excedent",IF(AND(G3212="Sí",M3212&lt;&gt;"",M3212&lt;TODAY()),"EPI caducat",IF(AND(G3212="Sí",M3212&lt;&gt;"",M3212&lt;=TODAY()+90),"EPI caduca ≤90 dies",IF(OR(N3212="Deteriorat usable",N3212="Revisió necessària"),"Revisar","OK"))))))))))</f>
      </c>
      <c r="R3212" s="20"/>
    </row>
    <row r="3213" customFormat="false" ht="15" hidden="false" customHeight="false" outlineLevel="0" collapsed="false">
      <c r="A3213" s="19" t="n">
        <v>30</v>
      </c>
      <c r="B3213" s="19" t="n">
        <f aca="false">IFERROR(VLOOKUP(A3213,Personal!$A$6:$F$112,2,FALSE()),"")</f>
        <v>0</v>
      </c>
      <c r="C3213" s="19" t="str">
        <f aca="false">IFERROR(VLOOKUP(A3213,Personal!$A$6:$F$112,3,FALSE()),"")</f>
        <v>La Seu d’Urgell</v>
      </c>
      <c r="D3213" s="19" t="s">
        <v>125</v>
      </c>
      <c r="E3213" s="19" t="s">
        <v>130</v>
      </c>
      <c r="F3213" s="19" t="s">
        <v>131</v>
      </c>
      <c r="G3213" s="19" t="s">
        <v>291</v>
      </c>
      <c r="H3213" s="19" t="n">
        <f aca="false">IF(OR(VLOOKUP(A3213,Personal!$A$6:$F$112,5,FALSE())&lt;&gt;"Sí",N3213="No aplica"),0,'Catàleg GRAE'!D51)</f>
        <v>1</v>
      </c>
      <c r="I3213" s="20"/>
      <c r="J3213" s="20"/>
      <c r="K3213" s="20"/>
      <c r="L3213" s="21"/>
      <c r="M3213" s="21"/>
      <c r="N3213" s="20"/>
      <c r="O3213" s="20"/>
      <c r="P3213" s="19" t="str">
        <f aca="false">IF(I3213="","",I3213-H3213)</f>
        <v/>
      </c>
      <c r="Q3213" s="19" t="str">
        <f aca="true">IF(B3213="","",IF(N3213="No aplica","No aplica",IF(I3213="","Pendent",IF(N3213="Per substituir","Substituir",IF(OR(N3213="No localitzat",N3213="No lliurat"),"Reposar",IF(I3213&lt;H3213,"Reposar",IF(I3213&gt;H3213,"Revisar excedent",IF(AND(G3213="Sí",M3213&lt;&gt;"",M3213&lt;TODAY()),"EPI caducat",IF(AND(G3213="Sí",M3213&lt;&gt;"",M3213&lt;=TODAY()+90),"EPI caduca ≤90 dies",IF(OR(N3213="Deteriorat usable",N3213="Revisió necessària"),"Revisar","OK"))))))))))</f>
      </c>
      <c r="R3213" s="20"/>
    </row>
    <row r="3214" customFormat="false" ht="15" hidden="false" customHeight="false" outlineLevel="0" collapsed="false">
      <c r="A3214" s="19" t="n">
        <v>30</v>
      </c>
      <c r="B3214" s="19" t="n">
        <f aca="false">IFERROR(VLOOKUP(A3214,Personal!$A$6:$F$112,2,FALSE()),"")</f>
        <v>0</v>
      </c>
      <c r="C3214" s="19" t="str">
        <f aca="false">IFERROR(VLOOKUP(A3214,Personal!$A$6:$F$112,3,FALSE()),"")</f>
        <v>La Seu d’Urgell</v>
      </c>
      <c r="D3214" s="19" t="s">
        <v>132</v>
      </c>
      <c r="E3214" s="19" t="s">
        <v>133</v>
      </c>
      <c r="F3214" s="19" t="s">
        <v>134</v>
      </c>
      <c r="G3214" s="19" t="s">
        <v>291</v>
      </c>
      <c r="H3214" s="19" t="n">
        <f aca="false">IF(OR(VLOOKUP(A3214,Personal!$A$6:$F$112,5,FALSE())&lt;&gt;"Sí",N3214="No aplica"),0,'Catàleg GRAE'!D52)</f>
        <v>1</v>
      </c>
      <c r="I3214" s="20"/>
      <c r="J3214" s="20"/>
      <c r="K3214" s="20"/>
      <c r="L3214" s="21"/>
      <c r="M3214" s="21"/>
      <c r="N3214" s="20"/>
      <c r="O3214" s="20"/>
      <c r="P3214" s="19" t="str">
        <f aca="false">IF(I3214="","",I3214-H3214)</f>
        <v/>
      </c>
      <c r="Q3214" s="19" t="str">
        <f aca="true">IF(B3214="","",IF(N3214="No aplica","No aplica",IF(I3214="","Pendent",IF(N3214="Per substituir","Substituir",IF(OR(N3214="No localitzat",N3214="No lliurat"),"Reposar",IF(I3214&lt;H3214,"Reposar",IF(I3214&gt;H3214,"Revisar excedent",IF(AND(G3214="Sí",M3214&lt;&gt;"",M3214&lt;TODAY()),"EPI caducat",IF(AND(G3214="Sí",M3214&lt;&gt;"",M3214&lt;=TODAY()+90),"EPI caduca ≤90 dies",IF(OR(N3214="Deteriorat usable",N3214="Revisió necessària"),"Revisar","OK"))))))))))</f>
      </c>
      <c r="R3214" s="20"/>
    </row>
    <row r="3215" customFormat="false" ht="15" hidden="false" customHeight="false" outlineLevel="0" collapsed="false">
      <c r="A3215" s="19" t="n">
        <v>30</v>
      </c>
      <c r="B3215" s="19" t="n">
        <f aca="false">IFERROR(VLOOKUP(A3215,Personal!$A$6:$F$112,2,FALSE()),"")</f>
        <v>0</v>
      </c>
      <c r="C3215" s="19" t="str">
        <f aca="false">IFERROR(VLOOKUP(A3215,Personal!$A$6:$F$112,3,FALSE()),"")</f>
        <v>La Seu d’Urgell</v>
      </c>
      <c r="D3215" s="19" t="s">
        <v>94</v>
      </c>
      <c r="E3215" s="19" t="s">
        <v>135</v>
      </c>
      <c r="F3215" s="19" t="s">
        <v>136</v>
      </c>
      <c r="G3215" s="19" t="s">
        <v>291</v>
      </c>
      <c r="H3215" s="19" t="n">
        <f aca="false">IF(OR(VLOOKUP(A3215,Personal!$A$6:$F$112,5,FALSE())&lt;&gt;"Sí",N3215="No aplica"),0,'Catàleg GRAE'!D53)</f>
        <v>1</v>
      </c>
      <c r="I3215" s="20"/>
      <c r="J3215" s="20"/>
      <c r="K3215" s="20"/>
      <c r="L3215" s="21"/>
      <c r="M3215" s="21"/>
      <c r="N3215" s="20"/>
      <c r="O3215" s="20"/>
      <c r="P3215" s="19" t="str">
        <f aca="false">IF(I3215="","",I3215-H3215)</f>
        <v/>
      </c>
      <c r="Q3215" s="19" t="str">
        <f aca="true">IF(B3215="","",IF(N3215="No aplica","No aplica",IF(I3215="","Pendent",IF(N3215="Per substituir","Substituir",IF(OR(N3215="No localitzat",N3215="No lliurat"),"Reposar",IF(I3215&lt;H3215,"Reposar",IF(I3215&gt;H3215,"Revisar excedent",IF(AND(G3215="Sí",M3215&lt;&gt;"",M3215&lt;TODAY()),"EPI caducat",IF(AND(G3215="Sí",M3215&lt;&gt;"",M3215&lt;=TODAY()+90),"EPI caduca ≤90 dies",IF(OR(N3215="Deteriorat usable",N3215="Revisió necessària"),"Revisar","OK"))))))))))</f>
      </c>
      <c r="R3215" s="20"/>
    </row>
    <row r="3216" customFormat="false" ht="15" hidden="false" customHeight="false" outlineLevel="0" collapsed="false">
      <c r="A3216" s="19" t="n">
        <v>30</v>
      </c>
      <c r="B3216" s="19" t="n">
        <f aca="false">IFERROR(VLOOKUP(A3216,Personal!$A$6:$F$112,2,FALSE()),"")</f>
        <v>0</v>
      </c>
      <c r="C3216" s="19" t="str">
        <f aca="false">IFERROR(VLOOKUP(A3216,Personal!$A$6:$F$112,3,FALSE()),"")</f>
        <v>La Seu d’Urgell</v>
      </c>
      <c r="D3216" s="19" t="s">
        <v>137</v>
      </c>
      <c r="E3216" s="19" t="s">
        <v>138</v>
      </c>
      <c r="F3216" s="19" t="s">
        <v>139</v>
      </c>
      <c r="G3216" s="19" t="s">
        <v>291</v>
      </c>
      <c r="H3216" s="19" t="n">
        <f aca="false">IF(OR(VLOOKUP(A3216,Personal!$A$6:$F$112,5,FALSE())&lt;&gt;"Sí",N3216="No aplica"),0,'Catàleg GRAE'!D54)</f>
        <v>1</v>
      </c>
      <c r="I3216" s="20"/>
      <c r="J3216" s="20"/>
      <c r="K3216" s="20"/>
      <c r="L3216" s="21"/>
      <c r="M3216" s="21"/>
      <c r="N3216" s="20"/>
      <c r="O3216" s="20"/>
      <c r="P3216" s="19" t="str">
        <f aca="false">IF(I3216="","",I3216-H3216)</f>
        <v/>
      </c>
      <c r="Q3216" s="19" t="str">
        <f aca="true">IF(B3216="","",IF(N3216="No aplica","No aplica",IF(I3216="","Pendent",IF(N3216="Per substituir","Substituir",IF(OR(N3216="No localitzat",N3216="No lliurat"),"Reposar",IF(I3216&lt;H3216,"Reposar",IF(I3216&gt;H3216,"Revisar excedent",IF(AND(G3216="Sí",M3216&lt;&gt;"",M3216&lt;TODAY()),"EPI caducat",IF(AND(G3216="Sí",M3216&lt;&gt;"",M3216&lt;=TODAY()+90),"EPI caduca ≤90 dies",IF(OR(N3216="Deteriorat usable",N3216="Revisió necessària"),"Revisar","OK"))))))))))</f>
      </c>
      <c r="R3216" s="20"/>
    </row>
    <row r="3217" customFormat="false" ht="15" hidden="false" customHeight="false" outlineLevel="0" collapsed="false">
      <c r="A3217" s="19" t="n">
        <v>30</v>
      </c>
      <c r="B3217" s="19" t="n">
        <f aca="false">IFERROR(VLOOKUP(A3217,Personal!$A$6:$F$112,2,FALSE()),"")</f>
        <v>0</v>
      </c>
      <c r="C3217" s="19" t="str">
        <f aca="false">IFERROR(VLOOKUP(A3217,Personal!$A$6:$F$112,3,FALSE()),"")</f>
        <v>La Seu d’Urgell</v>
      </c>
      <c r="D3217" s="19" t="s">
        <v>94</v>
      </c>
      <c r="E3217" s="19" t="s">
        <v>140</v>
      </c>
      <c r="F3217" s="19" t="s">
        <v>141</v>
      </c>
      <c r="G3217" s="19" t="s">
        <v>291</v>
      </c>
      <c r="H3217" s="19" t="n">
        <f aca="false">IF(OR(VLOOKUP(A3217,Personal!$A$6:$F$112,5,FALSE())&lt;&gt;"Sí",N3217="No aplica"),0,'Catàleg GRAE'!D55)</f>
        <v>1</v>
      </c>
      <c r="I3217" s="20"/>
      <c r="J3217" s="20"/>
      <c r="K3217" s="20"/>
      <c r="L3217" s="21"/>
      <c r="M3217" s="21"/>
      <c r="N3217" s="20"/>
      <c r="O3217" s="20"/>
      <c r="P3217" s="19" t="str">
        <f aca="false">IF(I3217="","",I3217-H3217)</f>
        <v/>
      </c>
      <c r="Q3217" s="19" t="str">
        <f aca="true">IF(B3217="","",IF(N3217="No aplica","No aplica",IF(I3217="","Pendent",IF(N3217="Per substituir","Substituir",IF(OR(N3217="No localitzat",N3217="No lliurat"),"Reposar",IF(I3217&lt;H3217,"Reposar",IF(I3217&gt;H3217,"Revisar excedent",IF(AND(G3217="Sí",M3217&lt;&gt;"",M3217&lt;TODAY()),"EPI caducat",IF(AND(G3217="Sí",M3217&lt;&gt;"",M3217&lt;=TODAY()+90),"EPI caduca ≤90 dies",IF(OR(N3217="Deteriorat usable",N3217="Revisió necessària"),"Revisar","OK"))))))))))</f>
      </c>
      <c r="R3217" s="20"/>
    </row>
    <row r="3218" customFormat="false" ht="15" hidden="false" customHeight="false" outlineLevel="0" collapsed="false">
      <c r="A3218" s="19" t="n">
        <v>30</v>
      </c>
      <c r="B3218" s="19" t="n">
        <f aca="false">IFERROR(VLOOKUP(A3218,Personal!$A$6:$F$112,2,FALSE()),"")</f>
        <v>0</v>
      </c>
      <c r="C3218" s="19" t="str">
        <f aca="false">IFERROR(VLOOKUP(A3218,Personal!$A$6:$F$112,3,FALSE()),"")</f>
        <v>La Seu d’Urgell</v>
      </c>
      <c r="D3218" s="19" t="s">
        <v>142</v>
      </c>
      <c r="E3218" s="19" t="s">
        <v>143</v>
      </c>
      <c r="F3218" s="19" t="s">
        <v>144</v>
      </c>
      <c r="G3218" s="19" t="s">
        <v>291</v>
      </c>
      <c r="H3218" s="19" t="n">
        <f aca="false">IF(OR(VLOOKUP(A3218,Personal!$A$6:$F$112,5,FALSE())&lt;&gt;"Sí",N3218="No aplica"),0,'Catàleg GRAE'!D56)</f>
        <v>1</v>
      </c>
      <c r="I3218" s="20"/>
      <c r="J3218" s="20"/>
      <c r="K3218" s="20"/>
      <c r="L3218" s="21"/>
      <c r="M3218" s="21"/>
      <c r="N3218" s="20"/>
      <c r="O3218" s="20"/>
      <c r="P3218" s="19" t="str">
        <f aca="false">IF(I3218="","",I3218-H3218)</f>
        <v/>
      </c>
      <c r="Q3218" s="19" t="str">
        <f aca="true">IF(B3218="","",IF(N3218="No aplica","No aplica",IF(I3218="","Pendent",IF(N3218="Per substituir","Substituir",IF(OR(N3218="No localitzat",N3218="No lliurat"),"Reposar",IF(I3218&lt;H3218,"Reposar",IF(I3218&gt;H3218,"Revisar excedent",IF(AND(G3218="Sí",M3218&lt;&gt;"",M3218&lt;TODAY()),"EPI caducat",IF(AND(G3218="Sí",M3218&lt;&gt;"",M3218&lt;=TODAY()+90),"EPI caduca ≤90 dies",IF(OR(N3218="Deteriorat usable",N3218="Revisió necessària"),"Revisar","OK"))))))))))</f>
      </c>
      <c r="R3218" s="20"/>
    </row>
    <row r="3219" customFormat="false" ht="15" hidden="false" customHeight="false" outlineLevel="0" collapsed="false">
      <c r="A3219" s="19" t="n">
        <v>30</v>
      </c>
      <c r="B3219" s="19" t="n">
        <f aca="false">IFERROR(VLOOKUP(A3219,Personal!$A$6:$F$112,2,FALSE()),"")</f>
        <v>0</v>
      </c>
      <c r="C3219" s="19" t="str">
        <f aca="false">IFERROR(VLOOKUP(A3219,Personal!$A$6:$F$112,3,FALSE()),"")</f>
        <v>La Seu d’Urgell</v>
      </c>
      <c r="D3219" s="19" t="s">
        <v>112</v>
      </c>
      <c r="E3219" s="19" t="s">
        <v>145</v>
      </c>
      <c r="F3219" s="19" t="s">
        <v>146</v>
      </c>
      <c r="G3219" s="19" t="s">
        <v>291</v>
      </c>
      <c r="H3219" s="19" t="n">
        <f aca="false">IF(OR(VLOOKUP(A3219,Personal!$A$6:$F$112,5,FALSE())&lt;&gt;"Sí",N3219="No aplica"),0,'Catàleg GRAE'!D57)</f>
        <v>1</v>
      </c>
      <c r="I3219" s="20"/>
      <c r="J3219" s="20"/>
      <c r="K3219" s="20"/>
      <c r="L3219" s="21"/>
      <c r="M3219" s="21"/>
      <c r="N3219" s="20"/>
      <c r="O3219" s="20"/>
      <c r="P3219" s="19" t="str">
        <f aca="false">IF(I3219="","",I3219-H3219)</f>
        <v/>
      </c>
      <c r="Q3219" s="19" t="str">
        <f aca="true">IF(B3219="","",IF(N3219="No aplica","No aplica",IF(I3219="","Pendent",IF(N3219="Per substituir","Substituir",IF(OR(N3219="No localitzat",N3219="No lliurat"),"Reposar",IF(I3219&lt;H3219,"Reposar",IF(I3219&gt;H3219,"Revisar excedent",IF(AND(G3219="Sí",M3219&lt;&gt;"",M3219&lt;TODAY()),"EPI caducat",IF(AND(G3219="Sí",M3219&lt;&gt;"",M3219&lt;=TODAY()+90),"EPI caduca ≤90 dies",IF(OR(N3219="Deteriorat usable",N3219="Revisió necessària"),"Revisar","OK"))))))))))</f>
      </c>
      <c r="R3219" s="20"/>
    </row>
    <row r="3220" customFormat="false" ht="15" hidden="false" customHeight="false" outlineLevel="0" collapsed="false">
      <c r="A3220" s="19" t="n">
        <v>30</v>
      </c>
      <c r="B3220" s="19" t="n">
        <f aca="false">IFERROR(VLOOKUP(A3220,Personal!$A$6:$F$112,2,FALSE()),"")</f>
        <v>0</v>
      </c>
      <c r="C3220" s="19" t="str">
        <f aca="false">IFERROR(VLOOKUP(A3220,Personal!$A$6:$F$112,3,FALSE()),"")</f>
        <v>La Seu d’Urgell</v>
      </c>
      <c r="D3220" s="19" t="s">
        <v>137</v>
      </c>
      <c r="E3220" s="19" t="s">
        <v>147</v>
      </c>
      <c r="F3220" s="19" t="s">
        <v>148</v>
      </c>
      <c r="G3220" s="19" t="s">
        <v>291</v>
      </c>
      <c r="H3220" s="19" t="n">
        <f aca="false">IF(OR(VLOOKUP(A3220,Personal!$A$6:$F$112,5,FALSE())&lt;&gt;"Sí",N3220="No aplica"),0,'Catàleg GRAE'!D58)</f>
        <v>1</v>
      </c>
      <c r="I3220" s="20"/>
      <c r="J3220" s="20"/>
      <c r="K3220" s="20"/>
      <c r="L3220" s="21"/>
      <c r="M3220" s="21"/>
      <c r="N3220" s="20"/>
      <c r="O3220" s="20"/>
      <c r="P3220" s="19" t="str">
        <f aca="false">IF(I3220="","",I3220-H3220)</f>
        <v/>
      </c>
      <c r="Q3220" s="19" t="str">
        <f aca="true">IF(B3220="","",IF(N3220="No aplica","No aplica",IF(I3220="","Pendent",IF(N3220="Per substituir","Substituir",IF(OR(N3220="No localitzat",N3220="No lliurat"),"Reposar",IF(I3220&lt;H3220,"Reposar",IF(I3220&gt;H3220,"Revisar excedent",IF(AND(G3220="Sí",M3220&lt;&gt;"",M3220&lt;TODAY()),"EPI caducat",IF(AND(G3220="Sí",M3220&lt;&gt;"",M3220&lt;=TODAY()+90),"EPI caduca ≤90 dies",IF(OR(N3220="Deteriorat usable",N3220="Revisió necessària"),"Revisar","OK"))))))))))</f>
      </c>
      <c r="R3220" s="20"/>
    </row>
    <row r="3221" customFormat="false" ht="15" hidden="false" customHeight="false" outlineLevel="0" collapsed="false">
      <c r="A3221" s="19" t="n">
        <v>30</v>
      </c>
      <c r="B3221" s="19" t="n">
        <f aca="false">IFERROR(VLOOKUP(A3221,Personal!$A$6:$F$112,2,FALSE()),"")</f>
        <v>0</v>
      </c>
      <c r="C3221" s="19" t="str">
        <f aca="false">IFERROR(VLOOKUP(A3221,Personal!$A$6:$F$112,3,FALSE()),"")</f>
        <v>La Seu d’Urgell</v>
      </c>
      <c r="D3221" s="19" t="s">
        <v>125</v>
      </c>
      <c r="E3221" s="19" t="s">
        <v>149</v>
      </c>
      <c r="F3221" s="19" t="s">
        <v>150</v>
      </c>
      <c r="G3221" s="19" t="s">
        <v>291</v>
      </c>
      <c r="H3221" s="19" t="n">
        <f aca="false">IF(OR(VLOOKUP(A3221,Personal!$A$6:$F$112,5,FALSE())&lt;&gt;"Sí",N3221="No aplica"),0,'Catàleg GRAE'!D59)</f>
        <v>1</v>
      </c>
      <c r="I3221" s="20"/>
      <c r="J3221" s="20"/>
      <c r="K3221" s="20"/>
      <c r="L3221" s="21"/>
      <c r="M3221" s="21"/>
      <c r="N3221" s="20"/>
      <c r="O3221" s="20"/>
      <c r="P3221" s="19" t="str">
        <f aca="false">IF(I3221="","",I3221-H3221)</f>
        <v/>
      </c>
      <c r="Q3221" s="19" t="str">
        <f aca="true">IF(B3221="","",IF(N3221="No aplica","No aplica",IF(I3221="","Pendent",IF(N3221="Per substituir","Substituir",IF(OR(N3221="No localitzat",N3221="No lliurat"),"Reposar",IF(I3221&lt;H3221,"Reposar",IF(I3221&gt;H3221,"Revisar excedent",IF(AND(G3221="Sí",M3221&lt;&gt;"",M3221&lt;TODAY()),"EPI caducat",IF(AND(G3221="Sí",M3221&lt;&gt;"",M3221&lt;=TODAY()+90),"EPI caduca ≤90 dies",IF(OR(N3221="Deteriorat usable",N3221="Revisió necessària"),"Revisar","OK"))))))))))</f>
      </c>
      <c r="R3221" s="20"/>
    </row>
    <row r="3222" customFormat="false" ht="15" hidden="false" customHeight="false" outlineLevel="0" collapsed="false">
      <c r="A3222" s="19" t="n">
        <v>30</v>
      </c>
      <c r="B3222" s="19" t="n">
        <f aca="false">IFERROR(VLOOKUP(A3222,Personal!$A$6:$F$112,2,FALSE()),"")</f>
        <v>0</v>
      </c>
      <c r="C3222" s="19" t="str">
        <f aca="false">IFERROR(VLOOKUP(A3222,Personal!$A$6:$F$112,3,FALSE()),"")</f>
        <v>La Seu d’Urgell</v>
      </c>
      <c r="D3222" s="19" t="s">
        <v>125</v>
      </c>
      <c r="E3222" s="19" t="s">
        <v>151</v>
      </c>
      <c r="F3222" s="19" t="s">
        <v>152</v>
      </c>
      <c r="G3222" s="19" t="s">
        <v>291</v>
      </c>
      <c r="H3222" s="19" t="n">
        <f aca="false">IF(OR(VLOOKUP(A3222,Personal!$A$6:$F$112,5,FALSE())&lt;&gt;"Sí",N3222="No aplica"),0,'Catàleg GRAE'!D60)</f>
        <v>1</v>
      </c>
      <c r="I3222" s="20"/>
      <c r="J3222" s="20"/>
      <c r="K3222" s="20"/>
      <c r="L3222" s="21"/>
      <c r="M3222" s="21"/>
      <c r="N3222" s="20"/>
      <c r="O3222" s="20"/>
      <c r="P3222" s="19" t="str">
        <f aca="false">IF(I3222="","",I3222-H3222)</f>
        <v/>
      </c>
      <c r="Q3222" s="19" t="str">
        <f aca="true">IF(B3222="","",IF(N3222="No aplica","No aplica",IF(I3222="","Pendent",IF(N3222="Per substituir","Substituir",IF(OR(N3222="No localitzat",N3222="No lliurat"),"Reposar",IF(I3222&lt;H3222,"Reposar",IF(I3222&gt;H3222,"Revisar excedent",IF(AND(G3222="Sí",M3222&lt;&gt;"",M3222&lt;TODAY()),"EPI caducat",IF(AND(G3222="Sí",M3222&lt;&gt;"",M3222&lt;=TODAY()+90),"EPI caduca ≤90 dies",IF(OR(N3222="Deteriorat usable",N3222="Revisió necessària"),"Revisar","OK"))))))))))</f>
      </c>
      <c r="R3222" s="20"/>
    </row>
    <row r="3223" customFormat="false" ht="15" hidden="false" customHeight="false" outlineLevel="0" collapsed="false">
      <c r="A3223" s="19" t="n">
        <v>30</v>
      </c>
      <c r="B3223" s="19" t="n">
        <f aca="false">IFERROR(VLOOKUP(A3223,Personal!$A$6:$F$112,2,FALSE()),"")</f>
        <v>0</v>
      </c>
      <c r="C3223" s="19" t="str">
        <f aca="false">IFERROR(VLOOKUP(A3223,Personal!$A$6:$F$112,3,FALSE()),"")</f>
        <v>La Seu d’Urgell</v>
      </c>
      <c r="D3223" s="19" t="s">
        <v>153</v>
      </c>
      <c r="E3223" s="19" t="s">
        <v>154</v>
      </c>
      <c r="F3223" s="19" t="s">
        <v>155</v>
      </c>
      <c r="G3223" s="19" t="s">
        <v>291</v>
      </c>
      <c r="H3223" s="19" t="n">
        <f aca="false">IF(OR(VLOOKUP(A3223,Personal!$A$6:$F$112,5,FALSE())&lt;&gt;"Sí",N3223="No aplica"),0,'Catàleg GRAE'!D61)</f>
        <v>1</v>
      </c>
      <c r="I3223" s="20"/>
      <c r="J3223" s="20"/>
      <c r="K3223" s="20"/>
      <c r="L3223" s="21"/>
      <c r="M3223" s="21"/>
      <c r="N3223" s="20"/>
      <c r="O3223" s="20"/>
      <c r="P3223" s="19" t="str">
        <f aca="false">IF(I3223="","",I3223-H3223)</f>
        <v/>
      </c>
      <c r="Q3223" s="19" t="str">
        <f aca="true">IF(B3223="","",IF(N3223="No aplica","No aplica",IF(I3223="","Pendent",IF(N3223="Per substituir","Substituir",IF(OR(N3223="No localitzat",N3223="No lliurat"),"Reposar",IF(I3223&lt;H3223,"Reposar",IF(I3223&gt;H3223,"Revisar excedent",IF(AND(G3223="Sí",M3223&lt;&gt;"",M3223&lt;TODAY()),"EPI caducat",IF(AND(G3223="Sí",M3223&lt;&gt;"",M3223&lt;=TODAY()+90),"EPI caduca ≤90 dies",IF(OR(N3223="Deteriorat usable",N3223="Revisió necessària"),"Revisar","OK"))))))))))</f>
      </c>
      <c r="R3223" s="20"/>
    </row>
    <row r="3224" customFormat="false" ht="15" hidden="false" customHeight="false" outlineLevel="0" collapsed="false">
      <c r="A3224" s="19" t="n">
        <v>30</v>
      </c>
      <c r="B3224" s="19" t="n">
        <f aca="false">IFERROR(VLOOKUP(A3224,Personal!$A$6:$F$112,2,FALSE()),"")</f>
        <v>0</v>
      </c>
      <c r="C3224" s="19" t="str">
        <f aca="false">IFERROR(VLOOKUP(A3224,Personal!$A$6:$F$112,3,FALSE()),"")</f>
        <v>La Seu d’Urgell</v>
      </c>
      <c r="D3224" s="19" t="s">
        <v>37</v>
      </c>
      <c r="E3224" s="19" t="s">
        <v>156</v>
      </c>
      <c r="F3224" s="19" t="s">
        <v>157</v>
      </c>
      <c r="G3224" s="19" t="s">
        <v>291</v>
      </c>
      <c r="H3224" s="19" t="n">
        <f aca="false">IF(OR(VLOOKUP(A3224,Personal!$A$6:$F$112,5,FALSE())&lt;&gt;"Sí",N3224="No aplica"),0,'Catàleg GRAE'!D62)</f>
        <v>1</v>
      </c>
      <c r="I3224" s="20"/>
      <c r="J3224" s="20"/>
      <c r="K3224" s="20"/>
      <c r="L3224" s="21"/>
      <c r="M3224" s="21"/>
      <c r="N3224" s="20"/>
      <c r="O3224" s="20"/>
      <c r="P3224" s="19" t="str">
        <f aca="false">IF(I3224="","",I3224-H3224)</f>
        <v/>
      </c>
      <c r="Q3224" s="19" t="str">
        <f aca="true">IF(B3224="","",IF(N3224="No aplica","No aplica",IF(I3224="","Pendent",IF(N3224="Per substituir","Substituir",IF(OR(N3224="No localitzat",N3224="No lliurat"),"Reposar",IF(I3224&lt;H3224,"Reposar",IF(I3224&gt;H3224,"Revisar excedent",IF(AND(G3224="Sí",M3224&lt;&gt;"",M3224&lt;TODAY()),"EPI caducat",IF(AND(G3224="Sí",M3224&lt;&gt;"",M3224&lt;=TODAY()+90),"EPI caduca ≤90 dies",IF(OR(N3224="Deteriorat usable",N3224="Revisió necessària"),"Revisar","OK"))))))))))</f>
      </c>
      <c r="R3224" s="20"/>
    </row>
    <row r="3225" customFormat="false" ht="15" hidden="false" customHeight="false" outlineLevel="0" collapsed="false">
      <c r="A3225" s="19" t="n">
        <v>30</v>
      </c>
      <c r="B3225" s="19" t="n">
        <f aca="false">IFERROR(VLOOKUP(A3225,Personal!$A$6:$F$112,2,FALSE()),"")</f>
        <v>0</v>
      </c>
      <c r="C3225" s="19" t="str">
        <f aca="false">IFERROR(VLOOKUP(A3225,Personal!$A$6:$F$112,3,FALSE()),"")</f>
        <v>La Seu d’Urgell</v>
      </c>
      <c r="D3225" s="19" t="s">
        <v>37</v>
      </c>
      <c r="E3225" s="19" t="s">
        <v>158</v>
      </c>
      <c r="F3225" s="19" t="s">
        <v>159</v>
      </c>
      <c r="G3225" s="19" t="s">
        <v>291</v>
      </c>
      <c r="H3225" s="19" t="n">
        <f aca="false">IF(OR(VLOOKUP(A3225,Personal!$A$6:$F$112,5,FALSE())&lt;&gt;"Sí",N3225="No aplica"),0,'Catàleg GRAE'!D63)</f>
        <v>1</v>
      </c>
      <c r="I3225" s="20"/>
      <c r="J3225" s="20"/>
      <c r="K3225" s="20"/>
      <c r="L3225" s="21"/>
      <c r="M3225" s="21"/>
      <c r="N3225" s="20"/>
      <c r="O3225" s="20"/>
      <c r="P3225" s="19" t="str">
        <f aca="false">IF(I3225="","",I3225-H3225)</f>
        <v/>
      </c>
      <c r="Q3225" s="19" t="str">
        <f aca="true">IF(B3225="","",IF(N3225="No aplica","No aplica",IF(I3225="","Pendent",IF(N3225="Per substituir","Substituir",IF(OR(N3225="No localitzat",N3225="No lliurat"),"Reposar",IF(I3225&lt;H3225,"Reposar",IF(I3225&gt;H3225,"Revisar excedent",IF(AND(G3225="Sí",M3225&lt;&gt;"",M3225&lt;TODAY()),"EPI caducat",IF(AND(G3225="Sí",M3225&lt;&gt;"",M3225&lt;=TODAY()+90),"EPI caduca ≤90 dies",IF(OR(N3225="Deteriorat usable",N3225="Revisió necessària"),"Revisar","OK"))))))))))</f>
      </c>
      <c r="R3225" s="20"/>
    </row>
    <row r="3226" customFormat="false" ht="15" hidden="false" customHeight="false" outlineLevel="0" collapsed="false">
      <c r="A3226" s="19" t="n">
        <v>30</v>
      </c>
      <c r="B3226" s="19" t="n">
        <f aca="false">IFERROR(VLOOKUP(A3226,Personal!$A$6:$F$112,2,FALSE()),"")</f>
        <v>0</v>
      </c>
      <c r="C3226" s="19" t="str">
        <f aca="false">IFERROR(VLOOKUP(A3226,Personal!$A$6:$F$112,3,FALSE()),"")</f>
        <v>La Seu d’Urgell</v>
      </c>
      <c r="D3226" s="19" t="s">
        <v>160</v>
      </c>
      <c r="E3226" s="19" t="s">
        <v>161</v>
      </c>
      <c r="F3226" s="19" t="s">
        <v>162</v>
      </c>
      <c r="G3226" s="19" t="s">
        <v>291</v>
      </c>
      <c r="H3226" s="19" t="n">
        <f aca="false">IF(OR(VLOOKUP(A3226,Personal!$A$6:$F$112,5,FALSE())&lt;&gt;"Sí",N3226="No aplica"),0,'Catàleg GRAE'!D64)</f>
        <v>1</v>
      </c>
      <c r="I3226" s="20"/>
      <c r="J3226" s="20"/>
      <c r="K3226" s="20"/>
      <c r="L3226" s="21"/>
      <c r="M3226" s="21"/>
      <c r="N3226" s="20"/>
      <c r="O3226" s="20"/>
      <c r="P3226" s="19" t="str">
        <f aca="false">IF(I3226="","",I3226-H3226)</f>
        <v/>
      </c>
      <c r="Q3226" s="19" t="str">
        <f aca="true">IF(B3226="","",IF(N3226="No aplica","No aplica",IF(I3226="","Pendent",IF(N3226="Per substituir","Substituir",IF(OR(N3226="No localitzat",N3226="No lliurat"),"Reposar",IF(I3226&lt;H3226,"Reposar",IF(I3226&gt;H3226,"Revisar excedent",IF(AND(G3226="Sí",M3226&lt;&gt;"",M3226&lt;TODAY()),"EPI caducat",IF(AND(G3226="Sí",M3226&lt;&gt;"",M3226&lt;=TODAY()+90),"EPI caduca ≤90 dies",IF(OR(N3226="Deteriorat usable",N3226="Revisió necessària"),"Revisar","OK"))))))))))</f>
      </c>
      <c r="R3226" s="20"/>
    </row>
    <row r="3227" customFormat="false" ht="15" hidden="false" customHeight="false" outlineLevel="0" collapsed="false">
      <c r="A3227" s="19" t="n">
        <v>30</v>
      </c>
      <c r="B3227" s="19" t="n">
        <f aca="false">IFERROR(VLOOKUP(A3227,Personal!$A$6:$F$112,2,FALSE()),"")</f>
        <v>0</v>
      </c>
      <c r="C3227" s="19" t="str">
        <f aca="false">IFERROR(VLOOKUP(A3227,Personal!$A$6:$F$112,3,FALSE()),"")</f>
        <v>La Seu d’Urgell</v>
      </c>
      <c r="D3227" s="19" t="s">
        <v>137</v>
      </c>
      <c r="E3227" s="19" t="s">
        <v>163</v>
      </c>
      <c r="F3227" s="19" t="s">
        <v>164</v>
      </c>
      <c r="G3227" s="19" t="s">
        <v>272</v>
      </c>
      <c r="H3227" s="19" t="n">
        <f aca="false">IF(OR(VLOOKUP(A3227,Personal!$A$6:$F$112,5,FALSE())&lt;&gt;"Sí",N3227="No aplica"),0,'Catàleg GRAE'!D65)</f>
        <v>1</v>
      </c>
      <c r="I3227" s="20"/>
      <c r="J3227" s="20"/>
      <c r="K3227" s="20"/>
      <c r="L3227" s="21"/>
      <c r="M3227" s="21"/>
      <c r="N3227" s="20"/>
      <c r="O3227" s="20"/>
      <c r="P3227" s="19" t="str">
        <f aca="false">IF(I3227="","",I3227-H3227)</f>
        <v/>
      </c>
      <c r="Q3227" s="19" t="str">
        <f aca="true">IF(B3227="","",IF(N3227="No aplica","No aplica",IF(I3227="","Pendent",IF(N3227="Per substituir","Substituir",IF(OR(N3227="No localitzat",N3227="No lliurat"),"Reposar",IF(I3227&lt;H3227,"Reposar",IF(I3227&gt;H3227,"Revisar excedent",IF(AND(G3227="Sí",M3227&lt;&gt;"",M3227&lt;TODAY()),"EPI caducat",IF(AND(G3227="Sí",M3227&lt;&gt;"",M3227&lt;=TODAY()+90),"EPI caduca ≤90 dies",IF(OR(N3227="Deteriorat usable",N3227="Revisió necessària"),"Revisar","OK"))))))))))</f>
      </c>
      <c r="R3227" s="20"/>
    </row>
    <row r="3228" customFormat="false" ht="15" hidden="false" customHeight="false" outlineLevel="0" collapsed="false">
      <c r="A3228" s="19" t="n">
        <v>30</v>
      </c>
      <c r="B3228" s="19" t="n">
        <f aca="false">IFERROR(VLOOKUP(A3228,Personal!$A$6:$F$112,2,FALSE()),"")</f>
        <v>0</v>
      </c>
      <c r="C3228" s="19" t="str">
        <f aca="false">IFERROR(VLOOKUP(A3228,Personal!$A$6:$F$112,3,FALSE()),"")</f>
        <v>La Seu d’Urgell</v>
      </c>
      <c r="D3228" s="19" t="s">
        <v>132</v>
      </c>
      <c r="E3228" s="19" t="s">
        <v>165</v>
      </c>
      <c r="F3228" s="19" t="s">
        <v>166</v>
      </c>
      <c r="G3228" s="19" t="s">
        <v>272</v>
      </c>
      <c r="H3228" s="19" t="n">
        <f aca="false">IF(OR(VLOOKUP(A3228,Personal!$A$6:$F$112,5,FALSE())&lt;&gt;"Sí",N3228="No aplica"),0,'Catàleg GRAE'!D66)</f>
        <v>1</v>
      </c>
      <c r="I3228" s="20"/>
      <c r="J3228" s="20"/>
      <c r="K3228" s="20"/>
      <c r="L3228" s="21"/>
      <c r="M3228" s="21"/>
      <c r="N3228" s="20"/>
      <c r="O3228" s="20"/>
      <c r="P3228" s="19" t="str">
        <f aca="false">IF(I3228="","",I3228-H3228)</f>
        <v/>
      </c>
      <c r="Q3228" s="19" t="str">
        <f aca="true">IF(B3228="","",IF(N3228="No aplica","No aplica",IF(I3228="","Pendent",IF(N3228="Per substituir","Substituir",IF(OR(N3228="No localitzat",N3228="No lliurat"),"Reposar",IF(I3228&lt;H3228,"Reposar",IF(I3228&gt;H3228,"Revisar excedent",IF(AND(G3228="Sí",M3228&lt;&gt;"",M3228&lt;TODAY()),"EPI caducat",IF(AND(G3228="Sí",M3228&lt;&gt;"",M3228&lt;=TODAY()+90),"EPI caduca ≤90 dies",IF(OR(N3228="Deteriorat usable",N3228="Revisió necessària"),"Revisar","OK"))))))))))</f>
      </c>
      <c r="R3228" s="20"/>
    </row>
    <row r="3229" customFormat="false" ht="15" hidden="false" customHeight="false" outlineLevel="0" collapsed="false">
      <c r="A3229" s="19" t="n">
        <v>30</v>
      </c>
      <c r="B3229" s="19" t="n">
        <f aca="false">IFERROR(VLOOKUP(A3229,Personal!$A$6:$F$112,2,FALSE()),"")</f>
        <v>0</v>
      </c>
      <c r="C3229" s="19" t="str">
        <f aca="false">IFERROR(VLOOKUP(A3229,Personal!$A$6:$F$112,3,FALSE()),"")</f>
        <v>La Seu d’Urgell</v>
      </c>
      <c r="D3229" s="19" t="s">
        <v>71</v>
      </c>
      <c r="E3229" s="19" t="s">
        <v>167</v>
      </c>
      <c r="F3229" s="19" t="s">
        <v>168</v>
      </c>
      <c r="G3229" s="19" t="s">
        <v>291</v>
      </c>
      <c r="H3229" s="19" t="n">
        <f aca="false">IF(OR(VLOOKUP(A3229,Personal!$A$6:$F$112,5,FALSE())&lt;&gt;"Sí",N3229="No aplica"),0,'Catàleg GRAE'!D67)</f>
        <v>1</v>
      </c>
      <c r="I3229" s="20"/>
      <c r="J3229" s="20"/>
      <c r="K3229" s="20"/>
      <c r="L3229" s="21"/>
      <c r="M3229" s="21"/>
      <c r="N3229" s="20"/>
      <c r="O3229" s="20"/>
      <c r="P3229" s="19" t="str">
        <f aca="false">IF(I3229="","",I3229-H3229)</f>
        <v/>
      </c>
      <c r="Q3229" s="19" t="str">
        <f aca="true">IF(B3229="","",IF(N3229="No aplica","No aplica",IF(I3229="","Pendent",IF(N3229="Per substituir","Substituir",IF(OR(N3229="No localitzat",N3229="No lliurat"),"Reposar",IF(I3229&lt;H3229,"Reposar",IF(I3229&gt;H3229,"Revisar excedent",IF(AND(G3229="Sí",M3229&lt;&gt;"",M3229&lt;TODAY()),"EPI caducat",IF(AND(G3229="Sí",M3229&lt;&gt;"",M3229&lt;=TODAY()+90),"EPI caduca ≤90 dies",IF(OR(N3229="Deteriorat usable",N3229="Revisió necessària"),"Revisar","OK"))))))))))</f>
      </c>
      <c r="R3229" s="20"/>
    </row>
    <row r="3230" customFormat="false" ht="15" hidden="false" customHeight="false" outlineLevel="0" collapsed="false">
      <c r="A3230" s="19" t="n">
        <v>30</v>
      </c>
      <c r="B3230" s="19" t="n">
        <f aca="false">IFERROR(VLOOKUP(A3230,Personal!$A$6:$F$112,2,FALSE()),"")</f>
        <v>0</v>
      </c>
      <c r="C3230" s="19" t="str">
        <f aca="false">IFERROR(VLOOKUP(A3230,Personal!$A$6:$F$112,3,FALSE()),"")</f>
        <v>La Seu d’Urgell</v>
      </c>
      <c r="D3230" s="19" t="s">
        <v>132</v>
      </c>
      <c r="E3230" s="19" t="s">
        <v>169</v>
      </c>
      <c r="F3230" s="19" t="s">
        <v>170</v>
      </c>
      <c r="G3230" s="19" t="s">
        <v>272</v>
      </c>
      <c r="H3230" s="19" t="n">
        <f aca="false">IF(OR(VLOOKUP(A3230,Personal!$A$6:$F$112,5,FALSE())&lt;&gt;"Sí",N3230="No aplica"),0,'Catàleg GRAE'!D68)</f>
        <v>1</v>
      </c>
      <c r="I3230" s="20"/>
      <c r="J3230" s="20"/>
      <c r="K3230" s="20"/>
      <c r="L3230" s="21"/>
      <c r="M3230" s="21"/>
      <c r="N3230" s="20"/>
      <c r="O3230" s="20"/>
      <c r="P3230" s="19" t="str">
        <f aca="false">IF(I3230="","",I3230-H3230)</f>
        <v/>
      </c>
      <c r="Q3230" s="19" t="str">
        <f aca="true">IF(B3230="","",IF(N3230="No aplica","No aplica",IF(I3230="","Pendent",IF(N3230="Per substituir","Substituir",IF(OR(N3230="No localitzat",N3230="No lliurat"),"Reposar",IF(I3230&lt;H3230,"Reposar",IF(I3230&gt;H3230,"Revisar excedent",IF(AND(G3230="Sí",M3230&lt;&gt;"",M3230&lt;TODAY()),"EPI caducat",IF(AND(G3230="Sí",M3230&lt;&gt;"",M3230&lt;=TODAY()+90),"EPI caduca ≤90 dies",IF(OR(N3230="Deteriorat usable",N3230="Revisió necessària"),"Revisar","OK"))))))))))</f>
      </c>
      <c r="R3230" s="20"/>
    </row>
    <row r="3231" customFormat="false" ht="15" hidden="false" customHeight="false" outlineLevel="0" collapsed="false">
      <c r="A3231" s="19" t="n">
        <v>30</v>
      </c>
      <c r="B3231" s="19" t="n">
        <f aca="false">IFERROR(VLOOKUP(A3231,Personal!$A$6:$F$112,2,FALSE()),"")</f>
        <v>0</v>
      </c>
      <c r="C3231" s="19" t="str">
        <f aca="false">IFERROR(VLOOKUP(A3231,Personal!$A$6:$F$112,3,FALSE()),"")</f>
        <v>La Seu d’Urgell</v>
      </c>
      <c r="D3231" s="19" t="s">
        <v>142</v>
      </c>
      <c r="E3231" s="19" t="s">
        <v>171</v>
      </c>
      <c r="F3231" s="19" t="s">
        <v>172</v>
      </c>
      <c r="G3231" s="19" t="s">
        <v>272</v>
      </c>
      <c r="H3231" s="19" t="n">
        <f aca="false">IF(OR(VLOOKUP(A3231,Personal!$A$6:$F$112,5,FALSE())&lt;&gt;"Sí",N3231="No aplica"),0,'Catàleg GRAE'!D69)</f>
        <v>1</v>
      </c>
      <c r="I3231" s="20"/>
      <c r="J3231" s="20"/>
      <c r="K3231" s="20"/>
      <c r="L3231" s="21"/>
      <c r="M3231" s="21"/>
      <c r="N3231" s="20"/>
      <c r="O3231" s="20"/>
      <c r="P3231" s="19" t="str">
        <f aca="false">IF(I3231="","",I3231-H3231)</f>
        <v/>
      </c>
      <c r="Q3231" s="19" t="str">
        <f aca="true">IF(B3231="","",IF(N3231="No aplica","No aplica",IF(I3231="","Pendent",IF(N3231="Per substituir","Substituir",IF(OR(N3231="No localitzat",N3231="No lliurat"),"Reposar",IF(I3231&lt;H3231,"Reposar",IF(I3231&gt;H3231,"Revisar excedent",IF(AND(G3231="Sí",M3231&lt;&gt;"",M3231&lt;TODAY()),"EPI caducat",IF(AND(G3231="Sí",M3231&lt;&gt;"",M3231&lt;=TODAY()+90),"EPI caduca ≤90 dies",IF(OR(N3231="Deteriorat usable",N3231="Revisió necessària"),"Revisar","OK"))))))))))</f>
      </c>
      <c r="R3231" s="20"/>
    </row>
    <row r="3232" customFormat="false" ht="15" hidden="false" customHeight="false" outlineLevel="0" collapsed="false">
      <c r="A3232" s="19" t="n">
        <v>30</v>
      </c>
      <c r="B3232" s="19" t="n">
        <f aca="false">IFERROR(VLOOKUP(A3232,Personal!$A$6:$F$112,2,FALSE()),"")</f>
        <v>0</v>
      </c>
      <c r="C3232" s="19" t="str">
        <f aca="false">IFERROR(VLOOKUP(A3232,Personal!$A$6:$F$112,3,FALSE()),"")</f>
        <v>La Seu d’Urgell</v>
      </c>
      <c r="D3232" s="19" t="s">
        <v>132</v>
      </c>
      <c r="E3232" s="19" t="s">
        <v>173</v>
      </c>
      <c r="F3232" s="19" t="s">
        <v>174</v>
      </c>
      <c r="G3232" s="19" t="s">
        <v>272</v>
      </c>
      <c r="H3232" s="19" t="n">
        <f aca="false">IF(OR(VLOOKUP(A3232,Personal!$A$6:$F$112,5,FALSE())&lt;&gt;"Sí",N3232="No aplica"),0,'Catàleg GRAE'!D70)</f>
        <v>1</v>
      </c>
      <c r="I3232" s="20"/>
      <c r="J3232" s="20"/>
      <c r="K3232" s="20"/>
      <c r="L3232" s="21"/>
      <c r="M3232" s="21"/>
      <c r="N3232" s="20"/>
      <c r="O3232" s="20"/>
      <c r="P3232" s="19" t="str">
        <f aca="false">IF(I3232="","",I3232-H3232)</f>
        <v/>
      </c>
      <c r="Q3232" s="19" t="str">
        <f aca="true">IF(B3232="","",IF(N3232="No aplica","No aplica",IF(I3232="","Pendent",IF(N3232="Per substituir","Substituir",IF(OR(N3232="No localitzat",N3232="No lliurat"),"Reposar",IF(I3232&lt;H3232,"Reposar",IF(I3232&gt;H3232,"Revisar excedent",IF(AND(G3232="Sí",M3232&lt;&gt;"",M3232&lt;TODAY()),"EPI caducat",IF(AND(G3232="Sí",M3232&lt;&gt;"",M3232&lt;=TODAY()+90),"EPI caduca ≤90 dies",IF(OR(N3232="Deteriorat usable",N3232="Revisió necessària"),"Revisar","OK"))))))))))</f>
      </c>
      <c r="R3232" s="20"/>
    </row>
    <row r="3233" customFormat="false" ht="15" hidden="false" customHeight="false" outlineLevel="0" collapsed="false">
      <c r="A3233" s="19" t="n">
        <v>30</v>
      </c>
      <c r="B3233" s="19" t="n">
        <f aca="false">IFERROR(VLOOKUP(A3233,Personal!$A$6:$F$112,2,FALSE()),"")</f>
        <v>0</v>
      </c>
      <c r="C3233" s="19" t="str">
        <f aca="false">IFERROR(VLOOKUP(A3233,Personal!$A$6:$F$112,3,FALSE()),"")</f>
        <v>La Seu d’Urgell</v>
      </c>
      <c r="D3233" s="19" t="s">
        <v>132</v>
      </c>
      <c r="E3233" s="19" t="s">
        <v>175</v>
      </c>
      <c r="F3233" s="19" t="s">
        <v>176</v>
      </c>
      <c r="G3233" s="19" t="s">
        <v>272</v>
      </c>
      <c r="H3233" s="19" t="n">
        <f aca="false">IF(OR(VLOOKUP(A3233,Personal!$A$6:$F$112,5,FALSE())&lt;&gt;"Sí",N3233="No aplica"),0,'Catàleg GRAE'!D71)</f>
        <v>1</v>
      </c>
      <c r="I3233" s="20"/>
      <c r="J3233" s="20"/>
      <c r="K3233" s="20"/>
      <c r="L3233" s="21"/>
      <c r="M3233" s="21"/>
      <c r="N3233" s="20"/>
      <c r="O3233" s="20"/>
      <c r="P3233" s="19" t="str">
        <f aca="false">IF(I3233="","",I3233-H3233)</f>
        <v/>
      </c>
      <c r="Q3233" s="19" t="str">
        <f aca="true">IF(B3233="","",IF(N3233="No aplica","No aplica",IF(I3233="","Pendent",IF(N3233="Per substituir","Substituir",IF(OR(N3233="No localitzat",N3233="No lliurat"),"Reposar",IF(I3233&lt;H3233,"Reposar",IF(I3233&gt;H3233,"Revisar excedent",IF(AND(G3233="Sí",M3233&lt;&gt;"",M3233&lt;TODAY()),"EPI caducat",IF(AND(G3233="Sí",M3233&lt;&gt;"",M3233&lt;=TODAY()+90),"EPI caduca ≤90 dies",IF(OR(N3233="Deteriorat usable",N3233="Revisió necessària"),"Revisar","OK"))))))))))</f>
      </c>
      <c r="R3233" s="20"/>
    </row>
    <row r="3234" customFormat="false" ht="15" hidden="false" customHeight="false" outlineLevel="0" collapsed="false">
      <c r="A3234" s="19" t="n">
        <v>30</v>
      </c>
      <c r="B3234" s="19" t="n">
        <f aca="false">IFERROR(VLOOKUP(A3234,Personal!$A$6:$F$112,2,FALSE()),"")</f>
        <v>0</v>
      </c>
      <c r="C3234" s="19" t="str">
        <f aca="false">IFERROR(VLOOKUP(A3234,Personal!$A$6:$F$112,3,FALSE()),"")</f>
        <v>La Seu d’Urgell</v>
      </c>
      <c r="D3234" s="19" t="s">
        <v>177</v>
      </c>
      <c r="E3234" s="19" t="s">
        <v>178</v>
      </c>
      <c r="F3234" s="19" t="s">
        <v>179</v>
      </c>
      <c r="G3234" s="19" t="s">
        <v>272</v>
      </c>
      <c r="H3234" s="19" t="n">
        <f aca="false">IF(OR(VLOOKUP(A3234,Personal!$A$6:$F$112,5,FALSE())&lt;&gt;"Sí",N3234="No aplica"),0,'Catàleg GRAE'!D72)</f>
        <v>1</v>
      </c>
      <c r="I3234" s="20"/>
      <c r="J3234" s="20"/>
      <c r="K3234" s="20"/>
      <c r="L3234" s="21"/>
      <c r="M3234" s="21"/>
      <c r="N3234" s="20"/>
      <c r="O3234" s="20"/>
      <c r="P3234" s="19" t="str">
        <f aca="false">IF(I3234="","",I3234-H3234)</f>
        <v/>
      </c>
      <c r="Q3234" s="19" t="str">
        <f aca="true">IF(B3234="","",IF(N3234="No aplica","No aplica",IF(I3234="","Pendent",IF(N3234="Per substituir","Substituir",IF(OR(N3234="No localitzat",N3234="No lliurat"),"Reposar",IF(I3234&lt;H3234,"Reposar",IF(I3234&gt;H3234,"Revisar excedent",IF(AND(G3234="Sí",M3234&lt;&gt;"",M3234&lt;TODAY()),"EPI caducat",IF(AND(G3234="Sí",M3234&lt;&gt;"",M3234&lt;=TODAY()+90),"EPI caduca ≤90 dies",IF(OR(N3234="Deteriorat usable",N3234="Revisió necessària"),"Revisar","OK"))))))))))</f>
      </c>
      <c r="R3234" s="20"/>
    </row>
    <row r="3235" customFormat="false" ht="15" hidden="false" customHeight="false" outlineLevel="0" collapsed="false">
      <c r="A3235" s="19" t="n">
        <v>30</v>
      </c>
      <c r="B3235" s="19" t="n">
        <f aca="false">IFERROR(VLOOKUP(A3235,Personal!$A$6:$F$112,2,FALSE()),"")</f>
        <v>0</v>
      </c>
      <c r="C3235" s="19" t="str">
        <f aca="false">IFERROR(VLOOKUP(A3235,Personal!$A$6:$F$112,3,FALSE()),"")</f>
        <v>La Seu d’Urgell</v>
      </c>
      <c r="D3235" s="19" t="s">
        <v>177</v>
      </c>
      <c r="E3235" s="19" t="s">
        <v>180</v>
      </c>
      <c r="F3235" s="19" t="s">
        <v>181</v>
      </c>
      <c r="G3235" s="19" t="s">
        <v>272</v>
      </c>
      <c r="H3235" s="19" t="n">
        <f aca="false">IF(OR(VLOOKUP(A3235,Personal!$A$6:$F$112,5,FALSE())&lt;&gt;"Sí",N3235="No aplica"),0,'Catàleg GRAE'!D73)</f>
        <v>1</v>
      </c>
      <c r="I3235" s="20"/>
      <c r="J3235" s="20"/>
      <c r="K3235" s="20"/>
      <c r="L3235" s="21"/>
      <c r="M3235" s="21"/>
      <c r="N3235" s="20"/>
      <c r="O3235" s="20"/>
      <c r="P3235" s="19" t="str">
        <f aca="false">IF(I3235="","",I3235-H3235)</f>
        <v/>
      </c>
      <c r="Q3235" s="19" t="str">
        <f aca="true">IF(B3235="","",IF(N3235="No aplica","No aplica",IF(I3235="","Pendent",IF(N3235="Per substituir","Substituir",IF(OR(N3235="No localitzat",N3235="No lliurat"),"Reposar",IF(I3235&lt;H3235,"Reposar",IF(I3235&gt;H3235,"Revisar excedent",IF(AND(G3235="Sí",M3235&lt;&gt;"",M3235&lt;TODAY()),"EPI caducat",IF(AND(G3235="Sí",M3235&lt;&gt;"",M3235&lt;=TODAY()+90),"EPI caduca ≤90 dies",IF(OR(N3235="Deteriorat usable",N3235="Revisió necessària"),"Revisar","OK"))))))))))</f>
      </c>
      <c r="R3235" s="20"/>
    </row>
    <row r="3236" customFormat="false" ht="15" hidden="false" customHeight="false" outlineLevel="0" collapsed="false">
      <c r="A3236" s="19" t="n">
        <v>30</v>
      </c>
      <c r="B3236" s="19" t="n">
        <f aca="false">IFERROR(VLOOKUP(A3236,Personal!$A$6:$F$112,2,FALSE()),"")</f>
        <v>0</v>
      </c>
      <c r="C3236" s="19" t="str">
        <f aca="false">IFERROR(VLOOKUP(A3236,Personal!$A$6:$F$112,3,FALSE()),"")</f>
        <v>La Seu d’Urgell</v>
      </c>
      <c r="D3236" s="19" t="s">
        <v>132</v>
      </c>
      <c r="E3236" s="19" t="s">
        <v>182</v>
      </c>
      <c r="F3236" s="19" t="s">
        <v>183</v>
      </c>
      <c r="G3236" s="19" t="s">
        <v>272</v>
      </c>
      <c r="H3236" s="19" t="n">
        <f aca="false">IF(OR(VLOOKUP(A3236,Personal!$A$6:$F$112,5,FALSE())&lt;&gt;"Sí",N3236="No aplica"),0,'Catàleg GRAE'!D74)</f>
        <v>1</v>
      </c>
      <c r="I3236" s="20"/>
      <c r="J3236" s="20"/>
      <c r="K3236" s="20"/>
      <c r="L3236" s="21"/>
      <c r="M3236" s="21"/>
      <c r="N3236" s="20"/>
      <c r="O3236" s="20"/>
      <c r="P3236" s="19" t="str">
        <f aca="false">IF(I3236="","",I3236-H3236)</f>
        <v/>
      </c>
      <c r="Q3236" s="19" t="str">
        <f aca="true">IF(B3236="","",IF(N3236="No aplica","No aplica",IF(I3236="","Pendent",IF(N3236="Per substituir","Substituir",IF(OR(N3236="No localitzat",N3236="No lliurat"),"Reposar",IF(I3236&lt;H3236,"Reposar",IF(I3236&gt;H3236,"Revisar excedent",IF(AND(G3236="Sí",M3236&lt;&gt;"",M3236&lt;TODAY()),"EPI caducat",IF(AND(G3236="Sí",M3236&lt;&gt;"",M3236&lt;=TODAY()+90),"EPI caduca ≤90 dies",IF(OR(N3236="Deteriorat usable",N3236="Revisió necessària"),"Revisar","OK"))))))))))</f>
      </c>
      <c r="R3236" s="20"/>
    </row>
    <row r="3237" customFormat="false" ht="15" hidden="false" customHeight="false" outlineLevel="0" collapsed="false">
      <c r="A3237" s="19" t="n">
        <v>30</v>
      </c>
      <c r="B3237" s="19" t="n">
        <f aca="false">IFERROR(VLOOKUP(A3237,Personal!$A$6:$F$112,2,FALSE()),"")</f>
        <v>0</v>
      </c>
      <c r="C3237" s="19" t="str">
        <f aca="false">IFERROR(VLOOKUP(A3237,Personal!$A$6:$F$112,3,FALSE()),"")</f>
        <v>La Seu d’Urgell</v>
      </c>
      <c r="D3237" s="19" t="s">
        <v>177</v>
      </c>
      <c r="E3237" s="19" t="s">
        <v>184</v>
      </c>
      <c r="F3237" s="19" t="s">
        <v>185</v>
      </c>
      <c r="G3237" s="19" t="s">
        <v>272</v>
      </c>
      <c r="H3237" s="19" t="n">
        <f aca="false">IF(OR(VLOOKUP(A3237,Personal!$A$6:$F$112,5,FALSE())&lt;&gt;"Sí",N3237="No aplica"),0,'Catàleg GRAE'!D75)</f>
        <v>1</v>
      </c>
      <c r="I3237" s="20"/>
      <c r="J3237" s="20"/>
      <c r="K3237" s="20"/>
      <c r="L3237" s="21"/>
      <c r="M3237" s="21"/>
      <c r="N3237" s="20"/>
      <c r="O3237" s="20"/>
      <c r="P3237" s="19" t="str">
        <f aca="false">IF(I3237="","",I3237-H3237)</f>
        <v/>
      </c>
      <c r="Q3237" s="19" t="str">
        <f aca="true">IF(B3237="","",IF(N3237="No aplica","No aplica",IF(I3237="","Pendent",IF(N3237="Per substituir","Substituir",IF(OR(N3237="No localitzat",N3237="No lliurat"),"Reposar",IF(I3237&lt;H3237,"Reposar",IF(I3237&gt;H3237,"Revisar excedent",IF(AND(G3237="Sí",M3237&lt;&gt;"",M3237&lt;TODAY()),"EPI caducat",IF(AND(G3237="Sí",M3237&lt;&gt;"",M3237&lt;=TODAY()+90),"EPI caduca ≤90 dies",IF(OR(N3237="Deteriorat usable",N3237="Revisió necessària"),"Revisar","OK"))))))))))</f>
      </c>
      <c r="R3237" s="20"/>
    </row>
    <row r="3238" customFormat="false" ht="15" hidden="false" customHeight="false" outlineLevel="0" collapsed="false">
      <c r="A3238" s="19" t="n">
        <v>30</v>
      </c>
      <c r="B3238" s="19" t="n">
        <f aca="false">IFERROR(VLOOKUP(A3238,Personal!$A$6:$F$112,2,FALSE()),"")</f>
        <v>0</v>
      </c>
      <c r="C3238" s="19" t="str">
        <f aca="false">IFERROR(VLOOKUP(A3238,Personal!$A$6:$F$112,3,FALSE()),"")</f>
        <v>La Seu d’Urgell</v>
      </c>
      <c r="D3238" s="19" t="s">
        <v>142</v>
      </c>
      <c r="E3238" s="19" t="s">
        <v>186</v>
      </c>
      <c r="F3238" s="19" t="s">
        <v>187</v>
      </c>
      <c r="G3238" s="19" t="s">
        <v>272</v>
      </c>
      <c r="H3238" s="19" t="n">
        <f aca="false">IF(OR(VLOOKUP(A3238,Personal!$A$6:$F$112,5,FALSE())&lt;&gt;"Sí",N3238="No aplica"),0,'Catàleg GRAE'!D76)</f>
        <v>1</v>
      </c>
      <c r="I3238" s="20"/>
      <c r="J3238" s="20"/>
      <c r="K3238" s="20"/>
      <c r="L3238" s="21"/>
      <c r="M3238" s="21"/>
      <c r="N3238" s="20"/>
      <c r="O3238" s="20"/>
      <c r="P3238" s="19" t="str">
        <f aca="false">IF(I3238="","",I3238-H3238)</f>
        <v/>
      </c>
      <c r="Q3238" s="19" t="str">
        <f aca="true">IF(B3238="","",IF(N3238="No aplica","No aplica",IF(I3238="","Pendent",IF(N3238="Per substituir","Substituir",IF(OR(N3238="No localitzat",N3238="No lliurat"),"Reposar",IF(I3238&lt;H3238,"Reposar",IF(I3238&gt;H3238,"Revisar excedent",IF(AND(G3238="Sí",M3238&lt;&gt;"",M3238&lt;TODAY()),"EPI caducat",IF(AND(G3238="Sí",M3238&lt;&gt;"",M3238&lt;=TODAY()+90),"EPI caduca ≤90 dies",IF(OR(N3238="Deteriorat usable",N3238="Revisió necessària"),"Revisar","OK"))))))))))</f>
      </c>
      <c r="R3238" s="20"/>
    </row>
    <row r="3239" customFormat="false" ht="15" hidden="false" customHeight="false" outlineLevel="0" collapsed="false">
      <c r="A3239" s="19" t="n">
        <v>30</v>
      </c>
      <c r="B3239" s="19" t="n">
        <f aca="false">IFERROR(VLOOKUP(A3239,Personal!$A$6:$F$112,2,FALSE()),"")</f>
        <v>0</v>
      </c>
      <c r="C3239" s="19" t="str">
        <f aca="false">IFERROR(VLOOKUP(A3239,Personal!$A$6:$F$112,3,FALSE()),"")</f>
        <v>La Seu d’Urgell</v>
      </c>
      <c r="D3239" s="19" t="s">
        <v>177</v>
      </c>
      <c r="E3239" s="19" t="s">
        <v>188</v>
      </c>
      <c r="F3239" s="19" t="s">
        <v>189</v>
      </c>
      <c r="G3239" s="19" t="s">
        <v>272</v>
      </c>
      <c r="H3239" s="19" t="n">
        <f aca="false">IF(OR(VLOOKUP(A3239,Personal!$A$6:$F$112,5,FALSE())&lt;&gt;"Sí",N3239="No aplica"),0,'Catàleg GRAE'!D77)</f>
        <v>1</v>
      </c>
      <c r="I3239" s="20"/>
      <c r="J3239" s="20"/>
      <c r="K3239" s="20"/>
      <c r="L3239" s="21"/>
      <c r="M3239" s="21"/>
      <c r="N3239" s="20"/>
      <c r="O3239" s="20"/>
      <c r="P3239" s="19" t="str">
        <f aca="false">IF(I3239="","",I3239-H3239)</f>
        <v/>
      </c>
      <c r="Q3239" s="19" t="str">
        <f aca="true">IF(B3239="","",IF(N3239="No aplica","No aplica",IF(I3239="","Pendent",IF(N3239="Per substituir","Substituir",IF(OR(N3239="No localitzat",N3239="No lliurat"),"Reposar",IF(I3239&lt;H3239,"Reposar",IF(I3239&gt;H3239,"Revisar excedent",IF(AND(G3239="Sí",M3239&lt;&gt;"",M3239&lt;TODAY()),"EPI caducat",IF(AND(G3239="Sí",M3239&lt;&gt;"",M3239&lt;=TODAY()+90),"EPI caduca ≤90 dies",IF(OR(N3239="Deteriorat usable",N3239="Revisió necessària"),"Revisar","OK"))))))))))</f>
      </c>
      <c r="R3239" s="20"/>
    </row>
    <row r="3240" customFormat="false" ht="15" hidden="false" customHeight="false" outlineLevel="0" collapsed="false">
      <c r="A3240" s="19" t="n">
        <v>30</v>
      </c>
      <c r="B3240" s="19" t="n">
        <f aca="false">IFERROR(VLOOKUP(A3240,Personal!$A$6:$F$112,2,FALSE()),"")</f>
        <v>0</v>
      </c>
      <c r="C3240" s="19" t="str">
        <f aca="false">IFERROR(VLOOKUP(A3240,Personal!$A$6:$F$112,3,FALSE()),"")</f>
        <v>La Seu d’Urgell</v>
      </c>
      <c r="D3240" s="19" t="s">
        <v>132</v>
      </c>
      <c r="E3240" s="19" t="s">
        <v>190</v>
      </c>
      <c r="F3240" s="19" t="s">
        <v>191</v>
      </c>
      <c r="G3240" s="19" t="s">
        <v>272</v>
      </c>
      <c r="H3240" s="19" t="n">
        <f aca="false">IF(OR(VLOOKUP(A3240,Personal!$A$6:$F$112,5,FALSE())&lt;&gt;"Sí",N3240="No aplica"),0,'Catàleg GRAE'!D78)</f>
        <v>1</v>
      </c>
      <c r="I3240" s="20"/>
      <c r="J3240" s="20"/>
      <c r="K3240" s="20"/>
      <c r="L3240" s="21"/>
      <c r="M3240" s="21"/>
      <c r="N3240" s="20"/>
      <c r="O3240" s="20"/>
      <c r="P3240" s="19" t="str">
        <f aca="false">IF(I3240="","",I3240-H3240)</f>
        <v/>
      </c>
      <c r="Q3240" s="19" t="str">
        <f aca="true">IF(B3240="","",IF(N3240="No aplica","No aplica",IF(I3240="","Pendent",IF(N3240="Per substituir","Substituir",IF(OR(N3240="No localitzat",N3240="No lliurat"),"Reposar",IF(I3240&lt;H3240,"Reposar",IF(I3240&gt;H3240,"Revisar excedent",IF(AND(G3240="Sí",M3240&lt;&gt;"",M3240&lt;TODAY()),"EPI caducat",IF(AND(G3240="Sí",M3240&lt;&gt;"",M3240&lt;=TODAY()+90),"EPI caduca ≤90 dies",IF(OR(N3240="Deteriorat usable",N3240="Revisió necessària"),"Revisar","OK"))))))))))</f>
      </c>
      <c r="R3240" s="20"/>
    </row>
    <row r="3241" customFormat="false" ht="15" hidden="false" customHeight="false" outlineLevel="0" collapsed="false">
      <c r="A3241" s="19" t="n">
        <v>30</v>
      </c>
      <c r="B3241" s="19" t="n">
        <f aca="false">IFERROR(VLOOKUP(A3241,Personal!$A$6:$F$112,2,FALSE()),"")</f>
        <v>0</v>
      </c>
      <c r="C3241" s="19" t="str">
        <f aca="false">IFERROR(VLOOKUP(A3241,Personal!$A$6:$F$112,3,FALSE()),"")</f>
        <v>La Seu d’Urgell</v>
      </c>
      <c r="D3241" s="19" t="s">
        <v>177</v>
      </c>
      <c r="E3241" s="19" t="s">
        <v>192</v>
      </c>
      <c r="F3241" s="19" t="s">
        <v>193</v>
      </c>
      <c r="G3241" s="19" t="s">
        <v>272</v>
      </c>
      <c r="H3241" s="19" t="n">
        <f aca="false">IF(OR(VLOOKUP(A3241,Personal!$A$6:$F$112,5,FALSE())&lt;&gt;"Sí",N3241="No aplica"),0,'Catàleg GRAE'!D79)</f>
        <v>8</v>
      </c>
      <c r="I3241" s="20"/>
      <c r="J3241" s="20"/>
      <c r="K3241" s="20"/>
      <c r="L3241" s="21"/>
      <c r="M3241" s="21"/>
      <c r="N3241" s="20"/>
      <c r="O3241" s="20"/>
      <c r="P3241" s="19" t="str">
        <f aca="false">IF(I3241="","",I3241-H3241)</f>
        <v/>
      </c>
      <c r="Q3241" s="19" t="str">
        <f aca="true">IF(B3241="","",IF(N3241="No aplica","No aplica",IF(I3241="","Pendent",IF(N3241="Per substituir","Substituir",IF(OR(N3241="No localitzat",N3241="No lliurat"),"Reposar",IF(I3241&lt;H3241,"Reposar",IF(I3241&gt;H3241,"Revisar excedent",IF(AND(G3241="Sí",M3241&lt;&gt;"",M3241&lt;TODAY()),"EPI caducat",IF(AND(G3241="Sí",M3241&lt;&gt;"",M3241&lt;=TODAY()+90),"EPI caduca ≤90 dies",IF(OR(N3241="Deteriorat usable",N3241="Revisió necessària"),"Revisar","OK"))))))))))</f>
      </c>
      <c r="R3241" s="20"/>
    </row>
    <row r="3242" customFormat="false" ht="15" hidden="false" customHeight="false" outlineLevel="0" collapsed="false">
      <c r="A3242" s="19" t="n">
        <v>30</v>
      </c>
      <c r="B3242" s="19" t="n">
        <f aca="false">IFERROR(VLOOKUP(A3242,Personal!$A$6:$F$112,2,FALSE()),"")</f>
        <v>0</v>
      </c>
      <c r="C3242" s="19" t="str">
        <f aca="false">IFERROR(VLOOKUP(A3242,Personal!$A$6:$F$112,3,FALSE()),"")</f>
        <v>La Seu d’Urgell</v>
      </c>
      <c r="D3242" s="19" t="s">
        <v>177</v>
      </c>
      <c r="E3242" s="19" t="s">
        <v>194</v>
      </c>
      <c r="F3242" s="19" t="s">
        <v>195</v>
      </c>
      <c r="G3242" s="19" t="s">
        <v>272</v>
      </c>
      <c r="H3242" s="19" t="n">
        <f aca="false">IF(OR(VLOOKUP(A3242,Personal!$A$6:$F$112,5,FALSE())&lt;&gt;"Sí",N3242="No aplica"),0,'Catàleg GRAE'!D80)</f>
        <v>2</v>
      </c>
      <c r="I3242" s="20"/>
      <c r="J3242" s="20"/>
      <c r="K3242" s="20"/>
      <c r="L3242" s="21"/>
      <c r="M3242" s="21"/>
      <c r="N3242" s="20"/>
      <c r="O3242" s="20"/>
      <c r="P3242" s="19" t="str">
        <f aca="false">IF(I3242="","",I3242-H3242)</f>
        <v/>
      </c>
      <c r="Q3242" s="19" t="str">
        <f aca="true">IF(B3242="","",IF(N3242="No aplica","No aplica",IF(I3242="","Pendent",IF(N3242="Per substituir","Substituir",IF(OR(N3242="No localitzat",N3242="No lliurat"),"Reposar",IF(I3242&lt;H3242,"Reposar",IF(I3242&gt;H3242,"Revisar excedent",IF(AND(G3242="Sí",M3242&lt;&gt;"",M3242&lt;TODAY()),"EPI caducat",IF(AND(G3242="Sí",M3242&lt;&gt;"",M3242&lt;=TODAY()+90),"EPI caduca ≤90 dies",IF(OR(N3242="Deteriorat usable",N3242="Revisió necessària"),"Revisar","OK"))))))))))</f>
      </c>
      <c r="R3242" s="20"/>
    </row>
    <row r="3243" customFormat="false" ht="15" hidden="false" customHeight="false" outlineLevel="0" collapsed="false">
      <c r="A3243" s="19" t="n">
        <v>30</v>
      </c>
      <c r="B3243" s="19" t="n">
        <f aca="false">IFERROR(VLOOKUP(A3243,Personal!$A$6:$F$112,2,FALSE()),"")</f>
        <v>0</v>
      </c>
      <c r="C3243" s="19" t="str">
        <f aca="false">IFERROR(VLOOKUP(A3243,Personal!$A$6:$F$112,3,FALSE()),"")</f>
        <v>La Seu d’Urgell</v>
      </c>
      <c r="D3243" s="19" t="s">
        <v>177</v>
      </c>
      <c r="E3243" s="19" t="s">
        <v>196</v>
      </c>
      <c r="F3243" s="19" t="s">
        <v>197</v>
      </c>
      <c r="G3243" s="19" t="s">
        <v>272</v>
      </c>
      <c r="H3243" s="19" t="n">
        <f aca="false">IF(OR(VLOOKUP(A3243,Personal!$A$6:$F$112,5,FALSE())&lt;&gt;"Sí",N3243="No aplica"),0,'Catàleg GRAE'!D81)</f>
        <v>1</v>
      </c>
      <c r="I3243" s="20"/>
      <c r="J3243" s="20"/>
      <c r="K3243" s="20"/>
      <c r="L3243" s="21"/>
      <c r="M3243" s="21"/>
      <c r="N3243" s="20"/>
      <c r="O3243" s="20"/>
      <c r="P3243" s="19" t="str">
        <f aca="false">IF(I3243="","",I3243-H3243)</f>
        <v/>
      </c>
      <c r="Q3243" s="19" t="str">
        <f aca="true">IF(B3243="","",IF(N3243="No aplica","No aplica",IF(I3243="","Pendent",IF(N3243="Per substituir","Substituir",IF(OR(N3243="No localitzat",N3243="No lliurat"),"Reposar",IF(I3243&lt;H3243,"Reposar",IF(I3243&gt;H3243,"Revisar excedent",IF(AND(G3243="Sí",M3243&lt;&gt;"",M3243&lt;TODAY()),"EPI caducat",IF(AND(G3243="Sí",M3243&lt;&gt;"",M3243&lt;=TODAY()+90),"EPI caduca ≤90 dies",IF(OR(N3243="Deteriorat usable",N3243="Revisió necessària"),"Revisar","OK"))))))))))</f>
      </c>
      <c r="R3243" s="20"/>
    </row>
    <row r="3244" customFormat="false" ht="15" hidden="false" customHeight="false" outlineLevel="0" collapsed="false">
      <c r="A3244" s="19" t="n">
        <v>30</v>
      </c>
      <c r="B3244" s="19" t="n">
        <f aca="false">IFERROR(VLOOKUP(A3244,Personal!$A$6:$F$112,2,FALSE()),"")</f>
        <v>0</v>
      </c>
      <c r="C3244" s="19" t="str">
        <f aca="false">IFERROR(VLOOKUP(A3244,Personal!$A$6:$F$112,3,FALSE()),"")</f>
        <v>La Seu d’Urgell</v>
      </c>
      <c r="D3244" s="19" t="s">
        <v>177</v>
      </c>
      <c r="E3244" s="19" t="s">
        <v>198</v>
      </c>
      <c r="F3244" s="19" t="s">
        <v>199</v>
      </c>
      <c r="G3244" s="19" t="s">
        <v>272</v>
      </c>
      <c r="H3244" s="19" t="n">
        <f aca="false">IF(OR(VLOOKUP(A3244,Personal!$A$6:$F$112,5,FALSE())&lt;&gt;"Sí",N3244="No aplica"),0,'Catàleg GRAE'!D82)</f>
        <v>1</v>
      </c>
      <c r="I3244" s="20"/>
      <c r="J3244" s="20"/>
      <c r="K3244" s="20"/>
      <c r="L3244" s="21"/>
      <c r="M3244" s="21"/>
      <c r="N3244" s="20"/>
      <c r="O3244" s="20"/>
      <c r="P3244" s="19" t="str">
        <f aca="false">IF(I3244="","",I3244-H3244)</f>
        <v/>
      </c>
      <c r="Q3244" s="19" t="str">
        <f aca="true">IF(B3244="","",IF(N3244="No aplica","No aplica",IF(I3244="","Pendent",IF(N3244="Per substituir","Substituir",IF(OR(N3244="No localitzat",N3244="No lliurat"),"Reposar",IF(I3244&lt;H3244,"Reposar",IF(I3244&gt;H3244,"Revisar excedent",IF(AND(G3244="Sí",M3244&lt;&gt;"",M3244&lt;TODAY()),"EPI caducat",IF(AND(G3244="Sí",M3244&lt;&gt;"",M3244&lt;=TODAY()+90),"EPI caduca ≤90 dies",IF(OR(N3244="Deteriorat usable",N3244="Revisió necessària"),"Revisar","OK"))))))))))</f>
      </c>
      <c r="R3244" s="20"/>
    </row>
    <row r="3245" customFormat="false" ht="15" hidden="false" customHeight="false" outlineLevel="0" collapsed="false">
      <c r="A3245" s="19" t="n">
        <v>30</v>
      </c>
      <c r="B3245" s="19" t="n">
        <f aca="false">IFERROR(VLOOKUP(A3245,Personal!$A$6:$F$112,2,FALSE()),"")</f>
        <v>0</v>
      </c>
      <c r="C3245" s="19" t="str">
        <f aca="false">IFERROR(VLOOKUP(A3245,Personal!$A$6:$F$112,3,FALSE()),"")</f>
        <v>La Seu d’Urgell</v>
      </c>
      <c r="D3245" s="19" t="s">
        <v>177</v>
      </c>
      <c r="E3245" s="19" t="s">
        <v>200</v>
      </c>
      <c r="F3245" s="19" t="s">
        <v>201</v>
      </c>
      <c r="G3245" s="19" t="s">
        <v>272</v>
      </c>
      <c r="H3245" s="19" t="n">
        <f aca="false">IF(OR(VLOOKUP(A3245,Personal!$A$6:$F$112,5,FALSE())&lt;&gt;"Sí",N3245="No aplica"),0,'Catàleg GRAE'!D83)</f>
        <v>1</v>
      </c>
      <c r="I3245" s="20"/>
      <c r="J3245" s="20"/>
      <c r="K3245" s="20"/>
      <c r="L3245" s="21"/>
      <c r="M3245" s="21"/>
      <c r="N3245" s="20"/>
      <c r="O3245" s="20"/>
      <c r="P3245" s="19" t="str">
        <f aca="false">IF(I3245="","",I3245-H3245)</f>
        <v/>
      </c>
      <c r="Q3245" s="19" t="str">
        <f aca="true">IF(B3245="","",IF(N3245="No aplica","No aplica",IF(I3245="","Pendent",IF(N3245="Per substituir","Substituir",IF(OR(N3245="No localitzat",N3245="No lliurat"),"Reposar",IF(I3245&lt;H3245,"Reposar",IF(I3245&gt;H3245,"Revisar excedent",IF(AND(G3245="Sí",M3245&lt;&gt;"",M3245&lt;TODAY()),"EPI caducat",IF(AND(G3245="Sí",M3245&lt;&gt;"",M3245&lt;=TODAY()+90),"EPI caduca ≤90 dies",IF(OR(N3245="Deteriorat usable",N3245="Revisió necessària"),"Revisar","OK"))))))))))</f>
      </c>
      <c r="R3245" s="20"/>
    </row>
    <row r="3246" customFormat="false" ht="15" hidden="false" customHeight="false" outlineLevel="0" collapsed="false">
      <c r="A3246" s="19" t="n">
        <v>30</v>
      </c>
      <c r="B3246" s="19" t="n">
        <f aca="false">IFERROR(VLOOKUP(A3246,Personal!$A$6:$F$112,2,FALSE()),"")</f>
        <v>0</v>
      </c>
      <c r="C3246" s="19" t="str">
        <f aca="false">IFERROR(VLOOKUP(A3246,Personal!$A$6:$F$112,3,FALSE()),"")</f>
        <v>La Seu d’Urgell</v>
      </c>
      <c r="D3246" s="19" t="s">
        <v>94</v>
      </c>
      <c r="E3246" s="19" t="s">
        <v>202</v>
      </c>
      <c r="F3246" s="19" t="s">
        <v>203</v>
      </c>
      <c r="G3246" s="19" t="s">
        <v>291</v>
      </c>
      <c r="H3246" s="19" t="n">
        <f aca="false">IF(OR(VLOOKUP(A3246,Personal!$A$6:$F$112,5,FALSE())&lt;&gt;"Sí",N3246="No aplica"),0,'Catàleg GRAE'!D84)</f>
        <v>1</v>
      </c>
      <c r="I3246" s="20"/>
      <c r="J3246" s="20"/>
      <c r="K3246" s="20"/>
      <c r="L3246" s="21"/>
      <c r="M3246" s="21"/>
      <c r="N3246" s="20"/>
      <c r="O3246" s="20"/>
      <c r="P3246" s="19" t="str">
        <f aca="false">IF(I3246="","",I3246-H3246)</f>
        <v/>
      </c>
      <c r="Q3246" s="19" t="str">
        <f aca="true">IF(B3246="","",IF(N3246="No aplica","No aplica",IF(I3246="","Pendent",IF(N3246="Per substituir","Substituir",IF(OR(N3246="No localitzat",N3246="No lliurat"),"Reposar",IF(I3246&lt;H3246,"Reposar",IF(I3246&gt;H3246,"Revisar excedent",IF(AND(G3246="Sí",M3246&lt;&gt;"",M3246&lt;TODAY()),"EPI caducat",IF(AND(G3246="Sí",M3246&lt;&gt;"",M3246&lt;=TODAY()+90),"EPI caduca ≤90 dies",IF(OR(N3246="Deteriorat usable",N3246="Revisió necessària"),"Revisar","OK"))))))))))</f>
      </c>
      <c r="R3246" s="20"/>
    </row>
    <row r="3247" customFormat="false" ht="15" hidden="false" customHeight="false" outlineLevel="0" collapsed="false">
      <c r="A3247" s="19" t="n">
        <v>30</v>
      </c>
      <c r="B3247" s="19" t="n">
        <f aca="false">IFERROR(VLOOKUP(A3247,Personal!$A$6:$F$112,2,FALSE()),"")</f>
        <v>0</v>
      </c>
      <c r="C3247" s="19" t="str">
        <f aca="false">IFERROR(VLOOKUP(A3247,Personal!$A$6:$F$112,3,FALSE()),"")</f>
        <v>La Seu d’Urgell</v>
      </c>
      <c r="D3247" s="19" t="s">
        <v>125</v>
      </c>
      <c r="E3247" s="19" t="s">
        <v>204</v>
      </c>
      <c r="F3247" s="19" t="s">
        <v>205</v>
      </c>
      <c r="G3247" s="19" t="s">
        <v>291</v>
      </c>
      <c r="H3247" s="19" t="n">
        <f aca="false">IF(OR(VLOOKUP(A3247,Personal!$A$6:$F$112,5,FALSE())&lt;&gt;"Sí",N3247="No aplica"),0,'Catàleg GRAE'!D85)</f>
        <v>1</v>
      </c>
      <c r="I3247" s="20"/>
      <c r="J3247" s="20"/>
      <c r="K3247" s="20"/>
      <c r="L3247" s="21"/>
      <c r="M3247" s="21"/>
      <c r="N3247" s="20"/>
      <c r="O3247" s="20"/>
      <c r="P3247" s="19" t="str">
        <f aca="false">IF(I3247="","",I3247-H3247)</f>
        <v/>
      </c>
      <c r="Q3247" s="19" t="str">
        <f aca="true">IF(B3247="","",IF(N3247="No aplica","No aplica",IF(I3247="","Pendent",IF(N3247="Per substituir","Substituir",IF(OR(N3247="No localitzat",N3247="No lliurat"),"Reposar",IF(I3247&lt;H3247,"Reposar",IF(I3247&gt;H3247,"Revisar excedent",IF(AND(G3247="Sí",M3247&lt;&gt;"",M3247&lt;TODAY()),"EPI caducat",IF(AND(G3247="Sí",M3247&lt;&gt;"",M3247&lt;=TODAY()+90),"EPI caduca ≤90 dies",IF(OR(N3247="Deteriorat usable",N3247="Revisió necessària"),"Revisar","OK"))))))))))</f>
      </c>
      <c r="R3247" s="20"/>
    </row>
    <row r="3248" customFormat="false" ht="15" hidden="false" customHeight="false" outlineLevel="0" collapsed="false">
      <c r="A3248" s="19" t="n">
        <v>30</v>
      </c>
      <c r="B3248" s="19" t="n">
        <f aca="false">IFERROR(VLOOKUP(A3248,Personal!$A$6:$F$112,2,FALSE()),"")</f>
        <v>0</v>
      </c>
      <c r="C3248" s="19" t="str">
        <f aca="false">IFERROR(VLOOKUP(A3248,Personal!$A$6:$F$112,3,FALSE()),"")</f>
        <v>La Seu d’Urgell</v>
      </c>
      <c r="D3248" s="19" t="s">
        <v>153</v>
      </c>
      <c r="E3248" s="19" t="s">
        <v>206</v>
      </c>
      <c r="F3248" s="19" t="s">
        <v>207</v>
      </c>
      <c r="G3248" s="19" t="s">
        <v>272</v>
      </c>
      <c r="H3248" s="19" t="n">
        <f aca="false">IF(OR(VLOOKUP(A3248,Personal!$A$6:$F$112,5,FALSE())&lt;&gt;"Sí",N3248="No aplica"),0,'Catàleg GRAE'!D86)</f>
        <v>1</v>
      </c>
      <c r="I3248" s="20"/>
      <c r="J3248" s="20"/>
      <c r="K3248" s="20"/>
      <c r="L3248" s="21"/>
      <c r="M3248" s="21"/>
      <c r="N3248" s="20"/>
      <c r="O3248" s="20"/>
      <c r="P3248" s="19" t="str">
        <f aca="false">IF(I3248="","",I3248-H3248)</f>
        <v/>
      </c>
      <c r="Q3248" s="19" t="str">
        <f aca="true">IF(B3248="","",IF(N3248="No aplica","No aplica",IF(I3248="","Pendent",IF(N3248="Per substituir","Substituir",IF(OR(N3248="No localitzat",N3248="No lliurat"),"Reposar",IF(I3248&lt;H3248,"Reposar",IF(I3248&gt;H3248,"Revisar excedent",IF(AND(G3248="Sí",M3248&lt;&gt;"",M3248&lt;TODAY()),"EPI caducat",IF(AND(G3248="Sí",M3248&lt;&gt;"",M3248&lt;=TODAY()+90),"EPI caduca ≤90 dies",IF(OR(N3248="Deteriorat usable",N3248="Revisió necessària"),"Revisar","OK"))))))))))</f>
      </c>
      <c r="R3248" s="20"/>
    </row>
    <row r="3249" customFormat="false" ht="15" hidden="false" customHeight="false" outlineLevel="0" collapsed="false">
      <c r="A3249" s="19" t="n">
        <v>30</v>
      </c>
      <c r="B3249" s="19" t="n">
        <f aca="false">IFERROR(VLOOKUP(A3249,Personal!$A$6:$F$112,2,FALSE()),"")</f>
        <v>0</v>
      </c>
      <c r="C3249" s="19" t="str">
        <f aca="false">IFERROR(VLOOKUP(A3249,Personal!$A$6:$F$112,3,FALSE()),"")</f>
        <v>La Seu d’Urgell</v>
      </c>
      <c r="D3249" s="19" t="s">
        <v>177</v>
      </c>
      <c r="E3249" s="19" t="s">
        <v>208</v>
      </c>
      <c r="F3249" s="19" t="s">
        <v>209</v>
      </c>
      <c r="G3249" s="19" t="s">
        <v>272</v>
      </c>
      <c r="H3249" s="19" t="n">
        <f aca="false">IF(OR(VLOOKUP(A3249,Personal!$A$6:$F$112,5,FALSE())&lt;&gt;"Sí",N3249="No aplica"),0,'Catàleg GRAE'!D87)</f>
        <v>1</v>
      </c>
      <c r="I3249" s="20"/>
      <c r="J3249" s="20"/>
      <c r="K3249" s="20"/>
      <c r="L3249" s="21"/>
      <c r="M3249" s="21"/>
      <c r="N3249" s="20"/>
      <c r="O3249" s="20"/>
      <c r="P3249" s="19" t="str">
        <f aca="false">IF(I3249="","",I3249-H3249)</f>
        <v/>
      </c>
      <c r="Q3249" s="19" t="str">
        <f aca="true">IF(B3249="","",IF(N3249="No aplica","No aplica",IF(I3249="","Pendent",IF(N3249="Per substituir","Substituir",IF(OR(N3249="No localitzat",N3249="No lliurat"),"Reposar",IF(I3249&lt;H3249,"Reposar",IF(I3249&gt;H3249,"Revisar excedent",IF(AND(G3249="Sí",M3249&lt;&gt;"",M3249&lt;TODAY()),"EPI caducat",IF(AND(G3249="Sí",M3249&lt;&gt;"",M3249&lt;=TODAY()+90),"EPI caduca ≤90 dies",IF(OR(N3249="Deteriorat usable",N3249="Revisió necessària"),"Revisar","OK"))))))))))</f>
      </c>
      <c r="R3249" s="20"/>
    </row>
    <row r="3250" customFormat="false" ht="15" hidden="false" customHeight="false" outlineLevel="0" collapsed="false">
      <c r="A3250" s="19" t="n">
        <v>30</v>
      </c>
      <c r="B3250" s="19" t="n">
        <f aca="false">IFERROR(VLOOKUP(A3250,Personal!$A$6:$F$112,2,FALSE()),"")</f>
        <v>0</v>
      </c>
      <c r="C3250" s="19" t="str">
        <f aca="false">IFERROR(VLOOKUP(A3250,Personal!$A$6:$F$112,3,FALSE()),"")</f>
        <v>La Seu d’Urgell</v>
      </c>
      <c r="D3250" s="19" t="s">
        <v>177</v>
      </c>
      <c r="E3250" s="19" t="s">
        <v>210</v>
      </c>
      <c r="F3250" s="19" t="s">
        <v>211</v>
      </c>
      <c r="G3250" s="19" t="s">
        <v>272</v>
      </c>
      <c r="H3250" s="19" t="n">
        <f aca="false">IF(OR(VLOOKUP(A3250,Personal!$A$6:$F$112,5,FALSE())&lt;&gt;"Sí",N3250="No aplica"),0,'Catàleg GRAE'!D88)</f>
        <v>1</v>
      </c>
      <c r="I3250" s="20"/>
      <c r="J3250" s="20"/>
      <c r="K3250" s="20"/>
      <c r="L3250" s="21"/>
      <c r="M3250" s="21"/>
      <c r="N3250" s="20"/>
      <c r="O3250" s="20"/>
      <c r="P3250" s="19" t="str">
        <f aca="false">IF(I3250="","",I3250-H3250)</f>
        <v/>
      </c>
      <c r="Q3250" s="19" t="str">
        <f aca="true">IF(B3250="","",IF(N3250="No aplica","No aplica",IF(I3250="","Pendent",IF(N3250="Per substituir","Substituir",IF(OR(N3250="No localitzat",N3250="No lliurat"),"Reposar",IF(I3250&lt;H3250,"Reposar",IF(I3250&gt;H3250,"Revisar excedent",IF(AND(G3250="Sí",M3250&lt;&gt;"",M3250&lt;TODAY()),"EPI caducat",IF(AND(G3250="Sí",M3250&lt;&gt;"",M3250&lt;=TODAY()+90),"EPI caduca ≤90 dies",IF(OR(N3250="Deteriorat usable",N3250="Revisió necessària"),"Revisar","OK"))))))))))</f>
      </c>
      <c r="R3250" s="20"/>
    </row>
    <row r="3251" customFormat="false" ht="15" hidden="false" customHeight="false" outlineLevel="0" collapsed="false">
      <c r="A3251" s="19" t="n">
        <v>30</v>
      </c>
      <c r="B3251" s="19" t="n">
        <f aca="false">IFERROR(VLOOKUP(A3251,Personal!$A$6:$F$112,2,FALSE()),"")</f>
        <v>0</v>
      </c>
      <c r="C3251" s="19" t="str">
        <f aca="false">IFERROR(VLOOKUP(A3251,Personal!$A$6:$F$112,3,FALSE()),"")</f>
        <v>La Seu d’Urgell</v>
      </c>
      <c r="D3251" s="19" t="s">
        <v>125</v>
      </c>
      <c r="E3251" s="19" t="s">
        <v>212</v>
      </c>
      <c r="F3251" s="19" t="s">
        <v>213</v>
      </c>
      <c r="G3251" s="19" t="s">
        <v>272</v>
      </c>
      <c r="H3251" s="19" t="n">
        <f aca="false">IF(OR(VLOOKUP(A3251,Personal!$A$6:$F$112,5,FALSE())&lt;&gt;"Sí",N3251="No aplica"),0,'Catàleg GRAE'!D89)</f>
        <v>1</v>
      </c>
      <c r="I3251" s="20"/>
      <c r="J3251" s="20"/>
      <c r="K3251" s="20"/>
      <c r="L3251" s="21"/>
      <c r="M3251" s="21"/>
      <c r="N3251" s="20"/>
      <c r="O3251" s="20"/>
      <c r="P3251" s="19" t="str">
        <f aca="false">IF(I3251="","",I3251-H3251)</f>
        <v/>
      </c>
      <c r="Q3251" s="19" t="str">
        <f aca="true">IF(B3251="","",IF(N3251="No aplica","No aplica",IF(I3251="","Pendent",IF(N3251="Per substituir","Substituir",IF(OR(N3251="No localitzat",N3251="No lliurat"),"Reposar",IF(I3251&lt;H3251,"Reposar",IF(I3251&gt;H3251,"Revisar excedent",IF(AND(G3251="Sí",M3251&lt;&gt;"",M3251&lt;TODAY()),"EPI caducat",IF(AND(G3251="Sí",M3251&lt;&gt;"",M3251&lt;=TODAY()+90),"EPI caduca ≤90 dies",IF(OR(N3251="Deteriorat usable",N3251="Revisió necessària"),"Revisar","OK"))))))))))</f>
      </c>
      <c r="R3251" s="20"/>
    </row>
    <row r="3252" customFormat="false" ht="15" hidden="false" customHeight="false" outlineLevel="0" collapsed="false">
      <c r="A3252" s="19" t="n">
        <v>30</v>
      </c>
      <c r="B3252" s="19" t="n">
        <f aca="false">IFERROR(VLOOKUP(A3252,Personal!$A$6:$F$112,2,FALSE()),"")</f>
        <v>0</v>
      </c>
      <c r="C3252" s="19" t="str">
        <f aca="false">IFERROR(VLOOKUP(A3252,Personal!$A$6:$F$112,3,FALSE()),"")</f>
        <v>La Seu d’Urgell</v>
      </c>
      <c r="D3252" s="19" t="s">
        <v>40</v>
      </c>
      <c r="E3252" s="19" t="s">
        <v>214</v>
      </c>
      <c r="F3252" s="19" t="s">
        <v>215</v>
      </c>
      <c r="G3252" s="19" t="s">
        <v>291</v>
      </c>
      <c r="H3252" s="19" t="n">
        <f aca="false">IF(OR(VLOOKUP(A3252,Personal!$A$6:$F$112,5,FALSE())&lt;&gt;"Sí",N3252="No aplica"),0,'Catàleg GRAE'!D90)</f>
        <v>1</v>
      </c>
      <c r="I3252" s="20"/>
      <c r="J3252" s="20"/>
      <c r="K3252" s="20"/>
      <c r="L3252" s="21"/>
      <c r="M3252" s="21"/>
      <c r="N3252" s="20"/>
      <c r="O3252" s="20"/>
      <c r="P3252" s="19" t="str">
        <f aca="false">IF(I3252="","",I3252-H3252)</f>
        <v/>
      </c>
      <c r="Q3252" s="19" t="str">
        <f aca="true">IF(B3252="","",IF(N3252="No aplica","No aplica",IF(I3252="","Pendent",IF(N3252="Per substituir","Substituir",IF(OR(N3252="No localitzat",N3252="No lliurat"),"Reposar",IF(I3252&lt;H3252,"Reposar",IF(I3252&gt;H3252,"Revisar excedent",IF(AND(G3252="Sí",M3252&lt;&gt;"",M3252&lt;TODAY()),"EPI caducat",IF(AND(G3252="Sí",M3252&lt;&gt;"",M3252&lt;=TODAY()+90),"EPI caduca ≤90 dies",IF(OR(N3252="Deteriorat usable",N3252="Revisió necessària"),"Revisar","OK"))))))))))</f>
      </c>
      <c r="R3252" s="20"/>
    </row>
    <row r="3253" customFormat="false" ht="15" hidden="false" customHeight="false" outlineLevel="0" collapsed="false">
      <c r="A3253" s="19" t="n">
        <v>30</v>
      </c>
      <c r="B3253" s="19" t="n">
        <f aca="false">IFERROR(VLOOKUP(A3253,Personal!$A$6:$F$112,2,FALSE()),"")</f>
        <v>0</v>
      </c>
      <c r="C3253" s="19" t="str">
        <f aca="false">IFERROR(VLOOKUP(A3253,Personal!$A$6:$F$112,3,FALSE()),"")</f>
        <v>La Seu d’Urgell</v>
      </c>
      <c r="D3253" s="19" t="s">
        <v>216</v>
      </c>
      <c r="E3253" s="19" t="s">
        <v>217</v>
      </c>
      <c r="F3253" s="19" t="s">
        <v>218</v>
      </c>
      <c r="G3253" s="19" t="s">
        <v>272</v>
      </c>
      <c r="H3253" s="19" t="n">
        <f aca="false">IF(OR(VLOOKUP(A3253,Personal!$A$6:$F$112,5,FALSE())&lt;&gt;"Sí",N3253="No aplica"),0,'Catàleg GRAE'!D91)</f>
        <v>1</v>
      </c>
      <c r="I3253" s="20"/>
      <c r="J3253" s="20"/>
      <c r="K3253" s="20"/>
      <c r="L3253" s="21"/>
      <c r="M3253" s="21"/>
      <c r="N3253" s="20"/>
      <c r="O3253" s="20"/>
      <c r="P3253" s="19" t="str">
        <f aca="false">IF(I3253="","",I3253-H3253)</f>
        <v/>
      </c>
      <c r="Q3253" s="19" t="str">
        <f aca="true">IF(B3253="","",IF(N3253="No aplica","No aplica",IF(I3253="","Pendent",IF(N3253="Per substituir","Substituir",IF(OR(N3253="No localitzat",N3253="No lliurat"),"Reposar",IF(I3253&lt;H3253,"Reposar",IF(I3253&gt;H3253,"Revisar excedent",IF(AND(G3253="Sí",M3253&lt;&gt;"",M3253&lt;TODAY()),"EPI caducat",IF(AND(G3253="Sí",M3253&lt;&gt;"",M3253&lt;=TODAY()+90),"EPI caduca ≤90 dies",IF(OR(N3253="Deteriorat usable",N3253="Revisió necessària"),"Revisar","OK"))))))))))</f>
      </c>
      <c r="R3253" s="20"/>
    </row>
    <row r="3254" customFormat="false" ht="15" hidden="false" customHeight="false" outlineLevel="0" collapsed="false">
      <c r="A3254" s="19" t="n">
        <v>30</v>
      </c>
      <c r="B3254" s="19" t="n">
        <f aca="false">IFERROR(VLOOKUP(A3254,Personal!$A$6:$F$112,2,FALSE()),"")</f>
        <v>0</v>
      </c>
      <c r="C3254" s="19" t="str">
        <f aca="false">IFERROR(VLOOKUP(A3254,Personal!$A$6:$F$112,3,FALSE()),"")</f>
        <v>La Seu d’Urgell</v>
      </c>
      <c r="D3254" s="19" t="s">
        <v>37</v>
      </c>
      <c r="E3254" s="19" t="s">
        <v>219</v>
      </c>
      <c r="F3254" s="19" t="s">
        <v>220</v>
      </c>
      <c r="G3254" s="19" t="s">
        <v>291</v>
      </c>
      <c r="H3254" s="19" t="n">
        <f aca="false">IF(OR(VLOOKUP(A3254,Personal!$A$6:$F$112,5,FALSE())&lt;&gt;"Sí",N3254="No aplica"),0,'Catàleg GRAE'!D92)</f>
        <v>1</v>
      </c>
      <c r="I3254" s="20"/>
      <c r="J3254" s="20"/>
      <c r="K3254" s="20"/>
      <c r="L3254" s="21"/>
      <c r="M3254" s="21"/>
      <c r="N3254" s="20"/>
      <c r="O3254" s="20"/>
      <c r="P3254" s="19" t="str">
        <f aca="false">IF(I3254="","",I3254-H3254)</f>
        <v/>
      </c>
      <c r="Q3254" s="19" t="str">
        <f aca="true">IF(B3254="","",IF(N3254="No aplica","No aplica",IF(I3254="","Pendent",IF(N3254="Per substituir","Substituir",IF(OR(N3254="No localitzat",N3254="No lliurat"),"Reposar",IF(I3254&lt;H3254,"Reposar",IF(I3254&gt;H3254,"Revisar excedent",IF(AND(G3254="Sí",M3254&lt;&gt;"",M3254&lt;TODAY()),"EPI caducat",IF(AND(G3254="Sí",M3254&lt;&gt;"",M3254&lt;=TODAY()+90),"EPI caduca ≤90 dies",IF(OR(N3254="Deteriorat usable",N3254="Revisió necessària"),"Revisar","OK"))))))))))</f>
      </c>
      <c r="R3254" s="20"/>
    </row>
    <row r="3255" customFormat="false" ht="15" hidden="false" customHeight="false" outlineLevel="0" collapsed="false">
      <c r="A3255" s="19" t="n">
        <v>30</v>
      </c>
      <c r="B3255" s="19" t="n">
        <f aca="false">IFERROR(VLOOKUP(A3255,Personal!$A$6:$F$112,2,FALSE()),"")</f>
        <v>0</v>
      </c>
      <c r="C3255" s="19" t="str">
        <f aca="false">IFERROR(VLOOKUP(A3255,Personal!$A$6:$F$112,3,FALSE()),"")</f>
        <v>La Seu d’Urgell</v>
      </c>
      <c r="D3255" s="19" t="s">
        <v>137</v>
      </c>
      <c r="E3255" s="19" t="s">
        <v>221</v>
      </c>
      <c r="F3255" s="19" t="s">
        <v>222</v>
      </c>
      <c r="G3255" s="19" t="s">
        <v>291</v>
      </c>
      <c r="H3255" s="19" t="n">
        <f aca="false">IF(OR(VLOOKUP(A3255,Personal!$A$6:$F$112,5,FALSE())&lt;&gt;"Sí",N3255="No aplica"),0,'Catàleg GRAE'!D93)</f>
        <v>1</v>
      </c>
      <c r="I3255" s="20"/>
      <c r="J3255" s="20"/>
      <c r="K3255" s="20"/>
      <c r="L3255" s="21"/>
      <c r="M3255" s="21"/>
      <c r="N3255" s="20"/>
      <c r="O3255" s="20"/>
      <c r="P3255" s="19" t="str">
        <f aca="false">IF(I3255="","",I3255-H3255)</f>
        <v/>
      </c>
      <c r="Q3255" s="19" t="str">
        <f aca="true">IF(B3255="","",IF(N3255="No aplica","No aplica",IF(I3255="","Pendent",IF(N3255="Per substituir","Substituir",IF(OR(N3255="No localitzat",N3255="No lliurat"),"Reposar",IF(I3255&lt;H3255,"Reposar",IF(I3255&gt;H3255,"Revisar excedent",IF(AND(G3255="Sí",M3255&lt;&gt;"",M3255&lt;TODAY()),"EPI caducat",IF(AND(G3255="Sí",M3255&lt;&gt;"",M3255&lt;=TODAY()+90),"EPI caduca ≤90 dies",IF(OR(N3255="Deteriorat usable",N3255="Revisió necessària"),"Revisar","OK"))))))))))</f>
      </c>
      <c r="R3255" s="20"/>
    </row>
    <row r="3256" customFormat="false" ht="15" hidden="false" customHeight="false" outlineLevel="0" collapsed="false">
      <c r="A3256" s="19" t="n">
        <v>30</v>
      </c>
      <c r="B3256" s="19" t="n">
        <f aca="false">IFERROR(VLOOKUP(A3256,Personal!$A$6:$F$112,2,FALSE()),"")</f>
        <v>0</v>
      </c>
      <c r="C3256" s="19" t="str">
        <f aca="false">IFERROR(VLOOKUP(A3256,Personal!$A$6:$F$112,3,FALSE()),"")</f>
        <v>La Seu d’Urgell</v>
      </c>
      <c r="D3256" s="19" t="s">
        <v>137</v>
      </c>
      <c r="E3256" s="19" t="s">
        <v>223</v>
      </c>
      <c r="F3256" s="19" t="s">
        <v>224</v>
      </c>
      <c r="G3256" s="19" t="s">
        <v>291</v>
      </c>
      <c r="H3256" s="19" t="n">
        <f aca="false">IF(OR(VLOOKUP(A3256,Personal!$A$6:$F$112,5,FALSE())&lt;&gt;"Sí",N3256="No aplica"),0,'Catàleg GRAE'!D94)</f>
        <v>1</v>
      </c>
      <c r="I3256" s="20"/>
      <c r="J3256" s="20"/>
      <c r="K3256" s="20"/>
      <c r="L3256" s="21"/>
      <c r="M3256" s="21"/>
      <c r="N3256" s="20"/>
      <c r="O3256" s="20"/>
      <c r="P3256" s="19" t="str">
        <f aca="false">IF(I3256="","",I3256-H3256)</f>
        <v/>
      </c>
      <c r="Q3256" s="19" t="str">
        <f aca="true">IF(B3256="","",IF(N3256="No aplica","No aplica",IF(I3256="","Pendent",IF(N3256="Per substituir","Substituir",IF(OR(N3256="No localitzat",N3256="No lliurat"),"Reposar",IF(I3256&lt;H3256,"Reposar",IF(I3256&gt;H3256,"Revisar excedent",IF(AND(G3256="Sí",M3256&lt;&gt;"",M3256&lt;TODAY()),"EPI caducat",IF(AND(G3256="Sí",M3256&lt;&gt;"",M3256&lt;=TODAY()+90),"EPI caduca ≤90 dies",IF(OR(N3256="Deteriorat usable",N3256="Revisió necessària"),"Revisar","OK"))))))))))</f>
      </c>
      <c r="R3256" s="20"/>
    </row>
    <row r="3257" customFormat="false" ht="15" hidden="false" customHeight="false" outlineLevel="0" collapsed="false">
      <c r="A3257" s="19" t="n">
        <v>30</v>
      </c>
      <c r="B3257" s="19" t="n">
        <f aca="false">IFERROR(VLOOKUP(A3257,Personal!$A$6:$F$112,2,FALSE()),"")</f>
        <v>0</v>
      </c>
      <c r="C3257" s="19" t="str">
        <f aca="false">IFERROR(VLOOKUP(A3257,Personal!$A$6:$F$112,3,FALSE()),"")</f>
        <v>La Seu d’Urgell</v>
      </c>
      <c r="D3257" s="19" t="s">
        <v>137</v>
      </c>
      <c r="E3257" s="19" t="s">
        <v>225</v>
      </c>
      <c r="F3257" s="19" t="s">
        <v>226</v>
      </c>
      <c r="G3257" s="19" t="s">
        <v>291</v>
      </c>
      <c r="H3257" s="19" t="n">
        <f aca="false">IF(OR(VLOOKUP(A3257,Personal!$A$6:$F$112,5,FALSE())&lt;&gt;"Sí",N3257="No aplica"),0,'Catàleg GRAE'!D95)</f>
        <v>1</v>
      </c>
      <c r="I3257" s="20"/>
      <c r="J3257" s="20"/>
      <c r="K3257" s="20"/>
      <c r="L3257" s="21"/>
      <c r="M3257" s="21"/>
      <c r="N3257" s="20"/>
      <c r="O3257" s="20"/>
      <c r="P3257" s="19" t="str">
        <f aca="false">IF(I3257="","",I3257-H3257)</f>
        <v/>
      </c>
      <c r="Q3257" s="19" t="str">
        <f aca="true">IF(B3257="","",IF(N3257="No aplica","No aplica",IF(I3257="","Pendent",IF(N3257="Per substituir","Substituir",IF(OR(N3257="No localitzat",N3257="No lliurat"),"Reposar",IF(I3257&lt;H3257,"Reposar",IF(I3257&gt;H3257,"Revisar excedent",IF(AND(G3257="Sí",M3257&lt;&gt;"",M3257&lt;TODAY()),"EPI caducat",IF(AND(G3257="Sí",M3257&lt;&gt;"",M3257&lt;=TODAY()+90),"EPI caduca ≤90 dies",IF(OR(N3257="Deteriorat usable",N3257="Revisió necessària"),"Revisar","OK"))))))))))</f>
      </c>
      <c r="R3257" s="20"/>
    </row>
    <row r="3258" customFormat="false" ht="15" hidden="false" customHeight="false" outlineLevel="0" collapsed="false">
      <c r="A3258" s="19" t="n">
        <v>30</v>
      </c>
      <c r="B3258" s="19" t="n">
        <f aca="false">IFERROR(VLOOKUP(A3258,Personal!$A$6:$F$112,2,FALSE()),"")</f>
        <v>0</v>
      </c>
      <c r="C3258" s="19" t="str">
        <f aca="false">IFERROR(VLOOKUP(A3258,Personal!$A$6:$F$112,3,FALSE()),"")</f>
        <v>La Seu d’Urgell</v>
      </c>
      <c r="D3258" s="19" t="s">
        <v>137</v>
      </c>
      <c r="E3258" s="19" t="s">
        <v>227</v>
      </c>
      <c r="F3258" s="19" t="s">
        <v>228</v>
      </c>
      <c r="G3258" s="19" t="s">
        <v>291</v>
      </c>
      <c r="H3258" s="19" t="n">
        <f aca="false">IF(OR(VLOOKUP(A3258,Personal!$A$6:$F$112,5,FALSE())&lt;&gt;"Sí",N3258="No aplica"),0,'Catàleg GRAE'!D96)</f>
        <v>1</v>
      </c>
      <c r="I3258" s="20"/>
      <c r="J3258" s="20"/>
      <c r="K3258" s="20"/>
      <c r="L3258" s="21"/>
      <c r="M3258" s="21"/>
      <c r="N3258" s="20"/>
      <c r="O3258" s="20"/>
      <c r="P3258" s="19" t="str">
        <f aca="false">IF(I3258="","",I3258-H3258)</f>
        <v/>
      </c>
      <c r="Q3258" s="19" t="str">
        <f aca="true">IF(B3258="","",IF(N3258="No aplica","No aplica",IF(I3258="","Pendent",IF(N3258="Per substituir","Substituir",IF(OR(N3258="No localitzat",N3258="No lliurat"),"Reposar",IF(I3258&lt;H3258,"Reposar",IF(I3258&gt;H3258,"Revisar excedent",IF(AND(G3258="Sí",M3258&lt;&gt;"",M3258&lt;TODAY()),"EPI caducat",IF(AND(G3258="Sí",M3258&lt;&gt;"",M3258&lt;=TODAY()+90),"EPI caduca ≤90 dies",IF(OR(N3258="Deteriorat usable",N3258="Revisió necessària"),"Revisar","OK"))))))))))</f>
      </c>
      <c r="R3258" s="20"/>
    </row>
    <row r="3259" customFormat="false" ht="15" hidden="false" customHeight="false" outlineLevel="0" collapsed="false">
      <c r="A3259" s="19" t="n">
        <v>30</v>
      </c>
      <c r="B3259" s="19" t="n">
        <f aca="false">IFERROR(VLOOKUP(A3259,Personal!$A$6:$F$112,2,FALSE()),"")</f>
        <v>0</v>
      </c>
      <c r="C3259" s="19" t="str">
        <f aca="false">IFERROR(VLOOKUP(A3259,Personal!$A$6:$F$112,3,FALSE()),"")</f>
        <v>La Seu d’Urgell</v>
      </c>
      <c r="D3259" s="19" t="s">
        <v>137</v>
      </c>
      <c r="E3259" s="19" t="s">
        <v>229</v>
      </c>
      <c r="F3259" s="19" t="s">
        <v>230</v>
      </c>
      <c r="G3259" s="19" t="s">
        <v>291</v>
      </c>
      <c r="H3259" s="19" t="n">
        <f aca="false">IF(OR(VLOOKUP(A3259,Personal!$A$6:$F$112,5,FALSE())&lt;&gt;"Sí",N3259="No aplica"),0,'Catàleg GRAE'!D97)</f>
        <v>1</v>
      </c>
      <c r="I3259" s="20"/>
      <c r="J3259" s="20"/>
      <c r="K3259" s="20"/>
      <c r="L3259" s="21"/>
      <c r="M3259" s="21"/>
      <c r="N3259" s="20"/>
      <c r="O3259" s="20"/>
      <c r="P3259" s="19" t="str">
        <f aca="false">IF(I3259="","",I3259-H3259)</f>
        <v/>
      </c>
      <c r="Q3259" s="19" t="str">
        <f aca="true">IF(B3259="","",IF(N3259="No aplica","No aplica",IF(I3259="","Pendent",IF(N3259="Per substituir","Substituir",IF(OR(N3259="No localitzat",N3259="No lliurat"),"Reposar",IF(I3259&lt;H3259,"Reposar",IF(I3259&gt;H3259,"Revisar excedent",IF(AND(G3259="Sí",M3259&lt;&gt;"",M3259&lt;TODAY()),"EPI caducat",IF(AND(G3259="Sí",M3259&lt;&gt;"",M3259&lt;=TODAY()+90),"EPI caduca ≤90 dies",IF(OR(N3259="Deteriorat usable",N3259="Revisió necessària"),"Revisar","OK"))))))))))</f>
      </c>
      <c r="R3259" s="20"/>
    </row>
    <row r="3260" customFormat="false" ht="15" hidden="false" customHeight="false" outlineLevel="0" collapsed="false">
      <c r="A3260" s="19" t="n">
        <v>30</v>
      </c>
      <c r="B3260" s="19" t="n">
        <f aca="false">IFERROR(VLOOKUP(A3260,Personal!$A$6:$F$112,2,FALSE()),"")</f>
        <v>0</v>
      </c>
      <c r="C3260" s="19" t="str">
        <f aca="false">IFERROR(VLOOKUP(A3260,Personal!$A$6:$F$112,3,FALSE()),"")</f>
        <v>La Seu d’Urgell</v>
      </c>
      <c r="D3260" s="19" t="s">
        <v>137</v>
      </c>
      <c r="E3260" s="19" t="s">
        <v>231</v>
      </c>
      <c r="F3260" s="19" t="s">
        <v>232</v>
      </c>
      <c r="G3260" s="19" t="s">
        <v>291</v>
      </c>
      <c r="H3260" s="19" t="n">
        <f aca="false">IF(OR(VLOOKUP(A3260,Personal!$A$6:$F$112,5,FALSE())&lt;&gt;"Sí",N3260="No aplica"),0,'Catàleg GRAE'!D98)</f>
        <v>1</v>
      </c>
      <c r="I3260" s="20"/>
      <c r="J3260" s="20"/>
      <c r="K3260" s="20"/>
      <c r="L3260" s="21"/>
      <c r="M3260" s="21"/>
      <c r="N3260" s="20"/>
      <c r="O3260" s="20"/>
      <c r="P3260" s="19" t="str">
        <f aca="false">IF(I3260="","",I3260-H3260)</f>
        <v/>
      </c>
      <c r="Q3260" s="19" t="str">
        <f aca="true">IF(B3260="","",IF(N3260="No aplica","No aplica",IF(I3260="","Pendent",IF(N3260="Per substituir","Substituir",IF(OR(N3260="No localitzat",N3260="No lliurat"),"Reposar",IF(I3260&lt;H3260,"Reposar",IF(I3260&gt;H3260,"Revisar excedent",IF(AND(G3260="Sí",M3260&lt;&gt;"",M3260&lt;TODAY()),"EPI caducat",IF(AND(G3260="Sí",M3260&lt;&gt;"",M3260&lt;=TODAY()+90),"EPI caduca ≤90 dies",IF(OR(N3260="Deteriorat usable",N3260="Revisió necessària"),"Revisar","OK"))))))))))</f>
      </c>
      <c r="R3260" s="20"/>
    </row>
    <row r="3261" customFormat="false" ht="15" hidden="false" customHeight="false" outlineLevel="0" collapsed="false">
      <c r="A3261" s="19" t="n">
        <v>30</v>
      </c>
      <c r="B3261" s="19" t="n">
        <f aca="false">IFERROR(VLOOKUP(A3261,Personal!$A$6:$F$112,2,FALSE()),"")</f>
        <v>0</v>
      </c>
      <c r="C3261" s="19" t="str">
        <f aca="false">IFERROR(VLOOKUP(A3261,Personal!$A$6:$F$112,3,FALSE()),"")</f>
        <v>La Seu d’Urgell</v>
      </c>
      <c r="D3261" s="19" t="s">
        <v>137</v>
      </c>
      <c r="E3261" s="19" t="s">
        <v>233</v>
      </c>
      <c r="F3261" s="19" t="s">
        <v>234</v>
      </c>
      <c r="G3261" s="19" t="s">
        <v>291</v>
      </c>
      <c r="H3261" s="19" t="n">
        <f aca="false">IF(OR(VLOOKUP(A3261,Personal!$A$6:$F$112,5,FALSE())&lt;&gt;"Sí",N3261="No aplica"),0,'Catàleg GRAE'!D99)</f>
        <v>1</v>
      </c>
      <c r="I3261" s="20"/>
      <c r="J3261" s="20"/>
      <c r="K3261" s="20"/>
      <c r="L3261" s="21"/>
      <c r="M3261" s="21"/>
      <c r="N3261" s="20"/>
      <c r="O3261" s="20"/>
      <c r="P3261" s="19" t="str">
        <f aca="false">IF(I3261="","",I3261-H3261)</f>
        <v/>
      </c>
      <c r="Q3261" s="19" t="str">
        <f aca="true">IF(B3261="","",IF(N3261="No aplica","No aplica",IF(I3261="","Pendent",IF(N3261="Per substituir","Substituir",IF(OR(N3261="No localitzat",N3261="No lliurat"),"Reposar",IF(I3261&lt;H3261,"Reposar",IF(I3261&gt;H3261,"Revisar excedent",IF(AND(G3261="Sí",M3261&lt;&gt;"",M3261&lt;TODAY()),"EPI caducat",IF(AND(G3261="Sí",M3261&lt;&gt;"",M3261&lt;=TODAY()+90),"EPI caduca ≤90 dies",IF(OR(N3261="Deteriorat usable",N3261="Revisió necessària"),"Revisar","OK"))))))))))</f>
      </c>
      <c r="R3261" s="20"/>
    </row>
    <row r="3262" customFormat="false" ht="15" hidden="false" customHeight="false" outlineLevel="0" collapsed="false">
      <c r="A3262" s="19" t="n">
        <v>30</v>
      </c>
      <c r="B3262" s="19" t="n">
        <f aca="false">IFERROR(VLOOKUP(A3262,Personal!$A$6:$F$112,2,FALSE()),"")</f>
        <v>0</v>
      </c>
      <c r="C3262" s="19" t="str">
        <f aca="false">IFERROR(VLOOKUP(A3262,Personal!$A$6:$F$112,3,FALSE()),"")</f>
        <v>La Seu d’Urgell</v>
      </c>
      <c r="D3262" s="19" t="s">
        <v>216</v>
      </c>
      <c r="E3262" s="19" t="s">
        <v>235</v>
      </c>
      <c r="F3262" s="19" t="s">
        <v>236</v>
      </c>
      <c r="G3262" s="19" t="s">
        <v>272</v>
      </c>
      <c r="H3262" s="19" t="n">
        <f aca="false">IF(OR(VLOOKUP(A3262,Personal!$A$6:$F$112,5,FALSE())&lt;&gt;"Sí",N3262="No aplica"),0,'Catàleg GRAE'!D100)</f>
        <v>1</v>
      </c>
      <c r="I3262" s="20"/>
      <c r="J3262" s="20"/>
      <c r="K3262" s="20"/>
      <c r="L3262" s="21"/>
      <c r="M3262" s="21"/>
      <c r="N3262" s="20"/>
      <c r="O3262" s="20"/>
      <c r="P3262" s="19" t="str">
        <f aca="false">IF(I3262="","",I3262-H3262)</f>
        <v/>
      </c>
      <c r="Q3262" s="19" t="str">
        <f aca="true">IF(B3262="","",IF(N3262="No aplica","No aplica",IF(I3262="","Pendent",IF(N3262="Per substituir","Substituir",IF(OR(N3262="No localitzat",N3262="No lliurat"),"Reposar",IF(I3262&lt;H3262,"Reposar",IF(I3262&gt;H3262,"Revisar excedent",IF(AND(G3262="Sí",M3262&lt;&gt;"",M3262&lt;TODAY()),"EPI caducat",IF(AND(G3262="Sí",M3262&lt;&gt;"",M3262&lt;=TODAY()+90),"EPI caduca ≤90 dies",IF(OR(N3262="Deteriorat usable",N3262="Revisió necessària"),"Revisar","OK"))))))))))</f>
      </c>
      <c r="R3262" s="20"/>
    </row>
    <row r="3263" customFormat="false" ht="15" hidden="false" customHeight="false" outlineLevel="0" collapsed="false">
      <c r="A3263" s="19" t="n">
        <v>30</v>
      </c>
      <c r="B3263" s="19" t="n">
        <f aca="false">IFERROR(VLOOKUP(A3263,Personal!$A$6:$F$112,2,FALSE()),"")</f>
        <v>0</v>
      </c>
      <c r="C3263" s="19" t="str">
        <f aca="false">IFERROR(VLOOKUP(A3263,Personal!$A$6:$F$112,3,FALSE()),"")</f>
        <v>La Seu d’Urgell</v>
      </c>
      <c r="D3263" s="19" t="s">
        <v>137</v>
      </c>
      <c r="E3263" s="19" t="s">
        <v>237</v>
      </c>
      <c r="F3263" s="19" t="s">
        <v>238</v>
      </c>
      <c r="G3263" s="19" t="s">
        <v>291</v>
      </c>
      <c r="H3263" s="19" t="n">
        <f aca="false">IF(OR(VLOOKUP(A3263,Personal!$A$6:$F$112,5,FALSE())&lt;&gt;"Sí",N3263="No aplica"),0,'Catàleg GRAE'!D101)</f>
        <v>1</v>
      </c>
      <c r="I3263" s="20"/>
      <c r="J3263" s="20"/>
      <c r="K3263" s="20"/>
      <c r="L3263" s="21"/>
      <c r="M3263" s="21"/>
      <c r="N3263" s="20"/>
      <c r="O3263" s="20"/>
      <c r="P3263" s="19" t="str">
        <f aca="false">IF(I3263="","",I3263-H3263)</f>
        <v/>
      </c>
      <c r="Q3263" s="19" t="str">
        <f aca="true">IF(B3263="","",IF(N3263="No aplica","No aplica",IF(I3263="","Pendent",IF(N3263="Per substituir","Substituir",IF(OR(N3263="No localitzat",N3263="No lliurat"),"Reposar",IF(I3263&lt;H3263,"Reposar",IF(I3263&gt;H3263,"Revisar excedent",IF(AND(G3263="Sí",M3263&lt;&gt;"",M3263&lt;TODAY()),"EPI caducat",IF(AND(G3263="Sí",M3263&lt;&gt;"",M3263&lt;=TODAY()+90),"EPI caduca ≤90 dies",IF(OR(N3263="Deteriorat usable",N3263="Revisió necessària"),"Revisar","OK"))))))))))</f>
      </c>
      <c r="R3263" s="20"/>
    </row>
    <row r="3264" customFormat="false" ht="15" hidden="false" customHeight="false" outlineLevel="0" collapsed="false">
      <c r="A3264" s="19" t="n">
        <v>30</v>
      </c>
      <c r="B3264" s="19" t="n">
        <f aca="false">IFERROR(VLOOKUP(A3264,Personal!$A$6:$F$112,2,FALSE()),"")</f>
        <v>0</v>
      </c>
      <c r="C3264" s="19" t="str">
        <f aca="false">IFERROR(VLOOKUP(A3264,Personal!$A$6:$F$112,3,FALSE()),"")</f>
        <v>La Seu d’Urgell</v>
      </c>
      <c r="D3264" s="19" t="s">
        <v>37</v>
      </c>
      <c r="E3264" s="19" t="s">
        <v>239</v>
      </c>
      <c r="F3264" s="19" t="s">
        <v>240</v>
      </c>
      <c r="G3264" s="19" t="s">
        <v>291</v>
      </c>
      <c r="H3264" s="19" t="n">
        <f aca="false">IF(OR(VLOOKUP(A3264,Personal!$A$6:$F$112,5,FALSE())&lt;&gt;"Sí",N3264="No aplica"),0,'Catàleg GRAE'!D102)</f>
        <v>1</v>
      </c>
      <c r="I3264" s="20"/>
      <c r="J3264" s="20"/>
      <c r="K3264" s="20"/>
      <c r="L3264" s="21"/>
      <c r="M3264" s="21"/>
      <c r="N3264" s="20"/>
      <c r="O3264" s="20"/>
      <c r="P3264" s="19" t="str">
        <f aca="false">IF(I3264="","",I3264-H3264)</f>
        <v/>
      </c>
      <c r="Q3264" s="19" t="str">
        <f aca="true">IF(B3264="","",IF(N3264="No aplica","No aplica",IF(I3264="","Pendent",IF(N3264="Per substituir","Substituir",IF(OR(N3264="No localitzat",N3264="No lliurat"),"Reposar",IF(I3264&lt;H3264,"Reposar",IF(I3264&gt;H3264,"Revisar excedent",IF(AND(G3264="Sí",M3264&lt;&gt;"",M3264&lt;TODAY()),"EPI caducat",IF(AND(G3264="Sí",M3264&lt;&gt;"",M3264&lt;=TODAY()+90),"EPI caduca ≤90 dies",IF(OR(N3264="Deteriorat usable",N3264="Revisió necessària"),"Revisar","OK"))))))))))</f>
      </c>
      <c r="R3264" s="20"/>
    </row>
    <row r="3265" customFormat="false" ht="15" hidden="false" customHeight="false" outlineLevel="0" collapsed="false">
      <c r="A3265" s="19" t="n">
        <v>30</v>
      </c>
      <c r="B3265" s="19" t="n">
        <f aca="false">IFERROR(VLOOKUP(A3265,Personal!$A$6:$F$112,2,FALSE()),"")</f>
        <v>0</v>
      </c>
      <c r="C3265" s="19" t="str">
        <f aca="false">IFERROR(VLOOKUP(A3265,Personal!$A$6:$F$112,3,FALSE()),"")</f>
        <v>La Seu d’Urgell</v>
      </c>
      <c r="D3265" s="19" t="s">
        <v>37</v>
      </c>
      <c r="E3265" s="19" t="s">
        <v>241</v>
      </c>
      <c r="F3265" s="19" t="s">
        <v>242</v>
      </c>
      <c r="G3265" s="19" t="s">
        <v>291</v>
      </c>
      <c r="H3265" s="19" t="n">
        <f aca="false">IF(OR(VLOOKUP(A3265,Personal!$A$6:$F$112,5,FALSE())&lt;&gt;"Sí",N3265="No aplica"),0,'Catàleg GRAE'!D103)</f>
        <v>1</v>
      </c>
      <c r="I3265" s="20"/>
      <c r="J3265" s="20"/>
      <c r="K3265" s="20"/>
      <c r="L3265" s="21"/>
      <c r="M3265" s="21"/>
      <c r="N3265" s="20"/>
      <c r="O3265" s="20"/>
      <c r="P3265" s="19" t="str">
        <f aca="false">IF(I3265="","",I3265-H3265)</f>
        <v/>
      </c>
      <c r="Q3265" s="19" t="str">
        <f aca="true">IF(B3265="","",IF(N3265="No aplica","No aplica",IF(I3265="","Pendent",IF(N3265="Per substituir","Substituir",IF(OR(N3265="No localitzat",N3265="No lliurat"),"Reposar",IF(I3265&lt;H3265,"Reposar",IF(I3265&gt;H3265,"Revisar excedent",IF(AND(G3265="Sí",M3265&lt;&gt;"",M3265&lt;TODAY()),"EPI caducat",IF(AND(G3265="Sí",M3265&lt;&gt;"",M3265&lt;=TODAY()+90),"EPI caduca ≤90 dies",IF(OR(N3265="Deteriorat usable",N3265="Revisió necessària"),"Revisar","OK"))))))))))</f>
      </c>
      <c r="R3265" s="20"/>
    </row>
    <row r="3266" customFormat="false" ht="15" hidden="false" customHeight="false" outlineLevel="0" collapsed="false">
      <c r="A3266" s="19" t="n">
        <v>30</v>
      </c>
      <c r="B3266" s="19" t="n">
        <f aca="false">IFERROR(VLOOKUP(A3266,Personal!$A$6:$F$112,2,FALSE()),"")</f>
        <v>0</v>
      </c>
      <c r="C3266" s="19" t="str">
        <f aca="false">IFERROR(VLOOKUP(A3266,Personal!$A$6:$F$112,3,FALSE()),"")</f>
        <v>La Seu d’Urgell</v>
      </c>
      <c r="D3266" s="19" t="s">
        <v>177</v>
      </c>
      <c r="E3266" s="19" t="s">
        <v>243</v>
      </c>
      <c r="F3266" s="19" t="s">
        <v>244</v>
      </c>
      <c r="G3266" s="19" t="s">
        <v>272</v>
      </c>
      <c r="H3266" s="19" t="n">
        <f aca="false">IF(OR(VLOOKUP(A3266,Personal!$A$6:$F$112,5,FALSE())&lt;&gt;"Sí",N3266="No aplica"),0,'Catàleg GRAE'!D104)</f>
        <v>1</v>
      </c>
      <c r="I3266" s="20"/>
      <c r="J3266" s="20"/>
      <c r="K3266" s="20"/>
      <c r="L3266" s="21"/>
      <c r="M3266" s="21"/>
      <c r="N3266" s="20"/>
      <c r="O3266" s="20"/>
      <c r="P3266" s="19" t="str">
        <f aca="false">IF(I3266="","",I3266-H3266)</f>
        <v/>
      </c>
      <c r="Q3266" s="19" t="str">
        <f aca="true">IF(B3266="","",IF(N3266="No aplica","No aplica",IF(I3266="","Pendent",IF(N3266="Per substituir","Substituir",IF(OR(N3266="No localitzat",N3266="No lliurat"),"Reposar",IF(I3266&lt;H3266,"Reposar",IF(I3266&gt;H3266,"Revisar excedent",IF(AND(G3266="Sí",M3266&lt;&gt;"",M3266&lt;TODAY()),"EPI caducat",IF(AND(G3266="Sí",M3266&lt;&gt;"",M3266&lt;=TODAY()+90),"EPI caduca ≤90 dies",IF(OR(N3266="Deteriorat usable",N3266="Revisió necessària"),"Revisar","OK"))))))))))</f>
      </c>
      <c r="R3266" s="20"/>
    </row>
    <row r="3267" customFormat="false" ht="15" hidden="false" customHeight="false" outlineLevel="0" collapsed="false">
      <c r="A3267" s="19" t="n">
        <v>30</v>
      </c>
      <c r="B3267" s="19" t="n">
        <f aca="false">IFERROR(VLOOKUP(A3267,Personal!$A$6:$F$112,2,FALSE()),"")</f>
        <v>0</v>
      </c>
      <c r="C3267" s="19" t="str">
        <f aca="false">IFERROR(VLOOKUP(A3267,Personal!$A$6:$F$112,3,FALSE()),"")</f>
        <v>La Seu d’Urgell</v>
      </c>
      <c r="D3267" s="19" t="s">
        <v>177</v>
      </c>
      <c r="E3267" s="19" t="s">
        <v>245</v>
      </c>
      <c r="F3267" s="19" t="s">
        <v>246</v>
      </c>
      <c r="G3267" s="19" t="s">
        <v>272</v>
      </c>
      <c r="H3267" s="19" t="n">
        <f aca="false">IF(OR(VLOOKUP(A3267,Personal!$A$6:$F$112,5,FALSE())&lt;&gt;"Sí",N3267="No aplica"),0,'Catàleg GRAE'!D105)</f>
        <v>1</v>
      </c>
      <c r="I3267" s="20"/>
      <c r="J3267" s="20"/>
      <c r="K3267" s="20"/>
      <c r="L3267" s="21"/>
      <c r="M3267" s="21"/>
      <c r="N3267" s="20"/>
      <c r="O3267" s="20"/>
      <c r="P3267" s="19" t="str">
        <f aca="false">IF(I3267="","",I3267-H3267)</f>
        <v/>
      </c>
      <c r="Q3267" s="19" t="str">
        <f aca="true">IF(B3267="","",IF(N3267="No aplica","No aplica",IF(I3267="","Pendent",IF(N3267="Per substituir","Substituir",IF(OR(N3267="No localitzat",N3267="No lliurat"),"Reposar",IF(I3267&lt;H3267,"Reposar",IF(I3267&gt;H3267,"Revisar excedent",IF(AND(G3267="Sí",M3267&lt;&gt;"",M3267&lt;TODAY()),"EPI caducat",IF(AND(G3267="Sí",M3267&lt;&gt;"",M3267&lt;=TODAY()+90),"EPI caduca ≤90 dies",IF(OR(N3267="Deteriorat usable",N3267="Revisió necessària"),"Revisar","OK"))))))))))</f>
      </c>
      <c r="R3267" s="20"/>
    </row>
    <row r="3268" customFormat="false" ht="15" hidden="false" customHeight="false" outlineLevel="0" collapsed="false">
      <c r="A3268" s="19" t="n">
        <v>30</v>
      </c>
      <c r="B3268" s="19" t="n">
        <f aca="false">IFERROR(VLOOKUP(A3268,Personal!$A$6:$F$112,2,FALSE()),"")</f>
        <v>0</v>
      </c>
      <c r="C3268" s="19" t="str">
        <f aca="false">IFERROR(VLOOKUP(A3268,Personal!$A$6:$F$112,3,FALSE()),"")</f>
        <v>La Seu d’Urgell</v>
      </c>
      <c r="D3268" s="19" t="s">
        <v>177</v>
      </c>
      <c r="E3268" s="19" t="s">
        <v>247</v>
      </c>
      <c r="F3268" s="19" t="s">
        <v>248</v>
      </c>
      <c r="G3268" s="19" t="s">
        <v>272</v>
      </c>
      <c r="H3268" s="19" t="n">
        <f aca="false">IF(OR(VLOOKUP(A3268,Personal!$A$6:$F$112,5,FALSE())&lt;&gt;"Sí",N3268="No aplica"),0,'Catàleg GRAE'!D106)</f>
        <v>1</v>
      </c>
      <c r="I3268" s="20"/>
      <c r="J3268" s="20"/>
      <c r="K3268" s="20"/>
      <c r="L3268" s="21"/>
      <c r="M3268" s="21"/>
      <c r="N3268" s="20"/>
      <c r="O3268" s="20"/>
      <c r="P3268" s="19" t="str">
        <f aca="false">IF(I3268="","",I3268-H3268)</f>
        <v/>
      </c>
      <c r="Q3268" s="19" t="str">
        <f aca="true">IF(B3268="","",IF(N3268="No aplica","No aplica",IF(I3268="","Pendent",IF(N3268="Per substituir","Substituir",IF(OR(N3268="No localitzat",N3268="No lliurat"),"Reposar",IF(I3268&lt;H3268,"Reposar",IF(I3268&gt;H3268,"Revisar excedent",IF(AND(G3268="Sí",M3268&lt;&gt;"",M3268&lt;TODAY()),"EPI caducat",IF(AND(G3268="Sí",M3268&lt;&gt;"",M3268&lt;=TODAY()+90),"EPI caduca ≤90 dies",IF(OR(N3268="Deteriorat usable",N3268="Revisió necessària"),"Revisar","OK"))))))))))</f>
      </c>
      <c r="R3268" s="20"/>
    </row>
    <row r="3269" customFormat="false" ht="15" hidden="false" customHeight="false" outlineLevel="0" collapsed="false">
      <c r="A3269" s="19" t="n">
        <v>30</v>
      </c>
      <c r="B3269" s="19" t="n">
        <f aca="false">IFERROR(VLOOKUP(A3269,Personal!$A$6:$F$112,2,FALSE()),"")</f>
        <v>0</v>
      </c>
      <c r="C3269" s="19" t="str">
        <f aca="false">IFERROR(VLOOKUP(A3269,Personal!$A$6:$F$112,3,FALSE()),"")</f>
        <v>La Seu d’Urgell</v>
      </c>
      <c r="D3269" s="19" t="s">
        <v>177</v>
      </c>
      <c r="E3269" s="19" t="s">
        <v>249</v>
      </c>
      <c r="F3269" s="19" t="s">
        <v>250</v>
      </c>
      <c r="G3269" s="19" t="s">
        <v>272</v>
      </c>
      <c r="H3269" s="19" t="n">
        <f aca="false">IF(OR(VLOOKUP(A3269,Personal!$A$6:$F$112,5,FALSE())&lt;&gt;"Sí",N3269="No aplica"),0,'Catàleg GRAE'!D107)</f>
        <v>1</v>
      </c>
      <c r="I3269" s="20"/>
      <c r="J3269" s="20"/>
      <c r="K3269" s="20"/>
      <c r="L3269" s="21"/>
      <c r="M3269" s="21"/>
      <c r="N3269" s="20"/>
      <c r="O3269" s="20"/>
      <c r="P3269" s="19" t="str">
        <f aca="false">IF(I3269="","",I3269-H3269)</f>
        <v/>
      </c>
      <c r="Q3269" s="19" t="str">
        <f aca="true">IF(B3269="","",IF(N3269="No aplica","No aplica",IF(I3269="","Pendent",IF(N3269="Per substituir","Substituir",IF(OR(N3269="No localitzat",N3269="No lliurat"),"Reposar",IF(I3269&lt;H3269,"Reposar",IF(I3269&gt;H3269,"Revisar excedent",IF(AND(G3269="Sí",M3269&lt;&gt;"",M3269&lt;TODAY()),"EPI caducat",IF(AND(G3269="Sí",M3269&lt;&gt;"",M3269&lt;=TODAY()+90),"EPI caduca ≤90 dies",IF(OR(N3269="Deteriorat usable",N3269="Revisió necessària"),"Revisar","OK"))))))))))</f>
      </c>
      <c r="R3269" s="20"/>
    </row>
    <row r="3270" customFormat="false" ht="15" hidden="false" customHeight="false" outlineLevel="0" collapsed="false">
      <c r="A3270" s="19" t="n">
        <v>30</v>
      </c>
      <c r="B3270" s="19" t="n">
        <f aca="false">IFERROR(VLOOKUP(A3270,Personal!$A$6:$F$112,2,FALSE()),"")</f>
        <v>0</v>
      </c>
      <c r="C3270" s="19" t="str">
        <f aca="false">IFERROR(VLOOKUP(A3270,Personal!$A$6:$F$112,3,FALSE()),"")</f>
        <v>La Seu d’Urgell</v>
      </c>
      <c r="D3270" s="19" t="s">
        <v>177</v>
      </c>
      <c r="E3270" s="19" t="s">
        <v>251</v>
      </c>
      <c r="F3270" s="19" t="s">
        <v>252</v>
      </c>
      <c r="G3270" s="19" t="s">
        <v>272</v>
      </c>
      <c r="H3270" s="19" t="n">
        <f aca="false">IF(OR(VLOOKUP(A3270,Personal!$A$6:$F$112,5,FALSE())&lt;&gt;"Sí",N3270="No aplica"),0,'Catàleg GRAE'!D108)</f>
        <v>1</v>
      </c>
      <c r="I3270" s="20"/>
      <c r="J3270" s="20"/>
      <c r="K3270" s="20"/>
      <c r="L3270" s="21"/>
      <c r="M3270" s="21"/>
      <c r="N3270" s="20"/>
      <c r="O3270" s="20"/>
      <c r="P3270" s="19" t="str">
        <f aca="false">IF(I3270="","",I3270-H3270)</f>
        <v/>
      </c>
      <c r="Q3270" s="19" t="str">
        <f aca="true">IF(B3270="","",IF(N3270="No aplica","No aplica",IF(I3270="","Pendent",IF(N3270="Per substituir","Substituir",IF(OR(N3270="No localitzat",N3270="No lliurat"),"Reposar",IF(I3270&lt;H3270,"Reposar",IF(I3270&gt;H3270,"Revisar excedent",IF(AND(G3270="Sí",M3270&lt;&gt;"",M3270&lt;TODAY()),"EPI caducat",IF(AND(G3270="Sí",M3270&lt;&gt;"",M3270&lt;=TODAY()+90),"EPI caduca ≤90 dies",IF(OR(N3270="Deteriorat usable",N3270="Revisió necessària"),"Revisar","OK"))))))))))</f>
      </c>
      <c r="R3270" s="20"/>
    </row>
    <row r="3271" customFormat="false" ht="15" hidden="false" customHeight="false" outlineLevel="0" collapsed="false">
      <c r="A3271" s="19" t="n">
        <v>30</v>
      </c>
      <c r="B3271" s="19" t="n">
        <f aca="false">IFERROR(VLOOKUP(A3271,Personal!$A$6:$F$112,2,FALSE()),"")</f>
        <v>0</v>
      </c>
      <c r="C3271" s="19" t="str">
        <f aca="false">IFERROR(VLOOKUP(A3271,Personal!$A$6:$F$112,3,FALSE()),"")</f>
        <v>La Seu d’Urgell</v>
      </c>
      <c r="D3271" s="19" t="s">
        <v>125</v>
      </c>
      <c r="E3271" s="19" t="s">
        <v>253</v>
      </c>
      <c r="F3271" s="19" t="s">
        <v>254</v>
      </c>
      <c r="G3271" s="19" t="s">
        <v>272</v>
      </c>
      <c r="H3271" s="19" t="n">
        <f aca="false">IF(OR(VLOOKUP(A3271,Personal!$A$6:$F$112,5,FALSE())&lt;&gt;"Sí",N3271="No aplica"),0,'Catàleg GRAE'!D109)</f>
        <v>1</v>
      </c>
      <c r="I3271" s="20"/>
      <c r="J3271" s="20"/>
      <c r="K3271" s="20"/>
      <c r="L3271" s="21"/>
      <c r="M3271" s="21"/>
      <c r="N3271" s="20"/>
      <c r="O3271" s="20"/>
      <c r="P3271" s="19" t="str">
        <f aca="false">IF(I3271="","",I3271-H3271)</f>
        <v/>
      </c>
      <c r="Q3271" s="19" t="str">
        <f aca="true">IF(B3271="","",IF(N3271="No aplica","No aplica",IF(I3271="","Pendent",IF(N3271="Per substituir","Substituir",IF(OR(N3271="No localitzat",N3271="No lliurat"),"Reposar",IF(I3271&lt;H3271,"Reposar",IF(I3271&gt;H3271,"Revisar excedent",IF(AND(G3271="Sí",M3271&lt;&gt;"",M3271&lt;TODAY()),"EPI caducat",IF(AND(G3271="Sí",M3271&lt;&gt;"",M3271&lt;=TODAY()+90),"EPI caduca ≤90 dies",IF(OR(N3271="Deteriorat usable",N3271="Revisió necessària"),"Revisar","OK"))))))))))</f>
      </c>
      <c r="R3271" s="20"/>
    </row>
    <row r="3272" customFormat="false" ht="15" hidden="false" customHeight="false" outlineLevel="0" collapsed="false">
      <c r="A3272" s="19" t="n">
        <v>30</v>
      </c>
      <c r="B3272" s="19" t="n">
        <f aca="false">IFERROR(VLOOKUP(A3272,Personal!$A$6:$F$112,2,FALSE()),"")</f>
        <v>0</v>
      </c>
      <c r="C3272" s="19" t="str">
        <f aca="false">IFERROR(VLOOKUP(A3272,Personal!$A$6:$F$112,3,FALSE()),"")</f>
        <v>La Seu d’Urgell</v>
      </c>
      <c r="D3272" s="19" t="s">
        <v>177</v>
      </c>
      <c r="E3272" s="19" t="s">
        <v>255</v>
      </c>
      <c r="F3272" s="19" t="s">
        <v>256</v>
      </c>
      <c r="G3272" s="19" t="s">
        <v>272</v>
      </c>
      <c r="H3272" s="19" t="n">
        <f aca="false">IF(OR(VLOOKUP(A3272,Personal!$A$6:$F$112,5,FALSE())&lt;&gt;"Sí",N3272="No aplica"),0,'Catàleg GRAE'!D110)</f>
        <v>1</v>
      </c>
      <c r="I3272" s="20"/>
      <c r="J3272" s="20"/>
      <c r="K3272" s="20"/>
      <c r="L3272" s="21"/>
      <c r="M3272" s="21"/>
      <c r="N3272" s="20"/>
      <c r="O3272" s="20"/>
      <c r="P3272" s="19" t="str">
        <f aca="false">IF(I3272="","",I3272-H3272)</f>
        <v/>
      </c>
      <c r="Q3272" s="19" t="str">
        <f aca="true">IF(B3272="","",IF(N3272="No aplica","No aplica",IF(I3272="","Pendent",IF(N3272="Per substituir","Substituir",IF(OR(N3272="No localitzat",N3272="No lliurat"),"Reposar",IF(I3272&lt;H3272,"Reposar",IF(I3272&gt;H3272,"Revisar excedent",IF(AND(G3272="Sí",M3272&lt;&gt;"",M3272&lt;TODAY()),"EPI caducat",IF(AND(G3272="Sí",M3272&lt;&gt;"",M3272&lt;=TODAY()+90),"EPI caduca ≤90 dies",IF(OR(N3272="Deteriorat usable",N3272="Revisió necessària"),"Revisar","OK"))))))))))</f>
      </c>
      <c r="R3272" s="20"/>
    </row>
    <row r="3273" customFormat="false" ht="15" hidden="false" customHeight="false" outlineLevel="0" collapsed="false">
      <c r="A3273" s="19" t="n">
        <v>30</v>
      </c>
      <c r="B3273" s="19" t="n">
        <f aca="false">IFERROR(VLOOKUP(A3273,Personal!$A$6:$F$112,2,FALSE()),"")</f>
        <v>0</v>
      </c>
      <c r="C3273" s="19" t="str">
        <f aca="false">IFERROR(VLOOKUP(A3273,Personal!$A$6:$F$112,3,FALSE()),"")</f>
        <v>La Seu d’Urgell</v>
      </c>
      <c r="D3273" s="19" t="s">
        <v>142</v>
      </c>
      <c r="E3273" s="19" t="s">
        <v>257</v>
      </c>
      <c r="F3273" s="19" t="s">
        <v>258</v>
      </c>
      <c r="G3273" s="19" t="s">
        <v>291</v>
      </c>
      <c r="H3273" s="19" t="n">
        <f aca="false">IF(OR(VLOOKUP(A3273,Personal!$A$6:$F$112,5,FALSE())&lt;&gt;"Sí",N3273="No aplica"),0,'Catàleg GRAE'!D111)</f>
        <v>1</v>
      </c>
      <c r="I3273" s="20"/>
      <c r="J3273" s="20"/>
      <c r="K3273" s="20"/>
      <c r="L3273" s="21"/>
      <c r="M3273" s="21"/>
      <c r="N3273" s="20"/>
      <c r="O3273" s="20"/>
      <c r="P3273" s="19" t="str">
        <f aca="false">IF(I3273="","",I3273-H3273)</f>
        <v/>
      </c>
      <c r="Q3273" s="19" t="str">
        <f aca="true">IF(B3273="","",IF(N3273="No aplica","No aplica",IF(I3273="","Pendent",IF(N3273="Per substituir","Substituir",IF(OR(N3273="No localitzat",N3273="No lliurat"),"Reposar",IF(I3273&lt;H3273,"Reposar",IF(I3273&gt;H3273,"Revisar excedent",IF(AND(G3273="Sí",M3273&lt;&gt;"",M3273&lt;TODAY()),"EPI caducat",IF(AND(G3273="Sí",M3273&lt;&gt;"",M3273&lt;=TODAY()+90),"EPI caduca ≤90 dies",IF(OR(N3273="Deteriorat usable",N3273="Revisió necessària"),"Revisar","OK"))))))))))</f>
      </c>
      <c r="R3273" s="20"/>
    </row>
    <row r="3274" customFormat="false" ht="15" hidden="false" customHeight="false" outlineLevel="0" collapsed="false">
      <c r="A3274" s="19" t="n">
        <v>30</v>
      </c>
      <c r="B3274" s="19" t="n">
        <f aca="false">IFERROR(VLOOKUP(A3274,Personal!$A$6:$F$112,2,FALSE()),"")</f>
        <v>0</v>
      </c>
      <c r="C3274" s="19" t="str">
        <f aca="false">IFERROR(VLOOKUP(A3274,Personal!$A$6:$F$112,3,FALSE()),"")</f>
        <v>La Seu d’Urgell</v>
      </c>
      <c r="D3274" s="19" t="s">
        <v>112</v>
      </c>
      <c r="E3274" s="19" t="s">
        <v>259</v>
      </c>
      <c r="F3274" s="19" t="s">
        <v>260</v>
      </c>
      <c r="G3274" s="19" t="s">
        <v>291</v>
      </c>
      <c r="H3274" s="19" t="n">
        <f aca="false">IF(OR(VLOOKUP(A3274,Personal!$A$6:$F$112,5,FALSE())&lt;&gt;"Sí",N3274="No aplica"),0,'Catàleg GRAE'!D112)</f>
        <v>1</v>
      </c>
      <c r="I3274" s="20"/>
      <c r="J3274" s="20"/>
      <c r="K3274" s="20"/>
      <c r="L3274" s="21"/>
      <c r="M3274" s="21"/>
      <c r="N3274" s="20"/>
      <c r="O3274" s="20"/>
      <c r="P3274" s="19" t="str">
        <f aca="false">IF(I3274="","",I3274-H3274)</f>
        <v/>
      </c>
      <c r="Q3274" s="19" t="str">
        <f aca="true">IF(B3274="","",IF(N3274="No aplica","No aplica",IF(I3274="","Pendent",IF(N3274="Per substituir","Substituir",IF(OR(N3274="No localitzat",N3274="No lliurat"),"Reposar",IF(I3274&lt;H3274,"Reposar",IF(I3274&gt;H3274,"Revisar excedent",IF(AND(G3274="Sí",M3274&lt;&gt;"",M3274&lt;TODAY()),"EPI caducat",IF(AND(G3274="Sí",M3274&lt;&gt;"",M3274&lt;=TODAY()+90),"EPI caduca ≤90 dies",IF(OR(N3274="Deteriorat usable",N3274="Revisió necessària"),"Revisar","OK"))))))))))</f>
      </c>
      <c r="R3274" s="20"/>
    </row>
    <row r="3275" customFormat="false" ht="15" hidden="false" customHeight="false" outlineLevel="0" collapsed="false">
      <c r="A3275" s="19" t="n">
        <v>30</v>
      </c>
      <c r="B3275" s="19" t="n">
        <f aca="false">IFERROR(VLOOKUP(A3275,Personal!$A$6:$F$112,2,FALSE()),"")</f>
        <v>0</v>
      </c>
      <c r="C3275" s="19" t="str">
        <f aca="false">IFERROR(VLOOKUP(A3275,Personal!$A$6:$F$112,3,FALSE()),"")</f>
        <v>La Seu d’Urgell</v>
      </c>
      <c r="D3275" s="19" t="s">
        <v>261</v>
      </c>
      <c r="E3275" s="19" t="s">
        <v>262</v>
      </c>
      <c r="F3275" s="19" t="s">
        <v>263</v>
      </c>
      <c r="G3275" s="19" t="s">
        <v>291</v>
      </c>
      <c r="H3275" s="19" t="n">
        <f aca="false">IF(OR(VLOOKUP(A3275,Personal!$A$6:$F$112,5,FALSE())&lt;&gt;"Sí",N3275="No aplica"),0,'Catàleg GRAE'!D113)</f>
        <v>1</v>
      </c>
      <c r="I3275" s="20"/>
      <c r="J3275" s="20"/>
      <c r="K3275" s="20"/>
      <c r="L3275" s="21"/>
      <c r="M3275" s="21"/>
      <c r="N3275" s="20"/>
      <c r="O3275" s="20"/>
      <c r="P3275" s="19" t="str">
        <f aca="false">IF(I3275="","",I3275-H3275)</f>
        <v/>
      </c>
      <c r="Q3275" s="19" t="str">
        <f aca="true">IF(B3275="","",IF(N3275="No aplica","No aplica",IF(I3275="","Pendent",IF(N3275="Per substituir","Substituir",IF(OR(N3275="No localitzat",N3275="No lliurat"),"Reposar",IF(I3275&lt;H3275,"Reposar",IF(I3275&gt;H3275,"Revisar excedent",IF(AND(G3275="Sí",M3275&lt;&gt;"",M3275&lt;TODAY()),"EPI caducat",IF(AND(G3275="Sí",M3275&lt;&gt;"",M3275&lt;=TODAY()+90),"EPI caduca ≤90 dies",IF(OR(N3275="Deteriorat usable",N3275="Revisió necessària"),"Revisar","OK"))))))))))</f>
      </c>
      <c r="R3275" s="20"/>
    </row>
    <row r="3276" customFormat="false" ht="15" hidden="false" customHeight="false" outlineLevel="0" collapsed="false">
      <c r="A3276" s="19" t="n">
        <v>31</v>
      </c>
      <c r="B3276" s="19" t="n">
        <f aca="false">IFERROR(VLOOKUP(A3276,Personal!$A$6:$F$112,2,FALSE()),"")</f>
        <v>0</v>
      </c>
      <c r="C3276" s="19" t="str">
        <f aca="false">IFERROR(VLOOKUP(A3276,Personal!$A$6:$F$112,3,FALSE()),"")</f>
        <v>La Seu d’Urgell</v>
      </c>
      <c r="D3276" s="19" t="s">
        <v>26</v>
      </c>
      <c r="E3276" s="19" t="s">
        <v>27</v>
      </c>
      <c r="F3276" s="19" t="s">
        <v>28</v>
      </c>
      <c r="G3276" s="19" t="s">
        <v>291</v>
      </c>
      <c r="H3276" s="19" t="n">
        <f aca="false">IF(OR(VLOOKUP(A3276,Personal!$A$6:$F$112,5,FALSE())&lt;&gt;"Sí",N3276="No aplica"),0,'Catàleg GRAE'!D5)</f>
        <v>1</v>
      </c>
      <c r="I3276" s="20"/>
      <c r="J3276" s="20"/>
      <c r="K3276" s="20"/>
      <c r="L3276" s="21"/>
      <c r="M3276" s="21"/>
      <c r="N3276" s="20"/>
      <c r="O3276" s="20"/>
      <c r="P3276" s="19" t="str">
        <f aca="false">IF(I3276="","",I3276-H3276)</f>
        <v/>
      </c>
      <c r="Q3276" s="19" t="str">
        <f aca="true">IF(B3276="","",IF(N3276="No aplica","No aplica",IF(I3276="","Pendent",IF(N3276="Per substituir","Substituir",IF(OR(N3276="No localitzat",N3276="No lliurat"),"Reposar",IF(I3276&lt;H3276,"Reposar",IF(I3276&gt;H3276,"Revisar excedent",IF(AND(G3276="Sí",M3276&lt;&gt;"",M3276&lt;TODAY()),"EPI caducat",IF(AND(G3276="Sí",M3276&lt;&gt;"",M3276&lt;=TODAY()+90),"EPI caduca ≤90 dies",IF(OR(N3276="Deteriorat usable",N3276="Revisió necessària"),"Revisar","OK"))))))))))</f>
      </c>
      <c r="R3276" s="20"/>
    </row>
    <row r="3277" customFormat="false" ht="15" hidden="false" customHeight="false" outlineLevel="0" collapsed="false">
      <c r="A3277" s="19" t="n">
        <v>31</v>
      </c>
      <c r="B3277" s="19" t="n">
        <f aca="false">IFERROR(VLOOKUP(A3277,Personal!$A$6:$F$112,2,FALSE()),"")</f>
        <v>0</v>
      </c>
      <c r="C3277" s="19" t="str">
        <f aca="false">IFERROR(VLOOKUP(A3277,Personal!$A$6:$F$112,3,FALSE()),"")</f>
        <v>La Seu d’Urgell</v>
      </c>
      <c r="D3277" s="19" t="s">
        <v>26</v>
      </c>
      <c r="E3277" s="19" t="s">
        <v>27</v>
      </c>
      <c r="F3277" s="19" t="s">
        <v>30</v>
      </c>
      <c r="G3277" s="19" t="s">
        <v>291</v>
      </c>
      <c r="H3277" s="19" t="n">
        <f aca="false">IF(OR(VLOOKUP(A3277,Personal!$A$6:$F$112,5,FALSE())&lt;&gt;"Sí",N3277="No aplica"),0,'Catàleg GRAE'!D6)</f>
        <v>1</v>
      </c>
      <c r="I3277" s="20"/>
      <c r="J3277" s="20"/>
      <c r="K3277" s="20"/>
      <c r="L3277" s="21"/>
      <c r="M3277" s="21"/>
      <c r="N3277" s="20"/>
      <c r="O3277" s="20"/>
      <c r="P3277" s="19" t="str">
        <f aca="false">IF(I3277="","",I3277-H3277)</f>
        <v/>
      </c>
      <c r="Q3277" s="19" t="str">
        <f aca="true">IF(B3277="","",IF(N3277="No aplica","No aplica",IF(I3277="","Pendent",IF(N3277="Per substituir","Substituir",IF(OR(N3277="No localitzat",N3277="No lliurat"),"Reposar",IF(I3277&lt;H3277,"Reposar",IF(I3277&gt;H3277,"Revisar excedent",IF(AND(G3277="Sí",M3277&lt;&gt;"",M3277&lt;TODAY()),"EPI caducat",IF(AND(G3277="Sí",M3277&lt;&gt;"",M3277&lt;=TODAY()+90),"EPI caduca ≤90 dies",IF(OR(N3277="Deteriorat usable",N3277="Revisió necessària"),"Revisar","OK"))))))))))</f>
      </c>
      <c r="R3277" s="20"/>
    </row>
    <row r="3278" customFormat="false" ht="15" hidden="false" customHeight="false" outlineLevel="0" collapsed="false">
      <c r="A3278" s="19" t="n">
        <v>31</v>
      </c>
      <c r="B3278" s="19" t="n">
        <f aca="false">IFERROR(VLOOKUP(A3278,Personal!$A$6:$F$112,2,FALSE()),"")</f>
        <v>0</v>
      </c>
      <c r="C3278" s="19" t="str">
        <f aca="false">IFERROR(VLOOKUP(A3278,Personal!$A$6:$F$112,3,FALSE()),"")</f>
        <v>La Seu d’Urgell</v>
      </c>
      <c r="D3278" s="19" t="s">
        <v>26</v>
      </c>
      <c r="E3278" s="19" t="s">
        <v>31</v>
      </c>
      <c r="F3278" s="19" t="s">
        <v>32</v>
      </c>
      <c r="G3278" s="19" t="s">
        <v>272</v>
      </c>
      <c r="H3278" s="19" t="n">
        <f aca="false">IF(OR(VLOOKUP(A3278,Personal!$A$6:$F$112,5,FALSE())&lt;&gt;"Sí",N3278="No aplica"),0,'Catàleg GRAE'!D7)</f>
        <v>1</v>
      </c>
      <c r="I3278" s="20"/>
      <c r="J3278" s="20"/>
      <c r="K3278" s="20"/>
      <c r="L3278" s="21"/>
      <c r="M3278" s="21"/>
      <c r="N3278" s="20"/>
      <c r="O3278" s="20"/>
      <c r="P3278" s="19" t="str">
        <f aca="false">IF(I3278="","",I3278-H3278)</f>
        <v/>
      </c>
      <c r="Q3278" s="19" t="str">
        <f aca="true">IF(B3278="","",IF(N3278="No aplica","No aplica",IF(I3278="","Pendent",IF(N3278="Per substituir","Substituir",IF(OR(N3278="No localitzat",N3278="No lliurat"),"Reposar",IF(I3278&lt;H3278,"Reposar",IF(I3278&gt;H3278,"Revisar excedent",IF(AND(G3278="Sí",M3278&lt;&gt;"",M3278&lt;TODAY()),"EPI caducat",IF(AND(G3278="Sí",M3278&lt;&gt;"",M3278&lt;=TODAY()+90),"EPI caduca ≤90 dies",IF(OR(N3278="Deteriorat usable",N3278="Revisió necessària"),"Revisar","OK"))))))))))</f>
      </c>
      <c r="R3278" s="20"/>
    </row>
    <row r="3279" customFormat="false" ht="15" hidden="false" customHeight="false" outlineLevel="0" collapsed="false">
      <c r="A3279" s="19" t="n">
        <v>31</v>
      </c>
      <c r="B3279" s="19" t="n">
        <f aca="false">IFERROR(VLOOKUP(A3279,Personal!$A$6:$F$112,2,FALSE()),"")</f>
        <v>0</v>
      </c>
      <c r="C3279" s="19" t="str">
        <f aca="false">IFERROR(VLOOKUP(A3279,Personal!$A$6:$F$112,3,FALSE()),"")</f>
        <v>La Seu d’Urgell</v>
      </c>
      <c r="D3279" s="19" t="s">
        <v>26</v>
      </c>
      <c r="E3279" s="19" t="s">
        <v>33</v>
      </c>
      <c r="F3279" s="19" t="s">
        <v>34</v>
      </c>
      <c r="G3279" s="19" t="s">
        <v>291</v>
      </c>
      <c r="H3279" s="19" t="n">
        <f aca="false">IF(OR(VLOOKUP(A3279,Personal!$A$6:$F$112,5,FALSE())&lt;&gt;"Sí",N3279="No aplica"),0,'Catàleg GRAE'!D8)</f>
        <v>2</v>
      </c>
      <c r="I3279" s="20"/>
      <c r="J3279" s="20"/>
      <c r="K3279" s="20"/>
      <c r="L3279" s="21"/>
      <c r="M3279" s="21"/>
      <c r="N3279" s="20"/>
      <c r="O3279" s="20"/>
      <c r="P3279" s="19" t="str">
        <f aca="false">IF(I3279="","",I3279-H3279)</f>
        <v/>
      </c>
      <c r="Q3279" s="19" t="str">
        <f aca="true">IF(B3279="","",IF(N3279="No aplica","No aplica",IF(I3279="","Pendent",IF(N3279="Per substituir","Substituir",IF(OR(N3279="No localitzat",N3279="No lliurat"),"Reposar",IF(I3279&lt;H3279,"Reposar",IF(I3279&gt;H3279,"Revisar excedent",IF(AND(G3279="Sí",M3279&lt;&gt;"",M3279&lt;TODAY()),"EPI caducat",IF(AND(G3279="Sí",M3279&lt;&gt;"",M3279&lt;=TODAY()+90),"EPI caduca ≤90 dies",IF(OR(N3279="Deteriorat usable",N3279="Revisió necessària"),"Revisar","OK"))))))))))</f>
      </c>
      <c r="R3279" s="20"/>
    </row>
    <row r="3280" customFormat="false" ht="15" hidden="false" customHeight="false" outlineLevel="0" collapsed="false">
      <c r="A3280" s="19" t="n">
        <v>31</v>
      </c>
      <c r="B3280" s="19" t="n">
        <f aca="false">IFERROR(VLOOKUP(A3280,Personal!$A$6:$F$112,2,FALSE()),"")</f>
        <v>0</v>
      </c>
      <c r="C3280" s="19" t="str">
        <f aca="false">IFERROR(VLOOKUP(A3280,Personal!$A$6:$F$112,3,FALSE()),"")</f>
        <v>La Seu d’Urgell</v>
      </c>
      <c r="D3280" s="19" t="s">
        <v>26</v>
      </c>
      <c r="E3280" s="19" t="s">
        <v>35</v>
      </c>
      <c r="F3280" s="19" t="s">
        <v>36</v>
      </c>
      <c r="G3280" s="19" t="s">
        <v>291</v>
      </c>
      <c r="H3280" s="19" t="n">
        <f aca="false">IF(OR(VLOOKUP(A3280,Personal!$A$6:$F$112,5,FALSE())&lt;&gt;"Sí",N3280="No aplica"),0,'Catàleg GRAE'!D9)</f>
        <v>1</v>
      </c>
      <c r="I3280" s="20"/>
      <c r="J3280" s="20"/>
      <c r="K3280" s="20"/>
      <c r="L3280" s="21"/>
      <c r="M3280" s="21"/>
      <c r="N3280" s="20"/>
      <c r="O3280" s="20"/>
      <c r="P3280" s="19" t="str">
        <f aca="false">IF(I3280="","",I3280-H3280)</f>
        <v/>
      </c>
      <c r="Q3280" s="19" t="str">
        <f aca="true">IF(B3280="","",IF(N3280="No aplica","No aplica",IF(I3280="","Pendent",IF(N3280="Per substituir","Substituir",IF(OR(N3280="No localitzat",N3280="No lliurat"),"Reposar",IF(I3280&lt;H3280,"Reposar",IF(I3280&gt;H3280,"Revisar excedent",IF(AND(G3280="Sí",M3280&lt;&gt;"",M3280&lt;TODAY()),"EPI caducat",IF(AND(G3280="Sí",M3280&lt;&gt;"",M3280&lt;=TODAY()+90),"EPI caduca ≤90 dies",IF(OR(N3280="Deteriorat usable",N3280="Revisió necessària"),"Revisar","OK"))))))))))</f>
      </c>
      <c r="R3280" s="20"/>
    </row>
    <row r="3281" customFormat="false" ht="15" hidden="false" customHeight="false" outlineLevel="0" collapsed="false">
      <c r="A3281" s="19" t="n">
        <v>31</v>
      </c>
      <c r="B3281" s="19" t="n">
        <f aca="false">IFERROR(VLOOKUP(A3281,Personal!$A$6:$F$112,2,FALSE()),"")</f>
        <v>0</v>
      </c>
      <c r="C3281" s="19" t="str">
        <f aca="false">IFERROR(VLOOKUP(A3281,Personal!$A$6:$F$112,3,FALSE()),"")</f>
        <v>La Seu d’Urgell</v>
      </c>
      <c r="D3281" s="19" t="s">
        <v>37</v>
      </c>
      <c r="E3281" s="19" t="s">
        <v>38</v>
      </c>
      <c r="F3281" s="19" t="s">
        <v>39</v>
      </c>
      <c r="G3281" s="19" t="s">
        <v>291</v>
      </c>
      <c r="H3281" s="19" t="n">
        <f aca="false">IF(OR(VLOOKUP(A3281,Personal!$A$6:$F$112,5,FALSE())&lt;&gt;"Sí",N3281="No aplica"),0,'Catàleg GRAE'!D10)</f>
        <v>1</v>
      </c>
      <c r="I3281" s="20"/>
      <c r="J3281" s="20"/>
      <c r="K3281" s="20"/>
      <c r="L3281" s="21"/>
      <c r="M3281" s="21"/>
      <c r="N3281" s="20"/>
      <c r="O3281" s="20"/>
      <c r="P3281" s="19" t="str">
        <f aca="false">IF(I3281="","",I3281-H3281)</f>
        <v/>
      </c>
      <c r="Q3281" s="19" t="str">
        <f aca="true">IF(B3281="","",IF(N3281="No aplica","No aplica",IF(I3281="","Pendent",IF(N3281="Per substituir","Substituir",IF(OR(N3281="No localitzat",N3281="No lliurat"),"Reposar",IF(I3281&lt;H3281,"Reposar",IF(I3281&gt;H3281,"Revisar excedent",IF(AND(G3281="Sí",M3281&lt;&gt;"",M3281&lt;TODAY()),"EPI caducat",IF(AND(G3281="Sí",M3281&lt;&gt;"",M3281&lt;=TODAY()+90),"EPI caduca ≤90 dies",IF(OR(N3281="Deteriorat usable",N3281="Revisió necessària"),"Revisar","OK"))))))))))</f>
      </c>
      <c r="R3281" s="20"/>
    </row>
    <row r="3282" customFormat="false" ht="15" hidden="false" customHeight="false" outlineLevel="0" collapsed="false">
      <c r="A3282" s="19" t="n">
        <v>31</v>
      </c>
      <c r="B3282" s="19" t="n">
        <f aca="false">IFERROR(VLOOKUP(A3282,Personal!$A$6:$F$112,2,FALSE()),"")</f>
        <v>0</v>
      </c>
      <c r="C3282" s="19" t="str">
        <f aca="false">IFERROR(VLOOKUP(A3282,Personal!$A$6:$F$112,3,FALSE()),"")</f>
        <v>La Seu d’Urgell</v>
      </c>
      <c r="D3282" s="19" t="s">
        <v>40</v>
      </c>
      <c r="E3282" s="19" t="s">
        <v>41</v>
      </c>
      <c r="F3282" s="19" t="s">
        <v>42</v>
      </c>
      <c r="G3282" s="19" t="s">
        <v>272</v>
      </c>
      <c r="H3282" s="19" t="n">
        <f aca="false">IF(OR(VLOOKUP(A3282,Personal!$A$6:$F$112,5,FALSE())&lt;&gt;"Sí",N3282="No aplica"),0,'Catàleg GRAE'!D11)</f>
        <v>1</v>
      </c>
      <c r="I3282" s="20"/>
      <c r="J3282" s="20"/>
      <c r="K3282" s="20"/>
      <c r="L3282" s="21"/>
      <c r="M3282" s="21"/>
      <c r="N3282" s="20"/>
      <c r="O3282" s="20"/>
      <c r="P3282" s="19" t="str">
        <f aca="false">IF(I3282="","",I3282-H3282)</f>
        <v/>
      </c>
      <c r="Q3282" s="19" t="str">
        <f aca="true">IF(B3282="","",IF(N3282="No aplica","No aplica",IF(I3282="","Pendent",IF(N3282="Per substituir","Substituir",IF(OR(N3282="No localitzat",N3282="No lliurat"),"Reposar",IF(I3282&lt;H3282,"Reposar",IF(I3282&gt;H3282,"Revisar excedent",IF(AND(G3282="Sí",M3282&lt;&gt;"",M3282&lt;TODAY()),"EPI caducat",IF(AND(G3282="Sí",M3282&lt;&gt;"",M3282&lt;=TODAY()+90),"EPI caduca ≤90 dies",IF(OR(N3282="Deteriorat usable",N3282="Revisió necessària"),"Revisar","OK"))))))))))</f>
      </c>
      <c r="R3282" s="20"/>
    </row>
    <row r="3283" customFormat="false" ht="15" hidden="false" customHeight="false" outlineLevel="0" collapsed="false">
      <c r="A3283" s="19" t="n">
        <v>31</v>
      </c>
      <c r="B3283" s="19" t="n">
        <f aca="false">IFERROR(VLOOKUP(A3283,Personal!$A$6:$F$112,2,FALSE()),"")</f>
        <v>0</v>
      </c>
      <c r="C3283" s="19" t="str">
        <f aca="false">IFERROR(VLOOKUP(A3283,Personal!$A$6:$F$112,3,FALSE()),"")</f>
        <v>La Seu d’Urgell</v>
      </c>
      <c r="D3283" s="19" t="s">
        <v>40</v>
      </c>
      <c r="E3283" s="19" t="s">
        <v>43</v>
      </c>
      <c r="F3283" s="19" t="s">
        <v>44</v>
      </c>
      <c r="G3283" s="19" t="s">
        <v>272</v>
      </c>
      <c r="H3283" s="19" t="n">
        <f aca="false">IF(OR(VLOOKUP(A3283,Personal!$A$6:$F$112,5,FALSE())&lt;&gt;"Sí",N3283="No aplica"),0,'Catàleg GRAE'!D12)</f>
        <v>1</v>
      </c>
      <c r="I3283" s="20"/>
      <c r="J3283" s="20"/>
      <c r="K3283" s="20"/>
      <c r="L3283" s="21"/>
      <c r="M3283" s="21"/>
      <c r="N3283" s="20"/>
      <c r="O3283" s="20"/>
      <c r="P3283" s="19" t="str">
        <f aca="false">IF(I3283="","",I3283-H3283)</f>
        <v/>
      </c>
      <c r="Q3283" s="19" t="str">
        <f aca="true">IF(B3283="","",IF(N3283="No aplica","No aplica",IF(I3283="","Pendent",IF(N3283="Per substituir","Substituir",IF(OR(N3283="No localitzat",N3283="No lliurat"),"Reposar",IF(I3283&lt;H3283,"Reposar",IF(I3283&gt;H3283,"Revisar excedent",IF(AND(G3283="Sí",M3283&lt;&gt;"",M3283&lt;TODAY()),"EPI caducat",IF(AND(G3283="Sí",M3283&lt;&gt;"",M3283&lt;=TODAY()+90),"EPI caduca ≤90 dies",IF(OR(N3283="Deteriorat usable",N3283="Revisió necessària"),"Revisar","OK"))))))))))</f>
      </c>
      <c r="R3283" s="20"/>
    </row>
    <row r="3284" customFormat="false" ht="15" hidden="false" customHeight="false" outlineLevel="0" collapsed="false">
      <c r="A3284" s="19" t="n">
        <v>31</v>
      </c>
      <c r="B3284" s="19" t="n">
        <f aca="false">IFERROR(VLOOKUP(A3284,Personal!$A$6:$F$112,2,FALSE()),"")</f>
        <v>0</v>
      </c>
      <c r="C3284" s="19" t="str">
        <f aca="false">IFERROR(VLOOKUP(A3284,Personal!$A$6:$F$112,3,FALSE()),"")</f>
        <v>La Seu d’Urgell</v>
      </c>
      <c r="D3284" s="19" t="s">
        <v>45</v>
      </c>
      <c r="E3284" s="19" t="s">
        <v>46</v>
      </c>
      <c r="F3284" s="19" t="s">
        <v>47</v>
      </c>
      <c r="G3284" s="19" t="s">
        <v>291</v>
      </c>
      <c r="H3284" s="19" t="n">
        <f aca="false">IF(OR(VLOOKUP(A3284,Personal!$A$6:$F$112,5,FALSE())&lt;&gt;"Sí",N3284="No aplica"),0,'Catàleg GRAE'!D13)</f>
        <v>1</v>
      </c>
      <c r="I3284" s="20"/>
      <c r="J3284" s="20"/>
      <c r="K3284" s="20"/>
      <c r="L3284" s="21"/>
      <c r="M3284" s="21"/>
      <c r="N3284" s="20"/>
      <c r="O3284" s="20"/>
      <c r="P3284" s="19" t="str">
        <f aca="false">IF(I3284="","",I3284-H3284)</f>
        <v/>
      </c>
      <c r="Q3284" s="19" t="str">
        <f aca="true">IF(B3284="","",IF(N3284="No aplica","No aplica",IF(I3284="","Pendent",IF(N3284="Per substituir","Substituir",IF(OR(N3284="No localitzat",N3284="No lliurat"),"Reposar",IF(I3284&lt;H3284,"Reposar",IF(I3284&gt;H3284,"Revisar excedent",IF(AND(G3284="Sí",M3284&lt;&gt;"",M3284&lt;TODAY()),"EPI caducat",IF(AND(G3284="Sí",M3284&lt;&gt;"",M3284&lt;=TODAY()+90),"EPI caduca ≤90 dies",IF(OR(N3284="Deteriorat usable",N3284="Revisió necessària"),"Revisar","OK"))))))))))</f>
      </c>
      <c r="R3284" s="20"/>
    </row>
    <row r="3285" customFormat="false" ht="15" hidden="false" customHeight="false" outlineLevel="0" collapsed="false">
      <c r="A3285" s="19" t="n">
        <v>31</v>
      </c>
      <c r="B3285" s="19" t="n">
        <f aca="false">IFERROR(VLOOKUP(A3285,Personal!$A$6:$F$112,2,FALSE()),"")</f>
        <v>0</v>
      </c>
      <c r="C3285" s="19" t="str">
        <f aca="false">IFERROR(VLOOKUP(A3285,Personal!$A$6:$F$112,3,FALSE()),"")</f>
        <v>La Seu d’Urgell</v>
      </c>
      <c r="D3285" s="19" t="s">
        <v>45</v>
      </c>
      <c r="E3285" s="19" t="s">
        <v>48</v>
      </c>
      <c r="F3285" s="19" t="s">
        <v>49</v>
      </c>
      <c r="G3285" s="19" t="s">
        <v>291</v>
      </c>
      <c r="H3285" s="19" t="n">
        <f aca="false">IF(OR(VLOOKUP(A3285,Personal!$A$6:$F$112,5,FALSE())&lt;&gt;"Sí",N3285="No aplica"),0,'Catàleg GRAE'!D14)</f>
        <v>1</v>
      </c>
      <c r="I3285" s="20"/>
      <c r="J3285" s="20"/>
      <c r="K3285" s="20"/>
      <c r="L3285" s="21"/>
      <c r="M3285" s="21"/>
      <c r="N3285" s="20"/>
      <c r="O3285" s="20"/>
      <c r="P3285" s="19" t="str">
        <f aca="false">IF(I3285="","",I3285-H3285)</f>
        <v/>
      </c>
      <c r="Q3285" s="19" t="str">
        <f aca="true">IF(B3285="","",IF(N3285="No aplica","No aplica",IF(I3285="","Pendent",IF(N3285="Per substituir","Substituir",IF(OR(N3285="No localitzat",N3285="No lliurat"),"Reposar",IF(I3285&lt;H3285,"Reposar",IF(I3285&gt;H3285,"Revisar excedent",IF(AND(G3285="Sí",M3285&lt;&gt;"",M3285&lt;TODAY()),"EPI caducat",IF(AND(G3285="Sí",M3285&lt;&gt;"",M3285&lt;=TODAY()+90),"EPI caduca ≤90 dies",IF(OR(N3285="Deteriorat usable",N3285="Revisió necessària"),"Revisar","OK"))))))))))</f>
      </c>
      <c r="R3285" s="20"/>
    </row>
    <row r="3286" customFormat="false" ht="15" hidden="false" customHeight="false" outlineLevel="0" collapsed="false">
      <c r="A3286" s="19" t="n">
        <v>31</v>
      </c>
      <c r="B3286" s="19" t="n">
        <f aca="false">IFERROR(VLOOKUP(A3286,Personal!$A$6:$F$112,2,FALSE()),"")</f>
        <v>0</v>
      </c>
      <c r="C3286" s="19" t="str">
        <f aca="false">IFERROR(VLOOKUP(A3286,Personal!$A$6:$F$112,3,FALSE()),"")</f>
        <v>La Seu d’Urgell</v>
      </c>
      <c r="D3286" s="19" t="s">
        <v>45</v>
      </c>
      <c r="E3286" s="19" t="s">
        <v>50</v>
      </c>
      <c r="F3286" s="19" t="s">
        <v>51</v>
      </c>
      <c r="G3286" s="19" t="s">
        <v>291</v>
      </c>
      <c r="H3286" s="19" t="n">
        <f aca="false">IF(OR(VLOOKUP(A3286,Personal!$A$6:$F$112,5,FALSE())&lt;&gt;"Sí",N3286="No aplica"),0,'Catàleg GRAE'!D15)</f>
        <v>1</v>
      </c>
      <c r="I3286" s="20"/>
      <c r="J3286" s="20"/>
      <c r="K3286" s="20"/>
      <c r="L3286" s="21"/>
      <c r="M3286" s="21"/>
      <c r="N3286" s="20"/>
      <c r="O3286" s="20"/>
      <c r="P3286" s="19" t="str">
        <f aca="false">IF(I3286="","",I3286-H3286)</f>
        <v/>
      </c>
      <c r="Q3286" s="19" t="str">
        <f aca="true">IF(B3286="","",IF(N3286="No aplica","No aplica",IF(I3286="","Pendent",IF(N3286="Per substituir","Substituir",IF(OR(N3286="No localitzat",N3286="No lliurat"),"Reposar",IF(I3286&lt;H3286,"Reposar",IF(I3286&gt;H3286,"Revisar excedent",IF(AND(G3286="Sí",M3286&lt;&gt;"",M3286&lt;TODAY()),"EPI caducat",IF(AND(G3286="Sí",M3286&lt;&gt;"",M3286&lt;=TODAY()+90),"EPI caduca ≤90 dies",IF(OR(N3286="Deteriorat usable",N3286="Revisió necessària"),"Revisar","OK"))))))))))</f>
      </c>
      <c r="R3286" s="20"/>
    </row>
    <row r="3287" customFormat="false" ht="15" hidden="false" customHeight="false" outlineLevel="0" collapsed="false">
      <c r="A3287" s="19" t="n">
        <v>31</v>
      </c>
      <c r="B3287" s="19" t="n">
        <f aca="false">IFERROR(VLOOKUP(A3287,Personal!$A$6:$F$112,2,FALSE()),"")</f>
        <v>0</v>
      </c>
      <c r="C3287" s="19" t="str">
        <f aca="false">IFERROR(VLOOKUP(A3287,Personal!$A$6:$F$112,3,FALSE()),"")</f>
        <v>La Seu d’Urgell</v>
      </c>
      <c r="D3287" s="19" t="s">
        <v>45</v>
      </c>
      <c r="E3287" s="19" t="s">
        <v>52</v>
      </c>
      <c r="F3287" s="19" t="s">
        <v>53</v>
      </c>
      <c r="G3287" s="19" t="s">
        <v>291</v>
      </c>
      <c r="H3287" s="19" t="n">
        <f aca="false">IF(OR(VLOOKUP(A3287,Personal!$A$6:$F$112,5,FALSE())&lt;&gt;"Sí",N3287="No aplica"),0,'Catàleg GRAE'!D16)</f>
        <v>1</v>
      </c>
      <c r="I3287" s="20"/>
      <c r="J3287" s="20"/>
      <c r="K3287" s="20"/>
      <c r="L3287" s="21"/>
      <c r="M3287" s="21"/>
      <c r="N3287" s="20"/>
      <c r="O3287" s="20"/>
      <c r="P3287" s="19" t="str">
        <f aca="false">IF(I3287="","",I3287-H3287)</f>
        <v/>
      </c>
      <c r="Q3287" s="19" t="str">
        <f aca="true">IF(B3287="","",IF(N3287="No aplica","No aplica",IF(I3287="","Pendent",IF(N3287="Per substituir","Substituir",IF(OR(N3287="No localitzat",N3287="No lliurat"),"Reposar",IF(I3287&lt;H3287,"Reposar",IF(I3287&gt;H3287,"Revisar excedent",IF(AND(G3287="Sí",M3287&lt;&gt;"",M3287&lt;TODAY()),"EPI caducat",IF(AND(G3287="Sí",M3287&lt;&gt;"",M3287&lt;=TODAY()+90),"EPI caduca ≤90 dies",IF(OR(N3287="Deteriorat usable",N3287="Revisió necessària"),"Revisar","OK"))))))))))</f>
      </c>
      <c r="R3287" s="20"/>
    </row>
    <row r="3288" customFormat="false" ht="15" hidden="false" customHeight="false" outlineLevel="0" collapsed="false">
      <c r="A3288" s="19" t="n">
        <v>31</v>
      </c>
      <c r="B3288" s="19" t="n">
        <f aca="false">IFERROR(VLOOKUP(A3288,Personal!$A$6:$F$112,2,FALSE()),"")</f>
        <v>0</v>
      </c>
      <c r="C3288" s="19" t="str">
        <f aca="false">IFERROR(VLOOKUP(A3288,Personal!$A$6:$F$112,3,FALSE()),"")</f>
        <v>La Seu d’Urgell</v>
      </c>
      <c r="D3288" s="19" t="s">
        <v>45</v>
      </c>
      <c r="E3288" s="19" t="s">
        <v>54</v>
      </c>
      <c r="F3288" s="19" t="s">
        <v>55</v>
      </c>
      <c r="G3288" s="19" t="s">
        <v>291</v>
      </c>
      <c r="H3288" s="19" t="n">
        <f aca="false">IF(OR(VLOOKUP(A3288,Personal!$A$6:$F$112,5,FALSE())&lt;&gt;"Sí",N3288="No aplica"),0,'Catàleg GRAE'!D17)</f>
        <v>1</v>
      </c>
      <c r="I3288" s="20"/>
      <c r="J3288" s="20"/>
      <c r="K3288" s="20"/>
      <c r="L3288" s="21"/>
      <c r="M3288" s="21"/>
      <c r="N3288" s="20"/>
      <c r="O3288" s="20"/>
      <c r="P3288" s="19" t="str">
        <f aca="false">IF(I3288="","",I3288-H3288)</f>
        <v/>
      </c>
      <c r="Q3288" s="19" t="str">
        <f aca="true">IF(B3288="","",IF(N3288="No aplica","No aplica",IF(I3288="","Pendent",IF(N3288="Per substituir","Substituir",IF(OR(N3288="No localitzat",N3288="No lliurat"),"Reposar",IF(I3288&lt;H3288,"Reposar",IF(I3288&gt;H3288,"Revisar excedent",IF(AND(G3288="Sí",M3288&lt;&gt;"",M3288&lt;TODAY()),"EPI caducat",IF(AND(G3288="Sí",M3288&lt;&gt;"",M3288&lt;=TODAY()+90),"EPI caduca ≤90 dies",IF(OR(N3288="Deteriorat usable",N3288="Revisió necessària"),"Revisar","OK"))))))))))</f>
      </c>
      <c r="R3288" s="20"/>
    </row>
    <row r="3289" customFormat="false" ht="15" hidden="false" customHeight="false" outlineLevel="0" collapsed="false">
      <c r="A3289" s="19" t="n">
        <v>31</v>
      </c>
      <c r="B3289" s="19" t="n">
        <f aca="false">IFERROR(VLOOKUP(A3289,Personal!$A$6:$F$112,2,FALSE()),"")</f>
        <v>0</v>
      </c>
      <c r="C3289" s="19" t="str">
        <f aca="false">IFERROR(VLOOKUP(A3289,Personal!$A$6:$F$112,3,FALSE()),"")</f>
        <v>La Seu d’Urgell</v>
      </c>
      <c r="D3289" s="19" t="s">
        <v>56</v>
      </c>
      <c r="E3289" s="19" t="s">
        <v>57</v>
      </c>
      <c r="F3289" s="19" t="s">
        <v>58</v>
      </c>
      <c r="G3289" s="19" t="s">
        <v>291</v>
      </c>
      <c r="H3289" s="19" t="n">
        <f aca="false">IF(OR(VLOOKUP(A3289,Personal!$A$6:$F$112,5,FALSE())&lt;&gt;"Sí",N3289="No aplica"),0,'Catàleg GRAE'!D18)</f>
        <v>1</v>
      </c>
      <c r="I3289" s="20"/>
      <c r="J3289" s="20"/>
      <c r="K3289" s="20"/>
      <c r="L3289" s="21"/>
      <c r="M3289" s="21"/>
      <c r="N3289" s="20"/>
      <c r="O3289" s="20"/>
      <c r="P3289" s="19" t="str">
        <f aca="false">IF(I3289="","",I3289-H3289)</f>
        <v/>
      </c>
      <c r="Q3289" s="19" t="str">
        <f aca="true">IF(B3289="","",IF(N3289="No aplica","No aplica",IF(I3289="","Pendent",IF(N3289="Per substituir","Substituir",IF(OR(N3289="No localitzat",N3289="No lliurat"),"Reposar",IF(I3289&lt;H3289,"Reposar",IF(I3289&gt;H3289,"Revisar excedent",IF(AND(G3289="Sí",M3289&lt;&gt;"",M3289&lt;TODAY()),"EPI caducat",IF(AND(G3289="Sí",M3289&lt;&gt;"",M3289&lt;=TODAY()+90),"EPI caduca ≤90 dies",IF(OR(N3289="Deteriorat usable",N3289="Revisió necessària"),"Revisar","OK"))))))))))</f>
      </c>
      <c r="R3289" s="20"/>
    </row>
    <row r="3290" customFormat="false" ht="15" hidden="false" customHeight="false" outlineLevel="0" collapsed="false">
      <c r="A3290" s="19" t="n">
        <v>31</v>
      </c>
      <c r="B3290" s="19" t="n">
        <f aca="false">IFERROR(VLOOKUP(A3290,Personal!$A$6:$F$112,2,FALSE()),"")</f>
        <v>0</v>
      </c>
      <c r="C3290" s="19" t="str">
        <f aca="false">IFERROR(VLOOKUP(A3290,Personal!$A$6:$F$112,3,FALSE()),"")</f>
        <v>La Seu d’Urgell</v>
      </c>
      <c r="D3290" s="19" t="s">
        <v>59</v>
      </c>
      <c r="E3290" s="19" t="s">
        <v>60</v>
      </c>
      <c r="F3290" s="19" t="s">
        <v>61</v>
      </c>
      <c r="G3290" s="19" t="s">
        <v>291</v>
      </c>
      <c r="H3290" s="19" t="n">
        <f aca="false">IF(OR(VLOOKUP(A3290,Personal!$A$6:$F$112,5,FALSE())&lt;&gt;"Sí",N3290="No aplica"),0,'Catàleg GRAE'!D19)</f>
        <v>4</v>
      </c>
      <c r="I3290" s="20"/>
      <c r="J3290" s="20"/>
      <c r="K3290" s="20"/>
      <c r="L3290" s="21"/>
      <c r="M3290" s="21"/>
      <c r="N3290" s="20"/>
      <c r="O3290" s="20"/>
      <c r="P3290" s="19" t="str">
        <f aca="false">IF(I3290="","",I3290-H3290)</f>
        <v/>
      </c>
      <c r="Q3290" s="19" t="str">
        <f aca="true">IF(B3290="","",IF(N3290="No aplica","No aplica",IF(I3290="","Pendent",IF(N3290="Per substituir","Substituir",IF(OR(N3290="No localitzat",N3290="No lliurat"),"Reposar",IF(I3290&lt;H3290,"Reposar",IF(I3290&gt;H3290,"Revisar excedent",IF(AND(G3290="Sí",M3290&lt;&gt;"",M3290&lt;TODAY()),"EPI caducat",IF(AND(G3290="Sí",M3290&lt;&gt;"",M3290&lt;=TODAY()+90),"EPI caduca ≤90 dies",IF(OR(N3290="Deteriorat usable",N3290="Revisió necessària"),"Revisar","OK"))))))))))</f>
      </c>
      <c r="R3290" s="20"/>
    </row>
    <row r="3291" customFormat="false" ht="15" hidden="false" customHeight="false" outlineLevel="0" collapsed="false">
      <c r="A3291" s="19" t="n">
        <v>31</v>
      </c>
      <c r="B3291" s="19" t="n">
        <f aca="false">IFERROR(VLOOKUP(A3291,Personal!$A$6:$F$112,2,FALSE()),"")</f>
        <v>0</v>
      </c>
      <c r="C3291" s="19" t="str">
        <f aca="false">IFERROR(VLOOKUP(A3291,Personal!$A$6:$F$112,3,FALSE()),"")</f>
        <v>La Seu d’Urgell</v>
      </c>
      <c r="D3291" s="19" t="s">
        <v>59</v>
      </c>
      <c r="E3291" s="19" t="s">
        <v>60</v>
      </c>
      <c r="F3291" s="19" t="s">
        <v>62</v>
      </c>
      <c r="G3291" s="19" t="s">
        <v>291</v>
      </c>
      <c r="H3291" s="19" t="n">
        <f aca="false">IF(OR(VLOOKUP(A3291,Personal!$A$6:$F$112,5,FALSE())&lt;&gt;"Sí",N3291="No aplica"),0,'Catàleg GRAE'!D20)</f>
        <v>2</v>
      </c>
      <c r="I3291" s="20"/>
      <c r="J3291" s="20"/>
      <c r="K3291" s="20"/>
      <c r="L3291" s="21"/>
      <c r="M3291" s="21"/>
      <c r="N3291" s="20"/>
      <c r="O3291" s="20"/>
      <c r="P3291" s="19" t="str">
        <f aca="false">IF(I3291="","",I3291-H3291)</f>
        <v/>
      </c>
      <c r="Q3291" s="19" t="str">
        <f aca="true">IF(B3291="","",IF(N3291="No aplica","No aplica",IF(I3291="","Pendent",IF(N3291="Per substituir","Substituir",IF(OR(N3291="No localitzat",N3291="No lliurat"),"Reposar",IF(I3291&lt;H3291,"Reposar",IF(I3291&gt;H3291,"Revisar excedent",IF(AND(G3291="Sí",M3291&lt;&gt;"",M3291&lt;TODAY()),"EPI caducat",IF(AND(G3291="Sí",M3291&lt;&gt;"",M3291&lt;=TODAY()+90),"EPI caduca ≤90 dies",IF(OR(N3291="Deteriorat usable",N3291="Revisió necessària"),"Revisar","OK"))))))))))</f>
      </c>
      <c r="R3291" s="20"/>
    </row>
    <row r="3292" customFormat="false" ht="15" hidden="false" customHeight="false" outlineLevel="0" collapsed="false">
      <c r="A3292" s="19" t="n">
        <v>31</v>
      </c>
      <c r="B3292" s="19" t="n">
        <f aca="false">IFERROR(VLOOKUP(A3292,Personal!$A$6:$F$112,2,FALSE()),"")</f>
        <v>0</v>
      </c>
      <c r="C3292" s="19" t="str">
        <f aca="false">IFERROR(VLOOKUP(A3292,Personal!$A$6:$F$112,3,FALSE()),"")</f>
        <v>La Seu d’Urgell</v>
      </c>
      <c r="D3292" s="19" t="s">
        <v>59</v>
      </c>
      <c r="E3292" s="19" t="s">
        <v>60</v>
      </c>
      <c r="F3292" s="19" t="s">
        <v>63</v>
      </c>
      <c r="G3292" s="19" t="s">
        <v>291</v>
      </c>
      <c r="H3292" s="19" t="n">
        <f aca="false">IF(OR(VLOOKUP(A3292,Personal!$A$6:$F$112,5,FALSE())&lt;&gt;"Sí",N3292="No aplica"),0,'Catàleg GRAE'!D21)</f>
        <v>2</v>
      </c>
      <c r="I3292" s="20"/>
      <c r="J3292" s="20"/>
      <c r="K3292" s="20"/>
      <c r="L3292" s="21"/>
      <c r="M3292" s="21"/>
      <c r="N3292" s="20"/>
      <c r="O3292" s="20"/>
      <c r="P3292" s="19" t="str">
        <f aca="false">IF(I3292="","",I3292-H3292)</f>
        <v/>
      </c>
      <c r="Q3292" s="19" t="str">
        <f aca="true">IF(B3292="","",IF(N3292="No aplica","No aplica",IF(I3292="","Pendent",IF(N3292="Per substituir","Substituir",IF(OR(N3292="No localitzat",N3292="No lliurat"),"Reposar",IF(I3292&lt;H3292,"Reposar",IF(I3292&gt;H3292,"Revisar excedent",IF(AND(G3292="Sí",M3292&lt;&gt;"",M3292&lt;TODAY()),"EPI caducat",IF(AND(G3292="Sí",M3292&lt;&gt;"",M3292&lt;=TODAY()+90),"EPI caduca ≤90 dies",IF(OR(N3292="Deteriorat usable",N3292="Revisió necessària"),"Revisar","OK"))))))))))</f>
      </c>
      <c r="R3292" s="20"/>
    </row>
    <row r="3293" customFormat="false" ht="15" hidden="false" customHeight="false" outlineLevel="0" collapsed="false">
      <c r="A3293" s="19" t="n">
        <v>31</v>
      </c>
      <c r="B3293" s="19" t="n">
        <f aca="false">IFERROR(VLOOKUP(A3293,Personal!$A$6:$F$112,2,FALSE()),"")</f>
        <v>0</v>
      </c>
      <c r="C3293" s="19" t="str">
        <f aca="false">IFERROR(VLOOKUP(A3293,Personal!$A$6:$F$112,3,FALSE()),"")</f>
        <v>La Seu d’Urgell</v>
      </c>
      <c r="D3293" s="19" t="s">
        <v>64</v>
      </c>
      <c r="E3293" s="19" t="s">
        <v>65</v>
      </c>
      <c r="F3293" s="19" t="s">
        <v>66</v>
      </c>
      <c r="G3293" s="19" t="s">
        <v>291</v>
      </c>
      <c r="H3293" s="19" t="n">
        <f aca="false">IF(OR(VLOOKUP(A3293,Personal!$A$6:$F$112,5,FALSE())&lt;&gt;"Sí",N3293="No aplica"),0,'Catàleg GRAE'!D22)</f>
        <v>1</v>
      </c>
      <c r="I3293" s="20"/>
      <c r="J3293" s="20"/>
      <c r="K3293" s="20"/>
      <c r="L3293" s="21"/>
      <c r="M3293" s="21"/>
      <c r="N3293" s="20"/>
      <c r="O3293" s="20"/>
      <c r="P3293" s="19" t="str">
        <f aca="false">IF(I3293="","",I3293-H3293)</f>
        <v/>
      </c>
      <c r="Q3293" s="19" t="str">
        <f aca="true">IF(B3293="","",IF(N3293="No aplica","No aplica",IF(I3293="","Pendent",IF(N3293="Per substituir","Substituir",IF(OR(N3293="No localitzat",N3293="No lliurat"),"Reposar",IF(I3293&lt;H3293,"Reposar",IF(I3293&gt;H3293,"Revisar excedent",IF(AND(G3293="Sí",M3293&lt;&gt;"",M3293&lt;TODAY()),"EPI caducat",IF(AND(G3293="Sí",M3293&lt;&gt;"",M3293&lt;=TODAY()+90),"EPI caduca ≤90 dies",IF(OR(N3293="Deteriorat usable",N3293="Revisió necessària"),"Revisar","OK"))))))))))</f>
      </c>
      <c r="R3293" s="20"/>
    </row>
    <row r="3294" customFormat="false" ht="15" hidden="false" customHeight="false" outlineLevel="0" collapsed="false">
      <c r="A3294" s="19" t="n">
        <v>31</v>
      </c>
      <c r="B3294" s="19" t="n">
        <f aca="false">IFERROR(VLOOKUP(A3294,Personal!$A$6:$F$112,2,FALSE()),"")</f>
        <v>0</v>
      </c>
      <c r="C3294" s="19" t="str">
        <f aca="false">IFERROR(VLOOKUP(A3294,Personal!$A$6:$F$112,3,FALSE()),"")</f>
        <v>La Seu d’Urgell</v>
      </c>
      <c r="D3294" s="19" t="s">
        <v>64</v>
      </c>
      <c r="E3294" s="19" t="s">
        <v>67</v>
      </c>
      <c r="F3294" s="19" t="s">
        <v>68</v>
      </c>
      <c r="G3294" s="19" t="s">
        <v>291</v>
      </c>
      <c r="H3294" s="19" t="n">
        <f aca="false">IF(OR(VLOOKUP(A3294,Personal!$A$6:$F$112,5,FALSE())&lt;&gt;"Sí",N3294="No aplica"),0,'Catàleg GRAE'!D23)</f>
        <v>1</v>
      </c>
      <c r="I3294" s="20"/>
      <c r="J3294" s="20"/>
      <c r="K3294" s="20"/>
      <c r="L3294" s="21"/>
      <c r="M3294" s="21"/>
      <c r="N3294" s="20"/>
      <c r="O3294" s="20"/>
      <c r="P3294" s="19" t="str">
        <f aca="false">IF(I3294="","",I3294-H3294)</f>
        <v/>
      </c>
      <c r="Q3294" s="19" t="str">
        <f aca="true">IF(B3294="","",IF(N3294="No aplica","No aplica",IF(I3294="","Pendent",IF(N3294="Per substituir","Substituir",IF(OR(N3294="No localitzat",N3294="No lliurat"),"Reposar",IF(I3294&lt;H3294,"Reposar",IF(I3294&gt;H3294,"Revisar excedent",IF(AND(G3294="Sí",M3294&lt;&gt;"",M3294&lt;TODAY()),"EPI caducat",IF(AND(G3294="Sí",M3294&lt;&gt;"",M3294&lt;=TODAY()+90),"EPI caduca ≤90 dies",IF(OR(N3294="Deteriorat usable",N3294="Revisió necessària"),"Revisar","OK"))))))))))</f>
      </c>
      <c r="R3294" s="20"/>
    </row>
    <row r="3295" customFormat="false" ht="15" hidden="false" customHeight="false" outlineLevel="0" collapsed="false">
      <c r="A3295" s="19" t="n">
        <v>31</v>
      </c>
      <c r="B3295" s="19" t="n">
        <f aca="false">IFERROR(VLOOKUP(A3295,Personal!$A$6:$F$112,2,FALSE()),"")</f>
        <v>0</v>
      </c>
      <c r="C3295" s="19" t="str">
        <f aca="false">IFERROR(VLOOKUP(A3295,Personal!$A$6:$F$112,3,FALSE()),"")</f>
        <v>La Seu d’Urgell</v>
      </c>
      <c r="D3295" s="19" t="s">
        <v>64</v>
      </c>
      <c r="E3295" s="19" t="s">
        <v>69</v>
      </c>
      <c r="F3295" s="19" t="s">
        <v>70</v>
      </c>
      <c r="G3295" s="19" t="s">
        <v>291</v>
      </c>
      <c r="H3295" s="19" t="n">
        <f aca="false">IF(OR(VLOOKUP(A3295,Personal!$A$6:$F$112,5,FALSE())&lt;&gt;"Sí",N3295="No aplica"),0,'Catàleg GRAE'!D24)</f>
        <v>1</v>
      </c>
      <c r="I3295" s="20"/>
      <c r="J3295" s="20"/>
      <c r="K3295" s="20"/>
      <c r="L3295" s="21"/>
      <c r="M3295" s="21"/>
      <c r="N3295" s="20"/>
      <c r="O3295" s="20"/>
      <c r="P3295" s="19" t="str">
        <f aca="false">IF(I3295="","",I3295-H3295)</f>
        <v/>
      </c>
      <c r="Q3295" s="19" t="str">
        <f aca="true">IF(B3295="","",IF(N3295="No aplica","No aplica",IF(I3295="","Pendent",IF(N3295="Per substituir","Substituir",IF(OR(N3295="No localitzat",N3295="No lliurat"),"Reposar",IF(I3295&lt;H3295,"Reposar",IF(I3295&gt;H3295,"Revisar excedent",IF(AND(G3295="Sí",M3295&lt;&gt;"",M3295&lt;TODAY()),"EPI caducat",IF(AND(G3295="Sí",M3295&lt;&gt;"",M3295&lt;=TODAY()+90),"EPI caduca ≤90 dies",IF(OR(N3295="Deteriorat usable",N3295="Revisió necessària"),"Revisar","OK"))))))))))</f>
      </c>
      <c r="R3295" s="20"/>
    </row>
    <row r="3296" customFormat="false" ht="15" hidden="false" customHeight="false" outlineLevel="0" collapsed="false">
      <c r="A3296" s="19" t="n">
        <v>31</v>
      </c>
      <c r="B3296" s="19" t="n">
        <f aca="false">IFERROR(VLOOKUP(A3296,Personal!$A$6:$F$112,2,FALSE()),"")</f>
        <v>0</v>
      </c>
      <c r="C3296" s="19" t="str">
        <f aca="false">IFERROR(VLOOKUP(A3296,Personal!$A$6:$F$112,3,FALSE()),"")</f>
        <v>La Seu d’Urgell</v>
      </c>
      <c r="D3296" s="19" t="s">
        <v>71</v>
      </c>
      <c r="E3296" s="19" t="s">
        <v>72</v>
      </c>
      <c r="F3296" s="19" t="s">
        <v>73</v>
      </c>
      <c r="G3296" s="19" t="s">
        <v>291</v>
      </c>
      <c r="H3296" s="19" t="n">
        <f aca="false">IF(OR(VLOOKUP(A3296,Personal!$A$6:$F$112,5,FALSE())&lt;&gt;"Sí",N3296="No aplica"),0,'Catàleg GRAE'!D25)</f>
        <v>1</v>
      </c>
      <c r="I3296" s="20"/>
      <c r="J3296" s="20"/>
      <c r="K3296" s="20"/>
      <c r="L3296" s="21"/>
      <c r="M3296" s="21"/>
      <c r="N3296" s="20"/>
      <c r="O3296" s="20"/>
      <c r="P3296" s="19" t="str">
        <f aca="false">IF(I3296="","",I3296-H3296)</f>
        <v/>
      </c>
      <c r="Q3296" s="19" t="str">
        <f aca="true">IF(B3296="","",IF(N3296="No aplica","No aplica",IF(I3296="","Pendent",IF(N3296="Per substituir","Substituir",IF(OR(N3296="No localitzat",N3296="No lliurat"),"Reposar",IF(I3296&lt;H3296,"Reposar",IF(I3296&gt;H3296,"Revisar excedent",IF(AND(G3296="Sí",M3296&lt;&gt;"",M3296&lt;TODAY()),"EPI caducat",IF(AND(G3296="Sí",M3296&lt;&gt;"",M3296&lt;=TODAY()+90),"EPI caduca ≤90 dies",IF(OR(N3296="Deteriorat usable",N3296="Revisió necessària"),"Revisar","OK"))))))))))</f>
      </c>
      <c r="R3296" s="20"/>
    </row>
    <row r="3297" customFormat="false" ht="15" hidden="false" customHeight="false" outlineLevel="0" collapsed="false">
      <c r="A3297" s="19" t="n">
        <v>31</v>
      </c>
      <c r="B3297" s="19" t="n">
        <f aca="false">IFERROR(VLOOKUP(A3297,Personal!$A$6:$F$112,2,FALSE()),"")</f>
        <v>0</v>
      </c>
      <c r="C3297" s="19" t="str">
        <f aca="false">IFERROR(VLOOKUP(A3297,Personal!$A$6:$F$112,3,FALSE()),"")</f>
        <v>La Seu d’Urgell</v>
      </c>
      <c r="D3297" s="19" t="s">
        <v>40</v>
      </c>
      <c r="E3297" s="19" t="s">
        <v>74</v>
      </c>
      <c r="F3297" s="19" t="s">
        <v>75</v>
      </c>
      <c r="G3297" s="19" t="s">
        <v>272</v>
      </c>
      <c r="H3297" s="19" t="n">
        <f aca="false">IF(OR(VLOOKUP(A3297,Personal!$A$6:$F$112,5,FALSE())&lt;&gt;"Sí",N3297="No aplica"),0,'Catàleg GRAE'!D26)</f>
        <v>1</v>
      </c>
      <c r="I3297" s="20"/>
      <c r="J3297" s="20"/>
      <c r="K3297" s="20"/>
      <c r="L3297" s="21"/>
      <c r="M3297" s="21"/>
      <c r="N3297" s="20"/>
      <c r="O3297" s="20"/>
      <c r="P3297" s="19" t="str">
        <f aca="false">IF(I3297="","",I3297-H3297)</f>
        <v/>
      </c>
      <c r="Q3297" s="19" t="str">
        <f aca="true">IF(B3297="","",IF(N3297="No aplica","No aplica",IF(I3297="","Pendent",IF(N3297="Per substituir","Substituir",IF(OR(N3297="No localitzat",N3297="No lliurat"),"Reposar",IF(I3297&lt;H3297,"Reposar",IF(I3297&gt;H3297,"Revisar excedent",IF(AND(G3297="Sí",M3297&lt;&gt;"",M3297&lt;TODAY()),"EPI caducat",IF(AND(G3297="Sí",M3297&lt;&gt;"",M3297&lt;=TODAY()+90),"EPI caduca ≤90 dies",IF(OR(N3297="Deteriorat usable",N3297="Revisió necessària"),"Revisar","OK"))))))))))</f>
      </c>
      <c r="R3297" s="20"/>
    </row>
    <row r="3298" customFormat="false" ht="15" hidden="false" customHeight="false" outlineLevel="0" collapsed="false">
      <c r="A3298" s="19" t="n">
        <v>31</v>
      </c>
      <c r="B3298" s="19" t="n">
        <f aca="false">IFERROR(VLOOKUP(A3298,Personal!$A$6:$F$112,2,FALSE()),"")</f>
        <v>0</v>
      </c>
      <c r="C3298" s="19" t="str">
        <f aca="false">IFERROR(VLOOKUP(A3298,Personal!$A$6:$F$112,3,FALSE()),"")</f>
        <v>La Seu d’Urgell</v>
      </c>
      <c r="D3298" s="19" t="s">
        <v>40</v>
      </c>
      <c r="E3298" s="19" t="s">
        <v>76</v>
      </c>
      <c r="F3298" s="19" t="s">
        <v>77</v>
      </c>
      <c r="G3298" s="19" t="s">
        <v>291</v>
      </c>
      <c r="H3298" s="19" t="n">
        <f aca="false">IF(OR(VLOOKUP(A3298,Personal!$A$6:$F$112,5,FALSE())&lt;&gt;"Sí",N3298="No aplica"),0,'Catàleg GRAE'!D27)</f>
        <v>1</v>
      </c>
      <c r="I3298" s="20"/>
      <c r="J3298" s="20"/>
      <c r="K3298" s="20"/>
      <c r="L3298" s="21"/>
      <c r="M3298" s="21"/>
      <c r="N3298" s="20"/>
      <c r="O3298" s="20"/>
      <c r="P3298" s="19" t="str">
        <f aca="false">IF(I3298="","",I3298-H3298)</f>
        <v/>
      </c>
      <c r="Q3298" s="19" t="str">
        <f aca="true">IF(B3298="","",IF(N3298="No aplica","No aplica",IF(I3298="","Pendent",IF(N3298="Per substituir","Substituir",IF(OR(N3298="No localitzat",N3298="No lliurat"),"Reposar",IF(I3298&lt;H3298,"Reposar",IF(I3298&gt;H3298,"Revisar excedent",IF(AND(G3298="Sí",M3298&lt;&gt;"",M3298&lt;TODAY()),"EPI caducat",IF(AND(G3298="Sí",M3298&lt;&gt;"",M3298&lt;=TODAY()+90),"EPI caduca ≤90 dies",IF(OR(N3298="Deteriorat usable",N3298="Revisió necessària"),"Revisar","OK"))))))))))</f>
      </c>
      <c r="R3298" s="20"/>
    </row>
    <row r="3299" customFormat="false" ht="15" hidden="false" customHeight="false" outlineLevel="0" collapsed="false">
      <c r="A3299" s="19" t="n">
        <v>31</v>
      </c>
      <c r="B3299" s="19" t="n">
        <f aca="false">IFERROR(VLOOKUP(A3299,Personal!$A$6:$F$112,2,FALSE()),"")</f>
        <v>0</v>
      </c>
      <c r="C3299" s="19" t="str">
        <f aca="false">IFERROR(VLOOKUP(A3299,Personal!$A$6:$F$112,3,FALSE()),"")</f>
        <v>La Seu d’Urgell</v>
      </c>
      <c r="D3299" s="19" t="s">
        <v>78</v>
      </c>
      <c r="E3299" s="19" t="s">
        <v>79</v>
      </c>
      <c r="F3299" s="19" t="s">
        <v>80</v>
      </c>
      <c r="G3299" s="19" t="s">
        <v>291</v>
      </c>
      <c r="H3299" s="19" t="n">
        <f aca="false">IF(OR(VLOOKUP(A3299,Personal!$A$6:$F$112,5,FALSE())&lt;&gt;"Sí",N3299="No aplica"),0,'Catàleg GRAE'!D28)</f>
        <v>1</v>
      </c>
      <c r="I3299" s="20"/>
      <c r="J3299" s="20"/>
      <c r="K3299" s="20"/>
      <c r="L3299" s="21"/>
      <c r="M3299" s="21"/>
      <c r="N3299" s="20"/>
      <c r="O3299" s="20"/>
      <c r="P3299" s="19" t="str">
        <f aca="false">IF(I3299="","",I3299-H3299)</f>
        <v/>
      </c>
      <c r="Q3299" s="19" t="str">
        <f aca="true">IF(B3299="","",IF(N3299="No aplica","No aplica",IF(I3299="","Pendent",IF(N3299="Per substituir","Substituir",IF(OR(N3299="No localitzat",N3299="No lliurat"),"Reposar",IF(I3299&lt;H3299,"Reposar",IF(I3299&gt;H3299,"Revisar excedent",IF(AND(G3299="Sí",M3299&lt;&gt;"",M3299&lt;TODAY()),"EPI caducat",IF(AND(G3299="Sí",M3299&lt;&gt;"",M3299&lt;=TODAY()+90),"EPI caduca ≤90 dies",IF(OR(N3299="Deteriorat usable",N3299="Revisió necessària"),"Revisar","OK"))))))))))</f>
      </c>
      <c r="R3299" s="20"/>
    </row>
    <row r="3300" customFormat="false" ht="15" hidden="false" customHeight="false" outlineLevel="0" collapsed="false">
      <c r="A3300" s="19" t="n">
        <v>31</v>
      </c>
      <c r="B3300" s="19" t="n">
        <f aca="false">IFERROR(VLOOKUP(A3300,Personal!$A$6:$F$112,2,FALSE()),"")</f>
        <v>0</v>
      </c>
      <c r="C3300" s="19" t="str">
        <f aca="false">IFERROR(VLOOKUP(A3300,Personal!$A$6:$F$112,3,FALSE()),"")</f>
        <v>La Seu d’Urgell</v>
      </c>
      <c r="D3300" s="19" t="s">
        <v>26</v>
      </c>
      <c r="E3300" s="19" t="s">
        <v>81</v>
      </c>
      <c r="F3300" s="19" t="s">
        <v>82</v>
      </c>
      <c r="G3300" s="19" t="s">
        <v>272</v>
      </c>
      <c r="H3300" s="19" t="n">
        <f aca="false">IF(OR(VLOOKUP(A3300,Personal!$A$6:$F$112,5,FALSE())&lt;&gt;"Sí",N3300="No aplica"),0,'Catàleg GRAE'!D29)</f>
        <v>1</v>
      </c>
      <c r="I3300" s="20"/>
      <c r="J3300" s="20"/>
      <c r="K3300" s="20"/>
      <c r="L3300" s="21"/>
      <c r="M3300" s="21"/>
      <c r="N3300" s="20"/>
      <c r="O3300" s="20"/>
      <c r="P3300" s="19" t="str">
        <f aca="false">IF(I3300="","",I3300-H3300)</f>
        <v/>
      </c>
      <c r="Q3300" s="19" t="str">
        <f aca="true">IF(B3300="","",IF(N3300="No aplica","No aplica",IF(I3300="","Pendent",IF(N3300="Per substituir","Substituir",IF(OR(N3300="No localitzat",N3300="No lliurat"),"Reposar",IF(I3300&lt;H3300,"Reposar",IF(I3300&gt;H3300,"Revisar excedent",IF(AND(G3300="Sí",M3300&lt;&gt;"",M3300&lt;TODAY()),"EPI caducat",IF(AND(G3300="Sí",M3300&lt;&gt;"",M3300&lt;=TODAY()+90),"EPI caduca ≤90 dies",IF(OR(N3300="Deteriorat usable",N3300="Revisió necessària"),"Revisar","OK"))))))))))</f>
      </c>
      <c r="R3300" s="20"/>
    </row>
    <row r="3301" customFormat="false" ht="15" hidden="false" customHeight="false" outlineLevel="0" collapsed="false">
      <c r="A3301" s="19" t="n">
        <v>31</v>
      </c>
      <c r="B3301" s="19" t="n">
        <f aca="false">IFERROR(VLOOKUP(A3301,Personal!$A$6:$F$112,2,FALSE()),"")</f>
        <v>0</v>
      </c>
      <c r="C3301" s="19" t="str">
        <f aca="false">IFERROR(VLOOKUP(A3301,Personal!$A$6:$F$112,3,FALSE()),"")</f>
        <v>La Seu d’Urgell</v>
      </c>
      <c r="D3301" s="19" t="s">
        <v>83</v>
      </c>
      <c r="E3301" s="19" t="s">
        <v>84</v>
      </c>
      <c r="F3301" s="19" t="s">
        <v>85</v>
      </c>
      <c r="G3301" s="19" t="s">
        <v>291</v>
      </c>
      <c r="H3301" s="19" t="n">
        <f aca="false">IF(OR(VLOOKUP(A3301,Personal!$A$6:$F$112,5,FALSE())&lt;&gt;"Sí",N3301="No aplica"),0,'Catàleg GRAE'!D30)</f>
        <v>2</v>
      </c>
      <c r="I3301" s="20"/>
      <c r="J3301" s="20"/>
      <c r="K3301" s="20"/>
      <c r="L3301" s="21"/>
      <c r="M3301" s="21"/>
      <c r="N3301" s="20"/>
      <c r="O3301" s="20"/>
      <c r="P3301" s="19" t="str">
        <f aca="false">IF(I3301="","",I3301-H3301)</f>
        <v/>
      </c>
      <c r="Q3301" s="19" t="str">
        <f aca="true">IF(B3301="","",IF(N3301="No aplica","No aplica",IF(I3301="","Pendent",IF(N3301="Per substituir","Substituir",IF(OR(N3301="No localitzat",N3301="No lliurat"),"Reposar",IF(I3301&lt;H3301,"Reposar",IF(I3301&gt;H3301,"Revisar excedent",IF(AND(G3301="Sí",M3301&lt;&gt;"",M3301&lt;TODAY()),"EPI caducat",IF(AND(G3301="Sí",M3301&lt;&gt;"",M3301&lt;=TODAY()+90),"EPI caduca ≤90 dies",IF(OR(N3301="Deteriorat usable",N3301="Revisió necessària"),"Revisar","OK"))))))))))</f>
      </c>
      <c r="R3301" s="20"/>
    </row>
    <row r="3302" customFormat="false" ht="15" hidden="false" customHeight="false" outlineLevel="0" collapsed="false">
      <c r="A3302" s="19" t="n">
        <v>31</v>
      </c>
      <c r="B3302" s="19" t="n">
        <f aca="false">IFERROR(VLOOKUP(A3302,Personal!$A$6:$F$112,2,FALSE()),"")</f>
        <v>0</v>
      </c>
      <c r="C3302" s="19" t="str">
        <f aca="false">IFERROR(VLOOKUP(A3302,Personal!$A$6:$F$112,3,FALSE()),"")</f>
        <v>La Seu d’Urgell</v>
      </c>
      <c r="D3302" s="19" t="s">
        <v>83</v>
      </c>
      <c r="E3302" s="19" t="s">
        <v>86</v>
      </c>
      <c r="F3302" s="19" t="s">
        <v>87</v>
      </c>
      <c r="G3302" s="19" t="s">
        <v>291</v>
      </c>
      <c r="H3302" s="19" t="n">
        <f aca="false">IF(OR(VLOOKUP(A3302,Personal!$A$6:$F$112,5,FALSE())&lt;&gt;"Sí",N3302="No aplica"),0,'Catàleg GRAE'!D31)</f>
        <v>2</v>
      </c>
      <c r="I3302" s="20"/>
      <c r="J3302" s="20"/>
      <c r="K3302" s="20"/>
      <c r="L3302" s="21"/>
      <c r="M3302" s="21"/>
      <c r="N3302" s="20"/>
      <c r="O3302" s="20"/>
      <c r="P3302" s="19" t="str">
        <f aca="false">IF(I3302="","",I3302-H3302)</f>
        <v/>
      </c>
      <c r="Q3302" s="19" t="str">
        <f aca="true">IF(B3302="","",IF(N3302="No aplica","No aplica",IF(I3302="","Pendent",IF(N3302="Per substituir","Substituir",IF(OR(N3302="No localitzat",N3302="No lliurat"),"Reposar",IF(I3302&lt;H3302,"Reposar",IF(I3302&gt;H3302,"Revisar excedent",IF(AND(G3302="Sí",M3302&lt;&gt;"",M3302&lt;TODAY()),"EPI caducat",IF(AND(G3302="Sí",M3302&lt;&gt;"",M3302&lt;=TODAY()+90),"EPI caduca ≤90 dies",IF(OR(N3302="Deteriorat usable",N3302="Revisió necessària"),"Revisar","OK"))))))))))</f>
      </c>
      <c r="R3302" s="20"/>
    </row>
    <row r="3303" customFormat="false" ht="15" hidden="false" customHeight="false" outlineLevel="0" collapsed="false">
      <c r="A3303" s="19" t="n">
        <v>31</v>
      </c>
      <c r="B3303" s="19" t="n">
        <f aca="false">IFERROR(VLOOKUP(A3303,Personal!$A$6:$F$112,2,FALSE()),"")</f>
        <v>0</v>
      </c>
      <c r="C3303" s="19" t="str">
        <f aca="false">IFERROR(VLOOKUP(A3303,Personal!$A$6:$F$112,3,FALSE()),"")</f>
        <v>La Seu d’Urgell</v>
      </c>
      <c r="D3303" s="19" t="s">
        <v>83</v>
      </c>
      <c r="E3303" s="19" t="s">
        <v>88</v>
      </c>
      <c r="F3303" s="19" t="s">
        <v>89</v>
      </c>
      <c r="G3303" s="19" t="s">
        <v>291</v>
      </c>
      <c r="H3303" s="19" t="n">
        <f aca="false">IF(OR(VLOOKUP(A3303,Personal!$A$6:$F$112,5,FALSE())&lt;&gt;"Sí",N3303="No aplica"),0,'Catàleg GRAE'!D32)</f>
        <v>2</v>
      </c>
      <c r="I3303" s="20"/>
      <c r="J3303" s="20"/>
      <c r="K3303" s="20"/>
      <c r="L3303" s="21"/>
      <c r="M3303" s="21"/>
      <c r="N3303" s="20"/>
      <c r="O3303" s="20"/>
      <c r="P3303" s="19" t="str">
        <f aca="false">IF(I3303="","",I3303-H3303)</f>
        <v/>
      </c>
      <c r="Q3303" s="19" t="str">
        <f aca="true">IF(B3303="","",IF(N3303="No aplica","No aplica",IF(I3303="","Pendent",IF(N3303="Per substituir","Substituir",IF(OR(N3303="No localitzat",N3303="No lliurat"),"Reposar",IF(I3303&lt;H3303,"Reposar",IF(I3303&gt;H3303,"Revisar excedent",IF(AND(G3303="Sí",M3303&lt;&gt;"",M3303&lt;TODAY()),"EPI caducat",IF(AND(G3303="Sí",M3303&lt;&gt;"",M3303&lt;=TODAY()+90),"EPI caduca ≤90 dies",IF(OR(N3303="Deteriorat usable",N3303="Revisió necessària"),"Revisar","OK"))))))))))</f>
      </c>
      <c r="R3303" s="20"/>
    </row>
    <row r="3304" customFormat="false" ht="15" hidden="false" customHeight="false" outlineLevel="0" collapsed="false">
      <c r="A3304" s="19" t="n">
        <v>31</v>
      </c>
      <c r="B3304" s="19" t="n">
        <f aca="false">IFERROR(VLOOKUP(A3304,Personal!$A$6:$F$112,2,FALSE()),"")</f>
        <v>0</v>
      </c>
      <c r="C3304" s="19" t="str">
        <f aca="false">IFERROR(VLOOKUP(A3304,Personal!$A$6:$F$112,3,FALSE()),"")</f>
        <v>La Seu d’Urgell</v>
      </c>
      <c r="D3304" s="19" t="s">
        <v>83</v>
      </c>
      <c r="E3304" s="19" t="s">
        <v>90</v>
      </c>
      <c r="F3304" s="19" t="s">
        <v>91</v>
      </c>
      <c r="G3304" s="19" t="s">
        <v>291</v>
      </c>
      <c r="H3304" s="19" t="n">
        <f aca="false">IF(OR(VLOOKUP(A3304,Personal!$A$6:$F$112,5,FALSE())&lt;&gt;"Sí",N3304="No aplica"),0,'Catàleg GRAE'!D33)</f>
        <v>1</v>
      </c>
      <c r="I3304" s="20"/>
      <c r="J3304" s="20"/>
      <c r="K3304" s="20"/>
      <c r="L3304" s="21"/>
      <c r="M3304" s="21"/>
      <c r="N3304" s="20"/>
      <c r="O3304" s="20"/>
      <c r="P3304" s="19" t="str">
        <f aca="false">IF(I3304="","",I3304-H3304)</f>
        <v/>
      </c>
      <c r="Q3304" s="19" t="str">
        <f aca="true">IF(B3304="","",IF(N3304="No aplica","No aplica",IF(I3304="","Pendent",IF(N3304="Per substituir","Substituir",IF(OR(N3304="No localitzat",N3304="No lliurat"),"Reposar",IF(I3304&lt;H3304,"Reposar",IF(I3304&gt;H3304,"Revisar excedent",IF(AND(G3304="Sí",M3304&lt;&gt;"",M3304&lt;TODAY()),"EPI caducat",IF(AND(G3304="Sí",M3304&lt;&gt;"",M3304&lt;=TODAY()+90),"EPI caduca ≤90 dies",IF(OR(N3304="Deteriorat usable",N3304="Revisió necessària"),"Revisar","OK"))))))))))</f>
      </c>
      <c r="R3304" s="20"/>
    </row>
    <row r="3305" customFormat="false" ht="15" hidden="false" customHeight="false" outlineLevel="0" collapsed="false">
      <c r="A3305" s="19" t="n">
        <v>31</v>
      </c>
      <c r="B3305" s="19" t="n">
        <f aca="false">IFERROR(VLOOKUP(A3305,Personal!$A$6:$F$112,2,FALSE()),"")</f>
        <v>0</v>
      </c>
      <c r="C3305" s="19" t="str">
        <f aca="false">IFERROR(VLOOKUP(A3305,Personal!$A$6:$F$112,3,FALSE()),"")</f>
        <v>La Seu d’Urgell</v>
      </c>
      <c r="D3305" s="19" t="s">
        <v>40</v>
      </c>
      <c r="E3305" s="19" t="s">
        <v>92</v>
      </c>
      <c r="F3305" s="19" t="s">
        <v>93</v>
      </c>
      <c r="G3305" s="19" t="s">
        <v>291</v>
      </c>
      <c r="H3305" s="19" t="n">
        <f aca="false">IF(OR(VLOOKUP(A3305,Personal!$A$6:$F$112,5,FALSE())&lt;&gt;"Sí",N3305="No aplica"),0,'Catàleg GRAE'!D34)</f>
        <v>1</v>
      </c>
      <c r="I3305" s="20"/>
      <c r="J3305" s="20"/>
      <c r="K3305" s="20"/>
      <c r="L3305" s="21"/>
      <c r="M3305" s="21"/>
      <c r="N3305" s="20"/>
      <c r="O3305" s="20"/>
      <c r="P3305" s="19" t="str">
        <f aca="false">IF(I3305="","",I3305-H3305)</f>
        <v/>
      </c>
      <c r="Q3305" s="19" t="str">
        <f aca="true">IF(B3305="","",IF(N3305="No aplica","No aplica",IF(I3305="","Pendent",IF(N3305="Per substituir","Substituir",IF(OR(N3305="No localitzat",N3305="No lliurat"),"Reposar",IF(I3305&lt;H3305,"Reposar",IF(I3305&gt;H3305,"Revisar excedent",IF(AND(G3305="Sí",M3305&lt;&gt;"",M3305&lt;TODAY()),"EPI caducat",IF(AND(G3305="Sí",M3305&lt;&gt;"",M3305&lt;=TODAY()+90),"EPI caduca ≤90 dies",IF(OR(N3305="Deteriorat usable",N3305="Revisió necessària"),"Revisar","OK"))))))))))</f>
      </c>
      <c r="R3305" s="20"/>
    </row>
    <row r="3306" customFormat="false" ht="15" hidden="false" customHeight="false" outlineLevel="0" collapsed="false">
      <c r="A3306" s="19" t="n">
        <v>31</v>
      </c>
      <c r="B3306" s="19" t="n">
        <f aca="false">IFERROR(VLOOKUP(A3306,Personal!$A$6:$F$112,2,FALSE()),"")</f>
        <v>0</v>
      </c>
      <c r="C3306" s="19" t="str">
        <f aca="false">IFERROR(VLOOKUP(A3306,Personal!$A$6:$F$112,3,FALSE()),"")</f>
        <v>La Seu d’Urgell</v>
      </c>
      <c r="D3306" s="19" t="s">
        <v>94</v>
      </c>
      <c r="E3306" s="19" t="s">
        <v>95</v>
      </c>
      <c r="F3306" s="19" t="s">
        <v>96</v>
      </c>
      <c r="G3306" s="19" t="s">
        <v>291</v>
      </c>
      <c r="H3306" s="19" t="n">
        <f aca="false">IF(OR(VLOOKUP(A3306,Personal!$A$6:$F$112,5,FALSE())&lt;&gt;"Sí",N3306="No aplica"),0,'Catàleg GRAE'!D35)</f>
        <v>1</v>
      </c>
      <c r="I3306" s="20"/>
      <c r="J3306" s="20"/>
      <c r="K3306" s="20"/>
      <c r="L3306" s="21"/>
      <c r="M3306" s="21"/>
      <c r="N3306" s="20"/>
      <c r="O3306" s="20"/>
      <c r="P3306" s="19" t="str">
        <f aca="false">IF(I3306="","",I3306-H3306)</f>
        <v/>
      </c>
      <c r="Q3306" s="19" t="str">
        <f aca="true">IF(B3306="","",IF(N3306="No aplica","No aplica",IF(I3306="","Pendent",IF(N3306="Per substituir","Substituir",IF(OR(N3306="No localitzat",N3306="No lliurat"),"Reposar",IF(I3306&lt;H3306,"Reposar",IF(I3306&gt;H3306,"Revisar excedent",IF(AND(G3306="Sí",M3306&lt;&gt;"",M3306&lt;TODAY()),"EPI caducat",IF(AND(G3306="Sí",M3306&lt;&gt;"",M3306&lt;=TODAY()+90),"EPI caduca ≤90 dies",IF(OR(N3306="Deteriorat usable",N3306="Revisió necessària"),"Revisar","OK"))))))))))</f>
      </c>
      <c r="R3306" s="20"/>
    </row>
    <row r="3307" customFormat="false" ht="15" hidden="false" customHeight="false" outlineLevel="0" collapsed="false">
      <c r="A3307" s="19" t="n">
        <v>31</v>
      </c>
      <c r="B3307" s="19" t="n">
        <f aca="false">IFERROR(VLOOKUP(A3307,Personal!$A$6:$F$112,2,FALSE()),"")</f>
        <v>0</v>
      </c>
      <c r="C3307" s="19" t="str">
        <f aca="false">IFERROR(VLOOKUP(A3307,Personal!$A$6:$F$112,3,FALSE()),"")</f>
        <v>La Seu d’Urgell</v>
      </c>
      <c r="D3307" s="19" t="s">
        <v>97</v>
      </c>
      <c r="E3307" s="19" t="s">
        <v>98</v>
      </c>
      <c r="F3307" s="19" t="s">
        <v>99</v>
      </c>
      <c r="G3307" s="19" t="s">
        <v>291</v>
      </c>
      <c r="H3307" s="19" t="n">
        <f aca="false">IF(OR(VLOOKUP(A3307,Personal!$A$6:$F$112,5,FALSE())&lt;&gt;"Sí",N3307="No aplica"),0,'Catàleg GRAE'!D36)</f>
        <v>3</v>
      </c>
      <c r="I3307" s="20"/>
      <c r="J3307" s="20"/>
      <c r="K3307" s="20"/>
      <c r="L3307" s="21"/>
      <c r="M3307" s="21"/>
      <c r="N3307" s="20"/>
      <c r="O3307" s="20"/>
      <c r="P3307" s="19" t="str">
        <f aca="false">IF(I3307="","",I3307-H3307)</f>
        <v/>
      </c>
      <c r="Q3307" s="19" t="str">
        <f aca="true">IF(B3307="","",IF(N3307="No aplica","No aplica",IF(I3307="","Pendent",IF(N3307="Per substituir","Substituir",IF(OR(N3307="No localitzat",N3307="No lliurat"),"Reposar",IF(I3307&lt;H3307,"Reposar",IF(I3307&gt;H3307,"Revisar excedent",IF(AND(G3307="Sí",M3307&lt;&gt;"",M3307&lt;TODAY()),"EPI caducat",IF(AND(G3307="Sí",M3307&lt;&gt;"",M3307&lt;=TODAY()+90),"EPI caduca ≤90 dies",IF(OR(N3307="Deteriorat usable",N3307="Revisió necessària"),"Revisar","OK"))))))))))</f>
      </c>
      <c r="R3307" s="20"/>
    </row>
    <row r="3308" customFormat="false" ht="15" hidden="false" customHeight="false" outlineLevel="0" collapsed="false">
      <c r="A3308" s="19" t="n">
        <v>31</v>
      </c>
      <c r="B3308" s="19" t="n">
        <f aca="false">IFERROR(VLOOKUP(A3308,Personal!$A$6:$F$112,2,FALSE()),"")</f>
        <v>0</v>
      </c>
      <c r="C3308" s="19" t="str">
        <f aca="false">IFERROR(VLOOKUP(A3308,Personal!$A$6:$F$112,3,FALSE()),"")</f>
        <v>La Seu d’Urgell</v>
      </c>
      <c r="D3308" s="19" t="s">
        <v>97</v>
      </c>
      <c r="E3308" s="19" t="s">
        <v>100</v>
      </c>
      <c r="F3308" s="19" t="s">
        <v>101</v>
      </c>
      <c r="G3308" s="19" t="s">
        <v>291</v>
      </c>
      <c r="H3308" s="19" t="n">
        <f aca="false">IF(OR(VLOOKUP(A3308,Personal!$A$6:$F$112,5,FALSE())&lt;&gt;"Sí",N3308="No aplica"),0,'Catàleg GRAE'!D37)</f>
        <v>1</v>
      </c>
      <c r="I3308" s="20"/>
      <c r="J3308" s="20"/>
      <c r="K3308" s="20"/>
      <c r="L3308" s="21"/>
      <c r="M3308" s="21"/>
      <c r="N3308" s="20"/>
      <c r="O3308" s="20"/>
      <c r="P3308" s="19" t="str">
        <f aca="false">IF(I3308="","",I3308-H3308)</f>
        <v/>
      </c>
      <c r="Q3308" s="19" t="str">
        <f aca="true">IF(B3308="","",IF(N3308="No aplica","No aplica",IF(I3308="","Pendent",IF(N3308="Per substituir","Substituir",IF(OR(N3308="No localitzat",N3308="No lliurat"),"Reposar",IF(I3308&lt;H3308,"Reposar",IF(I3308&gt;H3308,"Revisar excedent",IF(AND(G3308="Sí",M3308&lt;&gt;"",M3308&lt;TODAY()),"EPI caducat",IF(AND(G3308="Sí",M3308&lt;&gt;"",M3308&lt;=TODAY()+90),"EPI caduca ≤90 dies",IF(OR(N3308="Deteriorat usable",N3308="Revisió necessària"),"Revisar","OK"))))))))))</f>
      </c>
      <c r="R3308" s="20"/>
    </row>
    <row r="3309" customFormat="false" ht="15" hidden="false" customHeight="false" outlineLevel="0" collapsed="false">
      <c r="A3309" s="19" t="n">
        <v>31</v>
      </c>
      <c r="B3309" s="19" t="n">
        <f aca="false">IFERROR(VLOOKUP(A3309,Personal!$A$6:$F$112,2,FALSE()),"")</f>
        <v>0</v>
      </c>
      <c r="C3309" s="19" t="str">
        <f aca="false">IFERROR(VLOOKUP(A3309,Personal!$A$6:$F$112,3,FALSE()),"")</f>
        <v>La Seu d’Urgell</v>
      </c>
      <c r="D3309" s="19" t="s">
        <v>102</v>
      </c>
      <c r="E3309" s="19" t="s">
        <v>103</v>
      </c>
      <c r="F3309" s="19" t="s">
        <v>104</v>
      </c>
      <c r="G3309" s="19" t="s">
        <v>291</v>
      </c>
      <c r="H3309" s="19" t="n">
        <f aca="false">IF(OR(VLOOKUP(A3309,Personal!$A$6:$F$112,5,FALSE())&lt;&gt;"Sí",N3309="No aplica"),0,'Catàleg GRAE'!D38)</f>
        <v>1</v>
      </c>
      <c r="I3309" s="20"/>
      <c r="J3309" s="20"/>
      <c r="K3309" s="20"/>
      <c r="L3309" s="21"/>
      <c r="M3309" s="21"/>
      <c r="N3309" s="20"/>
      <c r="O3309" s="20"/>
      <c r="P3309" s="19" t="str">
        <f aca="false">IF(I3309="","",I3309-H3309)</f>
        <v/>
      </c>
      <c r="Q3309" s="19" t="str">
        <f aca="true">IF(B3309="","",IF(N3309="No aplica","No aplica",IF(I3309="","Pendent",IF(N3309="Per substituir","Substituir",IF(OR(N3309="No localitzat",N3309="No lliurat"),"Reposar",IF(I3309&lt;H3309,"Reposar",IF(I3309&gt;H3309,"Revisar excedent",IF(AND(G3309="Sí",M3309&lt;&gt;"",M3309&lt;TODAY()),"EPI caducat",IF(AND(G3309="Sí",M3309&lt;&gt;"",M3309&lt;=TODAY()+90),"EPI caduca ≤90 dies",IF(OR(N3309="Deteriorat usable",N3309="Revisió necessària"),"Revisar","OK"))))))))))</f>
      </c>
      <c r="R3309" s="20"/>
    </row>
    <row r="3310" customFormat="false" ht="15" hidden="false" customHeight="false" outlineLevel="0" collapsed="false">
      <c r="A3310" s="19" t="n">
        <v>31</v>
      </c>
      <c r="B3310" s="19" t="n">
        <f aca="false">IFERROR(VLOOKUP(A3310,Personal!$A$6:$F$112,2,FALSE()),"")</f>
        <v>0</v>
      </c>
      <c r="C3310" s="19" t="str">
        <f aca="false">IFERROR(VLOOKUP(A3310,Personal!$A$6:$F$112,3,FALSE()),"")</f>
        <v>La Seu d’Urgell</v>
      </c>
      <c r="D3310" s="19" t="s">
        <v>97</v>
      </c>
      <c r="E3310" s="19" t="s">
        <v>105</v>
      </c>
      <c r="F3310" s="19" t="s">
        <v>106</v>
      </c>
      <c r="G3310" s="19" t="s">
        <v>291</v>
      </c>
      <c r="H3310" s="19" t="n">
        <f aca="false">IF(OR(VLOOKUP(A3310,Personal!$A$6:$F$112,5,FALSE())&lt;&gt;"Sí",N3310="No aplica"),0,'Catàleg GRAE'!D39)</f>
        <v>3</v>
      </c>
      <c r="I3310" s="20"/>
      <c r="J3310" s="20"/>
      <c r="K3310" s="20"/>
      <c r="L3310" s="21"/>
      <c r="M3310" s="21"/>
      <c r="N3310" s="20"/>
      <c r="O3310" s="20"/>
      <c r="P3310" s="19" t="str">
        <f aca="false">IF(I3310="","",I3310-H3310)</f>
        <v/>
      </c>
      <c r="Q3310" s="19" t="str">
        <f aca="true">IF(B3310="","",IF(N3310="No aplica","No aplica",IF(I3310="","Pendent",IF(N3310="Per substituir","Substituir",IF(OR(N3310="No localitzat",N3310="No lliurat"),"Reposar",IF(I3310&lt;H3310,"Reposar",IF(I3310&gt;H3310,"Revisar excedent",IF(AND(G3310="Sí",M3310&lt;&gt;"",M3310&lt;TODAY()),"EPI caducat",IF(AND(G3310="Sí",M3310&lt;&gt;"",M3310&lt;=TODAY()+90),"EPI caduca ≤90 dies",IF(OR(N3310="Deteriorat usable",N3310="Revisió necessària"),"Revisar","OK"))))))))))</f>
      </c>
      <c r="R3310" s="20"/>
    </row>
    <row r="3311" customFormat="false" ht="15" hidden="false" customHeight="false" outlineLevel="0" collapsed="false">
      <c r="A3311" s="19" t="n">
        <v>31</v>
      </c>
      <c r="B3311" s="19" t="n">
        <f aca="false">IFERROR(VLOOKUP(A3311,Personal!$A$6:$F$112,2,FALSE()),"")</f>
        <v>0</v>
      </c>
      <c r="C3311" s="19" t="str">
        <f aca="false">IFERROR(VLOOKUP(A3311,Personal!$A$6:$F$112,3,FALSE()),"")</f>
        <v>La Seu d’Urgell</v>
      </c>
      <c r="D3311" s="19" t="s">
        <v>97</v>
      </c>
      <c r="E3311" s="19" t="s">
        <v>105</v>
      </c>
      <c r="F3311" s="19" t="s">
        <v>107</v>
      </c>
      <c r="G3311" s="19" t="s">
        <v>291</v>
      </c>
      <c r="H3311" s="19" t="n">
        <f aca="false">IF(OR(VLOOKUP(A3311,Personal!$A$6:$F$112,5,FALSE())&lt;&gt;"Sí",N3311="No aplica"),0,'Catàleg GRAE'!D40)</f>
        <v>3</v>
      </c>
      <c r="I3311" s="20"/>
      <c r="J3311" s="20"/>
      <c r="K3311" s="20"/>
      <c r="L3311" s="21"/>
      <c r="M3311" s="21"/>
      <c r="N3311" s="20"/>
      <c r="O3311" s="20"/>
      <c r="P3311" s="19" t="str">
        <f aca="false">IF(I3311="","",I3311-H3311)</f>
        <v/>
      </c>
      <c r="Q3311" s="19" t="str">
        <f aca="true">IF(B3311="","",IF(N3311="No aplica","No aplica",IF(I3311="","Pendent",IF(N3311="Per substituir","Substituir",IF(OR(N3311="No localitzat",N3311="No lliurat"),"Reposar",IF(I3311&lt;H3311,"Reposar",IF(I3311&gt;H3311,"Revisar excedent",IF(AND(G3311="Sí",M3311&lt;&gt;"",M3311&lt;TODAY()),"EPI caducat",IF(AND(G3311="Sí",M3311&lt;&gt;"",M3311&lt;=TODAY()+90),"EPI caduca ≤90 dies",IF(OR(N3311="Deteriorat usable",N3311="Revisió necessària"),"Revisar","OK"))))))))))</f>
      </c>
      <c r="R3311" s="20"/>
    </row>
    <row r="3312" customFormat="false" ht="15" hidden="false" customHeight="false" outlineLevel="0" collapsed="false">
      <c r="A3312" s="19" t="n">
        <v>31</v>
      </c>
      <c r="B3312" s="19" t="n">
        <f aca="false">IFERROR(VLOOKUP(A3312,Personal!$A$6:$F$112,2,FALSE()),"")</f>
        <v>0</v>
      </c>
      <c r="C3312" s="19" t="str">
        <f aca="false">IFERROR(VLOOKUP(A3312,Personal!$A$6:$F$112,3,FALSE()),"")</f>
        <v>La Seu d’Urgell</v>
      </c>
      <c r="D3312" s="19" t="s">
        <v>97</v>
      </c>
      <c r="E3312" s="19" t="s">
        <v>108</v>
      </c>
      <c r="F3312" s="19" t="s">
        <v>109</v>
      </c>
      <c r="G3312" s="19" t="s">
        <v>291</v>
      </c>
      <c r="H3312" s="19" t="n">
        <f aca="false">IF(OR(VLOOKUP(A3312,Personal!$A$6:$F$112,5,FALSE())&lt;&gt;"Sí",N3312="No aplica"),0,'Catàleg GRAE'!D41)</f>
        <v>2</v>
      </c>
      <c r="I3312" s="20"/>
      <c r="J3312" s="20"/>
      <c r="K3312" s="20"/>
      <c r="L3312" s="21"/>
      <c r="M3312" s="21"/>
      <c r="N3312" s="20"/>
      <c r="O3312" s="20"/>
      <c r="P3312" s="19" t="str">
        <f aca="false">IF(I3312="","",I3312-H3312)</f>
        <v/>
      </c>
      <c r="Q3312" s="19" t="str">
        <f aca="true">IF(B3312="","",IF(N3312="No aplica","No aplica",IF(I3312="","Pendent",IF(N3312="Per substituir","Substituir",IF(OR(N3312="No localitzat",N3312="No lliurat"),"Reposar",IF(I3312&lt;H3312,"Reposar",IF(I3312&gt;H3312,"Revisar excedent",IF(AND(G3312="Sí",M3312&lt;&gt;"",M3312&lt;TODAY()),"EPI caducat",IF(AND(G3312="Sí",M3312&lt;&gt;"",M3312&lt;=TODAY()+90),"EPI caduca ≤90 dies",IF(OR(N3312="Deteriorat usable",N3312="Revisió necessària"),"Revisar","OK"))))))))))</f>
      </c>
      <c r="R3312" s="20"/>
    </row>
    <row r="3313" customFormat="false" ht="15" hidden="false" customHeight="false" outlineLevel="0" collapsed="false">
      <c r="A3313" s="19" t="n">
        <v>31</v>
      </c>
      <c r="B3313" s="19" t="n">
        <f aca="false">IFERROR(VLOOKUP(A3313,Personal!$A$6:$F$112,2,FALSE()),"")</f>
        <v>0</v>
      </c>
      <c r="C3313" s="19" t="str">
        <f aca="false">IFERROR(VLOOKUP(A3313,Personal!$A$6:$F$112,3,FALSE()),"")</f>
        <v>La Seu d’Urgell</v>
      </c>
      <c r="D3313" s="19" t="s">
        <v>97</v>
      </c>
      <c r="E3313" s="19" t="s">
        <v>110</v>
      </c>
      <c r="F3313" s="19" t="s">
        <v>111</v>
      </c>
      <c r="G3313" s="19" t="s">
        <v>291</v>
      </c>
      <c r="H3313" s="19" t="n">
        <f aca="false">IF(OR(VLOOKUP(A3313,Personal!$A$6:$F$112,5,FALSE())&lt;&gt;"Sí",N3313="No aplica"),0,'Catàleg GRAE'!D42)</f>
        <v>1</v>
      </c>
      <c r="I3313" s="20"/>
      <c r="J3313" s="20"/>
      <c r="K3313" s="20"/>
      <c r="L3313" s="21"/>
      <c r="M3313" s="21"/>
      <c r="N3313" s="20"/>
      <c r="O3313" s="20"/>
      <c r="P3313" s="19" t="str">
        <f aca="false">IF(I3313="","",I3313-H3313)</f>
        <v/>
      </c>
      <c r="Q3313" s="19" t="str">
        <f aca="true">IF(B3313="","",IF(N3313="No aplica","No aplica",IF(I3313="","Pendent",IF(N3313="Per substituir","Substituir",IF(OR(N3313="No localitzat",N3313="No lliurat"),"Reposar",IF(I3313&lt;H3313,"Reposar",IF(I3313&gt;H3313,"Revisar excedent",IF(AND(G3313="Sí",M3313&lt;&gt;"",M3313&lt;TODAY()),"EPI caducat",IF(AND(G3313="Sí",M3313&lt;&gt;"",M3313&lt;=TODAY()+90),"EPI caduca ≤90 dies",IF(OR(N3313="Deteriorat usable",N3313="Revisió necessària"),"Revisar","OK"))))))))))</f>
      </c>
      <c r="R3313" s="20"/>
    </row>
    <row r="3314" customFormat="false" ht="15" hidden="false" customHeight="false" outlineLevel="0" collapsed="false">
      <c r="A3314" s="19" t="n">
        <v>31</v>
      </c>
      <c r="B3314" s="19" t="n">
        <f aca="false">IFERROR(VLOOKUP(A3314,Personal!$A$6:$F$112,2,FALSE()),"")</f>
        <v>0</v>
      </c>
      <c r="C3314" s="19" t="str">
        <f aca="false">IFERROR(VLOOKUP(A3314,Personal!$A$6:$F$112,3,FALSE()),"")</f>
        <v>La Seu d’Urgell</v>
      </c>
      <c r="D3314" s="19" t="s">
        <v>112</v>
      </c>
      <c r="E3314" s="19" t="s">
        <v>113</v>
      </c>
      <c r="F3314" s="19" t="s">
        <v>114</v>
      </c>
      <c r="G3314" s="19" t="s">
        <v>291</v>
      </c>
      <c r="H3314" s="19" t="n">
        <f aca="false">IF(OR(VLOOKUP(A3314,Personal!$A$6:$F$112,5,FALSE())&lt;&gt;"Sí",N3314="No aplica"),0,'Catàleg GRAE'!D43)</f>
        <v>2</v>
      </c>
      <c r="I3314" s="20"/>
      <c r="J3314" s="20"/>
      <c r="K3314" s="20"/>
      <c r="L3314" s="21"/>
      <c r="M3314" s="21"/>
      <c r="N3314" s="20"/>
      <c r="O3314" s="20"/>
      <c r="P3314" s="19" t="str">
        <f aca="false">IF(I3314="","",I3314-H3314)</f>
        <v/>
      </c>
      <c r="Q3314" s="19" t="str">
        <f aca="true">IF(B3314="","",IF(N3314="No aplica","No aplica",IF(I3314="","Pendent",IF(N3314="Per substituir","Substituir",IF(OR(N3314="No localitzat",N3314="No lliurat"),"Reposar",IF(I3314&lt;H3314,"Reposar",IF(I3314&gt;H3314,"Revisar excedent",IF(AND(G3314="Sí",M3314&lt;&gt;"",M3314&lt;TODAY()),"EPI caducat",IF(AND(G3314="Sí",M3314&lt;&gt;"",M3314&lt;=TODAY()+90),"EPI caduca ≤90 dies",IF(OR(N3314="Deteriorat usable",N3314="Revisió necessària"),"Revisar","OK"))))))))))</f>
      </c>
      <c r="R3314" s="20"/>
    </row>
    <row r="3315" customFormat="false" ht="15" hidden="false" customHeight="false" outlineLevel="0" collapsed="false">
      <c r="A3315" s="19" t="n">
        <v>31</v>
      </c>
      <c r="B3315" s="19" t="n">
        <f aca="false">IFERROR(VLOOKUP(A3315,Personal!$A$6:$F$112,2,FALSE()),"")</f>
        <v>0</v>
      </c>
      <c r="C3315" s="19" t="str">
        <f aca="false">IFERROR(VLOOKUP(A3315,Personal!$A$6:$F$112,3,FALSE()),"")</f>
        <v>La Seu d’Urgell</v>
      </c>
      <c r="D3315" s="19" t="s">
        <v>102</v>
      </c>
      <c r="E3315" s="19" t="s">
        <v>115</v>
      </c>
      <c r="F3315" s="19" t="s">
        <v>116</v>
      </c>
      <c r="G3315" s="19" t="s">
        <v>291</v>
      </c>
      <c r="H3315" s="19" t="n">
        <f aca="false">IF(OR(VLOOKUP(A3315,Personal!$A$6:$F$112,5,FALSE())&lt;&gt;"Sí",N3315="No aplica"),0,'Catàleg GRAE'!D44)</f>
        <v>1</v>
      </c>
      <c r="I3315" s="20"/>
      <c r="J3315" s="20"/>
      <c r="K3315" s="20"/>
      <c r="L3315" s="21"/>
      <c r="M3315" s="21"/>
      <c r="N3315" s="20"/>
      <c r="O3315" s="20"/>
      <c r="P3315" s="19" t="str">
        <f aca="false">IF(I3315="","",I3315-H3315)</f>
        <v/>
      </c>
      <c r="Q3315" s="19" t="str">
        <f aca="true">IF(B3315="","",IF(N3315="No aplica","No aplica",IF(I3315="","Pendent",IF(N3315="Per substituir","Substituir",IF(OR(N3315="No localitzat",N3315="No lliurat"),"Reposar",IF(I3315&lt;H3315,"Reposar",IF(I3315&gt;H3315,"Revisar excedent",IF(AND(G3315="Sí",M3315&lt;&gt;"",M3315&lt;TODAY()),"EPI caducat",IF(AND(G3315="Sí",M3315&lt;&gt;"",M3315&lt;=TODAY()+90),"EPI caduca ≤90 dies",IF(OR(N3315="Deteriorat usable",N3315="Revisió necessària"),"Revisar","OK"))))))))))</f>
      </c>
      <c r="R3315" s="20"/>
    </row>
    <row r="3316" customFormat="false" ht="15" hidden="false" customHeight="false" outlineLevel="0" collapsed="false">
      <c r="A3316" s="19" t="n">
        <v>31</v>
      </c>
      <c r="B3316" s="19" t="n">
        <f aca="false">IFERROR(VLOOKUP(A3316,Personal!$A$6:$F$112,2,FALSE()),"")</f>
        <v>0</v>
      </c>
      <c r="C3316" s="19" t="str">
        <f aca="false">IFERROR(VLOOKUP(A3316,Personal!$A$6:$F$112,3,FALSE()),"")</f>
        <v>La Seu d’Urgell</v>
      </c>
      <c r="D3316" s="19" t="s">
        <v>102</v>
      </c>
      <c r="E3316" s="19" t="s">
        <v>117</v>
      </c>
      <c r="F3316" s="19" t="s">
        <v>118</v>
      </c>
      <c r="G3316" s="19" t="s">
        <v>272</v>
      </c>
      <c r="H3316" s="19" t="n">
        <f aca="false">IF(OR(VLOOKUP(A3316,Personal!$A$6:$F$112,5,FALSE())&lt;&gt;"Sí",N3316="No aplica"),0,'Catàleg GRAE'!D45)</f>
        <v>1</v>
      </c>
      <c r="I3316" s="20"/>
      <c r="J3316" s="20"/>
      <c r="K3316" s="20"/>
      <c r="L3316" s="21"/>
      <c r="M3316" s="21"/>
      <c r="N3316" s="20"/>
      <c r="O3316" s="20"/>
      <c r="P3316" s="19" t="str">
        <f aca="false">IF(I3316="","",I3316-H3316)</f>
        <v/>
      </c>
      <c r="Q3316" s="19" t="str">
        <f aca="true">IF(B3316="","",IF(N3316="No aplica","No aplica",IF(I3316="","Pendent",IF(N3316="Per substituir","Substituir",IF(OR(N3316="No localitzat",N3316="No lliurat"),"Reposar",IF(I3316&lt;H3316,"Reposar",IF(I3316&gt;H3316,"Revisar excedent",IF(AND(G3316="Sí",M3316&lt;&gt;"",M3316&lt;TODAY()),"EPI caducat",IF(AND(G3316="Sí",M3316&lt;&gt;"",M3316&lt;=TODAY()+90),"EPI caduca ≤90 dies",IF(OR(N3316="Deteriorat usable",N3316="Revisió necessària"),"Revisar","OK"))))))))))</f>
      </c>
      <c r="R3316" s="20"/>
    </row>
    <row r="3317" customFormat="false" ht="15" hidden="false" customHeight="false" outlineLevel="0" collapsed="false">
      <c r="A3317" s="19" t="n">
        <v>31</v>
      </c>
      <c r="B3317" s="19" t="n">
        <f aca="false">IFERROR(VLOOKUP(A3317,Personal!$A$6:$F$112,2,FALSE()),"")</f>
        <v>0</v>
      </c>
      <c r="C3317" s="19" t="str">
        <f aca="false">IFERROR(VLOOKUP(A3317,Personal!$A$6:$F$112,3,FALSE()),"")</f>
        <v>La Seu d’Urgell</v>
      </c>
      <c r="D3317" s="19" t="s">
        <v>102</v>
      </c>
      <c r="E3317" s="19" t="s">
        <v>119</v>
      </c>
      <c r="F3317" s="19" t="s">
        <v>120</v>
      </c>
      <c r="G3317" s="19" t="s">
        <v>272</v>
      </c>
      <c r="H3317" s="19" t="n">
        <f aca="false">IF(OR(VLOOKUP(A3317,Personal!$A$6:$F$112,5,FALSE())&lt;&gt;"Sí",N3317="No aplica"),0,'Catàleg GRAE'!D46)</f>
        <v>1</v>
      </c>
      <c r="I3317" s="20"/>
      <c r="J3317" s="20"/>
      <c r="K3317" s="20"/>
      <c r="L3317" s="21"/>
      <c r="M3317" s="21"/>
      <c r="N3317" s="20"/>
      <c r="O3317" s="20"/>
      <c r="P3317" s="19" t="str">
        <f aca="false">IF(I3317="","",I3317-H3317)</f>
        <v/>
      </c>
      <c r="Q3317" s="19" t="str">
        <f aca="true">IF(B3317="","",IF(N3317="No aplica","No aplica",IF(I3317="","Pendent",IF(N3317="Per substituir","Substituir",IF(OR(N3317="No localitzat",N3317="No lliurat"),"Reposar",IF(I3317&lt;H3317,"Reposar",IF(I3317&gt;H3317,"Revisar excedent",IF(AND(G3317="Sí",M3317&lt;&gt;"",M3317&lt;TODAY()),"EPI caducat",IF(AND(G3317="Sí",M3317&lt;&gt;"",M3317&lt;=TODAY()+90),"EPI caduca ≤90 dies",IF(OR(N3317="Deteriorat usable",N3317="Revisió necessària"),"Revisar","OK"))))))))))</f>
      </c>
      <c r="R3317" s="20"/>
    </row>
    <row r="3318" customFormat="false" ht="15" hidden="false" customHeight="false" outlineLevel="0" collapsed="false">
      <c r="A3318" s="19" t="n">
        <v>31</v>
      </c>
      <c r="B3318" s="19" t="n">
        <f aca="false">IFERROR(VLOOKUP(A3318,Personal!$A$6:$F$112,2,FALSE()),"")</f>
        <v>0</v>
      </c>
      <c r="C3318" s="19" t="str">
        <f aca="false">IFERROR(VLOOKUP(A3318,Personal!$A$6:$F$112,3,FALSE()),"")</f>
        <v>La Seu d’Urgell</v>
      </c>
      <c r="D3318" s="19" t="s">
        <v>97</v>
      </c>
      <c r="E3318" s="19" t="s">
        <v>121</v>
      </c>
      <c r="F3318" s="19" t="s">
        <v>122</v>
      </c>
      <c r="G3318" s="19" t="s">
        <v>291</v>
      </c>
      <c r="H3318" s="19" t="n">
        <f aca="false">IF(OR(VLOOKUP(A3318,Personal!$A$6:$F$112,5,FALSE())&lt;&gt;"Sí",N3318="No aplica"),0,'Catàleg GRAE'!D47)</f>
        <v>1</v>
      </c>
      <c r="I3318" s="20"/>
      <c r="J3318" s="20"/>
      <c r="K3318" s="20"/>
      <c r="L3318" s="21"/>
      <c r="M3318" s="21"/>
      <c r="N3318" s="20"/>
      <c r="O3318" s="20"/>
      <c r="P3318" s="19" t="str">
        <f aca="false">IF(I3318="","",I3318-H3318)</f>
        <v/>
      </c>
      <c r="Q3318" s="19" t="str">
        <f aca="true">IF(B3318="","",IF(N3318="No aplica","No aplica",IF(I3318="","Pendent",IF(N3318="Per substituir","Substituir",IF(OR(N3318="No localitzat",N3318="No lliurat"),"Reposar",IF(I3318&lt;H3318,"Reposar",IF(I3318&gt;H3318,"Revisar excedent",IF(AND(G3318="Sí",M3318&lt;&gt;"",M3318&lt;TODAY()),"EPI caducat",IF(AND(G3318="Sí",M3318&lt;&gt;"",M3318&lt;=TODAY()+90),"EPI caduca ≤90 dies",IF(OR(N3318="Deteriorat usable",N3318="Revisió necessària"),"Revisar","OK"))))))))))</f>
      </c>
      <c r="R3318" s="20"/>
    </row>
    <row r="3319" customFormat="false" ht="15" hidden="false" customHeight="false" outlineLevel="0" collapsed="false">
      <c r="A3319" s="19" t="n">
        <v>31</v>
      </c>
      <c r="B3319" s="19" t="n">
        <f aca="false">IFERROR(VLOOKUP(A3319,Personal!$A$6:$F$112,2,FALSE()),"")</f>
        <v>0</v>
      </c>
      <c r="C3319" s="19" t="str">
        <f aca="false">IFERROR(VLOOKUP(A3319,Personal!$A$6:$F$112,3,FALSE()),"")</f>
        <v>La Seu d’Urgell</v>
      </c>
      <c r="D3319" s="19" t="s">
        <v>97</v>
      </c>
      <c r="E3319" s="19" t="s">
        <v>123</v>
      </c>
      <c r="F3319" s="19" t="s">
        <v>124</v>
      </c>
      <c r="G3319" s="19" t="s">
        <v>291</v>
      </c>
      <c r="H3319" s="19" t="n">
        <f aca="false">IF(OR(VLOOKUP(A3319,Personal!$A$6:$F$112,5,FALSE())&lt;&gt;"Sí",N3319="No aplica"),0,'Catàleg GRAE'!D48)</f>
        <v>1</v>
      </c>
      <c r="I3319" s="20"/>
      <c r="J3319" s="20"/>
      <c r="K3319" s="20"/>
      <c r="L3319" s="21"/>
      <c r="M3319" s="21"/>
      <c r="N3319" s="20"/>
      <c r="O3319" s="20"/>
      <c r="P3319" s="19" t="str">
        <f aca="false">IF(I3319="","",I3319-H3319)</f>
        <v/>
      </c>
      <c r="Q3319" s="19" t="str">
        <f aca="true">IF(B3319="","",IF(N3319="No aplica","No aplica",IF(I3319="","Pendent",IF(N3319="Per substituir","Substituir",IF(OR(N3319="No localitzat",N3319="No lliurat"),"Reposar",IF(I3319&lt;H3319,"Reposar",IF(I3319&gt;H3319,"Revisar excedent",IF(AND(G3319="Sí",M3319&lt;&gt;"",M3319&lt;TODAY()),"EPI caducat",IF(AND(G3319="Sí",M3319&lt;&gt;"",M3319&lt;=TODAY()+90),"EPI caduca ≤90 dies",IF(OR(N3319="Deteriorat usable",N3319="Revisió necessària"),"Revisar","OK"))))))))))</f>
      </c>
      <c r="R3319" s="20"/>
    </row>
    <row r="3320" customFormat="false" ht="15" hidden="false" customHeight="false" outlineLevel="0" collapsed="false">
      <c r="A3320" s="19" t="n">
        <v>31</v>
      </c>
      <c r="B3320" s="19" t="n">
        <f aca="false">IFERROR(VLOOKUP(A3320,Personal!$A$6:$F$112,2,FALSE()),"")</f>
        <v>0</v>
      </c>
      <c r="C3320" s="19" t="str">
        <f aca="false">IFERROR(VLOOKUP(A3320,Personal!$A$6:$F$112,3,FALSE()),"")</f>
        <v>La Seu d’Urgell</v>
      </c>
      <c r="D3320" s="19" t="s">
        <v>125</v>
      </c>
      <c r="E3320" s="19" t="s">
        <v>126</v>
      </c>
      <c r="F3320" s="19" t="s">
        <v>127</v>
      </c>
      <c r="G3320" s="19" t="s">
        <v>272</v>
      </c>
      <c r="H3320" s="19" t="n">
        <f aca="false">IF(OR(VLOOKUP(A3320,Personal!$A$6:$F$112,5,FALSE())&lt;&gt;"Sí",N3320="No aplica"),0,'Catàleg GRAE'!D49)</f>
        <v>1</v>
      </c>
      <c r="I3320" s="20"/>
      <c r="J3320" s="20"/>
      <c r="K3320" s="20"/>
      <c r="L3320" s="21"/>
      <c r="M3320" s="21"/>
      <c r="N3320" s="20"/>
      <c r="O3320" s="20"/>
      <c r="P3320" s="19" t="str">
        <f aca="false">IF(I3320="","",I3320-H3320)</f>
        <v/>
      </c>
      <c r="Q3320" s="19" t="str">
        <f aca="true">IF(B3320="","",IF(N3320="No aplica","No aplica",IF(I3320="","Pendent",IF(N3320="Per substituir","Substituir",IF(OR(N3320="No localitzat",N3320="No lliurat"),"Reposar",IF(I3320&lt;H3320,"Reposar",IF(I3320&gt;H3320,"Revisar excedent",IF(AND(G3320="Sí",M3320&lt;&gt;"",M3320&lt;TODAY()),"EPI caducat",IF(AND(G3320="Sí",M3320&lt;&gt;"",M3320&lt;=TODAY()+90),"EPI caduca ≤90 dies",IF(OR(N3320="Deteriorat usable",N3320="Revisió necessària"),"Revisar","OK"))))))))))</f>
      </c>
      <c r="R3320" s="20"/>
    </row>
    <row r="3321" customFormat="false" ht="15" hidden="false" customHeight="false" outlineLevel="0" collapsed="false">
      <c r="A3321" s="19" t="n">
        <v>31</v>
      </c>
      <c r="B3321" s="19" t="n">
        <f aca="false">IFERROR(VLOOKUP(A3321,Personal!$A$6:$F$112,2,FALSE()),"")</f>
        <v>0</v>
      </c>
      <c r="C3321" s="19" t="str">
        <f aca="false">IFERROR(VLOOKUP(A3321,Personal!$A$6:$F$112,3,FALSE()),"")</f>
        <v>La Seu d’Urgell</v>
      </c>
      <c r="D3321" s="19" t="s">
        <v>125</v>
      </c>
      <c r="E3321" s="19" t="s">
        <v>128</v>
      </c>
      <c r="F3321" s="19" t="s">
        <v>129</v>
      </c>
      <c r="G3321" s="19" t="s">
        <v>272</v>
      </c>
      <c r="H3321" s="19" t="n">
        <f aca="false">IF(OR(VLOOKUP(A3321,Personal!$A$6:$F$112,5,FALSE())&lt;&gt;"Sí",N3321="No aplica"),0,'Catàleg GRAE'!D50)</f>
        <v>1</v>
      </c>
      <c r="I3321" s="20"/>
      <c r="J3321" s="20"/>
      <c r="K3321" s="20"/>
      <c r="L3321" s="21"/>
      <c r="M3321" s="21"/>
      <c r="N3321" s="20"/>
      <c r="O3321" s="20"/>
      <c r="P3321" s="19" t="str">
        <f aca="false">IF(I3321="","",I3321-H3321)</f>
        <v/>
      </c>
      <c r="Q3321" s="19" t="str">
        <f aca="true">IF(B3321="","",IF(N3321="No aplica","No aplica",IF(I3321="","Pendent",IF(N3321="Per substituir","Substituir",IF(OR(N3321="No localitzat",N3321="No lliurat"),"Reposar",IF(I3321&lt;H3321,"Reposar",IF(I3321&gt;H3321,"Revisar excedent",IF(AND(G3321="Sí",M3321&lt;&gt;"",M3321&lt;TODAY()),"EPI caducat",IF(AND(G3321="Sí",M3321&lt;&gt;"",M3321&lt;=TODAY()+90),"EPI caduca ≤90 dies",IF(OR(N3321="Deteriorat usable",N3321="Revisió necessària"),"Revisar","OK"))))))))))</f>
      </c>
      <c r="R3321" s="20"/>
    </row>
    <row r="3322" customFormat="false" ht="15" hidden="false" customHeight="false" outlineLevel="0" collapsed="false">
      <c r="A3322" s="19" t="n">
        <v>31</v>
      </c>
      <c r="B3322" s="19" t="n">
        <f aca="false">IFERROR(VLOOKUP(A3322,Personal!$A$6:$F$112,2,FALSE()),"")</f>
        <v>0</v>
      </c>
      <c r="C3322" s="19" t="str">
        <f aca="false">IFERROR(VLOOKUP(A3322,Personal!$A$6:$F$112,3,FALSE()),"")</f>
        <v>La Seu d’Urgell</v>
      </c>
      <c r="D3322" s="19" t="s">
        <v>125</v>
      </c>
      <c r="E3322" s="19" t="s">
        <v>130</v>
      </c>
      <c r="F3322" s="19" t="s">
        <v>131</v>
      </c>
      <c r="G3322" s="19" t="s">
        <v>291</v>
      </c>
      <c r="H3322" s="19" t="n">
        <f aca="false">IF(OR(VLOOKUP(A3322,Personal!$A$6:$F$112,5,FALSE())&lt;&gt;"Sí",N3322="No aplica"),0,'Catàleg GRAE'!D51)</f>
        <v>1</v>
      </c>
      <c r="I3322" s="20"/>
      <c r="J3322" s="20"/>
      <c r="K3322" s="20"/>
      <c r="L3322" s="21"/>
      <c r="M3322" s="21"/>
      <c r="N3322" s="20"/>
      <c r="O3322" s="20"/>
      <c r="P3322" s="19" t="str">
        <f aca="false">IF(I3322="","",I3322-H3322)</f>
        <v/>
      </c>
      <c r="Q3322" s="19" t="str">
        <f aca="true">IF(B3322="","",IF(N3322="No aplica","No aplica",IF(I3322="","Pendent",IF(N3322="Per substituir","Substituir",IF(OR(N3322="No localitzat",N3322="No lliurat"),"Reposar",IF(I3322&lt;H3322,"Reposar",IF(I3322&gt;H3322,"Revisar excedent",IF(AND(G3322="Sí",M3322&lt;&gt;"",M3322&lt;TODAY()),"EPI caducat",IF(AND(G3322="Sí",M3322&lt;&gt;"",M3322&lt;=TODAY()+90),"EPI caduca ≤90 dies",IF(OR(N3322="Deteriorat usable",N3322="Revisió necessària"),"Revisar","OK"))))))))))</f>
      </c>
      <c r="R3322" s="20"/>
    </row>
    <row r="3323" customFormat="false" ht="15" hidden="false" customHeight="false" outlineLevel="0" collapsed="false">
      <c r="A3323" s="19" t="n">
        <v>31</v>
      </c>
      <c r="B3323" s="19" t="n">
        <f aca="false">IFERROR(VLOOKUP(A3323,Personal!$A$6:$F$112,2,FALSE()),"")</f>
        <v>0</v>
      </c>
      <c r="C3323" s="19" t="str">
        <f aca="false">IFERROR(VLOOKUP(A3323,Personal!$A$6:$F$112,3,FALSE()),"")</f>
        <v>La Seu d’Urgell</v>
      </c>
      <c r="D3323" s="19" t="s">
        <v>132</v>
      </c>
      <c r="E3323" s="19" t="s">
        <v>133</v>
      </c>
      <c r="F3323" s="19" t="s">
        <v>134</v>
      </c>
      <c r="G3323" s="19" t="s">
        <v>291</v>
      </c>
      <c r="H3323" s="19" t="n">
        <f aca="false">IF(OR(VLOOKUP(A3323,Personal!$A$6:$F$112,5,FALSE())&lt;&gt;"Sí",N3323="No aplica"),0,'Catàleg GRAE'!D52)</f>
        <v>1</v>
      </c>
      <c r="I3323" s="20"/>
      <c r="J3323" s="20"/>
      <c r="K3323" s="20"/>
      <c r="L3323" s="21"/>
      <c r="M3323" s="21"/>
      <c r="N3323" s="20"/>
      <c r="O3323" s="20"/>
      <c r="P3323" s="19" t="str">
        <f aca="false">IF(I3323="","",I3323-H3323)</f>
        <v/>
      </c>
      <c r="Q3323" s="19" t="str">
        <f aca="true">IF(B3323="","",IF(N3323="No aplica","No aplica",IF(I3323="","Pendent",IF(N3323="Per substituir","Substituir",IF(OR(N3323="No localitzat",N3323="No lliurat"),"Reposar",IF(I3323&lt;H3323,"Reposar",IF(I3323&gt;H3323,"Revisar excedent",IF(AND(G3323="Sí",M3323&lt;&gt;"",M3323&lt;TODAY()),"EPI caducat",IF(AND(G3323="Sí",M3323&lt;&gt;"",M3323&lt;=TODAY()+90),"EPI caduca ≤90 dies",IF(OR(N3323="Deteriorat usable",N3323="Revisió necessària"),"Revisar","OK"))))))))))</f>
      </c>
      <c r="R3323" s="20"/>
    </row>
    <row r="3324" customFormat="false" ht="15" hidden="false" customHeight="false" outlineLevel="0" collapsed="false">
      <c r="A3324" s="19" t="n">
        <v>31</v>
      </c>
      <c r="B3324" s="19" t="n">
        <f aca="false">IFERROR(VLOOKUP(A3324,Personal!$A$6:$F$112,2,FALSE()),"")</f>
        <v>0</v>
      </c>
      <c r="C3324" s="19" t="str">
        <f aca="false">IFERROR(VLOOKUP(A3324,Personal!$A$6:$F$112,3,FALSE()),"")</f>
        <v>La Seu d’Urgell</v>
      </c>
      <c r="D3324" s="19" t="s">
        <v>94</v>
      </c>
      <c r="E3324" s="19" t="s">
        <v>135</v>
      </c>
      <c r="F3324" s="19" t="s">
        <v>136</v>
      </c>
      <c r="G3324" s="19" t="s">
        <v>291</v>
      </c>
      <c r="H3324" s="19" t="n">
        <f aca="false">IF(OR(VLOOKUP(A3324,Personal!$A$6:$F$112,5,FALSE())&lt;&gt;"Sí",N3324="No aplica"),0,'Catàleg GRAE'!D53)</f>
        <v>1</v>
      </c>
      <c r="I3324" s="20"/>
      <c r="J3324" s="20"/>
      <c r="K3324" s="20"/>
      <c r="L3324" s="21"/>
      <c r="M3324" s="21"/>
      <c r="N3324" s="20"/>
      <c r="O3324" s="20"/>
      <c r="P3324" s="19" t="str">
        <f aca="false">IF(I3324="","",I3324-H3324)</f>
        <v/>
      </c>
      <c r="Q3324" s="19" t="str">
        <f aca="true">IF(B3324="","",IF(N3324="No aplica","No aplica",IF(I3324="","Pendent",IF(N3324="Per substituir","Substituir",IF(OR(N3324="No localitzat",N3324="No lliurat"),"Reposar",IF(I3324&lt;H3324,"Reposar",IF(I3324&gt;H3324,"Revisar excedent",IF(AND(G3324="Sí",M3324&lt;&gt;"",M3324&lt;TODAY()),"EPI caducat",IF(AND(G3324="Sí",M3324&lt;&gt;"",M3324&lt;=TODAY()+90),"EPI caduca ≤90 dies",IF(OR(N3324="Deteriorat usable",N3324="Revisió necessària"),"Revisar","OK"))))))))))</f>
      </c>
      <c r="R3324" s="20"/>
    </row>
    <row r="3325" customFormat="false" ht="15" hidden="false" customHeight="false" outlineLevel="0" collapsed="false">
      <c r="A3325" s="19" t="n">
        <v>31</v>
      </c>
      <c r="B3325" s="19" t="n">
        <f aca="false">IFERROR(VLOOKUP(A3325,Personal!$A$6:$F$112,2,FALSE()),"")</f>
        <v>0</v>
      </c>
      <c r="C3325" s="19" t="str">
        <f aca="false">IFERROR(VLOOKUP(A3325,Personal!$A$6:$F$112,3,FALSE()),"")</f>
        <v>La Seu d’Urgell</v>
      </c>
      <c r="D3325" s="19" t="s">
        <v>137</v>
      </c>
      <c r="E3325" s="19" t="s">
        <v>138</v>
      </c>
      <c r="F3325" s="19" t="s">
        <v>139</v>
      </c>
      <c r="G3325" s="19" t="s">
        <v>291</v>
      </c>
      <c r="H3325" s="19" t="n">
        <f aca="false">IF(OR(VLOOKUP(A3325,Personal!$A$6:$F$112,5,FALSE())&lt;&gt;"Sí",N3325="No aplica"),0,'Catàleg GRAE'!D54)</f>
        <v>1</v>
      </c>
      <c r="I3325" s="20"/>
      <c r="J3325" s="20"/>
      <c r="K3325" s="20"/>
      <c r="L3325" s="21"/>
      <c r="M3325" s="21"/>
      <c r="N3325" s="20"/>
      <c r="O3325" s="20"/>
      <c r="P3325" s="19" t="str">
        <f aca="false">IF(I3325="","",I3325-H3325)</f>
        <v/>
      </c>
      <c r="Q3325" s="19" t="str">
        <f aca="true">IF(B3325="","",IF(N3325="No aplica","No aplica",IF(I3325="","Pendent",IF(N3325="Per substituir","Substituir",IF(OR(N3325="No localitzat",N3325="No lliurat"),"Reposar",IF(I3325&lt;H3325,"Reposar",IF(I3325&gt;H3325,"Revisar excedent",IF(AND(G3325="Sí",M3325&lt;&gt;"",M3325&lt;TODAY()),"EPI caducat",IF(AND(G3325="Sí",M3325&lt;&gt;"",M3325&lt;=TODAY()+90),"EPI caduca ≤90 dies",IF(OR(N3325="Deteriorat usable",N3325="Revisió necessària"),"Revisar","OK"))))))))))</f>
      </c>
      <c r="R3325" s="20"/>
    </row>
    <row r="3326" customFormat="false" ht="15" hidden="false" customHeight="false" outlineLevel="0" collapsed="false">
      <c r="A3326" s="19" t="n">
        <v>31</v>
      </c>
      <c r="B3326" s="19" t="n">
        <f aca="false">IFERROR(VLOOKUP(A3326,Personal!$A$6:$F$112,2,FALSE()),"")</f>
        <v>0</v>
      </c>
      <c r="C3326" s="19" t="str">
        <f aca="false">IFERROR(VLOOKUP(A3326,Personal!$A$6:$F$112,3,FALSE()),"")</f>
        <v>La Seu d’Urgell</v>
      </c>
      <c r="D3326" s="19" t="s">
        <v>94</v>
      </c>
      <c r="E3326" s="19" t="s">
        <v>140</v>
      </c>
      <c r="F3326" s="19" t="s">
        <v>141</v>
      </c>
      <c r="G3326" s="19" t="s">
        <v>291</v>
      </c>
      <c r="H3326" s="19" t="n">
        <f aca="false">IF(OR(VLOOKUP(A3326,Personal!$A$6:$F$112,5,FALSE())&lt;&gt;"Sí",N3326="No aplica"),0,'Catàleg GRAE'!D55)</f>
        <v>1</v>
      </c>
      <c r="I3326" s="20"/>
      <c r="J3326" s="20"/>
      <c r="K3326" s="20"/>
      <c r="L3326" s="21"/>
      <c r="M3326" s="21"/>
      <c r="N3326" s="20"/>
      <c r="O3326" s="20"/>
      <c r="P3326" s="19" t="str">
        <f aca="false">IF(I3326="","",I3326-H3326)</f>
        <v/>
      </c>
      <c r="Q3326" s="19" t="str">
        <f aca="true">IF(B3326="","",IF(N3326="No aplica","No aplica",IF(I3326="","Pendent",IF(N3326="Per substituir","Substituir",IF(OR(N3326="No localitzat",N3326="No lliurat"),"Reposar",IF(I3326&lt;H3326,"Reposar",IF(I3326&gt;H3326,"Revisar excedent",IF(AND(G3326="Sí",M3326&lt;&gt;"",M3326&lt;TODAY()),"EPI caducat",IF(AND(G3326="Sí",M3326&lt;&gt;"",M3326&lt;=TODAY()+90),"EPI caduca ≤90 dies",IF(OR(N3326="Deteriorat usable",N3326="Revisió necessària"),"Revisar","OK"))))))))))</f>
      </c>
      <c r="R3326" s="20"/>
    </row>
    <row r="3327" customFormat="false" ht="15" hidden="false" customHeight="false" outlineLevel="0" collapsed="false">
      <c r="A3327" s="19" t="n">
        <v>31</v>
      </c>
      <c r="B3327" s="19" t="n">
        <f aca="false">IFERROR(VLOOKUP(A3327,Personal!$A$6:$F$112,2,FALSE()),"")</f>
        <v>0</v>
      </c>
      <c r="C3327" s="19" t="str">
        <f aca="false">IFERROR(VLOOKUP(A3327,Personal!$A$6:$F$112,3,FALSE()),"")</f>
        <v>La Seu d’Urgell</v>
      </c>
      <c r="D3327" s="19" t="s">
        <v>142</v>
      </c>
      <c r="E3327" s="19" t="s">
        <v>143</v>
      </c>
      <c r="F3327" s="19" t="s">
        <v>144</v>
      </c>
      <c r="G3327" s="19" t="s">
        <v>291</v>
      </c>
      <c r="H3327" s="19" t="n">
        <f aca="false">IF(OR(VLOOKUP(A3327,Personal!$A$6:$F$112,5,FALSE())&lt;&gt;"Sí",N3327="No aplica"),0,'Catàleg GRAE'!D56)</f>
        <v>1</v>
      </c>
      <c r="I3327" s="20"/>
      <c r="J3327" s="20"/>
      <c r="K3327" s="20"/>
      <c r="L3327" s="21"/>
      <c r="M3327" s="21"/>
      <c r="N3327" s="20"/>
      <c r="O3327" s="20"/>
      <c r="P3327" s="19" t="str">
        <f aca="false">IF(I3327="","",I3327-H3327)</f>
        <v/>
      </c>
      <c r="Q3327" s="19" t="str">
        <f aca="true">IF(B3327="","",IF(N3327="No aplica","No aplica",IF(I3327="","Pendent",IF(N3327="Per substituir","Substituir",IF(OR(N3327="No localitzat",N3327="No lliurat"),"Reposar",IF(I3327&lt;H3327,"Reposar",IF(I3327&gt;H3327,"Revisar excedent",IF(AND(G3327="Sí",M3327&lt;&gt;"",M3327&lt;TODAY()),"EPI caducat",IF(AND(G3327="Sí",M3327&lt;&gt;"",M3327&lt;=TODAY()+90),"EPI caduca ≤90 dies",IF(OR(N3327="Deteriorat usable",N3327="Revisió necessària"),"Revisar","OK"))))))))))</f>
      </c>
      <c r="R3327" s="20"/>
    </row>
    <row r="3328" customFormat="false" ht="15" hidden="false" customHeight="false" outlineLevel="0" collapsed="false">
      <c r="A3328" s="19" t="n">
        <v>31</v>
      </c>
      <c r="B3328" s="19" t="n">
        <f aca="false">IFERROR(VLOOKUP(A3328,Personal!$A$6:$F$112,2,FALSE()),"")</f>
        <v>0</v>
      </c>
      <c r="C3328" s="19" t="str">
        <f aca="false">IFERROR(VLOOKUP(A3328,Personal!$A$6:$F$112,3,FALSE()),"")</f>
        <v>La Seu d’Urgell</v>
      </c>
      <c r="D3328" s="19" t="s">
        <v>112</v>
      </c>
      <c r="E3328" s="19" t="s">
        <v>145</v>
      </c>
      <c r="F3328" s="19" t="s">
        <v>146</v>
      </c>
      <c r="G3328" s="19" t="s">
        <v>291</v>
      </c>
      <c r="H3328" s="19" t="n">
        <f aca="false">IF(OR(VLOOKUP(A3328,Personal!$A$6:$F$112,5,FALSE())&lt;&gt;"Sí",N3328="No aplica"),0,'Catàleg GRAE'!D57)</f>
        <v>1</v>
      </c>
      <c r="I3328" s="20"/>
      <c r="J3328" s="20"/>
      <c r="K3328" s="20"/>
      <c r="L3328" s="21"/>
      <c r="M3328" s="21"/>
      <c r="N3328" s="20"/>
      <c r="O3328" s="20"/>
      <c r="P3328" s="19" t="str">
        <f aca="false">IF(I3328="","",I3328-H3328)</f>
        <v/>
      </c>
      <c r="Q3328" s="19" t="str">
        <f aca="true">IF(B3328="","",IF(N3328="No aplica","No aplica",IF(I3328="","Pendent",IF(N3328="Per substituir","Substituir",IF(OR(N3328="No localitzat",N3328="No lliurat"),"Reposar",IF(I3328&lt;H3328,"Reposar",IF(I3328&gt;H3328,"Revisar excedent",IF(AND(G3328="Sí",M3328&lt;&gt;"",M3328&lt;TODAY()),"EPI caducat",IF(AND(G3328="Sí",M3328&lt;&gt;"",M3328&lt;=TODAY()+90),"EPI caduca ≤90 dies",IF(OR(N3328="Deteriorat usable",N3328="Revisió necessària"),"Revisar","OK"))))))))))</f>
      </c>
      <c r="R3328" s="20"/>
    </row>
    <row r="3329" customFormat="false" ht="15" hidden="false" customHeight="false" outlineLevel="0" collapsed="false">
      <c r="A3329" s="19" t="n">
        <v>31</v>
      </c>
      <c r="B3329" s="19" t="n">
        <f aca="false">IFERROR(VLOOKUP(A3329,Personal!$A$6:$F$112,2,FALSE()),"")</f>
        <v>0</v>
      </c>
      <c r="C3329" s="19" t="str">
        <f aca="false">IFERROR(VLOOKUP(A3329,Personal!$A$6:$F$112,3,FALSE()),"")</f>
        <v>La Seu d’Urgell</v>
      </c>
      <c r="D3329" s="19" t="s">
        <v>137</v>
      </c>
      <c r="E3329" s="19" t="s">
        <v>147</v>
      </c>
      <c r="F3329" s="19" t="s">
        <v>148</v>
      </c>
      <c r="G3329" s="19" t="s">
        <v>291</v>
      </c>
      <c r="H3329" s="19" t="n">
        <f aca="false">IF(OR(VLOOKUP(A3329,Personal!$A$6:$F$112,5,FALSE())&lt;&gt;"Sí",N3329="No aplica"),0,'Catàleg GRAE'!D58)</f>
        <v>1</v>
      </c>
      <c r="I3329" s="20"/>
      <c r="J3329" s="20"/>
      <c r="K3329" s="20"/>
      <c r="L3329" s="21"/>
      <c r="M3329" s="21"/>
      <c r="N3329" s="20"/>
      <c r="O3329" s="20"/>
      <c r="P3329" s="19" t="str">
        <f aca="false">IF(I3329="","",I3329-H3329)</f>
        <v/>
      </c>
      <c r="Q3329" s="19" t="str">
        <f aca="true">IF(B3329="","",IF(N3329="No aplica","No aplica",IF(I3329="","Pendent",IF(N3329="Per substituir","Substituir",IF(OR(N3329="No localitzat",N3329="No lliurat"),"Reposar",IF(I3329&lt;H3329,"Reposar",IF(I3329&gt;H3329,"Revisar excedent",IF(AND(G3329="Sí",M3329&lt;&gt;"",M3329&lt;TODAY()),"EPI caducat",IF(AND(G3329="Sí",M3329&lt;&gt;"",M3329&lt;=TODAY()+90),"EPI caduca ≤90 dies",IF(OR(N3329="Deteriorat usable",N3329="Revisió necessària"),"Revisar","OK"))))))))))</f>
      </c>
      <c r="R3329" s="20"/>
    </row>
    <row r="3330" customFormat="false" ht="15" hidden="false" customHeight="false" outlineLevel="0" collapsed="false">
      <c r="A3330" s="19" t="n">
        <v>31</v>
      </c>
      <c r="B3330" s="19" t="n">
        <f aca="false">IFERROR(VLOOKUP(A3330,Personal!$A$6:$F$112,2,FALSE()),"")</f>
        <v>0</v>
      </c>
      <c r="C3330" s="19" t="str">
        <f aca="false">IFERROR(VLOOKUP(A3330,Personal!$A$6:$F$112,3,FALSE()),"")</f>
        <v>La Seu d’Urgell</v>
      </c>
      <c r="D3330" s="19" t="s">
        <v>125</v>
      </c>
      <c r="E3330" s="19" t="s">
        <v>149</v>
      </c>
      <c r="F3330" s="19" t="s">
        <v>150</v>
      </c>
      <c r="G3330" s="19" t="s">
        <v>291</v>
      </c>
      <c r="H3330" s="19" t="n">
        <f aca="false">IF(OR(VLOOKUP(A3330,Personal!$A$6:$F$112,5,FALSE())&lt;&gt;"Sí",N3330="No aplica"),0,'Catàleg GRAE'!D59)</f>
        <v>1</v>
      </c>
      <c r="I3330" s="20"/>
      <c r="J3330" s="20"/>
      <c r="K3330" s="20"/>
      <c r="L3330" s="21"/>
      <c r="M3330" s="21"/>
      <c r="N3330" s="20"/>
      <c r="O3330" s="20"/>
      <c r="P3330" s="19" t="str">
        <f aca="false">IF(I3330="","",I3330-H3330)</f>
        <v/>
      </c>
      <c r="Q3330" s="19" t="str">
        <f aca="true">IF(B3330="","",IF(N3330="No aplica","No aplica",IF(I3330="","Pendent",IF(N3330="Per substituir","Substituir",IF(OR(N3330="No localitzat",N3330="No lliurat"),"Reposar",IF(I3330&lt;H3330,"Reposar",IF(I3330&gt;H3330,"Revisar excedent",IF(AND(G3330="Sí",M3330&lt;&gt;"",M3330&lt;TODAY()),"EPI caducat",IF(AND(G3330="Sí",M3330&lt;&gt;"",M3330&lt;=TODAY()+90),"EPI caduca ≤90 dies",IF(OR(N3330="Deteriorat usable",N3330="Revisió necessària"),"Revisar","OK"))))))))))</f>
      </c>
      <c r="R3330" s="20"/>
    </row>
    <row r="3331" customFormat="false" ht="15" hidden="false" customHeight="false" outlineLevel="0" collapsed="false">
      <c r="A3331" s="19" t="n">
        <v>31</v>
      </c>
      <c r="B3331" s="19" t="n">
        <f aca="false">IFERROR(VLOOKUP(A3331,Personal!$A$6:$F$112,2,FALSE()),"")</f>
        <v>0</v>
      </c>
      <c r="C3331" s="19" t="str">
        <f aca="false">IFERROR(VLOOKUP(A3331,Personal!$A$6:$F$112,3,FALSE()),"")</f>
        <v>La Seu d’Urgell</v>
      </c>
      <c r="D3331" s="19" t="s">
        <v>125</v>
      </c>
      <c r="E3331" s="19" t="s">
        <v>151</v>
      </c>
      <c r="F3331" s="19" t="s">
        <v>152</v>
      </c>
      <c r="G3331" s="19" t="s">
        <v>291</v>
      </c>
      <c r="H3331" s="19" t="n">
        <f aca="false">IF(OR(VLOOKUP(A3331,Personal!$A$6:$F$112,5,FALSE())&lt;&gt;"Sí",N3331="No aplica"),0,'Catàleg GRAE'!D60)</f>
        <v>1</v>
      </c>
      <c r="I3331" s="20"/>
      <c r="J3331" s="20"/>
      <c r="K3331" s="20"/>
      <c r="L3331" s="21"/>
      <c r="M3331" s="21"/>
      <c r="N3331" s="20"/>
      <c r="O3331" s="20"/>
      <c r="P3331" s="19" t="str">
        <f aca="false">IF(I3331="","",I3331-H3331)</f>
        <v/>
      </c>
      <c r="Q3331" s="19" t="str">
        <f aca="true">IF(B3331="","",IF(N3331="No aplica","No aplica",IF(I3331="","Pendent",IF(N3331="Per substituir","Substituir",IF(OR(N3331="No localitzat",N3331="No lliurat"),"Reposar",IF(I3331&lt;H3331,"Reposar",IF(I3331&gt;H3331,"Revisar excedent",IF(AND(G3331="Sí",M3331&lt;&gt;"",M3331&lt;TODAY()),"EPI caducat",IF(AND(G3331="Sí",M3331&lt;&gt;"",M3331&lt;=TODAY()+90),"EPI caduca ≤90 dies",IF(OR(N3331="Deteriorat usable",N3331="Revisió necessària"),"Revisar","OK"))))))))))</f>
      </c>
      <c r="R3331" s="20"/>
    </row>
    <row r="3332" customFormat="false" ht="15" hidden="false" customHeight="false" outlineLevel="0" collapsed="false">
      <c r="A3332" s="19" t="n">
        <v>31</v>
      </c>
      <c r="B3332" s="19" t="n">
        <f aca="false">IFERROR(VLOOKUP(A3332,Personal!$A$6:$F$112,2,FALSE()),"")</f>
        <v>0</v>
      </c>
      <c r="C3332" s="19" t="str">
        <f aca="false">IFERROR(VLOOKUP(A3332,Personal!$A$6:$F$112,3,FALSE()),"")</f>
        <v>La Seu d’Urgell</v>
      </c>
      <c r="D3332" s="19" t="s">
        <v>153</v>
      </c>
      <c r="E3332" s="19" t="s">
        <v>154</v>
      </c>
      <c r="F3332" s="19" t="s">
        <v>155</v>
      </c>
      <c r="G3332" s="19" t="s">
        <v>291</v>
      </c>
      <c r="H3332" s="19" t="n">
        <f aca="false">IF(OR(VLOOKUP(A3332,Personal!$A$6:$F$112,5,FALSE())&lt;&gt;"Sí",N3332="No aplica"),0,'Catàleg GRAE'!D61)</f>
        <v>1</v>
      </c>
      <c r="I3332" s="20"/>
      <c r="J3332" s="20"/>
      <c r="K3332" s="20"/>
      <c r="L3332" s="21"/>
      <c r="M3332" s="21"/>
      <c r="N3332" s="20"/>
      <c r="O3332" s="20"/>
      <c r="P3332" s="19" t="str">
        <f aca="false">IF(I3332="","",I3332-H3332)</f>
        <v/>
      </c>
      <c r="Q3332" s="19" t="str">
        <f aca="true">IF(B3332="","",IF(N3332="No aplica","No aplica",IF(I3332="","Pendent",IF(N3332="Per substituir","Substituir",IF(OR(N3332="No localitzat",N3332="No lliurat"),"Reposar",IF(I3332&lt;H3332,"Reposar",IF(I3332&gt;H3332,"Revisar excedent",IF(AND(G3332="Sí",M3332&lt;&gt;"",M3332&lt;TODAY()),"EPI caducat",IF(AND(G3332="Sí",M3332&lt;&gt;"",M3332&lt;=TODAY()+90),"EPI caduca ≤90 dies",IF(OR(N3332="Deteriorat usable",N3332="Revisió necessària"),"Revisar","OK"))))))))))</f>
      </c>
      <c r="R3332" s="20"/>
    </row>
    <row r="3333" customFormat="false" ht="15" hidden="false" customHeight="false" outlineLevel="0" collapsed="false">
      <c r="A3333" s="19" t="n">
        <v>31</v>
      </c>
      <c r="B3333" s="19" t="n">
        <f aca="false">IFERROR(VLOOKUP(A3333,Personal!$A$6:$F$112,2,FALSE()),"")</f>
        <v>0</v>
      </c>
      <c r="C3333" s="19" t="str">
        <f aca="false">IFERROR(VLOOKUP(A3333,Personal!$A$6:$F$112,3,FALSE()),"")</f>
        <v>La Seu d’Urgell</v>
      </c>
      <c r="D3333" s="19" t="s">
        <v>37</v>
      </c>
      <c r="E3333" s="19" t="s">
        <v>156</v>
      </c>
      <c r="F3333" s="19" t="s">
        <v>157</v>
      </c>
      <c r="G3333" s="19" t="s">
        <v>291</v>
      </c>
      <c r="H3333" s="19" t="n">
        <f aca="false">IF(OR(VLOOKUP(A3333,Personal!$A$6:$F$112,5,FALSE())&lt;&gt;"Sí",N3333="No aplica"),0,'Catàleg GRAE'!D62)</f>
        <v>1</v>
      </c>
      <c r="I3333" s="20"/>
      <c r="J3333" s="20"/>
      <c r="K3333" s="20"/>
      <c r="L3333" s="21"/>
      <c r="M3333" s="21"/>
      <c r="N3333" s="20"/>
      <c r="O3333" s="20"/>
      <c r="P3333" s="19" t="str">
        <f aca="false">IF(I3333="","",I3333-H3333)</f>
        <v/>
      </c>
      <c r="Q3333" s="19" t="str">
        <f aca="true">IF(B3333="","",IF(N3333="No aplica","No aplica",IF(I3333="","Pendent",IF(N3333="Per substituir","Substituir",IF(OR(N3333="No localitzat",N3333="No lliurat"),"Reposar",IF(I3333&lt;H3333,"Reposar",IF(I3333&gt;H3333,"Revisar excedent",IF(AND(G3333="Sí",M3333&lt;&gt;"",M3333&lt;TODAY()),"EPI caducat",IF(AND(G3333="Sí",M3333&lt;&gt;"",M3333&lt;=TODAY()+90),"EPI caduca ≤90 dies",IF(OR(N3333="Deteriorat usable",N3333="Revisió necessària"),"Revisar","OK"))))))))))</f>
      </c>
      <c r="R3333" s="20"/>
    </row>
    <row r="3334" customFormat="false" ht="15" hidden="false" customHeight="false" outlineLevel="0" collapsed="false">
      <c r="A3334" s="19" t="n">
        <v>31</v>
      </c>
      <c r="B3334" s="19" t="n">
        <f aca="false">IFERROR(VLOOKUP(A3334,Personal!$A$6:$F$112,2,FALSE()),"")</f>
        <v>0</v>
      </c>
      <c r="C3334" s="19" t="str">
        <f aca="false">IFERROR(VLOOKUP(A3334,Personal!$A$6:$F$112,3,FALSE()),"")</f>
        <v>La Seu d’Urgell</v>
      </c>
      <c r="D3334" s="19" t="s">
        <v>37</v>
      </c>
      <c r="E3334" s="19" t="s">
        <v>158</v>
      </c>
      <c r="F3334" s="19" t="s">
        <v>159</v>
      </c>
      <c r="G3334" s="19" t="s">
        <v>291</v>
      </c>
      <c r="H3334" s="19" t="n">
        <f aca="false">IF(OR(VLOOKUP(A3334,Personal!$A$6:$F$112,5,FALSE())&lt;&gt;"Sí",N3334="No aplica"),0,'Catàleg GRAE'!D63)</f>
        <v>1</v>
      </c>
      <c r="I3334" s="20"/>
      <c r="J3334" s="20"/>
      <c r="K3334" s="20"/>
      <c r="L3334" s="21"/>
      <c r="M3334" s="21"/>
      <c r="N3334" s="20"/>
      <c r="O3334" s="20"/>
      <c r="P3334" s="19" t="str">
        <f aca="false">IF(I3334="","",I3334-H3334)</f>
        <v/>
      </c>
      <c r="Q3334" s="19" t="str">
        <f aca="true">IF(B3334="","",IF(N3334="No aplica","No aplica",IF(I3334="","Pendent",IF(N3334="Per substituir","Substituir",IF(OR(N3334="No localitzat",N3334="No lliurat"),"Reposar",IF(I3334&lt;H3334,"Reposar",IF(I3334&gt;H3334,"Revisar excedent",IF(AND(G3334="Sí",M3334&lt;&gt;"",M3334&lt;TODAY()),"EPI caducat",IF(AND(G3334="Sí",M3334&lt;&gt;"",M3334&lt;=TODAY()+90),"EPI caduca ≤90 dies",IF(OR(N3334="Deteriorat usable",N3334="Revisió necessària"),"Revisar","OK"))))))))))</f>
      </c>
      <c r="R3334" s="20"/>
    </row>
    <row r="3335" customFormat="false" ht="15" hidden="false" customHeight="false" outlineLevel="0" collapsed="false">
      <c r="A3335" s="19" t="n">
        <v>31</v>
      </c>
      <c r="B3335" s="19" t="n">
        <f aca="false">IFERROR(VLOOKUP(A3335,Personal!$A$6:$F$112,2,FALSE()),"")</f>
        <v>0</v>
      </c>
      <c r="C3335" s="19" t="str">
        <f aca="false">IFERROR(VLOOKUP(A3335,Personal!$A$6:$F$112,3,FALSE()),"")</f>
        <v>La Seu d’Urgell</v>
      </c>
      <c r="D3335" s="19" t="s">
        <v>160</v>
      </c>
      <c r="E3335" s="19" t="s">
        <v>161</v>
      </c>
      <c r="F3335" s="19" t="s">
        <v>162</v>
      </c>
      <c r="G3335" s="19" t="s">
        <v>291</v>
      </c>
      <c r="H3335" s="19" t="n">
        <f aca="false">IF(OR(VLOOKUP(A3335,Personal!$A$6:$F$112,5,FALSE())&lt;&gt;"Sí",N3335="No aplica"),0,'Catàleg GRAE'!D64)</f>
        <v>1</v>
      </c>
      <c r="I3335" s="20"/>
      <c r="J3335" s="20"/>
      <c r="K3335" s="20"/>
      <c r="L3335" s="21"/>
      <c r="M3335" s="21"/>
      <c r="N3335" s="20"/>
      <c r="O3335" s="20"/>
      <c r="P3335" s="19" t="str">
        <f aca="false">IF(I3335="","",I3335-H3335)</f>
        <v/>
      </c>
      <c r="Q3335" s="19" t="str">
        <f aca="true">IF(B3335="","",IF(N3335="No aplica","No aplica",IF(I3335="","Pendent",IF(N3335="Per substituir","Substituir",IF(OR(N3335="No localitzat",N3335="No lliurat"),"Reposar",IF(I3335&lt;H3335,"Reposar",IF(I3335&gt;H3335,"Revisar excedent",IF(AND(G3335="Sí",M3335&lt;&gt;"",M3335&lt;TODAY()),"EPI caducat",IF(AND(G3335="Sí",M3335&lt;&gt;"",M3335&lt;=TODAY()+90),"EPI caduca ≤90 dies",IF(OR(N3335="Deteriorat usable",N3335="Revisió necessària"),"Revisar","OK"))))))))))</f>
      </c>
      <c r="R3335" s="20"/>
    </row>
    <row r="3336" customFormat="false" ht="15" hidden="false" customHeight="false" outlineLevel="0" collapsed="false">
      <c r="A3336" s="19" t="n">
        <v>31</v>
      </c>
      <c r="B3336" s="19" t="n">
        <f aca="false">IFERROR(VLOOKUP(A3336,Personal!$A$6:$F$112,2,FALSE()),"")</f>
        <v>0</v>
      </c>
      <c r="C3336" s="19" t="str">
        <f aca="false">IFERROR(VLOOKUP(A3336,Personal!$A$6:$F$112,3,FALSE()),"")</f>
        <v>La Seu d’Urgell</v>
      </c>
      <c r="D3336" s="19" t="s">
        <v>137</v>
      </c>
      <c r="E3336" s="19" t="s">
        <v>163</v>
      </c>
      <c r="F3336" s="19" t="s">
        <v>164</v>
      </c>
      <c r="G3336" s="19" t="s">
        <v>272</v>
      </c>
      <c r="H3336" s="19" t="n">
        <f aca="false">IF(OR(VLOOKUP(A3336,Personal!$A$6:$F$112,5,FALSE())&lt;&gt;"Sí",N3336="No aplica"),0,'Catàleg GRAE'!D65)</f>
        <v>1</v>
      </c>
      <c r="I3336" s="20"/>
      <c r="J3336" s="20"/>
      <c r="K3336" s="20"/>
      <c r="L3336" s="21"/>
      <c r="M3336" s="21"/>
      <c r="N3336" s="20"/>
      <c r="O3336" s="20"/>
      <c r="P3336" s="19" t="str">
        <f aca="false">IF(I3336="","",I3336-H3336)</f>
        <v/>
      </c>
      <c r="Q3336" s="19" t="str">
        <f aca="true">IF(B3336="","",IF(N3336="No aplica","No aplica",IF(I3336="","Pendent",IF(N3336="Per substituir","Substituir",IF(OR(N3336="No localitzat",N3336="No lliurat"),"Reposar",IF(I3336&lt;H3336,"Reposar",IF(I3336&gt;H3336,"Revisar excedent",IF(AND(G3336="Sí",M3336&lt;&gt;"",M3336&lt;TODAY()),"EPI caducat",IF(AND(G3336="Sí",M3336&lt;&gt;"",M3336&lt;=TODAY()+90),"EPI caduca ≤90 dies",IF(OR(N3336="Deteriorat usable",N3336="Revisió necessària"),"Revisar","OK"))))))))))</f>
      </c>
      <c r="R3336" s="20"/>
    </row>
    <row r="3337" customFormat="false" ht="15" hidden="false" customHeight="false" outlineLevel="0" collapsed="false">
      <c r="A3337" s="19" t="n">
        <v>31</v>
      </c>
      <c r="B3337" s="19" t="n">
        <f aca="false">IFERROR(VLOOKUP(A3337,Personal!$A$6:$F$112,2,FALSE()),"")</f>
        <v>0</v>
      </c>
      <c r="C3337" s="19" t="str">
        <f aca="false">IFERROR(VLOOKUP(A3337,Personal!$A$6:$F$112,3,FALSE()),"")</f>
        <v>La Seu d’Urgell</v>
      </c>
      <c r="D3337" s="19" t="s">
        <v>132</v>
      </c>
      <c r="E3337" s="19" t="s">
        <v>165</v>
      </c>
      <c r="F3337" s="19" t="s">
        <v>166</v>
      </c>
      <c r="G3337" s="19" t="s">
        <v>272</v>
      </c>
      <c r="H3337" s="19" t="n">
        <f aca="false">IF(OR(VLOOKUP(A3337,Personal!$A$6:$F$112,5,FALSE())&lt;&gt;"Sí",N3337="No aplica"),0,'Catàleg GRAE'!D66)</f>
        <v>1</v>
      </c>
      <c r="I3337" s="20"/>
      <c r="J3337" s="20"/>
      <c r="K3337" s="20"/>
      <c r="L3337" s="21"/>
      <c r="M3337" s="21"/>
      <c r="N3337" s="20"/>
      <c r="O3337" s="20"/>
      <c r="P3337" s="19" t="str">
        <f aca="false">IF(I3337="","",I3337-H3337)</f>
        <v/>
      </c>
      <c r="Q3337" s="19" t="str">
        <f aca="true">IF(B3337="","",IF(N3337="No aplica","No aplica",IF(I3337="","Pendent",IF(N3337="Per substituir","Substituir",IF(OR(N3337="No localitzat",N3337="No lliurat"),"Reposar",IF(I3337&lt;H3337,"Reposar",IF(I3337&gt;H3337,"Revisar excedent",IF(AND(G3337="Sí",M3337&lt;&gt;"",M3337&lt;TODAY()),"EPI caducat",IF(AND(G3337="Sí",M3337&lt;&gt;"",M3337&lt;=TODAY()+90),"EPI caduca ≤90 dies",IF(OR(N3337="Deteriorat usable",N3337="Revisió necessària"),"Revisar","OK"))))))))))</f>
      </c>
      <c r="R3337" s="20"/>
    </row>
    <row r="3338" customFormat="false" ht="15" hidden="false" customHeight="false" outlineLevel="0" collapsed="false">
      <c r="A3338" s="19" t="n">
        <v>31</v>
      </c>
      <c r="B3338" s="19" t="n">
        <f aca="false">IFERROR(VLOOKUP(A3338,Personal!$A$6:$F$112,2,FALSE()),"")</f>
        <v>0</v>
      </c>
      <c r="C3338" s="19" t="str">
        <f aca="false">IFERROR(VLOOKUP(A3338,Personal!$A$6:$F$112,3,FALSE()),"")</f>
        <v>La Seu d’Urgell</v>
      </c>
      <c r="D3338" s="19" t="s">
        <v>71</v>
      </c>
      <c r="E3338" s="19" t="s">
        <v>167</v>
      </c>
      <c r="F3338" s="19" t="s">
        <v>168</v>
      </c>
      <c r="G3338" s="19" t="s">
        <v>291</v>
      </c>
      <c r="H3338" s="19" t="n">
        <f aca="false">IF(OR(VLOOKUP(A3338,Personal!$A$6:$F$112,5,FALSE())&lt;&gt;"Sí",N3338="No aplica"),0,'Catàleg GRAE'!D67)</f>
        <v>1</v>
      </c>
      <c r="I3338" s="20"/>
      <c r="J3338" s="20"/>
      <c r="K3338" s="20"/>
      <c r="L3338" s="21"/>
      <c r="M3338" s="21"/>
      <c r="N3338" s="20"/>
      <c r="O3338" s="20"/>
      <c r="P3338" s="19" t="str">
        <f aca="false">IF(I3338="","",I3338-H3338)</f>
        <v/>
      </c>
      <c r="Q3338" s="19" t="str">
        <f aca="true">IF(B3338="","",IF(N3338="No aplica","No aplica",IF(I3338="","Pendent",IF(N3338="Per substituir","Substituir",IF(OR(N3338="No localitzat",N3338="No lliurat"),"Reposar",IF(I3338&lt;H3338,"Reposar",IF(I3338&gt;H3338,"Revisar excedent",IF(AND(G3338="Sí",M3338&lt;&gt;"",M3338&lt;TODAY()),"EPI caducat",IF(AND(G3338="Sí",M3338&lt;&gt;"",M3338&lt;=TODAY()+90),"EPI caduca ≤90 dies",IF(OR(N3338="Deteriorat usable",N3338="Revisió necessària"),"Revisar","OK"))))))))))</f>
      </c>
      <c r="R3338" s="20"/>
    </row>
    <row r="3339" customFormat="false" ht="15" hidden="false" customHeight="false" outlineLevel="0" collapsed="false">
      <c r="A3339" s="19" t="n">
        <v>31</v>
      </c>
      <c r="B3339" s="19" t="n">
        <f aca="false">IFERROR(VLOOKUP(A3339,Personal!$A$6:$F$112,2,FALSE()),"")</f>
        <v>0</v>
      </c>
      <c r="C3339" s="19" t="str">
        <f aca="false">IFERROR(VLOOKUP(A3339,Personal!$A$6:$F$112,3,FALSE()),"")</f>
        <v>La Seu d’Urgell</v>
      </c>
      <c r="D3339" s="19" t="s">
        <v>132</v>
      </c>
      <c r="E3339" s="19" t="s">
        <v>169</v>
      </c>
      <c r="F3339" s="19" t="s">
        <v>170</v>
      </c>
      <c r="G3339" s="19" t="s">
        <v>272</v>
      </c>
      <c r="H3339" s="19" t="n">
        <f aca="false">IF(OR(VLOOKUP(A3339,Personal!$A$6:$F$112,5,FALSE())&lt;&gt;"Sí",N3339="No aplica"),0,'Catàleg GRAE'!D68)</f>
        <v>1</v>
      </c>
      <c r="I3339" s="20"/>
      <c r="J3339" s="20"/>
      <c r="K3339" s="20"/>
      <c r="L3339" s="21"/>
      <c r="M3339" s="21"/>
      <c r="N3339" s="20"/>
      <c r="O3339" s="20"/>
      <c r="P3339" s="19" t="str">
        <f aca="false">IF(I3339="","",I3339-H3339)</f>
        <v/>
      </c>
      <c r="Q3339" s="19" t="str">
        <f aca="true">IF(B3339="","",IF(N3339="No aplica","No aplica",IF(I3339="","Pendent",IF(N3339="Per substituir","Substituir",IF(OR(N3339="No localitzat",N3339="No lliurat"),"Reposar",IF(I3339&lt;H3339,"Reposar",IF(I3339&gt;H3339,"Revisar excedent",IF(AND(G3339="Sí",M3339&lt;&gt;"",M3339&lt;TODAY()),"EPI caducat",IF(AND(G3339="Sí",M3339&lt;&gt;"",M3339&lt;=TODAY()+90),"EPI caduca ≤90 dies",IF(OR(N3339="Deteriorat usable",N3339="Revisió necessària"),"Revisar","OK"))))))))))</f>
      </c>
      <c r="R3339" s="20"/>
    </row>
    <row r="3340" customFormat="false" ht="15" hidden="false" customHeight="false" outlineLevel="0" collapsed="false">
      <c r="A3340" s="19" t="n">
        <v>31</v>
      </c>
      <c r="B3340" s="19" t="n">
        <f aca="false">IFERROR(VLOOKUP(A3340,Personal!$A$6:$F$112,2,FALSE()),"")</f>
        <v>0</v>
      </c>
      <c r="C3340" s="19" t="str">
        <f aca="false">IFERROR(VLOOKUP(A3340,Personal!$A$6:$F$112,3,FALSE()),"")</f>
        <v>La Seu d’Urgell</v>
      </c>
      <c r="D3340" s="19" t="s">
        <v>142</v>
      </c>
      <c r="E3340" s="19" t="s">
        <v>171</v>
      </c>
      <c r="F3340" s="19" t="s">
        <v>172</v>
      </c>
      <c r="G3340" s="19" t="s">
        <v>272</v>
      </c>
      <c r="H3340" s="19" t="n">
        <f aca="false">IF(OR(VLOOKUP(A3340,Personal!$A$6:$F$112,5,FALSE())&lt;&gt;"Sí",N3340="No aplica"),0,'Catàleg GRAE'!D69)</f>
        <v>1</v>
      </c>
      <c r="I3340" s="20"/>
      <c r="J3340" s="20"/>
      <c r="K3340" s="20"/>
      <c r="L3340" s="21"/>
      <c r="M3340" s="21"/>
      <c r="N3340" s="20"/>
      <c r="O3340" s="20"/>
      <c r="P3340" s="19" t="str">
        <f aca="false">IF(I3340="","",I3340-H3340)</f>
        <v/>
      </c>
      <c r="Q3340" s="19" t="str">
        <f aca="true">IF(B3340="","",IF(N3340="No aplica","No aplica",IF(I3340="","Pendent",IF(N3340="Per substituir","Substituir",IF(OR(N3340="No localitzat",N3340="No lliurat"),"Reposar",IF(I3340&lt;H3340,"Reposar",IF(I3340&gt;H3340,"Revisar excedent",IF(AND(G3340="Sí",M3340&lt;&gt;"",M3340&lt;TODAY()),"EPI caducat",IF(AND(G3340="Sí",M3340&lt;&gt;"",M3340&lt;=TODAY()+90),"EPI caduca ≤90 dies",IF(OR(N3340="Deteriorat usable",N3340="Revisió necessària"),"Revisar","OK"))))))))))</f>
      </c>
      <c r="R3340" s="20"/>
    </row>
    <row r="3341" customFormat="false" ht="15" hidden="false" customHeight="false" outlineLevel="0" collapsed="false">
      <c r="A3341" s="19" t="n">
        <v>31</v>
      </c>
      <c r="B3341" s="19" t="n">
        <f aca="false">IFERROR(VLOOKUP(A3341,Personal!$A$6:$F$112,2,FALSE()),"")</f>
        <v>0</v>
      </c>
      <c r="C3341" s="19" t="str">
        <f aca="false">IFERROR(VLOOKUP(A3341,Personal!$A$6:$F$112,3,FALSE()),"")</f>
        <v>La Seu d’Urgell</v>
      </c>
      <c r="D3341" s="19" t="s">
        <v>132</v>
      </c>
      <c r="E3341" s="19" t="s">
        <v>173</v>
      </c>
      <c r="F3341" s="19" t="s">
        <v>174</v>
      </c>
      <c r="G3341" s="19" t="s">
        <v>272</v>
      </c>
      <c r="H3341" s="19" t="n">
        <f aca="false">IF(OR(VLOOKUP(A3341,Personal!$A$6:$F$112,5,FALSE())&lt;&gt;"Sí",N3341="No aplica"),0,'Catàleg GRAE'!D70)</f>
        <v>1</v>
      </c>
      <c r="I3341" s="20"/>
      <c r="J3341" s="20"/>
      <c r="K3341" s="20"/>
      <c r="L3341" s="21"/>
      <c r="M3341" s="21"/>
      <c r="N3341" s="20"/>
      <c r="O3341" s="20"/>
      <c r="P3341" s="19" t="str">
        <f aca="false">IF(I3341="","",I3341-H3341)</f>
        <v/>
      </c>
      <c r="Q3341" s="19" t="str">
        <f aca="true">IF(B3341="","",IF(N3341="No aplica","No aplica",IF(I3341="","Pendent",IF(N3341="Per substituir","Substituir",IF(OR(N3341="No localitzat",N3341="No lliurat"),"Reposar",IF(I3341&lt;H3341,"Reposar",IF(I3341&gt;H3341,"Revisar excedent",IF(AND(G3341="Sí",M3341&lt;&gt;"",M3341&lt;TODAY()),"EPI caducat",IF(AND(G3341="Sí",M3341&lt;&gt;"",M3341&lt;=TODAY()+90),"EPI caduca ≤90 dies",IF(OR(N3341="Deteriorat usable",N3341="Revisió necessària"),"Revisar","OK"))))))))))</f>
      </c>
      <c r="R3341" s="20"/>
    </row>
    <row r="3342" customFormat="false" ht="15" hidden="false" customHeight="false" outlineLevel="0" collapsed="false">
      <c r="A3342" s="19" t="n">
        <v>31</v>
      </c>
      <c r="B3342" s="19" t="n">
        <f aca="false">IFERROR(VLOOKUP(A3342,Personal!$A$6:$F$112,2,FALSE()),"")</f>
        <v>0</v>
      </c>
      <c r="C3342" s="19" t="str">
        <f aca="false">IFERROR(VLOOKUP(A3342,Personal!$A$6:$F$112,3,FALSE()),"")</f>
        <v>La Seu d’Urgell</v>
      </c>
      <c r="D3342" s="19" t="s">
        <v>132</v>
      </c>
      <c r="E3342" s="19" t="s">
        <v>175</v>
      </c>
      <c r="F3342" s="19" t="s">
        <v>176</v>
      </c>
      <c r="G3342" s="19" t="s">
        <v>272</v>
      </c>
      <c r="H3342" s="19" t="n">
        <f aca="false">IF(OR(VLOOKUP(A3342,Personal!$A$6:$F$112,5,FALSE())&lt;&gt;"Sí",N3342="No aplica"),0,'Catàleg GRAE'!D71)</f>
        <v>1</v>
      </c>
      <c r="I3342" s="20"/>
      <c r="J3342" s="20"/>
      <c r="K3342" s="20"/>
      <c r="L3342" s="21"/>
      <c r="M3342" s="21"/>
      <c r="N3342" s="20"/>
      <c r="O3342" s="20"/>
      <c r="P3342" s="19" t="str">
        <f aca="false">IF(I3342="","",I3342-H3342)</f>
        <v/>
      </c>
      <c r="Q3342" s="19" t="str">
        <f aca="true">IF(B3342="","",IF(N3342="No aplica","No aplica",IF(I3342="","Pendent",IF(N3342="Per substituir","Substituir",IF(OR(N3342="No localitzat",N3342="No lliurat"),"Reposar",IF(I3342&lt;H3342,"Reposar",IF(I3342&gt;H3342,"Revisar excedent",IF(AND(G3342="Sí",M3342&lt;&gt;"",M3342&lt;TODAY()),"EPI caducat",IF(AND(G3342="Sí",M3342&lt;&gt;"",M3342&lt;=TODAY()+90),"EPI caduca ≤90 dies",IF(OR(N3342="Deteriorat usable",N3342="Revisió necessària"),"Revisar","OK"))))))))))</f>
      </c>
      <c r="R3342" s="20"/>
    </row>
    <row r="3343" customFormat="false" ht="15" hidden="false" customHeight="false" outlineLevel="0" collapsed="false">
      <c r="A3343" s="19" t="n">
        <v>31</v>
      </c>
      <c r="B3343" s="19" t="n">
        <f aca="false">IFERROR(VLOOKUP(A3343,Personal!$A$6:$F$112,2,FALSE()),"")</f>
        <v>0</v>
      </c>
      <c r="C3343" s="19" t="str">
        <f aca="false">IFERROR(VLOOKUP(A3343,Personal!$A$6:$F$112,3,FALSE()),"")</f>
        <v>La Seu d’Urgell</v>
      </c>
      <c r="D3343" s="19" t="s">
        <v>177</v>
      </c>
      <c r="E3343" s="19" t="s">
        <v>178</v>
      </c>
      <c r="F3343" s="19" t="s">
        <v>179</v>
      </c>
      <c r="G3343" s="19" t="s">
        <v>272</v>
      </c>
      <c r="H3343" s="19" t="n">
        <f aca="false">IF(OR(VLOOKUP(A3343,Personal!$A$6:$F$112,5,FALSE())&lt;&gt;"Sí",N3343="No aplica"),0,'Catàleg GRAE'!D72)</f>
        <v>1</v>
      </c>
      <c r="I3343" s="20"/>
      <c r="J3343" s="20"/>
      <c r="K3343" s="20"/>
      <c r="L3343" s="21"/>
      <c r="M3343" s="21"/>
      <c r="N3343" s="20"/>
      <c r="O3343" s="20"/>
      <c r="P3343" s="19" t="str">
        <f aca="false">IF(I3343="","",I3343-H3343)</f>
        <v/>
      </c>
      <c r="Q3343" s="19" t="str">
        <f aca="true">IF(B3343="","",IF(N3343="No aplica","No aplica",IF(I3343="","Pendent",IF(N3343="Per substituir","Substituir",IF(OR(N3343="No localitzat",N3343="No lliurat"),"Reposar",IF(I3343&lt;H3343,"Reposar",IF(I3343&gt;H3343,"Revisar excedent",IF(AND(G3343="Sí",M3343&lt;&gt;"",M3343&lt;TODAY()),"EPI caducat",IF(AND(G3343="Sí",M3343&lt;&gt;"",M3343&lt;=TODAY()+90),"EPI caduca ≤90 dies",IF(OR(N3343="Deteriorat usable",N3343="Revisió necessària"),"Revisar","OK"))))))))))</f>
      </c>
      <c r="R3343" s="20"/>
    </row>
    <row r="3344" customFormat="false" ht="15" hidden="false" customHeight="false" outlineLevel="0" collapsed="false">
      <c r="A3344" s="19" t="n">
        <v>31</v>
      </c>
      <c r="B3344" s="19" t="n">
        <f aca="false">IFERROR(VLOOKUP(A3344,Personal!$A$6:$F$112,2,FALSE()),"")</f>
        <v>0</v>
      </c>
      <c r="C3344" s="19" t="str">
        <f aca="false">IFERROR(VLOOKUP(A3344,Personal!$A$6:$F$112,3,FALSE()),"")</f>
        <v>La Seu d’Urgell</v>
      </c>
      <c r="D3344" s="19" t="s">
        <v>177</v>
      </c>
      <c r="E3344" s="19" t="s">
        <v>180</v>
      </c>
      <c r="F3344" s="19" t="s">
        <v>181</v>
      </c>
      <c r="G3344" s="19" t="s">
        <v>272</v>
      </c>
      <c r="H3344" s="19" t="n">
        <f aca="false">IF(OR(VLOOKUP(A3344,Personal!$A$6:$F$112,5,FALSE())&lt;&gt;"Sí",N3344="No aplica"),0,'Catàleg GRAE'!D73)</f>
        <v>1</v>
      </c>
      <c r="I3344" s="20"/>
      <c r="J3344" s="20"/>
      <c r="K3344" s="20"/>
      <c r="L3344" s="21"/>
      <c r="M3344" s="21"/>
      <c r="N3344" s="20"/>
      <c r="O3344" s="20"/>
      <c r="P3344" s="19" t="str">
        <f aca="false">IF(I3344="","",I3344-H3344)</f>
        <v/>
      </c>
      <c r="Q3344" s="19" t="str">
        <f aca="true">IF(B3344="","",IF(N3344="No aplica","No aplica",IF(I3344="","Pendent",IF(N3344="Per substituir","Substituir",IF(OR(N3344="No localitzat",N3344="No lliurat"),"Reposar",IF(I3344&lt;H3344,"Reposar",IF(I3344&gt;H3344,"Revisar excedent",IF(AND(G3344="Sí",M3344&lt;&gt;"",M3344&lt;TODAY()),"EPI caducat",IF(AND(G3344="Sí",M3344&lt;&gt;"",M3344&lt;=TODAY()+90),"EPI caduca ≤90 dies",IF(OR(N3344="Deteriorat usable",N3344="Revisió necessària"),"Revisar","OK"))))))))))</f>
      </c>
      <c r="R3344" s="20"/>
    </row>
    <row r="3345" customFormat="false" ht="15" hidden="false" customHeight="false" outlineLevel="0" collapsed="false">
      <c r="A3345" s="19" t="n">
        <v>31</v>
      </c>
      <c r="B3345" s="19" t="n">
        <f aca="false">IFERROR(VLOOKUP(A3345,Personal!$A$6:$F$112,2,FALSE()),"")</f>
        <v>0</v>
      </c>
      <c r="C3345" s="19" t="str">
        <f aca="false">IFERROR(VLOOKUP(A3345,Personal!$A$6:$F$112,3,FALSE()),"")</f>
        <v>La Seu d’Urgell</v>
      </c>
      <c r="D3345" s="19" t="s">
        <v>132</v>
      </c>
      <c r="E3345" s="19" t="s">
        <v>182</v>
      </c>
      <c r="F3345" s="19" t="s">
        <v>183</v>
      </c>
      <c r="G3345" s="19" t="s">
        <v>272</v>
      </c>
      <c r="H3345" s="19" t="n">
        <f aca="false">IF(OR(VLOOKUP(A3345,Personal!$A$6:$F$112,5,FALSE())&lt;&gt;"Sí",N3345="No aplica"),0,'Catàleg GRAE'!D74)</f>
        <v>1</v>
      </c>
      <c r="I3345" s="20"/>
      <c r="J3345" s="20"/>
      <c r="K3345" s="20"/>
      <c r="L3345" s="21"/>
      <c r="M3345" s="21"/>
      <c r="N3345" s="20"/>
      <c r="O3345" s="20"/>
      <c r="P3345" s="19" t="str">
        <f aca="false">IF(I3345="","",I3345-H3345)</f>
        <v/>
      </c>
      <c r="Q3345" s="19" t="str">
        <f aca="true">IF(B3345="","",IF(N3345="No aplica","No aplica",IF(I3345="","Pendent",IF(N3345="Per substituir","Substituir",IF(OR(N3345="No localitzat",N3345="No lliurat"),"Reposar",IF(I3345&lt;H3345,"Reposar",IF(I3345&gt;H3345,"Revisar excedent",IF(AND(G3345="Sí",M3345&lt;&gt;"",M3345&lt;TODAY()),"EPI caducat",IF(AND(G3345="Sí",M3345&lt;&gt;"",M3345&lt;=TODAY()+90),"EPI caduca ≤90 dies",IF(OR(N3345="Deteriorat usable",N3345="Revisió necessària"),"Revisar","OK"))))))))))</f>
      </c>
      <c r="R3345" s="20"/>
    </row>
    <row r="3346" customFormat="false" ht="15" hidden="false" customHeight="false" outlineLevel="0" collapsed="false">
      <c r="A3346" s="19" t="n">
        <v>31</v>
      </c>
      <c r="B3346" s="19" t="n">
        <f aca="false">IFERROR(VLOOKUP(A3346,Personal!$A$6:$F$112,2,FALSE()),"")</f>
        <v>0</v>
      </c>
      <c r="C3346" s="19" t="str">
        <f aca="false">IFERROR(VLOOKUP(A3346,Personal!$A$6:$F$112,3,FALSE()),"")</f>
        <v>La Seu d’Urgell</v>
      </c>
      <c r="D3346" s="19" t="s">
        <v>177</v>
      </c>
      <c r="E3346" s="19" t="s">
        <v>184</v>
      </c>
      <c r="F3346" s="19" t="s">
        <v>185</v>
      </c>
      <c r="G3346" s="19" t="s">
        <v>272</v>
      </c>
      <c r="H3346" s="19" t="n">
        <f aca="false">IF(OR(VLOOKUP(A3346,Personal!$A$6:$F$112,5,FALSE())&lt;&gt;"Sí",N3346="No aplica"),0,'Catàleg GRAE'!D75)</f>
        <v>1</v>
      </c>
      <c r="I3346" s="20"/>
      <c r="J3346" s="20"/>
      <c r="K3346" s="20"/>
      <c r="L3346" s="21"/>
      <c r="M3346" s="21"/>
      <c r="N3346" s="20"/>
      <c r="O3346" s="20"/>
      <c r="P3346" s="19" t="str">
        <f aca="false">IF(I3346="","",I3346-H3346)</f>
        <v/>
      </c>
      <c r="Q3346" s="19" t="str">
        <f aca="true">IF(B3346="","",IF(N3346="No aplica","No aplica",IF(I3346="","Pendent",IF(N3346="Per substituir","Substituir",IF(OR(N3346="No localitzat",N3346="No lliurat"),"Reposar",IF(I3346&lt;H3346,"Reposar",IF(I3346&gt;H3346,"Revisar excedent",IF(AND(G3346="Sí",M3346&lt;&gt;"",M3346&lt;TODAY()),"EPI caducat",IF(AND(G3346="Sí",M3346&lt;&gt;"",M3346&lt;=TODAY()+90),"EPI caduca ≤90 dies",IF(OR(N3346="Deteriorat usable",N3346="Revisió necessària"),"Revisar","OK"))))))))))</f>
      </c>
      <c r="R3346" s="20"/>
    </row>
    <row r="3347" customFormat="false" ht="15" hidden="false" customHeight="false" outlineLevel="0" collapsed="false">
      <c r="A3347" s="19" t="n">
        <v>31</v>
      </c>
      <c r="B3347" s="19" t="n">
        <f aca="false">IFERROR(VLOOKUP(A3347,Personal!$A$6:$F$112,2,FALSE()),"")</f>
        <v>0</v>
      </c>
      <c r="C3347" s="19" t="str">
        <f aca="false">IFERROR(VLOOKUP(A3347,Personal!$A$6:$F$112,3,FALSE()),"")</f>
        <v>La Seu d’Urgell</v>
      </c>
      <c r="D3347" s="19" t="s">
        <v>142</v>
      </c>
      <c r="E3347" s="19" t="s">
        <v>186</v>
      </c>
      <c r="F3347" s="19" t="s">
        <v>187</v>
      </c>
      <c r="G3347" s="19" t="s">
        <v>272</v>
      </c>
      <c r="H3347" s="19" t="n">
        <f aca="false">IF(OR(VLOOKUP(A3347,Personal!$A$6:$F$112,5,FALSE())&lt;&gt;"Sí",N3347="No aplica"),0,'Catàleg GRAE'!D76)</f>
        <v>1</v>
      </c>
      <c r="I3347" s="20"/>
      <c r="J3347" s="20"/>
      <c r="K3347" s="20"/>
      <c r="L3347" s="21"/>
      <c r="M3347" s="21"/>
      <c r="N3347" s="20"/>
      <c r="O3347" s="20"/>
      <c r="P3347" s="19" t="str">
        <f aca="false">IF(I3347="","",I3347-H3347)</f>
        <v/>
      </c>
      <c r="Q3347" s="19" t="str">
        <f aca="true">IF(B3347="","",IF(N3347="No aplica","No aplica",IF(I3347="","Pendent",IF(N3347="Per substituir","Substituir",IF(OR(N3347="No localitzat",N3347="No lliurat"),"Reposar",IF(I3347&lt;H3347,"Reposar",IF(I3347&gt;H3347,"Revisar excedent",IF(AND(G3347="Sí",M3347&lt;&gt;"",M3347&lt;TODAY()),"EPI caducat",IF(AND(G3347="Sí",M3347&lt;&gt;"",M3347&lt;=TODAY()+90),"EPI caduca ≤90 dies",IF(OR(N3347="Deteriorat usable",N3347="Revisió necessària"),"Revisar","OK"))))))))))</f>
      </c>
      <c r="R3347" s="20"/>
    </row>
    <row r="3348" customFormat="false" ht="15" hidden="false" customHeight="false" outlineLevel="0" collapsed="false">
      <c r="A3348" s="19" t="n">
        <v>31</v>
      </c>
      <c r="B3348" s="19" t="n">
        <f aca="false">IFERROR(VLOOKUP(A3348,Personal!$A$6:$F$112,2,FALSE()),"")</f>
        <v>0</v>
      </c>
      <c r="C3348" s="19" t="str">
        <f aca="false">IFERROR(VLOOKUP(A3348,Personal!$A$6:$F$112,3,FALSE()),"")</f>
        <v>La Seu d’Urgell</v>
      </c>
      <c r="D3348" s="19" t="s">
        <v>177</v>
      </c>
      <c r="E3348" s="19" t="s">
        <v>188</v>
      </c>
      <c r="F3348" s="19" t="s">
        <v>189</v>
      </c>
      <c r="G3348" s="19" t="s">
        <v>272</v>
      </c>
      <c r="H3348" s="19" t="n">
        <f aca="false">IF(OR(VLOOKUP(A3348,Personal!$A$6:$F$112,5,FALSE())&lt;&gt;"Sí",N3348="No aplica"),0,'Catàleg GRAE'!D77)</f>
        <v>1</v>
      </c>
      <c r="I3348" s="20"/>
      <c r="J3348" s="20"/>
      <c r="K3348" s="20"/>
      <c r="L3348" s="21"/>
      <c r="M3348" s="21"/>
      <c r="N3348" s="20"/>
      <c r="O3348" s="20"/>
      <c r="P3348" s="19" t="str">
        <f aca="false">IF(I3348="","",I3348-H3348)</f>
        <v/>
      </c>
      <c r="Q3348" s="19" t="str">
        <f aca="true">IF(B3348="","",IF(N3348="No aplica","No aplica",IF(I3348="","Pendent",IF(N3348="Per substituir","Substituir",IF(OR(N3348="No localitzat",N3348="No lliurat"),"Reposar",IF(I3348&lt;H3348,"Reposar",IF(I3348&gt;H3348,"Revisar excedent",IF(AND(G3348="Sí",M3348&lt;&gt;"",M3348&lt;TODAY()),"EPI caducat",IF(AND(G3348="Sí",M3348&lt;&gt;"",M3348&lt;=TODAY()+90),"EPI caduca ≤90 dies",IF(OR(N3348="Deteriorat usable",N3348="Revisió necessària"),"Revisar","OK"))))))))))</f>
      </c>
      <c r="R3348" s="20"/>
    </row>
    <row r="3349" customFormat="false" ht="15" hidden="false" customHeight="false" outlineLevel="0" collapsed="false">
      <c r="A3349" s="19" t="n">
        <v>31</v>
      </c>
      <c r="B3349" s="19" t="n">
        <f aca="false">IFERROR(VLOOKUP(A3349,Personal!$A$6:$F$112,2,FALSE()),"")</f>
        <v>0</v>
      </c>
      <c r="C3349" s="19" t="str">
        <f aca="false">IFERROR(VLOOKUP(A3349,Personal!$A$6:$F$112,3,FALSE()),"")</f>
        <v>La Seu d’Urgell</v>
      </c>
      <c r="D3349" s="19" t="s">
        <v>132</v>
      </c>
      <c r="E3349" s="19" t="s">
        <v>190</v>
      </c>
      <c r="F3349" s="19" t="s">
        <v>191</v>
      </c>
      <c r="G3349" s="19" t="s">
        <v>272</v>
      </c>
      <c r="H3349" s="19" t="n">
        <f aca="false">IF(OR(VLOOKUP(A3349,Personal!$A$6:$F$112,5,FALSE())&lt;&gt;"Sí",N3349="No aplica"),0,'Catàleg GRAE'!D78)</f>
        <v>1</v>
      </c>
      <c r="I3349" s="20"/>
      <c r="J3349" s="20"/>
      <c r="K3349" s="20"/>
      <c r="L3349" s="21"/>
      <c r="M3349" s="21"/>
      <c r="N3349" s="20"/>
      <c r="O3349" s="20"/>
      <c r="P3349" s="19" t="str">
        <f aca="false">IF(I3349="","",I3349-H3349)</f>
        <v/>
      </c>
      <c r="Q3349" s="19" t="str">
        <f aca="true">IF(B3349="","",IF(N3349="No aplica","No aplica",IF(I3349="","Pendent",IF(N3349="Per substituir","Substituir",IF(OR(N3349="No localitzat",N3349="No lliurat"),"Reposar",IF(I3349&lt;H3349,"Reposar",IF(I3349&gt;H3349,"Revisar excedent",IF(AND(G3349="Sí",M3349&lt;&gt;"",M3349&lt;TODAY()),"EPI caducat",IF(AND(G3349="Sí",M3349&lt;&gt;"",M3349&lt;=TODAY()+90),"EPI caduca ≤90 dies",IF(OR(N3349="Deteriorat usable",N3349="Revisió necessària"),"Revisar","OK"))))))))))</f>
      </c>
      <c r="R3349" s="20"/>
    </row>
    <row r="3350" customFormat="false" ht="15" hidden="false" customHeight="false" outlineLevel="0" collapsed="false">
      <c r="A3350" s="19" t="n">
        <v>31</v>
      </c>
      <c r="B3350" s="19" t="n">
        <f aca="false">IFERROR(VLOOKUP(A3350,Personal!$A$6:$F$112,2,FALSE()),"")</f>
        <v>0</v>
      </c>
      <c r="C3350" s="19" t="str">
        <f aca="false">IFERROR(VLOOKUP(A3350,Personal!$A$6:$F$112,3,FALSE()),"")</f>
        <v>La Seu d’Urgell</v>
      </c>
      <c r="D3350" s="19" t="s">
        <v>177</v>
      </c>
      <c r="E3350" s="19" t="s">
        <v>192</v>
      </c>
      <c r="F3350" s="19" t="s">
        <v>193</v>
      </c>
      <c r="G3350" s="19" t="s">
        <v>272</v>
      </c>
      <c r="H3350" s="19" t="n">
        <f aca="false">IF(OR(VLOOKUP(A3350,Personal!$A$6:$F$112,5,FALSE())&lt;&gt;"Sí",N3350="No aplica"),0,'Catàleg GRAE'!D79)</f>
        <v>8</v>
      </c>
      <c r="I3350" s="20"/>
      <c r="J3350" s="20"/>
      <c r="K3350" s="20"/>
      <c r="L3350" s="21"/>
      <c r="M3350" s="21"/>
      <c r="N3350" s="20"/>
      <c r="O3350" s="20"/>
      <c r="P3350" s="19" t="str">
        <f aca="false">IF(I3350="","",I3350-H3350)</f>
        <v/>
      </c>
      <c r="Q3350" s="19" t="str">
        <f aca="true">IF(B3350="","",IF(N3350="No aplica","No aplica",IF(I3350="","Pendent",IF(N3350="Per substituir","Substituir",IF(OR(N3350="No localitzat",N3350="No lliurat"),"Reposar",IF(I3350&lt;H3350,"Reposar",IF(I3350&gt;H3350,"Revisar excedent",IF(AND(G3350="Sí",M3350&lt;&gt;"",M3350&lt;TODAY()),"EPI caducat",IF(AND(G3350="Sí",M3350&lt;&gt;"",M3350&lt;=TODAY()+90),"EPI caduca ≤90 dies",IF(OR(N3350="Deteriorat usable",N3350="Revisió necessària"),"Revisar","OK"))))))))))</f>
      </c>
      <c r="R3350" s="20"/>
    </row>
    <row r="3351" customFormat="false" ht="15" hidden="false" customHeight="false" outlineLevel="0" collapsed="false">
      <c r="A3351" s="19" t="n">
        <v>31</v>
      </c>
      <c r="B3351" s="19" t="n">
        <f aca="false">IFERROR(VLOOKUP(A3351,Personal!$A$6:$F$112,2,FALSE()),"")</f>
        <v>0</v>
      </c>
      <c r="C3351" s="19" t="str">
        <f aca="false">IFERROR(VLOOKUP(A3351,Personal!$A$6:$F$112,3,FALSE()),"")</f>
        <v>La Seu d’Urgell</v>
      </c>
      <c r="D3351" s="19" t="s">
        <v>177</v>
      </c>
      <c r="E3351" s="19" t="s">
        <v>194</v>
      </c>
      <c r="F3351" s="19" t="s">
        <v>195</v>
      </c>
      <c r="G3351" s="19" t="s">
        <v>272</v>
      </c>
      <c r="H3351" s="19" t="n">
        <f aca="false">IF(OR(VLOOKUP(A3351,Personal!$A$6:$F$112,5,FALSE())&lt;&gt;"Sí",N3351="No aplica"),0,'Catàleg GRAE'!D80)</f>
        <v>2</v>
      </c>
      <c r="I3351" s="20"/>
      <c r="J3351" s="20"/>
      <c r="K3351" s="20"/>
      <c r="L3351" s="21"/>
      <c r="M3351" s="21"/>
      <c r="N3351" s="20"/>
      <c r="O3351" s="20"/>
      <c r="P3351" s="19" t="str">
        <f aca="false">IF(I3351="","",I3351-H3351)</f>
        <v/>
      </c>
      <c r="Q3351" s="19" t="str">
        <f aca="true">IF(B3351="","",IF(N3351="No aplica","No aplica",IF(I3351="","Pendent",IF(N3351="Per substituir","Substituir",IF(OR(N3351="No localitzat",N3351="No lliurat"),"Reposar",IF(I3351&lt;H3351,"Reposar",IF(I3351&gt;H3351,"Revisar excedent",IF(AND(G3351="Sí",M3351&lt;&gt;"",M3351&lt;TODAY()),"EPI caducat",IF(AND(G3351="Sí",M3351&lt;&gt;"",M3351&lt;=TODAY()+90),"EPI caduca ≤90 dies",IF(OR(N3351="Deteriorat usable",N3351="Revisió necessària"),"Revisar","OK"))))))))))</f>
      </c>
      <c r="R3351" s="20"/>
    </row>
    <row r="3352" customFormat="false" ht="15" hidden="false" customHeight="false" outlineLevel="0" collapsed="false">
      <c r="A3352" s="19" t="n">
        <v>31</v>
      </c>
      <c r="B3352" s="19" t="n">
        <f aca="false">IFERROR(VLOOKUP(A3352,Personal!$A$6:$F$112,2,FALSE()),"")</f>
        <v>0</v>
      </c>
      <c r="C3352" s="19" t="str">
        <f aca="false">IFERROR(VLOOKUP(A3352,Personal!$A$6:$F$112,3,FALSE()),"")</f>
        <v>La Seu d’Urgell</v>
      </c>
      <c r="D3352" s="19" t="s">
        <v>177</v>
      </c>
      <c r="E3352" s="19" t="s">
        <v>196</v>
      </c>
      <c r="F3352" s="19" t="s">
        <v>197</v>
      </c>
      <c r="G3352" s="19" t="s">
        <v>272</v>
      </c>
      <c r="H3352" s="19" t="n">
        <f aca="false">IF(OR(VLOOKUP(A3352,Personal!$A$6:$F$112,5,FALSE())&lt;&gt;"Sí",N3352="No aplica"),0,'Catàleg GRAE'!D81)</f>
        <v>1</v>
      </c>
      <c r="I3352" s="20"/>
      <c r="J3352" s="20"/>
      <c r="K3352" s="20"/>
      <c r="L3352" s="21"/>
      <c r="M3352" s="21"/>
      <c r="N3352" s="20"/>
      <c r="O3352" s="20"/>
      <c r="P3352" s="19" t="str">
        <f aca="false">IF(I3352="","",I3352-H3352)</f>
        <v/>
      </c>
      <c r="Q3352" s="19" t="str">
        <f aca="true">IF(B3352="","",IF(N3352="No aplica","No aplica",IF(I3352="","Pendent",IF(N3352="Per substituir","Substituir",IF(OR(N3352="No localitzat",N3352="No lliurat"),"Reposar",IF(I3352&lt;H3352,"Reposar",IF(I3352&gt;H3352,"Revisar excedent",IF(AND(G3352="Sí",M3352&lt;&gt;"",M3352&lt;TODAY()),"EPI caducat",IF(AND(G3352="Sí",M3352&lt;&gt;"",M3352&lt;=TODAY()+90),"EPI caduca ≤90 dies",IF(OR(N3352="Deteriorat usable",N3352="Revisió necessària"),"Revisar","OK"))))))))))</f>
      </c>
      <c r="R3352" s="20"/>
    </row>
    <row r="3353" customFormat="false" ht="15" hidden="false" customHeight="false" outlineLevel="0" collapsed="false">
      <c r="A3353" s="19" t="n">
        <v>31</v>
      </c>
      <c r="B3353" s="19" t="n">
        <f aca="false">IFERROR(VLOOKUP(A3353,Personal!$A$6:$F$112,2,FALSE()),"")</f>
        <v>0</v>
      </c>
      <c r="C3353" s="19" t="str">
        <f aca="false">IFERROR(VLOOKUP(A3353,Personal!$A$6:$F$112,3,FALSE()),"")</f>
        <v>La Seu d’Urgell</v>
      </c>
      <c r="D3353" s="19" t="s">
        <v>177</v>
      </c>
      <c r="E3353" s="19" t="s">
        <v>198</v>
      </c>
      <c r="F3353" s="19" t="s">
        <v>199</v>
      </c>
      <c r="G3353" s="19" t="s">
        <v>272</v>
      </c>
      <c r="H3353" s="19" t="n">
        <f aca="false">IF(OR(VLOOKUP(A3353,Personal!$A$6:$F$112,5,FALSE())&lt;&gt;"Sí",N3353="No aplica"),0,'Catàleg GRAE'!D82)</f>
        <v>1</v>
      </c>
      <c r="I3353" s="20"/>
      <c r="J3353" s="20"/>
      <c r="K3353" s="20"/>
      <c r="L3353" s="21"/>
      <c r="M3353" s="21"/>
      <c r="N3353" s="20"/>
      <c r="O3353" s="20"/>
      <c r="P3353" s="19" t="str">
        <f aca="false">IF(I3353="","",I3353-H3353)</f>
        <v/>
      </c>
      <c r="Q3353" s="19" t="str">
        <f aca="true">IF(B3353="","",IF(N3353="No aplica","No aplica",IF(I3353="","Pendent",IF(N3353="Per substituir","Substituir",IF(OR(N3353="No localitzat",N3353="No lliurat"),"Reposar",IF(I3353&lt;H3353,"Reposar",IF(I3353&gt;H3353,"Revisar excedent",IF(AND(G3353="Sí",M3353&lt;&gt;"",M3353&lt;TODAY()),"EPI caducat",IF(AND(G3353="Sí",M3353&lt;&gt;"",M3353&lt;=TODAY()+90),"EPI caduca ≤90 dies",IF(OR(N3353="Deteriorat usable",N3353="Revisió necessària"),"Revisar","OK"))))))))))</f>
      </c>
      <c r="R3353" s="20"/>
    </row>
    <row r="3354" customFormat="false" ht="15" hidden="false" customHeight="false" outlineLevel="0" collapsed="false">
      <c r="A3354" s="19" t="n">
        <v>31</v>
      </c>
      <c r="B3354" s="19" t="n">
        <f aca="false">IFERROR(VLOOKUP(A3354,Personal!$A$6:$F$112,2,FALSE()),"")</f>
        <v>0</v>
      </c>
      <c r="C3354" s="19" t="str">
        <f aca="false">IFERROR(VLOOKUP(A3354,Personal!$A$6:$F$112,3,FALSE()),"")</f>
        <v>La Seu d’Urgell</v>
      </c>
      <c r="D3354" s="19" t="s">
        <v>177</v>
      </c>
      <c r="E3354" s="19" t="s">
        <v>200</v>
      </c>
      <c r="F3354" s="19" t="s">
        <v>201</v>
      </c>
      <c r="G3354" s="19" t="s">
        <v>272</v>
      </c>
      <c r="H3354" s="19" t="n">
        <f aca="false">IF(OR(VLOOKUP(A3354,Personal!$A$6:$F$112,5,FALSE())&lt;&gt;"Sí",N3354="No aplica"),0,'Catàleg GRAE'!D83)</f>
        <v>1</v>
      </c>
      <c r="I3354" s="20"/>
      <c r="J3354" s="20"/>
      <c r="K3354" s="20"/>
      <c r="L3354" s="21"/>
      <c r="M3354" s="21"/>
      <c r="N3354" s="20"/>
      <c r="O3354" s="20"/>
      <c r="P3354" s="19" t="str">
        <f aca="false">IF(I3354="","",I3354-H3354)</f>
        <v/>
      </c>
      <c r="Q3354" s="19" t="str">
        <f aca="true">IF(B3354="","",IF(N3354="No aplica","No aplica",IF(I3354="","Pendent",IF(N3354="Per substituir","Substituir",IF(OR(N3354="No localitzat",N3354="No lliurat"),"Reposar",IF(I3354&lt;H3354,"Reposar",IF(I3354&gt;H3354,"Revisar excedent",IF(AND(G3354="Sí",M3354&lt;&gt;"",M3354&lt;TODAY()),"EPI caducat",IF(AND(G3354="Sí",M3354&lt;&gt;"",M3354&lt;=TODAY()+90),"EPI caduca ≤90 dies",IF(OR(N3354="Deteriorat usable",N3354="Revisió necessària"),"Revisar","OK"))))))))))</f>
      </c>
      <c r="R3354" s="20"/>
    </row>
    <row r="3355" customFormat="false" ht="15" hidden="false" customHeight="false" outlineLevel="0" collapsed="false">
      <c r="A3355" s="19" t="n">
        <v>31</v>
      </c>
      <c r="B3355" s="19" t="n">
        <f aca="false">IFERROR(VLOOKUP(A3355,Personal!$A$6:$F$112,2,FALSE()),"")</f>
        <v>0</v>
      </c>
      <c r="C3355" s="19" t="str">
        <f aca="false">IFERROR(VLOOKUP(A3355,Personal!$A$6:$F$112,3,FALSE()),"")</f>
        <v>La Seu d’Urgell</v>
      </c>
      <c r="D3355" s="19" t="s">
        <v>94</v>
      </c>
      <c r="E3355" s="19" t="s">
        <v>202</v>
      </c>
      <c r="F3355" s="19" t="s">
        <v>203</v>
      </c>
      <c r="G3355" s="19" t="s">
        <v>291</v>
      </c>
      <c r="H3355" s="19" t="n">
        <f aca="false">IF(OR(VLOOKUP(A3355,Personal!$A$6:$F$112,5,FALSE())&lt;&gt;"Sí",N3355="No aplica"),0,'Catàleg GRAE'!D84)</f>
        <v>1</v>
      </c>
      <c r="I3355" s="20"/>
      <c r="J3355" s="20"/>
      <c r="K3355" s="20"/>
      <c r="L3355" s="21"/>
      <c r="M3355" s="21"/>
      <c r="N3355" s="20"/>
      <c r="O3355" s="20"/>
      <c r="P3355" s="19" t="str">
        <f aca="false">IF(I3355="","",I3355-H3355)</f>
        <v/>
      </c>
      <c r="Q3355" s="19" t="str">
        <f aca="true">IF(B3355="","",IF(N3355="No aplica","No aplica",IF(I3355="","Pendent",IF(N3355="Per substituir","Substituir",IF(OR(N3355="No localitzat",N3355="No lliurat"),"Reposar",IF(I3355&lt;H3355,"Reposar",IF(I3355&gt;H3355,"Revisar excedent",IF(AND(G3355="Sí",M3355&lt;&gt;"",M3355&lt;TODAY()),"EPI caducat",IF(AND(G3355="Sí",M3355&lt;&gt;"",M3355&lt;=TODAY()+90),"EPI caduca ≤90 dies",IF(OR(N3355="Deteriorat usable",N3355="Revisió necessària"),"Revisar","OK"))))))))))</f>
      </c>
      <c r="R3355" s="20"/>
    </row>
    <row r="3356" customFormat="false" ht="15" hidden="false" customHeight="false" outlineLevel="0" collapsed="false">
      <c r="A3356" s="19" t="n">
        <v>31</v>
      </c>
      <c r="B3356" s="19" t="n">
        <f aca="false">IFERROR(VLOOKUP(A3356,Personal!$A$6:$F$112,2,FALSE()),"")</f>
        <v>0</v>
      </c>
      <c r="C3356" s="19" t="str">
        <f aca="false">IFERROR(VLOOKUP(A3356,Personal!$A$6:$F$112,3,FALSE()),"")</f>
        <v>La Seu d’Urgell</v>
      </c>
      <c r="D3356" s="19" t="s">
        <v>125</v>
      </c>
      <c r="E3356" s="19" t="s">
        <v>204</v>
      </c>
      <c r="F3356" s="19" t="s">
        <v>205</v>
      </c>
      <c r="G3356" s="19" t="s">
        <v>291</v>
      </c>
      <c r="H3356" s="19" t="n">
        <f aca="false">IF(OR(VLOOKUP(A3356,Personal!$A$6:$F$112,5,FALSE())&lt;&gt;"Sí",N3356="No aplica"),0,'Catàleg GRAE'!D85)</f>
        <v>1</v>
      </c>
      <c r="I3356" s="20"/>
      <c r="J3356" s="20"/>
      <c r="K3356" s="20"/>
      <c r="L3356" s="21"/>
      <c r="M3356" s="21"/>
      <c r="N3356" s="20"/>
      <c r="O3356" s="20"/>
      <c r="P3356" s="19" t="str">
        <f aca="false">IF(I3356="","",I3356-H3356)</f>
        <v/>
      </c>
      <c r="Q3356" s="19" t="str">
        <f aca="true">IF(B3356="","",IF(N3356="No aplica","No aplica",IF(I3356="","Pendent",IF(N3356="Per substituir","Substituir",IF(OR(N3356="No localitzat",N3356="No lliurat"),"Reposar",IF(I3356&lt;H3356,"Reposar",IF(I3356&gt;H3356,"Revisar excedent",IF(AND(G3356="Sí",M3356&lt;&gt;"",M3356&lt;TODAY()),"EPI caducat",IF(AND(G3356="Sí",M3356&lt;&gt;"",M3356&lt;=TODAY()+90),"EPI caduca ≤90 dies",IF(OR(N3356="Deteriorat usable",N3356="Revisió necessària"),"Revisar","OK"))))))))))</f>
      </c>
      <c r="R3356" s="20"/>
    </row>
    <row r="3357" customFormat="false" ht="15" hidden="false" customHeight="false" outlineLevel="0" collapsed="false">
      <c r="A3357" s="19" t="n">
        <v>31</v>
      </c>
      <c r="B3357" s="19" t="n">
        <f aca="false">IFERROR(VLOOKUP(A3357,Personal!$A$6:$F$112,2,FALSE()),"")</f>
        <v>0</v>
      </c>
      <c r="C3357" s="19" t="str">
        <f aca="false">IFERROR(VLOOKUP(A3357,Personal!$A$6:$F$112,3,FALSE()),"")</f>
        <v>La Seu d’Urgell</v>
      </c>
      <c r="D3357" s="19" t="s">
        <v>153</v>
      </c>
      <c r="E3357" s="19" t="s">
        <v>206</v>
      </c>
      <c r="F3357" s="19" t="s">
        <v>207</v>
      </c>
      <c r="G3357" s="19" t="s">
        <v>272</v>
      </c>
      <c r="H3357" s="19" t="n">
        <f aca="false">IF(OR(VLOOKUP(A3357,Personal!$A$6:$F$112,5,FALSE())&lt;&gt;"Sí",N3357="No aplica"),0,'Catàleg GRAE'!D86)</f>
        <v>1</v>
      </c>
      <c r="I3357" s="20"/>
      <c r="J3357" s="20"/>
      <c r="K3357" s="20"/>
      <c r="L3357" s="21"/>
      <c r="M3357" s="21"/>
      <c r="N3357" s="20"/>
      <c r="O3357" s="20"/>
      <c r="P3357" s="19" t="str">
        <f aca="false">IF(I3357="","",I3357-H3357)</f>
        <v/>
      </c>
      <c r="Q3357" s="19" t="str">
        <f aca="true">IF(B3357="","",IF(N3357="No aplica","No aplica",IF(I3357="","Pendent",IF(N3357="Per substituir","Substituir",IF(OR(N3357="No localitzat",N3357="No lliurat"),"Reposar",IF(I3357&lt;H3357,"Reposar",IF(I3357&gt;H3357,"Revisar excedent",IF(AND(G3357="Sí",M3357&lt;&gt;"",M3357&lt;TODAY()),"EPI caducat",IF(AND(G3357="Sí",M3357&lt;&gt;"",M3357&lt;=TODAY()+90),"EPI caduca ≤90 dies",IF(OR(N3357="Deteriorat usable",N3357="Revisió necessària"),"Revisar","OK"))))))))))</f>
      </c>
      <c r="R3357" s="20"/>
    </row>
    <row r="3358" customFormat="false" ht="15" hidden="false" customHeight="false" outlineLevel="0" collapsed="false">
      <c r="A3358" s="19" t="n">
        <v>31</v>
      </c>
      <c r="B3358" s="19" t="n">
        <f aca="false">IFERROR(VLOOKUP(A3358,Personal!$A$6:$F$112,2,FALSE()),"")</f>
        <v>0</v>
      </c>
      <c r="C3358" s="19" t="str">
        <f aca="false">IFERROR(VLOOKUP(A3358,Personal!$A$6:$F$112,3,FALSE()),"")</f>
        <v>La Seu d’Urgell</v>
      </c>
      <c r="D3358" s="19" t="s">
        <v>177</v>
      </c>
      <c r="E3358" s="19" t="s">
        <v>208</v>
      </c>
      <c r="F3358" s="19" t="s">
        <v>209</v>
      </c>
      <c r="G3358" s="19" t="s">
        <v>272</v>
      </c>
      <c r="H3358" s="19" t="n">
        <f aca="false">IF(OR(VLOOKUP(A3358,Personal!$A$6:$F$112,5,FALSE())&lt;&gt;"Sí",N3358="No aplica"),0,'Catàleg GRAE'!D87)</f>
        <v>1</v>
      </c>
      <c r="I3358" s="20"/>
      <c r="J3358" s="20"/>
      <c r="K3358" s="20"/>
      <c r="L3358" s="21"/>
      <c r="M3358" s="21"/>
      <c r="N3358" s="20"/>
      <c r="O3358" s="20"/>
      <c r="P3358" s="19" t="str">
        <f aca="false">IF(I3358="","",I3358-H3358)</f>
        <v/>
      </c>
      <c r="Q3358" s="19" t="str">
        <f aca="true">IF(B3358="","",IF(N3358="No aplica","No aplica",IF(I3358="","Pendent",IF(N3358="Per substituir","Substituir",IF(OR(N3358="No localitzat",N3358="No lliurat"),"Reposar",IF(I3358&lt;H3358,"Reposar",IF(I3358&gt;H3358,"Revisar excedent",IF(AND(G3358="Sí",M3358&lt;&gt;"",M3358&lt;TODAY()),"EPI caducat",IF(AND(G3358="Sí",M3358&lt;&gt;"",M3358&lt;=TODAY()+90),"EPI caduca ≤90 dies",IF(OR(N3358="Deteriorat usable",N3358="Revisió necessària"),"Revisar","OK"))))))))))</f>
      </c>
      <c r="R3358" s="20"/>
    </row>
    <row r="3359" customFormat="false" ht="15" hidden="false" customHeight="false" outlineLevel="0" collapsed="false">
      <c r="A3359" s="19" t="n">
        <v>31</v>
      </c>
      <c r="B3359" s="19" t="n">
        <f aca="false">IFERROR(VLOOKUP(A3359,Personal!$A$6:$F$112,2,FALSE()),"")</f>
        <v>0</v>
      </c>
      <c r="C3359" s="19" t="str">
        <f aca="false">IFERROR(VLOOKUP(A3359,Personal!$A$6:$F$112,3,FALSE()),"")</f>
        <v>La Seu d’Urgell</v>
      </c>
      <c r="D3359" s="19" t="s">
        <v>177</v>
      </c>
      <c r="E3359" s="19" t="s">
        <v>210</v>
      </c>
      <c r="F3359" s="19" t="s">
        <v>211</v>
      </c>
      <c r="G3359" s="19" t="s">
        <v>272</v>
      </c>
      <c r="H3359" s="19" t="n">
        <f aca="false">IF(OR(VLOOKUP(A3359,Personal!$A$6:$F$112,5,FALSE())&lt;&gt;"Sí",N3359="No aplica"),0,'Catàleg GRAE'!D88)</f>
        <v>1</v>
      </c>
      <c r="I3359" s="20"/>
      <c r="J3359" s="20"/>
      <c r="K3359" s="20"/>
      <c r="L3359" s="21"/>
      <c r="M3359" s="21"/>
      <c r="N3359" s="20"/>
      <c r="O3359" s="20"/>
      <c r="P3359" s="19" t="str">
        <f aca="false">IF(I3359="","",I3359-H3359)</f>
        <v/>
      </c>
      <c r="Q3359" s="19" t="str">
        <f aca="true">IF(B3359="","",IF(N3359="No aplica","No aplica",IF(I3359="","Pendent",IF(N3359="Per substituir","Substituir",IF(OR(N3359="No localitzat",N3359="No lliurat"),"Reposar",IF(I3359&lt;H3359,"Reposar",IF(I3359&gt;H3359,"Revisar excedent",IF(AND(G3359="Sí",M3359&lt;&gt;"",M3359&lt;TODAY()),"EPI caducat",IF(AND(G3359="Sí",M3359&lt;&gt;"",M3359&lt;=TODAY()+90),"EPI caduca ≤90 dies",IF(OR(N3359="Deteriorat usable",N3359="Revisió necessària"),"Revisar","OK"))))))))))</f>
      </c>
      <c r="R3359" s="20"/>
    </row>
    <row r="3360" customFormat="false" ht="15" hidden="false" customHeight="false" outlineLevel="0" collapsed="false">
      <c r="A3360" s="19" t="n">
        <v>31</v>
      </c>
      <c r="B3360" s="19" t="n">
        <f aca="false">IFERROR(VLOOKUP(A3360,Personal!$A$6:$F$112,2,FALSE()),"")</f>
        <v>0</v>
      </c>
      <c r="C3360" s="19" t="str">
        <f aca="false">IFERROR(VLOOKUP(A3360,Personal!$A$6:$F$112,3,FALSE()),"")</f>
        <v>La Seu d’Urgell</v>
      </c>
      <c r="D3360" s="19" t="s">
        <v>125</v>
      </c>
      <c r="E3360" s="19" t="s">
        <v>212</v>
      </c>
      <c r="F3360" s="19" t="s">
        <v>213</v>
      </c>
      <c r="G3360" s="19" t="s">
        <v>272</v>
      </c>
      <c r="H3360" s="19" t="n">
        <f aca="false">IF(OR(VLOOKUP(A3360,Personal!$A$6:$F$112,5,FALSE())&lt;&gt;"Sí",N3360="No aplica"),0,'Catàleg GRAE'!D89)</f>
        <v>1</v>
      </c>
      <c r="I3360" s="20"/>
      <c r="J3360" s="20"/>
      <c r="K3360" s="20"/>
      <c r="L3360" s="21"/>
      <c r="M3360" s="21"/>
      <c r="N3360" s="20"/>
      <c r="O3360" s="20"/>
      <c r="P3360" s="19" t="str">
        <f aca="false">IF(I3360="","",I3360-H3360)</f>
        <v/>
      </c>
      <c r="Q3360" s="19" t="str">
        <f aca="true">IF(B3360="","",IF(N3360="No aplica","No aplica",IF(I3360="","Pendent",IF(N3360="Per substituir","Substituir",IF(OR(N3360="No localitzat",N3360="No lliurat"),"Reposar",IF(I3360&lt;H3360,"Reposar",IF(I3360&gt;H3360,"Revisar excedent",IF(AND(G3360="Sí",M3360&lt;&gt;"",M3360&lt;TODAY()),"EPI caducat",IF(AND(G3360="Sí",M3360&lt;&gt;"",M3360&lt;=TODAY()+90),"EPI caduca ≤90 dies",IF(OR(N3360="Deteriorat usable",N3360="Revisió necessària"),"Revisar","OK"))))))))))</f>
      </c>
      <c r="R3360" s="20"/>
    </row>
    <row r="3361" customFormat="false" ht="15" hidden="false" customHeight="false" outlineLevel="0" collapsed="false">
      <c r="A3361" s="19" t="n">
        <v>31</v>
      </c>
      <c r="B3361" s="19" t="n">
        <f aca="false">IFERROR(VLOOKUP(A3361,Personal!$A$6:$F$112,2,FALSE()),"")</f>
        <v>0</v>
      </c>
      <c r="C3361" s="19" t="str">
        <f aca="false">IFERROR(VLOOKUP(A3361,Personal!$A$6:$F$112,3,FALSE()),"")</f>
        <v>La Seu d’Urgell</v>
      </c>
      <c r="D3361" s="19" t="s">
        <v>40</v>
      </c>
      <c r="E3361" s="19" t="s">
        <v>214</v>
      </c>
      <c r="F3361" s="19" t="s">
        <v>215</v>
      </c>
      <c r="G3361" s="19" t="s">
        <v>291</v>
      </c>
      <c r="H3361" s="19" t="n">
        <f aca="false">IF(OR(VLOOKUP(A3361,Personal!$A$6:$F$112,5,FALSE())&lt;&gt;"Sí",N3361="No aplica"),0,'Catàleg GRAE'!D90)</f>
        <v>1</v>
      </c>
      <c r="I3361" s="20"/>
      <c r="J3361" s="20"/>
      <c r="K3361" s="20"/>
      <c r="L3361" s="21"/>
      <c r="M3361" s="21"/>
      <c r="N3361" s="20"/>
      <c r="O3361" s="20"/>
      <c r="P3361" s="19" t="str">
        <f aca="false">IF(I3361="","",I3361-H3361)</f>
        <v/>
      </c>
      <c r="Q3361" s="19" t="str">
        <f aca="true">IF(B3361="","",IF(N3361="No aplica","No aplica",IF(I3361="","Pendent",IF(N3361="Per substituir","Substituir",IF(OR(N3361="No localitzat",N3361="No lliurat"),"Reposar",IF(I3361&lt;H3361,"Reposar",IF(I3361&gt;H3361,"Revisar excedent",IF(AND(G3361="Sí",M3361&lt;&gt;"",M3361&lt;TODAY()),"EPI caducat",IF(AND(G3361="Sí",M3361&lt;&gt;"",M3361&lt;=TODAY()+90),"EPI caduca ≤90 dies",IF(OR(N3361="Deteriorat usable",N3361="Revisió necessària"),"Revisar","OK"))))))))))</f>
      </c>
      <c r="R3361" s="20"/>
    </row>
    <row r="3362" customFormat="false" ht="15" hidden="false" customHeight="false" outlineLevel="0" collapsed="false">
      <c r="A3362" s="19" t="n">
        <v>31</v>
      </c>
      <c r="B3362" s="19" t="n">
        <f aca="false">IFERROR(VLOOKUP(A3362,Personal!$A$6:$F$112,2,FALSE()),"")</f>
        <v>0</v>
      </c>
      <c r="C3362" s="19" t="str">
        <f aca="false">IFERROR(VLOOKUP(A3362,Personal!$A$6:$F$112,3,FALSE()),"")</f>
        <v>La Seu d’Urgell</v>
      </c>
      <c r="D3362" s="19" t="s">
        <v>216</v>
      </c>
      <c r="E3362" s="19" t="s">
        <v>217</v>
      </c>
      <c r="F3362" s="19" t="s">
        <v>218</v>
      </c>
      <c r="G3362" s="19" t="s">
        <v>272</v>
      </c>
      <c r="H3362" s="19" t="n">
        <f aca="false">IF(OR(VLOOKUP(A3362,Personal!$A$6:$F$112,5,FALSE())&lt;&gt;"Sí",N3362="No aplica"),0,'Catàleg GRAE'!D91)</f>
        <v>1</v>
      </c>
      <c r="I3362" s="20"/>
      <c r="J3362" s="20"/>
      <c r="K3362" s="20"/>
      <c r="L3362" s="21"/>
      <c r="M3362" s="21"/>
      <c r="N3362" s="20"/>
      <c r="O3362" s="20"/>
      <c r="P3362" s="19" t="str">
        <f aca="false">IF(I3362="","",I3362-H3362)</f>
        <v/>
      </c>
      <c r="Q3362" s="19" t="str">
        <f aca="true">IF(B3362="","",IF(N3362="No aplica","No aplica",IF(I3362="","Pendent",IF(N3362="Per substituir","Substituir",IF(OR(N3362="No localitzat",N3362="No lliurat"),"Reposar",IF(I3362&lt;H3362,"Reposar",IF(I3362&gt;H3362,"Revisar excedent",IF(AND(G3362="Sí",M3362&lt;&gt;"",M3362&lt;TODAY()),"EPI caducat",IF(AND(G3362="Sí",M3362&lt;&gt;"",M3362&lt;=TODAY()+90),"EPI caduca ≤90 dies",IF(OR(N3362="Deteriorat usable",N3362="Revisió necessària"),"Revisar","OK"))))))))))</f>
      </c>
      <c r="R3362" s="20"/>
    </row>
    <row r="3363" customFormat="false" ht="15" hidden="false" customHeight="false" outlineLevel="0" collapsed="false">
      <c r="A3363" s="19" t="n">
        <v>31</v>
      </c>
      <c r="B3363" s="19" t="n">
        <f aca="false">IFERROR(VLOOKUP(A3363,Personal!$A$6:$F$112,2,FALSE()),"")</f>
        <v>0</v>
      </c>
      <c r="C3363" s="19" t="str">
        <f aca="false">IFERROR(VLOOKUP(A3363,Personal!$A$6:$F$112,3,FALSE()),"")</f>
        <v>La Seu d’Urgell</v>
      </c>
      <c r="D3363" s="19" t="s">
        <v>37</v>
      </c>
      <c r="E3363" s="19" t="s">
        <v>219</v>
      </c>
      <c r="F3363" s="19" t="s">
        <v>220</v>
      </c>
      <c r="G3363" s="19" t="s">
        <v>291</v>
      </c>
      <c r="H3363" s="19" t="n">
        <f aca="false">IF(OR(VLOOKUP(A3363,Personal!$A$6:$F$112,5,FALSE())&lt;&gt;"Sí",N3363="No aplica"),0,'Catàleg GRAE'!D92)</f>
        <v>1</v>
      </c>
      <c r="I3363" s="20"/>
      <c r="J3363" s="20"/>
      <c r="K3363" s="20"/>
      <c r="L3363" s="21"/>
      <c r="M3363" s="21"/>
      <c r="N3363" s="20"/>
      <c r="O3363" s="20"/>
      <c r="P3363" s="19" t="str">
        <f aca="false">IF(I3363="","",I3363-H3363)</f>
        <v/>
      </c>
      <c r="Q3363" s="19" t="str">
        <f aca="true">IF(B3363="","",IF(N3363="No aplica","No aplica",IF(I3363="","Pendent",IF(N3363="Per substituir","Substituir",IF(OR(N3363="No localitzat",N3363="No lliurat"),"Reposar",IF(I3363&lt;H3363,"Reposar",IF(I3363&gt;H3363,"Revisar excedent",IF(AND(G3363="Sí",M3363&lt;&gt;"",M3363&lt;TODAY()),"EPI caducat",IF(AND(G3363="Sí",M3363&lt;&gt;"",M3363&lt;=TODAY()+90),"EPI caduca ≤90 dies",IF(OR(N3363="Deteriorat usable",N3363="Revisió necessària"),"Revisar","OK"))))))))))</f>
      </c>
      <c r="R3363" s="20"/>
    </row>
    <row r="3364" customFormat="false" ht="15" hidden="false" customHeight="false" outlineLevel="0" collapsed="false">
      <c r="A3364" s="19" t="n">
        <v>31</v>
      </c>
      <c r="B3364" s="19" t="n">
        <f aca="false">IFERROR(VLOOKUP(A3364,Personal!$A$6:$F$112,2,FALSE()),"")</f>
        <v>0</v>
      </c>
      <c r="C3364" s="19" t="str">
        <f aca="false">IFERROR(VLOOKUP(A3364,Personal!$A$6:$F$112,3,FALSE()),"")</f>
        <v>La Seu d’Urgell</v>
      </c>
      <c r="D3364" s="19" t="s">
        <v>137</v>
      </c>
      <c r="E3364" s="19" t="s">
        <v>221</v>
      </c>
      <c r="F3364" s="19" t="s">
        <v>222</v>
      </c>
      <c r="G3364" s="19" t="s">
        <v>291</v>
      </c>
      <c r="H3364" s="19" t="n">
        <f aca="false">IF(OR(VLOOKUP(A3364,Personal!$A$6:$F$112,5,FALSE())&lt;&gt;"Sí",N3364="No aplica"),0,'Catàleg GRAE'!D93)</f>
        <v>1</v>
      </c>
      <c r="I3364" s="20"/>
      <c r="J3364" s="20"/>
      <c r="K3364" s="20"/>
      <c r="L3364" s="21"/>
      <c r="M3364" s="21"/>
      <c r="N3364" s="20"/>
      <c r="O3364" s="20"/>
      <c r="P3364" s="19" t="str">
        <f aca="false">IF(I3364="","",I3364-H3364)</f>
        <v/>
      </c>
      <c r="Q3364" s="19" t="str">
        <f aca="true">IF(B3364="","",IF(N3364="No aplica","No aplica",IF(I3364="","Pendent",IF(N3364="Per substituir","Substituir",IF(OR(N3364="No localitzat",N3364="No lliurat"),"Reposar",IF(I3364&lt;H3364,"Reposar",IF(I3364&gt;H3364,"Revisar excedent",IF(AND(G3364="Sí",M3364&lt;&gt;"",M3364&lt;TODAY()),"EPI caducat",IF(AND(G3364="Sí",M3364&lt;&gt;"",M3364&lt;=TODAY()+90),"EPI caduca ≤90 dies",IF(OR(N3364="Deteriorat usable",N3364="Revisió necessària"),"Revisar","OK"))))))))))</f>
      </c>
      <c r="R3364" s="20"/>
    </row>
    <row r="3365" customFormat="false" ht="15" hidden="false" customHeight="false" outlineLevel="0" collapsed="false">
      <c r="A3365" s="19" t="n">
        <v>31</v>
      </c>
      <c r="B3365" s="19" t="n">
        <f aca="false">IFERROR(VLOOKUP(A3365,Personal!$A$6:$F$112,2,FALSE()),"")</f>
        <v>0</v>
      </c>
      <c r="C3365" s="19" t="str">
        <f aca="false">IFERROR(VLOOKUP(A3365,Personal!$A$6:$F$112,3,FALSE()),"")</f>
        <v>La Seu d’Urgell</v>
      </c>
      <c r="D3365" s="19" t="s">
        <v>137</v>
      </c>
      <c r="E3365" s="19" t="s">
        <v>223</v>
      </c>
      <c r="F3365" s="19" t="s">
        <v>224</v>
      </c>
      <c r="G3365" s="19" t="s">
        <v>291</v>
      </c>
      <c r="H3365" s="19" t="n">
        <f aca="false">IF(OR(VLOOKUP(A3365,Personal!$A$6:$F$112,5,FALSE())&lt;&gt;"Sí",N3365="No aplica"),0,'Catàleg GRAE'!D94)</f>
        <v>1</v>
      </c>
      <c r="I3365" s="20"/>
      <c r="J3365" s="20"/>
      <c r="K3365" s="20"/>
      <c r="L3365" s="21"/>
      <c r="M3365" s="21"/>
      <c r="N3365" s="20"/>
      <c r="O3365" s="20"/>
      <c r="P3365" s="19" t="str">
        <f aca="false">IF(I3365="","",I3365-H3365)</f>
        <v/>
      </c>
      <c r="Q3365" s="19" t="str">
        <f aca="true">IF(B3365="","",IF(N3365="No aplica","No aplica",IF(I3365="","Pendent",IF(N3365="Per substituir","Substituir",IF(OR(N3365="No localitzat",N3365="No lliurat"),"Reposar",IF(I3365&lt;H3365,"Reposar",IF(I3365&gt;H3365,"Revisar excedent",IF(AND(G3365="Sí",M3365&lt;&gt;"",M3365&lt;TODAY()),"EPI caducat",IF(AND(G3365="Sí",M3365&lt;&gt;"",M3365&lt;=TODAY()+90),"EPI caduca ≤90 dies",IF(OR(N3365="Deteriorat usable",N3365="Revisió necessària"),"Revisar","OK"))))))))))</f>
      </c>
      <c r="R3365" s="20"/>
    </row>
    <row r="3366" customFormat="false" ht="15" hidden="false" customHeight="false" outlineLevel="0" collapsed="false">
      <c r="A3366" s="19" t="n">
        <v>31</v>
      </c>
      <c r="B3366" s="19" t="n">
        <f aca="false">IFERROR(VLOOKUP(A3366,Personal!$A$6:$F$112,2,FALSE()),"")</f>
        <v>0</v>
      </c>
      <c r="C3366" s="19" t="str">
        <f aca="false">IFERROR(VLOOKUP(A3366,Personal!$A$6:$F$112,3,FALSE()),"")</f>
        <v>La Seu d’Urgell</v>
      </c>
      <c r="D3366" s="19" t="s">
        <v>137</v>
      </c>
      <c r="E3366" s="19" t="s">
        <v>225</v>
      </c>
      <c r="F3366" s="19" t="s">
        <v>226</v>
      </c>
      <c r="G3366" s="19" t="s">
        <v>291</v>
      </c>
      <c r="H3366" s="19" t="n">
        <f aca="false">IF(OR(VLOOKUP(A3366,Personal!$A$6:$F$112,5,FALSE())&lt;&gt;"Sí",N3366="No aplica"),0,'Catàleg GRAE'!D95)</f>
        <v>1</v>
      </c>
      <c r="I3366" s="20"/>
      <c r="J3366" s="20"/>
      <c r="K3366" s="20"/>
      <c r="L3366" s="21"/>
      <c r="M3366" s="21"/>
      <c r="N3366" s="20"/>
      <c r="O3366" s="20"/>
      <c r="P3366" s="19" t="str">
        <f aca="false">IF(I3366="","",I3366-H3366)</f>
        <v/>
      </c>
      <c r="Q3366" s="19" t="str">
        <f aca="true">IF(B3366="","",IF(N3366="No aplica","No aplica",IF(I3366="","Pendent",IF(N3366="Per substituir","Substituir",IF(OR(N3366="No localitzat",N3366="No lliurat"),"Reposar",IF(I3366&lt;H3366,"Reposar",IF(I3366&gt;H3366,"Revisar excedent",IF(AND(G3366="Sí",M3366&lt;&gt;"",M3366&lt;TODAY()),"EPI caducat",IF(AND(G3366="Sí",M3366&lt;&gt;"",M3366&lt;=TODAY()+90),"EPI caduca ≤90 dies",IF(OR(N3366="Deteriorat usable",N3366="Revisió necessària"),"Revisar","OK"))))))))))</f>
      </c>
      <c r="R3366" s="20"/>
    </row>
    <row r="3367" customFormat="false" ht="15" hidden="false" customHeight="false" outlineLevel="0" collapsed="false">
      <c r="A3367" s="19" t="n">
        <v>31</v>
      </c>
      <c r="B3367" s="19" t="n">
        <f aca="false">IFERROR(VLOOKUP(A3367,Personal!$A$6:$F$112,2,FALSE()),"")</f>
        <v>0</v>
      </c>
      <c r="C3367" s="19" t="str">
        <f aca="false">IFERROR(VLOOKUP(A3367,Personal!$A$6:$F$112,3,FALSE()),"")</f>
        <v>La Seu d’Urgell</v>
      </c>
      <c r="D3367" s="19" t="s">
        <v>137</v>
      </c>
      <c r="E3367" s="19" t="s">
        <v>227</v>
      </c>
      <c r="F3367" s="19" t="s">
        <v>228</v>
      </c>
      <c r="G3367" s="19" t="s">
        <v>291</v>
      </c>
      <c r="H3367" s="19" t="n">
        <f aca="false">IF(OR(VLOOKUP(A3367,Personal!$A$6:$F$112,5,FALSE())&lt;&gt;"Sí",N3367="No aplica"),0,'Catàleg GRAE'!D96)</f>
        <v>1</v>
      </c>
      <c r="I3367" s="20"/>
      <c r="J3367" s="20"/>
      <c r="K3367" s="20"/>
      <c r="L3367" s="21"/>
      <c r="M3367" s="21"/>
      <c r="N3367" s="20"/>
      <c r="O3367" s="20"/>
      <c r="P3367" s="19" t="str">
        <f aca="false">IF(I3367="","",I3367-H3367)</f>
        <v/>
      </c>
      <c r="Q3367" s="19" t="str">
        <f aca="true">IF(B3367="","",IF(N3367="No aplica","No aplica",IF(I3367="","Pendent",IF(N3367="Per substituir","Substituir",IF(OR(N3367="No localitzat",N3367="No lliurat"),"Reposar",IF(I3367&lt;H3367,"Reposar",IF(I3367&gt;H3367,"Revisar excedent",IF(AND(G3367="Sí",M3367&lt;&gt;"",M3367&lt;TODAY()),"EPI caducat",IF(AND(G3367="Sí",M3367&lt;&gt;"",M3367&lt;=TODAY()+90),"EPI caduca ≤90 dies",IF(OR(N3367="Deteriorat usable",N3367="Revisió necessària"),"Revisar","OK"))))))))))</f>
      </c>
      <c r="R3367" s="20"/>
    </row>
    <row r="3368" customFormat="false" ht="15" hidden="false" customHeight="false" outlineLevel="0" collapsed="false">
      <c r="A3368" s="19" t="n">
        <v>31</v>
      </c>
      <c r="B3368" s="19" t="n">
        <f aca="false">IFERROR(VLOOKUP(A3368,Personal!$A$6:$F$112,2,FALSE()),"")</f>
        <v>0</v>
      </c>
      <c r="C3368" s="19" t="str">
        <f aca="false">IFERROR(VLOOKUP(A3368,Personal!$A$6:$F$112,3,FALSE()),"")</f>
        <v>La Seu d’Urgell</v>
      </c>
      <c r="D3368" s="19" t="s">
        <v>137</v>
      </c>
      <c r="E3368" s="19" t="s">
        <v>229</v>
      </c>
      <c r="F3368" s="19" t="s">
        <v>230</v>
      </c>
      <c r="G3368" s="19" t="s">
        <v>291</v>
      </c>
      <c r="H3368" s="19" t="n">
        <f aca="false">IF(OR(VLOOKUP(A3368,Personal!$A$6:$F$112,5,FALSE())&lt;&gt;"Sí",N3368="No aplica"),0,'Catàleg GRAE'!D97)</f>
        <v>1</v>
      </c>
      <c r="I3368" s="20"/>
      <c r="J3368" s="20"/>
      <c r="K3368" s="20"/>
      <c r="L3368" s="21"/>
      <c r="M3368" s="21"/>
      <c r="N3368" s="20"/>
      <c r="O3368" s="20"/>
      <c r="P3368" s="19" t="str">
        <f aca="false">IF(I3368="","",I3368-H3368)</f>
        <v/>
      </c>
      <c r="Q3368" s="19" t="str">
        <f aca="true">IF(B3368="","",IF(N3368="No aplica","No aplica",IF(I3368="","Pendent",IF(N3368="Per substituir","Substituir",IF(OR(N3368="No localitzat",N3368="No lliurat"),"Reposar",IF(I3368&lt;H3368,"Reposar",IF(I3368&gt;H3368,"Revisar excedent",IF(AND(G3368="Sí",M3368&lt;&gt;"",M3368&lt;TODAY()),"EPI caducat",IF(AND(G3368="Sí",M3368&lt;&gt;"",M3368&lt;=TODAY()+90),"EPI caduca ≤90 dies",IF(OR(N3368="Deteriorat usable",N3368="Revisió necessària"),"Revisar","OK"))))))))))</f>
      </c>
      <c r="R3368" s="20"/>
    </row>
    <row r="3369" customFormat="false" ht="15" hidden="false" customHeight="false" outlineLevel="0" collapsed="false">
      <c r="A3369" s="19" t="n">
        <v>31</v>
      </c>
      <c r="B3369" s="19" t="n">
        <f aca="false">IFERROR(VLOOKUP(A3369,Personal!$A$6:$F$112,2,FALSE()),"")</f>
        <v>0</v>
      </c>
      <c r="C3369" s="19" t="str">
        <f aca="false">IFERROR(VLOOKUP(A3369,Personal!$A$6:$F$112,3,FALSE()),"")</f>
        <v>La Seu d’Urgell</v>
      </c>
      <c r="D3369" s="19" t="s">
        <v>137</v>
      </c>
      <c r="E3369" s="19" t="s">
        <v>231</v>
      </c>
      <c r="F3369" s="19" t="s">
        <v>232</v>
      </c>
      <c r="G3369" s="19" t="s">
        <v>291</v>
      </c>
      <c r="H3369" s="19" t="n">
        <f aca="false">IF(OR(VLOOKUP(A3369,Personal!$A$6:$F$112,5,FALSE())&lt;&gt;"Sí",N3369="No aplica"),0,'Catàleg GRAE'!D98)</f>
        <v>1</v>
      </c>
      <c r="I3369" s="20"/>
      <c r="J3369" s="20"/>
      <c r="K3369" s="20"/>
      <c r="L3369" s="21"/>
      <c r="M3369" s="21"/>
      <c r="N3369" s="20"/>
      <c r="O3369" s="20"/>
      <c r="P3369" s="19" t="str">
        <f aca="false">IF(I3369="","",I3369-H3369)</f>
        <v/>
      </c>
      <c r="Q3369" s="19" t="str">
        <f aca="true">IF(B3369="","",IF(N3369="No aplica","No aplica",IF(I3369="","Pendent",IF(N3369="Per substituir","Substituir",IF(OR(N3369="No localitzat",N3369="No lliurat"),"Reposar",IF(I3369&lt;H3369,"Reposar",IF(I3369&gt;H3369,"Revisar excedent",IF(AND(G3369="Sí",M3369&lt;&gt;"",M3369&lt;TODAY()),"EPI caducat",IF(AND(G3369="Sí",M3369&lt;&gt;"",M3369&lt;=TODAY()+90),"EPI caduca ≤90 dies",IF(OR(N3369="Deteriorat usable",N3369="Revisió necessària"),"Revisar","OK"))))))))))</f>
      </c>
      <c r="R3369" s="20"/>
    </row>
    <row r="3370" customFormat="false" ht="15" hidden="false" customHeight="false" outlineLevel="0" collapsed="false">
      <c r="A3370" s="19" t="n">
        <v>31</v>
      </c>
      <c r="B3370" s="19" t="n">
        <f aca="false">IFERROR(VLOOKUP(A3370,Personal!$A$6:$F$112,2,FALSE()),"")</f>
        <v>0</v>
      </c>
      <c r="C3370" s="19" t="str">
        <f aca="false">IFERROR(VLOOKUP(A3370,Personal!$A$6:$F$112,3,FALSE()),"")</f>
        <v>La Seu d’Urgell</v>
      </c>
      <c r="D3370" s="19" t="s">
        <v>137</v>
      </c>
      <c r="E3370" s="19" t="s">
        <v>233</v>
      </c>
      <c r="F3370" s="19" t="s">
        <v>234</v>
      </c>
      <c r="G3370" s="19" t="s">
        <v>291</v>
      </c>
      <c r="H3370" s="19" t="n">
        <f aca="false">IF(OR(VLOOKUP(A3370,Personal!$A$6:$F$112,5,FALSE())&lt;&gt;"Sí",N3370="No aplica"),0,'Catàleg GRAE'!D99)</f>
        <v>1</v>
      </c>
      <c r="I3370" s="20"/>
      <c r="J3370" s="20"/>
      <c r="K3370" s="20"/>
      <c r="L3370" s="21"/>
      <c r="M3370" s="21"/>
      <c r="N3370" s="20"/>
      <c r="O3370" s="20"/>
      <c r="P3370" s="19" t="str">
        <f aca="false">IF(I3370="","",I3370-H3370)</f>
        <v/>
      </c>
      <c r="Q3370" s="19" t="str">
        <f aca="true">IF(B3370="","",IF(N3370="No aplica","No aplica",IF(I3370="","Pendent",IF(N3370="Per substituir","Substituir",IF(OR(N3370="No localitzat",N3370="No lliurat"),"Reposar",IF(I3370&lt;H3370,"Reposar",IF(I3370&gt;H3370,"Revisar excedent",IF(AND(G3370="Sí",M3370&lt;&gt;"",M3370&lt;TODAY()),"EPI caducat",IF(AND(G3370="Sí",M3370&lt;&gt;"",M3370&lt;=TODAY()+90),"EPI caduca ≤90 dies",IF(OR(N3370="Deteriorat usable",N3370="Revisió necessària"),"Revisar","OK"))))))))))</f>
      </c>
      <c r="R3370" s="20"/>
    </row>
    <row r="3371" customFormat="false" ht="15" hidden="false" customHeight="false" outlineLevel="0" collapsed="false">
      <c r="A3371" s="19" t="n">
        <v>31</v>
      </c>
      <c r="B3371" s="19" t="n">
        <f aca="false">IFERROR(VLOOKUP(A3371,Personal!$A$6:$F$112,2,FALSE()),"")</f>
        <v>0</v>
      </c>
      <c r="C3371" s="19" t="str">
        <f aca="false">IFERROR(VLOOKUP(A3371,Personal!$A$6:$F$112,3,FALSE()),"")</f>
        <v>La Seu d’Urgell</v>
      </c>
      <c r="D3371" s="19" t="s">
        <v>216</v>
      </c>
      <c r="E3371" s="19" t="s">
        <v>235</v>
      </c>
      <c r="F3371" s="19" t="s">
        <v>236</v>
      </c>
      <c r="G3371" s="19" t="s">
        <v>272</v>
      </c>
      <c r="H3371" s="19" t="n">
        <f aca="false">IF(OR(VLOOKUP(A3371,Personal!$A$6:$F$112,5,FALSE())&lt;&gt;"Sí",N3371="No aplica"),0,'Catàleg GRAE'!D100)</f>
        <v>1</v>
      </c>
      <c r="I3371" s="20"/>
      <c r="J3371" s="20"/>
      <c r="K3371" s="20"/>
      <c r="L3371" s="21"/>
      <c r="M3371" s="21"/>
      <c r="N3371" s="20"/>
      <c r="O3371" s="20"/>
      <c r="P3371" s="19" t="str">
        <f aca="false">IF(I3371="","",I3371-H3371)</f>
        <v/>
      </c>
      <c r="Q3371" s="19" t="str">
        <f aca="true">IF(B3371="","",IF(N3371="No aplica","No aplica",IF(I3371="","Pendent",IF(N3371="Per substituir","Substituir",IF(OR(N3371="No localitzat",N3371="No lliurat"),"Reposar",IF(I3371&lt;H3371,"Reposar",IF(I3371&gt;H3371,"Revisar excedent",IF(AND(G3371="Sí",M3371&lt;&gt;"",M3371&lt;TODAY()),"EPI caducat",IF(AND(G3371="Sí",M3371&lt;&gt;"",M3371&lt;=TODAY()+90),"EPI caduca ≤90 dies",IF(OR(N3371="Deteriorat usable",N3371="Revisió necessària"),"Revisar","OK"))))))))))</f>
      </c>
      <c r="R3371" s="20"/>
    </row>
    <row r="3372" customFormat="false" ht="15" hidden="false" customHeight="false" outlineLevel="0" collapsed="false">
      <c r="A3372" s="19" t="n">
        <v>31</v>
      </c>
      <c r="B3372" s="19" t="n">
        <f aca="false">IFERROR(VLOOKUP(A3372,Personal!$A$6:$F$112,2,FALSE()),"")</f>
        <v>0</v>
      </c>
      <c r="C3372" s="19" t="str">
        <f aca="false">IFERROR(VLOOKUP(A3372,Personal!$A$6:$F$112,3,FALSE()),"")</f>
        <v>La Seu d’Urgell</v>
      </c>
      <c r="D3372" s="19" t="s">
        <v>137</v>
      </c>
      <c r="E3372" s="19" t="s">
        <v>237</v>
      </c>
      <c r="F3372" s="19" t="s">
        <v>238</v>
      </c>
      <c r="G3372" s="19" t="s">
        <v>291</v>
      </c>
      <c r="H3372" s="19" t="n">
        <f aca="false">IF(OR(VLOOKUP(A3372,Personal!$A$6:$F$112,5,FALSE())&lt;&gt;"Sí",N3372="No aplica"),0,'Catàleg GRAE'!D101)</f>
        <v>1</v>
      </c>
      <c r="I3372" s="20"/>
      <c r="J3372" s="20"/>
      <c r="K3372" s="20"/>
      <c r="L3372" s="21"/>
      <c r="M3372" s="21"/>
      <c r="N3372" s="20"/>
      <c r="O3372" s="20"/>
      <c r="P3372" s="19" t="str">
        <f aca="false">IF(I3372="","",I3372-H3372)</f>
        <v/>
      </c>
      <c r="Q3372" s="19" t="str">
        <f aca="true">IF(B3372="","",IF(N3372="No aplica","No aplica",IF(I3372="","Pendent",IF(N3372="Per substituir","Substituir",IF(OR(N3372="No localitzat",N3372="No lliurat"),"Reposar",IF(I3372&lt;H3372,"Reposar",IF(I3372&gt;H3372,"Revisar excedent",IF(AND(G3372="Sí",M3372&lt;&gt;"",M3372&lt;TODAY()),"EPI caducat",IF(AND(G3372="Sí",M3372&lt;&gt;"",M3372&lt;=TODAY()+90),"EPI caduca ≤90 dies",IF(OR(N3372="Deteriorat usable",N3372="Revisió necessària"),"Revisar","OK"))))))))))</f>
      </c>
      <c r="R3372" s="20"/>
    </row>
    <row r="3373" customFormat="false" ht="15" hidden="false" customHeight="false" outlineLevel="0" collapsed="false">
      <c r="A3373" s="19" t="n">
        <v>31</v>
      </c>
      <c r="B3373" s="19" t="n">
        <f aca="false">IFERROR(VLOOKUP(A3373,Personal!$A$6:$F$112,2,FALSE()),"")</f>
        <v>0</v>
      </c>
      <c r="C3373" s="19" t="str">
        <f aca="false">IFERROR(VLOOKUP(A3373,Personal!$A$6:$F$112,3,FALSE()),"")</f>
        <v>La Seu d’Urgell</v>
      </c>
      <c r="D3373" s="19" t="s">
        <v>37</v>
      </c>
      <c r="E3373" s="19" t="s">
        <v>239</v>
      </c>
      <c r="F3373" s="19" t="s">
        <v>240</v>
      </c>
      <c r="G3373" s="19" t="s">
        <v>291</v>
      </c>
      <c r="H3373" s="19" t="n">
        <f aca="false">IF(OR(VLOOKUP(A3373,Personal!$A$6:$F$112,5,FALSE())&lt;&gt;"Sí",N3373="No aplica"),0,'Catàleg GRAE'!D102)</f>
        <v>1</v>
      </c>
      <c r="I3373" s="20"/>
      <c r="J3373" s="20"/>
      <c r="K3373" s="20"/>
      <c r="L3373" s="21"/>
      <c r="M3373" s="21"/>
      <c r="N3373" s="20"/>
      <c r="O3373" s="20"/>
      <c r="P3373" s="19" t="str">
        <f aca="false">IF(I3373="","",I3373-H3373)</f>
        <v/>
      </c>
      <c r="Q3373" s="19" t="str">
        <f aca="true">IF(B3373="","",IF(N3373="No aplica","No aplica",IF(I3373="","Pendent",IF(N3373="Per substituir","Substituir",IF(OR(N3373="No localitzat",N3373="No lliurat"),"Reposar",IF(I3373&lt;H3373,"Reposar",IF(I3373&gt;H3373,"Revisar excedent",IF(AND(G3373="Sí",M3373&lt;&gt;"",M3373&lt;TODAY()),"EPI caducat",IF(AND(G3373="Sí",M3373&lt;&gt;"",M3373&lt;=TODAY()+90),"EPI caduca ≤90 dies",IF(OR(N3373="Deteriorat usable",N3373="Revisió necessària"),"Revisar","OK"))))))))))</f>
      </c>
      <c r="R3373" s="20"/>
    </row>
    <row r="3374" customFormat="false" ht="15" hidden="false" customHeight="false" outlineLevel="0" collapsed="false">
      <c r="A3374" s="19" t="n">
        <v>31</v>
      </c>
      <c r="B3374" s="19" t="n">
        <f aca="false">IFERROR(VLOOKUP(A3374,Personal!$A$6:$F$112,2,FALSE()),"")</f>
        <v>0</v>
      </c>
      <c r="C3374" s="19" t="str">
        <f aca="false">IFERROR(VLOOKUP(A3374,Personal!$A$6:$F$112,3,FALSE()),"")</f>
        <v>La Seu d’Urgell</v>
      </c>
      <c r="D3374" s="19" t="s">
        <v>37</v>
      </c>
      <c r="E3374" s="19" t="s">
        <v>241</v>
      </c>
      <c r="F3374" s="19" t="s">
        <v>242</v>
      </c>
      <c r="G3374" s="19" t="s">
        <v>291</v>
      </c>
      <c r="H3374" s="19" t="n">
        <f aca="false">IF(OR(VLOOKUP(A3374,Personal!$A$6:$F$112,5,FALSE())&lt;&gt;"Sí",N3374="No aplica"),0,'Catàleg GRAE'!D103)</f>
        <v>1</v>
      </c>
      <c r="I3374" s="20"/>
      <c r="J3374" s="20"/>
      <c r="K3374" s="20"/>
      <c r="L3374" s="21"/>
      <c r="M3374" s="21"/>
      <c r="N3374" s="20"/>
      <c r="O3374" s="20"/>
      <c r="P3374" s="19" t="str">
        <f aca="false">IF(I3374="","",I3374-H3374)</f>
        <v/>
      </c>
      <c r="Q3374" s="19" t="str">
        <f aca="true">IF(B3374="","",IF(N3374="No aplica","No aplica",IF(I3374="","Pendent",IF(N3374="Per substituir","Substituir",IF(OR(N3374="No localitzat",N3374="No lliurat"),"Reposar",IF(I3374&lt;H3374,"Reposar",IF(I3374&gt;H3374,"Revisar excedent",IF(AND(G3374="Sí",M3374&lt;&gt;"",M3374&lt;TODAY()),"EPI caducat",IF(AND(G3374="Sí",M3374&lt;&gt;"",M3374&lt;=TODAY()+90),"EPI caduca ≤90 dies",IF(OR(N3374="Deteriorat usable",N3374="Revisió necessària"),"Revisar","OK"))))))))))</f>
      </c>
      <c r="R3374" s="20"/>
    </row>
    <row r="3375" customFormat="false" ht="15" hidden="false" customHeight="false" outlineLevel="0" collapsed="false">
      <c r="A3375" s="19" t="n">
        <v>31</v>
      </c>
      <c r="B3375" s="19" t="n">
        <f aca="false">IFERROR(VLOOKUP(A3375,Personal!$A$6:$F$112,2,FALSE()),"")</f>
        <v>0</v>
      </c>
      <c r="C3375" s="19" t="str">
        <f aca="false">IFERROR(VLOOKUP(A3375,Personal!$A$6:$F$112,3,FALSE()),"")</f>
        <v>La Seu d’Urgell</v>
      </c>
      <c r="D3375" s="19" t="s">
        <v>177</v>
      </c>
      <c r="E3375" s="19" t="s">
        <v>243</v>
      </c>
      <c r="F3375" s="19" t="s">
        <v>244</v>
      </c>
      <c r="G3375" s="19" t="s">
        <v>272</v>
      </c>
      <c r="H3375" s="19" t="n">
        <f aca="false">IF(OR(VLOOKUP(A3375,Personal!$A$6:$F$112,5,FALSE())&lt;&gt;"Sí",N3375="No aplica"),0,'Catàleg GRAE'!D104)</f>
        <v>1</v>
      </c>
      <c r="I3375" s="20"/>
      <c r="J3375" s="20"/>
      <c r="K3375" s="20"/>
      <c r="L3375" s="21"/>
      <c r="M3375" s="21"/>
      <c r="N3375" s="20"/>
      <c r="O3375" s="20"/>
      <c r="P3375" s="19" t="str">
        <f aca="false">IF(I3375="","",I3375-H3375)</f>
        <v/>
      </c>
      <c r="Q3375" s="19" t="str">
        <f aca="true">IF(B3375="","",IF(N3375="No aplica","No aplica",IF(I3375="","Pendent",IF(N3375="Per substituir","Substituir",IF(OR(N3375="No localitzat",N3375="No lliurat"),"Reposar",IF(I3375&lt;H3375,"Reposar",IF(I3375&gt;H3375,"Revisar excedent",IF(AND(G3375="Sí",M3375&lt;&gt;"",M3375&lt;TODAY()),"EPI caducat",IF(AND(G3375="Sí",M3375&lt;&gt;"",M3375&lt;=TODAY()+90),"EPI caduca ≤90 dies",IF(OR(N3375="Deteriorat usable",N3375="Revisió necessària"),"Revisar","OK"))))))))))</f>
      </c>
      <c r="R3375" s="20"/>
    </row>
    <row r="3376" customFormat="false" ht="15" hidden="false" customHeight="false" outlineLevel="0" collapsed="false">
      <c r="A3376" s="19" t="n">
        <v>31</v>
      </c>
      <c r="B3376" s="19" t="n">
        <f aca="false">IFERROR(VLOOKUP(A3376,Personal!$A$6:$F$112,2,FALSE()),"")</f>
        <v>0</v>
      </c>
      <c r="C3376" s="19" t="str">
        <f aca="false">IFERROR(VLOOKUP(A3376,Personal!$A$6:$F$112,3,FALSE()),"")</f>
        <v>La Seu d’Urgell</v>
      </c>
      <c r="D3376" s="19" t="s">
        <v>177</v>
      </c>
      <c r="E3376" s="19" t="s">
        <v>245</v>
      </c>
      <c r="F3376" s="19" t="s">
        <v>246</v>
      </c>
      <c r="G3376" s="19" t="s">
        <v>272</v>
      </c>
      <c r="H3376" s="19" t="n">
        <f aca="false">IF(OR(VLOOKUP(A3376,Personal!$A$6:$F$112,5,FALSE())&lt;&gt;"Sí",N3376="No aplica"),0,'Catàleg GRAE'!D105)</f>
        <v>1</v>
      </c>
      <c r="I3376" s="20"/>
      <c r="J3376" s="20"/>
      <c r="K3376" s="20"/>
      <c r="L3376" s="21"/>
      <c r="M3376" s="21"/>
      <c r="N3376" s="20"/>
      <c r="O3376" s="20"/>
      <c r="P3376" s="19" t="str">
        <f aca="false">IF(I3376="","",I3376-H3376)</f>
        <v/>
      </c>
      <c r="Q3376" s="19" t="str">
        <f aca="true">IF(B3376="","",IF(N3376="No aplica","No aplica",IF(I3376="","Pendent",IF(N3376="Per substituir","Substituir",IF(OR(N3376="No localitzat",N3376="No lliurat"),"Reposar",IF(I3376&lt;H3376,"Reposar",IF(I3376&gt;H3376,"Revisar excedent",IF(AND(G3376="Sí",M3376&lt;&gt;"",M3376&lt;TODAY()),"EPI caducat",IF(AND(G3376="Sí",M3376&lt;&gt;"",M3376&lt;=TODAY()+90),"EPI caduca ≤90 dies",IF(OR(N3376="Deteriorat usable",N3376="Revisió necessària"),"Revisar","OK"))))))))))</f>
      </c>
      <c r="R3376" s="20"/>
    </row>
    <row r="3377" customFormat="false" ht="15" hidden="false" customHeight="false" outlineLevel="0" collapsed="false">
      <c r="A3377" s="19" t="n">
        <v>31</v>
      </c>
      <c r="B3377" s="19" t="n">
        <f aca="false">IFERROR(VLOOKUP(A3377,Personal!$A$6:$F$112,2,FALSE()),"")</f>
        <v>0</v>
      </c>
      <c r="C3377" s="19" t="str">
        <f aca="false">IFERROR(VLOOKUP(A3377,Personal!$A$6:$F$112,3,FALSE()),"")</f>
        <v>La Seu d’Urgell</v>
      </c>
      <c r="D3377" s="19" t="s">
        <v>177</v>
      </c>
      <c r="E3377" s="19" t="s">
        <v>247</v>
      </c>
      <c r="F3377" s="19" t="s">
        <v>248</v>
      </c>
      <c r="G3377" s="19" t="s">
        <v>272</v>
      </c>
      <c r="H3377" s="19" t="n">
        <f aca="false">IF(OR(VLOOKUP(A3377,Personal!$A$6:$F$112,5,FALSE())&lt;&gt;"Sí",N3377="No aplica"),0,'Catàleg GRAE'!D106)</f>
        <v>1</v>
      </c>
      <c r="I3377" s="20"/>
      <c r="J3377" s="20"/>
      <c r="K3377" s="20"/>
      <c r="L3377" s="21"/>
      <c r="M3377" s="21"/>
      <c r="N3377" s="20"/>
      <c r="O3377" s="20"/>
      <c r="P3377" s="19" t="str">
        <f aca="false">IF(I3377="","",I3377-H3377)</f>
        <v/>
      </c>
      <c r="Q3377" s="19" t="str">
        <f aca="true">IF(B3377="","",IF(N3377="No aplica","No aplica",IF(I3377="","Pendent",IF(N3377="Per substituir","Substituir",IF(OR(N3377="No localitzat",N3377="No lliurat"),"Reposar",IF(I3377&lt;H3377,"Reposar",IF(I3377&gt;H3377,"Revisar excedent",IF(AND(G3377="Sí",M3377&lt;&gt;"",M3377&lt;TODAY()),"EPI caducat",IF(AND(G3377="Sí",M3377&lt;&gt;"",M3377&lt;=TODAY()+90),"EPI caduca ≤90 dies",IF(OR(N3377="Deteriorat usable",N3377="Revisió necessària"),"Revisar","OK"))))))))))</f>
      </c>
      <c r="R3377" s="20"/>
    </row>
    <row r="3378" customFormat="false" ht="15" hidden="false" customHeight="false" outlineLevel="0" collapsed="false">
      <c r="A3378" s="19" t="n">
        <v>31</v>
      </c>
      <c r="B3378" s="19" t="n">
        <f aca="false">IFERROR(VLOOKUP(A3378,Personal!$A$6:$F$112,2,FALSE()),"")</f>
        <v>0</v>
      </c>
      <c r="C3378" s="19" t="str">
        <f aca="false">IFERROR(VLOOKUP(A3378,Personal!$A$6:$F$112,3,FALSE()),"")</f>
        <v>La Seu d’Urgell</v>
      </c>
      <c r="D3378" s="19" t="s">
        <v>177</v>
      </c>
      <c r="E3378" s="19" t="s">
        <v>249</v>
      </c>
      <c r="F3378" s="19" t="s">
        <v>250</v>
      </c>
      <c r="G3378" s="19" t="s">
        <v>272</v>
      </c>
      <c r="H3378" s="19" t="n">
        <f aca="false">IF(OR(VLOOKUP(A3378,Personal!$A$6:$F$112,5,FALSE())&lt;&gt;"Sí",N3378="No aplica"),0,'Catàleg GRAE'!D107)</f>
        <v>1</v>
      </c>
      <c r="I3378" s="20"/>
      <c r="J3378" s="20"/>
      <c r="K3378" s="20"/>
      <c r="L3378" s="21"/>
      <c r="M3378" s="21"/>
      <c r="N3378" s="20"/>
      <c r="O3378" s="20"/>
      <c r="P3378" s="19" t="str">
        <f aca="false">IF(I3378="","",I3378-H3378)</f>
        <v/>
      </c>
      <c r="Q3378" s="19" t="str">
        <f aca="true">IF(B3378="","",IF(N3378="No aplica","No aplica",IF(I3378="","Pendent",IF(N3378="Per substituir","Substituir",IF(OR(N3378="No localitzat",N3378="No lliurat"),"Reposar",IF(I3378&lt;H3378,"Reposar",IF(I3378&gt;H3378,"Revisar excedent",IF(AND(G3378="Sí",M3378&lt;&gt;"",M3378&lt;TODAY()),"EPI caducat",IF(AND(G3378="Sí",M3378&lt;&gt;"",M3378&lt;=TODAY()+90),"EPI caduca ≤90 dies",IF(OR(N3378="Deteriorat usable",N3378="Revisió necessària"),"Revisar","OK"))))))))))</f>
      </c>
      <c r="R3378" s="20"/>
    </row>
    <row r="3379" customFormat="false" ht="15" hidden="false" customHeight="false" outlineLevel="0" collapsed="false">
      <c r="A3379" s="19" t="n">
        <v>31</v>
      </c>
      <c r="B3379" s="19" t="n">
        <f aca="false">IFERROR(VLOOKUP(A3379,Personal!$A$6:$F$112,2,FALSE()),"")</f>
        <v>0</v>
      </c>
      <c r="C3379" s="19" t="str">
        <f aca="false">IFERROR(VLOOKUP(A3379,Personal!$A$6:$F$112,3,FALSE()),"")</f>
        <v>La Seu d’Urgell</v>
      </c>
      <c r="D3379" s="19" t="s">
        <v>177</v>
      </c>
      <c r="E3379" s="19" t="s">
        <v>251</v>
      </c>
      <c r="F3379" s="19" t="s">
        <v>252</v>
      </c>
      <c r="G3379" s="19" t="s">
        <v>272</v>
      </c>
      <c r="H3379" s="19" t="n">
        <f aca="false">IF(OR(VLOOKUP(A3379,Personal!$A$6:$F$112,5,FALSE())&lt;&gt;"Sí",N3379="No aplica"),0,'Catàleg GRAE'!D108)</f>
        <v>1</v>
      </c>
      <c r="I3379" s="20"/>
      <c r="J3379" s="20"/>
      <c r="K3379" s="20"/>
      <c r="L3379" s="21"/>
      <c r="M3379" s="21"/>
      <c r="N3379" s="20"/>
      <c r="O3379" s="20"/>
      <c r="P3379" s="19" t="str">
        <f aca="false">IF(I3379="","",I3379-H3379)</f>
        <v/>
      </c>
      <c r="Q3379" s="19" t="str">
        <f aca="true">IF(B3379="","",IF(N3379="No aplica","No aplica",IF(I3379="","Pendent",IF(N3379="Per substituir","Substituir",IF(OR(N3379="No localitzat",N3379="No lliurat"),"Reposar",IF(I3379&lt;H3379,"Reposar",IF(I3379&gt;H3379,"Revisar excedent",IF(AND(G3379="Sí",M3379&lt;&gt;"",M3379&lt;TODAY()),"EPI caducat",IF(AND(G3379="Sí",M3379&lt;&gt;"",M3379&lt;=TODAY()+90),"EPI caduca ≤90 dies",IF(OR(N3379="Deteriorat usable",N3379="Revisió necessària"),"Revisar","OK"))))))))))</f>
      </c>
      <c r="R3379" s="20"/>
    </row>
    <row r="3380" customFormat="false" ht="15" hidden="false" customHeight="false" outlineLevel="0" collapsed="false">
      <c r="A3380" s="19" t="n">
        <v>31</v>
      </c>
      <c r="B3380" s="19" t="n">
        <f aca="false">IFERROR(VLOOKUP(A3380,Personal!$A$6:$F$112,2,FALSE()),"")</f>
        <v>0</v>
      </c>
      <c r="C3380" s="19" t="str">
        <f aca="false">IFERROR(VLOOKUP(A3380,Personal!$A$6:$F$112,3,FALSE()),"")</f>
        <v>La Seu d’Urgell</v>
      </c>
      <c r="D3380" s="19" t="s">
        <v>125</v>
      </c>
      <c r="E3380" s="19" t="s">
        <v>253</v>
      </c>
      <c r="F3380" s="19" t="s">
        <v>254</v>
      </c>
      <c r="G3380" s="19" t="s">
        <v>272</v>
      </c>
      <c r="H3380" s="19" t="n">
        <f aca="false">IF(OR(VLOOKUP(A3380,Personal!$A$6:$F$112,5,FALSE())&lt;&gt;"Sí",N3380="No aplica"),0,'Catàleg GRAE'!D109)</f>
        <v>1</v>
      </c>
      <c r="I3380" s="20"/>
      <c r="J3380" s="20"/>
      <c r="K3380" s="20"/>
      <c r="L3380" s="21"/>
      <c r="M3380" s="21"/>
      <c r="N3380" s="20"/>
      <c r="O3380" s="20"/>
      <c r="P3380" s="19" t="str">
        <f aca="false">IF(I3380="","",I3380-H3380)</f>
        <v/>
      </c>
      <c r="Q3380" s="19" t="str">
        <f aca="true">IF(B3380="","",IF(N3380="No aplica","No aplica",IF(I3380="","Pendent",IF(N3380="Per substituir","Substituir",IF(OR(N3380="No localitzat",N3380="No lliurat"),"Reposar",IF(I3380&lt;H3380,"Reposar",IF(I3380&gt;H3380,"Revisar excedent",IF(AND(G3380="Sí",M3380&lt;&gt;"",M3380&lt;TODAY()),"EPI caducat",IF(AND(G3380="Sí",M3380&lt;&gt;"",M3380&lt;=TODAY()+90),"EPI caduca ≤90 dies",IF(OR(N3380="Deteriorat usable",N3380="Revisió necessària"),"Revisar","OK"))))))))))</f>
      </c>
      <c r="R3380" s="20"/>
    </row>
    <row r="3381" customFormat="false" ht="15" hidden="false" customHeight="false" outlineLevel="0" collapsed="false">
      <c r="A3381" s="19" t="n">
        <v>31</v>
      </c>
      <c r="B3381" s="19" t="n">
        <f aca="false">IFERROR(VLOOKUP(A3381,Personal!$A$6:$F$112,2,FALSE()),"")</f>
        <v>0</v>
      </c>
      <c r="C3381" s="19" t="str">
        <f aca="false">IFERROR(VLOOKUP(A3381,Personal!$A$6:$F$112,3,FALSE()),"")</f>
        <v>La Seu d’Urgell</v>
      </c>
      <c r="D3381" s="19" t="s">
        <v>177</v>
      </c>
      <c r="E3381" s="19" t="s">
        <v>255</v>
      </c>
      <c r="F3381" s="19" t="s">
        <v>256</v>
      </c>
      <c r="G3381" s="19" t="s">
        <v>272</v>
      </c>
      <c r="H3381" s="19" t="n">
        <f aca="false">IF(OR(VLOOKUP(A3381,Personal!$A$6:$F$112,5,FALSE())&lt;&gt;"Sí",N3381="No aplica"),0,'Catàleg GRAE'!D110)</f>
        <v>1</v>
      </c>
      <c r="I3381" s="20"/>
      <c r="J3381" s="20"/>
      <c r="K3381" s="20"/>
      <c r="L3381" s="21"/>
      <c r="M3381" s="21"/>
      <c r="N3381" s="20"/>
      <c r="O3381" s="20"/>
      <c r="P3381" s="19" t="str">
        <f aca="false">IF(I3381="","",I3381-H3381)</f>
        <v/>
      </c>
      <c r="Q3381" s="19" t="str">
        <f aca="true">IF(B3381="","",IF(N3381="No aplica","No aplica",IF(I3381="","Pendent",IF(N3381="Per substituir","Substituir",IF(OR(N3381="No localitzat",N3381="No lliurat"),"Reposar",IF(I3381&lt;H3381,"Reposar",IF(I3381&gt;H3381,"Revisar excedent",IF(AND(G3381="Sí",M3381&lt;&gt;"",M3381&lt;TODAY()),"EPI caducat",IF(AND(G3381="Sí",M3381&lt;&gt;"",M3381&lt;=TODAY()+90),"EPI caduca ≤90 dies",IF(OR(N3381="Deteriorat usable",N3381="Revisió necessària"),"Revisar","OK"))))))))))</f>
      </c>
      <c r="R3381" s="20"/>
    </row>
    <row r="3382" customFormat="false" ht="15" hidden="false" customHeight="false" outlineLevel="0" collapsed="false">
      <c r="A3382" s="19" t="n">
        <v>31</v>
      </c>
      <c r="B3382" s="19" t="n">
        <f aca="false">IFERROR(VLOOKUP(A3382,Personal!$A$6:$F$112,2,FALSE()),"")</f>
        <v>0</v>
      </c>
      <c r="C3382" s="19" t="str">
        <f aca="false">IFERROR(VLOOKUP(A3382,Personal!$A$6:$F$112,3,FALSE()),"")</f>
        <v>La Seu d’Urgell</v>
      </c>
      <c r="D3382" s="19" t="s">
        <v>142</v>
      </c>
      <c r="E3382" s="19" t="s">
        <v>257</v>
      </c>
      <c r="F3382" s="19" t="s">
        <v>258</v>
      </c>
      <c r="G3382" s="19" t="s">
        <v>291</v>
      </c>
      <c r="H3382" s="19" t="n">
        <f aca="false">IF(OR(VLOOKUP(A3382,Personal!$A$6:$F$112,5,FALSE())&lt;&gt;"Sí",N3382="No aplica"),0,'Catàleg GRAE'!D111)</f>
        <v>1</v>
      </c>
      <c r="I3382" s="20"/>
      <c r="J3382" s="20"/>
      <c r="K3382" s="20"/>
      <c r="L3382" s="21"/>
      <c r="M3382" s="21"/>
      <c r="N3382" s="20"/>
      <c r="O3382" s="20"/>
      <c r="P3382" s="19" t="str">
        <f aca="false">IF(I3382="","",I3382-H3382)</f>
        <v/>
      </c>
      <c r="Q3382" s="19" t="str">
        <f aca="true">IF(B3382="","",IF(N3382="No aplica","No aplica",IF(I3382="","Pendent",IF(N3382="Per substituir","Substituir",IF(OR(N3382="No localitzat",N3382="No lliurat"),"Reposar",IF(I3382&lt;H3382,"Reposar",IF(I3382&gt;H3382,"Revisar excedent",IF(AND(G3382="Sí",M3382&lt;&gt;"",M3382&lt;TODAY()),"EPI caducat",IF(AND(G3382="Sí",M3382&lt;&gt;"",M3382&lt;=TODAY()+90),"EPI caduca ≤90 dies",IF(OR(N3382="Deteriorat usable",N3382="Revisió necessària"),"Revisar","OK"))))))))))</f>
      </c>
      <c r="R3382" s="20"/>
    </row>
    <row r="3383" customFormat="false" ht="15" hidden="false" customHeight="false" outlineLevel="0" collapsed="false">
      <c r="A3383" s="19" t="n">
        <v>31</v>
      </c>
      <c r="B3383" s="19" t="n">
        <f aca="false">IFERROR(VLOOKUP(A3383,Personal!$A$6:$F$112,2,FALSE()),"")</f>
        <v>0</v>
      </c>
      <c r="C3383" s="19" t="str">
        <f aca="false">IFERROR(VLOOKUP(A3383,Personal!$A$6:$F$112,3,FALSE()),"")</f>
        <v>La Seu d’Urgell</v>
      </c>
      <c r="D3383" s="19" t="s">
        <v>112</v>
      </c>
      <c r="E3383" s="19" t="s">
        <v>259</v>
      </c>
      <c r="F3383" s="19" t="s">
        <v>260</v>
      </c>
      <c r="G3383" s="19" t="s">
        <v>291</v>
      </c>
      <c r="H3383" s="19" t="n">
        <f aca="false">IF(OR(VLOOKUP(A3383,Personal!$A$6:$F$112,5,FALSE())&lt;&gt;"Sí",N3383="No aplica"),0,'Catàleg GRAE'!D112)</f>
        <v>1</v>
      </c>
      <c r="I3383" s="20"/>
      <c r="J3383" s="20"/>
      <c r="K3383" s="20"/>
      <c r="L3383" s="21"/>
      <c r="M3383" s="21"/>
      <c r="N3383" s="20"/>
      <c r="O3383" s="20"/>
      <c r="P3383" s="19" t="str">
        <f aca="false">IF(I3383="","",I3383-H3383)</f>
        <v/>
      </c>
      <c r="Q3383" s="19" t="str">
        <f aca="true">IF(B3383="","",IF(N3383="No aplica","No aplica",IF(I3383="","Pendent",IF(N3383="Per substituir","Substituir",IF(OR(N3383="No localitzat",N3383="No lliurat"),"Reposar",IF(I3383&lt;H3383,"Reposar",IF(I3383&gt;H3383,"Revisar excedent",IF(AND(G3383="Sí",M3383&lt;&gt;"",M3383&lt;TODAY()),"EPI caducat",IF(AND(G3383="Sí",M3383&lt;&gt;"",M3383&lt;=TODAY()+90),"EPI caduca ≤90 dies",IF(OR(N3383="Deteriorat usable",N3383="Revisió necessària"),"Revisar","OK"))))))))))</f>
      </c>
      <c r="R3383" s="20"/>
    </row>
    <row r="3384" customFormat="false" ht="15" hidden="false" customHeight="false" outlineLevel="0" collapsed="false">
      <c r="A3384" s="19" t="n">
        <v>31</v>
      </c>
      <c r="B3384" s="19" t="n">
        <f aca="false">IFERROR(VLOOKUP(A3384,Personal!$A$6:$F$112,2,FALSE()),"")</f>
        <v>0</v>
      </c>
      <c r="C3384" s="19" t="str">
        <f aca="false">IFERROR(VLOOKUP(A3384,Personal!$A$6:$F$112,3,FALSE()),"")</f>
        <v>La Seu d’Urgell</v>
      </c>
      <c r="D3384" s="19" t="s">
        <v>261</v>
      </c>
      <c r="E3384" s="19" t="s">
        <v>262</v>
      </c>
      <c r="F3384" s="19" t="s">
        <v>263</v>
      </c>
      <c r="G3384" s="19" t="s">
        <v>291</v>
      </c>
      <c r="H3384" s="19" t="n">
        <f aca="false">IF(OR(VLOOKUP(A3384,Personal!$A$6:$F$112,5,FALSE())&lt;&gt;"Sí",N3384="No aplica"),0,'Catàleg GRAE'!D113)</f>
        <v>1</v>
      </c>
      <c r="I3384" s="20"/>
      <c r="J3384" s="20"/>
      <c r="K3384" s="20"/>
      <c r="L3384" s="21"/>
      <c r="M3384" s="21"/>
      <c r="N3384" s="20"/>
      <c r="O3384" s="20"/>
      <c r="P3384" s="19" t="str">
        <f aca="false">IF(I3384="","",I3384-H3384)</f>
        <v/>
      </c>
      <c r="Q3384" s="19" t="str">
        <f aca="true">IF(B3384="","",IF(N3384="No aplica","No aplica",IF(I3384="","Pendent",IF(N3384="Per substituir","Substituir",IF(OR(N3384="No localitzat",N3384="No lliurat"),"Reposar",IF(I3384&lt;H3384,"Reposar",IF(I3384&gt;H3384,"Revisar excedent",IF(AND(G3384="Sí",M3384&lt;&gt;"",M3384&lt;TODAY()),"EPI caducat",IF(AND(G3384="Sí",M3384&lt;&gt;"",M3384&lt;=TODAY()+90),"EPI caduca ≤90 dies",IF(OR(N3384="Deteriorat usable",N3384="Revisió necessària"),"Revisar","OK"))))))))))</f>
      </c>
      <c r="R3384" s="20"/>
    </row>
    <row r="3385" customFormat="false" ht="15" hidden="false" customHeight="false" outlineLevel="0" collapsed="false">
      <c r="A3385" s="19" t="n">
        <v>32</v>
      </c>
      <c r="B3385" s="19" t="n">
        <f aca="false">IFERROR(VLOOKUP(A3385,Personal!$A$6:$F$112,2,FALSE()),"")</f>
        <v>0</v>
      </c>
      <c r="C3385" s="19" t="str">
        <f aca="false">IFERROR(VLOOKUP(A3385,Personal!$A$6:$F$112,3,FALSE()),"")</f>
        <v>La Seu d’Urgell</v>
      </c>
      <c r="D3385" s="19" t="s">
        <v>26</v>
      </c>
      <c r="E3385" s="19" t="s">
        <v>27</v>
      </c>
      <c r="F3385" s="19" t="s">
        <v>28</v>
      </c>
      <c r="G3385" s="19" t="s">
        <v>291</v>
      </c>
      <c r="H3385" s="19" t="n">
        <f aca="false">IF(OR(VLOOKUP(A3385,Personal!$A$6:$F$112,5,FALSE())&lt;&gt;"Sí",N3385="No aplica"),0,'Catàleg GRAE'!D5)</f>
        <v>1</v>
      </c>
      <c r="I3385" s="20"/>
      <c r="J3385" s="20"/>
      <c r="K3385" s="20"/>
      <c r="L3385" s="21"/>
      <c r="M3385" s="21"/>
      <c r="N3385" s="20"/>
      <c r="O3385" s="20"/>
      <c r="P3385" s="19" t="str">
        <f aca="false">IF(I3385="","",I3385-H3385)</f>
        <v/>
      </c>
      <c r="Q3385" s="19" t="str">
        <f aca="true">IF(B3385="","",IF(N3385="No aplica","No aplica",IF(I3385="","Pendent",IF(N3385="Per substituir","Substituir",IF(OR(N3385="No localitzat",N3385="No lliurat"),"Reposar",IF(I3385&lt;H3385,"Reposar",IF(I3385&gt;H3385,"Revisar excedent",IF(AND(G3385="Sí",M3385&lt;&gt;"",M3385&lt;TODAY()),"EPI caducat",IF(AND(G3385="Sí",M3385&lt;&gt;"",M3385&lt;=TODAY()+90),"EPI caduca ≤90 dies",IF(OR(N3385="Deteriorat usable",N3385="Revisió necessària"),"Revisar","OK"))))))))))</f>
      </c>
      <c r="R3385" s="20"/>
    </row>
    <row r="3386" customFormat="false" ht="15" hidden="false" customHeight="false" outlineLevel="0" collapsed="false">
      <c r="A3386" s="19" t="n">
        <v>32</v>
      </c>
      <c r="B3386" s="19" t="n">
        <f aca="false">IFERROR(VLOOKUP(A3386,Personal!$A$6:$F$112,2,FALSE()),"")</f>
        <v>0</v>
      </c>
      <c r="C3386" s="19" t="str">
        <f aca="false">IFERROR(VLOOKUP(A3386,Personal!$A$6:$F$112,3,FALSE()),"")</f>
        <v>La Seu d’Urgell</v>
      </c>
      <c r="D3386" s="19" t="s">
        <v>26</v>
      </c>
      <c r="E3386" s="19" t="s">
        <v>27</v>
      </c>
      <c r="F3386" s="19" t="s">
        <v>30</v>
      </c>
      <c r="G3386" s="19" t="s">
        <v>291</v>
      </c>
      <c r="H3386" s="19" t="n">
        <f aca="false">IF(OR(VLOOKUP(A3386,Personal!$A$6:$F$112,5,FALSE())&lt;&gt;"Sí",N3386="No aplica"),0,'Catàleg GRAE'!D6)</f>
        <v>1</v>
      </c>
      <c r="I3386" s="20"/>
      <c r="J3386" s="20"/>
      <c r="K3386" s="20"/>
      <c r="L3386" s="21"/>
      <c r="M3386" s="21"/>
      <c r="N3386" s="20"/>
      <c r="O3386" s="20"/>
      <c r="P3386" s="19" t="str">
        <f aca="false">IF(I3386="","",I3386-H3386)</f>
        <v/>
      </c>
      <c r="Q3386" s="19" t="str">
        <f aca="true">IF(B3386="","",IF(N3386="No aplica","No aplica",IF(I3386="","Pendent",IF(N3386="Per substituir","Substituir",IF(OR(N3386="No localitzat",N3386="No lliurat"),"Reposar",IF(I3386&lt;H3386,"Reposar",IF(I3386&gt;H3386,"Revisar excedent",IF(AND(G3386="Sí",M3386&lt;&gt;"",M3386&lt;TODAY()),"EPI caducat",IF(AND(G3386="Sí",M3386&lt;&gt;"",M3386&lt;=TODAY()+90),"EPI caduca ≤90 dies",IF(OR(N3386="Deteriorat usable",N3386="Revisió necessària"),"Revisar","OK"))))))))))</f>
      </c>
      <c r="R3386" s="20"/>
    </row>
    <row r="3387" customFormat="false" ht="15" hidden="false" customHeight="false" outlineLevel="0" collapsed="false">
      <c r="A3387" s="19" t="n">
        <v>32</v>
      </c>
      <c r="B3387" s="19" t="n">
        <f aca="false">IFERROR(VLOOKUP(A3387,Personal!$A$6:$F$112,2,FALSE()),"")</f>
        <v>0</v>
      </c>
      <c r="C3387" s="19" t="str">
        <f aca="false">IFERROR(VLOOKUP(A3387,Personal!$A$6:$F$112,3,FALSE()),"")</f>
        <v>La Seu d’Urgell</v>
      </c>
      <c r="D3387" s="19" t="s">
        <v>26</v>
      </c>
      <c r="E3387" s="19" t="s">
        <v>31</v>
      </c>
      <c r="F3387" s="19" t="s">
        <v>32</v>
      </c>
      <c r="G3387" s="19" t="s">
        <v>272</v>
      </c>
      <c r="H3387" s="19" t="n">
        <f aca="false">IF(OR(VLOOKUP(A3387,Personal!$A$6:$F$112,5,FALSE())&lt;&gt;"Sí",N3387="No aplica"),0,'Catàleg GRAE'!D7)</f>
        <v>1</v>
      </c>
      <c r="I3387" s="20"/>
      <c r="J3387" s="20"/>
      <c r="K3387" s="20"/>
      <c r="L3387" s="21"/>
      <c r="M3387" s="21"/>
      <c r="N3387" s="20"/>
      <c r="O3387" s="20"/>
      <c r="P3387" s="19" t="str">
        <f aca="false">IF(I3387="","",I3387-H3387)</f>
        <v/>
      </c>
      <c r="Q3387" s="19" t="str">
        <f aca="true">IF(B3387="","",IF(N3387="No aplica","No aplica",IF(I3387="","Pendent",IF(N3387="Per substituir","Substituir",IF(OR(N3387="No localitzat",N3387="No lliurat"),"Reposar",IF(I3387&lt;H3387,"Reposar",IF(I3387&gt;H3387,"Revisar excedent",IF(AND(G3387="Sí",M3387&lt;&gt;"",M3387&lt;TODAY()),"EPI caducat",IF(AND(G3387="Sí",M3387&lt;&gt;"",M3387&lt;=TODAY()+90),"EPI caduca ≤90 dies",IF(OR(N3387="Deteriorat usable",N3387="Revisió necessària"),"Revisar","OK"))))))))))</f>
      </c>
      <c r="R3387" s="20"/>
    </row>
    <row r="3388" customFormat="false" ht="15" hidden="false" customHeight="false" outlineLevel="0" collapsed="false">
      <c r="A3388" s="19" t="n">
        <v>32</v>
      </c>
      <c r="B3388" s="19" t="n">
        <f aca="false">IFERROR(VLOOKUP(A3388,Personal!$A$6:$F$112,2,FALSE()),"")</f>
        <v>0</v>
      </c>
      <c r="C3388" s="19" t="str">
        <f aca="false">IFERROR(VLOOKUP(A3388,Personal!$A$6:$F$112,3,FALSE()),"")</f>
        <v>La Seu d’Urgell</v>
      </c>
      <c r="D3388" s="19" t="s">
        <v>26</v>
      </c>
      <c r="E3388" s="19" t="s">
        <v>33</v>
      </c>
      <c r="F3388" s="19" t="s">
        <v>34</v>
      </c>
      <c r="G3388" s="19" t="s">
        <v>291</v>
      </c>
      <c r="H3388" s="19" t="n">
        <f aca="false">IF(OR(VLOOKUP(A3388,Personal!$A$6:$F$112,5,FALSE())&lt;&gt;"Sí",N3388="No aplica"),0,'Catàleg GRAE'!D8)</f>
        <v>2</v>
      </c>
      <c r="I3388" s="20"/>
      <c r="J3388" s="20"/>
      <c r="K3388" s="20"/>
      <c r="L3388" s="21"/>
      <c r="M3388" s="21"/>
      <c r="N3388" s="20"/>
      <c r="O3388" s="20"/>
      <c r="P3388" s="19" t="str">
        <f aca="false">IF(I3388="","",I3388-H3388)</f>
        <v/>
      </c>
      <c r="Q3388" s="19" t="str">
        <f aca="true">IF(B3388="","",IF(N3388="No aplica","No aplica",IF(I3388="","Pendent",IF(N3388="Per substituir","Substituir",IF(OR(N3388="No localitzat",N3388="No lliurat"),"Reposar",IF(I3388&lt;H3388,"Reposar",IF(I3388&gt;H3388,"Revisar excedent",IF(AND(G3388="Sí",M3388&lt;&gt;"",M3388&lt;TODAY()),"EPI caducat",IF(AND(G3388="Sí",M3388&lt;&gt;"",M3388&lt;=TODAY()+90),"EPI caduca ≤90 dies",IF(OR(N3388="Deteriorat usable",N3388="Revisió necessària"),"Revisar","OK"))))))))))</f>
      </c>
      <c r="R3388" s="20"/>
    </row>
    <row r="3389" customFormat="false" ht="15" hidden="false" customHeight="false" outlineLevel="0" collapsed="false">
      <c r="A3389" s="19" t="n">
        <v>32</v>
      </c>
      <c r="B3389" s="19" t="n">
        <f aca="false">IFERROR(VLOOKUP(A3389,Personal!$A$6:$F$112,2,FALSE()),"")</f>
        <v>0</v>
      </c>
      <c r="C3389" s="19" t="str">
        <f aca="false">IFERROR(VLOOKUP(A3389,Personal!$A$6:$F$112,3,FALSE()),"")</f>
        <v>La Seu d’Urgell</v>
      </c>
      <c r="D3389" s="19" t="s">
        <v>26</v>
      </c>
      <c r="E3389" s="19" t="s">
        <v>35</v>
      </c>
      <c r="F3389" s="19" t="s">
        <v>36</v>
      </c>
      <c r="G3389" s="19" t="s">
        <v>291</v>
      </c>
      <c r="H3389" s="19" t="n">
        <f aca="false">IF(OR(VLOOKUP(A3389,Personal!$A$6:$F$112,5,FALSE())&lt;&gt;"Sí",N3389="No aplica"),0,'Catàleg GRAE'!D9)</f>
        <v>1</v>
      </c>
      <c r="I3389" s="20"/>
      <c r="J3389" s="20"/>
      <c r="K3389" s="20"/>
      <c r="L3389" s="21"/>
      <c r="M3389" s="21"/>
      <c r="N3389" s="20"/>
      <c r="O3389" s="20"/>
      <c r="P3389" s="19" t="str">
        <f aca="false">IF(I3389="","",I3389-H3389)</f>
        <v/>
      </c>
      <c r="Q3389" s="19" t="str">
        <f aca="true">IF(B3389="","",IF(N3389="No aplica","No aplica",IF(I3389="","Pendent",IF(N3389="Per substituir","Substituir",IF(OR(N3389="No localitzat",N3389="No lliurat"),"Reposar",IF(I3389&lt;H3389,"Reposar",IF(I3389&gt;H3389,"Revisar excedent",IF(AND(G3389="Sí",M3389&lt;&gt;"",M3389&lt;TODAY()),"EPI caducat",IF(AND(G3389="Sí",M3389&lt;&gt;"",M3389&lt;=TODAY()+90),"EPI caduca ≤90 dies",IF(OR(N3389="Deteriorat usable",N3389="Revisió necessària"),"Revisar","OK"))))))))))</f>
      </c>
      <c r="R3389" s="20"/>
    </row>
    <row r="3390" customFormat="false" ht="15" hidden="false" customHeight="false" outlineLevel="0" collapsed="false">
      <c r="A3390" s="19" t="n">
        <v>32</v>
      </c>
      <c r="B3390" s="19" t="n">
        <f aca="false">IFERROR(VLOOKUP(A3390,Personal!$A$6:$F$112,2,FALSE()),"")</f>
        <v>0</v>
      </c>
      <c r="C3390" s="19" t="str">
        <f aca="false">IFERROR(VLOOKUP(A3390,Personal!$A$6:$F$112,3,FALSE()),"")</f>
        <v>La Seu d’Urgell</v>
      </c>
      <c r="D3390" s="19" t="s">
        <v>37</v>
      </c>
      <c r="E3390" s="19" t="s">
        <v>38</v>
      </c>
      <c r="F3390" s="19" t="s">
        <v>39</v>
      </c>
      <c r="G3390" s="19" t="s">
        <v>291</v>
      </c>
      <c r="H3390" s="19" t="n">
        <f aca="false">IF(OR(VLOOKUP(A3390,Personal!$A$6:$F$112,5,FALSE())&lt;&gt;"Sí",N3390="No aplica"),0,'Catàleg GRAE'!D10)</f>
        <v>1</v>
      </c>
      <c r="I3390" s="20"/>
      <c r="J3390" s="20"/>
      <c r="K3390" s="20"/>
      <c r="L3390" s="21"/>
      <c r="M3390" s="21"/>
      <c r="N3390" s="20"/>
      <c r="O3390" s="20"/>
      <c r="P3390" s="19" t="str">
        <f aca="false">IF(I3390="","",I3390-H3390)</f>
        <v/>
      </c>
      <c r="Q3390" s="19" t="str">
        <f aca="true">IF(B3390="","",IF(N3390="No aplica","No aplica",IF(I3390="","Pendent",IF(N3390="Per substituir","Substituir",IF(OR(N3390="No localitzat",N3390="No lliurat"),"Reposar",IF(I3390&lt;H3390,"Reposar",IF(I3390&gt;H3390,"Revisar excedent",IF(AND(G3390="Sí",M3390&lt;&gt;"",M3390&lt;TODAY()),"EPI caducat",IF(AND(G3390="Sí",M3390&lt;&gt;"",M3390&lt;=TODAY()+90),"EPI caduca ≤90 dies",IF(OR(N3390="Deteriorat usable",N3390="Revisió necessària"),"Revisar","OK"))))))))))</f>
      </c>
      <c r="R3390" s="20"/>
    </row>
    <row r="3391" customFormat="false" ht="15" hidden="false" customHeight="false" outlineLevel="0" collapsed="false">
      <c r="A3391" s="19" t="n">
        <v>32</v>
      </c>
      <c r="B3391" s="19" t="n">
        <f aca="false">IFERROR(VLOOKUP(A3391,Personal!$A$6:$F$112,2,FALSE()),"")</f>
        <v>0</v>
      </c>
      <c r="C3391" s="19" t="str">
        <f aca="false">IFERROR(VLOOKUP(A3391,Personal!$A$6:$F$112,3,FALSE()),"")</f>
        <v>La Seu d’Urgell</v>
      </c>
      <c r="D3391" s="19" t="s">
        <v>40</v>
      </c>
      <c r="E3391" s="19" t="s">
        <v>41</v>
      </c>
      <c r="F3391" s="19" t="s">
        <v>42</v>
      </c>
      <c r="G3391" s="19" t="s">
        <v>272</v>
      </c>
      <c r="H3391" s="19" t="n">
        <f aca="false">IF(OR(VLOOKUP(A3391,Personal!$A$6:$F$112,5,FALSE())&lt;&gt;"Sí",N3391="No aplica"),0,'Catàleg GRAE'!D11)</f>
        <v>1</v>
      </c>
      <c r="I3391" s="20"/>
      <c r="J3391" s="20"/>
      <c r="K3391" s="20"/>
      <c r="L3391" s="21"/>
      <c r="M3391" s="21"/>
      <c r="N3391" s="20"/>
      <c r="O3391" s="20"/>
      <c r="P3391" s="19" t="str">
        <f aca="false">IF(I3391="","",I3391-H3391)</f>
        <v/>
      </c>
      <c r="Q3391" s="19" t="str">
        <f aca="true">IF(B3391="","",IF(N3391="No aplica","No aplica",IF(I3391="","Pendent",IF(N3391="Per substituir","Substituir",IF(OR(N3391="No localitzat",N3391="No lliurat"),"Reposar",IF(I3391&lt;H3391,"Reposar",IF(I3391&gt;H3391,"Revisar excedent",IF(AND(G3391="Sí",M3391&lt;&gt;"",M3391&lt;TODAY()),"EPI caducat",IF(AND(G3391="Sí",M3391&lt;&gt;"",M3391&lt;=TODAY()+90),"EPI caduca ≤90 dies",IF(OR(N3391="Deteriorat usable",N3391="Revisió necessària"),"Revisar","OK"))))))))))</f>
      </c>
      <c r="R3391" s="20"/>
    </row>
    <row r="3392" customFormat="false" ht="15" hidden="false" customHeight="false" outlineLevel="0" collapsed="false">
      <c r="A3392" s="19" t="n">
        <v>32</v>
      </c>
      <c r="B3392" s="19" t="n">
        <f aca="false">IFERROR(VLOOKUP(A3392,Personal!$A$6:$F$112,2,FALSE()),"")</f>
        <v>0</v>
      </c>
      <c r="C3392" s="19" t="str">
        <f aca="false">IFERROR(VLOOKUP(A3392,Personal!$A$6:$F$112,3,FALSE()),"")</f>
        <v>La Seu d’Urgell</v>
      </c>
      <c r="D3392" s="19" t="s">
        <v>40</v>
      </c>
      <c r="E3392" s="19" t="s">
        <v>43</v>
      </c>
      <c r="F3392" s="19" t="s">
        <v>44</v>
      </c>
      <c r="G3392" s="19" t="s">
        <v>272</v>
      </c>
      <c r="H3392" s="19" t="n">
        <f aca="false">IF(OR(VLOOKUP(A3392,Personal!$A$6:$F$112,5,FALSE())&lt;&gt;"Sí",N3392="No aplica"),0,'Catàleg GRAE'!D12)</f>
        <v>1</v>
      </c>
      <c r="I3392" s="20"/>
      <c r="J3392" s="20"/>
      <c r="K3392" s="20"/>
      <c r="L3392" s="21"/>
      <c r="M3392" s="21"/>
      <c r="N3392" s="20"/>
      <c r="O3392" s="20"/>
      <c r="P3392" s="19" t="str">
        <f aca="false">IF(I3392="","",I3392-H3392)</f>
        <v/>
      </c>
      <c r="Q3392" s="19" t="str">
        <f aca="true">IF(B3392="","",IF(N3392="No aplica","No aplica",IF(I3392="","Pendent",IF(N3392="Per substituir","Substituir",IF(OR(N3392="No localitzat",N3392="No lliurat"),"Reposar",IF(I3392&lt;H3392,"Reposar",IF(I3392&gt;H3392,"Revisar excedent",IF(AND(G3392="Sí",M3392&lt;&gt;"",M3392&lt;TODAY()),"EPI caducat",IF(AND(G3392="Sí",M3392&lt;&gt;"",M3392&lt;=TODAY()+90),"EPI caduca ≤90 dies",IF(OR(N3392="Deteriorat usable",N3392="Revisió necessària"),"Revisar","OK"))))))))))</f>
      </c>
      <c r="R3392" s="20"/>
    </row>
    <row r="3393" customFormat="false" ht="15" hidden="false" customHeight="false" outlineLevel="0" collapsed="false">
      <c r="A3393" s="19" t="n">
        <v>32</v>
      </c>
      <c r="B3393" s="19" t="n">
        <f aca="false">IFERROR(VLOOKUP(A3393,Personal!$A$6:$F$112,2,FALSE()),"")</f>
        <v>0</v>
      </c>
      <c r="C3393" s="19" t="str">
        <f aca="false">IFERROR(VLOOKUP(A3393,Personal!$A$6:$F$112,3,FALSE()),"")</f>
        <v>La Seu d’Urgell</v>
      </c>
      <c r="D3393" s="19" t="s">
        <v>45</v>
      </c>
      <c r="E3393" s="19" t="s">
        <v>46</v>
      </c>
      <c r="F3393" s="19" t="s">
        <v>47</v>
      </c>
      <c r="G3393" s="19" t="s">
        <v>291</v>
      </c>
      <c r="H3393" s="19" t="n">
        <f aca="false">IF(OR(VLOOKUP(A3393,Personal!$A$6:$F$112,5,FALSE())&lt;&gt;"Sí",N3393="No aplica"),0,'Catàleg GRAE'!D13)</f>
        <v>1</v>
      </c>
      <c r="I3393" s="20"/>
      <c r="J3393" s="20"/>
      <c r="K3393" s="20"/>
      <c r="L3393" s="21"/>
      <c r="M3393" s="21"/>
      <c r="N3393" s="20"/>
      <c r="O3393" s="20"/>
      <c r="P3393" s="19" t="str">
        <f aca="false">IF(I3393="","",I3393-H3393)</f>
        <v/>
      </c>
      <c r="Q3393" s="19" t="str">
        <f aca="true">IF(B3393="","",IF(N3393="No aplica","No aplica",IF(I3393="","Pendent",IF(N3393="Per substituir","Substituir",IF(OR(N3393="No localitzat",N3393="No lliurat"),"Reposar",IF(I3393&lt;H3393,"Reposar",IF(I3393&gt;H3393,"Revisar excedent",IF(AND(G3393="Sí",M3393&lt;&gt;"",M3393&lt;TODAY()),"EPI caducat",IF(AND(G3393="Sí",M3393&lt;&gt;"",M3393&lt;=TODAY()+90),"EPI caduca ≤90 dies",IF(OR(N3393="Deteriorat usable",N3393="Revisió necessària"),"Revisar","OK"))))))))))</f>
      </c>
      <c r="R3393" s="20"/>
    </row>
    <row r="3394" customFormat="false" ht="15" hidden="false" customHeight="false" outlineLevel="0" collapsed="false">
      <c r="A3394" s="19" t="n">
        <v>32</v>
      </c>
      <c r="B3394" s="19" t="n">
        <f aca="false">IFERROR(VLOOKUP(A3394,Personal!$A$6:$F$112,2,FALSE()),"")</f>
        <v>0</v>
      </c>
      <c r="C3394" s="19" t="str">
        <f aca="false">IFERROR(VLOOKUP(A3394,Personal!$A$6:$F$112,3,FALSE()),"")</f>
        <v>La Seu d’Urgell</v>
      </c>
      <c r="D3394" s="19" t="s">
        <v>45</v>
      </c>
      <c r="E3394" s="19" t="s">
        <v>48</v>
      </c>
      <c r="F3394" s="19" t="s">
        <v>49</v>
      </c>
      <c r="G3394" s="19" t="s">
        <v>291</v>
      </c>
      <c r="H3394" s="19" t="n">
        <f aca="false">IF(OR(VLOOKUP(A3394,Personal!$A$6:$F$112,5,FALSE())&lt;&gt;"Sí",N3394="No aplica"),0,'Catàleg GRAE'!D14)</f>
        <v>1</v>
      </c>
      <c r="I3394" s="20"/>
      <c r="J3394" s="20"/>
      <c r="K3394" s="20"/>
      <c r="L3394" s="21"/>
      <c r="M3394" s="21"/>
      <c r="N3394" s="20"/>
      <c r="O3394" s="20"/>
      <c r="P3394" s="19" t="str">
        <f aca="false">IF(I3394="","",I3394-H3394)</f>
        <v/>
      </c>
      <c r="Q3394" s="19" t="str">
        <f aca="true">IF(B3394="","",IF(N3394="No aplica","No aplica",IF(I3394="","Pendent",IF(N3394="Per substituir","Substituir",IF(OR(N3394="No localitzat",N3394="No lliurat"),"Reposar",IF(I3394&lt;H3394,"Reposar",IF(I3394&gt;H3394,"Revisar excedent",IF(AND(G3394="Sí",M3394&lt;&gt;"",M3394&lt;TODAY()),"EPI caducat",IF(AND(G3394="Sí",M3394&lt;&gt;"",M3394&lt;=TODAY()+90),"EPI caduca ≤90 dies",IF(OR(N3394="Deteriorat usable",N3394="Revisió necessària"),"Revisar","OK"))))))))))</f>
      </c>
      <c r="R3394" s="20"/>
    </row>
    <row r="3395" customFormat="false" ht="15" hidden="false" customHeight="false" outlineLevel="0" collapsed="false">
      <c r="A3395" s="19" t="n">
        <v>32</v>
      </c>
      <c r="B3395" s="19" t="n">
        <f aca="false">IFERROR(VLOOKUP(A3395,Personal!$A$6:$F$112,2,FALSE()),"")</f>
        <v>0</v>
      </c>
      <c r="C3395" s="19" t="str">
        <f aca="false">IFERROR(VLOOKUP(A3395,Personal!$A$6:$F$112,3,FALSE()),"")</f>
        <v>La Seu d’Urgell</v>
      </c>
      <c r="D3395" s="19" t="s">
        <v>45</v>
      </c>
      <c r="E3395" s="19" t="s">
        <v>50</v>
      </c>
      <c r="F3395" s="19" t="s">
        <v>51</v>
      </c>
      <c r="G3395" s="19" t="s">
        <v>291</v>
      </c>
      <c r="H3395" s="19" t="n">
        <f aca="false">IF(OR(VLOOKUP(A3395,Personal!$A$6:$F$112,5,FALSE())&lt;&gt;"Sí",N3395="No aplica"),0,'Catàleg GRAE'!D15)</f>
        <v>1</v>
      </c>
      <c r="I3395" s="20"/>
      <c r="J3395" s="20"/>
      <c r="K3395" s="20"/>
      <c r="L3395" s="21"/>
      <c r="M3395" s="21"/>
      <c r="N3395" s="20"/>
      <c r="O3395" s="20"/>
      <c r="P3395" s="19" t="str">
        <f aca="false">IF(I3395="","",I3395-H3395)</f>
        <v/>
      </c>
      <c r="Q3395" s="19" t="str">
        <f aca="true">IF(B3395="","",IF(N3395="No aplica","No aplica",IF(I3395="","Pendent",IF(N3395="Per substituir","Substituir",IF(OR(N3395="No localitzat",N3395="No lliurat"),"Reposar",IF(I3395&lt;H3395,"Reposar",IF(I3395&gt;H3395,"Revisar excedent",IF(AND(G3395="Sí",M3395&lt;&gt;"",M3395&lt;TODAY()),"EPI caducat",IF(AND(G3395="Sí",M3395&lt;&gt;"",M3395&lt;=TODAY()+90),"EPI caduca ≤90 dies",IF(OR(N3395="Deteriorat usable",N3395="Revisió necessària"),"Revisar","OK"))))))))))</f>
      </c>
      <c r="R3395" s="20"/>
    </row>
    <row r="3396" customFormat="false" ht="15" hidden="false" customHeight="false" outlineLevel="0" collapsed="false">
      <c r="A3396" s="19" t="n">
        <v>32</v>
      </c>
      <c r="B3396" s="19" t="n">
        <f aca="false">IFERROR(VLOOKUP(A3396,Personal!$A$6:$F$112,2,FALSE()),"")</f>
        <v>0</v>
      </c>
      <c r="C3396" s="19" t="str">
        <f aca="false">IFERROR(VLOOKUP(A3396,Personal!$A$6:$F$112,3,FALSE()),"")</f>
        <v>La Seu d’Urgell</v>
      </c>
      <c r="D3396" s="19" t="s">
        <v>45</v>
      </c>
      <c r="E3396" s="19" t="s">
        <v>52</v>
      </c>
      <c r="F3396" s="19" t="s">
        <v>53</v>
      </c>
      <c r="G3396" s="19" t="s">
        <v>291</v>
      </c>
      <c r="H3396" s="19" t="n">
        <f aca="false">IF(OR(VLOOKUP(A3396,Personal!$A$6:$F$112,5,FALSE())&lt;&gt;"Sí",N3396="No aplica"),0,'Catàleg GRAE'!D16)</f>
        <v>1</v>
      </c>
      <c r="I3396" s="20"/>
      <c r="J3396" s="20"/>
      <c r="K3396" s="20"/>
      <c r="L3396" s="21"/>
      <c r="M3396" s="21"/>
      <c r="N3396" s="20"/>
      <c r="O3396" s="20"/>
      <c r="P3396" s="19" t="str">
        <f aca="false">IF(I3396="","",I3396-H3396)</f>
        <v/>
      </c>
      <c r="Q3396" s="19" t="str">
        <f aca="true">IF(B3396="","",IF(N3396="No aplica","No aplica",IF(I3396="","Pendent",IF(N3396="Per substituir","Substituir",IF(OR(N3396="No localitzat",N3396="No lliurat"),"Reposar",IF(I3396&lt;H3396,"Reposar",IF(I3396&gt;H3396,"Revisar excedent",IF(AND(G3396="Sí",M3396&lt;&gt;"",M3396&lt;TODAY()),"EPI caducat",IF(AND(G3396="Sí",M3396&lt;&gt;"",M3396&lt;=TODAY()+90),"EPI caduca ≤90 dies",IF(OR(N3396="Deteriorat usable",N3396="Revisió necessària"),"Revisar","OK"))))))))))</f>
      </c>
      <c r="R3396" s="20"/>
    </row>
    <row r="3397" customFormat="false" ht="15" hidden="false" customHeight="false" outlineLevel="0" collapsed="false">
      <c r="A3397" s="19" t="n">
        <v>32</v>
      </c>
      <c r="B3397" s="19" t="n">
        <f aca="false">IFERROR(VLOOKUP(A3397,Personal!$A$6:$F$112,2,FALSE()),"")</f>
        <v>0</v>
      </c>
      <c r="C3397" s="19" t="str">
        <f aca="false">IFERROR(VLOOKUP(A3397,Personal!$A$6:$F$112,3,FALSE()),"")</f>
        <v>La Seu d’Urgell</v>
      </c>
      <c r="D3397" s="19" t="s">
        <v>45</v>
      </c>
      <c r="E3397" s="19" t="s">
        <v>54</v>
      </c>
      <c r="F3397" s="19" t="s">
        <v>55</v>
      </c>
      <c r="G3397" s="19" t="s">
        <v>291</v>
      </c>
      <c r="H3397" s="19" t="n">
        <f aca="false">IF(OR(VLOOKUP(A3397,Personal!$A$6:$F$112,5,FALSE())&lt;&gt;"Sí",N3397="No aplica"),0,'Catàleg GRAE'!D17)</f>
        <v>1</v>
      </c>
      <c r="I3397" s="20"/>
      <c r="J3397" s="20"/>
      <c r="K3397" s="20"/>
      <c r="L3397" s="21"/>
      <c r="M3397" s="21"/>
      <c r="N3397" s="20"/>
      <c r="O3397" s="20"/>
      <c r="P3397" s="19" t="str">
        <f aca="false">IF(I3397="","",I3397-H3397)</f>
        <v/>
      </c>
      <c r="Q3397" s="19" t="str">
        <f aca="true">IF(B3397="","",IF(N3397="No aplica","No aplica",IF(I3397="","Pendent",IF(N3397="Per substituir","Substituir",IF(OR(N3397="No localitzat",N3397="No lliurat"),"Reposar",IF(I3397&lt;H3397,"Reposar",IF(I3397&gt;H3397,"Revisar excedent",IF(AND(G3397="Sí",M3397&lt;&gt;"",M3397&lt;TODAY()),"EPI caducat",IF(AND(G3397="Sí",M3397&lt;&gt;"",M3397&lt;=TODAY()+90),"EPI caduca ≤90 dies",IF(OR(N3397="Deteriorat usable",N3397="Revisió necessària"),"Revisar","OK"))))))))))</f>
      </c>
      <c r="R3397" s="20"/>
    </row>
    <row r="3398" customFormat="false" ht="15" hidden="false" customHeight="false" outlineLevel="0" collapsed="false">
      <c r="A3398" s="19" t="n">
        <v>32</v>
      </c>
      <c r="B3398" s="19" t="n">
        <f aca="false">IFERROR(VLOOKUP(A3398,Personal!$A$6:$F$112,2,FALSE()),"")</f>
        <v>0</v>
      </c>
      <c r="C3398" s="19" t="str">
        <f aca="false">IFERROR(VLOOKUP(A3398,Personal!$A$6:$F$112,3,FALSE()),"")</f>
        <v>La Seu d’Urgell</v>
      </c>
      <c r="D3398" s="19" t="s">
        <v>56</v>
      </c>
      <c r="E3398" s="19" t="s">
        <v>57</v>
      </c>
      <c r="F3398" s="19" t="s">
        <v>58</v>
      </c>
      <c r="G3398" s="19" t="s">
        <v>291</v>
      </c>
      <c r="H3398" s="19" t="n">
        <f aca="false">IF(OR(VLOOKUP(A3398,Personal!$A$6:$F$112,5,FALSE())&lt;&gt;"Sí",N3398="No aplica"),0,'Catàleg GRAE'!D18)</f>
        <v>1</v>
      </c>
      <c r="I3398" s="20"/>
      <c r="J3398" s="20"/>
      <c r="K3398" s="20"/>
      <c r="L3398" s="21"/>
      <c r="M3398" s="21"/>
      <c r="N3398" s="20"/>
      <c r="O3398" s="20"/>
      <c r="P3398" s="19" t="str">
        <f aca="false">IF(I3398="","",I3398-H3398)</f>
        <v/>
      </c>
      <c r="Q3398" s="19" t="str">
        <f aca="true">IF(B3398="","",IF(N3398="No aplica","No aplica",IF(I3398="","Pendent",IF(N3398="Per substituir","Substituir",IF(OR(N3398="No localitzat",N3398="No lliurat"),"Reposar",IF(I3398&lt;H3398,"Reposar",IF(I3398&gt;H3398,"Revisar excedent",IF(AND(G3398="Sí",M3398&lt;&gt;"",M3398&lt;TODAY()),"EPI caducat",IF(AND(G3398="Sí",M3398&lt;&gt;"",M3398&lt;=TODAY()+90),"EPI caduca ≤90 dies",IF(OR(N3398="Deteriorat usable",N3398="Revisió necessària"),"Revisar","OK"))))))))))</f>
      </c>
      <c r="R3398" s="20"/>
    </row>
    <row r="3399" customFormat="false" ht="15" hidden="false" customHeight="false" outlineLevel="0" collapsed="false">
      <c r="A3399" s="19" t="n">
        <v>32</v>
      </c>
      <c r="B3399" s="19" t="n">
        <f aca="false">IFERROR(VLOOKUP(A3399,Personal!$A$6:$F$112,2,FALSE()),"")</f>
        <v>0</v>
      </c>
      <c r="C3399" s="19" t="str">
        <f aca="false">IFERROR(VLOOKUP(A3399,Personal!$A$6:$F$112,3,FALSE()),"")</f>
        <v>La Seu d’Urgell</v>
      </c>
      <c r="D3399" s="19" t="s">
        <v>59</v>
      </c>
      <c r="E3399" s="19" t="s">
        <v>60</v>
      </c>
      <c r="F3399" s="19" t="s">
        <v>61</v>
      </c>
      <c r="G3399" s="19" t="s">
        <v>291</v>
      </c>
      <c r="H3399" s="19" t="n">
        <f aca="false">IF(OR(VLOOKUP(A3399,Personal!$A$6:$F$112,5,FALSE())&lt;&gt;"Sí",N3399="No aplica"),0,'Catàleg GRAE'!D19)</f>
        <v>4</v>
      </c>
      <c r="I3399" s="20"/>
      <c r="J3399" s="20"/>
      <c r="K3399" s="20"/>
      <c r="L3399" s="21"/>
      <c r="M3399" s="21"/>
      <c r="N3399" s="20"/>
      <c r="O3399" s="20"/>
      <c r="P3399" s="19" t="str">
        <f aca="false">IF(I3399="","",I3399-H3399)</f>
        <v/>
      </c>
      <c r="Q3399" s="19" t="str">
        <f aca="true">IF(B3399="","",IF(N3399="No aplica","No aplica",IF(I3399="","Pendent",IF(N3399="Per substituir","Substituir",IF(OR(N3399="No localitzat",N3399="No lliurat"),"Reposar",IF(I3399&lt;H3399,"Reposar",IF(I3399&gt;H3399,"Revisar excedent",IF(AND(G3399="Sí",M3399&lt;&gt;"",M3399&lt;TODAY()),"EPI caducat",IF(AND(G3399="Sí",M3399&lt;&gt;"",M3399&lt;=TODAY()+90),"EPI caduca ≤90 dies",IF(OR(N3399="Deteriorat usable",N3399="Revisió necessària"),"Revisar","OK"))))))))))</f>
      </c>
      <c r="R3399" s="20"/>
    </row>
    <row r="3400" customFormat="false" ht="15" hidden="false" customHeight="false" outlineLevel="0" collapsed="false">
      <c r="A3400" s="19" t="n">
        <v>32</v>
      </c>
      <c r="B3400" s="19" t="n">
        <f aca="false">IFERROR(VLOOKUP(A3400,Personal!$A$6:$F$112,2,FALSE()),"")</f>
        <v>0</v>
      </c>
      <c r="C3400" s="19" t="str">
        <f aca="false">IFERROR(VLOOKUP(A3400,Personal!$A$6:$F$112,3,FALSE()),"")</f>
        <v>La Seu d’Urgell</v>
      </c>
      <c r="D3400" s="19" t="s">
        <v>59</v>
      </c>
      <c r="E3400" s="19" t="s">
        <v>60</v>
      </c>
      <c r="F3400" s="19" t="s">
        <v>62</v>
      </c>
      <c r="G3400" s="19" t="s">
        <v>291</v>
      </c>
      <c r="H3400" s="19" t="n">
        <f aca="false">IF(OR(VLOOKUP(A3400,Personal!$A$6:$F$112,5,FALSE())&lt;&gt;"Sí",N3400="No aplica"),0,'Catàleg GRAE'!D20)</f>
        <v>2</v>
      </c>
      <c r="I3400" s="20"/>
      <c r="J3400" s="20"/>
      <c r="K3400" s="20"/>
      <c r="L3400" s="21"/>
      <c r="M3400" s="21"/>
      <c r="N3400" s="20"/>
      <c r="O3400" s="20"/>
      <c r="P3400" s="19" t="str">
        <f aca="false">IF(I3400="","",I3400-H3400)</f>
        <v/>
      </c>
      <c r="Q3400" s="19" t="str">
        <f aca="true">IF(B3400="","",IF(N3400="No aplica","No aplica",IF(I3400="","Pendent",IF(N3400="Per substituir","Substituir",IF(OR(N3400="No localitzat",N3400="No lliurat"),"Reposar",IF(I3400&lt;H3400,"Reposar",IF(I3400&gt;H3400,"Revisar excedent",IF(AND(G3400="Sí",M3400&lt;&gt;"",M3400&lt;TODAY()),"EPI caducat",IF(AND(G3400="Sí",M3400&lt;&gt;"",M3400&lt;=TODAY()+90),"EPI caduca ≤90 dies",IF(OR(N3400="Deteriorat usable",N3400="Revisió necessària"),"Revisar","OK"))))))))))</f>
      </c>
      <c r="R3400" s="20"/>
    </row>
    <row r="3401" customFormat="false" ht="15" hidden="false" customHeight="false" outlineLevel="0" collapsed="false">
      <c r="A3401" s="19" t="n">
        <v>32</v>
      </c>
      <c r="B3401" s="19" t="n">
        <f aca="false">IFERROR(VLOOKUP(A3401,Personal!$A$6:$F$112,2,FALSE()),"")</f>
        <v>0</v>
      </c>
      <c r="C3401" s="19" t="str">
        <f aca="false">IFERROR(VLOOKUP(A3401,Personal!$A$6:$F$112,3,FALSE()),"")</f>
        <v>La Seu d’Urgell</v>
      </c>
      <c r="D3401" s="19" t="s">
        <v>59</v>
      </c>
      <c r="E3401" s="19" t="s">
        <v>60</v>
      </c>
      <c r="F3401" s="19" t="s">
        <v>63</v>
      </c>
      <c r="G3401" s="19" t="s">
        <v>291</v>
      </c>
      <c r="H3401" s="19" t="n">
        <f aca="false">IF(OR(VLOOKUP(A3401,Personal!$A$6:$F$112,5,FALSE())&lt;&gt;"Sí",N3401="No aplica"),0,'Catàleg GRAE'!D21)</f>
        <v>2</v>
      </c>
      <c r="I3401" s="20"/>
      <c r="J3401" s="20"/>
      <c r="K3401" s="20"/>
      <c r="L3401" s="21"/>
      <c r="M3401" s="21"/>
      <c r="N3401" s="20"/>
      <c r="O3401" s="20"/>
      <c r="P3401" s="19" t="str">
        <f aca="false">IF(I3401="","",I3401-H3401)</f>
        <v/>
      </c>
      <c r="Q3401" s="19" t="str">
        <f aca="true">IF(B3401="","",IF(N3401="No aplica","No aplica",IF(I3401="","Pendent",IF(N3401="Per substituir","Substituir",IF(OR(N3401="No localitzat",N3401="No lliurat"),"Reposar",IF(I3401&lt;H3401,"Reposar",IF(I3401&gt;H3401,"Revisar excedent",IF(AND(G3401="Sí",M3401&lt;&gt;"",M3401&lt;TODAY()),"EPI caducat",IF(AND(G3401="Sí",M3401&lt;&gt;"",M3401&lt;=TODAY()+90),"EPI caduca ≤90 dies",IF(OR(N3401="Deteriorat usable",N3401="Revisió necessària"),"Revisar","OK"))))))))))</f>
      </c>
      <c r="R3401" s="20"/>
    </row>
    <row r="3402" customFormat="false" ht="15" hidden="false" customHeight="false" outlineLevel="0" collapsed="false">
      <c r="A3402" s="19" t="n">
        <v>32</v>
      </c>
      <c r="B3402" s="19" t="n">
        <f aca="false">IFERROR(VLOOKUP(A3402,Personal!$A$6:$F$112,2,FALSE()),"")</f>
        <v>0</v>
      </c>
      <c r="C3402" s="19" t="str">
        <f aca="false">IFERROR(VLOOKUP(A3402,Personal!$A$6:$F$112,3,FALSE()),"")</f>
        <v>La Seu d’Urgell</v>
      </c>
      <c r="D3402" s="19" t="s">
        <v>64</v>
      </c>
      <c r="E3402" s="19" t="s">
        <v>65</v>
      </c>
      <c r="F3402" s="19" t="s">
        <v>66</v>
      </c>
      <c r="G3402" s="19" t="s">
        <v>291</v>
      </c>
      <c r="H3402" s="19" t="n">
        <f aca="false">IF(OR(VLOOKUP(A3402,Personal!$A$6:$F$112,5,FALSE())&lt;&gt;"Sí",N3402="No aplica"),0,'Catàleg GRAE'!D22)</f>
        <v>1</v>
      </c>
      <c r="I3402" s="20"/>
      <c r="J3402" s="20"/>
      <c r="K3402" s="20"/>
      <c r="L3402" s="21"/>
      <c r="M3402" s="21"/>
      <c r="N3402" s="20"/>
      <c r="O3402" s="20"/>
      <c r="P3402" s="19" t="str">
        <f aca="false">IF(I3402="","",I3402-H3402)</f>
        <v/>
      </c>
      <c r="Q3402" s="19" t="str">
        <f aca="true">IF(B3402="","",IF(N3402="No aplica","No aplica",IF(I3402="","Pendent",IF(N3402="Per substituir","Substituir",IF(OR(N3402="No localitzat",N3402="No lliurat"),"Reposar",IF(I3402&lt;H3402,"Reposar",IF(I3402&gt;H3402,"Revisar excedent",IF(AND(G3402="Sí",M3402&lt;&gt;"",M3402&lt;TODAY()),"EPI caducat",IF(AND(G3402="Sí",M3402&lt;&gt;"",M3402&lt;=TODAY()+90),"EPI caduca ≤90 dies",IF(OR(N3402="Deteriorat usable",N3402="Revisió necessària"),"Revisar","OK"))))))))))</f>
      </c>
      <c r="R3402" s="20"/>
    </row>
    <row r="3403" customFormat="false" ht="15" hidden="false" customHeight="false" outlineLevel="0" collapsed="false">
      <c r="A3403" s="19" t="n">
        <v>32</v>
      </c>
      <c r="B3403" s="19" t="n">
        <f aca="false">IFERROR(VLOOKUP(A3403,Personal!$A$6:$F$112,2,FALSE()),"")</f>
        <v>0</v>
      </c>
      <c r="C3403" s="19" t="str">
        <f aca="false">IFERROR(VLOOKUP(A3403,Personal!$A$6:$F$112,3,FALSE()),"")</f>
        <v>La Seu d’Urgell</v>
      </c>
      <c r="D3403" s="19" t="s">
        <v>64</v>
      </c>
      <c r="E3403" s="19" t="s">
        <v>67</v>
      </c>
      <c r="F3403" s="19" t="s">
        <v>68</v>
      </c>
      <c r="G3403" s="19" t="s">
        <v>291</v>
      </c>
      <c r="H3403" s="19" t="n">
        <f aca="false">IF(OR(VLOOKUP(A3403,Personal!$A$6:$F$112,5,FALSE())&lt;&gt;"Sí",N3403="No aplica"),0,'Catàleg GRAE'!D23)</f>
        <v>1</v>
      </c>
      <c r="I3403" s="20"/>
      <c r="J3403" s="20"/>
      <c r="K3403" s="20"/>
      <c r="L3403" s="21"/>
      <c r="M3403" s="21"/>
      <c r="N3403" s="20"/>
      <c r="O3403" s="20"/>
      <c r="P3403" s="19" t="str">
        <f aca="false">IF(I3403="","",I3403-H3403)</f>
        <v/>
      </c>
      <c r="Q3403" s="19" t="str">
        <f aca="true">IF(B3403="","",IF(N3403="No aplica","No aplica",IF(I3403="","Pendent",IF(N3403="Per substituir","Substituir",IF(OR(N3403="No localitzat",N3403="No lliurat"),"Reposar",IF(I3403&lt;H3403,"Reposar",IF(I3403&gt;H3403,"Revisar excedent",IF(AND(G3403="Sí",M3403&lt;&gt;"",M3403&lt;TODAY()),"EPI caducat",IF(AND(G3403="Sí",M3403&lt;&gt;"",M3403&lt;=TODAY()+90),"EPI caduca ≤90 dies",IF(OR(N3403="Deteriorat usable",N3403="Revisió necessària"),"Revisar","OK"))))))))))</f>
      </c>
      <c r="R3403" s="20"/>
    </row>
    <row r="3404" customFormat="false" ht="15" hidden="false" customHeight="false" outlineLevel="0" collapsed="false">
      <c r="A3404" s="19" t="n">
        <v>32</v>
      </c>
      <c r="B3404" s="19" t="n">
        <f aca="false">IFERROR(VLOOKUP(A3404,Personal!$A$6:$F$112,2,FALSE()),"")</f>
        <v>0</v>
      </c>
      <c r="C3404" s="19" t="str">
        <f aca="false">IFERROR(VLOOKUP(A3404,Personal!$A$6:$F$112,3,FALSE()),"")</f>
        <v>La Seu d’Urgell</v>
      </c>
      <c r="D3404" s="19" t="s">
        <v>64</v>
      </c>
      <c r="E3404" s="19" t="s">
        <v>69</v>
      </c>
      <c r="F3404" s="19" t="s">
        <v>70</v>
      </c>
      <c r="G3404" s="19" t="s">
        <v>291</v>
      </c>
      <c r="H3404" s="19" t="n">
        <f aca="false">IF(OR(VLOOKUP(A3404,Personal!$A$6:$F$112,5,FALSE())&lt;&gt;"Sí",N3404="No aplica"),0,'Catàleg GRAE'!D24)</f>
        <v>1</v>
      </c>
      <c r="I3404" s="20"/>
      <c r="J3404" s="20"/>
      <c r="K3404" s="20"/>
      <c r="L3404" s="21"/>
      <c r="M3404" s="21"/>
      <c r="N3404" s="20"/>
      <c r="O3404" s="20"/>
      <c r="P3404" s="19" t="str">
        <f aca="false">IF(I3404="","",I3404-H3404)</f>
        <v/>
      </c>
      <c r="Q3404" s="19" t="str">
        <f aca="true">IF(B3404="","",IF(N3404="No aplica","No aplica",IF(I3404="","Pendent",IF(N3404="Per substituir","Substituir",IF(OR(N3404="No localitzat",N3404="No lliurat"),"Reposar",IF(I3404&lt;H3404,"Reposar",IF(I3404&gt;H3404,"Revisar excedent",IF(AND(G3404="Sí",M3404&lt;&gt;"",M3404&lt;TODAY()),"EPI caducat",IF(AND(G3404="Sí",M3404&lt;&gt;"",M3404&lt;=TODAY()+90),"EPI caduca ≤90 dies",IF(OR(N3404="Deteriorat usable",N3404="Revisió necessària"),"Revisar","OK"))))))))))</f>
      </c>
      <c r="R3404" s="20"/>
    </row>
    <row r="3405" customFormat="false" ht="15" hidden="false" customHeight="false" outlineLevel="0" collapsed="false">
      <c r="A3405" s="19" t="n">
        <v>32</v>
      </c>
      <c r="B3405" s="19" t="n">
        <f aca="false">IFERROR(VLOOKUP(A3405,Personal!$A$6:$F$112,2,FALSE()),"")</f>
        <v>0</v>
      </c>
      <c r="C3405" s="19" t="str">
        <f aca="false">IFERROR(VLOOKUP(A3405,Personal!$A$6:$F$112,3,FALSE()),"")</f>
        <v>La Seu d’Urgell</v>
      </c>
      <c r="D3405" s="19" t="s">
        <v>71</v>
      </c>
      <c r="E3405" s="19" t="s">
        <v>72</v>
      </c>
      <c r="F3405" s="19" t="s">
        <v>73</v>
      </c>
      <c r="G3405" s="19" t="s">
        <v>291</v>
      </c>
      <c r="H3405" s="19" t="n">
        <f aca="false">IF(OR(VLOOKUP(A3405,Personal!$A$6:$F$112,5,FALSE())&lt;&gt;"Sí",N3405="No aplica"),0,'Catàleg GRAE'!D25)</f>
        <v>1</v>
      </c>
      <c r="I3405" s="20"/>
      <c r="J3405" s="20"/>
      <c r="K3405" s="20"/>
      <c r="L3405" s="21"/>
      <c r="M3405" s="21"/>
      <c r="N3405" s="20"/>
      <c r="O3405" s="20"/>
      <c r="P3405" s="19" t="str">
        <f aca="false">IF(I3405="","",I3405-H3405)</f>
        <v/>
      </c>
      <c r="Q3405" s="19" t="str">
        <f aca="true">IF(B3405="","",IF(N3405="No aplica","No aplica",IF(I3405="","Pendent",IF(N3405="Per substituir","Substituir",IF(OR(N3405="No localitzat",N3405="No lliurat"),"Reposar",IF(I3405&lt;H3405,"Reposar",IF(I3405&gt;H3405,"Revisar excedent",IF(AND(G3405="Sí",M3405&lt;&gt;"",M3405&lt;TODAY()),"EPI caducat",IF(AND(G3405="Sí",M3405&lt;&gt;"",M3405&lt;=TODAY()+90),"EPI caduca ≤90 dies",IF(OR(N3405="Deteriorat usable",N3405="Revisió necessària"),"Revisar","OK"))))))))))</f>
      </c>
      <c r="R3405" s="20"/>
    </row>
    <row r="3406" customFormat="false" ht="15" hidden="false" customHeight="false" outlineLevel="0" collapsed="false">
      <c r="A3406" s="19" t="n">
        <v>32</v>
      </c>
      <c r="B3406" s="19" t="n">
        <f aca="false">IFERROR(VLOOKUP(A3406,Personal!$A$6:$F$112,2,FALSE()),"")</f>
        <v>0</v>
      </c>
      <c r="C3406" s="19" t="str">
        <f aca="false">IFERROR(VLOOKUP(A3406,Personal!$A$6:$F$112,3,FALSE()),"")</f>
        <v>La Seu d’Urgell</v>
      </c>
      <c r="D3406" s="19" t="s">
        <v>40</v>
      </c>
      <c r="E3406" s="19" t="s">
        <v>74</v>
      </c>
      <c r="F3406" s="19" t="s">
        <v>75</v>
      </c>
      <c r="G3406" s="19" t="s">
        <v>272</v>
      </c>
      <c r="H3406" s="19" t="n">
        <f aca="false">IF(OR(VLOOKUP(A3406,Personal!$A$6:$F$112,5,FALSE())&lt;&gt;"Sí",N3406="No aplica"),0,'Catàleg GRAE'!D26)</f>
        <v>1</v>
      </c>
      <c r="I3406" s="20"/>
      <c r="J3406" s="20"/>
      <c r="K3406" s="20"/>
      <c r="L3406" s="21"/>
      <c r="M3406" s="21"/>
      <c r="N3406" s="20"/>
      <c r="O3406" s="20"/>
      <c r="P3406" s="19" t="str">
        <f aca="false">IF(I3406="","",I3406-H3406)</f>
        <v/>
      </c>
      <c r="Q3406" s="19" t="str">
        <f aca="true">IF(B3406="","",IF(N3406="No aplica","No aplica",IF(I3406="","Pendent",IF(N3406="Per substituir","Substituir",IF(OR(N3406="No localitzat",N3406="No lliurat"),"Reposar",IF(I3406&lt;H3406,"Reposar",IF(I3406&gt;H3406,"Revisar excedent",IF(AND(G3406="Sí",M3406&lt;&gt;"",M3406&lt;TODAY()),"EPI caducat",IF(AND(G3406="Sí",M3406&lt;&gt;"",M3406&lt;=TODAY()+90),"EPI caduca ≤90 dies",IF(OR(N3406="Deteriorat usable",N3406="Revisió necessària"),"Revisar","OK"))))))))))</f>
      </c>
      <c r="R3406" s="20"/>
    </row>
    <row r="3407" customFormat="false" ht="15" hidden="false" customHeight="false" outlineLevel="0" collapsed="false">
      <c r="A3407" s="19" t="n">
        <v>32</v>
      </c>
      <c r="B3407" s="19" t="n">
        <f aca="false">IFERROR(VLOOKUP(A3407,Personal!$A$6:$F$112,2,FALSE()),"")</f>
        <v>0</v>
      </c>
      <c r="C3407" s="19" t="str">
        <f aca="false">IFERROR(VLOOKUP(A3407,Personal!$A$6:$F$112,3,FALSE()),"")</f>
        <v>La Seu d’Urgell</v>
      </c>
      <c r="D3407" s="19" t="s">
        <v>40</v>
      </c>
      <c r="E3407" s="19" t="s">
        <v>76</v>
      </c>
      <c r="F3407" s="19" t="s">
        <v>77</v>
      </c>
      <c r="G3407" s="19" t="s">
        <v>291</v>
      </c>
      <c r="H3407" s="19" t="n">
        <f aca="false">IF(OR(VLOOKUP(A3407,Personal!$A$6:$F$112,5,FALSE())&lt;&gt;"Sí",N3407="No aplica"),0,'Catàleg GRAE'!D27)</f>
        <v>1</v>
      </c>
      <c r="I3407" s="20"/>
      <c r="J3407" s="20"/>
      <c r="K3407" s="20"/>
      <c r="L3407" s="21"/>
      <c r="M3407" s="21"/>
      <c r="N3407" s="20"/>
      <c r="O3407" s="20"/>
      <c r="P3407" s="19" t="str">
        <f aca="false">IF(I3407="","",I3407-H3407)</f>
        <v/>
      </c>
      <c r="Q3407" s="19" t="str">
        <f aca="true">IF(B3407="","",IF(N3407="No aplica","No aplica",IF(I3407="","Pendent",IF(N3407="Per substituir","Substituir",IF(OR(N3407="No localitzat",N3407="No lliurat"),"Reposar",IF(I3407&lt;H3407,"Reposar",IF(I3407&gt;H3407,"Revisar excedent",IF(AND(G3407="Sí",M3407&lt;&gt;"",M3407&lt;TODAY()),"EPI caducat",IF(AND(G3407="Sí",M3407&lt;&gt;"",M3407&lt;=TODAY()+90),"EPI caduca ≤90 dies",IF(OR(N3407="Deteriorat usable",N3407="Revisió necessària"),"Revisar","OK"))))))))))</f>
      </c>
      <c r="R3407" s="20"/>
    </row>
    <row r="3408" customFormat="false" ht="15" hidden="false" customHeight="false" outlineLevel="0" collapsed="false">
      <c r="A3408" s="19" t="n">
        <v>32</v>
      </c>
      <c r="B3408" s="19" t="n">
        <f aca="false">IFERROR(VLOOKUP(A3408,Personal!$A$6:$F$112,2,FALSE()),"")</f>
        <v>0</v>
      </c>
      <c r="C3408" s="19" t="str">
        <f aca="false">IFERROR(VLOOKUP(A3408,Personal!$A$6:$F$112,3,FALSE()),"")</f>
        <v>La Seu d’Urgell</v>
      </c>
      <c r="D3408" s="19" t="s">
        <v>78</v>
      </c>
      <c r="E3408" s="19" t="s">
        <v>79</v>
      </c>
      <c r="F3408" s="19" t="s">
        <v>80</v>
      </c>
      <c r="G3408" s="19" t="s">
        <v>291</v>
      </c>
      <c r="H3408" s="19" t="n">
        <f aca="false">IF(OR(VLOOKUP(A3408,Personal!$A$6:$F$112,5,FALSE())&lt;&gt;"Sí",N3408="No aplica"),0,'Catàleg GRAE'!D28)</f>
        <v>1</v>
      </c>
      <c r="I3408" s="20"/>
      <c r="J3408" s="20"/>
      <c r="K3408" s="20"/>
      <c r="L3408" s="21"/>
      <c r="M3408" s="21"/>
      <c r="N3408" s="20"/>
      <c r="O3408" s="20"/>
      <c r="P3408" s="19" t="str">
        <f aca="false">IF(I3408="","",I3408-H3408)</f>
        <v/>
      </c>
      <c r="Q3408" s="19" t="str">
        <f aca="true">IF(B3408="","",IF(N3408="No aplica","No aplica",IF(I3408="","Pendent",IF(N3408="Per substituir","Substituir",IF(OR(N3408="No localitzat",N3408="No lliurat"),"Reposar",IF(I3408&lt;H3408,"Reposar",IF(I3408&gt;H3408,"Revisar excedent",IF(AND(G3408="Sí",M3408&lt;&gt;"",M3408&lt;TODAY()),"EPI caducat",IF(AND(G3408="Sí",M3408&lt;&gt;"",M3408&lt;=TODAY()+90),"EPI caduca ≤90 dies",IF(OR(N3408="Deteriorat usable",N3408="Revisió necessària"),"Revisar","OK"))))))))))</f>
      </c>
      <c r="R3408" s="20"/>
    </row>
    <row r="3409" customFormat="false" ht="15" hidden="false" customHeight="false" outlineLevel="0" collapsed="false">
      <c r="A3409" s="19" t="n">
        <v>32</v>
      </c>
      <c r="B3409" s="19" t="n">
        <f aca="false">IFERROR(VLOOKUP(A3409,Personal!$A$6:$F$112,2,FALSE()),"")</f>
        <v>0</v>
      </c>
      <c r="C3409" s="19" t="str">
        <f aca="false">IFERROR(VLOOKUP(A3409,Personal!$A$6:$F$112,3,FALSE()),"")</f>
        <v>La Seu d’Urgell</v>
      </c>
      <c r="D3409" s="19" t="s">
        <v>26</v>
      </c>
      <c r="E3409" s="19" t="s">
        <v>81</v>
      </c>
      <c r="F3409" s="19" t="s">
        <v>82</v>
      </c>
      <c r="G3409" s="19" t="s">
        <v>272</v>
      </c>
      <c r="H3409" s="19" t="n">
        <f aca="false">IF(OR(VLOOKUP(A3409,Personal!$A$6:$F$112,5,FALSE())&lt;&gt;"Sí",N3409="No aplica"),0,'Catàleg GRAE'!D29)</f>
        <v>1</v>
      </c>
      <c r="I3409" s="20"/>
      <c r="J3409" s="20"/>
      <c r="K3409" s="20"/>
      <c r="L3409" s="21"/>
      <c r="M3409" s="21"/>
      <c r="N3409" s="20"/>
      <c r="O3409" s="20"/>
      <c r="P3409" s="19" t="str">
        <f aca="false">IF(I3409="","",I3409-H3409)</f>
        <v/>
      </c>
      <c r="Q3409" s="19" t="str">
        <f aca="true">IF(B3409="","",IF(N3409="No aplica","No aplica",IF(I3409="","Pendent",IF(N3409="Per substituir","Substituir",IF(OR(N3409="No localitzat",N3409="No lliurat"),"Reposar",IF(I3409&lt;H3409,"Reposar",IF(I3409&gt;H3409,"Revisar excedent",IF(AND(G3409="Sí",M3409&lt;&gt;"",M3409&lt;TODAY()),"EPI caducat",IF(AND(G3409="Sí",M3409&lt;&gt;"",M3409&lt;=TODAY()+90),"EPI caduca ≤90 dies",IF(OR(N3409="Deteriorat usable",N3409="Revisió necessària"),"Revisar","OK"))))))))))</f>
      </c>
      <c r="R3409" s="20"/>
    </row>
    <row r="3410" customFormat="false" ht="15" hidden="false" customHeight="false" outlineLevel="0" collapsed="false">
      <c r="A3410" s="19" t="n">
        <v>32</v>
      </c>
      <c r="B3410" s="19" t="n">
        <f aca="false">IFERROR(VLOOKUP(A3410,Personal!$A$6:$F$112,2,FALSE()),"")</f>
        <v>0</v>
      </c>
      <c r="C3410" s="19" t="str">
        <f aca="false">IFERROR(VLOOKUP(A3410,Personal!$A$6:$F$112,3,FALSE()),"")</f>
        <v>La Seu d’Urgell</v>
      </c>
      <c r="D3410" s="19" t="s">
        <v>83</v>
      </c>
      <c r="E3410" s="19" t="s">
        <v>84</v>
      </c>
      <c r="F3410" s="19" t="s">
        <v>85</v>
      </c>
      <c r="G3410" s="19" t="s">
        <v>291</v>
      </c>
      <c r="H3410" s="19" t="n">
        <f aca="false">IF(OR(VLOOKUP(A3410,Personal!$A$6:$F$112,5,FALSE())&lt;&gt;"Sí",N3410="No aplica"),0,'Catàleg GRAE'!D30)</f>
        <v>2</v>
      </c>
      <c r="I3410" s="20"/>
      <c r="J3410" s="20"/>
      <c r="K3410" s="20"/>
      <c r="L3410" s="21"/>
      <c r="M3410" s="21"/>
      <c r="N3410" s="20"/>
      <c r="O3410" s="20"/>
      <c r="P3410" s="19" t="str">
        <f aca="false">IF(I3410="","",I3410-H3410)</f>
        <v/>
      </c>
      <c r="Q3410" s="19" t="str">
        <f aca="true">IF(B3410="","",IF(N3410="No aplica","No aplica",IF(I3410="","Pendent",IF(N3410="Per substituir","Substituir",IF(OR(N3410="No localitzat",N3410="No lliurat"),"Reposar",IF(I3410&lt;H3410,"Reposar",IF(I3410&gt;H3410,"Revisar excedent",IF(AND(G3410="Sí",M3410&lt;&gt;"",M3410&lt;TODAY()),"EPI caducat",IF(AND(G3410="Sí",M3410&lt;&gt;"",M3410&lt;=TODAY()+90),"EPI caduca ≤90 dies",IF(OR(N3410="Deteriorat usable",N3410="Revisió necessària"),"Revisar","OK"))))))))))</f>
      </c>
      <c r="R3410" s="20"/>
    </row>
    <row r="3411" customFormat="false" ht="15" hidden="false" customHeight="false" outlineLevel="0" collapsed="false">
      <c r="A3411" s="19" t="n">
        <v>32</v>
      </c>
      <c r="B3411" s="19" t="n">
        <f aca="false">IFERROR(VLOOKUP(A3411,Personal!$A$6:$F$112,2,FALSE()),"")</f>
        <v>0</v>
      </c>
      <c r="C3411" s="19" t="str">
        <f aca="false">IFERROR(VLOOKUP(A3411,Personal!$A$6:$F$112,3,FALSE()),"")</f>
        <v>La Seu d’Urgell</v>
      </c>
      <c r="D3411" s="19" t="s">
        <v>83</v>
      </c>
      <c r="E3411" s="19" t="s">
        <v>86</v>
      </c>
      <c r="F3411" s="19" t="s">
        <v>87</v>
      </c>
      <c r="G3411" s="19" t="s">
        <v>291</v>
      </c>
      <c r="H3411" s="19" t="n">
        <f aca="false">IF(OR(VLOOKUP(A3411,Personal!$A$6:$F$112,5,FALSE())&lt;&gt;"Sí",N3411="No aplica"),0,'Catàleg GRAE'!D31)</f>
        <v>2</v>
      </c>
      <c r="I3411" s="20"/>
      <c r="J3411" s="20"/>
      <c r="K3411" s="20"/>
      <c r="L3411" s="21"/>
      <c r="M3411" s="21"/>
      <c r="N3411" s="20"/>
      <c r="O3411" s="20"/>
      <c r="P3411" s="19" t="str">
        <f aca="false">IF(I3411="","",I3411-H3411)</f>
        <v/>
      </c>
      <c r="Q3411" s="19" t="str">
        <f aca="true">IF(B3411="","",IF(N3411="No aplica","No aplica",IF(I3411="","Pendent",IF(N3411="Per substituir","Substituir",IF(OR(N3411="No localitzat",N3411="No lliurat"),"Reposar",IF(I3411&lt;H3411,"Reposar",IF(I3411&gt;H3411,"Revisar excedent",IF(AND(G3411="Sí",M3411&lt;&gt;"",M3411&lt;TODAY()),"EPI caducat",IF(AND(G3411="Sí",M3411&lt;&gt;"",M3411&lt;=TODAY()+90),"EPI caduca ≤90 dies",IF(OR(N3411="Deteriorat usable",N3411="Revisió necessària"),"Revisar","OK"))))))))))</f>
      </c>
      <c r="R3411" s="20"/>
    </row>
    <row r="3412" customFormat="false" ht="15" hidden="false" customHeight="false" outlineLevel="0" collapsed="false">
      <c r="A3412" s="19" t="n">
        <v>32</v>
      </c>
      <c r="B3412" s="19" t="n">
        <f aca="false">IFERROR(VLOOKUP(A3412,Personal!$A$6:$F$112,2,FALSE()),"")</f>
        <v>0</v>
      </c>
      <c r="C3412" s="19" t="str">
        <f aca="false">IFERROR(VLOOKUP(A3412,Personal!$A$6:$F$112,3,FALSE()),"")</f>
        <v>La Seu d’Urgell</v>
      </c>
      <c r="D3412" s="19" t="s">
        <v>83</v>
      </c>
      <c r="E3412" s="19" t="s">
        <v>88</v>
      </c>
      <c r="F3412" s="19" t="s">
        <v>89</v>
      </c>
      <c r="G3412" s="19" t="s">
        <v>291</v>
      </c>
      <c r="H3412" s="19" t="n">
        <f aca="false">IF(OR(VLOOKUP(A3412,Personal!$A$6:$F$112,5,FALSE())&lt;&gt;"Sí",N3412="No aplica"),0,'Catàleg GRAE'!D32)</f>
        <v>2</v>
      </c>
      <c r="I3412" s="20"/>
      <c r="J3412" s="20"/>
      <c r="K3412" s="20"/>
      <c r="L3412" s="21"/>
      <c r="M3412" s="21"/>
      <c r="N3412" s="20"/>
      <c r="O3412" s="20"/>
      <c r="P3412" s="19" t="str">
        <f aca="false">IF(I3412="","",I3412-H3412)</f>
        <v/>
      </c>
      <c r="Q3412" s="19" t="str">
        <f aca="true">IF(B3412="","",IF(N3412="No aplica","No aplica",IF(I3412="","Pendent",IF(N3412="Per substituir","Substituir",IF(OR(N3412="No localitzat",N3412="No lliurat"),"Reposar",IF(I3412&lt;H3412,"Reposar",IF(I3412&gt;H3412,"Revisar excedent",IF(AND(G3412="Sí",M3412&lt;&gt;"",M3412&lt;TODAY()),"EPI caducat",IF(AND(G3412="Sí",M3412&lt;&gt;"",M3412&lt;=TODAY()+90),"EPI caduca ≤90 dies",IF(OR(N3412="Deteriorat usable",N3412="Revisió necessària"),"Revisar","OK"))))))))))</f>
      </c>
      <c r="R3412" s="20"/>
    </row>
    <row r="3413" customFormat="false" ht="15" hidden="false" customHeight="false" outlineLevel="0" collapsed="false">
      <c r="A3413" s="19" t="n">
        <v>32</v>
      </c>
      <c r="B3413" s="19" t="n">
        <f aca="false">IFERROR(VLOOKUP(A3413,Personal!$A$6:$F$112,2,FALSE()),"")</f>
        <v>0</v>
      </c>
      <c r="C3413" s="19" t="str">
        <f aca="false">IFERROR(VLOOKUP(A3413,Personal!$A$6:$F$112,3,FALSE()),"")</f>
        <v>La Seu d’Urgell</v>
      </c>
      <c r="D3413" s="19" t="s">
        <v>83</v>
      </c>
      <c r="E3413" s="19" t="s">
        <v>90</v>
      </c>
      <c r="F3413" s="19" t="s">
        <v>91</v>
      </c>
      <c r="G3413" s="19" t="s">
        <v>291</v>
      </c>
      <c r="H3413" s="19" t="n">
        <f aca="false">IF(OR(VLOOKUP(A3413,Personal!$A$6:$F$112,5,FALSE())&lt;&gt;"Sí",N3413="No aplica"),0,'Catàleg GRAE'!D33)</f>
        <v>1</v>
      </c>
      <c r="I3413" s="20"/>
      <c r="J3413" s="20"/>
      <c r="K3413" s="20"/>
      <c r="L3413" s="21"/>
      <c r="M3413" s="21"/>
      <c r="N3413" s="20"/>
      <c r="O3413" s="20"/>
      <c r="P3413" s="19" t="str">
        <f aca="false">IF(I3413="","",I3413-H3413)</f>
        <v/>
      </c>
      <c r="Q3413" s="19" t="str">
        <f aca="true">IF(B3413="","",IF(N3413="No aplica","No aplica",IF(I3413="","Pendent",IF(N3413="Per substituir","Substituir",IF(OR(N3413="No localitzat",N3413="No lliurat"),"Reposar",IF(I3413&lt;H3413,"Reposar",IF(I3413&gt;H3413,"Revisar excedent",IF(AND(G3413="Sí",M3413&lt;&gt;"",M3413&lt;TODAY()),"EPI caducat",IF(AND(G3413="Sí",M3413&lt;&gt;"",M3413&lt;=TODAY()+90),"EPI caduca ≤90 dies",IF(OR(N3413="Deteriorat usable",N3413="Revisió necessària"),"Revisar","OK"))))))))))</f>
      </c>
      <c r="R3413" s="20"/>
    </row>
    <row r="3414" customFormat="false" ht="15" hidden="false" customHeight="false" outlineLevel="0" collapsed="false">
      <c r="A3414" s="19" t="n">
        <v>32</v>
      </c>
      <c r="B3414" s="19" t="n">
        <f aca="false">IFERROR(VLOOKUP(A3414,Personal!$A$6:$F$112,2,FALSE()),"")</f>
        <v>0</v>
      </c>
      <c r="C3414" s="19" t="str">
        <f aca="false">IFERROR(VLOOKUP(A3414,Personal!$A$6:$F$112,3,FALSE()),"")</f>
        <v>La Seu d’Urgell</v>
      </c>
      <c r="D3414" s="19" t="s">
        <v>40</v>
      </c>
      <c r="E3414" s="19" t="s">
        <v>92</v>
      </c>
      <c r="F3414" s="19" t="s">
        <v>93</v>
      </c>
      <c r="G3414" s="19" t="s">
        <v>291</v>
      </c>
      <c r="H3414" s="19" t="n">
        <f aca="false">IF(OR(VLOOKUP(A3414,Personal!$A$6:$F$112,5,FALSE())&lt;&gt;"Sí",N3414="No aplica"),0,'Catàleg GRAE'!D34)</f>
        <v>1</v>
      </c>
      <c r="I3414" s="20"/>
      <c r="J3414" s="20"/>
      <c r="K3414" s="20"/>
      <c r="L3414" s="21"/>
      <c r="M3414" s="21"/>
      <c r="N3414" s="20"/>
      <c r="O3414" s="20"/>
      <c r="P3414" s="19" t="str">
        <f aca="false">IF(I3414="","",I3414-H3414)</f>
        <v/>
      </c>
      <c r="Q3414" s="19" t="str">
        <f aca="true">IF(B3414="","",IF(N3414="No aplica","No aplica",IF(I3414="","Pendent",IF(N3414="Per substituir","Substituir",IF(OR(N3414="No localitzat",N3414="No lliurat"),"Reposar",IF(I3414&lt;H3414,"Reposar",IF(I3414&gt;H3414,"Revisar excedent",IF(AND(G3414="Sí",M3414&lt;&gt;"",M3414&lt;TODAY()),"EPI caducat",IF(AND(G3414="Sí",M3414&lt;&gt;"",M3414&lt;=TODAY()+90),"EPI caduca ≤90 dies",IF(OR(N3414="Deteriorat usable",N3414="Revisió necessària"),"Revisar","OK"))))))))))</f>
      </c>
      <c r="R3414" s="20"/>
    </row>
    <row r="3415" customFormat="false" ht="15" hidden="false" customHeight="false" outlineLevel="0" collapsed="false">
      <c r="A3415" s="19" t="n">
        <v>32</v>
      </c>
      <c r="B3415" s="19" t="n">
        <f aca="false">IFERROR(VLOOKUP(A3415,Personal!$A$6:$F$112,2,FALSE()),"")</f>
        <v>0</v>
      </c>
      <c r="C3415" s="19" t="str">
        <f aca="false">IFERROR(VLOOKUP(A3415,Personal!$A$6:$F$112,3,FALSE()),"")</f>
        <v>La Seu d’Urgell</v>
      </c>
      <c r="D3415" s="19" t="s">
        <v>94</v>
      </c>
      <c r="E3415" s="19" t="s">
        <v>95</v>
      </c>
      <c r="F3415" s="19" t="s">
        <v>96</v>
      </c>
      <c r="G3415" s="19" t="s">
        <v>291</v>
      </c>
      <c r="H3415" s="19" t="n">
        <f aca="false">IF(OR(VLOOKUP(A3415,Personal!$A$6:$F$112,5,FALSE())&lt;&gt;"Sí",N3415="No aplica"),0,'Catàleg GRAE'!D35)</f>
        <v>1</v>
      </c>
      <c r="I3415" s="20"/>
      <c r="J3415" s="20"/>
      <c r="K3415" s="20"/>
      <c r="L3415" s="21"/>
      <c r="M3415" s="21"/>
      <c r="N3415" s="20"/>
      <c r="O3415" s="20"/>
      <c r="P3415" s="19" t="str">
        <f aca="false">IF(I3415="","",I3415-H3415)</f>
        <v/>
      </c>
      <c r="Q3415" s="19" t="str">
        <f aca="true">IF(B3415="","",IF(N3415="No aplica","No aplica",IF(I3415="","Pendent",IF(N3415="Per substituir","Substituir",IF(OR(N3415="No localitzat",N3415="No lliurat"),"Reposar",IF(I3415&lt;H3415,"Reposar",IF(I3415&gt;H3415,"Revisar excedent",IF(AND(G3415="Sí",M3415&lt;&gt;"",M3415&lt;TODAY()),"EPI caducat",IF(AND(G3415="Sí",M3415&lt;&gt;"",M3415&lt;=TODAY()+90),"EPI caduca ≤90 dies",IF(OR(N3415="Deteriorat usable",N3415="Revisió necessària"),"Revisar","OK"))))))))))</f>
      </c>
      <c r="R3415" s="20"/>
    </row>
    <row r="3416" customFormat="false" ht="15" hidden="false" customHeight="false" outlineLevel="0" collapsed="false">
      <c r="A3416" s="19" t="n">
        <v>32</v>
      </c>
      <c r="B3416" s="19" t="n">
        <f aca="false">IFERROR(VLOOKUP(A3416,Personal!$A$6:$F$112,2,FALSE()),"")</f>
        <v>0</v>
      </c>
      <c r="C3416" s="19" t="str">
        <f aca="false">IFERROR(VLOOKUP(A3416,Personal!$A$6:$F$112,3,FALSE()),"")</f>
        <v>La Seu d’Urgell</v>
      </c>
      <c r="D3416" s="19" t="s">
        <v>97</v>
      </c>
      <c r="E3416" s="19" t="s">
        <v>98</v>
      </c>
      <c r="F3416" s="19" t="s">
        <v>99</v>
      </c>
      <c r="G3416" s="19" t="s">
        <v>291</v>
      </c>
      <c r="H3416" s="19" t="n">
        <f aca="false">IF(OR(VLOOKUP(A3416,Personal!$A$6:$F$112,5,FALSE())&lt;&gt;"Sí",N3416="No aplica"),0,'Catàleg GRAE'!D36)</f>
        <v>3</v>
      </c>
      <c r="I3416" s="20"/>
      <c r="J3416" s="20"/>
      <c r="K3416" s="20"/>
      <c r="L3416" s="21"/>
      <c r="M3416" s="21"/>
      <c r="N3416" s="20"/>
      <c r="O3416" s="20"/>
      <c r="P3416" s="19" t="str">
        <f aca="false">IF(I3416="","",I3416-H3416)</f>
        <v/>
      </c>
      <c r="Q3416" s="19" t="str">
        <f aca="true">IF(B3416="","",IF(N3416="No aplica","No aplica",IF(I3416="","Pendent",IF(N3416="Per substituir","Substituir",IF(OR(N3416="No localitzat",N3416="No lliurat"),"Reposar",IF(I3416&lt;H3416,"Reposar",IF(I3416&gt;H3416,"Revisar excedent",IF(AND(G3416="Sí",M3416&lt;&gt;"",M3416&lt;TODAY()),"EPI caducat",IF(AND(G3416="Sí",M3416&lt;&gt;"",M3416&lt;=TODAY()+90),"EPI caduca ≤90 dies",IF(OR(N3416="Deteriorat usable",N3416="Revisió necessària"),"Revisar","OK"))))))))))</f>
      </c>
      <c r="R3416" s="20"/>
    </row>
    <row r="3417" customFormat="false" ht="15" hidden="false" customHeight="false" outlineLevel="0" collapsed="false">
      <c r="A3417" s="19" t="n">
        <v>32</v>
      </c>
      <c r="B3417" s="19" t="n">
        <f aca="false">IFERROR(VLOOKUP(A3417,Personal!$A$6:$F$112,2,FALSE()),"")</f>
        <v>0</v>
      </c>
      <c r="C3417" s="19" t="str">
        <f aca="false">IFERROR(VLOOKUP(A3417,Personal!$A$6:$F$112,3,FALSE()),"")</f>
        <v>La Seu d’Urgell</v>
      </c>
      <c r="D3417" s="19" t="s">
        <v>97</v>
      </c>
      <c r="E3417" s="19" t="s">
        <v>100</v>
      </c>
      <c r="F3417" s="19" t="s">
        <v>101</v>
      </c>
      <c r="G3417" s="19" t="s">
        <v>291</v>
      </c>
      <c r="H3417" s="19" t="n">
        <f aca="false">IF(OR(VLOOKUP(A3417,Personal!$A$6:$F$112,5,FALSE())&lt;&gt;"Sí",N3417="No aplica"),0,'Catàleg GRAE'!D37)</f>
        <v>1</v>
      </c>
      <c r="I3417" s="20"/>
      <c r="J3417" s="20"/>
      <c r="K3417" s="20"/>
      <c r="L3417" s="21"/>
      <c r="M3417" s="21"/>
      <c r="N3417" s="20"/>
      <c r="O3417" s="20"/>
      <c r="P3417" s="19" t="str">
        <f aca="false">IF(I3417="","",I3417-H3417)</f>
        <v/>
      </c>
      <c r="Q3417" s="19" t="str">
        <f aca="true">IF(B3417="","",IF(N3417="No aplica","No aplica",IF(I3417="","Pendent",IF(N3417="Per substituir","Substituir",IF(OR(N3417="No localitzat",N3417="No lliurat"),"Reposar",IF(I3417&lt;H3417,"Reposar",IF(I3417&gt;H3417,"Revisar excedent",IF(AND(G3417="Sí",M3417&lt;&gt;"",M3417&lt;TODAY()),"EPI caducat",IF(AND(G3417="Sí",M3417&lt;&gt;"",M3417&lt;=TODAY()+90),"EPI caduca ≤90 dies",IF(OR(N3417="Deteriorat usable",N3417="Revisió necessària"),"Revisar","OK"))))))))))</f>
      </c>
      <c r="R3417" s="20"/>
    </row>
    <row r="3418" customFormat="false" ht="15" hidden="false" customHeight="false" outlineLevel="0" collapsed="false">
      <c r="A3418" s="19" t="n">
        <v>32</v>
      </c>
      <c r="B3418" s="19" t="n">
        <f aca="false">IFERROR(VLOOKUP(A3418,Personal!$A$6:$F$112,2,FALSE()),"")</f>
        <v>0</v>
      </c>
      <c r="C3418" s="19" t="str">
        <f aca="false">IFERROR(VLOOKUP(A3418,Personal!$A$6:$F$112,3,FALSE()),"")</f>
        <v>La Seu d’Urgell</v>
      </c>
      <c r="D3418" s="19" t="s">
        <v>102</v>
      </c>
      <c r="E3418" s="19" t="s">
        <v>103</v>
      </c>
      <c r="F3418" s="19" t="s">
        <v>104</v>
      </c>
      <c r="G3418" s="19" t="s">
        <v>291</v>
      </c>
      <c r="H3418" s="19" t="n">
        <f aca="false">IF(OR(VLOOKUP(A3418,Personal!$A$6:$F$112,5,FALSE())&lt;&gt;"Sí",N3418="No aplica"),0,'Catàleg GRAE'!D38)</f>
        <v>1</v>
      </c>
      <c r="I3418" s="20"/>
      <c r="J3418" s="20"/>
      <c r="K3418" s="20"/>
      <c r="L3418" s="21"/>
      <c r="M3418" s="21"/>
      <c r="N3418" s="20"/>
      <c r="O3418" s="20"/>
      <c r="P3418" s="19" t="str">
        <f aca="false">IF(I3418="","",I3418-H3418)</f>
        <v/>
      </c>
      <c r="Q3418" s="19" t="str">
        <f aca="true">IF(B3418="","",IF(N3418="No aplica","No aplica",IF(I3418="","Pendent",IF(N3418="Per substituir","Substituir",IF(OR(N3418="No localitzat",N3418="No lliurat"),"Reposar",IF(I3418&lt;H3418,"Reposar",IF(I3418&gt;H3418,"Revisar excedent",IF(AND(G3418="Sí",M3418&lt;&gt;"",M3418&lt;TODAY()),"EPI caducat",IF(AND(G3418="Sí",M3418&lt;&gt;"",M3418&lt;=TODAY()+90),"EPI caduca ≤90 dies",IF(OR(N3418="Deteriorat usable",N3418="Revisió necessària"),"Revisar","OK"))))))))))</f>
      </c>
      <c r="R3418" s="20"/>
    </row>
    <row r="3419" customFormat="false" ht="15" hidden="false" customHeight="false" outlineLevel="0" collapsed="false">
      <c r="A3419" s="19" t="n">
        <v>32</v>
      </c>
      <c r="B3419" s="19" t="n">
        <f aca="false">IFERROR(VLOOKUP(A3419,Personal!$A$6:$F$112,2,FALSE()),"")</f>
        <v>0</v>
      </c>
      <c r="C3419" s="19" t="str">
        <f aca="false">IFERROR(VLOOKUP(A3419,Personal!$A$6:$F$112,3,FALSE()),"")</f>
        <v>La Seu d’Urgell</v>
      </c>
      <c r="D3419" s="19" t="s">
        <v>97</v>
      </c>
      <c r="E3419" s="19" t="s">
        <v>105</v>
      </c>
      <c r="F3419" s="19" t="s">
        <v>106</v>
      </c>
      <c r="G3419" s="19" t="s">
        <v>291</v>
      </c>
      <c r="H3419" s="19" t="n">
        <f aca="false">IF(OR(VLOOKUP(A3419,Personal!$A$6:$F$112,5,FALSE())&lt;&gt;"Sí",N3419="No aplica"),0,'Catàleg GRAE'!D39)</f>
        <v>3</v>
      </c>
      <c r="I3419" s="20"/>
      <c r="J3419" s="20"/>
      <c r="K3419" s="20"/>
      <c r="L3419" s="21"/>
      <c r="M3419" s="21"/>
      <c r="N3419" s="20"/>
      <c r="O3419" s="20"/>
      <c r="P3419" s="19" t="str">
        <f aca="false">IF(I3419="","",I3419-H3419)</f>
        <v/>
      </c>
      <c r="Q3419" s="19" t="str">
        <f aca="true">IF(B3419="","",IF(N3419="No aplica","No aplica",IF(I3419="","Pendent",IF(N3419="Per substituir","Substituir",IF(OR(N3419="No localitzat",N3419="No lliurat"),"Reposar",IF(I3419&lt;H3419,"Reposar",IF(I3419&gt;H3419,"Revisar excedent",IF(AND(G3419="Sí",M3419&lt;&gt;"",M3419&lt;TODAY()),"EPI caducat",IF(AND(G3419="Sí",M3419&lt;&gt;"",M3419&lt;=TODAY()+90),"EPI caduca ≤90 dies",IF(OR(N3419="Deteriorat usable",N3419="Revisió necessària"),"Revisar","OK"))))))))))</f>
      </c>
      <c r="R3419" s="20"/>
    </row>
    <row r="3420" customFormat="false" ht="15" hidden="false" customHeight="false" outlineLevel="0" collapsed="false">
      <c r="A3420" s="19" t="n">
        <v>32</v>
      </c>
      <c r="B3420" s="19" t="n">
        <f aca="false">IFERROR(VLOOKUP(A3420,Personal!$A$6:$F$112,2,FALSE()),"")</f>
        <v>0</v>
      </c>
      <c r="C3420" s="19" t="str">
        <f aca="false">IFERROR(VLOOKUP(A3420,Personal!$A$6:$F$112,3,FALSE()),"")</f>
        <v>La Seu d’Urgell</v>
      </c>
      <c r="D3420" s="19" t="s">
        <v>97</v>
      </c>
      <c r="E3420" s="19" t="s">
        <v>105</v>
      </c>
      <c r="F3420" s="19" t="s">
        <v>107</v>
      </c>
      <c r="G3420" s="19" t="s">
        <v>291</v>
      </c>
      <c r="H3420" s="19" t="n">
        <f aca="false">IF(OR(VLOOKUP(A3420,Personal!$A$6:$F$112,5,FALSE())&lt;&gt;"Sí",N3420="No aplica"),0,'Catàleg GRAE'!D40)</f>
        <v>3</v>
      </c>
      <c r="I3420" s="20"/>
      <c r="J3420" s="20"/>
      <c r="K3420" s="20"/>
      <c r="L3420" s="21"/>
      <c r="M3420" s="21"/>
      <c r="N3420" s="20"/>
      <c r="O3420" s="20"/>
      <c r="P3420" s="19" t="str">
        <f aca="false">IF(I3420="","",I3420-H3420)</f>
        <v/>
      </c>
      <c r="Q3420" s="19" t="str">
        <f aca="true">IF(B3420="","",IF(N3420="No aplica","No aplica",IF(I3420="","Pendent",IF(N3420="Per substituir","Substituir",IF(OR(N3420="No localitzat",N3420="No lliurat"),"Reposar",IF(I3420&lt;H3420,"Reposar",IF(I3420&gt;H3420,"Revisar excedent",IF(AND(G3420="Sí",M3420&lt;&gt;"",M3420&lt;TODAY()),"EPI caducat",IF(AND(G3420="Sí",M3420&lt;&gt;"",M3420&lt;=TODAY()+90),"EPI caduca ≤90 dies",IF(OR(N3420="Deteriorat usable",N3420="Revisió necessària"),"Revisar","OK"))))))))))</f>
      </c>
      <c r="R3420" s="20"/>
    </row>
    <row r="3421" customFormat="false" ht="15" hidden="false" customHeight="false" outlineLevel="0" collapsed="false">
      <c r="A3421" s="19" t="n">
        <v>32</v>
      </c>
      <c r="B3421" s="19" t="n">
        <f aca="false">IFERROR(VLOOKUP(A3421,Personal!$A$6:$F$112,2,FALSE()),"")</f>
        <v>0</v>
      </c>
      <c r="C3421" s="19" t="str">
        <f aca="false">IFERROR(VLOOKUP(A3421,Personal!$A$6:$F$112,3,FALSE()),"")</f>
        <v>La Seu d’Urgell</v>
      </c>
      <c r="D3421" s="19" t="s">
        <v>97</v>
      </c>
      <c r="E3421" s="19" t="s">
        <v>108</v>
      </c>
      <c r="F3421" s="19" t="s">
        <v>109</v>
      </c>
      <c r="G3421" s="19" t="s">
        <v>291</v>
      </c>
      <c r="H3421" s="19" t="n">
        <f aca="false">IF(OR(VLOOKUP(A3421,Personal!$A$6:$F$112,5,FALSE())&lt;&gt;"Sí",N3421="No aplica"),0,'Catàleg GRAE'!D41)</f>
        <v>2</v>
      </c>
      <c r="I3421" s="20"/>
      <c r="J3421" s="20"/>
      <c r="K3421" s="20"/>
      <c r="L3421" s="21"/>
      <c r="M3421" s="21"/>
      <c r="N3421" s="20"/>
      <c r="O3421" s="20"/>
      <c r="P3421" s="19" t="str">
        <f aca="false">IF(I3421="","",I3421-H3421)</f>
        <v/>
      </c>
      <c r="Q3421" s="19" t="str">
        <f aca="true">IF(B3421="","",IF(N3421="No aplica","No aplica",IF(I3421="","Pendent",IF(N3421="Per substituir","Substituir",IF(OR(N3421="No localitzat",N3421="No lliurat"),"Reposar",IF(I3421&lt;H3421,"Reposar",IF(I3421&gt;H3421,"Revisar excedent",IF(AND(G3421="Sí",M3421&lt;&gt;"",M3421&lt;TODAY()),"EPI caducat",IF(AND(G3421="Sí",M3421&lt;&gt;"",M3421&lt;=TODAY()+90),"EPI caduca ≤90 dies",IF(OR(N3421="Deteriorat usable",N3421="Revisió necessària"),"Revisar","OK"))))))))))</f>
      </c>
      <c r="R3421" s="20"/>
    </row>
    <row r="3422" customFormat="false" ht="15" hidden="false" customHeight="false" outlineLevel="0" collapsed="false">
      <c r="A3422" s="19" t="n">
        <v>32</v>
      </c>
      <c r="B3422" s="19" t="n">
        <f aca="false">IFERROR(VLOOKUP(A3422,Personal!$A$6:$F$112,2,FALSE()),"")</f>
        <v>0</v>
      </c>
      <c r="C3422" s="19" t="str">
        <f aca="false">IFERROR(VLOOKUP(A3422,Personal!$A$6:$F$112,3,FALSE()),"")</f>
        <v>La Seu d’Urgell</v>
      </c>
      <c r="D3422" s="19" t="s">
        <v>97</v>
      </c>
      <c r="E3422" s="19" t="s">
        <v>110</v>
      </c>
      <c r="F3422" s="19" t="s">
        <v>111</v>
      </c>
      <c r="G3422" s="19" t="s">
        <v>291</v>
      </c>
      <c r="H3422" s="19" t="n">
        <f aca="false">IF(OR(VLOOKUP(A3422,Personal!$A$6:$F$112,5,FALSE())&lt;&gt;"Sí",N3422="No aplica"),0,'Catàleg GRAE'!D42)</f>
        <v>1</v>
      </c>
      <c r="I3422" s="20"/>
      <c r="J3422" s="20"/>
      <c r="K3422" s="20"/>
      <c r="L3422" s="21"/>
      <c r="M3422" s="21"/>
      <c r="N3422" s="20"/>
      <c r="O3422" s="20"/>
      <c r="P3422" s="19" t="str">
        <f aca="false">IF(I3422="","",I3422-H3422)</f>
        <v/>
      </c>
      <c r="Q3422" s="19" t="str">
        <f aca="true">IF(B3422="","",IF(N3422="No aplica","No aplica",IF(I3422="","Pendent",IF(N3422="Per substituir","Substituir",IF(OR(N3422="No localitzat",N3422="No lliurat"),"Reposar",IF(I3422&lt;H3422,"Reposar",IF(I3422&gt;H3422,"Revisar excedent",IF(AND(G3422="Sí",M3422&lt;&gt;"",M3422&lt;TODAY()),"EPI caducat",IF(AND(G3422="Sí",M3422&lt;&gt;"",M3422&lt;=TODAY()+90),"EPI caduca ≤90 dies",IF(OR(N3422="Deteriorat usable",N3422="Revisió necessària"),"Revisar","OK"))))))))))</f>
      </c>
      <c r="R3422" s="20"/>
    </row>
    <row r="3423" customFormat="false" ht="15" hidden="false" customHeight="false" outlineLevel="0" collapsed="false">
      <c r="A3423" s="19" t="n">
        <v>32</v>
      </c>
      <c r="B3423" s="19" t="n">
        <f aca="false">IFERROR(VLOOKUP(A3423,Personal!$A$6:$F$112,2,FALSE()),"")</f>
        <v>0</v>
      </c>
      <c r="C3423" s="19" t="str">
        <f aca="false">IFERROR(VLOOKUP(A3423,Personal!$A$6:$F$112,3,FALSE()),"")</f>
        <v>La Seu d’Urgell</v>
      </c>
      <c r="D3423" s="19" t="s">
        <v>112</v>
      </c>
      <c r="E3423" s="19" t="s">
        <v>113</v>
      </c>
      <c r="F3423" s="19" t="s">
        <v>114</v>
      </c>
      <c r="G3423" s="19" t="s">
        <v>291</v>
      </c>
      <c r="H3423" s="19" t="n">
        <f aca="false">IF(OR(VLOOKUP(A3423,Personal!$A$6:$F$112,5,FALSE())&lt;&gt;"Sí",N3423="No aplica"),0,'Catàleg GRAE'!D43)</f>
        <v>2</v>
      </c>
      <c r="I3423" s="20"/>
      <c r="J3423" s="20"/>
      <c r="K3423" s="20"/>
      <c r="L3423" s="21"/>
      <c r="M3423" s="21"/>
      <c r="N3423" s="20"/>
      <c r="O3423" s="20"/>
      <c r="P3423" s="19" t="str">
        <f aca="false">IF(I3423="","",I3423-H3423)</f>
        <v/>
      </c>
      <c r="Q3423" s="19" t="str">
        <f aca="true">IF(B3423="","",IF(N3423="No aplica","No aplica",IF(I3423="","Pendent",IF(N3423="Per substituir","Substituir",IF(OR(N3423="No localitzat",N3423="No lliurat"),"Reposar",IF(I3423&lt;H3423,"Reposar",IF(I3423&gt;H3423,"Revisar excedent",IF(AND(G3423="Sí",M3423&lt;&gt;"",M3423&lt;TODAY()),"EPI caducat",IF(AND(G3423="Sí",M3423&lt;&gt;"",M3423&lt;=TODAY()+90),"EPI caduca ≤90 dies",IF(OR(N3423="Deteriorat usable",N3423="Revisió necessària"),"Revisar","OK"))))))))))</f>
      </c>
      <c r="R3423" s="20"/>
    </row>
    <row r="3424" customFormat="false" ht="15" hidden="false" customHeight="false" outlineLevel="0" collapsed="false">
      <c r="A3424" s="19" t="n">
        <v>32</v>
      </c>
      <c r="B3424" s="19" t="n">
        <f aca="false">IFERROR(VLOOKUP(A3424,Personal!$A$6:$F$112,2,FALSE()),"")</f>
        <v>0</v>
      </c>
      <c r="C3424" s="19" t="str">
        <f aca="false">IFERROR(VLOOKUP(A3424,Personal!$A$6:$F$112,3,FALSE()),"")</f>
        <v>La Seu d’Urgell</v>
      </c>
      <c r="D3424" s="19" t="s">
        <v>102</v>
      </c>
      <c r="E3424" s="19" t="s">
        <v>115</v>
      </c>
      <c r="F3424" s="19" t="s">
        <v>116</v>
      </c>
      <c r="G3424" s="19" t="s">
        <v>291</v>
      </c>
      <c r="H3424" s="19" t="n">
        <f aca="false">IF(OR(VLOOKUP(A3424,Personal!$A$6:$F$112,5,FALSE())&lt;&gt;"Sí",N3424="No aplica"),0,'Catàleg GRAE'!D44)</f>
        <v>1</v>
      </c>
      <c r="I3424" s="20"/>
      <c r="J3424" s="20"/>
      <c r="K3424" s="20"/>
      <c r="L3424" s="21"/>
      <c r="M3424" s="21"/>
      <c r="N3424" s="20"/>
      <c r="O3424" s="20"/>
      <c r="P3424" s="19" t="str">
        <f aca="false">IF(I3424="","",I3424-H3424)</f>
        <v/>
      </c>
      <c r="Q3424" s="19" t="str">
        <f aca="true">IF(B3424="","",IF(N3424="No aplica","No aplica",IF(I3424="","Pendent",IF(N3424="Per substituir","Substituir",IF(OR(N3424="No localitzat",N3424="No lliurat"),"Reposar",IF(I3424&lt;H3424,"Reposar",IF(I3424&gt;H3424,"Revisar excedent",IF(AND(G3424="Sí",M3424&lt;&gt;"",M3424&lt;TODAY()),"EPI caducat",IF(AND(G3424="Sí",M3424&lt;&gt;"",M3424&lt;=TODAY()+90),"EPI caduca ≤90 dies",IF(OR(N3424="Deteriorat usable",N3424="Revisió necessària"),"Revisar","OK"))))))))))</f>
      </c>
      <c r="R3424" s="20"/>
    </row>
    <row r="3425" customFormat="false" ht="15" hidden="false" customHeight="false" outlineLevel="0" collapsed="false">
      <c r="A3425" s="19" t="n">
        <v>32</v>
      </c>
      <c r="B3425" s="19" t="n">
        <f aca="false">IFERROR(VLOOKUP(A3425,Personal!$A$6:$F$112,2,FALSE()),"")</f>
        <v>0</v>
      </c>
      <c r="C3425" s="19" t="str">
        <f aca="false">IFERROR(VLOOKUP(A3425,Personal!$A$6:$F$112,3,FALSE()),"")</f>
        <v>La Seu d’Urgell</v>
      </c>
      <c r="D3425" s="19" t="s">
        <v>102</v>
      </c>
      <c r="E3425" s="19" t="s">
        <v>117</v>
      </c>
      <c r="F3425" s="19" t="s">
        <v>118</v>
      </c>
      <c r="G3425" s="19" t="s">
        <v>272</v>
      </c>
      <c r="H3425" s="19" t="n">
        <f aca="false">IF(OR(VLOOKUP(A3425,Personal!$A$6:$F$112,5,FALSE())&lt;&gt;"Sí",N3425="No aplica"),0,'Catàleg GRAE'!D45)</f>
        <v>1</v>
      </c>
      <c r="I3425" s="20"/>
      <c r="J3425" s="20"/>
      <c r="K3425" s="20"/>
      <c r="L3425" s="21"/>
      <c r="M3425" s="21"/>
      <c r="N3425" s="20"/>
      <c r="O3425" s="20"/>
      <c r="P3425" s="19" t="str">
        <f aca="false">IF(I3425="","",I3425-H3425)</f>
        <v/>
      </c>
      <c r="Q3425" s="19" t="str">
        <f aca="true">IF(B3425="","",IF(N3425="No aplica","No aplica",IF(I3425="","Pendent",IF(N3425="Per substituir","Substituir",IF(OR(N3425="No localitzat",N3425="No lliurat"),"Reposar",IF(I3425&lt;H3425,"Reposar",IF(I3425&gt;H3425,"Revisar excedent",IF(AND(G3425="Sí",M3425&lt;&gt;"",M3425&lt;TODAY()),"EPI caducat",IF(AND(G3425="Sí",M3425&lt;&gt;"",M3425&lt;=TODAY()+90),"EPI caduca ≤90 dies",IF(OR(N3425="Deteriorat usable",N3425="Revisió necessària"),"Revisar","OK"))))))))))</f>
      </c>
      <c r="R3425" s="20"/>
    </row>
    <row r="3426" customFormat="false" ht="15" hidden="false" customHeight="false" outlineLevel="0" collapsed="false">
      <c r="A3426" s="19" t="n">
        <v>32</v>
      </c>
      <c r="B3426" s="19" t="n">
        <f aca="false">IFERROR(VLOOKUP(A3426,Personal!$A$6:$F$112,2,FALSE()),"")</f>
        <v>0</v>
      </c>
      <c r="C3426" s="19" t="str">
        <f aca="false">IFERROR(VLOOKUP(A3426,Personal!$A$6:$F$112,3,FALSE()),"")</f>
        <v>La Seu d’Urgell</v>
      </c>
      <c r="D3426" s="19" t="s">
        <v>102</v>
      </c>
      <c r="E3426" s="19" t="s">
        <v>119</v>
      </c>
      <c r="F3426" s="19" t="s">
        <v>120</v>
      </c>
      <c r="G3426" s="19" t="s">
        <v>272</v>
      </c>
      <c r="H3426" s="19" t="n">
        <f aca="false">IF(OR(VLOOKUP(A3426,Personal!$A$6:$F$112,5,FALSE())&lt;&gt;"Sí",N3426="No aplica"),0,'Catàleg GRAE'!D46)</f>
        <v>1</v>
      </c>
      <c r="I3426" s="20"/>
      <c r="J3426" s="20"/>
      <c r="K3426" s="20"/>
      <c r="L3426" s="21"/>
      <c r="M3426" s="21"/>
      <c r="N3426" s="20"/>
      <c r="O3426" s="20"/>
      <c r="P3426" s="19" t="str">
        <f aca="false">IF(I3426="","",I3426-H3426)</f>
        <v/>
      </c>
      <c r="Q3426" s="19" t="str">
        <f aca="true">IF(B3426="","",IF(N3426="No aplica","No aplica",IF(I3426="","Pendent",IF(N3426="Per substituir","Substituir",IF(OR(N3426="No localitzat",N3426="No lliurat"),"Reposar",IF(I3426&lt;H3426,"Reposar",IF(I3426&gt;H3426,"Revisar excedent",IF(AND(G3426="Sí",M3426&lt;&gt;"",M3426&lt;TODAY()),"EPI caducat",IF(AND(G3426="Sí",M3426&lt;&gt;"",M3426&lt;=TODAY()+90),"EPI caduca ≤90 dies",IF(OR(N3426="Deteriorat usable",N3426="Revisió necessària"),"Revisar","OK"))))))))))</f>
      </c>
      <c r="R3426" s="20"/>
    </row>
    <row r="3427" customFormat="false" ht="15" hidden="false" customHeight="false" outlineLevel="0" collapsed="false">
      <c r="A3427" s="19" t="n">
        <v>32</v>
      </c>
      <c r="B3427" s="19" t="n">
        <f aca="false">IFERROR(VLOOKUP(A3427,Personal!$A$6:$F$112,2,FALSE()),"")</f>
        <v>0</v>
      </c>
      <c r="C3427" s="19" t="str">
        <f aca="false">IFERROR(VLOOKUP(A3427,Personal!$A$6:$F$112,3,FALSE()),"")</f>
        <v>La Seu d’Urgell</v>
      </c>
      <c r="D3427" s="19" t="s">
        <v>97</v>
      </c>
      <c r="E3427" s="19" t="s">
        <v>121</v>
      </c>
      <c r="F3427" s="19" t="s">
        <v>122</v>
      </c>
      <c r="G3427" s="19" t="s">
        <v>291</v>
      </c>
      <c r="H3427" s="19" t="n">
        <f aca="false">IF(OR(VLOOKUP(A3427,Personal!$A$6:$F$112,5,FALSE())&lt;&gt;"Sí",N3427="No aplica"),0,'Catàleg GRAE'!D47)</f>
        <v>1</v>
      </c>
      <c r="I3427" s="20"/>
      <c r="J3427" s="20"/>
      <c r="K3427" s="20"/>
      <c r="L3427" s="21"/>
      <c r="M3427" s="21"/>
      <c r="N3427" s="20"/>
      <c r="O3427" s="20"/>
      <c r="P3427" s="19" t="str">
        <f aca="false">IF(I3427="","",I3427-H3427)</f>
        <v/>
      </c>
      <c r="Q3427" s="19" t="str">
        <f aca="true">IF(B3427="","",IF(N3427="No aplica","No aplica",IF(I3427="","Pendent",IF(N3427="Per substituir","Substituir",IF(OR(N3427="No localitzat",N3427="No lliurat"),"Reposar",IF(I3427&lt;H3427,"Reposar",IF(I3427&gt;H3427,"Revisar excedent",IF(AND(G3427="Sí",M3427&lt;&gt;"",M3427&lt;TODAY()),"EPI caducat",IF(AND(G3427="Sí",M3427&lt;&gt;"",M3427&lt;=TODAY()+90),"EPI caduca ≤90 dies",IF(OR(N3427="Deteriorat usable",N3427="Revisió necessària"),"Revisar","OK"))))))))))</f>
      </c>
      <c r="R3427" s="20"/>
    </row>
    <row r="3428" customFormat="false" ht="15" hidden="false" customHeight="false" outlineLevel="0" collapsed="false">
      <c r="A3428" s="19" t="n">
        <v>32</v>
      </c>
      <c r="B3428" s="19" t="n">
        <f aca="false">IFERROR(VLOOKUP(A3428,Personal!$A$6:$F$112,2,FALSE()),"")</f>
        <v>0</v>
      </c>
      <c r="C3428" s="19" t="str">
        <f aca="false">IFERROR(VLOOKUP(A3428,Personal!$A$6:$F$112,3,FALSE()),"")</f>
        <v>La Seu d’Urgell</v>
      </c>
      <c r="D3428" s="19" t="s">
        <v>97</v>
      </c>
      <c r="E3428" s="19" t="s">
        <v>123</v>
      </c>
      <c r="F3428" s="19" t="s">
        <v>124</v>
      </c>
      <c r="G3428" s="19" t="s">
        <v>291</v>
      </c>
      <c r="H3428" s="19" t="n">
        <f aca="false">IF(OR(VLOOKUP(A3428,Personal!$A$6:$F$112,5,FALSE())&lt;&gt;"Sí",N3428="No aplica"),0,'Catàleg GRAE'!D48)</f>
        <v>1</v>
      </c>
      <c r="I3428" s="20"/>
      <c r="J3428" s="20"/>
      <c r="K3428" s="20"/>
      <c r="L3428" s="21"/>
      <c r="M3428" s="21"/>
      <c r="N3428" s="20"/>
      <c r="O3428" s="20"/>
      <c r="P3428" s="19" t="str">
        <f aca="false">IF(I3428="","",I3428-H3428)</f>
        <v/>
      </c>
      <c r="Q3428" s="19" t="str">
        <f aca="true">IF(B3428="","",IF(N3428="No aplica","No aplica",IF(I3428="","Pendent",IF(N3428="Per substituir","Substituir",IF(OR(N3428="No localitzat",N3428="No lliurat"),"Reposar",IF(I3428&lt;H3428,"Reposar",IF(I3428&gt;H3428,"Revisar excedent",IF(AND(G3428="Sí",M3428&lt;&gt;"",M3428&lt;TODAY()),"EPI caducat",IF(AND(G3428="Sí",M3428&lt;&gt;"",M3428&lt;=TODAY()+90),"EPI caduca ≤90 dies",IF(OR(N3428="Deteriorat usable",N3428="Revisió necessària"),"Revisar","OK"))))))))))</f>
      </c>
      <c r="R3428" s="20"/>
    </row>
    <row r="3429" customFormat="false" ht="15" hidden="false" customHeight="false" outlineLevel="0" collapsed="false">
      <c r="A3429" s="19" t="n">
        <v>32</v>
      </c>
      <c r="B3429" s="19" t="n">
        <f aca="false">IFERROR(VLOOKUP(A3429,Personal!$A$6:$F$112,2,FALSE()),"")</f>
        <v>0</v>
      </c>
      <c r="C3429" s="19" t="str">
        <f aca="false">IFERROR(VLOOKUP(A3429,Personal!$A$6:$F$112,3,FALSE()),"")</f>
        <v>La Seu d’Urgell</v>
      </c>
      <c r="D3429" s="19" t="s">
        <v>125</v>
      </c>
      <c r="E3429" s="19" t="s">
        <v>126</v>
      </c>
      <c r="F3429" s="19" t="s">
        <v>127</v>
      </c>
      <c r="G3429" s="19" t="s">
        <v>272</v>
      </c>
      <c r="H3429" s="19" t="n">
        <f aca="false">IF(OR(VLOOKUP(A3429,Personal!$A$6:$F$112,5,FALSE())&lt;&gt;"Sí",N3429="No aplica"),0,'Catàleg GRAE'!D49)</f>
        <v>1</v>
      </c>
      <c r="I3429" s="20"/>
      <c r="J3429" s="20"/>
      <c r="K3429" s="20"/>
      <c r="L3429" s="21"/>
      <c r="M3429" s="21"/>
      <c r="N3429" s="20"/>
      <c r="O3429" s="20"/>
      <c r="P3429" s="19" t="str">
        <f aca="false">IF(I3429="","",I3429-H3429)</f>
        <v/>
      </c>
      <c r="Q3429" s="19" t="str">
        <f aca="true">IF(B3429="","",IF(N3429="No aplica","No aplica",IF(I3429="","Pendent",IF(N3429="Per substituir","Substituir",IF(OR(N3429="No localitzat",N3429="No lliurat"),"Reposar",IF(I3429&lt;H3429,"Reposar",IF(I3429&gt;H3429,"Revisar excedent",IF(AND(G3429="Sí",M3429&lt;&gt;"",M3429&lt;TODAY()),"EPI caducat",IF(AND(G3429="Sí",M3429&lt;&gt;"",M3429&lt;=TODAY()+90),"EPI caduca ≤90 dies",IF(OR(N3429="Deteriorat usable",N3429="Revisió necessària"),"Revisar","OK"))))))))))</f>
      </c>
      <c r="R3429" s="20"/>
    </row>
    <row r="3430" customFormat="false" ht="15" hidden="false" customHeight="false" outlineLevel="0" collapsed="false">
      <c r="A3430" s="19" t="n">
        <v>32</v>
      </c>
      <c r="B3430" s="19" t="n">
        <f aca="false">IFERROR(VLOOKUP(A3430,Personal!$A$6:$F$112,2,FALSE()),"")</f>
        <v>0</v>
      </c>
      <c r="C3430" s="19" t="str">
        <f aca="false">IFERROR(VLOOKUP(A3430,Personal!$A$6:$F$112,3,FALSE()),"")</f>
        <v>La Seu d’Urgell</v>
      </c>
      <c r="D3430" s="19" t="s">
        <v>125</v>
      </c>
      <c r="E3430" s="19" t="s">
        <v>128</v>
      </c>
      <c r="F3430" s="19" t="s">
        <v>129</v>
      </c>
      <c r="G3430" s="19" t="s">
        <v>272</v>
      </c>
      <c r="H3430" s="19" t="n">
        <f aca="false">IF(OR(VLOOKUP(A3430,Personal!$A$6:$F$112,5,FALSE())&lt;&gt;"Sí",N3430="No aplica"),0,'Catàleg GRAE'!D50)</f>
        <v>1</v>
      </c>
      <c r="I3430" s="20"/>
      <c r="J3430" s="20"/>
      <c r="K3430" s="20"/>
      <c r="L3430" s="21"/>
      <c r="M3430" s="21"/>
      <c r="N3430" s="20"/>
      <c r="O3430" s="20"/>
      <c r="P3430" s="19" t="str">
        <f aca="false">IF(I3430="","",I3430-H3430)</f>
        <v/>
      </c>
      <c r="Q3430" s="19" t="str">
        <f aca="true">IF(B3430="","",IF(N3430="No aplica","No aplica",IF(I3430="","Pendent",IF(N3430="Per substituir","Substituir",IF(OR(N3430="No localitzat",N3430="No lliurat"),"Reposar",IF(I3430&lt;H3430,"Reposar",IF(I3430&gt;H3430,"Revisar excedent",IF(AND(G3430="Sí",M3430&lt;&gt;"",M3430&lt;TODAY()),"EPI caducat",IF(AND(G3430="Sí",M3430&lt;&gt;"",M3430&lt;=TODAY()+90),"EPI caduca ≤90 dies",IF(OR(N3430="Deteriorat usable",N3430="Revisió necessària"),"Revisar","OK"))))))))))</f>
      </c>
      <c r="R3430" s="20"/>
    </row>
    <row r="3431" customFormat="false" ht="15" hidden="false" customHeight="false" outlineLevel="0" collapsed="false">
      <c r="A3431" s="19" t="n">
        <v>32</v>
      </c>
      <c r="B3431" s="19" t="n">
        <f aca="false">IFERROR(VLOOKUP(A3431,Personal!$A$6:$F$112,2,FALSE()),"")</f>
        <v>0</v>
      </c>
      <c r="C3431" s="19" t="str">
        <f aca="false">IFERROR(VLOOKUP(A3431,Personal!$A$6:$F$112,3,FALSE()),"")</f>
        <v>La Seu d’Urgell</v>
      </c>
      <c r="D3431" s="19" t="s">
        <v>125</v>
      </c>
      <c r="E3431" s="19" t="s">
        <v>130</v>
      </c>
      <c r="F3431" s="19" t="s">
        <v>131</v>
      </c>
      <c r="G3431" s="19" t="s">
        <v>291</v>
      </c>
      <c r="H3431" s="19" t="n">
        <f aca="false">IF(OR(VLOOKUP(A3431,Personal!$A$6:$F$112,5,FALSE())&lt;&gt;"Sí",N3431="No aplica"),0,'Catàleg GRAE'!D51)</f>
        <v>1</v>
      </c>
      <c r="I3431" s="20"/>
      <c r="J3431" s="20"/>
      <c r="K3431" s="20"/>
      <c r="L3431" s="21"/>
      <c r="M3431" s="21"/>
      <c r="N3431" s="20"/>
      <c r="O3431" s="20"/>
      <c r="P3431" s="19" t="str">
        <f aca="false">IF(I3431="","",I3431-H3431)</f>
        <v/>
      </c>
      <c r="Q3431" s="19" t="str">
        <f aca="true">IF(B3431="","",IF(N3431="No aplica","No aplica",IF(I3431="","Pendent",IF(N3431="Per substituir","Substituir",IF(OR(N3431="No localitzat",N3431="No lliurat"),"Reposar",IF(I3431&lt;H3431,"Reposar",IF(I3431&gt;H3431,"Revisar excedent",IF(AND(G3431="Sí",M3431&lt;&gt;"",M3431&lt;TODAY()),"EPI caducat",IF(AND(G3431="Sí",M3431&lt;&gt;"",M3431&lt;=TODAY()+90),"EPI caduca ≤90 dies",IF(OR(N3431="Deteriorat usable",N3431="Revisió necessària"),"Revisar","OK"))))))))))</f>
      </c>
      <c r="R3431" s="20"/>
    </row>
    <row r="3432" customFormat="false" ht="15" hidden="false" customHeight="false" outlineLevel="0" collapsed="false">
      <c r="A3432" s="19" t="n">
        <v>32</v>
      </c>
      <c r="B3432" s="19" t="n">
        <f aca="false">IFERROR(VLOOKUP(A3432,Personal!$A$6:$F$112,2,FALSE()),"")</f>
        <v>0</v>
      </c>
      <c r="C3432" s="19" t="str">
        <f aca="false">IFERROR(VLOOKUP(A3432,Personal!$A$6:$F$112,3,FALSE()),"")</f>
        <v>La Seu d’Urgell</v>
      </c>
      <c r="D3432" s="19" t="s">
        <v>132</v>
      </c>
      <c r="E3432" s="19" t="s">
        <v>133</v>
      </c>
      <c r="F3432" s="19" t="s">
        <v>134</v>
      </c>
      <c r="G3432" s="19" t="s">
        <v>291</v>
      </c>
      <c r="H3432" s="19" t="n">
        <f aca="false">IF(OR(VLOOKUP(A3432,Personal!$A$6:$F$112,5,FALSE())&lt;&gt;"Sí",N3432="No aplica"),0,'Catàleg GRAE'!D52)</f>
        <v>1</v>
      </c>
      <c r="I3432" s="20"/>
      <c r="J3432" s="20"/>
      <c r="K3432" s="20"/>
      <c r="L3432" s="21"/>
      <c r="M3432" s="21"/>
      <c r="N3432" s="20"/>
      <c r="O3432" s="20"/>
      <c r="P3432" s="19" t="str">
        <f aca="false">IF(I3432="","",I3432-H3432)</f>
        <v/>
      </c>
      <c r="Q3432" s="19" t="str">
        <f aca="true">IF(B3432="","",IF(N3432="No aplica","No aplica",IF(I3432="","Pendent",IF(N3432="Per substituir","Substituir",IF(OR(N3432="No localitzat",N3432="No lliurat"),"Reposar",IF(I3432&lt;H3432,"Reposar",IF(I3432&gt;H3432,"Revisar excedent",IF(AND(G3432="Sí",M3432&lt;&gt;"",M3432&lt;TODAY()),"EPI caducat",IF(AND(G3432="Sí",M3432&lt;&gt;"",M3432&lt;=TODAY()+90),"EPI caduca ≤90 dies",IF(OR(N3432="Deteriorat usable",N3432="Revisió necessària"),"Revisar","OK"))))))))))</f>
      </c>
      <c r="R3432" s="20"/>
    </row>
    <row r="3433" customFormat="false" ht="15" hidden="false" customHeight="false" outlineLevel="0" collapsed="false">
      <c r="A3433" s="19" t="n">
        <v>32</v>
      </c>
      <c r="B3433" s="19" t="n">
        <f aca="false">IFERROR(VLOOKUP(A3433,Personal!$A$6:$F$112,2,FALSE()),"")</f>
        <v>0</v>
      </c>
      <c r="C3433" s="19" t="str">
        <f aca="false">IFERROR(VLOOKUP(A3433,Personal!$A$6:$F$112,3,FALSE()),"")</f>
        <v>La Seu d’Urgell</v>
      </c>
      <c r="D3433" s="19" t="s">
        <v>94</v>
      </c>
      <c r="E3433" s="19" t="s">
        <v>135</v>
      </c>
      <c r="F3433" s="19" t="s">
        <v>136</v>
      </c>
      <c r="G3433" s="19" t="s">
        <v>291</v>
      </c>
      <c r="H3433" s="19" t="n">
        <f aca="false">IF(OR(VLOOKUP(A3433,Personal!$A$6:$F$112,5,FALSE())&lt;&gt;"Sí",N3433="No aplica"),0,'Catàleg GRAE'!D53)</f>
        <v>1</v>
      </c>
      <c r="I3433" s="20"/>
      <c r="J3433" s="20"/>
      <c r="K3433" s="20"/>
      <c r="L3433" s="21"/>
      <c r="M3433" s="21"/>
      <c r="N3433" s="20"/>
      <c r="O3433" s="20"/>
      <c r="P3433" s="19" t="str">
        <f aca="false">IF(I3433="","",I3433-H3433)</f>
        <v/>
      </c>
      <c r="Q3433" s="19" t="str">
        <f aca="true">IF(B3433="","",IF(N3433="No aplica","No aplica",IF(I3433="","Pendent",IF(N3433="Per substituir","Substituir",IF(OR(N3433="No localitzat",N3433="No lliurat"),"Reposar",IF(I3433&lt;H3433,"Reposar",IF(I3433&gt;H3433,"Revisar excedent",IF(AND(G3433="Sí",M3433&lt;&gt;"",M3433&lt;TODAY()),"EPI caducat",IF(AND(G3433="Sí",M3433&lt;&gt;"",M3433&lt;=TODAY()+90),"EPI caduca ≤90 dies",IF(OR(N3433="Deteriorat usable",N3433="Revisió necessària"),"Revisar","OK"))))))))))</f>
      </c>
      <c r="R3433" s="20"/>
    </row>
    <row r="3434" customFormat="false" ht="15" hidden="false" customHeight="false" outlineLevel="0" collapsed="false">
      <c r="A3434" s="19" t="n">
        <v>32</v>
      </c>
      <c r="B3434" s="19" t="n">
        <f aca="false">IFERROR(VLOOKUP(A3434,Personal!$A$6:$F$112,2,FALSE()),"")</f>
        <v>0</v>
      </c>
      <c r="C3434" s="19" t="str">
        <f aca="false">IFERROR(VLOOKUP(A3434,Personal!$A$6:$F$112,3,FALSE()),"")</f>
        <v>La Seu d’Urgell</v>
      </c>
      <c r="D3434" s="19" t="s">
        <v>137</v>
      </c>
      <c r="E3434" s="19" t="s">
        <v>138</v>
      </c>
      <c r="F3434" s="19" t="s">
        <v>139</v>
      </c>
      <c r="G3434" s="19" t="s">
        <v>291</v>
      </c>
      <c r="H3434" s="19" t="n">
        <f aca="false">IF(OR(VLOOKUP(A3434,Personal!$A$6:$F$112,5,FALSE())&lt;&gt;"Sí",N3434="No aplica"),0,'Catàleg GRAE'!D54)</f>
        <v>1</v>
      </c>
      <c r="I3434" s="20"/>
      <c r="J3434" s="20"/>
      <c r="K3434" s="20"/>
      <c r="L3434" s="21"/>
      <c r="M3434" s="21"/>
      <c r="N3434" s="20"/>
      <c r="O3434" s="20"/>
      <c r="P3434" s="19" t="str">
        <f aca="false">IF(I3434="","",I3434-H3434)</f>
        <v/>
      </c>
      <c r="Q3434" s="19" t="str">
        <f aca="true">IF(B3434="","",IF(N3434="No aplica","No aplica",IF(I3434="","Pendent",IF(N3434="Per substituir","Substituir",IF(OR(N3434="No localitzat",N3434="No lliurat"),"Reposar",IF(I3434&lt;H3434,"Reposar",IF(I3434&gt;H3434,"Revisar excedent",IF(AND(G3434="Sí",M3434&lt;&gt;"",M3434&lt;TODAY()),"EPI caducat",IF(AND(G3434="Sí",M3434&lt;&gt;"",M3434&lt;=TODAY()+90),"EPI caduca ≤90 dies",IF(OR(N3434="Deteriorat usable",N3434="Revisió necessària"),"Revisar","OK"))))))))))</f>
      </c>
      <c r="R3434" s="20"/>
    </row>
    <row r="3435" customFormat="false" ht="15" hidden="false" customHeight="false" outlineLevel="0" collapsed="false">
      <c r="A3435" s="19" t="n">
        <v>32</v>
      </c>
      <c r="B3435" s="19" t="n">
        <f aca="false">IFERROR(VLOOKUP(A3435,Personal!$A$6:$F$112,2,FALSE()),"")</f>
        <v>0</v>
      </c>
      <c r="C3435" s="19" t="str">
        <f aca="false">IFERROR(VLOOKUP(A3435,Personal!$A$6:$F$112,3,FALSE()),"")</f>
        <v>La Seu d’Urgell</v>
      </c>
      <c r="D3435" s="19" t="s">
        <v>94</v>
      </c>
      <c r="E3435" s="19" t="s">
        <v>140</v>
      </c>
      <c r="F3435" s="19" t="s">
        <v>141</v>
      </c>
      <c r="G3435" s="19" t="s">
        <v>291</v>
      </c>
      <c r="H3435" s="19" t="n">
        <f aca="false">IF(OR(VLOOKUP(A3435,Personal!$A$6:$F$112,5,FALSE())&lt;&gt;"Sí",N3435="No aplica"),0,'Catàleg GRAE'!D55)</f>
        <v>1</v>
      </c>
      <c r="I3435" s="20"/>
      <c r="J3435" s="20"/>
      <c r="K3435" s="20"/>
      <c r="L3435" s="21"/>
      <c r="M3435" s="21"/>
      <c r="N3435" s="20"/>
      <c r="O3435" s="20"/>
      <c r="P3435" s="19" t="str">
        <f aca="false">IF(I3435="","",I3435-H3435)</f>
        <v/>
      </c>
      <c r="Q3435" s="19" t="str">
        <f aca="true">IF(B3435="","",IF(N3435="No aplica","No aplica",IF(I3435="","Pendent",IF(N3435="Per substituir","Substituir",IF(OR(N3435="No localitzat",N3435="No lliurat"),"Reposar",IF(I3435&lt;H3435,"Reposar",IF(I3435&gt;H3435,"Revisar excedent",IF(AND(G3435="Sí",M3435&lt;&gt;"",M3435&lt;TODAY()),"EPI caducat",IF(AND(G3435="Sí",M3435&lt;&gt;"",M3435&lt;=TODAY()+90),"EPI caduca ≤90 dies",IF(OR(N3435="Deteriorat usable",N3435="Revisió necessària"),"Revisar","OK"))))))))))</f>
      </c>
      <c r="R3435" s="20"/>
    </row>
    <row r="3436" customFormat="false" ht="15" hidden="false" customHeight="false" outlineLevel="0" collapsed="false">
      <c r="A3436" s="19" t="n">
        <v>32</v>
      </c>
      <c r="B3436" s="19" t="n">
        <f aca="false">IFERROR(VLOOKUP(A3436,Personal!$A$6:$F$112,2,FALSE()),"")</f>
        <v>0</v>
      </c>
      <c r="C3436" s="19" t="str">
        <f aca="false">IFERROR(VLOOKUP(A3436,Personal!$A$6:$F$112,3,FALSE()),"")</f>
        <v>La Seu d’Urgell</v>
      </c>
      <c r="D3436" s="19" t="s">
        <v>142</v>
      </c>
      <c r="E3436" s="19" t="s">
        <v>143</v>
      </c>
      <c r="F3436" s="19" t="s">
        <v>144</v>
      </c>
      <c r="G3436" s="19" t="s">
        <v>291</v>
      </c>
      <c r="H3436" s="19" t="n">
        <f aca="false">IF(OR(VLOOKUP(A3436,Personal!$A$6:$F$112,5,FALSE())&lt;&gt;"Sí",N3436="No aplica"),0,'Catàleg GRAE'!D56)</f>
        <v>1</v>
      </c>
      <c r="I3436" s="20"/>
      <c r="J3436" s="20"/>
      <c r="K3436" s="20"/>
      <c r="L3436" s="21"/>
      <c r="M3436" s="21"/>
      <c r="N3436" s="20"/>
      <c r="O3436" s="20"/>
      <c r="P3436" s="19" t="str">
        <f aca="false">IF(I3436="","",I3436-H3436)</f>
        <v/>
      </c>
      <c r="Q3436" s="19" t="str">
        <f aca="true">IF(B3436="","",IF(N3436="No aplica","No aplica",IF(I3436="","Pendent",IF(N3436="Per substituir","Substituir",IF(OR(N3436="No localitzat",N3436="No lliurat"),"Reposar",IF(I3436&lt;H3436,"Reposar",IF(I3436&gt;H3436,"Revisar excedent",IF(AND(G3436="Sí",M3436&lt;&gt;"",M3436&lt;TODAY()),"EPI caducat",IF(AND(G3436="Sí",M3436&lt;&gt;"",M3436&lt;=TODAY()+90),"EPI caduca ≤90 dies",IF(OR(N3436="Deteriorat usable",N3436="Revisió necessària"),"Revisar","OK"))))))))))</f>
      </c>
      <c r="R3436" s="20"/>
    </row>
    <row r="3437" customFormat="false" ht="15" hidden="false" customHeight="false" outlineLevel="0" collapsed="false">
      <c r="A3437" s="19" t="n">
        <v>32</v>
      </c>
      <c r="B3437" s="19" t="n">
        <f aca="false">IFERROR(VLOOKUP(A3437,Personal!$A$6:$F$112,2,FALSE()),"")</f>
        <v>0</v>
      </c>
      <c r="C3437" s="19" t="str">
        <f aca="false">IFERROR(VLOOKUP(A3437,Personal!$A$6:$F$112,3,FALSE()),"")</f>
        <v>La Seu d’Urgell</v>
      </c>
      <c r="D3437" s="19" t="s">
        <v>112</v>
      </c>
      <c r="E3437" s="19" t="s">
        <v>145</v>
      </c>
      <c r="F3437" s="19" t="s">
        <v>146</v>
      </c>
      <c r="G3437" s="19" t="s">
        <v>291</v>
      </c>
      <c r="H3437" s="19" t="n">
        <f aca="false">IF(OR(VLOOKUP(A3437,Personal!$A$6:$F$112,5,FALSE())&lt;&gt;"Sí",N3437="No aplica"),0,'Catàleg GRAE'!D57)</f>
        <v>1</v>
      </c>
      <c r="I3437" s="20"/>
      <c r="J3437" s="20"/>
      <c r="K3437" s="20"/>
      <c r="L3437" s="21"/>
      <c r="M3437" s="21"/>
      <c r="N3437" s="20"/>
      <c r="O3437" s="20"/>
      <c r="P3437" s="19" t="str">
        <f aca="false">IF(I3437="","",I3437-H3437)</f>
        <v/>
      </c>
      <c r="Q3437" s="19" t="str">
        <f aca="true">IF(B3437="","",IF(N3437="No aplica","No aplica",IF(I3437="","Pendent",IF(N3437="Per substituir","Substituir",IF(OR(N3437="No localitzat",N3437="No lliurat"),"Reposar",IF(I3437&lt;H3437,"Reposar",IF(I3437&gt;H3437,"Revisar excedent",IF(AND(G3437="Sí",M3437&lt;&gt;"",M3437&lt;TODAY()),"EPI caducat",IF(AND(G3437="Sí",M3437&lt;&gt;"",M3437&lt;=TODAY()+90),"EPI caduca ≤90 dies",IF(OR(N3437="Deteriorat usable",N3437="Revisió necessària"),"Revisar","OK"))))))))))</f>
      </c>
      <c r="R3437" s="20"/>
    </row>
    <row r="3438" customFormat="false" ht="15" hidden="false" customHeight="false" outlineLevel="0" collapsed="false">
      <c r="A3438" s="19" t="n">
        <v>32</v>
      </c>
      <c r="B3438" s="19" t="n">
        <f aca="false">IFERROR(VLOOKUP(A3438,Personal!$A$6:$F$112,2,FALSE()),"")</f>
        <v>0</v>
      </c>
      <c r="C3438" s="19" t="str">
        <f aca="false">IFERROR(VLOOKUP(A3438,Personal!$A$6:$F$112,3,FALSE()),"")</f>
        <v>La Seu d’Urgell</v>
      </c>
      <c r="D3438" s="19" t="s">
        <v>137</v>
      </c>
      <c r="E3438" s="19" t="s">
        <v>147</v>
      </c>
      <c r="F3438" s="19" t="s">
        <v>148</v>
      </c>
      <c r="G3438" s="19" t="s">
        <v>291</v>
      </c>
      <c r="H3438" s="19" t="n">
        <f aca="false">IF(OR(VLOOKUP(A3438,Personal!$A$6:$F$112,5,FALSE())&lt;&gt;"Sí",N3438="No aplica"),0,'Catàleg GRAE'!D58)</f>
        <v>1</v>
      </c>
      <c r="I3438" s="20"/>
      <c r="J3438" s="20"/>
      <c r="K3438" s="20"/>
      <c r="L3438" s="21"/>
      <c r="M3438" s="21"/>
      <c r="N3438" s="20"/>
      <c r="O3438" s="20"/>
      <c r="P3438" s="19" t="str">
        <f aca="false">IF(I3438="","",I3438-H3438)</f>
        <v/>
      </c>
      <c r="Q3438" s="19" t="str">
        <f aca="true">IF(B3438="","",IF(N3438="No aplica","No aplica",IF(I3438="","Pendent",IF(N3438="Per substituir","Substituir",IF(OR(N3438="No localitzat",N3438="No lliurat"),"Reposar",IF(I3438&lt;H3438,"Reposar",IF(I3438&gt;H3438,"Revisar excedent",IF(AND(G3438="Sí",M3438&lt;&gt;"",M3438&lt;TODAY()),"EPI caducat",IF(AND(G3438="Sí",M3438&lt;&gt;"",M3438&lt;=TODAY()+90),"EPI caduca ≤90 dies",IF(OR(N3438="Deteriorat usable",N3438="Revisió necessària"),"Revisar","OK"))))))))))</f>
      </c>
      <c r="R3438" s="20"/>
    </row>
    <row r="3439" customFormat="false" ht="15" hidden="false" customHeight="false" outlineLevel="0" collapsed="false">
      <c r="A3439" s="19" t="n">
        <v>32</v>
      </c>
      <c r="B3439" s="19" t="n">
        <f aca="false">IFERROR(VLOOKUP(A3439,Personal!$A$6:$F$112,2,FALSE()),"")</f>
        <v>0</v>
      </c>
      <c r="C3439" s="19" t="str">
        <f aca="false">IFERROR(VLOOKUP(A3439,Personal!$A$6:$F$112,3,FALSE()),"")</f>
        <v>La Seu d’Urgell</v>
      </c>
      <c r="D3439" s="19" t="s">
        <v>125</v>
      </c>
      <c r="E3439" s="19" t="s">
        <v>149</v>
      </c>
      <c r="F3439" s="19" t="s">
        <v>150</v>
      </c>
      <c r="G3439" s="19" t="s">
        <v>291</v>
      </c>
      <c r="H3439" s="19" t="n">
        <f aca="false">IF(OR(VLOOKUP(A3439,Personal!$A$6:$F$112,5,FALSE())&lt;&gt;"Sí",N3439="No aplica"),0,'Catàleg GRAE'!D59)</f>
        <v>1</v>
      </c>
      <c r="I3439" s="20"/>
      <c r="J3439" s="20"/>
      <c r="K3439" s="20"/>
      <c r="L3439" s="21"/>
      <c r="M3439" s="21"/>
      <c r="N3439" s="20"/>
      <c r="O3439" s="20"/>
      <c r="P3439" s="19" t="str">
        <f aca="false">IF(I3439="","",I3439-H3439)</f>
        <v/>
      </c>
      <c r="Q3439" s="19" t="str">
        <f aca="true">IF(B3439="","",IF(N3439="No aplica","No aplica",IF(I3439="","Pendent",IF(N3439="Per substituir","Substituir",IF(OR(N3439="No localitzat",N3439="No lliurat"),"Reposar",IF(I3439&lt;H3439,"Reposar",IF(I3439&gt;H3439,"Revisar excedent",IF(AND(G3439="Sí",M3439&lt;&gt;"",M3439&lt;TODAY()),"EPI caducat",IF(AND(G3439="Sí",M3439&lt;&gt;"",M3439&lt;=TODAY()+90),"EPI caduca ≤90 dies",IF(OR(N3439="Deteriorat usable",N3439="Revisió necessària"),"Revisar","OK"))))))))))</f>
      </c>
      <c r="R3439" s="20"/>
    </row>
    <row r="3440" customFormat="false" ht="15" hidden="false" customHeight="false" outlineLevel="0" collapsed="false">
      <c r="A3440" s="19" t="n">
        <v>32</v>
      </c>
      <c r="B3440" s="19" t="n">
        <f aca="false">IFERROR(VLOOKUP(A3440,Personal!$A$6:$F$112,2,FALSE()),"")</f>
        <v>0</v>
      </c>
      <c r="C3440" s="19" t="str">
        <f aca="false">IFERROR(VLOOKUP(A3440,Personal!$A$6:$F$112,3,FALSE()),"")</f>
        <v>La Seu d’Urgell</v>
      </c>
      <c r="D3440" s="19" t="s">
        <v>125</v>
      </c>
      <c r="E3440" s="19" t="s">
        <v>151</v>
      </c>
      <c r="F3440" s="19" t="s">
        <v>152</v>
      </c>
      <c r="G3440" s="19" t="s">
        <v>291</v>
      </c>
      <c r="H3440" s="19" t="n">
        <f aca="false">IF(OR(VLOOKUP(A3440,Personal!$A$6:$F$112,5,FALSE())&lt;&gt;"Sí",N3440="No aplica"),0,'Catàleg GRAE'!D60)</f>
        <v>1</v>
      </c>
      <c r="I3440" s="20"/>
      <c r="J3440" s="20"/>
      <c r="K3440" s="20"/>
      <c r="L3440" s="21"/>
      <c r="M3440" s="21"/>
      <c r="N3440" s="20"/>
      <c r="O3440" s="20"/>
      <c r="P3440" s="19" t="str">
        <f aca="false">IF(I3440="","",I3440-H3440)</f>
        <v/>
      </c>
      <c r="Q3440" s="19" t="str">
        <f aca="true">IF(B3440="","",IF(N3440="No aplica","No aplica",IF(I3440="","Pendent",IF(N3440="Per substituir","Substituir",IF(OR(N3440="No localitzat",N3440="No lliurat"),"Reposar",IF(I3440&lt;H3440,"Reposar",IF(I3440&gt;H3440,"Revisar excedent",IF(AND(G3440="Sí",M3440&lt;&gt;"",M3440&lt;TODAY()),"EPI caducat",IF(AND(G3440="Sí",M3440&lt;&gt;"",M3440&lt;=TODAY()+90),"EPI caduca ≤90 dies",IF(OR(N3440="Deteriorat usable",N3440="Revisió necessària"),"Revisar","OK"))))))))))</f>
      </c>
      <c r="R3440" s="20"/>
    </row>
    <row r="3441" customFormat="false" ht="15" hidden="false" customHeight="false" outlineLevel="0" collapsed="false">
      <c r="A3441" s="19" t="n">
        <v>32</v>
      </c>
      <c r="B3441" s="19" t="n">
        <f aca="false">IFERROR(VLOOKUP(A3441,Personal!$A$6:$F$112,2,FALSE()),"")</f>
        <v>0</v>
      </c>
      <c r="C3441" s="19" t="str">
        <f aca="false">IFERROR(VLOOKUP(A3441,Personal!$A$6:$F$112,3,FALSE()),"")</f>
        <v>La Seu d’Urgell</v>
      </c>
      <c r="D3441" s="19" t="s">
        <v>153</v>
      </c>
      <c r="E3441" s="19" t="s">
        <v>154</v>
      </c>
      <c r="F3441" s="19" t="s">
        <v>155</v>
      </c>
      <c r="G3441" s="19" t="s">
        <v>291</v>
      </c>
      <c r="H3441" s="19" t="n">
        <f aca="false">IF(OR(VLOOKUP(A3441,Personal!$A$6:$F$112,5,FALSE())&lt;&gt;"Sí",N3441="No aplica"),0,'Catàleg GRAE'!D61)</f>
        <v>1</v>
      </c>
      <c r="I3441" s="20"/>
      <c r="J3441" s="20"/>
      <c r="K3441" s="20"/>
      <c r="L3441" s="21"/>
      <c r="M3441" s="21"/>
      <c r="N3441" s="20"/>
      <c r="O3441" s="20"/>
      <c r="P3441" s="19" t="str">
        <f aca="false">IF(I3441="","",I3441-H3441)</f>
        <v/>
      </c>
      <c r="Q3441" s="19" t="str">
        <f aca="true">IF(B3441="","",IF(N3441="No aplica","No aplica",IF(I3441="","Pendent",IF(N3441="Per substituir","Substituir",IF(OR(N3441="No localitzat",N3441="No lliurat"),"Reposar",IF(I3441&lt;H3441,"Reposar",IF(I3441&gt;H3441,"Revisar excedent",IF(AND(G3441="Sí",M3441&lt;&gt;"",M3441&lt;TODAY()),"EPI caducat",IF(AND(G3441="Sí",M3441&lt;&gt;"",M3441&lt;=TODAY()+90),"EPI caduca ≤90 dies",IF(OR(N3441="Deteriorat usable",N3441="Revisió necessària"),"Revisar","OK"))))))))))</f>
      </c>
      <c r="R3441" s="20"/>
    </row>
    <row r="3442" customFormat="false" ht="15" hidden="false" customHeight="false" outlineLevel="0" collapsed="false">
      <c r="A3442" s="19" t="n">
        <v>32</v>
      </c>
      <c r="B3442" s="19" t="n">
        <f aca="false">IFERROR(VLOOKUP(A3442,Personal!$A$6:$F$112,2,FALSE()),"")</f>
        <v>0</v>
      </c>
      <c r="C3442" s="19" t="str">
        <f aca="false">IFERROR(VLOOKUP(A3442,Personal!$A$6:$F$112,3,FALSE()),"")</f>
        <v>La Seu d’Urgell</v>
      </c>
      <c r="D3442" s="19" t="s">
        <v>37</v>
      </c>
      <c r="E3442" s="19" t="s">
        <v>156</v>
      </c>
      <c r="F3442" s="19" t="s">
        <v>157</v>
      </c>
      <c r="G3442" s="19" t="s">
        <v>291</v>
      </c>
      <c r="H3442" s="19" t="n">
        <f aca="false">IF(OR(VLOOKUP(A3442,Personal!$A$6:$F$112,5,FALSE())&lt;&gt;"Sí",N3442="No aplica"),0,'Catàleg GRAE'!D62)</f>
        <v>1</v>
      </c>
      <c r="I3442" s="20"/>
      <c r="J3442" s="20"/>
      <c r="K3442" s="20"/>
      <c r="L3442" s="21"/>
      <c r="M3442" s="21"/>
      <c r="N3442" s="20"/>
      <c r="O3442" s="20"/>
      <c r="P3442" s="19" t="str">
        <f aca="false">IF(I3442="","",I3442-H3442)</f>
        <v/>
      </c>
      <c r="Q3442" s="19" t="str">
        <f aca="true">IF(B3442="","",IF(N3442="No aplica","No aplica",IF(I3442="","Pendent",IF(N3442="Per substituir","Substituir",IF(OR(N3442="No localitzat",N3442="No lliurat"),"Reposar",IF(I3442&lt;H3442,"Reposar",IF(I3442&gt;H3442,"Revisar excedent",IF(AND(G3442="Sí",M3442&lt;&gt;"",M3442&lt;TODAY()),"EPI caducat",IF(AND(G3442="Sí",M3442&lt;&gt;"",M3442&lt;=TODAY()+90),"EPI caduca ≤90 dies",IF(OR(N3442="Deteriorat usable",N3442="Revisió necessària"),"Revisar","OK"))))))))))</f>
      </c>
      <c r="R3442" s="20"/>
    </row>
    <row r="3443" customFormat="false" ht="15" hidden="false" customHeight="false" outlineLevel="0" collapsed="false">
      <c r="A3443" s="19" t="n">
        <v>32</v>
      </c>
      <c r="B3443" s="19" t="n">
        <f aca="false">IFERROR(VLOOKUP(A3443,Personal!$A$6:$F$112,2,FALSE()),"")</f>
        <v>0</v>
      </c>
      <c r="C3443" s="19" t="str">
        <f aca="false">IFERROR(VLOOKUP(A3443,Personal!$A$6:$F$112,3,FALSE()),"")</f>
        <v>La Seu d’Urgell</v>
      </c>
      <c r="D3443" s="19" t="s">
        <v>37</v>
      </c>
      <c r="E3443" s="19" t="s">
        <v>158</v>
      </c>
      <c r="F3443" s="19" t="s">
        <v>159</v>
      </c>
      <c r="G3443" s="19" t="s">
        <v>291</v>
      </c>
      <c r="H3443" s="19" t="n">
        <f aca="false">IF(OR(VLOOKUP(A3443,Personal!$A$6:$F$112,5,FALSE())&lt;&gt;"Sí",N3443="No aplica"),0,'Catàleg GRAE'!D63)</f>
        <v>1</v>
      </c>
      <c r="I3443" s="20"/>
      <c r="J3443" s="20"/>
      <c r="K3443" s="20"/>
      <c r="L3443" s="21"/>
      <c r="M3443" s="21"/>
      <c r="N3443" s="20"/>
      <c r="O3443" s="20"/>
      <c r="P3443" s="19" t="str">
        <f aca="false">IF(I3443="","",I3443-H3443)</f>
        <v/>
      </c>
      <c r="Q3443" s="19" t="str">
        <f aca="true">IF(B3443="","",IF(N3443="No aplica","No aplica",IF(I3443="","Pendent",IF(N3443="Per substituir","Substituir",IF(OR(N3443="No localitzat",N3443="No lliurat"),"Reposar",IF(I3443&lt;H3443,"Reposar",IF(I3443&gt;H3443,"Revisar excedent",IF(AND(G3443="Sí",M3443&lt;&gt;"",M3443&lt;TODAY()),"EPI caducat",IF(AND(G3443="Sí",M3443&lt;&gt;"",M3443&lt;=TODAY()+90),"EPI caduca ≤90 dies",IF(OR(N3443="Deteriorat usable",N3443="Revisió necessària"),"Revisar","OK"))))))))))</f>
      </c>
      <c r="R3443" s="20"/>
    </row>
    <row r="3444" customFormat="false" ht="15" hidden="false" customHeight="false" outlineLevel="0" collapsed="false">
      <c r="A3444" s="19" t="n">
        <v>32</v>
      </c>
      <c r="B3444" s="19" t="n">
        <f aca="false">IFERROR(VLOOKUP(A3444,Personal!$A$6:$F$112,2,FALSE()),"")</f>
        <v>0</v>
      </c>
      <c r="C3444" s="19" t="str">
        <f aca="false">IFERROR(VLOOKUP(A3444,Personal!$A$6:$F$112,3,FALSE()),"")</f>
        <v>La Seu d’Urgell</v>
      </c>
      <c r="D3444" s="19" t="s">
        <v>160</v>
      </c>
      <c r="E3444" s="19" t="s">
        <v>161</v>
      </c>
      <c r="F3444" s="19" t="s">
        <v>162</v>
      </c>
      <c r="G3444" s="19" t="s">
        <v>291</v>
      </c>
      <c r="H3444" s="19" t="n">
        <f aca="false">IF(OR(VLOOKUP(A3444,Personal!$A$6:$F$112,5,FALSE())&lt;&gt;"Sí",N3444="No aplica"),0,'Catàleg GRAE'!D64)</f>
        <v>1</v>
      </c>
      <c r="I3444" s="20"/>
      <c r="J3444" s="20"/>
      <c r="K3444" s="20"/>
      <c r="L3444" s="21"/>
      <c r="M3444" s="21"/>
      <c r="N3444" s="20"/>
      <c r="O3444" s="20"/>
      <c r="P3444" s="19" t="str">
        <f aca="false">IF(I3444="","",I3444-H3444)</f>
        <v/>
      </c>
      <c r="Q3444" s="19" t="str">
        <f aca="true">IF(B3444="","",IF(N3444="No aplica","No aplica",IF(I3444="","Pendent",IF(N3444="Per substituir","Substituir",IF(OR(N3444="No localitzat",N3444="No lliurat"),"Reposar",IF(I3444&lt;H3444,"Reposar",IF(I3444&gt;H3444,"Revisar excedent",IF(AND(G3444="Sí",M3444&lt;&gt;"",M3444&lt;TODAY()),"EPI caducat",IF(AND(G3444="Sí",M3444&lt;&gt;"",M3444&lt;=TODAY()+90),"EPI caduca ≤90 dies",IF(OR(N3444="Deteriorat usable",N3444="Revisió necessària"),"Revisar","OK"))))))))))</f>
      </c>
      <c r="R3444" s="20"/>
    </row>
    <row r="3445" customFormat="false" ht="15" hidden="false" customHeight="false" outlineLevel="0" collapsed="false">
      <c r="A3445" s="19" t="n">
        <v>32</v>
      </c>
      <c r="B3445" s="19" t="n">
        <f aca="false">IFERROR(VLOOKUP(A3445,Personal!$A$6:$F$112,2,FALSE()),"")</f>
        <v>0</v>
      </c>
      <c r="C3445" s="19" t="str">
        <f aca="false">IFERROR(VLOOKUP(A3445,Personal!$A$6:$F$112,3,FALSE()),"")</f>
        <v>La Seu d’Urgell</v>
      </c>
      <c r="D3445" s="19" t="s">
        <v>137</v>
      </c>
      <c r="E3445" s="19" t="s">
        <v>163</v>
      </c>
      <c r="F3445" s="19" t="s">
        <v>164</v>
      </c>
      <c r="G3445" s="19" t="s">
        <v>272</v>
      </c>
      <c r="H3445" s="19" t="n">
        <f aca="false">IF(OR(VLOOKUP(A3445,Personal!$A$6:$F$112,5,FALSE())&lt;&gt;"Sí",N3445="No aplica"),0,'Catàleg GRAE'!D65)</f>
        <v>1</v>
      </c>
      <c r="I3445" s="20"/>
      <c r="J3445" s="20"/>
      <c r="K3445" s="20"/>
      <c r="L3445" s="21"/>
      <c r="M3445" s="21"/>
      <c r="N3445" s="20"/>
      <c r="O3445" s="20"/>
      <c r="P3445" s="19" t="str">
        <f aca="false">IF(I3445="","",I3445-H3445)</f>
        <v/>
      </c>
      <c r="Q3445" s="19" t="str">
        <f aca="true">IF(B3445="","",IF(N3445="No aplica","No aplica",IF(I3445="","Pendent",IF(N3445="Per substituir","Substituir",IF(OR(N3445="No localitzat",N3445="No lliurat"),"Reposar",IF(I3445&lt;H3445,"Reposar",IF(I3445&gt;H3445,"Revisar excedent",IF(AND(G3445="Sí",M3445&lt;&gt;"",M3445&lt;TODAY()),"EPI caducat",IF(AND(G3445="Sí",M3445&lt;&gt;"",M3445&lt;=TODAY()+90),"EPI caduca ≤90 dies",IF(OR(N3445="Deteriorat usable",N3445="Revisió necessària"),"Revisar","OK"))))))))))</f>
      </c>
      <c r="R3445" s="20"/>
    </row>
    <row r="3446" customFormat="false" ht="15" hidden="false" customHeight="false" outlineLevel="0" collapsed="false">
      <c r="A3446" s="19" t="n">
        <v>32</v>
      </c>
      <c r="B3446" s="19" t="n">
        <f aca="false">IFERROR(VLOOKUP(A3446,Personal!$A$6:$F$112,2,FALSE()),"")</f>
        <v>0</v>
      </c>
      <c r="C3446" s="19" t="str">
        <f aca="false">IFERROR(VLOOKUP(A3446,Personal!$A$6:$F$112,3,FALSE()),"")</f>
        <v>La Seu d’Urgell</v>
      </c>
      <c r="D3446" s="19" t="s">
        <v>132</v>
      </c>
      <c r="E3446" s="19" t="s">
        <v>165</v>
      </c>
      <c r="F3446" s="19" t="s">
        <v>166</v>
      </c>
      <c r="G3446" s="19" t="s">
        <v>272</v>
      </c>
      <c r="H3446" s="19" t="n">
        <f aca="false">IF(OR(VLOOKUP(A3446,Personal!$A$6:$F$112,5,FALSE())&lt;&gt;"Sí",N3446="No aplica"),0,'Catàleg GRAE'!D66)</f>
        <v>1</v>
      </c>
      <c r="I3446" s="20"/>
      <c r="J3446" s="20"/>
      <c r="K3446" s="20"/>
      <c r="L3446" s="21"/>
      <c r="M3446" s="21"/>
      <c r="N3446" s="20"/>
      <c r="O3446" s="20"/>
      <c r="P3446" s="19" t="str">
        <f aca="false">IF(I3446="","",I3446-H3446)</f>
        <v/>
      </c>
      <c r="Q3446" s="19" t="str">
        <f aca="true">IF(B3446="","",IF(N3446="No aplica","No aplica",IF(I3446="","Pendent",IF(N3446="Per substituir","Substituir",IF(OR(N3446="No localitzat",N3446="No lliurat"),"Reposar",IF(I3446&lt;H3446,"Reposar",IF(I3446&gt;H3446,"Revisar excedent",IF(AND(G3446="Sí",M3446&lt;&gt;"",M3446&lt;TODAY()),"EPI caducat",IF(AND(G3446="Sí",M3446&lt;&gt;"",M3446&lt;=TODAY()+90),"EPI caduca ≤90 dies",IF(OR(N3446="Deteriorat usable",N3446="Revisió necessària"),"Revisar","OK"))))))))))</f>
      </c>
      <c r="R3446" s="20"/>
    </row>
    <row r="3447" customFormat="false" ht="15" hidden="false" customHeight="false" outlineLevel="0" collapsed="false">
      <c r="A3447" s="19" t="n">
        <v>32</v>
      </c>
      <c r="B3447" s="19" t="n">
        <f aca="false">IFERROR(VLOOKUP(A3447,Personal!$A$6:$F$112,2,FALSE()),"")</f>
        <v>0</v>
      </c>
      <c r="C3447" s="19" t="str">
        <f aca="false">IFERROR(VLOOKUP(A3447,Personal!$A$6:$F$112,3,FALSE()),"")</f>
        <v>La Seu d’Urgell</v>
      </c>
      <c r="D3447" s="19" t="s">
        <v>71</v>
      </c>
      <c r="E3447" s="19" t="s">
        <v>167</v>
      </c>
      <c r="F3447" s="19" t="s">
        <v>168</v>
      </c>
      <c r="G3447" s="19" t="s">
        <v>291</v>
      </c>
      <c r="H3447" s="19" t="n">
        <f aca="false">IF(OR(VLOOKUP(A3447,Personal!$A$6:$F$112,5,FALSE())&lt;&gt;"Sí",N3447="No aplica"),0,'Catàleg GRAE'!D67)</f>
        <v>1</v>
      </c>
      <c r="I3447" s="20"/>
      <c r="J3447" s="20"/>
      <c r="K3447" s="20"/>
      <c r="L3447" s="21"/>
      <c r="M3447" s="21"/>
      <c r="N3447" s="20"/>
      <c r="O3447" s="20"/>
      <c r="P3447" s="19" t="str">
        <f aca="false">IF(I3447="","",I3447-H3447)</f>
        <v/>
      </c>
      <c r="Q3447" s="19" t="str">
        <f aca="true">IF(B3447="","",IF(N3447="No aplica","No aplica",IF(I3447="","Pendent",IF(N3447="Per substituir","Substituir",IF(OR(N3447="No localitzat",N3447="No lliurat"),"Reposar",IF(I3447&lt;H3447,"Reposar",IF(I3447&gt;H3447,"Revisar excedent",IF(AND(G3447="Sí",M3447&lt;&gt;"",M3447&lt;TODAY()),"EPI caducat",IF(AND(G3447="Sí",M3447&lt;&gt;"",M3447&lt;=TODAY()+90),"EPI caduca ≤90 dies",IF(OR(N3447="Deteriorat usable",N3447="Revisió necessària"),"Revisar","OK"))))))))))</f>
      </c>
      <c r="R3447" s="20"/>
    </row>
    <row r="3448" customFormat="false" ht="15" hidden="false" customHeight="false" outlineLevel="0" collapsed="false">
      <c r="A3448" s="19" t="n">
        <v>32</v>
      </c>
      <c r="B3448" s="19" t="n">
        <f aca="false">IFERROR(VLOOKUP(A3448,Personal!$A$6:$F$112,2,FALSE()),"")</f>
        <v>0</v>
      </c>
      <c r="C3448" s="19" t="str">
        <f aca="false">IFERROR(VLOOKUP(A3448,Personal!$A$6:$F$112,3,FALSE()),"")</f>
        <v>La Seu d’Urgell</v>
      </c>
      <c r="D3448" s="19" t="s">
        <v>132</v>
      </c>
      <c r="E3448" s="19" t="s">
        <v>169</v>
      </c>
      <c r="F3448" s="19" t="s">
        <v>170</v>
      </c>
      <c r="G3448" s="19" t="s">
        <v>272</v>
      </c>
      <c r="H3448" s="19" t="n">
        <f aca="false">IF(OR(VLOOKUP(A3448,Personal!$A$6:$F$112,5,FALSE())&lt;&gt;"Sí",N3448="No aplica"),0,'Catàleg GRAE'!D68)</f>
        <v>1</v>
      </c>
      <c r="I3448" s="20"/>
      <c r="J3448" s="20"/>
      <c r="K3448" s="20"/>
      <c r="L3448" s="21"/>
      <c r="M3448" s="21"/>
      <c r="N3448" s="20"/>
      <c r="O3448" s="20"/>
      <c r="P3448" s="19" t="str">
        <f aca="false">IF(I3448="","",I3448-H3448)</f>
        <v/>
      </c>
      <c r="Q3448" s="19" t="str">
        <f aca="true">IF(B3448="","",IF(N3448="No aplica","No aplica",IF(I3448="","Pendent",IF(N3448="Per substituir","Substituir",IF(OR(N3448="No localitzat",N3448="No lliurat"),"Reposar",IF(I3448&lt;H3448,"Reposar",IF(I3448&gt;H3448,"Revisar excedent",IF(AND(G3448="Sí",M3448&lt;&gt;"",M3448&lt;TODAY()),"EPI caducat",IF(AND(G3448="Sí",M3448&lt;&gt;"",M3448&lt;=TODAY()+90),"EPI caduca ≤90 dies",IF(OR(N3448="Deteriorat usable",N3448="Revisió necessària"),"Revisar","OK"))))))))))</f>
      </c>
      <c r="R3448" s="20"/>
    </row>
    <row r="3449" customFormat="false" ht="15" hidden="false" customHeight="false" outlineLevel="0" collapsed="false">
      <c r="A3449" s="19" t="n">
        <v>32</v>
      </c>
      <c r="B3449" s="19" t="n">
        <f aca="false">IFERROR(VLOOKUP(A3449,Personal!$A$6:$F$112,2,FALSE()),"")</f>
        <v>0</v>
      </c>
      <c r="C3449" s="19" t="str">
        <f aca="false">IFERROR(VLOOKUP(A3449,Personal!$A$6:$F$112,3,FALSE()),"")</f>
        <v>La Seu d’Urgell</v>
      </c>
      <c r="D3449" s="19" t="s">
        <v>142</v>
      </c>
      <c r="E3449" s="19" t="s">
        <v>171</v>
      </c>
      <c r="F3449" s="19" t="s">
        <v>172</v>
      </c>
      <c r="G3449" s="19" t="s">
        <v>272</v>
      </c>
      <c r="H3449" s="19" t="n">
        <f aca="false">IF(OR(VLOOKUP(A3449,Personal!$A$6:$F$112,5,FALSE())&lt;&gt;"Sí",N3449="No aplica"),0,'Catàleg GRAE'!D69)</f>
        <v>1</v>
      </c>
      <c r="I3449" s="20"/>
      <c r="J3449" s="20"/>
      <c r="K3449" s="20"/>
      <c r="L3449" s="21"/>
      <c r="M3449" s="21"/>
      <c r="N3449" s="20"/>
      <c r="O3449" s="20"/>
      <c r="P3449" s="19" t="str">
        <f aca="false">IF(I3449="","",I3449-H3449)</f>
        <v/>
      </c>
      <c r="Q3449" s="19" t="str">
        <f aca="true">IF(B3449="","",IF(N3449="No aplica","No aplica",IF(I3449="","Pendent",IF(N3449="Per substituir","Substituir",IF(OR(N3449="No localitzat",N3449="No lliurat"),"Reposar",IF(I3449&lt;H3449,"Reposar",IF(I3449&gt;H3449,"Revisar excedent",IF(AND(G3449="Sí",M3449&lt;&gt;"",M3449&lt;TODAY()),"EPI caducat",IF(AND(G3449="Sí",M3449&lt;&gt;"",M3449&lt;=TODAY()+90),"EPI caduca ≤90 dies",IF(OR(N3449="Deteriorat usable",N3449="Revisió necessària"),"Revisar","OK"))))))))))</f>
      </c>
      <c r="R3449" s="20"/>
    </row>
    <row r="3450" customFormat="false" ht="15" hidden="false" customHeight="false" outlineLevel="0" collapsed="false">
      <c r="A3450" s="19" t="n">
        <v>32</v>
      </c>
      <c r="B3450" s="19" t="n">
        <f aca="false">IFERROR(VLOOKUP(A3450,Personal!$A$6:$F$112,2,FALSE()),"")</f>
        <v>0</v>
      </c>
      <c r="C3450" s="19" t="str">
        <f aca="false">IFERROR(VLOOKUP(A3450,Personal!$A$6:$F$112,3,FALSE()),"")</f>
        <v>La Seu d’Urgell</v>
      </c>
      <c r="D3450" s="19" t="s">
        <v>132</v>
      </c>
      <c r="E3450" s="19" t="s">
        <v>173</v>
      </c>
      <c r="F3450" s="19" t="s">
        <v>174</v>
      </c>
      <c r="G3450" s="19" t="s">
        <v>272</v>
      </c>
      <c r="H3450" s="19" t="n">
        <f aca="false">IF(OR(VLOOKUP(A3450,Personal!$A$6:$F$112,5,FALSE())&lt;&gt;"Sí",N3450="No aplica"),0,'Catàleg GRAE'!D70)</f>
        <v>1</v>
      </c>
      <c r="I3450" s="20"/>
      <c r="J3450" s="20"/>
      <c r="K3450" s="20"/>
      <c r="L3450" s="21"/>
      <c r="M3450" s="21"/>
      <c r="N3450" s="20"/>
      <c r="O3450" s="20"/>
      <c r="P3450" s="19" t="str">
        <f aca="false">IF(I3450="","",I3450-H3450)</f>
        <v/>
      </c>
      <c r="Q3450" s="19" t="str">
        <f aca="true">IF(B3450="","",IF(N3450="No aplica","No aplica",IF(I3450="","Pendent",IF(N3450="Per substituir","Substituir",IF(OR(N3450="No localitzat",N3450="No lliurat"),"Reposar",IF(I3450&lt;H3450,"Reposar",IF(I3450&gt;H3450,"Revisar excedent",IF(AND(G3450="Sí",M3450&lt;&gt;"",M3450&lt;TODAY()),"EPI caducat",IF(AND(G3450="Sí",M3450&lt;&gt;"",M3450&lt;=TODAY()+90),"EPI caduca ≤90 dies",IF(OR(N3450="Deteriorat usable",N3450="Revisió necessària"),"Revisar","OK"))))))))))</f>
      </c>
      <c r="R3450" s="20"/>
    </row>
    <row r="3451" customFormat="false" ht="15" hidden="false" customHeight="false" outlineLevel="0" collapsed="false">
      <c r="A3451" s="19" t="n">
        <v>32</v>
      </c>
      <c r="B3451" s="19" t="n">
        <f aca="false">IFERROR(VLOOKUP(A3451,Personal!$A$6:$F$112,2,FALSE()),"")</f>
        <v>0</v>
      </c>
      <c r="C3451" s="19" t="str">
        <f aca="false">IFERROR(VLOOKUP(A3451,Personal!$A$6:$F$112,3,FALSE()),"")</f>
        <v>La Seu d’Urgell</v>
      </c>
      <c r="D3451" s="19" t="s">
        <v>132</v>
      </c>
      <c r="E3451" s="19" t="s">
        <v>175</v>
      </c>
      <c r="F3451" s="19" t="s">
        <v>176</v>
      </c>
      <c r="G3451" s="19" t="s">
        <v>272</v>
      </c>
      <c r="H3451" s="19" t="n">
        <f aca="false">IF(OR(VLOOKUP(A3451,Personal!$A$6:$F$112,5,FALSE())&lt;&gt;"Sí",N3451="No aplica"),0,'Catàleg GRAE'!D71)</f>
        <v>1</v>
      </c>
      <c r="I3451" s="20"/>
      <c r="J3451" s="20"/>
      <c r="K3451" s="20"/>
      <c r="L3451" s="21"/>
      <c r="M3451" s="21"/>
      <c r="N3451" s="20"/>
      <c r="O3451" s="20"/>
      <c r="P3451" s="19" t="str">
        <f aca="false">IF(I3451="","",I3451-H3451)</f>
        <v/>
      </c>
      <c r="Q3451" s="19" t="str">
        <f aca="true">IF(B3451="","",IF(N3451="No aplica","No aplica",IF(I3451="","Pendent",IF(N3451="Per substituir","Substituir",IF(OR(N3451="No localitzat",N3451="No lliurat"),"Reposar",IF(I3451&lt;H3451,"Reposar",IF(I3451&gt;H3451,"Revisar excedent",IF(AND(G3451="Sí",M3451&lt;&gt;"",M3451&lt;TODAY()),"EPI caducat",IF(AND(G3451="Sí",M3451&lt;&gt;"",M3451&lt;=TODAY()+90),"EPI caduca ≤90 dies",IF(OR(N3451="Deteriorat usable",N3451="Revisió necessària"),"Revisar","OK"))))))))))</f>
      </c>
      <c r="R3451" s="20"/>
    </row>
    <row r="3452" customFormat="false" ht="15" hidden="false" customHeight="false" outlineLevel="0" collapsed="false">
      <c r="A3452" s="19" t="n">
        <v>32</v>
      </c>
      <c r="B3452" s="19" t="n">
        <f aca="false">IFERROR(VLOOKUP(A3452,Personal!$A$6:$F$112,2,FALSE()),"")</f>
        <v>0</v>
      </c>
      <c r="C3452" s="19" t="str">
        <f aca="false">IFERROR(VLOOKUP(A3452,Personal!$A$6:$F$112,3,FALSE()),"")</f>
        <v>La Seu d’Urgell</v>
      </c>
      <c r="D3452" s="19" t="s">
        <v>177</v>
      </c>
      <c r="E3452" s="19" t="s">
        <v>178</v>
      </c>
      <c r="F3452" s="19" t="s">
        <v>179</v>
      </c>
      <c r="G3452" s="19" t="s">
        <v>272</v>
      </c>
      <c r="H3452" s="19" t="n">
        <f aca="false">IF(OR(VLOOKUP(A3452,Personal!$A$6:$F$112,5,FALSE())&lt;&gt;"Sí",N3452="No aplica"),0,'Catàleg GRAE'!D72)</f>
        <v>1</v>
      </c>
      <c r="I3452" s="20"/>
      <c r="J3452" s="20"/>
      <c r="K3452" s="20"/>
      <c r="L3452" s="21"/>
      <c r="M3452" s="21"/>
      <c r="N3452" s="20"/>
      <c r="O3452" s="20"/>
      <c r="P3452" s="19" t="str">
        <f aca="false">IF(I3452="","",I3452-H3452)</f>
        <v/>
      </c>
      <c r="Q3452" s="19" t="str">
        <f aca="true">IF(B3452="","",IF(N3452="No aplica","No aplica",IF(I3452="","Pendent",IF(N3452="Per substituir","Substituir",IF(OR(N3452="No localitzat",N3452="No lliurat"),"Reposar",IF(I3452&lt;H3452,"Reposar",IF(I3452&gt;H3452,"Revisar excedent",IF(AND(G3452="Sí",M3452&lt;&gt;"",M3452&lt;TODAY()),"EPI caducat",IF(AND(G3452="Sí",M3452&lt;&gt;"",M3452&lt;=TODAY()+90),"EPI caduca ≤90 dies",IF(OR(N3452="Deteriorat usable",N3452="Revisió necessària"),"Revisar","OK"))))))))))</f>
      </c>
      <c r="R3452" s="20"/>
    </row>
    <row r="3453" customFormat="false" ht="15" hidden="false" customHeight="false" outlineLevel="0" collapsed="false">
      <c r="A3453" s="19" t="n">
        <v>32</v>
      </c>
      <c r="B3453" s="19" t="n">
        <f aca="false">IFERROR(VLOOKUP(A3453,Personal!$A$6:$F$112,2,FALSE()),"")</f>
        <v>0</v>
      </c>
      <c r="C3453" s="19" t="str">
        <f aca="false">IFERROR(VLOOKUP(A3453,Personal!$A$6:$F$112,3,FALSE()),"")</f>
        <v>La Seu d’Urgell</v>
      </c>
      <c r="D3453" s="19" t="s">
        <v>177</v>
      </c>
      <c r="E3453" s="19" t="s">
        <v>180</v>
      </c>
      <c r="F3453" s="19" t="s">
        <v>181</v>
      </c>
      <c r="G3453" s="19" t="s">
        <v>272</v>
      </c>
      <c r="H3453" s="19" t="n">
        <f aca="false">IF(OR(VLOOKUP(A3453,Personal!$A$6:$F$112,5,FALSE())&lt;&gt;"Sí",N3453="No aplica"),0,'Catàleg GRAE'!D73)</f>
        <v>1</v>
      </c>
      <c r="I3453" s="20"/>
      <c r="J3453" s="20"/>
      <c r="K3453" s="20"/>
      <c r="L3453" s="21"/>
      <c r="M3453" s="21"/>
      <c r="N3453" s="20"/>
      <c r="O3453" s="20"/>
      <c r="P3453" s="19" t="str">
        <f aca="false">IF(I3453="","",I3453-H3453)</f>
        <v/>
      </c>
      <c r="Q3453" s="19" t="str">
        <f aca="true">IF(B3453="","",IF(N3453="No aplica","No aplica",IF(I3453="","Pendent",IF(N3453="Per substituir","Substituir",IF(OR(N3453="No localitzat",N3453="No lliurat"),"Reposar",IF(I3453&lt;H3453,"Reposar",IF(I3453&gt;H3453,"Revisar excedent",IF(AND(G3453="Sí",M3453&lt;&gt;"",M3453&lt;TODAY()),"EPI caducat",IF(AND(G3453="Sí",M3453&lt;&gt;"",M3453&lt;=TODAY()+90),"EPI caduca ≤90 dies",IF(OR(N3453="Deteriorat usable",N3453="Revisió necessària"),"Revisar","OK"))))))))))</f>
      </c>
      <c r="R3453" s="20"/>
    </row>
    <row r="3454" customFormat="false" ht="15" hidden="false" customHeight="false" outlineLevel="0" collapsed="false">
      <c r="A3454" s="19" t="n">
        <v>32</v>
      </c>
      <c r="B3454" s="19" t="n">
        <f aca="false">IFERROR(VLOOKUP(A3454,Personal!$A$6:$F$112,2,FALSE()),"")</f>
        <v>0</v>
      </c>
      <c r="C3454" s="19" t="str">
        <f aca="false">IFERROR(VLOOKUP(A3454,Personal!$A$6:$F$112,3,FALSE()),"")</f>
        <v>La Seu d’Urgell</v>
      </c>
      <c r="D3454" s="19" t="s">
        <v>132</v>
      </c>
      <c r="E3454" s="19" t="s">
        <v>182</v>
      </c>
      <c r="F3454" s="19" t="s">
        <v>183</v>
      </c>
      <c r="G3454" s="19" t="s">
        <v>272</v>
      </c>
      <c r="H3454" s="19" t="n">
        <f aca="false">IF(OR(VLOOKUP(A3454,Personal!$A$6:$F$112,5,FALSE())&lt;&gt;"Sí",N3454="No aplica"),0,'Catàleg GRAE'!D74)</f>
        <v>1</v>
      </c>
      <c r="I3454" s="20"/>
      <c r="J3454" s="20"/>
      <c r="K3454" s="20"/>
      <c r="L3454" s="21"/>
      <c r="M3454" s="21"/>
      <c r="N3454" s="20"/>
      <c r="O3454" s="20"/>
      <c r="P3454" s="19" t="str">
        <f aca="false">IF(I3454="","",I3454-H3454)</f>
        <v/>
      </c>
      <c r="Q3454" s="19" t="str">
        <f aca="true">IF(B3454="","",IF(N3454="No aplica","No aplica",IF(I3454="","Pendent",IF(N3454="Per substituir","Substituir",IF(OR(N3454="No localitzat",N3454="No lliurat"),"Reposar",IF(I3454&lt;H3454,"Reposar",IF(I3454&gt;H3454,"Revisar excedent",IF(AND(G3454="Sí",M3454&lt;&gt;"",M3454&lt;TODAY()),"EPI caducat",IF(AND(G3454="Sí",M3454&lt;&gt;"",M3454&lt;=TODAY()+90),"EPI caduca ≤90 dies",IF(OR(N3454="Deteriorat usable",N3454="Revisió necessària"),"Revisar","OK"))))))))))</f>
      </c>
      <c r="R3454" s="20"/>
    </row>
    <row r="3455" customFormat="false" ht="15" hidden="false" customHeight="false" outlineLevel="0" collapsed="false">
      <c r="A3455" s="19" t="n">
        <v>32</v>
      </c>
      <c r="B3455" s="19" t="n">
        <f aca="false">IFERROR(VLOOKUP(A3455,Personal!$A$6:$F$112,2,FALSE()),"")</f>
        <v>0</v>
      </c>
      <c r="C3455" s="19" t="str">
        <f aca="false">IFERROR(VLOOKUP(A3455,Personal!$A$6:$F$112,3,FALSE()),"")</f>
        <v>La Seu d’Urgell</v>
      </c>
      <c r="D3455" s="19" t="s">
        <v>177</v>
      </c>
      <c r="E3455" s="19" t="s">
        <v>184</v>
      </c>
      <c r="F3455" s="19" t="s">
        <v>185</v>
      </c>
      <c r="G3455" s="19" t="s">
        <v>272</v>
      </c>
      <c r="H3455" s="19" t="n">
        <f aca="false">IF(OR(VLOOKUP(A3455,Personal!$A$6:$F$112,5,FALSE())&lt;&gt;"Sí",N3455="No aplica"),0,'Catàleg GRAE'!D75)</f>
        <v>1</v>
      </c>
      <c r="I3455" s="20"/>
      <c r="J3455" s="20"/>
      <c r="K3455" s="20"/>
      <c r="L3455" s="21"/>
      <c r="M3455" s="21"/>
      <c r="N3455" s="20"/>
      <c r="O3455" s="20"/>
      <c r="P3455" s="19" t="str">
        <f aca="false">IF(I3455="","",I3455-H3455)</f>
        <v/>
      </c>
      <c r="Q3455" s="19" t="str">
        <f aca="true">IF(B3455="","",IF(N3455="No aplica","No aplica",IF(I3455="","Pendent",IF(N3455="Per substituir","Substituir",IF(OR(N3455="No localitzat",N3455="No lliurat"),"Reposar",IF(I3455&lt;H3455,"Reposar",IF(I3455&gt;H3455,"Revisar excedent",IF(AND(G3455="Sí",M3455&lt;&gt;"",M3455&lt;TODAY()),"EPI caducat",IF(AND(G3455="Sí",M3455&lt;&gt;"",M3455&lt;=TODAY()+90),"EPI caduca ≤90 dies",IF(OR(N3455="Deteriorat usable",N3455="Revisió necessària"),"Revisar","OK"))))))))))</f>
      </c>
      <c r="R3455" s="20"/>
    </row>
    <row r="3456" customFormat="false" ht="15" hidden="false" customHeight="false" outlineLevel="0" collapsed="false">
      <c r="A3456" s="19" t="n">
        <v>32</v>
      </c>
      <c r="B3456" s="19" t="n">
        <f aca="false">IFERROR(VLOOKUP(A3456,Personal!$A$6:$F$112,2,FALSE()),"")</f>
        <v>0</v>
      </c>
      <c r="C3456" s="19" t="str">
        <f aca="false">IFERROR(VLOOKUP(A3456,Personal!$A$6:$F$112,3,FALSE()),"")</f>
        <v>La Seu d’Urgell</v>
      </c>
      <c r="D3456" s="19" t="s">
        <v>142</v>
      </c>
      <c r="E3456" s="19" t="s">
        <v>186</v>
      </c>
      <c r="F3456" s="19" t="s">
        <v>187</v>
      </c>
      <c r="G3456" s="19" t="s">
        <v>272</v>
      </c>
      <c r="H3456" s="19" t="n">
        <f aca="false">IF(OR(VLOOKUP(A3456,Personal!$A$6:$F$112,5,FALSE())&lt;&gt;"Sí",N3456="No aplica"),0,'Catàleg GRAE'!D76)</f>
        <v>1</v>
      </c>
      <c r="I3456" s="20"/>
      <c r="J3456" s="20"/>
      <c r="K3456" s="20"/>
      <c r="L3456" s="21"/>
      <c r="M3456" s="21"/>
      <c r="N3456" s="20"/>
      <c r="O3456" s="20"/>
      <c r="P3456" s="19" t="str">
        <f aca="false">IF(I3456="","",I3456-H3456)</f>
        <v/>
      </c>
      <c r="Q3456" s="19" t="str">
        <f aca="true">IF(B3456="","",IF(N3456="No aplica","No aplica",IF(I3456="","Pendent",IF(N3456="Per substituir","Substituir",IF(OR(N3456="No localitzat",N3456="No lliurat"),"Reposar",IF(I3456&lt;H3456,"Reposar",IF(I3456&gt;H3456,"Revisar excedent",IF(AND(G3456="Sí",M3456&lt;&gt;"",M3456&lt;TODAY()),"EPI caducat",IF(AND(G3456="Sí",M3456&lt;&gt;"",M3456&lt;=TODAY()+90),"EPI caduca ≤90 dies",IF(OR(N3456="Deteriorat usable",N3456="Revisió necessària"),"Revisar","OK"))))))))))</f>
      </c>
      <c r="R3456" s="20"/>
    </row>
    <row r="3457" customFormat="false" ht="15" hidden="false" customHeight="false" outlineLevel="0" collapsed="false">
      <c r="A3457" s="19" t="n">
        <v>32</v>
      </c>
      <c r="B3457" s="19" t="n">
        <f aca="false">IFERROR(VLOOKUP(A3457,Personal!$A$6:$F$112,2,FALSE()),"")</f>
        <v>0</v>
      </c>
      <c r="C3457" s="19" t="str">
        <f aca="false">IFERROR(VLOOKUP(A3457,Personal!$A$6:$F$112,3,FALSE()),"")</f>
        <v>La Seu d’Urgell</v>
      </c>
      <c r="D3457" s="19" t="s">
        <v>177</v>
      </c>
      <c r="E3457" s="19" t="s">
        <v>188</v>
      </c>
      <c r="F3457" s="19" t="s">
        <v>189</v>
      </c>
      <c r="G3457" s="19" t="s">
        <v>272</v>
      </c>
      <c r="H3457" s="19" t="n">
        <f aca="false">IF(OR(VLOOKUP(A3457,Personal!$A$6:$F$112,5,FALSE())&lt;&gt;"Sí",N3457="No aplica"),0,'Catàleg GRAE'!D77)</f>
        <v>1</v>
      </c>
      <c r="I3457" s="20"/>
      <c r="J3457" s="20"/>
      <c r="K3457" s="20"/>
      <c r="L3457" s="21"/>
      <c r="M3457" s="21"/>
      <c r="N3457" s="20"/>
      <c r="O3457" s="20"/>
      <c r="P3457" s="19" t="str">
        <f aca="false">IF(I3457="","",I3457-H3457)</f>
        <v/>
      </c>
      <c r="Q3457" s="19" t="str">
        <f aca="true">IF(B3457="","",IF(N3457="No aplica","No aplica",IF(I3457="","Pendent",IF(N3457="Per substituir","Substituir",IF(OR(N3457="No localitzat",N3457="No lliurat"),"Reposar",IF(I3457&lt;H3457,"Reposar",IF(I3457&gt;H3457,"Revisar excedent",IF(AND(G3457="Sí",M3457&lt;&gt;"",M3457&lt;TODAY()),"EPI caducat",IF(AND(G3457="Sí",M3457&lt;&gt;"",M3457&lt;=TODAY()+90),"EPI caduca ≤90 dies",IF(OR(N3457="Deteriorat usable",N3457="Revisió necessària"),"Revisar","OK"))))))))))</f>
      </c>
      <c r="R3457" s="20"/>
    </row>
    <row r="3458" customFormat="false" ht="15" hidden="false" customHeight="false" outlineLevel="0" collapsed="false">
      <c r="A3458" s="19" t="n">
        <v>32</v>
      </c>
      <c r="B3458" s="19" t="n">
        <f aca="false">IFERROR(VLOOKUP(A3458,Personal!$A$6:$F$112,2,FALSE()),"")</f>
        <v>0</v>
      </c>
      <c r="C3458" s="19" t="str">
        <f aca="false">IFERROR(VLOOKUP(A3458,Personal!$A$6:$F$112,3,FALSE()),"")</f>
        <v>La Seu d’Urgell</v>
      </c>
      <c r="D3458" s="19" t="s">
        <v>132</v>
      </c>
      <c r="E3458" s="19" t="s">
        <v>190</v>
      </c>
      <c r="F3458" s="19" t="s">
        <v>191</v>
      </c>
      <c r="G3458" s="19" t="s">
        <v>272</v>
      </c>
      <c r="H3458" s="19" t="n">
        <f aca="false">IF(OR(VLOOKUP(A3458,Personal!$A$6:$F$112,5,FALSE())&lt;&gt;"Sí",N3458="No aplica"),0,'Catàleg GRAE'!D78)</f>
        <v>1</v>
      </c>
      <c r="I3458" s="20"/>
      <c r="J3458" s="20"/>
      <c r="K3458" s="20"/>
      <c r="L3458" s="21"/>
      <c r="M3458" s="21"/>
      <c r="N3458" s="20"/>
      <c r="O3458" s="20"/>
      <c r="P3458" s="19" t="str">
        <f aca="false">IF(I3458="","",I3458-H3458)</f>
        <v/>
      </c>
      <c r="Q3458" s="19" t="str">
        <f aca="true">IF(B3458="","",IF(N3458="No aplica","No aplica",IF(I3458="","Pendent",IF(N3458="Per substituir","Substituir",IF(OR(N3458="No localitzat",N3458="No lliurat"),"Reposar",IF(I3458&lt;H3458,"Reposar",IF(I3458&gt;H3458,"Revisar excedent",IF(AND(G3458="Sí",M3458&lt;&gt;"",M3458&lt;TODAY()),"EPI caducat",IF(AND(G3458="Sí",M3458&lt;&gt;"",M3458&lt;=TODAY()+90),"EPI caduca ≤90 dies",IF(OR(N3458="Deteriorat usable",N3458="Revisió necessària"),"Revisar","OK"))))))))))</f>
      </c>
      <c r="R3458" s="20"/>
    </row>
    <row r="3459" customFormat="false" ht="15" hidden="false" customHeight="false" outlineLevel="0" collapsed="false">
      <c r="A3459" s="19" t="n">
        <v>32</v>
      </c>
      <c r="B3459" s="19" t="n">
        <f aca="false">IFERROR(VLOOKUP(A3459,Personal!$A$6:$F$112,2,FALSE()),"")</f>
        <v>0</v>
      </c>
      <c r="C3459" s="19" t="str">
        <f aca="false">IFERROR(VLOOKUP(A3459,Personal!$A$6:$F$112,3,FALSE()),"")</f>
        <v>La Seu d’Urgell</v>
      </c>
      <c r="D3459" s="19" t="s">
        <v>177</v>
      </c>
      <c r="E3459" s="19" t="s">
        <v>192</v>
      </c>
      <c r="F3459" s="19" t="s">
        <v>193</v>
      </c>
      <c r="G3459" s="19" t="s">
        <v>272</v>
      </c>
      <c r="H3459" s="19" t="n">
        <f aca="false">IF(OR(VLOOKUP(A3459,Personal!$A$6:$F$112,5,FALSE())&lt;&gt;"Sí",N3459="No aplica"),0,'Catàleg GRAE'!D79)</f>
        <v>8</v>
      </c>
      <c r="I3459" s="20"/>
      <c r="J3459" s="20"/>
      <c r="K3459" s="20"/>
      <c r="L3459" s="21"/>
      <c r="M3459" s="21"/>
      <c r="N3459" s="20"/>
      <c r="O3459" s="20"/>
      <c r="P3459" s="19" t="str">
        <f aca="false">IF(I3459="","",I3459-H3459)</f>
        <v/>
      </c>
      <c r="Q3459" s="19" t="str">
        <f aca="true">IF(B3459="","",IF(N3459="No aplica","No aplica",IF(I3459="","Pendent",IF(N3459="Per substituir","Substituir",IF(OR(N3459="No localitzat",N3459="No lliurat"),"Reposar",IF(I3459&lt;H3459,"Reposar",IF(I3459&gt;H3459,"Revisar excedent",IF(AND(G3459="Sí",M3459&lt;&gt;"",M3459&lt;TODAY()),"EPI caducat",IF(AND(G3459="Sí",M3459&lt;&gt;"",M3459&lt;=TODAY()+90),"EPI caduca ≤90 dies",IF(OR(N3459="Deteriorat usable",N3459="Revisió necessària"),"Revisar","OK"))))))))))</f>
      </c>
      <c r="R3459" s="20"/>
    </row>
    <row r="3460" customFormat="false" ht="15" hidden="false" customHeight="false" outlineLevel="0" collapsed="false">
      <c r="A3460" s="19" t="n">
        <v>32</v>
      </c>
      <c r="B3460" s="19" t="n">
        <f aca="false">IFERROR(VLOOKUP(A3460,Personal!$A$6:$F$112,2,FALSE()),"")</f>
        <v>0</v>
      </c>
      <c r="C3460" s="19" t="str">
        <f aca="false">IFERROR(VLOOKUP(A3460,Personal!$A$6:$F$112,3,FALSE()),"")</f>
        <v>La Seu d’Urgell</v>
      </c>
      <c r="D3460" s="19" t="s">
        <v>177</v>
      </c>
      <c r="E3460" s="19" t="s">
        <v>194</v>
      </c>
      <c r="F3460" s="19" t="s">
        <v>195</v>
      </c>
      <c r="G3460" s="19" t="s">
        <v>272</v>
      </c>
      <c r="H3460" s="19" t="n">
        <f aca="false">IF(OR(VLOOKUP(A3460,Personal!$A$6:$F$112,5,FALSE())&lt;&gt;"Sí",N3460="No aplica"),0,'Catàleg GRAE'!D80)</f>
        <v>2</v>
      </c>
      <c r="I3460" s="20"/>
      <c r="J3460" s="20"/>
      <c r="K3460" s="20"/>
      <c r="L3460" s="21"/>
      <c r="M3460" s="21"/>
      <c r="N3460" s="20"/>
      <c r="O3460" s="20"/>
      <c r="P3460" s="19" t="str">
        <f aca="false">IF(I3460="","",I3460-H3460)</f>
        <v/>
      </c>
      <c r="Q3460" s="19" t="str">
        <f aca="true">IF(B3460="","",IF(N3460="No aplica","No aplica",IF(I3460="","Pendent",IF(N3460="Per substituir","Substituir",IF(OR(N3460="No localitzat",N3460="No lliurat"),"Reposar",IF(I3460&lt;H3460,"Reposar",IF(I3460&gt;H3460,"Revisar excedent",IF(AND(G3460="Sí",M3460&lt;&gt;"",M3460&lt;TODAY()),"EPI caducat",IF(AND(G3460="Sí",M3460&lt;&gt;"",M3460&lt;=TODAY()+90),"EPI caduca ≤90 dies",IF(OR(N3460="Deteriorat usable",N3460="Revisió necessària"),"Revisar","OK"))))))))))</f>
      </c>
      <c r="R3460" s="20"/>
    </row>
    <row r="3461" customFormat="false" ht="15" hidden="false" customHeight="false" outlineLevel="0" collapsed="false">
      <c r="A3461" s="19" t="n">
        <v>32</v>
      </c>
      <c r="B3461" s="19" t="n">
        <f aca="false">IFERROR(VLOOKUP(A3461,Personal!$A$6:$F$112,2,FALSE()),"")</f>
        <v>0</v>
      </c>
      <c r="C3461" s="19" t="str">
        <f aca="false">IFERROR(VLOOKUP(A3461,Personal!$A$6:$F$112,3,FALSE()),"")</f>
        <v>La Seu d’Urgell</v>
      </c>
      <c r="D3461" s="19" t="s">
        <v>177</v>
      </c>
      <c r="E3461" s="19" t="s">
        <v>196</v>
      </c>
      <c r="F3461" s="19" t="s">
        <v>197</v>
      </c>
      <c r="G3461" s="19" t="s">
        <v>272</v>
      </c>
      <c r="H3461" s="19" t="n">
        <f aca="false">IF(OR(VLOOKUP(A3461,Personal!$A$6:$F$112,5,FALSE())&lt;&gt;"Sí",N3461="No aplica"),0,'Catàleg GRAE'!D81)</f>
        <v>1</v>
      </c>
      <c r="I3461" s="20"/>
      <c r="J3461" s="20"/>
      <c r="K3461" s="20"/>
      <c r="L3461" s="21"/>
      <c r="M3461" s="21"/>
      <c r="N3461" s="20"/>
      <c r="O3461" s="20"/>
      <c r="P3461" s="19" t="str">
        <f aca="false">IF(I3461="","",I3461-H3461)</f>
        <v/>
      </c>
      <c r="Q3461" s="19" t="str">
        <f aca="true">IF(B3461="","",IF(N3461="No aplica","No aplica",IF(I3461="","Pendent",IF(N3461="Per substituir","Substituir",IF(OR(N3461="No localitzat",N3461="No lliurat"),"Reposar",IF(I3461&lt;H3461,"Reposar",IF(I3461&gt;H3461,"Revisar excedent",IF(AND(G3461="Sí",M3461&lt;&gt;"",M3461&lt;TODAY()),"EPI caducat",IF(AND(G3461="Sí",M3461&lt;&gt;"",M3461&lt;=TODAY()+90),"EPI caduca ≤90 dies",IF(OR(N3461="Deteriorat usable",N3461="Revisió necessària"),"Revisar","OK"))))))))))</f>
      </c>
      <c r="R3461" s="20"/>
    </row>
    <row r="3462" customFormat="false" ht="15" hidden="false" customHeight="false" outlineLevel="0" collapsed="false">
      <c r="A3462" s="19" t="n">
        <v>32</v>
      </c>
      <c r="B3462" s="19" t="n">
        <f aca="false">IFERROR(VLOOKUP(A3462,Personal!$A$6:$F$112,2,FALSE()),"")</f>
        <v>0</v>
      </c>
      <c r="C3462" s="19" t="str">
        <f aca="false">IFERROR(VLOOKUP(A3462,Personal!$A$6:$F$112,3,FALSE()),"")</f>
        <v>La Seu d’Urgell</v>
      </c>
      <c r="D3462" s="19" t="s">
        <v>177</v>
      </c>
      <c r="E3462" s="19" t="s">
        <v>198</v>
      </c>
      <c r="F3462" s="19" t="s">
        <v>199</v>
      </c>
      <c r="G3462" s="19" t="s">
        <v>272</v>
      </c>
      <c r="H3462" s="19" t="n">
        <f aca="false">IF(OR(VLOOKUP(A3462,Personal!$A$6:$F$112,5,FALSE())&lt;&gt;"Sí",N3462="No aplica"),0,'Catàleg GRAE'!D82)</f>
        <v>1</v>
      </c>
      <c r="I3462" s="20"/>
      <c r="J3462" s="20"/>
      <c r="K3462" s="20"/>
      <c r="L3462" s="21"/>
      <c r="M3462" s="21"/>
      <c r="N3462" s="20"/>
      <c r="O3462" s="20"/>
      <c r="P3462" s="19" t="str">
        <f aca="false">IF(I3462="","",I3462-H3462)</f>
        <v/>
      </c>
      <c r="Q3462" s="19" t="str">
        <f aca="true">IF(B3462="","",IF(N3462="No aplica","No aplica",IF(I3462="","Pendent",IF(N3462="Per substituir","Substituir",IF(OR(N3462="No localitzat",N3462="No lliurat"),"Reposar",IF(I3462&lt;H3462,"Reposar",IF(I3462&gt;H3462,"Revisar excedent",IF(AND(G3462="Sí",M3462&lt;&gt;"",M3462&lt;TODAY()),"EPI caducat",IF(AND(G3462="Sí",M3462&lt;&gt;"",M3462&lt;=TODAY()+90),"EPI caduca ≤90 dies",IF(OR(N3462="Deteriorat usable",N3462="Revisió necessària"),"Revisar","OK"))))))))))</f>
      </c>
      <c r="R3462" s="20"/>
    </row>
    <row r="3463" customFormat="false" ht="15" hidden="false" customHeight="false" outlineLevel="0" collapsed="false">
      <c r="A3463" s="19" t="n">
        <v>32</v>
      </c>
      <c r="B3463" s="19" t="n">
        <f aca="false">IFERROR(VLOOKUP(A3463,Personal!$A$6:$F$112,2,FALSE()),"")</f>
        <v>0</v>
      </c>
      <c r="C3463" s="19" t="str">
        <f aca="false">IFERROR(VLOOKUP(A3463,Personal!$A$6:$F$112,3,FALSE()),"")</f>
        <v>La Seu d’Urgell</v>
      </c>
      <c r="D3463" s="19" t="s">
        <v>177</v>
      </c>
      <c r="E3463" s="19" t="s">
        <v>200</v>
      </c>
      <c r="F3463" s="19" t="s">
        <v>201</v>
      </c>
      <c r="G3463" s="19" t="s">
        <v>272</v>
      </c>
      <c r="H3463" s="19" t="n">
        <f aca="false">IF(OR(VLOOKUP(A3463,Personal!$A$6:$F$112,5,FALSE())&lt;&gt;"Sí",N3463="No aplica"),0,'Catàleg GRAE'!D83)</f>
        <v>1</v>
      </c>
      <c r="I3463" s="20"/>
      <c r="J3463" s="20"/>
      <c r="K3463" s="20"/>
      <c r="L3463" s="21"/>
      <c r="M3463" s="21"/>
      <c r="N3463" s="20"/>
      <c r="O3463" s="20"/>
      <c r="P3463" s="19" t="str">
        <f aca="false">IF(I3463="","",I3463-H3463)</f>
        <v/>
      </c>
      <c r="Q3463" s="19" t="str">
        <f aca="true">IF(B3463="","",IF(N3463="No aplica","No aplica",IF(I3463="","Pendent",IF(N3463="Per substituir","Substituir",IF(OR(N3463="No localitzat",N3463="No lliurat"),"Reposar",IF(I3463&lt;H3463,"Reposar",IF(I3463&gt;H3463,"Revisar excedent",IF(AND(G3463="Sí",M3463&lt;&gt;"",M3463&lt;TODAY()),"EPI caducat",IF(AND(G3463="Sí",M3463&lt;&gt;"",M3463&lt;=TODAY()+90),"EPI caduca ≤90 dies",IF(OR(N3463="Deteriorat usable",N3463="Revisió necessària"),"Revisar","OK"))))))))))</f>
      </c>
      <c r="R3463" s="20"/>
    </row>
    <row r="3464" customFormat="false" ht="15" hidden="false" customHeight="false" outlineLevel="0" collapsed="false">
      <c r="A3464" s="19" t="n">
        <v>32</v>
      </c>
      <c r="B3464" s="19" t="n">
        <f aca="false">IFERROR(VLOOKUP(A3464,Personal!$A$6:$F$112,2,FALSE()),"")</f>
        <v>0</v>
      </c>
      <c r="C3464" s="19" t="str">
        <f aca="false">IFERROR(VLOOKUP(A3464,Personal!$A$6:$F$112,3,FALSE()),"")</f>
        <v>La Seu d’Urgell</v>
      </c>
      <c r="D3464" s="19" t="s">
        <v>94</v>
      </c>
      <c r="E3464" s="19" t="s">
        <v>202</v>
      </c>
      <c r="F3464" s="19" t="s">
        <v>203</v>
      </c>
      <c r="G3464" s="19" t="s">
        <v>291</v>
      </c>
      <c r="H3464" s="19" t="n">
        <f aca="false">IF(OR(VLOOKUP(A3464,Personal!$A$6:$F$112,5,FALSE())&lt;&gt;"Sí",N3464="No aplica"),0,'Catàleg GRAE'!D84)</f>
        <v>1</v>
      </c>
      <c r="I3464" s="20"/>
      <c r="J3464" s="20"/>
      <c r="K3464" s="20"/>
      <c r="L3464" s="21"/>
      <c r="M3464" s="21"/>
      <c r="N3464" s="20"/>
      <c r="O3464" s="20"/>
      <c r="P3464" s="19" t="str">
        <f aca="false">IF(I3464="","",I3464-H3464)</f>
        <v/>
      </c>
      <c r="Q3464" s="19" t="str">
        <f aca="true">IF(B3464="","",IF(N3464="No aplica","No aplica",IF(I3464="","Pendent",IF(N3464="Per substituir","Substituir",IF(OR(N3464="No localitzat",N3464="No lliurat"),"Reposar",IF(I3464&lt;H3464,"Reposar",IF(I3464&gt;H3464,"Revisar excedent",IF(AND(G3464="Sí",M3464&lt;&gt;"",M3464&lt;TODAY()),"EPI caducat",IF(AND(G3464="Sí",M3464&lt;&gt;"",M3464&lt;=TODAY()+90),"EPI caduca ≤90 dies",IF(OR(N3464="Deteriorat usable",N3464="Revisió necessària"),"Revisar","OK"))))))))))</f>
      </c>
      <c r="R3464" s="20"/>
    </row>
    <row r="3465" customFormat="false" ht="15" hidden="false" customHeight="false" outlineLevel="0" collapsed="false">
      <c r="A3465" s="19" t="n">
        <v>32</v>
      </c>
      <c r="B3465" s="19" t="n">
        <f aca="false">IFERROR(VLOOKUP(A3465,Personal!$A$6:$F$112,2,FALSE()),"")</f>
        <v>0</v>
      </c>
      <c r="C3465" s="19" t="str">
        <f aca="false">IFERROR(VLOOKUP(A3465,Personal!$A$6:$F$112,3,FALSE()),"")</f>
        <v>La Seu d’Urgell</v>
      </c>
      <c r="D3465" s="19" t="s">
        <v>125</v>
      </c>
      <c r="E3465" s="19" t="s">
        <v>204</v>
      </c>
      <c r="F3465" s="19" t="s">
        <v>205</v>
      </c>
      <c r="G3465" s="19" t="s">
        <v>291</v>
      </c>
      <c r="H3465" s="19" t="n">
        <f aca="false">IF(OR(VLOOKUP(A3465,Personal!$A$6:$F$112,5,FALSE())&lt;&gt;"Sí",N3465="No aplica"),0,'Catàleg GRAE'!D85)</f>
        <v>1</v>
      </c>
      <c r="I3465" s="20"/>
      <c r="J3465" s="20"/>
      <c r="K3465" s="20"/>
      <c r="L3465" s="21"/>
      <c r="M3465" s="21"/>
      <c r="N3465" s="20"/>
      <c r="O3465" s="20"/>
      <c r="P3465" s="19" t="str">
        <f aca="false">IF(I3465="","",I3465-H3465)</f>
        <v/>
      </c>
      <c r="Q3465" s="19" t="str">
        <f aca="true">IF(B3465="","",IF(N3465="No aplica","No aplica",IF(I3465="","Pendent",IF(N3465="Per substituir","Substituir",IF(OR(N3465="No localitzat",N3465="No lliurat"),"Reposar",IF(I3465&lt;H3465,"Reposar",IF(I3465&gt;H3465,"Revisar excedent",IF(AND(G3465="Sí",M3465&lt;&gt;"",M3465&lt;TODAY()),"EPI caducat",IF(AND(G3465="Sí",M3465&lt;&gt;"",M3465&lt;=TODAY()+90),"EPI caduca ≤90 dies",IF(OR(N3465="Deteriorat usable",N3465="Revisió necessària"),"Revisar","OK"))))))))))</f>
      </c>
      <c r="R3465" s="20"/>
    </row>
    <row r="3466" customFormat="false" ht="15" hidden="false" customHeight="false" outlineLevel="0" collapsed="false">
      <c r="A3466" s="19" t="n">
        <v>32</v>
      </c>
      <c r="B3466" s="19" t="n">
        <f aca="false">IFERROR(VLOOKUP(A3466,Personal!$A$6:$F$112,2,FALSE()),"")</f>
        <v>0</v>
      </c>
      <c r="C3466" s="19" t="str">
        <f aca="false">IFERROR(VLOOKUP(A3466,Personal!$A$6:$F$112,3,FALSE()),"")</f>
        <v>La Seu d’Urgell</v>
      </c>
      <c r="D3466" s="19" t="s">
        <v>153</v>
      </c>
      <c r="E3466" s="19" t="s">
        <v>206</v>
      </c>
      <c r="F3466" s="19" t="s">
        <v>207</v>
      </c>
      <c r="G3466" s="19" t="s">
        <v>272</v>
      </c>
      <c r="H3466" s="19" t="n">
        <f aca="false">IF(OR(VLOOKUP(A3466,Personal!$A$6:$F$112,5,FALSE())&lt;&gt;"Sí",N3466="No aplica"),0,'Catàleg GRAE'!D86)</f>
        <v>1</v>
      </c>
      <c r="I3466" s="20"/>
      <c r="J3466" s="20"/>
      <c r="K3466" s="20"/>
      <c r="L3466" s="21"/>
      <c r="M3466" s="21"/>
      <c r="N3466" s="20"/>
      <c r="O3466" s="20"/>
      <c r="P3466" s="19" t="str">
        <f aca="false">IF(I3466="","",I3466-H3466)</f>
        <v/>
      </c>
      <c r="Q3466" s="19" t="str">
        <f aca="true">IF(B3466="","",IF(N3466="No aplica","No aplica",IF(I3466="","Pendent",IF(N3466="Per substituir","Substituir",IF(OR(N3466="No localitzat",N3466="No lliurat"),"Reposar",IF(I3466&lt;H3466,"Reposar",IF(I3466&gt;H3466,"Revisar excedent",IF(AND(G3466="Sí",M3466&lt;&gt;"",M3466&lt;TODAY()),"EPI caducat",IF(AND(G3466="Sí",M3466&lt;&gt;"",M3466&lt;=TODAY()+90),"EPI caduca ≤90 dies",IF(OR(N3466="Deteriorat usable",N3466="Revisió necessària"),"Revisar","OK"))))))))))</f>
      </c>
      <c r="R3466" s="20"/>
    </row>
    <row r="3467" customFormat="false" ht="15" hidden="false" customHeight="false" outlineLevel="0" collapsed="false">
      <c r="A3467" s="19" t="n">
        <v>32</v>
      </c>
      <c r="B3467" s="19" t="n">
        <f aca="false">IFERROR(VLOOKUP(A3467,Personal!$A$6:$F$112,2,FALSE()),"")</f>
        <v>0</v>
      </c>
      <c r="C3467" s="19" t="str">
        <f aca="false">IFERROR(VLOOKUP(A3467,Personal!$A$6:$F$112,3,FALSE()),"")</f>
        <v>La Seu d’Urgell</v>
      </c>
      <c r="D3467" s="19" t="s">
        <v>177</v>
      </c>
      <c r="E3467" s="19" t="s">
        <v>208</v>
      </c>
      <c r="F3467" s="19" t="s">
        <v>209</v>
      </c>
      <c r="G3467" s="19" t="s">
        <v>272</v>
      </c>
      <c r="H3467" s="19" t="n">
        <f aca="false">IF(OR(VLOOKUP(A3467,Personal!$A$6:$F$112,5,FALSE())&lt;&gt;"Sí",N3467="No aplica"),0,'Catàleg GRAE'!D87)</f>
        <v>1</v>
      </c>
      <c r="I3467" s="20"/>
      <c r="J3467" s="20"/>
      <c r="K3467" s="20"/>
      <c r="L3467" s="21"/>
      <c r="M3467" s="21"/>
      <c r="N3467" s="20"/>
      <c r="O3467" s="20"/>
      <c r="P3467" s="19" t="str">
        <f aca="false">IF(I3467="","",I3467-H3467)</f>
        <v/>
      </c>
      <c r="Q3467" s="19" t="str">
        <f aca="true">IF(B3467="","",IF(N3467="No aplica","No aplica",IF(I3467="","Pendent",IF(N3467="Per substituir","Substituir",IF(OR(N3467="No localitzat",N3467="No lliurat"),"Reposar",IF(I3467&lt;H3467,"Reposar",IF(I3467&gt;H3467,"Revisar excedent",IF(AND(G3467="Sí",M3467&lt;&gt;"",M3467&lt;TODAY()),"EPI caducat",IF(AND(G3467="Sí",M3467&lt;&gt;"",M3467&lt;=TODAY()+90),"EPI caduca ≤90 dies",IF(OR(N3467="Deteriorat usable",N3467="Revisió necessària"),"Revisar","OK"))))))))))</f>
      </c>
      <c r="R3467" s="20"/>
    </row>
    <row r="3468" customFormat="false" ht="15" hidden="false" customHeight="false" outlineLevel="0" collapsed="false">
      <c r="A3468" s="19" t="n">
        <v>32</v>
      </c>
      <c r="B3468" s="19" t="n">
        <f aca="false">IFERROR(VLOOKUP(A3468,Personal!$A$6:$F$112,2,FALSE()),"")</f>
        <v>0</v>
      </c>
      <c r="C3468" s="19" t="str">
        <f aca="false">IFERROR(VLOOKUP(A3468,Personal!$A$6:$F$112,3,FALSE()),"")</f>
        <v>La Seu d’Urgell</v>
      </c>
      <c r="D3468" s="19" t="s">
        <v>177</v>
      </c>
      <c r="E3468" s="19" t="s">
        <v>210</v>
      </c>
      <c r="F3468" s="19" t="s">
        <v>211</v>
      </c>
      <c r="G3468" s="19" t="s">
        <v>272</v>
      </c>
      <c r="H3468" s="19" t="n">
        <f aca="false">IF(OR(VLOOKUP(A3468,Personal!$A$6:$F$112,5,FALSE())&lt;&gt;"Sí",N3468="No aplica"),0,'Catàleg GRAE'!D88)</f>
        <v>1</v>
      </c>
      <c r="I3468" s="20"/>
      <c r="J3468" s="20"/>
      <c r="K3468" s="20"/>
      <c r="L3468" s="21"/>
      <c r="M3468" s="21"/>
      <c r="N3468" s="20"/>
      <c r="O3468" s="20"/>
      <c r="P3468" s="19" t="str">
        <f aca="false">IF(I3468="","",I3468-H3468)</f>
        <v/>
      </c>
      <c r="Q3468" s="19" t="str">
        <f aca="true">IF(B3468="","",IF(N3468="No aplica","No aplica",IF(I3468="","Pendent",IF(N3468="Per substituir","Substituir",IF(OR(N3468="No localitzat",N3468="No lliurat"),"Reposar",IF(I3468&lt;H3468,"Reposar",IF(I3468&gt;H3468,"Revisar excedent",IF(AND(G3468="Sí",M3468&lt;&gt;"",M3468&lt;TODAY()),"EPI caducat",IF(AND(G3468="Sí",M3468&lt;&gt;"",M3468&lt;=TODAY()+90),"EPI caduca ≤90 dies",IF(OR(N3468="Deteriorat usable",N3468="Revisió necessària"),"Revisar","OK"))))))))))</f>
      </c>
      <c r="R3468" s="20"/>
    </row>
    <row r="3469" customFormat="false" ht="15" hidden="false" customHeight="false" outlineLevel="0" collapsed="false">
      <c r="A3469" s="19" t="n">
        <v>32</v>
      </c>
      <c r="B3469" s="19" t="n">
        <f aca="false">IFERROR(VLOOKUP(A3469,Personal!$A$6:$F$112,2,FALSE()),"")</f>
        <v>0</v>
      </c>
      <c r="C3469" s="19" t="str">
        <f aca="false">IFERROR(VLOOKUP(A3469,Personal!$A$6:$F$112,3,FALSE()),"")</f>
        <v>La Seu d’Urgell</v>
      </c>
      <c r="D3469" s="19" t="s">
        <v>125</v>
      </c>
      <c r="E3469" s="19" t="s">
        <v>212</v>
      </c>
      <c r="F3469" s="19" t="s">
        <v>213</v>
      </c>
      <c r="G3469" s="19" t="s">
        <v>272</v>
      </c>
      <c r="H3469" s="19" t="n">
        <f aca="false">IF(OR(VLOOKUP(A3469,Personal!$A$6:$F$112,5,FALSE())&lt;&gt;"Sí",N3469="No aplica"),0,'Catàleg GRAE'!D89)</f>
        <v>1</v>
      </c>
      <c r="I3469" s="20"/>
      <c r="J3469" s="20"/>
      <c r="K3469" s="20"/>
      <c r="L3469" s="21"/>
      <c r="M3469" s="21"/>
      <c r="N3469" s="20"/>
      <c r="O3469" s="20"/>
      <c r="P3469" s="19" t="str">
        <f aca="false">IF(I3469="","",I3469-H3469)</f>
        <v/>
      </c>
      <c r="Q3469" s="19" t="str">
        <f aca="true">IF(B3469="","",IF(N3469="No aplica","No aplica",IF(I3469="","Pendent",IF(N3469="Per substituir","Substituir",IF(OR(N3469="No localitzat",N3469="No lliurat"),"Reposar",IF(I3469&lt;H3469,"Reposar",IF(I3469&gt;H3469,"Revisar excedent",IF(AND(G3469="Sí",M3469&lt;&gt;"",M3469&lt;TODAY()),"EPI caducat",IF(AND(G3469="Sí",M3469&lt;&gt;"",M3469&lt;=TODAY()+90),"EPI caduca ≤90 dies",IF(OR(N3469="Deteriorat usable",N3469="Revisió necessària"),"Revisar","OK"))))))))))</f>
      </c>
      <c r="R3469" s="20"/>
    </row>
    <row r="3470" customFormat="false" ht="15" hidden="false" customHeight="false" outlineLevel="0" collapsed="false">
      <c r="A3470" s="19" t="n">
        <v>32</v>
      </c>
      <c r="B3470" s="19" t="n">
        <f aca="false">IFERROR(VLOOKUP(A3470,Personal!$A$6:$F$112,2,FALSE()),"")</f>
        <v>0</v>
      </c>
      <c r="C3470" s="19" t="str">
        <f aca="false">IFERROR(VLOOKUP(A3470,Personal!$A$6:$F$112,3,FALSE()),"")</f>
        <v>La Seu d’Urgell</v>
      </c>
      <c r="D3470" s="19" t="s">
        <v>40</v>
      </c>
      <c r="E3470" s="19" t="s">
        <v>214</v>
      </c>
      <c r="F3470" s="19" t="s">
        <v>215</v>
      </c>
      <c r="G3470" s="19" t="s">
        <v>291</v>
      </c>
      <c r="H3470" s="19" t="n">
        <f aca="false">IF(OR(VLOOKUP(A3470,Personal!$A$6:$F$112,5,FALSE())&lt;&gt;"Sí",N3470="No aplica"),0,'Catàleg GRAE'!D90)</f>
        <v>1</v>
      </c>
      <c r="I3470" s="20"/>
      <c r="J3470" s="20"/>
      <c r="K3470" s="20"/>
      <c r="L3470" s="21"/>
      <c r="M3470" s="21"/>
      <c r="N3470" s="20"/>
      <c r="O3470" s="20"/>
      <c r="P3470" s="19" t="str">
        <f aca="false">IF(I3470="","",I3470-H3470)</f>
        <v/>
      </c>
      <c r="Q3470" s="19" t="str">
        <f aca="true">IF(B3470="","",IF(N3470="No aplica","No aplica",IF(I3470="","Pendent",IF(N3470="Per substituir","Substituir",IF(OR(N3470="No localitzat",N3470="No lliurat"),"Reposar",IF(I3470&lt;H3470,"Reposar",IF(I3470&gt;H3470,"Revisar excedent",IF(AND(G3470="Sí",M3470&lt;&gt;"",M3470&lt;TODAY()),"EPI caducat",IF(AND(G3470="Sí",M3470&lt;&gt;"",M3470&lt;=TODAY()+90),"EPI caduca ≤90 dies",IF(OR(N3470="Deteriorat usable",N3470="Revisió necessària"),"Revisar","OK"))))))))))</f>
      </c>
      <c r="R3470" s="20"/>
    </row>
    <row r="3471" customFormat="false" ht="15" hidden="false" customHeight="false" outlineLevel="0" collapsed="false">
      <c r="A3471" s="19" t="n">
        <v>32</v>
      </c>
      <c r="B3471" s="19" t="n">
        <f aca="false">IFERROR(VLOOKUP(A3471,Personal!$A$6:$F$112,2,FALSE()),"")</f>
        <v>0</v>
      </c>
      <c r="C3471" s="19" t="str">
        <f aca="false">IFERROR(VLOOKUP(A3471,Personal!$A$6:$F$112,3,FALSE()),"")</f>
        <v>La Seu d’Urgell</v>
      </c>
      <c r="D3471" s="19" t="s">
        <v>216</v>
      </c>
      <c r="E3471" s="19" t="s">
        <v>217</v>
      </c>
      <c r="F3471" s="19" t="s">
        <v>218</v>
      </c>
      <c r="G3471" s="19" t="s">
        <v>272</v>
      </c>
      <c r="H3471" s="19" t="n">
        <f aca="false">IF(OR(VLOOKUP(A3471,Personal!$A$6:$F$112,5,FALSE())&lt;&gt;"Sí",N3471="No aplica"),0,'Catàleg GRAE'!D91)</f>
        <v>1</v>
      </c>
      <c r="I3471" s="20"/>
      <c r="J3471" s="20"/>
      <c r="K3471" s="20"/>
      <c r="L3471" s="21"/>
      <c r="M3471" s="21"/>
      <c r="N3471" s="20"/>
      <c r="O3471" s="20"/>
      <c r="P3471" s="19" t="str">
        <f aca="false">IF(I3471="","",I3471-H3471)</f>
        <v/>
      </c>
      <c r="Q3471" s="19" t="str">
        <f aca="true">IF(B3471="","",IF(N3471="No aplica","No aplica",IF(I3471="","Pendent",IF(N3471="Per substituir","Substituir",IF(OR(N3471="No localitzat",N3471="No lliurat"),"Reposar",IF(I3471&lt;H3471,"Reposar",IF(I3471&gt;H3471,"Revisar excedent",IF(AND(G3471="Sí",M3471&lt;&gt;"",M3471&lt;TODAY()),"EPI caducat",IF(AND(G3471="Sí",M3471&lt;&gt;"",M3471&lt;=TODAY()+90),"EPI caduca ≤90 dies",IF(OR(N3471="Deteriorat usable",N3471="Revisió necessària"),"Revisar","OK"))))))))))</f>
      </c>
      <c r="R3471" s="20"/>
    </row>
    <row r="3472" customFormat="false" ht="15" hidden="false" customHeight="false" outlineLevel="0" collapsed="false">
      <c r="A3472" s="19" t="n">
        <v>32</v>
      </c>
      <c r="B3472" s="19" t="n">
        <f aca="false">IFERROR(VLOOKUP(A3472,Personal!$A$6:$F$112,2,FALSE()),"")</f>
        <v>0</v>
      </c>
      <c r="C3472" s="19" t="str">
        <f aca="false">IFERROR(VLOOKUP(A3472,Personal!$A$6:$F$112,3,FALSE()),"")</f>
        <v>La Seu d’Urgell</v>
      </c>
      <c r="D3472" s="19" t="s">
        <v>37</v>
      </c>
      <c r="E3472" s="19" t="s">
        <v>219</v>
      </c>
      <c r="F3472" s="19" t="s">
        <v>220</v>
      </c>
      <c r="G3472" s="19" t="s">
        <v>291</v>
      </c>
      <c r="H3472" s="19" t="n">
        <f aca="false">IF(OR(VLOOKUP(A3472,Personal!$A$6:$F$112,5,FALSE())&lt;&gt;"Sí",N3472="No aplica"),0,'Catàleg GRAE'!D92)</f>
        <v>1</v>
      </c>
      <c r="I3472" s="20"/>
      <c r="J3472" s="20"/>
      <c r="K3472" s="20"/>
      <c r="L3472" s="21"/>
      <c r="M3472" s="21"/>
      <c r="N3472" s="20"/>
      <c r="O3472" s="20"/>
      <c r="P3472" s="19" t="str">
        <f aca="false">IF(I3472="","",I3472-H3472)</f>
        <v/>
      </c>
      <c r="Q3472" s="19" t="str">
        <f aca="true">IF(B3472="","",IF(N3472="No aplica","No aplica",IF(I3472="","Pendent",IF(N3472="Per substituir","Substituir",IF(OR(N3472="No localitzat",N3472="No lliurat"),"Reposar",IF(I3472&lt;H3472,"Reposar",IF(I3472&gt;H3472,"Revisar excedent",IF(AND(G3472="Sí",M3472&lt;&gt;"",M3472&lt;TODAY()),"EPI caducat",IF(AND(G3472="Sí",M3472&lt;&gt;"",M3472&lt;=TODAY()+90),"EPI caduca ≤90 dies",IF(OR(N3472="Deteriorat usable",N3472="Revisió necessària"),"Revisar","OK"))))))))))</f>
      </c>
      <c r="R3472" s="20"/>
    </row>
    <row r="3473" customFormat="false" ht="15" hidden="false" customHeight="false" outlineLevel="0" collapsed="false">
      <c r="A3473" s="19" t="n">
        <v>32</v>
      </c>
      <c r="B3473" s="19" t="n">
        <f aca="false">IFERROR(VLOOKUP(A3473,Personal!$A$6:$F$112,2,FALSE()),"")</f>
        <v>0</v>
      </c>
      <c r="C3473" s="19" t="str">
        <f aca="false">IFERROR(VLOOKUP(A3473,Personal!$A$6:$F$112,3,FALSE()),"")</f>
        <v>La Seu d’Urgell</v>
      </c>
      <c r="D3473" s="19" t="s">
        <v>137</v>
      </c>
      <c r="E3473" s="19" t="s">
        <v>221</v>
      </c>
      <c r="F3473" s="19" t="s">
        <v>222</v>
      </c>
      <c r="G3473" s="19" t="s">
        <v>291</v>
      </c>
      <c r="H3473" s="19" t="n">
        <f aca="false">IF(OR(VLOOKUP(A3473,Personal!$A$6:$F$112,5,FALSE())&lt;&gt;"Sí",N3473="No aplica"),0,'Catàleg GRAE'!D93)</f>
        <v>1</v>
      </c>
      <c r="I3473" s="20"/>
      <c r="J3473" s="20"/>
      <c r="K3473" s="20"/>
      <c r="L3473" s="21"/>
      <c r="M3473" s="21"/>
      <c r="N3473" s="20"/>
      <c r="O3473" s="20"/>
      <c r="P3473" s="19" t="str">
        <f aca="false">IF(I3473="","",I3473-H3473)</f>
        <v/>
      </c>
      <c r="Q3473" s="19" t="str">
        <f aca="true">IF(B3473="","",IF(N3473="No aplica","No aplica",IF(I3473="","Pendent",IF(N3473="Per substituir","Substituir",IF(OR(N3473="No localitzat",N3473="No lliurat"),"Reposar",IF(I3473&lt;H3473,"Reposar",IF(I3473&gt;H3473,"Revisar excedent",IF(AND(G3473="Sí",M3473&lt;&gt;"",M3473&lt;TODAY()),"EPI caducat",IF(AND(G3473="Sí",M3473&lt;&gt;"",M3473&lt;=TODAY()+90),"EPI caduca ≤90 dies",IF(OR(N3473="Deteriorat usable",N3473="Revisió necessària"),"Revisar","OK"))))))))))</f>
      </c>
      <c r="R3473" s="20"/>
    </row>
    <row r="3474" customFormat="false" ht="15" hidden="false" customHeight="false" outlineLevel="0" collapsed="false">
      <c r="A3474" s="19" t="n">
        <v>32</v>
      </c>
      <c r="B3474" s="19" t="n">
        <f aca="false">IFERROR(VLOOKUP(A3474,Personal!$A$6:$F$112,2,FALSE()),"")</f>
        <v>0</v>
      </c>
      <c r="C3474" s="19" t="str">
        <f aca="false">IFERROR(VLOOKUP(A3474,Personal!$A$6:$F$112,3,FALSE()),"")</f>
        <v>La Seu d’Urgell</v>
      </c>
      <c r="D3474" s="19" t="s">
        <v>137</v>
      </c>
      <c r="E3474" s="19" t="s">
        <v>223</v>
      </c>
      <c r="F3474" s="19" t="s">
        <v>224</v>
      </c>
      <c r="G3474" s="19" t="s">
        <v>291</v>
      </c>
      <c r="H3474" s="19" t="n">
        <f aca="false">IF(OR(VLOOKUP(A3474,Personal!$A$6:$F$112,5,FALSE())&lt;&gt;"Sí",N3474="No aplica"),0,'Catàleg GRAE'!D94)</f>
        <v>1</v>
      </c>
      <c r="I3474" s="20"/>
      <c r="J3474" s="20"/>
      <c r="K3474" s="20"/>
      <c r="L3474" s="21"/>
      <c r="M3474" s="21"/>
      <c r="N3474" s="20"/>
      <c r="O3474" s="20"/>
      <c r="P3474" s="19" t="str">
        <f aca="false">IF(I3474="","",I3474-H3474)</f>
        <v/>
      </c>
      <c r="Q3474" s="19" t="str">
        <f aca="true">IF(B3474="","",IF(N3474="No aplica","No aplica",IF(I3474="","Pendent",IF(N3474="Per substituir","Substituir",IF(OR(N3474="No localitzat",N3474="No lliurat"),"Reposar",IF(I3474&lt;H3474,"Reposar",IF(I3474&gt;H3474,"Revisar excedent",IF(AND(G3474="Sí",M3474&lt;&gt;"",M3474&lt;TODAY()),"EPI caducat",IF(AND(G3474="Sí",M3474&lt;&gt;"",M3474&lt;=TODAY()+90),"EPI caduca ≤90 dies",IF(OR(N3474="Deteriorat usable",N3474="Revisió necessària"),"Revisar","OK"))))))))))</f>
      </c>
      <c r="R3474" s="20"/>
    </row>
    <row r="3475" customFormat="false" ht="15" hidden="false" customHeight="false" outlineLevel="0" collapsed="false">
      <c r="A3475" s="19" t="n">
        <v>32</v>
      </c>
      <c r="B3475" s="19" t="n">
        <f aca="false">IFERROR(VLOOKUP(A3475,Personal!$A$6:$F$112,2,FALSE()),"")</f>
        <v>0</v>
      </c>
      <c r="C3475" s="19" t="str">
        <f aca="false">IFERROR(VLOOKUP(A3475,Personal!$A$6:$F$112,3,FALSE()),"")</f>
        <v>La Seu d’Urgell</v>
      </c>
      <c r="D3475" s="19" t="s">
        <v>137</v>
      </c>
      <c r="E3475" s="19" t="s">
        <v>225</v>
      </c>
      <c r="F3475" s="19" t="s">
        <v>226</v>
      </c>
      <c r="G3475" s="19" t="s">
        <v>291</v>
      </c>
      <c r="H3475" s="19" t="n">
        <f aca="false">IF(OR(VLOOKUP(A3475,Personal!$A$6:$F$112,5,FALSE())&lt;&gt;"Sí",N3475="No aplica"),0,'Catàleg GRAE'!D95)</f>
        <v>1</v>
      </c>
      <c r="I3475" s="20"/>
      <c r="J3475" s="20"/>
      <c r="K3475" s="20"/>
      <c r="L3475" s="21"/>
      <c r="M3475" s="21"/>
      <c r="N3475" s="20"/>
      <c r="O3475" s="20"/>
      <c r="P3475" s="19" t="str">
        <f aca="false">IF(I3475="","",I3475-H3475)</f>
        <v/>
      </c>
      <c r="Q3475" s="19" t="str">
        <f aca="true">IF(B3475="","",IF(N3475="No aplica","No aplica",IF(I3475="","Pendent",IF(N3475="Per substituir","Substituir",IF(OR(N3475="No localitzat",N3475="No lliurat"),"Reposar",IF(I3475&lt;H3475,"Reposar",IF(I3475&gt;H3475,"Revisar excedent",IF(AND(G3475="Sí",M3475&lt;&gt;"",M3475&lt;TODAY()),"EPI caducat",IF(AND(G3475="Sí",M3475&lt;&gt;"",M3475&lt;=TODAY()+90),"EPI caduca ≤90 dies",IF(OR(N3475="Deteriorat usable",N3475="Revisió necessària"),"Revisar","OK"))))))))))</f>
      </c>
      <c r="R3475" s="20"/>
    </row>
    <row r="3476" customFormat="false" ht="15" hidden="false" customHeight="false" outlineLevel="0" collapsed="false">
      <c r="A3476" s="19" t="n">
        <v>32</v>
      </c>
      <c r="B3476" s="19" t="n">
        <f aca="false">IFERROR(VLOOKUP(A3476,Personal!$A$6:$F$112,2,FALSE()),"")</f>
        <v>0</v>
      </c>
      <c r="C3476" s="19" t="str">
        <f aca="false">IFERROR(VLOOKUP(A3476,Personal!$A$6:$F$112,3,FALSE()),"")</f>
        <v>La Seu d’Urgell</v>
      </c>
      <c r="D3476" s="19" t="s">
        <v>137</v>
      </c>
      <c r="E3476" s="19" t="s">
        <v>227</v>
      </c>
      <c r="F3476" s="19" t="s">
        <v>228</v>
      </c>
      <c r="G3476" s="19" t="s">
        <v>291</v>
      </c>
      <c r="H3476" s="19" t="n">
        <f aca="false">IF(OR(VLOOKUP(A3476,Personal!$A$6:$F$112,5,FALSE())&lt;&gt;"Sí",N3476="No aplica"),0,'Catàleg GRAE'!D96)</f>
        <v>1</v>
      </c>
      <c r="I3476" s="20"/>
      <c r="J3476" s="20"/>
      <c r="K3476" s="20"/>
      <c r="L3476" s="21"/>
      <c r="M3476" s="21"/>
      <c r="N3476" s="20"/>
      <c r="O3476" s="20"/>
      <c r="P3476" s="19" t="str">
        <f aca="false">IF(I3476="","",I3476-H3476)</f>
        <v/>
      </c>
      <c r="Q3476" s="19" t="str">
        <f aca="true">IF(B3476="","",IF(N3476="No aplica","No aplica",IF(I3476="","Pendent",IF(N3476="Per substituir","Substituir",IF(OR(N3476="No localitzat",N3476="No lliurat"),"Reposar",IF(I3476&lt;H3476,"Reposar",IF(I3476&gt;H3476,"Revisar excedent",IF(AND(G3476="Sí",M3476&lt;&gt;"",M3476&lt;TODAY()),"EPI caducat",IF(AND(G3476="Sí",M3476&lt;&gt;"",M3476&lt;=TODAY()+90),"EPI caduca ≤90 dies",IF(OR(N3476="Deteriorat usable",N3476="Revisió necessària"),"Revisar","OK"))))))))))</f>
      </c>
      <c r="R3476" s="20"/>
    </row>
    <row r="3477" customFormat="false" ht="15" hidden="false" customHeight="false" outlineLevel="0" collapsed="false">
      <c r="A3477" s="19" t="n">
        <v>32</v>
      </c>
      <c r="B3477" s="19" t="n">
        <f aca="false">IFERROR(VLOOKUP(A3477,Personal!$A$6:$F$112,2,FALSE()),"")</f>
        <v>0</v>
      </c>
      <c r="C3477" s="19" t="str">
        <f aca="false">IFERROR(VLOOKUP(A3477,Personal!$A$6:$F$112,3,FALSE()),"")</f>
        <v>La Seu d’Urgell</v>
      </c>
      <c r="D3477" s="19" t="s">
        <v>137</v>
      </c>
      <c r="E3477" s="19" t="s">
        <v>229</v>
      </c>
      <c r="F3477" s="19" t="s">
        <v>230</v>
      </c>
      <c r="G3477" s="19" t="s">
        <v>291</v>
      </c>
      <c r="H3477" s="19" t="n">
        <f aca="false">IF(OR(VLOOKUP(A3477,Personal!$A$6:$F$112,5,FALSE())&lt;&gt;"Sí",N3477="No aplica"),0,'Catàleg GRAE'!D97)</f>
        <v>1</v>
      </c>
      <c r="I3477" s="20"/>
      <c r="J3477" s="20"/>
      <c r="K3477" s="20"/>
      <c r="L3477" s="21"/>
      <c r="M3477" s="21"/>
      <c r="N3477" s="20"/>
      <c r="O3477" s="20"/>
      <c r="P3477" s="19" t="str">
        <f aca="false">IF(I3477="","",I3477-H3477)</f>
        <v/>
      </c>
      <c r="Q3477" s="19" t="str">
        <f aca="true">IF(B3477="","",IF(N3477="No aplica","No aplica",IF(I3477="","Pendent",IF(N3477="Per substituir","Substituir",IF(OR(N3477="No localitzat",N3477="No lliurat"),"Reposar",IF(I3477&lt;H3477,"Reposar",IF(I3477&gt;H3477,"Revisar excedent",IF(AND(G3477="Sí",M3477&lt;&gt;"",M3477&lt;TODAY()),"EPI caducat",IF(AND(G3477="Sí",M3477&lt;&gt;"",M3477&lt;=TODAY()+90),"EPI caduca ≤90 dies",IF(OR(N3477="Deteriorat usable",N3477="Revisió necessària"),"Revisar","OK"))))))))))</f>
      </c>
      <c r="R3477" s="20"/>
    </row>
    <row r="3478" customFormat="false" ht="15" hidden="false" customHeight="false" outlineLevel="0" collapsed="false">
      <c r="A3478" s="19" t="n">
        <v>32</v>
      </c>
      <c r="B3478" s="19" t="n">
        <f aca="false">IFERROR(VLOOKUP(A3478,Personal!$A$6:$F$112,2,FALSE()),"")</f>
        <v>0</v>
      </c>
      <c r="C3478" s="19" t="str">
        <f aca="false">IFERROR(VLOOKUP(A3478,Personal!$A$6:$F$112,3,FALSE()),"")</f>
        <v>La Seu d’Urgell</v>
      </c>
      <c r="D3478" s="19" t="s">
        <v>137</v>
      </c>
      <c r="E3478" s="19" t="s">
        <v>231</v>
      </c>
      <c r="F3478" s="19" t="s">
        <v>232</v>
      </c>
      <c r="G3478" s="19" t="s">
        <v>291</v>
      </c>
      <c r="H3478" s="19" t="n">
        <f aca="false">IF(OR(VLOOKUP(A3478,Personal!$A$6:$F$112,5,FALSE())&lt;&gt;"Sí",N3478="No aplica"),0,'Catàleg GRAE'!D98)</f>
        <v>1</v>
      </c>
      <c r="I3478" s="20"/>
      <c r="J3478" s="20"/>
      <c r="K3478" s="20"/>
      <c r="L3478" s="21"/>
      <c r="M3478" s="21"/>
      <c r="N3478" s="20"/>
      <c r="O3478" s="20"/>
      <c r="P3478" s="19" t="str">
        <f aca="false">IF(I3478="","",I3478-H3478)</f>
        <v/>
      </c>
      <c r="Q3478" s="19" t="str">
        <f aca="true">IF(B3478="","",IF(N3478="No aplica","No aplica",IF(I3478="","Pendent",IF(N3478="Per substituir","Substituir",IF(OR(N3478="No localitzat",N3478="No lliurat"),"Reposar",IF(I3478&lt;H3478,"Reposar",IF(I3478&gt;H3478,"Revisar excedent",IF(AND(G3478="Sí",M3478&lt;&gt;"",M3478&lt;TODAY()),"EPI caducat",IF(AND(G3478="Sí",M3478&lt;&gt;"",M3478&lt;=TODAY()+90),"EPI caduca ≤90 dies",IF(OR(N3478="Deteriorat usable",N3478="Revisió necessària"),"Revisar","OK"))))))))))</f>
      </c>
      <c r="R3478" s="20"/>
    </row>
    <row r="3479" customFormat="false" ht="15" hidden="false" customHeight="false" outlineLevel="0" collapsed="false">
      <c r="A3479" s="19" t="n">
        <v>32</v>
      </c>
      <c r="B3479" s="19" t="n">
        <f aca="false">IFERROR(VLOOKUP(A3479,Personal!$A$6:$F$112,2,FALSE()),"")</f>
        <v>0</v>
      </c>
      <c r="C3479" s="19" t="str">
        <f aca="false">IFERROR(VLOOKUP(A3479,Personal!$A$6:$F$112,3,FALSE()),"")</f>
        <v>La Seu d’Urgell</v>
      </c>
      <c r="D3479" s="19" t="s">
        <v>137</v>
      </c>
      <c r="E3479" s="19" t="s">
        <v>233</v>
      </c>
      <c r="F3479" s="19" t="s">
        <v>234</v>
      </c>
      <c r="G3479" s="19" t="s">
        <v>291</v>
      </c>
      <c r="H3479" s="19" t="n">
        <f aca="false">IF(OR(VLOOKUP(A3479,Personal!$A$6:$F$112,5,FALSE())&lt;&gt;"Sí",N3479="No aplica"),0,'Catàleg GRAE'!D99)</f>
        <v>1</v>
      </c>
      <c r="I3479" s="20"/>
      <c r="J3479" s="20"/>
      <c r="K3479" s="20"/>
      <c r="L3479" s="21"/>
      <c r="M3479" s="21"/>
      <c r="N3479" s="20"/>
      <c r="O3479" s="20"/>
      <c r="P3479" s="19" t="str">
        <f aca="false">IF(I3479="","",I3479-H3479)</f>
        <v/>
      </c>
      <c r="Q3479" s="19" t="str">
        <f aca="true">IF(B3479="","",IF(N3479="No aplica","No aplica",IF(I3479="","Pendent",IF(N3479="Per substituir","Substituir",IF(OR(N3479="No localitzat",N3479="No lliurat"),"Reposar",IF(I3479&lt;H3479,"Reposar",IF(I3479&gt;H3479,"Revisar excedent",IF(AND(G3479="Sí",M3479&lt;&gt;"",M3479&lt;TODAY()),"EPI caducat",IF(AND(G3479="Sí",M3479&lt;&gt;"",M3479&lt;=TODAY()+90),"EPI caduca ≤90 dies",IF(OR(N3479="Deteriorat usable",N3479="Revisió necessària"),"Revisar","OK"))))))))))</f>
      </c>
      <c r="R3479" s="20"/>
    </row>
    <row r="3480" customFormat="false" ht="15" hidden="false" customHeight="false" outlineLevel="0" collapsed="false">
      <c r="A3480" s="19" t="n">
        <v>32</v>
      </c>
      <c r="B3480" s="19" t="n">
        <f aca="false">IFERROR(VLOOKUP(A3480,Personal!$A$6:$F$112,2,FALSE()),"")</f>
        <v>0</v>
      </c>
      <c r="C3480" s="19" t="str">
        <f aca="false">IFERROR(VLOOKUP(A3480,Personal!$A$6:$F$112,3,FALSE()),"")</f>
        <v>La Seu d’Urgell</v>
      </c>
      <c r="D3480" s="19" t="s">
        <v>216</v>
      </c>
      <c r="E3480" s="19" t="s">
        <v>235</v>
      </c>
      <c r="F3480" s="19" t="s">
        <v>236</v>
      </c>
      <c r="G3480" s="19" t="s">
        <v>272</v>
      </c>
      <c r="H3480" s="19" t="n">
        <f aca="false">IF(OR(VLOOKUP(A3480,Personal!$A$6:$F$112,5,FALSE())&lt;&gt;"Sí",N3480="No aplica"),0,'Catàleg GRAE'!D100)</f>
        <v>1</v>
      </c>
      <c r="I3480" s="20"/>
      <c r="J3480" s="20"/>
      <c r="K3480" s="20"/>
      <c r="L3480" s="21"/>
      <c r="M3480" s="21"/>
      <c r="N3480" s="20"/>
      <c r="O3480" s="20"/>
      <c r="P3480" s="19" t="str">
        <f aca="false">IF(I3480="","",I3480-H3480)</f>
        <v/>
      </c>
      <c r="Q3480" s="19" t="str">
        <f aca="true">IF(B3480="","",IF(N3480="No aplica","No aplica",IF(I3480="","Pendent",IF(N3480="Per substituir","Substituir",IF(OR(N3480="No localitzat",N3480="No lliurat"),"Reposar",IF(I3480&lt;H3480,"Reposar",IF(I3480&gt;H3480,"Revisar excedent",IF(AND(G3480="Sí",M3480&lt;&gt;"",M3480&lt;TODAY()),"EPI caducat",IF(AND(G3480="Sí",M3480&lt;&gt;"",M3480&lt;=TODAY()+90),"EPI caduca ≤90 dies",IF(OR(N3480="Deteriorat usable",N3480="Revisió necessària"),"Revisar","OK"))))))))))</f>
      </c>
      <c r="R3480" s="20"/>
    </row>
    <row r="3481" customFormat="false" ht="15" hidden="false" customHeight="false" outlineLevel="0" collapsed="false">
      <c r="A3481" s="19" t="n">
        <v>32</v>
      </c>
      <c r="B3481" s="19" t="n">
        <f aca="false">IFERROR(VLOOKUP(A3481,Personal!$A$6:$F$112,2,FALSE()),"")</f>
        <v>0</v>
      </c>
      <c r="C3481" s="19" t="str">
        <f aca="false">IFERROR(VLOOKUP(A3481,Personal!$A$6:$F$112,3,FALSE()),"")</f>
        <v>La Seu d’Urgell</v>
      </c>
      <c r="D3481" s="19" t="s">
        <v>137</v>
      </c>
      <c r="E3481" s="19" t="s">
        <v>237</v>
      </c>
      <c r="F3481" s="19" t="s">
        <v>238</v>
      </c>
      <c r="G3481" s="19" t="s">
        <v>291</v>
      </c>
      <c r="H3481" s="19" t="n">
        <f aca="false">IF(OR(VLOOKUP(A3481,Personal!$A$6:$F$112,5,FALSE())&lt;&gt;"Sí",N3481="No aplica"),0,'Catàleg GRAE'!D101)</f>
        <v>1</v>
      </c>
      <c r="I3481" s="20"/>
      <c r="J3481" s="20"/>
      <c r="K3481" s="20"/>
      <c r="L3481" s="21"/>
      <c r="M3481" s="21"/>
      <c r="N3481" s="20"/>
      <c r="O3481" s="20"/>
      <c r="P3481" s="19" t="str">
        <f aca="false">IF(I3481="","",I3481-H3481)</f>
        <v/>
      </c>
      <c r="Q3481" s="19" t="str">
        <f aca="true">IF(B3481="","",IF(N3481="No aplica","No aplica",IF(I3481="","Pendent",IF(N3481="Per substituir","Substituir",IF(OR(N3481="No localitzat",N3481="No lliurat"),"Reposar",IF(I3481&lt;H3481,"Reposar",IF(I3481&gt;H3481,"Revisar excedent",IF(AND(G3481="Sí",M3481&lt;&gt;"",M3481&lt;TODAY()),"EPI caducat",IF(AND(G3481="Sí",M3481&lt;&gt;"",M3481&lt;=TODAY()+90),"EPI caduca ≤90 dies",IF(OR(N3481="Deteriorat usable",N3481="Revisió necessària"),"Revisar","OK"))))))))))</f>
      </c>
      <c r="R3481" s="20"/>
    </row>
    <row r="3482" customFormat="false" ht="15" hidden="false" customHeight="false" outlineLevel="0" collapsed="false">
      <c r="A3482" s="19" t="n">
        <v>32</v>
      </c>
      <c r="B3482" s="19" t="n">
        <f aca="false">IFERROR(VLOOKUP(A3482,Personal!$A$6:$F$112,2,FALSE()),"")</f>
        <v>0</v>
      </c>
      <c r="C3482" s="19" t="str">
        <f aca="false">IFERROR(VLOOKUP(A3482,Personal!$A$6:$F$112,3,FALSE()),"")</f>
        <v>La Seu d’Urgell</v>
      </c>
      <c r="D3482" s="19" t="s">
        <v>37</v>
      </c>
      <c r="E3482" s="19" t="s">
        <v>239</v>
      </c>
      <c r="F3482" s="19" t="s">
        <v>240</v>
      </c>
      <c r="G3482" s="19" t="s">
        <v>291</v>
      </c>
      <c r="H3482" s="19" t="n">
        <f aca="false">IF(OR(VLOOKUP(A3482,Personal!$A$6:$F$112,5,FALSE())&lt;&gt;"Sí",N3482="No aplica"),0,'Catàleg GRAE'!D102)</f>
        <v>1</v>
      </c>
      <c r="I3482" s="20"/>
      <c r="J3482" s="20"/>
      <c r="K3482" s="20"/>
      <c r="L3482" s="21"/>
      <c r="M3482" s="21"/>
      <c r="N3482" s="20"/>
      <c r="O3482" s="20"/>
      <c r="P3482" s="19" t="str">
        <f aca="false">IF(I3482="","",I3482-H3482)</f>
        <v/>
      </c>
      <c r="Q3482" s="19" t="str">
        <f aca="true">IF(B3482="","",IF(N3482="No aplica","No aplica",IF(I3482="","Pendent",IF(N3482="Per substituir","Substituir",IF(OR(N3482="No localitzat",N3482="No lliurat"),"Reposar",IF(I3482&lt;H3482,"Reposar",IF(I3482&gt;H3482,"Revisar excedent",IF(AND(G3482="Sí",M3482&lt;&gt;"",M3482&lt;TODAY()),"EPI caducat",IF(AND(G3482="Sí",M3482&lt;&gt;"",M3482&lt;=TODAY()+90),"EPI caduca ≤90 dies",IF(OR(N3482="Deteriorat usable",N3482="Revisió necessària"),"Revisar","OK"))))))))))</f>
      </c>
      <c r="R3482" s="20"/>
    </row>
    <row r="3483" customFormat="false" ht="15" hidden="false" customHeight="false" outlineLevel="0" collapsed="false">
      <c r="A3483" s="19" t="n">
        <v>32</v>
      </c>
      <c r="B3483" s="19" t="n">
        <f aca="false">IFERROR(VLOOKUP(A3483,Personal!$A$6:$F$112,2,FALSE()),"")</f>
        <v>0</v>
      </c>
      <c r="C3483" s="19" t="str">
        <f aca="false">IFERROR(VLOOKUP(A3483,Personal!$A$6:$F$112,3,FALSE()),"")</f>
        <v>La Seu d’Urgell</v>
      </c>
      <c r="D3483" s="19" t="s">
        <v>37</v>
      </c>
      <c r="E3483" s="19" t="s">
        <v>241</v>
      </c>
      <c r="F3483" s="19" t="s">
        <v>242</v>
      </c>
      <c r="G3483" s="19" t="s">
        <v>291</v>
      </c>
      <c r="H3483" s="19" t="n">
        <f aca="false">IF(OR(VLOOKUP(A3483,Personal!$A$6:$F$112,5,FALSE())&lt;&gt;"Sí",N3483="No aplica"),0,'Catàleg GRAE'!D103)</f>
        <v>1</v>
      </c>
      <c r="I3483" s="20"/>
      <c r="J3483" s="20"/>
      <c r="K3483" s="20"/>
      <c r="L3483" s="21"/>
      <c r="M3483" s="21"/>
      <c r="N3483" s="20"/>
      <c r="O3483" s="20"/>
      <c r="P3483" s="19" t="str">
        <f aca="false">IF(I3483="","",I3483-H3483)</f>
        <v/>
      </c>
      <c r="Q3483" s="19" t="str">
        <f aca="true">IF(B3483="","",IF(N3483="No aplica","No aplica",IF(I3483="","Pendent",IF(N3483="Per substituir","Substituir",IF(OR(N3483="No localitzat",N3483="No lliurat"),"Reposar",IF(I3483&lt;H3483,"Reposar",IF(I3483&gt;H3483,"Revisar excedent",IF(AND(G3483="Sí",M3483&lt;&gt;"",M3483&lt;TODAY()),"EPI caducat",IF(AND(G3483="Sí",M3483&lt;&gt;"",M3483&lt;=TODAY()+90),"EPI caduca ≤90 dies",IF(OR(N3483="Deteriorat usable",N3483="Revisió necessària"),"Revisar","OK"))))))))))</f>
      </c>
      <c r="R3483" s="20"/>
    </row>
    <row r="3484" customFormat="false" ht="15" hidden="false" customHeight="false" outlineLevel="0" collapsed="false">
      <c r="A3484" s="19" t="n">
        <v>32</v>
      </c>
      <c r="B3484" s="19" t="n">
        <f aca="false">IFERROR(VLOOKUP(A3484,Personal!$A$6:$F$112,2,FALSE()),"")</f>
        <v>0</v>
      </c>
      <c r="C3484" s="19" t="str">
        <f aca="false">IFERROR(VLOOKUP(A3484,Personal!$A$6:$F$112,3,FALSE()),"")</f>
        <v>La Seu d’Urgell</v>
      </c>
      <c r="D3484" s="19" t="s">
        <v>177</v>
      </c>
      <c r="E3484" s="19" t="s">
        <v>243</v>
      </c>
      <c r="F3484" s="19" t="s">
        <v>244</v>
      </c>
      <c r="G3484" s="19" t="s">
        <v>272</v>
      </c>
      <c r="H3484" s="19" t="n">
        <f aca="false">IF(OR(VLOOKUP(A3484,Personal!$A$6:$F$112,5,FALSE())&lt;&gt;"Sí",N3484="No aplica"),0,'Catàleg GRAE'!D104)</f>
        <v>1</v>
      </c>
      <c r="I3484" s="20"/>
      <c r="J3484" s="20"/>
      <c r="K3484" s="20"/>
      <c r="L3484" s="21"/>
      <c r="M3484" s="21"/>
      <c r="N3484" s="20"/>
      <c r="O3484" s="20"/>
      <c r="P3484" s="19" t="str">
        <f aca="false">IF(I3484="","",I3484-H3484)</f>
        <v/>
      </c>
      <c r="Q3484" s="19" t="str">
        <f aca="true">IF(B3484="","",IF(N3484="No aplica","No aplica",IF(I3484="","Pendent",IF(N3484="Per substituir","Substituir",IF(OR(N3484="No localitzat",N3484="No lliurat"),"Reposar",IF(I3484&lt;H3484,"Reposar",IF(I3484&gt;H3484,"Revisar excedent",IF(AND(G3484="Sí",M3484&lt;&gt;"",M3484&lt;TODAY()),"EPI caducat",IF(AND(G3484="Sí",M3484&lt;&gt;"",M3484&lt;=TODAY()+90),"EPI caduca ≤90 dies",IF(OR(N3484="Deteriorat usable",N3484="Revisió necessària"),"Revisar","OK"))))))))))</f>
      </c>
      <c r="R3484" s="20"/>
    </row>
    <row r="3485" customFormat="false" ht="15" hidden="false" customHeight="false" outlineLevel="0" collapsed="false">
      <c r="A3485" s="19" t="n">
        <v>32</v>
      </c>
      <c r="B3485" s="19" t="n">
        <f aca="false">IFERROR(VLOOKUP(A3485,Personal!$A$6:$F$112,2,FALSE()),"")</f>
        <v>0</v>
      </c>
      <c r="C3485" s="19" t="str">
        <f aca="false">IFERROR(VLOOKUP(A3485,Personal!$A$6:$F$112,3,FALSE()),"")</f>
        <v>La Seu d’Urgell</v>
      </c>
      <c r="D3485" s="19" t="s">
        <v>177</v>
      </c>
      <c r="E3485" s="19" t="s">
        <v>245</v>
      </c>
      <c r="F3485" s="19" t="s">
        <v>246</v>
      </c>
      <c r="G3485" s="19" t="s">
        <v>272</v>
      </c>
      <c r="H3485" s="19" t="n">
        <f aca="false">IF(OR(VLOOKUP(A3485,Personal!$A$6:$F$112,5,FALSE())&lt;&gt;"Sí",N3485="No aplica"),0,'Catàleg GRAE'!D105)</f>
        <v>1</v>
      </c>
      <c r="I3485" s="20"/>
      <c r="J3485" s="20"/>
      <c r="K3485" s="20"/>
      <c r="L3485" s="21"/>
      <c r="M3485" s="21"/>
      <c r="N3485" s="20"/>
      <c r="O3485" s="20"/>
      <c r="P3485" s="19" t="str">
        <f aca="false">IF(I3485="","",I3485-H3485)</f>
        <v/>
      </c>
      <c r="Q3485" s="19" t="str">
        <f aca="true">IF(B3485="","",IF(N3485="No aplica","No aplica",IF(I3485="","Pendent",IF(N3485="Per substituir","Substituir",IF(OR(N3485="No localitzat",N3485="No lliurat"),"Reposar",IF(I3485&lt;H3485,"Reposar",IF(I3485&gt;H3485,"Revisar excedent",IF(AND(G3485="Sí",M3485&lt;&gt;"",M3485&lt;TODAY()),"EPI caducat",IF(AND(G3485="Sí",M3485&lt;&gt;"",M3485&lt;=TODAY()+90),"EPI caduca ≤90 dies",IF(OR(N3485="Deteriorat usable",N3485="Revisió necessària"),"Revisar","OK"))))))))))</f>
      </c>
      <c r="R3485" s="20"/>
    </row>
    <row r="3486" customFormat="false" ht="15" hidden="false" customHeight="false" outlineLevel="0" collapsed="false">
      <c r="A3486" s="19" t="n">
        <v>32</v>
      </c>
      <c r="B3486" s="19" t="n">
        <f aca="false">IFERROR(VLOOKUP(A3486,Personal!$A$6:$F$112,2,FALSE()),"")</f>
        <v>0</v>
      </c>
      <c r="C3486" s="19" t="str">
        <f aca="false">IFERROR(VLOOKUP(A3486,Personal!$A$6:$F$112,3,FALSE()),"")</f>
        <v>La Seu d’Urgell</v>
      </c>
      <c r="D3486" s="19" t="s">
        <v>177</v>
      </c>
      <c r="E3486" s="19" t="s">
        <v>247</v>
      </c>
      <c r="F3486" s="19" t="s">
        <v>248</v>
      </c>
      <c r="G3486" s="19" t="s">
        <v>272</v>
      </c>
      <c r="H3486" s="19" t="n">
        <f aca="false">IF(OR(VLOOKUP(A3486,Personal!$A$6:$F$112,5,FALSE())&lt;&gt;"Sí",N3486="No aplica"),0,'Catàleg GRAE'!D106)</f>
        <v>1</v>
      </c>
      <c r="I3486" s="20"/>
      <c r="J3486" s="20"/>
      <c r="K3486" s="20"/>
      <c r="L3486" s="21"/>
      <c r="M3486" s="21"/>
      <c r="N3486" s="20"/>
      <c r="O3486" s="20"/>
      <c r="P3486" s="19" t="str">
        <f aca="false">IF(I3486="","",I3486-H3486)</f>
        <v/>
      </c>
      <c r="Q3486" s="19" t="str">
        <f aca="true">IF(B3486="","",IF(N3486="No aplica","No aplica",IF(I3486="","Pendent",IF(N3486="Per substituir","Substituir",IF(OR(N3486="No localitzat",N3486="No lliurat"),"Reposar",IF(I3486&lt;H3486,"Reposar",IF(I3486&gt;H3486,"Revisar excedent",IF(AND(G3486="Sí",M3486&lt;&gt;"",M3486&lt;TODAY()),"EPI caducat",IF(AND(G3486="Sí",M3486&lt;&gt;"",M3486&lt;=TODAY()+90),"EPI caduca ≤90 dies",IF(OR(N3486="Deteriorat usable",N3486="Revisió necessària"),"Revisar","OK"))))))))))</f>
      </c>
      <c r="R3486" s="20"/>
    </row>
    <row r="3487" customFormat="false" ht="15" hidden="false" customHeight="false" outlineLevel="0" collapsed="false">
      <c r="A3487" s="19" t="n">
        <v>32</v>
      </c>
      <c r="B3487" s="19" t="n">
        <f aca="false">IFERROR(VLOOKUP(A3487,Personal!$A$6:$F$112,2,FALSE()),"")</f>
        <v>0</v>
      </c>
      <c r="C3487" s="19" t="str">
        <f aca="false">IFERROR(VLOOKUP(A3487,Personal!$A$6:$F$112,3,FALSE()),"")</f>
        <v>La Seu d’Urgell</v>
      </c>
      <c r="D3487" s="19" t="s">
        <v>177</v>
      </c>
      <c r="E3487" s="19" t="s">
        <v>249</v>
      </c>
      <c r="F3487" s="19" t="s">
        <v>250</v>
      </c>
      <c r="G3487" s="19" t="s">
        <v>272</v>
      </c>
      <c r="H3487" s="19" t="n">
        <f aca="false">IF(OR(VLOOKUP(A3487,Personal!$A$6:$F$112,5,FALSE())&lt;&gt;"Sí",N3487="No aplica"),0,'Catàleg GRAE'!D107)</f>
        <v>1</v>
      </c>
      <c r="I3487" s="20"/>
      <c r="J3487" s="20"/>
      <c r="K3487" s="20"/>
      <c r="L3487" s="21"/>
      <c r="M3487" s="21"/>
      <c r="N3487" s="20"/>
      <c r="O3487" s="20"/>
      <c r="P3487" s="19" t="str">
        <f aca="false">IF(I3487="","",I3487-H3487)</f>
        <v/>
      </c>
      <c r="Q3487" s="19" t="str">
        <f aca="true">IF(B3487="","",IF(N3487="No aplica","No aplica",IF(I3487="","Pendent",IF(N3487="Per substituir","Substituir",IF(OR(N3487="No localitzat",N3487="No lliurat"),"Reposar",IF(I3487&lt;H3487,"Reposar",IF(I3487&gt;H3487,"Revisar excedent",IF(AND(G3487="Sí",M3487&lt;&gt;"",M3487&lt;TODAY()),"EPI caducat",IF(AND(G3487="Sí",M3487&lt;&gt;"",M3487&lt;=TODAY()+90),"EPI caduca ≤90 dies",IF(OR(N3487="Deteriorat usable",N3487="Revisió necessària"),"Revisar","OK"))))))))))</f>
      </c>
      <c r="R3487" s="20"/>
    </row>
    <row r="3488" customFormat="false" ht="15" hidden="false" customHeight="false" outlineLevel="0" collapsed="false">
      <c r="A3488" s="19" t="n">
        <v>32</v>
      </c>
      <c r="B3488" s="19" t="n">
        <f aca="false">IFERROR(VLOOKUP(A3488,Personal!$A$6:$F$112,2,FALSE()),"")</f>
        <v>0</v>
      </c>
      <c r="C3488" s="19" t="str">
        <f aca="false">IFERROR(VLOOKUP(A3488,Personal!$A$6:$F$112,3,FALSE()),"")</f>
        <v>La Seu d’Urgell</v>
      </c>
      <c r="D3488" s="19" t="s">
        <v>177</v>
      </c>
      <c r="E3488" s="19" t="s">
        <v>251</v>
      </c>
      <c r="F3488" s="19" t="s">
        <v>252</v>
      </c>
      <c r="G3488" s="19" t="s">
        <v>272</v>
      </c>
      <c r="H3488" s="19" t="n">
        <f aca="false">IF(OR(VLOOKUP(A3488,Personal!$A$6:$F$112,5,FALSE())&lt;&gt;"Sí",N3488="No aplica"),0,'Catàleg GRAE'!D108)</f>
        <v>1</v>
      </c>
      <c r="I3488" s="20"/>
      <c r="J3488" s="20"/>
      <c r="K3488" s="20"/>
      <c r="L3488" s="21"/>
      <c r="M3488" s="21"/>
      <c r="N3488" s="20"/>
      <c r="O3488" s="20"/>
      <c r="P3488" s="19" t="str">
        <f aca="false">IF(I3488="","",I3488-H3488)</f>
        <v/>
      </c>
      <c r="Q3488" s="19" t="str">
        <f aca="true">IF(B3488="","",IF(N3488="No aplica","No aplica",IF(I3488="","Pendent",IF(N3488="Per substituir","Substituir",IF(OR(N3488="No localitzat",N3488="No lliurat"),"Reposar",IF(I3488&lt;H3488,"Reposar",IF(I3488&gt;H3488,"Revisar excedent",IF(AND(G3488="Sí",M3488&lt;&gt;"",M3488&lt;TODAY()),"EPI caducat",IF(AND(G3488="Sí",M3488&lt;&gt;"",M3488&lt;=TODAY()+90),"EPI caduca ≤90 dies",IF(OR(N3488="Deteriorat usable",N3488="Revisió necessària"),"Revisar","OK"))))))))))</f>
      </c>
      <c r="R3488" s="20"/>
    </row>
    <row r="3489" customFormat="false" ht="15" hidden="false" customHeight="false" outlineLevel="0" collapsed="false">
      <c r="A3489" s="19" t="n">
        <v>32</v>
      </c>
      <c r="B3489" s="19" t="n">
        <f aca="false">IFERROR(VLOOKUP(A3489,Personal!$A$6:$F$112,2,FALSE()),"")</f>
        <v>0</v>
      </c>
      <c r="C3489" s="19" t="str">
        <f aca="false">IFERROR(VLOOKUP(A3489,Personal!$A$6:$F$112,3,FALSE()),"")</f>
        <v>La Seu d’Urgell</v>
      </c>
      <c r="D3489" s="19" t="s">
        <v>125</v>
      </c>
      <c r="E3489" s="19" t="s">
        <v>253</v>
      </c>
      <c r="F3489" s="19" t="s">
        <v>254</v>
      </c>
      <c r="G3489" s="19" t="s">
        <v>272</v>
      </c>
      <c r="H3489" s="19" t="n">
        <f aca="false">IF(OR(VLOOKUP(A3489,Personal!$A$6:$F$112,5,FALSE())&lt;&gt;"Sí",N3489="No aplica"),0,'Catàleg GRAE'!D109)</f>
        <v>1</v>
      </c>
      <c r="I3489" s="20"/>
      <c r="J3489" s="20"/>
      <c r="K3489" s="20"/>
      <c r="L3489" s="21"/>
      <c r="M3489" s="21"/>
      <c r="N3489" s="20"/>
      <c r="O3489" s="20"/>
      <c r="P3489" s="19" t="str">
        <f aca="false">IF(I3489="","",I3489-H3489)</f>
        <v/>
      </c>
      <c r="Q3489" s="19" t="str">
        <f aca="true">IF(B3489="","",IF(N3489="No aplica","No aplica",IF(I3489="","Pendent",IF(N3489="Per substituir","Substituir",IF(OR(N3489="No localitzat",N3489="No lliurat"),"Reposar",IF(I3489&lt;H3489,"Reposar",IF(I3489&gt;H3489,"Revisar excedent",IF(AND(G3489="Sí",M3489&lt;&gt;"",M3489&lt;TODAY()),"EPI caducat",IF(AND(G3489="Sí",M3489&lt;&gt;"",M3489&lt;=TODAY()+90),"EPI caduca ≤90 dies",IF(OR(N3489="Deteriorat usable",N3489="Revisió necessària"),"Revisar","OK"))))))))))</f>
      </c>
      <c r="R3489" s="20"/>
    </row>
    <row r="3490" customFormat="false" ht="15" hidden="false" customHeight="false" outlineLevel="0" collapsed="false">
      <c r="A3490" s="19" t="n">
        <v>32</v>
      </c>
      <c r="B3490" s="19" t="n">
        <f aca="false">IFERROR(VLOOKUP(A3490,Personal!$A$6:$F$112,2,FALSE()),"")</f>
        <v>0</v>
      </c>
      <c r="C3490" s="19" t="str">
        <f aca="false">IFERROR(VLOOKUP(A3490,Personal!$A$6:$F$112,3,FALSE()),"")</f>
        <v>La Seu d’Urgell</v>
      </c>
      <c r="D3490" s="19" t="s">
        <v>177</v>
      </c>
      <c r="E3490" s="19" t="s">
        <v>255</v>
      </c>
      <c r="F3490" s="19" t="s">
        <v>256</v>
      </c>
      <c r="G3490" s="19" t="s">
        <v>272</v>
      </c>
      <c r="H3490" s="19" t="n">
        <f aca="false">IF(OR(VLOOKUP(A3490,Personal!$A$6:$F$112,5,FALSE())&lt;&gt;"Sí",N3490="No aplica"),0,'Catàleg GRAE'!D110)</f>
        <v>1</v>
      </c>
      <c r="I3490" s="20"/>
      <c r="J3490" s="20"/>
      <c r="K3490" s="20"/>
      <c r="L3490" s="21"/>
      <c r="M3490" s="21"/>
      <c r="N3490" s="20"/>
      <c r="O3490" s="20"/>
      <c r="P3490" s="19" t="str">
        <f aca="false">IF(I3490="","",I3490-H3490)</f>
        <v/>
      </c>
      <c r="Q3490" s="19" t="str">
        <f aca="true">IF(B3490="","",IF(N3490="No aplica","No aplica",IF(I3490="","Pendent",IF(N3490="Per substituir","Substituir",IF(OR(N3490="No localitzat",N3490="No lliurat"),"Reposar",IF(I3490&lt;H3490,"Reposar",IF(I3490&gt;H3490,"Revisar excedent",IF(AND(G3490="Sí",M3490&lt;&gt;"",M3490&lt;TODAY()),"EPI caducat",IF(AND(G3490="Sí",M3490&lt;&gt;"",M3490&lt;=TODAY()+90),"EPI caduca ≤90 dies",IF(OR(N3490="Deteriorat usable",N3490="Revisió necessària"),"Revisar","OK"))))))))))</f>
      </c>
      <c r="R3490" s="20"/>
    </row>
    <row r="3491" customFormat="false" ht="15" hidden="false" customHeight="false" outlineLevel="0" collapsed="false">
      <c r="A3491" s="19" t="n">
        <v>32</v>
      </c>
      <c r="B3491" s="19" t="n">
        <f aca="false">IFERROR(VLOOKUP(A3491,Personal!$A$6:$F$112,2,FALSE()),"")</f>
        <v>0</v>
      </c>
      <c r="C3491" s="19" t="str">
        <f aca="false">IFERROR(VLOOKUP(A3491,Personal!$A$6:$F$112,3,FALSE()),"")</f>
        <v>La Seu d’Urgell</v>
      </c>
      <c r="D3491" s="19" t="s">
        <v>142</v>
      </c>
      <c r="E3491" s="19" t="s">
        <v>257</v>
      </c>
      <c r="F3491" s="19" t="s">
        <v>258</v>
      </c>
      <c r="G3491" s="19" t="s">
        <v>291</v>
      </c>
      <c r="H3491" s="19" t="n">
        <f aca="false">IF(OR(VLOOKUP(A3491,Personal!$A$6:$F$112,5,FALSE())&lt;&gt;"Sí",N3491="No aplica"),0,'Catàleg GRAE'!D111)</f>
        <v>1</v>
      </c>
      <c r="I3491" s="20"/>
      <c r="J3491" s="20"/>
      <c r="K3491" s="20"/>
      <c r="L3491" s="21"/>
      <c r="M3491" s="21"/>
      <c r="N3491" s="20"/>
      <c r="O3491" s="20"/>
      <c r="P3491" s="19" t="str">
        <f aca="false">IF(I3491="","",I3491-H3491)</f>
        <v/>
      </c>
      <c r="Q3491" s="19" t="str">
        <f aca="true">IF(B3491="","",IF(N3491="No aplica","No aplica",IF(I3491="","Pendent",IF(N3491="Per substituir","Substituir",IF(OR(N3491="No localitzat",N3491="No lliurat"),"Reposar",IF(I3491&lt;H3491,"Reposar",IF(I3491&gt;H3491,"Revisar excedent",IF(AND(G3491="Sí",M3491&lt;&gt;"",M3491&lt;TODAY()),"EPI caducat",IF(AND(G3491="Sí",M3491&lt;&gt;"",M3491&lt;=TODAY()+90),"EPI caduca ≤90 dies",IF(OR(N3491="Deteriorat usable",N3491="Revisió necessària"),"Revisar","OK"))))))))))</f>
      </c>
      <c r="R3491" s="20"/>
    </row>
    <row r="3492" customFormat="false" ht="15" hidden="false" customHeight="false" outlineLevel="0" collapsed="false">
      <c r="A3492" s="19" t="n">
        <v>32</v>
      </c>
      <c r="B3492" s="19" t="n">
        <f aca="false">IFERROR(VLOOKUP(A3492,Personal!$A$6:$F$112,2,FALSE()),"")</f>
        <v>0</v>
      </c>
      <c r="C3492" s="19" t="str">
        <f aca="false">IFERROR(VLOOKUP(A3492,Personal!$A$6:$F$112,3,FALSE()),"")</f>
        <v>La Seu d’Urgell</v>
      </c>
      <c r="D3492" s="19" t="s">
        <v>112</v>
      </c>
      <c r="E3492" s="19" t="s">
        <v>259</v>
      </c>
      <c r="F3492" s="19" t="s">
        <v>260</v>
      </c>
      <c r="G3492" s="19" t="s">
        <v>291</v>
      </c>
      <c r="H3492" s="19" t="n">
        <f aca="false">IF(OR(VLOOKUP(A3492,Personal!$A$6:$F$112,5,FALSE())&lt;&gt;"Sí",N3492="No aplica"),0,'Catàleg GRAE'!D112)</f>
        <v>1</v>
      </c>
      <c r="I3492" s="20"/>
      <c r="J3492" s="20"/>
      <c r="K3492" s="20"/>
      <c r="L3492" s="21"/>
      <c r="M3492" s="21"/>
      <c r="N3492" s="20"/>
      <c r="O3492" s="20"/>
      <c r="P3492" s="19" t="str">
        <f aca="false">IF(I3492="","",I3492-H3492)</f>
        <v/>
      </c>
      <c r="Q3492" s="19" t="str">
        <f aca="true">IF(B3492="","",IF(N3492="No aplica","No aplica",IF(I3492="","Pendent",IF(N3492="Per substituir","Substituir",IF(OR(N3492="No localitzat",N3492="No lliurat"),"Reposar",IF(I3492&lt;H3492,"Reposar",IF(I3492&gt;H3492,"Revisar excedent",IF(AND(G3492="Sí",M3492&lt;&gt;"",M3492&lt;TODAY()),"EPI caducat",IF(AND(G3492="Sí",M3492&lt;&gt;"",M3492&lt;=TODAY()+90),"EPI caduca ≤90 dies",IF(OR(N3492="Deteriorat usable",N3492="Revisió necessària"),"Revisar","OK"))))))))))</f>
      </c>
      <c r="R3492" s="20"/>
    </row>
    <row r="3493" customFormat="false" ht="15" hidden="false" customHeight="false" outlineLevel="0" collapsed="false">
      <c r="A3493" s="19" t="n">
        <v>32</v>
      </c>
      <c r="B3493" s="19" t="n">
        <f aca="false">IFERROR(VLOOKUP(A3493,Personal!$A$6:$F$112,2,FALSE()),"")</f>
        <v>0</v>
      </c>
      <c r="C3493" s="19" t="str">
        <f aca="false">IFERROR(VLOOKUP(A3493,Personal!$A$6:$F$112,3,FALSE()),"")</f>
        <v>La Seu d’Urgell</v>
      </c>
      <c r="D3493" s="19" t="s">
        <v>261</v>
      </c>
      <c r="E3493" s="19" t="s">
        <v>262</v>
      </c>
      <c r="F3493" s="19" t="s">
        <v>263</v>
      </c>
      <c r="G3493" s="19" t="s">
        <v>291</v>
      </c>
      <c r="H3493" s="19" t="n">
        <f aca="false">IF(OR(VLOOKUP(A3493,Personal!$A$6:$F$112,5,FALSE())&lt;&gt;"Sí",N3493="No aplica"),0,'Catàleg GRAE'!D113)</f>
        <v>1</v>
      </c>
      <c r="I3493" s="20"/>
      <c r="J3493" s="20"/>
      <c r="K3493" s="20"/>
      <c r="L3493" s="21"/>
      <c r="M3493" s="21"/>
      <c r="N3493" s="20"/>
      <c r="O3493" s="20"/>
      <c r="P3493" s="19" t="str">
        <f aca="false">IF(I3493="","",I3493-H3493)</f>
        <v/>
      </c>
      <c r="Q3493" s="19" t="str">
        <f aca="true">IF(B3493="","",IF(N3493="No aplica","No aplica",IF(I3493="","Pendent",IF(N3493="Per substituir","Substituir",IF(OR(N3493="No localitzat",N3493="No lliurat"),"Reposar",IF(I3493&lt;H3493,"Reposar",IF(I3493&gt;H3493,"Revisar excedent",IF(AND(G3493="Sí",M3493&lt;&gt;"",M3493&lt;TODAY()),"EPI caducat",IF(AND(G3493="Sí",M3493&lt;&gt;"",M3493&lt;=TODAY()+90),"EPI caduca ≤90 dies",IF(OR(N3493="Deteriorat usable",N3493="Revisió necessària"),"Revisar","OK"))))))))))</f>
      </c>
      <c r="R3493" s="20"/>
    </row>
    <row r="3494" customFormat="false" ht="15" hidden="false" customHeight="false" outlineLevel="0" collapsed="false">
      <c r="A3494" s="19" t="n">
        <v>33</v>
      </c>
      <c r="B3494" s="19" t="n">
        <f aca="false">IFERROR(VLOOKUP(A3494,Personal!$A$6:$F$112,2,FALSE()),"")</f>
        <v>0</v>
      </c>
      <c r="C3494" s="19" t="str">
        <f aca="false">IFERROR(VLOOKUP(A3494,Personal!$A$6:$F$112,3,FALSE()),"")</f>
        <v>La Seu d’Urgell</v>
      </c>
      <c r="D3494" s="19" t="s">
        <v>26</v>
      </c>
      <c r="E3494" s="19" t="s">
        <v>27</v>
      </c>
      <c r="F3494" s="19" t="s">
        <v>28</v>
      </c>
      <c r="G3494" s="19" t="s">
        <v>291</v>
      </c>
      <c r="H3494" s="19" t="n">
        <f aca="false">IF(OR(VLOOKUP(A3494,Personal!$A$6:$F$112,5,FALSE())&lt;&gt;"Sí",N3494="No aplica"),0,'Catàleg GRAE'!D5)</f>
        <v>1</v>
      </c>
      <c r="I3494" s="20"/>
      <c r="J3494" s="20"/>
      <c r="K3494" s="20"/>
      <c r="L3494" s="21"/>
      <c r="M3494" s="21"/>
      <c r="N3494" s="20"/>
      <c r="O3494" s="20"/>
      <c r="P3494" s="19" t="str">
        <f aca="false">IF(I3494="","",I3494-H3494)</f>
        <v/>
      </c>
      <c r="Q3494" s="19" t="str">
        <f aca="true">IF(B3494="","",IF(N3494="No aplica","No aplica",IF(I3494="","Pendent",IF(N3494="Per substituir","Substituir",IF(OR(N3494="No localitzat",N3494="No lliurat"),"Reposar",IF(I3494&lt;H3494,"Reposar",IF(I3494&gt;H3494,"Revisar excedent",IF(AND(G3494="Sí",M3494&lt;&gt;"",M3494&lt;TODAY()),"EPI caducat",IF(AND(G3494="Sí",M3494&lt;&gt;"",M3494&lt;=TODAY()+90),"EPI caduca ≤90 dies",IF(OR(N3494="Deteriorat usable",N3494="Revisió necessària"),"Revisar","OK"))))))))))</f>
      </c>
      <c r="R3494" s="20"/>
    </row>
    <row r="3495" customFormat="false" ht="15" hidden="false" customHeight="false" outlineLevel="0" collapsed="false">
      <c r="A3495" s="19" t="n">
        <v>33</v>
      </c>
      <c r="B3495" s="19" t="n">
        <f aca="false">IFERROR(VLOOKUP(A3495,Personal!$A$6:$F$112,2,FALSE()),"")</f>
        <v>0</v>
      </c>
      <c r="C3495" s="19" t="str">
        <f aca="false">IFERROR(VLOOKUP(A3495,Personal!$A$6:$F$112,3,FALSE()),"")</f>
        <v>La Seu d’Urgell</v>
      </c>
      <c r="D3495" s="19" t="s">
        <v>26</v>
      </c>
      <c r="E3495" s="19" t="s">
        <v>27</v>
      </c>
      <c r="F3495" s="19" t="s">
        <v>30</v>
      </c>
      <c r="G3495" s="19" t="s">
        <v>291</v>
      </c>
      <c r="H3495" s="19" t="n">
        <f aca="false">IF(OR(VLOOKUP(A3495,Personal!$A$6:$F$112,5,FALSE())&lt;&gt;"Sí",N3495="No aplica"),0,'Catàleg GRAE'!D6)</f>
        <v>1</v>
      </c>
      <c r="I3495" s="20"/>
      <c r="J3495" s="20"/>
      <c r="K3495" s="20"/>
      <c r="L3495" s="21"/>
      <c r="M3495" s="21"/>
      <c r="N3495" s="20"/>
      <c r="O3495" s="20"/>
      <c r="P3495" s="19" t="str">
        <f aca="false">IF(I3495="","",I3495-H3495)</f>
        <v/>
      </c>
      <c r="Q3495" s="19" t="str">
        <f aca="true">IF(B3495="","",IF(N3495="No aplica","No aplica",IF(I3495="","Pendent",IF(N3495="Per substituir","Substituir",IF(OR(N3495="No localitzat",N3495="No lliurat"),"Reposar",IF(I3495&lt;H3495,"Reposar",IF(I3495&gt;H3495,"Revisar excedent",IF(AND(G3495="Sí",M3495&lt;&gt;"",M3495&lt;TODAY()),"EPI caducat",IF(AND(G3495="Sí",M3495&lt;&gt;"",M3495&lt;=TODAY()+90),"EPI caduca ≤90 dies",IF(OR(N3495="Deteriorat usable",N3495="Revisió necessària"),"Revisar","OK"))))))))))</f>
      </c>
      <c r="R3495" s="20"/>
    </row>
    <row r="3496" customFormat="false" ht="15" hidden="false" customHeight="false" outlineLevel="0" collapsed="false">
      <c r="A3496" s="19" t="n">
        <v>33</v>
      </c>
      <c r="B3496" s="19" t="n">
        <f aca="false">IFERROR(VLOOKUP(A3496,Personal!$A$6:$F$112,2,FALSE()),"")</f>
        <v>0</v>
      </c>
      <c r="C3496" s="19" t="str">
        <f aca="false">IFERROR(VLOOKUP(A3496,Personal!$A$6:$F$112,3,FALSE()),"")</f>
        <v>La Seu d’Urgell</v>
      </c>
      <c r="D3496" s="19" t="s">
        <v>26</v>
      </c>
      <c r="E3496" s="19" t="s">
        <v>31</v>
      </c>
      <c r="F3496" s="19" t="s">
        <v>32</v>
      </c>
      <c r="G3496" s="19" t="s">
        <v>272</v>
      </c>
      <c r="H3496" s="19" t="n">
        <f aca="false">IF(OR(VLOOKUP(A3496,Personal!$A$6:$F$112,5,FALSE())&lt;&gt;"Sí",N3496="No aplica"),0,'Catàleg GRAE'!D7)</f>
        <v>1</v>
      </c>
      <c r="I3496" s="20"/>
      <c r="J3496" s="20"/>
      <c r="K3496" s="20"/>
      <c r="L3496" s="21"/>
      <c r="M3496" s="21"/>
      <c r="N3496" s="20"/>
      <c r="O3496" s="20"/>
      <c r="P3496" s="19" t="str">
        <f aca="false">IF(I3496="","",I3496-H3496)</f>
        <v/>
      </c>
      <c r="Q3496" s="19" t="str">
        <f aca="true">IF(B3496="","",IF(N3496="No aplica","No aplica",IF(I3496="","Pendent",IF(N3496="Per substituir","Substituir",IF(OR(N3496="No localitzat",N3496="No lliurat"),"Reposar",IF(I3496&lt;H3496,"Reposar",IF(I3496&gt;H3496,"Revisar excedent",IF(AND(G3496="Sí",M3496&lt;&gt;"",M3496&lt;TODAY()),"EPI caducat",IF(AND(G3496="Sí",M3496&lt;&gt;"",M3496&lt;=TODAY()+90),"EPI caduca ≤90 dies",IF(OR(N3496="Deteriorat usable",N3496="Revisió necessària"),"Revisar","OK"))))))))))</f>
      </c>
      <c r="R3496" s="20"/>
    </row>
    <row r="3497" customFormat="false" ht="15" hidden="false" customHeight="false" outlineLevel="0" collapsed="false">
      <c r="A3497" s="19" t="n">
        <v>33</v>
      </c>
      <c r="B3497" s="19" t="n">
        <f aca="false">IFERROR(VLOOKUP(A3497,Personal!$A$6:$F$112,2,FALSE()),"")</f>
        <v>0</v>
      </c>
      <c r="C3497" s="19" t="str">
        <f aca="false">IFERROR(VLOOKUP(A3497,Personal!$A$6:$F$112,3,FALSE()),"")</f>
        <v>La Seu d’Urgell</v>
      </c>
      <c r="D3497" s="19" t="s">
        <v>26</v>
      </c>
      <c r="E3497" s="19" t="s">
        <v>33</v>
      </c>
      <c r="F3497" s="19" t="s">
        <v>34</v>
      </c>
      <c r="G3497" s="19" t="s">
        <v>291</v>
      </c>
      <c r="H3497" s="19" t="n">
        <f aca="false">IF(OR(VLOOKUP(A3497,Personal!$A$6:$F$112,5,FALSE())&lt;&gt;"Sí",N3497="No aplica"),0,'Catàleg GRAE'!D8)</f>
        <v>2</v>
      </c>
      <c r="I3497" s="20"/>
      <c r="J3497" s="20"/>
      <c r="K3497" s="20"/>
      <c r="L3497" s="21"/>
      <c r="M3497" s="21"/>
      <c r="N3497" s="20"/>
      <c r="O3497" s="20"/>
      <c r="P3497" s="19" t="str">
        <f aca="false">IF(I3497="","",I3497-H3497)</f>
        <v/>
      </c>
      <c r="Q3497" s="19" t="str">
        <f aca="true">IF(B3497="","",IF(N3497="No aplica","No aplica",IF(I3497="","Pendent",IF(N3497="Per substituir","Substituir",IF(OR(N3497="No localitzat",N3497="No lliurat"),"Reposar",IF(I3497&lt;H3497,"Reposar",IF(I3497&gt;H3497,"Revisar excedent",IF(AND(G3497="Sí",M3497&lt;&gt;"",M3497&lt;TODAY()),"EPI caducat",IF(AND(G3497="Sí",M3497&lt;&gt;"",M3497&lt;=TODAY()+90),"EPI caduca ≤90 dies",IF(OR(N3497="Deteriorat usable",N3497="Revisió necessària"),"Revisar","OK"))))))))))</f>
      </c>
      <c r="R3497" s="20"/>
    </row>
    <row r="3498" customFormat="false" ht="15" hidden="false" customHeight="false" outlineLevel="0" collapsed="false">
      <c r="A3498" s="19" t="n">
        <v>33</v>
      </c>
      <c r="B3498" s="19" t="n">
        <f aca="false">IFERROR(VLOOKUP(A3498,Personal!$A$6:$F$112,2,FALSE()),"")</f>
        <v>0</v>
      </c>
      <c r="C3498" s="19" t="str">
        <f aca="false">IFERROR(VLOOKUP(A3498,Personal!$A$6:$F$112,3,FALSE()),"")</f>
        <v>La Seu d’Urgell</v>
      </c>
      <c r="D3498" s="19" t="s">
        <v>26</v>
      </c>
      <c r="E3498" s="19" t="s">
        <v>35</v>
      </c>
      <c r="F3498" s="19" t="s">
        <v>36</v>
      </c>
      <c r="G3498" s="19" t="s">
        <v>291</v>
      </c>
      <c r="H3498" s="19" t="n">
        <f aca="false">IF(OR(VLOOKUP(A3498,Personal!$A$6:$F$112,5,FALSE())&lt;&gt;"Sí",N3498="No aplica"),0,'Catàleg GRAE'!D9)</f>
        <v>1</v>
      </c>
      <c r="I3498" s="20"/>
      <c r="J3498" s="20"/>
      <c r="K3498" s="20"/>
      <c r="L3498" s="21"/>
      <c r="M3498" s="21"/>
      <c r="N3498" s="20"/>
      <c r="O3498" s="20"/>
      <c r="P3498" s="19" t="str">
        <f aca="false">IF(I3498="","",I3498-H3498)</f>
        <v/>
      </c>
      <c r="Q3498" s="19" t="str">
        <f aca="true">IF(B3498="","",IF(N3498="No aplica","No aplica",IF(I3498="","Pendent",IF(N3498="Per substituir","Substituir",IF(OR(N3498="No localitzat",N3498="No lliurat"),"Reposar",IF(I3498&lt;H3498,"Reposar",IF(I3498&gt;H3498,"Revisar excedent",IF(AND(G3498="Sí",M3498&lt;&gt;"",M3498&lt;TODAY()),"EPI caducat",IF(AND(G3498="Sí",M3498&lt;&gt;"",M3498&lt;=TODAY()+90),"EPI caduca ≤90 dies",IF(OR(N3498="Deteriorat usable",N3498="Revisió necessària"),"Revisar","OK"))))))))))</f>
      </c>
      <c r="R3498" s="20"/>
    </row>
    <row r="3499" customFormat="false" ht="15" hidden="false" customHeight="false" outlineLevel="0" collapsed="false">
      <c r="A3499" s="19" t="n">
        <v>33</v>
      </c>
      <c r="B3499" s="19" t="n">
        <f aca="false">IFERROR(VLOOKUP(A3499,Personal!$A$6:$F$112,2,FALSE()),"")</f>
        <v>0</v>
      </c>
      <c r="C3499" s="19" t="str">
        <f aca="false">IFERROR(VLOOKUP(A3499,Personal!$A$6:$F$112,3,FALSE()),"")</f>
        <v>La Seu d’Urgell</v>
      </c>
      <c r="D3499" s="19" t="s">
        <v>37</v>
      </c>
      <c r="E3499" s="19" t="s">
        <v>38</v>
      </c>
      <c r="F3499" s="19" t="s">
        <v>39</v>
      </c>
      <c r="G3499" s="19" t="s">
        <v>291</v>
      </c>
      <c r="H3499" s="19" t="n">
        <f aca="false">IF(OR(VLOOKUP(A3499,Personal!$A$6:$F$112,5,FALSE())&lt;&gt;"Sí",N3499="No aplica"),0,'Catàleg GRAE'!D10)</f>
        <v>1</v>
      </c>
      <c r="I3499" s="20"/>
      <c r="J3499" s="20"/>
      <c r="K3499" s="20"/>
      <c r="L3499" s="21"/>
      <c r="M3499" s="21"/>
      <c r="N3499" s="20"/>
      <c r="O3499" s="20"/>
      <c r="P3499" s="19" t="str">
        <f aca="false">IF(I3499="","",I3499-H3499)</f>
        <v/>
      </c>
      <c r="Q3499" s="19" t="str">
        <f aca="true">IF(B3499="","",IF(N3499="No aplica","No aplica",IF(I3499="","Pendent",IF(N3499="Per substituir","Substituir",IF(OR(N3499="No localitzat",N3499="No lliurat"),"Reposar",IF(I3499&lt;H3499,"Reposar",IF(I3499&gt;H3499,"Revisar excedent",IF(AND(G3499="Sí",M3499&lt;&gt;"",M3499&lt;TODAY()),"EPI caducat",IF(AND(G3499="Sí",M3499&lt;&gt;"",M3499&lt;=TODAY()+90),"EPI caduca ≤90 dies",IF(OR(N3499="Deteriorat usable",N3499="Revisió necessària"),"Revisar","OK"))))))))))</f>
      </c>
      <c r="R3499" s="20"/>
    </row>
    <row r="3500" customFormat="false" ht="15" hidden="false" customHeight="false" outlineLevel="0" collapsed="false">
      <c r="A3500" s="19" t="n">
        <v>33</v>
      </c>
      <c r="B3500" s="19" t="n">
        <f aca="false">IFERROR(VLOOKUP(A3500,Personal!$A$6:$F$112,2,FALSE()),"")</f>
        <v>0</v>
      </c>
      <c r="C3500" s="19" t="str">
        <f aca="false">IFERROR(VLOOKUP(A3500,Personal!$A$6:$F$112,3,FALSE()),"")</f>
        <v>La Seu d’Urgell</v>
      </c>
      <c r="D3500" s="19" t="s">
        <v>40</v>
      </c>
      <c r="E3500" s="19" t="s">
        <v>41</v>
      </c>
      <c r="F3500" s="19" t="s">
        <v>42</v>
      </c>
      <c r="G3500" s="19" t="s">
        <v>272</v>
      </c>
      <c r="H3500" s="19" t="n">
        <f aca="false">IF(OR(VLOOKUP(A3500,Personal!$A$6:$F$112,5,FALSE())&lt;&gt;"Sí",N3500="No aplica"),0,'Catàleg GRAE'!D11)</f>
        <v>1</v>
      </c>
      <c r="I3500" s="20"/>
      <c r="J3500" s="20"/>
      <c r="K3500" s="20"/>
      <c r="L3500" s="21"/>
      <c r="M3500" s="21"/>
      <c r="N3500" s="20"/>
      <c r="O3500" s="20"/>
      <c r="P3500" s="19" t="str">
        <f aca="false">IF(I3500="","",I3500-H3500)</f>
        <v/>
      </c>
      <c r="Q3500" s="19" t="str">
        <f aca="true">IF(B3500="","",IF(N3500="No aplica","No aplica",IF(I3500="","Pendent",IF(N3500="Per substituir","Substituir",IF(OR(N3500="No localitzat",N3500="No lliurat"),"Reposar",IF(I3500&lt;H3500,"Reposar",IF(I3500&gt;H3500,"Revisar excedent",IF(AND(G3500="Sí",M3500&lt;&gt;"",M3500&lt;TODAY()),"EPI caducat",IF(AND(G3500="Sí",M3500&lt;&gt;"",M3500&lt;=TODAY()+90),"EPI caduca ≤90 dies",IF(OR(N3500="Deteriorat usable",N3500="Revisió necessària"),"Revisar","OK"))))))))))</f>
      </c>
      <c r="R3500" s="20"/>
    </row>
    <row r="3501" customFormat="false" ht="15" hidden="false" customHeight="false" outlineLevel="0" collapsed="false">
      <c r="A3501" s="19" t="n">
        <v>33</v>
      </c>
      <c r="B3501" s="19" t="n">
        <f aca="false">IFERROR(VLOOKUP(A3501,Personal!$A$6:$F$112,2,FALSE()),"")</f>
        <v>0</v>
      </c>
      <c r="C3501" s="19" t="str">
        <f aca="false">IFERROR(VLOOKUP(A3501,Personal!$A$6:$F$112,3,FALSE()),"")</f>
        <v>La Seu d’Urgell</v>
      </c>
      <c r="D3501" s="19" t="s">
        <v>40</v>
      </c>
      <c r="E3501" s="19" t="s">
        <v>43</v>
      </c>
      <c r="F3501" s="19" t="s">
        <v>44</v>
      </c>
      <c r="G3501" s="19" t="s">
        <v>272</v>
      </c>
      <c r="H3501" s="19" t="n">
        <f aca="false">IF(OR(VLOOKUP(A3501,Personal!$A$6:$F$112,5,FALSE())&lt;&gt;"Sí",N3501="No aplica"),0,'Catàleg GRAE'!D12)</f>
        <v>1</v>
      </c>
      <c r="I3501" s="20"/>
      <c r="J3501" s="20"/>
      <c r="K3501" s="20"/>
      <c r="L3501" s="21"/>
      <c r="M3501" s="21"/>
      <c r="N3501" s="20"/>
      <c r="O3501" s="20"/>
      <c r="P3501" s="19" t="str">
        <f aca="false">IF(I3501="","",I3501-H3501)</f>
        <v/>
      </c>
      <c r="Q3501" s="19" t="str">
        <f aca="true">IF(B3501="","",IF(N3501="No aplica","No aplica",IF(I3501="","Pendent",IF(N3501="Per substituir","Substituir",IF(OR(N3501="No localitzat",N3501="No lliurat"),"Reposar",IF(I3501&lt;H3501,"Reposar",IF(I3501&gt;H3501,"Revisar excedent",IF(AND(G3501="Sí",M3501&lt;&gt;"",M3501&lt;TODAY()),"EPI caducat",IF(AND(G3501="Sí",M3501&lt;&gt;"",M3501&lt;=TODAY()+90),"EPI caduca ≤90 dies",IF(OR(N3501="Deteriorat usable",N3501="Revisió necessària"),"Revisar","OK"))))))))))</f>
      </c>
      <c r="R3501" s="20"/>
    </row>
    <row r="3502" customFormat="false" ht="15" hidden="false" customHeight="false" outlineLevel="0" collapsed="false">
      <c r="A3502" s="19" t="n">
        <v>33</v>
      </c>
      <c r="B3502" s="19" t="n">
        <f aca="false">IFERROR(VLOOKUP(A3502,Personal!$A$6:$F$112,2,FALSE()),"")</f>
        <v>0</v>
      </c>
      <c r="C3502" s="19" t="str">
        <f aca="false">IFERROR(VLOOKUP(A3502,Personal!$A$6:$F$112,3,FALSE()),"")</f>
        <v>La Seu d’Urgell</v>
      </c>
      <c r="D3502" s="19" t="s">
        <v>45</v>
      </c>
      <c r="E3502" s="19" t="s">
        <v>46</v>
      </c>
      <c r="F3502" s="19" t="s">
        <v>47</v>
      </c>
      <c r="G3502" s="19" t="s">
        <v>291</v>
      </c>
      <c r="H3502" s="19" t="n">
        <f aca="false">IF(OR(VLOOKUP(A3502,Personal!$A$6:$F$112,5,FALSE())&lt;&gt;"Sí",N3502="No aplica"),0,'Catàleg GRAE'!D13)</f>
        <v>1</v>
      </c>
      <c r="I3502" s="20"/>
      <c r="J3502" s="20"/>
      <c r="K3502" s="20"/>
      <c r="L3502" s="21"/>
      <c r="M3502" s="21"/>
      <c r="N3502" s="20"/>
      <c r="O3502" s="20"/>
      <c r="P3502" s="19" t="str">
        <f aca="false">IF(I3502="","",I3502-H3502)</f>
        <v/>
      </c>
      <c r="Q3502" s="19" t="str">
        <f aca="true">IF(B3502="","",IF(N3502="No aplica","No aplica",IF(I3502="","Pendent",IF(N3502="Per substituir","Substituir",IF(OR(N3502="No localitzat",N3502="No lliurat"),"Reposar",IF(I3502&lt;H3502,"Reposar",IF(I3502&gt;H3502,"Revisar excedent",IF(AND(G3502="Sí",M3502&lt;&gt;"",M3502&lt;TODAY()),"EPI caducat",IF(AND(G3502="Sí",M3502&lt;&gt;"",M3502&lt;=TODAY()+90),"EPI caduca ≤90 dies",IF(OR(N3502="Deteriorat usable",N3502="Revisió necessària"),"Revisar","OK"))))))))))</f>
      </c>
      <c r="R3502" s="20"/>
    </row>
    <row r="3503" customFormat="false" ht="15" hidden="false" customHeight="false" outlineLevel="0" collapsed="false">
      <c r="A3503" s="19" t="n">
        <v>33</v>
      </c>
      <c r="B3503" s="19" t="n">
        <f aca="false">IFERROR(VLOOKUP(A3503,Personal!$A$6:$F$112,2,FALSE()),"")</f>
        <v>0</v>
      </c>
      <c r="C3503" s="19" t="str">
        <f aca="false">IFERROR(VLOOKUP(A3503,Personal!$A$6:$F$112,3,FALSE()),"")</f>
        <v>La Seu d’Urgell</v>
      </c>
      <c r="D3503" s="19" t="s">
        <v>45</v>
      </c>
      <c r="E3503" s="19" t="s">
        <v>48</v>
      </c>
      <c r="F3503" s="19" t="s">
        <v>49</v>
      </c>
      <c r="G3503" s="19" t="s">
        <v>291</v>
      </c>
      <c r="H3503" s="19" t="n">
        <f aca="false">IF(OR(VLOOKUP(A3503,Personal!$A$6:$F$112,5,FALSE())&lt;&gt;"Sí",N3503="No aplica"),0,'Catàleg GRAE'!D14)</f>
        <v>1</v>
      </c>
      <c r="I3503" s="20"/>
      <c r="J3503" s="20"/>
      <c r="K3503" s="20"/>
      <c r="L3503" s="21"/>
      <c r="M3503" s="21"/>
      <c r="N3503" s="20"/>
      <c r="O3503" s="20"/>
      <c r="P3503" s="19" t="str">
        <f aca="false">IF(I3503="","",I3503-H3503)</f>
        <v/>
      </c>
      <c r="Q3503" s="19" t="str">
        <f aca="true">IF(B3503="","",IF(N3503="No aplica","No aplica",IF(I3503="","Pendent",IF(N3503="Per substituir","Substituir",IF(OR(N3503="No localitzat",N3503="No lliurat"),"Reposar",IF(I3503&lt;H3503,"Reposar",IF(I3503&gt;H3503,"Revisar excedent",IF(AND(G3503="Sí",M3503&lt;&gt;"",M3503&lt;TODAY()),"EPI caducat",IF(AND(G3503="Sí",M3503&lt;&gt;"",M3503&lt;=TODAY()+90),"EPI caduca ≤90 dies",IF(OR(N3503="Deteriorat usable",N3503="Revisió necessària"),"Revisar","OK"))))))))))</f>
      </c>
      <c r="R3503" s="20"/>
    </row>
    <row r="3504" customFormat="false" ht="15" hidden="false" customHeight="false" outlineLevel="0" collapsed="false">
      <c r="A3504" s="19" t="n">
        <v>33</v>
      </c>
      <c r="B3504" s="19" t="n">
        <f aca="false">IFERROR(VLOOKUP(A3504,Personal!$A$6:$F$112,2,FALSE()),"")</f>
        <v>0</v>
      </c>
      <c r="C3504" s="19" t="str">
        <f aca="false">IFERROR(VLOOKUP(A3504,Personal!$A$6:$F$112,3,FALSE()),"")</f>
        <v>La Seu d’Urgell</v>
      </c>
      <c r="D3504" s="19" t="s">
        <v>45</v>
      </c>
      <c r="E3504" s="19" t="s">
        <v>50</v>
      </c>
      <c r="F3504" s="19" t="s">
        <v>51</v>
      </c>
      <c r="G3504" s="19" t="s">
        <v>291</v>
      </c>
      <c r="H3504" s="19" t="n">
        <f aca="false">IF(OR(VLOOKUP(A3504,Personal!$A$6:$F$112,5,FALSE())&lt;&gt;"Sí",N3504="No aplica"),0,'Catàleg GRAE'!D15)</f>
        <v>1</v>
      </c>
      <c r="I3504" s="20"/>
      <c r="J3504" s="20"/>
      <c r="K3504" s="20"/>
      <c r="L3504" s="21"/>
      <c r="M3504" s="21"/>
      <c r="N3504" s="20"/>
      <c r="O3504" s="20"/>
      <c r="P3504" s="19" t="str">
        <f aca="false">IF(I3504="","",I3504-H3504)</f>
        <v/>
      </c>
      <c r="Q3504" s="19" t="str">
        <f aca="true">IF(B3504="","",IF(N3504="No aplica","No aplica",IF(I3504="","Pendent",IF(N3504="Per substituir","Substituir",IF(OR(N3504="No localitzat",N3504="No lliurat"),"Reposar",IF(I3504&lt;H3504,"Reposar",IF(I3504&gt;H3504,"Revisar excedent",IF(AND(G3504="Sí",M3504&lt;&gt;"",M3504&lt;TODAY()),"EPI caducat",IF(AND(G3504="Sí",M3504&lt;&gt;"",M3504&lt;=TODAY()+90),"EPI caduca ≤90 dies",IF(OR(N3504="Deteriorat usable",N3504="Revisió necessària"),"Revisar","OK"))))))))))</f>
      </c>
      <c r="R3504" s="20"/>
    </row>
    <row r="3505" customFormat="false" ht="15" hidden="false" customHeight="false" outlineLevel="0" collapsed="false">
      <c r="A3505" s="19" t="n">
        <v>33</v>
      </c>
      <c r="B3505" s="19" t="n">
        <f aca="false">IFERROR(VLOOKUP(A3505,Personal!$A$6:$F$112,2,FALSE()),"")</f>
        <v>0</v>
      </c>
      <c r="C3505" s="19" t="str">
        <f aca="false">IFERROR(VLOOKUP(A3505,Personal!$A$6:$F$112,3,FALSE()),"")</f>
        <v>La Seu d’Urgell</v>
      </c>
      <c r="D3505" s="19" t="s">
        <v>45</v>
      </c>
      <c r="E3505" s="19" t="s">
        <v>52</v>
      </c>
      <c r="F3505" s="19" t="s">
        <v>53</v>
      </c>
      <c r="G3505" s="19" t="s">
        <v>291</v>
      </c>
      <c r="H3505" s="19" t="n">
        <f aca="false">IF(OR(VLOOKUP(A3505,Personal!$A$6:$F$112,5,FALSE())&lt;&gt;"Sí",N3505="No aplica"),0,'Catàleg GRAE'!D16)</f>
        <v>1</v>
      </c>
      <c r="I3505" s="20"/>
      <c r="J3505" s="20"/>
      <c r="K3505" s="20"/>
      <c r="L3505" s="21"/>
      <c r="M3505" s="21"/>
      <c r="N3505" s="20"/>
      <c r="O3505" s="20"/>
      <c r="P3505" s="19" t="str">
        <f aca="false">IF(I3505="","",I3505-H3505)</f>
        <v/>
      </c>
      <c r="Q3505" s="19" t="str">
        <f aca="true">IF(B3505="","",IF(N3505="No aplica","No aplica",IF(I3505="","Pendent",IF(N3505="Per substituir","Substituir",IF(OR(N3505="No localitzat",N3505="No lliurat"),"Reposar",IF(I3505&lt;H3505,"Reposar",IF(I3505&gt;H3505,"Revisar excedent",IF(AND(G3505="Sí",M3505&lt;&gt;"",M3505&lt;TODAY()),"EPI caducat",IF(AND(G3505="Sí",M3505&lt;&gt;"",M3505&lt;=TODAY()+90),"EPI caduca ≤90 dies",IF(OR(N3505="Deteriorat usable",N3505="Revisió necessària"),"Revisar","OK"))))))))))</f>
      </c>
      <c r="R3505" s="20"/>
    </row>
    <row r="3506" customFormat="false" ht="15" hidden="false" customHeight="false" outlineLevel="0" collapsed="false">
      <c r="A3506" s="19" t="n">
        <v>33</v>
      </c>
      <c r="B3506" s="19" t="n">
        <f aca="false">IFERROR(VLOOKUP(A3506,Personal!$A$6:$F$112,2,FALSE()),"")</f>
        <v>0</v>
      </c>
      <c r="C3506" s="19" t="str">
        <f aca="false">IFERROR(VLOOKUP(A3506,Personal!$A$6:$F$112,3,FALSE()),"")</f>
        <v>La Seu d’Urgell</v>
      </c>
      <c r="D3506" s="19" t="s">
        <v>45</v>
      </c>
      <c r="E3506" s="19" t="s">
        <v>54</v>
      </c>
      <c r="F3506" s="19" t="s">
        <v>55</v>
      </c>
      <c r="G3506" s="19" t="s">
        <v>291</v>
      </c>
      <c r="H3506" s="19" t="n">
        <f aca="false">IF(OR(VLOOKUP(A3506,Personal!$A$6:$F$112,5,FALSE())&lt;&gt;"Sí",N3506="No aplica"),0,'Catàleg GRAE'!D17)</f>
        <v>1</v>
      </c>
      <c r="I3506" s="20"/>
      <c r="J3506" s="20"/>
      <c r="K3506" s="20"/>
      <c r="L3506" s="21"/>
      <c r="M3506" s="21"/>
      <c r="N3506" s="20"/>
      <c r="O3506" s="20"/>
      <c r="P3506" s="19" t="str">
        <f aca="false">IF(I3506="","",I3506-H3506)</f>
        <v/>
      </c>
      <c r="Q3506" s="19" t="str">
        <f aca="true">IF(B3506="","",IF(N3506="No aplica","No aplica",IF(I3506="","Pendent",IF(N3506="Per substituir","Substituir",IF(OR(N3506="No localitzat",N3506="No lliurat"),"Reposar",IF(I3506&lt;H3506,"Reposar",IF(I3506&gt;H3506,"Revisar excedent",IF(AND(G3506="Sí",M3506&lt;&gt;"",M3506&lt;TODAY()),"EPI caducat",IF(AND(G3506="Sí",M3506&lt;&gt;"",M3506&lt;=TODAY()+90),"EPI caduca ≤90 dies",IF(OR(N3506="Deteriorat usable",N3506="Revisió necessària"),"Revisar","OK"))))))))))</f>
      </c>
      <c r="R3506" s="20"/>
    </row>
    <row r="3507" customFormat="false" ht="15" hidden="false" customHeight="false" outlineLevel="0" collapsed="false">
      <c r="A3507" s="19" t="n">
        <v>33</v>
      </c>
      <c r="B3507" s="19" t="n">
        <f aca="false">IFERROR(VLOOKUP(A3507,Personal!$A$6:$F$112,2,FALSE()),"")</f>
        <v>0</v>
      </c>
      <c r="C3507" s="19" t="str">
        <f aca="false">IFERROR(VLOOKUP(A3507,Personal!$A$6:$F$112,3,FALSE()),"")</f>
        <v>La Seu d’Urgell</v>
      </c>
      <c r="D3507" s="19" t="s">
        <v>56</v>
      </c>
      <c r="E3507" s="19" t="s">
        <v>57</v>
      </c>
      <c r="F3507" s="19" t="s">
        <v>58</v>
      </c>
      <c r="G3507" s="19" t="s">
        <v>291</v>
      </c>
      <c r="H3507" s="19" t="n">
        <f aca="false">IF(OR(VLOOKUP(A3507,Personal!$A$6:$F$112,5,FALSE())&lt;&gt;"Sí",N3507="No aplica"),0,'Catàleg GRAE'!D18)</f>
        <v>1</v>
      </c>
      <c r="I3507" s="20"/>
      <c r="J3507" s="20"/>
      <c r="K3507" s="20"/>
      <c r="L3507" s="21"/>
      <c r="M3507" s="21"/>
      <c r="N3507" s="20"/>
      <c r="O3507" s="20"/>
      <c r="P3507" s="19" t="str">
        <f aca="false">IF(I3507="","",I3507-H3507)</f>
        <v/>
      </c>
      <c r="Q3507" s="19" t="str">
        <f aca="true">IF(B3507="","",IF(N3507="No aplica","No aplica",IF(I3507="","Pendent",IF(N3507="Per substituir","Substituir",IF(OR(N3507="No localitzat",N3507="No lliurat"),"Reposar",IF(I3507&lt;H3507,"Reposar",IF(I3507&gt;H3507,"Revisar excedent",IF(AND(G3507="Sí",M3507&lt;&gt;"",M3507&lt;TODAY()),"EPI caducat",IF(AND(G3507="Sí",M3507&lt;&gt;"",M3507&lt;=TODAY()+90),"EPI caduca ≤90 dies",IF(OR(N3507="Deteriorat usable",N3507="Revisió necessària"),"Revisar","OK"))))))))))</f>
      </c>
      <c r="R3507" s="20"/>
    </row>
    <row r="3508" customFormat="false" ht="15" hidden="false" customHeight="false" outlineLevel="0" collapsed="false">
      <c r="A3508" s="19" t="n">
        <v>33</v>
      </c>
      <c r="B3508" s="19" t="n">
        <f aca="false">IFERROR(VLOOKUP(A3508,Personal!$A$6:$F$112,2,FALSE()),"")</f>
        <v>0</v>
      </c>
      <c r="C3508" s="19" t="str">
        <f aca="false">IFERROR(VLOOKUP(A3508,Personal!$A$6:$F$112,3,FALSE()),"")</f>
        <v>La Seu d’Urgell</v>
      </c>
      <c r="D3508" s="19" t="s">
        <v>59</v>
      </c>
      <c r="E3508" s="19" t="s">
        <v>60</v>
      </c>
      <c r="F3508" s="19" t="s">
        <v>61</v>
      </c>
      <c r="G3508" s="19" t="s">
        <v>291</v>
      </c>
      <c r="H3508" s="19" t="n">
        <f aca="false">IF(OR(VLOOKUP(A3508,Personal!$A$6:$F$112,5,FALSE())&lt;&gt;"Sí",N3508="No aplica"),0,'Catàleg GRAE'!D19)</f>
        <v>4</v>
      </c>
      <c r="I3508" s="20"/>
      <c r="J3508" s="20"/>
      <c r="K3508" s="20"/>
      <c r="L3508" s="21"/>
      <c r="M3508" s="21"/>
      <c r="N3508" s="20"/>
      <c r="O3508" s="20"/>
      <c r="P3508" s="19" t="str">
        <f aca="false">IF(I3508="","",I3508-H3508)</f>
        <v/>
      </c>
      <c r="Q3508" s="19" t="str">
        <f aca="true">IF(B3508="","",IF(N3508="No aplica","No aplica",IF(I3508="","Pendent",IF(N3508="Per substituir","Substituir",IF(OR(N3508="No localitzat",N3508="No lliurat"),"Reposar",IF(I3508&lt;H3508,"Reposar",IF(I3508&gt;H3508,"Revisar excedent",IF(AND(G3508="Sí",M3508&lt;&gt;"",M3508&lt;TODAY()),"EPI caducat",IF(AND(G3508="Sí",M3508&lt;&gt;"",M3508&lt;=TODAY()+90),"EPI caduca ≤90 dies",IF(OR(N3508="Deteriorat usable",N3508="Revisió necessària"),"Revisar","OK"))))))))))</f>
      </c>
      <c r="R3508" s="20"/>
    </row>
    <row r="3509" customFormat="false" ht="15" hidden="false" customHeight="false" outlineLevel="0" collapsed="false">
      <c r="A3509" s="19" t="n">
        <v>33</v>
      </c>
      <c r="B3509" s="19" t="n">
        <f aca="false">IFERROR(VLOOKUP(A3509,Personal!$A$6:$F$112,2,FALSE()),"")</f>
        <v>0</v>
      </c>
      <c r="C3509" s="19" t="str">
        <f aca="false">IFERROR(VLOOKUP(A3509,Personal!$A$6:$F$112,3,FALSE()),"")</f>
        <v>La Seu d’Urgell</v>
      </c>
      <c r="D3509" s="19" t="s">
        <v>59</v>
      </c>
      <c r="E3509" s="19" t="s">
        <v>60</v>
      </c>
      <c r="F3509" s="19" t="s">
        <v>62</v>
      </c>
      <c r="G3509" s="19" t="s">
        <v>291</v>
      </c>
      <c r="H3509" s="19" t="n">
        <f aca="false">IF(OR(VLOOKUP(A3509,Personal!$A$6:$F$112,5,FALSE())&lt;&gt;"Sí",N3509="No aplica"),0,'Catàleg GRAE'!D20)</f>
        <v>2</v>
      </c>
      <c r="I3509" s="20"/>
      <c r="J3509" s="20"/>
      <c r="K3509" s="20"/>
      <c r="L3509" s="21"/>
      <c r="M3509" s="21"/>
      <c r="N3509" s="20"/>
      <c r="O3509" s="20"/>
      <c r="P3509" s="19" t="str">
        <f aca="false">IF(I3509="","",I3509-H3509)</f>
        <v/>
      </c>
      <c r="Q3509" s="19" t="str">
        <f aca="true">IF(B3509="","",IF(N3509="No aplica","No aplica",IF(I3509="","Pendent",IF(N3509="Per substituir","Substituir",IF(OR(N3509="No localitzat",N3509="No lliurat"),"Reposar",IF(I3509&lt;H3509,"Reposar",IF(I3509&gt;H3509,"Revisar excedent",IF(AND(G3509="Sí",M3509&lt;&gt;"",M3509&lt;TODAY()),"EPI caducat",IF(AND(G3509="Sí",M3509&lt;&gt;"",M3509&lt;=TODAY()+90),"EPI caduca ≤90 dies",IF(OR(N3509="Deteriorat usable",N3509="Revisió necessària"),"Revisar","OK"))))))))))</f>
      </c>
      <c r="R3509" s="20"/>
    </row>
    <row r="3510" customFormat="false" ht="15" hidden="false" customHeight="false" outlineLevel="0" collapsed="false">
      <c r="A3510" s="19" t="n">
        <v>33</v>
      </c>
      <c r="B3510" s="19" t="n">
        <f aca="false">IFERROR(VLOOKUP(A3510,Personal!$A$6:$F$112,2,FALSE()),"")</f>
        <v>0</v>
      </c>
      <c r="C3510" s="19" t="str">
        <f aca="false">IFERROR(VLOOKUP(A3510,Personal!$A$6:$F$112,3,FALSE()),"")</f>
        <v>La Seu d’Urgell</v>
      </c>
      <c r="D3510" s="19" t="s">
        <v>59</v>
      </c>
      <c r="E3510" s="19" t="s">
        <v>60</v>
      </c>
      <c r="F3510" s="19" t="s">
        <v>63</v>
      </c>
      <c r="G3510" s="19" t="s">
        <v>291</v>
      </c>
      <c r="H3510" s="19" t="n">
        <f aca="false">IF(OR(VLOOKUP(A3510,Personal!$A$6:$F$112,5,FALSE())&lt;&gt;"Sí",N3510="No aplica"),0,'Catàleg GRAE'!D21)</f>
        <v>2</v>
      </c>
      <c r="I3510" s="20"/>
      <c r="J3510" s="20"/>
      <c r="K3510" s="20"/>
      <c r="L3510" s="21"/>
      <c r="M3510" s="21"/>
      <c r="N3510" s="20"/>
      <c r="O3510" s="20"/>
      <c r="P3510" s="19" t="str">
        <f aca="false">IF(I3510="","",I3510-H3510)</f>
        <v/>
      </c>
      <c r="Q3510" s="19" t="str">
        <f aca="true">IF(B3510="","",IF(N3510="No aplica","No aplica",IF(I3510="","Pendent",IF(N3510="Per substituir","Substituir",IF(OR(N3510="No localitzat",N3510="No lliurat"),"Reposar",IF(I3510&lt;H3510,"Reposar",IF(I3510&gt;H3510,"Revisar excedent",IF(AND(G3510="Sí",M3510&lt;&gt;"",M3510&lt;TODAY()),"EPI caducat",IF(AND(G3510="Sí",M3510&lt;&gt;"",M3510&lt;=TODAY()+90),"EPI caduca ≤90 dies",IF(OR(N3510="Deteriorat usable",N3510="Revisió necessària"),"Revisar","OK"))))))))))</f>
      </c>
      <c r="R3510" s="20"/>
    </row>
    <row r="3511" customFormat="false" ht="15" hidden="false" customHeight="false" outlineLevel="0" collapsed="false">
      <c r="A3511" s="19" t="n">
        <v>33</v>
      </c>
      <c r="B3511" s="19" t="n">
        <f aca="false">IFERROR(VLOOKUP(A3511,Personal!$A$6:$F$112,2,FALSE()),"")</f>
        <v>0</v>
      </c>
      <c r="C3511" s="19" t="str">
        <f aca="false">IFERROR(VLOOKUP(A3511,Personal!$A$6:$F$112,3,FALSE()),"")</f>
        <v>La Seu d’Urgell</v>
      </c>
      <c r="D3511" s="19" t="s">
        <v>64</v>
      </c>
      <c r="E3511" s="19" t="s">
        <v>65</v>
      </c>
      <c r="F3511" s="19" t="s">
        <v>66</v>
      </c>
      <c r="G3511" s="19" t="s">
        <v>291</v>
      </c>
      <c r="H3511" s="19" t="n">
        <f aca="false">IF(OR(VLOOKUP(A3511,Personal!$A$6:$F$112,5,FALSE())&lt;&gt;"Sí",N3511="No aplica"),0,'Catàleg GRAE'!D22)</f>
        <v>1</v>
      </c>
      <c r="I3511" s="20"/>
      <c r="J3511" s="20"/>
      <c r="K3511" s="20"/>
      <c r="L3511" s="21"/>
      <c r="M3511" s="21"/>
      <c r="N3511" s="20"/>
      <c r="O3511" s="20"/>
      <c r="P3511" s="19" t="str">
        <f aca="false">IF(I3511="","",I3511-H3511)</f>
        <v/>
      </c>
      <c r="Q3511" s="19" t="str">
        <f aca="true">IF(B3511="","",IF(N3511="No aplica","No aplica",IF(I3511="","Pendent",IF(N3511="Per substituir","Substituir",IF(OR(N3511="No localitzat",N3511="No lliurat"),"Reposar",IF(I3511&lt;H3511,"Reposar",IF(I3511&gt;H3511,"Revisar excedent",IF(AND(G3511="Sí",M3511&lt;&gt;"",M3511&lt;TODAY()),"EPI caducat",IF(AND(G3511="Sí",M3511&lt;&gt;"",M3511&lt;=TODAY()+90),"EPI caduca ≤90 dies",IF(OR(N3511="Deteriorat usable",N3511="Revisió necessària"),"Revisar","OK"))))))))))</f>
      </c>
      <c r="R3511" s="20"/>
    </row>
    <row r="3512" customFormat="false" ht="15" hidden="false" customHeight="false" outlineLevel="0" collapsed="false">
      <c r="A3512" s="19" t="n">
        <v>33</v>
      </c>
      <c r="B3512" s="19" t="n">
        <f aca="false">IFERROR(VLOOKUP(A3512,Personal!$A$6:$F$112,2,FALSE()),"")</f>
        <v>0</v>
      </c>
      <c r="C3512" s="19" t="str">
        <f aca="false">IFERROR(VLOOKUP(A3512,Personal!$A$6:$F$112,3,FALSE()),"")</f>
        <v>La Seu d’Urgell</v>
      </c>
      <c r="D3512" s="19" t="s">
        <v>64</v>
      </c>
      <c r="E3512" s="19" t="s">
        <v>67</v>
      </c>
      <c r="F3512" s="19" t="s">
        <v>68</v>
      </c>
      <c r="G3512" s="19" t="s">
        <v>291</v>
      </c>
      <c r="H3512" s="19" t="n">
        <f aca="false">IF(OR(VLOOKUP(A3512,Personal!$A$6:$F$112,5,FALSE())&lt;&gt;"Sí",N3512="No aplica"),0,'Catàleg GRAE'!D23)</f>
        <v>1</v>
      </c>
      <c r="I3512" s="20"/>
      <c r="J3512" s="20"/>
      <c r="K3512" s="20"/>
      <c r="L3512" s="21"/>
      <c r="M3512" s="21"/>
      <c r="N3512" s="20"/>
      <c r="O3512" s="20"/>
      <c r="P3512" s="19" t="str">
        <f aca="false">IF(I3512="","",I3512-H3512)</f>
        <v/>
      </c>
      <c r="Q3512" s="19" t="str">
        <f aca="true">IF(B3512="","",IF(N3512="No aplica","No aplica",IF(I3512="","Pendent",IF(N3512="Per substituir","Substituir",IF(OR(N3512="No localitzat",N3512="No lliurat"),"Reposar",IF(I3512&lt;H3512,"Reposar",IF(I3512&gt;H3512,"Revisar excedent",IF(AND(G3512="Sí",M3512&lt;&gt;"",M3512&lt;TODAY()),"EPI caducat",IF(AND(G3512="Sí",M3512&lt;&gt;"",M3512&lt;=TODAY()+90),"EPI caduca ≤90 dies",IF(OR(N3512="Deteriorat usable",N3512="Revisió necessària"),"Revisar","OK"))))))))))</f>
      </c>
      <c r="R3512" s="20"/>
    </row>
    <row r="3513" customFormat="false" ht="15" hidden="false" customHeight="false" outlineLevel="0" collapsed="false">
      <c r="A3513" s="19" t="n">
        <v>33</v>
      </c>
      <c r="B3513" s="19" t="n">
        <f aca="false">IFERROR(VLOOKUP(A3513,Personal!$A$6:$F$112,2,FALSE()),"")</f>
        <v>0</v>
      </c>
      <c r="C3513" s="19" t="str">
        <f aca="false">IFERROR(VLOOKUP(A3513,Personal!$A$6:$F$112,3,FALSE()),"")</f>
        <v>La Seu d’Urgell</v>
      </c>
      <c r="D3513" s="19" t="s">
        <v>64</v>
      </c>
      <c r="E3513" s="19" t="s">
        <v>69</v>
      </c>
      <c r="F3513" s="19" t="s">
        <v>70</v>
      </c>
      <c r="G3513" s="19" t="s">
        <v>291</v>
      </c>
      <c r="H3513" s="19" t="n">
        <f aca="false">IF(OR(VLOOKUP(A3513,Personal!$A$6:$F$112,5,FALSE())&lt;&gt;"Sí",N3513="No aplica"),0,'Catàleg GRAE'!D24)</f>
        <v>1</v>
      </c>
      <c r="I3513" s="20"/>
      <c r="J3513" s="20"/>
      <c r="K3513" s="20"/>
      <c r="L3513" s="21"/>
      <c r="M3513" s="21"/>
      <c r="N3513" s="20"/>
      <c r="O3513" s="20"/>
      <c r="P3513" s="19" t="str">
        <f aca="false">IF(I3513="","",I3513-H3513)</f>
        <v/>
      </c>
      <c r="Q3513" s="19" t="str">
        <f aca="true">IF(B3513="","",IF(N3513="No aplica","No aplica",IF(I3513="","Pendent",IF(N3513="Per substituir","Substituir",IF(OR(N3513="No localitzat",N3513="No lliurat"),"Reposar",IF(I3513&lt;H3513,"Reposar",IF(I3513&gt;H3513,"Revisar excedent",IF(AND(G3513="Sí",M3513&lt;&gt;"",M3513&lt;TODAY()),"EPI caducat",IF(AND(G3513="Sí",M3513&lt;&gt;"",M3513&lt;=TODAY()+90),"EPI caduca ≤90 dies",IF(OR(N3513="Deteriorat usable",N3513="Revisió necessària"),"Revisar","OK"))))))))))</f>
      </c>
      <c r="R3513" s="20"/>
    </row>
    <row r="3514" customFormat="false" ht="15" hidden="false" customHeight="false" outlineLevel="0" collapsed="false">
      <c r="A3514" s="19" t="n">
        <v>33</v>
      </c>
      <c r="B3514" s="19" t="n">
        <f aca="false">IFERROR(VLOOKUP(A3514,Personal!$A$6:$F$112,2,FALSE()),"")</f>
        <v>0</v>
      </c>
      <c r="C3514" s="19" t="str">
        <f aca="false">IFERROR(VLOOKUP(A3514,Personal!$A$6:$F$112,3,FALSE()),"")</f>
        <v>La Seu d’Urgell</v>
      </c>
      <c r="D3514" s="19" t="s">
        <v>71</v>
      </c>
      <c r="E3514" s="19" t="s">
        <v>72</v>
      </c>
      <c r="F3514" s="19" t="s">
        <v>73</v>
      </c>
      <c r="G3514" s="19" t="s">
        <v>291</v>
      </c>
      <c r="H3514" s="19" t="n">
        <f aca="false">IF(OR(VLOOKUP(A3514,Personal!$A$6:$F$112,5,FALSE())&lt;&gt;"Sí",N3514="No aplica"),0,'Catàleg GRAE'!D25)</f>
        <v>1</v>
      </c>
      <c r="I3514" s="20"/>
      <c r="J3514" s="20"/>
      <c r="K3514" s="20"/>
      <c r="L3514" s="21"/>
      <c r="M3514" s="21"/>
      <c r="N3514" s="20"/>
      <c r="O3514" s="20"/>
      <c r="P3514" s="19" t="str">
        <f aca="false">IF(I3514="","",I3514-H3514)</f>
        <v/>
      </c>
      <c r="Q3514" s="19" t="str">
        <f aca="true">IF(B3514="","",IF(N3514="No aplica","No aplica",IF(I3514="","Pendent",IF(N3514="Per substituir","Substituir",IF(OR(N3514="No localitzat",N3514="No lliurat"),"Reposar",IF(I3514&lt;H3514,"Reposar",IF(I3514&gt;H3514,"Revisar excedent",IF(AND(G3514="Sí",M3514&lt;&gt;"",M3514&lt;TODAY()),"EPI caducat",IF(AND(G3514="Sí",M3514&lt;&gt;"",M3514&lt;=TODAY()+90),"EPI caduca ≤90 dies",IF(OR(N3514="Deteriorat usable",N3514="Revisió necessària"),"Revisar","OK"))))))))))</f>
      </c>
      <c r="R3514" s="20"/>
    </row>
    <row r="3515" customFormat="false" ht="15" hidden="false" customHeight="false" outlineLevel="0" collapsed="false">
      <c r="A3515" s="19" t="n">
        <v>33</v>
      </c>
      <c r="B3515" s="19" t="n">
        <f aca="false">IFERROR(VLOOKUP(A3515,Personal!$A$6:$F$112,2,FALSE()),"")</f>
        <v>0</v>
      </c>
      <c r="C3515" s="19" t="str">
        <f aca="false">IFERROR(VLOOKUP(A3515,Personal!$A$6:$F$112,3,FALSE()),"")</f>
        <v>La Seu d’Urgell</v>
      </c>
      <c r="D3515" s="19" t="s">
        <v>40</v>
      </c>
      <c r="E3515" s="19" t="s">
        <v>74</v>
      </c>
      <c r="F3515" s="19" t="s">
        <v>75</v>
      </c>
      <c r="G3515" s="19" t="s">
        <v>272</v>
      </c>
      <c r="H3515" s="19" t="n">
        <f aca="false">IF(OR(VLOOKUP(A3515,Personal!$A$6:$F$112,5,FALSE())&lt;&gt;"Sí",N3515="No aplica"),0,'Catàleg GRAE'!D26)</f>
        <v>1</v>
      </c>
      <c r="I3515" s="20"/>
      <c r="J3515" s="20"/>
      <c r="K3515" s="20"/>
      <c r="L3515" s="21"/>
      <c r="M3515" s="21"/>
      <c r="N3515" s="20"/>
      <c r="O3515" s="20"/>
      <c r="P3515" s="19" t="str">
        <f aca="false">IF(I3515="","",I3515-H3515)</f>
        <v/>
      </c>
      <c r="Q3515" s="19" t="str">
        <f aca="true">IF(B3515="","",IF(N3515="No aplica","No aplica",IF(I3515="","Pendent",IF(N3515="Per substituir","Substituir",IF(OR(N3515="No localitzat",N3515="No lliurat"),"Reposar",IF(I3515&lt;H3515,"Reposar",IF(I3515&gt;H3515,"Revisar excedent",IF(AND(G3515="Sí",M3515&lt;&gt;"",M3515&lt;TODAY()),"EPI caducat",IF(AND(G3515="Sí",M3515&lt;&gt;"",M3515&lt;=TODAY()+90),"EPI caduca ≤90 dies",IF(OR(N3515="Deteriorat usable",N3515="Revisió necessària"),"Revisar","OK"))))))))))</f>
      </c>
      <c r="R3515" s="20"/>
    </row>
    <row r="3516" customFormat="false" ht="15" hidden="false" customHeight="false" outlineLevel="0" collapsed="false">
      <c r="A3516" s="19" t="n">
        <v>33</v>
      </c>
      <c r="B3516" s="19" t="n">
        <f aca="false">IFERROR(VLOOKUP(A3516,Personal!$A$6:$F$112,2,FALSE()),"")</f>
        <v>0</v>
      </c>
      <c r="C3516" s="19" t="str">
        <f aca="false">IFERROR(VLOOKUP(A3516,Personal!$A$6:$F$112,3,FALSE()),"")</f>
        <v>La Seu d’Urgell</v>
      </c>
      <c r="D3516" s="19" t="s">
        <v>40</v>
      </c>
      <c r="E3516" s="19" t="s">
        <v>76</v>
      </c>
      <c r="F3516" s="19" t="s">
        <v>77</v>
      </c>
      <c r="G3516" s="19" t="s">
        <v>291</v>
      </c>
      <c r="H3516" s="19" t="n">
        <f aca="false">IF(OR(VLOOKUP(A3516,Personal!$A$6:$F$112,5,FALSE())&lt;&gt;"Sí",N3516="No aplica"),0,'Catàleg GRAE'!D27)</f>
        <v>1</v>
      </c>
      <c r="I3516" s="20"/>
      <c r="J3516" s="20"/>
      <c r="K3516" s="20"/>
      <c r="L3516" s="21"/>
      <c r="M3516" s="21"/>
      <c r="N3516" s="20"/>
      <c r="O3516" s="20"/>
      <c r="P3516" s="19" t="str">
        <f aca="false">IF(I3516="","",I3516-H3516)</f>
        <v/>
      </c>
      <c r="Q3516" s="19" t="str">
        <f aca="true">IF(B3516="","",IF(N3516="No aplica","No aplica",IF(I3516="","Pendent",IF(N3516="Per substituir","Substituir",IF(OR(N3516="No localitzat",N3516="No lliurat"),"Reposar",IF(I3516&lt;H3516,"Reposar",IF(I3516&gt;H3516,"Revisar excedent",IF(AND(G3516="Sí",M3516&lt;&gt;"",M3516&lt;TODAY()),"EPI caducat",IF(AND(G3516="Sí",M3516&lt;&gt;"",M3516&lt;=TODAY()+90),"EPI caduca ≤90 dies",IF(OR(N3516="Deteriorat usable",N3516="Revisió necessària"),"Revisar","OK"))))))))))</f>
      </c>
      <c r="R3516" s="20"/>
    </row>
    <row r="3517" customFormat="false" ht="15" hidden="false" customHeight="false" outlineLevel="0" collapsed="false">
      <c r="A3517" s="19" t="n">
        <v>33</v>
      </c>
      <c r="B3517" s="19" t="n">
        <f aca="false">IFERROR(VLOOKUP(A3517,Personal!$A$6:$F$112,2,FALSE()),"")</f>
        <v>0</v>
      </c>
      <c r="C3517" s="19" t="str">
        <f aca="false">IFERROR(VLOOKUP(A3517,Personal!$A$6:$F$112,3,FALSE()),"")</f>
        <v>La Seu d’Urgell</v>
      </c>
      <c r="D3517" s="19" t="s">
        <v>78</v>
      </c>
      <c r="E3517" s="19" t="s">
        <v>79</v>
      </c>
      <c r="F3517" s="19" t="s">
        <v>80</v>
      </c>
      <c r="G3517" s="19" t="s">
        <v>291</v>
      </c>
      <c r="H3517" s="19" t="n">
        <f aca="false">IF(OR(VLOOKUP(A3517,Personal!$A$6:$F$112,5,FALSE())&lt;&gt;"Sí",N3517="No aplica"),0,'Catàleg GRAE'!D28)</f>
        <v>1</v>
      </c>
      <c r="I3517" s="20"/>
      <c r="J3517" s="20"/>
      <c r="K3517" s="20"/>
      <c r="L3517" s="21"/>
      <c r="M3517" s="21"/>
      <c r="N3517" s="20"/>
      <c r="O3517" s="20"/>
      <c r="P3517" s="19" t="str">
        <f aca="false">IF(I3517="","",I3517-H3517)</f>
        <v/>
      </c>
      <c r="Q3517" s="19" t="str">
        <f aca="true">IF(B3517="","",IF(N3517="No aplica","No aplica",IF(I3517="","Pendent",IF(N3517="Per substituir","Substituir",IF(OR(N3517="No localitzat",N3517="No lliurat"),"Reposar",IF(I3517&lt;H3517,"Reposar",IF(I3517&gt;H3517,"Revisar excedent",IF(AND(G3517="Sí",M3517&lt;&gt;"",M3517&lt;TODAY()),"EPI caducat",IF(AND(G3517="Sí",M3517&lt;&gt;"",M3517&lt;=TODAY()+90),"EPI caduca ≤90 dies",IF(OR(N3517="Deteriorat usable",N3517="Revisió necessària"),"Revisar","OK"))))))))))</f>
      </c>
      <c r="R3517" s="20"/>
    </row>
    <row r="3518" customFormat="false" ht="15" hidden="false" customHeight="false" outlineLevel="0" collapsed="false">
      <c r="A3518" s="19" t="n">
        <v>33</v>
      </c>
      <c r="B3518" s="19" t="n">
        <f aca="false">IFERROR(VLOOKUP(A3518,Personal!$A$6:$F$112,2,FALSE()),"")</f>
        <v>0</v>
      </c>
      <c r="C3518" s="19" t="str">
        <f aca="false">IFERROR(VLOOKUP(A3518,Personal!$A$6:$F$112,3,FALSE()),"")</f>
        <v>La Seu d’Urgell</v>
      </c>
      <c r="D3518" s="19" t="s">
        <v>26</v>
      </c>
      <c r="E3518" s="19" t="s">
        <v>81</v>
      </c>
      <c r="F3518" s="19" t="s">
        <v>82</v>
      </c>
      <c r="G3518" s="19" t="s">
        <v>272</v>
      </c>
      <c r="H3518" s="19" t="n">
        <f aca="false">IF(OR(VLOOKUP(A3518,Personal!$A$6:$F$112,5,FALSE())&lt;&gt;"Sí",N3518="No aplica"),0,'Catàleg GRAE'!D29)</f>
        <v>1</v>
      </c>
      <c r="I3518" s="20"/>
      <c r="J3518" s="20"/>
      <c r="K3518" s="20"/>
      <c r="L3518" s="21"/>
      <c r="M3518" s="21"/>
      <c r="N3518" s="20"/>
      <c r="O3518" s="20"/>
      <c r="P3518" s="19" t="str">
        <f aca="false">IF(I3518="","",I3518-H3518)</f>
        <v/>
      </c>
      <c r="Q3518" s="19" t="str">
        <f aca="true">IF(B3518="","",IF(N3518="No aplica","No aplica",IF(I3518="","Pendent",IF(N3518="Per substituir","Substituir",IF(OR(N3518="No localitzat",N3518="No lliurat"),"Reposar",IF(I3518&lt;H3518,"Reposar",IF(I3518&gt;H3518,"Revisar excedent",IF(AND(G3518="Sí",M3518&lt;&gt;"",M3518&lt;TODAY()),"EPI caducat",IF(AND(G3518="Sí",M3518&lt;&gt;"",M3518&lt;=TODAY()+90),"EPI caduca ≤90 dies",IF(OR(N3518="Deteriorat usable",N3518="Revisió necessària"),"Revisar","OK"))))))))))</f>
      </c>
      <c r="R3518" s="20"/>
    </row>
    <row r="3519" customFormat="false" ht="15" hidden="false" customHeight="false" outlineLevel="0" collapsed="false">
      <c r="A3519" s="19" t="n">
        <v>33</v>
      </c>
      <c r="B3519" s="19" t="n">
        <f aca="false">IFERROR(VLOOKUP(A3519,Personal!$A$6:$F$112,2,FALSE()),"")</f>
        <v>0</v>
      </c>
      <c r="C3519" s="19" t="str">
        <f aca="false">IFERROR(VLOOKUP(A3519,Personal!$A$6:$F$112,3,FALSE()),"")</f>
        <v>La Seu d’Urgell</v>
      </c>
      <c r="D3519" s="19" t="s">
        <v>83</v>
      </c>
      <c r="E3519" s="19" t="s">
        <v>84</v>
      </c>
      <c r="F3519" s="19" t="s">
        <v>85</v>
      </c>
      <c r="G3519" s="19" t="s">
        <v>291</v>
      </c>
      <c r="H3519" s="19" t="n">
        <f aca="false">IF(OR(VLOOKUP(A3519,Personal!$A$6:$F$112,5,FALSE())&lt;&gt;"Sí",N3519="No aplica"),0,'Catàleg GRAE'!D30)</f>
        <v>2</v>
      </c>
      <c r="I3519" s="20"/>
      <c r="J3519" s="20"/>
      <c r="K3519" s="20"/>
      <c r="L3519" s="21"/>
      <c r="M3519" s="21"/>
      <c r="N3519" s="20"/>
      <c r="O3519" s="20"/>
      <c r="P3519" s="19" t="str">
        <f aca="false">IF(I3519="","",I3519-H3519)</f>
        <v/>
      </c>
      <c r="Q3519" s="19" t="str">
        <f aca="true">IF(B3519="","",IF(N3519="No aplica","No aplica",IF(I3519="","Pendent",IF(N3519="Per substituir","Substituir",IF(OR(N3519="No localitzat",N3519="No lliurat"),"Reposar",IF(I3519&lt;H3519,"Reposar",IF(I3519&gt;H3519,"Revisar excedent",IF(AND(G3519="Sí",M3519&lt;&gt;"",M3519&lt;TODAY()),"EPI caducat",IF(AND(G3519="Sí",M3519&lt;&gt;"",M3519&lt;=TODAY()+90),"EPI caduca ≤90 dies",IF(OR(N3519="Deteriorat usable",N3519="Revisió necessària"),"Revisar","OK"))))))))))</f>
      </c>
      <c r="R3519" s="20"/>
    </row>
    <row r="3520" customFormat="false" ht="15" hidden="false" customHeight="false" outlineLevel="0" collapsed="false">
      <c r="A3520" s="19" t="n">
        <v>33</v>
      </c>
      <c r="B3520" s="19" t="n">
        <f aca="false">IFERROR(VLOOKUP(A3520,Personal!$A$6:$F$112,2,FALSE()),"")</f>
        <v>0</v>
      </c>
      <c r="C3520" s="19" t="str">
        <f aca="false">IFERROR(VLOOKUP(A3520,Personal!$A$6:$F$112,3,FALSE()),"")</f>
        <v>La Seu d’Urgell</v>
      </c>
      <c r="D3520" s="19" t="s">
        <v>83</v>
      </c>
      <c r="E3520" s="19" t="s">
        <v>86</v>
      </c>
      <c r="F3520" s="19" t="s">
        <v>87</v>
      </c>
      <c r="G3520" s="19" t="s">
        <v>291</v>
      </c>
      <c r="H3520" s="19" t="n">
        <f aca="false">IF(OR(VLOOKUP(A3520,Personal!$A$6:$F$112,5,FALSE())&lt;&gt;"Sí",N3520="No aplica"),0,'Catàleg GRAE'!D31)</f>
        <v>2</v>
      </c>
      <c r="I3520" s="20"/>
      <c r="J3520" s="20"/>
      <c r="K3520" s="20"/>
      <c r="L3520" s="21"/>
      <c r="M3520" s="21"/>
      <c r="N3520" s="20"/>
      <c r="O3520" s="20"/>
      <c r="P3520" s="19" t="str">
        <f aca="false">IF(I3520="","",I3520-H3520)</f>
        <v/>
      </c>
      <c r="Q3520" s="19" t="str">
        <f aca="true">IF(B3520="","",IF(N3520="No aplica","No aplica",IF(I3520="","Pendent",IF(N3520="Per substituir","Substituir",IF(OR(N3520="No localitzat",N3520="No lliurat"),"Reposar",IF(I3520&lt;H3520,"Reposar",IF(I3520&gt;H3520,"Revisar excedent",IF(AND(G3520="Sí",M3520&lt;&gt;"",M3520&lt;TODAY()),"EPI caducat",IF(AND(G3520="Sí",M3520&lt;&gt;"",M3520&lt;=TODAY()+90),"EPI caduca ≤90 dies",IF(OR(N3520="Deteriorat usable",N3520="Revisió necessària"),"Revisar","OK"))))))))))</f>
      </c>
      <c r="R3520" s="20"/>
    </row>
    <row r="3521" customFormat="false" ht="15" hidden="false" customHeight="false" outlineLevel="0" collapsed="false">
      <c r="A3521" s="19" t="n">
        <v>33</v>
      </c>
      <c r="B3521" s="19" t="n">
        <f aca="false">IFERROR(VLOOKUP(A3521,Personal!$A$6:$F$112,2,FALSE()),"")</f>
        <v>0</v>
      </c>
      <c r="C3521" s="19" t="str">
        <f aca="false">IFERROR(VLOOKUP(A3521,Personal!$A$6:$F$112,3,FALSE()),"")</f>
        <v>La Seu d’Urgell</v>
      </c>
      <c r="D3521" s="19" t="s">
        <v>83</v>
      </c>
      <c r="E3521" s="19" t="s">
        <v>88</v>
      </c>
      <c r="F3521" s="19" t="s">
        <v>89</v>
      </c>
      <c r="G3521" s="19" t="s">
        <v>291</v>
      </c>
      <c r="H3521" s="19" t="n">
        <f aca="false">IF(OR(VLOOKUP(A3521,Personal!$A$6:$F$112,5,FALSE())&lt;&gt;"Sí",N3521="No aplica"),0,'Catàleg GRAE'!D32)</f>
        <v>2</v>
      </c>
      <c r="I3521" s="20"/>
      <c r="J3521" s="20"/>
      <c r="K3521" s="20"/>
      <c r="L3521" s="21"/>
      <c r="M3521" s="21"/>
      <c r="N3521" s="20"/>
      <c r="O3521" s="20"/>
      <c r="P3521" s="19" t="str">
        <f aca="false">IF(I3521="","",I3521-H3521)</f>
        <v/>
      </c>
      <c r="Q3521" s="19" t="str">
        <f aca="true">IF(B3521="","",IF(N3521="No aplica","No aplica",IF(I3521="","Pendent",IF(N3521="Per substituir","Substituir",IF(OR(N3521="No localitzat",N3521="No lliurat"),"Reposar",IF(I3521&lt;H3521,"Reposar",IF(I3521&gt;H3521,"Revisar excedent",IF(AND(G3521="Sí",M3521&lt;&gt;"",M3521&lt;TODAY()),"EPI caducat",IF(AND(G3521="Sí",M3521&lt;&gt;"",M3521&lt;=TODAY()+90),"EPI caduca ≤90 dies",IF(OR(N3521="Deteriorat usable",N3521="Revisió necessària"),"Revisar","OK"))))))))))</f>
      </c>
      <c r="R3521" s="20"/>
    </row>
    <row r="3522" customFormat="false" ht="15" hidden="false" customHeight="false" outlineLevel="0" collapsed="false">
      <c r="A3522" s="19" t="n">
        <v>33</v>
      </c>
      <c r="B3522" s="19" t="n">
        <f aca="false">IFERROR(VLOOKUP(A3522,Personal!$A$6:$F$112,2,FALSE()),"")</f>
        <v>0</v>
      </c>
      <c r="C3522" s="19" t="str">
        <f aca="false">IFERROR(VLOOKUP(A3522,Personal!$A$6:$F$112,3,FALSE()),"")</f>
        <v>La Seu d’Urgell</v>
      </c>
      <c r="D3522" s="19" t="s">
        <v>83</v>
      </c>
      <c r="E3522" s="19" t="s">
        <v>90</v>
      </c>
      <c r="F3522" s="19" t="s">
        <v>91</v>
      </c>
      <c r="G3522" s="19" t="s">
        <v>291</v>
      </c>
      <c r="H3522" s="19" t="n">
        <f aca="false">IF(OR(VLOOKUP(A3522,Personal!$A$6:$F$112,5,FALSE())&lt;&gt;"Sí",N3522="No aplica"),0,'Catàleg GRAE'!D33)</f>
        <v>1</v>
      </c>
      <c r="I3522" s="20"/>
      <c r="J3522" s="20"/>
      <c r="K3522" s="20"/>
      <c r="L3522" s="21"/>
      <c r="M3522" s="21"/>
      <c r="N3522" s="20"/>
      <c r="O3522" s="20"/>
      <c r="P3522" s="19" t="str">
        <f aca="false">IF(I3522="","",I3522-H3522)</f>
        <v/>
      </c>
      <c r="Q3522" s="19" t="str">
        <f aca="true">IF(B3522="","",IF(N3522="No aplica","No aplica",IF(I3522="","Pendent",IF(N3522="Per substituir","Substituir",IF(OR(N3522="No localitzat",N3522="No lliurat"),"Reposar",IF(I3522&lt;H3522,"Reposar",IF(I3522&gt;H3522,"Revisar excedent",IF(AND(G3522="Sí",M3522&lt;&gt;"",M3522&lt;TODAY()),"EPI caducat",IF(AND(G3522="Sí",M3522&lt;&gt;"",M3522&lt;=TODAY()+90),"EPI caduca ≤90 dies",IF(OR(N3522="Deteriorat usable",N3522="Revisió necessària"),"Revisar","OK"))))))))))</f>
      </c>
      <c r="R3522" s="20"/>
    </row>
    <row r="3523" customFormat="false" ht="15" hidden="false" customHeight="false" outlineLevel="0" collapsed="false">
      <c r="A3523" s="19" t="n">
        <v>33</v>
      </c>
      <c r="B3523" s="19" t="n">
        <f aca="false">IFERROR(VLOOKUP(A3523,Personal!$A$6:$F$112,2,FALSE()),"")</f>
        <v>0</v>
      </c>
      <c r="C3523" s="19" t="str">
        <f aca="false">IFERROR(VLOOKUP(A3523,Personal!$A$6:$F$112,3,FALSE()),"")</f>
        <v>La Seu d’Urgell</v>
      </c>
      <c r="D3523" s="19" t="s">
        <v>40</v>
      </c>
      <c r="E3523" s="19" t="s">
        <v>92</v>
      </c>
      <c r="F3523" s="19" t="s">
        <v>93</v>
      </c>
      <c r="G3523" s="19" t="s">
        <v>291</v>
      </c>
      <c r="H3523" s="19" t="n">
        <f aca="false">IF(OR(VLOOKUP(A3523,Personal!$A$6:$F$112,5,FALSE())&lt;&gt;"Sí",N3523="No aplica"),0,'Catàleg GRAE'!D34)</f>
        <v>1</v>
      </c>
      <c r="I3523" s="20"/>
      <c r="J3523" s="20"/>
      <c r="K3523" s="20"/>
      <c r="L3523" s="21"/>
      <c r="M3523" s="21"/>
      <c r="N3523" s="20"/>
      <c r="O3523" s="20"/>
      <c r="P3523" s="19" t="str">
        <f aca="false">IF(I3523="","",I3523-H3523)</f>
        <v/>
      </c>
      <c r="Q3523" s="19" t="str">
        <f aca="true">IF(B3523="","",IF(N3523="No aplica","No aplica",IF(I3523="","Pendent",IF(N3523="Per substituir","Substituir",IF(OR(N3523="No localitzat",N3523="No lliurat"),"Reposar",IF(I3523&lt;H3523,"Reposar",IF(I3523&gt;H3523,"Revisar excedent",IF(AND(G3523="Sí",M3523&lt;&gt;"",M3523&lt;TODAY()),"EPI caducat",IF(AND(G3523="Sí",M3523&lt;&gt;"",M3523&lt;=TODAY()+90),"EPI caduca ≤90 dies",IF(OR(N3523="Deteriorat usable",N3523="Revisió necessària"),"Revisar","OK"))))))))))</f>
      </c>
      <c r="R3523" s="20"/>
    </row>
    <row r="3524" customFormat="false" ht="15" hidden="false" customHeight="false" outlineLevel="0" collapsed="false">
      <c r="A3524" s="19" t="n">
        <v>33</v>
      </c>
      <c r="B3524" s="19" t="n">
        <f aca="false">IFERROR(VLOOKUP(A3524,Personal!$A$6:$F$112,2,FALSE()),"")</f>
        <v>0</v>
      </c>
      <c r="C3524" s="19" t="str">
        <f aca="false">IFERROR(VLOOKUP(A3524,Personal!$A$6:$F$112,3,FALSE()),"")</f>
        <v>La Seu d’Urgell</v>
      </c>
      <c r="D3524" s="19" t="s">
        <v>94</v>
      </c>
      <c r="E3524" s="19" t="s">
        <v>95</v>
      </c>
      <c r="F3524" s="19" t="s">
        <v>96</v>
      </c>
      <c r="G3524" s="19" t="s">
        <v>291</v>
      </c>
      <c r="H3524" s="19" t="n">
        <f aca="false">IF(OR(VLOOKUP(A3524,Personal!$A$6:$F$112,5,FALSE())&lt;&gt;"Sí",N3524="No aplica"),0,'Catàleg GRAE'!D35)</f>
        <v>1</v>
      </c>
      <c r="I3524" s="20"/>
      <c r="J3524" s="20"/>
      <c r="K3524" s="20"/>
      <c r="L3524" s="21"/>
      <c r="M3524" s="21"/>
      <c r="N3524" s="20"/>
      <c r="O3524" s="20"/>
      <c r="P3524" s="19" t="str">
        <f aca="false">IF(I3524="","",I3524-H3524)</f>
        <v/>
      </c>
      <c r="Q3524" s="19" t="str">
        <f aca="true">IF(B3524="","",IF(N3524="No aplica","No aplica",IF(I3524="","Pendent",IF(N3524="Per substituir","Substituir",IF(OR(N3524="No localitzat",N3524="No lliurat"),"Reposar",IF(I3524&lt;H3524,"Reposar",IF(I3524&gt;H3524,"Revisar excedent",IF(AND(G3524="Sí",M3524&lt;&gt;"",M3524&lt;TODAY()),"EPI caducat",IF(AND(G3524="Sí",M3524&lt;&gt;"",M3524&lt;=TODAY()+90),"EPI caduca ≤90 dies",IF(OR(N3524="Deteriorat usable",N3524="Revisió necessària"),"Revisar","OK"))))))))))</f>
      </c>
      <c r="R3524" s="20"/>
    </row>
    <row r="3525" customFormat="false" ht="15" hidden="false" customHeight="false" outlineLevel="0" collapsed="false">
      <c r="A3525" s="19" t="n">
        <v>33</v>
      </c>
      <c r="B3525" s="19" t="n">
        <f aca="false">IFERROR(VLOOKUP(A3525,Personal!$A$6:$F$112,2,FALSE()),"")</f>
        <v>0</v>
      </c>
      <c r="C3525" s="19" t="str">
        <f aca="false">IFERROR(VLOOKUP(A3525,Personal!$A$6:$F$112,3,FALSE()),"")</f>
        <v>La Seu d’Urgell</v>
      </c>
      <c r="D3525" s="19" t="s">
        <v>97</v>
      </c>
      <c r="E3525" s="19" t="s">
        <v>98</v>
      </c>
      <c r="F3525" s="19" t="s">
        <v>99</v>
      </c>
      <c r="G3525" s="19" t="s">
        <v>291</v>
      </c>
      <c r="H3525" s="19" t="n">
        <f aca="false">IF(OR(VLOOKUP(A3525,Personal!$A$6:$F$112,5,FALSE())&lt;&gt;"Sí",N3525="No aplica"),0,'Catàleg GRAE'!D36)</f>
        <v>3</v>
      </c>
      <c r="I3525" s="20"/>
      <c r="J3525" s="20"/>
      <c r="K3525" s="20"/>
      <c r="L3525" s="21"/>
      <c r="M3525" s="21"/>
      <c r="N3525" s="20"/>
      <c r="O3525" s="20"/>
      <c r="P3525" s="19" t="str">
        <f aca="false">IF(I3525="","",I3525-H3525)</f>
        <v/>
      </c>
      <c r="Q3525" s="19" t="str">
        <f aca="true">IF(B3525="","",IF(N3525="No aplica","No aplica",IF(I3525="","Pendent",IF(N3525="Per substituir","Substituir",IF(OR(N3525="No localitzat",N3525="No lliurat"),"Reposar",IF(I3525&lt;H3525,"Reposar",IF(I3525&gt;H3525,"Revisar excedent",IF(AND(G3525="Sí",M3525&lt;&gt;"",M3525&lt;TODAY()),"EPI caducat",IF(AND(G3525="Sí",M3525&lt;&gt;"",M3525&lt;=TODAY()+90),"EPI caduca ≤90 dies",IF(OR(N3525="Deteriorat usable",N3525="Revisió necessària"),"Revisar","OK"))))))))))</f>
      </c>
      <c r="R3525" s="20"/>
    </row>
    <row r="3526" customFormat="false" ht="15" hidden="false" customHeight="false" outlineLevel="0" collapsed="false">
      <c r="A3526" s="19" t="n">
        <v>33</v>
      </c>
      <c r="B3526" s="19" t="n">
        <f aca="false">IFERROR(VLOOKUP(A3526,Personal!$A$6:$F$112,2,FALSE()),"")</f>
        <v>0</v>
      </c>
      <c r="C3526" s="19" t="str">
        <f aca="false">IFERROR(VLOOKUP(A3526,Personal!$A$6:$F$112,3,FALSE()),"")</f>
        <v>La Seu d’Urgell</v>
      </c>
      <c r="D3526" s="19" t="s">
        <v>97</v>
      </c>
      <c r="E3526" s="19" t="s">
        <v>100</v>
      </c>
      <c r="F3526" s="19" t="s">
        <v>101</v>
      </c>
      <c r="G3526" s="19" t="s">
        <v>291</v>
      </c>
      <c r="H3526" s="19" t="n">
        <f aca="false">IF(OR(VLOOKUP(A3526,Personal!$A$6:$F$112,5,FALSE())&lt;&gt;"Sí",N3526="No aplica"),0,'Catàleg GRAE'!D37)</f>
        <v>1</v>
      </c>
      <c r="I3526" s="20"/>
      <c r="J3526" s="20"/>
      <c r="K3526" s="20"/>
      <c r="L3526" s="21"/>
      <c r="M3526" s="21"/>
      <c r="N3526" s="20"/>
      <c r="O3526" s="20"/>
      <c r="P3526" s="19" t="str">
        <f aca="false">IF(I3526="","",I3526-H3526)</f>
        <v/>
      </c>
      <c r="Q3526" s="19" t="str">
        <f aca="true">IF(B3526="","",IF(N3526="No aplica","No aplica",IF(I3526="","Pendent",IF(N3526="Per substituir","Substituir",IF(OR(N3526="No localitzat",N3526="No lliurat"),"Reposar",IF(I3526&lt;H3526,"Reposar",IF(I3526&gt;H3526,"Revisar excedent",IF(AND(G3526="Sí",M3526&lt;&gt;"",M3526&lt;TODAY()),"EPI caducat",IF(AND(G3526="Sí",M3526&lt;&gt;"",M3526&lt;=TODAY()+90),"EPI caduca ≤90 dies",IF(OR(N3526="Deteriorat usable",N3526="Revisió necessària"),"Revisar","OK"))))))))))</f>
      </c>
      <c r="R3526" s="20"/>
    </row>
    <row r="3527" customFormat="false" ht="15" hidden="false" customHeight="false" outlineLevel="0" collapsed="false">
      <c r="A3527" s="19" t="n">
        <v>33</v>
      </c>
      <c r="B3527" s="19" t="n">
        <f aca="false">IFERROR(VLOOKUP(A3527,Personal!$A$6:$F$112,2,FALSE()),"")</f>
        <v>0</v>
      </c>
      <c r="C3527" s="19" t="str">
        <f aca="false">IFERROR(VLOOKUP(A3527,Personal!$A$6:$F$112,3,FALSE()),"")</f>
        <v>La Seu d’Urgell</v>
      </c>
      <c r="D3527" s="19" t="s">
        <v>102</v>
      </c>
      <c r="E3527" s="19" t="s">
        <v>103</v>
      </c>
      <c r="F3527" s="19" t="s">
        <v>104</v>
      </c>
      <c r="G3527" s="19" t="s">
        <v>291</v>
      </c>
      <c r="H3527" s="19" t="n">
        <f aca="false">IF(OR(VLOOKUP(A3527,Personal!$A$6:$F$112,5,FALSE())&lt;&gt;"Sí",N3527="No aplica"),0,'Catàleg GRAE'!D38)</f>
        <v>1</v>
      </c>
      <c r="I3527" s="20"/>
      <c r="J3527" s="20"/>
      <c r="K3527" s="20"/>
      <c r="L3527" s="21"/>
      <c r="M3527" s="21"/>
      <c r="N3527" s="20"/>
      <c r="O3527" s="20"/>
      <c r="P3527" s="19" t="str">
        <f aca="false">IF(I3527="","",I3527-H3527)</f>
        <v/>
      </c>
      <c r="Q3527" s="19" t="str">
        <f aca="true">IF(B3527="","",IF(N3527="No aplica","No aplica",IF(I3527="","Pendent",IF(N3527="Per substituir","Substituir",IF(OR(N3527="No localitzat",N3527="No lliurat"),"Reposar",IF(I3527&lt;H3527,"Reposar",IF(I3527&gt;H3527,"Revisar excedent",IF(AND(G3527="Sí",M3527&lt;&gt;"",M3527&lt;TODAY()),"EPI caducat",IF(AND(G3527="Sí",M3527&lt;&gt;"",M3527&lt;=TODAY()+90),"EPI caduca ≤90 dies",IF(OR(N3527="Deteriorat usable",N3527="Revisió necessària"),"Revisar","OK"))))))))))</f>
      </c>
      <c r="R3527" s="20"/>
    </row>
    <row r="3528" customFormat="false" ht="15" hidden="false" customHeight="false" outlineLevel="0" collapsed="false">
      <c r="A3528" s="19" t="n">
        <v>33</v>
      </c>
      <c r="B3528" s="19" t="n">
        <f aca="false">IFERROR(VLOOKUP(A3528,Personal!$A$6:$F$112,2,FALSE()),"")</f>
        <v>0</v>
      </c>
      <c r="C3528" s="19" t="str">
        <f aca="false">IFERROR(VLOOKUP(A3528,Personal!$A$6:$F$112,3,FALSE()),"")</f>
        <v>La Seu d’Urgell</v>
      </c>
      <c r="D3528" s="19" t="s">
        <v>97</v>
      </c>
      <c r="E3528" s="19" t="s">
        <v>105</v>
      </c>
      <c r="F3528" s="19" t="s">
        <v>106</v>
      </c>
      <c r="G3528" s="19" t="s">
        <v>291</v>
      </c>
      <c r="H3528" s="19" t="n">
        <f aca="false">IF(OR(VLOOKUP(A3528,Personal!$A$6:$F$112,5,FALSE())&lt;&gt;"Sí",N3528="No aplica"),0,'Catàleg GRAE'!D39)</f>
        <v>3</v>
      </c>
      <c r="I3528" s="20"/>
      <c r="J3528" s="20"/>
      <c r="K3528" s="20"/>
      <c r="L3528" s="21"/>
      <c r="M3528" s="21"/>
      <c r="N3528" s="20"/>
      <c r="O3528" s="20"/>
      <c r="P3528" s="19" t="str">
        <f aca="false">IF(I3528="","",I3528-H3528)</f>
        <v/>
      </c>
      <c r="Q3528" s="19" t="str">
        <f aca="true">IF(B3528="","",IF(N3528="No aplica","No aplica",IF(I3528="","Pendent",IF(N3528="Per substituir","Substituir",IF(OR(N3528="No localitzat",N3528="No lliurat"),"Reposar",IF(I3528&lt;H3528,"Reposar",IF(I3528&gt;H3528,"Revisar excedent",IF(AND(G3528="Sí",M3528&lt;&gt;"",M3528&lt;TODAY()),"EPI caducat",IF(AND(G3528="Sí",M3528&lt;&gt;"",M3528&lt;=TODAY()+90),"EPI caduca ≤90 dies",IF(OR(N3528="Deteriorat usable",N3528="Revisió necessària"),"Revisar","OK"))))))))))</f>
      </c>
      <c r="R3528" s="20"/>
    </row>
    <row r="3529" customFormat="false" ht="15" hidden="false" customHeight="false" outlineLevel="0" collapsed="false">
      <c r="A3529" s="19" t="n">
        <v>33</v>
      </c>
      <c r="B3529" s="19" t="n">
        <f aca="false">IFERROR(VLOOKUP(A3529,Personal!$A$6:$F$112,2,FALSE()),"")</f>
        <v>0</v>
      </c>
      <c r="C3529" s="19" t="str">
        <f aca="false">IFERROR(VLOOKUP(A3529,Personal!$A$6:$F$112,3,FALSE()),"")</f>
        <v>La Seu d’Urgell</v>
      </c>
      <c r="D3529" s="19" t="s">
        <v>97</v>
      </c>
      <c r="E3529" s="19" t="s">
        <v>105</v>
      </c>
      <c r="F3529" s="19" t="s">
        <v>107</v>
      </c>
      <c r="G3529" s="19" t="s">
        <v>291</v>
      </c>
      <c r="H3529" s="19" t="n">
        <f aca="false">IF(OR(VLOOKUP(A3529,Personal!$A$6:$F$112,5,FALSE())&lt;&gt;"Sí",N3529="No aplica"),0,'Catàleg GRAE'!D40)</f>
        <v>3</v>
      </c>
      <c r="I3529" s="20"/>
      <c r="J3529" s="20"/>
      <c r="K3529" s="20"/>
      <c r="L3529" s="21"/>
      <c r="M3529" s="21"/>
      <c r="N3529" s="20"/>
      <c r="O3529" s="20"/>
      <c r="P3529" s="19" t="str">
        <f aca="false">IF(I3529="","",I3529-H3529)</f>
        <v/>
      </c>
      <c r="Q3529" s="19" t="str">
        <f aca="true">IF(B3529="","",IF(N3529="No aplica","No aplica",IF(I3529="","Pendent",IF(N3529="Per substituir","Substituir",IF(OR(N3529="No localitzat",N3529="No lliurat"),"Reposar",IF(I3529&lt;H3529,"Reposar",IF(I3529&gt;H3529,"Revisar excedent",IF(AND(G3529="Sí",M3529&lt;&gt;"",M3529&lt;TODAY()),"EPI caducat",IF(AND(G3529="Sí",M3529&lt;&gt;"",M3529&lt;=TODAY()+90),"EPI caduca ≤90 dies",IF(OR(N3529="Deteriorat usable",N3529="Revisió necessària"),"Revisar","OK"))))))))))</f>
      </c>
      <c r="R3529" s="20"/>
    </row>
    <row r="3530" customFormat="false" ht="15" hidden="false" customHeight="false" outlineLevel="0" collapsed="false">
      <c r="A3530" s="19" t="n">
        <v>33</v>
      </c>
      <c r="B3530" s="19" t="n">
        <f aca="false">IFERROR(VLOOKUP(A3530,Personal!$A$6:$F$112,2,FALSE()),"")</f>
        <v>0</v>
      </c>
      <c r="C3530" s="19" t="str">
        <f aca="false">IFERROR(VLOOKUP(A3530,Personal!$A$6:$F$112,3,FALSE()),"")</f>
        <v>La Seu d’Urgell</v>
      </c>
      <c r="D3530" s="19" t="s">
        <v>97</v>
      </c>
      <c r="E3530" s="19" t="s">
        <v>108</v>
      </c>
      <c r="F3530" s="19" t="s">
        <v>109</v>
      </c>
      <c r="G3530" s="19" t="s">
        <v>291</v>
      </c>
      <c r="H3530" s="19" t="n">
        <f aca="false">IF(OR(VLOOKUP(A3530,Personal!$A$6:$F$112,5,FALSE())&lt;&gt;"Sí",N3530="No aplica"),0,'Catàleg GRAE'!D41)</f>
        <v>2</v>
      </c>
      <c r="I3530" s="20"/>
      <c r="J3530" s="20"/>
      <c r="K3530" s="20"/>
      <c r="L3530" s="21"/>
      <c r="M3530" s="21"/>
      <c r="N3530" s="20"/>
      <c r="O3530" s="20"/>
      <c r="P3530" s="19" t="str">
        <f aca="false">IF(I3530="","",I3530-H3530)</f>
        <v/>
      </c>
      <c r="Q3530" s="19" t="str">
        <f aca="true">IF(B3530="","",IF(N3530="No aplica","No aplica",IF(I3530="","Pendent",IF(N3530="Per substituir","Substituir",IF(OR(N3530="No localitzat",N3530="No lliurat"),"Reposar",IF(I3530&lt;H3530,"Reposar",IF(I3530&gt;H3530,"Revisar excedent",IF(AND(G3530="Sí",M3530&lt;&gt;"",M3530&lt;TODAY()),"EPI caducat",IF(AND(G3530="Sí",M3530&lt;&gt;"",M3530&lt;=TODAY()+90),"EPI caduca ≤90 dies",IF(OR(N3530="Deteriorat usable",N3530="Revisió necessària"),"Revisar","OK"))))))))))</f>
      </c>
      <c r="R3530" s="20"/>
    </row>
    <row r="3531" customFormat="false" ht="15" hidden="false" customHeight="false" outlineLevel="0" collapsed="false">
      <c r="A3531" s="19" t="n">
        <v>33</v>
      </c>
      <c r="B3531" s="19" t="n">
        <f aca="false">IFERROR(VLOOKUP(A3531,Personal!$A$6:$F$112,2,FALSE()),"")</f>
        <v>0</v>
      </c>
      <c r="C3531" s="19" t="str">
        <f aca="false">IFERROR(VLOOKUP(A3531,Personal!$A$6:$F$112,3,FALSE()),"")</f>
        <v>La Seu d’Urgell</v>
      </c>
      <c r="D3531" s="19" t="s">
        <v>97</v>
      </c>
      <c r="E3531" s="19" t="s">
        <v>110</v>
      </c>
      <c r="F3531" s="19" t="s">
        <v>111</v>
      </c>
      <c r="G3531" s="19" t="s">
        <v>291</v>
      </c>
      <c r="H3531" s="19" t="n">
        <f aca="false">IF(OR(VLOOKUP(A3531,Personal!$A$6:$F$112,5,FALSE())&lt;&gt;"Sí",N3531="No aplica"),0,'Catàleg GRAE'!D42)</f>
        <v>1</v>
      </c>
      <c r="I3531" s="20"/>
      <c r="J3531" s="20"/>
      <c r="K3531" s="20"/>
      <c r="L3531" s="21"/>
      <c r="M3531" s="21"/>
      <c r="N3531" s="20"/>
      <c r="O3531" s="20"/>
      <c r="P3531" s="19" t="str">
        <f aca="false">IF(I3531="","",I3531-H3531)</f>
        <v/>
      </c>
      <c r="Q3531" s="19" t="str">
        <f aca="true">IF(B3531="","",IF(N3531="No aplica","No aplica",IF(I3531="","Pendent",IF(N3531="Per substituir","Substituir",IF(OR(N3531="No localitzat",N3531="No lliurat"),"Reposar",IF(I3531&lt;H3531,"Reposar",IF(I3531&gt;H3531,"Revisar excedent",IF(AND(G3531="Sí",M3531&lt;&gt;"",M3531&lt;TODAY()),"EPI caducat",IF(AND(G3531="Sí",M3531&lt;&gt;"",M3531&lt;=TODAY()+90),"EPI caduca ≤90 dies",IF(OR(N3531="Deteriorat usable",N3531="Revisió necessària"),"Revisar","OK"))))))))))</f>
      </c>
      <c r="R3531" s="20"/>
    </row>
    <row r="3532" customFormat="false" ht="15" hidden="false" customHeight="false" outlineLevel="0" collapsed="false">
      <c r="A3532" s="19" t="n">
        <v>33</v>
      </c>
      <c r="B3532" s="19" t="n">
        <f aca="false">IFERROR(VLOOKUP(A3532,Personal!$A$6:$F$112,2,FALSE()),"")</f>
        <v>0</v>
      </c>
      <c r="C3532" s="19" t="str">
        <f aca="false">IFERROR(VLOOKUP(A3532,Personal!$A$6:$F$112,3,FALSE()),"")</f>
        <v>La Seu d’Urgell</v>
      </c>
      <c r="D3532" s="19" t="s">
        <v>112</v>
      </c>
      <c r="E3532" s="19" t="s">
        <v>113</v>
      </c>
      <c r="F3532" s="19" t="s">
        <v>114</v>
      </c>
      <c r="G3532" s="19" t="s">
        <v>291</v>
      </c>
      <c r="H3532" s="19" t="n">
        <f aca="false">IF(OR(VLOOKUP(A3532,Personal!$A$6:$F$112,5,FALSE())&lt;&gt;"Sí",N3532="No aplica"),0,'Catàleg GRAE'!D43)</f>
        <v>2</v>
      </c>
      <c r="I3532" s="20"/>
      <c r="J3532" s="20"/>
      <c r="K3532" s="20"/>
      <c r="L3532" s="21"/>
      <c r="M3532" s="21"/>
      <c r="N3532" s="20"/>
      <c r="O3532" s="20"/>
      <c r="P3532" s="19" t="str">
        <f aca="false">IF(I3532="","",I3532-H3532)</f>
        <v/>
      </c>
      <c r="Q3532" s="19" t="str">
        <f aca="true">IF(B3532="","",IF(N3532="No aplica","No aplica",IF(I3532="","Pendent",IF(N3532="Per substituir","Substituir",IF(OR(N3532="No localitzat",N3532="No lliurat"),"Reposar",IF(I3532&lt;H3532,"Reposar",IF(I3532&gt;H3532,"Revisar excedent",IF(AND(G3532="Sí",M3532&lt;&gt;"",M3532&lt;TODAY()),"EPI caducat",IF(AND(G3532="Sí",M3532&lt;&gt;"",M3532&lt;=TODAY()+90),"EPI caduca ≤90 dies",IF(OR(N3532="Deteriorat usable",N3532="Revisió necessària"),"Revisar","OK"))))))))))</f>
      </c>
      <c r="R3532" s="20"/>
    </row>
    <row r="3533" customFormat="false" ht="15" hidden="false" customHeight="false" outlineLevel="0" collapsed="false">
      <c r="A3533" s="19" t="n">
        <v>33</v>
      </c>
      <c r="B3533" s="19" t="n">
        <f aca="false">IFERROR(VLOOKUP(A3533,Personal!$A$6:$F$112,2,FALSE()),"")</f>
        <v>0</v>
      </c>
      <c r="C3533" s="19" t="str">
        <f aca="false">IFERROR(VLOOKUP(A3533,Personal!$A$6:$F$112,3,FALSE()),"")</f>
        <v>La Seu d’Urgell</v>
      </c>
      <c r="D3533" s="19" t="s">
        <v>102</v>
      </c>
      <c r="E3533" s="19" t="s">
        <v>115</v>
      </c>
      <c r="F3533" s="19" t="s">
        <v>116</v>
      </c>
      <c r="G3533" s="19" t="s">
        <v>291</v>
      </c>
      <c r="H3533" s="19" t="n">
        <f aca="false">IF(OR(VLOOKUP(A3533,Personal!$A$6:$F$112,5,FALSE())&lt;&gt;"Sí",N3533="No aplica"),0,'Catàleg GRAE'!D44)</f>
        <v>1</v>
      </c>
      <c r="I3533" s="20"/>
      <c r="J3533" s="20"/>
      <c r="K3533" s="20"/>
      <c r="L3533" s="21"/>
      <c r="M3533" s="21"/>
      <c r="N3533" s="20"/>
      <c r="O3533" s="20"/>
      <c r="P3533" s="19" t="str">
        <f aca="false">IF(I3533="","",I3533-H3533)</f>
        <v/>
      </c>
      <c r="Q3533" s="19" t="str">
        <f aca="true">IF(B3533="","",IF(N3533="No aplica","No aplica",IF(I3533="","Pendent",IF(N3533="Per substituir","Substituir",IF(OR(N3533="No localitzat",N3533="No lliurat"),"Reposar",IF(I3533&lt;H3533,"Reposar",IF(I3533&gt;H3533,"Revisar excedent",IF(AND(G3533="Sí",M3533&lt;&gt;"",M3533&lt;TODAY()),"EPI caducat",IF(AND(G3533="Sí",M3533&lt;&gt;"",M3533&lt;=TODAY()+90),"EPI caduca ≤90 dies",IF(OR(N3533="Deteriorat usable",N3533="Revisió necessària"),"Revisar","OK"))))))))))</f>
      </c>
      <c r="R3533" s="20"/>
    </row>
    <row r="3534" customFormat="false" ht="15" hidden="false" customHeight="false" outlineLevel="0" collapsed="false">
      <c r="A3534" s="19" t="n">
        <v>33</v>
      </c>
      <c r="B3534" s="19" t="n">
        <f aca="false">IFERROR(VLOOKUP(A3534,Personal!$A$6:$F$112,2,FALSE()),"")</f>
        <v>0</v>
      </c>
      <c r="C3534" s="19" t="str">
        <f aca="false">IFERROR(VLOOKUP(A3534,Personal!$A$6:$F$112,3,FALSE()),"")</f>
        <v>La Seu d’Urgell</v>
      </c>
      <c r="D3534" s="19" t="s">
        <v>102</v>
      </c>
      <c r="E3534" s="19" t="s">
        <v>117</v>
      </c>
      <c r="F3534" s="19" t="s">
        <v>118</v>
      </c>
      <c r="G3534" s="19" t="s">
        <v>272</v>
      </c>
      <c r="H3534" s="19" t="n">
        <f aca="false">IF(OR(VLOOKUP(A3534,Personal!$A$6:$F$112,5,FALSE())&lt;&gt;"Sí",N3534="No aplica"),0,'Catàleg GRAE'!D45)</f>
        <v>1</v>
      </c>
      <c r="I3534" s="20"/>
      <c r="J3534" s="20"/>
      <c r="K3534" s="20"/>
      <c r="L3534" s="21"/>
      <c r="M3534" s="21"/>
      <c r="N3534" s="20"/>
      <c r="O3534" s="20"/>
      <c r="P3534" s="19" t="str">
        <f aca="false">IF(I3534="","",I3534-H3534)</f>
        <v/>
      </c>
      <c r="Q3534" s="19" t="str">
        <f aca="true">IF(B3534="","",IF(N3534="No aplica","No aplica",IF(I3534="","Pendent",IF(N3534="Per substituir","Substituir",IF(OR(N3534="No localitzat",N3534="No lliurat"),"Reposar",IF(I3534&lt;H3534,"Reposar",IF(I3534&gt;H3534,"Revisar excedent",IF(AND(G3534="Sí",M3534&lt;&gt;"",M3534&lt;TODAY()),"EPI caducat",IF(AND(G3534="Sí",M3534&lt;&gt;"",M3534&lt;=TODAY()+90),"EPI caduca ≤90 dies",IF(OR(N3534="Deteriorat usable",N3534="Revisió necessària"),"Revisar","OK"))))))))))</f>
      </c>
      <c r="R3534" s="20"/>
    </row>
    <row r="3535" customFormat="false" ht="15" hidden="false" customHeight="false" outlineLevel="0" collapsed="false">
      <c r="A3535" s="19" t="n">
        <v>33</v>
      </c>
      <c r="B3535" s="19" t="n">
        <f aca="false">IFERROR(VLOOKUP(A3535,Personal!$A$6:$F$112,2,FALSE()),"")</f>
        <v>0</v>
      </c>
      <c r="C3535" s="19" t="str">
        <f aca="false">IFERROR(VLOOKUP(A3535,Personal!$A$6:$F$112,3,FALSE()),"")</f>
        <v>La Seu d’Urgell</v>
      </c>
      <c r="D3535" s="19" t="s">
        <v>102</v>
      </c>
      <c r="E3535" s="19" t="s">
        <v>119</v>
      </c>
      <c r="F3535" s="19" t="s">
        <v>120</v>
      </c>
      <c r="G3535" s="19" t="s">
        <v>272</v>
      </c>
      <c r="H3535" s="19" t="n">
        <f aca="false">IF(OR(VLOOKUP(A3535,Personal!$A$6:$F$112,5,FALSE())&lt;&gt;"Sí",N3535="No aplica"),0,'Catàleg GRAE'!D46)</f>
        <v>1</v>
      </c>
      <c r="I3535" s="20"/>
      <c r="J3535" s="20"/>
      <c r="K3535" s="20"/>
      <c r="L3535" s="21"/>
      <c r="M3535" s="21"/>
      <c r="N3535" s="20"/>
      <c r="O3535" s="20"/>
      <c r="P3535" s="19" t="str">
        <f aca="false">IF(I3535="","",I3535-H3535)</f>
        <v/>
      </c>
      <c r="Q3535" s="19" t="str">
        <f aca="true">IF(B3535="","",IF(N3535="No aplica","No aplica",IF(I3535="","Pendent",IF(N3535="Per substituir","Substituir",IF(OR(N3535="No localitzat",N3535="No lliurat"),"Reposar",IF(I3535&lt;H3535,"Reposar",IF(I3535&gt;H3535,"Revisar excedent",IF(AND(G3535="Sí",M3535&lt;&gt;"",M3535&lt;TODAY()),"EPI caducat",IF(AND(G3535="Sí",M3535&lt;&gt;"",M3535&lt;=TODAY()+90),"EPI caduca ≤90 dies",IF(OR(N3535="Deteriorat usable",N3535="Revisió necessària"),"Revisar","OK"))))))))))</f>
      </c>
      <c r="R3535" s="20"/>
    </row>
    <row r="3536" customFormat="false" ht="15" hidden="false" customHeight="false" outlineLevel="0" collapsed="false">
      <c r="A3536" s="19" t="n">
        <v>33</v>
      </c>
      <c r="B3536" s="19" t="n">
        <f aca="false">IFERROR(VLOOKUP(A3536,Personal!$A$6:$F$112,2,FALSE()),"")</f>
        <v>0</v>
      </c>
      <c r="C3536" s="19" t="str">
        <f aca="false">IFERROR(VLOOKUP(A3536,Personal!$A$6:$F$112,3,FALSE()),"")</f>
        <v>La Seu d’Urgell</v>
      </c>
      <c r="D3536" s="19" t="s">
        <v>97</v>
      </c>
      <c r="E3536" s="19" t="s">
        <v>121</v>
      </c>
      <c r="F3536" s="19" t="s">
        <v>122</v>
      </c>
      <c r="G3536" s="19" t="s">
        <v>291</v>
      </c>
      <c r="H3536" s="19" t="n">
        <f aca="false">IF(OR(VLOOKUP(A3536,Personal!$A$6:$F$112,5,FALSE())&lt;&gt;"Sí",N3536="No aplica"),0,'Catàleg GRAE'!D47)</f>
        <v>1</v>
      </c>
      <c r="I3536" s="20"/>
      <c r="J3536" s="20"/>
      <c r="K3536" s="20"/>
      <c r="L3536" s="21"/>
      <c r="M3536" s="21"/>
      <c r="N3536" s="20"/>
      <c r="O3536" s="20"/>
      <c r="P3536" s="19" t="str">
        <f aca="false">IF(I3536="","",I3536-H3536)</f>
        <v/>
      </c>
      <c r="Q3536" s="19" t="str">
        <f aca="true">IF(B3536="","",IF(N3536="No aplica","No aplica",IF(I3536="","Pendent",IF(N3536="Per substituir","Substituir",IF(OR(N3536="No localitzat",N3536="No lliurat"),"Reposar",IF(I3536&lt;H3536,"Reposar",IF(I3536&gt;H3536,"Revisar excedent",IF(AND(G3536="Sí",M3536&lt;&gt;"",M3536&lt;TODAY()),"EPI caducat",IF(AND(G3536="Sí",M3536&lt;&gt;"",M3536&lt;=TODAY()+90),"EPI caduca ≤90 dies",IF(OR(N3536="Deteriorat usable",N3536="Revisió necessària"),"Revisar","OK"))))))))))</f>
      </c>
      <c r="R3536" s="20"/>
    </row>
    <row r="3537" customFormat="false" ht="15" hidden="false" customHeight="false" outlineLevel="0" collapsed="false">
      <c r="A3537" s="19" t="n">
        <v>33</v>
      </c>
      <c r="B3537" s="19" t="n">
        <f aca="false">IFERROR(VLOOKUP(A3537,Personal!$A$6:$F$112,2,FALSE()),"")</f>
        <v>0</v>
      </c>
      <c r="C3537" s="19" t="str">
        <f aca="false">IFERROR(VLOOKUP(A3537,Personal!$A$6:$F$112,3,FALSE()),"")</f>
        <v>La Seu d’Urgell</v>
      </c>
      <c r="D3537" s="19" t="s">
        <v>97</v>
      </c>
      <c r="E3537" s="19" t="s">
        <v>123</v>
      </c>
      <c r="F3537" s="19" t="s">
        <v>124</v>
      </c>
      <c r="G3537" s="19" t="s">
        <v>291</v>
      </c>
      <c r="H3537" s="19" t="n">
        <f aca="false">IF(OR(VLOOKUP(A3537,Personal!$A$6:$F$112,5,FALSE())&lt;&gt;"Sí",N3537="No aplica"),0,'Catàleg GRAE'!D48)</f>
        <v>1</v>
      </c>
      <c r="I3537" s="20"/>
      <c r="J3537" s="20"/>
      <c r="K3537" s="20"/>
      <c r="L3537" s="21"/>
      <c r="M3537" s="21"/>
      <c r="N3537" s="20"/>
      <c r="O3537" s="20"/>
      <c r="P3537" s="19" t="str">
        <f aca="false">IF(I3537="","",I3537-H3537)</f>
        <v/>
      </c>
      <c r="Q3537" s="19" t="str">
        <f aca="true">IF(B3537="","",IF(N3537="No aplica","No aplica",IF(I3537="","Pendent",IF(N3537="Per substituir","Substituir",IF(OR(N3537="No localitzat",N3537="No lliurat"),"Reposar",IF(I3537&lt;H3537,"Reposar",IF(I3537&gt;H3537,"Revisar excedent",IF(AND(G3537="Sí",M3537&lt;&gt;"",M3537&lt;TODAY()),"EPI caducat",IF(AND(G3537="Sí",M3537&lt;&gt;"",M3537&lt;=TODAY()+90),"EPI caduca ≤90 dies",IF(OR(N3537="Deteriorat usable",N3537="Revisió necessària"),"Revisar","OK"))))))))))</f>
      </c>
      <c r="R3537" s="20"/>
    </row>
    <row r="3538" customFormat="false" ht="15" hidden="false" customHeight="false" outlineLevel="0" collapsed="false">
      <c r="A3538" s="19" t="n">
        <v>33</v>
      </c>
      <c r="B3538" s="19" t="n">
        <f aca="false">IFERROR(VLOOKUP(A3538,Personal!$A$6:$F$112,2,FALSE()),"")</f>
        <v>0</v>
      </c>
      <c r="C3538" s="19" t="str">
        <f aca="false">IFERROR(VLOOKUP(A3538,Personal!$A$6:$F$112,3,FALSE()),"")</f>
        <v>La Seu d’Urgell</v>
      </c>
      <c r="D3538" s="19" t="s">
        <v>125</v>
      </c>
      <c r="E3538" s="19" t="s">
        <v>126</v>
      </c>
      <c r="F3538" s="19" t="s">
        <v>127</v>
      </c>
      <c r="G3538" s="19" t="s">
        <v>272</v>
      </c>
      <c r="H3538" s="19" t="n">
        <f aca="false">IF(OR(VLOOKUP(A3538,Personal!$A$6:$F$112,5,FALSE())&lt;&gt;"Sí",N3538="No aplica"),0,'Catàleg GRAE'!D49)</f>
        <v>1</v>
      </c>
      <c r="I3538" s="20"/>
      <c r="J3538" s="20"/>
      <c r="K3538" s="20"/>
      <c r="L3538" s="21"/>
      <c r="M3538" s="21"/>
      <c r="N3538" s="20"/>
      <c r="O3538" s="20"/>
      <c r="P3538" s="19" t="str">
        <f aca="false">IF(I3538="","",I3538-H3538)</f>
        <v/>
      </c>
      <c r="Q3538" s="19" t="str">
        <f aca="true">IF(B3538="","",IF(N3538="No aplica","No aplica",IF(I3538="","Pendent",IF(N3538="Per substituir","Substituir",IF(OR(N3538="No localitzat",N3538="No lliurat"),"Reposar",IF(I3538&lt;H3538,"Reposar",IF(I3538&gt;H3538,"Revisar excedent",IF(AND(G3538="Sí",M3538&lt;&gt;"",M3538&lt;TODAY()),"EPI caducat",IF(AND(G3538="Sí",M3538&lt;&gt;"",M3538&lt;=TODAY()+90),"EPI caduca ≤90 dies",IF(OR(N3538="Deteriorat usable",N3538="Revisió necessària"),"Revisar","OK"))))))))))</f>
      </c>
      <c r="R3538" s="20"/>
    </row>
    <row r="3539" customFormat="false" ht="15" hidden="false" customHeight="false" outlineLevel="0" collapsed="false">
      <c r="A3539" s="19" t="n">
        <v>33</v>
      </c>
      <c r="B3539" s="19" t="n">
        <f aca="false">IFERROR(VLOOKUP(A3539,Personal!$A$6:$F$112,2,FALSE()),"")</f>
        <v>0</v>
      </c>
      <c r="C3539" s="19" t="str">
        <f aca="false">IFERROR(VLOOKUP(A3539,Personal!$A$6:$F$112,3,FALSE()),"")</f>
        <v>La Seu d’Urgell</v>
      </c>
      <c r="D3539" s="19" t="s">
        <v>125</v>
      </c>
      <c r="E3539" s="19" t="s">
        <v>128</v>
      </c>
      <c r="F3539" s="19" t="s">
        <v>129</v>
      </c>
      <c r="G3539" s="19" t="s">
        <v>272</v>
      </c>
      <c r="H3539" s="19" t="n">
        <f aca="false">IF(OR(VLOOKUP(A3539,Personal!$A$6:$F$112,5,FALSE())&lt;&gt;"Sí",N3539="No aplica"),0,'Catàleg GRAE'!D50)</f>
        <v>1</v>
      </c>
      <c r="I3539" s="20"/>
      <c r="J3539" s="20"/>
      <c r="K3539" s="20"/>
      <c r="L3539" s="21"/>
      <c r="M3539" s="21"/>
      <c r="N3539" s="20"/>
      <c r="O3539" s="20"/>
      <c r="P3539" s="19" t="str">
        <f aca="false">IF(I3539="","",I3539-H3539)</f>
        <v/>
      </c>
      <c r="Q3539" s="19" t="str">
        <f aca="true">IF(B3539="","",IF(N3539="No aplica","No aplica",IF(I3539="","Pendent",IF(N3539="Per substituir","Substituir",IF(OR(N3539="No localitzat",N3539="No lliurat"),"Reposar",IF(I3539&lt;H3539,"Reposar",IF(I3539&gt;H3539,"Revisar excedent",IF(AND(G3539="Sí",M3539&lt;&gt;"",M3539&lt;TODAY()),"EPI caducat",IF(AND(G3539="Sí",M3539&lt;&gt;"",M3539&lt;=TODAY()+90),"EPI caduca ≤90 dies",IF(OR(N3539="Deteriorat usable",N3539="Revisió necessària"),"Revisar","OK"))))))))))</f>
      </c>
      <c r="R3539" s="20"/>
    </row>
    <row r="3540" customFormat="false" ht="15" hidden="false" customHeight="false" outlineLevel="0" collapsed="false">
      <c r="A3540" s="19" t="n">
        <v>33</v>
      </c>
      <c r="B3540" s="19" t="n">
        <f aca="false">IFERROR(VLOOKUP(A3540,Personal!$A$6:$F$112,2,FALSE()),"")</f>
        <v>0</v>
      </c>
      <c r="C3540" s="19" t="str">
        <f aca="false">IFERROR(VLOOKUP(A3540,Personal!$A$6:$F$112,3,FALSE()),"")</f>
        <v>La Seu d’Urgell</v>
      </c>
      <c r="D3540" s="19" t="s">
        <v>125</v>
      </c>
      <c r="E3540" s="19" t="s">
        <v>130</v>
      </c>
      <c r="F3540" s="19" t="s">
        <v>131</v>
      </c>
      <c r="G3540" s="19" t="s">
        <v>291</v>
      </c>
      <c r="H3540" s="19" t="n">
        <f aca="false">IF(OR(VLOOKUP(A3540,Personal!$A$6:$F$112,5,FALSE())&lt;&gt;"Sí",N3540="No aplica"),0,'Catàleg GRAE'!D51)</f>
        <v>1</v>
      </c>
      <c r="I3540" s="20"/>
      <c r="J3540" s="20"/>
      <c r="K3540" s="20"/>
      <c r="L3540" s="21"/>
      <c r="M3540" s="21"/>
      <c r="N3540" s="20"/>
      <c r="O3540" s="20"/>
      <c r="P3540" s="19" t="str">
        <f aca="false">IF(I3540="","",I3540-H3540)</f>
        <v/>
      </c>
      <c r="Q3540" s="19" t="str">
        <f aca="true">IF(B3540="","",IF(N3540="No aplica","No aplica",IF(I3540="","Pendent",IF(N3540="Per substituir","Substituir",IF(OR(N3540="No localitzat",N3540="No lliurat"),"Reposar",IF(I3540&lt;H3540,"Reposar",IF(I3540&gt;H3540,"Revisar excedent",IF(AND(G3540="Sí",M3540&lt;&gt;"",M3540&lt;TODAY()),"EPI caducat",IF(AND(G3540="Sí",M3540&lt;&gt;"",M3540&lt;=TODAY()+90),"EPI caduca ≤90 dies",IF(OR(N3540="Deteriorat usable",N3540="Revisió necessària"),"Revisar","OK"))))))))))</f>
      </c>
      <c r="R3540" s="20"/>
    </row>
    <row r="3541" customFormat="false" ht="15" hidden="false" customHeight="false" outlineLevel="0" collapsed="false">
      <c r="A3541" s="19" t="n">
        <v>33</v>
      </c>
      <c r="B3541" s="19" t="n">
        <f aca="false">IFERROR(VLOOKUP(A3541,Personal!$A$6:$F$112,2,FALSE()),"")</f>
        <v>0</v>
      </c>
      <c r="C3541" s="19" t="str">
        <f aca="false">IFERROR(VLOOKUP(A3541,Personal!$A$6:$F$112,3,FALSE()),"")</f>
        <v>La Seu d’Urgell</v>
      </c>
      <c r="D3541" s="19" t="s">
        <v>132</v>
      </c>
      <c r="E3541" s="19" t="s">
        <v>133</v>
      </c>
      <c r="F3541" s="19" t="s">
        <v>134</v>
      </c>
      <c r="G3541" s="19" t="s">
        <v>291</v>
      </c>
      <c r="H3541" s="19" t="n">
        <f aca="false">IF(OR(VLOOKUP(A3541,Personal!$A$6:$F$112,5,FALSE())&lt;&gt;"Sí",N3541="No aplica"),0,'Catàleg GRAE'!D52)</f>
        <v>1</v>
      </c>
      <c r="I3541" s="20"/>
      <c r="J3541" s="20"/>
      <c r="K3541" s="20"/>
      <c r="L3541" s="21"/>
      <c r="M3541" s="21"/>
      <c r="N3541" s="20"/>
      <c r="O3541" s="20"/>
      <c r="P3541" s="19" t="str">
        <f aca="false">IF(I3541="","",I3541-H3541)</f>
        <v/>
      </c>
      <c r="Q3541" s="19" t="str">
        <f aca="true">IF(B3541="","",IF(N3541="No aplica","No aplica",IF(I3541="","Pendent",IF(N3541="Per substituir","Substituir",IF(OR(N3541="No localitzat",N3541="No lliurat"),"Reposar",IF(I3541&lt;H3541,"Reposar",IF(I3541&gt;H3541,"Revisar excedent",IF(AND(G3541="Sí",M3541&lt;&gt;"",M3541&lt;TODAY()),"EPI caducat",IF(AND(G3541="Sí",M3541&lt;&gt;"",M3541&lt;=TODAY()+90),"EPI caduca ≤90 dies",IF(OR(N3541="Deteriorat usable",N3541="Revisió necessària"),"Revisar","OK"))))))))))</f>
      </c>
      <c r="R3541" s="20"/>
    </row>
    <row r="3542" customFormat="false" ht="15" hidden="false" customHeight="false" outlineLevel="0" collapsed="false">
      <c r="A3542" s="19" t="n">
        <v>33</v>
      </c>
      <c r="B3542" s="19" t="n">
        <f aca="false">IFERROR(VLOOKUP(A3542,Personal!$A$6:$F$112,2,FALSE()),"")</f>
        <v>0</v>
      </c>
      <c r="C3542" s="19" t="str">
        <f aca="false">IFERROR(VLOOKUP(A3542,Personal!$A$6:$F$112,3,FALSE()),"")</f>
        <v>La Seu d’Urgell</v>
      </c>
      <c r="D3542" s="19" t="s">
        <v>94</v>
      </c>
      <c r="E3542" s="19" t="s">
        <v>135</v>
      </c>
      <c r="F3542" s="19" t="s">
        <v>136</v>
      </c>
      <c r="G3542" s="19" t="s">
        <v>291</v>
      </c>
      <c r="H3542" s="19" t="n">
        <f aca="false">IF(OR(VLOOKUP(A3542,Personal!$A$6:$F$112,5,FALSE())&lt;&gt;"Sí",N3542="No aplica"),0,'Catàleg GRAE'!D53)</f>
        <v>1</v>
      </c>
      <c r="I3542" s="20"/>
      <c r="J3542" s="20"/>
      <c r="K3542" s="20"/>
      <c r="L3542" s="21"/>
      <c r="M3542" s="21"/>
      <c r="N3542" s="20"/>
      <c r="O3542" s="20"/>
      <c r="P3542" s="19" t="str">
        <f aca="false">IF(I3542="","",I3542-H3542)</f>
        <v/>
      </c>
      <c r="Q3542" s="19" t="str">
        <f aca="true">IF(B3542="","",IF(N3542="No aplica","No aplica",IF(I3542="","Pendent",IF(N3542="Per substituir","Substituir",IF(OR(N3542="No localitzat",N3542="No lliurat"),"Reposar",IF(I3542&lt;H3542,"Reposar",IF(I3542&gt;H3542,"Revisar excedent",IF(AND(G3542="Sí",M3542&lt;&gt;"",M3542&lt;TODAY()),"EPI caducat",IF(AND(G3542="Sí",M3542&lt;&gt;"",M3542&lt;=TODAY()+90),"EPI caduca ≤90 dies",IF(OR(N3542="Deteriorat usable",N3542="Revisió necessària"),"Revisar","OK"))))))))))</f>
      </c>
      <c r="R3542" s="20"/>
    </row>
    <row r="3543" customFormat="false" ht="15" hidden="false" customHeight="false" outlineLevel="0" collapsed="false">
      <c r="A3543" s="19" t="n">
        <v>33</v>
      </c>
      <c r="B3543" s="19" t="n">
        <f aca="false">IFERROR(VLOOKUP(A3543,Personal!$A$6:$F$112,2,FALSE()),"")</f>
        <v>0</v>
      </c>
      <c r="C3543" s="19" t="str">
        <f aca="false">IFERROR(VLOOKUP(A3543,Personal!$A$6:$F$112,3,FALSE()),"")</f>
        <v>La Seu d’Urgell</v>
      </c>
      <c r="D3543" s="19" t="s">
        <v>137</v>
      </c>
      <c r="E3543" s="19" t="s">
        <v>138</v>
      </c>
      <c r="F3543" s="19" t="s">
        <v>139</v>
      </c>
      <c r="G3543" s="19" t="s">
        <v>291</v>
      </c>
      <c r="H3543" s="19" t="n">
        <f aca="false">IF(OR(VLOOKUP(A3543,Personal!$A$6:$F$112,5,FALSE())&lt;&gt;"Sí",N3543="No aplica"),0,'Catàleg GRAE'!D54)</f>
        <v>1</v>
      </c>
      <c r="I3543" s="20"/>
      <c r="J3543" s="20"/>
      <c r="K3543" s="20"/>
      <c r="L3543" s="21"/>
      <c r="M3543" s="21"/>
      <c r="N3543" s="20"/>
      <c r="O3543" s="20"/>
      <c r="P3543" s="19" t="str">
        <f aca="false">IF(I3543="","",I3543-H3543)</f>
        <v/>
      </c>
      <c r="Q3543" s="19" t="str">
        <f aca="true">IF(B3543="","",IF(N3543="No aplica","No aplica",IF(I3543="","Pendent",IF(N3543="Per substituir","Substituir",IF(OR(N3543="No localitzat",N3543="No lliurat"),"Reposar",IF(I3543&lt;H3543,"Reposar",IF(I3543&gt;H3543,"Revisar excedent",IF(AND(G3543="Sí",M3543&lt;&gt;"",M3543&lt;TODAY()),"EPI caducat",IF(AND(G3543="Sí",M3543&lt;&gt;"",M3543&lt;=TODAY()+90),"EPI caduca ≤90 dies",IF(OR(N3543="Deteriorat usable",N3543="Revisió necessària"),"Revisar","OK"))))))))))</f>
      </c>
      <c r="R3543" s="20"/>
    </row>
    <row r="3544" customFormat="false" ht="15" hidden="false" customHeight="false" outlineLevel="0" collapsed="false">
      <c r="A3544" s="19" t="n">
        <v>33</v>
      </c>
      <c r="B3544" s="19" t="n">
        <f aca="false">IFERROR(VLOOKUP(A3544,Personal!$A$6:$F$112,2,FALSE()),"")</f>
        <v>0</v>
      </c>
      <c r="C3544" s="19" t="str">
        <f aca="false">IFERROR(VLOOKUP(A3544,Personal!$A$6:$F$112,3,FALSE()),"")</f>
        <v>La Seu d’Urgell</v>
      </c>
      <c r="D3544" s="19" t="s">
        <v>94</v>
      </c>
      <c r="E3544" s="19" t="s">
        <v>140</v>
      </c>
      <c r="F3544" s="19" t="s">
        <v>141</v>
      </c>
      <c r="G3544" s="19" t="s">
        <v>291</v>
      </c>
      <c r="H3544" s="19" t="n">
        <f aca="false">IF(OR(VLOOKUP(A3544,Personal!$A$6:$F$112,5,FALSE())&lt;&gt;"Sí",N3544="No aplica"),0,'Catàleg GRAE'!D55)</f>
        <v>1</v>
      </c>
      <c r="I3544" s="20"/>
      <c r="J3544" s="20"/>
      <c r="K3544" s="20"/>
      <c r="L3544" s="21"/>
      <c r="M3544" s="21"/>
      <c r="N3544" s="20"/>
      <c r="O3544" s="20"/>
      <c r="P3544" s="19" t="str">
        <f aca="false">IF(I3544="","",I3544-H3544)</f>
        <v/>
      </c>
      <c r="Q3544" s="19" t="str">
        <f aca="true">IF(B3544="","",IF(N3544="No aplica","No aplica",IF(I3544="","Pendent",IF(N3544="Per substituir","Substituir",IF(OR(N3544="No localitzat",N3544="No lliurat"),"Reposar",IF(I3544&lt;H3544,"Reposar",IF(I3544&gt;H3544,"Revisar excedent",IF(AND(G3544="Sí",M3544&lt;&gt;"",M3544&lt;TODAY()),"EPI caducat",IF(AND(G3544="Sí",M3544&lt;&gt;"",M3544&lt;=TODAY()+90),"EPI caduca ≤90 dies",IF(OR(N3544="Deteriorat usable",N3544="Revisió necessària"),"Revisar","OK"))))))))))</f>
      </c>
      <c r="R3544" s="20"/>
    </row>
    <row r="3545" customFormat="false" ht="15" hidden="false" customHeight="false" outlineLevel="0" collapsed="false">
      <c r="A3545" s="19" t="n">
        <v>33</v>
      </c>
      <c r="B3545" s="19" t="n">
        <f aca="false">IFERROR(VLOOKUP(A3545,Personal!$A$6:$F$112,2,FALSE()),"")</f>
        <v>0</v>
      </c>
      <c r="C3545" s="19" t="str">
        <f aca="false">IFERROR(VLOOKUP(A3545,Personal!$A$6:$F$112,3,FALSE()),"")</f>
        <v>La Seu d’Urgell</v>
      </c>
      <c r="D3545" s="19" t="s">
        <v>142</v>
      </c>
      <c r="E3545" s="19" t="s">
        <v>143</v>
      </c>
      <c r="F3545" s="19" t="s">
        <v>144</v>
      </c>
      <c r="G3545" s="19" t="s">
        <v>291</v>
      </c>
      <c r="H3545" s="19" t="n">
        <f aca="false">IF(OR(VLOOKUP(A3545,Personal!$A$6:$F$112,5,FALSE())&lt;&gt;"Sí",N3545="No aplica"),0,'Catàleg GRAE'!D56)</f>
        <v>1</v>
      </c>
      <c r="I3545" s="20"/>
      <c r="J3545" s="20"/>
      <c r="K3545" s="20"/>
      <c r="L3545" s="21"/>
      <c r="M3545" s="21"/>
      <c r="N3545" s="20"/>
      <c r="O3545" s="20"/>
      <c r="P3545" s="19" t="str">
        <f aca="false">IF(I3545="","",I3545-H3545)</f>
        <v/>
      </c>
      <c r="Q3545" s="19" t="str">
        <f aca="true">IF(B3545="","",IF(N3545="No aplica","No aplica",IF(I3545="","Pendent",IF(N3545="Per substituir","Substituir",IF(OR(N3545="No localitzat",N3545="No lliurat"),"Reposar",IF(I3545&lt;H3545,"Reposar",IF(I3545&gt;H3545,"Revisar excedent",IF(AND(G3545="Sí",M3545&lt;&gt;"",M3545&lt;TODAY()),"EPI caducat",IF(AND(G3545="Sí",M3545&lt;&gt;"",M3545&lt;=TODAY()+90),"EPI caduca ≤90 dies",IF(OR(N3545="Deteriorat usable",N3545="Revisió necessària"),"Revisar","OK"))))))))))</f>
      </c>
      <c r="R3545" s="20"/>
    </row>
    <row r="3546" customFormat="false" ht="15" hidden="false" customHeight="false" outlineLevel="0" collapsed="false">
      <c r="A3546" s="19" t="n">
        <v>33</v>
      </c>
      <c r="B3546" s="19" t="n">
        <f aca="false">IFERROR(VLOOKUP(A3546,Personal!$A$6:$F$112,2,FALSE()),"")</f>
        <v>0</v>
      </c>
      <c r="C3546" s="19" t="str">
        <f aca="false">IFERROR(VLOOKUP(A3546,Personal!$A$6:$F$112,3,FALSE()),"")</f>
        <v>La Seu d’Urgell</v>
      </c>
      <c r="D3546" s="19" t="s">
        <v>112</v>
      </c>
      <c r="E3546" s="19" t="s">
        <v>145</v>
      </c>
      <c r="F3546" s="19" t="s">
        <v>146</v>
      </c>
      <c r="G3546" s="19" t="s">
        <v>291</v>
      </c>
      <c r="H3546" s="19" t="n">
        <f aca="false">IF(OR(VLOOKUP(A3546,Personal!$A$6:$F$112,5,FALSE())&lt;&gt;"Sí",N3546="No aplica"),0,'Catàleg GRAE'!D57)</f>
        <v>1</v>
      </c>
      <c r="I3546" s="20"/>
      <c r="J3546" s="20"/>
      <c r="K3546" s="20"/>
      <c r="L3546" s="21"/>
      <c r="M3546" s="21"/>
      <c r="N3546" s="20"/>
      <c r="O3546" s="20"/>
      <c r="P3546" s="19" t="str">
        <f aca="false">IF(I3546="","",I3546-H3546)</f>
        <v/>
      </c>
      <c r="Q3546" s="19" t="str">
        <f aca="true">IF(B3546="","",IF(N3546="No aplica","No aplica",IF(I3546="","Pendent",IF(N3546="Per substituir","Substituir",IF(OR(N3546="No localitzat",N3546="No lliurat"),"Reposar",IF(I3546&lt;H3546,"Reposar",IF(I3546&gt;H3546,"Revisar excedent",IF(AND(G3546="Sí",M3546&lt;&gt;"",M3546&lt;TODAY()),"EPI caducat",IF(AND(G3546="Sí",M3546&lt;&gt;"",M3546&lt;=TODAY()+90),"EPI caduca ≤90 dies",IF(OR(N3546="Deteriorat usable",N3546="Revisió necessària"),"Revisar","OK"))))))))))</f>
      </c>
      <c r="R3546" s="20"/>
    </row>
    <row r="3547" customFormat="false" ht="15" hidden="false" customHeight="false" outlineLevel="0" collapsed="false">
      <c r="A3547" s="19" t="n">
        <v>33</v>
      </c>
      <c r="B3547" s="19" t="n">
        <f aca="false">IFERROR(VLOOKUP(A3547,Personal!$A$6:$F$112,2,FALSE()),"")</f>
        <v>0</v>
      </c>
      <c r="C3547" s="19" t="str">
        <f aca="false">IFERROR(VLOOKUP(A3547,Personal!$A$6:$F$112,3,FALSE()),"")</f>
        <v>La Seu d’Urgell</v>
      </c>
      <c r="D3547" s="19" t="s">
        <v>137</v>
      </c>
      <c r="E3547" s="19" t="s">
        <v>147</v>
      </c>
      <c r="F3547" s="19" t="s">
        <v>148</v>
      </c>
      <c r="G3547" s="19" t="s">
        <v>291</v>
      </c>
      <c r="H3547" s="19" t="n">
        <f aca="false">IF(OR(VLOOKUP(A3547,Personal!$A$6:$F$112,5,FALSE())&lt;&gt;"Sí",N3547="No aplica"),0,'Catàleg GRAE'!D58)</f>
        <v>1</v>
      </c>
      <c r="I3547" s="20"/>
      <c r="J3547" s="20"/>
      <c r="K3547" s="20"/>
      <c r="L3547" s="21"/>
      <c r="M3547" s="21"/>
      <c r="N3547" s="20"/>
      <c r="O3547" s="20"/>
      <c r="P3547" s="19" t="str">
        <f aca="false">IF(I3547="","",I3547-H3547)</f>
        <v/>
      </c>
      <c r="Q3547" s="19" t="str">
        <f aca="true">IF(B3547="","",IF(N3547="No aplica","No aplica",IF(I3547="","Pendent",IF(N3547="Per substituir","Substituir",IF(OR(N3547="No localitzat",N3547="No lliurat"),"Reposar",IF(I3547&lt;H3547,"Reposar",IF(I3547&gt;H3547,"Revisar excedent",IF(AND(G3547="Sí",M3547&lt;&gt;"",M3547&lt;TODAY()),"EPI caducat",IF(AND(G3547="Sí",M3547&lt;&gt;"",M3547&lt;=TODAY()+90),"EPI caduca ≤90 dies",IF(OR(N3547="Deteriorat usable",N3547="Revisió necessària"),"Revisar","OK"))))))))))</f>
      </c>
      <c r="R3547" s="20"/>
    </row>
    <row r="3548" customFormat="false" ht="15" hidden="false" customHeight="false" outlineLevel="0" collapsed="false">
      <c r="A3548" s="19" t="n">
        <v>33</v>
      </c>
      <c r="B3548" s="19" t="n">
        <f aca="false">IFERROR(VLOOKUP(A3548,Personal!$A$6:$F$112,2,FALSE()),"")</f>
        <v>0</v>
      </c>
      <c r="C3548" s="19" t="str">
        <f aca="false">IFERROR(VLOOKUP(A3548,Personal!$A$6:$F$112,3,FALSE()),"")</f>
        <v>La Seu d’Urgell</v>
      </c>
      <c r="D3548" s="19" t="s">
        <v>125</v>
      </c>
      <c r="E3548" s="19" t="s">
        <v>149</v>
      </c>
      <c r="F3548" s="19" t="s">
        <v>150</v>
      </c>
      <c r="G3548" s="19" t="s">
        <v>291</v>
      </c>
      <c r="H3548" s="19" t="n">
        <f aca="false">IF(OR(VLOOKUP(A3548,Personal!$A$6:$F$112,5,FALSE())&lt;&gt;"Sí",N3548="No aplica"),0,'Catàleg GRAE'!D59)</f>
        <v>1</v>
      </c>
      <c r="I3548" s="20"/>
      <c r="J3548" s="20"/>
      <c r="K3548" s="20"/>
      <c r="L3548" s="21"/>
      <c r="M3548" s="21"/>
      <c r="N3548" s="20"/>
      <c r="O3548" s="20"/>
      <c r="P3548" s="19" t="str">
        <f aca="false">IF(I3548="","",I3548-H3548)</f>
        <v/>
      </c>
      <c r="Q3548" s="19" t="str">
        <f aca="true">IF(B3548="","",IF(N3548="No aplica","No aplica",IF(I3548="","Pendent",IF(N3548="Per substituir","Substituir",IF(OR(N3548="No localitzat",N3548="No lliurat"),"Reposar",IF(I3548&lt;H3548,"Reposar",IF(I3548&gt;H3548,"Revisar excedent",IF(AND(G3548="Sí",M3548&lt;&gt;"",M3548&lt;TODAY()),"EPI caducat",IF(AND(G3548="Sí",M3548&lt;&gt;"",M3548&lt;=TODAY()+90),"EPI caduca ≤90 dies",IF(OR(N3548="Deteriorat usable",N3548="Revisió necessària"),"Revisar","OK"))))))))))</f>
      </c>
      <c r="R3548" s="20"/>
    </row>
    <row r="3549" customFormat="false" ht="15" hidden="false" customHeight="false" outlineLevel="0" collapsed="false">
      <c r="A3549" s="19" t="n">
        <v>33</v>
      </c>
      <c r="B3549" s="19" t="n">
        <f aca="false">IFERROR(VLOOKUP(A3549,Personal!$A$6:$F$112,2,FALSE()),"")</f>
        <v>0</v>
      </c>
      <c r="C3549" s="19" t="str">
        <f aca="false">IFERROR(VLOOKUP(A3549,Personal!$A$6:$F$112,3,FALSE()),"")</f>
        <v>La Seu d’Urgell</v>
      </c>
      <c r="D3549" s="19" t="s">
        <v>125</v>
      </c>
      <c r="E3549" s="19" t="s">
        <v>151</v>
      </c>
      <c r="F3549" s="19" t="s">
        <v>152</v>
      </c>
      <c r="G3549" s="19" t="s">
        <v>291</v>
      </c>
      <c r="H3549" s="19" t="n">
        <f aca="false">IF(OR(VLOOKUP(A3549,Personal!$A$6:$F$112,5,FALSE())&lt;&gt;"Sí",N3549="No aplica"),0,'Catàleg GRAE'!D60)</f>
        <v>1</v>
      </c>
      <c r="I3549" s="20"/>
      <c r="J3549" s="20"/>
      <c r="K3549" s="20"/>
      <c r="L3549" s="21"/>
      <c r="M3549" s="21"/>
      <c r="N3549" s="20"/>
      <c r="O3549" s="20"/>
      <c r="P3549" s="19" t="str">
        <f aca="false">IF(I3549="","",I3549-H3549)</f>
        <v/>
      </c>
      <c r="Q3549" s="19" t="str">
        <f aca="true">IF(B3549="","",IF(N3549="No aplica","No aplica",IF(I3549="","Pendent",IF(N3549="Per substituir","Substituir",IF(OR(N3549="No localitzat",N3549="No lliurat"),"Reposar",IF(I3549&lt;H3549,"Reposar",IF(I3549&gt;H3549,"Revisar excedent",IF(AND(G3549="Sí",M3549&lt;&gt;"",M3549&lt;TODAY()),"EPI caducat",IF(AND(G3549="Sí",M3549&lt;&gt;"",M3549&lt;=TODAY()+90),"EPI caduca ≤90 dies",IF(OR(N3549="Deteriorat usable",N3549="Revisió necessària"),"Revisar","OK"))))))))))</f>
      </c>
      <c r="R3549" s="20"/>
    </row>
    <row r="3550" customFormat="false" ht="15" hidden="false" customHeight="false" outlineLevel="0" collapsed="false">
      <c r="A3550" s="19" t="n">
        <v>33</v>
      </c>
      <c r="B3550" s="19" t="n">
        <f aca="false">IFERROR(VLOOKUP(A3550,Personal!$A$6:$F$112,2,FALSE()),"")</f>
        <v>0</v>
      </c>
      <c r="C3550" s="19" t="str">
        <f aca="false">IFERROR(VLOOKUP(A3550,Personal!$A$6:$F$112,3,FALSE()),"")</f>
        <v>La Seu d’Urgell</v>
      </c>
      <c r="D3550" s="19" t="s">
        <v>153</v>
      </c>
      <c r="E3550" s="19" t="s">
        <v>154</v>
      </c>
      <c r="F3550" s="19" t="s">
        <v>155</v>
      </c>
      <c r="G3550" s="19" t="s">
        <v>291</v>
      </c>
      <c r="H3550" s="19" t="n">
        <f aca="false">IF(OR(VLOOKUP(A3550,Personal!$A$6:$F$112,5,FALSE())&lt;&gt;"Sí",N3550="No aplica"),0,'Catàleg GRAE'!D61)</f>
        <v>1</v>
      </c>
      <c r="I3550" s="20"/>
      <c r="J3550" s="20"/>
      <c r="K3550" s="20"/>
      <c r="L3550" s="21"/>
      <c r="M3550" s="21"/>
      <c r="N3550" s="20"/>
      <c r="O3550" s="20"/>
      <c r="P3550" s="19" t="str">
        <f aca="false">IF(I3550="","",I3550-H3550)</f>
        <v/>
      </c>
      <c r="Q3550" s="19" t="str">
        <f aca="true">IF(B3550="","",IF(N3550="No aplica","No aplica",IF(I3550="","Pendent",IF(N3550="Per substituir","Substituir",IF(OR(N3550="No localitzat",N3550="No lliurat"),"Reposar",IF(I3550&lt;H3550,"Reposar",IF(I3550&gt;H3550,"Revisar excedent",IF(AND(G3550="Sí",M3550&lt;&gt;"",M3550&lt;TODAY()),"EPI caducat",IF(AND(G3550="Sí",M3550&lt;&gt;"",M3550&lt;=TODAY()+90),"EPI caduca ≤90 dies",IF(OR(N3550="Deteriorat usable",N3550="Revisió necessària"),"Revisar","OK"))))))))))</f>
      </c>
      <c r="R3550" s="20"/>
    </row>
    <row r="3551" customFormat="false" ht="15" hidden="false" customHeight="false" outlineLevel="0" collapsed="false">
      <c r="A3551" s="19" t="n">
        <v>33</v>
      </c>
      <c r="B3551" s="19" t="n">
        <f aca="false">IFERROR(VLOOKUP(A3551,Personal!$A$6:$F$112,2,FALSE()),"")</f>
        <v>0</v>
      </c>
      <c r="C3551" s="19" t="str">
        <f aca="false">IFERROR(VLOOKUP(A3551,Personal!$A$6:$F$112,3,FALSE()),"")</f>
        <v>La Seu d’Urgell</v>
      </c>
      <c r="D3551" s="19" t="s">
        <v>37</v>
      </c>
      <c r="E3551" s="19" t="s">
        <v>156</v>
      </c>
      <c r="F3551" s="19" t="s">
        <v>157</v>
      </c>
      <c r="G3551" s="19" t="s">
        <v>291</v>
      </c>
      <c r="H3551" s="19" t="n">
        <f aca="false">IF(OR(VLOOKUP(A3551,Personal!$A$6:$F$112,5,FALSE())&lt;&gt;"Sí",N3551="No aplica"),0,'Catàleg GRAE'!D62)</f>
        <v>1</v>
      </c>
      <c r="I3551" s="20"/>
      <c r="J3551" s="20"/>
      <c r="K3551" s="20"/>
      <c r="L3551" s="21"/>
      <c r="M3551" s="21"/>
      <c r="N3551" s="20"/>
      <c r="O3551" s="20"/>
      <c r="P3551" s="19" t="str">
        <f aca="false">IF(I3551="","",I3551-H3551)</f>
        <v/>
      </c>
      <c r="Q3551" s="19" t="str">
        <f aca="true">IF(B3551="","",IF(N3551="No aplica","No aplica",IF(I3551="","Pendent",IF(N3551="Per substituir","Substituir",IF(OR(N3551="No localitzat",N3551="No lliurat"),"Reposar",IF(I3551&lt;H3551,"Reposar",IF(I3551&gt;H3551,"Revisar excedent",IF(AND(G3551="Sí",M3551&lt;&gt;"",M3551&lt;TODAY()),"EPI caducat",IF(AND(G3551="Sí",M3551&lt;&gt;"",M3551&lt;=TODAY()+90),"EPI caduca ≤90 dies",IF(OR(N3551="Deteriorat usable",N3551="Revisió necessària"),"Revisar","OK"))))))))))</f>
      </c>
      <c r="R3551" s="20"/>
    </row>
    <row r="3552" customFormat="false" ht="15" hidden="false" customHeight="false" outlineLevel="0" collapsed="false">
      <c r="A3552" s="19" t="n">
        <v>33</v>
      </c>
      <c r="B3552" s="19" t="n">
        <f aca="false">IFERROR(VLOOKUP(A3552,Personal!$A$6:$F$112,2,FALSE()),"")</f>
        <v>0</v>
      </c>
      <c r="C3552" s="19" t="str">
        <f aca="false">IFERROR(VLOOKUP(A3552,Personal!$A$6:$F$112,3,FALSE()),"")</f>
        <v>La Seu d’Urgell</v>
      </c>
      <c r="D3552" s="19" t="s">
        <v>37</v>
      </c>
      <c r="E3552" s="19" t="s">
        <v>158</v>
      </c>
      <c r="F3552" s="19" t="s">
        <v>159</v>
      </c>
      <c r="G3552" s="19" t="s">
        <v>291</v>
      </c>
      <c r="H3552" s="19" t="n">
        <f aca="false">IF(OR(VLOOKUP(A3552,Personal!$A$6:$F$112,5,FALSE())&lt;&gt;"Sí",N3552="No aplica"),0,'Catàleg GRAE'!D63)</f>
        <v>1</v>
      </c>
      <c r="I3552" s="20"/>
      <c r="J3552" s="20"/>
      <c r="K3552" s="20"/>
      <c r="L3552" s="21"/>
      <c r="M3552" s="21"/>
      <c r="N3552" s="20"/>
      <c r="O3552" s="20"/>
      <c r="P3552" s="19" t="str">
        <f aca="false">IF(I3552="","",I3552-H3552)</f>
        <v/>
      </c>
      <c r="Q3552" s="19" t="str">
        <f aca="true">IF(B3552="","",IF(N3552="No aplica","No aplica",IF(I3552="","Pendent",IF(N3552="Per substituir","Substituir",IF(OR(N3552="No localitzat",N3552="No lliurat"),"Reposar",IF(I3552&lt;H3552,"Reposar",IF(I3552&gt;H3552,"Revisar excedent",IF(AND(G3552="Sí",M3552&lt;&gt;"",M3552&lt;TODAY()),"EPI caducat",IF(AND(G3552="Sí",M3552&lt;&gt;"",M3552&lt;=TODAY()+90),"EPI caduca ≤90 dies",IF(OR(N3552="Deteriorat usable",N3552="Revisió necessària"),"Revisar","OK"))))))))))</f>
      </c>
      <c r="R3552" s="20"/>
    </row>
    <row r="3553" customFormat="false" ht="15" hidden="false" customHeight="false" outlineLevel="0" collapsed="false">
      <c r="A3553" s="19" t="n">
        <v>33</v>
      </c>
      <c r="B3553" s="19" t="n">
        <f aca="false">IFERROR(VLOOKUP(A3553,Personal!$A$6:$F$112,2,FALSE()),"")</f>
        <v>0</v>
      </c>
      <c r="C3553" s="19" t="str">
        <f aca="false">IFERROR(VLOOKUP(A3553,Personal!$A$6:$F$112,3,FALSE()),"")</f>
        <v>La Seu d’Urgell</v>
      </c>
      <c r="D3553" s="19" t="s">
        <v>160</v>
      </c>
      <c r="E3553" s="19" t="s">
        <v>161</v>
      </c>
      <c r="F3553" s="19" t="s">
        <v>162</v>
      </c>
      <c r="G3553" s="19" t="s">
        <v>291</v>
      </c>
      <c r="H3553" s="19" t="n">
        <f aca="false">IF(OR(VLOOKUP(A3553,Personal!$A$6:$F$112,5,FALSE())&lt;&gt;"Sí",N3553="No aplica"),0,'Catàleg GRAE'!D64)</f>
        <v>1</v>
      </c>
      <c r="I3553" s="20"/>
      <c r="J3553" s="20"/>
      <c r="K3553" s="20"/>
      <c r="L3553" s="21"/>
      <c r="M3553" s="21"/>
      <c r="N3553" s="20"/>
      <c r="O3553" s="20"/>
      <c r="P3553" s="19" t="str">
        <f aca="false">IF(I3553="","",I3553-H3553)</f>
        <v/>
      </c>
      <c r="Q3553" s="19" t="str">
        <f aca="true">IF(B3553="","",IF(N3553="No aplica","No aplica",IF(I3553="","Pendent",IF(N3553="Per substituir","Substituir",IF(OR(N3553="No localitzat",N3553="No lliurat"),"Reposar",IF(I3553&lt;H3553,"Reposar",IF(I3553&gt;H3553,"Revisar excedent",IF(AND(G3553="Sí",M3553&lt;&gt;"",M3553&lt;TODAY()),"EPI caducat",IF(AND(G3553="Sí",M3553&lt;&gt;"",M3553&lt;=TODAY()+90),"EPI caduca ≤90 dies",IF(OR(N3553="Deteriorat usable",N3553="Revisió necessària"),"Revisar","OK"))))))))))</f>
      </c>
      <c r="R3553" s="20"/>
    </row>
    <row r="3554" customFormat="false" ht="15" hidden="false" customHeight="false" outlineLevel="0" collapsed="false">
      <c r="A3554" s="19" t="n">
        <v>33</v>
      </c>
      <c r="B3554" s="19" t="n">
        <f aca="false">IFERROR(VLOOKUP(A3554,Personal!$A$6:$F$112,2,FALSE()),"")</f>
        <v>0</v>
      </c>
      <c r="C3554" s="19" t="str">
        <f aca="false">IFERROR(VLOOKUP(A3554,Personal!$A$6:$F$112,3,FALSE()),"")</f>
        <v>La Seu d’Urgell</v>
      </c>
      <c r="D3554" s="19" t="s">
        <v>137</v>
      </c>
      <c r="E3554" s="19" t="s">
        <v>163</v>
      </c>
      <c r="F3554" s="19" t="s">
        <v>164</v>
      </c>
      <c r="G3554" s="19" t="s">
        <v>272</v>
      </c>
      <c r="H3554" s="19" t="n">
        <f aca="false">IF(OR(VLOOKUP(A3554,Personal!$A$6:$F$112,5,FALSE())&lt;&gt;"Sí",N3554="No aplica"),0,'Catàleg GRAE'!D65)</f>
        <v>1</v>
      </c>
      <c r="I3554" s="20"/>
      <c r="J3554" s="20"/>
      <c r="K3554" s="20"/>
      <c r="L3554" s="21"/>
      <c r="M3554" s="21"/>
      <c r="N3554" s="20"/>
      <c r="O3554" s="20"/>
      <c r="P3554" s="19" t="str">
        <f aca="false">IF(I3554="","",I3554-H3554)</f>
        <v/>
      </c>
      <c r="Q3554" s="19" t="str">
        <f aca="true">IF(B3554="","",IF(N3554="No aplica","No aplica",IF(I3554="","Pendent",IF(N3554="Per substituir","Substituir",IF(OR(N3554="No localitzat",N3554="No lliurat"),"Reposar",IF(I3554&lt;H3554,"Reposar",IF(I3554&gt;H3554,"Revisar excedent",IF(AND(G3554="Sí",M3554&lt;&gt;"",M3554&lt;TODAY()),"EPI caducat",IF(AND(G3554="Sí",M3554&lt;&gt;"",M3554&lt;=TODAY()+90),"EPI caduca ≤90 dies",IF(OR(N3554="Deteriorat usable",N3554="Revisió necessària"),"Revisar","OK"))))))))))</f>
      </c>
      <c r="R3554" s="20"/>
    </row>
    <row r="3555" customFormat="false" ht="15" hidden="false" customHeight="false" outlineLevel="0" collapsed="false">
      <c r="A3555" s="19" t="n">
        <v>33</v>
      </c>
      <c r="B3555" s="19" t="n">
        <f aca="false">IFERROR(VLOOKUP(A3555,Personal!$A$6:$F$112,2,FALSE()),"")</f>
        <v>0</v>
      </c>
      <c r="C3555" s="19" t="str">
        <f aca="false">IFERROR(VLOOKUP(A3555,Personal!$A$6:$F$112,3,FALSE()),"")</f>
        <v>La Seu d’Urgell</v>
      </c>
      <c r="D3555" s="19" t="s">
        <v>132</v>
      </c>
      <c r="E3555" s="19" t="s">
        <v>165</v>
      </c>
      <c r="F3555" s="19" t="s">
        <v>166</v>
      </c>
      <c r="G3555" s="19" t="s">
        <v>272</v>
      </c>
      <c r="H3555" s="19" t="n">
        <f aca="false">IF(OR(VLOOKUP(A3555,Personal!$A$6:$F$112,5,FALSE())&lt;&gt;"Sí",N3555="No aplica"),0,'Catàleg GRAE'!D66)</f>
        <v>1</v>
      </c>
      <c r="I3555" s="20"/>
      <c r="J3555" s="20"/>
      <c r="K3555" s="20"/>
      <c r="L3555" s="21"/>
      <c r="M3555" s="21"/>
      <c r="N3555" s="20"/>
      <c r="O3555" s="20"/>
      <c r="P3555" s="19" t="str">
        <f aca="false">IF(I3555="","",I3555-H3555)</f>
        <v/>
      </c>
      <c r="Q3555" s="19" t="str">
        <f aca="true">IF(B3555="","",IF(N3555="No aplica","No aplica",IF(I3555="","Pendent",IF(N3555="Per substituir","Substituir",IF(OR(N3555="No localitzat",N3555="No lliurat"),"Reposar",IF(I3555&lt;H3555,"Reposar",IF(I3555&gt;H3555,"Revisar excedent",IF(AND(G3555="Sí",M3555&lt;&gt;"",M3555&lt;TODAY()),"EPI caducat",IF(AND(G3555="Sí",M3555&lt;&gt;"",M3555&lt;=TODAY()+90),"EPI caduca ≤90 dies",IF(OR(N3555="Deteriorat usable",N3555="Revisió necessària"),"Revisar","OK"))))))))))</f>
      </c>
      <c r="R3555" s="20"/>
    </row>
    <row r="3556" customFormat="false" ht="15" hidden="false" customHeight="false" outlineLevel="0" collapsed="false">
      <c r="A3556" s="19" t="n">
        <v>33</v>
      </c>
      <c r="B3556" s="19" t="n">
        <f aca="false">IFERROR(VLOOKUP(A3556,Personal!$A$6:$F$112,2,FALSE()),"")</f>
        <v>0</v>
      </c>
      <c r="C3556" s="19" t="str">
        <f aca="false">IFERROR(VLOOKUP(A3556,Personal!$A$6:$F$112,3,FALSE()),"")</f>
        <v>La Seu d’Urgell</v>
      </c>
      <c r="D3556" s="19" t="s">
        <v>71</v>
      </c>
      <c r="E3556" s="19" t="s">
        <v>167</v>
      </c>
      <c r="F3556" s="19" t="s">
        <v>168</v>
      </c>
      <c r="G3556" s="19" t="s">
        <v>291</v>
      </c>
      <c r="H3556" s="19" t="n">
        <f aca="false">IF(OR(VLOOKUP(A3556,Personal!$A$6:$F$112,5,FALSE())&lt;&gt;"Sí",N3556="No aplica"),0,'Catàleg GRAE'!D67)</f>
        <v>1</v>
      </c>
      <c r="I3556" s="20"/>
      <c r="J3556" s="20"/>
      <c r="K3556" s="20"/>
      <c r="L3556" s="21"/>
      <c r="M3556" s="21"/>
      <c r="N3556" s="20"/>
      <c r="O3556" s="20"/>
      <c r="P3556" s="19" t="str">
        <f aca="false">IF(I3556="","",I3556-H3556)</f>
        <v/>
      </c>
      <c r="Q3556" s="19" t="str">
        <f aca="true">IF(B3556="","",IF(N3556="No aplica","No aplica",IF(I3556="","Pendent",IF(N3556="Per substituir","Substituir",IF(OR(N3556="No localitzat",N3556="No lliurat"),"Reposar",IF(I3556&lt;H3556,"Reposar",IF(I3556&gt;H3556,"Revisar excedent",IF(AND(G3556="Sí",M3556&lt;&gt;"",M3556&lt;TODAY()),"EPI caducat",IF(AND(G3556="Sí",M3556&lt;&gt;"",M3556&lt;=TODAY()+90),"EPI caduca ≤90 dies",IF(OR(N3556="Deteriorat usable",N3556="Revisió necessària"),"Revisar","OK"))))))))))</f>
      </c>
      <c r="R3556" s="20"/>
    </row>
    <row r="3557" customFormat="false" ht="15" hidden="false" customHeight="false" outlineLevel="0" collapsed="false">
      <c r="A3557" s="19" t="n">
        <v>33</v>
      </c>
      <c r="B3557" s="19" t="n">
        <f aca="false">IFERROR(VLOOKUP(A3557,Personal!$A$6:$F$112,2,FALSE()),"")</f>
        <v>0</v>
      </c>
      <c r="C3557" s="19" t="str">
        <f aca="false">IFERROR(VLOOKUP(A3557,Personal!$A$6:$F$112,3,FALSE()),"")</f>
        <v>La Seu d’Urgell</v>
      </c>
      <c r="D3557" s="19" t="s">
        <v>132</v>
      </c>
      <c r="E3557" s="19" t="s">
        <v>169</v>
      </c>
      <c r="F3557" s="19" t="s">
        <v>170</v>
      </c>
      <c r="G3557" s="19" t="s">
        <v>272</v>
      </c>
      <c r="H3557" s="19" t="n">
        <f aca="false">IF(OR(VLOOKUP(A3557,Personal!$A$6:$F$112,5,FALSE())&lt;&gt;"Sí",N3557="No aplica"),0,'Catàleg GRAE'!D68)</f>
        <v>1</v>
      </c>
      <c r="I3557" s="20"/>
      <c r="J3557" s="20"/>
      <c r="K3557" s="20"/>
      <c r="L3557" s="21"/>
      <c r="M3557" s="21"/>
      <c r="N3557" s="20"/>
      <c r="O3557" s="20"/>
      <c r="P3557" s="19" t="str">
        <f aca="false">IF(I3557="","",I3557-H3557)</f>
        <v/>
      </c>
      <c r="Q3557" s="19" t="str">
        <f aca="true">IF(B3557="","",IF(N3557="No aplica","No aplica",IF(I3557="","Pendent",IF(N3557="Per substituir","Substituir",IF(OR(N3557="No localitzat",N3557="No lliurat"),"Reposar",IF(I3557&lt;H3557,"Reposar",IF(I3557&gt;H3557,"Revisar excedent",IF(AND(G3557="Sí",M3557&lt;&gt;"",M3557&lt;TODAY()),"EPI caducat",IF(AND(G3557="Sí",M3557&lt;&gt;"",M3557&lt;=TODAY()+90),"EPI caduca ≤90 dies",IF(OR(N3557="Deteriorat usable",N3557="Revisió necessària"),"Revisar","OK"))))))))))</f>
      </c>
      <c r="R3557" s="20"/>
    </row>
    <row r="3558" customFormat="false" ht="15" hidden="false" customHeight="false" outlineLevel="0" collapsed="false">
      <c r="A3558" s="19" t="n">
        <v>33</v>
      </c>
      <c r="B3558" s="19" t="n">
        <f aca="false">IFERROR(VLOOKUP(A3558,Personal!$A$6:$F$112,2,FALSE()),"")</f>
        <v>0</v>
      </c>
      <c r="C3558" s="19" t="str">
        <f aca="false">IFERROR(VLOOKUP(A3558,Personal!$A$6:$F$112,3,FALSE()),"")</f>
        <v>La Seu d’Urgell</v>
      </c>
      <c r="D3558" s="19" t="s">
        <v>142</v>
      </c>
      <c r="E3558" s="19" t="s">
        <v>171</v>
      </c>
      <c r="F3558" s="19" t="s">
        <v>172</v>
      </c>
      <c r="G3558" s="19" t="s">
        <v>272</v>
      </c>
      <c r="H3558" s="19" t="n">
        <f aca="false">IF(OR(VLOOKUP(A3558,Personal!$A$6:$F$112,5,FALSE())&lt;&gt;"Sí",N3558="No aplica"),0,'Catàleg GRAE'!D69)</f>
        <v>1</v>
      </c>
      <c r="I3558" s="20"/>
      <c r="J3558" s="20"/>
      <c r="K3558" s="20"/>
      <c r="L3558" s="21"/>
      <c r="M3558" s="21"/>
      <c r="N3558" s="20"/>
      <c r="O3558" s="20"/>
      <c r="P3558" s="19" t="str">
        <f aca="false">IF(I3558="","",I3558-H3558)</f>
        <v/>
      </c>
      <c r="Q3558" s="19" t="str">
        <f aca="true">IF(B3558="","",IF(N3558="No aplica","No aplica",IF(I3558="","Pendent",IF(N3558="Per substituir","Substituir",IF(OR(N3558="No localitzat",N3558="No lliurat"),"Reposar",IF(I3558&lt;H3558,"Reposar",IF(I3558&gt;H3558,"Revisar excedent",IF(AND(G3558="Sí",M3558&lt;&gt;"",M3558&lt;TODAY()),"EPI caducat",IF(AND(G3558="Sí",M3558&lt;&gt;"",M3558&lt;=TODAY()+90),"EPI caduca ≤90 dies",IF(OR(N3558="Deteriorat usable",N3558="Revisió necessària"),"Revisar","OK"))))))))))</f>
      </c>
      <c r="R3558" s="20"/>
    </row>
    <row r="3559" customFormat="false" ht="15" hidden="false" customHeight="false" outlineLevel="0" collapsed="false">
      <c r="A3559" s="19" t="n">
        <v>33</v>
      </c>
      <c r="B3559" s="19" t="n">
        <f aca="false">IFERROR(VLOOKUP(A3559,Personal!$A$6:$F$112,2,FALSE()),"")</f>
        <v>0</v>
      </c>
      <c r="C3559" s="19" t="str">
        <f aca="false">IFERROR(VLOOKUP(A3559,Personal!$A$6:$F$112,3,FALSE()),"")</f>
        <v>La Seu d’Urgell</v>
      </c>
      <c r="D3559" s="19" t="s">
        <v>132</v>
      </c>
      <c r="E3559" s="19" t="s">
        <v>173</v>
      </c>
      <c r="F3559" s="19" t="s">
        <v>174</v>
      </c>
      <c r="G3559" s="19" t="s">
        <v>272</v>
      </c>
      <c r="H3559" s="19" t="n">
        <f aca="false">IF(OR(VLOOKUP(A3559,Personal!$A$6:$F$112,5,FALSE())&lt;&gt;"Sí",N3559="No aplica"),0,'Catàleg GRAE'!D70)</f>
        <v>1</v>
      </c>
      <c r="I3559" s="20"/>
      <c r="J3559" s="20"/>
      <c r="K3559" s="20"/>
      <c r="L3559" s="21"/>
      <c r="M3559" s="21"/>
      <c r="N3559" s="20"/>
      <c r="O3559" s="20"/>
      <c r="P3559" s="19" t="str">
        <f aca="false">IF(I3559="","",I3559-H3559)</f>
        <v/>
      </c>
      <c r="Q3559" s="19" t="str">
        <f aca="true">IF(B3559="","",IF(N3559="No aplica","No aplica",IF(I3559="","Pendent",IF(N3559="Per substituir","Substituir",IF(OR(N3559="No localitzat",N3559="No lliurat"),"Reposar",IF(I3559&lt;H3559,"Reposar",IF(I3559&gt;H3559,"Revisar excedent",IF(AND(G3559="Sí",M3559&lt;&gt;"",M3559&lt;TODAY()),"EPI caducat",IF(AND(G3559="Sí",M3559&lt;&gt;"",M3559&lt;=TODAY()+90),"EPI caduca ≤90 dies",IF(OR(N3559="Deteriorat usable",N3559="Revisió necessària"),"Revisar","OK"))))))))))</f>
      </c>
      <c r="R3559" s="20"/>
    </row>
    <row r="3560" customFormat="false" ht="15" hidden="false" customHeight="false" outlineLevel="0" collapsed="false">
      <c r="A3560" s="19" t="n">
        <v>33</v>
      </c>
      <c r="B3560" s="19" t="n">
        <f aca="false">IFERROR(VLOOKUP(A3560,Personal!$A$6:$F$112,2,FALSE()),"")</f>
        <v>0</v>
      </c>
      <c r="C3560" s="19" t="str">
        <f aca="false">IFERROR(VLOOKUP(A3560,Personal!$A$6:$F$112,3,FALSE()),"")</f>
        <v>La Seu d’Urgell</v>
      </c>
      <c r="D3560" s="19" t="s">
        <v>132</v>
      </c>
      <c r="E3560" s="19" t="s">
        <v>175</v>
      </c>
      <c r="F3560" s="19" t="s">
        <v>176</v>
      </c>
      <c r="G3560" s="19" t="s">
        <v>272</v>
      </c>
      <c r="H3560" s="19" t="n">
        <f aca="false">IF(OR(VLOOKUP(A3560,Personal!$A$6:$F$112,5,FALSE())&lt;&gt;"Sí",N3560="No aplica"),0,'Catàleg GRAE'!D71)</f>
        <v>1</v>
      </c>
      <c r="I3560" s="20"/>
      <c r="J3560" s="20"/>
      <c r="K3560" s="20"/>
      <c r="L3560" s="21"/>
      <c r="M3560" s="21"/>
      <c r="N3560" s="20"/>
      <c r="O3560" s="20"/>
      <c r="P3560" s="19" t="str">
        <f aca="false">IF(I3560="","",I3560-H3560)</f>
        <v/>
      </c>
      <c r="Q3560" s="19" t="str">
        <f aca="true">IF(B3560="","",IF(N3560="No aplica","No aplica",IF(I3560="","Pendent",IF(N3560="Per substituir","Substituir",IF(OR(N3560="No localitzat",N3560="No lliurat"),"Reposar",IF(I3560&lt;H3560,"Reposar",IF(I3560&gt;H3560,"Revisar excedent",IF(AND(G3560="Sí",M3560&lt;&gt;"",M3560&lt;TODAY()),"EPI caducat",IF(AND(G3560="Sí",M3560&lt;&gt;"",M3560&lt;=TODAY()+90),"EPI caduca ≤90 dies",IF(OR(N3560="Deteriorat usable",N3560="Revisió necessària"),"Revisar","OK"))))))))))</f>
      </c>
      <c r="R3560" s="20"/>
    </row>
    <row r="3561" customFormat="false" ht="15" hidden="false" customHeight="false" outlineLevel="0" collapsed="false">
      <c r="A3561" s="19" t="n">
        <v>33</v>
      </c>
      <c r="B3561" s="19" t="n">
        <f aca="false">IFERROR(VLOOKUP(A3561,Personal!$A$6:$F$112,2,FALSE()),"")</f>
        <v>0</v>
      </c>
      <c r="C3561" s="19" t="str">
        <f aca="false">IFERROR(VLOOKUP(A3561,Personal!$A$6:$F$112,3,FALSE()),"")</f>
        <v>La Seu d’Urgell</v>
      </c>
      <c r="D3561" s="19" t="s">
        <v>177</v>
      </c>
      <c r="E3561" s="19" t="s">
        <v>178</v>
      </c>
      <c r="F3561" s="19" t="s">
        <v>179</v>
      </c>
      <c r="G3561" s="19" t="s">
        <v>272</v>
      </c>
      <c r="H3561" s="19" t="n">
        <f aca="false">IF(OR(VLOOKUP(A3561,Personal!$A$6:$F$112,5,FALSE())&lt;&gt;"Sí",N3561="No aplica"),0,'Catàleg GRAE'!D72)</f>
        <v>1</v>
      </c>
      <c r="I3561" s="20"/>
      <c r="J3561" s="20"/>
      <c r="K3561" s="20"/>
      <c r="L3561" s="21"/>
      <c r="M3561" s="21"/>
      <c r="N3561" s="20"/>
      <c r="O3561" s="20"/>
      <c r="P3561" s="19" t="str">
        <f aca="false">IF(I3561="","",I3561-H3561)</f>
        <v/>
      </c>
      <c r="Q3561" s="19" t="str">
        <f aca="true">IF(B3561="","",IF(N3561="No aplica","No aplica",IF(I3561="","Pendent",IF(N3561="Per substituir","Substituir",IF(OR(N3561="No localitzat",N3561="No lliurat"),"Reposar",IF(I3561&lt;H3561,"Reposar",IF(I3561&gt;H3561,"Revisar excedent",IF(AND(G3561="Sí",M3561&lt;&gt;"",M3561&lt;TODAY()),"EPI caducat",IF(AND(G3561="Sí",M3561&lt;&gt;"",M3561&lt;=TODAY()+90),"EPI caduca ≤90 dies",IF(OR(N3561="Deteriorat usable",N3561="Revisió necessària"),"Revisar","OK"))))))))))</f>
      </c>
      <c r="R3561" s="20"/>
    </row>
    <row r="3562" customFormat="false" ht="15" hidden="false" customHeight="false" outlineLevel="0" collapsed="false">
      <c r="A3562" s="19" t="n">
        <v>33</v>
      </c>
      <c r="B3562" s="19" t="n">
        <f aca="false">IFERROR(VLOOKUP(A3562,Personal!$A$6:$F$112,2,FALSE()),"")</f>
        <v>0</v>
      </c>
      <c r="C3562" s="19" t="str">
        <f aca="false">IFERROR(VLOOKUP(A3562,Personal!$A$6:$F$112,3,FALSE()),"")</f>
        <v>La Seu d’Urgell</v>
      </c>
      <c r="D3562" s="19" t="s">
        <v>177</v>
      </c>
      <c r="E3562" s="19" t="s">
        <v>180</v>
      </c>
      <c r="F3562" s="19" t="s">
        <v>181</v>
      </c>
      <c r="G3562" s="19" t="s">
        <v>272</v>
      </c>
      <c r="H3562" s="19" t="n">
        <f aca="false">IF(OR(VLOOKUP(A3562,Personal!$A$6:$F$112,5,FALSE())&lt;&gt;"Sí",N3562="No aplica"),0,'Catàleg GRAE'!D73)</f>
        <v>1</v>
      </c>
      <c r="I3562" s="20"/>
      <c r="J3562" s="20"/>
      <c r="K3562" s="20"/>
      <c r="L3562" s="21"/>
      <c r="M3562" s="21"/>
      <c r="N3562" s="20"/>
      <c r="O3562" s="20"/>
      <c r="P3562" s="19" t="str">
        <f aca="false">IF(I3562="","",I3562-H3562)</f>
        <v/>
      </c>
      <c r="Q3562" s="19" t="str">
        <f aca="true">IF(B3562="","",IF(N3562="No aplica","No aplica",IF(I3562="","Pendent",IF(N3562="Per substituir","Substituir",IF(OR(N3562="No localitzat",N3562="No lliurat"),"Reposar",IF(I3562&lt;H3562,"Reposar",IF(I3562&gt;H3562,"Revisar excedent",IF(AND(G3562="Sí",M3562&lt;&gt;"",M3562&lt;TODAY()),"EPI caducat",IF(AND(G3562="Sí",M3562&lt;&gt;"",M3562&lt;=TODAY()+90),"EPI caduca ≤90 dies",IF(OR(N3562="Deteriorat usable",N3562="Revisió necessària"),"Revisar","OK"))))))))))</f>
      </c>
      <c r="R3562" s="20"/>
    </row>
    <row r="3563" customFormat="false" ht="15" hidden="false" customHeight="false" outlineLevel="0" collapsed="false">
      <c r="A3563" s="19" t="n">
        <v>33</v>
      </c>
      <c r="B3563" s="19" t="n">
        <f aca="false">IFERROR(VLOOKUP(A3563,Personal!$A$6:$F$112,2,FALSE()),"")</f>
        <v>0</v>
      </c>
      <c r="C3563" s="19" t="str">
        <f aca="false">IFERROR(VLOOKUP(A3563,Personal!$A$6:$F$112,3,FALSE()),"")</f>
        <v>La Seu d’Urgell</v>
      </c>
      <c r="D3563" s="19" t="s">
        <v>132</v>
      </c>
      <c r="E3563" s="19" t="s">
        <v>182</v>
      </c>
      <c r="F3563" s="19" t="s">
        <v>183</v>
      </c>
      <c r="G3563" s="19" t="s">
        <v>272</v>
      </c>
      <c r="H3563" s="19" t="n">
        <f aca="false">IF(OR(VLOOKUP(A3563,Personal!$A$6:$F$112,5,FALSE())&lt;&gt;"Sí",N3563="No aplica"),0,'Catàleg GRAE'!D74)</f>
        <v>1</v>
      </c>
      <c r="I3563" s="20"/>
      <c r="J3563" s="20"/>
      <c r="K3563" s="20"/>
      <c r="L3563" s="21"/>
      <c r="M3563" s="21"/>
      <c r="N3563" s="20"/>
      <c r="O3563" s="20"/>
      <c r="P3563" s="19" t="str">
        <f aca="false">IF(I3563="","",I3563-H3563)</f>
        <v/>
      </c>
      <c r="Q3563" s="19" t="str">
        <f aca="true">IF(B3563="","",IF(N3563="No aplica","No aplica",IF(I3563="","Pendent",IF(N3563="Per substituir","Substituir",IF(OR(N3563="No localitzat",N3563="No lliurat"),"Reposar",IF(I3563&lt;H3563,"Reposar",IF(I3563&gt;H3563,"Revisar excedent",IF(AND(G3563="Sí",M3563&lt;&gt;"",M3563&lt;TODAY()),"EPI caducat",IF(AND(G3563="Sí",M3563&lt;&gt;"",M3563&lt;=TODAY()+90),"EPI caduca ≤90 dies",IF(OR(N3563="Deteriorat usable",N3563="Revisió necessària"),"Revisar","OK"))))))))))</f>
      </c>
      <c r="R3563" s="20"/>
    </row>
    <row r="3564" customFormat="false" ht="15" hidden="false" customHeight="false" outlineLevel="0" collapsed="false">
      <c r="A3564" s="19" t="n">
        <v>33</v>
      </c>
      <c r="B3564" s="19" t="n">
        <f aca="false">IFERROR(VLOOKUP(A3564,Personal!$A$6:$F$112,2,FALSE()),"")</f>
        <v>0</v>
      </c>
      <c r="C3564" s="19" t="str">
        <f aca="false">IFERROR(VLOOKUP(A3564,Personal!$A$6:$F$112,3,FALSE()),"")</f>
        <v>La Seu d’Urgell</v>
      </c>
      <c r="D3564" s="19" t="s">
        <v>177</v>
      </c>
      <c r="E3564" s="19" t="s">
        <v>184</v>
      </c>
      <c r="F3564" s="19" t="s">
        <v>185</v>
      </c>
      <c r="G3564" s="19" t="s">
        <v>272</v>
      </c>
      <c r="H3564" s="19" t="n">
        <f aca="false">IF(OR(VLOOKUP(A3564,Personal!$A$6:$F$112,5,FALSE())&lt;&gt;"Sí",N3564="No aplica"),0,'Catàleg GRAE'!D75)</f>
        <v>1</v>
      </c>
      <c r="I3564" s="20"/>
      <c r="J3564" s="20"/>
      <c r="K3564" s="20"/>
      <c r="L3564" s="21"/>
      <c r="M3564" s="21"/>
      <c r="N3564" s="20"/>
      <c r="O3564" s="20"/>
      <c r="P3564" s="19" t="str">
        <f aca="false">IF(I3564="","",I3564-H3564)</f>
        <v/>
      </c>
      <c r="Q3564" s="19" t="str">
        <f aca="true">IF(B3564="","",IF(N3564="No aplica","No aplica",IF(I3564="","Pendent",IF(N3564="Per substituir","Substituir",IF(OR(N3564="No localitzat",N3564="No lliurat"),"Reposar",IF(I3564&lt;H3564,"Reposar",IF(I3564&gt;H3564,"Revisar excedent",IF(AND(G3564="Sí",M3564&lt;&gt;"",M3564&lt;TODAY()),"EPI caducat",IF(AND(G3564="Sí",M3564&lt;&gt;"",M3564&lt;=TODAY()+90),"EPI caduca ≤90 dies",IF(OR(N3564="Deteriorat usable",N3564="Revisió necessària"),"Revisar","OK"))))))))))</f>
      </c>
      <c r="R3564" s="20"/>
    </row>
    <row r="3565" customFormat="false" ht="15" hidden="false" customHeight="false" outlineLevel="0" collapsed="false">
      <c r="A3565" s="19" t="n">
        <v>33</v>
      </c>
      <c r="B3565" s="19" t="n">
        <f aca="false">IFERROR(VLOOKUP(A3565,Personal!$A$6:$F$112,2,FALSE()),"")</f>
        <v>0</v>
      </c>
      <c r="C3565" s="19" t="str">
        <f aca="false">IFERROR(VLOOKUP(A3565,Personal!$A$6:$F$112,3,FALSE()),"")</f>
        <v>La Seu d’Urgell</v>
      </c>
      <c r="D3565" s="19" t="s">
        <v>142</v>
      </c>
      <c r="E3565" s="19" t="s">
        <v>186</v>
      </c>
      <c r="F3565" s="19" t="s">
        <v>187</v>
      </c>
      <c r="G3565" s="19" t="s">
        <v>272</v>
      </c>
      <c r="H3565" s="19" t="n">
        <f aca="false">IF(OR(VLOOKUP(A3565,Personal!$A$6:$F$112,5,FALSE())&lt;&gt;"Sí",N3565="No aplica"),0,'Catàleg GRAE'!D76)</f>
        <v>1</v>
      </c>
      <c r="I3565" s="20"/>
      <c r="J3565" s="20"/>
      <c r="K3565" s="20"/>
      <c r="L3565" s="21"/>
      <c r="M3565" s="21"/>
      <c r="N3565" s="20"/>
      <c r="O3565" s="20"/>
      <c r="P3565" s="19" t="str">
        <f aca="false">IF(I3565="","",I3565-H3565)</f>
        <v/>
      </c>
      <c r="Q3565" s="19" t="str">
        <f aca="true">IF(B3565="","",IF(N3565="No aplica","No aplica",IF(I3565="","Pendent",IF(N3565="Per substituir","Substituir",IF(OR(N3565="No localitzat",N3565="No lliurat"),"Reposar",IF(I3565&lt;H3565,"Reposar",IF(I3565&gt;H3565,"Revisar excedent",IF(AND(G3565="Sí",M3565&lt;&gt;"",M3565&lt;TODAY()),"EPI caducat",IF(AND(G3565="Sí",M3565&lt;&gt;"",M3565&lt;=TODAY()+90),"EPI caduca ≤90 dies",IF(OR(N3565="Deteriorat usable",N3565="Revisió necessària"),"Revisar","OK"))))))))))</f>
      </c>
      <c r="R3565" s="20"/>
    </row>
    <row r="3566" customFormat="false" ht="15" hidden="false" customHeight="false" outlineLevel="0" collapsed="false">
      <c r="A3566" s="19" t="n">
        <v>33</v>
      </c>
      <c r="B3566" s="19" t="n">
        <f aca="false">IFERROR(VLOOKUP(A3566,Personal!$A$6:$F$112,2,FALSE()),"")</f>
        <v>0</v>
      </c>
      <c r="C3566" s="19" t="str">
        <f aca="false">IFERROR(VLOOKUP(A3566,Personal!$A$6:$F$112,3,FALSE()),"")</f>
        <v>La Seu d’Urgell</v>
      </c>
      <c r="D3566" s="19" t="s">
        <v>177</v>
      </c>
      <c r="E3566" s="19" t="s">
        <v>188</v>
      </c>
      <c r="F3566" s="19" t="s">
        <v>189</v>
      </c>
      <c r="G3566" s="19" t="s">
        <v>272</v>
      </c>
      <c r="H3566" s="19" t="n">
        <f aca="false">IF(OR(VLOOKUP(A3566,Personal!$A$6:$F$112,5,FALSE())&lt;&gt;"Sí",N3566="No aplica"),0,'Catàleg GRAE'!D77)</f>
        <v>1</v>
      </c>
      <c r="I3566" s="20"/>
      <c r="J3566" s="20"/>
      <c r="K3566" s="20"/>
      <c r="L3566" s="21"/>
      <c r="M3566" s="21"/>
      <c r="N3566" s="20"/>
      <c r="O3566" s="20"/>
      <c r="P3566" s="19" t="str">
        <f aca="false">IF(I3566="","",I3566-H3566)</f>
        <v/>
      </c>
      <c r="Q3566" s="19" t="str">
        <f aca="true">IF(B3566="","",IF(N3566="No aplica","No aplica",IF(I3566="","Pendent",IF(N3566="Per substituir","Substituir",IF(OR(N3566="No localitzat",N3566="No lliurat"),"Reposar",IF(I3566&lt;H3566,"Reposar",IF(I3566&gt;H3566,"Revisar excedent",IF(AND(G3566="Sí",M3566&lt;&gt;"",M3566&lt;TODAY()),"EPI caducat",IF(AND(G3566="Sí",M3566&lt;&gt;"",M3566&lt;=TODAY()+90),"EPI caduca ≤90 dies",IF(OR(N3566="Deteriorat usable",N3566="Revisió necessària"),"Revisar","OK"))))))))))</f>
      </c>
      <c r="R3566" s="20"/>
    </row>
    <row r="3567" customFormat="false" ht="15" hidden="false" customHeight="false" outlineLevel="0" collapsed="false">
      <c r="A3567" s="19" t="n">
        <v>33</v>
      </c>
      <c r="B3567" s="19" t="n">
        <f aca="false">IFERROR(VLOOKUP(A3567,Personal!$A$6:$F$112,2,FALSE()),"")</f>
        <v>0</v>
      </c>
      <c r="C3567" s="19" t="str">
        <f aca="false">IFERROR(VLOOKUP(A3567,Personal!$A$6:$F$112,3,FALSE()),"")</f>
        <v>La Seu d’Urgell</v>
      </c>
      <c r="D3567" s="19" t="s">
        <v>132</v>
      </c>
      <c r="E3567" s="19" t="s">
        <v>190</v>
      </c>
      <c r="F3567" s="19" t="s">
        <v>191</v>
      </c>
      <c r="G3567" s="19" t="s">
        <v>272</v>
      </c>
      <c r="H3567" s="19" t="n">
        <f aca="false">IF(OR(VLOOKUP(A3567,Personal!$A$6:$F$112,5,FALSE())&lt;&gt;"Sí",N3567="No aplica"),0,'Catàleg GRAE'!D78)</f>
        <v>1</v>
      </c>
      <c r="I3567" s="20"/>
      <c r="J3567" s="20"/>
      <c r="K3567" s="20"/>
      <c r="L3567" s="21"/>
      <c r="M3567" s="21"/>
      <c r="N3567" s="20"/>
      <c r="O3567" s="20"/>
      <c r="P3567" s="19" t="str">
        <f aca="false">IF(I3567="","",I3567-H3567)</f>
        <v/>
      </c>
      <c r="Q3567" s="19" t="str">
        <f aca="true">IF(B3567="","",IF(N3567="No aplica","No aplica",IF(I3567="","Pendent",IF(N3567="Per substituir","Substituir",IF(OR(N3567="No localitzat",N3567="No lliurat"),"Reposar",IF(I3567&lt;H3567,"Reposar",IF(I3567&gt;H3567,"Revisar excedent",IF(AND(G3567="Sí",M3567&lt;&gt;"",M3567&lt;TODAY()),"EPI caducat",IF(AND(G3567="Sí",M3567&lt;&gt;"",M3567&lt;=TODAY()+90),"EPI caduca ≤90 dies",IF(OR(N3567="Deteriorat usable",N3567="Revisió necessària"),"Revisar","OK"))))))))))</f>
      </c>
      <c r="R3567" s="20"/>
    </row>
    <row r="3568" customFormat="false" ht="15" hidden="false" customHeight="false" outlineLevel="0" collapsed="false">
      <c r="A3568" s="19" t="n">
        <v>33</v>
      </c>
      <c r="B3568" s="19" t="n">
        <f aca="false">IFERROR(VLOOKUP(A3568,Personal!$A$6:$F$112,2,FALSE()),"")</f>
        <v>0</v>
      </c>
      <c r="C3568" s="19" t="str">
        <f aca="false">IFERROR(VLOOKUP(A3568,Personal!$A$6:$F$112,3,FALSE()),"")</f>
        <v>La Seu d’Urgell</v>
      </c>
      <c r="D3568" s="19" t="s">
        <v>177</v>
      </c>
      <c r="E3568" s="19" t="s">
        <v>192</v>
      </c>
      <c r="F3568" s="19" t="s">
        <v>193</v>
      </c>
      <c r="G3568" s="19" t="s">
        <v>272</v>
      </c>
      <c r="H3568" s="19" t="n">
        <f aca="false">IF(OR(VLOOKUP(A3568,Personal!$A$6:$F$112,5,FALSE())&lt;&gt;"Sí",N3568="No aplica"),0,'Catàleg GRAE'!D79)</f>
        <v>8</v>
      </c>
      <c r="I3568" s="20"/>
      <c r="J3568" s="20"/>
      <c r="K3568" s="20"/>
      <c r="L3568" s="21"/>
      <c r="M3568" s="21"/>
      <c r="N3568" s="20"/>
      <c r="O3568" s="20"/>
      <c r="P3568" s="19" t="str">
        <f aca="false">IF(I3568="","",I3568-H3568)</f>
        <v/>
      </c>
      <c r="Q3568" s="19" t="str">
        <f aca="true">IF(B3568="","",IF(N3568="No aplica","No aplica",IF(I3568="","Pendent",IF(N3568="Per substituir","Substituir",IF(OR(N3568="No localitzat",N3568="No lliurat"),"Reposar",IF(I3568&lt;H3568,"Reposar",IF(I3568&gt;H3568,"Revisar excedent",IF(AND(G3568="Sí",M3568&lt;&gt;"",M3568&lt;TODAY()),"EPI caducat",IF(AND(G3568="Sí",M3568&lt;&gt;"",M3568&lt;=TODAY()+90),"EPI caduca ≤90 dies",IF(OR(N3568="Deteriorat usable",N3568="Revisió necessària"),"Revisar","OK"))))))))))</f>
      </c>
      <c r="R3568" s="20"/>
    </row>
    <row r="3569" customFormat="false" ht="15" hidden="false" customHeight="false" outlineLevel="0" collapsed="false">
      <c r="A3569" s="19" t="n">
        <v>33</v>
      </c>
      <c r="B3569" s="19" t="n">
        <f aca="false">IFERROR(VLOOKUP(A3569,Personal!$A$6:$F$112,2,FALSE()),"")</f>
        <v>0</v>
      </c>
      <c r="C3569" s="19" t="str">
        <f aca="false">IFERROR(VLOOKUP(A3569,Personal!$A$6:$F$112,3,FALSE()),"")</f>
        <v>La Seu d’Urgell</v>
      </c>
      <c r="D3569" s="19" t="s">
        <v>177</v>
      </c>
      <c r="E3569" s="19" t="s">
        <v>194</v>
      </c>
      <c r="F3569" s="19" t="s">
        <v>195</v>
      </c>
      <c r="G3569" s="19" t="s">
        <v>272</v>
      </c>
      <c r="H3569" s="19" t="n">
        <f aca="false">IF(OR(VLOOKUP(A3569,Personal!$A$6:$F$112,5,FALSE())&lt;&gt;"Sí",N3569="No aplica"),0,'Catàleg GRAE'!D80)</f>
        <v>2</v>
      </c>
      <c r="I3569" s="20"/>
      <c r="J3569" s="20"/>
      <c r="K3569" s="20"/>
      <c r="L3569" s="21"/>
      <c r="M3569" s="21"/>
      <c r="N3569" s="20"/>
      <c r="O3569" s="20"/>
      <c r="P3569" s="19" t="str">
        <f aca="false">IF(I3569="","",I3569-H3569)</f>
        <v/>
      </c>
      <c r="Q3569" s="19" t="str">
        <f aca="true">IF(B3569="","",IF(N3569="No aplica","No aplica",IF(I3569="","Pendent",IF(N3569="Per substituir","Substituir",IF(OR(N3569="No localitzat",N3569="No lliurat"),"Reposar",IF(I3569&lt;H3569,"Reposar",IF(I3569&gt;H3569,"Revisar excedent",IF(AND(G3569="Sí",M3569&lt;&gt;"",M3569&lt;TODAY()),"EPI caducat",IF(AND(G3569="Sí",M3569&lt;&gt;"",M3569&lt;=TODAY()+90),"EPI caduca ≤90 dies",IF(OR(N3569="Deteriorat usable",N3569="Revisió necessària"),"Revisar","OK"))))))))))</f>
      </c>
      <c r="R3569" s="20"/>
    </row>
    <row r="3570" customFormat="false" ht="15" hidden="false" customHeight="false" outlineLevel="0" collapsed="false">
      <c r="A3570" s="19" t="n">
        <v>33</v>
      </c>
      <c r="B3570" s="19" t="n">
        <f aca="false">IFERROR(VLOOKUP(A3570,Personal!$A$6:$F$112,2,FALSE()),"")</f>
        <v>0</v>
      </c>
      <c r="C3570" s="19" t="str">
        <f aca="false">IFERROR(VLOOKUP(A3570,Personal!$A$6:$F$112,3,FALSE()),"")</f>
        <v>La Seu d’Urgell</v>
      </c>
      <c r="D3570" s="19" t="s">
        <v>177</v>
      </c>
      <c r="E3570" s="19" t="s">
        <v>196</v>
      </c>
      <c r="F3570" s="19" t="s">
        <v>197</v>
      </c>
      <c r="G3570" s="19" t="s">
        <v>272</v>
      </c>
      <c r="H3570" s="19" t="n">
        <f aca="false">IF(OR(VLOOKUP(A3570,Personal!$A$6:$F$112,5,FALSE())&lt;&gt;"Sí",N3570="No aplica"),0,'Catàleg GRAE'!D81)</f>
        <v>1</v>
      </c>
      <c r="I3570" s="20"/>
      <c r="J3570" s="20"/>
      <c r="K3570" s="20"/>
      <c r="L3570" s="21"/>
      <c r="M3570" s="21"/>
      <c r="N3570" s="20"/>
      <c r="O3570" s="20"/>
      <c r="P3570" s="19" t="str">
        <f aca="false">IF(I3570="","",I3570-H3570)</f>
        <v/>
      </c>
      <c r="Q3570" s="19" t="str">
        <f aca="true">IF(B3570="","",IF(N3570="No aplica","No aplica",IF(I3570="","Pendent",IF(N3570="Per substituir","Substituir",IF(OR(N3570="No localitzat",N3570="No lliurat"),"Reposar",IF(I3570&lt;H3570,"Reposar",IF(I3570&gt;H3570,"Revisar excedent",IF(AND(G3570="Sí",M3570&lt;&gt;"",M3570&lt;TODAY()),"EPI caducat",IF(AND(G3570="Sí",M3570&lt;&gt;"",M3570&lt;=TODAY()+90),"EPI caduca ≤90 dies",IF(OR(N3570="Deteriorat usable",N3570="Revisió necessària"),"Revisar","OK"))))))))))</f>
      </c>
      <c r="R3570" s="20"/>
    </row>
    <row r="3571" customFormat="false" ht="15" hidden="false" customHeight="false" outlineLevel="0" collapsed="false">
      <c r="A3571" s="19" t="n">
        <v>33</v>
      </c>
      <c r="B3571" s="19" t="n">
        <f aca="false">IFERROR(VLOOKUP(A3571,Personal!$A$6:$F$112,2,FALSE()),"")</f>
        <v>0</v>
      </c>
      <c r="C3571" s="19" t="str">
        <f aca="false">IFERROR(VLOOKUP(A3571,Personal!$A$6:$F$112,3,FALSE()),"")</f>
        <v>La Seu d’Urgell</v>
      </c>
      <c r="D3571" s="19" t="s">
        <v>177</v>
      </c>
      <c r="E3571" s="19" t="s">
        <v>198</v>
      </c>
      <c r="F3571" s="19" t="s">
        <v>199</v>
      </c>
      <c r="G3571" s="19" t="s">
        <v>272</v>
      </c>
      <c r="H3571" s="19" t="n">
        <f aca="false">IF(OR(VLOOKUP(A3571,Personal!$A$6:$F$112,5,FALSE())&lt;&gt;"Sí",N3571="No aplica"),0,'Catàleg GRAE'!D82)</f>
        <v>1</v>
      </c>
      <c r="I3571" s="20"/>
      <c r="J3571" s="20"/>
      <c r="K3571" s="20"/>
      <c r="L3571" s="21"/>
      <c r="M3571" s="21"/>
      <c r="N3571" s="20"/>
      <c r="O3571" s="20"/>
      <c r="P3571" s="19" t="str">
        <f aca="false">IF(I3571="","",I3571-H3571)</f>
        <v/>
      </c>
      <c r="Q3571" s="19" t="str">
        <f aca="true">IF(B3571="","",IF(N3571="No aplica","No aplica",IF(I3571="","Pendent",IF(N3571="Per substituir","Substituir",IF(OR(N3571="No localitzat",N3571="No lliurat"),"Reposar",IF(I3571&lt;H3571,"Reposar",IF(I3571&gt;H3571,"Revisar excedent",IF(AND(G3571="Sí",M3571&lt;&gt;"",M3571&lt;TODAY()),"EPI caducat",IF(AND(G3571="Sí",M3571&lt;&gt;"",M3571&lt;=TODAY()+90),"EPI caduca ≤90 dies",IF(OR(N3571="Deteriorat usable",N3571="Revisió necessària"),"Revisar","OK"))))))))))</f>
      </c>
      <c r="R3571" s="20"/>
    </row>
    <row r="3572" customFormat="false" ht="15" hidden="false" customHeight="false" outlineLevel="0" collapsed="false">
      <c r="A3572" s="19" t="n">
        <v>33</v>
      </c>
      <c r="B3572" s="19" t="n">
        <f aca="false">IFERROR(VLOOKUP(A3572,Personal!$A$6:$F$112,2,FALSE()),"")</f>
        <v>0</v>
      </c>
      <c r="C3572" s="19" t="str">
        <f aca="false">IFERROR(VLOOKUP(A3572,Personal!$A$6:$F$112,3,FALSE()),"")</f>
        <v>La Seu d’Urgell</v>
      </c>
      <c r="D3572" s="19" t="s">
        <v>177</v>
      </c>
      <c r="E3572" s="19" t="s">
        <v>200</v>
      </c>
      <c r="F3572" s="19" t="s">
        <v>201</v>
      </c>
      <c r="G3572" s="19" t="s">
        <v>272</v>
      </c>
      <c r="H3572" s="19" t="n">
        <f aca="false">IF(OR(VLOOKUP(A3572,Personal!$A$6:$F$112,5,FALSE())&lt;&gt;"Sí",N3572="No aplica"),0,'Catàleg GRAE'!D83)</f>
        <v>1</v>
      </c>
      <c r="I3572" s="20"/>
      <c r="J3572" s="20"/>
      <c r="K3572" s="20"/>
      <c r="L3572" s="21"/>
      <c r="M3572" s="21"/>
      <c r="N3572" s="20"/>
      <c r="O3572" s="20"/>
      <c r="P3572" s="19" t="str">
        <f aca="false">IF(I3572="","",I3572-H3572)</f>
        <v/>
      </c>
      <c r="Q3572" s="19" t="str">
        <f aca="true">IF(B3572="","",IF(N3572="No aplica","No aplica",IF(I3572="","Pendent",IF(N3572="Per substituir","Substituir",IF(OR(N3572="No localitzat",N3572="No lliurat"),"Reposar",IF(I3572&lt;H3572,"Reposar",IF(I3572&gt;H3572,"Revisar excedent",IF(AND(G3572="Sí",M3572&lt;&gt;"",M3572&lt;TODAY()),"EPI caducat",IF(AND(G3572="Sí",M3572&lt;&gt;"",M3572&lt;=TODAY()+90),"EPI caduca ≤90 dies",IF(OR(N3572="Deteriorat usable",N3572="Revisió necessària"),"Revisar","OK"))))))))))</f>
      </c>
      <c r="R3572" s="20"/>
    </row>
    <row r="3573" customFormat="false" ht="15" hidden="false" customHeight="false" outlineLevel="0" collapsed="false">
      <c r="A3573" s="19" t="n">
        <v>33</v>
      </c>
      <c r="B3573" s="19" t="n">
        <f aca="false">IFERROR(VLOOKUP(A3573,Personal!$A$6:$F$112,2,FALSE()),"")</f>
        <v>0</v>
      </c>
      <c r="C3573" s="19" t="str">
        <f aca="false">IFERROR(VLOOKUP(A3573,Personal!$A$6:$F$112,3,FALSE()),"")</f>
        <v>La Seu d’Urgell</v>
      </c>
      <c r="D3573" s="19" t="s">
        <v>94</v>
      </c>
      <c r="E3573" s="19" t="s">
        <v>202</v>
      </c>
      <c r="F3573" s="19" t="s">
        <v>203</v>
      </c>
      <c r="G3573" s="19" t="s">
        <v>291</v>
      </c>
      <c r="H3573" s="19" t="n">
        <f aca="false">IF(OR(VLOOKUP(A3573,Personal!$A$6:$F$112,5,FALSE())&lt;&gt;"Sí",N3573="No aplica"),0,'Catàleg GRAE'!D84)</f>
        <v>1</v>
      </c>
      <c r="I3573" s="20"/>
      <c r="J3573" s="20"/>
      <c r="K3573" s="20"/>
      <c r="L3573" s="21"/>
      <c r="M3573" s="21"/>
      <c r="N3573" s="20"/>
      <c r="O3573" s="20"/>
      <c r="P3573" s="19" t="str">
        <f aca="false">IF(I3573="","",I3573-H3573)</f>
        <v/>
      </c>
      <c r="Q3573" s="19" t="str">
        <f aca="true">IF(B3573="","",IF(N3573="No aplica","No aplica",IF(I3573="","Pendent",IF(N3573="Per substituir","Substituir",IF(OR(N3573="No localitzat",N3573="No lliurat"),"Reposar",IF(I3573&lt;H3573,"Reposar",IF(I3573&gt;H3573,"Revisar excedent",IF(AND(G3573="Sí",M3573&lt;&gt;"",M3573&lt;TODAY()),"EPI caducat",IF(AND(G3573="Sí",M3573&lt;&gt;"",M3573&lt;=TODAY()+90),"EPI caduca ≤90 dies",IF(OR(N3573="Deteriorat usable",N3573="Revisió necessària"),"Revisar","OK"))))))))))</f>
      </c>
      <c r="R3573" s="20"/>
    </row>
    <row r="3574" customFormat="false" ht="15" hidden="false" customHeight="false" outlineLevel="0" collapsed="false">
      <c r="A3574" s="19" t="n">
        <v>33</v>
      </c>
      <c r="B3574" s="19" t="n">
        <f aca="false">IFERROR(VLOOKUP(A3574,Personal!$A$6:$F$112,2,FALSE()),"")</f>
        <v>0</v>
      </c>
      <c r="C3574" s="19" t="str">
        <f aca="false">IFERROR(VLOOKUP(A3574,Personal!$A$6:$F$112,3,FALSE()),"")</f>
        <v>La Seu d’Urgell</v>
      </c>
      <c r="D3574" s="19" t="s">
        <v>125</v>
      </c>
      <c r="E3574" s="19" t="s">
        <v>204</v>
      </c>
      <c r="F3574" s="19" t="s">
        <v>205</v>
      </c>
      <c r="G3574" s="19" t="s">
        <v>291</v>
      </c>
      <c r="H3574" s="19" t="n">
        <f aca="false">IF(OR(VLOOKUP(A3574,Personal!$A$6:$F$112,5,FALSE())&lt;&gt;"Sí",N3574="No aplica"),0,'Catàleg GRAE'!D85)</f>
        <v>1</v>
      </c>
      <c r="I3574" s="20"/>
      <c r="J3574" s="20"/>
      <c r="K3574" s="20"/>
      <c r="L3574" s="21"/>
      <c r="M3574" s="21"/>
      <c r="N3574" s="20"/>
      <c r="O3574" s="20"/>
      <c r="P3574" s="19" t="str">
        <f aca="false">IF(I3574="","",I3574-H3574)</f>
        <v/>
      </c>
      <c r="Q3574" s="19" t="str">
        <f aca="true">IF(B3574="","",IF(N3574="No aplica","No aplica",IF(I3574="","Pendent",IF(N3574="Per substituir","Substituir",IF(OR(N3574="No localitzat",N3574="No lliurat"),"Reposar",IF(I3574&lt;H3574,"Reposar",IF(I3574&gt;H3574,"Revisar excedent",IF(AND(G3574="Sí",M3574&lt;&gt;"",M3574&lt;TODAY()),"EPI caducat",IF(AND(G3574="Sí",M3574&lt;&gt;"",M3574&lt;=TODAY()+90),"EPI caduca ≤90 dies",IF(OR(N3574="Deteriorat usable",N3574="Revisió necessària"),"Revisar","OK"))))))))))</f>
      </c>
      <c r="R3574" s="20"/>
    </row>
    <row r="3575" customFormat="false" ht="15" hidden="false" customHeight="false" outlineLevel="0" collapsed="false">
      <c r="A3575" s="19" t="n">
        <v>33</v>
      </c>
      <c r="B3575" s="19" t="n">
        <f aca="false">IFERROR(VLOOKUP(A3575,Personal!$A$6:$F$112,2,FALSE()),"")</f>
        <v>0</v>
      </c>
      <c r="C3575" s="19" t="str">
        <f aca="false">IFERROR(VLOOKUP(A3575,Personal!$A$6:$F$112,3,FALSE()),"")</f>
        <v>La Seu d’Urgell</v>
      </c>
      <c r="D3575" s="19" t="s">
        <v>153</v>
      </c>
      <c r="E3575" s="19" t="s">
        <v>206</v>
      </c>
      <c r="F3575" s="19" t="s">
        <v>207</v>
      </c>
      <c r="G3575" s="19" t="s">
        <v>272</v>
      </c>
      <c r="H3575" s="19" t="n">
        <f aca="false">IF(OR(VLOOKUP(A3575,Personal!$A$6:$F$112,5,FALSE())&lt;&gt;"Sí",N3575="No aplica"),0,'Catàleg GRAE'!D86)</f>
        <v>1</v>
      </c>
      <c r="I3575" s="20"/>
      <c r="J3575" s="20"/>
      <c r="K3575" s="20"/>
      <c r="L3575" s="21"/>
      <c r="M3575" s="21"/>
      <c r="N3575" s="20"/>
      <c r="O3575" s="20"/>
      <c r="P3575" s="19" t="str">
        <f aca="false">IF(I3575="","",I3575-H3575)</f>
        <v/>
      </c>
      <c r="Q3575" s="19" t="str">
        <f aca="true">IF(B3575="","",IF(N3575="No aplica","No aplica",IF(I3575="","Pendent",IF(N3575="Per substituir","Substituir",IF(OR(N3575="No localitzat",N3575="No lliurat"),"Reposar",IF(I3575&lt;H3575,"Reposar",IF(I3575&gt;H3575,"Revisar excedent",IF(AND(G3575="Sí",M3575&lt;&gt;"",M3575&lt;TODAY()),"EPI caducat",IF(AND(G3575="Sí",M3575&lt;&gt;"",M3575&lt;=TODAY()+90),"EPI caduca ≤90 dies",IF(OR(N3575="Deteriorat usable",N3575="Revisió necessària"),"Revisar","OK"))))))))))</f>
      </c>
      <c r="R3575" s="20"/>
    </row>
    <row r="3576" customFormat="false" ht="15" hidden="false" customHeight="false" outlineLevel="0" collapsed="false">
      <c r="A3576" s="19" t="n">
        <v>33</v>
      </c>
      <c r="B3576" s="19" t="n">
        <f aca="false">IFERROR(VLOOKUP(A3576,Personal!$A$6:$F$112,2,FALSE()),"")</f>
        <v>0</v>
      </c>
      <c r="C3576" s="19" t="str">
        <f aca="false">IFERROR(VLOOKUP(A3576,Personal!$A$6:$F$112,3,FALSE()),"")</f>
        <v>La Seu d’Urgell</v>
      </c>
      <c r="D3576" s="19" t="s">
        <v>177</v>
      </c>
      <c r="E3576" s="19" t="s">
        <v>208</v>
      </c>
      <c r="F3576" s="19" t="s">
        <v>209</v>
      </c>
      <c r="G3576" s="19" t="s">
        <v>272</v>
      </c>
      <c r="H3576" s="19" t="n">
        <f aca="false">IF(OR(VLOOKUP(A3576,Personal!$A$6:$F$112,5,FALSE())&lt;&gt;"Sí",N3576="No aplica"),0,'Catàleg GRAE'!D87)</f>
        <v>1</v>
      </c>
      <c r="I3576" s="20"/>
      <c r="J3576" s="20"/>
      <c r="K3576" s="20"/>
      <c r="L3576" s="21"/>
      <c r="M3576" s="21"/>
      <c r="N3576" s="20"/>
      <c r="O3576" s="20"/>
      <c r="P3576" s="19" t="str">
        <f aca="false">IF(I3576="","",I3576-H3576)</f>
        <v/>
      </c>
      <c r="Q3576" s="19" t="str">
        <f aca="true">IF(B3576="","",IF(N3576="No aplica","No aplica",IF(I3576="","Pendent",IF(N3576="Per substituir","Substituir",IF(OR(N3576="No localitzat",N3576="No lliurat"),"Reposar",IF(I3576&lt;H3576,"Reposar",IF(I3576&gt;H3576,"Revisar excedent",IF(AND(G3576="Sí",M3576&lt;&gt;"",M3576&lt;TODAY()),"EPI caducat",IF(AND(G3576="Sí",M3576&lt;&gt;"",M3576&lt;=TODAY()+90),"EPI caduca ≤90 dies",IF(OR(N3576="Deteriorat usable",N3576="Revisió necessària"),"Revisar","OK"))))))))))</f>
      </c>
      <c r="R3576" s="20"/>
    </row>
    <row r="3577" customFormat="false" ht="15" hidden="false" customHeight="false" outlineLevel="0" collapsed="false">
      <c r="A3577" s="19" t="n">
        <v>33</v>
      </c>
      <c r="B3577" s="19" t="n">
        <f aca="false">IFERROR(VLOOKUP(A3577,Personal!$A$6:$F$112,2,FALSE()),"")</f>
        <v>0</v>
      </c>
      <c r="C3577" s="19" t="str">
        <f aca="false">IFERROR(VLOOKUP(A3577,Personal!$A$6:$F$112,3,FALSE()),"")</f>
        <v>La Seu d’Urgell</v>
      </c>
      <c r="D3577" s="19" t="s">
        <v>177</v>
      </c>
      <c r="E3577" s="19" t="s">
        <v>210</v>
      </c>
      <c r="F3577" s="19" t="s">
        <v>211</v>
      </c>
      <c r="G3577" s="19" t="s">
        <v>272</v>
      </c>
      <c r="H3577" s="19" t="n">
        <f aca="false">IF(OR(VLOOKUP(A3577,Personal!$A$6:$F$112,5,FALSE())&lt;&gt;"Sí",N3577="No aplica"),0,'Catàleg GRAE'!D88)</f>
        <v>1</v>
      </c>
      <c r="I3577" s="20"/>
      <c r="J3577" s="20"/>
      <c r="K3577" s="20"/>
      <c r="L3577" s="21"/>
      <c r="M3577" s="21"/>
      <c r="N3577" s="20"/>
      <c r="O3577" s="20"/>
      <c r="P3577" s="19" t="str">
        <f aca="false">IF(I3577="","",I3577-H3577)</f>
        <v/>
      </c>
      <c r="Q3577" s="19" t="str">
        <f aca="true">IF(B3577="","",IF(N3577="No aplica","No aplica",IF(I3577="","Pendent",IF(N3577="Per substituir","Substituir",IF(OR(N3577="No localitzat",N3577="No lliurat"),"Reposar",IF(I3577&lt;H3577,"Reposar",IF(I3577&gt;H3577,"Revisar excedent",IF(AND(G3577="Sí",M3577&lt;&gt;"",M3577&lt;TODAY()),"EPI caducat",IF(AND(G3577="Sí",M3577&lt;&gt;"",M3577&lt;=TODAY()+90),"EPI caduca ≤90 dies",IF(OR(N3577="Deteriorat usable",N3577="Revisió necessària"),"Revisar","OK"))))))))))</f>
      </c>
      <c r="R3577" s="20"/>
    </row>
    <row r="3578" customFormat="false" ht="15" hidden="false" customHeight="false" outlineLevel="0" collapsed="false">
      <c r="A3578" s="19" t="n">
        <v>33</v>
      </c>
      <c r="B3578" s="19" t="n">
        <f aca="false">IFERROR(VLOOKUP(A3578,Personal!$A$6:$F$112,2,FALSE()),"")</f>
        <v>0</v>
      </c>
      <c r="C3578" s="19" t="str">
        <f aca="false">IFERROR(VLOOKUP(A3578,Personal!$A$6:$F$112,3,FALSE()),"")</f>
        <v>La Seu d’Urgell</v>
      </c>
      <c r="D3578" s="19" t="s">
        <v>125</v>
      </c>
      <c r="E3578" s="19" t="s">
        <v>212</v>
      </c>
      <c r="F3578" s="19" t="s">
        <v>213</v>
      </c>
      <c r="G3578" s="19" t="s">
        <v>272</v>
      </c>
      <c r="H3578" s="19" t="n">
        <f aca="false">IF(OR(VLOOKUP(A3578,Personal!$A$6:$F$112,5,FALSE())&lt;&gt;"Sí",N3578="No aplica"),0,'Catàleg GRAE'!D89)</f>
        <v>1</v>
      </c>
      <c r="I3578" s="20"/>
      <c r="J3578" s="20"/>
      <c r="K3578" s="20"/>
      <c r="L3578" s="21"/>
      <c r="M3578" s="21"/>
      <c r="N3578" s="20"/>
      <c r="O3578" s="20"/>
      <c r="P3578" s="19" t="str">
        <f aca="false">IF(I3578="","",I3578-H3578)</f>
        <v/>
      </c>
      <c r="Q3578" s="19" t="str">
        <f aca="true">IF(B3578="","",IF(N3578="No aplica","No aplica",IF(I3578="","Pendent",IF(N3578="Per substituir","Substituir",IF(OR(N3578="No localitzat",N3578="No lliurat"),"Reposar",IF(I3578&lt;H3578,"Reposar",IF(I3578&gt;H3578,"Revisar excedent",IF(AND(G3578="Sí",M3578&lt;&gt;"",M3578&lt;TODAY()),"EPI caducat",IF(AND(G3578="Sí",M3578&lt;&gt;"",M3578&lt;=TODAY()+90),"EPI caduca ≤90 dies",IF(OR(N3578="Deteriorat usable",N3578="Revisió necessària"),"Revisar","OK"))))))))))</f>
      </c>
      <c r="R3578" s="20"/>
    </row>
    <row r="3579" customFormat="false" ht="15" hidden="false" customHeight="false" outlineLevel="0" collapsed="false">
      <c r="A3579" s="19" t="n">
        <v>33</v>
      </c>
      <c r="B3579" s="19" t="n">
        <f aca="false">IFERROR(VLOOKUP(A3579,Personal!$A$6:$F$112,2,FALSE()),"")</f>
        <v>0</v>
      </c>
      <c r="C3579" s="19" t="str">
        <f aca="false">IFERROR(VLOOKUP(A3579,Personal!$A$6:$F$112,3,FALSE()),"")</f>
        <v>La Seu d’Urgell</v>
      </c>
      <c r="D3579" s="19" t="s">
        <v>40</v>
      </c>
      <c r="E3579" s="19" t="s">
        <v>214</v>
      </c>
      <c r="F3579" s="19" t="s">
        <v>215</v>
      </c>
      <c r="G3579" s="19" t="s">
        <v>291</v>
      </c>
      <c r="H3579" s="19" t="n">
        <f aca="false">IF(OR(VLOOKUP(A3579,Personal!$A$6:$F$112,5,FALSE())&lt;&gt;"Sí",N3579="No aplica"),0,'Catàleg GRAE'!D90)</f>
        <v>1</v>
      </c>
      <c r="I3579" s="20"/>
      <c r="J3579" s="20"/>
      <c r="K3579" s="20"/>
      <c r="L3579" s="21"/>
      <c r="M3579" s="21"/>
      <c r="N3579" s="20"/>
      <c r="O3579" s="20"/>
      <c r="P3579" s="19" t="str">
        <f aca="false">IF(I3579="","",I3579-H3579)</f>
        <v/>
      </c>
      <c r="Q3579" s="19" t="str">
        <f aca="true">IF(B3579="","",IF(N3579="No aplica","No aplica",IF(I3579="","Pendent",IF(N3579="Per substituir","Substituir",IF(OR(N3579="No localitzat",N3579="No lliurat"),"Reposar",IF(I3579&lt;H3579,"Reposar",IF(I3579&gt;H3579,"Revisar excedent",IF(AND(G3579="Sí",M3579&lt;&gt;"",M3579&lt;TODAY()),"EPI caducat",IF(AND(G3579="Sí",M3579&lt;&gt;"",M3579&lt;=TODAY()+90),"EPI caduca ≤90 dies",IF(OR(N3579="Deteriorat usable",N3579="Revisió necessària"),"Revisar","OK"))))))))))</f>
      </c>
      <c r="R3579" s="20"/>
    </row>
    <row r="3580" customFormat="false" ht="15" hidden="false" customHeight="false" outlineLevel="0" collapsed="false">
      <c r="A3580" s="19" t="n">
        <v>33</v>
      </c>
      <c r="B3580" s="19" t="n">
        <f aca="false">IFERROR(VLOOKUP(A3580,Personal!$A$6:$F$112,2,FALSE()),"")</f>
        <v>0</v>
      </c>
      <c r="C3580" s="19" t="str">
        <f aca="false">IFERROR(VLOOKUP(A3580,Personal!$A$6:$F$112,3,FALSE()),"")</f>
        <v>La Seu d’Urgell</v>
      </c>
      <c r="D3580" s="19" t="s">
        <v>216</v>
      </c>
      <c r="E3580" s="19" t="s">
        <v>217</v>
      </c>
      <c r="F3580" s="19" t="s">
        <v>218</v>
      </c>
      <c r="G3580" s="19" t="s">
        <v>272</v>
      </c>
      <c r="H3580" s="19" t="n">
        <f aca="false">IF(OR(VLOOKUP(A3580,Personal!$A$6:$F$112,5,FALSE())&lt;&gt;"Sí",N3580="No aplica"),0,'Catàleg GRAE'!D91)</f>
        <v>1</v>
      </c>
      <c r="I3580" s="20"/>
      <c r="J3580" s="20"/>
      <c r="K3580" s="20"/>
      <c r="L3580" s="21"/>
      <c r="M3580" s="21"/>
      <c r="N3580" s="20"/>
      <c r="O3580" s="20"/>
      <c r="P3580" s="19" t="str">
        <f aca="false">IF(I3580="","",I3580-H3580)</f>
        <v/>
      </c>
      <c r="Q3580" s="19" t="str">
        <f aca="true">IF(B3580="","",IF(N3580="No aplica","No aplica",IF(I3580="","Pendent",IF(N3580="Per substituir","Substituir",IF(OR(N3580="No localitzat",N3580="No lliurat"),"Reposar",IF(I3580&lt;H3580,"Reposar",IF(I3580&gt;H3580,"Revisar excedent",IF(AND(G3580="Sí",M3580&lt;&gt;"",M3580&lt;TODAY()),"EPI caducat",IF(AND(G3580="Sí",M3580&lt;&gt;"",M3580&lt;=TODAY()+90),"EPI caduca ≤90 dies",IF(OR(N3580="Deteriorat usable",N3580="Revisió necessària"),"Revisar","OK"))))))))))</f>
      </c>
      <c r="R3580" s="20"/>
    </row>
    <row r="3581" customFormat="false" ht="15" hidden="false" customHeight="false" outlineLevel="0" collapsed="false">
      <c r="A3581" s="19" t="n">
        <v>33</v>
      </c>
      <c r="B3581" s="19" t="n">
        <f aca="false">IFERROR(VLOOKUP(A3581,Personal!$A$6:$F$112,2,FALSE()),"")</f>
        <v>0</v>
      </c>
      <c r="C3581" s="19" t="str">
        <f aca="false">IFERROR(VLOOKUP(A3581,Personal!$A$6:$F$112,3,FALSE()),"")</f>
        <v>La Seu d’Urgell</v>
      </c>
      <c r="D3581" s="19" t="s">
        <v>37</v>
      </c>
      <c r="E3581" s="19" t="s">
        <v>219</v>
      </c>
      <c r="F3581" s="19" t="s">
        <v>220</v>
      </c>
      <c r="G3581" s="19" t="s">
        <v>291</v>
      </c>
      <c r="H3581" s="19" t="n">
        <f aca="false">IF(OR(VLOOKUP(A3581,Personal!$A$6:$F$112,5,FALSE())&lt;&gt;"Sí",N3581="No aplica"),0,'Catàleg GRAE'!D92)</f>
        <v>1</v>
      </c>
      <c r="I3581" s="20"/>
      <c r="J3581" s="20"/>
      <c r="K3581" s="20"/>
      <c r="L3581" s="21"/>
      <c r="M3581" s="21"/>
      <c r="N3581" s="20"/>
      <c r="O3581" s="20"/>
      <c r="P3581" s="19" t="str">
        <f aca="false">IF(I3581="","",I3581-H3581)</f>
        <v/>
      </c>
      <c r="Q3581" s="19" t="str">
        <f aca="true">IF(B3581="","",IF(N3581="No aplica","No aplica",IF(I3581="","Pendent",IF(N3581="Per substituir","Substituir",IF(OR(N3581="No localitzat",N3581="No lliurat"),"Reposar",IF(I3581&lt;H3581,"Reposar",IF(I3581&gt;H3581,"Revisar excedent",IF(AND(G3581="Sí",M3581&lt;&gt;"",M3581&lt;TODAY()),"EPI caducat",IF(AND(G3581="Sí",M3581&lt;&gt;"",M3581&lt;=TODAY()+90),"EPI caduca ≤90 dies",IF(OR(N3581="Deteriorat usable",N3581="Revisió necessària"),"Revisar","OK"))))))))))</f>
      </c>
      <c r="R3581" s="20"/>
    </row>
    <row r="3582" customFormat="false" ht="15" hidden="false" customHeight="false" outlineLevel="0" collapsed="false">
      <c r="A3582" s="19" t="n">
        <v>33</v>
      </c>
      <c r="B3582" s="19" t="n">
        <f aca="false">IFERROR(VLOOKUP(A3582,Personal!$A$6:$F$112,2,FALSE()),"")</f>
        <v>0</v>
      </c>
      <c r="C3582" s="19" t="str">
        <f aca="false">IFERROR(VLOOKUP(A3582,Personal!$A$6:$F$112,3,FALSE()),"")</f>
        <v>La Seu d’Urgell</v>
      </c>
      <c r="D3582" s="19" t="s">
        <v>137</v>
      </c>
      <c r="E3582" s="19" t="s">
        <v>221</v>
      </c>
      <c r="F3582" s="19" t="s">
        <v>222</v>
      </c>
      <c r="G3582" s="19" t="s">
        <v>291</v>
      </c>
      <c r="H3582" s="19" t="n">
        <f aca="false">IF(OR(VLOOKUP(A3582,Personal!$A$6:$F$112,5,FALSE())&lt;&gt;"Sí",N3582="No aplica"),0,'Catàleg GRAE'!D93)</f>
        <v>1</v>
      </c>
      <c r="I3582" s="20"/>
      <c r="J3582" s="20"/>
      <c r="K3582" s="20"/>
      <c r="L3582" s="21"/>
      <c r="M3582" s="21"/>
      <c r="N3582" s="20"/>
      <c r="O3582" s="20"/>
      <c r="P3582" s="19" t="str">
        <f aca="false">IF(I3582="","",I3582-H3582)</f>
        <v/>
      </c>
      <c r="Q3582" s="19" t="str">
        <f aca="true">IF(B3582="","",IF(N3582="No aplica","No aplica",IF(I3582="","Pendent",IF(N3582="Per substituir","Substituir",IF(OR(N3582="No localitzat",N3582="No lliurat"),"Reposar",IF(I3582&lt;H3582,"Reposar",IF(I3582&gt;H3582,"Revisar excedent",IF(AND(G3582="Sí",M3582&lt;&gt;"",M3582&lt;TODAY()),"EPI caducat",IF(AND(G3582="Sí",M3582&lt;&gt;"",M3582&lt;=TODAY()+90),"EPI caduca ≤90 dies",IF(OR(N3582="Deteriorat usable",N3582="Revisió necessària"),"Revisar","OK"))))))))))</f>
      </c>
      <c r="R3582" s="20"/>
    </row>
    <row r="3583" customFormat="false" ht="15" hidden="false" customHeight="false" outlineLevel="0" collapsed="false">
      <c r="A3583" s="19" t="n">
        <v>33</v>
      </c>
      <c r="B3583" s="19" t="n">
        <f aca="false">IFERROR(VLOOKUP(A3583,Personal!$A$6:$F$112,2,FALSE()),"")</f>
        <v>0</v>
      </c>
      <c r="C3583" s="19" t="str">
        <f aca="false">IFERROR(VLOOKUP(A3583,Personal!$A$6:$F$112,3,FALSE()),"")</f>
        <v>La Seu d’Urgell</v>
      </c>
      <c r="D3583" s="19" t="s">
        <v>137</v>
      </c>
      <c r="E3583" s="19" t="s">
        <v>223</v>
      </c>
      <c r="F3583" s="19" t="s">
        <v>224</v>
      </c>
      <c r="G3583" s="19" t="s">
        <v>291</v>
      </c>
      <c r="H3583" s="19" t="n">
        <f aca="false">IF(OR(VLOOKUP(A3583,Personal!$A$6:$F$112,5,FALSE())&lt;&gt;"Sí",N3583="No aplica"),0,'Catàleg GRAE'!D94)</f>
        <v>1</v>
      </c>
      <c r="I3583" s="20"/>
      <c r="J3583" s="20"/>
      <c r="K3583" s="20"/>
      <c r="L3583" s="21"/>
      <c r="M3583" s="21"/>
      <c r="N3583" s="20"/>
      <c r="O3583" s="20"/>
      <c r="P3583" s="19" t="str">
        <f aca="false">IF(I3583="","",I3583-H3583)</f>
        <v/>
      </c>
      <c r="Q3583" s="19" t="str">
        <f aca="true">IF(B3583="","",IF(N3583="No aplica","No aplica",IF(I3583="","Pendent",IF(N3583="Per substituir","Substituir",IF(OR(N3583="No localitzat",N3583="No lliurat"),"Reposar",IF(I3583&lt;H3583,"Reposar",IF(I3583&gt;H3583,"Revisar excedent",IF(AND(G3583="Sí",M3583&lt;&gt;"",M3583&lt;TODAY()),"EPI caducat",IF(AND(G3583="Sí",M3583&lt;&gt;"",M3583&lt;=TODAY()+90),"EPI caduca ≤90 dies",IF(OR(N3583="Deteriorat usable",N3583="Revisió necessària"),"Revisar","OK"))))))))))</f>
      </c>
      <c r="R3583" s="20"/>
    </row>
    <row r="3584" customFormat="false" ht="15" hidden="false" customHeight="false" outlineLevel="0" collapsed="false">
      <c r="A3584" s="19" t="n">
        <v>33</v>
      </c>
      <c r="B3584" s="19" t="n">
        <f aca="false">IFERROR(VLOOKUP(A3584,Personal!$A$6:$F$112,2,FALSE()),"")</f>
        <v>0</v>
      </c>
      <c r="C3584" s="19" t="str">
        <f aca="false">IFERROR(VLOOKUP(A3584,Personal!$A$6:$F$112,3,FALSE()),"")</f>
        <v>La Seu d’Urgell</v>
      </c>
      <c r="D3584" s="19" t="s">
        <v>137</v>
      </c>
      <c r="E3584" s="19" t="s">
        <v>225</v>
      </c>
      <c r="F3584" s="19" t="s">
        <v>226</v>
      </c>
      <c r="G3584" s="19" t="s">
        <v>291</v>
      </c>
      <c r="H3584" s="19" t="n">
        <f aca="false">IF(OR(VLOOKUP(A3584,Personal!$A$6:$F$112,5,FALSE())&lt;&gt;"Sí",N3584="No aplica"),0,'Catàleg GRAE'!D95)</f>
        <v>1</v>
      </c>
      <c r="I3584" s="20"/>
      <c r="J3584" s="20"/>
      <c r="K3584" s="20"/>
      <c r="L3584" s="21"/>
      <c r="M3584" s="21"/>
      <c r="N3584" s="20"/>
      <c r="O3584" s="20"/>
      <c r="P3584" s="19" t="str">
        <f aca="false">IF(I3584="","",I3584-H3584)</f>
        <v/>
      </c>
      <c r="Q3584" s="19" t="str">
        <f aca="true">IF(B3584="","",IF(N3584="No aplica","No aplica",IF(I3584="","Pendent",IF(N3584="Per substituir","Substituir",IF(OR(N3584="No localitzat",N3584="No lliurat"),"Reposar",IF(I3584&lt;H3584,"Reposar",IF(I3584&gt;H3584,"Revisar excedent",IF(AND(G3584="Sí",M3584&lt;&gt;"",M3584&lt;TODAY()),"EPI caducat",IF(AND(G3584="Sí",M3584&lt;&gt;"",M3584&lt;=TODAY()+90),"EPI caduca ≤90 dies",IF(OR(N3584="Deteriorat usable",N3584="Revisió necessària"),"Revisar","OK"))))))))))</f>
      </c>
      <c r="R3584" s="20"/>
    </row>
    <row r="3585" customFormat="false" ht="15" hidden="false" customHeight="false" outlineLevel="0" collapsed="false">
      <c r="A3585" s="19" t="n">
        <v>33</v>
      </c>
      <c r="B3585" s="19" t="n">
        <f aca="false">IFERROR(VLOOKUP(A3585,Personal!$A$6:$F$112,2,FALSE()),"")</f>
        <v>0</v>
      </c>
      <c r="C3585" s="19" t="str">
        <f aca="false">IFERROR(VLOOKUP(A3585,Personal!$A$6:$F$112,3,FALSE()),"")</f>
        <v>La Seu d’Urgell</v>
      </c>
      <c r="D3585" s="19" t="s">
        <v>137</v>
      </c>
      <c r="E3585" s="19" t="s">
        <v>227</v>
      </c>
      <c r="F3585" s="19" t="s">
        <v>228</v>
      </c>
      <c r="G3585" s="19" t="s">
        <v>291</v>
      </c>
      <c r="H3585" s="19" t="n">
        <f aca="false">IF(OR(VLOOKUP(A3585,Personal!$A$6:$F$112,5,FALSE())&lt;&gt;"Sí",N3585="No aplica"),0,'Catàleg GRAE'!D96)</f>
        <v>1</v>
      </c>
      <c r="I3585" s="20"/>
      <c r="J3585" s="20"/>
      <c r="K3585" s="20"/>
      <c r="L3585" s="21"/>
      <c r="M3585" s="21"/>
      <c r="N3585" s="20"/>
      <c r="O3585" s="20"/>
      <c r="P3585" s="19" t="str">
        <f aca="false">IF(I3585="","",I3585-H3585)</f>
        <v/>
      </c>
      <c r="Q3585" s="19" t="str">
        <f aca="true">IF(B3585="","",IF(N3585="No aplica","No aplica",IF(I3585="","Pendent",IF(N3585="Per substituir","Substituir",IF(OR(N3585="No localitzat",N3585="No lliurat"),"Reposar",IF(I3585&lt;H3585,"Reposar",IF(I3585&gt;H3585,"Revisar excedent",IF(AND(G3585="Sí",M3585&lt;&gt;"",M3585&lt;TODAY()),"EPI caducat",IF(AND(G3585="Sí",M3585&lt;&gt;"",M3585&lt;=TODAY()+90),"EPI caduca ≤90 dies",IF(OR(N3585="Deteriorat usable",N3585="Revisió necessària"),"Revisar","OK"))))))))))</f>
      </c>
      <c r="R3585" s="20"/>
    </row>
    <row r="3586" customFormat="false" ht="15" hidden="false" customHeight="false" outlineLevel="0" collapsed="false">
      <c r="A3586" s="19" t="n">
        <v>33</v>
      </c>
      <c r="B3586" s="19" t="n">
        <f aca="false">IFERROR(VLOOKUP(A3586,Personal!$A$6:$F$112,2,FALSE()),"")</f>
        <v>0</v>
      </c>
      <c r="C3586" s="19" t="str">
        <f aca="false">IFERROR(VLOOKUP(A3586,Personal!$A$6:$F$112,3,FALSE()),"")</f>
        <v>La Seu d’Urgell</v>
      </c>
      <c r="D3586" s="19" t="s">
        <v>137</v>
      </c>
      <c r="E3586" s="19" t="s">
        <v>229</v>
      </c>
      <c r="F3586" s="19" t="s">
        <v>230</v>
      </c>
      <c r="G3586" s="19" t="s">
        <v>291</v>
      </c>
      <c r="H3586" s="19" t="n">
        <f aca="false">IF(OR(VLOOKUP(A3586,Personal!$A$6:$F$112,5,FALSE())&lt;&gt;"Sí",N3586="No aplica"),0,'Catàleg GRAE'!D97)</f>
        <v>1</v>
      </c>
      <c r="I3586" s="20"/>
      <c r="J3586" s="20"/>
      <c r="K3586" s="20"/>
      <c r="L3586" s="21"/>
      <c r="M3586" s="21"/>
      <c r="N3586" s="20"/>
      <c r="O3586" s="20"/>
      <c r="P3586" s="19" t="str">
        <f aca="false">IF(I3586="","",I3586-H3586)</f>
        <v/>
      </c>
      <c r="Q3586" s="19" t="str">
        <f aca="true">IF(B3586="","",IF(N3586="No aplica","No aplica",IF(I3586="","Pendent",IF(N3586="Per substituir","Substituir",IF(OR(N3586="No localitzat",N3586="No lliurat"),"Reposar",IF(I3586&lt;H3586,"Reposar",IF(I3586&gt;H3586,"Revisar excedent",IF(AND(G3586="Sí",M3586&lt;&gt;"",M3586&lt;TODAY()),"EPI caducat",IF(AND(G3586="Sí",M3586&lt;&gt;"",M3586&lt;=TODAY()+90),"EPI caduca ≤90 dies",IF(OR(N3586="Deteriorat usable",N3586="Revisió necessària"),"Revisar","OK"))))))))))</f>
      </c>
      <c r="R3586" s="20"/>
    </row>
    <row r="3587" customFormat="false" ht="15" hidden="false" customHeight="false" outlineLevel="0" collapsed="false">
      <c r="A3587" s="19" t="n">
        <v>33</v>
      </c>
      <c r="B3587" s="19" t="n">
        <f aca="false">IFERROR(VLOOKUP(A3587,Personal!$A$6:$F$112,2,FALSE()),"")</f>
        <v>0</v>
      </c>
      <c r="C3587" s="19" t="str">
        <f aca="false">IFERROR(VLOOKUP(A3587,Personal!$A$6:$F$112,3,FALSE()),"")</f>
        <v>La Seu d’Urgell</v>
      </c>
      <c r="D3587" s="19" t="s">
        <v>137</v>
      </c>
      <c r="E3587" s="19" t="s">
        <v>231</v>
      </c>
      <c r="F3587" s="19" t="s">
        <v>232</v>
      </c>
      <c r="G3587" s="19" t="s">
        <v>291</v>
      </c>
      <c r="H3587" s="19" t="n">
        <f aca="false">IF(OR(VLOOKUP(A3587,Personal!$A$6:$F$112,5,FALSE())&lt;&gt;"Sí",N3587="No aplica"),0,'Catàleg GRAE'!D98)</f>
        <v>1</v>
      </c>
      <c r="I3587" s="20"/>
      <c r="J3587" s="20"/>
      <c r="K3587" s="20"/>
      <c r="L3587" s="21"/>
      <c r="M3587" s="21"/>
      <c r="N3587" s="20"/>
      <c r="O3587" s="20"/>
      <c r="P3587" s="19" t="str">
        <f aca="false">IF(I3587="","",I3587-H3587)</f>
        <v/>
      </c>
      <c r="Q3587" s="19" t="str">
        <f aca="true">IF(B3587="","",IF(N3587="No aplica","No aplica",IF(I3587="","Pendent",IF(N3587="Per substituir","Substituir",IF(OR(N3587="No localitzat",N3587="No lliurat"),"Reposar",IF(I3587&lt;H3587,"Reposar",IF(I3587&gt;H3587,"Revisar excedent",IF(AND(G3587="Sí",M3587&lt;&gt;"",M3587&lt;TODAY()),"EPI caducat",IF(AND(G3587="Sí",M3587&lt;&gt;"",M3587&lt;=TODAY()+90),"EPI caduca ≤90 dies",IF(OR(N3587="Deteriorat usable",N3587="Revisió necessària"),"Revisar","OK"))))))))))</f>
      </c>
      <c r="R3587" s="20"/>
    </row>
    <row r="3588" customFormat="false" ht="15" hidden="false" customHeight="false" outlineLevel="0" collapsed="false">
      <c r="A3588" s="19" t="n">
        <v>33</v>
      </c>
      <c r="B3588" s="19" t="n">
        <f aca="false">IFERROR(VLOOKUP(A3588,Personal!$A$6:$F$112,2,FALSE()),"")</f>
        <v>0</v>
      </c>
      <c r="C3588" s="19" t="str">
        <f aca="false">IFERROR(VLOOKUP(A3588,Personal!$A$6:$F$112,3,FALSE()),"")</f>
        <v>La Seu d’Urgell</v>
      </c>
      <c r="D3588" s="19" t="s">
        <v>137</v>
      </c>
      <c r="E3588" s="19" t="s">
        <v>233</v>
      </c>
      <c r="F3588" s="19" t="s">
        <v>234</v>
      </c>
      <c r="G3588" s="19" t="s">
        <v>291</v>
      </c>
      <c r="H3588" s="19" t="n">
        <f aca="false">IF(OR(VLOOKUP(A3588,Personal!$A$6:$F$112,5,FALSE())&lt;&gt;"Sí",N3588="No aplica"),0,'Catàleg GRAE'!D99)</f>
        <v>1</v>
      </c>
      <c r="I3588" s="20"/>
      <c r="J3588" s="20"/>
      <c r="K3588" s="20"/>
      <c r="L3588" s="21"/>
      <c r="M3588" s="21"/>
      <c r="N3588" s="20"/>
      <c r="O3588" s="20"/>
      <c r="P3588" s="19" t="str">
        <f aca="false">IF(I3588="","",I3588-H3588)</f>
        <v/>
      </c>
      <c r="Q3588" s="19" t="str">
        <f aca="true">IF(B3588="","",IF(N3588="No aplica","No aplica",IF(I3588="","Pendent",IF(N3588="Per substituir","Substituir",IF(OR(N3588="No localitzat",N3588="No lliurat"),"Reposar",IF(I3588&lt;H3588,"Reposar",IF(I3588&gt;H3588,"Revisar excedent",IF(AND(G3588="Sí",M3588&lt;&gt;"",M3588&lt;TODAY()),"EPI caducat",IF(AND(G3588="Sí",M3588&lt;&gt;"",M3588&lt;=TODAY()+90),"EPI caduca ≤90 dies",IF(OR(N3588="Deteriorat usable",N3588="Revisió necessària"),"Revisar","OK"))))))))))</f>
      </c>
      <c r="R3588" s="20"/>
    </row>
    <row r="3589" customFormat="false" ht="15" hidden="false" customHeight="false" outlineLevel="0" collapsed="false">
      <c r="A3589" s="19" t="n">
        <v>33</v>
      </c>
      <c r="B3589" s="19" t="n">
        <f aca="false">IFERROR(VLOOKUP(A3589,Personal!$A$6:$F$112,2,FALSE()),"")</f>
        <v>0</v>
      </c>
      <c r="C3589" s="19" t="str">
        <f aca="false">IFERROR(VLOOKUP(A3589,Personal!$A$6:$F$112,3,FALSE()),"")</f>
        <v>La Seu d’Urgell</v>
      </c>
      <c r="D3589" s="19" t="s">
        <v>216</v>
      </c>
      <c r="E3589" s="19" t="s">
        <v>235</v>
      </c>
      <c r="F3589" s="19" t="s">
        <v>236</v>
      </c>
      <c r="G3589" s="19" t="s">
        <v>272</v>
      </c>
      <c r="H3589" s="19" t="n">
        <f aca="false">IF(OR(VLOOKUP(A3589,Personal!$A$6:$F$112,5,FALSE())&lt;&gt;"Sí",N3589="No aplica"),0,'Catàleg GRAE'!D100)</f>
        <v>1</v>
      </c>
      <c r="I3589" s="20"/>
      <c r="J3589" s="20"/>
      <c r="K3589" s="20"/>
      <c r="L3589" s="21"/>
      <c r="M3589" s="21"/>
      <c r="N3589" s="20"/>
      <c r="O3589" s="20"/>
      <c r="P3589" s="19" t="str">
        <f aca="false">IF(I3589="","",I3589-H3589)</f>
        <v/>
      </c>
      <c r="Q3589" s="19" t="str">
        <f aca="true">IF(B3589="","",IF(N3589="No aplica","No aplica",IF(I3589="","Pendent",IF(N3589="Per substituir","Substituir",IF(OR(N3589="No localitzat",N3589="No lliurat"),"Reposar",IF(I3589&lt;H3589,"Reposar",IF(I3589&gt;H3589,"Revisar excedent",IF(AND(G3589="Sí",M3589&lt;&gt;"",M3589&lt;TODAY()),"EPI caducat",IF(AND(G3589="Sí",M3589&lt;&gt;"",M3589&lt;=TODAY()+90),"EPI caduca ≤90 dies",IF(OR(N3589="Deteriorat usable",N3589="Revisió necessària"),"Revisar","OK"))))))))))</f>
      </c>
      <c r="R3589" s="20"/>
    </row>
    <row r="3590" customFormat="false" ht="15" hidden="false" customHeight="false" outlineLevel="0" collapsed="false">
      <c r="A3590" s="19" t="n">
        <v>33</v>
      </c>
      <c r="B3590" s="19" t="n">
        <f aca="false">IFERROR(VLOOKUP(A3590,Personal!$A$6:$F$112,2,FALSE()),"")</f>
        <v>0</v>
      </c>
      <c r="C3590" s="19" t="str">
        <f aca="false">IFERROR(VLOOKUP(A3590,Personal!$A$6:$F$112,3,FALSE()),"")</f>
        <v>La Seu d’Urgell</v>
      </c>
      <c r="D3590" s="19" t="s">
        <v>137</v>
      </c>
      <c r="E3590" s="19" t="s">
        <v>237</v>
      </c>
      <c r="F3590" s="19" t="s">
        <v>238</v>
      </c>
      <c r="G3590" s="19" t="s">
        <v>291</v>
      </c>
      <c r="H3590" s="19" t="n">
        <f aca="false">IF(OR(VLOOKUP(A3590,Personal!$A$6:$F$112,5,FALSE())&lt;&gt;"Sí",N3590="No aplica"),0,'Catàleg GRAE'!D101)</f>
        <v>1</v>
      </c>
      <c r="I3590" s="20"/>
      <c r="J3590" s="20"/>
      <c r="K3590" s="20"/>
      <c r="L3590" s="21"/>
      <c r="M3590" s="21"/>
      <c r="N3590" s="20"/>
      <c r="O3590" s="20"/>
      <c r="P3590" s="19" t="str">
        <f aca="false">IF(I3590="","",I3590-H3590)</f>
        <v/>
      </c>
      <c r="Q3590" s="19" t="str">
        <f aca="true">IF(B3590="","",IF(N3590="No aplica","No aplica",IF(I3590="","Pendent",IF(N3590="Per substituir","Substituir",IF(OR(N3590="No localitzat",N3590="No lliurat"),"Reposar",IF(I3590&lt;H3590,"Reposar",IF(I3590&gt;H3590,"Revisar excedent",IF(AND(G3590="Sí",M3590&lt;&gt;"",M3590&lt;TODAY()),"EPI caducat",IF(AND(G3590="Sí",M3590&lt;&gt;"",M3590&lt;=TODAY()+90),"EPI caduca ≤90 dies",IF(OR(N3590="Deteriorat usable",N3590="Revisió necessària"),"Revisar","OK"))))))))))</f>
      </c>
      <c r="R3590" s="20"/>
    </row>
    <row r="3591" customFormat="false" ht="15" hidden="false" customHeight="false" outlineLevel="0" collapsed="false">
      <c r="A3591" s="19" t="n">
        <v>33</v>
      </c>
      <c r="B3591" s="19" t="n">
        <f aca="false">IFERROR(VLOOKUP(A3591,Personal!$A$6:$F$112,2,FALSE()),"")</f>
        <v>0</v>
      </c>
      <c r="C3591" s="19" t="str">
        <f aca="false">IFERROR(VLOOKUP(A3591,Personal!$A$6:$F$112,3,FALSE()),"")</f>
        <v>La Seu d’Urgell</v>
      </c>
      <c r="D3591" s="19" t="s">
        <v>37</v>
      </c>
      <c r="E3591" s="19" t="s">
        <v>239</v>
      </c>
      <c r="F3591" s="19" t="s">
        <v>240</v>
      </c>
      <c r="G3591" s="19" t="s">
        <v>291</v>
      </c>
      <c r="H3591" s="19" t="n">
        <f aca="false">IF(OR(VLOOKUP(A3591,Personal!$A$6:$F$112,5,FALSE())&lt;&gt;"Sí",N3591="No aplica"),0,'Catàleg GRAE'!D102)</f>
        <v>1</v>
      </c>
      <c r="I3591" s="20"/>
      <c r="J3591" s="20"/>
      <c r="K3591" s="20"/>
      <c r="L3591" s="21"/>
      <c r="M3591" s="21"/>
      <c r="N3591" s="20"/>
      <c r="O3591" s="20"/>
      <c r="P3591" s="19" t="str">
        <f aca="false">IF(I3591="","",I3591-H3591)</f>
        <v/>
      </c>
      <c r="Q3591" s="19" t="str">
        <f aca="true">IF(B3591="","",IF(N3591="No aplica","No aplica",IF(I3591="","Pendent",IF(N3591="Per substituir","Substituir",IF(OR(N3591="No localitzat",N3591="No lliurat"),"Reposar",IF(I3591&lt;H3591,"Reposar",IF(I3591&gt;H3591,"Revisar excedent",IF(AND(G3591="Sí",M3591&lt;&gt;"",M3591&lt;TODAY()),"EPI caducat",IF(AND(G3591="Sí",M3591&lt;&gt;"",M3591&lt;=TODAY()+90),"EPI caduca ≤90 dies",IF(OR(N3591="Deteriorat usable",N3591="Revisió necessària"),"Revisar","OK"))))))))))</f>
      </c>
      <c r="R3591" s="20"/>
    </row>
    <row r="3592" customFormat="false" ht="15" hidden="false" customHeight="false" outlineLevel="0" collapsed="false">
      <c r="A3592" s="19" t="n">
        <v>33</v>
      </c>
      <c r="B3592" s="19" t="n">
        <f aca="false">IFERROR(VLOOKUP(A3592,Personal!$A$6:$F$112,2,FALSE()),"")</f>
        <v>0</v>
      </c>
      <c r="C3592" s="19" t="str">
        <f aca="false">IFERROR(VLOOKUP(A3592,Personal!$A$6:$F$112,3,FALSE()),"")</f>
        <v>La Seu d’Urgell</v>
      </c>
      <c r="D3592" s="19" t="s">
        <v>37</v>
      </c>
      <c r="E3592" s="19" t="s">
        <v>241</v>
      </c>
      <c r="F3592" s="19" t="s">
        <v>242</v>
      </c>
      <c r="G3592" s="19" t="s">
        <v>291</v>
      </c>
      <c r="H3592" s="19" t="n">
        <f aca="false">IF(OR(VLOOKUP(A3592,Personal!$A$6:$F$112,5,FALSE())&lt;&gt;"Sí",N3592="No aplica"),0,'Catàleg GRAE'!D103)</f>
        <v>1</v>
      </c>
      <c r="I3592" s="20"/>
      <c r="J3592" s="20"/>
      <c r="K3592" s="20"/>
      <c r="L3592" s="21"/>
      <c r="M3592" s="21"/>
      <c r="N3592" s="20"/>
      <c r="O3592" s="20"/>
      <c r="P3592" s="19" t="str">
        <f aca="false">IF(I3592="","",I3592-H3592)</f>
        <v/>
      </c>
      <c r="Q3592" s="19" t="str">
        <f aca="true">IF(B3592="","",IF(N3592="No aplica","No aplica",IF(I3592="","Pendent",IF(N3592="Per substituir","Substituir",IF(OR(N3592="No localitzat",N3592="No lliurat"),"Reposar",IF(I3592&lt;H3592,"Reposar",IF(I3592&gt;H3592,"Revisar excedent",IF(AND(G3592="Sí",M3592&lt;&gt;"",M3592&lt;TODAY()),"EPI caducat",IF(AND(G3592="Sí",M3592&lt;&gt;"",M3592&lt;=TODAY()+90),"EPI caduca ≤90 dies",IF(OR(N3592="Deteriorat usable",N3592="Revisió necessària"),"Revisar","OK"))))))))))</f>
      </c>
      <c r="R3592" s="20"/>
    </row>
    <row r="3593" customFormat="false" ht="15" hidden="false" customHeight="false" outlineLevel="0" collapsed="false">
      <c r="A3593" s="19" t="n">
        <v>33</v>
      </c>
      <c r="B3593" s="19" t="n">
        <f aca="false">IFERROR(VLOOKUP(A3593,Personal!$A$6:$F$112,2,FALSE()),"")</f>
        <v>0</v>
      </c>
      <c r="C3593" s="19" t="str">
        <f aca="false">IFERROR(VLOOKUP(A3593,Personal!$A$6:$F$112,3,FALSE()),"")</f>
        <v>La Seu d’Urgell</v>
      </c>
      <c r="D3593" s="19" t="s">
        <v>177</v>
      </c>
      <c r="E3593" s="19" t="s">
        <v>243</v>
      </c>
      <c r="F3593" s="19" t="s">
        <v>244</v>
      </c>
      <c r="G3593" s="19" t="s">
        <v>272</v>
      </c>
      <c r="H3593" s="19" t="n">
        <f aca="false">IF(OR(VLOOKUP(A3593,Personal!$A$6:$F$112,5,FALSE())&lt;&gt;"Sí",N3593="No aplica"),0,'Catàleg GRAE'!D104)</f>
        <v>1</v>
      </c>
      <c r="I3593" s="20"/>
      <c r="J3593" s="20"/>
      <c r="K3593" s="20"/>
      <c r="L3593" s="21"/>
      <c r="M3593" s="21"/>
      <c r="N3593" s="20"/>
      <c r="O3593" s="20"/>
      <c r="P3593" s="19" t="str">
        <f aca="false">IF(I3593="","",I3593-H3593)</f>
        <v/>
      </c>
      <c r="Q3593" s="19" t="str">
        <f aca="true">IF(B3593="","",IF(N3593="No aplica","No aplica",IF(I3593="","Pendent",IF(N3593="Per substituir","Substituir",IF(OR(N3593="No localitzat",N3593="No lliurat"),"Reposar",IF(I3593&lt;H3593,"Reposar",IF(I3593&gt;H3593,"Revisar excedent",IF(AND(G3593="Sí",M3593&lt;&gt;"",M3593&lt;TODAY()),"EPI caducat",IF(AND(G3593="Sí",M3593&lt;&gt;"",M3593&lt;=TODAY()+90),"EPI caduca ≤90 dies",IF(OR(N3593="Deteriorat usable",N3593="Revisió necessària"),"Revisar","OK"))))))))))</f>
      </c>
      <c r="R3593" s="20"/>
    </row>
    <row r="3594" customFormat="false" ht="15" hidden="false" customHeight="false" outlineLevel="0" collapsed="false">
      <c r="A3594" s="19" t="n">
        <v>33</v>
      </c>
      <c r="B3594" s="19" t="n">
        <f aca="false">IFERROR(VLOOKUP(A3594,Personal!$A$6:$F$112,2,FALSE()),"")</f>
        <v>0</v>
      </c>
      <c r="C3594" s="19" t="str">
        <f aca="false">IFERROR(VLOOKUP(A3594,Personal!$A$6:$F$112,3,FALSE()),"")</f>
        <v>La Seu d’Urgell</v>
      </c>
      <c r="D3594" s="19" t="s">
        <v>177</v>
      </c>
      <c r="E3594" s="19" t="s">
        <v>245</v>
      </c>
      <c r="F3594" s="19" t="s">
        <v>246</v>
      </c>
      <c r="G3594" s="19" t="s">
        <v>272</v>
      </c>
      <c r="H3594" s="19" t="n">
        <f aca="false">IF(OR(VLOOKUP(A3594,Personal!$A$6:$F$112,5,FALSE())&lt;&gt;"Sí",N3594="No aplica"),0,'Catàleg GRAE'!D105)</f>
        <v>1</v>
      </c>
      <c r="I3594" s="20"/>
      <c r="J3594" s="20"/>
      <c r="K3594" s="20"/>
      <c r="L3594" s="21"/>
      <c r="M3594" s="21"/>
      <c r="N3594" s="20"/>
      <c r="O3594" s="20"/>
      <c r="P3594" s="19" t="str">
        <f aca="false">IF(I3594="","",I3594-H3594)</f>
        <v/>
      </c>
      <c r="Q3594" s="19" t="str">
        <f aca="true">IF(B3594="","",IF(N3594="No aplica","No aplica",IF(I3594="","Pendent",IF(N3594="Per substituir","Substituir",IF(OR(N3594="No localitzat",N3594="No lliurat"),"Reposar",IF(I3594&lt;H3594,"Reposar",IF(I3594&gt;H3594,"Revisar excedent",IF(AND(G3594="Sí",M3594&lt;&gt;"",M3594&lt;TODAY()),"EPI caducat",IF(AND(G3594="Sí",M3594&lt;&gt;"",M3594&lt;=TODAY()+90),"EPI caduca ≤90 dies",IF(OR(N3594="Deteriorat usable",N3594="Revisió necessària"),"Revisar","OK"))))))))))</f>
      </c>
      <c r="R3594" s="20"/>
    </row>
    <row r="3595" customFormat="false" ht="15" hidden="false" customHeight="false" outlineLevel="0" collapsed="false">
      <c r="A3595" s="19" t="n">
        <v>33</v>
      </c>
      <c r="B3595" s="19" t="n">
        <f aca="false">IFERROR(VLOOKUP(A3595,Personal!$A$6:$F$112,2,FALSE()),"")</f>
        <v>0</v>
      </c>
      <c r="C3595" s="19" t="str">
        <f aca="false">IFERROR(VLOOKUP(A3595,Personal!$A$6:$F$112,3,FALSE()),"")</f>
        <v>La Seu d’Urgell</v>
      </c>
      <c r="D3595" s="19" t="s">
        <v>177</v>
      </c>
      <c r="E3595" s="19" t="s">
        <v>247</v>
      </c>
      <c r="F3595" s="19" t="s">
        <v>248</v>
      </c>
      <c r="G3595" s="19" t="s">
        <v>272</v>
      </c>
      <c r="H3595" s="19" t="n">
        <f aca="false">IF(OR(VLOOKUP(A3595,Personal!$A$6:$F$112,5,FALSE())&lt;&gt;"Sí",N3595="No aplica"),0,'Catàleg GRAE'!D106)</f>
        <v>1</v>
      </c>
      <c r="I3595" s="20"/>
      <c r="J3595" s="20"/>
      <c r="K3595" s="20"/>
      <c r="L3595" s="21"/>
      <c r="M3595" s="21"/>
      <c r="N3595" s="20"/>
      <c r="O3595" s="20"/>
      <c r="P3595" s="19" t="str">
        <f aca="false">IF(I3595="","",I3595-H3595)</f>
        <v/>
      </c>
      <c r="Q3595" s="19" t="str">
        <f aca="true">IF(B3595="","",IF(N3595="No aplica","No aplica",IF(I3595="","Pendent",IF(N3595="Per substituir","Substituir",IF(OR(N3595="No localitzat",N3595="No lliurat"),"Reposar",IF(I3595&lt;H3595,"Reposar",IF(I3595&gt;H3595,"Revisar excedent",IF(AND(G3595="Sí",M3595&lt;&gt;"",M3595&lt;TODAY()),"EPI caducat",IF(AND(G3595="Sí",M3595&lt;&gt;"",M3595&lt;=TODAY()+90),"EPI caduca ≤90 dies",IF(OR(N3595="Deteriorat usable",N3595="Revisió necessària"),"Revisar","OK"))))))))))</f>
      </c>
      <c r="R3595" s="20"/>
    </row>
    <row r="3596" customFormat="false" ht="15" hidden="false" customHeight="false" outlineLevel="0" collapsed="false">
      <c r="A3596" s="19" t="n">
        <v>33</v>
      </c>
      <c r="B3596" s="19" t="n">
        <f aca="false">IFERROR(VLOOKUP(A3596,Personal!$A$6:$F$112,2,FALSE()),"")</f>
        <v>0</v>
      </c>
      <c r="C3596" s="19" t="str">
        <f aca="false">IFERROR(VLOOKUP(A3596,Personal!$A$6:$F$112,3,FALSE()),"")</f>
        <v>La Seu d’Urgell</v>
      </c>
      <c r="D3596" s="19" t="s">
        <v>177</v>
      </c>
      <c r="E3596" s="19" t="s">
        <v>249</v>
      </c>
      <c r="F3596" s="19" t="s">
        <v>250</v>
      </c>
      <c r="G3596" s="19" t="s">
        <v>272</v>
      </c>
      <c r="H3596" s="19" t="n">
        <f aca="false">IF(OR(VLOOKUP(A3596,Personal!$A$6:$F$112,5,FALSE())&lt;&gt;"Sí",N3596="No aplica"),0,'Catàleg GRAE'!D107)</f>
        <v>1</v>
      </c>
      <c r="I3596" s="20"/>
      <c r="J3596" s="20"/>
      <c r="K3596" s="20"/>
      <c r="L3596" s="21"/>
      <c r="M3596" s="21"/>
      <c r="N3596" s="20"/>
      <c r="O3596" s="20"/>
      <c r="P3596" s="19" t="str">
        <f aca="false">IF(I3596="","",I3596-H3596)</f>
        <v/>
      </c>
      <c r="Q3596" s="19" t="str">
        <f aca="true">IF(B3596="","",IF(N3596="No aplica","No aplica",IF(I3596="","Pendent",IF(N3596="Per substituir","Substituir",IF(OR(N3596="No localitzat",N3596="No lliurat"),"Reposar",IF(I3596&lt;H3596,"Reposar",IF(I3596&gt;H3596,"Revisar excedent",IF(AND(G3596="Sí",M3596&lt;&gt;"",M3596&lt;TODAY()),"EPI caducat",IF(AND(G3596="Sí",M3596&lt;&gt;"",M3596&lt;=TODAY()+90),"EPI caduca ≤90 dies",IF(OR(N3596="Deteriorat usable",N3596="Revisió necessària"),"Revisar","OK"))))))))))</f>
      </c>
      <c r="R3596" s="20"/>
    </row>
    <row r="3597" customFormat="false" ht="15" hidden="false" customHeight="false" outlineLevel="0" collapsed="false">
      <c r="A3597" s="19" t="n">
        <v>33</v>
      </c>
      <c r="B3597" s="19" t="n">
        <f aca="false">IFERROR(VLOOKUP(A3597,Personal!$A$6:$F$112,2,FALSE()),"")</f>
        <v>0</v>
      </c>
      <c r="C3597" s="19" t="str">
        <f aca="false">IFERROR(VLOOKUP(A3597,Personal!$A$6:$F$112,3,FALSE()),"")</f>
        <v>La Seu d’Urgell</v>
      </c>
      <c r="D3597" s="19" t="s">
        <v>177</v>
      </c>
      <c r="E3597" s="19" t="s">
        <v>251</v>
      </c>
      <c r="F3597" s="19" t="s">
        <v>252</v>
      </c>
      <c r="G3597" s="19" t="s">
        <v>272</v>
      </c>
      <c r="H3597" s="19" t="n">
        <f aca="false">IF(OR(VLOOKUP(A3597,Personal!$A$6:$F$112,5,FALSE())&lt;&gt;"Sí",N3597="No aplica"),0,'Catàleg GRAE'!D108)</f>
        <v>1</v>
      </c>
      <c r="I3597" s="20"/>
      <c r="J3597" s="20"/>
      <c r="K3597" s="20"/>
      <c r="L3597" s="21"/>
      <c r="M3597" s="21"/>
      <c r="N3597" s="20"/>
      <c r="O3597" s="20"/>
      <c r="P3597" s="19" t="str">
        <f aca="false">IF(I3597="","",I3597-H3597)</f>
        <v/>
      </c>
      <c r="Q3597" s="19" t="str">
        <f aca="true">IF(B3597="","",IF(N3597="No aplica","No aplica",IF(I3597="","Pendent",IF(N3597="Per substituir","Substituir",IF(OR(N3597="No localitzat",N3597="No lliurat"),"Reposar",IF(I3597&lt;H3597,"Reposar",IF(I3597&gt;H3597,"Revisar excedent",IF(AND(G3597="Sí",M3597&lt;&gt;"",M3597&lt;TODAY()),"EPI caducat",IF(AND(G3597="Sí",M3597&lt;&gt;"",M3597&lt;=TODAY()+90),"EPI caduca ≤90 dies",IF(OR(N3597="Deteriorat usable",N3597="Revisió necessària"),"Revisar","OK"))))))))))</f>
      </c>
      <c r="R3597" s="20"/>
    </row>
    <row r="3598" customFormat="false" ht="15" hidden="false" customHeight="false" outlineLevel="0" collapsed="false">
      <c r="A3598" s="19" t="n">
        <v>33</v>
      </c>
      <c r="B3598" s="19" t="n">
        <f aca="false">IFERROR(VLOOKUP(A3598,Personal!$A$6:$F$112,2,FALSE()),"")</f>
        <v>0</v>
      </c>
      <c r="C3598" s="19" t="str">
        <f aca="false">IFERROR(VLOOKUP(A3598,Personal!$A$6:$F$112,3,FALSE()),"")</f>
        <v>La Seu d’Urgell</v>
      </c>
      <c r="D3598" s="19" t="s">
        <v>125</v>
      </c>
      <c r="E3598" s="19" t="s">
        <v>253</v>
      </c>
      <c r="F3598" s="19" t="s">
        <v>254</v>
      </c>
      <c r="G3598" s="19" t="s">
        <v>272</v>
      </c>
      <c r="H3598" s="19" t="n">
        <f aca="false">IF(OR(VLOOKUP(A3598,Personal!$A$6:$F$112,5,FALSE())&lt;&gt;"Sí",N3598="No aplica"),0,'Catàleg GRAE'!D109)</f>
        <v>1</v>
      </c>
      <c r="I3598" s="20"/>
      <c r="J3598" s="20"/>
      <c r="K3598" s="20"/>
      <c r="L3598" s="21"/>
      <c r="M3598" s="21"/>
      <c r="N3598" s="20"/>
      <c r="O3598" s="20"/>
      <c r="P3598" s="19" t="str">
        <f aca="false">IF(I3598="","",I3598-H3598)</f>
        <v/>
      </c>
      <c r="Q3598" s="19" t="str">
        <f aca="true">IF(B3598="","",IF(N3598="No aplica","No aplica",IF(I3598="","Pendent",IF(N3598="Per substituir","Substituir",IF(OR(N3598="No localitzat",N3598="No lliurat"),"Reposar",IF(I3598&lt;H3598,"Reposar",IF(I3598&gt;H3598,"Revisar excedent",IF(AND(G3598="Sí",M3598&lt;&gt;"",M3598&lt;TODAY()),"EPI caducat",IF(AND(G3598="Sí",M3598&lt;&gt;"",M3598&lt;=TODAY()+90),"EPI caduca ≤90 dies",IF(OR(N3598="Deteriorat usable",N3598="Revisió necessària"),"Revisar","OK"))))))))))</f>
      </c>
      <c r="R3598" s="20"/>
    </row>
    <row r="3599" customFormat="false" ht="15" hidden="false" customHeight="false" outlineLevel="0" collapsed="false">
      <c r="A3599" s="19" t="n">
        <v>33</v>
      </c>
      <c r="B3599" s="19" t="n">
        <f aca="false">IFERROR(VLOOKUP(A3599,Personal!$A$6:$F$112,2,FALSE()),"")</f>
        <v>0</v>
      </c>
      <c r="C3599" s="19" t="str">
        <f aca="false">IFERROR(VLOOKUP(A3599,Personal!$A$6:$F$112,3,FALSE()),"")</f>
        <v>La Seu d’Urgell</v>
      </c>
      <c r="D3599" s="19" t="s">
        <v>177</v>
      </c>
      <c r="E3599" s="19" t="s">
        <v>255</v>
      </c>
      <c r="F3599" s="19" t="s">
        <v>256</v>
      </c>
      <c r="G3599" s="19" t="s">
        <v>272</v>
      </c>
      <c r="H3599" s="19" t="n">
        <f aca="false">IF(OR(VLOOKUP(A3599,Personal!$A$6:$F$112,5,FALSE())&lt;&gt;"Sí",N3599="No aplica"),0,'Catàleg GRAE'!D110)</f>
        <v>1</v>
      </c>
      <c r="I3599" s="20"/>
      <c r="J3599" s="20"/>
      <c r="K3599" s="20"/>
      <c r="L3599" s="21"/>
      <c r="M3599" s="21"/>
      <c r="N3599" s="20"/>
      <c r="O3599" s="20"/>
      <c r="P3599" s="19" t="str">
        <f aca="false">IF(I3599="","",I3599-H3599)</f>
        <v/>
      </c>
      <c r="Q3599" s="19" t="str">
        <f aca="true">IF(B3599="","",IF(N3599="No aplica","No aplica",IF(I3599="","Pendent",IF(N3599="Per substituir","Substituir",IF(OR(N3599="No localitzat",N3599="No lliurat"),"Reposar",IF(I3599&lt;H3599,"Reposar",IF(I3599&gt;H3599,"Revisar excedent",IF(AND(G3599="Sí",M3599&lt;&gt;"",M3599&lt;TODAY()),"EPI caducat",IF(AND(G3599="Sí",M3599&lt;&gt;"",M3599&lt;=TODAY()+90),"EPI caduca ≤90 dies",IF(OR(N3599="Deteriorat usable",N3599="Revisió necessària"),"Revisar","OK"))))))))))</f>
      </c>
      <c r="R3599" s="20"/>
    </row>
    <row r="3600" customFormat="false" ht="15" hidden="false" customHeight="false" outlineLevel="0" collapsed="false">
      <c r="A3600" s="19" t="n">
        <v>33</v>
      </c>
      <c r="B3600" s="19" t="n">
        <f aca="false">IFERROR(VLOOKUP(A3600,Personal!$A$6:$F$112,2,FALSE()),"")</f>
        <v>0</v>
      </c>
      <c r="C3600" s="19" t="str">
        <f aca="false">IFERROR(VLOOKUP(A3600,Personal!$A$6:$F$112,3,FALSE()),"")</f>
        <v>La Seu d’Urgell</v>
      </c>
      <c r="D3600" s="19" t="s">
        <v>142</v>
      </c>
      <c r="E3600" s="19" t="s">
        <v>257</v>
      </c>
      <c r="F3600" s="19" t="s">
        <v>258</v>
      </c>
      <c r="G3600" s="19" t="s">
        <v>291</v>
      </c>
      <c r="H3600" s="19" t="n">
        <f aca="false">IF(OR(VLOOKUP(A3600,Personal!$A$6:$F$112,5,FALSE())&lt;&gt;"Sí",N3600="No aplica"),0,'Catàleg GRAE'!D111)</f>
        <v>1</v>
      </c>
      <c r="I3600" s="20"/>
      <c r="J3600" s="20"/>
      <c r="K3600" s="20"/>
      <c r="L3600" s="21"/>
      <c r="M3600" s="21"/>
      <c r="N3600" s="20"/>
      <c r="O3600" s="20"/>
      <c r="P3600" s="19" t="str">
        <f aca="false">IF(I3600="","",I3600-H3600)</f>
        <v/>
      </c>
      <c r="Q3600" s="19" t="str">
        <f aca="true">IF(B3600="","",IF(N3600="No aplica","No aplica",IF(I3600="","Pendent",IF(N3600="Per substituir","Substituir",IF(OR(N3600="No localitzat",N3600="No lliurat"),"Reposar",IF(I3600&lt;H3600,"Reposar",IF(I3600&gt;H3600,"Revisar excedent",IF(AND(G3600="Sí",M3600&lt;&gt;"",M3600&lt;TODAY()),"EPI caducat",IF(AND(G3600="Sí",M3600&lt;&gt;"",M3600&lt;=TODAY()+90),"EPI caduca ≤90 dies",IF(OR(N3600="Deteriorat usable",N3600="Revisió necessària"),"Revisar","OK"))))))))))</f>
      </c>
      <c r="R3600" s="20"/>
    </row>
    <row r="3601" customFormat="false" ht="15" hidden="false" customHeight="false" outlineLevel="0" collapsed="false">
      <c r="A3601" s="19" t="n">
        <v>33</v>
      </c>
      <c r="B3601" s="19" t="n">
        <f aca="false">IFERROR(VLOOKUP(A3601,Personal!$A$6:$F$112,2,FALSE()),"")</f>
        <v>0</v>
      </c>
      <c r="C3601" s="19" t="str">
        <f aca="false">IFERROR(VLOOKUP(A3601,Personal!$A$6:$F$112,3,FALSE()),"")</f>
        <v>La Seu d’Urgell</v>
      </c>
      <c r="D3601" s="19" t="s">
        <v>112</v>
      </c>
      <c r="E3601" s="19" t="s">
        <v>259</v>
      </c>
      <c r="F3601" s="19" t="s">
        <v>260</v>
      </c>
      <c r="G3601" s="19" t="s">
        <v>291</v>
      </c>
      <c r="H3601" s="19" t="n">
        <f aca="false">IF(OR(VLOOKUP(A3601,Personal!$A$6:$F$112,5,FALSE())&lt;&gt;"Sí",N3601="No aplica"),0,'Catàleg GRAE'!D112)</f>
        <v>1</v>
      </c>
      <c r="I3601" s="20"/>
      <c r="J3601" s="20"/>
      <c r="K3601" s="20"/>
      <c r="L3601" s="21"/>
      <c r="M3601" s="21"/>
      <c r="N3601" s="20"/>
      <c r="O3601" s="20"/>
      <c r="P3601" s="19" t="str">
        <f aca="false">IF(I3601="","",I3601-H3601)</f>
        <v/>
      </c>
      <c r="Q3601" s="19" t="str">
        <f aca="true">IF(B3601="","",IF(N3601="No aplica","No aplica",IF(I3601="","Pendent",IF(N3601="Per substituir","Substituir",IF(OR(N3601="No localitzat",N3601="No lliurat"),"Reposar",IF(I3601&lt;H3601,"Reposar",IF(I3601&gt;H3601,"Revisar excedent",IF(AND(G3601="Sí",M3601&lt;&gt;"",M3601&lt;TODAY()),"EPI caducat",IF(AND(G3601="Sí",M3601&lt;&gt;"",M3601&lt;=TODAY()+90),"EPI caduca ≤90 dies",IF(OR(N3601="Deteriorat usable",N3601="Revisió necessària"),"Revisar","OK"))))))))))</f>
      </c>
      <c r="R3601" s="20"/>
    </row>
    <row r="3602" customFormat="false" ht="15" hidden="false" customHeight="false" outlineLevel="0" collapsed="false">
      <c r="A3602" s="19" t="n">
        <v>33</v>
      </c>
      <c r="B3602" s="19" t="n">
        <f aca="false">IFERROR(VLOOKUP(A3602,Personal!$A$6:$F$112,2,FALSE()),"")</f>
        <v>0</v>
      </c>
      <c r="C3602" s="19" t="str">
        <f aca="false">IFERROR(VLOOKUP(A3602,Personal!$A$6:$F$112,3,FALSE()),"")</f>
        <v>La Seu d’Urgell</v>
      </c>
      <c r="D3602" s="19" t="s">
        <v>261</v>
      </c>
      <c r="E3602" s="19" t="s">
        <v>262</v>
      </c>
      <c r="F3602" s="19" t="s">
        <v>263</v>
      </c>
      <c r="G3602" s="19" t="s">
        <v>291</v>
      </c>
      <c r="H3602" s="19" t="n">
        <f aca="false">IF(OR(VLOOKUP(A3602,Personal!$A$6:$F$112,5,FALSE())&lt;&gt;"Sí",N3602="No aplica"),0,'Catàleg GRAE'!D113)</f>
        <v>1</v>
      </c>
      <c r="I3602" s="20"/>
      <c r="J3602" s="20"/>
      <c r="K3602" s="20"/>
      <c r="L3602" s="21"/>
      <c r="M3602" s="21"/>
      <c r="N3602" s="20"/>
      <c r="O3602" s="20"/>
      <c r="P3602" s="19" t="str">
        <f aca="false">IF(I3602="","",I3602-H3602)</f>
        <v/>
      </c>
      <c r="Q3602" s="19" t="str">
        <f aca="true">IF(B3602="","",IF(N3602="No aplica","No aplica",IF(I3602="","Pendent",IF(N3602="Per substituir","Substituir",IF(OR(N3602="No localitzat",N3602="No lliurat"),"Reposar",IF(I3602&lt;H3602,"Reposar",IF(I3602&gt;H3602,"Revisar excedent",IF(AND(G3602="Sí",M3602&lt;&gt;"",M3602&lt;TODAY()),"EPI caducat",IF(AND(G3602="Sí",M3602&lt;&gt;"",M3602&lt;=TODAY()+90),"EPI caduca ≤90 dies",IF(OR(N3602="Deteriorat usable",N3602="Revisió necessària"),"Revisar","OK"))))))))))</f>
      </c>
      <c r="R3602" s="20"/>
    </row>
    <row r="3603" customFormat="false" ht="15" hidden="false" customHeight="false" outlineLevel="0" collapsed="false">
      <c r="A3603" s="19" t="n">
        <v>34</v>
      </c>
      <c r="B3603" s="19" t="n">
        <f aca="false">IFERROR(VLOOKUP(A3603,Personal!$A$6:$F$112,2,FALSE()),"")</f>
        <v>0</v>
      </c>
      <c r="C3603" s="19" t="str">
        <f aca="false">IFERROR(VLOOKUP(A3603,Personal!$A$6:$F$112,3,FALSE()),"")</f>
        <v>La Seu d’Urgell</v>
      </c>
      <c r="D3603" s="19" t="s">
        <v>26</v>
      </c>
      <c r="E3603" s="19" t="s">
        <v>27</v>
      </c>
      <c r="F3603" s="19" t="s">
        <v>28</v>
      </c>
      <c r="G3603" s="19" t="s">
        <v>291</v>
      </c>
      <c r="H3603" s="19" t="n">
        <f aca="false">IF(OR(VLOOKUP(A3603,Personal!$A$6:$F$112,5,FALSE())&lt;&gt;"Sí",N3603="No aplica"),0,'Catàleg GRAE'!D5)</f>
        <v>1</v>
      </c>
      <c r="I3603" s="20"/>
      <c r="J3603" s="20"/>
      <c r="K3603" s="20"/>
      <c r="L3603" s="21"/>
      <c r="M3603" s="21"/>
      <c r="N3603" s="20"/>
      <c r="O3603" s="20"/>
      <c r="P3603" s="19" t="str">
        <f aca="false">IF(I3603="","",I3603-H3603)</f>
        <v/>
      </c>
      <c r="Q3603" s="19" t="str">
        <f aca="true">IF(B3603="","",IF(N3603="No aplica","No aplica",IF(I3603="","Pendent",IF(N3603="Per substituir","Substituir",IF(OR(N3603="No localitzat",N3603="No lliurat"),"Reposar",IF(I3603&lt;H3603,"Reposar",IF(I3603&gt;H3603,"Revisar excedent",IF(AND(G3603="Sí",M3603&lt;&gt;"",M3603&lt;TODAY()),"EPI caducat",IF(AND(G3603="Sí",M3603&lt;&gt;"",M3603&lt;=TODAY()+90),"EPI caduca ≤90 dies",IF(OR(N3603="Deteriorat usable",N3603="Revisió necessària"),"Revisar","OK"))))))))))</f>
      </c>
      <c r="R3603" s="20"/>
    </row>
    <row r="3604" customFormat="false" ht="15" hidden="false" customHeight="false" outlineLevel="0" collapsed="false">
      <c r="A3604" s="19" t="n">
        <v>34</v>
      </c>
      <c r="B3604" s="19" t="n">
        <f aca="false">IFERROR(VLOOKUP(A3604,Personal!$A$6:$F$112,2,FALSE()),"")</f>
        <v>0</v>
      </c>
      <c r="C3604" s="19" t="str">
        <f aca="false">IFERROR(VLOOKUP(A3604,Personal!$A$6:$F$112,3,FALSE()),"")</f>
        <v>La Seu d’Urgell</v>
      </c>
      <c r="D3604" s="19" t="s">
        <v>26</v>
      </c>
      <c r="E3604" s="19" t="s">
        <v>27</v>
      </c>
      <c r="F3604" s="19" t="s">
        <v>30</v>
      </c>
      <c r="G3604" s="19" t="s">
        <v>291</v>
      </c>
      <c r="H3604" s="19" t="n">
        <f aca="false">IF(OR(VLOOKUP(A3604,Personal!$A$6:$F$112,5,FALSE())&lt;&gt;"Sí",N3604="No aplica"),0,'Catàleg GRAE'!D6)</f>
        <v>1</v>
      </c>
      <c r="I3604" s="20"/>
      <c r="J3604" s="20"/>
      <c r="K3604" s="20"/>
      <c r="L3604" s="21"/>
      <c r="M3604" s="21"/>
      <c r="N3604" s="20"/>
      <c r="O3604" s="20"/>
      <c r="P3604" s="19" t="str">
        <f aca="false">IF(I3604="","",I3604-H3604)</f>
        <v/>
      </c>
      <c r="Q3604" s="19" t="str">
        <f aca="true">IF(B3604="","",IF(N3604="No aplica","No aplica",IF(I3604="","Pendent",IF(N3604="Per substituir","Substituir",IF(OR(N3604="No localitzat",N3604="No lliurat"),"Reposar",IF(I3604&lt;H3604,"Reposar",IF(I3604&gt;H3604,"Revisar excedent",IF(AND(G3604="Sí",M3604&lt;&gt;"",M3604&lt;TODAY()),"EPI caducat",IF(AND(G3604="Sí",M3604&lt;&gt;"",M3604&lt;=TODAY()+90),"EPI caduca ≤90 dies",IF(OR(N3604="Deteriorat usable",N3604="Revisió necessària"),"Revisar","OK"))))))))))</f>
      </c>
      <c r="R3604" s="20"/>
    </row>
    <row r="3605" customFormat="false" ht="15" hidden="false" customHeight="false" outlineLevel="0" collapsed="false">
      <c r="A3605" s="19" t="n">
        <v>34</v>
      </c>
      <c r="B3605" s="19" t="n">
        <f aca="false">IFERROR(VLOOKUP(A3605,Personal!$A$6:$F$112,2,FALSE()),"")</f>
        <v>0</v>
      </c>
      <c r="C3605" s="19" t="str">
        <f aca="false">IFERROR(VLOOKUP(A3605,Personal!$A$6:$F$112,3,FALSE()),"")</f>
        <v>La Seu d’Urgell</v>
      </c>
      <c r="D3605" s="19" t="s">
        <v>26</v>
      </c>
      <c r="E3605" s="19" t="s">
        <v>31</v>
      </c>
      <c r="F3605" s="19" t="s">
        <v>32</v>
      </c>
      <c r="G3605" s="19" t="s">
        <v>272</v>
      </c>
      <c r="H3605" s="19" t="n">
        <f aca="false">IF(OR(VLOOKUP(A3605,Personal!$A$6:$F$112,5,FALSE())&lt;&gt;"Sí",N3605="No aplica"),0,'Catàleg GRAE'!D7)</f>
        <v>1</v>
      </c>
      <c r="I3605" s="20"/>
      <c r="J3605" s="20"/>
      <c r="K3605" s="20"/>
      <c r="L3605" s="21"/>
      <c r="M3605" s="21"/>
      <c r="N3605" s="20"/>
      <c r="O3605" s="20"/>
      <c r="P3605" s="19" t="str">
        <f aca="false">IF(I3605="","",I3605-H3605)</f>
        <v/>
      </c>
      <c r="Q3605" s="19" t="str">
        <f aca="true">IF(B3605="","",IF(N3605="No aplica","No aplica",IF(I3605="","Pendent",IF(N3605="Per substituir","Substituir",IF(OR(N3605="No localitzat",N3605="No lliurat"),"Reposar",IF(I3605&lt;H3605,"Reposar",IF(I3605&gt;H3605,"Revisar excedent",IF(AND(G3605="Sí",M3605&lt;&gt;"",M3605&lt;TODAY()),"EPI caducat",IF(AND(G3605="Sí",M3605&lt;&gt;"",M3605&lt;=TODAY()+90),"EPI caduca ≤90 dies",IF(OR(N3605="Deteriorat usable",N3605="Revisió necessària"),"Revisar","OK"))))))))))</f>
      </c>
      <c r="R3605" s="20"/>
    </row>
    <row r="3606" customFormat="false" ht="15" hidden="false" customHeight="false" outlineLevel="0" collapsed="false">
      <c r="A3606" s="19" t="n">
        <v>34</v>
      </c>
      <c r="B3606" s="19" t="n">
        <f aca="false">IFERROR(VLOOKUP(A3606,Personal!$A$6:$F$112,2,FALSE()),"")</f>
        <v>0</v>
      </c>
      <c r="C3606" s="19" t="str">
        <f aca="false">IFERROR(VLOOKUP(A3606,Personal!$A$6:$F$112,3,FALSE()),"")</f>
        <v>La Seu d’Urgell</v>
      </c>
      <c r="D3606" s="19" t="s">
        <v>26</v>
      </c>
      <c r="E3606" s="19" t="s">
        <v>33</v>
      </c>
      <c r="F3606" s="19" t="s">
        <v>34</v>
      </c>
      <c r="G3606" s="19" t="s">
        <v>291</v>
      </c>
      <c r="H3606" s="19" t="n">
        <f aca="false">IF(OR(VLOOKUP(A3606,Personal!$A$6:$F$112,5,FALSE())&lt;&gt;"Sí",N3606="No aplica"),0,'Catàleg GRAE'!D8)</f>
        <v>2</v>
      </c>
      <c r="I3606" s="20"/>
      <c r="J3606" s="20"/>
      <c r="K3606" s="20"/>
      <c r="L3606" s="21"/>
      <c r="M3606" s="21"/>
      <c r="N3606" s="20"/>
      <c r="O3606" s="20"/>
      <c r="P3606" s="19" t="str">
        <f aca="false">IF(I3606="","",I3606-H3606)</f>
        <v/>
      </c>
      <c r="Q3606" s="19" t="str">
        <f aca="true">IF(B3606="","",IF(N3606="No aplica","No aplica",IF(I3606="","Pendent",IF(N3606="Per substituir","Substituir",IF(OR(N3606="No localitzat",N3606="No lliurat"),"Reposar",IF(I3606&lt;H3606,"Reposar",IF(I3606&gt;H3606,"Revisar excedent",IF(AND(G3606="Sí",M3606&lt;&gt;"",M3606&lt;TODAY()),"EPI caducat",IF(AND(G3606="Sí",M3606&lt;&gt;"",M3606&lt;=TODAY()+90),"EPI caduca ≤90 dies",IF(OR(N3606="Deteriorat usable",N3606="Revisió necessària"),"Revisar","OK"))))))))))</f>
      </c>
      <c r="R3606" s="20"/>
    </row>
    <row r="3607" customFormat="false" ht="15" hidden="false" customHeight="false" outlineLevel="0" collapsed="false">
      <c r="A3607" s="19" t="n">
        <v>34</v>
      </c>
      <c r="B3607" s="19" t="n">
        <f aca="false">IFERROR(VLOOKUP(A3607,Personal!$A$6:$F$112,2,FALSE()),"")</f>
        <v>0</v>
      </c>
      <c r="C3607" s="19" t="str">
        <f aca="false">IFERROR(VLOOKUP(A3607,Personal!$A$6:$F$112,3,FALSE()),"")</f>
        <v>La Seu d’Urgell</v>
      </c>
      <c r="D3607" s="19" t="s">
        <v>26</v>
      </c>
      <c r="E3607" s="19" t="s">
        <v>35</v>
      </c>
      <c r="F3607" s="19" t="s">
        <v>36</v>
      </c>
      <c r="G3607" s="19" t="s">
        <v>291</v>
      </c>
      <c r="H3607" s="19" t="n">
        <f aca="false">IF(OR(VLOOKUP(A3607,Personal!$A$6:$F$112,5,FALSE())&lt;&gt;"Sí",N3607="No aplica"),0,'Catàleg GRAE'!D9)</f>
        <v>1</v>
      </c>
      <c r="I3607" s="20"/>
      <c r="J3607" s="20"/>
      <c r="K3607" s="20"/>
      <c r="L3607" s="21"/>
      <c r="M3607" s="21"/>
      <c r="N3607" s="20"/>
      <c r="O3607" s="20"/>
      <c r="P3607" s="19" t="str">
        <f aca="false">IF(I3607="","",I3607-H3607)</f>
        <v/>
      </c>
      <c r="Q3607" s="19" t="str">
        <f aca="true">IF(B3607="","",IF(N3607="No aplica","No aplica",IF(I3607="","Pendent",IF(N3607="Per substituir","Substituir",IF(OR(N3607="No localitzat",N3607="No lliurat"),"Reposar",IF(I3607&lt;H3607,"Reposar",IF(I3607&gt;H3607,"Revisar excedent",IF(AND(G3607="Sí",M3607&lt;&gt;"",M3607&lt;TODAY()),"EPI caducat",IF(AND(G3607="Sí",M3607&lt;&gt;"",M3607&lt;=TODAY()+90),"EPI caduca ≤90 dies",IF(OR(N3607="Deteriorat usable",N3607="Revisió necessària"),"Revisar","OK"))))))))))</f>
      </c>
      <c r="R3607" s="20"/>
    </row>
    <row r="3608" customFormat="false" ht="15" hidden="false" customHeight="false" outlineLevel="0" collapsed="false">
      <c r="A3608" s="19" t="n">
        <v>34</v>
      </c>
      <c r="B3608" s="19" t="n">
        <f aca="false">IFERROR(VLOOKUP(A3608,Personal!$A$6:$F$112,2,FALSE()),"")</f>
        <v>0</v>
      </c>
      <c r="C3608" s="19" t="str">
        <f aca="false">IFERROR(VLOOKUP(A3608,Personal!$A$6:$F$112,3,FALSE()),"")</f>
        <v>La Seu d’Urgell</v>
      </c>
      <c r="D3608" s="19" t="s">
        <v>37</v>
      </c>
      <c r="E3608" s="19" t="s">
        <v>38</v>
      </c>
      <c r="F3608" s="19" t="s">
        <v>39</v>
      </c>
      <c r="G3608" s="19" t="s">
        <v>291</v>
      </c>
      <c r="H3608" s="19" t="n">
        <f aca="false">IF(OR(VLOOKUP(A3608,Personal!$A$6:$F$112,5,FALSE())&lt;&gt;"Sí",N3608="No aplica"),0,'Catàleg GRAE'!D10)</f>
        <v>1</v>
      </c>
      <c r="I3608" s="20"/>
      <c r="J3608" s="20"/>
      <c r="K3608" s="20"/>
      <c r="L3608" s="21"/>
      <c r="M3608" s="21"/>
      <c r="N3608" s="20"/>
      <c r="O3608" s="20"/>
      <c r="P3608" s="19" t="str">
        <f aca="false">IF(I3608="","",I3608-H3608)</f>
        <v/>
      </c>
      <c r="Q3608" s="19" t="str">
        <f aca="true">IF(B3608="","",IF(N3608="No aplica","No aplica",IF(I3608="","Pendent",IF(N3608="Per substituir","Substituir",IF(OR(N3608="No localitzat",N3608="No lliurat"),"Reposar",IF(I3608&lt;H3608,"Reposar",IF(I3608&gt;H3608,"Revisar excedent",IF(AND(G3608="Sí",M3608&lt;&gt;"",M3608&lt;TODAY()),"EPI caducat",IF(AND(G3608="Sí",M3608&lt;&gt;"",M3608&lt;=TODAY()+90),"EPI caduca ≤90 dies",IF(OR(N3608="Deteriorat usable",N3608="Revisió necessària"),"Revisar","OK"))))))))))</f>
      </c>
      <c r="R3608" s="20"/>
    </row>
    <row r="3609" customFormat="false" ht="15" hidden="false" customHeight="false" outlineLevel="0" collapsed="false">
      <c r="A3609" s="19" t="n">
        <v>34</v>
      </c>
      <c r="B3609" s="19" t="n">
        <f aca="false">IFERROR(VLOOKUP(A3609,Personal!$A$6:$F$112,2,FALSE()),"")</f>
        <v>0</v>
      </c>
      <c r="C3609" s="19" t="str">
        <f aca="false">IFERROR(VLOOKUP(A3609,Personal!$A$6:$F$112,3,FALSE()),"")</f>
        <v>La Seu d’Urgell</v>
      </c>
      <c r="D3609" s="19" t="s">
        <v>40</v>
      </c>
      <c r="E3609" s="19" t="s">
        <v>41</v>
      </c>
      <c r="F3609" s="19" t="s">
        <v>42</v>
      </c>
      <c r="G3609" s="19" t="s">
        <v>272</v>
      </c>
      <c r="H3609" s="19" t="n">
        <f aca="false">IF(OR(VLOOKUP(A3609,Personal!$A$6:$F$112,5,FALSE())&lt;&gt;"Sí",N3609="No aplica"),0,'Catàleg GRAE'!D11)</f>
        <v>1</v>
      </c>
      <c r="I3609" s="20"/>
      <c r="J3609" s="20"/>
      <c r="K3609" s="20"/>
      <c r="L3609" s="21"/>
      <c r="M3609" s="21"/>
      <c r="N3609" s="20"/>
      <c r="O3609" s="20"/>
      <c r="P3609" s="19" t="str">
        <f aca="false">IF(I3609="","",I3609-H3609)</f>
        <v/>
      </c>
      <c r="Q3609" s="19" t="str">
        <f aca="true">IF(B3609="","",IF(N3609="No aplica","No aplica",IF(I3609="","Pendent",IF(N3609="Per substituir","Substituir",IF(OR(N3609="No localitzat",N3609="No lliurat"),"Reposar",IF(I3609&lt;H3609,"Reposar",IF(I3609&gt;H3609,"Revisar excedent",IF(AND(G3609="Sí",M3609&lt;&gt;"",M3609&lt;TODAY()),"EPI caducat",IF(AND(G3609="Sí",M3609&lt;&gt;"",M3609&lt;=TODAY()+90),"EPI caduca ≤90 dies",IF(OR(N3609="Deteriorat usable",N3609="Revisió necessària"),"Revisar","OK"))))))))))</f>
      </c>
      <c r="R3609" s="20"/>
    </row>
    <row r="3610" customFormat="false" ht="15" hidden="false" customHeight="false" outlineLevel="0" collapsed="false">
      <c r="A3610" s="19" t="n">
        <v>34</v>
      </c>
      <c r="B3610" s="19" t="n">
        <f aca="false">IFERROR(VLOOKUP(A3610,Personal!$A$6:$F$112,2,FALSE()),"")</f>
        <v>0</v>
      </c>
      <c r="C3610" s="19" t="str">
        <f aca="false">IFERROR(VLOOKUP(A3610,Personal!$A$6:$F$112,3,FALSE()),"")</f>
        <v>La Seu d’Urgell</v>
      </c>
      <c r="D3610" s="19" t="s">
        <v>40</v>
      </c>
      <c r="E3610" s="19" t="s">
        <v>43</v>
      </c>
      <c r="F3610" s="19" t="s">
        <v>44</v>
      </c>
      <c r="G3610" s="19" t="s">
        <v>272</v>
      </c>
      <c r="H3610" s="19" t="n">
        <f aca="false">IF(OR(VLOOKUP(A3610,Personal!$A$6:$F$112,5,FALSE())&lt;&gt;"Sí",N3610="No aplica"),0,'Catàleg GRAE'!D12)</f>
        <v>1</v>
      </c>
      <c r="I3610" s="20"/>
      <c r="J3610" s="20"/>
      <c r="K3610" s="20"/>
      <c r="L3610" s="21"/>
      <c r="M3610" s="21"/>
      <c r="N3610" s="20"/>
      <c r="O3610" s="20"/>
      <c r="P3610" s="19" t="str">
        <f aca="false">IF(I3610="","",I3610-H3610)</f>
        <v/>
      </c>
      <c r="Q3610" s="19" t="str">
        <f aca="true">IF(B3610="","",IF(N3610="No aplica","No aplica",IF(I3610="","Pendent",IF(N3610="Per substituir","Substituir",IF(OR(N3610="No localitzat",N3610="No lliurat"),"Reposar",IF(I3610&lt;H3610,"Reposar",IF(I3610&gt;H3610,"Revisar excedent",IF(AND(G3610="Sí",M3610&lt;&gt;"",M3610&lt;TODAY()),"EPI caducat",IF(AND(G3610="Sí",M3610&lt;&gt;"",M3610&lt;=TODAY()+90),"EPI caduca ≤90 dies",IF(OR(N3610="Deteriorat usable",N3610="Revisió necessària"),"Revisar","OK"))))))))))</f>
      </c>
      <c r="R3610" s="20"/>
    </row>
    <row r="3611" customFormat="false" ht="15" hidden="false" customHeight="false" outlineLevel="0" collapsed="false">
      <c r="A3611" s="19" t="n">
        <v>34</v>
      </c>
      <c r="B3611" s="19" t="n">
        <f aca="false">IFERROR(VLOOKUP(A3611,Personal!$A$6:$F$112,2,FALSE()),"")</f>
        <v>0</v>
      </c>
      <c r="C3611" s="19" t="str">
        <f aca="false">IFERROR(VLOOKUP(A3611,Personal!$A$6:$F$112,3,FALSE()),"")</f>
        <v>La Seu d’Urgell</v>
      </c>
      <c r="D3611" s="19" t="s">
        <v>45</v>
      </c>
      <c r="E3611" s="19" t="s">
        <v>46</v>
      </c>
      <c r="F3611" s="19" t="s">
        <v>47</v>
      </c>
      <c r="G3611" s="19" t="s">
        <v>291</v>
      </c>
      <c r="H3611" s="19" t="n">
        <f aca="false">IF(OR(VLOOKUP(A3611,Personal!$A$6:$F$112,5,FALSE())&lt;&gt;"Sí",N3611="No aplica"),0,'Catàleg GRAE'!D13)</f>
        <v>1</v>
      </c>
      <c r="I3611" s="20"/>
      <c r="J3611" s="20"/>
      <c r="K3611" s="20"/>
      <c r="L3611" s="21"/>
      <c r="M3611" s="21"/>
      <c r="N3611" s="20"/>
      <c r="O3611" s="20"/>
      <c r="P3611" s="19" t="str">
        <f aca="false">IF(I3611="","",I3611-H3611)</f>
        <v/>
      </c>
      <c r="Q3611" s="19" t="str">
        <f aca="true">IF(B3611="","",IF(N3611="No aplica","No aplica",IF(I3611="","Pendent",IF(N3611="Per substituir","Substituir",IF(OR(N3611="No localitzat",N3611="No lliurat"),"Reposar",IF(I3611&lt;H3611,"Reposar",IF(I3611&gt;H3611,"Revisar excedent",IF(AND(G3611="Sí",M3611&lt;&gt;"",M3611&lt;TODAY()),"EPI caducat",IF(AND(G3611="Sí",M3611&lt;&gt;"",M3611&lt;=TODAY()+90),"EPI caduca ≤90 dies",IF(OR(N3611="Deteriorat usable",N3611="Revisió necessària"),"Revisar","OK"))))))))))</f>
      </c>
      <c r="R3611" s="20"/>
    </row>
    <row r="3612" customFormat="false" ht="15" hidden="false" customHeight="false" outlineLevel="0" collapsed="false">
      <c r="A3612" s="19" t="n">
        <v>34</v>
      </c>
      <c r="B3612" s="19" t="n">
        <f aca="false">IFERROR(VLOOKUP(A3612,Personal!$A$6:$F$112,2,FALSE()),"")</f>
        <v>0</v>
      </c>
      <c r="C3612" s="19" t="str">
        <f aca="false">IFERROR(VLOOKUP(A3612,Personal!$A$6:$F$112,3,FALSE()),"")</f>
        <v>La Seu d’Urgell</v>
      </c>
      <c r="D3612" s="19" t="s">
        <v>45</v>
      </c>
      <c r="E3612" s="19" t="s">
        <v>48</v>
      </c>
      <c r="F3612" s="19" t="s">
        <v>49</v>
      </c>
      <c r="G3612" s="19" t="s">
        <v>291</v>
      </c>
      <c r="H3612" s="19" t="n">
        <f aca="false">IF(OR(VLOOKUP(A3612,Personal!$A$6:$F$112,5,FALSE())&lt;&gt;"Sí",N3612="No aplica"),0,'Catàleg GRAE'!D14)</f>
        <v>1</v>
      </c>
      <c r="I3612" s="20"/>
      <c r="J3612" s="20"/>
      <c r="K3612" s="20"/>
      <c r="L3612" s="21"/>
      <c r="M3612" s="21"/>
      <c r="N3612" s="20"/>
      <c r="O3612" s="20"/>
      <c r="P3612" s="19" t="str">
        <f aca="false">IF(I3612="","",I3612-H3612)</f>
        <v/>
      </c>
      <c r="Q3612" s="19" t="str">
        <f aca="true">IF(B3612="","",IF(N3612="No aplica","No aplica",IF(I3612="","Pendent",IF(N3612="Per substituir","Substituir",IF(OR(N3612="No localitzat",N3612="No lliurat"),"Reposar",IF(I3612&lt;H3612,"Reposar",IF(I3612&gt;H3612,"Revisar excedent",IF(AND(G3612="Sí",M3612&lt;&gt;"",M3612&lt;TODAY()),"EPI caducat",IF(AND(G3612="Sí",M3612&lt;&gt;"",M3612&lt;=TODAY()+90),"EPI caduca ≤90 dies",IF(OR(N3612="Deteriorat usable",N3612="Revisió necessària"),"Revisar","OK"))))))))))</f>
      </c>
      <c r="R3612" s="20"/>
    </row>
    <row r="3613" customFormat="false" ht="15" hidden="false" customHeight="false" outlineLevel="0" collapsed="false">
      <c r="A3613" s="19" t="n">
        <v>34</v>
      </c>
      <c r="B3613" s="19" t="n">
        <f aca="false">IFERROR(VLOOKUP(A3613,Personal!$A$6:$F$112,2,FALSE()),"")</f>
        <v>0</v>
      </c>
      <c r="C3613" s="19" t="str">
        <f aca="false">IFERROR(VLOOKUP(A3613,Personal!$A$6:$F$112,3,FALSE()),"")</f>
        <v>La Seu d’Urgell</v>
      </c>
      <c r="D3613" s="19" t="s">
        <v>45</v>
      </c>
      <c r="E3613" s="19" t="s">
        <v>50</v>
      </c>
      <c r="F3613" s="19" t="s">
        <v>51</v>
      </c>
      <c r="G3613" s="19" t="s">
        <v>291</v>
      </c>
      <c r="H3613" s="19" t="n">
        <f aca="false">IF(OR(VLOOKUP(A3613,Personal!$A$6:$F$112,5,FALSE())&lt;&gt;"Sí",N3613="No aplica"),0,'Catàleg GRAE'!D15)</f>
        <v>1</v>
      </c>
      <c r="I3613" s="20"/>
      <c r="J3613" s="20"/>
      <c r="K3613" s="20"/>
      <c r="L3613" s="21"/>
      <c r="M3613" s="21"/>
      <c r="N3613" s="20"/>
      <c r="O3613" s="20"/>
      <c r="P3613" s="19" t="str">
        <f aca="false">IF(I3613="","",I3613-H3613)</f>
        <v/>
      </c>
      <c r="Q3613" s="19" t="str">
        <f aca="true">IF(B3613="","",IF(N3613="No aplica","No aplica",IF(I3613="","Pendent",IF(N3613="Per substituir","Substituir",IF(OR(N3613="No localitzat",N3613="No lliurat"),"Reposar",IF(I3613&lt;H3613,"Reposar",IF(I3613&gt;H3613,"Revisar excedent",IF(AND(G3613="Sí",M3613&lt;&gt;"",M3613&lt;TODAY()),"EPI caducat",IF(AND(G3613="Sí",M3613&lt;&gt;"",M3613&lt;=TODAY()+90),"EPI caduca ≤90 dies",IF(OR(N3613="Deteriorat usable",N3613="Revisió necessària"),"Revisar","OK"))))))))))</f>
      </c>
      <c r="R3613" s="20"/>
    </row>
    <row r="3614" customFormat="false" ht="15" hidden="false" customHeight="false" outlineLevel="0" collapsed="false">
      <c r="A3614" s="19" t="n">
        <v>34</v>
      </c>
      <c r="B3614" s="19" t="n">
        <f aca="false">IFERROR(VLOOKUP(A3614,Personal!$A$6:$F$112,2,FALSE()),"")</f>
        <v>0</v>
      </c>
      <c r="C3614" s="19" t="str">
        <f aca="false">IFERROR(VLOOKUP(A3614,Personal!$A$6:$F$112,3,FALSE()),"")</f>
        <v>La Seu d’Urgell</v>
      </c>
      <c r="D3614" s="19" t="s">
        <v>45</v>
      </c>
      <c r="E3614" s="19" t="s">
        <v>52</v>
      </c>
      <c r="F3614" s="19" t="s">
        <v>53</v>
      </c>
      <c r="G3614" s="19" t="s">
        <v>291</v>
      </c>
      <c r="H3614" s="19" t="n">
        <f aca="false">IF(OR(VLOOKUP(A3614,Personal!$A$6:$F$112,5,FALSE())&lt;&gt;"Sí",N3614="No aplica"),0,'Catàleg GRAE'!D16)</f>
        <v>1</v>
      </c>
      <c r="I3614" s="20"/>
      <c r="J3614" s="20"/>
      <c r="K3614" s="20"/>
      <c r="L3614" s="21"/>
      <c r="M3614" s="21"/>
      <c r="N3614" s="20"/>
      <c r="O3614" s="20"/>
      <c r="P3614" s="19" t="str">
        <f aca="false">IF(I3614="","",I3614-H3614)</f>
        <v/>
      </c>
      <c r="Q3614" s="19" t="str">
        <f aca="true">IF(B3614="","",IF(N3614="No aplica","No aplica",IF(I3614="","Pendent",IF(N3614="Per substituir","Substituir",IF(OR(N3614="No localitzat",N3614="No lliurat"),"Reposar",IF(I3614&lt;H3614,"Reposar",IF(I3614&gt;H3614,"Revisar excedent",IF(AND(G3614="Sí",M3614&lt;&gt;"",M3614&lt;TODAY()),"EPI caducat",IF(AND(G3614="Sí",M3614&lt;&gt;"",M3614&lt;=TODAY()+90),"EPI caduca ≤90 dies",IF(OR(N3614="Deteriorat usable",N3614="Revisió necessària"),"Revisar","OK"))))))))))</f>
      </c>
      <c r="R3614" s="20"/>
    </row>
    <row r="3615" customFormat="false" ht="15" hidden="false" customHeight="false" outlineLevel="0" collapsed="false">
      <c r="A3615" s="19" t="n">
        <v>34</v>
      </c>
      <c r="B3615" s="19" t="n">
        <f aca="false">IFERROR(VLOOKUP(A3615,Personal!$A$6:$F$112,2,FALSE()),"")</f>
        <v>0</v>
      </c>
      <c r="C3615" s="19" t="str">
        <f aca="false">IFERROR(VLOOKUP(A3615,Personal!$A$6:$F$112,3,FALSE()),"")</f>
        <v>La Seu d’Urgell</v>
      </c>
      <c r="D3615" s="19" t="s">
        <v>45</v>
      </c>
      <c r="E3615" s="19" t="s">
        <v>54</v>
      </c>
      <c r="F3615" s="19" t="s">
        <v>55</v>
      </c>
      <c r="G3615" s="19" t="s">
        <v>291</v>
      </c>
      <c r="H3615" s="19" t="n">
        <f aca="false">IF(OR(VLOOKUP(A3615,Personal!$A$6:$F$112,5,FALSE())&lt;&gt;"Sí",N3615="No aplica"),0,'Catàleg GRAE'!D17)</f>
        <v>1</v>
      </c>
      <c r="I3615" s="20"/>
      <c r="J3615" s="20"/>
      <c r="K3615" s="20"/>
      <c r="L3615" s="21"/>
      <c r="M3615" s="21"/>
      <c r="N3615" s="20"/>
      <c r="O3615" s="20"/>
      <c r="P3615" s="19" t="str">
        <f aca="false">IF(I3615="","",I3615-H3615)</f>
        <v/>
      </c>
      <c r="Q3615" s="19" t="str">
        <f aca="true">IF(B3615="","",IF(N3615="No aplica","No aplica",IF(I3615="","Pendent",IF(N3615="Per substituir","Substituir",IF(OR(N3615="No localitzat",N3615="No lliurat"),"Reposar",IF(I3615&lt;H3615,"Reposar",IF(I3615&gt;H3615,"Revisar excedent",IF(AND(G3615="Sí",M3615&lt;&gt;"",M3615&lt;TODAY()),"EPI caducat",IF(AND(G3615="Sí",M3615&lt;&gt;"",M3615&lt;=TODAY()+90),"EPI caduca ≤90 dies",IF(OR(N3615="Deteriorat usable",N3615="Revisió necessària"),"Revisar","OK"))))))))))</f>
      </c>
      <c r="R3615" s="20"/>
    </row>
    <row r="3616" customFormat="false" ht="15" hidden="false" customHeight="false" outlineLevel="0" collapsed="false">
      <c r="A3616" s="19" t="n">
        <v>34</v>
      </c>
      <c r="B3616" s="19" t="n">
        <f aca="false">IFERROR(VLOOKUP(A3616,Personal!$A$6:$F$112,2,FALSE()),"")</f>
        <v>0</v>
      </c>
      <c r="C3616" s="19" t="str">
        <f aca="false">IFERROR(VLOOKUP(A3616,Personal!$A$6:$F$112,3,FALSE()),"")</f>
        <v>La Seu d’Urgell</v>
      </c>
      <c r="D3616" s="19" t="s">
        <v>56</v>
      </c>
      <c r="E3616" s="19" t="s">
        <v>57</v>
      </c>
      <c r="F3616" s="19" t="s">
        <v>58</v>
      </c>
      <c r="G3616" s="19" t="s">
        <v>291</v>
      </c>
      <c r="H3616" s="19" t="n">
        <f aca="false">IF(OR(VLOOKUP(A3616,Personal!$A$6:$F$112,5,FALSE())&lt;&gt;"Sí",N3616="No aplica"),0,'Catàleg GRAE'!D18)</f>
        <v>1</v>
      </c>
      <c r="I3616" s="20"/>
      <c r="J3616" s="20"/>
      <c r="K3616" s="20"/>
      <c r="L3616" s="21"/>
      <c r="M3616" s="21"/>
      <c r="N3616" s="20"/>
      <c r="O3616" s="20"/>
      <c r="P3616" s="19" t="str">
        <f aca="false">IF(I3616="","",I3616-H3616)</f>
        <v/>
      </c>
      <c r="Q3616" s="19" t="str">
        <f aca="true">IF(B3616="","",IF(N3616="No aplica","No aplica",IF(I3616="","Pendent",IF(N3616="Per substituir","Substituir",IF(OR(N3616="No localitzat",N3616="No lliurat"),"Reposar",IF(I3616&lt;H3616,"Reposar",IF(I3616&gt;H3616,"Revisar excedent",IF(AND(G3616="Sí",M3616&lt;&gt;"",M3616&lt;TODAY()),"EPI caducat",IF(AND(G3616="Sí",M3616&lt;&gt;"",M3616&lt;=TODAY()+90),"EPI caduca ≤90 dies",IF(OR(N3616="Deteriorat usable",N3616="Revisió necessària"),"Revisar","OK"))))))))))</f>
      </c>
      <c r="R3616" s="20"/>
    </row>
    <row r="3617" customFormat="false" ht="15" hidden="false" customHeight="false" outlineLevel="0" collapsed="false">
      <c r="A3617" s="19" t="n">
        <v>34</v>
      </c>
      <c r="B3617" s="19" t="n">
        <f aca="false">IFERROR(VLOOKUP(A3617,Personal!$A$6:$F$112,2,FALSE()),"")</f>
        <v>0</v>
      </c>
      <c r="C3617" s="19" t="str">
        <f aca="false">IFERROR(VLOOKUP(A3617,Personal!$A$6:$F$112,3,FALSE()),"")</f>
        <v>La Seu d’Urgell</v>
      </c>
      <c r="D3617" s="19" t="s">
        <v>59</v>
      </c>
      <c r="E3617" s="19" t="s">
        <v>60</v>
      </c>
      <c r="F3617" s="19" t="s">
        <v>61</v>
      </c>
      <c r="G3617" s="19" t="s">
        <v>291</v>
      </c>
      <c r="H3617" s="19" t="n">
        <f aca="false">IF(OR(VLOOKUP(A3617,Personal!$A$6:$F$112,5,FALSE())&lt;&gt;"Sí",N3617="No aplica"),0,'Catàleg GRAE'!D19)</f>
        <v>4</v>
      </c>
      <c r="I3617" s="20"/>
      <c r="J3617" s="20"/>
      <c r="K3617" s="20"/>
      <c r="L3617" s="21"/>
      <c r="M3617" s="21"/>
      <c r="N3617" s="20"/>
      <c r="O3617" s="20"/>
      <c r="P3617" s="19" t="str">
        <f aca="false">IF(I3617="","",I3617-H3617)</f>
        <v/>
      </c>
      <c r="Q3617" s="19" t="str">
        <f aca="true">IF(B3617="","",IF(N3617="No aplica","No aplica",IF(I3617="","Pendent",IF(N3617="Per substituir","Substituir",IF(OR(N3617="No localitzat",N3617="No lliurat"),"Reposar",IF(I3617&lt;H3617,"Reposar",IF(I3617&gt;H3617,"Revisar excedent",IF(AND(G3617="Sí",M3617&lt;&gt;"",M3617&lt;TODAY()),"EPI caducat",IF(AND(G3617="Sí",M3617&lt;&gt;"",M3617&lt;=TODAY()+90),"EPI caduca ≤90 dies",IF(OR(N3617="Deteriorat usable",N3617="Revisió necessària"),"Revisar","OK"))))))))))</f>
      </c>
      <c r="R3617" s="20"/>
    </row>
    <row r="3618" customFormat="false" ht="15" hidden="false" customHeight="false" outlineLevel="0" collapsed="false">
      <c r="A3618" s="19" t="n">
        <v>34</v>
      </c>
      <c r="B3618" s="19" t="n">
        <f aca="false">IFERROR(VLOOKUP(A3618,Personal!$A$6:$F$112,2,FALSE()),"")</f>
        <v>0</v>
      </c>
      <c r="C3618" s="19" t="str">
        <f aca="false">IFERROR(VLOOKUP(A3618,Personal!$A$6:$F$112,3,FALSE()),"")</f>
        <v>La Seu d’Urgell</v>
      </c>
      <c r="D3618" s="19" t="s">
        <v>59</v>
      </c>
      <c r="E3618" s="19" t="s">
        <v>60</v>
      </c>
      <c r="F3618" s="19" t="s">
        <v>62</v>
      </c>
      <c r="G3618" s="19" t="s">
        <v>291</v>
      </c>
      <c r="H3618" s="19" t="n">
        <f aca="false">IF(OR(VLOOKUP(A3618,Personal!$A$6:$F$112,5,FALSE())&lt;&gt;"Sí",N3618="No aplica"),0,'Catàleg GRAE'!D20)</f>
        <v>2</v>
      </c>
      <c r="I3618" s="20"/>
      <c r="J3618" s="20"/>
      <c r="K3618" s="20"/>
      <c r="L3618" s="21"/>
      <c r="M3618" s="21"/>
      <c r="N3618" s="20"/>
      <c r="O3618" s="20"/>
      <c r="P3618" s="19" t="str">
        <f aca="false">IF(I3618="","",I3618-H3618)</f>
        <v/>
      </c>
      <c r="Q3618" s="19" t="str">
        <f aca="true">IF(B3618="","",IF(N3618="No aplica","No aplica",IF(I3618="","Pendent",IF(N3618="Per substituir","Substituir",IF(OR(N3618="No localitzat",N3618="No lliurat"),"Reposar",IF(I3618&lt;H3618,"Reposar",IF(I3618&gt;H3618,"Revisar excedent",IF(AND(G3618="Sí",M3618&lt;&gt;"",M3618&lt;TODAY()),"EPI caducat",IF(AND(G3618="Sí",M3618&lt;&gt;"",M3618&lt;=TODAY()+90),"EPI caduca ≤90 dies",IF(OR(N3618="Deteriorat usable",N3618="Revisió necessària"),"Revisar","OK"))))))))))</f>
      </c>
      <c r="R3618" s="20"/>
    </row>
    <row r="3619" customFormat="false" ht="15" hidden="false" customHeight="false" outlineLevel="0" collapsed="false">
      <c r="A3619" s="19" t="n">
        <v>34</v>
      </c>
      <c r="B3619" s="19" t="n">
        <f aca="false">IFERROR(VLOOKUP(A3619,Personal!$A$6:$F$112,2,FALSE()),"")</f>
        <v>0</v>
      </c>
      <c r="C3619" s="19" t="str">
        <f aca="false">IFERROR(VLOOKUP(A3619,Personal!$A$6:$F$112,3,FALSE()),"")</f>
        <v>La Seu d’Urgell</v>
      </c>
      <c r="D3619" s="19" t="s">
        <v>59</v>
      </c>
      <c r="E3619" s="19" t="s">
        <v>60</v>
      </c>
      <c r="F3619" s="19" t="s">
        <v>63</v>
      </c>
      <c r="G3619" s="19" t="s">
        <v>291</v>
      </c>
      <c r="H3619" s="19" t="n">
        <f aca="false">IF(OR(VLOOKUP(A3619,Personal!$A$6:$F$112,5,FALSE())&lt;&gt;"Sí",N3619="No aplica"),0,'Catàleg GRAE'!D21)</f>
        <v>2</v>
      </c>
      <c r="I3619" s="20"/>
      <c r="J3619" s="20"/>
      <c r="K3619" s="20"/>
      <c r="L3619" s="21"/>
      <c r="M3619" s="21"/>
      <c r="N3619" s="20"/>
      <c r="O3619" s="20"/>
      <c r="P3619" s="19" t="str">
        <f aca="false">IF(I3619="","",I3619-H3619)</f>
        <v/>
      </c>
      <c r="Q3619" s="19" t="str">
        <f aca="true">IF(B3619="","",IF(N3619="No aplica","No aplica",IF(I3619="","Pendent",IF(N3619="Per substituir","Substituir",IF(OR(N3619="No localitzat",N3619="No lliurat"),"Reposar",IF(I3619&lt;H3619,"Reposar",IF(I3619&gt;H3619,"Revisar excedent",IF(AND(G3619="Sí",M3619&lt;&gt;"",M3619&lt;TODAY()),"EPI caducat",IF(AND(G3619="Sí",M3619&lt;&gt;"",M3619&lt;=TODAY()+90),"EPI caduca ≤90 dies",IF(OR(N3619="Deteriorat usable",N3619="Revisió necessària"),"Revisar","OK"))))))))))</f>
      </c>
      <c r="R3619" s="20"/>
    </row>
    <row r="3620" customFormat="false" ht="15" hidden="false" customHeight="false" outlineLevel="0" collapsed="false">
      <c r="A3620" s="19" t="n">
        <v>34</v>
      </c>
      <c r="B3620" s="19" t="n">
        <f aca="false">IFERROR(VLOOKUP(A3620,Personal!$A$6:$F$112,2,FALSE()),"")</f>
        <v>0</v>
      </c>
      <c r="C3620" s="19" t="str">
        <f aca="false">IFERROR(VLOOKUP(A3620,Personal!$A$6:$F$112,3,FALSE()),"")</f>
        <v>La Seu d’Urgell</v>
      </c>
      <c r="D3620" s="19" t="s">
        <v>64</v>
      </c>
      <c r="E3620" s="19" t="s">
        <v>65</v>
      </c>
      <c r="F3620" s="19" t="s">
        <v>66</v>
      </c>
      <c r="G3620" s="19" t="s">
        <v>291</v>
      </c>
      <c r="H3620" s="19" t="n">
        <f aca="false">IF(OR(VLOOKUP(A3620,Personal!$A$6:$F$112,5,FALSE())&lt;&gt;"Sí",N3620="No aplica"),0,'Catàleg GRAE'!D22)</f>
        <v>1</v>
      </c>
      <c r="I3620" s="20"/>
      <c r="J3620" s="20"/>
      <c r="K3620" s="20"/>
      <c r="L3620" s="21"/>
      <c r="M3620" s="21"/>
      <c r="N3620" s="20"/>
      <c r="O3620" s="20"/>
      <c r="P3620" s="19" t="str">
        <f aca="false">IF(I3620="","",I3620-H3620)</f>
        <v/>
      </c>
      <c r="Q3620" s="19" t="str">
        <f aca="true">IF(B3620="","",IF(N3620="No aplica","No aplica",IF(I3620="","Pendent",IF(N3620="Per substituir","Substituir",IF(OR(N3620="No localitzat",N3620="No lliurat"),"Reposar",IF(I3620&lt;H3620,"Reposar",IF(I3620&gt;H3620,"Revisar excedent",IF(AND(G3620="Sí",M3620&lt;&gt;"",M3620&lt;TODAY()),"EPI caducat",IF(AND(G3620="Sí",M3620&lt;&gt;"",M3620&lt;=TODAY()+90),"EPI caduca ≤90 dies",IF(OR(N3620="Deteriorat usable",N3620="Revisió necessària"),"Revisar","OK"))))))))))</f>
      </c>
      <c r="R3620" s="20"/>
    </row>
    <row r="3621" customFormat="false" ht="15" hidden="false" customHeight="false" outlineLevel="0" collapsed="false">
      <c r="A3621" s="19" t="n">
        <v>34</v>
      </c>
      <c r="B3621" s="19" t="n">
        <f aca="false">IFERROR(VLOOKUP(A3621,Personal!$A$6:$F$112,2,FALSE()),"")</f>
        <v>0</v>
      </c>
      <c r="C3621" s="19" t="str">
        <f aca="false">IFERROR(VLOOKUP(A3621,Personal!$A$6:$F$112,3,FALSE()),"")</f>
        <v>La Seu d’Urgell</v>
      </c>
      <c r="D3621" s="19" t="s">
        <v>64</v>
      </c>
      <c r="E3621" s="19" t="s">
        <v>67</v>
      </c>
      <c r="F3621" s="19" t="s">
        <v>68</v>
      </c>
      <c r="G3621" s="19" t="s">
        <v>291</v>
      </c>
      <c r="H3621" s="19" t="n">
        <f aca="false">IF(OR(VLOOKUP(A3621,Personal!$A$6:$F$112,5,FALSE())&lt;&gt;"Sí",N3621="No aplica"),0,'Catàleg GRAE'!D23)</f>
        <v>1</v>
      </c>
      <c r="I3621" s="20"/>
      <c r="J3621" s="20"/>
      <c r="K3621" s="20"/>
      <c r="L3621" s="21"/>
      <c r="M3621" s="21"/>
      <c r="N3621" s="20"/>
      <c r="O3621" s="20"/>
      <c r="P3621" s="19" t="str">
        <f aca="false">IF(I3621="","",I3621-H3621)</f>
        <v/>
      </c>
      <c r="Q3621" s="19" t="str">
        <f aca="true">IF(B3621="","",IF(N3621="No aplica","No aplica",IF(I3621="","Pendent",IF(N3621="Per substituir","Substituir",IF(OR(N3621="No localitzat",N3621="No lliurat"),"Reposar",IF(I3621&lt;H3621,"Reposar",IF(I3621&gt;H3621,"Revisar excedent",IF(AND(G3621="Sí",M3621&lt;&gt;"",M3621&lt;TODAY()),"EPI caducat",IF(AND(G3621="Sí",M3621&lt;&gt;"",M3621&lt;=TODAY()+90),"EPI caduca ≤90 dies",IF(OR(N3621="Deteriorat usable",N3621="Revisió necessària"),"Revisar","OK"))))))))))</f>
      </c>
      <c r="R3621" s="20"/>
    </row>
    <row r="3622" customFormat="false" ht="15" hidden="false" customHeight="false" outlineLevel="0" collapsed="false">
      <c r="A3622" s="19" t="n">
        <v>34</v>
      </c>
      <c r="B3622" s="19" t="n">
        <f aca="false">IFERROR(VLOOKUP(A3622,Personal!$A$6:$F$112,2,FALSE()),"")</f>
        <v>0</v>
      </c>
      <c r="C3622" s="19" t="str">
        <f aca="false">IFERROR(VLOOKUP(A3622,Personal!$A$6:$F$112,3,FALSE()),"")</f>
        <v>La Seu d’Urgell</v>
      </c>
      <c r="D3622" s="19" t="s">
        <v>64</v>
      </c>
      <c r="E3622" s="19" t="s">
        <v>69</v>
      </c>
      <c r="F3622" s="19" t="s">
        <v>70</v>
      </c>
      <c r="G3622" s="19" t="s">
        <v>291</v>
      </c>
      <c r="H3622" s="19" t="n">
        <f aca="false">IF(OR(VLOOKUP(A3622,Personal!$A$6:$F$112,5,FALSE())&lt;&gt;"Sí",N3622="No aplica"),0,'Catàleg GRAE'!D24)</f>
        <v>1</v>
      </c>
      <c r="I3622" s="20"/>
      <c r="J3622" s="20"/>
      <c r="K3622" s="20"/>
      <c r="L3622" s="21"/>
      <c r="M3622" s="21"/>
      <c r="N3622" s="20"/>
      <c r="O3622" s="20"/>
      <c r="P3622" s="19" t="str">
        <f aca="false">IF(I3622="","",I3622-H3622)</f>
        <v/>
      </c>
      <c r="Q3622" s="19" t="str">
        <f aca="true">IF(B3622="","",IF(N3622="No aplica","No aplica",IF(I3622="","Pendent",IF(N3622="Per substituir","Substituir",IF(OR(N3622="No localitzat",N3622="No lliurat"),"Reposar",IF(I3622&lt;H3622,"Reposar",IF(I3622&gt;H3622,"Revisar excedent",IF(AND(G3622="Sí",M3622&lt;&gt;"",M3622&lt;TODAY()),"EPI caducat",IF(AND(G3622="Sí",M3622&lt;&gt;"",M3622&lt;=TODAY()+90),"EPI caduca ≤90 dies",IF(OR(N3622="Deteriorat usable",N3622="Revisió necessària"),"Revisar","OK"))))))))))</f>
      </c>
      <c r="R3622" s="20"/>
    </row>
    <row r="3623" customFormat="false" ht="15" hidden="false" customHeight="false" outlineLevel="0" collapsed="false">
      <c r="A3623" s="19" t="n">
        <v>34</v>
      </c>
      <c r="B3623" s="19" t="n">
        <f aca="false">IFERROR(VLOOKUP(A3623,Personal!$A$6:$F$112,2,FALSE()),"")</f>
        <v>0</v>
      </c>
      <c r="C3623" s="19" t="str">
        <f aca="false">IFERROR(VLOOKUP(A3623,Personal!$A$6:$F$112,3,FALSE()),"")</f>
        <v>La Seu d’Urgell</v>
      </c>
      <c r="D3623" s="19" t="s">
        <v>71</v>
      </c>
      <c r="E3623" s="19" t="s">
        <v>72</v>
      </c>
      <c r="F3623" s="19" t="s">
        <v>73</v>
      </c>
      <c r="G3623" s="19" t="s">
        <v>291</v>
      </c>
      <c r="H3623" s="19" t="n">
        <f aca="false">IF(OR(VLOOKUP(A3623,Personal!$A$6:$F$112,5,FALSE())&lt;&gt;"Sí",N3623="No aplica"),0,'Catàleg GRAE'!D25)</f>
        <v>1</v>
      </c>
      <c r="I3623" s="20"/>
      <c r="J3623" s="20"/>
      <c r="K3623" s="20"/>
      <c r="L3623" s="21"/>
      <c r="M3623" s="21"/>
      <c r="N3623" s="20"/>
      <c r="O3623" s="20"/>
      <c r="P3623" s="19" t="str">
        <f aca="false">IF(I3623="","",I3623-H3623)</f>
        <v/>
      </c>
      <c r="Q3623" s="19" t="str">
        <f aca="true">IF(B3623="","",IF(N3623="No aplica","No aplica",IF(I3623="","Pendent",IF(N3623="Per substituir","Substituir",IF(OR(N3623="No localitzat",N3623="No lliurat"),"Reposar",IF(I3623&lt;H3623,"Reposar",IF(I3623&gt;H3623,"Revisar excedent",IF(AND(G3623="Sí",M3623&lt;&gt;"",M3623&lt;TODAY()),"EPI caducat",IF(AND(G3623="Sí",M3623&lt;&gt;"",M3623&lt;=TODAY()+90),"EPI caduca ≤90 dies",IF(OR(N3623="Deteriorat usable",N3623="Revisió necessària"),"Revisar","OK"))))))))))</f>
      </c>
      <c r="R3623" s="20"/>
    </row>
    <row r="3624" customFormat="false" ht="15" hidden="false" customHeight="false" outlineLevel="0" collapsed="false">
      <c r="A3624" s="19" t="n">
        <v>34</v>
      </c>
      <c r="B3624" s="19" t="n">
        <f aca="false">IFERROR(VLOOKUP(A3624,Personal!$A$6:$F$112,2,FALSE()),"")</f>
        <v>0</v>
      </c>
      <c r="C3624" s="19" t="str">
        <f aca="false">IFERROR(VLOOKUP(A3624,Personal!$A$6:$F$112,3,FALSE()),"")</f>
        <v>La Seu d’Urgell</v>
      </c>
      <c r="D3624" s="19" t="s">
        <v>40</v>
      </c>
      <c r="E3624" s="19" t="s">
        <v>74</v>
      </c>
      <c r="F3624" s="19" t="s">
        <v>75</v>
      </c>
      <c r="G3624" s="19" t="s">
        <v>272</v>
      </c>
      <c r="H3624" s="19" t="n">
        <f aca="false">IF(OR(VLOOKUP(A3624,Personal!$A$6:$F$112,5,FALSE())&lt;&gt;"Sí",N3624="No aplica"),0,'Catàleg GRAE'!D26)</f>
        <v>1</v>
      </c>
      <c r="I3624" s="20"/>
      <c r="J3624" s="20"/>
      <c r="K3624" s="20"/>
      <c r="L3624" s="21"/>
      <c r="M3624" s="21"/>
      <c r="N3624" s="20"/>
      <c r="O3624" s="20"/>
      <c r="P3624" s="19" t="str">
        <f aca="false">IF(I3624="","",I3624-H3624)</f>
        <v/>
      </c>
      <c r="Q3624" s="19" t="str">
        <f aca="true">IF(B3624="","",IF(N3624="No aplica","No aplica",IF(I3624="","Pendent",IF(N3624="Per substituir","Substituir",IF(OR(N3624="No localitzat",N3624="No lliurat"),"Reposar",IF(I3624&lt;H3624,"Reposar",IF(I3624&gt;H3624,"Revisar excedent",IF(AND(G3624="Sí",M3624&lt;&gt;"",M3624&lt;TODAY()),"EPI caducat",IF(AND(G3624="Sí",M3624&lt;&gt;"",M3624&lt;=TODAY()+90),"EPI caduca ≤90 dies",IF(OR(N3624="Deteriorat usable",N3624="Revisió necessària"),"Revisar","OK"))))))))))</f>
      </c>
      <c r="R3624" s="20"/>
    </row>
    <row r="3625" customFormat="false" ht="15" hidden="false" customHeight="false" outlineLevel="0" collapsed="false">
      <c r="A3625" s="19" t="n">
        <v>34</v>
      </c>
      <c r="B3625" s="19" t="n">
        <f aca="false">IFERROR(VLOOKUP(A3625,Personal!$A$6:$F$112,2,FALSE()),"")</f>
        <v>0</v>
      </c>
      <c r="C3625" s="19" t="str">
        <f aca="false">IFERROR(VLOOKUP(A3625,Personal!$A$6:$F$112,3,FALSE()),"")</f>
        <v>La Seu d’Urgell</v>
      </c>
      <c r="D3625" s="19" t="s">
        <v>40</v>
      </c>
      <c r="E3625" s="19" t="s">
        <v>76</v>
      </c>
      <c r="F3625" s="19" t="s">
        <v>77</v>
      </c>
      <c r="G3625" s="19" t="s">
        <v>291</v>
      </c>
      <c r="H3625" s="19" t="n">
        <f aca="false">IF(OR(VLOOKUP(A3625,Personal!$A$6:$F$112,5,FALSE())&lt;&gt;"Sí",N3625="No aplica"),0,'Catàleg GRAE'!D27)</f>
        <v>1</v>
      </c>
      <c r="I3625" s="20"/>
      <c r="J3625" s="20"/>
      <c r="K3625" s="20"/>
      <c r="L3625" s="21"/>
      <c r="M3625" s="21"/>
      <c r="N3625" s="20"/>
      <c r="O3625" s="20"/>
      <c r="P3625" s="19" t="str">
        <f aca="false">IF(I3625="","",I3625-H3625)</f>
        <v/>
      </c>
      <c r="Q3625" s="19" t="str">
        <f aca="true">IF(B3625="","",IF(N3625="No aplica","No aplica",IF(I3625="","Pendent",IF(N3625="Per substituir","Substituir",IF(OR(N3625="No localitzat",N3625="No lliurat"),"Reposar",IF(I3625&lt;H3625,"Reposar",IF(I3625&gt;H3625,"Revisar excedent",IF(AND(G3625="Sí",M3625&lt;&gt;"",M3625&lt;TODAY()),"EPI caducat",IF(AND(G3625="Sí",M3625&lt;&gt;"",M3625&lt;=TODAY()+90),"EPI caduca ≤90 dies",IF(OR(N3625="Deteriorat usable",N3625="Revisió necessària"),"Revisar","OK"))))))))))</f>
      </c>
      <c r="R3625" s="20"/>
    </row>
    <row r="3626" customFormat="false" ht="15" hidden="false" customHeight="false" outlineLevel="0" collapsed="false">
      <c r="A3626" s="19" t="n">
        <v>34</v>
      </c>
      <c r="B3626" s="19" t="n">
        <f aca="false">IFERROR(VLOOKUP(A3626,Personal!$A$6:$F$112,2,FALSE()),"")</f>
        <v>0</v>
      </c>
      <c r="C3626" s="19" t="str">
        <f aca="false">IFERROR(VLOOKUP(A3626,Personal!$A$6:$F$112,3,FALSE()),"")</f>
        <v>La Seu d’Urgell</v>
      </c>
      <c r="D3626" s="19" t="s">
        <v>78</v>
      </c>
      <c r="E3626" s="19" t="s">
        <v>79</v>
      </c>
      <c r="F3626" s="19" t="s">
        <v>80</v>
      </c>
      <c r="G3626" s="19" t="s">
        <v>291</v>
      </c>
      <c r="H3626" s="19" t="n">
        <f aca="false">IF(OR(VLOOKUP(A3626,Personal!$A$6:$F$112,5,FALSE())&lt;&gt;"Sí",N3626="No aplica"),0,'Catàleg GRAE'!D28)</f>
        <v>1</v>
      </c>
      <c r="I3626" s="20"/>
      <c r="J3626" s="20"/>
      <c r="K3626" s="20"/>
      <c r="L3626" s="21"/>
      <c r="M3626" s="21"/>
      <c r="N3626" s="20"/>
      <c r="O3626" s="20"/>
      <c r="P3626" s="19" t="str">
        <f aca="false">IF(I3626="","",I3626-H3626)</f>
        <v/>
      </c>
      <c r="Q3626" s="19" t="str">
        <f aca="true">IF(B3626="","",IF(N3626="No aplica","No aplica",IF(I3626="","Pendent",IF(N3626="Per substituir","Substituir",IF(OR(N3626="No localitzat",N3626="No lliurat"),"Reposar",IF(I3626&lt;H3626,"Reposar",IF(I3626&gt;H3626,"Revisar excedent",IF(AND(G3626="Sí",M3626&lt;&gt;"",M3626&lt;TODAY()),"EPI caducat",IF(AND(G3626="Sí",M3626&lt;&gt;"",M3626&lt;=TODAY()+90),"EPI caduca ≤90 dies",IF(OR(N3626="Deteriorat usable",N3626="Revisió necessària"),"Revisar","OK"))))))))))</f>
      </c>
      <c r="R3626" s="20"/>
    </row>
    <row r="3627" customFormat="false" ht="15" hidden="false" customHeight="false" outlineLevel="0" collapsed="false">
      <c r="A3627" s="19" t="n">
        <v>34</v>
      </c>
      <c r="B3627" s="19" t="n">
        <f aca="false">IFERROR(VLOOKUP(A3627,Personal!$A$6:$F$112,2,FALSE()),"")</f>
        <v>0</v>
      </c>
      <c r="C3627" s="19" t="str">
        <f aca="false">IFERROR(VLOOKUP(A3627,Personal!$A$6:$F$112,3,FALSE()),"")</f>
        <v>La Seu d’Urgell</v>
      </c>
      <c r="D3627" s="19" t="s">
        <v>26</v>
      </c>
      <c r="E3627" s="19" t="s">
        <v>81</v>
      </c>
      <c r="F3627" s="19" t="s">
        <v>82</v>
      </c>
      <c r="G3627" s="19" t="s">
        <v>272</v>
      </c>
      <c r="H3627" s="19" t="n">
        <f aca="false">IF(OR(VLOOKUP(A3627,Personal!$A$6:$F$112,5,FALSE())&lt;&gt;"Sí",N3627="No aplica"),0,'Catàleg GRAE'!D29)</f>
        <v>1</v>
      </c>
      <c r="I3627" s="20"/>
      <c r="J3627" s="20"/>
      <c r="K3627" s="20"/>
      <c r="L3627" s="21"/>
      <c r="M3627" s="21"/>
      <c r="N3627" s="20"/>
      <c r="O3627" s="20"/>
      <c r="P3627" s="19" t="str">
        <f aca="false">IF(I3627="","",I3627-H3627)</f>
        <v/>
      </c>
      <c r="Q3627" s="19" t="str">
        <f aca="true">IF(B3627="","",IF(N3627="No aplica","No aplica",IF(I3627="","Pendent",IF(N3627="Per substituir","Substituir",IF(OR(N3627="No localitzat",N3627="No lliurat"),"Reposar",IF(I3627&lt;H3627,"Reposar",IF(I3627&gt;H3627,"Revisar excedent",IF(AND(G3627="Sí",M3627&lt;&gt;"",M3627&lt;TODAY()),"EPI caducat",IF(AND(G3627="Sí",M3627&lt;&gt;"",M3627&lt;=TODAY()+90),"EPI caduca ≤90 dies",IF(OR(N3627="Deteriorat usable",N3627="Revisió necessària"),"Revisar","OK"))))))))))</f>
      </c>
      <c r="R3627" s="20"/>
    </row>
    <row r="3628" customFormat="false" ht="15" hidden="false" customHeight="false" outlineLevel="0" collapsed="false">
      <c r="A3628" s="19" t="n">
        <v>34</v>
      </c>
      <c r="B3628" s="19" t="n">
        <f aca="false">IFERROR(VLOOKUP(A3628,Personal!$A$6:$F$112,2,FALSE()),"")</f>
        <v>0</v>
      </c>
      <c r="C3628" s="19" t="str">
        <f aca="false">IFERROR(VLOOKUP(A3628,Personal!$A$6:$F$112,3,FALSE()),"")</f>
        <v>La Seu d’Urgell</v>
      </c>
      <c r="D3628" s="19" t="s">
        <v>83</v>
      </c>
      <c r="E3628" s="19" t="s">
        <v>84</v>
      </c>
      <c r="F3628" s="19" t="s">
        <v>85</v>
      </c>
      <c r="G3628" s="19" t="s">
        <v>291</v>
      </c>
      <c r="H3628" s="19" t="n">
        <f aca="false">IF(OR(VLOOKUP(A3628,Personal!$A$6:$F$112,5,FALSE())&lt;&gt;"Sí",N3628="No aplica"),0,'Catàleg GRAE'!D30)</f>
        <v>2</v>
      </c>
      <c r="I3628" s="20"/>
      <c r="J3628" s="20"/>
      <c r="K3628" s="20"/>
      <c r="L3628" s="21"/>
      <c r="M3628" s="21"/>
      <c r="N3628" s="20"/>
      <c r="O3628" s="20"/>
      <c r="P3628" s="19" t="str">
        <f aca="false">IF(I3628="","",I3628-H3628)</f>
        <v/>
      </c>
      <c r="Q3628" s="19" t="str">
        <f aca="true">IF(B3628="","",IF(N3628="No aplica","No aplica",IF(I3628="","Pendent",IF(N3628="Per substituir","Substituir",IF(OR(N3628="No localitzat",N3628="No lliurat"),"Reposar",IF(I3628&lt;H3628,"Reposar",IF(I3628&gt;H3628,"Revisar excedent",IF(AND(G3628="Sí",M3628&lt;&gt;"",M3628&lt;TODAY()),"EPI caducat",IF(AND(G3628="Sí",M3628&lt;&gt;"",M3628&lt;=TODAY()+90),"EPI caduca ≤90 dies",IF(OR(N3628="Deteriorat usable",N3628="Revisió necessària"),"Revisar","OK"))))))))))</f>
      </c>
      <c r="R3628" s="20"/>
    </row>
    <row r="3629" customFormat="false" ht="15" hidden="false" customHeight="false" outlineLevel="0" collapsed="false">
      <c r="A3629" s="19" t="n">
        <v>34</v>
      </c>
      <c r="B3629" s="19" t="n">
        <f aca="false">IFERROR(VLOOKUP(A3629,Personal!$A$6:$F$112,2,FALSE()),"")</f>
        <v>0</v>
      </c>
      <c r="C3629" s="19" t="str">
        <f aca="false">IFERROR(VLOOKUP(A3629,Personal!$A$6:$F$112,3,FALSE()),"")</f>
        <v>La Seu d’Urgell</v>
      </c>
      <c r="D3629" s="19" t="s">
        <v>83</v>
      </c>
      <c r="E3629" s="19" t="s">
        <v>86</v>
      </c>
      <c r="F3629" s="19" t="s">
        <v>87</v>
      </c>
      <c r="G3629" s="19" t="s">
        <v>291</v>
      </c>
      <c r="H3629" s="19" t="n">
        <f aca="false">IF(OR(VLOOKUP(A3629,Personal!$A$6:$F$112,5,FALSE())&lt;&gt;"Sí",N3629="No aplica"),0,'Catàleg GRAE'!D31)</f>
        <v>2</v>
      </c>
      <c r="I3629" s="20"/>
      <c r="J3629" s="20"/>
      <c r="K3629" s="20"/>
      <c r="L3629" s="21"/>
      <c r="M3629" s="21"/>
      <c r="N3629" s="20"/>
      <c r="O3629" s="20"/>
      <c r="P3629" s="19" t="str">
        <f aca="false">IF(I3629="","",I3629-H3629)</f>
        <v/>
      </c>
      <c r="Q3629" s="19" t="str">
        <f aca="true">IF(B3629="","",IF(N3629="No aplica","No aplica",IF(I3629="","Pendent",IF(N3629="Per substituir","Substituir",IF(OR(N3629="No localitzat",N3629="No lliurat"),"Reposar",IF(I3629&lt;H3629,"Reposar",IF(I3629&gt;H3629,"Revisar excedent",IF(AND(G3629="Sí",M3629&lt;&gt;"",M3629&lt;TODAY()),"EPI caducat",IF(AND(G3629="Sí",M3629&lt;&gt;"",M3629&lt;=TODAY()+90),"EPI caduca ≤90 dies",IF(OR(N3629="Deteriorat usable",N3629="Revisió necessària"),"Revisar","OK"))))))))))</f>
      </c>
      <c r="R3629" s="20"/>
    </row>
    <row r="3630" customFormat="false" ht="15" hidden="false" customHeight="false" outlineLevel="0" collapsed="false">
      <c r="A3630" s="19" t="n">
        <v>34</v>
      </c>
      <c r="B3630" s="19" t="n">
        <f aca="false">IFERROR(VLOOKUP(A3630,Personal!$A$6:$F$112,2,FALSE()),"")</f>
        <v>0</v>
      </c>
      <c r="C3630" s="19" t="str">
        <f aca="false">IFERROR(VLOOKUP(A3630,Personal!$A$6:$F$112,3,FALSE()),"")</f>
        <v>La Seu d’Urgell</v>
      </c>
      <c r="D3630" s="19" t="s">
        <v>83</v>
      </c>
      <c r="E3630" s="19" t="s">
        <v>88</v>
      </c>
      <c r="F3630" s="19" t="s">
        <v>89</v>
      </c>
      <c r="G3630" s="19" t="s">
        <v>291</v>
      </c>
      <c r="H3630" s="19" t="n">
        <f aca="false">IF(OR(VLOOKUP(A3630,Personal!$A$6:$F$112,5,FALSE())&lt;&gt;"Sí",N3630="No aplica"),0,'Catàleg GRAE'!D32)</f>
        <v>2</v>
      </c>
      <c r="I3630" s="20"/>
      <c r="J3630" s="20"/>
      <c r="K3630" s="20"/>
      <c r="L3630" s="21"/>
      <c r="M3630" s="21"/>
      <c r="N3630" s="20"/>
      <c r="O3630" s="20"/>
      <c r="P3630" s="19" t="str">
        <f aca="false">IF(I3630="","",I3630-H3630)</f>
        <v/>
      </c>
      <c r="Q3630" s="19" t="str">
        <f aca="true">IF(B3630="","",IF(N3630="No aplica","No aplica",IF(I3630="","Pendent",IF(N3630="Per substituir","Substituir",IF(OR(N3630="No localitzat",N3630="No lliurat"),"Reposar",IF(I3630&lt;H3630,"Reposar",IF(I3630&gt;H3630,"Revisar excedent",IF(AND(G3630="Sí",M3630&lt;&gt;"",M3630&lt;TODAY()),"EPI caducat",IF(AND(G3630="Sí",M3630&lt;&gt;"",M3630&lt;=TODAY()+90),"EPI caduca ≤90 dies",IF(OR(N3630="Deteriorat usable",N3630="Revisió necessària"),"Revisar","OK"))))))))))</f>
      </c>
      <c r="R3630" s="20"/>
    </row>
    <row r="3631" customFormat="false" ht="15" hidden="false" customHeight="false" outlineLevel="0" collapsed="false">
      <c r="A3631" s="19" t="n">
        <v>34</v>
      </c>
      <c r="B3631" s="19" t="n">
        <f aca="false">IFERROR(VLOOKUP(A3631,Personal!$A$6:$F$112,2,FALSE()),"")</f>
        <v>0</v>
      </c>
      <c r="C3631" s="19" t="str">
        <f aca="false">IFERROR(VLOOKUP(A3631,Personal!$A$6:$F$112,3,FALSE()),"")</f>
        <v>La Seu d’Urgell</v>
      </c>
      <c r="D3631" s="19" t="s">
        <v>83</v>
      </c>
      <c r="E3631" s="19" t="s">
        <v>90</v>
      </c>
      <c r="F3631" s="19" t="s">
        <v>91</v>
      </c>
      <c r="G3631" s="19" t="s">
        <v>291</v>
      </c>
      <c r="H3631" s="19" t="n">
        <f aca="false">IF(OR(VLOOKUP(A3631,Personal!$A$6:$F$112,5,FALSE())&lt;&gt;"Sí",N3631="No aplica"),0,'Catàleg GRAE'!D33)</f>
        <v>1</v>
      </c>
      <c r="I3631" s="20"/>
      <c r="J3631" s="20"/>
      <c r="K3631" s="20"/>
      <c r="L3631" s="21"/>
      <c r="M3631" s="21"/>
      <c r="N3631" s="20"/>
      <c r="O3631" s="20"/>
      <c r="P3631" s="19" t="str">
        <f aca="false">IF(I3631="","",I3631-H3631)</f>
        <v/>
      </c>
      <c r="Q3631" s="19" t="str">
        <f aca="true">IF(B3631="","",IF(N3631="No aplica","No aplica",IF(I3631="","Pendent",IF(N3631="Per substituir","Substituir",IF(OR(N3631="No localitzat",N3631="No lliurat"),"Reposar",IF(I3631&lt;H3631,"Reposar",IF(I3631&gt;H3631,"Revisar excedent",IF(AND(G3631="Sí",M3631&lt;&gt;"",M3631&lt;TODAY()),"EPI caducat",IF(AND(G3631="Sí",M3631&lt;&gt;"",M3631&lt;=TODAY()+90),"EPI caduca ≤90 dies",IF(OR(N3631="Deteriorat usable",N3631="Revisió necessària"),"Revisar","OK"))))))))))</f>
      </c>
      <c r="R3631" s="20"/>
    </row>
    <row r="3632" customFormat="false" ht="15" hidden="false" customHeight="false" outlineLevel="0" collapsed="false">
      <c r="A3632" s="19" t="n">
        <v>34</v>
      </c>
      <c r="B3632" s="19" t="n">
        <f aca="false">IFERROR(VLOOKUP(A3632,Personal!$A$6:$F$112,2,FALSE()),"")</f>
        <v>0</v>
      </c>
      <c r="C3632" s="19" t="str">
        <f aca="false">IFERROR(VLOOKUP(A3632,Personal!$A$6:$F$112,3,FALSE()),"")</f>
        <v>La Seu d’Urgell</v>
      </c>
      <c r="D3632" s="19" t="s">
        <v>40</v>
      </c>
      <c r="E3632" s="19" t="s">
        <v>92</v>
      </c>
      <c r="F3632" s="19" t="s">
        <v>93</v>
      </c>
      <c r="G3632" s="19" t="s">
        <v>291</v>
      </c>
      <c r="H3632" s="19" t="n">
        <f aca="false">IF(OR(VLOOKUP(A3632,Personal!$A$6:$F$112,5,FALSE())&lt;&gt;"Sí",N3632="No aplica"),0,'Catàleg GRAE'!D34)</f>
        <v>1</v>
      </c>
      <c r="I3632" s="20"/>
      <c r="J3632" s="20"/>
      <c r="K3632" s="20"/>
      <c r="L3632" s="21"/>
      <c r="M3632" s="21"/>
      <c r="N3632" s="20"/>
      <c r="O3632" s="20"/>
      <c r="P3632" s="19" t="str">
        <f aca="false">IF(I3632="","",I3632-H3632)</f>
        <v/>
      </c>
      <c r="Q3632" s="19" t="str">
        <f aca="true">IF(B3632="","",IF(N3632="No aplica","No aplica",IF(I3632="","Pendent",IF(N3632="Per substituir","Substituir",IF(OR(N3632="No localitzat",N3632="No lliurat"),"Reposar",IF(I3632&lt;H3632,"Reposar",IF(I3632&gt;H3632,"Revisar excedent",IF(AND(G3632="Sí",M3632&lt;&gt;"",M3632&lt;TODAY()),"EPI caducat",IF(AND(G3632="Sí",M3632&lt;&gt;"",M3632&lt;=TODAY()+90),"EPI caduca ≤90 dies",IF(OR(N3632="Deteriorat usable",N3632="Revisió necessària"),"Revisar","OK"))))))))))</f>
      </c>
      <c r="R3632" s="20"/>
    </row>
    <row r="3633" customFormat="false" ht="15" hidden="false" customHeight="false" outlineLevel="0" collapsed="false">
      <c r="A3633" s="19" t="n">
        <v>34</v>
      </c>
      <c r="B3633" s="19" t="n">
        <f aca="false">IFERROR(VLOOKUP(A3633,Personal!$A$6:$F$112,2,FALSE()),"")</f>
        <v>0</v>
      </c>
      <c r="C3633" s="19" t="str">
        <f aca="false">IFERROR(VLOOKUP(A3633,Personal!$A$6:$F$112,3,FALSE()),"")</f>
        <v>La Seu d’Urgell</v>
      </c>
      <c r="D3633" s="19" t="s">
        <v>94</v>
      </c>
      <c r="E3633" s="19" t="s">
        <v>95</v>
      </c>
      <c r="F3633" s="19" t="s">
        <v>96</v>
      </c>
      <c r="G3633" s="19" t="s">
        <v>291</v>
      </c>
      <c r="H3633" s="19" t="n">
        <f aca="false">IF(OR(VLOOKUP(A3633,Personal!$A$6:$F$112,5,FALSE())&lt;&gt;"Sí",N3633="No aplica"),0,'Catàleg GRAE'!D35)</f>
        <v>1</v>
      </c>
      <c r="I3633" s="20"/>
      <c r="J3633" s="20"/>
      <c r="K3633" s="20"/>
      <c r="L3633" s="21"/>
      <c r="M3633" s="21"/>
      <c r="N3633" s="20"/>
      <c r="O3633" s="20"/>
      <c r="P3633" s="19" t="str">
        <f aca="false">IF(I3633="","",I3633-H3633)</f>
        <v/>
      </c>
      <c r="Q3633" s="19" t="str">
        <f aca="true">IF(B3633="","",IF(N3633="No aplica","No aplica",IF(I3633="","Pendent",IF(N3633="Per substituir","Substituir",IF(OR(N3633="No localitzat",N3633="No lliurat"),"Reposar",IF(I3633&lt;H3633,"Reposar",IF(I3633&gt;H3633,"Revisar excedent",IF(AND(G3633="Sí",M3633&lt;&gt;"",M3633&lt;TODAY()),"EPI caducat",IF(AND(G3633="Sí",M3633&lt;&gt;"",M3633&lt;=TODAY()+90),"EPI caduca ≤90 dies",IF(OR(N3633="Deteriorat usable",N3633="Revisió necessària"),"Revisar","OK"))))))))))</f>
      </c>
      <c r="R3633" s="20"/>
    </row>
    <row r="3634" customFormat="false" ht="15" hidden="false" customHeight="false" outlineLevel="0" collapsed="false">
      <c r="A3634" s="19" t="n">
        <v>34</v>
      </c>
      <c r="B3634" s="19" t="n">
        <f aca="false">IFERROR(VLOOKUP(A3634,Personal!$A$6:$F$112,2,FALSE()),"")</f>
        <v>0</v>
      </c>
      <c r="C3634" s="19" t="str">
        <f aca="false">IFERROR(VLOOKUP(A3634,Personal!$A$6:$F$112,3,FALSE()),"")</f>
        <v>La Seu d’Urgell</v>
      </c>
      <c r="D3634" s="19" t="s">
        <v>97</v>
      </c>
      <c r="E3634" s="19" t="s">
        <v>98</v>
      </c>
      <c r="F3634" s="19" t="s">
        <v>99</v>
      </c>
      <c r="G3634" s="19" t="s">
        <v>291</v>
      </c>
      <c r="H3634" s="19" t="n">
        <f aca="false">IF(OR(VLOOKUP(A3634,Personal!$A$6:$F$112,5,FALSE())&lt;&gt;"Sí",N3634="No aplica"),0,'Catàleg GRAE'!D36)</f>
        <v>3</v>
      </c>
      <c r="I3634" s="20"/>
      <c r="J3634" s="20"/>
      <c r="K3634" s="20"/>
      <c r="L3634" s="21"/>
      <c r="M3634" s="21"/>
      <c r="N3634" s="20"/>
      <c r="O3634" s="20"/>
      <c r="P3634" s="19" t="str">
        <f aca="false">IF(I3634="","",I3634-H3634)</f>
        <v/>
      </c>
      <c r="Q3634" s="19" t="str">
        <f aca="true">IF(B3634="","",IF(N3634="No aplica","No aplica",IF(I3634="","Pendent",IF(N3634="Per substituir","Substituir",IF(OR(N3634="No localitzat",N3634="No lliurat"),"Reposar",IF(I3634&lt;H3634,"Reposar",IF(I3634&gt;H3634,"Revisar excedent",IF(AND(G3634="Sí",M3634&lt;&gt;"",M3634&lt;TODAY()),"EPI caducat",IF(AND(G3634="Sí",M3634&lt;&gt;"",M3634&lt;=TODAY()+90),"EPI caduca ≤90 dies",IF(OR(N3634="Deteriorat usable",N3634="Revisió necessària"),"Revisar","OK"))))))))))</f>
      </c>
      <c r="R3634" s="20"/>
    </row>
    <row r="3635" customFormat="false" ht="15" hidden="false" customHeight="false" outlineLevel="0" collapsed="false">
      <c r="A3635" s="19" t="n">
        <v>34</v>
      </c>
      <c r="B3635" s="19" t="n">
        <f aca="false">IFERROR(VLOOKUP(A3635,Personal!$A$6:$F$112,2,FALSE()),"")</f>
        <v>0</v>
      </c>
      <c r="C3635" s="19" t="str">
        <f aca="false">IFERROR(VLOOKUP(A3635,Personal!$A$6:$F$112,3,FALSE()),"")</f>
        <v>La Seu d’Urgell</v>
      </c>
      <c r="D3635" s="19" t="s">
        <v>97</v>
      </c>
      <c r="E3635" s="19" t="s">
        <v>100</v>
      </c>
      <c r="F3635" s="19" t="s">
        <v>101</v>
      </c>
      <c r="G3635" s="19" t="s">
        <v>291</v>
      </c>
      <c r="H3635" s="19" t="n">
        <f aca="false">IF(OR(VLOOKUP(A3635,Personal!$A$6:$F$112,5,FALSE())&lt;&gt;"Sí",N3635="No aplica"),0,'Catàleg GRAE'!D37)</f>
        <v>1</v>
      </c>
      <c r="I3635" s="20"/>
      <c r="J3635" s="20"/>
      <c r="K3635" s="20"/>
      <c r="L3635" s="21"/>
      <c r="M3635" s="21"/>
      <c r="N3635" s="20"/>
      <c r="O3635" s="20"/>
      <c r="P3635" s="19" t="str">
        <f aca="false">IF(I3635="","",I3635-H3635)</f>
        <v/>
      </c>
      <c r="Q3635" s="19" t="str">
        <f aca="true">IF(B3635="","",IF(N3635="No aplica","No aplica",IF(I3635="","Pendent",IF(N3635="Per substituir","Substituir",IF(OR(N3635="No localitzat",N3635="No lliurat"),"Reposar",IF(I3635&lt;H3635,"Reposar",IF(I3635&gt;H3635,"Revisar excedent",IF(AND(G3635="Sí",M3635&lt;&gt;"",M3635&lt;TODAY()),"EPI caducat",IF(AND(G3635="Sí",M3635&lt;&gt;"",M3635&lt;=TODAY()+90),"EPI caduca ≤90 dies",IF(OR(N3635="Deteriorat usable",N3635="Revisió necessària"),"Revisar","OK"))))))))))</f>
      </c>
      <c r="R3635" s="20"/>
    </row>
    <row r="3636" customFormat="false" ht="15" hidden="false" customHeight="false" outlineLevel="0" collapsed="false">
      <c r="A3636" s="19" t="n">
        <v>34</v>
      </c>
      <c r="B3636" s="19" t="n">
        <f aca="false">IFERROR(VLOOKUP(A3636,Personal!$A$6:$F$112,2,FALSE()),"")</f>
        <v>0</v>
      </c>
      <c r="C3636" s="19" t="str">
        <f aca="false">IFERROR(VLOOKUP(A3636,Personal!$A$6:$F$112,3,FALSE()),"")</f>
        <v>La Seu d’Urgell</v>
      </c>
      <c r="D3636" s="19" t="s">
        <v>102</v>
      </c>
      <c r="E3636" s="19" t="s">
        <v>103</v>
      </c>
      <c r="F3636" s="19" t="s">
        <v>104</v>
      </c>
      <c r="G3636" s="19" t="s">
        <v>291</v>
      </c>
      <c r="H3636" s="19" t="n">
        <f aca="false">IF(OR(VLOOKUP(A3636,Personal!$A$6:$F$112,5,FALSE())&lt;&gt;"Sí",N3636="No aplica"),0,'Catàleg GRAE'!D38)</f>
        <v>1</v>
      </c>
      <c r="I3636" s="20"/>
      <c r="J3636" s="20"/>
      <c r="K3636" s="20"/>
      <c r="L3636" s="21"/>
      <c r="M3636" s="21"/>
      <c r="N3636" s="20"/>
      <c r="O3636" s="20"/>
      <c r="P3636" s="19" t="str">
        <f aca="false">IF(I3636="","",I3636-H3636)</f>
        <v/>
      </c>
      <c r="Q3636" s="19" t="str">
        <f aca="true">IF(B3636="","",IF(N3636="No aplica","No aplica",IF(I3636="","Pendent",IF(N3636="Per substituir","Substituir",IF(OR(N3636="No localitzat",N3636="No lliurat"),"Reposar",IF(I3636&lt;H3636,"Reposar",IF(I3636&gt;H3636,"Revisar excedent",IF(AND(G3636="Sí",M3636&lt;&gt;"",M3636&lt;TODAY()),"EPI caducat",IF(AND(G3636="Sí",M3636&lt;&gt;"",M3636&lt;=TODAY()+90),"EPI caduca ≤90 dies",IF(OR(N3636="Deteriorat usable",N3636="Revisió necessària"),"Revisar","OK"))))))))))</f>
      </c>
      <c r="R3636" s="20"/>
    </row>
    <row r="3637" customFormat="false" ht="15" hidden="false" customHeight="false" outlineLevel="0" collapsed="false">
      <c r="A3637" s="19" t="n">
        <v>34</v>
      </c>
      <c r="B3637" s="19" t="n">
        <f aca="false">IFERROR(VLOOKUP(A3637,Personal!$A$6:$F$112,2,FALSE()),"")</f>
        <v>0</v>
      </c>
      <c r="C3637" s="19" t="str">
        <f aca="false">IFERROR(VLOOKUP(A3637,Personal!$A$6:$F$112,3,FALSE()),"")</f>
        <v>La Seu d’Urgell</v>
      </c>
      <c r="D3637" s="19" t="s">
        <v>97</v>
      </c>
      <c r="E3637" s="19" t="s">
        <v>105</v>
      </c>
      <c r="F3637" s="19" t="s">
        <v>106</v>
      </c>
      <c r="G3637" s="19" t="s">
        <v>291</v>
      </c>
      <c r="H3637" s="19" t="n">
        <f aca="false">IF(OR(VLOOKUP(A3637,Personal!$A$6:$F$112,5,FALSE())&lt;&gt;"Sí",N3637="No aplica"),0,'Catàleg GRAE'!D39)</f>
        <v>3</v>
      </c>
      <c r="I3637" s="20"/>
      <c r="J3637" s="20"/>
      <c r="K3637" s="20"/>
      <c r="L3637" s="21"/>
      <c r="M3637" s="21"/>
      <c r="N3637" s="20"/>
      <c r="O3637" s="20"/>
      <c r="P3637" s="19" t="str">
        <f aca="false">IF(I3637="","",I3637-H3637)</f>
        <v/>
      </c>
      <c r="Q3637" s="19" t="str">
        <f aca="true">IF(B3637="","",IF(N3637="No aplica","No aplica",IF(I3637="","Pendent",IF(N3637="Per substituir","Substituir",IF(OR(N3637="No localitzat",N3637="No lliurat"),"Reposar",IF(I3637&lt;H3637,"Reposar",IF(I3637&gt;H3637,"Revisar excedent",IF(AND(G3637="Sí",M3637&lt;&gt;"",M3637&lt;TODAY()),"EPI caducat",IF(AND(G3637="Sí",M3637&lt;&gt;"",M3637&lt;=TODAY()+90),"EPI caduca ≤90 dies",IF(OR(N3637="Deteriorat usable",N3637="Revisió necessària"),"Revisar","OK"))))))))))</f>
      </c>
      <c r="R3637" s="20"/>
    </row>
    <row r="3638" customFormat="false" ht="15" hidden="false" customHeight="false" outlineLevel="0" collapsed="false">
      <c r="A3638" s="19" t="n">
        <v>34</v>
      </c>
      <c r="B3638" s="19" t="n">
        <f aca="false">IFERROR(VLOOKUP(A3638,Personal!$A$6:$F$112,2,FALSE()),"")</f>
        <v>0</v>
      </c>
      <c r="C3638" s="19" t="str">
        <f aca="false">IFERROR(VLOOKUP(A3638,Personal!$A$6:$F$112,3,FALSE()),"")</f>
        <v>La Seu d’Urgell</v>
      </c>
      <c r="D3638" s="19" t="s">
        <v>97</v>
      </c>
      <c r="E3638" s="19" t="s">
        <v>105</v>
      </c>
      <c r="F3638" s="19" t="s">
        <v>107</v>
      </c>
      <c r="G3638" s="19" t="s">
        <v>291</v>
      </c>
      <c r="H3638" s="19" t="n">
        <f aca="false">IF(OR(VLOOKUP(A3638,Personal!$A$6:$F$112,5,FALSE())&lt;&gt;"Sí",N3638="No aplica"),0,'Catàleg GRAE'!D40)</f>
        <v>3</v>
      </c>
      <c r="I3638" s="20"/>
      <c r="J3638" s="20"/>
      <c r="K3638" s="20"/>
      <c r="L3638" s="21"/>
      <c r="M3638" s="21"/>
      <c r="N3638" s="20"/>
      <c r="O3638" s="20"/>
      <c r="P3638" s="19" t="str">
        <f aca="false">IF(I3638="","",I3638-H3638)</f>
        <v/>
      </c>
      <c r="Q3638" s="19" t="str">
        <f aca="true">IF(B3638="","",IF(N3638="No aplica","No aplica",IF(I3638="","Pendent",IF(N3638="Per substituir","Substituir",IF(OR(N3638="No localitzat",N3638="No lliurat"),"Reposar",IF(I3638&lt;H3638,"Reposar",IF(I3638&gt;H3638,"Revisar excedent",IF(AND(G3638="Sí",M3638&lt;&gt;"",M3638&lt;TODAY()),"EPI caducat",IF(AND(G3638="Sí",M3638&lt;&gt;"",M3638&lt;=TODAY()+90),"EPI caduca ≤90 dies",IF(OR(N3638="Deteriorat usable",N3638="Revisió necessària"),"Revisar","OK"))))))))))</f>
      </c>
      <c r="R3638" s="20"/>
    </row>
    <row r="3639" customFormat="false" ht="15" hidden="false" customHeight="false" outlineLevel="0" collapsed="false">
      <c r="A3639" s="19" t="n">
        <v>34</v>
      </c>
      <c r="B3639" s="19" t="n">
        <f aca="false">IFERROR(VLOOKUP(A3639,Personal!$A$6:$F$112,2,FALSE()),"")</f>
        <v>0</v>
      </c>
      <c r="C3639" s="19" t="str">
        <f aca="false">IFERROR(VLOOKUP(A3639,Personal!$A$6:$F$112,3,FALSE()),"")</f>
        <v>La Seu d’Urgell</v>
      </c>
      <c r="D3639" s="19" t="s">
        <v>97</v>
      </c>
      <c r="E3639" s="19" t="s">
        <v>108</v>
      </c>
      <c r="F3639" s="19" t="s">
        <v>109</v>
      </c>
      <c r="G3639" s="19" t="s">
        <v>291</v>
      </c>
      <c r="H3639" s="19" t="n">
        <f aca="false">IF(OR(VLOOKUP(A3639,Personal!$A$6:$F$112,5,FALSE())&lt;&gt;"Sí",N3639="No aplica"),0,'Catàleg GRAE'!D41)</f>
        <v>2</v>
      </c>
      <c r="I3639" s="20"/>
      <c r="J3639" s="20"/>
      <c r="K3639" s="20"/>
      <c r="L3639" s="21"/>
      <c r="M3639" s="21"/>
      <c r="N3639" s="20"/>
      <c r="O3639" s="20"/>
      <c r="P3639" s="19" t="str">
        <f aca="false">IF(I3639="","",I3639-H3639)</f>
        <v/>
      </c>
      <c r="Q3639" s="19" t="str">
        <f aca="true">IF(B3639="","",IF(N3639="No aplica","No aplica",IF(I3639="","Pendent",IF(N3639="Per substituir","Substituir",IF(OR(N3639="No localitzat",N3639="No lliurat"),"Reposar",IF(I3639&lt;H3639,"Reposar",IF(I3639&gt;H3639,"Revisar excedent",IF(AND(G3639="Sí",M3639&lt;&gt;"",M3639&lt;TODAY()),"EPI caducat",IF(AND(G3639="Sí",M3639&lt;&gt;"",M3639&lt;=TODAY()+90),"EPI caduca ≤90 dies",IF(OR(N3639="Deteriorat usable",N3639="Revisió necessària"),"Revisar","OK"))))))))))</f>
      </c>
      <c r="R3639" s="20"/>
    </row>
    <row r="3640" customFormat="false" ht="15" hidden="false" customHeight="false" outlineLevel="0" collapsed="false">
      <c r="A3640" s="19" t="n">
        <v>34</v>
      </c>
      <c r="B3640" s="19" t="n">
        <f aca="false">IFERROR(VLOOKUP(A3640,Personal!$A$6:$F$112,2,FALSE()),"")</f>
        <v>0</v>
      </c>
      <c r="C3640" s="19" t="str">
        <f aca="false">IFERROR(VLOOKUP(A3640,Personal!$A$6:$F$112,3,FALSE()),"")</f>
        <v>La Seu d’Urgell</v>
      </c>
      <c r="D3640" s="19" t="s">
        <v>97</v>
      </c>
      <c r="E3640" s="19" t="s">
        <v>110</v>
      </c>
      <c r="F3640" s="19" t="s">
        <v>111</v>
      </c>
      <c r="G3640" s="19" t="s">
        <v>291</v>
      </c>
      <c r="H3640" s="19" t="n">
        <f aca="false">IF(OR(VLOOKUP(A3640,Personal!$A$6:$F$112,5,FALSE())&lt;&gt;"Sí",N3640="No aplica"),0,'Catàleg GRAE'!D42)</f>
        <v>1</v>
      </c>
      <c r="I3640" s="20"/>
      <c r="J3640" s="20"/>
      <c r="K3640" s="20"/>
      <c r="L3640" s="21"/>
      <c r="M3640" s="21"/>
      <c r="N3640" s="20"/>
      <c r="O3640" s="20"/>
      <c r="P3640" s="19" t="str">
        <f aca="false">IF(I3640="","",I3640-H3640)</f>
        <v/>
      </c>
      <c r="Q3640" s="19" t="str">
        <f aca="true">IF(B3640="","",IF(N3640="No aplica","No aplica",IF(I3640="","Pendent",IF(N3640="Per substituir","Substituir",IF(OR(N3640="No localitzat",N3640="No lliurat"),"Reposar",IF(I3640&lt;H3640,"Reposar",IF(I3640&gt;H3640,"Revisar excedent",IF(AND(G3640="Sí",M3640&lt;&gt;"",M3640&lt;TODAY()),"EPI caducat",IF(AND(G3640="Sí",M3640&lt;&gt;"",M3640&lt;=TODAY()+90),"EPI caduca ≤90 dies",IF(OR(N3640="Deteriorat usable",N3640="Revisió necessària"),"Revisar","OK"))))))))))</f>
      </c>
      <c r="R3640" s="20"/>
    </row>
    <row r="3641" customFormat="false" ht="15" hidden="false" customHeight="false" outlineLevel="0" collapsed="false">
      <c r="A3641" s="19" t="n">
        <v>34</v>
      </c>
      <c r="B3641" s="19" t="n">
        <f aca="false">IFERROR(VLOOKUP(A3641,Personal!$A$6:$F$112,2,FALSE()),"")</f>
        <v>0</v>
      </c>
      <c r="C3641" s="19" t="str">
        <f aca="false">IFERROR(VLOOKUP(A3641,Personal!$A$6:$F$112,3,FALSE()),"")</f>
        <v>La Seu d’Urgell</v>
      </c>
      <c r="D3641" s="19" t="s">
        <v>112</v>
      </c>
      <c r="E3641" s="19" t="s">
        <v>113</v>
      </c>
      <c r="F3641" s="19" t="s">
        <v>114</v>
      </c>
      <c r="G3641" s="19" t="s">
        <v>291</v>
      </c>
      <c r="H3641" s="19" t="n">
        <f aca="false">IF(OR(VLOOKUP(A3641,Personal!$A$6:$F$112,5,FALSE())&lt;&gt;"Sí",N3641="No aplica"),0,'Catàleg GRAE'!D43)</f>
        <v>2</v>
      </c>
      <c r="I3641" s="20"/>
      <c r="J3641" s="20"/>
      <c r="K3641" s="20"/>
      <c r="L3641" s="21"/>
      <c r="M3641" s="21"/>
      <c r="N3641" s="20"/>
      <c r="O3641" s="20"/>
      <c r="P3641" s="19" t="str">
        <f aca="false">IF(I3641="","",I3641-H3641)</f>
        <v/>
      </c>
      <c r="Q3641" s="19" t="str">
        <f aca="true">IF(B3641="","",IF(N3641="No aplica","No aplica",IF(I3641="","Pendent",IF(N3641="Per substituir","Substituir",IF(OR(N3641="No localitzat",N3641="No lliurat"),"Reposar",IF(I3641&lt;H3641,"Reposar",IF(I3641&gt;H3641,"Revisar excedent",IF(AND(G3641="Sí",M3641&lt;&gt;"",M3641&lt;TODAY()),"EPI caducat",IF(AND(G3641="Sí",M3641&lt;&gt;"",M3641&lt;=TODAY()+90),"EPI caduca ≤90 dies",IF(OR(N3641="Deteriorat usable",N3641="Revisió necessària"),"Revisar","OK"))))))))))</f>
      </c>
      <c r="R3641" s="20"/>
    </row>
    <row r="3642" customFormat="false" ht="15" hidden="false" customHeight="false" outlineLevel="0" collapsed="false">
      <c r="A3642" s="19" t="n">
        <v>34</v>
      </c>
      <c r="B3642" s="19" t="n">
        <f aca="false">IFERROR(VLOOKUP(A3642,Personal!$A$6:$F$112,2,FALSE()),"")</f>
        <v>0</v>
      </c>
      <c r="C3642" s="19" t="str">
        <f aca="false">IFERROR(VLOOKUP(A3642,Personal!$A$6:$F$112,3,FALSE()),"")</f>
        <v>La Seu d’Urgell</v>
      </c>
      <c r="D3642" s="19" t="s">
        <v>102</v>
      </c>
      <c r="E3642" s="19" t="s">
        <v>115</v>
      </c>
      <c r="F3642" s="19" t="s">
        <v>116</v>
      </c>
      <c r="G3642" s="19" t="s">
        <v>291</v>
      </c>
      <c r="H3642" s="19" t="n">
        <f aca="false">IF(OR(VLOOKUP(A3642,Personal!$A$6:$F$112,5,FALSE())&lt;&gt;"Sí",N3642="No aplica"),0,'Catàleg GRAE'!D44)</f>
        <v>1</v>
      </c>
      <c r="I3642" s="20"/>
      <c r="J3642" s="20"/>
      <c r="K3642" s="20"/>
      <c r="L3642" s="21"/>
      <c r="M3642" s="21"/>
      <c r="N3642" s="20"/>
      <c r="O3642" s="20"/>
      <c r="P3642" s="19" t="str">
        <f aca="false">IF(I3642="","",I3642-H3642)</f>
        <v/>
      </c>
      <c r="Q3642" s="19" t="str">
        <f aca="true">IF(B3642="","",IF(N3642="No aplica","No aplica",IF(I3642="","Pendent",IF(N3642="Per substituir","Substituir",IF(OR(N3642="No localitzat",N3642="No lliurat"),"Reposar",IF(I3642&lt;H3642,"Reposar",IF(I3642&gt;H3642,"Revisar excedent",IF(AND(G3642="Sí",M3642&lt;&gt;"",M3642&lt;TODAY()),"EPI caducat",IF(AND(G3642="Sí",M3642&lt;&gt;"",M3642&lt;=TODAY()+90),"EPI caduca ≤90 dies",IF(OR(N3642="Deteriorat usable",N3642="Revisió necessària"),"Revisar","OK"))))))))))</f>
      </c>
      <c r="R3642" s="20"/>
    </row>
    <row r="3643" customFormat="false" ht="15" hidden="false" customHeight="false" outlineLevel="0" collapsed="false">
      <c r="A3643" s="19" t="n">
        <v>34</v>
      </c>
      <c r="B3643" s="19" t="n">
        <f aca="false">IFERROR(VLOOKUP(A3643,Personal!$A$6:$F$112,2,FALSE()),"")</f>
        <v>0</v>
      </c>
      <c r="C3643" s="19" t="str">
        <f aca="false">IFERROR(VLOOKUP(A3643,Personal!$A$6:$F$112,3,FALSE()),"")</f>
        <v>La Seu d’Urgell</v>
      </c>
      <c r="D3643" s="19" t="s">
        <v>102</v>
      </c>
      <c r="E3643" s="19" t="s">
        <v>117</v>
      </c>
      <c r="F3643" s="19" t="s">
        <v>118</v>
      </c>
      <c r="G3643" s="19" t="s">
        <v>272</v>
      </c>
      <c r="H3643" s="19" t="n">
        <f aca="false">IF(OR(VLOOKUP(A3643,Personal!$A$6:$F$112,5,FALSE())&lt;&gt;"Sí",N3643="No aplica"),0,'Catàleg GRAE'!D45)</f>
        <v>1</v>
      </c>
      <c r="I3643" s="20"/>
      <c r="J3643" s="20"/>
      <c r="K3643" s="20"/>
      <c r="L3643" s="21"/>
      <c r="M3643" s="21"/>
      <c r="N3643" s="20"/>
      <c r="O3643" s="20"/>
      <c r="P3643" s="19" t="str">
        <f aca="false">IF(I3643="","",I3643-H3643)</f>
        <v/>
      </c>
      <c r="Q3643" s="19" t="str">
        <f aca="true">IF(B3643="","",IF(N3643="No aplica","No aplica",IF(I3643="","Pendent",IF(N3643="Per substituir","Substituir",IF(OR(N3643="No localitzat",N3643="No lliurat"),"Reposar",IF(I3643&lt;H3643,"Reposar",IF(I3643&gt;H3643,"Revisar excedent",IF(AND(G3643="Sí",M3643&lt;&gt;"",M3643&lt;TODAY()),"EPI caducat",IF(AND(G3643="Sí",M3643&lt;&gt;"",M3643&lt;=TODAY()+90),"EPI caduca ≤90 dies",IF(OR(N3643="Deteriorat usable",N3643="Revisió necessària"),"Revisar","OK"))))))))))</f>
      </c>
      <c r="R3643" s="20"/>
    </row>
    <row r="3644" customFormat="false" ht="15" hidden="false" customHeight="false" outlineLevel="0" collapsed="false">
      <c r="A3644" s="19" t="n">
        <v>34</v>
      </c>
      <c r="B3644" s="19" t="n">
        <f aca="false">IFERROR(VLOOKUP(A3644,Personal!$A$6:$F$112,2,FALSE()),"")</f>
        <v>0</v>
      </c>
      <c r="C3644" s="19" t="str">
        <f aca="false">IFERROR(VLOOKUP(A3644,Personal!$A$6:$F$112,3,FALSE()),"")</f>
        <v>La Seu d’Urgell</v>
      </c>
      <c r="D3644" s="19" t="s">
        <v>102</v>
      </c>
      <c r="E3644" s="19" t="s">
        <v>119</v>
      </c>
      <c r="F3644" s="19" t="s">
        <v>120</v>
      </c>
      <c r="G3644" s="19" t="s">
        <v>272</v>
      </c>
      <c r="H3644" s="19" t="n">
        <f aca="false">IF(OR(VLOOKUP(A3644,Personal!$A$6:$F$112,5,FALSE())&lt;&gt;"Sí",N3644="No aplica"),0,'Catàleg GRAE'!D46)</f>
        <v>1</v>
      </c>
      <c r="I3644" s="20"/>
      <c r="J3644" s="20"/>
      <c r="K3644" s="20"/>
      <c r="L3644" s="21"/>
      <c r="M3644" s="21"/>
      <c r="N3644" s="20"/>
      <c r="O3644" s="20"/>
      <c r="P3644" s="19" t="str">
        <f aca="false">IF(I3644="","",I3644-H3644)</f>
        <v/>
      </c>
      <c r="Q3644" s="19" t="str">
        <f aca="true">IF(B3644="","",IF(N3644="No aplica","No aplica",IF(I3644="","Pendent",IF(N3644="Per substituir","Substituir",IF(OR(N3644="No localitzat",N3644="No lliurat"),"Reposar",IF(I3644&lt;H3644,"Reposar",IF(I3644&gt;H3644,"Revisar excedent",IF(AND(G3644="Sí",M3644&lt;&gt;"",M3644&lt;TODAY()),"EPI caducat",IF(AND(G3644="Sí",M3644&lt;&gt;"",M3644&lt;=TODAY()+90),"EPI caduca ≤90 dies",IF(OR(N3644="Deteriorat usable",N3644="Revisió necessària"),"Revisar","OK"))))))))))</f>
      </c>
      <c r="R3644" s="20"/>
    </row>
    <row r="3645" customFormat="false" ht="15" hidden="false" customHeight="false" outlineLevel="0" collapsed="false">
      <c r="A3645" s="19" t="n">
        <v>34</v>
      </c>
      <c r="B3645" s="19" t="n">
        <f aca="false">IFERROR(VLOOKUP(A3645,Personal!$A$6:$F$112,2,FALSE()),"")</f>
        <v>0</v>
      </c>
      <c r="C3645" s="19" t="str">
        <f aca="false">IFERROR(VLOOKUP(A3645,Personal!$A$6:$F$112,3,FALSE()),"")</f>
        <v>La Seu d’Urgell</v>
      </c>
      <c r="D3645" s="19" t="s">
        <v>97</v>
      </c>
      <c r="E3645" s="19" t="s">
        <v>121</v>
      </c>
      <c r="F3645" s="19" t="s">
        <v>122</v>
      </c>
      <c r="G3645" s="19" t="s">
        <v>291</v>
      </c>
      <c r="H3645" s="19" t="n">
        <f aca="false">IF(OR(VLOOKUP(A3645,Personal!$A$6:$F$112,5,FALSE())&lt;&gt;"Sí",N3645="No aplica"),0,'Catàleg GRAE'!D47)</f>
        <v>1</v>
      </c>
      <c r="I3645" s="20"/>
      <c r="J3645" s="20"/>
      <c r="K3645" s="20"/>
      <c r="L3645" s="21"/>
      <c r="M3645" s="21"/>
      <c r="N3645" s="20"/>
      <c r="O3645" s="20"/>
      <c r="P3645" s="19" t="str">
        <f aca="false">IF(I3645="","",I3645-H3645)</f>
        <v/>
      </c>
      <c r="Q3645" s="19" t="str">
        <f aca="true">IF(B3645="","",IF(N3645="No aplica","No aplica",IF(I3645="","Pendent",IF(N3645="Per substituir","Substituir",IF(OR(N3645="No localitzat",N3645="No lliurat"),"Reposar",IF(I3645&lt;H3645,"Reposar",IF(I3645&gt;H3645,"Revisar excedent",IF(AND(G3645="Sí",M3645&lt;&gt;"",M3645&lt;TODAY()),"EPI caducat",IF(AND(G3645="Sí",M3645&lt;&gt;"",M3645&lt;=TODAY()+90),"EPI caduca ≤90 dies",IF(OR(N3645="Deteriorat usable",N3645="Revisió necessària"),"Revisar","OK"))))))))))</f>
      </c>
      <c r="R3645" s="20"/>
    </row>
    <row r="3646" customFormat="false" ht="15" hidden="false" customHeight="false" outlineLevel="0" collapsed="false">
      <c r="A3646" s="19" t="n">
        <v>34</v>
      </c>
      <c r="B3646" s="19" t="n">
        <f aca="false">IFERROR(VLOOKUP(A3646,Personal!$A$6:$F$112,2,FALSE()),"")</f>
        <v>0</v>
      </c>
      <c r="C3646" s="19" t="str">
        <f aca="false">IFERROR(VLOOKUP(A3646,Personal!$A$6:$F$112,3,FALSE()),"")</f>
        <v>La Seu d’Urgell</v>
      </c>
      <c r="D3646" s="19" t="s">
        <v>97</v>
      </c>
      <c r="E3646" s="19" t="s">
        <v>123</v>
      </c>
      <c r="F3646" s="19" t="s">
        <v>124</v>
      </c>
      <c r="G3646" s="19" t="s">
        <v>291</v>
      </c>
      <c r="H3646" s="19" t="n">
        <f aca="false">IF(OR(VLOOKUP(A3646,Personal!$A$6:$F$112,5,FALSE())&lt;&gt;"Sí",N3646="No aplica"),0,'Catàleg GRAE'!D48)</f>
        <v>1</v>
      </c>
      <c r="I3646" s="20"/>
      <c r="J3646" s="20"/>
      <c r="K3646" s="20"/>
      <c r="L3646" s="21"/>
      <c r="M3646" s="21"/>
      <c r="N3646" s="20"/>
      <c r="O3646" s="20"/>
      <c r="P3646" s="19" t="str">
        <f aca="false">IF(I3646="","",I3646-H3646)</f>
        <v/>
      </c>
      <c r="Q3646" s="19" t="str">
        <f aca="true">IF(B3646="","",IF(N3646="No aplica","No aplica",IF(I3646="","Pendent",IF(N3646="Per substituir","Substituir",IF(OR(N3646="No localitzat",N3646="No lliurat"),"Reposar",IF(I3646&lt;H3646,"Reposar",IF(I3646&gt;H3646,"Revisar excedent",IF(AND(G3646="Sí",M3646&lt;&gt;"",M3646&lt;TODAY()),"EPI caducat",IF(AND(G3646="Sí",M3646&lt;&gt;"",M3646&lt;=TODAY()+90),"EPI caduca ≤90 dies",IF(OR(N3646="Deteriorat usable",N3646="Revisió necessària"),"Revisar","OK"))))))))))</f>
      </c>
      <c r="R3646" s="20"/>
    </row>
    <row r="3647" customFormat="false" ht="15" hidden="false" customHeight="false" outlineLevel="0" collapsed="false">
      <c r="A3647" s="19" t="n">
        <v>34</v>
      </c>
      <c r="B3647" s="19" t="n">
        <f aca="false">IFERROR(VLOOKUP(A3647,Personal!$A$6:$F$112,2,FALSE()),"")</f>
        <v>0</v>
      </c>
      <c r="C3647" s="19" t="str">
        <f aca="false">IFERROR(VLOOKUP(A3647,Personal!$A$6:$F$112,3,FALSE()),"")</f>
        <v>La Seu d’Urgell</v>
      </c>
      <c r="D3647" s="19" t="s">
        <v>125</v>
      </c>
      <c r="E3647" s="19" t="s">
        <v>126</v>
      </c>
      <c r="F3647" s="19" t="s">
        <v>127</v>
      </c>
      <c r="G3647" s="19" t="s">
        <v>272</v>
      </c>
      <c r="H3647" s="19" t="n">
        <f aca="false">IF(OR(VLOOKUP(A3647,Personal!$A$6:$F$112,5,FALSE())&lt;&gt;"Sí",N3647="No aplica"),0,'Catàleg GRAE'!D49)</f>
        <v>1</v>
      </c>
      <c r="I3647" s="20"/>
      <c r="J3647" s="20"/>
      <c r="K3647" s="20"/>
      <c r="L3647" s="21"/>
      <c r="M3647" s="21"/>
      <c r="N3647" s="20"/>
      <c r="O3647" s="20"/>
      <c r="P3647" s="19" t="str">
        <f aca="false">IF(I3647="","",I3647-H3647)</f>
        <v/>
      </c>
      <c r="Q3647" s="19" t="str">
        <f aca="true">IF(B3647="","",IF(N3647="No aplica","No aplica",IF(I3647="","Pendent",IF(N3647="Per substituir","Substituir",IF(OR(N3647="No localitzat",N3647="No lliurat"),"Reposar",IF(I3647&lt;H3647,"Reposar",IF(I3647&gt;H3647,"Revisar excedent",IF(AND(G3647="Sí",M3647&lt;&gt;"",M3647&lt;TODAY()),"EPI caducat",IF(AND(G3647="Sí",M3647&lt;&gt;"",M3647&lt;=TODAY()+90),"EPI caduca ≤90 dies",IF(OR(N3647="Deteriorat usable",N3647="Revisió necessària"),"Revisar","OK"))))))))))</f>
      </c>
      <c r="R3647" s="20"/>
    </row>
    <row r="3648" customFormat="false" ht="15" hidden="false" customHeight="false" outlineLevel="0" collapsed="false">
      <c r="A3648" s="19" t="n">
        <v>34</v>
      </c>
      <c r="B3648" s="19" t="n">
        <f aca="false">IFERROR(VLOOKUP(A3648,Personal!$A$6:$F$112,2,FALSE()),"")</f>
        <v>0</v>
      </c>
      <c r="C3648" s="19" t="str">
        <f aca="false">IFERROR(VLOOKUP(A3648,Personal!$A$6:$F$112,3,FALSE()),"")</f>
        <v>La Seu d’Urgell</v>
      </c>
      <c r="D3648" s="19" t="s">
        <v>125</v>
      </c>
      <c r="E3648" s="19" t="s">
        <v>128</v>
      </c>
      <c r="F3648" s="19" t="s">
        <v>129</v>
      </c>
      <c r="G3648" s="19" t="s">
        <v>272</v>
      </c>
      <c r="H3648" s="19" t="n">
        <f aca="false">IF(OR(VLOOKUP(A3648,Personal!$A$6:$F$112,5,FALSE())&lt;&gt;"Sí",N3648="No aplica"),0,'Catàleg GRAE'!D50)</f>
        <v>1</v>
      </c>
      <c r="I3648" s="20"/>
      <c r="J3648" s="20"/>
      <c r="K3648" s="20"/>
      <c r="L3648" s="21"/>
      <c r="M3648" s="21"/>
      <c r="N3648" s="20"/>
      <c r="O3648" s="20"/>
      <c r="P3648" s="19" t="str">
        <f aca="false">IF(I3648="","",I3648-H3648)</f>
        <v/>
      </c>
      <c r="Q3648" s="19" t="str">
        <f aca="true">IF(B3648="","",IF(N3648="No aplica","No aplica",IF(I3648="","Pendent",IF(N3648="Per substituir","Substituir",IF(OR(N3648="No localitzat",N3648="No lliurat"),"Reposar",IF(I3648&lt;H3648,"Reposar",IF(I3648&gt;H3648,"Revisar excedent",IF(AND(G3648="Sí",M3648&lt;&gt;"",M3648&lt;TODAY()),"EPI caducat",IF(AND(G3648="Sí",M3648&lt;&gt;"",M3648&lt;=TODAY()+90),"EPI caduca ≤90 dies",IF(OR(N3648="Deteriorat usable",N3648="Revisió necessària"),"Revisar","OK"))))))))))</f>
      </c>
      <c r="R3648" s="20"/>
    </row>
    <row r="3649" customFormat="false" ht="15" hidden="false" customHeight="false" outlineLevel="0" collapsed="false">
      <c r="A3649" s="19" t="n">
        <v>34</v>
      </c>
      <c r="B3649" s="19" t="n">
        <f aca="false">IFERROR(VLOOKUP(A3649,Personal!$A$6:$F$112,2,FALSE()),"")</f>
        <v>0</v>
      </c>
      <c r="C3649" s="19" t="str">
        <f aca="false">IFERROR(VLOOKUP(A3649,Personal!$A$6:$F$112,3,FALSE()),"")</f>
        <v>La Seu d’Urgell</v>
      </c>
      <c r="D3649" s="19" t="s">
        <v>125</v>
      </c>
      <c r="E3649" s="19" t="s">
        <v>130</v>
      </c>
      <c r="F3649" s="19" t="s">
        <v>131</v>
      </c>
      <c r="G3649" s="19" t="s">
        <v>291</v>
      </c>
      <c r="H3649" s="19" t="n">
        <f aca="false">IF(OR(VLOOKUP(A3649,Personal!$A$6:$F$112,5,FALSE())&lt;&gt;"Sí",N3649="No aplica"),0,'Catàleg GRAE'!D51)</f>
        <v>1</v>
      </c>
      <c r="I3649" s="20"/>
      <c r="J3649" s="20"/>
      <c r="K3649" s="20"/>
      <c r="L3649" s="21"/>
      <c r="M3649" s="21"/>
      <c r="N3649" s="20"/>
      <c r="O3649" s="20"/>
      <c r="P3649" s="19" t="str">
        <f aca="false">IF(I3649="","",I3649-H3649)</f>
        <v/>
      </c>
      <c r="Q3649" s="19" t="str">
        <f aca="true">IF(B3649="","",IF(N3649="No aplica","No aplica",IF(I3649="","Pendent",IF(N3649="Per substituir","Substituir",IF(OR(N3649="No localitzat",N3649="No lliurat"),"Reposar",IF(I3649&lt;H3649,"Reposar",IF(I3649&gt;H3649,"Revisar excedent",IF(AND(G3649="Sí",M3649&lt;&gt;"",M3649&lt;TODAY()),"EPI caducat",IF(AND(G3649="Sí",M3649&lt;&gt;"",M3649&lt;=TODAY()+90),"EPI caduca ≤90 dies",IF(OR(N3649="Deteriorat usable",N3649="Revisió necessària"),"Revisar","OK"))))))))))</f>
      </c>
      <c r="R3649" s="20"/>
    </row>
    <row r="3650" customFormat="false" ht="15" hidden="false" customHeight="false" outlineLevel="0" collapsed="false">
      <c r="A3650" s="19" t="n">
        <v>34</v>
      </c>
      <c r="B3650" s="19" t="n">
        <f aca="false">IFERROR(VLOOKUP(A3650,Personal!$A$6:$F$112,2,FALSE()),"")</f>
        <v>0</v>
      </c>
      <c r="C3650" s="19" t="str">
        <f aca="false">IFERROR(VLOOKUP(A3650,Personal!$A$6:$F$112,3,FALSE()),"")</f>
        <v>La Seu d’Urgell</v>
      </c>
      <c r="D3650" s="19" t="s">
        <v>132</v>
      </c>
      <c r="E3650" s="19" t="s">
        <v>133</v>
      </c>
      <c r="F3650" s="19" t="s">
        <v>134</v>
      </c>
      <c r="G3650" s="19" t="s">
        <v>291</v>
      </c>
      <c r="H3650" s="19" t="n">
        <f aca="false">IF(OR(VLOOKUP(A3650,Personal!$A$6:$F$112,5,FALSE())&lt;&gt;"Sí",N3650="No aplica"),0,'Catàleg GRAE'!D52)</f>
        <v>1</v>
      </c>
      <c r="I3650" s="20"/>
      <c r="J3650" s="20"/>
      <c r="K3650" s="20"/>
      <c r="L3650" s="21"/>
      <c r="M3650" s="21"/>
      <c r="N3650" s="20"/>
      <c r="O3650" s="20"/>
      <c r="P3650" s="19" t="str">
        <f aca="false">IF(I3650="","",I3650-H3650)</f>
        <v/>
      </c>
      <c r="Q3650" s="19" t="str">
        <f aca="true">IF(B3650="","",IF(N3650="No aplica","No aplica",IF(I3650="","Pendent",IF(N3650="Per substituir","Substituir",IF(OR(N3650="No localitzat",N3650="No lliurat"),"Reposar",IF(I3650&lt;H3650,"Reposar",IF(I3650&gt;H3650,"Revisar excedent",IF(AND(G3650="Sí",M3650&lt;&gt;"",M3650&lt;TODAY()),"EPI caducat",IF(AND(G3650="Sí",M3650&lt;&gt;"",M3650&lt;=TODAY()+90),"EPI caduca ≤90 dies",IF(OR(N3650="Deteriorat usable",N3650="Revisió necessària"),"Revisar","OK"))))))))))</f>
      </c>
      <c r="R3650" s="20"/>
    </row>
    <row r="3651" customFormat="false" ht="15" hidden="false" customHeight="false" outlineLevel="0" collapsed="false">
      <c r="A3651" s="19" t="n">
        <v>34</v>
      </c>
      <c r="B3651" s="19" t="n">
        <f aca="false">IFERROR(VLOOKUP(A3651,Personal!$A$6:$F$112,2,FALSE()),"")</f>
        <v>0</v>
      </c>
      <c r="C3651" s="19" t="str">
        <f aca="false">IFERROR(VLOOKUP(A3651,Personal!$A$6:$F$112,3,FALSE()),"")</f>
        <v>La Seu d’Urgell</v>
      </c>
      <c r="D3651" s="19" t="s">
        <v>94</v>
      </c>
      <c r="E3651" s="19" t="s">
        <v>135</v>
      </c>
      <c r="F3651" s="19" t="s">
        <v>136</v>
      </c>
      <c r="G3651" s="19" t="s">
        <v>291</v>
      </c>
      <c r="H3651" s="19" t="n">
        <f aca="false">IF(OR(VLOOKUP(A3651,Personal!$A$6:$F$112,5,FALSE())&lt;&gt;"Sí",N3651="No aplica"),0,'Catàleg GRAE'!D53)</f>
        <v>1</v>
      </c>
      <c r="I3651" s="20"/>
      <c r="J3651" s="20"/>
      <c r="K3651" s="20"/>
      <c r="L3651" s="21"/>
      <c r="M3651" s="21"/>
      <c r="N3651" s="20"/>
      <c r="O3651" s="20"/>
      <c r="P3651" s="19" t="str">
        <f aca="false">IF(I3651="","",I3651-H3651)</f>
        <v/>
      </c>
      <c r="Q3651" s="19" t="str">
        <f aca="true">IF(B3651="","",IF(N3651="No aplica","No aplica",IF(I3651="","Pendent",IF(N3651="Per substituir","Substituir",IF(OR(N3651="No localitzat",N3651="No lliurat"),"Reposar",IF(I3651&lt;H3651,"Reposar",IF(I3651&gt;H3651,"Revisar excedent",IF(AND(G3651="Sí",M3651&lt;&gt;"",M3651&lt;TODAY()),"EPI caducat",IF(AND(G3651="Sí",M3651&lt;&gt;"",M3651&lt;=TODAY()+90),"EPI caduca ≤90 dies",IF(OR(N3651="Deteriorat usable",N3651="Revisió necessària"),"Revisar","OK"))))))))))</f>
      </c>
      <c r="R3651" s="20"/>
    </row>
    <row r="3652" customFormat="false" ht="15" hidden="false" customHeight="false" outlineLevel="0" collapsed="false">
      <c r="A3652" s="19" t="n">
        <v>34</v>
      </c>
      <c r="B3652" s="19" t="n">
        <f aca="false">IFERROR(VLOOKUP(A3652,Personal!$A$6:$F$112,2,FALSE()),"")</f>
        <v>0</v>
      </c>
      <c r="C3652" s="19" t="str">
        <f aca="false">IFERROR(VLOOKUP(A3652,Personal!$A$6:$F$112,3,FALSE()),"")</f>
        <v>La Seu d’Urgell</v>
      </c>
      <c r="D3652" s="19" t="s">
        <v>137</v>
      </c>
      <c r="E3652" s="19" t="s">
        <v>138</v>
      </c>
      <c r="F3652" s="19" t="s">
        <v>139</v>
      </c>
      <c r="G3652" s="19" t="s">
        <v>291</v>
      </c>
      <c r="H3652" s="19" t="n">
        <f aca="false">IF(OR(VLOOKUP(A3652,Personal!$A$6:$F$112,5,FALSE())&lt;&gt;"Sí",N3652="No aplica"),0,'Catàleg GRAE'!D54)</f>
        <v>1</v>
      </c>
      <c r="I3652" s="20"/>
      <c r="J3652" s="20"/>
      <c r="K3652" s="20"/>
      <c r="L3652" s="21"/>
      <c r="M3652" s="21"/>
      <c r="N3652" s="20"/>
      <c r="O3652" s="20"/>
      <c r="P3652" s="19" t="str">
        <f aca="false">IF(I3652="","",I3652-H3652)</f>
        <v/>
      </c>
      <c r="Q3652" s="19" t="str">
        <f aca="true">IF(B3652="","",IF(N3652="No aplica","No aplica",IF(I3652="","Pendent",IF(N3652="Per substituir","Substituir",IF(OR(N3652="No localitzat",N3652="No lliurat"),"Reposar",IF(I3652&lt;H3652,"Reposar",IF(I3652&gt;H3652,"Revisar excedent",IF(AND(G3652="Sí",M3652&lt;&gt;"",M3652&lt;TODAY()),"EPI caducat",IF(AND(G3652="Sí",M3652&lt;&gt;"",M3652&lt;=TODAY()+90),"EPI caduca ≤90 dies",IF(OR(N3652="Deteriorat usable",N3652="Revisió necessària"),"Revisar","OK"))))))))))</f>
      </c>
      <c r="R3652" s="20"/>
    </row>
    <row r="3653" customFormat="false" ht="15" hidden="false" customHeight="false" outlineLevel="0" collapsed="false">
      <c r="A3653" s="19" t="n">
        <v>34</v>
      </c>
      <c r="B3653" s="19" t="n">
        <f aca="false">IFERROR(VLOOKUP(A3653,Personal!$A$6:$F$112,2,FALSE()),"")</f>
        <v>0</v>
      </c>
      <c r="C3653" s="19" t="str">
        <f aca="false">IFERROR(VLOOKUP(A3653,Personal!$A$6:$F$112,3,FALSE()),"")</f>
        <v>La Seu d’Urgell</v>
      </c>
      <c r="D3653" s="19" t="s">
        <v>94</v>
      </c>
      <c r="E3653" s="19" t="s">
        <v>140</v>
      </c>
      <c r="F3653" s="19" t="s">
        <v>141</v>
      </c>
      <c r="G3653" s="19" t="s">
        <v>291</v>
      </c>
      <c r="H3653" s="19" t="n">
        <f aca="false">IF(OR(VLOOKUP(A3653,Personal!$A$6:$F$112,5,FALSE())&lt;&gt;"Sí",N3653="No aplica"),0,'Catàleg GRAE'!D55)</f>
        <v>1</v>
      </c>
      <c r="I3653" s="20"/>
      <c r="J3653" s="20"/>
      <c r="K3653" s="20"/>
      <c r="L3653" s="21"/>
      <c r="M3653" s="21"/>
      <c r="N3653" s="20"/>
      <c r="O3653" s="20"/>
      <c r="P3653" s="19" t="str">
        <f aca="false">IF(I3653="","",I3653-H3653)</f>
        <v/>
      </c>
      <c r="Q3653" s="19" t="str">
        <f aca="true">IF(B3653="","",IF(N3653="No aplica","No aplica",IF(I3653="","Pendent",IF(N3653="Per substituir","Substituir",IF(OR(N3653="No localitzat",N3653="No lliurat"),"Reposar",IF(I3653&lt;H3653,"Reposar",IF(I3653&gt;H3653,"Revisar excedent",IF(AND(G3653="Sí",M3653&lt;&gt;"",M3653&lt;TODAY()),"EPI caducat",IF(AND(G3653="Sí",M3653&lt;&gt;"",M3653&lt;=TODAY()+90),"EPI caduca ≤90 dies",IF(OR(N3653="Deteriorat usable",N3653="Revisió necessària"),"Revisar","OK"))))))))))</f>
      </c>
      <c r="R3653" s="20"/>
    </row>
    <row r="3654" customFormat="false" ht="15" hidden="false" customHeight="false" outlineLevel="0" collapsed="false">
      <c r="A3654" s="19" t="n">
        <v>34</v>
      </c>
      <c r="B3654" s="19" t="n">
        <f aca="false">IFERROR(VLOOKUP(A3654,Personal!$A$6:$F$112,2,FALSE()),"")</f>
        <v>0</v>
      </c>
      <c r="C3654" s="19" t="str">
        <f aca="false">IFERROR(VLOOKUP(A3654,Personal!$A$6:$F$112,3,FALSE()),"")</f>
        <v>La Seu d’Urgell</v>
      </c>
      <c r="D3654" s="19" t="s">
        <v>142</v>
      </c>
      <c r="E3654" s="19" t="s">
        <v>143</v>
      </c>
      <c r="F3654" s="19" t="s">
        <v>144</v>
      </c>
      <c r="G3654" s="19" t="s">
        <v>291</v>
      </c>
      <c r="H3654" s="19" t="n">
        <f aca="false">IF(OR(VLOOKUP(A3654,Personal!$A$6:$F$112,5,FALSE())&lt;&gt;"Sí",N3654="No aplica"),0,'Catàleg GRAE'!D56)</f>
        <v>1</v>
      </c>
      <c r="I3654" s="20"/>
      <c r="J3654" s="20"/>
      <c r="K3654" s="20"/>
      <c r="L3654" s="21"/>
      <c r="M3654" s="21"/>
      <c r="N3654" s="20"/>
      <c r="O3654" s="20"/>
      <c r="P3654" s="19" t="str">
        <f aca="false">IF(I3654="","",I3654-H3654)</f>
        <v/>
      </c>
      <c r="Q3654" s="19" t="str">
        <f aca="true">IF(B3654="","",IF(N3654="No aplica","No aplica",IF(I3654="","Pendent",IF(N3654="Per substituir","Substituir",IF(OR(N3654="No localitzat",N3654="No lliurat"),"Reposar",IF(I3654&lt;H3654,"Reposar",IF(I3654&gt;H3654,"Revisar excedent",IF(AND(G3654="Sí",M3654&lt;&gt;"",M3654&lt;TODAY()),"EPI caducat",IF(AND(G3654="Sí",M3654&lt;&gt;"",M3654&lt;=TODAY()+90),"EPI caduca ≤90 dies",IF(OR(N3654="Deteriorat usable",N3654="Revisió necessària"),"Revisar","OK"))))))))))</f>
      </c>
      <c r="R3654" s="20"/>
    </row>
    <row r="3655" customFormat="false" ht="15" hidden="false" customHeight="false" outlineLevel="0" collapsed="false">
      <c r="A3655" s="19" t="n">
        <v>34</v>
      </c>
      <c r="B3655" s="19" t="n">
        <f aca="false">IFERROR(VLOOKUP(A3655,Personal!$A$6:$F$112,2,FALSE()),"")</f>
        <v>0</v>
      </c>
      <c r="C3655" s="19" t="str">
        <f aca="false">IFERROR(VLOOKUP(A3655,Personal!$A$6:$F$112,3,FALSE()),"")</f>
        <v>La Seu d’Urgell</v>
      </c>
      <c r="D3655" s="19" t="s">
        <v>112</v>
      </c>
      <c r="E3655" s="19" t="s">
        <v>145</v>
      </c>
      <c r="F3655" s="19" t="s">
        <v>146</v>
      </c>
      <c r="G3655" s="19" t="s">
        <v>291</v>
      </c>
      <c r="H3655" s="19" t="n">
        <f aca="false">IF(OR(VLOOKUP(A3655,Personal!$A$6:$F$112,5,FALSE())&lt;&gt;"Sí",N3655="No aplica"),0,'Catàleg GRAE'!D57)</f>
        <v>1</v>
      </c>
      <c r="I3655" s="20"/>
      <c r="J3655" s="20"/>
      <c r="K3655" s="20"/>
      <c r="L3655" s="21"/>
      <c r="M3655" s="21"/>
      <c r="N3655" s="20"/>
      <c r="O3655" s="20"/>
      <c r="P3655" s="19" t="str">
        <f aca="false">IF(I3655="","",I3655-H3655)</f>
        <v/>
      </c>
      <c r="Q3655" s="19" t="str">
        <f aca="true">IF(B3655="","",IF(N3655="No aplica","No aplica",IF(I3655="","Pendent",IF(N3655="Per substituir","Substituir",IF(OR(N3655="No localitzat",N3655="No lliurat"),"Reposar",IF(I3655&lt;H3655,"Reposar",IF(I3655&gt;H3655,"Revisar excedent",IF(AND(G3655="Sí",M3655&lt;&gt;"",M3655&lt;TODAY()),"EPI caducat",IF(AND(G3655="Sí",M3655&lt;&gt;"",M3655&lt;=TODAY()+90),"EPI caduca ≤90 dies",IF(OR(N3655="Deteriorat usable",N3655="Revisió necessària"),"Revisar","OK"))))))))))</f>
      </c>
      <c r="R3655" s="20"/>
    </row>
    <row r="3656" customFormat="false" ht="15" hidden="false" customHeight="false" outlineLevel="0" collapsed="false">
      <c r="A3656" s="19" t="n">
        <v>34</v>
      </c>
      <c r="B3656" s="19" t="n">
        <f aca="false">IFERROR(VLOOKUP(A3656,Personal!$A$6:$F$112,2,FALSE()),"")</f>
        <v>0</v>
      </c>
      <c r="C3656" s="19" t="str">
        <f aca="false">IFERROR(VLOOKUP(A3656,Personal!$A$6:$F$112,3,FALSE()),"")</f>
        <v>La Seu d’Urgell</v>
      </c>
      <c r="D3656" s="19" t="s">
        <v>137</v>
      </c>
      <c r="E3656" s="19" t="s">
        <v>147</v>
      </c>
      <c r="F3656" s="19" t="s">
        <v>148</v>
      </c>
      <c r="G3656" s="19" t="s">
        <v>291</v>
      </c>
      <c r="H3656" s="19" t="n">
        <f aca="false">IF(OR(VLOOKUP(A3656,Personal!$A$6:$F$112,5,FALSE())&lt;&gt;"Sí",N3656="No aplica"),0,'Catàleg GRAE'!D58)</f>
        <v>1</v>
      </c>
      <c r="I3656" s="20"/>
      <c r="J3656" s="20"/>
      <c r="K3656" s="20"/>
      <c r="L3656" s="21"/>
      <c r="M3656" s="21"/>
      <c r="N3656" s="20"/>
      <c r="O3656" s="20"/>
      <c r="P3656" s="19" t="str">
        <f aca="false">IF(I3656="","",I3656-H3656)</f>
        <v/>
      </c>
      <c r="Q3656" s="19" t="str">
        <f aca="true">IF(B3656="","",IF(N3656="No aplica","No aplica",IF(I3656="","Pendent",IF(N3656="Per substituir","Substituir",IF(OR(N3656="No localitzat",N3656="No lliurat"),"Reposar",IF(I3656&lt;H3656,"Reposar",IF(I3656&gt;H3656,"Revisar excedent",IF(AND(G3656="Sí",M3656&lt;&gt;"",M3656&lt;TODAY()),"EPI caducat",IF(AND(G3656="Sí",M3656&lt;&gt;"",M3656&lt;=TODAY()+90),"EPI caduca ≤90 dies",IF(OR(N3656="Deteriorat usable",N3656="Revisió necessària"),"Revisar","OK"))))))))))</f>
      </c>
      <c r="R3656" s="20"/>
    </row>
    <row r="3657" customFormat="false" ht="15" hidden="false" customHeight="false" outlineLevel="0" collapsed="false">
      <c r="A3657" s="19" t="n">
        <v>34</v>
      </c>
      <c r="B3657" s="19" t="n">
        <f aca="false">IFERROR(VLOOKUP(A3657,Personal!$A$6:$F$112,2,FALSE()),"")</f>
        <v>0</v>
      </c>
      <c r="C3657" s="19" t="str">
        <f aca="false">IFERROR(VLOOKUP(A3657,Personal!$A$6:$F$112,3,FALSE()),"")</f>
        <v>La Seu d’Urgell</v>
      </c>
      <c r="D3657" s="19" t="s">
        <v>125</v>
      </c>
      <c r="E3657" s="19" t="s">
        <v>149</v>
      </c>
      <c r="F3657" s="19" t="s">
        <v>150</v>
      </c>
      <c r="G3657" s="19" t="s">
        <v>291</v>
      </c>
      <c r="H3657" s="19" t="n">
        <f aca="false">IF(OR(VLOOKUP(A3657,Personal!$A$6:$F$112,5,FALSE())&lt;&gt;"Sí",N3657="No aplica"),0,'Catàleg GRAE'!D59)</f>
        <v>1</v>
      </c>
      <c r="I3657" s="20"/>
      <c r="J3657" s="20"/>
      <c r="K3657" s="20"/>
      <c r="L3657" s="21"/>
      <c r="M3657" s="21"/>
      <c r="N3657" s="20"/>
      <c r="O3657" s="20"/>
      <c r="P3657" s="19" t="str">
        <f aca="false">IF(I3657="","",I3657-H3657)</f>
        <v/>
      </c>
      <c r="Q3657" s="19" t="str">
        <f aca="true">IF(B3657="","",IF(N3657="No aplica","No aplica",IF(I3657="","Pendent",IF(N3657="Per substituir","Substituir",IF(OR(N3657="No localitzat",N3657="No lliurat"),"Reposar",IF(I3657&lt;H3657,"Reposar",IF(I3657&gt;H3657,"Revisar excedent",IF(AND(G3657="Sí",M3657&lt;&gt;"",M3657&lt;TODAY()),"EPI caducat",IF(AND(G3657="Sí",M3657&lt;&gt;"",M3657&lt;=TODAY()+90),"EPI caduca ≤90 dies",IF(OR(N3657="Deteriorat usable",N3657="Revisió necessària"),"Revisar","OK"))))))))))</f>
      </c>
      <c r="R3657" s="20"/>
    </row>
    <row r="3658" customFormat="false" ht="15" hidden="false" customHeight="false" outlineLevel="0" collapsed="false">
      <c r="A3658" s="19" t="n">
        <v>34</v>
      </c>
      <c r="B3658" s="19" t="n">
        <f aca="false">IFERROR(VLOOKUP(A3658,Personal!$A$6:$F$112,2,FALSE()),"")</f>
        <v>0</v>
      </c>
      <c r="C3658" s="19" t="str">
        <f aca="false">IFERROR(VLOOKUP(A3658,Personal!$A$6:$F$112,3,FALSE()),"")</f>
        <v>La Seu d’Urgell</v>
      </c>
      <c r="D3658" s="19" t="s">
        <v>125</v>
      </c>
      <c r="E3658" s="19" t="s">
        <v>151</v>
      </c>
      <c r="F3658" s="19" t="s">
        <v>152</v>
      </c>
      <c r="G3658" s="19" t="s">
        <v>291</v>
      </c>
      <c r="H3658" s="19" t="n">
        <f aca="false">IF(OR(VLOOKUP(A3658,Personal!$A$6:$F$112,5,FALSE())&lt;&gt;"Sí",N3658="No aplica"),0,'Catàleg GRAE'!D60)</f>
        <v>1</v>
      </c>
      <c r="I3658" s="20"/>
      <c r="J3658" s="20"/>
      <c r="K3658" s="20"/>
      <c r="L3658" s="21"/>
      <c r="M3658" s="21"/>
      <c r="N3658" s="20"/>
      <c r="O3658" s="20"/>
      <c r="P3658" s="19" t="str">
        <f aca="false">IF(I3658="","",I3658-H3658)</f>
        <v/>
      </c>
      <c r="Q3658" s="19" t="str">
        <f aca="true">IF(B3658="","",IF(N3658="No aplica","No aplica",IF(I3658="","Pendent",IF(N3658="Per substituir","Substituir",IF(OR(N3658="No localitzat",N3658="No lliurat"),"Reposar",IF(I3658&lt;H3658,"Reposar",IF(I3658&gt;H3658,"Revisar excedent",IF(AND(G3658="Sí",M3658&lt;&gt;"",M3658&lt;TODAY()),"EPI caducat",IF(AND(G3658="Sí",M3658&lt;&gt;"",M3658&lt;=TODAY()+90),"EPI caduca ≤90 dies",IF(OR(N3658="Deteriorat usable",N3658="Revisió necessària"),"Revisar","OK"))))))))))</f>
      </c>
      <c r="R3658" s="20"/>
    </row>
    <row r="3659" customFormat="false" ht="15" hidden="false" customHeight="false" outlineLevel="0" collapsed="false">
      <c r="A3659" s="19" t="n">
        <v>34</v>
      </c>
      <c r="B3659" s="19" t="n">
        <f aca="false">IFERROR(VLOOKUP(A3659,Personal!$A$6:$F$112,2,FALSE()),"")</f>
        <v>0</v>
      </c>
      <c r="C3659" s="19" t="str">
        <f aca="false">IFERROR(VLOOKUP(A3659,Personal!$A$6:$F$112,3,FALSE()),"")</f>
        <v>La Seu d’Urgell</v>
      </c>
      <c r="D3659" s="19" t="s">
        <v>153</v>
      </c>
      <c r="E3659" s="19" t="s">
        <v>154</v>
      </c>
      <c r="F3659" s="19" t="s">
        <v>155</v>
      </c>
      <c r="G3659" s="19" t="s">
        <v>291</v>
      </c>
      <c r="H3659" s="19" t="n">
        <f aca="false">IF(OR(VLOOKUP(A3659,Personal!$A$6:$F$112,5,FALSE())&lt;&gt;"Sí",N3659="No aplica"),0,'Catàleg GRAE'!D61)</f>
        <v>1</v>
      </c>
      <c r="I3659" s="20"/>
      <c r="J3659" s="20"/>
      <c r="K3659" s="20"/>
      <c r="L3659" s="21"/>
      <c r="M3659" s="21"/>
      <c r="N3659" s="20"/>
      <c r="O3659" s="20"/>
      <c r="P3659" s="19" t="str">
        <f aca="false">IF(I3659="","",I3659-H3659)</f>
        <v/>
      </c>
      <c r="Q3659" s="19" t="str">
        <f aca="true">IF(B3659="","",IF(N3659="No aplica","No aplica",IF(I3659="","Pendent",IF(N3659="Per substituir","Substituir",IF(OR(N3659="No localitzat",N3659="No lliurat"),"Reposar",IF(I3659&lt;H3659,"Reposar",IF(I3659&gt;H3659,"Revisar excedent",IF(AND(G3659="Sí",M3659&lt;&gt;"",M3659&lt;TODAY()),"EPI caducat",IF(AND(G3659="Sí",M3659&lt;&gt;"",M3659&lt;=TODAY()+90),"EPI caduca ≤90 dies",IF(OR(N3659="Deteriorat usable",N3659="Revisió necessària"),"Revisar","OK"))))))))))</f>
      </c>
      <c r="R3659" s="20"/>
    </row>
    <row r="3660" customFormat="false" ht="15" hidden="false" customHeight="false" outlineLevel="0" collapsed="false">
      <c r="A3660" s="19" t="n">
        <v>34</v>
      </c>
      <c r="B3660" s="19" t="n">
        <f aca="false">IFERROR(VLOOKUP(A3660,Personal!$A$6:$F$112,2,FALSE()),"")</f>
        <v>0</v>
      </c>
      <c r="C3660" s="19" t="str">
        <f aca="false">IFERROR(VLOOKUP(A3660,Personal!$A$6:$F$112,3,FALSE()),"")</f>
        <v>La Seu d’Urgell</v>
      </c>
      <c r="D3660" s="19" t="s">
        <v>37</v>
      </c>
      <c r="E3660" s="19" t="s">
        <v>156</v>
      </c>
      <c r="F3660" s="19" t="s">
        <v>157</v>
      </c>
      <c r="G3660" s="19" t="s">
        <v>291</v>
      </c>
      <c r="H3660" s="19" t="n">
        <f aca="false">IF(OR(VLOOKUP(A3660,Personal!$A$6:$F$112,5,FALSE())&lt;&gt;"Sí",N3660="No aplica"),0,'Catàleg GRAE'!D62)</f>
        <v>1</v>
      </c>
      <c r="I3660" s="20"/>
      <c r="J3660" s="20"/>
      <c r="K3660" s="20"/>
      <c r="L3660" s="21"/>
      <c r="M3660" s="21"/>
      <c r="N3660" s="20"/>
      <c r="O3660" s="20"/>
      <c r="P3660" s="19" t="str">
        <f aca="false">IF(I3660="","",I3660-H3660)</f>
        <v/>
      </c>
      <c r="Q3660" s="19" t="str">
        <f aca="true">IF(B3660="","",IF(N3660="No aplica","No aplica",IF(I3660="","Pendent",IF(N3660="Per substituir","Substituir",IF(OR(N3660="No localitzat",N3660="No lliurat"),"Reposar",IF(I3660&lt;H3660,"Reposar",IF(I3660&gt;H3660,"Revisar excedent",IF(AND(G3660="Sí",M3660&lt;&gt;"",M3660&lt;TODAY()),"EPI caducat",IF(AND(G3660="Sí",M3660&lt;&gt;"",M3660&lt;=TODAY()+90),"EPI caduca ≤90 dies",IF(OR(N3660="Deteriorat usable",N3660="Revisió necessària"),"Revisar","OK"))))))))))</f>
      </c>
      <c r="R3660" s="20"/>
    </row>
    <row r="3661" customFormat="false" ht="15" hidden="false" customHeight="false" outlineLevel="0" collapsed="false">
      <c r="A3661" s="19" t="n">
        <v>34</v>
      </c>
      <c r="B3661" s="19" t="n">
        <f aca="false">IFERROR(VLOOKUP(A3661,Personal!$A$6:$F$112,2,FALSE()),"")</f>
        <v>0</v>
      </c>
      <c r="C3661" s="19" t="str">
        <f aca="false">IFERROR(VLOOKUP(A3661,Personal!$A$6:$F$112,3,FALSE()),"")</f>
        <v>La Seu d’Urgell</v>
      </c>
      <c r="D3661" s="19" t="s">
        <v>37</v>
      </c>
      <c r="E3661" s="19" t="s">
        <v>158</v>
      </c>
      <c r="F3661" s="19" t="s">
        <v>159</v>
      </c>
      <c r="G3661" s="19" t="s">
        <v>291</v>
      </c>
      <c r="H3661" s="19" t="n">
        <f aca="false">IF(OR(VLOOKUP(A3661,Personal!$A$6:$F$112,5,FALSE())&lt;&gt;"Sí",N3661="No aplica"),0,'Catàleg GRAE'!D63)</f>
        <v>1</v>
      </c>
      <c r="I3661" s="20"/>
      <c r="J3661" s="20"/>
      <c r="K3661" s="20"/>
      <c r="L3661" s="21"/>
      <c r="M3661" s="21"/>
      <c r="N3661" s="20"/>
      <c r="O3661" s="20"/>
      <c r="P3661" s="19" t="str">
        <f aca="false">IF(I3661="","",I3661-H3661)</f>
        <v/>
      </c>
      <c r="Q3661" s="19" t="str">
        <f aca="true">IF(B3661="","",IF(N3661="No aplica","No aplica",IF(I3661="","Pendent",IF(N3661="Per substituir","Substituir",IF(OR(N3661="No localitzat",N3661="No lliurat"),"Reposar",IF(I3661&lt;H3661,"Reposar",IF(I3661&gt;H3661,"Revisar excedent",IF(AND(G3661="Sí",M3661&lt;&gt;"",M3661&lt;TODAY()),"EPI caducat",IF(AND(G3661="Sí",M3661&lt;&gt;"",M3661&lt;=TODAY()+90),"EPI caduca ≤90 dies",IF(OR(N3661="Deteriorat usable",N3661="Revisió necessària"),"Revisar","OK"))))))))))</f>
      </c>
      <c r="R3661" s="20"/>
    </row>
    <row r="3662" customFormat="false" ht="15" hidden="false" customHeight="false" outlineLevel="0" collapsed="false">
      <c r="A3662" s="19" t="n">
        <v>34</v>
      </c>
      <c r="B3662" s="19" t="n">
        <f aca="false">IFERROR(VLOOKUP(A3662,Personal!$A$6:$F$112,2,FALSE()),"")</f>
        <v>0</v>
      </c>
      <c r="C3662" s="19" t="str">
        <f aca="false">IFERROR(VLOOKUP(A3662,Personal!$A$6:$F$112,3,FALSE()),"")</f>
        <v>La Seu d’Urgell</v>
      </c>
      <c r="D3662" s="19" t="s">
        <v>160</v>
      </c>
      <c r="E3662" s="19" t="s">
        <v>161</v>
      </c>
      <c r="F3662" s="19" t="s">
        <v>162</v>
      </c>
      <c r="G3662" s="19" t="s">
        <v>291</v>
      </c>
      <c r="H3662" s="19" t="n">
        <f aca="false">IF(OR(VLOOKUP(A3662,Personal!$A$6:$F$112,5,FALSE())&lt;&gt;"Sí",N3662="No aplica"),0,'Catàleg GRAE'!D64)</f>
        <v>1</v>
      </c>
      <c r="I3662" s="20"/>
      <c r="J3662" s="20"/>
      <c r="K3662" s="20"/>
      <c r="L3662" s="21"/>
      <c r="M3662" s="21"/>
      <c r="N3662" s="20"/>
      <c r="O3662" s="20"/>
      <c r="P3662" s="19" t="str">
        <f aca="false">IF(I3662="","",I3662-H3662)</f>
        <v/>
      </c>
      <c r="Q3662" s="19" t="str">
        <f aca="true">IF(B3662="","",IF(N3662="No aplica","No aplica",IF(I3662="","Pendent",IF(N3662="Per substituir","Substituir",IF(OR(N3662="No localitzat",N3662="No lliurat"),"Reposar",IF(I3662&lt;H3662,"Reposar",IF(I3662&gt;H3662,"Revisar excedent",IF(AND(G3662="Sí",M3662&lt;&gt;"",M3662&lt;TODAY()),"EPI caducat",IF(AND(G3662="Sí",M3662&lt;&gt;"",M3662&lt;=TODAY()+90),"EPI caduca ≤90 dies",IF(OR(N3662="Deteriorat usable",N3662="Revisió necessària"),"Revisar","OK"))))))))))</f>
      </c>
      <c r="R3662" s="20"/>
    </row>
    <row r="3663" customFormat="false" ht="15" hidden="false" customHeight="false" outlineLevel="0" collapsed="false">
      <c r="A3663" s="19" t="n">
        <v>34</v>
      </c>
      <c r="B3663" s="19" t="n">
        <f aca="false">IFERROR(VLOOKUP(A3663,Personal!$A$6:$F$112,2,FALSE()),"")</f>
        <v>0</v>
      </c>
      <c r="C3663" s="19" t="str">
        <f aca="false">IFERROR(VLOOKUP(A3663,Personal!$A$6:$F$112,3,FALSE()),"")</f>
        <v>La Seu d’Urgell</v>
      </c>
      <c r="D3663" s="19" t="s">
        <v>137</v>
      </c>
      <c r="E3663" s="19" t="s">
        <v>163</v>
      </c>
      <c r="F3663" s="19" t="s">
        <v>164</v>
      </c>
      <c r="G3663" s="19" t="s">
        <v>272</v>
      </c>
      <c r="H3663" s="19" t="n">
        <f aca="false">IF(OR(VLOOKUP(A3663,Personal!$A$6:$F$112,5,FALSE())&lt;&gt;"Sí",N3663="No aplica"),0,'Catàleg GRAE'!D65)</f>
        <v>1</v>
      </c>
      <c r="I3663" s="20"/>
      <c r="J3663" s="20"/>
      <c r="K3663" s="20"/>
      <c r="L3663" s="21"/>
      <c r="M3663" s="21"/>
      <c r="N3663" s="20"/>
      <c r="O3663" s="20"/>
      <c r="P3663" s="19" t="str">
        <f aca="false">IF(I3663="","",I3663-H3663)</f>
        <v/>
      </c>
      <c r="Q3663" s="19" t="str">
        <f aca="true">IF(B3663="","",IF(N3663="No aplica","No aplica",IF(I3663="","Pendent",IF(N3663="Per substituir","Substituir",IF(OR(N3663="No localitzat",N3663="No lliurat"),"Reposar",IF(I3663&lt;H3663,"Reposar",IF(I3663&gt;H3663,"Revisar excedent",IF(AND(G3663="Sí",M3663&lt;&gt;"",M3663&lt;TODAY()),"EPI caducat",IF(AND(G3663="Sí",M3663&lt;&gt;"",M3663&lt;=TODAY()+90),"EPI caduca ≤90 dies",IF(OR(N3663="Deteriorat usable",N3663="Revisió necessària"),"Revisar","OK"))))))))))</f>
      </c>
      <c r="R3663" s="20"/>
    </row>
    <row r="3664" customFormat="false" ht="15" hidden="false" customHeight="false" outlineLevel="0" collapsed="false">
      <c r="A3664" s="19" t="n">
        <v>34</v>
      </c>
      <c r="B3664" s="19" t="n">
        <f aca="false">IFERROR(VLOOKUP(A3664,Personal!$A$6:$F$112,2,FALSE()),"")</f>
        <v>0</v>
      </c>
      <c r="C3664" s="19" t="str">
        <f aca="false">IFERROR(VLOOKUP(A3664,Personal!$A$6:$F$112,3,FALSE()),"")</f>
        <v>La Seu d’Urgell</v>
      </c>
      <c r="D3664" s="19" t="s">
        <v>132</v>
      </c>
      <c r="E3664" s="19" t="s">
        <v>165</v>
      </c>
      <c r="F3664" s="19" t="s">
        <v>166</v>
      </c>
      <c r="G3664" s="19" t="s">
        <v>272</v>
      </c>
      <c r="H3664" s="19" t="n">
        <f aca="false">IF(OR(VLOOKUP(A3664,Personal!$A$6:$F$112,5,FALSE())&lt;&gt;"Sí",N3664="No aplica"),0,'Catàleg GRAE'!D66)</f>
        <v>1</v>
      </c>
      <c r="I3664" s="20"/>
      <c r="J3664" s="20"/>
      <c r="K3664" s="20"/>
      <c r="L3664" s="21"/>
      <c r="M3664" s="21"/>
      <c r="N3664" s="20"/>
      <c r="O3664" s="20"/>
      <c r="P3664" s="19" t="str">
        <f aca="false">IF(I3664="","",I3664-H3664)</f>
        <v/>
      </c>
      <c r="Q3664" s="19" t="str">
        <f aca="true">IF(B3664="","",IF(N3664="No aplica","No aplica",IF(I3664="","Pendent",IF(N3664="Per substituir","Substituir",IF(OR(N3664="No localitzat",N3664="No lliurat"),"Reposar",IF(I3664&lt;H3664,"Reposar",IF(I3664&gt;H3664,"Revisar excedent",IF(AND(G3664="Sí",M3664&lt;&gt;"",M3664&lt;TODAY()),"EPI caducat",IF(AND(G3664="Sí",M3664&lt;&gt;"",M3664&lt;=TODAY()+90),"EPI caduca ≤90 dies",IF(OR(N3664="Deteriorat usable",N3664="Revisió necessària"),"Revisar","OK"))))))))))</f>
      </c>
      <c r="R3664" s="20"/>
    </row>
    <row r="3665" customFormat="false" ht="15" hidden="false" customHeight="false" outlineLevel="0" collapsed="false">
      <c r="A3665" s="19" t="n">
        <v>34</v>
      </c>
      <c r="B3665" s="19" t="n">
        <f aca="false">IFERROR(VLOOKUP(A3665,Personal!$A$6:$F$112,2,FALSE()),"")</f>
        <v>0</v>
      </c>
      <c r="C3665" s="19" t="str">
        <f aca="false">IFERROR(VLOOKUP(A3665,Personal!$A$6:$F$112,3,FALSE()),"")</f>
        <v>La Seu d’Urgell</v>
      </c>
      <c r="D3665" s="19" t="s">
        <v>71</v>
      </c>
      <c r="E3665" s="19" t="s">
        <v>167</v>
      </c>
      <c r="F3665" s="19" t="s">
        <v>168</v>
      </c>
      <c r="G3665" s="19" t="s">
        <v>291</v>
      </c>
      <c r="H3665" s="19" t="n">
        <f aca="false">IF(OR(VLOOKUP(A3665,Personal!$A$6:$F$112,5,FALSE())&lt;&gt;"Sí",N3665="No aplica"),0,'Catàleg GRAE'!D67)</f>
        <v>1</v>
      </c>
      <c r="I3665" s="20"/>
      <c r="J3665" s="20"/>
      <c r="K3665" s="20"/>
      <c r="L3665" s="21"/>
      <c r="M3665" s="21"/>
      <c r="N3665" s="20"/>
      <c r="O3665" s="20"/>
      <c r="P3665" s="19" t="str">
        <f aca="false">IF(I3665="","",I3665-H3665)</f>
        <v/>
      </c>
      <c r="Q3665" s="19" t="str">
        <f aca="true">IF(B3665="","",IF(N3665="No aplica","No aplica",IF(I3665="","Pendent",IF(N3665="Per substituir","Substituir",IF(OR(N3665="No localitzat",N3665="No lliurat"),"Reposar",IF(I3665&lt;H3665,"Reposar",IF(I3665&gt;H3665,"Revisar excedent",IF(AND(G3665="Sí",M3665&lt;&gt;"",M3665&lt;TODAY()),"EPI caducat",IF(AND(G3665="Sí",M3665&lt;&gt;"",M3665&lt;=TODAY()+90),"EPI caduca ≤90 dies",IF(OR(N3665="Deteriorat usable",N3665="Revisió necessària"),"Revisar","OK"))))))))))</f>
      </c>
      <c r="R3665" s="20"/>
    </row>
    <row r="3666" customFormat="false" ht="15" hidden="false" customHeight="false" outlineLevel="0" collapsed="false">
      <c r="A3666" s="19" t="n">
        <v>34</v>
      </c>
      <c r="B3666" s="19" t="n">
        <f aca="false">IFERROR(VLOOKUP(A3666,Personal!$A$6:$F$112,2,FALSE()),"")</f>
        <v>0</v>
      </c>
      <c r="C3666" s="19" t="str">
        <f aca="false">IFERROR(VLOOKUP(A3666,Personal!$A$6:$F$112,3,FALSE()),"")</f>
        <v>La Seu d’Urgell</v>
      </c>
      <c r="D3666" s="19" t="s">
        <v>132</v>
      </c>
      <c r="E3666" s="19" t="s">
        <v>169</v>
      </c>
      <c r="F3666" s="19" t="s">
        <v>170</v>
      </c>
      <c r="G3666" s="19" t="s">
        <v>272</v>
      </c>
      <c r="H3666" s="19" t="n">
        <f aca="false">IF(OR(VLOOKUP(A3666,Personal!$A$6:$F$112,5,FALSE())&lt;&gt;"Sí",N3666="No aplica"),0,'Catàleg GRAE'!D68)</f>
        <v>1</v>
      </c>
      <c r="I3666" s="20"/>
      <c r="J3666" s="20"/>
      <c r="K3666" s="20"/>
      <c r="L3666" s="21"/>
      <c r="M3666" s="21"/>
      <c r="N3666" s="20"/>
      <c r="O3666" s="20"/>
      <c r="P3666" s="19" t="str">
        <f aca="false">IF(I3666="","",I3666-H3666)</f>
        <v/>
      </c>
      <c r="Q3666" s="19" t="str">
        <f aca="true">IF(B3666="","",IF(N3666="No aplica","No aplica",IF(I3666="","Pendent",IF(N3666="Per substituir","Substituir",IF(OR(N3666="No localitzat",N3666="No lliurat"),"Reposar",IF(I3666&lt;H3666,"Reposar",IF(I3666&gt;H3666,"Revisar excedent",IF(AND(G3666="Sí",M3666&lt;&gt;"",M3666&lt;TODAY()),"EPI caducat",IF(AND(G3666="Sí",M3666&lt;&gt;"",M3666&lt;=TODAY()+90),"EPI caduca ≤90 dies",IF(OR(N3666="Deteriorat usable",N3666="Revisió necessària"),"Revisar","OK"))))))))))</f>
      </c>
      <c r="R3666" s="20"/>
    </row>
    <row r="3667" customFormat="false" ht="15" hidden="false" customHeight="false" outlineLevel="0" collapsed="false">
      <c r="A3667" s="19" t="n">
        <v>34</v>
      </c>
      <c r="B3667" s="19" t="n">
        <f aca="false">IFERROR(VLOOKUP(A3667,Personal!$A$6:$F$112,2,FALSE()),"")</f>
        <v>0</v>
      </c>
      <c r="C3667" s="19" t="str">
        <f aca="false">IFERROR(VLOOKUP(A3667,Personal!$A$6:$F$112,3,FALSE()),"")</f>
        <v>La Seu d’Urgell</v>
      </c>
      <c r="D3667" s="19" t="s">
        <v>142</v>
      </c>
      <c r="E3667" s="19" t="s">
        <v>171</v>
      </c>
      <c r="F3667" s="19" t="s">
        <v>172</v>
      </c>
      <c r="G3667" s="19" t="s">
        <v>272</v>
      </c>
      <c r="H3667" s="19" t="n">
        <f aca="false">IF(OR(VLOOKUP(A3667,Personal!$A$6:$F$112,5,FALSE())&lt;&gt;"Sí",N3667="No aplica"),0,'Catàleg GRAE'!D69)</f>
        <v>1</v>
      </c>
      <c r="I3667" s="20"/>
      <c r="J3667" s="20"/>
      <c r="K3667" s="20"/>
      <c r="L3667" s="21"/>
      <c r="M3667" s="21"/>
      <c r="N3667" s="20"/>
      <c r="O3667" s="20"/>
      <c r="P3667" s="19" t="str">
        <f aca="false">IF(I3667="","",I3667-H3667)</f>
        <v/>
      </c>
      <c r="Q3667" s="19" t="str">
        <f aca="true">IF(B3667="","",IF(N3667="No aplica","No aplica",IF(I3667="","Pendent",IF(N3667="Per substituir","Substituir",IF(OR(N3667="No localitzat",N3667="No lliurat"),"Reposar",IF(I3667&lt;H3667,"Reposar",IF(I3667&gt;H3667,"Revisar excedent",IF(AND(G3667="Sí",M3667&lt;&gt;"",M3667&lt;TODAY()),"EPI caducat",IF(AND(G3667="Sí",M3667&lt;&gt;"",M3667&lt;=TODAY()+90),"EPI caduca ≤90 dies",IF(OR(N3667="Deteriorat usable",N3667="Revisió necessària"),"Revisar","OK"))))))))))</f>
      </c>
      <c r="R3667" s="20"/>
    </row>
    <row r="3668" customFormat="false" ht="15" hidden="false" customHeight="false" outlineLevel="0" collapsed="false">
      <c r="A3668" s="19" t="n">
        <v>34</v>
      </c>
      <c r="B3668" s="19" t="n">
        <f aca="false">IFERROR(VLOOKUP(A3668,Personal!$A$6:$F$112,2,FALSE()),"")</f>
        <v>0</v>
      </c>
      <c r="C3668" s="19" t="str">
        <f aca="false">IFERROR(VLOOKUP(A3668,Personal!$A$6:$F$112,3,FALSE()),"")</f>
        <v>La Seu d’Urgell</v>
      </c>
      <c r="D3668" s="19" t="s">
        <v>132</v>
      </c>
      <c r="E3668" s="19" t="s">
        <v>173</v>
      </c>
      <c r="F3668" s="19" t="s">
        <v>174</v>
      </c>
      <c r="G3668" s="19" t="s">
        <v>272</v>
      </c>
      <c r="H3668" s="19" t="n">
        <f aca="false">IF(OR(VLOOKUP(A3668,Personal!$A$6:$F$112,5,FALSE())&lt;&gt;"Sí",N3668="No aplica"),0,'Catàleg GRAE'!D70)</f>
        <v>1</v>
      </c>
      <c r="I3668" s="20"/>
      <c r="J3668" s="20"/>
      <c r="K3668" s="20"/>
      <c r="L3668" s="21"/>
      <c r="M3668" s="21"/>
      <c r="N3668" s="20"/>
      <c r="O3668" s="20"/>
      <c r="P3668" s="19" t="str">
        <f aca="false">IF(I3668="","",I3668-H3668)</f>
        <v/>
      </c>
      <c r="Q3668" s="19" t="str">
        <f aca="true">IF(B3668="","",IF(N3668="No aplica","No aplica",IF(I3668="","Pendent",IF(N3668="Per substituir","Substituir",IF(OR(N3668="No localitzat",N3668="No lliurat"),"Reposar",IF(I3668&lt;H3668,"Reposar",IF(I3668&gt;H3668,"Revisar excedent",IF(AND(G3668="Sí",M3668&lt;&gt;"",M3668&lt;TODAY()),"EPI caducat",IF(AND(G3668="Sí",M3668&lt;&gt;"",M3668&lt;=TODAY()+90),"EPI caduca ≤90 dies",IF(OR(N3668="Deteriorat usable",N3668="Revisió necessària"),"Revisar","OK"))))))))))</f>
      </c>
      <c r="R3668" s="20"/>
    </row>
    <row r="3669" customFormat="false" ht="15" hidden="false" customHeight="false" outlineLevel="0" collapsed="false">
      <c r="A3669" s="19" t="n">
        <v>34</v>
      </c>
      <c r="B3669" s="19" t="n">
        <f aca="false">IFERROR(VLOOKUP(A3669,Personal!$A$6:$F$112,2,FALSE()),"")</f>
        <v>0</v>
      </c>
      <c r="C3669" s="19" t="str">
        <f aca="false">IFERROR(VLOOKUP(A3669,Personal!$A$6:$F$112,3,FALSE()),"")</f>
        <v>La Seu d’Urgell</v>
      </c>
      <c r="D3669" s="19" t="s">
        <v>132</v>
      </c>
      <c r="E3669" s="19" t="s">
        <v>175</v>
      </c>
      <c r="F3669" s="19" t="s">
        <v>176</v>
      </c>
      <c r="G3669" s="19" t="s">
        <v>272</v>
      </c>
      <c r="H3669" s="19" t="n">
        <f aca="false">IF(OR(VLOOKUP(A3669,Personal!$A$6:$F$112,5,FALSE())&lt;&gt;"Sí",N3669="No aplica"),0,'Catàleg GRAE'!D71)</f>
        <v>1</v>
      </c>
      <c r="I3669" s="20"/>
      <c r="J3669" s="20"/>
      <c r="K3669" s="20"/>
      <c r="L3669" s="21"/>
      <c r="M3669" s="21"/>
      <c r="N3669" s="20"/>
      <c r="O3669" s="20"/>
      <c r="P3669" s="19" t="str">
        <f aca="false">IF(I3669="","",I3669-H3669)</f>
        <v/>
      </c>
      <c r="Q3669" s="19" t="str">
        <f aca="true">IF(B3669="","",IF(N3669="No aplica","No aplica",IF(I3669="","Pendent",IF(N3669="Per substituir","Substituir",IF(OR(N3669="No localitzat",N3669="No lliurat"),"Reposar",IF(I3669&lt;H3669,"Reposar",IF(I3669&gt;H3669,"Revisar excedent",IF(AND(G3669="Sí",M3669&lt;&gt;"",M3669&lt;TODAY()),"EPI caducat",IF(AND(G3669="Sí",M3669&lt;&gt;"",M3669&lt;=TODAY()+90),"EPI caduca ≤90 dies",IF(OR(N3669="Deteriorat usable",N3669="Revisió necessària"),"Revisar","OK"))))))))))</f>
      </c>
      <c r="R3669" s="20"/>
    </row>
    <row r="3670" customFormat="false" ht="15" hidden="false" customHeight="false" outlineLevel="0" collapsed="false">
      <c r="A3670" s="19" t="n">
        <v>34</v>
      </c>
      <c r="B3670" s="19" t="n">
        <f aca="false">IFERROR(VLOOKUP(A3670,Personal!$A$6:$F$112,2,FALSE()),"")</f>
        <v>0</v>
      </c>
      <c r="C3670" s="19" t="str">
        <f aca="false">IFERROR(VLOOKUP(A3670,Personal!$A$6:$F$112,3,FALSE()),"")</f>
        <v>La Seu d’Urgell</v>
      </c>
      <c r="D3670" s="19" t="s">
        <v>177</v>
      </c>
      <c r="E3670" s="19" t="s">
        <v>178</v>
      </c>
      <c r="F3670" s="19" t="s">
        <v>179</v>
      </c>
      <c r="G3670" s="19" t="s">
        <v>272</v>
      </c>
      <c r="H3670" s="19" t="n">
        <f aca="false">IF(OR(VLOOKUP(A3670,Personal!$A$6:$F$112,5,FALSE())&lt;&gt;"Sí",N3670="No aplica"),0,'Catàleg GRAE'!D72)</f>
        <v>1</v>
      </c>
      <c r="I3670" s="20"/>
      <c r="J3670" s="20"/>
      <c r="K3670" s="20"/>
      <c r="L3670" s="21"/>
      <c r="M3670" s="21"/>
      <c r="N3670" s="20"/>
      <c r="O3670" s="20"/>
      <c r="P3670" s="19" t="str">
        <f aca="false">IF(I3670="","",I3670-H3670)</f>
        <v/>
      </c>
      <c r="Q3670" s="19" t="str">
        <f aca="true">IF(B3670="","",IF(N3670="No aplica","No aplica",IF(I3670="","Pendent",IF(N3670="Per substituir","Substituir",IF(OR(N3670="No localitzat",N3670="No lliurat"),"Reposar",IF(I3670&lt;H3670,"Reposar",IF(I3670&gt;H3670,"Revisar excedent",IF(AND(G3670="Sí",M3670&lt;&gt;"",M3670&lt;TODAY()),"EPI caducat",IF(AND(G3670="Sí",M3670&lt;&gt;"",M3670&lt;=TODAY()+90),"EPI caduca ≤90 dies",IF(OR(N3670="Deteriorat usable",N3670="Revisió necessària"),"Revisar","OK"))))))))))</f>
      </c>
      <c r="R3670" s="20"/>
    </row>
    <row r="3671" customFormat="false" ht="15" hidden="false" customHeight="false" outlineLevel="0" collapsed="false">
      <c r="A3671" s="19" t="n">
        <v>34</v>
      </c>
      <c r="B3671" s="19" t="n">
        <f aca="false">IFERROR(VLOOKUP(A3671,Personal!$A$6:$F$112,2,FALSE()),"")</f>
        <v>0</v>
      </c>
      <c r="C3671" s="19" t="str">
        <f aca="false">IFERROR(VLOOKUP(A3671,Personal!$A$6:$F$112,3,FALSE()),"")</f>
        <v>La Seu d’Urgell</v>
      </c>
      <c r="D3671" s="19" t="s">
        <v>177</v>
      </c>
      <c r="E3671" s="19" t="s">
        <v>180</v>
      </c>
      <c r="F3671" s="19" t="s">
        <v>181</v>
      </c>
      <c r="G3671" s="19" t="s">
        <v>272</v>
      </c>
      <c r="H3671" s="19" t="n">
        <f aca="false">IF(OR(VLOOKUP(A3671,Personal!$A$6:$F$112,5,FALSE())&lt;&gt;"Sí",N3671="No aplica"),0,'Catàleg GRAE'!D73)</f>
        <v>1</v>
      </c>
      <c r="I3671" s="20"/>
      <c r="J3671" s="20"/>
      <c r="K3671" s="20"/>
      <c r="L3671" s="21"/>
      <c r="M3671" s="21"/>
      <c r="N3671" s="20"/>
      <c r="O3671" s="20"/>
      <c r="P3671" s="19" t="str">
        <f aca="false">IF(I3671="","",I3671-H3671)</f>
        <v/>
      </c>
      <c r="Q3671" s="19" t="str">
        <f aca="true">IF(B3671="","",IF(N3671="No aplica","No aplica",IF(I3671="","Pendent",IF(N3671="Per substituir","Substituir",IF(OR(N3671="No localitzat",N3671="No lliurat"),"Reposar",IF(I3671&lt;H3671,"Reposar",IF(I3671&gt;H3671,"Revisar excedent",IF(AND(G3671="Sí",M3671&lt;&gt;"",M3671&lt;TODAY()),"EPI caducat",IF(AND(G3671="Sí",M3671&lt;&gt;"",M3671&lt;=TODAY()+90),"EPI caduca ≤90 dies",IF(OR(N3671="Deteriorat usable",N3671="Revisió necessària"),"Revisar","OK"))))))))))</f>
      </c>
      <c r="R3671" s="20"/>
    </row>
    <row r="3672" customFormat="false" ht="15" hidden="false" customHeight="false" outlineLevel="0" collapsed="false">
      <c r="A3672" s="19" t="n">
        <v>34</v>
      </c>
      <c r="B3672" s="19" t="n">
        <f aca="false">IFERROR(VLOOKUP(A3672,Personal!$A$6:$F$112,2,FALSE()),"")</f>
        <v>0</v>
      </c>
      <c r="C3672" s="19" t="str">
        <f aca="false">IFERROR(VLOOKUP(A3672,Personal!$A$6:$F$112,3,FALSE()),"")</f>
        <v>La Seu d’Urgell</v>
      </c>
      <c r="D3672" s="19" t="s">
        <v>132</v>
      </c>
      <c r="E3672" s="19" t="s">
        <v>182</v>
      </c>
      <c r="F3672" s="19" t="s">
        <v>183</v>
      </c>
      <c r="G3672" s="19" t="s">
        <v>272</v>
      </c>
      <c r="H3672" s="19" t="n">
        <f aca="false">IF(OR(VLOOKUP(A3672,Personal!$A$6:$F$112,5,FALSE())&lt;&gt;"Sí",N3672="No aplica"),0,'Catàleg GRAE'!D74)</f>
        <v>1</v>
      </c>
      <c r="I3672" s="20"/>
      <c r="J3672" s="20"/>
      <c r="K3672" s="20"/>
      <c r="L3672" s="21"/>
      <c r="M3672" s="21"/>
      <c r="N3672" s="20"/>
      <c r="O3672" s="20"/>
      <c r="P3672" s="19" t="str">
        <f aca="false">IF(I3672="","",I3672-H3672)</f>
        <v/>
      </c>
      <c r="Q3672" s="19" t="str">
        <f aca="true">IF(B3672="","",IF(N3672="No aplica","No aplica",IF(I3672="","Pendent",IF(N3672="Per substituir","Substituir",IF(OR(N3672="No localitzat",N3672="No lliurat"),"Reposar",IF(I3672&lt;H3672,"Reposar",IF(I3672&gt;H3672,"Revisar excedent",IF(AND(G3672="Sí",M3672&lt;&gt;"",M3672&lt;TODAY()),"EPI caducat",IF(AND(G3672="Sí",M3672&lt;&gt;"",M3672&lt;=TODAY()+90),"EPI caduca ≤90 dies",IF(OR(N3672="Deteriorat usable",N3672="Revisió necessària"),"Revisar","OK"))))))))))</f>
      </c>
      <c r="R3672" s="20"/>
    </row>
    <row r="3673" customFormat="false" ht="15" hidden="false" customHeight="false" outlineLevel="0" collapsed="false">
      <c r="A3673" s="19" t="n">
        <v>34</v>
      </c>
      <c r="B3673" s="19" t="n">
        <f aca="false">IFERROR(VLOOKUP(A3673,Personal!$A$6:$F$112,2,FALSE()),"")</f>
        <v>0</v>
      </c>
      <c r="C3673" s="19" t="str">
        <f aca="false">IFERROR(VLOOKUP(A3673,Personal!$A$6:$F$112,3,FALSE()),"")</f>
        <v>La Seu d’Urgell</v>
      </c>
      <c r="D3673" s="19" t="s">
        <v>177</v>
      </c>
      <c r="E3673" s="19" t="s">
        <v>184</v>
      </c>
      <c r="F3673" s="19" t="s">
        <v>185</v>
      </c>
      <c r="G3673" s="19" t="s">
        <v>272</v>
      </c>
      <c r="H3673" s="19" t="n">
        <f aca="false">IF(OR(VLOOKUP(A3673,Personal!$A$6:$F$112,5,FALSE())&lt;&gt;"Sí",N3673="No aplica"),0,'Catàleg GRAE'!D75)</f>
        <v>1</v>
      </c>
      <c r="I3673" s="20"/>
      <c r="J3673" s="20"/>
      <c r="K3673" s="20"/>
      <c r="L3673" s="21"/>
      <c r="M3673" s="21"/>
      <c r="N3673" s="20"/>
      <c r="O3673" s="20"/>
      <c r="P3673" s="19" t="str">
        <f aca="false">IF(I3673="","",I3673-H3673)</f>
        <v/>
      </c>
      <c r="Q3673" s="19" t="str">
        <f aca="true">IF(B3673="","",IF(N3673="No aplica","No aplica",IF(I3673="","Pendent",IF(N3673="Per substituir","Substituir",IF(OR(N3673="No localitzat",N3673="No lliurat"),"Reposar",IF(I3673&lt;H3673,"Reposar",IF(I3673&gt;H3673,"Revisar excedent",IF(AND(G3673="Sí",M3673&lt;&gt;"",M3673&lt;TODAY()),"EPI caducat",IF(AND(G3673="Sí",M3673&lt;&gt;"",M3673&lt;=TODAY()+90),"EPI caduca ≤90 dies",IF(OR(N3673="Deteriorat usable",N3673="Revisió necessària"),"Revisar","OK"))))))))))</f>
      </c>
      <c r="R3673" s="20"/>
    </row>
    <row r="3674" customFormat="false" ht="15" hidden="false" customHeight="false" outlineLevel="0" collapsed="false">
      <c r="A3674" s="19" t="n">
        <v>34</v>
      </c>
      <c r="B3674" s="19" t="n">
        <f aca="false">IFERROR(VLOOKUP(A3674,Personal!$A$6:$F$112,2,FALSE()),"")</f>
        <v>0</v>
      </c>
      <c r="C3674" s="19" t="str">
        <f aca="false">IFERROR(VLOOKUP(A3674,Personal!$A$6:$F$112,3,FALSE()),"")</f>
        <v>La Seu d’Urgell</v>
      </c>
      <c r="D3674" s="19" t="s">
        <v>142</v>
      </c>
      <c r="E3674" s="19" t="s">
        <v>186</v>
      </c>
      <c r="F3674" s="19" t="s">
        <v>187</v>
      </c>
      <c r="G3674" s="19" t="s">
        <v>272</v>
      </c>
      <c r="H3674" s="19" t="n">
        <f aca="false">IF(OR(VLOOKUP(A3674,Personal!$A$6:$F$112,5,FALSE())&lt;&gt;"Sí",N3674="No aplica"),0,'Catàleg GRAE'!D76)</f>
        <v>1</v>
      </c>
      <c r="I3674" s="20"/>
      <c r="J3674" s="20"/>
      <c r="K3674" s="20"/>
      <c r="L3674" s="21"/>
      <c r="M3674" s="21"/>
      <c r="N3674" s="20"/>
      <c r="O3674" s="20"/>
      <c r="P3674" s="19" t="str">
        <f aca="false">IF(I3674="","",I3674-H3674)</f>
        <v/>
      </c>
      <c r="Q3674" s="19" t="str">
        <f aca="true">IF(B3674="","",IF(N3674="No aplica","No aplica",IF(I3674="","Pendent",IF(N3674="Per substituir","Substituir",IF(OR(N3674="No localitzat",N3674="No lliurat"),"Reposar",IF(I3674&lt;H3674,"Reposar",IF(I3674&gt;H3674,"Revisar excedent",IF(AND(G3674="Sí",M3674&lt;&gt;"",M3674&lt;TODAY()),"EPI caducat",IF(AND(G3674="Sí",M3674&lt;&gt;"",M3674&lt;=TODAY()+90),"EPI caduca ≤90 dies",IF(OR(N3674="Deteriorat usable",N3674="Revisió necessària"),"Revisar","OK"))))))))))</f>
      </c>
      <c r="R3674" s="20"/>
    </row>
    <row r="3675" customFormat="false" ht="15" hidden="false" customHeight="false" outlineLevel="0" collapsed="false">
      <c r="A3675" s="19" t="n">
        <v>34</v>
      </c>
      <c r="B3675" s="19" t="n">
        <f aca="false">IFERROR(VLOOKUP(A3675,Personal!$A$6:$F$112,2,FALSE()),"")</f>
        <v>0</v>
      </c>
      <c r="C3675" s="19" t="str">
        <f aca="false">IFERROR(VLOOKUP(A3675,Personal!$A$6:$F$112,3,FALSE()),"")</f>
        <v>La Seu d’Urgell</v>
      </c>
      <c r="D3675" s="19" t="s">
        <v>177</v>
      </c>
      <c r="E3675" s="19" t="s">
        <v>188</v>
      </c>
      <c r="F3675" s="19" t="s">
        <v>189</v>
      </c>
      <c r="G3675" s="19" t="s">
        <v>272</v>
      </c>
      <c r="H3675" s="19" t="n">
        <f aca="false">IF(OR(VLOOKUP(A3675,Personal!$A$6:$F$112,5,FALSE())&lt;&gt;"Sí",N3675="No aplica"),0,'Catàleg GRAE'!D77)</f>
        <v>1</v>
      </c>
      <c r="I3675" s="20"/>
      <c r="J3675" s="20"/>
      <c r="K3675" s="20"/>
      <c r="L3675" s="21"/>
      <c r="M3675" s="21"/>
      <c r="N3675" s="20"/>
      <c r="O3675" s="20"/>
      <c r="P3675" s="19" t="str">
        <f aca="false">IF(I3675="","",I3675-H3675)</f>
        <v/>
      </c>
      <c r="Q3675" s="19" t="str">
        <f aca="true">IF(B3675="","",IF(N3675="No aplica","No aplica",IF(I3675="","Pendent",IF(N3675="Per substituir","Substituir",IF(OR(N3675="No localitzat",N3675="No lliurat"),"Reposar",IF(I3675&lt;H3675,"Reposar",IF(I3675&gt;H3675,"Revisar excedent",IF(AND(G3675="Sí",M3675&lt;&gt;"",M3675&lt;TODAY()),"EPI caducat",IF(AND(G3675="Sí",M3675&lt;&gt;"",M3675&lt;=TODAY()+90),"EPI caduca ≤90 dies",IF(OR(N3675="Deteriorat usable",N3675="Revisió necessària"),"Revisar","OK"))))))))))</f>
      </c>
      <c r="R3675" s="20"/>
    </row>
    <row r="3676" customFormat="false" ht="15" hidden="false" customHeight="false" outlineLevel="0" collapsed="false">
      <c r="A3676" s="19" t="n">
        <v>34</v>
      </c>
      <c r="B3676" s="19" t="n">
        <f aca="false">IFERROR(VLOOKUP(A3676,Personal!$A$6:$F$112,2,FALSE()),"")</f>
        <v>0</v>
      </c>
      <c r="C3676" s="19" t="str">
        <f aca="false">IFERROR(VLOOKUP(A3676,Personal!$A$6:$F$112,3,FALSE()),"")</f>
        <v>La Seu d’Urgell</v>
      </c>
      <c r="D3676" s="19" t="s">
        <v>132</v>
      </c>
      <c r="E3676" s="19" t="s">
        <v>190</v>
      </c>
      <c r="F3676" s="19" t="s">
        <v>191</v>
      </c>
      <c r="G3676" s="19" t="s">
        <v>272</v>
      </c>
      <c r="H3676" s="19" t="n">
        <f aca="false">IF(OR(VLOOKUP(A3676,Personal!$A$6:$F$112,5,FALSE())&lt;&gt;"Sí",N3676="No aplica"),0,'Catàleg GRAE'!D78)</f>
        <v>1</v>
      </c>
      <c r="I3676" s="20"/>
      <c r="J3676" s="20"/>
      <c r="K3676" s="20"/>
      <c r="L3676" s="21"/>
      <c r="M3676" s="21"/>
      <c r="N3676" s="20"/>
      <c r="O3676" s="20"/>
      <c r="P3676" s="19" t="str">
        <f aca="false">IF(I3676="","",I3676-H3676)</f>
        <v/>
      </c>
      <c r="Q3676" s="19" t="str">
        <f aca="true">IF(B3676="","",IF(N3676="No aplica","No aplica",IF(I3676="","Pendent",IF(N3676="Per substituir","Substituir",IF(OR(N3676="No localitzat",N3676="No lliurat"),"Reposar",IF(I3676&lt;H3676,"Reposar",IF(I3676&gt;H3676,"Revisar excedent",IF(AND(G3676="Sí",M3676&lt;&gt;"",M3676&lt;TODAY()),"EPI caducat",IF(AND(G3676="Sí",M3676&lt;&gt;"",M3676&lt;=TODAY()+90),"EPI caduca ≤90 dies",IF(OR(N3676="Deteriorat usable",N3676="Revisió necessària"),"Revisar","OK"))))))))))</f>
      </c>
      <c r="R3676" s="20"/>
    </row>
    <row r="3677" customFormat="false" ht="15" hidden="false" customHeight="false" outlineLevel="0" collapsed="false">
      <c r="A3677" s="19" t="n">
        <v>34</v>
      </c>
      <c r="B3677" s="19" t="n">
        <f aca="false">IFERROR(VLOOKUP(A3677,Personal!$A$6:$F$112,2,FALSE()),"")</f>
        <v>0</v>
      </c>
      <c r="C3677" s="19" t="str">
        <f aca="false">IFERROR(VLOOKUP(A3677,Personal!$A$6:$F$112,3,FALSE()),"")</f>
        <v>La Seu d’Urgell</v>
      </c>
      <c r="D3677" s="19" t="s">
        <v>177</v>
      </c>
      <c r="E3677" s="19" t="s">
        <v>192</v>
      </c>
      <c r="F3677" s="19" t="s">
        <v>193</v>
      </c>
      <c r="G3677" s="19" t="s">
        <v>272</v>
      </c>
      <c r="H3677" s="19" t="n">
        <f aca="false">IF(OR(VLOOKUP(A3677,Personal!$A$6:$F$112,5,FALSE())&lt;&gt;"Sí",N3677="No aplica"),0,'Catàleg GRAE'!D79)</f>
        <v>8</v>
      </c>
      <c r="I3677" s="20"/>
      <c r="J3677" s="20"/>
      <c r="K3677" s="20"/>
      <c r="L3677" s="21"/>
      <c r="M3677" s="21"/>
      <c r="N3677" s="20"/>
      <c r="O3677" s="20"/>
      <c r="P3677" s="19" t="str">
        <f aca="false">IF(I3677="","",I3677-H3677)</f>
        <v/>
      </c>
      <c r="Q3677" s="19" t="str">
        <f aca="true">IF(B3677="","",IF(N3677="No aplica","No aplica",IF(I3677="","Pendent",IF(N3677="Per substituir","Substituir",IF(OR(N3677="No localitzat",N3677="No lliurat"),"Reposar",IF(I3677&lt;H3677,"Reposar",IF(I3677&gt;H3677,"Revisar excedent",IF(AND(G3677="Sí",M3677&lt;&gt;"",M3677&lt;TODAY()),"EPI caducat",IF(AND(G3677="Sí",M3677&lt;&gt;"",M3677&lt;=TODAY()+90),"EPI caduca ≤90 dies",IF(OR(N3677="Deteriorat usable",N3677="Revisió necessària"),"Revisar","OK"))))))))))</f>
      </c>
      <c r="R3677" s="20"/>
    </row>
    <row r="3678" customFormat="false" ht="15" hidden="false" customHeight="false" outlineLevel="0" collapsed="false">
      <c r="A3678" s="19" t="n">
        <v>34</v>
      </c>
      <c r="B3678" s="19" t="n">
        <f aca="false">IFERROR(VLOOKUP(A3678,Personal!$A$6:$F$112,2,FALSE()),"")</f>
        <v>0</v>
      </c>
      <c r="C3678" s="19" t="str">
        <f aca="false">IFERROR(VLOOKUP(A3678,Personal!$A$6:$F$112,3,FALSE()),"")</f>
        <v>La Seu d’Urgell</v>
      </c>
      <c r="D3678" s="19" t="s">
        <v>177</v>
      </c>
      <c r="E3678" s="19" t="s">
        <v>194</v>
      </c>
      <c r="F3678" s="19" t="s">
        <v>195</v>
      </c>
      <c r="G3678" s="19" t="s">
        <v>272</v>
      </c>
      <c r="H3678" s="19" t="n">
        <f aca="false">IF(OR(VLOOKUP(A3678,Personal!$A$6:$F$112,5,FALSE())&lt;&gt;"Sí",N3678="No aplica"),0,'Catàleg GRAE'!D80)</f>
        <v>2</v>
      </c>
      <c r="I3678" s="20"/>
      <c r="J3678" s="20"/>
      <c r="K3678" s="20"/>
      <c r="L3678" s="21"/>
      <c r="M3678" s="21"/>
      <c r="N3678" s="20"/>
      <c r="O3678" s="20"/>
      <c r="P3678" s="19" t="str">
        <f aca="false">IF(I3678="","",I3678-H3678)</f>
        <v/>
      </c>
      <c r="Q3678" s="19" t="str">
        <f aca="true">IF(B3678="","",IF(N3678="No aplica","No aplica",IF(I3678="","Pendent",IF(N3678="Per substituir","Substituir",IF(OR(N3678="No localitzat",N3678="No lliurat"),"Reposar",IF(I3678&lt;H3678,"Reposar",IF(I3678&gt;H3678,"Revisar excedent",IF(AND(G3678="Sí",M3678&lt;&gt;"",M3678&lt;TODAY()),"EPI caducat",IF(AND(G3678="Sí",M3678&lt;&gt;"",M3678&lt;=TODAY()+90),"EPI caduca ≤90 dies",IF(OR(N3678="Deteriorat usable",N3678="Revisió necessària"),"Revisar","OK"))))))))))</f>
      </c>
      <c r="R3678" s="20"/>
    </row>
    <row r="3679" customFormat="false" ht="15" hidden="false" customHeight="false" outlineLevel="0" collapsed="false">
      <c r="A3679" s="19" t="n">
        <v>34</v>
      </c>
      <c r="B3679" s="19" t="n">
        <f aca="false">IFERROR(VLOOKUP(A3679,Personal!$A$6:$F$112,2,FALSE()),"")</f>
        <v>0</v>
      </c>
      <c r="C3679" s="19" t="str">
        <f aca="false">IFERROR(VLOOKUP(A3679,Personal!$A$6:$F$112,3,FALSE()),"")</f>
        <v>La Seu d’Urgell</v>
      </c>
      <c r="D3679" s="19" t="s">
        <v>177</v>
      </c>
      <c r="E3679" s="19" t="s">
        <v>196</v>
      </c>
      <c r="F3679" s="19" t="s">
        <v>197</v>
      </c>
      <c r="G3679" s="19" t="s">
        <v>272</v>
      </c>
      <c r="H3679" s="19" t="n">
        <f aca="false">IF(OR(VLOOKUP(A3679,Personal!$A$6:$F$112,5,FALSE())&lt;&gt;"Sí",N3679="No aplica"),0,'Catàleg GRAE'!D81)</f>
        <v>1</v>
      </c>
      <c r="I3679" s="20"/>
      <c r="J3679" s="20"/>
      <c r="K3679" s="20"/>
      <c r="L3679" s="21"/>
      <c r="M3679" s="21"/>
      <c r="N3679" s="20"/>
      <c r="O3679" s="20"/>
      <c r="P3679" s="19" t="str">
        <f aca="false">IF(I3679="","",I3679-H3679)</f>
        <v/>
      </c>
      <c r="Q3679" s="19" t="str">
        <f aca="true">IF(B3679="","",IF(N3679="No aplica","No aplica",IF(I3679="","Pendent",IF(N3679="Per substituir","Substituir",IF(OR(N3679="No localitzat",N3679="No lliurat"),"Reposar",IF(I3679&lt;H3679,"Reposar",IF(I3679&gt;H3679,"Revisar excedent",IF(AND(G3679="Sí",M3679&lt;&gt;"",M3679&lt;TODAY()),"EPI caducat",IF(AND(G3679="Sí",M3679&lt;&gt;"",M3679&lt;=TODAY()+90),"EPI caduca ≤90 dies",IF(OR(N3679="Deteriorat usable",N3679="Revisió necessària"),"Revisar","OK"))))))))))</f>
      </c>
      <c r="R3679" s="20"/>
    </row>
    <row r="3680" customFormat="false" ht="15" hidden="false" customHeight="false" outlineLevel="0" collapsed="false">
      <c r="A3680" s="19" t="n">
        <v>34</v>
      </c>
      <c r="B3680" s="19" t="n">
        <f aca="false">IFERROR(VLOOKUP(A3680,Personal!$A$6:$F$112,2,FALSE()),"")</f>
        <v>0</v>
      </c>
      <c r="C3680" s="19" t="str">
        <f aca="false">IFERROR(VLOOKUP(A3680,Personal!$A$6:$F$112,3,FALSE()),"")</f>
        <v>La Seu d’Urgell</v>
      </c>
      <c r="D3680" s="19" t="s">
        <v>177</v>
      </c>
      <c r="E3680" s="19" t="s">
        <v>198</v>
      </c>
      <c r="F3680" s="19" t="s">
        <v>199</v>
      </c>
      <c r="G3680" s="19" t="s">
        <v>272</v>
      </c>
      <c r="H3680" s="19" t="n">
        <f aca="false">IF(OR(VLOOKUP(A3680,Personal!$A$6:$F$112,5,FALSE())&lt;&gt;"Sí",N3680="No aplica"),0,'Catàleg GRAE'!D82)</f>
        <v>1</v>
      </c>
      <c r="I3680" s="20"/>
      <c r="J3680" s="20"/>
      <c r="K3680" s="20"/>
      <c r="L3680" s="21"/>
      <c r="M3680" s="21"/>
      <c r="N3680" s="20"/>
      <c r="O3680" s="20"/>
      <c r="P3680" s="19" t="str">
        <f aca="false">IF(I3680="","",I3680-H3680)</f>
        <v/>
      </c>
      <c r="Q3680" s="19" t="str">
        <f aca="true">IF(B3680="","",IF(N3680="No aplica","No aplica",IF(I3680="","Pendent",IF(N3680="Per substituir","Substituir",IF(OR(N3680="No localitzat",N3680="No lliurat"),"Reposar",IF(I3680&lt;H3680,"Reposar",IF(I3680&gt;H3680,"Revisar excedent",IF(AND(G3680="Sí",M3680&lt;&gt;"",M3680&lt;TODAY()),"EPI caducat",IF(AND(G3680="Sí",M3680&lt;&gt;"",M3680&lt;=TODAY()+90),"EPI caduca ≤90 dies",IF(OR(N3680="Deteriorat usable",N3680="Revisió necessària"),"Revisar","OK"))))))))))</f>
      </c>
      <c r="R3680" s="20"/>
    </row>
    <row r="3681" customFormat="false" ht="15" hidden="false" customHeight="false" outlineLevel="0" collapsed="false">
      <c r="A3681" s="19" t="n">
        <v>34</v>
      </c>
      <c r="B3681" s="19" t="n">
        <f aca="false">IFERROR(VLOOKUP(A3681,Personal!$A$6:$F$112,2,FALSE()),"")</f>
        <v>0</v>
      </c>
      <c r="C3681" s="19" t="str">
        <f aca="false">IFERROR(VLOOKUP(A3681,Personal!$A$6:$F$112,3,FALSE()),"")</f>
        <v>La Seu d’Urgell</v>
      </c>
      <c r="D3681" s="19" t="s">
        <v>177</v>
      </c>
      <c r="E3681" s="19" t="s">
        <v>200</v>
      </c>
      <c r="F3681" s="19" t="s">
        <v>201</v>
      </c>
      <c r="G3681" s="19" t="s">
        <v>272</v>
      </c>
      <c r="H3681" s="19" t="n">
        <f aca="false">IF(OR(VLOOKUP(A3681,Personal!$A$6:$F$112,5,FALSE())&lt;&gt;"Sí",N3681="No aplica"),0,'Catàleg GRAE'!D83)</f>
        <v>1</v>
      </c>
      <c r="I3681" s="20"/>
      <c r="J3681" s="20"/>
      <c r="K3681" s="20"/>
      <c r="L3681" s="21"/>
      <c r="M3681" s="21"/>
      <c r="N3681" s="20"/>
      <c r="O3681" s="20"/>
      <c r="P3681" s="19" t="str">
        <f aca="false">IF(I3681="","",I3681-H3681)</f>
        <v/>
      </c>
      <c r="Q3681" s="19" t="str">
        <f aca="true">IF(B3681="","",IF(N3681="No aplica","No aplica",IF(I3681="","Pendent",IF(N3681="Per substituir","Substituir",IF(OR(N3681="No localitzat",N3681="No lliurat"),"Reposar",IF(I3681&lt;H3681,"Reposar",IF(I3681&gt;H3681,"Revisar excedent",IF(AND(G3681="Sí",M3681&lt;&gt;"",M3681&lt;TODAY()),"EPI caducat",IF(AND(G3681="Sí",M3681&lt;&gt;"",M3681&lt;=TODAY()+90),"EPI caduca ≤90 dies",IF(OR(N3681="Deteriorat usable",N3681="Revisió necessària"),"Revisar","OK"))))))))))</f>
      </c>
      <c r="R3681" s="20"/>
    </row>
    <row r="3682" customFormat="false" ht="15" hidden="false" customHeight="false" outlineLevel="0" collapsed="false">
      <c r="A3682" s="19" t="n">
        <v>34</v>
      </c>
      <c r="B3682" s="19" t="n">
        <f aca="false">IFERROR(VLOOKUP(A3682,Personal!$A$6:$F$112,2,FALSE()),"")</f>
        <v>0</v>
      </c>
      <c r="C3682" s="19" t="str">
        <f aca="false">IFERROR(VLOOKUP(A3682,Personal!$A$6:$F$112,3,FALSE()),"")</f>
        <v>La Seu d’Urgell</v>
      </c>
      <c r="D3682" s="19" t="s">
        <v>94</v>
      </c>
      <c r="E3682" s="19" t="s">
        <v>202</v>
      </c>
      <c r="F3682" s="19" t="s">
        <v>203</v>
      </c>
      <c r="G3682" s="19" t="s">
        <v>291</v>
      </c>
      <c r="H3682" s="19" t="n">
        <f aca="false">IF(OR(VLOOKUP(A3682,Personal!$A$6:$F$112,5,FALSE())&lt;&gt;"Sí",N3682="No aplica"),0,'Catàleg GRAE'!D84)</f>
        <v>1</v>
      </c>
      <c r="I3682" s="20"/>
      <c r="J3682" s="20"/>
      <c r="K3682" s="20"/>
      <c r="L3682" s="21"/>
      <c r="M3682" s="21"/>
      <c r="N3682" s="20"/>
      <c r="O3682" s="20"/>
      <c r="P3682" s="19" t="str">
        <f aca="false">IF(I3682="","",I3682-H3682)</f>
        <v/>
      </c>
      <c r="Q3682" s="19" t="str">
        <f aca="true">IF(B3682="","",IF(N3682="No aplica","No aplica",IF(I3682="","Pendent",IF(N3682="Per substituir","Substituir",IF(OR(N3682="No localitzat",N3682="No lliurat"),"Reposar",IF(I3682&lt;H3682,"Reposar",IF(I3682&gt;H3682,"Revisar excedent",IF(AND(G3682="Sí",M3682&lt;&gt;"",M3682&lt;TODAY()),"EPI caducat",IF(AND(G3682="Sí",M3682&lt;&gt;"",M3682&lt;=TODAY()+90),"EPI caduca ≤90 dies",IF(OR(N3682="Deteriorat usable",N3682="Revisió necessària"),"Revisar","OK"))))))))))</f>
      </c>
      <c r="R3682" s="20"/>
    </row>
    <row r="3683" customFormat="false" ht="15" hidden="false" customHeight="false" outlineLevel="0" collapsed="false">
      <c r="A3683" s="19" t="n">
        <v>34</v>
      </c>
      <c r="B3683" s="19" t="n">
        <f aca="false">IFERROR(VLOOKUP(A3683,Personal!$A$6:$F$112,2,FALSE()),"")</f>
        <v>0</v>
      </c>
      <c r="C3683" s="19" t="str">
        <f aca="false">IFERROR(VLOOKUP(A3683,Personal!$A$6:$F$112,3,FALSE()),"")</f>
        <v>La Seu d’Urgell</v>
      </c>
      <c r="D3683" s="19" t="s">
        <v>125</v>
      </c>
      <c r="E3683" s="19" t="s">
        <v>204</v>
      </c>
      <c r="F3683" s="19" t="s">
        <v>205</v>
      </c>
      <c r="G3683" s="19" t="s">
        <v>291</v>
      </c>
      <c r="H3683" s="19" t="n">
        <f aca="false">IF(OR(VLOOKUP(A3683,Personal!$A$6:$F$112,5,FALSE())&lt;&gt;"Sí",N3683="No aplica"),0,'Catàleg GRAE'!D85)</f>
        <v>1</v>
      </c>
      <c r="I3683" s="20"/>
      <c r="J3683" s="20"/>
      <c r="K3683" s="20"/>
      <c r="L3683" s="21"/>
      <c r="M3683" s="21"/>
      <c r="N3683" s="20"/>
      <c r="O3683" s="20"/>
      <c r="P3683" s="19" t="str">
        <f aca="false">IF(I3683="","",I3683-H3683)</f>
        <v/>
      </c>
      <c r="Q3683" s="19" t="str">
        <f aca="true">IF(B3683="","",IF(N3683="No aplica","No aplica",IF(I3683="","Pendent",IF(N3683="Per substituir","Substituir",IF(OR(N3683="No localitzat",N3683="No lliurat"),"Reposar",IF(I3683&lt;H3683,"Reposar",IF(I3683&gt;H3683,"Revisar excedent",IF(AND(G3683="Sí",M3683&lt;&gt;"",M3683&lt;TODAY()),"EPI caducat",IF(AND(G3683="Sí",M3683&lt;&gt;"",M3683&lt;=TODAY()+90),"EPI caduca ≤90 dies",IF(OR(N3683="Deteriorat usable",N3683="Revisió necessària"),"Revisar","OK"))))))))))</f>
      </c>
      <c r="R3683" s="20"/>
    </row>
    <row r="3684" customFormat="false" ht="15" hidden="false" customHeight="false" outlineLevel="0" collapsed="false">
      <c r="A3684" s="19" t="n">
        <v>34</v>
      </c>
      <c r="B3684" s="19" t="n">
        <f aca="false">IFERROR(VLOOKUP(A3684,Personal!$A$6:$F$112,2,FALSE()),"")</f>
        <v>0</v>
      </c>
      <c r="C3684" s="19" t="str">
        <f aca="false">IFERROR(VLOOKUP(A3684,Personal!$A$6:$F$112,3,FALSE()),"")</f>
        <v>La Seu d’Urgell</v>
      </c>
      <c r="D3684" s="19" t="s">
        <v>153</v>
      </c>
      <c r="E3684" s="19" t="s">
        <v>206</v>
      </c>
      <c r="F3684" s="19" t="s">
        <v>207</v>
      </c>
      <c r="G3684" s="19" t="s">
        <v>272</v>
      </c>
      <c r="H3684" s="19" t="n">
        <f aca="false">IF(OR(VLOOKUP(A3684,Personal!$A$6:$F$112,5,FALSE())&lt;&gt;"Sí",N3684="No aplica"),0,'Catàleg GRAE'!D86)</f>
        <v>1</v>
      </c>
      <c r="I3684" s="20"/>
      <c r="J3684" s="20"/>
      <c r="K3684" s="20"/>
      <c r="L3684" s="21"/>
      <c r="M3684" s="21"/>
      <c r="N3684" s="20"/>
      <c r="O3684" s="20"/>
      <c r="P3684" s="19" t="str">
        <f aca="false">IF(I3684="","",I3684-H3684)</f>
        <v/>
      </c>
      <c r="Q3684" s="19" t="str">
        <f aca="true">IF(B3684="","",IF(N3684="No aplica","No aplica",IF(I3684="","Pendent",IF(N3684="Per substituir","Substituir",IF(OR(N3684="No localitzat",N3684="No lliurat"),"Reposar",IF(I3684&lt;H3684,"Reposar",IF(I3684&gt;H3684,"Revisar excedent",IF(AND(G3684="Sí",M3684&lt;&gt;"",M3684&lt;TODAY()),"EPI caducat",IF(AND(G3684="Sí",M3684&lt;&gt;"",M3684&lt;=TODAY()+90),"EPI caduca ≤90 dies",IF(OR(N3684="Deteriorat usable",N3684="Revisió necessària"),"Revisar","OK"))))))))))</f>
      </c>
      <c r="R3684" s="20"/>
    </row>
    <row r="3685" customFormat="false" ht="15" hidden="false" customHeight="false" outlineLevel="0" collapsed="false">
      <c r="A3685" s="19" t="n">
        <v>34</v>
      </c>
      <c r="B3685" s="19" t="n">
        <f aca="false">IFERROR(VLOOKUP(A3685,Personal!$A$6:$F$112,2,FALSE()),"")</f>
        <v>0</v>
      </c>
      <c r="C3685" s="19" t="str">
        <f aca="false">IFERROR(VLOOKUP(A3685,Personal!$A$6:$F$112,3,FALSE()),"")</f>
        <v>La Seu d’Urgell</v>
      </c>
      <c r="D3685" s="19" t="s">
        <v>177</v>
      </c>
      <c r="E3685" s="19" t="s">
        <v>208</v>
      </c>
      <c r="F3685" s="19" t="s">
        <v>209</v>
      </c>
      <c r="G3685" s="19" t="s">
        <v>272</v>
      </c>
      <c r="H3685" s="19" t="n">
        <f aca="false">IF(OR(VLOOKUP(A3685,Personal!$A$6:$F$112,5,FALSE())&lt;&gt;"Sí",N3685="No aplica"),0,'Catàleg GRAE'!D87)</f>
        <v>1</v>
      </c>
      <c r="I3685" s="20"/>
      <c r="J3685" s="20"/>
      <c r="K3685" s="20"/>
      <c r="L3685" s="21"/>
      <c r="M3685" s="21"/>
      <c r="N3685" s="20"/>
      <c r="O3685" s="20"/>
      <c r="P3685" s="19" t="str">
        <f aca="false">IF(I3685="","",I3685-H3685)</f>
        <v/>
      </c>
      <c r="Q3685" s="19" t="str">
        <f aca="true">IF(B3685="","",IF(N3685="No aplica","No aplica",IF(I3685="","Pendent",IF(N3685="Per substituir","Substituir",IF(OR(N3685="No localitzat",N3685="No lliurat"),"Reposar",IF(I3685&lt;H3685,"Reposar",IF(I3685&gt;H3685,"Revisar excedent",IF(AND(G3685="Sí",M3685&lt;&gt;"",M3685&lt;TODAY()),"EPI caducat",IF(AND(G3685="Sí",M3685&lt;&gt;"",M3685&lt;=TODAY()+90),"EPI caduca ≤90 dies",IF(OR(N3685="Deteriorat usable",N3685="Revisió necessària"),"Revisar","OK"))))))))))</f>
      </c>
      <c r="R3685" s="20"/>
    </row>
    <row r="3686" customFormat="false" ht="15" hidden="false" customHeight="false" outlineLevel="0" collapsed="false">
      <c r="A3686" s="19" t="n">
        <v>34</v>
      </c>
      <c r="B3686" s="19" t="n">
        <f aca="false">IFERROR(VLOOKUP(A3686,Personal!$A$6:$F$112,2,FALSE()),"")</f>
        <v>0</v>
      </c>
      <c r="C3686" s="19" t="str">
        <f aca="false">IFERROR(VLOOKUP(A3686,Personal!$A$6:$F$112,3,FALSE()),"")</f>
        <v>La Seu d’Urgell</v>
      </c>
      <c r="D3686" s="19" t="s">
        <v>177</v>
      </c>
      <c r="E3686" s="19" t="s">
        <v>210</v>
      </c>
      <c r="F3686" s="19" t="s">
        <v>211</v>
      </c>
      <c r="G3686" s="19" t="s">
        <v>272</v>
      </c>
      <c r="H3686" s="19" t="n">
        <f aca="false">IF(OR(VLOOKUP(A3686,Personal!$A$6:$F$112,5,FALSE())&lt;&gt;"Sí",N3686="No aplica"),0,'Catàleg GRAE'!D88)</f>
        <v>1</v>
      </c>
      <c r="I3686" s="20"/>
      <c r="J3686" s="20"/>
      <c r="K3686" s="20"/>
      <c r="L3686" s="21"/>
      <c r="M3686" s="21"/>
      <c r="N3686" s="20"/>
      <c r="O3686" s="20"/>
      <c r="P3686" s="19" t="str">
        <f aca="false">IF(I3686="","",I3686-H3686)</f>
        <v/>
      </c>
      <c r="Q3686" s="19" t="str">
        <f aca="true">IF(B3686="","",IF(N3686="No aplica","No aplica",IF(I3686="","Pendent",IF(N3686="Per substituir","Substituir",IF(OR(N3686="No localitzat",N3686="No lliurat"),"Reposar",IF(I3686&lt;H3686,"Reposar",IF(I3686&gt;H3686,"Revisar excedent",IF(AND(G3686="Sí",M3686&lt;&gt;"",M3686&lt;TODAY()),"EPI caducat",IF(AND(G3686="Sí",M3686&lt;&gt;"",M3686&lt;=TODAY()+90),"EPI caduca ≤90 dies",IF(OR(N3686="Deteriorat usable",N3686="Revisió necessària"),"Revisar","OK"))))))))))</f>
      </c>
      <c r="R3686" s="20"/>
    </row>
    <row r="3687" customFormat="false" ht="15" hidden="false" customHeight="false" outlineLevel="0" collapsed="false">
      <c r="A3687" s="19" t="n">
        <v>34</v>
      </c>
      <c r="B3687" s="19" t="n">
        <f aca="false">IFERROR(VLOOKUP(A3687,Personal!$A$6:$F$112,2,FALSE()),"")</f>
        <v>0</v>
      </c>
      <c r="C3687" s="19" t="str">
        <f aca="false">IFERROR(VLOOKUP(A3687,Personal!$A$6:$F$112,3,FALSE()),"")</f>
        <v>La Seu d’Urgell</v>
      </c>
      <c r="D3687" s="19" t="s">
        <v>125</v>
      </c>
      <c r="E3687" s="19" t="s">
        <v>212</v>
      </c>
      <c r="F3687" s="19" t="s">
        <v>213</v>
      </c>
      <c r="G3687" s="19" t="s">
        <v>272</v>
      </c>
      <c r="H3687" s="19" t="n">
        <f aca="false">IF(OR(VLOOKUP(A3687,Personal!$A$6:$F$112,5,FALSE())&lt;&gt;"Sí",N3687="No aplica"),0,'Catàleg GRAE'!D89)</f>
        <v>1</v>
      </c>
      <c r="I3687" s="20"/>
      <c r="J3687" s="20"/>
      <c r="K3687" s="20"/>
      <c r="L3687" s="21"/>
      <c r="M3687" s="21"/>
      <c r="N3687" s="20"/>
      <c r="O3687" s="20"/>
      <c r="P3687" s="19" t="str">
        <f aca="false">IF(I3687="","",I3687-H3687)</f>
        <v/>
      </c>
      <c r="Q3687" s="19" t="str">
        <f aca="true">IF(B3687="","",IF(N3687="No aplica","No aplica",IF(I3687="","Pendent",IF(N3687="Per substituir","Substituir",IF(OR(N3687="No localitzat",N3687="No lliurat"),"Reposar",IF(I3687&lt;H3687,"Reposar",IF(I3687&gt;H3687,"Revisar excedent",IF(AND(G3687="Sí",M3687&lt;&gt;"",M3687&lt;TODAY()),"EPI caducat",IF(AND(G3687="Sí",M3687&lt;&gt;"",M3687&lt;=TODAY()+90),"EPI caduca ≤90 dies",IF(OR(N3687="Deteriorat usable",N3687="Revisió necessària"),"Revisar","OK"))))))))))</f>
      </c>
      <c r="R3687" s="20"/>
    </row>
    <row r="3688" customFormat="false" ht="15" hidden="false" customHeight="false" outlineLevel="0" collapsed="false">
      <c r="A3688" s="19" t="n">
        <v>34</v>
      </c>
      <c r="B3688" s="19" t="n">
        <f aca="false">IFERROR(VLOOKUP(A3688,Personal!$A$6:$F$112,2,FALSE()),"")</f>
        <v>0</v>
      </c>
      <c r="C3688" s="19" t="str">
        <f aca="false">IFERROR(VLOOKUP(A3688,Personal!$A$6:$F$112,3,FALSE()),"")</f>
        <v>La Seu d’Urgell</v>
      </c>
      <c r="D3688" s="19" t="s">
        <v>40</v>
      </c>
      <c r="E3688" s="19" t="s">
        <v>214</v>
      </c>
      <c r="F3688" s="19" t="s">
        <v>215</v>
      </c>
      <c r="G3688" s="19" t="s">
        <v>291</v>
      </c>
      <c r="H3688" s="19" t="n">
        <f aca="false">IF(OR(VLOOKUP(A3688,Personal!$A$6:$F$112,5,FALSE())&lt;&gt;"Sí",N3688="No aplica"),0,'Catàleg GRAE'!D90)</f>
        <v>1</v>
      </c>
      <c r="I3688" s="20"/>
      <c r="J3688" s="20"/>
      <c r="K3688" s="20"/>
      <c r="L3688" s="21"/>
      <c r="M3688" s="21"/>
      <c r="N3688" s="20"/>
      <c r="O3688" s="20"/>
      <c r="P3688" s="19" t="str">
        <f aca="false">IF(I3688="","",I3688-H3688)</f>
        <v/>
      </c>
      <c r="Q3688" s="19" t="str">
        <f aca="true">IF(B3688="","",IF(N3688="No aplica","No aplica",IF(I3688="","Pendent",IF(N3688="Per substituir","Substituir",IF(OR(N3688="No localitzat",N3688="No lliurat"),"Reposar",IF(I3688&lt;H3688,"Reposar",IF(I3688&gt;H3688,"Revisar excedent",IF(AND(G3688="Sí",M3688&lt;&gt;"",M3688&lt;TODAY()),"EPI caducat",IF(AND(G3688="Sí",M3688&lt;&gt;"",M3688&lt;=TODAY()+90),"EPI caduca ≤90 dies",IF(OR(N3688="Deteriorat usable",N3688="Revisió necessària"),"Revisar","OK"))))))))))</f>
      </c>
      <c r="R3688" s="20"/>
    </row>
    <row r="3689" customFormat="false" ht="15" hidden="false" customHeight="false" outlineLevel="0" collapsed="false">
      <c r="A3689" s="19" t="n">
        <v>34</v>
      </c>
      <c r="B3689" s="19" t="n">
        <f aca="false">IFERROR(VLOOKUP(A3689,Personal!$A$6:$F$112,2,FALSE()),"")</f>
        <v>0</v>
      </c>
      <c r="C3689" s="19" t="str">
        <f aca="false">IFERROR(VLOOKUP(A3689,Personal!$A$6:$F$112,3,FALSE()),"")</f>
        <v>La Seu d’Urgell</v>
      </c>
      <c r="D3689" s="19" t="s">
        <v>216</v>
      </c>
      <c r="E3689" s="19" t="s">
        <v>217</v>
      </c>
      <c r="F3689" s="19" t="s">
        <v>218</v>
      </c>
      <c r="G3689" s="19" t="s">
        <v>272</v>
      </c>
      <c r="H3689" s="19" t="n">
        <f aca="false">IF(OR(VLOOKUP(A3689,Personal!$A$6:$F$112,5,FALSE())&lt;&gt;"Sí",N3689="No aplica"),0,'Catàleg GRAE'!D91)</f>
        <v>1</v>
      </c>
      <c r="I3689" s="20"/>
      <c r="J3689" s="20"/>
      <c r="K3689" s="20"/>
      <c r="L3689" s="21"/>
      <c r="M3689" s="21"/>
      <c r="N3689" s="20"/>
      <c r="O3689" s="20"/>
      <c r="P3689" s="19" t="str">
        <f aca="false">IF(I3689="","",I3689-H3689)</f>
        <v/>
      </c>
      <c r="Q3689" s="19" t="str">
        <f aca="true">IF(B3689="","",IF(N3689="No aplica","No aplica",IF(I3689="","Pendent",IF(N3689="Per substituir","Substituir",IF(OR(N3689="No localitzat",N3689="No lliurat"),"Reposar",IF(I3689&lt;H3689,"Reposar",IF(I3689&gt;H3689,"Revisar excedent",IF(AND(G3689="Sí",M3689&lt;&gt;"",M3689&lt;TODAY()),"EPI caducat",IF(AND(G3689="Sí",M3689&lt;&gt;"",M3689&lt;=TODAY()+90),"EPI caduca ≤90 dies",IF(OR(N3689="Deteriorat usable",N3689="Revisió necessària"),"Revisar","OK"))))))))))</f>
      </c>
      <c r="R3689" s="20"/>
    </row>
    <row r="3690" customFormat="false" ht="15" hidden="false" customHeight="false" outlineLevel="0" collapsed="false">
      <c r="A3690" s="19" t="n">
        <v>34</v>
      </c>
      <c r="B3690" s="19" t="n">
        <f aca="false">IFERROR(VLOOKUP(A3690,Personal!$A$6:$F$112,2,FALSE()),"")</f>
        <v>0</v>
      </c>
      <c r="C3690" s="19" t="str">
        <f aca="false">IFERROR(VLOOKUP(A3690,Personal!$A$6:$F$112,3,FALSE()),"")</f>
        <v>La Seu d’Urgell</v>
      </c>
      <c r="D3690" s="19" t="s">
        <v>37</v>
      </c>
      <c r="E3690" s="19" t="s">
        <v>219</v>
      </c>
      <c r="F3690" s="19" t="s">
        <v>220</v>
      </c>
      <c r="G3690" s="19" t="s">
        <v>291</v>
      </c>
      <c r="H3690" s="19" t="n">
        <f aca="false">IF(OR(VLOOKUP(A3690,Personal!$A$6:$F$112,5,FALSE())&lt;&gt;"Sí",N3690="No aplica"),0,'Catàleg GRAE'!D92)</f>
        <v>1</v>
      </c>
      <c r="I3690" s="20"/>
      <c r="J3690" s="20"/>
      <c r="K3690" s="20"/>
      <c r="L3690" s="21"/>
      <c r="M3690" s="21"/>
      <c r="N3690" s="20"/>
      <c r="O3690" s="20"/>
      <c r="P3690" s="19" t="str">
        <f aca="false">IF(I3690="","",I3690-H3690)</f>
        <v/>
      </c>
      <c r="Q3690" s="19" t="str">
        <f aca="true">IF(B3690="","",IF(N3690="No aplica","No aplica",IF(I3690="","Pendent",IF(N3690="Per substituir","Substituir",IF(OR(N3690="No localitzat",N3690="No lliurat"),"Reposar",IF(I3690&lt;H3690,"Reposar",IF(I3690&gt;H3690,"Revisar excedent",IF(AND(G3690="Sí",M3690&lt;&gt;"",M3690&lt;TODAY()),"EPI caducat",IF(AND(G3690="Sí",M3690&lt;&gt;"",M3690&lt;=TODAY()+90),"EPI caduca ≤90 dies",IF(OR(N3690="Deteriorat usable",N3690="Revisió necessària"),"Revisar","OK"))))))))))</f>
      </c>
      <c r="R3690" s="20"/>
    </row>
    <row r="3691" customFormat="false" ht="15" hidden="false" customHeight="false" outlineLevel="0" collapsed="false">
      <c r="A3691" s="19" t="n">
        <v>34</v>
      </c>
      <c r="B3691" s="19" t="n">
        <f aca="false">IFERROR(VLOOKUP(A3691,Personal!$A$6:$F$112,2,FALSE()),"")</f>
        <v>0</v>
      </c>
      <c r="C3691" s="19" t="str">
        <f aca="false">IFERROR(VLOOKUP(A3691,Personal!$A$6:$F$112,3,FALSE()),"")</f>
        <v>La Seu d’Urgell</v>
      </c>
      <c r="D3691" s="19" t="s">
        <v>137</v>
      </c>
      <c r="E3691" s="19" t="s">
        <v>221</v>
      </c>
      <c r="F3691" s="19" t="s">
        <v>222</v>
      </c>
      <c r="G3691" s="19" t="s">
        <v>291</v>
      </c>
      <c r="H3691" s="19" t="n">
        <f aca="false">IF(OR(VLOOKUP(A3691,Personal!$A$6:$F$112,5,FALSE())&lt;&gt;"Sí",N3691="No aplica"),0,'Catàleg GRAE'!D93)</f>
        <v>1</v>
      </c>
      <c r="I3691" s="20"/>
      <c r="J3691" s="20"/>
      <c r="K3691" s="20"/>
      <c r="L3691" s="21"/>
      <c r="M3691" s="21"/>
      <c r="N3691" s="20"/>
      <c r="O3691" s="20"/>
      <c r="P3691" s="19" t="str">
        <f aca="false">IF(I3691="","",I3691-H3691)</f>
        <v/>
      </c>
      <c r="Q3691" s="19" t="str">
        <f aca="true">IF(B3691="","",IF(N3691="No aplica","No aplica",IF(I3691="","Pendent",IF(N3691="Per substituir","Substituir",IF(OR(N3691="No localitzat",N3691="No lliurat"),"Reposar",IF(I3691&lt;H3691,"Reposar",IF(I3691&gt;H3691,"Revisar excedent",IF(AND(G3691="Sí",M3691&lt;&gt;"",M3691&lt;TODAY()),"EPI caducat",IF(AND(G3691="Sí",M3691&lt;&gt;"",M3691&lt;=TODAY()+90),"EPI caduca ≤90 dies",IF(OR(N3691="Deteriorat usable",N3691="Revisió necessària"),"Revisar","OK"))))))))))</f>
      </c>
      <c r="R3691" s="20"/>
    </row>
    <row r="3692" customFormat="false" ht="15" hidden="false" customHeight="false" outlineLevel="0" collapsed="false">
      <c r="A3692" s="19" t="n">
        <v>34</v>
      </c>
      <c r="B3692" s="19" t="n">
        <f aca="false">IFERROR(VLOOKUP(A3692,Personal!$A$6:$F$112,2,FALSE()),"")</f>
        <v>0</v>
      </c>
      <c r="C3692" s="19" t="str">
        <f aca="false">IFERROR(VLOOKUP(A3692,Personal!$A$6:$F$112,3,FALSE()),"")</f>
        <v>La Seu d’Urgell</v>
      </c>
      <c r="D3692" s="19" t="s">
        <v>137</v>
      </c>
      <c r="E3692" s="19" t="s">
        <v>223</v>
      </c>
      <c r="F3692" s="19" t="s">
        <v>224</v>
      </c>
      <c r="G3692" s="19" t="s">
        <v>291</v>
      </c>
      <c r="H3692" s="19" t="n">
        <f aca="false">IF(OR(VLOOKUP(A3692,Personal!$A$6:$F$112,5,FALSE())&lt;&gt;"Sí",N3692="No aplica"),0,'Catàleg GRAE'!D94)</f>
        <v>1</v>
      </c>
      <c r="I3692" s="20"/>
      <c r="J3692" s="20"/>
      <c r="K3692" s="20"/>
      <c r="L3692" s="21"/>
      <c r="M3692" s="21"/>
      <c r="N3692" s="20"/>
      <c r="O3692" s="20"/>
      <c r="P3692" s="19" t="str">
        <f aca="false">IF(I3692="","",I3692-H3692)</f>
        <v/>
      </c>
      <c r="Q3692" s="19" t="str">
        <f aca="true">IF(B3692="","",IF(N3692="No aplica","No aplica",IF(I3692="","Pendent",IF(N3692="Per substituir","Substituir",IF(OR(N3692="No localitzat",N3692="No lliurat"),"Reposar",IF(I3692&lt;H3692,"Reposar",IF(I3692&gt;H3692,"Revisar excedent",IF(AND(G3692="Sí",M3692&lt;&gt;"",M3692&lt;TODAY()),"EPI caducat",IF(AND(G3692="Sí",M3692&lt;&gt;"",M3692&lt;=TODAY()+90),"EPI caduca ≤90 dies",IF(OR(N3692="Deteriorat usable",N3692="Revisió necessària"),"Revisar","OK"))))))))))</f>
      </c>
      <c r="R3692" s="20"/>
    </row>
    <row r="3693" customFormat="false" ht="15" hidden="false" customHeight="false" outlineLevel="0" collapsed="false">
      <c r="A3693" s="19" t="n">
        <v>34</v>
      </c>
      <c r="B3693" s="19" t="n">
        <f aca="false">IFERROR(VLOOKUP(A3693,Personal!$A$6:$F$112,2,FALSE()),"")</f>
        <v>0</v>
      </c>
      <c r="C3693" s="19" t="str">
        <f aca="false">IFERROR(VLOOKUP(A3693,Personal!$A$6:$F$112,3,FALSE()),"")</f>
        <v>La Seu d’Urgell</v>
      </c>
      <c r="D3693" s="19" t="s">
        <v>137</v>
      </c>
      <c r="E3693" s="19" t="s">
        <v>225</v>
      </c>
      <c r="F3693" s="19" t="s">
        <v>226</v>
      </c>
      <c r="G3693" s="19" t="s">
        <v>291</v>
      </c>
      <c r="H3693" s="19" t="n">
        <f aca="false">IF(OR(VLOOKUP(A3693,Personal!$A$6:$F$112,5,FALSE())&lt;&gt;"Sí",N3693="No aplica"),0,'Catàleg GRAE'!D95)</f>
        <v>1</v>
      </c>
      <c r="I3693" s="20"/>
      <c r="J3693" s="20"/>
      <c r="K3693" s="20"/>
      <c r="L3693" s="21"/>
      <c r="M3693" s="21"/>
      <c r="N3693" s="20"/>
      <c r="O3693" s="20"/>
      <c r="P3693" s="19" t="str">
        <f aca="false">IF(I3693="","",I3693-H3693)</f>
        <v/>
      </c>
      <c r="Q3693" s="19" t="str">
        <f aca="true">IF(B3693="","",IF(N3693="No aplica","No aplica",IF(I3693="","Pendent",IF(N3693="Per substituir","Substituir",IF(OR(N3693="No localitzat",N3693="No lliurat"),"Reposar",IF(I3693&lt;H3693,"Reposar",IF(I3693&gt;H3693,"Revisar excedent",IF(AND(G3693="Sí",M3693&lt;&gt;"",M3693&lt;TODAY()),"EPI caducat",IF(AND(G3693="Sí",M3693&lt;&gt;"",M3693&lt;=TODAY()+90),"EPI caduca ≤90 dies",IF(OR(N3693="Deteriorat usable",N3693="Revisió necessària"),"Revisar","OK"))))))))))</f>
      </c>
      <c r="R3693" s="20"/>
    </row>
    <row r="3694" customFormat="false" ht="15" hidden="false" customHeight="false" outlineLevel="0" collapsed="false">
      <c r="A3694" s="19" t="n">
        <v>34</v>
      </c>
      <c r="B3694" s="19" t="n">
        <f aca="false">IFERROR(VLOOKUP(A3694,Personal!$A$6:$F$112,2,FALSE()),"")</f>
        <v>0</v>
      </c>
      <c r="C3694" s="19" t="str">
        <f aca="false">IFERROR(VLOOKUP(A3694,Personal!$A$6:$F$112,3,FALSE()),"")</f>
        <v>La Seu d’Urgell</v>
      </c>
      <c r="D3694" s="19" t="s">
        <v>137</v>
      </c>
      <c r="E3694" s="19" t="s">
        <v>227</v>
      </c>
      <c r="F3694" s="19" t="s">
        <v>228</v>
      </c>
      <c r="G3694" s="19" t="s">
        <v>291</v>
      </c>
      <c r="H3694" s="19" t="n">
        <f aca="false">IF(OR(VLOOKUP(A3694,Personal!$A$6:$F$112,5,FALSE())&lt;&gt;"Sí",N3694="No aplica"),0,'Catàleg GRAE'!D96)</f>
        <v>1</v>
      </c>
      <c r="I3694" s="20"/>
      <c r="J3694" s="20"/>
      <c r="K3694" s="20"/>
      <c r="L3694" s="21"/>
      <c r="M3694" s="21"/>
      <c r="N3694" s="20"/>
      <c r="O3694" s="20"/>
      <c r="P3694" s="19" t="str">
        <f aca="false">IF(I3694="","",I3694-H3694)</f>
        <v/>
      </c>
      <c r="Q3694" s="19" t="str">
        <f aca="true">IF(B3694="","",IF(N3694="No aplica","No aplica",IF(I3694="","Pendent",IF(N3694="Per substituir","Substituir",IF(OR(N3694="No localitzat",N3694="No lliurat"),"Reposar",IF(I3694&lt;H3694,"Reposar",IF(I3694&gt;H3694,"Revisar excedent",IF(AND(G3694="Sí",M3694&lt;&gt;"",M3694&lt;TODAY()),"EPI caducat",IF(AND(G3694="Sí",M3694&lt;&gt;"",M3694&lt;=TODAY()+90),"EPI caduca ≤90 dies",IF(OR(N3694="Deteriorat usable",N3694="Revisió necessària"),"Revisar","OK"))))))))))</f>
      </c>
      <c r="R3694" s="20"/>
    </row>
    <row r="3695" customFormat="false" ht="15" hidden="false" customHeight="false" outlineLevel="0" collapsed="false">
      <c r="A3695" s="19" t="n">
        <v>34</v>
      </c>
      <c r="B3695" s="19" t="n">
        <f aca="false">IFERROR(VLOOKUP(A3695,Personal!$A$6:$F$112,2,FALSE()),"")</f>
        <v>0</v>
      </c>
      <c r="C3695" s="19" t="str">
        <f aca="false">IFERROR(VLOOKUP(A3695,Personal!$A$6:$F$112,3,FALSE()),"")</f>
        <v>La Seu d’Urgell</v>
      </c>
      <c r="D3695" s="19" t="s">
        <v>137</v>
      </c>
      <c r="E3695" s="19" t="s">
        <v>229</v>
      </c>
      <c r="F3695" s="19" t="s">
        <v>230</v>
      </c>
      <c r="G3695" s="19" t="s">
        <v>291</v>
      </c>
      <c r="H3695" s="19" t="n">
        <f aca="false">IF(OR(VLOOKUP(A3695,Personal!$A$6:$F$112,5,FALSE())&lt;&gt;"Sí",N3695="No aplica"),0,'Catàleg GRAE'!D97)</f>
        <v>1</v>
      </c>
      <c r="I3695" s="20"/>
      <c r="J3695" s="20"/>
      <c r="K3695" s="20"/>
      <c r="L3695" s="21"/>
      <c r="M3695" s="21"/>
      <c r="N3695" s="20"/>
      <c r="O3695" s="20"/>
      <c r="P3695" s="19" t="str">
        <f aca="false">IF(I3695="","",I3695-H3695)</f>
        <v/>
      </c>
      <c r="Q3695" s="19" t="str">
        <f aca="true">IF(B3695="","",IF(N3695="No aplica","No aplica",IF(I3695="","Pendent",IF(N3695="Per substituir","Substituir",IF(OR(N3695="No localitzat",N3695="No lliurat"),"Reposar",IF(I3695&lt;H3695,"Reposar",IF(I3695&gt;H3695,"Revisar excedent",IF(AND(G3695="Sí",M3695&lt;&gt;"",M3695&lt;TODAY()),"EPI caducat",IF(AND(G3695="Sí",M3695&lt;&gt;"",M3695&lt;=TODAY()+90),"EPI caduca ≤90 dies",IF(OR(N3695="Deteriorat usable",N3695="Revisió necessària"),"Revisar","OK"))))))))))</f>
      </c>
      <c r="R3695" s="20"/>
    </row>
    <row r="3696" customFormat="false" ht="15" hidden="false" customHeight="false" outlineLevel="0" collapsed="false">
      <c r="A3696" s="19" t="n">
        <v>34</v>
      </c>
      <c r="B3696" s="19" t="n">
        <f aca="false">IFERROR(VLOOKUP(A3696,Personal!$A$6:$F$112,2,FALSE()),"")</f>
        <v>0</v>
      </c>
      <c r="C3696" s="19" t="str">
        <f aca="false">IFERROR(VLOOKUP(A3696,Personal!$A$6:$F$112,3,FALSE()),"")</f>
        <v>La Seu d’Urgell</v>
      </c>
      <c r="D3696" s="19" t="s">
        <v>137</v>
      </c>
      <c r="E3696" s="19" t="s">
        <v>231</v>
      </c>
      <c r="F3696" s="19" t="s">
        <v>232</v>
      </c>
      <c r="G3696" s="19" t="s">
        <v>291</v>
      </c>
      <c r="H3696" s="19" t="n">
        <f aca="false">IF(OR(VLOOKUP(A3696,Personal!$A$6:$F$112,5,FALSE())&lt;&gt;"Sí",N3696="No aplica"),0,'Catàleg GRAE'!D98)</f>
        <v>1</v>
      </c>
      <c r="I3696" s="20"/>
      <c r="J3696" s="20"/>
      <c r="K3696" s="20"/>
      <c r="L3696" s="21"/>
      <c r="M3696" s="21"/>
      <c r="N3696" s="20"/>
      <c r="O3696" s="20"/>
      <c r="P3696" s="19" t="str">
        <f aca="false">IF(I3696="","",I3696-H3696)</f>
        <v/>
      </c>
      <c r="Q3696" s="19" t="str">
        <f aca="true">IF(B3696="","",IF(N3696="No aplica","No aplica",IF(I3696="","Pendent",IF(N3696="Per substituir","Substituir",IF(OR(N3696="No localitzat",N3696="No lliurat"),"Reposar",IF(I3696&lt;H3696,"Reposar",IF(I3696&gt;H3696,"Revisar excedent",IF(AND(G3696="Sí",M3696&lt;&gt;"",M3696&lt;TODAY()),"EPI caducat",IF(AND(G3696="Sí",M3696&lt;&gt;"",M3696&lt;=TODAY()+90),"EPI caduca ≤90 dies",IF(OR(N3696="Deteriorat usable",N3696="Revisió necessària"),"Revisar","OK"))))))))))</f>
      </c>
      <c r="R3696" s="20"/>
    </row>
    <row r="3697" customFormat="false" ht="15" hidden="false" customHeight="false" outlineLevel="0" collapsed="false">
      <c r="A3697" s="19" t="n">
        <v>34</v>
      </c>
      <c r="B3697" s="19" t="n">
        <f aca="false">IFERROR(VLOOKUP(A3697,Personal!$A$6:$F$112,2,FALSE()),"")</f>
        <v>0</v>
      </c>
      <c r="C3697" s="19" t="str">
        <f aca="false">IFERROR(VLOOKUP(A3697,Personal!$A$6:$F$112,3,FALSE()),"")</f>
        <v>La Seu d’Urgell</v>
      </c>
      <c r="D3697" s="19" t="s">
        <v>137</v>
      </c>
      <c r="E3697" s="19" t="s">
        <v>233</v>
      </c>
      <c r="F3697" s="19" t="s">
        <v>234</v>
      </c>
      <c r="G3697" s="19" t="s">
        <v>291</v>
      </c>
      <c r="H3697" s="19" t="n">
        <f aca="false">IF(OR(VLOOKUP(A3697,Personal!$A$6:$F$112,5,FALSE())&lt;&gt;"Sí",N3697="No aplica"),0,'Catàleg GRAE'!D99)</f>
        <v>1</v>
      </c>
      <c r="I3697" s="20"/>
      <c r="J3697" s="20"/>
      <c r="K3697" s="20"/>
      <c r="L3697" s="21"/>
      <c r="M3697" s="21"/>
      <c r="N3697" s="20"/>
      <c r="O3697" s="20"/>
      <c r="P3697" s="19" t="str">
        <f aca="false">IF(I3697="","",I3697-H3697)</f>
        <v/>
      </c>
      <c r="Q3697" s="19" t="str">
        <f aca="true">IF(B3697="","",IF(N3697="No aplica","No aplica",IF(I3697="","Pendent",IF(N3697="Per substituir","Substituir",IF(OR(N3697="No localitzat",N3697="No lliurat"),"Reposar",IF(I3697&lt;H3697,"Reposar",IF(I3697&gt;H3697,"Revisar excedent",IF(AND(G3697="Sí",M3697&lt;&gt;"",M3697&lt;TODAY()),"EPI caducat",IF(AND(G3697="Sí",M3697&lt;&gt;"",M3697&lt;=TODAY()+90),"EPI caduca ≤90 dies",IF(OR(N3697="Deteriorat usable",N3697="Revisió necessària"),"Revisar","OK"))))))))))</f>
      </c>
      <c r="R3697" s="20"/>
    </row>
    <row r="3698" customFormat="false" ht="15" hidden="false" customHeight="false" outlineLevel="0" collapsed="false">
      <c r="A3698" s="19" t="n">
        <v>34</v>
      </c>
      <c r="B3698" s="19" t="n">
        <f aca="false">IFERROR(VLOOKUP(A3698,Personal!$A$6:$F$112,2,FALSE()),"")</f>
        <v>0</v>
      </c>
      <c r="C3698" s="19" t="str">
        <f aca="false">IFERROR(VLOOKUP(A3698,Personal!$A$6:$F$112,3,FALSE()),"")</f>
        <v>La Seu d’Urgell</v>
      </c>
      <c r="D3698" s="19" t="s">
        <v>216</v>
      </c>
      <c r="E3698" s="19" t="s">
        <v>235</v>
      </c>
      <c r="F3698" s="19" t="s">
        <v>236</v>
      </c>
      <c r="G3698" s="19" t="s">
        <v>272</v>
      </c>
      <c r="H3698" s="19" t="n">
        <f aca="false">IF(OR(VLOOKUP(A3698,Personal!$A$6:$F$112,5,FALSE())&lt;&gt;"Sí",N3698="No aplica"),0,'Catàleg GRAE'!D100)</f>
        <v>1</v>
      </c>
      <c r="I3698" s="20"/>
      <c r="J3698" s="20"/>
      <c r="K3698" s="20"/>
      <c r="L3698" s="21"/>
      <c r="M3698" s="21"/>
      <c r="N3698" s="20"/>
      <c r="O3698" s="20"/>
      <c r="P3698" s="19" t="str">
        <f aca="false">IF(I3698="","",I3698-H3698)</f>
        <v/>
      </c>
      <c r="Q3698" s="19" t="str">
        <f aca="true">IF(B3698="","",IF(N3698="No aplica","No aplica",IF(I3698="","Pendent",IF(N3698="Per substituir","Substituir",IF(OR(N3698="No localitzat",N3698="No lliurat"),"Reposar",IF(I3698&lt;H3698,"Reposar",IF(I3698&gt;H3698,"Revisar excedent",IF(AND(G3698="Sí",M3698&lt;&gt;"",M3698&lt;TODAY()),"EPI caducat",IF(AND(G3698="Sí",M3698&lt;&gt;"",M3698&lt;=TODAY()+90),"EPI caduca ≤90 dies",IF(OR(N3698="Deteriorat usable",N3698="Revisió necessària"),"Revisar","OK"))))))))))</f>
      </c>
      <c r="R3698" s="20"/>
    </row>
    <row r="3699" customFormat="false" ht="15" hidden="false" customHeight="false" outlineLevel="0" collapsed="false">
      <c r="A3699" s="19" t="n">
        <v>34</v>
      </c>
      <c r="B3699" s="19" t="n">
        <f aca="false">IFERROR(VLOOKUP(A3699,Personal!$A$6:$F$112,2,FALSE()),"")</f>
        <v>0</v>
      </c>
      <c r="C3699" s="19" t="str">
        <f aca="false">IFERROR(VLOOKUP(A3699,Personal!$A$6:$F$112,3,FALSE()),"")</f>
        <v>La Seu d’Urgell</v>
      </c>
      <c r="D3699" s="19" t="s">
        <v>137</v>
      </c>
      <c r="E3699" s="19" t="s">
        <v>237</v>
      </c>
      <c r="F3699" s="19" t="s">
        <v>238</v>
      </c>
      <c r="G3699" s="19" t="s">
        <v>291</v>
      </c>
      <c r="H3699" s="19" t="n">
        <f aca="false">IF(OR(VLOOKUP(A3699,Personal!$A$6:$F$112,5,FALSE())&lt;&gt;"Sí",N3699="No aplica"),0,'Catàleg GRAE'!D101)</f>
        <v>1</v>
      </c>
      <c r="I3699" s="20"/>
      <c r="J3699" s="20"/>
      <c r="K3699" s="20"/>
      <c r="L3699" s="21"/>
      <c r="M3699" s="21"/>
      <c r="N3699" s="20"/>
      <c r="O3699" s="20"/>
      <c r="P3699" s="19" t="str">
        <f aca="false">IF(I3699="","",I3699-H3699)</f>
        <v/>
      </c>
      <c r="Q3699" s="19" t="str">
        <f aca="true">IF(B3699="","",IF(N3699="No aplica","No aplica",IF(I3699="","Pendent",IF(N3699="Per substituir","Substituir",IF(OR(N3699="No localitzat",N3699="No lliurat"),"Reposar",IF(I3699&lt;H3699,"Reposar",IF(I3699&gt;H3699,"Revisar excedent",IF(AND(G3699="Sí",M3699&lt;&gt;"",M3699&lt;TODAY()),"EPI caducat",IF(AND(G3699="Sí",M3699&lt;&gt;"",M3699&lt;=TODAY()+90),"EPI caduca ≤90 dies",IF(OR(N3699="Deteriorat usable",N3699="Revisió necessària"),"Revisar","OK"))))))))))</f>
      </c>
      <c r="R3699" s="20"/>
    </row>
    <row r="3700" customFormat="false" ht="15" hidden="false" customHeight="false" outlineLevel="0" collapsed="false">
      <c r="A3700" s="19" t="n">
        <v>34</v>
      </c>
      <c r="B3700" s="19" t="n">
        <f aca="false">IFERROR(VLOOKUP(A3700,Personal!$A$6:$F$112,2,FALSE()),"")</f>
        <v>0</v>
      </c>
      <c r="C3700" s="19" t="str">
        <f aca="false">IFERROR(VLOOKUP(A3700,Personal!$A$6:$F$112,3,FALSE()),"")</f>
        <v>La Seu d’Urgell</v>
      </c>
      <c r="D3700" s="19" t="s">
        <v>37</v>
      </c>
      <c r="E3700" s="19" t="s">
        <v>239</v>
      </c>
      <c r="F3700" s="19" t="s">
        <v>240</v>
      </c>
      <c r="G3700" s="19" t="s">
        <v>291</v>
      </c>
      <c r="H3700" s="19" t="n">
        <f aca="false">IF(OR(VLOOKUP(A3700,Personal!$A$6:$F$112,5,FALSE())&lt;&gt;"Sí",N3700="No aplica"),0,'Catàleg GRAE'!D102)</f>
        <v>1</v>
      </c>
      <c r="I3700" s="20"/>
      <c r="J3700" s="20"/>
      <c r="K3700" s="20"/>
      <c r="L3700" s="21"/>
      <c r="M3700" s="21"/>
      <c r="N3700" s="20"/>
      <c r="O3700" s="20"/>
      <c r="P3700" s="19" t="str">
        <f aca="false">IF(I3700="","",I3700-H3700)</f>
        <v/>
      </c>
      <c r="Q3700" s="19" t="str">
        <f aca="true">IF(B3700="","",IF(N3700="No aplica","No aplica",IF(I3700="","Pendent",IF(N3700="Per substituir","Substituir",IF(OR(N3700="No localitzat",N3700="No lliurat"),"Reposar",IF(I3700&lt;H3700,"Reposar",IF(I3700&gt;H3700,"Revisar excedent",IF(AND(G3700="Sí",M3700&lt;&gt;"",M3700&lt;TODAY()),"EPI caducat",IF(AND(G3700="Sí",M3700&lt;&gt;"",M3700&lt;=TODAY()+90),"EPI caduca ≤90 dies",IF(OR(N3700="Deteriorat usable",N3700="Revisió necessària"),"Revisar","OK"))))))))))</f>
      </c>
      <c r="R3700" s="20"/>
    </row>
    <row r="3701" customFormat="false" ht="15" hidden="false" customHeight="false" outlineLevel="0" collapsed="false">
      <c r="A3701" s="19" t="n">
        <v>34</v>
      </c>
      <c r="B3701" s="19" t="n">
        <f aca="false">IFERROR(VLOOKUP(A3701,Personal!$A$6:$F$112,2,FALSE()),"")</f>
        <v>0</v>
      </c>
      <c r="C3701" s="19" t="str">
        <f aca="false">IFERROR(VLOOKUP(A3701,Personal!$A$6:$F$112,3,FALSE()),"")</f>
        <v>La Seu d’Urgell</v>
      </c>
      <c r="D3701" s="19" t="s">
        <v>37</v>
      </c>
      <c r="E3701" s="19" t="s">
        <v>241</v>
      </c>
      <c r="F3701" s="19" t="s">
        <v>242</v>
      </c>
      <c r="G3701" s="19" t="s">
        <v>291</v>
      </c>
      <c r="H3701" s="19" t="n">
        <f aca="false">IF(OR(VLOOKUP(A3701,Personal!$A$6:$F$112,5,FALSE())&lt;&gt;"Sí",N3701="No aplica"),0,'Catàleg GRAE'!D103)</f>
        <v>1</v>
      </c>
      <c r="I3701" s="20"/>
      <c r="J3701" s="20"/>
      <c r="K3701" s="20"/>
      <c r="L3701" s="21"/>
      <c r="M3701" s="21"/>
      <c r="N3701" s="20"/>
      <c r="O3701" s="20"/>
      <c r="P3701" s="19" t="str">
        <f aca="false">IF(I3701="","",I3701-H3701)</f>
        <v/>
      </c>
      <c r="Q3701" s="19" t="str">
        <f aca="true">IF(B3701="","",IF(N3701="No aplica","No aplica",IF(I3701="","Pendent",IF(N3701="Per substituir","Substituir",IF(OR(N3701="No localitzat",N3701="No lliurat"),"Reposar",IF(I3701&lt;H3701,"Reposar",IF(I3701&gt;H3701,"Revisar excedent",IF(AND(G3701="Sí",M3701&lt;&gt;"",M3701&lt;TODAY()),"EPI caducat",IF(AND(G3701="Sí",M3701&lt;&gt;"",M3701&lt;=TODAY()+90),"EPI caduca ≤90 dies",IF(OR(N3701="Deteriorat usable",N3701="Revisió necessària"),"Revisar","OK"))))))))))</f>
      </c>
      <c r="R3701" s="20"/>
    </row>
    <row r="3702" customFormat="false" ht="15" hidden="false" customHeight="false" outlineLevel="0" collapsed="false">
      <c r="A3702" s="19" t="n">
        <v>34</v>
      </c>
      <c r="B3702" s="19" t="n">
        <f aca="false">IFERROR(VLOOKUP(A3702,Personal!$A$6:$F$112,2,FALSE()),"")</f>
        <v>0</v>
      </c>
      <c r="C3702" s="19" t="str">
        <f aca="false">IFERROR(VLOOKUP(A3702,Personal!$A$6:$F$112,3,FALSE()),"")</f>
        <v>La Seu d’Urgell</v>
      </c>
      <c r="D3702" s="19" t="s">
        <v>177</v>
      </c>
      <c r="E3702" s="19" t="s">
        <v>243</v>
      </c>
      <c r="F3702" s="19" t="s">
        <v>244</v>
      </c>
      <c r="G3702" s="19" t="s">
        <v>272</v>
      </c>
      <c r="H3702" s="19" t="n">
        <f aca="false">IF(OR(VLOOKUP(A3702,Personal!$A$6:$F$112,5,FALSE())&lt;&gt;"Sí",N3702="No aplica"),0,'Catàleg GRAE'!D104)</f>
        <v>1</v>
      </c>
      <c r="I3702" s="20"/>
      <c r="J3702" s="20"/>
      <c r="K3702" s="20"/>
      <c r="L3702" s="21"/>
      <c r="M3702" s="21"/>
      <c r="N3702" s="20"/>
      <c r="O3702" s="20"/>
      <c r="P3702" s="19" t="str">
        <f aca="false">IF(I3702="","",I3702-H3702)</f>
        <v/>
      </c>
      <c r="Q3702" s="19" t="str">
        <f aca="true">IF(B3702="","",IF(N3702="No aplica","No aplica",IF(I3702="","Pendent",IF(N3702="Per substituir","Substituir",IF(OR(N3702="No localitzat",N3702="No lliurat"),"Reposar",IF(I3702&lt;H3702,"Reposar",IF(I3702&gt;H3702,"Revisar excedent",IF(AND(G3702="Sí",M3702&lt;&gt;"",M3702&lt;TODAY()),"EPI caducat",IF(AND(G3702="Sí",M3702&lt;&gt;"",M3702&lt;=TODAY()+90),"EPI caduca ≤90 dies",IF(OR(N3702="Deteriorat usable",N3702="Revisió necessària"),"Revisar","OK"))))))))))</f>
      </c>
      <c r="R3702" s="20"/>
    </row>
    <row r="3703" customFormat="false" ht="15" hidden="false" customHeight="false" outlineLevel="0" collapsed="false">
      <c r="A3703" s="19" t="n">
        <v>34</v>
      </c>
      <c r="B3703" s="19" t="n">
        <f aca="false">IFERROR(VLOOKUP(A3703,Personal!$A$6:$F$112,2,FALSE()),"")</f>
        <v>0</v>
      </c>
      <c r="C3703" s="19" t="str">
        <f aca="false">IFERROR(VLOOKUP(A3703,Personal!$A$6:$F$112,3,FALSE()),"")</f>
        <v>La Seu d’Urgell</v>
      </c>
      <c r="D3703" s="19" t="s">
        <v>177</v>
      </c>
      <c r="E3703" s="19" t="s">
        <v>245</v>
      </c>
      <c r="F3703" s="19" t="s">
        <v>246</v>
      </c>
      <c r="G3703" s="19" t="s">
        <v>272</v>
      </c>
      <c r="H3703" s="19" t="n">
        <f aca="false">IF(OR(VLOOKUP(A3703,Personal!$A$6:$F$112,5,FALSE())&lt;&gt;"Sí",N3703="No aplica"),0,'Catàleg GRAE'!D105)</f>
        <v>1</v>
      </c>
      <c r="I3703" s="20"/>
      <c r="J3703" s="20"/>
      <c r="K3703" s="20"/>
      <c r="L3703" s="21"/>
      <c r="M3703" s="21"/>
      <c r="N3703" s="20"/>
      <c r="O3703" s="20"/>
      <c r="P3703" s="19" t="str">
        <f aca="false">IF(I3703="","",I3703-H3703)</f>
        <v/>
      </c>
      <c r="Q3703" s="19" t="str">
        <f aca="true">IF(B3703="","",IF(N3703="No aplica","No aplica",IF(I3703="","Pendent",IF(N3703="Per substituir","Substituir",IF(OR(N3703="No localitzat",N3703="No lliurat"),"Reposar",IF(I3703&lt;H3703,"Reposar",IF(I3703&gt;H3703,"Revisar excedent",IF(AND(G3703="Sí",M3703&lt;&gt;"",M3703&lt;TODAY()),"EPI caducat",IF(AND(G3703="Sí",M3703&lt;&gt;"",M3703&lt;=TODAY()+90),"EPI caduca ≤90 dies",IF(OR(N3703="Deteriorat usable",N3703="Revisió necessària"),"Revisar","OK"))))))))))</f>
      </c>
      <c r="R3703" s="20"/>
    </row>
    <row r="3704" customFormat="false" ht="15" hidden="false" customHeight="false" outlineLevel="0" collapsed="false">
      <c r="A3704" s="19" t="n">
        <v>34</v>
      </c>
      <c r="B3704" s="19" t="n">
        <f aca="false">IFERROR(VLOOKUP(A3704,Personal!$A$6:$F$112,2,FALSE()),"")</f>
        <v>0</v>
      </c>
      <c r="C3704" s="19" t="str">
        <f aca="false">IFERROR(VLOOKUP(A3704,Personal!$A$6:$F$112,3,FALSE()),"")</f>
        <v>La Seu d’Urgell</v>
      </c>
      <c r="D3704" s="19" t="s">
        <v>177</v>
      </c>
      <c r="E3704" s="19" t="s">
        <v>247</v>
      </c>
      <c r="F3704" s="19" t="s">
        <v>248</v>
      </c>
      <c r="G3704" s="19" t="s">
        <v>272</v>
      </c>
      <c r="H3704" s="19" t="n">
        <f aca="false">IF(OR(VLOOKUP(A3704,Personal!$A$6:$F$112,5,FALSE())&lt;&gt;"Sí",N3704="No aplica"),0,'Catàleg GRAE'!D106)</f>
        <v>1</v>
      </c>
      <c r="I3704" s="20"/>
      <c r="J3704" s="20"/>
      <c r="K3704" s="20"/>
      <c r="L3704" s="21"/>
      <c r="M3704" s="21"/>
      <c r="N3704" s="20"/>
      <c r="O3704" s="20"/>
      <c r="P3704" s="19" t="str">
        <f aca="false">IF(I3704="","",I3704-H3704)</f>
        <v/>
      </c>
      <c r="Q3704" s="19" t="str">
        <f aca="true">IF(B3704="","",IF(N3704="No aplica","No aplica",IF(I3704="","Pendent",IF(N3704="Per substituir","Substituir",IF(OR(N3704="No localitzat",N3704="No lliurat"),"Reposar",IF(I3704&lt;H3704,"Reposar",IF(I3704&gt;H3704,"Revisar excedent",IF(AND(G3704="Sí",M3704&lt;&gt;"",M3704&lt;TODAY()),"EPI caducat",IF(AND(G3704="Sí",M3704&lt;&gt;"",M3704&lt;=TODAY()+90),"EPI caduca ≤90 dies",IF(OR(N3704="Deteriorat usable",N3704="Revisió necessària"),"Revisar","OK"))))))))))</f>
      </c>
      <c r="R3704" s="20"/>
    </row>
    <row r="3705" customFormat="false" ht="15" hidden="false" customHeight="false" outlineLevel="0" collapsed="false">
      <c r="A3705" s="19" t="n">
        <v>34</v>
      </c>
      <c r="B3705" s="19" t="n">
        <f aca="false">IFERROR(VLOOKUP(A3705,Personal!$A$6:$F$112,2,FALSE()),"")</f>
        <v>0</v>
      </c>
      <c r="C3705" s="19" t="str">
        <f aca="false">IFERROR(VLOOKUP(A3705,Personal!$A$6:$F$112,3,FALSE()),"")</f>
        <v>La Seu d’Urgell</v>
      </c>
      <c r="D3705" s="19" t="s">
        <v>177</v>
      </c>
      <c r="E3705" s="19" t="s">
        <v>249</v>
      </c>
      <c r="F3705" s="19" t="s">
        <v>250</v>
      </c>
      <c r="G3705" s="19" t="s">
        <v>272</v>
      </c>
      <c r="H3705" s="19" t="n">
        <f aca="false">IF(OR(VLOOKUP(A3705,Personal!$A$6:$F$112,5,FALSE())&lt;&gt;"Sí",N3705="No aplica"),0,'Catàleg GRAE'!D107)</f>
        <v>1</v>
      </c>
      <c r="I3705" s="20"/>
      <c r="J3705" s="20"/>
      <c r="K3705" s="20"/>
      <c r="L3705" s="21"/>
      <c r="M3705" s="21"/>
      <c r="N3705" s="20"/>
      <c r="O3705" s="20"/>
      <c r="P3705" s="19" t="str">
        <f aca="false">IF(I3705="","",I3705-H3705)</f>
        <v/>
      </c>
      <c r="Q3705" s="19" t="str">
        <f aca="true">IF(B3705="","",IF(N3705="No aplica","No aplica",IF(I3705="","Pendent",IF(N3705="Per substituir","Substituir",IF(OR(N3705="No localitzat",N3705="No lliurat"),"Reposar",IF(I3705&lt;H3705,"Reposar",IF(I3705&gt;H3705,"Revisar excedent",IF(AND(G3705="Sí",M3705&lt;&gt;"",M3705&lt;TODAY()),"EPI caducat",IF(AND(G3705="Sí",M3705&lt;&gt;"",M3705&lt;=TODAY()+90),"EPI caduca ≤90 dies",IF(OR(N3705="Deteriorat usable",N3705="Revisió necessària"),"Revisar","OK"))))))))))</f>
      </c>
      <c r="R3705" s="20"/>
    </row>
    <row r="3706" customFormat="false" ht="15" hidden="false" customHeight="false" outlineLevel="0" collapsed="false">
      <c r="A3706" s="19" t="n">
        <v>34</v>
      </c>
      <c r="B3706" s="19" t="n">
        <f aca="false">IFERROR(VLOOKUP(A3706,Personal!$A$6:$F$112,2,FALSE()),"")</f>
        <v>0</v>
      </c>
      <c r="C3706" s="19" t="str">
        <f aca="false">IFERROR(VLOOKUP(A3706,Personal!$A$6:$F$112,3,FALSE()),"")</f>
        <v>La Seu d’Urgell</v>
      </c>
      <c r="D3706" s="19" t="s">
        <v>177</v>
      </c>
      <c r="E3706" s="19" t="s">
        <v>251</v>
      </c>
      <c r="F3706" s="19" t="s">
        <v>252</v>
      </c>
      <c r="G3706" s="19" t="s">
        <v>272</v>
      </c>
      <c r="H3706" s="19" t="n">
        <f aca="false">IF(OR(VLOOKUP(A3706,Personal!$A$6:$F$112,5,FALSE())&lt;&gt;"Sí",N3706="No aplica"),0,'Catàleg GRAE'!D108)</f>
        <v>1</v>
      </c>
      <c r="I3706" s="20"/>
      <c r="J3706" s="20"/>
      <c r="K3706" s="20"/>
      <c r="L3706" s="21"/>
      <c r="M3706" s="21"/>
      <c r="N3706" s="20"/>
      <c r="O3706" s="20"/>
      <c r="P3706" s="19" t="str">
        <f aca="false">IF(I3706="","",I3706-H3706)</f>
        <v/>
      </c>
      <c r="Q3706" s="19" t="str">
        <f aca="true">IF(B3706="","",IF(N3706="No aplica","No aplica",IF(I3706="","Pendent",IF(N3706="Per substituir","Substituir",IF(OR(N3706="No localitzat",N3706="No lliurat"),"Reposar",IF(I3706&lt;H3706,"Reposar",IF(I3706&gt;H3706,"Revisar excedent",IF(AND(G3706="Sí",M3706&lt;&gt;"",M3706&lt;TODAY()),"EPI caducat",IF(AND(G3706="Sí",M3706&lt;&gt;"",M3706&lt;=TODAY()+90),"EPI caduca ≤90 dies",IF(OR(N3706="Deteriorat usable",N3706="Revisió necessària"),"Revisar","OK"))))))))))</f>
      </c>
      <c r="R3706" s="20"/>
    </row>
    <row r="3707" customFormat="false" ht="15" hidden="false" customHeight="false" outlineLevel="0" collapsed="false">
      <c r="A3707" s="19" t="n">
        <v>34</v>
      </c>
      <c r="B3707" s="19" t="n">
        <f aca="false">IFERROR(VLOOKUP(A3707,Personal!$A$6:$F$112,2,FALSE()),"")</f>
        <v>0</v>
      </c>
      <c r="C3707" s="19" t="str">
        <f aca="false">IFERROR(VLOOKUP(A3707,Personal!$A$6:$F$112,3,FALSE()),"")</f>
        <v>La Seu d’Urgell</v>
      </c>
      <c r="D3707" s="19" t="s">
        <v>125</v>
      </c>
      <c r="E3707" s="19" t="s">
        <v>253</v>
      </c>
      <c r="F3707" s="19" t="s">
        <v>254</v>
      </c>
      <c r="G3707" s="19" t="s">
        <v>272</v>
      </c>
      <c r="H3707" s="19" t="n">
        <f aca="false">IF(OR(VLOOKUP(A3707,Personal!$A$6:$F$112,5,FALSE())&lt;&gt;"Sí",N3707="No aplica"),0,'Catàleg GRAE'!D109)</f>
        <v>1</v>
      </c>
      <c r="I3707" s="20"/>
      <c r="J3707" s="20"/>
      <c r="K3707" s="20"/>
      <c r="L3707" s="21"/>
      <c r="M3707" s="21"/>
      <c r="N3707" s="20"/>
      <c r="O3707" s="20"/>
      <c r="P3707" s="19" t="str">
        <f aca="false">IF(I3707="","",I3707-H3707)</f>
        <v/>
      </c>
      <c r="Q3707" s="19" t="str">
        <f aca="true">IF(B3707="","",IF(N3707="No aplica","No aplica",IF(I3707="","Pendent",IF(N3707="Per substituir","Substituir",IF(OR(N3707="No localitzat",N3707="No lliurat"),"Reposar",IF(I3707&lt;H3707,"Reposar",IF(I3707&gt;H3707,"Revisar excedent",IF(AND(G3707="Sí",M3707&lt;&gt;"",M3707&lt;TODAY()),"EPI caducat",IF(AND(G3707="Sí",M3707&lt;&gt;"",M3707&lt;=TODAY()+90),"EPI caduca ≤90 dies",IF(OR(N3707="Deteriorat usable",N3707="Revisió necessària"),"Revisar","OK"))))))))))</f>
      </c>
      <c r="R3707" s="20"/>
    </row>
    <row r="3708" customFormat="false" ht="15" hidden="false" customHeight="false" outlineLevel="0" collapsed="false">
      <c r="A3708" s="19" t="n">
        <v>34</v>
      </c>
      <c r="B3708" s="19" t="n">
        <f aca="false">IFERROR(VLOOKUP(A3708,Personal!$A$6:$F$112,2,FALSE()),"")</f>
        <v>0</v>
      </c>
      <c r="C3708" s="19" t="str">
        <f aca="false">IFERROR(VLOOKUP(A3708,Personal!$A$6:$F$112,3,FALSE()),"")</f>
        <v>La Seu d’Urgell</v>
      </c>
      <c r="D3708" s="19" t="s">
        <v>177</v>
      </c>
      <c r="E3708" s="19" t="s">
        <v>255</v>
      </c>
      <c r="F3708" s="19" t="s">
        <v>256</v>
      </c>
      <c r="G3708" s="19" t="s">
        <v>272</v>
      </c>
      <c r="H3708" s="19" t="n">
        <f aca="false">IF(OR(VLOOKUP(A3708,Personal!$A$6:$F$112,5,FALSE())&lt;&gt;"Sí",N3708="No aplica"),0,'Catàleg GRAE'!D110)</f>
        <v>1</v>
      </c>
      <c r="I3708" s="20"/>
      <c r="J3708" s="20"/>
      <c r="K3708" s="20"/>
      <c r="L3708" s="21"/>
      <c r="M3708" s="21"/>
      <c r="N3708" s="20"/>
      <c r="O3708" s="20"/>
      <c r="P3708" s="19" t="str">
        <f aca="false">IF(I3708="","",I3708-H3708)</f>
        <v/>
      </c>
      <c r="Q3708" s="19" t="str">
        <f aca="true">IF(B3708="","",IF(N3708="No aplica","No aplica",IF(I3708="","Pendent",IF(N3708="Per substituir","Substituir",IF(OR(N3708="No localitzat",N3708="No lliurat"),"Reposar",IF(I3708&lt;H3708,"Reposar",IF(I3708&gt;H3708,"Revisar excedent",IF(AND(G3708="Sí",M3708&lt;&gt;"",M3708&lt;TODAY()),"EPI caducat",IF(AND(G3708="Sí",M3708&lt;&gt;"",M3708&lt;=TODAY()+90),"EPI caduca ≤90 dies",IF(OR(N3708="Deteriorat usable",N3708="Revisió necessària"),"Revisar","OK"))))))))))</f>
      </c>
      <c r="R3708" s="20"/>
    </row>
    <row r="3709" customFormat="false" ht="15" hidden="false" customHeight="false" outlineLevel="0" collapsed="false">
      <c r="A3709" s="19" t="n">
        <v>34</v>
      </c>
      <c r="B3709" s="19" t="n">
        <f aca="false">IFERROR(VLOOKUP(A3709,Personal!$A$6:$F$112,2,FALSE()),"")</f>
        <v>0</v>
      </c>
      <c r="C3709" s="19" t="str">
        <f aca="false">IFERROR(VLOOKUP(A3709,Personal!$A$6:$F$112,3,FALSE()),"")</f>
        <v>La Seu d’Urgell</v>
      </c>
      <c r="D3709" s="19" t="s">
        <v>142</v>
      </c>
      <c r="E3709" s="19" t="s">
        <v>257</v>
      </c>
      <c r="F3709" s="19" t="s">
        <v>258</v>
      </c>
      <c r="G3709" s="19" t="s">
        <v>291</v>
      </c>
      <c r="H3709" s="19" t="n">
        <f aca="false">IF(OR(VLOOKUP(A3709,Personal!$A$6:$F$112,5,FALSE())&lt;&gt;"Sí",N3709="No aplica"),0,'Catàleg GRAE'!D111)</f>
        <v>1</v>
      </c>
      <c r="I3709" s="20"/>
      <c r="J3709" s="20"/>
      <c r="K3709" s="20"/>
      <c r="L3709" s="21"/>
      <c r="M3709" s="21"/>
      <c r="N3709" s="20"/>
      <c r="O3709" s="20"/>
      <c r="P3709" s="19" t="str">
        <f aca="false">IF(I3709="","",I3709-H3709)</f>
        <v/>
      </c>
      <c r="Q3709" s="19" t="str">
        <f aca="true">IF(B3709="","",IF(N3709="No aplica","No aplica",IF(I3709="","Pendent",IF(N3709="Per substituir","Substituir",IF(OR(N3709="No localitzat",N3709="No lliurat"),"Reposar",IF(I3709&lt;H3709,"Reposar",IF(I3709&gt;H3709,"Revisar excedent",IF(AND(G3709="Sí",M3709&lt;&gt;"",M3709&lt;TODAY()),"EPI caducat",IF(AND(G3709="Sí",M3709&lt;&gt;"",M3709&lt;=TODAY()+90),"EPI caduca ≤90 dies",IF(OR(N3709="Deteriorat usable",N3709="Revisió necessària"),"Revisar","OK"))))))))))</f>
      </c>
      <c r="R3709" s="20"/>
    </row>
    <row r="3710" customFormat="false" ht="15" hidden="false" customHeight="false" outlineLevel="0" collapsed="false">
      <c r="A3710" s="19" t="n">
        <v>34</v>
      </c>
      <c r="B3710" s="19" t="n">
        <f aca="false">IFERROR(VLOOKUP(A3710,Personal!$A$6:$F$112,2,FALSE()),"")</f>
        <v>0</v>
      </c>
      <c r="C3710" s="19" t="str">
        <f aca="false">IFERROR(VLOOKUP(A3710,Personal!$A$6:$F$112,3,FALSE()),"")</f>
        <v>La Seu d’Urgell</v>
      </c>
      <c r="D3710" s="19" t="s">
        <v>112</v>
      </c>
      <c r="E3710" s="19" t="s">
        <v>259</v>
      </c>
      <c r="F3710" s="19" t="s">
        <v>260</v>
      </c>
      <c r="G3710" s="19" t="s">
        <v>291</v>
      </c>
      <c r="H3710" s="19" t="n">
        <f aca="false">IF(OR(VLOOKUP(A3710,Personal!$A$6:$F$112,5,FALSE())&lt;&gt;"Sí",N3710="No aplica"),0,'Catàleg GRAE'!D112)</f>
        <v>1</v>
      </c>
      <c r="I3710" s="20"/>
      <c r="J3710" s="20"/>
      <c r="K3710" s="20"/>
      <c r="L3710" s="21"/>
      <c r="M3710" s="21"/>
      <c r="N3710" s="20"/>
      <c r="O3710" s="20"/>
      <c r="P3710" s="19" t="str">
        <f aca="false">IF(I3710="","",I3710-H3710)</f>
        <v/>
      </c>
      <c r="Q3710" s="19" t="str">
        <f aca="true">IF(B3710="","",IF(N3710="No aplica","No aplica",IF(I3710="","Pendent",IF(N3710="Per substituir","Substituir",IF(OR(N3710="No localitzat",N3710="No lliurat"),"Reposar",IF(I3710&lt;H3710,"Reposar",IF(I3710&gt;H3710,"Revisar excedent",IF(AND(G3710="Sí",M3710&lt;&gt;"",M3710&lt;TODAY()),"EPI caducat",IF(AND(G3710="Sí",M3710&lt;&gt;"",M3710&lt;=TODAY()+90),"EPI caduca ≤90 dies",IF(OR(N3710="Deteriorat usable",N3710="Revisió necessària"),"Revisar","OK"))))))))))</f>
      </c>
      <c r="R3710" s="20"/>
    </row>
    <row r="3711" customFormat="false" ht="15" hidden="false" customHeight="false" outlineLevel="0" collapsed="false">
      <c r="A3711" s="19" t="n">
        <v>34</v>
      </c>
      <c r="B3711" s="19" t="n">
        <f aca="false">IFERROR(VLOOKUP(A3711,Personal!$A$6:$F$112,2,FALSE()),"")</f>
        <v>0</v>
      </c>
      <c r="C3711" s="19" t="str">
        <f aca="false">IFERROR(VLOOKUP(A3711,Personal!$A$6:$F$112,3,FALSE()),"")</f>
        <v>La Seu d’Urgell</v>
      </c>
      <c r="D3711" s="19" t="s">
        <v>261</v>
      </c>
      <c r="E3711" s="19" t="s">
        <v>262</v>
      </c>
      <c r="F3711" s="19" t="s">
        <v>263</v>
      </c>
      <c r="G3711" s="19" t="s">
        <v>291</v>
      </c>
      <c r="H3711" s="19" t="n">
        <f aca="false">IF(OR(VLOOKUP(A3711,Personal!$A$6:$F$112,5,FALSE())&lt;&gt;"Sí",N3711="No aplica"),0,'Catàleg GRAE'!D113)</f>
        <v>1</v>
      </c>
      <c r="I3711" s="20"/>
      <c r="J3711" s="20"/>
      <c r="K3711" s="20"/>
      <c r="L3711" s="21"/>
      <c r="M3711" s="21"/>
      <c r="N3711" s="20"/>
      <c r="O3711" s="20"/>
      <c r="P3711" s="19" t="str">
        <f aca="false">IF(I3711="","",I3711-H3711)</f>
        <v/>
      </c>
      <c r="Q3711" s="19" t="str">
        <f aca="true">IF(B3711="","",IF(N3711="No aplica","No aplica",IF(I3711="","Pendent",IF(N3711="Per substituir","Substituir",IF(OR(N3711="No localitzat",N3711="No lliurat"),"Reposar",IF(I3711&lt;H3711,"Reposar",IF(I3711&gt;H3711,"Revisar excedent",IF(AND(G3711="Sí",M3711&lt;&gt;"",M3711&lt;TODAY()),"EPI caducat",IF(AND(G3711="Sí",M3711&lt;&gt;"",M3711&lt;=TODAY()+90),"EPI caduca ≤90 dies",IF(OR(N3711="Deteriorat usable",N3711="Revisió necessària"),"Revisar","OK"))))))))))</f>
      </c>
      <c r="R3711" s="20"/>
    </row>
    <row r="3712" customFormat="false" ht="15" hidden="false" customHeight="false" outlineLevel="0" collapsed="false">
      <c r="A3712" s="19" t="n">
        <v>35</v>
      </c>
      <c r="B3712" s="19" t="n">
        <f aca="false">IFERROR(VLOOKUP(A3712,Personal!$A$6:$F$112,2,FALSE()),"")</f>
        <v>0</v>
      </c>
      <c r="C3712" s="19" t="str">
        <f aca="false">IFERROR(VLOOKUP(A3712,Personal!$A$6:$F$112,3,FALSE()),"")</f>
        <v>La Seu d’Urgell</v>
      </c>
      <c r="D3712" s="19" t="s">
        <v>26</v>
      </c>
      <c r="E3712" s="19" t="s">
        <v>27</v>
      </c>
      <c r="F3712" s="19" t="s">
        <v>28</v>
      </c>
      <c r="G3712" s="19" t="s">
        <v>291</v>
      </c>
      <c r="H3712" s="19" t="n">
        <f aca="false">IF(OR(VLOOKUP(A3712,Personal!$A$6:$F$112,5,FALSE())&lt;&gt;"Sí",N3712="No aplica"),0,'Catàleg GRAE'!D5)</f>
        <v>1</v>
      </c>
      <c r="I3712" s="20"/>
      <c r="J3712" s="20"/>
      <c r="K3712" s="20"/>
      <c r="L3712" s="21"/>
      <c r="M3712" s="21"/>
      <c r="N3712" s="20"/>
      <c r="O3712" s="20"/>
      <c r="P3712" s="19" t="str">
        <f aca="false">IF(I3712="","",I3712-H3712)</f>
        <v/>
      </c>
      <c r="Q3712" s="19" t="str">
        <f aca="true">IF(B3712="","",IF(N3712="No aplica","No aplica",IF(I3712="","Pendent",IF(N3712="Per substituir","Substituir",IF(OR(N3712="No localitzat",N3712="No lliurat"),"Reposar",IF(I3712&lt;H3712,"Reposar",IF(I3712&gt;H3712,"Revisar excedent",IF(AND(G3712="Sí",M3712&lt;&gt;"",M3712&lt;TODAY()),"EPI caducat",IF(AND(G3712="Sí",M3712&lt;&gt;"",M3712&lt;=TODAY()+90),"EPI caduca ≤90 dies",IF(OR(N3712="Deteriorat usable",N3712="Revisió necessària"),"Revisar","OK"))))))))))</f>
      </c>
      <c r="R3712" s="20"/>
    </row>
    <row r="3713" customFormat="false" ht="15" hidden="false" customHeight="false" outlineLevel="0" collapsed="false">
      <c r="A3713" s="19" t="n">
        <v>35</v>
      </c>
      <c r="B3713" s="19" t="n">
        <f aca="false">IFERROR(VLOOKUP(A3713,Personal!$A$6:$F$112,2,FALSE()),"")</f>
        <v>0</v>
      </c>
      <c r="C3713" s="19" t="str">
        <f aca="false">IFERROR(VLOOKUP(A3713,Personal!$A$6:$F$112,3,FALSE()),"")</f>
        <v>La Seu d’Urgell</v>
      </c>
      <c r="D3713" s="19" t="s">
        <v>26</v>
      </c>
      <c r="E3713" s="19" t="s">
        <v>27</v>
      </c>
      <c r="F3713" s="19" t="s">
        <v>30</v>
      </c>
      <c r="G3713" s="19" t="s">
        <v>291</v>
      </c>
      <c r="H3713" s="19" t="n">
        <f aca="false">IF(OR(VLOOKUP(A3713,Personal!$A$6:$F$112,5,FALSE())&lt;&gt;"Sí",N3713="No aplica"),0,'Catàleg GRAE'!D6)</f>
        <v>1</v>
      </c>
      <c r="I3713" s="20"/>
      <c r="J3713" s="20"/>
      <c r="K3713" s="20"/>
      <c r="L3713" s="21"/>
      <c r="M3713" s="21"/>
      <c r="N3713" s="20"/>
      <c r="O3713" s="20"/>
      <c r="P3713" s="19" t="str">
        <f aca="false">IF(I3713="","",I3713-H3713)</f>
        <v/>
      </c>
      <c r="Q3713" s="19" t="str">
        <f aca="true">IF(B3713="","",IF(N3713="No aplica","No aplica",IF(I3713="","Pendent",IF(N3713="Per substituir","Substituir",IF(OR(N3713="No localitzat",N3713="No lliurat"),"Reposar",IF(I3713&lt;H3713,"Reposar",IF(I3713&gt;H3713,"Revisar excedent",IF(AND(G3713="Sí",M3713&lt;&gt;"",M3713&lt;TODAY()),"EPI caducat",IF(AND(G3713="Sí",M3713&lt;&gt;"",M3713&lt;=TODAY()+90),"EPI caduca ≤90 dies",IF(OR(N3713="Deteriorat usable",N3713="Revisió necessària"),"Revisar","OK"))))))))))</f>
      </c>
      <c r="R3713" s="20"/>
    </row>
    <row r="3714" customFormat="false" ht="15" hidden="false" customHeight="false" outlineLevel="0" collapsed="false">
      <c r="A3714" s="19" t="n">
        <v>35</v>
      </c>
      <c r="B3714" s="19" t="n">
        <f aca="false">IFERROR(VLOOKUP(A3714,Personal!$A$6:$F$112,2,FALSE()),"")</f>
        <v>0</v>
      </c>
      <c r="C3714" s="19" t="str">
        <f aca="false">IFERROR(VLOOKUP(A3714,Personal!$A$6:$F$112,3,FALSE()),"")</f>
        <v>La Seu d’Urgell</v>
      </c>
      <c r="D3714" s="19" t="s">
        <v>26</v>
      </c>
      <c r="E3714" s="19" t="s">
        <v>31</v>
      </c>
      <c r="F3714" s="19" t="s">
        <v>32</v>
      </c>
      <c r="G3714" s="19" t="s">
        <v>272</v>
      </c>
      <c r="H3714" s="19" t="n">
        <f aca="false">IF(OR(VLOOKUP(A3714,Personal!$A$6:$F$112,5,FALSE())&lt;&gt;"Sí",N3714="No aplica"),0,'Catàleg GRAE'!D7)</f>
        <v>1</v>
      </c>
      <c r="I3714" s="20"/>
      <c r="J3714" s="20"/>
      <c r="K3714" s="20"/>
      <c r="L3714" s="21"/>
      <c r="M3714" s="21"/>
      <c r="N3714" s="20"/>
      <c r="O3714" s="20"/>
      <c r="P3714" s="19" t="str">
        <f aca="false">IF(I3714="","",I3714-H3714)</f>
        <v/>
      </c>
      <c r="Q3714" s="19" t="str">
        <f aca="true">IF(B3714="","",IF(N3714="No aplica","No aplica",IF(I3714="","Pendent",IF(N3714="Per substituir","Substituir",IF(OR(N3714="No localitzat",N3714="No lliurat"),"Reposar",IF(I3714&lt;H3714,"Reposar",IF(I3714&gt;H3714,"Revisar excedent",IF(AND(G3714="Sí",M3714&lt;&gt;"",M3714&lt;TODAY()),"EPI caducat",IF(AND(G3714="Sí",M3714&lt;&gt;"",M3714&lt;=TODAY()+90),"EPI caduca ≤90 dies",IF(OR(N3714="Deteriorat usable",N3714="Revisió necessària"),"Revisar","OK"))))))))))</f>
      </c>
      <c r="R3714" s="20"/>
    </row>
    <row r="3715" customFormat="false" ht="15" hidden="false" customHeight="false" outlineLevel="0" collapsed="false">
      <c r="A3715" s="19" t="n">
        <v>35</v>
      </c>
      <c r="B3715" s="19" t="n">
        <f aca="false">IFERROR(VLOOKUP(A3715,Personal!$A$6:$F$112,2,FALSE()),"")</f>
        <v>0</v>
      </c>
      <c r="C3715" s="19" t="str">
        <f aca="false">IFERROR(VLOOKUP(A3715,Personal!$A$6:$F$112,3,FALSE()),"")</f>
        <v>La Seu d’Urgell</v>
      </c>
      <c r="D3715" s="19" t="s">
        <v>26</v>
      </c>
      <c r="E3715" s="19" t="s">
        <v>33</v>
      </c>
      <c r="F3715" s="19" t="s">
        <v>34</v>
      </c>
      <c r="G3715" s="19" t="s">
        <v>291</v>
      </c>
      <c r="H3715" s="19" t="n">
        <f aca="false">IF(OR(VLOOKUP(A3715,Personal!$A$6:$F$112,5,FALSE())&lt;&gt;"Sí",N3715="No aplica"),0,'Catàleg GRAE'!D8)</f>
        <v>2</v>
      </c>
      <c r="I3715" s="20"/>
      <c r="J3715" s="20"/>
      <c r="K3715" s="20"/>
      <c r="L3715" s="21"/>
      <c r="M3715" s="21"/>
      <c r="N3715" s="20"/>
      <c r="O3715" s="20"/>
      <c r="P3715" s="19" t="str">
        <f aca="false">IF(I3715="","",I3715-H3715)</f>
        <v/>
      </c>
      <c r="Q3715" s="19" t="str">
        <f aca="true">IF(B3715="","",IF(N3715="No aplica","No aplica",IF(I3715="","Pendent",IF(N3715="Per substituir","Substituir",IF(OR(N3715="No localitzat",N3715="No lliurat"),"Reposar",IF(I3715&lt;H3715,"Reposar",IF(I3715&gt;H3715,"Revisar excedent",IF(AND(G3715="Sí",M3715&lt;&gt;"",M3715&lt;TODAY()),"EPI caducat",IF(AND(G3715="Sí",M3715&lt;&gt;"",M3715&lt;=TODAY()+90),"EPI caduca ≤90 dies",IF(OR(N3715="Deteriorat usable",N3715="Revisió necessària"),"Revisar","OK"))))))))))</f>
      </c>
      <c r="R3715" s="20"/>
    </row>
    <row r="3716" customFormat="false" ht="15" hidden="false" customHeight="false" outlineLevel="0" collapsed="false">
      <c r="A3716" s="19" t="n">
        <v>35</v>
      </c>
      <c r="B3716" s="19" t="n">
        <f aca="false">IFERROR(VLOOKUP(A3716,Personal!$A$6:$F$112,2,FALSE()),"")</f>
        <v>0</v>
      </c>
      <c r="C3716" s="19" t="str">
        <f aca="false">IFERROR(VLOOKUP(A3716,Personal!$A$6:$F$112,3,FALSE()),"")</f>
        <v>La Seu d’Urgell</v>
      </c>
      <c r="D3716" s="19" t="s">
        <v>26</v>
      </c>
      <c r="E3716" s="19" t="s">
        <v>35</v>
      </c>
      <c r="F3716" s="19" t="s">
        <v>36</v>
      </c>
      <c r="G3716" s="19" t="s">
        <v>291</v>
      </c>
      <c r="H3716" s="19" t="n">
        <f aca="false">IF(OR(VLOOKUP(A3716,Personal!$A$6:$F$112,5,FALSE())&lt;&gt;"Sí",N3716="No aplica"),0,'Catàleg GRAE'!D9)</f>
        <v>1</v>
      </c>
      <c r="I3716" s="20"/>
      <c r="J3716" s="20"/>
      <c r="K3716" s="20"/>
      <c r="L3716" s="21"/>
      <c r="M3716" s="21"/>
      <c r="N3716" s="20"/>
      <c r="O3716" s="20"/>
      <c r="P3716" s="19" t="str">
        <f aca="false">IF(I3716="","",I3716-H3716)</f>
        <v/>
      </c>
      <c r="Q3716" s="19" t="str">
        <f aca="true">IF(B3716="","",IF(N3716="No aplica","No aplica",IF(I3716="","Pendent",IF(N3716="Per substituir","Substituir",IF(OR(N3716="No localitzat",N3716="No lliurat"),"Reposar",IF(I3716&lt;H3716,"Reposar",IF(I3716&gt;H3716,"Revisar excedent",IF(AND(G3716="Sí",M3716&lt;&gt;"",M3716&lt;TODAY()),"EPI caducat",IF(AND(G3716="Sí",M3716&lt;&gt;"",M3716&lt;=TODAY()+90),"EPI caduca ≤90 dies",IF(OR(N3716="Deteriorat usable",N3716="Revisió necessària"),"Revisar","OK"))))))))))</f>
      </c>
      <c r="R3716" s="20"/>
    </row>
    <row r="3717" customFormat="false" ht="15" hidden="false" customHeight="false" outlineLevel="0" collapsed="false">
      <c r="A3717" s="19" t="n">
        <v>35</v>
      </c>
      <c r="B3717" s="19" t="n">
        <f aca="false">IFERROR(VLOOKUP(A3717,Personal!$A$6:$F$112,2,FALSE()),"")</f>
        <v>0</v>
      </c>
      <c r="C3717" s="19" t="str">
        <f aca="false">IFERROR(VLOOKUP(A3717,Personal!$A$6:$F$112,3,FALSE()),"")</f>
        <v>La Seu d’Urgell</v>
      </c>
      <c r="D3717" s="19" t="s">
        <v>37</v>
      </c>
      <c r="E3717" s="19" t="s">
        <v>38</v>
      </c>
      <c r="F3717" s="19" t="s">
        <v>39</v>
      </c>
      <c r="G3717" s="19" t="s">
        <v>291</v>
      </c>
      <c r="H3717" s="19" t="n">
        <f aca="false">IF(OR(VLOOKUP(A3717,Personal!$A$6:$F$112,5,FALSE())&lt;&gt;"Sí",N3717="No aplica"),0,'Catàleg GRAE'!D10)</f>
        <v>1</v>
      </c>
      <c r="I3717" s="20"/>
      <c r="J3717" s="20"/>
      <c r="K3717" s="20"/>
      <c r="L3717" s="21"/>
      <c r="M3717" s="21"/>
      <c r="N3717" s="20"/>
      <c r="O3717" s="20"/>
      <c r="P3717" s="19" t="str">
        <f aca="false">IF(I3717="","",I3717-H3717)</f>
        <v/>
      </c>
      <c r="Q3717" s="19" t="str">
        <f aca="true">IF(B3717="","",IF(N3717="No aplica","No aplica",IF(I3717="","Pendent",IF(N3717="Per substituir","Substituir",IF(OR(N3717="No localitzat",N3717="No lliurat"),"Reposar",IF(I3717&lt;H3717,"Reposar",IF(I3717&gt;H3717,"Revisar excedent",IF(AND(G3717="Sí",M3717&lt;&gt;"",M3717&lt;TODAY()),"EPI caducat",IF(AND(G3717="Sí",M3717&lt;&gt;"",M3717&lt;=TODAY()+90),"EPI caduca ≤90 dies",IF(OR(N3717="Deteriorat usable",N3717="Revisió necessària"),"Revisar","OK"))))))))))</f>
      </c>
      <c r="R3717" s="20"/>
    </row>
    <row r="3718" customFormat="false" ht="15" hidden="false" customHeight="false" outlineLevel="0" collapsed="false">
      <c r="A3718" s="19" t="n">
        <v>35</v>
      </c>
      <c r="B3718" s="19" t="n">
        <f aca="false">IFERROR(VLOOKUP(A3718,Personal!$A$6:$F$112,2,FALSE()),"")</f>
        <v>0</v>
      </c>
      <c r="C3718" s="19" t="str">
        <f aca="false">IFERROR(VLOOKUP(A3718,Personal!$A$6:$F$112,3,FALSE()),"")</f>
        <v>La Seu d’Urgell</v>
      </c>
      <c r="D3718" s="19" t="s">
        <v>40</v>
      </c>
      <c r="E3718" s="19" t="s">
        <v>41</v>
      </c>
      <c r="F3718" s="19" t="s">
        <v>42</v>
      </c>
      <c r="G3718" s="19" t="s">
        <v>272</v>
      </c>
      <c r="H3718" s="19" t="n">
        <f aca="false">IF(OR(VLOOKUP(A3718,Personal!$A$6:$F$112,5,FALSE())&lt;&gt;"Sí",N3718="No aplica"),0,'Catàleg GRAE'!D11)</f>
        <v>1</v>
      </c>
      <c r="I3718" s="20"/>
      <c r="J3718" s="20"/>
      <c r="K3718" s="20"/>
      <c r="L3718" s="21"/>
      <c r="M3718" s="21"/>
      <c r="N3718" s="20"/>
      <c r="O3718" s="20"/>
      <c r="P3718" s="19" t="str">
        <f aca="false">IF(I3718="","",I3718-H3718)</f>
        <v/>
      </c>
      <c r="Q3718" s="19" t="str">
        <f aca="true">IF(B3718="","",IF(N3718="No aplica","No aplica",IF(I3718="","Pendent",IF(N3718="Per substituir","Substituir",IF(OR(N3718="No localitzat",N3718="No lliurat"),"Reposar",IF(I3718&lt;H3718,"Reposar",IF(I3718&gt;H3718,"Revisar excedent",IF(AND(G3718="Sí",M3718&lt;&gt;"",M3718&lt;TODAY()),"EPI caducat",IF(AND(G3718="Sí",M3718&lt;&gt;"",M3718&lt;=TODAY()+90),"EPI caduca ≤90 dies",IF(OR(N3718="Deteriorat usable",N3718="Revisió necessària"),"Revisar","OK"))))))))))</f>
      </c>
      <c r="R3718" s="20"/>
    </row>
    <row r="3719" customFormat="false" ht="15" hidden="false" customHeight="false" outlineLevel="0" collapsed="false">
      <c r="A3719" s="19" t="n">
        <v>35</v>
      </c>
      <c r="B3719" s="19" t="n">
        <f aca="false">IFERROR(VLOOKUP(A3719,Personal!$A$6:$F$112,2,FALSE()),"")</f>
        <v>0</v>
      </c>
      <c r="C3719" s="19" t="str">
        <f aca="false">IFERROR(VLOOKUP(A3719,Personal!$A$6:$F$112,3,FALSE()),"")</f>
        <v>La Seu d’Urgell</v>
      </c>
      <c r="D3719" s="19" t="s">
        <v>40</v>
      </c>
      <c r="E3719" s="19" t="s">
        <v>43</v>
      </c>
      <c r="F3719" s="19" t="s">
        <v>44</v>
      </c>
      <c r="G3719" s="19" t="s">
        <v>272</v>
      </c>
      <c r="H3719" s="19" t="n">
        <f aca="false">IF(OR(VLOOKUP(A3719,Personal!$A$6:$F$112,5,FALSE())&lt;&gt;"Sí",N3719="No aplica"),0,'Catàleg GRAE'!D12)</f>
        <v>1</v>
      </c>
      <c r="I3719" s="20"/>
      <c r="J3719" s="20"/>
      <c r="K3719" s="20"/>
      <c r="L3719" s="21"/>
      <c r="M3719" s="21"/>
      <c r="N3719" s="20"/>
      <c r="O3719" s="20"/>
      <c r="P3719" s="19" t="str">
        <f aca="false">IF(I3719="","",I3719-H3719)</f>
        <v/>
      </c>
      <c r="Q3719" s="19" t="str">
        <f aca="true">IF(B3719="","",IF(N3719="No aplica","No aplica",IF(I3719="","Pendent",IF(N3719="Per substituir","Substituir",IF(OR(N3719="No localitzat",N3719="No lliurat"),"Reposar",IF(I3719&lt;H3719,"Reposar",IF(I3719&gt;H3719,"Revisar excedent",IF(AND(G3719="Sí",M3719&lt;&gt;"",M3719&lt;TODAY()),"EPI caducat",IF(AND(G3719="Sí",M3719&lt;&gt;"",M3719&lt;=TODAY()+90),"EPI caduca ≤90 dies",IF(OR(N3719="Deteriorat usable",N3719="Revisió necessària"),"Revisar","OK"))))))))))</f>
      </c>
      <c r="R3719" s="20"/>
    </row>
    <row r="3720" customFormat="false" ht="15" hidden="false" customHeight="false" outlineLevel="0" collapsed="false">
      <c r="A3720" s="19" t="n">
        <v>35</v>
      </c>
      <c r="B3720" s="19" t="n">
        <f aca="false">IFERROR(VLOOKUP(A3720,Personal!$A$6:$F$112,2,FALSE()),"")</f>
        <v>0</v>
      </c>
      <c r="C3720" s="19" t="str">
        <f aca="false">IFERROR(VLOOKUP(A3720,Personal!$A$6:$F$112,3,FALSE()),"")</f>
        <v>La Seu d’Urgell</v>
      </c>
      <c r="D3720" s="19" t="s">
        <v>45</v>
      </c>
      <c r="E3720" s="19" t="s">
        <v>46</v>
      </c>
      <c r="F3720" s="19" t="s">
        <v>47</v>
      </c>
      <c r="G3720" s="19" t="s">
        <v>291</v>
      </c>
      <c r="H3720" s="19" t="n">
        <f aca="false">IF(OR(VLOOKUP(A3720,Personal!$A$6:$F$112,5,FALSE())&lt;&gt;"Sí",N3720="No aplica"),0,'Catàleg GRAE'!D13)</f>
        <v>1</v>
      </c>
      <c r="I3720" s="20"/>
      <c r="J3720" s="20"/>
      <c r="K3720" s="20"/>
      <c r="L3720" s="21"/>
      <c r="M3720" s="21"/>
      <c r="N3720" s="20"/>
      <c r="O3720" s="20"/>
      <c r="P3720" s="19" t="str">
        <f aca="false">IF(I3720="","",I3720-H3720)</f>
        <v/>
      </c>
      <c r="Q3720" s="19" t="str">
        <f aca="true">IF(B3720="","",IF(N3720="No aplica","No aplica",IF(I3720="","Pendent",IF(N3720="Per substituir","Substituir",IF(OR(N3720="No localitzat",N3720="No lliurat"),"Reposar",IF(I3720&lt;H3720,"Reposar",IF(I3720&gt;H3720,"Revisar excedent",IF(AND(G3720="Sí",M3720&lt;&gt;"",M3720&lt;TODAY()),"EPI caducat",IF(AND(G3720="Sí",M3720&lt;&gt;"",M3720&lt;=TODAY()+90),"EPI caduca ≤90 dies",IF(OR(N3720="Deteriorat usable",N3720="Revisió necessària"),"Revisar","OK"))))))))))</f>
      </c>
      <c r="R3720" s="20"/>
    </row>
    <row r="3721" customFormat="false" ht="15" hidden="false" customHeight="false" outlineLevel="0" collapsed="false">
      <c r="A3721" s="19" t="n">
        <v>35</v>
      </c>
      <c r="B3721" s="19" t="n">
        <f aca="false">IFERROR(VLOOKUP(A3721,Personal!$A$6:$F$112,2,FALSE()),"")</f>
        <v>0</v>
      </c>
      <c r="C3721" s="19" t="str">
        <f aca="false">IFERROR(VLOOKUP(A3721,Personal!$A$6:$F$112,3,FALSE()),"")</f>
        <v>La Seu d’Urgell</v>
      </c>
      <c r="D3721" s="19" t="s">
        <v>45</v>
      </c>
      <c r="E3721" s="19" t="s">
        <v>48</v>
      </c>
      <c r="F3721" s="19" t="s">
        <v>49</v>
      </c>
      <c r="G3721" s="19" t="s">
        <v>291</v>
      </c>
      <c r="H3721" s="19" t="n">
        <f aca="false">IF(OR(VLOOKUP(A3721,Personal!$A$6:$F$112,5,FALSE())&lt;&gt;"Sí",N3721="No aplica"),0,'Catàleg GRAE'!D14)</f>
        <v>1</v>
      </c>
      <c r="I3721" s="20"/>
      <c r="J3721" s="20"/>
      <c r="K3721" s="20"/>
      <c r="L3721" s="21"/>
      <c r="M3721" s="21"/>
      <c r="N3721" s="20"/>
      <c r="O3721" s="20"/>
      <c r="P3721" s="19" t="str">
        <f aca="false">IF(I3721="","",I3721-H3721)</f>
        <v/>
      </c>
      <c r="Q3721" s="19" t="str">
        <f aca="true">IF(B3721="","",IF(N3721="No aplica","No aplica",IF(I3721="","Pendent",IF(N3721="Per substituir","Substituir",IF(OR(N3721="No localitzat",N3721="No lliurat"),"Reposar",IF(I3721&lt;H3721,"Reposar",IF(I3721&gt;H3721,"Revisar excedent",IF(AND(G3721="Sí",M3721&lt;&gt;"",M3721&lt;TODAY()),"EPI caducat",IF(AND(G3721="Sí",M3721&lt;&gt;"",M3721&lt;=TODAY()+90),"EPI caduca ≤90 dies",IF(OR(N3721="Deteriorat usable",N3721="Revisió necessària"),"Revisar","OK"))))))))))</f>
      </c>
      <c r="R3721" s="20"/>
    </row>
    <row r="3722" customFormat="false" ht="15" hidden="false" customHeight="false" outlineLevel="0" collapsed="false">
      <c r="A3722" s="19" t="n">
        <v>35</v>
      </c>
      <c r="B3722" s="19" t="n">
        <f aca="false">IFERROR(VLOOKUP(A3722,Personal!$A$6:$F$112,2,FALSE()),"")</f>
        <v>0</v>
      </c>
      <c r="C3722" s="19" t="str">
        <f aca="false">IFERROR(VLOOKUP(A3722,Personal!$A$6:$F$112,3,FALSE()),"")</f>
        <v>La Seu d’Urgell</v>
      </c>
      <c r="D3722" s="19" t="s">
        <v>45</v>
      </c>
      <c r="E3722" s="19" t="s">
        <v>50</v>
      </c>
      <c r="F3722" s="19" t="s">
        <v>51</v>
      </c>
      <c r="G3722" s="19" t="s">
        <v>291</v>
      </c>
      <c r="H3722" s="19" t="n">
        <f aca="false">IF(OR(VLOOKUP(A3722,Personal!$A$6:$F$112,5,FALSE())&lt;&gt;"Sí",N3722="No aplica"),0,'Catàleg GRAE'!D15)</f>
        <v>1</v>
      </c>
      <c r="I3722" s="20"/>
      <c r="J3722" s="20"/>
      <c r="K3722" s="20"/>
      <c r="L3722" s="21"/>
      <c r="M3722" s="21"/>
      <c r="N3722" s="20"/>
      <c r="O3722" s="20"/>
      <c r="P3722" s="19" t="str">
        <f aca="false">IF(I3722="","",I3722-H3722)</f>
        <v/>
      </c>
      <c r="Q3722" s="19" t="str">
        <f aca="true">IF(B3722="","",IF(N3722="No aplica","No aplica",IF(I3722="","Pendent",IF(N3722="Per substituir","Substituir",IF(OR(N3722="No localitzat",N3722="No lliurat"),"Reposar",IF(I3722&lt;H3722,"Reposar",IF(I3722&gt;H3722,"Revisar excedent",IF(AND(G3722="Sí",M3722&lt;&gt;"",M3722&lt;TODAY()),"EPI caducat",IF(AND(G3722="Sí",M3722&lt;&gt;"",M3722&lt;=TODAY()+90),"EPI caduca ≤90 dies",IF(OR(N3722="Deteriorat usable",N3722="Revisió necessària"),"Revisar","OK"))))))))))</f>
      </c>
      <c r="R3722" s="20"/>
    </row>
    <row r="3723" customFormat="false" ht="15" hidden="false" customHeight="false" outlineLevel="0" collapsed="false">
      <c r="A3723" s="19" t="n">
        <v>35</v>
      </c>
      <c r="B3723" s="19" t="n">
        <f aca="false">IFERROR(VLOOKUP(A3723,Personal!$A$6:$F$112,2,FALSE()),"")</f>
        <v>0</v>
      </c>
      <c r="C3723" s="19" t="str">
        <f aca="false">IFERROR(VLOOKUP(A3723,Personal!$A$6:$F$112,3,FALSE()),"")</f>
        <v>La Seu d’Urgell</v>
      </c>
      <c r="D3723" s="19" t="s">
        <v>45</v>
      </c>
      <c r="E3723" s="19" t="s">
        <v>52</v>
      </c>
      <c r="F3723" s="19" t="s">
        <v>53</v>
      </c>
      <c r="G3723" s="19" t="s">
        <v>291</v>
      </c>
      <c r="H3723" s="19" t="n">
        <f aca="false">IF(OR(VLOOKUP(A3723,Personal!$A$6:$F$112,5,FALSE())&lt;&gt;"Sí",N3723="No aplica"),0,'Catàleg GRAE'!D16)</f>
        <v>1</v>
      </c>
      <c r="I3723" s="20"/>
      <c r="J3723" s="20"/>
      <c r="K3723" s="20"/>
      <c r="L3723" s="21"/>
      <c r="M3723" s="21"/>
      <c r="N3723" s="20"/>
      <c r="O3723" s="20"/>
      <c r="P3723" s="19" t="str">
        <f aca="false">IF(I3723="","",I3723-H3723)</f>
        <v/>
      </c>
      <c r="Q3723" s="19" t="str">
        <f aca="true">IF(B3723="","",IF(N3723="No aplica","No aplica",IF(I3723="","Pendent",IF(N3723="Per substituir","Substituir",IF(OR(N3723="No localitzat",N3723="No lliurat"),"Reposar",IF(I3723&lt;H3723,"Reposar",IF(I3723&gt;H3723,"Revisar excedent",IF(AND(G3723="Sí",M3723&lt;&gt;"",M3723&lt;TODAY()),"EPI caducat",IF(AND(G3723="Sí",M3723&lt;&gt;"",M3723&lt;=TODAY()+90),"EPI caduca ≤90 dies",IF(OR(N3723="Deteriorat usable",N3723="Revisió necessària"),"Revisar","OK"))))))))))</f>
      </c>
      <c r="R3723" s="20"/>
    </row>
    <row r="3724" customFormat="false" ht="15" hidden="false" customHeight="false" outlineLevel="0" collapsed="false">
      <c r="A3724" s="19" t="n">
        <v>35</v>
      </c>
      <c r="B3724" s="19" t="n">
        <f aca="false">IFERROR(VLOOKUP(A3724,Personal!$A$6:$F$112,2,FALSE()),"")</f>
        <v>0</v>
      </c>
      <c r="C3724" s="19" t="str">
        <f aca="false">IFERROR(VLOOKUP(A3724,Personal!$A$6:$F$112,3,FALSE()),"")</f>
        <v>La Seu d’Urgell</v>
      </c>
      <c r="D3724" s="19" t="s">
        <v>45</v>
      </c>
      <c r="E3724" s="19" t="s">
        <v>54</v>
      </c>
      <c r="F3724" s="19" t="s">
        <v>55</v>
      </c>
      <c r="G3724" s="19" t="s">
        <v>291</v>
      </c>
      <c r="H3724" s="19" t="n">
        <f aca="false">IF(OR(VLOOKUP(A3724,Personal!$A$6:$F$112,5,FALSE())&lt;&gt;"Sí",N3724="No aplica"),0,'Catàleg GRAE'!D17)</f>
        <v>1</v>
      </c>
      <c r="I3724" s="20"/>
      <c r="J3724" s="20"/>
      <c r="K3724" s="20"/>
      <c r="L3724" s="21"/>
      <c r="M3724" s="21"/>
      <c r="N3724" s="20"/>
      <c r="O3724" s="20"/>
      <c r="P3724" s="19" t="str">
        <f aca="false">IF(I3724="","",I3724-H3724)</f>
        <v/>
      </c>
      <c r="Q3724" s="19" t="str">
        <f aca="true">IF(B3724="","",IF(N3724="No aplica","No aplica",IF(I3724="","Pendent",IF(N3724="Per substituir","Substituir",IF(OR(N3724="No localitzat",N3724="No lliurat"),"Reposar",IF(I3724&lt;H3724,"Reposar",IF(I3724&gt;H3724,"Revisar excedent",IF(AND(G3724="Sí",M3724&lt;&gt;"",M3724&lt;TODAY()),"EPI caducat",IF(AND(G3724="Sí",M3724&lt;&gt;"",M3724&lt;=TODAY()+90),"EPI caduca ≤90 dies",IF(OR(N3724="Deteriorat usable",N3724="Revisió necessària"),"Revisar","OK"))))))))))</f>
      </c>
      <c r="R3724" s="20"/>
    </row>
    <row r="3725" customFormat="false" ht="15" hidden="false" customHeight="false" outlineLevel="0" collapsed="false">
      <c r="A3725" s="19" t="n">
        <v>35</v>
      </c>
      <c r="B3725" s="19" t="n">
        <f aca="false">IFERROR(VLOOKUP(A3725,Personal!$A$6:$F$112,2,FALSE()),"")</f>
        <v>0</v>
      </c>
      <c r="C3725" s="19" t="str">
        <f aca="false">IFERROR(VLOOKUP(A3725,Personal!$A$6:$F$112,3,FALSE()),"")</f>
        <v>La Seu d’Urgell</v>
      </c>
      <c r="D3725" s="19" t="s">
        <v>56</v>
      </c>
      <c r="E3725" s="19" t="s">
        <v>57</v>
      </c>
      <c r="F3725" s="19" t="s">
        <v>58</v>
      </c>
      <c r="G3725" s="19" t="s">
        <v>291</v>
      </c>
      <c r="H3725" s="19" t="n">
        <f aca="false">IF(OR(VLOOKUP(A3725,Personal!$A$6:$F$112,5,FALSE())&lt;&gt;"Sí",N3725="No aplica"),0,'Catàleg GRAE'!D18)</f>
        <v>1</v>
      </c>
      <c r="I3725" s="20"/>
      <c r="J3725" s="20"/>
      <c r="K3725" s="20"/>
      <c r="L3725" s="21"/>
      <c r="M3725" s="21"/>
      <c r="N3725" s="20"/>
      <c r="O3725" s="20"/>
      <c r="P3725" s="19" t="str">
        <f aca="false">IF(I3725="","",I3725-H3725)</f>
        <v/>
      </c>
      <c r="Q3725" s="19" t="str">
        <f aca="true">IF(B3725="","",IF(N3725="No aplica","No aplica",IF(I3725="","Pendent",IF(N3725="Per substituir","Substituir",IF(OR(N3725="No localitzat",N3725="No lliurat"),"Reposar",IF(I3725&lt;H3725,"Reposar",IF(I3725&gt;H3725,"Revisar excedent",IF(AND(G3725="Sí",M3725&lt;&gt;"",M3725&lt;TODAY()),"EPI caducat",IF(AND(G3725="Sí",M3725&lt;&gt;"",M3725&lt;=TODAY()+90),"EPI caduca ≤90 dies",IF(OR(N3725="Deteriorat usable",N3725="Revisió necessària"),"Revisar","OK"))))))))))</f>
      </c>
      <c r="R3725" s="20"/>
    </row>
    <row r="3726" customFormat="false" ht="15" hidden="false" customHeight="false" outlineLevel="0" collapsed="false">
      <c r="A3726" s="19" t="n">
        <v>35</v>
      </c>
      <c r="B3726" s="19" t="n">
        <f aca="false">IFERROR(VLOOKUP(A3726,Personal!$A$6:$F$112,2,FALSE()),"")</f>
        <v>0</v>
      </c>
      <c r="C3726" s="19" t="str">
        <f aca="false">IFERROR(VLOOKUP(A3726,Personal!$A$6:$F$112,3,FALSE()),"")</f>
        <v>La Seu d’Urgell</v>
      </c>
      <c r="D3726" s="19" t="s">
        <v>59</v>
      </c>
      <c r="E3726" s="19" t="s">
        <v>60</v>
      </c>
      <c r="F3726" s="19" t="s">
        <v>61</v>
      </c>
      <c r="G3726" s="19" t="s">
        <v>291</v>
      </c>
      <c r="H3726" s="19" t="n">
        <f aca="false">IF(OR(VLOOKUP(A3726,Personal!$A$6:$F$112,5,FALSE())&lt;&gt;"Sí",N3726="No aplica"),0,'Catàleg GRAE'!D19)</f>
        <v>4</v>
      </c>
      <c r="I3726" s="20"/>
      <c r="J3726" s="20"/>
      <c r="K3726" s="20"/>
      <c r="L3726" s="21"/>
      <c r="M3726" s="21"/>
      <c r="N3726" s="20"/>
      <c r="O3726" s="20"/>
      <c r="P3726" s="19" t="str">
        <f aca="false">IF(I3726="","",I3726-H3726)</f>
        <v/>
      </c>
      <c r="Q3726" s="19" t="str">
        <f aca="true">IF(B3726="","",IF(N3726="No aplica","No aplica",IF(I3726="","Pendent",IF(N3726="Per substituir","Substituir",IF(OR(N3726="No localitzat",N3726="No lliurat"),"Reposar",IF(I3726&lt;H3726,"Reposar",IF(I3726&gt;H3726,"Revisar excedent",IF(AND(G3726="Sí",M3726&lt;&gt;"",M3726&lt;TODAY()),"EPI caducat",IF(AND(G3726="Sí",M3726&lt;&gt;"",M3726&lt;=TODAY()+90),"EPI caduca ≤90 dies",IF(OR(N3726="Deteriorat usable",N3726="Revisió necessària"),"Revisar","OK"))))))))))</f>
      </c>
      <c r="R3726" s="20"/>
    </row>
    <row r="3727" customFormat="false" ht="15" hidden="false" customHeight="false" outlineLevel="0" collapsed="false">
      <c r="A3727" s="19" t="n">
        <v>35</v>
      </c>
      <c r="B3727" s="19" t="n">
        <f aca="false">IFERROR(VLOOKUP(A3727,Personal!$A$6:$F$112,2,FALSE()),"")</f>
        <v>0</v>
      </c>
      <c r="C3727" s="19" t="str">
        <f aca="false">IFERROR(VLOOKUP(A3727,Personal!$A$6:$F$112,3,FALSE()),"")</f>
        <v>La Seu d’Urgell</v>
      </c>
      <c r="D3727" s="19" t="s">
        <v>59</v>
      </c>
      <c r="E3727" s="19" t="s">
        <v>60</v>
      </c>
      <c r="F3727" s="19" t="s">
        <v>62</v>
      </c>
      <c r="G3727" s="19" t="s">
        <v>291</v>
      </c>
      <c r="H3727" s="19" t="n">
        <f aca="false">IF(OR(VLOOKUP(A3727,Personal!$A$6:$F$112,5,FALSE())&lt;&gt;"Sí",N3727="No aplica"),0,'Catàleg GRAE'!D20)</f>
        <v>2</v>
      </c>
      <c r="I3727" s="20"/>
      <c r="J3727" s="20"/>
      <c r="K3727" s="20"/>
      <c r="L3727" s="21"/>
      <c r="M3727" s="21"/>
      <c r="N3727" s="20"/>
      <c r="O3727" s="20"/>
      <c r="P3727" s="19" t="str">
        <f aca="false">IF(I3727="","",I3727-H3727)</f>
        <v/>
      </c>
      <c r="Q3727" s="19" t="str">
        <f aca="true">IF(B3727="","",IF(N3727="No aplica","No aplica",IF(I3727="","Pendent",IF(N3727="Per substituir","Substituir",IF(OR(N3727="No localitzat",N3727="No lliurat"),"Reposar",IF(I3727&lt;H3727,"Reposar",IF(I3727&gt;H3727,"Revisar excedent",IF(AND(G3727="Sí",M3727&lt;&gt;"",M3727&lt;TODAY()),"EPI caducat",IF(AND(G3727="Sí",M3727&lt;&gt;"",M3727&lt;=TODAY()+90),"EPI caduca ≤90 dies",IF(OR(N3727="Deteriorat usable",N3727="Revisió necessària"),"Revisar","OK"))))))))))</f>
      </c>
      <c r="R3727" s="20"/>
    </row>
    <row r="3728" customFormat="false" ht="15" hidden="false" customHeight="false" outlineLevel="0" collapsed="false">
      <c r="A3728" s="19" t="n">
        <v>35</v>
      </c>
      <c r="B3728" s="19" t="n">
        <f aca="false">IFERROR(VLOOKUP(A3728,Personal!$A$6:$F$112,2,FALSE()),"")</f>
        <v>0</v>
      </c>
      <c r="C3728" s="19" t="str">
        <f aca="false">IFERROR(VLOOKUP(A3728,Personal!$A$6:$F$112,3,FALSE()),"")</f>
        <v>La Seu d’Urgell</v>
      </c>
      <c r="D3728" s="19" t="s">
        <v>59</v>
      </c>
      <c r="E3728" s="19" t="s">
        <v>60</v>
      </c>
      <c r="F3728" s="19" t="s">
        <v>63</v>
      </c>
      <c r="G3728" s="19" t="s">
        <v>291</v>
      </c>
      <c r="H3728" s="19" t="n">
        <f aca="false">IF(OR(VLOOKUP(A3728,Personal!$A$6:$F$112,5,FALSE())&lt;&gt;"Sí",N3728="No aplica"),0,'Catàleg GRAE'!D21)</f>
        <v>2</v>
      </c>
      <c r="I3728" s="20"/>
      <c r="J3728" s="20"/>
      <c r="K3728" s="20"/>
      <c r="L3728" s="21"/>
      <c r="M3728" s="21"/>
      <c r="N3728" s="20"/>
      <c r="O3728" s="20"/>
      <c r="P3728" s="19" t="str">
        <f aca="false">IF(I3728="","",I3728-H3728)</f>
        <v/>
      </c>
      <c r="Q3728" s="19" t="str">
        <f aca="true">IF(B3728="","",IF(N3728="No aplica","No aplica",IF(I3728="","Pendent",IF(N3728="Per substituir","Substituir",IF(OR(N3728="No localitzat",N3728="No lliurat"),"Reposar",IF(I3728&lt;H3728,"Reposar",IF(I3728&gt;H3728,"Revisar excedent",IF(AND(G3728="Sí",M3728&lt;&gt;"",M3728&lt;TODAY()),"EPI caducat",IF(AND(G3728="Sí",M3728&lt;&gt;"",M3728&lt;=TODAY()+90),"EPI caduca ≤90 dies",IF(OR(N3728="Deteriorat usable",N3728="Revisió necessària"),"Revisar","OK"))))))))))</f>
      </c>
      <c r="R3728" s="20"/>
    </row>
    <row r="3729" customFormat="false" ht="15" hidden="false" customHeight="false" outlineLevel="0" collapsed="false">
      <c r="A3729" s="19" t="n">
        <v>35</v>
      </c>
      <c r="B3729" s="19" t="n">
        <f aca="false">IFERROR(VLOOKUP(A3729,Personal!$A$6:$F$112,2,FALSE()),"")</f>
        <v>0</v>
      </c>
      <c r="C3729" s="19" t="str">
        <f aca="false">IFERROR(VLOOKUP(A3729,Personal!$A$6:$F$112,3,FALSE()),"")</f>
        <v>La Seu d’Urgell</v>
      </c>
      <c r="D3729" s="19" t="s">
        <v>64</v>
      </c>
      <c r="E3729" s="19" t="s">
        <v>65</v>
      </c>
      <c r="F3729" s="19" t="s">
        <v>66</v>
      </c>
      <c r="G3729" s="19" t="s">
        <v>291</v>
      </c>
      <c r="H3729" s="19" t="n">
        <f aca="false">IF(OR(VLOOKUP(A3729,Personal!$A$6:$F$112,5,FALSE())&lt;&gt;"Sí",N3729="No aplica"),0,'Catàleg GRAE'!D22)</f>
        <v>1</v>
      </c>
      <c r="I3729" s="20"/>
      <c r="J3729" s="20"/>
      <c r="K3729" s="20"/>
      <c r="L3729" s="21"/>
      <c r="M3729" s="21"/>
      <c r="N3729" s="20"/>
      <c r="O3729" s="20"/>
      <c r="P3729" s="19" t="str">
        <f aca="false">IF(I3729="","",I3729-H3729)</f>
        <v/>
      </c>
      <c r="Q3729" s="19" t="str">
        <f aca="true">IF(B3729="","",IF(N3729="No aplica","No aplica",IF(I3729="","Pendent",IF(N3729="Per substituir","Substituir",IF(OR(N3729="No localitzat",N3729="No lliurat"),"Reposar",IF(I3729&lt;H3729,"Reposar",IF(I3729&gt;H3729,"Revisar excedent",IF(AND(G3729="Sí",M3729&lt;&gt;"",M3729&lt;TODAY()),"EPI caducat",IF(AND(G3729="Sí",M3729&lt;&gt;"",M3729&lt;=TODAY()+90),"EPI caduca ≤90 dies",IF(OR(N3729="Deteriorat usable",N3729="Revisió necessària"),"Revisar","OK"))))))))))</f>
      </c>
      <c r="R3729" s="20"/>
    </row>
    <row r="3730" customFormat="false" ht="15" hidden="false" customHeight="false" outlineLevel="0" collapsed="false">
      <c r="A3730" s="19" t="n">
        <v>35</v>
      </c>
      <c r="B3730" s="19" t="n">
        <f aca="false">IFERROR(VLOOKUP(A3730,Personal!$A$6:$F$112,2,FALSE()),"")</f>
        <v>0</v>
      </c>
      <c r="C3730" s="19" t="str">
        <f aca="false">IFERROR(VLOOKUP(A3730,Personal!$A$6:$F$112,3,FALSE()),"")</f>
        <v>La Seu d’Urgell</v>
      </c>
      <c r="D3730" s="19" t="s">
        <v>64</v>
      </c>
      <c r="E3730" s="19" t="s">
        <v>67</v>
      </c>
      <c r="F3730" s="19" t="s">
        <v>68</v>
      </c>
      <c r="G3730" s="19" t="s">
        <v>291</v>
      </c>
      <c r="H3730" s="19" t="n">
        <f aca="false">IF(OR(VLOOKUP(A3730,Personal!$A$6:$F$112,5,FALSE())&lt;&gt;"Sí",N3730="No aplica"),0,'Catàleg GRAE'!D23)</f>
        <v>1</v>
      </c>
      <c r="I3730" s="20"/>
      <c r="J3730" s="20"/>
      <c r="K3730" s="20"/>
      <c r="L3730" s="21"/>
      <c r="M3730" s="21"/>
      <c r="N3730" s="20"/>
      <c r="O3730" s="20"/>
      <c r="P3730" s="19" t="str">
        <f aca="false">IF(I3730="","",I3730-H3730)</f>
        <v/>
      </c>
      <c r="Q3730" s="19" t="str">
        <f aca="true">IF(B3730="","",IF(N3730="No aplica","No aplica",IF(I3730="","Pendent",IF(N3730="Per substituir","Substituir",IF(OR(N3730="No localitzat",N3730="No lliurat"),"Reposar",IF(I3730&lt;H3730,"Reposar",IF(I3730&gt;H3730,"Revisar excedent",IF(AND(G3730="Sí",M3730&lt;&gt;"",M3730&lt;TODAY()),"EPI caducat",IF(AND(G3730="Sí",M3730&lt;&gt;"",M3730&lt;=TODAY()+90),"EPI caduca ≤90 dies",IF(OR(N3730="Deteriorat usable",N3730="Revisió necessària"),"Revisar","OK"))))))))))</f>
      </c>
      <c r="R3730" s="20"/>
    </row>
    <row r="3731" customFormat="false" ht="15" hidden="false" customHeight="false" outlineLevel="0" collapsed="false">
      <c r="A3731" s="19" t="n">
        <v>35</v>
      </c>
      <c r="B3731" s="19" t="n">
        <f aca="false">IFERROR(VLOOKUP(A3731,Personal!$A$6:$F$112,2,FALSE()),"")</f>
        <v>0</v>
      </c>
      <c r="C3731" s="19" t="str">
        <f aca="false">IFERROR(VLOOKUP(A3731,Personal!$A$6:$F$112,3,FALSE()),"")</f>
        <v>La Seu d’Urgell</v>
      </c>
      <c r="D3731" s="19" t="s">
        <v>64</v>
      </c>
      <c r="E3731" s="19" t="s">
        <v>69</v>
      </c>
      <c r="F3731" s="19" t="s">
        <v>70</v>
      </c>
      <c r="G3731" s="19" t="s">
        <v>291</v>
      </c>
      <c r="H3731" s="19" t="n">
        <f aca="false">IF(OR(VLOOKUP(A3731,Personal!$A$6:$F$112,5,FALSE())&lt;&gt;"Sí",N3731="No aplica"),0,'Catàleg GRAE'!D24)</f>
        <v>1</v>
      </c>
      <c r="I3731" s="20"/>
      <c r="J3731" s="20"/>
      <c r="K3731" s="20"/>
      <c r="L3731" s="21"/>
      <c r="M3731" s="21"/>
      <c r="N3731" s="20"/>
      <c r="O3731" s="20"/>
      <c r="P3731" s="19" t="str">
        <f aca="false">IF(I3731="","",I3731-H3731)</f>
        <v/>
      </c>
      <c r="Q3731" s="19" t="str">
        <f aca="true">IF(B3731="","",IF(N3731="No aplica","No aplica",IF(I3731="","Pendent",IF(N3731="Per substituir","Substituir",IF(OR(N3731="No localitzat",N3731="No lliurat"),"Reposar",IF(I3731&lt;H3731,"Reposar",IF(I3731&gt;H3731,"Revisar excedent",IF(AND(G3731="Sí",M3731&lt;&gt;"",M3731&lt;TODAY()),"EPI caducat",IF(AND(G3731="Sí",M3731&lt;&gt;"",M3731&lt;=TODAY()+90),"EPI caduca ≤90 dies",IF(OR(N3731="Deteriorat usable",N3731="Revisió necessària"),"Revisar","OK"))))))))))</f>
      </c>
      <c r="R3731" s="20"/>
    </row>
    <row r="3732" customFormat="false" ht="15" hidden="false" customHeight="false" outlineLevel="0" collapsed="false">
      <c r="A3732" s="19" t="n">
        <v>35</v>
      </c>
      <c r="B3732" s="19" t="n">
        <f aca="false">IFERROR(VLOOKUP(A3732,Personal!$A$6:$F$112,2,FALSE()),"")</f>
        <v>0</v>
      </c>
      <c r="C3732" s="19" t="str">
        <f aca="false">IFERROR(VLOOKUP(A3732,Personal!$A$6:$F$112,3,FALSE()),"")</f>
        <v>La Seu d’Urgell</v>
      </c>
      <c r="D3732" s="19" t="s">
        <v>71</v>
      </c>
      <c r="E3732" s="19" t="s">
        <v>72</v>
      </c>
      <c r="F3732" s="19" t="s">
        <v>73</v>
      </c>
      <c r="G3732" s="19" t="s">
        <v>291</v>
      </c>
      <c r="H3732" s="19" t="n">
        <f aca="false">IF(OR(VLOOKUP(A3732,Personal!$A$6:$F$112,5,FALSE())&lt;&gt;"Sí",N3732="No aplica"),0,'Catàleg GRAE'!D25)</f>
        <v>1</v>
      </c>
      <c r="I3732" s="20"/>
      <c r="J3732" s="20"/>
      <c r="K3732" s="20"/>
      <c r="L3732" s="21"/>
      <c r="M3732" s="21"/>
      <c r="N3732" s="20"/>
      <c r="O3732" s="20"/>
      <c r="P3732" s="19" t="str">
        <f aca="false">IF(I3732="","",I3732-H3732)</f>
        <v/>
      </c>
      <c r="Q3732" s="19" t="str">
        <f aca="true">IF(B3732="","",IF(N3732="No aplica","No aplica",IF(I3732="","Pendent",IF(N3732="Per substituir","Substituir",IF(OR(N3732="No localitzat",N3732="No lliurat"),"Reposar",IF(I3732&lt;H3732,"Reposar",IF(I3732&gt;H3732,"Revisar excedent",IF(AND(G3732="Sí",M3732&lt;&gt;"",M3732&lt;TODAY()),"EPI caducat",IF(AND(G3732="Sí",M3732&lt;&gt;"",M3732&lt;=TODAY()+90),"EPI caduca ≤90 dies",IF(OR(N3732="Deteriorat usable",N3732="Revisió necessària"),"Revisar","OK"))))))))))</f>
      </c>
      <c r="R3732" s="20"/>
    </row>
    <row r="3733" customFormat="false" ht="15" hidden="false" customHeight="false" outlineLevel="0" collapsed="false">
      <c r="A3733" s="19" t="n">
        <v>35</v>
      </c>
      <c r="B3733" s="19" t="n">
        <f aca="false">IFERROR(VLOOKUP(A3733,Personal!$A$6:$F$112,2,FALSE()),"")</f>
        <v>0</v>
      </c>
      <c r="C3733" s="19" t="str">
        <f aca="false">IFERROR(VLOOKUP(A3733,Personal!$A$6:$F$112,3,FALSE()),"")</f>
        <v>La Seu d’Urgell</v>
      </c>
      <c r="D3733" s="19" t="s">
        <v>40</v>
      </c>
      <c r="E3733" s="19" t="s">
        <v>74</v>
      </c>
      <c r="F3733" s="19" t="s">
        <v>75</v>
      </c>
      <c r="G3733" s="19" t="s">
        <v>272</v>
      </c>
      <c r="H3733" s="19" t="n">
        <f aca="false">IF(OR(VLOOKUP(A3733,Personal!$A$6:$F$112,5,FALSE())&lt;&gt;"Sí",N3733="No aplica"),0,'Catàleg GRAE'!D26)</f>
        <v>1</v>
      </c>
      <c r="I3733" s="20"/>
      <c r="J3733" s="20"/>
      <c r="K3733" s="20"/>
      <c r="L3733" s="21"/>
      <c r="M3733" s="21"/>
      <c r="N3733" s="20"/>
      <c r="O3733" s="20"/>
      <c r="P3733" s="19" t="str">
        <f aca="false">IF(I3733="","",I3733-H3733)</f>
        <v/>
      </c>
      <c r="Q3733" s="19" t="str">
        <f aca="true">IF(B3733="","",IF(N3733="No aplica","No aplica",IF(I3733="","Pendent",IF(N3733="Per substituir","Substituir",IF(OR(N3733="No localitzat",N3733="No lliurat"),"Reposar",IF(I3733&lt;H3733,"Reposar",IF(I3733&gt;H3733,"Revisar excedent",IF(AND(G3733="Sí",M3733&lt;&gt;"",M3733&lt;TODAY()),"EPI caducat",IF(AND(G3733="Sí",M3733&lt;&gt;"",M3733&lt;=TODAY()+90),"EPI caduca ≤90 dies",IF(OR(N3733="Deteriorat usable",N3733="Revisió necessària"),"Revisar","OK"))))))))))</f>
      </c>
      <c r="R3733" s="20"/>
    </row>
    <row r="3734" customFormat="false" ht="15" hidden="false" customHeight="false" outlineLevel="0" collapsed="false">
      <c r="A3734" s="19" t="n">
        <v>35</v>
      </c>
      <c r="B3734" s="19" t="n">
        <f aca="false">IFERROR(VLOOKUP(A3734,Personal!$A$6:$F$112,2,FALSE()),"")</f>
        <v>0</v>
      </c>
      <c r="C3734" s="19" t="str">
        <f aca="false">IFERROR(VLOOKUP(A3734,Personal!$A$6:$F$112,3,FALSE()),"")</f>
        <v>La Seu d’Urgell</v>
      </c>
      <c r="D3734" s="19" t="s">
        <v>40</v>
      </c>
      <c r="E3734" s="19" t="s">
        <v>76</v>
      </c>
      <c r="F3734" s="19" t="s">
        <v>77</v>
      </c>
      <c r="G3734" s="19" t="s">
        <v>291</v>
      </c>
      <c r="H3734" s="19" t="n">
        <f aca="false">IF(OR(VLOOKUP(A3734,Personal!$A$6:$F$112,5,FALSE())&lt;&gt;"Sí",N3734="No aplica"),0,'Catàleg GRAE'!D27)</f>
        <v>1</v>
      </c>
      <c r="I3734" s="20"/>
      <c r="J3734" s="20"/>
      <c r="K3734" s="20"/>
      <c r="L3734" s="21"/>
      <c r="M3734" s="21"/>
      <c r="N3734" s="20"/>
      <c r="O3734" s="20"/>
      <c r="P3734" s="19" t="str">
        <f aca="false">IF(I3734="","",I3734-H3734)</f>
        <v/>
      </c>
      <c r="Q3734" s="19" t="str">
        <f aca="true">IF(B3734="","",IF(N3734="No aplica","No aplica",IF(I3734="","Pendent",IF(N3734="Per substituir","Substituir",IF(OR(N3734="No localitzat",N3734="No lliurat"),"Reposar",IF(I3734&lt;H3734,"Reposar",IF(I3734&gt;H3734,"Revisar excedent",IF(AND(G3734="Sí",M3734&lt;&gt;"",M3734&lt;TODAY()),"EPI caducat",IF(AND(G3734="Sí",M3734&lt;&gt;"",M3734&lt;=TODAY()+90),"EPI caduca ≤90 dies",IF(OR(N3734="Deteriorat usable",N3734="Revisió necessària"),"Revisar","OK"))))))))))</f>
      </c>
      <c r="R3734" s="20"/>
    </row>
    <row r="3735" customFormat="false" ht="15" hidden="false" customHeight="false" outlineLevel="0" collapsed="false">
      <c r="A3735" s="19" t="n">
        <v>35</v>
      </c>
      <c r="B3735" s="19" t="n">
        <f aca="false">IFERROR(VLOOKUP(A3735,Personal!$A$6:$F$112,2,FALSE()),"")</f>
        <v>0</v>
      </c>
      <c r="C3735" s="19" t="str">
        <f aca="false">IFERROR(VLOOKUP(A3735,Personal!$A$6:$F$112,3,FALSE()),"")</f>
        <v>La Seu d’Urgell</v>
      </c>
      <c r="D3735" s="19" t="s">
        <v>78</v>
      </c>
      <c r="E3735" s="19" t="s">
        <v>79</v>
      </c>
      <c r="F3735" s="19" t="s">
        <v>80</v>
      </c>
      <c r="G3735" s="19" t="s">
        <v>291</v>
      </c>
      <c r="H3735" s="19" t="n">
        <f aca="false">IF(OR(VLOOKUP(A3735,Personal!$A$6:$F$112,5,FALSE())&lt;&gt;"Sí",N3735="No aplica"),0,'Catàleg GRAE'!D28)</f>
        <v>1</v>
      </c>
      <c r="I3735" s="20"/>
      <c r="J3735" s="20"/>
      <c r="K3735" s="20"/>
      <c r="L3735" s="21"/>
      <c r="M3735" s="21"/>
      <c r="N3735" s="20"/>
      <c r="O3735" s="20"/>
      <c r="P3735" s="19" t="str">
        <f aca="false">IF(I3735="","",I3735-H3735)</f>
        <v/>
      </c>
      <c r="Q3735" s="19" t="str">
        <f aca="true">IF(B3735="","",IF(N3735="No aplica","No aplica",IF(I3735="","Pendent",IF(N3735="Per substituir","Substituir",IF(OR(N3735="No localitzat",N3735="No lliurat"),"Reposar",IF(I3735&lt;H3735,"Reposar",IF(I3735&gt;H3735,"Revisar excedent",IF(AND(G3735="Sí",M3735&lt;&gt;"",M3735&lt;TODAY()),"EPI caducat",IF(AND(G3735="Sí",M3735&lt;&gt;"",M3735&lt;=TODAY()+90),"EPI caduca ≤90 dies",IF(OR(N3735="Deteriorat usable",N3735="Revisió necessària"),"Revisar","OK"))))))))))</f>
      </c>
      <c r="R3735" s="20"/>
    </row>
    <row r="3736" customFormat="false" ht="15" hidden="false" customHeight="false" outlineLevel="0" collapsed="false">
      <c r="A3736" s="19" t="n">
        <v>35</v>
      </c>
      <c r="B3736" s="19" t="n">
        <f aca="false">IFERROR(VLOOKUP(A3736,Personal!$A$6:$F$112,2,FALSE()),"")</f>
        <v>0</v>
      </c>
      <c r="C3736" s="19" t="str">
        <f aca="false">IFERROR(VLOOKUP(A3736,Personal!$A$6:$F$112,3,FALSE()),"")</f>
        <v>La Seu d’Urgell</v>
      </c>
      <c r="D3736" s="19" t="s">
        <v>26</v>
      </c>
      <c r="E3736" s="19" t="s">
        <v>81</v>
      </c>
      <c r="F3736" s="19" t="s">
        <v>82</v>
      </c>
      <c r="G3736" s="19" t="s">
        <v>272</v>
      </c>
      <c r="H3736" s="19" t="n">
        <f aca="false">IF(OR(VLOOKUP(A3736,Personal!$A$6:$F$112,5,FALSE())&lt;&gt;"Sí",N3736="No aplica"),0,'Catàleg GRAE'!D29)</f>
        <v>1</v>
      </c>
      <c r="I3736" s="20"/>
      <c r="J3736" s="20"/>
      <c r="K3736" s="20"/>
      <c r="L3736" s="21"/>
      <c r="M3736" s="21"/>
      <c r="N3736" s="20"/>
      <c r="O3736" s="20"/>
      <c r="P3736" s="19" t="str">
        <f aca="false">IF(I3736="","",I3736-H3736)</f>
        <v/>
      </c>
      <c r="Q3736" s="19" t="str">
        <f aca="true">IF(B3736="","",IF(N3736="No aplica","No aplica",IF(I3736="","Pendent",IF(N3736="Per substituir","Substituir",IF(OR(N3736="No localitzat",N3736="No lliurat"),"Reposar",IF(I3736&lt;H3736,"Reposar",IF(I3736&gt;H3736,"Revisar excedent",IF(AND(G3736="Sí",M3736&lt;&gt;"",M3736&lt;TODAY()),"EPI caducat",IF(AND(G3736="Sí",M3736&lt;&gt;"",M3736&lt;=TODAY()+90),"EPI caduca ≤90 dies",IF(OR(N3736="Deteriorat usable",N3736="Revisió necessària"),"Revisar","OK"))))))))))</f>
      </c>
      <c r="R3736" s="20"/>
    </row>
    <row r="3737" customFormat="false" ht="15" hidden="false" customHeight="false" outlineLevel="0" collapsed="false">
      <c r="A3737" s="19" t="n">
        <v>35</v>
      </c>
      <c r="B3737" s="19" t="n">
        <f aca="false">IFERROR(VLOOKUP(A3737,Personal!$A$6:$F$112,2,FALSE()),"")</f>
        <v>0</v>
      </c>
      <c r="C3737" s="19" t="str">
        <f aca="false">IFERROR(VLOOKUP(A3737,Personal!$A$6:$F$112,3,FALSE()),"")</f>
        <v>La Seu d’Urgell</v>
      </c>
      <c r="D3737" s="19" t="s">
        <v>83</v>
      </c>
      <c r="E3737" s="19" t="s">
        <v>84</v>
      </c>
      <c r="F3737" s="19" t="s">
        <v>85</v>
      </c>
      <c r="G3737" s="19" t="s">
        <v>291</v>
      </c>
      <c r="H3737" s="19" t="n">
        <f aca="false">IF(OR(VLOOKUP(A3737,Personal!$A$6:$F$112,5,FALSE())&lt;&gt;"Sí",N3737="No aplica"),0,'Catàleg GRAE'!D30)</f>
        <v>2</v>
      </c>
      <c r="I3737" s="20"/>
      <c r="J3737" s="20"/>
      <c r="K3737" s="20"/>
      <c r="L3737" s="21"/>
      <c r="M3737" s="21"/>
      <c r="N3737" s="20"/>
      <c r="O3737" s="20"/>
      <c r="P3737" s="19" t="str">
        <f aca="false">IF(I3737="","",I3737-H3737)</f>
        <v/>
      </c>
      <c r="Q3737" s="19" t="str">
        <f aca="true">IF(B3737="","",IF(N3737="No aplica","No aplica",IF(I3737="","Pendent",IF(N3737="Per substituir","Substituir",IF(OR(N3737="No localitzat",N3737="No lliurat"),"Reposar",IF(I3737&lt;H3737,"Reposar",IF(I3737&gt;H3737,"Revisar excedent",IF(AND(G3737="Sí",M3737&lt;&gt;"",M3737&lt;TODAY()),"EPI caducat",IF(AND(G3737="Sí",M3737&lt;&gt;"",M3737&lt;=TODAY()+90),"EPI caduca ≤90 dies",IF(OR(N3737="Deteriorat usable",N3737="Revisió necessària"),"Revisar","OK"))))))))))</f>
      </c>
      <c r="R3737" s="20"/>
    </row>
    <row r="3738" customFormat="false" ht="15" hidden="false" customHeight="false" outlineLevel="0" collapsed="false">
      <c r="A3738" s="19" t="n">
        <v>35</v>
      </c>
      <c r="B3738" s="19" t="n">
        <f aca="false">IFERROR(VLOOKUP(A3738,Personal!$A$6:$F$112,2,FALSE()),"")</f>
        <v>0</v>
      </c>
      <c r="C3738" s="19" t="str">
        <f aca="false">IFERROR(VLOOKUP(A3738,Personal!$A$6:$F$112,3,FALSE()),"")</f>
        <v>La Seu d’Urgell</v>
      </c>
      <c r="D3738" s="19" t="s">
        <v>83</v>
      </c>
      <c r="E3738" s="19" t="s">
        <v>86</v>
      </c>
      <c r="F3738" s="19" t="s">
        <v>87</v>
      </c>
      <c r="G3738" s="19" t="s">
        <v>291</v>
      </c>
      <c r="H3738" s="19" t="n">
        <f aca="false">IF(OR(VLOOKUP(A3738,Personal!$A$6:$F$112,5,FALSE())&lt;&gt;"Sí",N3738="No aplica"),0,'Catàleg GRAE'!D31)</f>
        <v>2</v>
      </c>
      <c r="I3738" s="20"/>
      <c r="J3738" s="20"/>
      <c r="K3738" s="20"/>
      <c r="L3738" s="21"/>
      <c r="M3738" s="21"/>
      <c r="N3738" s="20"/>
      <c r="O3738" s="20"/>
      <c r="P3738" s="19" t="str">
        <f aca="false">IF(I3738="","",I3738-H3738)</f>
        <v/>
      </c>
      <c r="Q3738" s="19" t="str">
        <f aca="true">IF(B3738="","",IF(N3738="No aplica","No aplica",IF(I3738="","Pendent",IF(N3738="Per substituir","Substituir",IF(OR(N3738="No localitzat",N3738="No lliurat"),"Reposar",IF(I3738&lt;H3738,"Reposar",IF(I3738&gt;H3738,"Revisar excedent",IF(AND(G3738="Sí",M3738&lt;&gt;"",M3738&lt;TODAY()),"EPI caducat",IF(AND(G3738="Sí",M3738&lt;&gt;"",M3738&lt;=TODAY()+90),"EPI caduca ≤90 dies",IF(OR(N3738="Deteriorat usable",N3738="Revisió necessària"),"Revisar","OK"))))))))))</f>
      </c>
      <c r="R3738" s="20"/>
    </row>
    <row r="3739" customFormat="false" ht="15" hidden="false" customHeight="false" outlineLevel="0" collapsed="false">
      <c r="A3739" s="19" t="n">
        <v>35</v>
      </c>
      <c r="B3739" s="19" t="n">
        <f aca="false">IFERROR(VLOOKUP(A3739,Personal!$A$6:$F$112,2,FALSE()),"")</f>
        <v>0</v>
      </c>
      <c r="C3739" s="19" t="str">
        <f aca="false">IFERROR(VLOOKUP(A3739,Personal!$A$6:$F$112,3,FALSE()),"")</f>
        <v>La Seu d’Urgell</v>
      </c>
      <c r="D3739" s="19" t="s">
        <v>83</v>
      </c>
      <c r="E3739" s="19" t="s">
        <v>88</v>
      </c>
      <c r="F3739" s="19" t="s">
        <v>89</v>
      </c>
      <c r="G3739" s="19" t="s">
        <v>291</v>
      </c>
      <c r="H3739" s="19" t="n">
        <f aca="false">IF(OR(VLOOKUP(A3739,Personal!$A$6:$F$112,5,FALSE())&lt;&gt;"Sí",N3739="No aplica"),0,'Catàleg GRAE'!D32)</f>
        <v>2</v>
      </c>
      <c r="I3739" s="20"/>
      <c r="J3739" s="20"/>
      <c r="K3739" s="20"/>
      <c r="L3739" s="21"/>
      <c r="M3739" s="21"/>
      <c r="N3739" s="20"/>
      <c r="O3739" s="20"/>
      <c r="P3739" s="19" t="str">
        <f aca="false">IF(I3739="","",I3739-H3739)</f>
        <v/>
      </c>
      <c r="Q3739" s="19" t="str">
        <f aca="true">IF(B3739="","",IF(N3739="No aplica","No aplica",IF(I3739="","Pendent",IF(N3739="Per substituir","Substituir",IF(OR(N3739="No localitzat",N3739="No lliurat"),"Reposar",IF(I3739&lt;H3739,"Reposar",IF(I3739&gt;H3739,"Revisar excedent",IF(AND(G3739="Sí",M3739&lt;&gt;"",M3739&lt;TODAY()),"EPI caducat",IF(AND(G3739="Sí",M3739&lt;&gt;"",M3739&lt;=TODAY()+90),"EPI caduca ≤90 dies",IF(OR(N3739="Deteriorat usable",N3739="Revisió necessària"),"Revisar","OK"))))))))))</f>
      </c>
      <c r="R3739" s="20"/>
    </row>
    <row r="3740" customFormat="false" ht="15" hidden="false" customHeight="false" outlineLevel="0" collapsed="false">
      <c r="A3740" s="19" t="n">
        <v>35</v>
      </c>
      <c r="B3740" s="19" t="n">
        <f aca="false">IFERROR(VLOOKUP(A3740,Personal!$A$6:$F$112,2,FALSE()),"")</f>
        <v>0</v>
      </c>
      <c r="C3740" s="19" t="str">
        <f aca="false">IFERROR(VLOOKUP(A3740,Personal!$A$6:$F$112,3,FALSE()),"")</f>
        <v>La Seu d’Urgell</v>
      </c>
      <c r="D3740" s="19" t="s">
        <v>83</v>
      </c>
      <c r="E3740" s="19" t="s">
        <v>90</v>
      </c>
      <c r="F3740" s="19" t="s">
        <v>91</v>
      </c>
      <c r="G3740" s="19" t="s">
        <v>291</v>
      </c>
      <c r="H3740" s="19" t="n">
        <f aca="false">IF(OR(VLOOKUP(A3740,Personal!$A$6:$F$112,5,FALSE())&lt;&gt;"Sí",N3740="No aplica"),0,'Catàleg GRAE'!D33)</f>
        <v>1</v>
      </c>
      <c r="I3740" s="20"/>
      <c r="J3740" s="20"/>
      <c r="K3740" s="20"/>
      <c r="L3740" s="21"/>
      <c r="M3740" s="21"/>
      <c r="N3740" s="20"/>
      <c r="O3740" s="20"/>
      <c r="P3740" s="19" t="str">
        <f aca="false">IF(I3740="","",I3740-H3740)</f>
        <v/>
      </c>
      <c r="Q3740" s="19" t="str">
        <f aca="true">IF(B3740="","",IF(N3740="No aplica","No aplica",IF(I3740="","Pendent",IF(N3740="Per substituir","Substituir",IF(OR(N3740="No localitzat",N3740="No lliurat"),"Reposar",IF(I3740&lt;H3740,"Reposar",IF(I3740&gt;H3740,"Revisar excedent",IF(AND(G3740="Sí",M3740&lt;&gt;"",M3740&lt;TODAY()),"EPI caducat",IF(AND(G3740="Sí",M3740&lt;&gt;"",M3740&lt;=TODAY()+90),"EPI caduca ≤90 dies",IF(OR(N3740="Deteriorat usable",N3740="Revisió necessària"),"Revisar","OK"))))))))))</f>
      </c>
      <c r="R3740" s="20"/>
    </row>
    <row r="3741" customFormat="false" ht="15" hidden="false" customHeight="false" outlineLevel="0" collapsed="false">
      <c r="A3741" s="19" t="n">
        <v>35</v>
      </c>
      <c r="B3741" s="19" t="n">
        <f aca="false">IFERROR(VLOOKUP(A3741,Personal!$A$6:$F$112,2,FALSE()),"")</f>
        <v>0</v>
      </c>
      <c r="C3741" s="19" t="str">
        <f aca="false">IFERROR(VLOOKUP(A3741,Personal!$A$6:$F$112,3,FALSE()),"")</f>
        <v>La Seu d’Urgell</v>
      </c>
      <c r="D3741" s="19" t="s">
        <v>40</v>
      </c>
      <c r="E3741" s="19" t="s">
        <v>92</v>
      </c>
      <c r="F3741" s="19" t="s">
        <v>93</v>
      </c>
      <c r="G3741" s="19" t="s">
        <v>291</v>
      </c>
      <c r="H3741" s="19" t="n">
        <f aca="false">IF(OR(VLOOKUP(A3741,Personal!$A$6:$F$112,5,FALSE())&lt;&gt;"Sí",N3741="No aplica"),0,'Catàleg GRAE'!D34)</f>
        <v>1</v>
      </c>
      <c r="I3741" s="20"/>
      <c r="J3741" s="20"/>
      <c r="K3741" s="20"/>
      <c r="L3741" s="21"/>
      <c r="M3741" s="21"/>
      <c r="N3741" s="20"/>
      <c r="O3741" s="20"/>
      <c r="P3741" s="19" t="str">
        <f aca="false">IF(I3741="","",I3741-H3741)</f>
        <v/>
      </c>
      <c r="Q3741" s="19" t="str">
        <f aca="true">IF(B3741="","",IF(N3741="No aplica","No aplica",IF(I3741="","Pendent",IF(N3741="Per substituir","Substituir",IF(OR(N3741="No localitzat",N3741="No lliurat"),"Reposar",IF(I3741&lt;H3741,"Reposar",IF(I3741&gt;H3741,"Revisar excedent",IF(AND(G3741="Sí",M3741&lt;&gt;"",M3741&lt;TODAY()),"EPI caducat",IF(AND(G3741="Sí",M3741&lt;&gt;"",M3741&lt;=TODAY()+90),"EPI caduca ≤90 dies",IF(OR(N3741="Deteriorat usable",N3741="Revisió necessària"),"Revisar","OK"))))))))))</f>
      </c>
      <c r="R3741" s="20"/>
    </row>
    <row r="3742" customFormat="false" ht="15" hidden="false" customHeight="false" outlineLevel="0" collapsed="false">
      <c r="A3742" s="19" t="n">
        <v>35</v>
      </c>
      <c r="B3742" s="19" t="n">
        <f aca="false">IFERROR(VLOOKUP(A3742,Personal!$A$6:$F$112,2,FALSE()),"")</f>
        <v>0</v>
      </c>
      <c r="C3742" s="19" t="str">
        <f aca="false">IFERROR(VLOOKUP(A3742,Personal!$A$6:$F$112,3,FALSE()),"")</f>
        <v>La Seu d’Urgell</v>
      </c>
      <c r="D3742" s="19" t="s">
        <v>94</v>
      </c>
      <c r="E3742" s="19" t="s">
        <v>95</v>
      </c>
      <c r="F3742" s="19" t="s">
        <v>96</v>
      </c>
      <c r="G3742" s="19" t="s">
        <v>291</v>
      </c>
      <c r="H3742" s="19" t="n">
        <f aca="false">IF(OR(VLOOKUP(A3742,Personal!$A$6:$F$112,5,FALSE())&lt;&gt;"Sí",N3742="No aplica"),0,'Catàleg GRAE'!D35)</f>
        <v>1</v>
      </c>
      <c r="I3742" s="20"/>
      <c r="J3742" s="20"/>
      <c r="K3742" s="20"/>
      <c r="L3742" s="21"/>
      <c r="M3742" s="21"/>
      <c r="N3742" s="20"/>
      <c r="O3742" s="20"/>
      <c r="P3742" s="19" t="str">
        <f aca="false">IF(I3742="","",I3742-H3742)</f>
        <v/>
      </c>
      <c r="Q3742" s="19" t="str">
        <f aca="true">IF(B3742="","",IF(N3742="No aplica","No aplica",IF(I3742="","Pendent",IF(N3742="Per substituir","Substituir",IF(OR(N3742="No localitzat",N3742="No lliurat"),"Reposar",IF(I3742&lt;H3742,"Reposar",IF(I3742&gt;H3742,"Revisar excedent",IF(AND(G3742="Sí",M3742&lt;&gt;"",M3742&lt;TODAY()),"EPI caducat",IF(AND(G3742="Sí",M3742&lt;&gt;"",M3742&lt;=TODAY()+90),"EPI caduca ≤90 dies",IF(OR(N3742="Deteriorat usable",N3742="Revisió necessària"),"Revisar","OK"))))))))))</f>
      </c>
      <c r="R3742" s="20"/>
    </row>
    <row r="3743" customFormat="false" ht="15" hidden="false" customHeight="false" outlineLevel="0" collapsed="false">
      <c r="A3743" s="19" t="n">
        <v>35</v>
      </c>
      <c r="B3743" s="19" t="n">
        <f aca="false">IFERROR(VLOOKUP(A3743,Personal!$A$6:$F$112,2,FALSE()),"")</f>
        <v>0</v>
      </c>
      <c r="C3743" s="19" t="str">
        <f aca="false">IFERROR(VLOOKUP(A3743,Personal!$A$6:$F$112,3,FALSE()),"")</f>
        <v>La Seu d’Urgell</v>
      </c>
      <c r="D3743" s="19" t="s">
        <v>97</v>
      </c>
      <c r="E3743" s="19" t="s">
        <v>98</v>
      </c>
      <c r="F3743" s="19" t="s">
        <v>99</v>
      </c>
      <c r="G3743" s="19" t="s">
        <v>291</v>
      </c>
      <c r="H3743" s="19" t="n">
        <f aca="false">IF(OR(VLOOKUP(A3743,Personal!$A$6:$F$112,5,FALSE())&lt;&gt;"Sí",N3743="No aplica"),0,'Catàleg GRAE'!D36)</f>
        <v>3</v>
      </c>
      <c r="I3743" s="20"/>
      <c r="J3743" s="20"/>
      <c r="K3743" s="20"/>
      <c r="L3743" s="21"/>
      <c r="M3743" s="21"/>
      <c r="N3743" s="20"/>
      <c r="O3743" s="20"/>
      <c r="P3743" s="19" t="str">
        <f aca="false">IF(I3743="","",I3743-H3743)</f>
        <v/>
      </c>
      <c r="Q3743" s="19" t="str">
        <f aca="true">IF(B3743="","",IF(N3743="No aplica","No aplica",IF(I3743="","Pendent",IF(N3743="Per substituir","Substituir",IF(OR(N3743="No localitzat",N3743="No lliurat"),"Reposar",IF(I3743&lt;H3743,"Reposar",IF(I3743&gt;H3743,"Revisar excedent",IF(AND(G3743="Sí",M3743&lt;&gt;"",M3743&lt;TODAY()),"EPI caducat",IF(AND(G3743="Sí",M3743&lt;&gt;"",M3743&lt;=TODAY()+90),"EPI caduca ≤90 dies",IF(OR(N3743="Deteriorat usable",N3743="Revisió necessària"),"Revisar","OK"))))))))))</f>
      </c>
      <c r="R3743" s="20"/>
    </row>
    <row r="3744" customFormat="false" ht="15" hidden="false" customHeight="false" outlineLevel="0" collapsed="false">
      <c r="A3744" s="19" t="n">
        <v>35</v>
      </c>
      <c r="B3744" s="19" t="n">
        <f aca="false">IFERROR(VLOOKUP(A3744,Personal!$A$6:$F$112,2,FALSE()),"")</f>
        <v>0</v>
      </c>
      <c r="C3744" s="19" t="str">
        <f aca="false">IFERROR(VLOOKUP(A3744,Personal!$A$6:$F$112,3,FALSE()),"")</f>
        <v>La Seu d’Urgell</v>
      </c>
      <c r="D3744" s="19" t="s">
        <v>97</v>
      </c>
      <c r="E3744" s="19" t="s">
        <v>100</v>
      </c>
      <c r="F3744" s="19" t="s">
        <v>101</v>
      </c>
      <c r="G3744" s="19" t="s">
        <v>291</v>
      </c>
      <c r="H3744" s="19" t="n">
        <f aca="false">IF(OR(VLOOKUP(A3744,Personal!$A$6:$F$112,5,FALSE())&lt;&gt;"Sí",N3744="No aplica"),0,'Catàleg GRAE'!D37)</f>
        <v>1</v>
      </c>
      <c r="I3744" s="20"/>
      <c r="J3744" s="20"/>
      <c r="K3744" s="20"/>
      <c r="L3744" s="21"/>
      <c r="M3744" s="21"/>
      <c r="N3744" s="20"/>
      <c r="O3744" s="20"/>
      <c r="P3744" s="19" t="str">
        <f aca="false">IF(I3744="","",I3744-H3744)</f>
        <v/>
      </c>
      <c r="Q3744" s="19" t="str">
        <f aca="true">IF(B3744="","",IF(N3744="No aplica","No aplica",IF(I3744="","Pendent",IF(N3744="Per substituir","Substituir",IF(OR(N3744="No localitzat",N3744="No lliurat"),"Reposar",IF(I3744&lt;H3744,"Reposar",IF(I3744&gt;H3744,"Revisar excedent",IF(AND(G3744="Sí",M3744&lt;&gt;"",M3744&lt;TODAY()),"EPI caducat",IF(AND(G3744="Sí",M3744&lt;&gt;"",M3744&lt;=TODAY()+90),"EPI caduca ≤90 dies",IF(OR(N3744="Deteriorat usable",N3744="Revisió necessària"),"Revisar","OK"))))))))))</f>
      </c>
      <c r="R3744" s="20"/>
    </row>
    <row r="3745" customFormat="false" ht="15" hidden="false" customHeight="false" outlineLevel="0" collapsed="false">
      <c r="A3745" s="19" t="n">
        <v>35</v>
      </c>
      <c r="B3745" s="19" t="n">
        <f aca="false">IFERROR(VLOOKUP(A3745,Personal!$A$6:$F$112,2,FALSE()),"")</f>
        <v>0</v>
      </c>
      <c r="C3745" s="19" t="str">
        <f aca="false">IFERROR(VLOOKUP(A3745,Personal!$A$6:$F$112,3,FALSE()),"")</f>
        <v>La Seu d’Urgell</v>
      </c>
      <c r="D3745" s="19" t="s">
        <v>102</v>
      </c>
      <c r="E3745" s="19" t="s">
        <v>103</v>
      </c>
      <c r="F3745" s="19" t="s">
        <v>104</v>
      </c>
      <c r="G3745" s="19" t="s">
        <v>291</v>
      </c>
      <c r="H3745" s="19" t="n">
        <f aca="false">IF(OR(VLOOKUP(A3745,Personal!$A$6:$F$112,5,FALSE())&lt;&gt;"Sí",N3745="No aplica"),0,'Catàleg GRAE'!D38)</f>
        <v>1</v>
      </c>
      <c r="I3745" s="20"/>
      <c r="J3745" s="20"/>
      <c r="K3745" s="20"/>
      <c r="L3745" s="21"/>
      <c r="M3745" s="21"/>
      <c r="N3745" s="20"/>
      <c r="O3745" s="20"/>
      <c r="P3745" s="19" t="str">
        <f aca="false">IF(I3745="","",I3745-H3745)</f>
        <v/>
      </c>
      <c r="Q3745" s="19" t="str">
        <f aca="true">IF(B3745="","",IF(N3745="No aplica","No aplica",IF(I3745="","Pendent",IF(N3745="Per substituir","Substituir",IF(OR(N3745="No localitzat",N3745="No lliurat"),"Reposar",IF(I3745&lt;H3745,"Reposar",IF(I3745&gt;H3745,"Revisar excedent",IF(AND(G3745="Sí",M3745&lt;&gt;"",M3745&lt;TODAY()),"EPI caducat",IF(AND(G3745="Sí",M3745&lt;&gt;"",M3745&lt;=TODAY()+90),"EPI caduca ≤90 dies",IF(OR(N3745="Deteriorat usable",N3745="Revisió necessària"),"Revisar","OK"))))))))))</f>
      </c>
      <c r="R3745" s="20"/>
    </row>
    <row r="3746" customFormat="false" ht="15" hidden="false" customHeight="false" outlineLevel="0" collapsed="false">
      <c r="A3746" s="19" t="n">
        <v>35</v>
      </c>
      <c r="B3746" s="19" t="n">
        <f aca="false">IFERROR(VLOOKUP(A3746,Personal!$A$6:$F$112,2,FALSE()),"")</f>
        <v>0</v>
      </c>
      <c r="C3746" s="19" t="str">
        <f aca="false">IFERROR(VLOOKUP(A3746,Personal!$A$6:$F$112,3,FALSE()),"")</f>
        <v>La Seu d’Urgell</v>
      </c>
      <c r="D3746" s="19" t="s">
        <v>97</v>
      </c>
      <c r="E3746" s="19" t="s">
        <v>105</v>
      </c>
      <c r="F3746" s="19" t="s">
        <v>106</v>
      </c>
      <c r="G3746" s="19" t="s">
        <v>291</v>
      </c>
      <c r="H3746" s="19" t="n">
        <f aca="false">IF(OR(VLOOKUP(A3746,Personal!$A$6:$F$112,5,FALSE())&lt;&gt;"Sí",N3746="No aplica"),0,'Catàleg GRAE'!D39)</f>
        <v>3</v>
      </c>
      <c r="I3746" s="20"/>
      <c r="J3746" s="20"/>
      <c r="K3746" s="20"/>
      <c r="L3746" s="21"/>
      <c r="M3746" s="21"/>
      <c r="N3746" s="20"/>
      <c r="O3746" s="20"/>
      <c r="P3746" s="19" t="str">
        <f aca="false">IF(I3746="","",I3746-H3746)</f>
        <v/>
      </c>
      <c r="Q3746" s="19" t="str">
        <f aca="true">IF(B3746="","",IF(N3746="No aplica","No aplica",IF(I3746="","Pendent",IF(N3746="Per substituir","Substituir",IF(OR(N3746="No localitzat",N3746="No lliurat"),"Reposar",IF(I3746&lt;H3746,"Reposar",IF(I3746&gt;H3746,"Revisar excedent",IF(AND(G3746="Sí",M3746&lt;&gt;"",M3746&lt;TODAY()),"EPI caducat",IF(AND(G3746="Sí",M3746&lt;&gt;"",M3746&lt;=TODAY()+90),"EPI caduca ≤90 dies",IF(OR(N3746="Deteriorat usable",N3746="Revisió necessària"),"Revisar","OK"))))))))))</f>
      </c>
      <c r="R3746" s="20"/>
    </row>
    <row r="3747" customFormat="false" ht="15" hidden="false" customHeight="false" outlineLevel="0" collapsed="false">
      <c r="A3747" s="19" t="n">
        <v>35</v>
      </c>
      <c r="B3747" s="19" t="n">
        <f aca="false">IFERROR(VLOOKUP(A3747,Personal!$A$6:$F$112,2,FALSE()),"")</f>
        <v>0</v>
      </c>
      <c r="C3747" s="19" t="str">
        <f aca="false">IFERROR(VLOOKUP(A3747,Personal!$A$6:$F$112,3,FALSE()),"")</f>
        <v>La Seu d’Urgell</v>
      </c>
      <c r="D3747" s="19" t="s">
        <v>97</v>
      </c>
      <c r="E3747" s="19" t="s">
        <v>105</v>
      </c>
      <c r="F3747" s="19" t="s">
        <v>107</v>
      </c>
      <c r="G3747" s="19" t="s">
        <v>291</v>
      </c>
      <c r="H3747" s="19" t="n">
        <f aca="false">IF(OR(VLOOKUP(A3747,Personal!$A$6:$F$112,5,FALSE())&lt;&gt;"Sí",N3747="No aplica"),0,'Catàleg GRAE'!D40)</f>
        <v>3</v>
      </c>
      <c r="I3747" s="20"/>
      <c r="J3747" s="20"/>
      <c r="K3747" s="20"/>
      <c r="L3747" s="21"/>
      <c r="M3747" s="21"/>
      <c r="N3747" s="20"/>
      <c r="O3747" s="20"/>
      <c r="P3747" s="19" t="str">
        <f aca="false">IF(I3747="","",I3747-H3747)</f>
        <v/>
      </c>
      <c r="Q3747" s="19" t="str">
        <f aca="true">IF(B3747="","",IF(N3747="No aplica","No aplica",IF(I3747="","Pendent",IF(N3747="Per substituir","Substituir",IF(OR(N3747="No localitzat",N3747="No lliurat"),"Reposar",IF(I3747&lt;H3747,"Reposar",IF(I3747&gt;H3747,"Revisar excedent",IF(AND(G3747="Sí",M3747&lt;&gt;"",M3747&lt;TODAY()),"EPI caducat",IF(AND(G3747="Sí",M3747&lt;&gt;"",M3747&lt;=TODAY()+90),"EPI caduca ≤90 dies",IF(OR(N3747="Deteriorat usable",N3747="Revisió necessària"),"Revisar","OK"))))))))))</f>
      </c>
      <c r="R3747" s="20"/>
    </row>
    <row r="3748" customFormat="false" ht="15" hidden="false" customHeight="false" outlineLevel="0" collapsed="false">
      <c r="A3748" s="19" t="n">
        <v>35</v>
      </c>
      <c r="B3748" s="19" t="n">
        <f aca="false">IFERROR(VLOOKUP(A3748,Personal!$A$6:$F$112,2,FALSE()),"")</f>
        <v>0</v>
      </c>
      <c r="C3748" s="19" t="str">
        <f aca="false">IFERROR(VLOOKUP(A3748,Personal!$A$6:$F$112,3,FALSE()),"")</f>
        <v>La Seu d’Urgell</v>
      </c>
      <c r="D3748" s="19" t="s">
        <v>97</v>
      </c>
      <c r="E3748" s="19" t="s">
        <v>108</v>
      </c>
      <c r="F3748" s="19" t="s">
        <v>109</v>
      </c>
      <c r="G3748" s="19" t="s">
        <v>291</v>
      </c>
      <c r="H3748" s="19" t="n">
        <f aca="false">IF(OR(VLOOKUP(A3748,Personal!$A$6:$F$112,5,FALSE())&lt;&gt;"Sí",N3748="No aplica"),0,'Catàleg GRAE'!D41)</f>
        <v>2</v>
      </c>
      <c r="I3748" s="20"/>
      <c r="J3748" s="20"/>
      <c r="K3748" s="20"/>
      <c r="L3748" s="21"/>
      <c r="M3748" s="21"/>
      <c r="N3748" s="20"/>
      <c r="O3748" s="20"/>
      <c r="P3748" s="19" t="str">
        <f aca="false">IF(I3748="","",I3748-H3748)</f>
        <v/>
      </c>
      <c r="Q3748" s="19" t="str">
        <f aca="true">IF(B3748="","",IF(N3748="No aplica","No aplica",IF(I3748="","Pendent",IF(N3748="Per substituir","Substituir",IF(OR(N3748="No localitzat",N3748="No lliurat"),"Reposar",IF(I3748&lt;H3748,"Reposar",IF(I3748&gt;H3748,"Revisar excedent",IF(AND(G3748="Sí",M3748&lt;&gt;"",M3748&lt;TODAY()),"EPI caducat",IF(AND(G3748="Sí",M3748&lt;&gt;"",M3748&lt;=TODAY()+90),"EPI caduca ≤90 dies",IF(OR(N3748="Deteriorat usable",N3748="Revisió necessària"),"Revisar","OK"))))))))))</f>
      </c>
      <c r="R3748" s="20"/>
    </row>
    <row r="3749" customFormat="false" ht="15" hidden="false" customHeight="false" outlineLevel="0" collapsed="false">
      <c r="A3749" s="19" t="n">
        <v>35</v>
      </c>
      <c r="B3749" s="19" t="n">
        <f aca="false">IFERROR(VLOOKUP(A3749,Personal!$A$6:$F$112,2,FALSE()),"")</f>
        <v>0</v>
      </c>
      <c r="C3749" s="19" t="str">
        <f aca="false">IFERROR(VLOOKUP(A3749,Personal!$A$6:$F$112,3,FALSE()),"")</f>
        <v>La Seu d’Urgell</v>
      </c>
      <c r="D3749" s="19" t="s">
        <v>97</v>
      </c>
      <c r="E3749" s="19" t="s">
        <v>110</v>
      </c>
      <c r="F3749" s="19" t="s">
        <v>111</v>
      </c>
      <c r="G3749" s="19" t="s">
        <v>291</v>
      </c>
      <c r="H3749" s="19" t="n">
        <f aca="false">IF(OR(VLOOKUP(A3749,Personal!$A$6:$F$112,5,FALSE())&lt;&gt;"Sí",N3749="No aplica"),0,'Catàleg GRAE'!D42)</f>
        <v>1</v>
      </c>
      <c r="I3749" s="20"/>
      <c r="J3749" s="20"/>
      <c r="K3749" s="20"/>
      <c r="L3749" s="21"/>
      <c r="M3749" s="21"/>
      <c r="N3749" s="20"/>
      <c r="O3749" s="20"/>
      <c r="P3749" s="19" t="str">
        <f aca="false">IF(I3749="","",I3749-H3749)</f>
        <v/>
      </c>
      <c r="Q3749" s="19" t="str">
        <f aca="true">IF(B3749="","",IF(N3749="No aplica","No aplica",IF(I3749="","Pendent",IF(N3749="Per substituir","Substituir",IF(OR(N3749="No localitzat",N3749="No lliurat"),"Reposar",IF(I3749&lt;H3749,"Reposar",IF(I3749&gt;H3749,"Revisar excedent",IF(AND(G3749="Sí",M3749&lt;&gt;"",M3749&lt;TODAY()),"EPI caducat",IF(AND(G3749="Sí",M3749&lt;&gt;"",M3749&lt;=TODAY()+90),"EPI caduca ≤90 dies",IF(OR(N3749="Deteriorat usable",N3749="Revisió necessària"),"Revisar","OK"))))))))))</f>
      </c>
      <c r="R3749" s="20"/>
    </row>
    <row r="3750" customFormat="false" ht="15" hidden="false" customHeight="false" outlineLevel="0" collapsed="false">
      <c r="A3750" s="19" t="n">
        <v>35</v>
      </c>
      <c r="B3750" s="19" t="n">
        <f aca="false">IFERROR(VLOOKUP(A3750,Personal!$A$6:$F$112,2,FALSE()),"")</f>
        <v>0</v>
      </c>
      <c r="C3750" s="19" t="str">
        <f aca="false">IFERROR(VLOOKUP(A3750,Personal!$A$6:$F$112,3,FALSE()),"")</f>
        <v>La Seu d’Urgell</v>
      </c>
      <c r="D3750" s="19" t="s">
        <v>112</v>
      </c>
      <c r="E3750" s="19" t="s">
        <v>113</v>
      </c>
      <c r="F3750" s="19" t="s">
        <v>114</v>
      </c>
      <c r="G3750" s="19" t="s">
        <v>291</v>
      </c>
      <c r="H3750" s="19" t="n">
        <f aca="false">IF(OR(VLOOKUP(A3750,Personal!$A$6:$F$112,5,FALSE())&lt;&gt;"Sí",N3750="No aplica"),0,'Catàleg GRAE'!D43)</f>
        <v>2</v>
      </c>
      <c r="I3750" s="20"/>
      <c r="J3750" s="20"/>
      <c r="K3750" s="20"/>
      <c r="L3750" s="21"/>
      <c r="M3750" s="21"/>
      <c r="N3750" s="20"/>
      <c r="O3750" s="20"/>
      <c r="P3750" s="19" t="str">
        <f aca="false">IF(I3750="","",I3750-H3750)</f>
        <v/>
      </c>
      <c r="Q3750" s="19" t="str">
        <f aca="true">IF(B3750="","",IF(N3750="No aplica","No aplica",IF(I3750="","Pendent",IF(N3750="Per substituir","Substituir",IF(OR(N3750="No localitzat",N3750="No lliurat"),"Reposar",IF(I3750&lt;H3750,"Reposar",IF(I3750&gt;H3750,"Revisar excedent",IF(AND(G3750="Sí",M3750&lt;&gt;"",M3750&lt;TODAY()),"EPI caducat",IF(AND(G3750="Sí",M3750&lt;&gt;"",M3750&lt;=TODAY()+90),"EPI caduca ≤90 dies",IF(OR(N3750="Deteriorat usable",N3750="Revisió necessària"),"Revisar","OK"))))))))))</f>
      </c>
      <c r="R3750" s="20"/>
    </row>
    <row r="3751" customFormat="false" ht="15" hidden="false" customHeight="false" outlineLevel="0" collapsed="false">
      <c r="A3751" s="19" t="n">
        <v>35</v>
      </c>
      <c r="B3751" s="19" t="n">
        <f aca="false">IFERROR(VLOOKUP(A3751,Personal!$A$6:$F$112,2,FALSE()),"")</f>
        <v>0</v>
      </c>
      <c r="C3751" s="19" t="str">
        <f aca="false">IFERROR(VLOOKUP(A3751,Personal!$A$6:$F$112,3,FALSE()),"")</f>
        <v>La Seu d’Urgell</v>
      </c>
      <c r="D3751" s="19" t="s">
        <v>102</v>
      </c>
      <c r="E3751" s="19" t="s">
        <v>115</v>
      </c>
      <c r="F3751" s="19" t="s">
        <v>116</v>
      </c>
      <c r="G3751" s="19" t="s">
        <v>291</v>
      </c>
      <c r="H3751" s="19" t="n">
        <f aca="false">IF(OR(VLOOKUP(A3751,Personal!$A$6:$F$112,5,FALSE())&lt;&gt;"Sí",N3751="No aplica"),0,'Catàleg GRAE'!D44)</f>
        <v>1</v>
      </c>
      <c r="I3751" s="20"/>
      <c r="J3751" s="20"/>
      <c r="K3751" s="20"/>
      <c r="L3751" s="21"/>
      <c r="M3751" s="21"/>
      <c r="N3751" s="20"/>
      <c r="O3751" s="20"/>
      <c r="P3751" s="19" t="str">
        <f aca="false">IF(I3751="","",I3751-H3751)</f>
        <v/>
      </c>
      <c r="Q3751" s="19" t="str">
        <f aca="true">IF(B3751="","",IF(N3751="No aplica","No aplica",IF(I3751="","Pendent",IF(N3751="Per substituir","Substituir",IF(OR(N3751="No localitzat",N3751="No lliurat"),"Reposar",IF(I3751&lt;H3751,"Reposar",IF(I3751&gt;H3751,"Revisar excedent",IF(AND(G3751="Sí",M3751&lt;&gt;"",M3751&lt;TODAY()),"EPI caducat",IF(AND(G3751="Sí",M3751&lt;&gt;"",M3751&lt;=TODAY()+90),"EPI caduca ≤90 dies",IF(OR(N3751="Deteriorat usable",N3751="Revisió necessària"),"Revisar","OK"))))))))))</f>
      </c>
      <c r="R3751" s="20"/>
    </row>
    <row r="3752" customFormat="false" ht="15" hidden="false" customHeight="false" outlineLevel="0" collapsed="false">
      <c r="A3752" s="19" t="n">
        <v>35</v>
      </c>
      <c r="B3752" s="19" t="n">
        <f aca="false">IFERROR(VLOOKUP(A3752,Personal!$A$6:$F$112,2,FALSE()),"")</f>
        <v>0</v>
      </c>
      <c r="C3752" s="19" t="str">
        <f aca="false">IFERROR(VLOOKUP(A3752,Personal!$A$6:$F$112,3,FALSE()),"")</f>
        <v>La Seu d’Urgell</v>
      </c>
      <c r="D3752" s="19" t="s">
        <v>102</v>
      </c>
      <c r="E3752" s="19" t="s">
        <v>117</v>
      </c>
      <c r="F3752" s="19" t="s">
        <v>118</v>
      </c>
      <c r="G3752" s="19" t="s">
        <v>272</v>
      </c>
      <c r="H3752" s="19" t="n">
        <f aca="false">IF(OR(VLOOKUP(A3752,Personal!$A$6:$F$112,5,FALSE())&lt;&gt;"Sí",N3752="No aplica"),0,'Catàleg GRAE'!D45)</f>
        <v>1</v>
      </c>
      <c r="I3752" s="20"/>
      <c r="J3752" s="20"/>
      <c r="K3752" s="20"/>
      <c r="L3752" s="21"/>
      <c r="M3752" s="21"/>
      <c r="N3752" s="20"/>
      <c r="O3752" s="20"/>
      <c r="P3752" s="19" t="str">
        <f aca="false">IF(I3752="","",I3752-H3752)</f>
        <v/>
      </c>
      <c r="Q3752" s="19" t="str">
        <f aca="true">IF(B3752="","",IF(N3752="No aplica","No aplica",IF(I3752="","Pendent",IF(N3752="Per substituir","Substituir",IF(OR(N3752="No localitzat",N3752="No lliurat"),"Reposar",IF(I3752&lt;H3752,"Reposar",IF(I3752&gt;H3752,"Revisar excedent",IF(AND(G3752="Sí",M3752&lt;&gt;"",M3752&lt;TODAY()),"EPI caducat",IF(AND(G3752="Sí",M3752&lt;&gt;"",M3752&lt;=TODAY()+90),"EPI caduca ≤90 dies",IF(OR(N3752="Deteriorat usable",N3752="Revisió necessària"),"Revisar","OK"))))))))))</f>
      </c>
      <c r="R3752" s="20"/>
    </row>
    <row r="3753" customFormat="false" ht="15" hidden="false" customHeight="false" outlineLevel="0" collapsed="false">
      <c r="A3753" s="19" t="n">
        <v>35</v>
      </c>
      <c r="B3753" s="19" t="n">
        <f aca="false">IFERROR(VLOOKUP(A3753,Personal!$A$6:$F$112,2,FALSE()),"")</f>
        <v>0</v>
      </c>
      <c r="C3753" s="19" t="str">
        <f aca="false">IFERROR(VLOOKUP(A3753,Personal!$A$6:$F$112,3,FALSE()),"")</f>
        <v>La Seu d’Urgell</v>
      </c>
      <c r="D3753" s="19" t="s">
        <v>102</v>
      </c>
      <c r="E3753" s="19" t="s">
        <v>119</v>
      </c>
      <c r="F3753" s="19" t="s">
        <v>120</v>
      </c>
      <c r="G3753" s="19" t="s">
        <v>272</v>
      </c>
      <c r="H3753" s="19" t="n">
        <f aca="false">IF(OR(VLOOKUP(A3753,Personal!$A$6:$F$112,5,FALSE())&lt;&gt;"Sí",N3753="No aplica"),0,'Catàleg GRAE'!D46)</f>
        <v>1</v>
      </c>
      <c r="I3753" s="20"/>
      <c r="J3753" s="20"/>
      <c r="K3753" s="20"/>
      <c r="L3753" s="21"/>
      <c r="M3753" s="21"/>
      <c r="N3753" s="20"/>
      <c r="O3753" s="20"/>
      <c r="P3753" s="19" t="str">
        <f aca="false">IF(I3753="","",I3753-H3753)</f>
        <v/>
      </c>
      <c r="Q3753" s="19" t="str">
        <f aca="true">IF(B3753="","",IF(N3753="No aplica","No aplica",IF(I3753="","Pendent",IF(N3753="Per substituir","Substituir",IF(OR(N3753="No localitzat",N3753="No lliurat"),"Reposar",IF(I3753&lt;H3753,"Reposar",IF(I3753&gt;H3753,"Revisar excedent",IF(AND(G3753="Sí",M3753&lt;&gt;"",M3753&lt;TODAY()),"EPI caducat",IF(AND(G3753="Sí",M3753&lt;&gt;"",M3753&lt;=TODAY()+90),"EPI caduca ≤90 dies",IF(OR(N3753="Deteriorat usable",N3753="Revisió necessària"),"Revisar","OK"))))))))))</f>
      </c>
      <c r="R3753" s="20"/>
    </row>
    <row r="3754" customFormat="false" ht="15" hidden="false" customHeight="false" outlineLevel="0" collapsed="false">
      <c r="A3754" s="19" t="n">
        <v>35</v>
      </c>
      <c r="B3754" s="19" t="n">
        <f aca="false">IFERROR(VLOOKUP(A3754,Personal!$A$6:$F$112,2,FALSE()),"")</f>
        <v>0</v>
      </c>
      <c r="C3754" s="19" t="str">
        <f aca="false">IFERROR(VLOOKUP(A3754,Personal!$A$6:$F$112,3,FALSE()),"")</f>
        <v>La Seu d’Urgell</v>
      </c>
      <c r="D3754" s="19" t="s">
        <v>97</v>
      </c>
      <c r="E3754" s="19" t="s">
        <v>121</v>
      </c>
      <c r="F3754" s="19" t="s">
        <v>122</v>
      </c>
      <c r="G3754" s="19" t="s">
        <v>291</v>
      </c>
      <c r="H3754" s="19" t="n">
        <f aca="false">IF(OR(VLOOKUP(A3754,Personal!$A$6:$F$112,5,FALSE())&lt;&gt;"Sí",N3754="No aplica"),0,'Catàleg GRAE'!D47)</f>
        <v>1</v>
      </c>
      <c r="I3754" s="20"/>
      <c r="J3754" s="20"/>
      <c r="K3754" s="20"/>
      <c r="L3754" s="21"/>
      <c r="M3754" s="21"/>
      <c r="N3754" s="20"/>
      <c r="O3754" s="20"/>
      <c r="P3754" s="19" t="str">
        <f aca="false">IF(I3754="","",I3754-H3754)</f>
        <v/>
      </c>
      <c r="Q3754" s="19" t="str">
        <f aca="true">IF(B3754="","",IF(N3754="No aplica","No aplica",IF(I3754="","Pendent",IF(N3754="Per substituir","Substituir",IF(OR(N3754="No localitzat",N3754="No lliurat"),"Reposar",IF(I3754&lt;H3754,"Reposar",IF(I3754&gt;H3754,"Revisar excedent",IF(AND(G3754="Sí",M3754&lt;&gt;"",M3754&lt;TODAY()),"EPI caducat",IF(AND(G3754="Sí",M3754&lt;&gt;"",M3754&lt;=TODAY()+90),"EPI caduca ≤90 dies",IF(OR(N3754="Deteriorat usable",N3754="Revisió necessària"),"Revisar","OK"))))))))))</f>
      </c>
      <c r="R3754" s="20"/>
    </row>
    <row r="3755" customFormat="false" ht="15" hidden="false" customHeight="false" outlineLevel="0" collapsed="false">
      <c r="A3755" s="19" t="n">
        <v>35</v>
      </c>
      <c r="B3755" s="19" t="n">
        <f aca="false">IFERROR(VLOOKUP(A3755,Personal!$A$6:$F$112,2,FALSE()),"")</f>
        <v>0</v>
      </c>
      <c r="C3755" s="19" t="str">
        <f aca="false">IFERROR(VLOOKUP(A3755,Personal!$A$6:$F$112,3,FALSE()),"")</f>
        <v>La Seu d’Urgell</v>
      </c>
      <c r="D3755" s="19" t="s">
        <v>97</v>
      </c>
      <c r="E3755" s="19" t="s">
        <v>123</v>
      </c>
      <c r="F3755" s="19" t="s">
        <v>124</v>
      </c>
      <c r="G3755" s="19" t="s">
        <v>291</v>
      </c>
      <c r="H3755" s="19" t="n">
        <f aca="false">IF(OR(VLOOKUP(A3755,Personal!$A$6:$F$112,5,FALSE())&lt;&gt;"Sí",N3755="No aplica"),0,'Catàleg GRAE'!D48)</f>
        <v>1</v>
      </c>
      <c r="I3755" s="20"/>
      <c r="J3755" s="20"/>
      <c r="K3755" s="20"/>
      <c r="L3755" s="21"/>
      <c r="M3755" s="21"/>
      <c r="N3755" s="20"/>
      <c r="O3755" s="20"/>
      <c r="P3755" s="19" t="str">
        <f aca="false">IF(I3755="","",I3755-H3755)</f>
        <v/>
      </c>
      <c r="Q3755" s="19" t="str">
        <f aca="true">IF(B3755="","",IF(N3755="No aplica","No aplica",IF(I3755="","Pendent",IF(N3755="Per substituir","Substituir",IF(OR(N3755="No localitzat",N3755="No lliurat"),"Reposar",IF(I3755&lt;H3755,"Reposar",IF(I3755&gt;H3755,"Revisar excedent",IF(AND(G3755="Sí",M3755&lt;&gt;"",M3755&lt;TODAY()),"EPI caducat",IF(AND(G3755="Sí",M3755&lt;&gt;"",M3755&lt;=TODAY()+90),"EPI caduca ≤90 dies",IF(OR(N3755="Deteriorat usable",N3755="Revisió necessària"),"Revisar","OK"))))))))))</f>
      </c>
      <c r="R3755" s="20"/>
    </row>
    <row r="3756" customFormat="false" ht="15" hidden="false" customHeight="false" outlineLevel="0" collapsed="false">
      <c r="A3756" s="19" t="n">
        <v>35</v>
      </c>
      <c r="B3756" s="19" t="n">
        <f aca="false">IFERROR(VLOOKUP(A3756,Personal!$A$6:$F$112,2,FALSE()),"")</f>
        <v>0</v>
      </c>
      <c r="C3756" s="19" t="str">
        <f aca="false">IFERROR(VLOOKUP(A3756,Personal!$A$6:$F$112,3,FALSE()),"")</f>
        <v>La Seu d’Urgell</v>
      </c>
      <c r="D3756" s="19" t="s">
        <v>125</v>
      </c>
      <c r="E3756" s="19" t="s">
        <v>126</v>
      </c>
      <c r="F3756" s="19" t="s">
        <v>127</v>
      </c>
      <c r="G3756" s="19" t="s">
        <v>272</v>
      </c>
      <c r="H3756" s="19" t="n">
        <f aca="false">IF(OR(VLOOKUP(A3756,Personal!$A$6:$F$112,5,FALSE())&lt;&gt;"Sí",N3756="No aplica"),0,'Catàleg GRAE'!D49)</f>
        <v>1</v>
      </c>
      <c r="I3756" s="20"/>
      <c r="J3756" s="20"/>
      <c r="K3756" s="20"/>
      <c r="L3756" s="21"/>
      <c r="M3756" s="21"/>
      <c r="N3756" s="20"/>
      <c r="O3756" s="20"/>
      <c r="P3756" s="19" t="str">
        <f aca="false">IF(I3756="","",I3756-H3756)</f>
        <v/>
      </c>
      <c r="Q3756" s="19" t="str">
        <f aca="true">IF(B3756="","",IF(N3756="No aplica","No aplica",IF(I3756="","Pendent",IF(N3756="Per substituir","Substituir",IF(OR(N3756="No localitzat",N3756="No lliurat"),"Reposar",IF(I3756&lt;H3756,"Reposar",IF(I3756&gt;H3756,"Revisar excedent",IF(AND(G3756="Sí",M3756&lt;&gt;"",M3756&lt;TODAY()),"EPI caducat",IF(AND(G3756="Sí",M3756&lt;&gt;"",M3756&lt;=TODAY()+90),"EPI caduca ≤90 dies",IF(OR(N3756="Deteriorat usable",N3756="Revisió necessària"),"Revisar","OK"))))))))))</f>
      </c>
      <c r="R3756" s="20"/>
    </row>
    <row r="3757" customFormat="false" ht="15" hidden="false" customHeight="false" outlineLevel="0" collapsed="false">
      <c r="A3757" s="19" t="n">
        <v>35</v>
      </c>
      <c r="B3757" s="19" t="n">
        <f aca="false">IFERROR(VLOOKUP(A3757,Personal!$A$6:$F$112,2,FALSE()),"")</f>
        <v>0</v>
      </c>
      <c r="C3757" s="19" t="str">
        <f aca="false">IFERROR(VLOOKUP(A3757,Personal!$A$6:$F$112,3,FALSE()),"")</f>
        <v>La Seu d’Urgell</v>
      </c>
      <c r="D3757" s="19" t="s">
        <v>125</v>
      </c>
      <c r="E3757" s="19" t="s">
        <v>128</v>
      </c>
      <c r="F3757" s="19" t="s">
        <v>129</v>
      </c>
      <c r="G3757" s="19" t="s">
        <v>272</v>
      </c>
      <c r="H3757" s="19" t="n">
        <f aca="false">IF(OR(VLOOKUP(A3757,Personal!$A$6:$F$112,5,FALSE())&lt;&gt;"Sí",N3757="No aplica"),0,'Catàleg GRAE'!D50)</f>
        <v>1</v>
      </c>
      <c r="I3757" s="20"/>
      <c r="J3757" s="20"/>
      <c r="K3757" s="20"/>
      <c r="L3757" s="21"/>
      <c r="M3757" s="21"/>
      <c r="N3757" s="20"/>
      <c r="O3757" s="20"/>
      <c r="P3757" s="19" t="str">
        <f aca="false">IF(I3757="","",I3757-H3757)</f>
        <v/>
      </c>
      <c r="Q3757" s="19" t="str">
        <f aca="true">IF(B3757="","",IF(N3757="No aplica","No aplica",IF(I3757="","Pendent",IF(N3757="Per substituir","Substituir",IF(OR(N3757="No localitzat",N3757="No lliurat"),"Reposar",IF(I3757&lt;H3757,"Reposar",IF(I3757&gt;H3757,"Revisar excedent",IF(AND(G3757="Sí",M3757&lt;&gt;"",M3757&lt;TODAY()),"EPI caducat",IF(AND(G3757="Sí",M3757&lt;&gt;"",M3757&lt;=TODAY()+90),"EPI caduca ≤90 dies",IF(OR(N3757="Deteriorat usable",N3757="Revisió necessària"),"Revisar","OK"))))))))))</f>
      </c>
      <c r="R3757" s="20"/>
    </row>
    <row r="3758" customFormat="false" ht="15" hidden="false" customHeight="false" outlineLevel="0" collapsed="false">
      <c r="A3758" s="19" t="n">
        <v>35</v>
      </c>
      <c r="B3758" s="19" t="n">
        <f aca="false">IFERROR(VLOOKUP(A3758,Personal!$A$6:$F$112,2,FALSE()),"")</f>
        <v>0</v>
      </c>
      <c r="C3758" s="19" t="str">
        <f aca="false">IFERROR(VLOOKUP(A3758,Personal!$A$6:$F$112,3,FALSE()),"")</f>
        <v>La Seu d’Urgell</v>
      </c>
      <c r="D3758" s="19" t="s">
        <v>125</v>
      </c>
      <c r="E3758" s="19" t="s">
        <v>130</v>
      </c>
      <c r="F3758" s="19" t="s">
        <v>131</v>
      </c>
      <c r="G3758" s="19" t="s">
        <v>291</v>
      </c>
      <c r="H3758" s="19" t="n">
        <f aca="false">IF(OR(VLOOKUP(A3758,Personal!$A$6:$F$112,5,FALSE())&lt;&gt;"Sí",N3758="No aplica"),0,'Catàleg GRAE'!D51)</f>
        <v>1</v>
      </c>
      <c r="I3758" s="20"/>
      <c r="J3758" s="20"/>
      <c r="K3758" s="20"/>
      <c r="L3758" s="21"/>
      <c r="M3758" s="21"/>
      <c r="N3758" s="20"/>
      <c r="O3758" s="20"/>
      <c r="P3758" s="19" t="str">
        <f aca="false">IF(I3758="","",I3758-H3758)</f>
        <v/>
      </c>
      <c r="Q3758" s="19" t="str">
        <f aca="true">IF(B3758="","",IF(N3758="No aplica","No aplica",IF(I3758="","Pendent",IF(N3758="Per substituir","Substituir",IF(OR(N3758="No localitzat",N3758="No lliurat"),"Reposar",IF(I3758&lt;H3758,"Reposar",IF(I3758&gt;H3758,"Revisar excedent",IF(AND(G3758="Sí",M3758&lt;&gt;"",M3758&lt;TODAY()),"EPI caducat",IF(AND(G3758="Sí",M3758&lt;&gt;"",M3758&lt;=TODAY()+90),"EPI caduca ≤90 dies",IF(OR(N3758="Deteriorat usable",N3758="Revisió necessària"),"Revisar","OK"))))))))))</f>
      </c>
      <c r="R3758" s="20"/>
    </row>
    <row r="3759" customFormat="false" ht="15" hidden="false" customHeight="false" outlineLevel="0" collapsed="false">
      <c r="A3759" s="19" t="n">
        <v>35</v>
      </c>
      <c r="B3759" s="19" t="n">
        <f aca="false">IFERROR(VLOOKUP(A3759,Personal!$A$6:$F$112,2,FALSE()),"")</f>
        <v>0</v>
      </c>
      <c r="C3759" s="19" t="str">
        <f aca="false">IFERROR(VLOOKUP(A3759,Personal!$A$6:$F$112,3,FALSE()),"")</f>
        <v>La Seu d’Urgell</v>
      </c>
      <c r="D3759" s="19" t="s">
        <v>132</v>
      </c>
      <c r="E3759" s="19" t="s">
        <v>133</v>
      </c>
      <c r="F3759" s="19" t="s">
        <v>134</v>
      </c>
      <c r="G3759" s="19" t="s">
        <v>291</v>
      </c>
      <c r="H3759" s="19" t="n">
        <f aca="false">IF(OR(VLOOKUP(A3759,Personal!$A$6:$F$112,5,FALSE())&lt;&gt;"Sí",N3759="No aplica"),0,'Catàleg GRAE'!D52)</f>
        <v>1</v>
      </c>
      <c r="I3759" s="20"/>
      <c r="J3759" s="20"/>
      <c r="K3759" s="20"/>
      <c r="L3759" s="21"/>
      <c r="M3759" s="21"/>
      <c r="N3759" s="20"/>
      <c r="O3759" s="20"/>
      <c r="P3759" s="19" t="str">
        <f aca="false">IF(I3759="","",I3759-H3759)</f>
        <v/>
      </c>
      <c r="Q3759" s="19" t="str">
        <f aca="true">IF(B3759="","",IF(N3759="No aplica","No aplica",IF(I3759="","Pendent",IF(N3759="Per substituir","Substituir",IF(OR(N3759="No localitzat",N3759="No lliurat"),"Reposar",IF(I3759&lt;H3759,"Reposar",IF(I3759&gt;H3759,"Revisar excedent",IF(AND(G3759="Sí",M3759&lt;&gt;"",M3759&lt;TODAY()),"EPI caducat",IF(AND(G3759="Sí",M3759&lt;&gt;"",M3759&lt;=TODAY()+90),"EPI caduca ≤90 dies",IF(OR(N3759="Deteriorat usable",N3759="Revisió necessària"),"Revisar","OK"))))))))))</f>
      </c>
      <c r="R3759" s="20"/>
    </row>
    <row r="3760" customFormat="false" ht="15" hidden="false" customHeight="false" outlineLevel="0" collapsed="false">
      <c r="A3760" s="19" t="n">
        <v>35</v>
      </c>
      <c r="B3760" s="19" t="n">
        <f aca="false">IFERROR(VLOOKUP(A3760,Personal!$A$6:$F$112,2,FALSE()),"")</f>
        <v>0</v>
      </c>
      <c r="C3760" s="19" t="str">
        <f aca="false">IFERROR(VLOOKUP(A3760,Personal!$A$6:$F$112,3,FALSE()),"")</f>
        <v>La Seu d’Urgell</v>
      </c>
      <c r="D3760" s="19" t="s">
        <v>94</v>
      </c>
      <c r="E3760" s="19" t="s">
        <v>135</v>
      </c>
      <c r="F3760" s="19" t="s">
        <v>136</v>
      </c>
      <c r="G3760" s="19" t="s">
        <v>291</v>
      </c>
      <c r="H3760" s="19" t="n">
        <f aca="false">IF(OR(VLOOKUP(A3760,Personal!$A$6:$F$112,5,FALSE())&lt;&gt;"Sí",N3760="No aplica"),0,'Catàleg GRAE'!D53)</f>
        <v>1</v>
      </c>
      <c r="I3760" s="20"/>
      <c r="J3760" s="20"/>
      <c r="K3760" s="20"/>
      <c r="L3760" s="21"/>
      <c r="M3760" s="21"/>
      <c r="N3760" s="20"/>
      <c r="O3760" s="20"/>
      <c r="P3760" s="19" t="str">
        <f aca="false">IF(I3760="","",I3760-H3760)</f>
        <v/>
      </c>
      <c r="Q3760" s="19" t="str">
        <f aca="true">IF(B3760="","",IF(N3760="No aplica","No aplica",IF(I3760="","Pendent",IF(N3760="Per substituir","Substituir",IF(OR(N3760="No localitzat",N3760="No lliurat"),"Reposar",IF(I3760&lt;H3760,"Reposar",IF(I3760&gt;H3760,"Revisar excedent",IF(AND(G3760="Sí",M3760&lt;&gt;"",M3760&lt;TODAY()),"EPI caducat",IF(AND(G3760="Sí",M3760&lt;&gt;"",M3760&lt;=TODAY()+90),"EPI caduca ≤90 dies",IF(OR(N3760="Deteriorat usable",N3760="Revisió necessària"),"Revisar","OK"))))))))))</f>
      </c>
      <c r="R3760" s="20"/>
    </row>
    <row r="3761" customFormat="false" ht="15" hidden="false" customHeight="false" outlineLevel="0" collapsed="false">
      <c r="A3761" s="19" t="n">
        <v>35</v>
      </c>
      <c r="B3761" s="19" t="n">
        <f aca="false">IFERROR(VLOOKUP(A3761,Personal!$A$6:$F$112,2,FALSE()),"")</f>
        <v>0</v>
      </c>
      <c r="C3761" s="19" t="str">
        <f aca="false">IFERROR(VLOOKUP(A3761,Personal!$A$6:$F$112,3,FALSE()),"")</f>
        <v>La Seu d’Urgell</v>
      </c>
      <c r="D3761" s="19" t="s">
        <v>137</v>
      </c>
      <c r="E3761" s="19" t="s">
        <v>138</v>
      </c>
      <c r="F3761" s="19" t="s">
        <v>139</v>
      </c>
      <c r="G3761" s="19" t="s">
        <v>291</v>
      </c>
      <c r="H3761" s="19" t="n">
        <f aca="false">IF(OR(VLOOKUP(A3761,Personal!$A$6:$F$112,5,FALSE())&lt;&gt;"Sí",N3761="No aplica"),0,'Catàleg GRAE'!D54)</f>
        <v>1</v>
      </c>
      <c r="I3761" s="20"/>
      <c r="J3761" s="20"/>
      <c r="K3761" s="20"/>
      <c r="L3761" s="21"/>
      <c r="M3761" s="21"/>
      <c r="N3761" s="20"/>
      <c r="O3761" s="20"/>
      <c r="P3761" s="19" t="str">
        <f aca="false">IF(I3761="","",I3761-H3761)</f>
        <v/>
      </c>
      <c r="Q3761" s="19" t="str">
        <f aca="true">IF(B3761="","",IF(N3761="No aplica","No aplica",IF(I3761="","Pendent",IF(N3761="Per substituir","Substituir",IF(OR(N3761="No localitzat",N3761="No lliurat"),"Reposar",IF(I3761&lt;H3761,"Reposar",IF(I3761&gt;H3761,"Revisar excedent",IF(AND(G3761="Sí",M3761&lt;&gt;"",M3761&lt;TODAY()),"EPI caducat",IF(AND(G3761="Sí",M3761&lt;&gt;"",M3761&lt;=TODAY()+90),"EPI caduca ≤90 dies",IF(OR(N3761="Deteriorat usable",N3761="Revisió necessària"),"Revisar","OK"))))))))))</f>
      </c>
      <c r="R3761" s="20"/>
    </row>
    <row r="3762" customFormat="false" ht="15" hidden="false" customHeight="false" outlineLevel="0" collapsed="false">
      <c r="A3762" s="19" t="n">
        <v>35</v>
      </c>
      <c r="B3762" s="19" t="n">
        <f aca="false">IFERROR(VLOOKUP(A3762,Personal!$A$6:$F$112,2,FALSE()),"")</f>
        <v>0</v>
      </c>
      <c r="C3762" s="19" t="str">
        <f aca="false">IFERROR(VLOOKUP(A3762,Personal!$A$6:$F$112,3,FALSE()),"")</f>
        <v>La Seu d’Urgell</v>
      </c>
      <c r="D3762" s="19" t="s">
        <v>94</v>
      </c>
      <c r="E3762" s="19" t="s">
        <v>140</v>
      </c>
      <c r="F3762" s="19" t="s">
        <v>141</v>
      </c>
      <c r="G3762" s="19" t="s">
        <v>291</v>
      </c>
      <c r="H3762" s="19" t="n">
        <f aca="false">IF(OR(VLOOKUP(A3762,Personal!$A$6:$F$112,5,FALSE())&lt;&gt;"Sí",N3762="No aplica"),0,'Catàleg GRAE'!D55)</f>
        <v>1</v>
      </c>
      <c r="I3762" s="20"/>
      <c r="J3762" s="20"/>
      <c r="K3762" s="20"/>
      <c r="L3762" s="21"/>
      <c r="M3762" s="21"/>
      <c r="N3762" s="20"/>
      <c r="O3762" s="20"/>
      <c r="P3762" s="19" t="str">
        <f aca="false">IF(I3762="","",I3762-H3762)</f>
        <v/>
      </c>
      <c r="Q3762" s="19" t="str">
        <f aca="true">IF(B3762="","",IF(N3762="No aplica","No aplica",IF(I3762="","Pendent",IF(N3762="Per substituir","Substituir",IF(OR(N3762="No localitzat",N3762="No lliurat"),"Reposar",IF(I3762&lt;H3762,"Reposar",IF(I3762&gt;H3762,"Revisar excedent",IF(AND(G3762="Sí",M3762&lt;&gt;"",M3762&lt;TODAY()),"EPI caducat",IF(AND(G3762="Sí",M3762&lt;&gt;"",M3762&lt;=TODAY()+90),"EPI caduca ≤90 dies",IF(OR(N3762="Deteriorat usable",N3762="Revisió necessària"),"Revisar","OK"))))))))))</f>
      </c>
      <c r="R3762" s="20"/>
    </row>
    <row r="3763" customFormat="false" ht="15" hidden="false" customHeight="false" outlineLevel="0" collapsed="false">
      <c r="A3763" s="19" t="n">
        <v>35</v>
      </c>
      <c r="B3763" s="19" t="n">
        <f aca="false">IFERROR(VLOOKUP(A3763,Personal!$A$6:$F$112,2,FALSE()),"")</f>
        <v>0</v>
      </c>
      <c r="C3763" s="19" t="str">
        <f aca="false">IFERROR(VLOOKUP(A3763,Personal!$A$6:$F$112,3,FALSE()),"")</f>
        <v>La Seu d’Urgell</v>
      </c>
      <c r="D3763" s="19" t="s">
        <v>142</v>
      </c>
      <c r="E3763" s="19" t="s">
        <v>143</v>
      </c>
      <c r="F3763" s="19" t="s">
        <v>144</v>
      </c>
      <c r="G3763" s="19" t="s">
        <v>291</v>
      </c>
      <c r="H3763" s="19" t="n">
        <f aca="false">IF(OR(VLOOKUP(A3763,Personal!$A$6:$F$112,5,FALSE())&lt;&gt;"Sí",N3763="No aplica"),0,'Catàleg GRAE'!D56)</f>
        <v>1</v>
      </c>
      <c r="I3763" s="20"/>
      <c r="J3763" s="20"/>
      <c r="K3763" s="20"/>
      <c r="L3763" s="21"/>
      <c r="M3763" s="21"/>
      <c r="N3763" s="20"/>
      <c r="O3763" s="20"/>
      <c r="P3763" s="19" t="str">
        <f aca="false">IF(I3763="","",I3763-H3763)</f>
        <v/>
      </c>
      <c r="Q3763" s="19" t="str">
        <f aca="true">IF(B3763="","",IF(N3763="No aplica","No aplica",IF(I3763="","Pendent",IF(N3763="Per substituir","Substituir",IF(OR(N3763="No localitzat",N3763="No lliurat"),"Reposar",IF(I3763&lt;H3763,"Reposar",IF(I3763&gt;H3763,"Revisar excedent",IF(AND(G3763="Sí",M3763&lt;&gt;"",M3763&lt;TODAY()),"EPI caducat",IF(AND(G3763="Sí",M3763&lt;&gt;"",M3763&lt;=TODAY()+90),"EPI caduca ≤90 dies",IF(OR(N3763="Deteriorat usable",N3763="Revisió necessària"),"Revisar","OK"))))))))))</f>
      </c>
      <c r="R3763" s="20"/>
    </row>
    <row r="3764" customFormat="false" ht="15" hidden="false" customHeight="false" outlineLevel="0" collapsed="false">
      <c r="A3764" s="19" t="n">
        <v>35</v>
      </c>
      <c r="B3764" s="19" t="n">
        <f aca="false">IFERROR(VLOOKUP(A3764,Personal!$A$6:$F$112,2,FALSE()),"")</f>
        <v>0</v>
      </c>
      <c r="C3764" s="19" t="str">
        <f aca="false">IFERROR(VLOOKUP(A3764,Personal!$A$6:$F$112,3,FALSE()),"")</f>
        <v>La Seu d’Urgell</v>
      </c>
      <c r="D3764" s="19" t="s">
        <v>112</v>
      </c>
      <c r="E3764" s="19" t="s">
        <v>145</v>
      </c>
      <c r="F3764" s="19" t="s">
        <v>146</v>
      </c>
      <c r="G3764" s="19" t="s">
        <v>291</v>
      </c>
      <c r="H3764" s="19" t="n">
        <f aca="false">IF(OR(VLOOKUP(A3764,Personal!$A$6:$F$112,5,FALSE())&lt;&gt;"Sí",N3764="No aplica"),0,'Catàleg GRAE'!D57)</f>
        <v>1</v>
      </c>
      <c r="I3764" s="20"/>
      <c r="J3764" s="20"/>
      <c r="K3764" s="20"/>
      <c r="L3764" s="21"/>
      <c r="M3764" s="21"/>
      <c r="N3764" s="20"/>
      <c r="O3764" s="20"/>
      <c r="P3764" s="19" t="str">
        <f aca="false">IF(I3764="","",I3764-H3764)</f>
        <v/>
      </c>
      <c r="Q3764" s="19" t="str">
        <f aca="true">IF(B3764="","",IF(N3764="No aplica","No aplica",IF(I3764="","Pendent",IF(N3764="Per substituir","Substituir",IF(OR(N3764="No localitzat",N3764="No lliurat"),"Reposar",IF(I3764&lt;H3764,"Reposar",IF(I3764&gt;H3764,"Revisar excedent",IF(AND(G3764="Sí",M3764&lt;&gt;"",M3764&lt;TODAY()),"EPI caducat",IF(AND(G3764="Sí",M3764&lt;&gt;"",M3764&lt;=TODAY()+90),"EPI caduca ≤90 dies",IF(OR(N3764="Deteriorat usable",N3764="Revisió necessària"),"Revisar","OK"))))))))))</f>
      </c>
      <c r="R3764" s="20"/>
    </row>
    <row r="3765" customFormat="false" ht="15" hidden="false" customHeight="false" outlineLevel="0" collapsed="false">
      <c r="A3765" s="19" t="n">
        <v>35</v>
      </c>
      <c r="B3765" s="19" t="n">
        <f aca="false">IFERROR(VLOOKUP(A3765,Personal!$A$6:$F$112,2,FALSE()),"")</f>
        <v>0</v>
      </c>
      <c r="C3765" s="19" t="str">
        <f aca="false">IFERROR(VLOOKUP(A3765,Personal!$A$6:$F$112,3,FALSE()),"")</f>
        <v>La Seu d’Urgell</v>
      </c>
      <c r="D3765" s="19" t="s">
        <v>137</v>
      </c>
      <c r="E3765" s="19" t="s">
        <v>147</v>
      </c>
      <c r="F3765" s="19" t="s">
        <v>148</v>
      </c>
      <c r="G3765" s="19" t="s">
        <v>291</v>
      </c>
      <c r="H3765" s="19" t="n">
        <f aca="false">IF(OR(VLOOKUP(A3765,Personal!$A$6:$F$112,5,FALSE())&lt;&gt;"Sí",N3765="No aplica"),0,'Catàleg GRAE'!D58)</f>
        <v>1</v>
      </c>
      <c r="I3765" s="20"/>
      <c r="J3765" s="20"/>
      <c r="K3765" s="20"/>
      <c r="L3765" s="21"/>
      <c r="M3765" s="21"/>
      <c r="N3765" s="20"/>
      <c r="O3765" s="20"/>
      <c r="P3765" s="19" t="str">
        <f aca="false">IF(I3765="","",I3765-H3765)</f>
        <v/>
      </c>
      <c r="Q3765" s="19" t="str">
        <f aca="true">IF(B3765="","",IF(N3765="No aplica","No aplica",IF(I3765="","Pendent",IF(N3765="Per substituir","Substituir",IF(OR(N3765="No localitzat",N3765="No lliurat"),"Reposar",IF(I3765&lt;H3765,"Reposar",IF(I3765&gt;H3765,"Revisar excedent",IF(AND(G3765="Sí",M3765&lt;&gt;"",M3765&lt;TODAY()),"EPI caducat",IF(AND(G3765="Sí",M3765&lt;&gt;"",M3765&lt;=TODAY()+90),"EPI caduca ≤90 dies",IF(OR(N3765="Deteriorat usable",N3765="Revisió necessària"),"Revisar","OK"))))))))))</f>
      </c>
      <c r="R3765" s="20"/>
    </row>
    <row r="3766" customFormat="false" ht="15" hidden="false" customHeight="false" outlineLevel="0" collapsed="false">
      <c r="A3766" s="19" t="n">
        <v>35</v>
      </c>
      <c r="B3766" s="19" t="n">
        <f aca="false">IFERROR(VLOOKUP(A3766,Personal!$A$6:$F$112,2,FALSE()),"")</f>
        <v>0</v>
      </c>
      <c r="C3766" s="19" t="str">
        <f aca="false">IFERROR(VLOOKUP(A3766,Personal!$A$6:$F$112,3,FALSE()),"")</f>
        <v>La Seu d’Urgell</v>
      </c>
      <c r="D3766" s="19" t="s">
        <v>125</v>
      </c>
      <c r="E3766" s="19" t="s">
        <v>149</v>
      </c>
      <c r="F3766" s="19" t="s">
        <v>150</v>
      </c>
      <c r="G3766" s="19" t="s">
        <v>291</v>
      </c>
      <c r="H3766" s="19" t="n">
        <f aca="false">IF(OR(VLOOKUP(A3766,Personal!$A$6:$F$112,5,FALSE())&lt;&gt;"Sí",N3766="No aplica"),0,'Catàleg GRAE'!D59)</f>
        <v>1</v>
      </c>
      <c r="I3766" s="20"/>
      <c r="J3766" s="20"/>
      <c r="K3766" s="20"/>
      <c r="L3766" s="21"/>
      <c r="M3766" s="21"/>
      <c r="N3766" s="20"/>
      <c r="O3766" s="20"/>
      <c r="P3766" s="19" t="str">
        <f aca="false">IF(I3766="","",I3766-H3766)</f>
        <v/>
      </c>
      <c r="Q3766" s="19" t="str">
        <f aca="true">IF(B3766="","",IF(N3766="No aplica","No aplica",IF(I3766="","Pendent",IF(N3766="Per substituir","Substituir",IF(OR(N3766="No localitzat",N3766="No lliurat"),"Reposar",IF(I3766&lt;H3766,"Reposar",IF(I3766&gt;H3766,"Revisar excedent",IF(AND(G3766="Sí",M3766&lt;&gt;"",M3766&lt;TODAY()),"EPI caducat",IF(AND(G3766="Sí",M3766&lt;&gt;"",M3766&lt;=TODAY()+90),"EPI caduca ≤90 dies",IF(OR(N3766="Deteriorat usable",N3766="Revisió necessària"),"Revisar","OK"))))))))))</f>
      </c>
      <c r="R3766" s="20"/>
    </row>
    <row r="3767" customFormat="false" ht="15" hidden="false" customHeight="false" outlineLevel="0" collapsed="false">
      <c r="A3767" s="19" t="n">
        <v>35</v>
      </c>
      <c r="B3767" s="19" t="n">
        <f aca="false">IFERROR(VLOOKUP(A3767,Personal!$A$6:$F$112,2,FALSE()),"")</f>
        <v>0</v>
      </c>
      <c r="C3767" s="19" t="str">
        <f aca="false">IFERROR(VLOOKUP(A3767,Personal!$A$6:$F$112,3,FALSE()),"")</f>
        <v>La Seu d’Urgell</v>
      </c>
      <c r="D3767" s="19" t="s">
        <v>125</v>
      </c>
      <c r="E3767" s="19" t="s">
        <v>151</v>
      </c>
      <c r="F3767" s="19" t="s">
        <v>152</v>
      </c>
      <c r="G3767" s="19" t="s">
        <v>291</v>
      </c>
      <c r="H3767" s="19" t="n">
        <f aca="false">IF(OR(VLOOKUP(A3767,Personal!$A$6:$F$112,5,FALSE())&lt;&gt;"Sí",N3767="No aplica"),0,'Catàleg GRAE'!D60)</f>
        <v>1</v>
      </c>
      <c r="I3767" s="20"/>
      <c r="J3767" s="20"/>
      <c r="K3767" s="20"/>
      <c r="L3767" s="21"/>
      <c r="M3767" s="21"/>
      <c r="N3767" s="20"/>
      <c r="O3767" s="20"/>
      <c r="P3767" s="19" t="str">
        <f aca="false">IF(I3767="","",I3767-H3767)</f>
        <v/>
      </c>
      <c r="Q3767" s="19" t="str">
        <f aca="true">IF(B3767="","",IF(N3767="No aplica","No aplica",IF(I3767="","Pendent",IF(N3767="Per substituir","Substituir",IF(OR(N3767="No localitzat",N3767="No lliurat"),"Reposar",IF(I3767&lt;H3767,"Reposar",IF(I3767&gt;H3767,"Revisar excedent",IF(AND(G3767="Sí",M3767&lt;&gt;"",M3767&lt;TODAY()),"EPI caducat",IF(AND(G3767="Sí",M3767&lt;&gt;"",M3767&lt;=TODAY()+90),"EPI caduca ≤90 dies",IF(OR(N3767="Deteriorat usable",N3767="Revisió necessària"),"Revisar","OK"))))))))))</f>
      </c>
      <c r="R3767" s="20"/>
    </row>
    <row r="3768" customFormat="false" ht="15" hidden="false" customHeight="false" outlineLevel="0" collapsed="false">
      <c r="A3768" s="19" t="n">
        <v>35</v>
      </c>
      <c r="B3768" s="19" t="n">
        <f aca="false">IFERROR(VLOOKUP(A3768,Personal!$A$6:$F$112,2,FALSE()),"")</f>
        <v>0</v>
      </c>
      <c r="C3768" s="19" t="str">
        <f aca="false">IFERROR(VLOOKUP(A3768,Personal!$A$6:$F$112,3,FALSE()),"")</f>
        <v>La Seu d’Urgell</v>
      </c>
      <c r="D3768" s="19" t="s">
        <v>153</v>
      </c>
      <c r="E3768" s="19" t="s">
        <v>154</v>
      </c>
      <c r="F3768" s="19" t="s">
        <v>155</v>
      </c>
      <c r="G3768" s="19" t="s">
        <v>291</v>
      </c>
      <c r="H3768" s="19" t="n">
        <f aca="false">IF(OR(VLOOKUP(A3768,Personal!$A$6:$F$112,5,FALSE())&lt;&gt;"Sí",N3768="No aplica"),0,'Catàleg GRAE'!D61)</f>
        <v>1</v>
      </c>
      <c r="I3768" s="20"/>
      <c r="J3768" s="20"/>
      <c r="K3768" s="20"/>
      <c r="L3768" s="21"/>
      <c r="M3768" s="21"/>
      <c r="N3768" s="20"/>
      <c r="O3768" s="20"/>
      <c r="P3768" s="19" t="str">
        <f aca="false">IF(I3768="","",I3768-H3768)</f>
        <v/>
      </c>
      <c r="Q3768" s="19" t="str">
        <f aca="true">IF(B3768="","",IF(N3768="No aplica","No aplica",IF(I3768="","Pendent",IF(N3768="Per substituir","Substituir",IF(OR(N3768="No localitzat",N3768="No lliurat"),"Reposar",IF(I3768&lt;H3768,"Reposar",IF(I3768&gt;H3768,"Revisar excedent",IF(AND(G3768="Sí",M3768&lt;&gt;"",M3768&lt;TODAY()),"EPI caducat",IF(AND(G3768="Sí",M3768&lt;&gt;"",M3768&lt;=TODAY()+90),"EPI caduca ≤90 dies",IF(OR(N3768="Deteriorat usable",N3768="Revisió necessària"),"Revisar","OK"))))))))))</f>
      </c>
      <c r="R3768" s="20"/>
    </row>
    <row r="3769" customFormat="false" ht="15" hidden="false" customHeight="false" outlineLevel="0" collapsed="false">
      <c r="A3769" s="19" t="n">
        <v>35</v>
      </c>
      <c r="B3769" s="19" t="n">
        <f aca="false">IFERROR(VLOOKUP(A3769,Personal!$A$6:$F$112,2,FALSE()),"")</f>
        <v>0</v>
      </c>
      <c r="C3769" s="19" t="str">
        <f aca="false">IFERROR(VLOOKUP(A3769,Personal!$A$6:$F$112,3,FALSE()),"")</f>
        <v>La Seu d’Urgell</v>
      </c>
      <c r="D3769" s="19" t="s">
        <v>37</v>
      </c>
      <c r="E3769" s="19" t="s">
        <v>156</v>
      </c>
      <c r="F3769" s="19" t="s">
        <v>157</v>
      </c>
      <c r="G3769" s="19" t="s">
        <v>291</v>
      </c>
      <c r="H3769" s="19" t="n">
        <f aca="false">IF(OR(VLOOKUP(A3769,Personal!$A$6:$F$112,5,FALSE())&lt;&gt;"Sí",N3769="No aplica"),0,'Catàleg GRAE'!D62)</f>
        <v>1</v>
      </c>
      <c r="I3769" s="20"/>
      <c r="J3769" s="20"/>
      <c r="K3769" s="20"/>
      <c r="L3769" s="21"/>
      <c r="M3769" s="21"/>
      <c r="N3769" s="20"/>
      <c r="O3769" s="20"/>
      <c r="P3769" s="19" t="str">
        <f aca="false">IF(I3769="","",I3769-H3769)</f>
        <v/>
      </c>
      <c r="Q3769" s="19" t="str">
        <f aca="true">IF(B3769="","",IF(N3769="No aplica","No aplica",IF(I3769="","Pendent",IF(N3769="Per substituir","Substituir",IF(OR(N3769="No localitzat",N3769="No lliurat"),"Reposar",IF(I3769&lt;H3769,"Reposar",IF(I3769&gt;H3769,"Revisar excedent",IF(AND(G3769="Sí",M3769&lt;&gt;"",M3769&lt;TODAY()),"EPI caducat",IF(AND(G3769="Sí",M3769&lt;&gt;"",M3769&lt;=TODAY()+90),"EPI caduca ≤90 dies",IF(OR(N3769="Deteriorat usable",N3769="Revisió necessària"),"Revisar","OK"))))))))))</f>
      </c>
      <c r="R3769" s="20"/>
    </row>
    <row r="3770" customFormat="false" ht="15" hidden="false" customHeight="false" outlineLevel="0" collapsed="false">
      <c r="A3770" s="19" t="n">
        <v>35</v>
      </c>
      <c r="B3770" s="19" t="n">
        <f aca="false">IFERROR(VLOOKUP(A3770,Personal!$A$6:$F$112,2,FALSE()),"")</f>
        <v>0</v>
      </c>
      <c r="C3770" s="19" t="str">
        <f aca="false">IFERROR(VLOOKUP(A3770,Personal!$A$6:$F$112,3,FALSE()),"")</f>
        <v>La Seu d’Urgell</v>
      </c>
      <c r="D3770" s="19" t="s">
        <v>37</v>
      </c>
      <c r="E3770" s="19" t="s">
        <v>158</v>
      </c>
      <c r="F3770" s="19" t="s">
        <v>159</v>
      </c>
      <c r="G3770" s="19" t="s">
        <v>291</v>
      </c>
      <c r="H3770" s="19" t="n">
        <f aca="false">IF(OR(VLOOKUP(A3770,Personal!$A$6:$F$112,5,FALSE())&lt;&gt;"Sí",N3770="No aplica"),0,'Catàleg GRAE'!D63)</f>
        <v>1</v>
      </c>
      <c r="I3770" s="20"/>
      <c r="J3770" s="20"/>
      <c r="K3770" s="20"/>
      <c r="L3770" s="21"/>
      <c r="M3770" s="21"/>
      <c r="N3770" s="20"/>
      <c r="O3770" s="20"/>
      <c r="P3770" s="19" t="str">
        <f aca="false">IF(I3770="","",I3770-H3770)</f>
        <v/>
      </c>
      <c r="Q3770" s="19" t="str">
        <f aca="true">IF(B3770="","",IF(N3770="No aplica","No aplica",IF(I3770="","Pendent",IF(N3770="Per substituir","Substituir",IF(OR(N3770="No localitzat",N3770="No lliurat"),"Reposar",IF(I3770&lt;H3770,"Reposar",IF(I3770&gt;H3770,"Revisar excedent",IF(AND(G3770="Sí",M3770&lt;&gt;"",M3770&lt;TODAY()),"EPI caducat",IF(AND(G3770="Sí",M3770&lt;&gt;"",M3770&lt;=TODAY()+90),"EPI caduca ≤90 dies",IF(OR(N3770="Deteriorat usable",N3770="Revisió necessària"),"Revisar","OK"))))))))))</f>
      </c>
      <c r="R3770" s="20"/>
    </row>
    <row r="3771" customFormat="false" ht="15" hidden="false" customHeight="false" outlineLevel="0" collapsed="false">
      <c r="A3771" s="19" t="n">
        <v>35</v>
      </c>
      <c r="B3771" s="19" t="n">
        <f aca="false">IFERROR(VLOOKUP(A3771,Personal!$A$6:$F$112,2,FALSE()),"")</f>
        <v>0</v>
      </c>
      <c r="C3771" s="19" t="str">
        <f aca="false">IFERROR(VLOOKUP(A3771,Personal!$A$6:$F$112,3,FALSE()),"")</f>
        <v>La Seu d’Urgell</v>
      </c>
      <c r="D3771" s="19" t="s">
        <v>160</v>
      </c>
      <c r="E3771" s="19" t="s">
        <v>161</v>
      </c>
      <c r="F3771" s="19" t="s">
        <v>162</v>
      </c>
      <c r="G3771" s="19" t="s">
        <v>291</v>
      </c>
      <c r="H3771" s="19" t="n">
        <f aca="false">IF(OR(VLOOKUP(A3771,Personal!$A$6:$F$112,5,FALSE())&lt;&gt;"Sí",N3771="No aplica"),0,'Catàleg GRAE'!D64)</f>
        <v>1</v>
      </c>
      <c r="I3771" s="20"/>
      <c r="J3771" s="20"/>
      <c r="K3771" s="20"/>
      <c r="L3771" s="21"/>
      <c r="M3771" s="21"/>
      <c r="N3771" s="20"/>
      <c r="O3771" s="20"/>
      <c r="P3771" s="19" t="str">
        <f aca="false">IF(I3771="","",I3771-H3771)</f>
        <v/>
      </c>
      <c r="Q3771" s="19" t="str">
        <f aca="true">IF(B3771="","",IF(N3771="No aplica","No aplica",IF(I3771="","Pendent",IF(N3771="Per substituir","Substituir",IF(OR(N3771="No localitzat",N3771="No lliurat"),"Reposar",IF(I3771&lt;H3771,"Reposar",IF(I3771&gt;H3771,"Revisar excedent",IF(AND(G3771="Sí",M3771&lt;&gt;"",M3771&lt;TODAY()),"EPI caducat",IF(AND(G3771="Sí",M3771&lt;&gt;"",M3771&lt;=TODAY()+90),"EPI caduca ≤90 dies",IF(OR(N3771="Deteriorat usable",N3771="Revisió necessària"),"Revisar","OK"))))))))))</f>
      </c>
      <c r="R3771" s="20"/>
    </row>
    <row r="3772" customFormat="false" ht="15" hidden="false" customHeight="false" outlineLevel="0" collapsed="false">
      <c r="A3772" s="19" t="n">
        <v>35</v>
      </c>
      <c r="B3772" s="19" t="n">
        <f aca="false">IFERROR(VLOOKUP(A3772,Personal!$A$6:$F$112,2,FALSE()),"")</f>
        <v>0</v>
      </c>
      <c r="C3772" s="19" t="str">
        <f aca="false">IFERROR(VLOOKUP(A3772,Personal!$A$6:$F$112,3,FALSE()),"")</f>
        <v>La Seu d’Urgell</v>
      </c>
      <c r="D3772" s="19" t="s">
        <v>137</v>
      </c>
      <c r="E3772" s="19" t="s">
        <v>163</v>
      </c>
      <c r="F3772" s="19" t="s">
        <v>164</v>
      </c>
      <c r="G3772" s="19" t="s">
        <v>272</v>
      </c>
      <c r="H3772" s="19" t="n">
        <f aca="false">IF(OR(VLOOKUP(A3772,Personal!$A$6:$F$112,5,FALSE())&lt;&gt;"Sí",N3772="No aplica"),0,'Catàleg GRAE'!D65)</f>
        <v>1</v>
      </c>
      <c r="I3772" s="20"/>
      <c r="J3772" s="20"/>
      <c r="K3772" s="20"/>
      <c r="L3772" s="21"/>
      <c r="M3772" s="21"/>
      <c r="N3772" s="20"/>
      <c r="O3772" s="20"/>
      <c r="P3772" s="19" t="str">
        <f aca="false">IF(I3772="","",I3772-H3772)</f>
        <v/>
      </c>
      <c r="Q3772" s="19" t="str">
        <f aca="true">IF(B3772="","",IF(N3772="No aplica","No aplica",IF(I3772="","Pendent",IF(N3772="Per substituir","Substituir",IF(OR(N3772="No localitzat",N3772="No lliurat"),"Reposar",IF(I3772&lt;H3772,"Reposar",IF(I3772&gt;H3772,"Revisar excedent",IF(AND(G3772="Sí",M3772&lt;&gt;"",M3772&lt;TODAY()),"EPI caducat",IF(AND(G3772="Sí",M3772&lt;&gt;"",M3772&lt;=TODAY()+90),"EPI caduca ≤90 dies",IF(OR(N3772="Deteriorat usable",N3772="Revisió necessària"),"Revisar","OK"))))))))))</f>
      </c>
      <c r="R3772" s="20"/>
    </row>
    <row r="3773" customFormat="false" ht="15" hidden="false" customHeight="false" outlineLevel="0" collapsed="false">
      <c r="A3773" s="19" t="n">
        <v>35</v>
      </c>
      <c r="B3773" s="19" t="n">
        <f aca="false">IFERROR(VLOOKUP(A3773,Personal!$A$6:$F$112,2,FALSE()),"")</f>
        <v>0</v>
      </c>
      <c r="C3773" s="19" t="str">
        <f aca="false">IFERROR(VLOOKUP(A3773,Personal!$A$6:$F$112,3,FALSE()),"")</f>
        <v>La Seu d’Urgell</v>
      </c>
      <c r="D3773" s="19" t="s">
        <v>132</v>
      </c>
      <c r="E3773" s="19" t="s">
        <v>165</v>
      </c>
      <c r="F3773" s="19" t="s">
        <v>166</v>
      </c>
      <c r="G3773" s="19" t="s">
        <v>272</v>
      </c>
      <c r="H3773" s="19" t="n">
        <f aca="false">IF(OR(VLOOKUP(A3773,Personal!$A$6:$F$112,5,FALSE())&lt;&gt;"Sí",N3773="No aplica"),0,'Catàleg GRAE'!D66)</f>
        <v>1</v>
      </c>
      <c r="I3773" s="20"/>
      <c r="J3773" s="20"/>
      <c r="K3773" s="20"/>
      <c r="L3773" s="21"/>
      <c r="M3773" s="21"/>
      <c r="N3773" s="20"/>
      <c r="O3773" s="20"/>
      <c r="P3773" s="19" t="str">
        <f aca="false">IF(I3773="","",I3773-H3773)</f>
        <v/>
      </c>
      <c r="Q3773" s="19" t="str">
        <f aca="true">IF(B3773="","",IF(N3773="No aplica","No aplica",IF(I3773="","Pendent",IF(N3773="Per substituir","Substituir",IF(OR(N3773="No localitzat",N3773="No lliurat"),"Reposar",IF(I3773&lt;H3773,"Reposar",IF(I3773&gt;H3773,"Revisar excedent",IF(AND(G3773="Sí",M3773&lt;&gt;"",M3773&lt;TODAY()),"EPI caducat",IF(AND(G3773="Sí",M3773&lt;&gt;"",M3773&lt;=TODAY()+90),"EPI caduca ≤90 dies",IF(OR(N3773="Deteriorat usable",N3773="Revisió necessària"),"Revisar","OK"))))))))))</f>
      </c>
      <c r="R3773" s="20"/>
    </row>
    <row r="3774" customFormat="false" ht="15" hidden="false" customHeight="false" outlineLevel="0" collapsed="false">
      <c r="A3774" s="19" t="n">
        <v>35</v>
      </c>
      <c r="B3774" s="19" t="n">
        <f aca="false">IFERROR(VLOOKUP(A3774,Personal!$A$6:$F$112,2,FALSE()),"")</f>
        <v>0</v>
      </c>
      <c r="C3774" s="19" t="str">
        <f aca="false">IFERROR(VLOOKUP(A3774,Personal!$A$6:$F$112,3,FALSE()),"")</f>
        <v>La Seu d’Urgell</v>
      </c>
      <c r="D3774" s="19" t="s">
        <v>71</v>
      </c>
      <c r="E3774" s="19" t="s">
        <v>167</v>
      </c>
      <c r="F3774" s="19" t="s">
        <v>168</v>
      </c>
      <c r="G3774" s="19" t="s">
        <v>291</v>
      </c>
      <c r="H3774" s="19" t="n">
        <f aca="false">IF(OR(VLOOKUP(A3774,Personal!$A$6:$F$112,5,FALSE())&lt;&gt;"Sí",N3774="No aplica"),0,'Catàleg GRAE'!D67)</f>
        <v>1</v>
      </c>
      <c r="I3774" s="20"/>
      <c r="J3774" s="20"/>
      <c r="K3774" s="20"/>
      <c r="L3774" s="21"/>
      <c r="M3774" s="21"/>
      <c r="N3774" s="20"/>
      <c r="O3774" s="20"/>
      <c r="P3774" s="19" t="str">
        <f aca="false">IF(I3774="","",I3774-H3774)</f>
        <v/>
      </c>
      <c r="Q3774" s="19" t="str">
        <f aca="true">IF(B3774="","",IF(N3774="No aplica","No aplica",IF(I3774="","Pendent",IF(N3774="Per substituir","Substituir",IF(OR(N3774="No localitzat",N3774="No lliurat"),"Reposar",IF(I3774&lt;H3774,"Reposar",IF(I3774&gt;H3774,"Revisar excedent",IF(AND(G3774="Sí",M3774&lt;&gt;"",M3774&lt;TODAY()),"EPI caducat",IF(AND(G3774="Sí",M3774&lt;&gt;"",M3774&lt;=TODAY()+90),"EPI caduca ≤90 dies",IF(OR(N3774="Deteriorat usable",N3774="Revisió necessària"),"Revisar","OK"))))))))))</f>
      </c>
      <c r="R3774" s="20"/>
    </row>
    <row r="3775" customFormat="false" ht="15" hidden="false" customHeight="false" outlineLevel="0" collapsed="false">
      <c r="A3775" s="19" t="n">
        <v>35</v>
      </c>
      <c r="B3775" s="19" t="n">
        <f aca="false">IFERROR(VLOOKUP(A3775,Personal!$A$6:$F$112,2,FALSE()),"")</f>
        <v>0</v>
      </c>
      <c r="C3775" s="19" t="str">
        <f aca="false">IFERROR(VLOOKUP(A3775,Personal!$A$6:$F$112,3,FALSE()),"")</f>
        <v>La Seu d’Urgell</v>
      </c>
      <c r="D3775" s="19" t="s">
        <v>132</v>
      </c>
      <c r="E3775" s="19" t="s">
        <v>169</v>
      </c>
      <c r="F3775" s="19" t="s">
        <v>170</v>
      </c>
      <c r="G3775" s="19" t="s">
        <v>272</v>
      </c>
      <c r="H3775" s="19" t="n">
        <f aca="false">IF(OR(VLOOKUP(A3775,Personal!$A$6:$F$112,5,FALSE())&lt;&gt;"Sí",N3775="No aplica"),0,'Catàleg GRAE'!D68)</f>
        <v>1</v>
      </c>
      <c r="I3775" s="20"/>
      <c r="J3775" s="20"/>
      <c r="K3775" s="20"/>
      <c r="L3775" s="21"/>
      <c r="M3775" s="21"/>
      <c r="N3775" s="20"/>
      <c r="O3775" s="20"/>
      <c r="P3775" s="19" t="str">
        <f aca="false">IF(I3775="","",I3775-H3775)</f>
        <v/>
      </c>
      <c r="Q3775" s="19" t="str">
        <f aca="true">IF(B3775="","",IF(N3775="No aplica","No aplica",IF(I3775="","Pendent",IF(N3775="Per substituir","Substituir",IF(OR(N3775="No localitzat",N3775="No lliurat"),"Reposar",IF(I3775&lt;H3775,"Reposar",IF(I3775&gt;H3775,"Revisar excedent",IF(AND(G3775="Sí",M3775&lt;&gt;"",M3775&lt;TODAY()),"EPI caducat",IF(AND(G3775="Sí",M3775&lt;&gt;"",M3775&lt;=TODAY()+90),"EPI caduca ≤90 dies",IF(OR(N3775="Deteriorat usable",N3775="Revisió necessària"),"Revisar","OK"))))))))))</f>
      </c>
      <c r="R3775" s="20"/>
    </row>
    <row r="3776" customFormat="false" ht="15" hidden="false" customHeight="false" outlineLevel="0" collapsed="false">
      <c r="A3776" s="19" t="n">
        <v>35</v>
      </c>
      <c r="B3776" s="19" t="n">
        <f aca="false">IFERROR(VLOOKUP(A3776,Personal!$A$6:$F$112,2,FALSE()),"")</f>
        <v>0</v>
      </c>
      <c r="C3776" s="19" t="str">
        <f aca="false">IFERROR(VLOOKUP(A3776,Personal!$A$6:$F$112,3,FALSE()),"")</f>
        <v>La Seu d’Urgell</v>
      </c>
      <c r="D3776" s="19" t="s">
        <v>142</v>
      </c>
      <c r="E3776" s="19" t="s">
        <v>171</v>
      </c>
      <c r="F3776" s="19" t="s">
        <v>172</v>
      </c>
      <c r="G3776" s="19" t="s">
        <v>272</v>
      </c>
      <c r="H3776" s="19" t="n">
        <f aca="false">IF(OR(VLOOKUP(A3776,Personal!$A$6:$F$112,5,FALSE())&lt;&gt;"Sí",N3776="No aplica"),0,'Catàleg GRAE'!D69)</f>
        <v>1</v>
      </c>
      <c r="I3776" s="20"/>
      <c r="J3776" s="20"/>
      <c r="K3776" s="20"/>
      <c r="L3776" s="21"/>
      <c r="M3776" s="21"/>
      <c r="N3776" s="20"/>
      <c r="O3776" s="20"/>
      <c r="P3776" s="19" t="str">
        <f aca="false">IF(I3776="","",I3776-H3776)</f>
        <v/>
      </c>
      <c r="Q3776" s="19" t="str">
        <f aca="true">IF(B3776="","",IF(N3776="No aplica","No aplica",IF(I3776="","Pendent",IF(N3776="Per substituir","Substituir",IF(OR(N3776="No localitzat",N3776="No lliurat"),"Reposar",IF(I3776&lt;H3776,"Reposar",IF(I3776&gt;H3776,"Revisar excedent",IF(AND(G3776="Sí",M3776&lt;&gt;"",M3776&lt;TODAY()),"EPI caducat",IF(AND(G3776="Sí",M3776&lt;&gt;"",M3776&lt;=TODAY()+90),"EPI caduca ≤90 dies",IF(OR(N3776="Deteriorat usable",N3776="Revisió necessària"),"Revisar","OK"))))))))))</f>
      </c>
      <c r="R3776" s="20"/>
    </row>
    <row r="3777" customFormat="false" ht="15" hidden="false" customHeight="false" outlineLevel="0" collapsed="false">
      <c r="A3777" s="19" t="n">
        <v>35</v>
      </c>
      <c r="B3777" s="19" t="n">
        <f aca="false">IFERROR(VLOOKUP(A3777,Personal!$A$6:$F$112,2,FALSE()),"")</f>
        <v>0</v>
      </c>
      <c r="C3777" s="19" t="str">
        <f aca="false">IFERROR(VLOOKUP(A3777,Personal!$A$6:$F$112,3,FALSE()),"")</f>
        <v>La Seu d’Urgell</v>
      </c>
      <c r="D3777" s="19" t="s">
        <v>132</v>
      </c>
      <c r="E3777" s="19" t="s">
        <v>173</v>
      </c>
      <c r="F3777" s="19" t="s">
        <v>174</v>
      </c>
      <c r="G3777" s="19" t="s">
        <v>272</v>
      </c>
      <c r="H3777" s="19" t="n">
        <f aca="false">IF(OR(VLOOKUP(A3777,Personal!$A$6:$F$112,5,FALSE())&lt;&gt;"Sí",N3777="No aplica"),0,'Catàleg GRAE'!D70)</f>
        <v>1</v>
      </c>
      <c r="I3777" s="20"/>
      <c r="J3777" s="20"/>
      <c r="K3777" s="20"/>
      <c r="L3777" s="21"/>
      <c r="M3777" s="21"/>
      <c r="N3777" s="20"/>
      <c r="O3777" s="20"/>
      <c r="P3777" s="19" t="str">
        <f aca="false">IF(I3777="","",I3777-H3777)</f>
        <v/>
      </c>
      <c r="Q3777" s="19" t="str">
        <f aca="true">IF(B3777="","",IF(N3777="No aplica","No aplica",IF(I3777="","Pendent",IF(N3777="Per substituir","Substituir",IF(OR(N3777="No localitzat",N3777="No lliurat"),"Reposar",IF(I3777&lt;H3777,"Reposar",IF(I3777&gt;H3777,"Revisar excedent",IF(AND(G3777="Sí",M3777&lt;&gt;"",M3777&lt;TODAY()),"EPI caducat",IF(AND(G3777="Sí",M3777&lt;&gt;"",M3777&lt;=TODAY()+90),"EPI caduca ≤90 dies",IF(OR(N3777="Deteriorat usable",N3777="Revisió necessària"),"Revisar","OK"))))))))))</f>
      </c>
      <c r="R3777" s="20"/>
    </row>
    <row r="3778" customFormat="false" ht="15" hidden="false" customHeight="false" outlineLevel="0" collapsed="false">
      <c r="A3778" s="19" t="n">
        <v>35</v>
      </c>
      <c r="B3778" s="19" t="n">
        <f aca="false">IFERROR(VLOOKUP(A3778,Personal!$A$6:$F$112,2,FALSE()),"")</f>
        <v>0</v>
      </c>
      <c r="C3778" s="19" t="str">
        <f aca="false">IFERROR(VLOOKUP(A3778,Personal!$A$6:$F$112,3,FALSE()),"")</f>
        <v>La Seu d’Urgell</v>
      </c>
      <c r="D3778" s="19" t="s">
        <v>132</v>
      </c>
      <c r="E3778" s="19" t="s">
        <v>175</v>
      </c>
      <c r="F3778" s="19" t="s">
        <v>176</v>
      </c>
      <c r="G3778" s="19" t="s">
        <v>272</v>
      </c>
      <c r="H3778" s="19" t="n">
        <f aca="false">IF(OR(VLOOKUP(A3778,Personal!$A$6:$F$112,5,FALSE())&lt;&gt;"Sí",N3778="No aplica"),0,'Catàleg GRAE'!D71)</f>
        <v>1</v>
      </c>
      <c r="I3778" s="20"/>
      <c r="J3778" s="20"/>
      <c r="K3778" s="20"/>
      <c r="L3778" s="21"/>
      <c r="M3778" s="21"/>
      <c r="N3778" s="20"/>
      <c r="O3778" s="20"/>
      <c r="P3778" s="19" t="str">
        <f aca="false">IF(I3778="","",I3778-H3778)</f>
        <v/>
      </c>
      <c r="Q3778" s="19" t="str">
        <f aca="true">IF(B3778="","",IF(N3778="No aplica","No aplica",IF(I3778="","Pendent",IF(N3778="Per substituir","Substituir",IF(OR(N3778="No localitzat",N3778="No lliurat"),"Reposar",IF(I3778&lt;H3778,"Reposar",IF(I3778&gt;H3778,"Revisar excedent",IF(AND(G3778="Sí",M3778&lt;&gt;"",M3778&lt;TODAY()),"EPI caducat",IF(AND(G3778="Sí",M3778&lt;&gt;"",M3778&lt;=TODAY()+90),"EPI caduca ≤90 dies",IF(OR(N3778="Deteriorat usable",N3778="Revisió necessària"),"Revisar","OK"))))))))))</f>
      </c>
      <c r="R3778" s="20"/>
    </row>
    <row r="3779" customFormat="false" ht="15" hidden="false" customHeight="false" outlineLevel="0" collapsed="false">
      <c r="A3779" s="19" t="n">
        <v>35</v>
      </c>
      <c r="B3779" s="19" t="n">
        <f aca="false">IFERROR(VLOOKUP(A3779,Personal!$A$6:$F$112,2,FALSE()),"")</f>
        <v>0</v>
      </c>
      <c r="C3779" s="19" t="str">
        <f aca="false">IFERROR(VLOOKUP(A3779,Personal!$A$6:$F$112,3,FALSE()),"")</f>
        <v>La Seu d’Urgell</v>
      </c>
      <c r="D3779" s="19" t="s">
        <v>177</v>
      </c>
      <c r="E3779" s="19" t="s">
        <v>178</v>
      </c>
      <c r="F3779" s="19" t="s">
        <v>179</v>
      </c>
      <c r="G3779" s="19" t="s">
        <v>272</v>
      </c>
      <c r="H3779" s="19" t="n">
        <f aca="false">IF(OR(VLOOKUP(A3779,Personal!$A$6:$F$112,5,FALSE())&lt;&gt;"Sí",N3779="No aplica"),0,'Catàleg GRAE'!D72)</f>
        <v>1</v>
      </c>
      <c r="I3779" s="20"/>
      <c r="J3779" s="20"/>
      <c r="K3779" s="20"/>
      <c r="L3779" s="21"/>
      <c r="M3779" s="21"/>
      <c r="N3779" s="20"/>
      <c r="O3779" s="20"/>
      <c r="P3779" s="19" t="str">
        <f aca="false">IF(I3779="","",I3779-H3779)</f>
        <v/>
      </c>
      <c r="Q3779" s="19" t="str">
        <f aca="true">IF(B3779="","",IF(N3779="No aplica","No aplica",IF(I3779="","Pendent",IF(N3779="Per substituir","Substituir",IF(OR(N3779="No localitzat",N3779="No lliurat"),"Reposar",IF(I3779&lt;H3779,"Reposar",IF(I3779&gt;H3779,"Revisar excedent",IF(AND(G3779="Sí",M3779&lt;&gt;"",M3779&lt;TODAY()),"EPI caducat",IF(AND(G3779="Sí",M3779&lt;&gt;"",M3779&lt;=TODAY()+90),"EPI caduca ≤90 dies",IF(OR(N3779="Deteriorat usable",N3779="Revisió necessària"),"Revisar","OK"))))))))))</f>
      </c>
      <c r="R3779" s="20"/>
    </row>
    <row r="3780" customFormat="false" ht="15" hidden="false" customHeight="false" outlineLevel="0" collapsed="false">
      <c r="A3780" s="19" t="n">
        <v>35</v>
      </c>
      <c r="B3780" s="19" t="n">
        <f aca="false">IFERROR(VLOOKUP(A3780,Personal!$A$6:$F$112,2,FALSE()),"")</f>
        <v>0</v>
      </c>
      <c r="C3780" s="19" t="str">
        <f aca="false">IFERROR(VLOOKUP(A3780,Personal!$A$6:$F$112,3,FALSE()),"")</f>
        <v>La Seu d’Urgell</v>
      </c>
      <c r="D3780" s="19" t="s">
        <v>177</v>
      </c>
      <c r="E3780" s="19" t="s">
        <v>180</v>
      </c>
      <c r="F3780" s="19" t="s">
        <v>181</v>
      </c>
      <c r="G3780" s="19" t="s">
        <v>272</v>
      </c>
      <c r="H3780" s="19" t="n">
        <f aca="false">IF(OR(VLOOKUP(A3780,Personal!$A$6:$F$112,5,FALSE())&lt;&gt;"Sí",N3780="No aplica"),0,'Catàleg GRAE'!D73)</f>
        <v>1</v>
      </c>
      <c r="I3780" s="20"/>
      <c r="J3780" s="20"/>
      <c r="K3780" s="20"/>
      <c r="L3780" s="21"/>
      <c r="M3780" s="21"/>
      <c r="N3780" s="20"/>
      <c r="O3780" s="20"/>
      <c r="P3780" s="19" t="str">
        <f aca="false">IF(I3780="","",I3780-H3780)</f>
        <v/>
      </c>
      <c r="Q3780" s="19" t="str">
        <f aca="true">IF(B3780="","",IF(N3780="No aplica","No aplica",IF(I3780="","Pendent",IF(N3780="Per substituir","Substituir",IF(OR(N3780="No localitzat",N3780="No lliurat"),"Reposar",IF(I3780&lt;H3780,"Reposar",IF(I3780&gt;H3780,"Revisar excedent",IF(AND(G3780="Sí",M3780&lt;&gt;"",M3780&lt;TODAY()),"EPI caducat",IF(AND(G3780="Sí",M3780&lt;&gt;"",M3780&lt;=TODAY()+90),"EPI caduca ≤90 dies",IF(OR(N3780="Deteriorat usable",N3780="Revisió necessària"),"Revisar","OK"))))))))))</f>
      </c>
      <c r="R3780" s="20"/>
    </row>
    <row r="3781" customFormat="false" ht="15" hidden="false" customHeight="false" outlineLevel="0" collapsed="false">
      <c r="A3781" s="19" t="n">
        <v>35</v>
      </c>
      <c r="B3781" s="19" t="n">
        <f aca="false">IFERROR(VLOOKUP(A3781,Personal!$A$6:$F$112,2,FALSE()),"")</f>
        <v>0</v>
      </c>
      <c r="C3781" s="19" t="str">
        <f aca="false">IFERROR(VLOOKUP(A3781,Personal!$A$6:$F$112,3,FALSE()),"")</f>
        <v>La Seu d’Urgell</v>
      </c>
      <c r="D3781" s="19" t="s">
        <v>132</v>
      </c>
      <c r="E3781" s="19" t="s">
        <v>182</v>
      </c>
      <c r="F3781" s="19" t="s">
        <v>183</v>
      </c>
      <c r="G3781" s="19" t="s">
        <v>272</v>
      </c>
      <c r="H3781" s="19" t="n">
        <f aca="false">IF(OR(VLOOKUP(A3781,Personal!$A$6:$F$112,5,FALSE())&lt;&gt;"Sí",N3781="No aplica"),0,'Catàleg GRAE'!D74)</f>
        <v>1</v>
      </c>
      <c r="I3781" s="20"/>
      <c r="J3781" s="20"/>
      <c r="K3781" s="20"/>
      <c r="L3781" s="21"/>
      <c r="M3781" s="21"/>
      <c r="N3781" s="20"/>
      <c r="O3781" s="20"/>
      <c r="P3781" s="19" t="str">
        <f aca="false">IF(I3781="","",I3781-H3781)</f>
        <v/>
      </c>
      <c r="Q3781" s="19" t="str">
        <f aca="true">IF(B3781="","",IF(N3781="No aplica","No aplica",IF(I3781="","Pendent",IF(N3781="Per substituir","Substituir",IF(OR(N3781="No localitzat",N3781="No lliurat"),"Reposar",IF(I3781&lt;H3781,"Reposar",IF(I3781&gt;H3781,"Revisar excedent",IF(AND(G3781="Sí",M3781&lt;&gt;"",M3781&lt;TODAY()),"EPI caducat",IF(AND(G3781="Sí",M3781&lt;&gt;"",M3781&lt;=TODAY()+90),"EPI caduca ≤90 dies",IF(OR(N3781="Deteriorat usable",N3781="Revisió necessària"),"Revisar","OK"))))))))))</f>
      </c>
      <c r="R3781" s="20"/>
    </row>
    <row r="3782" customFormat="false" ht="15" hidden="false" customHeight="false" outlineLevel="0" collapsed="false">
      <c r="A3782" s="19" t="n">
        <v>35</v>
      </c>
      <c r="B3782" s="19" t="n">
        <f aca="false">IFERROR(VLOOKUP(A3782,Personal!$A$6:$F$112,2,FALSE()),"")</f>
        <v>0</v>
      </c>
      <c r="C3782" s="19" t="str">
        <f aca="false">IFERROR(VLOOKUP(A3782,Personal!$A$6:$F$112,3,FALSE()),"")</f>
        <v>La Seu d’Urgell</v>
      </c>
      <c r="D3782" s="19" t="s">
        <v>177</v>
      </c>
      <c r="E3782" s="19" t="s">
        <v>184</v>
      </c>
      <c r="F3782" s="19" t="s">
        <v>185</v>
      </c>
      <c r="G3782" s="19" t="s">
        <v>272</v>
      </c>
      <c r="H3782" s="19" t="n">
        <f aca="false">IF(OR(VLOOKUP(A3782,Personal!$A$6:$F$112,5,FALSE())&lt;&gt;"Sí",N3782="No aplica"),0,'Catàleg GRAE'!D75)</f>
        <v>1</v>
      </c>
      <c r="I3782" s="20"/>
      <c r="J3782" s="20"/>
      <c r="K3782" s="20"/>
      <c r="L3782" s="21"/>
      <c r="M3782" s="21"/>
      <c r="N3782" s="20"/>
      <c r="O3782" s="20"/>
      <c r="P3782" s="19" t="str">
        <f aca="false">IF(I3782="","",I3782-H3782)</f>
        <v/>
      </c>
      <c r="Q3782" s="19" t="str">
        <f aca="true">IF(B3782="","",IF(N3782="No aplica","No aplica",IF(I3782="","Pendent",IF(N3782="Per substituir","Substituir",IF(OR(N3782="No localitzat",N3782="No lliurat"),"Reposar",IF(I3782&lt;H3782,"Reposar",IF(I3782&gt;H3782,"Revisar excedent",IF(AND(G3782="Sí",M3782&lt;&gt;"",M3782&lt;TODAY()),"EPI caducat",IF(AND(G3782="Sí",M3782&lt;&gt;"",M3782&lt;=TODAY()+90),"EPI caduca ≤90 dies",IF(OR(N3782="Deteriorat usable",N3782="Revisió necessària"),"Revisar","OK"))))))))))</f>
      </c>
      <c r="R3782" s="20"/>
    </row>
    <row r="3783" customFormat="false" ht="15" hidden="false" customHeight="false" outlineLevel="0" collapsed="false">
      <c r="A3783" s="19" t="n">
        <v>35</v>
      </c>
      <c r="B3783" s="19" t="n">
        <f aca="false">IFERROR(VLOOKUP(A3783,Personal!$A$6:$F$112,2,FALSE()),"")</f>
        <v>0</v>
      </c>
      <c r="C3783" s="19" t="str">
        <f aca="false">IFERROR(VLOOKUP(A3783,Personal!$A$6:$F$112,3,FALSE()),"")</f>
        <v>La Seu d’Urgell</v>
      </c>
      <c r="D3783" s="19" t="s">
        <v>142</v>
      </c>
      <c r="E3783" s="19" t="s">
        <v>186</v>
      </c>
      <c r="F3783" s="19" t="s">
        <v>187</v>
      </c>
      <c r="G3783" s="19" t="s">
        <v>272</v>
      </c>
      <c r="H3783" s="19" t="n">
        <f aca="false">IF(OR(VLOOKUP(A3783,Personal!$A$6:$F$112,5,FALSE())&lt;&gt;"Sí",N3783="No aplica"),0,'Catàleg GRAE'!D76)</f>
        <v>1</v>
      </c>
      <c r="I3783" s="20"/>
      <c r="J3783" s="20"/>
      <c r="K3783" s="20"/>
      <c r="L3783" s="21"/>
      <c r="M3783" s="21"/>
      <c r="N3783" s="20"/>
      <c r="O3783" s="20"/>
      <c r="P3783" s="19" t="str">
        <f aca="false">IF(I3783="","",I3783-H3783)</f>
        <v/>
      </c>
      <c r="Q3783" s="19" t="str">
        <f aca="true">IF(B3783="","",IF(N3783="No aplica","No aplica",IF(I3783="","Pendent",IF(N3783="Per substituir","Substituir",IF(OR(N3783="No localitzat",N3783="No lliurat"),"Reposar",IF(I3783&lt;H3783,"Reposar",IF(I3783&gt;H3783,"Revisar excedent",IF(AND(G3783="Sí",M3783&lt;&gt;"",M3783&lt;TODAY()),"EPI caducat",IF(AND(G3783="Sí",M3783&lt;&gt;"",M3783&lt;=TODAY()+90),"EPI caduca ≤90 dies",IF(OR(N3783="Deteriorat usable",N3783="Revisió necessària"),"Revisar","OK"))))))))))</f>
      </c>
      <c r="R3783" s="20"/>
    </row>
    <row r="3784" customFormat="false" ht="15" hidden="false" customHeight="false" outlineLevel="0" collapsed="false">
      <c r="A3784" s="19" t="n">
        <v>35</v>
      </c>
      <c r="B3784" s="19" t="n">
        <f aca="false">IFERROR(VLOOKUP(A3784,Personal!$A$6:$F$112,2,FALSE()),"")</f>
        <v>0</v>
      </c>
      <c r="C3784" s="19" t="str">
        <f aca="false">IFERROR(VLOOKUP(A3784,Personal!$A$6:$F$112,3,FALSE()),"")</f>
        <v>La Seu d’Urgell</v>
      </c>
      <c r="D3784" s="19" t="s">
        <v>177</v>
      </c>
      <c r="E3784" s="19" t="s">
        <v>188</v>
      </c>
      <c r="F3784" s="19" t="s">
        <v>189</v>
      </c>
      <c r="G3784" s="19" t="s">
        <v>272</v>
      </c>
      <c r="H3784" s="19" t="n">
        <f aca="false">IF(OR(VLOOKUP(A3784,Personal!$A$6:$F$112,5,FALSE())&lt;&gt;"Sí",N3784="No aplica"),0,'Catàleg GRAE'!D77)</f>
        <v>1</v>
      </c>
      <c r="I3784" s="20"/>
      <c r="J3784" s="20"/>
      <c r="K3784" s="20"/>
      <c r="L3784" s="21"/>
      <c r="M3784" s="21"/>
      <c r="N3784" s="20"/>
      <c r="O3784" s="20"/>
      <c r="P3784" s="19" t="str">
        <f aca="false">IF(I3784="","",I3784-H3784)</f>
        <v/>
      </c>
      <c r="Q3784" s="19" t="str">
        <f aca="true">IF(B3784="","",IF(N3784="No aplica","No aplica",IF(I3784="","Pendent",IF(N3784="Per substituir","Substituir",IF(OR(N3784="No localitzat",N3784="No lliurat"),"Reposar",IF(I3784&lt;H3784,"Reposar",IF(I3784&gt;H3784,"Revisar excedent",IF(AND(G3784="Sí",M3784&lt;&gt;"",M3784&lt;TODAY()),"EPI caducat",IF(AND(G3784="Sí",M3784&lt;&gt;"",M3784&lt;=TODAY()+90),"EPI caduca ≤90 dies",IF(OR(N3784="Deteriorat usable",N3784="Revisió necessària"),"Revisar","OK"))))))))))</f>
      </c>
      <c r="R3784" s="20"/>
    </row>
    <row r="3785" customFormat="false" ht="15" hidden="false" customHeight="false" outlineLevel="0" collapsed="false">
      <c r="A3785" s="19" t="n">
        <v>35</v>
      </c>
      <c r="B3785" s="19" t="n">
        <f aca="false">IFERROR(VLOOKUP(A3785,Personal!$A$6:$F$112,2,FALSE()),"")</f>
        <v>0</v>
      </c>
      <c r="C3785" s="19" t="str">
        <f aca="false">IFERROR(VLOOKUP(A3785,Personal!$A$6:$F$112,3,FALSE()),"")</f>
        <v>La Seu d’Urgell</v>
      </c>
      <c r="D3785" s="19" t="s">
        <v>132</v>
      </c>
      <c r="E3785" s="19" t="s">
        <v>190</v>
      </c>
      <c r="F3785" s="19" t="s">
        <v>191</v>
      </c>
      <c r="G3785" s="19" t="s">
        <v>272</v>
      </c>
      <c r="H3785" s="19" t="n">
        <f aca="false">IF(OR(VLOOKUP(A3785,Personal!$A$6:$F$112,5,FALSE())&lt;&gt;"Sí",N3785="No aplica"),0,'Catàleg GRAE'!D78)</f>
        <v>1</v>
      </c>
      <c r="I3785" s="20"/>
      <c r="J3785" s="20"/>
      <c r="K3785" s="20"/>
      <c r="L3785" s="21"/>
      <c r="M3785" s="21"/>
      <c r="N3785" s="20"/>
      <c r="O3785" s="20"/>
      <c r="P3785" s="19" t="str">
        <f aca="false">IF(I3785="","",I3785-H3785)</f>
        <v/>
      </c>
      <c r="Q3785" s="19" t="str">
        <f aca="true">IF(B3785="","",IF(N3785="No aplica","No aplica",IF(I3785="","Pendent",IF(N3785="Per substituir","Substituir",IF(OR(N3785="No localitzat",N3785="No lliurat"),"Reposar",IF(I3785&lt;H3785,"Reposar",IF(I3785&gt;H3785,"Revisar excedent",IF(AND(G3785="Sí",M3785&lt;&gt;"",M3785&lt;TODAY()),"EPI caducat",IF(AND(G3785="Sí",M3785&lt;&gt;"",M3785&lt;=TODAY()+90),"EPI caduca ≤90 dies",IF(OR(N3785="Deteriorat usable",N3785="Revisió necessària"),"Revisar","OK"))))))))))</f>
      </c>
      <c r="R3785" s="20"/>
    </row>
    <row r="3786" customFormat="false" ht="15" hidden="false" customHeight="false" outlineLevel="0" collapsed="false">
      <c r="A3786" s="19" t="n">
        <v>35</v>
      </c>
      <c r="B3786" s="19" t="n">
        <f aca="false">IFERROR(VLOOKUP(A3786,Personal!$A$6:$F$112,2,FALSE()),"")</f>
        <v>0</v>
      </c>
      <c r="C3786" s="19" t="str">
        <f aca="false">IFERROR(VLOOKUP(A3786,Personal!$A$6:$F$112,3,FALSE()),"")</f>
        <v>La Seu d’Urgell</v>
      </c>
      <c r="D3786" s="19" t="s">
        <v>177</v>
      </c>
      <c r="E3786" s="19" t="s">
        <v>192</v>
      </c>
      <c r="F3786" s="19" t="s">
        <v>193</v>
      </c>
      <c r="G3786" s="19" t="s">
        <v>272</v>
      </c>
      <c r="H3786" s="19" t="n">
        <f aca="false">IF(OR(VLOOKUP(A3786,Personal!$A$6:$F$112,5,FALSE())&lt;&gt;"Sí",N3786="No aplica"),0,'Catàleg GRAE'!D79)</f>
        <v>8</v>
      </c>
      <c r="I3786" s="20"/>
      <c r="J3786" s="20"/>
      <c r="K3786" s="20"/>
      <c r="L3786" s="21"/>
      <c r="M3786" s="21"/>
      <c r="N3786" s="20"/>
      <c r="O3786" s="20"/>
      <c r="P3786" s="19" t="str">
        <f aca="false">IF(I3786="","",I3786-H3786)</f>
        <v/>
      </c>
      <c r="Q3786" s="19" t="str">
        <f aca="true">IF(B3786="","",IF(N3786="No aplica","No aplica",IF(I3786="","Pendent",IF(N3786="Per substituir","Substituir",IF(OR(N3786="No localitzat",N3786="No lliurat"),"Reposar",IF(I3786&lt;H3786,"Reposar",IF(I3786&gt;H3786,"Revisar excedent",IF(AND(G3786="Sí",M3786&lt;&gt;"",M3786&lt;TODAY()),"EPI caducat",IF(AND(G3786="Sí",M3786&lt;&gt;"",M3786&lt;=TODAY()+90),"EPI caduca ≤90 dies",IF(OR(N3786="Deteriorat usable",N3786="Revisió necessària"),"Revisar","OK"))))))))))</f>
      </c>
      <c r="R3786" s="20"/>
    </row>
    <row r="3787" customFormat="false" ht="15" hidden="false" customHeight="false" outlineLevel="0" collapsed="false">
      <c r="A3787" s="19" t="n">
        <v>35</v>
      </c>
      <c r="B3787" s="19" t="n">
        <f aca="false">IFERROR(VLOOKUP(A3787,Personal!$A$6:$F$112,2,FALSE()),"")</f>
        <v>0</v>
      </c>
      <c r="C3787" s="19" t="str">
        <f aca="false">IFERROR(VLOOKUP(A3787,Personal!$A$6:$F$112,3,FALSE()),"")</f>
        <v>La Seu d’Urgell</v>
      </c>
      <c r="D3787" s="19" t="s">
        <v>177</v>
      </c>
      <c r="E3787" s="19" t="s">
        <v>194</v>
      </c>
      <c r="F3787" s="19" t="s">
        <v>195</v>
      </c>
      <c r="G3787" s="19" t="s">
        <v>272</v>
      </c>
      <c r="H3787" s="19" t="n">
        <f aca="false">IF(OR(VLOOKUP(A3787,Personal!$A$6:$F$112,5,FALSE())&lt;&gt;"Sí",N3787="No aplica"),0,'Catàleg GRAE'!D80)</f>
        <v>2</v>
      </c>
      <c r="I3787" s="20"/>
      <c r="J3787" s="20"/>
      <c r="K3787" s="20"/>
      <c r="L3787" s="21"/>
      <c r="M3787" s="21"/>
      <c r="N3787" s="20"/>
      <c r="O3787" s="20"/>
      <c r="P3787" s="19" t="str">
        <f aca="false">IF(I3787="","",I3787-H3787)</f>
        <v/>
      </c>
      <c r="Q3787" s="19" t="str">
        <f aca="true">IF(B3787="","",IF(N3787="No aplica","No aplica",IF(I3787="","Pendent",IF(N3787="Per substituir","Substituir",IF(OR(N3787="No localitzat",N3787="No lliurat"),"Reposar",IF(I3787&lt;H3787,"Reposar",IF(I3787&gt;H3787,"Revisar excedent",IF(AND(G3787="Sí",M3787&lt;&gt;"",M3787&lt;TODAY()),"EPI caducat",IF(AND(G3787="Sí",M3787&lt;&gt;"",M3787&lt;=TODAY()+90),"EPI caduca ≤90 dies",IF(OR(N3787="Deteriorat usable",N3787="Revisió necessària"),"Revisar","OK"))))))))))</f>
      </c>
      <c r="R3787" s="20"/>
    </row>
    <row r="3788" customFormat="false" ht="15" hidden="false" customHeight="false" outlineLevel="0" collapsed="false">
      <c r="A3788" s="19" t="n">
        <v>35</v>
      </c>
      <c r="B3788" s="19" t="n">
        <f aca="false">IFERROR(VLOOKUP(A3788,Personal!$A$6:$F$112,2,FALSE()),"")</f>
        <v>0</v>
      </c>
      <c r="C3788" s="19" t="str">
        <f aca="false">IFERROR(VLOOKUP(A3788,Personal!$A$6:$F$112,3,FALSE()),"")</f>
        <v>La Seu d’Urgell</v>
      </c>
      <c r="D3788" s="19" t="s">
        <v>177</v>
      </c>
      <c r="E3788" s="19" t="s">
        <v>196</v>
      </c>
      <c r="F3788" s="19" t="s">
        <v>197</v>
      </c>
      <c r="G3788" s="19" t="s">
        <v>272</v>
      </c>
      <c r="H3788" s="19" t="n">
        <f aca="false">IF(OR(VLOOKUP(A3788,Personal!$A$6:$F$112,5,FALSE())&lt;&gt;"Sí",N3788="No aplica"),0,'Catàleg GRAE'!D81)</f>
        <v>1</v>
      </c>
      <c r="I3788" s="20"/>
      <c r="J3788" s="20"/>
      <c r="K3788" s="20"/>
      <c r="L3788" s="21"/>
      <c r="M3788" s="21"/>
      <c r="N3788" s="20"/>
      <c r="O3788" s="20"/>
      <c r="P3788" s="19" t="str">
        <f aca="false">IF(I3788="","",I3788-H3788)</f>
        <v/>
      </c>
      <c r="Q3788" s="19" t="str">
        <f aca="true">IF(B3788="","",IF(N3788="No aplica","No aplica",IF(I3788="","Pendent",IF(N3788="Per substituir","Substituir",IF(OR(N3788="No localitzat",N3788="No lliurat"),"Reposar",IF(I3788&lt;H3788,"Reposar",IF(I3788&gt;H3788,"Revisar excedent",IF(AND(G3788="Sí",M3788&lt;&gt;"",M3788&lt;TODAY()),"EPI caducat",IF(AND(G3788="Sí",M3788&lt;&gt;"",M3788&lt;=TODAY()+90),"EPI caduca ≤90 dies",IF(OR(N3788="Deteriorat usable",N3788="Revisió necessària"),"Revisar","OK"))))))))))</f>
      </c>
      <c r="R3788" s="20"/>
    </row>
    <row r="3789" customFormat="false" ht="15" hidden="false" customHeight="false" outlineLevel="0" collapsed="false">
      <c r="A3789" s="19" t="n">
        <v>35</v>
      </c>
      <c r="B3789" s="19" t="n">
        <f aca="false">IFERROR(VLOOKUP(A3789,Personal!$A$6:$F$112,2,FALSE()),"")</f>
        <v>0</v>
      </c>
      <c r="C3789" s="19" t="str">
        <f aca="false">IFERROR(VLOOKUP(A3789,Personal!$A$6:$F$112,3,FALSE()),"")</f>
        <v>La Seu d’Urgell</v>
      </c>
      <c r="D3789" s="19" t="s">
        <v>177</v>
      </c>
      <c r="E3789" s="19" t="s">
        <v>198</v>
      </c>
      <c r="F3789" s="19" t="s">
        <v>199</v>
      </c>
      <c r="G3789" s="19" t="s">
        <v>272</v>
      </c>
      <c r="H3789" s="19" t="n">
        <f aca="false">IF(OR(VLOOKUP(A3789,Personal!$A$6:$F$112,5,FALSE())&lt;&gt;"Sí",N3789="No aplica"),0,'Catàleg GRAE'!D82)</f>
        <v>1</v>
      </c>
      <c r="I3789" s="20"/>
      <c r="J3789" s="20"/>
      <c r="K3789" s="20"/>
      <c r="L3789" s="21"/>
      <c r="M3789" s="21"/>
      <c r="N3789" s="20"/>
      <c r="O3789" s="20"/>
      <c r="P3789" s="19" t="str">
        <f aca="false">IF(I3789="","",I3789-H3789)</f>
        <v/>
      </c>
      <c r="Q3789" s="19" t="str">
        <f aca="true">IF(B3789="","",IF(N3789="No aplica","No aplica",IF(I3789="","Pendent",IF(N3789="Per substituir","Substituir",IF(OR(N3789="No localitzat",N3789="No lliurat"),"Reposar",IF(I3789&lt;H3789,"Reposar",IF(I3789&gt;H3789,"Revisar excedent",IF(AND(G3789="Sí",M3789&lt;&gt;"",M3789&lt;TODAY()),"EPI caducat",IF(AND(G3789="Sí",M3789&lt;&gt;"",M3789&lt;=TODAY()+90),"EPI caduca ≤90 dies",IF(OR(N3789="Deteriorat usable",N3789="Revisió necessària"),"Revisar","OK"))))))))))</f>
      </c>
      <c r="R3789" s="20"/>
    </row>
    <row r="3790" customFormat="false" ht="15" hidden="false" customHeight="false" outlineLevel="0" collapsed="false">
      <c r="A3790" s="19" t="n">
        <v>35</v>
      </c>
      <c r="B3790" s="19" t="n">
        <f aca="false">IFERROR(VLOOKUP(A3790,Personal!$A$6:$F$112,2,FALSE()),"")</f>
        <v>0</v>
      </c>
      <c r="C3790" s="19" t="str">
        <f aca="false">IFERROR(VLOOKUP(A3790,Personal!$A$6:$F$112,3,FALSE()),"")</f>
        <v>La Seu d’Urgell</v>
      </c>
      <c r="D3790" s="19" t="s">
        <v>177</v>
      </c>
      <c r="E3790" s="19" t="s">
        <v>200</v>
      </c>
      <c r="F3790" s="19" t="s">
        <v>201</v>
      </c>
      <c r="G3790" s="19" t="s">
        <v>272</v>
      </c>
      <c r="H3790" s="19" t="n">
        <f aca="false">IF(OR(VLOOKUP(A3790,Personal!$A$6:$F$112,5,FALSE())&lt;&gt;"Sí",N3790="No aplica"),0,'Catàleg GRAE'!D83)</f>
        <v>1</v>
      </c>
      <c r="I3790" s="20"/>
      <c r="J3790" s="20"/>
      <c r="K3790" s="20"/>
      <c r="L3790" s="21"/>
      <c r="M3790" s="21"/>
      <c r="N3790" s="20"/>
      <c r="O3790" s="20"/>
      <c r="P3790" s="19" t="str">
        <f aca="false">IF(I3790="","",I3790-H3790)</f>
        <v/>
      </c>
      <c r="Q3790" s="19" t="str">
        <f aca="true">IF(B3790="","",IF(N3790="No aplica","No aplica",IF(I3790="","Pendent",IF(N3790="Per substituir","Substituir",IF(OR(N3790="No localitzat",N3790="No lliurat"),"Reposar",IF(I3790&lt;H3790,"Reposar",IF(I3790&gt;H3790,"Revisar excedent",IF(AND(G3790="Sí",M3790&lt;&gt;"",M3790&lt;TODAY()),"EPI caducat",IF(AND(G3790="Sí",M3790&lt;&gt;"",M3790&lt;=TODAY()+90),"EPI caduca ≤90 dies",IF(OR(N3790="Deteriorat usable",N3790="Revisió necessària"),"Revisar","OK"))))))))))</f>
      </c>
      <c r="R3790" s="20"/>
    </row>
    <row r="3791" customFormat="false" ht="15" hidden="false" customHeight="false" outlineLevel="0" collapsed="false">
      <c r="A3791" s="19" t="n">
        <v>35</v>
      </c>
      <c r="B3791" s="19" t="n">
        <f aca="false">IFERROR(VLOOKUP(A3791,Personal!$A$6:$F$112,2,FALSE()),"")</f>
        <v>0</v>
      </c>
      <c r="C3791" s="19" t="str">
        <f aca="false">IFERROR(VLOOKUP(A3791,Personal!$A$6:$F$112,3,FALSE()),"")</f>
        <v>La Seu d’Urgell</v>
      </c>
      <c r="D3791" s="19" t="s">
        <v>94</v>
      </c>
      <c r="E3791" s="19" t="s">
        <v>202</v>
      </c>
      <c r="F3791" s="19" t="s">
        <v>203</v>
      </c>
      <c r="G3791" s="19" t="s">
        <v>291</v>
      </c>
      <c r="H3791" s="19" t="n">
        <f aca="false">IF(OR(VLOOKUP(A3791,Personal!$A$6:$F$112,5,FALSE())&lt;&gt;"Sí",N3791="No aplica"),0,'Catàleg GRAE'!D84)</f>
        <v>1</v>
      </c>
      <c r="I3791" s="20"/>
      <c r="J3791" s="20"/>
      <c r="K3791" s="20"/>
      <c r="L3791" s="21"/>
      <c r="M3791" s="21"/>
      <c r="N3791" s="20"/>
      <c r="O3791" s="20"/>
      <c r="P3791" s="19" t="str">
        <f aca="false">IF(I3791="","",I3791-H3791)</f>
        <v/>
      </c>
      <c r="Q3791" s="19" t="str">
        <f aca="true">IF(B3791="","",IF(N3791="No aplica","No aplica",IF(I3791="","Pendent",IF(N3791="Per substituir","Substituir",IF(OR(N3791="No localitzat",N3791="No lliurat"),"Reposar",IF(I3791&lt;H3791,"Reposar",IF(I3791&gt;H3791,"Revisar excedent",IF(AND(G3791="Sí",M3791&lt;&gt;"",M3791&lt;TODAY()),"EPI caducat",IF(AND(G3791="Sí",M3791&lt;&gt;"",M3791&lt;=TODAY()+90),"EPI caduca ≤90 dies",IF(OR(N3791="Deteriorat usable",N3791="Revisió necessària"),"Revisar","OK"))))))))))</f>
      </c>
      <c r="R3791" s="20"/>
    </row>
    <row r="3792" customFormat="false" ht="15" hidden="false" customHeight="false" outlineLevel="0" collapsed="false">
      <c r="A3792" s="19" t="n">
        <v>35</v>
      </c>
      <c r="B3792" s="19" t="n">
        <f aca="false">IFERROR(VLOOKUP(A3792,Personal!$A$6:$F$112,2,FALSE()),"")</f>
        <v>0</v>
      </c>
      <c r="C3792" s="19" t="str">
        <f aca="false">IFERROR(VLOOKUP(A3792,Personal!$A$6:$F$112,3,FALSE()),"")</f>
        <v>La Seu d’Urgell</v>
      </c>
      <c r="D3792" s="19" t="s">
        <v>125</v>
      </c>
      <c r="E3792" s="19" t="s">
        <v>204</v>
      </c>
      <c r="F3792" s="19" t="s">
        <v>205</v>
      </c>
      <c r="G3792" s="19" t="s">
        <v>291</v>
      </c>
      <c r="H3792" s="19" t="n">
        <f aca="false">IF(OR(VLOOKUP(A3792,Personal!$A$6:$F$112,5,FALSE())&lt;&gt;"Sí",N3792="No aplica"),0,'Catàleg GRAE'!D85)</f>
        <v>1</v>
      </c>
      <c r="I3792" s="20"/>
      <c r="J3792" s="20"/>
      <c r="K3792" s="20"/>
      <c r="L3792" s="21"/>
      <c r="M3792" s="21"/>
      <c r="N3792" s="20"/>
      <c r="O3792" s="20"/>
      <c r="P3792" s="19" t="str">
        <f aca="false">IF(I3792="","",I3792-H3792)</f>
        <v/>
      </c>
      <c r="Q3792" s="19" t="str">
        <f aca="true">IF(B3792="","",IF(N3792="No aplica","No aplica",IF(I3792="","Pendent",IF(N3792="Per substituir","Substituir",IF(OR(N3792="No localitzat",N3792="No lliurat"),"Reposar",IF(I3792&lt;H3792,"Reposar",IF(I3792&gt;H3792,"Revisar excedent",IF(AND(G3792="Sí",M3792&lt;&gt;"",M3792&lt;TODAY()),"EPI caducat",IF(AND(G3792="Sí",M3792&lt;&gt;"",M3792&lt;=TODAY()+90),"EPI caduca ≤90 dies",IF(OR(N3792="Deteriorat usable",N3792="Revisió necessària"),"Revisar","OK"))))))))))</f>
      </c>
      <c r="R3792" s="20"/>
    </row>
    <row r="3793" customFormat="false" ht="15" hidden="false" customHeight="false" outlineLevel="0" collapsed="false">
      <c r="A3793" s="19" t="n">
        <v>35</v>
      </c>
      <c r="B3793" s="19" t="n">
        <f aca="false">IFERROR(VLOOKUP(A3793,Personal!$A$6:$F$112,2,FALSE()),"")</f>
        <v>0</v>
      </c>
      <c r="C3793" s="19" t="str">
        <f aca="false">IFERROR(VLOOKUP(A3793,Personal!$A$6:$F$112,3,FALSE()),"")</f>
        <v>La Seu d’Urgell</v>
      </c>
      <c r="D3793" s="19" t="s">
        <v>153</v>
      </c>
      <c r="E3793" s="19" t="s">
        <v>206</v>
      </c>
      <c r="F3793" s="19" t="s">
        <v>207</v>
      </c>
      <c r="G3793" s="19" t="s">
        <v>272</v>
      </c>
      <c r="H3793" s="19" t="n">
        <f aca="false">IF(OR(VLOOKUP(A3793,Personal!$A$6:$F$112,5,FALSE())&lt;&gt;"Sí",N3793="No aplica"),0,'Catàleg GRAE'!D86)</f>
        <v>1</v>
      </c>
      <c r="I3793" s="20"/>
      <c r="J3793" s="20"/>
      <c r="K3793" s="20"/>
      <c r="L3793" s="21"/>
      <c r="M3793" s="21"/>
      <c r="N3793" s="20"/>
      <c r="O3793" s="20"/>
      <c r="P3793" s="19" t="str">
        <f aca="false">IF(I3793="","",I3793-H3793)</f>
        <v/>
      </c>
      <c r="Q3793" s="19" t="str">
        <f aca="true">IF(B3793="","",IF(N3793="No aplica","No aplica",IF(I3793="","Pendent",IF(N3793="Per substituir","Substituir",IF(OR(N3793="No localitzat",N3793="No lliurat"),"Reposar",IF(I3793&lt;H3793,"Reposar",IF(I3793&gt;H3793,"Revisar excedent",IF(AND(G3793="Sí",M3793&lt;&gt;"",M3793&lt;TODAY()),"EPI caducat",IF(AND(G3793="Sí",M3793&lt;&gt;"",M3793&lt;=TODAY()+90),"EPI caduca ≤90 dies",IF(OR(N3793="Deteriorat usable",N3793="Revisió necessària"),"Revisar","OK"))))))))))</f>
      </c>
      <c r="R3793" s="20"/>
    </row>
    <row r="3794" customFormat="false" ht="15" hidden="false" customHeight="false" outlineLevel="0" collapsed="false">
      <c r="A3794" s="19" t="n">
        <v>35</v>
      </c>
      <c r="B3794" s="19" t="n">
        <f aca="false">IFERROR(VLOOKUP(A3794,Personal!$A$6:$F$112,2,FALSE()),"")</f>
        <v>0</v>
      </c>
      <c r="C3794" s="19" t="str">
        <f aca="false">IFERROR(VLOOKUP(A3794,Personal!$A$6:$F$112,3,FALSE()),"")</f>
        <v>La Seu d’Urgell</v>
      </c>
      <c r="D3794" s="19" t="s">
        <v>177</v>
      </c>
      <c r="E3794" s="19" t="s">
        <v>208</v>
      </c>
      <c r="F3794" s="19" t="s">
        <v>209</v>
      </c>
      <c r="G3794" s="19" t="s">
        <v>272</v>
      </c>
      <c r="H3794" s="19" t="n">
        <f aca="false">IF(OR(VLOOKUP(A3794,Personal!$A$6:$F$112,5,FALSE())&lt;&gt;"Sí",N3794="No aplica"),0,'Catàleg GRAE'!D87)</f>
        <v>1</v>
      </c>
      <c r="I3794" s="20"/>
      <c r="J3794" s="20"/>
      <c r="K3794" s="20"/>
      <c r="L3794" s="21"/>
      <c r="M3794" s="21"/>
      <c r="N3794" s="20"/>
      <c r="O3794" s="20"/>
      <c r="P3794" s="19" t="str">
        <f aca="false">IF(I3794="","",I3794-H3794)</f>
        <v/>
      </c>
      <c r="Q3794" s="19" t="str">
        <f aca="true">IF(B3794="","",IF(N3794="No aplica","No aplica",IF(I3794="","Pendent",IF(N3794="Per substituir","Substituir",IF(OR(N3794="No localitzat",N3794="No lliurat"),"Reposar",IF(I3794&lt;H3794,"Reposar",IF(I3794&gt;H3794,"Revisar excedent",IF(AND(G3794="Sí",M3794&lt;&gt;"",M3794&lt;TODAY()),"EPI caducat",IF(AND(G3794="Sí",M3794&lt;&gt;"",M3794&lt;=TODAY()+90),"EPI caduca ≤90 dies",IF(OR(N3794="Deteriorat usable",N3794="Revisió necessària"),"Revisar","OK"))))))))))</f>
      </c>
      <c r="R3794" s="20"/>
    </row>
    <row r="3795" customFormat="false" ht="15" hidden="false" customHeight="false" outlineLevel="0" collapsed="false">
      <c r="A3795" s="19" t="n">
        <v>35</v>
      </c>
      <c r="B3795" s="19" t="n">
        <f aca="false">IFERROR(VLOOKUP(A3795,Personal!$A$6:$F$112,2,FALSE()),"")</f>
        <v>0</v>
      </c>
      <c r="C3795" s="19" t="str">
        <f aca="false">IFERROR(VLOOKUP(A3795,Personal!$A$6:$F$112,3,FALSE()),"")</f>
        <v>La Seu d’Urgell</v>
      </c>
      <c r="D3795" s="19" t="s">
        <v>177</v>
      </c>
      <c r="E3795" s="19" t="s">
        <v>210</v>
      </c>
      <c r="F3795" s="19" t="s">
        <v>211</v>
      </c>
      <c r="G3795" s="19" t="s">
        <v>272</v>
      </c>
      <c r="H3795" s="19" t="n">
        <f aca="false">IF(OR(VLOOKUP(A3795,Personal!$A$6:$F$112,5,FALSE())&lt;&gt;"Sí",N3795="No aplica"),0,'Catàleg GRAE'!D88)</f>
        <v>1</v>
      </c>
      <c r="I3795" s="20"/>
      <c r="J3795" s="20"/>
      <c r="K3795" s="20"/>
      <c r="L3795" s="21"/>
      <c r="M3795" s="21"/>
      <c r="N3795" s="20"/>
      <c r="O3795" s="20"/>
      <c r="P3795" s="19" t="str">
        <f aca="false">IF(I3795="","",I3795-H3795)</f>
        <v/>
      </c>
      <c r="Q3795" s="19" t="str">
        <f aca="true">IF(B3795="","",IF(N3795="No aplica","No aplica",IF(I3795="","Pendent",IF(N3795="Per substituir","Substituir",IF(OR(N3795="No localitzat",N3795="No lliurat"),"Reposar",IF(I3795&lt;H3795,"Reposar",IF(I3795&gt;H3795,"Revisar excedent",IF(AND(G3795="Sí",M3795&lt;&gt;"",M3795&lt;TODAY()),"EPI caducat",IF(AND(G3795="Sí",M3795&lt;&gt;"",M3795&lt;=TODAY()+90),"EPI caduca ≤90 dies",IF(OR(N3795="Deteriorat usable",N3795="Revisió necessària"),"Revisar","OK"))))))))))</f>
      </c>
      <c r="R3795" s="20"/>
    </row>
    <row r="3796" customFormat="false" ht="15" hidden="false" customHeight="false" outlineLevel="0" collapsed="false">
      <c r="A3796" s="19" t="n">
        <v>35</v>
      </c>
      <c r="B3796" s="19" t="n">
        <f aca="false">IFERROR(VLOOKUP(A3796,Personal!$A$6:$F$112,2,FALSE()),"")</f>
        <v>0</v>
      </c>
      <c r="C3796" s="19" t="str">
        <f aca="false">IFERROR(VLOOKUP(A3796,Personal!$A$6:$F$112,3,FALSE()),"")</f>
        <v>La Seu d’Urgell</v>
      </c>
      <c r="D3796" s="19" t="s">
        <v>125</v>
      </c>
      <c r="E3796" s="19" t="s">
        <v>212</v>
      </c>
      <c r="F3796" s="19" t="s">
        <v>213</v>
      </c>
      <c r="G3796" s="19" t="s">
        <v>272</v>
      </c>
      <c r="H3796" s="19" t="n">
        <f aca="false">IF(OR(VLOOKUP(A3796,Personal!$A$6:$F$112,5,FALSE())&lt;&gt;"Sí",N3796="No aplica"),0,'Catàleg GRAE'!D89)</f>
        <v>1</v>
      </c>
      <c r="I3796" s="20"/>
      <c r="J3796" s="20"/>
      <c r="K3796" s="20"/>
      <c r="L3796" s="21"/>
      <c r="M3796" s="21"/>
      <c r="N3796" s="20"/>
      <c r="O3796" s="20"/>
      <c r="P3796" s="19" t="str">
        <f aca="false">IF(I3796="","",I3796-H3796)</f>
        <v/>
      </c>
      <c r="Q3796" s="19" t="str">
        <f aca="true">IF(B3796="","",IF(N3796="No aplica","No aplica",IF(I3796="","Pendent",IF(N3796="Per substituir","Substituir",IF(OR(N3796="No localitzat",N3796="No lliurat"),"Reposar",IF(I3796&lt;H3796,"Reposar",IF(I3796&gt;H3796,"Revisar excedent",IF(AND(G3796="Sí",M3796&lt;&gt;"",M3796&lt;TODAY()),"EPI caducat",IF(AND(G3796="Sí",M3796&lt;&gt;"",M3796&lt;=TODAY()+90),"EPI caduca ≤90 dies",IF(OR(N3796="Deteriorat usable",N3796="Revisió necessària"),"Revisar","OK"))))))))))</f>
      </c>
      <c r="R3796" s="20"/>
    </row>
    <row r="3797" customFormat="false" ht="15" hidden="false" customHeight="false" outlineLevel="0" collapsed="false">
      <c r="A3797" s="19" t="n">
        <v>35</v>
      </c>
      <c r="B3797" s="19" t="n">
        <f aca="false">IFERROR(VLOOKUP(A3797,Personal!$A$6:$F$112,2,FALSE()),"")</f>
        <v>0</v>
      </c>
      <c r="C3797" s="19" t="str">
        <f aca="false">IFERROR(VLOOKUP(A3797,Personal!$A$6:$F$112,3,FALSE()),"")</f>
        <v>La Seu d’Urgell</v>
      </c>
      <c r="D3797" s="19" t="s">
        <v>40</v>
      </c>
      <c r="E3797" s="19" t="s">
        <v>214</v>
      </c>
      <c r="F3797" s="19" t="s">
        <v>215</v>
      </c>
      <c r="G3797" s="19" t="s">
        <v>291</v>
      </c>
      <c r="H3797" s="19" t="n">
        <f aca="false">IF(OR(VLOOKUP(A3797,Personal!$A$6:$F$112,5,FALSE())&lt;&gt;"Sí",N3797="No aplica"),0,'Catàleg GRAE'!D90)</f>
        <v>1</v>
      </c>
      <c r="I3797" s="20"/>
      <c r="J3797" s="20"/>
      <c r="K3797" s="20"/>
      <c r="L3797" s="21"/>
      <c r="M3797" s="21"/>
      <c r="N3797" s="20"/>
      <c r="O3797" s="20"/>
      <c r="P3797" s="19" t="str">
        <f aca="false">IF(I3797="","",I3797-H3797)</f>
        <v/>
      </c>
      <c r="Q3797" s="19" t="str">
        <f aca="true">IF(B3797="","",IF(N3797="No aplica","No aplica",IF(I3797="","Pendent",IF(N3797="Per substituir","Substituir",IF(OR(N3797="No localitzat",N3797="No lliurat"),"Reposar",IF(I3797&lt;H3797,"Reposar",IF(I3797&gt;H3797,"Revisar excedent",IF(AND(G3797="Sí",M3797&lt;&gt;"",M3797&lt;TODAY()),"EPI caducat",IF(AND(G3797="Sí",M3797&lt;&gt;"",M3797&lt;=TODAY()+90),"EPI caduca ≤90 dies",IF(OR(N3797="Deteriorat usable",N3797="Revisió necessària"),"Revisar","OK"))))))))))</f>
      </c>
      <c r="R3797" s="20"/>
    </row>
    <row r="3798" customFormat="false" ht="15" hidden="false" customHeight="false" outlineLevel="0" collapsed="false">
      <c r="A3798" s="19" t="n">
        <v>35</v>
      </c>
      <c r="B3798" s="19" t="n">
        <f aca="false">IFERROR(VLOOKUP(A3798,Personal!$A$6:$F$112,2,FALSE()),"")</f>
        <v>0</v>
      </c>
      <c r="C3798" s="19" t="str">
        <f aca="false">IFERROR(VLOOKUP(A3798,Personal!$A$6:$F$112,3,FALSE()),"")</f>
        <v>La Seu d’Urgell</v>
      </c>
      <c r="D3798" s="19" t="s">
        <v>216</v>
      </c>
      <c r="E3798" s="19" t="s">
        <v>217</v>
      </c>
      <c r="F3798" s="19" t="s">
        <v>218</v>
      </c>
      <c r="G3798" s="19" t="s">
        <v>272</v>
      </c>
      <c r="H3798" s="19" t="n">
        <f aca="false">IF(OR(VLOOKUP(A3798,Personal!$A$6:$F$112,5,FALSE())&lt;&gt;"Sí",N3798="No aplica"),0,'Catàleg GRAE'!D91)</f>
        <v>1</v>
      </c>
      <c r="I3798" s="20"/>
      <c r="J3798" s="20"/>
      <c r="K3798" s="20"/>
      <c r="L3798" s="21"/>
      <c r="M3798" s="21"/>
      <c r="N3798" s="20"/>
      <c r="O3798" s="20"/>
      <c r="P3798" s="19" t="str">
        <f aca="false">IF(I3798="","",I3798-H3798)</f>
        <v/>
      </c>
      <c r="Q3798" s="19" t="str">
        <f aca="true">IF(B3798="","",IF(N3798="No aplica","No aplica",IF(I3798="","Pendent",IF(N3798="Per substituir","Substituir",IF(OR(N3798="No localitzat",N3798="No lliurat"),"Reposar",IF(I3798&lt;H3798,"Reposar",IF(I3798&gt;H3798,"Revisar excedent",IF(AND(G3798="Sí",M3798&lt;&gt;"",M3798&lt;TODAY()),"EPI caducat",IF(AND(G3798="Sí",M3798&lt;&gt;"",M3798&lt;=TODAY()+90),"EPI caduca ≤90 dies",IF(OR(N3798="Deteriorat usable",N3798="Revisió necessària"),"Revisar","OK"))))))))))</f>
      </c>
      <c r="R3798" s="20"/>
    </row>
    <row r="3799" customFormat="false" ht="15" hidden="false" customHeight="false" outlineLevel="0" collapsed="false">
      <c r="A3799" s="19" t="n">
        <v>35</v>
      </c>
      <c r="B3799" s="19" t="n">
        <f aca="false">IFERROR(VLOOKUP(A3799,Personal!$A$6:$F$112,2,FALSE()),"")</f>
        <v>0</v>
      </c>
      <c r="C3799" s="19" t="str">
        <f aca="false">IFERROR(VLOOKUP(A3799,Personal!$A$6:$F$112,3,FALSE()),"")</f>
        <v>La Seu d’Urgell</v>
      </c>
      <c r="D3799" s="19" t="s">
        <v>37</v>
      </c>
      <c r="E3799" s="19" t="s">
        <v>219</v>
      </c>
      <c r="F3799" s="19" t="s">
        <v>220</v>
      </c>
      <c r="G3799" s="19" t="s">
        <v>291</v>
      </c>
      <c r="H3799" s="19" t="n">
        <f aca="false">IF(OR(VLOOKUP(A3799,Personal!$A$6:$F$112,5,FALSE())&lt;&gt;"Sí",N3799="No aplica"),0,'Catàleg GRAE'!D92)</f>
        <v>1</v>
      </c>
      <c r="I3799" s="20"/>
      <c r="J3799" s="20"/>
      <c r="K3799" s="20"/>
      <c r="L3799" s="21"/>
      <c r="M3799" s="21"/>
      <c r="N3799" s="20"/>
      <c r="O3799" s="20"/>
      <c r="P3799" s="19" t="str">
        <f aca="false">IF(I3799="","",I3799-H3799)</f>
        <v/>
      </c>
      <c r="Q3799" s="19" t="str">
        <f aca="true">IF(B3799="","",IF(N3799="No aplica","No aplica",IF(I3799="","Pendent",IF(N3799="Per substituir","Substituir",IF(OR(N3799="No localitzat",N3799="No lliurat"),"Reposar",IF(I3799&lt;H3799,"Reposar",IF(I3799&gt;H3799,"Revisar excedent",IF(AND(G3799="Sí",M3799&lt;&gt;"",M3799&lt;TODAY()),"EPI caducat",IF(AND(G3799="Sí",M3799&lt;&gt;"",M3799&lt;=TODAY()+90),"EPI caduca ≤90 dies",IF(OR(N3799="Deteriorat usable",N3799="Revisió necessària"),"Revisar","OK"))))))))))</f>
      </c>
      <c r="R3799" s="20"/>
    </row>
    <row r="3800" customFormat="false" ht="15" hidden="false" customHeight="false" outlineLevel="0" collapsed="false">
      <c r="A3800" s="19" t="n">
        <v>35</v>
      </c>
      <c r="B3800" s="19" t="n">
        <f aca="false">IFERROR(VLOOKUP(A3800,Personal!$A$6:$F$112,2,FALSE()),"")</f>
        <v>0</v>
      </c>
      <c r="C3800" s="19" t="str">
        <f aca="false">IFERROR(VLOOKUP(A3800,Personal!$A$6:$F$112,3,FALSE()),"")</f>
        <v>La Seu d’Urgell</v>
      </c>
      <c r="D3800" s="19" t="s">
        <v>137</v>
      </c>
      <c r="E3800" s="19" t="s">
        <v>221</v>
      </c>
      <c r="F3800" s="19" t="s">
        <v>222</v>
      </c>
      <c r="G3800" s="19" t="s">
        <v>291</v>
      </c>
      <c r="H3800" s="19" t="n">
        <f aca="false">IF(OR(VLOOKUP(A3800,Personal!$A$6:$F$112,5,FALSE())&lt;&gt;"Sí",N3800="No aplica"),0,'Catàleg GRAE'!D93)</f>
        <v>1</v>
      </c>
      <c r="I3800" s="20"/>
      <c r="J3800" s="20"/>
      <c r="K3800" s="20"/>
      <c r="L3800" s="21"/>
      <c r="M3800" s="21"/>
      <c r="N3800" s="20"/>
      <c r="O3800" s="20"/>
      <c r="P3800" s="19" t="str">
        <f aca="false">IF(I3800="","",I3800-H3800)</f>
        <v/>
      </c>
      <c r="Q3800" s="19" t="str">
        <f aca="true">IF(B3800="","",IF(N3800="No aplica","No aplica",IF(I3800="","Pendent",IF(N3800="Per substituir","Substituir",IF(OR(N3800="No localitzat",N3800="No lliurat"),"Reposar",IF(I3800&lt;H3800,"Reposar",IF(I3800&gt;H3800,"Revisar excedent",IF(AND(G3800="Sí",M3800&lt;&gt;"",M3800&lt;TODAY()),"EPI caducat",IF(AND(G3800="Sí",M3800&lt;&gt;"",M3800&lt;=TODAY()+90),"EPI caduca ≤90 dies",IF(OR(N3800="Deteriorat usable",N3800="Revisió necessària"),"Revisar","OK"))))))))))</f>
      </c>
      <c r="R3800" s="20"/>
    </row>
    <row r="3801" customFormat="false" ht="15" hidden="false" customHeight="false" outlineLevel="0" collapsed="false">
      <c r="A3801" s="19" t="n">
        <v>35</v>
      </c>
      <c r="B3801" s="19" t="n">
        <f aca="false">IFERROR(VLOOKUP(A3801,Personal!$A$6:$F$112,2,FALSE()),"")</f>
        <v>0</v>
      </c>
      <c r="C3801" s="19" t="str">
        <f aca="false">IFERROR(VLOOKUP(A3801,Personal!$A$6:$F$112,3,FALSE()),"")</f>
        <v>La Seu d’Urgell</v>
      </c>
      <c r="D3801" s="19" t="s">
        <v>137</v>
      </c>
      <c r="E3801" s="19" t="s">
        <v>223</v>
      </c>
      <c r="F3801" s="19" t="s">
        <v>224</v>
      </c>
      <c r="G3801" s="19" t="s">
        <v>291</v>
      </c>
      <c r="H3801" s="19" t="n">
        <f aca="false">IF(OR(VLOOKUP(A3801,Personal!$A$6:$F$112,5,FALSE())&lt;&gt;"Sí",N3801="No aplica"),0,'Catàleg GRAE'!D94)</f>
        <v>1</v>
      </c>
      <c r="I3801" s="20"/>
      <c r="J3801" s="20"/>
      <c r="K3801" s="20"/>
      <c r="L3801" s="21"/>
      <c r="M3801" s="21"/>
      <c r="N3801" s="20"/>
      <c r="O3801" s="20"/>
      <c r="P3801" s="19" t="str">
        <f aca="false">IF(I3801="","",I3801-H3801)</f>
        <v/>
      </c>
      <c r="Q3801" s="19" t="str">
        <f aca="true">IF(B3801="","",IF(N3801="No aplica","No aplica",IF(I3801="","Pendent",IF(N3801="Per substituir","Substituir",IF(OR(N3801="No localitzat",N3801="No lliurat"),"Reposar",IF(I3801&lt;H3801,"Reposar",IF(I3801&gt;H3801,"Revisar excedent",IF(AND(G3801="Sí",M3801&lt;&gt;"",M3801&lt;TODAY()),"EPI caducat",IF(AND(G3801="Sí",M3801&lt;&gt;"",M3801&lt;=TODAY()+90),"EPI caduca ≤90 dies",IF(OR(N3801="Deteriorat usable",N3801="Revisió necessària"),"Revisar","OK"))))))))))</f>
      </c>
      <c r="R3801" s="20"/>
    </row>
    <row r="3802" customFormat="false" ht="15" hidden="false" customHeight="false" outlineLevel="0" collapsed="false">
      <c r="A3802" s="19" t="n">
        <v>35</v>
      </c>
      <c r="B3802" s="19" t="n">
        <f aca="false">IFERROR(VLOOKUP(A3802,Personal!$A$6:$F$112,2,FALSE()),"")</f>
        <v>0</v>
      </c>
      <c r="C3802" s="19" t="str">
        <f aca="false">IFERROR(VLOOKUP(A3802,Personal!$A$6:$F$112,3,FALSE()),"")</f>
        <v>La Seu d’Urgell</v>
      </c>
      <c r="D3802" s="19" t="s">
        <v>137</v>
      </c>
      <c r="E3802" s="19" t="s">
        <v>225</v>
      </c>
      <c r="F3802" s="19" t="s">
        <v>226</v>
      </c>
      <c r="G3802" s="19" t="s">
        <v>291</v>
      </c>
      <c r="H3802" s="19" t="n">
        <f aca="false">IF(OR(VLOOKUP(A3802,Personal!$A$6:$F$112,5,FALSE())&lt;&gt;"Sí",N3802="No aplica"),0,'Catàleg GRAE'!D95)</f>
        <v>1</v>
      </c>
      <c r="I3802" s="20"/>
      <c r="J3802" s="20"/>
      <c r="K3802" s="20"/>
      <c r="L3802" s="21"/>
      <c r="M3802" s="21"/>
      <c r="N3802" s="20"/>
      <c r="O3802" s="20"/>
      <c r="P3802" s="19" t="str">
        <f aca="false">IF(I3802="","",I3802-H3802)</f>
        <v/>
      </c>
      <c r="Q3802" s="19" t="str">
        <f aca="true">IF(B3802="","",IF(N3802="No aplica","No aplica",IF(I3802="","Pendent",IF(N3802="Per substituir","Substituir",IF(OR(N3802="No localitzat",N3802="No lliurat"),"Reposar",IF(I3802&lt;H3802,"Reposar",IF(I3802&gt;H3802,"Revisar excedent",IF(AND(G3802="Sí",M3802&lt;&gt;"",M3802&lt;TODAY()),"EPI caducat",IF(AND(G3802="Sí",M3802&lt;&gt;"",M3802&lt;=TODAY()+90),"EPI caduca ≤90 dies",IF(OR(N3802="Deteriorat usable",N3802="Revisió necessària"),"Revisar","OK"))))))))))</f>
      </c>
      <c r="R3802" s="20"/>
    </row>
    <row r="3803" customFormat="false" ht="15" hidden="false" customHeight="false" outlineLevel="0" collapsed="false">
      <c r="A3803" s="19" t="n">
        <v>35</v>
      </c>
      <c r="B3803" s="19" t="n">
        <f aca="false">IFERROR(VLOOKUP(A3803,Personal!$A$6:$F$112,2,FALSE()),"")</f>
        <v>0</v>
      </c>
      <c r="C3803" s="19" t="str">
        <f aca="false">IFERROR(VLOOKUP(A3803,Personal!$A$6:$F$112,3,FALSE()),"")</f>
        <v>La Seu d’Urgell</v>
      </c>
      <c r="D3803" s="19" t="s">
        <v>137</v>
      </c>
      <c r="E3803" s="19" t="s">
        <v>227</v>
      </c>
      <c r="F3803" s="19" t="s">
        <v>228</v>
      </c>
      <c r="G3803" s="19" t="s">
        <v>291</v>
      </c>
      <c r="H3803" s="19" t="n">
        <f aca="false">IF(OR(VLOOKUP(A3803,Personal!$A$6:$F$112,5,FALSE())&lt;&gt;"Sí",N3803="No aplica"),0,'Catàleg GRAE'!D96)</f>
        <v>1</v>
      </c>
      <c r="I3803" s="20"/>
      <c r="J3803" s="20"/>
      <c r="K3803" s="20"/>
      <c r="L3803" s="21"/>
      <c r="M3803" s="21"/>
      <c r="N3803" s="20"/>
      <c r="O3803" s="20"/>
      <c r="P3803" s="19" t="str">
        <f aca="false">IF(I3803="","",I3803-H3803)</f>
        <v/>
      </c>
      <c r="Q3803" s="19" t="str">
        <f aca="true">IF(B3803="","",IF(N3803="No aplica","No aplica",IF(I3803="","Pendent",IF(N3803="Per substituir","Substituir",IF(OR(N3803="No localitzat",N3803="No lliurat"),"Reposar",IF(I3803&lt;H3803,"Reposar",IF(I3803&gt;H3803,"Revisar excedent",IF(AND(G3803="Sí",M3803&lt;&gt;"",M3803&lt;TODAY()),"EPI caducat",IF(AND(G3803="Sí",M3803&lt;&gt;"",M3803&lt;=TODAY()+90),"EPI caduca ≤90 dies",IF(OR(N3803="Deteriorat usable",N3803="Revisió necessària"),"Revisar","OK"))))))))))</f>
      </c>
      <c r="R3803" s="20"/>
    </row>
    <row r="3804" customFormat="false" ht="15" hidden="false" customHeight="false" outlineLevel="0" collapsed="false">
      <c r="A3804" s="19" t="n">
        <v>35</v>
      </c>
      <c r="B3804" s="19" t="n">
        <f aca="false">IFERROR(VLOOKUP(A3804,Personal!$A$6:$F$112,2,FALSE()),"")</f>
        <v>0</v>
      </c>
      <c r="C3804" s="19" t="str">
        <f aca="false">IFERROR(VLOOKUP(A3804,Personal!$A$6:$F$112,3,FALSE()),"")</f>
        <v>La Seu d’Urgell</v>
      </c>
      <c r="D3804" s="19" t="s">
        <v>137</v>
      </c>
      <c r="E3804" s="19" t="s">
        <v>229</v>
      </c>
      <c r="F3804" s="19" t="s">
        <v>230</v>
      </c>
      <c r="G3804" s="19" t="s">
        <v>291</v>
      </c>
      <c r="H3804" s="19" t="n">
        <f aca="false">IF(OR(VLOOKUP(A3804,Personal!$A$6:$F$112,5,FALSE())&lt;&gt;"Sí",N3804="No aplica"),0,'Catàleg GRAE'!D97)</f>
        <v>1</v>
      </c>
      <c r="I3804" s="20"/>
      <c r="J3804" s="20"/>
      <c r="K3804" s="20"/>
      <c r="L3804" s="21"/>
      <c r="M3804" s="21"/>
      <c r="N3804" s="20"/>
      <c r="O3804" s="20"/>
      <c r="P3804" s="19" t="str">
        <f aca="false">IF(I3804="","",I3804-H3804)</f>
        <v/>
      </c>
      <c r="Q3804" s="19" t="str">
        <f aca="true">IF(B3804="","",IF(N3804="No aplica","No aplica",IF(I3804="","Pendent",IF(N3804="Per substituir","Substituir",IF(OR(N3804="No localitzat",N3804="No lliurat"),"Reposar",IF(I3804&lt;H3804,"Reposar",IF(I3804&gt;H3804,"Revisar excedent",IF(AND(G3804="Sí",M3804&lt;&gt;"",M3804&lt;TODAY()),"EPI caducat",IF(AND(G3804="Sí",M3804&lt;&gt;"",M3804&lt;=TODAY()+90),"EPI caduca ≤90 dies",IF(OR(N3804="Deteriorat usable",N3804="Revisió necessària"),"Revisar","OK"))))))))))</f>
      </c>
      <c r="R3804" s="20"/>
    </row>
    <row r="3805" customFormat="false" ht="15" hidden="false" customHeight="false" outlineLevel="0" collapsed="false">
      <c r="A3805" s="19" t="n">
        <v>35</v>
      </c>
      <c r="B3805" s="19" t="n">
        <f aca="false">IFERROR(VLOOKUP(A3805,Personal!$A$6:$F$112,2,FALSE()),"")</f>
        <v>0</v>
      </c>
      <c r="C3805" s="19" t="str">
        <f aca="false">IFERROR(VLOOKUP(A3805,Personal!$A$6:$F$112,3,FALSE()),"")</f>
        <v>La Seu d’Urgell</v>
      </c>
      <c r="D3805" s="19" t="s">
        <v>137</v>
      </c>
      <c r="E3805" s="19" t="s">
        <v>231</v>
      </c>
      <c r="F3805" s="19" t="s">
        <v>232</v>
      </c>
      <c r="G3805" s="19" t="s">
        <v>291</v>
      </c>
      <c r="H3805" s="19" t="n">
        <f aca="false">IF(OR(VLOOKUP(A3805,Personal!$A$6:$F$112,5,FALSE())&lt;&gt;"Sí",N3805="No aplica"),0,'Catàleg GRAE'!D98)</f>
        <v>1</v>
      </c>
      <c r="I3805" s="20"/>
      <c r="J3805" s="20"/>
      <c r="K3805" s="20"/>
      <c r="L3805" s="21"/>
      <c r="M3805" s="21"/>
      <c r="N3805" s="20"/>
      <c r="O3805" s="20"/>
      <c r="P3805" s="19" t="str">
        <f aca="false">IF(I3805="","",I3805-H3805)</f>
        <v/>
      </c>
      <c r="Q3805" s="19" t="str">
        <f aca="true">IF(B3805="","",IF(N3805="No aplica","No aplica",IF(I3805="","Pendent",IF(N3805="Per substituir","Substituir",IF(OR(N3805="No localitzat",N3805="No lliurat"),"Reposar",IF(I3805&lt;H3805,"Reposar",IF(I3805&gt;H3805,"Revisar excedent",IF(AND(G3805="Sí",M3805&lt;&gt;"",M3805&lt;TODAY()),"EPI caducat",IF(AND(G3805="Sí",M3805&lt;&gt;"",M3805&lt;=TODAY()+90),"EPI caduca ≤90 dies",IF(OR(N3805="Deteriorat usable",N3805="Revisió necessària"),"Revisar","OK"))))))))))</f>
      </c>
      <c r="R3805" s="20"/>
    </row>
    <row r="3806" customFormat="false" ht="15" hidden="false" customHeight="false" outlineLevel="0" collapsed="false">
      <c r="A3806" s="19" t="n">
        <v>35</v>
      </c>
      <c r="B3806" s="19" t="n">
        <f aca="false">IFERROR(VLOOKUP(A3806,Personal!$A$6:$F$112,2,FALSE()),"")</f>
        <v>0</v>
      </c>
      <c r="C3806" s="19" t="str">
        <f aca="false">IFERROR(VLOOKUP(A3806,Personal!$A$6:$F$112,3,FALSE()),"")</f>
        <v>La Seu d’Urgell</v>
      </c>
      <c r="D3806" s="19" t="s">
        <v>137</v>
      </c>
      <c r="E3806" s="19" t="s">
        <v>233</v>
      </c>
      <c r="F3806" s="19" t="s">
        <v>234</v>
      </c>
      <c r="G3806" s="19" t="s">
        <v>291</v>
      </c>
      <c r="H3806" s="19" t="n">
        <f aca="false">IF(OR(VLOOKUP(A3806,Personal!$A$6:$F$112,5,FALSE())&lt;&gt;"Sí",N3806="No aplica"),0,'Catàleg GRAE'!D99)</f>
        <v>1</v>
      </c>
      <c r="I3806" s="20"/>
      <c r="J3806" s="20"/>
      <c r="K3806" s="20"/>
      <c r="L3806" s="21"/>
      <c r="M3806" s="21"/>
      <c r="N3806" s="20"/>
      <c r="O3806" s="20"/>
      <c r="P3806" s="19" t="str">
        <f aca="false">IF(I3806="","",I3806-H3806)</f>
        <v/>
      </c>
      <c r="Q3806" s="19" t="str">
        <f aca="true">IF(B3806="","",IF(N3806="No aplica","No aplica",IF(I3806="","Pendent",IF(N3806="Per substituir","Substituir",IF(OR(N3806="No localitzat",N3806="No lliurat"),"Reposar",IF(I3806&lt;H3806,"Reposar",IF(I3806&gt;H3806,"Revisar excedent",IF(AND(G3806="Sí",M3806&lt;&gt;"",M3806&lt;TODAY()),"EPI caducat",IF(AND(G3806="Sí",M3806&lt;&gt;"",M3806&lt;=TODAY()+90),"EPI caduca ≤90 dies",IF(OR(N3806="Deteriorat usable",N3806="Revisió necessària"),"Revisar","OK"))))))))))</f>
      </c>
      <c r="R3806" s="20"/>
    </row>
    <row r="3807" customFormat="false" ht="15" hidden="false" customHeight="false" outlineLevel="0" collapsed="false">
      <c r="A3807" s="19" t="n">
        <v>35</v>
      </c>
      <c r="B3807" s="19" t="n">
        <f aca="false">IFERROR(VLOOKUP(A3807,Personal!$A$6:$F$112,2,FALSE()),"")</f>
        <v>0</v>
      </c>
      <c r="C3807" s="19" t="str">
        <f aca="false">IFERROR(VLOOKUP(A3807,Personal!$A$6:$F$112,3,FALSE()),"")</f>
        <v>La Seu d’Urgell</v>
      </c>
      <c r="D3807" s="19" t="s">
        <v>216</v>
      </c>
      <c r="E3807" s="19" t="s">
        <v>235</v>
      </c>
      <c r="F3807" s="19" t="s">
        <v>236</v>
      </c>
      <c r="G3807" s="19" t="s">
        <v>272</v>
      </c>
      <c r="H3807" s="19" t="n">
        <f aca="false">IF(OR(VLOOKUP(A3807,Personal!$A$6:$F$112,5,FALSE())&lt;&gt;"Sí",N3807="No aplica"),0,'Catàleg GRAE'!D100)</f>
        <v>1</v>
      </c>
      <c r="I3807" s="20"/>
      <c r="J3807" s="20"/>
      <c r="K3807" s="20"/>
      <c r="L3807" s="21"/>
      <c r="M3807" s="21"/>
      <c r="N3807" s="20"/>
      <c r="O3807" s="20"/>
      <c r="P3807" s="19" t="str">
        <f aca="false">IF(I3807="","",I3807-H3807)</f>
        <v/>
      </c>
      <c r="Q3807" s="19" t="str">
        <f aca="true">IF(B3807="","",IF(N3807="No aplica","No aplica",IF(I3807="","Pendent",IF(N3807="Per substituir","Substituir",IF(OR(N3807="No localitzat",N3807="No lliurat"),"Reposar",IF(I3807&lt;H3807,"Reposar",IF(I3807&gt;H3807,"Revisar excedent",IF(AND(G3807="Sí",M3807&lt;&gt;"",M3807&lt;TODAY()),"EPI caducat",IF(AND(G3807="Sí",M3807&lt;&gt;"",M3807&lt;=TODAY()+90),"EPI caduca ≤90 dies",IF(OR(N3807="Deteriorat usable",N3807="Revisió necessària"),"Revisar","OK"))))))))))</f>
      </c>
      <c r="R3807" s="20"/>
    </row>
    <row r="3808" customFormat="false" ht="15" hidden="false" customHeight="false" outlineLevel="0" collapsed="false">
      <c r="A3808" s="19" t="n">
        <v>35</v>
      </c>
      <c r="B3808" s="19" t="n">
        <f aca="false">IFERROR(VLOOKUP(A3808,Personal!$A$6:$F$112,2,FALSE()),"")</f>
        <v>0</v>
      </c>
      <c r="C3808" s="19" t="str">
        <f aca="false">IFERROR(VLOOKUP(A3808,Personal!$A$6:$F$112,3,FALSE()),"")</f>
        <v>La Seu d’Urgell</v>
      </c>
      <c r="D3808" s="19" t="s">
        <v>137</v>
      </c>
      <c r="E3808" s="19" t="s">
        <v>237</v>
      </c>
      <c r="F3808" s="19" t="s">
        <v>238</v>
      </c>
      <c r="G3808" s="19" t="s">
        <v>291</v>
      </c>
      <c r="H3808" s="19" t="n">
        <f aca="false">IF(OR(VLOOKUP(A3808,Personal!$A$6:$F$112,5,FALSE())&lt;&gt;"Sí",N3808="No aplica"),0,'Catàleg GRAE'!D101)</f>
        <v>1</v>
      </c>
      <c r="I3808" s="20"/>
      <c r="J3808" s="20"/>
      <c r="K3808" s="20"/>
      <c r="L3808" s="21"/>
      <c r="M3808" s="21"/>
      <c r="N3808" s="20"/>
      <c r="O3808" s="20"/>
      <c r="P3808" s="19" t="str">
        <f aca="false">IF(I3808="","",I3808-H3808)</f>
        <v/>
      </c>
      <c r="Q3808" s="19" t="str">
        <f aca="true">IF(B3808="","",IF(N3808="No aplica","No aplica",IF(I3808="","Pendent",IF(N3808="Per substituir","Substituir",IF(OR(N3808="No localitzat",N3808="No lliurat"),"Reposar",IF(I3808&lt;H3808,"Reposar",IF(I3808&gt;H3808,"Revisar excedent",IF(AND(G3808="Sí",M3808&lt;&gt;"",M3808&lt;TODAY()),"EPI caducat",IF(AND(G3808="Sí",M3808&lt;&gt;"",M3808&lt;=TODAY()+90),"EPI caduca ≤90 dies",IF(OR(N3808="Deteriorat usable",N3808="Revisió necessària"),"Revisar","OK"))))))))))</f>
      </c>
      <c r="R3808" s="20"/>
    </row>
    <row r="3809" customFormat="false" ht="15" hidden="false" customHeight="false" outlineLevel="0" collapsed="false">
      <c r="A3809" s="19" t="n">
        <v>35</v>
      </c>
      <c r="B3809" s="19" t="n">
        <f aca="false">IFERROR(VLOOKUP(A3809,Personal!$A$6:$F$112,2,FALSE()),"")</f>
        <v>0</v>
      </c>
      <c r="C3809" s="19" t="str">
        <f aca="false">IFERROR(VLOOKUP(A3809,Personal!$A$6:$F$112,3,FALSE()),"")</f>
        <v>La Seu d’Urgell</v>
      </c>
      <c r="D3809" s="19" t="s">
        <v>37</v>
      </c>
      <c r="E3809" s="19" t="s">
        <v>239</v>
      </c>
      <c r="F3809" s="19" t="s">
        <v>240</v>
      </c>
      <c r="G3809" s="19" t="s">
        <v>291</v>
      </c>
      <c r="H3809" s="19" t="n">
        <f aca="false">IF(OR(VLOOKUP(A3809,Personal!$A$6:$F$112,5,FALSE())&lt;&gt;"Sí",N3809="No aplica"),0,'Catàleg GRAE'!D102)</f>
        <v>1</v>
      </c>
      <c r="I3809" s="20"/>
      <c r="J3809" s="20"/>
      <c r="K3809" s="20"/>
      <c r="L3809" s="21"/>
      <c r="M3809" s="21"/>
      <c r="N3809" s="20"/>
      <c r="O3809" s="20"/>
      <c r="P3809" s="19" t="str">
        <f aca="false">IF(I3809="","",I3809-H3809)</f>
        <v/>
      </c>
      <c r="Q3809" s="19" t="str">
        <f aca="true">IF(B3809="","",IF(N3809="No aplica","No aplica",IF(I3809="","Pendent",IF(N3809="Per substituir","Substituir",IF(OR(N3809="No localitzat",N3809="No lliurat"),"Reposar",IF(I3809&lt;H3809,"Reposar",IF(I3809&gt;H3809,"Revisar excedent",IF(AND(G3809="Sí",M3809&lt;&gt;"",M3809&lt;TODAY()),"EPI caducat",IF(AND(G3809="Sí",M3809&lt;&gt;"",M3809&lt;=TODAY()+90),"EPI caduca ≤90 dies",IF(OR(N3809="Deteriorat usable",N3809="Revisió necessària"),"Revisar","OK"))))))))))</f>
      </c>
      <c r="R3809" s="20"/>
    </row>
    <row r="3810" customFormat="false" ht="15" hidden="false" customHeight="false" outlineLevel="0" collapsed="false">
      <c r="A3810" s="19" t="n">
        <v>35</v>
      </c>
      <c r="B3810" s="19" t="n">
        <f aca="false">IFERROR(VLOOKUP(A3810,Personal!$A$6:$F$112,2,FALSE()),"")</f>
        <v>0</v>
      </c>
      <c r="C3810" s="19" t="str">
        <f aca="false">IFERROR(VLOOKUP(A3810,Personal!$A$6:$F$112,3,FALSE()),"")</f>
        <v>La Seu d’Urgell</v>
      </c>
      <c r="D3810" s="19" t="s">
        <v>37</v>
      </c>
      <c r="E3810" s="19" t="s">
        <v>241</v>
      </c>
      <c r="F3810" s="19" t="s">
        <v>242</v>
      </c>
      <c r="G3810" s="19" t="s">
        <v>291</v>
      </c>
      <c r="H3810" s="19" t="n">
        <f aca="false">IF(OR(VLOOKUP(A3810,Personal!$A$6:$F$112,5,FALSE())&lt;&gt;"Sí",N3810="No aplica"),0,'Catàleg GRAE'!D103)</f>
        <v>1</v>
      </c>
      <c r="I3810" s="20"/>
      <c r="J3810" s="20"/>
      <c r="K3810" s="20"/>
      <c r="L3810" s="21"/>
      <c r="M3810" s="21"/>
      <c r="N3810" s="20"/>
      <c r="O3810" s="20"/>
      <c r="P3810" s="19" t="str">
        <f aca="false">IF(I3810="","",I3810-H3810)</f>
        <v/>
      </c>
      <c r="Q3810" s="19" t="str">
        <f aca="true">IF(B3810="","",IF(N3810="No aplica","No aplica",IF(I3810="","Pendent",IF(N3810="Per substituir","Substituir",IF(OR(N3810="No localitzat",N3810="No lliurat"),"Reposar",IF(I3810&lt;H3810,"Reposar",IF(I3810&gt;H3810,"Revisar excedent",IF(AND(G3810="Sí",M3810&lt;&gt;"",M3810&lt;TODAY()),"EPI caducat",IF(AND(G3810="Sí",M3810&lt;&gt;"",M3810&lt;=TODAY()+90),"EPI caduca ≤90 dies",IF(OR(N3810="Deteriorat usable",N3810="Revisió necessària"),"Revisar","OK"))))))))))</f>
      </c>
      <c r="R3810" s="20"/>
    </row>
    <row r="3811" customFormat="false" ht="15" hidden="false" customHeight="false" outlineLevel="0" collapsed="false">
      <c r="A3811" s="19" t="n">
        <v>35</v>
      </c>
      <c r="B3811" s="19" t="n">
        <f aca="false">IFERROR(VLOOKUP(A3811,Personal!$A$6:$F$112,2,FALSE()),"")</f>
        <v>0</v>
      </c>
      <c r="C3811" s="19" t="str">
        <f aca="false">IFERROR(VLOOKUP(A3811,Personal!$A$6:$F$112,3,FALSE()),"")</f>
        <v>La Seu d’Urgell</v>
      </c>
      <c r="D3811" s="19" t="s">
        <v>177</v>
      </c>
      <c r="E3811" s="19" t="s">
        <v>243</v>
      </c>
      <c r="F3811" s="19" t="s">
        <v>244</v>
      </c>
      <c r="G3811" s="19" t="s">
        <v>272</v>
      </c>
      <c r="H3811" s="19" t="n">
        <f aca="false">IF(OR(VLOOKUP(A3811,Personal!$A$6:$F$112,5,FALSE())&lt;&gt;"Sí",N3811="No aplica"),0,'Catàleg GRAE'!D104)</f>
        <v>1</v>
      </c>
      <c r="I3811" s="20"/>
      <c r="J3811" s="20"/>
      <c r="K3811" s="20"/>
      <c r="L3811" s="21"/>
      <c r="M3811" s="21"/>
      <c r="N3811" s="20"/>
      <c r="O3811" s="20"/>
      <c r="P3811" s="19" t="str">
        <f aca="false">IF(I3811="","",I3811-H3811)</f>
        <v/>
      </c>
      <c r="Q3811" s="19" t="str">
        <f aca="true">IF(B3811="","",IF(N3811="No aplica","No aplica",IF(I3811="","Pendent",IF(N3811="Per substituir","Substituir",IF(OR(N3811="No localitzat",N3811="No lliurat"),"Reposar",IF(I3811&lt;H3811,"Reposar",IF(I3811&gt;H3811,"Revisar excedent",IF(AND(G3811="Sí",M3811&lt;&gt;"",M3811&lt;TODAY()),"EPI caducat",IF(AND(G3811="Sí",M3811&lt;&gt;"",M3811&lt;=TODAY()+90),"EPI caduca ≤90 dies",IF(OR(N3811="Deteriorat usable",N3811="Revisió necessària"),"Revisar","OK"))))))))))</f>
      </c>
      <c r="R3811" s="20"/>
    </row>
    <row r="3812" customFormat="false" ht="15" hidden="false" customHeight="false" outlineLevel="0" collapsed="false">
      <c r="A3812" s="19" t="n">
        <v>35</v>
      </c>
      <c r="B3812" s="19" t="n">
        <f aca="false">IFERROR(VLOOKUP(A3812,Personal!$A$6:$F$112,2,FALSE()),"")</f>
        <v>0</v>
      </c>
      <c r="C3812" s="19" t="str">
        <f aca="false">IFERROR(VLOOKUP(A3812,Personal!$A$6:$F$112,3,FALSE()),"")</f>
        <v>La Seu d’Urgell</v>
      </c>
      <c r="D3812" s="19" t="s">
        <v>177</v>
      </c>
      <c r="E3812" s="19" t="s">
        <v>245</v>
      </c>
      <c r="F3812" s="19" t="s">
        <v>246</v>
      </c>
      <c r="G3812" s="19" t="s">
        <v>272</v>
      </c>
      <c r="H3812" s="19" t="n">
        <f aca="false">IF(OR(VLOOKUP(A3812,Personal!$A$6:$F$112,5,FALSE())&lt;&gt;"Sí",N3812="No aplica"),0,'Catàleg GRAE'!D105)</f>
        <v>1</v>
      </c>
      <c r="I3812" s="20"/>
      <c r="J3812" s="20"/>
      <c r="K3812" s="20"/>
      <c r="L3812" s="21"/>
      <c r="M3812" s="21"/>
      <c r="N3812" s="20"/>
      <c r="O3812" s="20"/>
      <c r="P3812" s="19" t="str">
        <f aca="false">IF(I3812="","",I3812-H3812)</f>
        <v/>
      </c>
      <c r="Q3812" s="19" t="str">
        <f aca="true">IF(B3812="","",IF(N3812="No aplica","No aplica",IF(I3812="","Pendent",IF(N3812="Per substituir","Substituir",IF(OR(N3812="No localitzat",N3812="No lliurat"),"Reposar",IF(I3812&lt;H3812,"Reposar",IF(I3812&gt;H3812,"Revisar excedent",IF(AND(G3812="Sí",M3812&lt;&gt;"",M3812&lt;TODAY()),"EPI caducat",IF(AND(G3812="Sí",M3812&lt;&gt;"",M3812&lt;=TODAY()+90),"EPI caduca ≤90 dies",IF(OR(N3812="Deteriorat usable",N3812="Revisió necessària"),"Revisar","OK"))))))))))</f>
      </c>
      <c r="R3812" s="20"/>
    </row>
    <row r="3813" customFormat="false" ht="15" hidden="false" customHeight="false" outlineLevel="0" collapsed="false">
      <c r="A3813" s="19" t="n">
        <v>35</v>
      </c>
      <c r="B3813" s="19" t="n">
        <f aca="false">IFERROR(VLOOKUP(A3813,Personal!$A$6:$F$112,2,FALSE()),"")</f>
        <v>0</v>
      </c>
      <c r="C3813" s="19" t="str">
        <f aca="false">IFERROR(VLOOKUP(A3813,Personal!$A$6:$F$112,3,FALSE()),"")</f>
        <v>La Seu d’Urgell</v>
      </c>
      <c r="D3813" s="19" t="s">
        <v>177</v>
      </c>
      <c r="E3813" s="19" t="s">
        <v>247</v>
      </c>
      <c r="F3813" s="19" t="s">
        <v>248</v>
      </c>
      <c r="G3813" s="19" t="s">
        <v>272</v>
      </c>
      <c r="H3813" s="19" t="n">
        <f aca="false">IF(OR(VLOOKUP(A3813,Personal!$A$6:$F$112,5,FALSE())&lt;&gt;"Sí",N3813="No aplica"),0,'Catàleg GRAE'!D106)</f>
        <v>1</v>
      </c>
      <c r="I3813" s="20"/>
      <c r="J3813" s="20"/>
      <c r="K3813" s="20"/>
      <c r="L3813" s="21"/>
      <c r="M3813" s="21"/>
      <c r="N3813" s="20"/>
      <c r="O3813" s="20"/>
      <c r="P3813" s="19" t="str">
        <f aca="false">IF(I3813="","",I3813-H3813)</f>
        <v/>
      </c>
      <c r="Q3813" s="19" t="str">
        <f aca="true">IF(B3813="","",IF(N3813="No aplica","No aplica",IF(I3813="","Pendent",IF(N3813="Per substituir","Substituir",IF(OR(N3813="No localitzat",N3813="No lliurat"),"Reposar",IF(I3813&lt;H3813,"Reposar",IF(I3813&gt;H3813,"Revisar excedent",IF(AND(G3813="Sí",M3813&lt;&gt;"",M3813&lt;TODAY()),"EPI caducat",IF(AND(G3813="Sí",M3813&lt;&gt;"",M3813&lt;=TODAY()+90),"EPI caduca ≤90 dies",IF(OR(N3813="Deteriorat usable",N3813="Revisió necessària"),"Revisar","OK"))))))))))</f>
      </c>
      <c r="R3813" s="20"/>
    </row>
    <row r="3814" customFormat="false" ht="15" hidden="false" customHeight="false" outlineLevel="0" collapsed="false">
      <c r="A3814" s="19" t="n">
        <v>35</v>
      </c>
      <c r="B3814" s="19" t="n">
        <f aca="false">IFERROR(VLOOKUP(A3814,Personal!$A$6:$F$112,2,FALSE()),"")</f>
        <v>0</v>
      </c>
      <c r="C3814" s="19" t="str">
        <f aca="false">IFERROR(VLOOKUP(A3814,Personal!$A$6:$F$112,3,FALSE()),"")</f>
        <v>La Seu d’Urgell</v>
      </c>
      <c r="D3814" s="19" t="s">
        <v>177</v>
      </c>
      <c r="E3814" s="19" t="s">
        <v>249</v>
      </c>
      <c r="F3814" s="19" t="s">
        <v>250</v>
      </c>
      <c r="G3814" s="19" t="s">
        <v>272</v>
      </c>
      <c r="H3814" s="19" t="n">
        <f aca="false">IF(OR(VLOOKUP(A3814,Personal!$A$6:$F$112,5,FALSE())&lt;&gt;"Sí",N3814="No aplica"),0,'Catàleg GRAE'!D107)</f>
        <v>1</v>
      </c>
      <c r="I3814" s="20"/>
      <c r="J3814" s="20"/>
      <c r="K3814" s="20"/>
      <c r="L3814" s="21"/>
      <c r="M3814" s="21"/>
      <c r="N3814" s="20"/>
      <c r="O3814" s="20"/>
      <c r="P3814" s="19" t="str">
        <f aca="false">IF(I3814="","",I3814-H3814)</f>
        <v/>
      </c>
      <c r="Q3814" s="19" t="str">
        <f aca="true">IF(B3814="","",IF(N3814="No aplica","No aplica",IF(I3814="","Pendent",IF(N3814="Per substituir","Substituir",IF(OR(N3814="No localitzat",N3814="No lliurat"),"Reposar",IF(I3814&lt;H3814,"Reposar",IF(I3814&gt;H3814,"Revisar excedent",IF(AND(G3814="Sí",M3814&lt;&gt;"",M3814&lt;TODAY()),"EPI caducat",IF(AND(G3814="Sí",M3814&lt;&gt;"",M3814&lt;=TODAY()+90),"EPI caduca ≤90 dies",IF(OR(N3814="Deteriorat usable",N3814="Revisió necessària"),"Revisar","OK"))))))))))</f>
      </c>
      <c r="R3814" s="20"/>
    </row>
    <row r="3815" customFormat="false" ht="15" hidden="false" customHeight="false" outlineLevel="0" collapsed="false">
      <c r="A3815" s="19" t="n">
        <v>35</v>
      </c>
      <c r="B3815" s="19" t="n">
        <f aca="false">IFERROR(VLOOKUP(A3815,Personal!$A$6:$F$112,2,FALSE()),"")</f>
        <v>0</v>
      </c>
      <c r="C3815" s="19" t="str">
        <f aca="false">IFERROR(VLOOKUP(A3815,Personal!$A$6:$F$112,3,FALSE()),"")</f>
        <v>La Seu d’Urgell</v>
      </c>
      <c r="D3815" s="19" t="s">
        <v>177</v>
      </c>
      <c r="E3815" s="19" t="s">
        <v>251</v>
      </c>
      <c r="F3815" s="19" t="s">
        <v>252</v>
      </c>
      <c r="G3815" s="19" t="s">
        <v>272</v>
      </c>
      <c r="H3815" s="19" t="n">
        <f aca="false">IF(OR(VLOOKUP(A3815,Personal!$A$6:$F$112,5,FALSE())&lt;&gt;"Sí",N3815="No aplica"),0,'Catàleg GRAE'!D108)</f>
        <v>1</v>
      </c>
      <c r="I3815" s="20"/>
      <c r="J3815" s="20"/>
      <c r="K3815" s="20"/>
      <c r="L3815" s="21"/>
      <c r="M3815" s="21"/>
      <c r="N3815" s="20"/>
      <c r="O3815" s="20"/>
      <c r="P3815" s="19" t="str">
        <f aca="false">IF(I3815="","",I3815-H3815)</f>
        <v/>
      </c>
      <c r="Q3815" s="19" t="str">
        <f aca="true">IF(B3815="","",IF(N3815="No aplica","No aplica",IF(I3815="","Pendent",IF(N3815="Per substituir","Substituir",IF(OR(N3815="No localitzat",N3815="No lliurat"),"Reposar",IF(I3815&lt;H3815,"Reposar",IF(I3815&gt;H3815,"Revisar excedent",IF(AND(G3815="Sí",M3815&lt;&gt;"",M3815&lt;TODAY()),"EPI caducat",IF(AND(G3815="Sí",M3815&lt;&gt;"",M3815&lt;=TODAY()+90),"EPI caduca ≤90 dies",IF(OR(N3815="Deteriorat usable",N3815="Revisió necessària"),"Revisar","OK"))))))))))</f>
      </c>
      <c r="R3815" s="20"/>
    </row>
    <row r="3816" customFormat="false" ht="15" hidden="false" customHeight="false" outlineLevel="0" collapsed="false">
      <c r="A3816" s="19" t="n">
        <v>35</v>
      </c>
      <c r="B3816" s="19" t="n">
        <f aca="false">IFERROR(VLOOKUP(A3816,Personal!$A$6:$F$112,2,FALSE()),"")</f>
        <v>0</v>
      </c>
      <c r="C3816" s="19" t="str">
        <f aca="false">IFERROR(VLOOKUP(A3816,Personal!$A$6:$F$112,3,FALSE()),"")</f>
        <v>La Seu d’Urgell</v>
      </c>
      <c r="D3816" s="19" t="s">
        <v>125</v>
      </c>
      <c r="E3816" s="19" t="s">
        <v>253</v>
      </c>
      <c r="F3816" s="19" t="s">
        <v>254</v>
      </c>
      <c r="G3816" s="19" t="s">
        <v>272</v>
      </c>
      <c r="H3816" s="19" t="n">
        <f aca="false">IF(OR(VLOOKUP(A3816,Personal!$A$6:$F$112,5,FALSE())&lt;&gt;"Sí",N3816="No aplica"),0,'Catàleg GRAE'!D109)</f>
        <v>1</v>
      </c>
      <c r="I3816" s="20"/>
      <c r="J3816" s="20"/>
      <c r="K3816" s="20"/>
      <c r="L3816" s="21"/>
      <c r="M3816" s="21"/>
      <c r="N3816" s="20"/>
      <c r="O3816" s="20"/>
      <c r="P3816" s="19" t="str">
        <f aca="false">IF(I3816="","",I3816-H3816)</f>
        <v/>
      </c>
      <c r="Q3816" s="19" t="str">
        <f aca="true">IF(B3816="","",IF(N3816="No aplica","No aplica",IF(I3816="","Pendent",IF(N3816="Per substituir","Substituir",IF(OR(N3816="No localitzat",N3816="No lliurat"),"Reposar",IF(I3816&lt;H3816,"Reposar",IF(I3816&gt;H3816,"Revisar excedent",IF(AND(G3816="Sí",M3816&lt;&gt;"",M3816&lt;TODAY()),"EPI caducat",IF(AND(G3816="Sí",M3816&lt;&gt;"",M3816&lt;=TODAY()+90),"EPI caduca ≤90 dies",IF(OR(N3816="Deteriorat usable",N3816="Revisió necessària"),"Revisar","OK"))))))))))</f>
      </c>
      <c r="R3816" s="20"/>
    </row>
    <row r="3817" customFormat="false" ht="15" hidden="false" customHeight="false" outlineLevel="0" collapsed="false">
      <c r="A3817" s="19" t="n">
        <v>35</v>
      </c>
      <c r="B3817" s="19" t="n">
        <f aca="false">IFERROR(VLOOKUP(A3817,Personal!$A$6:$F$112,2,FALSE()),"")</f>
        <v>0</v>
      </c>
      <c r="C3817" s="19" t="str">
        <f aca="false">IFERROR(VLOOKUP(A3817,Personal!$A$6:$F$112,3,FALSE()),"")</f>
        <v>La Seu d’Urgell</v>
      </c>
      <c r="D3817" s="19" t="s">
        <v>177</v>
      </c>
      <c r="E3817" s="19" t="s">
        <v>255</v>
      </c>
      <c r="F3817" s="19" t="s">
        <v>256</v>
      </c>
      <c r="G3817" s="19" t="s">
        <v>272</v>
      </c>
      <c r="H3817" s="19" t="n">
        <f aca="false">IF(OR(VLOOKUP(A3817,Personal!$A$6:$F$112,5,FALSE())&lt;&gt;"Sí",N3817="No aplica"),0,'Catàleg GRAE'!D110)</f>
        <v>1</v>
      </c>
      <c r="I3817" s="20"/>
      <c r="J3817" s="20"/>
      <c r="K3817" s="20"/>
      <c r="L3817" s="21"/>
      <c r="M3817" s="21"/>
      <c r="N3817" s="20"/>
      <c r="O3817" s="20"/>
      <c r="P3817" s="19" t="str">
        <f aca="false">IF(I3817="","",I3817-H3817)</f>
        <v/>
      </c>
      <c r="Q3817" s="19" t="str">
        <f aca="true">IF(B3817="","",IF(N3817="No aplica","No aplica",IF(I3817="","Pendent",IF(N3817="Per substituir","Substituir",IF(OR(N3817="No localitzat",N3817="No lliurat"),"Reposar",IF(I3817&lt;H3817,"Reposar",IF(I3817&gt;H3817,"Revisar excedent",IF(AND(G3817="Sí",M3817&lt;&gt;"",M3817&lt;TODAY()),"EPI caducat",IF(AND(G3817="Sí",M3817&lt;&gt;"",M3817&lt;=TODAY()+90),"EPI caduca ≤90 dies",IF(OR(N3817="Deteriorat usable",N3817="Revisió necessària"),"Revisar","OK"))))))))))</f>
      </c>
      <c r="R3817" s="20"/>
    </row>
    <row r="3818" customFormat="false" ht="15" hidden="false" customHeight="false" outlineLevel="0" collapsed="false">
      <c r="A3818" s="19" t="n">
        <v>35</v>
      </c>
      <c r="B3818" s="19" t="n">
        <f aca="false">IFERROR(VLOOKUP(A3818,Personal!$A$6:$F$112,2,FALSE()),"")</f>
        <v>0</v>
      </c>
      <c r="C3818" s="19" t="str">
        <f aca="false">IFERROR(VLOOKUP(A3818,Personal!$A$6:$F$112,3,FALSE()),"")</f>
        <v>La Seu d’Urgell</v>
      </c>
      <c r="D3818" s="19" t="s">
        <v>142</v>
      </c>
      <c r="E3818" s="19" t="s">
        <v>257</v>
      </c>
      <c r="F3818" s="19" t="s">
        <v>258</v>
      </c>
      <c r="G3818" s="19" t="s">
        <v>291</v>
      </c>
      <c r="H3818" s="19" t="n">
        <f aca="false">IF(OR(VLOOKUP(A3818,Personal!$A$6:$F$112,5,FALSE())&lt;&gt;"Sí",N3818="No aplica"),0,'Catàleg GRAE'!D111)</f>
        <v>1</v>
      </c>
      <c r="I3818" s="20"/>
      <c r="J3818" s="20"/>
      <c r="K3818" s="20"/>
      <c r="L3818" s="21"/>
      <c r="M3818" s="21"/>
      <c r="N3818" s="20"/>
      <c r="O3818" s="20"/>
      <c r="P3818" s="19" t="str">
        <f aca="false">IF(I3818="","",I3818-H3818)</f>
        <v/>
      </c>
      <c r="Q3818" s="19" t="str">
        <f aca="true">IF(B3818="","",IF(N3818="No aplica","No aplica",IF(I3818="","Pendent",IF(N3818="Per substituir","Substituir",IF(OR(N3818="No localitzat",N3818="No lliurat"),"Reposar",IF(I3818&lt;H3818,"Reposar",IF(I3818&gt;H3818,"Revisar excedent",IF(AND(G3818="Sí",M3818&lt;&gt;"",M3818&lt;TODAY()),"EPI caducat",IF(AND(G3818="Sí",M3818&lt;&gt;"",M3818&lt;=TODAY()+90),"EPI caduca ≤90 dies",IF(OR(N3818="Deteriorat usable",N3818="Revisió necessària"),"Revisar","OK"))))))))))</f>
      </c>
      <c r="R3818" s="20"/>
    </row>
    <row r="3819" customFormat="false" ht="15" hidden="false" customHeight="false" outlineLevel="0" collapsed="false">
      <c r="A3819" s="19" t="n">
        <v>35</v>
      </c>
      <c r="B3819" s="19" t="n">
        <f aca="false">IFERROR(VLOOKUP(A3819,Personal!$A$6:$F$112,2,FALSE()),"")</f>
        <v>0</v>
      </c>
      <c r="C3819" s="19" t="str">
        <f aca="false">IFERROR(VLOOKUP(A3819,Personal!$A$6:$F$112,3,FALSE()),"")</f>
        <v>La Seu d’Urgell</v>
      </c>
      <c r="D3819" s="19" t="s">
        <v>112</v>
      </c>
      <c r="E3819" s="19" t="s">
        <v>259</v>
      </c>
      <c r="F3819" s="19" t="s">
        <v>260</v>
      </c>
      <c r="G3819" s="19" t="s">
        <v>291</v>
      </c>
      <c r="H3819" s="19" t="n">
        <f aca="false">IF(OR(VLOOKUP(A3819,Personal!$A$6:$F$112,5,FALSE())&lt;&gt;"Sí",N3819="No aplica"),0,'Catàleg GRAE'!D112)</f>
        <v>1</v>
      </c>
      <c r="I3819" s="20"/>
      <c r="J3819" s="20"/>
      <c r="K3819" s="20"/>
      <c r="L3819" s="21"/>
      <c r="M3819" s="21"/>
      <c r="N3819" s="20"/>
      <c r="O3819" s="20"/>
      <c r="P3819" s="19" t="str">
        <f aca="false">IF(I3819="","",I3819-H3819)</f>
        <v/>
      </c>
      <c r="Q3819" s="19" t="str">
        <f aca="true">IF(B3819="","",IF(N3819="No aplica","No aplica",IF(I3819="","Pendent",IF(N3819="Per substituir","Substituir",IF(OR(N3819="No localitzat",N3819="No lliurat"),"Reposar",IF(I3819&lt;H3819,"Reposar",IF(I3819&gt;H3819,"Revisar excedent",IF(AND(G3819="Sí",M3819&lt;&gt;"",M3819&lt;TODAY()),"EPI caducat",IF(AND(G3819="Sí",M3819&lt;&gt;"",M3819&lt;=TODAY()+90),"EPI caduca ≤90 dies",IF(OR(N3819="Deteriorat usable",N3819="Revisió necessària"),"Revisar","OK"))))))))))</f>
      </c>
      <c r="R3819" s="20"/>
    </row>
    <row r="3820" customFormat="false" ht="15" hidden="false" customHeight="false" outlineLevel="0" collapsed="false">
      <c r="A3820" s="19" t="n">
        <v>35</v>
      </c>
      <c r="B3820" s="19" t="n">
        <f aca="false">IFERROR(VLOOKUP(A3820,Personal!$A$6:$F$112,2,FALSE()),"")</f>
        <v>0</v>
      </c>
      <c r="C3820" s="19" t="str">
        <f aca="false">IFERROR(VLOOKUP(A3820,Personal!$A$6:$F$112,3,FALSE()),"")</f>
        <v>La Seu d’Urgell</v>
      </c>
      <c r="D3820" s="19" t="s">
        <v>261</v>
      </c>
      <c r="E3820" s="19" t="s">
        <v>262</v>
      </c>
      <c r="F3820" s="19" t="s">
        <v>263</v>
      </c>
      <c r="G3820" s="19" t="s">
        <v>291</v>
      </c>
      <c r="H3820" s="19" t="n">
        <f aca="false">IF(OR(VLOOKUP(A3820,Personal!$A$6:$F$112,5,FALSE())&lt;&gt;"Sí",N3820="No aplica"),0,'Catàleg GRAE'!D113)</f>
        <v>1</v>
      </c>
      <c r="I3820" s="20"/>
      <c r="J3820" s="20"/>
      <c r="K3820" s="20"/>
      <c r="L3820" s="21"/>
      <c r="M3820" s="21"/>
      <c r="N3820" s="20"/>
      <c r="O3820" s="20"/>
      <c r="P3820" s="19" t="str">
        <f aca="false">IF(I3820="","",I3820-H3820)</f>
        <v/>
      </c>
      <c r="Q3820" s="19" t="str">
        <f aca="true">IF(B3820="","",IF(N3820="No aplica","No aplica",IF(I3820="","Pendent",IF(N3820="Per substituir","Substituir",IF(OR(N3820="No localitzat",N3820="No lliurat"),"Reposar",IF(I3820&lt;H3820,"Reposar",IF(I3820&gt;H3820,"Revisar excedent",IF(AND(G3820="Sí",M3820&lt;&gt;"",M3820&lt;TODAY()),"EPI caducat",IF(AND(G3820="Sí",M3820&lt;&gt;"",M3820&lt;=TODAY()+90),"EPI caduca ≤90 dies",IF(OR(N3820="Deteriorat usable",N3820="Revisió necessària"),"Revisar","OK"))))))))))</f>
      </c>
      <c r="R3820" s="20"/>
    </row>
    <row r="3821" customFormat="false" ht="15" hidden="false" customHeight="false" outlineLevel="0" collapsed="false">
      <c r="A3821" s="19" t="n">
        <v>36</v>
      </c>
      <c r="B3821" s="19" t="n">
        <f aca="false">IFERROR(VLOOKUP(A3821,Personal!$A$6:$F$112,2,FALSE()),"")</f>
        <v>0</v>
      </c>
      <c r="C3821" s="19" t="str">
        <f aca="false">IFERROR(VLOOKUP(A3821,Personal!$A$6:$F$112,3,FALSE()),"")</f>
        <v>La Seu d’Urgell</v>
      </c>
      <c r="D3821" s="19" t="s">
        <v>26</v>
      </c>
      <c r="E3821" s="19" t="s">
        <v>27</v>
      </c>
      <c r="F3821" s="19" t="s">
        <v>28</v>
      </c>
      <c r="G3821" s="19" t="s">
        <v>291</v>
      </c>
      <c r="H3821" s="19" t="n">
        <f aca="false">IF(OR(VLOOKUP(A3821,Personal!$A$6:$F$112,5,FALSE())&lt;&gt;"Sí",N3821="No aplica"),0,'Catàleg GRAE'!D5)</f>
        <v>1</v>
      </c>
      <c r="I3821" s="20"/>
      <c r="J3821" s="20"/>
      <c r="K3821" s="20"/>
      <c r="L3821" s="21"/>
      <c r="M3821" s="21"/>
      <c r="N3821" s="20"/>
      <c r="O3821" s="20"/>
      <c r="P3821" s="19" t="str">
        <f aca="false">IF(I3821="","",I3821-H3821)</f>
        <v/>
      </c>
      <c r="Q3821" s="19" t="str">
        <f aca="true">IF(B3821="","",IF(N3821="No aplica","No aplica",IF(I3821="","Pendent",IF(N3821="Per substituir","Substituir",IF(OR(N3821="No localitzat",N3821="No lliurat"),"Reposar",IF(I3821&lt;H3821,"Reposar",IF(I3821&gt;H3821,"Revisar excedent",IF(AND(G3821="Sí",M3821&lt;&gt;"",M3821&lt;TODAY()),"EPI caducat",IF(AND(G3821="Sí",M3821&lt;&gt;"",M3821&lt;=TODAY()+90),"EPI caduca ≤90 dies",IF(OR(N3821="Deteriorat usable",N3821="Revisió necessària"),"Revisar","OK"))))))))))</f>
      </c>
      <c r="R3821" s="20"/>
    </row>
    <row r="3822" customFormat="false" ht="15" hidden="false" customHeight="false" outlineLevel="0" collapsed="false">
      <c r="A3822" s="19" t="n">
        <v>36</v>
      </c>
      <c r="B3822" s="19" t="n">
        <f aca="false">IFERROR(VLOOKUP(A3822,Personal!$A$6:$F$112,2,FALSE()),"")</f>
        <v>0</v>
      </c>
      <c r="C3822" s="19" t="str">
        <f aca="false">IFERROR(VLOOKUP(A3822,Personal!$A$6:$F$112,3,FALSE()),"")</f>
        <v>La Seu d’Urgell</v>
      </c>
      <c r="D3822" s="19" t="s">
        <v>26</v>
      </c>
      <c r="E3822" s="19" t="s">
        <v>27</v>
      </c>
      <c r="F3822" s="19" t="s">
        <v>30</v>
      </c>
      <c r="G3822" s="19" t="s">
        <v>291</v>
      </c>
      <c r="H3822" s="19" t="n">
        <f aca="false">IF(OR(VLOOKUP(A3822,Personal!$A$6:$F$112,5,FALSE())&lt;&gt;"Sí",N3822="No aplica"),0,'Catàleg GRAE'!D6)</f>
        <v>1</v>
      </c>
      <c r="I3822" s="20"/>
      <c r="J3822" s="20"/>
      <c r="K3822" s="20"/>
      <c r="L3822" s="21"/>
      <c r="M3822" s="21"/>
      <c r="N3822" s="20"/>
      <c r="O3822" s="20"/>
      <c r="P3822" s="19" t="str">
        <f aca="false">IF(I3822="","",I3822-H3822)</f>
        <v/>
      </c>
      <c r="Q3822" s="19" t="str">
        <f aca="true">IF(B3822="","",IF(N3822="No aplica","No aplica",IF(I3822="","Pendent",IF(N3822="Per substituir","Substituir",IF(OR(N3822="No localitzat",N3822="No lliurat"),"Reposar",IF(I3822&lt;H3822,"Reposar",IF(I3822&gt;H3822,"Revisar excedent",IF(AND(G3822="Sí",M3822&lt;&gt;"",M3822&lt;TODAY()),"EPI caducat",IF(AND(G3822="Sí",M3822&lt;&gt;"",M3822&lt;=TODAY()+90),"EPI caduca ≤90 dies",IF(OR(N3822="Deteriorat usable",N3822="Revisió necessària"),"Revisar","OK"))))))))))</f>
      </c>
      <c r="R3822" s="20"/>
    </row>
    <row r="3823" customFormat="false" ht="15" hidden="false" customHeight="false" outlineLevel="0" collapsed="false">
      <c r="A3823" s="19" t="n">
        <v>36</v>
      </c>
      <c r="B3823" s="19" t="n">
        <f aca="false">IFERROR(VLOOKUP(A3823,Personal!$A$6:$F$112,2,FALSE()),"")</f>
        <v>0</v>
      </c>
      <c r="C3823" s="19" t="str">
        <f aca="false">IFERROR(VLOOKUP(A3823,Personal!$A$6:$F$112,3,FALSE()),"")</f>
        <v>La Seu d’Urgell</v>
      </c>
      <c r="D3823" s="19" t="s">
        <v>26</v>
      </c>
      <c r="E3823" s="19" t="s">
        <v>31</v>
      </c>
      <c r="F3823" s="19" t="s">
        <v>32</v>
      </c>
      <c r="G3823" s="19" t="s">
        <v>272</v>
      </c>
      <c r="H3823" s="19" t="n">
        <f aca="false">IF(OR(VLOOKUP(A3823,Personal!$A$6:$F$112,5,FALSE())&lt;&gt;"Sí",N3823="No aplica"),0,'Catàleg GRAE'!D7)</f>
        <v>1</v>
      </c>
      <c r="I3823" s="20"/>
      <c r="J3823" s="20"/>
      <c r="K3823" s="20"/>
      <c r="L3823" s="21"/>
      <c r="M3823" s="21"/>
      <c r="N3823" s="20"/>
      <c r="O3823" s="20"/>
      <c r="P3823" s="19" t="str">
        <f aca="false">IF(I3823="","",I3823-H3823)</f>
        <v/>
      </c>
      <c r="Q3823" s="19" t="str">
        <f aca="true">IF(B3823="","",IF(N3823="No aplica","No aplica",IF(I3823="","Pendent",IF(N3823="Per substituir","Substituir",IF(OR(N3823="No localitzat",N3823="No lliurat"),"Reposar",IF(I3823&lt;H3823,"Reposar",IF(I3823&gt;H3823,"Revisar excedent",IF(AND(G3823="Sí",M3823&lt;&gt;"",M3823&lt;TODAY()),"EPI caducat",IF(AND(G3823="Sí",M3823&lt;&gt;"",M3823&lt;=TODAY()+90),"EPI caduca ≤90 dies",IF(OR(N3823="Deteriorat usable",N3823="Revisió necessària"),"Revisar","OK"))))))))))</f>
      </c>
      <c r="R3823" s="20"/>
    </row>
    <row r="3824" customFormat="false" ht="15" hidden="false" customHeight="false" outlineLevel="0" collapsed="false">
      <c r="A3824" s="19" t="n">
        <v>36</v>
      </c>
      <c r="B3824" s="19" t="n">
        <f aca="false">IFERROR(VLOOKUP(A3824,Personal!$A$6:$F$112,2,FALSE()),"")</f>
        <v>0</v>
      </c>
      <c r="C3824" s="19" t="str">
        <f aca="false">IFERROR(VLOOKUP(A3824,Personal!$A$6:$F$112,3,FALSE()),"")</f>
        <v>La Seu d’Urgell</v>
      </c>
      <c r="D3824" s="19" t="s">
        <v>26</v>
      </c>
      <c r="E3824" s="19" t="s">
        <v>33</v>
      </c>
      <c r="F3824" s="19" t="s">
        <v>34</v>
      </c>
      <c r="G3824" s="19" t="s">
        <v>291</v>
      </c>
      <c r="H3824" s="19" t="n">
        <f aca="false">IF(OR(VLOOKUP(A3824,Personal!$A$6:$F$112,5,FALSE())&lt;&gt;"Sí",N3824="No aplica"),0,'Catàleg GRAE'!D8)</f>
        <v>2</v>
      </c>
      <c r="I3824" s="20"/>
      <c r="J3824" s="20"/>
      <c r="K3824" s="20"/>
      <c r="L3824" s="21"/>
      <c r="M3824" s="21"/>
      <c r="N3824" s="20"/>
      <c r="O3824" s="20"/>
      <c r="P3824" s="19" t="str">
        <f aca="false">IF(I3824="","",I3824-H3824)</f>
        <v/>
      </c>
      <c r="Q3824" s="19" t="str">
        <f aca="true">IF(B3824="","",IF(N3824="No aplica","No aplica",IF(I3824="","Pendent",IF(N3824="Per substituir","Substituir",IF(OR(N3824="No localitzat",N3824="No lliurat"),"Reposar",IF(I3824&lt;H3824,"Reposar",IF(I3824&gt;H3824,"Revisar excedent",IF(AND(G3824="Sí",M3824&lt;&gt;"",M3824&lt;TODAY()),"EPI caducat",IF(AND(G3824="Sí",M3824&lt;&gt;"",M3824&lt;=TODAY()+90),"EPI caduca ≤90 dies",IF(OR(N3824="Deteriorat usable",N3824="Revisió necessària"),"Revisar","OK"))))))))))</f>
      </c>
      <c r="R3824" s="20"/>
    </row>
    <row r="3825" customFormat="false" ht="15" hidden="false" customHeight="false" outlineLevel="0" collapsed="false">
      <c r="A3825" s="19" t="n">
        <v>36</v>
      </c>
      <c r="B3825" s="19" t="n">
        <f aca="false">IFERROR(VLOOKUP(A3825,Personal!$A$6:$F$112,2,FALSE()),"")</f>
        <v>0</v>
      </c>
      <c r="C3825" s="19" t="str">
        <f aca="false">IFERROR(VLOOKUP(A3825,Personal!$A$6:$F$112,3,FALSE()),"")</f>
        <v>La Seu d’Urgell</v>
      </c>
      <c r="D3825" s="19" t="s">
        <v>26</v>
      </c>
      <c r="E3825" s="19" t="s">
        <v>35</v>
      </c>
      <c r="F3825" s="19" t="s">
        <v>36</v>
      </c>
      <c r="G3825" s="19" t="s">
        <v>291</v>
      </c>
      <c r="H3825" s="19" t="n">
        <f aca="false">IF(OR(VLOOKUP(A3825,Personal!$A$6:$F$112,5,FALSE())&lt;&gt;"Sí",N3825="No aplica"),0,'Catàleg GRAE'!D9)</f>
        <v>1</v>
      </c>
      <c r="I3825" s="20"/>
      <c r="J3825" s="20"/>
      <c r="K3825" s="20"/>
      <c r="L3825" s="21"/>
      <c r="M3825" s="21"/>
      <c r="N3825" s="20"/>
      <c r="O3825" s="20"/>
      <c r="P3825" s="19" t="str">
        <f aca="false">IF(I3825="","",I3825-H3825)</f>
        <v/>
      </c>
      <c r="Q3825" s="19" t="str">
        <f aca="true">IF(B3825="","",IF(N3825="No aplica","No aplica",IF(I3825="","Pendent",IF(N3825="Per substituir","Substituir",IF(OR(N3825="No localitzat",N3825="No lliurat"),"Reposar",IF(I3825&lt;H3825,"Reposar",IF(I3825&gt;H3825,"Revisar excedent",IF(AND(G3825="Sí",M3825&lt;&gt;"",M3825&lt;TODAY()),"EPI caducat",IF(AND(G3825="Sí",M3825&lt;&gt;"",M3825&lt;=TODAY()+90),"EPI caduca ≤90 dies",IF(OR(N3825="Deteriorat usable",N3825="Revisió necessària"),"Revisar","OK"))))))))))</f>
      </c>
      <c r="R3825" s="20"/>
    </row>
    <row r="3826" customFormat="false" ht="15" hidden="false" customHeight="false" outlineLevel="0" collapsed="false">
      <c r="A3826" s="19" t="n">
        <v>36</v>
      </c>
      <c r="B3826" s="19" t="n">
        <f aca="false">IFERROR(VLOOKUP(A3826,Personal!$A$6:$F$112,2,FALSE()),"")</f>
        <v>0</v>
      </c>
      <c r="C3826" s="19" t="str">
        <f aca="false">IFERROR(VLOOKUP(A3826,Personal!$A$6:$F$112,3,FALSE()),"")</f>
        <v>La Seu d’Urgell</v>
      </c>
      <c r="D3826" s="19" t="s">
        <v>37</v>
      </c>
      <c r="E3826" s="19" t="s">
        <v>38</v>
      </c>
      <c r="F3826" s="19" t="s">
        <v>39</v>
      </c>
      <c r="G3826" s="19" t="s">
        <v>291</v>
      </c>
      <c r="H3826" s="19" t="n">
        <f aca="false">IF(OR(VLOOKUP(A3826,Personal!$A$6:$F$112,5,FALSE())&lt;&gt;"Sí",N3826="No aplica"),0,'Catàleg GRAE'!D10)</f>
        <v>1</v>
      </c>
      <c r="I3826" s="20"/>
      <c r="J3826" s="20"/>
      <c r="K3826" s="20"/>
      <c r="L3826" s="21"/>
      <c r="M3826" s="21"/>
      <c r="N3826" s="20"/>
      <c r="O3826" s="20"/>
      <c r="P3826" s="19" t="str">
        <f aca="false">IF(I3826="","",I3826-H3826)</f>
        <v/>
      </c>
      <c r="Q3826" s="19" t="str">
        <f aca="true">IF(B3826="","",IF(N3826="No aplica","No aplica",IF(I3826="","Pendent",IF(N3826="Per substituir","Substituir",IF(OR(N3826="No localitzat",N3826="No lliurat"),"Reposar",IF(I3826&lt;H3826,"Reposar",IF(I3826&gt;H3826,"Revisar excedent",IF(AND(G3826="Sí",M3826&lt;&gt;"",M3826&lt;TODAY()),"EPI caducat",IF(AND(G3826="Sí",M3826&lt;&gt;"",M3826&lt;=TODAY()+90),"EPI caduca ≤90 dies",IF(OR(N3826="Deteriorat usable",N3826="Revisió necessària"),"Revisar","OK"))))))))))</f>
      </c>
      <c r="R3826" s="20"/>
    </row>
    <row r="3827" customFormat="false" ht="15" hidden="false" customHeight="false" outlineLevel="0" collapsed="false">
      <c r="A3827" s="19" t="n">
        <v>36</v>
      </c>
      <c r="B3827" s="19" t="n">
        <f aca="false">IFERROR(VLOOKUP(A3827,Personal!$A$6:$F$112,2,FALSE()),"")</f>
        <v>0</v>
      </c>
      <c r="C3827" s="19" t="str">
        <f aca="false">IFERROR(VLOOKUP(A3827,Personal!$A$6:$F$112,3,FALSE()),"")</f>
        <v>La Seu d’Urgell</v>
      </c>
      <c r="D3827" s="19" t="s">
        <v>40</v>
      </c>
      <c r="E3827" s="19" t="s">
        <v>41</v>
      </c>
      <c r="F3827" s="19" t="s">
        <v>42</v>
      </c>
      <c r="G3827" s="19" t="s">
        <v>272</v>
      </c>
      <c r="H3827" s="19" t="n">
        <f aca="false">IF(OR(VLOOKUP(A3827,Personal!$A$6:$F$112,5,FALSE())&lt;&gt;"Sí",N3827="No aplica"),0,'Catàleg GRAE'!D11)</f>
        <v>1</v>
      </c>
      <c r="I3827" s="20"/>
      <c r="J3827" s="20"/>
      <c r="K3827" s="20"/>
      <c r="L3827" s="21"/>
      <c r="M3827" s="21"/>
      <c r="N3827" s="20"/>
      <c r="O3827" s="20"/>
      <c r="P3827" s="19" t="str">
        <f aca="false">IF(I3827="","",I3827-H3827)</f>
        <v/>
      </c>
      <c r="Q3827" s="19" t="str">
        <f aca="true">IF(B3827="","",IF(N3827="No aplica","No aplica",IF(I3827="","Pendent",IF(N3827="Per substituir","Substituir",IF(OR(N3827="No localitzat",N3827="No lliurat"),"Reposar",IF(I3827&lt;H3827,"Reposar",IF(I3827&gt;H3827,"Revisar excedent",IF(AND(G3827="Sí",M3827&lt;&gt;"",M3827&lt;TODAY()),"EPI caducat",IF(AND(G3827="Sí",M3827&lt;&gt;"",M3827&lt;=TODAY()+90),"EPI caduca ≤90 dies",IF(OR(N3827="Deteriorat usable",N3827="Revisió necessària"),"Revisar","OK"))))))))))</f>
      </c>
      <c r="R3827" s="20"/>
    </row>
    <row r="3828" customFormat="false" ht="15" hidden="false" customHeight="false" outlineLevel="0" collapsed="false">
      <c r="A3828" s="19" t="n">
        <v>36</v>
      </c>
      <c r="B3828" s="19" t="n">
        <f aca="false">IFERROR(VLOOKUP(A3828,Personal!$A$6:$F$112,2,FALSE()),"")</f>
        <v>0</v>
      </c>
      <c r="C3828" s="19" t="str">
        <f aca="false">IFERROR(VLOOKUP(A3828,Personal!$A$6:$F$112,3,FALSE()),"")</f>
        <v>La Seu d’Urgell</v>
      </c>
      <c r="D3828" s="19" t="s">
        <v>40</v>
      </c>
      <c r="E3828" s="19" t="s">
        <v>43</v>
      </c>
      <c r="F3828" s="19" t="s">
        <v>44</v>
      </c>
      <c r="G3828" s="19" t="s">
        <v>272</v>
      </c>
      <c r="H3828" s="19" t="n">
        <f aca="false">IF(OR(VLOOKUP(A3828,Personal!$A$6:$F$112,5,FALSE())&lt;&gt;"Sí",N3828="No aplica"),0,'Catàleg GRAE'!D12)</f>
        <v>1</v>
      </c>
      <c r="I3828" s="20"/>
      <c r="J3828" s="20"/>
      <c r="K3828" s="20"/>
      <c r="L3828" s="21"/>
      <c r="M3828" s="21"/>
      <c r="N3828" s="20"/>
      <c r="O3828" s="20"/>
      <c r="P3828" s="19" t="str">
        <f aca="false">IF(I3828="","",I3828-H3828)</f>
        <v/>
      </c>
      <c r="Q3828" s="19" t="str">
        <f aca="true">IF(B3828="","",IF(N3828="No aplica","No aplica",IF(I3828="","Pendent",IF(N3828="Per substituir","Substituir",IF(OR(N3828="No localitzat",N3828="No lliurat"),"Reposar",IF(I3828&lt;H3828,"Reposar",IF(I3828&gt;H3828,"Revisar excedent",IF(AND(G3828="Sí",M3828&lt;&gt;"",M3828&lt;TODAY()),"EPI caducat",IF(AND(G3828="Sí",M3828&lt;&gt;"",M3828&lt;=TODAY()+90),"EPI caduca ≤90 dies",IF(OR(N3828="Deteriorat usable",N3828="Revisió necessària"),"Revisar","OK"))))))))))</f>
      </c>
      <c r="R3828" s="20"/>
    </row>
    <row r="3829" customFormat="false" ht="15" hidden="false" customHeight="false" outlineLevel="0" collapsed="false">
      <c r="A3829" s="19" t="n">
        <v>36</v>
      </c>
      <c r="B3829" s="19" t="n">
        <f aca="false">IFERROR(VLOOKUP(A3829,Personal!$A$6:$F$112,2,FALSE()),"")</f>
        <v>0</v>
      </c>
      <c r="C3829" s="19" t="str">
        <f aca="false">IFERROR(VLOOKUP(A3829,Personal!$A$6:$F$112,3,FALSE()),"")</f>
        <v>La Seu d’Urgell</v>
      </c>
      <c r="D3829" s="19" t="s">
        <v>45</v>
      </c>
      <c r="E3829" s="19" t="s">
        <v>46</v>
      </c>
      <c r="F3829" s="19" t="s">
        <v>47</v>
      </c>
      <c r="G3829" s="19" t="s">
        <v>291</v>
      </c>
      <c r="H3829" s="19" t="n">
        <f aca="false">IF(OR(VLOOKUP(A3829,Personal!$A$6:$F$112,5,FALSE())&lt;&gt;"Sí",N3829="No aplica"),0,'Catàleg GRAE'!D13)</f>
        <v>1</v>
      </c>
      <c r="I3829" s="20"/>
      <c r="J3829" s="20"/>
      <c r="K3829" s="20"/>
      <c r="L3829" s="21"/>
      <c r="M3829" s="21"/>
      <c r="N3829" s="20"/>
      <c r="O3829" s="20"/>
      <c r="P3829" s="19" t="str">
        <f aca="false">IF(I3829="","",I3829-H3829)</f>
        <v/>
      </c>
      <c r="Q3829" s="19" t="str">
        <f aca="true">IF(B3829="","",IF(N3829="No aplica","No aplica",IF(I3829="","Pendent",IF(N3829="Per substituir","Substituir",IF(OR(N3829="No localitzat",N3829="No lliurat"),"Reposar",IF(I3829&lt;H3829,"Reposar",IF(I3829&gt;H3829,"Revisar excedent",IF(AND(G3829="Sí",M3829&lt;&gt;"",M3829&lt;TODAY()),"EPI caducat",IF(AND(G3829="Sí",M3829&lt;&gt;"",M3829&lt;=TODAY()+90),"EPI caduca ≤90 dies",IF(OR(N3829="Deteriorat usable",N3829="Revisió necessària"),"Revisar","OK"))))))))))</f>
      </c>
      <c r="R3829" s="20"/>
    </row>
    <row r="3830" customFormat="false" ht="15" hidden="false" customHeight="false" outlineLevel="0" collapsed="false">
      <c r="A3830" s="19" t="n">
        <v>36</v>
      </c>
      <c r="B3830" s="19" t="n">
        <f aca="false">IFERROR(VLOOKUP(A3830,Personal!$A$6:$F$112,2,FALSE()),"")</f>
        <v>0</v>
      </c>
      <c r="C3830" s="19" t="str">
        <f aca="false">IFERROR(VLOOKUP(A3830,Personal!$A$6:$F$112,3,FALSE()),"")</f>
        <v>La Seu d’Urgell</v>
      </c>
      <c r="D3830" s="19" t="s">
        <v>45</v>
      </c>
      <c r="E3830" s="19" t="s">
        <v>48</v>
      </c>
      <c r="F3830" s="19" t="s">
        <v>49</v>
      </c>
      <c r="G3830" s="19" t="s">
        <v>291</v>
      </c>
      <c r="H3830" s="19" t="n">
        <f aca="false">IF(OR(VLOOKUP(A3830,Personal!$A$6:$F$112,5,FALSE())&lt;&gt;"Sí",N3830="No aplica"),0,'Catàleg GRAE'!D14)</f>
        <v>1</v>
      </c>
      <c r="I3830" s="20"/>
      <c r="J3830" s="20"/>
      <c r="K3830" s="20"/>
      <c r="L3830" s="21"/>
      <c r="M3830" s="21"/>
      <c r="N3830" s="20"/>
      <c r="O3830" s="20"/>
      <c r="P3830" s="19" t="str">
        <f aca="false">IF(I3830="","",I3830-H3830)</f>
        <v/>
      </c>
      <c r="Q3830" s="19" t="str">
        <f aca="true">IF(B3830="","",IF(N3830="No aplica","No aplica",IF(I3830="","Pendent",IF(N3830="Per substituir","Substituir",IF(OR(N3830="No localitzat",N3830="No lliurat"),"Reposar",IF(I3830&lt;H3830,"Reposar",IF(I3830&gt;H3830,"Revisar excedent",IF(AND(G3830="Sí",M3830&lt;&gt;"",M3830&lt;TODAY()),"EPI caducat",IF(AND(G3830="Sí",M3830&lt;&gt;"",M3830&lt;=TODAY()+90),"EPI caduca ≤90 dies",IF(OR(N3830="Deteriorat usable",N3830="Revisió necessària"),"Revisar","OK"))))))))))</f>
      </c>
      <c r="R3830" s="20"/>
    </row>
    <row r="3831" customFormat="false" ht="15" hidden="false" customHeight="false" outlineLevel="0" collapsed="false">
      <c r="A3831" s="19" t="n">
        <v>36</v>
      </c>
      <c r="B3831" s="19" t="n">
        <f aca="false">IFERROR(VLOOKUP(A3831,Personal!$A$6:$F$112,2,FALSE()),"")</f>
        <v>0</v>
      </c>
      <c r="C3831" s="19" t="str">
        <f aca="false">IFERROR(VLOOKUP(A3831,Personal!$A$6:$F$112,3,FALSE()),"")</f>
        <v>La Seu d’Urgell</v>
      </c>
      <c r="D3831" s="19" t="s">
        <v>45</v>
      </c>
      <c r="E3831" s="19" t="s">
        <v>50</v>
      </c>
      <c r="F3831" s="19" t="s">
        <v>51</v>
      </c>
      <c r="G3831" s="19" t="s">
        <v>291</v>
      </c>
      <c r="H3831" s="19" t="n">
        <f aca="false">IF(OR(VLOOKUP(A3831,Personal!$A$6:$F$112,5,FALSE())&lt;&gt;"Sí",N3831="No aplica"),0,'Catàleg GRAE'!D15)</f>
        <v>1</v>
      </c>
      <c r="I3831" s="20"/>
      <c r="J3831" s="20"/>
      <c r="K3831" s="20"/>
      <c r="L3831" s="21"/>
      <c r="M3831" s="21"/>
      <c r="N3831" s="20"/>
      <c r="O3831" s="20"/>
      <c r="P3831" s="19" t="str">
        <f aca="false">IF(I3831="","",I3831-H3831)</f>
        <v/>
      </c>
      <c r="Q3831" s="19" t="str">
        <f aca="true">IF(B3831="","",IF(N3831="No aplica","No aplica",IF(I3831="","Pendent",IF(N3831="Per substituir","Substituir",IF(OR(N3831="No localitzat",N3831="No lliurat"),"Reposar",IF(I3831&lt;H3831,"Reposar",IF(I3831&gt;H3831,"Revisar excedent",IF(AND(G3831="Sí",M3831&lt;&gt;"",M3831&lt;TODAY()),"EPI caducat",IF(AND(G3831="Sí",M3831&lt;&gt;"",M3831&lt;=TODAY()+90),"EPI caduca ≤90 dies",IF(OR(N3831="Deteriorat usable",N3831="Revisió necessària"),"Revisar","OK"))))))))))</f>
      </c>
      <c r="R3831" s="20"/>
    </row>
    <row r="3832" customFormat="false" ht="15" hidden="false" customHeight="false" outlineLevel="0" collapsed="false">
      <c r="A3832" s="19" t="n">
        <v>36</v>
      </c>
      <c r="B3832" s="19" t="n">
        <f aca="false">IFERROR(VLOOKUP(A3832,Personal!$A$6:$F$112,2,FALSE()),"")</f>
        <v>0</v>
      </c>
      <c r="C3832" s="19" t="str">
        <f aca="false">IFERROR(VLOOKUP(A3832,Personal!$A$6:$F$112,3,FALSE()),"")</f>
        <v>La Seu d’Urgell</v>
      </c>
      <c r="D3832" s="19" t="s">
        <v>45</v>
      </c>
      <c r="E3832" s="19" t="s">
        <v>52</v>
      </c>
      <c r="F3832" s="19" t="s">
        <v>53</v>
      </c>
      <c r="G3832" s="19" t="s">
        <v>291</v>
      </c>
      <c r="H3832" s="19" t="n">
        <f aca="false">IF(OR(VLOOKUP(A3832,Personal!$A$6:$F$112,5,FALSE())&lt;&gt;"Sí",N3832="No aplica"),0,'Catàleg GRAE'!D16)</f>
        <v>1</v>
      </c>
      <c r="I3832" s="20"/>
      <c r="J3832" s="20"/>
      <c r="K3832" s="20"/>
      <c r="L3832" s="21"/>
      <c r="M3832" s="21"/>
      <c r="N3832" s="20"/>
      <c r="O3832" s="20"/>
      <c r="P3832" s="19" t="str">
        <f aca="false">IF(I3832="","",I3832-H3832)</f>
        <v/>
      </c>
      <c r="Q3832" s="19" t="str">
        <f aca="true">IF(B3832="","",IF(N3832="No aplica","No aplica",IF(I3832="","Pendent",IF(N3832="Per substituir","Substituir",IF(OR(N3832="No localitzat",N3832="No lliurat"),"Reposar",IF(I3832&lt;H3832,"Reposar",IF(I3832&gt;H3832,"Revisar excedent",IF(AND(G3832="Sí",M3832&lt;&gt;"",M3832&lt;TODAY()),"EPI caducat",IF(AND(G3832="Sí",M3832&lt;&gt;"",M3832&lt;=TODAY()+90),"EPI caduca ≤90 dies",IF(OR(N3832="Deteriorat usable",N3832="Revisió necessària"),"Revisar","OK"))))))))))</f>
      </c>
      <c r="R3832" s="20"/>
    </row>
    <row r="3833" customFormat="false" ht="15" hidden="false" customHeight="false" outlineLevel="0" collapsed="false">
      <c r="A3833" s="19" t="n">
        <v>36</v>
      </c>
      <c r="B3833" s="19" t="n">
        <f aca="false">IFERROR(VLOOKUP(A3833,Personal!$A$6:$F$112,2,FALSE()),"")</f>
        <v>0</v>
      </c>
      <c r="C3833" s="19" t="str">
        <f aca="false">IFERROR(VLOOKUP(A3833,Personal!$A$6:$F$112,3,FALSE()),"")</f>
        <v>La Seu d’Urgell</v>
      </c>
      <c r="D3833" s="19" t="s">
        <v>45</v>
      </c>
      <c r="E3833" s="19" t="s">
        <v>54</v>
      </c>
      <c r="F3833" s="19" t="s">
        <v>55</v>
      </c>
      <c r="G3833" s="19" t="s">
        <v>291</v>
      </c>
      <c r="H3833" s="19" t="n">
        <f aca="false">IF(OR(VLOOKUP(A3833,Personal!$A$6:$F$112,5,FALSE())&lt;&gt;"Sí",N3833="No aplica"),0,'Catàleg GRAE'!D17)</f>
        <v>1</v>
      </c>
      <c r="I3833" s="20"/>
      <c r="J3833" s="20"/>
      <c r="K3833" s="20"/>
      <c r="L3833" s="21"/>
      <c r="M3833" s="21"/>
      <c r="N3833" s="20"/>
      <c r="O3833" s="20"/>
      <c r="P3833" s="19" t="str">
        <f aca="false">IF(I3833="","",I3833-H3833)</f>
        <v/>
      </c>
      <c r="Q3833" s="19" t="str">
        <f aca="true">IF(B3833="","",IF(N3833="No aplica","No aplica",IF(I3833="","Pendent",IF(N3833="Per substituir","Substituir",IF(OR(N3833="No localitzat",N3833="No lliurat"),"Reposar",IF(I3833&lt;H3833,"Reposar",IF(I3833&gt;H3833,"Revisar excedent",IF(AND(G3833="Sí",M3833&lt;&gt;"",M3833&lt;TODAY()),"EPI caducat",IF(AND(G3833="Sí",M3833&lt;&gt;"",M3833&lt;=TODAY()+90),"EPI caduca ≤90 dies",IF(OR(N3833="Deteriorat usable",N3833="Revisió necessària"),"Revisar","OK"))))))))))</f>
      </c>
      <c r="R3833" s="20"/>
    </row>
    <row r="3834" customFormat="false" ht="15" hidden="false" customHeight="false" outlineLevel="0" collapsed="false">
      <c r="A3834" s="19" t="n">
        <v>36</v>
      </c>
      <c r="B3834" s="19" t="n">
        <f aca="false">IFERROR(VLOOKUP(A3834,Personal!$A$6:$F$112,2,FALSE()),"")</f>
        <v>0</v>
      </c>
      <c r="C3834" s="19" t="str">
        <f aca="false">IFERROR(VLOOKUP(A3834,Personal!$A$6:$F$112,3,FALSE()),"")</f>
        <v>La Seu d’Urgell</v>
      </c>
      <c r="D3834" s="19" t="s">
        <v>56</v>
      </c>
      <c r="E3834" s="19" t="s">
        <v>57</v>
      </c>
      <c r="F3834" s="19" t="s">
        <v>58</v>
      </c>
      <c r="G3834" s="19" t="s">
        <v>291</v>
      </c>
      <c r="H3834" s="19" t="n">
        <f aca="false">IF(OR(VLOOKUP(A3834,Personal!$A$6:$F$112,5,FALSE())&lt;&gt;"Sí",N3834="No aplica"),0,'Catàleg GRAE'!D18)</f>
        <v>1</v>
      </c>
      <c r="I3834" s="20"/>
      <c r="J3834" s="20"/>
      <c r="K3834" s="20"/>
      <c r="L3834" s="21"/>
      <c r="M3834" s="21"/>
      <c r="N3834" s="20"/>
      <c r="O3834" s="20"/>
      <c r="P3834" s="19" t="str">
        <f aca="false">IF(I3834="","",I3834-H3834)</f>
        <v/>
      </c>
      <c r="Q3834" s="19" t="str">
        <f aca="true">IF(B3834="","",IF(N3834="No aplica","No aplica",IF(I3834="","Pendent",IF(N3834="Per substituir","Substituir",IF(OR(N3834="No localitzat",N3834="No lliurat"),"Reposar",IF(I3834&lt;H3834,"Reposar",IF(I3834&gt;H3834,"Revisar excedent",IF(AND(G3834="Sí",M3834&lt;&gt;"",M3834&lt;TODAY()),"EPI caducat",IF(AND(G3834="Sí",M3834&lt;&gt;"",M3834&lt;=TODAY()+90),"EPI caduca ≤90 dies",IF(OR(N3834="Deteriorat usable",N3834="Revisió necessària"),"Revisar","OK"))))))))))</f>
      </c>
      <c r="R3834" s="20"/>
    </row>
    <row r="3835" customFormat="false" ht="15" hidden="false" customHeight="false" outlineLevel="0" collapsed="false">
      <c r="A3835" s="19" t="n">
        <v>36</v>
      </c>
      <c r="B3835" s="19" t="n">
        <f aca="false">IFERROR(VLOOKUP(A3835,Personal!$A$6:$F$112,2,FALSE()),"")</f>
        <v>0</v>
      </c>
      <c r="C3835" s="19" t="str">
        <f aca="false">IFERROR(VLOOKUP(A3835,Personal!$A$6:$F$112,3,FALSE()),"")</f>
        <v>La Seu d’Urgell</v>
      </c>
      <c r="D3835" s="19" t="s">
        <v>59</v>
      </c>
      <c r="E3835" s="19" t="s">
        <v>60</v>
      </c>
      <c r="F3835" s="19" t="s">
        <v>61</v>
      </c>
      <c r="G3835" s="19" t="s">
        <v>291</v>
      </c>
      <c r="H3835" s="19" t="n">
        <f aca="false">IF(OR(VLOOKUP(A3835,Personal!$A$6:$F$112,5,FALSE())&lt;&gt;"Sí",N3835="No aplica"),0,'Catàleg GRAE'!D19)</f>
        <v>4</v>
      </c>
      <c r="I3835" s="20"/>
      <c r="J3835" s="20"/>
      <c r="K3835" s="20"/>
      <c r="L3835" s="21"/>
      <c r="M3835" s="21"/>
      <c r="N3835" s="20"/>
      <c r="O3835" s="20"/>
      <c r="P3835" s="19" t="str">
        <f aca="false">IF(I3835="","",I3835-H3835)</f>
        <v/>
      </c>
      <c r="Q3835" s="19" t="str">
        <f aca="true">IF(B3835="","",IF(N3835="No aplica","No aplica",IF(I3835="","Pendent",IF(N3835="Per substituir","Substituir",IF(OR(N3835="No localitzat",N3835="No lliurat"),"Reposar",IF(I3835&lt;H3835,"Reposar",IF(I3835&gt;H3835,"Revisar excedent",IF(AND(G3835="Sí",M3835&lt;&gt;"",M3835&lt;TODAY()),"EPI caducat",IF(AND(G3835="Sí",M3835&lt;&gt;"",M3835&lt;=TODAY()+90),"EPI caduca ≤90 dies",IF(OR(N3835="Deteriorat usable",N3835="Revisió necessària"),"Revisar","OK"))))))))))</f>
      </c>
      <c r="R3835" s="20"/>
    </row>
    <row r="3836" customFormat="false" ht="15" hidden="false" customHeight="false" outlineLevel="0" collapsed="false">
      <c r="A3836" s="19" t="n">
        <v>36</v>
      </c>
      <c r="B3836" s="19" t="n">
        <f aca="false">IFERROR(VLOOKUP(A3836,Personal!$A$6:$F$112,2,FALSE()),"")</f>
        <v>0</v>
      </c>
      <c r="C3836" s="19" t="str">
        <f aca="false">IFERROR(VLOOKUP(A3836,Personal!$A$6:$F$112,3,FALSE()),"")</f>
        <v>La Seu d’Urgell</v>
      </c>
      <c r="D3836" s="19" t="s">
        <v>59</v>
      </c>
      <c r="E3836" s="19" t="s">
        <v>60</v>
      </c>
      <c r="F3836" s="19" t="s">
        <v>62</v>
      </c>
      <c r="G3836" s="19" t="s">
        <v>291</v>
      </c>
      <c r="H3836" s="19" t="n">
        <f aca="false">IF(OR(VLOOKUP(A3836,Personal!$A$6:$F$112,5,FALSE())&lt;&gt;"Sí",N3836="No aplica"),0,'Catàleg GRAE'!D20)</f>
        <v>2</v>
      </c>
      <c r="I3836" s="20"/>
      <c r="J3836" s="20"/>
      <c r="K3836" s="20"/>
      <c r="L3836" s="21"/>
      <c r="M3836" s="21"/>
      <c r="N3836" s="20"/>
      <c r="O3836" s="20"/>
      <c r="P3836" s="19" t="str">
        <f aca="false">IF(I3836="","",I3836-H3836)</f>
        <v/>
      </c>
      <c r="Q3836" s="19" t="str">
        <f aca="true">IF(B3836="","",IF(N3836="No aplica","No aplica",IF(I3836="","Pendent",IF(N3836="Per substituir","Substituir",IF(OR(N3836="No localitzat",N3836="No lliurat"),"Reposar",IF(I3836&lt;H3836,"Reposar",IF(I3836&gt;H3836,"Revisar excedent",IF(AND(G3836="Sí",M3836&lt;&gt;"",M3836&lt;TODAY()),"EPI caducat",IF(AND(G3836="Sí",M3836&lt;&gt;"",M3836&lt;=TODAY()+90),"EPI caduca ≤90 dies",IF(OR(N3836="Deteriorat usable",N3836="Revisió necessària"),"Revisar","OK"))))))))))</f>
      </c>
      <c r="R3836" s="20"/>
    </row>
    <row r="3837" customFormat="false" ht="15" hidden="false" customHeight="false" outlineLevel="0" collapsed="false">
      <c r="A3837" s="19" t="n">
        <v>36</v>
      </c>
      <c r="B3837" s="19" t="n">
        <f aca="false">IFERROR(VLOOKUP(A3837,Personal!$A$6:$F$112,2,FALSE()),"")</f>
        <v>0</v>
      </c>
      <c r="C3837" s="19" t="str">
        <f aca="false">IFERROR(VLOOKUP(A3837,Personal!$A$6:$F$112,3,FALSE()),"")</f>
        <v>La Seu d’Urgell</v>
      </c>
      <c r="D3837" s="19" t="s">
        <v>59</v>
      </c>
      <c r="E3837" s="19" t="s">
        <v>60</v>
      </c>
      <c r="F3837" s="19" t="s">
        <v>63</v>
      </c>
      <c r="G3837" s="19" t="s">
        <v>291</v>
      </c>
      <c r="H3837" s="19" t="n">
        <f aca="false">IF(OR(VLOOKUP(A3837,Personal!$A$6:$F$112,5,FALSE())&lt;&gt;"Sí",N3837="No aplica"),0,'Catàleg GRAE'!D21)</f>
        <v>2</v>
      </c>
      <c r="I3837" s="20"/>
      <c r="J3837" s="20"/>
      <c r="K3837" s="20"/>
      <c r="L3837" s="21"/>
      <c r="M3837" s="21"/>
      <c r="N3837" s="20"/>
      <c r="O3837" s="20"/>
      <c r="P3837" s="19" t="str">
        <f aca="false">IF(I3837="","",I3837-H3837)</f>
        <v/>
      </c>
      <c r="Q3837" s="19" t="str">
        <f aca="true">IF(B3837="","",IF(N3837="No aplica","No aplica",IF(I3837="","Pendent",IF(N3837="Per substituir","Substituir",IF(OR(N3837="No localitzat",N3837="No lliurat"),"Reposar",IF(I3837&lt;H3837,"Reposar",IF(I3837&gt;H3837,"Revisar excedent",IF(AND(G3837="Sí",M3837&lt;&gt;"",M3837&lt;TODAY()),"EPI caducat",IF(AND(G3837="Sí",M3837&lt;&gt;"",M3837&lt;=TODAY()+90),"EPI caduca ≤90 dies",IF(OR(N3837="Deteriorat usable",N3837="Revisió necessària"),"Revisar","OK"))))))))))</f>
      </c>
      <c r="R3837" s="20"/>
    </row>
    <row r="3838" customFormat="false" ht="15" hidden="false" customHeight="false" outlineLevel="0" collapsed="false">
      <c r="A3838" s="19" t="n">
        <v>36</v>
      </c>
      <c r="B3838" s="19" t="n">
        <f aca="false">IFERROR(VLOOKUP(A3838,Personal!$A$6:$F$112,2,FALSE()),"")</f>
        <v>0</v>
      </c>
      <c r="C3838" s="19" t="str">
        <f aca="false">IFERROR(VLOOKUP(A3838,Personal!$A$6:$F$112,3,FALSE()),"")</f>
        <v>La Seu d’Urgell</v>
      </c>
      <c r="D3838" s="19" t="s">
        <v>64</v>
      </c>
      <c r="E3838" s="19" t="s">
        <v>65</v>
      </c>
      <c r="F3838" s="19" t="s">
        <v>66</v>
      </c>
      <c r="G3838" s="19" t="s">
        <v>291</v>
      </c>
      <c r="H3838" s="19" t="n">
        <f aca="false">IF(OR(VLOOKUP(A3838,Personal!$A$6:$F$112,5,FALSE())&lt;&gt;"Sí",N3838="No aplica"),0,'Catàleg GRAE'!D22)</f>
        <v>1</v>
      </c>
      <c r="I3838" s="20"/>
      <c r="J3838" s="20"/>
      <c r="K3838" s="20"/>
      <c r="L3838" s="21"/>
      <c r="M3838" s="21"/>
      <c r="N3838" s="20"/>
      <c r="O3838" s="20"/>
      <c r="P3838" s="19" t="str">
        <f aca="false">IF(I3838="","",I3838-H3838)</f>
        <v/>
      </c>
      <c r="Q3838" s="19" t="str">
        <f aca="true">IF(B3838="","",IF(N3838="No aplica","No aplica",IF(I3838="","Pendent",IF(N3838="Per substituir","Substituir",IF(OR(N3838="No localitzat",N3838="No lliurat"),"Reposar",IF(I3838&lt;H3838,"Reposar",IF(I3838&gt;H3838,"Revisar excedent",IF(AND(G3838="Sí",M3838&lt;&gt;"",M3838&lt;TODAY()),"EPI caducat",IF(AND(G3838="Sí",M3838&lt;&gt;"",M3838&lt;=TODAY()+90),"EPI caduca ≤90 dies",IF(OR(N3838="Deteriorat usable",N3838="Revisió necessària"),"Revisar","OK"))))))))))</f>
      </c>
      <c r="R3838" s="20"/>
    </row>
    <row r="3839" customFormat="false" ht="15" hidden="false" customHeight="false" outlineLevel="0" collapsed="false">
      <c r="A3839" s="19" t="n">
        <v>36</v>
      </c>
      <c r="B3839" s="19" t="n">
        <f aca="false">IFERROR(VLOOKUP(A3839,Personal!$A$6:$F$112,2,FALSE()),"")</f>
        <v>0</v>
      </c>
      <c r="C3839" s="19" t="str">
        <f aca="false">IFERROR(VLOOKUP(A3839,Personal!$A$6:$F$112,3,FALSE()),"")</f>
        <v>La Seu d’Urgell</v>
      </c>
      <c r="D3839" s="19" t="s">
        <v>64</v>
      </c>
      <c r="E3839" s="19" t="s">
        <v>67</v>
      </c>
      <c r="F3839" s="19" t="s">
        <v>68</v>
      </c>
      <c r="G3839" s="19" t="s">
        <v>291</v>
      </c>
      <c r="H3839" s="19" t="n">
        <f aca="false">IF(OR(VLOOKUP(A3839,Personal!$A$6:$F$112,5,FALSE())&lt;&gt;"Sí",N3839="No aplica"),0,'Catàleg GRAE'!D23)</f>
        <v>1</v>
      </c>
      <c r="I3839" s="20"/>
      <c r="J3839" s="20"/>
      <c r="K3839" s="20"/>
      <c r="L3839" s="21"/>
      <c r="M3839" s="21"/>
      <c r="N3839" s="20"/>
      <c r="O3839" s="20"/>
      <c r="P3839" s="19" t="str">
        <f aca="false">IF(I3839="","",I3839-H3839)</f>
        <v/>
      </c>
      <c r="Q3839" s="19" t="str">
        <f aca="true">IF(B3839="","",IF(N3839="No aplica","No aplica",IF(I3839="","Pendent",IF(N3839="Per substituir","Substituir",IF(OR(N3839="No localitzat",N3839="No lliurat"),"Reposar",IF(I3839&lt;H3839,"Reposar",IF(I3839&gt;H3839,"Revisar excedent",IF(AND(G3839="Sí",M3839&lt;&gt;"",M3839&lt;TODAY()),"EPI caducat",IF(AND(G3839="Sí",M3839&lt;&gt;"",M3839&lt;=TODAY()+90),"EPI caduca ≤90 dies",IF(OR(N3839="Deteriorat usable",N3839="Revisió necessària"),"Revisar","OK"))))))))))</f>
      </c>
      <c r="R3839" s="20"/>
    </row>
    <row r="3840" customFormat="false" ht="15" hidden="false" customHeight="false" outlineLevel="0" collapsed="false">
      <c r="A3840" s="19" t="n">
        <v>36</v>
      </c>
      <c r="B3840" s="19" t="n">
        <f aca="false">IFERROR(VLOOKUP(A3840,Personal!$A$6:$F$112,2,FALSE()),"")</f>
        <v>0</v>
      </c>
      <c r="C3840" s="19" t="str">
        <f aca="false">IFERROR(VLOOKUP(A3840,Personal!$A$6:$F$112,3,FALSE()),"")</f>
        <v>La Seu d’Urgell</v>
      </c>
      <c r="D3840" s="19" t="s">
        <v>64</v>
      </c>
      <c r="E3840" s="19" t="s">
        <v>69</v>
      </c>
      <c r="F3840" s="19" t="s">
        <v>70</v>
      </c>
      <c r="G3840" s="19" t="s">
        <v>291</v>
      </c>
      <c r="H3840" s="19" t="n">
        <f aca="false">IF(OR(VLOOKUP(A3840,Personal!$A$6:$F$112,5,FALSE())&lt;&gt;"Sí",N3840="No aplica"),0,'Catàleg GRAE'!D24)</f>
        <v>1</v>
      </c>
      <c r="I3840" s="20"/>
      <c r="J3840" s="20"/>
      <c r="K3840" s="20"/>
      <c r="L3840" s="21"/>
      <c r="M3840" s="21"/>
      <c r="N3840" s="20"/>
      <c r="O3840" s="20"/>
      <c r="P3840" s="19" t="str">
        <f aca="false">IF(I3840="","",I3840-H3840)</f>
        <v/>
      </c>
      <c r="Q3840" s="19" t="str">
        <f aca="true">IF(B3840="","",IF(N3840="No aplica","No aplica",IF(I3840="","Pendent",IF(N3840="Per substituir","Substituir",IF(OR(N3840="No localitzat",N3840="No lliurat"),"Reposar",IF(I3840&lt;H3840,"Reposar",IF(I3840&gt;H3840,"Revisar excedent",IF(AND(G3840="Sí",M3840&lt;&gt;"",M3840&lt;TODAY()),"EPI caducat",IF(AND(G3840="Sí",M3840&lt;&gt;"",M3840&lt;=TODAY()+90),"EPI caduca ≤90 dies",IF(OR(N3840="Deteriorat usable",N3840="Revisió necessària"),"Revisar","OK"))))))))))</f>
      </c>
      <c r="R3840" s="20"/>
    </row>
    <row r="3841" customFormat="false" ht="15" hidden="false" customHeight="false" outlineLevel="0" collapsed="false">
      <c r="A3841" s="19" t="n">
        <v>36</v>
      </c>
      <c r="B3841" s="19" t="n">
        <f aca="false">IFERROR(VLOOKUP(A3841,Personal!$A$6:$F$112,2,FALSE()),"")</f>
        <v>0</v>
      </c>
      <c r="C3841" s="19" t="str">
        <f aca="false">IFERROR(VLOOKUP(A3841,Personal!$A$6:$F$112,3,FALSE()),"")</f>
        <v>La Seu d’Urgell</v>
      </c>
      <c r="D3841" s="19" t="s">
        <v>71</v>
      </c>
      <c r="E3841" s="19" t="s">
        <v>72</v>
      </c>
      <c r="F3841" s="19" t="s">
        <v>73</v>
      </c>
      <c r="G3841" s="19" t="s">
        <v>291</v>
      </c>
      <c r="H3841" s="19" t="n">
        <f aca="false">IF(OR(VLOOKUP(A3841,Personal!$A$6:$F$112,5,FALSE())&lt;&gt;"Sí",N3841="No aplica"),0,'Catàleg GRAE'!D25)</f>
        <v>1</v>
      </c>
      <c r="I3841" s="20"/>
      <c r="J3841" s="20"/>
      <c r="K3841" s="20"/>
      <c r="L3841" s="21"/>
      <c r="M3841" s="21"/>
      <c r="N3841" s="20"/>
      <c r="O3841" s="20"/>
      <c r="P3841" s="19" t="str">
        <f aca="false">IF(I3841="","",I3841-H3841)</f>
        <v/>
      </c>
      <c r="Q3841" s="19" t="str">
        <f aca="true">IF(B3841="","",IF(N3841="No aplica","No aplica",IF(I3841="","Pendent",IF(N3841="Per substituir","Substituir",IF(OR(N3841="No localitzat",N3841="No lliurat"),"Reposar",IF(I3841&lt;H3841,"Reposar",IF(I3841&gt;H3841,"Revisar excedent",IF(AND(G3841="Sí",M3841&lt;&gt;"",M3841&lt;TODAY()),"EPI caducat",IF(AND(G3841="Sí",M3841&lt;&gt;"",M3841&lt;=TODAY()+90),"EPI caduca ≤90 dies",IF(OR(N3841="Deteriorat usable",N3841="Revisió necessària"),"Revisar","OK"))))))))))</f>
      </c>
      <c r="R3841" s="20"/>
    </row>
    <row r="3842" customFormat="false" ht="15" hidden="false" customHeight="false" outlineLevel="0" collapsed="false">
      <c r="A3842" s="19" t="n">
        <v>36</v>
      </c>
      <c r="B3842" s="19" t="n">
        <f aca="false">IFERROR(VLOOKUP(A3842,Personal!$A$6:$F$112,2,FALSE()),"")</f>
        <v>0</v>
      </c>
      <c r="C3842" s="19" t="str">
        <f aca="false">IFERROR(VLOOKUP(A3842,Personal!$A$6:$F$112,3,FALSE()),"")</f>
        <v>La Seu d’Urgell</v>
      </c>
      <c r="D3842" s="19" t="s">
        <v>40</v>
      </c>
      <c r="E3842" s="19" t="s">
        <v>74</v>
      </c>
      <c r="F3842" s="19" t="s">
        <v>75</v>
      </c>
      <c r="G3842" s="19" t="s">
        <v>272</v>
      </c>
      <c r="H3842" s="19" t="n">
        <f aca="false">IF(OR(VLOOKUP(A3842,Personal!$A$6:$F$112,5,FALSE())&lt;&gt;"Sí",N3842="No aplica"),0,'Catàleg GRAE'!D26)</f>
        <v>1</v>
      </c>
      <c r="I3842" s="20"/>
      <c r="J3842" s="20"/>
      <c r="K3842" s="20"/>
      <c r="L3842" s="21"/>
      <c r="M3842" s="21"/>
      <c r="N3842" s="20"/>
      <c r="O3842" s="20"/>
      <c r="P3842" s="19" t="str">
        <f aca="false">IF(I3842="","",I3842-H3842)</f>
        <v/>
      </c>
      <c r="Q3842" s="19" t="str">
        <f aca="true">IF(B3842="","",IF(N3842="No aplica","No aplica",IF(I3842="","Pendent",IF(N3842="Per substituir","Substituir",IF(OR(N3842="No localitzat",N3842="No lliurat"),"Reposar",IF(I3842&lt;H3842,"Reposar",IF(I3842&gt;H3842,"Revisar excedent",IF(AND(G3842="Sí",M3842&lt;&gt;"",M3842&lt;TODAY()),"EPI caducat",IF(AND(G3842="Sí",M3842&lt;&gt;"",M3842&lt;=TODAY()+90),"EPI caduca ≤90 dies",IF(OR(N3842="Deteriorat usable",N3842="Revisió necessària"),"Revisar","OK"))))))))))</f>
      </c>
      <c r="R3842" s="20"/>
    </row>
    <row r="3843" customFormat="false" ht="15" hidden="false" customHeight="false" outlineLevel="0" collapsed="false">
      <c r="A3843" s="19" t="n">
        <v>36</v>
      </c>
      <c r="B3843" s="19" t="n">
        <f aca="false">IFERROR(VLOOKUP(A3843,Personal!$A$6:$F$112,2,FALSE()),"")</f>
        <v>0</v>
      </c>
      <c r="C3843" s="19" t="str">
        <f aca="false">IFERROR(VLOOKUP(A3843,Personal!$A$6:$F$112,3,FALSE()),"")</f>
        <v>La Seu d’Urgell</v>
      </c>
      <c r="D3843" s="19" t="s">
        <v>40</v>
      </c>
      <c r="E3843" s="19" t="s">
        <v>76</v>
      </c>
      <c r="F3843" s="19" t="s">
        <v>77</v>
      </c>
      <c r="G3843" s="19" t="s">
        <v>291</v>
      </c>
      <c r="H3843" s="19" t="n">
        <f aca="false">IF(OR(VLOOKUP(A3843,Personal!$A$6:$F$112,5,FALSE())&lt;&gt;"Sí",N3843="No aplica"),0,'Catàleg GRAE'!D27)</f>
        <v>1</v>
      </c>
      <c r="I3843" s="20"/>
      <c r="J3843" s="20"/>
      <c r="K3843" s="20"/>
      <c r="L3843" s="21"/>
      <c r="M3843" s="21"/>
      <c r="N3843" s="20"/>
      <c r="O3843" s="20"/>
      <c r="P3843" s="19" t="str">
        <f aca="false">IF(I3843="","",I3843-H3843)</f>
        <v/>
      </c>
      <c r="Q3843" s="19" t="str">
        <f aca="true">IF(B3843="","",IF(N3843="No aplica","No aplica",IF(I3843="","Pendent",IF(N3843="Per substituir","Substituir",IF(OR(N3843="No localitzat",N3843="No lliurat"),"Reposar",IF(I3843&lt;H3843,"Reposar",IF(I3843&gt;H3843,"Revisar excedent",IF(AND(G3843="Sí",M3843&lt;&gt;"",M3843&lt;TODAY()),"EPI caducat",IF(AND(G3843="Sí",M3843&lt;&gt;"",M3843&lt;=TODAY()+90),"EPI caduca ≤90 dies",IF(OR(N3843="Deteriorat usable",N3843="Revisió necessària"),"Revisar","OK"))))))))))</f>
      </c>
      <c r="R3843" s="20"/>
    </row>
    <row r="3844" customFormat="false" ht="15" hidden="false" customHeight="false" outlineLevel="0" collapsed="false">
      <c r="A3844" s="19" t="n">
        <v>36</v>
      </c>
      <c r="B3844" s="19" t="n">
        <f aca="false">IFERROR(VLOOKUP(A3844,Personal!$A$6:$F$112,2,FALSE()),"")</f>
        <v>0</v>
      </c>
      <c r="C3844" s="19" t="str">
        <f aca="false">IFERROR(VLOOKUP(A3844,Personal!$A$6:$F$112,3,FALSE()),"")</f>
        <v>La Seu d’Urgell</v>
      </c>
      <c r="D3844" s="19" t="s">
        <v>78</v>
      </c>
      <c r="E3844" s="19" t="s">
        <v>79</v>
      </c>
      <c r="F3844" s="19" t="s">
        <v>80</v>
      </c>
      <c r="G3844" s="19" t="s">
        <v>291</v>
      </c>
      <c r="H3844" s="19" t="n">
        <f aca="false">IF(OR(VLOOKUP(A3844,Personal!$A$6:$F$112,5,FALSE())&lt;&gt;"Sí",N3844="No aplica"),0,'Catàleg GRAE'!D28)</f>
        <v>1</v>
      </c>
      <c r="I3844" s="20"/>
      <c r="J3844" s="20"/>
      <c r="K3844" s="20"/>
      <c r="L3844" s="21"/>
      <c r="M3844" s="21"/>
      <c r="N3844" s="20"/>
      <c r="O3844" s="20"/>
      <c r="P3844" s="19" t="str">
        <f aca="false">IF(I3844="","",I3844-H3844)</f>
        <v/>
      </c>
      <c r="Q3844" s="19" t="str">
        <f aca="true">IF(B3844="","",IF(N3844="No aplica","No aplica",IF(I3844="","Pendent",IF(N3844="Per substituir","Substituir",IF(OR(N3844="No localitzat",N3844="No lliurat"),"Reposar",IF(I3844&lt;H3844,"Reposar",IF(I3844&gt;H3844,"Revisar excedent",IF(AND(G3844="Sí",M3844&lt;&gt;"",M3844&lt;TODAY()),"EPI caducat",IF(AND(G3844="Sí",M3844&lt;&gt;"",M3844&lt;=TODAY()+90),"EPI caduca ≤90 dies",IF(OR(N3844="Deteriorat usable",N3844="Revisió necessària"),"Revisar","OK"))))))))))</f>
      </c>
      <c r="R3844" s="20"/>
    </row>
    <row r="3845" customFormat="false" ht="15" hidden="false" customHeight="false" outlineLevel="0" collapsed="false">
      <c r="A3845" s="19" t="n">
        <v>36</v>
      </c>
      <c r="B3845" s="19" t="n">
        <f aca="false">IFERROR(VLOOKUP(A3845,Personal!$A$6:$F$112,2,FALSE()),"")</f>
        <v>0</v>
      </c>
      <c r="C3845" s="19" t="str">
        <f aca="false">IFERROR(VLOOKUP(A3845,Personal!$A$6:$F$112,3,FALSE()),"")</f>
        <v>La Seu d’Urgell</v>
      </c>
      <c r="D3845" s="19" t="s">
        <v>26</v>
      </c>
      <c r="E3845" s="19" t="s">
        <v>81</v>
      </c>
      <c r="F3845" s="19" t="s">
        <v>82</v>
      </c>
      <c r="G3845" s="19" t="s">
        <v>272</v>
      </c>
      <c r="H3845" s="19" t="n">
        <f aca="false">IF(OR(VLOOKUP(A3845,Personal!$A$6:$F$112,5,FALSE())&lt;&gt;"Sí",N3845="No aplica"),0,'Catàleg GRAE'!D29)</f>
        <v>1</v>
      </c>
      <c r="I3845" s="20"/>
      <c r="J3845" s="20"/>
      <c r="K3845" s="20"/>
      <c r="L3845" s="21"/>
      <c r="M3845" s="21"/>
      <c r="N3845" s="20"/>
      <c r="O3845" s="20"/>
      <c r="P3845" s="19" t="str">
        <f aca="false">IF(I3845="","",I3845-H3845)</f>
        <v/>
      </c>
      <c r="Q3845" s="19" t="str">
        <f aca="true">IF(B3845="","",IF(N3845="No aplica","No aplica",IF(I3845="","Pendent",IF(N3845="Per substituir","Substituir",IF(OR(N3845="No localitzat",N3845="No lliurat"),"Reposar",IF(I3845&lt;H3845,"Reposar",IF(I3845&gt;H3845,"Revisar excedent",IF(AND(G3845="Sí",M3845&lt;&gt;"",M3845&lt;TODAY()),"EPI caducat",IF(AND(G3845="Sí",M3845&lt;&gt;"",M3845&lt;=TODAY()+90),"EPI caduca ≤90 dies",IF(OR(N3845="Deteriorat usable",N3845="Revisió necessària"),"Revisar","OK"))))))))))</f>
      </c>
      <c r="R3845" s="20"/>
    </row>
    <row r="3846" customFormat="false" ht="15" hidden="false" customHeight="false" outlineLevel="0" collapsed="false">
      <c r="A3846" s="19" t="n">
        <v>36</v>
      </c>
      <c r="B3846" s="19" t="n">
        <f aca="false">IFERROR(VLOOKUP(A3846,Personal!$A$6:$F$112,2,FALSE()),"")</f>
        <v>0</v>
      </c>
      <c r="C3846" s="19" t="str">
        <f aca="false">IFERROR(VLOOKUP(A3846,Personal!$A$6:$F$112,3,FALSE()),"")</f>
        <v>La Seu d’Urgell</v>
      </c>
      <c r="D3846" s="19" t="s">
        <v>83</v>
      </c>
      <c r="E3846" s="19" t="s">
        <v>84</v>
      </c>
      <c r="F3846" s="19" t="s">
        <v>85</v>
      </c>
      <c r="G3846" s="19" t="s">
        <v>291</v>
      </c>
      <c r="H3846" s="19" t="n">
        <f aca="false">IF(OR(VLOOKUP(A3846,Personal!$A$6:$F$112,5,FALSE())&lt;&gt;"Sí",N3846="No aplica"),0,'Catàleg GRAE'!D30)</f>
        <v>2</v>
      </c>
      <c r="I3846" s="20"/>
      <c r="J3846" s="20"/>
      <c r="K3846" s="20"/>
      <c r="L3846" s="21"/>
      <c r="M3846" s="21"/>
      <c r="N3846" s="20"/>
      <c r="O3846" s="20"/>
      <c r="P3846" s="19" t="str">
        <f aca="false">IF(I3846="","",I3846-H3846)</f>
        <v/>
      </c>
      <c r="Q3846" s="19" t="str">
        <f aca="true">IF(B3846="","",IF(N3846="No aplica","No aplica",IF(I3846="","Pendent",IF(N3846="Per substituir","Substituir",IF(OR(N3846="No localitzat",N3846="No lliurat"),"Reposar",IF(I3846&lt;H3846,"Reposar",IF(I3846&gt;H3846,"Revisar excedent",IF(AND(G3846="Sí",M3846&lt;&gt;"",M3846&lt;TODAY()),"EPI caducat",IF(AND(G3846="Sí",M3846&lt;&gt;"",M3846&lt;=TODAY()+90),"EPI caduca ≤90 dies",IF(OR(N3846="Deteriorat usable",N3846="Revisió necessària"),"Revisar","OK"))))))))))</f>
      </c>
      <c r="R3846" s="20"/>
    </row>
    <row r="3847" customFormat="false" ht="15" hidden="false" customHeight="false" outlineLevel="0" collapsed="false">
      <c r="A3847" s="19" t="n">
        <v>36</v>
      </c>
      <c r="B3847" s="19" t="n">
        <f aca="false">IFERROR(VLOOKUP(A3847,Personal!$A$6:$F$112,2,FALSE()),"")</f>
        <v>0</v>
      </c>
      <c r="C3847" s="19" t="str">
        <f aca="false">IFERROR(VLOOKUP(A3847,Personal!$A$6:$F$112,3,FALSE()),"")</f>
        <v>La Seu d’Urgell</v>
      </c>
      <c r="D3847" s="19" t="s">
        <v>83</v>
      </c>
      <c r="E3847" s="19" t="s">
        <v>86</v>
      </c>
      <c r="F3847" s="19" t="s">
        <v>87</v>
      </c>
      <c r="G3847" s="19" t="s">
        <v>291</v>
      </c>
      <c r="H3847" s="19" t="n">
        <f aca="false">IF(OR(VLOOKUP(A3847,Personal!$A$6:$F$112,5,FALSE())&lt;&gt;"Sí",N3847="No aplica"),0,'Catàleg GRAE'!D31)</f>
        <v>2</v>
      </c>
      <c r="I3847" s="20"/>
      <c r="J3847" s="20"/>
      <c r="K3847" s="20"/>
      <c r="L3847" s="21"/>
      <c r="M3847" s="21"/>
      <c r="N3847" s="20"/>
      <c r="O3847" s="20"/>
      <c r="P3847" s="19" t="str">
        <f aca="false">IF(I3847="","",I3847-H3847)</f>
        <v/>
      </c>
      <c r="Q3847" s="19" t="str">
        <f aca="true">IF(B3847="","",IF(N3847="No aplica","No aplica",IF(I3847="","Pendent",IF(N3847="Per substituir","Substituir",IF(OR(N3847="No localitzat",N3847="No lliurat"),"Reposar",IF(I3847&lt;H3847,"Reposar",IF(I3847&gt;H3847,"Revisar excedent",IF(AND(G3847="Sí",M3847&lt;&gt;"",M3847&lt;TODAY()),"EPI caducat",IF(AND(G3847="Sí",M3847&lt;&gt;"",M3847&lt;=TODAY()+90),"EPI caduca ≤90 dies",IF(OR(N3847="Deteriorat usable",N3847="Revisió necessària"),"Revisar","OK"))))))))))</f>
      </c>
      <c r="R3847" s="20"/>
    </row>
    <row r="3848" customFormat="false" ht="15" hidden="false" customHeight="false" outlineLevel="0" collapsed="false">
      <c r="A3848" s="19" t="n">
        <v>36</v>
      </c>
      <c r="B3848" s="19" t="n">
        <f aca="false">IFERROR(VLOOKUP(A3848,Personal!$A$6:$F$112,2,FALSE()),"")</f>
        <v>0</v>
      </c>
      <c r="C3848" s="19" t="str">
        <f aca="false">IFERROR(VLOOKUP(A3848,Personal!$A$6:$F$112,3,FALSE()),"")</f>
        <v>La Seu d’Urgell</v>
      </c>
      <c r="D3848" s="19" t="s">
        <v>83</v>
      </c>
      <c r="E3848" s="19" t="s">
        <v>88</v>
      </c>
      <c r="F3848" s="19" t="s">
        <v>89</v>
      </c>
      <c r="G3848" s="19" t="s">
        <v>291</v>
      </c>
      <c r="H3848" s="19" t="n">
        <f aca="false">IF(OR(VLOOKUP(A3848,Personal!$A$6:$F$112,5,FALSE())&lt;&gt;"Sí",N3848="No aplica"),0,'Catàleg GRAE'!D32)</f>
        <v>2</v>
      </c>
      <c r="I3848" s="20"/>
      <c r="J3848" s="20"/>
      <c r="K3848" s="20"/>
      <c r="L3848" s="21"/>
      <c r="M3848" s="21"/>
      <c r="N3848" s="20"/>
      <c r="O3848" s="20"/>
      <c r="P3848" s="19" t="str">
        <f aca="false">IF(I3848="","",I3848-H3848)</f>
        <v/>
      </c>
      <c r="Q3848" s="19" t="str">
        <f aca="true">IF(B3848="","",IF(N3848="No aplica","No aplica",IF(I3848="","Pendent",IF(N3848="Per substituir","Substituir",IF(OR(N3848="No localitzat",N3848="No lliurat"),"Reposar",IF(I3848&lt;H3848,"Reposar",IF(I3848&gt;H3848,"Revisar excedent",IF(AND(G3848="Sí",M3848&lt;&gt;"",M3848&lt;TODAY()),"EPI caducat",IF(AND(G3848="Sí",M3848&lt;&gt;"",M3848&lt;=TODAY()+90),"EPI caduca ≤90 dies",IF(OR(N3848="Deteriorat usable",N3848="Revisió necessària"),"Revisar","OK"))))))))))</f>
      </c>
      <c r="R3848" s="20"/>
    </row>
    <row r="3849" customFormat="false" ht="15" hidden="false" customHeight="false" outlineLevel="0" collapsed="false">
      <c r="A3849" s="19" t="n">
        <v>36</v>
      </c>
      <c r="B3849" s="19" t="n">
        <f aca="false">IFERROR(VLOOKUP(A3849,Personal!$A$6:$F$112,2,FALSE()),"")</f>
        <v>0</v>
      </c>
      <c r="C3849" s="19" t="str">
        <f aca="false">IFERROR(VLOOKUP(A3849,Personal!$A$6:$F$112,3,FALSE()),"")</f>
        <v>La Seu d’Urgell</v>
      </c>
      <c r="D3849" s="19" t="s">
        <v>83</v>
      </c>
      <c r="E3849" s="19" t="s">
        <v>90</v>
      </c>
      <c r="F3849" s="19" t="s">
        <v>91</v>
      </c>
      <c r="G3849" s="19" t="s">
        <v>291</v>
      </c>
      <c r="H3849" s="19" t="n">
        <f aca="false">IF(OR(VLOOKUP(A3849,Personal!$A$6:$F$112,5,FALSE())&lt;&gt;"Sí",N3849="No aplica"),0,'Catàleg GRAE'!D33)</f>
        <v>1</v>
      </c>
      <c r="I3849" s="20"/>
      <c r="J3849" s="20"/>
      <c r="K3849" s="20"/>
      <c r="L3849" s="21"/>
      <c r="M3849" s="21"/>
      <c r="N3849" s="20"/>
      <c r="O3849" s="20"/>
      <c r="P3849" s="19" t="str">
        <f aca="false">IF(I3849="","",I3849-H3849)</f>
        <v/>
      </c>
      <c r="Q3849" s="19" t="str">
        <f aca="true">IF(B3849="","",IF(N3849="No aplica","No aplica",IF(I3849="","Pendent",IF(N3849="Per substituir","Substituir",IF(OR(N3849="No localitzat",N3849="No lliurat"),"Reposar",IF(I3849&lt;H3849,"Reposar",IF(I3849&gt;H3849,"Revisar excedent",IF(AND(G3849="Sí",M3849&lt;&gt;"",M3849&lt;TODAY()),"EPI caducat",IF(AND(G3849="Sí",M3849&lt;&gt;"",M3849&lt;=TODAY()+90),"EPI caduca ≤90 dies",IF(OR(N3849="Deteriorat usable",N3849="Revisió necessària"),"Revisar","OK"))))))))))</f>
      </c>
      <c r="R3849" s="20"/>
    </row>
    <row r="3850" customFormat="false" ht="15" hidden="false" customHeight="false" outlineLevel="0" collapsed="false">
      <c r="A3850" s="19" t="n">
        <v>36</v>
      </c>
      <c r="B3850" s="19" t="n">
        <f aca="false">IFERROR(VLOOKUP(A3850,Personal!$A$6:$F$112,2,FALSE()),"")</f>
        <v>0</v>
      </c>
      <c r="C3850" s="19" t="str">
        <f aca="false">IFERROR(VLOOKUP(A3850,Personal!$A$6:$F$112,3,FALSE()),"")</f>
        <v>La Seu d’Urgell</v>
      </c>
      <c r="D3850" s="19" t="s">
        <v>40</v>
      </c>
      <c r="E3850" s="19" t="s">
        <v>92</v>
      </c>
      <c r="F3850" s="19" t="s">
        <v>93</v>
      </c>
      <c r="G3850" s="19" t="s">
        <v>291</v>
      </c>
      <c r="H3850" s="19" t="n">
        <f aca="false">IF(OR(VLOOKUP(A3850,Personal!$A$6:$F$112,5,FALSE())&lt;&gt;"Sí",N3850="No aplica"),0,'Catàleg GRAE'!D34)</f>
        <v>1</v>
      </c>
      <c r="I3850" s="20"/>
      <c r="J3850" s="20"/>
      <c r="K3850" s="20"/>
      <c r="L3850" s="21"/>
      <c r="M3850" s="21"/>
      <c r="N3850" s="20"/>
      <c r="O3850" s="20"/>
      <c r="P3850" s="19" t="str">
        <f aca="false">IF(I3850="","",I3850-H3850)</f>
        <v/>
      </c>
      <c r="Q3850" s="19" t="str">
        <f aca="true">IF(B3850="","",IF(N3850="No aplica","No aplica",IF(I3850="","Pendent",IF(N3850="Per substituir","Substituir",IF(OR(N3850="No localitzat",N3850="No lliurat"),"Reposar",IF(I3850&lt;H3850,"Reposar",IF(I3850&gt;H3850,"Revisar excedent",IF(AND(G3850="Sí",M3850&lt;&gt;"",M3850&lt;TODAY()),"EPI caducat",IF(AND(G3850="Sí",M3850&lt;&gt;"",M3850&lt;=TODAY()+90),"EPI caduca ≤90 dies",IF(OR(N3850="Deteriorat usable",N3850="Revisió necessària"),"Revisar","OK"))))))))))</f>
      </c>
      <c r="R3850" s="20"/>
    </row>
    <row r="3851" customFormat="false" ht="15" hidden="false" customHeight="false" outlineLevel="0" collapsed="false">
      <c r="A3851" s="19" t="n">
        <v>36</v>
      </c>
      <c r="B3851" s="19" t="n">
        <f aca="false">IFERROR(VLOOKUP(A3851,Personal!$A$6:$F$112,2,FALSE()),"")</f>
        <v>0</v>
      </c>
      <c r="C3851" s="19" t="str">
        <f aca="false">IFERROR(VLOOKUP(A3851,Personal!$A$6:$F$112,3,FALSE()),"")</f>
        <v>La Seu d’Urgell</v>
      </c>
      <c r="D3851" s="19" t="s">
        <v>94</v>
      </c>
      <c r="E3851" s="19" t="s">
        <v>95</v>
      </c>
      <c r="F3851" s="19" t="s">
        <v>96</v>
      </c>
      <c r="G3851" s="19" t="s">
        <v>291</v>
      </c>
      <c r="H3851" s="19" t="n">
        <f aca="false">IF(OR(VLOOKUP(A3851,Personal!$A$6:$F$112,5,FALSE())&lt;&gt;"Sí",N3851="No aplica"),0,'Catàleg GRAE'!D35)</f>
        <v>1</v>
      </c>
      <c r="I3851" s="20"/>
      <c r="J3851" s="20"/>
      <c r="K3851" s="20"/>
      <c r="L3851" s="21"/>
      <c r="M3851" s="21"/>
      <c r="N3851" s="20"/>
      <c r="O3851" s="20"/>
      <c r="P3851" s="19" t="str">
        <f aca="false">IF(I3851="","",I3851-H3851)</f>
        <v/>
      </c>
      <c r="Q3851" s="19" t="str">
        <f aca="true">IF(B3851="","",IF(N3851="No aplica","No aplica",IF(I3851="","Pendent",IF(N3851="Per substituir","Substituir",IF(OR(N3851="No localitzat",N3851="No lliurat"),"Reposar",IF(I3851&lt;H3851,"Reposar",IF(I3851&gt;H3851,"Revisar excedent",IF(AND(G3851="Sí",M3851&lt;&gt;"",M3851&lt;TODAY()),"EPI caducat",IF(AND(G3851="Sí",M3851&lt;&gt;"",M3851&lt;=TODAY()+90),"EPI caduca ≤90 dies",IF(OR(N3851="Deteriorat usable",N3851="Revisió necessària"),"Revisar","OK"))))))))))</f>
      </c>
      <c r="R3851" s="20"/>
    </row>
    <row r="3852" customFormat="false" ht="15" hidden="false" customHeight="false" outlineLevel="0" collapsed="false">
      <c r="A3852" s="19" t="n">
        <v>36</v>
      </c>
      <c r="B3852" s="19" t="n">
        <f aca="false">IFERROR(VLOOKUP(A3852,Personal!$A$6:$F$112,2,FALSE()),"")</f>
        <v>0</v>
      </c>
      <c r="C3852" s="19" t="str">
        <f aca="false">IFERROR(VLOOKUP(A3852,Personal!$A$6:$F$112,3,FALSE()),"")</f>
        <v>La Seu d’Urgell</v>
      </c>
      <c r="D3852" s="19" t="s">
        <v>97</v>
      </c>
      <c r="E3852" s="19" t="s">
        <v>98</v>
      </c>
      <c r="F3852" s="19" t="s">
        <v>99</v>
      </c>
      <c r="G3852" s="19" t="s">
        <v>291</v>
      </c>
      <c r="H3852" s="19" t="n">
        <f aca="false">IF(OR(VLOOKUP(A3852,Personal!$A$6:$F$112,5,FALSE())&lt;&gt;"Sí",N3852="No aplica"),0,'Catàleg GRAE'!D36)</f>
        <v>3</v>
      </c>
      <c r="I3852" s="20"/>
      <c r="J3852" s="20"/>
      <c r="K3852" s="20"/>
      <c r="L3852" s="21"/>
      <c r="M3852" s="21"/>
      <c r="N3852" s="20"/>
      <c r="O3852" s="20"/>
      <c r="P3852" s="19" t="str">
        <f aca="false">IF(I3852="","",I3852-H3852)</f>
        <v/>
      </c>
      <c r="Q3852" s="19" t="str">
        <f aca="true">IF(B3852="","",IF(N3852="No aplica","No aplica",IF(I3852="","Pendent",IF(N3852="Per substituir","Substituir",IF(OR(N3852="No localitzat",N3852="No lliurat"),"Reposar",IF(I3852&lt;H3852,"Reposar",IF(I3852&gt;H3852,"Revisar excedent",IF(AND(G3852="Sí",M3852&lt;&gt;"",M3852&lt;TODAY()),"EPI caducat",IF(AND(G3852="Sí",M3852&lt;&gt;"",M3852&lt;=TODAY()+90),"EPI caduca ≤90 dies",IF(OR(N3852="Deteriorat usable",N3852="Revisió necessària"),"Revisar","OK"))))))))))</f>
      </c>
      <c r="R3852" s="20"/>
    </row>
    <row r="3853" customFormat="false" ht="15" hidden="false" customHeight="false" outlineLevel="0" collapsed="false">
      <c r="A3853" s="19" t="n">
        <v>36</v>
      </c>
      <c r="B3853" s="19" t="n">
        <f aca="false">IFERROR(VLOOKUP(A3853,Personal!$A$6:$F$112,2,FALSE()),"")</f>
        <v>0</v>
      </c>
      <c r="C3853" s="19" t="str">
        <f aca="false">IFERROR(VLOOKUP(A3853,Personal!$A$6:$F$112,3,FALSE()),"")</f>
        <v>La Seu d’Urgell</v>
      </c>
      <c r="D3853" s="19" t="s">
        <v>97</v>
      </c>
      <c r="E3853" s="19" t="s">
        <v>100</v>
      </c>
      <c r="F3853" s="19" t="s">
        <v>101</v>
      </c>
      <c r="G3853" s="19" t="s">
        <v>291</v>
      </c>
      <c r="H3853" s="19" t="n">
        <f aca="false">IF(OR(VLOOKUP(A3853,Personal!$A$6:$F$112,5,FALSE())&lt;&gt;"Sí",N3853="No aplica"),0,'Catàleg GRAE'!D37)</f>
        <v>1</v>
      </c>
      <c r="I3853" s="20"/>
      <c r="J3853" s="20"/>
      <c r="K3853" s="20"/>
      <c r="L3853" s="21"/>
      <c r="M3853" s="21"/>
      <c r="N3853" s="20"/>
      <c r="O3853" s="20"/>
      <c r="P3853" s="19" t="str">
        <f aca="false">IF(I3853="","",I3853-H3853)</f>
        <v/>
      </c>
      <c r="Q3853" s="19" t="str">
        <f aca="true">IF(B3853="","",IF(N3853="No aplica","No aplica",IF(I3853="","Pendent",IF(N3853="Per substituir","Substituir",IF(OR(N3853="No localitzat",N3853="No lliurat"),"Reposar",IF(I3853&lt;H3853,"Reposar",IF(I3853&gt;H3853,"Revisar excedent",IF(AND(G3853="Sí",M3853&lt;&gt;"",M3853&lt;TODAY()),"EPI caducat",IF(AND(G3853="Sí",M3853&lt;&gt;"",M3853&lt;=TODAY()+90),"EPI caduca ≤90 dies",IF(OR(N3853="Deteriorat usable",N3853="Revisió necessària"),"Revisar","OK"))))))))))</f>
      </c>
      <c r="R3853" s="20"/>
    </row>
    <row r="3854" customFormat="false" ht="15" hidden="false" customHeight="false" outlineLevel="0" collapsed="false">
      <c r="A3854" s="19" t="n">
        <v>36</v>
      </c>
      <c r="B3854" s="19" t="n">
        <f aca="false">IFERROR(VLOOKUP(A3854,Personal!$A$6:$F$112,2,FALSE()),"")</f>
        <v>0</v>
      </c>
      <c r="C3854" s="19" t="str">
        <f aca="false">IFERROR(VLOOKUP(A3854,Personal!$A$6:$F$112,3,FALSE()),"")</f>
        <v>La Seu d’Urgell</v>
      </c>
      <c r="D3854" s="19" t="s">
        <v>102</v>
      </c>
      <c r="E3854" s="19" t="s">
        <v>103</v>
      </c>
      <c r="F3854" s="19" t="s">
        <v>104</v>
      </c>
      <c r="G3854" s="19" t="s">
        <v>291</v>
      </c>
      <c r="H3854" s="19" t="n">
        <f aca="false">IF(OR(VLOOKUP(A3854,Personal!$A$6:$F$112,5,FALSE())&lt;&gt;"Sí",N3854="No aplica"),0,'Catàleg GRAE'!D38)</f>
        <v>1</v>
      </c>
      <c r="I3854" s="20"/>
      <c r="J3854" s="20"/>
      <c r="K3854" s="20"/>
      <c r="L3854" s="21"/>
      <c r="M3854" s="21"/>
      <c r="N3854" s="20"/>
      <c r="O3854" s="20"/>
      <c r="P3854" s="19" t="str">
        <f aca="false">IF(I3854="","",I3854-H3854)</f>
        <v/>
      </c>
      <c r="Q3854" s="19" t="str">
        <f aca="true">IF(B3854="","",IF(N3854="No aplica","No aplica",IF(I3854="","Pendent",IF(N3854="Per substituir","Substituir",IF(OR(N3854="No localitzat",N3854="No lliurat"),"Reposar",IF(I3854&lt;H3854,"Reposar",IF(I3854&gt;H3854,"Revisar excedent",IF(AND(G3854="Sí",M3854&lt;&gt;"",M3854&lt;TODAY()),"EPI caducat",IF(AND(G3854="Sí",M3854&lt;&gt;"",M3854&lt;=TODAY()+90),"EPI caduca ≤90 dies",IF(OR(N3854="Deteriorat usable",N3854="Revisió necessària"),"Revisar","OK"))))))))))</f>
      </c>
      <c r="R3854" s="20"/>
    </row>
    <row r="3855" customFormat="false" ht="15" hidden="false" customHeight="false" outlineLevel="0" collapsed="false">
      <c r="A3855" s="19" t="n">
        <v>36</v>
      </c>
      <c r="B3855" s="19" t="n">
        <f aca="false">IFERROR(VLOOKUP(A3855,Personal!$A$6:$F$112,2,FALSE()),"")</f>
        <v>0</v>
      </c>
      <c r="C3855" s="19" t="str">
        <f aca="false">IFERROR(VLOOKUP(A3855,Personal!$A$6:$F$112,3,FALSE()),"")</f>
        <v>La Seu d’Urgell</v>
      </c>
      <c r="D3855" s="19" t="s">
        <v>97</v>
      </c>
      <c r="E3855" s="19" t="s">
        <v>105</v>
      </c>
      <c r="F3855" s="19" t="s">
        <v>106</v>
      </c>
      <c r="G3855" s="19" t="s">
        <v>291</v>
      </c>
      <c r="H3855" s="19" t="n">
        <f aca="false">IF(OR(VLOOKUP(A3855,Personal!$A$6:$F$112,5,FALSE())&lt;&gt;"Sí",N3855="No aplica"),0,'Catàleg GRAE'!D39)</f>
        <v>3</v>
      </c>
      <c r="I3855" s="20"/>
      <c r="J3855" s="20"/>
      <c r="K3855" s="20"/>
      <c r="L3855" s="21"/>
      <c r="M3855" s="21"/>
      <c r="N3855" s="20"/>
      <c r="O3855" s="20"/>
      <c r="P3855" s="19" t="str">
        <f aca="false">IF(I3855="","",I3855-H3855)</f>
        <v/>
      </c>
      <c r="Q3855" s="19" t="str">
        <f aca="true">IF(B3855="","",IF(N3855="No aplica","No aplica",IF(I3855="","Pendent",IF(N3855="Per substituir","Substituir",IF(OR(N3855="No localitzat",N3855="No lliurat"),"Reposar",IF(I3855&lt;H3855,"Reposar",IF(I3855&gt;H3855,"Revisar excedent",IF(AND(G3855="Sí",M3855&lt;&gt;"",M3855&lt;TODAY()),"EPI caducat",IF(AND(G3855="Sí",M3855&lt;&gt;"",M3855&lt;=TODAY()+90),"EPI caduca ≤90 dies",IF(OR(N3855="Deteriorat usable",N3855="Revisió necessària"),"Revisar","OK"))))))))))</f>
      </c>
      <c r="R3855" s="20"/>
    </row>
    <row r="3856" customFormat="false" ht="15" hidden="false" customHeight="false" outlineLevel="0" collapsed="false">
      <c r="A3856" s="19" t="n">
        <v>36</v>
      </c>
      <c r="B3856" s="19" t="n">
        <f aca="false">IFERROR(VLOOKUP(A3856,Personal!$A$6:$F$112,2,FALSE()),"")</f>
        <v>0</v>
      </c>
      <c r="C3856" s="19" t="str">
        <f aca="false">IFERROR(VLOOKUP(A3856,Personal!$A$6:$F$112,3,FALSE()),"")</f>
        <v>La Seu d’Urgell</v>
      </c>
      <c r="D3856" s="19" t="s">
        <v>97</v>
      </c>
      <c r="E3856" s="19" t="s">
        <v>105</v>
      </c>
      <c r="F3856" s="19" t="s">
        <v>107</v>
      </c>
      <c r="G3856" s="19" t="s">
        <v>291</v>
      </c>
      <c r="H3856" s="19" t="n">
        <f aca="false">IF(OR(VLOOKUP(A3856,Personal!$A$6:$F$112,5,FALSE())&lt;&gt;"Sí",N3856="No aplica"),0,'Catàleg GRAE'!D40)</f>
        <v>3</v>
      </c>
      <c r="I3856" s="20"/>
      <c r="J3856" s="20"/>
      <c r="K3856" s="20"/>
      <c r="L3856" s="21"/>
      <c r="M3856" s="21"/>
      <c r="N3856" s="20"/>
      <c r="O3856" s="20"/>
      <c r="P3856" s="19" t="str">
        <f aca="false">IF(I3856="","",I3856-H3856)</f>
        <v/>
      </c>
      <c r="Q3856" s="19" t="str">
        <f aca="true">IF(B3856="","",IF(N3856="No aplica","No aplica",IF(I3856="","Pendent",IF(N3856="Per substituir","Substituir",IF(OR(N3856="No localitzat",N3856="No lliurat"),"Reposar",IF(I3856&lt;H3856,"Reposar",IF(I3856&gt;H3856,"Revisar excedent",IF(AND(G3856="Sí",M3856&lt;&gt;"",M3856&lt;TODAY()),"EPI caducat",IF(AND(G3856="Sí",M3856&lt;&gt;"",M3856&lt;=TODAY()+90),"EPI caduca ≤90 dies",IF(OR(N3856="Deteriorat usable",N3856="Revisió necessària"),"Revisar","OK"))))))))))</f>
      </c>
      <c r="R3856" s="20"/>
    </row>
    <row r="3857" customFormat="false" ht="15" hidden="false" customHeight="false" outlineLevel="0" collapsed="false">
      <c r="A3857" s="19" t="n">
        <v>36</v>
      </c>
      <c r="B3857" s="19" t="n">
        <f aca="false">IFERROR(VLOOKUP(A3857,Personal!$A$6:$F$112,2,FALSE()),"")</f>
        <v>0</v>
      </c>
      <c r="C3857" s="19" t="str">
        <f aca="false">IFERROR(VLOOKUP(A3857,Personal!$A$6:$F$112,3,FALSE()),"")</f>
        <v>La Seu d’Urgell</v>
      </c>
      <c r="D3857" s="19" t="s">
        <v>97</v>
      </c>
      <c r="E3857" s="19" t="s">
        <v>108</v>
      </c>
      <c r="F3857" s="19" t="s">
        <v>109</v>
      </c>
      <c r="G3857" s="19" t="s">
        <v>291</v>
      </c>
      <c r="H3857" s="19" t="n">
        <f aca="false">IF(OR(VLOOKUP(A3857,Personal!$A$6:$F$112,5,FALSE())&lt;&gt;"Sí",N3857="No aplica"),0,'Catàleg GRAE'!D41)</f>
        <v>2</v>
      </c>
      <c r="I3857" s="20"/>
      <c r="J3857" s="20"/>
      <c r="K3857" s="20"/>
      <c r="L3857" s="21"/>
      <c r="M3857" s="21"/>
      <c r="N3857" s="20"/>
      <c r="O3857" s="20"/>
      <c r="P3857" s="19" t="str">
        <f aca="false">IF(I3857="","",I3857-H3857)</f>
        <v/>
      </c>
      <c r="Q3857" s="19" t="str">
        <f aca="true">IF(B3857="","",IF(N3857="No aplica","No aplica",IF(I3857="","Pendent",IF(N3857="Per substituir","Substituir",IF(OR(N3857="No localitzat",N3857="No lliurat"),"Reposar",IF(I3857&lt;H3857,"Reposar",IF(I3857&gt;H3857,"Revisar excedent",IF(AND(G3857="Sí",M3857&lt;&gt;"",M3857&lt;TODAY()),"EPI caducat",IF(AND(G3857="Sí",M3857&lt;&gt;"",M3857&lt;=TODAY()+90),"EPI caduca ≤90 dies",IF(OR(N3857="Deteriorat usable",N3857="Revisió necessària"),"Revisar","OK"))))))))))</f>
      </c>
      <c r="R3857" s="20"/>
    </row>
    <row r="3858" customFormat="false" ht="15" hidden="false" customHeight="false" outlineLevel="0" collapsed="false">
      <c r="A3858" s="19" t="n">
        <v>36</v>
      </c>
      <c r="B3858" s="19" t="n">
        <f aca="false">IFERROR(VLOOKUP(A3858,Personal!$A$6:$F$112,2,FALSE()),"")</f>
        <v>0</v>
      </c>
      <c r="C3858" s="19" t="str">
        <f aca="false">IFERROR(VLOOKUP(A3858,Personal!$A$6:$F$112,3,FALSE()),"")</f>
        <v>La Seu d’Urgell</v>
      </c>
      <c r="D3858" s="19" t="s">
        <v>97</v>
      </c>
      <c r="E3858" s="19" t="s">
        <v>110</v>
      </c>
      <c r="F3858" s="19" t="s">
        <v>111</v>
      </c>
      <c r="G3858" s="19" t="s">
        <v>291</v>
      </c>
      <c r="H3858" s="19" t="n">
        <f aca="false">IF(OR(VLOOKUP(A3858,Personal!$A$6:$F$112,5,FALSE())&lt;&gt;"Sí",N3858="No aplica"),0,'Catàleg GRAE'!D42)</f>
        <v>1</v>
      </c>
      <c r="I3858" s="20"/>
      <c r="J3858" s="20"/>
      <c r="K3858" s="20"/>
      <c r="L3858" s="21"/>
      <c r="M3858" s="21"/>
      <c r="N3858" s="20"/>
      <c r="O3858" s="20"/>
      <c r="P3858" s="19" t="str">
        <f aca="false">IF(I3858="","",I3858-H3858)</f>
        <v/>
      </c>
      <c r="Q3858" s="19" t="str">
        <f aca="true">IF(B3858="","",IF(N3858="No aplica","No aplica",IF(I3858="","Pendent",IF(N3858="Per substituir","Substituir",IF(OR(N3858="No localitzat",N3858="No lliurat"),"Reposar",IF(I3858&lt;H3858,"Reposar",IF(I3858&gt;H3858,"Revisar excedent",IF(AND(G3858="Sí",M3858&lt;&gt;"",M3858&lt;TODAY()),"EPI caducat",IF(AND(G3858="Sí",M3858&lt;&gt;"",M3858&lt;=TODAY()+90),"EPI caduca ≤90 dies",IF(OR(N3858="Deteriorat usable",N3858="Revisió necessària"),"Revisar","OK"))))))))))</f>
      </c>
      <c r="R3858" s="20"/>
    </row>
    <row r="3859" customFormat="false" ht="15" hidden="false" customHeight="false" outlineLevel="0" collapsed="false">
      <c r="A3859" s="19" t="n">
        <v>36</v>
      </c>
      <c r="B3859" s="19" t="n">
        <f aca="false">IFERROR(VLOOKUP(A3859,Personal!$A$6:$F$112,2,FALSE()),"")</f>
        <v>0</v>
      </c>
      <c r="C3859" s="19" t="str">
        <f aca="false">IFERROR(VLOOKUP(A3859,Personal!$A$6:$F$112,3,FALSE()),"")</f>
        <v>La Seu d’Urgell</v>
      </c>
      <c r="D3859" s="19" t="s">
        <v>112</v>
      </c>
      <c r="E3859" s="19" t="s">
        <v>113</v>
      </c>
      <c r="F3859" s="19" t="s">
        <v>114</v>
      </c>
      <c r="G3859" s="19" t="s">
        <v>291</v>
      </c>
      <c r="H3859" s="19" t="n">
        <f aca="false">IF(OR(VLOOKUP(A3859,Personal!$A$6:$F$112,5,FALSE())&lt;&gt;"Sí",N3859="No aplica"),0,'Catàleg GRAE'!D43)</f>
        <v>2</v>
      </c>
      <c r="I3859" s="20"/>
      <c r="J3859" s="20"/>
      <c r="K3859" s="20"/>
      <c r="L3859" s="21"/>
      <c r="M3859" s="21"/>
      <c r="N3859" s="20"/>
      <c r="O3859" s="20"/>
      <c r="P3859" s="19" t="str">
        <f aca="false">IF(I3859="","",I3859-H3859)</f>
        <v/>
      </c>
      <c r="Q3859" s="19" t="str">
        <f aca="true">IF(B3859="","",IF(N3859="No aplica","No aplica",IF(I3859="","Pendent",IF(N3859="Per substituir","Substituir",IF(OR(N3859="No localitzat",N3859="No lliurat"),"Reposar",IF(I3859&lt;H3859,"Reposar",IF(I3859&gt;H3859,"Revisar excedent",IF(AND(G3859="Sí",M3859&lt;&gt;"",M3859&lt;TODAY()),"EPI caducat",IF(AND(G3859="Sí",M3859&lt;&gt;"",M3859&lt;=TODAY()+90),"EPI caduca ≤90 dies",IF(OR(N3859="Deteriorat usable",N3859="Revisió necessària"),"Revisar","OK"))))))))))</f>
      </c>
      <c r="R3859" s="20"/>
    </row>
    <row r="3860" customFormat="false" ht="15" hidden="false" customHeight="false" outlineLevel="0" collapsed="false">
      <c r="A3860" s="19" t="n">
        <v>36</v>
      </c>
      <c r="B3860" s="19" t="n">
        <f aca="false">IFERROR(VLOOKUP(A3860,Personal!$A$6:$F$112,2,FALSE()),"")</f>
        <v>0</v>
      </c>
      <c r="C3860" s="19" t="str">
        <f aca="false">IFERROR(VLOOKUP(A3860,Personal!$A$6:$F$112,3,FALSE()),"")</f>
        <v>La Seu d’Urgell</v>
      </c>
      <c r="D3860" s="19" t="s">
        <v>102</v>
      </c>
      <c r="E3860" s="19" t="s">
        <v>115</v>
      </c>
      <c r="F3860" s="19" t="s">
        <v>116</v>
      </c>
      <c r="G3860" s="19" t="s">
        <v>291</v>
      </c>
      <c r="H3860" s="19" t="n">
        <f aca="false">IF(OR(VLOOKUP(A3860,Personal!$A$6:$F$112,5,FALSE())&lt;&gt;"Sí",N3860="No aplica"),0,'Catàleg GRAE'!D44)</f>
        <v>1</v>
      </c>
      <c r="I3860" s="20"/>
      <c r="J3860" s="20"/>
      <c r="K3860" s="20"/>
      <c r="L3860" s="21"/>
      <c r="M3860" s="21"/>
      <c r="N3860" s="20"/>
      <c r="O3860" s="20"/>
      <c r="P3860" s="19" t="str">
        <f aca="false">IF(I3860="","",I3860-H3860)</f>
        <v/>
      </c>
      <c r="Q3860" s="19" t="str">
        <f aca="true">IF(B3860="","",IF(N3860="No aplica","No aplica",IF(I3860="","Pendent",IF(N3860="Per substituir","Substituir",IF(OR(N3860="No localitzat",N3860="No lliurat"),"Reposar",IF(I3860&lt;H3860,"Reposar",IF(I3860&gt;H3860,"Revisar excedent",IF(AND(G3860="Sí",M3860&lt;&gt;"",M3860&lt;TODAY()),"EPI caducat",IF(AND(G3860="Sí",M3860&lt;&gt;"",M3860&lt;=TODAY()+90),"EPI caduca ≤90 dies",IF(OR(N3860="Deteriorat usable",N3860="Revisió necessària"),"Revisar","OK"))))))))))</f>
      </c>
      <c r="R3860" s="20"/>
    </row>
    <row r="3861" customFormat="false" ht="15" hidden="false" customHeight="false" outlineLevel="0" collapsed="false">
      <c r="A3861" s="19" t="n">
        <v>36</v>
      </c>
      <c r="B3861" s="19" t="n">
        <f aca="false">IFERROR(VLOOKUP(A3861,Personal!$A$6:$F$112,2,FALSE()),"")</f>
        <v>0</v>
      </c>
      <c r="C3861" s="19" t="str">
        <f aca="false">IFERROR(VLOOKUP(A3861,Personal!$A$6:$F$112,3,FALSE()),"")</f>
        <v>La Seu d’Urgell</v>
      </c>
      <c r="D3861" s="19" t="s">
        <v>102</v>
      </c>
      <c r="E3861" s="19" t="s">
        <v>117</v>
      </c>
      <c r="F3861" s="19" t="s">
        <v>118</v>
      </c>
      <c r="G3861" s="19" t="s">
        <v>272</v>
      </c>
      <c r="H3861" s="19" t="n">
        <f aca="false">IF(OR(VLOOKUP(A3861,Personal!$A$6:$F$112,5,FALSE())&lt;&gt;"Sí",N3861="No aplica"),0,'Catàleg GRAE'!D45)</f>
        <v>1</v>
      </c>
      <c r="I3861" s="20"/>
      <c r="J3861" s="20"/>
      <c r="K3861" s="20"/>
      <c r="L3861" s="21"/>
      <c r="M3861" s="21"/>
      <c r="N3861" s="20"/>
      <c r="O3861" s="20"/>
      <c r="P3861" s="19" t="str">
        <f aca="false">IF(I3861="","",I3861-H3861)</f>
        <v/>
      </c>
      <c r="Q3861" s="19" t="str">
        <f aca="true">IF(B3861="","",IF(N3861="No aplica","No aplica",IF(I3861="","Pendent",IF(N3861="Per substituir","Substituir",IF(OR(N3861="No localitzat",N3861="No lliurat"),"Reposar",IF(I3861&lt;H3861,"Reposar",IF(I3861&gt;H3861,"Revisar excedent",IF(AND(G3861="Sí",M3861&lt;&gt;"",M3861&lt;TODAY()),"EPI caducat",IF(AND(G3861="Sí",M3861&lt;&gt;"",M3861&lt;=TODAY()+90),"EPI caduca ≤90 dies",IF(OR(N3861="Deteriorat usable",N3861="Revisió necessària"),"Revisar","OK"))))))))))</f>
      </c>
      <c r="R3861" s="20"/>
    </row>
    <row r="3862" customFormat="false" ht="15" hidden="false" customHeight="false" outlineLevel="0" collapsed="false">
      <c r="A3862" s="19" t="n">
        <v>36</v>
      </c>
      <c r="B3862" s="19" t="n">
        <f aca="false">IFERROR(VLOOKUP(A3862,Personal!$A$6:$F$112,2,FALSE()),"")</f>
        <v>0</v>
      </c>
      <c r="C3862" s="19" t="str">
        <f aca="false">IFERROR(VLOOKUP(A3862,Personal!$A$6:$F$112,3,FALSE()),"")</f>
        <v>La Seu d’Urgell</v>
      </c>
      <c r="D3862" s="19" t="s">
        <v>102</v>
      </c>
      <c r="E3862" s="19" t="s">
        <v>119</v>
      </c>
      <c r="F3862" s="19" t="s">
        <v>120</v>
      </c>
      <c r="G3862" s="19" t="s">
        <v>272</v>
      </c>
      <c r="H3862" s="19" t="n">
        <f aca="false">IF(OR(VLOOKUP(A3862,Personal!$A$6:$F$112,5,FALSE())&lt;&gt;"Sí",N3862="No aplica"),0,'Catàleg GRAE'!D46)</f>
        <v>1</v>
      </c>
      <c r="I3862" s="20"/>
      <c r="J3862" s="20"/>
      <c r="K3862" s="20"/>
      <c r="L3862" s="21"/>
      <c r="M3862" s="21"/>
      <c r="N3862" s="20"/>
      <c r="O3862" s="20"/>
      <c r="P3862" s="19" t="str">
        <f aca="false">IF(I3862="","",I3862-H3862)</f>
        <v/>
      </c>
      <c r="Q3862" s="19" t="str">
        <f aca="true">IF(B3862="","",IF(N3862="No aplica","No aplica",IF(I3862="","Pendent",IF(N3862="Per substituir","Substituir",IF(OR(N3862="No localitzat",N3862="No lliurat"),"Reposar",IF(I3862&lt;H3862,"Reposar",IF(I3862&gt;H3862,"Revisar excedent",IF(AND(G3862="Sí",M3862&lt;&gt;"",M3862&lt;TODAY()),"EPI caducat",IF(AND(G3862="Sí",M3862&lt;&gt;"",M3862&lt;=TODAY()+90),"EPI caduca ≤90 dies",IF(OR(N3862="Deteriorat usable",N3862="Revisió necessària"),"Revisar","OK"))))))))))</f>
      </c>
      <c r="R3862" s="20"/>
    </row>
    <row r="3863" customFormat="false" ht="15" hidden="false" customHeight="false" outlineLevel="0" collapsed="false">
      <c r="A3863" s="19" t="n">
        <v>36</v>
      </c>
      <c r="B3863" s="19" t="n">
        <f aca="false">IFERROR(VLOOKUP(A3863,Personal!$A$6:$F$112,2,FALSE()),"")</f>
        <v>0</v>
      </c>
      <c r="C3863" s="19" t="str">
        <f aca="false">IFERROR(VLOOKUP(A3863,Personal!$A$6:$F$112,3,FALSE()),"")</f>
        <v>La Seu d’Urgell</v>
      </c>
      <c r="D3863" s="19" t="s">
        <v>97</v>
      </c>
      <c r="E3863" s="19" t="s">
        <v>121</v>
      </c>
      <c r="F3863" s="19" t="s">
        <v>122</v>
      </c>
      <c r="G3863" s="19" t="s">
        <v>291</v>
      </c>
      <c r="H3863" s="19" t="n">
        <f aca="false">IF(OR(VLOOKUP(A3863,Personal!$A$6:$F$112,5,FALSE())&lt;&gt;"Sí",N3863="No aplica"),0,'Catàleg GRAE'!D47)</f>
        <v>1</v>
      </c>
      <c r="I3863" s="20"/>
      <c r="J3863" s="20"/>
      <c r="K3863" s="20"/>
      <c r="L3863" s="21"/>
      <c r="M3863" s="21"/>
      <c r="N3863" s="20"/>
      <c r="O3863" s="20"/>
      <c r="P3863" s="19" t="str">
        <f aca="false">IF(I3863="","",I3863-H3863)</f>
        <v/>
      </c>
      <c r="Q3863" s="19" t="str">
        <f aca="true">IF(B3863="","",IF(N3863="No aplica","No aplica",IF(I3863="","Pendent",IF(N3863="Per substituir","Substituir",IF(OR(N3863="No localitzat",N3863="No lliurat"),"Reposar",IF(I3863&lt;H3863,"Reposar",IF(I3863&gt;H3863,"Revisar excedent",IF(AND(G3863="Sí",M3863&lt;&gt;"",M3863&lt;TODAY()),"EPI caducat",IF(AND(G3863="Sí",M3863&lt;&gt;"",M3863&lt;=TODAY()+90),"EPI caduca ≤90 dies",IF(OR(N3863="Deteriorat usable",N3863="Revisió necessària"),"Revisar","OK"))))))))))</f>
      </c>
      <c r="R3863" s="20"/>
    </row>
    <row r="3864" customFormat="false" ht="15" hidden="false" customHeight="false" outlineLevel="0" collapsed="false">
      <c r="A3864" s="19" t="n">
        <v>36</v>
      </c>
      <c r="B3864" s="19" t="n">
        <f aca="false">IFERROR(VLOOKUP(A3864,Personal!$A$6:$F$112,2,FALSE()),"")</f>
        <v>0</v>
      </c>
      <c r="C3864" s="19" t="str">
        <f aca="false">IFERROR(VLOOKUP(A3864,Personal!$A$6:$F$112,3,FALSE()),"")</f>
        <v>La Seu d’Urgell</v>
      </c>
      <c r="D3864" s="19" t="s">
        <v>97</v>
      </c>
      <c r="E3864" s="19" t="s">
        <v>123</v>
      </c>
      <c r="F3864" s="19" t="s">
        <v>124</v>
      </c>
      <c r="G3864" s="19" t="s">
        <v>291</v>
      </c>
      <c r="H3864" s="19" t="n">
        <f aca="false">IF(OR(VLOOKUP(A3864,Personal!$A$6:$F$112,5,FALSE())&lt;&gt;"Sí",N3864="No aplica"),0,'Catàleg GRAE'!D48)</f>
        <v>1</v>
      </c>
      <c r="I3864" s="20"/>
      <c r="J3864" s="20"/>
      <c r="K3864" s="20"/>
      <c r="L3864" s="21"/>
      <c r="M3864" s="21"/>
      <c r="N3864" s="20"/>
      <c r="O3864" s="20"/>
      <c r="P3864" s="19" t="str">
        <f aca="false">IF(I3864="","",I3864-H3864)</f>
        <v/>
      </c>
      <c r="Q3864" s="19" t="str">
        <f aca="true">IF(B3864="","",IF(N3864="No aplica","No aplica",IF(I3864="","Pendent",IF(N3864="Per substituir","Substituir",IF(OR(N3864="No localitzat",N3864="No lliurat"),"Reposar",IF(I3864&lt;H3864,"Reposar",IF(I3864&gt;H3864,"Revisar excedent",IF(AND(G3864="Sí",M3864&lt;&gt;"",M3864&lt;TODAY()),"EPI caducat",IF(AND(G3864="Sí",M3864&lt;&gt;"",M3864&lt;=TODAY()+90),"EPI caduca ≤90 dies",IF(OR(N3864="Deteriorat usable",N3864="Revisió necessària"),"Revisar","OK"))))))))))</f>
      </c>
      <c r="R3864" s="20"/>
    </row>
    <row r="3865" customFormat="false" ht="15" hidden="false" customHeight="false" outlineLevel="0" collapsed="false">
      <c r="A3865" s="19" t="n">
        <v>36</v>
      </c>
      <c r="B3865" s="19" t="n">
        <f aca="false">IFERROR(VLOOKUP(A3865,Personal!$A$6:$F$112,2,FALSE()),"")</f>
        <v>0</v>
      </c>
      <c r="C3865" s="19" t="str">
        <f aca="false">IFERROR(VLOOKUP(A3865,Personal!$A$6:$F$112,3,FALSE()),"")</f>
        <v>La Seu d’Urgell</v>
      </c>
      <c r="D3865" s="19" t="s">
        <v>125</v>
      </c>
      <c r="E3865" s="19" t="s">
        <v>126</v>
      </c>
      <c r="F3865" s="19" t="s">
        <v>127</v>
      </c>
      <c r="G3865" s="19" t="s">
        <v>272</v>
      </c>
      <c r="H3865" s="19" t="n">
        <f aca="false">IF(OR(VLOOKUP(A3865,Personal!$A$6:$F$112,5,FALSE())&lt;&gt;"Sí",N3865="No aplica"),0,'Catàleg GRAE'!D49)</f>
        <v>1</v>
      </c>
      <c r="I3865" s="20"/>
      <c r="J3865" s="20"/>
      <c r="K3865" s="20"/>
      <c r="L3865" s="21"/>
      <c r="M3865" s="21"/>
      <c r="N3865" s="20"/>
      <c r="O3865" s="20"/>
      <c r="P3865" s="19" t="str">
        <f aca="false">IF(I3865="","",I3865-H3865)</f>
        <v/>
      </c>
      <c r="Q3865" s="19" t="str">
        <f aca="true">IF(B3865="","",IF(N3865="No aplica","No aplica",IF(I3865="","Pendent",IF(N3865="Per substituir","Substituir",IF(OR(N3865="No localitzat",N3865="No lliurat"),"Reposar",IF(I3865&lt;H3865,"Reposar",IF(I3865&gt;H3865,"Revisar excedent",IF(AND(G3865="Sí",M3865&lt;&gt;"",M3865&lt;TODAY()),"EPI caducat",IF(AND(G3865="Sí",M3865&lt;&gt;"",M3865&lt;=TODAY()+90),"EPI caduca ≤90 dies",IF(OR(N3865="Deteriorat usable",N3865="Revisió necessària"),"Revisar","OK"))))))))))</f>
      </c>
      <c r="R3865" s="20"/>
    </row>
    <row r="3866" customFormat="false" ht="15" hidden="false" customHeight="false" outlineLevel="0" collapsed="false">
      <c r="A3866" s="19" t="n">
        <v>36</v>
      </c>
      <c r="B3866" s="19" t="n">
        <f aca="false">IFERROR(VLOOKUP(A3866,Personal!$A$6:$F$112,2,FALSE()),"")</f>
        <v>0</v>
      </c>
      <c r="C3866" s="19" t="str">
        <f aca="false">IFERROR(VLOOKUP(A3866,Personal!$A$6:$F$112,3,FALSE()),"")</f>
        <v>La Seu d’Urgell</v>
      </c>
      <c r="D3866" s="19" t="s">
        <v>125</v>
      </c>
      <c r="E3866" s="19" t="s">
        <v>128</v>
      </c>
      <c r="F3866" s="19" t="s">
        <v>129</v>
      </c>
      <c r="G3866" s="19" t="s">
        <v>272</v>
      </c>
      <c r="H3866" s="19" t="n">
        <f aca="false">IF(OR(VLOOKUP(A3866,Personal!$A$6:$F$112,5,FALSE())&lt;&gt;"Sí",N3866="No aplica"),0,'Catàleg GRAE'!D50)</f>
        <v>1</v>
      </c>
      <c r="I3866" s="20"/>
      <c r="J3866" s="20"/>
      <c r="K3866" s="20"/>
      <c r="L3866" s="21"/>
      <c r="M3866" s="21"/>
      <c r="N3866" s="20"/>
      <c r="O3866" s="20"/>
      <c r="P3866" s="19" t="str">
        <f aca="false">IF(I3866="","",I3866-H3866)</f>
        <v/>
      </c>
      <c r="Q3866" s="19" t="str">
        <f aca="true">IF(B3866="","",IF(N3866="No aplica","No aplica",IF(I3866="","Pendent",IF(N3866="Per substituir","Substituir",IF(OR(N3866="No localitzat",N3866="No lliurat"),"Reposar",IF(I3866&lt;H3866,"Reposar",IF(I3866&gt;H3866,"Revisar excedent",IF(AND(G3866="Sí",M3866&lt;&gt;"",M3866&lt;TODAY()),"EPI caducat",IF(AND(G3866="Sí",M3866&lt;&gt;"",M3866&lt;=TODAY()+90),"EPI caduca ≤90 dies",IF(OR(N3866="Deteriorat usable",N3866="Revisió necessària"),"Revisar","OK"))))))))))</f>
      </c>
      <c r="R3866" s="20"/>
    </row>
    <row r="3867" customFormat="false" ht="15" hidden="false" customHeight="false" outlineLevel="0" collapsed="false">
      <c r="A3867" s="19" t="n">
        <v>36</v>
      </c>
      <c r="B3867" s="19" t="n">
        <f aca="false">IFERROR(VLOOKUP(A3867,Personal!$A$6:$F$112,2,FALSE()),"")</f>
        <v>0</v>
      </c>
      <c r="C3867" s="19" t="str">
        <f aca="false">IFERROR(VLOOKUP(A3867,Personal!$A$6:$F$112,3,FALSE()),"")</f>
        <v>La Seu d’Urgell</v>
      </c>
      <c r="D3867" s="19" t="s">
        <v>125</v>
      </c>
      <c r="E3867" s="19" t="s">
        <v>130</v>
      </c>
      <c r="F3867" s="19" t="s">
        <v>131</v>
      </c>
      <c r="G3867" s="19" t="s">
        <v>291</v>
      </c>
      <c r="H3867" s="19" t="n">
        <f aca="false">IF(OR(VLOOKUP(A3867,Personal!$A$6:$F$112,5,FALSE())&lt;&gt;"Sí",N3867="No aplica"),0,'Catàleg GRAE'!D51)</f>
        <v>1</v>
      </c>
      <c r="I3867" s="20"/>
      <c r="J3867" s="20"/>
      <c r="K3867" s="20"/>
      <c r="L3867" s="21"/>
      <c r="M3867" s="21"/>
      <c r="N3867" s="20"/>
      <c r="O3867" s="20"/>
      <c r="P3867" s="19" t="str">
        <f aca="false">IF(I3867="","",I3867-H3867)</f>
        <v/>
      </c>
      <c r="Q3867" s="19" t="str">
        <f aca="true">IF(B3867="","",IF(N3867="No aplica","No aplica",IF(I3867="","Pendent",IF(N3867="Per substituir","Substituir",IF(OR(N3867="No localitzat",N3867="No lliurat"),"Reposar",IF(I3867&lt;H3867,"Reposar",IF(I3867&gt;H3867,"Revisar excedent",IF(AND(G3867="Sí",M3867&lt;&gt;"",M3867&lt;TODAY()),"EPI caducat",IF(AND(G3867="Sí",M3867&lt;&gt;"",M3867&lt;=TODAY()+90),"EPI caduca ≤90 dies",IF(OR(N3867="Deteriorat usable",N3867="Revisió necessària"),"Revisar","OK"))))))))))</f>
      </c>
      <c r="R3867" s="20"/>
    </row>
    <row r="3868" customFormat="false" ht="15" hidden="false" customHeight="false" outlineLevel="0" collapsed="false">
      <c r="A3868" s="19" t="n">
        <v>36</v>
      </c>
      <c r="B3868" s="19" t="n">
        <f aca="false">IFERROR(VLOOKUP(A3868,Personal!$A$6:$F$112,2,FALSE()),"")</f>
        <v>0</v>
      </c>
      <c r="C3868" s="19" t="str">
        <f aca="false">IFERROR(VLOOKUP(A3868,Personal!$A$6:$F$112,3,FALSE()),"")</f>
        <v>La Seu d’Urgell</v>
      </c>
      <c r="D3868" s="19" t="s">
        <v>132</v>
      </c>
      <c r="E3868" s="19" t="s">
        <v>133</v>
      </c>
      <c r="F3868" s="19" t="s">
        <v>134</v>
      </c>
      <c r="G3868" s="19" t="s">
        <v>291</v>
      </c>
      <c r="H3868" s="19" t="n">
        <f aca="false">IF(OR(VLOOKUP(A3868,Personal!$A$6:$F$112,5,FALSE())&lt;&gt;"Sí",N3868="No aplica"),0,'Catàleg GRAE'!D52)</f>
        <v>1</v>
      </c>
      <c r="I3868" s="20"/>
      <c r="J3868" s="20"/>
      <c r="K3868" s="20"/>
      <c r="L3868" s="21"/>
      <c r="M3868" s="21"/>
      <c r="N3868" s="20"/>
      <c r="O3868" s="20"/>
      <c r="P3868" s="19" t="str">
        <f aca="false">IF(I3868="","",I3868-H3868)</f>
        <v/>
      </c>
      <c r="Q3868" s="19" t="str">
        <f aca="true">IF(B3868="","",IF(N3868="No aplica","No aplica",IF(I3868="","Pendent",IF(N3868="Per substituir","Substituir",IF(OR(N3868="No localitzat",N3868="No lliurat"),"Reposar",IF(I3868&lt;H3868,"Reposar",IF(I3868&gt;H3868,"Revisar excedent",IF(AND(G3868="Sí",M3868&lt;&gt;"",M3868&lt;TODAY()),"EPI caducat",IF(AND(G3868="Sí",M3868&lt;&gt;"",M3868&lt;=TODAY()+90),"EPI caduca ≤90 dies",IF(OR(N3868="Deteriorat usable",N3868="Revisió necessària"),"Revisar","OK"))))))))))</f>
      </c>
      <c r="R3868" s="20"/>
    </row>
    <row r="3869" customFormat="false" ht="15" hidden="false" customHeight="false" outlineLevel="0" collapsed="false">
      <c r="A3869" s="19" t="n">
        <v>36</v>
      </c>
      <c r="B3869" s="19" t="n">
        <f aca="false">IFERROR(VLOOKUP(A3869,Personal!$A$6:$F$112,2,FALSE()),"")</f>
        <v>0</v>
      </c>
      <c r="C3869" s="19" t="str">
        <f aca="false">IFERROR(VLOOKUP(A3869,Personal!$A$6:$F$112,3,FALSE()),"")</f>
        <v>La Seu d’Urgell</v>
      </c>
      <c r="D3869" s="19" t="s">
        <v>94</v>
      </c>
      <c r="E3869" s="19" t="s">
        <v>135</v>
      </c>
      <c r="F3869" s="19" t="s">
        <v>136</v>
      </c>
      <c r="G3869" s="19" t="s">
        <v>291</v>
      </c>
      <c r="H3869" s="19" t="n">
        <f aca="false">IF(OR(VLOOKUP(A3869,Personal!$A$6:$F$112,5,FALSE())&lt;&gt;"Sí",N3869="No aplica"),0,'Catàleg GRAE'!D53)</f>
        <v>1</v>
      </c>
      <c r="I3869" s="20"/>
      <c r="J3869" s="20"/>
      <c r="K3869" s="20"/>
      <c r="L3869" s="21"/>
      <c r="M3869" s="21"/>
      <c r="N3869" s="20"/>
      <c r="O3869" s="20"/>
      <c r="P3869" s="19" t="str">
        <f aca="false">IF(I3869="","",I3869-H3869)</f>
        <v/>
      </c>
      <c r="Q3869" s="19" t="str">
        <f aca="true">IF(B3869="","",IF(N3869="No aplica","No aplica",IF(I3869="","Pendent",IF(N3869="Per substituir","Substituir",IF(OR(N3869="No localitzat",N3869="No lliurat"),"Reposar",IF(I3869&lt;H3869,"Reposar",IF(I3869&gt;H3869,"Revisar excedent",IF(AND(G3869="Sí",M3869&lt;&gt;"",M3869&lt;TODAY()),"EPI caducat",IF(AND(G3869="Sí",M3869&lt;&gt;"",M3869&lt;=TODAY()+90),"EPI caduca ≤90 dies",IF(OR(N3869="Deteriorat usable",N3869="Revisió necessària"),"Revisar","OK"))))))))))</f>
      </c>
      <c r="R3869" s="20"/>
    </row>
    <row r="3870" customFormat="false" ht="15" hidden="false" customHeight="false" outlineLevel="0" collapsed="false">
      <c r="A3870" s="19" t="n">
        <v>36</v>
      </c>
      <c r="B3870" s="19" t="n">
        <f aca="false">IFERROR(VLOOKUP(A3870,Personal!$A$6:$F$112,2,FALSE()),"")</f>
        <v>0</v>
      </c>
      <c r="C3870" s="19" t="str">
        <f aca="false">IFERROR(VLOOKUP(A3870,Personal!$A$6:$F$112,3,FALSE()),"")</f>
        <v>La Seu d’Urgell</v>
      </c>
      <c r="D3870" s="19" t="s">
        <v>137</v>
      </c>
      <c r="E3870" s="19" t="s">
        <v>138</v>
      </c>
      <c r="F3870" s="19" t="s">
        <v>139</v>
      </c>
      <c r="G3870" s="19" t="s">
        <v>291</v>
      </c>
      <c r="H3870" s="19" t="n">
        <f aca="false">IF(OR(VLOOKUP(A3870,Personal!$A$6:$F$112,5,FALSE())&lt;&gt;"Sí",N3870="No aplica"),0,'Catàleg GRAE'!D54)</f>
        <v>1</v>
      </c>
      <c r="I3870" s="20"/>
      <c r="J3870" s="20"/>
      <c r="K3870" s="20"/>
      <c r="L3870" s="21"/>
      <c r="M3870" s="21"/>
      <c r="N3870" s="20"/>
      <c r="O3870" s="20"/>
      <c r="P3870" s="19" t="str">
        <f aca="false">IF(I3870="","",I3870-H3870)</f>
        <v/>
      </c>
      <c r="Q3870" s="19" t="str">
        <f aca="true">IF(B3870="","",IF(N3870="No aplica","No aplica",IF(I3870="","Pendent",IF(N3870="Per substituir","Substituir",IF(OR(N3870="No localitzat",N3870="No lliurat"),"Reposar",IF(I3870&lt;H3870,"Reposar",IF(I3870&gt;H3870,"Revisar excedent",IF(AND(G3870="Sí",M3870&lt;&gt;"",M3870&lt;TODAY()),"EPI caducat",IF(AND(G3870="Sí",M3870&lt;&gt;"",M3870&lt;=TODAY()+90),"EPI caduca ≤90 dies",IF(OR(N3870="Deteriorat usable",N3870="Revisió necessària"),"Revisar","OK"))))))))))</f>
      </c>
      <c r="R3870" s="20"/>
    </row>
    <row r="3871" customFormat="false" ht="15" hidden="false" customHeight="false" outlineLevel="0" collapsed="false">
      <c r="A3871" s="19" t="n">
        <v>36</v>
      </c>
      <c r="B3871" s="19" t="n">
        <f aca="false">IFERROR(VLOOKUP(A3871,Personal!$A$6:$F$112,2,FALSE()),"")</f>
        <v>0</v>
      </c>
      <c r="C3871" s="19" t="str">
        <f aca="false">IFERROR(VLOOKUP(A3871,Personal!$A$6:$F$112,3,FALSE()),"")</f>
        <v>La Seu d’Urgell</v>
      </c>
      <c r="D3871" s="19" t="s">
        <v>94</v>
      </c>
      <c r="E3871" s="19" t="s">
        <v>140</v>
      </c>
      <c r="F3871" s="19" t="s">
        <v>141</v>
      </c>
      <c r="G3871" s="19" t="s">
        <v>291</v>
      </c>
      <c r="H3871" s="19" t="n">
        <f aca="false">IF(OR(VLOOKUP(A3871,Personal!$A$6:$F$112,5,FALSE())&lt;&gt;"Sí",N3871="No aplica"),0,'Catàleg GRAE'!D55)</f>
        <v>1</v>
      </c>
      <c r="I3871" s="20"/>
      <c r="J3871" s="20"/>
      <c r="K3871" s="20"/>
      <c r="L3871" s="21"/>
      <c r="M3871" s="21"/>
      <c r="N3871" s="20"/>
      <c r="O3871" s="20"/>
      <c r="P3871" s="19" t="str">
        <f aca="false">IF(I3871="","",I3871-H3871)</f>
        <v/>
      </c>
      <c r="Q3871" s="19" t="str">
        <f aca="true">IF(B3871="","",IF(N3871="No aplica","No aplica",IF(I3871="","Pendent",IF(N3871="Per substituir","Substituir",IF(OR(N3871="No localitzat",N3871="No lliurat"),"Reposar",IF(I3871&lt;H3871,"Reposar",IF(I3871&gt;H3871,"Revisar excedent",IF(AND(G3871="Sí",M3871&lt;&gt;"",M3871&lt;TODAY()),"EPI caducat",IF(AND(G3871="Sí",M3871&lt;&gt;"",M3871&lt;=TODAY()+90),"EPI caduca ≤90 dies",IF(OR(N3871="Deteriorat usable",N3871="Revisió necessària"),"Revisar","OK"))))))))))</f>
      </c>
      <c r="R3871" s="20"/>
    </row>
    <row r="3872" customFormat="false" ht="15" hidden="false" customHeight="false" outlineLevel="0" collapsed="false">
      <c r="A3872" s="19" t="n">
        <v>36</v>
      </c>
      <c r="B3872" s="19" t="n">
        <f aca="false">IFERROR(VLOOKUP(A3872,Personal!$A$6:$F$112,2,FALSE()),"")</f>
        <v>0</v>
      </c>
      <c r="C3872" s="19" t="str">
        <f aca="false">IFERROR(VLOOKUP(A3872,Personal!$A$6:$F$112,3,FALSE()),"")</f>
        <v>La Seu d’Urgell</v>
      </c>
      <c r="D3872" s="19" t="s">
        <v>142</v>
      </c>
      <c r="E3872" s="19" t="s">
        <v>143</v>
      </c>
      <c r="F3872" s="19" t="s">
        <v>144</v>
      </c>
      <c r="G3872" s="19" t="s">
        <v>291</v>
      </c>
      <c r="H3872" s="19" t="n">
        <f aca="false">IF(OR(VLOOKUP(A3872,Personal!$A$6:$F$112,5,FALSE())&lt;&gt;"Sí",N3872="No aplica"),0,'Catàleg GRAE'!D56)</f>
        <v>1</v>
      </c>
      <c r="I3872" s="20"/>
      <c r="J3872" s="20"/>
      <c r="K3872" s="20"/>
      <c r="L3872" s="21"/>
      <c r="M3872" s="21"/>
      <c r="N3872" s="20"/>
      <c r="O3872" s="20"/>
      <c r="P3872" s="19" t="str">
        <f aca="false">IF(I3872="","",I3872-H3872)</f>
        <v/>
      </c>
      <c r="Q3872" s="19" t="str">
        <f aca="true">IF(B3872="","",IF(N3872="No aplica","No aplica",IF(I3872="","Pendent",IF(N3872="Per substituir","Substituir",IF(OR(N3872="No localitzat",N3872="No lliurat"),"Reposar",IF(I3872&lt;H3872,"Reposar",IF(I3872&gt;H3872,"Revisar excedent",IF(AND(G3872="Sí",M3872&lt;&gt;"",M3872&lt;TODAY()),"EPI caducat",IF(AND(G3872="Sí",M3872&lt;&gt;"",M3872&lt;=TODAY()+90),"EPI caduca ≤90 dies",IF(OR(N3872="Deteriorat usable",N3872="Revisió necessària"),"Revisar","OK"))))))))))</f>
      </c>
      <c r="R3872" s="20"/>
    </row>
    <row r="3873" customFormat="false" ht="15" hidden="false" customHeight="false" outlineLevel="0" collapsed="false">
      <c r="A3873" s="19" t="n">
        <v>36</v>
      </c>
      <c r="B3873" s="19" t="n">
        <f aca="false">IFERROR(VLOOKUP(A3873,Personal!$A$6:$F$112,2,FALSE()),"")</f>
        <v>0</v>
      </c>
      <c r="C3873" s="19" t="str">
        <f aca="false">IFERROR(VLOOKUP(A3873,Personal!$A$6:$F$112,3,FALSE()),"")</f>
        <v>La Seu d’Urgell</v>
      </c>
      <c r="D3873" s="19" t="s">
        <v>112</v>
      </c>
      <c r="E3873" s="19" t="s">
        <v>145</v>
      </c>
      <c r="F3873" s="19" t="s">
        <v>146</v>
      </c>
      <c r="G3873" s="19" t="s">
        <v>291</v>
      </c>
      <c r="H3873" s="19" t="n">
        <f aca="false">IF(OR(VLOOKUP(A3873,Personal!$A$6:$F$112,5,FALSE())&lt;&gt;"Sí",N3873="No aplica"),0,'Catàleg GRAE'!D57)</f>
        <v>1</v>
      </c>
      <c r="I3873" s="20"/>
      <c r="J3873" s="20"/>
      <c r="K3873" s="20"/>
      <c r="L3873" s="21"/>
      <c r="M3873" s="21"/>
      <c r="N3873" s="20"/>
      <c r="O3873" s="20"/>
      <c r="P3873" s="19" t="str">
        <f aca="false">IF(I3873="","",I3873-H3873)</f>
        <v/>
      </c>
      <c r="Q3873" s="19" t="str">
        <f aca="true">IF(B3873="","",IF(N3873="No aplica","No aplica",IF(I3873="","Pendent",IF(N3873="Per substituir","Substituir",IF(OR(N3873="No localitzat",N3873="No lliurat"),"Reposar",IF(I3873&lt;H3873,"Reposar",IF(I3873&gt;H3873,"Revisar excedent",IF(AND(G3873="Sí",M3873&lt;&gt;"",M3873&lt;TODAY()),"EPI caducat",IF(AND(G3873="Sí",M3873&lt;&gt;"",M3873&lt;=TODAY()+90),"EPI caduca ≤90 dies",IF(OR(N3873="Deteriorat usable",N3873="Revisió necessària"),"Revisar","OK"))))))))))</f>
      </c>
      <c r="R3873" s="20"/>
    </row>
    <row r="3874" customFormat="false" ht="15" hidden="false" customHeight="false" outlineLevel="0" collapsed="false">
      <c r="A3874" s="19" t="n">
        <v>36</v>
      </c>
      <c r="B3874" s="19" t="n">
        <f aca="false">IFERROR(VLOOKUP(A3874,Personal!$A$6:$F$112,2,FALSE()),"")</f>
        <v>0</v>
      </c>
      <c r="C3874" s="19" t="str">
        <f aca="false">IFERROR(VLOOKUP(A3874,Personal!$A$6:$F$112,3,FALSE()),"")</f>
        <v>La Seu d’Urgell</v>
      </c>
      <c r="D3874" s="19" t="s">
        <v>137</v>
      </c>
      <c r="E3874" s="19" t="s">
        <v>147</v>
      </c>
      <c r="F3874" s="19" t="s">
        <v>148</v>
      </c>
      <c r="G3874" s="19" t="s">
        <v>291</v>
      </c>
      <c r="H3874" s="19" t="n">
        <f aca="false">IF(OR(VLOOKUP(A3874,Personal!$A$6:$F$112,5,FALSE())&lt;&gt;"Sí",N3874="No aplica"),0,'Catàleg GRAE'!D58)</f>
        <v>1</v>
      </c>
      <c r="I3874" s="20"/>
      <c r="J3874" s="20"/>
      <c r="K3874" s="20"/>
      <c r="L3874" s="21"/>
      <c r="M3874" s="21"/>
      <c r="N3874" s="20"/>
      <c r="O3874" s="20"/>
      <c r="P3874" s="19" t="str">
        <f aca="false">IF(I3874="","",I3874-H3874)</f>
        <v/>
      </c>
      <c r="Q3874" s="19" t="str">
        <f aca="true">IF(B3874="","",IF(N3874="No aplica","No aplica",IF(I3874="","Pendent",IF(N3874="Per substituir","Substituir",IF(OR(N3874="No localitzat",N3874="No lliurat"),"Reposar",IF(I3874&lt;H3874,"Reposar",IF(I3874&gt;H3874,"Revisar excedent",IF(AND(G3874="Sí",M3874&lt;&gt;"",M3874&lt;TODAY()),"EPI caducat",IF(AND(G3874="Sí",M3874&lt;&gt;"",M3874&lt;=TODAY()+90),"EPI caduca ≤90 dies",IF(OR(N3874="Deteriorat usable",N3874="Revisió necessària"),"Revisar","OK"))))))))))</f>
      </c>
      <c r="R3874" s="20"/>
    </row>
    <row r="3875" customFormat="false" ht="15" hidden="false" customHeight="false" outlineLevel="0" collapsed="false">
      <c r="A3875" s="19" t="n">
        <v>36</v>
      </c>
      <c r="B3875" s="19" t="n">
        <f aca="false">IFERROR(VLOOKUP(A3875,Personal!$A$6:$F$112,2,FALSE()),"")</f>
        <v>0</v>
      </c>
      <c r="C3875" s="19" t="str">
        <f aca="false">IFERROR(VLOOKUP(A3875,Personal!$A$6:$F$112,3,FALSE()),"")</f>
        <v>La Seu d’Urgell</v>
      </c>
      <c r="D3875" s="19" t="s">
        <v>125</v>
      </c>
      <c r="E3875" s="19" t="s">
        <v>149</v>
      </c>
      <c r="F3875" s="19" t="s">
        <v>150</v>
      </c>
      <c r="G3875" s="19" t="s">
        <v>291</v>
      </c>
      <c r="H3875" s="19" t="n">
        <f aca="false">IF(OR(VLOOKUP(A3875,Personal!$A$6:$F$112,5,FALSE())&lt;&gt;"Sí",N3875="No aplica"),0,'Catàleg GRAE'!D59)</f>
        <v>1</v>
      </c>
      <c r="I3875" s="20"/>
      <c r="J3875" s="20"/>
      <c r="K3875" s="20"/>
      <c r="L3875" s="21"/>
      <c r="M3875" s="21"/>
      <c r="N3875" s="20"/>
      <c r="O3875" s="20"/>
      <c r="P3875" s="19" t="str">
        <f aca="false">IF(I3875="","",I3875-H3875)</f>
        <v/>
      </c>
      <c r="Q3875" s="19" t="str">
        <f aca="true">IF(B3875="","",IF(N3875="No aplica","No aplica",IF(I3875="","Pendent",IF(N3875="Per substituir","Substituir",IF(OR(N3875="No localitzat",N3875="No lliurat"),"Reposar",IF(I3875&lt;H3875,"Reposar",IF(I3875&gt;H3875,"Revisar excedent",IF(AND(G3875="Sí",M3875&lt;&gt;"",M3875&lt;TODAY()),"EPI caducat",IF(AND(G3875="Sí",M3875&lt;&gt;"",M3875&lt;=TODAY()+90),"EPI caduca ≤90 dies",IF(OR(N3875="Deteriorat usable",N3875="Revisió necessària"),"Revisar","OK"))))))))))</f>
      </c>
      <c r="R3875" s="20"/>
    </row>
    <row r="3876" customFormat="false" ht="15" hidden="false" customHeight="false" outlineLevel="0" collapsed="false">
      <c r="A3876" s="19" t="n">
        <v>36</v>
      </c>
      <c r="B3876" s="19" t="n">
        <f aca="false">IFERROR(VLOOKUP(A3876,Personal!$A$6:$F$112,2,FALSE()),"")</f>
        <v>0</v>
      </c>
      <c r="C3876" s="19" t="str">
        <f aca="false">IFERROR(VLOOKUP(A3876,Personal!$A$6:$F$112,3,FALSE()),"")</f>
        <v>La Seu d’Urgell</v>
      </c>
      <c r="D3876" s="19" t="s">
        <v>125</v>
      </c>
      <c r="E3876" s="19" t="s">
        <v>151</v>
      </c>
      <c r="F3876" s="19" t="s">
        <v>152</v>
      </c>
      <c r="G3876" s="19" t="s">
        <v>291</v>
      </c>
      <c r="H3876" s="19" t="n">
        <f aca="false">IF(OR(VLOOKUP(A3876,Personal!$A$6:$F$112,5,FALSE())&lt;&gt;"Sí",N3876="No aplica"),0,'Catàleg GRAE'!D60)</f>
        <v>1</v>
      </c>
      <c r="I3876" s="20"/>
      <c r="J3876" s="20"/>
      <c r="K3876" s="20"/>
      <c r="L3876" s="21"/>
      <c r="M3876" s="21"/>
      <c r="N3876" s="20"/>
      <c r="O3876" s="20"/>
      <c r="P3876" s="19" t="str">
        <f aca="false">IF(I3876="","",I3876-H3876)</f>
        <v/>
      </c>
      <c r="Q3876" s="19" t="str">
        <f aca="true">IF(B3876="","",IF(N3876="No aplica","No aplica",IF(I3876="","Pendent",IF(N3876="Per substituir","Substituir",IF(OR(N3876="No localitzat",N3876="No lliurat"),"Reposar",IF(I3876&lt;H3876,"Reposar",IF(I3876&gt;H3876,"Revisar excedent",IF(AND(G3876="Sí",M3876&lt;&gt;"",M3876&lt;TODAY()),"EPI caducat",IF(AND(G3876="Sí",M3876&lt;&gt;"",M3876&lt;=TODAY()+90),"EPI caduca ≤90 dies",IF(OR(N3876="Deteriorat usable",N3876="Revisió necessària"),"Revisar","OK"))))))))))</f>
      </c>
      <c r="R3876" s="20"/>
    </row>
    <row r="3877" customFormat="false" ht="15" hidden="false" customHeight="false" outlineLevel="0" collapsed="false">
      <c r="A3877" s="19" t="n">
        <v>36</v>
      </c>
      <c r="B3877" s="19" t="n">
        <f aca="false">IFERROR(VLOOKUP(A3877,Personal!$A$6:$F$112,2,FALSE()),"")</f>
        <v>0</v>
      </c>
      <c r="C3877" s="19" t="str">
        <f aca="false">IFERROR(VLOOKUP(A3877,Personal!$A$6:$F$112,3,FALSE()),"")</f>
        <v>La Seu d’Urgell</v>
      </c>
      <c r="D3877" s="19" t="s">
        <v>153</v>
      </c>
      <c r="E3877" s="19" t="s">
        <v>154</v>
      </c>
      <c r="F3877" s="19" t="s">
        <v>155</v>
      </c>
      <c r="G3877" s="19" t="s">
        <v>291</v>
      </c>
      <c r="H3877" s="19" t="n">
        <f aca="false">IF(OR(VLOOKUP(A3877,Personal!$A$6:$F$112,5,FALSE())&lt;&gt;"Sí",N3877="No aplica"),0,'Catàleg GRAE'!D61)</f>
        <v>1</v>
      </c>
      <c r="I3877" s="20"/>
      <c r="J3877" s="20"/>
      <c r="K3877" s="20"/>
      <c r="L3877" s="21"/>
      <c r="M3877" s="21"/>
      <c r="N3877" s="20"/>
      <c r="O3877" s="20"/>
      <c r="P3877" s="19" t="str">
        <f aca="false">IF(I3877="","",I3877-H3877)</f>
        <v/>
      </c>
      <c r="Q3877" s="19" t="str">
        <f aca="true">IF(B3877="","",IF(N3877="No aplica","No aplica",IF(I3877="","Pendent",IF(N3877="Per substituir","Substituir",IF(OR(N3877="No localitzat",N3877="No lliurat"),"Reposar",IF(I3877&lt;H3877,"Reposar",IF(I3877&gt;H3877,"Revisar excedent",IF(AND(G3877="Sí",M3877&lt;&gt;"",M3877&lt;TODAY()),"EPI caducat",IF(AND(G3877="Sí",M3877&lt;&gt;"",M3877&lt;=TODAY()+90),"EPI caduca ≤90 dies",IF(OR(N3877="Deteriorat usable",N3877="Revisió necessària"),"Revisar","OK"))))))))))</f>
      </c>
      <c r="R3877" s="20"/>
    </row>
    <row r="3878" customFormat="false" ht="15" hidden="false" customHeight="false" outlineLevel="0" collapsed="false">
      <c r="A3878" s="19" t="n">
        <v>36</v>
      </c>
      <c r="B3878" s="19" t="n">
        <f aca="false">IFERROR(VLOOKUP(A3878,Personal!$A$6:$F$112,2,FALSE()),"")</f>
        <v>0</v>
      </c>
      <c r="C3878" s="19" t="str">
        <f aca="false">IFERROR(VLOOKUP(A3878,Personal!$A$6:$F$112,3,FALSE()),"")</f>
        <v>La Seu d’Urgell</v>
      </c>
      <c r="D3878" s="19" t="s">
        <v>37</v>
      </c>
      <c r="E3878" s="19" t="s">
        <v>156</v>
      </c>
      <c r="F3878" s="19" t="s">
        <v>157</v>
      </c>
      <c r="G3878" s="19" t="s">
        <v>291</v>
      </c>
      <c r="H3878" s="19" t="n">
        <f aca="false">IF(OR(VLOOKUP(A3878,Personal!$A$6:$F$112,5,FALSE())&lt;&gt;"Sí",N3878="No aplica"),0,'Catàleg GRAE'!D62)</f>
        <v>1</v>
      </c>
      <c r="I3878" s="20"/>
      <c r="J3878" s="20"/>
      <c r="K3878" s="20"/>
      <c r="L3878" s="21"/>
      <c r="M3878" s="21"/>
      <c r="N3878" s="20"/>
      <c r="O3878" s="20"/>
      <c r="P3878" s="19" t="str">
        <f aca="false">IF(I3878="","",I3878-H3878)</f>
        <v/>
      </c>
      <c r="Q3878" s="19" t="str">
        <f aca="true">IF(B3878="","",IF(N3878="No aplica","No aplica",IF(I3878="","Pendent",IF(N3878="Per substituir","Substituir",IF(OR(N3878="No localitzat",N3878="No lliurat"),"Reposar",IF(I3878&lt;H3878,"Reposar",IF(I3878&gt;H3878,"Revisar excedent",IF(AND(G3878="Sí",M3878&lt;&gt;"",M3878&lt;TODAY()),"EPI caducat",IF(AND(G3878="Sí",M3878&lt;&gt;"",M3878&lt;=TODAY()+90),"EPI caduca ≤90 dies",IF(OR(N3878="Deteriorat usable",N3878="Revisió necessària"),"Revisar","OK"))))))))))</f>
      </c>
      <c r="R3878" s="20"/>
    </row>
    <row r="3879" customFormat="false" ht="15" hidden="false" customHeight="false" outlineLevel="0" collapsed="false">
      <c r="A3879" s="19" t="n">
        <v>36</v>
      </c>
      <c r="B3879" s="19" t="n">
        <f aca="false">IFERROR(VLOOKUP(A3879,Personal!$A$6:$F$112,2,FALSE()),"")</f>
        <v>0</v>
      </c>
      <c r="C3879" s="19" t="str">
        <f aca="false">IFERROR(VLOOKUP(A3879,Personal!$A$6:$F$112,3,FALSE()),"")</f>
        <v>La Seu d’Urgell</v>
      </c>
      <c r="D3879" s="19" t="s">
        <v>37</v>
      </c>
      <c r="E3879" s="19" t="s">
        <v>158</v>
      </c>
      <c r="F3879" s="19" t="s">
        <v>159</v>
      </c>
      <c r="G3879" s="19" t="s">
        <v>291</v>
      </c>
      <c r="H3879" s="19" t="n">
        <f aca="false">IF(OR(VLOOKUP(A3879,Personal!$A$6:$F$112,5,FALSE())&lt;&gt;"Sí",N3879="No aplica"),0,'Catàleg GRAE'!D63)</f>
        <v>1</v>
      </c>
      <c r="I3879" s="20"/>
      <c r="J3879" s="20"/>
      <c r="K3879" s="20"/>
      <c r="L3879" s="21"/>
      <c r="M3879" s="21"/>
      <c r="N3879" s="20"/>
      <c r="O3879" s="20"/>
      <c r="P3879" s="19" t="str">
        <f aca="false">IF(I3879="","",I3879-H3879)</f>
        <v/>
      </c>
      <c r="Q3879" s="19" t="str">
        <f aca="true">IF(B3879="","",IF(N3879="No aplica","No aplica",IF(I3879="","Pendent",IF(N3879="Per substituir","Substituir",IF(OR(N3879="No localitzat",N3879="No lliurat"),"Reposar",IF(I3879&lt;H3879,"Reposar",IF(I3879&gt;H3879,"Revisar excedent",IF(AND(G3879="Sí",M3879&lt;&gt;"",M3879&lt;TODAY()),"EPI caducat",IF(AND(G3879="Sí",M3879&lt;&gt;"",M3879&lt;=TODAY()+90),"EPI caduca ≤90 dies",IF(OR(N3879="Deteriorat usable",N3879="Revisió necessària"),"Revisar","OK"))))))))))</f>
      </c>
      <c r="R3879" s="20"/>
    </row>
    <row r="3880" customFormat="false" ht="15" hidden="false" customHeight="false" outlineLevel="0" collapsed="false">
      <c r="A3880" s="19" t="n">
        <v>36</v>
      </c>
      <c r="B3880" s="19" t="n">
        <f aca="false">IFERROR(VLOOKUP(A3880,Personal!$A$6:$F$112,2,FALSE()),"")</f>
        <v>0</v>
      </c>
      <c r="C3880" s="19" t="str">
        <f aca="false">IFERROR(VLOOKUP(A3880,Personal!$A$6:$F$112,3,FALSE()),"")</f>
        <v>La Seu d’Urgell</v>
      </c>
      <c r="D3880" s="19" t="s">
        <v>160</v>
      </c>
      <c r="E3880" s="19" t="s">
        <v>161</v>
      </c>
      <c r="F3880" s="19" t="s">
        <v>162</v>
      </c>
      <c r="G3880" s="19" t="s">
        <v>291</v>
      </c>
      <c r="H3880" s="19" t="n">
        <f aca="false">IF(OR(VLOOKUP(A3880,Personal!$A$6:$F$112,5,FALSE())&lt;&gt;"Sí",N3880="No aplica"),0,'Catàleg GRAE'!D64)</f>
        <v>1</v>
      </c>
      <c r="I3880" s="20"/>
      <c r="J3880" s="20"/>
      <c r="K3880" s="20"/>
      <c r="L3880" s="21"/>
      <c r="M3880" s="21"/>
      <c r="N3880" s="20"/>
      <c r="O3880" s="20"/>
      <c r="P3880" s="19" t="str">
        <f aca="false">IF(I3880="","",I3880-H3880)</f>
        <v/>
      </c>
      <c r="Q3880" s="19" t="str">
        <f aca="true">IF(B3880="","",IF(N3880="No aplica","No aplica",IF(I3880="","Pendent",IF(N3880="Per substituir","Substituir",IF(OR(N3880="No localitzat",N3880="No lliurat"),"Reposar",IF(I3880&lt;H3880,"Reposar",IF(I3880&gt;H3880,"Revisar excedent",IF(AND(G3880="Sí",M3880&lt;&gt;"",M3880&lt;TODAY()),"EPI caducat",IF(AND(G3880="Sí",M3880&lt;&gt;"",M3880&lt;=TODAY()+90),"EPI caduca ≤90 dies",IF(OR(N3880="Deteriorat usable",N3880="Revisió necessària"),"Revisar","OK"))))))))))</f>
      </c>
      <c r="R3880" s="20"/>
    </row>
    <row r="3881" customFormat="false" ht="15" hidden="false" customHeight="false" outlineLevel="0" collapsed="false">
      <c r="A3881" s="19" t="n">
        <v>36</v>
      </c>
      <c r="B3881" s="19" t="n">
        <f aca="false">IFERROR(VLOOKUP(A3881,Personal!$A$6:$F$112,2,FALSE()),"")</f>
        <v>0</v>
      </c>
      <c r="C3881" s="19" t="str">
        <f aca="false">IFERROR(VLOOKUP(A3881,Personal!$A$6:$F$112,3,FALSE()),"")</f>
        <v>La Seu d’Urgell</v>
      </c>
      <c r="D3881" s="19" t="s">
        <v>137</v>
      </c>
      <c r="E3881" s="19" t="s">
        <v>163</v>
      </c>
      <c r="F3881" s="19" t="s">
        <v>164</v>
      </c>
      <c r="G3881" s="19" t="s">
        <v>272</v>
      </c>
      <c r="H3881" s="19" t="n">
        <f aca="false">IF(OR(VLOOKUP(A3881,Personal!$A$6:$F$112,5,FALSE())&lt;&gt;"Sí",N3881="No aplica"),0,'Catàleg GRAE'!D65)</f>
        <v>1</v>
      </c>
      <c r="I3881" s="20"/>
      <c r="J3881" s="20"/>
      <c r="K3881" s="20"/>
      <c r="L3881" s="21"/>
      <c r="M3881" s="21"/>
      <c r="N3881" s="20"/>
      <c r="O3881" s="20"/>
      <c r="P3881" s="19" t="str">
        <f aca="false">IF(I3881="","",I3881-H3881)</f>
        <v/>
      </c>
      <c r="Q3881" s="19" t="str">
        <f aca="true">IF(B3881="","",IF(N3881="No aplica","No aplica",IF(I3881="","Pendent",IF(N3881="Per substituir","Substituir",IF(OR(N3881="No localitzat",N3881="No lliurat"),"Reposar",IF(I3881&lt;H3881,"Reposar",IF(I3881&gt;H3881,"Revisar excedent",IF(AND(G3881="Sí",M3881&lt;&gt;"",M3881&lt;TODAY()),"EPI caducat",IF(AND(G3881="Sí",M3881&lt;&gt;"",M3881&lt;=TODAY()+90),"EPI caduca ≤90 dies",IF(OR(N3881="Deteriorat usable",N3881="Revisió necessària"),"Revisar","OK"))))))))))</f>
      </c>
      <c r="R3881" s="20"/>
    </row>
    <row r="3882" customFormat="false" ht="15" hidden="false" customHeight="false" outlineLevel="0" collapsed="false">
      <c r="A3882" s="19" t="n">
        <v>36</v>
      </c>
      <c r="B3882" s="19" t="n">
        <f aca="false">IFERROR(VLOOKUP(A3882,Personal!$A$6:$F$112,2,FALSE()),"")</f>
        <v>0</v>
      </c>
      <c r="C3882" s="19" t="str">
        <f aca="false">IFERROR(VLOOKUP(A3882,Personal!$A$6:$F$112,3,FALSE()),"")</f>
        <v>La Seu d’Urgell</v>
      </c>
      <c r="D3882" s="19" t="s">
        <v>132</v>
      </c>
      <c r="E3882" s="19" t="s">
        <v>165</v>
      </c>
      <c r="F3882" s="19" t="s">
        <v>166</v>
      </c>
      <c r="G3882" s="19" t="s">
        <v>272</v>
      </c>
      <c r="H3882" s="19" t="n">
        <f aca="false">IF(OR(VLOOKUP(A3882,Personal!$A$6:$F$112,5,FALSE())&lt;&gt;"Sí",N3882="No aplica"),0,'Catàleg GRAE'!D66)</f>
        <v>1</v>
      </c>
      <c r="I3882" s="20"/>
      <c r="J3882" s="20"/>
      <c r="K3882" s="20"/>
      <c r="L3882" s="21"/>
      <c r="M3882" s="21"/>
      <c r="N3882" s="20"/>
      <c r="O3882" s="20"/>
      <c r="P3882" s="19" t="str">
        <f aca="false">IF(I3882="","",I3882-H3882)</f>
        <v/>
      </c>
      <c r="Q3882" s="19" t="str">
        <f aca="true">IF(B3882="","",IF(N3882="No aplica","No aplica",IF(I3882="","Pendent",IF(N3882="Per substituir","Substituir",IF(OR(N3882="No localitzat",N3882="No lliurat"),"Reposar",IF(I3882&lt;H3882,"Reposar",IF(I3882&gt;H3882,"Revisar excedent",IF(AND(G3882="Sí",M3882&lt;&gt;"",M3882&lt;TODAY()),"EPI caducat",IF(AND(G3882="Sí",M3882&lt;&gt;"",M3882&lt;=TODAY()+90),"EPI caduca ≤90 dies",IF(OR(N3882="Deteriorat usable",N3882="Revisió necessària"),"Revisar","OK"))))))))))</f>
      </c>
      <c r="R3882" s="20"/>
    </row>
    <row r="3883" customFormat="false" ht="15" hidden="false" customHeight="false" outlineLevel="0" collapsed="false">
      <c r="A3883" s="19" t="n">
        <v>36</v>
      </c>
      <c r="B3883" s="19" t="n">
        <f aca="false">IFERROR(VLOOKUP(A3883,Personal!$A$6:$F$112,2,FALSE()),"")</f>
        <v>0</v>
      </c>
      <c r="C3883" s="19" t="str">
        <f aca="false">IFERROR(VLOOKUP(A3883,Personal!$A$6:$F$112,3,FALSE()),"")</f>
        <v>La Seu d’Urgell</v>
      </c>
      <c r="D3883" s="19" t="s">
        <v>71</v>
      </c>
      <c r="E3883" s="19" t="s">
        <v>167</v>
      </c>
      <c r="F3883" s="19" t="s">
        <v>168</v>
      </c>
      <c r="G3883" s="19" t="s">
        <v>291</v>
      </c>
      <c r="H3883" s="19" t="n">
        <f aca="false">IF(OR(VLOOKUP(A3883,Personal!$A$6:$F$112,5,FALSE())&lt;&gt;"Sí",N3883="No aplica"),0,'Catàleg GRAE'!D67)</f>
        <v>1</v>
      </c>
      <c r="I3883" s="20"/>
      <c r="J3883" s="20"/>
      <c r="K3883" s="20"/>
      <c r="L3883" s="21"/>
      <c r="M3883" s="21"/>
      <c r="N3883" s="20"/>
      <c r="O3883" s="20"/>
      <c r="P3883" s="19" t="str">
        <f aca="false">IF(I3883="","",I3883-H3883)</f>
        <v/>
      </c>
      <c r="Q3883" s="19" t="str">
        <f aca="true">IF(B3883="","",IF(N3883="No aplica","No aplica",IF(I3883="","Pendent",IF(N3883="Per substituir","Substituir",IF(OR(N3883="No localitzat",N3883="No lliurat"),"Reposar",IF(I3883&lt;H3883,"Reposar",IF(I3883&gt;H3883,"Revisar excedent",IF(AND(G3883="Sí",M3883&lt;&gt;"",M3883&lt;TODAY()),"EPI caducat",IF(AND(G3883="Sí",M3883&lt;&gt;"",M3883&lt;=TODAY()+90),"EPI caduca ≤90 dies",IF(OR(N3883="Deteriorat usable",N3883="Revisió necessària"),"Revisar","OK"))))))))))</f>
      </c>
      <c r="R3883" s="20"/>
    </row>
    <row r="3884" customFormat="false" ht="15" hidden="false" customHeight="false" outlineLevel="0" collapsed="false">
      <c r="A3884" s="19" t="n">
        <v>36</v>
      </c>
      <c r="B3884" s="19" t="n">
        <f aca="false">IFERROR(VLOOKUP(A3884,Personal!$A$6:$F$112,2,FALSE()),"")</f>
        <v>0</v>
      </c>
      <c r="C3884" s="19" t="str">
        <f aca="false">IFERROR(VLOOKUP(A3884,Personal!$A$6:$F$112,3,FALSE()),"")</f>
        <v>La Seu d’Urgell</v>
      </c>
      <c r="D3884" s="19" t="s">
        <v>132</v>
      </c>
      <c r="E3884" s="19" t="s">
        <v>169</v>
      </c>
      <c r="F3884" s="19" t="s">
        <v>170</v>
      </c>
      <c r="G3884" s="19" t="s">
        <v>272</v>
      </c>
      <c r="H3884" s="19" t="n">
        <f aca="false">IF(OR(VLOOKUP(A3884,Personal!$A$6:$F$112,5,FALSE())&lt;&gt;"Sí",N3884="No aplica"),0,'Catàleg GRAE'!D68)</f>
        <v>1</v>
      </c>
      <c r="I3884" s="20"/>
      <c r="J3884" s="20"/>
      <c r="K3884" s="20"/>
      <c r="L3884" s="21"/>
      <c r="M3884" s="21"/>
      <c r="N3884" s="20"/>
      <c r="O3884" s="20"/>
      <c r="P3884" s="19" t="str">
        <f aca="false">IF(I3884="","",I3884-H3884)</f>
        <v/>
      </c>
      <c r="Q3884" s="19" t="str">
        <f aca="true">IF(B3884="","",IF(N3884="No aplica","No aplica",IF(I3884="","Pendent",IF(N3884="Per substituir","Substituir",IF(OR(N3884="No localitzat",N3884="No lliurat"),"Reposar",IF(I3884&lt;H3884,"Reposar",IF(I3884&gt;H3884,"Revisar excedent",IF(AND(G3884="Sí",M3884&lt;&gt;"",M3884&lt;TODAY()),"EPI caducat",IF(AND(G3884="Sí",M3884&lt;&gt;"",M3884&lt;=TODAY()+90),"EPI caduca ≤90 dies",IF(OR(N3884="Deteriorat usable",N3884="Revisió necessària"),"Revisar","OK"))))))))))</f>
      </c>
      <c r="R3884" s="20"/>
    </row>
    <row r="3885" customFormat="false" ht="15" hidden="false" customHeight="false" outlineLevel="0" collapsed="false">
      <c r="A3885" s="19" t="n">
        <v>36</v>
      </c>
      <c r="B3885" s="19" t="n">
        <f aca="false">IFERROR(VLOOKUP(A3885,Personal!$A$6:$F$112,2,FALSE()),"")</f>
        <v>0</v>
      </c>
      <c r="C3885" s="19" t="str">
        <f aca="false">IFERROR(VLOOKUP(A3885,Personal!$A$6:$F$112,3,FALSE()),"")</f>
        <v>La Seu d’Urgell</v>
      </c>
      <c r="D3885" s="19" t="s">
        <v>142</v>
      </c>
      <c r="E3885" s="19" t="s">
        <v>171</v>
      </c>
      <c r="F3885" s="19" t="s">
        <v>172</v>
      </c>
      <c r="G3885" s="19" t="s">
        <v>272</v>
      </c>
      <c r="H3885" s="19" t="n">
        <f aca="false">IF(OR(VLOOKUP(A3885,Personal!$A$6:$F$112,5,FALSE())&lt;&gt;"Sí",N3885="No aplica"),0,'Catàleg GRAE'!D69)</f>
        <v>1</v>
      </c>
      <c r="I3885" s="20"/>
      <c r="J3885" s="20"/>
      <c r="K3885" s="20"/>
      <c r="L3885" s="21"/>
      <c r="M3885" s="21"/>
      <c r="N3885" s="20"/>
      <c r="O3885" s="20"/>
      <c r="P3885" s="19" t="str">
        <f aca="false">IF(I3885="","",I3885-H3885)</f>
        <v/>
      </c>
      <c r="Q3885" s="19" t="str">
        <f aca="true">IF(B3885="","",IF(N3885="No aplica","No aplica",IF(I3885="","Pendent",IF(N3885="Per substituir","Substituir",IF(OR(N3885="No localitzat",N3885="No lliurat"),"Reposar",IF(I3885&lt;H3885,"Reposar",IF(I3885&gt;H3885,"Revisar excedent",IF(AND(G3885="Sí",M3885&lt;&gt;"",M3885&lt;TODAY()),"EPI caducat",IF(AND(G3885="Sí",M3885&lt;&gt;"",M3885&lt;=TODAY()+90),"EPI caduca ≤90 dies",IF(OR(N3885="Deteriorat usable",N3885="Revisió necessària"),"Revisar","OK"))))))))))</f>
      </c>
      <c r="R3885" s="20"/>
    </row>
    <row r="3886" customFormat="false" ht="15" hidden="false" customHeight="false" outlineLevel="0" collapsed="false">
      <c r="A3886" s="19" t="n">
        <v>36</v>
      </c>
      <c r="B3886" s="19" t="n">
        <f aca="false">IFERROR(VLOOKUP(A3886,Personal!$A$6:$F$112,2,FALSE()),"")</f>
        <v>0</v>
      </c>
      <c r="C3886" s="19" t="str">
        <f aca="false">IFERROR(VLOOKUP(A3886,Personal!$A$6:$F$112,3,FALSE()),"")</f>
        <v>La Seu d’Urgell</v>
      </c>
      <c r="D3886" s="19" t="s">
        <v>132</v>
      </c>
      <c r="E3886" s="19" t="s">
        <v>173</v>
      </c>
      <c r="F3886" s="19" t="s">
        <v>174</v>
      </c>
      <c r="G3886" s="19" t="s">
        <v>272</v>
      </c>
      <c r="H3886" s="19" t="n">
        <f aca="false">IF(OR(VLOOKUP(A3886,Personal!$A$6:$F$112,5,FALSE())&lt;&gt;"Sí",N3886="No aplica"),0,'Catàleg GRAE'!D70)</f>
        <v>1</v>
      </c>
      <c r="I3886" s="20"/>
      <c r="J3886" s="20"/>
      <c r="K3886" s="20"/>
      <c r="L3886" s="21"/>
      <c r="M3886" s="21"/>
      <c r="N3886" s="20"/>
      <c r="O3886" s="20"/>
      <c r="P3886" s="19" t="str">
        <f aca="false">IF(I3886="","",I3886-H3886)</f>
        <v/>
      </c>
      <c r="Q3886" s="19" t="str">
        <f aca="true">IF(B3886="","",IF(N3886="No aplica","No aplica",IF(I3886="","Pendent",IF(N3886="Per substituir","Substituir",IF(OR(N3886="No localitzat",N3886="No lliurat"),"Reposar",IF(I3886&lt;H3886,"Reposar",IF(I3886&gt;H3886,"Revisar excedent",IF(AND(G3886="Sí",M3886&lt;&gt;"",M3886&lt;TODAY()),"EPI caducat",IF(AND(G3886="Sí",M3886&lt;&gt;"",M3886&lt;=TODAY()+90),"EPI caduca ≤90 dies",IF(OR(N3886="Deteriorat usable",N3886="Revisió necessària"),"Revisar","OK"))))))))))</f>
      </c>
      <c r="R3886" s="20"/>
    </row>
    <row r="3887" customFormat="false" ht="15" hidden="false" customHeight="false" outlineLevel="0" collapsed="false">
      <c r="A3887" s="19" t="n">
        <v>36</v>
      </c>
      <c r="B3887" s="19" t="n">
        <f aca="false">IFERROR(VLOOKUP(A3887,Personal!$A$6:$F$112,2,FALSE()),"")</f>
        <v>0</v>
      </c>
      <c r="C3887" s="19" t="str">
        <f aca="false">IFERROR(VLOOKUP(A3887,Personal!$A$6:$F$112,3,FALSE()),"")</f>
        <v>La Seu d’Urgell</v>
      </c>
      <c r="D3887" s="19" t="s">
        <v>132</v>
      </c>
      <c r="E3887" s="19" t="s">
        <v>175</v>
      </c>
      <c r="F3887" s="19" t="s">
        <v>176</v>
      </c>
      <c r="G3887" s="19" t="s">
        <v>272</v>
      </c>
      <c r="H3887" s="19" t="n">
        <f aca="false">IF(OR(VLOOKUP(A3887,Personal!$A$6:$F$112,5,FALSE())&lt;&gt;"Sí",N3887="No aplica"),0,'Catàleg GRAE'!D71)</f>
        <v>1</v>
      </c>
      <c r="I3887" s="20"/>
      <c r="J3887" s="20"/>
      <c r="K3887" s="20"/>
      <c r="L3887" s="21"/>
      <c r="M3887" s="21"/>
      <c r="N3887" s="20"/>
      <c r="O3887" s="20"/>
      <c r="P3887" s="19" t="str">
        <f aca="false">IF(I3887="","",I3887-H3887)</f>
        <v/>
      </c>
      <c r="Q3887" s="19" t="str">
        <f aca="true">IF(B3887="","",IF(N3887="No aplica","No aplica",IF(I3887="","Pendent",IF(N3887="Per substituir","Substituir",IF(OR(N3887="No localitzat",N3887="No lliurat"),"Reposar",IF(I3887&lt;H3887,"Reposar",IF(I3887&gt;H3887,"Revisar excedent",IF(AND(G3887="Sí",M3887&lt;&gt;"",M3887&lt;TODAY()),"EPI caducat",IF(AND(G3887="Sí",M3887&lt;&gt;"",M3887&lt;=TODAY()+90),"EPI caduca ≤90 dies",IF(OR(N3887="Deteriorat usable",N3887="Revisió necessària"),"Revisar","OK"))))))))))</f>
      </c>
      <c r="R3887" s="20"/>
    </row>
    <row r="3888" customFormat="false" ht="15" hidden="false" customHeight="false" outlineLevel="0" collapsed="false">
      <c r="A3888" s="19" t="n">
        <v>36</v>
      </c>
      <c r="B3888" s="19" t="n">
        <f aca="false">IFERROR(VLOOKUP(A3888,Personal!$A$6:$F$112,2,FALSE()),"")</f>
        <v>0</v>
      </c>
      <c r="C3888" s="19" t="str">
        <f aca="false">IFERROR(VLOOKUP(A3888,Personal!$A$6:$F$112,3,FALSE()),"")</f>
        <v>La Seu d’Urgell</v>
      </c>
      <c r="D3888" s="19" t="s">
        <v>177</v>
      </c>
      <c r="E3888" s="19" t="s">
        <v>178</v>
      </c>
      <c r="F3888" s="19" t="s">
        <v>179</v>
      </c>
      <c r="G3888" s="19" t="s">
        <v>272</v>
      </c>
      <c r="H3888" s="19" t="n">
        <f aca="false">IF(OR(VLOOKUP(A3888,Personal!$A$6:$F$112,5,FALSE())&lt;&gt;"Sí",N3888="No aplica"),0,'Catàleg GRAE'!D72)</f>
        <v>1</v>
      </c>
      <c r="I3888" s="20"/>
      <c r="J3888" s="20"/>
      <c r="K3888" s="20"/>
      <c r="L3888" s="21"/>
      <c r="M3888" s="21"/>
      <c r="N3888" s="20"/>
      <c r="O3888" s="20"/>
      <c r="P3888" s="19" t="str">
        <f aca="false">IF(I3888="","",I3888-H3888)</f>
        <v/>
      </c>
      <c r="Q3888" s="19" t="str">
        <f aca="true">IF(B3888="","",IF(N3888="No aplica","No aplica",IF(I3888="","Pendent",IF(N3888="Per substituir","Substituir",IF(OR(N3888="No localitzat",N3888="No lliurat"),"Reposar",IF(I3888&lt;H3888,"Reposar",IF(I3888&gt;H3888,"Revisar excedent",IF(AND(G3888="Sí",M3888&lt;&gt;"",M3888&lt;TODAY()),"EPI caducat",IF(AND(G3888="Sí",M3888&lt;&gt;"",M3888&lt;=TODAY()+90),"EPI caduca ≤90 dies",IF(OR(N3888="Deteriorat usable",N3888="Revisió necessària"),"Revisar","OK"))))))))))</f>
      </c>
      <c r="R3888" s="20"/>
    </row>
    <row r="3889" customFormat="false" ht="15" hidden="false" customHeight="false" outlineLevel="0" collapsed="false">
      <c r="A3889" s="19" t="n">
        <v>36</v>
      </c>
      <c r="B3889" s="19" t="n">
        <f aca="false">IFERROR(VLOOKUP(A3889,Personal!$A$6:$F$112,2,FALSE()),"")</f>
        <v>0</v>
      </c>
      <c r="C3889" s="19" t="str">
        <f aca="false">IFERROR(VLOOKUP(A3889,Personal!$A$6:$F$112,3,FALSE()),"")</f>
        <v>La Seu d’Urgell</v>
      </c>
      <c r="D3889" s="19" t="s">
        <v>177</v>
      </c>
      <c r="E3889" s="19" t="s">
        <v>180</v>
      </c>
      <c r="F3889" s="19" t="s">
        <v>181</v>
      </c>
      <c r="G3889" s="19" t="s">
        <v>272</v>
      </c>
      <c r="H3889" s="19" t="n">
        <f aca="false">IF(OR(VLOOKUP(A3889,Personal!$A$6:$F$112,5,FALSE())&lt;&gt;"Sí",N3889="No aplica"),0,'Catàleg GRAE'!D73)</f>
        <v>1</v>
      </c>
      <c r="I3889" s="20"/>
      <c r="J3889" s="20"/>
      <c r="K3889" s="20"/>
      <c r="L3889" s="21"/>
      <c r="M3889" s="21"/>
      <c r="N3889" s="20"/>
      <c r="O3889" s="20"/>
      <c r="P3889" s="19" t="str">
        <f aca="false">IF(I3889="","",I3889-H3889)</f>
        <v/>
      </c>
      <c r="Q3889" s="19" t="str">
        <f aca="true">IF(B3889="","",IF(N3889="No aplica","No aplica",IF(I3889="","Pendent",IF(N3889="Per substituir","Substituir",IF(OR(N3889="No localitzat",N3889="No lliurat"),"Reposar",IF(I3889&lt;H3889,"Reposar",IF(I3889&gt;H3889,"Revisar excedent",IF(AND(G3889="Sí",M3889&lt;&gt;"",M3889&lt;TODAY()),"EPI caducat",IF(AND(G3889="Sí",M3889&lt;&gt;"",M3889&lt;=TODAY()+90),"EPI caduca ≤90 dies",IF(OR(N3889="Deteriorat usable",N3889="Revisió necessària"),"Revisar","OK"))))))))))</f>
      </c>
      <c r="R3889" s="20"/>
    </row>
    <row r="3890" customFormat="false" ht="15" hidden="false" customHeight="false" outlineLevel="0" collapsed="false">
      <c r="A3890" s="19" t="n">
        <v>36</v>
      </c>
      <c r="B3890" s="19" t="n">
        <f aca="false">IFERROR(VLOOKUP(A3890,Personal!$A$6:$F$112,2,FALSE()),"")</f>
        <v>0</v>
      </c>
      <c r="C3890" s="19" t="str">
        <f aca="false">IFERROR(VLOOKUP(A3890,Personal!$A$6:$F$112,3,FALSE()),"")</f>
        <v>La Seu d’Urgell</v>
      </c>
      <c r="D3890" s="19" t="s">
        <v>132</v>
      </c>
      <c r="E3890" s="19" t="s">
        <v>182</v>
      </c>
      <c r="F3890" s="19" t="s">
        <v>183</v>
      </c>
      <c r="G3890" s="19" t="s">
        <v>272</v>
      </c>
      <c r="H3890" s="19" t="n">
        <f aca="false">IF(OR(VLOOKUP(A3890,Personal!$A$6:$F$112,5,FALSE())&lt;&gt;"Sí",N3890="No aplica"),0,'Catàleg GRAE'!D74)</f>
        <v>1</v>
      </c>
      <c r="I3890" s="20"/>
      <c r="J3890" s="20"/>
      <c r="K3890" s="20"/>
      <c r="L3890" s="21"/>
      <c r="M3890" s="21"/>
      <c r="N3890" s="20"/>
      <c r="O3890" s="20"/>
      <c r="P3890" s="19" t="str">
        <f aca="false">IF(I3890="","",I3890-H3890)</f>
        <v/>
      </c>
      <c r="Q3890" s="19" t="str">
        <f aca="true">IF(B3890="","",IF(N3890="No aplica","No aplica",IF(I3890="","Pendent",IF(N3890="Per substituir","Substituir",IF(OR(N3890="No localitzat",N3890="No lliurat"),"Reposar",IF(I3890&lt;H3890,"Reposar",IF(I3890&gt;H3890,"Revisar excedent",IF(AND(G3890="Sí",M3890&lt;&gt;"",M3890&lt;TODAY()),"EPI caducat",IF(AND(G3890="Sí",M3890&lt;&gt;"",M3890&lt;=TODAY()+90),"EPI caduca ≤90 dies",IF(OR(N3890="Deteriorat usable",N3890="Revisió necessària"),"Revisar","OK"))))))))))</f>
      </c>
      <c r="R3890" s="20"/>
    </row>
    <row r="3891" customFormat="false" ht="15" hidden="false" customHeight="false" outlineLevel="0" collapsed="false">
      <c r="A3891" s="19" t="n">
        <v>36</v>
      </c>
      <c r="B3891" s="19" t="n">
        <f aca="false">IFERROR(VLOOKUP(A3891,Personal!$A$6:$F$112,2,FALSE()),"")</f>
        <v>0</v>
      </c>
      <c r="C3891" s="19" t="str">
        <f aca="false">IFERROR(VLOOKUP(A3891,Personal!$A$6:$F$112,3,FALSE()),"")</f>
        <v>La Seu d’Urgell</v>
      </c>
      <c r="D3891" s="19" t="s">
        <v>177</v>
      </c>
      <c r="E3891" s="19" t="s">
        <v>184</v>
      </c>
      <c r="F3891" s="19" t="s">
        <v>185</v>
      </c>
      <c r="G3891" s="19" t="s">
        <v>272</v>
      </c>
      <c r="H3891" s="19" t="n">
        <f aca="false">IF(OR(VLOOKUP(A3891,Personal!$A$6:$F$112,5,FALSE())&lt;&gt;"Sí",N3891="No aplica"),0,'Catàleg GRAE'!D75)</f>
        <v>1</v>
      </c>
      <c r="I3891" s="20"/>
      <c r="J3891" s="20"/>
      <c r="K3891" s="20"/>
      <c r="L3891" s="21"/>
      <c r="M3891" s="21"/>
      <c r="N3891" s="20"/>
      <c r="O3891" s="20"/>
      <c r="P3891" s="19" t="str">
        <f aca="false">IF(I3891="","",I3891-H3891)</f>
        <v/>
      </c>
      <c r="Q3891" s="19" t="str">
        <f aca="true">IF(B3891="","",IF(N3891="No aplica","No aplica",IF(I3891="","Pendent",IF(N3891="Per substituir","Substituir",IF(OR(N3891="No localitzat",N3891="No lliurat"),"Reposar",IF(I3891&lt;H3891,"Reposar",IF(I3891&gt;H3891,"Revisar excedent",IF(AND(G3891="Sí",M3891&lt;&gt;"",M3891&lt;TODAY()),"EPI caducat",IF(AND(G3891="Sí",M3891&lt;&gt;"",M3891&lt;=TODAY()+90),"EPI caduca ≤90 dies",IF(OR(N3891="Deteriorat usable",N3891="Revisió necessària"),"Revisar","OK"))))))))))</f>
      </c>
      <c r="R3891" s="20"/>
    </row>
    <row r="3892" customFormat="false" ht="15" hidden="false" customHeight="false" outlineLevel="0" collapsed="false">
      <c r="A3892" s="19" t="n">
        <v>36</v>
      </c>
      <c r="B3892" s="19" t="n">
        <f aca="false">IFERROR(VLOOKUP(A3892,Personal!$A$6:$F$112,2,FALSE()),"")</f>
        <v>0</v>
      </c>
      <c r="C3892" s="19" t="str">
        <f aca="false">IFERROR(VLOOKUP(A3892,Personal!$A$6:$F$112,3,FALSE()),"")</f>
        <v>La Seu d’Urgell</v>
      </c>
      <c r="D3892" s="19" t="s">
        <v>142</v>
      </c>
      <c r="E3892" s="19" t="s">
        <v>186</v>
      </c>
      <c r="F3892" s="19" t="s">
        <v>187</v>
      </c>
      <c r="G3892" s="19" t="s">
        <v>272</v>
      </c>
      <c r="H3892" s="19" t="n">
        <f aca="false">IF(OR(VLOOKUP(A3892,Personal!$A$6:$F$112,5,FALSE())&lt;&gt;"Sí",N3892="No aplica"),0,'Catàleg GRAE'!D76)</f>
        <v>1</v>
      </c>
      <c r="I3892" s="20"/>
      <c r="J3892" s="20"/>
      <c r="K3892" s="20"/>
      <c r="L3892" s="21"/>
      <c r="M3892" s="21"/>
      <c r="N3892" s="20"/>
      <c r="O3892" s="20"/>
      <c r="P3892" s="19" t="str">
        <f aca="false">IF(I3892="","",I3892-H3892)</f>
        <v/>
      </c>
      <c r="Q3892" s="19" t="str">
        <f aca="true">IF(B3892="","",IF(N3892="No aplica","No aplica",IF(I3892="","Pendent",IF(N3892="Per substituir","Substituir",IF(OR(N3892="No localitzat",N3892="No lliurat"),"Reposar",IF(I3892&lt;H3892,"Reposar",IF(I3892&gt;H3892,"Revisar excedent",IF(AND(G3892="Sí",M3892&lt;&gt;"",M3892&lt;TODAY()),"EPI caducat",IF(AND(G3892="Sí",M3892&lt;&gt;"",M3892&lt;=TODAY()+90),"EPI caduca ≤90 dies",IF(OR(N3892="Deteriorat usable",N3892="Revisió necessària"),"Revisar","OK"))))))))))</f>
      </c>
      <c r="R3892" s="20"/>
    </row>
    <row r="3893" customFormat="false" ht="15" hidden="false" customHeight="false" outlineLevel="0" collapsed="false">
      <c r="A3893" s="19" t="n">
        <v>36</v>
      </c>
      <c r="B3893" s="19" t="n">
        <f aca="false">IFERROR(VLOOKUP(A3893,Personal!$A$6:$F$112,2,FALSE()),"")</f>
        <v>0</v>
      </c>
      <c r="C3893" s="19" t="str">
        <f aca="false">IFERROR(VLOOKUP(A3893,Personal!$A$6:$F$112,3,FALSE()),"")</f>
        <v>La Seu d’Urgell</v>
      </c>
      <c r="D3893" s="19" t="s">
        <v>177</v>
      </c>
      <c r="E3893" s="19" t="s">
        <v>188</v>
      </c>
      <c r="F3893" s="19" t="s">
        <v>189</v>
      </c>
      <c r="G3893" s="19" t="s">
        <v>272</v>
      </c>
      <c r="H3893" s="19" t="n">
        <f aca="false">IF(OR(VLOOKUP(A3893,Personal!$A$6:$F$112,5,FALSE())&lt;&gt;"Sí",N3893="No aplica"),0,'Catàleg GRAE'!D77)</f>
        <v>1</v>
      </c>
      <c r="I3893" s="20"/>
      <c r="J3893" s="20"/>
      <c r="K3893" s="20"/>
      <c r="L3893" s="21"/>
      <c r="M3893" s="21"/>
      <c r="N3893" s="20"/>
      <c r="O3893" s="20"/>
      <c r="P3893" s="19" t="str">
        <f aca="false">IF(I3893="","",I3893-H3893)</f>
        <v/>
      </c>
      <c r="Q3893" s="19" t="str">
        <f aca="true">IF(B3893="","",IF(N3893="No aplica","No aplica",IF(I3893="","Pendent",IF(N3893="Per substituir","Substituir",IF(OR(N3893="No localitzat",N3893="No lliurat"),"Reposar",IF(I3893&lt;H3893,"Reposar",IF(I3893&gt;H3893,"Revisar excedent",IF(AND(G3893="Sí",M3893&lt;&gt;"",M3893&lt;TODAY()),"EPI caducat",IF(AND(G3893="Sí",M3893&lt;&gt;"",M3893&lt;=TODAY()+90),"EPI caduca ≤90 dies",IF(OR(N3893="Deteriorat usable",N3893="Revisió necessària"),"Revisar","OK"))))))))))</f>
      </c>
      <c r="R3893" s="20"/>
    </row>
    <row r="3894" customFormat="false" ht="15" hidden="false" customHeight="false" outlineLevel="0" collapsed="false">
      <c r="A3894" s="19" t="n">
        <v>36</v>
      </c>
      <c r="B3894" s="19" t="n">
        <f aca="false">IFERROR(VLOOKUP(A3894,Personal!$A$6:$F$112,2,FALSE()),"")</f>
        <v>0</v>
      </c>
      <c r="C3894" s="19" t="str">
        <f aca="false">IFERROR(VLOOKUP(A3894,Personal!$A$6:$F$112,3,FALSE()),"")</f>
        <v>La Seu d’Urgell</v>
      </c>
      <c r="D3894" s="19" t="s">
        <v>132</v>
      </c>
      <c r="E3894" s="19" t="s">
        <v>190</v>
      </c>
      <c r="F3894" s="19" t="s">
        <v>191</v>
      </c>
      <c r="G3894" s="19" t="s">
        <v>272</v>
      </c>
      <c r="H3894" s="19" t="n">
        <f aca="false">IF(OR(VLOOKUP(A3894,Personal!$A$6:$F$112,5,FALSE())&lt;&gt;"Sí",N3894="No aplica"),0,'Catàleg GRAE'!D78)</f>
        <v>1</v>
      </c>
      <c r="I3894" s="20"/>
      <c r="J3894" s="20"/>
      <c r="K3894" s="20"/>
      <c r="L3894" s="21"/>
      <c r="M3894" s="21"/>
      <c r="N3894" s="20"/>
      <c r="O3894" s="20"/>
      <c r="P3894" s="19" t="str">
        <f aca="false">IF(I3894="","",I3894-H3894)</f>
        <v/>
      </c>
      <c r="Q3894" s="19" t="str">
        <f aca="true">IF(B3894="","",IF(N3894="No aplica","No aplica",IF(I3894="","Pendent",IF(N3894="Per substituir","Substituir",IF(OR(N3894="No localitzat",N3894="No lliurat"),"Reposar",IF(I3894&lt;H3894,"Reposar",IF(I3894&gt;H3894,"Revisar excedent",IF(AND(G3894="Sí",M3894&lt;&gt;"",M3894&lt;TODAY()),"EPI caducat",IF(AND(G3894="Sí",M3894&lt;&gt;"",M3894&lt;=TODAY()+90),"EPI caduca ≤90 dies",IF(OR(N3894="Deteriorat usable",N3894="Revisió necessària"),"Revisar","OK"))))))))))</f>
      </c>
      <c r="R3894" s="20"/>
    </row>
    <row r="3895" customFormat="false" ht="15" hidden="false" customHeight="false" outlineLevel="0" collapsed="false">
      <c r="A3895" s="19" t="n">
        <v>36</v>
      </c>
      <c r="B3895" s="19" t="n">
        <f aca="false">IFERROR(VLOOKUP(A3895,Personal!$A$6:$F$112,2,FALSE()),"")</f>
        <v>0</v>
      </c>
      <c r="C3895" s="19" t="str">
        <f aca="false">IFERROR(VLOOKUP(A3895,Personal!$A$6:$F$112,3,FALSE()),"")</f>
        <v>La Seu d’Urgell</v>
      </c>
      <c r="D3895" s="19" t="s">
        <v>177</v>
      </c>
      <c r="E3895" s="19" t="s">
        <v>192</v>
      </c>
      <c r="F3895" s="19" t="s">
        <v>193</v>
      </c>
      <c r="G3895" s="19" t="s">
        <v>272</v>
      </c>
      <c r="H3895" s="19" t="n">
        <f aca="false">IF(OR(VLOOKUP(A3895,Personal!$A$6:$F$112,5,FALSE())&lt;&gt;"Sí",N3895="No aplica"),0,'Catàleg GRAE'!D79)</f>
        <v>8</v>
      </c>
      <c r="I3895" s="20"/>
      <c r="J3895" s="20"/>
      <c r="K3895" s="20"/>
      <c r="L3895" s="21"/>
      <c r="M3895" s="21"/>
      <c r="N3895" s="20"/>
      <c r="O3895" s="20"/>
      <c r="P3895" s="19" t="str">
        <f aca="false">IF(I3895="","",I3895-H3895)</f>
        <v/>
      </c>
      <c r="Q3895" s="19" t="str">
        <f aca="true">IF(B3895="","",IF(N3895="No aplica","No aplica",IF(I3895="","Pendent",IF(N3895="Per substituir","Substituir",IF(OR(N3895="No localitzat",N3895="No lliurat"),"Reposar",IF(I3895&lt;H3895,"Reposar",IF(I3895&gt;H3895,"Revisar excedent",IF(AND(G3895="Sí",M3895&lt;&gt;"",M3895&lt;TODAY()),"EPI caducat",IF(AND(G3895="Sí",M3895&lt;&gt;"",M3895&lt;=TODAY()+90),"EPI caduca ≤90 dies",IF(OR(N3895="Deteriorat usable",N3895="Revisió necessària"),"Revisar","OK"))))))))))</f>
      </c>
      <c r="R3895" s="20"/>
    </row>
    <row r="3896" customFormat="false" ht="15" hidden="false" customHeight="false" outlineLevel="0" collapsed="false">
      <c r="A3896" s="19" t="n">
        <v>36</v>
      </c>
      <c r="B3896" s="19" t="n">
        <f aca="false">IFERROR(VLOOKUP(A3896,Personal!$A$6:$F$112,2,FALSE()),"")</f>
        <v>0</v>
      </c>
      <c r="C3896" s="19" t="str">
        <f aca="false">IFERROR(VLOOKUP(A3896,Personal!$A$6:$F$112,3,FALSE()),"")</f>
        <v>La Seu d’Urgell</v>
      </c>
      <c r="D3896" s="19" t="s">
        <v>177</v>
      </c>
      <c r="E3896" s="19" t="s">
        <v>194</v>
      </c>
      <c r="F3896" s="19" t="s">
        <v>195</v>
      </c>
      <c r="G3896" s="19" t="s">
        <v>272</v>
      </c>
      <c r="H3896" s="19" t="n">
        <f aca="false">IF(OR(VLOOKUP(A3896,Personal!$A$6:$F$112,5,FALSE())&lt;&gt;"Sí",N3896="No aplica"),0,'Catàleg GRAE'!D80)</f>
        <v>2</v>
      </c>
      <c r="I3896" s="20"/>
      <c r="J3896" s="20"/>
      <c r="K3896" s="20"/>
      <c r="L3896" s="21"/>
      <c r="M3896" s="21"/>
      <c r="N3896" s="20"/>
      <c r="O3896" s="20"/>
      <c r="P3896" s="19" t="str">
        <f aca="false">IF(I3896="","",I3896-H3896)</f>
        <v/>
      </c>
      <c r="Q3896" s="19" t="str">
        <f aca="true">IF(B3896="","",IF(N3896="No aplica","No aplica",IF(I3896="","Pendent",IF(N3896="Per substituir","Substituir",IF(OR(N3896="No localitzat",N3896="No lliurat"),"Reposar",IF(I3896&lt;H3896,"Reposar",IF(I3896&gt;H3896,"Revisar excedent",IF(AND(G3896="Sí",M3896&lt;&gt;"",M3896&lt;TODAY()),"EPI caducat",IF(AND(G3896="Sí",M3896&lt;&gt;"",M3896&lt;=TODAY()+90),"EPI caduca ≤90 dies",IF(OR(N3896="Deteriorat usable",N3896="Revisió necessària"),"Revisar","OK"))))))))))</f>
      </c>
      <c r="R3896" s="20"/>
    </row>
    <row r="3897" customFormat="false" ht="15" hidden="false" customHeight="false" outlineLevel="0" collapsed="false">
      <c r="A3897" s="19" t="n">
        <v>36</v>
      </c>
      <c r="B3897" s="19" t="n">
        <f aca="false">IFERROR(VLOOKUP(A3897,Personal!$A$6:$F$112,2,FALSE()),"")</f>
        <v>0</v>
      </c>
      <c r="C3897" s="19" t="str">
        <f aca="false">IFERROR(VLOOKUP(A3897,Personal!$A$6:$F$112,3,FALSE()),"")</f>
        <v>La Seu d’Urgell</v>
      </c>
      <c r="D3897" s="19" t="s">
        <v>177</v>
      </c>
      <c r="E3897" s="19" t="s">
        <v>196</v>
      </c>
      <c r="F3897" s="19" t="s">
        <v>197</v>
      </c>
      <c r="G3897" s="19" t="s">
        <v>272</v>
      </c>
      <c r="H3897" s="19" t="n">
        <f aca="false">IF(OR(VLOOKUP(A3897,Personal!$A$6:$F$112,5,FALSE())&lt;&gt;"Sí",N3897="No aplica"),0,'Catàleg GRAE'!D81)</f>
        <v>1</v>
      </c>
      <c r="I3897" s="20"/>
      <c r="J3897" s="20"/>
      <c r="K3897" s="20"/>
      <c r="L3897" s="21"/>
      <c r="M3897" s="21"/>
      <c r="N3897" s="20"/>
      <c r="O3897" s="20"/>
      <c r="P3897" s="19" t="str">
        <f aca="false">IF(I3897="","",I3897-H3897)</f>
        <v/>
      </c>
      <c r="Q3897" s="19" t="str">
        <f aca="true">IF(B3897="","",IF(N3897="No aplica","No aplica",IF(I3897="","Pendent",IF(N3897="Per substituir","Substituir",IF(OR(N3897="No localitzat",N3897="No lliurat"),"Reposar",IF(I3897&lt;H3897,"Reposar",IF(I3897&gt;H3897,"Revisar excedent",IF(AND(G3897="Sí",M3897&lt;&gt;"",M3897&lt;TODAY()),"EPI caducat",IF(AND(G3897="Sí",M3897&lt;&gt;"",M3897&lt;=TODAY()+90),"EPI caduca ≤90 dies",IF(OR(N3897="Deteriorat usable",N3897="Revisió necessària"),"Revisar","OK"))))))))))</f>
      </c>
      <c r="R3897" s="20"/>
    </row>
    <row r="3898" customFormat="false" ht="15" hidden="false" customHeight="false" outlineLevel="0" collapsed="false">
      <c r="A3898" s="19" t="n">
        <v>36</v>
      </c>
      <c r="B3898" s="19" t="n">
        <f aca="false">IFERROR(VLOOKUP(A3898,Personal!$A$6:$F$112,2,FALSE()),"")</f>
        <v>0</v>
      </c>
      <c r="C3898" s="19" t="str">
        <f aca="false">IFERROR(VLOOKUP(A3898,Personal!$A$6:$F$112,3,FALSE()),"")</f>
        <v>La Seu d’Urgell</v>
      </c>
      <c r="D3898" s="19" t="s">
        <v>177</v>
      </c>
      <c r="E3898" s="19" t="s">
        <v>198</v>
      </c>
      <c r="F3898" s="19" t="s">
        <v>199</v>
      </c>
      <c r="G3898" s="19" t="s">
        <v>272</v>
      </c>
      <c r="H3898" s="19" t="n">
        <f aca="false">IF(OR(VLOOKUP(A3898,Personal!$A$6:$F$112,5,FALSE())&lt;&gt;"Sí",N3898="No aplica"),0,'Catàleg GRAE'!D82)</f>
        <v>1</v>
      </c>
      <c r="I3898" s="20"/>
      <c r="J3898" s="20"/>
      <c r="K3898" s="20"/>
      <c r="L3898" s="21"/>
      <c r="M3898" s="21"/>
      <c r="N3898" s="20"/>
      <c r="O3898" s="20"/>
      <c r="P3898" s="19" t="str">
        <f aca="false">IF(I3898="","",I3898-H3898)</f>
        <v/>
      </c>
      <c r="Q3898" s="19" t="str">
        <f aca="true">IF(B3898="","",IF(N3898="No aplica","No aplica",IF(I3898="","Pendent",IF(N3898="Per substituir","Substituir",IF(OR(N3898="No localitzat",N3898="No lliurat"),"Reposar",IF(I3898&lt;H3898,"Reposar",IF(I3898&gt;H3898,"Revisar excedent",IF(AND(G3898="Sí",M3898&lt;&gt;"",M3898&lt;TODAY()),"EPI caducat",IF(AND(G3898="Sí",M3898&lt;&gt;"",M3898&lt;=TODAY()+90),"EPI caduca ≤90 dies",IF(OR(N3898="Deteriorat usable",N3898="Revisió necessària"),"Revisar","OK"))))))))))</f>
      </c>
      <c r="R3898" s="20"/>
    </row>
    <row r="3899" customFormat="false" ht="15" hidden="false" customHeight="false" outlineLevel="0" collapsed="false">
      <c r="A3899" s="19" t="n">
        <v>36</v>
      </c>
      <c r="B3899" s="19" t="n">
        <f aca="false">IFERROR(VLOOKUP(A3899,Personal!$A$6:$F$112,2,FALSE()),"")</f>
        <v>0</v>
      </c>
      <c r="C3899" s="19" t="str">
        <f aca="false">IFERROR(VLOOKUP(A3899,Personal!$A$6:$F$112,3,FALSE()),"")</f>
        <v>La Seu d’Urgell</v>
      </c>
      <c r="D3899" s="19" t="s">
        <v>177</v>
      </c>
      <c r="E3899" s="19" t="s">
        <v>200</v>
      </c>
      <c r="F3899" s="19" t="s">
        <v>201</v>
      </c>
      <c r="G3899" s="19" t="s">
        <v>272</v>
      </c>
      <c r="H3899" s="19" t="n">
        <f aca="false">IF(OR(VLOOKUP(A3899,Personal!$A$6:$F$112,5,FALSE())&lt;&gt;"Sí",N3899="No aplica"),0,'Catàleg GRAE'!D83)</f>
        <v>1</v>
      </c>
      <c r="I3899" s="20"/>
      <c r="J3899" s="20"/>
      <c r="K3899" s="20"/>
      <c r="L3899" s="21"/>
      <c r="M3899" s="21"/>
      <c r="N3899" s="20"/>
      <c r="O3899" s="20"/>
      <c r="P3899" s="19" t="str">
        <f aca="false">IF(I3899="","",I3899-H3899)</f>
        <v/>
      </c>
      <c r="Q3899" s="19" t="str">
        <f aca="true">IF(B3899="","",IF(N3899="No aplica","No aplica",IF(I3899="","Pendent",IF(N3899="Per substituir","Substituir",IF(OR(N3899="No localitzat",N3899="No lliurat"),"Reposar",IF(I3899&lt;H3899,"Reposar",IF(I3899&gt;H3899,"Revisar excedent",IF(AND(G3899="Sí",M3899&lt;&gt;"",M3899&lt;TODAY()),"EPI caducat",IF(AND(G3899="Sí",M3899&lt;&gt;"",M3899&lt;=TODAY()+90),"EPI caduca ≤90 dies",IF(OR(N3899="Deteriorat usable",N3899="Revisió necessària"),"Revisar","OK"))))))))))</f>
      </c>
      <c r="R3899" s="20"/>
    </row>
    <row r="3900" customFormat="false" ht="15" hidden="false" customHeight="false" outlineLevel="0" collapsed="false">
      <c r="A3900" s="19" t="n">
        <v>36</v>
      </c>
      <c r="B3900" s="19" t="n">
        <f aca="false">IFERROR(VLOOKUP(A3900,Personal!$A$6:$F$112,2,FALSE()),"")</f>
        <v>0</v>
      </c>
      <c r="C3900" s="19" t="str">
        <f aca="false">IFERROR(VLOOKUP(A3900,Personal!$A$6:$F$112,3,FALSE()),"")</f>
        <v>La Seu d’Urgell</v>
      </c>
      <c r="D3900" s="19" t="s">
        <v>94</v>
      </c>
      <c r="E3900" s="19" t="s">
        <v>202</v>
      </c>
      <c r="F3900" s="19" t="s">
        <v>203</v>
      </c>
      <c r="G3900" s="19" t="s">
        <v>291</v>
      </c>
      <c r="H3900" s="19" t="n">
        <f aca="false">IF(OR(VLOOKUP(A3900,Personal!$A$6:$F$112,5,FALSE())&lt;&gt;"Sí",N3900="No aplica"),0,'Catàleg GRAE'!D84)</f>
        <v>1</v>
      </c>
      <c r="I3900" s="20"/>
      <c r="J3900" s="20"/>
      <c r="K3900" s="20"/>
      <c r="L3900" s="21"/>
      <c r="M3900" s="21"/>
      <c r="N3900" s="20"/>
      <c r="O3900" s="20"/>
      <c r="P3900" s="19" t="str">
        <f aca="false">IF(I3900="","",I3900-H3900)</f>
        <v/>
      </c>
      <c r="Q3900" s="19" t="str">
        <f aca="true">IF(B3900="","",IF(N3900="No aplica","No aplica",IF(I3900="","Pendent",IF(N3900="Per substituir","Substituir",IF(OR(N3900="No localitzat",N3900="No lliurat"),"Reposar",IF(I3900&lt;H3900,"Reposar",IF(I3900&gt;H3900,"Revisar excedent",IF(AND(G3900="Sí",M3900&lt;&gt;"",M3900&lt;TODAY()),"EPI caducat",IF(AND(G3900="Sí",M3900&lt;&gt;"",M3900&lt;=TODAY()+90),"EPI caduca ≤90 dies",IF(OR(N3900="Deteriorat usable",N3900="Revisió necessària"),"Revisar","OK"))))))))))</f>
      </c>
      <c r="R3900" s="20"/>
    </row>
    <row r="3901" customFormat="false" ht="15" hidden="false" customHeight="false" outlineLevel="0" collapsed="false">
      <c r="A3901" s="19" t="n">
        <v>36</v>
      </c>
      <c r="B3901" s="19" t="n">
        <f aca="false">IFERROR(VLOOKUP(A3901,Personal!$A$6:$F$112,2,FALSE()),"")</f>
        <v>0</v>
      </c>
      <c r="C3901" s="19" t="str">
        <f aca="false">IFERROR(VLOOKUP(A3901,Personal!$A$6:$F$112,3,FALSE()),"")</f>
        <v>La Seu d’Urgell</v>
      </c>
      <c r="D3901" s="19" t="s">
        <v>125</v>
      </c>
      <c r="E3901" s="19" t="s">
        <v>204</v>
      </c>
      <c r="F3901" s="19" t="s">
        <v>205</v>
      </c>
      <c r="G3901" s="19" t="s">
        <v>291</v>
      </c>
      <c r="H3901" s="19" t="n">
        <f aca="false">IF(OR(VLOOKUP(A3901,Personal!$A$6:$F$112,5,FALSE())&lt;&gt;"Sí",N3901="No aplica"),0,'Catàleg GRAE'!D85)</f>
        <v>1</v>
      </c>
      <c r="I3901" s="20"/>
      <c r="J3901" s="20"/>
      <c r="K3901" s="20"/>
      <c r="L3901" s="21"/>
      <c r="M3901" s="21"/>
      <c r="N3901" s="20"/>
      <c r="O3901" s="20"/>
      <c r="P3901" s="19" t="str">
        <f aca="false">IF(I3901="","",I3901-H3901)</f>
        <v/>
      </c>
      <c r="Q3901" s="19" t="str">
        <f aca="true">IF(B3901="","",IF(N3901="No aplica","No aplica",IF(I3901="","Pendent",IF(N3901="Per substituir","Substituir",IF(OR(N3901="No localitzat",N3901="No lliurat"),"Reposar",IF(I3901&lt;H3901,"Reposar",IF(I3901&gt;H3901,"Revisar excedent",IF(AND(G3901="Sí",M3901&lt;&gt;"",M3901&lt;TODAY()),"EPI caducat",IF(AND(G3901="Sí",M3901&lt;&gt;"",M3901&lt;=TODAY()+90),"EPI caduca ≤90 dies",IF(OR(N3901="Deteriorat usable",N3901="Revisió necessària"),"Revisar","OK"))))))))))</f>
      </c>
      <c r="R3901" s="20"/>
    </row>
    <row r="3902" customFormat="false" ht="15" hidden="false" customHeight="false" outlineLevel="0" collapsed="false">
      <c r="A3902" s="19" t="n">
        <v>36</v>
      </c>
      <c r="B3902" s="19" t="n">
        <f aca="false">IFERROR(VLOOKUP(A3902,Personal!$A$6:$F$112,2,FALSE()),"")</f>
        <v>0</v>
      </c>
      <c r="C3902" s="19" t="str">
        <f aca="false">IFERROR(VLOOKUP(A3902,Personal!$A$6:$F$112,3,FALSE()),"")</f>
        <v>La Seu d’Urgell</v>
      </c>
      <c r="D3902" s="19" t="s">
        <v>153</v>
      </c>
      <c r="E3902" s="19" t="s">
        <v>206</v>
      </c>
      <c r="F3902" s="19" t="s">
        <v>207</v>
      </c>
      <c r="G3902" s="19" t="s">
        <v>272</v>
      </c>
      <c r="H3902" s="19" t="n">
        <f aca="false">IF(OR(VLOOKUP(A3902,Personal!$A$6:$F$112,5,FALSE())&lt;&gt;"Sí",N3902="No aplica"),0,'Catàleg GRAE'!D86)</f>
        <v>1</v>
      </c>
      <c r="I3902" s="20"/>
      <c r="J3902" s="20"/>
      <c r="K3902" s="20"/>
      <c r="L3902" s="21"/>
      <c r="M3902" s="21"/>
      <c r="N3902" s="20"/>
      <c r="O3902" s="20"/>
      <c r="P3902" s="19" t="str">
        <f aca="false">IF(I3902="","",I3902-H3902)</f>
        <v/>
      </c>
      <c r="Q3902" s="19" t="str">
        <f aca="true">IF(B3902="","",IF(N3902="No aplica","No aplica",IF(I3902="","Pendent",IF(N3902="Per substituir","Substituir",IF(OR(N3902="No localitzat",N3902="No lliurat"),"Reposar",IF(I3902&lt;H3902,"Reposar",IF(I3902&gt;H3902,"Revisar excedent",IF(AND(G3902="Sí",M3902&lt;&gt;"",M3902&lt;TODAY()),"EPI caducat",IF(AND(G3902="Sí",M3902&lt;&gt;"",M3902&lt;=TODAY()+90),"EPI caduca ≤90 dies",IF(OR(N3902="Deteriorat usable",N3902="Revisió necessària"),"Revisar","OK"))))))))))</f>
      </c>
      <c r="R3902" s="20"/>
    </row>
    <row r="3903" customFormat="false" ht="15" hidden="false" customHeight="false" outlineLevel="0" collapsed="false">
      <c r="A3903" s="19" t="n">
        <v>36</v>
      </c>
      <c r="B3903" s="19" t="n">
        <f aca="false">IFERROR(VLOOKUP(A3903,Personal!$A$6:$F$112,2,FALSE()),"")</f>
        <v>0</v>
      </c>
      <c r="C3903" s="19" t="str">
        <f aca="false">IFERROR(VLOOKUP(A3903,Personal!$A$6:$F$112,3,FALSE()),"")</f>
        <v>La Seu d’Urgell</v>
      </c>
      <c r="D3903" s="19" t="s">
        <v>177</v>
      </c>
      <c r="E3903" s="19" t="s">
        <v>208</v>
      </c>
      <c r="F3903" s="19" t="s">
        <v>209</v>
      </c>
      <c r="G3903" s="19" t="s">
        <v>272</v>
      </c>
      <c r="H3903" s="19" t="n">
        <f aca="false">IF(OR(VLOOKUP(A3903,Personal!$A$6:$F$112,5,FALSE())&lt;&gt;"Sí",N3903="No aplica"),0,'Catàleg GRAE'!D87)</f>
        <v>1</v>
      </c>
      <c r="I3903" s="20"/>
      <c r="J3903" s="20"/>
      <c r="K3903" s="20"/>
      <c r="L3903" s="21"/>
      <c r="M3903" s="21"/>
      <c r="N3903" s="20"/>
      <c r="O3903" s="20"/>
      <c r="P3903" s="19" t="str">
        <f aca="false">IF(I3903="","",I3903-H3903)</f>
        <v/>
      </c>
      <c r="Q3903" s="19" t="str">
        <f aca="true">IF(B3903="","",IF(N3903="No aplica","No aplica",IF(I3903="","Pendent",IF(N3903="Per substituir","Substituir",IF(OR(N3903="No localitzat",N3903="No lliurat"),"Reposar",IF(I3903&lt;H3903,"Reposar",IF(I3903&gt;H3903,"Revisar excedent",IF(AND(G3903="Sí",M3903&lt;&gt;"",M3903&lt;TODAY()),"EPI caducat",IF(AND(G3903="Sí",M3903&lt;&gt;"",M3903&lt;=TODAY()+90),"EPI caduca ≤90 dies",IF(OR(N3903="Deteriorat usable",N3903="Revisió necessària"),"Revisar","OK"))))))))))</f>
      </c>
      <c r="R3903" s="20"/>
    </row>
    <row r="3904" customFormat="false" ht="15" hidden="false" customHeight="false" outlineLevel="0" collapsed="false">
      <c r="A3904" s="19" t="n">
        <v>36</v>
      </c>
      <c r="B3904" s="19" t="n">
        <f aca="false">IFERROR(VLOOKUP(A3904,Personal!$A$6:$F$112,2,FALSE()),"")</f>
        <v>0</v>
      </c>
      <c r="C3904" s="19" t="str">
        <f aca="false">IFERROR(VLOOKUP(A3904,Personal!$A$6:$F$112,3,FALSE()),"")</f>
        <v>La Seu d’Urgell</v>
      </c>
      <c r="D3904" s="19" t="s">
        <v>177</v>
      </c>
      <c r="E3904" s="19" t="s">
        <v>210</v>
      </c>
      <c r="F3904" s="19" t="s">
        <v>211</v>
      </c>
      <c r="G3904" s="19" t="s">
        <v>272</v>
      </c>
      <c r="H3904" s="19" t="n">
        <f aca="false">IF(OR(VLOOKUP(A3904,Personal!$A$6:$F$112,5,FALSE())&lt;&gt;"Sí",N3904="No aplica"),0,'Catàleg GRAE'!D88)</f>
        <v>1</v>
      </c>
      <c r="I3904" s="20"/>
      <c r="J3904" s="20"/>
      <c r="K3904" s="20"/>
      <c r="L3904" s="21"/>
      <c r="M3904" s="21"/>
      <c r="N3904" s="20"/>
      <c r="O3904" s="20"/>
      <c r="P3904" s="19" t="str">
        <f aca="false">IF(I3904="","",I3904-H3904)</f>
        <v/>
      </c>
      <c r="Q3904" s="19" t="str">
        <f aca="true">IF(B3904="","",IF(N3904="No aplica","No aplica",IF(I3904="","Pendent",IF(N3904="Per substituir","Substituir",IF(OR(N3904="No localitzat",N3904="No lliurat"),"Reposar",IF(I3904&lt;H3904,"Reposar",IF(I3904&gt;H3904,"Revisar excedent",IF(AND(G3904="Sí",M3904&lt;&gt;"",M3904&lt;TODAY()),"EPI caducat",IF(AND(G3904="Sí",M3904&lt;&gt;"",M3904&lt;=TODAY()+90),"EPI caduca ≤90 dies",IF(OR(N3904="Deteriorat usable",N3904="Revisió necessària"),"Revisar","OK"))))))))))</f>
      </c>
      <c r="R3904" s="20"/>
    </row>
    <row r="3905" customFormat="false" ht="15" hidden="false" customHeight="false" outlineLevel="0" collapsed="false">
      <c r="A3905" s="19" t="n">
        <v>36</v>
      </c>
      <c r="B3905" s="19" t="n">
        <f aca="false">IFERROR(VLOOKUP(A3905,Personal!$A$6:$F$112,2,FALSE()),"")</f>
        <v>0</v>
      </c>
      <c r="C3905" s="19" t="str">
        <f aca="false">IFERROR(VLOOKUP(A3905,Personal!$A$6:$F$112,3,FALSE()),"")</f>
        <v>La Seu d’Urgell</v>
      </c>
      <c r="D3905" s="19" t="s">
        <v>125</v>
      </c>
      <c r="E3905" s="19" t="s">
        <v>212</v>
      </c>
      <c r="F3905" s="19" t="s">
        <v>213</v>
      </c>
      <c r="G3905" s="19" t="s">
        <v>272</v>
      </c>
      <c r="H3905" s="19" t="n">
        <f aca="false">IF(OR(VLOOKUP(A3905,Personal!$A$6:$F$112,5,FALSE())&lt;&gt;"Sí",N3905="No aplica"),0,'Catàleg GRAE'!D89)</f>
        <v>1</v>
      </c>
      <c r="I3905" s="20"/>
      <c r="J3905" s="20"/>
      <c r="K3905" s="20"/>
      <c r="L3905" s="21"/>
      <c r="M3905" s="21"/>
      <c r="N3905" s="20"/>
      <c r="O3905" s="20"/>
      <c r="P3905" s="19" t="str">
        <f aca="false">IF(I3905="","",I3905-H3905)</f>
        <v/>
      </c>
      <c r="Q3905" s="19" t="str">
        <f aca="true">IF(B3905="","",IF(N3905="No aplica","No aplica",IF(I3905="","Pendent",IF(N3905="Per substituir","Substituir",IF(OR(N3905="No localitzat",N3905="No lliurat"),"Reposar",IF(I3905&lt;H3905,"Reposar",IF(I3905&gt;H3905,"Revisar excedent",IF(AND(G3905="Sí",M3905&lt;&gt;"",M3905&lt;TODAY()),"EPI caducat",IF(AND(G3905="Sí",M3905&lt;&gt;"",M3905&lt;=TODAY()+90),"EPI caduca ≤90 dies",IF(OR(N3905="Deteriorat usable",N3905="Revisió necessària"),"Revisar","OK"))))))))))</f>
      </c>
      <c r="R3905" s="20"/>
    </row>
    <row r="3906" customFormat="false" ht="15" hidden="false" customHeight="false" outlineLevel="0" collapsed="false">
      <c r="A3906" s="19" t="n">
        <v>36</v>
      </c>
      <c r="B3906" s="19" t="n">
        <f aca="false">IFERROR(VLOOKUP(A3906,Personal!$A$6:$F$112,2,FALSE()),"")</f>
        <v>0</v>
      </c>
      <c r="C3906" s="19" t="str">
        <f aca="false">IFERROR(VLOOKUP(A3906,Personal!$A$6:$F$112,3,FALSE()),"")</f>
        <v>La Seu d’Urgell</v>
      </c>
      <c r="D3906" s="19" t="s">
        <v>40</v>
      </c>
      <c r="E3906" s="19" t="s">
        <v>214</v>
      </c>
      <c r="F3906" s="19" t="s">
        <v>215</v>
      </c>
      <c r="G3906" s="19" t="s">
        <v>291</v>
      </c>
      <c r="H3906" s="19" t="n">
        <f aca="false">IF(OR(VLOOKUP(A3906,Personal!$A$6:$F$112,5,FALSE())&lt;&gt;"Sí",N3906="No aplica"),0,'Catàleg GRAE'!D90)</f>
        <v>1</v>
      </c>
      <c r="I3906" s="20"/>
      <c r="J3906" s="20"/>
      <c r="K3906" s="20"/>
      <c r="L3906" s="21"/>
      <c r="M3906" s="21"/>
      <c r="N3906" s="20"/>
      <c r="O3906" s="20"/>
      <c r="P3906" s="19" t="str">
        <f aca="false">IF(I3906="","",I3906-H3906)</f>
        <v/>
      </c>
      <c r="Q3906" s="19" t="str">
        <f aca="true">IF(B3906="","",IF(N3906="No aplica","No aplica",IF(I3906="","Pendent",IF(N3906="Per substituir","Substituir",IF(OR(N3906="No localitzat",N3906="No lliurat"),"Reposar",IF(I3906&lt;H3906,"Reposar",IF(I3906&gt;H3906,"Revisar excedent",IF(AND(G3906="Sí",M3906&lt;&gt;"",M3906&lt;TODAY()),"EPI caducat",IF(AND(G3906="Sí",M3906&lt;&gt;"",M3906&lt;=TODAY()+90),"EPI caduca ≤90 dies",IF(OR(N3906="Deteriorat usable",N3906="Revisió necessària"),"Revisar","OK"))))))))))</f>
      </c>
      <c r="R3906" s="20"/>
    </row>
    <row r="3907" customFormat="false" ht="15" hidden="false" customHeight="false" outlineLevel="0" collapsed="false">
      <c r="A3907" s="19" t="n">
        <v>36</v>
      </c>
      <c r="B3907" s="19" t="n">
        <f aca="false">IFERROR(VLOOKUP(A3907,Personal!$A$6:$F$112,2,FALSE()),"")</f>
        <v>0</v>
      </c>
      <c r="C3907" s="19" t="str">
        <f aca="false">IFERROR(VLOOKUP(A3907,Personal!$A$6:$F$112,3,FALSE()),"")</f>
        <v>La Seu d’Urgell</v>
      </c>
      <c r="D3907" s="19" t="s">
        <v>216</v>
      </c>
      <c r="E3907" s="19" t="s">
        <v>217</v>
      </c>
      <c r="F3907" s="19" t="s">
        <v>218</v>
      </c>
      <c r="G3907" s="19" t="s">
        <v>272</v>
      </c>
      <c r="H3907" s="19" t="n">
        <f aca="false">IF(OR(VLOOKUP(A3907,Personal!$A$6:$F$112,5,FALSE())&lt;&gt;"Sí",N3907="No aplica"),0,'Catàleg GRAE'!D91)</f>
        <v>1</v>
      </c>
      <c r="I3907" s="20"/>
      <c r="J3907" s="20"/>
      <c r="K3907" s="20"/>
      <c r="L3907" s="21"/>
      <c r="M3907" s="21"/>
      <c r="N3907" s="20"/>
      <c r="O3907" s="20"/>
      <c r="P3907" s="19" t="str">
        <f aca="false">IF(I3907="","",I3907-H3907)</f>
        <v/>
      </c>
      <c r="Q3907" s="19" t="str">
        <f aca="true">IF(B3907="","",IF(N3907="No aplica","No aplica",IF(I3907="","Pendent",IF(N3907="Per substituir","Substituir",IF(OR(N3907="No localitzat",N3907="No lliurat"),"Reposar",IF(I3907&lt;H3907,"Reposar",IF(I3907&gt;H3907,"Revisar excedent",IF(AND(G3907="Sí",M3907&lt;&gt;"",M3907&lt;TODAY()),"EPI caducat",IF(AND(G3907="Sí",M3907&lt;&gt;"",M3907&lt;=TODAY()+90),"EPI caduca ≤90 dies",IF(OR(N3907="Deteriorat usable",N3907="Revisió necessària"),"Revisar","OK"))))))))))</f>
      </c>
      <c r="R3907" s="20"/>
    </row>
    <row r="3908" customFormat="false" ht="15" hidden="false" customHeight="false" outlineLevel="0" collapsed="false">
      <c r="A3908" s="19" t="n">
        <v>36</v>
      </c>
      <c r="B3908" s="19" t="n">
        <f aca="false">IFERROR(VLOOKUP(A3908,Personal!$A$6:$F$112,2,FALSE()),"")</f>
        <v>0</v>
      </c>
      <c r="C3908" s="19" t="str">
        <f aca="false">IFERROR(VLOOKUP(A3908,Personal!$A$6:$F$112,3,FALSE()),"")</f>
        <v>La Seu d’Urgell</v>
      </c>
      <c r="D3908" s="19" t="s">
        <v>37</v>
      </c>
      <c r="E3908" s="19" t="s">
        <v>219</v>
      </c>
      <c r="F3908" s="19" t="s">
        <v>220</v>
      </c>
      <c r="G3908" s="19" t="s">
        <v>291</v>
      </c>
      <c r="H3908" s="19" t="n">
        <f aca="false">IF(OR(VLOOKUP(A3908,Personal!$A$6:$F$112,5,FALSE())&lt;&gt;"Sí",N3908="No aplica"),0,'Catàleg GRAE'!D92)</f>
        <v>1</v>
      </c>
      <c r="I3908" s="20"/>
      <c r="J3908" s="20"/>
      <c r="K3908" s="20"/>
      <c r="L3908" s="21"/>
      <c r="M3908" s="21"/>
      <c r="N3908" s="20"/>
      <c r="O3908" s="20"/>
      <c r="P3908" s="19" t="str">
        <f aca="false">IF(I3908="","",I3908-H3908)</f>
        <v/>
      </c>
      <c r="Q3908" s="19" t="str">
        <f aca="true">IF(B3908="","",IF(N3908="No aplica","No aplica",IF(I3908="","Pendent",IF(N3908="Per substituir","Substituir",IF(OR(N3908="No localitzat",N3908="No lliurat"),"Reposar",IF(I3908&lt;H3908,"Reposar",IF(I3908&gt;H3908,"Revisar excedent",IF(AND(G3908="Sí",M3908&lt;&gt;"",M3908&lt;TODAY()),"EPI caducat",IF(AND(G3908="Sí",M3908&lt;&gt;"",M3908&lt;=TODAY()+90),"EPI caduca ≤90 dies",IF(OR(N3908="Deteriorat usable",N3908="Revisió necessària"),"Revisar","OK"))))))))))</f>
      </c>
      <c r="R3908" s="20"/>
    </row>
    <row r="3909" customFormat="false" ht="15" hidden="false" customHeight="false" outlineLevel="0" collapsed="false">
      <c r="A3909" s="19" t="n">
        <v>36</v>
      </c>
      <c r="B3909" s="19" t="n">
        <f aca="false">IFERROR(VLOOKUP(A3909,Personal!$A$6:$F$112,2,FALSE()),"")</f>
        <v>0</v>
      </c>
      <c r="C3909" s="19" t="str">
        <f aca="false">IFERROR(VLOOKUP(A3909,Personal!$A$6:$F$112,3,FALSE()),"")</f>
        <v>La Seu d’Urgell</v>
      </c>
      <c r="D3909" s="19" t="s">
        <v>137</v>
      </c>
      <c r="E3909" s="19" t="s">
        <v>221</v>
      </c>
      <c r="F3909" s="19" t="s">
        <v>222</v>
      </c>
      <c r="G3909" s="19" t="s">
        <v>291</v>
      </c>
      <c r="H3909" s="19" t="n">
        <f aca="false">IF(OR(VLOOKUP(A3909,Personal!$A$6:$F$112,5,FALSE())&lt;&gt;"Sí",N3909="No aplica"),0,'Catàleg GRAE'!D93)</f>
        <v>1</v>
      </c>
      <c r="I3909" s="20"/>
      <c r="J3909" s="20"/>
      <c r="K3909" s="20"/>
      <c r="L3909" s="21"/>
      <c r="M3909" s="21"/>
      <c r="N3909" s="20"/>
      <c r="O3909" s="20"/>
      <c r="P3909" s="19" t="str">
        <f aca="false">IF(I3909="","",I3909-H3909)</f>
        <v/>
      </c>
      <c r="Q3909" s="19" t="str">
        <f aca="true">IF(B3909="","",IF(N3909="No aplica","No aplica",IF(I3909="","Pendent",IF(N3909="Per substituir","Substituir",IF(OR(N3909="No localitzat",N3909="No lliurat"),"Reposar",IF(I3909&lt;H3909,"Reposar",IF(I3909&gt;H3909,"Revisar excedent",IF(AND(G3909="Sí",M3909&lt;&gt;"",M3909&lt;TODAY()),"EPI caducat",IF(AND(G3909="Sí",M3909&lt;&gt;"",M3909&lt;=TODAY()+90),"EPI caduca ≤90 dies",IF(OR(N3909="Deteriorat usable",N3909="Revisió necessària"),"Revisar","OK"))))))))))</f>
      </c>
      <c r="R3909" s="20"/>
    </row>
    <row r="3910" customFormat="false" ht="15" hidden="false" customHeight="false" outlineLevel="0" collapsed="false">
      <c r="A3910" s="19" t="n">
        <v>36</v>
      </c>
      <c r="B3910" s="19" t="n">
        <f aca="false">IFERROR(VLOOKUP(A3910,Personal!$A$6:$F$112,2,FALSE()),"")</f>
        <v>0</v>
      </c>
      <c r="C3910" s="19" t="str">
        <f aca="false">IFERROR(VLOOKUP(A3910,Personal!$A$6:$F$112,3,FALSE()),"")</f>
        <v>La Seu d’Urgell</v>
      </c>
      <c r="D3910" s="19" t="s">
        <v>137</v>
      </c>
      <c r="E3910" s="19" t="s">
        <v>223</v>
      </c>
      <c r="F3910" s="19" t="s">
        <v>224</v>
      </c>
      <c r="G3910" s="19" t="s">
        <v>291</v>
      </c>
      <c r="H3910" s="19" t="n">
        <f aca="false">IF(OR(VLOOKUP(A3910,Personal!$A$6:$F$112,5,FALSE())&lt;&gt;"Sí",N3910="No aplica"),0,'Catàleg GRAE'!D94)</f>
        <v>1</v>
      </c>
      <c r="I3910" s="20"/>
      <c r="J3910" s="20"/>
      <c r="K3910" s="20"/>
      <c r="L3910" s="21"/>
      <c r="M3910" s="21"/>
      <c r="N3910" s="20"/>
      <c r="O3910" s="20"/>
      <c r="P3910" s="19" t="str">
        <f aca="false">IF(I3910="","",I3910-H3910)</f>
        <v/>
      </c>
      <c r="Q3910" s="19" t="str">
        <f aca="true">IF(B3910="","",IF(N3910="No aplica","No aplica",IF(I3910="","Pendent",IF(N3910="Per substituir","Substituir",IF(OR(N3910="No localitzat",N3910="No lliurat"),"Reposar",IF(I3910&lt;H3910,"Reposar",IF(I3910&gt;H3910,"Revisar excedent",IF(AND(G3910="Sí",M3910&lt;&gt;"",M3910&lt;TODAY()),"EPI caducat",IF(AND(G3910="Sí",M3910&lt;&gt;"",M3910&lt;=TODAY()+90),"EPI caduca ≤90 dies",IF(OR(N3910="Deteriorat usable",N3910="Revisió necessària"),"Revisar","OK"))))))))))</f>
      </c>
      <c r="R3910" s="20"/>
    </row>
    <row r="3911" customFormat="false" ht="15" hidden="false" customHeight="false" outlineLevel="0" collapsed="false">
      <c r="A3911" s="19" t="n">
        <v>36</v>
      </c>
      <c r="B3911" s="19" t="n">
        <f aca="false">IFERROR(VLOOKUP(A3911,Personal!$A$6:$F$112,2,FALSE()),"")</f>
        <v>0</v>
      </c>
      <c r="C3911" s="19" t="str">
        <f aca="false">IFERROR(VLOOKUP(A3911,Personal!$A$6:$F$112,3,FALSE()),"")</f>
        <v>La Seu d’Urgell</v>
      </c>
      <c r="D3911" s="19" t="s">
        <v>137</v>
      </c>
      <c r="E3911" s="19" t="s">
        <v>225</v>
      </c>
      <c r="F3911" s="19" t="s">
        <v>226</v>
      </c>
      <c r="G3911" s="19" t="s">
        <v>291</v>
      </c>
      <c r="H3911" s="19" t="n">
        <f aca="false">IF(OR(VLOOKUP(A3911,Personal!$A$6:$F$112,5,FALSE())&lt;&gt;"Sí",N3911="No aplica"),0,'Catàleg GRAE'!D95)</f>
        <v>1</v>
      </c>
      <c r="I3911" s="20"/>
      <c r="J3911" s="20"/>
      <c r="K3911" s="20"/>
      <c r="L3911" s="21"/>
      <c r="M3911" s="21"/>
      <c r="N3911" s="20"/>
      <c r="O3911" s="20"/>
      <c r="P3911" s="19" t="str">
        <f aca="false">IF(I3911="","",I3911-H3911)</f>
        <v/>
      </c>
      <c r="Q3911" s="19" t="str">
        <f aca="true">IF(B3911="","",IF(N3911="No aplica","No aplica",IF(I3911="","Pendent",IF(N3911="Per substituir","Substituir",IF(OR(N3911="No localitzat",N3911="No lliurat"),"Reposar",IF(I3911&lt;H3911,"Reposar",IF(I3911&gt;H3911,"Revisar excedent",IF(AND(G3911="Sí",M3911&lt;&gt;"",M3911&lt;TODAY()),"EPI caducat",IF(AND(G3911="Sí",M3911&lt;&gt;"",M3911&lt;=TODAY()+90),"EPI caduca ≤90 dies",IF(OR(N3911="Deteriorat usable",N3911="Revisió necessària"),"Revisar","OK"))))))))))</f>
      </c>
      <c r="R3911" s="20"/>
    </row>
    <row r="3912" customFormat="false" ht="15" hidden="false" customHeight="false" outlineLevel="0" collapsed="false">
      <c r="A3912" s="19" t="n">
        <v>36</v>
      </c>
      <c r="B3912" s="19" t="n">
        <f aca="false">IFERROR(VLOOKUP(A3912,Personal!$A$6:$F$112,2,FALSE()),"")</f>
        <v>0</v>
      </c>
      <c r="C3912" s="19" t="str">
        <f aca="false">IFERROR(VLOOKUP(A3912,Personal!$A$6:$F$112,3,FALSE()),"")</f>
        <v>La Seu d’Urgell</v>
      </c>
      <c r="D3912" s="19" t="s">
        <v>137</v>
      </c>
      <c r="E3912" s="19" t="s">
        <v>227</v>
      </c>
      <c r="F3912" s="19" t="s">
        <v>228</v>
      </c>
      <c r="G3912" s="19" t="s">
        <v>291</v>
      </c>
      <c r="H3912" s="19" t="n">
        <f aca="false">IF(OR(VLOOKUP(A3912,Personal!$A$6:$F$112,5,FALSE())&lt;&gt;"Sí",N3912="No aplica"),0,'Catàleg GRAE'!D96)</f>
        <v>1</v>
      </c>
      <c r="I3912" s="20"/>
      <c r="J3912" s="20"/>
      <c r="K3912" s="20"/>
      <c r="L3912" s="21"/>
      <c r="M3912" s="21"/>
      <c r="N3912" s="20"/>
      <c r="O3912" s="20"/>
      <c r="P3912" s="19" t="str">
        <f aca="false">IF(I3912="","",I3912-H3912)</f>
        <v/>
      </c>
      <c r="Q3912" s="19" t="str">
        <f aca="true">IF(B3912="","",IF(N3912="No aplica","No aplica",IF(I3912="","Pendent",IF(N3912="Per substituir","Substituir",IF(OR(N3912="No localitzat",N3912="No lliurat"),"Reposar",IF(I3912&lt;H3912,"Reposar",IF(I3912&gt;H3912,"Revisar excedent",IF(AND(G3912="Sí",M3912&lt;&gt;"",M3912&lt;TODAY()),"EPI caducat",IF(AND(G3912="Sí",M3912&lt;&gt;"",M3912&lt;=TODAY()+90),"EPI caduca ≤90 dies",IF(OR(N3912="Deteriorat usable",N3912="Revisió necessària"),"Revisar","OK"))))))))))</f>
      </c>
      <c r="R3912" s="20"/>
    </row>
    <row r="3913" customFormat="false" ht="15" hidden="false" customHeight="false" outlineLevel="0" collapsed="false">
      <c r="A3913" s="19" t="n">
        <v>36</v>
      </c>
      <c r="B3913" s="19" t="n">
        <f aca="false">IFERROR(VLOOKUP(A3913,Personal!$A$6:$F$112,2,FALSE()),"")</f>
        <v>0</v>
      </c>
      <c r="C3913" s="19" t="str">
        <f aca="false">IFERROR(VLOOKUP(A3913,Personal!$A$6:$F$112,3,FALSE()),"")</f>
        <v>La Seu d’Urgell</v>
      </c>
      <c r="D3913" s="19" t="s">
        <v>137</v>
      </c>
      <c r="E3913" s="19" t="s">
        <v>229</v>
      </c>
      <c r="F3913" s="19" t="s">
        <v>230</v>
      </c>
      <c r="G3913" s="19" t="s">
        <v>291</v>
      </c>
      <c r="H3913" s="19" t="n">
        <f aca="false">IF(OR(VLOOKUP(A3913,Personal!$A$6:$F$112,5,FALSE())&lt;&gt;"Sí",N3913="No aplica"),0,'Catàleg GRAE'!D97)</f>
        <v>1</v>
      </c>
      <c r="I3913" s="20"/>
      <c r="J3913" s="20"/>
      <c r="K3913" s="20"/>
      <c r="L3913" s="21"/>
      <c r="M3913" s="21"/>
      <c r="N3913" s="20"/>
      <c r="O3913" s="20"/>
      <c r="P3913" s="19" t="str">
        <f aca="false">IF(I3913="","",I3913-H3913)</f>
        <v/>
      </c>
      <c r="Q3913" s="19" t="str">
        <f aca="true">IF(B3913="","",IF(N3913="No aplica","No aplica",IF(I3913="","Pendent",IF(N3913="Per substituir","Substituir",IF(OR(N3913="No localitzat",N3913="No lliurat"),"Reposar",IF(I3913&lt;H3913,"Reposar",IF(I3913&gt;H3913,"Revisar excedent",IF(AND(G3913="Sí",M3913&lt;&gt;"",M3913&lt;TODAY()),"EPI caducat",IF(AND(G3913="Sí",M3913&lt;&gt;"",M3913&lt;=TODAY()+90),"EPI caduca ≤90 dies",IF(OR(N3913="Deteriorat usable",N3913="Revisió necessària"),"Revisar","OK"))))))))))</f>
      </c>
      <c r="R3913" s="20"/>
    </row>
    <row r="3914" customFormat="false" ht="15" hidden="false" customHeight="false" outlineLevel="0" collapsed="false">
      <c r="A3914" s="19" t="n">
        <v>36</v>
      </c>
      <c r="B3914" s="19" t="n">
        <f aca="false">IFERROR(VLOOKUP(A3914,Personal!$A$6:$F$112,2,FALSE()),"")</f>
        <v>0</v>
      </c>
      <c r="C3914" s="19" t="str">
        <f aca="false">IFERROR(VLOOKUP(A3914,Personal!$A$6:$F$112,3,FALSE()),"")</f>
        <v>La Seu d’Urgell</v>
      </c>
      <c r="D3914" s="19" t="s">
        <v>137</v>
      </c>
      <c r="E3914" s="19" t="s">
        <v>231</v>
      </c>
      <c r="F3914" s="19" t="s">
        <v>232</v>
      </c>
      <c r="G3914" s="19" t="s">
        <v>291</v>
      </c>
      <c r="H3914" s="19" t="n">
        <f aca="false">IF(OR(VLOOKUP(A3914,Personal!$A$6:$F$112,5,FALSE())&lt;&gt;"Sí",N3914="No aplica"),0,'Catàleg GRAE'!D98)</f>
        <v>1</v>
      </c>
      <c r="I3914" s="20"/>
      <c r="J3914" s="20"/>
      <c r="K3914" s="20"/>
      <c r="L3914" s="21"/>
      <c r="M3914" s="21"/>
      <c r="N3914" s="20"/>
      <c r="O3914" s="20"/>
      <c r="P3914" s="19" t="str">
        <f aca="false">IF(I3914="","",I3914-H3914)</f>
        <v/>
      </c>
      <c r="Q3914" s="19" t="str">
        <f aca="true">IF(B3914="","",IF(N3914="No aplica","No aplica",IF(I3914="","Pendent",IF(N3914="Per substituir","Substituir",IF(OR(N3914="No localitzat",N3914="No lliurat"),"Reposar",IF(I3914&lt;H3914,"Reposar",IF(I3914&gt;H3914,"Revisar excedent",IF(AND(G3914="Sí",M3914&lt;&gt;"",M3914&lt;TODAY()),"EPI caducat",IF(AND(G3914="Sí",M3914&lt;&gt;"",M3914&lt;=TODAY()+90),"EPI caduca ≤90 dies",IF(OR(N3914="Deteriorat usable",N3914="Revisió necessària"),"Revisar","OK"))))))))))</f>
      </c>
      <c r="R3914" s="20"/>
    </row>
    <row r="3915" customFormat="false" ht="15" hidden="false" customHeight="false" outlineLevel="0" collapsed="false">
      <c r="A3915" s="19" t="n">
        <v>36</v>
      </c>
      <c r="B3915" s="19" t="n">
        <f aca="false">IFERROR(VLOOKUP(A3915,Personal!$A$6:$F$112,2,FALSE()),"")</f>
        <v>0</v>
      </c>
      <c r="C3915" s="19" t="str">
        <f aca="false">IFERROR(VLOOKUP(A3915,Personal!$A$6:$F$112,3,FALSE()),"")</f>
        <v>La Seu d’Urgell</v>
      </c>
      <c r="D3915" s="19" t="s">
        <v>137</v>
      </c>
      <c r="E3915" s="19" t="s">
        <v>233</v>
      </c>
      <c r="F3915" s="19" t="s">
        <v>234</v>
      </c>
      <c r="G3915" s="19" t="s">
        <v>291</v>
      </c>
      <c r="H3915" s="19" t="n">
        <f aca="false">IF(OR(VLOOKUP(A3915,Personal!$A$6:$F$112,5,FALSE())&lt;&gt;"Sí",N3915="No aplica"),0,'Catàleg GRAE'!D99)</f>
        <v>1</v>
      </c>
      <c r="I3915" s="20"/>
      <c r="J3915" s="20"/>
      <c r="K3915" s="20"/>
      <c r="L3915" s="21"/>
      <c r="M3915" s="21"/>
      <c r="N3915" s="20"/>
      <c r="O3915" s="20"/>
      <c r="P3915" s="19" t="str">
        <f aca="false">IF(I3915="","",I3915-H3915)</f>
        <v/>
      </c>
      <c r="Q3915" s="19" t="str">
        <f aca="true">IF(B3915="","",IF(N3915="No aplica","No aplica",IF(I3915="","Pendent",IF(N3915="Per substituir","Substituir",IF(OR(N3915="No localitzat",N3915="No lliurat"),"Reposar",IF(I3915&lt;H3915,"Reposar",IF(I3915&gt;H3915,"Revisar excedent",IF(AND(G3915="Sí",M3915&lt;&gt;"",M3915&lt;TODAY()),"EPI caducat",IF(AND(G3915="Sí",M3915&lt;&gt;"",M3915&lt;=TODAY()+90),"EPI caduca ≤90 dies",IF(OR(N3915="Deteriorat usable",N3915="Revisió necessària"),"Revisar","OK"))))))))))</f>
      </c>
      <c r="R3915" s="20"/>
    </row>
    <row r="3916" customFormat="false" ht="15" hidden="false" customHeight="false" outlineLevel="0" collapsed="false">
      <c r="A3916" s="19" t="n">
        <v>36</v>
      </c>
      <c r="B3916" s="19" t="n">
        <f aca="false">IFERROR(VLOOKUP(A3916,Personal!$A$6:$F$112,2,FALSE()),"")</f>
        <v>0</v>
      </c>
      <c r="C3916" s="19" t="str">
        <f aca="false">IFERROR(VLOOKUP(A3916,Personal!$A$6:$F$112,3,FALSE()),"")</f>
        <v>La Seu d’Urgell</v>
      </c>
      <c r="D3916" s="19" t="s">
        <v>216</v>
      </c>
      <c r="E3916" s="19" t="s">
        <v>235</v>
      </c>
      <c r="F3916" s="19" t="s">
        <v>236</v>
      </c>
      <c r="G3916" s="19" t="s">
        <v>272</v>
      </c>
      <c r="H3916" s="19" t="n">
        <f aca="false">IF(OR(VLOOKUP(A3916,Personal!$A$6:$F$112,5,FALSE())&lt;&gt;"Sí",N3916="No aplica"),0,'Catàleg GRAE'!D100)</f>
        <v>1</v>
      </c>
      <c r="I3916" s="20"/>
      <c r="J3916" s="20"/>
      <c r="K3916" s="20"/>
      <c r="L3916" s="21"/>
      <c r="M3916" s="21"/>
      <c r="N3916" s="20"/>
      <c r="O3916" s="20"/>
      <c r="P3916" s="19" t="str">
        <f aca="false">IF(I3916="","",I3916-H3916)</f>
        <v/>
      </c>
      <c r="Q3916" s="19" t="str">
        <f aca="true">IF(B3916="","",IF(N3916="No aplica","No aplica",IF(I3916="","Pendent",IF(N3916="Per substituir","Substituir",IF(OR(N3916="No localitzat",N3916="No lliurat"),"Reposar",IF(I3916&lt;H3916,"Reposar",IF(I3916&gt;H3916,"Revisar excedent",IF(AND(G3916="Sí",M3916&lt;&gt;"",M3916&lt;TODAY()),"EPI caducat",IF(AND(G3916="Sí",M3916&lt;&gt;"",M3916&lt;=TODAY()+90),"EPI caduca ≤90 dies",IF(OR(N3916="Deteriorat usable",N3916="Revisió necessària"),"Revisar","OK"))))))))))</f>
      </c>
      <c r="R3916" s="20"/>
    </row>
    <row r="3917" customFormat="false" ht="15" hidden="false" customHeight="false" outlineLevel="0" collapsed="false">
      <c r="A3917" s="19" t="n">
        <v>36</v>
      </c>
      <c r="B3917" s="19" t="n">
        <f aca="false">IFERROR(VLOOKUP(A3917,Personal!$A$6:$F$112,2,FALSE()),"")</f>
        <v>0</v>
      </c>
      <c r="C3917" s="19" t="str">
        <f aca="false">IFERROR(VLOOKUP(A3917,Personal!$A$6:$F$112,3,FALSE()),"")</f>
        <v>La Seu d’Urgell</v>
      </c>
      <c r="D3917" s="19" t="s">
        <v>137</v>
      </c>
      <c r="E3917" s="19" t="s">
        <v>237</v>
      </c>
      <c r="F3917" s="19" t="s">
        <v>238</v>
      </c>
      <c r="G3917" s="19" t="s">
        <v>291</v>
      </c>
      <c r="H3917" s="19" t="n">
        <f aca="false">IF(OR(VLOOKUP(A3917,Personal!$A$6:$F$112,5,FALSE())&lt;&gt;"Sí",N3917="No aplica"),0,'Catàleg GRAE'!D101)</f>
        <v>1</v>
      </c>
      <c r="I3917" s="20"/>
      <c r="J3917" s="20"/>
      <c r="K3917" s="20"/>
      <c r="L3917" s="21"/>
      <c r="M3917" s="21"/>
      <c r="N3917" s="20"/>
      <c r="O3917" s="20"/>
      <c r="P3917" s="19" t="str">
        <f aca="false">IF(I3917="","",I3917-H3917)</f>
        <v/>
      </c>
      <c r="Q3917" s="19" t="str">
        <f aca="true">IF(B3917="","",IF(N3917="No aplica","No aplica",IF(I3917="","Pendent",IF(N3917="Per substituir","Substituir",IF(OR(N3917="No localitzat",N3917="No lliurat"),"Reposar",IF(I3917&lt;H3917,"Reposar",IF(I3917&gt;H3917,"Revisar excedent",IF(AND(G3917="Sí",M3917&lt;&gt;"",M3917&lt;TODAY()),"EPI caducat",IF(AND(G3917="Sí",M3917&lt;&gt;"",M3917&lt;=TODAY()+90),"EPI caduca ≤90 dies",IF(OR(N3917="Deteriorat usable",N3917="Revisió necessària"),"Revisar","OK"))))))))))</f>
      </c>
      <c r="R3917" s="20"/>
    </row>
    <row r="3918" customFormat="false" ht="15" hidden="false" customHeight="false" outlineLevel="0" collapsed="false">
      <c r="A3918" s="19" t="n">
        <v>36</v>
      </c>
      <c r="B3918" s="19" t="n">
        <f aca="false">IFERROR(VLOOKUP(A3918,Personal!$A$6:$F$112,2,FALSE()),"")</f>
        <v>0</v>
      </c>
      <c r="C3918" s="19" t="str">
        <f aca="false">IFERROR(VLOOKUP(A3918,Personal!$A$6:$F$112,3,FALSE()),"")</f>
        <v>La Seu d’Urgell</v>
      </c>
      <c r="D3918" s="19" t="s">
        <v>37</v>
      </c>
      <c r="E3918" s="19" t="s">
        <v>239</v>
      </c>
      <c r="F3918" s="19" t="s">
        <v>240</v>
      </c>
      <c r="G3918" s="19" t="s">
        <v>291</v>
      </c>
      <c r="H3918" s="19" t="n">
        <f aca="false">IF(OR(VLOOKUP(A3918,Personal!$A$6:$F$112,5,FALSE())&lt;&gt;"Sí",N3918="No aplica"),0,'Catàleg GRAE'!D102)</f>
        <v>1</v>
      </c>
      <c r="I3918" s="20"/>
      <c r="J3918" s="20"/>
      <c r="K3918" s="20"/>
      <c r="L3918" s="21"/>
      <c r="M3918" s="21"/>
      <c r="N3918" s="20"/>
      <c r="O3918" s="20"/>
      <c r="P3918" s="19" t="str">
        <f aca="false">IF(I3918="","",I3918-H3918)</f>
        <v/>
      </c>
      <c r="Q3918" s="19" t="str">
        <f aca="true">IF(B3918="","",IF(N3918="No aplica","No aplica",IF(I3918="","Pendent",IF(N3918="Per substituir","Substituir",IF(OR(N3918="No localitzat",N3918="No lliurat"),"Reposar",IF(I3918&lt;H3918,"Reposar",IF(I3918&gt;H3918,"Revisar excedent",IF(AND(G3918="Sí",M3918&lt;&gt;"",M3918&lt;TODAY()),"EPI caducat",IF(AND(G3918="Sí",M3918&lt;&gt;"",M3918&lt;=TODAY()+90),"EPI caduca ≤90 dies",IF(OR(N3918="Deteriorat usable",N3918="Revisió necessària"),"Revisar","OK"))))))))))</f>
      </c>
      <c r="R3918" s="20"/>
    </row>
    <row r="3919" customFormat="false" ht="15" hidden="false" customHeight="false" outlineLevel="0" collapsed="false">
      <c r="A3919" s="19" t="n">
        <v>36</v>
      </c>
      <c r="B3919" s="19" t="n">
        <f aca="false">IFERROR(VLOOKUP(A3919,Personal!$A$6:$F$112,2,FALSE()),"")</f>
        <v>0</v>
      </c>
      <c r="C3919" s="19" t="str">
        <f aca="false">IFERROR(VLOOKUP(A3919,Personal!$A$6:$F$112,3,FALSE()),"")</f>
        <v>La Seu d’Urgell</v>
      </c>
      <c r="D3919" s="19" t="s">
        <v>37</v>
      </c>
      <c r="E3919" s="19" t="s">
        <v>241</v>
      </c>
      <c r="F3919" s="19" t="s">
        <v>242</v>
      </c>
      <c r="G3919" s="19" t="s">
        <v>291</v>
      </c>
      <c r="H3919" s="19" t="n">
        <f aca="false">IF(OR(VLOOKUP(A3919,Personal!$A$6:$F$112,5,FALSE())&lt;&gt;"Sí",N3919="No aplica"),0,'Catàleg GRAE'!D103)</f>
        <v>1</v>
      </c>
      <c r="I3919" s="20"/>
      <c r="J3919" s="20"/>
      <c r="K3919" s="20"/>
      <c r="L3919" s="21"/>
      <c r="M3919" s="21"/>
      <c r="N3919" s="20"/>
      <c r="O3919" s="20"/>
      <c r="P3919" s="19" t="str">
        <f aca="false">IF(I3919="","",I3919-H3919)</f>
        <v/>
      </c>
      <c r="Q3919" s="19" t="str">
        <f aca="true">IF(B3919="","",IF(N3919="No aplica","No aplica",IF(I3919="","Pendent",IF(N3919="Per substituir","Substituir",IF(OR(N3919="No localitzat",N3919="No lliurat"),"Reposar",IF(I3919&lt;H3919,"Reposar",IF(I3919&gt;H3919,"Revisar excedent",IF(AND(G3919="Sí",M3919&lt;&gt;"",M3919&lt;TODAY()),"EPI caducat",IF(AND(G3919="Sí",M3919&lt;&gt;"",M3919&lt;=TODAY()+90),"EPI caduca ≤90 dies",IF(OR(N3919="Deteriorat usable",N3919="Revisió necessària"),"Revisar","OK"))))))))))</f>
      </c>
      <c r="R3919" s="20"/>
    </row>
    <row r="3920" customFormat="false" ht="15" hidden="false" customHeight="false" outlineLevel="0" collapsed="false">
      <c r="A3920" s="19" t="n">
        <v>36</v>
      </c>
      <c r="B3920" s="19" t="n">
        <f aca="false">IFERROR(VLOOKUP(A3920,Personal!$A$6:$F$112,2,FALSE()),"")</f>
        <v>0</v>
      </c>
      <c r="C3920" s="19" t="str">
        <f aca="false">IFERROR(VLOOKUP(A3920,Personal!$A$6:$F$112,3,FALSE()),"")</f>
        <v>La Seu d’Urgell</v>
      </c>
      <c r="D3920" s="19" t="s">
        <v>177</v>
      </c>
      <c r="E3920" s="19" t="s">
        <v>243</v>
      </c>
      <c r="F3920" s="19" t="s">
        <v>244</v>
      </c>
      <c r="G3920" s="19" t="s">
        <v>272</v>
      </c>
      <c r="H3920" s="19" t="n">
        <f aca="false">IF(OR(VLOOKUP(A3920,Personal!$A$6:$F$112,5,FALSE())&lt;&gt;"Sí",N3920="No aplica"),0,'Catàleg GRAE'!D104)</f>
        <v>1</v>
      </c>
      <c r="I3920" s="20"/>
      <c r="J3920" s="20"/>
      <c r="K3920" s="20"/>
      <c r="L3920" s="21"/>
      <c r="M3920" s="21"/>
      <c r="N3920" s="20"/>
      <c r="O3920" s="20"/>
      <c r="P3920" s="19" t="str">
        <f aca="false">IF(I3920="","",I3920-H3920)</f>
        <v/>
      </c>
      <c r="Q3920" s="19" t="str">
        <f aca="true">IF(B3920="","",IF(N3920="No aplica","No aplica",IF(I3920="","Pendent",IF(N3920="Per substituir","Substituir",IF(OR(N3920="No localitzat",N3920="No lliurat"),"Reposar",IF(I3920&lt;H3920,"Reposar",IF(I3920&gt;H3920,"Revisar excedent",IF(AND(G3920="Sí",M3920&lt;&gt;"",M3920&lt;TODAY()),"EPI caducat",IF(AND(G3920="Sí",M3920&lt;&gt;"",M3920&lt;=TODAY()+90),"EPI caduca ≤90 dies",IF(OR(N3920="Deteriorat usable",N3920="Revisió necessària"),"Revisar","OK"))))))))))</f>
      </c>
      <c r="R3920" s="20"/>
    </row>
    <row r="3921" customFormat="false" ht="15" hidden="false" customHeight="false" outlineLevel="0" collapsed="false">
      <c r="A3921" s="19" t="n">
        <v>36</v>
      </c>
      <c r="B3921" s="19" t="n">
        <f aca="false">IFERROR(VLOOKUP(A3921,Personal!$A$6:$F$112,2,FALSE()),"")</f>
        <v>0</v>
      </c>
      <c r="C3921" s="19" t="str">
        <f aca="false">IFERROR(VLOOKUP(A3921,Personal!$A$6:$F$112,3,FALSE()),"")</f>
        <v>La Seu d’Urgell</v>
      </c>
      <c r="D3921" s="19" t="s">
        <v>177</v>
      </c>
      <c r="E3921" s="19" t="s">
        <v>245</v>
      </c>
      <c r="F3921" s="19" t="s">
        <v>246</v>
      </c>
      <c r="G3921" s="19" t="s">
        <v>272</v>
      </c>
      <c r="H3921" s="19" t="n">
        <f aca="false">IF(OR(VLOOKUP(A3921,Personal!$A$6:$F$112,5,FALSE())&lt;&gt;"Sí",N3921="No aplica"),0,'Catàleg GRAE'!D105)</f>
        <v>1</v>
      </c>
      <c r="I3921" s="20"/>
      <c r="J3921" s="20"/>
      <c r="K3921" s="20"/>
      <c r="L3921" s="21"/>
      <c r="M3921" s="21"/>
      <c r="N3921" s="20"/>
      <c r="O3921" s="20"/>
      <c r="P3921" s="19" t="str">
        <f aca="false">IF(I3921="","",I3921-H3921)</f>
        <v/>
      </c>
      <c r="Q3921" s="19" t="str">
        <f aca="true">IF(B3921="","",IF(N3921="No aplica","No aplica",IF(I3921="","Pendent",IF(N3921="Per substituir","Substituir",IF(OR(N3921="No localitzat",N3921="No lliurat"),"Reposar",IF(I3921&lt;H3921,"Reposar",IF(I3921&gt;H3921,"Revisar excedent",IF(AND(G3921="Sí",M3921&lt;&gt;"",M3921&lt;TODAY()),"EPI caducat",IF(AND(G3921="Sí",M3921&lt;&gt;"",M3921&lt;=TODAY()+90),"EPI caduca ≤90 dies",IF(OR(N3921="Deteriorat usable",N3921="Revisió necessària"),"Revisar","OK"))))))))))</f>
      </c>
      <c r="R3921" s="20"/>
    </row>
    <row r="3922" customFormat="false" ht="15" hidden="false" customHeight="false" outlineLevel="0" collapsed="false">
      <c r="A3922" s="19" t="n">
        <v>36</v>
      </c>
      <c r="B3922" s="19" t="n">
        <f aca="false">IFERROR(VLOOKUP(A3922,Personal!$A$6:$F$112,2,FALSE()),"")</f>
        <v>0</v>
      </c>
      <c r="C3922" s="19" t="str">
        <f aca="false">IFERROR(VLOOKUP(A3922,Personal!$A$6:$F$112,3,FALSE()),"")</f>
        <v>La Seu d’Urgell</v>
      </c>
      <c r="D3922" s="19" t="s">
        <v>177</v>
      </c>
      <c r="E3922" s="19" t="s">
        <v>247</v>
      </c>
      <c r="F3922" s="19" t="s">
        <v>248</v>
      </c>
      <c r="G3922" s="19" t="s">
        <v>272</v>
      </c>
      <c r="H3922" s="19" t="n">
        <f aca="false">IF(OR(VLOOKUP(A3922,Personal!$A$6:$F$112,5,FALSE())&lt;&gt;"Sí",N3922="No aplica"),0,'Catàleg GRAE'!D106)</f>
        <v>1</v>
      </c>
      <c r="I3922" s="20"/>
      <c r="J3922" s="20"/>
      <c r="K3922" s="20"/>
      <c r="L3922" s="21"/>
      <c r="M3922" s="21"/>
      <c r="N3922" s="20"/>
      <c r="O3922" s="20"/>
      <c r="P3922" s="19" t="str">
        <f aca="false">IF(I3922="","",I3922-H3922)</f>
        <v/>
      </c>
      <c r="Q3922" s="19" t="str">
        <f aca="true">IF(B3922="","",IF(N3922="No aplica","No aplica",IF(I3922="","Pendent",IF(N3922="Per substituir","Substituir",IF(OR(N3922="No localitzat",N3922="No lliurat"),"Reposar",IF(I3922&lt;H3922,"Reposar",IF(I3922&gt;H3922,"Revisar excedent",IF(AND(G3922="Sí",M3922&lt;&gt;"",M3922&lt;TODAY()),"EPI caducat",IF(AND(G3922="Sí",M3922&lt;&gt;"",M3922&lt;=TODAY()+90),"EPI caduca ≤90 dies",IF(OR(N3922="Deteriorat usable",N3922="Revisió necessària"),"Revisar","OK"))))))))))</f>
      </c>
      <c r="R3922" s="20"/>
    </row>
    <row r="3923" customFormat="false" ht="15" hidden="false" customHeight="false" outlineLevel="0" collapsed="false">
      <c r="A3923" s="19" t="n">
        <v>36</v>
      </c>
      <c r="B3923" s="19" t="n">
        <f aca="false">IFERROR(VLOOKUP(A3923,Personal!$A$6:$F$112,2,FALSE()),"")</f>
        <v>0</v>
      </c>
      <c r="C3923" s="19" t="str">
        <f aca="false">IFERROR(VLOOKUP(A3923,Personal!$A$6:$F$112,3,FALSE()),"")</f>
        <v>La Seu d’Urgell</v>
      </c>
      <c r="D3923" s="19" t="s">
        <v>177</v>
      </c>
      <c r="E3923" s="19" t="s">
        <v>249</v>
      </c>
      <c r="F3923" s="19" t="s">
        <v>250</v>
      </c>
      <c r="G3923" s="19" t="s">
        <v>272</v>
      </c>
      <c r="H3923" s="19" t="n">
        <f aca="false">IF(OR(VLOOKUP(A3923,Personal!$A$6:$F$112,5,FALSE())&lt;&gt;"Sí",N3923="No aplica"),0,'Catàleg GRAE'!D107)</f>
        <v>1</v>
      </c>
      <c r="I3923" s="20"/>
      <c r="J3923" s="20"/>
      <c r="K3923" s="20"/>
      <c r="L3923" s="21"/>
      <c r="M3923" s="21"/>
      <c r="N3923" s="20"/>
      <c r="O3923" s="20"/>
      <c r="P3923" s="19" t="str">
        <f aca="false">IF(I3923="","",I3923-H3923)</f>
        <v/>
      </c>
      <c r="Q3923" s="19" t="str">
        <f aca="true">IF(B3923="","",IF(N3923="No aplica","No aplica",IF(I3923="","Pendent",IF(N3923="Per substituir","Substituir",IF(OR(N3923="No localitzat",N3923="No lliurat"),"Reposar",IF(I3923&lt;H3923,"Reposar",IF(I3923&gt;H3923,"Revisar excedent",IF(AND(G3923="Sí",M3923&lt;&gt;"",M3923&lt;TODAY()),"EPI caducat",IF(AND(G3923="Sí",M3923&lt;&gt;"",M3923&lt;=TODAY()+90),"EPI caduca ≤90 dies",IF(OR(N3923="Deteriorat usable",N3923="Revisió necessària"),"Revisar","OK"))))))))))</f>
      </c>
      <c r="R3923" s="20"/>
    </row>
    <row r="3924" customFormat="false" ht="15" hidden="false" customHeight="false" outlineLevel="0" collapsed="false">
      <c r="A3924" s="19" t="n">
        <v>36</v>
      </c>
      <c r="B3924" s="19" t="n">
        <f aca="false">IFERROR(VLOOKUP(A3924,Personal!$A$6:$F$112,2,FALSE()),"")</f>
        <v>0</v>
      </c>
      <c r="C3924" s="19" t="str">
        <f aca="false">IFERROR(VLOOKUP(A3924,Personal!$A$6:$F$112,3,FALSE()),"")</f>
        <v>La Seu d’Urgell</v>
      </c>
      <c r="D3924" s="19" t="s">
        <v>177</v>
      </c>
      <c r="E3924" s="19" t="s">
        <v>251</v>
      </c>
      <c r="F3924" s="19" t="s">
        <v>252</v>
      </c>
      <c r="G3924" s="19" t="s">
        <v>272</v>
      </c>
      <c r="H3924" s="19" t="n">
        <f aca="false">IF(OR(VLOOKUP(A3924,Personal!$A$6:$F$112,5,FALSE())&lt;&gt;"Sí",N3924="No aplica"),0,'Catàleg GRAE'!D108)</f>
        <v>1</v>
      </c>
      <c r="I3924" s="20"/>
      <c r="J3924" s="20"/>
      <c r="K3924" s="20"/>
      <c r="L3924" s="21"/>
      <c r="M3924" s="21"/>
      <c r="N3924" s="20"/>
      <c r="O3924" s="20"/>
      <c r="P3924" s="19" t="str">
        <f aca="false">IF(I3924="","",I3924-H3924)</f>
        <v/>
      </c>
      <c r="Q3924" s="19" t="str">
        <f aca="true">IF(B3924="","",IF(N3924="No aplica","No aplica",IF(I3924="","Pendent",IF(N3924="Per substituir","Substituir",IF(OR(N3924="No localitzat",N3924="No lliurat"),"Reposar",IF(I3924&lt;H3924,"Reposar",IF(I3924&gt;H3924,"Revisar excedent",IF(AND(G3924="Sí",M3924&lt;&gt;"",M3924&lt;TODAY()),"EPI caducat",IF(AND(G3924="Sí",M3924&lt;&gt;"",M3924&lt;=TODAY()+90),"EPI caduca ≤90 dies",IF(OR(N3924="Deteriorat usable",N3924="Revisió necessària"),"Revisar","OK"))))))))))</f>
      </c>
      <c r="R3924" s="20"/>
    </row>
    <row r="3925" customFormat="false" ht="15" hidden="false" customHeight="false" outlineLevel="0" collapsed="false">
      <c r="A3925" s="19" t="n">
        <v>36</v>
      </c>
      <c r="B3925" s="19" t="n">
        <f aca="false">IFERROR(VLOOKUP(A3925,Personal!$A$6:$F$112,2,FALSE()),"")</f>
        <v>0</v>
      </c>
      <c r="C3925" s="19" t="str">
        <f aca="false">IFERROR(VLOOKUP(A3925,Personal!$A$6:$F$112,3,FALSE()),"")</f>
        <v>La Seu d’Urgell</v>
      </c>
      <c r="D3925" s="19" t="s">
        <v>125</v>
      </c>
      <c r="E3925" s="19" t="s">
        <v>253</v>
      </c>
      <c r="F3925" s="19" t="s">
        <v>254</v>
      </c>
      <c r="G3925" s="19" t="s">
        <v>272</v>
      </c>
      <c r="H3925" s="19" t="n">
        <f aca="false">IF(OR(VLOOKUP(A3925,Personal!$A$6:$F$112,5,FALSE())&lt;&gt;"Sí",N3925="No aplica"),0,'Catàleg GRAE'!D109)</f>
        <v>1</v>
      </c>
      <c r="I3925" s="20"/>
      <c r="J3925" s="20"/>
      <c r="K3925" s="20"/>
      <c r="L3925" s="21"/>
      <c r="M3925" s="21"/>
      <c r="N3925" s="20"/>
      <c r="O3925" s="20"/>
      <c r="P3925" s="19" t="str">
        <f aca="false">IF(I3925="","",I3925-H3925)</f>
        <v/>
      </c>
      <c r="Q3925" s="19" t="str">
        <f aca="true">IF(B3925="","",IF(N3925="No aplica","No aplica",IF(I3925="","Pendent",IF(N3925="Per substituir","Substituir",IF(OR(N3925="No localitzat",N3925="No lliurat"),"Reposar",IF(I3925&lt;H3925,"Reposar",IF(I3925&gt;H3925,"Revisar excedent",IF(AND(G3925="Sí",M3925&lt;&gt;"",M3925&lt;TODAY()),"EPI caducat",IF(AND(G3925="Sí",M3925&lt;&gt;"",M3925&lt;=TODAY()+90),"EPI caduca ≤90 dies",IF(OR(N3925="Deteriorat usable",N3925="Revisió necessària"),"Revisar","OK"))))))))))</f>
      </c>
      <c r="R3925" s="20"/>
    </row>
    <row r="3926" customFormat="false" ht="15" hidden="false" customHeight="false" outlineLevel="0" collapsed="false">
      <c r="A3926" s="19" t="n">
        <v>36</v>
      </c>
      <c r="B3926" s="19" t="n">
        <f aca="false">IFERROR(VLOOKUP(A3926,Personal!$A$6:$F$112,2,FALSE()),"")</f>
        <v>0</v>
      </c>
      <c r="C3926" s="19" t="str">
        <f aca="false">IFERROR(VLOOKUP(A3926,Personal!$A$6:$F$112,3,FALSE()),"")</f>
        <v>La Seu d’Urgell</v>
      </c>
      <c r="D3926" s="19" t="s">
        <v>177</v>
      </c>
      <c r="E3926" s="19" t="s">
        <v>255</v>
      </c>
      <c r="F3926" s="19" t="s">
        <v>256</v>
      </c>
      <c r="G3926" s="19" t="s">
        <v>272</v>
      </c>
      <c r="H3926" s="19" t="n">
        <f aca="false">IF(OR(VLOOKUP(A3926,Personal!$A$6:$F$112,5,FALSE())&lt;&gt;"Sí",N3926="No aplica"),0,'Catàleg GRAE'!D110)</f>
        <v>1</v>
      </c>
      <c r="I3926" s="20"/>
      <c r="J3926" s="20"/>
      <c r="K3926" s="20"/>
      <c r="L3926" s="21"/>
      <c r="M3926" s="21"/>
      <c r="N3926" s="20"/>
      <c r="O3926" s="20"/>
      <c r="P3926" s="19" t="str">
        <f aca="false">IF(I3926="","",I3926-H3926)</f>
        <v/>
      </c>
      <c r="Q3926" s="19" t="str">
        <f aca="true">IF(B3926="","",IF(N3926="No aplica","No aplica",IF(I3926="","Pendent",IF(N3926="Per substituir","Substituir",IF(OR(N3926="No localitzat",N3926="No lliurat"),"Reposar",IF(I3926&lt;H3926,"Reposar",IF(I3926&gt;H3926,"Revisar excedent",IF(AND(G3926="Sí",M3926&lt;&gt;"",M3926&lt;TODAY()),"EPI caducat",IF(AND(G3926="Sí",M3926&lt;&gt;"",M3926&lt;=TODAY()+90),"EPI caduca ≤90 dies",IF(OR(N3926="Deteriorat usable",N3926="Revisió necessària"),"Revisar","OK"))))))))))</f>
      </c>
      <c r="R3926" s="20"/>
    </row>
    <row r="3927" customFormat="false" ht="15" hidden="false" customHeight="false" outlineLevel="0" collapsed="false">
      <c r="A3927" s="19" t="n">
        <v>36</v>
      </c>
      <c r="B3927" s="19" t="n">
        <f aca="false">IFERROR(VLOOKUP(A3927,Personal!$A$6:$F$112,2,FALSE()),"")</f>
        <v>0</v>
      </c>
      <c r="C3927" s="19" t="str">
        <f aca="false">IFERROR(VLOOKUP(A3927,Personal!$A$6:$F$112,3,FALSE()),"")</f>
        <v>La Seu d’Urgell</v>
      </c>
      <c r="D3927" s="19" t="s">
        <v>142</v>
      </c>
      <c r="E3927" s="19" t="s">
        <v>257</v>
      </c>
      <c r="F3927" s="19" t="s">
        <v>258</v>
      </c>
      <c r="G3927" s="19" t="s">
        <v>291</v>
      </c>
      <c r="H3927" s="19" t="n">
        <f aca="false">IF(OR(VLOOKUP(A3927,Personal!$A$6:$F$112,5,FALSE())&lt;&gt;"Sí",N3927="No aplica"),0,'Catàleg GRAE'!D111)</f>
        <v>1</v>
      </c>
      <c r="I3927" s="20"/>
      <c r="J3927" s="20"/>
      <c r="K3927" s="20"/>
      <c r="L3927" s="21"/>
      <c r="M3927" s="21"/>
      <c r="N3927" s="20"/>
      <c r="O3927" s="20"/>
      <c r="P3927" s="19" t="str">
        <f aca="false">IF(I3927="","",I3927-H3927)</f>
        <v/>
      </c>
      <c r="Q3927" s="19" t="str">
        <f aca="true">IF(B3927="","",IF(N3927="No aplica","No aplica",IF(I3927="","Pendent",IF(N3927="Per substituir","Substituir",IF(OR(N3927="No localitzat",N3927="No lliurat"),"Reposar",IF(I3927&lt;H3927,"Reposar",IF(I3927&gt;H3927,"Revisar excedent",IF(AND(G3927="Sí",M3927&lt;&gt;"",M3927&lt;TODAY()),"EPI caducat",IF(AND(G3927="Sí",M3927&lt;&gt;"",M3927&lt;=TODAY()+90),"EPI caduca ≤90 dies",IF(OR(N3927="Deteriorat usable",N3927="Revisió necessària"),"Revisar","OK"))))))))))</f>
      </c>
      <c r="R3927" s="20"/>
    </row>
    <row r="3928" customFormat="false" ht="15" hidden="false" customHeight="false" outlineLevel="0" collapsed="false">
      <c r="A3928" s="19" t="n">
        <v>36</v>
      </c>
      <c r="B3928" s="19" t="n">
        <f aca="false">IFERROR(VLOOKUP(A3928,Personal!$A$6:$F$112,2,FALSE()),"")</f>
        <v>0</v>
      </c>
      <c r="C3928" s="19" t="str">
        <f aca="false">IFERROR(VLOOKUP(A3928,Personal!$A$6:$F$112,3,FALSE()),"")</f>
        <v>La Seu d’Urgell</v>
      </c>
      <c r="D3928" s="19" t="s">
        <v>112</v>
      </c>
      <c r="E3928" s="19" t="s">
        <v>259</v>
      </c>
      <c r="F3928" s="19" t="s">
        <v>260</v>
      </c>
      <c r="G3928" s="19" t="s">
        <v>291</v>
      </c>
      <c r="H3928" s="19" t="n">
        <f aca="false">IF(OR(VLOOKUP(A3928,Personal!$A$6:$F$112,5,FALSE())&lt;&gt;"Sí",N3928="No aplica"),0,'Catàleg GRAE'!D112)</f>
        <v>1</v>
      </c>
      <c r="I3928" s="20"/>
      <c r="J3928" s="20"/>
      <c r="K3928" s="20"/>
      <c r="L3928" s="21"/>
      <c r="M3928" s="21"/>
      <c r="N3928" s="20"/>
      <c r="O3928" s="20"/>
      <c r="P3928" s="19" t="str">
        <f aca="false">IF(I3928="","",I3928-H3928)</f>
        <v/>
      </c>
      <c r="Q3928" s="19" t="str">
        <f aca="true">IF(B3928="","",IF(N3928="No aplica","No aplica",IF(I3928="","Pendent",IF(N3928="Per substituir","Substituir",IF(OR(N3928="No localitzat",N3928="No lliurat"),"Reposar",IF(I3928&lt;H3928,"Reposar",IF(I3928&gt;H3928,"Revisar excedent",IF(AND(G3928="Sí",M3928&lt;&gt;"",M3928&lt;TODAY()),"EPI caducat",IF(AND(G3928="Sí",M3928&lt;&gt;"",M3928&lt;=TODAY()+90),"EPI caduca ≤90 dies",IF(OR(N3928="Deteriorat usable",N3928="Revisió necessària"),"Revisar","OK"))))))))))</f>
      </c>
      <c r="R3928" s="20"/>
    </row>
    <row r="3929" customFormat="false" ht="15" hidden="false" customHeight="false" outlineLevel="0" collapsed="false">
      <c r="A3929" s="19" t="n">
        <v>36</v>
      </c>
      <c r="B3929" s="19" t="n">
        <f aca="false">IFERROR(VLOOKUP(A3929,Personal!$A$6:$F$112,2,FALSE()),"")</f>
        <v>0</v>
      </c>
      <c r="C3929" s="19" t="str">
        <f aca="false">IFERROR(VLOOKUP(A3929,Personal!$A$6:$F$112,3,FALSE()),"")</f>
        <v>La Seu d’Urgell</v>
      </c>
      <c r="D3929" s="19" t="s">
        <v>261</v>
      </c>
      <c r="E3929" s="19" t="s">
        <v>262</v>
      </c>
      <c r="F3929" s="19" t="s">
        <v>263</v>
      </c>
      <c r="G3929" s="19" t="s">
        <v>291</v>
      </c>
      <c r="H3929" s="19" t="n">
        <f aca="false">IF(OR(VLOOKUP(A3929,Personal!$A$6:$F$112,5,FALSE())&lt;&gt;"Sí",N3929="No aplica"),0,'Catàleg GRAE'!D113)</f>
        <v>1</v>
      </c>
      <c r="I3929" s="20"/>
      <c r="J3929" s="20"/>
      <c r="K3929" s="20"/>
      <c r="L3929" s="21"/>
      <c r="M3929" s="21"/>
      <c r="N3929" s="20"/>
      <c r="O3929" s="20"/>
      <c r="P3929" s="19" t="str">
        <f aca="false">IF(I3929="","",I3929-H3929)</f>
        <v/>
      </c>
      <c r="Q3929" s="19" t="str">
        <f aca="true">IF(B3929="","",IF(N3929="No aplica","No aplica",IF(I3929="","Pendent",IF(N3929="Per substituir","Substituir",IF(OR(N3929="No localitzat",N3929="No lliurat"),"Reposar",IF(I3929&lt;H3929,"Reposar",IF(I3929&gt;H3929,"Revisar excedent",IF(AND(G3929="Sí",M3929&lt;&gt;"",M3929&lt;TODAY()),"EPI caducat",IF(AND(G3929="Sí",M3929&lt;&gt;"",M3929&lt;=TODAY()+90),"EPI caduca ≤90 dies",IF(OR(N3929="Deteriorat usable",N3929="Revisió necessària"),"Revisar","OK"))))))))))</f>
      </c>
      <c r="R3929" s="20"/>
    </row>
    <row r="3930" customFormat="false" ht="15" hidden="false" customHeight="false" outlineLevel="0" collapsed="false">
      <c r="A3930" s="19" t="n">
        <v>37</v>
      </c>
      <c r="B3930" s="19" t="n">
        <f aca="false">IFERROR(VLOOKUP(A3930,Personal!$A$6:$F$112,2,FALSE()),"")</f>
        <v>0</v>
      </c>
      <c r="C3930" s="19" t="str">
        <f aca="false">IFERROR(VLOOKUP(A3930,Personal!$A$6:$F$112,3,FALSE()),"")</f>
        <v>La Seu d’Urgell</v>
      </c>
      <c r="D3930" s="19" t="s">
        <v>26</v>
      </c>
      <c r="E3930" s="19" t="s">
        <v>27</v>
      </c>
      <c r="F3930" s="19" t="s">
        <v>28</v>
      </c>
      <c r="G3930" s="19" t="s">
        <v>291</v>
      </c>
      <c r="H3930" s="19" t="n">
        <f aca="false">IF(OR(VLOOKUP(A3930,Personal!$A$6:$F$112,5,FALSE())&lt;&gt;"Sí",N3930="No aplica"),0,'Catàleg GRAE'!D5)</f>
        <v>1</v>
      </c>
      <c r="I3930" s="20"/>
      <c r="J3930" s="20"/>
      <c r="K3930" s="20"/>
      <c r="L3930" s="21"/>
      <c r="M3930" s="21"/>
      <c r="N3930" s="20"/>
      <c r="O3930" s="20"/>
      <c r="P3930" s="19" t="str">
        <f aca="false">IF(I3930="","",I3930-H3930)</f>
        <v/>
      </c>
      <c r="Q3930" s="19" t="str">
        <f aca="true">IF(B3930="","",IF(N3930="No aplica","No aplica",IF(I3930="","Pendent",IF(N3930="Per substituir","Substituir",IF(OR(N3930="No localitzat",N3930="No lliurat"),"Reposar",IF(I3930&lt;H3930,"Reposar",IF(I3930&gt;H3930,"Revisar excedent",IF(AND(G3930="Sí",M3930&lt;&gt;"",M3930&lt;TODAY()),"EPI caducat",IF(AND(G3930="Sí",M3930&lt;&gt;"",M3930&lt;=TODAY()+90),"EPI caduca ≤90 dies",IF(OR(N3930="Deteriorat usable",N3930="Revisió necessària"),"Revisar","OK"))))))))))</f>
      </c>
      <c r="R3930" s="20"/>
    </row>
    <row r="3931" customFormat="false" ht="15" hidden="false" customHeight="false" outlineLevel="0" collapsed="false">
      <c r="A3931" s="19" t="n">
        <v>37</v>
      </c>
      <c r="B3931" s="19" t="n">
        <f aca="false">IFERROR(VLOOKUP(A3931,Personal!$A$6:$F$112,2,FALSE()),"")</f>
        <v>0</v>
      </c>
      <c r="C3931" s="19" t="str">
        <f aca="false">IFERROR(VLOOKUP(A3931,Personal!$A$6:$F$112,3,FALSE()),"")</f>
        <v>La Seu d’Urgell</v>
      </c>
      <c r="D3931" s="19" t="s">
        <v>26</v>
      </c>
      <c r="E3931" s="19" t="s">
        <v>27</v>
      </c>
      <c r="F3931" s="19" t="s">
        <v>30</v>
      </c>
      <c r="G3931" s="19" t="s">
        <v>291</v>
      </c>
      <c r="H3931" s="19" t="n">
        <f aca="false">IF(OR(VLOOKUP(A3931,Personal!$A$6:$F$112,5,FALSE())&lt;&gt;"Sí",N3931="No aplica"),0,'Catàleg GRAE'!D6)</f>
        <v>1</v>
      </c>
      <c r="I3931" s="20"/>
      <c r="J3931" s="20"/>
      <c r="K3931" s="20"/>
      <c r="L3931" s="21"/>
      <c r="M3931" s="21"/>
      <c r="N3931" s="20"/>
      <c r="O3931" s="20"/>
      <c r="P3931" s="19" t="str">
        <f aca="false">IF(I3931="","",I3931-H3931)</f>
        <v/>
      </c>
      <c r="Q3931" s="19" t="str">
        <f aca="true">IF(B3931="","",IF(N3931="No aplica","No aplica",IF(I3931="","Pendent",IF(N3931="Per substituir","Substituir",IF(OR(N3931="No localitzat",N3931="No lliurat"),"Reposar",IF(I3931&lt;H3931,"Reposar",IF(I3931&gt;H3931,"Revisar excedent",IF(AND(G3931="Sí",M3931&lt;&gt;"",M3931&lt;TODAY()),"EPI caducat",IF(AND(G3931="Sí",M3931&lt;&gt;"",M3931&lt;=TODAY()+90),"EPI caduca ≤90 dies",IF(OR(N3931="Deteriorat usable",N3931="Revisió necessària"),"Revisar","OK"))))))))))</f>
      </c>
      <c r="R3931" s="20"/>
    </row>
    <row r="3932" customFormat="false" ht="15" hidden="false" customHeight="false" outlineLevel="0" collapsed="false">
      <c r="A3932" s="19" t="n">
        <v>37</v>
      </c>
      <c r="B3932" s="19" t="n">
        <f aca="false">IFERROR(VLOOKUP(A3932,Personal!$A$6:$F$112,2,FALSE()),"")</f>
        <v>0</v>
      </c>
      <c r="C3932" s="19" t="str">
        <f aca="false">IFERROR(VLOOKUP(A3932,Personal!$A$6:$F$112,3,FALSE()),"")</f>
        <v>La Seu d’Urgell</v>
      </c>
      <c r="D3932" s="19" t="s">
        <v>26</v>
      </c>
      <c r="E3932" s="19" t="s">
        <v>31</v>
      </c>
      <c r="F3932" s="19" t="s">
        <v>32</v>
      </c>
      <c r="G3932" s="19" t="s">
        <v>272</v>
      </c>
      <c r="H3932" s="19" t="n">
        <f aca="false">IF(OR(VLOOKUP(A3932,Personal!$A$6:$F$112,5,FALSE())&lt;&gt;"Sí",N3932="No aplica"),0,'Catàleg GRAE'!D7)</f>
        <v>1</v>
      </c>
      <c r="I3932" s="20"/>
      <c r="J3932" s="20"/>
      <c r="K3932" s="20"/>
      <c r="L3932" s="21"/>
      <c r="M3932" s="21"/>
      <c r="N3932" s="20"/>
      <c r="O3932" s="20"/>
      <c r="P3932" s="19" t="str">
        <f aca="false">IF(I3932="","",I3932-H3932)</f>
        <v/>
      </c>
      <c r="Q3932" s="19" t="str">
        <f aca="true">IF(B3932="","",IF(N3932="No aplica","No aplica",IF(I3932="","Pendent",IF(N3932="Per substituir","Substituir",IF(OR(N3932="No localitzat",N3932="No lliurat"),"Reposar",IF(I3932&lt;H3932,"Reposar",IF(I3932&gt;H3932,"Revisar excedent",IF(AND(G3932="Sí",M3932&lt;&gt;"",M3932&lt;TODAY()),"EPI caducat",IF(AND(G3932="Sí",M3932&lt;&gt;"",M3932&lt;=TODAY()+90),"EPI caduca ≤90 dies",IF(OR(N3932="Deteriorat usable",N3932="Revisió necessària"),"Revisar","OK"))))))))))</f>
      </c>
      <c r="R3932" s="20"/>
    </row>
    <row r="3933" customFormat="false" ht="15" hidden="false" customHeight="false" outlineLevel="0" collapsed="false">
      <c r="A3933" s="19" t="n">
        <v>37</v>
      </c>
      <c r="B3933" s="19" t="n">
        <f aca="false">IFERROR(VLOOKUP(A3933,Personal!$A$6:$F$112,2,FALSE()),"")</f>
        <v>0</v>
      </c>
      <c r="C3933" s="19" t="str">
        <f aca="false">IFERROR(VLOOKUP(A3933,Personal!$A$6:$F$112,3,FALSE()),"")</f>
        <v>La Seu d’Urgell</v>
      </c>
      <c r="D3933" s="19" t="s">
        <v>26</v>
      </c>
      <c r="E3933" s="19" t="s">
        <v>33</v>
      </c>
      <c r="F3933" s="19" t="s">
        <v>34</v>
      </c>
      <c r="G3933" s="19" t="s">
        <v>291</v>
      </c>
      <c r="H3933" s="19" t="n">
        <f aca="false">IF(OR(VLOOKUP(A3933,Personal!$A$6:$F$112,5,FALSE())&lt;&gt;"Sí",N3933="No aplica"),0,'Catàleg GRAE'!D8)</f>
        <v>2</v>
      </c>
      <c r="I3933" s="20"/>
      <c r="J3933" s="20"/>
      <c r="K3933" s="20"/>
      <c r="L3933" s="21"/>
      <c r="M3933" s="21"/>
      <c r="N3933" s="20"/>
      <c r="O3933" s="20"/>
      <c r="P3933" s="19" t="str">
        <f aca="false">IF(I3933="","",I3933-H3933)</f>
        <v/>
      </c>
      <c r="Q3933" s="19" t="str">
        <f aca="true">IF(B3933="","",IF(N3933="No aplica","No aplica",IF(I3933="","Pendent",IF(N3933="Per substituir","Substituir",IF(OR(N3933="No localitzat",N3933="No lliurat"),"Reposar",IF(I3933&lt;H3933,"Reposar",IF(I3933&gt;H3933,"Revisar excedent",IF(AND(G3933="Sí",M3933&lt;&gt;"",M3933&lt;TODAY()),"EPI caducat",IF(AND(G3933="Sí",M3933&lt;&gt;"",M3933&lt;=TODAY()+90),"EPI caduca ≤90 dies",IF(OR(N3933="Deteriorat usable",N3933="Revisió necessària"),"Revisar","OK"))))))))))</f>
      </c>
      <c r="R3933" s="20"/>
    </row>
    <row r="3934" customFormat="false" ht="15" hidden="false" customHeight="false" outlineLevel="0" collapsed="false">
      <c r="A3934" s="19" t="n">
        <v>37</v>
      </c>
      <c r="B3934" s="19" t="n">
        <f aca="false">IFERROR(VLOOKUP(A3934,Personal!$A$6:$F$112,2,FALSE()),"")</f>
        <v>0</v>
      </c>
      <c r="C3934" s="19" t="str">
        <f aca="false">IFERROR(VLOOKUP(A3934,Personal!$A$6:$F$112,3,FALSE()),"")</f>
        <v>La Seu d’Urgell</v>
      </c>
      <c r="D3934" s="19" t="s">
        <v>26</v>
      </c>
      <c r="E3934" s="19" t="s">
        <v>35</v>
      </c>
      <c r="F3934" s="19" t="s">
        <v>36</v>
      </c>
      <c r="G3934" s="19" t="s">
        <v>291</v>
      </c>
      <c r="H3934" s="19" t="n">
        <f aca="false">IF(OR(VLOOKUP(A3934,Personal!$A$6:$F$112,5,FALSE())&lt;&gt;"Sí",N3934="No aplica"),0,'Catàleg GRAE'!D9)</f>
        <v>1</v>
      </c>
      <c r="I3934" s="20"/>
      <c r="J3934" s="20"/>
      <c r="K3934" s="20"/>
      <c r="L3934" s="21"/>
      <c r="M3934" s="21"/>
      <c r="N3934" s="20"/>
      <c r="O3934" s="20"/>
      <c r="P3934" s="19" t="str">
        <f aca="false">IF(I3934="","",I3934-H3934)</f>
        <v/>
      </c>
      <c r="Q3934" s="19" t="str">
        <f aca="true">IF(B3934="","",IF(N3934="No aplica","No aplica",IF(I3934="","Pendent",IF(N3934="Per substituir","Substituir",IF(OR(N3934="No localitzat",N3934="No lliurat"),"Reposar",IF(I3934&lt;H3934,"Reposar",IF(I3934&gt;H3934,"Revisar excedent",IF(AND(G3934="Sí",M3934&lt;&gt;"",M3934&lt;TODAY()),"EPI caducat",IF(AND(G3934="Sí",M3934&lt;&gt;"",M3934&lt;=TODAY()+90),"EPI caduca ≤90 dies",IF(OR(N3934="Deteriorat usable",N3934="Revisió necessària"),"Revisar","OK"))))))))))</f>
      </c>
      <c r="R3934" s="20"/>
    </row>
    <row r="3935" customFormat="false" ht="15" hidden="false" customHeight="false" outlineLevel="0" collapsed="false">
      <c r="A3935" s="19" t="n">
        <v>37</v>
      </c>
      <c r="B3935" s="19" t="n">
        <f aca="false">IFERROR(VLOOKUP(A3935,Personal!$A$6:$F$112,2,FALSE()),"")</f>
        <v>0</v>
      </c>
      <c r="C3935" s="19" t="str">
        <f aca="false">IFERROR(VLOOKUP(A3935,Personal!$A$6:$F$112,3,FALSE()),"")</f>
        <v>La Seu d’Urgell</v>
      </c>
      <c r="D3935" s="19" t="s">
        <v>37</v>
      </c>
      <c r="E3935" s="19" t="s">
        <v>38</v>
      </c>
      <c r="F3935" s="19" t="s">
        <v>39</v>
      </c>
      <c r="G3935" s="19" t="s">
        <v>291</v>
      </c>
      <c r="H3935" s="19" t="n">
        <f aca="false">IF(OR(VLOOKUP(A3935,Personal!$A$6:$F$112,5,FALSE())&lt;&gt;"Sí",N3935="No aplica"),0,'Catàleg GRAE'!D10)</f>
        <v>1</v>
      </c>
      <c r="I3935" s="20"/>
      <c r="J3935" s="20"/>
      <c r="K3935" s="20"/>
      <c r="L3935" s="21"/>
      <c r="M3935" s="21"/>
      <c r="N3935" s="20"/>
      <c r="O3935" s="20"/>
      <c r="P3935" s="19" t="str">
        <f aca="false">IF(I3935="","",I3935-H3935)</f>
        <v/>
      </c>
      <c r="Q3935" s="19" t="str">
        <f aca="true">IF(B3935="","",IF(N3935="No aplica","No aplica",IF(I3935="","Pendent",IF(N3935="Per substituir","Substituir",IF(OR(N3935="No localitzat",N3935="No lliurat"),"Reposar",IF(I3935&lt;H3935,"Reposar",IF(I3935&gt;H3935,"Revisar excedent",IF(AND(G3935="Sí",M3935&lt;&gt;"",M3935&lt;TODAY()),"EPI caducat",IF(AND(G3935="Sí",M3935&lt;&gt;"",M3935&lt;=TODAY()+90),"EPI caduca ≤90 dies",IF(OR(N3935="Deteriorat usable",N3935="Revisió necessària"),"Revisar","OK"))))))))))</f>
      </c>
      <c r="R3935" s="20"/>
    </row>
    <row r="3936" customFormat="false" ht="15" hidden="false" customHeight="false" outlineLevel="0" collapsed="false">
      <c r="A3936" s="19" t="n">
        <v>37</v>
      </c>
      <c r="B3936" s="19" t="n">
        <f aca="false">IFERROR(VLOOKUP(A3936,Personal!$A$6:$F$112,2,FALSE()),"")</f>
        <v>0</v>
      </c>
      <c r="C3936" s="19" t="str">
        <f aca="false">IFERROR(VLOOKUP(A3936,Personal!$A$6:$F$112,3,FALSE()),"")</f>
        <v>La Seu d’Urgell</v>
      </c>
      <c r="D3936" s="19" t="s">
        <v>40</v>
      </c>
      <c r="E3936" s="19" t="s">
        <v>41</v>
      </c>
      <c r="F3936" s="19" t="s">
        <v>42</v>
      </c>
      <c r="G3936" s="19" t="s">
        <v>272</v>
      </c>
      <c r="H3936" s="19" t="n">
        <f aca="false">IF(OR(VLOOKUP(A3936,Personal!$A$6:$F$112,5,FALSE())&lt;&gt;"Sí",N3936="No aplica"),0,'Catàleg GRAE'!D11)</f>
        <v>1</v>
      </c>
      <c r="I3936" s="20"/>
      <c r="J3936" s="20"/>
      <c r="K3936" s="20"/>
      <c r="L3936" s="21"/>
      <c r="M3936" s="21"/>
      <c r="N3936" s="20"/>
      <c r="O3936" s="20"/>
      <c r="P3936" s="19" t="str">
        <f aca="false">IF(I3936="","",I3936-H3936)</f>
        <v/>
      </c>
      <c r="Q3936" s="19" t="str">
        <f aca="true">IF(B3936="","",IF(N3936="No aplica","No aplica",IF(I3936="","Pendent",IF(N3936="Per substituir","Substituir",IF(OR(N3936="No localitzat",N3936="No lliurat"),"Reposar",IF(I3936&lt;H3936,"Reposar",IF(I3936&gt;H3936,"Revisar excedent",IF(AND(G3936="Sí",M3936&lt;&gt;"",M3936&lt;TODAY()),"EPI caducat",IF(AND(G3936="Sí",M3936&lt;&gt;"",M3936&lt;=TODAY()+90),"EPI caduca ≤90 dies",IF(OR(N3936="Deteriorat usable",N3936="Revisió necessària"),"Revisar","OK"))))))))))</f>
      </c>
      <c r="R3936" s="20"/>
    </row>
    <row r="3937" customFormat="false" ht="15" hidden="false" customHeight="false" outlineLevel="0" collapsed="false">
      <c r="A3937" s="19" t="n">
        <v>37</v>
      </c>
      <c r="B3937" s="19" t="n">
        <f aca="false">IFERROR(VLOOKUP(A3937,Personal!$A$6:$F$112,2,FALSE()),"")</f>
        <v>0</v>
      </c>
      <c r="C3937" s="19" t="str">
        <f aca="false">IFERROR(VLOOKUP(A3937,Personal!$A$6:$F$112,3,FALSE()),"")</f>
        <v>La Seu d’Urgell</v>
      </c>
      <c r="D3937" s="19" t="s">
        <v>40</v>
      </c>
      <c r="E3937" s="19" t="s">
        <v>43</v>
      </c>
      <c r="F3937" s="19" t="s">
        <v>44</v>
      </c>
      <c r="G3937" s="19" t="s">
        <v>272</v>
      </c>
      <c r="H3937" s="19" t="n">
        <f aca="false">IF(OR(VLOOKUP(A3937,Personal!$A$6:$F$112,5,FALSE())&lt;&gt;"Sí",N3937="No aplica"),0,'Catàleg GRAE'!D12)</f>
        <v>1</v>
      </c>
      <c r="I3937" s="20"/>
      <c r="J3937" s="20"/>
      <c r="K3937" s="20"/>
      <c r="L3937" s="21"/>
      <c r="M3937" s="21"/>
      <c r="N3937" s="20"/>
      <c r="O3937" s="20"/>
      <c r="P3937" s="19" t="str">
        <f aca="false">IF(I3937="","",I3937-H3937)</f>
        <v/>
      </c>
      <c r="Q3937" s="19" t="str">
        <f aca="true">IF(B3937="","",IF(N3937="No aplica","No aplica",IF(I3937="","Pendent",IF(N3937="Per substituir","Substituir",IF(OR(N3937="No localitzat",N3937="No lliurat"),"Reposar",IF(I3937&lt;H3937,"Reposar",IF(I3937&gt;H3937,"Revisar excedent",IF(AND(G3937="Sí",M3937&lt;&gt;"",M3937&lt;TODAY()),"EPI caducat",IF(AND(G3937="Sí",M3937&lt;&gt;"",M3937&lt;=TODAY()+90),"EPI caduca ≤90 dies",IF(OR(N3937="Deteriorat usable",N3937="Revisió necessària"),"Revisar","OK"))))))))))</f>
      </c>
      <c r="R3937" s="20"/>
    </row>
    <row r="3938" customFormat="false" ht="15" hidden="false" customHeight="false" outlineLevel="0" collapsed="false">
      <c r="A3938" s="19" t="n">
        <v>37</v>
      </c>
      <c r="B3938" s="19" t="n">
        <f aca="false">IFERROR(VLOOKUP(A3938,Personal!$A$6:$F$112,2,FALSE()),"")</f>
        <v>0</v>
      </c>
      <c r="C3938" s="19" t="str">
        <f aca="false">IFERROR(VLOOKUP(A3938,Personal!$A$6:$F$112,3,FALSE()),"")</f>
        <v>La Seu d’Urgell</v>
      </c>
      <c r="D3938" s="19" t="s">
        <v>45</v>
      </c>
      <c r="E3938" s="19" t="s">
        <v>46</v>
      </c>
      <c r="F3938" s="19" t="s">
        <v>47</v>
      </c>
      <c r="G3938" s="19" t="s">
        <v>291</v>
      </c>
      <c r="H3938" s="19" t="n">
        <f aca="false">IF(OR(VLOOKUP(A3938,Personal!$A$6:$F$112,5,FALSE())&lt;&gt;"Sí",N3938="No aplica"),0,'Catàleg GRAE'!D13)</f>
        <v>1</v>
      </c>
      <c r="I3938" s="20"/>
      <c r="J3938" s="20"/>
      <c r="K3938" s="20"/>
      <c r="L3938" s="21"/>
      <c r="M3938" s="21"/>
      <c r="N3938" s="20"/>
      <c r="O3938" s="20"/>
      <c r="P3938" s="19" t="str">
        <f aca="false">IF(I3938="","",I3938-H3938)</f>
        <v/>
      </c>
      <c r="Q3938" s="19" t="str">
        <f aca="true">IF(B3938="","",IF(N3938="No aplica","No aplica",IF(I3938="","Pendent",IF(N3938="Per substituir","Substituir",IF(OR(N3938="No localitzat",N3938="No lliurat"),"Reposar",IF(I3938&lt;H3938,"Reposar",IF(I3938&gt;H3938,"Revisar excedent",IF(AND(G3938="Sí",M3938&lt;&gt;"",M3938&lt;TODAY()),"EPI caducat",IF(AND(G3938="Sí",M3938&lt;&gt;"",M3938&lt;=TODAY()+90),"EPI caduca ≤90 dies",IF(OR(N3938="Deteriorat usable",N3938="Revisió necessària"),"Revisar","OK"))))))))))</f>
      </c>
      <c r="R3938" s="20"/>
    </row>
    <row r="3939" customFormat="false" ht="15" hidden="false" customHeight="false" outlineLevel="0" collapsed="false">
      <c r="A3939" s="19" t="n">
        <v>37</v>
      </c>
      <c r="B3939" s="19" t="n">
        <f aca="false">IFERROR(VLOOKUP(A3939,Personal!$A$6:$F$112,2,FALSE()),"")</f>
        <v>0</v>
      </c>
      <c r="C3939" s="19" t="str">
        <f aca="false">IFERROR(VLOOKUP(A3939,Personal!$A$6:$F$112,3,FALSE()),"")</f>
        <v>La Seu d’Urgell</v>
      </c>
      <c r="D3939" s="19" t="s">
        <v>45</v>
      </c>
      <c r="E3939" s="19" t="s">
        <v>48</v>
      </c>
      <c r="F3939" s="19" t="s">
        <v>49</v>
      </c>
      <c r="G3939" s="19" t="s">
        <v>291</v>
      </c>
      <c r="H3939" s="19" t="n">
        <f aca="false">IF(OR(VLOOKUP(A3939,Personal!$A$6:$F$112,5,FALSE())&lt;&gt;"Sí",N3939="No aplica"),0,'Catàleg GRAE'!D14)</f>
        <v>1</v>
      </c>
      <c r="I3939" s="20"/>
      <c r="J3939" s="20"/>
      <c r="K3939" s="20"/>
      <c r="L3939" s="21"/>
      <c r="M3939" s="21"/>
      <c r="N3939" s="20"/>
      <c r="O3939" s="20"/>
      <c r="P3939" s="19" t="str">
        <f aca="false">IF(I3939="","",I3939-H3939)</f>
        <v/>
      </c>
      <c r="Q3939" s="19" t="str">
        <f aca="true">IF(B3939="","",IF(N3939="No aplica","No aplica",IF(I3939="","Pendent",IF(N3939="Per substituir","Substituir",IF(OR(N3939="No localitzat",N3939="No lliurat"),"Reposar",IF(I3939&lt;H3939,"Reposar",IF(I3939&gt;H3939,"Revisar excedent",IF(AND(G3939="Sí",M3939&lt;&gt;"",M3939&lt;TODAY()),"EPI caducat",IF(AND(G3939="Sí",M3939&lt;&gt;"",M3939&lt;=TODAY()+90),"EPI caduca ≤90 dies",IF(OR(N3939="Deteriorat usable",N3939="Revisió necessària"),"Revisar","OK"))))))))))</f>
      </c>
      <c r="R3939" s="20"/>
    </row>
    <row r="3940" customFormat="false" ht="15" hidden="false" customHeight="false" outlineLevel="0" collapsed="false">
      <c r="A3940" s="19" t="n">
        <v>37</v>
      </c>
      <c r="B3940" s="19" t="n">
        <f aca="false">IFERROR(VLOOKUP(A3940,Personal!$A$6:$F$112,2,FALSE()),"")</f>
        <v>0</v>
      </c>
      <c r="C3940" s="19" t="str">
        <f aca="false">IFERROR(VLOOKUP(A3940,Personal!$A$6:$F$112,3,FALSE()),"")</f>
        <v>La Seu d’Urgell</v>
      </c>
      <c r="D3940" s="19" t="s">
        <v>45</v>
      </c>
      <c r="E3940" s="19" t="s">
        <v>50</v>
      </c>
      <c r="F3940" s="19" t="s">
        <v>51</v>
      </c>
      <c r="G3940" s="19" t="s">
        <v>291</v>
      </c>
      <c r="H3940" s="19" t="n">
        <f aca="false">IF(OR(VLOOKUP(A3940,Personal!$A$6:$F$112,5,FALSE())&lt;&gt;"Sí",N3940="No aplica"),0,'Catàleg GRAE'!D15)</f>
        <v>1</v>
      </c>
      <c r="I3940" s="20"/>
      <c r="J3940" s="20"/>
      <c r="K3940" s="20"/>
      <c r="L3940" s="21"/>
      <c r="M3940" s="21"/>
      <c r="N3940" s="20"/>
      <c r="O3940" s="20"/>
      <c r="P3940" s="19" t="str">
        <f aca="false">IF(I3940="","",I3940-H3940)</f>
        <v/>
      </c>
      <c r="Q3940" s="19" t="str">
        <f aca="true">IF(B3940="","",IF(N3940="No aplica","No aplica",IF(I3940="","Pendent",IF(N3940="Per substituir","Substituir",IF(OR(N3940="No localitzat",N3940="No lliurat"),"Reposar",IF(I3940&lt;H3940,"Reposar",IF(I3940&gt;H3940,"Revisar excedent",IF(AND(G3940="Sí",M3940&lt;&gt;"",M3940&lt;TODAY()),"EPI caducat",IF(AND(G3940="Sí",M3940&lt;&gt;"",M3940&lt;=TODAY()+90),"EPI caduca ≤90 dies",IF(OR(N3940="Deteriorat usable",N3940="Revisió necessària"),"Revisar","OK"))))))))))</f>
      </c>
      <c r="R3940" s="20"/>
    </row>
    <row r="3941" customFormat="false" ht="15" hidden="false" customHeight="false" outlineLevel="0" collapsed="false">
      <c r="A3941" s="19" t="n">
        <v>37</v>
      </c>
      <c r="B3941" s="19" t="n">
        <f aca="false">IFERROR(VLOOKUP(A3941,Personal!$A$6:$F$112,2,FALSE()),"")</f>
        <v>0</v>
      </c>
      <c r="C3941" s="19" t="str">
        <f aca="false">IFERROR(VLOOKUP(A3941,Personal!$A$6:$F$112,3,FALSE()),"")</f>
        <v>La Seu d’Urgell</v>
      </c>
      <c r="D3941" s="19" t="s">
        <v>45</v>
      </c>
      <c r="E3941" s="19" t="s">
        <v>52</v>
      </c>
      <c r="F3941" s="19" t="s">
        <v>53</v>
      </c>
      <c r="G3941" s="19" t="s">
        <v>291</v>
      </c>
      <c r="H3941" s="19" t="n">
        <f aca="false">IF(OR(VLOOKUP(A3941,Personal!$A$6:$F$112,5,FALSE())&lt;&gt;"Sí",N3941="No aplica"),0,'Catàleg GRAE'!D16)</f>
        <v>1</v>
      </c>
      <c r="I3941" s="20"/>
      <c r="J3941" s="20"/>
      <c r="K3941" s="20"/>
      <c r="L3941" s="21"/>
      <c r="M3941" s="21"/>
      <c r="N3941" s="20"/>
      <c r="O3941" s="20"/>
      <c r="P3941" s="19" t="str">
        <f aca="false">IF(I3941="","",I3941-H3941)</f>
        <v/>
      </c>
      <c r="Q3941" s="19" t="str">
        <f aca="true">IF(B3941="","",IF(N3941="No aplica","No aplica",IF(I3941="","Pendent",IF(N3941="Per substituir","Substituir",IF(OR(N3941="No localitzat",N3941="No lliurat"),"Reposar",IF(I3941&lt;H3941,"Reposar",IF(I3941&gt;H3941,"Revisar excedent",IF(AND(G3941="Sí",M3941&lt;&gt;"",M3941&lt;TODAY()),"EPI caducat",IF(AND(G3941="Sí",M3941&lt;&gt;"",M3941&lt;=TODAY()+90),"EPI caduca ≤90 dies",IF(OR(N3941="Deteriorat usable",N3941="Revisió necessària"),"Revisar","OK"))))))))))</f>
      </c>
      <c r="R3941" s="20"/>
    </row>
    <row r="3942" customFormat="false" ht="15" hidden="false" customHeight="false" outlineLevel="0" collapsed="false">
      <c r="A3942" s="19" t="n">
        <v>37</v>
      </c>
      <c r="B3942" s="19" t="n">
        <f aca="false">IFERROR(VLOOKUP(A3942,Personal!$A$6:$F$112,2,FALSE()),"")</f>
        <v>0</v>
      </c>
      <c r="C3942" s="19" t="str">
        <f aca="false">IFERROR(VLOOKUP(A3942,Personal!$A$6:$F$112,3,FALSE()),"")</f>
        <v>La Seu d’Urgell</v>
      </c>
      <c r="D3942" s="19" t="s">
        <v>45</v>
      </c>
      <c r="E3942" s="19" t="s">
        <v>54</v>
      </c>
      <c r="F3942" s="19" t="s">
        <v>55</v>
      </c>
      <c r="G3942" s="19" t="s">
        <v>291</v>
      </c>
      <c r="H3942" s="19" t="n">
        <f aca="false">IF(OR(VLOOKUP(A3942,Personal!$A$6:$F$112,5,FALSE())&lt;&gt;"Sí",N3942="No aplica"),0,'Catàleg GRAE'!D17)</f>
        <v>1</v>
      </c>
      <c r="I3942" s="20"/>
      <c r="J3942" s="20"/>
      <c r="K3942" s="20"/>
      <c r="L3942" s="21"/>
      <c r="M3942" s="21"/>
      <c r="N3942" s="20"/>
      <c r="O3942" s="20"/>
      <c r="P3942" s="19" t="str">
        <f aca="false">IF(I3942="","",I3942-H3942)</f>
        <v/>
      </c>
      <c r="Q3942" s="19" t="str">
        <f aca="true">IF(B3942="","",IF(N3942="No aplica","No aplica",IF(I3942="","Pendent",IF(N3942="Per substituir","Substituir",IF(OR(N3942="No localitzat",N3942="No lliurat"),"Reposar",IF(I3942&lt;H3942,"Reposar",IF(I3942&gt;H3942,"Revisar excedent",IF(AND(G3942="Sí",M3942&lt;&gt;"",M3942&lt;TODAY()),"EPI caducat",IF(AND(G3942="Sí",M3942&lt;&gt;"",M3942&lt;=TODAY()+90),"EPI caduca ≤90 dies",IF(OR(N3942="Deteriorat usable",N3942="Revisió necessària"),"Revisar","OK"))))))))))</f>
      </c>
      <c r="R3942" s="20"/>
    </row>
    <row r="3943" customFormat="false" ht="15" hidden="false" customHeight="false" outlineLevel="0" collapsed="false">
      <c r="A3943" s="19" t="n">
        <v>37</v>
      </c>
      <c r="B3943" s="19" t="n">
        <f aca="false">IFERROR(VLOOKUP(A3943,Personal!$A$6:$F$112,2,FALSE()),"")</f>
        <v>0</v>
      </c>
      <c r="C3943" s="19" t="str">
        <f aca="false">IFERROR(VLOOKUP(A3943,Personal!$A$6:$F$112,3,FALSE()),"")</f>
        <v>La Seu d’Urgell</v>
      </c>
      <c r="D3943" s="19" t="s">
        <v>56</v>
      </c>
      <c r="E3943" s="19" t="s">
        <v>57</v>
      </c>
      <c r="F3943" s="19" t="s">
        <v>58</v>
      </c>
      <c r="G3943" s="19" t="s">
        <v>291</v>
      </c>
      <c r="H3943" s="19" t="n">
        <f aca="false">IF(OR(VLOOKUP(A3943,Personal!$A$6:$F$112,5,FALSE())&lt;&gt;"Sí",N3943="No aplica"),0,'Catàleg GRAE'!D18)</f>
        <v>1</v>
      </c>
      <c r="I3943" s="20"/>
      <c r="J3943" s="20"/>
      <c r="K3943" s="20"/>
      <c r="L3943" s="21"/>
      <c r="M3943" s="21"/>
      <c r="N3943" s="20"/>
      <c r="O3943" s="20"/>
      <c r="P3943" s="19" t="str">
        <f aca="false">IF(I3943="","",I3943-H3943)</f>
        <v/>
      </c>
      <c r="Q3943" s="19" t="str">
        <f aca="true">IF(B3943="","",IF(N3943="No aplica","No aplica",IF(I3943="","Pendent",IF(N3943="Per substituir","Substituir",IF(OR(N3943="No localitzat",N3943="No lliurat"),"Reposar",IF(I3943&lt;H3943,"Reposar",IF(I3943&gt;H3943,"Revisar excedent",IF(AND(G3943="Sí",M3943&lt;&gt;"",M3943&lt;TODAY()),"EPI caducat",IF(AND(G3943="Sí",M3943&lt;&gt;"",M3943&lt;=TODAY()+90),"EPI caduca ≤90 dies",IF(OR(N3943="Deteriorat usable",N3943="Revisió necessària"),"Revisar","OK"))))))))))</f>
      </c>
      <c r="R3943" s="20"/>
    </row>
    <row r="3944" customFormat="false" ht="15" hidden="false" customHeight="false" outlineLevel="0" collapsed="false">
      <c r="A3944" s="19" t="n">
        <v>37</v>
      </c>
      <c r="B3944" s="19" t="n">
        <f aca="false">IFERROR(VLOOKUP(A3944,Personal!$A$6:$F$112,2,FALSE()),"")</f>
        <v>0</v>
      </c>
      <c r="C3944" s="19" t="str">
        <f aca="false">IFERROR(VLOOKUP(A3944,Personal!$A$6:$F$112,3,FALSE()),"")</f>
        <v>La Seu d’Urgell</v>
      </c>
      <c r="D3944" s="19" t="s">
        <v>59</v>
      </c>
      <c r="E3944" s="19" t="s">
        <v>60</v>
      </c>
      <c r="F3944" s="19" t="s">
        <v>61</v>
      </c>
      <c r="G3944" s="19" t="s">
        <v>291</v>
      </c>
      <c r="H3944" s="19" t="n">
        <f aca="false">IF(OR(VLOOKUP(A3944,Personal!$A$6:$F$112,5,FALSE())&lt;&gt;"Sí",N3944="No aplica"),0,'Catàleg GRAE'!D19)</f>
        <v>4</v>
      </c>
      <c r="I3944" s="20"/>
      <c r="J3944" s="20"/>
      <c r="K3944" s="20"/>
      <c r="L3944" s="21"/>
      <c r="M3944" s="21"/>
      <c r="N3944" s="20"/>
      <c r="O3944" s="20"/>
      <c r="P3944" s="19" t="str">
        <f aca="false">IF(I3944="","",I3944-H3944)</f>
        <v/>
      </c>
      <c r="Q3944" s="19" t="str">
        <f aca="true">IF(B3944="","",IF(N3944="No aplica","No aplica",IF(I3944="","Pendent",IF(N3944="Per substituir","Substituir",IF(OR(N3944="No localitzat",N3944="No lliurat"),"Reposar",IF(I3944&lt;H3944,"Reposar",IF(I3944&gt;H3944,"Revisar excedent",IF(AND(G3944="Sí",M3944&lt;&gt;"",M3944&lt;TODAY()),"EPI caducat",IF(AND(G3944="Sí",M3944&lt;&gt;"",M3944&lt;=TODAY()+90),"EPI caduca ≤90 dies",IF(OR(N3944="Deteriorat usable",N3944="Revisió necessària"),"Revisar","OK"))))))))))</f>
      </c>
      <c r="R3944" s="20"/>
    </row>
    <row r="3945" customFormat="false" ht="15" hidden="false" customHeight="false" outlineLevel="0" collapsed="false">
      <c r="A3945" s="19" t="n">
        <v>37</v>
      </c>
      <c r="B3945" s="19" t="n">
        <f aca="false">IFERROR(VLOOKUP(A3945,Personal!$A$6:$F$112,2,FALSE()),"")</f>
        <v>0</v>
      </c>
      <c r="C3945" s="19" t="str">
        <f aca="false">IFERROR(VLOOKUP(A3945,Personal!$A$6:$F$112,3,FALSE()),"")</f>
        <v>La Seu d’Urgell</v>
      </c>
      <c r="D3945" s="19" t="s">
        <v>59</v>
      </c>
      <c r="E3945" s="19" t="s">
        <v>60</v>
      </c>
      <c r="F3945" s="19" t="s">
        <v>62</v>
      </c>
      <c r="G3945" s="19" t="s">
        <v>291</v>
      </c>
      <c r="H3945" s="19" t="n">
        <f aca="false">IF(OR(VLOOKUP(A3945,Personal!$A$6:$F$112,5,FALSE())&lt;&gt;"Sí",N3945="No aplica"),0,'Catàleg GRAE'!D20)</f>
        <v>2</v>
      </c>
      <c r="I3945" s="20"/>
      <c r="J3945" s="20"/>
      <c r="K3945" s="20"/>
      <c r="L3945" s="21"/>
      <c r="M3945" s="21"/>
      <c r="N3945" s="20"/>
      <c r="O3945" s="20"/>
      <c r="P3945" s="19" t="str">
        <f aca="false">IF(I3945="","",I3945-H3945)</f>
        <v/>
      </c>
      <c r="Q3945" s="19" t="str">
        <f aca="true">IF(B3945="","",IF(N3945="No aplica","No aplica",IF(I3945="","Pendent",IF(N3945="Per substituir","Substituir",IF(OR(N3945="No localitzat",N3945="No lliurat"),"Reposar",IF(I3945&lt;H3945,"Reposar",IF(I3945&gt;H3945,"Revisar excedent",IF(AND(G3945="Sí",M3945&lt;&gt;"",M3945&lt;TODAY()),"EPI caducat",IF(AND(G3945="Sí",M3945&lt;&gt;"",M3945&lt;=TODAY()+90),"EPI caduca ≤90 dies",IF(OR(N3945="Deteriorat usable",N3945="Revisió necessària"),"Revisar","OK"))))))))))</f>
      </c>
      <c r="R3945" s="20"/>
    </row>
    <row r="3946" customFormat="false" ht="15" hidden="false" customHeight="false" outlineLevel="0" collapsed="false">
      <c r="A3946" s="19" t="n">
        <v>37</v>
      </c>
      <c r="B3946" s="19" t="n">
        <f aca="false">IFERROR(VLOOKUP(A3946,Personal!$A$6:$F$112,2,FALSE()),"")</f>
        <v>0</v>
      </c>
      <c r="C3946" s="19" t="str">
        <f aca="false">IFERROR(VLOOKUP(A3946,Personal!$A$6:$F$112,3,FALSE()),"")</f>
        <v>La Seu d’Urgell</v>
      </c>
      <c r="D3946" s="19" t="s">
        <v>59</v>
      </c>
      <c r="E3946" s="19" t="s">
        <v>60</v>
      </c>
      <c r="F3946" s="19" t="s">
        <v>63</v>
      </c>
      <c r="G3946" s="19" t="s">
        <v>291</v>
      </c>
      <c r="H3946" s="19" t="n">
        <f aca="false">IF(OR(VLOOKUP(A3946,Personal!$A$6:$F$112,5,FALSE())&lt;&gt;"Sí",N3946="No aplica"),0,'Catàleg GRAE'!D21)</f>
        <v>2</v>
      </c>
      <c r="I3946" s="20"/>
      <c r="J3946" s="20"/>
      <c r="K3946" s="20"/>
      <c r="L3946" s="21"/>
      <c r="M3946" s="21"/>
      <c r="N3946" s="20"/>
      <c r="O3946" s="20"/>
      <c r="P3946" s="19" t="str">
        <f aca="false">IF(I3946="","",I3946-H3946)</f>
        <v/>
      </c>
      <c r="Q3946" s="19" t="str">
        <f aca="true">IF(B3946="","",IF(N3946="No aplica","No aplica",IF(I3946="","Pendent",IF(N3946="Per substituir","Substituir",IF(OR(N3946="No localitzat",N3946="No lliurat"),"Reposar",IF(I3946&lt;H3946,"Reposar",IF(I3946&gt;H3946,"Revisar excedent",IF(AND(G3946="Sí",M3946&lt;&gt;"",M3946&lt;TODAY()),"EPI caducat",IF(AND(G3946="Sí",M3946&lt;&gt;"",M3946&lt;=TODAY()+90),"EPI caduca ≤90 dies",IF(OR(N3946="Deteriorat usable",N3946="Revisió necessària"),"Revisar","OK"))))))))))</f>
      </c>
      <c r="R3946" s="20"/>
    </row>
    <row r="3947" customFormat="false" ht="15" hidden="false" customHeight="false" outlineLevel="0" collapsed="false">
      <c r="A3947" s="19" t="n">
        <v>37</v>
      </c>
      <c r="B3947" s="19" t="n">
        <f aca="false">IFERROR(VLOOKUP(A3947,Personal!$A$6:$F$112,2,FALSE()),"")</f>
        <v>0</v>
      </c>
      <c r="C3947" s="19" t="str">
        <f aca="false">IFERROR(VLOOKUP(A3947,Personal!$A$6:$F$112,3,FALSE()),"")</f>
        <v>La Seu d’Urgell</v>
      </c>
      <c r="D3947" s="19" t="s">
        <v>64</v>
      </c>
      <c r="E3947" s="19" t="s">
        <v>65</v>
      </c>
      <c r="F3947" s="19" t="s">
        <v>66</v>
      </c>
      <c r="G3947" s="19" t="s">
        <v>291</v>
      </c>
      <c r="H3947" s="19" t="n">
        <f aca="false">IF(OR(VLOOKUP(A3947,Personal!$A$6:$F$112,5,FALSE())&lt;&gt;"Sí",N3947="No aplica"),0,'Catàleg GRAE'!D22)</f>
        <v>1</v>
      </c>
      <c r="I3947" s="20"/>
      <c r="J3947" s="20"/>
      <c r="K3947" s="20"/>
      <c r="L3947" s="21"/>
      <c r="M3947" s="21"/>
      <c r="N3947" s="20"/>
      <c r="O3947" s="20"/>
      <c r="P3947" s="19" t="str">
        <f aca="false">IF(I3947="","",I3947-H3947)</f>
        <v/>
      </c>
      <c r="Q3947" s="19" t="str">
        <f aca="true">IF(B3947="","",IF(N3947="No aplica","No aplica",IF(I3947="","Pendent",IF(N3947="Per substituir","Substituir",IF(OR(N3947="No localitzat",N3947="No lliurat"),"Reposar",IF(I3947&lt;H3947,"Reposar",IF(I3947&gt;H3947,"Revisar excedent",IF(AND(G3947="Sí",M3947&lt;&gt;"",M3947&lt;TODAY()),"EPI caducat",IF(AND(G3947="Sí",M3947&lt;&gt;"",M3947&lt;=TODAY()+90),"EPI caduca ≤90 dies",IF(OR(N3947="Deteriorat usable",N3947="Revisió necessària"),"Revisar","OK"))))))))))</f>
      </c>
      <c r="R3947" s="20"/>
    </row>
    <row r="3948" customFormat="false" ht="15" hidden="false" customHeight="false" outlineLevel="0" collapsed="false">
      <c r="A3948" s="19" t="n">
        <v>37</v>
      </c>
      <c r="B3948" s="19" t="n">
        <f aca="false">IFERROR(VLOOKUP(A3948,Personal!$A$6:$F$112,2,FALSE()),"")</f>
        <v>0</v>
      </c>
      <c r="C3948" s="19" t="str">
        <f aca="false">IFERROR(VLOOKUP(A3948,Personal!$A$6:$F$112,3,FALSE()),"")</f>
        <v>La Seu d’Urgell</v>
      </c>
      <c r="D3948" s="19" t="s">
        <v>64</v>
      </c>
      <c r="E3948" s="19" t="s">
        <v>67</v>
      </c>
      <c r="F3948" s="19" t="s">
        <v>68</v>
      </c>
      <c r="G3948" s="19" t="s">
        <v>291</v>
      </c>
      <c r="H3948" s="19" t="n">
        <f aca="false">IF(OR(VLOOKUP(A3948,Personal!$A$6:$F$112,5,FALSE())&lt;&gt;"Sí",N3948="No aplica"),0,'Catàleg GRAE'!D23)</f>
        <v>1</v>
      </c>
      <c r="I3948" s="20"/>
      <c r="J3948" s="20"/>
      <c r="K3948" s="20"/>
      <c r="L3948" s="21"/>
      <c r="M3948" s="21"/>
      <c r="N3948" s="20"/>
      <c r="O3948" s="20"/>
      <c r="P3948" s="19" t="str">
        <f aca="false">IF(I3948="","",I3948-H3948)</f>
        <v/>
      </c>
      <c r="Q3948" s="19" t="str">
        <f aca="true">IF(B3948="","",IF(N3948="No aplica","No aplica",IF(I3948="","Pendent",IF(N3948="Per substituir","Substituir",IF(OR(N3948="No localitzat",N3948="No lliurat"),"Reposar",IF(I3948&lt;H3948,"Reposar",IF(I3948&gt;H3948,"Revisar excedent",IF(AND(G3948="Sí",M3948&lt;&gt;"",M3948&lt;TODAY()),"EPI caducat",IF(AND(G3948="Sí",M3948&lt;&gt;"",M3948&lt;=TODAY()+90),"EPI caduca ≤90 dies",IF(OR(N3948="Deteriorat usable",N3948="Revisió necessària"),"Revisar","OK"))))))))))</f>
      </c>
      <c r="R3948" s="20"/>
    </row>
    <row r="3949" customFormat="false" ht="15" hidden="false" customHeight="false" outlineLevel="0" collapsed="false">
      <c r="A3949" s="19" t="n">
        <v>37</v>
      </c>
      <c r="B3949" s="19" t="n">
        <f aca="false">IFERROR(VLOOKUP(A3949,Personal!$A$6:$F$112,2,FALSE()),"")</f>
        <v>0</v>
      </c>
      <c r="C3949" s="19" t="str">
        <f aca="false">IFERROR(VLOOKUP(A3949,Personal!$A$6:$F$112,3,FALSE()),"")</f>
        <v>La Seu d’Urgell</v>
      </c>
      <c r="D3949" s="19" t="s">
        <v>64</v>
      </c>
      <c r="E3949" s="19" t="s">
        <v>69</v>
      </c>
      <c r="F3949" s="19" t="s">
        <v>70</v>
      </c>
      <c r="G3949" s="19" t="s">
        <v>291</v>
      </c>
      <c r="H3949" s="19" t="n">
        <f aca="false">IF(OR(VLOOKUP(A3949,Personal!$A$6:$F$112,5,FALSE())&lt;&gt;"Sí",N3949="No aplica"),0,'Catàleg GRAE'!D24)</f>
        <v>1</v>
      </c>
      <c r="I3949" s="20"/>
      <c r="J3949" s="20"/>
      <c r="K3949" s="20"/>
      <c r="L3949" s="21"/>
      <c r="M3949" s="21"/>
      <c r="N3949" s="20"/>
      <c r="O3949" s="20"/>
      <c r="P3949" s="19" t="str">
        <f aca="false">IF(I3949="","",I3949-H3949)</f>
        <v/>
      </c>
      <c r="Q3949" s="19" t="str">
        <f aca="true">IF(B3949="","",IF(N3949="No aplica","No aplica",IF(I3949="","Pendent",IF(N3949="Per substituir","Substituir",IF(OR(N3949="No localitzat",N3949="No lliurat"),"Reposar",IF(I3949&lt;H3949,"Reposar",IF(I3949&gt;H3949,"Revisar excedent",IF(AND(G3949="Sí",M3949&lt;&gt;"",M3949&lt;TODAY()),"EPI caducat",IF(AND(G3949="Sí",M3949&lt;&gt;"",M3949&lt;=TODAY()+90),"EPI caduca ≤90 dies",IF(OR(N3949="Deteriorat usable",N3949="Revisió necessària"),"Revisar","OK"))))))))))</f>
      </c>
      <c r="R3949" s="20"/>
    </row>
    <row r="3950" customFormat="false" ht="15" hidden="false" customHeight="false" outlineLevel="0" collapsed="false">
      <c r="A3950" s="19" t="n">
        <v>37</v>
      </c>
      <c r="B3950" s="19" t="n">
        <f aca="false">IFERROR(VLOOKUP(A3950,Personal!$A$6:$F$112,2,FALSE()),"")</f>
        <v>0</v>
      </c>
      <c r="C3950" s="19" t="str">
        <f aca="false">IFERROR(VLOOKUP(A3950,Personal!$A$6:$F$112,3,FALSE()),"")</f>
        <v>La Seu d’Urgell</v>
      </c>
      <c r="D3950" s="19" t="s">
        <v>71</v>
      </c>
      <c r="E3950" s="19" t="s">
        <v>72</v>
      </c>
      <c r="F3950" s="19" t="s">
        <v>73</v>
      </c>
      <c r="G3950" s="19" t="s">
        <v>291</v>
      </c>
      <c r="H3950" s="19" t="n">
        <f aca="false">IF(OR(VLOOKUP(A3950,Personal!$A$6:$F$112,5,FALSE())&lt;&gt;"Sí",N3950="No aplica"),0,'Catàleg GRAE'!D25)</f>
        <v>1</v>
      </c>
      <c r="I3950" s="20"/>
      <c r="J3950" s="20"/>
      <c r="K3950" s="20"/>
      <c r="L3950" s="21"/>
      <c r="M3950" s="21"/>
      <c r="N3950" s="20"/>
      <c r="O3950" s="20"/>
      <c r="P3950" s="19" t="str">
        <f aca="false">IF(I3950="","",I3950-H3950)</f>
        <v/>
      </c>
      <c r="Q3950" s="19" t="str">
        <f aca="true">IF(B3950="","",IF(N3950="No aplica","No aplica",IF(I3950="","Pendent",IF(N3950="Per substituir","Substituir",IF(OR(N3950="No localitzat",N3950="No lliurat"),"Reposar",IF(I3950&lt;H3950,"Reposar",IF(I3950&gt;H3950,"Revisar excedent",IF(AND(G3950="Sí",M3950&lt;&gt;"",M3950&lt;TODAY()),"EPI caducat",IF(AND(G3950="Sí",M3950&lt;&gt;"",M3950&lt;=TODAY()+90),"EPI caduca ≤90 dies",IF(OR(N3950="Deteriorat usable",N3950="Revisió necessària"),"Revisar","OK"))))))))))</f>
      </c>
      <c r="R3950" s="20"/>
    </row>
    <row r="3951" customFormat="false" ht="15" hidden="false" customHeight="false" outlineLevel="0" collapsed="false">
      <c r="A3951" s="19" t="n">
        <v>37</v>
      </c>
      <c r="B3951" s="19" t="n">
        <f aca="false">IFERROR(VLOOKUP(A3951,Personal!$A$6:$F$112,2,FALSE()),"")</f>
        <v>0</v>
      </c>
      <c r="C3951" s="19" t="str">
        <f aca="false">IFERROR(VLOOKUP(A3951,Personal!$A$6:$F$112,3,FALSE()),"")</f>
        <v>La Seu d’Urgell</v>
      </c>
      <c r="D3951" s="19" t="s">
        <v>40</v>
      </c>
      <c r="E3951" s="19" t="s">
        <v>74</v>
      </c>
      <c r="F3951" s="19" t="s">
        <v>75</v>
      </c>
      <c r="G3951" s="19" t="s">
        <v>272</v>
      </c>
      <c r="H3951" s="19" t="n">
        <f aca="false">IF(OR(VLOOKUP(A3951,Personal!$A$6:$F$112,5,FALSE())&lt;&gt;"Sí",N3951="No aplica"),0,'Catàleg GRAE'!D26)</f>
        <v>1</v>
      </c>
      <c r="I3951" s="20"/>
      <c r="J3951" s="20"/>
      <c r="K3951" s="20"/>
      <c r="L3951" s="21"/>
      <c r="M3951" s="21"/>
      <c r="N3951" s="20"/>
      <c r="O3951" s="20"/>
      <c r="P3951" s="19" t="str">
        <f aca="false">IF(I3951="","",I3951-H3951)</f>
        <v/>
      </c>
      <c r="Q3951" s="19" t="str">
        <f aca="true">IF(B3951="","",IF(N3951="No aplica","No aplica",IF(I3951="","Pendent",IF(N3951="Per substituir","Substituir",IF(OR(N3951="No localitzat",N3951="No lliurat"),"Reposar",IF(I3951&lt;H3951,"Reposar",IF(I3951&gt;H3951,"Revisar excedent",IF(AND(G3951="Sí",M3951&lt;&gt;"",M3951&lt;TODAY()),"EPI caducat",IF(AND(G3951="Sí",M3951&lt;&gt;"",M3951&lt;=TODAY()+90),"EPI caduca ≤90 dies",IF(OR(N3951="Deteriorat usable",N3951="Revisió necessària"),"Revisar","OK"))))))))))</f>
      </c>
      <c r="R3951" s="20"/>
    </row>
    <row r="3952" customFormat="false" ht="15" hidden="false" customHeight="false" outlineLevel="0" collapsed="false">
      <c r="A3952" s="19" t="n">
        <v>37</v>
      </c>
      <c r="B3952" s="19" t="n">
        <f aca="false">IFERROR(VLOOKUP(A3952,Personal!$A$6:$F$112,2,FALSE()),"")</f>
        <v>0</v>
      </c>
      <c r="C3952" s="19" t="str">
        <f aca="false">IFERROR(VLOOKUP(A3952,Personal!$A$6:$F$112,3,FALSE()),"")</f>
        <v>La Seu d’Urgell</v>
      </c>
      <c r="D3952" s="19" t="s">
        <v>40</v>
      </c>
      <c r="E3952" s="19" t="s">
        <v>76</v>
      </c>
      <c r="F3952" s="19" t="s">
        <v>77</v>
      </c>
      <c r="G3952" s="19" t="s">
        <v>291</v>
      </c>
      <c r="H3952" s="19" t="n">
        <f aca="false">IF(OR(VLOOKUP(A3952,Personal!$A$6:$F$112,5,FALSE())&lt;&gt;"Sí",N3952="No aplica"),0,'Catàleg GRAE'!D27)</f>
        <v>1</v>
      </c>
      <c r="I3952" s="20"/>
      <c r="J3952" s="20"/>
      <c r="K3952" s="20"/>
      <c r="L3952" s="21"/>
      <c r="M3952" s="21"/>
      <c r="N3952" s="20"/>
      <c r="O3952" s="20"/>
      <c r="P3952" s="19" t="str">
        <f aca="false">IF(I3952="","",I3952-H3952)</f>
        <v/>
      </c>
      <c r="Q3952" s="19" t="str">
        <f aca="true">IF(B3952="","",IF(N3952="No aplica","No aplica",IF(I3952="","Pendent",IF(N3952="Per substituir","Substituir",IF(OR(N3952="No localitzat",N3952="No lliurat"),"Reposar",IF(I3952&lt;H3952,"Reposar",IF(I3952&gt;H3952,"Revisar excedent",IF(AND(G3952="Sí",M3952&lt;&gt;"",M3952&lt;TODAY()),"EPI caducat",IF(AND(G3952="Sí",M3952&lt;&gt;"",M3952&lt;=TODAY()+90),"EPI caduca ≤90 dies",IF(OR(N3952="Deteriorat usable",N3952="Revisió necessària"),"Revisar","OK"))))))))))</f>
      </c>
      <c r="R3952" s="20"/>
    </row>
    <row r="3953" customFormat="false" ht="15" hidden="false" customHeight="false" outlineLevel="0" collapsed="false">
      <c r="A3953" s="19" t="n">
        <v>37</v>
      </c>
      <c r="B3953" s="19" t="n">
        <f aca="false">IFERROR(VLOOKUP(A3953,Personal!$A$6:$F$112,2,FALSE()),"")</f>
        <v>0</v>
      </c>
      <c r="C3953" s="19" t="str">
        <f aca="false">IFERROR(VLOOKUP(A3953,Personal!$A$6:$F$112,3,FALSE()),"")</f>
        <v>La Seu d’Urgell</v>
      </c>
      <c r="D3953" s="19" t="s">
        <v>78</v>
      </c>
      <c r="E3953" s="19" t="s">
        <v>79</v>
      </c>
      <c r="F3953" s="19" t="s">
        <v>80</v>
      </c>
      <c r="G3953" s="19" t="s">
        <v>291</v>
      </c>
      <c r="H3953" s="19" t="n">
        <f aca="false">IF(OR(VLOOKUP(A3953,Personal!$A$6:$F$112,5,FALSE())&lt;&gt;"Sí",N3953="No aplica"),0,'Catàleg GRAE'!D28)</f>
        <v>1</v>
      </c>
      <c r="I3953" s="20"/>
      <c r="J3953" s="20"/>
      <c r="K3953" s="20"/>
      <c r="L3953" s="21"/>
      <c r="M3953" s="21"/>
      <c r="N3953" s="20"/>
      <c r="O3953" s="20"/>
      <c r="P3953" s="19" t="str">
        <f aca="false">IF(I3953="","",I3953-H3953)</f>
        <v/>
      </c>
      <c r="Q3953" s="19" t="str">
        <f aca="true">IF(B3953="","",IF(N3953="No aplica","No aplica",IF(I3953="","Pendent",IF(N3953="Per substituir","Substituir",IF(OR(N3953="No localitzat",N3953="No lliurat"),"Reposar",IF(I3953&lt;H3953,"Reposar",IF(I3953&gt;H3953,"Revisar excedent",IF(AND(G3953="Sí",M3953&lt;&gt;"",M3953&lt;TODAY()),"EPI caducat",IF(AND(G3953="Sí",M3953&lt;&gt;"",M3953&lt;=TODAY()+90),"EPI caduca ≤90 dies",IF(OR(N3953="Deteriorat usable",N3953="Revisió necessària"),"Revisar","OK"))))))))))</f>
      </c>
      <c r="R3953" s="20"/>
    </row>
    <row r="3954" customFormat="false" ht="15" hidden="false" customHeight="false" outlineLevel="0" collapsed="false">
      <c r="A3954" s="19" t="n">
        <v>37</v>
      </c>
      <c r="B3954" s="19" t="n">
        <f aca="false">IFERROR(VLOOKUP(A3954,Personal!$A$6:$F$112,2,FALSE()),"")</f>
        <v>0</v>
      </c>
      <c r="C3954" s="19" t="str">
        <f aca="false">IFERROR(VLOOKUP(A3954,Personal!$A$6:$F$112,3,FALSE()),"")</f>
        <v>La Seu d’Urgell</v>
      </c>
      <c r="D3954" s="19" t="s">
        <v>26</v>
      </c>
      <c r="E3954" s="19" t="s">
        <v>81</v>
      </c>
      <c r="F3954" s="19" t="s">
        <v>82</v>
      </c>
      <c r="G3954" s="19" t="s">
        <v>272</v>
      </c>
      <c r="H3954" s="19" t="n">
        <f aca="false">IF(OR(VLOOKUP(A3954,Personal!$A$6:$F$112,5,FALSE())&lt;&gt;"Sí",N3954="No aplica"),0,'Catàleg GRAE'!D29)</f>
        <v>1</v>
      </c>
      <c r="I3954" s="20"/>
      <c r="J3954" s="20"/>
      <c r="K3954" s="20"/>
      <c r="L3954" s="21"/>
      <c r="M3954" s="21"/>
      <c r="N3954" s="20"/>
      <c r="O3954" s="20"/>
      <c r="P3954" s="19" t="str">
        <f aca="false">IF(I3954="","",I3954-H3954)</f>
        <v/>
      </c>
      <c r="Q3954" s="19" t="str">
        <f aca="true">IF(B3954="","",IF(N3954="No aplica","No aplica",IF(I3954="","Pendent",IF(N3954="Per substituir","Substituir",IF(OR(N3954="No localitzat",N3954="No lliurat"),"Reposar",IF(I3954&lt;H3954,"Reposar",IF(I3954&gt;H3954,"Revisar excedent",IF(AND(G3954="Sí",M3954&lt;&gt;"",M3954&lt;TODAY()),"EPI caducat",IF(AND(G3954="Sí",M3954&lt;&gt;"",M3954&lt;=TODAY()+90),"EPI caduca ≤90 dies",IF(OR(N3954="Deteriorat usable",N3954="Revisió necessària"),"Revisar","OK"))))))))))</f>
      </c>
      <c r="R3954" s="20"/>
    </row>
    <row r="3955" customFormat="false" ht="15" hidden="false" customHeight="false" outlineLevel="0" collapsed="false">
      <c r="A3955" s="19" t="n">
        <v>37</v>
      </c>
      <c r="B3955" s="19" t="n">
        <f aca="false">IFERROR(VLOOKUP(A3955,Personal!$A$6:$F$112,2,FALSE()),"")</f>
        <v>0</v>
      </c>
      <c r="C3955" s="19" t="str">
        <f aca="false">IFERROR(VLOOKUP(A3955,Personal!$A$6:$F$112,3,FALSE()),"")</f>
        <v>La Seu d’Urgell</v>
      </c>
      <c r="D3955" s="19" t="s">
        <v>83</v>
      </c>
      <c r="E3955" s="19" t="s">
        <v>84</v>
      </c>
      <c r="F3955" s="19" t="s">
        <v>85</v>
      </c>
      <c r="G3955" s="19" t="s">
        <v>291</v>
      </c>
      <c r="H3955" s="19" t="n">
        <f aca="false">IF(OR(VLOOKUP(A3955,Personal!$A$6:$F$112,5,FALSE())&lt;&gt;"Sí",N3955="No aplica"),0,'Catàleg GRAE'!D30)</f>
        <v>2</v>
      </c>
      <c r="I3955" s="20"/>
      <c r="J3955" s="20"/>
      <c r="K3955" s="20"/>
      <c r="L3955" s="21"/>
      <c r="M3955" s="21"/>
      <c r="N3955" s="20"/>
      <c r="O3955" s="20"/>
      <c r="P3955" s="19" t="str">
        <f aca="false">IF(I3955="","",I3955-H3955)</f>
        <v/>
      </c>
      <c r="Q3955" s="19" t="str">
        <f aca="true">IF(B3955="","",IF(N3955="No aplica","No aplica",IF(I3955="","Pendent",IF(N3955="Per substituir","Substituir",IF(OR(N3955="No localitzat",N3955="No lliurat"),"Reposar",IF(I3955&lt;H3955,"Reposar",IF(I3955&gt;H3955,"Revisar excedent",IF(AND(G3955="Sí",M3955&lt;&gt;"",M3955&lt;TODAY()),"EPI caducat",IF(AND(G3955="Sí",M3955&lt;&gt;"",M3955&lt;=TODAY()+90),"EPI caduca ≤90 dies",IF(OR(N3955="Deteriorat usable",N3955="Revisió necessària"),"Revisar","OK"))))))))))</f>
      </c>
      <c r="R3955" s="20"/>
    </row>
    <row r="3956" customFormat="false" ht="15" hidden="false" customHeight="false" outlineLevel="0" collapsed="false">
      <c r="A3956" s="19" t="n">
        <v>37</v>
      </c>
      <c r="B3956" s="19" t="n">
        <f aca="false">IFERROR(VLOOKUP(A3956,Personal!$A$6:$F$112,2,FALSE()),"")</f>
        <v>0</v>
      </c>
      <c r="C3956" s="19" t="str">
        <f aca="false">IFERROR(VLOOKUP(A3956,Personal!$A$6:$F$112,3,FALSE()),"")</f>
        <v>La Seu d’Urgell</v>
      </c>
      <c r="D3956" s="19" t="s">
        <v>83</v>
      </c>
      <c r="E3956" s="19" t="s">
        <v>86</v>
      </c>
      <c r="F3956" s="19" t="s">
        <v>87</v>
      </c>
      <c r="G3956" s="19" t="s">
        <v>291</v>
      </c>
      <c r="H3956" s="19" t="n">
        <f aca="false">IF(OR(VLOOKUP(A3956,Personal!$A$6:$F$112,5,FALSE())&lt;&gt;"Sí",N3956="No aplica"),0,'Catàleg GRAE'!D31)</f>
        <v>2</v>
      </c>
      <c r="I3956" s="20"/>
      <c r="J3956" s="20"/>
      <c r="K3956" s="20"/>
      <c r="L3956" s="21"/>
      <c r="M3956" s="21"/>
      <c r="N3956" s="20"/>
      <c r="O3956" s="20"/>
      <c r="P3956" s="19" t="str">
        <f aca="false">IF(I3956="","",I3956-H3956)</f>
        <v/>
      </c>
      <c r="Q3956" s="19" t="str">
        <f aca="true">IF(B3956="","",IF(N3956="No aplica","No aplica",IF(I3956="","Pendent",IF(N3956="Per substituir","Substituir",IF(OR(N3956="No localitzat",N3956="No lliurat"),"Reposar",IF(I3956&lt;H3956,"Reposar",IF(I3956&gt;H3956,"Revisar excedent",IF(AND(G3956="Sí",M3956&lt;&gt;"",M3956&lt;TODAY()),"EPI caducat",IF(AND(G3956="Sí",M3956&lt;&gt;"",M3956&lt;=TODAY()+90),"EPI caduca ≤90 dies",IF(OR(N3956="Deteriorat usable",N3956="Revisió necessària"),"Revisar","OK"))))))))))</f>
      </c>
      <c r="R3956" s="20"/>
    </row>
    <row r="3957" customFormat="false" ht="15" hidden="false" customHeight="false" outlineLevel="0" collapsed="false">
      <c r="A3957" s="19" t="n">
        <v>37</v>
      </c>
      <c r="B3957" s="19" t="n">
        <f aca="false">IFERROR(VLOOKUP(A3957,Personal!$A$6:$F$112,2,FALSE()),"")</f>
        <v>0</v>
      </c>
      <c r="C3957" s="19" t="str">
        <f aca="false">IFERROR(VLOOKUP(A3957,Personal!$A$6:$F$112,3,FALSE()),"")</f>
        <v>La Seu d’Urgell</v>
      </c>
      <c r="D3957" s="19" t="s">
        <v>83</v>
      </c>
      <c r="E3957" s="19" t="s">
        <v>88</v>
      </c>
      <c r="F3957" s="19" t="s">
        <v>89</v>
      </c>
      <c r="G3957" s="19" t="s">
        <v>291</v>
      </c>
      <c r="H3957" s="19" t="n">
        <f aca="false">IF(OR(VLOOKUP(A3957,Personal!$A$6:$F$112,5,FALSE())&lt;&gt;"Sí",N3957="No aplica"),0,'Catàleg GRAE'!D32)</f>
        <v>2</v>
      </c>
      <c r="I3957" s="20"/>
      <c r="J3957" s="20"/>
      <c r="K3957" s="20"/>
      <c r="L3957" s="21"/>
      <c r="M3957" s="21"/>
      <c r="N3957" s="20"/>
      <c r="O3957" s="20"/>
      <c r="P3957" s="19" t="str">
        <f aca="false">IF(I3957="","",I3957-H3957)</f>
        <v/>
      </c>
      <c r="Q3957" s="19" t="str">
        <f aca="true">IF(B3957="","",IF(N3957="No aplica","No aplica",IF(I3957="","Pendent",IF(N3957="Per substituir","Substituir",IF(OR(N3957="No localitzat",N3957="No lliurat"),"Reposar",IF(I3957&lt;H3957,"Reposar",IF(I3957&gt;H3957,"Revisar excedent",IF(AND(G3957="Sí",M3957&lt;&gt;"",M3957&lt;TODAY()),"EPI caducat",IF(AND(G3957="Sí",M3957&lt;&gt;"",M3957&lt;=TODAY()+90),"EPI caduca ≤90 dies",IF(OR(N3957="Deteriorat usable",N3957="Revisió necessària"),"Revisar","OK"))))))))))</f>
      </c>
      <c r="R3957" s="20"/>
    </row>
    <row r="3958" customFormat="false" ht="15" hidden="false" customHeight="false" outlineLevel="0" collapsed="false">
      <c r="A3958" s="19" t="n">
        <v>37</v>
      </c>
      <c r="B3958" s="19" t="n">
        <f aca="false">IFERROR(VLOOKUP(A3958,Personal!$A$6:$F$112,2,FALSE()),"")</f>
        <v>0</v>
      </c>
      <c r="C3958" s="19" t="str">
        <f aca="false">IFERROR(VLOOKUP(A3958,Personal!$A$6:$F$112,3,FALSE()),"")</f>
        <v>La Seu d’Urgell</v>
      </c>
      <c r="D3958" s="19" t="s">
        <v>83</v>
      </c>
      <c r="E3958" s="19" t="s">
        <v>90</v>
      </c>
      <c r="F3958" s="19" t="s">
        <v>91</v>
      </c>
      <c r="G3958" s="19" t="s">
        <v>291</v>
      </c>
      <c r="H3958" s="19" t="n">
        <f aca="false">IF(OR(VLOOKUP(A3958,Personal!$A$6:$F$112,5,FALSE())&lt;&gt;"Sí",N3958="No aplica"),0,'Catàleg GRAE'!D33)</f>
        <v>1</v>
      </c>
      <c r="I3958" s="20"/>
      <c r="J3958" s="20"/>
      <c r="K3958" s="20"/>
      <c r="L3958" s="21"/>
      <c r="M3958" s="21"/>
      <c r="N3958" s="20"/>
      <c r="O3958" s="20"/>
      <c r="P3958" s="19" t="str">
        <f aca="false">IF(I3958="","",I3958-H3958)</f>
        <v/>
      </c>
      <c r="Q3958" s="19" t="str">
        <f aca="true">IF(B3958="","",IF(N3958="No aplica","No aplica",IF(I3958="","Pendent",IF(N3958="Per substituir","Substituir",IF(OR(N3958="No localitzat",N3958="No lliurat"),"Reposar",IF(I3958&lt;H3958,"Reposar",IF(I3958&gt;H3958,"Revisar excedent",IF(AND(G3958="Sí",M3958&lt;&gt;"",M3958&lt;TODAY()),"EPI caducat",IF(AND(G3958="Sí",M3958&lt;&gt;"",M3958&lt;=TODAY()+90),"EPI caduca ≤90 dies",IF(OR(N3958="Deteriorat usable",N3958="Revisió necessària"),"Revisar","OK"))))))))))</f>
      </c>
      <c r="R3958" s="20"/>
    </row>
    <row r="3959" customFormat="false" ht="15" hidden="false" customHeight="false" outlineLevel="0" collapsed="false">
      <c r="A3959" s="19" t="n">
        <v>37</v>
      </c>
      <c r="B3959" s="19" t="n">
        <f aca="false">IFERROR(VLOOKUP(A3959,Personal!$A$6:$F$112,2,FALSE()),"")</f>
        <v>0</v>
      </c>
      <c r="C3959" s="19" t="str">
        <f aca="false">IFERROR(VLOOKUP(A3959,Personal!$A$6:$F$112,3,FALSE()),"")</f>
        <v>La Seu d’Urgell</v>
      </c>
      <c r="D3959" s="19" t="s">
        <v>40</v>
      </c>
      <c r="E3959" s="19" t="s">
        <v>92</v>
      </c>
      <c r="F3959" s="19" t="s">
        <v>93</v>
      </c>
      <c r="G3959" s="19" t="s">
        <v>291</v>
      </c>
      <c r="H3959" s="19" t="n">
        <f aca="false">IF(OR(VLOOKUP(A3959,Personal!$A$6:$F$112,5,FALSE())&lt;&gt;"Sí",N3959="No aplica"),0,'Catàleg GRAE'!D34)</f>
        <v>1</v>
      </c>
      <c r="I3959" s="20"/>
      <c r="J3959" s="20"/>
      <c r="K3959" s="20"/>
      <c r="L3959" s="21"/>
      <c r="M3959" s="21"/>
      <c r="N3959" s="20"/>
      <c r="O3959" s="20"/>
      <c r="P3959" s="19" t="str">
        <f aca="false">IF(I3959="","",I3959-H3959)</f>
        <v/>
      </c>
      <c r="Q3959" s="19" t="str">
        <f aca="true">IF(B3959="","",IF(N3959="No aplica","No aplica",IF(I3959="","Pendent",IF(N3959="Per substituir","Substituir",IF(OR(N3959="No localitzat",N3959="No lliurat"),"Reposar",IF(I3959&lt;H3959,"Reposar",IF(I3959&gt;H3959,"Revisar excedent",IF(AND(G3959="Sí",M3959&lt;&gt;"",M3959&lt;TODAY()),"EPI caducat",IF(AND(G3959="Sí",M3959&lt;&gt;"",M3959&lt;=TODAY()+90),"EPI caduca ≤90 dies",IF(OR(N3959="Deteriorat usable",N3959="Revisió necessària"),"Revisar","OK"))))))))))</f>
      </c>
      <c r="R3959" s="20"/>
    </row>
    <row r="3960" customFormat="false" ht="15" hidden="false" customHeight="false" outlineLevel="0" collapsed="false">
      <c r="A3960" s="19" t="n">
        <v>37</v>
      </c>
      <c r="B3960" s="19" t="n">
        <f aca="false">IFERROR(VLOOKUP(A3960,Personal!$A$6:$F$112,2,FALSE()),"")</f>
        <v>0</v>
      </c>
      <c r="C3960" s="19" t="str">
        <f aca="false">IFERROR(VLOOKUP(A3960,Personal!$A$6:$F$112,3,FALSE()),"")</f>
        <v>La Seu d’Urgell</v>
      </c>
      <c r="D3960" s="19" t="s">
        <v>94</v>
      </c>
      <c r="E3960" s="19" t="s">
        <v>95</v>
      </c>
      <c r="F3960" s="19" t="s">
        <v>96</v>
      </c>
      <c r="G3960" s="19" t="s">
        <v>291</v>
      </c>
      <c r="H3960" s="19" t="n">
        <f aca="false">IF(OR(VLOOKUP(A3960,Personal!$A$6:$F$112,5,FALSE())&lt;&gt;"Sí",N3960="No aplica"),0,'Catàleg GRAE'!D35)</f>
        <v>1</v>
      </c>
      <c r="I3960" s="20"/>
      <c r="J3960" s="20"/>
      <c r="K3960" s="20"/>
      <c r="L3960" s="21"/>
      <c r="M3960" s="21"/>
      <c r="N3960" s="20"/>
      <c r="O3960" s="20"/>
      <c r="P3960" s="19" t="str">
        <f aca="false">IF(I3960="","",I3960-H3960)</f>
        <v/>
      </c>
      <c r="Q3960" s="19" t="str">
        <f aca="true">IF(B3960="","",IF(N3960="No aplica","No aplica",IF(I3960="","Pendent",IF(N3960="Per substituir","Substituir",IF(OR(N3960="No localitzat",N3960="No lliurat"),"Reposar",IF(I3960&lt;H3960,"Reposar",IF(I3960&gt;H3960,"Revisar excedent",IF(AND(G3960="Sí",M3960&lt;&gt;"",M3960&lt;TODAY()),"EPI caducat",IF(AND(G3960="Sí",M3960&lt;&gt;"",M3960&lt;=TODAY()+90),"EPI caduca ≤90 dies",IF(OR(N3960="Deteriorat usable",N3960="Revisió necessària"),"Revisar","OK"))))))))))</f>
      </c>
      <c r="R3960" s="20"/>
    </row>
    <row r="3961" customFormat="false" ht="15" hidden="false" customHeight="false" outlineLevel="0" collapsed="false">
      <c r="A3961" s="19" t="n">
        <v>37</v>
      </c>
      <c r="B3961" s="19" t="n">
        <f aca="false">IFERROR(VLOOKUP(A3961,Personal!$A$6:$F$112,2,FALSE()),"")</f>
        <v>0</v>
      </c>
      <c r="C3961" s="19" t="str">
        <f aca="false">IFERROR(VLOOKUP(A3961,Personal!$A$6:$F$112,3,FALSE()),"")</f>
        <v>La Seu d’Urgell</v>
      </c>
      <c r="D3961" s="19" t="s">
        <v>97</v>
      </c>
      <c r="E3961" s="19" t="s">
        <v>98</v>
      </c>
      <c r="F3961" s="19" t="s">
        <v>99</v>
      </c>
      <c r="G3961" s="19" t="s">
        <v>291</v>
      </c>
      <c r="H3961" s="19" t="n">
        <f aca="false">IF(OR(VLOOKUP(A3961,Personal!$A$6:$F$112,5,FALSE())&lt;&gt;"Sí",N3961="No aplica"),0,'Catàleg GRAE'!D36)</f>
        <v>3</v>
      </c>
      <c r="I3961" s="20"/>
      <c r="J3961" s="20"/>
      <c r="K3961" s="20"/>
      <c r="L3961" s="21"/>
      <c r="M3961" s="21"/>
      <c r="N3961" s="20"/>
      <c r="O3961" s="20"/>
      <c r="P3961" s="19" t="str">
        <f aca="false">IF(I3961="","",I3961-H3961)</f>
        <v/>
      </c>
      <c r="Q3961" s="19" t="str">
        <f aca="true">IF(B3961="","",IF(N3961="No aplica","No aplica",IF(I3961="","Pendent",IF(N3961="Per substituir","Substituir",IF(OR(N3961="No localitzat",N3961="No lliurat"),"Reposar",IF(I3961&lt;H3961,"Reposar",IF(I3961&gt;H3961,"Revisar excedent",IF(AND(G3961="Sí",M3961&lt;&gt;"",M3961&lt;TODAY()),"EPI caducat",IF(AND(G3961="Sí",M3961&lt;&gt;"",M3961&lt;=TODAY()+90),"EPI caduca ≤90 dies",IF(OR(N3961="Deteriorat usable",N3961="Revisió necessària"),"Revisar","OK"))))))))))</f>
      </c>
      <c r="R3961" s="20"/>
    </row>
    <row r="3962" customFormat="false" ht="15" hidden="false" customHeight="false" outlineLevel="0" collapsed="false">
      <c r="A3962" s="19" t="n">
        <v>37</v>
      </c>
      <c r="B3962" s="19" t="n">
        <f aca="false">IFERROR(VLOOKUP(A3962,Personal!$A$6:$F$112,2,FALSE()),"")</f>
        <v>0</v>
      </c>
      <c r="C3962" s="19" t="str">
        <f aca="false">IFERROR(VLOOKUP(A3962,Personal!$A$6:$F$112,3,FALSE()),"")</f>
        <v>La Seu d’Urgell</v>
      </c>
      <c r="D3962" s="19" t="s">
        <v>97</v>
      </c>
      <c r="E3962" s="19" t="s">
        <v>100</v>
      </c>
      <c r="F3962" s="19" t="s">
        <v>101</v>
      </c>
      <c r="G3962" s="19" t="s">
        <v>291</v>
      </c>
      <c r="H3962" s="19" t="n">
        <f aca="false">IF(OR(VLOOKUP(A3962,Personal!$A$6:$F$112,5,FALSE())&lt;&gt;"Sí",N3962="No aplica"),0,'Catàleg GRAE'!D37)</f>
        <v>1</v>
      </c>
      <c r="I3962" s="20"/>
      <c r="J3962" s="20"/>
      <c r="K3962" s="20"/>
      <c r="L3962" s="21"/>
      <c r="M3962" s="21"/>
      <c r="N3962" s="20"/>
      <c r="O3962" s="20"/>
      <c r="P3962" s="19" t="str">
        <f aca="false">IF(I3962="","",I3962-H3962)</f>
        <v/>
      </c>
      <c r="Q3962" s="19" t="str">
        <f aca="true">IF(B3962="","",IF(N3962="No aplica","No aplica",IF(I3962="","Pendent",IF(N3962="Per substituir","Substituir",IF(OR(N3962="No localitzat",N3962="No lliurat"),"Reposar",IF(I3962&lt;H3962,"Reposar",IF(I3962&gt;H3962,"Revisar excedent",IF(AND(G3962="Sí",M3962&lt;&gt;"",M3962&lt;TODAY()),"EPI caducat",IF(AND(G3962="Sí",M3962&lt;&gt;"",M3962&lt;=TODAY()+90),"EPI caduca ≤90 dies",IF(OR(N3962="Deteriorat usable",N3962="Revisió necessària"),"Revisar","OK"))))))))))</f>
      </c>
      <c r="R3962" s="20"/>
    </row>
    <row r="3963" customFormat="false" ht="15" hidden="false" customHeight="false" outlineLevel="0" collapsed="false">
      <c r="A3963" s="19" t="n">
        <v>37</v>
      </c>
      <c r="B3963" s="19" t="n">
        <f aca="false">IFERROR(VLOOKUP(A3963,Personal!$A$6:$F$112,2,FALSE()),"")</f>
        <v>0</v>
      </c>
      <c r="C3963" s="19" t="str">
        <f aca="false">IFERROR(VLOOKUP(A3963,Personal!$A$6:$F$112,3,FALSE()),"")</f>
        <v>La Seu d’Urgell</v>
      </c>
      <c r="D3963" s="19" t="s">
        <v>102</v>
      </c>
      <c r="E3963" s="19" t="s">
        <v>103</v>
      </c>
      <c r="F3963" s="19" t="s">
        <v>104</v>
      </c>
      <c r="G3963" s="19" t="s">
        <v>291</v>
      </c>
      <c r="H3963" s="19" t="n">
        <f aca="false">IF(OR(VLOOKUP(A3963,Personal!$A$6:$F$112,5,FALSE())&lt;&gt;"Sí",N3963="No aplica"),0,'Catàleg GRAE'!D38)</f>
        <v>1</v>
      </c>
      <c r="I3963" s="20"/>
      <c r="J3963" s="20"/>
      <c r="K3963" s="20"/>
      <c r="L3963" s="21"/>
      <c r="M3963" s="21"/>
      <c r="N3963" s="20"/>
      <c r="O3963" s="20"/>
      <c r="P3963" s="19" t="str">
        <f aca="false">IF(I3963="","",I3963-H3963)</f>
        <v/>
      </c>
      <c r="Q3963" s="19" t="str">
        <f aca="true">IF(B3963="","",IF(N3963="No aplica","No aplica",IF(I3963="","Pendent",IF(N3963="Per substituir","Substituir",IF(OR(N3963="No localitzat",N3963="No lliurat"),"Reposar",IF(I3963&lt;H3963,"Reposar",IF(I3963&gt;H3963,"Revisar excedent",IF(AND(G3963="Sí",M3963&lt;&gt;"",M3963&lt;TODAY()),"EPI caducat",IF(AND(G3963="Sí",M3963&lt;&gt;"",M3963&lt;=TODAY()+90),"EPI caduca ≤90 dies",IF(OR(N3963="Deteriorat usable",N3963="Revisió necessària"),"Revisar","OK"))))))))))</f>
      </c>
      <c r="R3963" s="20"/>
    </row>
    <row r="3964" customFormat="false" ht="15" hidden="false" customHeight="false" outlineLevel="0" collapsed="false">
      <c r="A3964" s="19" t="n">
        <v>37</v>
      </c>
      <c r="B3964" s="19" t="n">
        <f aca="false">IFERROR(VLOOKUP(A3964,Personal!$A$6:$F$112,2,FALSE()),"")</f>
        <v>0</v>
      </c>
      <c r="C3964" s="19" t="str">
        <f aca="false">IFERROR(VLOOKUP(A3964,Personal!$A$6:$F$112,3,FALSE()),"")</f>
        <v>La Seu d’Urgell</v>
      </c>
      <c r="D3964" s="19" t="s">
        <v>97</v>
      </c>
      <c r="E3964" s="19" t="s">
        <v>105</v>
      </c>
      <c r="F3964" s="19" t="s">
        <v>106</v>
      </c>
      <c r="G3964" s="19" t="s">
        <v>291</v>
      </c>
      <c r="H3964" s="19" t="n">
        <f aca="false">IF(OR(VLOOKUP(A3964,Personal!$A$6:$F$112,5,FALSE())&lt;&gt;"Sí",N3964="No aplica"),0,'Catàleg GRAE'!D39)</f>
        <v>3</v>
      </c>
      <c r="I3964" s="20"/>
      <c r="J3964" s="20"/>
      <c r="K3964" s="20"/>
      <c r="L3964" s="21"/>
      <c r="M3964" s="21"/>
      <c r="N3964" s="20"/>
      <c r="O3964" s="20"/>
      <c r="P3964" s="19" t="str">
        <f aca="false">IF(I3964="","",I3964-H3964)</f>
        <v/>
      </c>
      <c r="Q3964" s="19" t="str">
        <f aca="true">IF(B3964="","",IF(N3964="No aplica","No aplica",IF(I3964="","Pendent",IF(N3964="Per substituir","Substituir",IF(OR(N3964="No localitzat",N3964="No lliurat"),"Reposar",IF(I3964&lt;H3964,"Reposar",IF(I3964&gt;H3964,"Revisar excedent",IF(AND(G3964="Sí",M3964&lt;&gt;"",M3964&lt;TODAY()),"EPI caducat",IF(AND(G3964="Sí",M3964&lt;&gt;"",M3964&lt;=TODAY()+90),"EPI caduca ≤90 dies",IF(OR(N3964="Deteriorat usable",N3964="Revisió necessària"),"Revisar","OK"))))))))))</f>
      </c>
      <c r="R3964" s="20"/>
    </row>
    <row r="3965" customFormat="false" ht="15" hidden="false" customHeight="false" outlineLevel="0" collapsed="false">
      <c r="A3965" s="19" t="n">
        <v>37</v>
      </c>
      <c r="B3965" s="19" t="n">
        <f aca="false">IFERROR(VLOOKUP(A3965,Personal!$A$6:$F$112,2,FALSE()),"")</f>
        <v>0</v>
      </c>
      <c r="C3965" s="19" t="str">
        <f aca="false">IFERROR(VLOOKUP(A3965,Personal!$A$6:$F$112,3,FALSE()),"")</f>
        <v>La Seu d’Urgell</v>
      </c>
      <c r="D3965" s="19" t="s">
        <v>97</v>
      </c>
      <c r="E3965" s="19" t="s">
        <v>105</v>
      </c>
      <c r="F3965" s="19" t="s">
        <v>107</v>
      </c>
      <c r="G3965" s="19" t="s">
        <v>291</v>
      </c>
      <c r="H3965" s="19" t="n">
        <f aca="false">IF(OR(VLOOKUP(A3965,Personal!$A$6:$F$112,5,FALSE())&lt;&gt;"Sí",N3965="No aplica"),0,'Catàleg GRAE'!D40)</f>
        <v>3</v>
      </c>
      <c r="I3965" s="20"/>
      <c r="J3965" s="20"/>
      <c r="K3965" s="20"/>
      <c r="L3965" s="21"/>
      <c r="M3965" s="21"/>
      <c r="N3965" s="20"/>
      <c r="O3965" s="20"/>
      <c r="P3965" s="19" t="str">
        <f aca="false">IF(I3965="","",I3965-H3965)</f>
        <v/>
      </c>
      <c r="Q3965" s="19" t="str">
        <f aca="true">IF(B3965="","",IF(N3965="No aplica","No aplica",IF(I3965="","Pendent",IF(N3965="Per substituir","Substituir",IF(OR(N3965="No localitzat",N3965="No lliurat"),"Reposar",IF(I3965&lt;H3965,"Reposar",IF(I3965&gt;H3965,"Revisar excedent",IF(AND(G3965="Sí",M3965&lt;&gt;"",M3965&lt;TODAY()),"EPI caducat",IF(AND(G3965="Sí",M3965&lt;&gt;"",M3965&lt;=TODAY()+90),"EPI caduca ≤90 dies",IF(OR(N3965="Deteriorat usable",N3965="Revisió necessària"),"Revisar","OK"))))))))))</f>
      </c>
      <c r="R3965" s="20"/>
    </row>
    <row r="3966" customFormat="false" ht="15" hidden="false" customHeight="false" outlineLevel="0" collapsed="false">
      <c r="A3966" s="19" t="n">
        <v>37</v>
      </c>
      <c r="B3966" s="19" t="n">
        <f aca="false">IFERROR(VLOOKUP(A3966,Personal!$A$6:$F$112,2,FALSE()),"")</f>
        <v>0</v>
      </c>
      <c r="C3966" s="19" t="str">
        <f aca="false">IFERROR(VLOOKUP(A3966,Personal!$A$6:$F$112,3,FALSE()),"")</f>
        <v>La Seu d’Urgell</v>
      </c>
      <c r="D3966" s="19" t="s">
        <v>97</v>
      </c>
      <c r="E3966" s="19" t="s">
        <v>108</v>
      </c>
      <c r="F3966" s="19" t="s">
        <v>109</v>
      </c>
      <c r="G3966" s="19" t="s">
        <v>291</v>
      </c>
      <c r="H3966" s="19" t="n">
        <f aca="false">IF(OR(VLOOKUP(A3966,Personal!$A$6:$F$112,5,FALSE())&lt;&gt;"Sí",N3966="No aplica"),0,'Catàleg GRAE'!D41)</f>
        <v>2</v>
      </c>
      <c r="I3966" s="20"/>
      <c r="J3966" s="20"/>
      <c r="K3966" s="20"/>
      <c r="L3966" s="21"/>
      <c r="M3966" s="21"/>
      <c r="N3966" s="20"/>
      <c r="O3966" s="20"/>
      <c r="P3966" s="19" t="str">
        <f aca="false">IF(I3966="","",I3966-H3966)</f>
        <v/>
      </c>
      <c r="Q3966" s="19" t="str">
        <f aca="true">IF(B3966="","",IF(N3966="No aplica","No aplica",IF(I3966="","Pendent",IF(N3966="Per substituir","Substituir",IF(OR(N3966="No localitzat",N3966="No lliurat"),"Reposar",IF(I3966&lt;H3966,"Reposar",IF(I3966&gt;H3966,"Revisar excedent",IF(AND(G3966="Sí",M3966&lt;&gt;"",M3966&lt;TODAY()),"EPI caducat",IF(AND(G3966="Sí",M3966&lt;&gt;"",M3966&lt;=TODAY()+90),"EPI caduca ≤90 dies",IF(OR(N3966="Deteriorat usable",N3966="Revisió necessària"),"Revisar","OK"))))))))))</f>
      </c>
      <c r="R3966" s="20"/>
    </row>
    <row r="3967" customFormat="false" ht="15" hidden="false" customHeight="false" outlineLevel="0" collapsed="false">
      <c r="A3967" s="19" t="n">
        <v>37</v>
      </c>
      <c r="B3967" s="19" t="n">
        <f aca="false">IFERROR(VLOOKUP(A3967,Personal!$A$6:$F$112,2,FALSE()),"")</f>
        <v>0</v>
      </c>
      <c r="C3967" s="19" t="str">
        <f aca="false">IFERROR(VLOOKUP(A3967,Personal!$A$6:$F$112,3,FALSE()),"")</f>
        <v>La Seu d’Urgell</v>
      </c>
      <c r="D3967" s="19" t="s">
        <v>97</v>
      </c>
      <c r="E3967" s="19" t="s">
        <v>110</v>
      </c>
      <c r="F3967" s="19" t="s">
        <v>111</v>
      </c>
      <c r="G3967" s="19" t="s">
        <v>291</v>
      </c>
      <c r="H3967" s="19" t="n">
        <f aca="false">IF(OR(VLOOKUP(A3967,Personal!$A$6:$F$112,5,FALSE())&lt;&gt;"Sí",N3967="No aplica"),0,'Catàleg GRAE'!D42)</f>
        <v>1</v>
      </c>
      <c r="I3967" s="20"/>
      <c r="J3967" s="20"/>
      <c r="K3967" s="20"/>
      <c r="L3967" s="21"/>
      <c r="M3967" s="21"/>
      <c r="N3967" s="20"/>
      <c r="O3967" s="20"/>
      <c r="P3967" s="19" t="str">
        <f aca="false">IF(I3967="","",I3967-H3967)</f>
        <v/>
      </c>
      <c r="Q3967" s="19" t="str">
        <f aca="true">IF(B3967="","",IF(N3967="No aplica","No aplica",IF(I3967="","Pendent",IF(N3967="Per substituir","Substituir",IF(OR(N3967="No localitzat",N3967="No lliurat"),"Reposar",IF(I3967&lt;H3967,"Reposar",IF(I3967&gt;H3967,"Revisar excedent",IF(AND(G3967="Sí",M3967&lt;&gt;"",M3967&lt;TODAY()),"EPI caducat",IF(AND(G3967="Sí",M3967&lt;&gt;"",M3967&lt;=TODAY()+90),"EPI caduca ≤90 dies",IF(OR(N3967="Deteriorat usable",N3967="Revisió necessària"),"Revisar","OK"))))))))))</f>
      </c>
      <c r="R3967" s="20"/>
    </row>
    <row r="3968" customFormat="false" ht="15" hidden="false" customHeight="false" outlineLevel="0" collapsed="false">
      <c r="A3968" s="19" t="n">
        <v>37</v>
      </c>
      <c r="B3968" s="19" t="n">
        <f aca="false">IFERROR(VLOOKUP(A3968,Personal!$A$6:$F$112,2,FALSE()),"")</f>
        <v>0</v>
      </c>
      <c r="C3968" s="19" t="str">
        <f aca="false">IFERROR(VLOOKUP(A3968,Personal!$A$6:$F$112,3,FALSE()),"")</f>
        <v>La Seu d’Urgell</v>
      </c>
      <c r="D3968" s="19" t="s">
        <v>112</v>
      </c>
      <c r="E3968" s="19" t="s">
        <v>113</v>
      </c>
      <c r="F3968" s="19" t="s">
        <v>114</v>
      </c>
      <c r="G3968" s="19" t="s">
        <v>291</v>
      </c>
      <c r="H3968" s="19" t="n">
        <f aca="false">IF(OR(VLOOKUP(A3968,Personal!$A$6:$F$112,5,FALSE())&lt;&gt;"Sí",N3968="No aplica"),0,'Catàleg GRAE'!D43)</f>
        <v>2</v>
      </c>
      <c r="I3968" s="20"/>
      <c r="J3968" s="20"/>
      <c r="K3968" s="20"/>
      <c r="L3968" s="21"/>
      <c r="M3968" s="21"/>
      <c r="N3968" s="20"/>
      <c r="O3968" s="20"/>
      <c r="P3968" s="19" t="str">
        <f aca="false">IF(I3968="","",I3968-H3968)</f>
        <v/>
      </c>
      <c r="Q3968" s="19" t="str">
        <f aca="true">IF(B3968="","",IF(N3968="No aplica","No aplica",IF(I3968="","Pendent",IF(N3968="Per substituir","Substituir",IF(OR(N3968="No localitzat",N3968="No lliurat"),"Reposar",IF(I3968&lt;H3968,"Reposar",IF(I3968&gt;H3968,"Revisar excedent",IF(AND(G3968="Sí",M3968&lt;&gt;"",M3968&lt;TODAY()),"EPI caducat",IF(AND(G3968="Sí",M3968&lt;&gt;"",M3968&lt;=TODAY()+90),"EPI caduca ≤90 dies",IF(OR(N3968="Deteriorat usable",N3968="Revisió necessària"),"Revisar","OK"))))))))))</f>
      </c>
      <c r="R3968" s="20"/>
    </row>
    <row r="3969" customFormat="false" ht="15" hidden="false" customHeight="false" outlineLevel="0" collapsed="false">
      <c r="A3969" s="19" t="n">
        <v>37</v>
      </c>
      <c r="B3969" s="19" t="n">
        <f aca="false">IFERROR(VLOOKUP(A3969,Personal!$A$6:$F$112,2,FALSE()),"")</f>
        <v>0</v>
      </c>
      <c r="C3969" s="19" t="str">
        <f aca="false">IFERROR(VLOOKUP(A3969,Personal!$A$6:$F$112,3,FALSE()),"")</f>
        <v>La Seu d’Urgell</v>
      </c>
      <c r="D3969" s="19" t="s">
        <v>102</v>
      </c>
      <c r="E3969" s="19" t="s">
        <v>115</v>
      </c>
      <c r="F3969" s="19" t="s">
        <v>116</v>
      </c>
      <c r="G3969" s="19" t="s">
        <v>291</v>
      </c>
      <c r="H3969" s="19" t="n">
        <f aca="false">IF(OR(VLOOKUP(A3969,Personal!$A$6:$F$112,5,FALSE())&lt;&gt;"Sí",N3969="No aplica"),0,'Catàleg GRAE'!D44)</f>
        <v>1</v>
      </c>
      <c r="I3969" s="20"/>
      <c r="J3969" s="20"/>
      <c r="K3969" s="20"/>
      <c r="L3969" s="21"/>
      <c r="M3969" s="21"/>
      <c r="N3969" s="20"/>
      <c r="O3969" s="20"/>
      <c r="P3969" s="19" t="str">
        <f aca="false">IF(I3969="","",I3969-H3969)</f>
        <v/>
      </c>
      <c r="Q3969" s="19" t="str">
        <f aca="true">IF(B3969="","",IF(N3969="No aplica","No aplica",IF(I3969="","Pendent",IF(N3969="Per substituir","Substituir",IF(OR(N3969="No localitzat",N3969="No lliurat"),"Reposar",IF(I3969&lt;H3969,"Reposar",IF(I3969&gt;H3969,"Revisar excedent",IF(AND(G3969="Sí",M3969&lt;&gt;"",M3969&lt;TODAY()),"EPI caducat",IF(AND(G3969="Sí",M3969&lt;&gt;"",M3969&lt;=TODAY()+90),"EPI caduca ≤90 dies",IF(OR(N3969="Deteriorat usable",N3969="Revisió necessària"),"Revisar","OK"))))))))))</f>
      </c>
      <c r="R3969" s="20"/>
    </row>
    <row r="3970" customFormat="false" ht="15" hidden="false" customHeight="false" outlineLevel="0" collapsed="false">
      <c r="A3970" s="19" t="n">
        <v>37</v>
      </c>
      <c r="B3970" s="19" t="n">
        <f aca="false">IFERROR(VLOOKUP(A3970,Personal!$A$6:$F$112,2,FALSE()),"")</f>
        <v>0</v>
      </c>
      <c r="C3970" s="19" t="str">
        <f aca="false">IFERROR(VLOOKUP(A3970,Personal!$A$6:$F$112,3,FALSE()),"")</f>
        <v>La Seu d’Urgell</v>
      </c>
      <c r="D3970" s="19" t="s">
        <v>102</v>
      </c>
      <c r="E3970" s="19" t="s">
        <v>117</v>
      </c>
      <c r="F3970" s="19" t="s">
        <v>118</v>
      </c>
      <c r="G3970" s="19" t="s">
        <v>272</v>
      </c>
      <c r="H3970" s="19" t="n">
        <f aca="false">IF(OR(VLOOKUP(A3970,Personal!$A$6:$F$112,5,FALSE())&lt;&gt;"Sí",N3970="No aplica"),0,'Catàleg GRAE'!D45)</f>
        <v>1</v>
      </c>
      <c r="I3970" s="20"/>
      <c r="J3970" s="20"/>
      <c r="K3970" s="20"/>
      <c r="L3970" s="21"/>
      <c r="M3970" s="21"/>
      <c r="N3970" s="20"/>
      <c r="O3970" s="20"/>
      <c r="P3970" s="19" t="str">
        <f aca="false">IF(I3970="","",I3970-H3970)</f>
        <v/>
      </c>
      <c r="Q3970" s="19" t="str">
        <f aca="true">IF(B3970="","",IF(N3970="No aplica","No aplica",IF(I3970="","Pendent",IF(N3970="Per substituir","Substituir",IF(OR(N3970="No localitzat",N3970="No lliurat"),"Reposar",IF(I3970&lt;H3970,"Reposar",IF(I3970&gt;H3970,"Revisar excedent",IF(AND(G3970="Sí",M3970&lt;&gt;"",M3970&lt;TODAY()),"EPI caducat",IF(AND(G3970="Sí",M3970&lt;&gt;"",M3970&lt;=TODAY()+90),"EPI caduca ≤90 dies",IF(OR(N3970="Deteriorat usable",N3970="Revisió necessària"),"Revisar","OK"))))))))))</f>
      </c>
      <c r="R3970" s="20"/>
    </row>
    <row r="3971" customFormat="false" ht="15" hidden="false" customHeight="false" outlineLevel="0" collapsed="false">
      <c r="A3971" s="19" t="n">
        <v>37</v>
      </c>
      <c r="B3971" s="19" t="n">
        <f aca="false">IFERROR(VLOOKUP(A3971,Personal!$A$6:$F$112,2,FALSE()),"")</f>
        <v>0</v>
      </c>
      <c r="C3971" s="19" t="str">
        <f aca="false">IFERROR(VLOOKUP(A3971,Personal!$A$6:$F$112,3,FALSE()),"")</f>
        <v>La Seu d’Urgell</v>
      </c>
      <c r="D3971" s="19" t="s">
        <v>102</v>
      </c>
      <c r="E3971" s="19" t="s">
        <v>119</v>
      </c>
      <c r="F3971" s="19" t="s">
        <v>120</v>
      </c>
      <c r="G3971" s="19" t="s">
        <v>272</v>
      </c>
      <c r="H3971" s="19" t="n">
        <f aca="false">IF(OR(VLOOKUP(A3971,Personal!$A$6:$F$112,5,FALSE())&lt;&gt;"Sí",N3971="No aplica"),0,'Catàleg GRAE'!D46)</f>
        <v>1</v>
      </c>
      <c r="I3971" s="20"/>
      <c r="J3971" s="20"/>
      <c r="K3971" s="20"/>
      <c r="L3971" s="21"/>
      <c r="M3971" s="21"/>
      <c r="N3971" s="20"/>
      <c r="O3971" s="20"/>
      <c r="P3971" s="19" t="str">
        <f aca="false">IF(I3971="","",I3971-H3971)</f>
        <v/>
      </c>
      <c r="Q3971" s="19" t="str">
        <f aca="true">IF(B3971="","",IF(N3971="No aplica","No aplica",IF(I3971="","Pendent",IF(N3971="Per substituir","Substituir",IF(OR(N3971="No localitzat",N3971="No lliurat"),"Reposar",IF(I3971&lt;H3971,"Reposar",IF(I3971&gt;H3971,"Revisar excedent",IF(AND(G3971="Sí",M3971&lt;&gt;"",M3971&lt;TODAY()),"EPI caducat",IF(AND(G3971="Sí",M3971&lt;&gt;"",M3971&lt;=TODAY()+90),"EPI caduca ≤90 dies",IF(OR(N3971="Deteriorat usable",N3971="Revisió necessària"),"Revisar","OK"))))))))))</f>
      </c>
      <c r="R3971" s="20"/>
    </row>
    <row r="3972" customFormat="false" ht="15" hidden="false" customHeight="false" outlineLevel="0" collapsed="false">
      <c r="A3972" s="19" t="n">
        <v>37</v>
      </c>
      <c r="B3972" s="19" t="n">
        <f aca="false">IFERROR(VLOOKUP(A3972,Personal!$A$6:$F$112,2,FALSE()),"")</f>
        <v>0</v>
      </c>
      <c r="C3972" s="19" t="str">
        <f aca="false">IFERROR(VLOOKUP(A3972,Personal!$A$6:$F$112,3,FALSE()),"")</f>
        <v>La Seu d’Urgell</v>
      </c>
      <c r="D3972" s="19" t="s">
        <v>97</v>
      </c>
      <c r="E3972" s="19" t="s">
        <v>121</v>
      </c>
      <c r="F3972" s="19" t="s">
        <v>122</v>
      </c>
      <c r="G3972" s="19" t="s">
        <v>291</v>
      </c>
      <c r="H3972" s="19" t="n">
        <f aca="false">IF(OR(VLOOKUP(A3972,Personal!$A$6:$F$112,5,FALSE())&lt;&gt;"Sí",N3972="No aplica"),0,'Catàleg GRAE'!D47)</f>
        <v>1</v>
      </c>
      <c r="I3972" s="20"/>
      <c r="J3972" s="20"/>
      <c r="K3972" s="20"/>
      <c r="L3972" s="21"/>
      <c r="M3972" s="21"/>
      <c r="N3972" s="20"/>
      <c r="O3972" s="20"/>
      <c r="P3972" s="19" t="str">
        <f aca="false">IF(I3972="","",I3972-H3972)</f>
        <v/>
      </c>
      <c r="Q3972" s="19" t="str">
        <f aca="true">IF(B3972="","",IF(N3972="No aplica","No aplica",IF(I3972="","Pendent",IF(N3972="Per substituir","Substituir",IF(OR(N3972="No localitzat",N3972="No lliurat"),"Reposar",IF(I3972&lt;H3972,"Reposar",IF(I3972&gt;H3972,"Revisar excedent",IF(AND(G3972="Sí",M3972&lt;&gt;"",M3972&lt;TODAY()),"EPI caducat",IF(AND(G3972="Sí",M3972&lt;&gt;"",M3972&lt;=TODAY()+90),"EPI caduca ≤90 dies",IF(OR(N3972="Deteriorat usable",N3972="Revisió necessària"),"Revisar","OK"))))))))))</f>
      </c>
      <c r="R3972" s="20"/>
    </row>
    <row r="3973" customFormat="false" ht="15" hidden="false" customHeight="false" outlineLevel="0" collapsed="false">
      <c r="A3973" s="19" t="n">
        <v>37</v>
      </c>
      <c r="B3973" s="19" t="n">
        <f aca="false">IFERROR(VLOOKUP(A3973,Personal!$A$6:$F$112,2,FALSE()),"")</f>
        <v>0</v>
      </c>
      <c r="C3973" s="19" t="str">
        <f aca="false">IFERROR(VLOOKUP(A3973,Personal!$A$6:$F$112,3,FALSE()),"")</f>
        <v>La Seu d’Urgell</v>
      </c>
      <c r="D3973" s="19" t="s">
        <v>97</v>
      </c>
      <c r="E3973" s="19" t="s">
        <v>123</v>
      </c>
      <c r="F3973" s="19" t="s">
        <v>124</v>
      </c>
      <c r="G3973" s="19" t="s">
        <v>291</v>
      </c>
      <c r="H3973" s="19" t="n">
        <f aca="false">IF(OR(VLOOKUP(A3973,Personal!$A$6:$F$112,5,FALSE())&lt;&gt;"Sí",N3973="No aplica"),0,'Catàleg GRAE'!D48)</f>
        <v>1</v>
      </c>
      <c r="I3973" s="20"/>
      <c r="J3973" s="20"/>
      <c r="K3973" s="20"/>
      <c r="L3973" s="21"/>
      <c r="M3973" s="21"/>
      <c r="N3973" s="20"/>
      <c r="O3973" s="20"/>
      <c r="P3973" s="19" t="str">
        <f aca="false">IF(I3973="","",I3973-H3973)</f>
        <v/>
      </c>
      <c r="Q3973" s="19" t="str">
        <f aca="true">IF(B3973="","",IF(N3973="No aplica","No aplica",IF(I3973="","Pendent",IF(N3973="Per substituir","Substituir",IF(OR(N3973="No localitzat",N3973="No lliurat"),"Reposar",IF(I3973&lt;H3973,"Reposar",IF(I3973&gt;H3973,"Revisar excedent",IF(AND(G3973="Sí",M3973&lt;&gt;"",M3973&lt;TODAY()),"EPI caducat",IF(AND(G3973="Sí",M3973&lt;&gt;"",M3973&lt;=TODAY()+90),"EPI caduca ≤90 dies",IF(OR(N3973="Deteriorat usable",N3973="Revisió necessària"),"Revisar","OK"))))))))))</f>
      </c>
      <c r="R3973" s="20"/>
    </row>
    <row r="3974" customFormat="false" ht="15" hidden="false" customHeight="false" outlineLevel="0" collapsed="false">
      <c r="A3974" s="19" t="n">
        <v>37</v>
      </c>
      <c r="B3974" s="19" t="n">
        <f aca="false">IFERROR(VLOOKUP(A3974,Personal!$A$6:$F$112,2,FALSE()),"")</f>
        <v>0</v>
      </c>
      <c r="C3974" s="19" t="str">
        <f aca="false">IFERROR(VLOOKUP(A3974,Personal!$A$6:$F$112,3,FALSE()),"")</f>
        <v>La Seu d’Urgell</v>
      </c>
      <c r="D3974" s="19" t="s">
        <v>125</v>
      </c>
      <c r="E3974" s="19" t="s">
        <v>126</v>
      </c>
      <c r="F3974" s="19" t="s">
        <v>127</v>
      </c>
      <c r="G3974" s="19" t="s">
        <v>272</v>
      </c>
      <c r="H3974" s="19" t="n">
        <f aca="false">IF(OR(VLOOKUP(A3974,Personal!$A$6:$F$112,5,FALSE())&lt;&gt;"Sí",N3974="No aplica"),0,'Catàleg GRAE'!D49)</f>
        <v>1</v>
      </c>
      <c r="I3974" s="20"/>
      <c r="J3974" s="20"/>
      <c r="K3974" s="20"/>
      <c r="L3974" s="21"/>
      <c r="M3974" s="21"/>
      <c r="N3974" s="20"/>
      <c r="O3974" s="20"/>
      <c r="P3974" s="19" t="str">
        <f aca="false">IF(I3974="","",I3974-H3974)</f>
        <v/>
      </c>
      <c r="Q3974" s="19" t="str">
        <f aca="true">IF(B3974="","",IF(N3974="No aplica","No aplica",IF(I3974="","Pendent",IF(N3974="Per substituir","Substituir",IF(OR(N3974="No localitzat",N3974="No lliurat"),"Reposar",IF(I3974&lt;H3974,"Reposar",IF(I3974&gt;H3974,"Revisar excedent",IF(AND(G3974="Sí",M3974&lt;&gt;"",M3974&lt;TODAY()),"EPI caducat",IF(AND(G3974="Sí",M3974&lt;&gt;"",M3974&lt;=TODAY()+90),"EPI caduca ≤90 dies",IF(OR(N3974="Deteriorat usable",N3974="Revisió necessària"),"Revisar","OK"))))))))))</f>
      </c>
      <c r="R3974" s="20"/>
    </row>
    <row r="3975" customFormat="false" ht="15" hidden="false" customHeight="false" outlineLevel="0" collapsed="false">
      <c r="A3975" s="19" t="n">
        <v>37</v>
      </c>
      <c r="B3975" s="19" t="n">
        <f aca="false">IFERROR(VLOOKUP(A3975,Personal!$A$6:$F$112,2,FALSE()),"")</f>
        <v>0</v>
      </c>
      <c r="C3975" s="19" t="str">
        <f aca="false">IFERROR(VLOOKUP(A3975,Personal!$A$6:$F$112,3,FALSE()),"")</f>
        <v>La Seu d’Urgell</v>
      </c>
      <c r="D3975" s="19" t="s">
        <v>125</v>
      </c>
      <c r="E3975" s="19" t="s">
        <v>128</v>
      </c>
      <c r="F3975" s="19" t="s">
        <v>129</v>
      </c>
      <c r="G3975" s="19" t="s">
        <v>272</v>
      </c>
      <c r="H3975" s="19" t="n">
        <f aca="false">IF(OR(VLOOKUP(A3975,Personal!$A$6:$F$112,5,FALSE())&lt;&gt;"Sí",N3975="No aplica"),0,'Catàleg GRAE'!D50)</f>
        <v>1</v>
      </c>
      <c r="I3975" s="20"/>
      <c r="J3975" s="20"/>
      <c r="K3975" s="20"/>
      <c r="L3975" s="21"/>
      <c r="M3975" s="21"/>
      <c r="N3975" s="20"/>
      <c r="O3975" s="20"/>
      <c r="P3975" s="19" t="str">
        <f aca="false">IF(I3975="","",I3975-H3975)</f>
        <v/>
      </c>
      <c r="Q3975" s="19" t="str">
        <f aca="true">IF(B3975="","",IF(N3975="No aplica","No aplica",IF(I3975="","Pendent",IF(N3975="Per substituir","Substituir",IF(OR(N3975="No localitzat",N3975="No lliurat"),"Reposar",IF(I3975&lt;H3975,"Reposar",IF(I3975&gt;H3975,"Revisar excedent",IF(AND(G3975="Sí",M3975&lt;&gt;"",M3975&lt;TODAY()),"EPI caducat",IF(AND(G3975="Sí",M3975&lt;&gt;"",M3975&lt;=TODAY()+90),"EPI caduca ≤90 dies",IF(OR(N3975="Deteriorat usable",N3975="Revisió necessària"),"Revisar","OK"))))))))))</f>
      </c>
      <c r="R3975" s="20"/>
    </row>
    <row r="3976" customFormat="false" ht="15" hidden="false" customHeight="false" outlineLevel="0" collapsed="false">
      <c r="A3976" s="19" t="n">
        <v>37</v>
      </c>
      <c r="B3976" s="19" t="n">
        <f aca="false">IFERROR(VLOOKUP(A3976,Personal!$A$6:$F$112,2,FALSE()),"")</f>
        <v>0</v>
      </c>
      <c r="C3976" s="19" t="str">
        <f aca="false">IFERROR(VLOOKUP(A3976,Personal!$A$6:$F$112,3,FALSE()),"")</f>
        <v>La Seu d’Urgell</v>
      </c>
      <c r="D3976" s="19" t="s">
        <v>125</v>
      </c>
      <c r="E3976" s="19" t="s">
        <v>130</v>
      </c>
      <c r="F3976" s="19" t="s">
        <v>131</v>
      </c>
      <c r="G3976" s="19" t="s">
        <v>291</v>
      </c>
      <c r="H3976" s="19" t="n">
        <f aca="false">IF(OR(VLOOKUP(A3976,Personal!$A$6:$F$112,5,FALSE())&lt;&gt;"Sí",N3976="No aplica"),0,'Catàleg GRAE'!D51)</f>
        <v>1</v>
      </c>
      <c r="I3976" s="20"/>
      <c r="J3976" s="20"/>
      <c r="K3976" s="20"/>
      <c r="L3976" s="21"/>
      <c r="M3976" s="21"/>
      <c r="N3976" s="20"/>
      <c r="O3976" s="20"/>
      <c r="P3976" s="19" t="str">
        <f aca="false">IF(I3976="","",I3976-H3976)</f>
        <v/>
      </c>
      <c r="Q3976" s="19" t="str">
        <f aca="true">IF(B3976="","",IF(N3976="No aplica","No aplica",IF(I3976="","Pendent",IF(N3976="Per substituir","Substituir",IF(OR(N3976="No localitzat",N3976="No lliurat"),"Reposar",IF(I3976&lt;H3976,"Reposar",IF(I3976&gt;H3976,"Revisar excedent",IF(AND(G3976="Sí",M3976&lt;&gt;"",M3976&lt;TODAY()),"EPI caducat",IF(AND(G3976="Sí",M3976&lt;&gt;"",M3976&lt;=TODAY()+90),"EPI caduca ≤90 dies",IF(OR(N3976="Deteriorat usable",N3976="Revisió necessària"),"Revisar","OK"))))))))))</f>
      </c>
      <c r="R3976" s="20"/>
    </row>
    <row r="3977" customFormat="false" ht="15" hidden="false" customHeight="false" outlineLevel="0" collapsed="false">
      <c r="A3977" s="19" t="n">
        <v>37</v>
      </c>
      <c r="B3977" s="19" t="n">
        <f aca="false">IFERROR(VLOOKUP(A3977,Personal!$A$6:$F$112,2,FALSE()),"")</f>
        <v>0</v>
      </c>
      <c r="C3977" s="19" t="str">
        <f aca="false">IFERROR(VLOOKUP(A3977,Personal!$A$6:$F$112,3,FALSE()),"")</f>
        <v>La Seu d’Urgell</v>
      </c>
      <c r="D3977" s="19" t="s">
        <v>132</v>
      </c>
      <c r="E3977" s="19" t="s">
        <v>133</v>
      </c>
      <c r="F3977" s="19" t="s">
        <v>134</v>
      </c>
      <c r="G3977" s="19" t="s">
        <v>291</v>
      </c>
      <c r="H3977" s="19" t="n">
        <f aca="false">IF(OR(VLOOKUP(A3977,Personal!$A$6:$F$112,5,FALSE())&lt;&gt;"Sí",N3977="No aplica"),0,'Catàleg GRAE'!D52)</f>
        <v>1</v>
      </c>
      <c r="I3977" s="20"/>
      <c r="J3977" s="20"/>
      <c r="K3977" s="20"/>
      <c r="L3977" s="21"/>
      <c r="M3977" s="21"/>
      <c r="N3977" s="20"/>
      <c r="O3977" s="20"/>
      <c r="P3977" s="19" t="str">
        <f aca="false">IF(I3977="","",I3977-H3977)</f>
        <v/>
      </c>
      <c r="Q3977" s="19" t="str">
        <f aca="true">IF(B3977="","",IF(N3977="No aplica","No aplica",IF(I3977="","Pendent",IF(N3977="Per substituir","Substituir",IF(OR(N3977="No localitzat",N3977="No lliurat"),"Reposar",IF(I3977&lt;H3977,"Reposar",IF(I3977&gt;H3977,"Revisar excedent",IF(AND(G3977="Sí",M3977&lt;&gt;"",M3977&lt;TODAY()),"EPI caducat",IF(AND(G3977="Sí",M3977&lt;&gt;"",M3977&lt;=TODAY()+90),"EPI caduca ≤90 dies",IF(OR(N3977="Deteriorat usable",N3977="Revisió necessària"),"Revisar","OK"))))))))))</f>
      </c>
      <c r="R3977" s="20"/>
    </row>
    <row r="3978" customFormat="false" ht="15" hidden="false" customHeight="false" outlineLevel="0" collapsed="false">
      <c r="A3978" s="19" t="n">
        <v>37</v>
      </c>
      <c r="B3978" s="19" t="n">
        <f aca="false">IFERROR(VLOOKUP(A3978,Personal!$A$6:$F$112,2,FALSE()),"")</f>
        <v>0</v>
      </c>
      <c r="C3978" s="19" t="str">
        <f aca="false">IFERROR(VLOOKUP(A3978,Personal!$A$6:$F$112,3,FALSE()),"")</f>
        <v>La Seu d’Urgell</v>
      </c>
      <c r="D3978" s="19" t="s">
        <v>94</v>
      </c>
      <c r="E3978" s="19" t="s">
        <v>135</v>
      </c>
      <c r="F3978" s="19" t="s">
        <v>136</v>
      </c>
      <c r="G3978" s="19" t="s">
        <v>291</v>
      </c>
      <c r="H3978" s="19" t="n">
        <f aca="false">IF(OR(VLOOKUP(A3978,Personal!$A$6:$F$112,5,FALSE())&lt;&gt;"Sí",N3978="No aplica"),0,'Catàleg GRAE'!D53)</f>
        <v>1</v>
      </c>
      <c r="I3978" s="20"/>
      <c r="J3978" s="20"/>
      <c r="K3978" s="20"/>
      <c r="L3978" s="21"/>
      <c r="M3978" s="21"/>
      <c r="N3978" s="20"/>
      <c r="O3978" s="20"/>
      <c r="P3978" s="19" t="str">
        <f aca="false">IF(I3978="","",I3978-H3978)</f>
        <v/>
      </c>
      <c r="Q3978" s="19" t="str">
        <f aca="true">IF(B3978="","",IF(N3978="No aplica","No aplica",IF(I3978="","Pendent",IF(N3978="Per substituir","Substituir",IF(OR(N3978="No localitzat",N3978="No lliurat"),"Reposar",IF(I3978&lt;H3978,"Reposar",IF(I3978&gt;H3978,"Revisar excedent",IF(AND(G3978="Sí",M3978&lt;&gt;"",M3978&lt;TODAY()),"EPI caducat",IF(AND(G3978="Sí",M3978&lt;&gt;"",M3978&lt;=TODAY()+90),"EPI caduca ≤90 dies",IF(OR(N3978="Deteriorat usable",N3978="Revisió necessària"),"Revisar","OK"))))))))))</f>
      </c>
      <c r="R3978" s="20"/>
    </row>
    <row r="3979" customFormat="false" ht="15" hidden="false" customHeight="false" outlineLevel="0" collapsed="false">
      <c r="A3979" s="19" t="n">
        <v>37</v>
      </c>
      <c r="B3979" s="19" t="n">
        <f aca="false">IFERROR(VLOOKUP(A3979,Personal!$A$6:$F$112,2,FALSE()),"")</f>
        <v>0</v>
      </c>
      <c r="C3979" s="19" t="str">
        <f aca="false">IFERROR(VLOOKUP(A3979,Personal!$A$6:$F$112,3,FALSE()),"")</f>
        <v>La Seu d’Urgell</v>
      </c>
      <c r="D3979" s="19" t="s">
        <v>137</v>
      </c>
      <c r="E3979" s="19" t="s">
        <v>138</v>
      </c>
      <c r="F3979" s="19" t="s">
        <v>139</v>
      </c>
      <c r="G3979" s="19" t="s">
        <v>291</v>
      </c>
      <c r="H3979" s="19" t="n">
        <f aca="false">IF(OR(VLOOKUP(A3979,Personal!$A$6:$F$112,5,FALSE())&lt;&gt;"Sí",N3979="No aplica"),0,'Catàleg GRAE'!D54)</f>
        <v>1</v>
      </c>
      <c r="I3979" s="20"/>
      <c r="J3979" s="20"/>
      <c r="K3979" s="20"/>
      <c r="L3979" s="21"/>
      <c r="M3979" s="21"/>
      <c r="N3979" s="20"/>
      <c r="O3979" s="20"/>
      <c r="P3979" s="19" t="str">
        <f aca="false">IF(I3979="","",I3979-H3979)</f>
        <v/>
      </c>
      <c r="Q3979" s="19" t="str">
        <f aca="true">IF(B3979="","",IF(N3979="No aplica","No aplica",IF(I3979="","Pendent",IF(N3979="Per substituir","Substituir",IF(OR(N3979="No localitzat",N3979="No lliurat"),"Reposar",IF(I3979&lt;H3979,"Reposar",IF(I3979&gt;H3979,"Revisar excedent",IF(AND(G3979="Sí",M3979&lt;&gt;"",M3979&lt;TODAY()),"EPI caducat",IF(AND(G3979="Sí",M3979&lt;&gt;"",M3979&lt;=TODAY()+90),"EPI caduca ≤90 dies",IF(OR(N3979="Deteriorat usable",N3979="Revisió necessària"),"Revisar","OK"))))))))))</f>
      </c>
      <c r="R3979" s="20"/>
    </row>
    <row r="3980" customFormat="false" ht="15" hidden="false" customHeight="false" outlineLevel="0" collapsed="false">
      <c r="A3980" s="19" t="n">
        <v>37</v>
      </c>
      <c r="B3980" s="19" t="n">
        <f aca="false">IFERROR(VLOOKUP(A3980,Personal!$A$6:$F$112,2,FALSE()),"")</f>
        <v>0</v>
      </c>
      <c r="C3980" s="19" t="str">
        <f aca="false">IFERROR(VLOOKUP(A3980,Personal!$A$6:$F$112,3,FALSE()),"")</f>
        <v>La Seu d’Urgell</v>
      </c>
      <c r="D3980" s="19" t="s">
        <v>94</v>
      </c>
      <c r="E3980" s="19" t="s">
        <v>140</v>
      </c>
      <c r="F3980" s="19" t="s">
        <v>141</v>
      </c>
      <c r="G3980" s="19" t="s">
        <v>291</v>
      </c>
      <c r="H3980" s="19" t="n">
        <f aca="false">IF(OR(VLOOKUP(A3980,Personal!$A$6:$F$112,5,FALSE())&lt;&gt;"Sí",N3980="No aplica"),0,'Catàleg GRAE'!D55)</f>
        <v>1</v>
      </c>
      <c r="I3980" s="20"/>
      <c r="J3980" s="20"/>
      <c r="K3980" s="20"/>
      <c r="L3980" s="21"/>
      <c r="M3980" s="21"/>
      <c r="N3980" s="20"/>
      <c r="O3980" s="20"/>
      <c r="P3980" s="19" t="str">
        <f aca="false">IF(I3980="","",I3980-H3980)</f>
        <v/>
      </c>
      <c r="Q3980" s="19" t="str">
        <f aca="true">IF(B3980="","",IF(N3980="No aplica","No aplica",IF(I3980="","Pendent",IF(N3980="Per substituir","Substituir",IF(OR(N3980="No localitzat",N3980="No lliurat"),"Reposar",IF(I3980&lt;H3980,"Reposar",IF(I3980&gt;H3980,"Revisar excedent",IF(AND(G3980="Sí",M3980&lt;&gt;"",M3980&lt;TODAY()),"EPI caducat",IF(AND(G3980="Sí",M3980&lt;&gt;"",M3980&lt;=TODAY()+90),"EPI caduca ≤90 dies",IF(OR(N3980="Deteriorat usable",N3980="Revisió necessària"),"Revisar","OK"))))))))))</f>
      </c>
      <c r="R3980" s="20"/>
    </row>
    <row r="3981" customFormat="false" ht="15" hidden="false" customHeight="false" outlineLevel="0" collapsed="false">
      <c r="A3981" s="19" t="n">
        <v>37</v>
      </c>
      <c r="B3981" s="19" t="n">
        <f aca="false">IFERROR(VLOOKUP(A3981,Personal!$A$6:$F$112,2,FALSE()),"")</f>
        <v>0</v>
      </c>
      <c r="C3981" s="19" t="str">
        <f aca="false">IFERROR(VLOOKUP(A3981,Personal!$A$6:$F$112,3,FALSE()),"")</f>
        <v>La Seu d’Urgell</v>
      </c>
      <c r="D3981" s="19" t="s">
        <v>142</v>
      </c>
      <c r="E3981" s="19" t="s">
        <v>143</v>
      </c>
      <c r="F3981" s="19" t="s">
        <v>144</v>
      </c>
      <c r="G3981" s="19" t="s">
        <v>291</v>
      </c>
      <c r="H3981" s="19" t="n">
        <f aca="false">IF(OR(VLOOKUP(A3981,Personal!$A$6:$F$112,5,FALSE())&lt;&gt;"Sí",N3981="No aplica"),0,'Catàleg GRAE'!D56)</f>
        <v>1</v>
      </c>
      <c r="I3981" s="20"/>
      <c r="J3981" s="20"/>
      <c r="K3981" s="20"/>
      <c r="L3981" s="21"/>
      <c r="M3981" s="21"/>
      <c r="N3981" s="20"/>
      <c r="O3981" s="20"/>
      <c r="P3981" s="19" t="str">
        <f aca="false">IF(I3981="","",I3981-H3981)</f>
        <v/>
      </c>
      <c r="Q3981" s="19" t="str">
        <f aca="true">IF(B3981="","",IF(N3981="No aplica","No aplica",IF(I3981="","Pendent",IF(N3981="Per substituir","Substituir",IF(OR(N3981="No localitzat",N3981="No lliurat"),"Reposar",IF(I3981&lt;H3981,"Reposar",IF(I3981&gt;H3981,"Revisar excedent",IF(AND(G3981="Sí",M3981&lt;&gt;"",M3981&lt;TODAY()),"EPI caducat",IF(AND(G3981="Sí",M3981&lt;&gt;"",M3981&lt;=TODAY()+90),"EPI caduca ≤90 dies",IF(OR(N3981="Deteriorat usable",N3981="Revisió necessària"),"Revisar","OK"))))))))))</f>
      </c>
      <c r="R3981" s="20"/>
    </row>
    <row r="3982" customFormat="false" ht="15" hidden="false" customHeight="false" outlineLevel="0" collapsed="false">
      <c r="A3982" s="19" t="n">
        <v>37</v>
      </c>
      <c r="B3982" s="19" t="n">
        <f aca="false">IFERROR(VLOOKUP(A3982,Personal!$A$6:$F$112,2,FALSE()),"")</f>
        <v>0</v>
      </c>
      <c r="C3982" s="19" t="str">
        <f aca="false">IFERROR(VLOOKUP(A3982,Personal!$A$6:$F$112,3,FALSE()),"")</f>
        <v>La Seu d’Urgell</v>
      </c>
      <c r="D3982" s="19" t="s">
        <v>112</v>
      </c>
      <c r="E3982" s="19" t="s">
        <v>145</v>
      </c>
      <c r="F3982" s="19" t="s">
        <v>146</v>
      </c>
      <c r="G3982" s="19" t="s">
        <v>291</v>
      </c>
      <c r="H3982" s="19" t="n">
        <f aca="false">IF(OR(VLOOKUP(A3982,Personal!$A$6:$F$112,5,FALSE())&lt;&gt;"Sí",N3982="No aplica"),0,'Catàleg GRAE'!D57)</f>
        <v>1</v>
      </c>
      <c r="I3982" s="20"/>
      <c r="J3982" s="20"/>
      <c r="K3982" s="20"/>
      <c r="L3982" s="21"/>
      <c r="M3982" s="21"/>
      <c r="N3982" s="20"/>
      <c r="O3982" s="20"/>
      <c r="P3982" s="19" t="str">
        <f aca="false">IF(I3982="","",I3982-H3982)</f>
        <v/>
      </c>
      <c r="Q3982" s="19" t="str">
        <f aca="true">IF(B3982="","",IF(N3982="No aplica","No aplica",IF(I3982="","Pendent",IF(N3982="Per substituir","Substituir",IF(OR(N3982="No localitzat",N3982="No lliurat"),"Reposar",IF(I3982&lt;H3982,"Reposar",IF(I3982&gt;H3982,"Revisar excedent",IF(AND(G3982="Sí",M3982&lt;&gt;"",M3982&lt;TODAY()),"EPI caducat",IF(AND(G3982="Sí",M3982&lt;&gt;"",M3982&lt;=TODAY()+90),"EPI caduca ≤90 dies",IF(OR(N3982="Deteriorat usable",N3982="Revisió necessària"),"Revisar","OK"))))))))))</f>
      </c>
      <c r="R3982" s="20"/>
    </row>
    <row r="3983" customFormat="false" ht="15" hidden="false" customHeight="false" outlineLevel="0" collapsed="false">
      <c r="A3983" s="19" t="n">
        <v>37</v>
      </c>
      <c r="B3983" s="19" t="n">
        <f aca="false">IFERROR(VLOOKUP(A3983,Personal!$A$6:$F$112,2,FALSE()),"")</f>
        <v>0</v>
      </c>
      <c r="C3983" s="19" t="str">
        <f aca="false">IFERROR(VLOOKUP(A3983,Personal!$A$6:$F$112,3,FALSE()),"")</f>
        <v>La Seu d’Urgell</v>
      </c>
      <c r="D3983" s="19" t="s">
        <v>137</v>
      </c>
      <c r="E3983" s="19" t="s">
        <v>147</v>
      </c>
      <c r="F3983" s="19" t="s">
        <v>148</v>
      </c>
      <c r="G3983" s="19" t="s">
        <v>291</v>
      </c>
      <c r="H3983" s="19" t="n">
        <f aca="false">IF(OR(VLOOKUP(A3983,Personal!$A$6:$F$112,5,FALSE())&lt;&gt;"Sí",N3983="No aplica"),0,'Catàleg GRAE'!D58)</f>
        <v>1</v>
      </c>
      <c r="I3983" s="20"/>
      <c r="J3983" s="20"/>
      <c r="K3983" s="20"/>
      <c r="L3983" s="21"/>
      <c r="M3983" s="21"/>
      <c r="N3983" s="20"/>
      <c r="O3983" s="20"/>
      <c r="P3983" s="19" t="str">
        <f aca="false">IF(I3983="","",I3983-H3983)</f>
        <v/>
      </c>
      <c r="Q3983" s="19" t="str">
        <f aca="true">IF(B3983="","",IF(N3983="No aplica","No aplica",IF(I3983="","Pendent",IF(N3983="Per substituir","Substituir",IF(OR(N3983="No localitzat",N3983="No lliurat"),"Reposar",IF(I3983&lt;H3983,"Reposar",IF(I3983&gt;H3983,"Revisar excedent",IF(AND(G3983="Sí",M3983&lt;&gt;"",M3983&lt;TODAY()),"EPI caducat",IF(AND(G3983="Sí",M3983&lt;&gt;"",M3983&lt;=TODAY()+90),"EPI caduca ≤90 dies",IF(OR(N3983="Deteriorat usable",N3983="Revisió necessària"),"Revisar","OK"))))))))))</f>
      </c>
      <c r="R3983" s="20"/>
    </row>
    <row r="3984" customFormat="false" ht="15" hidden="false" customHeight="false" outlineLevel="0" collapsed="false">
      <c r="A3984" s="19" t="n">
        <v>37</v>
      </c>
      <c r="B3984" s="19" t="n">
        <f aca="false">IFERROR(VLOOKUP(A3984,Personal!$A$6:$F$112,2,FALSE()),"")</f>
        <v>0</v>
      </c>
      <c r="C3984" s="19" t="str">
        <f aca="false">IFERROR(VLOOKUP(A3984,Personal!$A$6:$F$112,3,FALSE()),"")</f>
        <v>La Seu d’Urgell</v>
      </c>
      <c r="D3984" s="19" t="s">
        <v>125</v>
      </c>
      <c r="E3984" s="19" t="s">
        <v>149</v>
      </c>
      <c r="F3984" s="19" t="s">
        <v>150</v>
      </c>
      <c r="G3984" s="19" t="s">
        <v>291</v>
      </c>
      <c r="H3984" s="19" t="n">
        <f aca="false">IF(OR(VLOOKUP(A3984,Personal!$A$6:$F$112,5,FALSE())&lt;&gt;"Sí",N3984="No aplica"),0,'Catàleg GRAE'!D59)</f>
        <v>1</v>
      </c>
      <c r="I3984" s="20"/>
      <c r="J3984" s="20"/>
      <c r="K3984" s="20"/>
      <c r="L3984" s="21"/>
      <c r="M3984" s="21"/>
      <c r="N3984" s="20"/>
      <c r="O3984" s="20"/>
      <c r="P3984" s="19" t="str">
        <f aca="false">IF(I3984="","",I3984-H3984)</f>
        <v/>
      </c>
      <c r="Q3984" s="19" t="str">
        <f aca="true">IF(B3984="","",IF(N3984="No aplica","No aplica",IF(I3984="","Pendent",IF(N3984="Per substituir","Substituir",IF(OR(N3984="No localitzat",N3984="No lliurat"),"Reposar",IF(I3984&lt;H3984,"Reposar",IF(I3984&gt;H3984,"Revisar excedent",IF(AND(G3984="Sí",M3984&lt;&gt;"",M3984&lt;TODAY()),"EPI caducat",IF(AND(G3984="Sí",M3984&lt;&gt;"",M3984&lt;=TODAY()+90),"EPI caduca ≤90 dies",IF(OR(N3984="Deteriorat usable",N3984="Revisió necessària"),"Revisar","OK"))))))))))</f>
      </c>
      <c r="R3984" s="20"/>
    </row>
    <row r="3985" customFormat="false" ht="15" hidden="false" customHeight="false" outlineLevel="0" collapsed="false">
      <c r="A3985" s="19" t="n">
        <v>37</v>
      </c>
      <c r="B3985" s="19" t="n">
        <f aca="false">IFERROR(VLOOKUP(A3985,Personal!$A$6:$F$112,2,FALSE()),"")</f>
        <v>0</v>
      </c>
      <c r="C3985" s="19" t="str">
        <f aca="false">IFERROR(VLOOKUP(A3985,Personal!$A$6:$F$112,3,FALSE()),"")</f>
        <v>La Seu d’Urgell</v>
      </c>
      <c r="D3985" s="19" t="s">
        <v>125</v>
      </c>
      <c r="E3985" s="19" t="s">
        <v>151</v>
      </c>
      <c r="F3985" s="19" t="s">
        <v>152</v>
      </c>
      <c r="G3985" s="19" t="s">
        <v>291</v>
      </c>
      <c r="H3985" s="19" t="n">
        <f aca="false">IF(OR(VLOOKUP(A3985,Personal!$A$6:$F$112,5,FALSE())&lt;&gt;"Sí",N3985="No aplica"),0,'Catàleg GRAE'!D60)</f>
        <v>1</v>
      </c>
      <c r="I3985" s="20"/>
      <c r="J3985" s="20"/>
      <c r="K3985" s="20"/>
      <c r="L3985" s="21"/>
      <c r="M3985" s="21"/>
      <c r="N3985" s="20"/>
      <c r="O3985" s="20"/>
      <c r="P3985" s="19" t="str">
        <f aca="false">IF(I3985="","",I3985-H3985)</f>
        <v/>
      </c>
      <c r="Q3985" s="19" t="str">
        <f aca="true">IF(B3985="","",IF(N3985="No aplica","No aplica",IF(I3985="","Pendent",IF(N3985="Per substituir","Substituir",IF(OR(N3985="No localitzat",N3985="No lliurat"),"Reposar",IF(I3985&lt;H3985,"Reposar",IF(I3985&gt;H3985,"Revisar excedent",IF(AND(G3985="Sí",M3985&lt;&gt;"",M3985&lt;TODAY()),"EPI caducat",IF(AND(G3985="Sí",M3985&lt;&gt;"",M3985&lt;=TODAY()+90),"EPI caduca ≤90 dies",IF(OR(N3985="Deteriorat usable",N3985="Revisió necessària"),"Revisar","OK"))))))))))</f>
      </c>
      <c r="R3985" s="20"/>
    </row>
    <row r="3986" customFormat="false" ht="15" hidden="false" customHeight="false" outlineLevel="0" collapsed="false">
      <c r="A3986" s="19" t="n">
        <v>37</v>
      </c>
      <c r="B3986" s="19" t="n">
        <f aca="false">IFERROR(VLOOKUP(A3986,Personal!$A$6:$F$112,2,FALSE()),"")</f>
        <v>0</v>
      </c>
      <c r="C3986" s="19" t="str">
        <f aca="false">IFERROR(VLOOKUP(A3986,Personal!$A$6:$F$112,3,FALSE()),"")</f>
        <v>La Seu d’Urgell</v>
      </c>
      <c r="D3986" s="19" t="s">
        <v>153</v>
      </c>
      <c r="E3986" s="19" t="s">
        <v>154</v>
      </c>
      <c r="F3986" s="19" t="s">
        <v>155</v>
      </c>
      <c r="G3986" s="19" t="s">
        <v>291</v>
      </c>
      <c r="H3986" s="19" t="n">
        <f aca="false">IF(OR(VLOOKUP(A3986,Personal!$A$6:$F$112,5,FALSE())&lt;&gt;"Sí",N3986="No aplica"),0,'Catàleg GRAE'!D61)</f>
        <v>1</v>
      </c>
      <c r="I3986" s="20"/>
      <c r="J3986" s="20"/>
      <c r="K3986" s="20"/>
      <c r="L3986" s="21"/>
      <c r="M3986" s="21"/>
      <c r="N3986" s="20"/>
      <c r="O3986" s="20"/>
      <c r="P3986" s="19" t="str">
        <f aca="false">IF(I3986="","",I3986-H3986)</f>
        <v/>
      </c>
      <c r="Q3986" s="19" t="str">
        <f aca="true">IF(B3986="","",IF(N3986="No aplica","No aplica",IF(I3986="","Pendent",IF(N3986="Per substituir","Substituir",IF(OR(N3986="No localitzat",N3986="No lliurat"),"Reposar",IF(I3986&lt;H3986,"Reposar",IF(I3986&gt;H3986,"Revisar excedent",IF(AND(G3986="Sí",M3986&lt;&gt;"",M3986&lt;TODAY()),"EPI caducat",IF(AND(G3986="Sí",M3986&lt;&gt;"",M3986&lt;=TODAY()+90),"EPI caduca ≤90 dies",IF(OR(N3986="Deteriorat usable",N3986="Revisió necessària"),"Revisar","OK"))))))))))</f>
      </c>
      <c r="R3986" s="20"/>
    </row>
    <row r="3987" customFormat="false" ht="15" hidden="false" customHeight="false" outlineLevel="0" collapsed="false">
      <c r="A3987" s="19" t="n">
        <v>37</v>
      </c>
      <c r="B3987" s="19" t="n">
        <f aca="false">IFERROR(VLOOKUP(A3987,Personal!$A$6:$F$112,2,FALSE()),"")</f>
        <v>0</v>
      </c>
      <c r="C3987" s="19" t="str">
        <f aca="false">IFERROR(VLOOKUP(A3987,Personal!$A$6:$F$112,3,FALSE()),"")</f>
        <v>La Seu d’Urgell</v>
      </c>
      <c r="D3987" s="19" t="s">
        <v>37</v>
      </c>
      <c r="E3987" s="19" t="s">
        <v>156</v>
      </c>
      <c r="F3987" s="19" t="s">
        <v>157</v>
      </c>
      <c r="G3987" s="19" t="s">
        <v>291</v>
      </c>
      <c r="H3987" s="19" t="n">
        <f aca="false">IF(OR(VLOOKUP(A3987,Personal!$A$6:$F$112,5,FALSE())&lt;&gt;"Sí",N3987="No aplica"),0,'Catàleg GRAE'!D62)</f>
        <v>1</v>
      </c>
      <c r="I3987" s="20"/>
      <c r="J3987" s="20"/>
      <c r="K3987" s="20"/>
      <c r="L3987" s="21"/>
      <c r="M3987" s="21"/>
      <c r="N3987" s="20"/>
      <c r="O3987" s="20"/>
      <c r="P3987" s="19" t="str">
        <f aca="false">IF(I3987="","",I3987-H3987)</f>
        <v/>
      </c>
      <c r="Q3987" s="19" t="str">
        <f aca="true">IF(B3987="","",IF(N3987="No aplica","No aplica",IF(I3987="","Pendent",IF(N3987="Per substituir","Substituir",IF(OR(N3987="No localitzat",N3987="No lliurat"),"Reposar",IF(I3987&lt;H3987,"Reposar",IF(I3987&gt;H3987,"Revisar excedent",IF(AND(G3987="Sí",M3987&lt;&gt;"",M3987&lt;TODAY()),"EPI caducat",IF(AND(G3987="Sí",M3987&lt;&gt;"",M3987&lt;=TODAY()+90),"EPI caduca ≤90 dies",IF(OR(N3987="Deteriorat usable",N3987="Revisió necessària"),"Revisar","OK"))))))))))</f>
      </c>
      <c r="R3987" s="20"/>
    </row>
    <row r="3988" customFormat="false" ht="15" hidden="false" customHeight="false" outlineLevel="0" collapsed="false">
      <c r="A3988" s="19" t="n">
        <v>37</v>
      </c>
      <c r="B3988" s="19" t="n">
        <f aca="false">IFERROR(VLOOKUP(A3988,Personal!$A$6:$F$112,2,FALSE()),"")</f>
        <v>0</v>
      </c>
      <c r="C3988" s="19" t="str">
        <f aca="false">IFERROR(VLOOKUP(A3988,Personal!$A$6:$F$112,3,FALSE()),"")</f>
        <v>La Seu d’Urgell</v>
      </c>
      <c r="D3988" s="19" t="s">
        <v>37</v>
      </c>
      <c r="E3988" s="19" t="s">
        <v>158</v>
      </c>
      <c r="F3988" s="19" t="s">
        <v>159</v>
      </c>
      <c r="G3988" s="19" t="s">
        <v>291</v>
      </c>
      <c r="H3988" s="19" t="n">
        <f aca="false">IF(OR(VLOOKUP(A3988,Personal!$A$6:$F$112,5,FALSE())&lt;&gt;"Sí",N3988="No aplica"),0,'Catàleg GRAE'!D63)</f>
        <v>1</v>
      </c>
      <c r="I3988" s="20"/>
      <c r="J3988" s="20"/>
      <c r="K3988" s="20"/>
      <c r="L3988" s="21"/>
      <c r="M3988" s="21"/>
      <c r="N3988" s="20"/>
      <c r="O3988" s="20"/>
      <c r="P3988" s="19" t="str">
        <f aca="false">IF(I3988="","",I3988-H3988)</f>
        <v/>
      </c>
      <c r="Q3988" s="19" t="str">
        <f aca="true">IF(B3988="","",IF(N3988="No aplica","No aplica",IF(I3988="","Pendent",IF(N3988="Per substituir","Substituir",IF(OR(N3988="No localitzat",N3988="No lliurat"),"Reposar",IF(I3988&lt;H3988,"Reposar",IF(I3988&gt;H3988,"Revisar excedent",IF(AND(G3988="Sí",M3988&lt;&gt;"",M3988&lt;TODAY()),"EPI caducat",IF(AND(G3988="Sí",M3988&lt;&gt;"",M3988&lt;=TODAY()+90),"EPI caduca ≤90 dies",IF(OR(N3988="Deteriorat usable",N3988="Revisió necessària"),"Revisar","OK"))))))))))</f>
      </c>
      <c r="R3988" s="20"/>
    </row>
    <row r="3989" customFormat="false" ht="15" hidden="false" customHeight="false" outlineLevel="0" collapsed="false">
      <c r="A3989" s="19" t="n">
        <v>37</v>
      </c>
      <c r="B3989" s="19" t="n">
        <f aca="false">IFERROR(VLOOKUP(A3989,Personal!$A$6:$F$112,2,FALSE()),"")</f>
        <v>0</v>
      </c>
      <c r="C3989" s="19" t="str">
        <f aca="false">IFERROR(VLOOKUP(A3989,Personal!$A$6:$F$112,3,FALSE()),"")</f>
        <v>La Seu d’Urgell</v>
      </c>
      <c r="D3989" s="19" t="s">
        <v>160</v>
      </c>
      <c r="E3989" s="19" t="s">
        <v>161</v>
      </c>
      <c r="F3989" s="19" t="s">
        <v>162</v>
      </c>
      <c r="G3989" s="19" t="s">
        <v>291</v>
      </c>
      <c r="H3989" s="19" t="n">
        <f aca="false">IF(OR(VLOOKUP(A3989,Personal!$A$6:$F$112,5,FALSE())&lt;&gt;"Sí",N3989="No aplica"),0,'Catàleg GRAE'!D64)</f>
        <v>1</v>
      </c>
      <c r="I3989" s="20"/>
      <c r="J3989" s="20"/>
      <c r="K3989" s="20"/>
      <c r="L3989" s="21"/>
      <c r="M3989" s="21"/>
      <c r="N3989" s="20"/>
      <c r="O3989" s="20"/>
      <c r="P3989" s="19" t="str">
        <f aca="false">IF(I3989="","",I3989-H3989)</f>
        <v/>
      </c>
      <c r="Q3989" s="19" t="str">
        <f aca="true">IF(B3989="","",IF(N3989="No aplica","No aplica",IF(I3989="","Pendent",IF(N3989="Per substituir","Substituir",IF(OR(N3989="No localitzat",N3989="No lliurat"),"Reposar",IF(I3989&lt;H3989,"Reposar",IF(I3989&gt;H3989,"Revisar excedent",IF(AND(G3989="Sí",M3989&lt;&gt;"",M3989&lt;TODAY()),"EPI caducat",IF(AND(G3989="Sí",M3989&lt;&gt;"",M3989&lt;=TODAY()+90),"EPI caduca ≤90 dies",IF(OR(N3989="Deteriorat usable",N3989="Revisió necessària"),"Revisar","OK"))))))))))</f>
      </c>
      <c r="R3989" s="20"/>
    </row>
    <row r="3990" customFormat="false" ht="15" hidden="false" customHeight="false" outlineLevel="0" collapsed="false">
      <c r="A3990" s="19" t="n">
        <v>37</v>
      </c>
      <c r="B3990" s="19" t="n">
        <f aca="false">IFERROR(VLOOKUP(A3990,Personal!$A$6:$F$112,2,FALSE()),"")</f>
        <v>0</v>
      </c>
      <c r="C3990" s="19" t="str">
        <f aca="false">IFERROR(VLOOKUP(A3990,Personal!$A$6:$F$112,3,FALSE()),"")</f>
        <v>La Seu d’Urgell</v>
      </c>
      <c r="D3990" s="19" t="s">
        <v>137</v>
      </c>
      <c r="E3990" s="19" t="s">
        <v>163</v>
      </c>
      <c r="F3990" s="19" t="s">
        <v>164</v>
      </c>
      <c r="G3990" s="19" t="s">
        <v>272</v>
      </c>
      <c r="H3990" s="19" t="n">
        <f aca="false">IF(OR(VLOOKUP(A3990,Personal!$A$6:$F$112,5,FALSE())&lt;&gt;"Sí",N3990="No aplica"),0,'Catàleg GRAE'!D65)</f>
        <v>1</v>
      </c>
      <c r="I3990" s="20"/>
      <c r="J3990" s="20"/>
      <c r="K3990" s="20"/>
      <c r="L3990" s="21"/>
      <c r="M3990" s="21"/>
      <c r="N3990" s="20"/>
      <c r="O3990" s="20"/>
      <c r="P3990" s="19" t="str">
        <f aca="false">IF(I3990="","",I3990-H3990)</f>
        <v/>
      </c>
      <c r="Q3990" s="19" t="str">
        <f aca="true">IF(B3990="","",IF(N3990="No aplica","No aplica",IF(I3990="","Pendent",IF(N3990="Per substituir","Substituir",IF(OR(N3990="No localitzat",N3990="No lliurat"),"Reposar",IF(I3990&lt;H3990,"Reposar",IF(I3990&gt;H3990,"Revisar excedent",IF(AND(G3990="Sí",M3990&lt;&gt;"",M3990&lt;TODAY()),"EPI caducat",IF(AND(G3990="Sí",M3990&lt;&gt;"",M3990&lt;=TODAY()+90),"EPI caduca ≤90 dies",IF(OR(N3990="Deteriorat usable",N3990="Revisió necessària"),"Revisar","OK"))))))))))</f>
      </c>
      <c r="R3990" s="20"/>
    </row>
    <row r="3991" customFormat="false" ht="15" hidden="false" customHeight="false" outlineLevel="0" collapsed="false">
      <c r="A3991" s="19" t="n">
        <v>37</v>
      </c>
      <c r="B3991" s="19" t="n">
        <f aca="false">IFERROR(VLOOKUP(A3991,Personal!$A$6:$F$112,2,FALSE()),"")</f>
        <v>0</v>
      </c>
      <c r="C3991" s="19" t="str">
        <f aca="false">IFERROR(VLOOKUP(A3991,Personal!$A$6:$F$112,3,FALSE()),"")</f>
        <v>La Seu d’Urgell</v>
      </c>
      <c r="D3991" s="19" t="s">
        <v>132</v>
      </c>
      <c r="E3991" s="19" t="s">
        <v>165</v>
      </c>
      <c r="F3991" s="19" t="s">
        <v>166</v>
      </c>
      <c r="G3991" s="19" t="s">
        <v>272</v>
      </c>
      <c r="H3991" s="19" t="n">
        <f aca="false">IF(OR(VLOOKUP(A3991,Personal!$A$6:$F$112,5,FALSE())&lt;&gt;"Sí",N3991="No aplica"),0,'Catàleg GRAE'!D66)</f>
        <v>1</v>
      </c>
      <c r="I3991" s="20"/>
      <c r="J3991" s="20"/>
      <c r="K3991" s="20"/>
      <c r="L3991" s="21"/>
      <c r="M3991" s="21"/>
      <c r="N3991" s="20"/>
      <c r="O3991" s="20"/>
      <c r="P3991" s="19" t="str">
        <f aca="false">IF(I3991="","",I3991-H3991)</f>
        <v/>
      </c>
      <c r="Q3991" s="19" t="str">
        <f aca="true">IF(B3991="","",IF(N3991="No aplica","No aplica",IF(I3991="","Pendent",IF(N3991="Per substituir","Substituir",IF(OR(N3991="No localitzat",N3991="No lliurat"),"Reposar",IF(I3991&lt;H3991,"Reposar",IF(I3991&gt;H3991,"Revisar excedent",IF(AND(G3991="Sí",M3991&lt;&gt;"",M3991&lt;TODAY()),"EPI caducat",IF(AND(G3991="Sí",M3991&lt;&gt;"",M3991&lt;=TODAY()+90),"EPI caduca ≤90 dies",IF(OR(N3991="Deteriorat usable",N3991="Revisió necessària"),"Revisar","OK"))))))))))</f>
      </c>
      <c r="R3991" s="20"/>
    </row>
    <row r="3992" customFormat="false" ht="15" hidden="false" customHeight="false" outlineLevel="0" collapsed="false">
      <c r="A3992" s="19" t="n">
        <v>37</v>
      </c>
      <c r="B3992" s="19" t="n">
        <f aca="false">IFERROR(VLOOKUP(A3992,Personal!$A$6:$F$112,2,FALSE()),"")</f>
        <v>0</v>
      </c>
      <c r="C3992" s="19" t="str">
        <f aca="false">IFERROR(VLOOKUP(A3992,Personal!$A$6:$F$112,3,FALSE()),"")</f>
        <v>La Seu d’Urgell</v>
      </c>
      <c r="D3992" s="19" t="s">
        <v>71</v>
      </c>
      <c r="E3992" s="19" t="s">
        <v>167</v>
      </c>
      <c r="F3992" s="19" t="s">
        <v>168</v>
      </c>
      <c r="G3992" s="19" t="s">
        <v>291</v>
      </c>
      <c r="H3992" s="19" t="n">
        <f aca="false">IF(OR(VLOOKUP(A3992,Personal!$A$6:$F$112,5,FALSE())&lt;&gt;"Sí",N3992="No aplica"),0,'Catàleg GRAE'!D67)</f>
        <v>1</v>
      </c>
      <c r="I3992" s="20"/>
      <c r="J3992" s="20"/>
      <c r="K3992" s="20"/>
      <c r="L3992" s="21"/>
      <c r="M3992" s="21"/>
      <c r="N3992" s="20"/>
      <c r="O3992" s="20"/>
      <c r="P3992" s="19" t="str">
        <f aca="false">IF(I3992="","",I3992-H3992)</f>
        <v/>
      </c>
      <c r="Q3992" s="19" t="str">
        <f aca="true">IF(B3992="","",IF(N3992="No aplica","No aplica",IF(I3992="","Pendent",IF(N3992="Per substituir","Substituir",IF(OR(N3992="No localitzat",N3992="No lliurat"),"Reposar",IF(I3992&lt;H3992,"Reposar",IF(I3992&gt;H3992,"Revisar excedent",IF(AND(G3992="Sí",M3992&lt;&gt;"",M3992&lt;TODAY()),"EPI caducat",IF(AND(G3992="Sí",M3992&lt;&gt;"",M3992&lt;=TODAY()+90),"EPI caduca ≤90 dies",IF(OR(N3992="Deteriorat usable",N3992="Revisió necessària"),"Revisar","OK"))))))))))</f>
      </c>
      <c r="R3992" s="20"/>
    </row>
    <row r="3993" customFormat="false" ht="15" hidden="false" customHeight="false" outlineLevel="0" collapsed="false">
      <c r="A3993" s="19" t="n">
        <v>37</v>
      </c>
      <c r="B3993" s="19" t="n">
        <f aca="false">IFERROR(VLOOKUP(A3993,Personal!$A$6:$F$112,2,FALSE()),"")</f>
        <v>0</v>
      </c>
      <c r="C3993" s="19" t="str">
        <f aca="false">IFERROR(VLOOKUP(A3993,Personal!$A$6:$F$112,3,FALSE()),"")</f>
        <v>La Seu d’Urgell</v>
      </c>
      <c r="D3993" s="19" t="s">
        <v>132</v>
      </c>
      <c r="E3993" s="19" t="s">
        <v>169</v>
      </c>
      <c r="F3993" s="19" t="s">
        <v>170</v>
      </c>
      <c r="G3993" s="19" t="s">
        <v>272</v>
      </c>
      <c r="H3993" s="19" t="n">
        <f aca="false">IF(OR(VLOOKUP(A3993,Personal!$A$6:$F$112,5,FALSE())&lt;&gt;"Sí",N3993="No aplica"),0,'Catàleg GRAE'!D68)</f>
        <v>1</v>
      </c>
      <c r="I3993" s="20"/>
      <c r="J3993" s="20"/>
      <c r="K3993" s="20"/>
      <c r="L3993" s="21"/>
      <c r="M3993" s="21"/>
      <c r="N3993" s="20"/>
      <c r="O3993" s="20"/>
      <c r="P3993" s="19" t="str">
        <f aca="false">IF(I3993="","",I3993-H3993)</f>
        <v/>
      </c>
      <c r="Q3993" s="19" t="str">
        <f aca="true">IF(B3993="","",IF(N3993="No aplica","No aplica",IF(I3993="","Pendent",IF(N3993="Per substituir","Substituir",IF(OR(N3993="No localitzat",N3993="No lliurat"),"Reposar",IF(I3993&lt;H3993,"Reposar",IF(I3993&gt;H3993,"Revisar excedent",IF(AND(G3993="Sí",M3993&lt;&gt;"",M3993&lt;TODAY()),"EPI caducat",IF(AND(G3993="Sí",M3993&lt;&gt;"",M3993&lt;=TODAY()+90),"EPI caduca ≤90 dies",IF(OR(N3993="Deteriorat usable",N3993="Revisió necessària"),"Revisar","OK"))))))))))</f>
      </c>
      <c r="R3993" s="20"/>
    </row>
    <row r="3994" customFormat="false" ht="15" hidden="false" customHeight="false" outlineLevel="0" collapsed="false">
      <c r="A3994" s="19" t="n">
        <v>37</v>
      </c>
      <c r="B3994" s="19" t="n">
        <f aca="false">IFERROR(VLOOKUP(A3994,Personal!$A$6:$F$112,2,FALSE()),"")</f>
        <v>0</v>
      </c>
      <c r="C3994" s="19" t="str">
        <f aca="false">IFERROR(VLOOKUP(A3994,Personal!$A$6:$F$112,3,FALSE()),"")</f>
        <v>La Seu d’Urgell</v>
      </c>
      <c r="D3994" s="19" t="s">
        <v>142</v>
      </c>
      <c r="E3994" s="19" t="s">
        <v>171</v>
      </c>
      <c r="F3994" s="19" t="s">
        <v>172</v>
      </c>
      <c r="G3994" s="19" t="s">
        <v>272</v>
      </c>
      <c r="H3994" s="19" t="n">
        <f aca="false">IF(OR(VLOOKUP(A3994,Personal!$A$6:$F$112,5,FALSE())&lt;&gt;"Sí",N3994="No aplica"),0,'Catàleg GRAE'!D69)</f>
        <v>1</v>
      </c>
      <c r="I3994" s="20"/>
      <c r="J3994" s="20"/>
      <c r="K3994" s="20"/>
      <c r="L3994" s="21"/>
      <c r="M3994" s="21"/>
      <c r="N3994" s="20"/>
      <c r="O3994" s="20"/>
      <c r="P3994" s="19" t="str">
        <f aca="false">IF(I3994="","",I3994-H3994)</f>
        <v/>
      </c>
      <c r="Q3994" s="19" t="str">
        <f aca="true">IF(B3994="","",IF(N3994="No aplica","No aplica",IF(I3994="","Pendent",IF(N3994="Per substituir","Substituir",IF(OR(N3994="No localitzat",N3994="No lliurat"),"Reposar",IF(I3994&lt;H3994,"Reposar",IF(I3994&gt;H3994,"Revisar excedent",IF(AND(G3994="Sí",M3994&lt;&gt;"",M3994&lt;TODAY()),"EPI caducat",IF(AND(G3994="Sí",M3994&lt;&gt;"",M3994&lt;=TODAY()+90),"EPI caduca ≤90 dies",IF(OR(N3994="Deteriorat usable",N3994="Revisió necessària"),"Revisar","OK"))))))))))</f>
      </c>
      <c r="R3994" s="20"/>
    </row>
    <row r="3995" customFormat="false" ht="15" hidden="false" customHeight="false" outlineLevel="0" collapsed="false">
      <c r="A3995" s="19" t="n">
        <v>37</v>
      </c>
      <c r="B3995" s="19" t="n">
        <f aca="false">IFERROR(VLOOKUP(A3995,Personal!$A$6:$F$112,2,FALSE()),"")</f>
        <v>0</v>
      </c>
      <c r="C3995" s="19" t="str">
        <f aca="false">IFERROR(VLOOKUP(A3995,Personal!$A$6:$F$112,3,FALSE()),"")</f>
        <v>La Seu d’Urgell</v>
      </c>
      <c r="D3995" s="19" t="s">
        <v>132</v>
      </c>
      <c r="E3995" s="19" t="s">
        <v>173</v>
      </c>
      <c r="F3995" s="19" t="s">
        <v>174</v>
      </c>
      <c r="G3995" s="19" t="s">
        <v>272</v>
      </c>
      <c r="H3995" s="19" t="n">
        <f aca="false">IF(OR(VLOOKUP(A3995,Personal!$A$6:$F$112,5,FALSE())&lt;&gt;"Sí",N3995="No aplica"),0,'Catàleg GRAE'!D70)</f>
        <v>1</v>
      </c>
      <c r="I3995" s="20"/>
      <c r="J3995" s="20"/>
      <c r="K3995" s="20"/>
      <c r="L3995" s="21"/>
      <c r="M3995" s="21"/>
      <c r="N3995" s="20"/>
      <c r="O3995" s="20"/>
      <c r="P3995" s="19" t="str">
        <f aca="false">IF(I3995="","",I3995-H3995)</f>
        <v/>
      </c>
      <c r="Q3995" s="19" t="str">
        <f aca="true">IF(B3995="","",IF(N3995="No aplica","No aplica",IF(I3995="","Pendent",IF(N3995="Per substituir","Substituir",IF(OR(N3995="No localitzat",N3995="No lliurat"),"Reposar",IF(I3995&lt;H3995,"Reposar",IF(I3995&gt;H3995,"Revisar excedent",IF(AND(G3995="Sí",M3995&lt;&gt;"",M3995&lt;TODAY()),"EPI caducat",IF(AND(G3995="Sí",M3995&lt;&gt;"",M3995&lt;=TODAY()+90),"EPI caduca ≤90 dies",IF(OR(N3995="Deteriorat usable",N3995="Revisió necessària"),"Revisar","OK"))))))))))</f>
      </c>
      <c r="R3995" s="20"/>
    </row>
    <row r="3996" customFormat="false" ht="15" hidden="false" customHeight="false" outlineLevel="0" collapsed="false">
      <c r="A3996" s="19" t="n">
        <v>37</v>
      </c>
      <c r="B3996" s="19" t="n">
        <f aca="false">IFERROR(VLOOKUP(A3996,Personal!$A$6:$F$112,2,FALSE()),"")</f>
        <v>0</v>
      </c>
      <c r="C3996" s="19" t="str">
        <f aca="false">IFERROR(VLOOKUP(A3996,Personal!$A$6:$F$112,3,FALSE()),"")</f>
        <v>La Seu d’Urgell</v>
      </c>
      <c r="D3996" s="19" t="s">
        <v>132</v>
      </c>
      <c r="E3996" s="19" t="s">
        <v>175</v>
      </c>
      <c r="F3996" s="19" t="s">
        <v>176</v>
      </c>
      <c r="G3996" s="19" t="s">
        <v>272</v>
      </c>
      <c r="H3996" s="19" t="n">
        <f aca="false">IF(OR(VLOOKUP(A3996,Personal!$A$6:$F$112,5,FALSE())&lt;&gt;"Sí",N3996="No aplica"),0,'Catàleg GRAE'!D71)</f>
        <v>1</v>
      </c>
      <c r="I3996" s="20"/>
      <c r="J3996" s="20"/>
      <c r="K3996" s="20"/>
      <c r="L3996" s="21"/>
      <c r="M3996" s="21"/>
      <c r="N3996" s="20"/>
      <c r="O3996" s="20"/>
      <c r="P3996" s="19" t="str">
        <f aca="false">IF(I3996="","",I3996-H3996)</f>
        <v/>
      </c>
      <c r="Q3996" s="19" t="str">
        <f aca="true">IF(B3996="","",IF(N3996="No aplica","No aplica",IF(I3996="","Pendent",IF(N3996="Per substituir","Substituir",IF(OR(N3996="No localitzat",N3996="No lliurat"),"Reposar",IF(I3996&lt;H3996,"Reposar",IF(I3996&gt;H3996,"Revisar excedent",IF(AND(G3996="Sí",M3996&lt;&gt;"",M3996&lt;TODAY()),"EPI caducat",IF(AND(G3996="Sí",M3996&lt;&gt;"",M3996&lt;=TODAY()+90),"EPI caduca ≤90 dies",IF(OR(N3996="Deteriorat usable",N3996="Revisió necessària"),"Revisar","OK"))))))))))</f>
      </c>
      <c r="R3996" s="20"/>
    </row>
    <row r="3997" customFormat="false" ht="15" hidden="false" customHeight="false" outlineLevel="0" collapsed="false">
      <c r="A3997" s="19" t="n">
        <v>37</v>
      </c>
      <c r="B3997" s="19" t="n">
        <f aca="false">IFERROR(VLOOKUP(A3997,Personal!$A$6:$F$112,2,FALSE()),"")</f>
        <v>0</v>
      </c>
      <c r="C3997" s="19" t="str">
        <f aca="false">IFERROR(VLOOKUP(A3997,Personal!$A$6:$F$112,3,FALSE()),"")</f>
        <v>La Seu d’Urgell</v>
      </c>
      <c r="D3997" s="19" t="s">
        <v>177</v>
      </c>
      <c r="E3997" s="19" t="s">
        <v>178</v>
      </c>
      <c r="F3997" s="19" t="s">
        <v>179</v>
      </c>
      <c r="G3997" s="19" t="s">
        <v>272</v>
      </c>
      <c r="H3997" s="19" t="n">
        <f aca="false">IF(OR(VLOOKUP(A3997,Personal!$A$6:$F$112,5,FALSE())&lt;&gt;"Sí",N3997="No aplica"),0,'Catàleg GRAE'!D72)</f>
        <v>1</v>
      </c>
      <c r="I3997" s="20"/>
      <c r="J3997" s="20"/>
      <c r="K3997" s="20"/>
      <c r="L3997" s="21"/>
      <c r="M3997" s="21"/>
      <c r="N3997" s="20"/>
      <c r="O3997" s="20"/>
      <c r="P3997" s="19" t="str">
        <f aca="false">IF(I3997="","",I3997-H3997)</f>
        <v/>
      </c>
      <c r="Q3997" s="19" t="str">
        <f aca="true">IF(B3997="","",IF(N3997="No aplica","No aplica",IF(I3997="","Pendent",IF(N3997="Per substituir","Substituir",IF(OR(N3997="No localitzat",N3997="No lliurat"),"Reposar",IF(I3997&lt;H3997,"Reposar",IF(I3997&gt;H3997,"Revisar excedent",IF(AND(G3997="Sí",M3997&lt;&gt;"",M3997&lt;TODAY()),"EPI caducat",IF(AND(G3997="Sí",M3997&lt;&gt;"",M3997&lt;=TODAY()+90),"EPI caduca ≤90 dies",IF(OR(N3997="Deteriorat usable",N3997="Revisió necessària"),"Revisar","OK"))))))))))</f>
      </c>
      <c r="R3997" s="20"/>
    </row>
    <row r="3998" customFormat="false" ht="15" hidden="false" customHeight="false" outlineLevel="0" collapsed="false">
      <c r="A3998" s="19" t="n">
        <v>37</v>
      </c>
      <c r="B3998" s="19" t="n">
        <f aca="false">IFERROR(VLOOKUP(A3998,Personal!$A$6:$F$112,2,FALSE()),"")</f>
        <v>0</v>
      </c>
      <c r="C3998" s="19" t="str">
        <f aca="false">IFERROR(VLOOKUP(A3998,Personal!$A$6:$F$112,3,FALSE()),"")</f>
        <v>La Seu d’Urgell</v>
      </c>
      <c r="D3998" s="19" t="s">
        <v>177</v>
      </c>
      <c r="E3998" s="19" t="s">
        <v>180</v>
      </c>
      <c r="F3998" s="19" t="s">
        <v>181</v>
      </c>
      <c r="G3998" s="19" t="s">
        <v>272</v>
      </c>
      <c r="H3998" s="19" t="n">
        <f aca="false">IF(OR(VLOOKUP(A3998,Personal!$A$6:$F$112,5,FALSE())&lt;&gt;"Sí",N3998="No aplica"),0,'Catàleg GRAE'!D73)</f>
        <v>1</v>
      </c>
      <c r="I3998" s="20"/>
      <c r="J3998" s="20"/>
      <c r="K3998" s="20"/>
      <c r="L3998" s="21"/>
      <c r="M3998" s="21"/>
      <c r="N3998" s="20"/>
      <c r="O3998" s="20"/>
      <c r="P3998" s="19" t="str">
        <f aca="false">IF(I3998="","",I3998-H3998)</f>
        <v/>
      </c>
      <c r="Q3998" s="19" t="str">
        <f aca="true">IF(B3998="","",IF(N3998="No aplica","No aplica",IF(I3998="","Pendent",IF(N3998="Per substituir","Substituir",IF(OR(N3998="No localitzat",N3998="No lliurat"),"Reposar",IF(I3998&lt;H3998,"Reposar",IF(I3998&gt;H3998,"Revisar excedent",IF(AND(G3998="Sí",M3998&lt;&gt;"",M3998&lt;TODAY()),"EPI caducat",IF(AND(G3998="Sí",M3998&lt;&gt;"",M3998&lt;=TODAY()+90),"EPI caduca ≤90 dies",IF(OR(N3998="Deteriorat usable",N3998="Revisió necessària"),"Revisar","OK"))))))))))</f>
      </c>
      <c r="R3998" s="20"/>
    </row>
    <row r="3999" customFormat="false" ht="15" hidden="false" customHeight="false" outlineLevel="0" collapsed="false">
      <c r="A3999" s="19" t="n">
        <v>37</v>
      </c>
      <c r="B3999" s="19" t="n">
        <f aca="false">IFERROR(VLOOKUP(A3999,Personal!$A$6:$F$112,2,FALSE()),"")</f>
        <v>0</v>
      </c>
      <c r="C3999" s="19" t="str">
        <f aca="false">IFERROR(VLOOKUP(A3999,Personal!$A$6:$F$112,3,FALSE()),"")</f>
        <v>La Seu d’Urgell</v>
      </c>
      <c r="D3999" s="19" t="s">
        <v>132</v>
      </c>
      <c r="E3999" s="19" t="s">
        <v>182</v>
      </c>
      <c r="F3999" s="19" t="s">
        <v>183</v>
      </c>
      <c r="G3999" s="19" t="s">
        <v>272</v>
      </c>
      <c r="H3999" s="19" t="n">
        <f aca="false">IF(OR(VLOOKUP(A3999,Personal!$A$6:$F$112,5,FALSE())&lt;&gt;"Sí",N3999="No aplica"),0,'Catàleg GRAE'!D74)</f>
        <v>1</v>
      </c>
      <c r="I3999" s="20"/>
      <c r="J3999" s="20"/>
      <c r="K3999" s="20"/>
      <c r="L3999" s="21"/>
      <c r="M3999" s="21"/>
      <c r="N3999" s="20"/>
      <c r="O3999" s="20"/>
      <c r="P3999" s="19" t="str">
        <f aca="false">IF(I3999="","",I3999-H3999)</f>
        <v/>
      </c>
      <c r="Q3999" s="19" t="str">
        <f aca="true">IF(B3999="","",IF(N3999="No aplica","No aplica",IF(I3999="","Pendent",IF(N3999="Per substituir","Substituir",IF(OR(N3999="No localitzat",N3999="No lliurat"),"Reposar",IF(I3999&lt;H3999,"Reposar",IF(I3999&gt;H3999,"Revisar excedent",IF(AND(G3999="Sí",M3999&lt;&gt;"",M3999&lt;TODAY()),"EPI caducat",IF(AND(G3999="Sí",M3999&lt;&gt;"",M3999&lt;=TODAY()+90),"EPI caduca ≤90 dies",IF(OR(N3999="Deteriorat usable",N3999="Revisió necessària"),"Revisar","OK"))))))))))</f>
      </c>
      <c r="R3999" s="20"/>
    </row>
    <row r="4000" customFormat="false" ht="15" hidden="false" customHeight="false" outlineLevel="0" collapsed="false">
      <c r="A4000" s="19" t="n">
        <v>37</v>
      </c>
      <c r="B4000" s="19" t="n">
        <f aca="false">IFERROR(VLOOKUP(A4000,Personal!$A$6:$F$112,2,FALSE()),"")</f>
        <v>0</v>
      </c>
      <c r="C4000" s="19" t="str">
        <f aca="false">IFERROR(VLOOKUP(A4000,Personal!$A$6:$F$112,3,FALSE()),"")</f>
        <v>La Seu d’Urgell</v>
      </c>
      <c r="D4000" s="19" t="s">
        <v>177</v>
      </c>
      <c r="E4000" s="19" t="s">
        <v>184</v>
      </c>
      <c r="F4000" s="19" t="s">
        <v>185</v>
      </c>
      <c r="G4000" s="19" t="s">
        <v>272</v>
      </c>
      <c r="H4000" s="19" t="n">
        <f aca="false">IF(OR(VLOOKUP(A4000,Personal!$A$6:$F$112,5,FALSE())&lt;&gt;"Sí",N4000="No aplica"),0,'Catàleg GRAE'!D75)</f>
        <v>1</v>
      </c>
      <c r="I4000" s="20"/>
      <c r="J4000" s="20"/>
      <c r="K4000" s="20"/>
      <c r="L4000" s="21"/>
      <c r="M4000" s="21"/>
      <c r="N4000" s="20"/>
      <c r="O4000" s="20"/>
      <c r="P4000" s="19" t="str">
        <f aca="false">IF(I4000="","",I4000-H4000)</f>
        <v/>
      </c>
      <c r="Q4000" s="19" t="str">
        <f aca="true">IF(B4000="","",IF(N4000="No aplica","No aplica",IF(I4000="","Pendent",IF(N4000="Per substituir","Substituir",IF(OR(N4000="No localitzat",N4000="No lliurat"),"Reposar",IF(I4000&lt;H4000,"Reposar",IF(I4000&gt;H4000,"Revisar excedent",IF(AND(G4000="Sí",M4000&lt;&gt;"",M4000&lt;TODAY()),"EPI caducat",IF(AND(G4000="Sí",M4000&lt;&gt;"",M4000&lt;=TODAY()+90),"EPI caduca ≤90 dies",IF(OR(N4000="Deteriorat usable",N4000="Revisió necessària"),"Revisar","OK"))))))))))</f>
      </c>
      <c r="R4000" s="20"/>
    </row>
    <row r="4001" customFormat="false" ht="15" hidden="false" customHeight="false" outlineLevel="0" collapsed="false">
      <c r="A4001" s="19" t="n">
        <v>37</v>
      </c>
      <c r="B4001" s="19" t="n">
        <f aca="false">IFERROR(VLOOKUP(A4001,Personal!$A$6:$F$112,2,FALSE()),"")</f>
        <v>0</v>
      </c>
      <c r="C4001" s="19" t="str">
        <f aca="false">IFERROR(VLOOKUP(A4001,Personal!$A$6:$F$112,3,FALSE()),"")</f>
        <v>La Seu d’Urgell</v>
      </c>
      <c r="D4001" s="19" t="s">
        <v>142</v>
      </c>
      <c r="E4001" s="19" t="s">
        <v>186</v>
      </c>
      <c r="F4001" s="19" t="s">
        <v>187</v>
      </c>
      <c r="G4001" s="19" t="s">
        <v>272</v>
      </c>
      <c r="H4001" s="19" t="n">
        <f aca="false">IF(OR(VLOOKUP(A4001,Personal!$A$6:$F$112,5,FALSE())&lt;&gt;"Sí",N4001="No aplica"),0,'Catàleg GRAE'!D76)</f>
        <v>1</v>
      </c>
      <c r="I4001" s="20"/>
      <c r="J4001" s="20"/>
      <c r="K4001" s="20"/>
      <c r="L4001" s="21"/>
      <c r="M4001" s="21"/>
      <c r="N4001" s="20"/>
      <c r="O4001" s="20"/>
      <c r="P4001" s="19" t="str">
        <f aca="false">IF(I4001="","",I4001-H4001)</f>
        <v/>
      </c>
      <c r="Q4001" s="19" t="str">
        <f aca="true">IF(B4001="","",IF(N4001="No aplica","No aplica",IF(I4001="","Pendent",IF(N4001="Per substituir","Substituir",IF(OR(N4001="No localitzat",N4001="No lliurat"),"Reposar",IF(I4001&lt;H4001,"Reposar",IF(I4001&gt;H4001,"Revisar excedent",IF(AND(G4001="Sí",M4001&lt;&gt;"",M4001&lt;TODAY()),"EPI caducat",IF(AND(G4001="Sí",M4001&lt;&gt;"",M4001&lt;=TODAY()+90),"EPI caduca ≤90 dies",IF(OR(N4001="Deteriorat usable",N4001="Revisió necessària"),"Revisar","OK"))))))))))</f>
      </c>
      <c r="R4001" s="20"/>
    </row>
    <row r="4002" customFormat="false" ht="15" hidden="false" customHeight="false" outlineLevel="0" collapsed="false">
      <c r="A4002" s="19" t="n">
        <v>37</v>
      </c>
      <c r="B4002" s="19" t="n">
        <f aca="false">IFERROR(VLOOKUP(A4002,Personal!$A$6:$F$112,2,FALSE()),"")</f>
        <v>0</v>
      </c>
      <c r="C4002" s="19" t="str">
        <f aca="false">IFERROR(VLOOKUP(A4002,Personal!$A$6:$F$112,3,FALSE()),"")</f>
        <v>La Seu d’Urgell</v>
      </c>
      <c r="D4002" s="19" t="s">
        <v>177</v>
      </c>
      <c r="E4002" s="19" t="s">
        <v>188</v>
      </c>
      <c r="F4002" s="19" t="s">
        <v>189</v>
      </c>
      <c r="G4002" s="19" t="s">
        <v>272</v>
      </c>
      <c r="H4002" s="19" t="n">
        <f aca="false">IF(OR(VLOOKUP(A4002,Personal!$A$6:$F$112,5,FALSE())&lt;&gt;"Sí",N4002="No aplica"),0,'Catàleg GRAE'!D77)</f>
        <v>1</v>
      </c>
      <c r="I4002" s="20"/>
      <c r="J4002" s="20"/>
      <c r="K4002" s="20"/>
      <c r="L4002" s="21"/>
      <c r="M4002" s="21"/>
      <c r="N4002" s="20"/>
      <c r="O4002" s="20"/>
      <c r="P4002" s="19" t="str">
        <f aca="false">IF(I4002="","",I4002-H4002)</f>
        <v/>
      </c>
      <c r="Q4002" s="19" t="str">
        <f aca="true">IF(B4002="","",IF(N4002="No aplica","No aplica",IF(I4002="","Pendent",IF(N4002="Per substituir","Substituir",IF(OR(N4002="No localitzat",N4002="No lliurat"),"Reposar",IF(I4002&lt;H4002,"Reposar",IF(I4002&gt;H4002,"Revisar excedent",IF(AND(G4002="Sí",M4002&lt;&gt;"",M4002&lt;TODAY()),"EPI caducat",IF(AND(G4002="Sí",M4002&lt;&gt;"",M4002&lt;=TODAY()+90),"EPI caduca ≤90 dies",IF(OR(N4002="Deteriorat usable",N4002="Revisió necessària"),"Revisar","OK"))))))))))</f>
      </c>
      <c r="R4002" s="20"/>
    </row>
    <row r="4003" customFormat="false" ht="15" hidden="false" customHeight="false" outlineLevel="0" collapsed="false">
      <c r="A4003" s="19" t="n">
        <v>37</v>
      </c>
      <c r="B4003" s="19" t="n">
        <f aca="false">IFERROR(VLOOKUP(A4003,Personal!$A$6:$F$112,2,FALSE()),"")</f>
        <v>0</v>
      </c>
      <c r="C4003" s="19" t="str">
        <f aca="false">IFERROR(VLOOKUP(A4003,Personal!$A$6:$F$112,3,FALSE()),"")</f>
        <v>La Seu d’Urgell</v>
      </c>
      <c r="D4003" s="19" t="s">
        <v>132</v>
      </c>
      <c r="E4003" s="19" t="s">
        <v>190</v>
      </c>
      <c r="F4003" s="19" t="s">
        <v>191</v>
      </c>
      <c r="G4003" s="19" t="s">
        <v>272</v>
      </c>
      <c r="H4003" s="19" t="n">
        <f aca="false">IF(OR(VLOOKUP(A4003,Personal!$A$6:$F$112,5,FALSE())&lt;&gt;"Sí",N4003="No aplica"),0,'Catàleg GRAE'!D78)</f>
        <v>1</v>
      </c>
      <c r="I4003" s="20"/>
      <c r="J4003" s="20"/>
      <c r="K4003" s="20"/>
      <c r="L4003" s="21"/>
      <c r="M4003" s="21"/>
      <c r="N4003" s="20"/>
      <c r="O4003" s="20"/>
      <c r="P4003" s="19" t="str">
        <f aca="false">IF(I4003="","",I4003-H4003)</f>
        <v/>
      </c>
      <c r="Q4003" s="19" t="str">
        <f aca="true">IF(B4003="","",IF(N4003="No aplica","No aplica",IF(I4003="","Pendent",IF(N4003="Per substituir","Substituir",IF(OR(N4003="No localitzat",N4003="No lliurat"),"Reposar",IF(I4003&lt;H4003,"Reposar",IF(I4003&gt;H4003,"Revisar excedent",IF(AND(G4003="Sí",M4003&lt;&gt;"",M4003&lt;TODAY()),"EPI caducat",IF(AND(G4003="Sí",M4003&lt;&gt;"",M4003&lt;=TODAY()+90),"EPI caduca ≤90 dies",IF(OR(N4003="Deteriorat usable",N4003="Revisió necessària"),"Revisar","OK"))))))))))</f>
      </c>
      <c r="R4003" s="20"/>
    </row>
    <row r="4004" customFormat="false" ht="15" hidden="false" customHeight="false" outlineLevel="0" collapsed="false">
      <c r="A4004" s="19" t="n">
        <v>37</v>
      </c>
      <c r="B4004" s="19" t="n">
        <f aca="false">IFERROR(VLOOKUP(A4004,Personal!$A$6:$F$112,2,FALSE()),"")</f>
        <v>0</v>
      </c>
      <c r="C4004" s="19" t="str">
        <f aca="false">IFERROR(VLOOKUP(A4004,Personal!$A$6:$F$112,3,FALSE()),"")</f>
        <v>La Seu d’Urgell</v>
      </c>
      <c r="D4004" s="19" t="s">
        <v>177</v>
      </c>
      <c r="E4004" s="19" t="s">
        <v>192</v>
      </c>
      <c r="F4004" s="19" t="s">
        <v>193</v>
      </c>
      <c r="G4004" s="19" t="s">
        <v>272</v>
      </c>
      <c r="H4004" s="19" t="n">
        <f aca="false">IF(OR(VLOOKUP(A4004,Personal!$A$6:$F$112,5,FALSE())&lt;&gt;"Sí",N4004="No aplica"),0,'Catàleg GRAE'!D79)</f>
        <v>8</v>
      </c>
      <c r="I4004" s="20"/>
      <c r="J4004" s="20"/>
      <c r="K4004" s="20"/>
      <c r="L4004" s="21"/>
      <c r="M4004" s="21"/>
      <c r="N4004" s="20"/>
      <c r="O4004" s="20"/>
      <c r="P4004" s="19" t="str">
        <f aca="false">IF(I4004="","",I4004-H4004)</f>
        <v/>
      </c>
      <c r="Q4004" s="19" t="str">
        <f aca="true">IF(B4004="","",IF(N4004="No aplica","No aplica",IF(I4004="","Pendent",IF(N4004="Per substituir","Substituir",IF(OR(N4004="No localitzat",N4004="No lliurat"),"Reposar",IF(I4004&lt;H4004,"Reposar",IF(I4004&gt;H4004,"Revisar excedent",IF(AND(G4004="Sí",M4004&lt;&gt;"",M4004&lt;TODAY()),"EPI caducat",IF(AND(G4004="Sí",M4004&lt;&gt;"",M4004&lt;=TODAY()+90),"EPI caduca ≤90 dies",IF(OR(N4004="Deteriorat usable",N4004="Revisió necessària"),"Revisar","OK"))))))))))</f>
      </c>
      <c r="R4004" s="20"/>
    </row>
    <row r="4005" customFormat="false" ht="15" hidden="false" customHeight="false" outlineLevel="0" collapsed="false">
      <c r="A4005" s="19" t="n">
        <v>37</v>
      </c>
      <c r="B4005" s="19" t="n">
        <f aca="false">IFERROR(VLOOKUP(A4005,Personal!$A$6:$F$112,2,FALSE()),"")</f>
        <v>0</v>
      </c>
      <c r="C4005" s="19" t="str">
        <f aca="false">IFERROR(VLOOKUP(A4005,Personal!$A$6:$F$112,3,FALSE()),"")</f>
        <v>La Seu d’Urgell</v>
      </c>
      <c r="D4005" s="19" t="s">
        <v>177</v>
      </c>
      <c r="E4005" s="19" t="s">
        <v>194</v>
      </c>
      <c r="F4005" s="19" t="s">
        <v>195</v>
      </c>
      <c r="G4005" s="19" t="s">
        <v>272</v>
      </c>
      <c r="H4005" s="19" t="n">
        <f aca="false">IF(OR(VLOOKUP(A4005,Personal!$A$6:$F$112,5,FALSE())&lt;&gt;"Sí",N4005="No aplica"),0,'Catàleg GRAE'!D80)</f>
        <v>2</v>
      </c>
      <c r="I4005" s="20"/>
      <c r="J4005" s="20"/>
      <c r="K4005" s="20"/>
      <c r="L4005" s="21"/>
      <c r="M4005" s="21"/>
      <c r="N4005" s="20"/>
      <c r="O4005" s="20"/>
      <c r="P4005" s="19" t="str">
        <f aca="false">IF(I4005="","",I4005-H4005)</f>
        <v/>
      </c>
      <c r="Q4005" s="19" t="str">
        <f aca="true">IF(B4005="","",IF(N4005="No aplica","No aplica",IF(I4005="","Pendent",IF(N4005="Per substituir","Substituir",IF(OR(N4005="No localitzat",N4005="No lliurat"),"Reposar",IF(I4005&lt;H4005,"Reposar",IF(I4005&gt;H4005,"Revisar excedent",IF(AND(G4005="Sí",M4005&lt;&gt;"",M4005&lt;TODAY()),"EPI caducat",IF(AND(G4005="Sí",M4005&lt;&gt;"",M4005&lt;=TODAY()+90),"EPI caduca ≤90 dies",IF(OR(N4005="Deteriorat usable",N4005="Revisió necessària"),"Revisar","OK"))))))))))</f>
      </c>
      <c r="R4005" s="20"/>
    </row>
    <row r="4006" customFormat="false" ht="15" hidden="false" customHeight="false" outlineLevel="0" collapsed="false">
      <c r="A4006" s="19" t="n">
        <v>37</v>
      </c>
      <c r="B4006" s="19" t="n">
        <f aca="false">IFERROR(VLOOKUP(A4006,Personal!$A$6:$F$112,2,FALSE()),"")</f>
        <v>0</v>
      </c>
      <c r="C4006" s="19" t="str">
        <f aca="false">IFERROR(VLOOKUP(A4006,Personal!$A$6:$F$112,3,FALSE()),"")</f>
        <v>La Seu d’Urgell</v>
      </c>
      <c r="D4006" s="19" t="s">
        <v>177</v>
      </c>
      <c r="E4006" s="19" t="s">
        <v>196</v>
      </c>
      <c r="F4006" s="19" t="s">
        <v>197</v>
      </c>
      <c r="G4006" s="19" t="s">
        <v>272</v>
      </c>
      <c r="H4006" s="19" t="n">
        <f aca="false">IF(OR(VLOOKUP(A4006,Personal!$A$6:$F$112,5,FALSE())&lt;&gt;"Sí",N4006="No aplica"),0,'Catàleg GRAE'!D81)</f>
        <v>1</v>
      </c>
      <c r="I4006" s="20"/>
      <c r="J4006" s="20"/>
      <c r="K4006" s="20"/>
      <c r="L4006" s="21"/>
      <c r="M4006" s="21"/>
      <c r="N4006" s="20"/>
      <c r="O4006" s="20"/>
      <c r="P4006" s="19" t="str">
        <f aca="false">IF(I4006="","",I4006-H4006)</f>
        <v/>
      </c>
      <c r="Q4006" s="19" t="str">
        <f aca="true">IF(B4006="","",IF(N4006="No aplica","No aplica",IF(I4006="","Pendent",IF(N4006="Per substituir","Substituir",IF(OR(N4006="No localitzat",N4006="No lliurat"),"Reposar",IF(I4006&lt;H4006,"Reposar",IF(I4006&gt;H4006,"Revisar excedent",IF(AND(G4006="Sí",M4006&lt;&gt;"",M4006&lt;TODAY()),"EPI caducat",IF(AND(G4006="Sí",M4006&lt;&gt;"",M4006&lt;=TODAY()+90),"EPI caduca ≤90 dies",IF(OR(N4006="Deteriorat usable",N4006="Revisió necessària"),"Revisar","OK"))))))))))</f>
      </c>
      <c r="R4006" s="20"/>
    </row>
    <row r="4007" customFormat="false" ht="15" hidden="false" customHeight="false" outlineLevel="0" collapsed="false">
      <c r="A4007" s="19" t="n">
        <v>37</v>
      </c>
      <c r="B4007" s="19" t="n">
        <f aca="false">IFERROR(VLOOKUP(A4007,Personal!$A$6:$F$112,2,FALSE()),"")</f>
        <v>0</v>
      </c>
      <c r="C4007" s="19" t="str">
        <f aca="false">IFERROR(VLOOKUP(A4007,Personal!$A$6:$F$112,3,FALSE()),"")</f>
        <v>La Seu d’Urgell</v>
      </c>
      <c r="D4007" s="19" t="s">
        <v>177</v>
      </c>
      <c r="E4007" s="19" t="s">
        <v>198</v>
      </c>
      <c r="F4007" s="19" t="s">
        <v>199</v>
      </c>
      <c r="G4007" s="19" t="s">
        <v>272</v>
      </c>
      <c r="H4007" s="19" t="n">
        <f aca="false">IF(OR(VLOOKUP(A4007,Personal!$A$6:$F$112,5,FALSE())&lt;&gt;"Sí",N4007="No aplica"),0,'Catàleg GRAE'!D82)</f>
        <v>1</v>
      </c>
      <c r="I4007" s="20"/>
      <c r="J4007" s="20"/>
      <c r="K4007" s="20"/>
      <c r="L4007" s="21"/>
      <c r="M4007" s="21"/>
      <c r="N4007" s="20"/>
      <c r="O4007" s="20"/>
      <c r="P4007" s="19" t="str">
        <f aca="false">IF(I4007="","",I4007-H4007)</f>
        <v/>
      </c>
      <c r="Q4007" s="19" t="str">
        <f aca="true">IF(B4007="","",IF(N4007="No aplica","No aplica",IF(I4007="","Pendent",IF(N4007="Per substituir","Substituir",IF(OR(N4007="No localitzat",N4007="No lliurat"),"Reposar",IF(I4007&lt;H4007,"Reposar",IF(I4007&gt;H4007,"Revisar excedent",IF(AND(G4007="Sí",M4007&lt;&gt;"",M4007&lt;TODAY()),"EPI caducat",IF(AND(G4007="Sí",M4007&lt;&gt;"",M4007&lt;=TODAY()+90),"EPI caduca ≤90 dies",IF(OR(N4007="Deteriorat usable",N4007="Revisió necessària"),"Revisar","OK"))))))))))</f>
      </c>
      <c r="R4007" s="20"/>
    </row>
    <row r="4008" customFormat="false" ht="15" hidden="false" customHeight="false" outlineLevel="0" collapsed="false">
      <c r="A4008" s="19" t="n">
        <v>37</v>
      </c>
      <c r="B4008" s="19" t="n">
        <f aca="false">IFERROR(VLOOKUP(A4008,Personal!$A$6:$F$112,2,FALSE()),"")</f>
        <v>0</v>
      </c>
      <c r="C4008" s="19" t="str">
        <f aca="false">IFERROR(VLOOKUP(A4008,Personal!$A$6:$F$112,3,FALSE()),"")</f>
        <v>La Seu d’Urgell</v>
      </c>
      <c r="D4008" s="19" t="s">
        <v>177</v>
      </c>
      <c r="E4008" s="19" t="s">
        <v>200</v>
      </c>
      <c r="F4008" s="19" t="s">
        <v>201</v>
      </c>
      <c r="G4008" s="19" t="s">
        <v>272</v>
      </c>
      <c r="H4008" s="19" t="n">
        <f aca="false">IF(OR(VLOOKUP(A4008,Personal!$A$6:$F$112,5,FALSE())&lt;&gt;"Sí",N4008="No aplica"),0,'Catàleg GRAE'!D83)</f>
        <v>1</v>
      </c>
      <c r="I4008" s="20"/>
      <c r="J4008" s="20"/>
      <c r="K4008" s="20"/>
      <c r="L4008" s="21"/>
      <c r="M4008" s="21"/>
      <c r="N4008" s="20"/>
      <c r="O4008" s="20"/>
      <c r="P4008" s="19" t="str">
        <f aca="false">IF(I4008="","",I4008-H4008)</f>
        <v/>
      </c>
      <c r="Q4008" s="19" t="str">
        <f aca="true">IF(B4008="","",IF(N4008="No aplica","No aplica",IF(I4008="","Pendent",IF(N4008="Per substituir","Substituir",IF(OR(N4008="No localitzat",N4008="No lliurat"),"Reposar",IF(I4008&lt;H4008,"Reposar",IF(I4008&gt;H4008,"Revisar excedent",IF(AND(G4008="Sí",M4008&lt;&gt;"",M4008&lt;TODAY()),"EPI caducat",IF(AND(G4008="Sí",M4008&lt;&gt;"",M4008&lt;=TODAY()+90),"EPI caduca ≤90 dies",IF(OR(N4008="Deteriorat usable",N4008="Revisió necessària"),"Revisar","OK"))))))))))</f>
      </c>
      <c r="R4008" s="20"/>
    </row>
    <row r="4009" customFormat="false" ht="15" hidden="false" customHeight="false" outlineLevel="0" collapsed="false">
      <c r="A4009" s="19" t="n">
        <v>37</v>
      </c>
      <c r="B4009" s="19" t="n">
        <f aca="false">IFERROR(VLOOKUP(A4009,Personal!$A$6:$F$112,2,FALSE()),"")</f>
        <v>0</v>
      </c>
      <c r="C4009" s="19" t="str">
        <f aca="false">IFERROR(VLOOKUP(A4009,Personal!$A$6:$F$112,3,FALSE()),"")</f>
        <v>La Seu d’Urgell</v>
      </c>
      <c r="D4009" s="19" t="s">
        <v>94</v>
      </c>
      <c r="E4009" s="19" t="s">
        <v>202</v>
      </c>
      <c r="F4009" s="19" t="s">
        <v>203</v>
      </c>
      <c r="G4009" s="19" t="s">
        <v>291</v>
      </c>
      <c r="H4009" s="19" t="n">
        <f aca="false">IF(OR(VLOOKUP(A4009,Personal!$A$6:$F$112,5,FALSE())&lt;&gt;"Sí",N4009="No aplica"),0,'Catàleg GRAE'!D84)</f>
        <v>1</v>
      </c>
      <c r="I4009" s="20"/>
      <c r="J4009" s="20"/>
      <c r="K4009" s="20"/>
      <c r="L4009" s="21"/>
      <c r="M4009" s="21"/>
      <c r="N4009" s="20"/>
      <c r="O4009" s="20"/>
      <c r="P4009" s="19" t="str">
        <f aca="false">IF(I4009="","",I4009-H4009)</f>
        <v/>
      </c>
      <c r="Q4009" s="19" t="str">
        <f aca="true">IF(B4009="","",IF(N4009="No aplica","No aplica",IF(I4009="","Pendent",IF(N4009="Per substituir","Substituir",IF(OR(N4009="No localitzat",N4009="No lliurat"),"Reposar",IF(I4009&lt;H4009,"Reposar",IF(I4009&gt;H4009,"Revisar excedent",IF(AND(G4009="Sí",M4009&lt;&gt;"",M4009&lt;TODAY()),"EPI caducat",IF(AND(G4009="Sí",M4009&lt;&gt;"",M4009&lt;=TODAY()+90),"EPI caduca ≤90 dies",IF(OR(N4009="Deteriorat usable",N4009="Revisió necessària"),"Revisar","OK"))))))))))</f>
      </c>
      <c r="R4009" s="20"/>
    </row>
    <row r="4010" customFormat="false" ht="15" hidden="false" customHeight="false" outlineLevel="0" collapsed="false">
      <c r="A4010" s="19" t="n">
        <v>37</v>
      </c>
      <c r="B4010" s="19" t="n">
        <f aca="false">IFERROR(VLOOKUP(A4010,Personal!$A$6:$F$112,2,FALSE()),"")</f>
        <v>0</v>
      </c>
      <c r="C4010" s="19" t="str">
        <f aca="false">IFERROR(VLOOKUP(A4010,Personal!$A$6:$F$112,3,FALSE()),"")</f>
        <v>La Seu d’Urgell</v>
      </c>
      <c r="D4010" s="19" t="s">
        <v>125</v>
      </c>
      <c r="E4010" s="19" t="s">
        <v>204</v>
      </c>
      <c r="F4010" s="19" t="s">
        <v>205</v>
      </c>
      <c r="G4010" s="19" t="s">
        <v>291</v>
      </c>
      <c r="H4010" s="19" t="n">
        <f aca="false">IF(OR(VLOOKUP(A4010,Personal!$A$6:$F$112,5,FALSE())&lt;&gt;"Sí",N4010="No aplica"),0,'Catàleg GRAE'!D85)</f>
        <v>1</v>
      </c>
      <c r="I4010" s="20"/>
      <c r="J4010" s="20"/>
      <c r="K4010" s="20"/>
      <c r="L4010" s="21"/>
      <c r="M4010" s="21"/>
      <c r="N4010" s="20"/>
      <c r="O4010" s="20"/>
      <c r="P4010" s="19" t="str">
        <f aca="false">IF(I4010="","",I4010-H4010)</f>
        <v/>
      </c>
      <c r="Q4010" s="19" t="str">
        <f aca="true">IF(B4010="","",IF(N4010="No aplica","No aplica",IF(I4010="","Pendent",IF(N4010="Per substituir","Substituir",IF(OR(N4010="No localitzat",N4010="No lliurat"),"Reposar",IF(I4010&lt;H4010,"Reposar",IF(I4010&gt;H4010,"Revisar excedent",IF(AND(G4010="Sí",M4010&lt;&gt;"",M4010&lt;TODAY()),"EPI caducat",IF(AND(G4010="Sí",M4010&lt;&gt;"",M4010&lt;=TODAY()+90),"EPI caduca ≤90 dies",IF(OR(N4010="Deteriorat usable",N4010="Revisió necessària"),"Revisar","OK"))))))))))</f>
      </c>
      <c r="R4010" s="20"/>
    </row>
    <row r="4011" customFormat="false" ht="15" hidden="false" customHeight="false" outlineLevel="0" collapsed="false">
      <c r="A4011" s="19" t="n">
        <v>37</v>
      </c>
      <c r="B4011" s="19" t="n">
        <f aca="false">IFERROR(VLOOKUP(A4011,Personal!$A$6:$F$112,2,FALSE()),"")</f>
        <v>0</v>
      </c>
      <c r="C4011" s="19" t="str">
        <f aca="false">IFERROR(VLOOKUP(A4011,Personal!$A$6:$F$112,3,FALSE()),"")</f>
        <v>La Seu d’Urgell</v>
      </c>
      <c r="D4011" s="19" t="s">
        <v>153</v>
      </c>
      <c r="E4011" s="19" t="s">
        <v>206</v>
      </c>
      <c r="F4011" s="19" t="s">
        <v>207</v>
      </c>
      <c r="G4011" s="19" t="s">
        <v>272</v>
      </c>
      <c r="H4011" s="19" t="n">
        <f aca="false">IF(OR(VLOOKUP(A4011,Personal!$A$6:$F$112,5,FALSE())&lt;&gt;"Sí",N4011="No aplica"),0,'Catàleg GRAE'!D86)</f>
        <v>1</v>
      </c>
      <c r="I4011" s="20"/>
      <c r="J4011" s="20"/>
      <c r="K4011" s="20"/>
      <c r="L4011" s="21"/>
      <c r="M4011" s="21"/>
      <c r="N4011" s="20"/>
      <c r="O4011" s="20"/>
      <c r="P4011" s="19" t="str">
        <f aca="false">IF(I4011="","",I4011-H4011)</f>
        <v/>
      </c>
      <c r="Q4011" s="19" t="str">
        <f aca="true">IF(B4011="","",IF(N4011="No aplica","No aplica",IF(I4011="","Pendent",IF(N4011="Per substituir","Substituir",IF(OR(N4011="No localitzat",N4011="No lliurat"),"Reposar",IF(I4011&lt;H4011,"Reposar",IF(I4011&gt;H4011,"Revisar excedent",IF(AND(G4011="Sí",M4011&lt;&gt;"",M4011&lt;TODAY()),"EPI caducat",IF(AND(G4011="Sí",M4011&lt;&gt;"",M4011&lt;=TODAY()+90),"EPI caduca ≤90 dies",IF(OR(N4011="Deteriorat usable",N4011="Revisió necessària"),"Revisar","OK"))))))))))</f>
      </c>
      <c r="R4011" s="20"/>
    </row>
    <row r="4012" customFormat="false" ht="15" hidden="false" customHeight="false" outlineLevel="0" collapsed="false">
      <c r="A4012" s="19" t="n">
        <v>37</v>
      </c>
      <c r="B4012" s="19" t="n">
        <f aca="false">IFERROR(VLOOKUP(A4012,Personal!$A$6:$F$112,2,FALSE()),"")</f>
        <v>0</v>
      </c>
      <c r="C4012" s="19" t="str">
        <f aca="false">IFERROR(VLOOKUP(A4012,Personal!$A$6:$F$112,3,FALSE()),"")</f>
        <v>La Seu d’Urgell</v>
      </c>
      <c r="D4012" s="19" t="s">
        <v>177</v>
      </c>
      <c r="E4012" s="19" t="s">
        <v>208</v>
      </c>
      <c r="F4012" s="19" t="s">
        <v>209</v>
      </c>
      <c r="G4012" s="19" t="s">
        <v>272</v>
      </c>
      <c r="H4012" s="19" t="n">
        <f aca="false">IF(OR(VLOOKUP(A4012,Personal!$A$6:$F$112,5,FALSE())&lt;&gt;"Sí",N4012="No aplica"),0,'Catàleg GRAE'!D87)</f>
        <v>1</v>
      </c>
      <c r="I4012" s="20"/>
      <c r="J4012" s="20"/>
      <c r="K4012" s="20"/>
      <c r="L4012" s="21"/>
      <c r="M4012" s="21"/>
      <c r="N4012" s="20"/>
      <c r="O4012" s="20"/>
      <c r="P4012" s="19" t="str">
        <f aca="false">IF(I4012="","",I4012-H4012)</f>
        <v/>
      </c>
      <c r="Q4012" s="19" t="str">
        <f aca="true">IF(B4012="","",IF(N4012="No aplica","No aplica",IF(I4012="","Pendent",IF(N4012="Per substituir","Substituir",IF(OR(N4012="No localitzat",N4012="No lliurat"),"Reposar",IF(I4012&lt;H4012,"Reposar",IF(I4012&gt;H4012,"Revisar excedent",IF(AND(G4012="Sí",M4012&lt;&gt;"",M4012&lt;TODAY()),"EPI caducat",IF(AND(G4012="Sí",M4012&lt;&gt;"",M4012&lt;=TODAY()+90),"EPI caduca ≤90 dies",IF(OR(N4012="Deteriorat usable",N4012="Revisió necessària"),"Revisar","OK"))))))))))</f>
      </c>
      <c r="R4012" s="20"/>
    </row>
    <row r="4013" customFormat="false" ht="15" hidden="false" customHeight="false" outlineLevel="0" collapsed="false">
      <c r="A4013" s="19" t="n">
        <v>37</v>
      </c>
      <c r="B4013" s="19" t="n">
        <f aca="false">IFERROR(VLOOKUP(A4013,Personal!$A$6:$F$112,2,FALSE()),"")</f>
        <v>0</v>
      </c>
      <c r="C4013" s="19" t="str">
        <f aca="false">IFERROR(VLOOKUP(A4013,Personal!$A$6:$F$112,3,FALSE()),"")</f>
        <v>La Seu d’Urgell</v>
      </c>
      <c r="D4013" s="19" t="s">
        <v>177</v>
      </c>
      <c r="E4013" s="19" t="s">
        <v>210</v>
      </c>
      <c r="F4013" s="19" t="s">
        <v>211</v>
      </c>
      <c r="G4013" s="19" t="s">
        <v>272</v>
      </c>
      <c r="H4013" s="19" t="n">
        <f aca="false">IF(OR(VLOOKUP(A4013,Personal!$A$6:$F$112,5,FALSE())&lt;&gt;"Sí",N4013="No aplica"),0,'Catàleg GRAE'!D88)</f>
        <v>1</v>
      </c>
      <c r="I4013" s="20"/>
      <c r="J4013" s="20"/>
      <c r="K4013" s="20"/>
      <c r="L4013" s="21"/>
      <c r="M4013" s="21"/>
      <c r="N4013" s="20"/>
      <c r="O4013" s="20"/>
      <c r="P4013" s="19" t="str">
        <f aca="false">IF(I4013="","",I4013-H4013)</f>
        <v/>
      </c>
      <c r="Q4013" s="19" t="str">
        <f aca="true">IF(B4013="","",IF(N4013="No aplica","No aplica",IF(I4013="","Pendent",IF(N4013="Per substituir","Substituir",IF(OR(N4013="No localitzat",N4013="No lliurat"),"Reposar",IF(I4013&lt;H4013,"Reposar",IF(I4013&gt;H4013,"Revisar excedent",IF(AND(G4013="Sí",M4013&lt;&gt;"",M4013&lt;TODAY()),"EPI caducat",IF(AND(G4013="Sí",M4013&lt;&gt;"",M4013&lt;=TODAY()+90),"EPI caduca ≤90 dies",IF(OR(N4013="Deteriorat usable",N4013="Revisió necessària"),"Revisar","OK"))))))))))</f>
      </c>
      <c r="R4013" s="20"/>
    </row>
    <row r="4014" customFormat="false" ht="15" hidden="false" customHeight="false" outlineLevel="0" collapsed="false">
      <c r="A4014" s="19" t="n">
        <v>37</v>
      </c>
      <c r="B4014" s="19" t="n">
        <f aca="false">IFERROR(VLOOKUP(A4014,Personal!$A$6:$F$112,2,FALSE()),"")</f>
        <v>0</v>
      </c>
      <c r="C4014" s="19" t="str">
        <f aca="false">IFERROR(VLOOKUP(A4014,Personal!$A$6:$F$112,3,FALSE()),"")</f>
        <v>La Seu d’Urgell</v>
      </c>
      <c r="D4014" s="19" t="s">
        <v>125</v>
      </c>
      <c r="E4014" s="19" t="s">
        <v>212</v>
      </c>
      <c r="F4014" s="19" t="s">
        <v>213</v>
      </c>
      <c r="G4014" s="19" t="s">
        <v>272</v>
      </c>
      <c r="H4014" s="19" t="n">
        <f aca="false">IF(OR(VLOOKUP(A4014,Personal!$A$6:$F$112,5,FALSE())&lt;&gt;"Sí",N4014="No aplica"),0,'Catàleg GRAE'!D89)</f>
        <v>1</v>
      </c>
      <c r="I4014" s="20"/>
      <c r="J4014" s="20"/>
      <c r="K4014" s="20"/>
      <c r="L4014" s="21"/>
      <c r="M4014" s="21"/>
      <c r="N4014" s="20"/>
      <c r="O4014" s="20"/>
      <c r="P4014" s="19" t="str">
        <f aca="false">IF(I4014="","",I4014-H4014)</f>
        <v/>
      </c>
      <c r="Q4014" s="19" t="str">
        <f aca="true">IF(B4014="","",IF(N4014="No aplica","No aplica",IF(I4014="","Pendent",IF(N4014="Per substituir","Substituir",IF(OR(N4014="No localitzat",N4014="No lliurat"),"Reposar",IF(I4014&lt;H4014,"Reposar",IF(I4014&gt;H4014,"Revisar excedent",IF(AND(G4014="Sí",M4014&lt;&gt;"",M4014&lt;TODAY()),"EPI caducat",IF(AND(G4014="Sí",M4014&lt;&gt;"",M4014&lt;=TODAY()+90),"EPI caduca ≤90 dies",IF(OR(N4014="Deteriorat usable",N4014="Revisió necessària"),"Revisar","OK"))))))))))</f>
      </c>
      <c r="R4014" s="20"/>
    </row>
    <row r="4015" customFormat="false" ht="15" hidden="false" customHeight="false" outlineLevel="0" collapsed="false">
      <c r="A4015" s="19" t="n">
        <v>37</v>
      </c>
      <c r="B4015" s="19" t="n">
        <f aca="false">IFERROR(VLOOKUP(A4015,Personal!$A$6:$F$112,2,FALSE()),"")</f>
        <v>0</v>
      </c>
      <c r="C4015" s="19" t="str">
        <f aca="false">IFERROR(VLOOKUP(A4015,Personal!$A$6:$F$112,3,FALSE()),"")</f>
        <v>La Seu d’Urgell</v>
      </c>
      <c r="D4015" s="19" t="s">
        <v>40</v>
      </c>
      <c r="E4015" s="19" t="s">
        <v>214</v>
      </c>
      <c r="F4015" s="19" t="s">
        <v>215</v>
      </c>
      <c r="G4015" s="19" t="s">
        <v>291</v>
      </c>
      <c r="H4015" s="19" t="n">
        <f aca="false">IF(OR(VLOOKUP(A4015,Personal!$A$6:$F$112,5,FALSE())&lt;&gt;"Sí",N4015="No aplica"),0,'Catàleg GRAE'!D90)</f>
        <v>1</v>
      </c>
      <c r="I4015" s="20"/>
      <c r="J4015" s="20"/>
      <c r="K4015" s="20"/>
      <c r="L4015" s="21"/>
      <c r="M4015" s="21"/>
      <c r="N4015" s="20"/>
      <c r="O4015" s="20"/>
      <c r="P4015" s="19" t="str">
        <f aca="false">IF(I4015="","",I4015-H4015)</f>
        <v/>
      </c>
      <c r="Q4015" s="19" t="str">
        <f aca="true">IF(B4015="","",IF(N4015="No aplica","No aplica",IF(I4015="","Pendent",IF(N4015="Per substituir","Substituir",IF(OR(N4015="No localitzat",N4015="No lliurat"),"Reposar",IF(I4015&lt;H4015,"Reposar",IF(I4015&gt;H4015,"Revisar excedent",IF(AND(G4015="Sí",M4015&lt;&gt;"",M4015&lt;TODAY()),"EPI caducat",IF(AND(G4015="Sí",M4015&lt;&gt;"",M4015&lt;=TODAY()+90),"EPI caduca ≤90 dies",IF(OR(N4015="Deteriorat usable",N4015="Revisió necessària"),"Revisar","OK"))))))))))</f>
      </c>
      <c r="R4015" s="20"/>
    </row>
    <row r="4016" customFormat="false" ht="15" hidden="false" customHeight="false" outlineLevel="0" collapsed="false">
      <c r="A4016" s="19" t="n">
        <v>37</v>
      </c>
      <c r="B4016" s="19" t="n">
        <f aca="false">IFERROR(VLOOKUP(A4016,Personal!$A$6:$F$112,2,FALSE()),"")</f>
        <v>0</v>
      </c>
      <c r="C4016" s="19" t="str">
        <f aca="false">IFERROR(VLOOKUP(A4016,Personal!$A$6:$F$112,3,FALSE()),"")</f>
        <v>La Seu d’Urgell</v>
      </c>
      <c r="D4016" s="19" t="s">
        <v>216</v>
      </c>
      <c r="E4016" s="19" t="s">
        <v>217</v>
      </c>
      <c r="F4016" s="19" t="s">
        <v>218</v>
      </c>
      <c r="G4016" s="19" t="s">
        <v>272</v>
      </c>
      <c r="H4016" s="19" t="n">
        <f aca="false">IF(OR(VLOOKUP(A4016,Personal!$A$6:$F$112,5,FALSE())&lt;&gt;"Sí",N4016="No aplica"),0,'Catàleg GRAE'!D91)</f>
        <v>1</v>
      </c>
      <c r="I4016" s="20"/>
      <c r="J4016" s="20"/>
      <c r="K4016" s="20"/>
      <c r="L4016" s="21"/>
      <c r="M4016" s="21"/>
      <c r="N4016" s="20"/>
      <c r="O4016" s="20"/>
      <c r="P4016" s="19" t="str">
        <f aca="false">IF(I4016="","",I4016-H4016)</f>
        <v/>
      </c>
      <c r="Q4016" s="19" t="str">
        <f aca="true">IF(B4016="","",IF(N4016="No aplica","No aplica",IF(I4016="","Pendent",IF(N4016="Per substituir","Substituir",IF(OR(N4016="No localitzat",N4016="No lliurat"),"Reposar",IF(I4016&lt;H4016,"Reposar",IF(I4016&gt;H4016,"Revisar excedent",IF(AND(G4016="Sí",M4016&lt;&gt;"",M4016&lt;TODAY()),"EPI caducat",IF(AND(G4016="Sí",M4016&lt;&gt;"",M4016&lt;=TODAY()+90),"EPI caduca ≤90 dies",IF(OR(N4016="Deteriorat usable",N4016="Revisió necessària"),"Revisar","OK"))))))))))</f>
      </c>
      <c r="R4016" s="20"/>
    </row>
    <row r="4017" customFormat="false" ht="15" hidden="false" customHeight="false" outlineLevel="0" collapsed="false">
      <c r="A4017" s="19" t="n">
        <v>37</v>
      </c>
      <c r="B4017" s="19" t="n">
        <f aca="false">IFERROR(VLOOKUP(A4017,Personal!$A$6:$F$112,2,FALSE()),"")</f>
        <v>0</v>
      </c>
      <c r="C4017" s="19" t="str">
        <f aca="false">IFERROR(VLOOKUP(A4017,Personal!$A$6:$F$112,3,FALSE()),"")</f>
        <v>La Seu d’Urgell</v>
      </c>
      <c r="D4017" s="19" t="s">
        <v>37</v>
      </c>
      <c r="E4017" s="19" t="s">
        <v>219</v>
      </c>
      <c r="F4017" s="19" t="s">
        <v>220</v>
      </c>
      <c r="G4017" s="19" t="s">
        <v>291</v>
      </c>
      <c r="H4017" s="19" t="n">
        <f aca="false">IF(OR(VLOOKUP(A4017,Personal!$A$6:$F$112,5,FALSE())&lt;&gt;"Sí",N4017="No aplica"),0,'Catàleg GRAE'!D92)</f>
        <v>1</v>
      </c>
      <c r="I4017" s="20"/>
      <c r="J4017" s="20"/>
      <c r="K4017" s="20"/>
      <c r="L4017" s="21"/>
      <c r="M4017" s="21"/>
      <c r="N4017" s="20"/>
      <c r="O4017" s="20"/>
      <c r="P4017" s="19" t="str">
        <f aca="false">IF(I4017="","",I4017-H4017)</f>
        <v/>
      </c>
      <c r="Q4017" s="19" t="str">
        <f aca="true">IF(B4017="","",IF(N4017="No aplica","No aplica",IF(I4017="","Pendent",IF(N4017="Per substituir","Substituir",IF(OR(N4017="No localitzat",N4017="No lliurat"),"Reposar",IF(I4017&lt;H4017,"Reposar",IF(I4017&gt;H4017,"Revisar excedent",IF(AND(G4017="Sí",M4017&lt;&gt;"",M4017&lt;TODAY()),"EPI caducat",IF(AND(G4017="Sí",M4017&lt;&gt;"",M4017&lt;=TODAY()+90),"EPI caduca ≤90 dies",IF(OR(N4017="Deteriorat usable",N4017="Revisió necessària"),"Revisar","OK"))))))))))</f>
      </c>
      <c r="R4017" s="20"/>
    </row>
    <row r="4018" customFormat="false" ht="15" hidden="false" customHeight="false" outlineLevel="0" collapsed="false">
      <c r="A4018" s="19" t="n">
        <v>37</v>
      </c>
      <c r="B4018" s="19" t="n">
        <f aca="false">IFERROR(VLOOKUP(A4018,Personal!$A$6:$F$112,2,FALSE()),"")</f>
        <v>0</v>
      </c>
      <c r="C4018" s="19" t="str">
        <f aca="false">IFERROR(VLOOKUP(A4018,Personal!$A$6:$F$112,3,FALSE()),"")</f>
        <v>La Seu d’Urgell</v>
      </c>
      <c r="D4018" s="19" t="s">
        <v>137</v>
      </c>
      <c r="E4018" s="19" t="s">
        <v>221</v>
      </c>
      <c r="F4018" s="19" t="s">
        <v>222</v>
      </c>
      <c r="G4018" s="19" t="s">
        <v>291</v>
      </c>
      <c r="H4018" s="19" t="n">
        <f aca="false">IF(OR(VLOOKUP(A4018,Personal!$A$6:$F$112,5,FALSE())&lt;&gt;"Sí",N4018="No aplica"),0,'Catàleg GRAE'!D93)</f>
        <v>1</v>
      </c>
      <c r="I4018" s="20"/>
      <c r="J4018" s="20"/>
      <c r="K4018" s="20"/>
      <c r="L4018" s="21"/>
      <c r="M4018" s="21"/>
      <c r="N4018" s="20"/>
      <c r="O4018" s="20"/>
      <c r="P4018" s="19" t="str">
        <f aca="false">IF(I4018="","",I4018-H4018)</f>
        <v/>
      </c>
      <c r="Q4018" s="19" t="str">
        <f aca="true">IF(B4018="","",IF(N4018="No aplica","No aplica",IF(I4018="","Pendent",IF(N4018="Per substituir","Substituir",IF(OR(N4018="No localitzat",N4018="No lliurat"),"Reposar",IF(I4018&lt;H4018,"Reposar",IF(I4018&gt;H4018,"Revisar excedent",IF(AND(G4018="Sí",M4018&lt;&gt;"",M4018&lt;TODAY()),"EPI caducat",IF(AND(G4018="Sí",M4018&lt;&gt;"",M4018&lt;=TODAY()+90),"EPI caduca ≤90 dies",IF(OR(N4018="Deteriorat usable",N4018="Revisió necessària"),"Revisar","OK"))))))))))</f>
      </c>
      <c r="R4018" s="20"/>
    </row>
    <row r="4019" customFormat="false" ht="15" hidden="false" customHeight="false" outlineLevel="0" collapsed="false">
      <c r="A4019" s="19" t="n">
        <v>37</v>
      </c>
      <c r="B4019" s="19" t="n">
        <f aca="false">IFERROR(VLOOKUP(A4019,Personal!$A$6:$F$112,2,FALSE()),"")</f>
        <v>0</v>
      </c>
      <c r="C4019" s="19" t="str">
        <f aca="false">IFERROR(VLOOKUP(A4019,Personal!$A$6:$F$112,3,FALSE()),"")</f>
        <v>La Seu d’Urgell</v>
      </c>
      <c r="D4019" s="19" t="s">
        <v>137</v>
      </c>
      <c r="E4019" s="19" t="s">
        <v>223</v>
      </c>
      <c r="F4019" s="19" t="s">
        <v>224</v>
      </c>
      <c r="G4019" s="19" t="s">
        <v>291</v>
      </c>
      <c r="H4019" s="19" t="n">
        <f aca="false">IF(OR(VLOOKUP(A4019,Personal!$A$6:$F$112,5,FALSE())&lt;&gt;"Sí",N4019="No aplica"),0,'Catàleg GRAE'!D94)</f>
        <v>1</v>
      </c>
      <c r="I4019" s="20"/>
      <c r="J4019" s="20"/>
      <c r="K4019" s="20"/>
      <c r="L4019" s="21"/>
      <c r="M4019" s="21"/>
      <c r="N4019" s="20"/>
      <c r="O4019" s="20"/>
      <c r="P4019" s="19" t="str">
        <f aca="false">IF(I4019="","",I4019-H4019)</f>
        <v/>
      </c>
      <c r="Q4019" s="19" t="str">
        <f aca="true">IF(B4019="","",IF(N4019="No aplica","No aplica",IF(I4019="","Pendent",IF(N4019="Per substituir","Substituir",IF(OR(N4019="No localitzat",N4019="No lliurat"),"Reposar",IF(I4019&lt;H4019,"Reposar",IF(I4019&gt;H4019,"Revisar excedent",IF(AND(G4019="Sí",M4019&lt;&gt;"",M4019&lt;TODAY()),"EPI caducat",IF(AND(G4019="Sí",M4019&lt;&gt;"",M4019&lt;=TODAY()+90),"EPI caduca ≤90 dies",IF(OR(N4019="Deteriorat usable",N4019="Revisió necessària"),"Revisar","OK"))))))))))</f>
      </c>
      <c r="R4019" s="20"/>
    </row>
    <row r="4020" customFormat="false" ht="15" hidden="false" customHeight="false" outlineLevel="0" collapsed="false">
      <c r="A4020" s="19" t="n">
        <v>37</v>
      </c>
      <c r="B4020" s="19" t="n">
        <f aca="false">IFERROR(VLOOKUP(A4020,Personal!$A$6:$F$112,2,FALSE()),"")</f>
        <v>0</v>
      </c>
      <c r="C4020" s="19" t="str">
        <f aca="false">IFERROR(VLOOKUP(A4020,Personal!$A$6:$F$112,3,FALSE()),"")</f>
        <v>La Seu d’Urgell</v>
      </c>
      <c r="D4020" s="19" t="s">
        <v>137</v>
      </c>
      <c r="E4020" s="19" t="s">
        <v>225</v>
      </c>
      <c r="F4020" s="19" t="s">
        <v>226</v>
      </c>
      <c r="G4020" s="19" t="s">
        <v>291</v>
      </c>
      <c r="H4020" s="19" t="n">
        <f aca="false">IF(OR(VLOOKUP(A4020,Personal!$A$6:$F$112,5,FALSE())&lt;&gt;"Sí",N4020="No aplica"),0,'Catàleg GRAE'!D95)</f>
        <v>1</v>
      </c>
      <c r="I4020" s="20"/>
      <c r="J4020" s="20"/>
      <c r="K4020" s="20"/>
      <c r="L4020" s="21"/>
      <c r="M4020" s="21"/>
      <c r="N4020" s="20"/>
      <c r="O4020" s="20"/>
      <c r="P4020" s="19" t="str">
        <f aca="false">IF(I4020="","",I4020-H4020)</f>
        <v/>
      </c>
      <c r="Q4020" s="19" t="str">
        <f aca="true">IF(B4020="","",IF(N4020="No aplica","No aplica",IF(I4020="","Pendent",IF(N4020="Per substituir","Substituir",IF(OR(N4020="No localitzat",N4020="No lliurat"),"Reposar",IF(I4020&lt;H4020,"Reposar",IF(I4020&gt;H4020,"Revisar excedent",IF(AND(G4020="Sí",M4020&lt;&gt;"",M4020&lt;TODAY()),"EPI caducat",IF(AND(G4020="Sí",M4020&lt;&gt;"",M4020&lt;=TODAY()+90),"EPI caduca ≤90 dies",IF(OR(N4020="Deteriorat usable",N4020="Revisió necessària"),"Revisar","OK"))))))))))</f>
      </c>
      <c r="R4020" s="20"/>
    </row>
    <row r="4021" customFormat="false" ht="15" hidden="false" customHeight="false" outlineLevel="0" collapsed="false">
      <c r="A4021" s="19" t="n">
        <v>37</v>
      </c>
      <c r="B4021" s="19" t="n">
        <f aca="false">IFERROR(VLOOKUP(A4021,Personal!$A$6:$F$112,2,FALSE()),"")</f>
        <v>0</v>
      </c>
      <c r="C4021" s="19" t="str">
        <f aca="false">IFERROR(VLOOKUP(A4021,Personal!$A$6:$F$112,3,FALSE()),"")</f>
        <v>La Seu d’Urgell</v>
      </c>
      <c r="D4021" s="19" t="s">
        <v>137</v>
      </c>
      <c r="E4021" s="19" t="s">
        <v>227</v>
      </c>
      <c r="F4021" s="19" t="s">
        <v>228</v>
      </c>
      <c r="G4021" s="19" t="s">
        <v>291</v>
      </c>
      <c r="H4021" s="19" t="n">
        <f aca="false">IF(OR(VLOOKUP(A4021,Personal!$A$6:$F$112,5,FALSE())&lt;&gt;"Sí",N4021="No aplica"),0,'Catàleg GRAE'!D96)</f>
        <v>1</v>
      </c>
      <c r="I4021" s="20"/>
      <c r="J4021" s="20"/>
      <c r="K4021" s="20"/>
      <c r="L4021" s="21"/>
      <c r="M4021" s="21"/>
      <c r="N4021" s="20"/>
      <c r="O4021" s="20"/>
      <c r="P4021" s="19" t="str">
        <f aca="false">IF(I4021="","",I4021-H4021)</f>
        <v/>
      </c>
      <c r="Q4021" s="19" t="str">
        <f aca="true">IF(B4021="","",IF(N4021="No aplica","No aplica",IF(I4021="","Pendent",IF(N4021="Per substituir","Substituir",IF(OR(N4021="No localitzat",N4021="No lliurat"),"Reposar",IF(I4021&lt;H4021,"Reposar",IF(I4021&gt;H4021,"Revisar excedent",IF(AND(G4021="Sí",M4021&lt;&gt;"",M4021&lt;TODAY()),"EPI caducat",IF(AND(G4021="Sí",M4021&lt;&gt;"",M4021&lt;=TODAY()+90),"EPI caduca ≤90 dies",IF(OR(N4021="Deteriorat usable",N4021="Revisió necessària"),"Revisar","OK"))))))))))</f>
      </c>
      <c r="R4021" s="20"/>
    </row>
    <row r="4022" customFormat="false" ht="15" hidden="false" customHeight="false" outlineLevel="0" collapsed="false">
      <c r="A4022" s="19" t="n">
        <v>37</v>
      </c>
      <c r="B4022" s="19" t="n">
        <f aca="false">IFERROR(VLOOKUP(A4022,Personal!$A$6:$F$112,2,FALSE()),"")</f>
        <v>0</v>
      </c>
      <c r="C4022" s="19" t="str">
        <f aca="false">IFERROR(VLOOKUP(A4022,Personal!$A$6:$F$112,3,FALSE()),"")</f>
        <v>La Seu d’Urgell</v>
      </c>
      <c r="D4022" s="19" t="s">
        <v>137</v>
      </c>
      <c r="E4022" s="19" t="s">
        <v>229</v>
      </c>
      <c r="F4022" s="19" t="s">
        <v>230</v>
      </c>
      <c r="G4022" s="19" t="s">
        <v>291</v>
      </c>
      <c r="H4022" s="19" t="n">
        <f aca="false">IF(OR(VLOOKUP(A4022,Personal!$A$6:$F$112,5,FALSE())&lt;&gt;"Sí",N4022="No aplica"),0,'Catàleg GRAE'!D97)</f>
        <v>1</v>
      </c>
      <c r="I4022" s="20"/>
      <c r="J4022" s="20"/>
      <c r="K4022" s="20"/>
      <c r="L4022" s="21"/>
      <c r="M4022" s="21"/>
      <c r="N4022" s="20"/>
      <c r="O4022" s="20"/>
      <c r="P4022" s="19" t="str">
        <f aca="false">IF(I4022="","",I4022-H4022)</f>
        <v/>
      </c>
      <c r="Q4022" s="19" t="str">
        <f aca="true">IF(B4022="","",IF(N4022="No aplica","No aplica",IF(I4022="","Pendent",IF(N4022="Per substituir","Substituir",IF(OR(N4022="No localitzat",N4022="No lliurat"),"Reposar",IF(I4022&lt;H4022,"Reposar",IF(I4022&gt;H4022,"Revisar excedent",IF(AND(G4022="Sí",M4022&lt;&gt;"",M4022&lt;TODAY()),"EPI caducat",IF(AND(G4022="Sí",M4022&lt;&gt;"",M4022&lt;=TODAY()+90),"EPI caduca ≤90 dies",IF(OR(N4022="Deteriorat usable",N4022="Revisió necessària"),"Revisar","OK"))))))))))</f>
      </c>
      <c r="R4022" s="20"/>
    </row>
    <row r="4023" customFormat="false" ht="15" hidden="false" customHeight="false" outlineLevel="0" collapsed="false">
      <c r="A4023" s="19" t="n">
        <v>37</v>
      </c>
      <c r="B4023" s="19" t="n">
        <f aca="false">IFERROR(VLOOKUP(A4023,Personal!$A$6:$F$112,2,FALSE()),"")</f>
        <v>0</v>
      </c>
      <c r="C4023" s="19" t="str">
        <f aca="false">IFERROR(VLOOKUP(A4023,Personal!$A$6:$F$112,3,FALSE()),"")</f>
        <v>La Seu d’Urgell</v>
      </c>
      <c r="D4023" s="19" t="s">
        <v>137</v>
      </c>
      <c r="E4023" s="19" t="s">
        <v>231</v>
      </c>
      <c r="F4023" s="19" t="s">
        <v>232</v>
      </c>
      <c r="G4023" s="19" t="s">
        <v>291</v>
      </c>
      <c r="H4023" s="19" t="n">
        <f aca="false">IF(OR(VLOOKUP(A4023,Personal!$A$6:$F$112,5,FALSE())&lt;&gt;"Sí",N4023="No aplica"),0,'Catàleg GRAE'!D98)</f>
        <v>1</v>
      </c>
      <c r="I4023" s="20"/>
      <c r="J4023" s="20"/>
      <c r="K4023" s="20"/>
      <c r="L4023" s="21"/>
      <c r="M4023" s="21"/>
      <c r="N4023" s="20"/>
      <c r="O4023" s="20"/>
      <c r="P4023" s="19" t="str">
        <f aca="false">IF(I4023="","",I4023-H4023)</f>
        <v/>
      </c>
      <c r="Q4023" s="19" t="str">
        <f aca="true">IF(B4023="","",IF(N4023="No aplica","No aplica",IF(I4023="","Pendent",IF(N4023="Per substituir","Substituir",IF(OR(N4023="No localitzat",N4023="No lliurat"),"Reposar",IF(I4023&lt;H4023,"Reposar",IF(I4023&gt;H4023,"Revisar excedent",IF(AND(G4023="Sí",M4023&lt;&gt;"",M4023&lt;TODAY()),"EPI caducat",IF(AND(G4023="Sí",M4023&lt;&gt;"",M4023&lt;=TODAY()+90),"EPI caduca ≤90 dies",IF(OR(N4023="Deteriorat usable",N4023="Revisió necessària"),"Revisar","OK"))))))))))</f>
      </c>
      <c r="R4023" s="20"/>
    </row>
    <row r="4024" customFormat="false" ht="15" hidden="false" customHeight="false" outlineLevel="0" collapsed="false">
      <c r="A4024" s="19" t="n">
        <v>37</v>
      </c>
      <c r="B4024" s="19" t="n">
        <f aca="false">IFERROR(VLOOKUP(A4024,Personal!$A$6:$F$112,2,FALSE()),"")</f>
        <v>0</v>
      </c>
      <c r="C4024" s="19" t="str">
        <f aca="false">IFERROR(VLOOKUP(A4024,Personal!$A$6:$F$112,3,FALSE()),"")</f>
        <v>La Seu d’Urgell</v>
      </c>
      <c r="D4024" s="19" t="s">
        <v>137</v>
      </c>
      <c r="E4024" s="19" t="s">
        <v>233</v>
      </c>
      <c r="F4024" s="19" t="s">
        <v>234</v>
      </c>
      <c r="G4024" s="19" t="s">
        <v>291</v>
      </c>
      <c r="H4024" s="19" t="n">
        <f aca="false">IF(OR(VLOOKUP(A4024,Personal!$A$6:$F$112,5,FALSE())&lt;&gt;"Sí",N4024="No aplica"),0,'Catàleg GRAE'!D99)</f>
        <v>1</v>
      </c>
      <c r="I4024" s="20"/>
      <c r="J4024" s="20"/>
      <c r="K4024" s="20"/>
      <c r="L4024" s="21"/>
      <c r="M4024" s="21"/>
      <c r="N4024" s="20"/>
      <c r="O4024" s="20"/>
      <c r="P4024" s="19" t="str">
        <f aca="false">IF(I4024="","",I4024-H4024)</f>
        <v/>
      </c>
      <c r="Q4024" s="19" t="str">
        <f aca="true">IF(B4024="","",IF(N4024="No aplica","No aplica",IF(I4024="","Pendent",IF(N4024="Per substituir","Substituir",IF(OR(N4024="No localitzat",N4024="No lliurat"),"Reposar",IF(I4024&lt;H4024,"Reposar",IF(I4024&gt;H4024,"Revisar excedent",IF(AND(G4024="Sí",M4024&lt;&gt;"",M4024&lt;TODAY()),"EPI caducat",IF(AND(G4024="Sí",M4024&lt;&gt;"",M4024&lt;=TODAY()+90),"EPI caduca ≤90 dies",IF(OR(N4024="Deteriorat usable",N4024="Revisió necessària"),"Revisar","OK"))))))))))</f>
      </c>
      <c r="R4024" s="20"/>
    </row>
    <row r="4025" customFormat="false" ht="15" hidden="false" customHeight="false" outlineLevel="0" collapsed="false">
      <c r="A4025" s="19" t="n">
        <v>37</v>
      </c>
      <c r="B4025" s="19" t="n">
        <f aca="false">IFERROR(VLOOKUP(A4025,Personal!$A$6:$F$112,2,FALSE()),"")</f>
        <v>0</v>
      </c>
      <c r="C4025" s="19" t="str">
        <f aca="false">IFERROR(VLOOKUP(A4025,Personal!$A$6:$F$112,3,FALSE()),"")</f>
        <v>La Seu d’Urgell</v>
      </c>
      <c r="D4025" s="19" t="s">
        <v>216</v>
      </c>
      <c r="E4025" s="19" t="s">
        <v>235</v>
      </c>
      <c r="F4025" s="19" t="s">
        <v>236</v>
      </c>
      <c r="G4025" s="19" t="s">
        <v>272</v>
      </c>
      <c r="H4025" s="19" t="n">
        <f aca="false">IF(OR(VLOOKUP(A4025,Personal!$A$6:$F$112,5,FALSE())&lt;&gt;"Sí",N4025="No aplica"),0,'Catàleg GRAE'!D100)</f>
        <v>1</v>
      </c>
      <c r="I4025" s="20"/>
      <c r="J4025" s="20"/>
      <c r="K4025" s="20"/>
      <c r="L4025" s="21"/>
      <c r="M4025" s="21"/>
      <c r="N4025" s="20"/>
      <c r="O4025" s="20"/>
      <c r="P4025" s="19" t="str">
        <f aca="false">IF(I4025="","",I4025-H4025)</f>
        <v/>
      </c>
      <c r="Q4025" s="19" t="str">
        <f aca="true">IF(B4025="","",IF(N4025="No aplica","No aplica",IF(I4025="","Pendent",IF(N4025="Per substituir","Substituir",IF(OR(N4025="No localitzat",N4025="No lliurat"),"Reposar",IF(I4025&lt;H4025,"Reposar",IF(I4025&gt;H4025,"Revisar excedent",IF(AND(G4025="Sí",M4025&lt;&gt;"",M4025&lt;TODAY()),"EPI caducat",IF(AND(G4025="Sí",M4025&lt;&gt;"",M4025&lt;=TODAY()+90),"EPI caduca ≤90 dies",IF(OR(N4025="Deteriorat usable",N4025="Revisió necessària"),"Revisar","OK"))))))))))</f>
      </c>
      <c r="R4025" s="20"/>
    </row>
    <row r="4026" customFormat="false" ht="15" hidden="false" customHeight="false" outlineLevel="0" collapsed="false">
      <c r="A4026" s="19" t="n">
        <v>37</v>
      </c>
      <c r="B4026" s="19" t="n">
        <f aca="false">IFERROR(VLOOKUP(A4026,Personal!$A$6:$F$112,2,FALSE()),"")</f>
        <v>0</v>
      </c>
      <c r="C4026" s="19" t="str">
        <f aca="false">IFERROR(VLOOKUP(A4026,Personal!$A$6:$F$112,3,FALSE()),"")</f>
        <v>La Seu d’Urgell</v>
      </c>
      <c r="D4026" s="19" t="s">
        <v>137</v>
      </c>
      <c r="E4026" s="19" t="s">
        <v>237</v>
      </c>
      <c r="F4026" s="19" t="s">
        <v>238</v>
      </c>
      <c r="G4026" s="19" t="s">
        <v>291</v>
      </c>
      <c r="H4026" s="19" t="n">
        <f aca="false">IF(OR(VLOOKUP(A4026,Personal!$A$6:$F$112,5,FALSE())&lt;&gt;"Sí",N4026="No aplica"),0,'Catàleg GRAE'!D101)</f>
        <v>1</v>
      </c>
      <c r="I4026" s="20"/>
      <c r="J4026" s="20"/>
      <c r="K4026" s="20"/>
      <c r="L4026" s="21"/>
      <c r="M4026" s="21"/>
      <c r="N4026" s="20"/>
      <c r="O4026" s="20"/>
      <c r="P4026" s="19" t="str">
        <f aca="false">IF(I4026="","",I4026-H4026)</f>
        <v/>
      </c>
      <c r="Q4026" s="19" t="str">
        <f aca="true">IF(B4026="","",IF(N4026="No aplica","No aplica",IF(I4026="","Pendent",IF(N4026="Per substituir","Substituir",IF(OR(N4026="No localitzat",N4026="No lliurat"),"Reposar",IF(I4026&lt;H4026,"Reposar",IF(I4026&gt;H4026,"Revisar excedent",IF(AND(G4026="Sí",M4026&lt;&gt;"",M4026&lt;TODAY()),"EPI caducat",IF(AND(G4026="Sí",M4026&lt;&gt;"",M4026&lt;=TODAY()+90),"EPI caduca ≤90 dies",IF(OR(N4026="Deteriorat usable",N4026="Revisió necessària"),"Revisar","OK"))))))))))</f>
      </c>
      <c r="R4026" s="20"/>
    </row>
    <row r="4027" customFormat="false" ht="15" hidden="false" customHeight="false" outlineLevel="0" collapsed="false">
      <c r="A4027" s="19" t="n">
        <v>37</v>
      </c>
      <c r="B4027" s="19" t="n">
        <f aca="false">IFERROR(VLOOKUP(A4027,Personal!$A$6:$F$112,2,FALSE()),"")</f>
        <v>0</v>
      </c>
      <c r="C4027" s="19" t="str">
        <f aca="false">IFERROR(VLOOKUP(A4027,Personal!$A$6:$F$112,3,FALSE()),"")</f>
        <v>La Seu d’Urgell</v>
      </c>
      <c r="D4027" s="19" t="s">
        <v>37</v>
      </c>
      <c r="E4027" s="19" t="s">
        <v>239</v>
      </c>
      <c r="F4027" s="19" t="s">
        <v>240</v>
      </c>
      <c r="G4027" s="19" t="s">
        <v>291</v>
      </c>
      <c r="H4027" s="19" t="n">
        <f aca="false">IF(OR(VLOOKUP(A4027,Personal!$A$6:$F$112,5,FALSE())&lt;&gt;"Sí",N4027="No aplica"),0,'Catàleg GRAE'!D102)</f>
        <v>1</v>
      </c>
      <c r="I4027" s="20"/>
      <c r="J4027" s="20"/>
      <c r="K4027" s="20"/>
      <c r="L4027" s="21"/>
      <c r="M4027" s="21"/>
      <c r="N4027" s="20"/>
      <c r="O4027" s="20"/>
      <c r="P4027" s="19" t="str">
        <f aca="false">IF(I4027="","",I4027-H4027)</f>
        <v/>
      </c>
      <c r="Q4027" s="19" t="str">
        <f aca="true">IF(B4027="","",IF(N4027="No aplica","No aplica",IF(I4027="","Pendent",IF(N4027="Per substituir","Substituir",IF(OR(N4027="No localitzat",N4027="No lliurat"),"Reposar",IF(I4027&lt;H4027,"Reposar",IF(I4027&gt;H4027,"Revisar excedent",IF(AND(G4027="Sí",M4027&lt;&gt;"",M4027&lt;TODAY()),"EPI caducat",IF(AND(G4027="Sí",M4027&lt;&gt;"",M4027&lt;=TODAY()+90),"EPI caduca ≤90 dies",IF(OR(N4027="Deteriorat usable",N4027="Revisió necessària"),"Revisar","OK"))))))))))</f>
      </c>
      <c r="R4027" s="20"/>
    </row>
    <row r="4028" customFormat="false" ht="15" hidden="false" customHeight="false" outlineLevel="0" collapsed="false">
      <c r="A4028" s="19" t="n">
        <v>37</v>
      </c>
      <c r="B4028" s="19" t="n">
        <f aca="false">IFERROR(VLOOKUP(A4028,Personal!$A$6:$F$112,2,FALSE()),"")</f>
        <v>0</v>
      </c>
      <c r="C4028" s="19" t="str">
        <f aca="false">IFERROR(VLOOKUP(A4028,Personal!$A$6:$F$112,3,FALSE()),"")</f>
        <v>La Seu d’Urgell</v>
      </c>
      <c r="D4028" s="19" t="s">
        <v>37</v>
      </c>
      <c r="E4028" s="19" t="s">
        <v>241</v>
      </c>
      <c r="F4028" s="19" t="s">
        <v>242</v>
      </c>
      <c r="G4028" s="19" t="s">
        <v>291</v>
      </c>
      <c r="H4028" s="19" t="n">
        <f aca="false">IF(OR(VLOOKUP(A4028,Personal!$A$6:$F$112,5,FALSE())&lt;&gt;"Sí",N4028="No aplica"),0,'Catàleg GRAE'!D103)</f>
        <v>1</v>
      </c>
      <c r="I4028" s="20"/>
      <c r="J4028" s="20"/>
      <c r="K4028" s="20"/>
      <c r="L4028" s="21"/>
      <c r="M4028" s="21"/>
      <c r="N4028" s="20"/>
      <c r="O4028" s="20"/>
      <c r="P4028" s="19" t="str">
        <f aca="false">IF(I4028="","",I4028-H4028)</f>
        <v/>
      </c>
      <c r="Q4028" s="19" t="str">
        <f aca="true">IF(B4028="","",IF(N4028="No aplica","No aplica",IF(I4028="","Pendent",IF(N4028="Per substituir","Substituir",IF(OR(N4028="No localitzat",N4028="No lliurat"),"Reposar",IF(I4028&lt;H4028,"Reposar",IF(I4028&gt;H4028,"Revisar excedent",IF(AND(G4028="Sí",M4028&lt;&gt;"",M4028&lt;TODAY()),"EPI caducat",IF(AND(G4028="Sí",M4028&lt;&gt;"",M4028&lt;=TODAY()+90),"EPI caduca ≤90 dies",IF(OR(N4028="Deteriorat usable",N4028="Revisió necessària"),"Revisar","OK"))))))))))</f>
      </c>
      <c r="R4028" s="20"/>
    </row>
    <row r="4029" customFormat="false" ht="15" hidden="false" customHeight="false" outlineLevel="0" collapsed="false">
      <c r="A4029" s="19" t="n">
        <v>37</v>
      </c>
      <c r="B4029" s="19" t="n">
        <f aca="false">IFERROR(VLOOKUP(A4029,Personal!$A$6:$F$112,2,FALSE()),"")</f>
        <v>0</v>
      </c>
      <c r="C4029" s="19" t="str">
        <f aca="false">IFERROR(VLOOKUP(A4029,Personal!$A$6:$F$112,3,FALSE()),"")</f>
        <v>La Seu d’Urgell</v>
      </c>
      <c r="D4029" s="19" t="s">
        <v>177</v>
      </c>
      <c r="E4029" s="19" t="s">
        <v>243</v>
      </c>
      <c r="F4029" s="19" t="s">
        <v>244</v>
      </c>
      <c r="G4029" s="19" t="s">
        <v>272</v>
      </c>
      <c r="H4029" s="19" t="n">
        <f aca="false">IF(OR(VLOOKUP(A4029,Personal!$A$6:$F$112,5,FALSE())&lt;&gt;"Sí",N4029="No aplica"),0,'Catàleg GRAE'!D104)</f>
        <v>1</v>
      </c>
      <c r="I4029" s="20"/>
      <c r="J4029" s="20"/>
      <c r="K4029" s="20"/>
      <c r="L4029" s="21"/>
      <c r="M4029" s="21"/>
      <c r="N4029" s="20"/>
      <c r="O4029" s="20"/>
      <c r="P4029" s="19" t="str">
        <f aca="false">IF(I4029="","",I4029-H4029)</f>
        <v/>
      </c>
      <c r="Q4029" s="19" t="str">
        <f aca="true">IF(B4029="","",IF(N4029="No aplica","No aplica",IF(I4029="","Pendent",IF(N4029="Per substituir","Substituir",IF(OR(N4029="No localitzat",N4029="No lliurat"),"Reposar",IF(I4029&lt;H4029,"Reposar",IF(I4029&gt;H4029,"Revisar excedent",IF(AND(G4029="Sí",M4029&lt;&gt;"",M4029&lt;TODAY()),"EPI caducat",IF(AND(G4029="Sí",M4029&lt;&gt;"",M4029&lt;=TODAY()+90),"EPI caduca ≤90 dies",IF(OR(N4029="Deteriorat usable",N4029="Revisió necessària"),"Revisar","OK"))))))))))</f>
      </c>
      <c r="R4029" s="20"/>
    </row>
    <row r="4030" customFormat="false" ht="15" hidden="false" customHeight="false" outlineLevel="0" collapsed="false">
      <c r="A4030" s="19" t="n">
        <v>37</v>
      </c>
      <c r="B4030" s="19" t="n">
        <f aca="false">IFERROR(VLOOKUP(A4030,Personal!$A$6:$F$112,2,FALSE()),"")</f>
        <v>0</v>
      </c>
      <c r="C4030" s="19" t="str">
        <f aca="false">IFERROR(VLOOKUP(A4030,Personal!$A$6:$F$112,3,FALSE()),"")</f>
        <v>La Seu d’Urgell</v>
      </c>
      <c r="D4030" s="19" t="s">
        <v>177</v>
      </c>
      <c r="E4030" s="19" t="s">
        <v>245</v>
      </c>
      <c r="F4030" s="19" t="s">
        <v>246</v>
      </c>
      <c r="G4030" s="19" t="s">
        <v>272</v>
      </c>
      <c r="H4030" s="19" t="n">
        <f aca="false">IF(OR(VLOOKUP(A4030,Personal!$A$6:$F$112,5,FALSE())&lt;&gt;"Sí",N4030="No aplica"),0,'Catàleg GRAE'!D105)</f>
        <v>1</v>
      </c>
      <c r="I4030" s="20"/>
      <c r="J4030" s="20"/>
      <c r="K4030" s="20"/>
      <c r="L4030" s="21"/>
      <c r="M4030" s="21"/>
      <c r="N4030" s="20"/>
      <c r="O4030" s="20"/>
      <c r="P4030" s="19" t="str">
        <f aca="false">IF(I4030="","",I4030-H4030)</f>
        <v/>
      </c>
      <c r="Q4030" s="19" t="str">
        <f aca="true">IF(B4030="","",IF(N4030="No aplica","No aplica",IF(I4030="","Pendent",IF(N4030="Per substituir","Substituir",IF(OR(N4030="No localitzat",N4030="No lliurat"),"Reposar",IF(I4030&lt;H4030,"Reposar",IF(I4030&gt;H4030,"Revisar excedent",IF(AND(G4030="Sí",M4030&lt;&gt;"",M4030&lt;TODAY()),"EPI caducat",IF(AND(G4030="Sí",M4030&lt;&gt;"",M4030&lt;=TODAY()+90),"EPI caduca ≤90 dies",IF(OR(N4030="Deteriorat usable",N4030="Revisió necessària"),"Revisar","OK"))))))))))</f>
      </c>
      <c r="R4030" s="20"/>
    </row>
    <row r="4031" customFormat="false" ht="15" hidden="false" customHeight="false" outlineLevel="0" collapsed="false">
      <c r="A4031" s="19" t="n">
        <v>37</v>
      </c>
      <c r="B4031" s="19" t="n">
        <f aca="false">IFERROR(VLOOKUP(A4031,Personal!$A$6:$F$112,2,FALSE()),"")</f>
        <v>0</v>
      </c>
      <c r="C4031" s="19" t="str">
        <f aca="false">IFERROR(VLOOKUP(A4031,Personal!$A$6:$F$112,3,FALSE()),"")</f>
        <v>La Seu d’Urgell</v>
      </c>
      <c r="D4031" s="19" t="s">
        <v>177</v>
      </c>
      <c r="E4031" s="19" t="s">
        <v>247</v>
      </c>
      <c r="F4031" s="19" t="s">
        <v>248</v>
      </c>
      <c r="G4031" s="19" t="s">
        <v>272</v>
      </c>
      <c r="H4031" s="19" t="n">
        <f aca="false">IF(OR(VLOOKUP(A4031,Personal!$A$6:$F$112,5,FALSE())&lt;&gt;"Sí",N4031="No aplica"),0,'Catàleg GRAE'!D106)</f>
        <v>1</v>
      </c>
      <c r="I4031" s="20"/>
      <c r="J4031" s="20"/>
      <c r="K4031" s="20"/>
      <c r="L4031" s="21"/>
      <c r="M4031" s="21"/>
      <c r="N4031" s="20"/>
      <c r="O4031" s="20"/>
      <c r="P4031" s="19" t="str">
        <f aca="false">IF(I4031="","",I4031-H4031)</f>
        <v/>
      </c>
      <c r="Q4031" s="19" t="str">
        <f aca="true">IF(B4031="","",IF(N4031="No aplica","No aplica",IF(I4031="","Pendent",IF(N4031="Per substituir","Substituir",IF(OR(N4031="No localitzat",N4031="No lliurat"),"Reposar",IF(I4031&lt;H4031,"Reposar",IF(I4031&gt;H4031,"Revisar excedent",IF(AND(G4031="Sí",M4031&lt;&gt;"",M4031&lt;TODAY()),"EPI caducat",IF(AND(G4031="Sí",M4031&lt;&gt;"",M4031&lt;=TODAY()+90),"EPI caduca ≤90 dies",IF(OR(N4031="Deteriorat usable",N4031="Revisió necessària"),"Revisar","OK"))))))))))</f>
      </c>
      <c r="R4031" s="20"/>
    </row>
    <row r="4032" customFormat="false" ht="15" hidden="false" customHeight="false" outlineLevel="0" collapsed="false">
      <c r="A4032" s="19" t="n">
        <v>37</v>
      </c>
      <c r="B4032" s="19" t="n">
        <f aca="false">IFERROR(VLOOKUP(A4032,Personal!$A$6:$F$112,2,FALSE()),"")</f>
        <v>0</v>
      </c>
      <c r="C4032" s="19" t="str">
        <f aca="false">IFERROR(VLOOKUP(A4032,Personal!$A$6:$F$112,3,FALSE()),"")</f>
        <v>La Seu d’Urgell</v>
      </c>
      <c r="D4032" s="19" t="s">
        <v>177</v>
      </c>
      <c r="E4032" s="19" t="s">
        <v>249</v>
      </c>
      <c r="F4032" s="19" t="s">
        <v>250</v>
      </c>
      <c r="G4032" s="19" t="s">
        <v>272</v>
      </c>
      <c r="H4032" s="19" t="n">
        <f aca="false">IF(OR(VLOOKUP(A4032,Personal!$A$6:$F$112,5,FALSE())&lt;&gt;"Sí",N4032="No aplica"),0,'Catàleg GRAE'!D107)</f>
        <v>1</v>
      </c>
      <c r="I4032" s="20"/>
      <c r="J4032" s="20"/>
      <c r="K4032" s="20"/>
      <c r="L4032" s="21"/>
      <c r="M4032" s="21"/>
      <c r="N4032" s="20"/>
      <c r="O4032" s="20"/>
      <c r="P4032" s="19" t="str">
        <f aca="false">IF(I4032="","",I4032-H4032)</f>
        <v/>
      </c>
      <c r="Q4032" s="19" t="str">
        <f aca="true">IF(B4032="","",IF(N4032="No aplica","No aplica",IF(I4032="","Pendent",IF(N4032="Per substituir","Substituir",IF(OR(N4032="No localitzat",N4032="No lliurat"),"Reposar",IF(I4032&lt;H4032,"Reposar",IF(I4032&gt;H4032,"Revisar excedent",IF(AND(G4032="Sí",M4032&lt;&gt;"",M4032&lt;TODAY()),"EPI caducat",IF(AND(G4032="Sí",M4032&lt;&gt;"",M4032&lt;=TODAY()+90),"EPI caduca ≤90 dies",IF(OR(N4032="Deteriorat usable",N4032="Revisió necessària"),"Revisar","OK"))))))))))</f>
      </c>
      <c r="R4032" s="20"/>
    </row>
    <row r="4033" customFormat="false" ht="15" hidden="false" customHeight="false" outlineLevel="0" collapsed="false">
      <c r="A4033" s="19" t="n">
        <v>37</v>
      </c>
      <c r="B4033" s="19" t="n">
        <f aca="false">IFERROR(VLOOKUP(A4033,Personal!$A$6:$F$112,2,FALSE()),"")</f>
        <v>0</v>
      </c>
      <c r="C4033" s="19" t="str">
        <f aca="false">IFERROR(VLOOKUP(A4033,Personal!$A$6:$F$112,3,FALSE()),"")</f>
        <v>La Seu d’Urgell</v>
      </c>
      <c r="D4033" s="19" t="s">
        <v>177</v>
      </c>
      <c r="E4033" s="19" t="s">
        <v>251</v>
      </c>
      <c r="F4033" s="19" t="s">
        <v>252</v>
      </c>
      <c r="G4033" s="19" t="s">
        <v>272</v>
      </c>
      <c r="H4033" s="19" t="n">
        <f aca="false">IF(OR(VLOOKUP(A4033,Personal!$A$6:$F$112,5,FALSE())&lt;&gt;"Sí",N4033="No aplica"),0,'Catàleg GRAE'!D108)</f>
        <v>1</v>
      </c>
      <c r="I4033" s="20"/>
      <c r="J4033" s="20"/>
      <c r="K4033" s="20"/>
      <c r="L4033" s="21"/>
      <c r="M4033" s="21"/>
      <c r="N4033" s="20"/>
      <c r="O4033" s="20"/>
      <c r="P4033" s="19" t="str">
        <f aca="false">IF(I4033="","",I4033-H4033)</f>
        <v/>
      </c>
      <c r="Q4033" s="19" t="str">
        <f aca="true">IF(B4033="","",IF(N4033="No aplica","No aplica",IF(I4033="","Pendent",IF(N4033="Per substituir","Substituir",IF(OR(N4033="No localitzat",N4033="No lliurat"),"Reposar",IF(I4033&lt;H4033,"Reposar",IF(I4033&gt;H4033,"Revisar excedent",IF(AND(G4033="Sí",M4033&lt;&gt;"",M4033&lt;TODAY()),"EPI caducat",IF(AND(G4033="Sí",M4033&lt;&gt;"",M4033&lt;=TODAY()+90),"EPI caduca ≤90 dies",IF(OR(N4033="Deteriorat usable",N4033="Revisió necessària"),"Revisar","OK"))))))))))</f>
      </c>
      <c r="R4033" s="20"/>
    </row>
    <row r="4034" customFormat="false" ht="15" hidden="false" customHeight="false" outlineLevel="0" collapsed="false">
      <c r="A4034" s="19" t="n">
        <v>37</v>
      </c>
      <c r="B4034" s="19" t="n">
        <f aca="false">IFERROR(VLOOKUP(A4034,Personal!$A$6:$F$112,2,FALSE()),"")</f>
        <v>0</v>
      </c>
      <c r="C4034" s="19" t="str">
        <f aca="false">IFERROR(VLOOKUP(A4034,Personal!$A$6:$F$112,3,FALSE()),"")</f>
        <v>La Seu d’Urgell</v>
      </c>
      <c r="D4034" s="19" t="s">
        <v>125</v>
      </c>
      <c r="E4034" s="19" t="s">
        <v>253</v>
      </c>
      <c r="F4034" s="19" t="s">
        <v>254</v>
      </c>
      <c r="G4034" s="19" t="s">
        <v>272</v>
      </c>
      <c r="H4034" s="19" t="n">
        <f aca="false">IF(OR(VLOOKUP(A4034,Personal!$A$6:$F$112,5,FALSE())&lt;&gt;"Sí",N4034="No aplica"),0,'Catàleg GRAE'!D109)</f>
        <v>1</v>
      </c>
      <c r="I4034" s="20"/>
      <c r="J4034" s="20"/>
      <c r="K4034" s="20"/>
      <c r="L4034" s="21"/>
      <c r="M4034" s="21"/>
      <c r="N4034" s="20"/>
      <c r="O4034" s="20"/>
      <c r="P4034" s="19" t="str">
        <f aca="false">IF(I4034="","",I4034-H4034)</f>
        <v/>
      </c>
      <c r="Q4034" s="19" t="str">
        <f aca="true">IF(B4034="","",IF(N4034="No aplica","No aplica",IF(I4034="","Pendent",IF(N4034="Per substituir","Substituir",IF(OR(N4034="No localitzat",N4034="No lliurat"),"Reposar",IF(I4034&lt;H4034,"Reposar",IF(I4034&gt;H4034,"Revisar excedent",IF(AND(G4034="Sí",M4034&lt;&gt;"",M4034&lt;TODAY()),"EPI caducat",IF(AND(G4034="Sí",M4034&lt;&gt;"",M4034&lt;=TODAY()+90),"EPI caduca ≤90 dies",IF(OR(N4034="Deteriorat usable",N4034="Revisió necessària"),"Revisar","OK"))))))))))</f>
      </c>
      <c r="R4034" s="20"/>
    </row>
    <row r="4035" customFormat="false" ht="15" hidden="false" customHeight="false" outlineLevel="0" collapsed="false">
      <c r="A4035" s="19" t="n">
        <v>37</v>
      </c>
      <c r="B4035" s="19" t="n">
        <f aca="false">IFERROR(VLOOKUP(A4035,Personal!$A$6:$F$112,2,FALSE()),"")</f>
        <v>0</v>
      </c>
      <c r="C4035" s="19" t="str">
        <f aca="false">IFERROR(VLOOKUP(A4035,Personal!$A$6:$F$112,3,FALSE()),"")</f>
        <v>La Seu d’Urgell</v>
      </c>
      <c r="D4035" s="19" t="s">
        <v>177</v>
      </c>
      <c r="E4035" s="19" t="s">
        <v>255</v>
      </c>
      <c r="F4035" s="19" t="s">
        <v>256</v>
      </c>
      <c r="G4035" s="19" t="s">
        <v>272</v>
      </c>
      <c r="H4035" s="19" t="n">
        <f aca="false">IF(OR(VLOOKUP(A4035,Personal!$A$6:$F$112,5,FALSE())&lt;&gt;"Sí",N4035="No aplica"),0,'Catàleg GRAE'!D110)</f>
        <v>1</v>
      </c>
      <c r="I4035" s="20"/>
      <c r="J4035" s="20"/>
      <c r="K4035" s="20"/>
      <c r="L4035" s="21"/>
      <c r="M4035" s="21"/>
      <c r="N4035" s="20"/>
      <c r="O4035" s="20"/>
      <c r="P4035" s="19" t="str">
        <f aca="false">IF(I4035="","",I4035-H4035)</f>
        <v/>
      </c>
      <c r="Q4035" s="19" t="str">
        <f aca="true">IF(B4035="","",IF(N4035="No aplica","No aplica",IF(I4035="","Pendent",IF(N4035="Per substituir","Substituir",IF(OR(N4035="No localitzat",N4035="No lliurat"),"Reposar",IF(I4035&lt;H4035,"Reposar",IF(I4035&gt;H4035,"Revisar excedent",IF(AND(G4035="Sí",M4035&lt;&gt;"",M4035&lt;TODAY()),"EPI caducat",IF(AND(G4035="Sí",M4035&lt;&gt;"",M4035&lt;=TODAY()+90),"EPI caduca ≤90 dies",IF(OR(N4035="Deteriorat usable",N4035="Revisió necessària"),"Revisar","OK"))))))))))</f>
      </c>
      <c r="R4035" s="20"/>
    </row>
    <row r="4036" customFormat="false" ht="15" hidden="false" customHeight="false" outlineLevel="0" collapsed="false">
      <c r="A4036" s="19" t="n">
        <v>37</v>
      </c>
      <c r="B4036" s="19" t="n">
        <f aca="false">IFERROR(VLOOKUP(A4036,Personal!$A$6:$F$112,2,FALSE()),"")</f>
        <v>0</v>
      </c>
      <c r="C4036" s="19" t="str">
        <f aca="false">IFERROR(VLOOKUP(A4036,Personal!$A$6:$F$112,3,FALSE()),"")</f>
        <v>La Seu d’Urgell</v>
      </c>
      <c r="D4036" s="19" t="s">
        <v>142</v>
      </c>
      <c r="E4036" s="19" t="s">
        <v>257</v>
      </c>
      <c r="F4036" s="19" t="s">
        <v>258</v>
      </c>
      <c r="G4036" s="19" t="s">
        <v>291</v>
      </c>
      <c r="H4036" s="19" t="n">
        <f aca="false">IF(OR(VLOOKUP(A4036,Personal!$A$6:$F$112,5,FALSE())&lt;&gt;"Sí",N4036="No aplica"),0,'Catàleg GRAE'!D111)</f>
        <v>1</v>
      </c>
      <c r="I4036" s="20"/>
      <c r="J4036" s="20"/>
      <c r="K4036" s="20"/>
      <c r="L4036" s="21"/>
      <c r="M4036" s="21"/>
      <c r="N4036" s="20"/>
      <c r="O4036" s="20"/>
      <c r="P4036" s="19" t="str">
        <f aca="false">IF(I4036="","",I4036-H4036)</f>
        <v/>
      </c>
      <c r="Q4036" s="19" t="str">
        <f aca="true">IF(B4036="","",IF(N4036="No aplica","No aplica",IF(I4036="","Pendent",IF(N4036="Per substituir","Substituir",IF(OR(N4036="No localitzat",N4036="No lliurat"),"Reposar",IF(I4036&lt;H4036,"Reposar",IF(I4036&gt;H4036,"Revisar excedent",IF(AND(G4036="Sí",M4036&lt;&gt;"",M4036&lt;TODAY()),"EPI caducat",IF(AND(G4036="Sí",M4036&lt;&gt;"",M4036&lt;=TODAY()+90),"EPI caduca ≤90 dies",IF(OR(N4036="Deteriorat usable",N4036="Revisió necessària"),"Revisar","OK"))))))))))</f>
      </c>
      <c r="R4036" s="20"/>
    </row>
    <row r="4037" customFormat="false" ht="15" hidden="false" customHeight="false" outlineLevel="0" collapsed="false">
      <c r="A4037" s="19" t="n">
        <v>37</v>
      </c>
      <c r="B4037" s="19" t="n">
        <f aca="false">IFERROR(VLOOKUP(A4037,Personal!$A$6:$F$112,2,FALSE()),"")</f>
        <v>0</v>
      </c>
      <c r="C4037" s="19" t="str">
        <f aca="false">IFERROR(VLOOKUP(A4037,Personal!$A$6:$F$112,3,FALSE()),"")</f>
        <v>La Seu d’Urgell</v>
      </c>
      <c r="D4037" s="19" t="s">
        <v>112</v>
      </c>
      <c r="E4037" s="19" t="s">
        <v>259</v>
      </c>
      <c r="F4037" s="19" t="s">
        <v>260</v>
      </c>
      <c r="G4037" s="19" t="s">
        <v>291</v>
      </c>
      <c r="H4037" s="19" t="n">
        <f aca="false">IF(OR(VLOOKUP(A4037,Personal!$A$6:$F$112,5,FALSE())&lt;&gt;"Sí",N4037="No aplica"),0,'Catàleg GRAE'!D112)</f>
        <v>1</v>
      </c>
      <c r="I4037" s="20"/>
      <c r="J4037" s="20"/>
      <c r="K4037" s="20"/>
      <c r="L4037" s="21"/>
      <c r="M4037" s="21"/>
      <c r="N4037" s="20"/>
      <c r="O4037" s="20"/>
      <c r="P4037" s="19" t="str">
        <f aca="false">IF(I4037="","",I4037-H4037)</f>
        <v/>
      </c>
      <c r="Q4037" s="19" t="str">
        <f aca="true">IF(B4037="","",IF(N4037="No aplica","No aplica",IF(I4037="","Pendent",IF(N4037="Per substituir","Substituir",IF(OR(N4037="No localitzat",N4037="No lliurat"),"Reposar",IF(I4037&lt;H4037,"Reposar",IF(I4037&gt;H4037,"Revisar excedent",IF(AND(G4037="Sí",M4037&lt;&gt;"",M4037&lt;TODAY()),"EPI caducat",IF(AND(G4037="Sí",M4037&lt;&gt;"",M4037&lt;=TODAY()+90),"EPI caduca ≤90 dies",IF(OR(N4037="Deteriorat usable",N4037="Revisió necessària"),"Revisar","OK"))))))))))</f>
      </c>
      <c r="R4037" s="20"/>
    </row>
    <row r="4038" customFormat="false" ht="15" hidden="false" customHeight="false" outlineLevel="0" collapsed="false">
      <c r="A4038" s="19" t="n">
        <v>37</v>
      </c>
      <c r="B4038" s="19" t="n">
        <f aca="false">IFERROR(VLOOKUP(A4038,Personal!$A$6:$F$112,2,FALSE()),"")</f>
        <v>0</v>
      </c>
      <c r="C4038" s="19" t="str">
        <f aca="false">IFERROR(VLOOKUP(A4038,Personal!$A$6:$F$112,3,FALSE()),"")</f>
        <v>La Seu d’Urgell</v>
      </c>
      <c r="D4038" s="19" t="s">
        <v>261</v>
      </c>
      <c r="E4038" s="19" t="s">
        <v>262</v>
      </c>
      <c r="F4038" s="19" t="s">
        <v>263</v>
      </c>
      <c r="G4038" s="19" t="s">
        <v>291</v>
      </c>
      <c r="H4038" s="19" t="n">
        <f aca="false">IF(OR(VLOOKUP(A4038,Personal!$A$6:$F$112,5,FALSE())&lt;&gt;"Sí",N4038="No aplica"),0,'Catàleg GRAE'!D113)</f>
        <v>1</v>
      </c>
      <c r="I4038" s="20"/>
      <c r="J4038" s="20"/>
      <c r="K4038" s="20"/>
      <c r="L4038" s="21"/>
      <c r="M4038" s="21"/>
      <c r="N4038" s="20"/>
      <c r="O4038" s="20"/>
      <c r="P4038" s="19" t="str">
        <f aca="false">IF(I4038="","",I4038-H4038)</f>
        <v/>
      </c>
      <c r="Q4038" s="19" t="str">
        <f aca="true">IF(B4038="","",IF(N4038="No aplica","No aplica",IF(I4038="","Pendent",IF(N4038="Per substituir","Substituir",IF(OR(N4038="No localitzat",N4038="No lliurat"),"Reposar",IF(I4038&lt;H4038,"Reposar",IF(I4038&gt;H4038,"Revisar excedent",IF(AND(G4038="Sí",M4038&lt;&gt;"",M4038&lt;TODAY()),"EPI caducat",IF(AND(G4038="Sí",M4038&lt;&gt;"",M4038&lt;=TODAY()+90),"EPI caduca ≤90 dies",IF(OR(N4038="Deteriorat usable",N4038="Revisió necessària"),"Revisar","OK"))))))))))</f>
      </c>
      <c r="R4038" s="20"/>
    </row>
    <row r="4039" customFormat="false" ht="15" hidden="false" customHeight="false" outlineLevel="0" collapsed="false">
      <c r="A4039" s="19" t="n">
        <v>38</v>
      </c>
      <c r="B4039" s="19" t="n">
        <f aca="false">IFERROR(VLOOKUP(A4039,Personal!$A$6:$F$112,2,FALSE()),"")</f>
        <v>0</v>
      </c>
      <c r="C4039" s="19" t="str">
        <f aca="false">IFERROR(VLOOKUP(A4039,Personal!$A$6:$F$112,3,FALSE()),"")</f>
        <v>La Seu d’Urgell</v>
      </c>
      <c r="D4039" s="19" t="s">
        <v>26</v>
      </c>
      <c r="E4039" s="19" t="s">
        <v>27</v>
      </c>
      <c r="F4039" s="19" t="s">
        <v>28</v>
      </c>
      <c r="G4039" s="19" t="s">
        <v>291</v>
      </c>
      <c r="H4039" s="19" t="n">
        <f aca="false">IF(OR(VLOOKUP(A4039,Personal!$A$6:$F$112,5,FALSE())&lt;&gt;"Sí",N4039="No aplica"),0,'Catàleg GRAE'!D5)</f>
        <v>1</v>
      </c>
      <c r="I4039" s="20"/>
      <c r="J4039" s="20"/>
      <c r="K4039" s="20"/>
      <c r="L4039" s="21"/>
      <c r="M4039" s="21"/>
      <c r="N4039" s="20"/>
      <c r="O4039" s="20"/>
      <c r="P4039" s="19" t="str">
        <f aca="false">IF(I4039="","",I4039-H4039)</f>
        <v/>
      </c>
      <c r="Q4039" s="19" t="str">
        <f aca="true">IF(B4039="","",IF(N4039="No aplica","No aplica",IF(I4039="","Pendent",IF(N4039="Per substituir","Substituir",IF(OR(N4039="No localitzat",N4039="No lliurat"),"Reposar",IF(I4039&lt;H4039,"Reposar",IF(I4039&gt;H4039,"Revisar excedent",IF(AND(G4039="Sí",M4039&lt;&gt;"",M4039&lt;TODAY()),"EPI caducat",IF(AND(G4039="Sí",M4039&lt;&gt;"",M4039&lt;=TODAY()+90),"EPI caduca ≤90 dies",IF(OR(N4039="Deteriorat usable",N4039="Revisió necessària"),"Revisar","OK"))))))))))</f>
      </c>
      <c r="R4039" s="20"/>
    </row>
    <row r="4040" customFormat="false" ht="15" hidden="false" customHeight="false" outlineLevel="0" collapsed="false">
      <c r="A4040" s="19" t="n">
        <v>38</v>
      </c>
      <c r="B4040" s="19" t="n">
        <f aca="false">IFERROR(VLOOKUP(A4040,Personal!$A$6:$F$112,2,FALSE()),"")</f>
        <v>0</v>
      </c>
      <c r="C4040" s="19" t="str">
        <f aca="false">IFERROR(VLOOKUP(A4040,Personal!$A$6:$F$112,3,FALSE()),"")</f>
        <v>La Seu d’Urgell</v>
      </c>
      <c r="D4040" s="19" t="s">
        <v>26</v>
      </c>
      <c r="E4040" s="19" t="s">
        <v>27</v>
      </c>
      <c r="F4040" s="19" t="s">
        <v>30</v>
      </c>
      <c r="G4040" s="19" t="s">
        <v>291</v>
      </c>
      <c r="H4040" s="19" t="n">
        <f aca="false">IF(OR(VLOOKUP(A4040,Personal!$A$6:$F$112,5,FALSE())&lt;&gt;"Sí",N4040="No aplica"),0,'Catàleg GRAE'!D6)</f>
        <v>1</v>
      </c>
      <c r="I4040" s="20"/>
      <c r="J4040" s="20"/>
      <c r="K4040" s="20"/>
      <c r="L4040" s="21"/>
      <c r="M4040" s="21"/>
      <c r="N4040" s="20"/>
      <c r="O4040" s="20"/>
      <c r="P4040" s="19" t="str">
        <f aca="false">IF(I4040="","",I4040-H4040)</f>
        <v/>
      </c>
      <c r="Q4040" s="19" t="str">
        <f aca="true">IF(B4040="","",IF(N4040="No aplica","No aplica",IF(I4040="","Pendent",IF(N4040="Per substituir","Substituir",IF(OR(N4040="No localitzat",N4040="No lliurat"),"Reposar",IF(I4040&lt;H4040,"Reposar",IF(I4040&gt;H4040,"Revisar excedent",IF(AND(G4040="Sí",M4040&lt;&gt;"",M4040&lt;TODAY()),"EPI caducat",IF(AND(G4040="Sí",M4040&lt;&gt;"",M4040&lt;=TODAY()+90),"EPI caduca ≤90 dies",IF(OR(N4040="Deteriorat usable",N4040="Revisió necessària"),"Revisar","OK"))))))))))</f>
      </c>
      <c r="R4040" s="20"/>
    </row>
    <row r="4041" customFormat="false" ht="15" hidden="false" customHeight="false" outlineLevel="0" collapsed="false">
      <c r="A4041" s="19" t="n">
        <v>38</v>
      </c>
      <c r="B4041" s="19" t="n">
        <f aca="false">IFERROR(VLOOKUP(A4041,Personal!$A$6:$F$112,2,FALSE()),"")</f>
        <v>0</v>
      </c>
      <c r="C4041" s="19" t="str">
        <f aca="false">IFERROR(VLOOKUP(A4041,Personal!$A$6:$F$112,3,FALSE()),"")</f>
        <v>La Seu d’Urgell</v>
      </c>
      <c r="D4041" s="19" t="s">
        <v>26</v>
      </c>
      <c r="E4041" s="19" t="s">
        <v>31</v>
      </c>
      <c r="F4041" s="19" t="s">
        <v>32</v>
      </c>
      <c r="G4041" s="19" t="s">
        <v>272</v>
      </c>
      <c r="H4041" s="19" t="n">
        <f aca="false">IF(OR(VLOOKUP(A4041,Personal!$A$6:$F$112,5,FALSE())&lt;&gt;"Sí",N4041="No aplica"),0,'Catàleg GRAE'!D7)</f>
        <v>1</v>
      </c>
      <c r="I4041" s="20"/>
      <c r="J4041" s="20"/>
      <c r="K4041" s="20"/>
      <c r="L4041" s="21"/>
      <c r="M4041" s="21"/>
      <c r="N4041" s="20"/>
      <c r="O4041" s="20"/>
      <c r="P4041" s="19" t="str">
        <f aca="false">IF(I4041="","",I4041-H4041)</f>
        <v/>
      </c>
      <c r="Q4041" s="19" t="str">
        <f aca="true">IF(B4041="","",IF(N4041="No aplica","No aplica",IF(I4041="","Pendent",IF(N4041="Per substituir","Substituir",IF(OR(N4041="No localitzat",N4041="No lliurat"),"Reposar",IF(I4041&lt;H4041,"Reposar",IF(I4041&gt;H4041,"Revisar excedent",IF(AND(G4041="Sí",M4041&lt;&gt;"",M4041&lt;TODAY()),"EPI caducat",IF(AND(G4041="Sí",M4041&lt;&gt;"",M4041&lt;=TODAY()+90),"EPI caduca ≤90 dies",IF(OR(N4041="Deteriorat usable",N4041="Revisió necessària"),"Revisar","OK"))))))))))</f>
      </c>
      <c r="R4041" s="20"/>
    </row>
    <row r="4042" customFormat="false" ht="15" hidden="false" customHeight="false" outlineLevel="0" collapsed="false">
      <c r="A4042" s="19" t="n">
        <v>38</v>
      </c>
      <c r="B4042" s="19" t="n">
        <f aca="false">IFERROR(VLOOKUP(A4042,Personal!$A$6:$F$112,2,FALSE()),"")</f>
        <v>0</v>
      </c>
      <c r="C4042" s="19" t="str">
        <f aca="false">IFERROR(VLOOKUP(A4042,Personal!$A$6:$F$112,3,FALSE()),"")</f>
        <v>La Seu d’Urgell</v>
      </c>
      <c r="D4042" s="19" t="s">
        <v>26</v>
      </c>
      <c r="E4042" s="19" t="s">
        <v>33</v>
      </c>
      <c r="F4042" s="19" t="s">
        <v>34</v>
      </c>
      <c r="G4042" s="19" t="s">
        <v>291</v>
      </c>
      <c r="H4042" s="19" t="n">
        <f aca="false">IF(OR(VLOOKUP(A4042,Personal!$A$6:$F$112,5,FALSE())&lt;&gt;"Sí",N4042="No aplica"),0,'Catàleg GRAE'!D8)</f>
        <v>2</v>
      </c>
      <c r="I4042" s="20"/>
      <c r="J4042" s="20"/>
      <c r="K4042" s="20"/>
      <c r="L4042" s="21"/>
      <c r="M4042" s="21"/>
      <c r="N4042" s="20"/>
      <c r="O4042" s="20"/>
      <c r="P4042" s="19" t="str">
        <f aca="false">IF(I4042="","",I4042-H4042)</f>
        <v/>
      </c>
      <c r="Q4042" s="19" t="str">
        <f aca="true">IF(B4042="","",IF(N4042="No aplica","No aplica",IF(I4042="","Pendent",IF(N4042="Per substituir","Substituir",IF(OR(N4042="No localitzat",N4042="No lliurat"),"Reposar",IF(I4042&lt;H4042,"Reposar",IF(I4042&gt;H4042,"Revisar excedent",IF(AND(G4042="Sí",M4042&lt;&gt;"",M4042&lt;TODAY()),"EPI caducat",IF(AND(G4042="Sí",M4042&lt;&gt;"",M4042&lt;=TODAY()+90),"EPI caduca ≤90 dies",IF(OR(N4042="Deteriorat usable",N4042="Revisió necessària"),"Revisar","OK"))))))))))</f>
      </c>
      <c r="R4042" s="20"/>
    </row>
    <row r="4043" customFormat="false" ht="15" hidden="false" customHeight="false" outlineLevel="0" collapsed="false">
      <c r="A4043" s="19" t="n">
        <v>38</v>
      </c>
      <c r="B4043" s="19" t="n">
        <f aca="false">IFERROR(VLOOKUP(A4043,Personal!$A$6:$F$112,2,FALSE()),"")</f>
        <v>0</v>
      </c>
      <c r="C4043" s="19" t="str">
        <f aca="false">IFERROR(VLOOKUP(A4043,Personal!$A$6:$F$112,3,FALSE()),"")</f>
        <v>La Seu d’Urgell</v>
      </c>
      <c r="D4043" s="19" t="s">
        <v>26</v>
      </c>
      <c r="E4043" s="19" t="s">
        <v>35</v>
      </c>
      <c r="F4043" s="19" t="s">
        <v>36</v>
      </c>
      <c r="G4043" s="19" t="s">
        <v>291</v>
      </c>
      <c r="H4043" s="19" t="n">
        <f aca="false">IF(OR(VLOOKUP(A4043,Personal!$A$6:$F$112,5,FALSE())&lt;&gt;"Sí",N4043="No aplica"),0,'Catàleg GRAE'!D9)</f>
        <v>1</v>
      </c>
      <c r="I4043" s="20"/>
      <c r="J4043" s="20"/>
      <c r="K4043" s="20"/>
      <c r="L4043" s="21"/>
      <c r="M4043" s="21"/>
      <c r="N4043" s="20"/>
      <c r="O4043" s="20"/>
      <c r="P4043" s="19" t="str">
        <f aca="false">IF(I4043="","",I4043-H4043)</f>
        <v/>
      </c>
      <c r="Q4043" s="19" t="str">
        <f aca="true">IF(B4043="","",IF(N4043="No aplica","No aplica",IF(I4043="","Pendent",IF(N4043="Per substituir","Substituir",IF(OR(N4043="No localitzat",N4043="No lliurat"),"Reposar",IF(I4043&lt;H4043,"Reposar",IF(I4043&gt;H4043,"Revisar excedent",IF(AND(G4043="Sí",M4043&lt;&gt;"",M4043&lt;TODAY()),"EPI caducat",IF(AND(G4043="Sí",M4043&lt;&gt;"",M4043&lt;=TODAY()+90),"EPI caduca ≤90 dies",IF(OR(N4043="Deteriorat usable",N4043="Revisió necessària"),"Revisar","OK"))))))))))</f>
      </c>
      <c r="R4043" s="20"/>
    </row>
    <row r="4044" customFormat="false" ht="15" hidden="false" customHeight="false" outlineLevel="0" collapsed="false">
      <c r="A4044" s="19" t="n">
        <v>38</v>
      </c>
      <c r="B4044" s="19" t="n">
        <f aca="false">IFERROR(VLOOKUP(A4044,Personal!$A$6:$F$112,2,FALSE()),"")</f>
        <v>0</v>
      </c>
      <c r="C4044" s="19" t="str">
        <f aca="false">IFERROR(VLOOKUP(A4044,Personal!$A$6:$F$112,3,FALSE()),"")</f>
        <v>La Seu d’Urgell</v>
      </c>
      <c r="D4044" s="19" t="s">
        <v>37</v>
      </c>
      <c r="E4044" s="19" t="s">
        <v>38</v>
      </c>
      <c r="F4044" s="19" t="s">
        <v>39</v>
      </c>
      <c r="G4044" s="19" t="s">
        <v>291</v>
      </c>
      <c r="H4044" s="19" t="n">
        <f aca="false">IF(OR(VLOOKUP(A4044,Personal!$A$6:$F$112,5,FALSE())&lt;&gt;"Sí",N4044="No aplica"),0,'Catàleg GRAE'!D10)</f>
        <v>1</v>
      </c>
      <c r="I4044" s="20"/>
      <c r="J4044" s="20"/>
      <c r="K4044" s="20"/>
      <c r="L4044" s="21"/>
      <c r="M4044" s="21"/>
      <c r="N4044" s="20"/>
      <c r="O4044" s="20"/>
      <c r="P4044" s="19" t="str">
        <f aca="false">IF(I4044="","",I4044-H4044)</f>
        <v/>
      </c>
      <c r="Q4044" s="19" t="str">
        <f aca="true">IF(B4044="","",IF(N4044="No aplica","No aplica",IF(I4044="","Pendent",IF(N4044="Per substituir","Substituir",IF(OR(N4044="No localitzat",N4044="No lliurat"),"Reposar",IF(I4044&lt;H4044,"Reposar",IF(I4044&gt;H4044,"Revisar excedent",IF(AND(G4044="Sí",M4044&lt;&gt;"",M4044&lt;TODAY()),"EPI caducat",IF(AND(G4044="Sí",M4044&lt;&gt;"",M4044&lt;=TODAY()+90),"EPI caduca ≤90 dies",IF(OR(N4044="Deteriorat usable",N4044="Revisió necessària"),"Revisar","OK"))))))))))</f>
      </c>
      <c r="R4044" s="20"/>
    </row>
    <row r="4045" customFormat="false" ht="15" hidden="false" customHeight="false" outlineLevel="0" collapsed="false">
      <c r="A4045" s="19" t="n">
        <v>38</v>
      </c>
      <c r="B4045" s="19" t="n">
        <f aca="false">IFERROR(VLOOKUP(A4045,Personal!$A$6:$F$112,2,FALSE()),"")</f>
        <v>0</v>
      </c>
      <c r="C4045" s="19" t="str">
        <f aca="false">IFERROR(VLOOKUP(A4045,Personal!$A$6:$F$112,3,FALSE()),"")</f>
        <v>La Seu d’Urgell</v>
      </c>
      <c r="D4045" s="19" t="s">
        <v>40</v>
      </c>
      <c r="E4045" s="19" t="s">
        <v>41</v>
      </c>
      <c r="F4045" s="19" t="s">
        <v>42</v>
      </c>
      <c r="G4045" s="19" t="s">
        <v>272</v>
      </c>
      <c r="H4045" s="19" t="n">
        <f aca="false">IF(OR(VLOOKUP(A4045,Personal!$A$6:$F$112,5,FALSE())&lt;&gt;"Sí",N4045="No aplica"),0,'Catàleg GRAE'!D11)</f>
        <v>1</v>
      </c>
      <c r="I4045" s="20"/>
      <c r="J4045" s="20"/>
      <c r="K4045" s="20"/>
      <c r="L4045" s="21"/>
      <c r="M4045" s="21"/>
      <c r="N4045" s="20"/>
      <c r="O4045" s="20"/>
      <c r="P4045" s="19" t="str">
        <f aca="false">IF(I4045="","",I4045-H4045)</f>
        <v/>
      </c>
      <c r="Q4045" s="19" t="str">
        <f aca="true">IF(B4045="","",IF(N4045="No aplica","No aplica",IF(I4045="","Pendent",IF(N4045="Per substituir","Substituir",IF(OR(N4045="No localitzat",N4045="No lliurat"),"Reposar",IF(I4045&lt;H4045,"Reposar",IF(I4045&gt;H4045,"Revisar excedent",IF(AND(G4045="Sí",M4045&lt;&gt;"",M4045&lt;TODAY()),"EPI caducat",IF(AND(G4045="Sí",M4045&lt;&gt;"",M4045&lt;=TODAY()+90),"EPI caduca ≤90 dies",IF(OR(N4045="Deteriorat usable",N4045="Revisió necessària"),"Revisar","OK"))))))))))</f>
      </c>
      <c r="R4045" s="20"/>
    </row>
    <row r="4046" customFormat="false" ht="15" hidden="false" customHeight="false" outlineLevel="0" collapsed="false">
      <c r="A4046" s="19" t="n">
        <v>38</v>
      </c>
      <c r="B4046" s="19" t="n">
        <f aca="false">IFERROR(VLOOKUP(A4046,Personal!$A$6:$F$112,2,FALSE()),"")</f>
        <v>0</v>
      </c>
      <c r="C4046" s="19" t="str">
        <f aca="false">IFERROR(VLOOKUP(A4046,Personal!$A$6:$F$112,3,FALSE()),"")</f>
        <v>La Seu d’Urgell</v>
      </c>
      <c r="D4046" s="19" t="s">
        <v>40</v>
      </c>
      <c r="E4046" s="19" t="s">
        <v>43</v>
      </c>
      <c r="F4046" s="19" t="s">
        <v>44</v>
      </c>
      <c r="G4046" s="19" t="s">
        <v>272</v>
      </c>
      <c r="H4046" s="19" t="n">
        <f aca="false">IF(OR(VLOOKUP(A4046,Personal!$A$6:$F$112,5,FALSE())&lt;&gt;"Sí",N4046="No aplica"),0,'Catàleg GRAE'!D12)</f>
        <v>1</v>
      </c>
      <c r="I4046" s="20"/>
      <c r="J4046" s="20"/>
      <c r="K4046" s="20"/>
      <c r="L4046" s="21"/>
      <c r="M4046" s="21"/>
      <c r="N4046" s="20"/>
      <c r="O4046" s="20"/>
      <c r="P4046" s="19" t="str">
        <f aca="false">IF(I4046="","",I4046-H4046)</f>
        <v/>
      </c>
      <c r="Q4046" s="19" t="str">
        <f aca="true">IF(B4046="","",IF(N4046="No aplica","No aplica",IF(I4046="","Pendent",IF(N4046="Per substituir","Substituir",IF(OR(N4046="No localitzat",N4046="No lliurat"),"Reposar",IF(I4046&lt;H4046,"Reposar",IF(I4046&gt;H4046,"Revisar excedent",IF(AND(G4046="Sí",M4046&lt;&gt;"",M4046&lt;TODAY()),"EPI caducat",IF(AND(G4046="Sí",M4046&lt;&gt;"",M4046&lt;=TODAY()+90),"EPI caduca ≤90 dies",IF(OR(N4046="Deteriorat usable",N4046="Revisió necessària"),"Revisar","OK"))))))))))</f>
      </c>
      <c r="R4046" s="20"/>
    </row>
    <row r="4047" customFormat="false" ht="15" hidden="false" customHeight="false" outlineLevel="0" collapsed="false">
      <c r="A4047" s="19" t="n">
        <v>38</v>
      </c>
      <c r="B4047" s="19" t="n">
        <f aca="false">IFERROR(VLOOKUP(A4047,Personal!$A$6:$F$112,2,FALSE()),"")</f>
        <v>0</v>
      </c>
      <c r="C4047" s="19" t="str">
        <f aca="false">IFERROR(VLOOKUP(A4047,Personal!$A$6:$F$112,3,FALSE()),"")</f>
        <v>La Seu d’Urgell</v>
      </c>
      <c r="D4047" s="19" t="s">
        <v>45</v>
      </c>
      <c r="E4047" s="19" t="s">
        <v>46</v>
      </c>
      <c r="F4047" s="19" t="s">
        <v>47</v>
      </c>
      <c r="G4047" s="19" t="s">
        <v>291</v>
      </c>
      <c r="H4047" s="19" t="n">
        <f aca="false">IF(OR(VLOOKUP(A4047,Personal!$A$6:$F$112,5,FALSE())&lt;&gt;"Sí",N4047="No aplica"),0,'Catàleg GRAE'!D13)</f>
        <v>1</v>
      </c>
      <c r="I4047" s="20"/>
      <c r="J4047" s="20"/>
      <c r="K4047" s="20"/>
      <c r="L4047" s="21"/>
      <c r="M4047" s="21"/>
      <c r="N4047" s="20"/>
      <c r="O4047" s="20"/>
      <c r="P4047" s="19" t="str">
        <f aca="false">IF(I4047="","",I4047-H4047)</f>
        <v/>
      </c>
      <c r="Q4047" s="19" t="str">
        <f aca="true">IF(B4047="","",IF(N4047="No aplica","No aplica",IF(I4047="","Pendent",IF(N4047="Per substituir","Substituir",IF(OR(N4047="No localitzat",N4047="No lliurat"),"Reposar",IF(I4047&lt;H4047,"Reposar",IF(I4047&gt;H4047,"Revisar excedent",IF(AND(G4047="Sí",M4047&lt;&gt;"",M4047&lt;TODAY()),"EPI caducat",IF(AND(G4047="Sí",M4047&lt;&gt;"",M4047&lt;=TODAY()+90),"EPI caduca ≤90 dies",IF(OR(N4047="Deteriorat usable",N4047="Revisió necessària"),"Revisar","OK"))))))))))</f>
      </c>
      <c r="R4047" s="20"/>
    </row>
    <row r="4048" customFormat="false" ht="15" hidden="false" customHeight="false" outlineLevel="0" collapsed="false">
      <c r="A4048" s="19" t="n">
        <v>38</v>
      </c>
      <c r="B4048" s="19" t="n">
        <f aca="false">IFERROR(VLOOKUP(A4048,Personal!$A$6:$F$112,2,FALSE()),"")</f>
        <v>0</v>
      </c>
      <c r="C4048" s="19" t="str">
        <f aca="false">IFERROR(VLOOKUP(A4048,Personal!$A$6:$F$112,3,FALSE()),"")</f>
        <v>La Seu d’Urgell</v>
      </c>
      <c r="D4048" s="19" t="s">
        <v>45</v>
      </c>
      <c r="E4048" s="19" t="s">
        <v>48</v>
      </c>
      <c r="F4048" s="19" t="s">
        <v>49</v>
      </c>
      <c r="G4048" s="19" t="s">
        <v>291</v>
      </c>
      <c r="H4048" s="19" t="n">
        <f aca="false">IF(OR(VLOOKUP(A4048,Personal!$A$6:$F$112,5,FALSE())&lt;&gt;"Sí",N4048="No aplica"),0,'Catàleg GRAE'!D14)</f>
        <v>1</v>
      </c>
      <c r="I4048" s="20"/>
      <c r="J4048" s="20"/>
      <c r="K4048" s="20"/>
      <c r="L4048" s="21"/>
      <c r="M4048" s="21"/>
      <c r="N4048" s="20"/>
      <c r="O4048" s="20"/>
      <c r="P4048" s="19" t="str">
        <f aca="false">IF(I4048="","",I4048-H4048)</f>
        <v/>
      </c>
      <c r="Q4048" s="19" t="str">
        <f aca="true">IF(B4048="","",IF(N4048="No aplica","No aplica",IF(I4048="","Pendent",IF(N4048="Per substituir","Substituir",IF(OR(N4048="No localitzat",N4048="No lliurat"),"Reposar",IF(I4048&lt;H4048,"Reposar",IF(I4048&gt;H4048,"Revisar excedent",IF(AND(G4048="Sí",M4048&lt;&gt;"",M4048&lt;TODAY()),"EPI caducat",IF(AND(G4048="Sí",M4048&lt;&gt;"",M4048&lt;=TODAY()+90),"EPI caduca ≤90 dies",IF(OR(N4048="Deteriorat usable",N4048="Revisió necessària"),"Revisar","OK"))))))))))</f>
      </c>
      <c r="R4048" s="20"/>
    </row>
    <row r="4049" customFormat="false" ht="15" hidden="false" customHeight="false" outlineLevel="0" collapsed="false">
      <c r="A4049" s="19" t="n">
        <v>38</v>
      </c>
      <c r="B4049" s="19" t="n">
        <f aca="false">IFERROR(VLOOKUP(A4049,Personal!$A$6:$F$112,2,FALSE()),"")</f>
        <v>0</v>
      </c>
      <c r="C4049" s="19" t="str">
        <f aca="false">IFERROR(VLOOKUP(A4049,Personal!$A$6:$F$112,3,FALSE()),"")</f>
        <v>La Seu d’Urgell</v>
      </c>
      <c r="D4049" s="19" t="s">
        <v>45</v>
      </c>
      <c r="E4049" s="19" t="s">
        <v>50</v>
      </c>
      <c r="F4049" s="19" t="s">
        <v>51</v>
      </c>
      <c r="G4049" s="19" t="s">
        <v>291</v>
      </c>
      <c r="H4049" s="19" t="n">
        <f aca="false">IF(OR(VLOOKUP(A4049,Personal!$A$6:$F$112,5,FALSE())&lt;&gt;"Sí",N4049="No aplica"),0,'Catàleg GRAE'!D15)</f>
        <v>1</v>
      </c>
      <c r="I4049" s="20"/>
      <c r="J4049" s="20"/>
      <c r="K4049" s="20"/>
      <c r="L4049" s="21"/>
      <c r="M4049" s="21"/>
      <c r="N4049" s="20"/>
      <c r="O4049" s="20"/>
      <c r="P4049" s="19" t="str">
        <f aca="false">IF(I4049="","",I4049-H4049)</f>
        <v/>
      </c>
      <c r="Q4049" s="19" t="str">
        <f aca="true">IF(B4049="","",IF(N4049="No aplica","No aplica",IF(I4049="","Pendent",IF(N4049="Per substituir","Substituir",IF(OR(N4049="No localitzat",N4049="No lliurat"),"Reposar",IF(I4049&lt;H4049,"Reposar",IF(I4049&gt;H4049,"Revisar excedent",IF(AND(G4049="Sí",M4049&lt;&gt;"",M4049&lt;TODAY()),"EPI caducat",IF(AND(G4049="Sí",M4049&lt;&gt;"",M4049&lt;=TODAY()+90),"EPI caduca ≤90 dies",IF(OR(N4049="Deteriorat usable",N4049="Revisió necessària"),"Revisar","OK"))))))))))</f>
      </c>
      <c r="R4049" s="20"/>
    </row>
    <row r="4050" customFormat="false" ht="15" hidden="false" customHeight="false" outlineLevel="0" collapsed="false">
      <c r="A4050" s="19" t="n">
        <v>38</v>
      </c>
      <c r="B4050" s="19" t="n">
        <f aca="false">IFERROR(VLOOKUP(A4050,Personal!$A$6:$F$112,2,FALSE()),"")</f>
        <v>0</v>
      </c>
      <c r="C4050" s="19" t="str">
        <f aca="false">IFERROR(VLOOKUP(A4050,Personal!$A$6:$F$112,3,FALSE()),"")</f>
        <v>La Seu d’Urgell</v>
      </c>
      <c r="D4050" s="19" t="s">
        <v>45</v>
      </c>
      <c r="E4050" s="19" t="s">
        <v>52</v>
      </c>
      <c r="F4050" s="19" t="s">
        <v>53</v>
      </c>
      <c r="G4050" s="19" t="s">
        <v>291</v>
      </c>
      <c r="H4050" s="19" t="n">
        <f aca="false">IF(OR(VLOOKUP(A4050,Personal!$A$6:$F$112,5,FALSE())&lt;&gt;"Sí",N4050="No aplica"),0,'Catàleg GRAE'!D16)</f>
        <v>1</v>
      </c>
      <c r="I4050" s="20"/>
      <c r="J4050" s="20"/>
      <c r="K4050" s="20"/>
      <c r="L4050" s="21"/>
      <c r="M4050" s="21"/>
      <c r="N4050" s="20"/>
      <c r="O4050" s="20"/>
      <c r="P4050" s="19" t="str">
        <f aca="false">IF(I4050="","",I4050-H4050)</f>
        <v/>
      </c>
      <c r="Q4050" s="19" t="str">
        <f aca="true">IF(B4050="","",IF(N4050="No aplica","No aplica",IF(I4050="","Pendent",IF(N4050="Per substituir","Substituir",IF(OR(N4050="No localitzat",N4050="No lliurat"),"Reposar",IF(I4050&lt;H4050,"Reposar",IF(I4050&gt;H4050,"Revisar excedent",IF(AND(G4050="Sí",M4050&lt;&gt;"",M4050&lt;TODAY()),"EPI caducat",IF(AND(G4050="Sí",M4050&lt;&gt;"",M4050&lt;=TODAY()+90),"EPI caduca ≤90 dies",IF(OR(N4050="Deteriorat usable",N4050="Revisió necessària"),"Revisar","OK"))))))))))</f>
      </c>
      <c r="R4050" s="20"/>
    </row>
    <row r="4051" customFormat="false" ht="15" hidden="false" customHeight="false" outlineLevel="0" collapsed="false">
      <c r="A4051" s="19" t="n">
        <v>38</v>
      </c>
      <c r="B4051" s="19" t="n">
        <f aca="false">IFERROR(VLOOKUP(A4051,Personal!$A$6:$F$112,2,FALSE()),"")</f>
        <v>0</v>
      </c>
      <c r="C4051" s="19" t="str">
        <f aca="false">IFERROR(VLOOKUP(A4051,Personal!$A$6:$F$112,3,FALSE()),"")</f>
        <v>La Seu d’Urgell</v>
      </c>
      <c r="D4051" s="19" t="s">
        <v>45</v>
      </c>
      <c r="E4051" s="19" t="s">
        <v>54</v>
      </c>
      <c r="F4051" s="19" t="s">
        <v>55</v>
      </c>
      <c r="G4051" s="19" t="s">
        <v>291</v>
      </c>
      <c r="H4051" s="19" t="n">
        <f aca="false">IF(OR(VLOOKUP(A4051,Personal!$A$6:$F$112,5,FALSE())&lt;&gt;"Sí",N4051="No aplica"),0,'Catàleg GRAE'!D17)</f>
        <v>1</v>
      </c>
      <c r="I4051" s="20"/>
      <c r="J4051" s="20"/>
      <c r="K4051" s="20"/>
      <c r="L4051" s="21"/>
      <c r="M4051" s="21"/>
      <c r="N4051" s="20"/>
      <c r="O4051" s="20"/>
      <c r="P4051" s="19" t="str">
        <f aca="false">IF(I4051="","",I4051-H4051)</f>
        <v/>
      </c>
      <c r="Q4051" s="19" t="str">
        <f aca="true">IF(B4051="","",IF(N4051="No aplica","No aplica",IF(I4051="","Pendent",IF(N4051="Per substituir","Substituir",IF(OR(N4051="No localitzat",N4051="No lliurat"),"Reposar",IF(I4051&lt;H4051,"Reposar",IF(I4051&gt;H4051,"Revisar excedent",IF(AND(G4051="Sí",M4051&lt;&gt;"",M4051&lt;TODAY()),"EPI caducat",IF(AND(G4051="Sí",M4051&lt;&gt;"",M4051&lt;=TODAY()+90),"EPI caduca ≤90 dies",IF(OR(N4051="Deteriorat usable",N4051="Revisió necessària"),"Revisar","OK"))))))))))</f>
      </c>
      <c r="R4051" s="20"/>
    </row>
    <row r="4052" customFormat="false" ht="15" hidden="false" customHeight="false" outlineLevel="0" collapsed="false">
      <c r="A4052" s="19" t="n">
        <v>38</v>
      </c>
      <c r="B4052" s="19" t="n">
        <f aca="false">IFERROR(VLOOKUP(A4052,Personal!$A$6:$F$112,2,FALSE()),"")</f>
        <v>0</v>
      </c>
      <c r="C4052" s="19" t="str">
        <f aca="false">IFERROR(VLOOKUP(A4052,Personal!$A$6:$F$112,3,FALSE()),"")</f>
        <v>La Seu d’Urgell</v>
      </c>
      <c r="D4052" s="19" t="s">
        <v>56</v>
      </c>
      <c r="E4052" s="19" t="s">
        <v>57</v>
      </c>
      <c r="F4052" s="19" t="s">
        <v>58</v>
      </c>
      <c r="G4052" s="19" t="s">
        <v>291</v>
      </c>
      <c r="H4052" s="19" t="n">
        <f aca="false">IF(OR(VLOOKUP(A4052,Personal!$A$6:$F$112,5,FALSE())&lt;&gt;"Sí",N4052="No aplica"),0,'Catàleg GRAE'!D18)</f>
        <v>1</v>
      </c>
      <c r="I4052" s="20"/>
      <c r="J4052" s="20"/>
      <c r="K4052" s="20"/>
      <c r="L4052" s="21"/>
      <c r="M4052" s="21"/>
      <c r="N4052" s="20"/>
      <c r="O4052" s="20"/>
      <c r="P4052" s="19" t="str">
        <f aca="false">IF(I4052="","",I4052-H4052)</f>
        <v/>
      </c>
      <c r="Q4052" s="19" t="str">
        <f aca="true">IF(B4052="","",IF(N4052="No aplica","No aplica",IF(I4052="","Pendent",IF(N4052="Per substituir","Substituir",IF(OR(N4052="No localitzat",N4052="No lliurat"),"Reposar",IF(I4052&lt;H4052,"Reposar",IF(I4052&gt;H4052,"Revisar excedent",IF(AND(G4052="Sí",M4052&lt;&gt;"",M4052&lt;TODAY()),"EPI caducat",IF(AND(G4052="Sí",M4052&lt;&gt;"",M4052&lt;=TODAY()+90),"EPI caduca ≤90 dies",IF(OR(N4052="Deteriorat usable",N4052="Revisió necessària"),"Revisar","OK"))))))))))</f>
      </c>
      <c r="R4052" s="20"/>
    </row>
    <row r="4053" customFormat="false" ht="15" hidden="false" customHeight="false" outlineLevel="0" collapsed="false">
      <c r="A4053" s="19" t="n">
        <v>38</v>
      </c>
      <c r="B4053" s="19" t="n">
        <f aca="false">IFERROR(VLOOKUP(A4053,Personal!$A$6:$F$112,2,FALSE()),"")</f>
        <v>0</v>
      </c>
      <c r="C4053" s="19" t="str">
        <f aca="false">IFERROR(VLOOKUP(A4053,Personal!$A$6:$F$112,3,FALSE()),"")</f>
        <v>La Seu d’Urgell</v>
      </c>
      <c r="D4053" s="19" t="s">
        <v>59</v>
      </c>
      <c r="E4053" s="19" t="s">
        <v>60</v>
      </c>
      <c r="F4053" s="19" t="s">
        <v>61</v>
      </c>
      <c r="G4053" s="19" t="s">
        <v>291</v>
      </c>
      <c r="H4053" s="19" t="n">
        <f aca="false">IF(OR(VLOOKUP(A4053,Personal!$A$6:$F$112,5,FALSE())&lt;&gt;"Sí",N4053="No aplica"),0,'Catàleg GRAE'!D19)</f>
        <v>4</v>
      </c>
      <c r="I4053" s="20"/>
      <c r="J4053" s="20"/>
      <c r="K4053" s="20"/>
      <c r="L4053" s="21"/>
      <c r="M4053" s="21"/>
      <c r="N4053" s="20"/>
      <c r="O4053" s="20"/>
      <c r="P4053" s="19" t="str">
        <f aca="false">IF(I4053="","",I4053-H4053)</f>
        <v/>
      </c>
      <c r="Q4053" s="19" t="str">
        <f aca="true">IF(B4053="","",IF(N4053="No aplica","No aplica",IF(I4053="","Pendent",IF(N4053="Per substituir","Substituir",IF(OR(N4053="No localitzat",N4053="No lliurat"),"Reposar",IF(I4053&lt;H4053,"Reposar",IF(I4053&gt;H4053,"Revisar excedent",IF(AND(G4053="Sí",M4053&lt;&gt;"",M4053&lt;TODAY()),"EPI caducat",IF(AND(G4053="Sí",M4053&lt;&gt;"",M4053&lt;=TODAY()+90),"EPI caduca ≤90 dies",IF(OR(N4053="Deteriorat usable",N4053="Revisió necessària"),"Revisar","OK"))))))))))</f>
      </c>
      <c r="R4053" s="20"/>
    </row>
    <row r="4054" customFormat="false" ht="15" hidden="false" customHeight="false" outlineLevel="0" collapsed="false">
      <c r="A4054" s="19" t="n">
        <v>38</v>
      </c>
      <c r="B4054" s="19" t="n">
        <f aca="false">IFERROR(VLOOKUP(A4054,Personal!$A$6:$F$112,2,FALSE()),"")</f>
        <v>0</v>
      </c>
      <c r="C4054" s="19" t="str">
        <f aca="false">IFERROR(VLOOKUP(A4054,Personal!$A$6:$F$112,3,FALSE()),"")</f>
        <v>La Seu d’Urgell</v>
      </c>
      <c r="D4054" s="19" t="s">
        <v>59</v>
      </c>
      <c r="E4054" s="19" t="s">
        <v>60</v>
      </c>
      <c r="F4054" s="19" t="s">
        <v>62</v>
      </c>
      <c r="G4054" s="19" t="s">
        <v>291</v>
      </c>
      <c r="H4054" s="19" t="n">
        <f aca="false">IF(OR(VLOOKUP(A4054,Personal!$A$6:$F$112,5,FALSE())&lt;&gt;"Sí",N4054="No aplica"),0,'Catàleg GRAE'!D20)</f>
        <v>2</v>
      </c>
      <c r="I4054" s="20"/>
      <c r="J4054" s="20"/>
      <c r="K4054" s="20"/>
      <c r="L4054" s="21"/>
      <c r="M4054" s="21"/>
      <c r="N4054" s="20"/>
      <c r="O4054" s="20"/>
      <c r="P4054" s="19" t="str">
        <f aca="false">IF(I4054="","",I4054-H4054)</f>
        <v/>
      </c>
      <c r="Q4054" s="19" t="str">
        <f aca="true">IF(B4054="","",IF(N4054="No aplica","No aplica",IF(I4054="","Pendent",IF(N4054="Per substituir","Substituir",IF(OR(N4054="No localitzat",N4054="No lliurat"),"Reposar",IF(I4054&lt;H4054,"Reposar",IF(I4054&gt;H4054,"Revisar excedent",IF(AND(G4054="Sí",M4054&lt;&gt;"",M4054&lt;TODAY()),"EPI caducat",IF(AND(G4054="Sí",M4054&lt;&gt;"",M4054&lt;=TODAY()+90),"EPI caduca ≤90 dies",IF(OR(N4054="Deteriorat usable",N4054="Revisió necessària"),"Revisar","OK"))))))))))</f>
      </c>
      <c r="R4054" s="20"/>
    </row>
    <row r="4055" customFormat="false" ht="15" hidden="false" customHeight="false" outlineLevel="0" collapsed="false">
      <c r="A4055" s="19" t="n">
        <v>38</v>
      </c>
      <c r="B4055" s="19" t="n">
        <f aca="false">IFERROR(VLOOKUP(A4055,Personal!$A$6:$F$112,2,FALSE()),"")</f>
        <v>0</v>
      </c>
      <c r="C4055" s="19" t="str">
        <f aca="false">IFERROR(VLOOKUP(A4055,Personal!$A$6:$F$112,3,FALSE()),"")</f>
        <v>La Seu d’Urgell</v>
      </c>
      <c r="D4055" s="19" t="s">
        <v>59</v>
      </c>
      <c r="E4055" s="19" t="s">
        <v>60</v>
      </c>
      <c r="F4055" s="19" t="s">
        <v>63</v>
      </c>
      <c r="G4055" s="19" t="s">
        <v>291</v>
      </c>
      <c r="H4055" s="19" t="n">
        <f aca="false">IF(OR(VLOOKUP(A4055,Personal!$A$6:$F$112,5,FALSE())&lt;&gt;"Sí",N4055="No aplica"),0,'Catàleg GRAE'!D21)</f>
        <v>2</v>
      </c>
      <c r="I4055" s="20"/>
      <c r="J4055" s="20"/>
      <c r="K4055" s="20"/>
      <c r="L4055" s="21"/>
      <c r="M4055" s="21"/>
      <c r="N4055" s="20"/>
      <c r="O4055" s="20"/>
      <c r="P4055" s="19" t="str">
        <f aca="false">IF(I4055="","",I4055-H4055)</f>
        <v/>
      </c>
      <c r="Q4055" s="19" t="str">
        <f aca="true">IF(B4055="","",IF(N4055="No aplica","No aplica",IF(I4055="","Pendent",IF(N4055="Per substituir","Substituir",IF(OR(N4055="No localitzat",N4055="No lliurat"),"Reposar",IF(I4055&lt;H4055,"Reposar",IF(I4055&gt;H4055,"Revisar excedent",IF(AND(G4055="Sí",M4055&lt;&gt;"",M4055&lt;TODAY()),"EPI caducat",IF(AND(G4055="Sí",M4055&lt;&gt;"",M4055&lt;=TODAY()+90),"EPI caduca ≤90 dies",IF(OR(N4055="Deteriorat usable",N4055="Revisió necessària"),"Revisar","OK"))))))))))</f>
      </c>
      <c r="R4055" s="20"/>
    </row>
    <row r="4056" customFormat="false" ht="15" hidden="false" customHeight="false" outlineLevel="0" collapsed="false">
      <c r="A4056" s="19" t="n">
        <v>38</v>
      </c>
      <c r="B4056" s="19" t="n">
        <f aca="false">IFERROR(VLOOKUP(A4056,Personal!$A$6:$F$112,2,FALSE()),"")</f>
        <v>0</v>
      </c>
      <c r="C4056" s="19" t="str">
        <f aca="false">IFERROR(VLOOKUP(A4056,Personal!$A$6:$F$112,3,FALSE()),"")</f>
        <v>La Seu d’Urgell</v>
      </c>
      <c r="D4056" s="19" t="s">
        <v>64</v>
      </c>
      <c r="E4056" s="19" t="s">
        <v>65</v>
      </c>
      <c r="F4056" s="19" t="s">
        <v>66</v>
      </c>
      <c r="G4056" s="19" t="s">
        <v>291</v>
      </c>
      <c r="H4056" s="19" t="n">
        <f aca="false">IF(OR(VLOOKUP(A4056,Personal!$A$6:$F$112,5,FALSE())&lt;&gt;"Sí",N4056="No aplica"),0,'Catàleg GRAE'!D22)</f>
        <v>1</v>
      </c>
      <c r="I4056" s="20"/>
      <c r="J4056" s="20"/>
      <c r="K4056" s="20"/>
      <c r="L4056" s="21"/>
      <c r="M4056" s="21"/>
      <c r="N4056" s="20"/>
      <c r="O4056" s="20"/>
      <c r="P4056" s="19" t="str">
        <f aca="false">IF(I4056="","",I4056-H4056)</f>
        <v/>
      </c>
      <c r="Q4056" s="19" t="str">
        <f aca="true">IF(B4056="","",IF(N4056="No aplica","No aplica",IF(I4056="","Pendent",IF(N4056="Per substituir","Substituir",IF(OR(N4056="No localitzat",N4056="No lliurat"),"Reposar",IF(I4056&lt;H4056,"Reposar",IF(I4056&gt;H4056,"Revisar excedent",IF(AND(G4056="Sí",M4056&lt;&gt;"",M4056&lt;TODAY()),"EPI caducat",IF(AND(G4056="Sí",M4056&lt;&gt;"",M4056&lt;=TODAY()+90),"EPI caduca ≤90 dies",IF(OR(N4056="Deteriorat usable",N4056="Revisió necessària"),"Revisar","OK"))))))))))</f>
      </c>
      <c r="R4056" s="20"/>
    </row>
    <row r="4057" customFormat="false" ht="15" hidden="false" customHeight="false" outlineLevel="0" collapsed="false">
      <c r="A4057" s="19" t="n">
        <v>38</v>
      </c>
      <c r="B4057" s="19" t="n">
        <f aca="false">IFERROR(VLOOKUP(A4057,Personal!$A$6:$F$112,2,FALSE()),"")</f>
        <v>0</v>
      </c>
      <c r="C4057" s="19" t="str">
        <f aca="false">IFERROR(VLOOKUP(A4057,Personal!$A$6:$F$112,3,FALSE()),"")</f>
        <v>La Seu d’Urgell</v>
      </c>
      <c r="D4057" s="19" t="s">
        <v>64</v>
      </c>
      <c r="E4057" s="19" t="s">
        <v>67</v>
      </c>
      <c r="F4057" s="19" t="s">
        <v>68</v>
      </c>
      <c r="G4057" s="19" t="s">
        <v>291</v>
      </c>
      <c r="H4057" s="19" t="n">
        <f aca="false">IF(OR(VLOOKUP(A4057,Personal!$A$6:$F$112,5,FALSE())&lt;&gt;"Sí",N4057="No aplica"),0,'Catàleg GRAE'!D23)</f>
        <v>1</v>
      </c>
      <c r="I4057" s="20"/>
      <c r="J4057" s="20"/>
      <c r="K4057" s="20"/>
      <c r="L4057" s="21"/>
      <c r="M4057" s="21"/>
      <c r="N4057" s="20"/>
      <c r="O4057" s="20"/>
      <c r="P4057" s="19" t="str">
        <f aca="false">IF(I4057="","",I4057-H4057)</f>
        <v/>
      </c>
      <c r="Q4057" s="19" t="str">
        <f aca="true">IF(B4057="","",IF(N4057="No aplica","No aplica",IF(I4057="","Pendent",IF(N4057="Per substituir","Substituir",IF(OR(N4057="No localitzat",N4057="No lliurat"),"Reposar",IF(I4057&lt;H4057,"Reposar",IF(I4057&gt;H4057,"Revisar excedent",IF(AND(G4057="Sí",M4057&lt;&gt;"",M4057&lt;TODAY()),"EPI caducat",IF(AND(G4057="Sí",M4057&lt;&gt;"",M4057&lt;=TODAY()+90),"EPI caduca ≤90 dies",IF(OR(N4057="Deteriorat usable",N4057="Revisió necessària"),"Revisar","OK"))))))))))</f>
      </c>
      <c r="R4057" s="20"/>
    </row>
    <row r="4058" customFormat="false" ht="15" hidden="false" customHeight="false" outlineLevel="0" collapsed="false">
      <c r="A4058" s="19" t="n">
        <v>38</v>
      </c>
      <c r="B4058" s="19" t="n">
        <f aca="false">IFERROR(VLOOKUP(A4058,Personal!$A$6:$F$112,2,FALSE()),"")</f>
        <v>0</v>
      </c>
      <c r="C4058" s="19" t="str">
        <f aca="false">IFERROR(VLOOKUP(A4058,Personal!$A$6:$F$112,3,FALSE()),"")</f>
        <v>La Seu d’Urgell</v>
      </c>
      <c r="D4058" s="19" t="s">
        <v>64</v>
      </c>
      <c r="E4058" s="19" t="s">
        <v>69</v>
      </c>
      <c r="F4058" s="19" t="s">
        <v>70</v>
      </c>
      <c r="G4058" s="19" t="s">
        <v>291</v>
      </c>
      <c r="H4058" s="19" t="n">
        <f aca="false">IF(OR(VLOOKUP(A4058,Personal!$A$6:$F$112,5,FALSE())&lt;&gt;"Sí",N4058="No aplica"),0,'Catàleg GRAE'!D24)</f>
        <v>1</v>
      </c>
      <c r="I4058" s="20"/>
      <c r="J4058" s="20"/>
      <c r="K4058" s="20"/>
      <c r="L4058" s="21"/>
      <c r="M4058" s="21"/>
      <c r="N4058" s="20"/>
      <c r="O4058" s="20"/>
      <c r="P4058" s="19" t="str">
        <f aca="false">IF(I4058="","",I4058-H4058)</f>
        <v/>
      </c>
      <c r="Q4058" s="19" t="str">
        <f aca="true">IF(B4058="","",IF(N4058="No aplica","No aplica",IF(I4058="","Pendent",IF(N4058="Per substituir","Substituir",IF(OR(N4058="No localitzat",N4058="No lliurat"),"Reposar",IF(I4058&lt;H4058,"Reposar",IF(I4058&gt;H4058,"Revisar excedent",IF(AND(G4058="Sí",M4058&lt;&gt;"",M4058&lt;TODAY()),"EPI caducat",IF(AND(G4058="Sí",M4058&lt;&gt;"",M4058&lt;=TODAY()+90),"EPI caduca ≤90 dies",IF(OR(N4058="Deteriorat usable",N4058="Revisió necessària"),"Revisar","OK"))))))))))</f>
      </c>
      <c r="R4058" s="20"/>
    </row>
    <row r="4059" customFormat="false" ht="15" hidden="false" customHeight="false" outlineLevel="0" collapsed="false">
      <c r="A4059" s="19" t="n">
        <v>38</v>
      </c>
      <c r="B4059" s="19" t="n">
        <f aca="false">IFERROR(VLOOKUP(A4059,Personal!$A$6:$F$112,2,FALSE()),"")</f>
        <v>0</v>
      </c>
      <c r="C4059" s="19" t="str">
        <f aca="false">IFERROR(VLOOKUP(A4059,Personal!$A$6:$F$112,3,FALSE()),"")</f>
        <v>La Seu d’Urgell</v>
      </c>
      <c r="D4059" s="19" t="s">
        <v>71</v>
      </c>
      <c r="E4059" s="19" t="s">
        <v>72</v>
      </c>
      <c r="F4059" s="19" t="s">
        <v>73</v>
      </c>
      <c r="G4059" s="19" t="s">
        <v>291</v>
      </c>
      <c r="H4059" s="19" t="n">
        <f aca="false">IF(OR(VLOOKUP(A4059,Personal!$A$6:$F$112,5,FALSE())&lt;&gt;"Sí",N4059="No aplica"),0,'Catàleg GRAE'!D25)</f>
        <v>1</v>
      </c>
      <c r="I4059" s="20"/>
      <c r="J4059" s="20"/>
      <c r="K4059" s="20"/>
      <c r="L4059" s="21"/>
      <c r="M4059" s="21"/>
      <c r="N4059" s="20"/>
      <c r="O4059" s="20"/>
      <c r="P4059" s="19" t="str">
        <f aca="false">IF(I4059="","",I4059-H4059)</f>
        <v/>
      </c>
      <c r="Q4059" s="19" t="str">
        <f aca="true">IF(B4059="","",IF(N4059="No aplica","No aplica",IF(I4059="","Pendent",IF(N4059="Per substituir","Substituir",IF(OR(N4059="No localitzat",N4059="No lliurat"),"Reposar",IF(I4059&lt;H4059,"Reposar",IF(I4059&gt;H4059,"Revisar excedent",IF(AND(G4059="Sí",M4059&lt;&gt;"",M4059&lt;TODAY()),"EPI caducat",IF(AND(G4059="Sí",M4059&lt;&gt;"",M4059&lt;=TODAY()+90),"EPI caduca ≤90 dies",IF(OR(N4059="Deteriorat usable",N4059="Revisió necessària"),"Revisar","OK"))))))))))</f>
      </c>
      <c r="R4059" s="20"/>
    </row>
    <row r="4060" customFormat="false" ht="15" hidden="false" customHeight="false" outlineLevel="0" collapsed="false">
      <c r="A4060" s="19" t="n">
        <v>38</v>
      </c>
      <c r="B4060" s="19" t="n">
        <f aca="false">IFERROR(VLOOKUP(A4060,Personal!$A$6:$F$112,2,FALSE()),"")</f>
        <v>0</v>
      </c>
      <c r="C4060" s="19" t="str">
        <f aca="false">IFERROR(VLOOKUP(A4060,Personal!$A$6:$F$112,3,FALSE()),"")</f>
        <v>La Seu d’Urgell</v>
      </c>
      <c r="D4060" s="19" t="s">
        <v>40</v>
      </c>
      <c r="E4060" s="19" t="s">
        <v>74</v>
      </c>
      <c r="F4060" s="19" t="s">
        <v>75</v>
      </c>
      <c r="G4060" s="19" t="s">
        <v>272</v>
      </c>
      <c r="H4060" s="19" t="n">
        <f aca="false">IF(OR(VLOOKUP(A4060,Personal!$A$6:$F$112,5,FALSE())&lt;&gt;"Sí",N4060="No aplica"),0,'Catàleg GRAE'!D26)</f>
        <v>1</v>
      </c>
      <c r="I4060" s="20"/>
      <c r="J4060" s="20"/>
      <c r="K4060" s="20"/>
      <c r="L4060" s="21"/>
      <c r="M4060" s="21"/>
      <c r="N4060" s="20"/>
      <c r="O4060" s="20"/>
      <c r="P4060" s="19" t="str">
        <f aca="false">IF(I4060="","",I4060-H4060)</f>
        <v/>
      </c>
      <c r="Q4060" s="19" t="str">
        <f aca="true">IF(B4060="","",IF(N4060="No aplica","No aplica",IF(I4060="","Pendent",IF(N4060="Per substituir","Substituir",IF(OR(N4060="No localitzat",N4060="No lliurat"),"Reposar",IF(I4060&lt;H4060,"Reposar",IF(I4060&gt;H4060,"Revisar excedent",IF(AND(G4060="Sí",M4060&lt;&gt;"",M4060&lt;TODAY()),"EPI caducat",IF(AND(G4060="Sí",M4060&lt;&gt;"",M4060&lt;=TODAY()+90),"EPI caduca ≤90 dies",IF(OR(N4060="Deteriorat usable",N4060="Revisió necessària"),"Revisar","OK"))))))))))</f>
      </c>
      <c r="R4060" s="20"/>
    </row>
    <row r="4061" customFormat="false" ht="15" hidden="false" customHeight="false" outlineLevel="0" collapsed="false">
      <c r="A4061" s="19" t="n">
        <v>38</v>
      </c>
      <c r="B4061" s="19" t="n">
        <f aca="false">IFERROR(VLOOKUP(A4061,Personal!$A$6:$F$112,2,FALSE()),"")</f>
        <v>0</v>
      </c>
      <c r="C4061" s="19" t="str">
        <f aca="false">IFERROR(VLOOKUP(A4061,Personal!$A$6:$F$112,3,FALSE()),"")</f>
        <v>La Seu d’Urgell</v>
      </c>
      <c r="D4061" s="19" t="s">
        <v>40</v>
      </c>
      <c r="E4061" s="19" t="s">
        <v>76</v>
      </c>
      <c r="F4061" s="19" t="s">
        <v>77</v>
      </c>
      <c r="G4061" s="19" t="s">
        <v>291</v>
      </c>
      <c r="H4061" s="19" t="n">
        <f aca="false">IF(OR(VLOOKUP(A4061,Personal!$A$6:$F$112,5,FALSE())&lt;&gt;"Sí",N4061="No aplica"),0,'Catàleg GRAE'!D27)</f>
        <v>1</v>
      </c>
      <c r="I4061" s="20"/>
      <c r="J4061" s="20"/>
      <c r="K4061" s="20"/>
      <c r="L4061" s="21"/>
      <c r="M4061" s="21"/>
      <c r="N4061" s="20"/>
      <c r="O4061" s="20"/>
      <c r="P4061" s="19" t="str">
        <f aca="false">IF(I4061="","",I4061-H4061)</f>
        <v/>
      </c>
      <c r="Q4061" s="19" t="str">
        <f aca="true">IF(B4061="","",IF(N4061="No aplica","No aplica",IF(I4061="","Pendent",IF(N4061="Per substituir","Substituir",IF(OR(N4061="No localitzat",N4061="No lliurat"),"Reposar",IF(I4061&lt;H4061,"Reposar",IF(I4061&gt;H4061,"Revisar excedent",IF(AND(G4061="Sí",M4061&lt;&gt;"",M4061&lt;TODAY()),"EPI caducat",IF(AND(G4061="Sí",M4061&lt;&gt;"",M4061&lt;=TODAY()+90),"EPI caduca ≤90 dies",IF(OR(N4061="Deteriorat usable",N4061="Revisió necessària"),"Revisar","OK"))))))))))</f>
      </c>
      <c r="R4061" s="20"/>
    </row>
    <row r="4062" customFormat="false" ht="15" hidden="false" customHeight="false" outlineLevel="0" collapsed="false">
      <c r="A4062" s="19" t="n">
        <v>38</v>
      </c>
      <c r="B4062" s="19" t="n">
        <f aca="false">IFERROR(VLOOKUP(A4062,Personal!$A$6:$F$112,2,FALSE()),"")</f>
        <v>0</v>
      </c>
      <c r="C4062" s="19" t="str">
        <f aca="false">IFERROR(VLOOKUP(A4062,Personal!$A$6:$F$112,3,FALSE()),"")</f>
        <v>La Seu d’Urgell</v>
      </c>
      <c r="D4062" s="19" t="s">
        <v>78</v>
      </c>
      <c r="E4062" s="19" t="s">
        <v>79</v>
      </c>
      <c r="F4062" s="19" t="s">
        <v>80</v>
      </c>
      <c r="G4062" s="19" t="s">
        <v>291</v>
      </c>
      <c r="H4062" s="19" t="n">
        <f aca="false">IF(OR(VLOOKUP(A4062,Personal!$A$6:$F$112,5,FALSE())&lt;&gt;"Sí",N4062="No aplica"),0,'Catàleg GRAE'!D28)</f>
        <v>1</v>
      </c>
      <c r="I4062" s="20"/>
      <c r="J4062" s="20"/>
      <c r="K4062" s="20"/>
      <c r="L4062" s="21"/>
      <c r="M4062" s="21"/>
      <c r="N4062" s="20"/>
      <c r="O4062" s="20"/>
      <c r="P4062" s="19" t="str">
        <f aca="false">IF(I4062="","",I4062-H4062)</f>
        <v/>
      </c>
      <c r="Q4062" s="19" t="str">
        <f aca="true">IF(B4062="","",IF(N4062="No aplica","No aplica",IF(I4062="","Pendent",IF(N4062="Per substituir","Substituir",IF(OR(N4062="No localitzat",N4062="No lliurat"),"Reposar",IF(I4062&lt;H4062,"Reposar",IF(I4062&gt;H4062,"Revisar excedent",IF(AND(G4062="Sí",M4062&lt;&gt;"",M4062&lt;TODAY()),"EPI caducat",IF(AND(G4062="Sí",M4062&lt;&gt;"",M4062&lt;=TODAY()+90),"EPI caduca ≤90 dies",IF(OR(N4062="Deteriorat usable",N4062="Revisió necessària"),"Revisar","OK"))))))))))</f>
      </c>
      <c r="R4062" s="20"/>
    </row>
    <row r="4063" customFormat="false" ht="15" hidden="false" customHeight="false" outlineLevel="0" collapsed="false">
      <c r="A4063" s="19" t="n">
        <v>38</v>
      </c>
      <c r="B4063" s="19" t="n">
        <f aca="false">IFERROR(VLOOKUP(A4063,Personal!$A$6:$F$112,2,FALSE()),"")</f>
        <v>0</v>
      </c>
      <c r="C4063" s="19" t="str">
        <f aca="false">IFERROR(VLOOKUP(A4063,Personal!$A$6:$F$112,3,FALSE()),"")</f>
        <v>La Seu d’Urgell</v>
      </c>
      <c r="D4063" s="19" t="s">
        <v>26</v>
      </c>
      <c r="E4063" s="19" t="s">
        <v>81</v>
      </c>
      <c r="F4063" s="19" t="s">
        <v>82</v>
      </c>
      <c r="G4063" s="19" t="s">
        <v>272</v>
      </c>
      <c r="H4063" s="19" t="n">
        <f aca="false">IF(OR(VLOOKUP(A4063,Personal!$A$6:$F$112,5,FALSE())&lt;&gt;"Sí",N4063="No aplica"),0,'Catàleg GRAE'!D29)</f>
        <v>1</v>
      </c>
      <c r="I4063" s="20"/>
      <c r="J4063" s="20"/>
      <c r="K4063" s="20"/>
      <c r="L4063" s="21"/>
      <c r="M4063" s="21"/>
      <c r="N4063" s="20"/>
      <c r="O4063" s="20"/>
      <c r="P4063" s="19" t="str">
        <f aca="false">IF(I4063="","",I4063-H4063)</f>
        <v/>
      </c>
      <c r="Q4063" s="19" t="str">
        <f aca="true">IF(B4063="","",IF(N4063="No aplica","No aplica",IF(I4063="","Pendent",IF(N4063="Per substituir","Substituir",IF(OR(N4063="No localitzat",N4063="No lliurat"),"Reposar",IF(I4063&lt;H4063,"Reposar",IF(I4063&gt;H4063,"Revisar excedent",IF(AND(G4063="Sí",M4063&lt;&gt;"",M4063&lt;TODAY()),"EPI caducat",IF(AND(G4063="Sí",M4063&lt;&gt;"",M4063&lt;=TODAY()+90),"EPI caduca ≤90 dies",IF(OR(N4063="Deteriorat usable",N4063="Revisió necessària"),"Revisar","OK"))))))))))</f>
      </c>
      <c r="R4063" s="20"/>
    </row>
    <row r="4064" customFormat="false" ht="15" hidden="false" customHeight="false" outlineLevel="0" collapsed="false">
      <c r="A4064" s="19" t="n">
        <v>38</v>
      </c>
      <c r="B4064" s="19" t="n">
        <f aca="false">IFERROR(VLOOKUP(A4064,Personal!$A$6:$F$112,2,FALSE()),"")</f>
        <v>0</v>
      </c>
      <c r="C4064" s="19" t="str">
        <f aca="false">IFERROR(VLOOKUP(A4064,Personal!$A$6:$F$112,3,FALSE()),"")</f>
        <v>La Seu d’Urgell</v>
      </c>
      <c r="D4064" s="19" t="s">
        <v>83</v>
      </c>
      <c r="E4064" s="19" t="s">
        <v>84</v>
      </c>
      <c r="F4064" s="19" t="s">
        <v>85</v>
      </c>
      <c r="G4064" s="19" t="s">
        <v>291</v>
      </c>
      <c r="H4064" s="19" t="n">
        <f aca="false">IF(OR(VLOOKUP(A4064,Personal!$A$6:$F$112,5,FALSE())&lt;&gt;"Sí",N4064="No aplica"),0,'Catàleg GRAE'!D30)</f>
        <v>2</v>
      </c>
      <c r="I4064" s="20"/>
      <c r="J4064" s="20"/>
      <c r="K4064" s="20"/>
      <c r="L4064" s="21"/>
      <c r="M4064" s="21"/>
      <c r="N4064" s="20"/>
      <c r="O4064" s="20"/>
      <c r="P4064" s="19" t="str">
        <f aca="false">IF(I4064="","",I4064-H4064)</f>
        <v/>
      </c>
      <c r="Q4064" s="19" t="str">
        <f aca="true">IF(B4064="","",IF(N4064="No aplica","No aplica",IF(I4064="","Pendent",IF(N4064="Per substituir","Substituir",IF(OR(N4064="No localitzat",N4064="No lliurat"),"Reposar",IF(I4064&lt;H4064,"Reposar",IF(I4064&gt;H4064,"Revisar excedent",IF(AND(G4064="Sí",M4064&lt;&gt;"",M4064&lt;TODAY()),"EPI caducat",IF(AND(G4064="Sí",M4064&lt;&gt;"",M4064&lt;=TODAY()+90),"EPI caduca ≤90 dies",IF(OR(N4064="Deteriorat usable",N4064="Revisió necessària"),"Revisar","OK"))))))))))</f>
      </c>
      <c r="R4064" s="20"/>
    </row>
    <row r="4065" customFormat="false" ht="15" hidden="false" customHeight="false" outlineLevel="0" collapsed="false">
      <c r="A4065" s="19" t="n">
        <v>38</v>
      </c>
      <c r="B4065" s="19" t="n">
        <f aca="false">IFERROR(VLOOKUP(A4065,Personal!$A$6:$F$112,2,FALSE()),"")</f>
        <v>0</v>
      </c>
      <c r="C4065" s="19" t="str">
        <f aca="false">IFERROR(VLOOKUP(A4065,Personal!$A$6:$F$112,3,FALSE()),"")</f>
        <v>La Seu d’Urgell</v>
      </c>
      <c r="D4065" s="19" t="s">
        <v>83</v>
      </c>
      <c r="E4065" s="19" t="s">
        <v>86</v>
      </c>
      <c r="F4065" s="19" t="s">
        <v>87</v>
      </c>
      <c r="G4065" s="19" t="s">
        <v>291</v>
      </c>
      <c r="H4065" s="19" t="n">
        <f aca="false">IF(OR(VLOOKUP(A4065,Personal!$A$6:$F$112,5,FALSE())&lt;&gt;"Sí",N4065="No aplica"),0,'Catàleg GRAE'!D31)</f>
        <v>2</v>
      </c>
      <c r="I4065" s="20"/>
      <c r="J4065" s="20"/>
      <c r="K4065" s="20"/>
      <c r="L4065" s="21"/>
      <c r="M4065" s="21"/>
      <c r="N4065" s="20"/>
      <c r="O4065" s="20"/>
      <c r="P4065" s="19" t="str">
        <f aca="false">IF(I4065="","",I4065-H4065)</f>
        <v/>
      </c>
      <c r="Q4065" s="19" t="str">
        <f aca="true">IF(B4065="","",IF(N4065="No aplica","No aplica",IF(I4065="","Pendent",IF(N4065="Per substituir","Substituir",IF(OR(N4065="No localitzat",N4065="No lliurat"),"Reposar",IF(I4065&lt;H4065,"Reposar",IF(I4065&gt;H4065,"Revisar excedent",IF(AND(G4065="Sí",M4065&lt;&gt;"",M4065&lt;TODAY()),"EPI caducat",IF(AND(G4065="Sí",M4065&lt;&gt;"",M4065&lt;=TODAY()+90),"EPI caduca ≤90 dies",IF(OR(N4065="Deteriorat usable",N4065="Revisió necessària"),"Revisar","OK"))))))))))</f>
      </c>
      <c r="R4065" s="20"/>
    </row>
    <row r="4066" customFormat="false" ht="15" hidden="false" customHeight="false" outlineLevel="0" collapsed="false">
      <c r="A4066" s="19" t="n">
        <v>38</v>
      </c>
      <c r="B4066" s="19" t="n">
        <f aca="false">IFERROR(VLOOKUP(A4066,Personal!$A$6:$F$112,2,FALSE()),"")</f>
        <v>0</v>
      </c>
      <c r="C4066" s="19" t="str">
        <f aca="false">IFERROR(VLOOKUP(A4066,Personal!$A$6:$F$112,3,FALSE()),"")</f>
        <v>La Seu d’Urgell</v>
      </c>
      <c r="D4066" s="19" t="s">
        <v>83</v>
      </c>
      <c r="E4066" s="19" t="s">
        <v>88</v>
      </c>
      <c r="F4066" s="19" t="s">
        <v>89</v>
      </c>
      <c r="G4066" s="19" t="s">
        <v>291</v>
      </c>
      <c r="H4066" s="19" t="n">
        <f aca="false">IF(OR(VLOOKUP(A4066,Personal!$A$6:$F$112,5,FALSE())&lt;&gt;"Sí",N4066="No aplica"),0,'Catàleg GRAE'!D32)</f>
        <v>2</v>
      </c>
      <c r="I4066" s="20"/>
      <c r="J4066" s="20"/>
      <c r="K4066" s="20"/>
      <c r="L4066" s="21"/>
      <c r="M4066" s="21"/>
      <c r="N4066" s="20"/>
      <c r="O4066" s="20"/>
      <c r="P4066" s="19" t="str">
        <f aca="false">IF(I4066="","",I4066-H4066)</f>
        <v/>
      </c>
      <c r="Q4066" s="19" t="str">
        <f aca="true">IF(B4066="","",IF(N4066="No aplica","No aplica",IF(I4066="","Pendent",IF(N4066="Per substituir","Substituir",IF(OR(N4066="No localitzat",N4066="No lliurat"),"Reposar",IF(I4066&lt;H4066,"Reposar",IF(I4066&gt;H4066,"Revisar excedent",IF(AND(G4066="Sí",M4066&lt;&gt;"",M4066&lt;TODAY()),"EPI caducat",IF(AND(G4066="Sí",M4066&lt;&gt;"",M4066&lt;=TODAY()+90),"EPI caduca ≤90 dies",IF(OR(N4066="Deteriorat usable",N4066="Revisió necessària"),"Revisar","OK"))))))))))</f>
      </c>
      <c r="R4066" s="20"/>
    </row>
    <row r="4067" customFormat="false" ht="15" hidden="false" customHeight="false" outlineLevel="0" collapsed="false">
      <c r="A4067" s="19" t="n">
        <v>38</v>
      </c>
      <c r="B4067" s="19" t="n">
        <f aca="false">IFERROR(VLOOKUP(A4067,Personal!$A$6:$F$112,2,FALSE()),"")</f>
        <v>0</v>
      </c>
      <c r="C4067" s="19" t="str">
        <f aca="false">IFERROR(VLOOKUP(A4067,Personal!$A$6:$F$112,3,FALSE()),"")</f>
        <v>La Seu d’Urgell</v>
      </c>
      <c r="D4067" s="19" t="s">
        <v>83</v>
      </c>
      <c r="E4067" s="19" t="s">
        <v>90</v>
      </c>
      <c r="F4067" s="19" t="s">
        <v>91</v>
      </c>
      <c r="G4067" s="19" t="s">
        <v>291</v>
      </c>
      <c r="H4067" s="19" t="n">
        <f aca="false">IF(OR(VLOOKUP(A4067,Personal!$A$6:$F$112,5,FALSE())&lt;&gt;"Sí",N4067="No aplica"),0,'Catàleg GRAE'!D33)</f>
        <v>1</v>
      </c>
      <c r="I4067" s="20"/>
      <c r="J4067" s="20"/>
      <c r="K4067" s="20"/>
      <c r="L4067" s="21"/>
      <c r="M4067" s="21"/>
      <c r="N4067" s="20"/>
      <c r="O4067" s="20"/>
      <c r="P4067" s="19" t="str">
        <f aca="false">IF(I4067="","",I4067-H4067)</f>
        <v/>
      </c>
      <c r="Q4067" s="19" t="str">
        <f aca="true">IF(B4067="","",IF(N4067="No aplica","No aplica",IF(I4067="","Pendent",IF(N4067="Per substituir","Substituir",IF(OR(N4067="No localitzat",N4067="No lliurat"),"Reposar",IF(I4067&lt;H4067,"Reposar",IF(I4067&gt;H4067,"Revisar excedent",IF(AND(G4067="Sí",M4067&lt;&gt;"",M4067&lt;TODAY()),"EPI caducat",IF(AND(G4067="Sí",M4067&lt;&gt;"",M4067&lt;=TODAY()+90),"EPI caduca ≤90 dies",IF(OR(N4067="Deteriorat usable",N4067="Revisió necessària"),"Revisar","OK"))))))))))</f>
      </c>
      <c r="R4067" s="20"/>
    </row>
    <row r="4068" customFormat="false" ht="15" hidden="false" customHeight="false" outlineLevel="0" collapsed="false">
      <c r="A4068" s="19" t="n">
        <v>38</v>
      </c>
      <c r="B4068" s="19" t="n">
        <f aca="false">IFERROR(VLOOKUP(A4068,Personal!$A$6:$F$112,2,FALSE()),"")</f>
        <v>0</v>
      </c>
      <c r="C4068" s="19" t="str">
        <f aca="false">IFERROR(VLOOKUP(A4068,Personal!$A$6:$F$112,3,FALSE()),"")</f>
        <v>La Seu d’Urgell</v>
      </c>
      <c r="D4068" s="19" t="s">
        <v>40</v>
      </c>
      <c r="E4068" s="19" t="s">
        <v>92</v>
      </c>
      <c r="F4068" s="19" t="s">
        <v>93</v>
      </c>
      <c r="G4068" s="19" t="s">
        <v>291</v>
      </c>
      <c r="H4068" s="19" t="n">
        <f aca="false">IF(OR(VLOOKUP(A4068,Personal!$A$6:$F$112,5,FALSE())&lt;&gt;"Sí",N4068="No aplica"),0,'Catàleg GRAE'!D34)</f>
        <v>1</v>
      </c>
      <c r="I4068" s="20"/>
      <c r="J4068" s="20"/>
      <c r="K4068" s="20"/>
      <c r="L4068" s="21"/>
      <c r="M4068" s="21"/>
      <c r="N4068" s="20"/>
      <c r="O4068" s="20"/>
      <c r="P4068" s="19" t="str">
        <f aca="false">IF(I4068="","",I4068-H4068)</f>
        <v/>
      </c>
      <c r="Q4068" s="19" t="str">
        <f aca="true">IF(B4068="","",IF(N4068="No aplica","No aplica",IF(I4068="","Pendent",IF(N4068="Per substituir","Substituir",IF(OR(N4068="No localitzat",N4068="No lliurat"),"Reposar",IF(I4068&lt;H4068,"Reposar",IF(I4068&gt;H4068,"Revisar excedent",IF(AND(G4068="Sí",M4068&lt;&gt;"",M4068&lt;TODAY()),"EPI caducat",IF(AND(G4068="Sí",M4068&lt;&gt;"",M4068&lt;=TODAY()+90),"EPI caduca ≤90 dies",IF(OR(N4068="Deteriorat usable",N4068="Revisió necessària"),"Revisar","OK"))))))))))</f>
      </c>
      <c r="R4068" s="20"/>
    </row>
    <row r="4069" customFormat="false" ht="15" hidden="false" customHeight="false" outlineLevel="0" collapsed="false">
      <c r="A4069" s="19" t="n">
        <v>38</v>
      </c>
      <c r="B4069" s="19" t="n">
        <f aca="false">IFERROR(VLOOKUP(A4069,Personal!$A$6:$F$112,2,FALSE()),"")</f>
        <v>0</v>
      </c>
      <c r="C4069" s="19" t="str">
        <f aca="false">IFERROR(VLOOKUP(A4069,Personal!$A$6:$F$112,3,FALSE()),"")</f>
        <v>La Seu d’Urgell</v>
      </c>
      <c r="D4069" s="19" t="s">
        <v>94</v>
      </c>
      <c r="E4069" s="19" t="s">
        <v>95</v>
      </c>
      <c r="F4069" s="19" t="s">
        <v>96</v>
      </c>
      <c r="G4069" s="19" t="s">
        <v>291</v>
      </c>
      <c r="H4069" s="19" t="n">
        <f aca="false">IF(OR(VLOOKUP(A4069,Personal!$A$6:$F$112,5,FALSE())&lt;&gt;"Sí",N4069="No aplica"),0,'Catàleg GRAE'!D35)</f>
        <v>1</v>
      </c>
      <c r="I4069" s="20"/>
      <c r="J4069" s="20"/>
      <c r="K4069" s="20"/>
      <c r="L4069" s="21"/>
      <c r="M4069" s="21"/>
      <c r="N4069" s="20"/>
      <c r="O4069" s="20"/>
      <c r="P4069" s="19" t="str">
        <f aca="false">IF(I4069="","",I4069-H4069)</f>
        <v/>
      </c>
      <c r="Q4069" s="19" t="str">
        <f aca="true">IF(B4069="","",IF(N4069="No aplica","No aplica",IF(I4069="","Pendent",IF(N4069="Per substituir","Substituir",IF(OR(N4069="No localitzat",N4069="No lliurat"),"Reposar",IF(I4069&lt;H4069,"Reposar",IF(I4069&gt;H4069,"Revisar excedent",IF(AND(G4069="Sí",M4069&lt;&gt;"",M4069&lt;TODAY()),"EPI caducat",IF(AND(G4069="Sí",M4069&lt;&gt;"",M4069&lt;=TODAY()+90),"EPI caduca ≤90 dies",IF(OR(N4069="Deteriorat usable",N4069="Revisió necessària"),"Revisar","OK"))))))))))</f>
      </c>
      <c r="R4069" s="20"/>
    </row>
    <row r="4070" customFormat="false" ht="15" hidden="false" customHeight="false" outlineLevel="0" collapsed="false">
      <c r="A4070" s="19" t="n">
        <v>38</v>
      </c>
      <c r="B4070" s="19" t="n">
        <f aca="false">IFERROR(VLOOKUP(A4070,Personal!$A$6:$F$112,2,FALSE()),"")</f>
        <v>0</v>
      </c>
      <c r="C4070" s="19" t="str">
        <f aca="false">IFERROR(VLOOKUP(A4070,Personal!$A$6:$F$112,3,FALSE()),"")</f>
        <v>La Seu d’Urgell</v>
      </c>
      <c r="D4070" s="19" t="s">
        <v>97</v>
      </c>
      <c r="E4070" s="19" t="s">
        <v>98</v>
      </c>
      <c r="F4070" s="19" t="s">
        <v>99</v>
      </c>
      <c r="G4070" s="19" t="s">
        <v>291</v>
      </c>
      <c r="H4070" s="19" t="n">
        <f aca="false">IF(OR(VLOOKUP(A4070,Personal!$A$6:$F$112,5,FALSE())&lt;&gt;"Sí",N4070="No aplica"),0,'Catàleg GRAE'!D36)</f>
        <v>3</v>
      </c>
      <c r="I4070" s="20"/>
      <c r="J4070" s="20"/>
      <c r="K4070" s="20"/>
      <c r="L4070" s="21"/>
      <c r="M4070" s="21"/>
      <c r="N4070" s="20"/>
      <c r="O4070" s="20"/>
      <c r="P4070" s="19" t="str">
        <f aca="false">IF(I4070="","",I4070-H4070)</f>
        <v/>
      </c>
      <c r="Q4070" s="19" t="str">
        <f aca="true">IF(B4070="","",IF(N4070="No aplica","No aplica",IF(I4070="","Pendent",IF(N4070="Per substituir","Substituir",IF(OR(N4070="No localitzat",N4070="No lliurat"),"Reposar",IF(I4070&lt;H4070,"Reposar",IF(I4070&gt;H4070,"Revisar excedent",IF(AND(G4070="Sí",M4070&lt;&gt;"",M4070&lt;TODAY()),"EPI caducat",IF(AND(G4070="Sí",M4070&lt;&gt;"",M4070&lt;=TODAY()+90),"EPI caduca ≤90 dies",IF(OR(N4070="Deteriorat usable",N4070="Revisió necessària"),"Revisar","OK"))))))))))</f>
      </c>
      <c r="R4070" s="20"/>
    </row>
    <row r="4071" customFormat="false" ht="15" hidden="false" customHeight="false" outlineLevel="0" collapsed="false">
      <c r="A4071" s="19" t="n">
        <v>38</v>
      </c>
      <c r="B4071" s="19" t="n">
        <f aca="false">IFERROR(VLOOKUP(A4071,Personal!$A$6:$F$112,2,FALSE()),"")</f>
        <v>0</v>
      </c>
      <c r="C4071" s="19" t="str">
        <f aca="false">IFERROR(VLOOKUP(A4071,Personal!$A$6:$F$112,3,FALSE()),"")</f>
        <v>La Seu d’Urgell</v>
      </c>
      <c r="D4071" s="19" t="s">
        <v>97</v>
      </c>
      <c r="E4071" s="19" t="s">
        <v>100</v>
      </c>
      <c r="F4071" s="19" t="s">
        <v>101</v>
      </c>
      <c r="G4071" s="19" t="s">
        <v>291</v>
      </c>
      <c r="H4071" s="19" t="n">
        <f aca="false">IF(OR(VLOOKUP(A4071,Personal!$A$6:$F$112,5,FALSE())&lt;&gt;"Sí",N4071="No aplica"),0,'Catàleg GRAE'!D37)</f>
        <v>1</v>
      </c>
      <c r="I4071" s="20"/>
      <c r="J4071" s="20"/>
      <c r="K4071" s="20"/>
      <c r="L4071" s="21"/>
      <c r="M4071" s="21"/>
      <c r="N4071" s="20"/>
      <c r="O4071" s="20"/>
      <c r="P4071" s="19" t="str">
        <f aca="false">IF(I4071="","",I4071-H4071)</f>
        <v/>
      </c>
      <c r="Q4071" s="19" t="str">
        <f aca="true">IF(B4071="","",IF(N4071="No aplica","No aplica",IF(I4071="","Pendent",IF(N4071="Per substituir","Substituir",IF(OR(N4071="No localitzat",N4071="No lliurat"),"Reposar",IF(I4071&lt;H4071,"Reposar",IF(I4071&gt;H4071,"Revisar excedent",IF(AND(G4071="Sí",M4071&lt;&gt;"",M4071&lt;TODAY()),"EPI caducat",IF(AND(G4071="Sí",M4071&lt;&gt;"",M4071&lt;=TODAY()+90),"EPI caduca ≤90 dies",IF(OR(N4071="Deteriorat usable",N4071="Revisió necessària"),"Revisar","OK"))))))))))</f>
      </c>
      <c r="R4071" s="20"/>
    </row>
    <row r="4072" customFormat="false" ht="15" hidden="false" customHeight="false" outlineLevel="0" collapsed="false">
      <c r="A4072" s="19" t="n">
        <v>38</v>
      </c>
      <c r="B4072" s="19" t="n">
        <f aca="false">IFERROR(VLOOKUP(A4072,Personal!$A$6:$F$112,2,FALSE()),"")</f>
        <v>0</v>
      </c>
      <c r="C4072" s="19" t="str">
        <f aca="false">IFERROR(VLOOKUP(A4072,Personal!$A$6:$F$112,3,FALSE()),"")</f>
        <v>La Seu d’Urgell</v>
      </c>
      <c r="D4072" s="19" t="s">
        <v>102</v>
      </c>
      <c r="E4072" s="19" t="s">
        <v>103</v>
      </c>
      <c r="F4072" s="19" t="s">
        <v>104</v>
      </c>
      <c r="G4072" s="19" t="s">
        <v>291</v>
      </c>
      <c r="H4072" s="19" t="n">
        <f aca="false">IF(OR(VLOOKUP(A4072,Personal!$A$6:$F$112,5,FALSE())&lt;&gt;"Sí",N4072="No aplica"),0,'Catàleg GRAE'!D38)</f>
        <v>1</v>
      </c>
      <c r="I4072" s="20"/>
      <c r="J4072" s="20"/>
      <c r="K4072" s="20"/>
      <c r="L4072" s="21"/>
      <c r="M4072" s="21"/>
      <c r="N4072" s="20"/>
      <c r="O4072" s="20"/>
      <c r="P4072" s="19" t="str">
        <f aca="false">IF(I4072="","",I4072-H4072)</f>
        <v/>
      </c>
      <c r="Q4072" s="19" t="str">
        <f aca="true">IF(B4072="","",IF(N4072="No aplica","No aplica",IF(I4072="","Pendent",IF(N4072="Per substituir","Substituir",IF(OR(N4072="No localitzat",N4072="No lliurat"),"Reposar",IF(I4072&lt;H4072,"Reposar",IF(I4072&gt;H4072,"Revisar excedent",IF(AND(G4072="Sí",M4072&lt;&gt;"",M4072&lt;TODAY()),"EPI caducat",IF(AND(G4072="Sí",M4072&lt;&gt;"",M4072&lt;=TODAY()+90),"EPI caduca ≤90 dies",IF(OR(N4072="Deteriorat usable",N4072="Revisió necessària"),"Revisar","OK"))))))))))</f>
      </c>
      <c r="R4072" s="20"/>
    </row>
    <row r="4073" customFormat="false" ht="15" hidden="false" customHeight="false" outlineLevel="0" collapsed="false">
      <c r="A4073" s="19" t="n">
        <v>38</v>
      </c>
      <c r="B4073" s="19" t="n">
        <f aca="false">IFERROR(VLOOKUP(A4073,Personal!$A$6:$F$112,2,FALSE()),"")</f>
        <v>0</v>
      </c>
      <c r="C4073" s="19" t="str">
        <f aca="false">IFERROR(VLOOKUP(A4073,Personal!$A$6:$F$112,3,FALSE()),"")</f>
        <v>La Seu d’Urgell</v>
      </c>
      <c r="D4073" s="19" t="s">
        <v>97</v>
      </c>
      <c r="E4073" s="19" t="s">
        <v>105</v>
      </c>
      <c r="F4073" s="19" t="s">
        <v>106</v>
      </c>
      <c r="G4073" s="19" t="s">
        <v>291</v>
      </c>
      <c r="H4073" s="19" t="n">
        <f aca="false">IF(OR(VLOOKUP(A4073,Personal!$A$6:$F$112,5,FALSE())&lt;&gt;"Sí",N4073="No aplica"),0,'Catàleg GRAE'!D39)</f>
        <v>3</v>
      </c>
      <c r="I4073" s="20"/>
      <c r="J4073" s="20"/>
      <c r="K4073" s="20"/>
      <c r="L4073" s="21"/>
      <c r="M4073" s="21"/>
      <c r="N4073" s="20"/>
      <c r="O4073" s="20"/>
      <c r="P4073" s="19" t="str">
        <f aca="false">IF(I4073="","",I4073-H4073)</f>
        <v/>
      </c>
      <c r="Q4073" s="19" t="str">
        <f aca="true">IF(B4073="","",IF(N4073="No aplica","No aplica",IF(I4073="","Pendent",IF(N4073="Per substituir","Substituir",IF(OR(N4073="No localitzat",N4073="No lliurat"),"Reposar",IF(I4073&lt;H4073,"Reposar",IF(I4073&gt;H4073,"Revisar excedent",IF(AND(G4073="Sí",M4073&lt;&gt;"",M4073&lt;TODAY()),"EPI caducat",IF(AND(G4073="Sí",M4073&lt;&gt;"",M4073&lt;=TODAY()+90),"EPI caduca ≤90 dies",IF(OR(N4073="Deteriorat usable",N4073="Revisió necessària"),"Revisar","OK"))))))))))</f>
      </c>
      <c r="R4073" s="20"/>
    </row>
    <row r="4074" customFormat="false" ht="15" hidden="false" customHeight="false" outlineLevel="0" collapsed="false">
      <c r="A4074" s="19" t="n">
        <v>38</v>
      </c>
      <c r="B4074" s="19" t="n">
        <f aca="false">IFERROR(VLOOKUP(A4074,Personal!$A$6:$F$112,2,FALSE()),"")</f>
        <v>0</v>
      </c>
      <c r="C4074" s="19" t="str">
        <f aca="false">IFERROR(VLOOKUP(A4074,Personal!$A$6:$F$112,3,FALSE()),"")</f>
        <v>La Seu d’Urgell</v>
      </c>
      <c r="D4074" s="19" t="s">
        <v>97</v>
      </c>
      <c r="E4074" s="19" t="s">
        <v>105</v>
      </c>
      <c r="F4074" s="19" t="s">
        <v>107</v>
      </c>
      <c r="G4074" s="19" t="s">
        <v>291</v>
      </c>
      <c r="H4074" s="19" t="n">
        <f aca="false">IF(OR(VLOOKUP(A4074,Personal!$A$6:$F$112,5,FALSE())&lt;&gt;"Sí",N4074="No aplica"),0,'Catàleg GRAE'!D40)</f>
        <v>3</v>
      </c>
      <c r="I4074" s="20"/>
      <c r="J4074" s="20"/>
      <c r="K4074" s="20"/>
      <c r="L4074" s="21"/>
      <c r="M4074" s="21"/>
      <c r="N4074" s="20"/>
      <c r="O4074" s="20"/>
      <c r="P4074" s="19" t="str">
        <f aca="false">IF(I4074="","",I4074-H4074)</f>
        <v/>
      </c>
      <c r="Q4074" s="19" t="str">
        <f aca="true">IF(B4074="","",IF(N4074="No aplica","No aplica",IF(I4074="","Pendent",IF(N4074="Per substituir","Substituir",IF(OR(N4074="No localitzat",N4074="No lliurat"),"Reposar",IF(I4074&lt;H4074,"Reposar",IF(I4074&gt;H4074,"Revisar excedent",IF(AND(G4074="Sí",M4074&lt;&gt;"",M4074&lt;TODAY()),"EPI caducat",IF(AND(G4074="Sí",M4074&lt;&gt;"",M4074&lt;=TODAY()+90),"EPI caduca ≤90 dies",IF(OR(N4074="Deteriorat usable",N4074="Revisió necessària"),"Revisar","OK"))))))))))</f>
      </c>
      <c r="R4074" s="20"/>
    </row>
    <row r="4075" customFormat="false" ht="15" hidden="false" customHeight="false" outlineLevel="0" collapsed="false">
      <c r="A4075" s="19" t="n">
        <v>38</v>
      </c>
      <c r="B4075" s="19" t="n">
        <f aca="false">IFERROR(VLOOKUP(A4075,Personal!$A$6:$F$112,2,FALSE()),"")</f>
        <v>0</v>
      </c>
      <c r="C4075" s="19" t="str">
        <f aca="false">IFERROR(VLOOKUP(A4075,Personal!$A$6:$F$112,3,FALSE()),"")</f>
        <v>La Seu d’Urgell</v>
      </c>
      <c r="D4075" s="19" t="s">
        <v>97</v>
      </c>
      <c r="E4075" s="19" t="s">
        <v>108</v>
      </c>
      <c r="F4075" s="19" t="s">
        <v>109</v>
      </c>
      <c r="G4075" s="19" t="s">
        <v>291</v>
      </c>
      <c r="H4075" s="19" t="n">
        <f aca="false">IF(OR(VLOOKUP(A4075,Personal!$A$6:$F$112,5,FALSE())&lt;&gt;"Sí",N4075="No aplica"),0,'Catàleg GRAE'!D41)</f>
        <v>2</v>
      </c>
      <c r="I4075" s="20"/>
      <c r="J4075" s="20"/>
      <c r="K4075" s="20"/>
      <c r="L4075" s="21"/>
      <c r="M4075" s="21"/>
      <c r="N4075" s="20"/>
      <c r="O4075" s="20"/>
      <c r="P4075" s="19" t="str">
        <f aca="false">IF(I4075="","",I4075-H4075)</f>
        <v/>
      </c>
      <c r="Q4075" s="19" t="str">
        <f aca="true">IF(B4075="","",IF(N4075="No aplica","No aplica",IF(I4075="","Pendent",IF(N4075="Per substituir","Substituir",IF(OR(N4075="No localitzat",N4075="No lliurat"),"Reposar",IF(I4075&lt;H4075,"Reposar",IF(I4075&gt;H4075,"Revisar excedent",IF(AND(G4075="Sí",M4075&lt;&gt;"",M4075&lt;TODAY()),"EPI caducat",IF(AND(G4075="Sí",M4075&lt;&gt;"",M4075&lt;=TODAY()+90),"EPI caduca ≤90 dies",IF(OR(N4075="Deteriorat usable",N4075="Revisió necessària"),"Revisar","OK"))))))))))</f>
      </c>
      <c r="R4075" s="20"/>
    </row>
    <row r="4076" customFormat="false" ht="15" hidden="false" customHeight="false" outlineLevel="0" collapsed="false">
      <c r="A4076" s="19" t="n">
        <v>38</v>
      </c>
      <c r="B4076" s="19" t="n">
        <f aca="false">IFERROR(VLOOKUP(A4076,Personal!$A$6:$F$112,2,FALSE()),"")</f>
        <v>0</v>
      </c>
      <c r="C4076" s="19" t="str">
        <f aca="false">IFERROR(VLOOKUP(A4076,Personal!$A$6:$F$112,3,FALSE()),"")</f>
        <v>La Seu d’Urgell</v>
      </c>
      <c r="D4076" s="19" t="s">
        <v>97</v>
      </c>
      <c r="E4076" s="19" t="s">
        <v>110</v>
      </c>
      <c r="F4076" s="19" t="s">
        <v>111</v>
      </c>
      <c r="G4076" s="19" t="s">
        <v>291</v>
      </c>
      <c r="H4076" s="19" t="n">
        <f aca="false">IF(OR(VLOOKUP(A4076,Personal!$A$6:$F$112,5,FALSE())&lt;&gt;"Sí",N4076="No aplica"),0,'Catàleg GRAE'!D42)</f>
        <v>1</v>
      </c>
      <c r="I4076" s="20"/>
      <c r="J4076" s="20"/>
      <c r="K4076" s="20"/>
      <c r="L4076" s="21"/>
      <c r="M4076" s="21"/>
      <c r="N4076" s="20"/>
      <c r="O4076" s="20"/>
      <c r="P4076" s="19" t="str">
        <f aca="false">IF(I4076="","",I4076-H4076)</f>
        <v/>
      </c>
      <c r="Q4076" s="19" t="str">
        <f aca="true">IF(B4076="","",IF(N4076="No aplica","No aplica",IF(I4076="","Pendent",IF(N4076="Per substituir","Substituir",IF(OR(N4076="No localitzat",N4076="No lliurat"),"Reposar",IF(I4076&lt;H4076,"Reposar",IF(I4076&gt;H4076,"Revisar excedent",IF(AND(G4076="Sí",M4076&lt;&gt;"",M4076&lt;TODAY()),"EPI caducat",IF(AND(G4076="Sí",M4076&lt;&gt;"",M4076&lt;=TODAY()+90),"EPI caduca ≤90 dies",IF(OR(N4076="Deteriorat usable",N4076="Revisió necessària"),"Revisar","OK"))))))))))</f>
      </c>
      <c r="R4076" s="20"/>
    </row>
    <row r="4077" customFormat="false" ht="15" hidden="false" customHeight="false" outlineLevel="0" collapsed="false">
      <c r="A4077" s="19" t="n">
        <v>38</v>
      </c>
      <c r="B4077" s="19" t="n">
        <f aca="false">IFERROR(VLOOKUP(A4077,Personal!$A$6:$F$112,2,FALSE()),"")</f>
        <v>0</v>
      </c>
      <c r="C4077" s="19" t="str">
        <f aca="false">IFERROR(VLOOKUP(A4077,Personal!$A$6:$F$112,3,FALSE()),"")</f>
        <v>La Seu d’Urgell</v>
      </c>
      <c r="D4077" s="19" t="s">
        <v>112</v>
      </c>
      <c r="E4077" s="19" t="s">
        <v>113</v>
      </c>
      <c r="F4077" s="19" t="s">
        <v>114</v>
      </c>
      <c r="G4077" s="19" t="s">
        <v>291</v>
      </c>
      <c r="H4077" s="19" t="n">
        <f aca="false">IF(OR(VLOOKUP(A4077,Personal!$A$6:$F$112,5,FALSE())&lt;&gt;"Sí",N4077="No aplica"),0,'Catàleg GRAE'!D43)</f>
        <v>2</v>
      </c>
      <c r="I4077" s="20"/>
      <c r="J4077" s="20"/>
      <c r="K4077" s="20"/>
      <c r="L4077" s="21"/>
      <c r="M4077" s="21"/>
      <c r="N4077" s="20"/>
      <c r="O4077" s="20"/>
      <c r="P4077" s="19" t="str">
        <f aca="false">IF(I4077="","",I4077-H4077)</f>
        <v/>
      </c>
      <c r="Q4077" s="19" t="str">
        <f aca="true">IF(B4077="","",IF(N4077="No aplica","No aplica",IF(I4077="","Pendent",IF(N4077="Per substituir","Substituir",IF(OR(N4077="No localitzat",N4077="No lliurat"),"Reposar",IF(I4077&lt;H4077,"Reposar",IF(I4077&gt;H4077,"Revisar excedent",IF(AND(G4077="Sí",M4077&lt;&gt;"",M4077&lt;TODAY()),"EPI caducat",IF(AND(G4077="Sí",M4077&lt;&gt;"",M4077&lt;=TODAY()+90),"EPI caduca ≤90 dies",IF(OR(N4077="Deteriorat usable",N4077="Revisió necessària"),"Revisar","OK"))))))))))</f>
      </c>
      <c r="R4077" s="20"/>
    </row>
    <row r="4078" customFormat="false" ht="15" hidden="false" customHeight="false" outlineLevel="0" collapsed="false">
      <c r="A4078" s="19" t="n">
        <v>38</v>
      </c>
      <c r="B4078" s="19" t="n">
        <f aca="false">IFERROR(VLOOKUP(A4078,Personal!$A$6:$F$112,2,FALSE()),"")</f>
        <v>0</v>
      </c>
      <c r="C4078" s="19" t="str">
        <f aca="false">IFERROR(VLOOKUP(A4078,Personal!$A$6:$F$112,3,FALSE()),"")</f>
        <v>La Seu d’Urgell</v>
      </c>
      <c r="D4078" s="19" t="s">
        <v>102</v>
      </c>
      <c r="E4078" s="19" t="s">
        <v>115</v>
      </c>
      <c r="F4078" s="19" t="s">
        <v>116</v>
      </c>
      <c r="G4078" s="19" t="s">
        <v>291</v>
      </c>
      <c r="H4078" s="19" t="n">
        <f aca="false">IF(OR(VLOOKUP(A4078,Personal!$A$6:$F$112,5,FALSE())&lt;&gt;"Sí",N4078="No aplica"),0,'Catàleg GRAE'!D44)</f>
        <v>1</v>
      </c>
      <c r="I4078" s="20"/>
      <c r="J4078" s="20"/>
      <c r="K4078" s="20"/>
      <c r="L4078" s="21"/>
      <c r="M4078" s="21"/>
      <c r="N4078" s="20"/>
      <c r="O4078" s="20"/>
      <c r="P4078" s="19" t="str">
        <f aca="false">IF(I4078="","",I4078-H4078)</f>
        <v/>
      </c>
      <c r="Q4078" s="19" t="str">
        <f aca="true">IF(B4078="","",IF(N4078="No aplica","No aplica",IF(I4078="","Pendent",IF(N4078="Per substituir","Substituir",IF(OR(N4078="No localitzat",N4078="No lliurat"),"Reposar",IF(I4078&lt;H4078,"Reposar",IF(I4078&gt;H4078,"Revisar excedent",IF(AND(G4078="Sí",M4078&lt;&gt;"",M4078&lt;TODAY()),"EPI caducat",IF(AND(G4078="Sí",M4078&lt;&gt;"",M4078&lt;=TODAY()+90),"EPI caduca ≤90 dies",IF(OR(N4078="Deteriorat usable",N4078="Revisió necessària"),"Revisar","OK"))))))))))</f>
      </c>
      <c r="R4078" s="20"/>
    </row>
    <row r="4079" customFormat="false" ht="15" hidden="false" customHeight="false" outlineLevel="0" collapsed="false">
      <c r="A4079" s="19" t="n">
        <v>38</v>
      </c>
      <c r="B4079" s="19" t="n">
        <f aca="false">IFERROR(VLOOKUP(A4079,Personal!$A$6:$F$112,2,FALSE()),"")</f>
        <v>0</v>
      </c>
      <c r="C4079" s="19" t="str">
        <f aca="false">IFERROR(VLOOKUP(A4079,Personal!$A$6:$F$112,3,FALSE()),"")</f>
        <v>La Seu d’Urgell</v>
      </c>
      <c r="D4079" s="19" t="s">
        <v>102</v>
      </c>
      <c r="E4079" s="19" t="s">
        <v>117</v>
      </c>
      <c r="F4079" s="19" t="s">
        <v>118</v>
      </c>
      <c r="G4079" s="19" t="s">
        <v>272</v>
      </c>
      <c r="H4079" s="19" t="n">
        <f aca="false">IF(OR(VLOOKUP(A4079,Personal!$A$6:$F$112,5,FALSE())&lt;&gt;"Sí",N4079="No aplica"),0,'Catàleg GRAE'!D45)</f>
        <v>1</v>
      </c>
      <c r="I4079" s="20"/>
      <c r="J4079" s="20"/>
      <c r="K4079" s="20"/>
      <c r="L4079" s="21"/>
      <c r="M4079" s="21"/>
      <c r="N4079" s="20"/>
      <c r="O4079" s="20"/>
      <c r="P4079" s="19" t="str">
        <f aca="false">IF(I4079="","",I4079-H4079)</f>
        <v/>
      </c>
      <c r="Q4079" s="19" t="str">
        <f aca="true">IF(B4079="","",IF(N4079="No aplica","No aplica",IF(I4079="","Pendent",IF(N4079="Per substituir","Substituir",IF(OR(N4079="No localitzat",N4079="No lliurat"),"Reposar",IF(I4079&lt;H4079,"Reposar",IF(I4079&gt;H4079,"Revisar excedent",IF(AND(G4079="Sí",M4079&lt;&gt;"",M4079&lt;TODAY()),"EPI caducat",IF(AND(G4079="Sí",M4079&lt;&gt;"",M4079&lt;=TODAY()+90),"EPI caduca ≤90 dies",IF(OR(N4079="Deteriorat usable",N4079="Revisió necessària"),"Revisar","OK"))))))))))</f>
      </c>
      <c r="R4079" s="20"/>
    </row>
    <row r="4080" customFormat="false" ht="15" hidden="false" customHeight="false" outlineLevel="0" collapsed="false">
      <c r="A4080" s="19" t="n">
        <v>38</v>
      </c>
      <c r="B4080" s="19" t="n">
        <f aca="false">IFERROR(VLOOKUP(A4080,Personal!$A$6:$F$112,2,FALSE()),"")</f>
        <v>0</v>
      </c>
      <c r="C4080" s="19" t="str">
        <f aca="false">IFERROR(VLOOKUP(A4080,Personal!$A$6:$F$112,3,FALSE()),"")</f>
        <v>La Seu d’Urgell</v>
      </c>
      <c r="D4080" s="19" t="s">
        <v>102</v>
      </c>
      <c r="E4080" s="19" t="s">
        <v>119</v>
      </c>
      <c r="F4080" s="19" t="s">
        <v>120</v>
      </c>
      <c r="G4080" s="19" t="s">
        <v>272</v>
      </c>
      <c r="H4080" s="19" t="n">
        <f aca="false">IF(OR(VLOOKUP(A4080,Personal!$A$6:$F$112,5,FALSE())&lt;&gt;"Sí",N4080="No aplica"),0,'Catàleg GRAE'!D46)</f>
        <v>1</v>
      </c>
      <c r="I4080" s="20"/>
      <c r="J4080" s="20"/>
      <c r="K4080" s="20"/>
      <c r="L4080" s="21"/>
      <c r="M4080" s="21"/>
      <c r="N4080" s="20"/>
      <c r="O4080" s="20"/>
      <c r="P4080" s="19" t="str">
        <f aca="false">IF(I4080="","",I4080-H4080)</f>
        <v/>
      </c>
      <c r="Q4080" s="19" t="str">
        <f aca="true">IF(B4080="","",IF(N4080="No aplica","No aplica",IF(I4080="","Pendent",IF(N4080="Per substituir","Substituir",IF(OR(N4080="No localitzat",N4080="No lliurat"),"Reposar",IF(I4080&lt;H4080,"Reposar",IF(I4080&gt;H4080,"Revisar excedent",IF(AND(G4080="Sí",M4080&lt;&gt;"",M4080&lt;TODAY()),"EPI caducat",IF(AND(G4080="Sí",M4080&lt;&gt;"",M4080&lt;=TODAY()+90),"EPI caduca ≤90 dies",IF(OR(N4080="Deteriorat usable",N4080="Revisió necessària"),"Revisar","OK"))))))))))</f>
      </c>
      <c r="R4080" s="20"/>
    </row>
    <row r="4081" customFormat="false" ht="15" hidden="false" customHeight="false" outlineLevel="0" collapsed="false">
      <c r="A4081" s="19" t="n">
        <v>38</v>
      </c>
      <c r="B4081" s="19" t="n">
        <f aca="false">IFERROR(VLOOKUP(A4081,Personal!$A$6:$F$112,2,FALSE()),"")</f>
        <v>0</v>
      </c>
      <c r="C4081" s="19" t="str">
        <f aca="false">IFERROR(VLOOKUP(A4081,Personal!$A$6:$F$112,3,FALSE()),"")</f>
        <v>La Seu d’Urgell</v>
      </c>
      <c r="D4081" s="19" t="s">
        <v>97</v>
      </c>
      <c r="E4081" s="19" t="s">
        <v>121</v>
      </c>
      <c r="F4081" s="19" t="s">
        <v>122</v>
      </c>
      <c r="G4081" s="19" t="s">
        <v>291</v>
      </c>
      <c r="H4081" s="19" t="n">
        <f aca="false">IF(OR(VLOOKUP(A4081,Personal!$A$6:$F$112,5,FALSE())&lt;&gt;"Sí",N4081="No aplica"),0,'Catàleg GRAE'!D47)</f>
        <v>1</v>
      </c>
      <c r="I4081" s="20"/>
      <c r="J4081" s="20"/>
      <c r="K4081" s="20"/>
      <c r="L4081" s="21"/>
      <c r="M4081" s="21"/>
      <c r="N4081" s="20"/>
      <c r="O4081" s="20"/>
      <c r="P4081" s="19" t="str">
        <f aca="false">IF(I4081="","",I4081-H4081)</f>
        <v/>
      </c>
      <c r="Q4081" s="19" t="str">
        <f aca="true">IF(B4081="","",IF(N4081="No aplica","No aplica",IF(I4081="","Pendent",IF(N4081="Per substituir","Substituir",IF(OR(N4081="No localitzat",N4081="No lliurat"),"Reposar",IF(I4081&lt;H4081,"Reposar",IF(I4081&gt;H4081,"Revisar excedent",IF(AND(G4081="Sí",M4081&lt;&gt;"",M4081&lt;TODAY()),"EPI caducat",IF(AND(G4081="Sí",M4081&lt;&gt;"",M4081&lt;=TODAY()+90),"EPI caduca ≤90 dies",IF(OR(N4081="Deteriorat usable",N4081="Revisió necessària"),"Revisar","OK"))))))))))</f>
      </c>
      <c r="R4081" s="20"/>
    </row>
    <row r="4082" customFormat="false" ht="15" hidden="false" customHeight="false" outlineLevel="0" collapsed="false">
      <c r="A4082" s="19" t="n">
        <v>38</v>
      </c>
      <c r="B4082" s="19" t="n">
        <f aca="false">IFERROR(VLOOKUP(A4082,Personal!$A$6:$F$112,2,FALSE()),"")</f>
        <v>0</v>
      </c>
      <c r="C4082" s="19" t="str">
        <f aca="false">IFERROR(VLOOKUP(A4082,Personal!$A$6:$F$112,3,FALSE()),"")</f>
        <v>La Seu d’Urgell</v>
      </c>
      <c r="D4082" s="19" t="s">
        <v>97</v>
      </c>
      <c r="E4082" s="19" t="s">
        <v>123</v>
      </c>
      <c r="F4082" s="19" t="s">
        <v>124</v>
      </c>
      <c r="G4082" s="19" t="s">
        <v>291</v>
      </c>
      <c r="H4082" s="19" t="n">
        <f aca="false">IF(OR(VLOOKUP(A4082,Personal!$A$6:$F$112,5,FALSE())&lt;&gt;"Sí",N4082="No aplica"),0,'Catàleg GRAE'!D48)</f>
        <v>1</v>
      </c>
      <c r="I4082" s="20"/>
      <c r="J4082" s="20"/>
      <c r="K4082" s="20"/>
      <c r="L4082" s="21"/>
      <c r="M4082" s="21"/>
      <c r="N4082" s="20"/>
      <c r="O4082" s="20"/>
      <c r="P4082" s="19" t="str">
        <f aca="false">IF(I4082="","",I4082-H4082)</f>
        <v/>
      </c>
      <c r="Q4082" s="19" t="str">
        <f aca="true">IF(B4082="","",IF(N4082="No aplica","No aplica",IF(I4082="","Pendent",IF(N4082="Per substituir","Substituir",IF(OR(N4082="No localitzat",N4082="No lliurat"),"Reposar",IF(I4082&lt;H4082,"Reposar",IF(I4082&gt;H4082,"Revisar excedent",IF(AND(G4082="Sí",M4082&lt;&gt;"",M4082&lt;TODAY()),"EPI caducat",IF(AND(G4082="Sí",M4082&lt;&gt;"",M4082&lt;=TODAY()+90),"EPI caduca ≤90 dies",IF(OR(N4082="Deteriorat usable",N4082="Revisió necessària"),"Revisar","OK"))))))))))</f>
      </c>
      <c r="R4082" s="20"/>
    </row>
    <row r="4083" customFormat="false" ht="15" hidden="false" customHeight="false" outlineLevel="0" collapsed="false">
      <c r="A4083" s="19" t="n">
        <v>38</v>
      </c>
      <c r="B4083" s="19" t="n">
        <f aca="false">IFERROR(VLOOKUP(A4083,Personal!$A$6:$F$112,2,FALSE()),"")</f>
        <v>0</v>
      </c>
      <c r="C4083" s="19" t="str">
        <f aca="false">IFERROR(VLOOKUP(A4083,Personal!$A$6:$F$112,3,FALSE()),"")</f>
        <v>La Seu d’Urgell</v>
      </c>
      <c r="D4083" s="19" t="s">
        <v>125</v>
      </c>
      <c r="E4083" s="19" t="s">
        <v>126</v>
      </c>
      <c r="F4083" s="19" t="s">
        <v>127</v>
      </c>
      <c r="G4083" s="19" t="s">
        <v>272</v>
      </c>
      <c r="H4083" s="19" t="n">
        <f aca="false">IF(OR(VLOOKUP(A4083,Personal!$A$6:$F$112,5,FALSE())&lt;&gt;"Sí",N4083="No aplica"),0,'Catàleg GRAE'!D49)</f>
        <v>1</v>
      </c>
      <c r="I4083" s="20"/>
      <c r="J4083" s="20"/>
      <c r="K4083" s="20"/>
      <c r="L4083" s="21"/>
      <c r="M4083" s="21"/>
      <c r="N4083" s="20"/>
      <c r="O4083" s="20"/>
      <c r="P4083" s="19" t="str">
        <f aca="false">IF(I4083="","",I4083-H4083)</f>
        <v/>
      </c>
      <c r="Q4083" s="19" t="str">
        <f aca="true">IF(B4083="","",IF(N4083="No aplica","No aplica",IF(I4083="","Pendent",IF(N4083="Per substituir","Substituir",IF(OR(N4083="No localitzat",N4083="No lliurat"),"Reposar",IF(I4083&lt;H4083,"Reposar",IF(I4083&gt;H4083,"Revisar excedent",IF(AND(G4083="Sí",M4083&lt;&gt;"",M4083&lt;TODAY()),"EPI caducat",IF(AND(G4083="Sí",M4083&lt;&gt;"",M4083&lt;=TODAY()+90),"EPI caduca ≤90 dies",IF(OR(N4083="Deteriorat usable",N4083="Revisió necessària"),"Revisar","OK"))))))))))</f>
      </c>
      <c r="R4083" s="20"/>
    </row>
    <row r="4084" customFormat="false" ht="15" hidden="false" customHeight="false" outlineLevel="0" collapsed="false">
      <c r="A4084" s="19" t="n">
        <v>38</v>
      </c>
      <c r="B4084" s="19" t="n">
        <f aca="false">IFERROR(VLOOKUP(A4084,Personal!$A$6:$F$112,2,FALSE()),"")</f>
        <v>0</v>
      </c>
      <c r="C4084" s="19" t="str">
        <f aca="false">IFERROR(VLOOKUP(A4084,Personal!$A$6:$F$112,3,FALSE()),"")</f>
        <v>La Seu d’Urgell</v>
      </c>
      <c r="D4084" s="19" t="s">
        <v>125</v>
      </c>
      <c r="E4084" s="19" t="s">
        <v>128</v>
      </c>
      <c r="F4084" s="19" t="s">
        <v>129</v>
      </c>
      <c r="G4084" s="19" t="s">
        <v>272</v>
      </c>
      <c r="H4084" s="19" t="n">
        <f aca="false">IF(OR(VLOOKUP(A4084,Personal!$A$6:$F$112,5,FALSE())&lt;&gt;"Sí",N4084="No aplica"),0,'Catàleg GRAE'!D50)</f>
        <v>1</v>
      </c>
      <c r="I4084" s="20"/>
      <c r="J4084" s="20"/>
      <c r="K4084" s="20"/>
      <c r="L4084" s="21"/>
      <c r="M4084" s="21"/>
      <c r="N4084" s="20"/>
      <c r="O4084" s="20"/>
      <c r="P4084" s="19" t="str">
        <f aca="false">IF(I4084="","",I4084-H4084)</f>
        <v/>
      </c>
      <c r="Q4084" s="19" t="str">
        <f aca="true">IF(B4084="","",IF(N4084="No aplica","No aplica",IF(I4084="","Pendent",IF(N4084="Per substituir","Substituir",IF(OR(N4084="No localitzat",N4084="No lliurat"),"Reposar",IF(I4084&lt;H4084,"Reposar",IF(I4084&gt;H4084,"Revisar excedent",IF(AND(G4084="Sí",M4084&lt;&gt;"",M4084&lt;TODAY()),"EPI caducat",IF(AND(G4084="Sí",M4084&lt;&gt;"",M4084&lt;=TODAY()+90),"EPI caduca ≤90 dies",IF(OR(N4084="Deteriorat usable",N4084="Revisió necessària"),"Revisar","OK"))))))))))</f>
      </c>
      <c r="R4084" s="20"/>
    </row>
    <row r="4085" customFormat="false" ht="15" hidden="false" customHeight="false" outlineLevel="0" collapsed="false">
      <c r="A4085" s="19" t="n">
        <v>38</v>
      </c>
      <c r="B4085" s="19" t="n">
        <f aca="false">IFERROR(VLOOKUP(A4085,Personal!$A$6:$F$112,2,FALSE()),"")</f>
        <v>0</v>
      </c>
      <c r="C4085" s="19" t="str">
        <f aca="false">IFERROR(VLOOKUP(A4085,Personal!$A$6:$F$112,3,FALSE()),"")</f>
        <v>La Seu d’Urgell</v>
      </c>
      <c r="D4085" s="19" t="s">
        <v>125</v>
      </c>
      <c r="E4085" s="19" t="s">
        <v>130</v>
      </c>
      <c r="F4085" s="19" t="s">
        <v>131</v>
      </c>
      <c r="G4085" s="19" t="s">
        <v>291</v>
      </c>
      <c r="H4085" s="19" t="n">
        <f aca="false">IF(OR(VLOOKUP(A4085,Personal!$A$6:$F$112,5,FALSE())&lt;&gt;"Sí",N4085="No aplica"),0,'Catàleg GRAE'!D51)</f>
        <v>1</v>
      </c>
      <c r="I4085" s="20"/>
      <c r="J4085" s="20"/>
      <c r="K4085" s="20"/>
      <c r="L4085" s="21"/>
      <c r="M4085" s="21"/>
      <c r="N4085" s="20"/>
      <c r="O4085" s="20"/>
      <c r="P4085" s="19" t="str">
        <f aca="false">IF(I4085="","",I4085-H4085)</f>
        <v/>
      </c>
      <c r="Q4085" s="19" t="str">
        <f aca="true">IF(B4085="","",IF(N4085="No aplica","No aplica",IF(I4085="","Pendent",IF(N4085="Per substituir","Substituir",IF(OR(N4085="No localitzat",N4085="No lliurat"),"Reposar",IF(I4085&lt;H4085,"Reposar",IF(I4085&gt;H4085,"Revisar excedent",IF(AND(G4085="Sí",M4085&lt;&gt;"",M4085&lt;TODAY()),"EPI caducat",IF(AND(G4085="Sí",M4085&lt;&gt;"",M4085&lt;=TODAY()+90),"EPI caduca ≤90 dies",IF(OR(N4085="Deteriorat usable",N4085="Revisió necessària"),"Revisar","OK"))))))))))</f>
      </c>
      <c r="R4085" s="20"/>
    </row>
    <row r="4086" customFormat="false" ht="15" hidden="false" customHeight="false" outlineLevel="0" collapsed="false">
      <c r="A4086" s="19" t="n">
        <v>38</v>
      </c>
      <c r="B4086" s="19" t="n">
        <f aca="false">IFERROR(VLOOKUP(A4086,Personal!$A$6:$F$112,2,FALSE()),"")</f>
        <v>0</v>
      </c>
      <c r="C4086" s="19" t="str">
        <f aca="false">IFERROR(VLOOKUP(A4086,Personal!$A$6:$F$112,3,FALSE()),"")</f>
        <v>La Seu d’Urgell</v>
      </c>
      <c r="D4086" s="19" t="s">
        <v>132</v>
      </c>
      <c r="E4086" s="19" t="s">
        <v>133</v>
      </c>
      <c r="F4086" s="19" t="s">
        <v>134</v>
      </c>
      <c r="G4086" s="19" t="s">
        <v>291</v>
      </c>
      <c r="H4086" s="19" t="n">
        <f aca="false">IF(OR(VLOOKUP(A4086,Personal!$A$6:$F$112,5,FALSE())&lt;&gt;"Sí",N4086="No aplica"),0,'Catàleg GRAE'!D52)</f>
        <v>1</v>
      </c>
      <c r="I4086" s="20"/>
      <c r="J4086" s="20"/>
      <c r="K4086" s="20"/>
      <c r="L4086" s="21"/>
      <c r="M4086" s="21"/>
      <c r="N4086" s="20"/>
      <c r="O4086" s="20"/>
      <c r="P4086" s="19" t="str">
        <f aca="false">IF(I4086="","",I4086-H4086)</f>
        <v/>
      </c>
      <c r="Q4086" s="19" t="str">
        <f aca="true">IF(B4086="","",IF(N4086="No aplica","No aplica",IF(I4086="","Pendent",IF(N4086="Per substituir","Substituir",IF(OR(N4086="No localitzat",N4086="No lliurat"),"Reposar",IF(I4086&lt;H4086,"Reposar",IF(I4086&gt;H4086,"Revisar excedent",IF(AND(G4086="Sí",M4086&lt;&gt;"",M4086&lt;TODAY()),"EPI caducat",IF(AND(G4086="Sí",M4086&lt;&gt;"",M4086&lt;=TODAY()+90),"EPI caduca ≤90 dies",IF(OR(N4086="Deteriorat usable",N4086="Revisió necessària"),"Revisar","OK"))))))))))</f>
      </c>
      <c r="R4086" s="20"/>
    </row>
    <row r="4087" customFormat="false" ht="15" hidden="false" customHeight="false" outlineLevel="0" collapsed="false">
      <c r="A4087" s="19" t="n">
        <v>38</v>
      </c>
      <c r="B4087" s="19" t="n">
        <f aca="false">IFERROR(VLOOKUP(A4087,Personal!$A$6:$F$112,2,FALSE()),"")</f>
        <v>0</v>
      </c>
      <c r="C4087" s="19" t="str">
        <f aca="false">IFERROR(VLOOKUP(A4087,Personal!$A$6:$F$112,3,FALSE()),"")</f>
        <v>La Seu d’Urgell</v>
      </c>
      <c r="D4087" s="19" t="s">
        <v>94</v>
      </c>
      <c r="E4087" s="19" t="s">
        <v>135</v>
      </c>
      <c r="F4087" s="19" t="s">
        <v>136</v>
      </c>
      <c r="G4087" s="19" t="s">
        <v>291</v>
      </c>
      <c r="H4087" s="19" t="n">
        <f aca="false">IF(OR(VLOOKUP(A4087,Personal!$A$6:$F$112,5,FALSE())&lt;&gt;"Sí",N4087="No aplica"),0,'Catàleg GRAE'!D53)</f>
        <v>1</v>
      </c>
      <c r="I4087" s="20"/>
      <c r="J4087" s="20"/>
      <c r="K4087" s="20"/>
      <c r="L4087" s="21"/>
      <c r="M4087" s="21"/>
      <c r="N4087" s="20"/>
      <c r="O4087" s="20"/>
      <c r="P4087" s="19" t="str">
        <f aca="false">IF(I4087="","",I4087-H4087)</f>
        <v/>
      </c>
      <c r="Q4087" s="19" t="str">
        <f aca="true">IF(B4087="","",IF(N4087="No aplica","No aplica",IF(I4087="","Pendent",IF(N4087="Per substituir","Substituir",IF(OR(N4087="No localitzat",N4087="No lliurat"),"Reposar",IF(I4087&lt;H4087,"Reposar",IF(I4087&gt;H4087,"Revisar excedent",IF(AND(G4087="Sí",M4087&lt;&gt;"",M4087&lt;TODAY()),"EPI caducat",IF(AND(G4087="Sí",M4087&lt;&gt;"",M4087&lt;=TODAY()+90),"EPI caduca ≤90 dies",IF(OR(N4087="Deteriorat usable",N4087="Revisió necessària"),"Revisar","OK"))))))))))</f>
      </c>
      <c r="R4087" s="20"/>
    </row>
    <row r="4088" customFormat="false" ht="15" hidden="false" customHeight="false" outlineLevel="0" collapsed="false">
      <c r="A4088" s="19" t="n">
        <v>38</v>
      </c>
      <c r="B4088" s="19" t="n">
        <f aca="false">IFERROR(VLOOKUP(A4088,Personal!$A$6:$F$112,2,FALSE()),"")</f>
        <v>0</v>
      </c>
      <c r="C4088" s="19" t="str">
        <f aca="false">IFERROR(VLOOKUP(A4088,Personal!$A$6:$F$112,3,FALSE()),"")</f>
        <v>La Seu d’Urgell</v>
      </c>
      <c r="D4088" s="19" t="s">
        <v>137</v>
      </c>
      <c r="E4088" s="19" t="s">
        <v>138</v>
      </c>
      <c r="F4088" s="19" t="s">
        <v>139</v>
      </c>
      <c r="G4088" s="19" t="s">
        <v>291</v>
      </c>
      <c r="H4088" s="19" t="n">
        <f aca="false">IF(OR(VLOOKUP(A4088,Personal!$A$6:$F$112,5,FALSE())&lt;&gt;"Sí",N4088="No aplica"),0,'Catàleg GRAE'!D54)</f>
        <v>1</v>
      </c>
      <c r="I4088" s="20"/>
      <c r="J4088" s="20"/>
      <c r="K4088" s="20"/>
      <c r="L4088" s="21"/>
      <c r="M4088" s="21"/>
      <c r="N4088" s="20"/>
      <c r="O4088" s="20"/>
      <c r="P4088" s="19" t="str">
        <f aca="false">IF(I4088="","",I4088-H4088)</f>
        <v/>
      </c>
      <c r="Q4088" s="19" t="str">
        <f aca="true">IF(B4088="","",IF(N4088="No aplica","No aplica",IF(I4088="","Pendent",IF(N4088="Per substituir","Substituir",IF(OR(N4088="No localitzat",N4088="No lliurat"),"Reposar",IF(I4088&lt;H4088,"Reposar",IF(I4088&gt;H4088,"Revisar excedent",IF(AND(G4088="Sí",M4088&lt;&gt;"",M4088&lt;TODAY()),"EPI caducat",IF(AND(G4088="Sí",M4088&lt;&gt;"",M4088&lt;=TODAY()+90),"EPI caduca ≤90 dies",IF(OR(N4088="Deteriorat usable",N4088="Revisió necessària"),"Revisar","OK"))))))))))</f>
      </c>
      <c r="R4088" s="20"/>
    </row>
    <row r="4089" customFormat="false" ht="15" hidden="false" customHeight="false" outlineLevel="0" collapsed="false">
      <c r="A4089" s="19" t="n">
        <v>38</v>
      </c>
      <c r="B4089" s="19" t="n">
        <f aca="false">IFERROR(VLOOKUP(A4089,Personal!$A$6:$F$112,2,FALSE()),"")</f>
        <v>0</v>
      </c>
      <c r="C4089" s="19" t="str">
        <f aca="false">IFERROR(VLOOKUP(A4089,Personal!$A$6:$F$112,3,FALSE()),"")</f>
        <v>La Seu d’Urgell</v>
      </c>
      <c r="D4089" s="19" t="s">
        <v>94</v>
      </c>
      <c r="E4089" s="19" t="s">
        <v>140</v>
      </c>
      <c r="F4089" s="19" t="s">
        <v>141</v>
      </c>
      <c r="G4089" s="19" t="s">
        <v>291</v>
      </c>
      <c r="H4089" s="19" t="n">
        <f aca="false">IF(OR(VLOOKUP(A4089,Personal!$A$6:$F$112,5,FALSE())&lt;&gt;"Sí",N4089="No aplica"),0,'Catàleg GRAE'!D55)</f>
        <v>1</v>
      </c>
      <c r="I4089" s="20"/>
      <c r="J4089" s="20"/>
      <c r="K4089" s="20"/>
      <c r="L4089" s="21"/>
      <c r="M4089" s="21"/>
      <c r="N4089" s="20"/>
      <c r="O4089" s="20"/>
      <c r="P4089" s="19" t="str">
        <f aca="false">IF(I4089="","",I4089-H4089)</f>
        <v/>
      </c>
      <c r="Q4089" s="19" t="str">
        <f aca="true">IF(B4089="","",IF(N4089="No aplica","No aplica",IF(I4089="","Pendent",IF(N4089="Per substituir","Substituir",IF(OR(N4089="No localitzat",N4089="No lliurat"),"Reposar",IF(I4089&lt;H4089,"Reposar",IF(I4089&gt;H4089,"Revisar excedent",IF(AND(G4089="Sí",M4089&lt;&gt;"",M4089&lt;TODAY()),"EPI caducat",IF(AND(G4089="Sí",M4089&lt;&gt;"",M4089&lt;=TODAY()+90),"EPI caduca ≤90 dies",IF(OR(N4089="Deteriorat usable",N4089="Revisió necessària"),"Revisar","OK"))))))))))</f>
      </c>
      <c r="R4089" s="20"/>
    </row>
    <row r="4090" customFormat="false" ht="15" hidden="false" customHeight="false" outlineLevel="0" collapsed="false">
      <c r="A4090" s="19" t="n">
        <v>38</v>
      </c>
      <c r="B4090" s="19" t="n">
        <f aca="false">IFERROR(VLOOKUP(A4090,Personal!$A$6:$F$112,2,FALSE()),"")</f>
        <v>0</v>
      </c>
      <c r="C4090" s="19" t="str">
        <f aca="false">IFERROR(VLOOKUP(A4090,Personal!$A$6:$F$112,3,FALSE()),"")</f>
        <v>La Seu d’Urgell</v>
      </c>
      <c r="D4090" s="19" t="s">
        <v>142</v>
      </c>
      <c r="E4090" s="19" t="s">
        <v>143</v>
      </c>
      <c r="F4090" s="19" t="s">
        <v>144</v>
      </c>
      <c r="G4090" s="19" t="s">
        <v>291</v>
      </c>
      <c r="H4090" s="19" t="n">
        <f aca="false">IF(OR(VLOOKUP(A4090,Personal!$A$6:$F$112,5,FALSE())&lt;&gt;"Sí",N4090="No aplica"),0,'Catàleg GRAE'!D56)</f>
        <v>1</v>
      </c>
      <c r="I4090" s="20"/>
      <c r="J4090" s="20"/>
      <c r="K4090" s="20"/>
      <c r="L4090" s="21"/>
      <c r="M4090" s="21"/>
      <c r="N4090" s="20"/>
      <c r="O4090" s="20"/>
      <c r="P4090" s="19" t="str">
        <f aca="false">IF(I4090="","",I4090-H4090)</f>
        <v/>
      </c>
      <c r="Q4090" s="19" t="str">
        <f aca="true">IF(B4090="","",IF(N4090="No aplica","No aplica",IF(I4090="","Pendent",IF(N4090="Per substituir","Substituir",IF(OR(N4090="No localitzat",N4090="No lliurat"),"Reposar",IF(I4090&lt;H4090,"Reposar",IF(I4090&gt;H4090,"Revisar excedent",IF(AND(G4090="Sí",M4090&lt;&gt;"",M4090&lt;TODAY()),"EPI caducat",IF(AND(G4090="Sí",M4090&lt;&gt;"",M4090&lt;=TODAY()+90),"EPI caduca ≤90 dies",IF(OR(N4090="Deteriorat usable",N4090="Revisió necessària"),"Revisar","OK"))))))))))</f>
      </c>
      <c r="R4090" s="20"/>
    </row>
    <row r="4091" customFormat="false" ht="15" hidden="false" customHeight="false" outlineLevel="0" collapsed="false">
      <c r="A4091" s="19" t="n">
        <v>38</v>
      </c>
      <c r="B4091" s="19" t="n">
        <f aca="false">IFERROR(VLOOKUP(A4091,Personal!$A$6:$F$112,2,FALSE()),"")</f>
        <v>0</v>
      </c>
      <c r="C4091" s="19" t="str">
        <f aca="false">IFERROR(VLOOKUP(A4091,Personal!$A$6:$F$112,3,FALSE()),"")</f>
        <v>La Seu d’Urgell</v>
      </c>
      <c r="D4091" s="19" t="s">
        <v>112</v>
      </c>
      <c r="E4091" s="19" t="s">
        <v>145</v>
      </c>
      <c r="F4091" s="19" t="s">
        <v>146</v>
      </c>
      <c r="G4091" s="19" t="s">
        <v>291</v>
      </c>
      <c r="H4091" s="19" t="n">
        <f aca="false">IF(OR(VLOOKUP(A4091,Personal!$A$6:$F$112,5,FALSE())&lt;&gt;"Sí",N4091="No aplica"),0,'Catàleg GRAE'!D57)</f>
        <v>1</v>
      </c>
      <c r="I4091" s="20"/>
      <c r="J4091" s="20"/>
      <c r="K4091" s="20"/>
      <c r="L4091" s="21"/>
      <c r="M4091" s="21"/>
      <c r="N4091" s="20"/>
      <c r="O4091" s="20"/>
      <c r="P4091" s="19" t="str">
        <f aca="false">IF(I4091="","",I4091-H4091)</f>
        <v/>
      </c>
      <c r="Q4091" s="19" t="str">
        <f aca="true">IF(B4091="","",IF(N4091="No aplica","No aplica",IF(I4091="","Pendent",IF(N4091="Per substituir","Substituir",IF(OR(N4091="No localitzat",N4091="No lliurat"),"Reposar",IF(I4091&lt;H4091,"Reposar",IF(I4091&gt;H4091,"Revisar excedent",IF(AND(G4091="Sí",M4091&lt;&gt;"",M4091&lt;TODAY()),"EPI caducat",IF(AND(G4091="Sí",M4091&lt;&gt;"",M4091&lt;=TODAY()+90),"EPI caduca ≤90 dies",IF(OR(N4091="Deteriorat usable",N4091="Revisió necessària"),"Revisar","OK"))))))))))</f>
      </c>
      <c r="R4091" s="20"/>
    </row>
    <row r="4092" customFormat="false" ht="15" hidden="false" customHeight="false" outlineLevel="0" collapsed="false">
      <c r="A4092" s="19" t="n">
        <v>38</v>
      </c>
      <c r="B4092" s="19" t="n">
        <f aca="false">IFERROR(VLOOKUP(A4092,Personal!$A$6:$F$112,2,FALSE()),"")</f>
        <v>0</v>
      </c>
      <c r="C4092" s="19" t="str">
        <f aca="false">IFERROR(VLOOKUP(A4092,Personal!$A$6:$F$112,3,FALSE()),"")</f>
        <v>La Seu d’Urgell</v>
      </c>
      <c r="D4092" s="19" t="s">
        <v>137</v>
      </c>
      <c r="E4092" s="19" t="s">
        <v>147</v>
      </c>
      <c r="F4092" s="19" t="s">
        <v>148</v>
      </c>
      <c r="G4092" s="19" t="s">
        <v>291</v>
      </c>
      <c r="H4092" s="19" t="n">
        <f aca="false">IF(OR(VLOOKUP(A4092,Personal!$A$6:$F$112,5,FALSE())&lt;&gt;"Sí",N4092="No aplica"),0,'Catàleg GRAE'!D58)</f>
        <v>1</v>
      </c>
      <c r="I4092" s="20"/>
      <c r="J4092" s="20"/>
      <c r="K4092" s="20"/>
      <c r="L4092" s="21"/>
      <c r="M4092" s="21"/>
      <c r="N4092" s="20"/>
      <c r="O4092" s="20"/>
      <c r="P4092" s="19" t="str">
        <f aca="false">IF(I4092="","",I4092-H4092)</f>
        <v/>
      </c>
      <c r="Q4092" s="19" t="str">
        <f aca="true">IF(B4092="","",IF(N4092="No aplica","No aplica",IF(I4092="","Pendent",IF(N4092="Per substituir","Substituir",IF(OR(N4092="No localitzat",N4092="No lliurat"),"Reposar",IF(I4092&lt;H4092,"Reposar",IF(I4092&gt;H4092,"Revisar excedent",IF(AND(G4092="Sí",M4092&lt;&gt;"",M4092&lt;TODAY()),"EPI caducat",IF(AND(G4092="Sí",M4092&lt;&gt;"",M4092&lt;=TODAY()+90),"EPI caduca ≤90 dies",IF(OR(N4092="Deteriorat usable",N4092="Revisió necessària"),"Revisar","OK"))))))))))</f>
      </c>
      <c r="R4092" s="20"/>
    </row>
    <row r="4093" customFormat="false" ht="15" hidden="false" customHeight="false" outlineLevel="0" collapsed="false">
      <c r="A4093" s="19" t="n">
        <v>38</v>
      </c>
      <c r="B4093" s="19" t="n">
        <f aca="false">IFERROR(VLOOKUP(A4093,Personal!$A$6:$F$112,2,FALSE()),"")</f>
        <v>0</v>
      </c>
      <c r="C4093" s="19" t="str">
        <f aca="false">IFERROR(VLOOKUP(A4093,Personal!$A$6:$F$112,3,FALSE()),"")</f>
        <v>La Seu d’Urgell</v>
      </c>
      <c r="D4093" s="19" t="s">
        <v>125</v>
      </c>
      <c r="E4093" s="19" t="s">
        <v>149</v>
      </c>
      <c r="F4093" s="19" t="s">
        <v>150</v>
      </c>
      <c r="G4093" s="19" t="s">
        <v>291</v>
      </c>
      <c r="H4093" s="19" t="n">
        <f aca="false">IF(OR(VLOOKUP(A4093,Personal!$A$6:$F$112,5,FALSE())&lt;&gt;"Sí",N4093="No aplica"),0,'Catàleg GRAE'!D59)</f>
        <v>1</v>
      </c>
      <c r="I4093" s="20"/>
      <c r="J4093" s="20"/>
      <c r="K4093" s="20"/>
      <c r="L4093" s="21"/>
      <c r="M4093" s="21"/>
      <c r="N4093" s="20"/>
      <c r="O4093" s="20"/>
      <c r="P4093" s="19" t="str">
        <f aca="false">IF(I4093="","",I4093-H4093)</f>
        <v/>
      </c>
      <c r="Q4093" s="19" t="str">
        <f aca="true">IF(B4093="","",IF(N4093="No aplica","No aplica",IF(I4093="","Pendent",IF(N4093="Per substituir","Substituir",IF(OR(N4093="No localitzat",N4093="No lliurat"),"Reposar",IF(I4093&lt;H4093,"Reposar",IF(I4093&gt;H4093,"Revisar excedent",IF(AND(G4093="Sí",M4093&lt;&gt;"",M4093&lt;TODAY()),"EPI caducat",IF(AND(G4093="Sí",M4093&lt;&gt;"",M4093&lt;=TODAY()+90),"EPI caduca ≤90 dies",IF(OR(N4093="Deteriorat usable",N4093="Revisió necessària"),"Revisar","OK"))))))))))</f>
      </c>
      <c r="R4093" s="20"/>
    </row>
    <row r="4094" customFormat="false" ht="15" hidden="false" customHeight="false" outlineLevel="0" collapsed="false">
      <c r="A4094" s="19" t="n">
        <v>38</v>
      </c>
      <c r="B4094" s="19" t="n">
        <f aca="false">IFERROR(VLOOKUP(A4094,Personal!$A$6:$F$112,2,FALSE()),"")</f>
        <v>0</v>
      </c>
      <c r="C4094" s="19" t="str">
        <f aca="false">IFERROR(VLOOKUP(A4094,Personal!$A$6:$F$112,3,FALSE()),"")</f>
        <v>La Seu d’Urgell</v>
      </c>
      <c r="D4094" s="19" t="s">
        <v>125</v>
      </c>
      <c r="E4094" s="19" t="s">
        <v>151</v>
      </c>
      <c r="F4094" s="19" t="s">
        <v>152</v>
      </c>
      <c r="G4094" s="19" t="s">
        <v>291</v>
      </c>
      <c r="H4094" s="19" t="n">
        <f aca="false">IF(OR(VLOOKUP(A4094,Personal!$A$6:$F$112,5,FALSE())&lt;&gt;"Sí",N4094="No aplica"),0,'Catàleg GRAE'!D60)</f>
        <v>1</v>
      </c>
      <c r="I4094" s="20"/>
      <c r="J4094" s="20"/>
      <c r="K4094" s="20"/>
      <c r="L4094" s="21"/>
      <c r="M4094" s="21"/>
      <c r="N4094" s="20"/>
      <c r="O4094" s="20"/>
      <c r="P4094" s="19" t="str">
        <f aca="false">IF(I4094="","",I4094-H4094)</f>
        <v/>
      </c>
      <c r="Q4094" s="19" t="str">
        <f aca="true">IF(B4094="","",IF(N4094="No aplica","No aplica",IF(I4094="","Pendent",IF(N4094="Per substituir","Substituir",IF(OR(N4094="No localitzat",N4094="No lliurat"),"Reposar",IF(I4094&lt;H4094,"Reposar",IF(I4094&gt;H4094,"Revisar excedent",IF(AND(G4094="Sí",M4094&lt;&gt;"",M4094&lt;TODAY()),"EPI caducat",IF(AND(G4094="Sí",M4094&lt;&gt;"",M4094&lt;=TODAY()+90),"EPI caduca ≤90 dies",IF(OR(N4094="Deteriorat usable",N4094="Revisió necessària"),"Revisar","OK"))))))))))</f>
      </c>
      <c r="R4094" s="20"/>
    </row>
    <row r="4095" customFormat="false" ht="15" hidden="false" customHeight="false" outlineLevel="0" collapsed="false">
      <c r="A4095" s="19" t="n">
        <v>38</v>
      </c>
      <c r="B4095" s="19" t="n">
        <f aca="false">IFERROR(VLOOKUP(A4095,Personal!$A$6:$F$112,2,FALSE()),"")</f>
        <v>0</v>
      </c>
      <c r="C4095" s="19" t="str">
        <f aca="false">IFERROR(VLOOKUP(A4095,Personal!$A$6:$F$112,3,FALSE()),"")</f>
        <v>La Seu d’Urgell</v>
      </c>
      <c r="D4095" s="19" t="s">
        <v>153</v>
      </c>
      <c r="E4095" s="19" t="s">
        <v>154</v>
      </c>
      <c r="F4095" s="19" t="s">
        <v>155</v>
      </c>
      <c r="G4095" s="19" t="s">
        <v>291</v>
      </c>
      <c r="H4095" s="19" t="n">
        <f aca="false">IF(OR(VLOOKUP(A4095,Personal!$A$6:$F$112,5,FALSE())&lt;&gt;"Sí",N4095="No aplica"),0,'Catàleg GRAE'!D61)</f>
        <v>1</v>
      </c>
      <c r="I4095" s="20"/>
      <c r="J4095" s="20"/>
      <c r="K4095" s="20"/>
      <c r="L4095" s="21"/>
      <c r="M4095" s="21"/>
      <c r="N4095" s="20"/>
      <c r="O4095" s="20"/>
      <c r="P4095" s="19" t="str">
        <f aca="false">IF(I4095="","",I4095-H4095)</f>
        <v/>
      </c>
      <c r="Q4095" s="19" t="str">
        <f aca="true">IF(B4095="","",IF(N4095="No aplica","No aplica",IF(I4095="","Pendent",IF(N4095="Per substituir","Substituir",IF(OR(N4095="No localitzat",N4095="No lliurat"),"Reposar",IF(I4095&lt;H4095,"Reposar",IF(I4095&gt;H4095,"Revisar excedent",IF(AND(G4095="Sí",M4095&lt;&gt;"",M4095&lt;TODAY()),"EPI caducat",IF(AND(G4095="Sí",M4095&lt;&gt;"",M4095&lt;=TODAY()+90),"EPI caduca ≤90 dies",IF(OR(N4095="Deteriorat usable",N4095="Revisió necessària"),"Revisar","OK"))))))))))</f>
      </c>
      <c r="R4095" s="20"/>
    </row>
    <row r="4096" customFormat="false" ht="15" hidden="false" customHeight="false" outlineLevel="0" collapsed="false">
      <c r="A4096" s="19" t="n">
        <v>38</v>
      </c>
      <c r="B4096" s="19" t="n">
        <f aca="false">IFERROR(VLOOKUP(A4096,Personal!$A$6:$F$112,2,FALSE()),"")</f>
        <v>0</v>
      </c>
      <c r="C4096" s="19" t="str">
        <f aca="false">IFERROR(VLOOKUP(A4096,Personal!$A$6:$F$112,3,FALSE()),"")</f>
        <v>La Seu d’Urgell</v>
      </c>
      <c r="D4096" s="19" t="s">
        <v>37</v>
      </c>
      <c r="E4096" s="19" t="s">
        <v>156</v>
      </c>
      <c r="F4096" s="19" t="s">
        <v>157</v>
      </c>
      <c r="G4096" s="19" t="s">
        <v>291</v>
      </c>
      <c r="H4096" s="19" t="n">
        <f aca="false">IF(OR(VLOOKUP(A4096,Personal!$A$6:$F$112,5,FALSE())&lt;&gt;"Sí",N4096="No aplica"),0,'Catàleg GRAE'!D62)</f>
        <v>1</v>
      </c>
      <c r="I4096" s="20"/>
      <c r="J4096" s="20"/>
      <c r="K4096" s="20"/>
      <c r="L4096" s="21"/>
      <c r="M4096" s="21"/>
      <c r="N4096" s="20"/>
      <c r="O4096" s="20"/>
      <c r="P4096" s="19" t="str">
        <f aca="false">IF(I4096="","",I4096-H4096)</f>
        <v/>
      </c>
      <c r="Q4096" s="19" t="str">
        <f aca="true">IF(B4096="","",IF(N4096="No aplica","No aplica",IF(I4096="","Pendent",IF(N4096="Per substituir","Substituir",IF(OR(N4096="No localitzat",N4096="No lliurat"),"Reposar",IF(I4096&lt;H4096,"Reposar",IF(I4096&gt;H4096,"Revisar excedent",IF(AND(G4096="Sí",M4096&lt;&gt;"",M4096&lt;TODAY()),"EPI caducat",IF(AND(G4096="Sí",M4096&lt;&gt;"",M4096&lt;=TODAY()+90),"EPI caduca ≤90 dies",IF(OR(N4096="Deteriorat usable",N4096="Revisió necessària"),"Revisar","OK"))))))))))</f>
      </c>
      <c r="R4096" s="20"/>
    </row>
    <row r="4097" customFormat="false" ht="15" hidden="false" customHeight="false" outlineLevel="0" collapsed="false">
      <c r="A4097" s="19" t="n">
        <v>38</v>
      </c>
      <c r="B4097" s="19" t="n">
        <f aca="false">IFERROR(VLOOKUP(A4097,Personal!$A$6:$F$112,2,FALSE()),"")</f>
        <v>0</v>
      </c>
      <c r="C4097" s="19" t="str">
        <f aca="false">IFERROR(VLOOKUP(A4097,Personal!$A$6:$F$112,3,FALSE()),"")</f>
        <v>La Seu d’Urgell</v>
      </c>
      <c r="D4097" s="19" t="s">
        <v>37</v>
      </c>
      <c r="E4097" s="19" t="s">
        <v>158</v>
      </c>
      <c r="F4097" s="19" t="s">
        <v>159</v>
      </c>
      <c r="G4097" s="19" t="s">
        <v>291</v>
      </c>
      <c r="H4097" s="19" t="n">
        <f aca="false">IF(OR(VLOOKUP(A4097,Personal!$A$6:$F$112,5,FALSE())&lt;&gt;"Sí",N4097="No aplica"),0,'Catàleg GRAE'!D63)</f>
        <v>1</v>
      </c>
      <c r="I4097" s="20"/>
      <c r="J4097" s="20"/>
      <c r="K4097" s="20"/>
      <c r="L4097" s="21"/>
      <c r="M4097" s="21"/>
      <c r="N4097" s="20"/>
      <c r="O4097" s="20"/>
      <c r="P4097" s="19" t="str">
        <f aca="false">IF(I4097="","",I4097-H4097)</f>
        <v/>
      </c>
      <c r="Q4097" s="19" t="str">
        <f aca="true">IF(B4097="","",IF(N4097="No aplica","No aplica",IF(I4097="","Pendent",IF(N4097="Per substituir","Substituir",IF(OR(N4097="No localitzat",N4097="No lliurat"),"Reposar",IF(I4097&lt;H4097,"Reposar",IF(I4097&gt;H4097,"Revisar excedent",IF(AND(G4097="Sí",M4097&lt;&gt;"",M4097&lt;TODAY()),"EPI caducat",IF(AND(G4097="Sí",M4097&lt;&gt;"",M4097&lt;=TODAY()+90),"EPI caduca ≤90 dies",IF(OR(N4097="Deteriorat usable",N4097="Revisió necessària"),"Revisar","OK"))))))))))</f>
      </c>
      <c r="R4097" s="20"/>
    </row>
    <row r="4098" customFormat="false" ht="15" hidden="false" customHeight="false" outlineLevel="0" collapsed="false">
      <c r="A4098" s="19" t="n">
        <v>38</v>
      </c>
      <c r="B4098" s="19" t="n">
        <f aca="false">IFERROR(VLOOKUP(A4098,Personal!$A$6:$F$112,2,FALSE()),"")</f>
        <v>0</v>
      </c>
      <c r="C4098" s="19" t="str">
        <f aca="false">IFERROR(VLOOKUP(A4098,Personal!$A$6:$F$112,3,FALSE()),"")</f>
        <v>La Seu d’Urgell</v>
      </c>
      <c r="D4098" s="19" t="s">
        <v>160</v>
      </c>
      <c r="E4098" s="19" t="s">
        <v>161</v>
      </c>
      <c r="F4098" s="19" t="s">
        <v>162</v>
      </c>
      <c r="G4098" s="19" t="s">
        <v>291</v>
      </c>
      <c r="H4098" s="19" t="n">
        <f aca="false">IF(OR(VLOOKUP(A4098,Personal!$A$6:$F$112,5,FALSE())&lt;&gt;"Sí",N4098="No aplica"),0,'Catàleg GRAE'!D64)</f>
        <v>1</v>
      </c>
      <c r="I4098" s="20"/>
      <c r="J4098" s="20"/>
      <c r="K4098" s="20"/>
      <c r="L4098" s="21"/>
      <c r="M4098" s="21"/>
      <c r="N4098" s="20"/>
      <c r="O4098" s="20"/>
      <c r="P4098" s="19" t="str">
        <f aca="false">IF(I4098="","",I4098-H4098)</f>
        <v/>
      </c>
      <c r="Q4098" s="19" t="str">
        <f aca="true">IF(B4098="","",IF(N4098="No aplica","No aplica",IF(I4098="","Pendent",IF(N4098="Per substituir","Substituir",IF(OR(N4098="No localitzat",N4098="No lliurat"),"Reposar",IF(I4098&lt;H4098,"Reposar",IF(I4098&gt;H4098,"Revisar excedent",IF(AND(G4098="Sí",M4098&lt;&gt;"",M4098&lt;TODAY()),"EPI caducat",IF(AND(G4098="Sí",M4098&lt;&gt;"",M4098&lt;=TODAY()+90),"EPI caduca ≤90 dies",IF(OR(N4098="Deteriorat usable",N4098="Revisió necessària"),"Revisar","OK"))))))))))</f>
      </c>
      <c r="R4098" s="20"/>
    </row>
    <row r="4099" customFormat="false" ht="15" hidden="false" customHeight="false" outlineLevel="0" collapsed="false">
      <c r="A4099" s="19" t="n">
        <v>38</v>
      </c>
      <c r="B4099" s="19" t="n">
        <f aca="false">IFERROR(VLOOKUP(A4099,Personal!$A$6:$F$112,2,FALSE()),"")</f>
        <v>0</v>
      </c>
      <c r="C4099" s="19" t="str">
        <f aca="false">IFERROR(VLOOKUP(A4099,Personal!$A$6:$F$112,3,FALSE()),"")</f>
        <v>La Seu d’Urgell</v>
      </c>
      <c r="D4099" s="19" t="s">
        <v>137</v>
      </c>
      <c r="E4099" s="19" t="s">
        <v>163</v>
      </c>
      <c r="F4099" s="19" t="s">
        <v>164</v>
      </c>
      <c r="G4099" s="19" t="s">
        <v>272</v>
      </c>
      <c r="H4099" s="19" t="n">
        <f aca="false">IF(OR(VLOOKUP(A4099,Personal!$A$6:$F$112,5,FALSE())&lt;&gt;"Sí",N4099="No aplica"),0,'Catàleg GRAE'!D65)</f>
        <v>1</v>
      </c>
      <c r="I4099" s="20"/>
      <c r="J4099" s="20"/>
      <c r="K4099" s="20"/>
      <c r="L4099" s="21"/>
      <c r="M4099" s="21"/>
      <c r="N4099" s="20"/>
      <c r="O4099" s="20"/>
      <c r="P4099" s="19" t="str">
        <f aca="false">IF(I4099="","",I4099-H4099)</f>
        <v/>
      </c>
      <c r="Q4099" s="19" t="str">
        <f aca="true">IF(B4099="","",IF(N4099="No aplica","No aplica",IF(I4099="","Pendent",IF(N4099="Per substituir","Substituir",IF(OR(N4099="No localitzat",N4099="No lliurat"),"Reposar",IF(I4099&lt;H4099,"Reposar",IF(I4099&gt;H4099,"Revisar excedent",IF(AND(G4099="Sí",M4099&lt;&gt;"",M4099&lt;TODAY()),"EPI caducat",IF(AND(G4099="Sí",M4099&lt;&gt;"",M4099&lt;=TODAY()+90),"EPI caduca ≤90 dies",IF(OR(N4099="Deteriorat usable",N4099="Revisió necessària"),"Revisar","OK"))))))))))</f>
      </c>
      <c r="R4099" s="20"/>
    </row>
    <row r="4100" customFormat="false" ht="15" hidden="false" customHeight="false" outlineLevel="0" collapsed="false">
      <c r="A4100" s="19" t="n">
        <v>38</v>
      </c>
      <c r="B4100" s="19" t="n">
        <f aca="false">IFERROR(VLOOKUP(A4100,Personal!$A$6:$F$112,2,FALSE()),"")</f>
        <v>0</v>
      </c>
      <c r="C4100" s="19" t="str">
        <f aca="false">IFERROR(VLOOKUP(A4100,Personal!$A$6:$F$112,3,FALSE()),"")</f>
        <v>La Seu d’Urgell</v>
      </c>
      <c r="D4100" s="19" t="s">
        <v>132</v>
      </c>
      <c r="E4100" s="19" t="s">
        <v>165</v>
      </c>
      <c r="F4100" s="19" t="s">
        <v>166</v>
      </c>
      <c r="G4100" s="19" t="s">
        <v>272</v>
      </c>
      <c r="H4100" s="19" t="n">
        <f aca="false">IF(OR(VLOOKUP(A4100,Personal!$A$6:$F$112,5,FALSE())&lt;&gt;"Sí",N4100="No aplica"),0,'Catàleg GRAE'!D66)</f>
        <v>1</v>
      </c>
      <c r="I4100" s="20"/>
      <c r="J4100" s="20"/>
      <c r="K4100" s="20"/>
      <c r="L4100" s="21"/>
      <c r="M4100" s="21"/>
      <c r="N4100" s="20"/>
      <c r="O4100" s="20"/>
      <c r="P4100" s="19" t="str">
        <f aca="false">IF(I4100="","",I4100-H4100)</f>
        <v/>
      </c>
      <c r="Q4100" s="19" t="str">
        <f aca="true">IF(B4100="","",IF(N4100="No aplica","No aplica",IF(I4100="","Pendent",IF(N4100="Per substituir","Substituir",IF(OR(N4100="No localitzat",N4100="No lliurat"),"Reposar",IF(I4100&lt;H4100,"Reposar",IF(I4100&gt;H4100,"Revisar excedent",IF(AND(G4100="Sí",M4100&lt;&gt;"",M4100&lt;TODAY()),"EPI caducat",IF(AND(G4100="Sí",M4100&lt;&gt;"",M4100&lt;=TODAY()+90),"EPI caduca ≤90 dies",IF(OR(N4100="Deteriorat usable",N4100="Revisió necessària"),"Revisar","OK"))))))))))</f>
      </c>
      <c r="R4100" s="20"/>
    </row>
    <row r="4101" customFormat="false" ht="15" hidden="false" customHeight="false" outlineLevel="0" collapsed="false">
      <c r="A4101" s="19" t="n">
        <v>38</v>
      </c>
      <c r="B4101" s="19" t="n">
        <f aca="false">IFERROR(VLOOKUP(A4101,Personal!$A$6:$F$112,2,FALSE()),"")</f>
        <v>0</v>
      </c>
      <c r="C4101" s="19" t="str">
        <f aca="false">IFERROR(VLOOKUP(A4101,Personal!$A$6:$F$112,3,FALSE()),"")</f>
        <v>La Seu d’Urgell</v>
      </c>
      <c r="D4101" s="19" t="s">
        <v>71</v>
      </c>
      <c r="E4101" s="19" t="s">
        <v>167</v>
      </c>
      <c r="F4101" s="19" t="s">
        <v>168</v>
      </c>
      <c r="G4101" s="19" t="s">
        <v>291</v>
      </c>
      <c r="H4101" s="19" t="n">
        <f aca="false">IF(OR(VLOOKUP(A4101,Personal!$A$6:$F$112,5,FALSE())&lt;&gt;"Sí",N4101="No aplica"),0,'Catàleg GRAE'!D67)</f>
        <v>1</v>
      </c>
      <c r="I4101" s="20"/>
      <c r="J4101" s="20"/>
      <c r="K4101" s="20"/>
      <c r="L4101" s="21"/>
      <c r="M4101" s="21"/>
      <c r="N4101" s="20"/>
      <c r="O4101" s="20"/>
      <c r="P4101" s="19" t="str">
        <f aca="false">IF(I4101="","",I4101-H4101)</f>
        <v/>
      </c>
      <c r="Q4101" s="19" t="str">
        <f aca="true">IF(B4101="","",IF(N4101="No aplica","No aplica",IF(I4101="","Pendent",IF(N4101="Per substituir","Substituir",IF(OR(N4101="No localitzat",N4101="No lliurat"),"Reposar",IF(I4101&lt;H4101,"Reposar",IF(I4101&gt;H4101,"Revisar excedent",IF(AND(G4101="Sí",M4101&lt;&gt;"",M4101&lt;TODAY()),"EPI caducat",IF(AND(G4101="Sí",M4101&lt;&gt;"",M4101&lt;=TODAY()+90),"EPI caduca ≤90 dies",IF(OR(N4101="Deteriorat usable",N4101="Revisió necessària"),"Revisar","OK"))))))))))</f>
      </c>
      <c r="R4101" s="20"/>
    </row>
    <row r="4102" customFormat="false" ht="15" hidden="false" customHeight="false" outlineLevel="0" collapsed="false">
      <c r="A4102" s="19" t="n">
        <v>38</v>
      </c>
      <c r="B4102" s="19" t="n">
        <f aca="false">IFERROR(VLOOKUP(A4102,Personal!$A$6:$F$112,2,FALSE()),"")</f>
        <v>0</v>
      </c>
      <c r="C4102" s="19" t="str">
        <f aca="false">IFERROR(VLOOKUP(A4102,Personal!$A$6:$F$112,3,FALSE()),"")</f>
        <v>La Seu d’Urgell</v>
      </c>
      <c r="D4102" s="19" t="s">
        <v>132</v>
      </c>
      <c r="E4102" s="19" t="s">
        <v>169</v>
      </c>
      <c r="F4102" s="19" t="s">
        <v>170</v>
      </c>
      <c r="G4102" s="19" t="s">
        <v>272</v>
      </c>
      <c r="H4102" s="19" t="n">
        <f aca="false">IF(OR(VLOOKUP(A4102,Personal!$A$6:$F$112,5,FALSE())&lt;&gt;"Sí",N4102="No aplica"),0,'Catàleg GRAE'!D68)</f>
        <v>1</v>
      </c>
      <c r="I4102" s="20"/>
      <c r="J4102" s="20"/>
      <c r="K4102" s="20"/>
      <c r="L4102" s="21"/>
      <c r="M4102" s="21"/>
      <c r="N4102" s="20"/>
      <c r="O4102" s="20"/>
      <c r="P4102" s="19" t="str">
        <f aca="false">IF(I4102="","",I4102-H4102)</f>
        <v/>
      </c>
      <c r="Q4102" s="19" t="str">
        <f aca="true">IF(B4102="","",IF(N4102="No aplica","No aplica",IF(I4102="","Pendent",IF(N4102="Per substituir","Substituir",IF(OR(N4102="No localitzat",N4102="No lliurat"),"Reposar",IF(I4102&lt;H4102,"Reposar",IF(I4102&gt;H4102,"Revisar excedent",IF(AND(G4102="Sí",M4102&lt;&gt;"",M4102&lt;TODAY()),"EPI caducat",IF(AND(G4102="Sí",M4102&lt;&gt;"",M4102&lt;=TODAY()+90),"EPI caduca ≤90 dies",IF(OR(N4102="Deteriorat usable",N4102="Revisió necessària"),"Revisar","OK"))))))))))</f>
      </c>
      <c r="R4102" s="20"/>
    </row>
    <row r="4103" customFormat="false" ht="15" hidden="false" customHeight="false" outlineLevel="0" collapsed="false">
      <c r="A4103" s="19" t="n">
        <v>38</v>
      </c>
      <c r="B4103" s="19" t="n">
        <f aca="false">IFERROR(VLOOKUP(A4103,Personal!$A$6:$F$112,2,FALSE()),"")</f>
        <v>0</v>
      </c>
      <c r="C4103" s="19" t="str">
        <f aca="false">IFERROR(VLOOKUP(A4103,Personal!$A$6:$F$112,3,FALSE()),"")</f>
        <v>La Seu d’Urgell</v>
      </c>
      <c r="D4103" s="19" t="s">
        <v>142</v>
      </c>
      <c r="E4103" s="19" t="s">
        <v>171</v>
      </c>
      <c r="F4103" s="19" t="s">
        <v>172</v>
      </c>
      <c r="G4103" s="19" t="s">
        <v>272</v>
      </c>
      <c r="H4103" s="19" t="n">
        <f aca="false">IF(OR(VLOOKUP(A4103,Personal!$A$6:$F$112,5,FALSE())&lt;&gt;"Sí",N4103="No aplica"),0,'Catàleg GRAE'!D69)</f>
        <v>1</v>
      </c>
      <c r="I4103" s="20"/>
      <c r="J4103" s="20"/>
      <c r="K4103" s="20"/>
      <c r="L4103" s="21"/>
      <c r="M4103" s="21"/>
      <c r="N4103" s="20"/>
      <c r="O4103" s="20"/>
      <c r="P4103" s="19" t="str">
        <f aca="false">IF(I4103="","",I4103-H4103)</f>
        <v/>
      </c>
      <c r="Q4103" s="19" t="str">
        <f aca="true">IF(B4103="","",IF(N4103="No aplica","No aplica",IF(I4103="","Pendent",IF(N4103="Per substituir","Substituir",IF(OR(N4103="No localitzat",N4103="No lliurat"),"Reposar",IF(I4103&lt;H4103,"Reposar",IF(I4103&gt;H4103,"Revisar excedent",IF(AND(G4103="Sí",M4103&lt;&gt;"",M4103&lt;TODAY()),"EPI caducat",IF(AND(G4103="Sí",M4103&lt;&gt;"",M4103&lt;=TODAY()+90),"EPI caduca ≤90 dies",IF(OR(N4103="Deteriorat usable",N4103="Revisió necessària"),"Revisar","OK"))))))))))</f>
      </c>
      <c r="R4103" s="20"/>
    </row>
    <row r="4104" customFormat="false" ht="15" hidden="false" customHeight="false" outlineLevel="0" collapsed="false">
      <c r="A4104" s="19" t="n">
        <v>38</v>
      </c>
      <c r="B4104" s="19" t="n">
        <f aca="false">IFERROR(VLOOKUP(A4104,Personal!$A$6:$F$112,2,FALSE()),"")</f>
        <v>0</v>
      </c>
      <c r="C4104" s="19" t="str">
        <f aca="false">IFERROR(VLOOKUP(A4104,Personal!$A$6:$F$112,3,FALSE()),"")</f>
        <v>La Seu d’Urgell</v>
      </c>
      <c r="D4104" s="19" t="s">
        <v>132</v>
      </c>
      <c r="E4104" s="19" t="s">
        <v>173</v>
      </c>
      <c r="F4104" s="19" t="s">
        <v>174</v>
      </c>
      <c r="G4104" s="19" t="s">
        <v>272</v>
      </c>
      <c r="H4104" s="19" t="n">
        <f aca="false">IF(OR(VLOOKUP(A4104,Personal!$A$6:$F$112,5,FALSE())&lt;&gt;"Sí",N4104="No aplica"),0,'Catàleg GRAE'!D70)</f>
        <v>1</v>
      </c>
      <c r="I4104" s="20"/>
      <c r="J4104" s="20"/>
      <c r="K4104" s="20"/>
      <c r="L4104" s="21"/>
      <c r="M4104" s="21"/>
      <c r="N4104" s="20"/>
      <c r="O4104" s="20"/>
      <c r="P4104" s="19" t="str">
        <f aca="false">IF(I4104="","",I4104-H4104)</f>
        <v/>
      </c>
      <c r="Q4104" s="19" t="str">
        <f aca="true">IF(B4104="","",IF(N4104="No aplica","No aplica",IF(I4104="","Pendent",IF(N4104="Per substituir","Substituir",IF(OR(N4104="No localitzat",N4104="No lliurat"),"Reposar",IF(I4104&lt;H4104,"Reposar",IF(I4104&gt;H4104,"Revisar excedent",IF(AND(G4104="Sí",M4104&lt;&gt;"",M4104&lt;TODAY()),"EPI caducat",IF(AND(G4104="Sí",M4104&lt;&gt;"",M4104&lt;=TODAY()+90),"EPI caduca ≤90 dies",IF(OR(N4104="Deteriorat usable",N4104="Revisió necessària"),"Revisar","OK"))))))))))</f>
      </c>
      <c r="R4104" s="20"/>
    </row>
    <row r="4105" customFormat="false" ht="15" hidden="false" customHeight="false" outlineLevel="0" collapsed="false">
      <c r="A4105" s="19" t="n">
        <v>38</v>
      </c>
      <c r="B4105" s="19" t="n">
        <f aca="false">IFERROR(VLOOKUP(A4105,Personal!$A$6:$F$112,2,FALSE()),"")</f>
        <v>0</v>
      </c>
      <c r="C4105" s="19" t="str">
        <f aca="false">IFERROR(VLOOKUP(A4105,Personal!$A$6:$F$112,3,FALSE()),"")</f>
        <v>La Seu d’Urgell</v>
      </c>
      <c r="D4105" s="19" t="s">
        <v>132</v>
      </c>
      <c r="E4105" s="19" t="s">
        <v>175</v>
      </c>
      <c r="F4105" s="19" t="s">
        <v>176</v>
      </c>
      <c r="G4105" s="19" t="s">
        <v>272</v>
      </c>
      <c r="H4105" s="19" t="n">
        <f aca="false">IF(OR(VLOOKUP(A4105,Personal!$A$6:$F$112,5,FALSE())&lt;&gt;"Sí",N4105="No aplica"),0,'Catàleg GRAE'!D71)</f>
        <v>1</v>
      </c>
      <c r="I4105" s="20"/>
      <c r="J4105" s="20"/>
      <c r="K4105" s="20"/>
      <c r="L4105" s="21"/>
      <c r="M4105" s="21"/>
      <c r="N4105" s="20"/>
      <c r="O4105" s="20"/>
      <c r="P4105" s="19" t="str">
        <f aca="false">IF(I4105="","",I4105-H4105)</f>
        <v/>
      </c>
      <c r="Q4105" s="19" t="str">
        <f aca="true">IF(B4105="","",IF(N4105="No aplica","No aplica",IF(I4105="","Pendent",IF(N4105="Per substituir","Substituir",IF(OR(N4105="No localitzat",N4105="No lliurat"),"Reposar",IF(I4105&lt;H4105,"Reposar",IF(I4105&gt;H4105,"Revisar excedent",IF(AND(G4105="Sí",M4105&lt;&gt;"",M4105&lt;TODAY()),"EPI caducat",IF(AND(G4105="Sí",M4105&lt;&gt;"",M4105&lt;=TODAY()+90),"EPI caduca ≤90 dies",IF(OR(N4105="Deteriorat usable",N4105="Revisió necessària"),"Revisar","OK"))))))))))</f>
      </c>
      <c r="R4105" s="20"/>
    </row>
    <row r="4106" customFormat="false" ht="15" hidden="false" customHeight="false" outlineLevel="0" collapsed="false">
      <c r="A4106" s="19" t="n">
        <v>38</v>
      </c>
      <c r="B4106" s="19" t="n">
        <f aca="false">IFERROR(VLOOKUP(A4106,Personal!$A$6:$F$112,2,FALSE()),"")</f>
        <v>0</v>
      </c>
      <c r="C4106" s="19" t="str">
        <f aca="false">IFERROR(VLOOKUP(A4106,Personal!$A$6:$F$112,3,FALSE()),"")</f>
        <v>La Seu d’Urgell</v>
      </c>
      <c r="D4106" s="19" t="s">
        <v>177</v>
      </c>
      <c r="E4106" s="19" t="s">
        <v>178</v>
      </c>
      <c r="F4106" s="19" t="s">
        <v>179</v>
      </c>
      <c r="G4106" s="19" t="s">
        <v>272</v>
      </c>
      <c r="H4106" s="19" t="n">
        <f aca="false">IF(OR(VLOOKUP(A4106,Personal!$A$6:$F$112,5,FALSE())&lt;&gt;"Sí",N4106="No aplica"),0,'Catàleg GRAE'!D72)</f>
        <v>1</v>
      </c>
      <c r="I4106" s="20"/>
      <c r="J4106" s="20"/>
      <c r="K4106" s="20"/>
      <c r="L4106" s="21"/>
      <c r="M4106" s="21"/>
      <c r="N4106" s="20"/>
      <c r="O4106" s="20"/>
      <c r="P4106" s="19" t="str">
        <f aca="false">IF(I4106="","",I4106-H4106)</f>
        <v/>
      </c>
      <c r="Q4106" s="19" t="str">
        <f aca="true">IF(B4106="","",IF(N4106="No aplica","No aplica",IF(I4106="","Pendent",IF(N4106="Per substituir","Substituir",IF(OR(N4106="No localitzat",N4106="No lliurat"),"Reposar",IF(I4106&lt;H4106,"Reposar",IF(I4106&gt;H4106,"Revisar excedent",IF(AND(G4106="Sí",M4106&lt;&gt;"",M4106&lt;TODAY()),"EPI caducat",IF(AND(G4106="Sí",M4106&lt;&gt;"",M4106&lt;=TODAY()+90),"EPI caduca ≤90 dies",IF(OR(N4106="Deteriorat usable",N4106="Revisió necessària"),"Revisar","OK"))))))))))</f>
      </c>
      <c r="R4106" s="20"/>
    </row>
    <row r="4107" customFormat="false" ht="15" hidden="false" customHeight="false" outlineLevel="0" collapsed="false">
      <c r="A4107" s="19" t="n">
        <v>38</v>
      </c>
      <c r="B4107" s="19" t="n">
        <f aca="false">IFERROR(VLOOKUP(A4107,Personal!$A$6:$F$112,2,FALSE()),"")</f>
        <v>0</v>
      </c>
      <c r="C4107" s="19" t="str">
        <f aca="false">IFERROR(VLOOKUP(A4107,Personal!$A$6:$F$112,3,FALSE()),"")</f>
        <v>La Seu d’Urgell</v>
      </c>
      <c r="D4107" s="19" t="s">
        <v>177</v>
      </c>
      <c r="E4107" s="19" t="s">
        <v>180</v>
      </c>
      <c r="F4107" s="19" t="s">
        <v>181</v>
      </c>
      <c r="G4107" s="19" t="s">
        <v>272</v>
      </c>
      <c r="H4107" s="19" t="n">
        <f aca="false">IF(OR(VLOOKUP(A4107,Personal!$A$6:$F$112,5,FALSE())&lt;&gt;"Sí",N4107="No aplica"),0,'Catàleg GRAE'!D73)</f>
        <v>1</v>
      </c>
      <c r="I4107" s="20"/>
      <c r="J4107" s="20"/>
      <c r="K4107" s="20"/>
      <c r="L4107" s="21"/>
      <c r="M4107" s="21"/>
      <c r="N4107" s="20"/>
      <c r="O4107" s="20"/>
      <c r="P4107" s="19" t="str">
        <f aca="false">IF(I4107="","",I4107-H4107)</f>
        <v/>
      </c>
      <c r="Q4107" s="19" t="str">
        <f aca="true">IF(B4107="","",IF(N4107="No aplica","No aplica",IF(I4107="","Pendent",IF(N4107="Per substituir","Substituir",IF(OR(N4107="No localitzat",N4107="No lliurat"),"Reposar",IF(I4107&lt;H4107,"Reposar",IF(I4107&gt;H4107,"Revisar excedent",IF(AND(G4107="Sí",M4107&lt;&gt;"",M4107&lt;TODAY()),"EPI caducat",IF(AND(G4107="Sí",M4107&lt;&gt;"",M4107&lt;=TODAY()+90),"EPI caduca ≤90 dies",IF(OR(N4107="Deteriorat usable",N4107="Revisió necessària"),"Revisar","OK"))))))))))</f>
      </c>
      <c r="R4107" s="20"/>
    </row>
    <row r="4108" customFormat="false" ht="15" hidden="false" customHeight="false" outlineLevel="0" collapsed="false">
      <c r="A4108" s="19" t="n">
        <v>38</v>
      </c>
      <c r="B4108" s="19" t="n">
        <f aca="false">IFERROR(VLOOKUP(A4108,Personal!$A$6:$F$112,2,FALSE()),"")</f>
        <v>0</v>
      </c>
      <c r="C4108" s="19" t="str">
        <f aca="false">IFERROR(VLOOKUP(A4108,Personal!$A$6:$F$112,3,FALSE()),"")</f>
        <v>La Seu d’Urgell</v>
      </c>
      <c r="D4108" s="19" t="s">
        <v>132</v>
      </c>
      <c r="E4108" s="19" t="s">
        <v>182</v>
      </c>
      <c r="F4108" s="19" t="s">
        <v>183</v>
      </c>
      <c r="G4108" s="19" t="s">
        <v>272</v>
      </c>
      <c r="H4108" s="19" t="n">
        <f aca="false">IF(OR(VLOOKUP(A4108,Personal!$A$6:$F$112,5,FALSE())&lt;&gt;"Sí",N4108="No aplica"),0,'Catàleg GRAE'!D74)</f>
        <v>1</v>
      </c>
      <c r="I4108" s="20"/>
      <c r="J4108" s="20"/>
      <c r="K4108" s="20"/>
      <c r="L4108" s="21"/>
      <c r="M4108" s="21"/>
      <c r="N4108" s="20"/>
      <c r="O4108" s="20"/>
      <c r="P4108" s="19" t="str">
        <f aca="false">IF(I4108="","",I4108-H4108)</f>
        <v/>
      </c>
      <c r="Q4108" s="19" t="str">
        <f aca="true">IF(B4108="","",IF(N4108="No aplica","No aplica",IF(I4108="","Pendent",IF(N4108="Per substituir","Substituir",IF(OR(N4108="No localitzat",N4108="No lliurat"),"Reposar",IF(I4108&lt;H4108,"Reposar",IF(I4108&gt;H4108,"Revisar excedent",IF(AND(G4108="Sí",M4108&lt;&gt;"",M4108&lt;TODAY()),"EPI caducat",IF(AND(G4108="Sí",M4108&lt;&gt;"",M4108&lt;=TODAY()+90),"EPI caduca ≤90 dies",IF(OR(N4108="Deteriorat usable",N4108="Revisió necessària"),"Revisar","OK"))))))))))</f>
      </c>
      <c r="R4108" s="20"/>
    </row>
    <row r="4109" customFormat="false" ht="15" hidden="false" customHeight="false" outlineLevel="0" collapsed="false">
      <c r="A4109" s="19" t="n">
        <v>38</v>
      </c>
      <c r="B4109" s="19" t="n">
        <f aca="false">IFERROR(VLOOKUP(A4109,Personal!$A$6:$F$112,2,FALSE()),"")</f>
        <v>0</v>
      </c>
      <c r="C4109" s="19" t="str">
        <f aca="false">IFERROR(VLOOKUP(A4109,Personal!$A$6:$F$112,3,FALSE()),"")</f>
        <v>La Seu d’Urgell</v>
      </c>
      <c r="D4109" s="19" t="s">
        <v>177</v>
      </c>
      <c r="E4109" s="19" t="s">
        <v>184</v>
      </c>
      <c r="F4109" s="19" t="s">
        <v>185</v>
      </c>
      <c r="G4109" s="19" t="s">
        <v>272</v>
      </c>
      <c r="H4109" s="19" t="n">
        <f aca="false">IF(OR(VLOOKUP(A4109,Personal!$A$6:$F$112,5,FALSE())&lt;&gt;"Sí",N4109="No aplica"),0,'Catàleg GRAE'!D75)</f>
        <v>1</v>
      </c>
      <c r="I4109" s="20"/>
      <c r="J4109" s="20"/>
      <c r="K4109" s="20"/>
      <c r="L4109" s="21"/>
      <c r="M4109" s="21"/>
      <c r="N4109" s="20"/>
      <c r="O4109" s="20"/>
      <c r="P4109" s="19" t="str">
        <f aca="false">IF(I4109="","",I4109-H4109)</f>
        <v/>
      </c>
      <c r="Q4109" s="19" t="str">
        <f aca="true">IF(B4109="","",IF(N4109="No aplica","No aplica",IF(I4109="","Pendent",IF(N4109="Per substituir","Substituir",IF(OR(N4109="No localitzat",N4109="No lliurat"),"Reposar",IF(I4109&lt;H4109,"Reposar",IF(I4109&gt;H4109,"Revisar excedent",IF(AND(G4109="Sí",M4109&lt;&gt;"",M4109&lt;TODAY()),"EPI caducat",IF(AND(G4109="Sí",M4109&lt;&gt;"",M4109&lt;=TODAY()+90),"EPI caduca ≤90 dies",IF(OR(N4109="Deteriorat usable",N4109="Revisió necessària"),"Revisar","OK"))))))))))</f>
      </c>
      <c r="R4109" s="20"/>
    </row>
    <row r="4110" customFormat="false" ht="15" hidden="false" customHeight="false" outlineLevel="0" collapsed="false">
      <c r="A4110" s="19" t="n">
        <v>38</v>
      </c>
      <c r="B4110" s="19" t="n">
        <f aca="false">IFERROR(VLOOKUP(A4110,Personal!$A$6:$F$112,2,FALSE()),"")</f>
        <v>0</v>
      </c>
      <c r="C4110" s="19" t="str">
        <f aca="false">IFERROR(VLOOKUP(A4110,Personal!$A$6:$F$112,3,FALSE()),"")</f>
        <v>La Seu d’Urgell</v>
      </c>
      <c r="D4110" s="19" t="s">
        <v>142</v>
      </c>
      <c r="E4110" s="19" t="s">
        <v>186</v>
      </c>
      <c r="F4110" s="19" t="s">
        <v>187</v>
      </c>
      <c r="G4110" s="19" t="s">
        <v>272</v>
      </c>
      <c r="H4110" s="19" t="n">
        <f aca="false">IF(OR(VLOOKUP(A4110,Personal!$A$6:$F$112,5,FALSE())&lt;&gt;"Sí",N4110="No aplica"),0,'Catàleg GRAE'!D76)</f>
        <v>1</v>
      </c>
      <c r="I4110" s="20"/>
      <c r="J4110" s="20"/>
      <c r="K4110" s="20"/>
      <c r="L4110" s="21"/>
      <c r="M4110" s="21"/>
      <c r="N4110" s="20"/>
      <c r="O4110" s="20"/>
      <c r="P4110" s="19" t="str">
        <f aca="false">IF(I4110="","",I4110-H4110)</f>
        <v/>
      </c>
      <c r="Q4110" s="19" t="str">
        <f aca="true">IF(B4110="","",IF(N4110="No aplica","No aplica",IF(I4110="","Pendent",IF(N4110="Per substituir","Substituir",IF(OR(N4110="No localitzat",N4110="No lliurat"),"Reposar",IF(I4110&lt;H4110,"Reposar",IF(I4110&gt;H4110,"Revisar excedent",IF(AND(G4110="Sí",M4110&lt;&gt;"",M4110&lt;TODAY()),"EPI caducat",IF(AND(G4110="Sí",M4110&lt;&gt;"",M4110&lt;=TODAY()+90),"EPI caduca ≤90 dies",IF(OR(N4110="Deteriorat usable",N4110="Revisió necessària"),"Revisar","OK"))))))))))</f>
      </c>
      <c r="R4110" s="20"/>
    </row>
    <row r="4111" customFormat="false" ht="15" hidden="false" customHeight="false" outlineLevel="0" collapsed="false">
      <c r="A4111" s="19" t="n">
        <v>38</v>
      </c>
      <c r="B4111" s="19" t="n">
        <f aca="false">IFERROR(VLOOKUP(A4111,Personal!$A$6:$F$112,2,FALSE()),"")</f>
        <v>0</v>
      </c>
      <c r="C4111" s="19" t="str">
        <f aca="false">IFERROR(VLOOKUP(A4111,Personal!$A$6:$F$112,3,FALSE()),"")</f>
        <v>La Seu d’Urgell</v>
      </c>
      <c r="D4111" s="19" t="s">
        <v>177</v>
      </c>
      <c r="E4111" s="19" t="s">
        <v>188</v>
      </c>
      <c r="F4111" s="19" t="s">
        <v>189</v>
      </c>
      <c r="G4111" s="19" t="s">
        <v>272</v>
      </c>
      <c r="H4111" s="19" t="n">
        <f aca="false">IF(OR(VLOOKUP(A4111,Personal!$A$6:$F$112,5,FALSE())&lt;&gt;"Sí",N4111="No aplica"),0,'Catàleg GRAE'!D77)</f>
        <v>1</v>
      </c>
      <c r="I4111" s="20"/>
      <c r="J4111" s="20"/>
      <c r="K4111" s="20"/>
      <c r="L4111" s="21"/>
      <c r="M4111" s="21"/>
      <c r="N4111" s="20"/>
      <c r="O4111" s="20"/>
      <c r="P4111" s="19" t="str">
        <f aca="false">IF(I4111="","",I4111-H4111)</f>
        <v/>
      </c>
      <c r="Q4111" s="19" t="str">
        <f aca="true">IF(B4111="","",IF(N4111="No aplica","No aplica",IF(I4111="","Pendent",IF(N4111="Per substituir","Substituir",IF(OR(N4111="No localitzat",N4111="No lliurat"),"Reposar",IF(I4111&lt;H4111,"Reposar",IF(I4111&gt;H4111,"Revisar excedent",IF(AND(G4111="Sí",M4111&lt;&gt;"",M4111&lt;TODAY()),"EPI caducat",IF(AND(G4111="Sí",M4111&lt;&gt;"",M4111&lt;=TODAY()+90),"EPI caduca ≤90 dies",IF(OR(N4111="Deteriorat usable",N4111="Revisió necessària"),"Revisar","OK"))))))))))</f>
      </c>
      <c r="R4111" s="20"/>
    </row>
    <row r="4112" customFormat="false" ht="15" hidden="false" customHeight="false" outlineLevel="0" collapsed="false">
      <c r="A4112" s="19" t="n">
        <v>38</v>
      </c>
      <c r="B4112" s="19" t="n">
        <f aca="false">IFERROR(VLOOKUP(A4112,Personal!$A$6:$F$112,2,FALSE()),"")</f>
        <v>0</v>
      </c>
      <c r="C4112" s="19" t="str">
        <f aca="false">IFERROR(VLOOKUP(A4112,Personal!$A$6:$F$112,3,FALSE()),"")</f>
        <v>La Seu d’Urgell</v>
      </c>
      <c r="D4112" s="19" t="s">
        <v>132</v>
      </c>
      <c r="E4112" s="19" t="s">
        <v>190</v>
      </c>
      <c r="F4112" s="19" t="s">
        <v>191</v>
      </c>
      <c r="G4112" s="19" t="s">
        <v>272</v>
      </c>
      <c r="H4112" s="19" t="n">
        <f aca="false">IF(OR(VLOOKUP(A4112,Personal!$A$6:$F$112,5,FALSE())&lt;&gt;"Sí",N4112="No aplica"),0,'Catàleg GRAE'!D78)</f>
        <v>1</v>
      </c>
      <c r="I4112" s="20"/>
      <c r="J4112" s="20"/>
      <c r="K4112" s="20"/>
      <c r="L4112" s="21"/>
      <c r="M4112" s="21"/>
      <c r="N4112" s="20"/>
      <c r="O4112" s="20"/>
      <c r="P4112" s="19" t="str">
        <f aca="false">IF(I4112="","",I4112-H4112)</f>
        <v/>
      </c>
      <c r="Q4112" s="19" t="str">
        <f aca="true">IF(B4112="","",IF(N4112="No aplica","No aplica",IF(I4112="","Pendent",IF(N4112="Per substituir","Substituir",IF(OR(N4112="No localitzat",N4112="No lliurat"),"Reposar",IF(I4112&lt;H4112,"Reposar",IF(I4112&gt;H4112,"Revisar excedent",IF(AND(G4112="Sí",M4112&lt;&gt;"",M4112&lt;TODAY()),"EPI caducat",IF(AND(G4112="Sí",M4112&lt;&gt;"",M4112&lt;=TODAY()+90),"EPI caduca ≤90 dies",IF(OR(N4112="Deteriorat usable",N4112="Revisió necessària"),"Revisar","OK"))))))))))</f>
      </c>
      <c r="R4112" s="20"/>
    </row>
    <row r="4113" customFormat="false" ht="15" hidden="false" customHeight="false" outlineLevel="0" collapsed="false">
      <c r="A4113" s="19" t="n">
        <v>38</v>
      </c>
      <c r="B4113" s="19" t="n">
        <f aca="false">IFERROR(VLOOKUP(A4113,Personal!$A$6:$F$112,2,FALSE()),"")</f>
        <v>0</v>
      </c>
      <c r="C4113" s="19" t="str">
        <f aca="false">IFERROR(VLOOKUP(A4113,Personal!$A$6:$F$112,3,FALSE()),"")</f>
        <v>La Seu d’Urgell</v>
      </c>
      <c r="D4113" s="19" t="s">
        <v>177</v>
      </c>
      <c r="E4113" s="19" t="s">
        <v>192</v>
      </c>
      <c r="F4113" s="19" t="s">
        <v>193</v>
      </c>
      <c r="G4113" s="19" t="s">
        <v>272</v>
      </c>
      <c r="H4113" s="19" t="n">
        <f aca="false">IF(OR(VLOOKUP(A4113,Personal!$A$6:$F$112,5,FALSE())&lt;&gt;"Sí",N4113="No aplica"),0,'Catàleg GRAE'!D79)</f>
        <v>8</v>
      </c>
      <c r="I4113" s="20"/>
      <c r="J4113" s="20"/>
      <c r="K4113" s="20"/>
      <c r="L4113" s="21"/>
      <c r="M4113" s="21"/>
      <c r="N4113" s="20"/>
      <c r="O4113" s="20"/>
      <c r="P4113" s="19" t="str">
        <f aca="false">IF(I4113="","",I4113-H4113)</f>
        <v/>
      </c>
      <c r="Q4113" s="19" t="str">
        <f aca="true">IF(B4113="","",IF(N4113="No aplica","No aplica",IF(I4113="","Pendent",IF(N4113="Per substituir","Substituir",IF(OR(N4113="No localitzat",N4113="No lliurat"),"Reposar",IF(I4113&lt;H4113,"Reposar",IF(I4113&gt;H4113,"Revisar excedent",IF(AND(G4113="Sí",M4113&lt;&gt;"",M4113&lt;TODAY()),"EPI caducat",IF(AND(G4113="Sí",M4113&lt;&gt;"",M4113&lt;=TODAY()+90),"EPI caduca ≤90 dies",IF(OR(N4113="Deteriorat usable",N4113="Revisió necessària"),"Revisar","OK"))))))))))</f>
      </c>
      <c r="R4113" s="20"/>
    </row>
    <row r="4114" customFormat="false" ht="15" hidden="false" customHeight="false" outlineLevel="0" collapsed="false">
      <c r="A4114" s="19" t="n">
        <v>38</v>
      </c>
      <c r="B4114" s="19" t="n">
        <f aca="false">IFERROR(VLOOKUP(A4114,Personal!$A$6:$F$112,2,FALSE()),"")</f>
        <v>0</v>
      </c>
      <c r="C4114" s="19" t="str">
        <f aca="false">IFERROR(VLOOKUP(A4114,Personal!$A$6:$F$112,3,FALSE()),"")</f>
        <v>La Seu d’Urgell</v>
      </c>
      <c r="D4114" s="19" t="s">
        <v>177</v>
      </c>
      <c r="E4114" s="19" t="s">
        <v>194</v>
      </c>
      <c r="F4114" s="19" t="s">
        <v>195</v>
      </c>
      <c r="G4114" s="19" t="s">
        <v>272</v>
      </c>
      <c r="H4114" s="19" t="n">
        <f aca="false">IF(OR(VLOOKUP(A4114,Personal!$A$6:$F$112,5,FALSE())&lt;&gt;"Sí",N4114="No aplica"),0,'Catàleg GRAE'!D80)</f>
        <v>2</v>
      </c>
      <c r="I4114" s="20"/>
      <c r="J4114" s="20"/>
      <c r="K4114" s="20"/>
      <c r="L4114" s="21"/>
      <c r="M4114" s="21"/>
      <c r="N4114" s="20"/>
      <c r="O4114" s="20"/>
      <c r="P4114" s="19" t="str">
        <f aca="false">IF(I4114="","",I4114-H4114)</f>
        <v/>
      </c>
      <c r="Q4114" s="19" t="str">
        <f aca="true">IF(B4114="","",IF(N4114="No aplica","No aplica",IF(I4114="","Pendent",IF(N4114="Per substituir","Substituir",IF(OR(N4114="No localitzat",N4114="No lliurat"),"Reposar",IF(I4114&lt;H4114,"Reposar",IF(I4114&gt;H4114,"Revisar excedent",IF(AND(G4114="Sí",M4114&lt;&gt;"",M4114&lt;TODAY()),"EPI caducat",IF(AND(G4114="Sí",M4114&lt;&gt;"",M4114&lt;=TODAY()+90),"EPI caduca ≤90 dies",IF(OR(N4114="Deteriorat usable",N4114="Revisió necessària"),"Revisar","OK"))))))))))</f>
      </c>
      <c r="R4114" s="20"/>
    </row>
    <row r="4115" customFormat="false" ht="15" hidden="false" customHeight="false" outlineLevel="0" collapsed="false">
      <c r="A4115" s="19" t="n">
        <v>38</v>
      </c>
      <c r="B4115" s="19" t="n">
        <f aca="false">IFERROR(VLOOKUP(A4115,Personal!$A$6:$F$112,2,FALSE()),"")</f>
        <v>0</v>
      </c>
      <c r="C4115" s="19" t="str">
        <f aca="false">IFERROR(VLOOKUP(A4115,Personal!$A$6:$F$112,3,FALSE()),"")</f>
        <v>La Seu d’Urgell</v>
      </c>
      <c r="D4115" s="19" t="s">
        <v>177</v>
      </c>
      <c r="E4115" s="19" t="s">
        <v>196</v>
      </c>
      <c r="F4115" s="19" t="s">
        <v>197</v>
      </c>
      <c r="G4115" s="19" t="s">
        <v>272</v>
      </c>
      <c r="H4115" s="19" t="n">
        <f aca="false">IF(OR(VLOOKUP(A4115,Personal!$A$6:$F$112,5,FALSE())&lt;&gt;"Sí",N4115="No aplica"),0,'Catàleg GRAE'!D81)</f>
        <v>1</v>
      </c>
      <c r="I4115" s="20"/>
      <c r="J4115" s="20"/>
      <c r="K4115" s="20"/>
      <c r="L4115" s="21"/>
      <c r="M4115" s="21"/>
      <c r="N4115" s="20"/>
      <c r="O4115" s="20"/>
      <c r="P4115" s="19" t="str">
        <f aca="false">IF(I4115="","",I4115-H4115)</f>
        <v/>
      </c>
      <c r="Q4115" s="19" t="str">
        <f aca="true">IF(B4115="","",IF(N4115="No aplica","No aplica",IF(I4115="","Pendent",IF(N4115="Per substituir","Substituir",IF(OR(N4115="No localitzat",N4115="No lliurat"),"Reposar",IF(I4115&lt;H4115,"Reposar",IF(I4115&gt;H4115,"Revisar excedent",IF(AND(G4115="Sí",M4115&lt;&gt;"",M4115&lt;TODAY()),"EPI caducat",IF(AND(G4115="Sí",M4115&lt;&gt;"",M4115&lt;=TODAY()+90),"EPI caduca ≤90 dies",IF(OR(N4115="Deteriorat usable",N4115="Revisió necessària"),"Revisar","OK"))))))))))</f>
      </c>
      <c r="R4115" s="20"/>
    </row>
    <row r="4116" customFormat="false" ht="15" hidden="false" customHeight="false" outlineLevel="0" collapsed="false">
      <c r="A4116" s="19" t="n">
        <v>38</v>
      </c>
      <c r="B4116" s="19" t="n">
        <f aca="false">IFERROR(VLOOKUP(A4116,Personal!$A$6:$F$112,2,FALSE()),"")</f>
        <v>0</v>
      </c>
      <c r="C4116" s="19" t="str">
        <f aca="false">IFERROR(VLOOKUP(A4116,Personal!$A$6:$F$112,3,FALSE()),"")</f>
        <v>La Seu d’Urgell</v>
      </c>
      <c r="D4116" s="19" t="s">
        <v>177</v>
      </c>
      <c r="E4116" s="19" t="s">
        <v>198</v>
      </c>
      <c r="F4116" s="19" t="s">
        <v>199</v>
      </c>
      <c r="G4116" s="19" t="s">
        <v>272</v>
      </c>
      <c r="H4116" s="19" t="n">
        <f aca="false">IF(OR(VLOOKUP(A4116,Personal!$A$6:$F$112,5,FALSE())&lt;&gt;"Sí",N4116="No aplica"),0,'Catàleg GRAE'!D82)</f>
        <v>1</v>
      </c>
      <c r="I4116" s="20"/>
      <c r="J4116" s="20"/>
      <c r="K4116" s="20"/>
      <c r="L4116" s="21"/>
      <c r="M4116" s="21"/>
      <c r="N4116" s="20"/>
      <c r="O4116" s="20"/>
      <c r="P4116" s="19" t="str">
        <f aca="false">IF(I4116="","",I4116-H4116)</f>
        <v/>
      </c>
      <c r="Q4116" s="19" t="str">
        <f aca="true">IF(B4116="","",IF(N4116="No aplica","No aplica",IF(I4116="","Pendent",IF(N4116="Per substituir","Substituir",IF(OR(N4116="No localitzat",N4116="No lliurat"),"Reposar",IF(I4116&lt;H4116,"Reposar",IF(I4116&gt;H4116,"Revisar excedent",IF(AND(G4116="Sí",M4116&lt;&gt;"",M4116&lt;TODAY()),"EPI caducat",IF(AND(G4116="Sí",M4116&lt;&gt;"",M4116&lt;=TODAY()+90),"EPI caduca ≤90 dies",IF(OR(N4116="Deteriorat usable",N4116="Revisió necessària"),"Revisar","OK"))))))))))</f>
      </c>
      <c r="R4116" s="20"/>
    </row>
    <row r="4117" customFormat="false" ht="15" hidden="false" customHeight="false" outlineLevel="0" collapsed="false">
      <c r="A4117" s="19" t="n">
        <v>38</v>
      </c>
      <c r="B4117" s="19" t="n">
        <f aca="false">IFERROR(VLOOKUP(A4117,Personal!$A$6:$F$112,2,FALSE()),"")</f>
        <v>0</v>
      </c>
      <c r="C4117" s="19" t="str">
        <f aca="false">IFERROR(VLOOKUP(A4117,Personal!$A$6:$F$112,3,FALSE()),"")</f>
        <v>La Seu d’Urgell</v>
      </c>
      <c r="D4117" s="19" t="s">
        <v>177</v>
      </c>
      <c r="E4117" s="19" t="s">
        <v>200</v>
      </c>
      <c r="F4117" s="19" t="s">
        <v>201</v>
      </c>
      <c r="G4117" s="19" t="s">
        <v>272</v>
      </c>
      <c r="H4117" s="19" t="n">
        <f aca="false">IF(OR(VLOOKUP(A4117,Personal!$A$6:$F$112,5,FALSE())&lt;&gt;"Sí",N4117="No aplica"),0,'Catàleg GRAE'!D83)</f>
        <v>1</v>
      </c>
      <c r="I4117" s="20"/>
      <c r="J4117" s="20"/>
      <c r="K4117" s="20"/>
      <c r="L4117" s="21"/>
      <c r="M4117" s="21"/>
      <c r="N4117" s="20"/>
      <c r="O4117" s="20"/>
      <c r="P4117" s="19" t="str">
        <f aca="false">IF(I4117="","",I4117-H4117)</f>
        <v/>
      </c>
      <c r="Q4117" s="19" t="str">
        <f aca="true">IF(B4117="","",IF(N4117="No aplica","No aplica",IF(I4117="","Pendent",IF(N4117="Per substituir","Substituir",IF(OR(N4117="No localitzat",N4117="No lliurat"),"Reposar",IF(I4117&lt;H4117,"Reposar",IF(I4117&gt;H4117,"Revisar excedent",IF(AND(G4117="Sí",M4117&lt;&gt;"",M4117&lt;TODAY()),"EPI caducat",IF(AND(G4117="Sí",M4117&lt;&gt;"",M4117&lt;=TODAY()+90),"EPI caduca ≤90 dies",IF(OR(N4117="Deteriorat usable",N4117="Revisió necessària"),"Revisar","OK"))))))))))</f>
      </c>
      <c r="R4117" s="20"/>
    </row>
    <row r="4118" customFormat="false" ht="15" hidden="false" customHeight="false" outlineLevel="0" collapsed="false">
      <c r="A4118" s="19" t="n">
        <v>38</v>
      </c>
      <c r="B4118" s="19" t="n">
        <f aca="false">IFERROR(VLOOKUP(A4118,Personal!$A$6:$F$112,2,FALSE()),"")</f>
        <v>0</v>
      </c>
      <c r="C4118" s="19" t="str">
        <f aca="false">IFERROR(VLOOKUP(A4118,Personal!$A$6:$F$112,3,FALSE()),"")</f>
        <v>La Seu d’Urgell</v>
      </c>
      <c r="D4118" s="19" t="s">
        <v>94</v>
      </c>
      <c r="E4118" s="19" t="s">
        <v>202</v>
      </c>
      <c r="F4118" s="19" t="s">
        <v>203</v>
      </c>
      <c r="G4118" s="19" t="s">
        <v>291</v>
      </c>
      <c r="H4118" s="19" t="n">
        <f aca="false">IF(OR(VLOOKUP(A4118,Personal!$A$6:$F$112,5,FALSE())&lt;&gt;"Sí",N4118="No aplica"),0,'Catàleg GRAE'!D84)</f>
        <v>1</v>
      </c>
      <c r="I4118" s="20"/>
      <c r="J4118" s="20"/>
      <c r="K4118" s="20"/>
      <c r="L4118" s="21"/>
      <c r="M4118" s="21"/>
      <c r="N4118" s="20"/>
      <c r="O4118" s="20"/>
      <c r="P4118" s="19" t="str">
        <f aca="false">IF(I4118="","",I4118-H4118)</f>
        <v/>
      </c>
      <c r="Q4118" s="19" t="str">
        <f aca="true">IF(B4118="","",IF(N4118="No aplica","No aplica",IF(I4118="","Pendent",IF(N4118="Per substituir","Substituir",IF(OR(N4118="No localitzat",N4118="No lliurat"),"Reposar",IF(I4118&lt;H4118,"Reposar",IF(I4118&gt;H4118,"Revisar excedent",IF(AND(G4118="Sí",M4118&lt;&gt;"",M4118&lt;TODAY()),"EPI caducat",IF(AND(G4118="Sí",M4118&lt;&gt;"",M4118&lt;=TODAY()+90),"EPI caduca ≤90 dies",IF(OR(N4118="Deteriorat usable",N4118="Revisió necessària"),"Revisar","OK"))))))))))</f>
      </c>
      <c r="R4118" s="20"/>
    </row>
    <row r="4119" customFormat="false" ht="15" hidden="false" customHeight="false" outlineLevel="0" collapsed="false">
      <c r="A4119" s="19" t="n">
        <v>38</v>
      </c>
      <c r="B4119" s="19" t="n">
        <f aca="false">IFERROR(VLOOKUP(A4119,Personal!$A$6:$F$112,2,FALSE()),"")</f>
        <v>0</v>
      </c>
      <c r="C4119" s="19" t="str">
        <f aca="false">IFERROR(VLOOKUP(A4119,Personal!$A$6:$F$112,3,FALSE()),"")</f>
        <v>La Seu d’Urgell</v>
      </c>
      <c r="D4119" s="19" t="s">
        <v>125</v>
      </c>
      <c r="E4119" s="19" t="s">
        <v>204</v>
      </c>
      <c r="F4119" s="19" t="s">
        <v>205</v>
      </c>
      <c r="G4119" s="19" t="s">
        <v>291</v>
      </c>
      <c r="H4119" s="19" t="n">
        <f aca="false">IF(OR(VLOOKUP(A4119,Personal!$A$6:$F$112,5,FALSE())&lt;&gt;"Sí",N4119="No aplica"),0,'Catàleg GRAE'!D85)</f>
        <v>1</v>
      </c>
      <c r="I4119" s="20"/>
      <c r="J4119" s="20"/>
      <c r="K4119" s="20"/>
      <c r="L4119" s="21"/>
      <c r="M4119" s="21"/>
      <c r="N4119" s="20"/>
      <c r="O4119" s="20"/>
      <c r="P4119" s="19" t="str">
        <f aca="false">IF(I4119="","",I4119-H4119)</f>
        <v/>
      </c>
      <c r="Q4119" s="19" t="str">
        <f aca="true">IF(B4119="","",IF(N4119="No aplica","No aplica",IF(I4119="","Pendent",IF(N4119="Per substituir","Substituir",IF(OR(N4119="No localitzat",N4119="No lliurat"),"Reposar",IF(I4119&lt;H4119,"Reposar",IF(I4119&gt;H4119,"Revisar excedent",IF(AND(G4119="Sí",M4119&lt;&gt;"",M4119&lt;TODAY()),"EPI caducat",IF(AND(G4119="Sí",M4119&lt;&gt;"",M4119&lt;=TODAY()+90),"EPI caduca ≤90 dies",IF(OR(N4119="Deteriorat usable",N4119="Revisió necessària"),"Revisar","OK"))))))))))</f>
      </c>
      <c r="R4119" s="20"/>
    </row>
    <row r="4120" customFormat="false" ht="15" hidden="false" customHeight="false" outlineLevel="0" collapsed="false">
      <c r="A4120" s="19" t="n">
        <v>38</v>
      </c>
      <c r="B4120" s="19" t="n">
        <f aca="false">IFERROR(VLOOKUP(A4120,Personal!$A$6:$F$112,2,FALSE()),"")</f>
        <v>0</v>
      </c>
      <c r="C4120" s="19" t="str">
        <f aca="false">IFERROR(VLOOKUP(A4120,Personal!$A$6:$F$112,3,FALSE()),"")</f>
        <v>La Seu d’Urgell</v>
      </c>
      <c r="D4120" s="19" t="s">
        <v>153</v>
      </c>
      <c r="E4120" s="19" t="s">
        <v>206</v>
      </c>
      <c r="F4120" s="19" t="s">
        <v>207</v>
      </c>
      <c r="G4120" s="19" t="s">
        <v>272</v>
      </c>
      <c r="H4120" s="19" t="n">
        <f aca="false">IF(OR(VLOOKUP(A4120,Personal!$A$6:$F$112,5,FALSE())&lt;&gt;"Sí",N4120="No aplica"),0,'Catàleg GRAE'!D86)</f>
        <v>1</v>
      </c>
      <c r="I4120" s="20"/>
      <c r="J4120" s="20"/>
      <c r="K4120" s="20"/>
      <c r="L4120" s="21"/>
      <c r="M4120" s="21"/>
      <c r="N4120" s="20"/>
      <c r="O4120" s="20"/>
      <c r="P4120" s="19" t="str">
        <f aca="false">IF(I4120="","",I4120-H4120)</f>
        <v/>
      </c>
      <c r="Q4120" s="19" t="str">
        <f aca="true">IF(B4120="","",IF(N4120="No aplica","No aplica",IF(I4120="","Pendent",IF(N4120="Per substituir","Substituir",IF(OR(N4120="No localitzat",N4120="No lliurat"),"Reposar",IF(I4120&lt;H4120,"Reposar",IF(I4120&gt;H4120,"Revisar excedent",IF(AND(G4120="Sí",M4120&lt;&gt;"",M4120&lt;TODAY()),"EPI caducat",IF(AND(G4120="Sí",M4120&lt;&gt;"",M4120&lt;=TODAY()+90),"EPI caduca ≤90 dies",IF(OR(N4120="Deteriorat usable",N4120="Revisió necessària"),"Revisar","OK"))))))))))</f>
      </c>
      <c r="R4120" s="20"/>
    </row>
    <row r="4121" customFormat="false" ht="15" hidden="false" customHeight="false" outlineLevel="0" collapsed="false">
      <c r="A4121" s="19" t="n">
        <v>38</v>
      </c>
      <c r="B4121" s="19" t="n">
        <f aca="false">IFERROR(VLOOKUP(A4121,Personal!$A$6:$F$112,2,FALSE()),"")</f>
        <v>0</v>
      </c>
      <c r="C4121" s="19" t="str">
        <f aca="false">IFERROR(VLOOKUP(A4121,Personal!$A$6:$F$112,3,FALSE()),"")</f>
        <v>La Seu d’Urgell</v>
      </c>
      <c r="D4121" s="19" t="s">
        <v>177</v>
      </c>
      <c r="E4121" s="19" t="s">
        <v>208</v>
      </c>
      <c r="F4121" s="19" t="s">
        <v>209</v>
      </c>
      <c r="G4121" s="19" t="s">
        <v>272</v>
      </c>
      <c r="H4121" s="19" t="n">
        <f aca="false">IF(OR(VLOOKUP(A4121,Personal!$A$6:$F$112,5,FALSE())&lt;&gt;"Sí",N4121="No aplica"),0,'Catàleg GRAE'!D87)</f>
        <v>1</v>
      </c>
      <c r="I4121" s="20"/>
      <c r="J4121" s="20"/>
      <c r="K4121" s="20"/>
      <c r="L4121" s="21"/>
      <c r="M4121" s="21"/>
      <c r="N4121" s="20"/>
      <c r="O4121" s="20"/>
      <c r="P4121" s="19" t="str">
        <f aca="false">IF(I4121="","",I4121-H4121)</f>
        <v/>
      </c>
      <c r="Q4121" s="19" t="str">
        <f aca="true">IF(B4121="","",IF(N4121="No aplica","No aplica",IF(I4121="","Pendent",IF(N4121="Per substituir","Substituir",IF(OR(N4121="No localitzat",N4121="No lliurat"),"Reposar",IF(I4121&lt;H4121,"Reposar",IF(I4121&gt;H4121,"Revisar excedent",IF(AND(G4121="Sí",M4121&lt;&gt;"",M4121&lt;TODAY()),"EPI caducat",IF(AND(G4121="Sí",M4121&lt;&gt;"",M4121&lt;=TODAY()+90),"EPI caduca ≤90 dies",IF(OR(N4121="Deteriorat usable",N4121="Revisió necessària"),"Revisar","OK"))))))))))</f>
      </c>
      <c r="R4121" s="20"/>
    </row>
    <row r="4122" customFormat="false" ht="15" hidden="false" customHeight="false" outlineLevel="0" collapsed="false">
      <c r="A4122" s="19" t="n">
        <v>38</v>
      </c>
      <c r="B4122" s="19" t="n">
        <f aca="false">IFERROR(VLOOKUP(A4122,Personal!$A$6:$F$112,2,FALSE()),"")</f>
        <v>0</v>
      </c>
      <c r="C4122" s="19" t="str">
        <f aca="false">IFERROR(VLOOKUP(A4122,Personal!$A$6:$F$112,3,FALSE()),"")</f>
        <v>La Seu d’Urgell</v>
      </c>
      <c r="D4122" s="19" t="s">
        <v>177</v>
      </c>
      <c r="E4122" s="19" t="s">
        <v>210</v>
      </c>
      <c r="F4122" s="19" t="s">
        <v>211</v>
      </c>
      <c r="G4122" s="19" t="s">
        <v>272</v>
      </c>
      <c r="H4122" s="19" t="n">
        <f aca="false">IF(OR(VLOOKUP(A4122,Personal!$A$6:$F$112,5,FALSE())&lt;&gt;"Sí",N4122="No aplica"),0,'Catàleg GRAE'!D88)</f>
        <v>1</v>
      </c>
      <c r="I4122" s="20"/>
      <c r="J4122" s="20"/>
      <c r="K4122" s="20"/>
      <c r="L4122" s="21"/>
      <c r="M4122" s="21"/>
      <c r="N4122" s="20"/>
      <c r="O4122" s="20"/>
      <c r="P4122" s="19" t="str">
        <f aca="false">IF(I4122="","",I4122-H4122)</f>
        <v/>
      </c>
      <c r="Q4122" s="19" t="str">
        <f aca="true">IF(B4122="","",IF(N4122="No aplica","No aplica",IF(I4122="","Pendent",IF(N4122="Per substituir","Substituir",IF(OR(N4122="No localitzat",N4122="No lliurat"),"Reposar",IF(I4122&lt;H4122,"Reposar",IF(I4122&gt;H4122,"Revisar excedent",IF(AND(G4122="Sí",M4122&lt;&gt;"",M4122&lt;TODAY()),"EPI caducat",IF(AND(G4122="Sí",M4122&lt;&gt;"",M4122&lt;=TODAY()+90),"EPI caduca ≤90 dies",IF(OR(N4122="Deteriorat usable",N4122="Revisió necessària"),"Revisar","OK"))))))))))</f>
      </c>
      <c r="R4122" s="20"/>
    </row>
    <row r="4123" customFormat="false" ht="15" hidden="false" customHeight="false" outlineLevel="0" collapsed="false">
      <c r="A4123" s="19" t="n">
        <v>38</v>
      </c>
      <c r="B4123" s="19" t="n">
        <f aca="false">IFERROR(VLOOKUP(A4123,Personal!$A$6:$F$112,2,FALSE()),"")</f>
        <v>0</v>
      </c>
      <c r="C4123" s="19" t="str">
        <f aca="false">IFERROR(VLOOKUP(A4123,Personal!$A$6:$F$112,3,FALSE()),"")</f>
        <v>La Seu d’Urgell</v>
      </c>
      <c r="D4123" s="19" t="s">
        <v>125</v>
      </c>
      <c r="E4123" s="19" t="s">
        <v>212</v>
      </c>
      <c r="F4123" s="19" t="s">
        <v>213</v>
      </c>
      <c r="G4123" s="19" t="s">
        <v>272</v>
      </c>
      <c r="H4123" s="19" t="n">
        <f aca="false">IF(OR(VLOOKUP(A4123,Personal!$A$6:$F$112,5,FALSE())&lt;&gt;"Sí",N4123="No aplica"),0,'Catàleg GRAE'!D89)</f>
        <v>1</v>
      </c>
      <c r="I4123" s="20"/>
      <c r="J4123" s="20"/>
      <c r="K4123" s="20"/>
      <c r="L4123" s="21"/>
      <c r="M4123" s="21"/>
      <c r="N4123" s="20"/>
      <c r="O4123" s="20"/>
      <c r="P4123" s="19" t="str">
        <f aca="false">IF(I4123="","",I4123-H4123)</f>
        <v/>
      </c>
      <c r="Q4123" s="19" t="str">
        <f aca="true">IF(B4123="","",IF(N4123="No aplica","No aplica",IF(I4123="","Pendent",IF(N4123="Per substituir","Substituir",IF(OR(N4123="No localitzat",N4123="No lliurat"),"Reposar",IF(I4123&lt;H4123,"Reposar",IF(I4123&gt;H4123,"Revisar excedent",IF(AND(G4123="Sí",M4123&lt;&gt;"",M4123&lt;TODAY()),"EPI caducat",IF(AND(G4123="Sí",M4123&lt;&gt;"",M4123&lt;=TODAY()+90),"EPI caduca ≤90 dies",IF(OR(N4123="Deteriorat usable",N4123="Revisió necessària"),"Revisar","OK"))))))))))</f>
      </c>
      <c r="R4123" s="20"/>
    </row>
    <row r="4124" customFormat="false" ht="15" hidden="false" customHeight="false" outlineLevel="0" collapsed="false">
      <c r="A4124" s="19" t="n">
        <v>38</v>
      </c>
      <c r="B4124" s="19" t="n">
        <f aca="false">IFERROR(VLOOKUP(A4124,Personal!$A$6:$F$112,2,FALSE()),"")</f>
        <v>0</v>
      </c>
      <c r="C4124" s="19" t="str">
        <f aca="false">IFERROR(VLOOKUP(A4124,Personal!$A$6:$F$112,3,FALSE()),"")</f>
        <v>La Seu d’Urgell</v>
      </c>
      <c r="D4124" s="19" t="s">
        <v>40</v>
      </c>
      <c r="E4124" s="19" t="s">
        <v>214</v>
      </c>
      <c r="F4124" s="19" t="s">
        <v>215</v>
      </c>
      <c r="G4124" s="19" t="s">
        <v>291</v>
      </c>
      <c r="H4124" s="19" t="n">
        <f aca="false">IF(OR(VLOOKUP(A4124,Personal!$A$6:$F$112,5,FALSE())&lt;&gt;"Sí",N4124="No aplica"),0,'Catàleg GRAE'!D90)</f>
        <v>1</v>
      </c>
      <c r="I4124" s="20"/>
      <c r="J4124" s="20"/>
      <c r="K4124" s="20"/>
      <c r="L4124" s="21"/>
      <c r="M4124" s="21"/>
      <c r="N4124" s="20"/>
      <c r="O4124" s="20"/>
      <c r="P4124" s="19" t="str">
        <f aca="false">IF(I4124="","",I4124-H4124)</f>
        <v/>
      </c>
      <c r="Q4124" s="19" t="str">
        <f aca="true">IF(B4124="","",IF(N4124="No aplica","No aplica",IF(I4124="","Pendent",IF(N4124="Per substituir","Substituir",IF(OR(N4124="No localitzat",N4124="No lliurat"),"Reposar",IF(I4124&lt;H4124,"Reposar",IF(I4124&gt;H4124,"Revisar excedent",IF(AND(G4124="Sí",M4124&lt;&gt;"",M4124&lt;TODAY()),"EPI caducat",IF(AND(G4124="Sí",M4124&lt;&gt;"",M4124&lt;=TODAY()+90),"EPI caduca ≤90 dies",IF(OR(N4124="Deteriorat usable",N4124="Revisió necessària"),"Revisar","OK"))))))))))</f>
      </c>
      <c r="R4124" s="20"/>
    </row>
    <row r="4125" customFormat="false" ht="15" hidden="false" customHeight="false" outlineLevel="0" collapsed="false">
      <c r="A4125" s="19" t="n">
        <v>38</v>
      </c>
      <c r="B4125" s="19" t="n">
        <f aca="false">IFERROR(VLOOKUP(A4125,Personal!$A$6:$F$112,2,FALSE()),"")</f>
        <v>0</v>
      </c>
      <c r="C4125" s="19" t="str">
        <f aca="false">IFERROR(VLOOKUP(A4125,Personal!$A$6:$F$112,3,FALSE()),"")</f>
        <v>La Seu d’Urgell</v>
      </c>
      <c r="D4125" s="19" t="s">
        <v>216</v>
      </c>
      <c r="E4125" s="19" t="s">
        <v>217</v>
      </c>
      <c r="F4125" s="19" t="s">
        <v>218</v>
      </c>
      <c r="G4125" s="19" t="s">
        <v>272</v>
      </c>
      <c r="H4125" s="19" t="n">
        <f aca="false">IF(OR(VLOOKUP(A4125,Personal!$A$6:$F$112,5,FALSE())&lt;&gt;"Sí",N4125="No aplica"),0,'Catàleg GRAE'!D91)</f>
        <v>1</v>
      </c>
      <c r="I4125" s="20"/>
      <c r="J4125" s="20"/>
      <c r="K4125" s="20"/>
      <c r="L4125" s="21"/>
      <c r="M4125" s="21"/>
      <c r="N4125" s="20"/>
      <c r="O4125" s="20"/>
      <c r="P4125" s="19" t="str">
        <f aca="false">IF(I4125="","",I4125-H4125)</f>
        <v/>
      </c>
      <c r="Q4125" s="19" t="str">
        <f aca="true">IF(B4125="","",IF(N4125="No aplica","No aplica",IF(I4125="","Pendent",IF(N4125="Per substituir","Substituir",IF(OR(N4125="No localitzat",N4125="No lliurat"),"Reposar",IF(I4125&lt;H4125,"Reposar",IF(I4125&gt;H4125,"Revisar excedent",IF(AND(G4125="Sí",M4125&lt;&gt;"",M4125&lt;TODAY()),"EPI caducat",IF(AND(G4125="Sí",M4125&lt;&gt;"",M4125&lt;=TODAY()+90),"EPI caduca ≤90 dies",IF(OR(N4125="Deteriorat usable",N4125="Revisió necessària"),"Revisar","OK"))))))))))</f>
      </c>
      <c r="R4125" s="20"/>
    </row>
    <row r="4126" customFormat="false" ht="15" hidden="false" customHeight="false" outlineLevel="0" collapsed="false">
      <c r="A4126" s="19" t="n">
        <v>38</v>
      </c>
      <c r="B4126" s="19" t="n">
        <f aca="false">IFERROR(VLOOKUP(A4126,Personal!$A$6:$F$112,2,FALSE()),"")</f>
        <v>0</v>
      </c>
      <c r="C4126" s="19" t="str">
        <f aca="false">IFERROR(VLOOKUP(A4126,Personal!$A$6:$F$112,3,FALSE()),"")</f>
        <v>La Seu d’Urgell</v>
      </c>
      <c r="D4126" s="19" t="s">
        <v>37</v>
      </c>
      <c r="E4126" s="19" t="s">
        <v>219</v>
      </c>
      <c r="F4126" s="19" t="s">
        <v>220</v>
      </c>
      <c r="G4126" s="19" t="s">
        <v>291</v>
      </c>
      <c r="H4126" s="19" t="n">
        <f aca="false">IF(OR(VLOOKUP(A4126,Personal!$A$6:$F$112,5,FALSE())&lt;&gt;"Sí",N4126="No aplica"),0,'Catàleg GRAE'!D92)</f>
        <v>1</v>
      </c>
      <c r="I4126" s="20"/>
      <c r="J4126" s="20"/>
      <c r="K4126" s="20"/>
      <c r="L4126" s="21"/>
      <c r="M4126" s="21"/>
      <c r="N4126" s="20"/>
      <c r="O4126" s="20"/>
      <c r="P4126" s="19" t="str">
        <f aca="false">IF(I4126="","",I4126-H4126)</f>
        <v/>
      </c>
      <c r="Q4126" s="19" t="str">
        <f aca="true">IF(B4126="","",IF(N4126="No aplica","No aplica",IF(I4126="","Pendent",IF(N4126="Per substituir","Substituir",IF(OR(N4126="No localitzat",N4126="No lliurat"),"Reposar",IF(I4126&lt;H4126,"Reposar",IF(I4126&gt;H4126,"Revisar excedent",IF(AND(G4126="Sí",M4126&lt;&gt;"",M4126&lt;TODAY()),"EPI caducat",IF(AND(G4126="Sí",M4126&lt;&gt;"",M4126&lt;=TODAY()+90),"EPI caduca ≤90 dies",IF(OR(N4126="Deteriorat usable",N4126="Revisió necessària"),"Revisar","OK"))))))))))</f>
      </c>
      <c r="R4126" s="20"/>
    </row>
    <row r="4127" customFormat="false" ht="15" hidden="false" customHeight="false" outlineLevel="0" collapsed="false">
      <c r="A4127" s="19" t="n">
        <v>38</v>
      </c>
      <c r="B4127" s="19" t="n">
        <f aca="false">IFERROR(VLOOKUP(A4127,Personal!$A$6:$F$112,2,FALSE()),"")</f>
        <v>0</v>
      </c>
      <c r="C4127" s="19" t="str">
        <f aca="false">IFERROR(VLOOKUP(A4127,Personal!$A$6:$F$112,3,FALSE()),"")</f>
        <v>La Seu d’Urgell</v>
      </c>
      <c r="D4127" s="19" t="s">
        <v>137</v>
      </c>
      <c r="E4127" s="19" t="s">
        <v>221</v>
      </c>
      <c r="F4127" s="19" t="s">
        <v>222</v>
      </c>
      <c r="G4127" s="19" t="s">
        <v>291</v>
      </c>
      <c r="H4127" s="19" t="n">
        <f aca="false">IF(OR(VLOOKUP(A4127,Personal!$A$6:$F$112,5,FALSE())&lt;&gt;"Sí",N4127="No aplica"),0,'Catàleg GRAE'!D93)</f>
        <v>1</v>
      </c>
      <c r="I4127" s="20"/>
      <c r="J4127" s="20"/>
      <c r="K4127" s="20"/>
      <c r="L4127" s="21"/>
      <c r="M4127" s="21"/>
      <c r="N4127" s="20"/>
      <c r="O4127" s="20"/>
      <c r="P4127" s="19" t="str">
        <f aca="false">IF(I4127="","",I4127-H4127)</f>
        <v/>
      </c>
      <c r="Q4127" s="19" t="str">
        <f aca="true">IF(B4127="","",IF(N4127="No aplica","No aplica",IF(I4127="","Pendent",IF(N4127="Per substituir","Substituir",IF(OR(N4127="No localitzat",N4127="No lliurat"),"Reposar",IF(I4127&lt;H4127,"Reposar",IF(I4127&gt;H4127,"Revisar excedent",IF(AND(G4127="Sí",M4127&lt;&gt;"",M4127&lt;TODAY()),"EPI caducat",IF(AND(G4127="Sí",M4127&lt;&gt;"",M4127&lt;=TODAY()+90),"EPI caduca ≤90 dies",IF(OR(N4127="Deteriorat usable",N4127="Revisió necessària"),"Revisar","OK"))))))))))</f>
      </c>
      <c r="R4127" s="20"/>
    </row>
    <row r="4128" customFormat="false" ht="15" hidden="false" customHeight="false" outlineLevel="0" collapsed="false">
      <c r="A4128" s="19" t="n">
        <v>38</v>
      </c>
      <c r="B4128" s="19" t="n">
        <f aca="false">IFERROR(VLOOKUP(A4128,Personal!$A$6:$F$112,2,FALSE()),"")</f>
        <v>0</v>
      </c>
      <c r="C4128" s="19" t="str">
        <f aca="false">IFERROR(VLOOKUP(A4128,Personal!$A$6:$F$112,3,FALSE()),"")</f>
        <v>La Seu d’Urgell</v>
      </c>
      <c r="D4128" s="19" t="s">
        <v>137</v>
      </c>
      <c r="E4128" s="19" t="s">
        <v>223</v>
      </c>
      <c r="F4128" s="19" t="s">
        <v>224</v>
      </c>
      <c r="G4128" s="19" t="s">
        <v>291</v>
      </c>
      <c r="H4128" s="19" t="n">
        <f aca="false">IF(OR(VLOOKUP(A4128,Personal!$A$6:$F$112,5,FALSE())&lt;&gt;"Sí",N4128="No aplica"),0,'Catàleg GRAE'!D94)</f>
        <v>1</v>
      </c>
      <c r="I4128" s="20"/>
      <c r="J4128" s="20"/>
      <c r="K4128" s="20"/>
      <c r="L4128" s="21"/>
      <c r="M4128" s="21"/>
      <c r="N4128" s="20"/>
      <c r="O4128" s="20"/>
      <c r="P4128" s="19" t="str">
        <f aca="false">IF(I4128="","",I4128-H4128)</f>
        <v/>
      </c>
      <c r="Q4128" s="19" t="str">
        <f aca="true">IF(B4128="","",IF(N4128="No aplica","No aplica",IF(I4128="","Pendent",IF(N4128="Per substituir","Substituir",IF(OR(N4128="No localitzat",N4128="No lliurat"),"Reposar",IF(I4128&lt;H4128,"Reposar",IF(I4128&gt;H4128,"Revisar excedent",IF(AND(G4128="Sí",M4128&lt;&gt;"",M4128&lt;TODAY()),"EPI caducat",IF(AND(G4128="Sí",M4128&lt;&gt;"",M4128&lt;=TODAY()+90),"EPI caduca ≤90 dies",IF(OR(N4128="Deteriorat usable",N4128="Revisió necessària"),"Revisar","OK"))))))))))</f>
      </c>
      <c r="R4128" s="20"/>
    </row>
    <row r="4129" customFormat="false" ht="15" hidden="false" customHeight="false" outlineLevel="0" collapsed="false">
      <c r="A4129" s="19" t="n">
        <v>38</v>
      </c>
      <c r="B4129" s="19" t="n">
        <f aca="false">IFERROR(VLOOKUP(A4129,Personal!$A$6:$F$112,2,FALSE()),"")</f>
        <v>0</v>
      </c>
      <c r="C4129" s="19" t="str">
        <f aca="false">IFERROR(VLOOKUP(A4129,Personal!$A$6:$F$112,3,FALSE()),"")</f>
        <v>La Seu d’Urgell</v>
      </c>
      <c r="D4129" s="19" t="s">
        <v>137</v>
      </c>
      <c r="E4129" s="19" t="s">
        <v>225</v>
      </c>
      <c r="F4129" s="19" t="s">
        <v>226</v>
      </c>
      <c r="G4129" s="19" t="s">
        <v>291</v>
      </c>
      <c r="H4129" s="19" t="n">
        <f aca="false">IF(OR(VLOOKUP(A4129,Personal!$A$6:$F$112,5,FALSE())&lt;&gt;"Sí",N4129="No aplica"),0,'Catàleg GRAE'!D95)</f>
        <v>1</v>
      </c>
      <c r="I4129" s="20"/>
      <c r="J4129" s="20"/>
      <c r="K4129" s="20"/>
      <c r="L4129" s="21"/>
      <c r="M4129" s="21"/>
      <c r="N4129" s="20"/>
      <c r="O4129" s="20"/>
      <c r="P4129" s="19" t="str">
        <f aca="false">IF(I4129="","",I4129-H4129)</f>
        <v/>
      </c>
      <c r="Q4129" s="19" t="str">
        <f aca="true">IF(B4129="","",IF(N4129="No aplica","No aplica",IF(I4129="","Pendent",IF(N4129="Per substituir","Substituir",IF(OR(N4129="No localitzat",N4129="No lliurat"),"Reposar",IF(I4129&lt;H4129,"Reposar",IF(I4129&gt;H4129,"Revisar excedent",IF(AND(G4129="Sí",M4129&lt;&gt;"",M4129&lt;TODAY()),"EPI caducat",IF(AND(G4129="Sí",M4129&lt;&gt;"",M4129&lt;=TODAY()+90),"EPI caduca ≤90 dies",IF(OR(N4129="Deteriorat usable",N4129="Revisió necessària"),"Revisar","OK"))))))))))</f>
      </c>
      <c r="R4129" s="20"/>
    </row>
    <row r="4130" customFormat="false" ht="15" hidden="false" customHeight="false" outlineLevel="0" collapsed="false">
      <c r="A4130" s="19" t="n">
        <v>38</v>
      </c>
      <c r="B4130" s="19" t="n">
        <f aca="false">IFERROR(VLOOKUP(A4130,Personal!$A$6:$F$112,2,FALSE()),"")</f>
        <v>0</v>
      </c>
      <c r="C4130" s="19" t="str">
        <f aca="false">IFERROR(VLOOKUP(A4130,Personal!$A$6:$F$112,3,FALSE()),"")</f>
        <v>La Seu d’Urgell</v>
      </c>
      <c r="D4130" s="19" t="s">
        <v>137</v>
      </c>
      <c r="E4130" s="19" t="s">
        <v>227</v>
      </c>
      <c r="F4130" s="19" t="s">
        <v>228</v>
      </c>
      <c r="G4130" s="19" t="s">
        <v>291</v>
      </c>
      <c r="H4130" s="19" t="n">
        <f aca="false">IF(OR(VLOOKUP(A4130,Personal!$A$6:$F$112,5,FALSE())&lt;&gt;"Sí",N4130="No aplica"),0,'Catàleg GRAE'!D96)</f>
        <v>1</v>
      </c>
      <c r="I4130" s="20"/>
      <c r="J4130" s="20"/>
      <c r="K4130" s="20"/>
      <c r="L4130" s="21"/>
      <c r="M4130" s="21"/>
      <c r="N4130" s="20"/>
      <c r="O4130" s="20"/>
      <c r="P4130" s="19" t="str">
        <f aca="false">IF(I4130="","",I4130-H4130)</f>
        <v/>
      </c>
      <c r="Q4130" s="19" t="str">
        <f aca="true">IF(B4130="","",IF(N4130="No aplica","No aplica",IF(I4130="","Pendent",IF(N4130="Per substituir","Substituir",IF(OR(N4130="No localitzat",N4130="No lliurat"),"Reposar",IF(I4130&lt;H4130,"Reposar",IF(I4130&gt;H4130,"Revisar excedent",IF(AND(G4130="Sí",M4130&lt;&gt;"",M4130&lt;TODAY()),"EPI caducat",IF(AND(G4130="Sí",M4130&lt;&gt;"",M4130&lt;=TODAY()+90),"EPI caduca ≤90 dies",IF(OR(N4130="Deteriorat usable",N4130="Revisió necessària"),"Revisar","OK"))))))))))</f>
      </c>
      <c r="R4130" s="20"/>
    </row>
    <row r="4131" customFormat="false" ht="15" hidden="false" customHeight="false" outlineLevel="0" collapsed="false">
      <c r="A4131" s="19" t="n">
        <v>38</v>
      </c>
      <c r="B4131" s="19" t="n">
        <f aca="false">IFERROR(VLOOKUP(A4131,Personal!$A$6:$F$112,2,FALSE()),"")</f>
        <v>0</v>
      </c>
      <c r="C4131" s="19" t="str">
        <f aca="false">IFERROR(VLOOKUP(A4131,Personal!$A$6:$F$112,3,FALSE()),"")</f>
        <v>La Seu d’Urgell</v>
      </c>
      <c r="D4131" s="19" t="s">
        <v>137</v>
      </c>
      <c r="E4131" s="19" t="s">
        <v>229</v>
      </c>
      <c r="F4131" s="19" t="s">
        <v>230</v>
      </c>
      <c r="G4131" s="19" t="s">
        <v>291</v>
      </c>
      <c r="H4131" s="19" t="n">
        <f aca="false">IF(OR(VLOOKUP(A4131,Personal!$A$6:$F$112,5,FALSE())&lt;&gt;"Sí",N4131="No aplica"),0,'Catàleg GRAE'!D97)</f>
        <v>1</v>
      </c>
      <c r="I4131" s="20"/>
      <c r="J4131" s="20"/>
      <c r="K4131" s="20"/>
      <c r="L4131" s="21"/>
      <c r="M4131" s="21"/>
      <c r="N4131" s="20"/>
      <c r="O4131" s="20"/>
      <c r="P4131" s="19" t="str">
        <f aca="false">IF(I4131="","",I4131-H4131)</f>
        <v/>
      </c>
      <c r="Q4131" s="19" t="str">
        <f aca="true">IF(B4131="","",IF(N4131="No aplica","No aplica",IF(I4131="","Pendent",IF(N4131="Per substituir","Substituir",IF(OR(N4131="No localitzat",N4131="No lliurat"),"Reposar",IF(I4131&lt;H4131,"Reposar",IF(I4131&gt;H4131,"Revisar excedent",IF(AND(G4131="Sí",M4131&lt;&gt;"",M4131&lt;TODAY()),"EPI caducat",IF(AND(G4131="Sí",M4131&lt;&gt;"",M4131&lt;=TODAY()+90),"EPI caduca ≤90 dies",IF(OR(N4131="Deteriorat usable",N4131="Revisió necessària"),"Revisar","OK"))))))))))</f>
      </c>
      <c r="R4131" s="20"/>
    </row>
    <row r="4132" customFormat="false" ht="15" hidden="false" customHeight="false" outlineLevel="0" collapsed="false">
      <c r="A4132" s="19" t="n">
        <v>38</v>
      </c>
      <c r="B4132" s="19" t="n">
        <f aca="false">IFERROR(VLOOKUP(A4132,Personal!$A$6:$F$112,2,FALSE()),"")</f>
        <v>0</v>
      </c>
      <c r="C4132" s="19" t="str">
        <f aca="false">IFERROR(VLOOKUP(A4132,Personal!$A$6:$F$112,3,FALSE()),"")</f>
        <v>La Seu d’Urgell</v>
      </c>
      <c r="D4132" s="19" t="s">
        <v>137</v>
      </c>
      <c r="E4132" s="19" t="s">
        <v>231</v>
      </c>
      <c r="F4132" s="19" t="s">
        <v>232</v>
      </c>
      <c r="G4132" s="19" t="s">
        <v>291</v>
      </c>
      <c r="H4132" s="19" t="n">
        <f aca="false">IF(OR(VLOOKUP(A4132,Personal!$A$6:$F$112,5,FALSE())&lt;&gt;"Sí",N4132="No aplica"),0,'Catàleg GRAE'!D98)</f>
        <v>1</v>
      </c>
      <c r="I4132" s="20"/>
      <c r="J4132" s="20"/>
      <c r="K4132" s="20"/>
      <c r="L4132" s="21"/>
      <c r="M4132" s="21"/>
      <c r="N4132" s="20"/>
      <c r="O4132" s="20"/>
      <c r="P4132" s="19" t="str">
        <f aca="false">IF(I4132="","",I4132-H4132)</f>
        <v/>
      </c>
      <c r="Q4132" s="19" t="str">
        <f aca="true">IF(B4132="","",IF(N4132="No aplica","No aplica",IF(I4132="","Pendent",IF(N4132="Per substituir","Substituir",IF(OR(N4132="No localitzat",N4132="No lliurat"),"Reposar",IF(I4132&lt;H4132,"Reposar",IF(I4132&gt;H4132,"Revisar excedent",IF(AND(G4132="Sí",M4132&lt;&gt;"",M4132&lt;TODAY()),"EPI caducat",IF(AND(G4132="Sí",M4132&lt;&gt;"",M4132&lt;=TODAY()+90),"EPI caduca ≤90 dies",IF(OR(N4132="Deteriorat usable",N4132="Revisió necessària"),"Revisar","OK"))))))))))</f>
      </c>
      <c r="R4132" s="20"/>
    </row>
    <row r="4133" customFormat="false" ht="15" hidden="false" customHeight="false" outlineLevel="0" collapsed="false">
      <c r="A4133" s="19" t="n">
        <v>38</v>
      </c>
      <c r="B4133" s="19" t="n">
        <f aca="false">IFERROR(VLOOKUP(A4133,Personal!$A$6:$F$112,2,FALSE()),"")</f>
        <v>0</v>
      </c>
      <c r="C4133" s="19" t="str">
        <f aca="false">IFERROR(VLOOKUP(A4133,Personal!$A$6:$F$112,3,FALSE()),"")</f>
        <v>La Seu d’Urgell</v>
      </c>
      <c r="D4133" s="19" t="s">
        <v>137</v>
      </c>
      <c r="E4133" s="19" t="s">
        <v>233</v>
      </c>
      <c r="F4133" s="19" t="s">
        <v>234</v>
      </c>
      <c r="G4133" s="19" t="s">
        <v>291</v>
      </c>
      <c r="H4133" s="19" t="n">
        <f aca="false">IF(OR(VLOOKUP(A4133,Personal!$A$6:$F$112,5,FALSE())&lt;&gt;"Sí",N4133="No aplica"),0,'Catàleg GRAE'!D99)</f>
        <v>1</v>
      </c>
      <c r="I4133" s="20"/>
      <c r="J4133" s="20"/>
      <c r="K4133" s="20"/>
      <c r="L4133" s="21"/>
      <c r="M4133" s="21"/>
      <c r="N4133" s="20"/>
      <c r="O4133" s="20"/>
      <c r="P4133" s="19" t="str">
        <f aca="false">IF(I4133="","",I4133-H4133)</f>
        <v/>
      </c>
      <c r="Q4133" s="19" t="str">
        <f aca="true">IF(B4133="","",IF(N4133="No aplica","No aplica",IF(I4133="","Pendent",IF(N4133="Per substituir","Substituir",IF(OR(N4133="No localitzat",N4133="No lliurat"),"Reposar",IF(I4133&lt;H4133,"Reposar",IF(I4133&gt;H4133,"Revisar excedent",IF(AND(G4133="Sí",M4133&lt;&gt;"",M4133&lt;TODAY()),"EPI caducat",IF(AND(G4133="Sí",M4133&lt;&gt;"",M4133&lt;=TODAY()+90),"EPI caduca ≤90 dies",IF(OR(N4133="Deteriorat usable",N4133="Revisió necessària"),"Revisar","OK"))))))))))</f>
      </c>
      <c r="R4133" s="20"/>
    </row>
    <row r="4134" customFormat="false" ht="15" hidden="false" customHeight="false" outlineLevel="0" collapsed="false">
      <c r="A4134" s="19" t="n">
        <v>38</v>
      </c>
      <c r="B4134" s="19" t="n">
        <f aca="false">IFERROR(VLOOKUP(A4134,Personal!$A$6:$F$112,2,FALSE()),"")</f>
        <v>0</v>
      </c>
      <c r="C4134" s="19" t="str">
        <f aca="false">IFERROR(VLOOKUP(A4134,Personal!$A$6:$F$112,3,FALSE()),"")</f>
        <v>La Seu d’Urgell</v>
      </c>
      <c r="D4134" s="19" t="s">
        <v>216</v>
      </c>
      <c r="E4134" s="19" t="s">
        <v>235</v>
      </c>
      <c r="F4134" s="19" t="s">
        <v>236</v>
      </c>
      <c r="G4134" s="19" t="s">
        <v>272</v>
      </c>
      <c r="H4134" s="19" t="n">
        <f aca="false">IF(OR(VLOOKUP(A4134,Personal!$A$6:$F$112,5,FALSE())&lt;&gt;"Sí",N4134="No aplica"),0,'Catàleg GRAE'!D100)</f>
        <v>1</v>
      </c>
      <c r="I4134" s="20"/>
      <c r="J4134" s="20"/>
      <c r="K4134" s="20"/>
      <c r="L4134" s="21"/>
      <c r="M4134" s="21"/>
      <c r="N4134" s="20"/>
      <c r="O4134" s="20"/>
      <c r="P4134" s="19" t="str">
        <f aca="false">IF(I4134="","",I4134-H4134)</f>
        <v/>
      </c>
      <c r="Q4134" s="19" t="str">
        <f aca="true">IF(B4134="","",IF(N4134="No aplica","No aplica",IF(I4134="","Pendent",IF(N4134="Per substituir","Substituir",IF(OR(N4134="No localitzat",N4134="No lliurat"),"Reposar",IF(I4134&lt;H4134,"Reposar",IF(I4134&gt;H4134,"Revisar excedent",IF(AND(G4134="Sí",M4134&lt;&gt;"",M4134&lt;TODAY()),"EPI caducat",IF(AND(G4134="Sí",M4134&lt;&gt;"",M4134&lt;=TODAY()+90),"EPI caduca ≤90 dies",IF(OR(N4134="Deteriorat usable",N4134="Revisió necessària"),"Revisar","OK"))))))))))</f>
      </c>
      <c r="R4134" s="20"/>
    </row>
    <row r="4135" customFormat="false" ht="15" hidden="false" customHeight="false" outlineLevel="0" collapsed="false">
      <c r="A4135" s="19" t="n">
        <v>38</v>
      </c>
      <c r="B4135" s="19" t="n">
        <f aca="false">IFERROR(VLOOKUP(A4135,Personal!$A$6:$F$112,2,FALSE()),"")</f>
        <v>0</v>
      </c>
      <c r="C4135" s="19" t="str">
        <f aca="false">IFERROR(VLOOKUP(A4135,Personal!$A$6:$F$112,3,FALSE()),"")</f>
        <v>La Seu d’Urgell</v>
      </c>
      <c r="D4135" s="19" t="s">
        <v>137</v>
      </c>
      <c r="E4135" s="19" t="s">
        <v>237</v>
      </c>
      <c r="F4135" s="19" t="s">
        <v>238</v>
      </c>
      <c r="G4135" s="19" t="s">
        <v>291</v>
      </c>
      <c r="H4135" s="19" t="n">
        <f aca="false">IF(OR(VLOOKUP(A4135,Personal!$A$6:$F$112,5,FALSE())&lt;&gt;"Sí",N4135="No aplica"),0,'Catàleg GRAE'!D101)</f>
        <v>1</v>
      </c>
      <c r="I4135" s="20"/>
      <c r="J4135" s="20"/>
      <c r="K4135" s="20"/>
      <c r="L4135" s="21"/>
      <c r="M4135" s="21"/>
      <c r="N4135" s="20"/>
      <c r="O4135" s="20"/>
      <c r="P4135" s="19" t="str">
        <f aca="false">IF(I4135="","",I4135-H4135)</f>
        <v/>
      </c>
      <c r="Q4135" s="19" t="str">
        <f aca="true">IF(B4135="","",IF(N4135="No aplica","No aplica",IF(I4135="","Pendent",IF(N4135="Per substituir","Substituir",IF(OR(N4135="No localitzat",N4135="No lliurat"),"Reposar",IF(I4135&lt;H4135,"Reposar",IF(I4135&gt;H4135,"Revisar excedent",IF(AND(G4135="Sí",M4135&lt;&gt;"",M4135&lt;TODAY()),"EPI caducat",IF(AND(G4135="Sí",M4135&lt;&gt;"",M4135&lt;=TODAY()+90),"EPI caduca ≤90 dies",IF(OR(N4135="Deteriorat usable",N4135="Revisió necessària"),"Revisar","OK"))))))))))</f>
      </c>
      <c r="R4135" s="20"/>
    </row>
    <row r="4136" customFormat="false" ht="15" hidden="false" customHeight="false" outlineLevel="0" collapsed="false">
      <c r="A4136" s="19" t="n">
        <v>38</v>
      </c>
      <c r="B4136" s="19" t="n">
        <f aca="false">IFERROR(VLOOKUP(A4136,Personal!$A$6:$F$112,2,FALSE()),"")</f>
        <v>0</v>
      </c>
      <c r="C4136" s="19" t="str">
        <f aca="false">IFERROR(VLOOKUP(A4136,Personal!$A$6:$F$112,3,FALSE()),"")</f>
        <v>La Seu d’Urgell</v>
      </c>
      <c r="D4136" s="19" t="s">
        <v>37</v>
      </c>
      <c r="E4136" s="19" t="s">
        <v>239</v>
      </c>
      <c r="F4136" s="19" t="s">
        <v>240</v>
      </c>
      <c r="G4136" s="19" t="s">
        <v>291</v>
      </c>
      <c r="H4136" s="19" t="n">
        <f aca="false">IF(OR(VLOOKUP(A4136,Personal!$A$6:$F$112,5,FALSE())&lt;&gt;"Sí",N4136="No aplica"),0,'Catàleg GRAE'!D102)</f>
        <v>1</v>
      </c>
      <c r="I4136" s="20"/>
      <c r="J4136" s="20"/>
      <c r="K4136" s="20"/>
      <c r="L4136" s="21"/>
      <c r="M4136" s="21"/>
      <c r="N4136" s="20"/>
      <c r="O4136" s="20"/>
      <c r="P4136" s="19" t="str">
        <f aca="false">IF(I4136="","",I4136-H4136)</f>
        <v/>
      </c>
      <c r="Q4136" s="19" t="str">
        <f aca="true">IF(B4136="","",IF(N4136="No aplica","No aplica",IF(I4136="","Pendent",IF(N4136="Per substituir","Substituir",IF(OR(N4136="No localitzat",N4136="No lliurat"),"Reposar",IF(I4136&lt;H4136,"Reposar",IF(I4136&gt;H4136,"Revisar excedent",IF(AND(G4136="Sí",M4136&lt;&gt;"",M4136&lt;TODAY()),"EPI caducat",IF(AND(G4136="Sí",M4136&lt;&gt;"",M4136&lt;=TODAY()+90),"EPI caduca ≤90 dies",IF(OR(N4136="Deteriorat usable",N4136="Revisió necessària"),"Revisar","OK"))))))))))</f>
      </c>
      <c r="R4136" s="20"/>
    </row>
    <row r="4137" customFormat="false" ht="15" hidden="false" customHeight="false" outlineLevel="0" collapsed="false">
      <c r="A4137" s="19" t="n">
        <v>38</v>
      </c>
      <c r="B4137" s="19" t="n">
        <f aca="false">IFERROR(VLOOKUP(A4137,Personal!$A$6:$F$112,2,FALSE()),"")</f>
        <v>0</v>
      </c>
      <c r="C4137" s="19" t="str">
        <f aca="false">IFERROR(VLOOKUP(A4137,Personal!$A$6:$F$112,3,FALSE()),"")</f>
        <v>La Seu d’Urgell</v>
      </c>
      <c r="D4137" s="19" t="s">
        <v>37</v>
      </c>
      <c r="E4137" s="19" t="s">
        <v>241</v>
      </c>
      <c r="F4137" s="19" t="s">
        <v>242</v>
      </c>
      <c r="G4137" s="19" t="s">
        <v>291</v>
      </c>
      <c r="H4137" s="19" t="n">
        <f aca="false">IF(OR(VLOOKUP(A4137,Personal!$A$6:$F$112,5,FALSE())&lt;&gt;"Sí",N4137="No aplica"),0,'Catàleg GRAE'!D103)</f>
        <v>1</v>
      </c>
      <c r="I4137" s="20"/>
      <c r="J4137" s="20"/>
      <c r="K4137" s="20"/>
      <c r="L4137" s="21"/>
      <c r="M4137" s="21"/>
      <c r="N4137" s="20"/>
      <c r="O4137" s="20"/>
      <c r="P4137" s="19" t="str">
        <f aca="false">IF(I4137="","",I4137-H4137)</f>
        <v/>
      </c>
      <c r="Q4137" s="19" t="str">
        <f aca="true">IF(B4137="","",IF(N4137="No aplica","No aplica",IF(I4137="","Pendent",IF(N4137="Per substituir","Substituir",IF(OR(N4137="No localitzat",N4137="No lliurat"),"Reposar",IF(I4137&lt;H4137,"Reposar",IF(I4137&gt;H4137,"Revisar excedent",IF(AND(G4137="Sí",M4137&lt;&gt;"",M4137&lt;TODAY()),"EPI caducat",IF(AND(G4137="Sí",M4137&lt;&gt;"",M4137&lt;=TODAY()+90),"EPI caduca ≤90 dies",IF(OR(N4137="Deteriorat usable",N4137="Revisió necessària"),"Revisar","OK"))))))))))</f>
      </c>
      <c r="R4137" s="20"/>
    </row>
    <row r="4138" customFormat="false" ht="15" hidden="false" customHeight="false" outlineLevel="0" collapsed="false">
      <c r="A4138" s="19" t="n">
        <v>38</v>
      </c>
      <c r="B4138" s="19" t="n">
        <f aca="false">IFERROR(VLOOKUP(A4138,Personal!$A$6:$F$112,2,FALSE()),"")</f>
        <v>0</v>
      </c>
      <c r="C4138" s="19" t="str">
        <f aca="false">IFERROR(VLOOKUP(A4138,Personal!$A$6:$F$112,3,FALSE()),"")</f>
        <v>La Seu d’Urgell</v>
      </c>
      <c r="D4138" s="19" t="s">
        <v>177</v>
      </c>
      <c r="E4138" s="19" t="s">
        <v>243</v>
      </c>
      <c r="F4138" s="19" t="s">
        <v>244</v>
      </c>
      <c r="G4138" s="19" t="s">
        <v>272</v>
      </c>
      <c r="H4138" s="19" t="n">
        <f aca="false">IF(OR(VLOOKUP(A4138,Personal!$A$6:$F$112,5,FALSE())&lt;&gt;"Sí",N4138="No aplica"),0,'Catàleg GRAE'!D104)</f>
        <v>1</v>
      </c>
      <c r="I4138" s="20"/>
      <c r="J4138" s="20"/>
      <c r="K4138" s="20"/>
      <c r="L4138" s="21"/>
      <c r="M4138" s="21"/>
      <c r="N4138" s="20"/>
      <c r="O4138" s="20"/>
      <c r="P4138" s="19" t="str">
        <f aca="false">IF(I4138="","",I4138-H4138)</f>
        <v/>
      </c>
      <c r="Q4138" s="19" t="str">
        <f aca="true">IF(B4138="","",IF(N4138="No aplica","No aplica",IF(I4138="","Pendent",IF(N4138="Per substituir","Substituir",IF(OR(N4138="No localitzat",N4138="No lliurat"),"Reposar",IF(I4138&lt;H4138,"Reposar",IF(I4138&gt;H4138,"Revisar excedent",IF(AND(G4138="Sí",M4138&lt;&gt;"",M4138&lt;TODAY()),"EPI caducat",IF(AND(G4138="Sí",M4138&lt;&gt;"",M4138&lt;=TODAY()+90),"EPI caduca ≤90 dies",IF(OR(N4138="Deteriorat usable",N4138="Revisió necessària"),"Revisar","OK"))))))))))</f>
      </c>
      <c r="R4138" s="20"/>
    </row>
    <row r="4139" customFormat="false" ht="15" hidden="false" customHeight="false" outlineLevel="0" collapsed="false">
      <c r="A4139" s="19" t="n">
        <v>38</v>
      </c>
      <c r="B4139" s="19" t="n">
        <f aca="false">IFERROR(VLOOKUP(A4139,Personal!$A$6:$F$112,2,FALSE()),"")</f>
        <v>0</v>
      </c>
      <c r="C4139" s="19" t="str">
        <f aca="false">IFERROR(VLOOKUP(A4139,Personal!$A$6:$F$112,3,FALSE()),"")</f>
        <v>La Seu d’Urgell</v>
      </c>
      <c r="D4139" s="19" t="s">
        <v>177</v>
      </c>
      <c r="E4139" s="19" t="s">
        <v>245</v>
      </c>
      <c r="F4139" s="19" t="s">
        <v>246</v>
      </c>
      <c r="G4139" s="19" t="s">
        <v>272</v>
      </c>
      <c r="H4139" s="19" t="n">
        <f aca="false">IF(OR(VLOOKUP(A4139,Personal!$A$6:$F$112,5,FALSE())&lt;&gt;"Sí",N4139="No aplica"),0,'Catàleg GRAE'!D105)</f>
        <v>1</v>
      </c>
      <c r="I4139" s="20"/>
      <c r="J4139" s="20"/>
      <c r="K4139" s="20"/>
      <c r="L4139" s="21"/>
      <c r="M4139" s="21"/>
      <c r="N4139" s="20"/>
      <c r="O4139" s="20"/>
      <c r="P4139" s="19" t="str">
        <f aca="false">IF(I4139="","",I4139-H4139)</f>
        <v/>
      </c>
      <c r="Q4139" s="19" t="str">
        <f aca="true">IF(B4139="","",IF(N4139="No aplica","No aplica",IF(I4139="","Pendent",IF(N4139="Per substituir","Substituir",IF(OR(N4139="No localitzat",N4139="No lliurat"),"Reposar",IF(I4139&lt;H4139,"Reposar",IF(I4139&gt;H4139,"Revisar excedent",IF(AND(G4139="Sí",M4139&lt;&gt;"",M4139&lt;TODAY()),"EPI caducat",IF(AND(G4139="Sí",M4139&lt;&gt;"",M4139&lt;=TODAY()+90),"EPI caduca ≤90 dies",IF(OR(N4139="Deteriorat usable",N4139="Revisió necessària"),"Revisar","OK"))))))))))</f>
      </c>
      <c r="R4139" s="20"/>
    </row>
    <row r="4140" customFormat="false" ht="15" hidden="false" customHeight="false" outlineLevel="0" collapsed="false">
      <c r="A4140" s="19" t="n">
        <v>38</v>
      </c>
      <c r="B4140" s="19" t="n">
        <f aca="false">IFERROR(VLOOKUP(A4140,Personal!$A$6:$F$112,2,FALSE()),"")</f>
        <v>0</v>
      </c>
      <c r="C4140" s="19" t="str">
        <f aca="false">IFERROR(VLOOKUP(A4140,Personal!$A$6:$F$112,3,FALSE()),"")</f>
        <v>La Seu d’Urgell</v>
      </c>
      <c r="D4140" s="19" t="s">
        <v>177</v>
      </c>
      <c r="E4140" s="19" t="s">
        <v>247</v>
      </c>
      <c r="F4140" s="19" t="s">
        <v>248</v>
      </c>
      <c r="G4140" s="19" t="s">
        <v>272</v>
      </c>
      <c r="H4140" s="19" t="n">
        <f aca="false">IF(OR(VLOOKUP(A4140,Personal!$A$6:$F$112,5,FALSE())&lt;&gt;"Sí",N4140="No aplica"),0,'Catàleg GRAE'!D106)</f>
        <v>1</v>
      </c>
      <c r="I4140" s="20"/>
      <c r="J4140" s="20"/>
      <c r="K4140" s="20"/>
      <c r="L4140" s="21"/>
      <c r="M4140" s="21"/>
      <c r="N4140" s="20"/>
      <c r="O4140" s="20"/>
      <c r="P4140" s="19" t="str">
        <f aca="false">IF(I4140="","",I4140-H4140)</f>
        <v/>
      </c>
      <c r="Q4140" s="19" t="str">
        <f aca="true">IF(B4140="","",IF(N4140="No aplica","No aplica",IF(I4140="","Pendent",IF(N4140="Per substituir","Substituir",IF(OR(N4140="No localitzat",N4140="No lliurat"),"Reposar",IF(I4140&lt;H4140,"Reposar",IF(I4140&gt;H4140,"Revisar excedent",IF(AND(G4140="Sí",M4140&lt;&gt;"",M4140&lt;TODAY()),"EPI caducat",IF(AND(G4140="Sí",M4140&lt;&gt;"",M4140&lt;=TODAY()+90),"EPI caduca ≤90 dies",IF(OR(N4140="Deteriorat usable",N4140="Revisió necessària"),"Revisar","OK"))))))))))</f>
      </c>
      <c r="R4140" s="20"/>
    </row>
    <row r="4141" customFormat="false" ht="15" hidden="false" customHeight="false" outlineLevel="0" collapsed="false">
      <c r="A4141" s="19" t="n">
        <v>38</v>
      </c>
      <c r="B4141" s="19" t="n">
        <f aca="false">IFERROR(VLOOKUP(A4141,Personal!$A$6:$F$112,2,FALSE()),"")</f>
        <v>0</v>
      </c>
      <c r="C4141" s="19" t="str">
        <f aca="false">IFERROR(VLOOKUP(A4141,Personal!$A$6:$F$112,3,FALSE()),"")</f>
        <v>La Seu d’Urgell</v>
      </c>
      <c r="D4141" s="19" t="s">
        <v>177</v>
      </c>
      <c r="E4141" s="19" t="s">
        <v>249</v>
      </c>
      <c r="F4141" s="19" t="s">
        <v>250</v>
      </c>
      <c r="G4141" s="19" t="s">
        <v>272</v>
      </c>
      <c r="H4141" s="19" t="n">
        <f aca="false">IF(OR(VLOOKUP(A4141,Personal!$A$6:$F$112,5,FALSE())&lt;&gt;"Sí",N4141="No aplica"),0,'Catàleg GRAE'!D107)</f>
        <v>1</v>
      </c>
      <c r="I4141" s="20"/>
      <c r="J4141" s="20"/>
      <c r="K4141" s="20"/>
      <c r="L4141" s="21"/>
      <c r="M4141" s="21"/>
      <c r="N4141" s="20"/>
      <c r="O4141" s="20"/>
      <c r="P4141" s="19" t="str">
        <f aca="false">IF(I4141="","",I4141-H4141)</f>
        <v/>
      </c>
      <c r="Q4141" s="19" t="str">
        <f aca="true">IF(B4141="","",IF(N4141="No aplica","No aplica",IF(I4141="","Pendent",IF(N4141="Per substituir","Substituir",IF(OR(N4141="No localitzat",N4141="No lliurat"),"Reposar",IF(I4141&lt;H4141,"Reposar",IF(I4141&gt;H4141,"Revisar excedent",IF(AND(G4141="Sí",M4141&lt;&gt;"",M4141&lt;TODAY()),"EPI caducat",IF(AND(G4141="Sí",M4141&lt;&gt;"",M4141&lt;=TODAY()+90),"EPI caduca ≤90 dies",IF(OR(N4141="Deteriorat usable",N4141="Revisió necessària"),"Revisar","OK"))))))))))</f>
      </c>
      <c r="R4141" s="20"/>
    </row>
    <row r="4142" customFormat="false" ht="15" hidden="false" customHeight="false" outlineLevel="0" collapsed="false">
      <c r="A4142" s="19" t="n">
        <v>38</v>
      </c>
      <c r="B4142" s="19" t="n">
        <f aca="false">IFERROR(VLOOKUP(A4142,Personal!$A$6:$F$112,2,FALSE()),"")</f>
        <v>0</v>
      </c>
      <c r="C4142" s="19" t="str">
        <f aca="false">IFERROR(VLOOKUP(A4142,Personal!$A$6:$F$112,3,FALSE()),"")</f>
        <v>La Seu d’Urgell</v>
      </c>
      <c r="D4142" s="19" t="s">
        <v>177</v>
      </c>
      <c r="E4142" s="19" t="s">
        <v>251</v>
      </c>
      <c r="F4142" s="19" t="s">
        <v>252</v>
      </c>
      <c r="G4142" s="19" t="s">
        <v>272</v>
      </c>
      <c r="H4142" s="19" t="n">
        <f aca="false">IF(OR(VLOOKUP(A4142,Personal!$A$6:$F$112,5,FALSE())&lt;&gt;"Sí",N4142="No aplica"),0,'Catàleg GRAE'!D108)</f>
        <v>1</v>
      </c>
      <c r="I4142" s="20"/>
      <c r="J4142" s="20"/>
      <c r="K4142" s="20"/>
      <c r="L4142" s="21"/>
      <c r="M4142" s="21"/>
      <c r="N4142" s="20"/>
      <c r="O4142" s="20"/>
      <c r="P4142" s="19" t="str">
        <f aca="false">IF(I4142="","",I4142-H4142)</f>
        <v/>
      </c>
      <c r="Q4142" s="19" t="str">
        <f aca="true">IF(B4142="","",IF(N4142="No aplica","No aplica",IF(I4142="","Pendent",IF(N4142="Per substituir","Substituir",IF(OR(N4142="No localitzat",N4142="No lliurat"),"Reposar",IF(I4142&lt;H4142,"Reposar",IF(I4142&gt;H4142,"Revisar excedent",IF(AND(G4142="Sí",M4142&lt;&gt;"",M4142&lt;TODAY()),"EPI caducat",IF(AND(G4142="Sí",M4142&lt;&gt;"",M4142&lt;=TODAY()+90),"EPI caduca ≤90 dies",IF(OR(N4142="Deteriorat usable",N4142="Revisió necessària"),"Revisar","OK"))))))))))</f>
      </c>
      <c r="R4142" s="20"/>
    </row>
    <row r="4143" customFormat="false" ht="15" hidden="false" customHeight="false" outlineLevel="0" collapsed="false">
      <c r="A4143" s="19" t="n">
        <v>38</v>
      </c>
      <c r="B4143" s="19" t="n">
        <f aca="false">IFERROR(VLOOKUP(A4143,Personal!$A$6:$F$112,2,FALSE()),"")</f>
        <v>0</v>
      </c>
      <c r="C4143" s="19" t="str">
        <f aca="false">IFERROR(VLOOKUP(A4143,Personal!$A$6:$F$112,3,FALSE()),"")</f>
        <v>La Seu d’Urgell</v>
      </c>
      <c r="D4143" s="19" t="s">
        <v>125</v>
      </c>
      <c r="E4143" s="19" t="s">
        <v>253</v>
      </c>
      <c r="F4143" s="19" t="s">
        <v>254</v>
      </c>
      <c r="G4143" s="19" t="s">
        <v>272</v>
      </c>
      <c r="H4143" s="19" t="n">
        <f aca="false">IF(OR(VLOOKUP(A4143,Personal!$A$6:$F$112,5,FALSE())&lt;&gt;"Sí",N4143="No aplica"),0,'Catàleg GRAE'!D109)</f>
        <v>1</v>
      </c>
      <c r="I4143" s="20"/>
      <c r="J4143" s="20"/>
      <c r="K4143" s="20"/>
      <c r="L4143" s="21"/>
      <c r="M4143" s="21"/>
      <c r="N4143" s="20"/>
      <c r="O4143" s="20"/>
      <c r="P4143" s="19" t="str">
        <f aca="false">IF(I4143="","",I4143-H4143)</f>
        <v/>
      </c>
      <c r="Q4143" s="19" t="str">
        <f aca="true">IF(B4143="","",IF(N4143="No aplica","No aplica",IF(I4143="","Pendent",IF(N4143="Per substituir","Substituir",IF(OR(N4143="No localitzat",N4143="No lliurat"),"Reposar",IF(I4143&lt;H4143,"Reposar",IF(I4143&gt;H4143,"Revisar excedent",IF(AND(G4143="Sí",M4143&lt;&gt;"",M4143&lt;TODAY()),"EPI caducat",IF(AND(G4143="Sí",M4143&lt;&gt;"",M4143&lt;=TODAY()+90),"EPI caduca ≤90 dies",IF(OR(N4143="Deteriorat usable",N4143="Revisió necessària"),"Revisar","OK"))))))))))</f>
      </c>
      <c r="R4143" s="20"/>
    </row>
    <row r="4144" customFormat="false" ht="15" hidden="false" customHeight="false" outlineLevel="0" collapsed="false">
      <c r="A4144" s="19" t="n">
        <v>38</v>
      </c>
      <c r="B4144" s="19" t="n">
        <f aca="false">IFERROR(VLOOKUP(A4144,Personal!$A$6:$F$112,2,FALSE()),"")</f>
        <v>0</v>
      </c>
      <c r="C4144" s="19" t="str">
        <f aca="false">IFERROR(VLOOKUP(A4144,Personal!$A$6:$F$112,3,FALSE()),"")</f>
        <v>La Seu d’Urgell</v>
      </c>
      <c r="D4144" s="19" t="s">
        <v>177</v>
      </c>
      <c r="E4144" s="19" t="s">
        <v>255</v>
      </c>
      <c r="F4144" s="19" t="s">
        <v>256</v>
      </c>
      <c r="G4144" s="19" t="s">
        <v>272</v>
      </c>
      <c r="H4144" s="19" t="n">
        <f aca="false">IF(OR(VLOOKUP(A4144,Personal!$A$6:$F$112,5,FALSE())&lt;&gt;"Sí",N4144="No aplica"),0,'Catàleg GRAE'!D110)</f>
        <v>1</v>
      </c>
      <c r="I4144" s="20"/>
      <c r="J4144" s="20"/>
      <c r="K4144" s="20"/>
      <c r="L4144" s="21"/>
      <c r="M4144" s="21"/>
      <c r="N4144" s="20"/>
      <c r="O4144" s="20"/>
      <c r="P4144" s="19" t="str">
        <f aca="false">IF(I4144="","",I4144-H4144)</f>
        <v/>
      </c>
      <c r="Q4144" s="19" t="str">
        <f aca="true">IF(B4144="","",IF(N4144="No aplica","No aplica",IF(I4144="","Pendent",IF(N4144="Per substituir","Substituir",IF(OR(N4144="No localitzat",N4144="No lliurat"),"Reposar",IF(I4144&lt;H4144,"Reposar",IF(I4144&gt;H4144,"Revisar excedent",IF(AND(G4144="Sí",M4144&lt;&gt;"",M4144&lt;TODAY()),"EPI caducat",IF(AND(G4144="Sí",M4144&lt;&gt;"",M4144&lt;=TODAY()+90),"EPI caduca ≤90 dies",IF(OR(N4144="Deteriorat usable",N4144="Revisió necessària"),"Revisar","OK"))))))))))</f>
      </c>
      <c r="R4144" s="20"/>
    </row>
    <row r="4145" customFormat="false" ht="15" hidden="false" customHeight="false" outlineLevel="0" collapsed="false">
      <c r="A4145" s="19" t="n">
        <v>38</v>
      </c>
      <c r="B4145" s="19" t="n">
        <f aca="false">IFERROR(VLOOKUP(A4145,Personal!$A$6:$F$112,2,FALSE()),"")</f>
        <v>0</v>
      </c>
      <c r="C4145" s="19" t="str">
        <f aca="false">IFERROR(VLOOKUP(A4145,Personal!$A$6:$F$112,3,FALSE()),"")</f>
        <v>La Seu d’Urgell</v>
      </c>
      <c r="D4145" s="19" t="s">
        <v>142</v>
      </c>
      <c r="E4145" s="19" t="s">
        <v>257</v>
      </c>
      <c r="F4145" s="19" t="s">
        <v>258</v>
      </c>
      <c r="G4145" s="19" t="s">
        <v>291</v>
      </c>
      <c r="H4145" s="19" t="n">
        <f aca="false">IF(OR(VLOOKUP(A4145,Personal!$A$6:$F$112,5,FALSE())&lt;&gt;"Sí",N4145="No aplica"),0,'Catàleg GRAE'!D111)</f>
        <v>1</v>
      </c>
      <c r="I4145" s="20"/>
      <c r="J4145" s="20"/>
      <c r="K4145" s="20"/>
      <c r="L4145" s="21"/>
      <c r="M4145" s="21"/>
      <c r="N4145" s="20"/>
      <c r="O4145" s="20"/>
      <c r="P4145" s="19" t="str">
        <f aca="false">IF(I4145="","",I4145-H4145)</f>
        <v/>
      </c>
      <c r="Q4145" s="19" t="str">
        <f aca="true">IF(B4145="","",IF(N4145="No aplica","No aplica",IF(I4145="","Pendent",IF(N4145="Per substituir","Substituir",IF(OR(N4145="No localitzat",N4145="No lliurat"),"Reposar",IF(I4145&lt;H4145,"Reposar",IF(I4145&gt;H4145,"Revisar excedent",IF(AND(G4145="Sí",M4145&lt;&gt;"",M4145&lt;TODAY()),"EPI caducat",IF(AND(G4145="Sí",M4145&lt;&gt;"",M4145&lt;=TODAY()+90),"EPI caduca ≤90 dies",IF(OR(N4145="Deteriorat usable",N4145="Revisió necessària"),"Revisar","OK"))))))))))</f>
      </c>
      <c r="R4145" s="20"/>
    </row>
    <row r="4146" customFormat="false" ht="15" hidden="false" customHeight="false" outlineLevel="0" collapsed="false">
      <c r="A4146" s="19" t="n">
        <v>38</v>
      </c>
      <c r="B4146" s="19" t="n">
        <f aca="false">IFERROR(VLOOKUP(A4146,Personal!$A$6:$F$112,2,FALSE()),"")</f>
        <v>0</v>
      </c>
      <c r="C4146" s="19" t="str">
        <f aca="false">IFERROR(VLOOKUP(A4146,Personal!$A$6:$F$112,3,FALSE()),"")</f>
        <v>La Seu d’Urgell</v>
      </c>
      <c r="D4146" s="19" t="s">
        <v>112</v>
      </c>
      <c r="E4146" s="19" t="s">
        <v>259</v>
      </c>
      <c r="F4146" s="19" t="s">
        <v>260</v>
      </c>
      <c r="G4146" s="19" t="s">
        <v>291</v>
      </c>
      <c r="H4146" s="19" t="n">
        <f aca="false">IF(OR(VLOOKUP(A4146,Personal!$A$6:$F$112,5,FALSE())&lt;&gt;"Sí",N4146="No aplica"),0,'Catàleg GRAE'!D112)</f>
        <v>1</v>
      </c>
      <c r="I4146" s="20"/>
      <c r="J4146" s="20"/>
      <c r="K4146" s="20"/>
      <c r="L4146" s="21"/>
      <c r="M4146" s="21"/>
      <c r="N4146" s="20"/>
      <c r="O4146" s="20"/>
      <c r="P4146" s="19" t="str">
        <f aca="false">IF(I4146="","",I4146-H4146)</f>
        <v/>
      </c>
      <c r="Q4146" s="19" t="str">
        <f aca="true">IF(B4146="","",IF(N4146="No aplica","No aplica",IF(I4146="","Pendent",IF(N4146="Per substituir","Substituir",IF(OR(N4146="No localitzat",N4146="No lliurat"),"Reposar",IF(I4146&lt;H4146,"Reposar",IF(I4146&gt;H4146,"Revisar excedent",IF(AND(G4146="Sí",M4146&lt;&gt;"",M4146&lt;TODAY()),"EPI caducat",IF(AND(G4146="Sí",M4146&lt;&gt;"",M4146&lt;=TODAY()+90),"EPI caduca ≤90 dies",IF(OR(N4146="Deteriorat usable",N4146="Revisió necessària"),"Revisar","OK"))))))))))</f>
      </c>
      <c r="R4146" s="20"/>
    </row>
    <row r="4147" customFormat="false" ht="15" hidden="false" customHeight="false" outlineLevel="0" collapsed="false">
      <c r="A4147" s="19" t="n">
        <v>38</v>
      </c>
      <c r="B4147" s="19" t="n">
        <f aca="false">IFERROR(VLOOKUP(A4147,Personal!$A$6:$F$112,2,FALSE()),"")</f>
        <v>0</v>
      </c>
      <c r="C4147" s="19" t="str">
        <f aca="false">IFERROR(VLOOKUP(A4147,Personal!$A$6:$F$112,3,FALSE()),"")</f>
        <v>La Seu d’Urgell</v>
      </c>
      <c r="D4147" s="19" t="s">
        <v>261</v>
      </c>
      <c r="E4147" s="19" t="s">
        <v>262</v>
      </c>
      <c r="F4147" s="19" t="s">
        <v>263</v>
      </c>
      <c r="G4147" s="19" t="s">
        <v>291</v>
      </c>
      <c r="H4147" s="19" t="n">
        <f aca="false">IF(OR(VLOOKUP(A4147,Personal!$A$6:$F$112,5,FALSE())&lt;&gt;"Sí",N4147="No aplica"),0,'Catàleg GRAE'!D113)</f>
        <v>1</v>
      </c>
      <c r="I4147" s="20"/>
      <c r="J4147" s="20"/>
      <c r="K4147" s="20"/>
      <c r="L4147" s="21"/>
      <c r="M4147" s="21"/>
      <c r="N4147" s="20"/>
      <c r="O4147" s="20"/>
      <c r="P4147" s="19" t="str">
        <f aca="false">IF(I4147="","",I4147-H4147)</f>
        <v/>
      </c>
      <c r="Q4147" s="19" t="str">
        <f aca="true">IF(B4147="","",IF(N4147="No aplica","No aplica",IF(I4147="","Pendent",IF(N4147="Per substituir","Substituir",IF(OR(N4147="No localitzat",N4147="No lliurat"),"Reposar",IF(I4147&lt;H4147,"Reposar",IF(I4147&gt;H4147,"Revisar excedent",IF(AND(G4147="Sí",M4147&lt;&gt;"",M4147&lt;TODAY()),"EPI caducat",IF(AND(G4147="Sí",M4147&lt;&gt;"",M4147&lt;=TODAY()+90),"EPI caduca ≤90 dies",IF(OR(N4147="Deteriorat usable",N4147="Revisió necessària"),"Revisar","OK"))))))))))</f>
      </c>
      <c r="R4147" s="20"/>
    </row>
    <row r="4148" customFormat="false" ht="15" hidden="false" customHeight="false" outlineLevel="0" collapsed="false">
      <c r="A4148" s="19" t="n">
        <v>39</v>
      </c>
      <c r="B4148" s="19" t="n">
        <f aca="false">IFERROR(VLOOKUP(A4148,Personal!$A$6:$F$112,2,FALSE()),"")</f>
        <v>0</v>
      </c>
      <c r="C4148" s="19" t="str">
        <f aca="false">IFERROR(VLOOKUP(A4148,Personal!$A$6:$F$112,3,FALSE()),"")</f>
        <v>La Seu d’Urgell</v>
      </c>
      <c r="D4148" s="19" t="s">
        <v>26</v>
      </c>
      <c r="E4148" s="19" t="s">
        <v>27</v>
      </c>
      <c r="F4148" s="19" t="s">
        <v>28</v>
      </c>
      <c r="G4148" s="19" t="s">
        <v>291</v>
      </c>
      <c r="H4148" s="19" t="n">
        <f aca="false">IF(OR(VLOOKUP(A4148,Personal!$A$6:$F$112,5,FALSE())&lt;&gt;"Sí",N4148="No aplica"),0,'Catàleg GRAE'!D5)</f>
        <v>1</v>
      </c>
      <c r="I4148" s="20"/>
      <c r="J4148" s="20"/>
      <c r="K4148" s="20"/>
      <c r="L4148" s="21"/>
      <c r="M4148" s="21"/>
      <c r="N4148" s="20"/>
      <c r="O4148" s="20"/>
      <c r="P4148" s="19" t="str">
        <f aca="false">IF(I4148="","",I4148-H4148)</f>
        <v/>
      </c>
      <c r="Q4148" s="19" t="str">
        <f aca="true">IF(B4148="","",IF(N4148="No aplica","No aplica",IF(I4148="","Pendent",IF(N4148="Per substituir","Substituir",IF(OR(N4148="No localitzat",N4148="No lliurat"),"Reposar",IF(I4148&lt;H4148,"Reposar",IF(I4148&gt;H4148,"Revisar excedent",IF(AND(G4148="Sí",M4148&lt;&gt;"",M4148&lt;TODAY()),"EPI caducat",IF(AND(G4148="Sí",M4148&lt;&gt;"",M4148&lt;=TODAY()+90),"EPI caduca ≤90 dies",IF(OR(N4148="Deteriorat usable",N4148="Revisió necessària"),"Revisar","OK"))))))))))</f>
      </c>
      <c r="R4148" s="20"/>
    </row>
    <row r="4149" customFormat="false" ht="15" hidden="false" customHeight="false" outlineLevel="0" collapsed="false">
      <c r="A4149" s="19" t="n">
        <v>39</v>
      </c>
      <c r="B4149" s="19" t="n">
        <f aca="false">IFERROR(VLOOKUP(A4149,Personal!$A$6:$F$112,2,FALSE()),"")</f>
        <v>0</v>
      </c>
      <c r="C4149" s="19" t="str">
        <f aca="false">IFERROR(VLOOKUP(A4149,Personal!$A$6:$F$112,3,FALSE()),"")</f>
        <v>La Seu d’Urgell</v>
      </c>
      <c r="D4149" s="19" t="s">
        <v>26</v>
      </c>
      <c r="E4149" s="19" t="s">
        <v>27</v>
      </c>
      <c r="F4149" s="19" t="s">
        <v>30</v>
      </c>
      <c r="G4149" s="19" t="s">
        <v>291</v>
      </c>
      <c r="H4149" s="19" t="n">
        <f aca="false">IF(OR(VLOOKUP(A4149,Personal!$A$6:$F$112,5,FALSE())&lt;&gt;"Sí",N4149="No aplica"),0,'Catàleg GRAE'!D6)</f>
        <v>1</v>
      </c>
      <c r="I4149" s="20"/>
      <c r="J4149" s="20"/>
      <c r="K4149" s="20"/>
      <c r="L4149" s="21"/>
      <c r="M4149" s="21"/>
      <c r="N4149" s="20"/>
      <c r="O4149" s="20"/>
      <c r="P4149" s="19" t="str">
        <f aca="false">IF(I4149="","",I4149-H4149)</f>
        <v/>
      </c>
      <c r="Q4149" s="19" t="str">
        <f aca="true">IF(B4149="","",IF(N4149="No aplica","No aplica",IF(I4149="","Pendent",IF(N4149="Per substituir","Substituir",IF(OR(N4149="No localitzat",N4149="No lliurat"),"Reposar",IF(I4149&lt;H4149,"Reposar",IF(I4149&gt;H4149,"Revisar excedent",IF(AND(G4149="Sí",M4149&lt;&gt;"",M4149&lt;TODAY()),"EPI caducat",IF(AND(G4149="Sí",M4149&lt;&gt;"",M4149&lt;=TODAY()+90),"EPI caduca ≤90 dies",IF(OR(N4149="Deteriorat usable",N4149="Revisió necessària"),"Revisar","OK"))))))))))</f>
      </c>
      <c r="R4149" s="20"/>
    </row>
    <row r="4150" customFormat="false" ht="15" hidden="false" customHeight="false" outlineLevel="0" collapsed="false">
      <c r="A4150" s="19" t="n">
        <v>39</v>
      </c>
      <c r="B4150" s="19" t="n">
        <f aca="false">IFERROR(VLOOKUP(A4150,Personal!$A$6:$F$112,2,FALSE()),"")</f>
        <v>0</v>
      </c>
      <c r="C4150" s="19" t="str">
        <f aca="false">IFERROR(VLOOKUP(A4150,Personal!$A$6:$F$112,3,FALSE()),"")</f>
        <v>La Seu d’Urgell</v>
      </c>
      <c r="D4150" s="19" t="s">
        <v>26</v>
      </c>
      <c r="E4150" s="19" t="s">
        <v>31</v>
      </c>
      <c r="F4150" s="19" t="s">
        <v>32</v>
      </c>
      <c r="G4150" s="19" t="s">
        <v>272</v>
      </c>
      <c r="H4150" s="19" t="n">
        <f aca="false">IF(OR(VLOOKUP(A4150,Personal!$A$6:$F$112,5,FALSE())&lt;&gt;"Sí",N4150="No aplica"),0,'Catàleg GRAE'!D7)</f>
        <v>1</v>
      </c>
      <c r="I4150" s="20"/>
      <c r="J4150" s="20"/>
      <c r="K4150" s="20"/>
      <c r="L4150" s="21"/>
      <c r="M4150" s="21"/>
      <c r="N4150" s="20"/>
      <c r="O4150" s="20"/>
      <c r="P4150" s="19" t="str">
        <f aca="false">IF(I4150="","",I4150-H4150)</f>
        <v/>
      </c>
      <c r="Q4150" s="19" t="str">
        <f aca="true">IF(B4150="","",IF(N4150="No aplica","No aplica",IF(I4150="","Pendent",IF(N4150="Per substituir","Substituir",IF(OR(N4150="No localitzat",N4150="No lliurat"),"Reposar",IF(I4150&lt;H4150,"Reposar",IF(I4150&gt;H4150,"Revisar excedent",IF(AND(G4150="Sí",M4150&lt;&gt;"",M4150&lt;TODAY()),"EPI caducat",IF(AND(G4150="Sí",M4150&lt;&gt;"",M4150&lt;=TODAY()+90),"EPI caduca ≤90 dies",IF(OR(N4150="Deteriorat usable",N4150="Revisió necessària"),"Revisar","OK"))))))))))</f>
      </c>
      <c r="R4150" s="20"/>
    </row>
    <row r="4151" customFormat="false" ht="15" hidden="false" customHeight="false" outlineLevel="0" collapsed="false">
      <c r="A4151" s="19" t="n">
        <v>39</v>
      </c>
      <c r="B4151" s="19" t="n">
        <f aca="false">IFERROR(VLOOKUP(A4151,Personal!$A$6:$F$112,2,FALSE()),"")</f>
        <v>0</v>
      </c>
      <c r="C4151" s="19" t="str">
        <f aca="false">IFERROR(VLOOKUP(A4151,Personal!$A$6:$F$112,3,FALSE()),"")</f>
        <v>La Seu d’Urgell</v>
      </c>
      <c r="D4151" s="19" t="s">
        <v>26</v>
      </c>
      <c r="E4151" s="19" t="s">
        <v>33</v>
      </c>
      <c r="F4151" s="19" t="s">
        <v>34</v>
      </c>
      <c r="G4151" s="19" t="s">
        <v>291</v>
      </c>
      <c r="H4151" s="19" t="n">
        <f aca="false">IF(OR(VLOOKUP(A4151,Personal!$A$6:$F$112,5,FALSE())&lt;&gt;"Sí",N4151="No aplica"),0,'Catàleg GRAE'!D8)</f>
        <v>2</v>
      </c>
      <c r="I4151" s="20"/>
      <c r="J4151" s="20"/>
      <c r="K4151" s="20"/>
      <c r="L4151" s="21"/>
      <c r="M4151" s="21"/>
      <c r="N4151" s="20"/>
      <c r="O4151" s="20"/>
      <c r="P4151" s="19" t="str">
        <f aca="false">IF(I4151="","",I4151-H4151)</f>
        <v/>
      </c>
      <c r="Q4151" s="19" t="str">
        <f aca="true">IF(B4151="","",IF(N4151="No aplica","No aplica",IF(I4151="","Pendent",IF(N4151="Per substituir","Substituir",IF(OR(N4151="No localitzat",N4151="No lliurat"),"Reposar",IF(I4151&lt;H4151,"Reposar",IF(I4151&gt;H4151,"Revisar excedent",IF(AND(G4151="Sí",M4151&lt;&gt;"",M4151&lt;TODAY()),"EPI caducat",IF(AND(G4151="Sí",M4151&lt;&gt;"",M4151&lt;=TODAY()+90),"EPI caduca ≤90 dies",IF(OR(N4151="Deteriorat usable",N4151="Revisió necessària"),"Revisar","OK"))))))))))</f>
      </c>
      <c r="R4151" s="20"/>
    </row>
    <row r="4152" customFormat="false" ht="15" hidden="false" customHeight="false" outlineLevel="0" collapsed="false">
      <c r="A4152" s="19" t="n">
        <v>39</v>
      </c>
      <c r="B4152" s="19" t="n">
        <f aca="false">IFERROR(VLOOKUP(A4152,Personal!$A$6:$F$112,2,FALSE()),"")</f>
        <v>0</v>
      </c>
      <c r="C4152" s="19" t="str">
        <f aca="false">IFERROR(VLOOKUP(A4152,Personal!$A$6:$F$112,3,FALSE()),"")</f>
        <v>La Seu d’Urgell</v>
      </c>
      <c r="D4152" s="19" t="s">
        <v>26</v>
      </c>
      <c r="E4152" s="19" t="s">
        <v>35</v>
      </c>
      <c r="F4152" s="19" t="s">
        <v>36</v>
      </c>
      <c r="G4152" s="19" t="s">
        <v>291</v>
      </c>
      <c r="H4152" s="19" t="n">
        <f aca="false">IF(OR(VLOOKUP(A4152,Personal!$A$6:$F$112,5,FALSE())&lt;&gt;"Sí",N4152="No aplica"),0,'Catàleg GRAE'!D9)</f>
        <v>1</v>
      </c>
      <c r="I4152" s="20"/>
      <c r="J4152" s="20"/>
      <c r="K4152" s="20"/>
      <c r="L4152" s="21"/>
      <c r="M4152" s="21"/>
      <c r="N4152" s="20"/>
      <c r="O4152" s="20"/>
      <c r="P4152" s="19" t="str">
        <f aca="false">IF(I4152="","",I4152-H4152)</f>
        <v/>
      </c>
      <c r="Q4152" s="19" t="str">
        <f aca="true">IF(B4152="","",IF(N4152="No aplica","No aplica",IF(I4152="","Pendent",IF(N4152="Per substituir","Substituir",IF(OR(N4152="No localitzat",N4152="No lliurat"),"Reposar",IF(I4152&lt;H4152,"Reposar",IF(I4152&gt;H4152,"Revisar excedent",IF(AND(G4152="Sí",M4152&lt;&gt;"",M4152&lt;TODAY()),"EPI caducat",IF(AND(G4152="Sí",M4152&lt;&gt;"",M4152&lt;=TODAY()+90),"EPI caduca ≤90 dies",IF(OR(N4152="Deteriorat usable",N4152="Revisió necessària"),"Revisar","OK"))))))))))</f>
      </c>
      <c r="R4152" s="20"/>
    </row>
    <row r="4153" customFormat="false" ht="15" hidden="false" customHeight="false" outlineLevel="0" collapsed="false">
      <c r="A4153" s="19" t="n">
        <v>39</v>
      </c>
      <c r="B4153" s="19" t="n">
        <f aca="false">IFERROR(VLOOKUP(A4153,Personal!$A$6:$F$112,2,FALSE()),"")</f>
        <v>0</v>
      </c>
      <c r="C4153" s="19" t="str">
        <f aca="false">IFERROR(VLOOKUP(A4153,Personal!$A$6:$F$112,3,FALSE()),"")</f>
        <v>La Seu d’Urgell</v>
      </c>
      <c r="D4153" s="19" t="s">
        <v>37</v>
      </c>
      <c r="E4153" s="19" t="s">
        <v>38</v>
      </c>
      <c r="F4153" s="19" t="s">
        <v>39</v>
      </c>
      <c r="G4153" s="19" t="s">
        <v>291</v>
      </c>
      <c r="H4153" s="19" t="n">
        <f aca="false">IF(OR(VLOOKUP(A4153,Personal!$A$6:$F$112,5,FALSE())&lt;&gt;"Sí",N4153="No aplica"),0,'Catàleg GRAE'!D10)</f>
        <v>1</v>
      </c>
      <c r="I4153" s="20"/>
      <c r="J4153" s="20"/>
      <c r="K4153" s="20"/>
      <c r="L4153" s="21"/>
      <c r="M4153" s="21"/>
      <c r="N4153" s="20"/>
      <c r="O4153" s="20"/>
      <c r="P4153" s="19" t="str">
        <f aca="false">IF(I4153="","",I4153-H4153)</f>
        <v/>
      </c>
      <c r="Q4153" s="19" t="str">
        <f aca="true">IF(B4153="","",IF(N4153="No aplica","No aplica",IF(I4153="","Pendent",IF(N4153="Per substituir","Substituir",IF(OR(N4153="No localitzat",N4153="No lliurat"),"Reposar",IF(I4153&lt;H4153,"Reposar",IF(I4153&gt;H4153,"Revisar excedent",IF(AND(G4153="Sí",M4153&lt;&gt;"",M4153&lt;TODAY()),"EPI caducat",IF(AND(G4153="Sí",M4153&lt;&gt;"",M4153&lt;=TODAY()+90),"EPI caduca ≤90 dies",IF(OR(N4153="Deteriorat usable",N4153="Revisió necessària"),"Revisar","OK"))))))))))</f>
      </c>
      <c r="R4153" s="20"/>
    </row>
    <row r="4154" customFormat="false" ht="15" hidden="false" customHeight="false" outlineLevel="0" collapsed="false">
      <c r="A4154" s="19" t="n">
        <v>39</v>
      </c>
      <c r="B4154" s="19" t="n">
        <f aca="false">IFERROR(VLOOKUP(A4154,Personal!$A$6:$F$112,2,FALSE()),"")</f>
        <v>0</v>
      </c>
      <c r="C4154" s="19" t="str">
        <f aca="false">IFERROR(VLOOKUP(A4154,Personal!$A$6:$F$112,3,FALSE()),"")</f>
        <v>La Seu d’Urgell</v>
      </c>
      <c r="D4154" s="19" t="s">
        <v>40</v>
      </c>
      <c r="E4154" s="19" t="s">
        <v>41</v>
      </c>
      <c r="F4154" s="19" t="s">
        <v>42</v>
      </c>
      <c r="G4154" s="19" t="s">
        <v>272</v>
      </c>
      <c r="H4154" s="19" t="n">
        <f aca="false">IF(OR(VLOOKUP(A4154,Personal!$A$6:$F$112,5,FALSE())&lt;&gt;"Sí",N4154="No aplica"),0,'Catàleg GRAE'!D11)</f>
        <v>1</v>
      </c>
      <c r="I4154" s="20"/>
      <c r="J4154" s="20"/>
      <c r="K4154" s="20"/>
      <c r="L4154" s="21"/>
      <c r="M4154" s="21"/>
      <c r="N4154" s="20"/>
      <c r="O4154" s="20"/>
      <c r="P4154" s="19" t="str">
        <f aca="false">IF(I4154="","",I4154-H4154)</f>
        <v/>
      </c>
      <c r="Q4154" s="19" t="str">
        <f aca="true">IF(B4154="","",IF(N4154="No aplica","No aplica",IF(I4154="","Pendent",IF(N4154="Per substituir","Substituir",IF(OR(N4154="No localitzat",N4154="No lliurat"),"Reposar",IF(I4154&lt;H4154,"Reposar",IF(I4154&gt;H4154,"Revisar excedent",IF(AND(G4154="Sí",M4154&lt;&gt;"",M4154&lt;TODAY()),"EPI caducat",IF(AND(G4154="Sí",M4154&lt;&gt;"",M4154&lt;=TODAY()+90),"EPI caduca ≤90 dies",IF(OR(N4154="Deteriorat usable",N4154="Revisió necessària"),"Revisar","OK"))))))))))</f>
      </c>
      <c r="R4154" s="20"/>
    </row>
    <row r="4155" customFormat="false" ht="15" hidden="false" customHeight="false" outlineLevel="0" collapsed="false">
      <c r="A4155" s="19" t="n">
        <v>39</v>
      </c>
      <c r="B4155" s="19" t="n">
        <f aca="false">IFERROR(VLOOKUP(A4155,Personal!$A$6:$F$112,2,FALSE()),"")</f>
        <v>0</v>
      </c>
      <c r="C4155" s="19" t="str">
        <f aca="false">IFERROR(VLOOKUP(A4155,Personal!$A$6:$F$112,3,FALSE()),"")</f>
        <v>La Seu d’Urgell</v>
      </c>
      <c r="D4155" s="19" t="s">
        <v>40</v>
      </c>
      <c r="E4155" s="19" t="s">
        <v>43</v>
      </c>
      <c r="F4155" s="19" t="s">
        <v>44</v>
      </c>
      <c r="G4155" s="19" t="s">
        <v>272</v>
      </c>
      <c r="H4155" s="19" t="n">
        <f aca="false">IF(OR(VLOOKUP(A4155,Personal!$A$6:$F$112,5,FALSE())&lt;&gt;"Sí",N4155="No aplica"),0,'Catàleg GRAE'!D12)</f>
        <v>1</v>
      </c>
      <c r="I4155" s="20"/>
      <c r="J4155" s="20"/>
      <c r="K4155" s="20"/>
      <c r="L4155" s="21"/>
      <c r="M4155" s="21"/>
      <c r="N4155" s="20"/>
      <c r="O4155" s="20"/>
      <c r="P4155" s="19" t="str">
        <f aca="false">IF(I4155="","",I4155-H4155)</f>
        <v/>
      </c>
      <c r="Q4155" s="19" t="str">
        <f aca="true">IF(B4155="","",IF(N4155="No aplica","No aplica",IF(I4155="","Pendent",IF(N4155="Per substituir","Substituir",IF(OR(N4155="No localitzat",N4155="No lliurat"),"Reposar",IF(I4155&lt;H4155,"Reposar",IF(I4155&gt;H4155,"Revisar excedent",IF(AND(G4155="Sí",M4155&lt;&gt;"",M4155&lt;TODAY()),"EPI caducat",IF(AND(G4155="Sí",M4155&lt;&gt;"",M4155&lt;=TODAY()+90),"EPI caduca ≤90 dies",IF(OR(N4155="Deteriorat usable",N4155="Revisió necessària"),"Revisar","OK"))))))))))</f>
      </c>
      <c r="R4155" s="20"/>
    </row>
    <row r="4156" customFormat="false" ht="15" hidden="false" customHeight="false" outlineLevel="0" collapsed="false">
      <c r="A4156" s="19" t="n">
        <v>39</v>
      </c>
      <c r="B4156" s="19" t="n">
        <f aca="false">IFERROR(VLOOKUP(A4156,Personal!$A$6:$F$112,2,FALSE()),"")</f>
        <v>0</v>
      </c>
      <c r="C4156" s="19" t="str">
        <f aca="false">IFERROR(VLOOKUP(A4156,Personal!$A$6:$F$112,3,FALSE()),"")</f>
        <v>La Seu d’Urgell</v>
      </c>
      <c r="D4156" s="19" t="s">
        <v>45</v>
      </c>
      <c r="E4156" s="19" t="s">
        <v>46</v>
      </c>
      <c r="F4156" s="19" t="s">
        <v>47</v>
      </c>
      <c r="G4156" s="19" t="s">
        <v>291</v>
      </c>
      <c r="H4156" s="19" t="n">
        <f aca="false">IF(OR(VLOOKUP(A4156,Personal!$A$6:$F$112,5,FALSE())&lt;&gt;"Sí",N4156="No aplica"),0,'Catàleg GRAE'!D13)</f>
        <v>1</v>
      </c>
      <c r="I4156" s="20"/>
      <c r="J4156" s="20"/>
      <c r="K4156" s="20"/>
      <c r="L4156" s="21"/>
      <c r="M4156" s="21"/>
      <c r="N4156" s="20"/>
      <c r="O4156" s="20"/>
      <c r="P4156" s="19" t="str">
        <f aca="false">IF(I4156="","",I4156-H4156)</f>
        <v/>
      </c>
      <c r="Q4156" s="19" t="str">
        <f aca="true">IF(B4156="","",IF(N4156="No aplica","No aplica",IF(I4156="","Pendent",IF(N4156="Per substituir","Substituir",IF(OR(N4156="No localitzat",N4156="No lliurat"),"Reposar",IF(I4156&lt;H4156,"Reposar",IF(I4156&gt;H4156,"Revisar excedent",IF(AND(G4156="Sí",M4156&lt;&gt;"",M4156&lt;TODAY()),"EPI caducat",IF(AND(G4156="Sí",M4156&lt;&gt;"",M4156&lt;=TODAY()+90),"EPI caduca ≤90 dies",IF(OR(N4156="Deteriorat usable",N4156="Revisió necessària"),"Revisar","OK"))))))))))</f>
      </c>
      <c r="R4156" s="20"/>
    </row>
    <row r="4157" customFormat="false" ht="15" hidden="false" customHeight="false" outlineLevel="0" collapsed="false">
      <c r="A4157" s="19" t="n">
        <v>39</v>
      </c>
      <c r="B4157" s="19" t="n">
        <f aca="false">IFERROR(VLOOKUP(A4157,Personal!$A$6:$F$112,2,FALSE()),"")</f>
        <v>0</v>
      </c>
      <c r="C4157" s="19" t="str">
        <f aca="false">IFERROR(VLOOKUP(A4157,Personal!$A$6:$F$112,3,FALSE()),"")</f>
        <v>La Seu d’Urgell</v>
      </c>
      <c r="D4157" s="19" t="s">
        <v>45</v>
      </c>
      <c r="E4157" s="19" t="s">
        <v>48</v>
      </c>
      <c r="F4157" s="19" t="s">
        <v>49</v>
      </c>
      <c r="G4157" s="19" t="s">
        <v>291</v>
      </c>
      <c r="H4157" s="19" t="n">
        <f aca="false">IF(OR(VLOOKUP(A4157,Personal!$A$6:$F$112,5,FALSE())&lt;&gt;"Sí",N4157="No aplica"),0,'Catàleg GRAE'!D14)</f>
        <v>1</v>
      </c>
      <c r="I4157" s="20"/>
      <c r="J4157" s="20"/>
      <c r="K4157" s="20"/>
      <c r="L4157" s="21"/>
      <c r="M4157" s="21"/>
      <c r="N4157" s="20"/>
      <c r="O4157" s="20"/>
      <c r="P4157" s="19" t="str">
        <f aca="false">IF(I4157="","",I4157-H4157)</f>
        <v/>
      </c>
      <c r="Q4157" s="19" t="str">
        <f aca="true">IF(B4157="","",IF(N4157="No aplica","No aplica",IF(I4157="","Pendent",IF(N4157="Per substituir","Substituir",IF(OR(N4157="No localitzat",N4157="No lliurat"),"Reposar",IF(I4157&lt;H4157,"Reposar",IF(I4157&gt;H4157,"Revisar excedent",IF(AND(G4157="Sí",M4157&lt;&gt;"",M4157&lt;TODAY()),"EPI caducat",IF(AND(G4157="Sí",M4157&lt;&gt;"",M4157&lt;=TODAY()+90),"EPI caduca ≤90 dies",IF(OR(N4157="Deteriorat usable",N4157="Revisió necessària"),"Revisar","OK"))))))))))</f>
      </c>
      <c r="R4157" s="20"/>
    </row>
    <row r="4158" customFormat="false" ht="15" hidden="false" customHeight="false" outlineLevel="0" collapsed="false">
      <c r="A4158" s="19" t="n">
        <v>39</v>
      </c>
      <c r="B4158" s="19" t="n">
        <f aca="false">IFERROR(VLOOKUP(A4158,Personal!$A$6:$F$112,2,FALSE()),"")</f>
        <v>0</v>
      </c>
      <c r="C4158" s="19" t="str">
        <f aca="false">IFERROR(VLOOKUP(A4158,Personal!$A$6:$F$112,3,FALSE()),"")</f>
        <v>La Seu d’Urgell</v>
      </c>
      <c r="D4158" s="19" t="s">
        <v>45</v>
      </c>
      <c r="E4158" s="19" t="s">
        <v>50</v>
      </c>
      <c r="F4158" s="19" t="s">
        <v>51</v>
      </c>
      <c r="G4158" s="19" t="s">
        <v>291</v>
      </c>
      <c r="H4158" s="19" t="n">
        <f aca="false">IF(OR(VLOOKUP(A4158,Personal!$A$6:$F$112,5,FALSE())&lt;&gt;"Sí",N4158="No aplica"),0,'Catàleg GRAE'!D15)</f>
        <v>1</v>
      </c>
      <c r="I4158" s="20"/>
      <c r="J4158" s="20"/>
      <c r="K4158" s="20"/>
      <c r="L4158" s="21"/>
      <c r="M4158" s="21"/>
      <c r="N4158" s="20"/>
      <c r="O4158" s="20"/>
      <c r="P4158" s="19" t="str">
        <f aca="false">IF(I4158="","",I4158-H4158)</f>
        <v/>
      </c>
      <c r="Q4158" s="19" t="str">
        <f aca="true">IF(B4158="","",IF(N4158="No aplica","No aplica",IF(I4158="","Pendent",IF(N4158="Per substituir","Substituir",IF(OR(N4158="No localitzat",N4158="No lliurat"),"Reposar",IF(I4158&lt;H4158,"Reposar",IF(I4158&gt;H4158,"Revisar excedent",IF(AND(G4158="Sí",M4158&lt;&gt;"",M4158&lt;TODAY()),"EPI caducat",IF(AND(G4158="Sí",M4158&lt;&gt;"",M4158&lt;=TODAY()+90),"EPI caduca ≤90 dies",IF(OR(N4158="Deteriorat usable",N4158="Revisió necessària"),"Revisar","OK"))))))))))</f>
      </c>
      <c r="R4158" s="20"/>
    </row>
    <row r="4159" customFormat="false" ht="15" hidden="false" customHeight="false" outlineLevel="0" collapsed="false">
      <c r="A4159" s="19" t="n">
        <v>39</v>
      </c>
      <c r="B4159" s="19" t="n">
        <f aca="false">IFERROR(VLOOKUP(A4159,Personal!$A$6:$F$112,2,FALSE()),"")</f>
        <v>0</v>
      </c>
      <c r="C4159" s="19" t="str">
        <f aca="false">IFERROR(VLOOKUP(A4159,Personal!$A$6:$F$112,3,FALSE()),"")</f>
        <v>La Seu d’Urgell</v>
      </c>
      <c r="D4159" s="19" t="s">
        <v>45</v>
      </c>
      <c r="E4159" s="19" t="s">
        <v>52</v>
      </c>
      <c r="F4159" s="19" t="s">
        <v>53</v>
      </c>
      <c r="G4159" s="19" t="s">
        <v>291</v>
      </c>
      <c r="H4159" s="19" t="n">
        <f aca="false">IF(OR(VLOOKUP(A4159,Personal!$A$6:$F$112,5,FALSE())&lt;&gt;"Sí",N4159="No aplica"),0,'Catàleg GRAE'!D16)</f>
        <v>1</v>
      </c>
      <c r="I4159" s="20"/>
      <c r="J4159" s="20"/>
      <c r="K4159" s="20"/>
      <c r="L4159" s="21"/>
      <c r="M4159" s="21"/>
      <c r="N4159" s="20"/>
      <c r="O4159" s="20"/>
      <c r="P4159" s="19" t="str">
        <f aca="false">IF(I4159="","",I4159-H4159)</f>
        <v/>
      </c>
      <c r="Q4159" s="19" t="str">
        <f aca="true">IF(B4159="","",IF(N4159="No aplica","No aplica",IF(I4159="","Pendent",IF(N4159="Per substituir","Substituir",IF(OR(N4159="No localitzat",N4159="No lliurat"),"Reposar",IF(I4159&lt;H4159,"Reposar",IF(I4159&gt;H4159,"Revisar excedent",IF(AND(G4159="Sí",M4159&lt;&gt;"",M4159&lt;TODAY()),"EPI caducat",IF(AND(G4159="Sí",M4159&lt;&gt;"",M4159&lt;=TODAY()+90),"EPI caduca ≤90 dies",IF(OR(N4159="Deteriorat usable",N4159="Revisió necessària"),"Revisar","OK"))))))))))</f>
      </c>
      <c r="R4159" s="20"/>
    </row>
    <row r="4160" customFormat="false" ht="15" hidden="false" customHeight="false" outlineLevel="0" collapsed="false">
      <c r="A4160" s="19" t="n">
        <v>39</v>
      </c>
      <c r="B4160" s="19" t="n">
        <f aca="false">IFERROR(VLOOKUP(A4160,Personal!$A$6:$F$112,2,FALSE()),"")</f>
        <v>0</v>
      </c>
      <c r="C4160" s="19" t="str">
        <f aca="false">IFERROR(VLOOKUP(A4160,Personal!$A$6:$F$112,3,FALSE()),"")</f>
        <v>La Seu d’Urgell</v>
      </c>
      <c r="D4160" s="19" t="s">
        <v>45</v>
      </c>
      <c r="E4160" s="19" t="s">
        <v>54</v>
      </c>
      <c r="F4160" s="19" t="s">
        <v>55</v>
      </c>
      <c r="G4160" s="19" t="s">
        <v>291</v>
      </c>
      <c r="H4160" s="19" t="n">
        <f aca="false">IF(OR(VLOOKUP(A4160,Personal!$A$6:$F$112,5,FALSE())&lt;&gt;"Sí",N4160="No aplica"),0,'Catàleg GRAE'!D17)</f>
        <v>1</v>
      </c>
      <c r="I4160" s="20"/>
      <c r="J4160" s="20"/>
      <c r="K4160" s="20"/>
      <c r="L4160" s="21"/>
      <c r="M4160" s="21"/>
      <c r="N4160" s="20"/>
      <c r="O4160" s="20"/>
      <c r="P4160" s="19" t="str">
        <f aca="false">IF(I4160="","",I4160-H4160)</f>
        <v/>
      </c>
      <c r="Q4160" s="19" t="str">
        <f aca="true">IF(B4160="","",IF(N4160="No aplica","No aplica",IF(I4160="","Pendent",IF(N4160="Per substituir","Substituir",IF(OR(N4160="No localitzat",N4160="No lliurat"),"Reposar",IF(I4160&lt;H4160,"Reposar",IF(I4160&gt;H4160,"Revisar excedent",IF(AND(G4160="Sí",M4160&lt;&gt;"",M4160&lt;TODAY()),"EPI caducat",IF(AND(G4160="Sí",M4160&lt;&gt;"",M4160&lt;=TODAY()+90),"EPI caduca ≤90 dies",IF(OR(N4160="Deteriorat usable",N4160="Revisió necessària"),"Revisar","OK"))))))))))</f>
      </c>
      <c r="R4160" s="20"/>
    </row>
    <row r="4161" customFormat="false" ht="15" hidden="false" customHeight="false" outlineLevel="0" collapsed="false">
      <c r="A4161" s="19" t="n">
        <v>39</v>
      </c>
      <c r="B4161" s="19" t="n">
        <f aca="false">IFERROR(VLOOKUP(A4161,Personal!$A$6:$F$112,2,FALSE()),"")</f>
        <v>0</v>
      </c>
      <c r="C4161" s="19" t="str">
        <f aca="false">IFERROR(VLOOKUP(A4161,Personal!$A$6:$F$112,3,FALSE()),"")</f>
        <v>La Seu d’Urgell</v>
      </c>
      <c r="D4161" s="19" t="s">
        <v>56</v>
      </c>
      <c r="E4161" s="19" t="s">
        <v>57</v>
      </c>
      <c r="F4161" s="19" t="s">
        <v>58</v>
      </c>
      <c r="G4161" s="19" t="s">
        <v>291</v>
      </c>
      <c r="H4161" s="19" t="n">
        <f aca="false">IF(OR(VLOOKUP(A4161,Personal!$A$6:$F$112,5,FALSE())&lt;&gt;"Sí",N4161="No aplica"),0,'Catàleg GRAE'!D18)</f>
        <v>1</v>
      </c>
      <c r="I4161" s="20"/>
      <c r="J4161" s="20"/>
      <c r="K4161" s="20"/>
      <c r="L4161" s="21"/>
      <c r="M4161" s="21"/>
      <c r="N4161" s="20"/>
      <c r="O4161" s="20"/>
      <c r="P4161" s="19" t="str">
        <f aca="false">IF(I4161="","",I4161-H4161)</f>
        <v/>
      </c>
      <c r="Q4161" s="19" t="str">
        <f aca="true">IF(B4161="","",IF(N4161="No aplica","No aplica",IF(I4161="","Pendent",IF(N4161="Per substituir","Substituir",IF(OR(N4161="No localitzat",N4161="No lliurat"),"Reposar",IF(I4161&lt;H4161,"Reposar",IF(I4161&gt;H4161,"Revisar excedent",IF(AND(G4161="Sí",M4161&lt;&gt;"",M4161&lt;TODAY()),"EPI caducat",IF(AND(G4161="Sí",M4161&lt;&gt;"",M4161&lt;=TODAY()+90),"EPI caduca ≤90 dies",IF(OR(N4161="Deteriorat usable",N4161="Revisió necessària"),"Revisar","OK"))))))))))</f>
      </c>
      <c r="R4161" s="20"/>
    </row>
    <row r="4162" customFormat="false" ht="15" hidden="false" customHeight="false" outlineLevel="0" collapsed="false">
      <c r="A4162" s="19" t="n">
        <v>39</v>
      </c>
      <c r="B4162" s="19" t="n">
        <f aca="false">IFERROR(VLOOKUP(A4162,Personal!$A$6:$F$112,2,FALSE()),"")</f>
        <v>0</v>
      </c>
      <c r="C4162" s="19" t="str">
        <f aca="false">IFERROR(VLOOKUP(A4162,Personal!$A$6:$F$112,3,FALSE()),"")</f>
        <v>La Seu d’Urgell</v>
      </c>
      <c r="D4162" s="19" t="s">
        <v>59</v>
      </c>
      <c r="E4162" s="19" t="s">
        <v>60</v>
      </c>
      <c r="F4162" s="19" t="s">
        <v>61</v>
      </c>
      <c r="G4162" s="19" t="s">
        <v>291</v>
      </c>
      <c r="H4162" s="19" t="n">
        <f aca="false">IF(OR(VLOOKUP(A4162,Personal!$A$6:$F$112,5,FALSE())&lt;&gt;"Sí",N4162="No aplica"),0,'Catàleg GRAE'!D19)</f>
        <v>4</v>
      </c>
      <c r="I4162" s="20"/>
      <c r="J4162" s="20"/>
      <c r="K4162" s="20"/>
      <c r="L4162" s="21"/>
      <c r="M4162" s="21"/>
      <c r="N4162" s="20"/>
      <c r="O4162" s="20"/>
      <c r="P4162" s="19" t="str">
        <f aca="false">IF(I4162="","",I4162-H4162)</f>
        <v/>
      </c>
      <c r="Q4162" s="19" t="str">
        <f aca="true">IF(B4162="","",IF(N4162="No aplica","No aplica",IF(I4162="","Pendent",IF(N4162="Per substituir","Substituir",IF(OR(N4162="No localitzat",N4162="No lliurat"),"Reposar",IF(I4162&lt;H4162,"Reposar",IF(I4162&gt;H4162,"Revisar excedent",IF(AND(G4162="Sí",M4162&lt;&gt;"",M4162&lt;TODAY()),"EPI caducat",IF(AND(G4162="Sí",M4162&lt;&gt;"",M4162&lt;=TODAY()+90),"EPI caduca ≤90 dies",IF(OR(N4162="Deteriorat usable",N4162="Revisió necessària"),"Revisar","OK"))))))))))</f>
      </c>
      <c r="R4162" s="20"/>
    </row>
    <row r="4163" customFormat="false" ht="15" hidden="false" customHeight="false" outlineLevel="0" collapsed="false">
      <c r="A4163" s="19" t="n">
        <v>39</v>
      </c>
      <c r="B4163" s="19" t="n">
        <f aca="false">IFERROR(VLOOKUP(A4163,Personal!$A$6:$F$112,2,FALSE()),"")</f>
        <v>0</v>
      </c>
      <c r="C4163" s="19" t="str">
        <f aca="false">IFERROR(VLOOKUP(A4163,Personal!$A$6:$F$112,3,FALSE()),"")</f>
        <v>La Seu d’Urgell</v>
      </c>
      <c r="D4163" s="19" t="s">
        <v>59</v>
      </c>
      <c r="E4163" s="19" t="s">
        <v>60</v>
      </c>
      <c r="F4163" s="19" t="s">
        <v>62</v>
      </c>
      <c r="G4163" s="19" t="s">
        <v>291</v>
      </c>
      <c r="H4163" s="19" t="n">
        <f aca="false">IF(OR(VLOOKUP(A4163,Personal!$A$6:$F$112,5,FALSE())&lt;&gt;"Sí",N4163="No aplica"),0,'Catàleg GRAE'!D20)</f>
        <v>2</v>
      </c>
      <c r="I4163" s="20"/>
      <c r="J4163" s="20"/>
      <c r="K4163" s="20"/>
      <c r="L4163" s="21"/>
      <c r="M4163" s="21"/>
      <c r="N4163" s="20"/>
      <c r="O4163" s="20"/>
      <c r="P4163" s="19" t="str">
        <f aca="false">IF(I4163="","",I4163-H4163)</f>
        <v/>
      </c>
      <c r="Q4163" s="19" t="str">
        <f aca="true">IF(B4163="","",IF(N4163="No aplica","No aplica",IF(I4163="","Pendent",IF(N4163="Per substituir","Substituir",IF(OR(N4163="No localitzat",N4163="No lliurat"),"Reposar",IF(I4163&lt;H4163,"Reposar",IF(I4163&gt;H4163,"Revisar excedent",IF(AND(G4163="Sí",M4163&lt;&gt;"",M4163&lt;TODAY()),"EPI caducat",IF(AND(G4163="Sí",M4163&lt;&gt;"",M4163&lt;=TODAY()+90),"EPI caduca ≤90 dies",IF(OR(N4163="Deteriorat usable",N4163="Revisió necessària"),"Revisar","OK"))))))))))</f>
      </c>
      <c r="R4163" s="20"/>
    </row>
    <row r="4164" customFormat="false" ht="15" hidden="false" customHeight="false" outlineLevel="0" collapsed="false">
      <c r="A4164" s="19" t="n">
        <v>39</v>
      </c>
      <c r="B4164" s="19" t="n">
        <f aca="false">IFERROR(VLOOKUP(A4164,Personal!$A$6:$F$112,2,FALSE()),"")</f>
        <v>0</v>
      </c>
      <c r="C4164" s="19" t="str">
        <f aca="false">IFERROR(VLOOKUP(A4164,Personal!$A$6:$F$112,3,FALSE()),"")</f>
        <v>La Seu d’Urgell</v>
      </c>
      <c r="D4164" s="19" t="s">
        <v>59</v>
      </c>
      <c r="E4164" s="19" t="s">
        <v>60</v>
      </c>
      <c r="F4164" s="19" t="s">
        <v>63</v>
      </c>
      <c r="G4164" s="19" t="s">
        <v>291</v>
      </c>
      <c r="H4164" s="19" t="n">
        <f aca="false">IF(OR(VLOOKUP(A4164,Personal!$A$6:$F$112,5,FALSE())&lt;&gt;"Sí",N4164="No aplica"),0,'Catàleg GRAE'!D21)</f>
        <v>2</v>
      </c>
      <c r="I4164" s="20"/>
      <c r="J4164" s="20"/>
      <c r="K4164" s="20"/>
      <c r="L4164" s="21"/>
      <c r="M4164" s="21"/>
      <c r="N4164" s="20"/>
      <c r="O4164" s="20"/>
      <c r="P4164" s="19" t="str">
        <f aca="false">IF(I4164="","",I4164-H4164)</f>
        <v/>
      </c>
      <c r="Q4164" s="19" t="str">
        <f aca="true">IF(B4164="","",IF(N4164="No aplica","No aplica",IF(I4164="","Pendent",IF(N4164="Per substituir","Substituir",IF(OR(N4164="No localitzat",N4164="No lliurat"),"Reposar",IF(I4164&lt;H4164,"Reposar",IF(I4164&gt;H4164,"Revisar excedent",IF(AND(G4164="Sí",M4164&lt;&gt;"",M4164&lt;TODAY()),"EPI caducat",IF(AND(G4164="Sí",M4164&lt;&gt;"",M4164&lt;=TODAY()+90),"EPI caduca ≤90 dies",IF(OR(N4164="Deteriorat usable",N4164="Revisió necessària"),"Revisar","OK"))))))))))</f>
      </c>
      <c r="R4164" s="20"/>
    </row>
    <row r="4165" customFormat="false" ht="15" hidden="false" customHeight="false" outlineLevel="0" collapsed="false">
      <c r="A4165" s="19" t="n">
        <v>39</v>
      </c>
      <c r="B4165" s="19" t="n">
        <f aca="false">IFERROR(VLOOKUP(A4165,Personal!$A$6:$F$112,2,FALSE()),"")</f>
        <v>0</v>
      </c>
      <c r="C4165" s="19" t="str">
        <f aca="false">IFERROR(VLOOKUP(A4165,Personal!$A$6:$F$112,3,FALSE()),"")</f>
        <v>La Seu d’Urgell</v>
      </c>
      <c r="D4165" s="19" t="s">
        <v>64</v>
      </c>
      <c r="E4165" s="19" t="s">
        <v>65</v>
      </c>
      <c r="F4165" s="19" t="s">
        <v>66</v>
      </c>
      <c r="G4165" s="19" t="s">
        <v>291</v>
      </c>
      <c r="H4165" s="19" t="n">
        <f aca="false">IF(OR(VLOOKUP(A4165,Personal!$A$6:$F$112,5,FALSE())&lt;&gt;"Sí",N4165="No aplica"),0,'Catàleg GRAE'!D22)</f>
        <v>1</v>
      </c>
      <c r="I4165" s="20"/>
      <c r="J4165" s="20"/>
      <c r="K4165" s="20"/>
      <c r="L4165" s="21"/>
      <c r="M4165" s="21"/>
      <c r="N4165" s="20"/>
      <c r="O4165" s="20"/>
      <c r="P4165" s="19" t="str">
        <f aca="false">IF(I4165="","",I4165-H4165)</f>
        <v/>
      </c>
      <c r="Q4165" s="19" t="str">
        <f aca="true">IF(B4165="","",IF(N4165="No aplica","No aplica",IF(I4165="","Pendent",IF(N4165="Per substituir","Substituir",IF(OR(N4165="No localitzat",N4165="No lliurat"),"Reposar",IF(I4165&lt;H4165,"Reposar",IF(I4165&gt;H4165,"Revisar excedent",IF(AND(G4165="Sí",M4165&lt;&gt;"",M4165&lt;TODAY()),"EPI caducat",IF(AND(G4165="Sí",M4165&lt;&gt;"",M4165&lt;=TODAY()+90),"EPI caduca ≤90 dies",IF(OR(N4165="Deteriorat usable",N4165="Revisió necessària"),"Revisar","OK"))))))))))</f>
      </c>
      <c r="R4165" s="20"/>
    </row>
    <row r="4166" customFormat="false" ht="15" hidden="false" customHeight="false" outlineLevel="0" collapsed="false">
      <c r="A4166" s="19" t="n">
        <v>39</v>
      </c>
      <c r="B4166" s="19" t="n">
        <f aca="false">IFERROR(VLOOKUP(A4166,Personal!$A$6:$F$112,2,FALSE()),"")</f>
        <v>0</v>
      </c>
      <c r="C4166" s="19" t="str">
        <f aca="false">IFERROR(VLOOKUP(A4166,Personal!$A$6:$F$112,3,FALSE()),"")</f>
        <v>La Seu d’Urgell</v>
      </c>
      <c r="D4166" s="19" t="s">
        <v>64</v>
      </c>
      <c r="E4166" s="19" t="s">
        <v>67</v>
      </c>
      <c r="F4166" s="19" t="s">
        <v>68</v>
      </c>
      <c r="G4166" s="19" t="s">
        <v>291</v>
      </c>
      <c r="H4166" s="19" t="n">
        <f aca="false">IF(OR(VLOOKUP(A4166,Personal!$A$6:$F$112,5,FALSE())&lt;&gt;"Sí",N4166="No aplica"),0,'Catàleg GRAE'!D23)</f>
        <v>1</v>
      </c>
      <c r="I4166" s="20"/>
      <c r="J4166" s="20"/>
      <c r="K4166" s="20"/>
      <c r="L4166" s="21"/>
      <c r="M4166" s="21"/>
      <c r="N4166" s="20"/>
      <c r="O4166" s="20"/>
      <c r="P4166" s="19" t="str">
        <f aca="false">IF(I4166="","",I4166-H4166)</f>
        <v/>
      </c>
      <c r="Q4166" s="19" t="str">
        <f aca="true">IF(B4166="","",IF(N4166="No aplica","No aplica",IF(I4166="","Pendent",IF(N4166="Per substituir","Substituir",IF(OR(N4166="No localitzat",N4166="No lliurat"),"Reposar",IF(I4166&lt;H4166,"Reposar",IF(I4166&gt;H4166,"Revisar excedent",IF(AND(G4166="Sí",M4166&lt;&gt;"",M4166&lt;TODAY()),"EPI caducat",IF(AND(G4166="Sí",M4166&lt;&gt;"",M4166&lt;=TODAY()+90),"EPI caduca ≤90 dies",IF(OR(N4166="Deteriorat usable",N4166="Revisió necessària"),"Revisar","OK"))))))))))</f>
      </c>
      <c r="R4166" s="20"/>
    </row>
    <row r="4167" customFormat="false" ht="15" hidden="false" customHeight="false" outlineLevel="0" collapsed="false">
      <c r="A4167" s="19" t="n">
        <v>39</v>
      </c>
      <c r="B4167" s="19" t="n">
        <f aca="false">IFERROR(VLOOKUP(A4167,Personal!$A$6:$F$112,2,FALSE()),"")</f>
        <v>0</v>
      </c>
      <c r="C4167" s="19" t="str">
        <f aca="false">IFERROR(VLOOKUP(A4167,Personal!$A$6:$F$112,3,FALSE()),"")</f>
        <v>La Seu d’Urgell</v>
      </c>
      <c r="D4167" s="19" t="s">
        <v>64</v>
      </c>
      <c r="E4167" s="19" t="s">
        <v>69</v>
      </c>
      <c r="F4167" s="19" t="s">
        <v>70</v>
      </c>
      <c r="G4167" s="19" t="s">
        <v>291</v>
      </c>
      <c r="H4167" s="19" t="n">
        <f aca="false">IF(OR(VLOOKUP(A4167,Personal!$A$6:$F$112,5,FALSE())&lt;&gt;"Sí",N4167="No aplica"),0,'Catàleg GRAE'!D24)</f>
        <v>1</v>
      </c>
      <c r="I4167" s="20"/>
      <c r="J4167" s="20"/>
      <c r="K4167" s="20"/>
      <c r="L4167" s="21"/>
      <c r="M4167" s="21"/>
      <c r="N4167" s="20"/>
      <c r="O4167" s="20"/>
      <c r="P4167" s="19" t="str">
        <f aca="false">IF(I4167="","",I4167-H4167)</f>
        <v/>
      </c>
      <c r="Q4167" s="19" t="str">
        <f aca="true">IF(B4167="","",IF(N4167="No aplica","No aplica",IF(I4167="","Pendent",IF(N4167="Per substituir","Substituir",IF(OR(N4167="No localitzat",N4167="No lliurat"),"Reposar",IF(I4167&lt;H4167,"Reposar",IF(I4167&gt;H4167,"Revisar excedent",IF(AND(G4167="Sí",M4167&lt;&gt;"",M4167&lt;TODAY()),"EPI caducat",IF(AND(G4167="Sí",M4167&lt;&gt;"",M4167&lt;=TODAY()+90),"EPI caduca ≤90 dies",IF(OR(N4167="Deteriorat usable",N4167="Revisió necessària"),"Revisar","OK"))))))))))</f>
      </c>
      <c r="R4167" s="20"/>
    </row>
    <row r="4168" customFormat="false" ht="15" hidden="false" customHeight="false" outlineLevel="0" collapsed="false">
      <c r="A4168" s="19" t="n">
        <v>39</v>
      </c>
      <c r="B4168" s="19" t="n">
        <f aca="false">IFERROR(VLOOKUP(A4168,Personal!$A$6:$F$112,2,FALSE()),"")</f>
        <v>0</v>
      </c>
      <c r="C4168" s="19" t="str">
        <f aca="false">IFERROR(VLOOKUP(A4168,Personal!$A$6:$F$112,3,FALSE()),"")</f>
        <v>La Seu d’Urgell</v>
      </c>
      <c r="D4168" s="19" t="s">
        <v>71</v>
      </c>
      <c r="E4168" s="19" t="s">
        <v>72</v>
      </c>
      <c r="F4168" s="19" t="s">
        <v>73</v>
      </c>
      <c r="G4168" s="19" t="s">
        <v>291</v>
      </c>
      <c r="H4168" s="19" t="n">
        <f aca="false">IF(OR(VLOOKUP(A4168,Personal!$A$6:$F$112,5,FALSE())&lt;&gt;"Sí",N4168="No aplica"),0,'Catàleg GRAE'!D25)</f>
        <v>1</v>
      </c>
      <c r="I4168" s="20"/>
      <c r="J4168" s="20"/>
      <c r="K4168" s="20"/>
      <c r="L4168" s="21"/>
      <c r="M4168" s="21"/>
      <c r="N4168" s="20"/>
      <c r="O4168" s="20"/>
      <c r="P4168" s="19" t="str">
        <f aca="false">IF(I4168="","",I4168-H4168)</f>
        <v/>
      </c>
      <c r="Q4168" s="19" t="str">
        <f aca="true">IF(B4168="","",IF(N4168="No aplica","No aplica",IF(I4168="","Pendent",IF(N4168="Per substituir","Substituir",IF(OR(N4168="No localitzat",N4168="No lliurat"),"Reposar",IF(I4168&lt;H4168,"Reposar",IF(I4168&gt;H4168,"Revisar excedent",IF(AND(G4168="Sí",M4168&lt;&gt;"",M4168&lt;TODAY()),"EPI caducat",IF(AND(G4168="Sí",M4168&lt;&gt;"",M4168&lt;=TODAY()+90),"EPI caduca ≤90 dies",IF(OR(N4168="Deteriorat usable",N4168="Revisió necessària"),"Revisar","OK"))))))))))</f>
      </c>
      <c r="R4168" s="20"/>
    </row>
    <row r="4169" customFormat="false" ht="15" hidden="false" customHeight="false" outlineLevel="0" collapsed="false">
      <c r="A4169" s="19" t="n">
        <v>39</v>
      </c>
      <c r="B4169" s="19" t="n">
        <f aca="false">IFERROR(VLOOKUP(A4169,Personal!$A$6:$F$112,2,FALSE()),"")</f>
        <v>0</v>
      </c>
      <c r="C4169" s="19" t="str">
        <f aca="false">IFERROR(VLOOKUP(A4169,Personal!$A$6:$F$112,3,FALSE()),"")</f>
        <v>La Seu d’Urgell</v>
      </c>
      <c r="D4169" s="19" t="s">
        <v>40</v>
      </c>
      <c r="E4169" s="19" t="s">
        <v>74</v>
      </c>
      <c r="F4169" s="19" t="s">
        <v>75</v>
      </c>
      <c r="G4169" s="19" t="s">
        <v>272</v>
      </c>
      <c r="H4169" s="19" t="n">
        <f aca="false">IF(OR(VLOOKUP(A4169,Personal!$A$6:$F$112,5,FALSE())&lt;&gt;"Sí",N4169="No aplica"),0,'Catàleg GRAE'!D26)</f>
        <v>1</v>
      </c>
      <c r="I4169" s="20"/>
      <c r="J4169" s="20"/>
      <c r="K4169" s="20"/>
      <c r="L4169" s="21"/>
      <c r="M4169" s="21"/>
      <c r="N4169" s="20"/>
      <c r="O4169" s="20"/>
      <c r="P4169" s="19" t="str">
        <f aca="false">IF(I4169="","",I4169-H4169)</f>
        <v/>
      </c>
      <c r="Q4169" s="19" t="str">
        <f aca="true">IF(B4169="","",IF(N4169="No aplica","No aplica",IF(I4169="","Pendent",IF(N4169="Per substituir","Substituir",IF(OR(N4169="No localitzat",N4169="No lliurat"),"Reposar",IF(I4169&lt;H4169,"Reposar",IF(I4169&gt;H4169,"Revisar excedent",IF(AND(G4169="Sí",M4169&lt;&gt;"",M4169&lt;TODAY()),"EPI caducat",IF(AND(G4169="Sí",M4169&lt;&gt;"",M4169&lt;=TODAY()+90),"EPI caduca ≤90 dies",IF(OR(N4169="Deteriorat usable",N4169="Revisió necessària"),"Revisar","OK"))))))))))</f>
      </c>
      <c r="R4169" s="20"/>
    </row>
    <row r="4170" customFormat="false" ht="15" hidden="false" customHeight="false" outlineLevel="0" collapsed="false">
      <c r="A4170" s="19" t="n">
        <v>39</v>
      </c>
      <c r="B4170" s="19" t="n">
        <f aca="false">IFERROR(VLOOKUP(A4170,Personal!$A$6:$F$112,2,FALSE()),"")</f>
        <v>0</v>
      </c>
      <c r="C4170" s="19" t="str">
        <f aca="false">IFERROR(VLOOKUP(A4170,Personal!$A$6:$F$112,3,FALSE()),"")</f>
        <v>La Seu d’Urgell</v>
      </c>
      <c r="D4170" s="19" t="s">
        <v>40</v>
      </c>
      <c r="E4170" s="19" t="s">
        <v>76</v>
      </c>
      <c r="F4170" s="19" t="s">
        <v>77</v>
      </c>
      <c r="G4170" s="19" t="s">
        <v>291</v>
      </c>
      <c r="H4170" s="19" t="n">
        <f aca="false">IF(OR(VLOOKUP(A4170,Personal!$A$6:$F$112,5,FALSE())&lt;&gt;"Sí",N4170="No aplica"),0,'Catàleg GRAE'!D27)</f>
        <v>1</v>
      </c>
      <c r="I4170" s="20"/>
      <c r="J4170" s="20"/>
      <c r="K4170" s="20"/>
      <c r="L4170" s="21"/>
      <c r="M4170" s="21"/>
      <c r="N4170" s="20"/>
      <c r="O4170" s="20"/>
      <c r="P4170" s="19" t="str">
        <f aca="false">IF(I4170="","",I4170-H4170)</f>
        <v/>
      </c>
      <c r="Q4170" s="19" t="str">
        <f aca="true">IF(B4170="","",IF(N4170="No aplica","No aplica",IF(I4170="","Pendent",IF(N4170="Per substituir","Substituir",IF(OR(N4170="No localitzat",N4170="No lliurat"),"Reposar",IF(I4170&lt;H4170,"Reposar",IF(I4170&gt;H4170,"Revisar excedent",IF(AND(G4170="Sí",M4170&lt;&gt;"",M4170&lt;TODAY()),"EPI caducat",IF(AND(G4170="Sí",M4170&lt;&gt;"",M4170&lt;=TODAY()+90),"EPI caduca ≤90 dies",IF(OR(N4170="Deteriorat usable",N4170="Revisió necessària"),"Revisar","OK"))))))))))</f>
      </c>
      <c r="R4170" s="20"/>
    </row>
    <row r="4171" customFormat="false" ht="15" hidden="false" customHeight="false" outlineLevel="0" collapsed="false">
      <c r="A4171" s="19" t="n">
        <v>39</v>
      </c>
      <c r="B4171" s="19" t="n">
        <f aca="false">IFERROR(VLOOKUP(A4171,Personal!$A$6:$F$112,2,FALSE()),"")</f>
        <v>0</v>
      </c>
      <c r="C4171" s="19" t="str">
        <f aca="false">IFERROR(VLOOKUP(A4171,Personal!$A$6:$F$112,3,FALSE()),"")</f>
        <v>La Seu d’Urgell</v>
      </c>
      <c r="D4171" s="19" t="s">
        <v>78</v>
      </c>
      <c r="E4171" s="19" t="s">
        <v>79</v>
      </c>
      <c r="F4171" s="19" t="s">
        <v>80</v>
      </c>
      <c r="G4171" s="19" t="s">
        <v>291</v>
      </c>
      <c r="H4171" s="19" t="n">
        <f aca="false">IF(OR(VLOOKUP(A4171,Personal!$A$6:$F$112,5,FALSE())&lt;&gt;"Sí",N4171="No aplica"),0,'Catàleg GRAE'!D28)</f>
        <v>1</v>
      </c>
      <c r="I4171" s="20"/>
      <c r="J4171" s="20"/>
      <c r="K4171" s="20"/>
      <c r="L4171" s="21"/>
      <c r="M4171" s="21"/>
      <c r="N4171" s="20"/>
      <c r="O4171" s="20"/>
      <c r="P4171" s="19" t="str">
        <f aca="false">IF(I4171="","",I4171-H4171)</f>
        <v/>
      </c>
      <c r="Q4171" s="19" t="str">
        <f aca="true">IF(B4171="","",IF(N4171="No aplica","No aplica",IF(I4171="","Pendent",IF(N4171="Per substituir","Substituir",IF(OR(N4171="No localitzat",N4171="No lliurat"),"Reposar",IF(I4171&lt;H4171,"Reposar",IF(I4171&gt;H4171,"Revisar excedent",IF(AND(G4171="Sí",M4171&lt;&gt;"",M4171&lt;TODAY()),"EPI caducat",IF(AND(G4171="Sí",M4171&lt;&gt;"",M4171&lt;=TODAY()+90),"EPI caduca ≤90 dies",IF(OR(N4171="Deteriorat usable",N4171="Revisió necessària"),"Revisar","OK"))))))))))</f>
      </c>
      <c r="R4171" s="20"/>
    </row>
    <row r="4172" customFormat="false" ht="15" hidden="false" customHeight="false" outlineLevel="0" collapsed="false">
      <c r="A4172" s="19" t="n">
        <v>39</v>
      </c>
      <c r="B4172" s="19" t="n">
        <f aca="false">IFERROR(VLOOKUP(A4172,Personal!$A$6:$F$112,2,FALSE()),"")</f>
        <v>0</v>
      </c>
      <c r="C4172" s="19" t="str">
        <f aca="false">IFERROR(VLOOKUP(A4172,Personal!$A$6:$F$112,3,FALSE()),"")</f>
        <v>La Seu d’Urgell</v>
      </c>
      <c r="D4172" s="19" t="s">
        <v>26</v>
      </c>
      <c r="E4172" s="19" t="s">
        <v>81</v>
      </c>
      <c r="F4172" s="19" t="s">
        <v>82</v>
      </c>
      <c r="G4172" s="19" t="s">
        <v>272</v>
      </c>
      <c r="H4172" s="19" t="n">
        <f aca="false">IF(OR(VLOOKUP(A4172,Personal!$A$6:$F$112,5,FALSE())&lt;&gt;"Sí",N4172="No aplica"),0,'Catàleg GRAE'!D29)</f>
        <v>1</v>
      </c>
      <c r="I4172" s="20"/>
      <c r="J4172" s="20"/>
      <c r="K4172" s="20"/>
      <c r="L4172" s="21"/>
      <c r="M4172" s="21"/>
      <c r="N4172" s="20"/>
      <c r="O4172" s="20"/>
      <c r="P4172" s="19" t="str">
        <f aca="false">IF(I4172="","",I4172-H4172)</f>
        <v/>
      </c>
      <c r="Q4172" s="19" t="str">
        <f aca="true">IF(B4172="","",IF(N4172="No aplica","No aplica",IF(I4172="","Pendent",IF(N4172="Per substituir","Substituir",IF(OR(N4172="No localitzat",N4172="No lliurat"),"Reposar",IF(I4172&lt;H4172,"Reposar",IF(I4172&gt;H4172,"Revisar excedent",IF(AND(G4172="Sí",M4172&lt;&gt;"",M4172&lt;TODAY()),"EPI caducat",IF(AND(G4172="Sí",M4172&lt;&gt;"",M4172&lt;=TODAY()+90),"EPI caduca ≤90 dies",IF(OR(N4172="Deteriorat usable",N4172="Revisió necessària"),"Revisar","OK"))))))))))</f>
      </c>
      <c r="R4172" s="20"/>
    </row>
    <row r="4173" customFormat="false" ht="15" hidden="false" customHeight="false" outlineLevel="0" collapsed="false">
      <c r="A4173" s="19" t="n">
        <v>39</v>
      </c>
      <c r="B4173" s="19" t="n">
        <f aca="false">IFERROR(VLOOKUP(A4173,Personal!$A$6:$F$112,2,FALSE()),"")</f>
        <v>0</v>
      </c>
      <c r="C4173" s="19" t="str">
        <f aca="false">IFERROR(VLOOKUP(A4173,Personal!$A$6:$F$112,3,FALSE()),"")</f>
        <v>La Seu d’Urgell</v>
      </c>
      <c r="D4173" s="19" t="s">
        <v>83</v>
      </c>
      <c r="E4173" s="19" t="s">
        <v>84</v>
      </c>
      <c r="F4173" s="19" t="s">
        <v>85</v>
      </c>
      <c r="G4173" s="19" t="s">
        <v>291</v>
      </c>
      <c r="H4173" s="19" t="n">
        <f aca="false">IF(OR(VLOOKUP(A4173,Personal!$A$6:$F$112,5,FALSE())&lt;&gt;"Sí",N4173="No aplica"),0,'Catàleg GRAE'!D30)</f>
        <v>2</v>
      </c>
      <c r="I4173" s="20"/>
      <c r="J4173" s="20"/>
      <c r="K4173" s="20"/>
      <c r="L4173" s="21"/>
      <c r="M4173" s="21"/>
      <c r="N4173" s="20"/>
      <c r="O4173" s="20"/>
      <c r="P4173" s="19" t="str">
        <f aca="false">IF(I4173="","",I4173-H4173)</f>
        <v/>
      </c>
      <c r="Q4173" s="19" t="str">
        <f aca="true">IF(B4173="","",IF(N4173="No aplica","No aplica",IF(I4173="","Pendent",IF(N4173="Per substituir","Substituir",IF(OR(N4173="No localitzat",N4173="No lliurat"),"Reposar",IF(I4173&lt;H4173,"Reposar",IF(I4173&gt;H4173,"Revisar excedent",IF(AND(G4173="Sí",M4173&lt;&gt;"",M4173&lt;TODAY()),"EPI caducat",IF(AND(G4173="Sí",M4173&lt;&gt;"",M4173&lt;=TODAY()+90),"EPI caduca ≤90 dies",IF(OR(N4173="Deteriorat usable",N4173="Revisió necessària"),"Revisar","OK"))))))))))</f>
      </c>
      <c r="R4173" s="20"/>
    </row>
    <row r="4174" customFormat="false" ht="15" hidden="false" customHeight="false" outlineLevel="0" collapsed="false">
      <c r="A4174" s="19" t="n">
        <v>39</v>
      </c>
      <c r="B4174" s="19" t="n">
        <f aca="false">IFERROR(VLOOKUP(A4174,Personal!$A$6:$F$112,2,FALSE()),"")</f>
        <v>0</v>
      </c>
      <c r="C4174" s="19" t="str">
        <f aca="false">IFERROR(VLOOKUP(A4174,Personal!$A$6:$F$112,3,FALSE()),"")</f>
        <v>La Seu d’Urgell</v>
      </c>
      <c r="D4174" s="19" t="s">
        <v>83</v>
      </c>
      <c r="E4174" s="19" t="s">
        <v>86</v>
      </c>
      <c r="F4174" s="19" t="s">
        <v>87</v>
      </c>
      <c r="G4174" s="19" t="s">
        <v>291</v>
      </c>
      <c r="H4174" s="19" t="n">
        <f aca="false">IF(OR(VLOOKUP(A4174,Personal!$A$6:$F$112,5,FALSE())&lt;&gt;"Sí",N4174="No aplica"),0,'Catàleg GRAE'!D31)</f>
        <v>2</v>
      </c>
      <c r="I4174" s="20"/>
      <c r="J4174" s="20"/>
      <c r="K4174" s="20"/>
      <c r="L4174" s="21"/>
      <c r="M4174" s="21"/>
      <c r="N4174" s="20"/>
      <c r="O4174" s="20"/>
      <c r="P4174" s="19" t="str">
        <f aca="false">IF(I4174="","",I4174-H4174)</f>
        <v/>
      </c>
      <c r="Q4174" s="19" t="str">
        <f aca="true">IF(B4174="","",IF(N4174="No aplica","No aplica",IF(I4174="","Pendent",IF(N4174="Per substituir","Substituir",IF(OR(N4174="No localitzat",N4174="No lliurat"),"Reposar",IF(I4174&lt;H4174,"Reposar",IF(I4174&gt;H4174,"Revisar excedent",IF(AND(G4174="Sí",M4174&lt;&gt;"",M4174&lt;TODAY()),"EPI caducat",IF(AND(G4174="Sí",M4174&lt;&gt;"",M4174&lt;=TODAY()+90),"EPI caduca ≤90 dies",IF(OR(N4174="Deteriorat usable",N4174="Revisió necessària"),"Revisar","OK"))))))))))</f>
      </c>
      <c r="R4174" s="20"/>
    </row>
    <row r="4175" customFormat="false" ht="15" hidden="false" customHeight="false" outlineLevel="0" collapsed="false">
      <c r="A4175" s="19" t="n">
        <v>39</v>
      </c>
      <c r="B4175" s="19" t="n">
        <f aca="false">IFERROR(VLOOKUP(A4175,Personal!$A$6:$F$112,2,FALSE()),"")</f>
        <v>0</v>
      </c>
      <c r="C4175" s="19" t="str">
        <f aca="false">IFERROR(VLOOKUP(A4175,Personal!$A$6:$F$112,3,FALSE()),"")</f>
        <v>La Seu d’Urgell</v>
      </c>
      <c r="D4175" s="19" t="s">
        <v>83</v>
      </c>
      <c r="E4175" s="19" t="s">
        <v>88</v>
      </c>
      <c r="F4175" s="19" t="s">
        <v>89</v>
      </c>
      <c r="G4175" s="19" t="s">
        <v>291</v>
      </c>
      <c r="H4175" s="19" t="n">
        <f aca="false">IF(OR(VLOOKUP(A4175,Personal!$A$6:$F$112,5,FALSE())&lt;&gt;"Sí",N4175="No aplica"),0,'Catàleg GRAE'!D32)</f>
        <v>2</v>
      </c>
      <c r="I4175" s="20"/>
      <c r="J4175" s="20"/>
      <c r="K4175" s="20"/>
      <c r="L4175" s="21"/>
      <c r="M4175" s="21"/>
      <c r="N4175" s="20"/>
      <c r="O4175" s="20"/>
      <c r="P4175" s="19" t="str">
        <f aca="false">IF(I4175="","",I4175-H4175)</f>
        <v/>
      </c>
      <c r="Q4175" s="19" t="str">
        <f aca="true">IF(B4175="","",IF(N4175="No aplica","No aplica",IF(I4175="","Pendent",IF(N4175="Per substituir","Substituir",IF(OR(N4175="No localitzat",N4175="No lliurat"),"Reposar",IF(I4175&lt;H4175,"Reposar",IF(I4175&gt;H4175,"Revisar excedent",IF(AND(G4175="Sí",M4175&lt;&gt;"",M4175&lt;TODAY()),"EPI caducat",IF(AND(G4175="Sí",M4175&lt;&gt;"",M4175&lt;=TODAY()+90),"EPI caduca ≤90 dies",IF(OR(N4175="Deteriorat usable",N4175="Revisió necessària"),"Revisar","OK"))))))))))</f>
      </c>
      <c r="R4175" s="20"/>
    </row>
    <row r="4176" customFormat="false" ht="15" hidden="false" customHeight="false" outlineLevel="0" collapsed="false">
      <c r="A4176" s="19" t="n">
        <v>39</v>
      </c>
      <c r="B4176" s="19" t="n">
        <f aca="false">IFERROR(VLOOKUP(A4176,Personal!$A$6:$F$112,2,FALSE()),"")</f>
        <v>0</v>
      </c>
      <c r="C4176" s="19" t="str">
        <f aca="false">IFERROR(VLOOKUP(A4176,Personal!$A$6:$F$112,3,FALSE()),"")</f>
        <v>La Seu d’Urgell</v>
      </c>
      <c r="D4176" s="19" t="s">
        <v>83</v>
      </c>
      <c r="E4176" s="19" t="s">
        <v>90</v>
      </c>
      <c r="F4176" s="19" t="s">
        <v>91</v>
      </c>
      <c r="G4176" s="19" t="s">
        <v>291</v>
      </c>
      <c r="H4176" s="19" t="n">
        <f aca="false">IF(OR(VLOOKUP(A4176,Personal!$A$6:$F$112,5,FALSE())&lt;&gt;"Sí",N4176="No aplica"),0,'Catàleg GRAE'!D33)</f>
        <v>1</v>
      </c>
      <c r="I4176" s="20"/>
      <c r="J4176" s="20"/>
      <c r="K4176" s="20"/>
      <c r="L4176" s="21"/>
      <c r="M4176" s="21"/>
      <c r="N4176" s="20"/>
      <c r="O4176" s="20"/>
      <c r="P4176" s="19" t="str">
        <f aca="false">IF(I4176="","",I4176-H4176)</f>
        <v/>
      </c>
      <c r="Q4176" s="19" t="str">
        <f aca="true">IF(B4176="","",IF(N4176="No aplica","No aplica",IF(I4176="","Pendent",IF(N4176="Per substituir","Substituir",IF(OR(N4176="No localitzat",N4176="No lliurat"),"Reposar",IF(I4176&lt;H4176,"Reposar",IF(I4176&gt;H4176,"Revisar excedent",IF(AND(G4176="Sí",M4176&lt;&gt;"",M4176&lt;TODAY()),"EPI caducat",IF(AND(G4176="Sí",M4176&lt;&gt;"",M4176&lt;=TODAY()+90),"EPI caduca ≤90 dies",IF(OR(N4176="Deteriorat usable",N4176="Revisió necessària"),"Revisar","OK"))))))))))</f>
      </c>
      <c r="R4176" s="20"/>
    </row>
    <row r="4177" customFormat="false" ht="15" hidden="false" customHeight="false" outlineLevel="0" collapsed="false">
      <c r="A4177" s="19" t="n">
        <v>39</v>
      </c>
      <c r="B4177" s="19" t="n">
        <f aca="false">IFERROR(VLOOKUP(A4177,Personal!$A$6:$F$112,2,FALSE()),"")</f>
        <v>0</v>
      </c>
      <c r="C4177" s="19" t="str">
        <f aca="false">IFERROR(VLOOKUP(A4177,Personal!$A$6:$F$112,3,FALSE()),"")</f>
        <v>La Seu d’Urgell</v>
      </c>
      <c r="D4177" s="19" t="s">
        <v>40</v>
      </c>
      <c r="E4177" s="19" t="s">
        <v>92</v>
      </c>
      <c r="F4177" s="19" t="s">
        <v>93</v>
      </c>
      <c r="G4177" s="19" t="s">
        <v>291</v>
      </c>
      <c r="H4177" s="19" t="n">
        <f aca="false">IF(OR(VLOOKUP(A4177,Personal!$A$6:$F$112,5,FALSE())&lt;&gt;"Sí",N4177="No aplica"),0,'Catàleg GRAE'!D34)</f>
        <v>1</v>
      </c>
      <c r="I4177" s="20"/>
      <c r="J4177" s="20"/>
      <c r="K4177" s="20"/>
      <c r="L4177" s="21"/>
      <c r="M4177" s="21"/>
      <c r="N4177" s="20"/>
      <c r="O4177" s="20"/>
      <c r="P4177" s="19" t="str">
        <f aca="false">IF(I4177="","",I4177-H4177)</f>
        <v/>
      </c>
      <c r="Q4177" s="19" t="str">
        <f aca="true">IF(B4177="","",IF(N4177="No aplica","No aplica",IF(I4177="","Pendent",IF(N4177="Per substituir","Substituir",IF(OR(N4177="No localitzat",N4177="No lliurat"),"Reposar",IF(I4177&lt;H4177,"Reposar",IF(I4177&gt;H4177,"Revisar excedent",IF(AND(G4177="Sí",M4177&lt;&gt;"",M4177&lt;TODAY()),"EPI caducat",IF(AND(G4177="Sí",M4177&lt;&gt;"",M4177&lt;=TODAY()+90),"EPI caduca ≤90 dies",IF(OR(N4177="Deteriorat usable",N4177="Revisió necessària"),"Revisar","OK"))))))))))</f>
      </c>
      <c r="R4177" s="20"/>
    </row>
    <row r="4178" customFormat="false" ht="15" hidden="false" customHeight="false" outlineLevel="0" collapsed="false">
      <c r="A4178" s="19" t="n">
        <v>39</v>
      </c>
      <c r="B4178" s="19" t="n">
        <f aca="false">IFERROR(VLOOKUP(A4178,Personal!$A$6:$F$112,2,FALSE()),"")</f>
        <v>0</v>
      </c>
      <c r="C4178" s="19" t="str">
        <f aca="false">IFERROR(VLOOKUP(A4178,Personal!$A$6:$F$112,3,FALSE()),"")</f>
        <v>La Seu d’Urgell</v>
      </c>
      <c r="D4178" s="19" t="s">
        <v>94</v>
      </c>
      <c r="E4178" s="19" t="s">
        <v>95</v>
      </c>
      <c r="F4178" s="19" t="s">
        <v>96</v>
      </c>
      <c r="G4178" s="19" t="s">
        <v>291</v>
      </c>
      <c r="H4178" s="19" t="n">
        <f aca="false">IF(OR(VLOOKUP(A4178,Personal!$A$6:$F$112,5,FALSE())&lt;&gt;"Sí",N4178="No aplica"),0,'Catàleg GRAE'!D35)</f>
        <v>1</v>
      </c>
      <c r="I4178" s="20"/>
      <c r="J4178" s="20"/>
      <c r="K4178" s="20"/>
      <c r="L4178" s="21"/>
      <c r="M4178" s="21"/>
      <c r="N4178" s="20"/>
      <c r="O4178" s="20"/>
      <c r="P4178" s="19" t="str">
        <f aca="false">IF(I4178="","",I4178-H4178)</f>
        <v/>
      </c>
      <c r="Q4178" s="19" t="str">
        <f aca="true">IF(B4178="","",IF(N4178="No aplica","No aplica",IF(I4178="","Pendent",IF(N4178="Per substituir","Substituir",IF(OR(N4178="No localitzat",N4178="No lliurat"),"Reposar",IF(I4178&lt;H4178,"Reposar",IF(I4178&gt;H4178,"Revisar excedent",IF(AND(G4178="Sí",M4178&lt;&gt;"",M4178&lt;TODAY()),"EPI caducat",IF(AND(G4178="Sí",M4178&lt;&gt;"",M4178&lt;=TODAY()+90),"EPI caduca ≤90 dies",IF(OR(N4178="Deteriorat usable",N4178="Revisió necessària"),"Revisar","OK"))))))))))</f>
      </c>
      <c r="R4178" s="20"/>
    </row>
    <row r="4179" customFormat="false" ht="15" hidden="false" customHeight="false" outlineLevel="0" collapsed="false">
      <c r="A4179" s="19" t="n">
        <v>39</v>
      </c>
      <c r="B4179" s="19" t="n">
        <f aca="false">IFERROR(VLOOKUP(A4179,Personal!$A$6:$F$112,2,FALSE()),"")</f>
        <v>0</v>
      </c>
      <c r="C4179" s="19" t="str">
        <f aca="false">IFERROR(VLOOKUP(A4179,Personal!$A$6:$F$112,3,FALSE()),"")</f>
        <v>La Seu d’Urgell</v>
      </c>
      <c r="D4179" s="19" t="s">
        <v>97</v>
      </c>
      <c r="E4179" s="19" t="s">
        <v>98</v>
      </c>
      <c r="F4179" s="19" t="s">
        <v>99</v>
      </c>
      <c r="G4179" s="19" t="s">
        <v>291</v>
      </c>
      <c r="H4179" s="19" t="n">
        <f aca="false">IF(OR(VLOOKUP(A4179,Personal!$A$6:$F$112,5,FALSE())&lt;&gt;"Sí",N4179="No aplica"),0,'Catàleg GRAE'!D36)</f>
        <v>3</v>
      </c>
      <c r="I4179" s="20"/>
      <c r="J4179" s="20"/>
      <c r="K4179" s="20"/>
      <c r="L4179" s="21"/>
      <c r="M4179" s="21"/>
      <c r="N4179" s="20"/>
      <c r="O4179" s="20"/>
      <c r="P4179" s="19" t="str">
        <f aca="false">IF(I4179="","",I4179-H4179)</f>
        <v/>
      </c>
      <c r="Q4179" s="19" t="str">
        <f aca="true">IF(B4179="","",IF(N4179="No aplica","No aplica",IF(I4179="","Pendent",IF(N4179="Per substituir","Substituir",IF(OR(N4179="No localitzat",N4179="No lliurat"),"Reposar",IF(I4179&lt;H4179,"Reposar",IF(I4179&gt;H4179,"Revisar excedent",IF(AND(G4179="Sí",M4179&lt;&gt;"",M4179&lt;TODAY()),"EPI caducat",IF(AND(G4179="Sí",M4179&lt;&gt;"",M4179&lt;=TODAY()+90),"EPI caduca ≤90 dies",IF(OR(N4179="Deteriorat usable",N4179="Revisió necessària"),"Revisar","OK"))))))))))</f>
      </c>
      <c r="R4179" s="20"/>
    </row>
    <row r="4180" customFormat="false" ht="15" hidden="false" customHeight="false" outlineLevel="0" collapsed="false">
      <c r="A4180" s="19" t="n">
        <v>39</v>
      </c>
      <c r="B4180" s="19" t="n">
        <f aca="false">IFERROR(VLOOKUP(A4180,Personal!$A$6:$F$112,2,FALSE()),"")</f>
        <v>0</v>
      </c>
      <c r="C4180" s="19" t="str">
        <f aca="false">IFERROR(VLOOKUP(A4180,Personal!$A$6:$F$112,3,FALSE()),"")</f>
        <v>La Seu d’Urgell</v>
      </c>
      <c r="D4180" s="19" t="s">
        <v>97</v>
      </c>
      <c r="E4180" s="19" t="s">
        <v>100</v>
      </c>
      <c r="F4180" s="19" t="s">
        <v>101</v>
      </c>
      <c r="G4180" s="19" t="s">
        <v>291</v>
      </c>
      <c r="H4180" s="19" t="n">
        <f aca="false">IF(OR(VLOOKUP(A4180,Personal!$A$6:$F$112,5,FALSE())&lt;&gt;"Sí",N4180="No aplica"),0,'Catàleg GRAE'!D37)</f>
        <v>1</v>
      </c>
      <c r="I4180" s="20"/>
      <c r="J4180" s="20"/>
      <c r="K4180" s="20"/>
      <c r="L4180" s="21"/>
      <c r="M4180" s="21"/>
      <c r="N4180" s="20"/>
      <c r="O4180" s="20"/>
      <c r="P4180" s="19" t="str">
        <f aca="false">IF(I4180="","",I4180-H4180)</f>
        <v/>
      </c>
      <c r="Q4180" s="19" t="str">
        <f aca="true">IF(B4180="","",IF(N4180="No aplica","No aplica",IF(I4180="","Pendent",IF(N4180="Per substituir","Substituir",IF(OR(N4180="No localitzat",N4180="No lliurat"),"Reposar",IF(I4180&lt;H4180,"Reposar",IF(I4180&gt;H4180,"Revisar excedent",IF(AND(G4180="Sí",M4180&lt;&gt;"",M4180&lt;TODAY()),"EPI caducat",IF(AND(G4180="Sí",M4180&lt;&gt;"",M4180&lt;=TODAY()+90),"EPI caduca ≤90 dies",IF(OR(N4180="Deteriorat usable",N4180="Revisió necessària"),"Revisar","OK"))))))))))</f>
      </c>
      <c r="R4180" s="20"/>
    </row>
    <row r="4181" customFormat="false" ht="15" hidden="false" customHeight="false" outlineLevel="0" collapsed="false">
      <c r="A4181" s="19" t="n">
        <v>39</v>
      </c>
      <c r="B4181" s="19" t="n">
        <f aca="false">IFERROR(VLOOKUP(A4181,Personal!$A$6:$F$112,2,FALSE()),"")</f>
        <v>0</v>
      </c>
      <c r="C4181" s="19" t="str">
        <f aca="false">IFERROR(VLOOKUP(A4181,Personal!$A$6:$F$112,3,FALSE()),"")</f>
        <v>La Seu d’Urgell</v>
      </c>
      <c r="D4181" s="19" t="s">
        <v>102</v>
      </c>
      <c r="E4181" s="19" t="s">
        <v>103</v>
      </c>
      <c r="F4181" s="19" t="s">
        <v>104</v>
      </c>
      <c r="G4181" s="19" t="s">
        <v>291</v>
      </c>
      <c r="H4181" s="19" t="n">
        <f aca="false">IF(OR(VLOOKUP(A4181,Personal!$A$6:$F$112,5,FALSE())&lt;&gt;"Sí",N4181="No aplica"),0,'Catàleg GRAE'!D38)</f>
        <v>1</v>
      </c>
      <c r="I4181" s="20"/>
      <c r="J4181" s="20"/>
      <c r="K4181" s="20"/>
      <c r="L4181" s="21"/>
      <c r="M4181" s="21"/>
      <c r="N4181" s="20"/>
      <c r="O4181" s="20"/>
      <c r="P4181" s="19" t="str">
        <f aca="false">IF(I4181="","",I4181-H4181)</f>
        <v/>
      </c>
      <c r="Q4181" s="19" t="str">
        <f aca="true">IF(B4181="","",IF(N4181="No aplica","No aplica",IF(I4181="","Pendent",IF(N4181="Per substituir","Substituir",IF(OR(N4181="No localitzat",N4181="No lliurat"),"Reposar",IF(I4181&lt;H4181,"Reposar",IF(I4181&gt;H4181,"Revisar excedent",IF(AND(G4181="Sí",M4181&lt;&gt;"",M4181&lt;TODAY()),"EPI caducat",IF(AND(G4181="Sí",M4181&lt;&gt;"",M4181&lt;=TODAY()+90),"EPI caduca ≤90 dies",IF(OR(N4181="Deteriorat usable",N4181="Revisió necessària"),"Revisar","OK"))))))))))</f>
      </c>
      <c r="R4181" s="20"/>
    </row>
    <row r="4182" customFormat="false" ht="15" hidden="false" customHeight="false" outlineLevel="0" collapsed="false">
      <c r="A4182" s="19" t="n">
        <v>39</v>
      </c>
      <c r="B4182" s="19" t="n">
        <f aca="false">IFERROR(VLOOKUP(A4182,Personal!$A$6:$F$112,2,FALSE()),"")</f>
        <v>0</v>
      </c>
      <c r="C4182" s="19" t="str">
        <f aca="false">IFERROR(VLOOKUP(A4182,Personal!$A$6:$F$112,3,FALSE()),"")</f>
        <v>La Seu d’Urgell</v>
      </c>
      <c r="D4182" s="19" t="s">
        <v>97</v>
      </c>
      <c r="E4182" s="19" t="s">
        <v>105</v>
      </c>
      <c r="F4182" s="19" t="s">
        <v>106</v>
      </c>
      <c r="G4182" s="19" t="s">
        <v>291</v>
      </c>
      <c r="H4182" s="19" t="n">
        <f aca="false">IF(OR(VLOOKUP(A4182,Personal!$A$6:$F$112,5,FALSE())&lt;&gt;"Sí",N4182="No aplica"),0,'Catàleg GRAE'!D39)</f>
        <v>3</v>
      </c>
      <c r="I4182" s="20"/>
      <c r="J4182" s="20"/>
      <c r="K4182" s="20"/>
      <c r="L4182" s="21"/>
      <c r="M4182" s="21"/>
      <c r="N4182" s="20"/>
      <c r="O4182" s="20"/>
      <c r="P4182" s="19" t="str">
        <f aca="false">IF(I4182="","",I4182-H4182)</f>
        <v/>
      </c>
      <c r="Q4182" s="19" t="str">
        <f aca="true">IF(B4182="","",IF(N4182="No aplica","No aplica",IF(I4182="","Pendent",IF(N4182="Per substituir","Substituir",IF(OR(N4182="No localitzat",N4182="No lliurat"),"Reposar",IF(I4182&lt;H4182,"Reposar",IF(I4182&gt;H4182,"Revisar excedent",IF(AND(G4182="Sí",M4182&lt;&gt;"",M4182&lt;TODAY()),"EPI caducat",IF(AND(G4182="Sí",M4182&lt;&gt;"",M4182&lt;=TODAY()+90),"EPI caduca ≤90 dies",IF(OR(N4182="Deteriorat usable",N4182="Revisió necessària"),"Revisar","OK"))))))))))</f>
      </c>
      <c r="R4182" s="20"/>
    </row>
    <row r="4183" customFormat="false" ht="15" hidden="false" customHeight="false" outlineLevel="0" collapsed="false">
      <c r="A4183" s="19" t="n">
        <v>39</v>
      </c>
      <c r="B4183" s="19" t="n">
        <f aca="false">IFERROR(VLOOKUP(A4183,Personal!$A$6:$F$112,2,FALSE()),"")</f>
        <v>0</v>
      </c>
      <c r="C4183" s="19" t="str">
        <f aca="false">IFERROR(VLOOKUP(A4183,Personal!$A$6:$F$112,3,FALSE()),"")</f>
        <v>La Seu d’Urgell</v>
      </c>
      <c r="D4183" s="19" t="s">
        <v>97</v>
      </c>
      <c r="E4183" s="19" t="s">
        <v>105</v>
      </c>
      <c r="F4183" s="19" t="s">
        <v>107</v>
      </c>
      <c r="G4183" s="19" t="s">
        <v>291</v>
      </c>
      <c r="H4183" s="19" t="n">
        <f aca="false">IF(OR(VLOOKUP(A4183,Personal!$A$6:$F$112,5,FALSE())&lt;&gt;"Sí",N4183="No aplica"),0,'Catàleg GRAE'!D40)</f>
        <v>3</v>
      </c>
      <c r="I4183" s="20"/>
      <c r="J4183" s="20"/>
      <c r="K4183" s="20"/>
      <c r="L4183" s="21"/>
      <c r="M4183" s="21"/>
      <c r="N4183" s="20"/>
      <c r="O4183" s="20"/>
      <c r="P4183" s="19" t="str">
        <f aca="false">IF(I4183="","",I4183-H4183)</f>
        <v/>
      </c>
      <c r="Q4183" s="19" t="str">
        <f aca="true">IF(B4183="","",IF(N4183="No aplica","No aplica",IF(I4183="","Pendent",IF(N4183="Per substituir","Substituir",IF(OR(N4183="No localitzat",N4183="No lliurat"),"Reposar",IF(I4183&lt;H4183,"Reposar",IF(I4183&gt;H4183,"Revisar excedent",IF(AND(G4183="Sí",M4183&lt;&gt;"",M4183&lt;TODAY()),"EPI caducat",IF(AND(G4183="Sí",M4183&lt;&gt;"",M4183&lt;=TODAY()+90),"EPI caduca ≤90 dies",IF(OR(N4183="Deteriorat usable",N4183="Revisió necessària"),"Revisar","OK"))))))))))</f>
      </c>
      <c r="R4183" s="20"/>
    </row>
    <row r="4184" customFormat="false" ht="15" hidden="false" customHeight="false" outlineLevel="0" collapsed="false">
      <c r="A4184" s="19" t="n">
        <v>39</v>
      </c>
      <c r="B4184" s="19" t="n">
        <f aca="false">IFERROR(VLOOKUP(A4184,Personal!$A$6:$F$112,2,FALSE()),"")</f>
        <v>0</v>
      </c>
      <c r="C4184" s="19" t="str">
        <f aca="false">IFERROR(VLOOKUP(A4184,Personal!$A$6:$F$112,3,FALSE()),"")</f>
        <v>La Seu d’Urgell</v>
      </c>
      <c r="D4184" s="19" t="s">
        <v>97</v>
      </c>
      <c r="E4184" s="19" t="s">
        <v>108</v>
      </c>
      <c r="F4184" s="19" t="s">
        <v>109</v>
      </c>
      <c r="G4184" s="19" t="s">
        <v>291</v>
      </c>
      <c r="H4184" s="19" t="n">
        <f aca="false">IF(OR(VLOOKUP(A4184,Personal!$A$6:$F$112,5,FALSE())&lt;&gt;"Sí",N4184="No aplica"),0,'Catàleg GRAE'!D41)</f>
        <v>2</v>
      </c>
      <c r="I4184" s="20"/>
      <c r="J4184" s="20"/>
      <c r="K4184" s="20"/>
      <c r="L4184" s="21"/>
      <c r="M4184" s="21"/>
      <c r="N4184" s="20"/>
      <c r="O4184" s="20"/>
      <c r="P4184" s="19" t="str">
        <f aca="false">IF(I4184="","",I4184-H4184)</f>
        <v/>
      </c>
      <c r="Q4184" s="19" t="str">
        <f aca="true">IF(B4184="","",IF(N4184="No aplica","No aplica",IF(I4184="","Pendent",IF(N4184="Per substituir","Substituir",IF(OR(N4184="No localitzat",N4184="No lliurat"),"Reposar",IF(I4184&lt;H4184,"Reposar",IF(I4184&gt;H4184,"Revisar excedent",IF(AND(G4184="Sí",M4184&lt;&gt;"",M4184&lt;TODAY()),"EPI caducat",IF(AND(G4184="Sí",M4184&lt;&gt;"",M4184&lt;=TODAY()+90),"EPI caduca ≤90 dies",IF(OR(N4184="Deteriorat usable",N4184="Revisió necessària"),"Revisar","OK"))))))))))</f>
      </c>
      <c r="R4184" s="20"/>
    </row>
    <row r="4185" customFormat="false" ht="15" hidden="false" customHeight="false" outlineLevel="0" collapsed="false">
      <c r="A4185" s="19" t="n">
        <v>39</v>
      </c>
      <c r="B4185" s="19" t="n">
        <f aca="false">IFERROR(VLOOKUP(A4185,Personal!$A$6:$F$112,2,FALSE()),"")</f>
        <v>0</v>
      </c>
      <c r="C4185" s="19" t="str">
        <f aca="false">IFERROR(VLOOKUP(A4185,Personal!$A$6:$F$112,3,FALSE()),"")</f>
        <v>La Seu d’Urgell</v>
      </c>
      <c r="D4185" s="19" t="s">
        <v>97</v>
      </c>
      <c r="E4185" s="19" t="s">
        <v>110</v>
      </c>
      <c r="F4185" s="19" t="s">
        <v>111</v>
      </c>
      <c r="G4185" s="19" t="s">
        <v>291</v>
      </c>
      <c r="H4185" s="19" t="n">
        <f aca="false">IF(OR(VLOOKUP(A4185,Personal!$A$6:$F$112,5,FALSE())&lt;&gt;"Sí",N4185="No aplica"),0,'Catàleg GRAE'!D42)</f>
        <v>1</v>
      </c>
      <c r="I4185" s="20"/>
      <c r="J4185" s="20"/>
      <c r="K4185" s="20"/>
      <c r="L4185" s="21"/>
      <c r="M4185" s="21"/>
      <c r="N4185" s="20"/>
      <c r="O4185" s="20"/>
      <c r="P4185" s="19" t="str">
        <f aca="false">IF(I4185="","",I4185-H4185)</f>
        <v/>
      </c>
      <c r="Q4185" s="19" t="str">
        <f aca="true">IF(B4185="","",IF(N4185="No aplica","No aplica",IF(I4185="","Pendent",IF(N4185="Per substituir","Substituir",IF(OR(N4185="No localitzat",N4185="No lliurat"),"Reposar",IF(I4185&lt;H4185,"Reposar",IF(I4185&gt;H4185,"Revisar excedent",IF(AND(G4185="Sí",M4185&lt;&gt;"",M4185&lt;TODAY()),"EPI caducat",IF(AND(G4185="Sí",M4185&lt;&gt;"",M4185&lt;=TODAY()+90),"EPI caduca ≤90 dies",IF(OR(N4185="Deteriorat usable",N4185="Revisió necessària"),"Revisar","OK"))))))))))</f>
      </c>
      <c r="R4185" s="20"/>
    </row>
    <row r="4186" customFormat="false" ht="15" hidden="false" customHeight="false" outlineLevel="0" collapsed="false">
      <c r="A4186" s="19" t="n">
        <v>39</v>
      </c>
      <c r="B4186" s="19" t="n">
        <f aca="false">IFERROR(VLOOKUP(A4186,Personal!$A$6:$F$112,2,FALSE()),"")</f>
        <v>0</v>
      </c>
      <c r="C4186" s="19" t="str">
        <f aca="false">IFERROR(VLOOKUP(A4186,Personal!$A$6:$F$112,3,FALSE()),"")</f>
        <v>La Seu d’Urgell</v>
      </c>
      <c r="D4186" s="19" t="s">
        <v>112</v>
      </c>
      <c r="E4186" s="19" t="s">
        <v>113</v>
      </c>
      <c r="F4186" s="19" t="s">
        <v>114</v>
      </c>
      <c r="G4186" s="19" t="s">
        <v>291</v>
      </c>
      <c r="H4186" s="19" t="n">
        <f aca="false">IF(OR(VLOOKUP(A4186,Personal!$A$6:$F$112,5,FALSE())&lt;&gt;"Sí",N4186="No aplica"),0,'Catàleg GRAE'!D43)</f>
        <v>2</v>
      </c>
      <c r="I4186" s="20"/>
      <c r="J4186" s="20"/>
      <c r="K4186" s="20"/>
      <c r="L4186" s="21"/>
      <c r="M4186" s="21"/>
      <c r="N4186" s="20"/>
      <c r="O4186" s="20"/>
      <c r="P4186" s="19" t="str">
        <f aca="false">IF(I4186="","",I4186-H4186)</f>
        <v/>
      </c>
      <c r="Q4186" s="19" t="str">
        <f aca="true">IF(B4186="","",IF(N4186="No aplica","No aplica",IF(I4186="","Pendent",IF(N4186="Per substituir","Substituir",IF(OR(N4186="No localitzat",N4186="No lliurat"),"Reposar",IF(I4186&lt;H4186,"Reposar",IF(I4186&gt;H4186,"Revisar excedent",IF(AND(G4186="Sí",M4186&lt;&gt;"",M4186&lt;TODAY()),"EPI caducat",IF(AND(G4186="Sí",M4186&lt;&gt;"",M4186&lt;=TODAY()+90),"EPI caduca ≤90 dies",IF(OR(N4186="Deteriorat usable",N4186="Revisió necessària"),"Revisar","OK"))))))))))</f>
      </c>
      <c r="R4186" s="20"/>
    </row>
    <row r="4187" customFormat="false" ht="15" hidden="false" customHeight="false" outlineLevel="0" collapsed="false">
      <c r="A4187" s="19" t="n">
        <v>39</v>
      </c>
      <c r="B4187" s="19" t="n">
        <f aca="false">IFERROR(VLOOKUP(A4187,Personal!$A$6:$F$112,2,FALSE()),"")</f>
        <v>0</v>
      </c>
      <c r="C4187" s="19" t="str">
        <f aca="false">IFERROR(VLOOKUP(A4187,Personal!$A$6:$F$112,3,FALSE()),"")</f>
        <v>La Seu d’Urgell</v>
      </c>
      <c r="D4187" s="19" t="s">
        <v>102</v>
      </c>
      <c r="E4187" s="19" t="s">
        <v>115</v>
      </c>
      <c r="F4187" s="19" t="s">
        <v>116</v>
      </c>
      <c r="G4187" s="19" t="s">
        <v>291</v>
      </c>
      <c r="H4187" s="19" t="n">
        <f aca="false">IF(OR(VLOOKUP(A4187,Personal!$A$6:$F$112,5,FALSE())&lt;&gt;"Sí",N4187="No aplica"),0,'Catàleg GRAE'!D44)</f>
        <v>1</v>
      </c>
      <c r="I4187" s="20"/>
      <c r="J4187" s="20"/>
      <c r="K4187" s="20"/>
      <c r="L4187" s="21"/>
      <c r="M4187" s="21"/>
      <c r="N4187" s="20"/>
      <c r="O4187" s="20"/>
      <c r="P4187" s="19" t="str">
        <f aca="false">IF(I4187="","",I4187-H4187)</f>
        <v/>
      </c>
      <c r="Q4187" s="19" t="str">
        <f aca="true">IF(B4187="","",IF(N4187="No aplica","No aplica",IF(I4187="","Pendent",IF(N4187="Per substituir","Substituir",IF(OR(N4187="No localitzat",N4187="No lliurat"),"Reposar",IF(I4187&lt;H4187,"Reposar",IF(I4187&gt;H4187,"Revisar excedent",IF(AND(G4187="Sí",M4187&lt;&gt;"",M4187&lt;TODAY()),"EPI caducat",IF(AND(G4187="Sí",M4187&lt;&gt;"",M4187&lt;=TODAY()+90),"EPI caduca ≤90 dies",IF(OR(N4187="Deteriorat usable",N4187="Revisió necessària"),"Revisar","OK"))))))))))</f>
      </c>
      <c r="R4187" s="20"/>
    </row>
    <row r="4188" customFormat="false" ht="15" hidden="false" customHeight="false" outlineLevel="0" collapsed="false">
      <c r="A4188" s="19" t="n">
        <v>39</v>
      </c>
      <c r="B4188" s="19" t="n">
        <f aca="false">IFERROR(VLOOKUP(A4188,Personal!$A$6:$F$112,2,FALSE()),"")</f>
        <v>0</v>
      </c>
      <c r="C4188" s="19" t="str">
        <f aca="false">IFERROR(VLOOKUP(A4188,Personal!$A$6:$F$112,3,FALSE()),"")</f>
        <v>La Seu d’Urgell</v>
      </c>
      <c r="D4188" s="19" t="s">
        <v>102</v>
      </c>
      <c r="E4188" s="19" t="s">
        <v>117</v>
      </c>
      <c r="F4188" s="19" t="s">
        <v>118</v>
      </c>
      <c r="G4188" s="19" t="s">
        <v>272</v>
      </c>
      <c r="H4188" s="19" t="n">
        <f aca="false">IF(OR(VLOOKUP(A4188,Personal!$A$6:$F$112,5,FALSE())&lt;&gt;"Sí",N4188="No aplica"),0,'Catàleg GRAE'!D45)</f>
        <v>1</v>
      </c>
      <c r="I4188" s="20"/>
      <c r="J4188" s="20"/>
      <c r="K4188" s="20"/>
      <c r="L4188" s="21"/>
      <c r="M4188" s="21"/>
      <c r="N4188" s="20"/>
      <c r="O4188" s="20"/>
      <c r="P4188" s="19" t="str">
        <f aca="false">IF(I4188="","",I4188-H4188)</f>
        <v/>
      </c>
      <c r="Q4188" s="19" t="str">
        <f aca="true">IF(B4188="","",IF(N4188="No aplica","No aplica",IF(I4188="","Pendent",IF(N4188="Per substituir","Substituir",IF(OR(N4188="No localitzat",N4188="No lliurat"),"Reposar",IF(I4188&lt;H4188,"Reposar",IF(I4188&gt;H4188,"Revisar excedent",IF(AND(G4188="Sí",M4188&lt;&gt;"",M4188&lt;TODAY()),"EPI caducat",IF(AND(G4188="Sí",M4188&lt;&gt;"",M4188&lt;=TODAY()+90),"EPI caduca ≤90 dies",IF(OR(N4188="Deteriorat usable",N4188="Revisió necessària"),"Revisar","OK"))))))))))</f>
      </c>
      <c r="R4188" s="20"/>
    </row>
    <row r="4189" customFormat="false" ht="15" hidden="false" customHeight="false" outlineLevel="0" collapsed="false">
      <c r="A4189" s="19" t="n">
        <v>39</v>
      </c>
      <c r="B4189" s="19" t="n">
        <f aca="false">IFERROR(VLOOKUP(A4189,Personal!$A$6:$F$112,2,FALSE()),"")</f>
        <v>0</v>
      </c>
      <c r="C4189" s="19" t="str">
        <f aca="false">IFERROR(VLOOKUP(A4189,Personal!$A$6:$F$112,3,FALSE()),"")</f>
        <v>La Seu d’Urgell</v>
      </c>
      <c r="D4189" s="19" t="s">
        <v>102</v>
      </c>
      <c r="E4189" s="19" t="s">
        <v>119</v>
      </c>
      <c r="F4189" s="19" t="s">
        <v>120</v>
      </c>
      <c r="G4189" s="19" t="s">
        <v>272</v>
      </c>
      <c r="H4189" s="19" t="n">
        <f aca="false">IF(OR(VLOOKUP(A4189,Personal!$A$6:$F$112,5,FALSE())&lt;&gt;"Sí",N4189="No aplica"),0,'Catàleg GRAE'!D46)</f>
        <v>1</v>
      </c>
      <c r="I4189" s="20"/>
      <c r="J4189" s="20"/>
      <c r="K4189" s="20"/>
      <c r="L4189" s="21"/>
      <c r="M4189" s="21"/>
      <c r="N4189" s="20"/>
      <c r="O4189" s="20"/>
      <c r="P4189" s="19" t="str">
        <f aca="false">IF(I4189="","",I4189-H4189)</f>
        <v/>
      </c>
      <c r="Q4189" s="19" t="str">
        <f aca="true">IF(B4189="","",IF(N4189="No aplica","No aplica",IF(I4189="","Pendent",IF(N4189="Per substituir","Substituir",IF(OR(N4189="No localitzat",N4189="No lliurat"),"Reposar",IF(I4189&lt;H4189,"Reposar",IF(I4189&gt;H4189,"Revisar excedent",IF(AND(G4189="Sí",M4189&lt;&gt;"",M4189&lt;TODAY()),"EPI caducat",IF(AND(G4189="Sí",M4189&lt;&gt;"",M4189&lt;=TODAY()+90),"EPI caduca ≤90 dies",IF(OR(N4189="Deteriorat usable",N4189="Revisió necessària"),"Revisar","OK"))))))))))</f>
      </c>
      <c r="R4189" s="20"/>
    </row>
    <row r="4190" customFormat="false" ht="15" hidden="false" customHeight="false" outlineLevel="0" collapsed="false">
      <c r="A4190" s="19" t="n">
        <v>39</v>
      </c>
      <c r="B4190" s="19" t="n">
        <f aca="false">IFERROR(VLOOKUP(A4190,Personal!$A$6:$F$112,2,FALSE()),"")</f>
        <v>0</v>
      </c>
      <c r="C4190" s="19" t="str">
        <f aca="false">IFERROR(VLOOKUP(A4190,Personal!$A$6:$F$112,3,FALSE()),"")</f>
        <v>La Seu d’Urgell</v>
      </c>
      <c r="D4190" s="19" t="s">
        <v>97</v>
      </c>
      <c r="E4190" s="19" t="s">
        <v>121</v>
      </c>
      <c r="F4190" s="19" t="s">
        <v>122</v>
      </c>
      <c r="G4190" s="19" t="s">
        <v>291</v>
      </c>
      <c r="H4190" s="19" t="n">
        <f aca="false">IF(OR(VLOOKUP(A4190,Personal!$A$6:$F$112,5,FALSE())&lt;&gt;"Sí",N4190="No aplica"),0,'Catàleg GRAE'!D47)</f>
        <v>1</v>
      </c>
      <c r="I4190" s="20"/>
      <c r="J4190" s="20"/>
      <c r="K4190" s="20"/>
      <c r="L4190" s="21"/>
      <c r="M4190" s="21"/>
      <c r="N4190" s="20"/>
      <c r="O4190" s="20"/>
      <c r="P4190" s="19" t="str">
        <f aca="false">IF(I4190="","",I4190-H4190)</f>
        <v/>
      </c>
      <c r="Q4190" s="19" t="str">
        <f aca="true">IF(B4190="","",IF(N4190="No aplica","No aplica",IF(I4190="","Pendent",IF(N4190="Per substituir","Substituir",IF(OR(N4190="No localitzat",N4190="No lliurat"),"Reposar",IF(I4190&lt;H4190,"Reposar",IF(I4190&gt;H4190,"Revisar excedent",IF(AND(G4190="Sí",M4190&lt;&gt;"",M4190&lt;TODAY()),"EPI caducat",IF(AND(G4190="Sí",M4190&lt;&gt;"",M4190&lt;=TODAY()+90),"EPI caduca ≤90 dies",IF(OR(N4190="Deteriorat usable",N4190="Revisió necessària"),"Revisar","OK"))))))))))</f>
      </c>
      <c r="R4190" s="20"/>
    </row>
    <row r="4191" customFormat="false" ht="15" hidden="false" customHeight="false" outlineLevel="0" collapsed="false">
      <c r="A4191" s="19" t="n">
        <v>39</v>
      </c>
      <c r="B4191" s="19" t="n">
        <f aca="false">IFERROR(VLOOKUP(A4191,Personal!$A$6:$F$112,2,FALSE()),"")</f>
        <v>0</v>
      </c>
      <c r="C4191" s="19" t="str">
        <f aca="false">IFERROR(VLOOKUP(A4191,Personal!$A$6:$F$112,3,FALSE()),"")</f>
        <v>La Seu d’Urgell</v>
      </c>
      <c r="D4191" s="19" t="s">
        <v>97</v>
      </c>
      <c r="E4191" s="19" t="s">
        <v>123</v>
      </c>
      <c r="F4191" s="19" t="s">
        <v>124</v>
      </c>
      <c r="G4191" s="19" t="s">
        <v>291</v>
      </c>
      <c r="H4191" s="19" t="n">
        <f aca="false">IF(OR(VLOOKUP(A4191,Personal!$A$6:$F$112,5,FALSE())&lt;&gt;"Sí",N4191="No aplica"),0,'Catàleg GRAE'!D48)</f>
        <v>1</v>
      </c>
      <c r="I4191" s="20"/>
      <c r="J4191" s="20"/>
      <c r="K4191" s="20"/>
      <c r="L4191" s="21"/>
      <c r="M4191" s="21"/>
      <c r="N4191" s="20"/>
      <c r="O4191" s="20"/>
      <c r="P4191" s="19" t="str">
        <f aca="false">IF(I4191="","",I4191-H4191)</f>
        <v/>
      </c>
      <c r="Q4191" s="19" t="str">
        <f aca="true">IF(B4191="","",IF(N4191="No aplica","No aplica",IF(I4191="","Pendent",IF(N4191="Per substituir","Substituir",IF(OR(N4191="No localitzat",N4191="No lliurat"),"Reposar",IF(I4191&lt;H4191,"Reposar",IF(I4191&gt;H4191,"Revisar excedent",IF(AND(G4191="Sí",M4191&lt;&gt;"",M4191&lt;TODAY()),"EPI caducat",IF(AND(G4191="Sí",M4191&lt;&gt;"",M4191&lt;=TODAY()+90),"EPI caduca ≤90 dies",IF(OR(N4191="Deteriorat usable",N4191="Revisió necessària"),"Revisar","OK"))))))))))</f>
      </c>
      <c r="R4191" s="20"/>
    </row>
    <row r="4192" customFormat="false" ht="15" hidden="false" customHeight="false" outlineLevel="0" collapsed="false">
      <c r="A4192" s="19" t="n">
        <v>39</v>
      </c>
      <c r="B4192" s="19" t="n">
        <f aca="false">IFERROR(VLOOKUP(A4192,Personal!$A$6:$F$112,2,FALSE()),"")</f>
        <v>0</v>
      </c>
      <c r="C4192" s="19" t="str">
        <f aca="false">IFERROR(VLOOKUP(A4192,Personal!$A$6:$F$112,3,FALSE()),"")</f>
        <v>La Seu d’Urgell</v>
      </c>
      <c r="D4192" s="19" t="s">
        <v>125</v>
      </c>
      <c r="E4192" s="19" t="s">
        <v>126</v>
      </c>
      <c r="F4192" s="19" t="s">
        <v>127</v>
      </c>
      <c r="G4192" s="19" t="s">
        <v>272</v>
      </c>
      <c r="H4192" s="19" t="n">
        <f aca="false">IF(OR(VLOOKUP(A4192,Personal!$A$6:$F$112,5,FALSE())&lt;&gt;"Sí",N4192="No aplica"),0,'Catàleg GRAE'!D49)</f>
        <v>1</v>
      </c>
      <c r="I4192" s="20"/>
      <c r="J4192" s="20"/>
      <c r="K4192" s="20"/>
      <c r="L4192" s="21"/>
      <c r="M4192" s="21"/>
      <c r="N4192" s="20"/>
      <c r="O4192" s="20"/>
      <c r="P4192" s="19" t="str">
        <f aca="false">IF(I4192="","",I4192-H4192)</f>
        <v/>
      </c>
      <c r="Q4192" s="19" t="str">
        <f aca="true">IF(B4192="","",IF(N4192="No aplica","No aplica",IF(I4192="","Pendent",IF(N4192="Per substituir","Substituir",IF(OR(N4192="No localitzat",N4192="No lliurat"),"Reposar",IF(I4192&lt;H4192,"Reposar",IF(I4192&gt;H4192,"Revisar excedent",IF(AND(G4192="Sí",M4192&lt;&gt;"",M4192&lt;TODAY()),"EPI caducat",IF(AND(G4192="Sí",M4192&lt;&gt;"",M4192&lt;=TODAY()+90),"EPI caduca ≤90 dies",IF(OR(N4192="Deteriorat usable",N4192="Revisió necessària"),"Revisar","OK"))))))))))</f>
      </c>
      <c r="R4192" s="20"/>
    </row>
    <row r="4193" customFormat="false" ht="15" hidden="false" customHeight="false" outlineLevel="0" collapsed="false">
      <c r="A4193" s="19" t="n">
        <v>39</v>
      </c>
      <c r="B4193" s="19" t="n">
        <f aca="false">IFERROR(VLOOKUP(A4193,Personal!$A$6:$F$112,2,FALSE()),"")</f>
        <v>0</v>
      </c>
      <c r="C4193" s="19" t="str">
        <f aca="false">IFERROR(VLOOKUP(A4193,Personal!$A$6:$F$112,3,FALSE()),"")</f>
        <v>La Seu d’Urgell</v>
      </c>
      <c r="D4193" s="19" t="s">
        <v>125</v>
      </c>
      <c r="E4193" s="19" t="s">
        <v>128</v>
      </c>
      <c r="F4193" s="19" t="s">
        <v>129</v>
      </c>
      <c r="G4193" s="19" t="s">
        <v>272</v>
      </c>
      <c r="H4193" s="19" t="n">
        <f aca="false">IF(OR(VLOOKUP(A4193,Personal!$A$6:$F$112,5,FALSE())&lt;&gt;"Sí",N4193="No aplica"),0,'Catàleg GRAE'!D50)</f>
        <v>1</v>
      </c>
      <c r="I4193" s="20"/>
      <c r="J4193" s="20"/>
      <c r="K4193" s="20"/>
      <c r="L4193" s="21"/>
      <c r="M4193" s="21"/>
      <c r="N4193" s="20"/>
      <c r="O4193" s="20"/>
      <c r="P4193" s="19" t="str">
        <f aca="false">IF(I4193="","",I4193-H4193)</f>
        <v/>
      </c>
      <c r="Q4193" s="19" t="str">
        <f aca="true">IF(B4193="","",IF(N4193="No aplica","No aplica",IF(I4193="","Pendent",IF(N4193="Per substituir","Substituir",IF(OR(N4193="No localitzat",N4193="No lliurat"),"Reposar",IF(I4193&lt;H4193,"Reposar",IF(I4193&gt;H4193,"Revisar excedent",IF(AND(G4193="Sí",M4193&lt;&gt;"",M4193&lt;TODAY()),"EPI caducat",IF(AND(G4193="Sí",M4193&lt;&gt;"",M4193&lt;=TODAY()+90),"EPI caduca ≤90 dies",IF(OR(N4193="Deteriorat usable",N4193="Revisió necessària"),"Revisar","OK"))))))))))</f>
      </c>
      <c r="R4193" s="20"/>
    </row>
    <row r="4194" customFormat="false" ht="15" hidden="false" customHeight="false" outlineLevel="0" collapsed="false">
      <c r="A4194" s="19" t="n">
        <v>39</v>
      </c>
      <c r="B4194" s="19" t="n">
        <f aca="false">IFERROR(VLOOKUP(A4194,Personal!$A$6:$F$112,2,FALSE()),"")</f>
        <v>0</v>
      </c>
      <c r="C4194" s="19" t="str">
        <f aca="false">IFERROR(VLOOKUP(A4194,Personal!$A$6:$F$112,3,FALSE()),"")</f>
        <v>La Seu d’Urgell</v>
      </c>
      <c r="D4194" s="19" t="s">
        <v>125</v>
      </c>
      <c r="E4194" s="19" t="s">
        <v>130</v>
      </c>
      <c r="F4194" s="19" t="s">
        <v>131</v>
      </c>
      <c r="G4194" s="19" t="s">
        <v>291</v>
      </c>
      <c r="H4194" s="19" t="n">
        <f aca="false">IF(OR(VLOOKUP(A4194,Personal!$A$6:$F$112,5,FALSE())&lt;&gt;"Sí",N4194="No aplica"),0,'Catàleg GRAE'!D51)</f>
        <v>1</v>
      </c>
      <c r="I4194" s="20"/>
      <c r="J4194" s="20"/>
      <c r="K4194" s="20"/>
      <c r="L4194" s="21"/>
      <c r="M4194" s="21"/>
      <c r="N4194" s="20"/>
      <c r="O4194" s="20"/>
      <c r="P4194" s="19" t="str">
        <f aca="false">IF(I4194="","",I4194-H4194)</f>
        <v/>
      </c>
      <c r="Q4194" s="19" t="str">
        <f aca="true">IF(B4194="","",IF(N4194="No aplica","No aplica",IF(I4194="","Pendent",IF(N4194="Per substituir","Substituir",IF(OR(N4194="No localitzat",N4194="No lliurat"),"Reposar",IF(I4194&lt;H4194,"Reposar",IF(I4194&gt;H4194,"Revisar excedent",IF(AND(G4194="Sí",M4194&lt;&gt;"",M4194&lt;TODAY()),"EPI caducat",IF(AND(G4194="Sí",M4194&lt;&gt;"",M4194&lt;=TODAY()+90),"EPI caduca ≤90 dies",IF(OR(N4194="Deteriorat usable",N4194="Revisió necessària"),"Revisar","OK"))))))))))</f>
      </c>
      <c r="R4194" s="20"/>
    </row>
    <row r="4195" customFormat="false" ht="15" hidden="false" customHeight="false" outlineLevel="0" collapsed="false">
      <c r="A4195" s="19" t="n">
        <v>39</v>
      </c>
      <c r="B4195" s="19" t="n">
        <f aca="false">IFERROR(VLOOKUP(A4195,Personal!$A$6:$F$112,2,FALSE()),"")</f>
        <v>0</v>
      </c>
      <c r="C4195" s="19" t="str">
        <f aca="false">IFERROR(VLOOKUP(A4195,Personal!$A$6:$F$112,3,FALSE()),"")</f>
        <v>La Seu d’Urgell</v>
      </c>
      <c r="D4195" s="19" t="s">
        <v>132</v>
      </c>
      <c r="E4195" s="19" t="s">
        <v>133</v>
      </c>
      <c r="F4195" s="19" t="s">
        <v>134</v>
      </c>
      <c r="G4195" s="19" t="s">
        <v>291</v>
      </c>
      <c r="H4195" s="19" t="n">
        <f aca="false">IF(OR(VLOOKUP(A4195,Personal!$A$6:$F$112,5,FALSE())&lt;&gt;"Sí",N4195="No aplica"),0,'Catàleg GRAE'!D52)</f>
        <v>1</v>
      </c>
      <c r="I4195" s="20"/>
      <c r="J4195" s="20"/>
      <c r="K4195" s="20"/>
      <c r="L4195" s="21"/>
      <c r="M4195" s="21"/>
      <c r="N4195" s="20"/>
      <c r="O4195" s="20"/>
      <c r="P4195" s="19" t="str">
        <f aca="false">IF(I4195="","",I4195-H4195)</f>
        <v/>
      </c>
      <c r="Q4195" s="19" t="str">
        <f aca="true">IF(B4195="","",IF(N4195="No aplica","No aplica",IF(I4195="","Pendent",IF(N4195="Per substituir","Substituir",IF(OR(N4195="No localitzat",N4195="No lliurat"),"Reposar",IF(I4195&lt;H4195,"Reposar",IF(I4195&gt;H4195,"Revisar excedent",IF(AND(G4195="Sí",M4195&lt;&gt;"",M4195&lt;TODAY()),"EPI caducat",IF(AND(G4195="Sí",M4195&lt;&gt;"",M4195&lt;=TODAY()+90),"EPI caduca ≤90 dies",IF(OR(N4195="Deteriorat usable",N4195="Revisió necessària"),"Revisar","OK"))))))))))</f>
      </c>
      <c r="R4195" s="20"/>
    </row>
    <row r="4196" customFormat="false" ht="15" hidden="false" customHeight="false" outlineLevel="0" collapsed="false">
      <c r="A4196" s="19" t="n">
        <v>39</v>
      </c>
      <c r="B4196" s="19" t="n">
        <f aca="false">IFERROR(VLOOKUP(A4196,Personal!$A$6:$F$112,2,FALSE()),"")</f>
        <v>0</v>
      </c>
      <c r="C4196" s="19" t="str">
        <f aca="false">IFERROR(VLOOKUP(A4196,Personal!$A$6:$F$112,3,FALSE()),"")</f>
        <v>La Seu d’Urgell</v>
      </c>
      <c r="D4196" s="19" t="s">
        <v>94</v>
      </c>
      <c r="E4196" s="19" t="s">
        <v>135</v>
      </c>
      <c r="F4196" s="19" t="s">
        <v>136</v>
      </c>
      <c r="G4196" s="19" t="s">
        <v>291</v>
      </c>
      <c r="H4196" s="19" t="n">
        <f aca="false">IF(OR(VLOOKUP(A4196,Personal!$A$6:$F$112,5,FALSE())&lt;&gt;"Sí",N4196="No aplica"),0,'Catàleg GRAE'!D53)</f>
        <v>1</v>
      </c>
      <c r="I4196" s="20"/>
      <c r="J4196" s="20"/>
      <c r="K4196" s="20"/>
      <c r="L4196" s="21"/>
      <c r="M4196" s="21"/>
      <c r="N4196" s="20"/>
      <c r="O4196" s="20"/>
      <c r="P4196" s="19" t="str">
        <f aca="false">IF(I4196="","",I4196-H4196)</f>
        <v/>
      </c>
      <c r="Q4196" s="19" t="str">
        <f aca="true">IF(B4196="","",IF(N4196="No aplica","No aplica",IF(I4196="","Pendent",IF(N4196="Per substituir","Substituir",IF(OR(N4196="No localitzat",N4196="No lliurat"),"Reposar",IF(I4196&lt;H4196,"Reposar",IF(I4196&gt;H4196,"Revisar excedent",IF(AND(G4196="Sí",M4196&lt;&gt;"",M4196&lt;TODAY()),"EPI caducat",IF(AND(G4196="Sí",M4196&lt;&gt;"",M4196&lt;=TODAY()+90),"EPI caduca ≤90 dies",IF(OR(N4196="Deteriorat usable",N4196="Revisió necessària"),"Revisar","OK"))))))))))</f>
      </c>
      <c r="R4196" s="20"/>
    </row>
    <row r="4197" customFormat="false" ht="15" hidden="false" customHeight="false" outlineLevel="0" collapsed="false">
      <c r="A4197" s="19" t="n">
        <v>39</v>
      </c>
      <c r="B4197" s="19" t="n">
        <f aca="false">IFERROR(VLOOKUP(A4197,Personal!$A$6:$F$112,2,FALSE()),"")</f>
        <v>0</v>
      </c>
      <c r="C4197" s="19" t="str">
        <f aca="false">IFERROR(VLOOKUP(A4197,Personal!$A$6:$F$112,3,FALSE()),"")</f>
        <v>La Seu d’Urgell</v>
      </c>
      <c r="D4197" s="19" t="s">
        <v>137</v>
      </c>
      <c r="E4197" s="19" t="s">
        <v>138</v>
      </c>
      <c r="F4197" s="19" t="s">
        <v>139</v>
      </c>
      <c r="G4197" s="19" t="s">
        <v>291</v>
      </c>
      <c r="H4197" s="19" t="n">
        <f aca="false">IF(OR(VLOOKUP(A4197,Personal!$A$6:$F$112,5,FALSE())&lt;&gt;"Sí",N4197="No aplica"),0,'Catàleg GRAE'!D54)</f>
        <v>1</v>
      </c>
      <c r="I4197" s="20"/>
      <c r="J4197" s="20"/>
      <c r="K4197" s="20"/>
      <c r="L4197" s="21"/>
      <c r="M4197" s="21"/>
      <c r="N4197" s="20"/>
      <c r="O4197" s="20"/>
      <c r="P4197" s="19" t="str">
        <f aca="false">IF(I4197="","",I4197-H4197)</f>
        <v/>
      </c>
      <c r="Q4197" s="19" t="str">
        <f aca="true">IF(B4197="","",IF(N4197="No aplica","No aplica",IF(I4197="","Pendent",IF(N4197="Per substituir","Substituir",IF(OR(N4197="No localitzat",N4197="No lliurat"),"Reposar",IF(I4197&lt;H4197,"Reposar",IF(I4197&gt;H4197,"Revisar excedent",IF(AND(G4197="Sí",M4197&lt;&gt;"",M4197&lt;TODAY()),"EPI caducat",IF(AND(G4197="Sí",M4197&lt;&gt;"",M4197&lt;=TODAY()+90),"EPI caduca ≤90 dies",IF(OR(N4197="Deteriorat usable",N4197="Revisió necessària"),"Revisar","OK"))))))))))</f>
      </c>
      <c r="R4197" s="20"/>
    </row>
    <row r="4198" customFormat="false" ht="15" hidden="false" customHeight="false" outlineLevel="0" collapsed="false">
      <c r="A4198" s="19" t="n">
        <v>39</v>
      </c>
      <c r="B4198" s="19" t="n">
        <f aca="false">IFERROR(VLOOKUP(A4198,Personal!$A$6:$F$112,2,FALSE()),"")</f>
        <v>0</v>
      </c>
      <c r="C4198" s="19" t="str">
        <f aca="false">IFERROR(VLOOKUP(A4198,Personal!$A$6:$F$112,3,FALSE()),"")</f>
        <v>La Seu d’Urgell</v>
      </c>
      <c r="D4198" s="19" t="s">
        <v>94</v>
      </c>
      <c r="E4198" s="19" t="s">
        <v>140</v>
      </c>
      <c r="F4198" s="19" t="s">
        <v>141</v>
      </c>
      <c r="G4198" s="19" t="s">
        <v>291</v>
      </c>
      <c r="H4198" s="19" t="n">
        <f aca="false">IF(OR(VLOOKUP(A4198,Personal!$A$6:$F$112,5,FALSE())&lt;&gt;"Sí",N4198="No aplica"),0,'Catàleg GRAE'!D55)</f>
        <v>1</v>
      </c>
      <c r="I4198" s="20"/>
      <c r="J4198" s="20"/>
      <c r="K4198" s="20"/>
      <c r="L4198" s="21"/>
      <c r="M4198" s="21"/>
      <c r="N4198" s="20"/>
      <c r="O4198" s="20"/>
      <c r="P4198" s="19" t="str">
        <f aca="false">IF(I4198="","",I4198-H4198)</f>
        <v/>
      </c>
      <c r="Q4198" s="19" t="str">
        <f aca="true">IF(B4198="","",IF(N4198="No aplica","No aplica",IF(I4198="","Pendent",IF(N4198="Per substituir","Substituir",IF(OR(N4198="No localitzat",N4198="No lliurat"),"Reposar",IF(I4198&lt;H4198,"Reposar",IF(I4198&gt;H4198,"Revisar excedent",IF(AND(G4198="Sí",M4198&lt;&gt;"",M4198&lt;TODAY()),"EPI caducat",IF(AND(G4198="Sí",M4198&lt;&gt;"",M4198&lt;=TODAY()+90),"EPI caduca ≤90 dies",IF(OR(N4198="Deteriorat usable",N4198="Revisió necessària"),"Revisar","OK"))))))))))</f>
      </c>
      <c r="R4198" s="20"/>
    </row>
    <row r="4199" customFormat="false" ht="15" hidden="false" customHeight="false" outlineLevel="0" collapsed="false">
      <c r="A4199" s="19" t="n">
        <v>39</v>
      </c>
      <c r="B4199" s="19" t="n">
        <f aca="false">IFERROR(VLOOKUP(A4199,Personal!$A$6:$F$112,2,FALSE()),"")</f>
        <v>0</v>
      </c>
      <c r="C4199" s="19" t="str">
        <f aca="false">IFERROR(VLOOKUP(A4199,Personal!$A$6:$F$112,3,FALSE()),"")</f>
        <v>La Seu d’Urgell</v>
      </c>
      <c r="D4199" s="19" t="s">
        <v>142</v>
      </c>
      <c r="E4199" s="19" t="s">
        <v>143</v>
      </c>
      <c r="F4199" s="19" t="s">
        <v>144</v>
      </c>
      <c r="G4199" s="19" t="s">
        <v>291</v>
      </c>
      <c r="H4199" s="19" t="n">
        <f aca="false">IF(OR(VLOOKUP(A4199,Personal!$A$6:$F$112,5,FALSE())&lt;&gt;"Sí",N4199="No aplica"),0,'Catàleg GRAE'!D56)</f>
        <v>1</v>
      </c>
      <c r="I4199" s="20"/>
      <c r="J4199" s="20"/>
      <c r="K4199" s="20"/>
      <c r="L4199" s="21"/>
      <c r="M4199" s="21"/>
      <c r="N4199" s="20"/>
      <c r="O4199" s="20"/>
      <c r="P4199" s="19" t="str">
        <f aca="false">IF(I4199="","",I4199-H4199)</f>
        <v/>
      </c>
      <c r="Q4199" s="19" t="str">
        <f aca="true">IF(B4199="","",IF(N4199="No aplica","No aplica",IF(I4199="","Pendent",IF(N4199="Per substituir","Substituir",IF(OR(N4199="No localitzat",N4199="No lliurat"),"Reposar",IF(I4199&lt;H4199,"Reposar",IF(I4199&gt;H4199,"Revisar excedent",IF(AND(G4199="Sí",M4199&lt;&gt;"",M4199&lt;TODAY()),"EPI caducat",IF(AND(G4199="Sí",M4199&lt;&gt;"",M4199&lt;=TODAY()+90),"EPI caduca ≤90 dies",IF(OR(N4199="Deteriorat usable",N4199="Revisió necessària"),"Revisar","OK"))))))))))</f>
      </c>
      <c r="R4199" s="20"/>
    </row>
    <row r="4200" customFormat="false" ht="15" hidden="false" customHeight="false" outlineLevel="0" collapsed="false">
      <c r="A4200" s="19" t="n">
        <v>39</v>
      </c>
      <c r="B4200" s="19" t="n">
        <f aca="false">IFERROR(VLOOKUP(A4200,Personal!$A$6:$F$112,2,FALSE()),"")</f>
        <v>0</v>
      </c>
      <c r="C4200" s="19" t="str">
        <f aca="false">IFERROR(VLOOKUP(A4200,Personal!$A$6:$F$112,3,FALSE()),"")</f>
        <v>La Seu d’Urgell</v>
      </c>
      <c r="D4200" s="19" t="s">
        <v>112</v>
      </c>
      <c r="E4200" s="19" t="s">
        <v>145</v>
      </c>
      <c r="F4200" s="19" t="s">
        <v>146</v>
      </c>
      <c r="G4200" s="19" t="s">
        <v>291</v>
      </c>
      <c r="H4200" s="19" t="n">
        <f aca="false">IF(OR(VLOOKUP(A4200,Personal!$A$6:$F$112,5,FALSE())&lt;&gt;"Sí",N4200="No aplica"),0,'Catàleg GRAE'!D57)</f>
        <v>1</v>
      </c>
      <c r="I4200" s="20"/>
      <c r="J4200" s="20"/>
      <c r="K4200" s="20"/>
      <c r="L4200" s="21"/>
      <c r="M4200" s="21"/>
      <c r="N4200" s="20"/>
      <c r="O4200" s="20"/>
      <c r="P4200" s="19" t="str">
        <f aca="false">IF(I4200="","",I4200-H4200)</f>
        <v/>
      </c>
      <c r="Q4200" s="19" t="str">
        <f aca="true">IF(B4200="","",IF(N4200="No aplica","No aplica",IF(I4200="","Pendent",IF(N4200="Per substituir","Substituir",IF(OR(N4200="No localitzat",N4200="No lliurat"),"Reposar",IF(I4200&lt;H4200,"Reposar",IF(I4200&gt;H4200,"Revisar excedent",IF(AND(G4200="Sí",M4200&lt;&gt;"",M4200&lt;TODAY()),"EPI caducat",IF(AND(G4200="Sí",M4200&lt;&gt;"",M4200&lt;=TODAY()+90),"EPI caduca ≤90 dies",IF(OR(N4200="Deteriorat usable",N4200="Revisió necessària"),"Revisar","OK"))))))))))</f>
      </c>
      <c r="R4200" s="20"/>
    </row>
    <row r="4201" customFormat="false" ht="15" hidden="false" customHeight="false" outlineLevel="0" collapsed="false">
      <c r="A4201" s="19" t="n">
        <v>39</v>
      </c>
      <c r="B4201" s="19" t="n">
        <f aca="false">IFERROR(VLOOKUP(A4201,Personal!$A$6:$F$112,2,FALSE()),"")</f>
        <v>0</v>
      </c>
      <c r="C4201" s="19" t="str">
        <f aca="false">IFERROR(VLOOKUP(A4201,Personal!$A$6:$F$112,3,FALSE()),"")</f>
        <v>La Seu d’Urgell</v>
      </c>
      <c r="D4201" s="19" t="s">
        <v>137</v>
      </c>
      <c r="E4201" s="19" t="s">
        <v>147</v>
      </c>
      <c r="F4201" s="19" t="s">
        <v>148</v>
      </c>
      <c r="G4201" s="19" t="s">
        <v>291</v>
      </c>
      <c r="H4201" s="19" t="n">
        <f aca="false">IF(OR(VLOOKUP(A4201,Personal!$A$6:$F$112,5,FALSE())&lt;&gt;"Sí",N4201="No aplica"),0,'Catàleg GRAE'!D58)</f>
        <v>1</v>
      </c>
      <c r="I4201" s="20"/>
      <c r="J4201" s="20"/>
      <c r="K4201" s="20"/>
      <c r="L4201" s="21"/>
      <c r="M4201" s="21"/>
      <c r="N4201" s="20"/>
      <c r="O4201" s="20"/>
      <c r="P4201" s="19" t="str">
        <f aca="false">IF(I4201="","",I4201-H4201)</f>
        <v/>
      </c>
      <c r="Q4201" s="19" t="str">
        <f aca="true">IF(B4201="","",IF(N4201="No aplica","No aplica",IF(I4201="","Pendent",IF(N4201="Per substituir","Substituir",IF(OR(N4201="No localitzat",N4201="No lliurat"),"Reposar",IF(I4201&lt;H4201,"Reposar",IF(I4201&gt;H4201,"Revisar excedent",IF(AND(G4201="Sí",M4201&lt;&gt;"",M4201&lt;TODAY()),"EPI caducat",IF(AND(G4201="Sí",M4201&lt;&gt;"",M4201&lt;=TODAY()+90),"EPI caduca ≤90 dies",IF(OR(N4201="Deteriorat usable",N4201="Revisió necessària"),"Revisar","OK"))))))))))</f>
      </c>
      <c r="R4201" s="20"/>
    </row>
    <row r="4202" customFormat="false" ht="15" hidden="false" customHeight="false" outlineLevel="0" collapsed="false">
      <c r="A4202" s="19" t="n">
        <v>39</v>
      </c>
      <c r="B4202" s="19" t="n">
        <f aca="false">IFERROR(VLOOKUP(A4202,Personal!$A$6:$F$112,2,FALSE()),"")</f>
        <v>0</v>
      </c>
      <c r="C4202" s="19" t="str">
        <f aca="false">IFERROR(VLOOKUP(A4202,Personal!$A$6:$F$112,3,FALSE()),"")</f>
        <v>La Seu d’Urgell</v>
      </c>
      <c r="D4202" s="19" t="s">
        <v>125</v>
      </c>
      <c r="E4202" s="19" t="s">
        <v>149</v>
      </c>
      <c r="F4202" s="19" t="s">
        <v>150</v>
      </c>
      <c r="G4202" s="19" t="s">
        <v>291</v>
      </c>
      <c r="H4202" s="19" t="n">
        <f aca="false">IF(OR(VLOOKUP(A4202,Personal!$A$6:$F$112,5,FALSE())&lt;&gt;"Sí",N4202="No aplica"),0,'Catàleg GRAE'!D59)</f>
        <v>1</v>
      </c>
      <c r="I4202" s="20"/>
      <c r="J4202" s="20"/>
      <c r="K4202" s="20"/>
      <c r="L4202" s="21"/>
      <c r="M4202" s="21"/>
      <c r="N4202" s="20"/>
      <c r="O4202" s="20"/>
      <c r="P4202" s="19" t="str">
        <f aca="false">IF(I4202="","",I4202-H4202)</f>
        <v/>
      </c>
      <c r="Q4202" s="19" t="str">
        <f aca="true">IF(B4202="","",IF(N4202="No aplica","No aplica",IF(I4202="","Pendent",IF(N4202="Per substituir","Substituir",IF(OR(N4202="No localitzat",N4202="No lliurat"),"Reposar",IF(I4202&lt;H4202,"Reposar",IF(I4202&gt;H4202,"Revisar excedent",IF(AND(G4202="Sí",M4202&lt;&gt;"",M4202&lt;TODAY()),"EPI caducat",IF(AND(G4202="Sí",M4202&lt;&gt;"",M4202&lt;=TODAY()+90),"EPI caduca ≤90 dies",IF(OR(N4202="Deteriorat usable",N4202="Revisió necessària"),"Revisar","OK"))))))))))</f>
      </c>
      <c r="R4202" s="20"/>
    </row>
    <row r="4203" customFormat="false" ht="15" hidden="false" customHeight="false" outlineLevel="0" collapsed="false">
      <c r="A4203" s="19" t="n">
        <v>39</v>
      </c>
      <c r="B4203" s="19" t="n">
        <f aca="false">IFERROR(VLOOKUP(A4203,Personal!$A$6:$F$112,2,FALSE()),"")</f>
        <v>0</v>
      </c>
      <c r="C4203" s="19" t="str">
        <f aca="false">IFERROR(VLOOKUP(A4203,Personal!$A$6:$F$112,3,FALSE()),"")</f>
        <v>La Seu d’Urgell</v>
      </c>
      <c r="D4203" s="19" t="s">
        <v>125</v>
      </c>
      <c r="E4203" s="19" t="s">
        <v>151</v>
      </c>
      <c r="F4203" s="19" t="s">
        <v>152</v>
      </c>
      <c r="G4203" s="19" t="s">
        <v>291</v>
      </c>
      <c r="H4203" s="19" t="n">
        <f aca="false">IF(OR(VLOOKUP(A4203,Personal!$A$6:$F$112,5,FALSE())&lt;&gt;"Sí",N4203="No aplica"),0,'Catàleg GRAE'!D60)</f>
        <v>1</v>
      </c>
      <c r="I4203" s="20"/>
      <c r="J4203" s="20"/>
      <c r="K4203" s="20"/>
      <c r="L4203" s="21"/>
      <c r="M4203" s="21"/>
      <c r="N4203" s="20"/>
      <c r="O4203" s="20"/>
      <c r="P4203" s="19" t="str">
        <f aca="false">IF(I4203="","",I4203-H4203)</f>
        <v/>
      </c>
      <c r="Q4203" s="19" t="str">
        <f aca="true">IF(B4203="","",IF(N4203="No aplica","No aplica",IF(I4203="","Pendent",IF(N4203="Per substituir","Substituir",IF(OR(N4203="No localitzat",N4203="No lliurat"),"Reposar",IF(I4203&lt;H4203,"Reposar",IF(I4203&gt;H4203,"Revisar excedent",IF(AND(G4203="Sí",M4203&lt;&gt;"",M4203&lt;TODAY()),"EPI caducat",IF(AND(G4203="Sí",M4203&lt;&gt;"",M4203&lt;=TODAY()+90),"EPI caduca ≤90 dies",IF(OR(N4203="Deteriorat usable",N4203="Revisió necessària"),"Revisar","OK"))))))))))</f>
      </c>
      <c r="R4203" s="20"/>
    </row>
    <row r="4204" customFormat="false" ht="15" hidden="false" customHeight="false" outlineLevel="0" collapsed="false">
      <c r="A4204" s="19" t="n">
        <v>39</v>
      </c>
      <c r="B4204" s="19" t="n">
        <f aca="false">IFERROR(VLOOKUP(A4204,Personal!$A$6:$F$112,2,FALSE()),"")</f>
        <v>0</v>
      </c>
      <c r="C4204" s="19" t="str">
        <f aca="false">IFERROR(VLOOKUP(A4204,Personal!$A$6:$F$112,3,FALSE()),"")</f>
        <v>La Seu d’Urgell</v>
      </c>
      <c r="D4204" s="19" t="s">
        <v>153</v>
      </c>
      <c r="E4204" s="19" t="s">
        <v>154</v>
      </c>
      <c r="F4204" s="19" t="s">
        <v>155</v>
      </c>
      <c r="G4204" s="19" t="s">
        <v>291</v>
      </c>
      <c r="H4204" s="19" t="n">
        <f aca="false">IF(OR(VLOOKUP(A4204,Personal!$A$6:$F$112,5,FALSE())&lt;&gt;"Sí",N4204="No aplica"),0,'Catàleg GRAE'!D61)</f>
        <v>1</v>
      </c>
      <c r="I4204" s="20"/>
      <c r="J4204" s="20"/>
      <c r="K4204" s="20"/>
      <c r="L4204" s="21"/>
      <c r="M4204" s="21"/>
      <c r="N4204" s="20"/>
      <c r="O4204" s="20"/>
      <c r="P4204" s="19" t="str">
        <f aca="false">IF(I4204="","",I4204-H4204)</f>
        <v/>
      </c>
      <c r="Q4204" s="19" t="str">
        <f aca="true">IF(B4204="","",IF(N4204="No aplica","No aplica",IF(I4204="","Pendent",IF(N4204="Per substituir","Substituir",IF(OR(N4204="No localitzat",N4204="No lliurat"),"Reposar",IF(I4204&lt;H4204,"Reposar",IF(I4204&gt;H4204,"Revisar excedent",IF(AND(G4204="Sí",M4204&lt;&gt;"",M4204&lt;TODAY()),"EPI caducat",IF(AND(G4204="Sí",M4204&lt;&gt;"",M4204&lt;=TODAY()+90),"EPI caduca ≤90 dies",IF(OR(N4204="Deteriorat usable",N4204="Revisió necessària"),"Revisar","OK"))))))))))</f>
      </c>
      <c r="R4204" s="20"/>
    </row>
    <row r="4205" customFormat="false" ht="15" hidden="false" customHeight="false" outlineLevel="0" collapsed="false">
      <c r="A4205" s="19" t="n">
        <v>39</v>
      </c>
      <c r="B4205" s="19" t="n">
        <f aca="false">IFERROR(VLOOKUP(A4205,Personal!$A$6:$F$112,2,FALSE()),"")</f>
        <v>0</v>
      </c>
      <c r="C4205" s="19" t="str">
        <f aca="false">IFERROR(VLOOKUP(A4205,Personal!$A$6:$F$112,3,FALSE()),"")</f>
        <v>La Seu d’Urgell</v>
      </c>
      <c r="D4205" s="19" t="s">
        <v>37</v>
      </c>
      <c r="E4205" s="19" t="s">
        <v>156</v>
      </c>
      <c r="F4205" s="19" t="s">
        <v>157</v>
      </c>
      <c r="G4205" s="19" t="s">
        <v>291</v>
      </c>
      <c r="H4205" s="19" t="n">
        <f aca="false">IF(OR(VLOOKUP(A4205,Personal!$A$6:$F$112,5,FALSE())&lt;&gt;"Sí",N4205="No aplica"),0,'Catàleg GRAE'!D62)</f>
        <v>1</v>
      </c>
      <c r="I4205" s="20"/>
      <c r="J4205" s="20"/>
      <c r="K4205" s="20"/>
      <c r="L4205" s="21"/>
      <c r="M4205" s="21"/>
      <c r="N4205" s="20"/>
      <c r="O4205" s="20"/>
      <c r="P4205" s="19" t="str">
        <f aca="false">IF(I4205="","",I4205-H4205)</f>
        <v/>
      </c>
      <c r="Q4205" s="19" t="str">
        <f aca="true">IF(B4205="","",IF(N4205="No aplica","No aplica",IF(I4205="","Pendent",IF(N4205="Per substituir","Substituir",IF(OR(N4205="No localitzat",N4205="No lliurat"),"Reposar",IF(I4205&lt;H4205,"Reposar",IF(I4205&gt;H4205,"Revisar excedent",IF(AND(G4205="Sí",M4205&lt;&gt;"",M4205&lt;TODAY()),"EPI caducat",IF(AND(G4205="Sí",M4205&lt;&gt;"",M4205&lt;=TODAY()+90),"EPI caduca ≤90 dies",IF(OR(N4205="Deteriorat usable",N4205="Revisió necessària"),"Revisar","OK"))))))))))</f>
      </c>
      <c r="R4205" s="20"/>
    </row>
    <row r="4206" customFormat="false" ht="15" hidden="false" customHeight="false" outlineLevel="0" collapsed="false">
      <c r="A4206" s="19" t="n">
        <v>39</v>
      </c>
      <c r="B4206" s="19" t="n">
        <f aca="false">IFERROR(VLOOKUP(A4206,Personal!$A$6:$F$112,2,FALSE()),"")</f>
        <v>0</v>
      </c>
      <c r="C4206" s="19" t="str">
        <f aca="false">IFERROR(VLOOKUP(A4206,Personal!$A$6:$F$112,3,FALSE()),"")</f>
        <v>La Seu d’Urgell</v>
      </c>
      <c r="D4206" s="19" t="s">
        <v>37</v>
      </c>
      <c r="E4206" s="19" t="s">
        <v>158</v>
      </c>
      <c r="F4206" s="19" t="s">
        <v>159</v>
      </c>
      <c r="G4206" s="19" t="s">
        <v>291</v>
      </c>
      <c r="H4206" s="19" t="n">
        <f aca="false">IF(OR(VLOOKUP(A4206,Personal!$A$6:$F$112,5,FALSE())&lt;&gt;"Sí",N4206="No aplica"),0,'Catàleg GRAE'!D63)</f>
        <v>1</v>
      </c>
      <c r="I4206" s="20"/>
      <c r="J4206" s="20"/>
      <c r="K4206" s="20"/>
      <c r="L4206" s="21"/>
      <c r="M4206" s="21"/>
      <c r="N4206" s="20"/>
      <c r="O4206" s="20"/>
      <c r="P4206" s="19" t="str">
        <f aca="false">IF(I4206="","",I4206-H4206)</f>
        <v/>
      </c>
      <c r="Q4206" s="19" t="str">
        <f aca="true">IF(B4206="","",IF(N4206="No aplica","No aplica",IF(I4206="","Pendent",IF(N4206="Per substituir","Substituir",IF(OR(N4206="No localitzat",N4206="No lliurat"),"Reposar",IF(I4206&lt;H4206,"Reposar",IF(I4206&gt;H4206,"Revisar excedent",IF(AND(G4206="Sí",M4206&lt;&gt;"",M4206&lt;TODAY()),"EPI caducat",IF(AND(G4206="Sí",M4206&lt;&gt;"",M4206&lt;=TODAY()+90),"EPI caduca ≤90 dies",IF(OR(N4206="Deteriorat usable",N4206="Revisió necessària"),"Revisar","OK"))))))))))</f>
      </c>
      <c r="R4206" s="20"/>
    </row>
    <row r="4207" customFormat="false" ht="15" hidden="false" customHeight="false" outlineLevel="0" collapsed="false">
      <c r="A4207" s="19" t="n">
        <v>39</v>
      </c>
      <c r="B4207" s="19" t="n">
        <f aca="false">IFERROR(VLOOKUP(A4207,Personal!$A$6:$F$112,2,FALSE()),"")</f>
        <v>0</v>
      </c>
      <c r="C4207" s="19" t="str">
        <f aca="false">IFERROR(VLOOKUP(A4207,Personal!$A$6:$F$112,3,FALSE()),"")</f>
        <v>La Seu d’Urgell</v>
      </c>
      <c r="D4207" s="19" t="s">
        <v>160</v>
      </c>
      <c r="E4207" s="19" t="s">
        <v>161</v>
      </c>
      <c r="F4207" s="19" t="s">
        <v>162</v>
      </c>
      <c r="G4207" s="19" t="s">
        <v>291</v>
      </c>
      <c r="H4207" s="19" t="n">
        <f aca="false">IF(OR(VLOOKUP(A4207,Personal!$A$6:$F$112,5,FALSE())&lt;&gt;"Sí",N4207="No aplica"),0,'Catàleg GRAE'!D64)</f>
        <v>1</v>
      </c>
      <c r="I4207" s="20"/>
      <c r="J4207" s="20"/>
      <c r="K4207" s="20"/>
      <c r="L4207" s="21"/>
      <c r="M4207" s="21"/>
      <c r="N4207" s="20"/>
      <c r="O4207" s="20"/>
      <c r="P4207" s="19" t="str">
        <f aca="false">IF(I4207="","",I4207-H4207)</f>
        <v/>
      </c>
      <c r="Q4207" s="19" t="str">
        <f aca="true">IF(B4207="","",IF(N4207="No aplica","No aplica",IF(I4207="","Pendent",IF(N4207="Per substituir","Substituir",IF(OR(N4207="No localitzat",N4207="No lliurat"),"Reposar",IF(I4207&lt;H4207,"Reposar",IF(I4207&gt;H4207,"Revisar excedent",IF(AND(G4207="Sí",M4207&lt;&gt;"",M4207&lt;TODAY()),"EPI caducat",IF(AND(G4207="Sí",M4207&lt;&gt;"",M4207&lt;=TODAY()+90),"EPI caduca ≤90 dies",IF(OR(N4207="Deteriorat usable",N4207="Revisió necessària"),"Revisar","OK"))))))))))</f>
      </c>
      <c r="R4207" s="20"/>
    </row>
    <row r="4208" customFormat="false" ht="15" hidden="false" customHeight="false" outlineLevel="0" collapsed="false">
      <c r="A4208" s="19" t="n">
        <v>39</v>
      </c>
      <c r="B4208" s="19" t="n">
        <f aca="false">IFERROR(VLOOKUP(A4208,Personal!$A$6:$F$112,2,FALSE()),"")</f>
        <v>0</v>
      </c>
      <c r="C4208" s="19" t="str">
        <f aca="false">IFERROR(VLOOKUP(A4208,Personal!$A$6:$F$112,3,FALSE()),"")</f>
        <v>La Seu d’Urgell</v>
      </c>
      <c r="D4208" s="19" t="s">
        <v>137</v>
      </c>
      <c r="E4208" s="19" t="s">
        <v>163</v>
      </c>
      <c r="F4208" s="19" t="s">
        <v>164</v>
      </c>
      <c r="G4208" s="19" t="s">
        <v>272</v>
      </c>
      <c r="H4208" s="19" t="n">
        <f aca="false">IF(OR(VLOOKUP(A4208,Personal!$A$6:$F$112,5,FALSE())&lt;&gt;"Sí",N4208="No aplica"),0,'Catàleg GRAE'!D65)</f>
        <v>1</v>
      </c>
      <c r="I4208" s="20"/>
      <c r="J4208" s="20"/>
      <c r="K4208" s="20"/>
      <c r="L4208" s="21"/>
      <c r="M4208" s="21"/>
      <c r="N4208" s="20"/>
      <c r="O4208" s="20"/>
      <c r="P4208" s="19" t="str">
        <f aca="false">IF(I4208="","",I4208-H4208)</f>
        <v/>
      </c>
      <c r="Q4208" s="19" t="str">
        <f aca="true">IF(B4208="","",IF(N4208="No aplica","No aplica",IF(I4208="","Pendent",IF(N4208="Per substituir","Substituir",IF(OR(N4208="No localitzat",N4208="No lliurat"),"Reposar",IF(I4208&lt;H4208,"Reposar",IF(I4208&gt;H4208,"Revisar excedent",IF(AND(G4208="Sí",M4208&lt;&gt;"",M4208&lt;TODAY()),"EPI caducat",IF(AND(G4208="Sí",M4208&lt;&gt;"",M4208&lt;=TODAY()+90),"EPI caduca ≤90 dies",IF(OR(N4208="Deteriorat usable",N4208="Revisió necessària"),"Revisar","OK"))))))))))</f>
      </c>
      <c r="R4208" s="20"/>
    </row>
    <row r="4209" customFormat="false" ht="15" hidden="false" customHeight="false" outlineLevel="0" collapsed="false">
      <c r="A4209" s="19" t="n">
        <v>39</v>
      </c>
      <c r="B4209" s="19" t="n">
        <f aca="false">IFERROR(VLOOKUP(A4209,Personal!$A$6:$F$112,2,FALSE()),"")</f>
        <v>0</v>
      </c>
      <c r="C4209" s="19" t="str">
        <f aca="false">IFERROR(VLOOKUP(A4209,Personal!$A$6:$F$112,3,FALSE()),"")</f>
        <v>La Seu d’Urgell</v>
      </c>
      <c r="D4209" s="19" t="s">
        <v>132</v>
      </c>
      <c r="E4209" s="19" t="s">
        <v>165</v>
      </c>
      <c r="F4209" s="19" t="s">
        <v>166</v>
      </c>
      <c r="G4209" s="19" t="s">
        <v>272</v>
      </c>
      <c r="H4209" s="19" t="n">
        <f aca="false">IF(OR(VLOOKUP(A4209,Personal!$A$6:$F$112,5,FALSE())&lt;&gt;"Sí",N4209="No aplica"),0,'Catàleg GRAE'!D66)</f>
        <v>1</v>
      </c>
      <c r="I4209" s="20"/>
      <c r="J4209" s="20"/>
      <c r="K4209" s="20"/>
      <c r="L4209" s="21"/>
      <c r="M4209" s="21"/>
      <c r="N4209" s="20"/>
      <c r="O4209" s="20"/>
      <c r="P4209" s="19" t="str">
        <f aca="false">IF(I4209="","",I4209-H4209)</f>
        <v/>
      </c>
      <c r="Q4209" s="19" t="str">
        <f aca="true">IF(B4209="","",IF(N4209="No aplica","No aplica",IF(I4209="","Pendent",IF(N4209="Per substituir","Substituir",IF(OR(N4209="No localitzat",N4209="No lliurat"),"Reposar",IF(I4209&lt;H4209,"Reposar",IF(I4209&gt;H4209,"Revisar excedent",IF(AND(G4209="Sí",M4209&lt;&gt;"",M4209&lt;TODAY()),"EPI caducat",IF(AND(G4209="Sí",M4209&lt;&gt;"",M4209&lt;=TODAY()+90),"EPI caduca ≤90 dies",IF(OR(N4209="Deteriorat usable",N4209="Revisió necessària"),"Revisar","OK"))))))))))</f>
      </c>
      <c r="R4209" s="20"/>
    </row>
    <row r="4210" customFormat="false" ht="15" hidden="false" customHeight="false" outlineLevel="0" collapsed="false">
      <c r="A4210" s="19" t="n">
        <v>39</v>
      </c>
      <c r="B4210" s="19" t="n">
        <f aca="false">IFERROR(VLOOKUP(A4210,Personal!$A$6:$F$112,2,FALSE()),"")</f>
        <v>0</v>
      </c>
      <c r="C4210" s="19" t="str">
        <f aca="false">IFERROR(VLOOKUP(A4210,Personal!$A$6:$F$112,3,FALSE()),"")</f>
        <v>La Seu d’Urgell</v>
      </c>
      <c r="D4210" s="19" t="s">
        <v>71</v>
      </c>
      <c r="E4210" s="19" t="s">
        <v>167</v>
      </c>
      <c r="F4210" s="19" t="s">
        <v>168</v>
      </c>
      <c r="G4210" s="19" t="s">
        <v>291</v>
      </c>
      <c r="H4210" s="19" t="n">
        <f aca="false">IF(OR(VLOOKUP(A4210,Personal!$A$6:$F$112,5,FALSE())&lt;&gt;"Sí",N4210="No aplica"),0,'Catàleg GRAE'!D67)</f>
        <v>1</v>
      </c>
      <c r="I4210" s="20"/>
      <c r="J4210" s="20"/>
      <c r="K4210" s="20"/>
      <c r="L4210" s="21"/>
      <c r="M4210" s="21"/>
      <c r="N4210" s="20"/>
      <c r="O4210" s="20"/>
      <c r="P4210" s="19" t="str">
        <f aca="false">IF(I4210="","",I4210-H4210)</f>
        <v/>
      </c>
      <c r="Q4210" s="19" t="str">
        <f aca="true">IF(B4210="","",IF(N4210="No aplica","No aplica",IF(I4210="","Pendent",IF(N4210="Per substituir","Substituir",IF(OR(N4210="No localitzat",N4210="No lliurat"),"Reposar",IF(I4210&lt;H4210,"Reposar",IF(I4210&gt;H4210,"Revisar excedent",IF(AND(G4210="Sí",M4210&lt;&gt;"",M4210&lt;TODAY()),"EPI caducat",IF(AND(G4210="Sí",M4210&lt;&gt;"",M4210&lt;=TODAY()+90),"EPI caduca ≤90 dies",IF(OR(N4210="Deteriorat usable",N4210="Revisió necessària"),"Revisar","OK"))))))))))</f>
      </c>
      <c r="R4210" s="20"/>
    </row>
    <row r="4211" customFormat="false" ht="15" hidden="false" customHeight="false" outlineLevel="0" collapsed="false">
      <c r="A4211" s="19" t="n">
        <v>39</v>
      </c>
      <c r="B4211" s="19" t="n">
        <f aca="false">IFERROR(VLOOKUP(A4211,Personal!$A$6:$F$112,2,FALSE()),"")</f>
        <v>0</v>
      </c>
      <c r="C4211" s="19" t="str">
        <f aca="false">IFERROR(VLOOKUP(A4211,Personal!$A$6:$F$112,3,FALSE()),"")</f>
        <v>La Seu d’Urgell</v>
      </c>
      <c r="D4211" s="19" t="s">
        <v>132</v>
      </c>
      <c r="E4211" s="19" t="s">
        <v>169</v>
      </c>
      <c r="F4211" s="19" t="s">
        <v>170</v>
      </c>
      <c r="G4211" s="19" t="s">
        <v>272</v>
      </c>
      <c r="H4211" s="19" t="n">
        <f aca="false">IF(OR(VLOOKUP(A4211,Personal!$A$6:$F$112,5,FALSE())&lt;&gt;"Sí",N4211="No aplica"),0,'Catàleg GRAE'!D68)</f>
        <v>1</v>
      </c>
      <c r="I4211" s="20"/>
      <c r="J4211" s="20"/>
      <c r="K4211" s="20"/>
      <c r="L4211" s="21"/>
      <c r="M4211" s="21"/>
      <c r="N4211" s="20"/>
      <c r="O4211" s="20"/>
      <c r="P4211" s="19" t="str">
        <f aca="false">IF(I4211="","",I4211-H4211)</f>
        <v/>
      </c>
      <c r="Q4211" s="19" t="str">
        <f aca="true">IF(B4211="","",IF(N4211="No aplica","No aplica",IF(I4211="","Pendent",IF(N4211="Per substituir","Substituir",IF(OR(N4211="No localitzat",N4211="No lliurat"),"Reposar",IF(I4211&lt;H4211,"Reposar",IF(I4211&gt;H4211,"Revisar excedent",IF(AND(G4211="Sí",M4211&lt;&gt;"",M4211&lt;TODAY()),"EPI caducat",IF(AND(G4211="Sí",M4211&lt;&gt;"",M4211&lt;=TODAY()+90),"EPI caduca ≤90 dies",IF(OR(N4211="Deteriorat usable",N4211="Revisió necessària"),"Revisar","OK"))))))))))</f>
      </c>
      <c r="R4211" s="20"/>
    </row>
    <row r="4212" customFormat="false" ht="15" hidden="false" customHeight="false" outlineLevel="0" collapsed="false">
      <c r="A4212" s="19" t="n">
        <v>39</v>
      </c>
      <c r="B4212" s="19" t="n">
        <f aca="false">IFERROR(VLOOKUP(A4212,Personal!$A$6:$F$112,2,FALSE()),"")</f>
        <v>0</v>
      </c>
      <c r="C4212" s="19" t="str">
        <f aca="false">IFERROR(VLOOKUP(A4212,Personal!$A$6:$F$112,3,FALSE()),"")</f>
        <v>La Seu d’Urgell</v>
      </c>
      <c r="D4212" s="19" t="s">
        <v>142</v>
      </c>
      <c r="E4212" s="19" t="s">
        <v>171</v>
      </c>
      <c r="F4212" s="19" t="s">
        <v>172</v>
      </c>
      <c r="G4212" s="19" t="s">
        <v>272</v>
      </c>
      <c r="H4212" s="19" t="n">
        <f aca="false">IF(OR(VLOOKUP(A4212,Personal!$A$6:$F$112,5,FALSE())&lt;&gt;"Sí",N4212="No aplica"),0,'Catàleg GRAE'!D69)</f>
        <v>1</v>
      </c>
      <c r="I4212" s="20"/>
      <c r="J4212" s="20"/>
      <c r="K4212" s="20"/>
      <c r="L4212" s="21"/>
      <c r="M4212" s="21"/>
      <c r="N4212" s="20"/>
      <c r="O4212" s="20"/>
      <c r="P4212" s="19" t="str">
        <f aca="false">IF(I4212="","",I4212-H4212)</f>
        <v/>
      </c>
      <c r="Q4212" s="19" t="str">
        <f aca="true">IF(B4212="","",IF(N4212="No aplica","No aplica",IF(I4212="","Pendent",IF(N4212="Per substituir","Substituir",IF(OR(N4212="No localitzat",N4212="No lliurat"),"Reposar",IF(I4212&lt;H4212,"Reposar",IF(I4212&gt;H4212,"Revisar excedent",IF(AND(G4212="Sí",M4212&lt;&gt;"",M4212&lt;TODAY()),"EPI caducat",IF(AND(G4212="Sí",M4212&lt;&gt;"",M4212&lt;=TODAY()+90),"EPI caduca ≤90 dies",IF(OR(N4212="Deteriorat usable",N4212="Revisió necessària"),"Revisar","OK"))))))))))</f>
      </c>
      <c r="R4212" s="20"/>
    </row>
    <row r="4213" customFormat="false" ht="15" hidden="false" customHeight="false" outlineLevel="0" collapsed="false">
      <c r="A4213" s="19" t="n">
        <v>39</v>
      </c>
      <c r="B4213" s="19" t="n">
        <f aca="false">IFERROR(VLOOKUP(A4213,Personal!$A$6:$F$112,2,FALSE()),"")</f>
        <v>0</v>
      </c>
      <c r="C4213" s="19" t="str">
        <f aca="false">IFERROR(VLOOKUP(A4213,Personal!$A$6:$F$112,3,FALSE()),"")</f>
        <v>La Seu d’Urgell</v>
      </c>
      <c r="D4213" s="19" t="s">
        <v>132</v>
      </c>
      <c r="E4213" s="19" t="s">
        <v>173</v>
      </c>
      <c r="F4213" s="19" t="s">
        <v>174</v>
      </c>
      <c r="G4213" s="19" t="s">
        <v>272</v>
      </c>
      <c r="H4213" s="19" t="n">
        <f aca="false">IF(OR(VLOOKUP(A4213,Personal!$A$6:$F$112,5,FALSE())&lt;&gt;"Sí",N4213="No aplica"),0,'Catàleg GRAE'!D70)</f>
        <v>1</v>
      </c>
      <c r="I4213" s="20"/>
      <c r="J4213" s="20"/>
      <c r="K4213" s="20"/>
      <c r="L4213" s="21"/>
      <c r="M4213" s="21"/>
      <c r="N4213" s="20"/>
      <c r="O4213" s="20"/>
      <c r="P4213" s="19" t="str">
        <f aca="false">IF(I4213="","",I4213-H4213)</f>
        <v/>
      </c>
      <c r="Q4213" s="19" t="str">
        <f aca="true">IF(B4213="","",IF(N4213="No aplica","No aplica",IF(I4213="","Pendent",IF(N4213="Per substituir","Substituir",IF(OR(N4213="No localitzat",N4213="No lliurat"),"Reposar",IF(I4213&lt;H4213,"Reposar",IF(I4213&gt;H4213,"Revisar excedent",IF(AND(G4213="Sí",M4213&lt;&gt;"",M4213&lt;TODAY()),"EPI caducat",IF(AND(G4213="Sí",M4213&lt;&gt;"",M4213&lt;=TODAY()+90),"EPI caduca ≤90 dies",IF(OR(N4213="Deteriorat usable",N4213="Revisió necessària"),"Revisar","OK"))))))))))</f>
      </c>
      <c r="R4213" s="20"/>
    </row>
    <row r="4214" customFormat="false" ht="15" hidden="false" customHeight="false" outlineLevel="0" collapsed="false">
      <c r="A4214" s="19" t="n">
        <v>39</v>
      </c>
      <c r="B4214" s="19" t="n">
        <f aca="false">IFERROR(VLOOKUP(A4214,Personal!$A$6:$F$112,2,FALSE()),"")</f>
        <v>0</v>
      </c>
      <c r="C4214" s="19" t="str">
        <f aca="false">IFERROR(VLOOKUP(A4214,Personal!$A$6:$F$112,3,FALSE()),"")</f>
        <v>La Seu d’Urgell</v>
      </c>
      <c r="D4214" s="19" t="s">
        <v>132</v>
      </c>
      <c r="E4214" s="19" t="s">
        <v>175</v>
      </c>
      <c r="F4214" s="19" t="s">
        <v>176</v>
      </c>
      <c r="G4214" s="19" t="s">
        <v>272</v>
      </c>
      <c r="H4214" s="19" t="n">
        <f aca="false">IF(OR(VLOOKUP(A4214,Personal!$A$6:$F$112,5,FALSE())&lt;&gt;"Sí",N4214="No aplica"),0,'Catàleg GRAE'!D71)</f>
        <v>1</v>
      </c>
      <c r="I4214" s="20"/>
      <c r="J4214" s="20"/>
      <c r="K4214" s="20"/>
      <c r="L4214" s="21"/>
      <c r="M4214" s="21"/>
      <c r="N4214" s="20"/>
      <c r="O4214" s="20"/>
      <c r="P4214" s="19" t="str">
        <f aca="false">IF(I4214="","",I4214-H4214)</f>
        <v/>
      </c>
      <c r="Q4214" s="19" t="str">
        <f aca="true">IF(B4214="","",IF(N4214="No aplica","No aplica",IF(I4214="","Pendent",IF(N4214="Per substituir","Substituir",IF(OR(N4214="No localitzat",N4214="No lliurat"),"Reposar",IF(I4214&lt;H4214,"Reposar",IF(I4214&gt;H4214,"Revisar excedent",IF(AND(G4214="Sí",M4214&lt;&gt;"",M4214&lt;TODAY()),"EPI caducat",IF(AND(G4214="Sí",M4214&lt;&gt;"",M4214&lt;=TODAY()+90),"EPI caduca ≤90 dies",IF(OR(N4214="Deteriorat usable",N4214="Revisió necessària"),"Revisar","OK"))))))))))</f>
      </c>
      <c r="R4214" s="20"/>
    </row>
    <row r="4215" customFormat="false" ht="15" hidden="false" customHeight="false" outlineLevel="0" collapsed="false">
      <c r="A4215" s="19" t="n">
        <v>39</v>
      </c>
      <c r="B4215" s="19" t="n">
        <f aca="false">IFERROR(VLOOKUP(A4215,Personal!$A$6:$F$112,2,FALSE()),"")</f>
        <v>0</v>
      </c>
      <c r="C4215" s="19" t="str">
        <f aca="false">IFERROR(VLOOKUP(A4215,Personal!$A$6:$F$112,3,FALSE()),"")</f>
        <v>La Seu d’Urgell</v>
      </c>
      <c r="D4215" s="19" t="s">
        <v>177</v>
      </c>
      <c r="E4215" s="19" t="s">
        <v>178</v>
      </c>
      <c r="F4215" s="19" t="s">
        <v>179</v>
      </c>
      <c r="G4215" s="19" t="s">
        <v>272</v>
      </c>
      <c r="H4215" s="19" t="n">
        <f aca="false">IF(OR(VLOOKUP(A4215,Personal!$A$6:$F$112,5,FALSE())&lt;&gt;"Sí",N4215="No aplica"),0,'Catàleg GRAE'!D72)</f>
        <v>1</v>
      </c>
      <c r="I4215" s="20"/>
      <c r="J4215" s="20"/>
      <c r="K4215" s="20"/>
      <c r="L4215" s="21"/>
      <c r="M4215" s="21"/>
      <c r="N4215" s="20"/>
      <c r="O4215" s="20"/>
      <c r="P4215" s="19" t="str">
        <f aca="false">IF(I4215="","",I4215-H4215)</f>
        <v/>
      </c>
      <c r="Q4215" s="19" t="str">
        <f aca="true">IF(B4215="","",IF(N4215="No aplica","No aplica",IF(I4215="","Pendent",IF(N4215="Per substituir","Substituir",IF(OR(N4215="No localitzat",N4215="No lliurat"),"Reposar",IF(I4215&lt;H4215,"Reposar",IF(I4215&gt;H4215,"Revisar excedent",IF(AND(G4215="Sí",M4215&lt;&gt;"",M4215&lt;TODAY()),"EPI caducat",IF(AND(G4215="Sí",M4215&lt;&gt;"",M4215&lt;=TODAY()+90),"EPI caduca ≤90 dies",IF(OR(N4215="Deteriorat usable",N4215="Revisió necessària"),"Revisar","OK"))))))))))</f>
      </c>
      <c r="R4215" s="20"/>
    </row>
    <row r="4216" customFormat="false" ht="15" hidden="false" customHeight="false" outlineLevel="0" collapsed="false">
      <c r="A4216" s="19" t="n">
        <v>39</v>
      </c>
      <c r="B4216" s="19" t="n">
        <f aca="false">IFERROR(VLOOKUP(A4216,Personal!$A$6:$F$112,2,FALSE()),"")</f>
        <v>0</v>
      </c>
      <c r="C4216" s="19" t="str">
        <f aca="false">IFERROR(VLOOKUP(A4216,Personal!$A$6:$F$112,3,FALSE()),"")</f>
        <v>La Seu d’Urgell</v>
      </c>
      <c r="D4216" s="19" t="s">
        <v>177</v>
      </c>
      <c r="E4216" s="19" t="s">
        <v>180</v>
      </c>
      <c r="F4216" s="19" t="s">
        <v>181</v>
      </c>
      <c r="G4216" s="19" t="s">
        <v>272</v>
      </c>
      <c r="H4216" s="19" t="n">
        <f aca="false">IF(OR(VLOOKUP(A4216,Personal!$A$6:$F$112,5,FALSE())&lt;&gt;"Sí",N4216="No aplica"),0,'Catàleg GRAE'!D73)</f>
        <v>1</v>
      </c>
      <c r="I4216" s="20"/>
      <c r="J4216" s="20"/>
      <c r="K4216" s="20"/>
      <c r="L4216" s="21"/>
      <c r="M4216" s="21"/>
      <c r="N4216" s="20"/>
      <c r="O4216" s="20"/>
      <c r="P4216" s="19" t="str">
        <f aca="false">IF(I4216="","",I4216-H4216)</f>
        <v/>
      </c>
      <c r="Q4216" s="19" t="str">
        <f aca="true">IF(B4216="","",IF(N4216="No aplica","No aplica",IF(I4216="","Pendent",IF(N4216="Per substituir","Substituir",IF(OR(N4216="No localitzat",N4216="No lliurat"),"Reposar",IF(I4216&lt;H4216,"Reposar",IF(I4216&gt;H4216,"Revisar excedent",IF(AND(G4216="Sí",M4216&lt;&gt;"",M4216&lt;TODAY()),"EPI caducat",IF(AND(G4216="Sí",M4216&lt;&gt;"",M4216&lt;=TODAY()+90),"EPI caduca ≤90 dies",IF(OR(N4216="Deteriorat usable",N4216="Revisió necessària"),"Revisar","OK"))))))))))</f>
      </c>
      <c r="R4216" s="20"/>
    </row>
    <row r="4217" customFormat="false" ht="15" hidden="false" customHeight="false" outlineLevel="0" collapsed="false">
      <c r="A4217" s="19" t="n">
        <v>39</v>
      </c>
      <c r="B4217" s="19" t="n">
        <f aca="false">IFERROR(VLOOKUP(A4217,Personal!$A$6:$F$112,2,FALSE()),"")</f>
        <v>0</v>
      </c>
      <c r="C4217" s="19" t="str">
        <f aca="false">IFERROR(VLOOKUP(A4217,Personal!$A$6:$F$112,3,FALSE()),"")</f>
        <v>La Seu d’Urgell</v>
      </c>
      <c r="D4217" s="19" t="s">
        <v>132</v>
      </c>
      <c r="E4217" s="19" t="s">
        <v>182</v>
      </c>
      <c r="F4217" s="19" t="s">
        <v>183</v>
      </c>
      <c r="G4217" s="19" t="s">
        <v>272</v>
      </c>
      <c r="H4217" s="19" t="n">
        <f aca="false">IF(OR(VLOOKUP(A4217,Personal!$A$6:$F$112,5,FALSE())&lt;&gt;"Sí",N4217="No aplica"),0,'Catàleg GRAE'!D74)</f>
        <v>1</v>
      </c>
      <c r="I4217" s="20"/>
      <c r="J4217" s="20"/>
      <c r="K4217" s="20"/>
      <c r="L4217" s="21"/>
      <c r="M4217" s="21"/>
      <c r="N4217" s="20"/>
      <c r="O4217" s="20"/>
      <c r="P4217" s="19" t="str">
        <f aca="false">IF(I4217="","",I4217-H4217)</f>
        <v/>
      </c>
      <c r="Q4217" s="19" t="str">
        <f aca="true">IF(B4217="","",IF(N4217="No aplica","No aplica",IF(I4217="","Pendent",IF(N4217="Per substituir","Substituir",IF(OR(N4217="No localitzat",N4217="No lliurat"),"Reposar",IF(I4217&lt;H4217,"Reposar",IF(I4217&gt;H4217,"Revisar excedent",IF(AND(G4217="Sí",M4217&lt;&gt;"",M4217&lt;TODAY()),"EPI caducat",IF(AND(G4217="Sí",M4217&lt;&gt;"",M4217&lt;=TODAY()+90),"EPI caduca ≤90 dies",IF(OR(N4217="Deteriorat usable",N4217="Revisió necessària"),"Revisar","OK"))))))))))</f>
      </c>
      <c r="R4217" s="20"/>
    </row>
    <row r="4218" customFormat="false" ht="15" hidden="false" customHeight="false" outlineLevel="0" collapsed="false">
      <c r="A4218" s="19" t="n">
        <v>39</v>
      </c>
      <c r="B4218" s="19" t="n">
        <f aca="false">IFERROR(VLOOKUP(A4218,Personal!$A$6:$F$112,2,FALSE()),"")</f>
        <v>0</v>
      </c>
      <c r="C4218" s="19" t="str">
        <f aca="false">IFERROR(VLOOKUP(A4218,Personal!$A$6:$F$112,3,FALSE()),"")</f>
        <v>La Seu d’Urgell</v>
      </c>
      <c r="D4218" s="19" t="s">
        <v>177</v>
      </c>
      <c r="E4218" s="19" t="s">
        <v>184</v>
      </c>
      <c r="F4218" s="19" t="s">
        <v>185</v>
      </c>
      <c r="G4218" s="19" t="s">
        <v>272</v>
      </c>
      <c r="H4218" s="19" t="n">
        <f aca="false">IF(OR(VLOOKUP(A4218,Personal!$A$6:$F$112,5,FALSE())&lt;&gt;"Sí",N4218="No aplica"),0,'Catàleg GRAE'!D75)</f>
        <v>1</v>
      </c>
      <c r="I4218" s="20"/>
      <c r="J4218" s="20"/>
      <c r="K4218" s="20"/>
      <c r="L4218" s="21"/>
      <c r="M4218" s="21"/>
      <c r="N4218" s="20"/>
      <c r="O4218" s="20"/>
      <c r="P4218" s="19" t="str">
        <f aca="false">IF(I4218="","",I4218-H4218)</f>
        <v/>
      </c>
      <c r="Q4218" s="19" t="str">
        <f aca="true">IF(B4218="","",IF(N4218="No aplica","No aplica",IF(I4218="","Pendent",IF(N4218="Per substituir","Substituir",IF(OR(N4218="No localitzat",N4218="No lliurat"),"Reposar",IF(I4218&lt;H4218,"Reposar",IF(I4218&gt;H4218,"Revisar excedent",IF(AND(G4218="Sí",M4218&lt;&gt;"",M4218&lt;TODAY()),"EPI caducat",IF(AND(G4218="Sí",M4218&lt;&gt;"",M4218&lt;=TODAY()+90),"EPI caduca ≤90 dies",IF(OR(N4218="Deteriorat usable",N4218="Revisió necessària"),"Revisar","OK"))))))))))</f>
      </c>
      <c r="R4218" s="20"/>
    </row>
    <row r="4219" customFormat="false" ht="15" hidden="false" customHeight="false" outlineLevel="0" collapsed="false">
      <c r="A4219" s="19" t="n">
        <v>39</v>
      </c>
      <c r="B4219" s="19" t="n">
        <f aca="false">IFERROR(VLOOKUP(A4219,Personal!$A$6:$F$112,2,FALSE()),"")</f>
        <v>0</v>
      </c>
      <c r="C4219" s="19" t="str">
        <f aca="false">IFERROR(VLOOKUP(A4219,Personal!$A$6:$F$112,3,FALSE()),"")</f>
        <v>La Seu d’Urgell</v>
      </c>
      <c r="D4219" s="19" t="s">
        <v>142</v>
      </c>
      <c r="E4219" s="19" t="s">
        <v>186</v>
      </c>
      <c r="F4219" s="19" t="s">
        <v>187</v>
      </c>
      <c r="G4219" s="19" t="s">
        <v>272</v>
      </c>
      <c r="H4219" s="19" t="n">
        <f aca="false">IF(OR(VLOOKUP(A4219,Personal!$A$6:$F$112,5,FALSE())&lt;&gt;"Sí",N4219="No aplica"),0,'Catàleg GRAE'!D76)</f>
        <v>1</v>
      </c>
      <c r="I4219" s="20"/>
      <c r="J4219" s="20"/>
      <c r="K4219" s="20"/>
      <c r="L4219" s="21"/>
      <c r="M4219" s="21"/>
      <c r="N4219" s="20"/>
      <c r="O4219" s="20"/>
      <c r="P4219" s="19" t="str">
        <f aca="false">IF(I4219="","",I4219-H4219)</f>
        <v/>
      </c>
      <c r="Q4219" s="19" t="str">
        <f aca="true">IF(B4219="","",IF(N4219="No aplica","No aplica",IF(I4219="","Pendent",IF(N4219="Per substituir","Substituir",IF(OR(N4219="No localitzat",N4219="No lliurat"),"Reposar",IF(I4219&lt;H4219,"Reposar",IF(I4219&gt;H4219,"Revisar excedent",IF(AND(G4219="Sí",M4219&lt;&gt;"",M4219&lt;TODAY()),"EPI caducat",IF(AND(G4219="Sí",M4219&lt;&gt;"",M4219&lt;=TODAY()+90),"EPI caduca ≤90 dies",IF(OR(N4219="Deteriorat usable",N4219="Revisió necessària"),"Revisar","OK"))))))))))</f>
      </c>
      <c r="R4219" s="20"/>
    </row>
    <row r="4220" customFormat="false" ht="15" hidden="false" customHeight="false" outlineLevel="0" collapsed="false">
      <c r="A4220" s="19" t="n">
        <v>39</v>
      </c>
      <c r="B4220" s="19" t="n">
        <f aca="false">IFERROR(VLOOKUP(A4220,Personal!$A$6:$F$112,2,FALSE()),"")</f>
        <v>0</v>
      </c>
      <c r="C4220" s="19" t="str">
        <f aca="false">IFERROR(VLOOKUP(A4220,Personal!$A$6:$F$112,3,FALSE()),"")</f>
        <v>La Seu d’Urgell</v>
      </c>
      <c r="D4220" s="19" t="s">
        <v>177</v>
      </c>
      <c r="E4220" s="19" t="s">
        <v>188</v>
      </c>
      <c r="F4220" s="19" t="s">
        <v>189</v>
      </c>
      <c r="G4220" s="19" t="s">
        <v>272</v>
      </c>
      <c r="H4220" s="19" t="n">
        <f aca="false">IF(OR(VLOOKUP(A4220,Personal!$A$6:$F$112,5,FALSE())&lt;&gt;"Sí",N4220="No aplica"),0,'Catàleg GRAE'!D77)</f>
        <v>1</v>
      </c>
      <c r="I4220" s="20"/>
      <c r="J4220" s="20"/>
      <c r="K4220" s="20"/>
      <c r="L4220" s="21"/>
      <c r="M4220" s="21"/>
      <c r="N4220" s="20"/>
      <c r="O4220" s="20"/>
      <c r="P4220" s="19" t="str">
        <f aca="false">IF(I4220="","",I4220-H4220)</f>
        <v/>
      </c>
      <c r="Q4220" s="19" t="str">
        <f aca="true">IF(B4220="","",IF(N4220="No aplica","No aplica",IF(I4220="","Pendent",IF(N4220="Per substituir","Substituir",IF(OR(N4220="No localitzat",N4220="No lliurat"),"Reposar",IF(I4220&lt;H4220,"Reposar",IF(I4220&gt;H4220,"Revisar excedent",IF(AND(G4220="Sí",M4220&lt;&gt;"",M4220&lt;TODAY()),"EPI caducat",IF(AND(G4220="Sí",M4220&lt;&gt;"",M4220&lt;=TODAY()+90),"EPI caduca ≤90 dies",IF(OR(N4220="Deteriorat usable",N4220="Revisió necessària"),"Revisar","OK"))))))))))</f>
      </c>
      <c r="R4220" s="20"/>
    </row>
    <row r="4221" customFormat="false" ht="15" hidden="false" customHeight="false" outlineLevel="0" collapsed="false">
      <c r="A4221" s="19" t="n">
        <v>39</v>
      </c>
      <c r="B4221" s="19" t="n">
        <f aca="false">IFERROR(VLOOKUP(A4221,Personal!$A$6:$F$112,2,FALSE()),"")</f>
        <v>0</v>
      </c>
      <c r="C4221" s="19" t="str">
        <f aca="false">IFERROR(VLOOKUP(A4221,Personal!$A$6:$F$112,3,FALSE()),"")</f>
        <v>La Seu d’Urgell</v>
      </c>
      <c r="D4221" s="19" t="s">
        <v>132</v>
      </c>
      <c r="E4221" s="19" t="s">
        <v>190</v>
      </c>
      <c r="F4221" s="19" t="s">
        <v>191</v>
      </c>
      <c r="G4221" s="19" t="s">
        <v>272</v>
      </c>
      <c r="H4221" s="19" t="n">
        <f aca="false">IF(OR(VLOOKUP(A4221,Personal!$A$6:$F$112,5,FALSE())&lt;&gt;"Sí",N4221="No aplica"),0,'Catàleg GRAE'!D78)</f>
        <v>1</v>
      </c>
      <c r="I4221" s="20"/>
      <c r="J4221" s="20"/>
      <c r="K4221" s="20"/>
      <c r="L4221" s="21"/>
      <c r="M4221" s="21"/>
      <c r="N4221" s="20"/>
      <c r="O4221" s="20"/>
      <c r="P4221" s="19" t="str">
        <f aca="false">IF(I4221="","",I4221-H4221)</f>
        <v/>
      </c>
      <c r="Q4221" s="19" t="str">
        <f aca="true">IF(B4221="","",IF(N4221="No aplica","No aplica",IF(I4221="","Pendent",IF(N4221="Per substituir","Substituir",IF(OR(N4221="No localitzat",N4221="No lliurat"),"Reposar",IF(I4221&lt;H4221,"Reposar",IF(I4221&gt;H4221,"Revisar excedent",IF(AND(G4221="Sí",M4221&lt;&gt;"",M4221&lt;TODAY()),"EPI caducat",IF(AND(G4221="Sí",M4221&lt;&gt;"",M4221&lt;=TODAY()+90),"EPI caduca ≤90 dies",IF(OR(N4221="Deteriorat usable",N4221="Revisió necessària"),"Revisar","OK"))))))))))</f>
      </c>
      <c r="R4221" s="20"/>
    </row>
    <row r="4222" customFormat="false" ht="15" hidden="false" customHeight="false" outlineLevel="0" collapsed="false">
      <c r="A4222" s="19" t="n">
        <v>39</v>
      </c>
      <c r="B4222" s="19" t="n">
        <f aca="false">IFERROR(VLOOKUP(A4222,Personal!$A$6:$F$112,2,FALSE()),"")</f>
        <v>0</v>
      </c>
      <c r="C4222" s="19" t="str">
        <f aca="false">IFERROR(VLOOKUP(A4222,Personal!$A$6:$F$112,3,FALSE()),"")</f>
        <v>La Seu d’Urgell</v>
      </c>
      <c r="D4222" s="19" t="s">
        <v>177</v>
      </c>
      <c r="E4222" s="19" t="s">
        <v>192</v>
      </c>
      <c r="F4222" s="19" t="s">
        <v>193</v>
      </c>
      <c r="G4222" s="19" t="s">
        <v>272</v>
      </c>
      <c r="H4222" s="19" t="n">
        <f aca="false">IF(OR(VLOOKUP(A4222,Personal!$A$6:$F$112,5,FALSE())&lt;&gt;"Sí",N4222="No aplica"),0,'Catàleg GRAE'!D79)</f>
        <v>8</v>
      </c>
      <c r="I4222" s="20"/>
      <c r="J4222" s="20"/>
      <c r="K4222" s="20"/>
      <c r="L4222" s="21"/>
      <c r="M4222" s="21"/>
      <c r="N4222" s="20"/>
      <c r="O4222" s="20"/>
      <c r="P4222" s="19" t="str">
        <f aca="false">IF(I4222="","",I4222-H4222)</f>
        <v/>
      </c>
      <c r="Q4222" s="19" t="str">
        <f aca="true">IF(B4222="","",IF(N4222="No aplica","No aplica",IF(I4222="","Pendent",IF(N4222="Per substituir","Substituir",IF(OR(N4222="No localitzat",N4222="No lliurat"),"Reposar",IF(I4222&lt;H4222,"Reposar",IF(I4222&gt;H4222,"Revisar excedent",IF(AND(G4222="Sí",M4222&lt;&gt;"",M4222&lt;TODAY()),"EPI caducat",IF(AND(G4222="Sí",M4222&lt;&gt;"",M4222&lt;=TODAY()+90),"EPI caduca ≤90 dies",IF(OR(N4222="Deteriorat usable",N4222="Revisió necessària"),"Revisar","OK"))))))))))</f>
      </c>
      <c r="R4222" s="20"/>
    </row>
    <row r="4223" customFormat="false" ht="15" hidden="false" customHeight="false" outlineLevel="0" collapsed="false">
      <c r="A4223" s="19" t="n">
        <v>39</v>
      </c>
      <c r="B4223" s="19" t="n">
        <f aca="false">IFERROR(VLOOKUP(A4223,Personal!$A$6:$F$112,2,FALSE()),"")</f>
        <v>0</v>
      </c>
      <c r="C4223" s="19" t="str">
        <f aca="false">IFERROR(VLOOKUP(A4223,Personal!$A$6:$F$112,3,FALSE()),"")</f>
        <v>La Seu d’Urgell</v>
      </c>
      <c r="D4223" s="19" t="s">
        <v>177</v>
      </c>
      <c r="E4223" s="19" t="s">
        <v>194</v>
      </c>
      <c r="F4223" s="19" t="s">
        <v>195</v>
      </c>
      <c r="G4223" s="19" t="s">
        <v>272</v>
      </c>
      <c r="H4223" s="19" t="n">
        <f aca="false">IF(OR(VLOOKUP(A4223,Personal!$A$6:$F$112,5,FALSE())&lt;&gt;"Sí",N4223="No aplica"),0,'Catàleg GRAE'!D80)</f>
        <v>2</v>
      </c>
      <c r="I4223" s="20"/>
      <c r="J4223" s="20"/>
      <c r="K4223" s="20"/>
      <c r="L4223" s="21"/>
      <c r="M4223" s="21"/>
      <c r="N4223" s="20"/>
      <c r="O4223" s="20"/>
      <c r="P4223" s="19" t="str">
        <f aca="false">IF(I4223="","",I4223-H4223)</f>
        <v/>
      </c>
      <c r="Q4223" s="19" t="str">
        <f aca="true">IF(B4223="","",IF(N4223="No aplica","No aplica",IF(I4223="","Pendent",IF(N4223="Per substituir","Substituir",IF(OR(N4223="No localitzat",N4223="No lliurat"),"Reposar",IF(I4223&lt;H4223,"Reposar",IF(I4223&gt;H4223,"Revisar excedent",IF(AND(G4223="Sí",M4223&lt;&gt;"",M4223&lt;TODAY()),"EPI caducat",IF(AND(G4223="Sí",M4223&lt;&gt;"",M4223&lt;=TODAY()+90),"EPI caduca ≤90 dies",IF(OR(N4223="Deteriorat usable",N4223="Revisió necessària"),"Revisar","OK"))))))))))</f>
      </c>
      <c r="R4223" s="20"/>
    </row>
    <row r="4224" customFormat="false" ht="15" hidden="false" customHeight="false" outlineLevel="0" collapsed="false">
      <c r="A4224" s="19" t="n">
        <v>39</v>
      </c>
      <c r="B4224" s="19" t="n">
        <f aca="false">IFERROR(VLOOKUP(A4224,Personal!$A$6:$F$112,2,FALSE()),"")</f>
        <v>0</v>
      </c>
      <c r="C4224" s="19" t="str">
        <f aca="false">IFERROR(VLOOKUP(A4224,Personal!$A$6:$F$112,3,FALSE()),"")</f>
        <v>La Seu d’Urgell</v>
      </c>
      <c r="D4224" s="19" t="s">
        <v>177</v>
      </c>
      <c r="E4224" s="19" t="s">
        <v>196</v>
      </c>
      <c r="F4224" s="19" t="s">
        <v>197</v>
      </c>
      <c r="G4224" s="19" t="s">
        <v>272</v>
      </c>
      <c r="H4224" s="19" t="n">
        <f aca="false">IF(OR(VLOOKUP(A4224,Personal!$A$6:$F$112,5,FALSE())&lt;&gt;"Sí",N4224="No aplica"),0,'Catàleg GRAE'!D81)</f>
        <v>1</v>
      </c>
      <c r="I4224" s="20"/>
      <c r="J4224" s="20"/>
      <c r="K4224" s="20"/>
      <c r="L4224" s="21"/>
      <c r="M4224" s="21"/>
      <c r="N4224" s="20"/>
      <c r="O4224" s="20"/>
      <c r="P4224" s="19" t="str">
        <f aca="false">IF(I4224="","",I4224-H4224)</f>
        <v/>
      </c>
      <c r="Q4224" s="19" t="str">
        <f aca="true">IF(B4224="","",IF(N4224="No aplica","No aplica",IF(I4224="","Pendent",IF(N4224="Per substituir","Substituir",IF(OR(N4224="No localitzat",N4224="No lliurat"),"Reposar",IF(I4224&lt;H4224,"Reposar",IF(I4224&gt;H4224,"Revisar excedent",IF(AND(G4224="Sí",M4224&lt;&gt;"",M4224&lt;TODAY()),"EPI caducat",IF(AND(G4224="Sí",M4224&lt;&gt;"",M4224&lt;=TODAY()+90),"EPI caduca ≤90 dies",IF(OR(N4224="Deteriorat usable",N4224="Revisió necessària"),"Revisar","OK"))))))))))</f>
      </c>
      <c r="R4224" s="20"/>
    </row>
    <row r="4225" customFormat="false" ht="15" hidden="false" customHeight="false" outlineLevel="0" collapsed="false">
      <c r="A4225" s="19" t="n">
        <v>39</v>
      </c>
      <c r="B4225" s="19" t="n">
        <f aca="false">IFERROR(VLOOKUP(A4225,Personal!$A$6:$F$112,2,FALSE()),"")</f>
        <v>0</v>
      </c>
      <c r="C4225" s="19" t="str">
        <f aca="false">IFERROR(VLOOKUP(A4225,Personal!$A$6:$F$112,3,FALSE()),"")</f>
        <v>La Seu d’Urgell</v>
      </c>
      <c r="D4225" s="19" t="s">
        <v>177</v>
      </c>
      <c r="E4225" s="19" t="s">
        <v>198</v>
      </c>
      <c r="F4225" s="19" t="s">
        <v>199</v>
      </c>
      <c r="G4225" s="19" t="s">
        <v>272</v>
      </c>
      <c r="H4225" s="19" t="n">
        <f aca="false">IF(OR(VLOOKUP(A4225,Personal!$A$6:$F$112,5,FALSE())&lt;&gt;"Sí",N4225="No aplica"),0,'Catàleg GRAE'!D82)</f>
        <v>1</v>
      </c>
      <c r="I4225" s="20"/>
      <c r="J4225" s="20"/>
      <c r="K4225" s="20"/>
      <c r="L4225" s="21"/>
      <c r="M4225" s="21"/>
      <c r="N4225" s="20"/>
      <c r="O4225" s="20"/>
      <c r="P4225" s="19" t="str">
        <f aca="false">IF(I4225="","",I4225-H4225)</f>
        <v/>
      </c>
      <c r="Q4225" s="19" t="str">
        <f aca="true">IF(B4225="","",IF(N4225="No aplica","No aplica",IF(I4225="","Pendent",IF(N4225="Per substituir","Substituir",IF(OR(N4225="No localitzat",N4225="No lliurat"),"Reposar",IF(I4225&lt;H4225,"Reposar",IF(I4225&gt;H4225,"Revisar excedent",IF(AND(G4225="Sí",M4225&lt;&gt;"",M4225&lt;TODAY()),"EPI caducat",IF(AND(G4225="Sí",M4225&lt;&gt;"",M4225&lt;=TODAY()+90),"EPI caduca ≤90 dies",IF(OR(N4225="Deteriorat usable",N4225="Revisió necessària"),"Revisar","OK"))))))))))</f>
      </c>
      <c r="R4225" s="20"/>
    </row>
    <row r="4226" customFormat="false" ht="15" hidden="false" customHeight="false" outlineLevel="0" collapsed="false">
      <c r="A4226" s="19" t="n">
        <v>39</v>
      </c>
      <c r="B4226" s="19" t="n">
        <f aca="false">IFERROR(VLOOKUP(A4226,Personal!$A$6:$F$112,2,FALSE()),"")</f>
        <v>0</v>
      </c>
      <c r="C4226" s="19" t="str">
        <f aca="false">IFERROR(VLOOKUP(A4226,Personal!$A$6:$F$112,3,FALSE()),"")</f>
        <v>La Seu d’Urgell</v>
      </c>
      <c r="D4226" s="19" t="s">
        <v>177</v>
      </c>
      <c r="E4226" s="19" t="s">
        <v>200</v>
      </c>
      <c r="F4226" s="19" t="s">
        <v>201</v>
      </c>
      <c r="G4226" s="19" t="s">
        <v>272</v>
      </c>
      <c r="H4226" s="19" t="n">
        <f aca="false">IF(OR(VLOOKUP(A4226,Personal!$A$6:$F$112,5,FALSE())&lt;&gt;"Sí",N4226="No aplica"),0,'Catàleg GRAE'!D83)</f>
        <v>1</v>
      </c>
      <c r="I4226" s="20"/>
      <c r="J4226" s="20"/>
      <c r="K4226" s="20"/>
      <c r="L4226" s="21"/>
      <c r="M4226" s="21"/>
      <c r="N4226" s="20"/>
      <c r="O4226" s="20"/>
      <c r="P4226" s="19" t="str">
        <f aca="false">IF(I4226="","",I4226-H4226)</f>
        <v/>
      </c>
      <c r="Q4226" s="19" t="str">
        <f aca="true">IF(B4226="","",IF(N4226="No aplica","No aplica",IF(I4226="","Pendent",IF(N4226="Per substituir","Substituir",IF(OR(N4226="No localitzat",N4226="No lliurat"),"Reposar",IF(I4226&lt;H4226,"Reposar",IF(I4226&gt;H4226,"Revisar excedent",IF(AND(G4226="Sí",M4226&lt;&gt;"",M4226&lt;TODAY()),"EPI caducat",IF(AND(G4226="Sí",M4226&lt;&gt;"",M4226&lt;=TODAY()+90),"EPI caduca ≤90 dies",IF(OR(N4226="Deteriorat usable",N4226="Revisió necessària"),"Revisar","OK"))))))))))</f>
      </c>
      <c r="R4226" s="20"/>
    </row>
    <row r="4227" customFormat="false" ht="15" hidden="false" customHeight="false" outlineLevel="0" collapsed="false">
      <c r="A4227" s="19" t="n">
        <v>39</v>
      </c>
      <c r="B4227" s="19" t="n">
        <f aca="false">IFERROR(VLOOKUP(A4227,Personal!$A$6:$F$112,2,FALSE()),"")</f>
        <v>0</v>
      </c>
      <c r="C4227" s="19" t="str">
        <f aca="false">IFERROR(VLOOKUP(A4227,Personal!$A$6:$F$112,3,FALSE()),"")</f>
        <v>La Seu d’Urgell</v>
      </c>
      <c r="D4227" s="19" t="s">
        <v>94</v>
      </c>
      <c r="E4227" s="19" t="s">
        <v>202</v>
      </c>
      <c r="F4227" s="19" t="s">
        <v>203</v>
      </c>
      <c r="G4227" s="19" t="s">
        <v>291</v>
      </c>
      <c r="H4227" s="19" t="n">
        <f aca="false">IF(OR(VLOOKUP(A4227,Personal!$A$6:$F$112,5,FALSE())&lt;&gt;"Sí",N4227="No aplica"),0,'Catàleg GRAE'!D84)</f>
        <v>1</v>
      </c>
      <c r="I4227" s="20"/>
      <c r="J4227" s="20"/>
      <c r="K4227" s="20"/>
      <c r="L4227" s="21"/>
      <c r="M4227" s="21"/>
      <c r="N4227" s="20"/>
      <c r="O4227" s="20"/>
      <c r="P4227" s="19" t="str">
        <f aca="false">IF(I4227="","",I4227-H4227)</f>
        <v/>
      </c>
      <c r="Q4227" s="19" t="str">
        <f aca="true">IF(B4227="","",IF(N4227="No aplica","No aplica",IF(I4227="","Pendent",IF(N4227="Per substituir","Substituir",IF(OR(N4227="No localitzat",N4227="No lliurat"),"Reposar",IF(I4227&lt;H4227,"Reposar",IF(I4227&gt;H4227,"Revisar excedent",IF(AND(G4227="Sí",M4227&lt;&gt;"",M4227&lt;TODAY()),"EPI caducat",IF(AND(G4227="Sí",M4227&lt;&gt;"",M4227&lt;=TODAY()+90),"EPI caduca ≤90 dies",IF(OR(N4227="Deteriorat usable",N4227="Revisió necessària"),"Revisar","OK"))))))))))</f>
      </c>
      <c r="R4227" s="20"/>
    </row>
    <row r="4228" customFormat="false" ht="15" hidden="false" customHeight="false" outlineLevel="0" collapsed="false">
      <c r="A4228" s="19" t="n">
        <v>39</v>
      </c>
      <c r="B4228" s="19" t="n">
        <f aca="false">IFERROR(VLOOKUP(A4228,Personal!$A$6:$F$112,2,FALSE()),"")</f>
        <v>0</v>
      </c>
      <c r="C4228" s="19" t="str">
        <f aca="false">IFERROR(VLOOKUP(A4228,Personal!$A$6:$F$112,3,FALSE()),"")</f>
        <v>La Seu d’Urgell</v>
      </c>
      <c r="D4228" s="19" t="s">
        <v>125</v>
      </c>
      <c r="E4228" s="19" t="s">
        <v>204</v>
      </c>
      <c r="F4228" s="19" t="s">
        <v>205</v>
      </c>
      <c r="G4228" s="19" t="s">
        <v>291</v>
      </c>
      <c r="H4228" s="19" t="n">
        <f aca="false">IF(OR(VLOOKUP(A4228,Personal!$A$6:$F$112,5,FALSE())&lt;&gt;"Sí",N4228="No aplica"),0,'Catàleg GRAE'!D85)</f>
        <v>1</v>
      </c>
      <c r="I4228" s="20"/>
      <c r="J4228" s="20"/>
      <c r="K4228" s="20"/>
      <c r="L4228" s="21"/>
      <c r="M4228" s="21"/>
      <c r="N4228" s="20"/>
      <c r="O4228" s="20"/>
      <c r="P4228" s="19" t="str">
        <f aca="false">IF(I4228="","",I4228-H4228)</f>
        <v/>
      </c>
      <c r="Q4228" s="19" t="str">
        <f aca="true">IF(B4228="","",IF(N4228="No aplica","No aplica",IF(I4228="","Pendent",IF(N4228="Per substituir","Substituir",IF(OR(N4228="No localitzat",N4228="No lliurat"),"Reposar",IF(I4228&lt;H4228,"Reposar",IF(I4228&gt;H4228,"Revisar excedent",IF(AND(G4228="Sí",M4228&lt;&gt;"",M4228&lt;TODAY()),"EPI caducat",IF(AND(G4228="Sí",M4228&lt;&gt;"",M4228&lt;=TODAY()+90),"EPI caduca ≤90 dies",IF(OR(N4228="Deteriorat usable",N4228="Revisió necessària"),"Revisar","OK"))))))))))</f>
      </c>
      <c r="R4228" s="20"/>
    </row>
    <row r="4229" customFormat="false" ht="15" hidden="false" customHeight="false" outlineLevel="0" collapsed="false">
      <c r="A4229" s="19" t="n">
        <v>39</v>
      </c>
      <c r="B4229" s="19" t="n">
        <f aca="false">IFERROR(VLOOKUP(A4229,Personal!$A$6:$F$112,2,FALSE()),"")</f>
        <v>0</v>
      </c>
      <c r="C4229" s="19" t="str">
        <f aca="false">IFERROR(VLOOKUP(A4229,Personal!$A$6:$F$112,3,FALSE()),"")</f>
        <v>La Seu d’Urgell</v>
      </c>
      <c r="D4229" s="19" t="s">
        <v>153</v>
      </c>
      <c r="E4229" s="19" t="s">
        <v>206</v>
      </c>
      <c r="F4229" s="19" t="s">
        <v>207</v>
      </c>
      <c r="G4229" s="19" t="s">
        <v>272</v>
      </c>
      <c r="H4229" s="19" t="n">
        <f aca="false">IF(OR(VLOOKUP(A4229,Personal!$A$6:$F$112,5,FALSE())&lt;&gt;"Sí",N4229="No aplica"),0,'Catàleg GRAE'!D86)</f>
        <v>1</v>
      </c>
      <c r="I4229" s="20"/>
      <c r="J4229" s="20"/>
      <c r="K4229" s="20"/>
      <c r="L4229" s="21"/>
      <c r="M4229" s="21"/>
      <c r="N4229" s="20"/>
      <c r="O4229" s="20"/>
      <c r="P4229" s="19" t="str">
        <f aca="false">IF(I4229="","",I4229-H4229)</f>
        <v/>
      </c>
      <c r="Q4229" s="19" t="str">
        <f aca="true">IF(B4229="","",IF(N4229="No aplica","No aplica",IF(I4229="","Pendent",IF(N4229="Per substituir","Substituir",IF(OR(N4229="No localitzat",N4229="No lliurat"),"Reposar",IF(I4229&lt;H4229,"Reposar",IF(I4229&gt;H4229,"Revisar excedent",IF(AND(G4229="Sí",M4229&lt;&gt;"",M4229&lt;TODAY()),"EPI caducat",IF(AND(G4229="Sí",M4229&lt;&gt;"",M4229&lt;=TODAY()+90),"EPI caduca ≤90 dies",IF(OR(N4229="Deteriorat usable",N4229="Revisió necessària"),"Revisar","OK"))))))))))</f>
      </c>
      <c r="R4229" s="20"/>
    </row>
    <row r="4230" customFormat="false" ht="15" hidden="false" customHeight="false" outlineLevel="0" collapsed="false">
      <c r="A4230" s="19" t="n">
        <v>39</v>
      </c>
      <c r="B4230" s="19" t="n">
        <f aca="false">IFERROR(VLOOKUP(A4230,Personal!$A$6:$F$112,2,FALSE()),"")</f>
        <v>0</v>
      </c>
      <c r="C4230" s="19" t="str">
        <f aca="false">IFERROR(VLOOKUP(A4230,Personal!$A$6:$F$112,3,FALSE()),"")</f>
        <v>La Seu d’Urgell</v>
      </c>
      <c r="D4230" s="19" t="s">
        <v>177</v>
      </c>
      <c r="E4230" s="19" t="s">
        <v>208</v>
      </c>
      <c r="F4230" s="19" t="s">
        <v>209</v>
      </c>
      <c r="G4230" s="19" t="s">
        <v>272</v>
      </c>
      <c r="H4230" s="19" t="n">
        <f aca="false">IF(OR(VLOOKUP(A4230,Personal!$A$6:$F$112,5,FALSE())&lt;&gt;"Sí",N4230="No aplica"),0,'Catàleg GRAE'!D87)</f>
        <v>1</v>
      </c>
      <c r="I4230" s="20"/>
      <c r="J4230" s="20"/>
      <c r="K4230" s="20"/>
      <c r="L4230" s="21"/>
      <c r="M4230" s="21"/>
      <c r="N4230" s="20"/>
      <c r="O4230" s="20"/>
      <c r="P4230" s="19" t="str">
        <f aca="false">IF(I4230="","",I4230-H4230)</f>
        <v/>
      </c>
      <c r="Q4230" s="19" t="str">
        <f aca="true">IF(B4230="","",IF(N4230="No aplica","No aplica",IF(I4230="","Pendent",IF(N4230="Per substituir","Substituir",IF(OR(N4230="No localitzat",N4230="No lliurat"),"Reposar",IF(I4230&lt;H4230,"Reposar",IF(I4230&gt;H4230,"Revisar excedent",IF(AND(G4230="Sí",M4230&lt;&gt;"",M4230&lt;TODAY()),"EPI caducat",IF(AND(G4230="Sí",M4230&lt;&gt;"",M4230&lt;=TODAY()+90),"EPI caduca ≤90 dies",IF(OR(N4230="Deteriorat usable",N4230="Revisió necessària"),"Revisar","OK"))))))))))</f>
      </c>
      <c r="R4230" s="20"/>
    </row>
    <row r="4231" customFormat="false" ht="15" hidden="false" customHeight="false" outlineLevel="0" collapsed="false">
      <c r="A4231" s="19" t="n">
        <v>39</v>
      </c>
      <c r="B4231" s="19" t="n">
        <f aca="false">IFERROR(VLOOKUP(A4231,Personal!$A$6:$F$112,2,FALSE()),"")</f>
        <v>0</v>
      </c>
      <c r="C4231" s="19" t="str">
        <f aca="false">IFERROR(VLOOKUP(A4231,Personal!$A$6:$F$112,3,FALSE()),"")</f>
        <v>La Seu d’Urgell</v>
      </c>
      <c r="D4231" s="19" t="s">
        <v>177</v>
      </c>
      <c r="E4231" s="19" t="s">
        <v>210</v>
      </c>
      <c r="F4231" s="19" t="s">
        <v>211</v>
      </c>
      <c r="G4231" s="19" t="s">
        <v>272</v>
      </c>
      <c r="H4231" s="19" t="n">
        <f aca="false">IF(OR(VLOOKUP(A4231,Personal!$A$6:$F$112,5,FALSE())&lt;&gt;"Sí",N4231="No aplica"),0,'Catàleg GRAE'!D88)</f>
        <v>1</v>
      </c>
      <c r="I4231" s="20"/>
      <c r="J4231" s="20"/>
      <c r="K4231" s="20"/>
      <c r="L4231" s="21"/>
      <c r="M4231" s="21"/>
      <c r="N4231" s="20"/>
      <c r="O4231" s="20"/>
      <c r="P4231" s="19" t="str">
        <f aca="false">IF(I4231="","",I4231-H4231)</f>
        <v/>
      </c>
      <c r="Q4231" s="19" t="str">
        <f aca="true">IF(B4231="","",IF(N4231="No aplica","No aplica",IF(I4231="","Pendent",IF(N4231="Per substituir","Substituir",IF(OR(N4231="No localitzat",N4231="No lliurat"),"Reposar",IF(I4231&lt;H4231,"Reposar",IF(I4231&gt;H4231,"Revisar excedent",IF(AND(G4231="Sí",M4231&lt;&gt;"",M4231&lt;TODAY()),"EPI caducat",IF(AND(G4231="Sí",M4231&lt;&gt;"",M4231&lt;=TODAY()+90),"EPI caduca ≤90 dies",IF(OR(N4231="Deteriorat usable",N4231="Revisió necessària"),"Revisar","OK"))))))))))</f>
      </c>
      <c r="R4231" s="20"/>
    </row>
    <row r="4232" customFormat="false" ht="15" hidden="false" customHeight="false" outlineLevel="0" collapsed="false">
      <c r="A4232" s="19" t="n">
        <v>39</v>
      </c>
      <c r="B4232" s="19" t="n">
        <f aca="false">IFERROR(VLOOKUP(A4232,Personal!$A$6:$F$112,2,FALSE()),"")</f>
        <v>0</v>
      </c>
      <c r="C4232" s="19" t="str">
        <f aca="false">IFERROR(VLOOKUP(A4232,Personal!$A$6:$F$112,3,FALSE()),"")</f>
        <v>La Seu d’Urgell</v>
      </c>
      <c r="D4232" s="19" t="s">
        <v>125</v>
      </c>
      <c r="E4232" s="19" t="s">
        <v>212</v>
      </c>
      <c r="F4232" s="19" t="s">
        <v>213</v>
      </c>
      <c r="G4232" s="19" t="s">
        <v>272</v>
      </c>
      <c r="H4232" s="19" t="n">
        <f aca="false">IF(OR(VLOOKUP(A4232,Personal!$A$6:$F$112,5,FALSE())&lt;&gt;"Sí",N4232="No aplica"),0,'Catàleg GRAE'!D89)</f>
        <v>1</v>
      </c>
      <c r="I4232" s="20"/>
      <c r="J4232" s="20"/>
      <c r="K4232" s="20"/>
      <c r="L4232" s="21"/>
      <c r="M4232" s="21"/>
      <c r="N4232" s="20"/>
      <c r="O4232" s="20"/>
      <c r="P4232" s="19" t="str">
        <f aca="false">IF(I4232="","",I4232-H4232)</f>
        <v/>
      </c>
      <c r="Q4232" s="19" t="str">
        <f aca="true">IF(B4232="","",IF(N4232="No aplica","No aplica",IF(I4232="","Pendent",IF(N4232="Per substituir","Substituir",IF(OR(N4232="No localitzat",N4232="No lliurat"),"Reposar",IF(I4232&lt;H4232,"Reposar",IF(I4232&gt;H4232,"Revisar excedent",IF(AND(G4232="Sí",M4232&lt;&gt;"",M4232&lt;TODAY()),"EPI caducat",IF(AND(G4232="Sí",M4232&lt;&gt;"",M4232&lt;=TODAY()+90),"EPI caduca ≤90 dies",IF(OR(N4232="Deteriorat usable",N4232="Revisió necessària"),"Revisar","OK"))))))))))</f>
      </c>
      <c r="R4232" s="20"/>
    </row>
    <row r="4233" customFormat="false" ht="15" hidden="false" customHeight="false" outlineLevel="0" collapsed="false">
      <c r="A4233" s="19" t="n">
        <v>39</v>
      </c>
      <c r="B4233" s="19" t="n">
        <f aca="false">IFERROR(VLOOKUP(A4233,Personal!$A$6:$F$112,2,FALSE()),"")</f>
        <v>0</v>
      </c>
      <c r="C4233" s="19" t="str">
        <f aca="false">IFERROR(VLOOKUP(A4233,Personal!$A$6:$F$112,3,FALSE()),"")</f>
        <v>La Seu d’Urgell</v>
      </c>
      <c r="D4233" s="19" t="s">
        <v>40</v>
      </c>
      <c r="E4233" s="19" t="s">
        <v>214</v>
      </c>
      <c r="F4233" s="19" t="s">
        <v>215</v>
      </c>
      <c r="G4233" s="19" t="s">
        <v>291</v>
      </c>
      <c r="H4233" s="19" t="n">
        <f aca="false">IF(OR(VLOOKUP(A4233,Personal!$A$6:$F$112,5,FALSE())&lt;&gt;"Sí",N4233="No aplica"),0,'Catàleg GRAE'!D90)</f>
        <v>1</v>
      </c>
      <c r="I4233" s="20"/>
      <c r="J4233" s="20"/>
      <c r="K4233" s="20"/>
      <c r="L4233" s="21"/>
      <c r="M4233" s="21"/>
      <c r="N4233" s="20"/>
      <c r="O4233" s="20"/>
      <c r="P4233" s="19" t="str">
        <f aca="false">IF(I4233="","",I4233-H4233)</f>
        <v/>
      </c>
      <c r="Q4233" s="19" t="str">
        <f aca="true">IF(B4233="","",IF(N4233="No aplica","No aplica",IF(I4233="","Pendent",IF(N4233="Per substituir","Substituir",IF(OR(N4233="No localitzat",N4233="No lliurat"),"Reposar",IF(I4233&lt;H4233,"Reposar",IF(I4233&gt;H4233,"Revisar excedent",IF(AND(G4233="Sí",M4233&lt;&gt;"",M4233&lt;TODAY()),"EPI caducat",IF(AND(G4233="Sí",M4233&lt;&gt;"",M4233&lt;=TODAY()+90),"EPI caduca ≤90 dies",IF(OR(N4233="Deteriorat usable",N4233="Revisió necessària"),"Revisar","OK"))))))))))</f>
      </c>
      <c r="R4233" s="20"/>
    </row>
    <row r="4234" customFormat="false" ht="15" hidden="false" customHeight="false" outlineLevel="0" collapsed="false">
      <c r="A4234" s="19" t="n">
        <v>39</v>
      </c>
      <c r="B4234" s="19" t="n">
        <f aca="false">IFERROR(VLOOKUP(A4234,Personal!$A$6:$F$112,2,FALSE()),"")</f>
        <v>0</v>
      </c>
      <c r="C4234" s="19" t="str">
        <f aca="false">IFERROR(VLOOKUP(A4234,Personal!$A$6:$F$112,3,FALSE()),"")</f>
        <v>La Seu d’Urgell</v>
      </c>
      <c r="D4234" s="19" t="s">
        <v>216</v>
      </c>
      <c r="E4234" s="19" t="s">
        <v>217</v>
      </c>
      <c r="F4234" s="19" t="s">
        <v>218</v>
      </c>
      <c r="G4234" s="19" t="s">
        <v>272</v>
      </c>
      <c r="H4234" s="19" t="n">
        <f aca="false">IF(OR(VLOOKUP(A4234,Personal!$A$6:$F$112,5,FALSE())&lt;&gt;"Sí",N4234="No aplica"),0,'Catàleg GRAE'!D91)</f>
        <v>1</v>
      </c>
      <c r="I4234" s="20"/>
      <c r="J4234" s="20"/>
      <c r="K4234" s="20"/>
      <c r="L4234" s="21"/>
      <c r="M4234" s="21"/>
      <c r="N4234" s="20"/>
      <c r="O4234" s="20"/>
      <c r="P4234" s="19" t="str">
        <f aca="false">IF(I4234="","",I4234-H4234)</f>
        <v/>
      </c>
      <c r="Q4234" s="19" t="str">
        <f aca="true">IF(B4234="","",IF(N4234="No aplica","No aplica",IF(I4234="","Pendent",IF(N4234="Per substituir","Substituir",IF(OR(N4234="No localitzat",N4234="No lliurat"),"Reposar",IF(I4234&lt;H4234,"Reposar",IF(I4234&gt;H4234,"Revisar excedent",IF(AND(G4234="Sí",M4234&lt;&gt;"",M4234&lt;TODAY()),"EPI caducat",IF(AND(G4234="Sí",M4234&lt;&gt;"",M4234&lt;=TODAY()+90),"EPI caduca ≤90 dies",IF(OR(N4234="Deteriorat usable",N4234="Revisió necessària"),"Revisar","OK"))))))))))</f>
      </c>
      <c r="R4234" s="20"/>
    </row>
    <row r="4235" customFormat="false" ht="15" hidden="false" customHeight="false" outlineLevel="0" collapsed="false">
      <c r="A4235" s="19" t="n">
        <v>39</v>
      </c>
      <c r="B4235" s="19" t="n">
        <f aca="false">IFERROR(VLOOKUP(A4235,Personal!$A$6:$F$112,2,FALSE()),"")</f>
        <v>0</v>
      </c>
      <c r="C4235" s="19" t="str">
        <f aca="false">IFERROR(VLOOKUP(A4235,Personal!$A$6:$F$112,3,FALSE()),"")</f>
        <v>La Seu d’Urgell</v>
      </c>
      <c r="D4235" s="19" t="s">
        <v>37</v>
      </c>
      <c r="E4235" s="19" t="s">
        <v>219</v>
      </c>
      <c r="F4235" s="19" t="s">
        <v>220</v>
      </c>
      <c r="G4235" s="19" t="s">
        <v>291</v>
      </c>
      <c r="H4235" s="19" t="n">
        <f aca="false">IF(OR(VLOOKUP(A4235,Personal!$A$6:$F$112,5,FALSE())&lt;&gt;"Sí",N4235="No aplica"),0,'Catàleg GRAE'!D92)</f>
        <v>1</v>
      </c>
      <c r="I4235" s="20"/>
      <c r="J4235" s="20"/>
      <c r="K4235" s="20"/>
      <c r="L4235" s="21"/>
      <c r="M4235" s="21"/>
      <c r="N4235" s="20"/>
      <c r="O4235" s="20"/>
      <c r="P4235" s="19" t="str">
        <f aca="false">IF(I4235="","",I4235-H4235)</f>
        <v/>
      </c>
      <c r="Q4235" s="19" t="str">
        <f aca="true">IF(B4235="","",IF(N4235="No aplica","No aplica",IF(I4235="","Pendent",IF(N4235="Per substituir","Substituir",IF(OR(N4235="No localitzat",N4235="No lliurat"),"Reposar",IF(I4235&lt;H4235,"Reposar",IF(I4235&gt;H4235,"Revisar excedent",IF(AND(G4235="Sí",M4235&lt;&gt;"",M4235&lt;TODAY()),"EPI caducat",IF(AND(G4235="Sí",M4235&lt;&gt;"",M4235&lt;=TODAY()+90),"EPI caduca ≤90 dies",IF(OR(N4235="Deteriorat usable",N4235="Revisió necessària"),"Revisar","OK"))))))))))</f>
      </c>
      <c r="R4235" s="20"/>
    </row>
    <row r="4236" customFormat="false" ht="15" hidden="false" customHeight="false" outlineLevel="0" collapsed="false">
      <c r="A4236" s="19" t="n">
        <v>39</v>
      </c>
      <c r="B4236" s="19" t="n">
        <f aca="false">IFERROR(VLOOKUP(A4236,Personal!$A$6:$F$112,2,FALSE()),"")</f>
        <v>0</v>
      </c>
      <c r="C4236" s="19" t="str">
        <f aca="false">IFERROR(VLOOKUP(A4236,Personal!$A$6:$F$112,3,FALSE()),"")</f>
        <v>La Seu d’Urgell</v>
      </c>
      <c r="D4236" s="19" t="s">
        <v>137</v>
      </c>
      <c r="E4236" s="19" t="s">
        <v>221</v>
      </c>
      <c r="F4236" s="19" t="s">
        <v>222</v>
      </c>
      <c r="G4236" s="19" t="s">
        <v>291</v>
      </c>
      <c r="H4236" s="19" t="n">
        <f aca="false">IF(OR(VLOOKUP(A4236,Personal!$A$6:$F$112,5,FALSE())&lt;&gt;"Sí",N4236="No aplica"),0,'Catàleg GRAE'!D93)</f>
        <v>1</v>
      </c>
      <c r="I4236" s="20"/>
      <c r="J4236" s="20"/>
      <c r="K4236" s="20"/>
      <c r="L4236" s="21"/>
      <c r="M4236" s="21"/>
      <c r="N4236" s="20"/>
      <c r="O4236" s="20"/>
      <c r="P4236" s="19" t="str">
        <f aca="false">IF(I4236="","",I4236-H4236)</f>
        <v/>
      </c>
      <c r="Q4236" s="19" t="str">
        <f aca="true">IF(B4236="","",IF(N4236="No aplica","No aplica",IF(I4236="","Pendent",IF(N4236="Per substituir","Substituir",IF(OR(N4236="No localitzat",N4236="No lliurat"),"Reposar",IF(I4236&lt;H4236,"Reposar",IF(I4236&gt;H4236,"Revisar excedent",IF(AND(G4236="Sí",M4236&lt;&gt;"",M4236&lt;TODAY()),"EPI caducat",IF(AND(G4236="Sí",M4236&lt;&gt;"",M4236&lt;=TODAY()+90),"EPI caduca ≤90 dies",IF(OR(N4236="Deteriorat usable",N4236="Revisió necessària"),"Revisar","OK"))))))))))</f>
      </c>
      <c r="R4236" s="20"/>
    </row>
    <row r="4237" customFormat="false" ht="15" hidden="false" customHeight="false" outlineLevel="0" collapsed="false">
      <c r="A4237" s="19" t="n">
        <v>39</v>
      </c>
      <c r="B4237" s="19" t="n">
        <f aca="false">IFERROR(VLOOKUP(A4237,Personal!$A$6:$F$112,2,FALSE()),"")</f>
        <v>0</v>
      </c>
      <c r="C4237" s="19" t="str">
        <f aca="false">IFERROR(VLOOKUP(A4237,Personal!$A$6:$F$112,3,FALSE()),"")</f>
        <v>La Seu d’Urgell</v>
      </c>
      <c r="D4237" s="19" t="s">
        <v>137</v>
      </c>
      <c r="E4237" s="19" t="s">
        <v>223</v>
      </c>
      <c r="F4237" s="19" t="s">
        <v>224</v>
      </c>
      <c r="G4237" s="19" t="s">
        <v>291</v>
      </c>
      <c r="H4237" s="19" t="n">
        <f aca="false">IF(OR(VLOOKUP(A4237,Personal!$A$6:$F$112,5,FALSE())&lt;&gt;"Sí",N4237="No aplica"),0,'Catàleg GRAE'!D94)</f>
        <v>1</v>
      </c>
      <c r="I4237" s="20"/>
      <c r="J4237" s="20"/>
      <c r="K4237" s="20"/>
      <c r="L4237" s="21"/>
      <c r="M4237" s="21"/>
      <c r="N4237" s="20"/>
      <c r="O4237" s="20"/>
      <c r="P4237" s="19" t="str">
        <f aca="false">IF(I4237="","",I4237-H4237)</f>
        <v/>
      </c>
      <c r="Q4237" s="19" t="str">
        <f aca="true">IF(B4237="","",IF(N4237="No aplica","No aplica",IF(I4237="","Pendent",IF(N4237="Per substituir","Substituir",IF(OR(N4237="No localitzat",N4237="No lliurat"),"Reposar",IF(I4237&lt;H4237,"Reposar",IF(I4237&gt;H4237,"Revisar excedent",IF(AND(G4237="Sí",M4237&lt;&gt;"",M4237&lt;TODAY()),"EPI caducat",IF(AND(G4237="Sí",M4237&lt;&gt;"",M4237&lt;=TODAY()+90),"EPI caduca ≤90 dies",IF(OR(N4237="Deteriorat usable",N4237="Revisió necessària"),"Revisar","OK"))))))))))</f>
      </c>
      <c r="R4237" s="20"/>
    </row>
    <row r="4238" customFormat="false" ht="15" hidden="false" customHeight="false" outlineLevel="0" collapsed="false">
      <c r="A4238" s="19" t="n">
        <v>39</v>
      </c>
      <c r="B4238" s="19" t="n">
        <f aca="false">IFERROR(VLOOKUP(A4238,Personal!$A$6:$F$112,2,FALSE()),"")</f>
        <v>0</v>
      </c>
      <c r="C4238" s="19" t="str">
        <f aca="false">IFERROR(VLOOKUP(A4238,Personal!$A$6:$F$112,3,FALSE()),"")</f>
        <v>La Seu d’Urgell</v>
      </c>
      <c r="D4238" s="19" t="s">
        <v>137</v>
      </c>
      <c r="E4238" s="19" t="s">
        <v>225</v>
      </c>
      <c r="F4238" s="19" t="s">
        <v>226</v>
      </c>
      <c r="G4238" s="19" t="s">
        <v>291</v>
      </c>
      <c r="H4238" s="19" t="n">
        <f aca="false">IF(OR(VLOOKUP(A4238,Personal!$A$6:$F$112,5,FALSE())&lt;&gt;"Sí",N4238="No aplica"),0,'Catàleg GRAE'!D95)</f>
        <v>1</v>
      </c>
      <c r="I4238" s="20"/>
      <c r="J4238" s="20"/>
      <c r="K4238" s="20"/>
      <c r="L4238" s="21"/>
      <c r="M4238" s="21"/>
      <c r="N4238" s="20"/>
      <c r="O4238" s="20"/>
      <c r="P4238" s="19" t="str">
        <f aca="false">IF(I4238="","",I4238-H4238)</f>
        <v/>
      </c>
      <c r="Q4238" s="19" t="str">
        <f aca="true">IF(B4238="","",IF(N4238="No aplica","No aplica",IF(I4238="","Pendent",IF(N4238="Per substituir","Substituir",IF(OR(N4238="No localitzat",N4238="No lliurat"),"Reposar",IF(I4238&lt;H4238,"Reposar",IF(I4238&gt;H4238,"Revisar excedent",IF(AND(G4238="Sí",M4238&lt;&gt;"",M4238&lt;TODAY()),"EPI caducat",IF(AND(G4238="Sí",M4238&lt;&gt;"",M4238&lt;=TODAY()+90),"EPI caduca ≤90 dies",IF(OR(N4238="Deteriorat usable",N4238="Revisió necessària"),"Revisar","OK"))))))))))</f>
      </c>
      <c r="R4238" s="20"/>
    </row>
    <row r="4239" customFormat="false" ht="15" hidden="false" customHeight="false" outlineLevel="0" collapsed="false">
      <c r="A4239" s="19" t="n">
        <v>39</v>
      </c>
      <c r="B4239" s="19" t="n">
        <f aca="false">IFERROR(VLOOKUP(A4239,Personal!$A$6:$F$112,2,FALSE()),"")</f>
        <v>0</v>
      </c>
      <c r="C4239" s="19" t="str">
        <f aca="false">IFERROR(VLOOKUP(A4239,Personal!$A$6:$F$112,3,FALSE()),"")</f>
        <v>La Seu d’Urgell</v>
      </c>
      <c r="D4239" s="19" t="s">
        <v>137</v>
      </c>
      <c r="E4239" s="19" t="s">
        <v>227</v>
      </c>
      <c r="F4239" s="19" t="s">
        <v>228</v>
      </c>
      <c r="G4239" s="19" t="s">
        <v>291</v>
      </c>
      <c r="H4239" s="19" t="n">
        <f aca="false">IF(OR(VLOOKUP(A4239,Personal!$A$6:$F$112,5,FALSE())&lt;&gt;"Sí",N4239="No aplica"),0,'Catàleg GRAE'!D96)</f>
        <v>1</v>
      </c>
      <c r="I4239" s="20"/>
      <c r="J4239" s="20"/>
      <c r="K4239" s="20"/>
      <c r="L4239" s="21"/>
      <c r="M4239" s="21"/>
      <c r="N4239" s="20"/>
      <c r="O4239" s="20"/>
      <c r="P4239" s="19" t="str">
        <f aca="false">IF(I4239="","",I4239-H4239)</f>
        <v/>
      </c>
      <c r="Q4239" s="19" t="str">
        <f aca="true">IF(B4239="","",IF(N4239="No aplica","No aplica",IF(I4239="","Pendent",IF(N4239="Per substituir","Substituir",IF(OR(N4239="No localitzat",N4239="No lliurat"),"Reposar",IF(I4239&lt;H4239,"Reposar",IF(I4239&gt;H4239,"Revisar excedent",IF(AND(G4239="Sí",M4239&lt;&gt;"",M4239&lt;TODAY()),"EPI caducat",IF(AND(G4239="Sí",M4239&lt;&gt;"",M4239&lt;=TODAY()+90),"EPI caduca ≤90 dies",IF(OR(N4239="Deteriorat usable",N4239="Revisió necessària"),"Revisar","OK"))))))))))</f>
      </c>
      <c r="R4239" s="20"/>
    </row>
    <row r="4240" customFormat="false" ht="15" hidden="false" customHeight="false" outlineLevel="0" collapsed="false">
      <c r="A4240" s="19" t="n">
        <v>39</v>
      </c>
      <c r="B4240" s="19" t="n">
        <f aca="false">IFERROR(VLOOKUP(A4240,Personal!$A$6:$F$112,2,FALSE()),"")</f>
        <v>0</v>
      </c>
      <c r="C4240" s="19" t="str">
        <f aca="false">IFERROR(VLOOKUP(A4240,Personal!$A$6:$F$112,3,FALSE()),"")</f>
        <v>La Seu d’Urgell</v>
      </c>
      <c r="D4240" s="19" t="s">
        <v>137</v>
      </c>
      <c r="E4240" s="19" t="s">
        <v>229</v>
      </c>
      <c r="F4240" s="19" t="s">
        <v>230</v>
      </c>
      <c r="G4240" s="19" t="s">
        <v>291</v>
      </c>
      <c r="H4240" s="19" t="n">
        <f aca="false">IF(OR(VLOOKUP(A4240,Personal!$A$6:$F$112,5,FALSE())&lt;&gt;"Sí",N4240="No aplica"),0,'Catàleg GRAE'!D97)</f>
        <v>1</v>
      </c>
      <c r="I4240" s="20"/>
      <c r="J4240" s="20"/>
      <c r="K4240" s="20"/>
      <c r="L4240" s="21"/>
      <c r="M4240" s="21"/>
      <c r="N4240" s="20"/>
      <c r="O4240" s="20"/>
      <c r="P4240" s="19" t="str">
        <f aca="false">IF(I4240="","",I4240-H4240)</f>
        <v/>
      </c>
      <c r="Q4240" s="19" t="str">
        <f aca="true">IF(B4240="","",IF(N4240="No aplica","No aplica",IF(I4240="","Pendent",IF(N4240="Per substituir","Substituir",IF(OR(N4240="No localitzat",N4240="No lliurat"),"Reposar",IF(I4240&lt;H4240,"Reposar",IF(I4240&gt;H4240,"Revisar excedent",IF(AND(G4240="Sí",M4240&lt;&gt;"",M4240&lt;TODAY()),"EPI caducat",IF(AND(G4240="Sí",M4240&lt;&gt;"",M4240&lt;=TODAY()+90),"EPI caduca ≤90 dies",IF(OR(N4240="Deteriorat usable",N4240="Revisió necessària"),"Revisar","OK"))))))))))</f>
      </c>
      <c r="R4240" s="20"/>
    </row>
    <row r="4241" customFormat="false" ht="15" hidden="false" customHeight="false" outlineLevel="0" collapsed="false">
      <c r="A4241" s="19" t="n">
        <v>39</v>
      </c>
      <c r="B4241" s="19" t="n">
        <f aca="false">IFERROR(VLOOKUP(A4241,Personal!$A$6:$F$112,2,FALSE()),"")</f>
        <v>0</v>
      </c>
      <c r="C4241" s="19" t="str">
        <f aca="false">IFERROR(VLOOKUP(A4241,Personal!$A$6:$F$112,3,FALSE()),"")</f>
        <v>La Seu d’Urgell</v>
      </c>
      <c r="D4241" s="19" t="s">
        <v>137</v>
      </c>
      <c r="E4241" s="19" t="s">
        <v>231</v>
      </c>
      <c r="F4241" s="19" t="s">
        <v>232</v>
      </c>
      <c r="G4241" s="19" t="s">
        <v>291</v>
      </c>
      <c r="H4241" s="19" t="n">
        <f aca="false">IF(OR(VLOOKUP(A4241,Personal!$A$6:$F$112,5,FALSE())&lt;&gt;"Sí",N4241="No aplica"),0,'Catàleg GRAE'!D98)</f>
        <v>1</v>
      </c>
      <c r="I4241" s="20"/>
      <c r="J4241" s="20"/>
      <c r="K4241" s="20"/>
      <c r="L4241" s="21"/>
      <c r="M4241" s="21"/>
      <c r="N4241" s="20"/>
      <c r="O4241" s="20"/>
      <c r="P4241" s="19" t="str">
        <f aca="false">IF(I4241="","",I4241-H4241)</f>
        <v/>
      </c>
      <c r="Q4241" s="19" t="str">
        <f aca="true">IF(B4241="","",IF(N4241="No aplica","No aplica",IF(I4241="","Pendent",IF(N4241="Per substituir","Substituir",IF(OR(N4241="No localitzat",N4241="No lliurat"),"Reposar",IF(I4241&lt;H4241,"Reposar",IF(I4241&gt;H4241,"Revisar excedent",IF(AND(G4241="Sí",M4241&lt;&gt;"",M4241&lt;TODAY()),"EPI caducat",IF(AND(G4241="Sí",M4241&lt;&gt;"",M4241&lt;=TODAY()+90),"EPI caduca ≤90 dies",IF(OR(N4241="Deteriorat usable",N4241="Revisió necessària"),"Revisar","OK"))))))))))</f>
      </c>
      <c r="R4241" s="20"/>
    </row>
    <row r="4242" customFormat="false" ht="15" hidden="false" customHeight="false" outlineLevel="0" collapsed="false">
      <c r="A4242" s="19" t="n">
        <v>39</v>
      </c>
      <c r="B4242" s="19" t="n">
        <f aca="false">IFERROR(VLOOKUP(A4242,Personal!$A$6:$F$112,2,FALSE()),"")</f>
        <v>0</v>
      </c>
      <c r="C4242" s="19" t="str">
        <f aca="false">IFERROR(VLOOKUP(A4242,Personal!$A$6:$F$112,3,FALSE()),"")</f>
        <v>La Seu d’Urgell</v>
      </c>
      <c r="D4242" s="19" t="s">
        <v>137</v>
      </c>
      <c r="E4242" s="19" t="s">
        <v>233</v>
      </c>
      <c r="F4242" s="19" t="s">
        <v>234</v>
      </c>
      <c r="G4242" s="19" t="s">
        <v>291</v>
      </c>
      <c r="H4242" s="19" t="n">
        <f aca="false">IF(OR(VLOOKUP(A4242,Personal!$A$6:$F$112,5,FALSE())&lt;&gt;"Sí",N4242="No aplica"),0,'Catàleg GRAE'!D99)</f>
        <v>1</v>
      </c>
      <c r="I4242" s="20"/>
      <c r="J4242" s="20"/>
      <c r="K4242" s="20"/>
      <c r="L4242" s="21"/>
      <c r="M4242" s="21"/>
      <c r="N4242" s="20"/>
      <c r="O4242" s="20"/>
      <c r="P4242" s="19" t="str">
        <f aca="false">IF(I4242="","",I4242-H4242)</f>
        <v/>
      </c>
      <c r="Q4242" s="19" t="str">
        <f aca="true">IF(B4242="","",IF(N4242="No aplica","No aplica",IF(I4242="","Pendent",IF(N4242="Per substituir","Substituir",IF(OR(N4242="No localitzat",N4242="No lliurat"),"Reposar",IF(I4242&lt;H4242,"Reposar",IF(I4242&gt;H4242,"Revisar excedent",IF(AND(G4242="Sí",M4242&lt;&gt;"",M4242&lt;TODAY()),"EPI caducat",IF(AND(G4242="Sí",M4242&lt;&gt;"",M4242&lt;=TODAY()+90),"EPI caduca ≤90 dies",IF(OR(N4242="Deteriorat usable",N4242="Revisió necessària"),"Revisar","OK"))))))))))</f>
      </c>
      <c r="R4242" s="20"/>
    </row>
    <row r="4243" customFormat="false" ht="15" hidden="false" customHeight="false" outlineLevel="0" collapsed="false">
      <c r="A4243" s="19" t="n">
        <v>39</v>
      </c>
      <c r="B4243" s="19" t="n">
        <f aca="false">IFERROR(VLOOKUP(A4243,Personal!$A$6:$F$112,2,FALSE()),"")</f>
        <v>0</v>
      </c>
      <c r="C4243" s="19" t="str">
        <f aca="false">IFERROR(VLOOKUP(A4243,Personal!$A$6:$F$112,3,FALSE()),"")</f>
        <v>La Seu d’Urgell</v>
      </c>
      <c r="D4243" s="19" t="s">
        <v>216</v>
      </c>
      <c r="E4243" s="19" t="s">
        <v>235</v>
      </c>
      <c r="F4243" s="19" t="s">
        <v>236</v>
      </c>
      <c r="G4243" s="19" t="s">
        <v>272</v>
      </c>
      <c r="H4243" s="19" t="n">
        <f aca="false">IF(OR(VLOOKUP(A4243,Personal!$A$6:$F$112,5,FALSE())&lt;&gt;"Sí",N4243="No aplica"),0,'Catàleg GRAE'!D100)</f>
        <v>1</v>
      </c>
      <c r="I4243" s="20"/>
      <c r="J4243" s="20"/>
      <c r="K4243" s="20"/>
      <c r="L4243" s="21"/>
      <c r="M4243" s="21"/>
      <c r="N4243" s="20"/>
      <c r="O4243" s="20"/>
      <c r="P4243" s="19" t="str">
        <f aca="false">IF(I4243="","",I4243-H4243)</f>
        <v/>
      </c>
      <c r="Q4243" s="19" t="str">
        <f aca="true">IF(B4243="","",IF(N4243="No aplica","No aplica",IF(I4243="","Pendent",IF(N4243="Per substituir","Substituir",IF(OR(N4243="No localitzat",N4243="No lliurat"),"Reposar",IF(I4243&lt;H4243,"Reposar",IF(I4243&gt;H4243,"Revisar excedent",IF(AND(G4243="Sí",M4243&lt;&gt;"",M4243&lt;TODAY()),"EPI caducat",IF(AND(G4243="Sí",M4243&lt;&gt;"",M4243&lt;=TODAY()+90),"EPI caduca ≤90 dies",IF(OR(N4243="Deteriorat usable",N4243="Revisió necessària"),"Revisar","OK"))))))))))</f>
      </c>
      <c r="R4243" s="20"/>
    </row>
    <row r="4244" customFormat="false" ht="15" hidden="false" customHeight="false" outlineLevel="0" collapsed="false">
      <c r="A4244" s="19" t="n">
        <v>39</v>
      </c>
      <c r="B4244" s="19" t="n">
        <f aca="false">IFERROR(VLOOKUP(A4244,Personal!$A$6:$F$112,2,FALSE()),"")</f>
        <v>0</v>
      </c>
      <c r="C4244" s="19" t="str">
        <f aca="false">IFERROR(VLOOKUP(A4244,Personal!$A$6:$F$112,3,FALSE()),"")</f>
        <v>La Seu d’Urgell</v>
      </c>
      <c r="D4244" s="19" t="s">
        <v>137</v>
      </c>
      <c r="E4244" s="19" t="s">
        <v>237</v>
      </c>
      <c r="F4244" s="19" t="s">
        <v>238</v>
      </c>
      <c r="G4244" s="19" t="s">
        <v>291</v>
      </c>
      <c r="H4244" s="19" t="n">
        <f aca="false">IF(OR(VLOOKUP(A4244,Personal!$A$6:$F$112,5,FALSE())&lt;&gt;"Sí",N4244="No aplica"),0,'Catàleg GRAE'!D101)</f>
        <v>1</v>
      </c>
      <c r="I4244" s="20"/>
      <c r="J4244" s="20"/>
      <c r="K4244" s="20"/>
      <c r="L4244" s="21"/>
      <c r="M4244" s="21"/>
      <c r="N4244" s="20"/>
      <c r="O4244" s="20"/>
      <c r="P4244" s="19" t="str">
        <f aca="false">IF(I4244="","",I4244-H4244)</f>
        <v/>
      </c>
      <c r="Q4244" s="19" t="str">
        <f aca="true">IF(B4244="","",IF(N4244="No aplica","No aplica",IF(I4244="","Pendent",IF(N4244="Per substituir","Substituir",IF(OR(N4244="No localitzat",N4244="No lliurat"),"Reposar",IF(I4244&lt;H4244,"Reposar",IF(I4244&gt;H4244,"Revisar excedent",IF(AND(G4244="Sí",M4244&lt;&gt;"",M4244&lt;TODAY()),"EPI caducat",IF(AND(G4244="Sí",M4244&lt;&gt;"",M4244&lt;=TODAY()+90),"EPI caduca ≤90 dies",IF(OR(N4244="Deteriorat usable",N4244="Revisió necessària"),"Revisar","OK"))))))))))</f>
      </c>
      <c r="R4244" s="20"/>
    </row>
    <row r="4245" customFormat="false" ht="15" hidden="false" customHeight="false" outlineLevel="0" collapsed="false">
      <c r="A4245" s="19" t="n">
        <v>39</v>
      </c>
      <c r="B4245" s="19" t="n">
        <f aca="false">IFERROR(VLOOKUP(A4245,Personal!$A$6:$F$112,2,FALSE()),"")</f>
        <v>0</v>
      </c>
      <c r="C4245" s="19" t="str">
        <f aca="false">IFERROR(VLOOKUP(A4245,Personal!$A$6:$F$112,3,FALSE()),"")</f>
        <v>La Seu d’Urgell</v>
      </c>
      <c r="D4245" s="19" t="s">
        <v>37</v>
      </c>
      <c r="E4245" s="19" t="s">
        <v>239</v>
      </c>
      <c r="F4245" s="19" t="s">
        <v>240</v>
      </c>
      <c r="G4245" s="19" t="s">
        <v>291</v>
      </c>
      <c r="H4245" s="19" t="n">
        <f aca="false">IF(OR(VLOOKUP(A4245,Personal!$A$6:$F$112,5,FALSE())&lt;&gt;"Sí",N4245="No aplica"),0,'Catàleg GRAE'!D102)</f>
        <v>1</v>
      </c>
      <c r="I4245" s="20"/>
      <c r="J4245" s="20"/>
      <c r="K4245" s="20"/>
      <c r="L4245" s="21"/>
      <c r="M4245" s="21"/>
      <c r="N4245" s="20"/>
      <c r="O4245" s="20"/>
      <c r="P4245" s="19" t="str">
        <f aca="false">IF(I4245="","",I4245-H4245)</f>
        <v/>
      </c>
      <c r="Q4245" s="19" t="str">
        <f aca="true">IF(B4245="","",IF(N4245="No aplica","No aplica",IF(I4245="","Pendent",IF(N4245="Per substituir","Substituir",IF(OR(N4245="No localitzat",N4245="No lliurat"),"Reposar",IF(I4245&lt;H4245,"Reposar",IF(I4245&gt;H4245,"Revisar excedent",IF(AND(G4245="Sí",M4245&lt;&gt;"",M4245&lt;TODAY()),"EPI caducat",IF(AND(G4245="Sí",M4245&lt;&gt;"",M4245&lt;=TODAY()+90),"EPI caduca ≤90 dies",IF(OR(N4245="Deteriorat usable",N4245="Revisió necessària"),"Revisar","OK"))))))))))</f>
      </c>
      <c r="R4245" s="20"/>
    </row>
    <row r="4246" customFormat="false" ht="15" hidden="false" customHeight="false" outlineLevel="0" collapsed="false">
      <c r="A4246" s="19" t="n">
        <v>39</v>
      </c>
      <c r="B4246" s="19" t="n">
        <f aca="false">IFERROR(VLOOKUP(A4246,Personal!$A$6:$F$112,2,FALSE()),"")</f>
        <v>0</v>
      </c>
      <c r="C4246" s="19" t="str">
        <f aca="false">IFERROR(VLOOKUP(A4246,Personal!$A$6:$F$112,3,FALSE()),"")</f>
        <v>La Seu d’Urgell</v>
      </c>
      <c r="D4246" s="19" t="s">
        <v>37</v>
      </c>
      <c r="E4246" s="19" t="s">
        <v>241</v>
      </c>
      <c r="F4246" s="19" t="s">
        <v>242</v>
      </c>
      <c r="G4246" s="19" t="s">
        <v>291</v>
      </c>
      <c r="H4246" s="19" t="n">
        <f aca="false">IF(OR(VLOOKUP(A4246,Personal!$A$6:$F$112,5,FALSE())&lt;&gt;"Sí",N4246="No aplica"),0,'Catàleg GRAE'!D103)</f>
        <v>1</v>
      </c>
      <c r="I4246" s="20"/>
      <c r="J4246" s="20"/>
      <c r="K4246" s="20"/>
      <c r="L4246" s="21"/>
      <c r="M4246" s="21"/>
      <c r="N4246" s="20"/>
      <c r="O4246" s="20"/>
      <c r="P4246" s="19" t="str">
        <f aca="false">IF(I4246="","",I4246-H4246)</f>
        <v/>
      </c>
      <c r="Q4246" s="19" t="str">
        <f aca="true">IF(B4246="","",IF(N4246="No aplica","No aplica",IF(I4246="","Pendent",IF(N4246="Per substituir","Substituir",IF(OR(N4246="No localitzat",N4246="No lliurat"),"Reposar",IF(I4246&lt;H4246,"Reposar",IF(I4246&gt;H4246,"Revisar excedent",IF(AND(G4246="Sí",M4246&lt;&gt;"",M4246&lt;TODAY()),"EPI caducat",IF(AND(G4246="Sí",M4246&lt;&gt;"",M4246&lt;=TODAY()+90),"EPI caduca ≤90 dies",IF(OR(N4246="Deteriorat usable",N4246="Revisió necessària"),"Revisar","OK"))))))))))</f>
      </c>
      <c r="R4246" s="20"/>
    </row>
    <row r="4247" customFormat="false" ht="15" hidden="false" customHeight="false" outlineLevel="0" collapsed="false">
      <c r="A4247" s="19" t="n">
        <v>39</v>
      </c>
      <c r="B4247" s="19" t="n">
        <f aca="false">IFERROR(VLOOKUP(A4247,Personal!$A$6:$F$112,2,FALSE()),"")</f>
        <v>0</v>
      </c>
      <c r="C4247" s="19" t="str">
        <f aca="false">IFERROR(VLOOKUP(A4247,Personal!$A$6:$F$112,3,FALSE()),"")</f>
        <v>La Seu d’Urgell</v>
      </c>
      <c r="D4247" s="19" t="s">
        <v>177</v>
      </c>
      <c r="E4247" s="19" t="s">
        <v>243</v>
      </c>
      <c r="F4247" s="19" t="s">
        <v>244</v>
      </c>
      <c r="G4247" s="19" t="s">
        <v>272</v>
      </c>
      <c r="H4247" s="19" t="n">
        <f aca="false">IF(OR(VLOOKUP(A4247,Personal!$A$6:$F$112,5,FALSE())&lt;&gt;"Sí",N4247="No aplica"),0,'Catàleg GRAE'!D104)</f>
        <v>1</v>
      </c>
      <c r="I4247" s="20"/>
      <c r="J4247" s="20"/>
      <c r="K4247" s="20"/>
      <c r="L4247" s="21"/>
      <c r="M4247" s="21"/>
      <c r="N4247" s="20"/>
      <c r="O4247" s="20"/>
      <c r="P4247" s="19" t="str">
        <f aca="false">IF(I4247="","",I4247-H4247)</f>
        <v/>
      </c>
      <c r="Q4247" s="19" t="str">
        <f aca="true">IF(B4247="","",IF(N4247="No aplica","No aplica",IF(I4247="","Pendent",IF(N4247="Per substituir","Substituir",IF(OR(N4247="No localitzat",N4247="No lliurat"),"Reposar",IF(I4247&lt;H4247,"Reposar",IF(I4247&gt;H4247,"Revisar excedent",IF(AND(G4247="Sí",M4247&lt;&gt;"",M4247&lt;TODAY()),"EPI caducat",IF(AND(G4247="Sí",M4247&lt;&gt;"",M4247&lt;=TODAY()+90),"EPI caduca ≤90 dies",IF(OR(N4247="Deteriorat usable",N4247="Revisió necessària"),"Revisar","OK"))))))))))</f>
      </c>
      <c r="R4247" s="20"/>
    </row>
    <row r="4248" customFormat="false" ht="15" hidden="false" customHeight="false" outlineLevel="0" collapsed="false">
      <c r="A4248" s="19" t="n">
        <v>39</v>
      </c>
      <c r="B4248" s="19" t="n">
        <f aca="false">IFERROR(VLOOKUP(A4248,Personal!$A$6:$F$112,2,FALSE()),"")</f>
        <v>0</v>
      </c>
      <c r="C4248" s="19" t="str">
        <f aca="false">IFERROR(VLOOKUP(A4248,Personal!$A$6:$F$112,3,FALSE()),"")</f>
        <v>La Seu d’Urgell</v>
      </c>
      <c r="D4248" s="19" t="s">
        <v>177</v>
      </c>
      <c r="E4248" s="19" t="s">
        <v>245</v>
      </c>
      <c r="F4248" s="19" t="s">
        <v>246</v>
      </c>
      <c r="G4248" s="19" t="s">
        <v>272</v>
      </c>
      <c r="H4248" s="19" t="n">
        <f aca="false">IF(OR(VLOOKUP(A4248,Personal!$A$6:$F$112,5,FALSE())&lt;&gt;"Sí",N4248="No aplica"),0,'Catàleg GRAE'!D105)</f>
        <v>1</v>
      </c>
      <c r="I4248" s="20"/>
      <c r="J4248" s="20"/>
      <c r="K4248" s="20"/>
      <c r="L4248" s="21"/>
      <c r="M4248" s="21"/>
      <c r="N4248" s="20"/>
      <c r="O4248" s="20"/>
      <c r="P4248" s="19" t="str">
        <f aca="false">IF(I4248="","",I4248-H4248)</f>
        <v/>
      </c>
      <c r="Q4248" s="19" t="str">
        <f aca="true">IF(B4248="","",IF(N4248="No aplica","No aplica",IF(I4248="","Pendent",IF(N4248="Per substituir","Substituir",IF(OR(N4248="No localitzat",N4248="No lliurat"),"Reposar",IF(I4248&lt;H4248,"Reposar",IF(I4248&gt;H4248,"Revisar excedent",IF(AND(G4248="Sí",M4248&lt;&gt;"",M4248&lt;TODAY()),"EPI caducat",IF(AND(G4248="Sí",M4248&lt;&gt;"",M4248&lt;=TODAY()+90),"EPI caduca ≤90 dies",IF(OR(N4248="Deteriorat usable",N4248="Revisió necessària"),"Revisar","OK"))))))))))</f>
      </c>
      <c r="R4248" s="20"/>
    </row>
    <row r="4249" customFormat="false" ht="15" hidden="false" customHeight="false" outlineLevel="0" collapsed="false">
      <c r="A4249" s="19" t="n">
        <v>39</v>
      </c>
      <c r="B4249" s="19" t="n">
        <f aca="false">IFERROR(VLOOKUP(A4249,Personal!$A$6:$F$112,2,FALSE()),"")</f>
        <v>0</v>
      </c>
      <c r="C4249" s="19" t="str">
        <f aca="false">IFERROR(VLOOKUP(A4249,Personal!$A$6:$F$112,3,FALSE()),"")</f>
        <v>La Seu d’Urgell</v>
      </c>
      <c r="D4249" s="19" t="s">
        <v>177</v>
      </c>
      <c r="E4249" s="19" t="s">
        <v>247</v>
      </c>
      <c r="F4249" s="19" t="s">
        <v>248</v>
      </c>
      <c r="G4249" s="19" t="s">
        <v>272</v>
      </c>
      <c r="H4249" s="19" t="n">
        <f aca="false">IF(OR(VLOOKUP(A4249,Personal!$A$6:$F$112,5,FALSE())&lt;&gt;"Sí",N4249="No aplica"),0,'Catàleg GRAE'!D106)</f>
        <v>1</v>
      </c>
      <c r="I4249" s="20"/>
      <c r="J4249" s="20"/>
      <c r="K4249" s="20"/>
      <c r="L4249" s="21"/>
      <c r="M4249" s="21"/>
      <c r="N4249" s="20"/>
      <c r="O4249" s="20"/>
      <c r="P4249" s="19" t="str">
        <f aca="false">IF(I4249="","",I4249-H4249)</f>
        <v/>
      </c>
      <c r="Q4249" s="19" t="str">
        <f aca="true">IF(B4249="","",IF(N4249="No aplica","No aplica",IF(I4249="","Pendent",IF(N4249="Per substituir","Substituir",IF(OR(N4249="No localitzat",N4249="No lliurat"),"Reposar",IF(I4249&lt;H4249,"Reposar",IF(I4249&gt;H4249,"Revisar excedent",IF(AND(G4249="Sí",M4249&lt;&gt;"",M4249&lt;TODAY()),"EPI caducat",IF(AND(G4249="Sí",M4249&lt;&gt;"",M4249&lt;=TODAY()+90),"EPI caduca ≤90 dies",IF(OR(N4249="Deteriorat usable",N4249="Revisió necessària"),"Revisar","OK"))))))))))</f>
      </c>
      <c r="R4249" s="20"/>
    </row>
    <row r="4250" customFormat="false" ht="15" hidden="false" customHeight="false" outlineLevel="0" collapsed="false">
      <c r="A4250" s="19" t="n">
        <v>39</v>
      </c>
      <c r="B4250" s="19" t="n">
        <f aca="false">IFERROR(VLOOKUP(A4250,Personal!$A$6:$F$112,2,FALSE()),"")</f>
        <v>0</v>
      </c>
      <c r="C4250" s="19" t="str">
        <f aca="false">IFERROR(VLOOKUP(A4250,Personal!$A$6:$F$112,3,FALSE()),"")</f>
        <v>La Seu d’Urgell</v>
      </c>
      <c r="D4250" s="19" t="s">
        <v>177</v>
      </c>
      <c r="E4250" s="19" t="s">
        <v>249</v>
      </c>
      <c r="F4250" s="19" t="s">
        <v>250</v>
      </c>
      <c r="G4250" s="19" t="s">
        <v>272</v>
      </c>
      <c r="H4250" s="19" t="n">
        <f aca="false">IF(OR(VLOOKUP(A4250,Personal!$A$6:$F$112,5,FALSE())&lt;&gt;"Sí",N4250="No aplica"),0,'Catàleg GRAE'!D107)</f>
        <v>1</v>
      </c>
      <c r="I4250" s="20"/>
      <c r="J4250" s="20"/>
      <c r="K4250" s="20"/>
      <c r="L4250" s="21"/>
      <c r="M4250" s="21"/>
      <c r="N4250" s="20"/>
      <c r="O4250" s="20"/>
      <c r="P4250" s="19" t="str">
        <f aca="false">IF(I4250="","",I4250-H4250)</f>
        <v/>
      </c>
      <c r="Q4250" s="19" t="str">
        <f aca="true">IF(B4250="","",IF(N4250="No aplica","No aplica",IF(I4250="","Pendent",IF(N4250="Per substituir","Substituir",IF(OR(N4250="No localitzat",N4250="No lliurat"),"Reposar",IF(I4250&lt;H4250,"Reposar",IF(I4250&gt;H4250,"Revisar excedent",IF(AND(G4250="Sí",M4250&lt;&gt;"",M4250&lt;TODAY()),"EPI caducat",IF(AND(G4250="Sí",M4250&lt;&gt;"",M4250&lt;=TODAY()+90),"EPI caduca ≤90 dies",IF(OR(N4250="Deteriorat usable",N4250="Revisió necessària"),"Revisar","OK"))))))))))</f>
      </c>
      <c r="R4250" s="20"/>
    </row>
    <row r="4251" customFormat="false" ht="15" hidden="false" customHeight="false" outlineLevel="0" collapsed="false">
      <c r="A4251" s="19" t="n">
        <v>39</v>
      </c>
      <c r="B4251" s="19" t="n">
        <f aca="false">IFERROR(VLOOKUP(A4251,Personal!$A$6:$F$112,2,FALSE()),"")</f>
        <v>0</v>
      </c>
      <c r="C4251" s="19" t="str">
        <f aca="false">IFERROR(VLOOKUP(A4251,Personal!$A$6:$F$112,3,FALSE()),"")</f>
        <v>La Seu d’Urgell</v>
      </c>
      <c r="D4251" s="19" t="s">
        <v>177</v>
      </c>
      <c r="E4251" s="19" t="s">
        <v>251</v>
      </c>
      <c r="F4251" s="19" t="s">
        <v>252</v>
      </c>
      <c r="G4251" s="19" t="s">
        <v>272</v>
      </c>
      <c r="H4251" s="19" t="n">
        <f aca="false">IF(OR(VLOOKUP(A4251,Personal!$A$6:$F$112,5,FALSE())&lt;&gt;"Sí",N4251="No aplica"),0,'Catàleg GRAE'!D108)</f>
        <v>1</v>
      </c>
      <c r="I4251" s="20"/>
      <c r="J4251" s="20"/>
      <c r="K4251" s="20"/>
      <c r="L4251" s="21"/>
      <c r="M4251" s="21"/>
      <c r="N4251" s="20"/>
      <c r="O4251" s="20"/>
      <c r="P4251" s="19" t="str">
        <f aca="false">IF(I4251="","",I4251-H4251)</f>
        <v/>
      </c>
      <c r="Q4251" s="19" t="str">
        <f aca="true">IF(B4251="","",IF(N4251="No aplica","No aplica",IF(I4251="","Pendent",IF(N4251="Per substituir","Substituir",IF(OR(N4251="No localitzat",N4251="No lliurat"),"Reposar",IF(I4251&lt;H4251,"Reposar",IF(I4251&gt;H4251,"Revisar excedent",IF(AND(G4251="Sí",M4251&lt;&gt;"",M4251&lt;TODAY()),"EPI caducat",IF(AND(G4251="Sí",M4251&lt;&gt;"",M4251&lt;=TODAY()+90),"EPI caduca ≤90 dies",IF(OR(N4251="Deteriorat usable",N4251="Revisió necessària"),"Revisar","OK"))))))))))</f>
      </c>
      <c r="R4251" s="20"/>
    </row>
    <row r="4252" customFormat="false" ht="15" hidden="false" customHeight="false" outlineLevel="0" collapsed="false">
      <c r="A4252" s="19" t="n">
        <v>39</v>
      </c>
      <c r="B4252" s="19" t="n">
        <f aca="false">IFERROR(VLOOKUP(A4252,Personal!$A$6:$F$112,2,FALSE()),"")</f>
        <v>0</v>
      </c>
      <c r="C4252" s="19" t="str">
        <f aca="false">IFERROR(VLOOKUP(A4252,Personal!$A$6:$F$112,3,FALSE()),"")</f>
        <v>La Seu d’Urgell</v>
      </c>
      <c r="D4252" s="19" t="s">
        <v>125</v>
      </c>
      <c r="E4252" s="19" t="s">
        <v>253</v>
      </c>
      <c r="F4252" s="19" t="s">
        <v>254</v>
      </c>
      <c r="G4252" s="19" t="s">
        <v>272</v>
      </c>
      <c r="H4252" s="19" t="n">
        <f aca="false">IF(OR(VLOOKUP(A4252,Personal!$A$6:$F$112,5,FALSE())&lt;&gt;"Sí",N4252="No aplica"),0,'Catàleg GRAE'!D109)</f>
        <v>1</v>
      </c>
      <c r="I4252" s="20"/>
      <c r="J4252" s="20"/>
      <c r="K4252" s="20"/>
      <c r="L4252" s="21"/>
      <c r="M4252" s="21"/>
      <c r="N4252" s="20"/>
      <c r="O4252" s="20"/>
      <c r="P4252" s="19" t="str">
        <f aca="false">IF(I4252="","",I4252-H4252)</f>
        <v/>
      </c>
      <c r="Q4252" s="19" t="str">
        <f aca="true">IF(B4252="","",IF(N4252="No aplica","No aplica",IF(I4252="","Pendent",IF(N4252="Per substituir","Substituir",IF(OR(N4252="No localitzat",N4252="No lliurat"),"Reposar",IF(I4252&lt;H4252,"Reposar",IF(I4252&gt;H4252,"Revisar excedent",IF(AND(G4252="Sí",M4252&lt;&gt;"",M4252&lt;TODAY()),"EPI caducat",IF(AND(G4252="Sí",M4252&lt;&gt;"",M4252&lt;=TODAY()+90),"EPI caduca ≤90 dies",IF(OR(N4252="Deteriorat usable",N4252="Revisió necessària"),"Revisar","OK"))))))))))</f>
      </c>
      <c r="R4252" s="20"/>
    </row>
    <row r="4253" customFormat="false" ht="15" hidden="false" customHeight="false" outlineLevel="0" collapsed="false">
      <c r="A4253" s="19" t="n">
        <v>39</v>
      </c>
      <c r="B4253" s="19" t="n">
        <f aca="false">IFERROR(VLOOKUP(A4253,Personal!$A$6:$F$112,2,FALSE()),"")</f>
        <v>0</v>
      </c>
      <c r="C4253" s="19" t="str">
        <f aca="false">IFERROR(VLOOKUP(A4253,Personal!$A$6:$F$112,3,FALSE()),"")</f>
        <v>La Seu d’Urgell</v>
      </c>
      <c r="D4253" s="19" t="s">
        <v>177</v>
      </c>
      <c r="E4253" s="19" t="s">
        <v>255</v>
      </c>
      <c r="F4253" s="19" t="s">
        <v>256</v>
      </c>
      <c r="G4253" s="19" t="s">
        <v>272</v>
      </c>
      <c r="H4253" s="19" t="n">
        <f aca="false">IF(OR(VLOOKUP(A4253,Personal!$A$6:$F$112,5,FALSE())&lt;&gt;"Sí",N4253="No aplica"),0,'Catàleg GRAE'!D110)</f>
        <v>1</v>
      </c>
      <c r="I4253" s="20"/>
      <c r="J4253" s="20"/>
      <c r="K4253" s="20"/>
      <c r="L4253" s="21"/>
      <c r="M4253" s="21"/>
      <c r="N4253" s="20"/>
      <c r="O4253" s="20"/>
      <c r="P4253" s="19" t="str">
        <f aca="false">IF(I4253="","",I4253-H4253)</f>
        <v/>
      </c>
      <c r="Q4253" s="19" t="str">
        <f aca="true">IF(B4253="","",IF(N4253="No aplica","No aplica",IF(I4253="","Pendent",IF(N4253="Per substituir","Substituir",IF(OR(N4253="No localitzat",N4253="No lliurat"),"Reposar",IF(I4253&lt;H4253,"Reposar",IF(I4253&gt;H4253,"Revisar excedent",IF(AND(G4253="Sí",M4253&lt;&gt;"",M4253&lt;TODAY()),"EPI caducat",IF(AND(G4253="Sí",M4253&lt;&gt;"",M4253&lt;=TODAY()+90),"EPI caduca ≤90 dies",IF(OR(N4253="Deteriorat usable",N4253="Revisió necessària"),"Revisar","OK"))))))))))</f>
      </c>
      <c r="R4253" s="20"/>
    </row>
    <row r="4254" customFormat="false" ht="15" hidden="false" customHeight="false" outlineLevel="0" collapsed="false">
      <c r="A4254" s="19" t="n">
        <v>39</v>
      </c>
      <c r="B4254" s="19" t="n">
        <f aca="false">IFERROR(VLOOKUP(A4254,Personal!$A$6:$F$112,2,FALSE()),"")</f>
        <v>0</v>
      </c>
      <c r="C4254" s="19" t="str">
        <f aca="false">IFERROR(VLOOKUP(A4254,Personal!$A$6:$F$112,3,FALSE()),"")</f>
        <v>La Seu d’Urgell</v>
      </c>
      <c r="D4254" s="19" t="s">
        <v>142</v>
      </c>
      <c r="E4254" s="19" t="s">
        <v>257</v>
      </c>
      <c r="F4254" s="19" t="s">
        <v>258</v>
      </c>
      <c r="G4254" s="19" t="s">
        <v>291</v>
      </c>
      <c r="H4254" s="19" t="n">
        <f aca="false">IF(OR(VLOOKUP(A4254,Personal!$A$6:$F$112,5,FALSE())&lt;&gt;"Sí",N4254="No aplica"),0,'Catàleg GRAE'!D111)</f>
        <v>1</v>
      </c>
      <c r="I4254" s="20"/>
      <c r="J4254" s="20"/>
      <c r="K4254" s="20"/>
      <c r="L4254" s="21"/>
      <c r="M4254" s="21"/>
      <c r="N4254" s="20"/>
      <c r="O4254" s="20"/>
      <c r="P4254" s="19" t="str">
        <f aca="false">IF(I4254="","",I4254-H4254)</f>
        <v/>
      </c>
      <c r="Q4254" s="19" t="str">
        <f aca="true">IF(B4254="","",IF(N4254="No aplica","No aplica",IF(I4254="","Pendent",IF(N4254="Per substituir","Substituir",IF(OR(N4254="No localitzat",N4254="No lliurat"),"Reposar",IF(I4254&lt;H4254,"Reposar",IF(I4254&gt;H4254,"Revisar excedent",IF(AND(G4254="Sí",M4254&lt;&gt;"",M4254&lt;TODAY()),"EPI caducat",IF(AND(G4254="Sí",M4254&lt;&gt;"",M4254&lt;=TODAY()+90),"EPI caduca ≤90 dies",IF(OR(N4254="Deteriorat usable",N4254="Revisió necessària"),"Revisar","OK"))))))))))</f>
      </c>
      <c r="R4254" s="20"/>
    </row>
    <row r="4255" customFormat="false" ht="15" hidden="false" customHeight="false" outlineLevel="0" collapsed="false">
      <c r="A4255" s="19" t="n">
        <v>39</v>
      </c>
      <c r="B4255" s="19" t="n">
        <f aca="false">IFERROR(VLOOKUP(A4255,Personal!$A$6:$F$112,2,FALSE()),"")</f>
        <v>0</v>
      </c>
      <c r="C4255" s="19" t="str">
        <f aca="false">IFERROR(VLOOKUP(A4255,Personal!$A$6:$F$112,3,FALSE()),"")</f>
        <v>La Seu d’Urgell</v>
      </c>
      <c r="D4255" s="19" t="s">
        <v>112</v>
      </c>
      <c r="E4255" s="19" t="s">
        <v>259</v>
      </c>
      <c r="F4255" s="19" t="s">
        <v>260</v>
      </c>
      <c r="G4255" s="19" t="s">
        <v>291</v>
      </c>
      <c r="H4255" s="19" t="n">
        <f aca="false">IF(OR(VLOOKUP(A4255,Personal!$A$6:$F$112,5,FALSE())&lt;&gt;"Sí",N4255="No aplica"),0,'Catàleg GRAE'!D112)</f>
        <v>1</v>
      </c>
      <c r="I4255" s="20"/>
      <c r="J4255" s="20"/>
      <c r="K4255" s="20"/>
      <c r="L4255" s="21"/>
      <c r="M4255" s="21"/>
      <c r="N4255" s="20"/>
      <c r="O4255" s="20"/>
      <c r="P4255" s="19" t="str">
        <f aca="false">IF(I4255="","",I4255-H4255)</f>
        <v/>
      </c>
      <c r="Q4255" s="19" t="str">
        <f aca="true">IF(B4255="","",IF(N4255="No aplica","No aplica",IF(I4255="","Pendent",IF(N4255="Per substituir","Substituir",IF(OR(N4255="No localitzat",N4255="No lliurat"),"Reposar",IF(I4255&lt;H4255,"Reposar",IF(I4255&gt;H4255,"Revisar excedent",IF(AND(G4255="Sí",M4255&lt;&gt;"",M4255&lt;TODAY()),"EPI caducat",IF(AND(G4255="Sí",M4255&lt;&gt;"",M4255&lt;=TODAY()+90),"EPI caduca ≤90 dies",IF(OR(N4255="Deteriorat usable",N4255="Revisió necessària"),"Revisar","OK"))))))))))</f>
      </c>
      <c r="R4255" s="20"/>
    </row>
    <row r="4256" customFormat="false" ht="15" hidden="false" customHeight="false" outlineLevel="0" collapsed="false">
      <c r="A4256" s="19" t="n">
        <v>39</v>
      </c>
      <c r="B4256" s="19" t="n">
        <f aca="false">IFERROR(VLOOKUP(A4256,Personal!$A$6:$F$112,2,FALSE()),"")</f>
        <v>0</v>
      </c>
      <c r="C4256" s="19" t="str">
        <f aca="false">IFERROR(VLOOKUP(A4256,Personal!$A$6:$F$112,3,FALSE()),"")</f>
        <v>La Seu d’Urgell</v>
      </c>
      <c r="D4256" s="19" t="s">
        <v>261</v>
      </c>
      <c r="E4256" s="19" t="s">
        <v>262</v>
      </c>
      <c r="F4256" s="19" t="s">
        <v>263</v>
      </c>
      <c r="G4256" s="19" t="s">
        <v>291</v>
      </c>
      <c r="H4256" s="19" t="n">
        <f aca="false">IF(OR(VLOOKUP(A4256,Personal!$A$6:$F$112,5,FALSE())&lt;&gt;"Sí",N4256="No aplica"),0,'Catàleg GRAE'!D113)</f>
        <v>1</v>
      </c>
      <c r="I4256" s="20"/>
      <c r="J4256" s="20"/>
      <c r="K4256" s="20"/>
      <c r="L4256" s="21"/>
      <c r="M4256" s="21"/>
      <c r="N4256" s="20"/>
      <c r="O4256" s="20"/>
      <c r="P4256" s="19" t="str">
        <f aca="false">IF(I4256="","",I4256-H4256)</f>
        <v/>
      </c>
      <c r="Q4256" s="19" t="str">
        <f aca="true">IF(B4256="","",IF(N4256="No aplica","No aplica",IF(I4256="","Pendent",IF(N4256="Per substituir","Substituir",IF(OR(N4256="No localitzat",N4256="No lliurat"),"Reposar",IF(I4256&lt;H4256,"Reposar",IF(I4256&gt;H4256,"Revisar excedent",IF(AND(G4256="Sí",M4256&lt;&gt;"",M4256&lt;TODAY()),"EPI caducat",IF(AND(G4256="Sí",M4256&lt;&gt;"",M4256&lt;=TODAY()+90),"EPI caduca ≤90 dies",IF(OR(N4256="Deteriorat usable",N4256="Revisió necessària"),"Revisar","OK"))))))))))</f>
      </c>
      <c r="R4256" s="20"/>
    </row>
    <row r="4257" customFormat="false" ht="15" hidden="false" customHeight="false" outlineLevel="0" collapsed="false">
      <c r="A4257" s="19" t="n">
        <v>40</v>
      </c>
      <c r="B4257" s="19" t="n">
        <f aca="false">IFERROR(VLOOKUP(A4257,Personal!$A$6:$F$112,2,FALSE()),"")</f>
        <v>0</v>
      </c>
      <c r="C4257" s="19" t="str">
        <f aca="false">IFERROR(VLOOKUP(A4257,Personal!$A$6:$F$112,3,FALSE()),"")</f>
        <v>La Seu d’Urgell</v>
      </c>
      <c r="D4257" s="19" t="s">
        <v>26</v>
      </c>
      <c r="E4257" s="19" t="s">
        <v>27</v>
      </c>
      <c r="F4257" s="19" t="s">
        <v>28</v>
      </c>
      <c r="G4257" s="19" t="s">
        <v>291</v>
      </c>
      <c r="H4257" s="19" t="n">
        <f aca="false">IF(OR(VLOOKUP(A4257,Personal!$A$6:$F$112,5,FALSE())&lt;&gt;"Sí",N4257="No aplica"),0,'Catàleg GRAE'!D5)</f>
        <v>1</v>
      </c>
      <c r="I4257" s="20"/>
      <c r="J4257" s="20"/>
      <c r="K4257" s="20"/>
      <c r="L4257" s="21"/>
      <c r="M4257" s="21"/>
      <c r="N4257" s="20"/>
      <c r="O4257" s="20"/>
      <c r="P4257" s="19" t="str">
        <f aca="false">IF(I4257="","",I4257-H4257)</f>
        <v/>
      </c>
      <c r="Q4257" s="19" t="str">
        <f aca="true">IF(B4257="","",IF(N4257="No aplica","No aplica",IF(I4257="","Pendent",IF(N4257="Per substituir","Substituir",IF(OR(N4257="No localitzat",N4257="No lliurat"),"Reposar",IF(I4257&lt;H4257,"Reposar",IF(I4257&gt;H4257,"Revisar excedent",IF(AND(G4257="Sí",M4257&lt;&gt;"",M4257&lt;TODAY()),"EPI caducat",IF(AND(G4257="Sí",M4257&lt;&gt;"",M4257&lt;=TODAY()+90),"EPI caduca ≤90 dies",IF(OR(N4257="Deteriorat usable",N4257="Revisió necessària"),"Revisar","OK"))))))))))</f>
      </c>
      <c r="R4257" s="20"/>
    </row>
    <row r="4258" customFormat="false" ht="15" hidden="false" customHeight="false" outlineLevel="0" collapsed="false">
      <c r="A4258" s="19" t="n">
        <v>40</v>
      </c>
      <c r="B4258" s="19" t="n">
        <f aca="false">IFERROR(VLOOKUP(A4258,Personal!$A$6:$F$112,2,FALSE()),"")</f>
        <v>0</v>
      </c>
      <c r="C4258" s="19" t="str">
        <f aca="false">IFERROR(VLOOKUP(A4258,Personal!$A$6:$F$112,3,FALSE()),"")</f>
        <v>La Seu d’Urgell</v>
      </c>
      <c r="D4258" s="19" t="s">
        <v>26</v>
      </c>
      <c r="E4258" s="19" t="s">
        <v>27</v>
      </c>
      <c r="F4258" s="19" t="s">
        <v>30</v>
      </c>
      <c r="G4258" s="19" t="s">
        <v>291</v>
      </c>
      <c r="H4258" s="19" t="n">
        <f aca="false">IF(OR(VLOOKUP(A4258,Personal!$A$6:$F$112,5,FALSE())&lt;&gt;"Sí",N4258="No aplica"),0,'Catàleg GRAE'!D6)</f>
        <v>1</v>
      </c>
      <c r="I4258" s="20"/>
      <c r="J4258" s="20"/>
      <c r="K4258" s="20"/>
      <c r="L4258" s="21"/>
      <c r="M4258" s="21"/>
      <c r="N4258" s="20"/>
      <c r="O4258" s="20"/>
      <c r="P4258" s="19" t="str">
        <f aca="false">IF(I4258="","",I4258-H4258)</f>
        <v/>
      </c>
      <c r="Q4258" s="19" t="str">
        <f aca="true">IF(B4258="","",IF(N4258="No aplica","No aplica",IF(I4258="","Pendent",IF(N4258="Per substituir","Substituir",IF(OR(N4258="No localitzat",N4258="No lliurat"),"Reposar",IF(I4258&lt;H4258,"Reposar",IF(I4258&gt;H4258,"Revisar excedent",IF(AND(G4258="Sí",M4258&lt;&gt;"",M4258&lt;TODAY()),"EPI caducat",IF(AND(G4258="Sí",M4258&lt;&gt;"",M4258&lt;=TODAY()+90),"EPI caduca ≤90 dies",IF(OR(N4258="Deteriorat usable",N4258="Revisió necessària"),"Revisar","OK"))))))))))</f>
      </c>
      <c r="R4258" s="20"/>
    </row>
    <row r="4259" customFormat="false" ht="15" hidden="false" customHeight="false" outlineLevel="0" collapsed="false">
      <c r="A4259" s="19" t="n">
        <v>40</v>
      </c>
      <c r="B4259" s="19" t="n">
        <f aca="false">IFERROR(VLOOKUP(A4259,Personal!$A$6:$F$112,2,FALSE()),"")</f>
        <v>0</v>
      </c>
      <c r="C4259" s="19" t="str">
        <f aca="false">IFERROR(VLOOKUP(A4259,Personal!$A$6:$F$112,3,FALSE()),"")</f>
        <v>La Seu d’Urgell</v>
      </c>
      <c r="D4259" s="19" t="s">
        <v>26</v>
      </c>
      <c r="E4259" s="19" t="s">
        <v>31</v>
      </c>
      <c r="F4259" s="19" t="s">
        <v>32</v>
      </c>
      <c r="G4259" s="19" t="s">
        <v>272</v>
      </c>
      <c r="H4259" s="19" t="n">
        <f aca="false">IF(OR(VLOOKUP(A4259,Personal!$A$6:$F$112,5,FALSE())&lt;&gt;"Sí",N4259="No aplica"),0,'Catàleg GRAE'!D7)</f>
        <v>1</v>
      </c>
      <c r="I4259" s="20"/>
      <c r="J4259" s="20"/>
      <c r="K4259" s="20"/>
      <c r="L4259" s="21"/>
      <c r="M4259" s="21"/>
      <c r="N4259" s="20"/>
      <c r="O4259" s="20"/>
      <c r="P4259" s="19" t="str">
        <f aca="false">IF(I4259="","",I4259-H4259)</f>
        <v/>
      </c>
      <c r="Q4259" s="19" t="str">
        <f aca="true">IF(B4259="","",IF(N4259="No aplica","No aplica",IF(I4259="","Pendent",IF(N4259="Per substituir","Substituir",IF(OR(N4259="No localitzat",N4259="No lliurat"),"Reposar",IF(I4259&lt;H4259,"Reposar",IF(I4259&gt;H4259,"Revisar excedent",IF(AND(G4259="Sí",M4259&lt;&gt;"",M4259&lt;TODAY()),"EPI caducat",IF(AND(G4259="Sí",M4259&lt;&gt;"",M4259&lt;=TODAY()+90),"EPI caduca ≤90 dies",IF(OR(N4259="Deteriorat usable",N4259="Revisió necessària"),"Revisar","OK"))))))))))</f>
      </c>
      <c r="R4259" s="20"/>
    </row>
    <row r="4260" customFormat="false" ht="15" hidden="false" customHeight="false" outlineLevel="0" collapsed="false">
      <c r="A4260" s="19" t="n">
        <v>40</v>
      </c>
      <c r="B4260" s="19" t="n">
        <f aca="false">IFERROR(VLOOKUP(A4260,Personal!$A$6:$F$112,2,FALSE()),"")</f>
        <v>0</v>
      </c>
      <c r="C4260" s="19" t="str">
        <f aca="false">IFERROR(VLOOKUP(A4260,Personal!$A$6:$F$112,3,FALSE()),"")</f>
        <v>La Seu d’Urgell</v>
      </c>
      <c r="D4260" s="19" t="s">
        <v>26</v>
      </c>
      <c r="E4260" s="19" t="s">
        <v>33</v>
      </c>
      <c r="F4260" s="19" t="s">
        <v>34</v>
      </c>
      <c r="G4260" s="19" t="s">
        <v>291</v>
      </c>
      <c r="H4260" s="19" t="n">
        <f aca="false">IF(OR(VLOOKUP(A4260,Personal!$A$6:$F$112,5,FALSE())&lt;&gt;"Sí",N4260="No aplica"),0,'Catàleg GRAE'!D8)</f>
        <v>2</v>
      </c>
      <c r="I4260" s="20"/>
      <c r="J4260" s="20"/>
      <c r="K4260" s="20"/>
      <c r="L4260" s="21"/>
      <c r="M4260" s="21"/>
      <c r="N4260" s="20"/>
      <c r="O4260" s="20"/>
      <c r="P4260" s="19" t="str">
        <f aca="false">IF(I4260="","",I4260-H4260)</f>
        <v/>
      </c>
      <c r="Q4260" s="19" t="str">
        <f aca="true">IF(B4260="","",IF(N4260="No aplica","No aplica",IF(I4260="","Pendent",IF(N4260="Per substituir","Substituir",IF(OR(N4260="No localitzat",N4260="No lliurat"),"Reposar",IF(I4260&lt;H4260,"Reposar",IF(I4260&gt;H4260,"Revisar excedent",IF(AND(G4260="Sí",M4260&lt;&gt;"",M4260&lt;TODAY()),"EPI caducat",IF(AND(G4260="Sí",M4260&lt;&gt;"",M4260&lt;=TODAY()+90),"EPI caduca ≤90 dies",IF(OR(N4260="Deteriorat usable",N4260="Revisió necessària"),"Revisar","OK"))))))))))</f>
      </c>
      <c r="R4260" s="20"/>
    </row>
    <row r="4261" customFormat="false" ht="15" hidden="false" customHeight="false" outlineLevel="0" collapsed="false">
      <c r="A4261" s="19" t="n">
        <v>40</v>
      </c>
      <c r="B4261" s="19" t="n">
        <f aca="false">IFERROR(VLOOKUP(A4261,Personal!$A$6:$F$112,2,FALSE()),"")</f>
        <v>0</v>
      </c>
      <c r="C4261" s="19" t="str">
        <f aca="false">IFERROR(VLOOKUP(A4261,Personal!$A$6:$F$112,3,FALSE()),"")</f>
        <v>La Seu d’Urgell</v>
      </c>
      <c r="D4261" s="19" t="s">
        <v>26</v>
      </c>
      <c r="E4261" s="19" t="s">
        <v>35</v>
      </c>
      <c r="F4261" s="19" t="s">
        <v>36</v>
      </c>
      <c r="G4261" s="19" t="s">
        <v>291</v>
      </c>
      <c r="H4261" s="19" t="n">
        <f aca="false">IF(OR(VLOOKUP(A4261,Personal!$A$6:$F$112,5,FALSE())&lt;&gt;"Sí",N4261="No aplica"),0,'Catàleg GRAE'!D9)</f>
        <v>1</v>
      </c>
      <c r="I4261" s="20"/>
      <c r="J4261" s="20"/>
      <c r="K4261" s="20"/>
      <c r="L4261" s="21"/>
      <c r="M4261" s="21"/>
      <c r="N4261" s="20"/>
      <c r="O4261" s="20"/>
      <c r="P4261" s="19" t="str">
        <f aca="false">IF(I4261="","",I4261-H4261)</f>
        <v/>
      </c>
      <c r="Q4261" s="19" t="str">
        <f aca="true">IF(B4261="","",IF(N4261="No aplica","No aplica",IF(I4261="","Pendent",IF(N4261="Per substituir","Substituir",IF(OR(N4261="No localitzat",N4261="No lliurat"),"Reposar",IF(I4261&lt;H4261,"Reposar",IF(I4261&gt;H4261,"Revisar excedent",IF(AND(G4261="Sí",M4261&lt;&gt;"",M4261&lt;TODAY()),"EPI caducat",IF(AND(G4261="Sí",M4261&lt;&gt;"",M4261&lt;=TODAY()+90),"EPI caduca ≤90 dies",IF(OR(N4261="Deteriorat usable",N4261="Revisió necessària"),"Revisar","OK"))))))))))</f>
      </c>
      <c r="R4261" s="20"/>
    </row>
    <row r="4262" customFormat="false" ht="15" hidden="false" customHeight="false" outlineLevel="0" collapsed="false">
      <c r="A4262" s="19" t="n">
        <v>40</v>
      </c>
      <c r="B4262" s="19" t="n">
        <f aca="false">IFERROR(VLOOKUP(A4262,Personal!$A$6:$F$112,2,FALSE()),"")</f>
        <v>0</v>
      </c>
      <c r="C4262" s="19" t="str">
        <f aca="false">IFERROR(VLOOKUP(A4262,Personal!$A$6:$F$112,3,FALSE()),"")</f>
        <v>La Seu d’Urgell</v>
      </c>
      <c r="D4262" s="19" t="s">
        <v>37</v>
      </c>
      <c r="E4262" s="19" t="s">
        <v>38</v>
      </c>
      <c r="F4262" s="19" t="s">
        <v>39</v>
      </c>
      <c r="G4262" s="19" t="s">
        <v>291</v>
      </c>
      <c r="H4262" s="19" t="n">
        <f aca="false">IF(OR(VLOOKUP(A4262,Personal!$A$6:$F$112,5,FALSE())&lt;&gt;"Sí",N4262="No aplica"),0,'Catàleg GRAE'!D10)</f>
        <v>1</v>
      </c>
      <c r="I4262" s="20"/>
      <c r="J4262" s="20"/>
      <c r="K4262" s="20"/>
      <c r="L4262" s="21"/>
      <c r="M4262" s="21"/>
      <c r="N4262" s="20"/>
      <c r="O4262" s="20"/>
      <c r="P4262" s="19" t="str">
        <f aca="false">IF(I4262="","",I4262-H4262)</f>
        <v/>
      </c>
      <c r="Q4262" s="19" t="str">
        <f aca="true">IF(B4262="","",IF(N4262="No aplica","No aplica",IF(I4262="","Pendent",IF(N4262="Per substituir","Substituir",IF(OR(N4262="No localitzat",N4262="No lliurat"),"Reposar",IF(I4262&lt;H4262,"Reposar",IF(I4262&gt;H4262,"Revisar excedent",IF(AND(G4262="Sí",M4262&lt;&gt;"",M4262&lt;TODAY()),"EPI caducat",IF(AND(G4262="Sí",M4262&lt;&gt;"",M4262&lt;=TODAY()+90),"EPI caduca ≤90 dies",IF(OR(N4262="Deteriorat usable",N4262="Revisió necessària"),"Revisar","OK"))))))))))</f>
      </c>
      <c r="R4262" s="20"/>
    </row>
    <row r="4263" customFormat="false" ht="15" hidden="false" customHeight="false" outlineLevel="0" collapsed="false">
      <c r="A4263" s="19" t="n">
        <v>40</v>
      </c>
      <c r="B4263" s="19" t="n">
        <f aca="false">IFERROR(VLOOKUP(A4263,Personal!$A$6:$F$112,2,FALSE()),"")</f>
        <v>0</v>
      </c>
      <c r="C4263" s="19" t="str">
        <f aca="false">IFERROR(VLOOKUP(A4263,Personal!$A$6:$F$112,3,FALSE()),"")</f>
        <v>La Seu d’Urgell</v>
      </c>
      <c r="D4263" s="19" t="s">
        <v>40</v>
      </c>
      <c r="E4263" s="19" t="s">
        <v>41</v>
      </c>
      <c r="F4263" s="19" t="s">
        <v>42</v>
      </c>
      <c r="G4263" s="19" t="s">
        <v>272</v>
      </c>
      <c r="H4263" s="19" t="n">
        <f aca="false">IF(OR(VLOOKUP(A4263,Personal!$A$6:$F$112,5,FALSE())&lt;&gt;"Sí",N4263="No aplica"),0,'Catàleg GRAE'!D11)</f>
        <v>1</v>
      </c>
      <c r="I4263" s="20"/>
      <c r="J4263" s="20"/>
      <c r="K4263" s="20"/>
      <c r="L4263" s="21"/>
      <c r="M4263" s="21"/>
      <c r="N4263" s="20"/>
      <c r="O4263" s="20"/>
      <c r="P4263" s="19" t="str">
        <f aca="false">IF(I4263="","",I4263-H4263)</f>
        <v/>
      </c>
      <c r="Q4263" s="19" t="str">
        <f aca="true">IF(B4263="","",IF(N4263="No aplica","No aplica",IF(I4263="","Pendent",IF(N4263="Per substituir","Substituir",IF(OR(N4263="No localitzat",N4263="No lliurat"),"Reposar",IF(I4263&lt;H4263,"Reposar",IF(I4263&gt;H4263,"Revisar excedent",IF(AND(G4263="Sí",M4263&lt;&gt;"",M4263&lt;TODAY()),"EPI caducat",IF(AND(G4263="Sí",M4263&lt;&gt;"",M4263&lt;=TODAY()+90),"EPI caduca ≤90 dies",IF(OR(N4263="Deteriorat usable",N4263="Revisió necessària"),"Revisar","OK"))))))))))</f>
      </c>
      <c r="R4263" s="20"/>
    </row>
    <row r="4264" customFormat="false" ht="15" hidden="false" customHeight="false" outlineLevel="0" collapsed="false">
      <c r="A4264" s="19" t="n">
        <v>40</v>
      </c>
      <c r="B4264" s="19" t="n">
        <f aca="false">IFERROR(VLOOKUP(A4264,Personal!$A$6:$F$112,2,FALSE()),"")</f>
        <v>0</v>
      </c>
      <c r="C4264" s="19" t="str">
        <f aca="false">IFERROR(VLOOKUP(A4264,Personal!$A$6:$F$112,3,FALSE()),"")</f>
        <v>La Seu d’Urgell</v>
      </c>
      <c r="D4264" s="19" t="s">
        <v>40</v>
      </c>
      <c r="E4264" s="19" t="s">
        <v>43</v>
      </c>
      <c r="F4264" s="19" t="s">
        <v>44</v>
      </c>
      <c r="G4264" s="19" t="s">
        <v>272</v>
      </c>
      <c r="H4264" s="19" t="n">
        <f aca="false">IF(OR(VLOOKUP(A4264,Personal!$A$6:$F$112,5,FALSE())&lt;&gt;"Sí",N4264="No aplica"),0,'Catàleg GRAE'!D12)</f>
        <v>1</v>
      </c>
      <c r="I4264" s="20"/>
      <c r="J4264" s="20"/>
      <c r="K4264" s="20"/>
      <c r="L4264" s="21"/>
      <c r="M4264" s="21"/>
      <c r="N4264" s="20"/>
      <c r="O4264" s="20"/>
      <c r="P4264" s="19" t="str">
        <f aca="false">IF(I4264="","",I4264-H4264)</f>
        <v/>
      </c>
      <c r="Q4264" s="19" t="str">
        <f aca="true">IF(B4264="","",IF(N4264="No aplica","No aplica",IF(I4264="","Pendent",IF(N4264="Per substituir","Substituir",IF(OR(N4264="No localitzat",N4264="No lliurat"),"Reposar",IF(I4264&lt;H4264,"Reposar",IF(I4264&gt;H4264,"Revisar excedent",IF(AND(G4264="Sí",M4264&lt;&gt;"",M4264&lt;TODAY()),"EPI caducat",IF(AND(G4264="Sí",M4264&lt;&gt;"",M4264&lt;=TODAY()+90),"EPI caduca ≤90 dies",IF(OR(N4264="Deteriorat usable",N4264="Revisió necessària"),"Revisar","OK"))))))))))</f>
      </c>
      <c r="R4264" s="20"/>
    </row>
    <row r="4265" customFormat="false" ht="15" hidden="false" customHeight="false" outlineLevel="0" collapsed="false">
      <c r="A4265" s="19" t="n">
        <v>40</v>
      </c>
      <c r="B4265" s="19" t="n">
        <f aca="false">IFERROR(VLOOKUP(A4265,Personal!$A$6:$F$112,2,FALSE()),"")</f>
        <v>0</v>
      </c>
      <c r="C4265" s="19" t="str">
        <f aca="false">IFERROR(VLOOKUP(A4265,Personal!$A$6:$F$112,3,FALSE()),"")</f>
        <v>La Seu d’Urgell</v>
      </c>
      <c r="D4265" s="19" t="s">
        <v>45</v>
      </c>
      <c r="E4265" s="19" t="s">
        <v>46</v>
      </c>
      <c r="F4265" s="19" t="s">
        <v>47</v>
      </c>
      <c r="G4265" s="19" t="s">
        <v>291</v>
      </c>
      <c r="H4265" s="19" t="n">
        <f aca="false">IF(OR(VLOOKUP(A4265,Personal!$A$6:$F$112,5,FALSE())&lt;&gt;"Sí",N4265="No aplica"),0,'Catàleg GRAE'!D13)</f>
        <v>1</v>
      </c>
      <c r="I4265" s="20"/>
      <c r="J4265" s="20"/>
      <c r="K4265" s="20"/>
      <c r="L4265" s="21"/>
      <c r="M4265" s="21"/>
      <c r="N4265" s="20"/>
      <c r="O4265" s="20"/>
      <c r="P4265" s="19" t="str">
        <f aca="false">IF(I4265="","",I4265-H4265)</f>
        <v/>
      </c>
      <c r="Q4265" s="19" t="str">
        <f aca="true">IF(B4265="","",IF(N4265="No aplica","No aplica",IF(I4265="","Pendent",IF(N4265="Per substituir","Substituir",IF(OR(N4265="No localitzat",N4265="No lliurat"),"Reposar",IF(I4265&lt;H4265,"Reposar",IF(I4265&gt;H4265,"Revisar excedent",IF(AND(G4265="Sí",M4265&lt;&gt;"",M4265&lt;TODAY()),"EPI caducat",IF(AND(G4265="Sí",M4265&lt;&gt;"",M4265&lt;=TODAY()+90),"EPI caduca ≤90 dies",IF(OR(N4265="Deteriorat usable",N4265="Revisió necessària"),"Revisar","OK"))))))))))</f>
      </c>
      <c r="R4265" s="20"/>
    </row>
    <row r="4266" customFormat="false" ht="15" hidden="false" customHeight="false" outlineLevel="0" collapsed="false">
      <c r="A4266" s="19" t="n">
        <v>40</v>
      </c>
      <c r="B4266" s="19" t="n">
        <f aca="false">IFERROR(VLOOKUP(A4266,Personal!$A$6:$F$112,2,FALSE()),"")</f>
        <v>0</v>
      </c>
      <c r="C4266" s="19" t="str">
        <f aca="false">IFERROR(VLOOKUP(A4266,Personal!$A$6:$F$112,3,FALSE()),"")</f>
        <v>La Seu d’Urgell</v>
      </c>
      <c r="D4266" s="19" t="s">
        <v>45</v>
      </c>
      <c r="E4266" s="19" t="s">
        <v>48</v>
      </c>
      <c r="F4266" s="19" t="s">
        <v>49</v>
      </c>
      <c r="G4266" s="19" t="s">
        <v>291</v>
      </c>
      <c r="H4266" s="19" t="n">
        <f aca="false">IF(OR(VLOOKUP(A4266,Personal!$A$6:$F$112,5,FALSE())&lt;&gt;"Sí",N4266="No aplica"),0,'Catàleg GRAE'!D14)</f>
        <v>1</v>
      </c>
      <c r="I4266" s="20"/>
      <c r="J4266" s="20"/>
      <c r="K4266" s="20"/>
      <c r="L4266" s="21"/>
      <c r="M4266" s="21"/>
      <c r="N4266" s="20"/>
      <c r="O4266" s="20"/>
      <c r="P4266" s="19" t="str">
        <f aca="false">IF(I4266="","",I4266-H4266)</f>
        <v/>
      </c>
      <c r="Q4266" s="19" t="str">
        <f aca="true">IF(B4266="","",IF(N4266="No aplica","No aplica",IF(I4266="","Pendent",IF(N4266="Per substituir","Substituir",IF(OR(N4266="No localitzat",N4266="No lliurat"),"Reposar",IF(I4266&lt;H4266,"Reposar",IF(I4266&gt;H4266,"Revisar excedent",IF(AND(G4266="Sí",M4266&lt;&gt;"",M4266&lt;TODAY()),"EPI caducat",IF(AND(G4266="Sí",M4266&lt;&gt;"",M4266&lt;=TODAY()+90),"EPI caduca ≤90 dies",IF(OR(N4266="Deteriorat usable",N4266="Revisió necessària"),"Revisar","OK"))))))))))</f>
      </c>
      <c r="R4266" s="20"/>
    </row>
    <row r="4267" customFormat="false" ht="15" hidden="false" customHeight="false" outlineLevel="0" collapsed="false">
      <c r="A4267" s="19" t="n">
        <v>40</v>
      </c>
      <c r="B4267" s="19" t="n">
        <f aca="false">IFERROR(VLOOKUP(A4267,Personal!$A$6:$F$112,2,FALSE()),"")</f>
        <v>0</v>
      </c>
      <c r="C4267" s="19" t="str">
        <f aca="false">IFERROR(VLOOKUP(A4267,Personal!$A$6:$F$112,3,FALSE()),"")</f>
        <v>La Seu d’Urgell</v>
      </c>
      <c r="D4267" s="19" t="s">
        <v>45</v>
      </c>
      <c r="E4267" s="19" t="s">
        <v>50</v>
      </c>
      <c r="F4267" s="19" t="s">
        <v>51</v>
      </c>
      <c r="G4267" s="19" t="s">
        <v>291</v>
      </c>
      <c r="H4267" s="19" t="n">
        <f aca="false">IF(OR(VLOOKUP(A4267,Personal!$A$6:$F$112,5,FALSE())&lt;&gt;"Sí",N4267="No aplica"),0,'Catàleg GRAE'!D15)</f>
        <v>1</v>
      </c>
      <c r="I4267" s="20"/>
      <c r="J4267" s="20"/>
      <c r="K4267" s="20"/>
      <c r="L4267" s="21"/>
      <c r="M4267" s="21"/>
      <c r="N4267" s="20"/>
      <c r="O4267" s="20"/>
      <c r="P4267" s="19" t="str">
        <f aca="false">IF(I4267="","",I4267-H4267)</f>
        <v/>
      </c>
      <c r="Q4267" s="19" t="str">
        <f aca="true">IF(B4267="","",IF(N4267="No aplica","No aplica",IF(I4267="","Pendent",IF(N4267="Per substituir","Substituir",IF(OR(N4267="No localitzat",N4267="No lliurat"),"Reposar",IF(I4267&lt;H4267,"Reposar",IF(I4267&gt;H4267,"Revisar excedent",IF(AND(G4267="Sí",M4267&lt;&gt;"",M4267&lt;TODAY()),"EPI caducat",IF(AND(G4267="Sí",M4267&lt;&gt;"",M4267&lt;=TODAY()+90),"EPI caduca ≤90 dies",IF(OR(N4267="Deteriorat usable",N4267="Revisió necessària"),"Revisar","OK"))))))))))</f>
      </c>
      <c r="R4267" s="20"/>
    </row>
    <row r="4268" customFormat="false" ht="15" hidden="false" customHeight="false" outlineLevel="0" collapsed="false">
      <c r="A4268" s="19" t="n">
        <v>40</v>
      </c>
      <c r="B4268" s="19" t="n">
        <f aca="false">IFERROR(VLOOKUP(A4268,Personal!$A$6:$F$112,2,FALSE()),"")</f>
        <v>0</v>
      </c>
      <c r="C4268" s="19" t="str">
        <f aca="false">IFERROR(VLOOKUP(A4268,Personal!$A$6:$F$112,3,FALSE()),"")</f>
        <v>La Seu d’Urgell</v>
      </c>
      <c r="D4268" s="19" t="s">
        <v>45</v>
      </c>
      <c r="E4268" s="19" t="s">
        <v>52</v>
      </c>
      <c r="F4268" s="19" t="s">
        <v>53</v>
      </c>
      <c r="G4268" s="19" t="s">
        <v>291</v>
      </c>
      <c r="H4268" s="19" t="n">
        <f aca="false">IF(OR(VLOOKUP(A4268,Personal!$A$6:$F$112,5,FALSE())&lt;&gt;"Sí",N4268="No aplica"),0,'Catàleg GRAE'!D16)</f>
        <v>1</v>
      </c>
      <c r="I4268" s="20"/>
      <c r="J4268" s="20"/>
      <c r="K4268" s="20"/>
      <c r="L4268" s="21"/>
      <c r="M4268" s="21"/>
      <c r="N4268" s="20"/>
      <c r="O4268" s="20"/>
      <c r="P4268" s="19" t="str">
        <f aca="false">IF(I4268="","",I4268-H4268)</f>
        <v/>
      </c>
      <c r="Q4268" s="19" t="str">
        <f aca="true">IF(B4268="","",IF(N4268="No aplica","No aplica",IF(I4268="","Pendent",IF(N4268="Per substituir","Substituir",IF(OR(N4268="No localitzat",N4268="No lliurat"),"Reposar",IF(I4268&lt;H4268,"Reposar",IF(I4268&gt;H4268,"Revisar excedent",IF(AND(G4268="Sí",M4268&lt;&gt;"",M4268&lt;TODAY()),"EPI caducat",IF(AND(G4268="Sí",M4268&lt;&gt;"",M4268&lt;=TODAY()+90),"EPI caduca ≤90 dies",IF(OR(N4268="Deteriorat usable",N4268="Revisió necessària"),"Revisar","OK"))))))))))</f>
      </c>
      <c r="R4268" s="20"/>
    </row>
    <row r="4269" customFormat="false" ht="15" hidden="false" customHeight="false" outlineLevel="0" collapsed="false">
      <c r="A4269" s="19" t="n">
        <v>40</v>
      </c>
      <c r="B4269" s="19" t="n">
        <f aca="false">IFERROR(VLOOKUP(A4269,Personal!$A$6:$F$112,2,FALSE()),"")</f>
        <v>0</v>
      </c>
      <c r="C4269" s="19" t="str">
        <f aca="false">IFERROR(VLOOKUP(A4269,Personal!$A$6:$F$112,3,FALSE()),"")</f>
        <v>La Seu d’Urgell</v>
      </c>
      <c r="D4269" s="19" t="s">
        <v>45</v>
      </c>
      <c r="E4269" s="19" t="s">
        <v>54</v>
      </c>
      <c r="F4269" s="19" t="s">
        <v>55</v>
      </c>
      <c r="G4269" s="19" t="s">
        <v>291</v>
      </c>
      <c r="H4269" s="19" t="n">
        <f aca="false">IF(OR(VLOOKUP(A4269,Personal!$A$6:$F$112,5,FALSE())&lt;&gt;"Sí",N4269="No aplica"),0,'Catàleg GRAE'!D17)</f>
        <v>1</v>
      </c>
      <c r="I4269" s="20"/>
      <c r="J4269" s="20"/>
      <c r="K4269" s="20"/>
      <c r="L4269" s="21"/>
      <c r="M4269" s="21"/>
      <c r="N4269" s="20"/>
      <c r="O4269" s="20"/>
      <c r="P4269" s="19" t="str">
        <f aca="false">IF(I4269="","",I4269-H4269)</f>
        <v/>
      </c>
      <c r="Q4269" s="19" t="str">
        <f aca="true">IF(B4269="","",IF(N4269="No aplica","No aplica",IF(I4269="","Pendent",IF(N4269="Per substituir","Substituir",IF(OR(N4269="No localitzat",N4269="No lliurat"),"Reposar",IF(I4269&lt;H4269,"Reposar",IF(I4269&gt;H4269,"Revisar excedent",IF(AND(G4269="Sí",M4269&lt;&gt;"",M4269&lt;TODAY()),"EPI caducat",IF(AND(G4269="Sí",M4269&lt;&gt;"",M4269&lt;=TODAY()+90),"EPI caduca ≤90 dies",IF(OR(N4269="Deteriorat usable",N4269="Revisió necessària"),"Revisar","OK"))))))))))</f>
      </c>
      <c r="R4269" s="20"/>
    </row>
    <row r="4270" customFormat="false" ht="15" hidden="false" customHeight="false" outlineLevel="0" collapsed="false">
      <c r="A4270" s="19" t="n">
        <v>40</v>
      </c>
      <c r="B4270" s="19" t="n">
        <f aca="false">IFERROR(VLOOKUP(A4270,Personal!$A$6:$F$112,2,FALSE()),"")</f>
        <v>0</v>
      </c>
      <c r="C4270" s="19" t="str">
        <f aca="false">IFERROR(VLOOKUP(A4270,Personal!$A$6:$F$112,3,FALSE()),"")</f>
        <v>La Seu d’Urgell</v>
      </c>
      <c r="D4270" s="19" t="s">
        <v>56</v>
      </c>
      <c r="E4270" s="19" t="s">
        <v>57</v>
      </c>
      <c r="F4270" s="19" t="s">
        <v>58</v>
      </c>
      <c r="G4270" s="19" t="s">
        <v>291</v>
      </c>
      <c r="H4270" s="19" t="n">
        <f aca="false">IF(OR(VLOOKUP(A4270,Personal!$A$6:$F$112,5,FALSE())&lt;&gt;"Sí",N4270="No aplica"),0,'Catàleg GRAE'!D18)</f>
        <v>1</v>
      </c>
      <c r="I4270" s="20"/>
      <c r="J4270" s="20"/>
      <c r="K4270" s="20"/>
      <c r="L4270" s="21"/>
      <c r="M4270" s="21"/>
      <c r="N4270" s="20"/>
      <c r="O4270" s="20"/>
      <c r="P4270" s="19" t="str">
        <f aca="false">IF(I4270="","",I4270-H4270)</f>
        <v/>
      </c>
      <c r="Q4270" s="19" t="str">
        <f aca="true">IF(B4270="","",IF(N4270="No aplica","No aplica",IF(I4270="","Pendent",IF(N4270="Per substituir","Substituir",IF(OR(N4270="No localitzat",N4270="No lliurat"),"Reposar",IF(I4270&lt;H4270,"Reposar",IF(I4270&gt;H4270,"Revisar excedent",IF(AND(G4270="Sí",M4270&lt;&gt;"",M4270&lt;TODAY()),"EPI caducat",IF(AND(G4270="Sí",M4270&lt;&gt;"",M4270&lt;=TODAY()+90),"EPI caduca ≤90 dies",IF(OR(N4270="Deteriorat usable",N4270="Revisió necessària"),"Revisar","OK"))))))))))</f>
      </c>
      <c r="R4270" s="20"/>
    </row>
    <row r="4271" customFormat="false" ht="15" hidden="false" customHeight="false" outlineLevel="0" collapsed="false">
      <c r="A4271" s="19" t="n">
        <v>40</v>
      </c>
      <c r="B4271" s="19" t="n">
        <f aca="false">IFERROR(VLOOKUP(A4271,Personal!$A$6:$F$112,2,FALSE()),"")</f>
        <v>0</v>
      </c>
      <c r="C4271" s="19" t="str">
        <f aca="false">IFERROR(VLOOKUP(A4271,Personal!$A$6:$F$112,3,FALSE()),"")</f>
        <v>La Seu d’Urgell</v>
      </c>
      <c r="D4271" s="19" t="s">
        <v>59</v>
      </c>
      <c r="E4271" s="19" t="s">
        <v>60</v>
      </c>
      <c r="F4271" s="19" t="s">
        <v>61</v>
      </c>
      <c r="G4271" s="19" t="s">
        <v>291</v>
      </c>
      <c r="H4271" s="19" t="n">
        <f aca="false">IF(OR(VLOOKUP(A4271,Personal!$A$6:$F$112,5,FALSE())&lt;&gt;"Sí",N4271="No aplica"),0,'Catàleg GRAE'!D19)</f>
        <v>4</v>
      </c>
      <c r="I4271" s="20"/>
      <c r="J4271" s="20"/>
      <c r="K4271" s="20"/>
      <c r="L4271" s="21"/>
      <c r="M4271" s="21"/>
      <c r="N4271" s="20"/>
      <c r="O4271" s="20"/>
      <c r="P4271" s="19" t="str">
        <f aca="false">IF(I4271="","",I4271-H4271)</f>
        <v/>
      </c>
      <c r="Q4271" s="19" t="str">
        <f aca="true">IF(B4271="","",IF(N4271="No aplica","No aplica",IF(I4271="","Pendent",IF(N4271="Per substituir","Substituir",IF(OR(N4271="No localitzat",N4271="No lliurat"),"Reposar",IF(I4271&lt;H4271,"Reposar",IF(I4271&gt;H4271,"Revisar excedent",IF(AND(G4271="Sí",M4271&lt;&gt;"",M4271&lt;TODAY()),"EPI caducat",IF(AND(G4271="Sí",M4271&lt;&gt;"",M4271&lt;=TODAY()+90),"EPI caduca ≤90 dies",IF(OR(N4271="Deteriorat usable",N4271="Revisió necessària"),"Revisar","OK"))))))))))</f>
      </c>
      <c r="R4271" s="20"/>
    </row>
    <row r="4272" customFormat="false" ht="15" hidden="false" customHeight="false" outlineLevel="0" collapsed="false">
      <c r="A4272" s="19" t="n">
        <v>40</v>
      </c>
      <c r="B4272" s="19" t="n">
        <f aca="false">IFERROR(VLOOKUP(A4272,Personal!$A$6:$F$112,2,FALSE()),"")</f>
        <v>0</v>
      </c>
      <c r="C4272" s="19" t="str">
        <f aca="false">IFERROR(VLOOKUP(A4272,Personal!$A$6:$F$112,3,FALSE()),"")</f>
        <v>La Seu d’Urgell</v>
      </c>
      <c r="D4272" s="19" t="s">
        <v>59</v>
      </c>
      <c r="E4272" s="19" t="s">
        <v>60</v>
      </c>
      <c r="F4272" s="19" t="s">
        <v>62</v>
      </c>
      <c r="G4272" s="19" t="s">
        <v>291</v>
      </c>
      <c r="H4272" s="19" t="n">
        <f aca="false">IF(OR(VLOOKUP(A4272,Personal!$A$6:$F$112,5,FALSE())&lt;&gt;"Sí",N4272="No aplica"),0,'Catàleg GRAE'!D20)</f>
        <v>2</v>
      </c>
      <c r="I4272" s="20"/>
      <c r="J4272" s="20"/>
      <c r="K4272" s="20"/>
      <c r="L4272" s="21"/>
      <c r="M4272" s="21"/>
      <c r="N4272" s="20"/>
      <c r="O4272" s="20"/>
      <c r="P4272" s="19" t="str">
        <f aca="false">IF(I4272="","",I4272-H4272)</f>
        <v/>
      </c>
      <c r="Q4272" s="19" t="str">
        <f aca="true">IF(B4272="","",IF(N4272="No aplica","No aplica",IF(I4272="","Pendent",IF(N4272="Per substituir","Substituir",IF(OR(N4272="No localitzat",N4272="No lliurat"),"Reposar",IF(I4272&lt;H4272,"Reposar",IF(I4272&gt;H4272,"Revisar excedent",IF(AND(G4272="Sí",M4272&lt;&gt;"",M4272&lt;TODAY()),"EPI caducat",IF(AND(G4272="Sí",M4272&lt;&gt;"",M4272&lt;=TODAY()+90),"EPI caduca ≤90 dies",IF(OR(N4272="Deteriorat usable",N4272="Revisió necessària"),"Revisar","OK"))))))))))</f>
      </c>
      <c r="R4272" s="20"/>
    </row>
    <row r="4273" customFormat="false" ht="15" hidden="false" customHeight="false" outlineLevel="0" collapsed="false">
      <c r="A4273" s="19" t="n">
        <v>40</v>
      </c>
      <c r="B4273" s="19" t="n">
        <f aca="false">IFERROR(VLOOKUP(A4273,Personal!$A$6:$F$112,2,FALSE()),"")</f>
        <v>0</v>
      </c>
      <c r="C4273" s="19" t="str">
        <f aca="false">IFERROR(VLOOKUP(A4273,Personal!$A$6:$F$112,3,FALSE()),"")</f>
        <v>La Seu d’Urgell</v>
      </c>
      <c r="D4273" s="19" t="s">
        <v>59</v>
      </c>
      <c r="E4273" s="19" t="s">
        <v>60</v>
      </c>
      <c r="F4273" s="19" t="s">
        <v>63</v>
      </c>
      <c r="G4273" s="19" t="s">
        <v>291</v>
      </c>
      <c r="H4273" s="19" t="n">
        <f aca="false">IF(OR(VLOOKUP(A4273,Personal!$A$6:$F$112,5,FALSE())&lt;&gt;"Sí",N4273="No aplica"),0,'Catàleg GRAE'!D21)</f>
        <v>2</v>
      </c>
      <c r="I4273" s="20"/>
      <c r="J4273" s="20"/>
      <c r="K4273" s="20"/>
      <c r="L4273" s="21"/>
      <c r="M4273" s="21"/>
      <c r="N4273" s="20"/>
      <c r="O4273" s="20"/>
      <c r="P4273" s="19" t="str">
        <f aca="false">IF(I4273="","",I4273-H4273)</f>
        <v/>
      </c>
      <c r="Q4273" s="19" t="str">
        <f aca="true">IF(B4273="","",IF(N4273="No aplica","No aplica",IF(I4273="","Pendent",IF(N4273="Per substituir","Substituir",IF(OR(N4273="No localitzat",N4273="No lliurat"),"Reposar",IF(I4273&lt;H4273,"Reposar",IF(I4273&gt;H4273,"Revisar excedent",IF(AND(G4273="Sí",M4273&lt;&gt;"",M4273&lt;TODAY()),"EPI caducat",IF(AND(G4273="Sí",M4273&lt;&gt;"",M4273&lt;=TODAY()+90),"EPI caduca ≤90 dies",IF(OR(N4273="Deteriorat usable",N4273="Revisió necessària"),"Revisar","OK"))))))))))</f>
      </c>
      <c r="R4273" s="20"/>
    </row>
    <row r="4274" customFormat="false" ht="15" hidden="false" customHeight="false" outlineLevel="0" collapsed="false">
      <c r="A4274" s="19" t="n">
        <v>40</v>
      </c>
      <c r="B4274" s="19" t="n">
        <f aca="false">IFERROR(VLOOKUP(A4274,Personal!$A$6:$F$112,2,FALSE()),"")</f>
        <v>0</v>
      </c>
      <c r="C4274" s="19" t="str">
        <f aca="false">IFERROR(VLOOKUP(A4274,Personal!$A$6:$F$112,3,FALSE()),"")</f>
        <v>La Seu d’Urgell</v>
      </c>
      <c r="D4274" s="19" t="s">
        <v>64</v>
      </c>
      <c r="E4274" s="19" t="s">
        <v>65</v>
      </c>
      <c r="F4274" s="19" t="s">
        <v>66</v>
      </c>
      <c r="G4274" s="19" t="s">
        <v>291</v>
      </c>
      <c r="H4274" s="19" t="n">
        <f aca="false">IF(OR(VLOOKUP(A4274,Personal!$A$6:$F$112,5,FALSE())&lt;&gt;"Sí",N4274="No aplica"),0,'Catàleg GRAE'!D22)</f>
        <v>1</v>
      </c>
      <c r="I4274" s="20"/>
      <c r="J4274" s="20"/>
      <c r="K4274" s="20"/>
      <c r="L4274" s="21"/>
      <c r="M4274" s="21"/>
      <c r="N4274" s="20"/>
      <c r="O4274" s="20"/>
      <c r="P4274" s="19" t="str">
        <f aca="false">IF(I4274="","",I4274-H4274)</f>
        <v/>
      </c>
      <c r="Q4274" s="19" t="str">
        <f aca="true">IF(B4274="","",IF(N4274="No aplica","No aplica",IF(I4274="","Pendent",IF(N4274="Per substituir","Substituir",IF(OR(N4274="No localitzat",N4274="No lliurat"),"Reposar",IF(I4274&lt;H4274,"Reposar",IF(I4274&gt;H4274,"Revisar excedent",IF(AND(G4274="Sí",M4274&lt;&gt;"",M4274&lt;TODAY()),"EPI caducat",IF(AND(G4274="Sí",M4274&lt;&gt;"",M4274&lt;=TODAY()+90),"EPI caduca ≤90 dies",IF(OR(N4274="Deteriorat usable",N4274="Revisió necessària"),"Revisar","OK"))))))))))</f>
      </c>
      <c r="R4274" s="20"/>
    </row>
    <row r="4275" customFormat="false" ht="15" hidden="false" customHeight="false" outlineLevel="0" collapsed="false">
      <c r="A4275" s="19" t="n">
        <v>40</v>
      </c>
      <c r="B4275" s="19" t="n">
        <f aca="false">IFERROR(VLOOKUP(A4275,Personal!$A$6:$F$112,2,FALSE()),"")</f>
        <v>0</v>
      </c>
      <c r="C4275" s="19" t="str">
        <f aca="false">IFERROR(VLOOKUP(A4275,Personal!$A$6:$F$112,3,FALSE()),"")</f>
        <v>La Seu d’Urgell</v>
      </c>
      <c r="D4275" s="19" t="s">
        <v>64</v>
      </c>
      <c r="E4275" s="19" t="s">
        <v>67</v>
      </c>
      <c r="F4275" s="19" t="s">
        <v>68</v>
      </c>
      <c r="G4275" s="19" t="s">
        <v>291</v>
      </c>
      <c r="H4275" s="19" t="n">
        <f aca="false">IF(OR(VLOOKUP(A4275,Personal!$A$6:$F$112,5,FALSE())&lt;&gt;"Sí",N4275="No aplica"),0,'Catàleg GRAE'!D23)</f>
        <v>1</v>
      </c>
      <c r="I4275" s="20"/>
      <c r="J4275" s="20"/>
      <c r="K4275" s="20"/>
      <c r="L4275" s="21"/>
      <c r="M4275" s="21"/>
      <c r="N4275" s="20"/>
      <c r="O4275" s="20"/>
      <c r="P4275" s="19" t="str">
        <f aca="false">IF(I4275="","",I4275-H4275)</f>
        <v/>
      </c>
      <c r="Q4275" s="19" t="str">
        <f aca="true">IF(B4275="","",IF(N4275="No aplica","No aplica",IF(I4275="","Pendent",IF(N4275="Per substituir","Substituir",IF(OR(N4275="No localitzat",N4275="No lliurat"),"Reposar",IF(I4275&lt;H4275,"Reposar",IF(I4275&gt;H4275,"Revisar excedent",IF(AND(G4275="Sí",M4275&lt;&gt;"",M4275&lt;TODAY()),"EPI caducat",IF(AND(G4275="Sí",M4275&lt;&gt;"",M4275&lt;=TODAY()+90),"EPI caduca ≤90 dies",IF(OR(N4275="Deteriorat usable",N4275="Revisió necessària"),"Revisar","OK"))))))))))</f>
      </c>
      <c r="R4275" s="20"/>
    </row>
    <row r="4276" customFormat="false" ht="15" hidden="false" customHeight="false" outlineLevel="0" collapsed="false">
      <c r="A4276" s="19" t="n">
        <v>40</v>
      </c>
      <c r="B4276" s="19" t="n">
        <f aca="false">IFERROR(VLOOKUP(A4276,Personal!$A$6:$F$112,2,FALSE()),"")</f>
        <v>0</v>
      </c>
      <c r="C4276" s="19" t="str">
        <f aca="false">IFERROR(VLOOKUP(A4276,Personal!$A$6:$F$112,3,FALSE()),"")</f>
        <v>La Seu d’Urgell</v>
      </c>
      <c r="D4276" s="19" t="s">
        <v>64</v>
      </c>
      <c r="E4276" s="19" t="s">
        <v>69</v>
      </c>
      <c r="F4276" s="19" t="s">
        <v>70</v>
      </c>
      <c r="G4276" s="19" t="s">
        <v>291</v>
      </c>
      <c r="H4276" s="19" t="n">
        <f aca="false">IF(OR(VLOOKUP(A4276,Personal!$A$6:$F$112,5,FALSE())&lt;&gt;"Sí",N4276="No aplica"),0,'Catàleg GRAE'!D24)</f>
        <v>1</v>
      </c>
      <c r="I4276" s="20"/>
      <c r="J4276" s="20"/>
      <c r="K4276" s="20"/>
      <c r="L4276" s="21"/>
      <c r="M4276" s="21"/>
      <c r="N4276" s="20"/>
      <c r="O4276" s="20"/>
      <c r="P4276" s="19" t="str">
        <f aca="false">IF(I4276="","",I4276-H4276)</f>
        <v/>
      </c>
      <c r="Q4276" s="19" t="str">
        <f aca="true">IF(B4276="","",IF(N4276="No aplica","No aplica",IF(I4276="","Pendent",IF(N4276="Per substituir","Substituir",IF(OR(N4276="No localitzat",N4276="No lliurat"),"Reposar",IF(I4276&lt;H4276,"Reposar",IF(I4276&gt;H4276,"Revisar excedent",IF(AND(G4276="Sí",M4276&lt;&gt;"",M4276&lt;TODAY()),"EPI caducat",IF(AND(G4276="Sí",M4276&lt;&gt;"",M4276&lt;=TODAY()+90),"EPI caduca ≤90 dies",IF(OR(N4276="Deteriorat usable",N4276="Revisió necessària"),"Revisar","OK"))))))))))</f>
      </c>
      <c r="R4276" s="20"/>
    </row>
    <row r="4277" customFormat="false" ht="15" hidden="false" customHeight="false" outlineLevel="0" collapsed="false">
      <c r="A4277" s="19" t="n">
        <v>40</v>
      </c>
      <c r="B4277" s="19" t="n">
        <f aca="false">IFERROR(VLOOKUP(A4277,Personal!$A$6:$F$112,2,FALSE()),"")</f>
        <v>0</v>
      </c>
      <c r="C4277" s="19" t="str">
        <f aca="false">IFERROR(VLOOKUP(A4277,Personal!$A$6:$F$112,3,FALSE()),"")</f>
        <v>La Seu d’Urgell</v>
      </c>
      <c r="D4277" s="19" t="s">
        <v>71</v>
      </c>
      <c r="E4277" s="19" t="s">
        <v>72</v>
      </c>
      <c r="F4277" s="19" t="s">
        <v>73</v>
      </c>
      <c r="G4277" s="19" t="s">
        <v>291</v>
      </c>
      <c r="H4277" s="19" t="n">
        <f aca="false">IF(OR(VLOOKUP(A4277,Personal!$A$6:$F$112,5,FALSE())&lt;&gt;"Sí",N4277="No aplica"),0,'Catàleg GRAE'!D25)</f>
        <v>1</v>
      </c>
      <c r="I4277" s="20"/>
      <c r="J4277" s="20"/>
      <c r="K4277" s="20"/>
      <c r="L4277" s="21"/>
      <c r="M4277" s="21"/>
      <c r="N4277" s="20"/>
      <c r="O4277" s="20"/>
      <c r="P4277" s="19" t="str">
        <f aca="false">IF(I4277="","",I4277-H4277)</f>
        <v/>
      </c>
      <c r="Q4277" s="19" t="str">
        <f aca="true">IF(B4277="","",IF(N4277="No aplica","No aplica",IF(I4277="","Pendent",IF(N4277="Per substituir","Substituir",IF(OR(N4277="No localitzat",N4277="No lliurat"),"Reposar",IF(I4277&lt;H4277,"Reposar",IF(I4277&gt;H4277,"Revisar excedent",IF(AND(G4277="Sí",M4277&lt;&gt;"",M4277&lt;TODAY()),"EPI caducat",IF(AND(G4277="Sí",M4277&lt;&gt;"",M4277&lt;=TODAY()+90),"EPI caduca ≤90 dies",IF(OR(N4277="Deteriorat usable",N4277="Revisió necessària"),"Revisar","OK"))))))))))</f>
      </c>
      <c r="R4277" s="20"/>
    </row>
    <row r="4278" customFormat="false" ht="15" hidden="false" customHeight="false" outlineLevel="0" collapsed="false">
      <c r="A4278" s="19" t="n">
        <v>40</v>
      </c>
      <c r="B4278" s="19" t="n">
        <f aca="false">IFERROR(VLOOKUP(A4278,Personal!$A$6:$F$112,2,FALSE()),"")</f>
        <v>0</v>
      </c>
      <c r="C4278" s="19" t="str">
        <f aca="false">IFERROR(VLOOKUP(A4278,Personal!$A$6:$F$112,3,FALSE()),"")</f>
        <v>La Seu d’Urgell</v>
      </c>
      <c r="D4278" s="19" t="s">
        <v>40</v>
      </c>
      <c r="E4278" s="19" t="s">
        <v>74</v>
      </c>
      <c r="F4278" s="19" t="s">
        <v>75</v>
      </c>
      <c r="G4278" s="19" t="s">
        <v>272</v>
      </c>
      <c r="H4278" s="19" t="n">
        <f aca="false">IF(OR(VLOOKUP(A4278,Personal!$A$6:$F$112,5,FALSE())&lt;&gt;"Sí",N4278="No aplica"),0,'Catàleg GRAE'!D26)</f>
        <v>1</v>
      </c>
      <c r="I4278" s="20"/>
      <c r="J4278" s="20"/>
      <c r="K4278" s="20"/>
      <c r="L4278" s="21"/>
      <c r="M4278" s="21"/>
      <c r="N4278" s="20"/>
      <c r="O4278" s="20"/>
      <c r="P4278" s="19" t="str">
        <f aca="false">IF(I4278="","",I4278-H4278)</f>
        <v/>
      </c>
      <c r="Q4278" s="19" t="str">
        <f aca="true">IF(B4278="","",IF(N4278="No aplica","No aplica",IF(I4278="","Pendent",IF(N4278="Per substituir","Substituir",IF(OR(N4278="No localitzat",N4278="No lliurat"),"Reposar",IF(I4278&lt;H4278,"Reposar",IF(I4278&gt;H4278,"Revisar excedent",IF(AND(G4278="Sí",M4278&lt;&gt;"",M4278&lt;TODAY()),"EPI caducat",IF(AND(G4278="Sí",M4278&lt;&gt;"",M4278&lt;=TODAY()+90),"EPI caduca ≤90 dies",IF(OR(N4278="Deteriorat usable",N4278="Revisió necessària"),"Revisar","OK"))))))))))</f>
      </c>
      <c r="R4278" s="20"/>
    </row>
    <row r="4279" customFormat="false" ht="15" hidden="false" customHeight="false" outlineLevel="0" collapsed="false">
      <c r="A4279" s="19" t="n">
        <v>40</v>
      </c>
      <c r="B4279" s="19" t="n">
        <f aca="false">IFERROR(VLOOKUP(A4279,Personal!$A$6:$F$112,2,FALSE()),"")</f>
        <v>0</v>
      </c>
      <c r="C4279" s="19" t="str">
        <f aca="false">IFERROR(VLOOKUP(A4279,Personal!$A$6:$F$112,3,FALSE()),"")</f>
        <v>La Seu d’Urgell</v>
      </c>
      <c r="D4279" s="19" t="s">
        <v>40</v>
      </c>
      <c r="E4279" s="19" t="s">
        <v>76</v>
      </c>
      <c r="F4279" s="19" t="s">
        <v>77</v>
      </c>
      <c r="G4279" s="19" t="s">
        <v>291</v>
      </c>
      <c r="H4279" s="19" t="n">
        <f aca="false">IF(OR(VLOOKUP(A4279,Personal!$A$6:$F$112,5,FALSE())&lt;&gt;"Sí",N4279="No aplica"),0,'Catàleg GRAE'!D27)</f>
        <v>1</v>
      </c>
      <c r="I4279" s="20"/>
      <c r="J4279" s="20"/>
      <c r="K4279" s="20"/>
      <c r="L4279" s="21"/>
      <c r="M4279" s="21"/>
      <c r="N4279" s="20"/>
      <c r="O4279" s="20"/>
      <c r="P4279" s="19" t="str">
        <f aca="false">IF(I4279="","",I4279-H4279)</f>
        <v/>
      </c>
      <c r="Q4279" s="19" t="str">
        <f aca="true">IF(B4279="","",IF(N4279="No aplica","No aplica",IF(I4279="","Pendent",IF(N4279="Per substituir","Substituir",IF(OR(N4279="No localitzat",N4279="No lliurat"),"Reposar",IF(I4279&lt;H4279,"Reposar",IF(I4279&gt;H4279,"Revisar excedent",IF(AND(G4279="Sí",M4279&lt;&gt;"",M4279&lt;TODAY()),"EPI caducat",IF(AND(G4279="Sí",M4279&lt;&gt;"",M4279&lt;=TODAY()+90),"EPI caduca ≤90 dies",IF(OR(N4279="Deteriorat usable",N4279="Revisió necessària"),"Revisar","OK"))))))))))</f>
      </c>
      <c r="R4279" s="20"/>
    </row>
    <row r="4280" customFormat="false" ht="15" hidden="false" customHeight="false" outlineLevel="0" collapsed="false">
      <c r="A4280" s="19" t="n">
        <v>40</v>
      </c>
      <c r="B4280" s="19" t="n">
        <f aca="false">IFERROR(VLOOKUP(A4280,Personal!$A$6:$F$112,2,FALSE()),"")</f>
        <v>0</v>
      </c>
      <c r="C4280" s="19" t="str">
        <f aca="false">IFERROR(VLOOKUP(A4280,Personal!$A$6:$F$112,3,FALSE()),"")</f>
        <v>La Seu d’Urgell</v>
      </c>
      <c r="D4280" s="19" t="s">
        <v>78</v>
      </c>
      <c r="E4280" s="19" t="s">
        <v>79</v>
      </c>
      <c r="F4280" s="19" t="s">
        <v>80</v>
      </c>
      <c r="G4280" s="19" t="s">
        <v>291</v>
      </c>
      <c r="H4280" s="19" t="n">
        <f aca="false">IF(OR(VLOOKUP(A4280,Personal!$A$6:$F$112,5,FALSE())&lt;&gt;"Sí",N4280="No aplica"),0,'Catàleg GRAE'!D28)</f>
        <v>1</v>
      </c>
      <c r="I4280" s="20"/>
      <c r="J4280" s="20"/>
      <c r="K4280" s="20"/>
      <c r="L4280" s="21"/>
      <c r="M4280" s="21"/>
      <c r="N4280" s="20"/>
      <c r="O4280" s="20"/>
      <c r="P4280" s="19" t="str">
        <f aca="false">IF(I4280="","",I4280-H4280)</f>
        <v/>
      </c>
      <c r="Q4280" s="19" t="str">
        <f aca="true">IF(B4280="","",IF(N4280="No aplica","No aplica",IF(I4280="","Pendent",IF(N4280="Per substituir","Substituir",IF(OR(N4280="No localitzat",N4280="No lliurat"),"Reposar",IF(I4280&lt;H4280,"Reposar",IF(I4280&gt;H4280,"Revisar excedent",IF(AND(G4280="Sí",M4280&lt;&gt;"",M4280&lt;TODAY()),"EPI caducat",IF(AND(G4280="Sí",M4280&lt;&gt;"",M4280&lt;=TODAY()+90),"EPI caduca ≤90 dies",IF(OR(N4280="Deteriorat usable",N4280="Revisió necessària"),"Revisar","OK"))))))))))</f>
      </c>
      <c r="R4280" s="20"/>
    </row>
    <row r="4281" customFormat="false" ht="15" hidden="false" customHeight="false" outlineLevel="0" collapsed="false">
      <c r="A4281" s="19" t="n">
        <v>40</v>
      </c>
      <c r="B4281" s="19" t="n">
        <f aca="false">IFERROR(VLOOKUP(A4281,Personal!$A$6:$F$112,2,FALSE()),"")</f>
        <v>0</v>
      </c>
      <c r="C4281" s="19" t="str">
        <f aca="false">IFERROR(VLOOKUP(A4281,Personal!$A$6:$F$112,3,FALSE()),"")</f>
        <v>La Seu d’Urgell</v>
      </c>
      <c r="D4281" s="19" t="s">
        <v>26</v>
      </c>
      <c r="E4281" s="19" t="s">
        <v>81</v>
      </c>
      <c r="F4281" s="19" t="s">
        <v>82</v>
      </c>
      <c r="G4281" s="19" t="s">
        <v>272</v>
      </c>
      <c r="H4281" s="19" t="n">
        <f aca="false">IF(OR(VLOOKUP(A4281,Personal!$A$6:$F$112,5,FALSE())&lt;&gt;"Sí",N4281="No aplica"),0,'Catàleg GRAE'!D29)</f>
        <v>1</v>
      </c>
      <c r="I4281" s="20"/>
      <c r="J4281" s="20"/>
      <c r="K4281" s="20"/>
      <c r="L4281" s="21"/>
      <c r="M4281" s="21"/>
      <c r="N4281" s="20"/>
      <c r="O4281" s="20"/>
      <c r="P4281" s="19" t="str">
        <f aca="false">IF(I4281="","",I4281-H4281)</f>
        <v/>
      </c>
      <c r="Q4281" s="19" t="str">
        <f aca="true">IF(B4281="","",IF(N4281="No aplica","No aplica",IF(I4281="","Pendent",IF(N4281="Per substituir","Substituir",IF(OR(N4281="No localitzat",N4281="No lliurat"),"Reposar",IF(I4281&lt;H4281,"Reposar",IF(I4281&gt;H4281,"Revisar excedent",IF(AND(G4281="Sí",M4281&lt;&gt;"",M4281&lt;TODAY()),"EPI caducat",IF(AND(G4281="Sí",M4281&lt;&gt;"",M4281&lt;=TODAY()+90),"EPI caduca ≤90 dies",IF(OR(N4281="Deteriorat usable",N4281="Revisió necessària"),"Revisar","OK"))))))))))</f>
      </c>
      <c r="R4281" s="20"/>
    </row>
    <row r="4282" customFormat="false" ht="15" hidden="false" customHeight="false" outlineLevel="0" collapsed="false">
      <c r="A4282" s="19" t="n">
        <v>40</v>
      </c>
      <c r="B4282" s="19" t="n">
        <f aca="false">IFERROR(VLOOKUP(A4282,Personal!$A$6:$F$112,2,FALSE()),"")</f>
        <v>0</v>
      </c>
      <c r="C4282" s="19" t="str">
        <f aca="false">IFERROR(VLOOKUP(A4282,Personal!$A$6:$F$112,3,FALSE()),"")</f>
        <v>La Seu d’Urgell</v>
      </c>
      <c r="D4282" s="19" t="s">
        <v>83</v>
      </c>
      <c r="E4282" s="19" t="s">
        <v>84</v>
      </c>
      <c r="F4282" s="19" t="s">
        <v>85</v>
      </c>
      <c r="G4282" s="19" t="s">
        <v>291</v>
      </c>
      <c r="H4282" s="19" t="n">
        <f aca="false">IF(OR(VLOOKUP(A4282,Personal!$A$6:$F$112,5,FALSE())&lt;&gt;"Sí",N4282="No aplica"),0,'Catàleg GRAE'!D30)</f>
        <v>2</v>
      </c>
      <c r="I4282" s="20"/>
      <c r="J4282" s="20"/>
      <c r="K4282" s="20"/>
      <c r="L4282" s="21"/>
      <c r="M4282" s="21"/>
      <c r="N4282" s="20"/>
      <c r="O4282" s="20"/>
      <c r="P4282" s="19" t="str">
        <f aca="false">IF(I4282="","",I4282-H4282)</f>
        <v/>
      </c>
      <c r="Q4282" s="19" t="str">
        <f aca="true">IF(B4282="","",IF(N4282="No aplica","No aplica",IF(I4282="","Pendent",IF(N4282="Per substituir","Substituir",IF(OR(N4282="No localitzat",N4282="No lliurat"),"Reposar",IF(I4282&lt;H4282,"Reposar",IF(I4282&gt;H4282,"Revisar excedent",IF(AND(G4282="Sí",M4282&lt;&gt;"",M4282&lt;TODAY()),"EPI caducat",IF(AND(G4282="Sí",M4282&lt;&gt;"",M4282&lt;=TODAY()+90),"EPI caduca ≤90 dies",IF(OR(N4282="Deteriorat usable",N4282="Revisió necessària"),"Revisar","OK"))))))))))</f>
      </c>
      <c r="R4282" s="20"/>
    </row>
    <row r="4283" customFormat="false" ht="15" hidden="false" customHeight="false" outlineLevel="0" collapsed="false">
      <c r="A4283" s="19" t="n">
        <v>40</v>
      </c>
      <c r="B4283" s="19" t="n">
        <f aca="false">IFERROR(VLOOKUP(A4283,Personal!$A$6:$F$112,2,FALSE()),"")</f>
        <v>0</v>
      </c>
      <c r="C4283" s="19" t="str">
        <f aca="false">IFERROR(VLOOKUP(A4283,Personal!$A$6:$F$112,3,FALSE()),"")</f>
        <v>La Seu d’Urgell</v>
      </c>
      <c r="D4283" s="19" t="s">
        <v>83</v>
      </c>
      <c r="E4283" s="19" t="s">
        <v>86</v>
      </c>
      <c r="F4283" s="19" t="s">
        <v>87</v>
      </c>
      <c r="G4283" s="19" t="s">
        <v>291</v>
      </c>
      <c r="H4283" s="19" t="n">
        <f aca="false">IF(OR(VLOOKUP(A4283,Personal!$A$6:$F$112,5,FALSE())&lt;&gt;"Sí",N4283="No aplica"),0,'Catàleg GRAE'!D31)</f>
        <v>2</v>
      </c>
      <c r="I4283" s="20"/>
      <c r="J4283" s="20"/>
      <c r="K4283" s="20"/>
      <c r="L4283" s="21"/>
      <c r="M4283" s="21"/>
      <c r="N4283" s="20"/>
      <c r="O4283" s="20"/>
      <c r="P4283" s="19" t="str">
        <f aca="false">IF(I4283="","",I4283-H4283)</f>
        <v/>
      </c>
      <c r="Q4283" s="19" t="str">
        <f aca="true">IF(B4283="","",IF(N4283="No aplica","No aplica",IF(I4283="","Pendent",IF(N4283="Per substituir","Substituir",IF(OR(N4283="No localitzat",N4283="No lliurat"),"Reposar",IF(I4283&lt;H4283,"Reposar",IF(I4283&gt;H4283,"Revisar excedent",IF(AND(G4283="Sí",M4283&lt;&gt;"",M4283&lt;TODAY()),"EPI caducat",IF(AND(G4283="Sí",M4283&lt;&gt;"",M4283&lt;=TODAY()+90),"EPI caduca ≤90 dies",IF(OR(N4283="Deteriorat usable",N4283="Revisió necessària"),"Revisar","OK"))))))))))</f>
      </c>
      <c r="R4283" s="20"/>
    </row>
    <row r="4284" customFormat="false" ht="15" hidden="false" customHeight="false" outlineLevel="0" collapsed="false">
      <c r="A4284" s="19" t="n">
        <v>40</v>
      </c>
      <c r="B4284" s="19" t="n">
        <f aca="false">IFERROR(VLOOKUP(A4284,Personal!$A$6:$F$112,2,FALSE()),"")</f>
        <v>0</v>
      </c>
      <c r="C4284" s="19" t="str">
        <f aca="false">IFERROR(VLOOKUP(A4284,Personal!$A$6:$F$112,3,FALSE()),"")</f>
        <v>La Seu d’Urgell</v>
      </c>
      <c r="D4284" s="19" t="s">
        <v>83</v>
      </c>
      <c r="E4284" s="19" t="s">
        <v>88</v>
      </c>
      <c r="F4284" s="19" t="s">
        <v>89</v>
      </c>
      <c r="G4284" s="19" t="s">
        <v>291</v>
      </c>
      <c r="H4284" s="19" t="n">
        <f aca="false">IF(OR(VLOOKUP(A4284,Personal!$A$6:$F$112,5,FALSE())&lt;&gt;"Sí",N4284="No aplica"),0,'Catàleg GRAE'!D32)</f>
        <v>2</v>
      </c>
      <c r="I4284" s="20"/>
      <c r="J4284" s="20"/>
      <c r="K4284" s="20"/>
      <c r="L4284" s="21"/>
      <c r="M4284" s="21"/>
      <c r="N4284" s="20"/>
      <c r="O4284" s="20"/>
      <c r="P4284" s="19" t="str">
        <f aca="false">IF(I4284="","",I4284-H4284)</f>
        <v/>
      </c>
      <c r="Q4284" s="19" t="str">
        <f aca="true">IF(B4284="","",IF(N4284="No aplica","No aplica",IF(I4284="","Pendent",IF(N4284="Per substituir","Substituir",IF(OR(N4284="No localitzat",N4284="No lliurat"),"Reposar",IF(I4284&lt;H4284,"Reposar",IF(I4284&gt;H4284,"Revisar excedent",IF(AND(G4284="Sí",M4284&lt;&gt;"",M4284&lt;TODAY()),"EPI caducat",IF(AND(G4284="Sí",M4284&lt;&gt;"",M4284&lt;=TODAY()+90),"EPI caduca ≤90 dies",IF(OR(N4284="Deteriorat usable",N4284="Revisió necessària"),"Revisar","OK"))))))))))</f>
      </c>
      <c r="R4284" s="20"/>
    </row>
    <row r="4285" customFormat="false" ht="15" hidden="false" customHeight="false" outlineLevel="0" collapsed="false">
      <c r="A4285" s="19" t="n">
        <v>40</v>
      </c>
      <c r="B4285" s="19" t="n">
        <f aca="false">IFERROR(VLOOKUP(A4285,Personal!$A$6:$F$112,2,FALSE()),"")</f>
        <v>0</v>
      </c>
      <c r="C4285" s="19" t="str">
        <f aca="false">IFERROR(VLOOKUP(A4285,Personal!$A$6:$F$112,3,FALSE()),"")</f>
        <v>La Seu d’Urgell</v>
      </c>
      <c r="D4285" s="19" t="s">
        <v>83</v>
      </c>
      <c r="E4285" s="19" t="s">
        <v>90</v>
      </c>
      <c r="F4285" s="19" t="s">
        <v>91</v>
      </c>
      <c r="G4285" s="19" t="s">
        <v>291</v>
      </c>
      <c r="H4285" s="19" t="n">
        <f aca="false">IF(OR(VLOOKUP(A4285,Personal!$A$6:$F$112,5,FALSE())&lt;&gt;"Sí",N4285="No aplica"),0,'Catàleg GRAE'!D33)</f>
        <v>1</v>
      </c>
      <c r="I4285" s="20"/>
      <c r="J4285" s="20"/>
      <c r="K4285" s="20"/>
      <c r="L4285" s="21"/>
      <c r="M4285" s="21"/>
      <c r="N4285" s="20"/>
      <c r="O4285" s="20"/>
      <c r="P4285" s="19" t="str">
        <f aca="false">IF(I4285="","",I4285-H4285)</f>
        <v/>
      </c>
      <c r="Q4285" s="19" t="str">
        <f aca="true">IF(B4285="","",IF(N4285="No aplica","No aplica",IF(I4285="","Pendent",IF(N4285="Per substituir","Substituir",IF(OR(N4285="No localitzat",N4285="No lliurat"),"Reposar",IF(I4285&lt;H4285,"Reposar",IF(I4285&gt;H4285,"Revisar excedent",IF(AND(G4285="Sí",M4285&lt;&gt;"",M4285&lt;TODAY()),"EPI caducat",IF(AND(G4285="Sí",M4285&lt;&gt;"",M4285&lt;=TODAY()+90),"EPI caduca ≤90 dies",IF(OR(N4285="Deteriorat usable",N4285="Revisió necessària"),"Revisar","OK"))))))))))</f>
      </c>
      <c r="R4285" s="20"/>
    </row>
    <row r="4286" customFormat="false" ht="15" hidden="false" customHeight="false" outlineLevel="0" collapsed="false">
      <c r="A4286" s="19" t="n">
        <v>40</v>
      </c>
      <c r="B4286" s="19" t="n">
        <f aca="false">IFERROR(VLOOKUP(A4286,Personal!$A$6:$F$112,2,FALSE()),"")</f>
        <v>0</v>
      </c>
      <c r="C4286" s="19" t="str">
        <f aca="false">IFERROR(VLOOKUP(A4286,Personal!$A$6:$F$112,3,FALSE()),"")</f>
        <v>La Seu d’Urgell</v>
      </c>
      <c r="D4286" s="19" t="s">
        <v>40</v>
      </c>
      <c r="E4286" s="19" t="s">
        <v>92</v>
      </c>
      <c r="F4286" s="19" t="s">
        <v>93</v>
      </c>
      <c r="G4286" s="19" t="s">
        <v>291</v>
      </c>
      <c r="H4286" s="19" t="n">
        <f aca="false">IF(OR(VLOOKUP(A4286,Personal!$A$6:$F$112,5,FALSE())&lt;&gt;"Sí",N4286="No aplica"),0,'Catàleg GRAE'!D34)</f>
        <v>1</v>
      </c>
      <c r="I4286" s="20"/>
      <c r="J4286" s="20"/>
      <c r="K4286" s="20"/>
      <c r="L4286" s="21"/>
      <c r="M4286" s="21"/>
      <c r="N4286" s="20"/>
      <c r="O4286" s="20"/>
      <c r="P4286" s="19" t="str">
        <f aca="false">IF(I4286="","",I4286-H4286)</f>
        <v/>
      </c>
      <c r="Q4286" s="19" t="str">
        <f aca="true">IF(B4286="","",IF(N4286="No aplica","No aplica",IF(I4286="","Pendent",IF(N4286="Per substituir","Substituir",IF(OR(N4286="No localitzat",N4286="No lliurat"),"Reposar",IF(I4286&lt;H4286,"Reposar",IF(I4286&gt;H4286,"Revisar excedent",IF(AND(G4286="Sí",M4286&lt;&gt;"",M4286&lt;TODAY()),"EPI caducat",IF(AND(G4286="Sí",M4286&lt;&gt;"",M4286&lt;=TODAY()+90),"EPI caduca ≤90 dies",IF(OR(N4286="Deteriorat usable",N4286="Revisió necessària"),"Revisar","OK"))))))))))</f>
      </c>
      <c r="R4286" s="20"/>
    </row>
    <row r="4287" customFormat="false" ht="15" hidden="false" customHeight="false" outlineLevel="0" collapsed="false">
      <c r="A4287" s="19" t="n">
        <v>40</v>
      </c>
      <c r="B4287" s="19" t="n">
        <f aca="false">IFERROR(VLOOKUP(A4287,Personal!$A$6:$F$112,2,FALSE()),"")</f>
        <v>0</v>
      </c>
      <c r="C4287" s="19" t="str">
        <f aca="false">IFERROR(VLOOKUP(A4287,Personal!$A$6:$F$112,3,FALSE()),"")</f>
        <v>La Seu d’Urgell</v>
      </c>
      <c r="D4287" s="19" t="s">
        <v>94</v>
      </c>
      <c r="E4287" s="19" t="s">
        <v>95</v>
      </c>
      <c r="F4287" s="19" t="s">
        <v>96</v>
      </c>
      <c r="G4287" s="19" t="s">
        <v>291</v>
      </c>
      <c r="H4287" s="19" t="n">
        <f aca="false">IF(OR(VLOOKUP(A4287,Personal!$A$6:$F$112,5,FALSE())&lt;&gt;"Sí",N4287="No aplica"),0,'Catàleg GRAE'!D35)</f>
        <v>1</v>
      </c>
      <c r="I4287" s="20"/>
      <c r="J4287" s="20"/>
      <c r="K4287" s="20"/>
      <c r="L4287" s="21"/>
      <c r="M4287" s="21"/>
      <c r="N4287" s="20"/>
      <c r="O4287" s="20"/>
      <c r="P4287" s="19" t="str">
        <f aca="false">IF(I4287="","",I4287-H4287)</f>
        <v/>
      </c>
      <c r="Q4287" s="19" t="str">
        <f aca="true">IF(B4287="","",IF(N4287="No aplica","No aplica",IF(I4287="","Pendent",IF(N4287="Per substituir","Substituir",IF(OR(N4287="No localitzat",N4287="No lliurat"),"Reposar",IF(I4287&lt;H4287,"Reposar",IF(I4287&gt;H4287,"Revisar excedent",IF(AND(G4287="Sí",M4287&lt;&gt;"",M4287&lt;TODAY()),"EPI caducat",IF(AND(G4287="Sí",M4287&lt;&gt;"",M4287&lt;=TODAY()+90),"EPI caduca ≤90 dies",IF(OR(N4287="Deteriorat usable",N4287="Revisió necessària"),"Revisar","OK"))))))))))</f>
      </c>
      <c r="R4287" s="20"/>
    </row>
    <row r="4288" customFormat="false" ht="15" hidden="false" customHeight="false" outlineLevel="0" collapsed="false">
      <c r="A4288" s="19" t="n">
        <v>40</v>
      </c>
      <c r="B4288" s="19" t="n">
        <f aca="false">IFERROR(VLOOKUP(A4288,Personal!$A$6:$F$112,2,FALSE()),"")</f>
        <v>0</v>
      </c>
      <c r="C4288" s="19" t="str">
        <f aca="false">IFERROR(VLOOKUP(A4288,Personal!$A$6:$F$112,3,FALSE()),"")</f>
        <v>La Seu d’Urgell</v>
      </c>
      <c r="D4288" s="19" t="s">
        <v>97</v>
      </c>
      <c r="E4288" s="19" t="s">
        <v>98</v>
      </c>
      <c r="F4288" s="19" t="s">
        <v>99</v>
      </c>
      <c r="G4288" s="19" t="s">
        <v>291</v>
      </c>
      <c r="H4288" s="19" t="n">
        <f aca="false">IF(OR(VLOOKUP(A4288,Personal!$A$6:$F$112,5,FALSE())&lt;&gt;"Sí",N4288="No aplica"),0,'Catàleg GRAE'!D36)</f>
        <v>3</v>
      </c>
      <c r="I4288" s="20"/>
      <c r="J4288" s="20"/>
      <c r="K4288" s="20"/>
      <c r="L4288" s="21"/>
      <c r="M4288" s="21"/>
      <c r="N4288" s="20"/>
      <c r="O4288" s="20"/>
      <c r="P4288" s="19" t="str">
        <f aca="false">IF(I4288="","",I4288-H4288)</f>
        <v/>
      </c>
      <c r="Q4288" s="19" t="str">
        <f aca="true">IF(B4288="","",IF(N4288="No aplica","No aplica",IF(I4288="","Pendent",IF(N4288="Per substituir","Substituir",IF(OR(N4288="No localitzat",N4288="No lliurat"),"Reposar",IF(I4288&lt;H4288,"Reposar",IF(I4288&gt;H4288,"Revisar excedent",IF(AND(G4288="Sí",M4288&lt;&gt;"",M4288&lt;TODAY()),"EPI caducat",IF(AND(G4288="Sí",M4288&lt;&gt;"",M4288&lt;=TODAY()+90),"EPI caduca ≤90 dies",IF(OR(N4288="Deteriorat usable",N4288="Revisió necessària"),"Revisar","OK"))))))))))</f>
      </c>
      <c r="R4288" s="20"/>
    </row>
    <row r="4289" customFormat="false" ht="15" hidden="false" customHeight="false" outlineLevel="0" collapsed="false">
      <c r="A4289" s="19" t="n">
        <v>40</v>
      </c>
      <c r="B4289" s="19" t="n">
        <f aca="false">IFERROR(VLOOKUP(A4289,Personal!$A$6:$F$112,2,FALSE()),"")</f>
        <v>0</v>
      </c>
      <c r="C4289" s="19" t="str">
        <f aca="false">IFERROR(VLOOKUP(A4289,Personal!$A$6:$F$112,3,FALSE()),"")</f>
        <v>La Seu d’Urgell</v>
      </c>
      <c r="D4289" s="19" t="s">
        <v>97</v>
      </c>
      <c r="E4289" s="19" t="s">
        <v>100</v>
      </c>
      <c r="F4289" s="19" t="s">
        <v>101</v>
      </c>
      <c r="G4289" s="19" t="s">
        <v>291</v>
      </c>
      <c r="H4289" s="19" t="n">
        <f aca="false">IF(OR(VLOOKUP(A4289,Personal!$A$6:$F$112,5,FALSE())&lt;&gt;"Sí",N4289="No aplica"),0,'Catàleg GRAE'!D37)</f>
        <v>1</v>
      </c>
      <c r="I4289" s="20"/>
      <c r="J4289" s="20"/>
      <c r="K4289" s="20"/>
      <c r="L4289" s="21"/>
      <c r="M4289" s="21"/>
      <c r="N4289" s="20"/>
      <c r="O4289" s="20"/>
      <c r="P4289" s="19" t="str">
        <f aca="false">IF(I4289="","",I4289-H4289)</f>
        <v/>
      </c>
      <c r="Q4289" s="19" t="str">
        <f aca="true">IF(B4289="","",IF(N4289="No aplica","No aplica",IF(I4289="","Pendent",IF(N4289="Per substituir","Substituir",IF(OR(N4289="No localitzat",N4289="No lliurat"),"Reposar",IF(I4289&lt;H4289,"Reposar",IF(I4289&gt;H4289,"Revisar excedent",IF(AND(G4289="Sí",M4289&lt;&gt;"",M4289&lt;TODAY()),"EPI caducat",IF(AND(G4289="Sí",M4289&lt;&gt;"",M4289&lt;=TODAY()+90),"EPI caduca ≤90 dies",IF(OR(N4289="Deteriorat usable",N4289="Revisió necessària"),"Revisar","OK"))))))))))</f>
      </c>
      <c r="R4289" s="20"/>
    </row>
    <row r="4290" customFormat="false" ht="15" hidden="false" customHeight="false" outlineLevel="0" collapsed="false">
      <c r="A4290" s="19" t="n">
        <v>40</v>
      </c>
      <c r="B4290" s="19" t="n">
        <f aca="false">IFERROR(VLOOKUP(A4290,Personal!$A$6:$F$112,2,FALSE()),"")</f>
        <v>0</v>
      </c>
      <c r="C4290" s="19" t="str">
        <f aca="false">IFERROR(VLOOKUP(A4290,Personal!$A$6:$F$112,3,FALSE()),"")</f>
        <v>La Seu d’Urgell</v>
      </c>
      <c r="D4290" s="19" t="s">
        <v>102</v>
      </c>
      <c r="E4290" s="19" t="s">
        <v>103</v>
      </c>
      <c r="F4290" s="19" t="s">
        <v>104</v>
      </c>
      <c r="G4290" s="19" t="s">
        <v>291</v>
      </c>
      <c r="H4290" s="19" t="n">
        <f aca="false">IF(OR(VLOOKUP(A4290,Personal!$A$6:$F$112,5,FALSE())&lt;&gt;"Sí",N4290="No aplica"),0,'Catàleg GRAE'!D38)</f>
        <v>1</v>
      </c>
      <c r="I4290" s="20"/>
      <c r="J4290" s="20"/>
      <c r="K4290" s="20"/>
      <c r="L4290" s="21"/>
      <c r="M4290" s="21"/>
      <c r="N4290" s="20"/>
      <c r="O4290" s="20"/>
      <c r="P4290" s="19" t="str">
        <f aca="false">IF(I4290="","",I4290-H4290)</f>
        <v/>
      </c>
      <c r="Q4290" s="19" t="str">
        <f aca="true">IF(B4290="","",IF(N4290="No aplica","No aplica",IF(I4290="","Pendent",IF(N4290="Per substituir","Substituir",IF(OR(N4290="No localitzat",N4290="No lliurat"),"Reposar",IF(I4290&lt;H4290,"Reposar",IF(I4290&gt;H4290,"Revisar excedent",IF(AND(G4290="Sí",M4290&lt;&gt;"",M4290&lt;TODAY()),"EPI caducat",IF(AND(G4290="Sí",M4290&lt;&gt;"",M4290&lt;=TODAY()+90),"EPI caduca ≤90 dies",IF(OR(N4290="Deteriorat usable",N4290="Revisió necessària"),"Revisar","OK"))))))))))</f>
      </c>
      <c r="R4290" s="20"/>
    </row>
    <row r="4291" customFormat="false" ht="15" hidden="false" customHeight="false" outlineLevel="0" collapsed="false">
      <c r="A4291" s="19" t="n">
        <v>40</v>
      </c>
      <c r="B4291" s="19" t="n">
        <f aca="false">IFERROR(VLOOKUP(A4291,Personal!$A$6:$F$112,2,FALSE()),"")</f>
        <v>0</v>
      </c>
      <c r="C4291" s="19" t="str">
        <f aca="false">IFERROR(VLOOKUP(A4291,Personal!$A$6:$F$112,3,FALSE()),"")</f>
        <v>La Seu d’Urgell</v>
      </c>
      <c r="D4291" s="19" t="s">
        <v>97</v>
      </c>
      <c r="E4291" s="19" t="s">
        <v>105</v>
      </c>
      <c r="F4291" s="19" t="s">
        <v>106</v>
      </c>
      <c r="G4291" s="19" t="s">
        <v>291</v>
      </c>
      <c r="H4291" s="19" t="n">
        <f aca="false">IF(OR(VLOOKUP(A4291,Personal!$A$6:$F$112,5,FALSE())&lt;&gt;"Sí",N4291="No aplica"),0,'Catàleg GRAE'!D39)</f>
        <v>3</v>
      </c>
      <c r="I4291" s="20"/>
      <c r="J4291" s="20"/>
      <c r="K4291" s="20"/>
      <c r="L4291" s="21"/>
      <c r="M4291" s="21"/>
      <c r="N4291" s="20"/>
      <c r="O4291" s="20"/>
      <c r="P4291" s="19" t="str">
        <f aca="false">IF(I4291="","",I4291-H4291)</f>
        <v/>
      </c>
      <c r="Q4291" s="19" t="str">
        <f aca="true">IF(B4291="","",IF(N4291="No aplica","No aplica",IF(I4291="","Pendent",IF(N4291="Per substituir","Substituir",IF(OR(N4291="No localitzat",N4291="No lliurat"),"Reposar",IF(I4291&lt;H4291,"Reposar",IF(I4291&gt;H4291,"Revisar excedent",IF(AND(G4291="Sí",M4291&lt;&gt;"",M4291&lt;TODAY()),"EPI caducat",IF(AND(G4291="Sí",M4291&lt;&gt;"",M4291&lt;=TODAY()+90),"EPI caduca ≤90 dies",IF(OR(N4291="Deteriorat usable",N4291="Revisió necessària"),"Revisar","OK"))))))))))</f>
      </c>
      <c r="R4291" s="20"/>
    </row>
    <row r="4292" customFormat="false" ht="15" hidden="false" customHeight="false" outlineLevel="0" collapsed="false">
      <c r="A4292" s="19" t="n">
        <v>40</v>
      </c>
      <c r="B4292" s="19" t="n">
        <f aca="false">IFERROR(VLOOKUP(A4292,Personal!$A$6:$F$112,2,FALSE()),"")</f>
        <v>0</v>
      </c>
      <c r="C4292" s="19" t="str">
        <f aca="false">IFERROR(VLOOKUP(A4292,Personal!$A$6:$F$112,3,FALSE()),"")</f>
        <v>La Seu d’Urgell</v>
      </c>
      <c r="D4292" s="19" t="s">
        <v>97</v>
      </c>
      <c r="E4292" s="19" t="s">
        <v>105</v>
      </c>
      <c r="F4292" s="19" t="s">
        <v>107</v>
      </c>
      <c r="G4292" s="19" t="s">
        <v>291</v>
      </c>
      <c r="H4292" s="19" t="n">
        <f aca="false">IF(OR(VLOOKUP(A4292,Personal!$A$6:$F$112,5,FALSE())&lt;&gt;"Sí",N4292="No aplica"),0,'Catàleg GRAE'!D40)</f>
        <v>3</v>
      </c>
      <c r="I4292" s="20"/>
      <c r="J4292" s="20"/>
      <c r="K4292" s="20"/>
      <c r="L4292" s="21"/>
      <c r="M4292" s="21"/>
      <c r="N4292" s="20"/>
      <c r="O4292" s="20"/>
      <c r="P4292" s="19" t="str">
        <f aca="false">IF(I4292="","",I4292-H4292)</f>
        <v/>
      </c>
      <c r="Q4292" s="19" t="str">
        <f aca="true">IF(B4292="","",IF(N4292="No aplica","No aplica",IF(I4292="","Pendent",IF(N4292="Per substituir","Substituir",IF(OR(N4292="No localitzat",N4292="No lliurat"),"Reposar",IF(I4292&lt;H4292,"Reposar",IF(I4292&gt;H4292,"Revisar excedent",IF(AND(G4292="Sí",M4292&lt;&gt;"",M4292&lt;TODAY()),"EPI caducat",IF(AND(G4292="Sí",M4292&lt;&gt;"",M4292&lt;=TODAY()+90),"EPI caduca ≤90 dies",IF(OR(N4292="Deteriorat usable",N4292="Revisió necessària"),"Revisar","OK"))))))))))</f>
      </c>
      <c r="R4292" s="20"/>
    </row>
    <row r="4293" customFormat="false" ht="15" hidden="false" customHeight="false" outlineLevel="0" collapsed="false">
      <c r="A4293" s="19" t="n">
        <v>40</v>
      </c>
      <c r="B4293" s="19" t="n">
        <f aca="false">IFERROR(VLOOKUP(A4293,Personal!$A$6:$F$112,2,FALSE()),"")</f>
        <v>0</v>
      </c>
      <c r="C4293" s="19" t="str">
        <f aca="false">IFERROR(VLOOKUP(A4293,Personal!$A$6:$F$112,3,FALSE()),"")</f>
        <v>La Seu d’Urgell</v>
      </c>
      <c r="D4293" s="19" t="s">
        <v>97</v>
      </c>
      <c r="E4293" s="19" t="s">
        <v>108</v>
      </c>
      <c r="F4293" s="19" t="s">
        <v>109</v>
      </c>
      <c r="G4293" s="19" t="s">
        <v>291</v>
      </c>
      <c r="H4293" s="19" t="n">
        <f aca="false">IF(OR(VLOOKUP(A4293,Personal!$A$6:$F$112,5,FALSE())&lt;&gt;"Sí",N4293="No aplica"),0,'Catàleg GRAE'!D41)</f>
        <v>2</v>
      </c>
      <c r="I4293" s="20"/>
      <c r="J4293" s="20"/>
      <c r="K4293" s="20"/>
      <c r="L4293" s="21"/>
      <c r="M4293" s="21"/>
      <c r="N4293" s="20"/>
      <c r="O4293" s="20"/>
      <c r="P4293" s="19" t="str">
        <f aca="false">IF(I4293="","",I4293-H4293)</f>
        <v/>
      </c>
      <c r="Q4293" s="19" t="str">
        <f aca="true">IF(B4293="","",IF(N4293="No aplica","No aplica",IF(I4293="","Pendent",IF(N4293="Per substituir","Substituir",IF(OR(N4293="No localitzat",N4293="No lliurat"),"Reposar",IF(I4293&lt;H4293,"Reposar",IF(I4293&gt;H4293,"Revisar excedent",IF(AND(G4293="Sí",M4293&lt;&gt;"",M4293&lt;TODAY()),"EPI caducat",IF(AND(G4293="Sí",M4293&lt;&gt;"",M4293&lt;=TODAY()+90),"EPI caduca ≤90 dies",IF(OR(N4293="Deteriorat usable",N4293="Revisió necessària"),"Revisar","OK"))))))))))</f>
      </c>
      <c r="R4293" s="20"/>
    </row>
    <row r="4294" customFormat="false" ht="15" hidden="false" customHeight="false" outlineLevel="0" collapsed="false">
      <c r="A4294" s="19" t="n">
        <v>40</v>
      </c>
      <c r="B4294" s="19" t="n">
        <f aca="false">IFERROR(VLOOKUP(A4294,Personal!$A$6:$F$112,2,FALSE()),"")</f>
        <v>0</v>
      </c>
      <c r="C4294" s="19" t="str">
        <f aca="false">IFERROR(VLOOKUP(A4294,Personal!$A$6:$F$112,3,FALSE()),"")</f>
        <v>La Seu d’Urgell</v>
      </c>
      <c r="D4294" s="19" t="s">
        <v>97</v>
      </c>
      <c r="E4294" s="19" t="s">
        <v>110</v>
      </c>
      <c r="F4294" s="19" t="s">
        <v>111</v>
      </c>
      <c r="G4294" s="19" t="s">
        <v>291</v>
      </c>
      <c r="H4294" s="19" t="n">
        <f aca="false">IF(OR(VLOOKUP(A4294,Personal!$A$6:$F$112,5,FALSE())&lt;&gt;"Sí",N4294="No aplica"),0,'Catàleg GRAE'!D42)</f>
        <v>1</v>
      </c>
      <c r="I4294" s="20"/>
      <c r="J4294" s="20"/>
      <c r="K4294" s="20"/>
      <c r="L4294" s="21"/>
      <c r="M4294" s="21"/>
      <c r="N4294" s="20"/>
      <c r="O4294" s="20"/>
      <c r="P4294" s="19" t="str">
        <f aca="false">IF(I4294="","",I4294-H4294)</f>
        <v/>
      </c>
      <c r="Q4294" s="19" t="str">
        <f aca="true">IF(B4294="","",IF(N4294="No aplica","No aplica",IF(I4294="","Pendent",IF(N4294="Per substituir","Substituir",IF(OR(N4294="No localitzat",N4294="No lliurat"),"Reposar",IF(I4294&lt;H4294,"Reposar",IF(I4294&gt;H4294,"Revisar excedent",IF(AND(G4294="Sí",M4294&lt;&gt;"",M4294&lt;TODAY()),"EPI caducat",IF(AND(G4294="Sí",M4294&lt;&gt;"",M4294&lt;=TODAY()+90),"EPI caduca ≤90 dies",IF(OR(N4294="Deteriorat usable",N4294="Revisió necessària"),"Revisar","OK"))))))))))</f>
      </c>
      <c r="R4294" s="20"/>
    </row>
    <row r="4295" customFormat="false" ht="15" hidden="false" customHeight="false" outlineLevel="0" collapsed="false">
      <c r="A4295" s="19" t="n">
        <v>40</v>
      </c>
      <c r="B4295" s="19" t="n">
        <f aca="false">IFERROR(VLOOKUP(A4295,Personal!$A$6:$F$112,2,FALSE()),"")</f>
        <v>0</v>
      </c>
      <c r="C4295" s="19" t="str">
        <f aca="false">IFERROR(VLOOKUP(A4295,Personal!$A$6:$F$112,3,FALSE()),"")</f>
        <v>La Seu d’Urgell</v>
      </c>
      <c r="D4295" s="19" t="s">
        <v>112</v>
      </c>
      <c r="E4295" s="19" t="s">
        <v>113</v>
      </c>
      <c r="F4295" s="19" t="s">
        <v>114</v>
      </c>
      <c r="G4295" s="19" t="s">
        <v>291</v>
      </c>
      <c r="H4295" s="19" t="n">
        <f aca="false">IF(OR(VLOOKUP(A4295,Personal!$A$6:$F$112,5,FALSE())&lt;&gt;"Sí",N4295="No aplica"),0,'Catàleg GRAE'!D43)</f>
        <v>2</v>
      </c>
      <c r="I4295" s="20"/>
      <c r="J4295" s="20"/>
      <c r="K4295" s="20"/>
      <c r="L4295" s="21"/>
      <c r="M4295" s="21"/>
      <c r="N4295" s="20"/>
      <c r="O4295" s="20"/>
      <c r="P4295" s="19" t="str">
        <f aca="false">IF(I4295="","",I4295-H4295)</f>
        <v/>
      </c>
      <c r="Q4295" s="19" t="str">
        <f aca="true">IF(B4295="","",IF(N4295="No aplica","No aplica",IF(I4295="","Pendent",IF(N4295="Per substituir","Substituir",IF(OR(N4295="No localitzat",N4295="No lliurat"),"Reposar",IF(I4295&lt;H4295,"Reposar",IF(I4295&gt;H4295,"Revisar excedent",IF(AND(G4295="Sí",M4295&lt;&gt;"",M4295&lt;TODAY()),"EPI caducat",IF(AND(G4295="Sí",M4295&lt;&gt;"",M4295&lt;=TODAY()+90),"EPI caduca ≤90 dies",IF(OR(N4295="Deteriorat usable",N4295="Revisió necessària"),"Revisar","OK"))))))))))</f>
      </c>
      <c r="R4295" s="20"/>
    </row>
    <row r="4296" customFormat="false" ht="15" hidden="false" customHeight="false" outlineLevel="0" collapsed="false">
      <c r="A4296" s="19" t="n">
        <v>40</v>
      </c>
      <c r="B4296" s="19" t="n">
        <f aca="false">IFERROR(VLOOKUP(A4296,Personal!$A$6:$F$112,2,FALSE()),"")</f>
        <v>0</v>
      </c>
      <c r="C4296" s="19" t="str">
        <f aca="false">IFERROR(VLOOKUP(A4296,Personal!$A$6:$F$112,3,FALSE()),"")</f>
        <v>La Seu d’Urgell</v>
      </c>
      <c r="D4296" s="19" t="s">
        <v>102</v>
      </c>
      <c r="E4296" s="19" t="s">
        <v>115</v>
      </c>
      <c r="F4296" s="19" t="s">
        <v>116</v>
      </c>
      <c r="G4296" s="19" t="s">
        <v>291</v>
      </c>
      <c r="H4296" s="19" t="n">
        <f aca="false">IF(OR(VLOOKUP(A4296,Personal!$A$6:$F$112,5,FALSE())&lt;&gt;"Sí",N4296="No aplica"),0,'Catàleg GRAE'!D44)</f>
        <v>1</v>
      </c>
      <c r="I4296" s="20"/>
      <c r="J4296" s="20"/>
      <c r="K4296" s="20"/>
      <c r="L4296" s="21"/>
      <c r="M4296" s="21"/>
      <c r="N4296" s="20"/>
      <c r="O4296" s="20"/>
      <c r="P4296" s="19" t="str">
        <f aca="false">IF(I4296="","",I4296-H4296)</f>
        <v/>
      </c>
      <c r="Q4296" s="19" t="str">
        <f aca="true">IF(B4296="","",IF(N4296="No aplica","No aplica",IF(I4296="","Pendent",IF(N4296="Per substituir","Substituir",IF(OR(N4296="No localitzat",N4296="No lliurat"),"Reposar",IF(I4296&lt;H4296,"Reposar",IF(I4296&gt;H4296,"Revisar excedent",IF(AND(G4296="Sí",M4296&lt;&gt;"",M4296&lt;TODAY()),"EPI caducat",IF(AND(G4296="Sí",M4296&lt;&gt;"",M4296&lt;=TODAY()+90),"EPI caduca ≤90 dies",IF(OR(N4296="Deteriorat usable",N4296="Revisió necessària"),"Revisar","OK"))))))))))</f>
      </c>
      <c r="R4296" s="20"/>
    </row>
    <row r="4297" customFormat="false" ht="15" hidden="false" customHeight="false" outlineLevel="0" collapsed="false">
      <c r="A4297" s="19" t="n">
        <v>40</v>
      </c>
      <c r="B4297" s="19" t="n">
        <f aca="false">IFERROR(VLOOKUP(A4297,Personal!$A$6:$F$112,2,FALSE()),"")</f>
        <v>0</v>
      </c>
      <c r="C4297" s="19" t="str">
        <f aca="false">IFERROR(VLOOKUP(A4297,Personal!$A$6:$F$112,3,FALSE()),"")</f>
        <v>La Seu d’Urgell</v>
      </c>
      <c r="D4297" s="19" t="s">
        <v>102</v>
      </c>
      <c r="E4297" s="19" t="s">
        <v>117</v>
      </c>
      <c r="F4297" s="19" t="s">
        <v>118</v>
      </c>
      <c r="G4297" s="19" t="s">
        <v>272</v>
      </c>
      <c r="H4297" s="19" t="n">
        <f aca="false">IF(OR(VLOOKUP(A4297,Personal!$A$6:$F$112,5,FALSE())&lt;&gt;"Sí",N4297="No aplica"),0,'Catàleg GRAE'!D45)</f>
        <v>1</v>
      </c>
      <c r="I4297" s="20"/>
      <c r="J4297" s="20"/>
      <c r="K4297" s="20"/>
      <c r="L4297" s="21"/>
      <c r="M4297" s="21"/>
      <c r="N4297" s="20"/>
      <c r="O4297" s="20"/>
      <c r="P4297" s="19" t="str">
        <f aca="false">IF(I4297="","",I4297-H4297)</f>
        <v/>
      </c>
      <c r="Q4297" s="19" t="str">
        <f aca="true">IF(B4297="","",IF(N4297="No aplica","No aplica",IF(I4297="","Pendent",IF(N4297="Per substituir","Substituir",IF(OR(N4297="No localitzat",N4297="No lliurat"),"Reposar",IF(I4297&lt;H4297,"Reposar",IF(I4297&gt;H4297,"Revisar excedent",IF(AND(G4297="Sí",M4297&lt;&gt;"",M4297&lt;TODAY()),"EPI caducat",IF(AND(G4297="Sí",M4297&lt;&gt;"",M4297&lt;=TODAY()+90),"EPI caduca ≤90 dies",IF(OR(N4297="Deteriorat usable",N4297="Revisió necessària"),"Revisar","OK"))))))))))</f>
      </c>
      <c r="R4297" s="20"/>
    </row>
    <row r="4298" customFormat="false" ht="15" hidden="false" customHeight="false" outlineLevel="0" collapsed="false">
      <c r="A4298" s="19" t="n">
        <v>40</v>
      </c>
      <c r="B4298" s="19" t="n">
        <f aca="false">IFERROR(VLOOKUP(A4298,Personal!$A$6:$F$112,2,FALSE()),"")</f>
        <v>0</v>
      </c>
      <c r="C4298" s="19" t="str">
        <f aca="false">IFERROR(VLOOKUP(A4298,Personal!$A$6:$F$112,3,FALSE()),"")</f>
        <v>La Seu d’Urgell</v>
      </c>
      <c r="D4298" s="19" t="s">
        <v>102</v>
      </c>
      <c r="E4298" s="19" t="s">
        <v>119</v>
      </c>
      <c r="F4298" s="19" t="s">
        <v>120</v>
      </c>
      <c r="G4298" s="19" t="s">
        <v>272</v>
      </c>
      <c r="H4298" s="19" t="n">
        <f aca="false">IF(OR(VLOOKUP(A4298,Personal!$A$6:$F$112,5,FALSE())&lt;&gt;"Sí",N4298="No aplica"),0,'Catàleg GRAE'!D46)</f>
        <v>1</v>
      </c>
      <c r="I4298" s="20"/>
      <c r="J4298" s="20"/>
      <c r="K4298" s="20"/>
      <c r="L4298" s="21"/>
      <c r="M4298" s="21"/>
      <c r="N4298" s="20"/>
      <c r="O4298" s="20"/>
      <c r="P4298" s="19" t="str">
        <f aca="false">IF(I4298="","",I4298-H4298)</f>
        <v/>
      </c>
      <c r="Q4298" s="19" t="str">
        <f aca="true">IF(B4298="","",IF(N4298="No aplica","No aplica",IF(I4298="","Pendent",IF(N4298="Per substituir","Substituir",IF(OR(N4298="No localitzat",N4298="No lliurat"),"Reposar",IF(I4298&lt;H4298,"Reposar",IF(I4298&gt;H4298,"Revisar excedent",IF(AND(G4298="Sí",M4298&lt;&gt;"",M4298&lt;TODAY()),"EPI caducat",IF(AND(G4298="Sí",M4298&lt;&gt;"",M4298&lt;=TODAY()+90),"EPI caduca ≤90 dies",IF(OR(N4298="Deteriorat usable",N4298="Revisió necessària"),"Revisar","OK"))))))))))</f>
      </c>
      <c r="R4298" s="20"/>
    </row>
    <row r="4299" customFormat="false" ht="15" hidden="false" customHeight="false" outlineLevel="0" collapsed="false">
      <c r="A4299" s="19" t="n">
        <v>40</v>
      </c>
      <c r="B4299" s="19" t="n">
        <f aca="false">IFERROR(VLOOKUP(A4299,Personal!$A$6:$F$112,2,FALSE()),"")</f>
        <v>0</v>
      </c>
      <c r="C4299" s="19" t="str">
        <f aca="false">IFERROR(VLOOKUP(A4299,Personal!$A$6:$F$112,3,FALSE()),"")</f>
        <v>La Seu d’Urgell</v>
      </c>
      <c r="D4299" s="19" t="s">
        <v>97</v>
      </c>
      <c r="E4299" s="19" t="s">
        <v>121</v>
      </c>
      <c r="F4299" s="19" t="s">
        <v>122</v>
      </c>
      <c r="G4299" s="19" t="s">
        <v>291</v>
      </c>
      <c r="H4299" s="19" t="n">
        <f aca="false">IF(OR(VLOOKUP(A4299,Personal!$A$6:$F$112,5,FALSE())&lt;&gt;"Sí",N4299="No aplica"),0,'Catàleg GRAE'!D47)</f>
        <v>1</v>
      </c>
      <c r="I4299" s="20"/>
      <c r="J4299" s="20"/>
      <c r="K4299" s="20"/>
      <c r="L4299" s="21"/>
      <c r="M4299" s="21"/>
      <c r="N4299" s="20"/>
      <c r="O4299" s="20"/>
      <c r="P4299" s="19" t="str">
        <f aca="false">IF(I4299="","",I4299-H4299)</f>
        <v/>
      </c>
      <c r="Q4299" s="19" t="str">
        <f aca="true">IF(B4299="","",IF(N4299="No aplica","No aplica",IF(I4299="","Pendent",IF(N4299="Per substituir","Substituir",IF(OR(N4299="No localitzat",N4299="No lliurat"),"Reposar",IF(I4299&lt;H4299,"Reposar",IF(I4299&gt;H4299,"Revisar excedent",IF(AND(G4299="Sí",M4299&lt;&gt;"",M4299&lt;TODAY()),"EPI caducat",IF(AND(G4299="Sí",M4299&lt;&gt;"",M4299&lt;=TODAY()+90),"EPI caduca ≤90 dies",IF(OR(N4299="Deteriorat usable",N4299="Revisió necessària"),"Revisar","OK"))))))))))</f>
      </c>
      <c r="R4299" s="20"/>
    </row>
    <row r="4300" customFormat="false" ht="15" hidden="false" customHeight="false" outlineLevel="0" collapsed="false">
      <c r="A4300" s="19" t="n">
        <v>40</v>
      </c>
      <c r="B4300" s="19" t="n">
        <f aca="false">IFERROR(VLOOKUP(A4300,Personal!$A$6:$F$112,2,FALSE()),"")</f>
        <v>0</v>
      </c>
      <c r="C4300" s="19" t="str">
        <f aca="false">IFERROR(VLOOKUP(A4300,Personal!$A$6:$F$112,3,FALSE()),"")</f>
        <v>La Seu d’Urgell</v>
      </c>
      <c r="D4300" s="19" t="s">
        <v>97</v>
      </c>
      <c r="E4300" s="19" t="s">
        <v>123</v>
      </c>
      <c r="F4300" s="19" t="s">
        <v>124</v>
      </c>
      <c r="G4300" s="19" t="s">
        <v>291</v>
      </c>
      <c r="H4300" s="19" t="n">
        <f aca="false">IF(OR(VLOOKUP(A4300,Personal!$A$6:$F$112,5,FALSE())&lt;&gt;"Sí",N4300="No aplica"),0,'Catàleg GRAE'!D48)</f>
        <v>1</v>
      </c>
      <c r="I4300" s="20"/>
      <c r="J4300" s="20"/>
      <c r="K4300" s="20"/>
      <c r="L4300" s="21"/>
      <c r="M4300" s="21"/>
      <c r="N4300" s="20"/>
      <c r="O4300" s="20"/>
      <c r="P4300" s="19" t="str">
        <f aca="false">IF(I4300="","",I4300-H4300)</f>
        <v/>
      </c>
      <c r="Q4300" s="19" t="str">
        <f aca="true">IF(B4300="","",IF(N4300="No aplica","No aplica",IF(I4300="","Pendent",IF(N4300="Per substituir","Substituir",IF(OR(N4300="No localitzat",N4300="No lliurat"),"Reposar",IF(I4300&lt;H4300,"Reposar",IF(I4300&gt;H4300,"Revisar excedent",IF(AND(G4300="Sí",M4300&lt;&gt;"",M4300&lt;TODAY()),"EPI caducat",IF(AND(G4300="Sí",M4300&lt;&gt;"",M4300&lt;=TODAY()+90),"EPI caduca ≤90 dies",IF(OR(N4300="Deteriorat usable",N4300="Revisió necessària"),"Revisar","OK"))))))))))</f>
      </c>
      <c r="R4300" s="20"/>
    </row>
    <row r="4301" customFormat="false" ht="15" hidden="false" customHeight="false" outlineLevel="0" collapsed="false">
      <c r="A4301" s="19" t="n">
        <v>40</v>
      </c>
      <c r="B4301" s="19" t="n">
        <f aca="false">IFERROR(VLOOKUP(A4301,Personal!$A$6:$F$112,2,FALSE()),"")</f>
        <v>0</v>
      </c>
      <c r="C4301" s="19" t="str">
        <f aca="false">IFERROR(VLOOKUP(A4301,Personal!$A$6:$F$112,3,FALSE()),"")</f>
        <v>La Seu d’Urgell</v>
      </c>
      <c r="D4301" s="19" t="s">
        <v>125</v>
      </c>
      <c r="E4301" s="19" t="s">
        <v>126</v>
      </c>
      <c r="F4301" s="19" t="s">
        <v>127</v>
      </c>
      <c r="G4301" s="19" t="s">
        <v>272</v>
      </c>
      <c r="H4301" s="19" t="n">
        <f aca="false">IF(OR(VLOOKUP(A4301,Personal!$A$6:$F$112,5,FALSE())&lt;&gt;"Sí",N4301="No aplica"),0,'Catàleg GRAE'!D49)</f>
        <v>1</v>
      </c>
      <c r="I4301" s="20"/>
      <c r="J4301" s="20"/>
      <c r="K4301" s="20"/>
      <c r="L4301" s="21"/>
      <c r="M4301" s="21"/>
      <c r="N4301" s="20"/>
      <c r="O4301" s="20"/>
      <c r="P4301" s="19" t="str">
        <f aca="false">IF(I4301="","",I4301-H4301)</f>
        <v/>
      </c>
      <c r="Q4301" s="19" t="str">
        <f aca="true">IF(B4301="","",IF(N4301="No aplica","No aplica",IF(I4301="","Pendent",IF(N4301="Per substituir","Substituir",IF(OR(N4301="No localitzat",N4301="No lliurat"),"Reposar",IF(I4301&lt;H4301,"Reposar",IF(I4301&gt;H4301,"Revisar excedent",IF(AND(G4301="Sí",M4301&lt;&gt;"",M4301&lt;TODAY()),"EPI caducat",IF(AND(G4301="Sí",M4301&lt;&gt;"",M4301&lt;=TODAY()+90),"EPI caduca ≤90 dies",IF(OR(N4301="Deteriorat usable",N4301="Revisió necessària"),"Revisar","OK"))))))))))</f>
      </c>
      <c r="R4301" s="20"/>
    </row>
    <row r="4302" customFormat="false" ht="15" hidden="false" customHeight="false" outlineLevel="0" collapsed="false">
      <c r="A4302" s="19" t="n">
        <v>40</v>
      </c>
      <c r="B4302" s="19" t="n">
        <f aca="false">IFERROR(VLOOKUP(A4302,Personal!$A$6:$F$112,2,FALSE()),"")</f>
        <v>0</v>
      </c>
      <c r="C4302" s="19" t="str">
        <f aca="false">IFERROR(VLOOKUP(A4302,Personal!$A$6:$F$112,3,FALSE()),"")</f>
        <v>La Seu d’Urgell</v>
      </c>
      <c r="D4302" s="19" t="s">
        <v>125</v>
      </c>
      <c r="E4302" s="19" t="s">
        <v>128</v>
      </c>
      <c r="F4302" s="19" t="s">
        <v>129</v>
      </c>
      <c r="G4302" s="19" t="s">
        <v>272</v>
      </c>
      <c r="H4302" s="19" t="n">
        <f aca="false">IF(OR(VLOOKUP(A4302,Personal!$A$6:$F$112,5,FALSE())&lt;&gt;"Sí",N4302="No aplica"),0,'Catàleg GRAE'!D50)</f>
        <v>1</v>
      </c>
      <c r="I4302" s="20"/>
      <c r="J4302" s="20"/>
      <c r="K4302" s="20"/>
      <c r="L4302" s="21"/>
      <c r="M4302" s="21"/>
      <c r="N4302" s="20"/>
      <c r="O4302" s="20"/>
      <c r="P4302" s="19" t="str">
        <f aca="false">IF(I4302="","",I4302-H4302)</f>
        <v/>
      </c>
      <c r="Q4302" s="19" t="str">
        <f aca="true">IF(B4302="","",IF(N4302="No aplica","No aplica",IF(I4302="","Pendent",IF(N4302="Per substituir","Substituir",IF(OR(N4302="No localitzat",N4302="No lliurat"),"Reposar",IF(I4302&lt;H4302,"Reposar",IF(I4302&gt;H4302,"Revisar excedent",IF(AND(G4302="Sí",M4302&lt;&gt;"",M4302&lt;TODAY()),"EPI caducat",IF(AND(G4302="Sí",M4302&lt;&gt;"",M4302&lt;=TODAY()+90),"EPI caduca ≤90 dies",IF(OR(N4302="Deteriorat usable",N4302="Revisió necessària"),"Revisar","OK"))))))))))</f>
      </c>
      <c r="R4302" s="20"/>
    </row>
    <row r="4303" customFormat="false" ht="15" hidden="false" customHeight="false" outlineLevel="0" collapsed="false">
      <c r="A4303" s="19" t="n">
        <v>40</v>
      </c>
      <c r="B4303" s="19" t="n">
        <f aca="false">IFERROR(VLOOKUP(A4303,Personal!$A$6:$F$112,2,FALSE()),"")</f>
        <v>0</v>
      </c>
      <c r="C4303" s="19" t="str">
        <f aca="false">IFERROR(VLOOKUP(A4303,Personal!$A$6:$F$112,3,FALSE()),"")</f>
        <v>La Seu d’Urgell</v>
      </c>
      <c r="D4303" s="19" t="s">
        <v>125</v>
      </c>
      <c r="E4303" s="19" t="s">
        <v>130</v>
      </c>
      <c r="F4303" s="19" t="s">
        <v>131</v>
      </c>
      <c r="G4303" s="19" t="s">
        <v>291</v>
      </c>
      <c r="H4303" s="19" t="n">
        <f aca="false">IF(OR(VLOOKUP(A4303,Personal!$A$6:$F$112,5,FALSE())&lt;&gt;"Sí",N4303="No aplica"),0,'Catàleg GRAE'!D51)</f>
        <v>1</v>
      </c>
      <c r="I4303" s="20"/>
      <c r="J4303" s="20"/>
      <c r="K4303" s="20"/>
      <c r="L4303" s="21"/>
      <c r="M4303" s="21"/>
      <c r="N4303" s="20"/>
      <c r="O4303" s="20"/>
      <c r="P4303" s="19" t="str">
        <f aca="false">IF(I4303="","",I4303-H4303)</f>
        <v/>
      </c>
      <c r="Q4303" s="19" t="str">
        <f aca="true">IF(B4303="","",IF(N4303="No aplica","No aplica",IF(I4303="","Pendent",IF(N4303="Per substituir","Substituir",IF(OR(N4303="No localitzat",N4303="No lliurat"),"Reposar",IF(I4303&lt;H4303,"Reposar",IF(I4303&gt;H4303,"Revisar excedent",IF(AND(G4303="Sí",M4303&lt;&gt;"",M4303&lt;TODAY()),"EPI caducat",IF(AND(G4303="Sí",M4303&lt;&gt;"",M4303&lt;=TODAY()+90),"EPI caduca ≤90 dies",IF(OR(N4303="Deteriorat usable",N4303="Revisió necessària"),"Revisar","OK"))))))))))</f>
      </c>
      <c r="R4303" s="20"/>
    </row>
    <row r="4304" customFormat="false" ht="15" hidden="false" customHeight="false" outlineLevel="0" collapsed="false">
      <c r="A4304" s="19" t="n">
        <v>40</v>
      </c>
      <c r="B4304" s="19" t="n">
        <f aca="false">IFERROR(VLOOKUP(A4304,Personal!$A$6:$F$112,2,FALSE()),"")</f>
        <v>0</v>
      </c>
      <c r="C4304" s="19" t="str">
        <f aca="false">IFERROR(VLOOKUP(A4304,Personal!$A$6:$F$112,3,FALSE()),"")</f>
        <v>La Seu d’Urgell</v>
      </c>
      <c r="D4304" s="19" t="s">
        <v>132</v>
      </c>
      <c r="E4304" s="19" t="s">
        <v>133</v>
      </c>
      <c r="F4304" s="19" t="s">
        <v>134</v>
      </c>
      <c r="G4304" s="19" t="s">
        <v>291</v>
      </c>
      <c r="H4304" s="19" t="n">
        <f aca="false">IF(OR(VLOOKUP(A4304,Personal!$A$6:$F$112,5,FALSE())&lt;&gt;"Sí",N4304="No aplica"),0,'Catàleg GRAE'!D52)</f>
        <v>1</v>
      </c>
      <c r="I4304" s="20"/>
      <c r="J4304" s="20"/>
      <c r="K4304" s="20"/>
      <c r="L4304" s="21"/>
      <c r="M4304" s="21"/>
      <c r="N4304" s="20"/>
      <c r="O4304" s="20"/>
      <c r="P4304" s="19" t="str">
        <f aca="false">IF(I4304="","",I4304-H4304)</f>
        <v/>
      </c>
      <c r="Q4304" s="19" t="str">
        <f aca="true">IF(B4304="","",IF(N4304="No aplica","No aplica",IF(I4304="","Pendent",IF(N4304="Per substituir","Substituir",IF(OR(N4304="No localitzat",N4304="No lliurat"),"Reposar",IF(I4304&lt;H4304,"Reposar",IF(I4304&gt;H4304,"Revisar excedent",IF(AND(G4304="Sí",M4304&lt;&gt;"",M4304&lt;TODAY()),"EPI caducat",IF(AND(G4304="Sí",M4304&lt;&gt;"",M4304&lt;=TODAY()+90),"EPI caduca ≤90 dies",IF(OR(N4304="Deteriorat usable",N4304="Revisió necessària"),"Revisar","OK"))))))))))</f>
      </c>
      <c r="R4304" s="20"/>
    </row>
    <row r="4305" customFormat="false" ht="15" hidden="false" customHeight="false" outlineLevel="0" collapsed="false">
      <c r="A4305" s="19" t="n">
        <v>40</v>
      </c>
      <c r="B4305" s="19" t="n">
        <f aca="false">IFERROR(VLOOKUP(A4305,Personal!$A$6:$F$112,2,FALSE()),"")</f>
        <v>0</v>
      </c>
      <c r="C4305" s="19" t="str">
        <f aca="false">IFERROR(VLOOKUP(A4305,Personal!$A$6:$F$112,3,FALSE()),"")</f>
        <v>La Seu d’Urgell</v>
      </c>
      <c r="D4305" s="19" t="s">
        <v>94</v>
      </c>
      <c r="E4305" s="19" t="s">
        <v>135</v>
      </c>
      <c r="F4305" s="19" t="s">
        <v>136</v>
      </c>
      <c r="G4305" s="19" t="s">
        <v>291</v>
      </c>
      <c r="H4305" s="19" t="n">
        <f aca="false">IF(OR(VLOOKUP(A4305,Personal!$A$6:$F$112,5,FALSE())&lt;&gt;"Sí",N4305="No aplica"),0,'Catàleg GRAE'!D53)</f>
        <v>1</v>
      </c>
      <c r="I4305" s="20"/>
      <c r="J4305" s="20"/>
      <c r="K4305" s="20"/>
      <c r="L4305" s="21"/>
      <c r="M4305" s="21"/>
      <c r="N4305" s="20"/>
      <c r="O4305" s="20"/>
      <c r="P4305" s="19" t="str">
        <f aca="false">IF(I4305="","",I4305-H4305)</f>
        <v/>
      </c>
      <c r="Q4305" s="19" t="str">
        <f aca="true">IF(B4305="","",IF(N4305="No aplica","No aplica",IF(I4305="","Pendent",IF(N4305="Per substituir","Substituir",IF(OR(N4305="No localitzat",N4305="No lliurat"),"Reposar",IF(I4305&lt;H4305,"Reposar",IF(I4305&gt;H4305,"Revisar excedent",IF(AND(G4305="Sí",M4305&lt;&gt;"",M4305&lt;TODAY()),"EPI caducat",IF(AND(G4305="Sí",M4305&lt;&gt;"",M4305&lt;=TODAY()+90),"EPI caduca ≤90 dies",IF(OR(N4305="Deteriorat usable",N4305="Revisió necessària"),"Revisar","OK"))))))))))</f>
      </c>
      <c r="R4305" s="20"/>
    </row>
    <row r="4306" customFormat="false" ht="15" hidden="false" customHeight="false" outlineLevel="0" collapsed="false">
      <c r="A4306" s="19" t="n">
        <v>40</v>
      </c>
      <c r="B4306" s="19" t="n">
        <f aca="false">IFERROR(VLOOKUP(A4306,Personal!$A$6:$F$112,2,FALSE()),"")</f>
        <v>0</v>
      </c>
      <c r="C4306" s="19" t="str">
        <f aca="false">IFERROR(VLOOKUP(A4306,Personal!$A$6:$F$112,3,FALSE()),"")</f>
        <v>La Seu d’Urgell</v>
      </c>
      <c r="D4306" s="19" t="s">
        <v>137</v>
      </c>
      <c r="E4306" s="19" t="s">
        <v>138</v>
      </c>
      <c r="F4306" s="19" t="s">
        <v>139</v>
      </c>
      <c r="G4306" s="19" t="s">
        <v>291</v>
      </c>
      <c r="H4306" s="19" t="n">
        <f aca="false">IF(OR(VLOOKUP(A4306,Personal!$A$6:$F$112,5,FALSE())&lt;&gt;"Sí",N4306="No aplica"),0,'Catàleg GRAE'!D54)</f>
        <v>1</v>
      </c>
      <c r="I4306" s="20"/>
      <c r="J4306" s="20"/>
      <c r="K4306" s="20"/>
      <c r="L4306" s="21"/>
      <c r="M4306" s="21"/>
      <c r="N4306" s="20"/>
      <c r="O4306" s="20"/>
      <c r="P4306" s="19" t="str">
        <f aca="false">IF(I4306="","",I4306-H4306)</f>
        <v/>
      </c>
      <c r="Q4306" s="19" t="str">
        <f aca="true">IF(B4306="","",IF(N4306="No aplica","No aplica",IF(I4306="","Pendent",IF(N4306="Per substituir","Substituir",IF(OR(N4306="No localitzat",N4306="No lliurat"),"Reposar",IF(I4306&lt;H4306,"Reposar",IF(I4306&gt;H4306,"Revisar excedent",IF(AND(G4306="Sí",M4306&lt;&gt;"",M4306&lt;TODAY()),"EPI caducat",IF(AND(G4306="Sí",M4306&lt;&gt;"",M4306&lt;=TODAY()+90),"EPI caduca ≤90 dies",IF(OR(N4306="Deteriorat usable",N4306="Revisió necessària"),"Revisar","OK"))))))))))</f>
      </c>
      <c r="R4306" s="20"/>
    </row>
    <row r="4307" customFormat="false" ht="15" hidden="false" customHeight="false" outlineLevel="0" collapsed="false">
      <c r="A4307" s="19" t="n">
        <v>40</v>
      </c>
      <c r="B4307" s="19" t="n">
        <f aca="false">IFERROR(VLOOKUP(A4307,Personal!$A$6:$F$112,2,FALSE()),"")</f>
        <v>0</v>
      </c>
      <c r="C4307" s="19" t="str">
        <f aca="false">IFERROR(VLOOKUP(A4307,Personal!$A$6:$F$112,3,FALSE()),"")</f>
        <v>La Seu d’Urgell</v>
      </c>
      <c r="D4307" s="19" t="s">
        <v>94</v>
      </c>
      <c r="E4307" s="19" t="s">
        <v>140</v>
      </c>
      <c r="F4307" s="19" t="s">
        <v>141</v>
      </c>
      <c r="G4307" s="19" t="s">
        <v>291</v>
      </c>
      <c r="H4307" s="19" t="n">
        <f aca="false">IF(OR(VLOOKUP(A4307,Personal!$A$6:$F$112,5,FALSE())&lt;&gt;"Sí",N4307="No aplica"),0,'Catàleg GRAE'!D55)</f>
        <v>1</v>
      </c>
      <c r="I4307" s="20"/>
      <c r="J4307" s="20"/>
      <c r="K4307" s="20"/>
      <c r="L4307" s="21"/>
      <c r="M4307" s="21"/>
      <c r="N4307" s="20"/>
      <c r="O4307" s="20"/>
      <c r="P4307" s="19" t="str">
        <f aca="false">IF(I4307="","",I4307-H4307)</f>
        <v/>
      </c>
      <c r="Q4307" s="19" t="str">
        <f aca="true">IF(B4307="","",IF(N4307="No aplica","No aplica",IF(I4307="","Pendent",IF(N4307="Per substituir","Substituir",IF(OR(N4307="No localitzat",N4307="No lliurat"),"Reposar",IF(I4307&lt;H4307,"Reposar",IF(I4307&gt;H4307,"Revisar excedent",IF(AND(G4307="Sí",M4307&lt;&gt;"",M4307&lt;TODAY()),"EPI caducat",IF(AND(G4307="Sí",M4307&lt;&gt;"",M4307&lt;=TODAY()+90),"EPI caduca ≤90 dies",IF(OR(N4307="Deteriorat usable",N4307="Revisió necessària"),"Revisar","OK"))))))))))</f>
      </c>
      <c r="R4307" s="20"/>
    </row>
    <row r="4308" customFormat="false" ht="15" hidden="false" customHeight="false" outlineLevel="0" collapsed="false">
      <c r="A4308" s="19" t="n">
        <v>40</v>
      </c>
      <c r="B4308" s="19" t="n">
        <f aca="false">IFERROR(VLOOKUP(A4308,Personal!$A$6:$F$112,2,FALSE()),"")</f>
        <v>0</v>
      </c>
      <c r="C4308" s="19" t="str">
        <f aca="false">IFERROR(VLOOKUP(A4308,Personal!$A$6:$F$112,3,FALSE()),"")</f>
        <v>La Seu d’Urgell</v>
      </c>
      <c r="D4308" s="19" t="s">
        <v>142</v>
      </c>
      <c r="E4308" s="19" t="s">
        <v>143</v>
      </c>
      <c r="F4308" s="19" t="s">
        <v>144</v>
      </c>
      <c r="G4308" s="19" t="s">
        <v>291</v>
      </c>
      <c r="H4308" s="19" t="n">
        <f aca="false">IF(OR(VLOOKUP(A4308,Personal!$A$6:$F$112,5,FALSE())&lt;&gt;"Sí",N4308="No aplica"),0,'Catàleg GRAE'!D56)</f>
        <v>1</v>
      </c>
      <c r="I4308" s="20"/>
      <c r="J4308" s="20"/>
      <c r="K4308" s="20"/>
      <c r="L4308" s="21"/>
      <c r="M4308" s="21"/>
      <c r="N4308" s="20"/>
      <c r="O4308" s="20"/>
      <c r="P4308" s="19" t="str">
        <f aca="false">IF(I4308="","",I4308-H4308)</f>
        <v/>
      </c>
      <c r="Q4308" s="19" t="str">
        <f aca="true">IF(B4308="","",IF(N4308="No aplica","No aplica",IF(I4308="","Pendent",IF(N4308="Per substituir","Substituir",IF(OR(N4308="No localitzat",N4308="No lliurat"),"Reposar",IF(I4308&lt;H4308,"Reposar",IF(I4308&gt;H4308,"Revisar excedent",IF(AND(G4308="Sí",M4308&lt;&gt;"",M4308&lt;TODAY()),"EPI caducat",IF(AND(G4308="Sí",M4308&lt;&gt;"",M4308&lt;=TODAY()+90),"EPI caduca ≤90 dies",IF(OR(N4308="Deteriorat usable",N4308="Revisió necessària"),"Revisar","OK"))))))))))</f>
      </c>
      <c r="R4308" s="20"/>
    </row>
    <row r="4309" customFormat="false" ht="15" hidden="false" customHeight="false" outlineLevel="0" collapsed="false">
      <c r="A4309" s="19" t="n">
        <v>40</v>
      </c>
      <c r="B4309" s="19" t="n">
        <f aca="false">IFERROR(VLOOKUP(A4309,Personal!$A$6:$F$112,2,FALSE()),"")</f>
        <v>0</v>
      </c>
      <c r="C4309" s="19" t="str">
        <f aca="false">IFERROR(VLOOKUP(A4309,Personal!$A$6:$F$112,3,FALSE()),"")</f>
        <v>La Seu d’Urgell</v>
      </c>
      <c r="D4309" s="19" t="s">
        <v>112</v>
      </c>
      <c r="E4309" s="19" t="s">
        <v>145</v>
      </c>
      <c r="F4309" s="19" t="s">
        <v>146</v>
      </c>
      <c r="G4309" s="19" t="s">
        <v>291</v>
      </c>
      <c r="H4309" s="19" t="n">
        <f aca="false">IF(OR(VLOOKUP(A4309,Personal!$A$6:$F$112,5,FALSE())&lt;&gt;"Sí",N4309="No aplica"),0,'Catàleg GRAE'!D57)</f>
        <v>1</v>
      </c>
      <c r="I4309" s="20"/>
      <c r="J4309" s="20"/>
      <c r="K4309" s="20"/>
      <c r="L4309" s="21"/>
      <c r="M4309" s="21"/>
      <c r="N4309" s="20"/>
      <c r="O4309" s="20"/>
      <c r="P4309" s="19" t="str">
        <f aca="false">IF(I4309="","",I4309-H4309)</f>
        <v/>
      </c>
      <c r="Q4309" s="19" t="str">
        <f aca="true">IF(B4309="","",IF(N4309="No aplica","No aplica",IF(I4309="","Pendent",IF(N4309="Per substituir","Substituir",IF(OR(N4309="No localitzat",N4309="No lliurat"),"Reposar",IF(I4309&lt;H4309,"Reposar",IF(I4309&gt;H4309,"Revisar excedent",IF(AND(G4309="Sí",M4309&lt;&gt;"",M4309&lt;TODAY()),"EPI caducat",IF(AND(G4309="Sí",M4309&lt;&gt;"",M4309&lt;=TODAY()+90),"EPI caduca ≤90 dies",IF(OR(N4309="Deteriorat usable",N4309="Revisió necessària"),"Revisar","OK"))))))))))</f>
      </c>
      <c r="R4309" s="20"/>
    </row>
    <row r="4310" customFormat="false" ht="15" hidden="false" customHeight="false" outlineLevel="0" collapsed="false">
      <c r="A4310" s="19" t="n">
        <v>40</v>
      </c>
      <c r="B4310" s="19" t="n">
        <f aca="false">IFERROR(VLOOKUP(A4310,Personal!$A$6:$F$112,2,FALSE()),"")</f>
        <v>0</v>
      </c>
      <c r="C4310" s="19" t="str">
        <f aca="false">IFERROR(VLOOKUP(A4310,Personal!$A$6:$F$112,3,FALSE()),"")</f>
        <v>La Seu d’Urgell</v>
      </c>
      <c r="D4310" s="19" t="s">
        <v>137</v>
      </c>
      <c r="E4310" s="19" t="s">
        <v>147</v>
      </c>
      <c r="F4310" s="19" t="s">
        <v>148</v>
      </c>
      <c r="G4310" s="19" t="s">
        <v>291</v>
      </c>
      <c r="H4310" s="19" t="n">
        <f aca="false">IF(OR(VLOOKUP(A4310,Personal!$A$6:$F$112,5,FALSE())&lt;&gt;"Sí",N4310="No aplica"),0,'Catàleg GRAE'!D58)</f>
        <v>1</v>
      </c>
      <c r="I4310" s="20"/>
      <c r="J4310" s="20"/>
      <c r="K4310" s="20"/>
      <c r="L4310" s="21"/>
      <c r="M4310" s="21"/>
      <c r="N4310" s="20"/>
      <c r="O4310" s="20"/>
      <c r="P4310" s="19" t="str">
        <f aca="false">IF(I4310="","",I4310-H4310)</f>
        <v/>
      </c>
      <c r="Q4310" s="19" t="str">
        <f aca="true">IF(B4310="","",IF(N4310="No aplica","No aplica",IF(I4310="","Pendent",IF(N4310="Per substituir","Substituir",IF(OR(N4310="No localitzat",N4310="No lliurat"),"Reposar",IF(I4310&lt;H4310,"Reposar",IF(I4310&gt;H4310,"Revisar excedent",IF(AND(G4310="Sí",M4310&lt;&gt;"",M4310&lt;TODAY()),"EPI caducat",IF(AND(G4310="Sí",M4310&lt;&gt;"",M4310&lt;=TODAY()+90),"EPI caduca ≤90 dies",IF(OR(N4310="Deteriorat usable",N4310="Revisió necessària"),"Revisar","OK"))))))))))</f>
      </c>
      <c r="R4310" s="20"/>
    </row>
    <row r="4311" customFormat="false" ht="15" hidden="false" customHeight="false" outlineLevel="0" collapsed="false">
      <c r="A4311" s="19" t="n">
        <v>40</v>
      </c>
      <c r="B4311" s="19" t="n">
        <f aca="false">IFERROR(VLOOKUP(A4311,Personal!$A$6:$F$112,2,FALSE()),"")</f>
        <v>0</v>
      </c>
      <c r="C4311" s="19" t="str">
        <f aca="false">IFERROR(VLOOKUP(A4311,Personal!$A$6:$F$112,3,FALSE()),"")</f>
        <v>La Seu d’Urgell</v>
      </c>
      <c r="D4311" s="19" t="s">
        <v>125</v>
      </c>
      <c r="E4311" s="19" t="s">
        <v>149</v>
      </c>
      <c r="F4311" s="19" t="s">
        <v>150</v>
      </c>
      <c r="G4311" s="19" t="s">
        <v>291</v>
      </c>
      <c r="H4311" s="19" t="n">
        <f aca="false">IF(OR(VLOOKUP(A4311,Personal!$A$6:$F$112,5,FALSE())&lt;&gt;"Sí",N4311="No aplica"),0,'Catàleg GRAE'!D59)</f>
        <v>1</v>
      </c>
      <c r="I4311" s="20"/>
      <c r="J4311" s="20"/>
      <c r="K4311" s="20"/>
      <c r="L4311" s="21"/>
      <c r="M4311" s="21"/>
      <c r="N4311" s="20"/>
      <c r="O4311" s="20"/>
      <c r="P4311" s="19" t="str">
        <f aca="false">IF(I4311="","",I4311-H4311)</f>
        <v/>
      </c>
      <c r="Q4311" s="19" t="str">
        <f aca="true">IF(B4311="","",IF(N4311="No aplica","No aplica",IF(I4311="","Pendent",IF(N4311="Per substituir","Substituir",IF(OR(N4311="No localitzat",N4311="No lliurat"),"Reposar",IF(I4311&lt;H4311,"Reposar",IF(I4311&gt;H4311,"Revisar excedent",IF(AND(G4311="Sí",M4311&lt;&gt;"",M4311&lt;TODAY()),"EPI caducat",IF(AND(G4311="Sí",M4311&lt;&gt;"",M4311&lt;=TODAY()+90),"EPI caduca ≤90 dies",IF(OR(N4311="Deteriorat usable",N4311="Revisió necessària"),"Revisar","OK"))))))))))</f>
      </c>
      <c r="R4311" s="20"/>
    </row>
    <row r="4312" customFormat="false" ht="15" hidden="false" customHeight="false" outlineLevel="0" collapsed="false">
      <c r="A4312" s="19" t="n">
        <v>40</v>
      </c>
      <c r="B4312" s="19" t="n">
        <f aca="false">IFERROR(VLOOKUP(A4312,Personal!$A$6:$F$112,2,FALSE()),"")</f>
        <v>0</v>
      </c>
      <c r="C4312" s="19" t="str">
        <f aca="false">IFERROR(VLOOKUP(A4312,Personal!$A$6:$F$112,3,FALSE()),"")</f>
        <v>La Seu d’Urgell</v>
      </c>
      <c r="D4312" s="19" t="s">
        <v>125</v>
      </c>
      <c r="E4312" s="19" t="s">
        <v>151</v>
      </c>
      <c r="F4312" s="19" t="s">
        <v>152</v>
      </c>
      <c r="G4312" s="19" t="s">
        <v>291</v>
      </c>
      <c r="H4312" s="19" t="n">
        <f aca="false">IF(OR(VLOOKUP(A4312,Personal!$A$6:$F$112,5,FALSE())&lt;&gt;"Sí",N4312="No aplica"),0,'Catàleg GRAE'!D60)</f>
        <v>1</v>
      </c>
      <c r="I4312" s="20"/>
      <c r="J4312" s="20"/>
      <c r="K4312" s="20"/>
      <c r="L4312" s="21"/>
      <c r="M4312" s="21"/>
      <c r="N4312" s="20"/>
      <c r="O4312" s="20"/>
      <c r="P4312" s="19" t="str">
        <f aca="false">IF(I4312="","",I4312-H4312)</f>
        <v/>
      </c>
      <c r="Q4312" s="19" t="str">
        <f aca="true">IF(B4312="","",IF(N4312="No aplica","No aplica",IF(I4312="","Pendent",IF(N4312="Per substituir","Substituir",IF(OR(N4312="No localitzat",N4312="No lliurat"),"Reposar",IF(I4312&lt;H4312,"Reposar",IF(I4312&gt;H4312,"Revisar excedent",IF(AND(G4312="Sí",M4312&lt;&gt;"",M4312&lt;TODAY()),"EPI caducat",IF(AND(G4312="Sí",M4312&lt;&gt;"",M4312&lt;=TODAY()+90),"EPI caduca ≤90 dies",IF(OR(N4312="Deteriorat usable",N4312="Revisió necessària"),"Revisar","OK"))))))))))</f>
      </c>
      <c r="R4312" s="20"/>
    </row>
    <row r="4313" customFormat="false" ht="15" hidden="false" customHeight="false" outlineLevel="0" collapsed="false">
      <c r="A4313" s="19" t="n">
        <v>40</v>
      </c>
      <c r="B4313" s="19" t="n">
        <f aca="false">IFERROR(VLOOKUP(A4313,Personal!$A$6:$F$112,2,FALSE()),"")</f>
        <v>0</v>
      </c>
      <c r="C4313" s="19" t="str">
        <f aca="false">IFERROR(VLOOKUP(A4313,Personal!$A$6:$F$112,3,FALSE()),"")</f>
        <v>La Seu d’Urgell</v>
      </c>
      <c r="D4313" s="19" t="s">
        <v>153</v>
      </c>
      <c r="E4313" s="19" t="s">
        <v>154</v>
      </c>
      <c r="F4313" s="19" t="s">
        <v>155</v>
      </c>
      <c r="G4313" s="19" t="s">
        <v>291</v>
      </c>
      <c r="H4313" s="19" t="n">
        <f aca="false">IF(OR(VLOOKUP(A4313,Personal!$A$6:$F$112,5,FALSE())&lt;&gt;"Sí",N4313="No aplica"),0,'Catàleg GRAE'!D61)</f>
        <v>1</v>
      </c>
      <c r="I4313" s="20"/>
      <c r="J4313" s="20"/>
      <c r="K4313" s="20"/>
      <c r="L4313" s="21"/>
      <c r="M4313" s="21"/>
      <c r="N4313" s="20"/>
      <c r="O4313" s="20"/>
      <c r="P4313" s="19" t="str">
        <f aca="false">IF(I4313="","",I4313-H4313)</f>
        <v/>
      </c>
      <c r="Q4313" s="19" t="str">
        <f aca="true">IF(B4313="","",IF(N4313="No aplica","No aplica",IF(I4313="","Pendent",IF(N4313="Per substituir","Substituir",IF(OR(N4313="No localitzat",N4313="No lliurat"),"Reposar",IF(I4313&lt;H4313,"Reposar",IF(I4313&gt;H4313,"Revisar excedent",IF(AND(G4313="Sí",M4313&lt;&gt;"",M4313&lt;TODAY()),"EPI caducat",IF(AND(G4313="Sí",M4313&lt;&gt;"",M4313&lt;=TODAY()+90),"EPI caduca ≤90 dies",IF(OR(N4313="Deteriorat usable",N4313="Revisió necessària"),"Revisar","OK"))))))))))</f>
      </c>
      <c r="R4313" s="20"/>
    </row>
    <row r="4314" customFormat="false" ht="15" hidden="false" customHeight="false" outlineLevel="0" collapsed="false">
      <c r="A4314" s="19" t="n">
        <v>40</v>
      </c>
      <c r="B4314" s="19" t="n">
        <f aca="false">IFERROR(VLOOKUP(A4314,Personal!$A$6:$F$112,2,FALSE()),"")</f>
        <v>0</v>
      </c>
      <c r="C4314" s="19" t="str">
        <f aca="false">IFERROR(VLOOKUP(A4314,Personal!$A$6:$F$112,3,FALSE()),"")</f>
        <v>La Seu d’Urgell</v>
      </c>
      <c r="D4314" s="19" t="s">
        <v>37</v>
      </c>
      <c r="E4314" s="19" t="s">
        <v>156</v>
      </c>
      <c r="F4314" s="19" t="s">
        <v>157</v>
      </c>
      <c r="G4314" s="19" t="s">
        <v>291</v>
      </c>
      <c r="H4314" s="19" t="n">
        <f aca="false">IF(OR(VLOOKUP(A4314,Personal!$A$6:$F$112,5,FALSE())&lt;&gt;"Sí",N4314="No aplica"),0,'Catàleg GRAE'!D62)</f>
        <v>1</v>
      </c>
      <c r="I4314" s="20"/>
      <c r="J4314" s="20"/>
      <c r="K4314" s="20"/>
      <c r="L4314" s="21"/>
      <c r="M4314" s="21"/>
      <c r="N4314" s="20"/>
      <c r="O4314" s="20"/>
      <c r="P4314" s="19" t="str">
        <f aca="false">IF(I4314="","",I4314-H4314)</f>
        <v/>
      </c>
      <c r="Q4314" s="19" t="str">
        <f aca="true">IF(B4314="","",IF(N4314="No aplica","No aplica",IF(I4314="","Pendent",IF(N4314="Per substituir","Substituir",IF(OR(N4314="No localitzat",N4314="No lliurat"),"Reposar",IF(I4314&lt;H4314,"Reposar",IF(I4314&gt;H4314,"Revisar excedent",IF(AND(G4314="Sí",M4314&lt;&gt;"",M4314&lt;TODAY()),"EPI caducat",IF(AND(G4314="Sí",M4314&lt;&gt;"",M4314&lt;=TODAY()+90),"EPI caduca ≤90 dies",IF(OR(N4314="Deteriorat usable",N4314="Revisió necessària"),"Revisar","OK"))))))))))</f>
      </c>
      <c r="R4314" s="20"/>
    </row>
    <row r="4315" customFormat="false" ht="15" hidden="false" customHeight="false" outlineLevel="0" collapsed="false">
      <c r="A4315" s="19" t="n">
        <v>40</v>
      </c>
      <c r="B4315" s="19" t="n">
        <f aca="false">IFERROR(VLOOKUP(A4315,Personal!$A$6:$F$112,2,FALSE()),"")</f>
        <v>0</v>
      </c>
      <c r="C4315" s="19" t="str">
        <f aca="false">IFERROR(VLOOKUP(A4315,Personal!$A$6:$F$112,3,FALSE()),"")</f>
        <v>La Seu d’Urgell</v>
      </c>
      <c r="D4315" s="19" t="s">
        <v>37</v>
      </c>
      <c r="E4315" s="19" t="s">
        <v>158</v>
      </c>
      <c r="F4315" s="19" t="s">
        <v>159</v>
      </c>
      <c r="G4315" s="19" t="s">
        <v>291</v>
      </c>
      <c r="H4315" s="19" t="n">
        <f aca="false">IF(OR(VLOOKUP(A4315,Personal!$A$6:$F$112,5,FALSE())&lt;&gt;"Sí",N4315="No aplica"),0,'Catàleg GRAE'!D63)</f>
        <v>1</v>
      </c>
      <c r="I4315" s="20"/>
      <c r="J4315" s="20"/>
      <c r="K4315" s="20"/>
      <c r="L4315" s="21"/>
      <c r="M4315" s="21"/>
      <c r="N4315" s="20"/>
      <c r="O4315" s="20"/>
      <c r="P4315" s="19" t="str">
        <f aca="false">IF(I4315="","",I4315-H4315)</f>
        <v/>
      </c>
      <c r="Q4315" s="19" t="str">
        <f aca="true">IF(B4315="","",IF(N4315="No aplica","No aplica",IF(I4315="","Pendent",IF(N4315="Per substituir","Substituir",IF(OR(N4315="No localitzat",N4315="No lliurat"),"Reposar",IF(I4315&lt;H4315,"Reposar",IF(I4315&gt;H4315,"Revisar excedent",IF(AND(G4315="Sí",M4315&lt;&gt;"",M4315&lt;TODAY()),"EPI caducat",IF(AND(G4315="Sí",M4315&lt;&gt;"",M4315&lt;=TODAY()+90),"EPI caduca ≤90 dies",IF(OR(N4315="Deteriorat usable",N4315="Revisió necessària"),"Revisar","OK"))))))))))</f>
      </c>
      <c r="R4315" s="20"/>
    </row>
    <row r="4316" customFormat="false" ht="15" hidden="false" customHeight="false" outlineLevel="0" collapsed="false">
      <c r="A4316" s="19" t="n">
        <v>40</v>
      </c>
      <c r="B4316" s="19" t="n">
        <f aca="false">IFERROR(VLOOKUP(A4316,Personal!$A$6:$F$112,2,FALSE()),"")</f>
        <v>0</v>
      </c>
      <c r="C4316" s="19" t="str">
        <f aca="false">IFERROR(VLOOKUP(A4316,Personal!$A$6:$F$112,3,FALSE()),"")</f>
        <v>La Seu d’Urgell</v>
      </c>
      <c r="D4316" s="19" t="s">
        <v>160</v>
      </c>
      <c r="E4316" s="19" t="s">
        <v>161</v>
      </c>
      <c r="F4316" s="19" t="s">
        <v>162</v>
      </c>
      <c r="G4316" s="19" t="s">
        <v>291</v>
      </c>
      <c r="H4316" s="19" t="n">
        <f aca="false">IF(OR(VLOOKUP(A4316,Personal!$A$6:$F$112,5,FALSE())&lt;&gt;"Sí",N4316="No aplica"),0,'Catàleg GRAE'!D64)</f>
        <v>1</v>
      </c>
      <c r="I4316" s="20"/>
      <c r="J4316" s="20"/>
      <c r="K4316" s="20"/>
      <c r="L4316" s="21"/>
      <c r="M4316" s="21"/>
      <c r="N4316" s="20"/>
      <c r="O4316" s="20"/>
      <c r="P4316" s="19" t="str">
        <f aca="false">IF(I4316="","",I4316-H4316)</f>
        <v/>
      </c>
      <c r="Q4316" s="19" t="str">
        <f aca="true">IF(B4316="","",IF(N4316="No aplica","No aplica",IF(I4316="","Pendent",IF(N4316="Per substituir","Substituir",IF(OR(N4316="No localitzat",N4316="No lliurat"),"Reposar",IF(I4316&lt;H4316,"Reposar",IF(I4316&gt;H4316,"Revisar excedent",IF(AND(G4316="Sí",M4316&lt;&gt;"",M4316&lt;TODAY()),"EPI caducat",IF(AND(G4316="Sí",M4316&lt;&gt;"",M4316&lt;=TODAY()+90),"EPI caduca ≤90 dies",IF(OR(N4316="Deteriorat usable",N4316="Revisió necessària"),"Revisar","OK"))))))))))</f>
      </c>
      <c r="R4316" s="20"/>
    </row>
    <row r="4317" customFormat="false" ht="15" hidden="false" customHeight="false" outlineLevel="0" collapsed="false">
      <c r="A4317" s="19" t="n">
        <v>40</v>
      </c>
      <c r="B4317" s="19" t="n">
        <f aca="false">IFERROR(VLOOKUP(A4317,Personal!$A$6:$F$112,2,FALSE()),"")</f>
        <v>0</v>
      </c>
      <c r="C4317" s="19" t="str">
        <f aca="false">IFERROR(VLOOKUP(A4317,Personal!$A$6:$F$112,3,FALSE()),"")</f>
        <v>La Seu d’Urgell</v>
      </c>
      <c r="D4317" s="19" t="s">
        <v>137</v>
      </c>
      <c r="E4317" s="19" t="s">
        <v>163</v>
      </c>
      <c r="F4317" s="19" t="s">
        <v>164</v>
      </c>
      <c r="G4317" s="19" t="s">
        <v>272</v>
      </c>
      <c r="H4317" s="19" t="n">
        <f aca="false">IF(OR(VLOOKUP(A4317,Personal!$A$6:$F$112,5,FALSE())&lt;&gt;"Sí",N4317="No aplica"),0,'Catàleg GRAE'!D65)</f>
        <v>1</v>
      </c>
      <c r="I4317" s="20"/>
      <c r="J4317" s="20"/>
      <c r="K4317" s="20"/>
      <c r="L4317" s="21"/>
      <c r="M4317" s="21"/>
      <c r="N4317" s="20"/>
      <c r="O4317" s="20"/>
      <c r="P4317" s="19" t="str">
        <f aca="false">IF(I4317="","",I4317-H4317)</f>
        <v/>
      </c>
      <c r="Q4317" s="19" t="str">
        <f aca="true">IF(B4317="","",IF(N4317="No aplica","No aplica",IF(I4317="","Pendent",IF(N4317="Per substituir","Substituir",IF(OR(N4317="No localitzat",N4317="No lliurat"),"Reposar",IF(I4317&lt;H4317,"Reposar",IF(I4317&gt;H4317,"Revisar excedent",IF(AND(G4317="Sí",M4317&lt;&gt;"",M4317&lt;TODAY()),"EPI caducat",IF(AND(G4317="Sí",M4317&lt;&gt;"",M4317&lt;=TODAY()+90),"EPI caduca ≤90 dies",IF(OR(N4317="Deteriorat usable",N4317="Revisió necessària"),"Revisar","OK"))))))))))</f>
      </c>
      <c r="R4317" s="20"/>
    </row>
    <row r="4318" customFormat="false" ht="15" hidden="false" customHeight="false" outlineLevel="0" collapsed="false">
      <c r="A4318" s="19" t="n">
        <v>40</v>
      </c>
      <c r="B4318" s="19" t="n">
        <f aca="false">IFERROR(VLOOKUP(A4318,Personal!$A$6:$F$112,2,FALSE()),"")</f>
        <v>0</v>
      </c>
      <c r="C4318" s="19" t="str">
        <f aca="false">IFERROR(VLOOKUP(A4318,Personal!$A$6:$F$112,3,FALSE()),"")</f>
        <v>La Seu d’Urgell</v>
      </c>
      <c r="D4318" s="19" t="s">
        <v>132</v>
      </c>
      <c r="E4318" s="19" t="s">
        <v>165</v>
      </c>
      <c r="F4318" s="19" t="s">
        <v>166</v>
      </c>
      <c r="G4318" s="19" t="s">
        <v>272</v>
      </c>
      <c r="H4318" s="19" t="n">
        <f aca="false">IF(OR(VLOOKUP(A4318,Personal!$A$6:$F$112,5,FALSE())&lt;&gt;"Sí",N4318="No aplica"),0,'Catàleg GRAE'!D66)</f>
        <v>1</v>
      </c>
      <c r="I4318" s="20"/>
      <c r="J4318" s="20"/>
      <c r="K4318" s="20"/>
      <c r="L4318" s="21"/>
      <c r="M4318" s="21"/>
      <c r="N4318" s="20"/>
      <c r="O4318" s="20"/>
      <c r="P4318" s="19" t="str">
        <f aca="false">IF(I4318="","",I4318-H4318)</f>
        <v/>
      </c>
      <c r="Q4318" s="19" t="str">
        <f aca="true">IF(B4318="","",IF(N4318="No aplica","No aplica",IF(I4318="","Pendent",IF(N4318="Per substituir","Substituir",IF(OR(N4318="No localitzat",N4318="No lliurat"),"Reposar",IF(I4318&lt;H4318,"Reposar",IF(I4318&gt;H4318,"Revisar excedent",IF(AND(G4318="Sí",M4318&lt;&gt;"",M4318&lt;TODAY()),"EPI caducat",IF(AND(G4318="Sí",M4318&lt;&gt;"",M4318&lt;=TODAY()+90),"EPI caduca ≤90 dies",IF(OR(N4318="Deteriorat usable",N4318="Revisió necessària"),"Revisar","OK"))))))))))</f>
      </c>
      <c r="R4318" s="20"/>
    </row>
    <row r="4319" customFormat="false" ht="15" hidden="false" customHeight="false" outlineLevel="0" collapsed="false">
      <c r="A4319" s="19" t="n">
        <v>40</v>
      </c>
      <c r="B4319" s="19" t="n">
        <f aca="false">IFERROR(VLOOKUP(A4319,Personal!$A$6:$F$112,2,FALSE()),"")</f>
        <v>0</v>
      </c>
      <c r="C4319" s="19" t="str">
        <f aca="false">IFERROR(VLOOKUP(A4319,Personal!$A$6:$F$112,3,FALSE()),"")</f>
        <v>La Seu d’Urgell</v>
      </c>
      <c r="D4319" s="19" t="s">
        <v>71</v>
      </c>
      <c r="E4319" s="19" t="s">
        <v>167</v>
      </c>
      <c r="F4319" s="19" t="s">
        <v>168</v>
      </c>
      <c r="G4319" s="19" t="s">
        <v>291</v>
      </c>
      <c r="H4319" s="19" t="n">
        <f aca="false">IF(OR(VLOOKUP(A4319,Personal!$A$6:$F$112,5,FALSE())&lt;&gt;"Sí",N4319="No aplica"),0,'Catàleg GRAE'!D67)</f>
        <v>1</v>
      </c>
      <c r="I4319" s="20"/>
      <c r="J4319" s="20"/>
      <c r="K4319" s="20"/>
      <c r="L4319" s="21"/>
      <c r="M4319" s="21"/>
      <c r="N4319" s="20"/>
      <c r="O4319" s="20"/>
      <c r="P4319" s="19" t="str">
        <f aca="false">IF(I4319="","",I4319-H4319)</f>
        <v/>
      </c>
      <c r="Q4319" s="19" t="str">
        <f aca="true">IF(B4319="","",IF(N4319="No aplica","No aplica",IF(I4319="","Pendent",IF(N4319="Per substituir","Substituir",IF(OR(N4319="No localitzat",N4319="No lliurat"),"Reposar",IF(I4319&lt;H4319,"Reposar",IF(I4319&gt;H4319,"Revisar excedent",IF(AND(G4319="Sí",M4319&lt;&gt;"",M4319&lt;TODAY()),"EPI caducat",IF(AND(G4319="Sí",M4319&lt;&gt;"",M4319&lt;=TODAY()+90),"EPI caduca ≤90 dies",IF(OR(N4319="Deteriorat usable",N4319="Revisió necessària"),"Revisar","OK"))))))))))</f>
      </c>
      <c r="R4319" s="20"/>
    </row>
    <row r="4320" customFormat="false" ht="15" hidden="false" customHeight="false" outlineLevel="0" collapsed="false">
      <c r="A4320" s="19" t="n">
        <v>40</v>
      </c>
      <c r="B4320" s="19" t="n">
        <f aca="false">IFERROR(VLOOKUP(A4320,Personal!$A$6:$F$112,2,FALSE()),"")</f>
        <v>0</v>
      </c>
      <c r="C4320" s="19" t="str">
        <f aca="false">IFERROR(VLOOKUP(A4320,Personal!$A$6:$F$112,3,FALSE()),"")</f>
        <v>La Seu d’Urgell</v>
      </c>
      <c r="D4320" s="19" t="s">
        <v>132</v>
      </c>
      <c r="E4320" s="19" t="s">
        <v>169</v>
      </c>
      <c r="F4320" s="19" t="s">
        <v>170</v>
      </c>
      <c r="G4320" s="19" t="s">
        <v>272</v>
      </c>
      <c r="H4320" s="19" t="n">
        <f aca="false">IF(OR(VLOOKUP(A4320,Personal!$A$6:$F$112,5,FALSE())&lt;&gt;"Sí",N4320="No aplica"),0,'Catàleg GRAE'!D68)</f>
        <v>1</v>
      </c>
      <c r="I4320" s="20"/>
      <c r="J4320" s="20"/>
      <c r="K4320" s="20"/>
      <c r="L4320" s="21"/>
      <c r="M4320" s="21"/>
      <c r="N4320" s="20"/>
      <c r="O4320" s="20"/>
      <c r="P4320" s="19" t="str">
        <f aca="false">IF(I4320="","",I4320-H4320)</f>
        <v/>
      </c>
      <c r="Q4320" s="19" t="str">
        <f aca="true">IF(B4320="","",IF(N4320="No aplica","No aplica",IF(I4320="","Pendent",IF(N4320="Per substituir","Substituir",IF(OR(N4320="No localitzat",N4320="No lliurat"),"Reposar",IF(I4320&lt;H4320,"Reposar",IF(I4320&gt;H4320,"Revisar excedent",IF(AND(G4320="Sí",M4320&lt;&gt;"",M4320&lt;TODAY()),"EPI caducat",IF(AND(G4320="Sí",M4320&lt;&gt;"",M4320&lt;=TODAY()+90),"EPI caduca ≤90 dies",IF(OR(N4320="Deteriorat usable",N4320="Revisió necessària"),"Revisar","OK"))))))))))</f>
      </c>
      <c r="R4320" s="20"/>
    </row>
    <row r="4321" customFormat="false" ht="15" hidden="false" customHeight="false" outlineLevel="0" collapsed="false">
      <c r="A4321" s="19" t="n">
        <v>40</v>
      </c>
      <c r="B4321" s="19" t="n">
        <f aca="false">IFERROR(VLOOKUP(A4321,Personal!$A$6:$F$112,2,FALSE()),"")</f>
        <v>0</v>
      </c>
      <c r="C4321" s="19" t="str">
        <f aca="false">IFERROR(VLOOKUP(A4321,Personal!$A$6:$F$112,3,FALSE()),"")</f>
        <v>La Seu d’Urgell</v>
      </c>
      <c r="D4321" s="19" t="s">
        <v>142</v>
      </c>
      <c r="E4321" s="19" t="s">
        <v>171</v>
      </c>
      <c r="F4321" s="19" t="s">
        <v>172</v>
      </c>
      <c r="G4321" s="19" t="s">
        <v>272</v>
      </c>
      <c r="H4321" s="19" t="n">
        <f aca="false">IF(OR(VLOOKUP(A4321,Personal!$A$6:$F$112,5,FALSE())&lt;&gt;"Sí",N4321="No aplica"),0,'Catàleg GRAE'!D69)</f>
        <v>1</v>
      </c>
      <c r="I4321" s="20"/>
      <c r="J4321" s="20"/>
      <c r="K4321" s="20"/>
      <c r="L4321" s="21"/>
      <c r="M4321" s="21"/>
      <c r="N4321" s="20"/>
      <c r="O4321" s="20"/>
      <c r="P4321" s="19" t="str">
        <f aca="false">IF(I4321="","",I4321-H4321)</f>
        <v/>
      </c>
      <c r="Q4321" s="19" t="str">
        <f aca="true">IF(B4321="","",IF(N4321="No aplica","No aplica",IF(I4321="","Pendent",IF(N4321="Per substituir","Substituir",IF(OR(N4321="No localitzat",N4321="No lliurat"),"Reposar",IF(I4321&lt;H4321,"Reposar",IF(I4321&gt;H4321,"Revisar excedent",IF(AND(G4321="Sí",M4321&lt;&gt;"",M4321&lt;TODAY()),"EPI caducat",IF(AND(G4321="Sí",M4321&lt;&gt;"",M4321&lt;=TODAY()+90),"EPI caduca ≤90 dies",IF(OR(N4321="Deteriorat usable",N4321="Revisió necessària"),"Revisar","OK"))))))))))</f>
      </c>
      <c r="R4321" s="20"/>
    </row>
    <row r="4322" customFormat="false" ht="15" hidden="false" customHeight="false" outlineLevel="0" collapsed="false">
      <c r="A4322" s="19" t="n">
        <v>40</v>
      </c>
      <c r="B4322" s="19" t="n">
        <f aca="false">IFERROR(VLOOKUP(A4322,Personal!$A$6:$F$112,2,FALSE()),"")</f>
        <v>0</v>
      </c>
      <c r="C4322" s="19" t="str">
        <f aca="false">IFERROR(VLOOKUP(A4322,Personal!$A$6:$F$112,3,FALSE()),"")</f>
        <v>La Seu d’Urgell</v>
      </c>
      <c r="D4322" s="19" t="s">
        <v>132</v>
      </c>
      <c r="E4322" s="19" t="s">
        <v>173</v>
      </c>
      <c r="F4322" s="19" t="s">
        <v>174</v>
      </c>
      <c r="G4322" s="19" t="s">
        <v>272</v>
      </c>
      <c r="H4322" s="19" t="n">
        <f aca="false">IF(OR(VLOOKUP(A4322,Personal!$A$6:$F$112,5,FALSE())&lt;&gt;"Sí",N4322="No aplica"),0,'Catàleg GRAE'!D70)</f>
        <v>1</v>
      </c>
      <c r="I4322" s="20"/>
      <c r="J4322" s="20"/>
      <c r="K4322" s="20"/>
      <c r="L4322" s="21"/>
      <c r="M4322" s="21"/>
      <c r="N4322" s="20"/>
      <c r="O4322" s="20"/>
      <c r="P4322" s="19" t="str">
        <f aca="false">IF(I4322="","",I4322-H4322)</f>
        <v/>
      </c>
      <c r="Q4322" s="19" t="str">
        <f aca="true">IF(B4322="","",IF(N4322="No aplica","No aplica",IF(I4322="","Pendent",IF(N4322="Per substituir","Substituir",IF(OR(N4322="No localitzat",N4322="No lliurat"),"Reposar",IF(I4322&lt;H4322,"Reposar",IF(I4322&gt;H4322,"Revisar excedent",IF(AND(G4322="Sí",M4322&lt;&gt;"",M4322&lt;TODAY()),"EPI caducat",IF(AND(G4322="Sí",M4322&lt;&gt;"",M4322&lt;=TODAY()+90),"EPI caduca ≤90 dies",IF(OR(N4322="Deteriorat usable",N4322="Revisió necessària"),"Revisar","OK"))))))))))</f>
      </c>
      <c r="R4322" s="20"/>
    </row>
    <row r="4323" customFormat="false" ht="15" hidden="false" customHeight="false" outlineLevel="0" collapsed="false">
      <c r="A4323" s="19" t="n">
        <v>40</v>
      </c>
      <c r="B4323" s="19" t="n">
        <f aca="false">IFERROR(VLOOKUP(A4323,Personal!$A$6:$F$112,2,FALSE()),"")</f>
        <v>0</v>
      </c>
      <c r="C4323" s="19" t="str">
        <f aca="false">IFERROR(VLOOKUP(A4323,Personal!$A$6:$F$112,3,FALSE()),"")</f>
        <v>La Seu d’Urgell</v>
      </c>
      <c r="D4323" s="19" t="s">
        <v>132</v>
      </c>
      <c r="E4323" s="19" t="s">
        <v>175</v>
      </c>
      <c r="F4323" s="19" t="s">
        <v>176</v>
      </c>
      <c r="G4323" s="19" t="s">
        <v>272</v>
      </c>
      <c r="H4323" s="19" t="n">
        <f aca="false">IF(OR(VLOOKUP(A4323,Personal!$A$6:$F$112,5,FALSE())&lt;&gt;"Sí",N4323="No aplica"),0,'Catàleg GRAE'!D71)</f>
        <v>1</v>
      </c>
      <c r="I4323" s="20"/>
      <c r="J4323" s="20"/>
      <c r="K4323" s="20"/>
      <c r="L4323" s="21"/>
      <c r="M4323" s="21"/>
      <c r="N4323" s="20"/>
      <c r="O4323" s="20"/>
      <c r="P4323" s="19" t="str">
        <f aca="false">IF(I4323="","",I4323-H4323)</f>
        <v/>
      </c>
      <c r="Q4323" s="19" t="str">
        <f aca="true">IF(B4323="","",IF(N4323="No aplica","No aplica",IF(I4323="","Pendent",IF(N4323="Per substituir","Substituir",IF(OR(N4323="No localitzat",N4323="No lliurat"),"Reposar",IF(I4323&lt;H4323,"Reposar",IF(I4323&gt;H4323,"Revisar excedent",IF(AND(G4323="Sí",M4323&lt;&gt;"",M4323&lt;TODAY()),"EPI caducat",IF(AND(G4323="Sí",M4323&lt;&gt;"",M4323&lt;=TODAY()+90),"EPI caduca ≤90 dies",IF(OR(N4323="Deteriorat usable",N4323="Revisió necessària"),"Revisar","OK"))))))))))</f>
      </c>
      <c r="R4323" s="20"/>
    </row>
    <row r="4324" customFormat="false" ht="15" hidden="false" customHeight="false" outlineLevel="0" collapsed="false">
      <c r="A4324" s="19" t="n">
        <v>40</v>
      </c>
      <c r="B4324" s="19" t="n">
        <f aca="false">IFERROR(VLOOKUP(A4324,Personal!$A$6:$F$112,2,FALSE()),"")</f>
        <v>0</v>
      </c>
      <c r="C4324" s="19" t="str">
        <f aca="false">IFERROR(VLOOKUP(A4324,Personal!$A$6:$F$112,3,FALSE()),"")</f>
        <v>La Seu d’Urgell</v>
      </c>
      <c r="D4324" s="19" t="s">
        <v>177</v>
      </c>
      <c r="E4324" s="19" t="s">
        <v>178</v>
      </c>
      <c r="F4324" s="19" t="s">
        <v>179</v>
      </c>
      <c r="G4324" s="19" t="s">
        <v>272</v>
      </c>
      <c r="H4324" s="19" t="n">
        <f aca="false">IF(OR(VLOOKUP(A4324,Personal!$A$6:$F$112,5,FALSE())&lt;&gt;"Sí",N4324="No aplica"),0,'Catàleg GRAE'!D72)</f>
        <v>1</v>
      </c>
      <c r="I4324" s="20"/>
      <c r="J4324" s="20"/>
      <c r="K4324" s="20"/>
      <c r="L4324" s="21"/>
      <c r="M4324" s="21"/>
      <c r="N4324" s="20"/>
      <c r="O4324" s="20"/>
      <c r="P4324" s="19" t="str">
        <f aca="false">IF(I4324="","",I4324-H4324)</f>
        <v/>
      </c>
      <c r="Q4324" s="19" t="str">
        <f aca="true">IF(B4324="","",IF(N4324="No aplica","No aplica",IF(I4324="","Pendent",IF(N4324="Per substituir","Substituir",IF(OR(N4324="No localitzat",N4324="No lliurat"),"Reposar",IF(I4324&lt;H4324,"Reposar",IF(I4324&gt;H4324,"Revisar excedent",IF(AND(G4324="Sí",M4324&lt;&gt;"",M4324&lt;TODAY()),"EPI caducat",IF(AND(G4324="Sí",M4324&lt;&gt;"",M4324&lt;=TODAY()+90),"EPI caduca ≤90 dies",IF(OR(N4324="Deteriorat usable",N4324="Revisió necessària"),"Revisar","OK"))))))))))</f>
      </c>
      <c r="R4324" s="20"/>
    </row>
    <row r="4325" customFormat="false" ht="15" hidden="false" customHeight="false" outlineLevel="0" collapsed="false">
      <c r="A4325" s="19" t="n">
        <v>40</v>
      </c>
      <c r="B4325" s="19" t="n">
        <f aca="false">IFERROR(VLOOKUP(A4325,Personal!$A$6:$F$112,2,FALSE()),"")</f>
        <v>0</v>
      </c>
      <c r="C4325" s="19" t="str">
        <f aca="false">IFERROR(VLOOKUP(A4325,Personal!$A$6:$F$112,3,FALSE()),"")</f>
        <v>La Seu d’Urgell</v>
      </c>
      <c r="D4325" s="19" t="s">
        <v>177</v>
      </c>
      <c r="E4325" s="19" t="s">
        <v>180</v>
      </c>
      <c r="F4325" s="19" t="s">
        <v>181</v>
      </c>
      <c r="G4325" s="19" t="s">
        <v>272</v>
      </c>
      <c r="H4325" s="19" t="n">
        <f aca="false">IF(OR(VLOOKUP(A4325,Personal!$A$6:$F$112,5,FALSE())&lt;&gt;"Sí",N4325="No aplica"),0,'Catàleg GRAE'!D73)</f>
        <v>1</v>
      </c>
      <c r="I4325" s="20"/>
      <c r="J4325" s="20"/>
      <c r="K4325" s="20"/>
      <c r="L4325" s="21"/>
      <c r="M4325" s="21"/>
      <c r="N4325" s="20"/>
      <c r="O4325" s="20"/>
      <c r="P4325" s="19" t="str">
        <f aca="false">IF(I4325="","",I4325-H4325)</f>
        <v/>
      </c>
      <c r="Q4325" s="19" t="str">
        <f aca="true">IF(B4325="","",IF(N4325="No aplica","No aplica",IF(I4325="","Pendent",IF(N4325="Per substituir","Substituir",IF(OR(N4325="No localitzat",N4325="No lliurat"),"Reposar",IF(I4325&lt;H4325,"Reposar",IF(I4325&gt;H4325,"Revisar excedent",IF(AND(G4325="Sí",M4325&lt;&gt;"",M4325&lt;TODAY()),"EPI caducat",IF(AND(G4325="Sí",M4325&lt;&gt;"",M4325&lt;=TODAY()+90),"EPI caduca ≤90 dies",IF(OR(N4325="Deteriorat usable",N4325="Revisió necessària"),"Revisar","OK"))))))))))</f>
      </c>
      <c r="R4325" s="20"/>
    </row>
    <row r="4326" customFormat="false" ht="15" hidden="false" customHeight="false" outlineLevel="0" collapsed="false">
      <c r="A4326" s="19" t="n">
        <v>40</v>
      </c>
      <c r="B4326" s="19" t="n">
        <f aca="false">IFERROR(VLOOKUP(A4326,Personal!$A$6:$F$112,2,FALSE()),"")</f>
        <v>0</v>
      </c>
      <c r="C4326" s="19" t="str">
        <f aca="false">IFERROR(VLOOKUP(A4326,Personal!$A$6:$F$112,3,FALSE()),"")</f>
        <v>La Seu d’Urgell</v>
      </c>
      <c r="D4326" s="19" t="s">
        <v>132</v>
      </c>
      <c r="E4326" s="19" t="s">
        <v>182</v>
      </c>
      <c r="F4326" s="19" t="s">
        <v>183</v>
      </c>
      <c r="G4326" s="19" t="s">
        <v>272</v>
      </c>
      <c r="H4326" s="19" t="n">
        <f aca="false">IF(OR(VLOOKUP(A4326,Personal!$A$6:$F$112,5,FALSE())&lt;&gt;"Sí",N4326="No aplica"),0,'Catàleg GRAE'!D74)</f>
        <v>1</v>
      </c>
      <c r="I4326" s="20"/>
      <c r="J4326" s="20"/>
      <c r="K4326" s="20"/>
      <c r="L4326" s="21"/>
      <c r="M4326" s="21"/>
      <c r="N4326" s="20"/>
      <c r="O4326" s="20"/>
      <c r="P4326" s="19" t="str">
        <f aca="false">IF(I4326="","",I4326-H4326)</f>
        <v/>
      </c>
      <c r="Q4326" s="19" t="str">
        <f aca="true">IF(B4326="","",IF(N4326="No aplica","No aplica",IF(I4326="","Pendent",IF(N4326="Per substituir","Substituir",IF(OR(N4326="No localitzat",N4326="No lliurat"),"Reposar",IF(I4326&lt;H4326,"Reposar",IF(I4326&gt;H4326,"Revisar excedent",IF(AND(G4326="Sí",M4326&lt;&gt;"",M4326&lt;TODAY()),"EPI caducat",IF(AND(G4326="Sí",M4326&lt;&gt;"",M4326&lt;=TODAY()+90),"EPI caduca ≤90 dies",IF(OR(N4326="Deteriorat usable",N4326="Revisió necessària"),"Revisar","OK"))))))))))</f>
      </c>
      <c r="R4326" s="20"/>
    </row>
    <row r="4327" customFormat="false" ht="15" hidden="false" customHeight="false" outlineLevel="0" collapsed="false">
      <c r="A4327" s="19" t="n">
        <v>40</v>
      </c>
      <c r="B4327" s="19" t="n">
        <f aca="false">IFERROR(VLOOKUP(A4327,Personal!$A$6:$F$112,2,FALSE()),"")</f>
        <v>0</v>
      </c>
      <c r="C4327" s="19" t="str">
        <f aca="false">IFERROR(VLOOKUP(A4327,Personal!$A$6:$F$112,3,FALSE()),"")</f>
        <v>La Seu d’Urgell</v>
      </c>
      <c r="D4327" s="19" t="s">
        <v>177</v>
      </c>
      <c r="E4327" s="19" t="s">
        <v>184</v>
      </c>
      <c r="F4327" s="19" t="s">
        <v>185</v>
      </c>
      <c r="G4327" s="19" t="s">
        <v>272</v>
      </c>
      <c r="H4327" s="19" t="n">
        <f aca="false">IF(OR(VLOOKUP(A4327,Personal!$A$6:$F$112,5,FALSE())&lt;&gt;"Sí",N4327="No aplica"),0,'Catàleg GRAE'!D75)</f>
        <v>1</v>
      </c>
      <c r="I4327" s="20"/>
      <c r="J4327" s="20"/>
      <c r="K4327" s="20"/>
      <c r="L4327" s="21"/>
      <c r="M4327" s="21"/>
      <c r="N4327" s="20"/>
      <c r="O4327" s="20"/>
      <c r="P4327" s="19" t="str">
        <f aca="false">IF(I4327="","",I4327-H4327)</f>
        <v/>
      </c>
      <c r="Q4327" s="19" t="str">
        <f aca="true">IF(B4327="","",IF(N4327="No aplica","No aplica",IF(I4327="","Pendent",IF(N4327="Per substituir","Substituir",IF(OR(N4327="No localitzat",N4327="No lliurat"),"Reposar",IF(I4327&lt;H4327,"Reposar",IF(I4327&gt;H4327,"Revisar excedent",IF(AND(G4327="Sí",M4327&lt;&gt;"",M4327&lt;TODAY()),"EPI caducat",IF(AND(G4327="Sí",M4327&lt;&gt;"",M4327&lt;=TODAY()+90),"EPI caduca ≤90 dies",IF(OR(N4327="Deteriorat usable",N4327="Revisió necessària"),"Revisar","OK"))))))))))</f>
      </c>
      <c r="R4327" s="20"/>
    </row>
    <row r="4328" customFormat="false" ht="15" hidden="false" customHeight="false" outlineLevel="0" collapsed="false">
      <c r="A4328" s="19" t="n">
        <v>40</v>
      </c>
      <c r="B4328" s="19" t="n">
        <f aca="false">IFERROR(VLOOKUP(A4328,Personal!$A$6:$F$112,2,FALSE()),"")</f>
        <v>0</v>
      </c>
      <c r="C4328" s="19" t="str">
        <f aca="false">IFERROR(VLOOKUP(A4328,Personal!$A$6:$F$112,3,FALSE()),"")</f>
        <v>La Seu d’Urgell</v>
      </c>
      <c r="D4328" s="19" t="s">
        <v>142</v>
      </c>
      <c r="E4328" s="19" t="s">
        <v>186</v>
      </c>
      <c r="F4328" s="19" t="s">
        <v>187</v>
      </c>
      <c r="G4328" s="19" t="s">
        <v>272</v>
      </c>
      <c r="H4328" s="19" t="n">
        <f aca="false">IF(OR(VLOOKUP(A4328,Personal!$A$6:$F$112,5,FALSE())&lt;&gt;"Sí",N4328="No aplica"),0,'Catàleg GRAE'!D76)</f>
        <v>1</v>
      </c>
      <c r="I4328" s="20"/>
      <c r="J4328" s="20"/>
      <c r="K4328" s="20"/>
      <c r="L4328" s="21"/>
      <c r="M4328" s="21"/>
      <c r="N4328" s="20"/>
      <c r="O4328" s="20"/>
      <c r="P4328" s="19" t="str">
        <f aca="false">IF(I4328="","",I4328-H4328)</f>
        <v/>
      </c>
      <c r="Q4328" s="19" t="str">
        <f aca="true">IF(B4328="","",IF(N4328="No aplica","No aplica",IF(I4328="","Pendent",IF(N4328="Per substituir","Substituir",IF(OR(N4328="No localitzat",N4328="No lliurat"),"Reposar",IF(I4328&lt;H4328,"Reposar",IF(I4328&gt;H4328,"Revisar excedent",IF(AND(G4328="Sí",M4328&lt;&gt;"",M4328&lt;TODAY()),"EPI caducat",IF(AND(G4328="Sí",M4328&lt;&gt;"",M4328&lt;=TODAY()+90),"EPI caduca ≤90 dies",IF(OR(N4328="Deteriorat usable",N4328="Revisió necessària"),"Revisar","OK"))))))))))</f>
      </c>
      <c r="R4328" s="20"/>
    </row>
    <row r="4329" customFormat="false" ht="15" hidden="false" customHeight="false" outlineLevel="0" collapsed="false">
      <c r="A4329" s="19" t="n">
        <v>40</v>
      </c>
      <c r="B4329" s="19" t="n">
        <f aca="false">IFERROR(VLOOKUP(A4329,Personal!$A$6:$F$112,2,FALSE()),"")</f>
        <v>0</v>
      </c>
      <c r="C4329" s="19" t="str">
        <f aca="false">IFERROR(VLOOKUP(A4329,Personal!$A$6:$F$112,3,FALSE()),"")</f>
        <v>La Seu d’Urgell</v>
      </c>
      <c r="D4329" s="19" t="s">
        <v>177</v>
      </c>
      <c r="E4329" s="19" t="s">
        <v>188</v>
      </c>
      <c r="F4329" s="19" t="s">
        <v>189</v>
      </c>
      <c r="G4329" s="19" t="s">
        <v>272</v>
      </c>
      <c r="H4329" s="19" t="n">
        <f aca="false">IF(OR(VLOOKUP(A4329,Personal!$A$6:$F$112,5,FALSE())&lt;&gt;"Sí",N4329="No aplica"),0,'Catàleg GRAE'!D77)</f>
        <v>1</v>
      </c>
      <c r="I4329" s="20"/>
      <c r="J4329" s="20"/>
      <c r="K4329" s="20"/>
      <c r="L4329" s="21"/>
      <c r="M4329" s="21"/>
      <c r="N4329" s="20"/>
      <c r="O4329" s="20"/>
      <c r="P4329" s="19" t="str">
        <f aca="false">IF(I4329="","",I4329-H4329)</f>
        <v/>
      </c>
      <c r="Q4329" s="19" t="str">
        <f aca="true">IF(B4329="","",IF(N4329="No aplica","No aplica",IF(I4329="","Pendent",IF(N4329="Per substituir","Substituir",IF(OR(N4329="No localitzat",N4329="No lliurat"),"Reposar",IF(I4329&lt;H4329,"Reposar",IF(I4329&gt;H4329,"Revisar excedent",IF(AND(G4329="Sí",M4329&lt;&gt;"",M4329&lt;TODAY()),"EPI caducat",IF(AND(G4329="Sí",M4329&lt;&gt;"",M4329&lt;=TODAY()+90),"EPI caduca ≤90 dies",IF(OR(N4329="Deteriorat usable",N4329="Revisió necessària"),"Revisar","OK"))))))))))</f>
      </c>
      <c r="R4329" s="20"/>
    </row>
    <row r="4330" customFormat="false" ht="15" hidden="false" customHeight="false" outlineLevel="0" collapsed="false">
      <c r="A4330" s="19" t="n">
        <v>40</v>
      </c>
      <c r="B4330" s="19" t="n">
        <f aca="false">IFERROR(VLOOKUP(A4330,Personal!$A$6:$F$112,2,FALSE()),"")</f>
        <v>0</v>
      </c>
      <c r="C4330" s="19" t="str">
        <f aca="false">IFERROR(VLOOKUP(A4330,Personal!$A$6:$F$112,3,FALSE()),"")</f>
        <v>La Seu d’Urgell</v>
      </c>
      <c r="D4330" s="19" t="s">
        <v>132</v>
      </c>
      <c r="E4330" s="19" t="s">
        <v>190</v>
      </c>
      <c r="F4330" s="19" t="s">
        <v>191</v>
      </c>
      <c r="G4330" s="19" t="s">
        <v>272</v>
      </c>
      <c r="H4330" s="19" t="n">
        <f aca="false">IF(OR(VLOOKUP(A4330,Personal!$A$6:$F$112,5,FALSE())&lt;&gt;"Sí",N4330="No aplica"),0,'Catàleg GRAE'!D78)</f>
        <v>1</v>
      </c>
      <c r="I4330" s="20"/>
      <c r="J4330" s="20"/>
      <c r="K4330" s="20"/>
      <c r="L4330" s="21"/>
      <c r="M4330" s="21"/>
      <c r="N4330" s="20"/>
      <c r="O4330" s="20"/>
      <c r="P4330" s="19" t="str">
        <f aca="false">IF(I4330="","",I4330-H4330)</f>
        <v/>
      </c>
      <c r="Q4330" s="19" t="str">
        <f aca="true">IF(B4330="","",IF(N4330="No aplica","No aplica",IF(I4330="","Pendent",IF(N4330="Per substituir","Substituir",IF(OR(N4330="No localitzat",N4330="No lliurat"),"Reposar",IF(I4330&lt;H4330,"Reposar",IF(I4330&gt;H4330,"Revisar excedent",IF(AND(G4330="Sí",M4330&lt;&gt;"",M4330&lt;TODAY()),"EPI caducat",IF(AND(G4330="Sí",M4330&lt;&gt;"",M4330&lt;=TODAY()+90),"EPI caduca ≤90 dies",IF(OR(N4330="Deteriorat usable",N4330="Revisió necessària"),"Revisar","OK"))))))))))</f>
      </c>
      <c r="R4330" s="20"/>
    </row>
    <row r="4331" customFormat="false" ht="15" hidden="false" customHeight="false" outlineLevel="0" collapsed="false">
      <c r="A4331" s="19" t="n">
        <v>40</v>
      </c>
      <c r="B4331" s="19" t="n">
        <f aca="false">IFERROR(VLOOKUP(A4331,Personal!$A$6:$F$112,2,FALSE()),"")</f>
        <v>0</v>
      </c>
      <c r="C4331" s="19" t="str">
        <f aca="false">IFERROR(VLOOKUP(A4331,Personal!$A$6:$F$112,3,FALSE()),"")</f>
        <v>La Seu d’Urgell</v>
      </c>
      <c r="D4331" s="19" t="s">
        <v>177</v>
      </c>
      <c r="E4331" s="19" t="s">
        <v>192</v>
      </c>
      <c r="F4331" s="19" t="s">
        <v>193</v>
      </c>
      <c r="G4331" s="19" t="s">
        <v>272</v>
      </c>
      <c r="H4331" s="19" t="n">
        <f aca="false">IF(OR(VLOOKUP(A4331,Personal!$A$6:$F$112,5,FALSE())&lt;&gt;"Sí",N4331="No aplica"),0,'Catàleg GRAE'!D79)</f>
        <v>8</v>
      </c>
      <c r="I4331" s="20"/>
      <c r="J4331" s="20"/>
      <c r="K4331" s="20"/>
      <c r="L4331" s="21"/>
      <c r="M4331" s="21"/>
      <c r="N4331" s="20"/>
      <c r="O4331" s="20"/>
      <c r="P4331" s="19" t="str">
        <f aca="false">IF(I4331="","",I4331-H4331)</f>
        <v/>
      </c>
      <c r="Q4331" s="19" t="str">
        <f aca="true">IF(B4331="","",IF(N4331="No aplica","No aplica",IF(I4331="","Pendent",IF(N4331="Per substituir","Substituir",IF(OR(N4331="No localitzat",N4331="No lliurat"),"Reposar",IF(I4331&lt;H4331,"Reposar",IF(I4331&gt;H4331,"Revisar excedent",IF(AND(G4331="Sí",M4331&lt;&gt;"",M4331&lt;TODAY()),"EPI caducat",IF(AND(G4331="Sí",M4331&lt;&gt;"",M4331&lt;=TODAY()+90),"EPI caduca ≤90 dies",IF(OR(N4331="Deteriorat usable",N4331="Revisió necessària"),"Revisar","OK"))))))))))</f>
      </c>
      <c r="R4331" s="20"/>
    </row>
    <row r="4332" customFormat="false" ht="15" hidden="false" customHeight="false" outlineLevel="0" collapsed="false">
      <c r="A4332" s="19" t="n">
        <v>40</v>
      </c>
      <c r="B4332" s="19" t="n">
        <f aca="false">IFERROR(VLOOKUP(A4332,Personal!$A$6:$F$112,2,FALSE()),"")</f>
        <v>0</v>
      </c>
      <c r="C4332" s="19" t="str">
        <f aca="false">IFERROR(VLOOKUP(A4332,Personal!$A$6:$F$112,3,FALSE()),"")</f>
        <v>La Seu d’Urgell</v>
      </c>
      <c r="D4332" s="19" t="s">
        <v>177</v>
      </c>
      <c r="E4332" s="19" t="s">
        <v>194</v>
      </c>
      <c r="F4332" s="19" t="s">
        <v>195</v>
      </c>
      <c r="G4332" s="19" t="s">
        <v>272</v>
      </c>
      <c r="H4332" s="19" t="n">
        <f aca="false">IF(OR(VLOOKUP(A4332,Personal!$A$6:$F$112,5,FALSE())&lt;&gt;"Sí",N4332="No aplica"),0,'Catàleg GRAE'!D80)</f>
        <v>2</v>
      </c>
      <c r="I4332" s="20"/>
      <c r="J4332" s="20"/>
      <c r="K4332" s="20"/>
      <c r="L4332" s="21"/>
      <c r="M4332" s="21"/>
      <c r="N4332" s="20"/>
      <c r="O4332" s="20"/>
      <c r="P4332" s="19" t="str">
        <f aca="false">IF(I4332="","",I4332-H4332)</f>
        <v/>
      </c>
      <c r="Q4332" s="19" t="str">
        <f aca="true">IF(B4332="","",IF(N4332="No aplica","No aplica",IF(I4332="","Pendent",IF(N4332="Per substituir","Substituir",IF(OR(N4332="No localitzat",N4332="No lliurat"),"Reposar",IF(I4332&lt;H4332,"Reposar",IF(I4332&gt;H4332,"Revisar excedent",IF(AND(G4332="Sí",M4332&lt;&gt;"",M4332&lt;TODAY()),"EPI caducat",IF(AND(G4332="Sí",M4332&lt;&gt;"",M4332&lt;=TODAY()+90),"EPI caduca ≤90 dies",IF(OR(N4332="Deteriorat usable",N4332="Revisió necessària"),"Revisar","OK"))))))))))</f>
      </c>
      <c r="R4332" s="20"/>
    </row>
    <row r="4333" customFormat="false" ht="15" hidden="false" customHeight="false" outlineLevel="0" collapsed="false">
      <c r="A4333" s="19" t="n">
        <v>40</v>
      </c>
      <c r="B4333" s="19" t="n">
        <f aca="false">IFERROR(VLOOKUP(A4333,Personal!$A$6:$F$112,2,FALSE()),"")</f>
        <v>0</v>
      </c>
      <c r="C4333" s="19" t="str">
        <f aca="false">IFERROR(VLOOKUP(A4333,Personal!$A$6:$F$112,3,FALSE()),"")</f>
        <v>La Seu d’Urgell</v>
      </c>
      <c r="D4333" s="19" t="s">
        <v>177</v>
      </c>
      <c r="E4333" s="19" t="s">
        <v>196</v>
      </c>
      <c r="F4333" s="19" t="s">
        <v>197</v>
      </c>
      <c r="G4333" s="19" t="s">
        <v>272</v>
      </c>
      <c r="H4333" s="19" t="n">
        <f aca="false">IF(OR(VLOOKUP(A4333,Personal!$A$6:$F$112,5,FALSE())&lt;&gt;"Sí",N4333="No aplica"),0,'Catàleg GRAE'!D81)</f>
        <v>1</v>
      </c>
      <c r="I4333" s="20"/>
      <c r="J4333" s="20"/>
      <c r="K4333" s="20"/>
      <c r="L4333" s="21"/>
      <c r="M4333" s="21"/>
      <c r="N4333" s="20"/>
      <c r="O4333" s="20"/>
      <c r="P4333" s="19" t="str">
        <f aca="false">IF(I4333="","",I4333-H4333)</f>
        <v/>
      </c>
      <c r="Q4333" s="19" t="str">
        <f aca="true">IF(B4333="","",IF(N4333="No aplica","No aplica",IF(I4333="","Pendent",IF(N4333="Per substituir","Substituir",IF(OR(N4333="No localitzat",N4333="No lliurat"),"Reposar",IF(I4333&lt;H4333,"Reposar",IF(I4333&gt;H4333,"Revisar excedent",IF(AND(G4333="Sí",M4333&lt;&gt;"",M4333&lt;TODAY()),"EPI caducat",IF(AND(G4333="Sí",M4333&lt;&gt;"",M4333&lt;=TODAY()+90),"EPI caduca ≤90 dies",IF(OR(N4333="Deteriorat usable",N4333="Revisió necessària"),"Revisar","OK"))))))))))</f>
      </c>
      <c r="R4333" s="20"/>
    </row>
    <row r="4334" customFormat="false" ht="15" hidden="false" customHeight="false" outlineLevel="0" collapsed="false">
      <c r="A4334" s="19" t="n">
        <v>40</v>
      </c>
      <c r="B4334" s="19" t="n">
        <f aca="false">IFERROR(VLOOKUP(A4334,Personal!$A$6:$F$112,2,FALSE()),"")</f>
        <v>0</v>
      </c>
      <c r="C4334" s="19" t="str">
        <f aca="false">IFERROR(VLOOKUP(A4334,Personal!$A$6:$F$112,3,FALSE()),"")</f>
        <v>La Seu d’Urgell</v>
      </c>
      <c r="D4334" s="19" t="s">
        <v>177</v>
      </c>
      <c r="E4334" s="19" t="s">
        <v>198</v>
      </c>
      <c r="F4334" s="19" t="s">
        <v>199</v>
      </c>
      <c r="G4334" s="19" t="s">
        <v>272</v>
      </c>
      <c r="H4334" s="19" t="n">
        <f aca="false">IF(OR(VLOOKUP(A4334,Personal!$A$6:$F$112,5,FALSE())&lt;&gt;"Sí",N4334="No aplica"),0,'Catàleg GRAE'!D82)</f>
        <v>1</v>
      </c>
      <c r="I4334" s="20"/>
      <c r="J4334" s="20"/>
      <c r="K4334" s="20"/>
      <c r="L4334" s="21"/>
      <c r="M4334" s="21"/>
      <c r="N4334" s="20"/>
      <c r="O4334" s="20"/>
      <c r="P4334" s="19" t="str">
        <f aca="false">IF(I4334="","",I4334-H4334)</f>
        <v/>
      </c>
      <c r="Q4334" s="19" t="str">
        <f aca="true">IF(B4334="","",IF(N4334="No aplica","No aplica",IF(I4334="","Pendent",IF(N4334="Per substituir","Substituir",IF(OR(N4334="No localitzat",N4334="No lliurat"),"Reposar",IF(I4334&lt;H4334,"Reposar",IF(I4334&gt;H4334,"Revisar excedent",IF(AND(G4334="Sí",M4334&lt;&gt;"",M4334&lt;TODAY()),"EPI caducat",IF(AND(G4334="Sí",M4334&lt;&gt;"",M4334&lt;=TODAY()+90),"EPI caduca ≤90 dies",IF(OR(N4334="Deteriorat usable",N4334="Revisió necessària"),"Revisar","OK"))))))))))</f>
      </c>
      <c r="R4334" s="20"/>
    </row>
    <row r="4335" customFormat="false" ht="15" hidden="false" customHeight="false" outlineLevel="0" collapsed="false">
      <c r="A4335" s="19" t="n">
        <v>40</v>
      </c>
      <c r="B4335" s="19" t="n">
        <f aca="false">IFERROR(VLOOKUP(A4335,Personal!$A$6:$F$112,2,FALSE()),"")</f>
        <v>0</v>
      </c>
      <c r="C4335" s="19" t="str">
        <f aca="false">IFERROR(VLOOKUP(A4335,Personal!$A$6:$F$112,3,FALSE()),"")</f>
        <v>La Seu d’Urgell</v>
      </c>
      <c r="D4335" s="19" t="s">
        <v>177</v>
      </c>
      <c r="E4335" s="19" t="s">
        <v>200</v>
      </c>
      <c r="F4335" s="19" t="s">
        <v>201</v>
      </c>
      <c r="G4335" s="19" t="s">
        <v>272</v>
      </c>
      <c r="H4335" s="19" t="n">
        <f aca="false">IF(OR(VLOOKUP(A4335,Personal!$A$6:$F$112,5,FALSE())&lt;&gt;"Sí",N4335="No aplica"),0,'Catàleg GRAE'!D83)</f>
        <v>1</v>
      </c>
      <c r="I4335" s="20"/>
      <c r="J4335" s="20"/>
      <c r="K4335" s="20"/>
      <c r="L4335" s="21"/>
      <c r="M4335" s="21"/>
      <c r="N4335" s="20"/>
      <c r="O4335" s="20"/>
      <c r="P4335" s="19" t="str">
        <f aca="false">IF(I4335="","",I4335-H4335)</f>
        <v/>
      </c>
      <c r="Q4335" s="19" t="str">
        <f aca="true">IF(B4335="","",IF(N4335="No aplica","No aplica",IF(I4335="","Pendent",IF(N4335="Per substituir","Substituir",IF(OR(N4335="No localitzat",N4335="No lliurat"),"Reposar",IF(I4335&lt;H4335,"Reposar",IF(I4335&gt;H4335,"Revisar excedent",IF(AND(G4335="Sí",M4335&lt;&gt;"",M4335&lt;TODAY()),"EPI caducat",IF(AND(G4335="Sí",M4335&lt;&gt;"",M4335&lt;=TODAY()+90),"EPI caduca ≤90 dies",IF(OR(N4335="Deteriorat usable",N4335="Revisió necessària"),"Revisar","OK"))))))))))</f>
      </c>
      <c r="R4335" s="20"/>
    </row>
    <row r="4336" customFormat="false" ht="15" hidden="false" customHeight="false" outlineLevel="0" collapsed="false">
      <c r="A4336" s="19" t="n">
        <v>40</v>
      </c>
      <c r="B4336" s="19" t="n">
        <f aca="false">IFERROR(VLOOKUP(A4336,Personal!$A$6:$F$112,2,FALSE()),"")</f>
        <v>0</v>
      </c>
      <c r="C4336" s="19" t="str">
        <f aca="false">IFERROR(VLOOKUP(A4336,Personal!$A$6:$F$112,3,FALSE()),"")</f>
        <v>La Seu d’Urgell</v>
      </c>
      <c r="D4336" s="19" t="s">
        <v>94</v>
      </c>
      <c r="E4336" s="19" t="s">
        <v>202</v>
      </c>
      <c r="F4336" s="19" t="s">
        <v>203</v>
      </c>
      <c r="G4336" s="19" t="s">
        <v>291</v>
      </c>
      <c r="H4336" s="19" t="n">
        <f aca="false">IF(OR(VLOOKUP(A4336,Personal!$A$6:$F$112,5,FALSE())&lt;&gt;"Sí",N4336="No aplica"),0,'Catàleg GRAE'!D84)</f>
        <v>1</v>
      </c>
      <c r="I4336" s="20"/>
      <c r="J4336" s="20"/>
      <c r="K4336" s="20"/>
      <c r="L4336" s="21"/>
      <c r="M4336" s="21"/>
      <c r="N4336" s="20"/>
      <c r="O4336" s="20"/>
      <c r="P4336" s="19" t="str">
        <f aca="false">IF(I4336="","",I4336-H4336)</f>
        <v/>
      </c>
      <c r="Q4336" s="19" t="str">
        <f aca="true">IF(B4336="","",IF(N4336="No aplica","No aplica",IF(I4336="","Pendent",IF(N4336="Per substituir","Substituir",IF(OR(N4336="No localitzat",N4336="No lliurat"),"Reposar",IF(I4336&lt;H4336,"Reposar",IF(I4336&gt;H4336,"Revisar excedent",IF(AND(G4336="Sí",M4336&lt;&gt;"",M4336&lt;TODAY()),"EPI caducat",IF(AND(G4336="Sí",M4336&lt;&gt;"",M4336&lt;=TODAY()+90),"EPI caduca ≤90 dies",IF(OR(N4336="Deteriorat usable",N4336="Revisió necessària"),"Revisar","OK"))))))))))</f>
      </c>
      <c r="R4336" s="20"/>
    </row>
    <row r="4337" customFormat="false" ht="15" hidden="false" customHeight="false" outlineLevel="0" collapsed="false">
      <c r="A4337" s="19" t="n">
        <v>40</v>
      </c>
      <c r="B4337" s="19" t="n">
        <f aca="false">IFERROR(VLOOKUP(A4337,Personal!$A$6:$F$112,2,FALSE()),"")</f>
        <v>0</v>
      </c>
      <c r="C4337" s="19" t="str">
        <f aca="false">IFERROR(VLOOKUP(A4337,Personal!$A$6:$F$112,3,FALSE()),"")</f>
        <v>La Seu d’Urgell</v>
      </c>
      <c r="D4337" s="19" t="s">
        <v>125</v>
      </c>
      <c r="E4337" s="19" t="s">
        <v>204</v>
      </c>
      <c r="F4337" s="19" t="s">
        <v>205</v>
      </c>
      <c r="G4337" s="19" t="s">
        <v>291</v>
      </c>
      <c r="H4337" s="19" t="n">
        <f aca="false">IF(OR(VLOOKUP(A4337,Personal!$A$6:$F$112,5,FALSE())&lt;&gt;"Sí",N4337="No aplica"),0,'Catàleg GRAE'!D85)</f>
        <v>1</v>
      </c>
      <c r="I4337" s="20"/>
      <c r="J4337" s="20"/>
      <c r="K4337" s="20"/>
      <c r="L4337" s="21"/>
      <c r="M4337" s="21"/>
      <c r="N4337" s="20"/>
      <c r="O4337" s="20"/>
      <c r="P4337" s="19" t="str">
        <f aca="false">IF(I4337="","",I4337-H4337)</f>
        <v/>
      </c>
      <c r="Q4337" s="19" t="str">
        <f aca="true">IF(B4337="","",IF(N4337="No aplica","No aplica",IF(I4337="","Pendent",IF(N4337="Per substituir","Substituir",IF(OR(N4337="No localitzat",N4337="No lliurat"),"Reposar",IF(I4337&lt;H4337,"Reposar",IF(I4337&gt;H4337,"Revisar excedent",IF(AND(G4337="Sí",M4337&lt;&gt;"",M4337&lt;TODAY()),"EPI caducat",IF(AND(G4337="Sí",M4337&lt;&gt;"",M4337&lt;=TODAY()+90),"EPI caduca ≤90 dies",IF(OR(N4337="Deteriorat usable",N4337="Revisió necessària"),"Revisar","OK"))))))))))</f>
      </c>
      <c r="R4337" s="20"/>
    </row>
    <row r="4338" customFormat="false" ht="15" hidden="false" customHeight="false" outlineLevel="0" collapsed="false">
      <c r="A4338" s="19" t="n">
        <v>40</v>
      </c>
      <c r="B4338" s="19" t="n">
        <f aca="false">IFERROR(VLOOKUP(A4338,Personal!$A$6:$F$112,2,FALSE()),"")</f>
        <v>0</v>
      </c>
      <c r="C4338" s="19" t="str">
        <f aca="false">IFERROR(VLOOKUP(A4338,Personal!$A$6:$F$112,3,FALSE()),"")</f>
        <v>La Seu d’Urgell</v>
      </c>
      <c r="D4338" s="19" t="s">
        <v>153</v>
      </c>
      <c r="E4338" s="19" t="s">
        <v>206</v>
      </c>
      <c r="F4338" s="19" t="s">
        <v>207</v>
      </c>
      <c r="G4338" s="19" t="s">
        <v>272</v>
      </c>
      <c r="H4338" s="19" t="n">
        <f aca="false">IF(OR(VLOOKUP(A4338,Personal!$A$6:$F$112,5,FALSE())&lt;&gt;"Sí",N4338="No aplica"),0,'Catàleg GRAE'!D86)</f>
        <v>1</v>
      </c>
      <c r="I4338" s="20"/>
      <c r="J4338" s="20"/>
      <c r="K4338" s="20"/>
      <c r="L4338" s="21"/>
      <c r="M4338" s="21"/>
      <c r="N4338" s="20"/>
      <c r="O4338" s="20"/>
      <c r="P4338" s="19" t="str">
        <f aca="false">IF(I4338="","",I4338-H4338)</f>
        <v/>
      </c>
      <c r="Q4338" s="19" t="str">
        <f aca="true">IF(B4338="","",IF(N4338="No aplica","No aplica",IF(I4338="","Pendent",IF(N4338="Per substituir","Substituir",IF(OR(N4338="No localitzat",N4338="No lliurat"),"Reposar",IF(I4338&lt;H4338,"Reposar",IF(I4338&gt;H4338,"Revisar excedent",IF(AND(G4338="Sí",M4338&lt;&gt;"",M4338&lt;TODAY()),"EPI caducat",IF(AND(G4338="Sí",M4338&lt;&gt;"",M4338&lt;=TODAY()+90),"EPI caduca ≤90 dies",IF(OR(N4338="Deteriorat usable",N4338="Revisió necessària"),"Revisar","OK"))))))))))</f>
      </c>
      <c r="R4338" s="20"/>
    </row>
    <row r="4339" customFormat="false" ht="15" hidden="false" customHeight="false" outlineLevel="0" collapsed="false">
      <c r="A4339" s="19" t="n">
        <v>40</v>
      </c>
      <c r="B4339" s="19" t="n">
        <f aca="false">IFERROR(VLOOKUP(A4339,Personal!$A$6:$F$112,2,FALSE()),"")</f>
        <v>0</v>
      </c>
      <c r="C4339" s="19" t="str">
        <f aca="false">IFERROR(VLOOKUP(A4339,Personal!$A$6:$F$112,3,FALSE()),"")</f>
        <v>La Seu d’Urgell</v>
      </c>
      <c r="D4339" s="19" t="s">
        <v>177</v>
      </c>
      <c r="E4339" s="19" t="s">
        <v>208</v>
      </c>
      <c r="F4339" s="19" t="s">
        <v>209</v>
      </c>
      <c r="G4339" s="19" t="s">
        <v>272</v>
      </c>
      <c r="H4339" s="19" t="n">
        <f aca="false">IF(OR(VLOOKUP(A4339,Personal!$A$6:$F$112,5,FALSE())&lt;&gt;"Sí",N4339="No aplica"),0,'Catàleg GRAE'!D87)</f>
        <v>1</v>
      </c>
      <c r="I4339" s="20"/>
      <c r="J4339" s="20"/>
      <c r="K4339" s="20"/>
      <c r="L4339" s="21"/>
      <c r="M4339" s="21"/>
      <c r="N4339" s="20"/>
      <c r="O4339" s="20"/>
      <c r="P4339" s="19" t="str">
        <f aca="false">IF(I4339="","",I4339-H4339)</f>
        <v/>
      </c>
      <c r="Q4339" s="19" t="str">
        <f aca="true">IF(B4339="","",IF(N4339="No aplica","No aplica",IF(I4339="","Pendent",IF(N4339="Per substituir","Substituir",IF(OR(N4339="No localitzat",N4339="No lliurat"),"Reposar",IF(I4339&lt;H4339,"Reposar",IF(I4339&gt;H4339,"Revisar excedent",IF(AND(G4339="Sí",M4339&lt;&gt;"",M4339&lt;TODAY()),"EPI caducat",IF(AND(G4339="Sí",M4339&lt;&gt;"",M4339&lt;=TODAY()+90),"EPI caduca ≤90 dies",IF(OR(N4339="Deteriorat usable",N4339="Revisió necessària"),"Revisar","OK"))))))))))</f>
      </c>
      <c r="R4339" s="20"/>
    </row>
    <row r="4340" customFormat="false" ht="15" hidden="false" customHeight="false" outlineLevel="0" collapsed="false">
      <c r="A4340" s="19" t="n">
        <v>40</v>
      </c>
      <c r="B4340" s="19" t="n">
        <f aca="false">IFERROR(VLOOKUP(A4340,Personal!$A$6:$F$112,2,FALSE()),"")</f>
        <v>0</v>
      </c>
      <c r="C4340" s="19" t="str">
        <f aca="false">IFERROR(VLOOKUP(A4340,Personal!$A$6:$F$112,3,FALSE()),"")</f>
        <v>La Seu d’Urgell</v>
      </c>
      <c r="D4340" s="19" t="s">
        <v>177</v>
      </c>
      <c r="E4340" s="19" t="s">
        <v>210</v>
      </c>
      <c r="F4340" s="19" t="s">
        <v>211</v>
      </c>
      <c r="G4340" s="19" t="s">
        <v>272</v>
      </c>
      <c r="H4340" s="19" t="n">
        <f aca="false">IF(OR(VLOOKUP(A4340,Personal!$A$6:$F$112,5,FALSE())&lt;&gt;"Sí",N4340="No aplica"),0,'Catàleg GRAE'!D88)</f>
        <v>1</v>
      </c>
      <c r="I4340" s="20"/>
      <c r="J4340" s="20"/>
      <c r="K4340" s="20"/>
      <c r="L4340" s="21"/>
      <c r="M4340" s="21"/>
      <c r="N4340" s="20"/>
      <c r="O4340" s="20"/>
      <c r="P4340" s="19" t="str">
        <f aca="false">IF(I4340="","",I4340-H4340)</f>
        <v/>
      </c>
      <c r="Q4340" s="19" t="str">
        <f aca="true">IF(B4340="","",IF(N4340="No aplica","No aplica",IF(I4340="","Pendent",IF(N4340="Per substituir","Substituir",IF(OR(N4340="No localitzat",N4340="No lliurat"),"Reposar",IF(I4340&lt;H4340,"Reposar",IF(I4340&gt;H4340,"Revisar excedent",IF(AND(G4340="Sí",M4340&lt;&gt;"",M4340&lt;TODAY()),"EPI caducat",IF(AND(G4340="Sí",M4340&lt;&gt;"",M4340&lt;=TODAY()+90),"EPI caduca ≤90 dies",IF(OR(N4340="Deteriorat usable",N4340="Revisió necessària"),"Revisar","OK"))))))))))</f>
      </c>
      <c r="R4340" s="20"/>
    </row>
    <row r="4341" customFormat="false" ht="15" hidden="false" customHeight="false" outlineLevel="0" collapsed="false">
      <c r="A4341" s="19" t="n">
        <v>40</v>
      </c>
      <c r="B4341" s="19" t="n">
        <f aca="false">IFERROR(VLOOKUP(A4341,Personal!$A$6:$F$112,2,FALSE()),"")</f>
        <v>0</v>
      </c>
      <c r="C4341" s="19" t="str">
        <f aca="false">IFERROR(VLOOKUP(A4341,Personal!$A$6:$F$112,3,FALSE()),"")</f>
        <v>La Seu d’Urgell</v>
      </c>
      <c r="D4341" s="19" t="s">
        <v>125</v>
      </c>
      <c r="E4341" s="19" t="s">
        <v>212</v>
      </c>
      <c r="F4341" s="19" t="s">
        <v>213</v>
      </c>
      <c r="G4341" s="19" t="s">
        <v>272</v>
      </c>
      <c r="H4341" s="19" t="n">
        <f aca="false">IF(OR(VLOOKUP(A4341,Personal!$A$6:$F$112,5,FALSE())&lt;&gt;"Sí",N4341="No aplica"),0,'Catàleg GRAE'!D89)</f>
        <v>1</v>
      </c>
      <c r="I4341" s="20"/>
      <c r="J4341" s="20"/>
      <c r="K4341" s="20"/>
      <c r="L4341" s="21"/>
      <c r="M4341" s="21"/>
      <c r="N4341" s="20"/>
      <c r="O4341" s="20"/>
      <c r="P4341" s="19" t="str">
        <f aca="false">IF(I4341="","",I4341-H4341)</f>
        <v/>
      </c>
      <c r="Q4341" s="19" t="str">
        <f aca="true">IF(B4341="","",IF(N4341="No aplica","No aplica",IF(I4341="","Pendent",IF(N4341="Per substituir","Substituir",IF(OR(N4341="No localitzat",N4341="No lliurat"),"Reposar",IF(I4341&lt;H4341,"Reposar",IF(I4341&gt;H4341,"Revisar excedent",IF(AND(G4341="Sí",M4341&lt;&gt;"",M4341&lt;TODAY()),"EPI caducat",IF(AND(G4341="Sí",M4341&lt;&gt;"",M4341&lt;=TODAY()+90),"EPI caduca ≤90 dies",IF(OR(N4341="Deteriorat usable",N4341="Revisió necessària"),"Revisar","OK"))))))))))</f>
      </c>
      <c r="R4341" s="20"/>
    </row>
    <row r="4342" customFormat="false" ht="15" hidden="false" customHeight="false" outlineLevel="0" collapsed="false">
      <c r="A4342" s="19" t="n">
        <v>40</v>
      </c>
      <c r="B4342" s="19" t="n">
        <f aca="false">IFERROR(VLOOKUP(A4342,Personal!$A$6:$F$112,2,FALSE()),"")</f>
        <v>0</v>
      </c>
      <c r="C4342" s="19" t="str">
        <f aca="false">IFERROR(VLOOKUP(A4342,Personal!$A$6:$F$112,3,FALSE()),"")</f>
        <v>La Seu d’Urgell</v>
      </c>
      <c r="D4342" s="19" t="s">
        <v>40</v>
      </c>
      <c r="E4342" s="19" t="s">
        <v>214</v>
      </c>
      <c r="F4342" s="19" t="s">
        <v>215</v>
      </c>
      <c r="G4342" s="19" t="s">
        <v>291</v>
      </c>
      <c r="H4342" s="19" t="n">
        <f aca="false">IF(OR(VLOOKUP(A4342,Personal!$A$6:$F$112,5,FALSE())&lt;&gt;"Sí",N4342="No aplica"),0,'Catàleg GRAE'!D90)</f>
        <v>1</v>
      </c>
      <c r="I4342" s="20"/>
      <c r="J4342" s="20"/>
      <c r="K4342" s="20"/>
      <c r="L4342" s="21"/>
      <c r="M4342" s="21"/>
      <c r="N4342" s="20"/>
      <c r="O4342" s="20"/>
      <c r="P4342" s="19" t="str">
        <f aca="false">IF(I4342="","",I4342-H4342)</f>
        <v/>
      </c>
      <c r="Q4342" s="19" t="str">
        <f aca="true">IF(B4342="","",IF(N4342="No aplica","No aplica",IF(I4342="","Pendent",IF(N4342="Per substituir","Substituir",IF(OR(N4342="No localitzat",N4342="No lliurat"),"Reposar",IF(I4342&lt;H4342,"Reposar",IF(I4342&gt;H4342,"Revisar excedent",IF(AND(G4342="Sí",M4342&lt;&gt;"",M4342&lt;TODAY()),"EPI caducat",IF(AND(G4342="Sí",M4342&lt;&gt;"",M4342&lt;=TODAY()+90),"EPI caduca ≤90 dies",IF(OR(N4342="Deteriorat usable",N4342="Revisió necessària"),"Revisar","OK"))))))))))</f>
      </c>
      <c r="R4342" s="20"/>
    </row>
    <row r="4343" customFormat="false" ht="15" hidden="false" customHeight="false" outlineLevel="0" collapsed="false">
      <c r="A4343" s="19" t="n">
        <v>40</v>
      </c>
      <c r="B4343" s="19" t="n">
        <f aca="false">IFERROR(VLOOKUP(A4343,Personal!$A$6:$F$112,2,FALSE()),"")</f>
        <v>0</v>
      </c>
      <c r="C4343" s="19" t="str">
        <f aca="false">IFERROR(VLOOKUP(A4343,Personal!$A$6:$F$112,3,FALSE()),"")</f>
        <v>La Seu d’Urgell</v>
      </c>
      <c r="D4343" s="19" t="s">
        <v>216</v>
      </c>
      <c r="E4343" s="19" t="s">
        <v>217</v>
      </c>
      <c r="F4343" s="19" t="s">
        <v>218</v>
      </c>
      <c r="G4343" s="19" t="s">
        <v>272</v>
      </c>
      <c r="H4343" s="19" t="n">
        <f aca="false">IF(OR(VLOOKUP(A4343,Personal!$A$6:$F$112,5,FALSE())&lt;&gt;"Sí",N4343="No aplica"),0,'Catàleg GRAE'!D91)</f>
        <v>1</v>
      </c>
      <c r="I4343" s="20"/>
      <c r="J4343" s="20"/>
      <c r="K4343" s="20"/>
      <c r="L4343" s="21"/>
      <c r="M4343" s="21"/>
      <c r="N4343" s="20"/>
      <c r="O4343" s="20"/>
      <c r="P4343" s="19" t="str">
        <f aca="false">IF(I4343="","",I4343-H4343)</f>
        <v/>
      </c>
      <c r="Q4343" s="19" t="str">
        <f aca="true">IF(B4343="","",IF(N4343="No aplica","No aplica",IF(I4343="","Pendent",IF(N4343="Per substituir","Substituir",IF(OR(N4343="No localitzat",N4343="No lliurat"),"Reposar",IF(I4343&lt;H4343,"Reposar",IF(I4343&gt;H4343,"Revisar excedent",IF(AND(G4343="Sí",M4343&lt;&gt;"",M4343&lt;TODAY()),"EPI caducat",IF(AND(G4343="Sí",M4343&lt;&gt;"",M4343&lt;=TODAY()+90),"EPI caduca ≤90 dies",IF(OR(N4343="Deteriorat usable",N4343="Revisió necessària"),"Revisar","OK"))))))))))</f>
      </c>
      <c r="R4343" s="20"/>
    </row>
    <row r="4344" customFormat="false" ht="15" hidden="false" customHeight="false" outlineLevel="0" collapsed="false">
      <c r="A4344" s="19" t="n">
        <v>40</v>
      </c>
      <c r="B4344" s="19" t="n">
        <f aca="false">IFERROR(VLOOKUP(A4344,Personal!$A$6:$F$112,2,FALSE()),"")</f>
        <v>0</v>
      </c>
      <c r="C4344" s="19" t="str">
        <f aca="false">IFERROR(VLOOKUP(A4344,Personal!$A$6:$F$112,3,FALSE()),"")</f>
        <v>La Seu d’Urgell</v>
      </c>
      <c r="D4344" s="19" t="s">
        <v>37</v>
      </c>
      <c r="E4344" s="19" t="s">
        <v>219</v>
      </c>
      <c r="F4344" s="19" t="s">
        <v>220</v>
      </c>
      <c r="G4344" s="19" t="s">
        <v>291</v>
      </c>
      <c r="H4344" s="19" t="n">
        <f aca="false">IF(OR(VLOOKUP(A4344,Personal!$A$6:$F$112,5,FALSE())&lt;&gt;"Sí",N4344="No aplica"),0,'Catàleg GRAE'!D92)</f>
        <v>1</v>
      </c>
      <c r="I4344" s="20"/>
      <c r="J4344" s="20"/>
      <c r="K4344" s="20"/>
      <c r="L4344" s="21"/>
      <c r="M4344" s="21"/>
      <c r="N4344" s="20"/>
      <c r="O4344" s="20"/>
      <c r="P4344" s="19" t="str">
        <f aca="false">IF(I4344="","",I4344-H4344)</f>
        <v/>
      </c>
      <c r="Q4344" s="19" t="str">
        <f aca="true">IF(B4344="","",IF(N4344="No aplica","No aplica",IF(I4344="","Pendent",IF(N4344="Per substituir","Substituir",IF(OR(N4344="No localitzat",N4344="No lliurat"),"Reposar",IF(I4344&lt;H4344,"Reposar",IF(I4344&gt;H4344,"Revisar excedent",IF(AND(G4344="Sí",M4344&lt;&gt;"",M4344&lt;TODAY()),"EPI caducat",IF(AND(G4344="Sí",M4344&lt;&gt;"",M4344&lt;=TODAY()+90),"EPI caduca ≤90 dies",IF(OR(N4344="Deteriorat usable",N4344="Revisió necessària"),"Revisar","OK"))))))))))</f>
      </c>
      <c r="R4344" s="20"/>
    </row>
    <row r="4345" customFormat="false" ht="15" hidden="false" customHeight="false" outlineLevel="0" collapsed="false">
      <c r="A4345" s="19" t="n">
        <v>40</v>
      </c>
      <c r="B4345" s="19" t="n">
        <f aca="false">IFERROR(VLOOKUP(A4345,Personal!$A$6:$F$112,2,FALSE()),"")</f>
        <v>0</v>
      </c>
      <c r="C4345" s="19" t="str">
        <f aca="false">IFERROR(VLOOKUP(A4345,Personal!$A$6:$F$112,3,FALSE()),"")</f>
        <v>La Seu d’Urgell</v>
      </c>
      <c r="D4345" s="19" t="s">
        <v>137</v>
      </c>
      <c r="E4345" s="19" t="s">
        <v>221</v>
      </c>
      <c r="F4345" s="19" t="s">
        <v>222</v>
      </c>
      <c r="G4345" s="19" t="s">
        <v>291</v>
      </c>
      <c r="H4345" s="19" t="n">
        <f aca="false">IF(OR(VLOOKUP(A4345,Personal!$A$6:$F$112,5,FALSE())&lt;&gt;"Sí",N4345="No aplica"),0,'Catàleg GRAE'!D93)</f>
        <v>1</v>
      </c>
      <c r="I4345" s="20"/>
      <c r="J4345" s="20"/>
      <c r="K4345" s="20"/>
      <c r="L4345" s="21"/>
      <c r="M4345" s="21"/>
      <c r="N4345" s="20"/>
      <c r="O4345" s="20"/>
      <c r="P4345" s="19" t="str">
        <f aca="false">IF(I4345="","",I4345-H4345)</f>
        <v/>
      </c>
      <c r="Q4345" s="19" t="str">
        <f aca="true">IF(B4345="","",IF(N4345="No aplica","No aplica",IF(I4345="","Pendent",IF(N4345="Per substituir","Substituir",IF(OR(N4345="No localitzat",N4345="No lliurat"),"Reposar",IF(I4345&lt;H4345,"Reposar",IF(I4345&gt;H4345,"Revisar excedent",IF(AND(G4345="Sí",M4345&lt;&gt;"",M4345&lt;TODAY()),"EPI caducat",IF(AND(G4345="Sí",M4345&lt;&gt;"",M4345&lt;=TODAY()+90),"EPI caduca ≤90 dies",IF(OR(N4345="Deteriorat usable",N4345="Revisió necessària"),"Revisar","OK"))))))))))</f>
      </c>
      <c r="R4345" s="20"/>
    </row>
    <row r="4346" customFormat="false" ht="15" hidden="false" customHeight="false" outlineLevel="0" collapsed="false">
      <c r="A4346" s="19" t="n">
        <v>40</v>
      </c>
      <c r="B4346" s="19" t="n">
        <f aca="false">IFERROR(VLOOKUP(A4346,Personal!$A$6:$F$112,2,FALSE()),"")</f>
        <v>0</v>
      </c>
      <c r="C4346" s="19" t="str">
        <f aca="false">IFERROR(VLOOKUP(A4346,Personal!$A$6:$F$112,3,FALSE()),"")</f>
        <v>La Seu d’Urgell</v>
      </c>
      <c r="D4346" s="19" t="s">
        <v>137</v>
      </c>
      <c r="E4346" s="19" t="s">
        <v>223</v>
      </c>
      <c r="F4346" s="19" t="s">
        <v>224</v>
      </c>
      <c r="G4346" s="19" t="s">
        <v>291</v>
      </c>
      <c r="H4346" s="19" t="n">
        <f aca="false">IF(OR(VLOOKUP(A4346,Personal!$A$6:$F$112,5,FALSE())&lt;&gt;"Sí",N4346="No aplica"),0,'Catàleg GRAE'!D94)</f>
        <v>1</v>
      </c>
      <c r="I4346" s="20"/>
      <c r="J4346" s="20"/>
      <c r="K4346" s="20"/>
      <c r="L4346" s="21"/>
      <c r="M4346" s="21"/>
      <c r="N4346" s="20"/>
      <c r="O4346" s="20"/>
      <c r="P4346" s="19" t="str">
        <f aca="false">IF(I4346="","",I4346-H4346)</f>
        <v/>
      </c>
      <c r="Q4346" s="19" t="str">
        <f aca="true">IF(B4346="","",IF(N4346="No aplica","No aplica",IF(I4346="","Pendent",IF(N4346="Per substituir","Substituir",IF(OR(N4346="No localitzat",N4346="No lliurat"),"Reposar",IF(I4346&lt;H4346,"Reposar",IF(I4346&gt;H4346,"Revisar excedent",IF(AND(G4346="Sí",M4346&lt;&gt;"",M4346&lt;TODAY()),"EPI caducat",IF(AND(G4346="Sí",M4346&lt;&gt;"",M4346&lt;=TODAY()+90),"EPI caduca ≤90 dies",IF(OR(N4346="Deteriorat usable",N4346="Revisió necessària"),"Revisar","OK"))))))))))</f>
      </c>
      <c r="R4346" s="20"/>
    </row>
    <row r="4347" customFormat="false" ht="15" hidden="false" customHeight="false" outlineLevel="0" collapsed="false">
      <c r="A4347" s="19" t="n">
        <v>40</v>
      </c>
      <c r="B4347" s="19" t="n">
        <f aca="false">IFERROR(VLOOKUP(A4347,Personal!$A$6:$F$112,2,FALSE()),"")</f>
        <v>0</v>
      </c>
      <c r="C4347" s="19" t="str">
        <f aca="false">IFERROR(VLOOKUP(A4347,Personal!$A$6:$F$112,3,FALSE()),"")</f>
        <v>La Seu d’Urgell</v>
      </c>
      <c r="D4347" s="19" t="s">
        <v>137</v>
      </c>
      <c r="E4347" s="19" t="s">
        <v>225</v>
      </c>
      <c r="F4347" s="19" t="s">
        <v>226</v>
      </c>
      <c r="G4347" s="19" t="s">
        <v>291</v>
      </c>
      <c r="H4347" s="19" t="n">
        <f aca="false">IF(OR(VLOOKUP(A4347,Personal!$A$6:$F$112,5,FALSE())&lt;&gt;"Sí",N4347="No aplica"),0,'Catàleg GRAE'!D95)</f>
        <v>1</v>
      </c>
      <c r="I4347" s="20"/>
      <c r="J4347" s="20"/>
      <c r="K4347" s="20"/>
      <c r="L4347" s="21"/>
      <c r="M4347" s="21"/>
      <c r="N4347" s="20"/>
      <c r="O4347" s="20"/>
      <c r="P4347" s="19" t="str">
        <f aca="false">IF(I4347="","",I4347-H4347)</f>
        <v/>
      </c>
      <c r="Q4347" s="19" t="str">
        <f aca="true">IF(B4347="","",IF(N4347="No aplica","No aplica",IF(I4347="","Pendent",IF(N4347="Per substituir","Substituir",IF(OR(N4347="No localitzat",N4347="No lliurat"),"Reposar",IF(I4347&lt;H4347,"Reposar",IF(I4347&gt;H4347,"Revisar excedent",IF(AND(G4347="Sí",M4347&lt;&gt;"",M4347&lt;TODAY()),"EPI caducat",IF(AND(G4347="Sí",M4347&lt;&gt;"",M4347&lt;=TODAY()+90),"EPI caduca ≤90 dies",IF(OR(N4347="Deteriorat usable",N4347="Revisió necessària"),"Revisar","OK"))))))))))</f>
      </c>
      <c r="R4347" s="20"/>
    </row>
    <row r="4348" customFormat="false" ht="15" hidden="false" customHeight="false" outlineLevel="0" collapsed="false">
      <c r="A4348" s="19" t="n">
        <v>40</v>
      </c>
      <c r="B4348" s="19" t="n">
        <f aca="false">IFERROR(VLOOKUP(A4348,Personal!$A$6:$F$112,2,FALSE()),"")</f>
        <v>0</v>
      </c>
      <c r="C4348" s="19" t="str">
        <f aca="false">IFERROR(VLOOKUP(A4348,Personal!$A$6:$F$112,3,FALSE()),"")</f>
        <v>La Seu d’Urgell</v>
      </c>
      <c r="D4348" s="19" t="s">
        <v>137</v>
      </c>
      <c r="E4348" s="19" t="s">
        <v>227</v>
      </c>
      <c r="F4348" s="19" t="s">
        <v>228</v>
      </c>
      <c r="G4348" s="19" t="s">
        <v>291</v>
      </c>
      <c r="H4348" s="19" t="n">
        <f aca="false">IF(OR(VLOOKUP(A4348,Personal!$A$6:$F$112,5,FALSE())&lt;&gt;"Sí",N4348="No aplica"),0,'Catàleg GRAE'!D96)</f>
        <v>1</v>
      </c>
      <c r="I4348" s="20"/>
      <c r="J4348" s="20"/>
      <c r="K4348" s="20"/>
      <c r="L4348" s="21"/>
      <c r="M4348" s="21"/>
      <c r="N4348" s="20"/>
      <c r="O4348" s="20"/>
      <c r="P4348" s="19" t="str">
        <f aca="false">IF(I4348="","",I4348-H4348)</f>
        <v/>
      </c>
      <c r="Q4348" s="19" t="str">
        <f aca="true">IF(B4348="","",IF(N4348="No aplica","No aplica",IF(I4348="","Pendent",IF(N4348="Per substituir","Substituir",IF(OR(N4348="No localitzat",N4348="No lliurat"),"Reposar",IF(I4348&lt;H4348,"Reposar",IF(I4348&gt;H4348,"Revisar excedent",IF(AND(G4348="Sí",M4348&lt;&gt;"",M4348&lt;TODAY()),"EPI caducat",IF(AND(G4348="Sí",M4348&lt;&gt;"",M4348&lt;=TODAY()+90),"EPI caduca ≤90 dies",IF(OR(N4348="Deteriorat usable",N4348="Revisió necessària"),"Revisar","OK"))))))))))</f>
      </c>
      <c r="R4348" s="20"/>
    </row>
    <row r="4349" customFormat="false" ht="15" hidden="false" customHeight="false" outlineLevel="0" collapsed="false">
      <c r="A4349" s="19" t="n">
        <v>40</v>
      </c>
      <c r="B4349" s="19" t="n">
        <f aca="false">IFERROR(VLOOKUP(A4349,Personal!$A$6:$F$112,2,FALSE()),"")</f>
        <v>0</v>
      </c>
      <c r="C4349" s="19" t="str">
        <f aca="false">IFERROR(VLOOKUP(A4349,Personal!$A$6:$F$112,3,FALSE()),"")</f>
        <v>La Seu d’Urgell</v>
      </c>
      <c r="D4349" s="19" t="s">
        <v>137</v>
      </c>
      <c r="E4349" s="19" t="s">
        <v>229</v>
      </c>
      <c r="F4349" s="19" t="s">
        <v>230</v>
      </c>
      <c r="G4349" s="19" t="s">
        <v>291</v>
      </c>
      <c r="H4349" s="19" t="n">
        <f aca="false">IF(OR(VLOOKUP(A4349,Personal!$A$6:$F$112,5,FALSE())&lt;&gt;"Sí",N4349="No aplica"),0,'Catàleg GRAE'!D97)</f>
        <v>1</v>
      </c>
      <c r="I4349" s="20"/>
      <c r="J4349" s="20"/>
      <c r="K4349" s="20"/>
      <c r="L4349" s="21"/>
      <c r="M4349" s="21"/>
      <c r="N4349" s="20"/>
      <c r="O4349" s="20"/>
      <c r="P4349" s="19" t="str">
        <f aca="false">IF(I4349="","",I4349-H4349)</f>
        <v/>
      </c>
      <c r="Q4349" s="19" t="str">
        <f aca="true">IF(B4349="","",IF(N4349="No aplica","No aplica",IF(I4349="","Pendent",IF(N4349="Per substituir","Substituir",IF(OR(N4349="No localitzat",N4349="No lliurat"),"Reposar",IF(I4349&lt;H4349,"Reposar",IF(I4349&gt;H4349,"Revisar excedent",IF(AND(G4349="Sí",M4349&lt;&gt;"",M4349&lt;TODAY()),"EPI caducat",IF(AND(G4349="Sí",M4349&lt;&gt;"",M4349&lt;=TODAY()+90),"EPI caduca ≤90 dies",IF(OR(N4349="Deteriorat usable",N4349="Revisió necessària"),"Revisar","OK"))))))))))</f>
      </c>
      <c r="R4349" s="20"/>
    </row>
    <row r="4350" customFormat="false" ht="15" hidden="false" customHeight="false" outlineLevel="0" collapsed="false">
      <c r="A4350" s="19" t="n">
        <v>40</v>
      </c>
      <c r="B4350" s="19" t="n">
        <f aca="false">IFERROR(VLOOKUP(A4350,Personal!$A$6:$F$112,2,FALSE()),"")</f>
        <v>0</v>
      </c>
      <c r="C4350" s="19" t="str">
        <f aca="false">IFERROR(VLOOKUP(A4350,Personal!$A$6:$F$112,3,FALSE()),"")</f>
        <v>La Seu d’Urgell</v>
      </c>
      <c r="D4350" s="19" t="s">
        <v>137</v>
      </c>
      <c r="E4350" s="19" t="s">
        <v>231</v>
      </c>
      <c r="F4350" s="19" t="s">
        <v>232</v>
      </c>
      <c r="G4350" s="19" t="s">
        <v>291</v>
      </c>
      <c r="H4350" s="19" t="n">
        <f aca="false">IF(OR(VLOOKUP(A4350,Personal!$A$6:$F$112,5,FALSE())&lt;&gt;"Sí",N4350="No aplica"),0,'Catàleg GRAE'!D98)</f>
        <v>1</v>
      </c>
      <c r="I4350" s="20"/>
      <c r="J4350" s="20"/>
      <c r="K4350" s="20"/>
      <c r="L4350" s="21"/>
      <c r="M4350" s="21"/>
      <c r="N4350" s="20"/>
      <c r="O4350" s="20"/>
      <c r="P4350" s="19" t="str">
        <f aca="false">IF(I4350="","",I4350-H4350)</f>
        <v/>
      </c>
      <c r="Q4350" s="19" t="str">
        <f aca="true">IF(B4350="","",IF(N4350="No aplica","No aplica",IF(I4350="","Pendent",IF(N4350="Per substituir","Substituir",IF(OR(N4350="No localitzat",N4350="No lliurat"),"Reposar",IF(I4350&lt;H4350,"Reposar",IF(I4350&gt;H4350,"Revisar excedent",IF(AND(G4350="Sí",M4350&lt;&gt;"",M4350&lt;TODAY()),"EPI caducat",IF(AND(G4350="Sí",M4350&lt;&gt;"",M4350&lt;=TODAY()+90),"EPI caduca ≤90 dies",IF(OR(N4350="Deteriorat usable",N4350="Revisió necessària"),"Revisar","OK"))))))))))</f>
      </c>
      <c r="R4350" s="20"/>
    </row>
    <row r="4351" customFormat="false" ht="15" hidden="false" customHeight="false" outlineLevel="0" collapsed="false">
      <c r="A4351" s="19" t="n">
        <v>40</v>
      </c>
      <c r="B4351" s="19" t="n">
        <f aca="false">IFERROR(VLOOKUP(A4351,Personal!$A$6:$F$112,2,FALSE()),"")</f>
        <v>0</v>
      </c>
      <c r="C4351" s="19" t="str">
        <f aca="false">IFERROR(VLOOKUP(A4351,Personal!$A$6:$F$112,3,FALSE()),"")</f>
        <v>La Seu d’Urgell</v>
      </c>
      <c r="D4351" s="19" t="s">
        <v>137</v>
      </c>
      <c r="E4351" s="19" t="s">
        <v>233</v>
      </c>
      <c r="F4351" s="19" t="s">
        <v>234</v>
      </c>
      <c r="G4351" s="19" t="s">
        <v>291</v>
      </c>
      <c r="H4351" s="19" t="n">
        <f aca="false">IF(OR(VLOOKUP(A4351,Personal!$A$6:$F$112,5,FALSE())&lt;&gt;"Sí",N4351="No aplica"),0,'Catàleg GRAE'!D99)</f>
        <v>1</v>
      </c>
      <c r="I4351" s="20"/>
      <c r="J4351" s="20"/>
      <c r="K4351" s="20"/>
      <c r="L4351" s="21"/>
      <c r="M4351" s="21"/>
      <c r="N4351" s="20"/>
      <c r="O4351" s="20"/>
      <c r="P4351" s="19" t="str">
        <f aca="false">IF(I4351="","",I4351-H4351)</f>
        <v/>
      </c>
      <c r="Q4351" s="19" t="str">
        <f aca="true">IF(B4351="","",IF(N4351="No aplica","No aplica",IF(I4351="","Pendent",IF(N4351="Per substituir","Substituir",IF(OR(N4351="No localitzat",N4351="No lliurat"),"Reposar",IF(I4351&lt;H4351,"Reposar",IF(I4351&gt;H4351,"Revisar excedent",IF(AND(G4351="Sí",M4351&lt;&gt;"",M4351&lt;TODAY()),"EPI caducat",IF(AND(G4351="Sí",M4351&lt;&gt;"",M4351&lt;=TODAY()+90),"EPI caduca ≤90 dies",IF(OR(N4351="Deteriorat usable",N4351="Revisió necessària"),"Revisar","OK"))))))))))</f>
      </c>
      <c r="R4351" s="20"/>
    </row>
    <row r="4352" customFormat="false" ht="15" hidden="false" customHeight="false" outlineLevel="0" collapsed="false">
      <c r="A4352" s="19" t="n">
        <v>40</v>
      </c>
      <c r="B4352" s="19" t="n">
        <f aca="false">IFERROR(VLOOKUP(A4352,Personal!$A$6:$F$112,2,FALSE()),"")</f>
        <v>0</v>
      </c>
      <c r="C4352" s="19" t="str">
        <f aca="false">IFERROR(VLOOKUP(A4352,Personal!$A$6:$F$112,3,FALSE()),"")</f>
        <v>La Seu d’Urgell</v>
      </c>
      <c r="D4352" s="19" t="s">
        <v>216</v>
      </c>
      <c r="E4352" s="19" t="s">
        <v>235</v>
      </c>
      <c r="F4352" s="19" t="s">
        <v>236</v>
      </c>
      <c r="G4352" s="19" t="s">
        <v>272</v>
      </c>
      <c r="H4352" s="19" t="n">
        <f aca="false">IF(OR(VLOOKUP(A4352,Personal!$A$6:$F$112,5,FALSE())&lt;&gt;"Sí",N4352="No aplica"),0,'Catàleg GRAE'!D100)</f>
        <v>1</v>
      </c>
      <c r="I4352" s="20"/>
      <c r="J4352" s="20"/>
      <c r="K4352" s="20"/>
      <c r="L4352" s="21"/>
      <c r="M4352" s="21"/>
      <c r="N4352" s="20"/>
      <c r="O4352" s="20"/>
      <c r="P4352" s="19" t="str">
        <f aca="false">IF(I4352="","",I4352-H4352)</f>
        <v/>
      </c>
      <c r="Q4352" s="19" t="str">
        <f aca="true">IF(B4352="","",IF(N4352="No aplica","No aplica",IF(I4352="","Pendent",IF(N4352="Per substituir","Substituir",IF(OR(N4352="No localitzat",N4352="No lliurat"),"Reposar",IF(I4352&lt;H4352,"Reposar",IF(I4352&gt;H4352,"Revisar excedent",IF(AND(G4352="Sí",M4352&lt;&gt;"",M4352&lt;TODAY()),"EPI caducat",IF(AND(G4352="Sí",M4352&lt;&gt;"",M4352&lt;=TODAY()+90),"EPI caduca ≤90 dies",IF(OR(N4352="Deteriorat usable",N4352="Revisió necessària"),"Revisar","OK"))))))))))</f>
      </c>
      <c r="R4352" s="20"/>
    </row>
    <row r="4353" customFormat="false" ht="15" hidden="false" customHeight="false" outlineLevel="0" collapsed="false">
      <c r="A4353" s="19" t="n">
        <v>40</v>
      </c>
      <c r="B4353" s="19" t="n">
        <f aca="false">IFERROR(VLOOKUP(A4353,Personal!$A$6:$F$112,2,FALSE()),"")</f>
        <v>0</v>
      </c>
      <c r="C4353" s="19" t="str">
        <f aca="false">IFERROR(VLOOKUP(A4353,Personal!$A$6:$F$112,3,FALSE()),"")</f>
        <v>La Seu d’Urgell</v>
      </c>
      <c r="D4353" s="19" t="s">
        <v>137</v>
      </c>
      <c r="E4353" s="19" t="s">
        <v>237</v>
      </c>
      <c r="F4353" s="19" t="s">
        <v>238</v>
      </c>
      <c r="G4353" s="19" t="s">
        <v>291</v>
      </c>
      <c r="H4353" s="19" t="n">
        <f aca="false">IF(OR(VLOOKUP(A4353,Personal!$A$6:$F$112,5,FALSE())&lt;&gt;"Sí",N4353="No aplica"),0,'Catàleg GRAE'!D101)</f>
        <v>1</v>
      </c>
      <c r="I4353" s="20"/>
      <c r="J4353" s="20"/>
      <c r="K4353" s="20"/>
      <c r="L4353" s="21"/>
      <c r="M4353" s="21"/>
      <c r="N4353" s="20"/>
      <c r="O4353" s="20"/>
      <c r="P4353" s="19" t="str">
        <f aca="false">IF(I4353="","",I4353-H4353)</f>
        <v/>
      </c>
      <c r="Q4353" s="19" t="str">
        <f aca="true">IF(B4353="","",IF(N4353="No aplica","No aplica",IF(I4353="","Pendent",IF(N4353="Per substituir","Substituir",IF(OR(N4353="No localitzat",N4353="No lliurat"),"Reposar",IF(I4353&lt;H4353,"Reposar",IF(I4353&gt;H4353,"Revisar excedent",IF(AND(G4353="Sí",M4353&lt;&gt;"",M4353&lt;TODAY()),"EPI caducat",IF(AND(G4353="Sí",M4353&lt;&gt;"",M4353&lt;=TODAY()+90),"EPI caduca ≤90 dies",IF(OR(N4353="Deteriorat usable",N4353="Revisió necessària"),"Revisar","OK"))))))))))</f>
      </c>
      <c r="R4353" s="20"/>
    </row>
    <row r="4354" customFormat="false" ht="15" hidden="false" customHeight="false" outlineLevel="0" collapsed="false">
      <c r="A4354" s="19" t="n">
        <v>40</v>
      </c>
      <c r="B4354" s="19" t="n">
        <f aca="false">IFERROR(VLOOKUP(A4354,Personal!$A$6:$F$112,2,FALSE()),"")</f>
        <v>0</v>
      </c>
      <c r="C4354" s="19" t="str">
        <f aca="false">IFERROR(VLOOKUP(A4354,Personal!$A$6:$F$112,3,FALSE()),"")</f>
        <v>La Seu d’Urgell</v>
      </c>
      <c r="D4354" s="19" t="s">
        <v>37</v>
      </c>
      <c r="E4354" s="19" t="s">
        <v>239</v>
      </c>
      <c r="F4354" s="19" t="s">
        <v>240</v>
      </c>
      <c r="G4354" s="19" t="s">
        <v>291</v>
      </c>
      <c r="H4354" s="19" t="n">
        <f aca="false">IF(OR(VLOOKUP(A4354,Personal!$A$6:$F$112,5,FALSE())&lt;&gt;"Sí",N4354="No aplica"),0,'Catàleg GRAE'!D102)</f>
        <v>1</v>
      </c>
      <c r="I4354" s="20"/>
      <c r="J4354" s="20"/>
      <c r="K4354" s="20"/>
      <c r="L4354" s="21"/>
      <c r="M4354" s="21"/>
      <c r="N4354" s="20"/>
      <c r="O4354" s="20"/>
      <c r="P4354" s="19" t="str">
        <f aca="false">IF(I4354="","",I4354-H4354)</f>
        <v/>
      </c>
      <c r="Q4354" s="19" t="str">
        <f aca="true">IF(B4354="","",IF(N4354="No aplica","No aplica",IF(I4354="","Pendent",IF(N4354="Per substituir","Substituir",IF(OR(N4354="No localitzat",N4354="No lliurat"),"Reposar",IF(I4354&lt;H4354,"Reposar",IF(I4354&gt;H4354,"Revisar excedent",IF(AND(G4354="Sí",M4354&lt;&gt;"",M4354&lt;TODAY()),"EPI caducat",IF(AND(G4354="Sí",M4354&lt;&gt;"",M4354&lt;=TODAY()+90),"EPI caduca ≤90 dies",IF(OR(N4354="Deteriorat usable",N4354="Revisió necessària"),"Revisar","OK"))))))))))</f>
      </c>
      <c r="R4354" s="20"/>
    </row>
    <row r="4355" customFormat="false" ht="15" hidden="false" customHeight="false" outlineLevel="0" collapsed="false">
      <c r="A4355" s="19" t="n">
        <v>40</v>
      </c>
      <c r="B4355" s="19" t="n">
        <f aca="false">IFERROR(VLOOKUP(A4355,Personal!$A$6:$F$112,2,FALSE()),"")</f>
        <v>0</v>
      </c>
      <c r="C4355" s="19" t="str">
        <f aca="false">IFERROR(VLOOKUP(A4355,Personal!$A$6:$F$112,3,FALSE()),"")</f>
        <v>La Seu d’Urgell</v>
      </c>
      <c r="D4355" s="19" t="s">
        <v>37</v>
      </c>
      <c r="E4355" s="19" t="s">
        <v>241</v>
      </c>
      <c r="F4355" s="19" t="s">
        <v>242</v>
      </c>
      <c r="G4355" s="19" t="s">
        <v>291</v>
      </c>
      <c r="H4355" s="19" t="n">
        <f aca="false">IF(OR(VLOOKUP(A4355,Personal!$A$6:$F$112,5,FALSE())&lt;&gt;"Sí",N4355="No aplica"),0,'Catàleg GRAE'!D103)</f>
        <v>1</v>
      </c>
      <c r="I4355" s="20"/>
      <c r="J4355" s="20"/>
      <c r="K4355" s="20"/>
      <c r="L4355" s="21"/>
      <c r="M4355" s="21"/>
      <c r="N4355" s="20"/>
      <c r="O4355" s="20"/>
      <c r="P4355" s="19" t="str">
        <f aca="false">IF(I4355="","",I4355-H4355)</f>
        <v/>
      </c>
      <c r="Q4355" s="19" t="str">
        <f aca="true">IF(B4355="","",IF(N4355="No aplica","No aplica",IF(I4355="","Pendent",IF(N4355="Per substituir","Substituir",IF(OR(N4355="No localitzat",N4355="No lliurat"),"Reposar",IF(I4355&lt;H4355,"Reposar",IF(I4355&gt;H4355,"Revisar excedent",IF(AND(G4355="Sí",M4355&lt;&gt;"",M4355&lt;TODAY()),"EPI caducat",IF(AND(G4355="Sí",M4355&lt;&gt;"",M4355&lt;=TODAY()+90),"EPI caduca ≤90 dies",IF(OR(N4355="Deteriorat usable",N4355="Revisió necessària"),"Revisar","OK"))))))))))</f>
      </c>
      <c r="R4355" s="20"/>
    </row>
    <row r="4356" customFormat="false" ht="15" hidden="false" customHeight="false" outlineLevel="0" collapsed="false">
      <c r="A4356" s="19" t="n">
        <v>40</v>
      </c>
      <c r="B4356" s="19" t="n">
        <f aca="false">IFERROR(VLOOKUP(A4356,Personal!$A$6:$F$112,2,FALSE()),"")</f>
        <v>0</v>
      </c>
      <c r="C4356" s="19" t="str">
        <f aca="false">IFERROR(VLOOKUP(A4356,Personal!$A$6:$F$112,3,FALSE()),"")</f>
        <v>La Seu d’Urgell</v>
      </c>
      <c r="D4356" s="19" t="s">
        <v>177</v>
      </c>
      <c r="E4356" s="19" t="s">
        <v>243</v>
      </c>
      <c r="F4356" s="19" t="s">
        <v>244</v>
      </c>
      <c r="G4356" s="19" t="s">
        <v>272</v>
      </c>
      <c r="H4356" s="19" t="n">
        <f aca="false">IF(OR(VLOOKUP(A4356,Personal!$A$6:$F$112,5,FALSE())&lt;&gt;"Sí",N4356="No aplica"),0,'Catàleg GRAE'!D104)</f>
        <v>1</v>
      </c>
      <c r="I4356" s="20"/>
      <c r="J4356" s="20"/>
      <c r="K4356" s="20"/>
      <c r="L4356" s="21"/>
      <c r="M4356" s="21"/>
      <c r="N4356" s="20"/>
      <c r="O4356" s="20"/>
      <c r="P4356" s="19" t="str">
        <f aca="false">IF(I4356="","",I4356-H4356)</f>
        <v/>
      </c>
      <c r="Q4356" s="19" t="str">
        <f aca="true">IF(B4356="","",IF(N4356="No aplica","No aplica",IF(I4356="","Pendent",IF(N4356="Per substituir","Substituir",IF(OR(N4356="No localitzat",N4356="No lliurat"),"Reposar",IF(I4356&lt;H4356,"Reposar",IF(I4356&gt;H4356,"Revisar excedent",IF(AND(G4356="Sí",M4356&lt;&gt;"",M4356&lt;TODAY()),"EPI caducat",IF(AND(G4356="Sí",M4356&lt;&gt;"",M4356&lt;=TODAY()+90),"EPI caduca ≤90 dies",IF(OR(N4356="Deteriorat usable",N4356="Revisió necessària"),"Revisar","OK"))))))))))</f>
      </c>
      <c r="R4356" s="20"/>
    </row>
    <row r="4357" customFormat="false" ht="15" hidden="false" customHeight="false" outlineLevel="0" collapsed="false">
      <c r="A4357" s="19" t="n">
        <v>40</v>
      </c>
      <c r="B4357" s="19" t="n">
        <f aca="false">IFERROR(VLOOKUP(A4357,Personal!$A$6:$F$112,2,FALSE()),"")</f>
        <v>0</v>
      </c>
      <c r="C4357" s="19" t="str">
        <f aca="false">IFERROR(VLOOKUP(A4357,Personal!$A$6:$F$112,3,FALSE()),"")</f>
        <v>La Seu d’Urgell</v>
      </c>
      <c r="D4357" s="19" t="s">
        <v>177</v>
      </c>
      <c r="E4357" s="19" t="s">
        <v>245</v>
      </c>
      <c r="F4357" s="19" t="s">
        <v>246</v>
      </c>
      <c r="G4357" s="19" t="s">
        <v>272</v>
      </c>
      <c r="H4357" s="19" t="n">
        <f aca="false">IF(OR(VLOOKUP(A4357,Personal!$A$6:$F$112,5,FALSE())&lt;&gt;"Sí",N4357="No aplica"),0,'Catàleg GRAE'!D105)</f>
        <v>1</v>
      </c>
      <c r="I4357" s="20"/>
      <c r="J4357" s="20"/>
      <c r="K4357" s="20"/>
      <c r="L4357" s="21"/>
      <c r="M4357" s="21"/>
      <c r="N4357" s="20"/>
      <c r="O4357" s="20"/>
      <c r="P4357" s="19" t="str">
        <f aca="false">IF(I4357="","",I4357-H4357)</f>
        <v/>
      </c>
      <c r="Q4357" s="19" t="str">
        <f aca="true">IF(B4357="","",IF(N4357="No aplica","No aplica",IF(I4357="","Pendent",IF(N4357="Per substituir","Substituir",IF(OR(N4357="No localitzat",N4357="No lliurat"),"Reposar",IF(I4357&lt;H4357,"Reposar",IF(I4357&gt;H4357,"Revisar excedent",IF(AND(G4357="Sí",M4357&lt;&gt;"",M4357&lt;TODAY()),"EPI caducat",IF(AND(G4357="Sí",M4357&lt;&gt;"",M4357&lt;=TODAY()+90),"EPI caduca ≤90 dies",IF(OR(N4357="Deteriorat usable",N4357="Revisió necessària"),"Revisar","OK"))))))))))</f>
      </c>
      <c r="R4357" s="20"/>
    </row>
    <row r="4358" customFormat="false" ht="15" hidden="false" customHeight="false" outlineLevel="0" collapsed="false">
      <c r="A4358" s="19" t="n">
        <v>40</v>
      </c>
      <c r="B4358" s="19" t="n">
        <f aca="false">IFERROR(VLOOKUP(A4358,Personal!$A$6:$F$112,2,FALSE()),"")</f>
        <v>0</v>
      </c>
      <c r="C4358" s="19" t="str">
        <f aca="false">IFERROR(VLOOKUP(A4358,Personal!$A$6:$F$112,3,FALSE()),"")</f>
        <v>La Seu d’Urgell</v>
      </c>
      <c r="D4358" s="19" t="s">
        <v>177</v>
      </c>
      <c r="E4358" s="19" t="s">
        <v>247</v>
      </c>
      <c r="F4358" s="19" t="s">
        <v>248</v>
      </c>
      <c r="G4358" s="19" t="s">
        <v>272</v>
      </c>
      <c r="H4358" s="19" t="n">
        <f aca="false">IF(OR(VLOOKUP(A4358,Personal!$A$6:$F$112,5,FALSE())&lt;&gt;"Sí",N4358="No aplica"),0,'Catàleg GRAE'!D106)</f>
        <v>1</v>
      </c>
      <c r="I4358" s="20"/>
      <c r="J4358" s="20"/>
      <c r="K4358" s="20"/>
      <c r="L4358" s="21"/>
      <c r="M4358" s="21"/>
      <c r="N4358" s="20"/>
      <c r="O4358" s="20"/>
      <c r="P4358" s="19" t="str">
        <f aca="false">IF(I4358="","",I4358-H4358)</f>
        <v/>
      </c>
      <c r="Q4358" s="19" t="str">
        <f aca="true">IF(B4358="","",IF(N4358="No aplica","No aplica",IF(I4358="","Pendent",IF(N4358="Per substituir","Substituir",IF(OR(N4358="No localitzat",N4358="No lliurat"),"Reposar",IF(I4358&lt;H4358,"Reposar",IF(I4358&gt;H4358,"Revisar excedent",IF(AND(G4358="Sí",M4358&lt;&gt;"",M4358&lt;TODAY()),"EPI caducat",IF(AND(G4358="Sí",M4358&lt;&gt;"",M4358&lt;=TODAY()+90),"EPI caduca ≤90 dies",IF(OR(N4358="Deteriorat usable",N4358="Revisió necessària"),"Revisar","OK"))))))))))</f>
      </c>
      <c r="R4358" s="20"/>
    </row>
    <row r="4359" customFormat="false" ht="15" hidden="false" customHeight="false" outlineLevel="0" collapsed="false">
      <c r="A4359" s="19" t="n">
        <v>40</v>
      </c>
      <c r="B4359" s="19" t="n">
        <f aca="false">IFERROR(VLOOKUP(A4359,Personal!$A$6:$F$112,2,FALSE()),"")</f>
        <v>0</v>
      </c>
      <c r="C4359" s="19" t="str">
        <f aca="false">IFERROR(VLOOKUP(A4359,Personal!$A$6:$F$112,3,FALSE()),"")</f>
        <v>La Seu d’Urgell</v>
      </c>
      <c r="D4359" s="19" t="s">
        <v>177</v>
      </c>
      <c r="E4359" s="19" t="s">
        <v>249</v>
      </c>
      <c r="F4359" s="19" t="s">
        <v>250</v>
      </c>
      <c r="G4359" s="19" t="s">
        <v>272</v>
      </c>
      <c r="H4359" s="19" t="n">
        <f aca="false">IF(OR(VLOOKUP(A4359,Personal!$A$6:$F$112,5,FALSE())&lt;&gt;"Sí",N4359="No aplica"),0,'Catàleg GRAE'!D107)</f>
        <v>1</v>
      </c>
      <c r="I4359" s="20"/>
      <c r="J4359" s="20"/>
      <c r="K4359" s="20"/>
      <c r="L4359" s="21"/>
      <c r="M4359" s="21"/>
      <c r="N4359" s="20"/>
      <c r="O4359" s="20"/>
      <c r="P4359" s="19" t="str">
        <f aca="false">IF(I4359="","",I4359-H4359)</f>
        <v/>
      </c>
      <c r="Q4359" s="19" t="str">
        <f aca="true">IF(B4359="","",IF(N4359="No aplica","No aplica",IF(I4359="","Pendent",IF(N4359="Per substituir","Substituir",IF(OR(N4359="No localitzat",N4359="No lliurat"),"Reposar",IF(I4359&lt;H4359,"Reposar",IF(I4359&gt;H4359,"Revisar excedent",IF(AND(G4359="Sí",M4359&lt;&gt;"",M4359&lt;TODAY()),"EPI caducat",IF(AND(G4359="Sí",M4359&lt;&gt;"",M4359&lt;=TODAY()+90),"EPI caduca ≤90 dies",IF(OR(N4359="Deteriorat usable",N4359="Revisió necessària"),"Revisar","OK"))))))))))</f>
      </c>
      <c r="R4359" s="20"/>
    </row>
    <row r="4360" customFormat="false" ht="15" hidden="false" customHeight="false" outlineLevel="0" collapsed="false">
      <c r="A4360" s="19" t="n">
        <v>40</v>
      </c>
      <c r="B4360" s="19" t="n">
        <f aca="false">IFERROR(VLOOKUP(A4360,Personal!$A$6:$F$112,2,FALSE()),"")</f>
        <v>0</v>
      </c>
      <c r="C4360" s="19" t="str">
        <f aca="false">IFERROR(VLOOKUP(A4360,Personal!$A$6:$F$112,3,FALSE()),"")</f>
        <v>La Seu d’Urgell</v>
      </c>
      <c r="D4360" s="19" t="s">
        <v>177</v>
      </c>
      <c r="E4360" s="19" t="s">
        <v>251</v>
      </c>
      <c r="F4360" s="19" t="s">
        <v>252</v>
      </c>
      <c r="G4360" s="19" t="s">
        <v>272</v>
      </c>
      <c r="H4360" s="19" t="n">
        <f aca="false">IF(OR(VLOOKUP(A4360,Personal!$A$6:$F$112,5,FALSE())&lt;&gt;"Sí",N4360="No aplica"),0,'Catàleg GRAE'!D108)</f>
        <v>1</v>
      </c>
      <c r="I4360" s="20"/>
      <c r="J4360" s="20"/>
      <c r="K4360" s="20"/>
      <c r="L4360" s="21"/>
      <c r="M4360" s="21"/>
      <c r="N4360" s="20"/>
      <c r="O4360" s="20"/>
      <c r="P4360" s="19" t="str">
        <f aca="false">IF(I4360="","",I4360-H4360)</f>
        <v/>
      </c>
      <c r="Q4360" s="19" t="str">
        <f aca="true">IF(B4360="","",IF(N4360="No aplica","No aplica",IF(I4360="","Pendent",IF(N4360="Per substituir","Substituir",IF(OR(N4360="No localitzat",N4360="No lliurat"),"Reposar",IF(I4360&lt;H4360,"Reposar",IF(I4360&gt;H4360,"Revisar excedent",IF(AND(G4360="Sí",M4360&lt;&gt;"",M4360&lt;TODAY()),"EPI caducat",IF(AND(G4360="Sí",M4360&lt;&gt;"",M4360&lt;=TODAY()+90),"EPI caduca ≤90 dies",IF(OR(N4360="Deteriorat usable",N4360="Revisió necessària"),"Revisar","OK"))))))))))</f>
      </c>
      <c r="R4360" s="20"/>
    </row>
    <row r="4361" customFormat="false" ht="15" hidden="false" customHeight="false" outlineLevel="0" collapsed="false">
      <c r="A4361" s="19" t="n">
        <v>40</v>
      </c>
      <c r="B4361" s="19" t="n">
        <f aca="false">IFERROR(VLOOKUP(A4361,Personal!$A$6:$F$112,2,FALSE()),"")</f>
        <v>0</v>
      </c>
      <c r="C4361" s="19" t="str">
        <f aca="false">IFERROR(VLOOKUP(A4361,Personal!$A$6:$F$112,3,FALSE()),"")</f>
        <v>La Seu d’Urgell</v>
      </c>
      <c r="D4361" s="19" t="s">
        <v>125</v>
      </c>
      <c r="E4361" s="19" t="s">
        <v>253</v>
      </c>
      <c r="F4361" s="19" t="s">
        <v>254</v>
      </c>
      <c r="G4361" s="19" t="s">
        <v>272</v>
      </c>
      <c r="H4361" s="19" t="n">
        <f aca="false">IF(OR(VLOOKUP(A4361,Personal!$A$6:$F$112,5,FALSE())&lt;&gt;"Sí",N4361="No aplica"),0,'Catàleg GRAE'!D109)</f>
        <v>1</v>
      </c>
      <c r="I4361" s="20"/>
      <c r="J4361" s="20"/>
      <c r="K4361" s="20"/>
      <c r="L4361" s="21"/>
      <c r="M4361" s="21"/>
      <c r="N4361" s="20"/>
      <c r="O4361" s="20"/>
      <c r="P4361" s="19" t="str">
        <f aca="false">IF(I4361="","",I4361-H4361)</f>
        <v/>
      </c>
      <c r="Q4361" s="19" t="str">
        <f aca="true">IF(B4361="","",IF(N4361="No aplica","No aplica",IF(I4361="","Pendent",IF(N4361="Per substituir","Substituir",IF(OR(N4361="No localitzat",N4361="No lliurat"),"Reposar",IF(I4361&lt;H4361,"Reposar",IF(I4361&gt;H4361,"Revisar excedent",IF(AND(G4361="Sí",M4361&lt;&gt;"",M4361&lt;TODAY()),"EPI caducat",IF(AND(G4361="Sí",M4361&lt;&gt;"",M4361&lt;=TODAY()+90),"EPI caduca ≤90 dies",IF(OR(N4361="Deteriorat usable",N4361="Revisió necessària"),"Revisar","OK"))))))))))</f>
      </c>
      <c r="R4361" s="20"/>
    </row>
    <row r="4362" customFormat="false" ht="15" hidden="false" customHeight="false" outlineLevel="0" collapsed="false">
      <c r="A4362" s="19" t="n">
        <v>40</v>
      </c>
      <c r="B4362" s="19" t="n">
        <f aca="false">IFERROR(VLOOKUP(A4362,Personal!$A$6:$F$112,2,FALSE()),"")</f>
        <v>0</v>
      </c>
      <c r="C4362" s="19" t="str">
        <f aca="false">IFERROR(VLOOKUP(A4362,Personal!$A$6:$F$112,3,FALSE()),"")</f>
        <v>La Seu d’Urgell</v>
      </c>
      <c r="D4362" s="19" t="s">
        <v>177</v>
      </c>
      <c r="E4362" s="19" t="s">
        <v>255</v>
      </c>
      <c r="F4362" s="19" t="s">
        <v>256</v>
      </c>
      <c r="G4362" s="19" t="s">
        <v>272</v>
      </c>
      <c r="H4362" s="19" t="n">
        <f aca="false">IF(OR(VLOOKUP(A4362,Personal!$A$6:$F$112,5,FALSE())&lt;&gt;"Sí",N4362="No aplica"),0,'Catàleg GRAE'!D110)</f>
        <v>1</v>
      </c>
      <c r="I4362" s="20"/>
      <c r="J4362" s="20"/>
      <c r="K4362" s="20"/>
      <c r="L4362" s="21"/>
      <c r="M4362" s="21"/>
      <c r="N4362" s="20"/>
      <c r="O4362" s="20"/>
      <c r="P4362" s="19" t="str">
        <f aca="false">IF(I4362="","",I4362-H4362)</f>
        <v/>
      </c>
      <c r="Q4362" s="19" t="str">
        <f aca="true">IF(B4362="","",IF(N4362="No aplica","No aplica",IF(I4362="","Pendent",IF(N4362="Per substituir","Substituir",IF(OR(N4362="No localitzat",N4362="No lliurat"),"Reposar",IF(I4362&lt;H4362,"Reposar",IF(I4362&gt;H4362,"Revisar excedent",IF(AND(G4362="Sí",M4362&lt;&gt;"",M4362&lt;TODAY()),"EPI caducat",IF(AND(G4362="Sí",M4362&lt;&gt;"",M4362&lt;=TODAY()+90),"EPI caduca ≤90 dies",IF(OR(N4362="Deteriorat usable",N4362="Revisió necessària"),"Revisar","OK"))))))))))</f>
      </c>
      <c r="R4362" s="20"/>
    </row>
    <row r="4363" customFormat="false" ht="15" hidden="false" customHeight="false" outlineLevel="0" collapsed="false">
      <c r="A4363" s="19" t="n">
        <v>40</v>
      </c>
      <c r="B4363" s="19" t="n">
        <f aca="false">IFERROR(VLOOKUP(A4363,Personal!$A$6:$F$112,2,FALSE()),"")</f>
        <v>0</v>
      </c>
      <c r="C4363" s="19" t="str">
        <f aca="false">IFERROR(VLOOKUP(A4363,Personal!$A$6:$F$112,3,FALSE()),"")</f>
        <v>La Seu d’Urgell</v>
      </c>
      <c r="D4363" s="19" t="s">
        <v>142</v>
      </c>
      <c r="E4363" s="19" t="s">
        <v>257</v>
      </c>
      <c r="F4363" s="19" t="s">
        <v>258</v>
      </c>
      <c r="G4363" s="19" t="s">
        <v>291</v>
      </c>
      <c r="H4363" s="19" t="n">
        <f aca="false">IF(OR(VLOOKUP(A4363,Personal!$A$6:$F$112,5,FALSE())&lt;&gt;"Sí",N4363="No aplica"),0,'Catàleg GRAE'!D111)</f>
        <v>1</v>
      </c>
      <c r="I4363" s="20"/>
      <c r="J4363" s="20"/>
      <c r="K4363" s="20"/>
      <c r="L4363" s="21"/>
      <c r="M4363" s="21"/>
      <c r="N4363" s="20"/>
      <c r="O4363" s="20"/>
      <c r="P4363" s="19" t="str">
        <f aca="false">IF(I4363="","",I4363-H4363)</f>
        <v/>
      </c>
      <c r="Q4363" s="19" t="str">
        <f aca="true">IF(B4363="","",IF(N4363="No aplica","No aplica",IF(I4363="","Pendent",IF(N4363="Per substituir","Substituir",IF(OR(N4363="No localitzat",N4363="No lliurat"),"Reposar",IF(I4363&lt;H4363,"Reposar",IF(I4363&gt;H4363,"Revisar excedent",IF(AND(G4363="Sí",M4363&lt;&gt;"",M4363&lt;TODAY()),"EPI caducat",IF(AND(G4363="Sí",M4363&lt;&gt;"",M4363&lt;=TODAY()+90),"EPI caduca ≤90 dies",IF(OR(N4363="Deteriorat usable",N4363="Revisió necessària"),"Revisar","OK"))))))))))</f>
      </c>
      <c r="R4363" s="20"/>
    </row>
    <row r="4364" customFormat="false" ht="15" hidden="false" customHeight="false" outlineLevel="0" collapsed="false">
      <c r="A4364" s="19" t="n">
        <v>40</v>
      </c>
      <c r="B4364" s="19" t="n">
        <f aca="false">IFERROR(VLOOKUP(A4364,Personal!$A$6:$F$112,2,FALSE()),"")</f>
        <v>0</v>
      </c>
      <c r="C4364" s="19" t="str">
        <f aca="false">IFERROR(VLOOKUP(A4364,Personal!$A$6:$F$112,3,FALSE()),"")</f>
        <v>La Seu d’Urgell</v>
      </c>
      <c r="D4364" s="19" t="s">
        <v>112</v>
      </c>
      <c r="E4364" s="19" t="s">
        <v>259</v>
      </c>
      <c r="F4364" s="19" t="s">
        <v>260</v>
      </c>
      <c r="G4364" s="19" t="s">
        <v>291</v>
      </c>
      <c r="H4364" s="19" t="n">
        <f aca="false">IF(OR(VLOOKUP(A4364,Personal!$A$6:$F$112,5,FALSE())&lt;&gt;"Sí",N4364="No aplica"),0,'Catàleg GRAE'!D112)</f>
        <v>1</v>
      </c>
      <c r="I4364" s="20"/>
      <c r="J4364" s="20"/>
      <c r="K4364" s="20"/>
      <c r="L4364" s="21"/>
      <c r="M4364" s="21"/>
      <c r="N4364" s="20"/>
      <c r="O4364" s="20"/>
      <c r="P4364" s="19" t="str">
        <f aca="false">IF(I4364="","",I4364-H4364)</f>
        <v/>
      </c>
      <c r="Q4364" s="19" t="str">
        <f aca="true">IF(B4364="","",IF(N4364="No aplica","No aplica",IF(I4364="","Pendent",IF(N4364="Per substituir","Substituir",IF(OR(N4364="No localitzat",N4364="No lliurat"),"Reposar",IF(I4364&lt;H4364,"Reposar",IF(I4364&gt;H4364,"Revisar excedent",IF(AND(G4364="Sí",M4364&lt;&gt;"",M4364&lt;TODAY()),"EPI caducat",IF(AND(G4364="Sí",M4364&lt;&gt;"",M4364&lt;=TODAY()+90),"EPI caduca ≤90 dies",IF(OR(N4364="Deteriorat usable",N4364="Revisió necessària"),"Revisar","OK"))))))))))</f>
      </c>
      <c r="R4364" s="20"/>
    </row>
    <row r="4365" customFormat="false" ht="15" hidden="false" customHeight="false" outlineLevel="0" collapsed="false">
      <c r="A4365" s="19" t="n">
        <v>40</v>
      </c>
      <c r="B4365" s="19" t="n">
        <f aca="false">IFERROR(VLOOKUP(A4365,Personal!$A$6:$F$112,2,FALSE()),"")</f>
        <v>0</v>
      </c>
      <c r="C4365" s="19" t="str">
        <f aca="false">IFERROR(VLOOKUP(A4365,Personal!$A$6:$F$112,3,FALSE()),"")</f>
        <v>La Seu d’Urgell</v>
      </c>
      <c r="D4365" s="19" t="s">
        <v>261</v>
      </c>
      <c r="E4365" s="19" t="s">
        <v>262</v>
      </c>
      <c r="F4365" s="19" t="s">
        <v>263</v>
      </c>
      <c r="G4365" s="19" t="s">
        <v>291</v>
      </c>
      <c r="H4365" s="19" t="n">
        <f aca="false">IF(OR(VLOOKUP(A4365,Personal!$A$6:$F$112,5,FALSE())&lt;&gt;"Sí",N4365="No aplica"),0,'Catàleg GRAE'!D113)</f>
        <v>1</v>
      </c>
      <c r="I4365" s="20"/>
      <c r="J4365" s="20"/>
      <c r="K4365" s="20"/>
      <c r="L4365" s="21"/>
      <c r="M4365" s="21"/>
      <c r="N4365" s="20"/>
      <c r="O4365" s="20"/>
      <c r="P4365" s="19" t="str">
        <f aca="false">IF(I4365="","",I4365-H4365)</f>
        <v/>
      </c>
      <c r="Q4365" s="19" t="str">
        <f aca="true">IF(B4365="","",IF(N4365="No aplica","No aplica",IF(I4365="","Pendent",IF(N4365="Per substituir","Substituir",IF(OR(N4365="No localitzat",N4365="No lliurat"),"Reposar",IF(I4365&lt;H4365,"Reposar",IF(I4365&gt;H4365,"Revisar excedent",IF(AND(G4365="Sí",M4365&lt;&gt;"",M4365&lt;TODAY()),"EPI caducat",IF(AND(G4365="Sí",M4365&lt;&gt;"",M4365&lt;=TODAY()+90),"EPI caduca ≤90 dies",IF(OR(N4365="Deteriorat usable",N4365="Revisió necessària"),"Revisar","OK"))))))))))</f>
      </c>
      <c r="R4365" s="20"/>
    </row>
    <row r="4366" customFormat="false" ht="15" hidden="false" customHeight="false" outlineLevel="0" collapsed="false">
      <c r="A4366" s="19" t="n">
        <v>41</v>
      </c>
      <c r="B4366" s="19" t="n">
        <f aca="false">IFERROR(VLOOKUP(A4366,Personal!$A$6:$F$112,2,FALSE()),"")</f>
        <v>0</v>
      </c>
      <c r="C4366" s="19" t="str">
        <f aca="false">IFERROR(VLOOKUP(A4366,Personal!$A$6:$F$112,3,FALSE()),"")</f>
        <v>La Seu d’Urgell</v>
      </c>
      <c r="D4366" s="19" t="s">
        <v>26</v>
      </c>
      <c r="E4366" s="19" t="s">
        <v>27</v>
      </c>
      <c r="F4366" s="19" t="s">
        <v>28</v>
      </c>
      <c r="G4366" s="19" t="s">
        <v>291</v>
      </c>
      <c r="H4366" s="19" t="n">
        <f aca="false">IF(OR(VLOOKUP(A4366,Personal!$A$6:$F$112,5,FALSE())&lt;&gt;"Sí",N4366="No aplica"),0,'Catàleg GRAE'!D5)</f>
        <v>1</v>
      </c>
      <c r="I4366" s="20"/>
      <c r="J4366" s="20"/>
      <c r="K4366" s="20"/>
      <c r="L4366" s="21"/>
      <c r="M4366" s="21"/>
      <c r="N4366" s="20"/>
      <c r="O4366" s="20"/>
      <c r="P4366" s="19" t="str">
        <f aca="false">IF(I4366="","",I4366-H4366)</f>
        <v/>
      </c>
      <c r="Q4366" s="19" t="str">
        <f aca="true">IF(B4366="","",IF(N4366="No aplica","No aplica",IF(I4366="","Pendent",IF(N4366="Per substituir","Substituir",IF(OR(N4366="No localitzat",N4366="No lliurat"),"Reposar",IF(I4366&lt;H4366,"Reposar",IF(I4366&gt;H4366,"Revisar excedent",IF(AND(G4366="Sí",M4366&lt;&gt;"",M4366&lt;TODAY()),"EPI caducat",IF(AND(G4366="Sí",M4366&lt;&gt;"",M4366&lt;=TODAY()+90),"EPI caduca ≤90 dies",IF(OR(N4366="Deteriorat usable",N4366="Revisió necessària"),"Revisar","OK"))))))))))</f>
      </c>
      <c r="R4366" s="20"/>
    </row>
    <row r="4367" customFormat="false" ht="15" hidden="false" customHeight="false" outlineLevel="0" collapsed="false">
      <c r="A4367" s="19" t="n">
        <v>41</v>
      </c>
      <c r="B4367" s="19" t="n">
        <f aca="false">IFERROR(VLOOKUP(A4367,Personal!$A$6:$F$112,2,FALSE()),"")</f>
        <v>0</v>
      </c>
      <c r="C4367" s="19" t="str">
        <f aca="false">IFERROR(VLOOKUP(A4367,Personal!$A$6:$F$112,3,FALSE()),"")</f>
        <v>La Seu d’Urgell</v>
      </c>
      <c r="D4367" s="19" t="s">
        <v>26</v>
      </c>
      <c r="E4367" s="19" t="s">
        <v>27</v>
      </c>
      <c r="F4367" s="19" t="s">
        <v>30</v>
      </c>
      <c r="G4367" s="19" t="s">
        <v>291</v>
      </c>
      <c r="H4367" s="19" t="n">
        <f aca="false">IF(OR(VLOOKUP(A4367,Personal!$A$6:$F$112,5,FALSE())&lt;&gt;"Sí",N4367="No aplica"),0,'Catàleg GRAE'!D6)</f>
        <v>1</v>
      </c>
      <c r="I4367" s="20"/>
      <c r="J4367" s="20"/>
      <c r="K4367" s="20"/>
      <c r="L4367" s="21"/>
      <c r="M4367" s="21"/>
      <c r="N4367" s="20"/>
      <c r="O4367" s="20"/>
      <c r="P4367" s="19" t="str">
        <f aca="false">IF(I4367="","",I4367-H4367)</f>
        <v/>
      </c>
      <c r="Q4367" s="19" t="str">
        <f aca="true">IF(B4367="","",IF(N4367="No aplica","No aplica",IF(I4367="","Pendent",IF(N4367="Per substituir","Substituir",IF(OR(N4367="No localitzat",N4367="No lliurat"),"Reposar",IF(I4367&lt;H4367,"Reposar",IF(I4367&gt;H4367,"Revisar excedent",IF(AND(G4367="Sí",M4367&lt;&gt;"",M4367&lt;TODAY()),"EPI caducat",IF(AND(G4367="Sí",M4367&lt;&gt;"",M4367&lt;=TODAY()+90),"EPI caduca ≤90 dies",IF(OR(N4367="Deteriorat usable",N4367="Revisió necessària"),"Revisar","OK"))))))))))</f>
      </c>
      <c r="R4367" s="20"/>
    </row>
    <row r="4368" customFormat="false" ht="15" hidden="false" customHeight="false" outlineLevel="0" collapsed="false">
      <c r="A4368" s="19" t="n">
        <v>41</v>
      </c>
      <c r="B4368" s="19" t="n">
        <f aca="false">IFERROR(VLOOKUP(A4368,Personal!$A$6:$F$112,2,FALSE()),"")</f>
        <v>0</v>
      </c>
      <c r="C4368" s="19" t="str">
        <f aca="false">IFERROR(VLOOKUP(A4368,Personal!$A$6:$F$112,3,FALSE()),"")</f>
        <v>La Seu d’Urgell</v>
      </c>
      <c r="D4368" s="19" t="s">
        <v>26</v>
      </c>
      <c r="E4368" s="19" t="s">
        <v>31</v>
      </c>
      <c r="F4368" s="19" t="s">
        <v>32</v>
      </c>
      <c r="G4368" s="19" t="s">
        <v>272</v>
      </c>
      <c r="H4368" s="19" t="n">
        <f aca="false">IF(OR(VLOOKUP(A4368,Personal!$A$6:$F$112,5,FALSE())&lt;&gt;"Sí",N4368="No aplica"),0,'Catàleg GRAE'!D7)</f>
        <v>1</v>
      </c>
      <c r="I4368" s="20"/>
      <c r="J4368" s="20"/>
      <c r="K4368" s="20"/>
      <c r="L4368" s="21"/>
      <c r="M4368" s="21"/>
      <c r="N4368" s="20"/>
      <c r="O4368" s="20"/>
      <c r="P4368" s="19" t="str">
        <f aca="false">IF(I4368="","",I4368-H4368)</f>
        <v/>
      </c>
      <c r="Q4368" s="19" t="str">
        <f aca="true">IF(B4368="","",IF(N4368="No aplica","No aplica",IF(I4368="","Pendent",IF(N4368="Per substituir","Substituir",IF(OR(N4368="No localitzat",N4368="No lliurat"),"Reposar",IF(I4368&lt;H4368,"Reposar",IF(I4368&gt;H4368,"Revisar excedent",IF(AND(G4368="Sí",M4368&lt;&gt;"",M4368&lt;TODAY()),"EPI caducat",IF(AND(G4368="Sí",M4368&lt;&gt;"",M4368&lt;=TODAY()+90),"EPI caduca ≤90 dies",IF(OR(N4368="Deteriorat usable",N4368="Revisió necessària"),"Revisar","OK"))))))))))</f>
      </c>
      <c r="R4368" s="20"/>
    </row>
    <row r="4369" customFormat="false" ht="15" hidden="false" customHeight="false" outlineLevel="0" collapsed="false">
      <c r="A4369" s="19" t="n">
        <v>41</v>
      </c>
      <c r="B4369" s="19" t="n">
        <f aca="false">IFERROR(VLOOKUP(A4369,Personal!$A$6:$F$112,2,FALSE()),"")</f>
        <v>0</v>
      </c>
      <c r="C4369" s="19" t="str">
        <f aca="false">IFERROR(VLOOKUP(A4369,Personal!$A$6:$F$112,3,FALSE()),"")</f>
        <v>La Seu d’Urgell</v>
      </c>
      <c r="D4369" s="19" t="s">
        <v>26</v>
      </c>
      <c r="E4369" s="19" t="s">
        <v>33</v>
      </c>
      <c r="F4369" s="19" t="s">
        <v>34</v>
      </c>
      <c r="G4369" s="19" t="s">
        <v>291</v>
      </c>
      <c r="H4369" s="19" t="n">
        <f aca="false">IF(OR(VLOOKUP(A4369,Personal!$A$6:$F$112,5,FALSE())&lt;&gt;"Sí",N4369="No aplica"),0,'Catàleg GRAE'!D8)</f>
        <v>2</v>
      </c>
      <c r="I4369" s="20"/>
      <c r="J4369" s="20"/>
      <c r="K4369" s="20"/>
      <c r="L4369" s="21"/>
      <c r="M4369" s="21"/>
      <c r="N4369" s="20"/>
      <c r="O4369" s="20"/>
      <c r="P4369" s="19" t="str">
        <f aca="false">IF(I4369="","",I4369-H4369)</f>
        <v/>
      </c>
      <c r="Q4369" s="19" t="str">
        <f aca="true">IF(B4369="","",IF(N4369="No aplica","No aplica",IF(I4369="","Pendent",IF(N4369="Per substituir","Substituir",IF(OR(N4369="No localitzat",N4369="No lliurat"),"Reposar",IF(I4369&lt;H4369,"Reposar",IF(I4369&gt;H4369,"Revisar excedent",IF(AND(G4369="Sí",M4369&lt;&gt;"",M4369&lt;TODAY()),"EPI caducat",IF(AND(G4369="Sí",M4369&lt;&gt;"",M4369&lt;=TODAY()+90),"EPI caduca ≤90 dies",IF(OR(N4369="Deteriorat usable",N4369="Revisió necessària"),"Revisar","OK"))))))))))</f>
      </c>
      <c r="R4369" s="20"/>
    </row>
    <row r="4370" customFormat="false" ht="15" hidden="false" customHeight="false" outlineLevel="0" collapsed="false">
      <c r="A4370" s="19" t="n">
        <v>41</v>
      </c>
      <c r="B4370" s="19" t="n">
        <f aca="false">IFERROR(VLOOKUP(A4370,Personal!$A$6:$F$112,2,FALSE()),"")</f>
        <v>0</v>
      </c>
      <c r="C4370" s="19" t="str">
        <f aca="false">IFERROR(VLOOKUP(A4370,Personal!$A$6:$F$112,3,FALSE()),"")</f>
        <v>La Seu d’Urgell</v>
      </c>
      <c r="D4370" s="19" t="s">
        <v>26</v>
      </c>
      <c r="E4370" s="19" t="s">
        <v>35</v>
      </c>
      <c r="F4370" s="19" t="s">
        <v>36</v>
      </c>
      <c r="G4370" s="19" t="s">
        <v>291</v>
      </c>
      <c r="H4370" s="19" t="n">
        <f aca="false">IF(OR(VLOOKUP(A4370,Personal!$A$6:$F$112,5,FALSE())&lt;&gt;"Sí",N4370="No aplica"),0,'Catàleg GRAE'!D9)</f>
        <v>1</v>
      </c>
      <c r="I4370" s="20"/>
      <c r="J4370" s="20"/>
      <c r="K4370" s="20"/>
      <c r="L4370" s="21"/>
      <c r="M4370" s="21"/>
      <c r="N4370" s="20"/>
      <c r="O4370" s="20"/>
      <c r="P4370" s="19" t="str">
        <f aca="false">IF(I4370="","",I4370-H4370)</f>
        <v/>
      </c>
      <c r="Q4370" s="19" t="str">
        <f aca="true">IF(B4370="","",IF(N4370="No aplica","No aplica",IF(I4370="","Pendent",IF(N4370="Per substituir","Substituir",IF(OR(N4370="No localitzat",N4370="No lliurat"),"Reposar",IF(I4370&lt;H4370,"Reposar",IF(I4370&gt;H4370,"Revisar excedent",IF(AND(G4370="Sí",M4370&lt;&gt;"",M4370&lt;TODAY()),"EPI caducat",IF(AND(G4370="Sí",M4370&lt;&gt;"",M4370&lt;=TODAY()+90),"EPI caduca ≤90 dies",IF(OR(N4370="Deteriorat usable",N4370="Revisió necessària"),"Revisar","OK"))))))))))</f>
      </c>
      <c r="R4370" s="20"/>
    </row>
    <row r="4371" customFormat="false" ht="15" hidden="false" customHeight="false" outlineLevel="0" collapsed="false">
      <c r="A4371" s="19" t="n">
        <v>41</v>
      </c>
      <c r="B4371" s="19" t="n">
        <f aca="false">IFERROR(VLOOKUP(A4371,Personal!$A$6:$F$112,2,FALSE()),"")</f>
        <v>0</v>
      </c>
      <c r="C4371" s="19" t="str">
        <f aca="false">IFERROR(VLOOKUP(A4371,Personal!$A$6:$F$112,3,FALSE()),"")</f>
        <v>La Seu d’Urgell</v>
      </c>
      <c r="D4371" s="19" t="s">
        <v>37</v>
      </c>
      <c r="E4371" s="19" t="s">
        <v>38</v>
      </c>
      <c r="F4371" s="19" t="s">
        <v>39</v>
      </c>
      <c r="G4371" s="19" t="s">
        <v>291</v>
      </c>
      <c r="H4371" s="19" t="n">
        <f aca="false">IF(OR(VLOOKUP(A4371,Personal!$A$6:$F$112,5,FALSE())&lt;&gt;"Sí",N4371="No aplica"),0,'Catàleg GRAE'!D10)</f>
        <v>1</v>
      </c>
      <c r="I4371" s="20"/>
      <c r="J4371" s="20"/>
      <c r="K4371" s="20"/>
      <c r="L4371" s="21"/>
      <c r="M4371" s="21"/>
      <c r="N4371" s="20"/>
      <c r="O4371" s="20"/>
      <c r="P4371" s="19" t="str">
        <f aca="false">IF(I4371="","",I4371-H4371)</f>
        <v/>
      </c>
      <c r="Q4371" s="19" t="str">
        <f aca="true">IF(B4371="","",IF(N4371="No aplica","No aplica",IF(I4371="","Pendent",IF(N4371="Per substituir","Substituir",IF(OR(N4371="No localitzat",N4371="No lliurat"),"Reposar",IF(I4371&lt;H4371,"Reposar",IF(I4371&gt;H4371,"Revisar excedent",IF(AND(G4371="Sí",M4371&lt;&gt;"",M4371&lt;TODAY()),"EPI caducat",IF(AND(G4371="Sí",M4371&lt;&gt;"",M4371&lt;=TODAY()+90),"EPI caduca ≤90 dies",IF(OR(N4371="Deteriorat usable",N4371="Revisió necessària"),"Revisar","OK"))))))))))</f>
      </c>
      <c r="R4371" s="20"/>
    </row>
    <row r="4372" customFormat="false" ht="15" hidden="false" customHeight="false" outlineLevel="0" collapsed="false">
      <c r="A4372" s="19" t="n">
        <v>41</v>
      </c>
      <c r="B4372" s="19" t="n">
        <f aca="false">IFERROR(VLOOKUP(A4372,Personal!$A$6:$F$112,2,FALSE()),"")</f>
        <v>0</v>
      </c>
      <c r="C4372" s="19" t="str">
        <f aca="false">IFERROR(VLOOKUP(A4372,Personal!$A$6:$F$112,3,FALSE()),"")</f>
        <v>La Seu d’Urgell</v>
      </c>
      <c r="D4372" s="19" t="s">
        <v>40</v>
      </c>
      <c r="E4372" s="19" t="s">
        <v>41</v>
      </c>
      <c r="F4372" s="19" t="s">
        <v>42</v>
      </c>
      <c r="G4372" s="19" t="s">
        <v>272</v>
      </c>
      <c r="H4372" s="19" t="n">
        <f aca="false">IF(OR(VLOOKUP(A4372,Personal!$A$6:$F$112,5,FALSE())&lt;&gt;"Sí",N4372="No aplica"),0,'Catàleg GRAE'!D11)</f>
        <v>1</v>
      </c>
      <c r="I4372" s="20"/>
      <c r="J4372" s="20"/>
      <c r="K4372" s="20"/>
      <c r="L4372" s="21"/>
      <c r="M4372" s="21"/>
      <c r="N4372" s="20"/>
      <c r="O4372" s="20"/>
      <c r="P4372" s="19" t="str">
        <f aca="false">IF(I4372="","",I4372-H4372)</f>
        <v/>
      </c>
      <c r="Q4372" s="19" t="str">
        <f aca="true">IF(B4372="","",IF(N4372="No aplica","No aplica",IF(I4372="","Pendent",IF(N4372="Per substituir","Substituir",IF(OR(N4372="No localitzat",N4372="No lliurat"),"Reposar",IF(I4372&lt;H4372,"Reposar",IF(I4372&gt;H4372,"Revisar excedent",IF(AND(G4372="Sí",M4372&lt;&gt;"",M4372&lt;TODAY()),"EPI caducat",IF(AND(G4372="Sí",M4372&lt;&gt;"",M4372&lt;=TODAY()+90),"EPI caduca ≤90 dies",IF(OR(N4372="Deteriorat usable",N4372="Revisió necessària"),"Revisar","OK"))))))))))</f>
      </c>
      <c r="R4372" s="20"/>
    </row>
    <row r="4373" customFormat="false" ht="15" hidden="false" customHeight="false" outlineLevel="0" collapsed="false">
      <c r="A4373" s="19" t="n">
        <v>41</v>
      </c>
      <c r="B4373" s="19" t="n">
        <f aca="false">IFERROR(VLOOKUP(A4373,Personal!$A$6:$F$112,2,FALSE()),"")</f>
        <v>0</v>
      </c>
      <c r="C4373" s="19" t="str">
        <f aca="false">IFERROR(VLOOKUP(A4373,Personal!$A$6:$F$112,3,FALSE()),"")</f>
        <v>La Seu d’Urgell</v>
      </c>
      <c r="D4373" s="19" t="s">
        <v>40</v>
      </c>
      <c r="E4373" s="19" t="s">
        <v>43</v>
      </c>
      <c r="F4373" s="19" t="s">
        <v>44</v>
      </c>
      <c r="G4373" s="19" t="s">
        <v>272</v>
      </c>
      <c r="H4373" s="19" t="n">
        <f aca="false">IF(OR(VLOOKUP(A4373,Personal!$A$6:$F$112,5,FALSE())&lt;&gt;"Sí",N4373="No aplica"),0,'Catàleg GRAE'!D12)</f>
        <v>1</v>
      </c>
      <c r="I4373" s="20"/>
      <c r="J4373" s="20"/>
      <c r="K4373" s="20"/>
      <c r="L4373" s="21"/>
      <c r="M4373" s="21"/>
      <c r="N4373" s="20"/>
      <c r="O4373" s="20"/>
      <c r="P4373" s="19" t="str">
        <f aca="false">IF(I4373="","",I4373-H4373)</f>
        <v/>
      </c>
      <c r="Q4373" s="19" t="str">
        <f aca="true">IF(B4373="","",IF(N4373="No aplica","No aplica",IF(I4373="","Pendent",IF(N4373="Per substituir","Substituir",IF(OR(N4373="No localitzat",N4373="No lliurat"),"Reposar",IF(I4373&lt;H4373,"Reposar",IF(I4373&gt;H4373,"Revisar excedent",IF(AND(G4373="Sí",M4373&lt;&gt;"",M4373&lt;TODAY()),"EPI caducat",IF(AND(G4373="Sí",M4373&lt;&gt;"",M4373&lt;=TODAY()+90),"EPI caduca ≤90 dies",IF(OR(N4373="Deteriorat usable",N4373="Revisió necessària"),"Revisar","OK"))))))))))</f>
      </c>
      <c r="R4373" s="20"/>
    </row>
    <row r="4374" customFormat="false" ht="15" hidden="false" customHeight="false" outlineLevel="0" collapsed="false">
      <c r="A4374" s="19" t="n">
        <v>41</v>
      </c>
      <c r="B4374" s="19" t="n">
        <f aca="false">IFERROR(VLOOKUP(A4374,Personal!$A$6:$F$112,2,FALSE()),"")</f>
        <v>0</v>
      </c>
      <c r="C4374" s="19" t="str">
        <f aca="false">IFERROR(VLOOKUP(A4374,Personal!$A$6:$F$112,3,FALSE()),"")</f>
        <v>La Seu d’Urgell</v>
      </c>
      <c r="D4374" s="19" t="s">
        <v>45</v>
      </c>
      <c r="E4374" s="19" t="s">
        <v>46</v>
      </c>
      <c r="F4374" s="19" t="s">
        <v>47</v>
      </c>
      <c r="G4374" s="19" t="s">
        <v>291</v>
      </c>
      <c r="H4374" s="19" t="n">
        <f aca="false">IF(OR(VLOOKUP(A4374,Personal!$A$6:$F$112,5,FALSE())&lt;&gt;"Sí",N4374="No aplica"),0,'Catàleg GRAE'!D13)</f>
        <v>1</v>
      </c>
      <c r="I4374" s="20"/>
      <c r="J4374" s="20"/>
      <c r="K4374" s="20"/>
      <c r="L4374" s="21"/>
      <c r="M4374" s="21"/>
      <c r="N4374" s="20"/>
      <c r="O4374" s="20"/>
      <c r="P4374" s="19" t="str">
        <f aca="false">IF(I4374="","",I4374-H4374)</f>
        <v/>
      </c>
      <c r="Q4374" s="19" t="str">
        <f aca="true">IF(B4374="","",IF(N4374="No aplica","No aplica",IF(I4374="","Pendent",IF(N4374="Per substituir","Substituir",IF(OR(N4374="No localitzat",N4374="No lliurat"),"Reposar",IF(I4374&lt;H4374,"Reposar",IF(I4374&gt;H4374,"Revisar excedent",IF(AND(G4374="Sí",M4374&lt;&gt;"",M4374&lt;TODAY()),"EPI caducat",IF(AND(G4374="Sí",M4374&lt;&gt;"",M4374&lt;=TODAY()+90),"EPI caduca ≤90 dies",IF(OR(N4374="Deteriorat usable",N4374="Revisió necessària"),"Revisar","OK"))))))))))</f>
      </c>
      <c r="R4374" s="20"/>
    </row>
    <row r="4375" customFormat="false" ht="15" hidden="false" customHeight="false" outlineLevel="0" collapsed="false">
      <c r="A4375" s="19" t="n">
        <v>41</v>
      </c>
      <c r="B4375" s="19" t="n">
        <f aca="false">IFERROR(VLOOKUP(A4375,Personal!$A$6:$F$112,2,FALSE()),"")</f>
        <v>0</v>
      </c>
      <c r="C4375" s="19" t="str">
        <f aca="false">IFERROR(VLOOKUP(A4375,Personal!$A$6:$F$112,3,FALSE()),"")</f>
        <v>La Seu d’Urgell</v>
      </c>
      <c r="D4375" s="19" t="s">
        <v>45</v>
      </c>
      <c r="E4375" s="19" t="s">
        <v>48</v>
      </c>
      <c r="F4375" s="19" t="s">
        <v>49</v>
      </c>
      <c r="G4375" s="19" t="s">
        <v>291</v>
      </c>
      <c r="H4375" s="19" t="n">
        <f aca="false">IF(OR(VLOOKUP(A4375,Personal!$A$6:$F$112,5,FALSE())&lt;&gt;"Sí",N4375="No aplica"),0,'Catàleg GRAE'!D14)</f>
        <v>1</v>
      </c>
      <c r="I4375" s="20"/>
      <c r="J4375" s="20"/>
      <c r="K4375" s="20"/>
      <c r="L4375" s="21"/>
      <c r="M4375" s="21"/>
      <c r="N4375" s="20"/>
      <c r="O4375" s="20"/>
      <c r="P4375" s="19" t="str">
        <f aca="false">IF(I4375="","",I4375-H4375)</f>
        <v/>
      </c>
      <c r="Q4375" s="19" t="str">
        <f aca="true">IF(B4375="","",IF(N4375="No aplica","No aplica",IF(I4375="","Pendent",IF(N4375="Per substituir","Substituir",IF(OR(N4375="No localitzat",N4375="No lliurat"),"Reposar",IF(I4375&lt;H4375,"Reposar",IF(I4375&gt;H4375,"Revisar excedent",IF(AND(G4375="Sí",M4375&lt;&gt;"",M4375&lt;TODAY()),"EPI caducat",IF(AND(G4375="Sí",M4375&lt;&gt;"",M4375&lt;=TODAY()+90),"EPI caduca ≤90 dies",IF(OR(N4375="Deteriorat usable",N4375="Revisió necessària"),"Revisar","OK"))))))))))</f>
      </c>
      <c r="R4375" s="20"/>
    </row>
    <row r="4376" customFormat="false" ht="15" hidden="false" customHeight="false" outlineLevel="0" collapsed="false">
      <c r="A4376" s="19" t="n">
        <v>41</v>
      </c>
      <c r="B4376" s="19" t="n">
        <f aca="false">IFERROR(VLOOKUP(A4376,Personal!$A$6:$F$112,2,FALSE()),"")</f>
        <v>0</v>
      </c>
      <c r="C4376" s="19" t="str">
        <f aca="false">IFERROR(VLOOKUP(A4376,Personal!$A$6:$F$112,3,FALSE()),"")</f>
        <v>La Seu d’Urgell</v>
      </c>
      <c r="D4376" s="19" t="s">
        <v>45</v>
      </c>
      <c r="E4376" s="19" t="s">
        <v>50</v>
      </c>
      <c r="F4376" s="19" t="s">
        <v>51</v>
      </c>
      <c r="G4376" s="19" t="s">
        <v>291</v>
      </c>
      <c r="H4376" s="19" t="n">
        <f aca="false">IF(OR(VLOOKUP(A4376,Personal!$A$6:$F$112,5,FALSE())&lt;&gt;"Sí",N4376="No aplica"),0,'Catàleg GRAE'!D15)</f>
        <v>1</v>
      </c>
      <c r="I4376" s="20"/>
      <c r="J4376" s="20"/>
      <c r="K4376" s="20"/>
      <c r="L4376" s="21"/>
      <c r="M4376" s="21"/>
      <c r="N4376" s="20"/>
      <c r="O4376" s="20"/>
      <c r="P4376" s="19" t="str">
        <f aca="false">IF(I4376="","",I4376-H4376)</f>
        <v/>
      </c>
      <c r="Q4376" s="19" t="str">
        <f aca="true">IF(B4376="","",IF(N4376="No aplica","No aplica",IF(I4376="","Pendent",IF(N4376="Per substituir","Substituir",IF(OR(N4376="No localitzat",N4376="No lliurat"),"Reposar",IF(I4376&lt;H4376,"Reposar",IF(I4376&gt;H4376,"Revisar excedent",IF(AND(G4376="Sí",M4376&lt;&gt;"",M4376&lt;TODAY()),"EPI caducat",IF(AND(G4376="Sí",M4376&lt;&gt;"",M4376&lt;=TODAY()+90),"EPI caduca ≤90 dies",IF(OR(N4376="Deteriorat usable",N4376="Revisió necessària"),"Revisar","OK"))))))))))</f>
      </c>
      <c r="R4376" s="20"/>
    </row>
    <row r="4377" customFormat="false" ht="15" hidden="false" customHeight="false" outlineLevel="0" collapsed="false">
      <c r="A4377" s="19" t="n">
        <v>41</v>
      </c>
      <c r="B4377" s="19" t="n">
        <f aca="false">IFERROR(VLOOKUP(A4377,Personal!$A$6:$F$112,2,FALSE()),"")</f>
        <v>0</v>
      </c>
      <c r="C4377" s="19" t="str">
        <f aca="false">IFERROR(VLOOKUP(A4377,Personal!$A$6:$F$112,3,FALSE()),"")</f>
        <v>La Seu d’Urgell</v>
      </c>
      <c r="D4377" s="19" t="s">
        <v>45</v>
      </c>
      <c r="E4377" s="19" t="s">
        <v>52</v>
      </c>
      <c r="F4377" s="19" t="s">
        <v>53</v>
      </c>
      <c r="G4377" s="19" t="s">
        <v>291</v>
      </c>
      <c r="H4377" s="19" t="n">
        <f aca="false">IF(OR(VLOOKUP(A4377,Personal!$A$6:$F$112,5,FALSE())&lt;&gt;"Sí",N4377="No aplica"),0,'Catàleg GRAE'!D16)</f>
        <v>1</v>
      </c>
      <c r="I4377" s="20"/>
      <c r="J4377" s="20"/>
      <c r="K4377" s="20"/>
      <c r="L4377" s="21"/>
      <c r="M4377" s="21"/>
      <c r="N4377" s="20"/>
      <c r="O4377" s="20"/>
      <c r="P4377" s="19" t="str">
        <f aca="false">IF(I4377="","",I4377-H4377)</f>
        <v/>
      </c>
      <c r="Q4377" s="19" t="str">
        <f aca="true">IF(B4377="","",IF(N4377="No aplica","No aplica",IF(I4377="","Pendent",IF(N4377="Per substituir","Substituir",IF(OR(N4377="No localitzat",N4377="No lliurat"),"Reposar",IF(I4377&lt;H4377,"Reposar",IF(I4377&gt;H4377,"Revisar excedent",IF(AND(G4377="Sí",M4377&lt;&gt;"",M4377&lt;TODAY()),"EPI caducat",IF(AND(G4377="Sí",M4377&lt;&gt;"",M4377&lt;=TODAY()+90),"EPI caduca ≤90 dies",IF(OR(N4377="Deteriorat usable",N4377="Revisió necessària"),"Revisar","OK"))))))))))</f>
      </c>
      <c r="R4377" s="20"/>
    </row>
    <row r="4378" customFormat="false" ht="15" hidden="false" customHeight="false" outlineLevel="0" collapsed="false">
      <c r="A4378" s="19" t="n">
        <v>41</v>
      </c>
      <c r="B4378" s="19" t="n">
        <f aca="false">IFERROR(VLOOKUP(A4378,Personal!$A$6:$F$112,2,FALSE()),"")</f>
        <v>0</v>
      </c>
      <c r="C4378" s="19" t="str">
        <f aca="false">IFERROR(VLOOKUP(A4378,Personal!$A$6:$F$112,3,FALSE()),"")</f>
        <v>La Seu d’Urgell</v>
      </c>
      <c r="D4378" s="19" t="s">
        <v>45</v>
      </c>
      <c r="E4378" s="19" t="s">
        <v>54</v>
      </c>
      <c r="F4378" s="19" t="s">
        <v>55</v>
      </c>
      <c r="G4378" s="19" t="s">
        <v>291</v>
      </c>
      <c r="H4378" s="19" t="n">
        <f aca="false">IF(OR(VLOOKUP(A4378,Personal!$A$6:$F$112,5,FALSE())&lt;&gt;"Sí",N4378="No aplica"),0,'Catàleg GRAE'!D17)</f>
        <v>1</v>
      </c>
      <c r="I4378" s="20"/>
      <c r="J4378" s="20"/>
      <c r="K4378" s="20"/>
      <c r="L4378" s="21"/>
      <c r="M4378" s="21"/>
      <c r="N4378" s="20"/>
      <c r="O4378" s="20"/>
      <c r="P4378" s="19" t="str">
        <f aca="false">IF(I4378="","",I4378-H4378)</f>
        <v/>
      </c>
      <c r="Q4378" s="19" t="str">
        <f aca="true">IF(B4378="","",IF(N4378="No aplica","No aplica",IF(I4378="","Pendent",IF(N4378="Per substituir","Substituir",IF(OR(N4378="No localitzat",N4378="No lliurat"),"Reposar",IF(I4378&lt;H4378,"Reposar",IF(I4378&gt;H4378,"Revisar excedent",IF(AND(G4378="Sí",M4378&lt;&gt;"",M4378&lt;TODAY()),"EPI caducat",IF(AND(G4378="Sí",M4378&lt;&gt;"",M4378&lt;=TODAY()+90),"EPI caduca ≤90 dies",IF(OR(N4378="Deteriorat usable",N4378="Revisió necessària"),"Revisar","OK"))))))))))</f>
      </c>
      <c r="R4378" s="20"/>
    </row>
    <row r="4379" customFormat="false" ht="15" hidden="false" customHeight="false" outlineLevel="0" collapsed="false">
      <c r="A4379" s="19" t="n">
        <v>41</v>
      </c>
      <c r="B4379" s="19" t="n">
        <f aca="false">IFERROR(VLOOKUP(A4379,Personal!$A$6:$F$112,2,FALSE()),"")</f>
        <v>0</v>
      </c>
      <c r="C4379" s="19" t="str">
        <f aca="false">IFERROR(VLOOKUP(A4379,Personal!$A$6:$F$112,3,FALSE()),"")</f>
        <v>La Seu d’Urgell</v>
      </c>
      <c r="D4379" s="19" t="s">
        <v>56</v>
      </c>
      <c r="E4379" s="19" t="s">
        <v>57</v>
      </c>
      <c r="F4379" s="19" t="s">
        <v>58</v>
      </c>
      <c r="G4379" s="19" t="s">
        <v>291</v>
      </c>
      <c r="H4379" s="19" t="n">
        <f aca="false">IF(OR(VLOOKUP(A4379,Personal!$A$6:$F$112,5,FALSE())&lt;&gt;"Sí",N4379="No aplica"),0,'Catàleg GRAE'!D18)</f>
        <v>1</v>
      </c>
      <c r="I4379" s="20"/>
      <c r="J4379" s="20"/>
      <c r="K4379" s="20"/>
      <c r="L4379" s="21"/>
      <c r="M4379" s="21"/>
      <c r="N4379" s="20"/>
      <c r="O4379" s="20"/>
      <c r="P4379" s="19" t="str">
        <f aca="false">IF(I4379="","",I4379-H4379)</f>
        <v/>
      </c>
      <c r="Q4379" s="19" t="str">
        <f aca="true">IF(B4379="","",IF(N4379="No aplica","No aplica",IF(I4379="","Pendent",IF(N4379="Per substituir","Substituir",IF(OR(N4379="No localitzat",N4379="No lliurat"),"Reposar",IF(I4379&lt;H4379,"Reposar",IF(I4379&gt;H4379,"Revisar excedent",IF(AND(G4379="Sí",M4379&lt;&gt;"",M4379&lt;TODAY()),"EPI caducat",IF(AND(G4379="Sí",M4379&lt;&gt;"",M4379&lt;=TODAY()+90),"EPI caduca ≤90 dies",IF(OR(N4379="Deteriorat usable",N4379="Revisió necessària"),"Revisar","OK"))))))))))</f>
      </c>
      <c r="R4379" s="20"/>
    </row>
    <row r="4380" customFormat="false" ht="15" hidden="false" customHeight="false" outlineLevel="0" collapsed="false">
      <c r="A4380" s="19" t="n">
        <v>41</v>
      </c>
      <c r="B4380" s="19" t="n">
        <f aca="false">IFERROR(VLOOKUP(A4380,Personal!$A$6:$F$112,2,FALSE()),"")</f>
        <v>0</v>
      </c>
      <c r="C4380" s="19" t="str">
        <f aca="false">IFERROR(VLOOKUP(A4380,Personal!$A$6:$F$112,3,FALSE()),"")</f>
        <v>La Seu d’Urgell</v>
      </c>
      <c r="D4380" s="19" t="s">
        <v>59</v>
      </c>
      <c r="E4380" s="19" t="s">
        <v>60</v>
      </c>
      <c r="F4380" s="19" t="s">
        <v>61</v>
      </c>
      <c r="G4380" s="19" t="s">
        <v>291</v>
      </c>
      <c r="H4380" s="19" t="n">
        <f aca="false">IF(OR(VLOOKUP(A4380,Personal!$A$6:$F$112,5,FALSE())&lt;&gt;"Sí",N4380="No aplica"),0,'Catàleg GRAE'!D19)</f>
        <v>4</v>
      </c>
      <c r="I4380" s="20"/>
      <c r="J4380" s="20"/>
      <c r="K4380" s="20"/>
      <c r="L4380" s="21"/>
      <c r="M4380" s="21"/>
      <c r="N4380" s="20"/>
      <c r="O4380" s="20"/>
      <c r="P4380" s="19" t="str">
        <f aca="false">IF(I4380="","",I4380-H4380)</f>
        <v/>
      </c>
      <c r="Q4380" s="19" t="str">
        <f aca="true">IF(B4380="","",IF(N4380="No aplica","No aplica",IF(I4380="","Pendent",IF(N4380="Per substituir","Substituir",IF(OR(N4380="No localitzat",N4380="No lliurat"),"Reposar",IF(I4380&lt;H4380,"Reposar",IF(I4380&gt;H4380,"Revisar excedent",IF(AND(G4380="Sí",M4380&lt;&gt;"",M4380&lt;TODAY()),"EPI caducat",IF(AND(G4380="Sí",M4380&lt;&gt;"",M4380&lt;=TODAY()+90),"EPI caduca ≤90 dies",IF(OR(N4380="Deteriorat usable",N4380="Revisió necessària"),"Revisar","OK"))))))))))</f>
      </c>
      <c r="R4380" s="20"/>
    </row>
    <row r="4381" customFormat="false" ht="15" hidden="false" customHeight="false" outlineLevel="0" collapsed="false">
      <c r="A4381" s="19" t="n">
        <v>41</v>
      </c>
      <c r="B4381" s="19" t="n">
        <f aca="false">IFERROR(VLOOKUP(A4381,Personal!$A$6:$F$112,2,FALSE()),"")</f>
        <v>0</v>
      </c>
      <c r="C4381" s="19" t="str">
        <f aca="false">IFERROR(VLOOKUP(A4381,Personal!$A$6:$F$112,3,FALSE()),"")</f>
        <v>La Seu d’Urgell</v>
      </c>
      <c r="D4381" s="19" t="s">
        <v>59</v>
      </c>
      <c r="E4381" s="19" t="s">
        <v>60</v>
      </c>
      <c r="F4381" s="19" t="s">
        <v>62</v>
      </c>
      <c r="G4381" s="19" t="s">
        <v>291</v>
      </c>
      <c r="H4381" s="19" t="n">
        <f aca="false">IF(OR(VLOOKUP(A4381,Personal!$A$6:$F$112,5,FALSE())&lt;&gt;"Sí",N4381="No aplica"),0,'Catàleg GRAE'!D20)</f>
        <v>2</v>
      </c>
      <c r="I4381" s="20"/>
      <c r="J4381" s="20"/>
      <c r="K4381" s="20"/>
      <c r="L4381" s="21"/>
      <c r="M4381" s="21"/>
      <c r="N4381" s="20"/>
      <c r="O4381" s="20"/>
      <c r="P4381" s="19" t="str">
        <f aca="false">IF(I4381="","",I4381-H4381)</f>
        <v/>
      </c>
      <c r="Q4381" s="19" t="str">
        <f aca="true">IF(B4381="","",IF(N4381="No aplica","No aplica",IF(I4381="","Pendent",IF(N4381="Per substituir","Substituir",IF(OR(N4381="No localitzat",N4381="No lliurat"),"Reposar",IF(I4381&lt;H4381,"Reposar",IF(I4381&gt;H4381,"Revisar excedent",IF(AND(G4381="Sí",M4381&lt;&gt;"",M4381&lt;TODAY()),"EPI caducat",IF(AND(G4381="Sí",M4381&lt;&gt;"",M4381&lt;=TODAY()+90),"EPI caduca ≤90 dies",IF(OR(N4381="Deteriorat usable",N4381="Revisió necessària"),"Revisar","OK"))))))))))</f>
      </c>
      <c r="R4381" s="20"/>
    </row>
    <row r="4382" customFormat="false" ht="15" hidden="false" customHeight="false" outlineLevel="0" collapsed="false">
      <c r="A4382" s="19" t="n">
        <v>41</v>
      </c>
      <c r="B4382" s="19" t="n">
        <f aca="false">IFERROR(VLOOKUP(A4382,Personal!$A$6:$F$112,2,FALSE()),"")</f>
        <v>0</v>
      </c>
      <c r="C4382" s="19" t="str">
        <f aca="false">IFERROR(VLOOKUP(A4382,Personal!$A$6:$F$112,3,FALSE()),"")</f>
        <v>La Seu d’Urgell</v>
      </c>
      <c r="D4382" s="19" t="s">
        <v>59</v>
      </c>
      <c r="E4382" s="19" t="s">
        <v>60</v>
      </c>
      <c r="F4382" s="19" t="s">
        <v>63</v>
      </c>
      <c r="G4382" s="19" t="s">
        <v>291</v>
      </c>
      <c r="H4382" s="19" t="n">
        <f aca="false">IF(OR(VLOOKUP(A4382,Personal!$A$6:$F$112,5,FALSE())&lt;&gt;"Sí",N4382="No aplica"),0,'Catàleg GRAE'!D21)</f>
        <v>2</v>
      </c>
      <c r="I4382" s="20"/>
      <c r="J4382" s="20"/>
      <c r="K4382" s="20"/>
      <c r="L4382" s="21"/>
      <c r="M4382" s="21"/>
      <c r="N4382" s="20"/>
      <c r="O4382" s="20"/>
      <c r="P4382" s="19" t="str">
        <f aca="false">IF(I4382="","",I4382-H4382)</f>
        <v/>
      </c>
      <c r="Q4382" s="19" t="str">
        <f aca="true">IF(B4382="","",IF(N4382="No aplica","No aplica",IF(I4382="","Pendent",IF(N4382="Per substituir","Substituir",IF(OR(N4382="No localitzat",N4382="No lliurat"),"Reposar",IF(I4382&lt;H4382,"Reposar",IF(I4382&gt;H4382,"Revisar excedent",IF(AND(G4382="Sí",M4382&lt;&gt;"",M4382&lt;TODAY()),"EPI caducat",IF(AND(G4382="Sí",M4382&lt;&gt;"",M4382&lt;=TODAY()+90),"EPI caduca ≤90 dies",IF(OR(N4382="Deteriorat usable",N4382="Revisió necessària"),"Revisar","OK"))))))))))</f>
      </c>
      <c r="R4382" s="20"/>
    </row>
    <row r="4383" customFormat="false" ht="15" hidden="false" customHeight="false" outlineLevel="0" collapsed="false">
      <c r="A4383" s="19" t="n">
        <v>41</v>
      </c>
      <c r="B4383" s="19" t="n">
        <f aca="false">IFERROR(VLOOKUP(A4383,Personal!$A$6:$F$112,2,FALSE()),"")</f>
        <v>0</v>
      </c>
      <c r="C4383" s="19" t="str">
        <f aca="false">IFERROR(VLOOKUP(A4383,Personal!$A$6:$F$112,3,FALSE()),"")</f>
        <v>La Seu d’Urgell</v>
      </c>
      <c r="D4383" s="19" t="s">
        <v>64</v>
      </c>
      <c r="E4383" s="19" t="s">
        <v>65</v>
      </c>
      <c r="F4383" s="19" t="s">
        <v>66</v>
      </c>
      <c r="G4383" s="19" t="s">
        <v>291</v>
      </c>
      <c r="H4383" s="19" t="n">
        <f aca="false">IF(OR(VLOOKUP(A4383,Personal!$A$6:$F$112,5,FALSE())&lt;&gt;"Sí",N4383="No aplica"),0,'Catàleg GRAE'!D22)</f>
        <v>1</v>
      </c>
      <c r="I4383" s="20"/>
      <c r="J4383" s="20"/>
      <c r="K4383" s="20"/>
      <c r="L4383" s="21"/>
      <c r="M4383" s="21"/>
      <c r="N4383" s="20"/>
      <c r="O4383" s="20"/>
      <c r="P4383" s="19" t="str">
        <f aca="false">IF(I4383="","",I4383-H4383)</f>
        <v/>
      </c>
      <c r="Q4383" s="19" t="str">
        <f aca="true">IF(B4383="","",IF(N4383="No aplica","No aplica",IF(I4383="","Pendent",IF(N4383="Per substituir","Substituir",IF(OR(N4383="No localitzat",N4383="No lliurat"),"Reposar",IF(I4383&lt;H4383,"Reposar",IF(I4383&gt;H4383,"Revisar excedent",IF(AND(G4383="Sí",M4383&lt;&gt;"",M4383&lt;TODAY()),"EPI caducat",IF(AND(G4383="Sí",M4383&lt;&gt;"",M4383&lt;=TODAY()+90),"EPI caduca ≤90 dies",IF(OR(N4383="Deteriorat usable",N4383="Revisió necessària"),"Revisar","OK"))))))))))</f>
      </c>
      <c r="R4383" s="20"/>
    </row>
    <row r="4384" customFormat="false" ht="15" hidden="false" customHeight="false" outlineLevel="0" collapsed="false">
      <c r="A4384" s="19" t="n">
        <v>41</v>
      </c>
      <c r="B4384" s="19" t="n">
        <f aca="false">IFERROR(VLOOKUP(A4384,Personal!$A$6:$F$112,2,FALSE()),"")</f>
        <v>0</v>
      </c>
      <c r="C4384" s="19" t="str">
        <f aca="false">IFERROR(VLOOKUP(A4384,Personal!$A$6:$F$112,3,FALSE()),"")</f>
        <v>La Seu d’Urgell</v>
      </c>
      <c r="D4384" s="19" t="s">
        <v>64</v>
      </c>
      <c r="E4384" s="19" t="s">
        <v>67</v>
      </c>
      <c r="F4384" s="19" t="s">
        <v>68</v>
      </c>
      <c r="G4384" s="19" t="s">
        <v>291</v>
      </c>
      <c r="H4384" s="19" t="n">
        <f aca="false">IF(OR(VLOOKUP(A4384,Personal!$A$6:$F$112,5,FALSE())&lt;&gt;"Sí",N4384="No aplica"),0,'Catàleg GRAE'!D23)</f>
        <v>1</v>
      </c>
      <c r="I4384" s="20"/>
      <c r="J4384" s="20"/>
      <c r="K4384" s="20"/>
      <c r="L4384" s="21"/>
      <c r="M4384" s="21"/>
      <c r="N4384" s="20"/>
      <c r="O4384" s="20"/>
      <c r="P4384" s="19" t="str">
        <f aca="false">IF(I4384="","",I4384-H4384)</f>
        <v/>
      </c>
      <c r="Q4384" s="19" t="str">
        <f aca="true">IF(B4384="","",IF(N4384="No aplica","No aplica",IF(I4384="","Pendent",IF(N4384="Per substituir","Substituir",IF(OR(N4384="No localitzat",N4384="No lliurat"),"Reposar",IF(I4384&lt;H4384,"Reposar",IF(I4384&gt;H4384,"Revisar excedent",IF(AND(G4384="Sí",M4384&lt;&gt;"",M4384&lt;TODAY()),"EPI caducat",IF(AND(G4384="Sí",M4384&lt;&gt;"",M4384&lt;=TODAY()+90),"EPI caduca ≤90 dies",IF(OR(N4384="Deteriorat usable",N4384="Revisió necessària"),"Revisar","OK"))))))))))</f>
      </c>
      <c r="R4384" s="20"/>
    </row>
    <row r="4385" customFormat="false" ht="15" hidden="false" customHeight="false" outlineLevel="0" collapsed="false">
      <c r="A4385" s="19" t="n">
        <v>41</v>
      </c>
      <c r="B4385" s="19" t="n">
        <f aca="false">IFERROR(VLOOKUP(A4385,Personal!$A$6:$F$112,2,FALSE()),"")</f>
        <v>0</v>
      </c>
      <c r="C4385" s="19" t="str">
        <f aca="false">IFERROR(VLOOKUP(A4385,Personal!$A$6:$F$112,3,FALSE()),"")</f>
        <v>La Seu d’Urgell</v>
      </c>
      <c r="D4385" s="19" t="s">
        <v>64</v>
      </c>
      <c r="E4385" s="19" t="s">
        <v>69</v>
      </c>
      <c r="F4385" s="19" t="s">
        <v>70</v>
      </c>
      <c r="G4385" s="19" t="s">
        <v>291</v>
      </c>
      <c r="H4385" s="19" t="n">
        <f aca="false">IF(OR(VLOOKUP(A4385,Personal!$A$6:$F$112,5,FALSE())&lt;&gt;"Sí",N4385="No aplica"),0,'Catàleg GRAE'!D24)</f>
        <v>1</v>
      </c>
      <c r="I4385" s="20"/>
      <c r="J4385" s="20"/>
      <c r="K4385" s="20"/>
      <c r="L4385" s="21"/>
      <c r="M4385" s="21"/>
      <c r="N4385" s="20"/>
      <c r="O4385" s="20"/>
      <c r="P4385" s="19" t="str">
        <f aca="false">IF(I4385="","",I4385-H4385)</f>
        <v/>
      </c>
      <c r="Q4385" s="19" t="str">
        <f aca="true">IF(B4385="","",IF(N4385="No aplica","No aplica",IF(I4385="","Pendent",IF(N4385="Per substituir","Substituir",IF(OR(N4385="No localitzat",N4385="No lliurat"),"Reposar",IF(I4385&lt;H4385,"Reposar",IF(I4385&gt;H4385,"Revisar excedent",IF(AND(G4385="Sí",M4385&lt;&gt;"",M4385&lt;TODAY()),"EPI caducat",IF(AND(G4385="Sí",M4385&lt;&gt;"",M4385&lt;=TODAY()+90),"EPI caduca ≤90 dies",IF(OR(N4385="Deteriorat usable",N4385="Revisió necessària"),"Revisar","OK"))))))))))</f>
      </c>
      <c r="R4385" s="20"/>
    </row>
    <row r="4386" customFormat="false" ht="15" hidden="false" customHeight="false" outlineLevel="0" collapsed="false">
      <c r="A4386" s="19" t="n">
        <v>41</v>
      </c>
      <c r="B4386" s="19" t="n">
        <f aca="false">IFERROR(VLOOKUP(A4386,Personal!$A$6:$F$112,2,FALSE()),"")</f>
        <v>0</v>
      </c>
      <c r="C4386" s="19" t="str">
        <f aca="false">IFERROR(VLOOKUP(A4386,Personal!$A$6:$F$112,3,FALSE()),"")</f>
        <v>La Seu d’Urgell</v>
      </c>
      <c r="D4386" s="19" t="s">
        <v>71</v>
      </c>
      <c r="E4386" s="19" t="s">
        <v>72</v>
      </c>
      <c r="F4386" s="19" t="s">
        <v>73</v>
      </c>
      <c r="G4386" s="19" t="s">
        <v>291</v>
      </c>
      <c r="H4386" s="19" t="n">
        <f aca="false">IF(OR(VLOOKUP(A4386,Personal!$A$6:$F$112,5,FALSE())&lt;&gt;"Sí",N4386="No aplica"),0,'Catàleg GRAE'!D25)</f>
        <v>1</v>
      </c>
      <c r="I4386" s="20"/>
      <c r="J4386" s="20"/>
      <c r="K4386" s="20"/>
      <c r="L4386" s="21"/>
      <c r="M4386" s="21"/>
      <c r="N4386" s="20"/>
      <c r="O4386" s="20"/>
      <c r="P4386" s="19" t="str">
        <f aca="false">IF(I4386="","",I4386-H4386)</f>
        <v/>
      </c>
      <c r="Q4386" s="19" t="str">
        <f aca="true">IF(B4386="","",IF(N4386="No aplica","No aplica",IF(I4386="","Pendent",IF(N4386="Per substituir","Substituir",IF(OR(N4386="No localitzat",N4386="No lliurat"),"Reposar",IF(I4386&lt;H4386,"Reposar",IF(I4386&gt;H4386,"Revisar excedent",IF(AND(G4386="Sí",M4386&lt;&gt;"",M4386&lt;TODAY()),"EPI caducat",IF(AND(G4386="Sí",M4386&lt;&gt;"",M4386&lt;=TODAY()+90),"EPI caduca ≤90 dies",IF(OR(N4386="Deteriorat usable",N4386="Revisió necessària"),"Revisar","OK"))))))))))</f>
      </c>
      <c r="R4386" s="20"/>
    </row>
    <row r="4387" customFormat="false" ht="15" hidden="false" customHeight="false" outlineLevel="0" collapsed="false">
      <c r="A4387" s="19" t="n">
        <v>41</v>
      </c>
      <c r="B4387" s="19" t="n">
        <f aca="false">IFERROR(VLOOKUP(A4387,Personal!$A$6:$F$112,2,FALSE()),"")</f>
        <v>0</v>
      </c>
      <c r="C4387" s="19" t="str">
        <f aca="false">IFERROR(VLOOKUP(A4387,Personal!$A$6:$F$112,3,FALSE()),"")</f>
        <v>La Seu d’Urgell</v>
      </c>
      <c r="D4387" s="19" t="s">
        <v>40</v>
      </c>
      <c r="E4387" s="19" t="s">
        <v>74</v>
      </c>
      <c r="F4387" s="19" t="s">
        <v>75</v>
      </c>
      <c r="G4387" s="19" t="s">
        <v>272</v>
      </c>
      <c r="H4387" s="19" t="n">
        <f aca="false">IF(OR(VLOOKUP(A4387,Personal!$A$6:$F$112,5,FALSE())&lt;&gt;"Sí",N4387="No aplica"),0,'Catàleg GRAE'!D26)</f>
        <v>1</v>
      </c>
      <c r="I4387" s="20"/>
      <c r="J4387" s="20"/>
      <c r="K4387" s="20"/>
      <c r="L4387" s="21"/>
      <c r="M4387" s="21"/>
      <c r="N4387" s="20"/>
      <c r="O4387" s="20"/>
      <c r="P4387" s="19" t="str">
        <f aca="false">IF(I4387="","",I4387-H4387)</f>
        <v/>
      </c>
      <c r="Q4387" s="19" t="str">
        <f aca="true">IF(B4387="","",IF(N4387="No aplica","No aplica",IF(I4387="","Pendent",IF(N4387="Per substituir","Substituir",IF(OR(N4387="No localitzat",N4387="No lliurat"),"Reposar",IF(I4387&lt;H4387,"Reposar",IF(I4387&gt;H4387,"Revisar excedent",IF(AND(G4387="Sí",M4387&lt;&gt;"",M4387&lt;TODAY()),"EPI caducat",IF(AND(G4387="Sí",M4387&lt;&gt;"",M4387&lt;=TODAY()+90),"EPI caduca ≤90 dies",IF(OR(N4387="Deteriorat usable",N4387="Revisió necessària"),"Revisar","OK"))))))))))</f>
      </c>
      <c r="R4387" s="20"/>
    </row>
    <row r="4388" customFormat="false" ht="15" hidden="false" customHeight="false" outlineLevel="0" collapsed="false">
      <c r="A4388" s="19" t="n">
        <v>41</v>
      </c>
      <c r="B4388" s="19" t="n">
        <f aca="false">IFERROR(VLOOKUP(A4388,Personal!$A$6:$F$112,2,FALSE()),"")</f>
        <v>0</v>
      </c>
      <c r="C4388" s="19" t="str">
        <f aca="false">IFERROR(VLOOKUP(A4388,Personal!$A$6:$F$112,3,FALSE()),"")</f>
        <v>La Seu d’Urgell</v>
      </c>
      <c r="D4388" s="19" t="s">
        <v>40</v>
      </c>
      <c r="E4388" s="19" t="s">
        <v>76</v>
      </c>
      <c r="F4388" s="19" t="s">
        <v>77</v>
      </c>
      <c r="G4388" s="19" t="s">
        <v>291</v>
      </c>
      <c r="H4388" s="19" t="n">
        <f aca="false">IF(OR(VLOOKUP(A4388,Personal!$A$6:$F$112,5,FALSE())&lt;&gt;"Sí",N4388="No aplica"),0,'Catàleg GRAE'!D27)</f>
        <v>1</v>
      </c>
      <c r="I4388" s="20"/>
      <c r="J4388" s="20"/>
      <c r="K4388" s="20"/>
      <c r="L4388" s="21"/>
      <c r="M4388" s="21"/>
      <c r="N4388" s="20"/>
      <c r="O4388" s="20"/>
      <c r="P4388" s="19" t="str">
        <f aca="false">IF(I4388="","",I4388-H4388)</f>
        <v/>
      </c>
      <c r="Q4388" s="19" t="str">
        <f aca="true">IF(B4388="","",IF(N4388="No aplica","No aplica",IF(I4388="","Pendent",IF(N4388="Per substituir","Substituir",IF(OR(N4388="No localitzat",N4388="No lliurat"),"Reposar",IF(I4388&lt;H4388,"Reposar",IF(I4388&gt;H4388,"Revisar excedent",IF(AND(G4388="Sí",M4388&lt;&gt;"",M4388&lt;TODAY()),"EPI caducat",IF(AND(G4388="Sí",M4388&lt;&gt;"",M4388&lt;=TODAY()+90),"EPI caduca ≤90 dies",IF(OR(N4388="Deteriorat usable",N4388="Revisió necessària"),"Revisar","OK"))))))))))</f>
      </c>
      <c r="R4388" s="20"/>
    </row>
    <row r="4389" customFormat="false" ht="15" hidden="false" customHeight="false" outlineLevel="0" collapsed="false">
      <c r="A4389" s="19" t="n">
        <v>41</v>
      </c>
      <c r="B4389" s="19" t="n">
        <f aca="false">IFERROR(VLOOKUP(A4389,Personal!$A$6:$F$112,2,FALSE()),"")</f>
        <v>0</v>
      </c>
      <c r="C4389" s="19" t="str">
        <f aca="false">IFERROR(VLOOKUP(A4389,Personal!$A$6:$F$112,3,FALSE()),"")</f>
        <v>La Seu d’Urgell</v>
      </c>
      <c r="D4389" s="19" t="s">
        <v>78</v>
      </c>
      <c r="E4389" s="19" t="s">
        <v>79</v>
      </c>
      <c r="F4389" s="19" t="s">
        <v>80</v>
      </c>
      <c r="G4389" s="19" t="s">
        <v>291</v>
      </c>
      <c r="H4389" s="19" t="n">
        <f aca="false">IF(OR(VLOOKUP(A4389,Personal!$A$6:$F$112,5,FALSE())&lt;&gt;"Sí",N4389="No aplica"),0,'Catàleg GRAE'!D28)</f>
        <v>1</v>
      </c>
      <c r="I4389" s="20"/>
      <c r="J4389" s="20"/>
      <c r="K4389" s="20"/>
      <c r="L4389" s="21"/>
      <c r="M4389" s="21"/>
      <c r="N4389" s="20"/>
      <c r="O4389" s="20"/>
      <c r="P4389" s="19" t="str">
        <f aca="false">IF(I4389="","",I4389-H4389)</f>
        <v/>
      </c>
      <c r="Q4389" s="19" t="str">
        <f aca="true">IF(B4389="","",IF(N4389="No aplica","No aplica",IF(I4389="","Pendent",IF(N4389="Per substituir","Substituir",IF(OR(N4389="No localitzat",N4389="No lliurat"),"Reposar",IF(I4389&lt;H4389,"Reposar",IF(I4389&gt;H4389,"Revisar excedent",IF(AND(G4389="Sí",M4389&lt;&gt;"",M4389&lt;TODAY()),"EPI caducat",IF(AND(G4389="Sí",M4389&lt;&gt;"",M4389&lt;=TODAY()+90),"EPI caduca ≤90 dies",IF(OR(N4389="Deteriorat usable",N4389="Revisió necessària"),"Revisar","OK"))))))))))</f>
      </c>
      <c r="R4389" s="20"/>
    </row>
    <row r="4390" customFormat="false" ht="15" hidden="false" customHeight="false" outlineLevel="0" collapsed="false">
      <c r="A4390" s="19" t="n">
        <v>41</v>
      </c>
      <c r="B4390" s="19" t="n">
        <f aca="false">IFERROR(VLOOKUP(A4390,Personal!$A$6:$F$112,2,FALSE()),"")</f>
        <v>0</v>
      </c>
      <c r="C4390" s="19" t="str">
        <f aca="false">IFERROR(VLOOKUP(A4390,Personal!$A$6:$F$112,3,FALSE()),"")</f>
        <v>La Seu d’Urgell</v>
      </c>
      <c r="D4390" s="19" t="s">
        <v>26</v>
      </c>
      <c r="E4390" s="19" t="s">
        <v>81</v>
      </c>
      <c r="F4390" s="19" t="s">
        <v>82</v>
      </c>
      <c r="G4390" s="19" t="s">
        <v>272</v>
      </c>
      <c r="H4390" s="19" t="n">
        <f aca="false">IF(OR(VLOOKUP(A4390,Personal!$A$6:$F$112,5,FALSE())&lt;&gt;"Sí",N4390="No aplica"),0,'Catàleg GRAE'!D29)</f>
        <v>1</v>
      </c>
      <c r="I4390" s="20"/>
      <c r="J4390" s="20"/>
      <c r="K4390" s="20"/>
      <c r="L4390" s="21"/>
      <c r="M4390" s="21"/>
      <c r="N4390" s="20"/>
      <c r="O4390" s="20"/>
      <c r="P4390" s="19" t="str">
        <f aca="false">IF(I4390="","",I4390-H4390)</f>
        <v/>
      </c>
      <c r="Q4390" s="19" t="str">
        <f aca="true">IF(B4390="","",IF(N4390="No aplica","No aplica",IF(I4390="","Pendent",IF(N4390="Per substituir","Substituir",IF(OR(N4390="No localitzat",N4390="No lliurat"),"Reposar",IF(I4390&lt;H4390,"Reposar",IF(I4390&gt;H4390,"Revisar excedent",IF(AND(G4390="Sí",M4390&lt;&gt;"",M4390&lt;TODAY()),"EPI caducat",IF(AND(G4390="Sí",M4390&lt;&gt;"",M4390&lt;=TODAY()+90),"EPI caduca ≤90 dies",IF(OR(N4390="Deteriorat usable",N4390="Revisió necessària"),"Revisar","OK"))))))))))</f>
      </c>
      <c r="R4390" s="20"/>
    </row>
    <row r="4391" customFormat="false" ht="15" hidden="false" customHeight="false" outlineLevel="0" collapsed="false">
      <c r="A4391" s="19" t="n">
        <v>41</v>
      </c>
      <c r="B4391" s="19" t="n">
        <f aca="false">IFERROR(VLOOKUP(A4391,Personal!$A$6:$F$112,2,FALSE()),"")</f>
        <v>0</v>
      </c>
      <c r="C4391" s="19" t="str">
        <f aca="false">IFERROR(VLOOKUP(A4391,Personal!$A$6:$F$112,3,FALSE()),"")</f>
        <v>La Seu d’Urgell</v>
      </c>
      <c r="D4391" s="19" t="s">
        <v>83</v>
      </c>
      <c r="E4391" s="19" t="s">
        <v>84</v>
      </c>
      <c r="F4391" s="19" t="s">
        <v>85</v>
      </c>
      <c r="G4391" s="19" t="s">
        <v>291</v>
      </c>
      <c r="H4391" s="19" t="n">
        <f aca="false">IF(OR(VLOOKUP(A4391,Personal!$A$6:$F$112,5,FALSE())&lt;&gt;"Sí",N4391="No aplica"),0,'Catàleg GRAE'!D30)</f>
        <v>2</v>
      </c>
      <c r="I4391" s="20"/>
      <c r="J4391" s="20"/>
      <c r="K4391" s="20"/>
      <c r="L4391" s="21"/>
      <c r="M4391" s="21"/>
      <c r="N4391" s="20"/>
      <c r="O4391" s="20"/>
      <c r="P4391" s="19" t="str">
        <f aca="false">IF(I4391="","",I4391-H4391)</f>
        <v/>
      </c>
      <c r="Q4391" s="19" t="str">
        <f aca="true">IF(B4391="","",IF(N4391="No aplica","No aplica",IF(I4391="","Pendent",IF(N4391="Per substituir","Substituir",IF(OR(N4391="No localitzat",N4391="No lliurat"),"Reposar",IF(I4391&lt;H4391,"Reposar",IF(I4391&gt;H4391,"Revisar excedent",IF(AND(G4391="Sí",M4391&lt;&gt;"",M4391&lt;TODAY()),"EPI caducat",IF(AND(G4391="Sí",M4391&lt;&gt;"",M4391&lt;=TODAY()+90),"EPI caduca ≤90 dies",IF(OR(N4391="Deteriorat usable",N4391="Revisió necessària"),"Revisar","OK"))))))))))</f>
      </c>
      <c r="R4391" s="20"/>
    </row>
    <row r="4392" customFormat="false" ht="15" hidden="false" customHeight="false" outlineLevel="0" collapsed="false">
      <c r="A4392" s="19" t="n">
        <v>41</v>
      </c>
      <c r="B4392" s="19" t="n">
        <f aca="false">IFERROR(VLOOKUP(A4392,Personal!$A$6:$F$112,2,FALSE()),"")</f>
        <v>0</v>
      </c>
      <c r="C4392" s="19" t="str">
        <f aca="false">IFERROR(VLOOKUP(A4392,Personal!$A$6:$F$112,3,FALSE()),"")</f>
        <v>La Seu d’Urgell</v>
      </c>
      <c r="D4392" s="19" t="s">
        <v>83</v>
      </c>
      <c r="E4392" s="19" t="s">
        <v>86</v>
      </c>
      <c r="F4392" s="19" t="s">
        <v>87</v>
      </c>
      <c r="G4392" s="19" t="s">
        <v>291</v>
      </c>
      <c r="H4392" s="19" t="n">
        <f aca="false">IF(OR(VLOOKUP(A4392,Personal!$A$6:$F$112,5,FALSE())&lt;&gt;"Sí",N4392="No aplica"),0,'Catàleg GRAE'!D31)</f>
        <v>2</v>
      </c>
      <c r="I4392" s="20"/>
      <c r="J4392" s="20"/>
      <c r="K4392" s="20"/>
      <c r="L4392" s="21"/>
      <c r="M4392" s="21"/>
      <c r="N4392" s="20"/>
      <c r="O4392" s="20"/>
      <c r="P4392" s="19" t="str">
        <f aca="false">IF(I4392="","",I4392-H4392)</f>
        <v/>
      </c>
      <c r="Q4392" s="19" t="str">
        <f aca="true">IF(B4392="","",IF(N4392="No aplica","No aplica",IF(I4392="","Pendent",IF(N4392="Per substituir","Substituir",IF(OR(N4392="No localitzat",N4392="No lliurat"),"Reposar",IF(I4392&lt;H4392,"Reposar",IF(I4392&gt;H4392,"Revisar excedent",IF(AND(G4392="Sí",M4392&lt;&gt;"",M4392&lt;TODAY()),"EPI caducat",IF(AND(G4392="Sí",M4392&lt;&gt;"",M4392&lt;=TODAY()+90),"EPI caduca ≤90 dies",IF(OR(N4392="Deteriorat usable",N4392="Revisió necessària"),"Revisar","OK"))))))))))</f>
      </c>
      <c r="R4392" s="20"/>
    </row>
    <row r="4393" customFormat="false" ht="15" hidden="false" customHeight="false" outlineLevel="0" collapsed="false">
      <c r="A4393" s="19" t="n">
        <v>41</v>
      </c>
      <c r="B4393" s="19" t="n">
        <f aca="false">IFERROR(VLOOKUP(A4393,Personal!$A$6:$F$112,2,FALSE()),"")</f>
        <v>0</v>
      </c>
      <c r="C4393" s="19" t="str">
        <f aca="false">IFERROR(VLOOKUP(A4393,Personal!$A$6:$F$112,3,FALSE()),"")</f>
        <v>La Seu d’Urgell</v>
      </c>
      <c r="D4393" s="19" t="s">
        <v>83</v>
      </c>
      <c r="E4393" s="19" t="s">
        <v>88</v>
      </c>
      <c r="F4393" s="19" t="s">
        <v>89</v>
      </c>
      <c r="G4393" s="19" t="s">
        <v>291</v>
      </c>
      <c r="H4393" s="19" t="n">
        <f aca="false">IF(OR(VLOOKUP(A4393,Personal!$A$6:$F$112,5,FALSE())&lt;&gt;"Sí",N4393="No aplica"),0,'Catàleg GRAE'!D32)</f>
        <v>2</v>
      </c>
      <c r="I4393" s="20"/>
      <c r="J4393" s="20"/>
      <c r="K4393" s="20"/>
      <c r="L4393" s="21"/>
      <c r="M4393" s="21"/>
      <c r="N4393" s="20"/>
      <c r="O4393" s="20"/>
      <c r="P4393" s="19" t="str">
        <f aca="false">IF(I4393="","",I4393-H4393)</f>
        <v/>
      </c>
      <c r="Q4393" s="19" t="str">
        <f aca="true">IF(B4393="","",IF(N4393="No aplica","No aplica",IF(I4393="","Pendent",IF(N4393="Per substituir","Substituir",IF(OR(N4393="No localitzat",N4393="No lliurat"),"Reposar",IF(I4393&lt;H4393,"Reposar",IF(I4393&gt;H4393,"Revisar excedent",IF(AND(G4393="Sí",M4393&lt;&gt;"",M4393&lt;TODAY()),"EPI caducat",IF(AND(G4393="Sí",M4393&lt;&gt;"",M4393&lt;=TODAY()+90),"EPI caduca ≤90 dies",IF(OR(N4393="Deteriorat usable",N4393="Revisió necessària"),"Revisar","OK"))))))))))</f>
      </c>
      <c r="R4393" s="20"/>
    </row>
    <row r="4394" customFormat="false" ht="15" hidden="false" customHeight="false" outlineLevel="0" collapsed="false">
      <c r="A4394" s="19" t="n">
        <v>41</v>
      </c>
      <c r="B4394" s="19" t="n">
        <f aca="false">IFERROR(VLOOKUP(A4394,Personal!$A$6:$F$112,2,FALSE()),"")</f>
        <v>0</v>
      </c>
      <c r="C4394" s="19" t="str">
        <f aca="false">IFERROR(VLOOKUP(A4394,Personal!$A$6:$F$112,3,FALSE()),"")</f>
        <v>La Seu d’Urgell</v>
      </c>
      <c r="D4394" s="19" t="s">
        <v>83</v>
      </c>
      <c r="E4394" s="19" t="s">
        <v>90</v>
      </c>
      <c r="F4394" s="19" t="s">
        <v>91</v>
      </c>
      <c r="G4394" s="19" t="s">
        <v>291</v>
      </c>
      <c r="H4394" s="19" t="n">
        <f aca="false">IF(OR(VLOOKUP(A4394,Personal!$A$6:$F$112,5,FALSE())&lt;&gt;"Sí",N4394="No aplica"),0,'Catàleg GRAE'!D33)</f>
        <v>1</v>
      </c>
      <c r="I4394" s="20"/>
      <c r="J4394" s="20"/>
      <c r="K4394" s="20"/>
      <c r="L4394" s="21"/>
      <c r="M4394" s="21"/>
      <c r="N4394" s="20"/>
      <c r="O4394" s="20"/>
      <c r="P4394" s="19" t="str">
        <f aca="false">IF(I4394="","",I4394-H4394)</f>
        <v/>
      </c>
      <c r="Q4394" s="19" t="str">
        <f aca="true">IF(B4394="","",IF(N4394="No aplica","No aplica",IF(I4394="","Pendent",IF(N4394="Per substituir","Substituir",IF(OR(N4394="No localitzat",N4394="No lliurat"),"Reposar",IF(I4394&lt;H4394,"Reposar",IF(I4394&gt;H4394,"Revisar excedent",IF(AND(G4394="Sí",M4394&lt;&gt;"",M4394&lt;TODAY()),"EPI caducat",IF(AND(G4394="Sí",M4394&lt;&gt;"",M4394&lt;=TODAY()+90),"EPI caduca ≤90 dies",IF(OR(N4394="Deteriorat usable",N4394="Revisió necessària"),"Revisar","OK"))))))))))</f>
      </c>
      <c r="R4394" s="20"/>
    </row>
    <row r="4395" customFormat="false" ht="15" hidden="false" customHeight="false" outlineLevel="0" collapsed="false">
      <c r="A4395" s="19" t="n">
        <v>41</v>
      </c>
      <c r="B4395" s="19" t="n">
        <f aca="false">IFERROR(VLOOKUP(A4395,Personal!$A$6:$F$112,2,FALSE()),"")</f>
        <v>0</v>
      </c>
      <c r="C4395" s="19" t="str">
        <f aca="false">IFERROR(VLOOKUP(A4395,Personal!$A$6:$F$112,3,FALSE()),"")</f>
        <v>La Seu d’Urgell</v>
      </c>
      <c r="D4395" s="19" t="s">
        <v>40</v>
      </c>
      <c r="E4395" s="19" t="s">
        <v>92</v>
      </c>
      <c r="F4395" s="19" t="s">
        <v>93</v>
      </c>
      <c r="G4395" s="19" t="s">
        <v>291</v>
      </c>
      <c r="H4395" s="19" t="n">
        <f aca="false">IF(OR(VLOOKUP(A4395,Personal!$A$6:$F$112,5,FALSE())&lt;&gt;"Sí",N4395="No aplica"),0,'Catàleg GRAE'!D34)</f>
        <v>1</v>
      </c>
      <c r="I4395" s="20"/>
      <c r="J4395" s="20"/>
      <c r="K4395" s="20"/>
      <c r="L4395" s="21"/>
      <c r="M4395" s="21"/>
      <c r="N4395" s="20"/>
      <c r="O4395" s="20"/>
      <c r="P4395" s="19" t="str">
        <f aca="false">IF(I4395="","",I4395-H4395)</f>
        <v/>
      </c>
      <c r="Q4395" s="19" t="str">
        <f aca="true">IF(B4395="","",IF(N4395="No aplica","No aplica",IF(I4395="","Pendent",IF(N4395="Per substituir","Substituir",IF(OR(N4395="No localitzat",N4395="No lliurat"),"Reposar",IF(I4395&lt;H4395,"Reposar",IF(I4395&gt;H4395,"Revisar excedent",IF(AND(G4395="Sí",M4395&lt;&gt;"",M4395&lt;TODAY()),"EPI caducat",IF(AND(G4395="Sí",M4395&lt;&gt;"",M4395&lt;=TODAY()+90),"EPI caduca ≤90 dies",IF(OR(N4395="Deteriorat usable",N4395="Revisió necessària"),"Revisar","OK"))))))))))</f>
      </c>
      <c r="R4395" s="20"/>
    </row>
    <row r="4396" customFormat="false" ht="15" hidden="false" customHeight="false" outlineLevel="0" collapsed="false">
      <c r="A4396" s="19" t="n">
        <v>41</v>
      </c>
      <c r="B4396" s="19" t="n">
        <f aca="false">IFERROR(VLOOKUP(A4396,Personal!$A$6:$F$112,2,FALSE()),"")</f>
        <v>0</v>
      </c>
      <c r="C4396" s="19" t="str">
        <f aca="false">IFERROR(VLOOKUP(A4396,Personal!$A$6:$F$112,3,FALSE()),"")</f>
        <v>La Seu d’Urgell</v>
      </c>
      <c r="D4396" s="19" t="s">
        <v>94</v>
      </c>
      <c r="E4396" s="19" t="s">
        <v>95</v>
      </c>
      <c r="F4396" s="19" t="s">
        <v>96</v>
      </c>
      <c r="G4396" s="19" t="s">
        <v>291</v>
      </c>
      <c r="H4396" s="19" t="n">
        <f aca="false">IF(OR(VLOOKUP(A4396,Personal!$A$6:$F$112,5,FALSE())&lt;&gt;"Sí",N4396="No aplica"),0,'Catàleg GRAE'!D35)</f>
        <v>1</v>
      </c>
      <c r="I4396" s="20"/>
      <c r="J4396" s="20"/>
      <c r="K4396" s="20"/>
      <c r="L4396" s="21"/>
      <c r="M4396" s="21"/>
      <c r="N4396" s="20"/>
      <c r="O4396" s="20"/>
      <c r="P4396" s="19" t="str">
        <f aca="false">IF(I4396="","",I4396-H4396)</f>
        <v/>
      </c>
      <c r="Q4396" s="19" t="str">
        <f aca="true">IF(B4396="","",IF(N4396="No aplica","No aplica",IF(I4396="","Pendent",IF(N4396="Per substituir","Substituir",IF(OR(N4396="No localitzat",N4396="No lliurat"),"Reposar",IF(I4396&lt;H4396,"Reposar",IF(I4396&gt;H4396,"Revisar excedent",IF(AND(G4396="Sí",M4396&lt;&gt;"",M4396&lt;TODAY()),"EPI caducat",IF(AND(G4396="Sí",M4396&lt;&gt;"",M4396&lt;=TODAY()+90),"EPI caduca ≤90 dies",IF(OR(N4396="Deteriorat usable",N4396="Revisió necessària"),"Revisar","OK"))))))))))</f>
      </c>
      <c r="R4396" s="20"/>
    </row>
    <row r="4397" customFormat="false" ht="15" hidden="false" customHeight="false" outlineLevel="0" collapsed="false">
      <c r="A4397" s="19" t="n">
        <v>41</v>
      </c>
      <c r="B4397" s="19" t="n">
        <f aca="false">IFERROR(VLOOKUP(A4397,Personal!$A$6:$F$112,2,FALSE()),"")</f>
        <v>0</v>
      </c>
      <c r="C4397" s="19" t="str">
        <f aca="false">IFERROR(VLOOKUP(A4397,Personal!$A$6:$F$112,3,FALSE()),"")</f>
        <v>La Seu d’Urgell</v>
      </c>
      <c r="D4397" s="19" t="s">
        <v>97</v>
      </c>
      <c r="E4397" s="19" t="s">
        <v>98</v>
      </c>
      <c r="F4397" s="19" t="s">
        <v>99</v>
      </c>
      <c r="G4397" s="19" t="s">
        <v>291</v>
      </c>
      <c r="H4397" s="19" t="n">
        <f aca="false">IF(OR(VLOOKUP(A4397,Personal!$A$6:$F$112,5,FALSE())&lt;&gt;"Sí",N4397="No aplica"),0,'Catàleg GRAE'!D36)</f>
        <v>3</v>
      </c>
      <c r="I4397" s="20"/>
      <c r="J4397" s="20"/>
      <c r="K4397" s="20"/>
      <c r="L4397" s="21"/>
      <c r="M4397" s="21"/>
      <c r="N4397" s="20"/>
      <c r="O4397" s="20"/>
      <c r="P4397" s="19" t="str">
        <f aca="false">IF(I4397="","",I4397-H4397)</f>
        <v/>
      </c>
      <c r="Q4397" s="19" t="str">
        <f aca="true">IF(B4397="","",IF(N4397="No aplica","No aplica",IF(I4397="","Pendent",IF(N4397="Per substituir","Substituir",IF(OR(N4397="No localitzat",N4397="No lliurat"),"Reposar",IF(I4397&lt;H4397,"Reposar",IF(I4397&gt;H4397,"Revisar excedent",IF(AND(G4397="Sí",M4397&lt;&gt;"",M4397&lt;TODAY()),"EPI caducat",IF(AND(G4397="Sí",M4397&lt;&gt;"",M4397&lt;=TODAY()+90),"EPI caduca ≤90 dies",IF(OR(N4397="Deteriorat usable",N4397="Revisió necessària"),"Revisar","OK"))))))))))</f>
      </c>
      <c r="R4397" s="20"/>
    </row>
    <row r="4398" customFormat="false" ht="15" hidden="false" customHeight="false" outlineLevel="0" collapsed="false">
      <c r="A4398" s="19" t="n">
        <v>41</v>
      </c>
      <c r="B4398" s="19" t="n">
        <f aca="false">IFERROR(VLOOKUP(A4398,Personal!$A$6:$F$112,2,FALSE()),"")</f>
        <v>0</v>
      </c>
      <c r="C4398" s="19" t="str">
        <f aca="false">IFERROR(VLOOKUP(A4398,Personal!$A$6:$F$112,3,FALSE()),"")</f>
        <v>La Seu d’Urgell</v>
      </c>
      <c r="D4398" s="19" t="s">
        <v>97</v>
      </c>
      <c r="E4398" s="19" t="s">
        <v>100</v>
      </c>
      <c r="F4398" s="19" t="s">
        <v>101</v>
      </c>
      <c r="G4398" s="19" t="s">
        <v>291</v>
      </c>
      <c r="H4398" s="19" t="n">
        <f aca="false">IF(OR(VLOOKUP(A4398,Personal!$A$6:$F$112,5,FALSE())&lt;&gt;"Sí",N4398="No aplica"),0,'Catàleg GRAE'!D37)</f>
        <v>1</v>
      </c>
      <c r="I4398" s="20"/>
      <c r="J4398" s="20"/>
      <c r="K4398" s="20"/>
      <c r="L4398" s="21"/>
      <c r="M4398" s="21"/>
      <c r="N4398" s="20"/>
      <c r="O4398" s="20"/>
      <c r="P4398" s="19" t="str">
        <f aca="false">IF(I4398="","",I4398-H4398)</f>
        <v/>
      </c>
      <c r="Q4398" s="19" t="str">
        <f aca="true">IF(B4398="","",IF(N4398="No aplica","No aplica",IF(I4398="","Pendent",IF(N4398="Per substituir","Substituir",IF(OR(N4398="No localitzat",N4398="No lliurat"),"Reposar",IF(I4398&lt;H4398,"Reposar",IF(I4398&gt;H4398,"Revisar excedent",IF(AND(G4398="Sí",M4398&lt;&gt;"",M4398&lt;TODAY()),"EPI caducat",IF(AND(G4398="Sí",M4398&lt;&gt;"",M4398&lt;=TODAY()+90),"EPI caduca ≤90 dies",IF(OR(N4398="Deteriorat usable",N4398="Revisió necessària"),"Revisar","OK"))))))))))</f>
      </c>
      <c r="R4398" s="20"/>
    </row>
    <row r="4399" customFormat="false" ht="15" hidden="false" customHeight="false" outlineLevel="0" collapsed="false">
      <c r="A4399" s="19" t="n">
        <v>41</v>
      </c>
      <c r="B4399" s="19" t="n">
        <f aca="false">IFERROR(VLOOKUP(A4399,Personal!$A$6:$F$112,2,FALSE()),"")</f>
        <v>0</v>
      </c>
      <c r="C4399" s="19" t="str">
        <f aca="false">IFERROR(VLOOKUP(A4399,Personal!$A$6:$F$112,3,FALSE()),"")</f>
        <v>La Seu d’Urgell</v>
      </c>
      <c r="D4399" s="19" t="s">
        <v>102</v>
      </c>
      <c r="E4399" s="19" t="s">
        <v>103</v>
      </c>
      <c r="F4399" s="19" t="s">
        <v>104</v>
      </c>
      <c r="G4399" s="19" t="s">
        <v>291</v>
      </c>
      <c r="H4399" s="19" t="n">
        <f aca="false">IF(OR(VLOOKUP(A4399,Personal!$A$6:$F$112,5,FALSE())&lt;&gt;"Sí",N4399="No aplica"),0,'Catàleg GRAE'!D38)</f>
        <v>1</v>
      </c>
      <c r="I4399" s="20"/>
      <c r="J4399" s="20"/>
      <c r="K4399" s="20"/>
      <c r="L4399" s="21"/>
      <c r="M4399" s="21"/>
      <c r="N4399" s="20"/>
      <c r="O4399" s="20"/>
      <c r="P4399" s="19" t="str">
        <f aca="false">IF(I4399="","",I4399-H4399)</f>
        <v/>
      </c>
      <c r="Q4399" s="19" t="str">
        <f aca="true">IF(B4399="","",IF(N4399="No aplica","No aplica",IF(I4399="","Pendent",IF(N4399="Per substituir","Substituir",IF(OR(N4399="No localitzat",N4399="No lliurat"),"Reposar",IF(I4399&lt;H4399,"Reposar",IF(I4399&gt;H4399,"Revisar excedent",IF(AND(G4399="Sí",M4399&lt;&gt;"",M4399&lt;TODAY()),"EPI caducat",IF(AND(G4399="Sí",M4399&lt;&gt;"",M4399&lt;=TODAY()+90),"EPI caduca ≤90 dies",IF(OR(N4399="Deteriorat usable",N4399="Revisió necessària"),"Revisar","OK"))))))))))</f>
      </c>
      <c r="R4399" s="20"/>
    </row>
    <row r="4400" customFormat="false" ht="15" hidden="false" customHeight="false" outlineLevel="0" collapsed="false">
      <c r="A4400" s="19" t="n">
        <v>41</v>
      </c>
      <c r="B4400" s="19" t="n">
        <f aca="false">IFERROR(VLOOKUP(A4400,Personal!$A$6:$F$112,2,FALSE()),"")</f>
        <v>0</v>
      </c>
      <c r="C4400" s="19" t="str">
        <f aca="false">IFERROR(VLOOKUP(A4400,Personal!$A$6:$F$112,3,FALSE()),"")</f>
        <v>La Seu d’Urgell</v>
      </c>
      <c r="D4400" s="19" t="s">
        <v>97</v>
      </c>
      <c r="E4400" s="19" t="s">
        <v>105</v>
      </c>
      <c r="F4400" s="19" t="s">
        <v>106</v>
      </c>
      <c r="G4400" s="19" t="s">
        <v>291</v>
      </c>
      <c r="H4400" s="19" t="n">
        <f aca="false">IF(OR(VLOOKUP(A4400,Personal!$A$6:$F$112,5,FALSE())&lt;&gt;"Sí",N4400="No aplica"),0,'Catàleg GRAE'!D39)</f>
        <v>3</v>
      </c>
      <c r="I4400" s="20"/>
      <c r="J4400" s="20"/>
      <c r="K4400" s="20"/>
      <c r="L4400" s="21"/>
      <c r="M4400" s="21"/>
      <c r="N4400" s="20"/>
      <c r="O4400" s="20"/>
      <c r="P4400" s="19" t="str">
        <f aca="false">IF(I4400="","",I4400-H4400)</f>
        <v/>
      </c>
      <c r="Q4400" s="19" t="str">
        <f aca="true">IF(B4400="","",IF(N4400="No aplica","No aplica",IF(I4400="","Pendent",IF(N4400="Per substituir","Substituir",IF(OR(N4400="No localitzat",N4400="No lliurat"),"Reposar",IF(I4400&lt;H4400,"Reposar",IF(I4400&gt;H4400,"Revisar excedent",IF(AND(G4400="Sí",M4400&lt;&gt;"",M4400&lt;TODAY()),"EPI caducat",IF(AND(G4400="Sí",M4400&lt;&gt;"",M4400&lt;=TODAY()+90),"EPI caduca ≤90 dies",IF(OR(N4400="Deteriorat usable",N4400="Revisió necessària"),"Revisar","OK"))))))))))</f>
      </c>
      <c r="R4400" s="20"/>
    </row>
    <row r="4401" customFormat="false" ht="15" hidden="false" customHeight="false" outlineLevel="0" collapsed="false">
      <c r="A4401" s="19" t="n">
        <v>41</v>
      </c>
      <c r="B4401" s="19" t="n">
        <f aca="false">IFERROR(VLOOKUP(A4401,Personal!$A$6:$F$112,2,FALSE()),"")</f>
        <v>0</v>
      </c>
      <c r="C4401" s="19" t="str">
        <f aca="false">IFERROR(VLOOKUP(A4401,Personal!$A$6:$F$112,3,FALSE()),"")</f>
        <v>La Seu d’Urgell</v>
      </c>
      <c r="D4401" s="19" t="s">
        <v>97</v>
      </c>
      <c r="E4401" s="19" t="s">
        <v>105</v>
      </c>
      <c r="F4401" s="19" t="s">
        <v>107</v>
      </c>
      <c r="G4401" s="19" t="s">
        <v>291</v>
      </c>
      <c r="H4401" s="19" t="n">
        <f aca="false">IF(OR(VLOOKUP(A4401,Personal!$A$6:$F$112,5,FALSE())&lt;&gt;"Sí",N4401="No aplica"),0,'Catàleg GRAE'!D40)</f>
        <v>3</v>
      </c>
      <c r="I4401" s="20"/>
      <c r="J4401" s="20"/>
      <c r="K4401" s="20"/>
      <c r="L4401" s="21"/>
      <c r="M4401" s="21"/>
      <c r="N4401" s="20"/>
      <c r="O4401" s="20"/>
      <c r="P4401" s="19" t="str">
        <f aca="false">IF(I4401="","",I4401-H4401)</f>
        <v/>
      </c>
      <c r="Q4401" s="19" t="str">
        <f aca="true">IF(B4401="","",IF(N4401="No aplica","No aplica",IF(I4401="","Pendent",IF(N4401="Per substituir","Substituir",IF(OR(N4401="No localitzat",N4401="No lliurat"),"Reposar",IF(I4401&lt;H4401,"Reposar",IF(I4401&gt;H4401,"Revisar excedent",IF(AND(G4401="Sí",M4401&lt;&gt;"",M4401&lt;TODAY()),"EPI caducat",IF(AND(G4401="Sí",M4401&lt;&gt;"",M4401&lt;=TODAY()+90),"EPI caduca ≤90 dies",IF(OR(N4401="Deteriorat usable",N4401="Revisió necessària"),"Revisar","OK"))))))))))</f>
      </c>
      <c r="R4401" s="20"/>
    </row>
    <row r="4402" customFormat="false" ht="15" hidden="false" customHeight="false" outlineLevel="0" collapsed="false">
      <c r="A4402" s="19" t="n">
        <v>41</v>
      </c>
      <c r="B4402" s="19" t="n">
        <f aca="false">IFERROR(VLOOKUP(A4402,Personal!$A$6:$F$112,2,FALSE()),"")</f>
        <v>0</v>
      </c>
      <c r="C4402" s="19" t="str">
        <f aca="false">IFERROR(VLOOKUP(A4402,Personal!$A$6:$F$112,3,FALSE()),"")</f>
        <v>La Seu d’Urgell</v>
      </c>
      <c r="D4402" s="19" t="s">
        <v>97</v>
      </c>
      <c r="E4402" s="19" t="s">
        <v>108</v>
      </c>
      <c r="F4402" s="19" t="s">
        <v>109</v>
      </c>
      <c r="G4402" s="19" t="s">
        <v>291</v>
      </c>
      <c r="H4402" s="19" t="n">
        <f aca="false">IF(OR(VLOOKUP(A4402,Personal!$A$6:$F$112,5,FALSE())&lt;&gt;"Sí",N4402="No aplica"),0,'Catàleg GRAE'!D41)</f>
        <v>2</v>
      </c>
      <c r="I4402" s="20"/>
      <c r="J4402" s="20"/>
      <c r="K4402" s="20"/>
      <c r="L4402" s="21"/>
      <c r="M4402" s="21"/>
      <c r="N4402" s="20"/>
      <c r="O4402" s="20"/>
      <c r="P4402" s="19" t="str">
        <f aca="false">IF(I4402="","",I4402-H4402)</f>
        <v/>
      </c>
      <c r="Q4402" s="19" t="str">
        <f aca="true">IF(B4402="","",IF(N4402="No aplica","No aplica",IF(I4402="","Pendent",IF(N4402="Per substituir","Substituir",IF(OR(N4402="No localitzat",N4402="No lliurat"),"Reposar",IF(I4402&lt;H4402,"Reposar",IF(I4402&gt;H4402,"Revisar excedent",IF(AND(G4402="Sí",M4402&lt;&gt;"",M4402&lt;TODAY()),"EPI caducat",IF(AND(G4402="Sí",M4402&lt;&gt;"",M4402&lt;=TODAY()+90),"EPI caduca ≤90 dies",IF(OR(N4402="Deteriorat usable",N4402="Revisió necessària"),"Revisar","OK"))))))))))</f>
      </c>
      <c r="R4402" s="20"/>
    </row>
    <row r="4403" customFormat="false" ht="15" hidden="false" customHeight="false" outlineLevel="0" collapsed="false">
      <c r="A4403" s="19" t="n">
        <v>41</v>
      </c>
      <c r="B4403" s="19" t="n">
        <f aca="false">IFERROR(VLOOKUP(A4403,Personal!$A$6:$F$112,2,FALSE()),"")</f>
        <v>0</v>
      </c>
      <c r="C4403" s="19" t="str">
        <f aca="false">IFERROR(VLOOKUP(A4403,Personal!$A$6:$F$112,3,FALSE()),"")</f>
        <v>La Seu d’Urgell</v>
      </c>
      <c r="D4403" s="19" t="s">
        <v>97</v>
      </c>
      <c r="E4403" s="19" t="s">
        <v>110</v>
      </c>
      <c r="F4403" s="19" t="s">
        <v>111</v>
      </c>
      <c r="G4403" s="19" t="s">
        <v>291</v>
      </c>
      <c r="H4403" s="19" t="n">
        <f aca="false">IF(OR(VLOOKUP(A4403,Personal!$A$6:$F$112,5,FALSE())&lt;&gt;"Sí",N4403="No aplica"),0,'Catàleg GRAE'!D42)</f>
        <v>1</v>
      </c>
      <c r="I4403" s="20"/>
      <c r="J4403" s="20"/>
      <c r="K4403" s="20"/>
      <c r="L4403" s="21"/>
      <c r="M4403" s="21"/>
      <c r="N4403" s="20"/>
      <c r="O4403" s="20"/>
      <c r="P4403" s="19" t="str">
        <f aca="false">IF(I4403="","",I4403-H4403)</f>
        <v/>
      </c>
      <c r="Q4403" s="19" t="str">
        <f aca="true">IF(B4403="","",IF(N4403="No aplica","No aplica",IF(I4403="","Pendent",IF(N4403="Per substituir","Substituir",IF(OR(N4403="No localitzat",N4403="No lliurat"),"Reposar",IF(I4403&lt;H4403,"Reposar",IF(I4403&gt;H4403,"Revisar excedent",IF(AND(G4403="Sí",M4403&lt;&gt;"",M4403&lt;TODAY()),"EPI caducat",IF(AND(G4403="Sí",M4403&lt;&gt;"",M4403&lt;=TODAY()+90),"EPI caduca ≤90 dies",IF(OR(N4403="Deteriorat usable",N4403="Revisió necessària"),"Revisar","OK"))))))))))</f>
      </c>
      <c r="R4403" s="20"/>
    </row>
    <row r="4404" customFormat="false" ht="15" hidden="false" customHeight="false" outlineLevel="0" collapsed="false">
      <c r="A4404" s="19" t="n">
        <v>41</v>
      </c>
      <c r="B4404" s="19" t="n">
        <f aca="false">IFERROR(VLOOKUP(A4404,Personal!$A$6:$F$112,2,FALSE()),"")</f>
        <v>0</v>
      </c>
      <c r="C4404" s="19" t="str">
        <f aca="false">IFERROR(VLOOKUP(A4404,Personal!$A$6:$F$112,3,FALSE()),"")</f>
        <v>La Seu d’Urgell</v>
      </c>
      <c r="D4404" s="19" t="s">
        <v>112</v>
      </c>
      <c r="E4404" s="19" t="s">
        <v>113</v>
      </c>
      <c r="F4404" s="19" t="s">
        <v>114</v>
      </c>
      <c r="G4404" s="19" t="s">
        <v>291</v>
      </c>
      <c r="H4404" s="19" t="n">
        <f aca="false">IF(OR(VLOOKUP(A4404,Personal!$A$6:$F$112,5,FALSE())&lt;&gt;"Sí",N4404="No aplica"),0,'Catàleg GRAE'!D43)</f>
        <v>2</v>
      </c>
      <c r="I4404" s="20"/>
      <c r="J4404" s="20"/>
      <c r="K4404" s="20"/>
      <c r="L4404" s="21"/>
      <c r="M4404" s="21"/>
      <c r="N4404" s="20"/>
      <c r="O4404" s="20"/>
      <c r="P4404" s="19" t="str">
        <f aca="false">IF(I4404="","",I4404-H4404)</f>
        <v/>
      </c>
      <c r="Q4404" s="19" t="str">
        <f aca="true">IF(B4404="","",IF(N4404="No aplica","No aplica",IF(I4404="","Pendent",IF(N4404="Per substituir","Substituir",IF(OR(N4404="No localitzat",N4404="No lliurat"),"Reposar",IF(I4404&lt;H4404,"Reposar",IF(I4404&gt;H4404,"Revisar excedent",IF(AND(G4404="Sí",M4404&lt;&gt;"",M4404&lt;TODAY()),"EPI caducat",IF(AND(G4404="Sí",M4404&lt;&gt;"",M4404&lt;=TODAY()+90),"EPI caduca ≤90 dies",IF(OR(N4404="Deteriorat usable",N4404="Revisió necessària"),"Revisar","OK"))))))))))</f>
      </c>
      <c r="R4404" s="20"/>
    </row>
    <row r="4405" customFormat="false" ht="15" hidden="false" customHeight="false" outlineLevel="0" collapsed="false">
      <c r="A4405" s="19" t="n">
        <v>41</v>
      </c>
      <c r="B4405" s="19" t="n">
        <f aca="false">IFERROR(VLOOKUP(A4405,Personal!$A$6:$F$112,2,FALSE()),"")</f>
        <v>0</v>
      </c>
      <c r="C4405" s="19" t="str">
        <f aca="false">IFERROR(VLOOKUP(A4405,Personal!$A$6:$F$112,3,FALSE()),"")</f>
        <v>La Seu d’Urgell</v>
      </c>
      <c r="D4405" s="19" t="s">
        <v>102</v>
      </c>
      <c r="E4405" s="19" t="s">
        <v>115</v>
      </c>
      <c r="F4405" s="19" t="s">
        <v>116</v>
      </c>
      <c r="G4405" s="19" t="s">
        <v>291</v>
      </c>
      <c r="H4405" s="19" t="n">
        <f aca="false">IF(OR(VLOOKUP(A4405,Personal!$A$6:$F$112,5,FALSE())&lt;&gt;"Sí",N4405="No aplica"),0,'Catàleg GRAE'!D44)</f>
        <v>1</v>
      </c>
      <c r="I4405" s="20"/>
      <c r="J4405" s="20"/>
      <c r="K4405" s="20"/>
      <c r="L4405" s="21"/>
      <c r="M4405" s="21"/>
      <c r="N4405" s="20"/>
      <c r="O4405" s="20"/>
      <c r="P4405" s="19" t="str">
        <f aca="false">IF(I4405="","",I4405-H4405)</f>
        <v/>
      </c>
      <c r="Q4405" s="19" t="str">
        <f aca="true">IF(B4405="","",IF(N4405="No aplica","No aplica",IF(I4405="","Pendent",IF(N4405="Per substituir","Substituir",IF(OR(N4405="No localitzat",N4405="No lliurat"),"Reposar",IF(I4405&lt;H4405,"Reposar",IF(I4405&gt;H4405,"Revisar excedent",IF(AND(G4405="Sí",M4405&lt;&gt;"",M4405&lt;TODAY()),"EPI caducat",IF(AND(G4405="Sí",M4405&lt;&gt;"",M4405&lt;=TODAY()+90),"EPI caduca ≤90 dies",IF(OR(N4405="Deteriorat usable",N4405="Revisió necessària"),"Revisar","OK"))))))))))</f>
      </c>
      <c r="R4405" s="20"/>
    </row>
    <row r="4406" customFormat="false" ht="15" hidden="false" customHeight="false" outlineLevel="0" collapsed="false">
      <c r="A4406" s="19" t="n">
        <v>41</v>
      </c>
      <c r="B4406" s="19" t="n">
        <f aca="false">IFERROR(VLOOKUP(A4406,Personal!$A$6:$F$112,2,FALSE()),"")</f>
        <v>0</v>
      </c>
      <c r="C4406" s="19" t="str">
        <f aca="false">IFERROR(VLOOKUP(A4406,Personal!$A$6:$F$112,3,FALSE()),"")</f>
        <v>La Seu d’Urgell</v>
      </c>
      <c r="D4406" s="19" t="s">
        <v>102</v>
      </c>
      <c r="E4406" s="19" t="s">
        <v>117</v>
      </c>
      <c r="F4406" s="19" t="s">
        <v>118</v>
      </c>
      <c r="G4406" s="19" t="s">
        <v>272</v>
      </c>
      <c r="H4406" s="19" t="n">
        <f aca="false">IF(OR(VLOOKUP(A4406,Personal!$A$6:$F$112,5,FALSE())&lt;&gt;"Sí",N4406="No aplica"),0,'Catàleg GRAE'!D45)</f>
        <v>1</v>
      </c>
      <c r="I4406" s="20"/>
      <c r="J4406" s="20"/>
      <c r="K4406" s="20"/>
      <c r="L4406" s="21"/>
      <c r="M4406" s="21"/>
      <c r="N4406" s="20"/>
      <c r="O4406" s="20"/>
      <c r="P4406" s="19" t="str">
        <f aca="false">IF(I4406="","",I4406-H4406)</f>
        <v/>
      </c>
      <c r="Q4406" s="19" t="str">
        <f aca="true">IF(B4406="","",IF(N4406="No aplica","No aplica",IF(I4406="","Pendent",IF(N4406="Per substituir","Substituir",IF(OR(N4406="No localitzat",N4406="No lliurat"),"Reposar",IF(I4406&lt;H4406,"Reposar",IF(I4406&gt;H4406,"Revisar excedent",IF(AND(G4406="Sí",M4406&lt;&gt;"",M4406&lt;TODAY()),"EPI caducat",IF(AND(G4406="Sí",M4406&lt;&gt;"",M4406&lt;=TODAY()+90),"EPI caduca ≤90 dies",IF(OR(N4406="Deteriorat usable",N4406="Revisió necessària"),"Revisar","OK"))))))))))</f>
      </c>
      <c r="R4406" s="20"/>
    </row>
    <row r="4407" customFormat="false" ht="15" hidden="false" customHeight="false" outlineLevel="0" collapsed="false">
      <c r="A4407" s="19" t="n">
        <v>41</v>
      </c>
      <c r="B4407" s="19" t="n">
        <f aca="false">IFERROR(VLOOKUP(A4407,Personal!$A$6:$F$112,2,FALSE()),"")</f>
        <v>0</v>
      </c>
      <c r="C4407" s="19" t="str">
        <f aca="false">IFERROR(VLOOKUP(A4407,Personal!$A$6:$F$112,3,FALSE()),"")</f>
        <v>La Seu d’Urgell</v>
      </c>
      <c r="D4407" s="19" t="s">
        <v>102</v>
      </c>
      <c r="E4407" s="19" t="s">
        <v>119</v>
      </c>
      <c r="F4407" s="19" t="s">
        <v>120</v>
      </c>
      <c r="G4407" s="19" t="s">
        <v>272</v>
      </c>
      <c r="H4407" s="19" t="n">
        <f aca="false">IF(OR(VLOOKUP(A4407,Personal!$A$6:$F$112,5,FALSE())&lt;&gt;"Sí",N4407="No aplica"),0,'Catàleg GRAE'!D46)</f>
        <v>1</v>
      </c>
      <c r="I4407" s="20"/>
      <c r="J4407" s="20"/>
      <c r="K4407" s="20"/>
      <c r="L4407" s="21"/>
      <c r="M4407" s="21"/>
      <c r="N4407" s="20"/>
      <c r="O4407" s="20"/>
      <c r="P4407" s="19" t="str">
        <f aca="false">IF(I4407="","",I4407-H4407)</f>
        <v/>
      </c>
      <c r="Q4407" s="19" t="str">
        <f aca="true">IF(B4407="","",IF(N4407="No aplica","No aplica",IF(I4407="","Pendent",IF(N4407="Per substituir","Substituir",IF(OR(N4407="No localitzat",N4407="No lliurat"),"Reposar",IF(I4407&lt;H4407,"Reposar",IF(I4407&gt;H4407,"Revisar excedent",IF(AND(G4407="Sí",M4407&lt;&gt;"",M4407&lt;TODAY()),"EPI caducat",IF(AND(G4407="Sí",M4407&lt;&gt;"",M4407&lt;=TODAY()+90),"EPI caduca ≤90 dies",IF(OR(N4407="Deteriorat usable",N4407="Revisió necessària"),"Revisar","OK"))))))))))</f>
      </c>
      <c r="R4407" s="20"/>
    </row>
    <row r="4408" customFormat="false" ht="15" hidden="false" customHeight="false" outlineLevel="0" collapsed="false">
      <c r="A4408" s="19" t="n">
        <v>41</v>
      </c>
      <c r="B4408" s="19" t="n">
        <f aca="false">IFERROR(VLOOKUP(A4408,Personal!$A$6:$F$112,2,FALSE()),"")</f>
        <v>0</v>
      </c>
      <c r="C4408" s="19" t="str">
        <f aca="false">IFERROR(VLOOKUP(A4408,Personal!$A$6:$F$112,3,FALSE()),"")</f>
        <v>La Seu d’Urgell</v>
      </c>
      <c r="D4408" s="19" t="s">
        <v>97</v>
      </c>
      <c r="E4408" s="19" t="s">
        <v>121</v>
      </c>
      <c r="F4408" s="19" t="s">
        <v>122</v>
      </c>
      <c r="G4408" s="19" t="s">
        <v>291</v>
      </c>
      <c r="H4408" s="19" t="n">
        <f aca="false">IF(OR(VLOOKUP(A4408,Personal!$A$6:$F$112,5,FALSE())&lt;&gt;"Sí",N4408="No aplica"),0,'Catàleg GRAE'!D47)</f>
        <v>1</v>
      </c>
      <c r="I4408" s="20"/>
      <c r="J4408" s="20"/>
      <c r="K4408" s="20"/>
      <c r="L4408" s="21"/>
      <c r="M4408" s="21"/>
      <c r="N4408" s="20"/>
      <c r="O4408" s="20"/>
      <c r="P4408" s="19" t="str">
        <f aca="false">IF(I4408="","",I4408-H4408)</f>
        <v/>
      </c>
      <c r="Q4408" s="19" t="str">
        <f aca="true">IF(B4408="","",IF(N4408="No aplica","No aplica",IF(I4408="","Pendent",IF(N4408="Per substituir","Substituir",IF(OR(N4408="No localitzat",N4408="No lliurat"),"Reposar",IF(I4408&lt;H4408,"Reposar",IF(I4408&gt;H4408,"Revisar excedent",IF(AND(G4408="Sí",M4408&lt;&gt;"",M4408&lt;TODAY()),"EPI caducat",IF(AND(G4408="Sí",M4408&lt;&gt;"",M4408&lt;=TODAY()+90),"EPI caduca ≤90 dies",IF(OR(N4408="Deteriorat usable",N4408="Revisió necessària"),"Revisar","OK"))))))))))</f>
      </c>
      <c r="R4408" s="20"/>
    </row>
    <row r="4409" customFormat="false" ht="15" hidden="false" customHeight="false" outlineLevel="0" collapsed="false">
      <c r="A4409" s="19" t="n">
        <v>41</v>
      </c>
      <c r="B4409" s="19" t="n">
        <f aca="false">IFERROR(VLOOKUP(A4409,Personal!$A$6:$F$112,2,FALSE()),"")</f>
        <v>0</v>
      </c>
      <c r="C4409" s="19" t="str">
        <f aca="false">IFERROR(VLOOKUP(A4409,Personal!$A$6:$F$112,3,FALSE()),"")</f>
        <v>La Seu d’Urgell</v>
      </c>
      <c r="D4409" s="19" t="s">
        <v>97</v>
      </c>
      <c r="E4409" s="19" t="s">
        <v>123</v>
      </c>
      <c r="F4409" s="19" t="s">
        <v>124</v>
      </c>
      <c r="G4409" s="19" t="s">
        <v>291</v>
      </c>
      <c r="H4409" s="19" t="n">
        <f aca="false">IF(OR(VLOOKUP(A4409,Personal!$A$6:$F$112,5,FALSE())&lt;&gt;"Sí",N4409="No aplica"),0,'Catàleg GRAE'!D48)</f>
        <v>1</v>
      </c>
      <c r="I4409" s="20"/>
      <c r="J4409" s="20"/>
      <c r="K4409" s="20"/>
      <c r="L4409" s="21"/>
      <c r="M4409" s="21"/>
      <c r="N4409" s="20"/>
      <c r="O4409" s="20"/>
      <c r="P4409" s="19" t="str">
        <f aca="false">IF(I4409="","",I4409-H4409)</f>
        <v/>
      </c>
      <c r="Q4409" s="19" t="str">
        <f aca="true">IF(B4409="","",IF(N4409="No aplica","No aplica",IF(I4409="","Pendent",IF(N4409="Per substituir","Substituir",IF(OR(N4409="No localitzat",N4409="No lliurat"),"Reposar",IF(I4409&lt;H4409,"Reposar",IF(I4409&gt;H4409,"Revisar excedent",IF(AND(G4409="Sí",M4409&lt;&gt;"",M4409&lt;TODAY()),"EPI caducat",IF(AND(G4409="Sí",M4409&lt;&gt;"",M4409&lt;=TODAY()+90),"EPI caduca ≤90 dies",IF(OR(N4409="Deteriorat usable",N4409="Revisió necessària"),"Revisar","OK"))))))))))</f>
      </c>
      <c r="R4409" s="20"/>
    </row>
    <row r="4410" customFormat="false" ht="15" hidden="false" customHeight="false" outlineLevel="0" collapsed="false">
      <c r="A4410" s="19" t="n">
        <v>41</v>
      </c>
      <c r="B4410" s="19" t="n">
        <f aca="false">IFERROR(VLOOKUP(A4410,Personal!$A$6:$F$112,2,FALSE()),"")</f>
        <v>0</v>
      </c>
      <c r="C4410" s="19" t="str">
        <f aca="false">IFERROR(VLOOKUP(A4410,Personal!$A$6:$F$112,3,FALSE()),"")</f>
        <v>La Seu d’Urgell</v>
      </c>
      <c r="D4410" s="19" t="s">
        <v>125</v>
      </c>
      <c r="E4410" s="19" t="s">
        <v>126</v>
      </c>
      <c r="F4410" s="19" t="s">
        <v>127</v>
      </c>
      <c r="G4410" s="19" t="s">
        <v>272</v>
      </c>
      <c r="H4410" s="19" t="n">
        <f aca="false">IF(OR(VLOOKUP(A4410,Personal!$A$6:$F$112,5,FALSE())&lt;&gt;"Sí",N4410="No aplica"),0,'Catàleg GRAE'!D49)</f>
        <v>1</v>
      </c>
      <c r="I4410" s="20"/>
      <c r="J4410" s="20"/>
      <c r="K4410" s="20"/>
      <c r="L4410" s="21"/>
      <c r="M4410" s="21"/>
      <c r="N4410" s="20"/>
      <c r="O4410" s="20"/>
      <c r="P4410" s="19" t="str">
        <f aca="false">IF(I4410="","",I4410-H4410)</f>
        <v/>
      </c>
      <c r="Q4410" s="19" t="str">
        <f aca="true">IF(B4410="","",IF(N4410="No aplica","No aplica",IF(I4410="","Pendent",IF(N4410="Per substituir","Substituir",IF(OR(N4410="No localitzat",N4410="No lliurat"),"Reposar",IF(I4410&lt;H4410,"Reposar",IF(I4410&gt;H4410,"Revisar excedent",IF(AND(G4410="Sí",M4410&lt;&gt;"",M4410&lt;TODAY()),"EPI caducat",IF(AND(G4410="Sí",M4410&lt;&gt;"",M4410&lt;=TODAY()+90),"EPI caduca ≤90 dies",IF(OR(N4410="Deteriorat usable",N4410="Revisió necessària"),"Revisar","OK"))))))))))</f>
      </c>
      <c r="R4410" s="20"/>
    </row>
    <row r="4411" customFormat="false" ht="15" hidden="false" customHeight="false" outlineLevel="0" collapsed="false">
      <c r="A4411" s="19" t="n">
        <v>41</v>
      </c>
      <c r="B4411" s="19" t="n">
        <f aca="false">IFERROR(VLOOKUP(A4411,Personal!$A$6:$F$112,2,FALSE()),"")</f>
        <v>0</v>
      </c>
      <c r="C4411" s="19" t="str">
        <f aca="false">IFERROR(VLOOKUP(A4411,Personal!$A$6:$F$112,3,FALSE()),"")</f>
        <v>La Seu d’Urgell</v>
      </c>
      <c r="D4411" s="19" t="s">
        <v>125</v>
      </c>
      <c r="E4411" s="19" t="s">
        <v>128</v>
      </c>
      <c r="F4411" s="19" t="s">
        <v>129</v>
      </c>
      <c r="G4411" s="19" t="s">
        <v>272</v>
      </c>
      <c r="H4411" s="19" t="n">
        <f aca="false">IF(OR(VLOOKUP(A4411,Personal!$A$6:$F$112,5,FALSE())&lt;&gt;"Sí",N4411="No aplica"),0,'Catàleg GRAE'!D50)</f>
        <v>1</v>
      </c>
      <c r="I4411" s="20"/>
      <c r="J4411" s="20"/>
      <c r="K4411" s="20"/>
      <c r="L4411" s="21"/>
      <c r="M4411" s="21"/>
      <c r="N4411" s="20"/>
      <c r="O4411" s="20"/>
      <c r="P4411" s="19" t="str">
        <f aca="false">IF(I4411="","",I4411-H4411)</f>
        <v/>
      </c>
      <c r="Q4411" s="19" t="str">
        <f aca="true">IF(B4411="","",IF(N4411="No aplica","No aplica",IF(I4411="","Pendent",IF(N4411="Per substituir","Substituir",IF(OR(N4411="No localitzat",N4411="No lliurat"),"Reposar",IF(I4411&lt;H4411,"Reposar",IF(I4411&gt;H4411,"Revisar excedent",IF(AND(G4411="Sí",M4411&lt;&gt;"",M4411&lt;TODAY()),"EPI caducat",IF(AND(G4411="Sí",M4411&lt;&gt;"",M4411&lt;=TODAY()+90),"EPI caduca ≤90 dies",IF(OR(N4411="Deteriorat usable",N4411="Revisió necessària"),"Revisar","OK"))))))))))</f>
      </c>
      <c r="R4411" s="20"/>
    </row>
    <row r="4412" customFormat="false" ht="15" hidden="false" customHeight="false" outlineLevel="0" collapsed="false">
      <c r="A4412" s="19" t="n">
        <v>41</v>
      </c>
      <c r="B4412" s="19" t="n">
        <f aca="false">IFERROR(VLOOKUP(A4412,Personal!$A$6:$F$112,2,FALSE()),"")</f>
        <v>0</v>
      </c>
      <c r="C4412" s="19" t="str">
        <f aca="false">IFERROR(VLOOKUP(A4412,Personal!$A$6:$F$112,3,FALSE()),"")</f>
        <v>La Seu d’Urgell</v>
      </c>
      <c r="D4412" s="19" t="s">
        <v>125</v>
      </c>
      <c r="E4412" s="19" t="s">
        <v>130</v>
      </c>
      <c r="F4412" s="19" t="s">
        <v>131</v>
      </c>
      <c r="G4412" s="19" t="s">
        <v>291</v>
      </c>
      <c r="H4412" s="19" t="n">
        <f aca="false">IF(OR(VLOOKUP(A4412,Personal!$A$6:$F$112,5,FALSE())&lt;&gt;"Sí",N4412="No aplica"),0,'Catàleg GRAE'!D51)</f>
        <v>1</v>
      </c>
      <c r="I4412" s="20"/>
      <c r="J4412" s="20"/>
      <c r="K4412" s="20"/>
      <c r="L4412" s="21"/>
      <c r="M4412" s="21"/>
      <c r="N4412" s="20"/>
      <c r="O4412" s="20"/>
      <c r="P4412" s="19" t="str">
        <f aca="false">IF(I4412="","",I4412-H4412)</f>
        <v/>
      </c>
      <c r="Q4412" s="19" t="str">
        <f aca="true">IF(B4412="","",IF(N4412="No aplica","No aplica",IF(I4412="","Pendent",IF(N4412="Per substituir","Substituir",IF(OR(N4412="No localitzat",N4412="No lliurat"),"Reposar",IF(I4412&lt;H4412,"Reposar",IF(I4412&gt;H4412,"Revisar excedent",IF(AND(G4412="Sí",M4412&lt;&gt;"",M4412&lt;TODAY()),"EPI caducat",IF(AND(G4412="Sí",M4412&lt;&gt;"",M4412&lt;=TODAY()+90),"EPI caduca ≤90 dies",IF(OR(N4412="Deteriorat usable",N4412="Revisió necessària"),"Revisar","OK"))))))))))</f>
      </c>
      <c r="R4412" s="20"/>
    </row>
    <row r="4413" customFormat="false" ht="15" hidden="false" customHeight="false" outlineLevel="0" collapsed="false">
      <c r="A4413" s="19" t="n">
        <v>41</v>
      </c>
      <c r="B4413" s="19" t="n">
        <f aca="false">IFERROR(VLOOKUP(A4413,Personal!$A$6:$F$112,2,FALSE()),"")</f>
        <v>0</v>
      </c>
      <c r="C4413" s="19" t="str">
        <f aca="false">IFERROR(VLOOKUP(A4413,Personal!$A$6:$F$112,3,FALSE()),"")</f>
        <v>La Seu d’Urgell</v>
      </c>
      <c r="D4413" s="19" t="s">
        <v>132</v>
      </c>
      <c r="E4413" s="19" t="s">
        <v>133</v>
      </c>
      <c r="F4413" s="19" t="s">
        <v>134</v>
      </c>
      <c r="G4413" s="19" t="s">
        <v>291</v>
      </c>
      <c r="H4413" s="19" t="n">
        <f aca="false">IF(OR(VLOOKUP(A4413,Personal!$A$6:$F$112,5,FALSE())&lt;&gt;"Sí",N4413="No aplica"),0,'Catàleg GRAE'!D52)</f>
        <v>1</v>
      </c>
      <c r="I4413" s="20"/>
      <c r="J4413" s="20"/>
      <c r="K4413" s="20"/>
      <c r="L4413" s="21"/>
      <c r="M4413" s="21"/>
      <c r="N4413" s="20"/>
      <c r="O4413" s="20"/>
      <c r="P4413" s="19" t="str">
        <f aca="false">IF(I4413="","",I4413-H4413)</f>
        <v/>
      </c>
      <c r="Q4413" s="19" t="str">
        <f aca="true">IF(B4413="","",IF(N4413="No aplica","No aplica",IF(I4413="","Pendent",IF(N4413="Per substituir","Substituir",IF(OR(N4413="No localitzat",N4413="No lliurat"),"Reposar",IF(I4413&lt;H4413,"Reposar",IF(I4413&gt;H4413,"Revisar excedent",IF(AND(G4413="Sí",M4413&lt;&gt;"",M4413&lt;TODAY()),"EPI caducat",IF(AND(G4413="Sí",M4413&lt;&gt;"",M4413&lt;=TODAY()+90),"EPI caduca ≤90 dies",IF(OR(N4413="Deteriorat usable",N4413="Revisió necessària"),"Revisar","OK"))))))))))</f>
      </c>
      <c r="R4413" s="20"/>
    </row>
    <row r="4414" customFormat="false" ht="15" hidden="false" customHeight="false" outlineLevel="0" collapsed="false">
      <c r="A4414" s="19" t="n">
        <v>41</v>
      </c>
      <c r="B4414" s="19" t="n">
        <f aca="false">IFERROR(VLOOKUP(A4414,Personal!$A$6:$F$112,2,FALSE()),"")</f>
        <v>0</v>
      </c>
      <c r="C4414" s="19" t="str">
        <f aca="false">IFERROR(VLOOKUP(A4414,Personal!$A$6:$F$112,3,FALSE()),"")</f>
        <v>La Seu d’Urgell</v>
      </c>
      <c r="D4414" s="19" t="s">
        <v>94</v>
      </c>
      <c r="E4414" s="19" t="s">
        <v>135</v>
      </c>
      <c r="F4414" s="19" t="s">
        <v>136</v>
      </c>
      <c r="G4414" s="19" t="s">
        <v>291</v>
      </c>
      <c r="H4414" s="19" t="n">
        <f aca="false">IF(OR(VLOOKUP(A4414,Personal!$A$6:$F$112,5,FALSE())&lt;&gt;"Sí",N4414="No aplica"),0,'Catàleg GRAE'!D53)</f>
        <v>1</v>
      </c>
      <c r="I4414" s="20"/>
      <c r="J4414" s="20"/>
      <c r="K4414" s="20"/>
      <c r="L4414" s="21"/>
      <c r="M4414" s="21"/>
      <c r="N4414" s="20"/>
      <c r="O4414" s="20"/>
      <c r="P4414" s="19" t="str">
        <f aca="false">IF(I4414="","",I4414-H4414)</f>
        <v/>
      </c>
      <c r="Q4414" s="19" t="str">
        <f aca="true">IF(B4414="","",IF(N4414="No aplica","No aplica",IF(I4414="","Pendent",IF(N4414="Per substituir","Substituir",IF(OR(N4414="No localitzat",N4414="No lliurat"),"Reposar",IF(I4414&lt;H4414,"Reposar",IF(I4414&gt;H4414,"Revisar excedent",IF(AND(G4414="Sí",M4414&lt;&gt;"",M4414&lt;TODAY()),"EPI caducat",IF(AND(G4414="Sí",M4414&lt;&gt;"",M4414&lt;=TODAY()+90),"EPI caduca ≤90 dies",IF(OR(N4414="Deteriorat usable",N4414="Revisió necessària"),"Revisar","OK"))))))))))</f>
      </c>
      <c r="R4414" s="20"/>
    </row>
    <row r="4415" customFormat="false" ht="15" hidden="false" customHeight="false" outlineLevel="0" collapsed="false">
      <c r="A4415" s="19" t="n">
        <v>41</v>
      </c>
      <c r="B4415" s="19" t="n">
        <f aca="false">IFERROR(VLOOKUP(A4415,Personal!$A$6:$F$112,2,FALSE()),"")</f>
        <v>0</v>
      </c>
      <c r="C4415" s="19" t="str">
        <f aca="false">IFERROR(VLOOKUP(A4415,Personal!$A$6:$F$112,3,FALSE()),"")</f>
        <v>La Seu d’Urgell</v>
      </c>
      <c r="D4415" s="19" t="s">
        <v>137</v>
      </c>
      <c r="E4415" s="19" t="s">
        <v>138</v>
      </c>
      <c r="F4415" s="19" t="s">
        <v>139</v>
      </c>
      <c r="G4415" s="19" t="s">
        <v>291</v>
      </c>
      <c r="H4415" s="19" t="n">
        <f aca="false">IF(OR(VLOOKUP(A4415,Personal!$A$6:$F$112,5,FALSE())&lt;&gt;"Sí",N4415="No aplica"),0,'Catàleg GRAE'!D54)</f>
        <v>1</v>
      </c>
      <c r="I4415" s="20"/>
      <c r="J4415" s="20"/>
      <c r="K4415" s="20"/>
      <c r="L4415" s="21"/>
      <c r="M4415" s="21"/>
      <c r="N4415" s="20"/>
      <c r="O4415" s="20"/>
      <c r="P4415" s="19" t="str">
        <f aca="false">IF(I4415="","",I4415-H4415)</f>
        <v/>
      </c>
      <c r="Q4415" s="19" t="str">
        <f aca="true">IF(B4415="","",IF(N4415="No aplica","No aplica",IF(I4415="","Pendent",IF(N4415="Per substituir","Substituir",IF(OR(N4415="No localitzat",N4415="No lliurat"),"Reposar",IF(I4415&lt;H4415,"Reposar",IF(I4415&gt;H4415,"Revisar excedent",IF(AND(G4415="Sí",M4415&lt;&gt;"",M4415&lt;TODAY()),"EPI caducat",IF(AND(G4415="Sí",M4415&lt;&gt;"",M4415&lt;=TODAY()+90),"EPI caduca ≤90 dies",IF(OR(N4415="Deteriorat usable",N4415="Revisió necessària"),"Revisar","OK"))))))))))</f>
      </c>
      <c r="R4415" s="20"/>
    </row>
    <row r="4416" customFormat="false" ht="15" hidden="false" customHeight="false" outlineLevel="0" collapsed="false">
      <c r="A4416" s="19" t="n">
        <v>41</v>
      </c>
      <c r="B4416" s="19" t="n">
        <f aca="false">IFERROR(VLOOKUP(A4416,Personal!$A$6:$F$112,2,FALSE()),"")</f>
        <v>0</v>
      </c>
      <c r="C4416" s="19" t="str">
        <f aca="false">IFERROR(VLOOKUP(A4416,Personal!$A$6:$F$112,3,FALSE()),"")</f>
        <v>La Seu d’Urgell</v>
      </c>
      <c r="D4416" s="19" t="s">
        <v>94</v>
      </c>
      <c r="E4416" s="19" t="s">
        <v>140</v>
      </c>
      <c r="F4416" s="19" t="s">
        <v>141</v>
      </c>
      <c r="G4416" s="19" t="s">
        <v>291</v>
      </c>
      <c r="H4416" s="19" t="n">
        <f aca="false">IF(OR(VLOOKUP(A4416,Personal!$A$6:$F$112,5,FALSE())&lt;&gt;"Sí",N4416="No aplica"),0,'Catàleg GRAE'!D55)</f>
        <v>1</v>
      </c>
      <c r="I4416" s="20"/>
      <c r="J4416" s="20"/>
      <c r="K4416" s="20"/>
      <c r="L4416" s="21"/>
      <c r="M4416" s="21"/>
      <c r="N4416" s="20"/>
      <c r="O4416" s="20"/>
      <c r="P4416" s="19" t="str">
        <f aca="false">IF(I4416="","",I4416-H4416)</f>
        <v/>
      </c>
      <c r="Q4416" s="19" t="str">
        <f aca="true">IF(B4416="","",IF(N4416="No aplica","No aplica",IF(I4416="","Pendent",IF(N4416="Per substituir","Substituir",IF(OR(N4416="No localitzat",N4416="No lliurat"),"Reposar",IF(I4416&lt;H4416,"Reposar",IF(I4416&gt;H4416,"Revisar excedent",IF(AND(G4416="Sí",M4416&lt;&gt;"",M4416&lt;TODAY()),"EPI caducat",IF(AND(G4416="Sí",M4416&lt;&gt;"",M4416&lt;=TODAY()+90),"EPI caduca ≤90 dies",IF(OR(N4416="Deteriorat usable",N4416="Revisió necessària"),"Revisar","OK"))))))))))</f>
      </c>
      <c r="R4416" s="20"/>
    </row>
    <row r="4417" customFormat="false" ht="15" hidden="false" customHeight="false" outlineLevel="0" collapsed="false">
      <c r="A4417" s="19" t="n">
        <v>41</v>
      </c>
      <c r="B4417" s="19" t="n">
        <f aca="false">IFERROR(VLOOKUP(A4417,Personal!$A$6:$F$112,2,FALSE()),"")</f>
        <v>0</v>
      </c>
      <c r="C4417" s="19" t="str">
        <f aca="false">IFERROR(VLOOKUP(A4417,Personal!$A$6:$F$112,3,FALSE()),"")</f>
        <v>La Seu d’Urgell</v>
      </c>
      <c r="D4417" s="19" t="s">
        <v>142</v>
      </c>
      <c r="E4417" s="19" t="s">
        <v>143</v>
      </c>
      <c r="F4417" s="19" t="s">
        <v>144</v>
      </c>
      <c r="G4417" s="19" t="s">
        <v>291</v>
      </c>
      <c r="H4417" s="19" t="n">
        <f aca="false">IF(OR(VLOOKUP(A4417,Personal!$A$6:$F$112,5,FALSE())&lt;&gt;"Sí",N4417="No aplica"),0,'Catàleg GRAE'!D56)</f>
        <v>1</v>
      </c>
      <c r="I4417" s="20"/>
      <c r="J4417" s="20"/>
      <c r="K4417" s="20"/>
      <c r="L4417" s="21"/>
      <c r="M4417" s="21"/>
      <c r="N4417" s="20"/>
      <c r="O4417" s="20"/>
      <c r="P4417" s="19" t="str">
        <f aca="false">IF(I4417="","",I4417-H4417)</f>
        <v/>
      </c>
      <c r="Q4417" s="19" t="str">
        <f aca="true">IF(B4417="","",IF(N4417="No aplica","No aplica",IF(I4417="","Pendent",IF(N4417="Per substituir","Substituir",IF(OR(N4417="No localitzat",N4417="No lliurat"),"Reposar",IF(I4417&lt;H4417,"Reposar",IF(I4417&gt;H4417,"Revisar excedent",IF(AND(G4417="Sí",M4417&lt;&gt;"",M4417&lt;TODAY()),"EPI caducat",IF(AND(G4417="Sí",M4417&lt;&gt;"",M4417&lt;=TODAY()+90),"EPI caduca ≤90 dies",IF(OR(N4417="Deteriorat usable",N4417="Revisió necessària"),"Revisar","OK"))))))))))</f>
      </c>
      <c r="R4417" s="20"/>
    </row>
    <row r="4418" customFormat="false" ht="15" hidden="false" customHeight="false" outlineLevel="0" collapsed="false">
      <c r="A4418" s="19" t="n">
        <v>41</v>
      </c>
      <c r="B4418" s="19" t="n">
        <f aca="false">IFERROR(VLOOKUP(A4418,Personal!$A$6:$F$112,2,FALSE()),"")</f>
        <v>0</v>
      </c>
      <c r="C4418" s="19" t="str">
        <f aca="false">IFERROR(VLOOKUP(A4418,Personal!$A$6:$F$112,3,FALSE()),"")</f>
        <v>La Seu d’Urgell</v>
      </c>
      <c r="D4418" s="19" t="s">
        <v>112</v>
      </c>
      <c r="E4418" s="19" t="s">
        <v>145</v>
      </c>
      <c r="F4418" s="19" t="s">
        <v>146</v>
      </c>
      <c r="G4418" s="19" t="s">
        <v>291</v>
      </c>
      <c r="H4418" s="19" t="n">
        <f aca="false">IF(OR(VLOOKUP(A4418,Personal!$A$6:$F$112,5,FALSE())&lt;&gt;"Sí",N4418="No aplica"),0,'Catàleg GRAE'!D57)</f>
        <v>1</v>
      </c>
      <c r="I4418" s="20"/>
      <c r="J4418" s="20"/>
      <c r="K4418" s="20"/>
      <c r="L4418" s="21"/>
      <c r="M4418" s="21"/>
      <c r="N4418" s="20"/>
      <c r="O4418" s="20"/>
      <c r="P4418" s="19" t="str">
        <f aca="false">IF(I4418="","",I4418-H4418)</f>
        <v/>
      </c>
      <c r="Q4418" s="19" t="str">
        <f aca="true">IF(B4418="","",IF(N4418="No aplica","No aplica",IF(I4418="","Pendent",IF(N4418="Per substituir","Substituir",IF(OR(N4418="No localitzat",N4418="No lliurat"),"Reposar",IF(I4418&lt;H4418,"Reposar",IF(I4418&gt;H4418,"Revisar excedent",IF(AND(G4418="Sí",M4418&lt;&gt;"",M4418&lt;TODAY()),"EPI caducat",IF(AND(G4418="Sí",M4418&lt;&gt;"",M4418&lt;=TODAY()+90),"EPI caduca ≤90 dies",IF(OR(N4418="Deteriorat usable",N4418="Revisió necessària"),"Revisar","OK"))))))))))</f>
      </c>
      <c r="R4418" s="20"/>
    </row>
    <row r="4419" customFormat="false" ht="15" hidden="false" customHeight="false" outlineLevel="0" collapsed="false">
      <c r="A4419" s="19" t="n">
        <v>41</v>
      </c>
      <c r="B4419" s="19" t="n">
        <f aca="false">IFERROR(VLOOKUP(A4419,Personal!$A$6:$F$112,2,FALSE()),"")</f>
        <v>0</v>
      </c>
      <c r="C4419" s="19" t="str">
        <f aca="false">IFERROR(VLOOKUP(A4419,Personal!$A$6:$F$112,3,FALSE()),"")</f>
        <v>La Seu d’Urgell</v>
      </c>
      <c r="D4419" s="19" t="s">
        <v>137</v>
      </c>
      <c r="E4419" s="19" t="s">
        <v>147</v>
      </c>
      <c r="F4419" s="19" t="s">
        <v>148</v>
      </c>
      <c r="G4419" s="19" t="s">
        <v>291</v>
      </c>
      <c r="H4419" s="19" t="n">
        <f aca="false">IF(OR(VLOOKUP(A4419,Personal!$A$6:$F$112,5,FALSE())&lt;&gt;"Sí",N4419="No aplica"),0,'Catàleg GRAE'!D58)</f>
        <v>1</v>
      </c>
      <c r="I4419" s="20"/>
      <c r="J4419" s="20"/>
      <c r="K4419" s="20"/>
      <c r="L4419" s="21"/>
      <c r="M4419" s="21"/>
      <c r="N4419" s="20"/>
      <c r="O4419" s="20"/>
      <c r="P4419" s="19" t="str">
        <f aca="false">IF(I4419="","",I4419-H4419)</f>
        <v/>
      </c>
      <c r="Q4419" s="19" t="str">
        <f aca="true">IF(B4419="","",IF(N4419="No aplica","No aplica",IF(I4419="","Pendent",IF(N4419="Per substituir","Substituir",IF(OR(N4419="No localitzat",N4419="No lliurat"),"Reposar",IF(I4419&lt;H4419,"Reposar",IF(I4419&gt;H4419,"Revisar excedent",IF(AND(G4419="Sí",M4419&lt;&gt;"",M4419&lt;TODAY()),"EPI caducat",IF(AND(G4419="Sí",M4419&lt;&gt;"",M4419&lt;=TODAY()+90),"EPI caduca ≤90 dies",IF(OR(N4419="Deteriorat usable",N4419="Revisió necessària"),"Revisar","OK"))))))))))</f>
      </c>
      <c r="R4419" s="20"/>
    </row>
    <row r="4420" customFormat="false" ht="15" hidden="false" customHeight="false" outlineLevel="0" collapsed="false">
      <c r="A4420" s="19" t="n">
        <v>41</v>
      </c>
      <c r="B4420" s="19" t="n">
        <f aca="false">IFERROR(VLOOKUP(A4420,Personal!$A$6:$F$112,2,FALSE()),"")</f>
        <v>0</v>
      </c>
      <c r="C4420" s="19" t="str">
        <f aca="false">IFERROR(VLOOKUP(A4420,Personal!$A$6:$F$112,3,FALSE()),"")</f>
        <v>La Seu d’Urgell</v>
      </c>
      <c r="D4420" s="19" t="s">
        <v>125</v>
      </c>
      <c r="E4420" s="19" t="s">
        <v>149</v>
      </c>
      <c r="F4420" s="19" t="s">
        <v>150</v>
      </c>
      <c r="G4420" s="19" t="s">
        <v>291</v>
      </c>
      <c r="H4420" s="19" t="n">
        <f aca="false">IF(OR(VLOOKUP(A4420,Personal!$A$6:$F$112,5,FALSE())&lt;&gt;"Sí",N4420="No aplica"),0,'Catàleg GRAE'!D59)</f>
        <v>1</v>
      </c>
      <c r="I4420" s="20"/>
      <c r="J4420" s="20"/>
      <c r="K4420" s="20"/>
      <c r="L4420" s="21"/>
      <c r="M4420" s="21"/>
      <c r="N4420" s="20"/>
      <c r="O4420" s="20"/>
      <c r="P4420" s="19" t="str">
        <f aca="false">IF(I4420="","",I4420-H4420)</f>
        <v/>
      </c>
      <c r="Q4420" s="19" t="str">
        <f aca="true">IF(B4420="","",IF(N4420="No aplica","No aplica",IF(I4420="","Pendent",IF(N4420="Per substituir","Substituir",IF(OR(N4420="No localitzat",N4420="No lliurat"),"Reposar",IF(I4420&lt;H4420,"Reposar",IF(I4420&gt;H4420,"Revisar excedent",IF(AND(G4420="Sí",M4420&lt;&gt;"",M4420&lt;TODAY()),"EPI caducat",IF(AND(G4420="Sí",M4420&lt;&gt;"",M4420&lt;=TODAY()+90),"EPI caduca ≤90 dies",IF(OR(N4420="Deteriorat usable",N4420="Revisió necessària"),"Revisar","OK"))))))))))</f>
      </c>
      <c r="R4420" s="20"/>
    </row>
    <row r="4421" customFormat="false" ht="15" hidden="false" customHeight="false" outlineLevel="0" collapsed="false">
      <c r="A4421" s="19" t="n">
        <v>41</v>
      </c>
      <c r="B4421" s="19" t="n">
        <f aca="false">IFERROR(VLOOKUP(A4421,Personal!$A$6:$F$112,2,FALSE()),"")</f>
        <v>0</v>
      </c>
      <c r="C4421" s="19" t="str">
        <f aca="false">IFERROR(VLOOKUP(A4421,Personal!$A$6:$F$112,3,FALSE()),"")</f>
        <v>La Seu d’Urgell</v>
      </c>
      <c r="D4421" s="19" t="s">
        <v>125</v>
      </c>
      <c r="E4421" s="19" t="s">
        <v>151</v>
      </c>
      <c r="F4421" s="19" t="s">
        <v>152</v>
      </c>
      <c r="G4421" s="19" t="s">
        <v>291</v>
      </c>
      <c r="H4421" s="19" t="n">
        <f aca="false">IF(OR(VLOOKUP(A4421,Personal!$A$6:$F$112,5,FALSE())&lt;&gt;"Sí",N4421="No aplica"),0,'Catàleg GRAE'!D60)</f>
        <v>1</v>
      </c>
      <c r="I4421" s="20"/>
      <c r="J4421" s="20"/>
      <c r="K4421" s="20"/>
      <c r="L4421" s="21"/>
      <c r="M4421" s="21"/>
      <c r="N4421" s="20"/>
      <c r="O4421" s="20"/>
      <c r="P4421" s="19" t="str">
        <f aca="false">IF(I4421="","",I4421-H4421)</f>
        <v/>
      </c>
      <c r="Q4421" s="19" t="str">
        <f aca="true">IF(B4421="","",IF(N4421="No aplica","No aplica",IF(I4421="","Pendent",IF(N4421="Per substituir","Substituir",IF(OR(N4421="No localitzat",N4421="No lliurat"),"Reposar",IF(I4421&lt;H4421,"Reposar",IF(I4421&gt;H4421,"Revisar excedent",IF(AND(G4421="Sí",M4421&lt;&gt;"",M4421&lt;TODAY()),"EPI caducat",IF(AND(G4421="Sí",M4421&lt;&gt;"",M4421&lt;=TODAY()+90),"EPI caduca ≤90 dies",IF(OR(N4421="Deteriorat usable",N4421="Revisió necessària"),"Revisar","OK"))))))))))</f>
      </c>
      <c r="R4421" s="20"/>
    </row>
    <row r="4422" customFormat="false" ht="15" hidden="false" customHeight="false" outlineLevel="0" collapsed="false">
      <c r="A4422" s="19" t="n">
        <v>41</v>
      </c>
      <c r="B4422" s="19" t="n">
        <f aca="false">IFERROR(VLOOKUP(A4422,Personal!$A$6:$F$112,2,FALSE()),"")</f>
        <v>0</v>
      </c>
      <c r="C4422" s="19" t="str">
        <f aca="false">IFERROR(VLOOKUP(A4422,Personal!$A$6:$F$112,3,FALSE()),"")</f>
        <v>La Seu d’Urgell</v>
      </c>
      <c r="D4422" s="19" t="s">
        <v>153</v>
      </c>
      <c r="E4422" s="19" t="s">
        <v>154</v>
      </c>
      <c r="F4422" s="19" t="s">
        <v>155</v>
      </c>
      <c r="G4422" s="19" t="s">
        <v>291</v>
      </c>
      <c r="H4422" s="19" t="n">
        <f aca="false">IF(OR(VLOOKUP(A4422,Personal!$A$6:$F$112,5,FALSE())&lt;&gt;"Sí",N4422="No aplica"),0,'Catàleg GRAE'!D61)</f>
        <v>1</v>
      </c>
      <c r="I4422" s="20"/>
      <c r="J4422" s="20"/>
      <c r="K4422" s="20"/>
      <c r="L4422" s="21"/>
      <c r="M4422" s="21"/>
      <c r="N4422" s="20"/>
      <c r="O4422" s="20"/>
      <c r="P4422" s="19" t="str">
        <f aca="false">IF(I4422="","",I4422-H4422)</f>
        <v/>
      </c>
      <c r="Q4422" s="19" t="str">
        <f aca="true">IF(B4422="","",IF(N4422="No aplica","No aplica",IF(I4422="","Pendent",IF(N4422="Per substituir","Substituir",IF(OR(N4422="No localitzat",N4422="No lliurat"),"Reposar",IF(I4422&lt;H4422,"Reposar",IF(I4422&gt;H4422,"Revisar excedent",IF(AND(G4422="Sí",M4422&lt;&gt;"",M4422&lt;TODAY()),"EPI caducat",IF(AND(G4422="Sí",M4422&lt;&gt;"",M4422&lt;=TODAY()+90),"EPI caduca ≤90 dies",IF(OR(N4422="Deteriorat usable",N4422="Revisió necessària"),"Revisar","OK"))))))))))</f>
      </c>
      <c r="R4422" s="20"/>
    </row>
    <row r="4423" customFormat="false" ht="15" hidden="false" customHeight="false" outlineLevel="0" collapsed="false">
      <c r="A4423" s="19" t="n">
        <v>41</v>
      </c>
      <c r="B4423" s="19" t="n">
        <f aca="false">IFERROR(VLOOKUP(A4423,Personal!$A$6:$F$112,2,FALSE()),"")</f>
        <v>0</v>
      </c>
      <c r="C4423" s="19" t="str">
        <f aca="false">IFERROR(VLOOKUP(A4423,Personal!$A$6:$F$112,3,FALSE()),"")</f>
        <v>La Seu d’Urgell</v>
      </c>
      <c r="D4423" s="19" t="s">
        <v>37</v>
      </c>
      <c r="E4423" s="19" t="s">
        <v>156</v>
      </c>
      <c r="F4423" s="19" t="s">
        <v>157</v>
      </c>
      <c r="G4423" s="19" t="s">
        <v>291</v>
      </c>
      <c r="H4423" s="19" t="n">
        <f aca="false">IF(OR(VLOOKUP(A4423,Personal!$A$6:$F$112,5,FALSE())&lt;&gt;"Sí",N4423="No aplica"),0,'Catàleg GRAE'!D62)</f>
        <v>1</v>
      </c>
      <c r="I4423" s="20"/>
      <c r="J4423" s="20"/>
      <c r="K4423" s="20"/>
      <c r="L4423" s="21"/>
      <c r="M4423" s="21"/>
      <c r="N4423" s="20"/>
      <c r="O4423" s="20"/>
      <c r="P4423" s="19" t="str">
        <f aca="false">IF(I4423="","",I4423-H4423)</f>
        <v/>
      </c>
      <c r="Q4423" s="19" t="str">
        <f aca="true">IF(B4423="","",IF(N4423="No aplica","No aplica",IF(I4423="","Pendent",IF(N4423="Per substituir","Substituir",IF(OR(N4423="No localitzat",N4423="No lliurat"),"Reposar",IF(I4423&lt;H4423,"Reposar",IF(I4423&gt;H4423,"Revisar excedent",IF(AND(G4423="Sí",M4423&lt;&gt;"",M4423&lt;TODAY()),"EPI caducat",IF(AND(G4423="Sí",M4423&lt;&gt;"",M4423&lt;=TODAY()+90),"EPI caduca ≤90 dies",IF(OR(N4423="Deteriorat usable",N4423="Revisió necessària"),"Revisar","OK"))))))))))</f>
      </c>
      <c r="R4423" s="20"/>
    </row>
    <row r="4424" customFormat="false" ht="15" hidden="false" customHeight="false" outlineLevel="0" collapsed="false">
      <c r="A4424" s="19" t="n">
        <v>41</v>
      </c>
      <c r="B4424" s="19" t="n">
        <f aca="false">IFERROR(VLOOKUP(A4424,Personal!$A$6:$F$112,2,FALSE()),"")</f>
        <v>0</v>
      </c>
      <c r="C4424" s="19" t="str">
        <f aca="false">IFERROR(VLOOKUP(A4424,Personal!$A$6:$F$112,3,FALSE()),"")</f>
        <v>La Seu d’Urgell</v>
      </c>
      <c r="D4424" s="19" t="s">
        <v>37</v>
      </c>
      <c r="E4424" s="19" t="s">
        <v>158</v>
      </c>
      <c r="F4424" s="19" t="s">
        <v>159</v>
      </c>
      <c r="G4424" s="19" t="s">
        <v>291</v>
      </c>
      <c r="H4424" s="19" t="n">
        <f aca="false">IF(OR(VLOOKUP(A4424,Personal!$A$6:$F$112,5,FALSE())&lt;&gt;"Sí",N4424="No aplica"),0,'Catàleg GRAE'!D63)</f>
        <v>1</v>
      </c>
      <c r="I4424" s="20"/>
      <c r="J4424" s="20"/>
      <c r="K4424" s="20"/>
      <c r="L4424" s="21"/>
      <c r="M4424" s="21"/>
      <c r="N4424" s="20"/>
      <c r="O4424" s="20"/>
      <c r="P4424" s="19" t="str">
        <f aca="false">IF(I4424="","",I4424-H4424)</f>
        <v/>
      </c>
      <c r="Q4424" s="19" t="str">
        <f aca="true">IF(B4424="","",IF(N4424="No aplica","No aplica",IF(I4424="","Pendent",IF(N4424="Per substituir","Substituir",IF(OR(N4424="No localitzat",N4424="No lliurat"),"Reposar",IF(I4424&lt;H4424,"Reposar",IF(I4424&gt;H4424,"Revisar excedent",IF(AND(G4424="Sí",M4424&lt;&gt;"",M4424&lt;TODAY()),"EPI caducat",IF(AND(G4424="Sí",M4424&lt;&gt;"",M4424&lt;=TODAY()+90),"EPI caduca ≤90 dies",IF(OR(N4424="Deteriorat usable",N4424="Revisió necessària"),"Revisar","OK"))))))))))</f>
      </c>
      <c r="R4424" s="20"/>
    </row>
    <row r="4425" customFormat="false" ht="15" hidden="false" customHeight="false" outlineLevel="0" collapsed="false">
      <c r="A4425" s="19" t="n">
        <v>41</v>
      </c>
      <c r="B4425" s="19" t="n">
        <f aca="false">IFERROR(VLOOKUP(A4425,Personal!$A$6:$F$112,2,FALSE()),"")</f>
        <v>0</v>
      </c>
      <c r="C4425" s="19" t="str">
        <f aca="false">IFERROR(VLOOKUP(A4425,Personal!$A$6:$F$112,3,FALSE()),"")</f>
        <v>La Seu d’Urgell</v>
      </c>
      <c r="D4425" s="19" t="s">
        <v>160</v>
      </c>
      <c r="E4425" s="19" t="s">
        <v>161</v>
      </c>
      <c r="F4425" s="19" t="s">
        <v>162</v>
      </c>
      <c r="G4425" s="19" t="s">
        <v>291</v>
      </c>
      <c r="H4425" s="19" t="n">
        <f aca="false">IF(OR(VLOOKUP(A4425,Personal!$A$6:$F$112,5,FALSE())&lt;&gt;"Sí",N4425="No aplica"),0,'Catàleg GRAE'!D64)</f>
        <v>1</v>
      </c>
      <c r="I4425" s="20"/>
      <c r="J4425" s="20"/>
      <c r="K4425" s="20"/>
      <c r="L4425" s="21"/>
      <c r="M4425" s="21"/>
      <c r="N4425" s="20"/>
      <c r="O4425" s="20"/>
      <c r="P4425" s="19" t="str">
        <f aca="false">IF(I4425="","",I4425-H4425)</f>
        <v/>
      </c>
      <c r="Q4425" s="19" t="str">
        <f aca="true">IF(B4425="","",IF(N4425="No aplica","No aplica",IF(I4425="","Pendent",IF(N4425="Per substituir","Substituir",IF(OR(N4425="No localitzat",N4425="No lliurat"),"Reposar",IF(I4425&lt;H4425,"Reposar",IF(I4425&gt;H4425,"Revisar excedent",IF(AND(G4425="Sí",M4425&lt;&gt;"",M4425&lt;TODAY()),"EPI caducat",IF(AND(G4425="Sí",M4425&lt;&gt;"",M4425&lt;=TODAY()+90),"EPI caduca ≤90 dies",IF(OR(N4425="Deteriorat usable",N4425="Revisió necessària"),"Revisar","OK"))))))))))</f>
      </c>
      <c r="R4425" s="20"/>
    </row>
    <row r="4426" customFormat="false" ht="15" hidden="false" customHeight="false" outlineLevel="0" collapsed="false">
      <c r="A4426" s="19" t="n">
        <v>41</v>
      </c>
      <c r="B4426" s="19" t="n">
        <f aca="false">IFERROR(VLOOKUP(A4426,Personal!$A$6:$F$112,2,FALSE()),"")</f>
        <v>0</v>
      </c>
      <c r="C4426" s="19" t="str">
        <f aca="false">IFERROR(VLOOKUP(A4426,Personal!$A$6:$F$112,3,FALSE()),"")</f>
        <v>La Seu d’Urgell</v>
      </c>
      <c r="D4426" s="19" t="s">
        <v>137</v>
      </c>
      <c r="E4426" s="19" t="s">
        <v>163</v>
      </c>
      <c r="F4426" s="19" t="s">
        <v>164</v>
      </c>
      <c r="G4426" s="19" t="s">
        <v>272</v>
      </c>
      <c r="H4426" s="19" t="n">
        <f aca="false">IF(OR(VLOOKUP(A4426,Personal!$A$6:$F$112,5,FALSE())&lt;&gt;"Sí",N4426="No aplica"),0,'Catàleg GRAE'!D65)</f>
        <v>1</v>
      </c>
      <c r="I4426" s="20"/>
      <c r="J4426" s="20"/>
      <c r="K4426" s="20"/>
      <c r="L4426" s="21"/>
      <c r="M4426" s="21"/>
      <c r="N4426" s="20"/>
      <c r="O4426" s="20"/>
      <c r="P4426" s="19" t="str">
        <f aca="false">IF(I4426="","",I4426-H4426)</f>
        <v/>
      </c>
      <c r="Q4426" s="19" t="str">
        <f aca="true">IF(B4426="","",IF(N4426="No aplica","No aplica",IF(I4426="","Pendent",IF(N4426="Per substituir","Substituir",IF(OR(N4426="No localitzat",N4426="No lliurat"),"Reposar",IF(I4426&lt;H4426,"Reposar",IF(I4426&gt;H4426,"Revisar excedent",IF(AND(G4426="Sí",M4426&lt;&gt;"",M4426&lt;TODAY()),"EPI caducat",IF(AND(G4426="Sí",M4426&lt;&gt;"",M4426&lt;=TODAY()+90),"EPI caduca ≤90 dies",IF(OR(N4426="Deteriorat usable",N4426="Revisió necessària"),"Revisar","OK"))))))))))</f>
      </c>
      <c r="R4426" s="20"/>
    </row>
    <row r="4427" customFormat="false" ht="15" hidden="false" customHeight="false" outlineLevel="0" collapsed="false">
      <c r="A4427" s="19" t="n">
        <v>41</v>
      </c>
      <c r="B4427" s="19" t="n">
        <f aca="false">IFERROR(VLOOKUP(A4427,Personal!$A$6:$F$112,2,FALSE()),"")</f>
        <v>0</v>
      </c>
      <c r="C4427" s="19" t="str">
        <f aca="false">IFERROR(VLOOKUP(A4427,Personal!$A$6:$F$112,3,FALSE()),"")</f>
        <v>La Seu d’Urgell</v>
      </c>
      <c r="D4427" s="19" t="s">
        <v>132</v>
      </c>
      <c r="E4427" s="19" t="s">
        <v>165</v>
      </c>
      <c r="F4427" s="19" t="s">
        <v>166</v>
      </c>
      <c r="G4427" s="19" t="s">
        <v>272</v>
      </c>
      <c r="H4427" s="19" t="n">
        <f aca="false">IF(OR(VLOOKUP(A4427,Personal!$A$6:$F$112,5,FALSE())&lt;&gt;"Sí",N4427="No aplica"),0,'Catàleg GRAE'!D66)</f>
        <v>1</v>
      </c>
      <c r="I4427" s="20"/>
      <c r="J4427" s="20"/>
      <c r="K4427" s="20"/>
      <c r="L4427" s="21"/>
      <c r="M4427" s="21"/>
      <c r="N4427" s="20"/>
      <c r="O4427" s="20"/>
      <c r="P4427" s="19" t="str">
        <f aca="false">IF(I4427="","",I4427-H4427)</f>
        <v/>
      </c>
      <c r="Q4427" s="19" t="str">
        <f aca="true">IF(B4427="","",IF(N4427="No aplica","No aplica",IF(I4427="","Pendent",IF(N4427="Per substituir","Substituir",IF(OR(N4427="No localitzat",N4427="No lliurat"),"Reposar",IF(I4427&lt;H4427,"Reposar",IF(I4427&gt;H4427,"Revisar excedent",IF(AND(G4427="Sí",M4427&lt;&gt;"",M4427&lt;TODAY()),"EPI caducat",IF(AND(G4427="Sí",M4427&lt;&gt;"",M4427&lt;=TODAY()+90),"EPI caduca ≤90 dies",IF(OR(N4427="Deteriorat usable",N4427="Revisió necessària"),"Revisar","OK"))))))))))</f>
      </c>
      <c r="R4427" s="20"/>
    </row>
    <row r="4428" customFormat="false" ht="15" hidden="false" customHeight="false" outlineLevel="0" collapsed="false">
      <c r="A4428" s="19" t="n">
        <v>41</v>
      </c>
      <c r="B4428" s="19" t="n">
        <f aca="false">IFERROR(VLOOKUP(A4428,Personal!$A$6:$F$112,2,FALSE()),"")</f>
        <v>0</v>
      </c>
      <c r="C4428" s="19" t="str">
        <f aca="false">IFERROR(VLOOKUP(A4428,Personal!$A$6:$F$112,3,FALSE()),"")</f>
        <v>La Seu d’Urgell</v>
      </c>
      <c r="D4428" s="19" t="s">
        <v>71</v>
      </c>
      <c r="E4428" s="19" t="s">
        <v>167</v>
      </c>
      <c r="F4428" s="19" t="s">
        <v>168</v>
      </c>
      <c r="G4428" s="19" t="s">
        <v>291</v>
      </c>
      <c r="H4428" s="19" t="n">
        <f aca="false">IF(OR(VLOOKUP(A4428,Personal!$A$6:$F$112,5,FALSE())&lt;&gt;"Sí",N4428="No aplica"),0,'Catàleg GRAE'!D67)</f>
        <v>1</v>
      </c>
      <c r="I4428" s="20"/>
      <c r="J4428" s="20"/>
      <c r="K4428" s="20"/>
      <c r="L4428" s="21"/>
      <c r="M4428" s="21"/>
      <c r="N4428" s="20"/>
      <c r="O4428" s="20"/>
      <c r="P4428" s="19" t="str">
        <f aca="false">IF(I4428="","",I4428-H4428)</f>
        <v/>
      </c>
      <c r="Q4428" s="19" t="str">
        <f aca="true">IF(B4428="","",IF(N4428="No aplica","No aplica",IF(I4428="","Pendent",IF(N4428="Per substituir","Substituir",IF(OR(N4428="No localitzat",N4428="No lliurat"),"Reposar",IF(I4428&lt;H4428,"Reposar",IF(I4428&gt;H4428,"Revisar excedent",IF(AND(G4428="Sí",M4428&lt;&gt;"",M4428&lt;TODAY()),"EPI caducat",IF(AND(G4428="Sí",M4428&lt;&gt;"",M4428&lt;=TODAY()+90),"EPI caduca ≤90 dies",IF(OR(N4428="Deteriorat usable",N4428="Revisió necessària"),"Revisar","OK"))))))))))</f>
      </c>
      <c r="R4428" s="20"/>
    </row>
    <row r="4429" customFormat="false" ht="15" hidden="false" customHeight="false" outlineLevel="0" collapsed="false">
      <c r="A4429" s="19" t="n">
        <v>41</v>
      </c>
      <c r="B4429" s="19" t="n">
        <f aca="false">IFERROR(VLOOKUP(A4429,Personal!$A$6:$F$112,2,FALSE()),"")</f>
        <v>0</v>
      </c>
      <c r="C4429" s="19" t="str">
        <f aca="false">IFERROR(VLOOKUP(A4429,Personal!$A$6:$F$112,3,FALSE()),"")</f>
        <v>La Seu d’Urgell</v>
      </c>
      <c r="D4429" s="19" t="s">
        <v>132</v>
      </c>
      <c r="E4429" s="19" t="s">
        <v>169</v>
      </c>
      <c r="F4429" s="19" t="s">
        <v>170</v>
      </c>
      <c r="G4429" s="19" t="s">
        <v>272</v>
      </c>
      <c r="H4429" s="19" t="n">
        <f aca="false">IF(OR(VLOOKUP(A4429,Personal!$A$6:$F$112,5,FALSE())&lt;&gt;"Sí",N4429="No aplica"),0,'Catàleg GRAE'!D68)</f>
        <v>1</v>
      </c>
      <c r="I4429" s="20"/>
      <c r="J4429" s="20"/>
      <c r="K4429" s="20"/>
      <c r="L4429" s="21"/>
      <c r="M4429" s="21"/>
      <c r="N4429" s="20"/>
      <c r="O4429" s="20"/>
      <c r="P4429" s="19" t="str">
        <f aca="false">IF(I4429="","",I4429-H4429)</f>
        <v/>
      </c>
      <c r="Q4429" s="19" t="str">
        <f aca="true">IF(B4429="","",IF(N4429="No aplica","No aplica",IF(I4429="","Pendent",IF(N4429="Per substituir","Substituir",IF(OR(N4429="No localitzat",N4429="No lliurat"),"Reposar",IF(I4429&lt;H4429,"Reposar",IF(I4429&gt;H4429,"Revisar excedent",IF(AND(G4429="Sí",M4429&lt;&gt;"",M4429&lt;TODAY()),"EPI caducat",IF(AND(G4429="Sí",M4429&lt;&gt;"",M4429&lt;=TODAY()+90),"EPI caduca ≤90 dies",IF(OR(N4429="Deteriorat usable",N4429="Revisió necessària"),"Revisar","OK"))))))))))</f>
      </c>
      <c r="R4429" s="20"/>
    </row>
    <row r="4430" customFormat="false" ht="15" hidden="false" customHeight="false" outlineLevel="0" collapsed="false">
      <c r="A4430" s="19" t="n">
        <v>41</v>
      </c>
      <c r="B4430" s="19" t="n">
        <f aca="false">IFERROR(VLOOKUP(A4430,Personal!$A$6:$F$112,2,FALSE()),"")</f>
        <v>0</v>
      </c>
      <c r="C4430" s="19" t="str">
        <f aca="false">IFERROR(VLOOKUP(A4430,Personal!$A$6:$F$112,3,FALSE()),"")</f>
        <v>La Seu d’Urgell</v>
      </c>
      <c r="D4430" s="19" t="s">
        <v>142</v>
      </c>
      <c r="E4430" s="19" t="s">
        <v>171</v>
      </c>
      <c r="F4430" s="19" t="s">
        <v>172</v>
      </c>
      <c r="G4430" s="19" t="s">
        <v>272</v>
      </c>
      <c r="H4430" s="19" t="n">
        <f aca="false">IF(OR(VLOOKUP(A4430,Personal!$A$6:$F$112,5,FALSE())&lt;&gt;"Sí",N4430="No aplica"),0,'Catàleg GRAE'!D69)</f>
        <v>1</v>
      </c>
      <c r="I4430" s="20"/>
      <c r="J4430" s="20"/>
      <c r="K4430" s="20"/>
      <c r="L4430" s="21"/>
      <c r="M4430" s="21"/>
      <c r="N4430" s="20"/>
      <c r="O4430" s="20"/>
      <c r="P4430" s="19" t="str">
        <f aca="false">IF(I4430="","",I4430-H4430)</f>
        <v/>
      </c>
      <c r="Q4430" s="19" t="str">
        <f aca="true">IF(B4430="","",IF(N4430="No aplica","No aplica",IF(I4430="","Pendent",IF(N4430="Per substituir","Substituir",IF(OR(N4430="No localitzat",N4430="No lliurat"),"Reposar",IF(I4430&lt;H4430,"Reposar",IF(I4430&gt;H4430,"Revisar excedent",IF(AND(G4430="Sí",M4430&lt;&gt;"",M4430&lt;TODAY()),"EPI caducat",IF(AND(G4430="Sí",M4430&lt;&gt;"",M4430&lt;=TODAY()+90),"EPI caduca ≤90 dies",IF(OR(N4430="Deteriorat usable",N4430="Revisió necessària"),"Revisar","OK"))))))))))</f>
      </c>
      <c r="R4430" s="20"/>
    </row>
    <row r="4431" customFormat="false" ht="15" hidden="false" customHeight="false" outlineLevel="0" collapsed="false">
      <c r="A4431" s="19" t="n">
        <v>41</v>
      </c>
      <c r="B4431" s="19" t="n">
        <f aca="false">IFERROR(VLOOKUP(A4431,Personal!$A$6:$F$112,2,FALSE()),"")</f>
        <v>0</v>
      </c>
      <c r="C4431" s="19" t="str">
        <f aca="false">IFERROR(VLOOKUP(A4431,Personal!$A$6:$F$112,3,FALSE()),"")</f>
        <v>La Seu d’Urgell</v>
      </c>
      <c r="D4431" s="19" t="s">
        <v>132</v>
      </c>
      <c r="E4431" s="19" t="s">
        <v>173</v>
      </c>
      <c r="F4431" s="19" t="s">
        <v>174</v>
      </c>
      <c r="G4431" s="19" t="s">
        <v>272</v>
      </c>
      <c r="H4431" s="19" t="n">
        <f aca="false">IF(OR(VLOOKUP(A4431,Personal!$A$6:$F$112,5,FALSE())&lt;&gt;"Sí",N4431="No aplica"),0,'Catàleg GRAE'!D70)</f>
        <v>1</v>
      </c>
      <c r="I4431" s="20"/>
      <c r="J4431" s="20"/>
      <c r="K4431" s="20"/>
      <c r="L4431" s="21"/>
      <c r="M4431" s="21"/>
      <c r="N4431" s="20"/>
      <c r="O4431" s="20"/>
      <c r="P4431" s="19" t="str">
        <f aca="false">IF(I4431="","",I4431-H4431)</f>
        <v/>
      </c>
      <c r="Q4431" s="19" t="str">
        <f aca="true">IF(B4431="","",IF(N4431="No aplica","No aplica",IF(I4431="","Pendent",IF(N4431="Per substituir","Substituir",IF(OR(N4431="No localitzat",N4431="No lliurat"),"Reposar",IF(I4431&lt;H4431,"Reposar",IF(I4431&gt;H4431,"Revisar excedent",IF(AND(G4431="Sí",M4431&lt;&gt;"",M4431&lt;TODAY()),"EPI caducat",IF(AND(G4431="Sí",M4431&lt;&gt;"",M4431&lt;=TODAY()+90),"EPI caduca ≤90 dies",IF(OR(N4431="Deteriorat usable",N4431="Revisió necessària"),"Revisar","OK"))))))))))</f>
      </c>
      <c r="R4431" s="20"/>
    </row>
    <row r="4432" customFormat="false" ht="15" hidden="false" customHeight="false" outlineLevel="0" collapsed="false">
      <c r="A4432" s="19" t="n">
        <v>41</v>
      </c>
      <c r="B4432" s="19" t="n">
        <f aca="false">IFERROR(VLOOKUP(A4432,Personal!$A$6:$F$112,2,FALSE()),"")</f>
        <v>0</v>
      </c>
      <c r="C4432" s="19" t="str">
        <f aca="false">IFERROR(VLOOKUP(A4432,Personal!$A$6:$F$112,3,FALSE()),"")</f>
        <v>La Seu d’Urgell</v>
      </c>
      <c r="D4432" s="19" t="s">
        <v>132</v>
      </c>
      <c r="E4432" s="19" t="s">
        <v>175</v>
      </c>
      <c r="F4432" s="19" t="s">
        <v>176</v>
      </c>
      <c r="G4432" s="19" t="s">
        <v>272</v>
      </c>
      <c r="H4432" s="19" t="n">
        <f aca="false">IF(OR(VLOOKUP(A4432,Personal!$A$6:$F$112,5,FALSE())&lt;&gt;"Sí",N4432="No aplica"),0,'Catàleg GRAE'!D71)</f>
        <v>1</v>
      </c>
      <c r="I4432" s="20"/>
      <c r="J4432" s="20"/>
      <c r="K4432" s="20"/>
      <c r="L4432" s="21"/>
      <c r="M4432" s="21"/>
      <c r="N4432" s="20"/>
      <c r="O4432" s="20"/>
      <c r="P4432" s="19" t="str">
        <f aca="false">IF(I4432="","",I4432-H4432)</f>
        <v/>
      </c>
      <c r="Q4432" s="19" t="str">
        <f aca="true">IF(B4432="","",IF(N4432="No aplica","No aplica",IF(I4432="","Pendent",IF(N4432="Per substituir","Substituir",IF(OR(N4432="No localitzat",N4432="No lliurat"),"Reposar",IF(I4432&lt;H4432,"Reposar",IF(I4432&gt;H4432,"Revisar excedent",IF(AND(G4432="Sí",M4432&lt;&gt;"",M4432&lt;TODAY()),"EPI caducat",IF(AND(G4432="Sí",M4432&lt;&gt;"",M4432&lt;=TODAY()+90),"EPI caduca ≤90 dies",IF(OR(N4432="Deteriorat usable",N4432="Revisió necessària"),"Revisar","OK"))))))))))</f>
      </c>
      <c r="R4432" s="20"/>
    </row>
    <row r="4433" customFormat="false" ht="15" hidden="false" customHeight="false" outlineLevel="0" collapsed="false">
      <c r="A4433" s="19" t="n">
        <v>41</v>
      </c>
      <c r="B4433" s="19" t="n">
        <f aca="false">IFERROR(VLOOKUP(A4433,Personal!$A$6:$F$112,2,FALSE()),"")</f>
        <v>0</v>
      </c>
      <c r="C4433" s="19" t="str">
        <f aca="false">IFERROR(VLOOKUP(A4433,Personal!$A$6:$F$112,3,FALSE()),"")</f>
        <v>La Seu d’Urgell</v>
      </c>
      <c r="D4433" s="19" t="s">
        <v>177</v>
      </c>
      <c r="E4433" s="19" t="s">
        <v>178</v>
      </c>
      <c r="F4433" s="19" t="s">
        <v>179</v>
      </c>
      <c r="G4433" s="19" t="s">
        <v>272</v>
      </c>
      <c r="H4433" s="19" t="n">
        <f aca="false">IF(OR(VLOOKUP(A4433,Personal!$A$6:$F$112,5,FALSE())&lt;&gt;"Sí",N4433="No aplica"),0,'Catàleg GRAE'!D72)</f>
        <v>1</v>
      </c>
      <c r="I4433" s="20"/>
      <c r="J4433" s="20"/>
      <c r="K4433" s="20"/>
      <c r="L4433" s="21"/>
      <c r="M4433" s="21"/>
      <c r="N4433" s="20"/>
      <c r="O4433" s="20"/>
      <c r="P4433" s="19" t="str">
        <f aca="false">IF(I4433="","",I4433-H4433)</f>
        <v/>
      </c>
      <c r="Q4433" s="19" t="str">
        <f aca="true">IF(B4433="","",IF(N4433="No aplica","No aplica",IF(I4433="","Pendent",IF(N4433="Per substituir","Substituir",IF(OR(N4433="No localitzat",N4433="No lliurat"),"Reposar",IF(I4433&lt;H4433,"Reposar",IF(I4433&gt;H4433,"Revisar excedent",IF(AND(G4433="Sí",M4433&lt;&gt;"",M4433&lt;TODAY()),"EPI caducat",IF(AND(G4433="Sí",M4433&lt;&gt;"",M4433&lt;=TODAY()+90),"EPI caduca ≤90 dies",IF(OR(N4433="Deteriorat usable",N4433="Revisió necessària"),"Revisar","OK"))))))))))</f>
      </c>
      <c r="R4433" s="20"/>
    </row>
    <row r="4434" customFormat="false" ht="15" hidden="false" customHeight="false" outlineLevel="0" collapsed="false">
      <c r="A4434" s="19" t="n">
        <v>41</v>
      </c>
      <c r="B4434" s="19" t="n">
        <f aca="false">IFERROR(VLOOKUP(A4434,Personal!$A$6:$F$112,2,FALSE()),"")</f>
        <v>0</v>
      </c>
      <c r="C4434" s="19" t="str">
        <f aca="false">IFERROR(VLOOKUP(A4434,Personal!$A$6:$F$112,3,FALSE()),"")</f>
        <v>La Seu d’Urgell</v>
      </c>
      <c r="D4434" s="19" t="s">
        <v>177</v>
      </c>
      <c r="E4434" s="19" t="s">
        <v>180</v>
      </c>
      <c r="F4434" s="19" t="s">
        <v>181</v>
      </c>
      <c r="G4434" s="19" t="s">
        <v>272</v>
      </c>
      <c r="H4434" s="19" t="n">
        <f aca="false">IF(OR(VLOOKUP(A4434,Personal!$A$6:$F$112,5,FALSE())&lt;&gt;"Sí",N4434="No aplica"),0,'Catàleg GRAE'!D73)</f>
        <v>1</v>
      </c>
      <c r="I4434" s="20"/>
      <c r="J4434" s="20"/>
      <c r="K4434" s="20"/>
      <c r="L4434" s="21"/>
      <c r="M4434" s="21"/>
      <c r="N4434" s="20"/>
      <c r="O4434" s="20"/>
      <c r="P4434" s="19" t="str">
        <f aca="false">IF(I4434="","",I4434-H4434)</f>
        <v/>
      </c>
      <c r="Q4434" s="19" t="str">
        <f aca="true">IF(B4434="","",IF(N4434="No aplica","No aplica",IF(I4434="","Pendent",IF(N4434="Per substituir","Substituir",IF(OR(N4434="No localitzat",N4434="No lliurat"),"Reposar",IF(I4434&lt;H4434,"Reposar",IF(I4434&gt;H4434,"Revisar excedent",IF(AND(G4434="Sí",M4434&lt;&gt;"",M4434&lt;TODAY()),"EPI caducat",IF(AND(G4434="Sí",M4434&lt;&gt;"",M4434&lt;=TODAY()+90),"EPI caduca ≤90 dies",IF(OR(N4434="Deteriorat usable",N4434="Revisió necessària"),"Revisar","OK"))))))))))</f>
      </c>
      <c r="R4434" s="20"/>
    </row>
    <row r="4435" customFormat="false" ht="15" hidden="false" customHeight="false" outlineLevel="0" collapsed="false">
      <c r="A4435" s="19" t="n">
        <v>41</v>
      </c>
      <c r="B4435" s="19" t="n">
        <f aca="false">IFERROR(VLOOKUP(A4435,Personal!$A$6:$F$112,2,FALSE()),"")</f>
        <v>0</v>
      </c>
      <c r="C4435" s="19" t="str">
        <f aca="false">IFERROR(VLOOKUP(A4435,Personal!$A$6:$F$112,3,FALSE()),"")</f>
        <v>La Seu d’Urgell</v>
      </c>
      <c r="D4435" s="19" t="s">
        <v>132</v>
      </c>
      <c r="E4435" s="19" t="s">
        <v>182</v>
      </c>
      <c r="F4435" s="19" t="s">
        <v>183</v>
      </c>
      <c r="G4435" s="19" t="s">
        <v>272</v>
      </c>
      <c r="H4435" s="19" t="n">
        <f aca="false">IF(OR(VLOOKUP(A4435,Personal!$A$6:$F$112,5,FALSE())&lt;&gt;"Sí",N4435="No aplica"),0,'Catàleg GRAE'!D74)</f>
        <v>1</v>
      </c>
      <c r="I4435" s="20"/>
      <c r="J4435" s="20"/>
      <c r="K4435" s="20"/>
      <c r="L4435" s="21"/>
      <c r="M4435" s="21"/>
      <c r="N4435" s="20"/>
      <c r="O4435" s="20"/>
      <c r="P4435" s="19" t="str">
        <f aca="false">IF(I4435="","",I4435-H4435)</f>
        <v/>
      </c>
      <c r="Q4435" s="19" t="str">
        <f aca="true">IF(B4435="","",IF(N4435="No aplica","No aplica",IF(I4435="","Pendent",IF(N4435="Per substituir","Substituir",IF(OR(N4435="No localitzat",N4435="No lliurat"),"Reposar",IF(I4435&lt;H4435,"Reposar",IF(I4435&gt;H4435,"Revisar excedent",IF(AND(G4435="Sí",M4435&lt;&gt;"",M4435&lt;TODAY()),"EPI caducat",IF(AND(G4435="Sí",M4435&lt;&gt;"",M4435&lt;=TODAY()+90),"EPI caduca ≤90 dies",IF(OR(N4435="Deteriorat usable",N4435="Revisió necessària"),"Revisar","OK"))))))))))</f>
      </c>
      <c r="R4435" s="20"/>
    </row>
    <row r="4436" customFormat="false" ht="15" hidden="false" customHeight="false" outlineLevel="0" collapsed="false">
      <c r="A4436" s="19" t="n">
        <v>41</v>
      </c>
      <c r="B4436" s="19" t="n">
        <f aca="false">IFERROR(VLOOKUP(A4436,Personal!$A$6:$F$112,2,FALSE()),"")</f>
        <v>0</v>
      </c>
      <c r="C4436" s="19" t="str">
        <f aca="false">IFERROR(VLOOKUP(A4436,Personal!$A$6:$F$112,3,FALSE()),"")</f>
        <v>La Seu d’Urgell</v>
      </c>
      <c r="D4436" s="19" t="s">
        <v>177</v>
      </c>
      <c r="E4436" s="19" t="s">
        <v>184</v>
      </c>
      <c r="F4436" s="19" t="s">
        <v>185</v>
      </c>
      <c r="G4436" s="19" t="s">
        <v>272</v>
      </c>
      <c r="H4436" s="19" t="n">
        <f aca="false">IF(OR(VLOOKUP(A4436,Personal!$A$6:$F$112,5,FALSE())&lt;&gt;"Sí",N4436="No aplica"),0,'Catàleg GRAE'!D75)</f>
        <v>1</v>
      </c>
      <c r="I4436" s="20"/>
      <c r="J4436" s="20"/>
      <c r="K4436" s="20"/>
      <c r="L4436" s="21"/>
      <c r="M4436" s="21"/>
      <c r="N4436" s="20"/>
      <c r="O4436" s="20"/>
      <c r="P4436" s="19" t="str">
        <f aca="false">IF(I4436="","",I4436-H4436)</f>
        <v/>
      </c>
      <c r="Q4436" s="19" t="str">
        <f aca="true">IF(B4436="","",IF(N4436="No aplica","No aplica",IF(I4436="","Pendent",IF(N4436="Per substituir","Substituir",IF(OR(N4436="No localitzat",N4436="No lliurat"),"Reposar",IF(I4436&lt;H4436,"Reposar",IF(I4436&gt;H4436,"Revisar excedent",IF(AND(G4436="Sí",M4436&lt;&gt;"",M4436&lt;TODAY()),"EPI caducat",IF(AND(G4436="Sí",M4436&lt;&gt;"",M4436&lt;=TODAY()+90),"EPI caduca ≤90 dies",IF(OR(N4436="Deteriorat usable",N4436="Revisió necessària"),"Revisar","OK"))))))))))</f>
      </c>
      <c r="R4436" s="20"/>
    </row>
    <row r="4437" customFormat="false" ht="15" hidden="false" customHeight="false" outlineLevel="0" collapsed="false">
      <c r="A4437" s="19" t="n">
        <v>41</v>
      </c>
      <c r="B4437" s="19" t="n">
        <f aca="false">IFERROR(VLOOKUP(A4437,Personal!$A$6:$F$112,2,FALSE()),"")</f>
        <v>0</v>
      </c>
      <c r="C4437" s="19" t="str">
        <f aca="false">IFERROR(VLOOKUP(A4437,Personal!$A$6:$F$112,3,FALSE()),"")</f>
        <v>La Seu d’Urgell</v>
      </c>
      <c r="D4437" s="19" t="s">
        <v>142</v>
      </c>
      <c r="E4437" s="19" t="s">
        <v>186</v>
      </c>
      <c r="F4437" s="19" t="s">
        <v>187</v>
      </c>
      <c r="G4437" s="19" t="s">
        <v>272</v>
      </c>
      <c r="H4437" s="19" t="n">
        <f aca="false">IF(OR(VLOOKUP(A4437,Personal!$A$6:$F$112,5,FALSE())&lt;&gt;"Sí",N4437="No aplica"),0,'Catàleg GRAE'!D76)</f>
        <v>1</v>
      </c>
      <c r="I4437" s="20"/>
      <c r="J4437" s="20"/>
      <c r="K4437" s="20"/>
      <c r="L4437" s="21"/>
      <c r="M4437" s="21"/>
      <c r="N4437" s="20"/>
      <c r="O4437" s="20"/>
      <c r="P4437" s="19" t="str">
        <f aca="false">IF(I4437="","",I4437-H4437)</f>
        <v/>
      </c>
      <c r="Q4437" s="19" t="str">
        <f aca="true">IF(B4437="","",IF(N4437="No aplica","No aplica",IF(I4437="","Pendent",IF(N4437="Per substituir","Substituir",IF(OR(N4437="No localitzat",N4437="No lliurat"),"Reposar",IF(I4437&lt;H4437,"Reposar",IF(I4437&gt;H4437,"Revisar excedent",IF(AND(G4437="Sí",M4437&lt;&gt;"",M4437&lt;TODAY()),"EPI caducat",IF(AND(G4437="Sí",M4437&lt;&gt;"",M4437&lt;=TODAY()+90),"EPI caduca ≤90 dies",IF(OR(N4437="Deteriorat usable",N4437="Revisió necessària"),"Revisar","OK"))))))))))</f>
      </c>
      <c r="R4437" s="20"/>
    </row>
    <row r="4438" customFormat="false" ht="15" hidden="false" customHeight="false" outlineLevel="0" collapsed="false">
      <c r="A4438" s="19" t="n">
        <v>41</v>
      </c>
      <c r="B4438" s="19" t="n">
        <f aca="false">IFERROR(VLOOKUP(A4438,Personal!$A$6:$F$112,2,FALSE()),"")</f>
        <v>0</v>
      </c>
      <c r="C4438" s="19" t="str">
        <f aca="false">IFERROR(VLOOKUP(A4438,Personal!$A$6:$F$112,3,FALSE()),"")</f>
        <v>La Seu d’Urgell</v>
      </c>
      <c r="D4438" s="19" t="s">
        <v>177</v>
      </c>
      <c r="E4438" s="19" t="s">
        <v>188</v>
      </c>
      <c r="F4438" s="19" t="s">
        <v>189</v>
      </c>
      <c r="G4438" s="19" t="s">
        <v>272</v>
      </c>
      <c r="H4438" s="19" t="n">
        <f aca="false">IF(OR(VLOOKUP(A4438,Personal!$A$6:$F$112,5,FALSE())&lt;&gt;"Sí",N4438="No aplica"),0,'Catàleg GRAE'!D77)</f>
        <v>1</v>
      </c>
      <c r="I4438" s="20"/>
      <c r="J4438" s="20"/>
      <c r="K4438" s="20"/>
      <c r="L4438" s="21"/>
      <c r="M4438" s="21"/>
      <c r="N4438" s="20"/>
      <c r="O4438" s="20"/>
      <c r="P4438" s="19" t="str">
        <f aca="false">IF(I4438="","",I4438-H4438)</f>
        <v/>
      </c>
      <c r="Q4438" s="19" t="str">
        <f aca="true">IF(B4438="","",IF(N4438="No aplica","No aplica",IF(I4438="","Pendent",IF(N4438="Per substituir","Substituir",IF(OR(N4438="No localitzat",N4438="No lliurat"),"Reposar",IF(I4438&lt;H4438,"Reposar",IF(I4438&gt;H4438,"Revisar excedent",IF(AND(G4438="Sí",M4438&lt;&gt;"",M4438&lt;TODAY()),"EPI caducat",IF(AND(G4438="Sí",M4438&lt;&gt;"",M4438&lt;=TODAY()+90),"EPI caduca ≤90 dies",IF(OR(N4438="Deteriorat usable",N4438="Revisió necessària"),"Revisar","OK"))))))))))</f>
      </c>
      <c r="R4438" s="20"/>
    </row>
    <row r="4439" customFormat="false" ht="15" hidden="false" customHeight="false" outlineLevel="0" collapsed="false">
      <c r="A4439" s="19" t="n">
        <v>41</v>
      </c>
      <c r="B4439" s="19" t="n">
        <f aca="false">IFERROR(VLOOKUP(A4439,Personal!$A$6:$F$112,2,FALSE()),"")</f>
        <v>0</v>
      </c>
      <c r="C4439" s="19" t="str">
        <f aca="false">IFERROR(VLOOKUP(A4439,Personal!$A$6:$F$112,3,FALSE()),"")</f>
        <v>La Seu d’Urgell</v>
      </c>
      <c r="D4439" s="19" t="s">
        <v>132</v>
      </c>
      <c r="E4439" s="19" t="s">
        <v>190</v>
      </c>
      <c r="F4439" s="19" t="s">
        <v>191</v>
      </c>
      <c r="G4439" s="19" t="s">
        <v>272</v>
      </c>
      <c r="H4439" s="19" t="n">
        <f aca="false">IF(OR(VLOOKUP(A4439,Personal!$A$6:$F$112,5,FALSE())&lt;&gt;"Sí",N4439="No aplica"),0,'Catàleg GRAE'!D78)</f>
        <v>1</v>
      </c>
      <c r="I4439" s="20"/>
      <c r="J4439" s="20"/>
      <c r="K4439" s="20"/>
      <c r="L4439" s="21"/>
      <c r="M4439" s="21"/>
      <c r="N4439" s="20"/>
      <c r="O4439" s="20"/>
      <c r="P4439" s="19" t="str">
        <f aca="false">IF(I4439="","",I4439-H4439)</f>
        <v/>
      </c>
      <c r="Q4439" s="19" t="str">
        <f aca="true">IF(B4439="","",IF(N4439="No aplica","No aplica",IF(I4439="","Pendent",IF(N4439="Per substituir","Substituir",IF(OR(N4439="No localitzat",N4439="No lliurat"),"Reposar",IF(I4439&lt;H4439,"Reposar",IF(I4439&gt;H4439,"Revisar excedent",IF(AND(G4439="Sí",M4439&lt;&gt;"",M4439&lt;TODAY()),"EPI caducat",IF(AND(G4439="Sí",M4439&lt;&gt;"",M4439&lt;=TODAY()+90),"EPI caduca ≤90 dies",IF(OR(N4439="Deteriorat usable",N4439="Revisió necessària"),"Revisar","OK"))))))))))</f>
      </c>
      <c r="R4439" s="20"/>
    </row>
    <row r="4440" customFormat="false" ht="15" hidden="false" customHeight="false" outlineLevel="0" collapsed="false">
      <c r="A4440" s="19" t="n">
        <v>41</v>
      </c>
      <c r="B4440" s="19" t="n">
        <f aca="false">IFERROR(VLOOKUP(A4440,Personal!$A$6:$F$112,2,FALSE()),"")</f>
        <v>0</v>
      </c>
      <c r="C4440" s="19" t="str">
        <f aca="false">IFERROR(VLOOKUP(A4440,Personal!$A$6:$F$112,3,FALSE()),"")</f>
        <v>La Seu d’Urgell</v>
      </c>
      <c r="D4440" s="19" t="s">
        <v>177</v>
      </c>
      <c r="E4440" s="19" t="s">
        <v>192</v>
      </c>
      <c r="F4440" s="19" t="s">
        <v>193</v>
      </c>
      <c r="G4440" s="19" t="s">
        <v>272</v>
      </c>
      <c r="H4440" s="19" t="n">
        <f aca="false">IF(OR(VLOOKUP(A4440,Personal!$A$6:$F$112,5,FALSE())&lt;&gt;"Sí",N4440="No aplica"),0,'Catàleg GRAE'!D79)</f>
        <v>8</v>
      </c>
      <c r="I4440" s="20"/>
      <c r="J4440" s="20"/>
      <c r="K4440" s="20"/>
      <c r="L4440" s="21"/>
      <c r="M4440" s="21"/>
      <c r="N4440" s="20"/>
      <c r="O4440" s="20"/>
      <c r="P4440" s="19" t="str">
        <f aca="false">IF(I4440="","",I4440-H4440)</f>
        <v/>
      </c>
      <c r="Q4440" s="19" t="str">
        <f aca="true">IF(B4440="","",IF(N4440="No aplica","No aplica",IF(I4440="","Pendent",IF(N4440="Per substituir","Substituir",IF(OR(N4440="No localitzat",N4440="No lliurat"),"Reposar",IF(I4440&lt;H4440,"Reposar",IF(I4440&gt;H4440,"Revisar excedent",IF(AND(G4440="Sí",M4440&lt;&gt;"",M4440&lt;TODAY()),"EPI caducat",IF(AND(G4440="Sí",M4440&lt;&gt;"",M4440&lt;=TODAY()+90),"EPI caduca ≤90 dies",IF(OR(N4440="Deteriorat usable",N4440="Revisió necessària"),"Revisar","OK"))))))))))</f>
      </c>
      <c r="R4440" s="20"/>
    </row>
    <row r="4441" customFormat="false" ht="15" hidden="false" customHeight="false" outlineLevel="0" collapsed="false">
      <c r="A4441" s="19" t="n">
        <v>41</v>
      </c>
      <c r="B4441" s="19" t="n">
        <f aca="false">IFERROR(VLOOKUP(A4441,Personal!$A$6:$F$112,2,FALSE()),"")</f>
        <v>0</v>
      </c>
      <c r="C4441" s="19" t="str">
        <f aca="false">IFERROR(VLOOKUP(A4441,Personal!$A$6:$F$112,3,FALSE()),"")</f>
        <v>La Seu d’Urgell</v>
      </c>
      <c r="D4441" s="19" t="s">
        <v>177</v>
      </c>
      <c r="E4441" s="19" t="s">
        <v>194</v>
      </c>
      <c r="F4441" s="19" t="s">
        <v>195</v>
      </c>
      <c r="G4441" s="19" t="s">
        <v>272</v>
      </c>
      <c r="H4441" s="19" t="n">
        <f aca="false">IF(OR(VLOOKUP(A4441,Personal!$A$6:$F$112,5,FALSE())&lt;&gt;"Sí",N4441="No aplica"),0,'Catàleg GRAE'!D80)</f>
        <v>2</v>
      </c>
      <c r="I4441" s="20"/>
      <c r="J4441" s="20"/>
      <c r="K4441" s="20"/>
      <c r="L4441" s="21"/>
      <c r="M4441" s="21"/>
      <c r="N4441" s="20"/>
      <c r="O4441" s="20"/>
      <c r="P4441" s="19" t="str">
        <f aca="false">IF(I4441="","",I4441-H4441)</f>
        <v/>
      </c>
      <c r="Q4441" s="19" t="str">
        <f aca="true">IF(B4441="","",IF(N4441="No aplica","No aplica",IF(I4441="","Pendent",IF(N4441="Per substituir","Substituir",IF(OR(N4441="No localitzat",N4441="No lliurat"),"Reposar",IF(I4441&lt;H4441,"Reposar",IF(I4441&gt;H4441,"Revisar excedent",IF(AND(G4441="Sí",M4441&lt;&gt;"",M4441&lt;TODAY()),"EPI caducat",IF(AND(G4441="Sí",M4441&lt;&gt;"",M4441&lt;=TODAY()+90),"EPI caduca ≤90 dies",IF(OR(N4441="Deteriorat usable",N4441="Revisió necessària"),"Revisar","OK"))))))))))</f>
      </c>
      <c r="R4441" s="20"/>
    </row>
    <row r="4442" customFormat="false" ht="15" hidden="false" customHeight="false" outlineLevel="0" collapsed="false">
      <c r="A4442" s="19" t="n">
        <v>41</v>
      </c>
      <c r="B4442" s="19" t="n">
        <f aca="false">IFERROR(VLOOKUP(A4442,Personal!$A$6:$F$112,2,FALSE()),"")</f>
        <v>0</v>
      </c>
      <c r="C4442" s="19" t="str">
        <f aca="false">IFERROR(VLOOKUP(A4442,Personal!$A$6:$F$112,3,FALSE()),"")</f>
        <v>La Seu d’Urgell</v>
      </c>
      <c r="D4442" s="19" t="s">
        <v>177</v>
      </c>
      <c r="E4442" s="19" t="s">
        <v>196</v>
      </c>
      <c r="F4442" s="19" t="s">
        <v>197</v>
      </c>
      <c r="G4442" s="19" t="s">
        <v>272</v>
      </c>
      <c r="H4442" s="19" t="n">
        <f aca="false">IF(OR(VLOOKUP(A4442,Personal!$A$6:$F$112,5,FALSE())&lt;&gt;"Sí",N4442="No aplica"),0,'Catàleg GRAE'!D81)</f>
        <v>1</v>
      </c>
      <c r="I4442" s="20"/>
      <c r="J4442" s="20"/>
      <c r="K4442" s="20"/>
      <c r="L4442" s="21"/>
      <c r="M4442" s="21"/>
      <c r="N4442" s="20"/>
      <c r="O4442" s="20"/>
      <c r="P4442" s="19" t="str">
        <f aca="false">IF(I4442="","",I4442-H4442)</f>
        <v/>
      </c>
      <c r="Q4442" s="19" t="str">
        <f aca="true">IF(B4442="","",IF(N4442="No aplica","No aplica",IF(I4442="","Pendent",IF(N4442="Per substituir","Substituir",IF(OR(N4442="No localitzat",N4442="No lliurat"),"Reposar",IF(I4442&lt;H4442,"Reposar",IF(I4442&gt;H4442,"Revisar excedent",IF(AND(G4442="Sí",M4442&lt;&gt;"",M4442&lt;TODAY()),"EPI caducat",IF(AND(G4442="Sí",M4442&lt;&gt;"",M4442&lt;=TODAY()+90),"EPI caduca ≤90 dies",IF(OR(N4442="Deteriorat usable",N4442="Revisió necessària"),"Revisar","OK"))))))))))</f>
      </c>
      <c r="R4442" s="20"/>
    </row>
    <row r="4443" customFormat="false" ht="15" hidden="false" customHeight="false" outlineLevel="0" collapsed="false">
      <c r="A4443" s="19" t="n">
        <v>41</v>
      </c>
      <c r="B4443" s="19" t="n">
        <f aca="false">IFERROR(VLOOKUP(A4443,Personal!$A$6:$F$112,2,FALSE()),"")</f>
        <v>0</v>
      </c>
      <c r="C4443" s="19" t="str">
        <f aca="false">IFERROR(VLOOKUP(A4443,Personal!$A$6:$F$112,3,FALSE()),"")</f>
        <v>La Seu d’Urgell</v>
      </c>
      <c r="D4443" s="19" t="s">
        <v>177</v>
      </c>
      <c r="E4443" s="19" t="s">
        <v>198</v>
      </c>
      <c r="F4443" s="19" t="s">
        <v>199</v>
      </c>
      <c r="G4443" s="19" t="s">
        <v>272</v>
      </c>
      <c r="H4443" s="19" t="n">
        <f aca="false">IF(OR(VLOOKUP(A4443,Personal!$A$6:$F$112,5,FALSE())&lt;&gt;"Sí",N4443="No aplica"),0,'Catàleg GRAE'!D82)</f>
        <v>1</v>
      </c>
      <c r="I4443" s="20"/>
      <c r="J4443" s="20"/>
      <c r="K4443" s="20"/>
      <c r="L4443" s="21"/>
      <c r="M4443" s="21"/>
      <c r="N4443" s="20"/>
      <c r="O4443" s="20"/>
      <c r="P4443" s="19" t="str">
        <f aca="false">IF(I4443="","",I4443-H4443)</f>
        <v/>
      </c>
      <c r="Q4443" s="19" t="str">
        <f aca="true">IF(B4443="","",IF(N4443="No aplica","No aplica",IF(I4443="","Pendent",IF(N4443="Per substituir","Substituir",IF(OR(N4443="No localitzat",N4443="No lliurat"),"Reposar",IF(I4443&lt;H4443,"Reposar",IF(I4443&gt;H4443,"Revisar excedent",IF(AND(G4443="Sí",M4443&lt;&gt;"",M4443&lt;TODAY()),"EPI caducat",IF(AND(G4443="Sí",M4443&lt;&gt;"",M4443&lt;=TODAY()+90),"EPI caduca ≤90 dies",IF(OR(N4443="Deteriorat usable",N4443="Revisió necessària"),"Revisar","OK"))))))))))</f>
      </c>
      <c r="R4443" s="20"/>
    </row>
    <row r="4444" customFormat="false" ht="15" hidden="false" customHeight="false" outlineLevel="0" collapsed="false">
      <c r="A4444" s="19" t="n">
        <v>41</v>
      </c>
      <c r="B4444" s="19" t="n">
        <f aca="false">IFERROR(VLOOKUP(A4444,Personal!$A$6:$F$112,2,FALSE()),"")</f>
        <v>0</v>
      </c>
      <c r="C4444" s="19" t="str">
        <f aca="false">IFERROR(VLOOKUP(A4444,Personal!$A$6:$F$112,3,FALSE()),"")</f>
        <v>La Seu d’Urgell</v>
      </c>
      <c r="D4444" s="19" t="s">
        <v>177</v>
      </c>
      <c r="E4444" s="19" t="s">
        <v>200</v>
      </c>
      <c r="F4444" s="19" t="s">
        <v>201</v>
      </c>
      <c r="G4444" s="19" t="s">
        <v>272</v>
      </c>
      <c r="H4444" s="19" t="n">
        <f aca="false">IF(OR(VLOOKUP(A4444,Personal!$A$6:$F$112,5,FALSE())&lt;&gt;"Sí",N4444="No aplica"),0,'Catàleg GRAE'!D83)</f>
        <v>1</v>
      </c>
      <c r="I4444" s="20"/>
      <c r="J4444" s="20"/>
      <c r="K4444" s="20"/>
      <c r="L4444" s="21"/>
      <c r="M4444" s="21"/>
      <c r="N4444" s="20"/>
      <c r="O4444" s="20"/>
      <c r="P4444" s="19" t="str">
        <f aca="false">IF(I4444="","",I4444-H4444)</f>
        <v/>
      </c>
      <c r="Q4444" s="19" t="str">
        <f aca="true">IF(B4444="","",IF(N4444="No aplica","No aplica",IF(I4444="","Pendent",IF(N4444="Per substituir","Substituir",IF(OR(N4444="No localitzat",N4444="No lliurat"),"Reposar",IF(I4444&lt;H4444,"Reposar",IF(I4444&gt;H4444,"Revisar excedent",IF(AND(G4444="Sí",M4444&lt;&gt;"",M4444&lt;TODAY()),"EPI caducat",IF(AND(G4444="Sí",M4444&lt;&gt;"",M4444&lt;=TODAY()+90),"EPI caduca ≤90 dies",IF(OR(N4444="Deteriorat usable",N4444="Revisió necessària"),"Revisar","OK"))))))))))</f>
      </c>
      <c r="R4444" s="20"/>
    </row>
    <row r="4445" customFormat="false" ht="15" hidden="false" customHeight="false" outlineLevel="0" collapsed="false">
      <c r="A4445" s="19" t="n">
        <v>41</v>
      </c>
      <c r="B4445" s="19" t="n">
        <f aca="false">IFERROR(VLOOKUP(A4445,Personal!$A$6:$F$112,2,FALSE()),"")</f>
        <v>0</v>
      </c>
      <c r="C4445" s="19" t="str">
        <f aca="false">IFERROR(VLOOKUP(A4445,Personal!$A$6:$F$112,3,FALSE()),"")</f>
        <v>La Seu d’Urgell</v>
      </c>
      <c r="D4445" s="19" t="s">
        <v>94</v>
      </c>
      <c r="E4445" s="19" t="s">
        <v>202</v>
      </c>
      <c r="F4445" s="19" t="s">
        <v>203</v>
      </c>
      <c r="G4445" s="19" t="s">
        <v>291</v>
      </c>
      <c r="H4445" s="19" t="n">
        <f aca="false">IF(OR(VLOOKUP(A4445,Personal!$A$6:$F$112,5,FALSE())&lt;&gt;"Sí",N4445="No aplica"),0,'Catàleg GRAE'!D84)</f>
        <v>1</v>
      </c>
      <c r="I4445" s="20"/>
      <c r="J4445" s="20"/>
      <c r="K4445" s="20"/>
      <c r="L4445" s="21"/>
      <c r="M4445" s="21"/>
      <c r="N4445" s="20"/>
      <c r="O4445" s="20"/>
      <c r="P4445" s="19" t="str">
        <f aca="false">IF(I4445="","",I4445-H4445)</f>
        <v/>
      </c>
      <c r="Q4445" s="19" t="str">
        <f aca="true">IF(B4445="","",IF(N4445="No aplica","No aplica",IF(I4445="","Pendent",IF(N4445="Per substituir","Substituir",IF(OR(N4445="No localitzat",N4445="No lliurat"),"Reposar",IF(I4445&lt;H4445,"Reposar",IF(I4445&gt;H4445,"Revisar excedent",IF(AND(G4445="Sí",M4445&lt;&gt;"",M4445&lt;TODAY()),"EPI caducat",IF(AND(G4445="Sí",M4445&lt;&gt;"",M4445&lt;=TODAY()+90),"EPI caduca ≤90 dies",IF(OR(N4445="Deteriorat usable",N4445="Revisió necessària"),"Revisar","OK"))))))))))</f>
      </c>
      <c r="R4445" s="20"/>
    </row>
    <row r="4446" customFormat="false" ht="15" hidden="false" customHeight="false" outlineLevel="0" collapsed="false">
      <c r="A4446" s="19" t="n">
        <v>41</v>
      </c>
      <c r="B4446" s="19" t="n">
        <f aca="false">IFERROR(VLOOKUP(A4446,Personal!$A$6:$F$112,2,FALSE()),"")</f>
        <v>0</v>
      </c>
      <c r="C4446" s="19" t="str">
        <f aca="false">IFERROR(VLOOKUP(A4446,Personal!$A$6:$F$112,3,FALSE()),"")</f>
        <v>La Seu d’Urgell</v>
      </c>
      <c r="D4446" s="19" t="s">
        <v>125</v>
      </c>
      <c r="E4446" s="19" t="s">
        <v>204</v>
      </c>
      <c r="F4446" s="19" t="s">
        <v>205</v>
      </c>
      <c r="G4446" s="19" t="s">
        <v>291</v>
      </c>
      <c r="H4446" s="19" t="n">
        <f aca="false">IF(OR(VLOOKUP(A4446,Personal!$A$6:$F$112,5,FALSE())&lt;&gt;"Sí",N4446="No aplica"),0,'Catàleg GRAE'!D85)</f>
        <v>1</v>
      </c>
      <c r="I4446" s="20"/>
      <c r="J4446" s="20"/>
      <c r="K4446" s="20"/>
      <c r="L4446" s="21"/>
      <c r="M4446" s="21"/>
      <c r="N4446" s="20"/>
      <c r="O4446" s="20"/>
      <c r="P4446" s="19" t="str">
        <f aca="false">IF(I4446="","",I4446-H4446)</f>
        <v/>
      </c>
      <c r="Q4446" s="19" t="str">
        <f aca="true">IF(B4446="","",IF(N4446="No aplica","No aplica",IF(I4446="","Pendent",IF(N4446="Per substituir","Substituir",IF(OR(N4446="No localitzat",N4446="No lliurat"),"Reposar",IF(I4446&lt;H4446,"Reposar",IF(I4446&gt;H4446,"Revisar excedent",IF(AND(G4446="Sí",M4446&lt;&gt;"",M4446&lt;TODAY()),"EPI caducat",IF(AND(G4446="Sí",M4446&lt;&gt;"",M4446&lt;=TODAY()+90),"EPI caduca ≤90 dies",IF(OR(N4446="Deteriorat usable",N4446="Revisió necessària"),"Revisar","OK"))))))))))</f>
      </c>
      <c r="R4446" s="20"/>
    </row>
    <row r="4447" customFormat="false" ht="15" hidden="false" customHeight="false" outlineLevel="0" collapsed="false">
      <c r="A4447" s="19" t="n">
        <v>41</v>
      </c>
      <c r="B4447" s="19" t="n">
        <f aca="false">IFERROR(VLOOKUP(A4447,Personal!$A$6:$F$112,2,FALSE()),"")</f>
        <v>0</v>
      </c>
      <c r="C4447" s="19" t="str">
        <f aca="false">IFERROR(VLOOKUP(A4447,Personal!$A$6:$F$112,3,FALSE()),"")</f>
        <v>La Seu d’Urgell</v>
      </c>
      <c r="D4447" s="19" t="s">
        <v>153</v>
      </c>
      <c r="E4447" s="19" t="s">
        <v>206</v>
      </c>
      <c r="F4447" s="19" t="s">
        <v>207</v>
      </c>
      <c r="G4447" s="19" t="s">
        <v>272</v>
      </c>
      <c r="H4447" s="19" t="n">
        <f aca="false">IF(OR(VLOOKUP(A4447,Personal!$A$6:$F$112,5,FALSE())&lt;&gt;"Sí",N4447="No aplica"),0,'Catàleg GRAE'!D86)</f>
        <v>1</v>
      </c>
      <c r="I4447" s="20"/>
      <c r="J4447" s="20"/>
      <c r="K4447" s="20"/>
      <c r="L4447" s="21"/>
      <c r="M4447" s="21"/>
      <c r="N4447" s="20"/>
      <c r="O4447" s="20"/>
      <c r="P4447" s="19" t="str">
        <f aca="false">IF(I4447="","",I4447-H4447)</f>
        <v/>
      </c>
      <c r="Q4447" s="19" t="str">
        <f aca="true">IF(B4447="","",IF(N4447="No aplica","No aplica",IF(I4447="","Pendent",IF(N4447="Per substituir","Substituir",IF(OR(N4447="No localitzat",N4447="No lliurat"),"Reposar",IF(I4447&lt;H4447,"Reposar",IF(I4447&gt;H4447,"Revisar excedent",IF(AND(G4447="Sí",M4447&lt;&gt;"",M4447&lt;TODAY()),"EPI caducat",IF(AND(G4447="Sí",M4447&lt;&gt;"",M4447&lt;=TODAY()+90),"EPI caduca ≤90 dies",IF(OR(N4447="Deteriorat usable",N4447="Revisió necessària"),"Revisar","OK"))))))))))</f>
      </c>
      <c r="R4447" s="20"/>
    </row>
    <row r="4448" customFormat="false" ht="15" hidden="false" customHeight="false" outlineLevel="0" collapsed="false">
      <c r="A4448" s="19" t="n">
        <v>41</v>
      </c>
      <c r="B4448" s="19" t="n">
        <f aca="false">IFERROR(VLOOKUP(A4448,Personal!$A$6:$F$112,2,FALSE()),"")</f>
        <v>0</v>
      </c>
      <c r="C4448" s="19" t="str">
        <f aca="false">IFERROR(VLOOKUP(A4448,Personal!$A$6:$F$112,3,FALSE()),"")</f>
        <v>La Seu d’Urgell</v>
      </c>
      <c r="D4448" s="19" t="s">
        <v>177</v>
      </c>
      <c r="E4448" s="19" t="s">
        <v>208</v>
      </c>
      <c r="F4448" s="19" t="s">
        <v>209</v>
      </c>
      <c r="G4448" s="19" t="s">
        <v>272</v>
      </c>
      <c r="H4448" s="19" t="n">
        <f aca="false">IF(OR(VLOOKUP(A4448,Personal!$A$6:$F$112,5,FALSE())&lt;&gt;"Sí",N4448="No aplica"),0,'Catàleg GRAE'!D87)</f>
        <v>1</v>
      </c>
      <c r="I4448" s="20"/>
      <c r="J4448" s="20"/>
      <c r="K4448" s="20"/>
      <c r="L4448" s="21"/>
      <c r="M4448" s="21"/>
      <c r="N4448" s="20"/>
      <c r="O4448" s="20"/>
      <c r="P4448" s="19" t="str">
        <f aca="false">IF(I4448="","",I4448-H4448)</f>
        <v/>
      </c>
      <c r="Q4448" s="19" t="str">
        <f aca="true">IF(B4448="","",IF(N4448="No aplica","No aplica",IF(I4448="","Pendent",IF(N4448="Per substituir","Substituir",IF(OR(N4448="No localitzat",N4448="No lliurat"),"Reposar",IF(I4448&lt;H4448,"Reposar",IF(I4448&gt;H4448,"Revisar excedent",IF(AND(G4448="Sí",M4448&lt;&gt;"",M4448&lt;TODAY()),"EPI caducat",IF(AND(G4448="Sí",M4448&lt;&gt;"",M4448&lt;=TODAY()+90),"EPI caduca ≤90 dies",IF(OR(N4448="Deteriorat usable",N4448="Revisió necessària"),"Revisar","OK"))))))))))</f>
      </c>
      <c r="R4448" s="20"/>
    </row>
    <row r="4449" customFormat="false" ht="15" hidden="false" customHeight="false" outlineLevel="0" collapsed="false">
      <c r="A4449" s="19" t="n">
        <v>41</v>
      </c>
      <c r="B4449" s="19" t="n">
        <f aca="false">IFERROR(VLOOKUP(A4449,Personal!$A$6:$F$112,2,FALSE()),"")</f>
        <v>0</v>
      </c>
      <c r="C4449" s="19" t="str">
        <f aca="false">IFERROR(VLOOKUP(A4449,Personal!$A$6:$F$112,3,FALSE()),"")</f>
        <v>La Seu d’Urgell</v>
      </c>
      <c r="D4449" s="19" t="s">
        <v>177</v>
      </c>
      <c r="E4449" s="19" t="s">
        <v>210</v>
      </c>
      <c r="F4449" s="19" t="s">
        <v>211</v>
      </c>
      <c r="G4449" s="19" t="s">
        <v>272</v>
      </c>
      <c r="H4449" s="19" t="n">
        <f aca="false">IF(OR(VLOOKUP(A4449,Personal!$A$6:$F$112,5,FALSE())&lt;&gt;"Sí",N4449="No aplica"),0,'Catàleg GRAE'!D88)</f>
        <v>1</v>
      </c>
      <c r="I4449" s="20"/>
      <c r="J4449" s="20"/>
      <c r="K4449" s="20"/>
      <c r="L4449" s="21"/>
      <c r="M4449" s="21"/>
      <c r="N4449" s="20"/>
      <c r="O4449" s="20"/>
      <c r="P4449" s="19" t="str">
        <f aca="false">IF(I4449="","",I4449-H4449)</f>
        <v/>
      </c>
      <c r="Q4449" s="19" t="str">
        <f aca="true">IF(B4449="","",IF(N4449="No aplica","No aplica",IF(I4449="","Pendent",IF(N4449="Per substituir","Substituir",IF(OR(N4449="No localitzat",N4449="No lliurat"),"Reposar",IF(I4449&lt;H4449,"Reposar",IF(I4449&gt;H4449,"Revisar excedent",IF(AND(G4449="Sí",M4449&lt;&gt;"",M4449&lt;TODAY()),"EPI caducat",IF(AND(G4449="Sí",M4449&lt;&gt;"",M4449&lt;=TODAY()+90),"EPI caduca ≤90 dies",IF(OR(N4449="Deteriorat usable",N4449="Revisió necessària"),"Revisar","OK"))))))))))</f>
      </c>
      <c r="R4449" s="20"/>
    </row>
    <row r="4450" customFormat="false" ht="15" hidden="false" customHeight="false" outlineLevel="0" collapsed="false">
      <c r="A4450" s="19" t="n">
        <v>41</v>
      </c>
      <c r="B4450" s="19" t="n">
        <f aca="false">IFERROR(VLOOKUP(A4450,Personal!$A$6:$F$112,2,FALSE()),"")</f>
        <v>0</v>
      </c>
      <c r="C4450" s="19" t="str">
        <f aca="false">IFERROR(VLOOKUP(A4450,Personal!$A$6:$F$112,3,FALSE()),"")</f>
        <v>La Seu d’Urgell</v>
      </c>
      <c r="D4450" s="19" t="s">
        <v>125</v>
      </c>
      <c r="E4450" s="19" t="s">
        <v>212</v>
      </c>
      <c r="F4450" s="19" t="s">
        <v>213</v>
      </c>
      <c r="G4450" s="19" t="s">
        <v>272</v>
      </c>
      <c r="H4450" s="19" t="n">
        <f aca="false">IF(OR(VLOOKUP(A4450,Personal!$A$6:$F$112,5,FALSE())&lt;&gt;"Sí",N4450="No aplica"),0,'Catàleg GRAE'!D89)</f>
        <v>1</v>
      </c>
      <c r="I4450" s="20"/>
      <c r="J4450" s="20"/>
      <c r="K4450" s="20"/>
      <c r="L4450" s="21"/>
      <c r="M4450" s="21"/>
      <c r="N4450" s="20"/>
      <c r="O4450" s="20"/>
      <c r="P4450" s="19" t="str">
        <f aca="false">IF(I4450="","",I4450-H4450)</f>
        <v/>
      </c>
      <c r="Q4450" s="19" t="str">
        <f aca="true">IF(B4450="","",IF(N4450="No aplica","No aplica",IF(I4450="","Pendent",IF(N4450="Per substituir","Substituir",IF(OR(N4450="No localitzat",N4450="No lliurat"),"Reposar",IF(I4450&lt;H4450,"Reposar",IF(I4450&gt;H4450,"Revisar excedent",IF(AND(G4450="Sí",M4450&lt;&gt;"",M4450&lt;TODAY()),"EPI caducat",IF(AND(G4450="Sí",M4450&lt;&gt;"",M4450&lt;=TODAY()+90),"EPI caduca ≤90 dies",IF(OR(N4450="Deteriorat usable",N4450="Revisió necessària"),"Revisar","OK"))))))))))</f>
      </c>
      <c r="R4450" s="20"/>
    </row>
    <row r="4451" customFormat="false" ht="15" hidden="false" customHeight="false" outlineLevel="0" collapsed="false">
      <c r="A4451" s="19" t="n">
        <v>41</v>
      </c>
      <c r="B4451" s="19" t="n">
        <f aca="false">IFERROR(VLOOKUP(A4451,Personal!$A$6:$F$112,2,FALSE()),"")</f>
        <v>0</v>
      </c>
      <c r="C4451" s="19" t="str">
        <f aca="false">IFERROR(VLOOKUP(A4451,Personal!$A$6:$F$112,3,FALSE()),"")</f>
        <v>La Seu d’Urgell</v>
      </c>
      <c r="D4451" s="19" t="s">
        <v>40</v>
      </c>
      <c r="E4451" s="19" t="s">
        <v>214</v>
      </c>
      <c r="F4451" s="19" t="s">
        <v>215</v>
      </c>
      <c r="G4451" s="19" t="s">
        <v>291</v>
      </c>
      <c r="H4451" s="19" t="n">
        <f aca="false">IF(OR(VLOOKUP(A4451,Personal!$A$6:$F$112,5,FALSE())&lt;&gt;"Sí",N4451="No aplica"),0,'Catàleg GRAE'!D90)</f>
        <v>1</v>
      </c>
      <c r="I4451" s="20"/>
      <c r="J4451" s="20"/>
      <c r="K4451" s="20"/>
      <c r="L4451" s="21"/>
      <c r="M4451" s="21"/>
      <c r="N4451" s="20"/>
      <c r="O4451" s="20"/>
      <c r="P4451" s="19" t="str">
        <f aca="false">IF(I4451="","",I4451-H4451)</f>
        <v/>
      </c>
      <c r="Q4451" s="19" t="str">
        <f aca="true">IF(B4451="","",IF(N4451="No aplica","No aplica",IF(I4451="","Pendent",IF(N4451="Per substituir","Substituir",IF(OR(N4451="No localitzat",N4451="No lliurat"),"Reposar",IF(I4451&lt;H4451,"Reposar",IF(I4451&gt;H4451,"Revisar excedent",IF(AND(G4451="Sí",M4451&lt;&gt;"",M4451&lt;TODAY()),"EPI caducat",IF(AND(G4451="Sí",M4451&lt;&gt;"",M4451&lt;=TODAY()+90),"EPI caduca ≤90 dies",IF(OR(N4451="Deteriorat usable",N4451="Revisió necessària"),"Revisar","OK"))))))))))</f>
      </c>
      <c r="R4451" s="20"/>
    </row>
    <row r="4452" customFormat="false" ht="15" hidden="false" customHeight="false" outlineLevel="0" collapsed="false">
      <c r="A4452" s="19" t="n">
        <v>41</v>
      </c>
      <c r="B4452" s="19" t="n">
        <f aca="false">IFERROR(VLOOKUP(A4452,Personal!$A$6:$F$112,2,FALSE()),"")</f>
        <v>0</v>
      </c>
      <c r="C4452" s="19" t="str">
        <f aca="false">IFERROR(VLOOKUP(A4452,Personal!$A$6:$F$112,3,FALSE()),"")</f>
        <v>La Seu d’Urgell</v>
      </c>
      <c r="D4452" s="19" t="s">
        <v>216</v>
      </c>
      <c r="E4452" s="19" t="s">
        <v>217</v>
      </c>
      <c r="F4452" s="19" t="s">
        <v>218</v>
      </c>
      <c r="G4452" s="19" t="s">
        <v>272</v>
      </c>
      <c r="H4452" s="19" t="n">
        <f aca="false">IF(OR(VLOOKUP(A4452,Personal!$A$6:$F$112,5,FALSE())&lt;&gt;"Sí",N4452="No aplica"),0,'Catàleg GRAE'!D91)</f>
        <v>1</v>
      </c>
      <c r="I4452" s="20"/>
      <c r="J4452" s="20"/>
      <c r="K4452" s="20"/>
      <c r="L4452" s="21"/>
      <c r="M4452" s="21"/>
      <c r="N4452" s="20"/>
      <c r="O4452" s="20"/>
      <c r="P4452" s="19" t="str">
        <f aca="false">IF(I4452="","",I4452-H4452)</f>
        <v/>
      </c>
      <c r="Q4452" s="19" t="str">
        <f aca="true">IF(B4452="","",IF(N4452="No aplica","No aplica",IF(I4452="","Pendent",IF(N4452="Per substituir","Substituir",IF(OR(N4452="No localitzat",N4452="No lliurat"),"Reposar",IF(I4452&lt;H4452,"Reposar",IF(I4452&gt;H4452,"Revisar excedent",IF(AND(G4452="Sí",M4452&lt;&gt;"",M4452&lt;TODAY()),"EPI caducat",IF(AND(G4452="Sí",M4452&lt;&gt;"",M4452&lt;=TODAY()+90),"EPI caduca ≤90 dies",IF(OR(N4452="Deteriorat usable",N4452="Revisió necessària"),"Revisar","OK"))))))))))</f>
      </c>
      <c r="R4452" s="20"/>
    </row>
    <row r="4453" customFormat="false" ht="15" hidden="false" customHeight="false" outlineLevel="0" collapsed="false">
      <c r="A4453" s="19" t="n">
        <v>41</v>
      </c>
      <c r="B4453" s="19" t="n">
        <f aca="false">IFERROR(VLOOKUP(A4453,Personal!$A$6:$F$112,2,FALSE()),"")</f>
        <v>0</v>
      </c>
      <c r="C4453" s="19" t="str">
        <f aca="false">IFERROR(VLOOKUP(A4453,Personal!$A$6:$F$112,3,FALSE()),"")</f>
        <v>La Seu d’Urgell</v>
      </c>
      <c r="D4453" s="19" t="s">
        <v>37</v>
      </c>
      <c r="E4453" s="19" t="s">
        <v>219</v>
      </c>
      <c r="F4453" s="19" t="s">
        <v>220</v>
      </c>
      <c r="G4453" s="19" t="s">
        <v>291</v>
      </c>
      <c r="H4453" s="19" t="n">
        <f aca="false">IF(OR(VLOOKUP(A4453,Personal!$A$6:$F$112,5,FALSE())&lt;&gt;"Sí",N4453="No aplica"),0,'Catàleg GRAE'!D92)</f>
        <v>1</v>
      </c>
      <c r="I4453" s="20"/>
      <c r="J4453" s="20"/>
      <c r="K4453" s="20"/>
      <c r="L4453" s="21"/>
      <c r="M4453" s="21"/>
      <c r="N4453" s="20"/>
      <c r="O4453" s="20"/>
      <c r="P4453" s="19" t="str">
        <f aca="false">IF(I4453="","",I4453-H4453)</f>
        <v/>
      </c>
      <c r="Q4453" s="19" t="str">
        <f aca="true">IF(B4453="","",IF(N4453="No aplica","No aplica",IF(I4453="","Pendent",IF(N4453="Per substituir","Substituir",IF(OR(N4453="No localitzat",N4453="No lliurat"),"Reposar",IF(I4453&lt;H4453,"Reposar",IF(I4453&gt;H4453,"Revisar excedent",IF(AND(G4453="Sí",M4453&lt;&gt;"",M4453&lt;TODAY()),"EPI caducat",IF(AND(G4453="Sí",M4453&lt;&gt;"",M4453&lt;=TODAY()+90),"EPI caduca ≤90 dies",IF(OR(N4453="Deteriorat usable",N4453="Revisió necessària"),"Revisar","OK"))))))))))</f>
      </c>
      <c r="R4453" s="20"/>
    </row>
    <row r="4454" customFormat="false" ht="15" hidden="false" customHeight="false" outlineLevel="0" collapsed="false">
      <c r="A4454" s="19" t="n">
        <v>41</v>
      </c>
      <c r="B4454" s="19" t="n">
        <f aca="false">IFERROR(VLOOKUP(A4454,Personal!$A$6:$F$112,2,FALSE()),"")</f>
        <v>0</v>
      </c>
      <c r="C4454" s="19" t="str">
        <f aca="false">IFERROR(VLOOKUP(A4454,Personal!$A$6:$F$112,3,FALSE()),"")</f>
        <v>La Seu d’Urgell</v>
      </c>
      <c r="D4454" s="19" t="s">
        <v>137</v>
      </c>
      <c r="E4454" s="19" t="s">
        <v>221</v>
      </c>
      <c r="F4454" s="19" t="s">
        <v>222</v>
      </c>
      <c r="G4454" s="19" t="s">
        <v>291</v>
      </c>
      <c r="H4454" s="19" t="n">
        <f aca="false">IF(OR(VLOOKUP(A4454,Personal!$A$6:$F$112,5,FALSE())&lt;&gt;"Sí",N4454="No aplica"),0,'Catàleg GRAE'!D93)</f>
        <v>1</v>
      </c>
      <c r="I4454" s="20"/>
      <c r="J4454" s="20"/>
      <c r="K4454" s="20"/>
      <c r="L4454" s="21"/>
      <c r="M4454" s="21"/>
      <c r="N4454" s="20"/>
      <c r="O4454" s="20"/>
      <c r="P4454" s="19" t="str">
        <f aca="false">IF(I4454="","",I4454-H4454)</f>
        <v/>
      </c>
      <c r="Q4454" s="19" t="str">
        <f aca="true">IF(B4454="","",IF(N4454="No aplica","No aplica",IF(I4454="","Pendent",IF(N4454="Per substituir","Substituir",IF(OR(N4454="No localitzat",N4454="No lliurat"),"Reposar",IF(I4454&lt;H4454,"Reposar",IF(I4454&gt;H4454,"Revisar excedent",IF(AND(G4454="Sí",M4454&lt;&gt;"",M4454&lt;TODAY()),"EPI caducat",IF(AND(G4454="Sí",M4454&lt;&gt;"",M4454&lt;=TODAY()+90),"EPI caduca ≤90 dies",IF(OR(N4454="Deteriorat usable",N4454="Revisió necessària"),"Revisar","OK"))))))))))</f>
      </c>
      <c r="R4454" s="20"/>
    </row>
    <row r="4455" customFormat="false" ht="15" hidden="false" customHeight="false" outlineLevel="0" collapsed="false">
      <c r="A4455" s="19" t="n">
        <v>41</v>
      </c>
      <c r="B4455" s="19" t="n">
        <f aca="false">IFERROR(VLOOKUP(A4455,Personal!$A$6:$F$112,2,FALSE()),"")</f>
        <v>0</v>
      </c>
      <c r="C4455" s="19" t="str">
        <f aca="false">IFERROR(VLOOKUP(A4455,Personal!$A$6:$F$112,3,FALSE()),"")</f>
        <v>La Seu d’Urgell</v>
      </c>
      <c r="D4455" s="19" t="s">
        <v>137</v>
      </c>
      <c r="E4455" s="19" t="s">
        <v>223</v>
      </c>
      <c r="F4455" s="19" t="s">
        <v>224</v>
      </c>
      <c r="G4455" s="19" t="s">
        <v>291</v>
      </c>
      <c r="H4455" s="19" t="n">
        <f aca="false">IF(OR(VLOOKUP(A4455,Personal!$A$6:$F$112,5,FALSE())&lt;&gt;"Sí",N4455="No aplica"),0,'Catàleg GRAE'!D94)</f>
        <v>1</v>
      </c>
      <c r="I4455" s="20"/>
      <c r="J4455" s="20"/>
      <c r="K4455" s="20"/>
      <c r="L4455" s="21"/>
      <c r="M4455" s="21"/>
      <c r="N4455" s="20"/>
      <c r="O4455" s="20"/>
      <c r="P4455" s="19" t="str">
        <f aca="false">IF(I4455="","",I4455-H4455)</f>
        <v/>
      </c>
      <c r="Q4455" s="19" t="str">
        <f aca="true">IF(B4455="","",IF(N4455="No aplica","No aplica",IF(I4455="","Pendent",IF(N4455="Per substituir","Substituir",IF(OR(N4455="No localitzat",N4455="No lliurat"),"Reposar",IF(I4455&lt;H4455,"Reposar",IF(I4455&gt;H4455,"Revisar excedent",IF(AND(G4455="Sí",M4455&lt;&gt;"",M4455&lt;TODAY()),"EPI caducat",IF(AND(G4455="Sí",M4455&lt;&gt;"",M4455&lt;=TODAY()+90),"EPI caduca ≤90 dies",IF(OR(N4455="Deteriorat usable",N4455="Revisió necessària"),"Revisar","OK"))))))))))</f>
      </c>
      <c r="R4455" s="20"/>
    </row>
    <row r="4456" customFormat="false" ht="15" hidden="false" customHeight="false" outlineLevel="0" collapsed="false">
      <c r="A4456" s="19" t="n">
        <v>41</v>
      </c>
      <c r="B4456" s="19" t="n">
        <f aca="false">IFERROR(VLOOKUP(A4456,Personal!$A$6:$F$112,2,FALSE()),"")</f>
        <v>0</v>
      </c>
      <c r="C4456" s="19" t="str">
        <f aca="false">IFERROR(VLOOKUP(A4456,Personal!$A$6:$F$112,3,FALSE()),"")</f>
        <v>La Seu d’Urgell</v>
      </c>
      <c r="D4456" s="19" t="s">
        <v>137</v>
      </c>
      <c r="E4456" s="19" t="s">
        <v>225</v>
      </c>
      <c r="F4456" s="19" t="s">
        <v>226</v>
      </c>
      <c r="G4456" s="19" t="s">
        <v>291</v>
      </c>
      <c r="H4456" s="19" t="n">
        <f aca="false">IF(OR(VLOOKUP(A4456,Personal!$A$6:$F$112,5,FALSE())&lt;&gt;"Sí",N4456="No aplica"),0,'Catàleg GRAE'!D95)</f>
        <v>1</v>
      </c>
      <c r="I4456" s="20"/>
      <c r="J4456" s="20"/>
      <c r="K4456" s="20"/>
      <c r="L4456" s="21"/>
      <c r="M4456" s="21"/>
      <c r="N4456" s="20"/>
      <c r="O4456" s="20"/>
      <c r="P4456" s="19" t="str">
        <f aca="false">IF(I4456="","",I4456-H4456)</f>
        <v/>
      </c>
      <c r="Q4456" s="19" t="str">
        <f aca="true">IF(B4456="","",IF(N4456="No aplica","No aplica",IF(I4456="","Pendent",IF(N4456="Per substituir","Substituir",IF(OR(N4456="No localitzat",N4456="No lliurat"),"Reposar",IF(I4456&lt;H4456,"Reposar",IF(I4456&gt;H4456,"Revisar excedent",IF(AND(G4456="Sí",M4456&lt;&gt;"",M4456&lt;TODAY()),"EPI caducat",IF(AND(G4456="Sí",M4456&lt;&gt;"",M4456&lt;=TODAY()+90),"EPI caduca ≤90 dies",IF(OR(N4456="Deteriorat usable",N4456="Revisió necessària"),"Revisar","OK"))))))))))</f>
      </c>
      <c r="R4456" s="20"/>
    </row>
    <row r="4457" customFormat="false" ht="15" hidden="false" customHeight="false" outlineLevel="0" collapsed="false">
      <c r="A4457" s="19" t="n">
        <v>41</v>
      </c>
      <c r="B4457" s="19" t="n">
        <f aca="false">IFERROR(VLOOKUP(A4457,Personal!$A$6:$F$112,2,FALSE()),"")</f>
        <v>0</v>
      </c>
      <c r="C4457" s="19" t="str">
        <f aca="false">IFERROR(VLOOKUP(A4457,Personal!$A$6:$F$112,3,FALSE()),"")</f>
        <v>La Seu d’Urgell</v>
      </c>
      <c r="D4457" s="19" t="s">
        <v>137</v>
      </c>
      <c r="E4457" s="19" t="s">
        <v>227</v>
      </c>
      <c r="F4457" s="19" t="s">
        <v>228</v>
      </c>
      <c r="G4457" s="19" t="s">
        <v>291</v>
      </c>
      <c r="H4457" s="19" t="n">
        <f aca="false">IF(OR(VLOOKUP(A4457,Personal!$A$6:$F$112,5,FALSE())&lt;&gt;"Sí",N4457="No aplica"),0,'Catàleg GRAE'!D96)</f>
        <v>1</v>
      </c>
      <c r="I4457" s="20"/>
      <c r="J4457" s="20"/>
      <c r="K4457" s="20"/>
      <c r="L4457" s="21"/>
      <c r="M4457" s="21"/>
      <c r="N4457" s="20"/>
      <c r="O4457" s="20"/>
      <c r="P4457" s="19" t="str">
        <f aca="false">IF(I4457="","",I4457-H4457)</f>
        <v/>
      </c>
      <c r="Q4457" s="19" t="str">
        <f aca="true">IF(B4457="","",IF(N4457="No aplica","No aplica",IF(I4457="","Pendent",IF(N4457="Per substituir","Substituir",IF(OR(N4457="No localitzat",N4457="No lliurat"),"Reposar",IF(I4457&lt;H4457,"Reposar",IF(I4457&gt;H4457,"Revisar excedent",IF(AND(G4457="Sí",M4457&lt;&gt;"",M4457&lt;TODAY()),"EPI caducat",IF(AND(G4457="Sí",M4457&lt;&gt;"",M4457&lt;=TODAY()+90),"EPI caduca ≤90 dies",IF(OR(N4457="Deteriorat usable",N4457="Revisió necessària"),"Revisar","OK"))))))))))</f>
      </c>
      <c r="R4457" s="20"/>
    </row>
    <row r="4458" customFormat="false" ht="15" hidden="false" customHeight="false" outlineLevel="0" collapsed="false">
      <c r="A4458" s="19" t="n">
        <v>41</v>
      </c>
      <c r="B4458" s="19" t="n">
        <f aca="false">IFERROR(VLOOKUP(A4458,Personal!$A$6:$F$112,2,FALSE()),"")</f>
        <v>0</v>
      </c>
      <c r="C4458" s="19" t="str">
        <f aca="false">IFERROR(VLOOKUP(A4458,Personal!$A$6:$F$112,3,FALSE()),"")</f>
        <v>La Seu d’Urgell</v>
      </c>
      <c r="D4458" s="19" t="s">
        <v>137</v>
      </c>
      <c r="E4458" s="19" t="s">
        <v>229</v>
      </c>
      <c r="F4458" s="19" t="s">
        <v>230</v>
      </c>
      <c r="G4458" s="19" t="s">
        <v>291</v>
      </c>
      <c r="H4458" s="19" t="n">
        <f aca="false">IF(OR(VLOOKUP(A4458,Personal!$A$6:$F$112,5,FALSE())&lt;&gt;"Sí",N4458="No aplica"),0,'Catàleg GRAE'!D97)</f>
        <v>1</v>
      </c>
      <c r="I4458" s="20"/>
      <c r="J4458" s="20"/>
      <c r="K4458" s="20"/>
      <c r="L4458" s="21"/>
      <c r="M4458" s="21"/>
      <c r="N4458" s="20"/>
      <c r="O4458" s="20"/>
      <c r="P4458" s="19" t="str">
        <f aca="false">IF(I4458="","",I4458-H4458)</f>
        <v/>
      </c>
      <c r="Q4458" s="19" t="str">
        <f aca="true">IF(B4458="","",IF(N4458="No aplica","No aplica",IF(I4458="","Pendent",IF(N4458="Per substituir","Substituir",IF(OR(N4458="No localitzat",N4458="No lliurat"),"Reposar",IF(I4458&lt;H4458,"Reposar",IF(I4458&gt;H4458,"Revisar excedent",IF(AND(G4458="Sí",M4458&lt;&gt;"",M4458&lt;TODAY()),"EPI caducat",IF(AND(G4458="Sí",M4458&lt;&gt;"",M4458&lt;=TODAY()+90),"EPI caduca ≤90 dies",IF(OR(N4458="Deteriorat usable",N4458="Revisió necessària"),"Revisar","OK"))))))))))</f>
      </c>
      <c r="R4458" s="20"/>
    </row>
    <row r="4459" customFormat="false" ht="15" hidden="false" customHeight="false" outlineLevel="0" collapsed="false">
      <c r="A4459" s="19" t="n">
        <v>41</v>
      </c>
      <c r="B4459" s="19" t="n">
        <f aca="false">IFERROR(VLOOKUP(A4459,Personal!$A$6:$F$112,2,FALSE()),"")</f>
        <v>0</v>
      </c>
      <c r="C4459" s="19" t="str">
        <f aca="false">IFERROR(VLOOKUP(A4459,Personal!$A$6:$F$112,3,FALSE()),"")</f>
        <v>La Seu d’Urgell</v>
      </c>
      <c r="D4459" s="19" t="s">
        <v>137</v>
      </c>
      <c r="E4459" s="19" t="s">
        <v>231</v>
      </c>
      <c r="F4459" s="19" t="s">
        <v>232</v>
      </c>
      <c r="G4459" s="19" t="s">
        <v>291</v>
      </c>
      <c r="H4459" s="19" t="n">
        <f aca="false">IF(OR(VLOOKUP(A4459,Personal!$A$6:$F$112,5,FALSE())&lt;&gt;"Sí",N4459="No aplica"),0,'Catàleg GRAE'!D98)</f>
        <v>1</v>
      </c>
      <c r="I4459" s="20"/>
      <c r="J4459" s="20"/>
      <c r="K4459" s="20"/>
      <c r="L4459" s="21"/>
      <c r="M4459" s="21"/>
      <c r="N4459" s="20"/>
      <c r="O4459" s="20"/>
      <c r="P4459" s="19" t="str">
        <f aca="false">IF(I4459="","",I4459-H4459)</f>
        <v/>
      </c>
      <c r="Q4459" s="19" t="str">
        <f aca="true">IF(B4459="","",IF(N4459="No aplica","No aplica",IF(I4459="","Pendent",IF(N4459="Per substituir","Substituir",IF(OR(N4459="No localitzat",N4459="No lliurat"),"Reposar",IF(I4459&lt;H4459,"Reposar",IF(I4459&gt;H4459,"Revisar excedent",IF(AND(G4459="Sí",M4459&lt;&gt;"",M4459&lt;TODAY()),"EPI caducat",IF(AND(G4459="Sí",M4459&lt;&gt;"",M4459&lt;=TODAY()+90),"EPI caduca ≤90 dies",IF(OR(N4459="Deteriorat usable",N4459="Revisió necessària"),"Revisar","OK"))))))))))</f>
      </c>
      <c r="R4459" s="20"/>
    </row>
    <row r="4460" customFormat="false" ht="15" hidden="false" customHeight="false" outlineLevel="0" collapsed="false">
      <c r="A4460" s="19" t="n">
        <v>41</v>
      </c>
      <c r="B4460" s="19" t="n">
        <f aca="false">IFERROR(VLOOKUP(A4460,Personal!$A$6:$F$112,2,FALSE()),"")</f>
        <v>0</v>
      </c>
      <c r="C4460" s="19" t="str">
        <f aca="false">IFERROR(VLOOKUP(A4460,Personal!$A$6:$F$112,3,FALSE()),"")</f>
        <v>La Seu d’Urgell</v>
      </c>
      <c r="D4460" s="19" t="s">
        <v>137</v>
      </c>
      <c r="E4460" s="19" t="s">
        <v>233</v>
      </c>
      <c r="F4460" s="19" t="s">
        <v>234</v>
      </c>
      <c r="G4460" s="19" t="s">
        <v>291</v>
      </c>
      <c r="H4460" s="19" t="n">
        <f aca="false">IF(OR(VLOOKUP(A4460,Personal!$A$6:$F$112,5,FALSE())&lt;&gt;"Sí",N4460="No aplica"),0,'Catàleg GRAE'!D99)</f>
        <v>1</v>
      </c>
      <c r="I4460" s="20"/>
      <c r="J4460" s="20"/>
      <c r="K4460" s="20"/>
      <c r="L4460" s="21"/>
      <c r="M4460" s="21"/>
      <c r="N4460" s="20"/>
      <c r="O4460" s="20"/>
      <c r="P4460" s="19" t="str">
        <f aca="false">IF(I4460="","",I4460-H4460)</f>
        <v/>
      </c>
      <c r="Q4460" s="19" t="str">
        <f aca="true">IF(B4460="","",IF(N4460="No aplica","No aplica",IF(I4460="","Pendent",IF(N4460="Per substituir","Substituir",IF(OR(N4460="No localitzat",N4460="No lliurat"),"Reposar",IF(I4460&lt;H4460,"Reposar",IF(I4460&gt;H4460,"Revisar excedent",IF(AND(G4460="Sí",M4460&lt;&gt;"",M4460&lt;TODAY()),"EPI caducat",IF(AND(G4460="Sí",M4460&lt;&gt;"",M4460&lt;=TODAY()+90),"EPI caduca ≤90 dies",IF(OR(N4460="Deteriorat usable",N4460="Revisió necessària"),"Revisar","OK"))))))))))</f>
      </c>
      <c r="R4460" s="20"/>
    </row>
    <row r="4461" customFormat="false" ht="15" hidden="false" customHeight="false" outlineLevel="0" collapsed="false">
      <c r="A4461" s="19" t="n">
        <v>41</v>
      </c>
      <c r="B4461" s="19" t="n">
        <f aca="false">IFERROR(VLOOKUP(A4461,Personal!$A$6:$F$112,2,FALSE()),"")</f>
        <v>0</v>
      </c>
      <c r="C4461" s="19" t="str">
        <f aca="false">IFERROR(VLOOKUP(A4461,Personal!$A$6:$F$112,3,FALSE()),"")</f>
        <v>La Seu d’Urgell</v>
      </c>
      <c r="D4461" s="19" t="s">
        <v>216</v>
      </c>
      <c r="E4461" s="19" t="s">
        <v>235</v>
      </c>
      <c r="F4461" s="19" t="s">
        <v>236</v>
      </c>
      <c r="G4461" s="19" t="s">
        <v>272</v>
      </c>
      <c r="H4461" s="19" t="n">
        <f aca="false">IF(OR(VLOOKUP(A4461,Personal!$A$6:$F$112,5,FALSE())&lt;&gt;"Sí",N4461="No aplica"),0,'Catàleg GRAE'!D100)</f>
        <v>1</v>
      </c>
      <c r="I4461" s="20"/>
      <c r="J4461" s="20"/>
      <c r="K4461" s="20"/>
      <c r="L4461" s="21"/>
      <c r="M4461" s="21"/>
      <c r="N4461" s="20"/>
      <c r="O4461" s="20"/>
      <c r="P4461" s="19" t="str">
        <f aca="false">IF(I4461="","",I4461-H4461)</f>
        <v/>
      </c>
      <c r="Q4461" s="19" t="str">
        <f aca="true">IF(B4461="","",IF(N4461="No aplica","No aplica",IF(I4461="","Pendent",IF(N4461="Per substituir","Substituir",IF(OR(N4461="No localitzat",N4461="No lliurat"),"Reposar",IF(I4461&lt;H4461,"Reposar",IF(I4461&gt;H4461,"Revisar excedent",IF(AND(G4461="Sí",M4461&lt;&gt;"",M4461&lt;TODAY()),"EPI caducat",IF(AND(G4461="Sí",M4461&lt;&gt;"",M4461&lt;=TODAY()+90),"EPI caduca ≤90 dies",IF(OR(N4461="Deteriorat usable",N4461="Revisió necessària"),"Revisar","OK"))))))))))</f>
      </c>
      <c r="R4461" s="20"/>
    </row>
    <row r="4462" customFormat="false" ht="15" hidden="false" customHeight="false" outlineLevel="0" collapsed="false">
      <c r="A4462" s="19" t="n">
        <v>41</v>
      </c>
      <c r="B4462" s="19" t="n">
        <f aca="false">IFERROR(VLOOKUP(A4462,Personal!$A$6:$F$112,2,FALSE()),"")</f>
        <v>0</v>
      </c>
      <c r="C4462" s="19" t="str">
        <f aca="false">IFERROR(VLOOKUP(A4462,Personal!$A$6:$F$112,3,FALSE()),"")</f>
        <v>La Seu d’Urgell</v>
      </c>
      <c r="D4462" s="19" t="s">
        <v>137</v>
      </c>
      <c r="E4462" s="19" t="s">
        <v>237</v>
      </c>
      <c r="F4462" s="19" t="s">
        <v>238</v>
      </c>
      <c r="G4462" s="19" t="s">
        <v>291</v>
      </c>
      <c r="H4462" s="19" t="n">
        <f aca="false">IF(OR(VLOOKUP(A4462,Personal!$A$6:$F$112,5,FALSE())&lt;&gt;"Sí",N4462="No aplica"),0,'Catàleg GRAE'!D101)</f>
        <v>1</v>
      </c>
      <c r="I4462" s="20"/>
      <c r="J4462" s="20"/>
      <c r="K4462" s="20"/>
      <c r="L4462" s="21"/>
      <c r="M4462" s="21"/>
      <c r="N4462" s="20"/>
      <c r="O4462" s="20"/>
      <c r="P4462" s="19" t="str">
        <f aca="false">IF(I4462="","",I4462-H4462)</f>
        <v/>
      </c>
      <c r="Q4462" s="19" t="str">
        <f aca="true">IF(B4462="","",IF(N4462="No aplica","No aplica",IF(I4462="","Pendent",IF(N4462="Per substituir","Substituir",IF(OR(N4462="No localitzat",N4462="No lliurat"),"Reposar",IF(I4462&lt;H4462,"Reposar",IF(I4462&gt;H4462,"Revisar excedent",IF(AND(G4462="Sí",M4462&lt;&gt;"",M4462&lt;TODAY()),"EPI caducat",IF(AND(G4462="Sí",M4462&lt;&gt;"",M4462&lt;=TODAY()+90),"EPI caduca ≤90 dies",IF(OR(N4462="Deteriorat usable",N4462="Revisió necessària"),"Revisar","OK"))))))))))</f>
      </c>
      <c r="R4462" s="20"/>
    </row>
    <row r="4463" customFormat="false" ht="15" hidden="false" customHeight="false" outlineLevel="0" collapsed="false">
      <c r="A4463" s="19" t="n">
        <v>41</v>
      </c>
      <c r="B4463" s="19" t="n">
        <f aca="false">IFERROR(VLOOKUP(A4463,Personal!$A$6:$F$112,2,FALSE()),"")</f>
        <v>0</v>
      </c>
      <c r="C4463" s="19" t="str">
        <f aca="false">IFERROR(VLOOKUP(A4463,Personal!$A$6:$F$112,3,FALSE()),"")</f>
        <v>La Seu d’Urgell</v>
      </c>
      <c r="D4463" s="19" t="s">
        <v>37</v>
      </c>
      <c r="E4463" s="19" t="s">
        <v>239</v>
      </c>
      <c r="F4463" s="19" t="s">
        <v>240</v>
      </c>
      <c r="G4463" s="19" t="s">
        <v>291</v>
      </c>
      <c r="H4463" s="19" t="n">
        <f aca="false">IF(OR(VLOOKUP(A4463,Personal!$A$6:$F$112,5,FALSE())&lt;&gt;"Sí",N4463="No aplica"),0,'Catàleg GRAE'!D102)</f>
        <v>1</v>
      </c>
      <c r="I4463" s="20"/>
      <c r="J4463" s="20"/>
      <c r="K4463" s="20"/>
      <c r="L4463" s="21"/>
      <c r="M4463" s="21"/>
      <c r="N4463" s="20"/>
      <c r="O4463" s="20"/>
      <c r="P4463" s="19" t="str">
        <f aca="false">IF(I4463="","",I4463-H4463)</f>
        <v/>
      </c>
      <c r="Q4463" s="19" t="str">
        <f aca="true">IF(B4463="","",IF(N4463="No aplica","No aplica",IF(I4463="","Pendent",IF(N4463="Per substituir","Substituir",IF(OR(N4463="No localitzat",N4463="No lliurat"),"Reposar",IF(I4463&lt;H4463,"Reposar",IF(I4463&gt;H4463,"Revisar excedent",IF(AND(G4463="Sí",M4463&lt;&gt;"",M4463&lt;TODAY()),"EPI caducat",IF(AND(G4463="Sí",M4463&lt;&gt;"",M4463&lt;=TODAY()+90),"EPI caduca ≤90 dies",IF(OR(N4463="Deteriorat usable",N4463="Revisió necessària"),"Revisar","OK"))))))))))</f>
      </c>
      <c r="R4463" s="20"/>
    </row>
    <row r="4464" customFormat="false" ht="15" hidden="false" customHeight="false" outlineLevel="0" collapsed="false">
      <c r="A4464" s="19" t="n">
        <v>41</v>
      </c>
      <c r="B4464" s="19" t="n">
        <f aca="false">IFERROR(VLOOKUP(A4464,Personal!$A$6:$F$112,2,FALSE()),"")</f>
        <v>0</v>
      </c>
      <c r="C4464" s="19" t="str">
        <f aca="false">IFERROR(VLOOKUP(A4464,Personal!$A$6:$F$112,3,FALSE()),"")</f>
        <v>La Seu d’Urgell</v>
      </c>
      <c r="D4464" s="19" t="s">
        <v>37</v>
      </c>
      <c r="E4464" s="19" t="s">
        <v>241</v>
      </c>
      <c r="F4464" s="19" t="s">
        <v>242</v>
      </c>
      <c r="G4464" s="19" t="s">
        <v>291</v>
      </c>
      <c r="H4464" s="19" t="n">
        <f aca="false">IF(OR(VLOOKUP(A4464,Personal!$A$6:$F$112,5,FALSE())&lt;&gt;"Sí",N4464="No aplica"),0,'Catàleg GRAE'!D103)</f>
        <v>1</v>
      </c>
      <c r="I4464" s="20"/>
      <c r="J4464" s="20"/>
      <c r="K4464" s="20"/>
      <c r="L4464" s="21"/>
      <c r="M4464" s="21"/>
      <c r="N4464" s="20"/>
      <c r="O4464" s="20"/>
      <c r="P4464" s="19" t="str">
        <f aca="false">IF(I4464="","",I4464-H4464)</f>
        <v/>
      </c>
      <c r="Q4464" s="19" t="str">
        <f aca="true">IF(B4464="","",IF(N4464="No aplica","No aplica",IF(I4464="","Pendent",IF(N4464="Per substituir","Substituir",IF(OR(N4464="No localitzat",N4464="No lliurat"),"Reposar",IF(I4464&lt;H4464,"Reposar",IF(I4464&gt;H4464,"Revisar excedent",IF(AND(G4464="Sí",M4464&lt;&gt;"",M4464&lt;TODAY()),"EPI caducat",IF(AND(G4464="Sí",M4464&lt;&gt;"",M4464&lt;=TODAY()+90),"EPI caduca ≤90 dies",IF(OR(N4464="Deteriorat usable",N4464="Revisió necessària"),"Revisar","OK"))))))))))</f>
      </c>
      <c r="R4464" s="20"/>
    </row>
    <row r="4465" customFormat="false" ht="15" hidden="false" customHeight="false" outlineLevel="0" collapsed="false">
      <c r="A4465" s="19" t="n">
        <v>41</v>
      </c>
      <c r="B4465" s="19" t="n">
        <f aca="false">IFERROR(VLOOKUP(A4465,Personal!$A$6:$F$112,2,FALSE()),"")</f>
        <v>0</v>
      </c>
      <c r="C4465" s="19" t="str">
        <f aca="false">IFERROR(VLOOKUP(A4465,Personal!$A$6:$F$112,3,FALSE()),"")</f>
        <v>La Seu d’Urgell</v>
      </c>
      <c r="D4465" s="19" t="s">
        <v>177</v>
      </c>
      <c r="E4465" s="19" t="s">
        <v>243</v>
      </c>
      <c r="F4465" s="19" t="s">
        <v>244</v>
      </c>
      <c r="G4465" s="19" t="s">
        <v>272</v>
      </c>
      <c r="H4465" s="19" t="n">
        <f aca="false">IF(OR(VLOOKUP(A4465,Personal!$A$6:$F$112,5,FALSE())&lt;&gt;"Sí",N4465="No aplica"),0,'Catàleg GRAE'!D104)</f>
        <v>1</v>
      </c>
      <c r="I4465" s="20"/>
      <c r="J4465" s="20"/>
      <c r="K4465" s="20"/>
      <c r="L4465" s="21"/>
      <c r="M4465" s="21"/>
      <c r="N4465" s="20"/>
      <c r="O4465" s="20"/>
      <c r="P4465" s="19" t="str">
        <f aca="false">IF(I4465="","",I4465-H4465)</f>
        <v/>
      </c>
      <c r="Q4465" s="19" t="str">
        <f aca="true">IF(B4465="","",IF(N4465="No aplica","No aplica",IF(I4465="","Pendent",IF(N4465="Per substituir","Substituir",IF(OR(N4465="No localitzat",N4465="No lliurat"),"Reposar",IF(I4465&lt;H4465,"Reposar",IF(I4465&gt;H4465,"Revisar excedent",IF(AND(G4465="Sí",M4465&lt;&gt;"",M4465&lt;TODAY()),"EPI caducat",IF(AND(G4465="Sí",M4465&lt;&gt;"",M4465&lt;=TODAY()+90),"EPI caduca ≤90 dies",IF(OR(N4465="Deteriorat usable",N4465="Revisió necessària"),"Revisar","OK"))))))))))</f>
      </c>
      <c r="R4465" s="20"/>
    </row>
    <row r="4466" customFormat="false" ht="15" hidden="false" customHeight="false" outlineLevel="0" collapsed="false">
      <c r="A4466" s="19" t="n">
        <v>41</v>
      </c>
      <c r="B4466" s="19" t="n">
        <f aca="false">IFERROR(VLOOKUP(A4466,Personal!$A$6:$F$112,2,FALSE()),"")</f>
        <v>0</v>
      </c>
      <c r="C4466" s="19" t="str">
        <f aca="false">IFERROR(VLOOKUP(A4466,Personal!$A$6:$F$112,3,FALSE()),"")</f>
        <v>La Seu d’Urgell</v>
      </c>
      <c r="D4466" s="19" t="s">
        <v>177</v>
      </c>
      <c r="E4466" s="19" t="s">
        <v>245</v>
      </c>
      <c r="F4466" s="19" t="s">
        <v>246</v>
      </c>
      <c r="G4466" s="19" t="s">
        <v>272</v>
      </c>
      <c r="H4466" s="19" t="n">
        <f aca="false">IF(OR(VLOOKUP(A4466,Personal!$A$6:$F$112,5,FALSE())&lt;&gt;"Sí",N4466="No aplica"),0,'Catàleg GRAE'!D105)</f>
        <v>1</v>
      </c>
      <c r="I4466" s="20"/>
      <c r="J4466" s="20"/>
      <c r="K4466" s="20"/>
      <c r="L4466" s="21"/>
      <c r="M4466" s="21"/>
      <c r="N4466" s="20"/>
      <c r="O4466" s="20"/>
      <c r="P4466" s="19" t="str">
        <f aca="false">IF(I4466="","",I4466-H4466)</f>
        <v/>
      </c>
      <c r="Q4466" s="19" t="str">
        <f aca="true">IF(B4466="","",IF(N4466="No aplica","No aplica",IF(I4466="","Pendent",IF(N4466="Per substituir","Substituir",IF(OR(N4466="No localitzat",N4466="No lliurat"),"Reposar",IF(I4466&lt;H4466,"Reposar",IF(I4466&gt;H4466,"Revisar excedent",IF(AND(G4466="Sí",M4466&lt;&gt;"",M4466&lt;TODAY()),"EPI caducat",IF(AND(G4466="Sí",M4466&lt;&gt;"",M4466&lt;=TODAY()+90),"EPI caduca ≤90 dies",IF(OR(N4466="Deteriorat usable",N4466="Revisió necessària"),"Revisar","OK"))))))))))</f>
      </c>
      <c r="R4466" s="20"/>
    </row>
    <row r="4467" customFormat="false" ht="15" hidden="false" customHeight="false" outlineLevel="0" collapsed="false">
      <c r="A4467" s="19" t="n">
        <v>41</v>
      </c>
      <c r="B4467" s="19" t="n">
        <f aca="false">IFERROR(VLOOKUP(A4467,Personal!$A$6:$F$112,2,FALSE()),"")</f>
        <v>0</v>
      </c>
      <c r="C4467" s="19" t="str">
        <f aca="false">IFERROR(VLOOKUP(A4467,Personal!$A$6:$F$112,3,FALSE()),"")</f>
        <v>La Seu d’Urgell</v>
      </c>
      <c r="D4467" s="19" t="s">
        <v>177</v>
      </c>
      <c r="E4467" s="19" t="s">
        <v>247</v>
      </c>
      <c r="F4467" s="19" t="s">
        <v>248</v>
      </c>
      <c r="G4467" s="19" t="s">
        <v>272</v>
      </c>
      <c r="H4467" s="19" t="n">
        <f aca="false">IF(OR(VLOOKUP(A4467,Personal!$A$6:$F$112,5,FALSE())&lt;&gt;"Sí",N4467="No aplica"),0,'Catàleg GRAE'!D106)</f>
        <v>1</v>
      </c>
      <c r="I4467" s="20"/>
      <c r="J4467" s="20"/>
      <c r="K4467" s="20"/>
      <c r="L4467" s="21"/>
      <c r="M4467" s="21"/>
      <c r="N4467" s="20"/>
      <c r="O4467" s="20"/>
      <c r="P4467" s="19" t="str">
        <f aca="false">IF(I4467="","",I4467-H4467)</f>
        <v/>
      </c>
      <c r="Q4467" s="19" t="str">
        <f aca="true">IF(B4467="","",IF(N4467="No aplica","No aplica",IF(I4467="","Pendent",IF(N4467="Per substituir","Substituir",IF(OR(N4467="No localitzat",N4467="No lliurat"),"Reposar",IF(I4467&lt;H4467,"Reposar",IF(I4467&gt;H4467,"Revisar excedent",IF(AND(G4467="Sí",M4467&lt;&gt;"",M4467&lt;TODAY()),"EPI caducat",IF(AND(G4467="Sí",M4467&lt;&gt;"",M4467&lt;=TODAY()+90),"EPI caduca ≤90 dies",IF(OR(N4467="Deteriorat usable",N4467="Revisió necessària"),"Revisar","OK"))))))))))</f>
      </c>
      <c r="R4467" s="20"/>
    </row>
    <row r="4468" customFormat="false" ht="15" hidden="false" customHeight="false" outlineLevel="0" collapsed="false">
      <c r="A4468" s="19" t="n">
        <v>41</v>
      </c>
      <c r="B4468" s="19" t="n">
        <f aca="false">IFERROR(VLOOKUP(A4468,Personal!$A$6:$F$112,2,FALSE()),"")</f>
        <v>0</v>
      </c>
      <c r="C4468" s="19" t="str">
        <f aca="false">IFERROR(VLOOKUP(A4468,Personal!$A$6:$F$112,3,FALSE()),"")</f>
        <v>La Seu d’Urgell</v>
      </c>
      <c r="D4468" s="19" t="s">
        <v>177</v>
      </c>
      <c r="E4468" s="19" t="s">
        <v>249</v>
      </c>
      <c r="F4468" s="19" t="s">
        <v>250</v>
      </c>
      <c r="G4468" s="19" t="s">
        <v>272</v>
      </c>
      <c r="H4468" s="19" t="n">
        <f aca="false">IF(OR(VLOOKUP(A4468,Personal!$A$6:$F$112,5,FALSE())&lt;&gt;"Sí",N4468="No aplica"),0,'Catàleg GRAE'!D107)</f>
        <v>1</v>
      </c>
      <c r="I4468" s="20"/>
      <c r="J4468" s="20"/>
      <c r="K4468" s="20"/>
      <c r="L4468" s="21"/>
      <c r="M4468" s="21"/>
      <c r="N4468" s="20"/>
      <c r="O4468" s="20"/>
      <c r="P4468" s="19" t="str">
        <f aca="false">IF(I4468="","",I4468-H4468)</f>
        <v/>
      </c>
      <c r="Q4468" s="19" t="str">
        <f aca="true">IF(B4468="","",IF(N4468="No aplica","No aplica",IF(I4468="","Pendent",IF(N4468="Per substituir","Substituir",IF(OR(N4468="No localitzat",N4468="No lliurat"),"Reposar",IF(I4468&lt;H4468,"Reposar",IF(I4468&gt;H4468,"Revisar excedent",IF(AND(G4468="Sí",M4468&lt;&gt;"",M4468&lt;TODAY()),"EPI caducat",IF(AND(G4468="Sí",M4468&lt;&gt;"",M4468&lt;=TODAY()+90),"EPI caduca ≤90 dies",IF(OR(N4468="Deteriorat usable",N4468="Revisió necessària"),"Revisar","OK"))))))))))</f>
      </c>
      <c r="R4468" s="20"/>
    </row>
    <row r="4469" customFormat="false" ht="15" hidden="false" customHeight="false" outlineLevel="0" collapsed="false">
      <c r="A4469" s="19" t="n">
        <v>41</v>
      </c>
      <c r="B4469" s="19" t="n">
        <f aca="false">IFERROR(VLOOKUP(A4469,Personal!$A$6:$F$112,2,FALSE()),"")</f>
        <v>0</v>
      </c>
      <c r="C4469" s="19" t="str">
        <f aca="false">IFERROR(VLOOKUP(A4469,Personal!$A$6:$F$112,3,FALSE()),"")</f>
        <v>La Seu d’Urgell</v>
      </c>
      <c r="D4469" s="19" t="s">
        <v>177</v>
      </c>
      <c r="E4469" s="19" t="s">
        <v>251</v>
      </c>
      <c r="F4469" s="19" t="s">
        <v>252</v>
      </c>
      <c r="G4469" s="19" t="s">
        <v>272</v>
      </c>
      <c r="H4469" s="19" t="n">
        <f aca="false">IF(OR(VLOOKUP(A4469,Personal!$A$6:$F$112,5,FALSE())&lt;&gt;"Sí",N4469="No aplica"),0,'Catàleg GRAE'!D108)</f>
        <v>1</v>
      </c>
      <c r="I4469" s="20"/>
      <c r="J4469" s="20"/>
      <c r="K4469" s="20"/>
      <c r="L4469" s="21"/>
      <c r="M4469" s="21"/>
      <c r="N4469" s="20"/>
      <c r="O4469" s="20"/>
      <c r="P4469" s="19" t="str">
        <f aca="false">IF(I4469="","",I4469-H4469)</f>
        <v/>
      </c>
      <c r="Q4469" s="19" t="str">
        <f aca="true">IF(B4469="","",IF(N4469="No aplica","No aplica",IF(I4469="","Pendent",IF(N4469="Per substituir","Substituir",IF(OR(N4469="No localitzat",N4469="No lliurat"),"Reposar",IF(I4469&lt;H4469,"Reposar",IF(I4469&gt;H4469,"Revisar excedent",IF(AND(G4469="Sí",M4469&lt;&gt;"",M4469&lt;TODAY()),"EPI caducat",IF(AND(G4469="Sí",M4469&lt;&gt;"",M4469&lt;=TODAY()+90),"EPI caduca ≤90 dies",IF(OR(N4469="Deteriorat usable",N4469="Revisió necessària"),"Revisar","OK"))))))))))</f>
      </c>
      <c r="R4469" s="20"/>
    </row>
    <row r="4470" customFormat="false" ht="15" hidden="false" customHeight="false" outlineLevel="0" collapsed="false">
      <c r="A4470" s="19" t="n">
        <v>41</v>
      </c>
      <c r="B4470" s="19" t="n">
        <f aca="false">IFERROR(VLOOKUP(A4470,Personal!$A$6:$F$112,2,FALSE()),"")</f>
        <v>0</v>
      </c>
      <c r="C4470" s="19" t="str">
        <f aca="false">IFERROR(VLOOKUP(A4470,Personal!$A$6:$F$112,3,FALSE()),"")</f>
        <v>La Seu d’Urgell</v>
      </c>
      <c r="D4470" s="19" t="s">
        <v>125</v>
      </c>
      <c r="E4470" s="19" t="s">
        <v>253</v>
      </c>
      <c r="F4470" s="19" t="s">
        <v>254</v>
      </c>
      <c r="G4470" s="19" t="s">
        <v>272</v>
      </c>
      <c r="H4470" s="19" t="n">
        <f aca="false">IF(OR(VLOOKUP(A4470,Personal!$A$6:$F$112,5,FALSE())&lt;&gt;"Sí",N4470="No aplica"),0,'Catàleg GRAE'!D109)</f>
        <v>1</v>
      </c>
      <c r="I4470" s="20"/>
      <c r="J4470" s="20"/>
      <c r="K4470" s="20"/>
      <c r="L4470" s="21"/>
      <c r="M4470" s="21"/>
      <c r="N4470" s="20"/>
      <c r="O4470" s="20"/>
      <c r="P4470" s="19" t="str">
        <f aca="false">IF(I4470="","",I4470-H4470)</f>
        <v/>
      </c>
      <c r="Q4470" s="19" t="str">
        <f aca="true">IF(B4470="","",IF(N4470="No aplica","No aplica",IF(I4470="","Pendent",IF(N4470="Per substituir","Substituir",IF(OR(N4470="No localitzat",N4470="No lliurat"),"Reposar",IF(I4470&lt;H4470,"Reposar",IF(I4470&gt;H4470,"Revisar excedent",IF(AND(G4470="Sí",M4470&lt;&gt;"",M4470&lt;TODAY()),"EPI caducat",IF(AND(G4470="Sí",M4470&lt;&gt;"",M4470&lt;=TODAY()+90),"EPI caduca ≤90 dies",IF(OR(N4470="Deteriorat usable",N4470="Revisió necessària"),"Revisar","OK"))))))))))</f>
      </c>
      <c r="R4470" s="20"/>
    </row>
    <row r="4471" customFormat="false" ht="15" hidden="false" customHeight="false" outlineLevel="0" collapsed="false">
      <c r="A4471" s="19" t="n">
        <v>41</v>
      </c>
      <c r="B4471" s="19" t="n">
        <f aca="false">IFERROR(VLOOKUP(A4471,Personal!$A$6:$F$112,2,FALSE()),"")</f>
        <v>0</v>
      </c>
      <c r="C4471" s="19" t="str">
        <f aca="false">IFERROR(VLOOKUP(A4471,Personal!$A$6:$F$112,3,FALSE()),"")</f>
        <v>La Seu d’Urgell</v>
      </c>
      <c r="D4471" s="19" t="s">
        <v>177</v>
      </c>
      <c r="E4471" s="19" t="s">
        <v>255</v>
      </c>
      <c r="F4471" s="19" t="s">
        <v>256</v>
      </c>
      <c r="G4471" s="19" t="s">
        <v>272</v>
      </c>
      <c r="H4471" s="19" t="n">
        <f aca="false">IF(OR(VLOOKUP(A4471,Personal!$A$6:$F$112,5,FALSE())&lt;&gt;"Sí",N4471="No aplica"),0,'Catàleg GRAE'!D110)</f>
        <v>1</v>
      </c>
      <c r="I4471" s="20"/>
      <c r="J4471" s="20"/>
      <c r="K4471" s="20"/>
      <c r="L4471" s="21"/>
      <c r="M4471" s="21"/>
      <c r="N4471" s="20"/>
      <c r="O4471" s="20"/>
      <c r="P4471" s="19" t="str">
        <f aca="false">IF(I4471="","",I4471-H4471)</f>
        <v/>
      </c>
      <c r="Q4471" s="19" t="str">
        <f aca="true">IF(B4471="","",IF(N4471="No aplica","No aplica",IF(I4471="","Pendent",IF(N4471="Per substituir","Substituir",IF(OR(N4471="No localitzat",N4471="No lliurat"),"Reposar",IF(I4471&lt;H4471,"Reposar",IF(I4471&gt;H4471,"Revisar excedent",IF(AND(G4471="Sí",M4471&lt;&gt;"",M4471&lt;TODAY()),"EPI caducat",IF(AND(G4471="Sí",M4471&lt;&gt;"",M4471&lt;=TODAY()+90),"EPI caduca ≤90 dies",IF(OR(N4471="Deteriorat usable",N4471="Revisió necessària"),"Revisar","OK"))))))))))</f>
      </c>
      <c r="R4471" s="20"/>
    </row>
    <row r="4472" customFormat="false" ht="15" hidden="false" customHeight="false" outlineLevel="0" collapsed="false">
      <c r="A4472" s="19" t="n">
        <v>41</v>
      </c>
      <c r="B4472" s="19" t="n">
        <f aca="false">IFERROR(VLOOKUP(A4472,Personal!$A$6:$F$112,2,FALSE()),"")</f>
        <v>0</v>
      </c>
      <c r="C4472" s="19" t="str">
        <f aca="false">IFERROR(VLOOKUP(A4472,Personal!$A$6:$F$112,3,FALSE()),"")</f>
        <v>La Seu d’Urgell</v>
      </c>
      <c r="D4472" s="19" t="s">
        <v>142</v>
      </c>
      <c r="E4472" s="19" t="s">
        <v>257</v>
      </c>
      <c r="F4472" s="19" t="s">
        <v>258</v>
      </c>
      <c r="G4472" s="19" t="s">
        <v>291</v>
      </c>
      <c r="H4472" s="19" t="n">
        <f aca="false">IF(OR(VLOOKUP(A4472,Personal!$A$6:$F$112,5,FALSE())&lt;&gt;"Sí",N4472="No aplica"),0,'Catàleg GRAE'!D111)</f>
        <v>1</v>
      </c>
      <c r="I4472" s="20"/>
      <c r="J4472" s="20"/>
      <c r="K4472" s="20"/>
      <c r="L4472" s="21"/>
      <c r="M4472" s="21"/>
      <c r="N4472" s="20"/>
      <c r="O4472" s="20"/>
      <c r="P4472" s="19" t="str">
        <f aca="false">IF(I4472="","",I4472-H4472)</f>
        <v/>
      </c>
      <c r="Q4472" s="19" t="str">
        <f aca="true">IF(B4472="","",IF(N4472="No aplica","No aplica",IF(I4472="","Pendent",IF(N4472="Per substituir","Substituir",IF(OR(N4472="No localitzat",N4472="No lliurat"),"Reposar",IF(I4472&lt;H4472,"Reposar",IF(I4472&gt;H4472,"Revisar excedent",IF(AND(G4472="Sí",M4472&lt;&gt;"",M4472&lt;TODAY()),"EPI caducat",IF(AND(G4472="Sí",M4472&lt;&gt;"",M4472&lt;=TODAY()+90),"EPI caduca ≤90 dies",IF(OR(N4472="Deteriorat usable",N4472="Revisió necessària"),"Revisar","OK"))))))))))</f>
      </c>
      <c r="R4472" s="20"/>
    </row>
    <row r="4473" customFormat="false" ht="15" hidden="false" customHeight="false" outlineLevel="0" collapsed="false">
      <c r="A4473" s="19" t="n">
        <v>41</v>
      </c>
      <c r="B4473" s="19" t="n">
        <f aca="false">IFERROR(VLOOKUP(A4473,Personal!$A$6:$F$112,2,FALSE()),"")</f>
        <v>0</v>
      </c>
      <c r="C4473" s="19" t="str">
        <f aca="false">IFERROR(VLOOKUP(A4473,Personal!$A$6:$F$112,3,FALSE()),"")</f>
        <v>La Seu d’Urgell</v>
      </c>
      <c r="D4473" s="19" t="s">
        <v>112</v>
      </c>
      <c r="E4473" s="19" t="s">
        <v>259</v>
      </c>
      <c r="F4473" s="19" t="s">
        <v>260</v>
      </c>
      <c r="G4473" s="19" t="s">
        <v>291</v>
      </c>
      <c r="H4473" s="19" t="n">
        <f aca="false">IF(OR(VLOOKUP(A4473,Personal!$A$6:$F$112,5,FALSE())&lt;&gt;"Sí",N4473="No aplica"),0,'Catàleg GRAE'!D112)</f>
        <v>1</v>
      </c>
      <c r="I4473" s="20"/>
      <c r="J4473" s="20"/>
      <c r="K4473" s="20"/>
      <c r="L4473" s="21"/>
      <c r="M4473" s="21"/>
      <c r="N4473" s="20"/>
      <c r="O4473" s="20"/>
      <c r="P4473" s="19" t="str">
        <f aca="false">IF(I4473="","",I4473-H4473)</f>
        <v/>
      </c>
      <c r="Q4473" s="19" t="str">
        <f aca="true">IF(B4473="","",IF(N4473="No aplica","No aplica",IF(I4473="","Pendent",IF(N4473="Per substituir","Substituir",IF(OR(N4473="No localitzat",N4473="No lliurat"),"Reposar",IF(I4473&lt;H4473,"Reposar",IF(I4473&gt;H4473,"Revisar excedent",IF(AND(G4473="Sí",M4473&lt;&gt;"",M4473&lt;TODAY()),"EPI caducat",IF(AND(G4473="Sí",M4473&lt;&gt;"",M4473&lt;=TODAY()+90),"EPI caduca ≤90 dies",IF(OR(N4473="Deteriorat usable",N4473="Revisió necessària"),"Revisar","OK"))))))))))</f>
      </c>
      <c r="R4473" s="20"/>
    </row>
    <row r="4474" customFormat="false" ht="15" hidden="false" customHeight="false" outlineLevel="0" collapsed="false">
      <c r="A4474" s="19" t="n">
        <v>41</v>
      </c>
      <c r="B4474" s="19" t="n">
        <f aca="false">IFERROR(VLOOKUP(A4474,Personal!$A$6:$F$112,2,FALSE()),"")</f>
        <v>0</v>
      </c>
      <c r="C4474" s="19" t="str">
        <f aca="false">IFERROR(VLOOKUP(A4474,Personal!$A$6:$F$112,3,FALSE()),"")</f>
        <v>La Seu d’Urgell</v>
      </c>
      <c r="D4474" s="19" t="s">
        <v>261</v>
      </c>
      <c r="E4474" s="19" t="s">
        <v>262</v>
      </c>
      <c r="F4474" s="19" t="s">
        <v>263</v>
      </c>
      <c r="G4474" s="19" t="s">
        <v>291</v>
      </c>
      <c r="H4474" s="19" t="n">
        <f aca="false">IF(OR(VLOOKUP(A4474,Personal!$A$6:$F$112,5,FALSE())&lt;&gt;"Sí",N4474="No aplica"),0,'Catàleg GRAE'!D113)</f>
        <v>1</v>
      </c>
      <c r="I4474" s="20"/>
      <c r="J4474" s="20"/>
      <c r="K4474" s="20"/>
      <c r="L4474" s="21"/>
      <c r="M4474" s="21"/>
      <c r="N4474" s="20"/>
      <c r="O4474" s="20"/>
      <c r="P4474" s="19" t="str">
        <f aca="false">IF(I4474="","",I4474-H4474)</f>
        <v/>
      </c>
      <c r="Q4474" s="19" t="str">
        <f aca="true">IF(B4474="","",IF(N4474="No aplica","No aplica",IF(I4474="","Pendent",IF(N4474="Per substituir","Substituir",IF(OR(N4474="No localitzat",N4474="No lliurat"),"Reposar",IF(I4474&lt;H4474,"Reposar",IF(I4474&gt;H4474,"Revisar excedent",IF(AND(G4474="Sí",M4474&lt;&gt;"",M4474&lt;TODAY()),"EPI caducat",IF(AND(G4474="Sí",M4474&lt;&gt;"",M4474&lt;=TODAY()+90),"EPI caduca ≤90 dies",IF(OR(N4474="Deteriorat usable",N4474="Revisió necessària"),"Revisar","OK"))))))))))</f>
      </c>
      <c r="R4474" s="20"/>
    </row>
    <row r="4475" customFormat="false" ht="15" hidden="false" customHeight="false" outlineLevel="0" collapsed="false">
      <c r="A4475" s="19" t="n">
        <v>42</v>
      </c>
      <c r="B4475" s="19" t="n">
        <f aca="false">IFERROR(VLOOKUP(A4475,Personal!$A$6:$F$112,2,FALSE()),"")</f>
        <v>0</v>
      </c>
      <c r="C4475" s="19" t="str">
        <f aca="false">IFERROR(VLOOKUP(A4475,Personal!$A$6:$F$112,3,FALSE()),"")</f>
        <v>La Seu d’Urgell</v>
      </c>
      <c r="D4475" s="19" t="s">
        <v>26</v>
      </c>
      <c r="E4475" s="19" t="s">
        <v>27</v>
      </c>
      <c r="F4475" s="19" t="s">
        <v>28</v>
      </c>
      <c r="G4475" s="19" t="s">
        <v>291</v>
      </c>
      <c r="H4475" s="19" t="n">
        <f aca="false">IF(OR(VLOOKUP(A4475,Personal!$A$6:$F$112,5,FALSE())&lt;&gt;"Sí",N4475="No aplica"),0,'Catàleg GRAE'!D5)</f>
        <v>1</v>
      </c>
      <c r="I4475" s="20"/>
      <c r="J4475" s="20"/>
      <c r="K4475" s="20"/>
      <c r="L4475" s="21"/>
      <c r="M4475" s="21"/>
      <c r="N4475" s="20"/>
      <c r="O4475" s="20"/>
      <c r="P4475" s="19" t="str">
        <f aca="false">IF(I4475="","",I4475-H4475)</f>
        <v/>
      </c>
      <c r="Q4475" s="19" t="str">
        <f aca="true">IF(B4475="","",IF(N4475="No aplica","No aplica",IF(I4475="","Pendent",IF(N4475="Per substituir","Substituir",IF(OR(N4475="No localitzat",N4475="No lliurat"),"Reposar",IF(I4475&lt;H4475,"Reposar",IF(I4475&gt;H4475,"Revisar excedent",IF(AND(G4475="Sí",M4475&lt;&gt;"",M4475&lt;TODAY()),"EPI caducat",IF(AND(G4475="Sí",M4475&lt;&gt;"",M4475&lt;=TODAY()+90),"EPI caduca ≤90 dies",IF(OR(N4475="Deteriorat usable",N4475="Revisió necessària"),"Revisar","OK"))))))))))</f>
      </c>
      <c r="R4475" s="20"/>
    </row>
    <row r="4476" customFormat="false" ht="15" hidden="false" customHeight="false" outlineLevel="0" collapsed="false">
      <c r="A4476" s="19" t="n">
        <v>42</v>
      </c>
      <c r="B4476" s="19" t="n">
        <f aca="false">IFERROR(VLOOKUP(A4476,Personal!$A$6:$F$112,2,FALSE()),"")</f>
        <v>0</v>
      </c>
      <c r="C4476" s="19" t="str">
        <f aca="false">IFERROR(VLOOKUP(A4476,Personal!$A$6:$F$112,3,FALSE()),"")</f>
        <v>La Seu d’Urgell</v>
      </c>
      <c r="D4476" s="19" t="s">
        <v>26</v>
      </c>
      <c r="E4476" s="19" t="s">
        <v>27</v>
      </c>
      <c r="F4476" s="19" t="s">
        <v>30</v>
      </c>
      <c r="G4476" s="19" t="s">
        <v>291</v>
      </c>
      <c r="H4476" s="19" t="n">
        <f aca="false">IF(OR(VLOOKUP(A4476,Personal!$A$6:$F$112,5,FALSE())&lt;&gt;"Sí",N4476="No aplica"),0,'Catàleg GRAE'!D6)</f>
        <v>1</v>
      </c>
      <c r="I4476" s="20"/>
      <c r="J4476" s="20"/>
      <c r="K4476" s="20"/>
      <c r="L4476" s="21"/>
      <c r="M4476" s="21"/>
      <c r="N4476" s="20"/>
      <c r="O4476" s="20"/>
      <c r="P4476" s="19" t="str">
        <f aca="false">IF(I4476="","",I4476-H4476)</f>
        <v/>
      </c>
      <c r="Q4476" s="19" t="str">
        <f aca="true">IF(B4476="","",IF(N4476="No aplica","No aplica",IF(I4476="","Pendent",IF(N4476="Per substituir","Substituir",IF(OR(N4476="No localitzat",N4476="No lliurat"),"Reposar",IF(I4476&lt;H4476,"Reposar",IF(I4476&gt;H4476,"Revisar excedent",IF(AND(G4476="Sí",M4476&lt;&gt;"",M4476&lt;TODAY()),"EPI caducat",IF(AND(G4476="Sí",M4476&lt;&gt;"",M4476&lt;=TODAY()+90),"EPI caduca ≤90 dies",IF(OR(N4476="Deteriorat usable",N4476="Revisió necessària"),"Revisar","OK"))))))))))</f>
      </c>
      <c r="R4476" s="20"/>
    </row>
    <row r="4477" customFormat="false" ht="15" hidden="false" customHeight="false" outlineLevel="0" collapsed="false">
      <c r="A4477" s="19" t="n">
        <v>42</v>
      </c>
      <c r="B4477" s="19" t="n">
        <f aca="false">IFERROR(VLOOKUP(A4477,Personal!$A$6:$F$112,2,FALSE()),"")</f>
        <v>0</v>
      </c>
      <c r="C4477" s="19" t="str">
        <f aca="false">IFERROR(VLOOKUP(A4477,Personal!$A$6:$F$112,3,FALSE()),"")</f>
        <v>La Seu d’Urgell</v>
      </c>
      <c r="D4477" s="19" t="s">
        <v>26</v>
      </c>
      <c r="E4477" s="19" t="s">
        <v>31</v>
      </c>
      <c r="F4477" s="19" t="s">
        <v>32</v>
      </c>
      <c r="G4477" s="19" t="s">
        <v>272</v>
      </c>
      <c r="H4477" s="19" t="n">
        <f aca="false">IF(OR(VLOOKUP(A4477,Personal!$A$6:$F$112,5,FALSE())&lt;&gt;"Sí",N4477="No aplica"),0,'Catàleg GRAE'!D7)</f>
        <v>1</v>
      </c>
      <c r="I4477" s="20"/>
      <c r="J4477" s="20"/>
      <c r="K4477" s="20"/>
      <c r="L4477" s="21"/>
      <c r="M4477" s="21"/>
      <c r="N4477" s="20"/>
      <c r="O4477" s="20"/>
      <c r="P4477" s="19" t="str">
        <f aca="false">IF(I4477="","",I4477-H4477)</f>
        <v/>
      </c>
      <c r="Q4477" s="19" t="str">
        <f aca="true">IF(B4477="","",IF(N4477="No aplica","No aplica",IF(I4477="","Pendent",IF(N4477="Per substituir","Substituir",IF(OR(N4477="No localitzat",N4477="No lliurat"),"Reposar",IF(I4477&lt;H4477,"Reposar",IF(I4477&gt;H4477,"Revisar excedent",IF(AND(G4477="Sí",M4477&lt;&gt;"",M4477&lt;TODAY()),"EPI caducat",IF(AND(G4477="Sí",M4477&lt;&gt;"",M4477&lt;=TODAY()+90),"EPI caduca ≤90 dies",IF(OR(N4477="Deteriorat usable",N4477="Revisió necessària"),"Revisar","OK"))))))))))</f>
      </c>
      <c r="R4477" s="20"/>
    </row>
    <row r="4478" customFormat="false" ht="15" hidden="false" customHeight="false" outlineLevel="0" collapsed="false">
      <c r="A4478" s="19" t="n">
        <v>42</v>
      </c>
      <c r="B4478" s="19" t="n">
        <f aca="false">IFERROR(VLOOKUP(A4478,Personal!$A$6:$F$112,2,FALSE()),"")</f>
        <v>0</v>
      </c>
      <c r="C4478" s="19" t="str">
        <f aca="false">IFERROR(VLOOKUP(A4478,Personal!$A$6:$F$112,3,FALSE()),"")</f>
        <v>La Seu d’Urgell</v>
      </c>
      <c r="D4478" s="19" t="s">
        <v>26</v>
      </c>
      <c r="E4478" s="19" t="s">
        <v>33</v>
      </c>
      <c r="F4478" s="19" t="s">
        <v>34</v>
      </c>
      <c r="G4478" s="19" t="s">
        <v>291</v>
      </c>
      <c r="H4478" s="19" t="n">
        <f aca="false">IF(OR(VLOOKUP(A4478,Personal!$A$6:$F$112,5,FALSE())&lt;&gt;"Sí",N4478="No aplica"),0,'Catàleg GRAE'!D8)</f>
        <v>2</v>
      </c>
      <c r="I4478" s="20"/>
      <c r="J4478" s="20"/>
      <c r="K4478" s="20"/>
      <c r="L4478" s="21"/>
      <c r="M4478" s="21"/>
      <c r="N4478" s="20"/>
      <c r="O4478" s="20"/>
      <c r="P4478" s="19" t="str">
        <f aca="false">IF(I4478="","",I4478-H4478)</f>
        <v/>
      </c>
      <c r="Q4478" s="19" t="str">
        <f aca="true">IF(B4478="","",IF(N4478="No aplica","No aplica",IF(I4478="","Pendent",IF(N4478="Per substituir","Substituir",IF(OR(N4478="No localitzat",N4478="No lliurat"),"Reposar",IF(I4478&lt;H4478,"Reposar",IF(I4478&gt;H4478,"Revisar excedent",IF(AND(G4478="Sí",M4478&lt;&gt;"",M4478&lt;TODAY()),"EPI caducat",IF(AND(G4478="Sí",M4478&lt;&gt;"",M4478&lt;=TODAY()+90),"EPI caduca ≤90 dies",IF(OR(N4478="Deteriorat usable",N4478="Revisió necessària"),"Revisar","OK"))))))))))</f>
      </c>
      <c r="R4478" s="20"/>
    </row>
    <row r="4479" customFormat="false" ht="15" hidden="false" customHeight="false" outlineLevel="0" collapsed="false">
      <c r="A4479" s="19" t="n">
        <v>42</v>
      </c>
      <c r="B4479" s="19" t="n">
        <f aca="false">IFERROR(VLOOKUP(A4479,Personal!$A$6:$F$112,2,FALSE()),"")</f>
        <v>0</v>
      </c>
      <c r="C4479" s="19" t="str">
        <f aca="false">IFERROR(VLOOKUP(A4479,Personal!$A$6:$F$112,3,FALSE()),"")</f>
        <v>La Seu d’Urgell</v>
      </c>
      <c r="D4479" s="19" t="s">
        <v>26</v>
      </c>
      <c r="E4479" s="19" t="s">
        <v>35</v>
      </c>
      <c r="F4479" s="19" t="s">
        <v>36</v>
      </c>
      <c r="G4479" s="19" t="s">
        <v>291</v>
      </c>
      <c r="H4479" s="19" t="n">
        <f aca="false">IF(OR(VLOOKUP(A4479,Personal!$A$6:$F$112,5,FALSE())&lt;&gt;"Sí",N4479="No aplica"),0,'Catàleg GRAE'!D9)</f>
        <v>1</v>
      </c>
      <c r="I4479" s="20"/>
      <c r="J4479" s="20"/>
      <c r="K4479" s="20"/>
      <c r="L4479" s="21"/>
      <c r="M4479" s="21"/>
      <c r="N4479" s="20"/>
      <c r="O4479" s="20"/>
      <c r="P4479" s="19" t="str">
        <f aca="false">IF(I4479="","",I4479-H4479)</f>
        <v/>
      </c>
      <c r="Q4479" s="19" t="str">
        <f aca="true">IF(B4479="","",IF(N4479="No aplica","No aplica",IF(I4479="","Pendent",IF(N4479="Per substituir","Substituir",IF(OR(N4479="No localitzat",N4479="No lliurat"),"Reposar",IF(I4479&lt;H4479,"Reposar",IF(I4479&gt;H4479,"Revisar excedent",IF(AND(G4479="Sí",M4479&lt;&gt;"",M4479&lt;TODAY()),"EPI caducat",IF(AND(G4479="Sí",M4479&lt;&gt;"",M4479&lt;=TODAY()+90),"EPI caduca ≤90 dies",IF(OR(N4479="Deteriorat usable",N4479="Revisió necessària"),"Revisar","OK"))))))))))</f>
      </c>
      <c r="R4479" s="20"/>
    </row>
    <row r="4480" customFormat="false" ht="15" hidden="false" customHeight="false" outlineLevel="0" collapsed="false">
      <c r="A4480" s="19" t="n">
        <v>42</v>
      </c>
      <c r="B4480" s="19" t="n">
        <f aca="false">IFERROR(VLOOKUP(A4480,Personal!$A$6:$F$112,2,FALSE()),"")</f>
        <v>0</v>
      </c>
      <c r="C4480" s="19" t="str">
        <f aca="false">IFERROR(VLOOKUP(A4480,Personal!$A$6:$F$112,3,FALSE()),"")</f>
        <v>La Seu d’Urgell</v>
      </c>
      <c r="D4480" s="19" t="s">
        <v>37</v>
      </c>
      <c r="E4480" s="19" t="s">
        <v>38</v>
      </c>
      <c r="F4480" s="19" t="s">
        <v>39</v>
      </c>
      <c r="G4480" s="19" t="s">
        <v>291</v>
      </c>
      <c r="H4480" s="19" t="n">
        <f aca="false">IF(OR(VLOOKUP(A4480,Personal!$A$6:$F$112,5,FALSE())&lt;&gt;"Sí",N4480="No aplica"),0,'Catàleg GRAE'!D10)</f>
        <v>1</v>
      </c>
      <c r="I4480" s="20"/>
      <c r="J4480" s="20"/>
      <c r="K4480" s="20"/>
      <c r="L4480" s="21"/>
      <c r="M4480" s="21"/>
      <c r="N4480" s="20"/>
      <c r="O4480" s="20"/>
      <c r="P4480" s="19" t="str">
        <f aca="false">IF(I4480="","",I4480-H4480)</f>
        <v/>
      </c>
      <c r="Q4480" s="19" t="str">
        <f aca="true">IF(B4480="","",IF(N4480="No aplica","No aplica",IF(I4480="","Pendent",IF(N4480="Per substituir","Substituir",IF(OR(N4480="No localitzat",N4480="No lliurat"),"Reposar",IF(I4480&lt;H4480,"Reposar",IF(I4480&gt;H4480,"Revisar excedent",IF(AND(G4480="Sí",M4480&lt;&gt;"",M4480&lt;TODAY()),"EPI caducat",IF(AND(G4480="Sí",M4480&lt;&gt;"",M4480&lt;=TODAY()+90),"EPI caduca ≤90 dies",IF(OR(N4480="Deteriorat usable",N4480="Revisió necessària"),"Revisar","OK"))))))))))</f>
      </c>
      <c r="R4480" s="20"/>
    </row>
    <row r="4481" customFormat="false" ht="15" hidden="false" customHeight="false" outlineLevel="0" collapsed="false">
      <c r="A4481" s="19" t="n">
        <v>42</v>
      </c>
      <c r="B4481" s="19" t="n">
        <f aca="false">IFERROR(VLOOKUP(A4481,Personal!$A$6:$F$112,2,FALSE()),"")</f>
        <v>0</v>
      </c>
      <c r="C4481" s="19" t="str">
        <f aca="false">IFERROR(VLOOKUP(A4481,Personal!$A$6:$F$112,3,FALSE()),"")</f>
        <v>La Seu d’Urgell</v>
      </c>
      <c r="D4481" s="19" t="s">
        <v>40</v>
      </c>
      <c r="E4481" s="19" t="s">
        <v>41</v>
      </c>
      <c r="F4481" s="19" t="s">
        <v>42</v>
      </c>
      <c r="G4481" s="19" t="s">
        <v>272</v>
      </c>
      <c r="H4481" s="19" t="n">
        <f aca="false">IF(OR(VLOOKUP(A4481,Personal!$A$6:$F$112,5,FALSE())&lt;&gt;"Sí",N4481="No aplica"),0,'Catàleg GRAE'!D11)</f>
        <v>1</v>
      </c>
      <c r="I4481" s="20"/>
      <c r="J4481" s="20"/>
      <c r="K4481" s="20"/>
      <c r="L4481" s="21"/>
      <c r="M4481" s="21"/>
      <c r="N4481" s="20"/>
      <c r="O4481" s="20"/>
      <c r="P4481" s="19" t="str">
        <f aca="false">IF(I4481="","",I4481-H4481)</f>
        <v/>
      </c>
      <c r="Q4481" s="19" t="str">
        <f aca="true">IF(B4481="","",IF(N4481="No aplica","No aplica",IF(I4481="","Pendent",IF(N4481="Per substituir","Substituir",IF(OR(N4481="No localitzat",N4481="No lliurat"),"Reposar",IF(I4481&lt;H4481,"Reposar",IF(I4481&gt;H4481,"Revisar excedent",IF(AND(G4481="Sí",M4481&lt;&gt;"",M4481&lt;TODAY()),"EPI caducat",IF(AND(G4481="Sí",M4481&lt;&gt;"",M4481&lt;=TODAY()+90),"EPI caduca ≤90 dies",IF(OR(N4481="Deteriorat usable",N4481="Revisió necessària"),"Revisar","OK"))))))))))</f>
      </c>
      <c r="R4481" s="20"/>
    </row>
    <row r="4482" customFormat="false" ht="15" hidden="false" customHeight="false" outlineLevel="0" collapsed="false">
      <c r="A4482" s="19" t="n">
        <v>42</v>
      </c>
      <c r="B4482" s="19" t="n">
        <f aca="false">IFERROR(VLOOKUP(A4482,Personal!$A$6:$F$112,2,FALSE()),"")</f>
        <v>0</v>
      </c>
      <c r="C4482" s="19" t="str">
        <f aca="false">IFERROR(VLOOKUP(A4482,Personal!$A$6:$F$112,3,FALSE()),"")</f>
        <v>La Seu d’Urgell</v>
      </c>
      <c r="D4482" s="19" t="s">
        <v>40</v>
      </c>
      <c r="E4482" s="19" t="s">
        <v>43</v>
      </c>
      <c r="F4482" s="19" t="s">
        <v>44</v>
      </c>
      <c r="G4482" s="19" t="s">
        <v>272</v>
      </c>
      <c r="H4482" s="19" t="n">
        <f aca="false">IF(OR(VLOOKUP(A4482,Personal!$A$6:$F$112,5,FALSE())&lt;&gt;"Sí",N4482="No aplica"),0,'Catàleg GRAE'!D12)</f>
        <v>1</v>
      </c>
      <c r="I4482" s="20"/>
      <c r="J4482" s="20"/>
      <c r="K4482" s="20"/>
      <c r="L4482" s="21"/>
      <c r="M4482" s="21"/>
      <c r="N4482" s="20"/>
      <c r="O4482" s="20"/>
      <c r="P4482" s="19" t="str">
        <f aca="false">IF(I4482="","",I4482-H4482)</f>
        <v/>
      </c>
      <c r="Q4482" s="19" t="str">
        <f aca="true">IF(B4482="","",IF(N4482="No aplica","No aplica",IF(I4482="","Pendent",IF(N4482="Per substituir","Substituir",IF(OR(N4482="No localitzat",N4482="No lliurat"),"Reposar",IF(I4482&lt;H4482,"Reposar",IF(I4482&gt;H4482,"Revisar excedent",IF(AND(G4482="Sí",M4482&lt;&gt;"",M4482&lt;TODAY()),"EPI caducat",IF(AND(G4482="Sí",M4482&lt;&gt;"",M4482&lt;=TODAY()+90),"EPI caduca ≤90 dies",IF(OR(N4482="Deteriorat usable",N4482="Revisió necessària"),"Revisar","OK"))))))))))</f>
      </c>
      <c r="R4482" s="20"/>
    </row>
    <row r="4483" customFormat="false" ht="15" hidden="false" customHeight="false" outlineLevel="0" collapsed="false">
      <c r="A4483" s="19" t="n">
        <v>42</v>
      </c>
      <c r="B4483" s="19" t="n">
        <f aca="false">IFERROR(VLOOKUP(A4483,Personal!$A$6:$F$112,2,FALSE()),"")</f>
        <v>0</v>
      </c>
      <c r="C4483" s="19" t="str">
        <f aca="false">IFERROR(VLOOKUP(A4483,Personal!$A$6:$F$112,3,FALSE()),"")</f>
        <v>La Seu d’Urgell</v>
      </c>
      <c r="D4483" s="19" t="s">
        <v>45</v>
      </c>
      <c r="E4483" s="19" t="s">
        <v>46</v>
      </c>
      <c r="F4483" s="19" t="s">
        <v>47</v>
      </c>
      <c r="G4483" s="19" t="s">
        <v>291</v>
      </c>
      <c r="H4483" s="19" t="n">
        <f aca="false">IF(OR(VLOOKUP(A4483,Personal!$A$6:$F$112,5,FALSE())&lt;&gt;"Sí",N4483="No aplica"),0,'Catàleg GRAE'!D13)</f>
        <v>1</v>
      </c>
      <c r="I4483" s="20"/>
      <c r="J4483" s="20"/>
      <c r="K4483" s="20"/>
      <c r="L4483" s="21"/>
      <c r="M4483" s="21"/>
      <c r="N4483" s="20"/>
      <c r="O4483" s="20"/>
      <c r="P4483" s="19" t="str">
        <f aca="false">IF(I4483="","",I4483-H4483)</f>
        <v/>
      </c>
      <c r="Q4483" s="19" t="str">
        <f aca="true">IF(B4483="","",IF(N4483="No aplica","No aplica",IF(I4483="","Pendent",IF(N4483="Per substituir","Substituir",IF(OR(N4483="No localitzat",N4483="No lliurat"),"Reposar",IF(I4483&lt;H4483,"Reposar",IF(I4483&gt;H4483,"Revisar excedent",IF(AND(G4483="Sí",M4483&lt;&gt;"",M4483&lt;TODAY()),"EPI caducat",IF(AND(G4483="Sí",M4483&lt;&gt;"",M4483&lt;=TODAY()+90),"EPI caduca ≤90 dies",IF(OR(N4483="Deteriorat usable",N4483="Revisió necessària"),"Revisar","OK"))))))))))</f>
      </c>
      <c r="R4483" s="20"/>
    </row>
    <row r="4484" customFormat="false" ht="15" hidden="false" customHeight="false" outlineLevel="0" collapsed="false">
      <c r="A4484" s="19" t="n">
        <v>42</v>
      </c>
      <c r="B4484" s="19" t="n">
        <f aca="false">IFERROR(VLOOKUP(A4484,Personal!$A$6:$F$112,2,FALSE()),"")</f>
        <v>0</v>
      </c>
      <c r="C4484" s="19" t="str">
        <f aca="false">IFERROR(VLOOKUP(A4484,Personal!$A$6:$F$112,3,FALSE()),"")</f>
        <v>La Seu d’Urgell</v>
      </c>
      <c r="D4484" s="19" t="s">
        <v>45</v>
      </c>
      <c r="E4484" s="19" t="s">
        <v>48</v>
      </c>
      <c r="F4484" s="19" t="s">
        <v>49</v>
      </c>
      <c r="G4484" s="19" t="s">
        <v>291</v>
      </c>
      <c r="H4484" s="19" t="n">
        <f aca="false">IF(OR(VLOOKUP(A4484,Personal!$A$6:$F$112,5,FALSE())&lt;&gt;"Sí",N4484="No aplica"),0,'Catàleg GRAE'!D14)</f>
        <v>1</v>
      </c>
      <c r="I4484" s="20"/>
      <c r="J4484" s="20"/>
      <c r="K4484" s="20"/>
      <c r="L4484" s="21"/>
      <c r="M4484" s="21"/>
      <c r="N4484" s="20"/>
      <c r="O4484" s="20"/>
      <c r="P4484" s="19" t="str">
        <f aca="false">IF(I4484="","",I4484-H4484)</f>
        <v/>
      </c>
      <c r="Q4484" s="19" t="str">
        <f aca="true">IF(B4484="","",IF(N4484="No aplica","No aplica",IF(I4484="","Pendent",IF(N4484="Per substituir","Substituir",IF(OR(N4484="No localitzat",N4484="No lliurat"),"Reposar",IF(I4484&lt;H4484,"Reposar",IF(I4484&gt;H4484,"Revisar excedent",IF(AND(G4484="Sí",M4484&lt;&gt;"",M4484&lt;TODAY()),"EPI caducat",IF(AND(G4484="Sí",M4484&lt;&gt;"",M4484&lt;=TODAY()+90),"EPI caduca ≤90 dies",IF(OR(N4484="Deteriorat usable",N4484="Revisió necessària"),"Revisar","OK"))))))))))</f>
      </c>
      <c r="R4484" s="20"/>
    </row>
    <row r="4485" customFormat="false" ht="15" hidden="false" customHeight="false" outlineLevel="0" collapsed="false">
      <c r="A4485" s="19" t="n">
        <v>42</v>
      </c>
      <c r="B4485" s="19" t="n">
        <f aca="false">IFERROR(VLOOKUP(A4485,Personal!$A$6:$F$112,2,FALSE()),"")</f>
        <v>0</v>
      </c>
      <c r="C4485" s="19" t="str">
        <f aca="false">IFERROR(VLOOKUP(A4485,Personal!$A$6:$F$112,3,FALSE()),"")</f>
        <v>La Seu d’Urgell</v>
      </c>
      <c r="D4485" s="19" t="s">
        <v>45</v>
      </c>
      <c r="E4485" s="19" t="s">
        <v>50</v>
      </c>
      <c r="F4485" s="19" t="s">
        <v>51</v>
      </c>
      <c r="G4485" s="19" t="s">
        <v>291</v>
      </c>
      <c r="H4485" s="19" t="n">
        <f aca="false">IF(OR(VLOOKUP(A4485,Personal!$A$6:$F$112,5,FALSE())&lt;&gt;"Sí",N4485="No aplica"),0,'Catàleg GRAE'!D15)</f>
        <v>1</v>
      </c>
      <c r="I4485" s="20"/>
      <c r="J4485" s="20"/>
      <c r="K4485" s="20"/>
      <c r="L4485" s="21"/>
      <c r="M4485" s="21"/>
      <c r="N4485" s="20"/>
      <c r="O4485" s="20"/>
      <c r="P4485" s="19" t="str">
        <f aca="false">IF(I4485="","",I4485-H4485)</f>
        <v/>
      </c>
      <c r="Q4485" s="19" t="str">
        <f aca="true">IF(B4485="","",IF(N4485="No aplica","No aplica",IF(I4485="","Pendent",IF(N4485="Per substituir","Substituir",IF(OR(N4485="No localitzat",N4485="No lliurat"),"Reposar",IF(I4485&lt;H4485,"Reposar",IF(I4485&gt;H4485,"Revisar excedent",IF(AND(G4485="Sí",M4485&lt;&gt;"",M4485&lt;TODAY()),"EPI caducat",IF(AND(G4485="Sí",M4485&lt;&gt;"",M4485&lt;=TODAY()+90),"EPI caduca ≤90 dies",IF(OR(N4485="Deteriorat usable",N4485="Revisió necessària"),"Revisar","OK"))))))))))</f>
      </c>
      <c r="R4485" s="20"/>
    </row>
    <row r="4486" customFormat="false" ht="15" hidden="false" customHeight="false" outlineLevel="0" collapsed="false">
      <c r="A4486" s="19" t="n">
        <v>42</v>
      </c>
      <c r="B4486" s="19" t="n">
        <f aca="false">IFERROR(VLOOKUP(A4486,Personal!$A$6:$F$112,2,FALSE()),"")</f>
        <v>0</v>
      </c>
      <c r="C4486" s="19" t="str">
        <f aca="false">IFERROR(VLOOKUP(A4486,Personal!$A$6:$F$112,3,FALSE()),"")</f>
        <v>La Seu d’Urgell</v>
      </c>
      <c r="D4486" s="19" t="s">
        <v>45</v>
      </c>
      <c r="E4486" s="19" t="s">
        <v>52</v>
      </c>
      <c r="F4486" s="19" t="s">
        <v>53</v>
      </c>
      <c r="G4486" s="19" t="s">
        <v>291</v>
      </c>
      <c r="H4486" s="19" t="n">
        <f aca="false">IF(OR(VLOOKUP(A4486,Personal!$A$6:$F$112,5,FALSE())&lt;&gt;"Sí",N4486="No aplica"),0,'Catàleg GRAE'!D16)</f>
        <v>1</v>
      </c>
      <c r="I4486" s="20"/>
      <c r="J4486" s="20"/>
      <c r="K4486" s="20"/>
      <c r="L4486" s="21"/>
      <c r="M4486" s="21"/>
      <c r="N4486" s="20"/>
      <c r="O4486" s="20"/>
      <c r="P4486" s="19" t="str">
        <f aca="false">IF(I4486="","",I4486-H4486)</f>
        <v/>
      </c>
      <c r="Q4486" s="19" t="str">
        <f aca="true">IF(B4486="","",IF(N4486="No aplica","No aplica",IF(I4486="","Pendent",IF(N4486="Per substituir","Substituir",IF(OR(N4486="No localitzat",N4486="No lliurat"),"Reposar",IF(I4486&lt;H4486,"Reposar",IF(I4486&gt;H4486,"Revisar excedent",IF(AND(G4486="Sí",M4486&lt;&gt;"",M4486&lt;TODAY()),"EPI caducat",IF(AND(G4486="Sí",M4486&lt;&gt;"",M4486&lt;=TODAY()+90),"EPI caduca ≤90 dies",IF(OR(N4486="Deteriorat usable",N4486="Revisió necessària"),"Revisar","OK"))))))))))</f>
      </c>
      <c r="R4486" s="20"/>
    </row>
    <row r="4487" customFormat="false" ht="15" hidden="false" customHeight="false" outlineLevel="0" collapsed="false">
      <c r="A4487" s="19" t="n">
        <v>42</v>
      </c>
      <c r="B4487" s="19" t="n">
        <f aca="false">IFERROR(VLOOKUP(A4487,Personal!$A$6:$F$112,2,FALSE()),"")</f>
        <v>0</v>
      </c>
      <c r="C4487" s="19" t="str">
        <f aca="false">IFERROR(VLOOKUP(A4487,Personal!$A$6:$F$112,3,FALSE()),"")</f>
        <v>La Seu d’Urgell</v>
      </c>
      <c r="D4487" s="19" t="s">
        <v>45</v>
      </c>
      <c r="E4487" s="19" t="s">
        <v>54</v>
      </c>
      <c r="F4487" s="19" t="s">
        <v>55</v>
      </c>
      <c r="G4487" s="19" t="s">
        <v>291</v>
      </c>
      <c r="H4487" s="19" t="n">
        <f aca="false">IF(OR(VLOOKUP(A4487,Personal!$A$6:$F$112,5,FALSE())&lt;&gt;"Sí",N4487="No aplica"),0,'Catàleg GRAE'!D17)</f>
        <v>1</v>
      </c>
      <c r="I4487" s="20"/>
      <c r="J4487" s="20"/>
      <c r="K4487" s="20"/>
      <c r="L4487" s="21"/>
      <c r="M4487" s="21"/>
      <c r="N4487" s="20"/>
      <c r="O4487" s="20"/>
      <c r="P4487" s="19" t="str">
        <f aca="false">IF(I4487="","",I4487-H4487)</f>
        <v/>
      </c>
      <c r="Q4487" s="19" t="str">
        <f aca="true">IF(B4487="","",IF(N4487="No aplica","No aplica",IF(I4487="","Pendent",IF(N4487="Per substituir","Substituir",IF(OR(N4487="No localitzat",N4487="No lliurat"),"Reposar",IF(I4487&lt;H4487,"Reposar",IF(I4487&gt;H4487,"Revisar excedent",IF(AND(G4487="Sí",M4487&lt;&gt;"",M4487&lt;TODAY()),"EPI caducat",IF(AND(G4487="Sí",M4487&lt;&gt;"",M4487&lt;=TODAY()+90),"EPI caduca ≤90 dies",IF(OR(N4487="Deteriorat usable",N4487="Revisió necessària"),"Revisar","OK"))))))))))</f>
      </c>
      <c r="R4487" s="20"/>
    </row>
    <row r="4488" customFormat="false" ht="15" hidden="false" customHeight="false" outlineLevel="0" collapsed="false">
      <c r="A4488" s="19" t="n">
        <v>42</v>
      </c>
      <c r="B4488" s="19" t="n">
        <f aca="false">IFERROR(VLOOKUP(A4488,Personal!$A$6:$F$112,2,FALSE()),"")</f>
        <v>0</v>
      </c>
      <c r="C4488" s="19" t="str">
        <f aca="false">IFERROR(VLOOKUP(A4488,Personal!$A$6:$F$112,3,FALSE()),"")</f>
        <v>La Seu d’Urgell</v>
      </c>
      <c r="D4488" s="19" t="s">
        <v>56</v>
      </c>
      <c r="E4488" s="19" t="s">
        <v>57</v>
      </c>
      <c r="F4488" s="19" t="s">
        <v>58</v>
      </c>
      <c r="G4488" s="19" t="s">
        <v>291</v>
      </c>
      <c r="H4488" s="19" t="n">
        <f aca="false">IF(OR(VLOOKUP(A4488,Personal!$A$6:$F$112,5,FALSE())&lt;&gt;"Sí",N4488="No aplica"),0,'Catàleg GRAE'!D18)</f>
        <v>1</v>
      </c>
      <c r="I4488" s="20"/>
      <c r="J4488" s="20"/>
      <c r="K4488" s="20"/>
      <c r="L4488" s="21"/>
      <c r="M4488" s="21"/>
      <c r="N4488" s="20"/>
      <c r="O4488" s="20"/>
      <c r="P4488" s="19" t="str">
        <f aca="false">IF(I4488="","",I4488-H4488)</f>
        <v/>
      </c>
      <c r="Q4488" s="19" t="str">
        <f aca="true">IF(B4488="","",IF(N4488="No aplica","No aplica",IF(I4488="","Pendent",IF(N4488="Per substituir","Substituir",IF(OR(N4488="No localitzat",N4488="No lliurat"),"Reposar",IF(I4488&lt;H4488,"Reposar",IF(I4488&gt;H4488,"Revisar excedent",IF(AND(G4488="Sí",M4488&lt;&gt;"",M4488&lt;TODAY()),"EPI caducat",IF(AND(G4488="Sí",M4488&lt;&gt;"",M4488&lt;=TODAY()+90),"EPI caduca ≤90 dies",IF(OR(N4488="Deteriorat usable",N4488="Revisió necessària"),"Revisar","OK"))))))))))</f>
      </c>
      <c r="R4488" s="20"/>
    </row>
    <row r="4489" customFormat="false" ht="15" hidden="false" customHeight="false" outlineLevel="0" collapsed="false">
      <c r="A4489" s="19" t="n">
        <v>42</v>
      </c>
      <c r="B4489" s="19" t="n">
        <f aca="false">IFERROR(VLOOKUP(A4489,Personal!$A$6:$F$112,2,FALSE()),"")</f>
        <v>0</v>
      </c>
      <c r="C4489" s="19" t="str">
        <f aca="false">IFERROR(VLOOKUP(A4489,Personal!$A$6:$F$112,3,FALSE()),"")</f>
        <v>La Seu d’Urgell</v>
      </c>
      <c r="D4489" s="19" t="s">
        <v>59</v>
      </c>
      <c r="E4489" s="19" t="s">
        <v>60</v>
      </c>
      <c r="F4489" s="19" t="s">
        <v>61</v>
      </c>
      <c r="G4489" s="19" t="s">
        <v>291</v>
      </c>
      <c r="H4489" s="19" t="n">
        <f aca="false">IF(OR(VLOOKUP(A4489,Personal!$A$6:$F$112,5,FALSE())&lt;&gt;"Sí",N4489="No aplica"),0,'Catàleg GRAE'!D19)</f>
        <v>4</v>
      </c>
      <c r="I4489" s="20"/>
      <c r="J4489" s="20"/>
      <c r="K4489" s="20"/>
      <c r="L4489" s="21"/>
      <c r="M4489" s="21"/>
      <c r="N4489" s="20"/>
      <c r="O4489" s="20"/>
      <c r="P4489" s="19" t="str">
        <f aca="false">IF(I4489="","",I4489-H4489)</f>
        <v/>
      </c>
      <c r="Q4489" s="19" t="str">
        <f aca="true">IF(B4489="","",IF(N4489="No aplica","No aplica",IF(I4489="","Pendent",IF(N4489="Per substituir","Substituir",IF(OR(N4489="No localitzat",N4489="No lliurat"),"Reposar",IF(I4489&lt;H4489,"Reposar",IF(I4489&gt;H4489,"Revisar excedent",IF(AND(G4489="Sí",M4489&lt;&gt;"",M4489&lt;TODAY()),"EPI caducat",IF(AND(G4489="Sí",M4489&lt;&gt;"",M4489&lt;=TODAY()+90),"EPI caduca ≤90 dies",IF(OR(N4489="Deteriorat usable",N4489="Revisió necessària"),"Revisar","OK"))))))))))</f>
      </c>
      <c r="R4489" s="20"/>
    </row>
    <row r="4490" customFormat="false" ht="15" hidden="false" customHeight="false" outlineLevel="0" collapsed="false">
      <c r="A4490" s="19" t="n">
        <v>42</v>
      </c>
      <c r="B4490" s="19" t="n">
        <f aca="false">IFERROR(VLOOKUP(A4490,Personal!$A$6:$F$112,2,FALSE()),"")</f>
        <v>0</v>
      </c>
      <c r="C4490" s="19" t="str">
        <f aca="false">IFERROR(VLOOKUP(A4490,Personal!$A$6:$F$112,3,FALSE()),"")</f>
        <v>La Seu d’Urgell</v>
      </c>
      <c r="D4490" s="19" t="s">
        <v>59</v>
      </c>
      <c r="E4490" s="19" t="s">
        <v>60</v>
      </c>
      <c r="F4490" s="19" t="s">
        <v>62</v>
      </c>
      <c r="G4490" s="19" t="s">
        <v>291</v>
      </c>
      <c r="H4490" s="19" t="n">
        <f aca="false">IF(OR(VLOOKUP(A4490,Personal!$A$6:$F$112,5,FALSE())&lt;&gt;"Sí",N4490="No aplica"),0,'Catàleg GRAE'!D20)</f>
        <v>2</v>
      </c>
      <c r="I4490" s="20"/>
      <c r="J4490" s="20"/>
      <c r="K4490" s="20"/>
      <c r="L4490" s="21"/>
      <c r="M4490" s="21"/>
      <c r="N4490" s="20"/>
      <c r="O4490" s="20"/>
      <c r="P4490" s="19" t="str">
        <f aca="false">IF(I4490="","",I4490-H4490)</f>
        <v/>
      </c>
      <c r="Q4490" s="19" t="str">
        <f aca="true">IF(B4490="","",IF(N4490="No aplica","No aplica",IF(I4490="","Pendent",IF(N4490="Per substituir","Substituir",IF(OR(N4490="No localitzat",N4490="No lliurat"),"Reposar",IF(I4490&lt;H4490,"Reposar",IF(I4490&gt;H4490,"Revisar excedent",IF(AND(G4490="Sí",M4490&lt;&gt;"",M4490&lt;TODAY()),"EPI caducat",IF(AND(G4490="Sí",M4490&lt;&gt;"",M4490&lt;=TODAY()+90),"EPI caduca ≤90 dies",IF(OR(N4490="Deteriorat usable",N4490="Revisió necessària"),"Revisar","OK"))))))))))</f>
      </c>
      <c r="R4490" s="20"/>
    </row>
    <row r="4491" customFormat="false" ht="15" hidden="false" customHeight="false" outlineLevel="0" collapsed="false">
      <c r="A4491" s="19" t="n">
        <v>42</v>
      </c>
      <c r="B4491" s="19" t="n">
        <f aca="false">IFERROR(VLOOKUP(A4491,Personal!$A$6:$F$112,2,FALSE()),"")</f>
        <v>0</v>
      </c>
      <c r="C4491" s="19" t="str">
        <f aca="false">IFERROR(VLOOKUP(A4491,Personal!$A$6:$F$112,3,FALSE()),"")</f>
        <v>La Seu d’Urgell</v>
      </c>
      <c r="D4491" s="19" t="s">
        <v>59</v>
      </c>
      <c r="E4491" s="19" t="s">
        <v>60</v>
      </c>
      <c r="F4491" s="19" t="s">
        <v>63</v>
      </c>
      <c r="G4491" s="19" t="s">
        <v>291</v>
      </c>
      <c r="H4491" s="19" t="n">
        <f aca="false">IF(OR(VLOOKUP(A4491,Personal!$A$6:$F$112,5,FALSE())&lt;&gt;"Sí",N4491="No aplica"),0,'Catàleg GRAE'!D21)</f>
        <v>2</v>
      </c>
      <c r="I4491" s="20"/>
      <c r="J4491" s="20"/>
      <c r="K4491" s="20"/>
      <c r="L4491" s="21"/>
      <c r="M4491" s="21"/>
      <c r="N4491" s="20"/>
      <c r="O4491" s="20"/>
      <c r="P4491" s="19" t="str">
        <f aca="false">IF(I4491="","",I4491-H4491)</f>
        <v/>
      </c>
      <c r="Q4491" s="19" t="str">
        <f aca="true">IF(B4491="","",IF(N4491="No aplica","No aplica",IF(I4491="","Pendent",IF(N4491="Per substituir","Substituir",IF(OR(N4491="No localitzat",N4491="No lliurat"),"Reposar",IF(I4491&lt;H4491,"Reposar",IF(I4491&gt;H4491,"Revisar excedent",IF(AND(G4491="Sí",M4491&lt;&gt;"",M4491&lt;TODAY()),"EPI caducat",IF(AND(G4491="Sí",M4491&lt;&gt;"",M4491&lt;=TODAY()+90),"EPI caduca ≤90 dies",IF(OR(N4491="Deteriorat usable",N4491="Revisió necessària"),"Revisar","OK"))))))))))</f>
      </c>
      <c r="R4491" s="20"/>
    </row>
    <row r="4492" customFormat="false" ht="15" hidden="false" customHeight="false" outlineLevel="0" collapsed="false">
      <c r="A4492" s="19" t="n">
        <v>42</v>
      </c>
      <c r="B4492" s="19" t="n">
        <f aca="false">IFERROR(VLOOKUP(A4492,Personal!$A$6:$F$112,2,FALSE()),"")</f>
        <v>0</v>
      </c>
      <c r="C4492" s="19" t="str">
        <f aca="false">IFERROR(VLOOKUP(A4492,Personal!$A$6:$F$112,3,FALSE()),"")</f>
        <v>La Seu d’Urgell</v>
      </c>
      <c r="D4492" s="19" t="s">
        <v>64</v>
      </c>
      <c r="E4492" s="19" t="s">
        <v>65</v>
      </c>
      <c r="F4492" s="19" t="s">
        <v>66</v>
      </c>
      <c r="G4492" s="19" t="s">
        <v>291</v>
      </c>
      <c r="H4492" s="19" t="n">
        <f aca="false">IF(OR(VLOOKUP(A4492,Personal!$A$6:$F$112,5,FALSE())&lt;&gt;"Sí",N4492="No aplica"),0,'Catàleg GRAE'!D22)</f>
        <v>1</v>
      </c>
      <c r="I4492" s="20"/>
      <c r="J4492" s="20"/>
      <c r="K4492" s="20"/>
      <c r="L4492" s="21"/>
      <c r="M4492" s="21"/>
      <c r="N4492" s="20"/>
      <c r="O4492" s="20"/>
      <c r="P4492" s="19" t="str">
        <f aca="false">IF(I4492="","",I4492-H4492)</f>
        <v/>
      </c>
      <c r="Q4492" s="19" t="str">
        <f aca="true">IF(B4492="","",IF(N4492="No aplica","No aplica",IF(I4492="","Pendent",IF(N4492="Per substituir","Substituir",IF(OR(N4492="No localitzat",N4492="No lliurat"),"Reposar",IF(I4492&lt;H4492,"Reposar",IF(I4492&gt;H4492,"Revisar excedent",IF(AND(G4492="Sí",M4492&lt;&gt;"",M4492&lt;TODAY()),"EPI caducat",IF(AND(G4492="Sí",M4492&lt;&gt;"",M4492&lt;=TODAY()+90),"EPI caduca ≤90 dies",IF(OR(N4492="Deteriorat usable",N4492="Revisió necessària"),"Revisar","OK"))))))))))</f>
      </c>
      <c r="R4492" s="20"/>
    </row>
    <row r="4493" customFormat="false" ht="15" hidden="false" customHeight="false" outlineLevel="0" collapsed="false">
      <c r="A4493" s="19" t="n">
        <v>42</v>
      </c>
      <c r="B4493" s="19" t="n">
        <f aca="false">IFERROR(VLOOKUP(A4493,Personal!$A$6:$F$112,2,FALSE()),"")</f>
        <v>0</v>
      </c>
      <c r="C4493" s="19" t="str">
        <f aca="false">IFERROR(VLOOKUP(A4493,Personal!$A$6:$F$112,3,FALSE()),"")</f>
        <v>La Seu d’Urgell</v>
      </c>
      <c r="D4493" s="19" t="s">
        <v>64</v>
      </c>
      <c r="E4493" s="19" t="s">
        <v>67</v>
      </c>
      <c r="F4493" s="19" t="s">
        <v>68</v>
      </c>
      <c r="G4493" s="19" t="s">
        <v>291</v>
      </c>
      <c r="H4493" s="19" t="n">
        <f aca="false">IF(OR(VLOOKUP(A4493,Personal!$A$6:$F$112,5,FALSE())&lt;&gt;"Sí",N4493="No aplica"),0,'Catàleg GRAE'!D23)</f>
        <v>1</v>
      </c>
      <c r="I4493" s="20"/>
      <c r="J4493" s="20"/>
      <c r="K4493" s="20"/>
      <c r="L4493" s="21"/>
      <c r="M4493" s="21"/>
      <c r="N4493" s="20"/>
      <c r="O4493" s="20"/>
      <c r="P4493" s="19" t="str">
        <f aca="false">IF(I4493="","",I4493-H4493)</f>
        <v/>
      </c>
      <c r="Q4493" s="19" t="str">
        <f aca="true">IF(B4493="","",IF(N4493="No aplica","No aplica",IF(I4493="","Pendent",IF(N4493="Per substituir","Substituir",IF(OR(N4493="No localitzat",N4493="No lliurat"),"Reposar",IF(I4493&lt;H4493,"Reposar",IF(I4493&gt;H4493,"Revisar excedent",IF(AND(G4493="Sí",M4493&lt;&gt;"",M4493&lt;TODAY()),"EPI caducat",IF(AND(G4493="Sí",M4493&lt;&gt;"",M4493&lt;=TODAY()+90),"EPI caduca ≤90 dies",IF(OR(N4493="Deteriorat usable",N4493="Revisió necessària"),"Revisar","OK"))))))))))</f>
      </c>
      <c r="R4493" s="20"/>
    </row>
    <row r="4494" customFormat="false" ht="15" hidden="false" customHeight="false" outlineLevel="0" collapsed="false">
      <c r="A4494" s="19" t="n">
        <v>42</v>
      </c>
      <c r="B4494" s="19" t="n">
        <f aca="false">IFERROR(VLOOKUP(A4494,Personal!$A$6:$F$112,2,FALSE()),"")</f>
        <v>0</v>
      </c>
      <c r="C4494" s="19" t="str">
        <f aca="false">IFERROR(VLOOKUP(A4494,Personal!$A$6:$F$112,3,FALSE()),"")</f>
        <v>La Seu d’Urgell</v>
      </c>
      <c r="D4494" s="19" t="s">
        <v>64</v>
      </c>
      <c r="E4494" s="19" t="s">
        <v>69</v>
      </c>
      <c r="F4494" s="19" t="s">
        <v>70</v>
      </c>
      <c r="G4494" s="19" t="s">
        <v>291</v>
      </c>
      <c r="H4494" s="19" t="n">
        <f aca="false">IF(OR(VLOOKUP(A4494,Personal!$A$6:$F$112,5,FALSE())&lt;&gt;"Sí",N4494="No aplica"),0,'Catàleg GRAE'!D24)</f>
        <v>1</v>
      </c>
      <c r="I4494" s="20"/>
      <c r="J4494" s="20"/>
      <c r="K4494" s="20"/>
      <c r="L4494" s="21"/>
      <c r="M4494" s="21"/>
      <c r="N4494" s="20"/>
      <c r="O4494" s="20"/>
      <c r="P4494" s="19" t="str">
        <f aca="false">IF(I4494="","",I4494-H4494)</f>
        <v/>
      </c>
      <c r="Q4494" s="19" t="str">
        <f aca="true">IF(B4494="","",IF(N4494="No aplica","No aplica",IF(I4494="","Pendent",IF(N4494="Per substituir","Substituir",IF(OR(N4494="No localitzat",N4494="No lliurat"),"Reposar",IF(I4494&lt;H4494,"Reposar",IF(I4494&gt;H4494,"Revisar excedent",IF(AND(G4494="Sí",M4494&lt;&gt;"",M4494&lt;TODAY()),"EPI caducat",IF(AND(G4494="Sí",M4494&lt;&gt;"",M4494&lt;=TODAY()+90),"EPI caduca ≤90 dies",IF(OR(N4494="Deteriorat usable",N4494="Revisió necessària"),"Revisar","OK"))))))))))</f>
      </c>
      <c r="R4494" s="20"/>
    </row>
    <row r="4495" customFormat="false" ht="15" hidden="false" customHeight="false" outlineLevel="0" collapsed="false">
      <c r="A4495" s="19" t="n">
        <v>42</v>
      </c>
      <c r="B4495" s="19" t="n">
        <f aca="false">IFERROR(VLOOKUP(A4495,Personal!$A$6:$F$112,2,FALSE()),"")</f>
        <v>0</v>
      </c>
      <c r="C4495" s="19" t="str">
        <f aca="false">IFERROR(VLOOKUP(A4495,Personal!$A$6:$F$112,3,FALSE()),"")</f>
        <v>La Seu d’Urgell</v>
      </c>
      <c r="D4495" s="19" t="s">
        <v>71</v>
      </c>
      <c r="E4495" s="19" t="s">
        <v>72</v>
      </c>
      <c r="F4495" s="19" t="s">
        <v>73</v>
      </c>
      <c r="G4495" s="19" t="s">
        <v>291</v>
      </c>
      <c r="H4495" s="19" t="n">
        <f aca="false">IF(OR(VLOOKUP(A4495,Personal!$A$6:$F$112,5,FALSE())&lt;&gt;"Sí",N4495="No aplica"),0,'Catàleg GRAE'!D25)</f>
        <v>1</v>
      </c>
      <c r="I4495" s="20"/>
      <c r="J4495" s="20"/>
      <c r="K4495" s="20"/>
      <c r="L4495" s="21"/>
      <c r="M4495" s="21"/>
      <c r="N4495" s="20"/>
      <c r="O4495" s="20"/>
      <c r="P4495" s="19" t="str">
        <f aca="false">IF(I4495="","",I4495-H4495)</f>
        <v/>
      </c>
      <c r="Q4495" s="19" t="str">
        <f aca="true">IF(B4495="","",IF(N4495="No aplica","No aplica",IF(I4495="","Pendent",IF(N4495="Per substituir","Substituir",IF(OR(N4495="No localitzat",N4495="No lliurat"),"Reposar",IF(I4495&lt;H4495,"Reposar",IF(I4495&gt;H4495,"Revisar excedent",IF(AND(G4495="Sí",M4495&lt;&gt;"",M4495&lt;TODAY()),"EPI caducat",IF(AND(G4495="Sí",M4495&lt;&gt;"",M4495&lt;=TODAY()+90),"EPI caduca ≤90 dies",IF(OR(N4495="Deteriorat usable",N4495="Revisió necessària"),"Revisar","OK"))))))))))</f>
      </c>
      <c r="R4495" s="20"/>
    </row>
    <row r="4496" customFormat="false" ht="15" hidden="false" customHeight="false" outlineLevel="0" collapsed="false">
      <c r="A4496" s="19" t="n">
        <v>42</v>
      </c>
      <c r="B4496" s="19" t="n">
        <f aca="false">IFERROR(VLOOKUP(A4496,Personal!$A$6:$F$112,2,FALSE()),"")</f>
        <v>0</v>
      </c>
      <c r="C4496" s="19" t="str">
        <f aca="false">IFERROR(VLOOKUP(A4496,Personal!$A$6:$F$112,3,FALSE()),"")</f>
        <v>La Seu d’Urgell</v>
      </c>
      <c r="D4496" s="19" t="s">
        <v>40</v>
      </c>
      <c r="E4496" s="19" t="s">
        <v>74</v>
      </c>
      <c r="F4496" s="19" t="s">
        <v>75</v>
      </c>
      <c r="G4496" s="19" t="s">
        <v>272</v>
      </c>
      <c r="H4496" s="19" t="n">
        <f aca="false">IF(OR(VLOOKUP(A4496,Personal!$A$6:$F$112,5,FALSE())&lt;&gt;"Sí",N4496="No aplica"),0,'Catàleg GRAE'!D26)</f>
        <v>1</v>
      </c>
      <c r="I4496" s="20"/>
      <c r="J4496" s="20"/>
      <c r="K4496" s="20"/>
      <c r="L4496" s="21"/>
      <c r="M4496" s="21"/>
      <c r="N4496" s="20"/>
      <c r="O4496" s="20"/>
      <c r="P4496" s="19" t="str">
        <f aca="false">IF(I4496="","",I4496-H4496)</f>
        <v/>
      </c>
      <c r="Q4496" s="19" t="str">
        <f aca="true">IF(B4496="","",IF(N4496="No aplica","No aplica",IF(I4496="","Pendent",IF(N4496="Per substituir","Substituir",IF(OR(N4496="No localitzat",N4496="No lliurat"),"Reposar",IF(I4496&lt;H4496,"Reposar",IF(I4496&gt;H4496,"Revisar excedent",IF(AND(G4496="Sí",M4496&lt;&gt;"",M4496&lt;TODAY()),"EPI caducat",IF(AND(G4496="Sí",M4496&lt;&gt;"",M4496&lt;=TODAY()+90),"EPI caduca ≤90 dies",IF(OR(N4496="Deteriorat usable",N4496="Revisió necessària"),"Revisar","OK"))))))))))</f>
      </c>
      <c r="R4496" s="20"/>
    </row>
    <row r="4497" customFormat="false" ht="15" hidden="false" customHeight="false" outlineLevel="0" collapsed="false">
      <c r="A4497" s="19" t="n">
        <v>42</v>
      </c>
      <c r="B4497" s="19" t="n">
        <f aca="false">IFERROR(VLOOKUP(A4497,Personal!$A$6:$F$112,2,FALSE()),"")</f>
        <v>0</v>
      </c>
      <c r="C4497" s="19" t="str">
        <f aca="false">IFERROR(VLOOKUP(A4497,Personal!$A$6:$F$112,3,FALSE()),"")</f>
        <v>La Seu d’Urgell</v>
      </c>
      <c r="D4497" s="19" t="s">
        <v>40</v>
      </c>
      <c r="E4497" s="19" t="s">
        <v>76</v>
      </c>
      <c r="F4497" s="19" t="s">
        <v>77</v>
      </c>
      <c r="G4497" s="19" t="s">
        <v>291</v>
      </c>
      <c r="H4497" s="19" t="n">
        <f aca="false">IF(OR(VLOOKUP(A4497,Personal!$A$6:$F$112,5,FALSE())&lt;&gt;"Sí",N4497="No aplica"),0,'Catàleg GRAE'!D27)</f>
        <v>1</v>
      </c>
      <c r="I4497" s="20"/>
      <c r="J4497" s="20"/>
      <c r="K4497" s="20"/>
      <c r="L4497" s="21"/>
      <c r="M4497" s="21"/>
      <c r="N4497" s="20"/>
      <c r="O4497" s="20"/>
      <c r="P4497" s="19" t="str">
        <f aca="false">IF(I4497="","",I4497-H4497)</f>
        <v/>
      </c>
      <c r="Q4497" s="19" t="str">
        <f aca="true">IF(B4497="","",IF(N4497="No aplica","No aplica",IF(I4497="","Pendent",IF(N4497="Per substituir","Substituir",IF(OR(N4497="No localitzat",N4497="No lliurat"),"Reposar",IF(I4497&lt;H4497,"Reposar",IF(I4497&gt;H4497,"Revisar excedent",IF(AND(G4497="Sí",M4497&lt;&gt;"",M4497&lt;TODAY()),"EPI caducat",IF(AND(G4497="Sí",M4497&lt;&gt;"",M4497&lt;=TODAY()+90),"EPI caduca ≤90 dies",IF(OR(N4497="Deteriorat usable",N4497="Revisió necessària"),"Revisar","OK"))))))))))</f>
      </c>
      <c r="R4497" s="20"/>
    </row>
    <row r="4498" customFormat="false" ht="15" hidden="false" customHeight="false" outlineLevel="0" collapsed="false">
      <c r="A4498" s="19" t="n">
        <v>42</v>
      </c>
      <c r="B4498" s="19" t="n">
        <f aca="false">IFERROR(VLOOKUP(A4498,Personal!$A$6:$F$112,2,FALSE()),"")</f>
        <v>0</v>
      </c>
      <c r="C4498" s="19" t="str">
        <f aca="false">IFERROR(VLOOKUP(A4498,Personal!$A$6:$F$112,3,FALSE()),"")</f>
        <v>La Seu d’Urgell</v>
      </c>
      <c r="D4498" s="19" t="s">
        <v>78</v>
      </c>
      <c r="E4498" s="19" t="s">
        <v>79</v>
      </c>
      <c r="F4498" s="19" t="s">
        <v>80</v>
      </c>
      <c r="G4498" s="19" t="s">
        <v>291</v>
      </c>
      <c r="H4498" s="19" t="n">
        <f aca="false">IF(OR(VLOOKUP(A4498,Personal!$A$6:$F$112,5,FALSE())&lt;&gt;"Sí",N4498="No aplica"),0,'Catàleg GRAE'!D28)</f>
        <v>1</v>
      </c>
      <c r="I4498" s="20"/>
      <c r="J4498" s="20"/>
      <c r="K4498" s="20"/>
      <c r="L4498" s="21"/>
      <c r="M4498" s="21"/>
      <c r="N4498" s="20"/>
      <c r="O4498" s="20"/>
      <c r="P4498" s="19" t="str">
        <f aca="false">IF(I4498="","",I4498-H4498)</f>
        <v/>
      </c>
      <c r="Q4498" s="19" t="str">
        <f aca="true">IF(B4498="","",IF(N4498="No aplica","No aplica",IF(I4498="","Pendent",IF(N4498="Per substituir","Substituir",IF(OR(N4498="No localitzat",N4498="No lliurat"),"Reposar",IF(I4498&lt;H4498,"Reposar",IF(I4498&gt;H4498,"Revisar excedent",IF(AND(G4498="Sí",M4498&lt;&gt;"",M4498&lt;TODAY()),"EPI caducat",IF(AND(G4498="Sí",M4498&lt;&gt;"",M4498&lt;=TODAY()+90),"EPI caduca ≤90 dies",IF(OR(N4498="Deteriorat usable",N4498="Revisió necessària"),"Revisar","OK"))))))))))</f>
      </c>
      <c r="R4498" s="20"/>
    </row>
    <row r="4499" customFormat="false" ht="15" hidden="false" customHeight="false" outlineLevel="0" collapsed="false">
      <c r="A4499" s="19" t="n">
        <v>42</v>
      </c>
      <c r="B4499" s="19" t="n">
        <f aca="false">IFERROR(VLOOKUP(A4499,Personal!$A$6:$F$112,2,FALSE()),"")</f>
        <v>0</v>
      </c>
      <c r="C4499" s="19" t="str">
        <f aca="false">IFERROR(VLOOKUP(A4499,Personal!$A$6:$F$112,3,FALSE()),"")</f>
        <v>La Seu d’Urgell</v>
      </c>
      <c r="D4499" s="19" t="s">
        <v>26</v>
      </c>
      <c r="E4499" s="19" t="s">
        <v>81</v>
      </c>
      <c r="F4499" s="19" t="s">
        <v>82</v>
      </c>
      <c r="G4499" s="19" t="s">
        <v>272</v>
      </c>
      <c r="H4499" s="19" t="n">
        <f aca="false">IF(OR(VLOOKUP(A4499,Personal!$A$6:$F$112,5,FALSE())&lt;&gt;"Sí",N4499="No aplica"),0,'Catàleg GRAE'!D29)</f>
        <v>1</v>
      </c>
      <c r="I4499" s="20"/>
      <c r="J4499" s="20"/>
      <c r="K4499" s="20"/>
      <c r="L4499" s="21"/>
      <c r="M4499" s="21"/>
      <c r="N4499" s="20"/>
      <c r="O4499" s="20"/>
      <c r="P4499" s="19" t="str">
        <f aca="false">IF(I4499="","",I4499-H4499)</f>
        <v/>
      </c>
      <c r="Q4499" s="19" t="str">
        <f aca="true">IF(B4499="","",IF(N4499="No aplica","No aplica",IF(I4499="","Pendent",IF(N4499="Per substituir","Substituir",IF(OR(N4499="No localitzat",N4499="No lliurat"),"Reposar",IF(I4499&lt;H4499,"Reposar",IF(I4499&gt;H4499,"Revisar excedent",IF(AND(G4499="Sí",M4499&lt;&gt;"",M4499&lt;TODAY()),"EPI caducat",IF(AND(G4499="Sí",M4499&lt;&gt;"",M4499&lt;=TODAY()+90),"EPI caduca ≤90 dies",IF(OR(N4499="Deteriorat usable",N4499="Revisió necessària"),"Revisar","OK"))))))))))</f>
      </c>
      <c r="R4499" s="20"/>
    </row>
    <row r="4500" customFormat="false" ht="15" hidden="false" customHeight="false" outlineLevel="0" collapsed="false">
      <c r="A4500" s="19" t="n">
        <v>42</v>
      </c>
      <c r="B4500" s="19" t="n">
        <f aca="false">IFERROR(VLOOKUP(A4500,Personal!$A$6:$F$112,2,FALSE()),"")</f>
        <v>0</v>
      </c>
      <c r="C4500" s="19" t="str">
        <f aca="false">IFERROR(VLOOKUP(A4500,Personal!$A$6:$F$112,3,FALSE()),"")</f>
        <v>La Seu d’Urgell</v>
      </c>
      <c r="D4500" s="19" t="s">
        <v>83</v>
      </c>
      <c r="E4500" s="19" t="s">
        <v>84</v>
      </c>
      <c r="F4500" s="19" t="s">
        <v>85</v>
      </c>
      <c r="G4500" s="19" t="s">
        <v>291</v>
      </c>
      <c r="H4500" s="19" t="n">
        <f aca="false">IF(OR(VLOOKUP(A4500,Personal!$A$6:$F$112,5,FALSE())&lt;&gt;"Sí",N4500="No aplica"),0,'Catàleg GRAE'!D30)</f>
        <v>2</v>
      </c>
      <c r="I4500" s="20"/>
      <c r="J4500" s="20"/>
      <c r="K4500" s="20"/>
      <c r="L4500" s="21"/>
      <c r="M4500" s="21"/>
      <c r="N4500" s="20"/>
      <c r="O4500" s="20"/>
      <c r="P4500" s="19" t="str">
        <f aca="false">IF(I4500="","",I4500-H4500)</f>
        <v/>
      </c>
      <c r="Q4500" s="19" t="str">
        <f aca="true">IF(B4500="","",IF(N4500="No aplica","No aplica",IF(I4500="","Pendent",IF(N4500="Per substituir","Substituir",IF(OR(N4500="No localitzat",N4500="No lliurat"),"Reposar",IF(I4500&lt;H4500,"Reposar",IF(I4500&gt;H4500,"Revisar excedent",IF(AND(G4500="Sí",M4500&lt;&gt;"",M4500&lt;TODAY()),"EPI caducat",IF(AND(G4500="Sí",M4500&lt;&gt;"",M4500&lt;=TODAY()+90),"EPI caduca ≤90 dies",IF(OR(N4500="Deteriorat usable",N4500="Revisió necessària"),"Revisar","OK"))))))))))</f>
      </c>
      <c r="R4500" s="20"/>
    </row>
    <row r="4501" customFormat="false" ht="15" hidden="false" customHeight="false" outlineLevel="0" collapsed="false">
      <c r="A4501" s="19" t="n">
        <v>42</v>
      </c>
      <c r="B4501" s="19" t="n">
        <f aca="false">IFERROR(VLOOKUP(A4501,Personal!$A$6:$F$112,2,FALSE()),"")</f>
        <v>0</v>
      </c>
      <c r="C4501" s="19" t="str">
        <f aca="false">IFERROR(VLOOKUP(A4501,Personal!$A$6:$F$112,3,FALSE()),"")</f>
        <v>La Seu d’Urgell</v>
      </c>
      <c r="D4501" s="19" t="s">
        <v>83</v>
      </c>
      <c r="E4501" s="19" t="s">
        <v>86</v>
      </c>
      <c r="F4501" s="19" t="s">
        <v>87</v>
      </c>
      <c r="G4501" s="19" t="s">
        <v>291</v>
      </c>
      <c r="H4501" s="19" t="n">
        <f aca="false">IF(OR(VLOOKUP(A4501,Personal!$A$6:$F$112,5,FALSE())&lt;&gt;"Sí",N4501="No aplica"),0,'Catàleg GRAE'!D31)</f>
        <v>2</v>
      </c>
      <c r="I4501" s="20"/>
      <c r="J4501" s="20"/>
      <c r="K4501" s="20"/>
      <c r="L4501" s="21"/>
      <c r="M4501" s="21"/>
      <c r="N4501" s="20"/>
      <c r="O4501" s="20"/>
      <c r="P4501" s="19" t="str">
        <f aca="false">IF(I4501="","",I4501-H4501)</f>
        <v/>
      </c>
      <c r="Q4501" s="19" t="str">
        <f aca="true">IF(B4501="","",IF(N4501="No aplica","No aplica",IF(I4501="","Pendent",IF(N4501="Per substituir","Substituir",IF(OR(N4501="No localitzat",N4501="No lliurat"),"Reposar",IF(I4501&lt;H4501,"Reposar",IF(I4501&gt;H4501,"Revisar excedent",IF(AND(G4501="Sí",M4501&lt;&gt;"",M4501&lt;TODAY()),"EPI caducat",IF(AND(G4501="Sí",M4501&lt;&gt;"",M4501&lt;=TODAY()+90),"EPI caduca ≤90 dies",IF(OR(N4501="Deteriorat usable",N4501="Revisió necessària"),"Revisar","OK"))))))))))</f>
      </c>
      <c r="R4501" s="20"/>
    </row>
    <row r="4502" customFormat="false" ht="15" hidden="false" customHeight="false" outlineLevel="0" collapsed="false">
      <c r="A4502" s="19" t="n">
        <v>42</v>
      </c>
      <c r="B4502" s="19" t="n">
        <f aca="false">IFERROR(VLOOKUP(A4502,Personal!$A$6:$F$112,2,FALSE()),"")</f>
        <v>0</v>
      </c>
      <c r="C4502" s="19" t="str">
        <f aca="false">IFERROR(VLOOKUP(A4502,Personal!$A$6:$F$112,3,FALSE()),"")</f>
        <v>La Seu d’Urgell</v>
      </c>
      <c r="D4502" s="19" t="s">
        <v>83</v>
      </c>
      <c r="E4502" s="19" t="s">
        <v>88</v>
      </c>
      <c r="F4502" s="19" t="s">
        <v>89</v>
      </c>
      <c r="G4502" s="19" t="s">
        <v>291</v>
      </c>
      <c r="H4502" s="19" t="n">
        <f aca="false">IF(OR(VLOOKUP(A4502,Personal!$A$6:$F$112,5,FALSE())&lt;&gt;"Sí",N4502="No aplica"),0,'Catàleg GRAE'!D32)</f>
        <v>2</v>
      </c>
      <c r="I4502" s="20"/>
      <c r="J4502" s="20"/>
      <c r="K4502" s="20"/>
      <c r="L4502" s="21"/>
      <c r="M4502" s="21"/>
      <c r="N4502" s="20"/>
      <c r="O4502" s="20"/>
      <c r="P4502" s="19" t="str">
        <f aca="false">IF(I4502="","",I4502-H4502)</f>
        <v/>
      </c>
      <c r="Q4502" s="19" t="str">
        <f aca="true">IF(B4502="","",IF(N4502="No aplica","No aplica",IF(I4502="","Pendent",IF(N4502="Per substituir","Substituir",IF(OR(N4502="No localitzat",N4502="No lliurat"),"Reposar",IF(I4502&lt;H4502,"Reposar",IF(I4502&gt;H4502,"Revisar excedent",IF(AND(G4502="Sí",M4502&lt;&gt;"",M4502&lt;TODAY()),"EPI caducat",IF(AND(G4502="Sí",M4502&lt;&gt;"",M4502&lt;=TODAY()+90),"EPI caduca ≤90 dies",IF(OR(N4502="Deteriorat usable",N4502="Revisió necessària"),"Revisar","OK"))))))))))</f>
      </c>
      <c r="R4502" s="20"/>
    </row>
    <row r="4503" customFormat="false" ht="15" hidden="false" customHeight="false" outlineLevel="0" collapsed="false">
      <c r="A4503" s="19" t="n">
        <v>42</v>
      </c>
      <c r="B4503" s="19" t="n">
        <f aca="false">IFERROR(VLOOKUP(A4503,Personal!$A$6:$F$112,2,FALSE()),"")</f>
        <v>0</v>
      </c>
      <c r="C4503" s="19" t="str">
        <f aca="false">IFERROR(VLOOKUP(A4503,Personal!$A$6:$F$112,3,FALSE()),"")</f>
        <v>La Seu d’Urgell</v>
      </c>
      <c r="D4503" s="19" t="s">
        <v>83</v>
      </c>
      <c r="E4503" s="19" t="s">
        <v>90</v>
      </c>
      <c r="F4503" s="19" t="s">
        <v>91</v>
      </c>
      <c r="G4503" s="19" t="s">
        <v>291</v>
      </c>
      <c r="H4503" s="19" t="n">
        <f aca="false">IF(OR(VLOOKUP(A4503,Personal!$A$6:$F$112,5,FALSE())&lt;&gt;"Sí",N4503="No aplica"),0,'Catàleg GRAE'!D33)</f>
        <v>1</v>
      </c>
      <c r="I4503" s="20"/>
      <c r="J4503" s="20"/>
      <c r="K4503" s="20"/>
      <c r="L4503" s="21"/>
      <c r="M4503" s="21"/>
      <c r="N4503" s="20"/>
      <c r="O4503" s="20"/>
      <c r="P4503" s="19" t="str">
        <f aca="false">IF(I4503="","",I4503-H4503)</f>
        <v/>
      </c>
      <c r="Q4503" s="19" t="str">
        <f aca="true">IF(B4503="","",IF(N4503="No aplica","No aplica",IF(I4503="","Pendent",IF(N4503="Per substituir","Substituir",IF(OR(N4503="No localitzat",N4503="No lliurat"),"Reposar",IF(I4503&lt;H4503,"Reposar",IF(I4503&gt;H4503,"Revisar excedent",IF(AND(G4503="Sí",M4503&lt;&gt;"",M4503&lt;TODAY()),"EPI caducat",IF(AND(G4503="Sí",M4503&lt;&gt;"",M4503&lt;=TODAY()+90),"EPI caduca ≤90 dies",IF(OR(N4503="Deteriorat usable",N4503="Revisió necessària"),"Revisar","OK"))))))))))</f>
      </c>
      <c r="R4503" s="20"/>
    </row>
    <row r="4504" customFormat="false" ht="15" hidden="false" customHeight="false" outlineLevel="0" collapsed="false">
      <c r="A4504" s="19" t="n">
        <v>42</v>
      </c>
      <c r="B4504" s="19" t="n">
        <f aca="false">IFERROR(VLOOKUP(A4504,Personal!$A$6:$F$112,2,FALSE()),"")</f>
        <v>0</v>
      </c>
      <c r="C4504" s="19" t="str">
        <f aca="false">IFERROR(VLOOKUP(A4504,Personal!$A$6:$F$112,3,FALSE()),"")</f>
        <v>La Seu d’Urgell</v>
      </c>
      <c r="D4504" s="19" t="s">
        <v>40</v>
      </c>
      <c r="E4504" s="19" t="s">
        <v>92</v>
      </c>
      <c r="F4504" s="19" t="s">
        <v>93</v>
      </c>
      <c r="G4504" s="19" t="s">
        <v>291</v>
      </c>
      <c r="H4504" s="19" t="n">
        <f aca="false">IF(OR(VLOOKUP(A4504,Personal!$A$6:$F$112,5,FALSE())&lt;&gt;"Sí",N4504="No aplica"),0,'Catàleg GRAE'!D34)</f>
        <v>1</v>
      </c>
      <c r="I4504" s="20"/>
      <c r="J4504" s="20"/>
      <c r="K4504" s="20"/>
      <c r="L4504" s="21"/>
      <c r="M4504" s="21"/>
      <c r="N4504" s="20"/>
      <c r="O4504" s="20"/>
      <c r="P4504" s="19" t="str">
        <f aca="false">IF(I4504="","",I4504-H4504)</f>
        <v/>
      </c>
      <c r="Q4504" s="19" t="str">
        <f aca="true">IF(B4504="","",IF(N4504="No aplica","No aplica",IF(I4504="","Pendent",IF(N4504="Per substituir","Substituir",IF(OR(N4504="No localitzat",N4504="No lliurat"),"Reposar",IF(I4504&lt;H4504,"Reposar",IF(I4504&gt;H4504,"Revisar excedent",IF(AND(G4504="Sí",M4504&lt;&gt;"",M4504&lt;TODAY()),"EPI caducat",IF(AND(G4504="Sí",M4504&lt;&gt;"",M4504&lt;=TODAY()+90),"EPI caduca ≤90 dies",IF(OR(N4504="Deteriorat usable",N4504="Revisió necessària"),"Revisar","OK"))))))))))</f>
      </c>
      <c r="R4504" s="20"/>
    </row>
    <row r="4505" customFormat="false" ht="15" hidden="false" customHeight="false" outlineLevel="0" collapsed="false">
      <c r="A4505" s="19" t="n">
        <v>42</v>
      </c>
      <c r="B4505" s="19" t="n">
        <f aca="false">IFERROR(VLOOKUP(A4505,Personal!$A$6:$F$112,2,FALSE()),"")</f>
        <v>0</v>
      </c>
      <c r="C4505" s="19" t="str">
        <f aca="false">IFERROR(VLOOKUP(A4505,Personal!$A$6:$F$112,3,FALSE()),"")</f>
        <v>La Seu d’Urgell</v>
      </c>
      <c r="D4505" s="19" t="s">
        <v>94</v>
      </c>
      <c r="E4505" s="19" t="s">
        <v>95</v>
      </c>
      <c r="F4505" s="19" t="s">
        <v>96</v>
      </c>
      <c r="G4505" s="19" t="s">
        <v>291</v>
      </c>
      <c r="H4505" s="19" t="n">
        <f aca="false">IF(OR(VLOOKUP(A4505,Personal!$A$6:$F$112,5,FALSE())&lt;&gt;"Sí",N4505="No aplica"),0,'Catàleg GRAE'!D35)</f>
        <v>1</v>
      </c>
      <c r="I4505" s="20"/>
      <c r="J4505" s="20"/>
      <c r="K4505" s="20"/>
      <c r="L4505" s="21"/>
      <c r="M4505" s="21"/>
      <c r="N4505" s="20"/>
      <c r="O4505" s="20"/>
      <c r="P4505" s="19" t="str">
        <f aca="false">IF(I4505="","",I4505-H4505)</f>
        <v/>
      </c>
      <c r="Q4505" s="19" t="str">
        <f aca="true">IF(B4505="","",IF(N4505="No aplica","No aplica",IF(I4505="","Pendent",IF(N4505="Per substituir","Substituir",IF(OR(N4505="No localitzat",N4505="No lliurat"),"Reposar",IF(I4505&lt;H4505,"Reposar",IF(I4505&gt;H4505,"Revisar excedent",IF(AND(G4505="Sí",M4505&lt;&gt;"",M4505&lt;TODAY()),"EPI caducat",IF(AND(G4505="Sí",M4505&lt;&gt;"",M4505&lt;=TODAY()+90),"EPI caduca ≤90 dies",IF(OR(N4505="Deteriorat usable",N4505="Revisió necessària"),"Revisar","OK"))))))))))</f>
      </c>
      <c r="R4505" s="20"/>
    </row>
    <row r="4506" customFormat="false" ht="15" hidden="false" customHeight="false" outlineLevel="0" collapsed="false">
      <c r="A4506" s="19" t="n">
        <v>42</v>
      </c>
      <c r="B4506" s="19" t="n">
        <f aca="false">IFERROR(VLOOKUP(A4506,Personal!$A$6:$F$112,2,FALSE()),"")</f>
        <v>0</v>
      </c>
      <c r="C4506" s="19" t="str">
        <f aca="false">IFERROR(VLOOKUP(A4506,Personal!$A$6:$F$112,3,FALSE()),"")</f>
        <v>La Seu d’Urgell</v>
      </c>
      <c r="D4506" s="19" t="s">
        <v>97</v>
      </c>
      <c r="E4506" s="19" t="s">
        <v>98</v>
      </c>
      <c r="F4506" s="19" t="s">
        <v>99</v>
      </c>
      <c r="G4506" s="19" t="s">
        <v>291</v>
      </c>
      <c r="H4506" s="19" t="n">
        <f aca="false">IF(OR(VLOOKUP(A4506,Personal!$A$6:$F$112,5,FALSE())&lt;&gt;"Sí",N4506="No aplica"),0,'Catàleg GRAE'!D36)</f>
        <v>3</v>
      </c>
      <c r="I4506" s="20"/>
      <c r="J4506" s="20"/>
      <c r="K4506" s="20"/>
      <c r="L4506" s="21"/>
      <c r="M4506" s="21"/>
      <c r="N4506" s="20"/>
      <c r="O4506" s="20"/>
      <c r="P4506" s="19" t="str">
        <f aca="false">IF(I4506="","",I4506-H4506)</f>
        <v/>
      </c>
      <c r="Q4506" s="19" t="str">
        <f aca="true">IF(B4506="","",IF(N4506="No aplica","No aplica",IF(I4506="","Pendent",IF(N4506="Per substituir","Substituir",IF(OR(N4506="No localitzat",N4506="No lliurat"),"Reposar",IF(I4506&lt;H4506,"Reposar",IF(I4506&gt;H4506,"Revisar excedent",IF(AND(G4506="Sí",M4506&lt;&gt;"",M4506&lt;TODAY()),"EPI caducat",IF(AND(G4506="Sí",M4506&lt;&gt;"",M4506&lt;=TODAY()+90),"EPI caduca ≤90 dies",IF(OR(N4506="Deteriorat usable",N4506="Revisió necessària"),"Revisar","OK"))))))))))</f>
      </c>
      <c r="R4506" s="20"/>
    </row>
    <row r="4507" customFormat="false" ht="15" hidden="false" customHeight="false" outlineLevel="0" collapsed="false">
      <c r="A4507" s="19" t="n">
        <v>42</v>
      </c>
      <c r="B4507" s="19" t="n">
        <f aca="false">IFERROR(VLOOKUP(A4507,Personal!$A$6:$F$112,2,FALSE()),"")</f>
        <v>0</v>
      </c>
      <c r="C4507" s="19" t="str">
        <f aca="false">IFERROR(VLOOKUP(A4507,Personal!$A$6:$F$112,3,FALSE()),"")</f>
        <v>La Seu d’Urgell</v>
      </c>
      <c r="D4507" s="19" t="s">
        <v>97</v>
      </c>
      <c r="E4507" s="19" t="s">
        <v>100</v>
      </c>
      <c r="F4507" s="19" t="s">
        <v>101</v>
      </c>
      <c r="G4507" s="19" t="s">
        <v>291</v>
      </c>
      <c r="H4507" s="19" t="n">
        <f aca="false">IF(OR(VLOOKUP(A4507,Personal!$A$6:$F$112,5,FALSE())&lt;&gt;"Sí",N4507="No aplica"),0,'Catàleg GRAE'!D37)</f>
        <v>1</v>
      </c>
      <c r="I4507" s="20"/>
      <c r="J4507" s="20"/>
      <c r="K4507" s="20"/>
      <c r="L4507" s="21"/>
      <c r="M4507" s="21"/>
      <c r="N4507" s="20"/>
      <c r="O4507" s="20"/>
      <c r="P4507" s="19" t="str">
        <f aca="false">IF(I4507="","",I4507-H4507)</f>
        <v/>
      </c>
      <c r="Q4507" s="19" t="str">
        <f aca="true">IF(B4507="","",IF(N4507="No aplica","No aplica",IF(I4507="","Pendent",IF(N4507="Per substituir","Substituir",IF(OR(N4507="No localitzat",N4507="No lliurat"),"Reposar",IF(I4507&lt;H4507,"Reposar",IF(I4507&gt;H4507,"Revisar excedent",IF(AND(G4507="Sí",M4507&lt;&gt;"",M4507&lt;TODAY()),"EPI caducat",IF(AND(G4507="Sí",M4507&lt;&gt;"",M4507&lt;=TODAY()+90),"EPI caduca ≤90 dies",IF(OR(N4507="Deteriorat usable",N4507="Revisió necessària"),"Revisar","OK"))))))))))</f>
      </c>
      <c r="R4507" s="20"/>
    </row>
    <row r="4508" customFormat="false" ht="15" hidden="false" customHeight="false" outlineLevel="0" collapsed="false">
      <c r="A4508" s="19" t="n">
        <v>42</v>
      </c>
      <c r="B4508" s="19" t="n">
        <f aca="false">IFERROR(VLOOKUP(A4508,Personal!$A$6:$F$112,2,FALSE()),"")</f>
        <v>0</v>
      </c>
      <c r="C4508" s="19" t="str">
        <f aca="false">IFERROR(VLOOKUP(A4508,Personal!$A$6:$F$112,3,FALSE()),"")</f>
        <v>La Seu d’Urgell</v>
      </c>
      <c r="D4508" s="19" t="s">
        <v>102</v>
      </c>
      <c r="E4508" s="19" t="s">
        <v>103</v>
      </c>
      <c r="F4508" s="19" t="s">
        <v>104</v>
      </c>
      <c r="G4508" s="19" t="s">
        <v>291</v>
      </c>
      <c r="H4508" s="19" t="n">
        <f aca="false">IF(OR(VLOOKUP(A4508,Personal!$A$6:$F$112,5,FALSE())&lt;&gt;"Sí",N4508="No aplica"),0,'Catàleg GRAE'!D38)</f>
        <v>1</v>
      </c>
      <c r="I4508" s="20"/>
      <c r="J4508" s="20"/>
      <c r="K4508" s="20"/>
      <c r="L4508" s="21"/>
      <c r="M4508" s="21"/>
      <c r="N4508" s="20"/>
      <c r="O4508" s="20"/>
      <c r="P4508" s="19" t="str">
        <f aca="false">IF(I4508="","",I4508-H4508)</f>
        <v/>
      </c>
      <c r="Q4508" s="19" t="str">
        <f aca="true">IF(B4508="","",IF(N4508="No aplica","No aplica",IF(I4508="","Pendent",IF(N4508="Per substituir","Substituir",IF(OR(N4508="No localitzat",N4508="No lliurat"),"Reposar",IF(I4508&lt;H4508,"Reposar",IF(I4508&gt;H4508,"Revisar excedent",IF(AND(G4508="Sí",M4508&lt;&gt;"",M4508&lt;TODAY()),"EPI caducat",IF(AND(G4508="Sí",M4508&lt;&gt;"",M4508&lt;=TODAY()+90),"EPI caduca ≤90 dies",IF(OR(N4508="Deteriorat usable",N4508="Revisió necessària"),"Revisar","OK"))))))))))</f>
      </c>
      <c r="R4508" s="20"/>
    </row>
    <row r="4509" customFormat="false" ht="15" hidden="false" customHeight="false" outlineLevel="0" collapsed="false">
      <c r="A4509" s="19" t="n">
        <v>42</v>
      </c>
      <c r="B4509" s="19" t="n">
        <f aca="false">IFERROR(VLOOKUP(A4509,Personal!$A$6:$F$112,2,FALSE()),"")</f>
        <v>0</v>
      </c>
      <c r="C4509" s="19" t="str">
        <f aca="false">IFERROR(VLOOKUP(A4509,Personal!$A$6:$F$112,3,FALSE()),"")</f>
        <v>La Seu d’Urgell</v>
      </c>
      <c r="D4509" s="19" t="s">
        <v>97</v>
      </c>
      <c r="E4509" s="19" t="s">
        <v>105</v>
      </c>
      <c r="F4509" s="19" t="s">
        <v>106</v>
      </c>
      <c r="G4509" s="19" t="s">
        <v>291</v>
      </c>
      <c r="H4509" s="19" t="n">
        <f aca="false">IF(OR(VLOOKUP(A4509,Personal!$A$6:$F$112,5,FALSE())&lt;&gt;"Sí",N4509="No aplica"),0,'Catàleg GRAE'!D39)</f>
        <v>3</v>
      </c>
      <c r="I4509" s="20"/>
      <c r="J4509" s="20"/>
      <c r="K4509" s="20"/>
      <c r="L4509" s="21"/>
      <c r="M4509" s="21"/>
      <c r="N4509" s="20"/>
      <c r="O4509" s="20"/>
      <c r="P4509" s="19" t="str">
        <f aca="false">IF(I4509="","",I4509-H4509)</f>
        <v/>
      </c>
      <c r="Q4509" s="19" t="str">
        <f aca="true">IF(B4509="","",IF(N4509="No aplica","No aplica",IF(I4509="","Pendent",IF(N4509="Per substituir","Substituir",IF(OR(N4509="No localitzat",N4509="No lliurat"),"Reposar",IF(I4509&lt;H4509,"Reposar",IF(I4509&gt;H4509,"Revisar excedent",IF(AND(G4509="Sí",M4509&lt;&gt;"",M4509&lt;TODAY()),"EPI caducat",IF(AND(G4509="Sí",M4509&lt;&gt;"",M4509&lt;=TODAY()+90),"EPI caduca ≤90 dies",IF(OR(N4509="Deteriorat usable",N4509="Revisió necessària"),"Revisar","OK"))))))))))</f>
      </c>
      <c r="R4509" s="20"/>
    </row>
    <row r="4510" customFormat="false" ht="15" hidden="false" customHeight="false" outlineLevel="0" collapsed="false">
      <c r="A4510" s="19" t="n">
        <v>42</v>
      </c>
      <c r="B4510" s="19" t="n">
        <f aca="false">IFERROR(VLOOKUP(A4510,Personal!$A$6:$F$112,2,FALSE()),"")</f>
        <v>0</v>
      </c>
      <c r="C4510" s="19" t="str">
        <f aca="false">IFERROR(VLOOKUP(A4510,Personal!$A$6:$F$112,3,FALSE()),"")</f>
        <v>La Seu d’Urgell</v>
      </c>
      <c r="D4510" s="19" t="s">
        <v>97</v>
      </c>
      <c r="E4510" s="19" t="s">
        <v>105</v>
      </c>
      <c r="F4510" s="19" t="s">
        <v>107</v>
      </c>
      <c r="G4510" s="19" t="s">
        <v>291</v>
      </c>
      <c r="H4510" s="19" t="n">
        <f aca="false">IF(OR(VLOOKUP(A4510,Personal!$A$6:$F$112,5,FALSE())&lt;&gt;"Sí",N4510="No aplica"),0,'Catàleg GRAE'!D40)</f>
        <v>3</v>
      </c>
      <c r="I4510" s="20"/>
      <c r="J4510" s="20"/>
      <c r="K4510" s="20"/>
      <c r="L4510" s="21"/>
      <c r="M4510" s="21"/>
      <c r="N4510" s="20"/>
      <c r="O4510" s="20"/>
      <c r="P4510" s="19" t="str">
        <f aca="false">IF(I4510="","",I4510-H4510)</f>
        <v/>
      </c>
      <c r="Q4510" s="19" t="str">
        <f aca="true">IF(B4510="","",IF(N4510="No aplica","No aplica",IF(I4510="","Pendent",IF(N4510="Per substituir","Substituir",IF(OR(N4510="No localitzat",N4510="No lliurat"),"Reposar",IF(I4510&lt;H4510,"Reposar",IF(I4510&gt;H4510,"Revisar excedent",IF(AND(G4510="Sí",M4510&lt;&gt;"",M4510&lt;TODAY()),"EPI caducat",IF(AND(G4510="Sí",M4510&lt;&gt;"",M4510&lt;=TODAY()+90),"EPI caduca ≤90 dies",IF(OR(N4510="Deteriorat usable",N4510="Revisió necessària"),"Revisar","OK"))))))))))</f>
      </c>
      <c r="R4510" s="20"/>
    </row>
    <row r="4511" customFormat="false" ht="15" hidden="false" customHeight="false" outlineLevel="0" collapsed="false">
      <c r="A4511" s="19" t="n">
        <v>42</v>
      </c>
      <c r="B4511" s="19" t="n">
        <f aca="false">IFERROR(VLOOKUP(A4511,Personal!$A$6:$F$112,2,FALSE()),"")</f>
        <v>0</v>
      </c>
      <c r="C4511" s="19" t="str">
        <f aca="false">IFERROR(VLOOKUP(A4511,Personal!$A$6:$F$112,3,FALSE()),"")</f>
        <v>La Seu d’Urgell</v>
      </c>
      <c r="D4511" s="19" t="s">
        <v>97</v>
      </c>
      <c r="E4511" s="19" t="s">
        <v>108</v>
      </c>
      <c r="F4511" s="19" t="s">
        <v>109</v>
      </c>
      <c r="G4511" s="19" t="s">
        <v>291</v>
      </c>
      <c r="H4511" s="19" t="n">
        <f aca="false">IF(OR(VLOOKUP(A4511,Personal!$A$6:$F$112,5,FALSE())&lt;&gt;"Sí",N4511="No aplica"),0,'Catàleg GRAE'!D41)</f>
        <v>2</v>
      </c>
      <c r="I4511" s="20"/>
      <c r="J4511" s="20"/>
      <c r="K4511" s="20"/>
      <c r="L4511" s="21"/>
      <c r="M4511" s="21"/>
      <c r="N4511" s="20"/>
      <c r="O4511" s="20"/>
      <c r="P4511" s="19" t="str">
        <f aca="false">IF(I4511="","",I4511-H4511)</f>
        <v/>
      </c>
      <c r="Q4511" s="19" t="str">
        <f aca="true">IF(B4511="","",IF(N4511="No aplica","No aplica",IF(I4511="","Pendent",IF(N4511="Per substituir","Substituir",IF(OR(N4511="No localitzat",N4511="No lliurat"),"Reposar",IF(I4511&lt;H4511,"Reposar",IF(I4511&gt;H4511,"Revisar excedent",IF(AND(G4511="Sí",M4511&lt;&gt;"",M4511&lt;TODAY()),"EPI caducat",IF(AND(G4511="Sí",M4511&lt;&gt;"",M4511&lt;=TODAY()+90),"EPI caduca ≤90 dies",IF(OR(N4511="Deteriorat usable",N4511="Revisió necessària"),"Revisar","OK"))))))))))</f>
      </c>
      <c r="R4511" s="20"/>
    </row>
    <row r="4512" customFormat="false" ht="15" hidden="false" customHeight="false" outlineLevel="0" collapsed="false">
      <c r="A4512" s="19" t="n">
        <v>42</v>
      </c>
      <c r="B4512" s="19" t="n">
        <f aca="false">IFERROR(VLOOKUP(A4512,Personal!$A$6:$F$112,2,FALSE()),"")</f>
        <v>0</v>
      </c>
      <c r="C4512" s="19" t="str">
        <f aca="false">IFERROR(VLOOKUP(A4512,Personal!$A$6:$F$112,3,FALSE()),"")</f>
        <v>La Seu d’Urgell</v>
      </c>
      <c r="D4512" s="19" t="s">
        <v>97</v>
      </c>
      <c r="E4512" s="19" t="s">
        <v>110</v>
      </c>
      <c r="F4512" s="19" t="s">
        <v>111</v>
      </c>
      <c r="G4512" s="19" t="s">
        <v>291</v>
      </c>
      <c r="H4512" s="19" t="n">
        <f aca="false">IF(OR(VLOOKUP(A4512,Personal!$A$6:$F$112,5,FALSE())&lt;&gt;"Sí",N4512="No aplica"),0,'Catàleg GRAE'!D42)</f>
        <v>1</v>
      </c>
      <c r="I4512" s="20"/>
      <c r="J4512" s="20"/>
      <c r="K4512" s="20"/>
      <c r="L4512" s="21"/>
      <c r="M4512" s="21"/>
      <c r="N4512" s="20"/>
      <c r="O4512" s="20"/>
      <c r="P4512" s="19" t="str">
        <f aca="false">IF(I4512="","",I4512-H4512)</f>
        <v/>
      </c>
      <c r="Q4512" s="19" t="str">
        <f aca="true">IF(B4512="","",IF(N4512="No aplica","No aplica",IF(I4512="","Pendent",IF(N4512="Per substituir","Substituir",IF(OR(N4512="No localitzat",N4512="No lliurat"),"Reposar",IF(I4512&lt;H4512,"Reposar",IF(I4512&gt;H4512,"Revisar excedent",IF(AND(G4512="Sí",M4512&lt;&gt;"",M4512&lt;TODAY()),"EPI caducat",IF(AND(G4512="Sí",M4512&lt;&gt;"",M4512&lt;=TODAY()+90),"EPI caduca ≤90 dies",IF(OR(N4512="Deteriorat usable",N4512="Revisió necessària"),"Revisar","OK"))))))))))</f>
      </c>
      <c r="R4512" s="20"/>
    </row>
    <row r="4513" customFormat="false" ht="15" hidden="false" customHeight="false" outlineLevel="0" collapsed="false">
      <c r="A4513" s="19" t="n">
        <v>42</v>
      </c>
      <c r="B4513" s="19" t="n">
        <f aca="false">IFERROR(VLOOKUP(A4513,Personal!$A$6:$F$112,2,FALSE()),"")</f>
        <v>0</v>
      </c>
      <c r="C4513" s="19" t="str">
        <f aca="false">IFERROR(VLOOKUP(A4513,Personal!$A$6:$F$112,3,FALSE()),"")</f>
        <v>La Seu d’Urgell</v>
      </c>
      <c r="D4513" s="19" t="s">
        <v>112</v>
      </c>
      <c r="E4513" s="19" t="s">
        <v>113</v>
      </c>
      <c r="F4513" s="19" t="s">
        <v>114</v>
      </c>
      <c r="G4513" s="19" t="s">
        <v>291</v>
      </c>
      <c r="H4513" s="19" t="n">
        <f aca="false">IF(OR(VLOOKUP(A4513,Personal!$A$6:$F$112,5,FALSE())&lt;&gt;"Sí",N4513="No aplica"),0,'Catàleg GRAE'!D43)</f>
        <v>2</v>
      </c>
      <c r="I4513" s="20"/>
      <c r="J4513" s="20"/>
      <c r="K4513" s="20"/>
      <c r="L4513" s="21"/>
      <c r="M4513" s="21"/>
      <c r="N4513" s="20"/>
      <c r="O4513" s="20"/>
      <c r="P4513" s="19" t="str">
        <f aca="false">IF(I4513="","",I4513-H4513)</f>
        <v/>
      </c>
      <c r="Q4513" s="19" t="str">
        <f aca="true">IF(B4513="","",IF(N4513="No aplica","No aplica",IF(I4513="","Pendent",IF(N4513="Per substituir","Substituir",IF(OR(N4513="No localitzat",N4513="No lliurat"),"Reposar",IF(I4513&lt;H4513,"Reposar",IF(I4513&gt;H4513,"Revisar excedent",IF(AND(G4513="Sí",M4513&lt;&gt;"",M4513&lt;TODAY()),"EPI caducat",IF(AND(G4513="Sí",M4513&lt;&gt;"",M4513&lt;=TODAY()+90),"EPI caduca ≤90 dies",IF(OR(N4513="Deteriorat usable",N4513="Revisió necessària"),"Revisar","OK"))))))))))</f>
      </c>
      <c r="R4513" s="20"/>
    </row>
    <row r="4514" customFormat="false" ht="15" hidden="false" customHeight="false" outlineLevel="0" collapsed="false">
      <c r="A4514" s="19" t="n">
        <v>42</v>
      </c>
      <c r="B4514" s="19" t="n">
        <f aca="false">IFERROR(VLOOKUP(A4514,Personal!$A$6:$F$112,2,FALSE()),"")</f>
        <v>0</v>
      </c>
      <c r="C4514" s="19" t="str">
        <f aca="false">IFERROR(VLOOKUP(A4514,Personal!$A$6:$F$112,3,FALSE()),"")</f>
        <v>La Seu d’Urgell</v>
      </c>
      <c r="D4514" s="19" t="s">
        <v>102</v>
      </c>
      <c r="E4514" s="19" t="s">
        <v>115</v>
      </c>
      <c r="F4514" s="19" t="s">
        <v>116</v>
      </c>
      <c r="G4514" s="19" t="s">
        <v>291</v>
      </c>
      <c r="H4514" s="19" t="n">
        <f aca="false">IF(OR(VLOOKUP(A4514,Personal!$A$6:$F$112,5,FALSE())&lt;&gt;"Sí",N4514="No aplica"),0,'Catàleg GRAE'!D44)</f>
        <v>1</v>
      </c>
      <c r="I4514" s="20"/>
      <c r="J4514" s="20"/>
      <c r="K4514" s="20"/>
      <c r="L4514" s="21"/>
      <c r="M4514" s="21"/>
      <c r="N4514" s="20"/>
      <c r="O4514" s="20"/>
      <c r="P4514" s="19" t="str">
        <f aca="false">IF(I4514="","",I4514-H4514)</f>
        <v/>
      </c>
      <c r="Q4514" s="19" t="str">
        <f aca="true">IF(B4514="","",IF(N4514="No aplica","No aplica",IF(I4514="","Pendent",IF(N4514="Per substituir","Substituir",IF(OR(N4514="No localitzat",N4514="No lliurat"),"Reposar",IF(I4514&lt;H4514,"Reposar",IF(I4514&gt;H4514,"Revisar excedent",IF(AND(G4514="Sí",M4514&lt;&gt;"",M4514&lt;TODAY()),"EPI caducat",IF(AND(G4514="Sí",M4514&lt;&gt;"",M4514&lt;=TODAY()+90),"EPI caduca ≤90 dies",IF(OR(N4514="Deteriorat usable",N4514="Revisió necessària"),"Revisar","OK"))))))))))</f>
      </c>
      <c r="R4514" s="20"/>
    </row>
    <row r="4515" customFormat="false" ht="15" hidden="false" customHeight="false" outlineLevel="0" collapsed="false">
      <c r="A4515" s="19" t="n">
        <v>42</v>
      </c>
      <c r="B4515" s="19" t="n">
        <f aca="false">IFERROR(VLOOKUP(A4515,Personal!$A$6:$F$112,2,FALSE()),"")</f>
        <v>0</v>
      </c>
      <c r="C4515" s="19" t="str">
        <f aca="false">IFERROR(VLOOKUP(A4515,Personal!$A$6:$F$112,3,FALSE()),"")</f>
        <v>La Seu d’Urgell</v>
      </c>
      <c r="D4515" s="19" t="s">
        <v>102</v>
      </c>
      <c r="E4515" s="19" t="s">
        <v>117</v>
      </c>
      <c r="F4515" s="19" t="s">
        <v>118</v>
      </c>
      <c r="G4515" s="19" t="s">
        <v>272</v>
      </c>
      <c r="H4515" s="19" t="n">
        <f aca="false">IF(OR(VLOOKUP(A4515,Personal!$A$6:$F$112,5,FALSE())&lt;&gt;"Sí",N4515="No aplica"),0,'Catàleg GRAE'!D45)</f>
        <v>1</v>
      </c>
      <c r="I4515" s="20"/>
      <c r="J4515" s="20"/>
      <c r="K4515" s="20"/>
      <c r="L4515" s="21"/>
      <c r="M4515" s="21"/>
      <c r="N4515" s="20"/>
      <c r="O4515" s="20"/>
      <c r="P4515" s="19" t="str">
        <f aca="false">IF(I4515="","",I4515-H4515)</f>
        <v/>
      </c>
      <c r="Q4515" s="19" t="str">
        <f aca="true">IF(B4515="","",IF(N4515="No aplica","No aplica",IF(I4515="","Pendent",IF(N4515="Per substituir","Substituir",IF(OR(N4515="No localitzat",N4515="No lliurat"),"Reposar",IF(I4515&lt;H4515,"Reposar",IF(I4515&gt;H4515,"Revisar excedent",IF(AND(G4515="Sí",M4515&lt;&gt;"",M4515&lt;TODAY()),"EPI caducat",IF(AND(G4515="Sí",M4515&lt;&gt;"",M4515&lt;=TODAY()+90),"EPI caduca ≤90 dies",IF(OR(N4515="Deteriorat usable",N4515="Revisió necessària"),"Revisar","OK"))))))))))</f>
      </c>
      <c r="R4515" s="20"/>
    </row>
    <row r="4516" customFormat="false" ht="15" hidden="false" customHeight="false" outlineLevel="0" collapsed="false">
      <c r="A4516" s="19" t="n">
        <v>42</v>
      </c>
      <c r="B4516" s="19" t="n">
        <f aca="false">IFERROR(VLOOKUP(A4516,Personal!$A$6:$F$112,2,FALSE()),"")</f>
        <v>0</v>
      </c>
      <c r="C4516" s="19" t="str">
        <f aca="false">IFERROR(VLOOKUP(A4516,Personal!$A$6:$F$112,3,FALSE()),"")</f>
        <v>La Seu d’Urgell</v>
      </c>
      <c r="D4516" s="19" t="s">
        <v>102</v>
      </c>
      <c r="E4516" s="19" t="s">
        <v>119</v>
      </c>
      <c r="F4516" s="19" t="s">
        <v>120</v>
      </c>
      <c r="G4516" s="19" t="s">
        <v>272</v>
      </c>
      <c r="H4516" s="19" t="n">
        <f aca="false">IF(OR(VLOOKUP(A4516,Personal!$A$6:$F$112,5,FALSE())&lt;&gt;"Sí",N4516="No aplica"),0,'Catàleg GRAE'!D46)</f>
        <v>1</v>
      </c>
      <c r="I4516" s="20"/>
      <c r="J4516" s="20"/>
      <c r="K4516" s="20"/>
      <c r="L4516" s="21"/>
      <c r="M4516" s="21"/>
      <c r="N4516" s="20"/>
      <c r="O4516" s="20"/>
      <c r="P4516" s="19" t="str">
        <f aca="false">IF(I4516="","",I4516-H4516)</f>
        <v/>
      </c>
      <c r="Q4516" s="19" t="str">
        <f aca="true">IF(B4516="","",IF(N4516="No aplica","No aplica",IF(I4516="","Pendent",IF(N4516="Per substituir","Substituir",IF(OR(N4516="No localitzat",N4516="No lliurat"),"Reposar",IF(I4516&lt;H4516,"Reposar",IF(I4516&gt;H4516,"Revisar excedent",IF(AND(G4516="Sí",M4516&lt;&gt;"",M4516&lt;TODAY()),"EPI caducat",IF(AND(G4516="Sí",M4516&lt;&gt;"",M4516&lt;=TODAY()+90),"EPI caduca ≤90 dies",IF(OR(N4516="Deteriorat usable",N4516="Revisió necessària"),"Revisar","OK"))))))))))</f>
      </c>
      <c r="R4516" s="20"/>
    </row>
    <row r="4517" customFormat="false" ht="15" hidden="false" customHeight="false" outlineLevel="0" collapsed="false">
      <c r="A4517" s="19" t="n">
        <v>42</v>
      </c>
      <c r="B4517" s="19" t="n">
        <f aca="false">IFERROR(VLOOKUP(A4517,Personal!$A$6:$F$112,2,FALSE()),"")</f>
        <v>0</v>
      </c>
      <c r="C4517" s="19" t="str">
        <f aca="false">IFERROR(VLOOKUP(A4517,Personal!$A$6:$F$112,3,FALSE()),"")</f>
        <v>La Seu d’Urgell</v>
      </c>
      <c r="D4517" s="19" t="s">
        <v>97</v>
      </c>
      <c r="E4517" s="19" t="s">
        <v>121</v>
      </c>
      <c r="F4517" s="19" t="s">
        <v>122</v>
      </c>
      <c r="G4517" s="19" t="s">
        <v>291</v>
      </c>
      <c r="H4517" s="19" t="n">
        <f aca="false">IF(OR(VLOOKUP(A4517,Personal!$A$6:$F$112,5,FALSE())&lt;&gt;"Sí",N4517="No aplica"),0,'Catàleg GRAE'!D47)</f>
        <v>1</v>
      </c>
      <c r="I4517" s="20"/>
      <c r="J4517" s="20"/>
      <c r="K4517" s="20"/>
      <c r="L4517" s="21"/>
      <c r="M4517" s="21"/>
      <c r="N4517" s="20"/>
      <c r="O4517" s="20"/>
      <c r="P4517" s="19" t="str">
        <f aca="false">IF(I4517="","",I4517-H4517)</f>
        <v/>
      </c>
      <c r="Q4517" s="19" t="str">
        <f aca="true">IF(B4517="","",IF(N4517="No aplica","No aplica",IF(I4517="","Pendent",IF(N4517="Per substituir","Substituir",IF(OR(N4517="No localitzat",N4517="No lliurat"),"Reposar",IF(I4517&lt;H4517,"Reposar",IF(I4517&gt;H4517,"Revisar excedent",IF(AND(G4517="Sí",M4517&lt;&gt;"",M4517&lt;TODAY()),"EPI caducat",IF(AND(G4517="Sí",M4517&lt;&gt;"",M4517&lt;=TODAY()+90),"EPI caduca ≤90 dies",IF(OR(N4517="Deteriorat usable",N4517="Revisió necessària"),"Revisar","OK"))))))))))</f>
      </c>
      <c r="R4517" s="20"/>
    </row>
    <row r="4518" customFormat="false" ht="15" hidden="false" customHeight="false" outlineLevel="0" collapsed="false">
      <c r="A4518" s="19" t="n">
        <v>42</v>
      </c>
      <c r="B4518" s="19" t="n">
        <f aca="false">IFERROR(VLOOKUP(A4518,Personal!$A$6:$F$112,2,FALSE()),"")</f>
        <v>0</v>
      </c>
      <c r="C4518" s="19" t="str">
        <f aca="false">IFERROR(VLOOKUP(A4518,Personal!$A$6:$F$112,3,FALSE()),"")</f>
        <v>La Seu d’Urgell</v>
      </c>
      <c r="D4518" s="19" t="s">
        <v>97</v>
      </c>
      <c r="E4518" s="19" t="s">
        <v>123</v>
      </c>
      <c r="F4518" s="19" t="s">
        <v>124</v>
      </c>
      <c r="G4518" s="19" t="s">
        <v>291</v>
      </c>
      <c r="H4518" s="19" t="n">
        <f aca="false">IF(OR(VLOOKUP(A4518,Personal!$A$6:$F$112,5,FALSE())&lt;&gt;"Sí",N4518="No aplica"),0,'Catàleg GRAE'!D48)</f>
        <v>1</v>
      </c>
      <c r="I4518" s="20"/>
      <c r="J4518" s="20"/>
      <c r="K4518" s="20"/>
      <c r="L4518" s="21"/>
      <c r="M4518" s="21"/>
      <c r="N4518" s="20"/>
      <c r="O4518" s="20"/>
      <c r="P4518" s="19" t="str">
        <f aca="false">IF(I4518="","",I4518-H4518)</f>
        <v/>
      </c>
      <c r="Q4518" s="19" t="str">
        <f aca="true">IF(B4518="","",IF(N4518="No aplica","No aplica",IF(I4518="","Pendent",IF(N4518="Per substituir","Substituir",IF(OR(N4518="No localitzat",N4518="No lliurat"),"Reposar",IF(I4518&lt;H4518,"Reposar",IF(I4518&gt;H4518,"Revisar excedent",IF(AND(G4518="Sí",M4518&lt;&gt;"",M4518&lt;TODAY()),"EPI caducat",IF(AND(G4518="Sí",M4518&lt;&gt;"",M4518&lt;=TODAY()+90),"EPI caduca ≤90 dies",IF(OR(N4518="Deteriorat usable",N4518="Revisió necessària"),"Revisar","OK"))))))))))</f>
      </c>
      <c r="R4518" s="20"/>
    </row>
    <row r="4519" customFormat="false" ht="15" hidden="false" customHeight="false" outlineLevel="0" collapsed="false">
      <c r="A4519" s="19" t="n">
        <v>42</v>
      </c>
      <c r="B4519" s="19" t="n">
        <f aca="false">IFERROR(VLOOKUP(A4519,Personal!$A$6:$F$112,2,FALSE()),"")</f>
        <v>0</v>
      </c>
      <c r="C4519" s="19" t="str">
        <f aca="false">IFERROR(VLOOKUP(A4519,Personal!$A$6:$F$112,3,FALSE()),"")</f>
        <v>La Seu d’Urgell</v>
      </c>
      <c r="D4519" s="19" t="s">
        <v>125</v>
      </c>
      <c r="E4519" s="19" t="s">
        <v>126</v>
      </c>
      <c r="F4519" s="19" t="s">
        <v>127</v>
      </c>
      <c r="G4519" s="19" t="s">
        <v>272</v>
      </c>
      <c r="H4519" s="19" t="n">
        <f aca="false">IF(OR(VLOOKUP(A4519,Personal!$A$6:$F$112,5,FALSE())&lt;&gt;"Sí",N4519="No aplica"),0,'Catàleg GRAE'!D49)</f>
        <v>1</v>
      </c>
      <c r="I4519" s="20"/>
      <c r="J4519" s="20"/>
      <c r="K4519" s="20"/>
      <c r="L4519" s="21"/>
      <c r="M4519" s="21"/>
      <c r="N4519" s="20"/>
      <c r="O4519" s="20"/>
      <c r="P4519" s="19" t="str">
        <f aca="false">IF(I4519="","",I4519-H4519)</f>
        <v/>
      </c>
      <c r="Q4519" s="19" t="str">
        <f aca="true">IF(B4519="","",IF(N4519="No aplica","No aplica",IF(I4519="","Pendent",IF(N4519="Per substituir","Substituir",IF(OR(N4519="No localitzat",N4519="No lliurat"),"Reposar",IF(I4519&lt;H4519,"Reposar",IF(I4519&gt;H4519,"Revisar excedent",IF(AND(G4519="Sí",M4519&lt;&gt;"",M4519&lt;TODAY()),"EPI caducat",IF(AND(G4519="Sí",M4519&lt;&gt;"",M4519&lt;=TODAY()+90),"EPI caduca ≤90 dies",IF(OR(N4519="Deteriorat usable",N4519="Revisió necessària"),"Revisar","OK"))))))))))</f>
      </c>
      <c r="R4519" s="20"/>
    </row>
    <row r="4520" customFormat="false" ht="15" hidden="false" customHeight="false" outlineLevel="0" collapsed="false">
      <c r="A4520" s="19" t="n">
        <v>42</v>
      </c>
      <c r="B4520" s="19" t="n">
        <f aca="false">IFERROR(VLOOKUP(A4520,Personal!$A$6:$F$112,2,FALSE()),"")</f>
        <v>0</v>
      </c>
      <c r="C4520" s="19" t="str">
        <f aca="false">IFERROR(VLOOKUP(A4520,Personal!$A$6:$F$112,3,FALSE()),"")</f>
        <v>La Seu d’Urgell</v>
      </c>
      <c r="D4520" s="19" t="s">
        <v>125</v>
      </c>
      <c r="E4520" s="19" t="s">
        <v>128</v>
      </c>
      <c r="F4520" s="19" t="s">
        <v>129</v>
      </c>
      <c r="G4520" s="19" t="s">
        <v>272</v>
      </c>
      <c r="H4520" s="19" t="n">
        <f aca="false">IF(OR(VLOOKUP(A4520,Personal!$A$6:$F$112,5,FALSE())&lt;&gt;"Sí",N4520="No aplica"),0,'Catàleg GRAE'!D50)</f>
        <v>1</v>
      </c>
      <c r="I4520" s="20"/>
      <c r="J4520" s="20"/>
      <c r="K4520" s="20"/>
      <c r="L4520" s="21"/>
      <c r="M4520" s="21"/>
      <c r="N4520" s="20"/>
      <c r="O4520" s="20"/>
      <c r="P4520" s="19" t="str">
        <f aca="false">IF(I4520="","",I4520-H4520)</f>
        <v/>
      </c>
      <c r="Q4520" s="19" t="str">
        <f aca="true">IF(B4520="","",IF(N4520="No aplica","No aplica",IF(I4520="","Pendent",IF(N4520="Per substituir","Substituir",IF(OR(N4520="No localitzat",N4520="No lliurat"),"Reposar",IF(I4520&lt;H4520,"Reposar",IF(I4520&gt;H4520,"Revisar excedent",IF(AND(G4520="Sí",M4520&lt;&gt;"",M4520&lt;TODAY()),"EPI caducat",IF(AND(G4520="Sí",M4520&lt;&gt;"",M4520&lt;=TODAY()+90),"EPI caduca ≤90 dies",IF(OR(N4520="Deteriorat usable",N4520="Revisió necessària"),"Revisar","OK"))))))))))</f>
      </c>
      <c r="R4520" s="20"/>
    </row>
    <row r="4521" customFormat="false" ht="15" hidden="false" customHeight="false" outlineLevel="0" collapsed="false">
      <c r="A4521" s="19" t="n">
        <v>42</v>
      </c>
      <c r="B4521" s="19" t="n">
        <f aca="false">IFERROR(VLOOKUP(A4521,Personal!$A$6:$F$112,2,FALSE()),"")</f>
        <v>0</v>
      </c>
      <c r="C4521" s="19" t="str">
        <f aca="false">IFERROR(VLOOKUP(A4521,Personal!$A$6:$F$112,3,FALSE()),"")</f>
        <v>La Seu d’Urgell</v>
      </c>
      <c r="D4521" s="19" t="s">
        <v>125</v>
      </c>
      <c r="E4521" s="19" t="s">
        <v>130</v>
      </c>
      <c r="F4521" s="19" t="s">
        <v>131</v>
      </c>
      <c r="G4521" s="19" t="s">
        <v>291</v>
      </c>
      <c r="H4521" s="19" t="n">
        <f aca="false">IF(OR(VLOOKUP(A4521,Personal!$A$6:$F$112,5,FALSE())&lt;&gt;"Sí",N4521="No aplica"),0,'Catàleg GRAE'!D51)</f>
        <v>1</v>
      </c>
      <c r="I4521" s="20"/>
      <c r="J4521" s="20"/>
      <c r="K4521" s="20"/>
      <c r="L4521" s="21"/>
      <c r="M4521" s="21"/>
      <c r="N4521" s="20"/>
      <c r="O4521" s="20"/>
      <c r="P4521" s="19" t="str">
        <f aca="false">IF(I4521="","",I4521-H4521)</f>
        <v/>
      </c>
      <c r="Q4521" s="19" t="str">
        <f aca="true">IF(B4521="","",IF(N4521="No aplica","No aplica",IF(I4521="","Pendent",IF(N4521="Per substituir","Substituir",IF(OR(N4521="No localitzat",N4521="No lliurat"),"Reposar",IF(I4521&lt;H4521,"Reposar",IF(I4521&gt;H4521,"Revisar excedent",IF(AND(G4521="Sí",M4521&lt;&gt;"",M4521&lt;TODAY()),"EPI caducat",IF(AND(G4521="Sí",M4521&lt;&gt;"",M4521&lt;=TODAY()+90),"EPI caduca ≤90 dies",IF(OR(N4521="Deteriorat usable",N4521="Revisió necessària"),"Revisar","OK"))))))))))</f>
      </c>
      <c r="R4521" s="20"/>
    </row>
    <row r="4522" customFormat="false" ht="15" hidden="false" customHeight="false" outlineLevel="0" collapsed="false">
      <c r="A4522" s="19" t="n">
        <v>42</v>
      </c>
      <c r="B4522" s="19" t="n">
        <f aca="false">IFERROR(VLOOKUP(A4522,Personal!$A$6:$F$112,2,FALSE()),"")</f>
        <v>0</v>
      </c>
      <c r="C4522" s="19" t="str">
        <f aca="false">IFERROR(VLOOKUP(A4522,Personal!$A$6:$F$112,3,FALSE()),"")</f>
        <v>La Seu d’Urgell</v>
      </c>
      <c r="D4522" s="19" t="s">
        <v>132</v>
      </c>
      <c r="E4522" s="19" t="s">
        <v>133</v>
      </c>
      <c r="F4522" s="19" t="s">
        <v>134</v>
      </c>
      <c r="G4522" s="19" t="s">
        <v>291</v>
      </c>
      <c r="H4522" s="19" t="n">
        <f aca="false">IF(OR(VLOOKUP(A4522,Personal!$A$6:$F$112,5,FALSE())&lt;&gt;"Sí",N4522="No aplica"),0,'Catàleg GRAE'!D52)</f>
        <v>1</v>
      </c>
      <c r="I4522" s="20"/>
      <c r="J4522" s="20"/>
      <c r="K4522" s="20"/>
      <c r="L4522" s="21"/>
      <c r="M4522" s="21"/>
      <c r="N4522" s="20"/>
      <c r="O4522" s="20"/>
      <c r="P4522" s="19" t="str">
        <f aca="false">IF(I4522="","",I4522-H4522)</f>
        <v/>
      </c>
      <c r="Q4522" s="19" t="str">
        <f aca="true">IF(B4522="","",IF(N4522="No aplica","No aplica",IF(I4522="","Pendent",IF(N4522="Per substituir","Substituir",IF(OR(N4522="No localitzat",N4522="No lliurat"),"Reposar",IF(I4522&lt;H4522,"Reposar",IF(I4522&gt;H4522,"Revisar excedent",IF(AND(G4522="Sí",M4522&lt;&gt;"",M4522&lt;TODAY()),"EPI caducat",IF(AND(G4522="Sí",M4522&lt;&gt;"",M4522&lt;=TODAY()+90),"EPI caduca ≤90 dies",IF(OR(N4522="Deteriorat usable",N4522="Revisió necessària"),"Revisar","OK"))))))))))</f>
      </c>
      <c r="R4522" s="20"/>
    </row>
    <row r="4523" customFormat="false" ht="15" hidden="false" customHeight="false" outlineLevel="0" collapsed="false">
      <c r="A4523" s="19" t="n">
        <v>42</v>
      </c>
      <c r="B4523" s="19" t="n">
        <f aca="false">IFERROR(VLOOKUP(A4523,Personal!$A$6:$F$112,2,FALSE()),"")</f>
        <v>0</v>
      </c>
      <c r="C4523" s="19" t="str">
        <f aca="false">IFERROR(VLOOKUP(A4523,Personal!$A$6:$F$112,3,FALSE()),"")</f>
        <v>La Seu d’Urgell</v>
      </c>
      <c r="D4523" s="19" t="s">
        <v>94</v>
      </c>
      <c r="E4523" s="19" t="s">
        <v>135</v>
      </c>
      <c r="F4523" s="19" t="s">
        <v>136</v>
      </c>
      <c r="G4523" s="19" t="s">
        <v>291</v>
      </c>
      <c r="H4523" s="19" t="n">
        <f aca="false">IF(OR(VLOOKUP(A4523,Personal!$A$6:$F$112,5,FALSE())&lt;&gt;"Sí",N4523="No aplica"),0,'Catàleg GRAE'!D53)</f>
        <v>1</v>
      </c>
      <c r="I4523" s="20"/>
      <c r="J4523" s="20"/>
      <c r="K4523" s="20"/>
      <c r="L4523" s="21"/>
      <c r="M4523" s="21"/>
      <c r="N4523" s="20"/>
      <c r="O4523" s="20"/>
      <c r="P4523" s="19" t="str">
        <f aca="false">IF(I4523="","",I4523-H4523)</f>
        <v/>
      </c>
      <c r="Q4523" s="19" t="str">
        <f aca="true">IF(B4523="","",IF(N4523="No aplica","No aplica",IF(I4523="","Pendent",IF(N4523="Per substituir","Substituir",IF(OR(N4523="No localitzat",N4523="No lliurat"),"Reposar",IF(I4523&lt;H4523,"Reposar",IF(I4523&gt;H4523,"Revisar excedent",IF(AND(G4523="Sí",M4523&lt;&gt;"",M4523&lt;TODAY()),"EPI caducat",IF(AND(G4523="Sí",M4523&lt;&gt;"",M4523&lt;=TODAY()+90),"EPI caduca ≤90 dies",IF(OR(N4523="Deteriorat usable",N4523="Revisió necessària"),"Revisar","OK"))))))))))</f>
      </c>
      <c r="R4523" s="20"/>
    </row>
    <row r="4524" customFormat="false" ht="15" hidden="false" customHeight="false" outlineLevel="0" collapsed="false">
      <c r="A4524" s="19" t="n">
        <v>42</v>
      </c>
      <c r="B4524" s="19" t="n">
        <f aca="false">IFERROR(VLOOKUP(A4524,Personal!$A$6:$F$112,2,FALSE()),"")</f>
        <v>0</v>
      </c>
      <c r="C4524" s="19" t="str">
        <f aca="false">IFERROR(VLOOKUP(A4524,Personal!$A$6:$F$112,3,FALSE()),"")</f>
        <v>La Seu d’Urgell</v>
      </c>
      <c r="D4524" s="19" t="s">
        <v>137</v>
      </c>
      <c r="E4524" s="19" t="s">
        <v>138</v>
      </c>
      <c r="F4524" s="19" t="s">
        <v>139</v>
      </c>
      <c r="G4524" s="19" t="s">
        <v>291</v>
      </c>
      <c r="H4524" s="19" t="n">
        <f aca="false">IF(OR(VLOOKUP(A4524,Personal!$A$6:$F$112,5,FALSE())&lt;&gt;"Sí",N4524="No aplica"),0,'Catàleg GRAE'!D54)</f>
        <v>1</v>
      </c>
      <c r="I4524" s="20"/>
      <c r="J4524" s="20"/>
      <c r="K4524" s="20"/>
      <c r="L4524" s="21"/>
      <c r="M4524" s="21"/>
      <c r="N4524" s="20"/>
      <c r="O4524" s="20"/>
      <c r="P4524" s="19" t="str">
        <f aca="false">IF(I4524="","",I4524-H4524)</f>
        <v/>
      </c>
      <c r="Q4524" s="19" t="str">
        <f aca="true">IF(B4524="","",IF(N4524="No aplica","No aplica",IF(I4524="","Pendent",IF(N4524="Per substituir","Substituir",IF(OR(N4524="No localitzat",N4524="No lliurat"),"Reposar",IF(I4524&lt;H4524,"Reposar",IF(I4524&gt;H4524,"Revisar excedent",IF(AND(G4524="Sí",M4524&lt;&gt;"",M4524&lt;TODAY()),"EPI caducat",IF(AND(G4524="Sí",M4524&lt;&gt;"",M4524&lt;=TODAY()+90),"EPI caduca ≤90 dies",IF(OR(N4524="Deteriorat usable",N4524="Revisió necessària"),"Revisar","OK"))))))))))</f>
      </c>
      <c r="R4524" s="20"/>
    </row>
    <row r="4525" customFormat="false" ht="15" hidden="false" customHeight="false" outlineLevel="0" collapsed="false">
      <c r="A4525" s="19" t="n">
        <v>42</v>
      </c>
      <c r="B4525" s="19" t="n">
        <f aca="false">IFERROR(VLOOKUP(A4525,Personal!$A$6:$F$112,2,FALSE()),"")</f>
        <v>0</v>
      </c>
      <c r="C4525" s="19" t="str">
        <f aca="false">IFERROR(VLOOKUP(A4525,Personal!$A$6:$F$112,3,FALSE()),"")</f>
        <v>La Seu d’Urgell</v>
      </c>
      <c r="D4525" s="19" t="s">
        <v>94</v>
      </c>
      <c r="E4525" s="19" t="s">
        <v>140</v>
      </c>
      <c r="F4525" s="19" t="s">
        <v>141</v>
      </c>
      <c r="G4525" s="19" t="s">
        <v>291</v>
      </c>
      <c r="H4525" s="19" t="n">
        <f aca="false">IF(OR(VLOOKUP(A4525,Personal!$A$6:$F$112,5,FALSE())&lt;&gt;"Sí",N4525="No aplica"),0,'Catàleg GRAE'!D55)</f>
        <v>1</v>
      </c>
      <c r="I4525" s="20"/>
      <c r="J4525" s="20"/>
      <c r="K4525" s="20"/>
      <c r="L4525" s="21"/>
      <c r="M4525" s="21"/>
      <c r="N4525" s="20"/>
      <c r="O4525" s="20"/>
      <c r="P4525" s="19" t="str">
        <f aca="false">IF(I4525="","",I4525-H4525)</f>
        <v/>
      </c>
      <c r="Q4525" s="19" t="str">
        <f aca="true">IF(B4525="","",IF(N4525="No aplica","No aplica",IF(I4525="","Pendent",IF(N4525="Per substituir","Substituir",IF(OR(N4525="No localitzat",N4525="No lliurat"),"Reposar",IF(I4525&lt;H4525,"Reposar",IF(I4525&gt;H4525,"Revisar excedent",IF(AND(G4525="Sí",M4525&lt;&gt;"",M4525&lt;TODAY()),"EPI caducat",IF(AND(G4525="Sí",M4525&lt;&gt;"",M4525&lt;=TODAY()+90),"EPI caduca ≤90 dies",IF(OR(N4525="Deteriorat usable",N4525="Revisió necessària"),"Revisar","OK"))))))))))</f>
      </c>
      <c r="R4525" s="20"/>
    </row>
    <row r="4526" customFormat="false" ht="15" hidden="false" customHeight="false" outlineLevel="0" collapsed="false">
      <c r="A4526" s="19" t="n">
        <v>42</v>
      </c>
      <c r="B4526" s="19" t="n">
        <f aca="false">IFERROR(VLOOKUP(A4526,Personal!$A$6:$F$112,2,FALSE()),"")</f>
        <v>0</v>
      </c>
      <c r="C4526" s="19" t="str">
        <f aca="false">IFERROR(VLOOKUP(A4526,Personal!$A$6:$F$112,3,FALSE()),"")</f>
        <v>La Seu d’Urgell</v>
      </c>
      <c r="D4526" s="19" t="s">
        <v>142</v>
      </c>
      <c r="E4526" s="19" t="s">
        <v>143</v>
      </c>
      <c r="F4526" s="19" t="s">
        <v>144</v>
      </c>
      <c r="G4526" s="19" t="s">
        <v>291</v>
      </c>
      <c r="H4526" s="19" t="n">
        <f aca="false">IF(OR(VLOOKUP(A4526,Personal!$A$6:$F$112,5,FALSE())&lt;&gt;"Sí",N4526="No aplica"),0,'Catàleg GRAE'!D56)</f>
        <v>1</v>
      </c>
      <c r="I4526" s="20"/>
      <c r="J4526" s="20"/>
      <c r="K4526" s="20"/>
      <c r="L4526" s="21"/>
      <c r="M4526" s="21"/>
      <c r="N4526" s="20"/>
      <c r="O4526" s="20"/>
      <c r="P4526" s="19" t="str">
        <f aca="false">IF(I4526="","",I4526-H4526)</f>
        <v/>
      </c>
      <c r="Q4526" s="19" t="str">
        <f aca="true">IF(B4526="","",IF(N4526="No aplica","No aplica",IF(I4526="","Pendent",IF(N4526="Per substituir","Substituir",IF(OR(N4526="No localitzat",N4526="No lliurat"),"Reposar",IF(I4526&lt;H4526,"Reposar",IF(I4526&gt;H4526,"Revisar excedent",IF(AND(G4526="Sí",M4526&lt;&gt;"",M4526&lt;TODAY()),"EPI caducat",IF(AND(G4526="Sí",M4526&lt;&gt;"",M4526&lt;=TODAY()+90),"EPI caduca ≤90 dies",IF(OR(N4526="Deteriorat usable",N4526="Revisió necessària"),"Revisar","OK"))))))))))</f>
      </c>
      <c r="R4526" s="20"/>
    </row>
    <row r="4527" customFormat="false" ht="15" hidden="false" customHeight="false" outlineLevel="0" collapsed="false">
      <c r="A4527" s="19" t="n">
        <v>42</v>
      </c>
      <c r="B4527" s="19" t="n">
        <f aca="false">IFERROR(VLOOKUP(A4527,Personal!$A$6:$F$112,2,FALSE()),"")</f>
        <v>0</v>
      </c>
      <c r="C4527" s="19" t="str">
        <f aca="false">IFERROR(VLOOKUP(A4527,Personal!$A$6:$F$112,3,FALSE()),"")</f>
        <v>La Seu d’Urgell</v>
      </c>
      <c r="D4527" s="19" t="s">
        <v>112</v>
      </c>
      <c r="E4527" s="19" t="s">
        <v>145</v>
      </c>
      <c r="F4527" s="19" t="s">
        <v>146</v>
      </c>
      <c r="G4527" s="19" t="s">
        <v>291</v>
      </c>
      <c r="H4527" s="19" t="n">
        <f aca="false">IF(OR(VLOOKUP(A4527,Personal!$A$6:$F$112,5,FALSE())&lt;&gt;"Sí",N4527="No aplica"),0,'Catàleg GRAE'!D57)</f>
        <v>1</v>
      </c>
      <c r="I4527" s="20"/>
      <c r="J4527" s="20"/>
      <c r="K4527" s="20"/>
      <c r="L4527" s="21"/>
      <c r="M4527" s="21"/>
      <c r="N4527" s="20"/>
      <c r="O4527" s="20"/>
      <c r="P4527" s="19" t="str">
        <f aca="false">IF(I4527="","",I4527-H4527)</f>
        <v/>
      </c>
      <c r="Q4527" s="19" t="str">
        <f aca="true">IF(B4527="","",IF(N4527="No aplica","No aplica",IF(I4527="","Pendent",IF(N4527="Per substituir","Substituir",IF(OR(N4527="No localitzat",N4527="No lliurat"),"Reposar",IF(I4527&lt;H4527,"Reposar",IF(I4527&gt;H4527,"Revisar excedent",IF(AND(G4527="Sí",M4527&lt;&gt;"",M4527&lt;TODAY()),"EPI caducat",IF(AND(G4527="Sí",M4527&lt;&gt;"",M4527&lt;=TODAY()+90),"EPI caduca ≤90 dies",IF(OR(N4527="Deteriorat usable",N4527="Revisió necessària"),"Revisar","OK"))))))))))</f>
      </c>
      <c r="R4527" s="20"/>
    </row>
    <row r="4528" customFormat="false" ht="15" hidden="false" customHeight="false" outlineLevel="0" collapsed="false">
      <c r="A4528" s="19" t="n">
        <v>42</v>
      </c>
      <c r="B4528" s="19" t="n">
        <f aca="false">IFERROR(VLOOKUP(A4528,Personal!$A$6:$F$112,2,FALSE()),"")</f>
        <v>0</v>
      </c>
      <c r="C4528" s="19" t="str">
        <f aca="false">IFERROR(VLOOKUP(A4528,Personal!$A$6:$F$112,3,FALSE()),"")</f>
        <v>La Seu d’Urgell</v>
      </c>
      <c r="D4528" s="19" t="s">
        <v>137</v>
      </c>
      <c r="E4528" s="19" t="s">
        <v>147</v>
      </c>
      <c r="F4528" s="19" t="s">
        <v>148</v>
      </c>
      <c r="G4528" s="19" t="s">
        <v>291</v>
      </c>
      <c r="H4528" s="19" t="n">
        <f aca="false">IF(OR(VLOOKUP(A4528,Personal!$A$6:$F$112,5,FALSE())&lt;&gt;"Sí",N4528="No aplica"),0,'Catàleg GRAE'!D58)</f>
        <v>1</v>
      </c>
      <c r="I4528" s="20"/>
      <c r="J4528" s="20"/>
      <c r="K4528" s="20"/>
      <c r="L4528" s="21"/>
      <c r="M4528" s="21"/>
      <c r="N4528" s="20"/>
      <c r="O4528" s="20"/>
      <c r="P4528" s="19" t="str">
        <f aca="false">IF(I4528="","",I4528-H4528)</f>
        <v/>
      </c>
      <c r="Q4528" s="19" t="str">
        <f aca="true">IF(B4528="","",IF(N4528="No aplica","No aplica",IF(I4528="","Pendent",IF(N4528="Per substituir","Substituir",IF(OR(N4528="No localitzat",N4528="No lliurat"),"Reposar",IF(I4528&lt;H4528,"Reposar",IF(I4528&gt;H4528,"Revisar excedent",IF(AND(G4528="Sí",M4528&lt;&gt;"",M4528&lt;TODAY()),"EPI caducat",IF(AND(G4528="Sí",M4528&lt;&gt;"",M4528&lt;=TODAY()+90),"EPI caduca ≤90 dies",IF(OR(N4528="Deteriorat usable",N4528="Revisió necessària"),"Revisar","OK"))))))))))</f>
      </c>
      <c r="R4528" s="20"/>
    </row>
    <row r="4529" customFormat="false" ht="15" hidden="false" customHeight="false" outlineLevel="0" collapsed="false">
      <c r="A4529" s="19" t="n">
        <v>42</v>
      </c>
      <c r="B4529" s="19" t="n">
        <f aca="false">IFERROR(VLOOKUP(A4529,Personal!$A$6:$F$112,2,FALSE()),"")</f>
        <v>0</v>
      </c>
      <c r="C4529" s="19" t="str">
        <f aca="false">IFERROR(VLOOKUP(A4529,Personal!$A$6:$F$112,3,FALSE()),"")</f>
        <v>La Seu d’Urgell</v>
      </c>
      <c r="D4529" s="19" t="s">
        <v>125</v>
      </c>
      <c r="E4529" s="19" t="s">
        <v>149</v>
      </c>
      <c r="F4529" s="19" t="s">
        <v>150</v>
      </c>
      <c r="G4529" s="19" t="s">
        <v>291</v>
      </c>
      <c r="H4529" s="19" t="n">
        <f aca="false">IF(OR(VLOOKUP(A4529,Personal!$A$6:$F$112,5,FALSE())&lt;&gt;"Sí",N4529="No aplica"),0,'Catàleg GRAE'!D59)</f>
        <v>1</v>
      </c>
      <c r="I4529" s="20"/>
      <c r="J4529" s="20"/>
      <c r="K4529" s="20"/>
      <c r="L4529" s="21"/>
      <c r="M4529" s="21"/>
      <c r="N4529" s="20"/>
      <c r="O4529" s="20"/>
      <c r="P4529" s="19" t="str">
        <f aca="false">IF(I4529="","",I4529-H4529)</f>
        <v/>
      </c>
      <c r="Q4529" s="19" t="str">
        <f aca="true">IF(B4529="","",IF(N4529="No aplica","No aplica",IF(I4529="","Pendent",IF(N4529="Per substituir","Substituir",IF(OR(N4529="No localitzat",N4529="No lliurat"),"Reposar",IF(I4529&lt;H4529,"Reposar",IF(I4529&gt;H4529,"Revisar excedent",IF(AND(G4529="Sí",M4529&lt;&gt;"",M4529&lt;TODAY()),"EPI caducat",IF(AND(G4529="Sí",M4529&lt;&gt;"",M4529&lt;=TODAY()+90),"EPI caduca ≤90 dies",IF(OR(N4529="Deteriorat usable",N4529="Revisió necessària"),"Revisar","OK"))))))))))</f>
      </c>
      <c r="R4529" s="20"/>
    </row>
    <row r="4530" customFormat="false" ht="15" hidden="false" customHeight="false" outlineLevel="0" collapsed="false">
      <c r="A4530" s="19" t="n">
        <v>42</v>
      </c>
      <c r="B4530" s="19" t="n">
        <f aca="false">IFERROR(VLOOKUP(A4530,Personal!$A$6:$F$112,2,FALSE()),"")</f>
        <v>0</v>
      </c>
      <c r="C4530" s="19" t="str">
        <f aca="false">IFERROR(VLOOKUP(A4530,Personal!$A$6:$F$112,3,FALSE()),"")</f>
        <v>La Seu d’Urgell</v>
      </c>
      <c r="D4530" s="19" t="s">
        <v>125</v>
      </c>
      <c r="E4530" s="19" t="s">
        <v>151</v>
      </c>
      <c r="F4530" s="19" t="s">
        <v>152</v>
      </c>
      <c r="G4530" s="19" t="s">
        <v>291</v>
      </c>
      <c r="H4530" s="19" t="n">
        <f aca="false">IF(OR(VLOOKUP(A4530,Personal!$A$6:$F$112,5,FALSE())&lt;&gt;"Sí",N4530="No aplica"),0,'Catàleg GRAE'!D60)</f>
        <v>1</v>
      </c>
      <c r="I4530" s="20"/>
      <c r="J4530" s="20"/>
      <c r="K4530" s="20"/>
      <c r="L4530" s="21"/>
      <c r="M4530" s="21"/>
      <c r="N4530" s="20"/>
      <c r="O4530" s="20"/>
      <c r="P4530" s="19" t="str">
        <f aca="false">IF(I4530="","",I4530-H4530)</f>
        <v/>
      </c>
      <c r="Q4530" s="19" t="str">
        <f aca="true">IF(B4530="","",IF(N4530="No aplica","No aplica",IF(I4530="","Pendent",IF(N4530="Per substituir","Substituir",IF(OR(N4530="No localitzat",N4530="No lliurat"),"Reposar",IF(I4530&lt;H4530,"Reposar",IF(I4530&gt;H4530,"Revisar excedent",IF(AND(G4530="Sí",M4530&lt;&gt;"",M4530&lt;TODAY()),"EPI caducat",IF(AND(G4530="Sí",M4530&lt;&gt;"",M4530&lt;=TODAY()+90),"EPI caduca ≤90 dies",IF(OR(N4530="Deteriorat usable",N4530="Revisió necessària"),"Revisar","OK"))))))))))</f>
      </c>
      <c r="R4530" s="20"/>
    </row>
    <row r="4531" customFormat="false" ht="15" hidden="false" customHeight="false" outlineLevel="0" collapsed="false">
      <c r="A4531" s="19" t="n">
        <v>42</v>
      </c>
      <c r="B4531" s="19" t="n">
        <f aca="false">IFERROR(VLOOKUP(A4531,Personal!$A$6:$F$112,2,FALSE()),"")</f>
        <v>0</v>
      </c>
      <c r="C4531" s="19" t="str">
        <f aca="false">IFERROR(VLOOKUP(A4531,Personal!$A$6:$F$112,3,FALSE()),"")</f>
        <v>La Seu d’Urgell</v>
      </c>
      <c r="D4531" s="19" t="s">
        <v>153</v>
      </c>
      <c r="E4531" s="19" t="s">
        <v>154</v>
      </c>
      <c r="F4531" s="19" t="s">
        <v>155</v>
      </c>
      <c r="G4531" s="19" t="s">
        <v>291</v>
      </c>
      <c r="H4531" s="19" t="n">
        <f aca="false">IF(OR(VLOOKUP(A4531,Personal!$A$6:$F$112,5,FALSE())&lt;&gt;"Sí",N4531="No aplica"),0,'Catàleg GRAE'!D61)</f>
        <v>1</v>
      </c>
      <c r="I4531" s="20"/>
      <c r="J4531" s="20"/>
      <c r="K4531" s="20"/>
      <c r="L4531" s="21"/>
      <c r="M4531" s="21"/>
      <c r="N4531" s="20"/>
      <c r="O4531" s="20"/>
      <c r="P4531" s="19" t="str">
        <f aca="false">IF(I4531="","",I4531-H4531)</f>
        <v/>
      </c>
      <c r="Q4531" s="19" t="str">
        <f aca="true">IF(B4531="","",IF(N4531="No aplica","No aplica",IF(I4531="","Pendent",IF(N4531="Per substituir","Substituir",IF(OR(N4531="No localitzat",N4531="No lliurat"),"Reposar",IF(I4531&lt;H4531,"Reposar",IF(I4531&gt;H4531,"Revisar excedent",IF(AND(G4531="Sí",M4531&lt;&gt;"",M4531&lt;TODAY()),"EPI caducat",IF(AND(G4531="Sí",M4531&lt;&gt;"",M4531&lt;=TODAY()+90),"EPI caduca ≤90 dies",IF(OR(N4531="Deteriorat usable",N4531="Revisió necessària"),"Revisar","OK"))))))))))</f>
      </c>
      <c r="R4531" s="20"/>
    </row>
    <row r="4532" customFormat="false" ht="15" hidden="false" customHeight="false" outlineLevel="0" collapsed="false">
      <c r="A4532" s="19" t="n">
        <v>42</v>
      </c>
      <c r="B4532" s="19" t="n">
        <f aca="false">IFERROR(VLOOKUP(A4532,Personal!$A$6:$F$112,2,FALSE()),"")</f>
        <v>0</v>
      </c>
      <c r="C4532" s="19" t="str">
        <f aca="false">IFERROR(VLOOKUP(A4532,Personal!$A$6:$F$112,3,FALSE()),"")</f>
        <v>La Seu d’Urgell</v>
      </c>
      <c r="D4532" s="19" t="s">
        <v>37</v>
      </c>
      <c r="E4532" s="19" t="s">
        <v>156</v>
      </c>
      <c r="F4532" s="19" t="s">
        <v>157</v>
      </c>
      <c r="G4532" s="19" t="s">
        <v>291</v>
      </c>
      <c r="H4532" s="19" t="n">
        <f aca="false">IF(OR(VLOOKUP(A4532,Personal!$A$6:$F$112,5,FALSE())&lt;&gt;"Sí",N4532="No aplica"),0,'Catàleg GRAE'!D62)</f>
        <v>1</v>
      </c>
      <c r="I4532" s="20"/>
      <c r="J4532" s="20"/>
      <c r="K4532" s="20"/>
      <c r="L4532" s="21"/>
      <c r="M4532" s="21"/>
      <c r="N4532" s="20"/>
      <c r="O4532" s="20"/>
      <c r="P4532" s="19" t="str">
        <f aca="false">IF(I4532="","",I4532-H4532)</f>
        <v/>
      </c>
      <c r="Q4532" s="19" t="str">
        <f aca="true">IF(B4532="","",IF(N4532="No aplica","No aplica",IF(I4532="","Pendent",IF(N4532="Per substituir","Substituir",IF(OR(N4532="No localitzat",N4532="No lliurat"),"Reposar",IF(I4532&lt;H4532,"Reposar",IF(I4532&gt;H4532,"Revisar excedent",IF(AND(G4532="Sí",M4532&lt;&gt;"",M4532&lt;TODAY()),"EPI caducat",IF(AND(G4532="Sí",M4532&lt;&gt;"",M4532&lt;=TODAY()+90),"EPI caduca ≤90 dies",IF(OR(N4532="Deteriorat usable",N4532="Revisió necessària"),"Revisar","OK"))))))))))</f>
      </c>
      <c r="R4532" s="20"/>
    </row>
    <row r="4533" customFormat="false" ht="15" hidden="false" customHeight="false" outlineLevel="0" collapsed="false">
      <c r="A4533" s="19" t="n">
        <v>42</v>
      </c>
      <c r="B4533" s="19" t="n">
        <f aca="false">IFERROR(VLOOKUP(A4533,Personal!$A$6:$F$112,2,FALSE()),"")</f>
        <v>0</v>
      </c>
      <c r="C4533" s="19" t="str">
        <f aca="false">IFERROR(VLOOKUP(A4533,Personal!$A$6:$F$112,3,FALSE()),"")</f>
        <v>La Seu d’Urgell</v>
      </c>
      <c r="D4533" s="19" t="s">
        <v>37</v>
      </c>
      <c r="E4533" s="19" t="s">
        <v>158</v>
      </c>
      <c r="F4533" s="19" t="s">
        <v>159</v>
      </c>
      <c r="G4533" s="19" t="s">
        <v>291</v>
      </c>
      <c r="H4533" s="19" t="n">
        <f aca="false">IF(OR(VLOOKUP(A4533,Personal!$A$6:$F$112,5,FALSE())&lt;&gt;"Sí",N4533="No aplica"),0,'Catàleg GRAE'!D63)</f>
        <v>1</v>
      </c>
      <c r="I4533" s="20"/>
      <c r="J4533" s="20"/>
      <c r="K4533" s="20"/>
      <c r="L4533" s="21"/>
      <c r="M4533" s="21"/>
      <c r="N4533" s="20"/>
      <c r="O4533" s="20"/>
      <c r="P4533" s="19" t="str">
        <f aca="false">IF(I4533="","",I4533-H4533)</f>
        <v/>
      </c>
      <c r="Q4533" s="19" t="str">
        <f aca="true">IF(B4533="","",IF(N4533="No aplica","No aplica",IF(I4533="","Pendent",IF(N4533="Per substituir","Substituir",IF(OR(N4533="No localitzat",N4533="No lliurat"),"Reposar",IF(I4533&lt;H4533,"Reposar",IF(I4533&gt;H4533,"Revisar excedent",IF(AND(G4533="Sí",M4533&lt;&gt;"",M4533&lt;TODAY()),"EPI caducat",IF(AND(G4533="Sí",M4533&lt;&gt;"",M4533&lt;=TODAY()+90),"EPI caduca ≤90 dies",IF(OR(N4533="Deteriorat usable",N4533="Revisió necessària"),"Revisar","OK"))))))))))</f>
      </c>
      <c r="R4533" s="20"/>
    </row>
    <row r="4534" customFormat="false" ht="15" hidden="false" customHeight="false" outlineLevel="0" collapsed="false">
      <c r="A4534" s="19" t="n">
        <v>42</v>
      </c>
      <c r="B4534" s="19" t="n">
        <f aca="false">IFERROR(VLOOKUP(A4534,Personal!$A$6:$F$112,2,FALSE()),"")</f>
        <v>0</v>
      </c>
      <c r="C4534" s="19" t="str">
        <f aca="false">IFERROR(VLOOKUP(A4534,Personal!$A$6:$F$112,3,FALSE()),"")</f>
        <v>La Seu d’Urgell</v>
      </c>
      <c r="D4534" s="19" t="s">
        <v>160</v>
      </c>
      <c r="E4534" s="19" t="s">
        <v>161</v>
      </c>
      <c r="F4534" s="19" t="s">
        <v>162</v>
      </c>
      <c r="G4534" s="19" t="s">
        <v>291</v>
      </c>
      <c r="H4534" s="19" t="n">
        <f aca="false">IF(OR(VLOOKUP(A4534,Personal!$A$6:$F$112,5,FALSE())&lt;&gt;"Sí",N4534="No aplica"),0,'Catàleg GRAE'!D64)</f>
        <v>1</v>
      </c>
      <c r="I4534" s="20"/>
      <c r="J4534" s="20"/>
      <c r="K4534" s="20"/>
      <c r="L4534" s="21"/>
      <c r="M4534" s="21"/>
      <c r="N4534" s="20"/>
      <c r="O4534" s="20"/>
      <c r="P4534" s="19" t="str">
        <f aca="false">IF(I4534="","",I4534-H4534)</f>
        <v/>
      </c>
      <c r="Q4534" s="19" t="str">
        <f aca="true">IF(B4534="","",IF(N4534="No aplica","No aplica",IF(I4534="","Pendent",IF(N4534="Per substituir","Substituir",IF(OR(N4534="No localitzat",N4534="No lliurat"),"Reposar",IF(I4534&lt;H4534,"Reposar",IF(I4534&gt;H4534,"Revisar excedent",IF(AND(G4534="Sí",M4534&lt;&gt;"",M4534&lt;TODAY()),"EPI caducat",IF(AND(G4534="Sí",M4534&lt;&gt;"",M4534&lt;=TODAY()+90),"EPI caduca ≤90 dies",IF(OR(N4534="Deteriorat usable",N4534="Revisió necessària"),"Revisar","OK"))))))))))</f>
      </c>
      <c r="R4534" s="20"/>
    </row>
    <row r="4535" customFormat="false" ht="15" hidden="false" customHeight="false" outlineLevel="0" collapsed="false">
      <c r="A4535" s="19" t="n">
        <v>42</v>
      </c>
      <c r="B4535" s="19" t="n">
        <f aca="false">IFERROR(VLOOKUP(A4535,Personal!$A$6:$F$112,2,FALSE()),"")</f>
        <v>0</v>
      </c>
      <c r="C4535" s="19" t="str">
        <f aca="false">IFERROR(VLOOKUP(A4535,Personal!$A$6:$F$112,3,FALSE()),"")</f>
        <v>La Seu d’Urgell</v>
      </c>
      <c r="D4535" s="19" t="s">
        <v>137</v>
      </c>
      <c r="E4535" s="19" t="s">
        <v>163</v>
      </c>
      <c r="F4535" s="19" t="s">
        <v>164</v>
      </c>
      <c r="G4535" s="19" t="s">
        <v>272</v>
      </c>
      <c r="H4535" s="19" t="n">
        <f aca="false">IF(OR(VLOOKUP(A4535,Personal!$A$6:$F$112,5,FALSE())&lt;&gt;"Sí",N4535="No aplica"),0,'Catàleg GRAE'!D65)</f>
        <v>1</v>
      </c>
      <c r="I4535" s="20"/>
      <c r="J4535" s="20"/>
      <c r="K4535" s="20"/>
      <c r="L4535" s="21"/>
      <c r="M4535" s="21"/>
      <c r="N4535" s="20"/>
      <c r="O4535" s="20"/>
      <c r="P4535" s="19" t="str">
        <f aca="false">IF(I4535="","",I4535-H4535)</f>
        <v/>
      </c>
      <c r="Q4535" s="19" t="str">
        <f aca="true">IF(B4535="","",IF(N4535="No aplica","No aplica",IF(I4535="","Pendent",IF(N4535="Per substituir","Substituir",IF(OR(N4535="No localitzat",N4535="No lliurat"),"Reposar",IF(I4535&lt;H4535,"Reposar",IF(I4535&gt;H4535,"Revisar excedent",IF(AND(G4535="Sí",M4535&lt;&gt;"",M4535&lt;TODAY()),"EPI caducat",IF(AND(G4535="Sí",M4535&lt;&gt;"",M4535&lt;=TODAY()+90),"EPI caduca ≤90 dies",IF(OR(N4535="Deteriorat usable",N4535="Revisió necessària"),"Revisar","OK"))))))))))</f>
      </c>
      <c r="R4535" s="20"/>
    </row>
    <row r="4536" customFormat="false" ht="15" hidden="false" customHeight="false" outlineLevel="0" collapsed="false">
      <c r="A4536" s="19" t="n">
        <v>42</v>
      </c>
      <c r="B4536" s="19" t="n">
        <f aca="false">IFERROR(VLOOKUP(A4536,Personal!$A$6:$F$112,2,FALSE()),"")</f>
        <v>0</v>
      </c>
      <c r="C4536" s="19" t="str">
        <f aca="false">IFERROR(VLOOKUP(A4536,Personal!$A$6:$F$112,3,FALSE()),"")</f>
        <v>La Seu d’Urgell</v>
      </c>
      <c r="D4536" s="19" t="s">
        <v>132</v>
      </c>
      <c r="E4536" s="19" t="s">
        <v>165</v>
      </c>
      <c r="F4536" s="19" t="s">
        <v>166</v>
      </c>
      <c r="G4536" s="19" t="s">
        <v>272</v>
      </c>
      <c r="H4536" s="19" t="n">
        <f aca="false">IF(OR(VLOOKUP(A4536,Personal!$A$6:$F$112,5,FALSE())&lt;&gt;"Sí",N4536="No aplica"),0,'Catàleg GRAE'!D66)</f>
        <v>1</v>
      </c>
      <c r="I4536" s="20"/>
      <c r="J4536" s="20"/>
      <c r="K4536" s="20"/>
      <c r="L4536" s="21"/>
      <c r="M4536" s="21"/>
      <c r="N4536" s="20"/>
      <c r="O4536" s="20"/>
      <c r="P4536" s="19" t="str">
        <f aca="false">IF(I4536="","",I4536-H4536)</f>
        <v/>
      </c>
      <c r="Q4536" s="19" t="str">
        <f aca="true">IF(B4536="","",IF(N4536="No aplica","No aplica",IF(I4536="","Pendent",IF(N4536="Per substituir","Substituir",IF(OR(N4536="No localitzat",N4536="No lliurat"),"Reposar",IF(I4536&lt;H4536,"Reposar",IF(I4536&gt;H4536,"Revisar excedent",IF(AND(G4536="Sí",M4536&lt;&gt;"",M4536&lt;TODAY()),"EPI caducat",IF(AND(G4536="Sí",M4536&lt;&gt;"",M4536&lt;=TODAY()+90),"EPI caduca ≤90 dies",IF(OR(N4536="Deteriorat usable",N4536="Revisió necessària"),"Revisar","OK"))))))))))</f>
      </c>
      <c r="R4536" s="20"/>
    </row>
    <row r="4537" customFormat="false" ht="15" hidden="false" customHeight="false" outlineLevel="0" collapsed="false">
      <c r="A4537" s="19" t="n">
        <v>42</v>
      </c>
      <c r="B4537" s="19" t="n">
        <f aca="false">IFERROR(VLOOKUP(A4537,Personal!$A$6:$F$112,2,FALSE()),"")</f>
        <v>0</v>
      </c>
      <c r="C4537" s="19" t="str">
        <f aca="false">IFERROR(VLOOKUP(A4537,Personal!$A$6:$F$112,3,FALSE()),"")</f>
        <v>La Seu d’Urgell</v>
      </c>
      <c r="D4537" s="19" t="s">
        <v>71</v>
      </c>
      <c r="E4537" s="19" t="s">
        <v>167</v>
      </c>
      <c r="F4537" s="19" t="s">
        <v>168</v>
      </c>
      <c r="G4537" s="19" t="s">
        <v>291</v>
      </c>
      <c r="H4537" s="19" t="n">
        <f aca="false">IF(OR(VLOOKUP(A4537,Personal!$A$6:$F$112,5,FALSE())&lt;&gt;"Sí",N4537="No aplica"),0,'Catàleg GRAE'!D67)</f>
        <v>1</v>
      </c>
      <c r="I4537" s="20"/>
      <c r="J4537" s="20"/>
      <c r="K4537" s="20"/>
      <c r="L4537" s="21"/>
      <c r="M4537" s="21"/>
      <c r="N4537" s="20"/>
      <c r="O4537" s="20"/>
      <c r="P4537" s="19" t="str">
        <f aca="false">IF(I4537="","",I4537-H4537)</f>
        <v/>
      </c>
      <c r="Q4537" s="19" t="str">
        <f aca="true">IF(B4537="","",IF(N4537="No aplica","No aplica",IF(I4537="","Pendent",IF(N4537="Per substituir","Substituir",IF(OR(N4537="No localitzat",N4537="No lliurat"),"Reposar",IF(I4537&lt;H4537,"Reposar",IF(I4537&gt;H4537,"Revisar excedent",IF(AND(G4537="Sí",M4537&lt;&gt;"",M4537&lt;TODAY()),"EPI caducat",IF(AND(G4537="Sí",M4537&lt;&gt;"",M4537&lt;=TODAY()+90),"EPI caduca ≤90 dies",IF(OR(N4537="Deteriorat usable",N4537="Revisió necessària"),"Revisar","OK"))))))))))</f>
      </c>
      <c r="R4537" s="20"/>
    </row>
    <row r="4538" customFormat="false" ht="15" hidden="false" customHeight="false" outlineLevel="0" collapsed="false">
      <c r="A4538" s="19" t="n">
        <v>42</v>
      </c>
      <c r="B4538" s="19" t="n">
        <f aca="false">IFERROR(VLOOKUP(A4538,Personal!$A$6:$F$112,2,FALSE()),"")</f>
        <v>0</v>
      </c>
      <c r="C4538" s="19" t="str">
        <f aca="false">IFERROR(VLOOKUP(A4538,Personal!$A$6:$F$112,3,FALSE()),"")</f>
        <v>La Seu d’Urgell</v>
      </c>
      <c r="D4538" s="19" t="s">
        <v>132</v>
      </c>
      <c r="E4538" s="19" t="s">
        <v>169</v>
      </c>
      <c r="F4538" s="19" t="s">
        <v>170</v>
      </c>
      <c r="G4538" s="19" t="s">
        <v>272</v>
      </c>
      <c r="H4538" s="19" t="n">
        <f aca="false">IF(OR(VLOOKUP(A4538,Personal!$A$6:$F$112,5,FALSE())&lt;&gt;"Sí",N4538="No aplica"),0,'Catàleg GRAE'!D68)</f>
        <v>1</v>
      </c>
      <c r="I4538" s="20"/>
      <c r="J4538" s="20"/>
      <c r="K4538" s="20"/>
      <c r="L4538" s="21"/>
      <c r="M4538" s="21"/>
      <c r="N4538" s="20"/>
      <c r="O4538" s="20"/>
      <c r="P4538" s="19" t="str">
        <f aca="false">IF(I4538="","",I4538-H4538)</f>
        <v/>
      </c>
      <c r="Q4538" s="19" t="str">
        <f aca="true">IF(B4538="","",IF(N4538="No aplica","No aplica",IF(I4538="","Pendent",IF(N4538="Per substituir","Substituir",IF(OR(N4538="No localitzat",N4538="No lliurat"),"Reposar",IF(I4538&lt;H4538,"Reposar",IF(I4538&gt;H4538,"Revisar excedent",IF(AND(G4538="Sí",M4538&lt;&gt;"",M4538&lt;TODAY()),"EPI caducat",IF(AND(G4538="Sí",M4538&lt;&gt;"",M4538&lt;=TODAY()+90),"EPI caduca ≤90 dies",IF(OR(N4538="Deteriorat usable",N4538="Revisió necessària"),"Revisar","OK"))))))))))</f>
      </c>
      <c r="R4538" s="20"/>
    </row>
    <row r="4539" customFormat="false" ht="15" hidden="false" customHeight="false" outlineLevel="0" collapsed="false">
      <c r="A4539" s="19" t="n">
        <v>42</v>
      </c>
      <c r="B4539" s="19" t="n">
        <f aca="false">IFERROR(VLOOKUP(A4539,Personal!$A$6:$F$112,2,FALSE()),"")</f>
        <v>0</v>
      </c>
      <c r="C4539" s="19" t="str">
        <f aca="false">IFERROR(VLOOKUP(A4539,Personal!$A$6:$F$112,3,FALSE()),"")</f>
        <v>La Seu d’Urgell</v>
      </c>
      <c r="D4539" s="19" t="s">
        <v>142</v>
      </c>
      <c r="E4539" s="19" t="s">
        <v>171</v>
      </c>
      <c r="F4539" s="19" t="s">
        <v>172</v>
      </c>
      <c r="G4539" s="19" t="s">
        <v>272</v>
      </c>
      <c r="H4539" s="19" t="n">
        <f aca="false">IF(OR(VLOOKUP(A4539,Personal!$A$6:$F$112,5,FALSE())&lt;&gt;"Sí",N4539="No aplica"),0,'Catàleg GRAE'!D69)</f>
        <v>1</v>
      </c>
      <c r="I4539" s="20"/>
      <c r="J4539" s="20"/>
      <c r="K4539" s="20"/>
      <c r="L4539" s="21"/>
      <c r="M4539" s="21"/>
      <c r="N4539" s="20"/>
      <c r="O4539" s="20"/>
      <c r="P4539" s="19" t="str">
        <f aca="false">IF(I4539="","",I4539-H4539)</f>
        <v/>
      </c>
      <c r="Q4539" s="19" t="str">
        <f aca="true">IF(B4539="","",IF(N4539="No aplica","No aplica",IF(I4539="","Pendent",IF(N4539="Per substituir","Substituir",IF(OR(N4539="No localitzat",N4539="No lliurat"),"Reposar",IF(I4539&lt;H4539,"Reposar",IF(I4539&gt;H4539,"Revisar excedent",IF(AND(G4539="Sí",M4539&lt;&gt;"",M4539&lt;TODAY()),"EPI caducat",IF(AND(G4539="Sí",M4539&lt;&gt;"",M4539&lt;=TODAY()+90),"EPI caduca ≤90 dies",IF(OR(N4539="Deteriorat usable",N4539="Revisió necessària"),"Revisar","OK"))))))))))</f>
      </c>
      <c r="R4539" s="20"/>
    </row>
    <row r="4540" customFormat="false" ht="15" hidden="false" customHeight="false" outlineLevel="0" collapsed="false">
      <c r="A4540" s="19" t="n">
        <v>42</v>
      </c>
      <c r="B4540" s="19" t="n">
        <f aca="false">IFERROR(VLOOKUP(A4540,Personal!$A$6:$F$112,2,FALSE()),"")</f>
        <v>0</v>
      </c>
      <c r="C4540" s="19" t="str">
        <f aca="false">IFERROR(VLOOKUP(A4540,Personal!$A$6:$F$112,3,FALSE()),"")</f>
        <v>La Seu d’Urgell</v>
      </c>
      <c r="D4540" s="19" t="s">
        <v>132</v>
      </c>
      <c r="E4540" s="19" t="s">
        <v>173</v>
      </c>
      <c r="F4540" s="19" t="s">
        <v>174</v>
      </c>
      <c r="G4540" s="19" t="s">
        <v>272</v>
      </c>
      <c r="H4540" s="19" t="n">
        <f aca="false">IF(OR(VLOOKUP(A4540,Personal!$A$6:$F$112,5,FALSE())&lt;&gt;"Sí",N4540="No aplica"),0,'Catàleg GRAE'!D70)</f>
        <v>1</v>
      </c>
      <c r="I4540" s="20"/>
      <c r="J4540" s="20"/>
      <c r="K4540" s="20"/>
      <c r="L4540" s="21"/>
      <c r="M4540" s="21"/>
      <c r="N4540" s="20"/>
      <c r="O4540" s="20"/>
      <c r="P4540" s="19" t="str">
        <f aca="false">IF(I4540="","",I4540-H4540)</f>
        <v/>
      </c>
      <c r="Q4540" s="19" t="str">
        <f aca="true">IF(B4540="","",IF(N4540="No aplica","No aplica",IF(I4540="","Pendent",IF(N4540="Per substituir","Substituir",IF(OR(N4540="No localitzat",N4540="No lliurat"),"Reposar",IF(I4540&lt;H4540,"Reposar",IF(I4540&gt;H4540,"Revisar excedent",IF(AND(G4540="Sí",M4540&lt;&gt;"",M4540&lt;TODAY()),"EPI caducat",IF(AND(G4540="Sí",M4540&lt;&gt;"",M4540&lt;=TODAY()+90),"EPI caduca ≤90 dies",IF(OR(N4540="Deteriorat usable",N4540="Revisió necessària"),"Revisar","OK"))))))))))</f>
      </c>
      <c r="R4540" s="20"/>
    </row>
    <row r="4541" customFormat="false" ht="15" hidden="false" customHeight="false" outlineLevel="0" collapsed="false">
      <c r="A4541" s="19" t="n">
        <v>42</v>
      </c>
      <c r="B4541" s="19" t="n">
        <f aca="false">IFERROR(VLOOKUP(A4541,Personal!$A$6:$F$112,2,FALSE()),"")</f>
        <v>0</v>
      </c>
      <c r="C4541" s="19" t="str">
        <f aca="false">IFERROR(VLOOKUP(A4541,Personal!$A$6:$F$112,3,FALSE()),"")</f>
        <v>La Seu d’Urgell</v>
      </c>
      <c r="D4541" s="19" t="s">
        <v>132</v>
      </c>
      <c r="E4541" s="19" t="s">
        <v>175</v>
      </c>
      <c r="F4541" s="19" t="s">
        <v>176</v>
      </c>
      <c r="G4541" s="19" t="s">
        <v>272</v>
      </c>
      <c r="H4541" s="19" t="n">
        <f aca="false">IF(OR(VLOOKUP(A4541,Personal!$A$6:$F$112,5,FALSE())&lt;&gt;"Sí",N4541="No aplica"),0,'Catàleg GRAE'!D71)</f>
        <v>1</v>
      </c>
      <c r="I4541" s="20"/>
      <c r="J4541" s="20"/>
      <c r="K4541" s="20"/>
      <c r="L4541" s="21"/>
      <c r="M4541" s="21"/>
      <c r="N4541" s="20"/>
      <c r="O4541" s="20"/>
      <c r="P4541" s="19" t="str">
        <f aca="false">IF(I4541="","",I4541-H4541)</f>
        <v/>
      </c>
      <c r="Q4541" s="19" t="str">
        <f aca="true">IF(B4541="","",IF(N4541="No aplica","No aplica",IF(I4541="","Pendent",IF(N4541="Per substituir","Substituir",IF(OR(N4541="No localitzat",N4541="No lliurat"),"Reposar",IF(I4541&lt;H4541,"Reposar",IF(I4541&gt;H4541,"Revisar excedent",IF(AND(G4541="Sí",M4541&lt;&gt;"",M4541&lt;TODAY()),"EPI caducat",IF(AND(G4541="Sí",M4541&lt;&gt;"",M4541&lt;=TODAY()+90),"EPI caduca ≤90 dies",IF(OR(N4541="Deteriorat usable",N4541="Revisió necessària"),"Revisar","OK"))))))))))</f>
      </c>
      <c r="R4541" s="20"/>
    </row>
    <row r="4542" customFormat="false" ht="15" hidden="false" customHeight="false" outlineLevel="0" collapsed="false">
      <c r="A4542" s="19" t="n">
        <v>42</v>
      </c>
      <c r="B4542" s="19" t="n">
        <f aca="false">IFERROR(VLOOKUP(A4542,Personal!$A$6:$F$112,2,FALSE()),"")</f>
        <v>0</v>
      </c>
      <c r="C4542" s="19" t="str">
        <f aca="false">IFERROR(VLOOKUP(A4542,Personal!$A$6:$F$112,3,FALSE()),"")</f>
        <v>La Seu d’Urgell</v>
      </c>
      <c r="D4542" s="19" t="s">
        <v>177</v>
      </c>
      <c r="E4542" s="19" t="s">
        <v>178</v>
      </c>
      <c r="F4542" s="19" t="s">
        <v>179</v>
      </c>
      <c r="G4542" s="19" t="s">
        <v>272</v>
      </c>
      <c r="H4542" s="19" t="n">
        <f aca="false">IF(OR(VLOOKUP(A4542,Personal!$A$6:$F$112,5,FALSE())&lt;&gt;"Sí",N4542="No aplica"),0,'Catàleg GRAE'!D72)</f>
        <v>1</v>
      </c>
      <c r="I4542" s="20"/>
      <c r="J4542" s="20"/>
      <c r="K4542" s="20"/>
      <c r="L4542" s="21"/>
      <c r="M4542" s="21"/>
      <c r="N4542" s="20"/>
      <c r="O4542" s="20"/>
      <c r="P4542" s="19" t="str">
        <f aca="false">IF(I4542="","",I4542-H4542)</f>
        <v/>
      </c>
      <c r="Q4542" s="19" t="str">
        <f aca="true">IF(B4542="","",IF(N4542="No aplica","No aplica",IF(I4542="","Pendent",IF(N4542="Per substituir","Substituir",IF(OR(N4542="No localitzat",N4542="No lliurat"),"Reposar",IF(I4542&lt;H4542,"Reposar",IF(I4542&gt;H4542,"Revisar excedent",IF(AND(G4542="Sí",M4542&lt;&gt;"",M4542&lt;TODAY()),"EPI caducat",IF(AND(G4542="Sí",M4542&lt;&gt;"",M4542&lt;=TODAY()+90),"EPI caduca ≤90 dies",IF(OR(N4542="Deteriorat usable",N4542="Revisió necessària"),"Revisar","OK"))))))))))</f>
      </c>
      <c r="R4542" s="20"/>
    </row>
    <row r="4543" customFormat="false" ht="15" hidden="false" customHeight="false" outlineLevel="0" collapsed="false">
      <c r="A4543" s="19" t="n">
        <v>42</v>
      </c>
      <c r="B4543" s="19" t="n">
        <f aca="false">IFERROR(VLOOKUP(A4543,Personal!$A$6:$F$112,2,FALSE()),"")</f>
        <v>0</v>
      </c>
      <c r="C4543" s="19" t="str">
        <f aca="false">IFERROR(VLOOKUP(A4543,Personal!$A$6:$F$112,3,FALSE()),"")</f>
        <v>La Seu d’Urgell</v>
      </c>
      <c r="D4543" s="19" t="s">
        <v>177</v>
      </c>
      <c r="E4543" s="19" t="s">
        <v>180</v>
      </c>
      <c r="F4543" s="19" t="s">
        <v>181</v>
      </c>
      <c r="G4543" s="19" t="s">
        <v>272</v>
      </c>
      <c r="H4543" s="19" t="n">
        <f aca="false">IF(OR(VLOOKUP(A4543,Personal!$A$6:$F$112,5,FALSE())&lt;&gt;"Sí",N4543="No aplica"),0,'Catàleg GRAE'!D73)</f>
        <v>1</v>
      </c>
      <c r="I4543" s="20"/>
      <c r="J4543" s="20"/>
      <c r="K4543" s="20"/>
      <c r="L4543" s="21"/>
      <c r="M4543" s="21"/>
      <c r="N4543" s="20"/>
      <c r="O4543" s="20"/>
      <c r="P4543" s="19" t="str">
        <f aca="false">IF(I4543="","",I4543-H4543)</f>
        <v/>
      </c>
      <c r="Q4543" s="19" t="str">
        <f aca="true">IF(B4543="","",IF(N4543="No aplica","No aplica",IF(I4543="","Pendent",IF(N4543="Per substituir","Substituir",IF(OR(N4543="No localitzat",N4543="No lliurat"),"Reposar",IF(I4543&lt;H4543,"Reposar",IF(I4543&gt;H4543,"Revisar excedent",IF(AND(G4543="Sí",M4543&lt;&gt;"",M4543&lt;TODAY()),"EPI caducat",IF(AND(G4543="Sí",M4543&lt;&gt;"",M4543&lt;=TODAY()+90),"EPI caduca ≤90 dies",IF(OR(N4543="Deteriorat usable",N4543="Revisió necessària"),"Revisar","OK"))))))))))</f>
      </c>
      <c r="R4543" s="20"/>
    </row>
    <row r="4544" customFormat="false" ht="15" hidden="false" customHeight="false" outlineLevel="0" collapsed="false">
      <c r="A4544" s="19" t="n">
        <v>42</v>
      </c>
      <c r="B4544" s="19" t="n">
        <f aca="false">IFERROR(VLOOKUP(A4544,Personal!$A$6:$F$112,2,FALSE()),"")</f>
        <v>0</v>
      </c>
      <c r="C4544" s="19" t="str">
        <f aca="false">IFERROR(VLOOKUP(A4544,Personal!$A$6:$F$112,3,FALSE()),"")</f>
        <v>La Seu d’Urgell</v>
      </c>
      <c r="D4544" s="19" t="s">
        <v>132</v>
      </c>
      <c r="E4544" s="19" t="s">
        <v>182</v>
      </c>
      <c r="F4544" s="19" t="s">
        <v>183</v>
      </c>
      <c r="G4544" s="19" t="s">
        <v>272</v>
      </c>
      <c r="H4544" s="19" t="n">
        <f aca="false">IF(OR(VLOOKUP(A4544,Personal!$A$6:$F$112,5,FALSE())&lt;&gt;"Sí",N4544="No aplica"),0,'Catàleg GRAE'!D74)</f>
        <v>1</v>
      </c>
      <c r="I4544" s="20"/>
      <c r="J4544" s="20"/>
      <c r="K4544" s="20"/>
      <c r="L4544" s="21"/>
      <c r="M4544" s="21"/>
      <c r="N4544" s="20"/>
      <c r="O4544" s="20"/>
      <c r="P4544" s="19" t="str">
        <f aca="false">IF(I4544="","",I4544-H4544)</f>
        <v/>
      </c>
      <c r="Q4544" s="19" t="str">
        <f aca="true">IF(B4544="","",IF(N4544="No aplica","No aplica",IF(I4544="","Pendent",IF(N4544="Per substituir","Substituir",IF(OR(N4544="No localitzat",N4544="No lliurat"),"Reposar",IF(I4544&lt;H4544,"Reposar",IF(I4544&gt;H4544,"Revisar excedent",IF(AND(G4544="Sí",M4544&lt;&gt;"",M4544&lt;TODAY()),"EPI caducat",IF(AND(G4544="Sí",M4544&lt;&gt;"",M4544&lt;=TODAY()+90),"EPI caduca ≤90 dies",IF(OR(N4544="Deteriorat usable",N4544="Revisió necessària"),"Revisar","OK"))))))))))</f>
      </c>
      <c r="R4544" s="20"/>
    </row>
    <row r="4545" customFormat="false" ht="15" hidden="false" customHeight="false" outlineLevel="0" collapsed="false">
      <c r="A4545" s="19" t="n">
        <v>42</v>
      </c>
      <c r="B4545" s="19" t="n">
        <f aca="false">IFERROR(VLOOKUP(A4545,Personal!$A$6:$F$112,2,FALSE()),"")</f>
        <v>0</v>
      </c>
      <c r="C4545" s="19" t="str">
        <f aca="false">IFERROR(VLOOKUP(A4545,Personal!$A$6:$F$112,3,FALSE()),"")</f>
        <v>La Seu d’Urgell</v>
      </c>
      <c r="D4545" s="19" t="s">
        <v>177</v>
      </c>
      <c r="E4545" s="19" t="s">
        <v>184</v>
      </c>
      <c r="F4545" s="19" t="s">
        <v>185</v>
      </c>
      <c r="G4545" s="19" t="s">
        <v>272</v>
      </c>
      <c r="H4545" s="19" t="n">
        <f aca="false">IF(OR(VLOOKUP(A4545,Personal!$A$6:$F$112,5,FALSE())&lt;&gt;"Sí",N4545="No aplica"),0,'Catàleg GRAE'!D75)</f>
        <v>1</v>
      </c>
      <c r="I4545" s="20"/>
      <c r="J4545" s="20"/>
      <c r="K4545" s="20"/>
      <c r="L4545" s="21"/>
      <c r="M4545" s="21"/>
      <c r="N4545" s="20"/>
      <c r="O4545" s="20"/>
      <c r="P4545" s="19" t="str">
        <f aca="false">IF(I4545="","",I4545-H4545)</f>
        <v/>
      </c>
      <c r="Q4545" s="19" t="str">
        <f aca="true">IF(B4545="","",IF(N4545="No aplica","No aplica",IF(I4545="","Pendent",IF(N4545="Per substituir","Substituir",IF(OR(N4545="No localitzat",N4545="No lliurat"),"Reposar",IF(I4545&lt;H4545,"Reposar",IF(I4545&gt;H4545,"Revisar excedent",IF(AND(G4545="Sí",M4545&lt;&gt;"",M4545&lt;TODAY()),"EPI caducat",IF(AND(G4545="Sí",M4545&lt;&gt;"",M4545&lt;=TODAY()+90),"EPI caduca ≤90 dies",IF(OR(N4545="Deteriorat usable",N4545="Revisió necessària"),"Revisar","OK"))))))))))</f>
      </c>
      <c r="R4545" s="20"/>
    </row>
    <row r="4546" customFormat="false" ht="15" hidden="false" customHeight="false" outlineLevel="0" collapsed="false">
      <c r="A4546" s="19" t="n">
        <v>42</v>
      </c>
      <c r="B4546" s="19" t="n">
        <f aca="false">IFERROR(VLOOKUP(A4546,Personal!$A$6:$F$112,2,FALSE()),"")</f>
        <v>0</v>
      </c>
      <c r="C4546" s="19" t="str">
        <f aca="false">IFERROR(VLOOKUP(A4546,Personal!$A$6:$F$112,3,FALSE()),"")</f>
        <v>La Seu d’Urgell</v>
      </c>
      <c r="D4546" s="19" t="s">
        <v>142</v>
      </c>
      <c r="E4546" s="19" t="s">
        <v>186</v>
      </c>
      <c r="F4546" s="19" t="s">
        <v>187</v>
      </c>
      <c r="G4546" s="19" t="s">
        <v>272</v>
      </c>
      <c r="H4546" s="19" t="n">
        <f aca="false">IF(OR(VLOOKUP(A4546,Personal!$A$6:$F$112,5,FALSE())&lt;&gt;"Sí",N4546="No aplica"),0,'Catàleg GRAE'!D76)</f>
        <v>1</v>
      </c>
      <c r="I4546" s="20"/>
      <c r="J4546" s="20"/>
      <c r="K4546" s="20"/>
      <c r="L4546" s="21"/>
      <c r="M4546" s="21"/>
      <c r="N4546" s="20"/>
      <c r="O4546" s="20"/>
      <c r="P4546" s="19" t="str">
        <f aca="false">IF(I4546="","",I4546-H4546)</f>
        <v/>
      </c>
      <c r="Q4546" s="19" t="str">
        <f aca="true">IF(B4546="","",IF(N4546="No aplica","No aplica",IF(I4546="","Pendent",IF(N4546="Per substituir","Substituir",IF(OR(N4546="No localitzat",N4546="No lliurat"),"Reposar",IF(I4546&lt;H4546,"Reposar",IF(I4546&gt;H4546,"Revisar excedent",IF(AND(G4546="Sí",M4546&lt;&gt;"",M4546&lt;TODAY()),"EPI caducat",IF(AND(G4546="Sí",M4546&lt;&gt;"",M4546&lt;=TODAY()+90),"EPI caduca ≤90 dies",IF(OR(N4546="Deteriorat usable",N4546="Revisió necessària"),"Revisar","OK"))))))))))</f>
      </c>
      <c r="R4546" s="20"/>
    </row>
    <row r="4547" customFormat="false" ht="15" hidden="false" customHeight="false" outlineLevel="0" collapsed="false">
      <c r="A4547" s="19" t="n">
        <v>42</v>
      </c>
      <c r="B4547" s="19" t="n">
        <f aca="false">IFERROR(VLOOKUP(A4547,Personal!$A$6:$F$112,2,FALSE()),"")</f>
        <v>0</v>
      </c>
      <c r="C4547" s="19" t="str">
        <f aca="false">IFERROR(VLOOKUP(A4547,Personal!$A$6:$F$112,3,FALSE()),"")</f>
        <v>La Seu d’Urgell</v>
      </c>
      <c r="D4547" s="19" t="s">
        <v>177</v>
      </c>
      <c r="E4547" s="19" t="s">
        <v>188</v>
      </c>
      <c r="F4547" s="19" t="s">
        <v>189</v>
      </c>
      <c r="G4547" s="19" t="s">
        <v>272</v>
      </c>
      <c r="H4547" s="19" t="n">
        <f aca="false">IF(OR(VLOOKUP(A4547,Personal!$A$6:$F$112,5,FALSE())&lt;&gt;"Sí",N4547="No aplica"),0,'Catàleg GRAE'!D77)</f>
        <v>1</v>
      </c>
      <c r="I4547" s="20"/>
      <c r="J4547" s="20"/>
      <c r="K4547" s="20"/>
      <c r="L4547" s="21"/>
      <c r="M4547" s="21"/>
      <c r="N4547" s="20"/>
      <c r="O4547" s="20"/>
      <c r="P4547" s="19" t="str">
        <f aca="false">IF(I4547="","",I4547-H4547)</f>
        <v/>
      </c>
      <c r="Q4547" s="19" t="str">
        <f aca="true">IF(B4547="","",IF(N4547="No aplica","No aplica",IF(I4547="","Pendent",IF(N4547="Per substituir","Substituir",IF(OR(N4547="No localitzat",N4547="No lliurat"),"Reposar",IF(I4547&lt;H4547,"Reposar",IF(I4547&gt;H4547,"Revisar excedent",IF(AND(G4547="Sí",M4547&lt;&gt;"",M4547&lt;TODAY()),"EPI caducat",IF(AND(G4547="Sí",M4547&lt;&gt;"",M4547&lt;=TODAY()+90),"EPI caduca ≤90 dies",IF(OR(N4547="Deteriorat usable",N4547="Revisió necessària"),"Revisar","OK"))))))))))</f>
      </c>
      <c r="R4547" s="20"/>
    </row>
    <row r="4548" customFormat="false" ht="15" hidden="false" customHeight="false" outlineLevel="0" collapsed="false">
      <c r="A4548" s="19" t="n">
        <v>42</v>
      </c>
      <c r="B4548" s="19" t="n">
        <f aca="false">IFERROR(VLOOKUP(A4548,Personal!$A$6:$F$112,2,FALSE()),"")</f>
        <v>0</v>
      </c>
      <c r="C4548" s="19" t="str">
        <f aca="false">IFERROR(VLOOKUP(A4548,Personal!$A$6:$F$112,3,FALSE()),"")</f>
        <v>La Seu d’Urgell</v>
      </c>
      <c r="D4548" s="19" t="s">
        <v>132</v>
      </c>
      <c r="E4548" s="19" t="s">
        <v>190</v>
      </c>
      <c r="F4548" s="19" t="s">
        <v>191</v>
      </c>
      <c r="G4548" s="19" t="s">
        <v>272</v>
      </c>
      <c r="H4548" s="19" t="n">
        <f aca="false">IF(OR(VLOOKUP(A4548,Personal!$A$6:$F$112,5,FALSE())&lt;&gt;"Sí",N4548="No aplica"),0,'Catàleg GRAE'!D78)</f>
        <v>1</v>
      </c>
      <c r="I4548" s="20"/>
      <c r="J4548" s="20"/>
      <c r="K4548" s="20"/>
      <c r="L4548" s="21"/>
      <c r="M4548" s="21"/>
      <c r="N4548" s="20"/>
      <c r="O4548" s="20"/>
      <c r="P4548" s="19" t="str">
        <f aca="false">IF(I4548="","",I4548-H4548)</f>
        <v/>
      </c>
      <c r="Q4548" s="19" t="str">
        <f aca="true">IF(B4548="","",IF(N4548="No aplica","No aplica",IF(I4548="","Pendent",IF(N4548="Per substituir","Substituir",IF(OR(N4548="No localitzat",N4548="No lliurat"),"Reposar",IF(I4548&lt;H4548,"Reposar",IF(I4548&gt;H4548,"Revisar excedent",IF(AND(G4548="Sí",M4548&lt;&gt;"",M4548&lt;TODAY()),"EPI caducat",IF(AND(G4548="Sí",M4548&lt;&gt;"",M4548&lt;=TODAY()+90),"EPI caduca ≤90 dies",IF(OR(N4548="Deteriorat usable",N4548="Revisió necessària"),"Revisar","OK"))))))))))</f>
      </c>
      <c r="R4548" s="20"/>
    </row>
    <row r="4549" customFormat="false" ht="15" hidden="false" customHeight="false" outlineLevel="0" collapsed="false">
      <c r="A4549" s="19" t="n">
        <v>42</v>
      </c>
      <c r="B4549" s="19" t="n">
        <f aca="false">IFERROR(VLOOKUP(A4549,Personal!$A$6:$F$112,2,FALSE()),"")</f>
        <v>0</v>
      </c>
      <c r="C4549" s="19" t="str">
        <f aca="false">IFERROR(VLOOKUP(A4549,Personal!$A$6:$F$112,3,FALSE()),"")</f>
        <v>La Seu d’Urgell</v>
      </c>
      <c r="D4549" s="19" t="s">
        <v>177</v>
      </c>
      <c r="E4549" s="19" t="s">
        <v>192</v>
      </c>
      <c r="F4549" s="19" t="s">
        <v>193</v>
      </c>
      <c r="G4549" s="19" t="s">
        <v>272</v>
      </c>
      <c r="H4549" s="19" t="n">
        <f aca="false">IF(OR(VLOOKUP(A4549,Personal!$A$6:$F$112,5,FALSE())&lt;&gt;"Sí",N4549="No aplica"),0,'Catàleg GRAE'!D79)</f>
        <v>8</v>
      </c>
      <c r="I4549" s="20"/>
      <c r="J4549" s="20"/>
      <c r="K4549" s="20"/>
      <c r="L4549" s="21"/>
      <c r="M4549" s="21"/>
      <c r="N4549" s="20"/>
      <c r="O4549" s="20"/>
      <c r="P4549" s="19" t="str">
        <f aca="false">IF(I4549="","",I4549-H4549)</f>
        <v/>
      </c>
      <c r="Q4549" s="19" t="str">
        <f aca="true">IF(B4549="","",IF(N4549="No aplica","No aplica",IF(I4549="","Pendent",IF(N4549="Per substituir","Substituir",IF(OR(N4549="No localitzat",N4549="No lliurat"),"Reposar",IF(I4549&lt;H4549,"Reposar",IF(I4549&gt;H4549,"Revisar excedent",IF(AND(G4549="Sí",M4549&lt;&gt;"",M4549&lt;TODAY()),"EPI caducat",IF(AND(G4549="Sí",M4549&lt;&gt;"",M4549&lt;=TODAY()+90),"EPI caduca ≤90 dies",IF(OR(N4549="Deteriorat usable",N4549="Revisió necessària"),"Revisar","OK"))))))))))</f>
      </c>
      <c r="R4549" s="20"/>
    </row>
    <row r="4550" customFormat="false" ht="15" hidden="false" customHeight="false" outlineLevel="0" collapsed="false">
      <c r="A4550" s="19" t="n">
        <v>42</v>
      </c>
      <c r="B4550" s="19" t="n">
        <f aca="false">IFERROR(VLOOKUP(A4550,Personal!$A$6:$F$112,2,FALSE()),"")</f>
        <v>0</v>
      </c>
      <c r="C4550" s="19" t="str">
        <f aca="false">IFERROR(VLOOKUP(A4550,Personal!$A$6:$F$112,3,FALSE()),"")</f>
        <v>La Seu d’Urgell</v>
      </c>
      <c r="D4550" s="19" t="s">
        <v>177</v>
      </c>
      <c r="E4550" s="19" t="s">
        <v>194</v>
      </c>
      <c r="F4550" s="19" t="s">
        <v>195</v>
      </c>
      <c r="G4550" s="19" t="s">
        <v>272</v>
      </c>
      <c r="H4550" s="19" t="n">
        <f aca="false">IF(OR(VLOOKUP(A4550,Personal!$A$6:$F$112,5,FALSE())&lt;&gt;"Sí",N4550="No aplica"),0,'Catàleg GRAE'!D80)</f>
        <v>2</v>
      </c>
      <c r="I4550" s="20"/>
      <c r="J4550" s="20"/>
      <c r="K4550" s="20"/>
      <c r="L4550" s="21"/>
      <c r="M4550" s="21"/>
      <c r="N4550" s="20"/>
      <c r="O4550" s="20"/>
      <c r="P4550" s="19" t="str">
        <f aca="false">IF(I4550="","",I4550-H4550)</f>
        <v/>
      </c>
      <c r="Q4550" s="19" t="str">
        <f aca="true">IF(B4550="","",IF(N4550="No aplica","No aplica",IF(I4550="","Pendent",IF(N4550="Per substituir","Substituir",IF(OR(N4550="No localitzat",N4550="No lliurat"),"Reposar",IF(I4550&lt;H4550,"Reposar",IF(I4550&gt;H4550,"Revisar excedent",IF(AND(G4550="Sí",M4550&lt;&gt;"",M4550&lt;TODAY()),"EPI caducat",IF(AND(G4550="Sí",M4550&lt;&gt;"",M4550&lt;=TODAY()+90),"EPI caduca ≤90 dies",IF(OR(N4550="Deteriorat usable",N4550="Revisió necessària"),"Revisar","OK"))))))))))</f>
      </c>
      <c r="R4550" s="20"/>
    </row>
    <row r="4551" customFormat="false" ht="15" hidden="false" customHeight="false" outlineLevel="0" collapsed="false">
      <c r="A4551" s="19" t="n">
        <v>42</v>
      </c>
      <c r="B4551" s="19" t="n">
        <f aca="false">IFERROR(VLOOKUP(A4551,Personal!$A$6:$F$112,2,FALSE()),"")</f>
        <v>0</v>
      </c>
      <c r="C4551" s="19" t="str">
        <f aca="false">IFERROR(VLOOKUP(A4551,Personal!$A$6:$F$112,3,FALSE()),"")</f>
        <v>La Seu d’Urgell</v>
      </c>
      <c r="D4551" s="19" t="s">
        <v>177</v>
      </c>
      <c r="E4551" s="19" t="s">
        <v>196</v>
      </c>
      <c r="F4551" s="19" t="s">
        <v>197</v>
      </c>
      <c r="G4551" s="19" t="s">
        <v>272</v>
      </c>
      <c r="H4551" s="19" t="n">
        <f aca="false">IF(OR(VLOOKUP(A4551,Personal!$A$6:$F$112,5,FALSE())&lt;&gt;"Sí",N4551="No aplica"),0,'Catàleg GRAE'!D81)</f>
        <v>1</v>
      </c>
      <c r="I4551" s="20"/>
      <c r="J4551" s="20"/>
      <c r="K4551" s="20"/>
      <c r="L4551" s="21"/>
      <c r="M4551" s="21"/>
      <c r="N4551" s="20"/>
      <c r="O4551" s="20"/>
      <c r="P4551" s="19" t="str">
        <f aca="false">IF(I4551="","",I4551-H4551)</f>
        <v/>
      </c>
      <c r="Q4551" s="19" t="str">
        <f aca="true">IF(B4551="","",IF(N4551="No aplica","No aplica",IF(I4551="","Pendent",IF(N4551="Per substituir","Substituir",IF(OR(N4551="No localitzat",N4551="No lliurat"),"Reposar",IF(I4551&lt;H4551,"Reposar",IF(I4551&gt;H4551,"Revisar excedent",IF(AND(G4551="Sí",M4551&lt;&gt;"",M4551&lt;TODAY()),"EPI caducat",IF(AND(G4551="Sí",M4551&lt;&gt;"",M4551&lt;=TODAY()+90),"EPI caduca ≤90 dies",IF(OR(N4551="Deteriorat usable",N4551="Revisió necessària"),"Revisar","OK"))))))))))</f>
      </c>
      <c r="R4551" s="20"/>
    </row>
    <row r="4552" customFormat="false" ht="15" hidden="false" customHeight="false" outlineLevel="0" collapsed="false">
      <c r="A4552" s="19" t="n">
        <v>42</v>
      </c>
      <c r="B4552" s="19" t="n">
        <f aca="false">IFERROR(VLOOKUP(A4552,Personal!$A$6:$F$112,2,FALSE()),"")</f>
        <v>0</v>
      </c>
      <c r="C4552" s="19" t="str">
        <f aca="false">IFERROR(VLOOKUP(A4552,Personal!$A$6:$F$112,3,FALSE()),"")</f>
        <v>La Seu d’Urgell</v>
      </c>
      <c r="D4552" s="19" t="s">
        <v>177</v>
      </c>
      <c r="E4552" s="19" t="s">
        <v>198</v>
      </c>
      <c r="F4552" s="19" t="s">
        <v>199</v>
      </c>
      <c r="G4552" s="19" t="s">
        <v>272</v>
      </c>
      <c r="H4552" s="19" t="n">
        <f aca="false">IF(OR(VLOOKUP(A4552,Personal!$A$6:$F$112,5,FALSE())&lt;&gt;"Sí",N4552="No aplica"),0,'Catàleg GRAE'!D82)</f>
        <v>1</v>
      </c>
      <c r="I4552" s="20"/>
      <c r="J4552" s="20"/>
      <c r="K4552" s="20"/>
      <c r="L4552" s="21"/>
      <c r="M4552" s="21"/>
      <c r="N4552" s="20"/>
      <c r="O4552" s="20"/>
      <c r="P4552" s="19" t="str">
        <f aca="false">IF(I4552="","",I4552-H4552)</f>
        <v/>
      </c>
      <c r="Q4552" s="19" t="str">
        <f aca="true">IF(B4552="","",IF(N4552="No aplica","No aplica",IF(I4552="","Pendent",IF(N4552="Per substituir","Substituir",IF(OR(N4552="No localitzat",N4552="No lliurat"),"Reposar",IF(I4552&lt;H4552,"Reposar",IF(I4552&gt;H4552,"Revisar excedent",IF(AND(G4552="Sí",M4552&lt;&gt;"",M4552&lt;TODAY()),"EPI caducat",IF(AND(G4552="Sí",M4552&lt;&gt;"",M4552&lt;=TODAY()+90),"EPI caduca ≤90 dies",IF(OR(N4552="Deteriorat usable",N4552="Revisió necessària"),"Revisar","OK"))))))))))</f>
      </c>
      <c r="R4552" s="20"/>
    </row>
    <row r="4553" customFormat="false" ht="15" hidden="false" customHeight="false" outlineLevel="0" collapsed="false">
      <c r="A4553" s="19" t="n">
        <v>42</v>
      </c>
      <c r="B4553" s="19" t="n">
        <f aca="false">IFERROR(VLOOKUP(A4553,Personal!$A$6:$F$112,2,FALSE()),"")</f>
        <v>0</v>
      </c>
      <c r="C4553" s="19" t="str">
        <f aca="false">IFERROR(VLOOKUP(A4553,Personal!$A$6:$F$112,3,FALSE()),"")</f>
        <v>La Seu d’Urgell</v>
      </c>
      <c r="D4553" s="19" t="s">
        <v>177</v>
      </c>
      <c r="E4553" s="19" t="s">
        <v>200</v>
      </c>
      <c r="F4553" s="19" t="s">
        <v>201</v>
      </c>
      <c r="G4553" s="19" t="s">
        <v>272</v>
      </c>
      <c r="H4553" s="19" t="n">
        <f aca="false">IF(OR(VLOOKUP(A4553,Personal!$A$6:$F$112,5,FALSE())&lt;&gt;"Sí",N4553="No aplica"),0,'Catàleg GRAE'!D83)</f>
        <v>1</v>
      </c>
      <c r="I4553" s="20"/>
      <c r="J4553" s="20"/>
      <c r="K4553" s="20"/>
      <c r="L4553" s="21"/>
      <c r="M4553" s="21"/>
      <c r="N4553" s="20"/>
      <c r="O4553" s="20"/>
      <c r="P4553" s="19" t="str">
        <f aca="false">IF(I4553="","",I4553-H4553)</f>
        <v/>
      </c>
      <c r="Q4553" s="19" t="str">
        <f aca="true">IF(B4553="","",IF(N4553="No aplica","No aplica",IF(I4553="","Pendent",IF(N4553="Per substituir","Substituir",IF(OR(N4553="No localitzat",N4553="No lliurat"),"Reposar",IF(I4553&lt;H4553,"Reposar",IF(I4553&gt;H4553,"Revisar excedent",IF(AND(G4553="Sí",M4553&lt;&gt;"",M4553&lt;TODAY()),"EPI caducat",IF(AND(G4553="Sí",M4553&lt;&gt;"",M4553&lt;=TODAY()+90),"EPI caduca ≤90 dies",IF(OR(N4553="Deteriorat usable",N4553="Revisió necessària"),"Revisar","OK"))))))))))</f>
      </c>
      <c r="R4553" s="20"/>
    </row>
    <row r="4554" customFormat="false" ht="15" hidden="false" customHeight="false" outlineLevel="0" collapsed="false">
      <c r="A4554" s="19" t="n">
        <v>42</v>
      </c>
      <c r="B4554" s="19" t="n">
        <f aca="false">IFERROR(VLOOKUP(A4554,Personal!$A$6:$F$112,2,FALSE()),"")</f>
        <v>0</v>
      </c>
      <c r="C4554" s="19" t="str">
        <f aca="false">IFERROR(VLOOKUP(A4554,Personal!$A$6:$F$112,3,FALSE()),"")</f>
        <v>La Seu d’Urgell</v>
      </c>
      <c r="D4554" s="19" t="s">
        <v>94</v>
      </c>
      <c r="E4554" s="19" t="s">
        <v>202</v>
      </c>
      <c r="F4554" s="19" t="s">
        <v>203</v>
      </c>
      <c r="G4554" s="19" t="s">
        <v>291</v>
      </c>
      <c r="H4554" s="19" t="n">
        <f aca="false">IF(OR(VLOOKUP(A4554,Personal!$A$6:$F$112,5,FALSE())&lt;&gt;"Sí",N4554="No aplica"),0,'Catàleg GRAE'!D84)</f>
        <v>1</v>
      </c>
      <c r="I4554" s="20"/>
      <c r="J4554" s="20"/>
      <c r="K4554" s="20"/>
      <c r="L4554" s="21"/>
      <c r="M4554" s="21"/>
      <c r="N4554" s="20"/>
      <c r="O4554" s="20"/>
      <c r="P4554" s="19" t="str">
        <f aca="false">IF(I4554="","",I4554-H4554)</f>
        <v/>
      </c>
      <c r="Q4554" s="19" t="str">
        <f aca="true">IF(B4554="","",IF(N4554="No aplica","No aplica",IF(I4554="","Pendent",IF(N4554="Per substituir","Substituir",IF(OR(N4554="No localitzat",N4554="No lliurat"),"Reposar",IF(I4554&lt;H4554,"Reposar",IF(I4554&gt;H4554,"Revisar excedent",IF(AND(G4554="Sí",M4554&lt;&gt;"",M4554&lt;TODAY()),"EPI caducat",IF(AND(G4554="Sí",M4554&lt;&gt;"",M4554&lt;=TODAY()+90),"EPI caduca ≤90 dies",IF(OR(N4554="Deteriorat usable",N4554="Revisió necessària"),"Revisar","OK"))))))))))</f>
      </c>
      <c r="R4554" s="20"/>
    </row>
    <row r="4555" customFormat="false" ht="15" hidden="false" customHeight="false" outlineLevel="0" collapsed="false">
      <c r="A4555" s="19" t="n">
        <v>42</v>
      </c>
      <c r="B4555" s="19" t="n">
        <f aca="false">IFERROR(VLOOKUP(A4555,Personal!$A$6:$F$112,2,FALSE()),"")</f>
        <v>0</v>
      </c>
      <c r="C4555" s="19" t="str">
        <f aca="false">IFERROR(VLOOKUP(A4555,Personal!$A$6:$F$112,3,FALSE()),"")</f>
        <v>La Seu d’Urgell</v>
      </c>
      <c r="D4555" s="19" t="s">
        <v>125</v>
      </c>
      <c r="E4555" s="19" t="s">
        <v>204</v>
      </c>
      <c r="F4555" s="19" t="s">
        <v>205</v>
      </c>
      <c r="G4555" s="19" t="s">
        <v>291</v>
      </c>
      <c r="H4555" s="19" t="n">
        <f aca="false">IF(OR(VLOOKUP(A4555,Personal!$A$6:$F$112,5,FALSE())&lt;&gt;"Sí",N4555="No aplica"),0,'Catàleg GRAE'!D85)</f>
        <v>1</v>
      </c>
      <c r="I4555" s="20"/>
      <c r="J4555" s="20"/>
      <c r="K4555" s="20"/>
      <c r="L4555" s="21"/>
      <c r="M4555" s="21"/>
      <c r="N4555" s="20"/>
      <c r="O4555" s="20"/>
      <c r="P4555" s="19" t="str">
        <f aca="false">IF(I4555="","",I4555-H4555)</f>
        <v/>
      </c>
      <c r="Q4555" s="19" t="str">
        <f aca="true">IF(B4555="","",IF(N4555="No aplica","No aplica",IF(I4555="","Pendent",IF(N4555="Per substituir","Substituir",IF(OR(N4555="No localitzat",N4555="No lliurat"),"Reposar",IF(I4555&lt;H4555,"Reposar",IF(I4555&gt;H4555,"Revisar excedent",IF(AND(G4555="Sí",M4555&lt;&gt;"",M4555&lt;TODAY()),"EPI caducat",IF(AND(G4555="Sí",M4555&lt;&gt;"",M4555&lt;=TODAY()+90),"EPI caduca ≤90 dies",IF(OR(N4555="Deteriorat usable",N4555="Revisió necessària"),"Revisar","OK"))))))))))</f>
      </c>
      <c r="R4555" s="20"/>
    </row>
    <row r="4556" customFormat="false" ht="15" hidden="false" customHeight="false" outlineLevel="0" collapsed="false">
      <c r="A4556" s="19" t="n">
        <v>42</v>
      </c>
      <c r="B4556" s="19" t="n">
        <f aca="false">IFERROR(VLOOKUP(A4556,Personal!$A$6:$F$112,2,FALSE()),"")</f>
        <v>0</v>
      </c>
      <c r="C4556" s="19" t="str">
        <f aca="false">IFERROR(VLOOKUP(A4556,Personal!$A$6:$F$112,3,FALSE()),"")</f>
        <v>La Seu d’Urgell</v>
      </c>
      <c r="D4556" s="19" t="s">
        <v>153</v>
      </c>
      <c r="E4556" s="19" t="s">
        <v>206</v>
      </c>
      <c r="F4556" s="19" t="s">
        <v>207</v>
      </c>
      <c r="G4556" s="19" t="s">
        <v>272</v>
      </c>
      <c r="H4556" s="19" t="n">
        <f aca="false">IF(OR(VLOOKUP(A4556,Personal!$A$6:$F$112,5,FALSE())&lt;&gt;"Sí",N4556="No aplica"),0,'Catàleg GRAE'!D86)</f>
        <v>1</v>
      </c>
      <c r="I4556" s="20"/>
      <c r="J4556" s="20"/>
      <c r="K4556" s="20"/>
      <c r="L4556" s="21"/>
      <c r="M4556" s="21"/>
      <c r="N4556" s="20"/>
      <c r="O4556" s="20"/>
      <c r="P4556" s="19" t="str">
        <f aca="false">IF(I4556="","",I4556-H4556)</f>
        <v/>
      </c>
      <c r="Q4556" s="19" t="str">
        <f aca="true">IF(B4556="","",IF(N4556="No aplica","No aplica",IF(I4556="","Pendent",IF(N4556="Per substituir","Substituir",IF(OR(N4556="No localitzat",N4556="No lliurat"),"Reposar",IF(I4556&lt;H4556,"Reposar",IF(I4556&gt;H4556,"Revisar excedent",IF(AND(G4556="Sí",M4556&lt;&gt;"",M4556&lt;TODAY()),"EPI caducat",IF(AND(G4556="Sí",M4556&lt;&gt;"",M4556&lt;=TODAY()+90),"EPI caduca ≤90 dies",IF(OR(N4556="Deteriorat usable",N4556="Revisió necessària"),"Revisar","OK"))))))))))</f>
      </c>
      <c r="R4556" s="20"/>
    </row>
    <row r="4557" customFormat="false" ht="15" hidden="false" customHeight="false" outlineLevel="0" collapsed="false">
      <c r="A4557" s="19" t="n">
        <v>42</v>
      </c>
      <c r="B4557" s="19" t="n">
        <f aca="false">IFERROR(VLOOKUP(A4557,Personal!$A$6:$F$112,2,FALSE()),"")</f>
        <v>0</v>
      </c>
      <c r="C4557" s="19" t="str">
        <f aca="false">IFERROR(VLOOKUP(A4557,Personal!$A$6:$F$112,3,FALSE()),"")</f>
        <v>La Seu d’Urgell</v>
      </c>
      <c r="D4557" s="19" t="s">
        <v>177</v>
      </c>
      <c r="E4557" s="19" t="s">
        <v>208</v>
      </c>
      <c r="F4557" s="19" t="s">
        <v>209</v>
      </c>
      <c r="G4557" s="19" t="s">
        <v>272</v>
      </c>
      <c r="H4557" s="19" t="n">
        <f aca="false">IF(OR(VLOOKUP(A4557,Personal!$A$6:$F$112,5,FALSE())&lt;&gt;"Sí",N4557="No aplica"),0,'Catàleg GRAE'!D87)</f>
        <v>1</v>
      </c>
      <c r="I4557" s="20"/>
      <c r="J4557" s="20"/>
      <c r="K4557" s="20"/>
      <c r="L4557" s="21"/>
      <c r="M4557" s="21"/>
      <c r="N4557" s="20"/>
      <c r="O4557" s="20"/>
      <c r="P4557" s="19" t="str">
        <f aca="false">IF(I4557="","",I4557-H4557)</f>
        <v/>
      </c>
      <c r="Q4557" s="19" t="str">
        <f aca="true">IF(B4557="","",IF(N4557="No aplica","No aplica",IF(I4557="","Pendent",IF(N4557="Per substituir","Substituir",IF(OR(N4557="No localitzat",N4557="No lliurat"),"Reposar",IF(I4557&lt;H4557,"Reposar",IF(I4557&gt;H4557,"Revisar excedent",IF(AND(G4557="Sí",M4557&lt;&gt;"",M4557&lt;TODAY()),"EPI caducat",IF(AND(G4557="Sí",M4557&lt;&gt;"",M4557&lt;=TODAY()+90),"EPI caduca ≤90 dies",IF(OR(N4557="Deteriorat usable",N4557="Revisió necessària"),"Revisar","OK"))))))))))</f>
      </c>
      <c r="R4557" s="20"/>
    </row>
    <row r="4558" customFormat="false" ht="15" hidden="false" customHeight="false" outlineLevel="0" collapsed="false">
      <c r="A4558" s="19" t="n">
        <v>42</v>
      </c>
      <c r="B4558" s="19" t="n">
        <f aca="false">IFERROR(VLOOKUP(A4558,Personal!$A$6:$F$112,2,FALSE()),"")</f>
        <v>0</v>
      </c>
      <c r="C4558" s="19" t="str">
        <f aca="false">IFERROR(VLOOKUP(A4558,Personal!$A$6:$F$112,3,FALSE()),"")</f>
        <v>La Seu d’Urgell</v>
      </c>
      <c r="D4558" s="19" t="s">
        <v>177</v>
      </c>
      <c r="E4558" s="19" t="s">
        <v>210</v>
      </c>
      <c r="F4558" s="19" t="s">
        <v>211</v>
      </c>
      <c r="G4558" s="19" t="s">
        <v>272</v>
      </c>
      <c r="H4558" s="19" t="n">
        <f aca="false">IF(OR(VLOOKUP(A4558,Personal!$A$6:$F$112,5,FALSE())&lt;&gt;"Sí",N4558="No aplica"),0,'Catàleg GRAE'!D88)</f>
        <v>1</v>
      </c>
      <c r="I4558" s="20"/>
      <c r="J4558" s="20"/>
      <c r="K4558" s="20"/>
      <c r="L4558" s="21"/>
      <c r="M4558" s="21"/>
      <c r="N4558" s="20"/>
      <c r="O4558" s="20"/>
      <c r="P4558" s="19" t="str">
        <f aca="false">IF(I4558="","",I4558-H4558)</f>
        <v/>
      </c>
      <c r="Q4558" s="19" t="str">
        <f aca="true">IF(B4558="","",IF(N4558="No aplica","No aplica",IF(I4558="","Pendent",IF(N4558="Per substituir","Substituir",IF(OR(N4558="No localitzat",N4558="No lliurat"),"Reposar",IF(I4558&lt;H4558,"Reposar",IF(I4558&gt;H4558,"Revisar excedent",IF(AND(G4558="Sí",M4558&lt;&gt;"",M4558&lt;TODAY()),"EPI caducat",IF(AND(G4558="Sí",M4558&lt;&gt;"",M4558&lt;=TODAY()+90),"EPI caduca ≤90 dies",IF(OR(N4558="Deteriorat usable",N4558="Revisió necessària"),"Revisar","OK"))))))))))</f>
      </c>
      <c r="R4558" s="20"/>
    </row>
    <row r="4559" customFormat="false" ht="15" hidden="false" customHeight="false" outlineLevel="0" collapsed="false">
      <c r="A4559" s="19" t="n">
        <v>42</v>
      </c>
      <c r="B4559" s="19" t="n">
        <f aca="false">IFERROR(VLOOKUP(A4559,Personal!$A$6:$F$112,2,FALSE()),"")</f>
        <v>0</v>
      </c>
      <c r="C4559" s="19" t="str">
        <f aca="false">IFERROR(VLOOKUP(A4559,Personal!$A$6:$F$112,3,FALSE()),"")</f>
        <v>La Seu d’Urgell</v>
      </c>
      <c r="D4559" s="19" t="s">
        <v>125</v>
      </c>
      <c r="E4559" s="19" t="s">
        <v>212</v>
      </c>
      <c r="F4559" s="19" t="s">
        <v>213</v>
      </c>
      <c r="G4559" s="19" t="s">
        <v>272</v>
      </c>
      <c r="H4559" s="19" t="n">
        <f aca="false">IF(OR(VLOOKUP(A4559,Personal!$A$6:$F$112,5,FALSE())&lt;&gt;"Sí",N4559="No aplica"),0,'Catàleg GRAE'!D89)</f>
        <v>1</v>
      </c>
      <c r="I4559" s="20"/>
      <c r="J4559" s="20"/>
      <c r="K4559" s="20"/>
      <c r="L4559" s="21"/>
      <c r="M4559" s="21"/>
      <c r="N4559" s="20"/>
      <c r="O4559" s="20"/>
      <c r="P4559" s="19" t="str">
        <f aca="false">IF(I4559="","",I4559-H4559)</f>
        <v/>
      </c>
      <c r="Q4559" s="19" t="str">
        <f aca="true">IF(B4559="","",IF(N4559="No aplica","No aplica",IF(I4559="","Pendent",IF(N4559="Per substituir","Substituir",IF(OR(N4559="No localitzat",N4559="No lliurat"),"Reposar",IF(I4559&lt;H4559,"Reposar",IF(I4559&gt;H4559,"Revisar excedent",IF(AND(G4559="Sí",M4559&lt;&gt;"",M4559&lt;TODAY()),"EPI caducat",IF(AND(G4559="Sí",M4559&lt;&gt;"",M4559&lt;=TODAY()+90),"EPI caduca ≤90 dies",IF(OR(N4559="Deteriorat usable",N4559="Revisió necessària"),"Revisar","OK"))))))))))</f>
      </c>
      <c r="R4559" s="20"/>
    </row>
    <row r="4560" customFormat="false" ht="15" hidden="false" customHeight="false" outlineLevel="0" collapsed="false">
      <c r="A4560" s="19" t="n">
        <v>42</v>
      </c>
      <c r="B4560" s="19" t="n">
        <f aca="false">IFERROR(VLOOKUP(A4560,Personal!$A$6:$F$112,2,FALSE()),"")</f>
        <v>0</v>
      </c>
      <c r="C4560" s="19" t="str">
        <f aca="false">IFERROR(VLOOKUP(A4560,Personal!$A$6:$F$112,3,FALSE()),"")</f>
        <v>La Seu d’Urgell</v>
      </c>
      <c r="D4560" s="19" t="s">
        <v>40</v>
      </c>
      <c r="E4560" s="19" t="s">
        <v>214</v>
      </c>
      <c r="F4560" s="19" t="s">
        <v>215</v>
      </c>
      <c r="G4560" s="19" t="s">
        <v>291</v>
      </c>
      <c r="H4560" s="19" t="n">
        <f aca="false">IF(OR(VLOOKUP(A4560,Personal!$A$6:$F$112,5,FALSE())&lt;&gt;"Sí",N4560="No aplica"),0,'Catàleg GRAE'!D90)</f>
        <v>1</v>
      </c>
      <c r="I4560" s="20"/>
      <c r="J4560" s="20"/>
      <c r="K4560" s="20"/>
      <c r="L4560" s="21"/>
      <c r="M4560" s="21"/>
      <c r="N4560" s="20"/>
      <c r="O4560" s="20"/>
      <c r="P4560" s="19" t="str">
        <f aca="false">IF(I4560="","",I4560-H4560)</f>
        <v/>
      </c>
      <c r="Q4560" s="19" t="str">
        <f aca="true">IF(B4560="","",IF(N4560="No aplica","No aplica",IF(I4560="","Pendent",IF(N4560="Per substituir","Substituir",IF(OR(N4560="No localitzat",N4560="No lliurat"),"Reposar",IF(I4560&lt;H4560,"Reposar",IF(I4560&gt;H4560,"Revisar excedent",IF(AND(G4560="Sí",M4560&lt;&gt;"",M4560&lt;TODAY()),"EPI caducat",IF(AND(G4560="Sí",M4560&lt;&gt;"",M4560&lt;=TODAY()+90),"EPI caduca ≤90 dies",IF(OR(N4560="Deteriorat usable",N4560="Revisió necessària"),"Revisar","OK"))))))))))</f>
      </c>
      <c r="R4560" s="20"/>
    </row>
    <row r="4561" customFormat="false" ht="15" hidden="false" customHeight="false" outlineLevel="0" collapsed="false">
      <c r="A4561" s="19" t="n">
        <v>42</v>
      </c>
      <c r="B4561" s="19" t="n">
        <f aca="false">IFERROR(VLOOKUP(A4561,Personal!$A$6:$F$112,2,FALSE()),"")</f>
        <v>0</v>
      </c>
      <c r="C4561" s="19" t="str">
        <f aca="false">IFERROR(VLOOKUP(A4561,Personal!$A$6:$F$112,3,FALSE()),"")</f>
        <v>La Seu d’Urgell</v>
      </c>
      <c r="D4561" s="19" t="s">
        <v>216</v>
      </c>
      <c r="E4561" s="19" t="s">
        <v>217</v>
      </c>
      <c r="F4561" s="19" t="s">
        <v>218</v>
      </c>
      <c r="G4561" s="19" t="s">
        <v>272</v>
      </c>
      <c r="H4561" s="19" t="n">
        <f aca="false">IF(OR(VLOOKUP(A4561,Personal!$A$6:$F$112,5,FALSE())&lt;&gt;"Sí",N4561="No aplica"),0,'Catàleg GRAE'!D91)</f>
        <v>1</v>
      </c>
      <c r="I4561" s="20"/>
      <c r="J4561" s="20"/>
      <c r="K4561" s="20"/>
      <c r="L4561" s="21"/>
      <c r="M4561" s="21"/>
      <c r="N4561" s="20"/>
      <c r="O4561" s="20"/>
      <c r="P4561" s="19" t="str">
        <f aca="false">IF(I4561="","",I4561-H4561)</f>
        <v/>
      </c>
      <c r="Q4561" s="19" t="str">
        <f aca="true">IF(B4561="","",IF(N4561="No aplica","No aplica",IF(I4561="","Pendent",IF(N4561="Per substituir","Substituir",IF(OR(N4561="No localitzat",N4561="No lliurat"),"Reposar",IF(I4561&lt;H4561,"Reposar",IF(I4561&gt;H4561,"Revisar excedent",IF(AND(G4561="Sí",M4561&lt;&gt;"",M4561&lt;TODAY()),"EPI caducat",IF(AND(G4561="Sí",M4561&lt;&gt;"",M4561&lt;=TODAY()+90),"EPI caduca ≤90 dies",IF(OR(N4561="Deteriorat usable",N4561="Revisió necessària"),"Revisar","OK"))))))))))</f>
      </c>
      <c r="R4561" s="20"/>
    </row>
    <row r="4562" customFormat="false" ht="15" hidden="false" customHeight="false" outlineLevel="0" collapsed="false">
      <c r="A4562" s="19" t="n">
        <v>42</v>
      </c>
      <c r="B4562" s="19" t="n">
        <f aca="false">IFERROR(VLOOKUP(A4562,Personal!$A$6:$F$112,2,FALSE()),"")</f>
        <v>0</v>
      </c>
      <c r="C4562" s="19" t="str">
        <f aca="false">IFERROR(VLOOKUP(A4562,Personal!$A$6:$F$112,3,FALSE()),"")</f>
        <v>La Seu d’Urgell</v>
      </c>
      <c r="D4562" s="19" t="s">
        <v>37</v>
      </c>
      <c r="E4562" s="19" t="s">
        <v>219</v>
      </c>
      <c r="F4562" s="19" t="s">
        <v>220</v>
      </c>
      <c r="G4562" s="19" t="s">
        <v>291</v>
      </c>
      <c r="H4562" s="19" t="n">
        <f aca="false">IF(OR(VLOOKUP(A4562,Personal!$A$6:$F$112,5,FALSE())&lt;&gt;"Sí",N4562="No aplica"),0,'Catàleg GRAE'!D92)</f>
        <v>1</v>
      </c>
      <c r="I4562" s="20"/>
      <c r="J4562" s="20"/>
      <c r="K4562" s="20"/>
      <c r="L4562" s="21"/>
      <c r="M4562" s="21"/>
      <c r="N4562" s="20"/>
      <c r="O4562" s="20"/>
      <c r="P4562" s="19" t="str">
        <f aca="false">IF(I4562="","",I4562-H4562)</f>
        <v/>
      </c>
      <c r="Q4562" s="19" t="str">
        <f aca="true">IF(B4562="","",IF(N4562="No aplica","No aplica",IF(I4562="","Pendent",IF(N4562="Per substituir","Substituir",IF(OR(N4562="No localitzat",N4562="No lliurat"),"Reposar",IF(I4562&lt;H4562,"Reposar",IF(I4562&gt;H4562,"Revisar excedent",IF(AND(G4562="Sí",M4562&lt;&gt;"",M4562&lt;TODAY()),"EPI caducat",IF(AND(G4562="Sí",M4562&lt;&gt;"",M4562&lt;=TODAY()+90),"EPI caduca ≤90 dies",IF(OR(N4562="Deteriorat usable",N4562="Revisió necessària"),"Revisar","OK"))))))))))</f>
      </c>
      <c r="R4562" s="20"/>
    </row>
    <row r="4563" customFormat="false" ht="15" hidden="false" customHeight="false" outlineLevel="0" collapsed="false">
      <c r="A4563" s="19" t="n">
        <v>42</v>
      </c>
      <c r="B4563" s="19" t="n">
        <f aca="false">IFERROR(VLOOKUP(A4563,Personal!$A$6:$F$112,2,FALSE()),"")</f>
        <v>0</v>
      </c>
      <c r="C4563" s="19" t="str">
        <f aca="false">IFERROR(VLOOKUP(A4563,Personal!$A$6:$F$112,3,FALSE()),"")</f>
        <v>La Seu d’Urgell</v>
      </c>
      <c r="D4563" s="19" t="s">
        <v>137</v>
      </c>
      <c r="E4563" s="19" t="s">
        <v>221</v>
      </c>
      <c r="F4563" s="19" t="s">
        <v>222</v>
      </c>
      <c r="G4563" s="19" t="s">
        <v>291</v>
      </c>
      <c r="H4563" s="19" t="n">
        <f aca="false">IF(OR(VLOOKUP(A4563,Personal!$A$6:$F$112,5,FALSE())&lt;&gt;"Sí",N4563="No aplica"),0,'Catàleg GRAE'!D93)</f>
        <v>1</v>
      </c>
      <c r="I4563" s="20"/>
      <c r="J4563" s="20"/>
      <c r="K4563" s="20"/>
      <c r="L4563" s="21"/>
      <c r="M4563" s="21"/>
      <c r="N4563" s="20"/>
      <c r="O4563" s="20"/>
      <c r="P4563" s="19" t="str">
        <f aca="false">IF(I4563="","",I4563-H4563)</f>
        <v/>
      </c>
      <c r="Q4563" s="19" t="str">
        <f aca="true">IF(B4563="","",IF(N4563="No aplica","No aplica",IF(I4563="","Pendent",IF(N4563="Per substituir","Substituir",IF(OR(N4563="No localitzat",N4563="No lliurat"),"Reposar",IF(I4563&lt;H4563,"Reposar",IF(I4563&gt;H4563,"Revisar excedent",IF(AND(G4563="Sí",M4563&lt;&gt;"",M4563&lt;TODAY()),"EPI caducat",IF(AND(G4563="Sí",M4563&lt;&gt;"",M4563&lt;=TODAY()+90),"EPI caduca ≤90 dies",IF(OR(N4563="Deteriorat usable",N4563="Revisió necessària"),"Revisar","OK"))))))))))</f>
      </c>
      <c r="R4563" s="20"/>
    </row>
    <row r="4564" customFormat="false" ht="15" hidden="false" customHeight="false" outlineLevel="0" collapsed="false">
      <c r="A4564" s="19" t="n">
        <v>42</v>
      </c>
      <c r="B4564" s="19" t="n">
        <f aca="false">IFERROR(VLOOKUP(A4564,Personal!$A$6:$F$112,2,FALSE()),"")</f>
        <v>0</v>
      </c>
      <c r="C4564" s="19" t="str">
        <f aca="false">IFERROR(VLOOKUP(A4564,Personal!$A$6:$F$112,3,FALSE()),"")</f>
        <v>La Seu d’Urgell</v>
      </c>
      <c r="D4564" s="19" t="s">
        <v>137</v>
      </c>
      <c r="E4564" s="19" t="s">
        <v>223</v>
      </c>
      <c r="F4564" s="19" t="s">
        <v>224</v>
      </c>
      <c r="G4564" s="19" t="s">
        <v>291</v>
      </c>
      <c r="H4564" s="19" t="n">
        <f aca="false">IF(OR(VLOOKUP(A4564,Personal!$A$6:$F$112,5,FALSE())&lt;&gt;"Sí",N4564="No aplica"),0,'Catàleg GRAE'!D94)</f>
        <v>1</v>
      </c>
      <c r="I4564" s="20"/>
      <c r="J4564" s="20"/>
      <c r="K4564" s="20"/>
      <c r="L4564" s="21"/>
      <c r="M4564" s="21"/>
      <c r="N4564" s="20"/>
      <c r="O4564" s="20"/>
      <c r="P4564" s="19" t="str">
        <f aca="false">IF(I4564="","",I4564-H4564)</f>
        <v/>
      </c>
      <c r="Q4564" s="19" t="str">
        <f aca="true">IF(B4564="","",IF(N4564="No aplica","No aplica",IF(I4564="","Pendent",IF(N4564="Per substituir","Substituir",IF(OR(N4564="No localitzat",N4564="No lliurat"),"Reposar",IF(I4564&lt;H4564,"Reposar",IF(I4564&gt;H4564,"Revisar excedent",IF(AND(G4564="Sí",M4564&lt;&gt;"",M4564&lt;TODAY()),"EPI caducat",IF(AND(G4564="Sí",M4564&lt;&gt;"",M4564&lt;=TODAY()+90),"EPI caduca ≤90 dies",IF(OR(N4564="Deteriorat usable",N4564="Revisió necessària"),"Revisar","OK"))))))))))</f>
      </c>
      <c r="R4564" s="20"/>
    </row>
    <row r="4565" customFormat="false" ht="15" hidden="false" customHeight="false" outlineLevel="0" collapsed="false">
      <c r="A4565" s="19" t="n">
        <v>42</v>
      </c>
      <c r="B4565" s="19" t="n">
        <f aca="false">IFERROR(VLOOKUP(A4565,Personal!$A$6:$F$112,2,FALSE()),"")</f>
        <v>0</v>
      </c>
      <c r="C4565" s="19" t="str">
        <f aca="false">IFERROR(VLOOKUP(A4565,Personal!$A$6:$F$112,3,FALSE()),"")</f>
        <v>La Seu d’Urgell</v>
      </c>
      <c r="D4565" s="19" t="s">
        <v>137</v>
      </c>
      <c r="E4565" s="19" t="s">
        <v>225</v>
      </c>
      <c r="F4565" s="19" t="s">
        <v>226</v>
      </c>
      <c r="G4565" s="19" t="s">
        <v>291</v>
      </c>
      <c r="H4565" s="19" t="n">
        <f aca="false">IF(OR(VLOOKUP(A4565,Personal!$A$6:$F$112,5,FALSE())&lt;&gt;"Sí",N4565="No aplica"),0,'Catàleg GRAE'!D95)</f>
        <v>1</v>
      </c>
      <c r="I4565" s="20"/>
      <c r="J4565" s="20"/>
      <c r="K4565" s="20"/>
      <c r="L4565" s="21"/>
      <c r="M4565" s="21"/>
      <c r="N4565" s="20"/>
      <c r="O4565" s="20"/>
      <c r="P4565" s="19" t="str">
        <f aca="false">IF(I4565="","",I4565-H4565)</f>
        <v/>
      </c>
      <c r="Q4565" s="19" t="str">
        <f aca="true">IF(B4565="","",IF(N4565="No aplica","No aplica",IF(I4565="","Pendent",IF(N4565="Per substituir","Substituir",IF(OR(N4565="No localitzat",N4565="No lliurat"),"Reposar",IF(I4565&lt;H4565,"Reposar",IF(I4565&gt;H4565,"Revisar excedent",IF(AND(G4565="Sí",M4565&lt;&gt;"",M4565&lt;TODAY()),"EPI caducat",IF(AND(G4565="Sí",M4565&lt;&gt;"",M4565&lt;=TODAY()+90),"EPI caduca ≤90 dies",IF(OR(N4565="Deteriorat usable",N4565="Revisió necessària"),"Revisar","OK"))))))))))</f>
      </c>
      <c r="R4565" s="20"/>
    </row>
    <row r="4566" customFormat="false" ht="15" hidden="false" customHeight="false" outlineLevel="0" collapsed="false">
      <c r="A4566" s="19" t="n">
        <v>42</v>
      </c>
      <c r="B4566" s="19" t="n">
        <f aca="false">IFERROR(VLOOKUP(A4566,Personal!$A$6:$F$112,2,FALSE()),"")</f>
        <v>0</v>
      </c>
      <c r="C4566" s="19" t="str">
        <f aca="false">IFERROR(VLOOKUP(A4566,Personal!$A$6:$F$112,3,FALSE()),"")</f>
        <v>La Seu d’Urgell</v>
      </c>
      <c r="D4566" s="19" t="s">
        <v>137</v>
      </c>
      <c r="E4566" s="19" t="s">
        <v>227</v>
      </c>
      <c r="F4566" s="19" t="s">
        <v>228</v>
      </c>
      <c r="G4566" s="19" t="s">
        <v>291</v>
      </c>
      <c r="H4566" s="19" t="n">
        <f aca="false">IF(OR(VLOOKUP(A4566,Personal!$A$6:$F$112,5,FALSE())&lt;&gt;"Sí",N4566="No aplica"),0,'Catàleg GRAE'!D96)</f>
        <v>1</v>
      </c>
      <c r="I4566" s="20"/>
      <c r="J4566" s="20"/>
      <c r="K4566" s="20"/>
      <c r="L4566" s="21"/>
      <c r="M4566" s="21"/>
      <c r="N4566" s="20"/>
      <c r="O4566" s="20"/>
      <c r="P4566" s="19" t="str">
        <f aca="false">IF(I4566="","",I4566-H4566)</f>
        <v/>
      </c>
      <c r="Q4566" s="19" t="str">
        <f aca="true">IF(B4566="","",IF(N4566="No aplica","No aplica",IF(I4566="","Pendent",IF(N4566="Per substituir","Substituir",IF(OR(N4566="No localitzat",N4566="No lliurat"),"Reposar",IF(I4566&lt;H4566,"Reposar",IF(I4566&gt;H4566,"Revisar excedent",IF(AND(G4566="Sí",M4566&lt;&gt;"",M4566&lt;TODAY()),"EPI caducat",IF(AND(G4566="Sí",M4566&lt;&gt;"",M4566&lt;=TODAY()+90),"EPI caduca ≤90 dies",IF(OR(N4566="Deteriorat usable",N4566="Revisió necessària"),"Revisar","OK"))))))))))</f>
      </c>
      <c r="R4566" s="20"/>
    </row>
    <row r="4567" customFormat="false" ht="15" hidden="false" customHeight="false" outlineLevel="0" collapsed="false">
      <c r="A4567" s="19" t="n">
        <v>42</v>
      </c>
      <c r="B4567" s="19" t="n">
        <f aca="false">IFERROR(VLOOKUP(A4567,Personal!$A$6:$F$112,2,FALSE()),"")</f>
        <v>0</v>
      </c>
      <c r="C4567" s="19" t="str">
        <f aca="false">IFERROR(VLOOKUP(A4567,Personal!$A$6:$F$112,3,FALSE()),"")</f>
        <v>La Seu d’Urgell</v>
      </c>
      <c r="D4567" s="19" t="s">
        <v>137</v>
      </c>
      <c r="E4567" s="19" t="s">
        <v>229</v>
      </c>
      <c r="F4567" s="19" t="s">
        <v>230</v>
      </c>
      <c r="G4567" s="19" t="s">
        <v>291</v>
      </c>
      <c r="H4567" s="19" t="n">
        <f aca="false">IF(OR(VLOOKUP(A4567,Personal!$A$6:$F$112,5,FALSE())&lt;&gt;"Sí",N4567="No aplica"),0,'Catàleg GRAE'!D97)</f>
        <v>1</v>
      </c>
      <c r="I4567" s="20"/>
      <c r="J4567" s="20"/>
      <c r="K4567" s="20"/>
      <c r="L4567" s="21"/>
      <c r="M4567" s="21"/>
      <c r="N4567" s="20"/>
      <c r="O4567" s="20"/>
      <c r="P4567" s="19" t="str">
        <f aca="false">IF(I4567="","",I4567-H4567)</f>
        <v/>
      </c>
      <c r="Q4567" s="19" t="str">
        <f aca="true">IF(B4567="","",IF(N4567="No aplica","No aplica",IF(I4567="","Pendent",IF(N4567="Per substituir","Substituir",IF(OR(N4567="No localitzat",N4567="No lliurat"),"Reposar",IF(I4567&lt;H4567,"Reposar",IF(I4567&gt;H4567,"Revisar excedent",IF(AND(G4567="Sí",M4567&lt;&gt;"",M4567&lt;TODAY()),"EPI caducat",IF(AND(G4567="Sí",M4567&lt;&gt;"",M4567&lt;=TODAY()+90),"EPI caduca ≤90 dies",IF(OR(N4567="Deteriorat usable",N4567="Revisió necessària"),"Revisar","OK"))))))))))</f>
      </c>
      <c r="R4567" s="20"/>
    </row>
    <row r="4568" customFormat="false" ht="15" hidden="false" customHeight="false" outlineLevel="0" collapsed="false">
      <c r="A4568" s="19" t="n">
        <v>42</v>
      </c>
      <c r="B4568" s="19" t="n">
        <f aca="false">IFERROR(VLOOKUP(A4568,Personal!$A$6:$F$112,2,FALSE()),"")</f>
        <v>0</v>
      </c>
      <c r="C4568" s="19" t="str">
        <f aca="false">IFERROR(VLOOKUP(A4568,Personal!$A$6:$F$112,3,FALSE()),"")</f>
        <v>La Seu d’Urgell</v>
      </c>
      <c r="D4568" s="19" t="s">
        <v>137</v>
      </c>
      <c r="E4568" s="19" t="s">
        <v>231</v>
      </c>
      <c r="F4568" s="19" t="s">
        <v>232</v>
      </c>
      <c r="G4568" s="19" t="s">
        <v>291</v>
      </c>
      <c r="H4568" s="19" t="n">
        <f aca="false">IF(OR(VLOOKUP(A4568,Personal!$A$6:$F$112,5,FALSE())&lt;&gt;"Sí",N4568="No aplica"),0,'Catàleg GRAE'!D98)</f>
        <v>1</v>
      </c>
      <c r="I4568" s="20"/>
      <c r="J4568" s="20"/>
      <c r="K4568" s="20"/>
      <c r="L4568" s="21"/>
      <c r="M4568" s="21"/>
      <c r="N4568" s="20"/>
      <c r="O4568" s="20"/>
      <c r="P4568" s="19" t="str">
        <f aca="false">IF(I4568="","",I4568-H4568)</f>
        <v/>
      </c>
      <c r="Q4568" s="19" t="str">
        <f aca="true">IF(B4568="","",IF(N4568="No aplica","No aplica",IF(I4568="","Pendent",IF(N4568="Per substituir","Substituir",IF(OR(N4568="No localitzat",N4568="No lliurat"),"Reposar",IF(I4568&lt;H4568,"Reposar",IF(I4568&gt;H4568,"Revisar excedent",IF(AND(G4568="Sí",M4568&lt;&gt;"",M4568&lt;TODAY()),"EPI caducat",IF(AND(G4568="Sí",M4568&lt;&gt;"",M4568&lt;=TODAY()+90),"EPI caduca ≤90 dies",IF(OR(N4568="Deteriorat usable",N4568="Revisió necessària"),"Revisar","OK"))))))))))</f>
      </c>
      <c r="R4568" s="20"/>
    </row>
    <row r="4569" customFormat="false" ht="15" hidden="false" customHeight="false" outlineLevel="0" collapsed="false">
      <c r="A4569" s="19" t="n">
        <v>42</v>
      </c>
      <c r="B4569" s="19" t="n">
        <f aca="false">IFERROR(VLOOKUP(A4569,Personal!$A$6:$F$112,2,FALSE()),"")</f>
        <v>0</v>
      </c>
      <c r="C4569" s="19" t="str">
        <f aca="false">IFERROR(VLOOKUP(A4569,Personal!$A$6:$F$112,3,FALSE()),"")</f>
        <v>La Seu d’Urgell</v>
      </c>
      <c r="D4569" s="19" t="s">
        <v>137</v>
      </c>
      <c r="E4569" s="19" t="s">
        <v>233</v>
      </c>
      <c r="F4569" s="19" t="s">
        <v>234</v>
      </c>
      <c r="G4569" s="19" t="s">
        <v>291</v>
      </c>
      <c r="H4569" s="19" t="n">
        <f aca="false">IF(OR(VLOOKUP(A4569,Personal!$A$6:$F$112,5,FALSE())&lt;&gt;"Sí",N4569="No aplica"),0,'Catàleg GRAE'!D99)</f>
        <v>1</v>
      </c>
      <c r="I4569" s="20"/>
      <c r="J4569" s="20"/>
      <c r="K4569" s="20"/>
      <c r="L4569" s="21"/>
      <c r="M4569" s="21"/>
      <c r="N4569" s="20"/>
      <c r="O4569" s="20"/>
      <c r="P4569" s="19" t="str">
        <f aca="false">IF(I4569="","",I4569-H4569)</f>
        <v/>
      </c>
      <c r="Q4569" s="19" t="str">
        <f aca="true">IF(B4569="","",IF(N4569="No aplica","No aplica",IF(I4569="","Pendent",IF(N4569="Per substituir","Substituir",IF(OR(N4569="No localitzat",N4569="No lliurat"),"Reposar",IF(I4569&lt;H4569,"Reposar",IF(I4569&gt;H4569,"Revisar excedent",IF(AND(G4569="Sí",M4569&lt;&gt;"",M4569&lt;TODAY()),"EPI caducat",IF(AND(G4569="Sí",M4569&lt;&gt;"",M4569&lt;=TODAY()+90),"EPI caduca ≤90 dies",IF(OR(N4569="Deteriorat usable",N4569="Revisió necessària"),"Revisar","OK"))))))))))</f>
      </c>
      <c r="R4569" s="20"/>
    </row>
    <row r="4570" customFormat="false" ht="15" hidden="false" customHeight="false" outlineLevel="0" collapsed="false">
      <c r="A4570" s="19" t="n">
        <v>42</v>
      </c>
      <c r="B4570" s="19" t="n">
        <f aca="false">IFERROR(VLOOKUP(A4570,Personal!$A$6:$F$112,2,FALSE()),"")</f>
        <v>0</v>
      </c>
      <c r="C4570" s="19" t="str">
        <f aca="false">IFERROR(VLOOKUP(A4570,Personal!$A$6:$F$112,3,FALSE()),"")</f>
        <v>La Seu d’Urgell</v>
      </c>
      <c r="D4570" s="19" t="s">
        <v>216</v>
      </c>
      <c r="E4570" s="19" t="s">
        <v>235</v>
      </c>
      <c r="F4570" s="19" t="s">
        <v>236</v>
      </c>
      <c r="G4570" s="19" t="s">
        <v>272</v>
      </c>
      <c r="H4570" s="19" t="n">
        <f aca="false">IF(OR(VLOOKUP(A4570,Personal!$A$6:$F$112,5,FALSE())&lt;&gt;"Sí",N4570="No aplica"),0,'Catàleg GRAE'!D100)</f>
        <v>1</v>
      </c>
      <c r="I4570" s="20"/>
      <c r="J4570" s="20"/>
      <c r="K4570" s="20"/>
      <c r="L4570" s="21"/>
      <c r="M4570" s="21"/>
      <c r="N4570" s="20"/>
      <c r="O4570" s="20"/>
      <c r="P4570" s="19" t="str">
        <f aca="false">IF(I4570="","",I4570-H4570)</f>
        <v/>
      </c>
      <c r="Q4570" s="19" t="str">
        <f aca="true">IF(B4570="","",IF(N4570="No aplica","No aplica",IF(I4570="","Pendent",IF(N4570="Per substituir","Substituir",IF(OR(N4570="No localitzat",N4570="No lliurat"),"Reposar",IF(I4570&lt;H4570,"Reposar",IF(I4570&gt;H4570,"Revisar excedent",IF(AND(G4570="Sí",M4570&lt;&gt;"",M4570&lt;TODAY()),"EPI caducat",IF(AND(G4570="Sí",M4570&lt;&gt;"",M4570&lt;=TODAY()+90),"EPI caduca ≤90 dies",IF(OR(N4570="Deteriorat usable",N4570="Revisió necessària"),"Revisar","OK"))))))))))</f>
      </c>
      <c r="R4570" s="20"/>
    </row>
    <row r="4571" customFormat="false" ht="15" hidden="false" customHeight="false" outlineLevel="0" collapsed="false">
      <c r="A4571" s="19" t="n">
        <v>42</v>
      </c>
      <c r="B4571" s="19" t="n">
        <f aca="false">IFERROR(VLOOKUP(A4571,Personal!$A$6:$F$112,2,FALSE()),"")</f>
        <v>0</v>
      </c>
      <c r="C4571" s="19" t="str">
        <f aca="false">IFERROR(VLOOKUP(A4571,Personal!$A$6:$F$112,3,FALSE()),"")</f>
        <v>La Seu d’Urgell</v>
      </c>
      <c r="D4571" s="19" t="s">
        <v>137</v>
      </c>
      <c r="E4571" s="19" t="s">
        <v>237</v>
      </c>
      <c r="F4571" s="19" t="s">
        <v>238</v>
      </c>
      <c r="G4571" s="19" t="s">
        <v>291</v>
      </c>
      <c r="H4571" s="19" t="n">
        <f aca="false">IF(OR(VLOOKUP(A4571,Personal!$A$6:$F$112,5,FALSE())&lt;&gt;"Sí",N4571="No aplica"),0,'Catàleg GRAE'!D101)</f>
        <v>1</v>
      </c>
      <c r="I4571" s="20"/>
      <c r="J4571" s="20"/>
      <c r="K4571" s="20"/>
      <c r="L4571" s="21"/>
      <c r="M4571" s="21"/>
      <c r="N4571" s="20"/>
      <c r="O4571" s="20"/>
      <c r="P4571" s="19" t="str">
        <f aca="false">IF(I4571="","",I4571-H4571)</f>
        <v/>
      </c>
      <c r="Q4571" s="19" t="str">
        <f aca="true">IF(B4571="","",IF(N4571="No aplica","No aplica",IF(I4571="","Pendent",IF(N4571="Per substituir","Substituir",IF(OR(N4571="No localitzat",N4571="No lliurat"),"Reposar",IF(I4571&lt;H4571,"Reposar",IF(I4571&gt;H4571,"Revisar excedent",IF(AND(G4571="Sí",M4571&lt;&gt;"",M4571&lt;TODAY()),"EPI caducat",IF(AND(G4571="Sí",M4571&lt;&gt;"",M4571&lt;=TODAY()+90),"EPI caduca ≤90 dies",IF(OR(N4571="Deteriorat usable",N4571="Revisió necessària"),"Revisar","OK"))))))))))</f>
      </c>
      <c r="R4571" s="20"/>
    </row>
    <row r="4572" customFormat="false" ht="15" hidden="false" customHeight="false" outlineLevel="0" collapsed="false">
      <c r="A4572" s="19" t="n">
        <v>42</v>
      </c>
      <c r="B4572" s="19" t="n">
        <f aca="false">IFERROR(VLOOKUP(A4572,Personal!$A$6:$F$112,2,FALSE()),"")</f>
        <v>0</v>
      </c>
      <c r="C4572" s="19" t="str">
        <f aca="false">IFERROR(VLOOKUP(A4572,Personal!$A$6:$F$112,3,FALSE()),"")</f>
        <v>La Seu d’Urgell</v>
      </c>
      <c r="D4572" s="19" t="s">
        <v>37</v>
      </c>
      <c r="E4572" s="19" t="s">
        <v>239</v>
      </c>
      <c r="F4572" s="19" t="s">
        <v>240</v>
      </c>
      <c r="G4572" s="19" t="s">
        <v>291</v>
      </c>
      <c r="H4572" s="19" t="n">
        <f aca="false">IF(OR(VLOOKUP(A4572,Personal!$A$6:$F$112,5,FALSE())&lt;&gt;"Sí",N4572="No aplica"),0,'Catàleg GRAE'!D102)</f>
        <v>1</v>
      </c>
      <c r="I4572" s="20"/>
      <c r="J4572" s="20"/>
      <c r="K4572" s="20"/>
      <c r="L4572" s="21"/>
      <c r="M4572" s="21"/>
      <c r="N4572" s="20"/>
      <c r="O4572" s="20"/>
      <c r="P4572" s="19" t="str">
        <f aca="false">IF(I4572="","",I4572-H4572)</f>
        <v/>
      </c>
      <c r="Q4572" s="19" t="str">
        <f aca="true">IF(B4572="","",IF(N4572="No aplica","No aplica",IF(I4572="","Pendent",IF(N4572="Per substituir","Substituir",IF(OR(N4572="No localitzat",N4572="No lliurat"),"Reposar",IF(I4572&lt;H4572,"Reposar",IF(I4572&gt;H4572,"Revisar excedent",IF(AND(G4572="Sí",M4572&lt;&gt;"",M4572&lt;TODAY()),"EPI caducat",IF(AND(G4572="Sí",M4572&lt;&gt;"",M4572&lt;=TODAY()+90),"EPI caduca ≤90 dies",IF(OR(N4572="Deteriorat usable",N4572="Revisió necessària"),"Revisar","OK"))))))))))</f>
      </c>
      <c r="R4572" s="20"/>
    </row>
    <row r="4573" customFormat="false" ht="15" hidden="false" customHeight="false" outlineLevel="0" collapsed="false">
      <c r="A4573" s="19" t="n">
        <v>42</v>
      </c>
      <c r="B4573" s="19" t="n">
        <f aca="false">IFERROR(VLOOKUP(A4573,Personal!$A$6:$F$112,2,FALSE()),"")</f>
        <v>0</v>
      </c>
      <c r="C4573" s="19" t="str">
        <f aca="false">IFERROR(VLOOKUP(A4573,Personal!$A$6:$F$112,3,FALSE()),"")</f>
        <v>La Seu d’Urgell</v>
      </c>
      <c r="D4573" s="19" t="s">
        <v>37</v>
      </c>
      <c r="E4573" s="19" t="s">
        <v>241</v>
      </c>
      <c r="F4573" s="19" t="s">
        <v>242</v>
      </c>
      <c r="G4573" s="19" t="s">
        <v>291</v>
      </c>
      <c r="H4573" s="19" t="n">
        <f aca="false">IF(OR(VLOOKUP(A4573,Personal!$A$6:$F$112,5,FALSE())&lt;&gt;"Sí",N4573="No aplica"),0,'Catàleg GRAE'!D103)</f>
        <v>1</v>
      </c>
      <c r="I4573" s="20"/>
      <c r="J4573" s="20"/>
      <c r="K4573" s="20"/>
      <c r="L4573" s="21"/>
      <c r="M4573" s="21"/>
      <c r="N4573" s="20"/>
      <c r="O4573" s="20"/>
      <c r="P4573" s="19" t="str">
        <f aca="false">IF(I4573="","",I4573-H4573)</f>
        <v/>
      </c>
      <c r="Q4573" s="19" t="str">
        <f aca="true">IF(B4573="","",IF(N4573="No aplica","No aplica",IF(I4573="","Pendent",IF(N4573="Per substituir","Substituir",IF(OR(N4573="No localitzat",N4573="No lliurat"),"Reposar",IF(I4573&lt;H4573,"Reposar",IF(I4573&gt;H4573,"Revisar excedent",IF(AND(G4573="Sí",M4573&lt;&gt;"",M4573&lt;TODAY()),"EPI caducat",IF(AND(G4573="Sí",M4573&lt;&gt;"",M4573&lt;=TODAY()+90),"EPI caduca ≤90 dies",IF(OR(N4573="Deteriorat usable",N4573="Revisió necessària"),"Revisar","OK"))))))))))</f>
      </c>
      <c r="R4573" s="20"/>
    </row>
    <row r="4574" customFormat="false" ht="15" hidden="false" customHeight="false" outlineLevel="0" collapsed="false">
      <c r="A4574" s="19" t="n">
        <v>42</v>
      </c>
      <c r="B4574" s="19" t="n">
        <f aca="false">IFERROR(VLOOKUP(A4574,Personal!$A$6:$F$112,2,FALSE()),"")</f>
        <v>0</v>
      </c>
      <c r="C4574" s="19" t="str">
        <f aca="false">IFERROR(VLOOKUP(A4574,Personal!$A$6:$F$112,3,FALSE()),"")</f>
        <v>La Seu d’Urgell</v>
      </c>
      <c r="D4574" s="19" t="s">
        <v>177</v>
      </c>
      <c r="E4574" s="19" t="s">
        <v>243</v>
      </c>
      <c r="F4574" s="19" t="s">
        <v>244</v>
      </c>
      <c r="G4574" s="19" t="s">
        <v>272</v>
      </c>
      <c r="H4574" s="19" t="n">
        <f aca="false">IF(OR(VLOOKUP(A4574,Personal!$A$6:$F$112,5,FALSE())&lt;&gt;"Sí",N4574="No aplica"),0,'Catàleg GRAE'!D104)</f>
        <v>1</v>
      </c>
      <c r="I4574" s="20"/>
      <c r="J4574" s="20"/>
      <c r="K4574" s="20"/>
      <c r="L4574" s="21"/>
      <c r="M4574" s="21"/>
      <c r="N4574" s="20"/>
      <c r="O4574" s="20"/>
      <c r="P4574" s="19" t="str">
        <f aca="false">IF(I4574="","",I4574-H4574)</f>
        <v/>
      </c>
      <c r="Q4574" s="19" t="str">
        <f aca="true">IF(B4574="","",IF(N4574="No aplica","No aplica",IF(I4574="","Pendent",IF(N4574="Per substituir","Substituir",IF(OR(N4574="No localitzat",N4574="No lliurat"),"Reposar",IF(I4574&lt;H4574,"Reposar",IF(I4574&gt;H4574,"Revisar excedent",IF(AND(G4574="Sí",M4574&lt;&gt;"",M4574&lt;TODAY()),"EPI caducat",IF(AND(G4574="Sí",M4574&lt;&gt;"",M4574&lt;=TODAY()+90),"EPI caduca ≤90 dies",IF(OR(N4574="Deteriorat usable",N4574="Revisió necessària"),"Revisar","OK"))))))))))</f>
      </c>
      <c r="R4574" s="20"/>
    </row>
    <row r="4575" customFormat="false" ht="15" hidden="false" customHeight="false" outlineLevel="0" collapsed="false">
      <c r="A4575" s="19" t="n">
        <v>42</v>
      </c>
      <c r="B4575" s="19" t="n">
        <f aca="false">IFERROR(VLOOKUP(A4575,Personal!$A$6:$F$112,2,FALSE()),"")</f>
        <v>0</v>
      </c>
      <c r="C4575" s="19" t="str">
        <f aca="false">IFERROR(VLOOKUP(A4575,Personal!$A$6:$F$112,3,FALSE()),"")</f>
        <v>La Seu d’Urgell</v>
      </c>
      <c r="D4575" s="19" t="s">
        <v>177</v>
      </c>
      <c r="E4575" s="19" t="s">
        <v>245</v>
      </c>
      <c r="F4575" s="19" t="s">
        <v>246</v>
      </c>
      <c r="G4575" s="19" t="s">
        <v>272</v>
      </c>
      <c r="H4575" s="19" t="n">
        <f aca="false">IF(OR(VLOOKUP(A4575,Personal!$A$6:$F$112,5,FALSE())&lt;&gt;"Sí",N4575="No aplica"),0,'Catàleg GRAE'!D105)</f>
        <v>1</v>
      </c>
      <c r="I4575" s="20"/>
      <c r="J4575" s="20"/>
      <c r="K4575" s="20"/>
      <c r="L4575" s="21"/>
      <c r="M4575" s="21"/>
      <c r="N4575" s="20"/>
      <c r="O4575" s="20"/>
      <c r="P4575" s="19" t="str">
        <f aca="false">IF(I4575="","",I4575-H4575)</f>
        <v/>
      </c>
      <c r="Q4575" s="19" t="str">
        <f aca="true">IF(B4575="","",IF(N4575="No aplica","No aplica",IF(I4575="","Pendent",IF(N4575="Per substituir","Substituir",IF(OR(N4575="No localitzat",N4575="No lliurat"),"Reposar",IF(I4575&lt;H4575,"Reposar",IF(I4575&gt;H4575,"Revisar excedent",IF(AND(G4575="Sí",M4575&lt;&gt;"",M4575&lt;TODAY()),"EPI caducat",IF(AND(G4575="Sí",M4575&lt;&gt;"",M4575&lt;=TODAY()+90),"EPI caduca ≤90 dies",IF(OR(N4575="Deteriorat usable",N4575="Revisió necessària"),"Revisar","OK"))))))))))</f>
      </c>
      <c r="R4575" s="20"/>
    </row>
    <row r="4576" customFormat="false" ht="15" hidden="false" customHeight="false" outlineLevel="0" collapsed="false">
      <c r="A4576" s="19" t="n">
        <v>42</v>
      </c>
      <c r="B4576" s="19" t="n">
        <f aca="false">IFERROR(VLOOKUP(A4576,Personal!$A$6:$F$112,2,FALSE()),"")</f>
        <v>0</v>
      </c>
      <c r="C4576" s="19" t="str">
        <f aca="false">IFERROR(VLOOKUP(A4576,Personal!$A$6:$F$112,3,FALSE()),"")</f>
        <v>La Seu d’Urgell</v>
      </c>
      <c r="D4576" s="19" t="s">
        <v>177</v>
      </c>
      <c r="E4576" s="19" t="s">
        <v>247</v>
      </c>
      <c r="F4576" s="19" t="s">
        <v>248</v>
      </c>
      <c r="G4576" s="19" t="s">
        <v>272</v>
      </c>
      <c r="H4576" s="19" t="n">
        <f aca="false">IF(OR(VLOOKUP(A4576,Personal!$A$6:$F$112,5,FALSE())&lt;&gt;"Sí",N4576="No aplica"),0,'Catàleg GRAE'!D106)</f>
        <v>1</v>
      </c>
      <c r="I4576" s="20"/>
      <c r="J4576" s="20"/>
      <c r="K4576" s="20"/>
      <c r="L4576" s="21"/>
      <c r="M4576" s="21"/>
      <c r="N4576" s="20"/>
      <c r="O4576" s="20"/>
      <c r="P4576" s="19" t="str">
        <f aca="false">IF(I4576="","",I4576-H4576)</f>
        <v/>
      </c>
      <c r="Q4576" s="19" t="str">
        <f aca="true">IF(B4576="","",IF(N4576="No aplica","No aplica",IF(I4576="","Pendent",IF(N4576="Per substituir","Substituir",IF(OR(N4576="No localitzat",N4576="No lliurat"),"Reposar",IF(I4576&lt;H4576,"Reposar",IF(I4576&gt;H4576,"Revisar excedent",IF(AND(G4576="Sí",M4576&lt;&gt;"",M4576&lt;TODAY()),"EPI caducat",IF(AND(G4576="Sí",M4576&lt;&gt;"",M4576&lt;=TODAY()+90),"EPI caduca ≤90 dies",IF(OR(N4576="Deteriorat usable",N4576="Revisió necessària"),"Revisar","OK"))))))))))</f>
      </c>
      <c r="R4576" s="20"/>
    </row>
    <row r="4577" customFormat="false" ht="15" hidden="false" customHeight="false" outlineLevel="0" collapsed="false">
      <c r="A4577" s="19" t="n">
        <v>42</v>
      </c>
      <c r="B4577" s="19" t="n">
        <f aca="false">IFERROR(VLOOKUP(A4577,Personal!$A$6:$F$112,2,FALSE()),"")</f>
        <v>0</v>
      </c>
      <c r="C4577" s="19" t="str">
        <f aca="false">IFERROR(VLOOKUP(A4577,Personal!$A$6:$F$112,3,FALSE()),"")</f>
        <v>La Seu d’Urgell</v>
      </c>
      <c r="D4577" s="19" t="s">
        <v>177</v>
      </c>
      <c r="E4577" s="19" t="s">
        <v>249</v>
      </c>
      <c r="F4577" s="19" t="s">
        <v>250</v>
      </c>
      <c r="G4577" s="19" t="s">
        <v>272</v>
      </c>
      <c r="H4577" s="19" t="n">
        <f aca="false">IF(OR(VLOOKUP(A4577,Personal!$A$6:$F$112,5,FALSE())&lt;&gt;"Sí",N4577="No aplica"),0,'Catàleg GRAE'!D107)</f>
        <v>1</v>
      </c>
      <c r="I4577" s="20"/>
      <c r="J4577" s="20"/>
      <c r="K4577" s="20"/>
      <c r="L4577" s="21"/>
      <c r="M4577" s="21"/>
      <c r="N4577" s="20"/>
      <c r="O4577" s="20"/>
      <c r="P4577" s="19" t="str">
        <f aca="false">IF(I4577="","",I4577-H4577)</f>
        <v/>
      </c>
      <c r="Q4577" s="19" t="str">
        <f aca="true">IF(B4577="","",IF(N4577="No aplica","No aplica",IF(I4577="","Pendent",IF(N4577="Per substituir","Substituir",IF(OR(N4577="No localitzat",N4577="No lliurat"),"Reposar",IF(I4577&lt;H4577,"Reposar",IF(I4577&gt;H4577,"Revisar excedent",IF(AND(G4577="Sí",M4577&lt;&gt;"",M4577&lt;TODAY()),"EPI caducat",IF(AND(G4577="Sí",M4577&lt;&gt;"",M4577&lt;=TODAY()+90),"EPI caduca ≤90 dies",IF(OR(N4577="Deteriorat usable",N4577="Revisió necessària"),"Revisar","OK"))))))))))</f>
      </c>
      <c r="R4577" s="20"/>
    </row>
    <row r="4578" customFormat="false" ht="15" hidden="false" customHeight="false" outlineLevel="0" collapsed="false">
      <c r="A4578" s="19" t="n">
        <v>42</v>
      </c>
      <c r="B4578" s="19" t="n">
        <f aca="false">IFERROR(VLOOKUP(A4578,Personal!$A$6:$F$112,2,FALSE()),"")</f>
        <v>0</v>
      </c>
      <c r="C4578" s="19" t="str">
        <f aca="false">IFERROR(VLOOKUP(A4578,Personal!$A$6:$F$112,3,FALSE()),"")</f>
        <v>La Seu d’Urgell</v>
      </c>
      <c r="D4578" s="19" t="s">
        <v>177</v>
      </c>
      <c r="E4578" s="19" t="s">
        <v>251</v>
      </c>
      <c r="F4578" s="19" t="s">
        <v>252</v>
      </c>
      <c r="G4578" s="19" t="s">
        <v>272</v>
      </c>
      <c r="H4578" s="19" t="n">
        <f aca="false">IF(OR(VLOOKUP(A4578,Personal!$A$6:$F$112,5,FALSE())&lt;&gt;"Sí",N4578="No aplica"),0,'Catàleg GRAE'!D108)</f>
        <v>1</v>
      </c>
      <c r="I4578" s="20"/>
      <c r="J4578" s="20"/>
      <c r="K4578" s="20"/>
      <c r="L4578" s="21"/>
      <c r="M4578" s="21"/>
      <c r="N4578" s="20"/>
      <c r="O4578" s="20"/>
      <c r="P4578" s="19" t="str">
        <f aca="false">IF(I4578="","",I4578-H4578)</f>
        <v/>
      </c>
      <c r="Q4578" s="19" t="str">
        <f aca="true">IF(B4578="","",IF(N4578="No aplica","No aplica",IF(I4578="","Pendent",IF(N4578="Per substituir","Substituir",IF(OR(N4578="No localitzat",N4578="No lliurat"),"Reposar",IF(I4578&lt;H4578,"Reposar",IF(I4578&gt;H4578,"Revisar excedent",IF(AND(G4578="Sí",M4578&lt;&gt;"",M4578&lt;TODAY()),"EPI caducat",IF(AND(G4578="Sí",M4578&lt;&gt;"",M4578&lt;=TODAY()+90),"EPI caduca ≤90 dies",IF(OR(N4578="Deteriorat usable",N4578="Revisió necessària"),"Revisar","OK"))))))))))</f>
      </c>
      <c r="R4578" s="20"/>
    </row>
    <row r="4579" customFormat="false" ht="15" hidden="false" customHeight="false" outlineLevel="0" collapsed="false">
      <c r="A4579" s="19" t="n">
        <v>42</v>
      </c>
      <c r="B4579" s="19" t="n">
        <f aca="false">IFERROR(VLOOKUP(A4579,Personal!$A$6:$F$112,2,FALSE()),"")</f>
        <v>0</v>
      </c>
      <c r="C4579" s="19" t="str">
        <f aca="false">IFERROR(VLOOKUP(A4579,Personal!$A$6:$F$112,3,FALSE()),"")</f>
        <v>La Seu d’Urgell</v>
      </c>
      <c r="D4579" s="19" t="s">
        <v>125</v>
      </c>
      <c r="E4579" s="19" t="s">
        <v>253</v>
      </c>
      <c r="F4579" s="19" t="s">
        <v>254</v>
      </c>
      <c r="G4579" s="19" t="s">
        <v>272</v>
      </c>
      <c r="H4579" s="19" t="n">
        <f aca="false">IF(OR(VLOOKUP(A4579,Personal!$A$6:$F$112,5,FALSE())&lt;&gt;"Sí",N4579="No aplica"),0,'Catàleg GRAE'!D109)</f>
        <v>1</v>
      </c>
      <c r="I4579" s="20"/>
      <c r="J4579" s="20"/>
      <c r="K4579" s="20"/>
      <c r="L4579" s="21"/>
      <c r="M4579" s="21"/>
      <c r="N4579" s="20"/>
      <c r="O4579" s="20"/>
      <c r="P4579" s="19" t="str">
        <f aca="false">IF(I4579="","",I4579-H4579)</f>
        <v/>
      </c>
      <c r="Q4579" s="19" t="str">
        <f aca="true">IF(B4579="","",IF(N4579="No aplica","No aplica",IF(I4579="","Pendent",IF(N4579="Per substituir","Substituir",IF(OR(N4579="No localitzat",N4579="No lliurat"),"Reposar",IF(I4579&lt;H4579,"Reposar",IF(I4579&gt;H4579,"Revisar excedent",IF(AND(G4579="Sí",M4579&lt;&gt;"",M4579&lt;TODAY()),"EPI caducat",IF(AND(G4579="Sí",M4579&lt;&gt;"",M4579&lt;=TODAY()+90),"EPI caduca ≤90 dies",IF(OR(N4579="Deteriorat usable",N4579="Revisió necessària"),"Revisar","OK"))))))))))</f>
      </c>
      <c r="R4579" s="20"/>
    </row>
    <row r="4580" customFormat="false" ht="15" hidden="false" customHeight="false" outlineLevel="0" collapsed="false">
      <c r="A4580" s="19" t="n">
        <v>42</v>
      </c>
      <c r="B4580" s="19" t="n">
        <f aca="false">IFERROR(VLOOKUP(A4580,Personal!$A$6:$F$112,2,FALSE()),"")</f>
        <v>0</v>
      </c>
      <c r="C4580" s="19" t="str">
        <f aca="false">IFERROR(VLOOKUP(A4580,Personal!$A$6:$F$112,3,FALSE()),"")</f>
        <v>La Seu d’Urgell</v>
      </c>
      <c r="D4580" s="19" t="s">
        <v>177</v>
      </c>
      <c r="E4580" s="19" t="s">
        <v>255</v>
      </c>
      <c r="F4580" s="19" t="s">
        <v>256</v>
      </c>
      <c r="G4580" s="19" t="s">
        <v>272</v>
      </c>
      <c r="H4580" s="19" t="n">
        <f aca="false">IF(OR(VLOOKUP(A4580,Personal!$A$6:$F$112,5,FALSE())&lt;&gt;"Sí",N4580="No aplica"),0,'Catàleg GRAE'!D110)</f>
        <v>1</v>
      </c>
      <c r="I4580" s="20"/>
      <c r="J4580" s="20"/>
      <c r="K4580" s="20"/>
      <c r="L4580" s="21"/>
      <c r="M4580" s="21"/>
      <c r="N4580" s="20"/>
      <c r="O4580" s="20"/>
      <c r="P4580" s="19" t="str">
        <f aca="false">IF(I4580="","",I4580-H4580)</f>
        <v/>
      </c>
      <c r="Q4580" s="19" t="str">
        <f aca="true">IF(B4580="","",IF(N4580="No aplica","No aplica",IF(I4580="","Pendent",IF(N4580="Per substituir","Substituir",IF(OR(N4580="No localitzat",N4580="No lliurat"),"Reposar",IF(I4580&lt;H4580,"Reposar",IF(I4580&gt;H4580,"Revisar excedent",IF(AND(G4580="Sí",M4580&lt;&gt;"",M4580&lt;TODAY()),"EPI caducat",IF(AND(G4580="Sí",M4580&lt;&gt;"",M4580&lt;=TODAY()+90),"EPI caduca ≤90 dies",IF(OR(N4580="Deteriorat usable",N4580="Revisió necessària"),"Revisar","OK"))))))))))</f>
      </c>
      <c r="R4580" s="20"/>
    </row>
    <row r="4581" customFormat="false" ht="15" hidden="false" customHeight="false" outlineLevel="0" collapsed="false">
      <c r="A4581" s="19" t="n">
        <v>42</v>
      </c>
      <c r="B4581" s="19" t="n">
        <f aca="false">IFERROR(VLOOKUP(A4581,Personal!$A$6:$F$112,2,FALSE()),"")</f>
        <v>0</v>
      </c>
      <c r="C4581" s="19" t="str">
        <f aca="false">IFERROR(VLOOKUP(A4581,Personal!$A$6:$F$112,3,FALSE()),"")</f>
        <v>La Seu d’Urgell</v>
      </c>
      <c r="D4581" s="19" t="s">
        <v>142</v>
      </c>
      <c r="E4581" s="19" t="s">
        <v>257</v>
      </c>
      <c r="F4581" s="19" t="s">
        <v>258</v>
      </c>
      <c r="G4581" s="19" t="s">
        <v>291</v>
      </c>
      <c r="H4581" s="19" t="n">
        <f aca="false">IF(OR(VLOOKUP(A4581,Personal!$A$6:$F$112,5,FALSE())&lt;&gt;"Sí",N4581="No aplica"),0,'Catàleg GRAE'!D111)</f>
        <v>1</v>
      </c>
      <c r="I4581" s="20"/>
      <c r="J4581" s="20"/>
      <c r="K4581" s="20"/>
      <c r="L4581" s="21"/>
      <c r="M4581" s="21"/>
      <c r="N4581" s="20"/>
      <c r="O4581" s="20"/>
      <c r="P4581" s="19" t="str">
        <f aca="false">IF(I4581="","",I4581-H4581)</f>
        <v/>
      </c>
      <c r="Q4581" s="19" t="str">
        <f aca="true">IF(B4581="","",IF(N4581="No aplica","No aplica",IF(I4581="","Pendent",IF(N4581="Per substituir","Substituir",IF(OR(N4581="No localitzat",N4581="No lliurat"),"Reposar",IF(I4581&lt;H4581,"Reposar",IF(I4581&gt;H4581,"Revisar excedent",IF(AND(G4581="Sí",M4581&lt;&gt;"",M4581&lt;TODAY()),"EPI caducat",IF(AND(G4581="Sí",M4581&lt;&gt;"",M4581&lt;=TODAY()+90),"EPI caduca ≤90 dies",IF(OR(N4581="Deteriorat usable",N4581="Revisió necessària"),"Revisar","OK"))))))))))</f>
      </c>
      <c r="R4581" s="20"/>
    </row>
    <row r="4582" customFormat="false" ht="15" hidden="false" customHeight="false" outlineLevel="0" collapsed="false">
      <c r="A4582" s="19" t="n">
        <v>42</v>
      </c>
      <c r="B4582" s="19" t="n">
        <f aca="false">IFERROR(VLOOKUP(A4582,Personal!$A$6:$F$112,2,FALSE()),"")</f>
        <v>0</v>
      </c>
      <c r="C4582" s="19" t="str">
        <f aca="false">IFERROR(VLOOKUP(A4582,Personal!$A$6:$F$112,3,FALSE()),"")</f>
        <v>La Seu d’Urgell</v>
      </c>
      <c r="D4582" s="19" t="s">
        <v>112</v>
      </c>
      <c r="E4582" s="19" t="s">
        <v>259</v>
      </c>
      <c r="F4582" s="19" t="s">
        <v>260</v>
      </c>
      <c r="G4582" s="19" t="s">
        <v>291</v>
      </c>
      <c r="H4582" s="19" t="n">
        <f aca="false">IF(OR(VLOOKUP(A4582,Personal!$A$6:$F$112,5,FALSE())&lt;&gt;"Sí",N4582="No aplica"),0,'Catàleg GRAE'!D112)</f>
        <v>1</v>
      </c>
      <c r="I4582" s="20"/>
      <c r="J4582" s="20"/>
      <c r="K4582" s="20"/>
      <c r="L4582" s="21"/>
      <c r="M4582" s="21"/>
      <c r="N4582" s="20"/>
      <c r="O4582" s="20"/>
      <c r="P4582" s="19" t="str">
        <f aca="false">IF(I4582="","",I4582-H4582)</f>
        <v/>
      </c>
      <c r="Q4582" s="19" t="str">
        <f aca="true">IF(B4582="","",IF(N4582="No aplica","No aplica",IF(I4582="","Pendent",IF(N4582="Per substituir","Substituir",IF(OR(N4582="No localitzat",N4582="No lliurat"),"Reposar",IF(I4582&lt;H4582,"Reposar",IF(I4582&gt;H4582,"Revisar excedent",IF(AND(G4582="Sí",M4582&lt;&gt;"",M4582&lt;TODAY()),"EPI caducat",IF(AND(G4582="Sí",M4582&lt;&gt;"",M4582&lt;=TODAY()+90),"EPI caduca ≤90 dies",IF(OR(N4582="Deteriorat usable",N4582="Revisió necessària"),"Revisar","OK"))))))))))</f>
      </c>
      <c r="R4582" s="20"/>
    </row>
    <row r="4583" customFormat="false" ht="15" hidden="false" customHeight="false" outlineLevel="0" collapsed="false">
      <c r="A4583" s="19" t="n">
        <v>42</v>
      </c>
      <c r="B4583" s="19" t="n">
        <f aca="false">IFERROR(VLOOKUP(A4583,Personal!$A$6:$F$112,2,FALSE()),"")</f>
        <v>0</v>
      </c>
      <c r="C4583" s="19" t="str">
        <f aca="false">IFERROR(VLOOKUP(A4583,Personal!$A$6:$F$112,3,FALSE()),"")</f>
        <v>La Seu d’Urgell</v>
      </c>
      <c r="D4583" s="19" t="s">
        <v>261</v>
      </c>
      <c r="E4583" s="19" t="s">
        <v>262</v>
      </c>
      <c r="F4583" s="19" t="s">
        <v>263</v>
      </c>
      <c r="G4583" s="19" t="s">
        <v>291</v>
      </c>
      <c r="H4583" s="19" t="n">
        <f aca="false">IF(OR(VLOOKUP(A4583,Personal!$A$6:$F$112,5,FALSE())&lt;&gt;"Sí",N4583="No aplica"),0,'Catàleg GRAE'!D113)</f>
        <v>1</v>
      </c>
      <c r="I4583" s="20"/>
      <c r="J4583" s="20"/>
      <c r="K4583" s="20"/>
      <c r="L4583" s="21"/>
      <c r="M4583" s="21"/>
      <c r="N4583" s="20"/>
      <c r="O4583" s="20"/>
      <c r="P4583" s="19" t="str">
        <f aca="false">IF(I4583="","",I4583-H4583)</f>
        <v/>
      </c>
      <c r="Q4583" s="19" t="str">
        <f aca="true">IF(B4583="","",IF(N4583="No aplica","No aplica",IF(I4583="","Pendent",IF(N4583="Per substituir","Substituir",IF(OR(N4583="No localitzat",N4583="No lliurat"),"Reposar",IF(I4583&lt;H4583,"Reposar",IF(I4583&gt;H4583,"Revisar excedent",IF(AND(G4583="Sí",M4583&lt;&gt;"",M4583&lt;TODAY()),"EPI caducat",IF(AND(G4583="Sí",M4583&lt;&gt;"",M4583&lt;=TODAY()+90),"EPI caduca ≤90 dies",IF(OR(N4583="Deteriorat usable",N4583="Revisió necessària"),"Revisar","OK"))))))))))</f>
      </c>
      <c r="R4583" s="20"/>
    </row>
    <row r="4584" customFormat="false" ht="15" hidden="false" customHeight="false" outlineLevel="0" collapsed="false">
      <c r="A4584" s="19" t="n">
        <v>43</v>
      </c>
      <c r="B4584" s="19" t="n">
        <f aca="false">IFERROR(VLOOKUP(A4584,Personal!$A$6:$F$112,2,FALSE()),"")</f>
        <v>0</v>
      </c>
      <c r="C4584" s="19" t="str">
        <f aca="false">IFERROR(VLOOKUP(A4584,Personal!$A$6:$F$112,3,FALSE()),"")</f>
        <v>La Seu d’Urgell</v>
      </c>
      <c r="D4584" s="19" t="s">
        <v>26</v>
      </c>
      <c r="E4584" s="19" t="s">
        <v>27</v>
      </c>
      <c r="F4584" s="19" t="s">
        <v>28</v>
      </c>
      <c r="G4584" s="19" t="s">
        <v>291</v>
      </c>
      <c r="H4584" s="19" t="n">
        <f aca="false">IF(OR(VLOOKUP(A4584,Personal!$A$6:$F$112,5,FALSE())&lt;&gt;"Sí",N4584="No aplica"),0,'Catàleg GRAE'!D5)</f>
        <v>1</v>
      </c>
      <c r="I4584" s="20"/>
      <c r="J4584" s="20"/>
      <c r="K4584" s="20"/>
      <c r="L4584" s="21"/>
      <c r="M4584" s="21"/>
      <c r="N4584" s="20"/>
      <c r="O4584" s="20"/>
      <c r="P4584" s="19" t="str">
        <f aca="false">IF(I4584="","",I4584-H4584)</f>
        <v/>
      </c>
      <c r="Q4584" s="19" t="str">
        <f aca="true">IF(B4584="","",IF(N4584="No aplica","No aplica",IF(I4584="","Pendent",IF(N4584="Per substituir","Substituir",IF(OR(N4584="No localitzat",N4584="No lliurat"),"Reposar",IF(I4584&lt;H4584,"Reposar",IF(I4584&gt;H4584,"Revisar excedent",IF(AND(G4584="Sí",M4584&lt;&gt;"",M4584&lt;TODAY()),"EPI caducat",IF(AND(G4584="Sí",M4584&lt;&gt;"",M4584&lt;=TODAY()+90),"EPI caduca ≤90 dies",IF(OR(N4584="Deteriorat usable",N4584="Revisió necessària"),"Revisar","OK"))))))))))</f>
      </c>
      <c r="R4584" s="20"/>
    </row>
    <row r="4585" customFormat="false" ht="15" hidden="false" customHeight="false" outlineLevel="0" collapsed="false">
      <c r="A4585" s="19" t="n">
        <v>43</v>
      </c>
      <c r="B4585" s="19" t="n">
        <f aca="false">IFERROR(VLOOKUP(A4585,Personal!$A$6:$F$112,2,FALSE()),"")</f>
        <v>0</v>
      </c>
      <c r="C4585" s="19" t="str">
        <f aca="false">IFERROR(VLOOKUP(A4585,Personal!$A$6:$F$112,3,FALSE()),"")</f>
        <v>La Seu d’Urgell</v>
      </c>
      <c r="D4585" s="19" t="s">
        <v>26</v>
      </c>
      <c r="E4585" s="19" t="s">
        <v>27</v>
      </c>
      <c r="F4585" s="19" t="s">
        <v>30</v>
      </c>
      <c r="G4585" s="19" t="s">
        <v>291</v>
      </c>
      <c r="H4585" s="19" t="n">
        <f aca="false">IF(OR(VLOOKUP(A4585,Personal!$A$6:$F$112,5,FALSE())&lt;&gt;"Sí",N4585="No aplica"),0,'Catàleg GRAE'!D6)</f>
        <v>1</v>
      </c>
      <c r="I4585" s="20"/>
      <c r="J4585" s="20"/>
      <c r="K4585" s="20"/>
      <c r="L4585" s="21"/>
      <c r="M4585" s="21"/>
      <c r="N4585" s="20"/>
      <c r="O4585" s="20"/>
      <c r="P4585" s="19" t="str">
        <f aca="false">IF(I4585="","",I4585-H4585)</f>
        <v/>
      </c>
      <c r="Q4585" s="19" t="str">
        <f aca="true">IF(B4585="","",IF(N4585="No aplica","No aplica",IF(I4585="","Pendent",IF(N4585="Per substituir","Substituir",IF(OR(N4585="No localitzat",N4585="No lliurat"),"Reposar",IF(I4585&lt;H4585,"Reposar",IF(I4585&gt;H4585,"Revisar excedent",IF(AND(G4585="Sí",M4585&lt;&gt;"",M4585&lt;TODAY()),"EPI caducat",IF(AND(G4585="Sí",M4585&lt;&gt;"",M4585&lt;=TODAY()+90),"EPI caduca ≤90 dies",IF(OR(N4585="Deteriorat usable",N4585="Revisió necessària"),"Revisar","OK"))))))))))</f>
      </c>
      <c r="R4585" s="20"/>
    </row>
    <row r="4586" customFormat="false" ht="15" hidden="false" customHeight="false" outlineLevel="0" collapsed="false">
      <c r="A4586" s="19" t="n">
        <v>43</v>
      </c>
      <c r="B4586" s="19" t="n">
        <f aca="false">IFERROR(VLOOKUP(A4586,Personal!$A$6:$F$112,2,FALSE()),"")</f>
        <v>0</v>
      </c>
      <c r="C4586" s="19" t="str">
        <f aca="false">IFERROR(VLOOKUP(A4586,Personal!$A$6:$F$112,3,FALSE()),"")</f>
        <v>La Seu d’Urgell</v>
      </c>
      <c r="D4586" s="19" t="s">
        <v>26</v>
      </c>
      <c r="E4586" s="19" t="s">
        <v>31</v>
      </c>
      <c r="F4586" s="19" t="s">
        <v>32</v>
      </c>
      <c r="G4586" s="19" t="s">
        <v>272</v>
      </c>
      <c r="H4586" s="19" t="n">
        <f aca="false">IF(OR(VLOOKUP(A4586,Personal!$A$6:$F$112,5,FALSE())&lt;&gt;"Sí",N4586="No aplica"),0,'Catàleg GRAE'!D7)</f>
        <v>1</v>
      </c>
      <c r="I4586" s="20"/>
      <c r="J4586" s="20"/>
      <c r="K4586" s="20"/>
      <c r="L4586" s="21"/>
      <c r="M4586" s="21"/>
      <c r="N4586" s="20"/>
      <c r="O4586" s="20"/>
      <c r="P4586" s="19" t="str">
        <f aca="false">IF(I4586="","",I4586-H4586)</f>
        <v/>
      </c>
      <c r="Q4586" s="19" t="str">
        <f aca="true">IF(B4586="","",IF(N4586="No aplica","No aplica",IF(I4586="","Pendent",IF(N4586="Per substituir","Substituir",IF(OR(N4586="No localitzat",N4586="No lliurat"),"Reposar",IF(I4586&lt;H4586,"Reposar",IF(I4586&gt;H4586,"Revisar excedent",IF(AND(G4586="Sí",M4586&lt;&gt;"",M4586&lt;TODAY()),"EPI caducat",IF(AND(G4586="Sí",M4586&lt;&gt;"",M4586&lt;=TODAY()+90),"EPI caduca ≤90 dies",IF(OR(N4586="Deteriorat usable",N4586="Revisió necessària"),"Revisar","OK"))))))))))</f>
      </c>
      <c r="R4586" s="20"/>
    </row>
    <row r="4587" customFormat="false" ht="15" hidden="false" customHeight="false" outlineLevel="0" collapsed="false">
      <c r="A4587" s="19" t="n">
        <v>43</v>
      </c>
      <c r="B4587" s="19" t="n">
        <f aca="false">IFERROR(VLOOKUP(A4587,Personal!$A$6:$F$112,2,FALSE()),"")</f>
        <v>0</v>
      </c>
      <c r="C4587" s="19" t="str">
        <f aca="false">IFERROR(VLOOKUP(A4587,Personal!$A$6:$F$112,3,FALSE()),"")</f>
        <v>La Seu d’Urgell</v>
      </c>
      <c r="D4587" s="19" t="s">
        <v>26</v>
      </c>
      <c r="E4587" s="19" t="s">
        <v>33</v>
      </c>
      <c r="F4587" s="19" t="s">
        <v>34</v>
      </c>
      <c r="G4587" s="19" t="s">
        <v>291</v>
      </c>
      <c r="H4587" s="19" t="n">
        <f aca="false">IF(OR(VLOOKUP(A4587,Personal!$A$6:$F$112,5,FALSE())&lt;&gt;"Sí",N4587="No aplica"),0,'Catàleg GRAE'!D8)</f>
        <v>2</v>
      </c>
      <c r="I4587" s="20"/>
      <c r="J4587" s="20"/>
      <c r="K4587" s="20"/>
      <c r="L4587" s="21"/>
      <c r="M4587" s="21"/>
      <c r="N4587" s="20"/>
      <c r="O4587" s="20"/>
      <c r="P4587" s="19" t="str">
        <f aca="false">IF(I4587="","",I4587-H4587)</f>
        <v/>
      </c>
      <c r="Q4587" s="19" t="str">
        <f aca="true">IF(B4587="","",IF(N4587="No aplica","No aplica",IF(I4587="","Pendent",IF(N4587="Per substituir","Substituir",IF(OR(N4587="No localitzat",N4587="No lliurat"),"Reposar",IF(I4587&lt;H4587,"Reposar",IF(I4587&gt;H4587,"Revisar excedent",IF(AND(G4587="Sí",M4587&lt;&gt;"",M4587&lt;TODAY()),"EPI caducat",IF(AND(G4587="Sí",M4587&lt;&gt;"",M4587&lt;=TODAY()+90),"EPI caduca ≤90 dies",IF(OR(N4587="Deteriorat usable",N4587="Revisió necessària"),"Revisar","OK"))))))))))</f>
      </c>
      <c r="R4587" s="20"/>
    </row>
    <row r="4588" customFormat="false" ht="15" hidden="false" customHeight="false" outlineLevel="0" collapsed="false">
      <c r="A4588" s="19" t="n">
        <v>43</v>
      </c>
      <c r="B4588" s="19" t="n">
        <f aca="false">IFERROR(VLOOKUP(A4588,Personal!$A$6:$F$112,2,FALSE()),"")</f>
        <v>0</v>
      </c>
      <c r="C4588" s="19" t="str">
        <f aca="false">IFERROR(VLOOKUP(A4588,Personal!$A$6:$F$112,3,FALSE()),"")</f>
        <v>La Seu d’Urgell</v>
      </c>
      <c r="D4588" s="19" t="s">
        <v>26</v>
      </c>
      <c r="E4588" s="19" t="s">
        <v>35</v>
      </c>
      <c r="F4588" s="19" t="s">
        <v>36</v>
      </c>
      <c r="G4588" s="19" t="s">
        <v>291</v>
      </c>
      <c r="H4588" s="19" t="n">
        <f aca="false">IF(OR(VLOOKUP(A4588,Personal!$A$6:$F$112,5,FALSE())&lt;&gt;"Sí",N4588="No aplica"),0,'Catàleg GRAE'!D9)</f>
        <v>1</v>
      </c>
      <c r="I4588" s="20"/>
      <c r="J4588" s="20"/>
      <c r="K4588" s="20"/>
      <c r="L4588" s="21"/>
      <c r="M4588" s="21"/>
      <c r="N4588" s="20"/>
      <c r="O4588" s="20"/>
      <c r="P4588" s="19" t="str">
        <f aca="false">IF(I4588="","",I4588-H4588)</f>
        <v/>
      </c>
      <c r="Q4588" s="19" t="str">
        <f aca="true">IF(B4588="","",IF(N4588="No aplica","No aplica",IF(I4588="","Pendent",IF(N4588="Per substituir","Substituir",IF(OR(N4588="No localitzat",N4588="No lliurat"),"Reposar",IF(I4588&lt;H4588,"Reposar",IF(I4588&gt;H4588,"Revisar excedent",IF(AND(G4588="Sí",M4588&lt;&gt;"",M4588&lt;TODAY()),"EPI caducat",IF(AND(G4588="Sí",M4588&lt;&gt;"",M4588&lt;=TODAY()+90),"EPI caduca ≤90 dies",IF(OR(N4588="Deteriorat usable",N4588="Revisió necessària"),"Revisar","OK"))))))))))</f>
      </c>
      <c r="R4588" s="20"/>
    </row>
    <row r="4589" customFormat="false" ht="15" hidden="false" customHeight="false" outlineLevel="0" collapsed="false">
      <c r="A4589" s="19" t="n">
        <v>43</v>
      </c>
      <c r="B4589" s="19" t="n">
        <f aca="false">IFERROR(VLOOKUP(A4589,Personal!$A$6:$F$112,2,FALSE()),"")</f>
        <v>0</v>
      </c>
      <c r="C4589" s="19" t="str">
        <f aca="false">IFERROR(VLOOKUP(A4589,Personal!$A$6:$F$112,3,FALSE()),"")</f>
        <v>La Seu d’Urgell</v>
      </c>
      <c r="D4589" s="19" t="s">
        <v>37</v>
      </c>
      <c r="E4589" s="19" t="s">
        <v>38</v>
      </c>
      <c r="F4589" s="19" t="s">
        <v>39</v>
      </c>
      <c r="G4589" s="19" t="s">
        <v>291</v>
      </c>
      <c r="H4589" s="19" t="n">
        <f aca="false">IF(OR(VLOOKUP(A4589,Personal!$A$6:$F$112,5,FALSE())&lt;&gt;"Sí",N4589="No aplica"),0,'Catàleg GRAE'!D10)</f>
        <v>1</v>
      </c>
      <c r="I4589" s="20"/>
      <c r="J4589" s="20"/>
      <c r="K4589" s="20"/>
      <c r="L4589" s="21"/>
      <c r="M4589" s="21"/>
      <c r="N4589" s="20"/>
      <c r="O4589" s="20"/>
      <c r="P4589" s="19" t="str">
        <f aca="false">IF(I4589="","",I4589-H4589)</f>
        <v/>
      </c>
      <c r="Q4589" s="19" t="str">
        <f aca="true">IF(B4589="","",IF(N4589="No aplica","No aplica",IF(I4589="","Pendent",IF(N4589="Per substituir","Substituir",IF(OR(N4589="No localitzat",N4589="No lliurat"),"Reposar",IF(I4589&lt;H4589,"Reposar",IF(I4589&gt;H4589,"Revisar excedent",IF(AND(G4589="Sí",M4589&lt;&gt;"",M4589&lt;TODAY()),"EPI caducat",IF(AND(G4589="Sí",M4589&lt;&gt;"",M4589&lt;=TODAY()+90),"EPI caduca ≤90 dies",IF(OR(N4589="Deteriorat usable",N4589="Revisió necessària"),"Revisar","OK"))))))))))</f>
      </c>
      <c r="R4589" s="20"/>
    </row>
    <row r="4590" customFormat="false" ht="15" hidden="false" customHeight="false" outlineLevel="0" collapsed="false">
      <c r="A4590" s="19" t="n">
        <v>43</v>
      </c>
      <c r="B4590" s="19" t="n">
        <f aca="false">IFERROR(VLOOKUP(A4590,Personal!$A$6:$F$112,2,FALSE()),"")</f>
        <v>0</v>
      </c>
      <c r="C4590" s="19" t="str">
        <f aca="false">IFERROR(VLOOKUP(A4590,Personal!$A$6:$F$112,3,FALSE()),"")</f>
        <v>La Seu d’Urgell</v>
      </c>
      <c r="D4590" s="19" t="s">
        <v>40</v>
      </c>
      <c r="E4590" s="19" t="s">
        <v>41</v>
      </c>
      <c r="F4590" s="19" t="s">
        <v>42</v>
      </c>
      <c r="G4590" s="19" t="s">
        <v>272</v>
      </c>
      <c r="H4590" s="19" t="n">
        <f aca="false">IF(OR(VLOOKUP(A4590,Personal!$A$6:$F$112,5,FALSE())&lt;&gt;"Sí",N4590="No aplica"),0,'Catàleg GRAE'!D11)</f>
        <v>1</v>
      </c>
      <c r="I4590" s="20"/>
      <c r="J4590" s="20"/>
      <c r="K4590" s="20"/>
      <c r="L4590" s="21"/>
      <c r="M4590" s="21"/>
      <c r="N4590" s="20"/>
      <c r="O4590" s="20"/>
      <c r="P4590" s="19" t="str">
        <f aca="false">IF(I4590="","",I4590-H4590)</f>
        <v/>
      </c>
      <c r="Q4590" s="19" t="str">
        <f aca="true">IF(B4590="","",IF(N4590="No aplica","No aplica",IF(I4590="","Pendent",IF(N4590="Per substituir","Substituir",IF(OR(N4590="No localitzat",N4590="No lliurat"),"Reposar",IF(I4590&lt;H4590,"Reposar",IF(I4590&gt;H4590,"Revisar excedent",IF(AND(G4590="Sí",M4590&lt;&gt;"",M4590&lt;TODAY()),"EPI caducat",IF(AND(G4590="Sí",M4590&lt;&gt;"",M4590&lt;=TODAY()+90),"EPI caduca ≤90 dies",IF(OR(N4590="Deteriorat usable",N4590="Revisió necessària"),"Revisar","OK"))))))))))</f>
      </c>
      <c r="R4590" s="20"/>
    </row>
    <row r="4591" customFormat="false" ht="15" hidden="false" customHeight="false" outlineLevel="0" collapsed="false">
      <c r="A4591" s="19" t="n">
        <v>43</v>
      </c>
      <c r="B4591" s="19" t="n">
        <f aca="false">IFERROR(VLOOKUP(A4591,Personal!$A$6:$F$112,2,FALSE()),"")</f>
        <v>0</v>
      </c>
      <c r="C4591" s="19" t="str">
        <f aca="false">IFERROR(VLOOKUP(A4591,Personal!$A$6:$F$112,3,FALSE()),"")</f>
        <v>La Seu d’Urgell</v>
      </c>
      <c r="D4591" s="19" t="s">
        <v>40</v>
      </c>
      <c r="E4591" s="19" t="s">
        <v>43</v>
      </c>
      <c r="F4591" s="19" t="s">
        <v>44</v>
      </c>
      <c r="G4591" s="19" t="s">
        <v>272</v>
      </c>
      <c r="H4591" s="19" t="n">
        <f aca="false">IF(OR(VLOOKUP(A4591,Personal!$A$6:$F$112,5,FALSE())&lt;&gt;"Sí",N4591="No aplica"),0,'Catàleg GRAE'!D12)</f>
        <v>1</v>
      </c>
      <c r="I4591" s="20"/>
      <c r="J4591" s="20"/>
      <c r="K4591" s="20"/>
      <c r="L4591" s="21"/>
      <c r="M4591" s="21"/>
      <c r="N4591" s="20"/>
      <c r="O4591" s="20"/>
      <c r="P4591" s="19" t="str">
        <f aca="false">IF(I4591="","",I4591-H4591)</f>
        <v/>
      </c>
      <c r="Q4591" s="19" t="str">
        <f aca="true">IF(B4591="","",IF(N4591="No aplica","No aplica",IF(I4591="","Pendent",IF(N4591="Per substituir","Substituir",IF(OR(N4591="No localitzat",N4591="No lliurat"),"Reposar",IF(I4591&lt;H4591,"Reposar",IF(I4591&gt;H4591,"Revisar excedent",IF(AND(G4591="Sí",M4591&lt;&gt;"",M4591&lt;TODAY()),"EPI caducat",IF(AND(G4591="Sí",M4591&lt;&gt;"",M4591&lt;=TODAY()+90),"EPI caduca ≤90 dies",IF(OR(N4591="Deteriorat usable",N4591="Revisió necessària"),"Revisar","OK"))))))))))</f>
      </c>
      <c r="R4591" s="20"/>
    </row>
    <row r="4592" customFormat="false" ht="15" hidden="false" customHeight="false" outlineLevel="0" collapsed="false">
      <c r="A4592" s="19" t="n">
        <v>43</v>
      </c>
      <c r="B4592" s="19" t="n">
        <f aca="false">IFERROR(VLOOKUP(A4592,Personal!$A$6:$F$112,2,FALSE()),"")</f>
        <v>0</v>
      </c>
      <c r="C4592" s="19" t="str">
        <f aca="false">IFERROR(VLOOKUP(A4592,Personal!$A$6:$F$112,3,FALSE()),"")</f>
        <v>La Seu d’Urgell</v>
      </c>
      <c r="D4592" s="19" t="s">
        <v>45</v>
      </c>
      <c r="E4592" s="19" t="s">
        <v>46</v>
      </c>
      <c r="F4592" s="19" t="s">
        <v>47</v>
      </c>
      <c r="G4592" s="19" t="s">
        <v>291</v>
      </c>
      <c r="H4592" s="19" t="n">
        <f aca="false">IF(OR(VLOOKUP(A4592,Personal!$A$6:$F$112,5,FALSE())&lt;&gt;"Sí",N4592="No aplica"),0,'Catàleg GRAE'!D13)</f>
        <v>1</v>
      </c>
      <c r="I4592" s="20"/>
      <c r="J4592" s="20"/>
      <c r="K4592" s="20"/>
      <c r="L4592" s="21"/>
      <c r="M4592" s="21"/>
      <c r="N4592" s="20"/>
      <c r="O4592" s="20"/>
      <c r="P4592" s="19" t="str">
        <f aca="false">IF(I4592="","",I4592-H4592)</f>
        <v/>
      </c>
      <c r="Q4592" s="19" t="str">
        <f aca="true">IF(B4592="","",IF(N4592="No aplica","No aplica",IF(I4592="","Pendent",IF(N4592="Per substituir","Substituir",IF(OR(N4592="No localitzat",N4592="No lliurat"),"Reposar",IF(I4592&lt;H4592,"Reposar",IF(I4592&gt;H4592,"Revisar excedent",IF(AND(G4592="Sí",M4592&lt;&gt;"",M4592&lt;TODAY()),"EPI caducat",IF(AND(G4592="Sí",M4592&lt;&gt;"",M4592&lt;=TODAY()+90),"EPI caduca ≤90 dies",IF(OR(N4592="Deteriorat usable",N4592="Revisió necessària"),"Revisar","OK"))))))))))</f>
      </c>
      <c r="R4592" s="20"/>
    </row>
    <row r="4593" customFormat="false" ht="15" hidden="false" customHeight="false" outlineLevel="0" collapsed="false">
      <c r="A4593" s="19" t="n">
        <v>43</v>
      </c>
      <c r="B4593" s="19" t="n">
        <f aca="false">IFERROR(VLOOKUP(A4593,Personal!$A$6:$F$112,2,FALSE()),"")</f>
        <v>0</v>
      </c>
      <c r="C4593" s="19" t="str">
        <f aca="false">IFERROR(VLOOKUP(A4593,Personal!$A$6:$F$112,3,FALSE()),"")</f>
        <v>La Seu d’Urgell</v>
      </c>
      <c r="D4593" s="19" t="s">
        <v>45</v>
      </c>
      <c r="E4593" s="19" t="s">
        <v>48</v>
      </c>
      <c r="F4593" s="19" t="s">
        <v>49</v>
      </c>
      <c r="G4593" s="19" t="s">
        <v>291</v>
      </c>
      <c r="H4593" s="19" t="n">
        <f aca="false">IF(OR(VLOOKUP(A4593,Personal!$A$6:$F$112,5,FALSE())&lt;&gt;"Sí",N4593="No aplica"),0,'Catàleg GRAE'!D14)</f>
        <v>1</v>
      </c>
      <c r="I4593" s="20"/>
      <c r="J4593" s="20"/>
      <c r="K4593" s="20"/>
      <c r="L4593" s="21"/>
      <c r="M4593" s="21"/>
      <c r="N4593" s="20"/>
      <c r="O4593" s="20"/>
      <c r="P4593" s="19" t="str">
        <f aca="false">IF(I4593="","",I4593-H4593)</f>
        <v/>
      </c>
      <c r="Q4593" s="19" t="str">
        <f aca="true">IF(B4593="","",IF(N4593="No aplica","No aplica",IF(I4593="","Pendent",IF(N4593="Per substituir","Substituir",IF(OR(N4593="No localitzat",N4593="No lliurat"),"Reposar",IF(I4593&lt;H4593,"Reposar",IF(I4593&gt;H4593,"Revisar excedent",IF(AND(G4593="Sí",M4593&lt;&gt;"",M4593&lt;TODAY()),"EPI caducat",IF(AND(G4593="Sí",M4593&lt;&gt;"",M4593&lt;=TODAY()+90),"EPI caduca ≤90 dies",IF(OR(N4593="Deteriorat usable",N4593="Revisió necessària"),"Revisar","OK"))))))))))</f>
      </c>
      <c r="R4593" s="20"/>
    </row>
    <row r="4594" customFormat="false" ht="15" hidden="false" customHeight="false" outlineLevel="0" collapsed="false">
      <c r="A4594" s="19" t="n">
        <v>43</v>
      </c>
      <c r="B4594" s="19" t="n">
        <f aca="false">IFERROR(VLOOKUP(A4594,Personal!$A$6:$F$112,2,FALSE()),"")</f>
        <v>0</v>
      </c>
      <c r="C4594" s="19" t="str">
        <f aca="false">IFERROR(VLOOKUP(A4594,Personal!$A$6:$F$112,3,FALSE()),"")</f>
        <v>La Seu d’Urgell</v>
      </c>
      <c r="D4594" s="19" t="s">
        <v>45</v>
      </c>
      <c r="E4594" s="19" t="s">
        <v>50</v>
      </c>
      <c r="F4594" s="19" t="s">
        <v>51</v>
      </c>
      <c r="G4594" s="19" t="s">
        <v>291</v>
      </c>
      <c r="H4594" s="19" t="n">
        <f aca="false">IF(OR(VLOOKUP(A4594,Personal!$A$6:$F$112,5,FALSE())&lt;&gt;"Sí",N4594="No aplica"),0,'Catàleg GRAE'!D15)</f>
        <v>1</v>
      </c>
      <c r="I4594" s="20"/>
      <c r="J4594" s="20"/>
      <c r="K4594" s="20"/>
      <c r="L4594" s="21"/>
      <c r="M4594" s="21"/>
      <c r="N4594" s="20"/>
      <c r="O4594" s="20"/>
      <c r="P4594" s="19" t="str">
        <f aca="false">IF(I4594="","",I4594-H4594)</f>
        <v/>
      </c>
      <c r="Q4594" s="19" t="str">
        <f aca="true">IF(B4594="","",IF(N4594="No aplica","No aplica",IF(I4594="","Pendent",IF(N4594="Per substituir","Substituir",IF(OR(N4594="No localitzat",N4594="No lliurat"),"Reposar",IF(I4594&lt;H4594,"Reposar",IF(I4594&gt;H4594,"Revisar excedent",IF(AND(G4594="Sí",M4594&lt;&gt;"",M4594&lt;TODAY()),"EPI caducat",IF(AND(G4594="Sí",M4594&lt;&gt;"",M4594&lt;=TODAY()+90),"EPI caduca ≤90 dies",IF(OR(N4594="Deteriorat usable",N4594="Revisió necessària"),"Revisar","OK"))))))))))</f>
      </c>
      <c r="R4594" s="20"/>
    </row>
    <row r="4595" customFormat="false" ht="15" hidden="false" customHeight="false" outlineLevel="0" collapsed="false">
      <c r="A4595" s="19" t="n">
        <v>43</v>
      </c>
      <c r="B4595" s="19" t="n">
        <f aca="false">IFERROR(VLOOKUP(A4595,Personal!$A$6:$F$112,2,FALSE()),"")</f>
        <v>0</v>
      </c>
      <c r="C4595" s="19" t="str">
        <f aca="false">IFERROR(VLOOKUP(A4595,Personal!$A$6:$F$112,3,FALSE()),"")</f>
        <v>La Seu d’Urgell</v>
      </c>
      <c r="D4595" s="19" t="s">
        <v>45</v>
      </c>
      <c r="E4595" s="19" t="s">
        <v>52</v>
      </c>
      <c r="F4595" s="19" t="s">
        <v>53</v>
      </c>
      <c r="G4595" s="19" t="s">
        <v>291</v>
      </c>
      <c r="H4595" s="19" t="n">
        <f aca="false">IF(OR(VLOOKUP(A4595,Personal!$A$6:$F$112,5,FALSE())&lt;&gt;"Sí",N4595="No aplica"),0,'Catàleg GRAE'!D16)</f>
        <v>1</v>
      </c>
      <c r="I4595" s="20"/>
      <c r="J4595" s="20"/>
      <c r="K4595" s="20"/>
      <c r="L4595" s="21"/>
      <c r="M4595" s="21"/>
      <c r="N4595" s="20"/>
      <c r="O4595" s="20"/>
      <c r="P4595" s="19" t="str">
        <f aca="false">IF(I4595="","",I4595-H4595)</f>
        <v/>
      </c>
      <c r="Q4595" s="19" t="str">
        <f aca="true">IF(B4595="","",IF(N4595="No aplica","No aplica",IF(I4595="","Pendent",IF(N4595="Per substituir","Substituir",IF(OR(N4595="No localitzat",N4595="No lliurat"),"Reposar",IF(I4595&lt;H4595,"Reposar",IF(I4595&gt;H4595,"Revisar excedent",IF(AND(G4595="Sí",M4595&lt;&gt;"",M4595&lt;TODAY()),"EPI caducat",IF(AND(G4595="Sí",M4595&lt;&gt;"",M4595&lt;=TODAY()+90),"EPI caduca ≤90 dies",IF(OR(N4595="Deteriorat usable",N4595="Revisió necessària"),"Revisar","OK"))))))))))</f>
      </c>
      <c r="R4595" s="20"/>
    </row>
    <row r="4596" customFormat="false" ht="15" hidden="false" customHeight="false" outlineLevel="0" collapsed="false">
      <c r="A4596" s="19" t="n">
        <v>43</v>
      </c>
      <c r="B4596" s="19" t="n">
        <f aca="false">IFERROR(VLOOKUP(A4596,Personal!$A$6:$F$112,2,FALSE()),"")</f>
        <v>0</v>
      </c>
      <c r="C4596" s="19" t="str">
        <f aca="false">IFERROR(VLOOKUP(A4596,Personal!$A$6:$F$112,3,FALSE()),"")</f>
        <v>La Seu d’Urgell</v>
      </c>
      <c r="D4596" s="19" t="s">
        <v>45</v>
      </c>
      <c r="E4596" s="19" t="s">
        <v>54</v>
      </c>
      <c r="F4596" s="19" t="s">
        <v>55</v>
      </c>
      <c r="G4596" s="19" t="s">
        <v>291</v>
      </c>
      <c r="H4596" s="19" t="n">
        <f aca="false">IF(OR(VLOOKUP(A4596,Personal!$A$6:$F$112,5,FALSE())&lt;&gt;"Sí",N4596="No aplica"),0,'Catàleg GRAE'!D17)</f>
        <v>1</v>
      </c>
      <c r="I4596" s="20"/>
      <c r="J4596" s="20"/>
      <c r="K4596" s="20"/>
      <c r="L4596" s="21"/>
      <c r="M4596" s="21"/>
      <c r="N4596" s="20"/>
      <c r="O4596" s="20"/>
      <c r="P4596" s="19" t="str">
        <f aca="false">IF(I4596="","",I4596-H4596)</f>
        <v/>
      </c>
      <c r="Q4596" s="19" t="str">
        <f aca="true">IF(B4596="","",IF(N4596="No aplica","No aplica",IF(I4596="","Pendent",IF(N4596="Per substituir","Substituir",IF(OR(N4596="No localitzat",N4596="No lliurat"),"Reposar",IF(I4596&lt;H4596,"Reposar",IF(I4596&gt;H4596,"Revisar excedent",IF(AND(G4596="Sí",M4596&lt;&gt;"",M4596&lt;TODAY()),"EPI caducat",IF(AND(G4596="Sí",M4596&lt;&gt;"",M4596&lt;=TODAY()+90),"EPI caduca ≤90 dies",IF(OR(N4596="Deteriorat usable",N4596="Revisió necessària"),"Revisar","OK"))))))))))</f>
      </c>
      <c r="R4596" s="20"/>
    </row>
    <row r="4597" customFormat="false" ht="15" hidden="false" customHeight="false" outlineLevel="0" collapsed="false">
      <c r="A4597" s="19" t="n">
        <v>43</v>
      </c>
      <c r="B4597" s="19" t="n">
        <f aca="false">IFERROR(VLOOKUP(A4597,Personal!$A$6:$F$112,2,FALSE()),"")</f>
        <v>0</v>
      </c>
      <c r="C4597" s="19" t="str">
        <f aca="false">IFERROR(VLOOKUP(A4597,Personal!$A$6:$F$112,3,FALSE()),"")</f>
        <v>La Seu d’Urgell</v>
      </c>
      <c r="D4597" s="19" t="s">
        <v>56</v>
      </c>
      <c r="E4597" s="19" t="s">
        <v>57</v>
      </c>
      <c r="F4597" s="19" t="s">
        <v>58</v>
      </c>
      <c r="G4597" s="19" t="s">
        <v>291</v>
      </c>
      <c r="H4597" s="19" t="n">
        <f aca="false">IF(OR(VLOOKUP(A4597,Personal!$A$6:$F$112,5,FALSE())&lt;&gt;"Sí",N4597="No aplica"),0,'Catàleg GRAE'!D18)</f>
        <v>1</v>
      </c>
      <c r="I4597" s="20"/>
      <c r="J4597" s="20"/>
      <c r="K4597" s="20"/>
      <c r="L4597" s="21"/>
      <c r="M4597" s="21"/>
      <c r="N4597" s="20"/>
      <c r="O4597" s="20"/>
      <c r="P4597" s="19" t="str">
        <f aca="false">IF(I4597="","",I4597-H4597)</f>
        <v/>
      </c>
      <c r="Q4597" s="19" t="str">
        <f aca="true">IF(B4597="","",IF(N4597="No aplica","No aplica",IF(I4597="","Pendent",IF(N4597="Per substituir","Substituir",IF(OR(N4597="No localitzat",N4597="No lliurat"),"Reposar",IF(I4597&lt;H4597,"Reposar",IF(I4597&gt;H4597,"Revisar excedent",IF(AND(G4597="Sí",M4597&lt;&gt;"",M4597&lt;TODAY()),"EPI caducat",IF(AND(G4597="Sí",M4597&lt;&gt;"",M4597&lt;=TODAY()+90),"EPI caduca ≤90 dies",IF(OR(N4597="Deteriorat usable",N4597="Revisió necessària"),"Revisar","OK"))))))))))</f>
      </c>
      <c r="R4597" s="20"/>
    </row>
    <row r="4598" customFormat="false" ht="15" hidden="false" customHeight="false" outlineLevel="0" collapsed="false">
      <c r="A4598" s="19" t="n">
        <v>43</v>
      </c>
      <c r="B4598" s="19" t="n">
        <f aca="false">IFERROR(VLOOKUP(A4598,Personal!$A$6:$F$112,2,FALSE()),"")</f>
        <v>0</v>
      </c>
      <c r="C4598" s="19" t="str">
        <f aca="false">IFERROR(VLOOKUP(A4598,Personal!$A$6:$F$112,3,FALSE()),"")</f>
        <v>La Seu d’Urgell</v>
      </c>
      <c r="D4598" s="19" t="s">
        <v>59</v>
      </c>
      <c r="E4598" s="19" t="s">
        <v>60</v>
      </c>
      <c r="F4598" s="19" t="s">
        <v>61</v>
      </c>
      <c r="G4598" s="19" t="s">
        <v>291</v>
      </c>
      <c r="H4598" s="19" t="n">
        <f aca="false">IF(OR(VLOOKUP(A4598,Personal!$A$6:$F$112,5,FALSE())&lt;&gt;"Sí",N4598="No aplica"),0,'Catàleg GRAE'!D19)</f>
        <v>4</v>
      </c>
      <c r="I4598" s="20"/>
      <c r="J4598" s="20"/>
      <c r="K4598" s="20"/>
      <c r="L4598" s="21"/>
      <c r="M4598" s="21"/>
      <c r="N4598" s="20"/>
      <c r="O4598" s="20"/>
      <c r="P4598" s="19" t="str">
        <f aca="false">IF(I4598="","",I4598-H4598)</f>
        <v/>
      </c>
      <c r="Q4598" s="19" t="str">
        <f aca="true">IF(B4598="","",IF(N4598="No aplica","No aplica",IF(I4598="","Pendent",IF(N4598="Per substituir","Substituir",IF(OR(N4598="No localitzat",N4598="No lliurat"),"Reposar",IF(I4598&lt;H4598,"Reposar",IF(I4598&gt;H4598,"Revisar excedent",IF(AND(G4598="Sí",M4598&lt;&gt;"",M4598&lt;TODAY()),"EPI caducat",IF(AND(G4598="Sí",M4598&lt;&gt;"",M4598&lt;=TODAY()+90),"EPI caduca ≤90 dies",IF(OR(N4598="Deteriorat usable",N4598="Revisió necessària"),"Revisar","OK"))))))))))</f>
      </c>
      <c r="R4598" s="20"/>
    </row>
    <row r="4599" customFormat="false" ht="15" hidden="false" customHeight="false" outlineLevel="0" collapsed="false">
      <c r="A4599" s="19" t="n">
        <v>43</v>
      </c>
      <c r="B4599" s="19" t="n">
        <f aca="false">IFERROR(VLOOKUP(A4599,Personal!$A$6:$F$112,2,FALSE()),"")</f>
        <v>0</v>
      </c>
      <c r="C4599" s="19" t="str">
        <f aca="false">IFERROR(VLOOKUP(A4599,Personal!$A$6:$F$112,3,FALSE()),"")</f>
        <v>La Seu d’Urgell</v>
      </c>
      <c r="D4599" s="19" t="s">
        <v>59</v>
      </c>
      <c r="E4599" s="19" t="s">
        <v>60</v>
      </c>
      <c r="F4599" s="19" t="s">
        <v>62</v>
      </c>
      <c r="G4599" s="19" t="s">
        <v>291</v>
      </c>
      <c r="H4599" s="19" t="n">
        <f aca="false">IF(OR(VLOOKUP(A4599,Personal!$A$6:$F$112,5,FALSE())&lt;&gt;"Sí",N4599="No aplica"),0,'Catàleg GRAE'!D20)</f>
        <v>2</v>
      </c>
      <c r="I4599" s="20"/>
      <c r="J4599" s="20"/>
      <c r="K4599" s="20"/>
      <c r="L4599" s="21"/>
      <c r="M4599" s="21"/>
      <c r="N4599" s="20"/>
      <c r="O4599" s="20"/>
      <c r="P4599" s="19" t="str">
        <f aca="false">IF(I4599="","",I4599-H4599)</f>
        <v/>
      </c>
      <c r="Q4599" s="19" t="str">
        <f aca="true">IF(B4599="","",IF(N4599="No aplica","No aplica",IF(I4599="","Pendent",IF(N4599="Per substituir","Substituir",IF(OR(N4599="No localitzat",N4599="No lliurat"),"Reposar",IF(I4599&lt;H4599,"Reposar",IF(I4599&gt;H4599,"Revisar excedent",IF(AND(G4599="Sí",M4599&lt;&gt;"",M4599&lt;TODAY()),"EPI caducat",IF(AND(G4599="Sí",M4599&lt;&gt;"",M4599&lt;=TODAY()+90),"EPI caduca ≤90 dies",IF(OR(N4599="Deteriorat usable",N4599="Revisió necessària"),"Revisar","OK"))))))))))</f>
      </c>
      <c r="R4599" s="20"/>
    </row>
    <row r="4600" customFormat="false" ht="15" hidden="false" customHeight="false" outlineLevel="0" collapsed="false">
      <c r="A4600" s="19" t="n">
        <v>43</v>
      </c>
      <c r="B4600" s="19" t="n">
        <f aca="false">IFERROR(VLOOKUP(A4600,Personal!$A$6:$F$112,2,FALSE()),"")</f>
        <v>0</v>
      </c>
      <c r="C4600" s="19" t="str">
        <f aca="false">IFERROR(VLOOKUP(A4600,Personal!$A$6:$F$112,3,FALSE()),"")</f>
        <v>La Seu d’Urgell</v>
      </c>
      <c r="D4600" s="19" t="s">
        <v>59</v>
      </c>
      <c r="E4600" s="19" t="s">
        <v>60</v>
      </c>
      <c r="F4600" s="19" t="s">
        <v>63</v>
      </c>
      <c r="G4600" s="19" t="s">
        <v>291</v>
      </c>
      <c r="H4600" s="19" t="n">
        <f aca="false">IF(OR(VLOOKUP(A4600,Personal!$A$6:$F$112,5,FALSE())&lt;&gt;"Sí",N4600="No aplica"),0,'Catàleg GRAE'!D21)</f>
        <v>2</v>
      </c>
      <c r="I4600" s="20"/>
      <c r="J4600" s="20"/>
      <c r="K4600" s="20"/>
      <c r="L4600" s="21"/>
      <c r="M4600" s="21"/>
      <c r="N4600" s="20"/>
      <c r="O4600" s="20"/>
      <c r="P4600" s="19" t="str">
        <f aca="false">IF(I4600="","",I4600-H4600)</f>
        <v/>
      </c>
      <c r="Q4600" s="19" t="str">
        <f aca="true">IF(B4600="","",IF(N4600="No aplica","No aplica",IF(I4600="","Pendent",IF(N4600="Per substituir","Substituir",IF(OR(N4600="No localitzat",N4600="No lliurat"),"Reposar",IF(I4600&lt;H4600,"Reposar",IF(I4600&gt;H4600,"Revisar excedent",IF(AND(G4600="Sí",M4600&lt;&gt;"",M4600&lt;TODAY()),"EPI caducat",IF(AND(G4600="Sí",M4600&lt;&gt;"",M4600&lt;=TODAY()+90),"EPI caduca ≤90 dies",IF(OR(N4600="Deteriorat usable",N4600="Revisió necessària"),"Revisar","OK"))))))))))</f>
      </c>
      <c r="R4600" s="20"/>
    </row>
    <row r="4601" customFormat="false" ht="15" hidden="false" customHeight="false" outlineLevel="0" collapsed="false">
      <c r="A4601" s="19" t="n">
        <v>43</v>
      </c>
      <c r="B4601" s="19" t="n">
        <f aca="false">IFERROR(VLOOKUP(A4601,Personal!$A$6:$F$112,2,FALSE()),"")</f>
        <v>0</v>
      </c>
      <c r="C4601" s="19" t="str">
        <f aca="false">IFERROR(VLOOKUP(A4601,Personal!$A$6:$F$112,3,FALSE()),"")</f>
        <v>La Seu d’Urgell</v>
      </c>
      <c r="D4601" s="19" t="s">
        <v>64</v>
      </c>
      <c r="E4601" s="19" t="s">
        <v>65</v>
      </c>
      <c r="F4601" s="19" t="s">
        <v>66</v>
      </c>
      <c r="G4601" s="19" t="s">
        <v>291</v>
      </c>
      <c r="H4601" s="19" t="n">
        <f aca="false">IF(OR(VLOOKUP(A4601,Personal!$A$6:$F$112,5,FALSE())&lt;&gt;"Sí",N4601="No aplica"),0,'Catàleg GRAE'!D22)</f>
        <v>1</v>
      </c>
      <c r="I4601" s="20"/>
      <c r="J4601" s="20"/>
      <c r="K4601" s="20"/>
      <c r="L4601" s="21"/>
      <c r="M4601" s="21"/>
      <c r="N4601" s="20"/>
      <c r="O4601" s="20"/>
      <c r="P4601" s="19" t="str">
        <f aca="false">IF(I4601="","",I4601-H4601)</f>
        <v/>
      </c>
      <c r="Q4601" s="19" t="str">
        <f aca="true">IF(B4601="","",IF(N4601="No aplica","No aplica",IF(I4601="","Pendent",IF(N4601="Per substituir","Substituir",IF(OR(N4601="No localitzat",N4601="No lliurat"),"Reposar",IF(I4601&lt;H4601,"Reposar",IF(I4601&gt;H4601,"Revisar excedent",IF(AND(G4601="Sí",M4601&lt;&gt;"",M4601&lt;TODAY()),"EPI caducat",IF(AND(G4601="Sí",M4601&lt;&gt;"",M4601&lt;=TODAY()+90),"EPI caduca ≤90 dies",IF(OR(N4601="Deteriorat usable",N4601="Revisió necessària"),"Revisar","OK"))))))))))</f>
      </c>
      <c r="R4601" s="20"/>
    </row>
    <row r="4602" customFormat="false" ht="15" hidden="false" customHeight="false" outlineLevel="0" collapsed="false">
      <c r="A4602" s="19" t="n">
        <v>43</v>
      </c>
      <c r="B4602" s="19" t="n">
        <f aca="false">IFERROR(VLOOKUP(A4602,Personal!$A$6:$F$112,2,FALSE()),"")</f>
        <v>0</v>
      </c>
      <c r="C4602" s="19" t="str">
        <f aca="false">IFERROR(VLOOKUP(A4602,Personal!$A$6:$F$112,3,FALSE()),"")</f>
        <v>La Seu d’Urgell</v>
      </c>
      <c r="D4602" s="19" t="s">
        <v>64</v>
      </c>
      <c r="E4602" s="19" t="s">
        <v>67</v>
      </c>
      <c r="F4602" s="19" t="s">
        <v>68</v>
      </c>
      <c r="G4602" s="19" t="s">
        <v>291</v>
      </c>
      <c r="H4602" s="19" t="n">
        <f aca="false">IF(OR(VLOOKUP(A4602,Personal!$A$6:$F$112,5,FALSE())&lt;&gt;"Sí",N4602="No aplica"),0,'Catàleg GRAE'!D23)</f>
        <v>1</v>
      </c>
      <c r="I4602" s="20"/>
      <c r="J4602" s="20"/>
      <c r="K4602" s="20"/>
      <c r="L4602" s="21"/>
      <c r="M4602" s="21"/>
      <c r="N4602" s="20"/>
      <c r="O4602" s="20"/>
      <c r="P4602" s="19" t="str">
        <f aca="false">IF(I4602="","",I4602-H4602)</f>
        <v/>
      </c>
      <c r="Q4602" s="19" t="str">
        <f aca="true">IF(B4602="","",IF(N4602="No aplica","No aplica",IF(I4602="","Pendent",IF(N4602="Per substituir","Substituir",IF(OR(N4602="No localitzat",N4602="No lliurat"),"Reposar",IF(I4602&lt;H4602,"Reposar",IF(I4602&gt;H4602,"Revisar excedent",IF(AND(G4602="Sí",M4602&lt;&gt;"",M4602&lt;TODAY()),"EPI caducat",IF(AND(G4602="Sí",M4602&lt;&gt;"",M4602&lt;=TODAY()+90),"EPI caduca ≤90 dies",IF(OR(N4602="Deteriorat usable",N4602="Revisió necessària"),"Revisar","OK"))))))))))</f>
      </c>
      <c r="R4602" s="20"/>
    </row>
    <row r="4603" customFormat="false" ht="15" hidden="false" customHeight="false" outlineLevel="0" collapsed="false">
      <c r="A4603" s="19" t="n">
        <v>43</v>
      </c>
      <c r="B4603" s="19" t="n">
        <f aca="false">IFERROR(VLOOKUP(A4603,Personal!$A$6:$F$112,2,FALSE()),"")</f>
        <v>0</v>
      </c>
      <c r="C4603" s="19" t="str">
        <f aca="false">IFERROR(VLOOKUP(A4603,Personal!$A$6:$F$112,3,FALSE()),"")</f>
        <v>La Seu d’Urgell</v>
      </c>
      <c r="D4603" s="19" t="s">
        <v>64</v>
      </c>
      <c r="E4603" s="19" t="s">
        <v>69</v>
      </c>
      <c r="F4603" s="19" t="s">
        <v>70</v>
      </c>
      <c r="G4603" s="19" t="s">
        <v>291</v>
      </c>
      <c r="H4603" s="19" t="n">
        <f aca="false">IF(OR(VLOOKUP(A4603,Personal!$A$6:$F$112,5,FALSE())&lt;&gt;"Sí",N4603="No aplica"),0,'Catàleg GRAE'!D24)</f>
        <v>1</v>
      </c>
      <c r="I4603" s="20"/>
      <c r="J4603" s="20"/>
      <c r="K4603" s="20"/>
      <c r="L4603" s="21"/>
      <c r="M4603" s="21"/>
      <c r="N4603" s="20"/>
      <c r="O4603" s="20"/>
      <c r="P4603" s="19" t="str">
        <f aca="false">IF(I4603="","",I4603-H4603)</f>
        <v/>
      </c>
      <c r="Q4603" s="19" t="str">
        <f aca="true">IF(B4603="","",IF(N4603="No aplica","No aplica",IF(I4603="","Pendent",IF(N4603="Per substituir","Substituir",IF(OR(N4603="No localitzat",N4603="No lliurat"),"Reposar",IF(I4603&lt;H4603,"Reposar",IF(I4603&gt;H4603,"Revisar excedent",IF(AND(G4603="Sí",M4603&lt;&gt;"",M4603&lt;TODAY()),"EPI caducat",IF(AND(G4603="Sí",M4603&lt;&gt;"",M4603&lt;=TODAY()+90),"EPI caduca ≤90 dies",IF(OR(N4603="Deteriorat usable",N4603="Revisió necessària"),"Revisar","OK"))))))))))</f>
      </c>
      <c r="R4603" s="20"/>
    </row>
    <row r="4604" customFormat="false" ht="15" hidden="false" customHeight="false" outlineLevel="0" collapsed="false">
      <c r="A4604" s="19" t="n">
        <v>43</v>
      </c>
      <c r="B4604" s="19" t="n">
        <f aca="false">IFERROR(VLOOKUP(A4604,Personal!$A$6:$F$112,2,FALSE()),"")</f>
        <v>0</v>
      </c>
      <c r="C4604" s="19" t="str">
        <f aca="false">IFERROR(VLOOKUP(A4604,Personal!$A$6:$F$112,3,FALSE()),"")</f>
        <v>La Seu d’Urgell</v>
      </c>
      <c r="D4604" s="19" t="s">
        <v>71</v>
      </c>
      <c r="E4604" s="19" t="s">
        <v>72</v>
      </c>
      <c r="F4604" s="19" t="s">
        <v>73</v>
      </c>
      <c r="G4604" s="19" t="s">
        <v>291</v>
      </c>
      <c r="H4604" s="19" t="n">
        <f aca="false">IF(OR(VLOOKUP(A4604,Personal!$A$6:$F$112,5,FALSE())&lt;&gt;"Sí",N4604="No aplica"),0,'Catàleg GRAE'!D25)</f>
        <v>1</v>
      </c>
      <c r="I4604" s="20"/>
      <c r="J4604" s="20"/>
      <c r="K4604" s="20"/>
      <c r="L4604" s="21"/>
      <c r="M4604" s="21"/>
      <c r="N4604" s="20"/>
      <c r="O4604" s="20"/>
      <c r="P4604" s="19" t="str">
        <f aca="false">IF(I4604="","",I4604-H4604)</f>
        <v/>
      </c>
      <c r="Q4604" s="19" t="str">
        <f aca="true">IF(B4604="","",IF(N4604="No aplica","No aplica",IF(I4604="","Pendent",IF(N4604="Per substituir","Substituir",IF(OR(N4604="No localitzat",N4604="No lliurat"),"Reposar",IF(I4604&lt;H4604,"Reposar",IF(I4604&gt;H4604,"Revisar excedent",IF(AND(G4604="Sí",M4604&lt;&gt;"",M4604&lt;TODAY()),"EPI caducat",IF(AND(G4604="Sí",M4604&lt;&gt;"",M4604&lt;=TODAY()+90),"EPI caduca ≤90 dies",IF(OR(N4604="Deteriorat usable",N4604="Revisió necessària"),"Revisar","OK"))))))))))</f>
      </c>
      <c r="R4604" s="20"/>
    </row>
    <row r="4605" customFormat="false" ht="15" hidden="false" customHeight="false" outlineLevel="0" collapsed="false">
      <c r="A4605" s="19" t="n">
        <v>43</v>
      </c>
      <c r="B4605" s="19" t="n">
        <f aca="false">IFERROR(VLOOKUP(A4605,Personal!$A$6:$F$112,2,FALSE()),"")</f>
        <v>0</v>
      </c>
      <c r="C4605" s="19" t="str">
        <f aca="false">IFERROR(VLOOKUP(A4605,Personal!$A$6:$F$112,3,FALSE()),"")</f>
        <v>La Seu d’Urgell</v>
      </c>
      <c r="D4605" s="19" t="s">
        <v>40</v>
      </c>
      <c r="E4605" s="19" t="s">
        <v>74</v>
      </c>
      <c r="F4605" s="19" t="s">
        <v>75</v>
      </c>
      <c r="G4605" s="19" t="s">
        <v>272</v>
      </c>
      <c r="H4605" s="19" t="n">
        <f aca="false">IF(OR(VLOOKUP(A4605,Personal!$A$6:$F$112,5,FALSE())&lt;&gt;"Sí",N4605="No aplica"),0,'Catàleg GRAE'!D26)</f>
        <v>1</v>
      </c>
      <c r="I4605" s="20"/>
      <c r="J4605" s="20"/>
      <c r="K4605" s="20"/>
      <c r="L4605" s="21"/>
      <c r="M4605" s="21"/>
      <c r="N4605" s="20"/>
      <c r="O4605" s="20"/>
      <c r="P4605" s="19" t="str">
        <f aca="false">IF(I4605="","",I4605-H4605)</f>
        <v/>
      </c>
      <c r="Q4605" s="19" t="str">
        <f aca="true">IF(B4605="","",IF(N4605="No aplica","No aplica",IF(I4605="","Pendent",IF(N4605="Per substituir","Substituir",IF(OR(N4605="No localitzat",N4605="No lliurat"),"Reposar",IF(I4605&lt;H4605,"Reposar",IF(I4605&gt;H4605,"Revisar excedent",IF(AND(G4605="Sí",M4605&lt;&gt;"",M4605&lt;TODAY()),"EPI caducat",IF(AND(G4605="Sí",M4605&lt;&gt;"",M4605&lt;=TODAY()+90),"EPI caduca ≤90 dies",IF(OR(N4605="Deteriorat usable",N4605="Revisió necessària"),"Revisar","OK"))))))))))</f>
      </c>
      <c r="R4605" s="20"/>
    </row>
    <row r="4606" customFormat="false" ht="15" hidden="false" customHeight="false" outlineLevel="0" collapsed="false">
      <c r="A4606" s="19" t="n">
        <v>43</v>
      </c>
      <c r="B4606" s="19" t="n">
        <f aca="false">IFERROR(VLOOKUP(A4606,Personal!$A$6:$F$112,2,FALSE()),"")</f>
        <v>0</v>
      </c>
      <c r="C4606" s="19" t="str">
        <f aca="false">IFERROR(VLOOKUP(A4606,Personal!$A$6:$F$112,3,FALSE()),"")</f>
        <v>La Seu d’Urgell</v>
      </c>
      <c r="D4606" s="19" t="s">
        <v>40</v>
      </c>
      <c r="E4606" s="19" t="s">
        <v>76</v>
      </c>
      <c r="F4606" s="19" t="s">
        <v>77</v>
      </c>
      <c r="G4606" s="19" t="s">
        <v>291</v>
      </c>
      <c r="H4606" s="19" t="n">
        <f aca="false">IF(OR(VLOOKUP(A4606,Personal!$A$6:$F$112,5,FALSE())&lt;&gt;"Sí",N4606="No aplica"),0,'Catàleg GRAE'!D27)</f>
        <v>1</v>
      </c>
      <c r="I4606" s="20"/>
      <c r="J4606" s="20"/>
      <c r="K4606" s="20"/>
      <c r="L4606" s="21"/>
      <c r="M4606" s="21"/>
      <c r="N4606" s="20"/>
      <c r="O4606" s="20"/>
      <c r="P4606" s="19" t="str">
        <f aca="false">IF(I4606="","",I4606-H4606)</f>
        <v/>
      </c>
      <c r="Q4606" s="19" t="str">
        <f aca="true">IF(B4606="","",IF(N4606="No aplica","No aplica",IF(I4606="","Pendent",IF(N4606="Per substituir","Substituir",IF(OR(N4606="No localitzat",N4606="No lliurat"),"Reposar",IF(I4606&lt;H4606,"Reposar",IF(I4606&gt;H4606,"Revisar excedent",IF(AND(G4606="Sí",M4606&lt;&gt;"",M4606&lt;TODAY()),"EPI caducat",IF(AND(G4606="Sí",M4606&lt;&gt;"",M4606&lt;=TODAY()+90),"EPI caduca ≤90 dies",IF(OR(N4606="Deteriorat usable",N4606="Revisió necessària"),"Revisar","OK"))))))))))</f>
      </c>
      <c r="R4606" s="20"/>
    </row>
    <row r="4607" customFormat="false" ht="15" hidden="false" customHeight="false" outlineLevel="0" collapsed="false">
      <c r="A4607" s="19" t="n">
        <v>43</v>
      </c>
      <c r="B4607" s="19" t="n">
        <f aca="false">IFERROR(VLOOKUP(A4607,Personal!$A$6:$F$112,2,FALSE()),"")</f>
        <v>0</v>
      </c>
      <c r="C4607" s="19" t="str">
        <f aca="false">IFERROR(VLOOKUP(A4607,Personal!$A$6:$F$112,3,FALSE()),"")</f>
        <v>La Seu d’Urgell</v>
      </c>
      <c r="D4607" s="19" t="s">
        <v>78</v>
      </c>
      <c r="E4607" s="19" t="s">
        <v>79</v>
      </c>
      <c r="F4607" s="19" t="s">
        <v>80</v>
      </c>
      <c r="G4607" s="19" t="s">
        <v>291</v>
      </c>
      <c r="H4607" s="19" t="n">
        <f aca="false">IF(OR(VLOOKUP(A4607,Personal!$A$6:$F$112,5,FALSE())&lt;&gt;"Sí",N4607="No aplica"),0,'Catàleg GRAE'!D28)</f>
        <v>1</v>
      </c>
      <c r="I4607" s="20"/>
      <c r="J4607" s="20"/>
      <c r="K4607" s="20"/>
      <c r="L4607" s="21"/>
      <c r="M4607" s="21"/>
      <c r="N4607" s="20"/>
      <c r="O4607" s="20"/>
      <c r="P4607" s="19" t="str">
        <f aca="false">IF(I4607="","",I4607-H4607)</f>
        <v/>
      </c>
      <c r="Q4607" s="19" t="str">
        <f aca="true">IF(B4607="","",IF(N4607="No aplica","No aplica",IF(I4607="","Pendent",IF(N4607="Per substituir","Substituir",IF(OR(N4607="No localitzat",N4607="No lliurat"),"Reposar",IF(I4607&lt;H4607,"Reposar",IF(I4607&gt;H4607,"Revisar excedent",IF(AND(G4607="Sí",M4607&lt;&gt;"",M4607&lt;TODAY()),"EPI caducat",IF(AND(G4607="Sí",M4607&lt;&gt;"",M4607&lt;=TODAY()+90),"EPI caduca ≤90 dies",IF(OR(N4607="Deteriorat usable",N4607="Revisió necessària"),"Revisar","OK"))))))))))</f>
      </c>
      <c r="R4607" s="20"/>
    </row>
    <row r="4608" customFormat="false" ht="15" hidden="false" customHeight="false" outlineLevel="0" collapsed="false">
      <c r="A4608" s="19" t="n">
        <v>43</v>
      </c>
      <c r="B4608" s="19" t="n">
        <f aca="false">IFERROR(VLOOKUP(A4608,Personal!$A$6:$F$112,2,FALSE()),"")</f>
        <v>0</v>
      </c>
      <c r="C4608" s="19" t="str">
        <f aca="false">IFERROR(VLOOKUP(A4608,Personal!$A$6:$F$112,3,FALSE()),"")</f>
        <v>La Seu d’Urgell</v>
      </c>
      <c r="D4608" s="19" t="s">
        <v>26</v>
      </c>
      <c r="E4608" s="19" t="s">
        <v>81</v>
      </c>
      <c r="F4608" s="19" t="s">
        <v>82</v>
      </c>
      <c r="G4608" s="19" t="s">
        <v>272</v>
      </c>
      <c r="H4608" s="19" t="n">
        <f aca="false">IF(OR(VLOOKUP(A4608,Personal!$A$6:$F$112,5,FALSE())&lt;&gt;"Sí",N4608="No aplica"),0,'Catàleg GRAE'!D29)</f>
        <v>1</v>
      </c>
      <c r="I4608" s="20"/>
      <c r="J4608" s="20"/>
      <c r="K4608" s="20"/>
      <c r="L4608" s="21"/>
      <c r="M4608" s="21"/>
      <c r="N4608" s="20"/>
      <c r="O4608" s="20"/>
      <c r="P4608" s="19" t="str">
        <f aca="false">IF(I4608="","",I4608-H4608)</f>
        <v/>
      </c>
      <c r="Q4608" s="19" t="str">
        <f aca="true">IF(B4608="","",IF(N4608="No aplica","No aplica",IF(I4608="","Pendent",IF(N4608="Per substituir","Substituir",IF(OR(N4608="No localitzat",N4608="No lliurat"),"Reposar",IF(I4608&lt;H4608,"Reposar",IF(I4608&gt;H4608,"Revisar excedent",IF(AND(G4608="Sí",M4608&lt;&gt;"",M4608&lt;TODAY()),"EPI caducat",IF(AND(G4608="Sí",M4608&lt;&gt;"",M4608&lt;=TODAY()+90),"EPI caduca ≤90 dies",IF(OR(N4608="Deteriorat usable",N4608="Revisió necessària"),"Revisar","OK"))))))))))</f>
      </c>
      <c r="R4608" s="20"/>
    </row>
    <row r="4609" customFormat="false" ht="15" hidden="false" customHeight="false" outlineLevel="0" collapsed="false">
      <c r="A4609" s="19" t="n">
        <v>43</v>
      </c>
      <c r="B4609" s="19" t="n">
        <f aca="false">IFERROR(VLOOKUP(A4609,Personal!$A$6:$F$112,2,FALSE()),"")</f>
        <v>0</v>
      </c>
      <c r="C4609" s="19" t="str">
        <f aca="false">IFERROR(VLOOKUP(A4609,Personal!$A$6:$F$112,3,FALSE()),"")</f>
        <v>La Seu d’Urgell</v>
      </c>
      <c r="D4609" s="19" t="s">
        <v>83</v>
      </c>
      <c r="E4609" s="19" t="s">
        <v>84</v>
      </c>
      <c r="F4609" s="19" t="s">
        <v>85</v>
      </c>
      <c r="G4609" s="19" t="s">
        <v>291</v>
      </c>
      <c r="H4609" s="19" t="n">
        <f aca="false">IF(OR(VLOOKUP(A4609,Personal!$A$6:$F$112,5,FALSE())&lt;&gt;"Sí",N4609="No aplica"),0,'Catàleg GRAE'!D30)</f>
        <v>2</v>
      </c>
      <c r="I4609" s="20"/>
      <c r="J4609" s="20"/>
      <c r="K4609" s="20"/>
      <c r="L4609" s="21"/>
      <c r="M4609" s="21"/>
      <c r="N4609" s="20"/>
      <c r="O4609" s="20"/>
      <c r="P4609" s="19" t="str">
        <f aca="false">IF(I4609="","",I4609-H4609)</f>
        <v/>
      </c>
      <c r="Q4609" s="19" t="str">
        <f aca="true">IF(B4609="","",IF(N4609="No aplica","No aplica",IF(I4609="","Pendent",IF(N4609="Per substituir","Substituir",IF(OR(N4609="No localitzat",N4609="No lliurat"),"Reposar",IF(I4609&lt;H4609,"Reposar",IF(I4609&gt;H4609,"Revisar excedent",IF(AND(G4609="Sí",M4609&lt;&gt;"",M4609&lt;TODAY()),"EPI caducat",IF(AND(G4609="Sí",M4609&lt;&gt;"",M4609&lt;=TODAY()+90),"EPI caduca ≤90 dies",IF(OR(N4609="Deteriorat usable",N4609="Revisió necessària"),"Revisar","OK"))))))))))</f>
      </c>
      <c r="R4609" s="20"/>
    </row>
    <row r="4610" customFormat="false" ht="15" hidden="false" customHeight="false" outlineLevel="0" collapsed="false">
      <c r="A4610" s="19" t="n">
        <v>43</v>
      </c>
      <c r="B4610" s="19" t="n">
        <f aca="false">IFERROR(VLOOKUP(A4610,Personal!$A$6:$F$112,2,FALSE()),"")</f>
        <v>0</v>
      </c>
      <c r="C4610" s="19" t="str">
        <f aca="false">IFERROR(VLOOKUP(A4610,Personal!$A$6:$F$112,3,FALSE()),"")</f>
        <v>La Seu d’Urgell</v>
      </c>
      <c r="D4610" s="19" t="s">
        <v>83</v>
      </c>
      <c r="E4610" s="19" t="s">
        <v>86</v>
      </c>
      <c r="F4610" s="19" t="s">
        <v>87</v>
      </c>
      <c r="G4610" s="19" t="s">
        <v>291</v>
      </c>
      <c r="H4610" s="19" t="n">
        <f aca="false">IF(OR(VLOOKUP(A4610,Personal!$A$6:$F$112,5,FALSE())&lt;&gt;"Sí",N4610="No aplica"),0,'Catàleg GRAE'!D31)</f>
        <v>2</v>
      </c>
      <c r="I4610" s="20"/>
      <c r="J4610" s="20"/>
      <c r="K4610" s="20"/>
      <c r="L4610" s="21"/>
      <c r="M4610" s="21"/>
      <c r="N4610" s="20"/>
      <c r="O4610" s="20"/>
      <c r="P4610" s="19" t="str">
        <f aca="false">IF(I4610="","",I4610-H4610)</f>
        <v/>
      </c>
      <c r="Q4610" s="19" t="str">
        <f aca="true">IF(B4610="","",IF(N4610="No aplica","No aplica",IF(I4610="","Pendent",IF(N4610="Per substituir","Substituir",IF(OR(N4610="No localitzat",N4610="No lliurat"),"Reposar",IF(I4610&lt;H4610,"Reposar",IF(I4610&gt;H4610,"Revisar excedent",IF(AND(G4610="Sí",M4610&lt;&gt;"",M4610&lt;TODAY()),"EPI caducat",IF(AND(G4610="Sí",M4610&lt;&gt;"",M4610&lt;=TODAY()+90),"EPI caduca ≤90 dies",IF(OR(N4610="Deteriorat usable",N4610="Revisió necessària"),"Revisar","OK"))))))))))</f>
      </c>
      <c r="R4610" s="20"/>
    </row>
    <row r="4611" customFormat="false" ht="15" hidden="false" customHeight="false" outlineLevel="0" collapsed="false">
      <c r="A4611" s="19" t="n">
        <v>43</v>
      </c>
      <c r="B4611" s="19" t="n">
        <f aca="false">IFERROR(VLOOKUP(A4611,Personal!$A$6:$F$112,2,FALSE()),"")</f>
        <v>0</v>
      </c>
      <c r="C4611" s="19" t="str">
        <f aca="false">IFERROR(VLOOKUP(A4611,Personal!$A$6:$F$112,3,FALSE()),"")</f>
        <v>La Seu d’Urgell</v>
      </c>
      <c r="D4611" s="19" t="s">
        <v>83</v>
      </c>
      <c r="E4611" s="19" t="s">
        <v>88</v>
      </c>
      <c r="F4611" s="19" t="s">
        <v>89</v>
      </c>
      <c r="G4611" s="19" t="s">
        <v>291</v>
      </c>
      <c r="H4611" s="19" t="n">
        <f aca="false">IF(OR(VLOOKUP(A4611,Personal!$A$6:$F$112,5,FALSE())&lt;&gt;"Sí",N4611="No aplica"),0,'Catàleg GRAE'!D32)</f>
        <v>2</v>
      </c>
      <c r="I4611" s="20"/>
      <c r="J4611" s="20"/>
      <c r="K4611" s="20"/>
      <c r="L4611" s="21"/>
      <c r="M4611" s="21"/>
      <c r="N4611" s="20"/>
      <c r="O4611" s="20"/>
      <c r="P4611" s="19" t="str">
        <f aca="false">IF(I4611="","",I4611-H4611)</f>
        <v/>
      </c>
      <c r="Q4611" s="19" t="str">
        <f aca="true">IF(B4611="","",IF(N4611="No aplica","No aplica",IF(I4611="","Pendent",IF(N4611="Per substituir","Substituir",IF(OR(N4611="No localitzat",N4611="No lliurat"),"Reposar",IF(I4611&lt;H4611,"Reposar",IF(I4611&gt;H4611,"Revisar excedent",IF(AND(G4611="Sí",M4611&lt;&gt;"",M4611&lt;TODAY()),"EPI caducat",IF(AND(G4611="Sí",M4611&lt;&gt;"",M4611&lt;=TODAY()+90),"EPI caduca ≤90 dies",IF(OR(N4611="Deteriorat usable",N4611="Revisió necessària"),"Revisar","OK"))))))))))</f>
      </c>
      <c r="R4611" s="20"/>
    </row>
    <row r="4612" customFormat="false" ht="15" hidden="false" customHeight="false" outlineLevel="0" collapsed="false">
      <c r="A4612" s="19" t="n">
        <v>43</v>
      </c>
      <c r="B4612" s="19" t="n">
        <f aca="false">IFERROR(VLOOKUP(A4612,Personal!$A$6:$F$112,2,FALSE()),"")</f>
        <v>0</v>
      </c>
      <c r="C4612" s="19" t="str">
        <f aca="false">IFERROR(VLOOKUP(A4612,Personal!$A$6:$F$112,3,FALSE()),"")</f>
        <v>La Seu d’Urgell</v>
      </c>
      <c r="D4612" s="19" t="s">
        <v>83</v>
      </c>
      <c r="E4612" s="19" t="s">
        <v>90</v>
      </c>
      <c r="F4612" s="19" t="s">
        <v>91</v>
      </c>
      <c r="G4612" s="19" t="s">
        <v>291</v>
      </c>
      <c r="H4612" s="19" t="n">
        <f aca="false">IF(OR(VLOOKUP(A4612,Personal!$A$6:$F$112,5,FALSE())&lt;&gt;"Sí",N4612="No aplica"),0,'Catàleg GRAE'!D33)</f>
        <v>1</v>
      </c>
      <c r="I4612" s="20"/>
      <c r="J4612" s="20"/>
      <c r="K4612" s="20"/>
      <c r="L4612" s="21"/>
      <c r="M4612" s="21"/>
      <c r="N4612" s="20"/>
      <c r="O4612" s="20"/>
      <c r="P4612" s="19" t="str">
        <f aca="false">IF(I4612="","",I4612-H4612)</f>
        <v/>
      </c>
      <c r="Q4612" s="19" t="str">
        <f aca="true">IF(B4612="","",IF(N4612="No aplica","No aplica",IF(I4612="","Pendent",IF(N4612="Per substituir","Substituir",IF(OR(N4612="No localitzat",N4612="No lliurat"),"Reposar",IF(I4612&lt;H4612,"Reposar",IF(I4612&gt;H4612,"Revisar excedent",IF(AND(G4612="Sí",M4612&lt;&gt;"",M4612&lt;TODAY()),"EPI caducat",IF(AND(G4612="Sí",M4612&lt;&gt;"",M4612&lt;=TODAY()+90),"EPI caduca ≤90 dies",IF(OR(N4612="Deteriorat usable",N4612="Revisió necessària"),"Revisar","OK"))))))))))</f>
      </c>
      <c r="R4612" s="20"/>
    </row>
    <row r="4613" customFormat="false" ht="15" hidden="false" customHeight="false" outlineLevel="0" collapsed="false">
      <c r="A4613" s="19" t="n">
        <v>43</v>
      </c>
      <c r="B4613" s="19" t="n">
        <f aca="false">IFERROR(VLOOKUP(A4613,Personal!$A$6:$F$112,2,FALSE()),"")</f>
        <v>0</v>
      </c>
      <c r="C4613" s="19" t="str">
        <f aca="false">IFERROR(VLOOKUP(A4613,Personal!$A$6:$F$112,3,FALSE()),"")</f>
        <v>La Seu d’Urgell</v>
      </c>
      <c r="D4613" s="19" t="s">
        <v>40</v>
      </c>
      <c r="E4613" s="19" t="s">
        <v>92</v>
      </c>
      <c r="F4613" s="19" t="s">
        <v>93</v>
      </c>
      <c r="G4613" s="19" t="s">
        <v>291</v>
      </c>
      <c r="H4613" s="19" t="n">
        <f aca="false">IF(OR(VLOOKUP(A4613,Personal!$A$6:$F$112,5,FALSE())&lt;&gt;"Sí",N4613="No aplica"),0,'Catàleg GRAE'!D34)</f>
        <v>1</v>
      </c>
      <c r="I4613" s="20"/>
      <c r="J4613" s="20"/>
      <c r="K4613" s="20"/>
      <c r="L4613" s="21"/>
      <c r="M4613" s="21"/>
      <c r="N4613" s="20"/>
      <c r="O4613" s="20"/>
      <c r="P4613" s="19" t="str">
        <f aca="false">IF(I4613="","",I4613-H4613)</f>
        <v/>
      </c>
      <c r="Q4613" s="19" t="str">
        <f aca="true">IF(B4613="","",IF(N4613="No aplica","No aplica",IF(I4613="","Pendent",IF(N4613="Per substituir","Substituir",IF(OR(N4613="No localitzat",N4613="No lliurat"),"Reposar",IF(I4613&lt;H4613,"Reposar",IF(I4613&gt;H4613,"Revisar excedent",IF(AND(G4613="Sí",M4613&lt;&gt;"",M4613&lt;TODAY()),"EPI caducat",IF(AND(G4613="Sí",M4613&lt;&gt;"",M4613&lt;=TODAY()+90),"EPI caduca ≤90 dies",IF(OR(N4613="Deteriorat usable",N4613="Revisió necessària"),"Revisar","OK"))))))))))</f>
      </c>
      <c r="R4613" s="20"/>
    </row>
    <row r="4614" customFormat="false" ht="15" hidden="false" customHeight="false" outlineLevel="0" collapsed="false">
      <c r="A4614" s="19" t="n">
        <v>43</v>
      </c>
      <c r="B4614" s="19" t="n">
        <f aca="false">IFERROR(VLOOKUP(A4614,Personal!$A$6:$F$112,2,FALSE()),"")</f>
        <v>0</v>
      </c>
      <c r="C4614" s="19" t="str">
        <f aca="false">IFERROR(VLOOKUP(A4614,Personal!$A$6:$F$112,3,FALSE()),"")</f>
        <v>La Seu d’Urgell</v>
      </c>
      <c r="D4614" s="19" t="s">
        <v>94</v>
      </c>
      <c r="E4614" s="19" t="s">
        <v>95</v>
      </c>
      <c r="F4614" s="19" t="s">
        <v>96</v>
      </c>
      <c r="G4614" s="19" t="s">
        <v>291</v>
      </c>
      <c r="H4614" s="19" t="n">
        <f aca="false">IF(OR(VLOOKUP(A4614,Personal!$A$6:$F$112,5,FALSE())&lt;&gt;"Sí",N4614="No aplica"),0,'Catàleg GRAE'!D35)</f>
        <v>1</v>
      </c>
      <c r="I4614" s="20"/>
      <c r="J4614" s="20"/>
      <c r="K4614" s="20"/>
      <c r="L4614" s="21"/>
      <c r="M4614" s="21"/>
      <c r="N4614" s="20"/>
      <c r="O4614" s="20"/>
      <c r="P4614" s="19" t="str">
        <f aca="false">IF(I4614="","",I4614-H4614)</f>
        <v/>
      </c>
      <c r="Q4614" s="19" t="str">
        <f aca="true">IF(B4614="","",IF(N4614="No aplica","No aplica",IF(I4614="","Pendent",IF(N4614="Per substituir","Substituir",IF(OR(N4614="No localitzat",N4614="No lliurat"),"Reposar",IF(I4614&lt;H4614,"Reposar",IF(I4614&gt;H4614,"Revisar excedent",IF(AND(G4614="Sí",M4614&lt;&gt;"",M4614&lt;TODAY()),"EPI caducat",IF(AND(G4614="Sí",M4614&lt;&gt;"",M4614&lt;=TODAY()+90),"EPI caduca ≤90 dies",IF(OR(N4614="Deteriorat usable",N4614="Revisió necessària"),"Revisar","OK"))))))))))</f>
      </c>
      <c r="R4614" s="20"/>
    </row>
    <row r="4615" customFormat="false" ht="15" hidden="false" customHeight="false" outlineLevel="0" collapsed="false">
      <c r="A4615" s="19" t="n">
        <v>43</v>
      </c>
      <c r="B4615" s="19" t="n">
        <f aca="false">IFERROR(VLOOKUP(A4615,Personal!$A$6:$F$112,2,FALSE()),"")</f>
        <v>0</v>
      </c>
      <c r="C4615" s="19" t="str">
        <f aca="false">IFERROR(VLOOKUP(A4615,Personal!$A$6:$F$112,3,FALSE()),"")</f>
        <v>La Seu d’Urgell</v>
      </c>
      <c r="D4615" s="19" t="s">
        <v>97</v>
      </c>
      <c r="E4615" s="19" t="s">
        <v>98</v>
      </c>
      <c r="F4615" s="19" t="s">
        <v>99</v>
      </c>
      <c r="G4615" s="19" t="s">
        <v>291</v>
      </c>
      <c r="H4615" s="19" t="n">
        <f aca="false">IF(OR(VLOOKUP(A4615,Personal!$A$6:$F$112,5,FALSE())&lt;&gt;"Sí",N4615="No aplica"),0,'Catàleg GRAE'!D36)</f>
        <v>3</v>
      </c>
      <c r="I4615" s="20"/>
      <c r="J4615" s="20"/>
      <c r="K4615" s="20"/>
      <c r="L4615" s="21"/>
      <c r="M4615" s="21"/>
      <c r="N4615" s="20"/>
      <c r="O4615" s="20"/>
      <c r="P4615" s="19" t="str">
        <f aca="false">IF(I4615="","",I4615-H4615)</f>
        <v/>
      </c>
      <c r="Q4615" s="19" t="str">
        <f aca="true">IF(B4615="","",IF(N4615="No aplica","No aplica",IF(I4615="","Pendent",IF(N4615="Per substituir","Substituir",IF(OR(N4615="No localitzat",N4615="No lliurat"),"Reposar",IF(I4615&lt;H4615,"Reposar",IF(I4615&gt;H4615,"Revisar excedent",IF(AND(G4615="Sí",M4615&lt;&gt;"",M4615&lt;TODAY()),"EPI caducat",IF(AND(G4615="Sí",M4615&lt;&gt;"",M4615&lt;=TODAY()+90),"EPI caduca ≤90 dies",IF(OR(N4615="Deteriorat usable",N4615="Revisió necessària"),"Revisar","OK"))))))))))</f>
      </c>
      <c r="R4615" s="20"/>
    </row>
    <row r="4616" customFormat="false" ht="15" hidden="false" customHeight="false" outlineLevel="0" collapsed="false">
      <c r="A4616" s="19" t="n">
        <v>43</v>
      </c>
      <c r="B4616" s="19" t="n">
        <f aca="false">IFERROR(VLOOKUP(A4616,Personal!$A$6:$F$112,2,FALSE()),"")</f>
        <v>0</v>
      </c>
      <c r="C4616" s="19" t="str">
        <f aca="false">IFERROR(VLOOKUP(A4616,Personal!$A$6:$F$112,3,FALSE()),"")</f>
        <v>La Seu d’Urgell</v>
      </c>
      <c r="D4616" s="19" t="s">
        <v>97</v>
      </c>
      <c r="E4616" s="19" t="s">
        <v>100</v>
      </c>
      <c r="F4616" s="19" t="s">
        <v>101</v>
      </c>
      <c r="G4616" s="19" t="s">
        <v>291</v>
      </c>
      <c r="H4616" s="19" t="n">
        <f aca="false">IF(OR(VLOOKUP(A4616,Personal!$A$6:$F$112,5,FALSE())&lt;&gt;"Sí",N4616="No aplica"),0,'Catàleg GRAE'!D37)</f>
        <v>1</v>
      </c>
      <c r="I4616" s="20"/>
      <c r="J4616" s="20"/>
      <c r="K4616" s="20"/>
      <c r="L4616" s="21"/>
      <c r="M4616" s="21"/>
      <c r="N4616" s="20"/>
      <c r="O4616" s="20"/>
      <c r="P4616" s="19" t="str">
        <f aca="false">IF(I4616="","",I4616-H4616)</f>
        <v/>
      </c>
      <c r="Q4616" s="19" t="str">
        <f aca="true">IF(B4616="","",IF(N4616="No aplica","No aplica",IF(I4616="","Pendent",IF(N4616="Per substituir","Substituir",IF(OR(N4616="No localitzat",N4616="No lliurat"),"Reposar",IF(I4616&lt;H4616,"Reposar",IF(I4616&gt;H4616,"Revisar excedent",IF(AND(G4616="Sí",M4616&lt;&gt;"",M4616&lt;TODAY()),"EPI caducat",IF(AND(G4616="Sí",M4616&lt;&gt;"",M4616&lt;=TODAY()+90),"EPI caduca ≤90 dies",IF(OR(N4616="Deteriorat usable",N4616="Revisió necessària"),"Revisar","OK"))))))))))</f>
      </c>
      <c r="R4616" s="20"/>
    </row>
    <row r="4617" customFormat="false" ht="15" hidden="false" customHeight="false" outlineLevel="0" collapsed="false">
      <c r="A4617" s="19" t="n">
        <v>43</v>
      </c>
      <c r="B4617" s="19" t="n">
        <f aca="false">IFERROR(VLOOKUP(A4617,Personal!$A$6:$F$112,2,FALSE()),"")</f>
        <v>0</v>
      </c>
      <c r="C4617" s="19" t="str">
        <f aca="false">IFERROR(VLOOKUP(A4617,Personal!$A$6:$F$112,3,FALSE()),"")</f>
        <v>La Seu d’Urgell</v>
      </c>
      <c r="D4617" s="19" t="s">
        <v>102</v>
      </c>
      <c r="E4617" s="19" t="s">
        <v>103</v>
      </c>
      <c r="F4617" s="19" t="s">
        <v>104</v>
      </c>
      <c r="G4617" s="19" t="s">
        <v>291</v>
      </c>
      <c r="H4617" s="19" t="n">
        <f aca="false">IF(OR(VLOOKUP(A4617,Personal!$A$6:$F$112,5,FALSE())&lt;&gt;"Sí",N4617="No aplica"),0,'Catàleg GRAE'!D38)</f>
        <v>1</v>
      </c>
      <c r="I4617" s="20"/>
      <c r="J4617" s="20"/>
      <c r="K4617" s="20"/>
      <c r="L4617" s="21"/>
      <c r="M4617" s="21"/>
      <c r="N4617" s="20"/>
      <c r="O4617" s="20"/>
      <c r="P4617" s="19" t="str">
        <f aca="false">IF(I4617="","",I4617-H4617)</f>
        <v/>
      </c>
      <c r="Q4617" s="19" t="str">
        <f aca="true">IF(B4617="","",IF(N4617="No aplica","No aplica",IF(I4617="","Pendent",IF(N4617="Per substituir","Substituir",IF(OR(N4617="No localitzat",N4617="No lliurat"),"Reposar",IF(I4617&lt;H4617,"Reposar",IF(I4617&gt;H4617,"Revisar excedent",IF(AND(G4617="Sí",M4617&lt;&gt;"",M4617&lt;TODAY()),"EPI caducat",IF(AND(G4617="Sí",M4617&lt;&gt;"",M4617&lt;=TODAY()+90),"EPI caduca ≤90 dies",IF(OR(N4617="Deteriorat usable",N4617="Revisió necessària"),"Revisar","OK"))))))))))</f>
      </c>
      <c r="R4617" s="20"/>
    </row>
    <row r="4618" customFormat="false" ht="15" hidden="false" customHeight="false" outlineLevel="0" collapsed="false">
      <c r="A4618" s="19" t="n">
        <v>43</v>
      </c>
      <c r="B4618" s="19" t="n">
        <f aca="false">IFERROR(VLOOKUP(A4618,Personal!$A$6:$F$112,2,FALSE()),"")</f>
        <v>0</v>
      </c>
      <c r="C4618" s="19" t="str">
        <f aca="false">IFERROR(VLOOKUP(A4618,Personal!$A$6:$F$112,3,FALSE()),"")</f>
        <v>La Seu d’Urgell</v>
      </c>
      <c r="D4618" s="19" t="s">
        <v>97</v>
      </c>
      <c r="E4618" s="19" t="s">
        <v>105</v>
      </c>
      <c r="F4618" s="19" t="s">
        <v>106</v>
      </c>
      <c r="G4618" s="19" t="s">
        <v>291</v>
      </c>
      <c r="H4618" s="19" t="n">
        <f aca="false">IF(OR(VLOOKUP(A4618,Personal!$A$6:$F$112,5,FALSE())&lt;&gt;"Sí",N4618="No aplica"),0,'Catàleg GRAE'!D39)</f>
        <v>3</v>
      </c>
      <c r="I4618" s="20"/>
      <c r="J4618" s="20"/>
      <c r="K4618" s="20"/>
      <c r="L4618" s="21"/>
      <c r="M4618" s="21"/>
      <c r="N4618" s="20"/>
      <c r="O4618" s="20"/>
      <c r="P4618" s="19" t="str">
        <f aca="false">IF(I4618="","",I4618-H4618)</f>
        <v/>
      </c>
      <c r="Q4618" s="19" t="str">
        <f aca="true">IF(B4618="","",IF(N4618="No aplica","No aplica",IF(I4618="","Pendent",IF(N4618="Per substituir","Substituir",IF(OR(N4618="No localitzat",N4618="No lliurat"),"Reposar",IF(I4618&lt;H4618,"Reposar",IF(I4618&gt;H4618,"Revisar excedent",IF(AND(G4618="Sí",M4618&lt;&gt;"",M4618&lt;TODAY()),"EPI caducat",IF(AND(G4618="Sí",M4618&lt;&gt;"",M4618&lt;=TODAY()+90),"EPI caduca ≤90 dies",IF(OR(N4618="Deteriorat usable",N4618="Revisió necessària"),"Revisar","OK"))))))))))</f>
      </c>
      <c r="R4618" s="20"/>
    </row>
    <row r="4619" customFormat="false" ht="15" hidden="false" customHeight="false" outlineLevel="0" collapsed="false">
      <c r="A4619" s="19" t="n">
        <v>43</v>
      </c>
      <c r="B4619" s="19" t="n">
        <f aca="false">IFERROR(VLOOKUP(A4619,Personal!$A$6:$F$112,2,FALSE()),"")</f>
        <v>0</v>
      </c>
      <c r="C4619" s="19" t="str">
        <f aca="false">IFERROR(VLOOKUP(A4619,Personal!$A$6:$F$112,3,FALSE()),"")</f>
        <v>La Seu d’Urgell</v>
      </c>
      <c r="D4619" s="19" t="s">
        <v>97</v>
      </c>
      <c r="E4619" s="19" t="s">
        <v>105</v>
      </c>
      <c r="F4619" s="19" t="s">
        <v>107</v>
      </c>
      <c r="G4619" s="19" t="s">
        <v>291</v>
      </c>
      <c r="H4619" s="19" t="n">
        <f aca="false">IF(OR(VLOOKUP(A4619,Personal!$A$6:$F$112,5,FALSE())&lt;&gt;"Sí",N4619="No aplica"),0,'Catàleg GRAE'!D40)</f>
        <v>3</v>
      </c>
      <c r="I4619" s="20"/>
      <c r="J4619" s="20"/>
      <c r="K4619" s="20"/>
      <c r="L4619" s="21"/>
      <c r="M4619" s="21"/>
      <c r="N4619" s="20"/>
      <c r="O4619" s="20"/>
      <c r="P4619" s="19" t="str">
        <f aca="false">IF(I4619="","",I4619-H4619)</f>
        <v/>
      </c>
      <c r="Q4619" s="19" t="str">
        <f aca="true">IF(B4619="","",IF(N4619="No aplica","No aplica",IF(I4619="","Pendent",IF(N4619="Per substituir","Substituir",IF(OR(N4619="No localitzat",N4619="No lliurat"),"Reposar",IF(I4619&lt;H4619,"Reposar",IF(I4619&gt;H4619,"Revisar excedent",IF(AND(G4619="Sí",M4619&lt;&gt;"",M4619&lt;TODAY()),"EPI caducat",IF(AND(G4619="Sí",M4619&lt;&gt;"",M4619&lt;=TODAY()+90),"EPI caduca ≤90 dies",IF(OR(N4619="Deteriorat usable",N4619="Revisió necessària"),"Revisar","OK"))))))))))</f>
      </c>
      <c r="R4619" s="20"/>
    </row>
    <row r="4620" customFormat="false" ht="15" hidden="false" customHeight="false" outlineLevel="0" collapsed="false">
      <c r="A4620" s="19" t="n">
        <v>43</v>
      </c>
      <c r="B4620" s="19" t="n">
        <f aca="false">IFERROR(VLOOKUP(A4620,Personal!$A$6:$F$112,2,FALSE()),"")</f>
        <v>0</v>
      </c>
      <c r="C4620" s="19" t="str">
        <f aca="false">IFERROR(VLOOKUP(A4620,Personal!$A$6:$F$112,3,FALSE()),"")</f>
        <v>La Seu d’Urgell</v>
      </c>
      <c r="D4620" s="19" t="s">
        <v>97</v>
      </c>
      <c r="E4620" s="19" t="s">
        <v>108</v>
      </c>
      <c r="F4620" s="19" t="s">
        <v>109</v>
      </c>
      <c r="G4620" s="19" t="s">
        <v>291</v>
      </c>
      <c r="H4620" s="19" t="n">
        <f aca="false">IF(OR(VLOOKUP(A4620,Personal!$A$6:$F$112,5,FALSE())&lt;&gt;"Sí",N4620="No aplica"),0,'Catàleg GRAE'!D41)</f>
        <v>2</v>
      </c>
      <c r="I4620" s="20"/>
      <c r="J4620" s="20"/>
      <c r="K4620" s="20"/>
      <c r="L4620" s="21"/>
      <c r="M4620" s="21"/>
      <c r="N4620" s="20"/>
      <c r="O4620" s="20"/>
      <c r="P4620" s="19" t="str">
        <f aca="false">IF(I4620="","",I4620-H4620)</f>
        <v/>
      </c>
      <c r="Q4620" s="19" t="str">
        <f aca="true">IF(B4620="","",IF(N4620="No aplica","No aplica",IF(I4620="","Pendent",IF(N4620="Per substituir","Substituir",IF(OR(N4620="No localitzat",N4620="No lliurat"),"Reposar",IF(I4620&lt;H4620,"Reposar",IF(I4620&gt;H4620,"Revisar excedent",IF(AND(G4620="Sí",M4620&lt;&gt;"",M4620&lt;TODAY()),"EPI caducat",IF(AND(G4620="Sí",M4620&lt;&gt;"",M4620&lt;=TODAY()+90),"EPI caduca ≤90 dies",IF(OR(N4620="Deteriorat usable",N4620="Revisió necessària"),"Revisar","OK"))))))))))</f>
      </c>
      <c r="R4620" s="20"/>
    </row>
    <row r="4621" customFormat="false" ht="15" hidden="false" customHeight="false" outlineLevel="0" collapsed="false">
      <c r="A4621" s="19" t="n">
        <v>43</v>
      </c>
      <c r="B4621" s="19" t="n">
        <f aca="false">IFERROR(VLOOKUP(A4621,Personal!$A$6:$F$112,2,FALSE()),"")</f>
        <v>0</v>
      </c>
      <c r="C4621" s="19" t="str">
        <f aca="false">IFERROR(VLOOKUP(A4621,Personal!$A$6:$F$112,3,FALSE()),"")</f>
        <v>La Seu d’Urgell</v>
      </c>
      <c r="D4621" s="19" t="s">
        <v>97</v>
      </c>
      <c r="E4621" s="19" t="s">
        <v>110</v>
      </c>
      <c r="F4621" s="19" t="s">
        <v>111</v>
      </c>
      <c r="G4621" s="19" t="s">
        <v>291</v>
      </c>
      <c r="H4621" s="19" t="n">
        <f aca="false">IF(OR(VLOOKUP(A4621,Personal!$A$6:$F$112,5,FALSE())&lt;&gt;"Sí",N4621="No aplica"),0,'Catàleg GRAE'!D42)</f>
        <v>1</v>
      </c>
      <c r="I4621" s="20"/>
      <c r="J4621" s="20"/>
      <c r="K4621" s="20"/>
      <c r="L4621" s="21"/>
      <c r="M4621" s="21"/>
      <c r="N4621" s="20"/>
      <c r="O4621" s="20"/>
      <c r="P4621" s="19" t="str">
        <f aca="false">IF(I4621="","",I4621-H4621)</f>
        <v/>
      </c>
      <c r="Q4621" s="19" t="str">
        <f aca="true">IF(B4621="","",IF(N4621="No aplica","No aplica",IF(I4621="","Pendent",IF(N4621="Per substituir","Substituir",IF(OR(N4621="No localitzat",N4621="No lliurat"),"Reposar",IF(I4621&lt;H4621,"Reposar",IF(I4621&gt;H4621,"Revisar excedent",IF(AND(G4621="Sí",M4621&lt;&gt;"",M4621&lt;TODAY()),"EPI caducat",IF(AND(G4621="Sí",M4621&lt;&gt;"",M4621&lt;=TODAY()+90),"EPI caduca ≤90 dies",IF(OR(N4621="Deteriorat usable",N4621="Revisió necessària"),"Revisar","OK"))))))))))</f>
      </c>
      <c r="R4621" s="20"/>
    </row>
    <row r="4622" customFormat="false" ht="15" hidden="false" customHeight="false" outlineLevel="0" collapsed="false">
      <c r="A4622" s="19" t="n">
        <v>43</v>
      </c>
      <c r="B4622" s="19" t="n">
        <f aca="false">IFERROR(VLOOKUP(A4622,Personal!$A$6:$F$112,2,FALSE()),"")</f>
        <v>0</v>
      </c>
      <c r="C4622" s="19" t="str">
        <f aca="false">IFERROR(VLOOKUP(A4622,Personal!$A$6:$F$112,3,FALSE()),"")</f>
        <v>La Seu d’Urgell</v>
      </c>
      <c r="D4622" s="19" t="s">
        <v>112</v>
      </c>
      <c r="E4622" s="19" t="s">
        <v>113</v>
      </c>
      <c r="F4622" s="19" t="s">
        <v>114</v>
      </c>
      <c r="G4622" s="19" t="s">
        <v>291</v>
      </c>
      <c r="H4622" s="19" t="n">
        <f aca="false">IF(OR(VLOOKUP(A4622,Personal!$A$6:$F$112,5,FALSE())&lt;&gt;"Sí",N4622="No aplica"),0,'Catàleg GRAE'!D43)</f>
        <v>2</v>
      </c>
      <c r="I4622" s="20"/>
      <c r="J4622" s="20"/>
      <c r="K4622" s="20"/>
      <c r="L4622" s="21"/>
      <c r="M4622" s="21"/>
      <c r="N4622" s="20"/>
      <c r="O4622" s="20"/>
      <c r="P4622" s="19" t="str">
        <f aca="false">IF(I4622="","",I4622-H4622)</f>
        <v/>
      </c>
      <c r="Q4622" s="19" t="str">
        <f aca="true">IF(B4622="","",IF(N4622="No aplica","No aplica",IF(I4622="","Pendent",IF(N4622="Per substituir","Substituir",IF(OR(N4622="No localitzat",N4622="No lliurat"),"Reposar",IF(I4622&lt;H4622,"Reposar",IF(I4622&gt;H4622,"Revisar excedent",IF(AND(G4622="Sí",M4622&lt;&gt;"",M4622&lt;TODAY()),"EPI caducat",IF(AND(G4622="Sí",M4622&lt;&gt;"",M4622&lt;=TODAY()+90),"EPI caduca ≤90 dies",IF(OR(N4622="Deteriorat usable",N4622="Revisió necessària"),"Revisar","OK"))))))))))</f>
      </c>
      <c r="R4622" s="20"/>
    </row>
    <row r="4623" customFormat="false" ht="15" hidden="false" customHeight="false" outlineLevel="0" collapsed="false">
      <c r="A4623" s="19" t="n">
        <v>43</v>
      </c>
      <c r="B4623" s="19" t="n">
        <f aca="false">IFERROR(VLOOKUP(A4623,Personal!$A$6:$F$112,2,FALSE()),"")</f>
        <v>0</v>
      </c>
      <c r="C4623" s="19" t="str">
        <f aca="false">IFERROR(VLOOKUP(A4623,Personal!$A$6:$F$112,3,FALSE()),"")</f>
        <v>La Seu d’Urgell</v>
      </c>
      <c r="D4623" s="19" t="s">
        <v>102</v>
      </c>
      <c r="E4623" s="19" t="s">
        <v>115</v>
      </c>
      <c r="F4623" s="19" t="s">
        <v>116</v>
      </c>
      <c r="G4623" s="19" t="s">
        <v>291</v>
      </c>
      <c r="H4623" s="19" t="n">
        <f aca="false">IF(OR(VLOOKUP(A4623,Personal!$A$6:$F$112,5,FALSE())&lt;&gt;"Sí",N4623="No aplica"),0,'Catàleg GRAE'!D44)</f>
        <v>1</v>
      </c>
      <c r="I4623" s="20"/>
      <c r="J4623" s="20"/>
      <c r="K4623" s="20"/>
      <c r="L4623" s="21"/>
      <c r="M4623" s="21"/>
      <c r="N4623" s="20"/>
      <c r="O4623" s="20"/>
      <c r="P4623" s="19" t="str">
        <f aca="false">IF(I4623="","",I4623-H4623)</f>
        <v/>
      </c>
      <c r="Q4623" s="19" t="str">
        <f aca="true">IF(B4623="","",IF(N4623="No aplica","No aplica",IF(I4623="","Pendent",IF(N4623="Per substituir","Substituir",IF(OR(N4623="No localitzat",N4623="No lliurat"),"Reposar",IF(I4623&lt;H4623,"Reposar",IF(I4623&gt;H4623,"Revisar excedent",IF(AND(G4623="Sí",M4623&lt;&gt;"",M4623&lt;TODAY()),"EPI caducat",IF(AND(G4623="Sí",M4623&lt;&gt;"",M4623&lt;=TODAY()+90),"EPI caduca ≤90 dies",IF(OR(N4623="Deteriorat usable",N4623="Revisió necessària"),"Revisar","OK"))))))))))</f>
      </c>
      <c r="R4623" s="20"/>
    </row>
    <row r="4624" customFormat="false" ht="15" hidden="false" customHeight="false" outlineLevel="0" collapsed="false">
      <c r="A4624" s="19" t="n">
        <v>43</v>
      </c>
      <c r="B4624" s="19" t="n">
        <f aca="false">IFERROR(VLOOKUP(A4624,Personal!$A$6:$F$112,2,FALSE()),"")</f>
        <v>0</v>
      </c>
      <c r="C4624" s="19" t="str">
        <f aca="false">IFERROR(VLOOKUP(A4624,Personal!$A$6:$F$112,3,FALSE()),"")</f>
        <v>La Seu d’Urgell</v>
      </c>
      <c r="D4624" s="19" t="s">
        <v>102</v>
      </c>
      <c r="E4624" s="19" t="s">
        <v>117</v>
      </c>
      <c r="F4624" s="19" t="s">
        <v>118</v>
      </c>
      <c r="G4624" s="19" t="s">
        <v>272</v>
      </c>
      <c r="H4624" s="19" t="n">
        <f aca="false">IF(OR(VLOOKUP(A4624,Personal!$A$6:$F$112,5,FALSE())&lt;&gt;"Sí",N4624="No aplica"),0,'Catàleg GRAE'!D45)</f>
        <v>1</v>
      </c>
      <c r="I4624" s="20"/>
      <c r="J4624" s="20"/>
      <c r="K4624" s="20"/>
      <c r="L4624" s="21"/>
      <c r="M4624" s="21"/>
      <c r="N4624" s="20"/>
      <c r="O4624" s="20"/>
      <c r="P4624" s="19" t="str">
        <f aca="false">IF(I4624="","",I4624-H4624)</f>
        <v/>
      </c>
      <c r="Q4624" s="19" t="str">
        <f aca="true">IF(B4624="","",IF(N4624="No aplica","No aplica",IF(I4624="","Pendent",IF(N4624="Per substituir","Substituir",IF(OR(N4624="No localitzat",N4624="No lliurat"),"Reposar",IF(I4624&lt;H4624,"Reposar",IF(I4624&gt;H4624,"Revisar excedent",IF(AND(G4624="Sí",M4624&lt;&gt;"",M4624&lt;TODAY()),"EPI caducat",IF(AND(G4624="Sí",M4624&lt;&gt;"",M4624&lt;=TODAY()+90),"EPI caduca ≤90 dies",IF(OR(N4624="Deteriorat usable",N4624="Revisió necessària"),"Revisar","OK"))))))))))</f>
      </c>
      <c r="R4624" s="20"/>
    </row>
    <row r="4625" customFormat="false" ht="15" hidden="false" customHeight="false" outlineLevel="0" collapsed="false">
      <c r="A4625" s="19" t="n">
        <v>43</v>
      </c>
      <c r="B4625" s="19" t="n">
        <f aca="false">IFERROR(VLOOKUP(A4625,Personal!$A$6:$F$112,2,FALSE()),"")</f>
        <v>0</v>
      </c>
      <c r="C4625" s="19" t="str">
        <f aca="false">IFERROR(VLOOKUP(A4625,Personal!$A$6:$F$112,3,FALSE()),"")</f>
        <v>La Seu d’Urgell</v>
      </c>
      <c r="D4625" s="19" t="s">
        <v>102</v>
      </c>
      <c r="E4625" s="19" t="s">
        <v>119</v>
      </c>
      <c r="F4625" s="19" t="s">
        <v>120</v>
      </c>
      <c r="G4625" s="19" t="s">
        <v>272</v>
      </c>
      <c r="H4625" s="19" t="n">
        <f aca="false">IF(OR(VLOOKUP(A4625,Personal!$A$6:$F$112,5,FALSE())&lt;&gt;"Sí",N4625="No aplica"),0,'Catàleg GRAE'!D46)</f>
        <v>1</v>
      </c>
      <c r="I4625" s="20"/>
      <c r="J4625" s="20"/>
      <c r="K4625" s="20"/>
      <c r="L4625" s="21"/>
      <c r="M4625" s="21"/>
      <c r="N4625" s="20"/>
      <c r="O4625" s="20"/>
      <c r="P4625" s="19" t="str">
        <f aca="false">IF(I4625="","",I4625-H4625)</f>
        <v/>
      </c>
      <c r="Q4625" s="19" t="str">
        <f aca="true">IF(B4625="","",IF(N4625="No aplica","No aplica",IF(I4625="","Pendent",IF(N4625="Per substituir","Substituir",IF(OR(N4625="No localitzat",N4625="No lliurat"),"Reposar",IF(I4625&lt;H4625,"Reposar",IF(I4625&gt;H4625,"Revisar excedent",IF(AND(G4625="Sí",M4625&lt;&gt;"",M4625&lt;TODAY()),"EPI caducat",IF(AND(G4625="Sí",M4625&lt;&gt;"",M4625&lt;=TODAY()+90),"EPI caduca ≤90 dies",IF(OR(N4625="Deteriorat usable",N4625="Revisió necessària"),"Revisar","OK"))))))))))</f>
      </c>
      <c r="R4625" s="20"/>
    </row>
    <row r="4626" customFormat="false" ht="15" hidden="false" customHeight="false" outlineLevel="0" collapsed="false">
      <c r="A4626" s="19" t="n">
        <v>43</v>
      </c>
      <c r="B4626" s="19" t="n">
        <f aca="false">IFERROR(VLOOKUP(A4626,Personal!$A$6:$F$112,2,FALSE()),"")</f>
        <v>0</v>
      </c>
      <c r="C4626" s="19" t="str">
        <f aca="false">IFERROR(VLOOKUP(A4626,Personal!$A$6:$F$112,3,FALSE()),"")</f>
        <v>La Seu d’Urgell</v>
      </c>
      <c r="D4626" s="19" t="s">
        <v>97</v>
      </c>
      <c r="E4626" s="19" t="s">
        <v>121</v>
      </c>
      <c r="F4626" s="19" t="s">
        <v>122</v>
      </c>
      <c r="G4626" s="19" t="s">
        <v>291</v>
      </c>
      <c r="H4626" s="19" t="n">
        <f aca="false">IF(OR(VLOOKUP(A4626,Personal!$A$6:$F$112,5,FALSE())&lt;&gt;"Sí",N4626="No aplica"),0,'Catàleg GRAE'!D47)</f>
        <v>1</v>
      </c>
      <c r="I4626" s="20"/>
      <c r="J4626" s="20"/>
      <c r="K4626" s="20"/>
      <c r="L4626" s="21"/>
      <c r="M4626" s="21"/>
      <c r="N4626" s="20"/>
      <c r="O4626" s="20"/>
      <c r="P4626" s="19" t="str">
        <f aca="false">IF(I4626="","",I4626-H4626)</f>
        <v/>
      </c>
      <c r="Q4626" s="19" t="str">
        <f aca="true">IF(B4626="","",IF(N4626="No aplica","No aplica",IF(I4626="","Pendent",IF(N4626="Per substituir","Substituir",IF(OR(N4626="No localitzat",N4626="No lliurat"),"Reposar",IF(I4626&lt;H4626,"Reposar",IF(I4626&gt;H4626,"Revisar excedent",IF(AND(G4626="Sí",M4626&lt;&gt;"",M4626&lt;TODAY()),"EPI caducat",IF(AND(G4626="Sí",M4626&lt;&gt;"",M4626&lt;=TODAY()+90),"EPI caduca ≤90 dies",IF(OR(N4626="Deteriorat usable",N4626="Revisió necessària"),"Revisar","OK"))))))))))</f>
      </c>
      <c r="R4626" s="20"/>
    </row>
    <row r="4627" customFormat="false" ht="15" hidden="false" customHeight="false" outlineLevel="0" collapsed="false">
      <c r="A4627" s="19" t="n">
        <v>43</v>
      </c>
      <c r="B4627" s="19" t="n">
        <f aca="false">IFERROR(VLOOKUP(A4627,Personal!$A$6:$F$112,2,FALSE()),"")</f>
        <v>0</v>
      </c>
      <c r="C4627" s="19" t="str">
        <f aca="false">IFERROR(VLOOKUP(A4627,Personal!$A$6:$F$112,3,FALSE()),"")</f>
        <v>La Seu d’Urgell</v>
      </c>
      <c r="D4627" s="19" t="s">
        <v>97</v>
      </c>
      <c r="E4627" s="19" t="s">
        <v>123</v>
      </c>
      <c r="F4627" s="19" t="s">
        <v>124</v>
      </c>
      <c r="G4627" s="19" t="s">
        <v>291</v>
      </c>
      <c r="H4627" s="19" t="n">
        <f aca="false">IF(OR(VLOOKUP(A4627,Personal!$A$6:$F$112,5,FALSE())&lt;&gt;"Sí",N4627="No aplica"),0,'Catàleg GRAE'!D48)</f>
        <v>1</v>
      </c>
      <c r="I4627" s="20"/>
      <c r="J4627" s="20"/>
      <c r="K4627" s="20"/>
      <c r="L4627" s="21"/>
      <c r="M4627" s="21"/>
      <c r="N4627" s="20"/>
      <c r="O4627" s="20"/>
      <c r="P4627" s="19" t="str">
        <f aca="false">IF(I4627="","",I4627-H4627)</f>
        <v/>
      </c>
      <c r="Q4627" s="19" t="str">
        <f aca="true">IF(B4627="","",IF(N4627="No aplica","No aplica",IF(I4627="","Pendent",IF(N4627="Per substituir","Substituir",IF(OR(N4627="No localitzat",N4627="No lliurat"),"Reposar",IF(I4627&lt;H4627,"Reposar",IF(I4627&gt;H4627,"Revisar excedent",IF(AND(G4627="Sí",M4627&lt;&gt;"",M4627&lt;TODAY()),"EPI caducat",IF(AND(G4627="Sí",M4627&lt;&gt;"",M4627&lt;=TODAY()+90),"EPI caduca ≤90 dies",IF(OR(N4627="Deteriorat usable",N4627="Revisió necessària"),"Revisar","OK"))))))))))</f>
      </c>
      <c r="R4627" s="20"/>
    </row>
    <row r="4628" customFormat="false" ht="15" hidden="false" customHeight="false" outlineLevel="0" collapsed="false">
      <c r="A4628" s="19" t="n">
        <v>43</v>
      </c>
      <c r="B4628" s="19" t="n">
        <f aca="false">IFERROR(VLOOKUP(A4628,Personal!$A$6:$F$112,2,FALSE()),"")</f>
        <v>0</v>
      </c>
      <c r="C4628" s="19" t="str">
        <f aca="false">IFERROR(VLOOKUP(A4628,Personal!$A$6:$F$112,3,FALSE()),"")</f>
        <v>La Seu d’Urgell</v>
      </c>
      <c r="D4628" s="19" t="s">
        <v>125</v>
      </c>
      <c r="E4628" s="19" t="s">
        <v>126</v>
      </c>
      <c r="F4628" s="19" t="s">
        <v>127</v>
      </c>
      <c r="G4628" s="19" t="s">
        <v>272</v>
      </c>
      <c r="H4628" s="19" t="n">
        <f aca="false">IF(OR(VLOOKUP(A4628,Personal!$A$6:$F$112,5,FALSE())&lt;&gt;"Sí",N4628="No aplica"),0,'Catàleg GRAE'!D49)</f>
        <v>1</v>
      </c>
      <c r="I4628" s="20"/>
      <c r="J4628" s="20"/>
      <c r="K4628" s="20"/>
      <c r="L4628" s="21"/>
      <c r="M4628" s="21"/>
      <c r="N4628" s="20"/>
      <c r="O4628" s="20"/>
      <c r="P4628" s="19" t="str">
        <f aca="false">IF(I4628="","",I4628-H4628)</f>
        <v/>
      </c>
      <c r="Q4628" s="19" t="str">
        <f aca="true">IF(B4628="","",IF(N4628="No aplica","No aplica",IF(I4628="","Pendent",IF(N4628="Per substituir","Substituir",IF(OR(N4628="No localitzat",N4628="No lliurat"),"Reposar",IF(I4628&lt;H4628,"Reposar",IF(I4628&gt;H4628,"Revisar excedent",IF(AND(G4628="Sí",M4628&lt;&gt;"",M4628&lt;TODAY()),"EPI caducat",IF(AND(G4628="Sí",M4628&lt;&gt;"",M4628&lt;=TODAY()+90),"EPI caduca ≤90 dies",IF(OR(N4628="Deteriorat usable",N4628="Revisió necessària"),"Revisar","OK"))))))))))</f>
      </c>
      <c r="R4628" s="20"/>
    </row>
    <row r="4629" customFormat="false" ht="15" hidden="false" customHeight="false" outlineLevel="0" collapsed="false">
      <c r="A4629" s="19" t="n">
        <v>43</v>
      </c>
      <c r="B4629" s="19" t="n">
        <f aca="false">IFERROR(VLOOKUP(A4629,Personal!$A$6:$F$112,2,FALSE()),"")</f>
        <v>0</v>
      </c>
      <c r="C4629" s="19" t="str">
        <f aca="false">IFERROR(VLOOKUP(A4629,Personal!$A$6:$F$112,3,FALSE()),"")</f>
        <v>La Seu d’Urgell</v>
      </c>
      <c r="D4629" s="19" t="s">
        <v>125</v>
      </c>
      <c r="E4629" s="19" t="s">
        <v>128</v>
      </c>
      <c r="F4629" s="19" t="s">
        <v>129</v>
      </c>
      <c r="G4629" s="19" t="s">
        <v>272</v>
      </c>
      <c r="H4629" s="19" t="n">
        <f aca="false">IF(OR(VLOOKUP(A4629,Personal!$A$6:$F$112,5,FALSE())&lt;&gt;"Sí",N4629="No aplica"),0,'Catàleg GRAE'!D50)</f>
        <v>1</v>
      </c>
      <c r="I4629" s="20"/>
      <c r="J4629" s="20"/>
      <c r="K4629" s="20"/>
      <c r="L4629" s="21"/>
      <c r="M4629" s="21"/>
      <c r="N4629" s="20"/>
      <c r="O4629" s="20"/>
      <c r="P4629" s="19" t="str">
        <f aca="false">IF(I4629="","",I4629-H4629)</f>
        <v/>
      </c>
      <c r="Q4629" s="19" t="str">
        <f aca="true">IF(B4629="","",IF(N4629="No aplica","No aplica",IF(I4629="","Pendent",IF(N4629="Per substituir","Substituir",IF(OR(N4629="No localitzat",N4629="No lliurat"),"Reposar",IF(I4629&lt;H4629,"Reposar",IF(I4629&gt;H4629,"Revisar excedent",IF(AND(G4629="Sí",M4629&lt;&gt;"",M4629&lt;TODAY()),"EPI caducat",IF(AND(G4629="Sí",M4629&lt;&gt;"",M4629&lt;=TODAY()+90),"EPI caduca ≤90 dies",IF(OR(N4629="Deteriorat usable",N4629="Revisió necessària"),"Revisar","OK"))))))))))</f>
      </c>
      <c r="R4629" s="20"/>
    </row>
    <row r="4630" customFormat="false" ht="15" hidden="false" customHeight="false" outlineLevel="0" collapsed="false">
      <c r="A4630" s="19" t="n">
        <v>43</v>
      </c>
      <c r="B4630" s="19" t="n">
        <f aca="false">IFERROR(VLOOKUP(A4630,Personal!$A$6:$F$112,2,FALSE()),"")</f>
        <v>0</v>
      </c>
      <c r="C4630" s="19" t="str">
        <f aca="false">IFERROR(VLOOKUP(A4630,Personal!$A$6:$F$112,3,FALSE()),"")</f>
        <v>La Seu d’Urgell</v>
      </c>
      <c r="D4630" s="19" t="s">
        <v>125</v>
      </c>
      <c r="E4630" s="19" t="s">
        <v>130</v>
      </c>
      <c r="F4630" s="19" t="s">
        <v>131</v>
      </c>
      <c r="G4630" s="19" t="s">
        <v>291</v>
      </c>
      <c r="H4630" s="19" t="n">
        <f aca="false">IF(OR(VLOOKUP(A4630,Personal!$A$6:$F$112,5,FALSE())&lt;&gt;"Sí",N4630="No aplica"),0,'Catàleg GRAE'!D51)</f>
        <v>1</v>
      </c>
      <c r="I4630" s="20"/>
      <c r="J4630" s="20"/>
      <c r="K4630" s="20"/>
      <c r="L4630" s="21"/>
      <c r="M4630" s="21"/>
      <c r="N4630" s="20"/>
      <c r="O4630" s="20"/>
      <c r="P4630" s="19" t="str">
        <f aca="false">IF(I4630="","",I4630-H4630)</f>
        <v/>
      </c>
      <c r="Q4630" s="19" t="str">
        <f aca="true">IF(B4630="","",IF(N4630="No aplica","No aplica",IF(I4630="","Pendent",IF(N4630="Per substituir","Substituir",IF(OR(N4630="No localitzat",N4630="No lliurat"),"Reposar",IF(I4630&lt;H4630,"Reposar",IF(I4630&gt;H4630,"Revisar excedent",IF(AND(G4630="Sí",M4630&lt;&gt;"",M4630&lt;TODAY()),"EPI caducat",IF(AND(G4630="Sí",M4630&lt;&gt;"",M4630&lt;=TODAY()+90),"EPI caduca ≤90 dies",IF(OR(N4630="Deteriorat usable",N4630="Revisió necessària"),"Revisar","OK"))))))))))</f>
      </c>
      <c r="R4630" s="20"/>
    </row>
    <row r="4631" customFormat="false" ht="15" hidden="false" customHeight="false" outlineLevel="0" collapsed="false">
      <c r="A4631" s="19" t="n">
        <v>43</v>
      </c>
      <c r="B4631" s="19" t="n">
        <f aca="false">IFERROR(VLOOKUP(A4631,Personal!$A$6:$F$112,2,FALSE()),"")</f>
        <v>0</v>
      </c>
      <c r="C4631" s="19" t="str">
        <f aca="false">IFERROR(VLOOKUP(A4631,Personal!$A$6:$F$112,3,FALSE()),"")</f>
        <v>La Seu d’Urgell</v>
      </c>
      <c r="D4631" s="19" t="s">
        <v>132</v>
      </c>
      <c r="E4631" s="19" t="s">
        <v>133</v>
      </c>
      <c r="F4631" s="19" t="s">
        <v>134</v>
      </c>
      <c r="G4631" s="19" t="s">
        <v>291</v>
      </c>
      <c r="H4631" s="19" t="n">
        <f aca="false">IF(OR(VLOOKUP(A4631,Personal!$A$6:$F$112,5,FALSE())&lt;&gt;"Sí",N4631="No aplica"),0,'Catàleg GRAE'!D52)</f>
        <v>1</v>
      </c>
      <c r="I4631" s="20"/>
      <c r="J4631" s="20"/>
      <c r="K4631" s="20"/>
      <c r="L4631" s="21"/>
      <c r="M4631" s="21"/>
      <c r="N4631" s="20"/>
      <c r="O4631" s="20"/>
      <c r="P4631" s="19" t="str">
        <f aca="false">IF(I4631="","",I4631-H4631)</f>
        <v/>
      </c>
      <c r="Q4631" s="19" t="str">
        <f aca="true">IF(B4631="","",IF(N4631="No aplica","No aplica",IF(I4631="","Pendent",IF(N4631="Per substituir","Substituir",IF(OR(N4631="No localitzat",N4631="No lliurat"),"Reposar",IF(I4631&lt;H4631,"Reposar",IF(I4631&gt;H4631,"Revisar excedent",IF(AND(G4631="Sí",M4631&lt;&gt;"",M4631&lt;TODAY()),"EPI caducat",IF(AND(G4631="Sí",M4631&lt;&gt;"",M4631&lt;=TODAY()+90),"EPI caduca ≤90 dies",IF(OR(N4631="Deteriorat usable",N4631="Revisió necessària"),"Revisar","OK"))))))))))</f>
      </c>
      <c r="R4631" s="20"/>
    </row>
    <row r="4632" customFormat="false" ht="15" hidden="false" customHeight="false" outlineLevel="0" collapsed="false">
      <c r="A4632" s="19" t="n">
        <v>43</v>
      </c>
      <c r="B4632" s="19" t="n">
        <f aca="false">IFERROR(VLOOKUP(A4632,Personal!$A$6:$F$112,2,FALSE()),"")</f>
        <v>0</v>
      </c>
      <c r="C4632" s="19" t="str">
        <f aca="false">IFERROR(VLOOKUP(A4632,Personal!$A$6:$F$112,3,FALSE()),"")</f>
        <v>La Seu d’Urgell</v>
      </c>
      <c r="D4632" s="19" t="s">
        <v>94</v>
      </c>
      <c r="E4632" s="19" t="s">
        <v>135</v>
      </c>
      <c r="F4632" s="19" t="s">
        <v>136</v>
      </c>
      <c r="G4632" s="19" t="s">
        <v>291</v>
      </c>
      <c r="H4632" s="19" t="n">
        <f aca="false">IF(OR(VLOOKUP(A4632,Personal!$A$6:$F$112,5,FALSE())&lt;&gt;"Sí",N4632="No aplica"),0,'Catàleg GRAE'!D53)</f>
        <v>1</v>
      </c>
      <c r="I4632" s="20"/>
      <c r="J4632" s="20"/>
      <c r="K4632" s="20"/>
      <c r="L4632" s="21"/>
      <c r="M4632" s="21"/>
      <c r="N4632" s="20"/>
      <c r="O4632" s="20"/>
      <c r="P4632" s="19" t="str">
        <f aca="false">IF(I4632="","",I4632-H4632)</f>
        <v/>
      </c>
      <c r="Q4632" s="19" t="str">
        <f aca="true">IF(B4632="","",IF(N4632="No aplica","No aplica",IF(I4632="","Pendent",IF(N4632="Per substituir","Substituir",IF(OR(N4632="No localitzat",N4632="No lliurat"),"Reposar",IF(I4632&lt;H4632,"Reposar",IF(I4632&gt;H4632,"Revisar excedent",IF(AND(G4632="Sí",M4632&lt;&gt;"",M4632&lt;TODAY()),"EPI caducat",IF(AND(G4632="Sí",M4632&lt;&gt;"",M4632&lt;=TODAY()+90),"EPI caduca ≤90 dies",IF(OR(N4632="Deteriorat usable",N4632="Revisió necessària"),"Revisar","OK"))))))))))</f>
      </c>
      <c r="R4632" s="20"/>
    </row>
    <row r="4633" customFormat="false" ht="15" hidden="false" customHeight="false" outlineLevel="0" collapsed="false">
      <c r="A4633" s="19" t="n">
        <v>43</v>
      </c>
      <c r="B4633" s="19" t="n">
        <f aca="false">IFERROR(VLOOKUP(A4633,Personal!$A$6:$F$112,2,FALSE()),"")</f>
        <v>0</v>
      </c>
      <c r="C4633" s="19" t="str">
        <f aca="false">IFERROR(VLOOKUP(A4633,Personal!$A$6:$F$112,3,FALSE()),"")</f>
        <v>La Seu d’Urgell</v>
      </c>
      <c r="D4633" s="19" t="s">
        <v>137</v>
      </c>
      <c r="E4633" s="19" t="s">
        <v>138</v>
      </c>
      <c r="F4633" s="19" t="s">
        <v>139</v>
      </c>
      <c r="G4633" s="19" t="s">
        <v>291</v>
      </c>
      <c r="H4633" s="19" t="n">
        <f aca="false">IF(OR(VLOOKUP(A4633,Personal!$A$6:$F$112,5,FALSE())&lt;&gt;"Sí",N4633="No aplica"),0,'Catàleg GRAE'!D54)</f>
        <v>1</v>
      </c>
      <c r="I4633" s="20"/>
      <c r="J4633" s="20"/>
      <c r="K4633" s="20"/>
      <c r="L4633" s="21"/>
      <c r="M4633" s="21"/>
      <c r="N4633" s="20"/>
      <c r="O4633" s="20"/>
      <c r="P4633" s="19" t="str">
        <f aca="false">IF(I4633="","",I4633-H4633)</f>
        <v/>
      </c>
      <c r="Q4633" s="19" t="str">
        <f aca="true">IF(B4633="","",IF(N4633="No aplica","No aplica",IF(I4633="","Pendent",IF(N4633="Per substituir","Substituir",IF(OR(N4633="No localitzat",N4633="No lliurat"),"Reposar",IF(I4633&lt;H4633,"Reposar",IF(I4633&gt;H4633,"Revisar excedent",IF(AND(G4633="Sí",M4633&lt;&gt;"",M4633&lt;TODAY()),"EPI caducat",IF(AND(G4633="Sí",M4633&lt;&gt;"",M4633&lt;=TODAY()+90),"EPI caduca ≤90 dies",IF(OR(N4633="Deteriorat usable",N4633="Revisió necessària"),"Revisar","OK"))))))))))</f>
      </c>
      <c r="R4633" s="20"/>
    </row>
    <row r="4634" customFormat="false" ht="15" hidden="false" customHeight="false" outlineLevel="0" collapsed="false">
      <c r="A4634" s="19" t="n">
        <v>43</v>
      </c>
      <c r="B4634" s="19" t="n">
        <f aca="false">IFERROR(VLOOKUP(A4634,Personal!$A$6:$F$112,2,FALSE()),"")</f>
        <v>0</v>
      </c>
      <c r="C4634" s="19" t="str">
        <f aca="false">IFERROR(VLOOKUP(A4634,Personal!$A$6:$F$112,3,FALSE()),"")</f>
        <v>La Seu d’Urgell</v>
      </c>
      <c r="D4634" s="19" t="s">
        <v>94</v>
      </c>
      <c r="E4634" s="19" t="s">
        <v>140</v>
      </c>
      <c r="F4634" s="19" t="s">
        <v>141</v>
      </c>
      <c r="G4634" s="19" t="s">
        <v>291</v>
      </c>
      <c r="H4634" s="19" t="n">
        <f aca="false">IF(OR(VLOOKUP(A4634,Personal!$A$6:$F$112,5,FALSE())&lt;&gt;"Sí",N4634="No aplica"),0,'Catàleg GRAE'!D55)</f>
        <v>1</v>
      </c>
      <c r="I4634" s="20"/>
      <c r="J4634" s="20"/>
      <c r="K4634" s="20"/>
      <c r="L4634" s="21"/>
      <c r="M4634" s="21"/>
      <c r="N4634" s="20"/>
      <c r="O4634" s="20"/>
      <c r="P4634" s="19" t="str">
        <f aca="false">IF(I4634="","",I4634-H4634)</f>
        <v/>
      </c>
      <c r="Q4634" s="19" t="str">
        <f aca="true">IF(B4634="","",IF(N4634="No aplica","No aplica",IF(I4634="","Pendent",IF(N4634="Per substituir","Substituir",IF(OR(N4634="No localitzat",N4634="No lliurat"),"Reposar",IF(I4634&lt;H4634,"Reposar",IF(I4634&gt;H4634,"Revisar excedent",IF(AND(G4634="Sí",M4634&lt;&gt;"",M4634&lt;TODAY()),"EPI caducat",IF(AND(G4634="Sí",M4634&lt;&gt;"",M4634&lt;=TODAY()+90),"EPI caduca ≤90 dies",IF(OR(N4634="Deteriorat usable",N4634="Revisió necessària"),"Revisar","OK"))))))))))</f>
      </c>
      <c r="R4634" s="20"/>
    </row>
    <row r="4635" customFormat="false" ht="15" hidden="false" customHeight="false" outlineLevel="0" collapsed="false">
      <c r="A4635" s="19" t="n">
        <v>43</v>
      </c>
      <c r="B4635" s="19" t="n">
        <f aca="false">IFERROR(VLOOKUP(A4635,Personal!$A$6:$F$112,2,FALSE()),"")</f>
        <v>0</v>
      </c>
      <c r="C4635" s="19" t="str">
        <f aca="false">IFERROR(VLOOKUP(A4635,Personal!$A$6:$F$112,3,FALSE()),"")</f>
        <v>La Seu d’Urgell</v>
      </c>
      <c r="D4635" s="19" t="s">
        <v>142</v>
      </c>
      <c r="E4635" s="19" t="s">
        <v>143</v>
      </c>
      <c r="F4635" s="19" t="s">
        <v>144</v>
      </c>
      <c r="G4635" s="19" t="s">
        <v>291</v>
      </c>
      <c r="H4635" s="19" t="n">
        <f aca="false">IF(OR(VLOOKUP(A4635,Personal!$A$6:$F$112,5,FALSE())&lt;&gt;"Sí",N4635="No aplica"),0,'Catàleg GRAE'!D56)</f>
        <v>1</v>
      </c>
      <c r="I4635" s="20"/>
      <c r="J4635" s="20"/>
      <c r="K4635" s="20"/>
      <c r="L4635" s="21"/>
      <c r="M4635" s="21"/>
      <c r="N4635" s="20"/>
      <c r="O4635" s="20"/>
      <c r="P4635" s="19" t="str">
        <f aca="false">IF(I4635="","",I4635-H4635)</f>
        <v/>
      </c>
      <c r="Q4635" s="19" t="str">
        <f aca="true">IF(B4635="","",IF(N4635="No aplica","No aplica",IF(I4635="","Pendent",IF(N4635="Per substituir","Substituir",IF(OR(N4635="No localitzat",N4635="No lliurat"),"Reposar",IF(I4635&lt;H4635,"Reposar",IF(I4635&gt;H4635,"Revisar excedent",IF(AND(G4635="Sí",M4635&lt;&gt;"",M4635&lt;TODAY()),"EPI caducat",IF(AND(G4635="Sí",M4635&lt;&gt;"",M4635&lt;=TODAY()+90),"EPI caduca ≤90 dies",IF(OR(N4635="Deteriorat usable",N4635="Revisió necessària"),"Revisar","OK"))))))))))</f>
      </c>
      <c r="R4635" s="20"/>
    </row>
    <row r="4636" customFormat="false" ht="15" hidden="false" customHeight="false" outlineLevel="0" collapsed="false">
      <c r="A4636" s="19" t="n">
        <v>43</v>
      </c>
      <c r="B4636" s="19" t="n">
        <f aca="false">IFERROR(VLOOKUP(A4636,Personal!$A$6:$F$112,2,FALSE()),"")</f>
        <v>0</v>
      </c>
      <c r="C4636" s="19" t="str">
        <f aca="false">IFERROR(VLOOKUP(A4636,Personal!$A$6:$F$112,3,FALSE()),"")</f>
        <v>La Seu d’Urgell</v>
      </c>
      <c r="D4636" s="19" t="s">
        <v>112</v>
      </c>
      <c r="E4636" s="19" t="s">
        <v>145</v>
      </c>
      <c r="F4636" s="19" t="s">
        <v>146</v>
      </c>
      <c r="G4636" s="19" t="s">
        <v>291</v>
      </c>
      <c r="H4636" s="19" t="n">
        <f aca="false">IF(OR(VLOOKUP(A4636,Personal!$A$6:$F$112,5,FALSE())&lt;&gt;"Sí",N4636="No aplica"),0,'Catàleg GRAE'!D57)</f>
        <v>1</v>
      </c>
      <c r="I4636" s="20"/>
      <c r="J4636" s="20"/>
      <c r="K4636" s="20"/>
      <c r="L4636" s="21"/>
      <c r="M4636" s="21"/>
      <c r="N4636" s="20"/>
      <c r="O4636" s="20"/>
      <c r="P4636" s="19" t="str">
        <f aca="false">IF(I4636="","",I4636-H4636)</f>
        <v/>
      </c>
      <c r="Q4636" s="19" t="str">
        <f aca="true">IF(B4636="","",IF(N4636="No aplica","No aplica",IF(I4636="","Pendent",IF(N4636="Per substituir","Substituir",IF(OR(N4636="No localitzat",N4636="No lliurat"),"Reposar",IF(I4636&lt;H4636,"Reposar",IF(I4636&gt;H4636,"Revisar excedent",IF(AND(G4636="Sí",M4636&lt;&gt;"",M4636&lt;TODAY()),"EPI caducat",IF(AND(G4636="Sí",M4636&lt;&gt;"",M4636&lt;=TODAY()+90),"EPI caduca ≤90 dies",IF(OR(N4636="Deteriorat usable",N4636="Revisió necessària"),"Revisar","OK"))))))))))</f>
      </c>
      <c r="R4636" s="20"/>
    </row>
    <row r="4637" customFormat="false" ht="15" hidden="false" customHeight="false" outlineLevel="0" collapsed="false">
      <c r="A4637" s="19" t="n">
        <v>43</v>
      </c>
      <c r="B4637" s="19" t="n">
        <f aca="false">IFERROR(VLOOKUP(A4637,Personal!$A$6:$F$112,2,FALSE()),"")</f>
        <v>0</v>
      </c>
      <c r="C4637" s="19" t="str">
        <f aca="false">IFERROR(VLOOKUP(A4637,Personal!$A$6:$F$112,3,FALSE()),"")</f>
        <v>La Seu d’Urgell</v>
      </c>
      <c r="D4637" s="19" t="s">
        <v>137</v>
      </c>
      <c r="E4637" s="19" t="s">
        <v>147</v>
      </c>
      <c r="F4637" s="19" t="s">
        <v>148</v>
      </c>
      <c r="G4637" s="19" t="s">
        <v>291</v>
      </c>
      <c r="H4637" s="19" t="n">
        <f aca="false">IF(OR(VLOOKUP(A4637,Personal!$A$6:$F$112,5,FALSE())&lt;&gt;"Sí",N4637="No aplica"),0,'Catàleg GRAE'!D58)</f>
        <v>1</v>
      </c>
      <c r="I4637" s="20"/>
      <c r="J4637" s="20"/>
      <c r="K4637" s="20"/>
      <c r="L4637" s="21"/>
      <c r="M4637" s="21"/>
      <c r="N4637" s="20"/>
      <c r="O4637" s="20"/>
      <c r="P4637" s="19" t="str">
        <f aca="false">IF(I4637="","",I4637-H4637)</f>
        <v/>
      </c>
      <c r="Q4637" s="19" t="str">
        <f aca="true">IF(B4637="","",IF(N4637="No aplica","No aplica",IF(I4637="","Pendent",IF(N4637="Per substituir","Substituir",IF(OR(N4637="No localitzat",N4637="No lliurat"),"Reposar",IF(I4637&lt;H4637,"Reposar",IF(I4637&gt;H4637,"Revisar excedent",IF(AND(G4637="Sí",M4637&lt;&gt;"",M4637&lt;TODAY()),"EPI caducat",IF(AND(G4637="Sí",M4637&lt;&gt;"",M4637&lt;=TODAY()+90),"EPI caduca ≤90 dies",IF(OR(N4637="Deteriorat usable",N4637="Revisió necessària"),"Revisar","OK"))))))))))</f>
      </c>
      <c r="R4637" s="20"/>
    </row>
    <row r="4638" customFormat="false" ht="15" hidden="false" customHeight="false" outlineLevel="0" collapsed="false">
      <c r="A4638" s="19" t="n">
        <v>43</v>
      </c>
      <c r="B4638" s="19" t="n">
        <f aca="false">IFERROR(VLOOKUP(A4638,Personal!$A$6:$F$112,2,FALSE()),"")</f>
        <v>0</v>
      </c>
      <c r="C4638" s="19" t="str">
        <f aca="false">IFERROR(VLOOKUP(A4638,Personal!$A$6:$F$112,3,FALSE()),"")</f>
        <v>La Seu d’Urgell</v>
      </c>
      <c r="D4638" s="19" t="s">
        <v>125</v>
      </c>
      <c r="E4638" s="19" t="s">
        <v>149</v>
      </c>
      <c r="F4638" s="19" t="s">
        <v>150</v>
      </c>
      <c r="G4638" s="19" t="s">
        <v>291</v>
      </c>
      <c r="H4638" s="19" t="n">
        <f aca="false">IF(OR(VLOOKUP(A4638,Personal!$A$6:$F$112,5,FALSE())&lt;&gt;"Sí",N4638="No aplica"),0,'Catàleg GRAE'!D59)</f>
        <v>1</v>
      </c>
      <c r="I4638" s="20"/>
      <c r="J4638" s="20"/>
      <c r="K4638" s="20"/>
      <c r="L4638" s="21"/>
      <c r="M4638" s="21"/>
      <c r="N4638" s="20"/>
      <c r="O4638" s="20"/>
      <c r="P4638" s="19" t="str">
        <f aca="false">IF(I4638="","",I4638-H4638)</f>
        <v/>
      </c>
      <c r="Q4638" s="19" t="str">
        <f aca="true">IF(B4638="","",IF(N4638="No aplica","No aplica",IF(I4638="","Pendent",IF(N4638="Per substituir","Substituir",IF(OR(N4638="No localitzat",N4638="No lliurat"),"Reposar",IF(I4638&lt;H4638,"Reposar",IF(I4638&gt;H4638,"Revisar excedent",IF(AND(G4638="Sí",M4638&lt;&gt;"",M4638&lt;TODAY()),"EPI caducat",IF(AND(G4638="Sí",M4638&lt;&gt;"",M4638&lt;=TODAY()+90),"EPI caduca ≤90 dies",IF(OR(N4638="Deteriorat usable",N4638="Revisió necessària"),"Revisar","OK"))))))))))</f>
      </c>
      <c r="R4638" s="20"/>
    </row>
    <row r="4639" customFormat="false" ht="15" hidden="false" customHeight="false" outlineLevel="0" collapsed="false">
      <c r="A4639" s="19" t="n">
        <v>43</v>
      </c>
      <c r="B4639" s="19" t="n">
        <f aca="false">IFERROR(VLOOKUP(A4639,Personal!$A$6:$F$112,2,FALSE()),"")</f>
        <v>0</v>
      </c>
      <c r="C4639" s="19" t="str">
        <f aca="false">IFERROR(VLOOKUP(A4639,Personal!$A$6:$F$112,3,FALSE()),"")</f>
        <v>La Seu d’Urgell</v>
      </c>
      <c r="D4639" s="19" t="s">
        <v>125</v>
      </c>
      <c r="E4639" s="19" t="s">
        <v>151</v>
      </c>
      <c r="F4639" s="19" t="s">
        <v>152</v>
      </c>
      <c r="G4639" s="19" t="s">
        <v>291</v>
      </c>
      <c r="H4639" s="19" t="n">
        <f aca="false">IF(OR(VLOOKUP(A4639,Personal!$A$6:$F$112,5,FALSE())&lt;&gt;"Sí",N4639="No aplica"),0,'Catàleg GRAE'!D60)</f>
        <v>1</v>
      </c>
      <c r="I4639" s="20"/>
      <c r="J4639" s="20"/>
      <c r="K4639" s="20"/>
      <c r="L4639" s="21"/>
      <c r="M4639" s="21"/>
      <c r="N4639" s="20"/>
      <c r="O4639" s="20"/>
      <c r="P4639" s="19" t="str">
        <f aca="false">IF(I4639="","",I4639-H4639)</f>
        <v/>
      </c>
      <c r="Q4639" s="19" t="str">
        <f aca="true">IF(B4639="","",IF(N4639="No aplica","No aplica",IF(I4639="","Pendent",IF(N4639="Per substituir","Substituir",IF(OR(N4639="No localitzat",N4639="No lliurat"),"Reposar",IF(I4639&lt;H4639,"Reposar",IF(I4639&gt;H4639,"Revisar excedent",IF(AND(G4639="Sí",M4639&lt;&gt;"",M4639&lt;TODAY()),"EPI caducat",IF(AND(G4639="Sí",M4639&lt;&gt;"",M4639&lt;=TODAY()+90),"EPI caduca ≤90 dies",IF(OR(N4639="Deteriorat usable",N4639="Revisió necessària"),"Revisar","OK"))))))))))</f>
      </c>
      <c r="R4639" s="20"/>
    </row>
    <row r="4640" customFormat="false" ht="15" hidden="false" customHeight="false" outlineLevel="0" collapsed="false">
      <c r="A4640" s="19" t="n">
        <v>43</v>
      </c>
      <c r="B4640" s="19" t="n">
        <f aca="false">IFERROR(VLOOKUP(A4640,Personal!$A$6:$F$112,2,FALSE()),"")</f>
        <v>0</v>
      </c>
      <c r="C4640" s="19" t="str">
        <f aca="false">IFERROR(VLOOKUP(A4640,Personal!$A$6:$F$112,3,FALSE()),"")</f>
        <v>La Seu d’Urgell</v>
      </c>
      <c r="D4640" s="19" t="s">
        <v>153</v>
      </c>
      <c r="E4640" s="19" t="s">
        <v>154</v>
      </c>
      <c r="F4640" s="19" t="s">
        <v>155</v>
      </c>
      <c r="G4640" s="19" t="s">
        <v>291</v>
      </c>
      <c r="H4640" s="19" t="n">
        <f aca="false">IF(OR(VLOOKUP(A4640,Personal!$A$6:$F$112,5,FALSE())&lt;&gt;"Sí",N4640="No aplica"),0,'Catàleg GRAE'!D61)</f>
        <v>1</v>
      </c>
      <c r="I4640" s="20"/>
      <c r="J4640" s="20"/>
      <c r="K4640" s="20"/>
      <c r="L4640" s="21"/>
      <c r="M4640" s="21"/>
      <c r="N4640" s="20"/>
      <c r="O4640" s="20"/>
      <c r="P4640" s="19" t="str">
        <f aca="false">IF(I4640="","",I4640-H4640)</f>
        <v/>
      </c>
      <c r="Q4640" s="19" t="str">
        <f aca="true">IF(B4640="","",IF(N4640="No aplica","No aplica",IF(I4640="","Pendent",IF(N4640="Per substituir","Substituir",IF(OR(N4640="No localitzat",N4640="No lliurat"),"Reposar",IF(I4640&lt;H4640,"Reposar",IF(I4640&gt;H4640,"Revisar excedent",IF(AND(G4640="Sí",M4640&lt;&gt;"",M4640&lt;TODAY()),"EPI caducat",IF(AND(G4640="Sí",M4640&lt;&gt;"",M4640&lt;=TODAY()+90),"EPI caduca ≤90 dies",IF(OR(N4640="Deteriorat usable",N4640="Revisió necessària"),"Revisar","OK"))))))))))</f>
      </c>
      <c r="R4640" s="20"/>
    </row>
    <row r="4641" customFormat="false" ht="15" hidden="false" customHeight="false" outlineLevel="0" collapsed="false">
      <c r="A4641" s="19" t="n">
        <v>43</v>
      </c>
      <c r="B4641" s="19" t="n">
        <f aca="false">IFERROR(VLOOKUP(A4641,Personal!$A$6:$F$112,2,FALSE()),"")</f>
        <v>0</v>
      </c>
      <c r="C4641" s="19" t="str">
        <f aca="false">IFERROR(VLOOKUP(A4641,Personal!$A$6:$F$112,3,FALSE()),"")</f>
        <v>La Seu d’Urgell</v>
      </c>
      <c r="D4641" s="19" t="s">
        <v>37</v>
      </c>
      <c r="E4641" s="19" t="s">
        <v>156</v>
      </c>
      <c r="F4641" s="19" t="s">
        <v>157</v>
      </c>
      <c r="G4641" s="19" t="s">
        <v>291</v>
      </c>
      <c r="H4641" s="19" t="n">
        <f aca="false">IF(OR(VLOOKUP(A4641,Personal!$A$6:$F$112,5,FALSE())&lt;&gt;"Sí",N4641="No aplica"),0,'Catàleg GRAE'!D62)</f>
        <v>1</v>
      </c>
      <c r="I4641" s="20"/>
      <c r="J4641" s="20"/>
      <c r="K4641" s="20"/>
      <c r="L4641" s="21"/>
      <c r="M4641" s="21"/>
      <c r="N4641" s="20"/>
      <c r="O4641" s="20"/>
      <c r="P4641" s="19" t="str">
        <f aca="false">IF(I4641="","",I4641-H4641)</f>
        <v/>
      </c>
      <c r="Q4641" s="19" t="str">
        <f aca="true">IF(B4641="","",IF(N4641="No aplica","No aplica",IF(I4641="","Pendent",IF(N4641="Per substituir","Substituir",IF(OR(N4641="No localitzat",N4641="No lliurat"),"Reposar",IF(I4641&lt;H4641,"Reposar",IF(I4641&gt;H4641,"Revisar excedent",IF(AND(G4641="Sí",M4641&lt;&gt;"",M4641&lt;TODAY()),"EPI caducat",IF(AND(G4641="Sí",M4641&lt;&gt;"",M4641&lt;=TODAY()+90),"EPI caduca ≤90 dies",IF(OR(N4641="Deteriorat usable",N4641="Revisió necessària"),"Revisar","OK"))))))))))</f>
      </c>
      <c r="R4641" s="20"/>
    </row>
    <row r="4642" customFormat="false" ht="15" hidden="false" customHeight="false" outlineLevel="0" collapsed="false">
      <c r="A4642" s="19" t="n">
        <v>43</v>
      </c>
      <c r="B4642" s="19" t="n">
        <f aca="false">IFERROR(VLOOKUP(A4642,Personal!$A$6:$F$112,2,FALSE()),"")</f>
        <v>0</v>
      </c>
      <c r="C4642" s="19" t="str">
        <f aca="false">IFERROR(VLOOKUP(A4642,Personal!$A$6:$F$112,3,FALSE()),"")</f>
        <v>La Seu d’Urgell</v>
      </c>
      <c r="D4642" s="19" t="s">
        <v>37</v>
      </c>
      <c r="E4642" s="19" t="s">
        <v>158</v>
      </c>
      <c r="F4642" s="19" t="s">
        <v>159</v>
      </c>
      <c r="G4642" s="19" t="s">
        <v>291</v>
      </c>
      <c r="H4642" s="19" t="n">
        <f aca="false">IF(OR(VLOOKUP(A4642,Personal!$A$6:$F$112,5,FALSE())&lt;&gt;"Sí",N4642="No aplica"),0,'Catàleg GRAE'!D63)</f>
        <v>1</v>
      </c>
      <c r="I4642" s="20"/>
      <c r="J4642" s="20"/>
      <c r="K4642" s="20"/>
      <c r="L4642" s="21"/>
      <c r="M4642" s="21"/>
      <c r="N4642" s="20"/>
      <c r="O4642" s="20"/>
      <c r="P4642" s="19" t="str">
        <f aca="false">IF(I4642="","",I4642-H4642)</f>
        <v/>
      </c>
      <c r="Q4642" s="19" t="str">
        <f aca="true">IF(B4642="","",IF(N4642="No aplica","No aplica",IF(I4642="","Pendent",IF(N4642="Per substituir","Substituir",IF(OR(N4642="No localitzat",N4642="No lliurat"),"Reposar",IF(I4642&lt;H4642,"Reposar",IF(I4642&gt;H4642,"Revisar excedent",IF(AND(G4642="Sí",M4642&lt;&gt;"",M4642&lt;TODAY()),"EPI caducat",IF(AND(G4642="Sí",M4642&lt;&gt;"",M4642&lt;=TODAY()+90),"EPI caduca ≤90 dies",IF(OR(N4642="Deteriorat usable",N4642="Revisió necessària"),"Revisar","OK"))))))))))</f>
      </c>
      <c r="R4642" s="20"/>
    </row>
    <row r="4643" customFormat="false" ht="15" hidden="false" customHeight="false" outlineLevel="0" collapsed="false">
      <c r="A4643" s="19" t="n">
        <v>43</v>
      </c>
      <c r="B4643" s="19" t="n">
        <f aca="false">IFERROR(VLOOKUP(A4643,Personal!$A$6:$F$112,2,FALSE()),"")</f>
        <v>0</v>
      </c>
      <c r="C4643" s="19" t="str">
        <f aca="false">IFERROR(VLOOKUP(A4643,Personal!$A$6:$F$112,3,FALSE()),"")</f>
        <v>La Seu d’Urgell</v>
      </c>
      <c r="D4643" s="19" t="s">
        <v>160</v>
      </c>
      <c r="E4643" s="19" t="s">
        <v>161</v>
      </c>
      <c r="F4643" s="19" t="s">
        <v>162</v>
      </c>
      <c r="G4643" s="19" t="s">
        <v>291</v>
      </c>
      <c r="H4643" s="19" t="n">
        <f aca="false">IF(OR(VLOOKUP(A4643,Personal!$A$6:$F$112,5,FALSE())&lt;&gt;"Sí",N4643="No aplica"),0,'Catàleg GRAE'!D64)</f>
        <v>1</v>
      </c>
      <c r="I4643" s="20"/>
      <c r="J4643" s="20"/>
      <c r="K4643" s="20"/>
      <c r="L4643" s="21"/>
      <c r="M4643" s="21"/>
      <c r="N4643" s="20"/>
      <c r="O4643" s="20"/>
      <c r="P4643" s="19" t="str">
        <f aca="false">IF(I4643="","",I4643-H4643)</f>
        <v/>
      </c>
      <c r="Q4643" s="19" t="str">
        <f aca="true">IF(B4643="","",IF(N4643="No aplica","No aplica",IF(I4643="","Pendent",IF(N4643="Per substituir","Substituir",IF(OR(N4643="No localitzat",N4643="No lliurat"),"Reposar",IF(I4643&lt;H4643,"Reposar",IF(I4643&gt;H4643,"Revisar excedent",IF(AND(G4643="Sí",M4643&lt;&gt;"",M4643&lt;TODAY()),"EPI caducat",IF(AND(G4643="Sí",M4643&lt;&gt;"",M4643&lt;=TODAY()+90),"EPI caduca ≤90 dies",IF(OR(N4643="Deteriorat usable",N4643="Revisió necessària"),"Revisar","OK"))))))))))</f>
      </c>
      <c r="R4643" s="20"/>
    </row>
    <row r="4644" customFormat="false" ht="15" hidden="false" customHeight="false" outlineLevel="0" collapsed="false">
      <c r="A4644" s="19" t="n">
        <v>43</v>
      </c>
      <c r="B4644" s="19" t="n">
        <f aca="false">IFERROR(VLOOKUP(A4644,Personal!$A$6:$F$112,2,FALSE()),"")</f>
        <v>0</v>
      </c>
      <c r="C4644" s="19" t="str">
        <f aca="false">IFERROR(VLOOKUP(A4644,Personal!$A$6:$F$112,3,FALSE()),"")</f>
        <v>La Seu d’Urgell</v>
      </c>
      <c r="D4644" s="19" t="s">
        <v>137</v>
      </c>
      <c r="E4644" s="19" t="s">
        <v>163</v>
      </c>
      <c r="F4644" s="19" t="s">
        <v>164</v>
      </c>
      <c r="G4644" s="19" t="s">
        <v>272</v>
      </c>
      <c r="H4644" s="19" t="n">
        <f aca="false">IF(OR(VLOOKUP(A4644,Personal!$A$6:$F$112,5,FALSE())&lt;&gt;"Sí",N4644="No aplica"),0,'Catàleg GRAE'!D65)</f>
        <v>1</v>
      </c>
      <c r="I4644" s="20"/>
      <c r="J4644" s="20"/>
      <c r="K4644" s="20"/>
      <c r="L4644" s="21"/>
      <c r="M4644" s="21"/>
      <c r="N4644" s="20"/>
      <c r="O4644" s="20"/>
      <c r="P4644" s="19" t="str">
        <f aca="false">IF(I4644="","",I4644-H4644)</f>
        <v/>
      </c>
      <c r="Q4644" s="19" t="str">
        <f aca="true">IF(B4644="","",IF(N4644="No aplica","No aplica",IF(I4644="","Pendent",IF(N4644="Per substituir","Substituir",IF(OR(N4644="No localitzat",N4644="No lliurat"),"Reposar",IF(I4644&lt;H4644,"Reposar",IF(I4644&gt;H4644,"Revisar excedent",IF(AND(G4644="Sí",M4644&lt;&gt;"",M4644&lt;TODAY()),"EPI caducat",IF(AND(G4644="Sí",M4644&lt;&gt;"",M4644&lt;=TODAY()+90),"EPI caduca ≤90 dies",IF(OR(N4644="Deteriorat usable",N4644="Revisió necessària"),"Revisar","OK"))))))))))</f>
      </c>
      <c r="R4644" s="20"/>
    </row>
    <row r="4645" customFormat="false" ht="15" hidden="false" customHeight="false" outlineLevel="0" collapsed="false">
      <c r="A4645" s="19" t="n">
        <v>43</v>
      </c>
      <c r="B4645" s="19" t="n">
        <f aca="false">IFERROR(VLOOKUP(A4645,Personal!$A$6:$F$112,2,FALSE()),"")</f>
        <v>0</v>
      </c>
      <c r="C4645" s="19" t="str">
        <f aca="false">IFERROR(VLOOKUP(A4645,Personal!$A$6:$F$112,3,FALSE()),"")</f>
        <v>La Seu d’Urgell</v>
      </c>
      <c r="D4645" s="19" t="s">
        <v>132</v>
      </c>
      <c r="E4645" s="19" t="s">
        <v>165</v>
      </c>
      <c r="F4645" s="19" t="s">
        <v>166</v>
      </c>
      <c r="G4645" s="19" t="s">
        <v>272</v>
      </c>
      <c r="H4645" s="19" t="n">
        <f aca="false">IF(OR(VLOOKUP(A4645,Personal!$A$6:$F$112,5,FALSE())&lt;&gt;"Sí",N4645="No aplica"),0,'Catàleg GRAE'!D66)</f>
        <v>1</v>
      </c>
      <c r="I4645" s="20"/>
      <c r="J4645" s="20"/>
      <c r="K4645" s="20"/>
      <c r="L4645" s="21"/>
      <c r="M4645" s="21"/>
      <c r="N4645" s="20"/>
      <c r="O4645" s="20"/>
      <c r="P4645" s="19" t="str">
        <f aca="false">IF(I4645="","",I4645-H4645)</f>
        <v/>
      </c>
      <c r="Q4645" s="19" t="str">
        <f aca="true">IF(B4645="","",IF(N4645="No aplica","No aplica",IF(I4645="","Pendent",IF(N4645="Per substituir","Substituir",IF(OR(N4645="No localitzat",N4645="No lliurat"),"Reposar",IF(I4645&lt;H4645,"Reposar",IF(I4645&gt;H4645,"Revisar excedent",IF(AND(G4645="Sí",M4645&lt;&gt;"",M4645&lt;TODAY()),"EPI caducat",IF(AND(G4645="Sí",M4645&lt;&gt;"",M4645&lt;=TODAY()+90),"EPI caduca ≤90 dies",IF(OR(N4645="Deteriorat usable",N4645="Revisió necessària"),"Revisar","OK"))))))))))</f>
      </c>
      <c r="R4645" s="20"/>
    </row>
    <row r="4646" customFormat="false" ht="15" hidden="false" customHeight="false" outlineLevel="0" collapsed="false">
      <c r="A4646" s="19" t="n">
        <v>43</v>
      </c>
      <c r="B4646" s="19" t="n">
        <f aca="false">IFERROR(VLOOKUP(A4646,Personal!$A$6:$F$112,2,FALSE()),"")</f>
        <v>0</v>
      </c>
      <c r="C4646" s="19" t="str">
        <f aca="false">IFERROR(VLOOKUP(A4646,Personal!$A$6:$F$112,3,FALSE()),"")</f>
        <v>La Seu d’Urgell</v>
      </c>
      <c r="D4646" s="19" t="s">
        <v>71</v>
      </c>
      <c r="E4646" s="19" t="s">
        <v>167</v>
      </c>
      <c r="F4646" s="19" t="s">
        <v>168</v>
      </c>
      <c r="G4646" s="19" t="s">
        <v>291</v>
      </c>
      <c r="H4646" s="19" t="n">
        <f aca="false">IF(OR(VLOOKUP(A4646,Personal!$A$6:$F$112,5,FALSE())&lt;&gt;"Sí",N4646="No aplica"),0,'Catàleg GRAE'!D67)</f>
        <v>1</v>
      </c>
      <c r="I4646" s="20"/>
      <c r="J4646" s="20"/>
      <c r="K4646" s="20"/>
      <c r="L4646" s="21"/>
      <c r="M4646" s="21"/>
      <c r="N4646" s="20"/>
      <c r="O4646" s="20"/>
      <c r="P4646" s="19" t="str">
        <f aca="false">IF(I4646="","",I4646-H4646)</f>
        <v/>
      </c>
      <c r="Q4646" s="19" t="str">
        <f aca="true">IF(B4646="","",IF(N4646="No aplica","No aplica",IF(I4646="","Pendent",IF(N4646="Per substituir","Substituir",IF(OR(N4646="No localitzat",N4646="No lliurat"),"Reposar",IF(I4646&lt;H4646,"Reposar",IF(I4646&gt;H4646,"Revisar excedent",IF(AND(G4646="Sí",M4646&lt;&gt;"",M4646&lt;TODAY()),"EPI caducat",IF(AND(G4646="Sí",M4646&lt;&gt;"",M4646&lt;=TODAY()+90),"EPI caduca ≤90 dies",IF(OR(N4646="Deteriorat usable",N4646="Revisió necessària"),"Revisar","OK"))))))))))</f>
      </c>
      <c r="R4646" s="20"/>
    </row>
    <row r="4647" customFormat="false" ht="15" hidden="false" customHeight="false" outlineLevel="0" collapsed="false">
      <c r="A4647" s="19" t="n">
        <v>43</v>
      </c>
      <c r="B4647" s="19" t="n">
        <f aca="false">IFERROR(VLOOKUP(A4647,Personal!$A$6:$F$112,2,FALSE()),"")</f>
        <v>0</v>
      </c>
      <c r="C4647" s="19" t="str">
        <f aca="false">IFERROR(VLOOKUP(A4647,Personal!$A$6:$F$112,3,FALSE()),"")</f>
        <v>La Seu d’Urgell</v>
      </c>
      <c r="D4647" s="19" t="s">
        <v>132</v>
      </c>
      <c r="E4647" s="19" t="s">
        <v>169</v>
      </c>
      <c r="F4647" s="19" t="s">
        <v>170</v>
      </c>
      <c r="G4647" s="19" t="s">
        <v>272</v>
      </c>
      <c r="H4647" s="19" t="n">
        <f aca="false">IF(OR(VLOOKUP(A4647,Personal!$A$6:$F$112,5,FALSE())&lt;&gt;"Sí",N4647="No aplica"),0,'Catàleg GRAE'!D68)</f>
        <v>1</v>
      </c>
      <c r="I4647" s="20"/>
      <c r="J4647" s="20"/>
      <c r="K4647" s="20"/>
      <c r="L4647" s="21"/>
      <c r="M4647" s="21"/>
      <c r="N4647" s="20"/>
      <c r="O4647" s="20"/>
      <c r="P4647" s="19" t="str">
        <f aca="false">IF(I4647="","",I4647-H4647)</f>
        <v/>
      </c>
      <c r="Q4647" s="19" t="str">
        <f aca="true">IF(B4647="","",IF(N4647="No aplica","No aplica",IF(I4647="","Pendent",IF(N4647="Per substituir","Substituir",IF(OR(N4647="No localitzat",N4647="No lliurat"),"Reposar",IF(I4647&lt;H4647,"Reposar",IF(I4647&gt;H4647,"Revisar excedent",IF(AND(G4647="Sí",M4647&lt;&gt;"",M4647&lt;TODAY()),"EPI caducat",IF(AND(G4647="Sí",M4647&lt;&gt;"",M4647&lt;=TODAY()+90),"EPI caduca ≤90 dies",IF(OR(N4647="Deteriorat usable",N4647="Revisió necessària"),"Revisar","OK"))))))))))</f>
      </c>
      <c r="R4647" s="20"/>
    </row>
    <row r="4648" customFormat="false" ht="15" hidden="false" customHeight="false" outlineLevel="0" collapsed="false">
      <c r="A4648" s="19" t="n">
        <v>43</v>
      </c>
      <c r="B4648" s="19" t="n">
        <f aca="false">IFERROR(VLOOKUP(A4648,Personal!$A$6:$F$112,2,FALSE()),"")</f>
        <v>0</v>
      </c>
      <c r="C4648" s="19" t="str">
        <f aca="false">IFERROR(VLOOKUP(A4648,Personal!$A$6:$F$112,3,FALSE()),"")</f>
        <v>La Seu d’Urgell</v>
      </c>
      <c r="D4648" s="19" t="s">
        <v>142</v>
      </c>
      <c r="E4648" s="19" t="s">
        <v>171</v>
      </c>
      <c r="F4648" s="19" t="s">
        <v>172</v>
      </c>
      <c r="G4648" s="19" t="s">
        <v>272</v>
      </c>
      <c r="H4648" s="19" t="n">
        <f aca="false">IF(OR(VLOOKUP(A4648,Personal!$A$6:$F$112,5,FALSE())&lt;&gt;"Sí",N4648="No aplica"),0,'Catàleg GRAE'!D69)</f>
        <v>1</v>
      </c>
      <c r="I4648" s="20"/>
      <c r="J4648" s="20"/>
      <c r="K4648" s="20"/>
      <c r="L4648" s="21"/>
      <c r="M4648" s="21"/>
      <c r="N4648" s="20"/>
      <c r="O4648" s="20"/>
      <c r="P4648" s="19" t="str">
        <f aca="false">IF(I4648="","",I4648-H4648)</f>
        <v/>
      </c>
      <c r="Q4648" s="19" t="str">
        <f aca="true">IF(B4648="","",IF(N4648="No aplica","No aplica",IF(I4648="","Pendent",IF(N4648="Per substituir","Substituir",IF(OR(N4648="No localitzat",N4648="No lliurat"),"Reposar",IF(I4648&lt;H4648,"Reposar",IF(I4648&gt;H4648,"Revisar excedent",IF(AND(G4648="Sí",M4648&lt;&gt;"",M4648&lt;TODAY()),"EPI caducat",IF(AND(G4648="Sí",M4648&lt;&gt;"",M4648&lt;=TODAY()+90),"EPI caduca ≤90 dies",IF(OR(N4648="Deteriorat usable",N4648="Revisió necessària"),"Revisar","OK"))))))))))</f>
      </c>
      <c r="R4648" s="20"/>
    </row>
    <row r="4649" customFormat="false" ht="15" hidden="false" customHeight="false" outlineLevel="0" collapsed="false">
      <c r="A4649" s="19" t="n">
        <v>43</v>
      </c>
      <c r="B4649" s="19" t="n">
        <f aca="false">IFERROR(VLOOKUP(A4649,Personal!$A$6:$F$112,2,FALSE()),"")</f>
        <v>0</v>
      </c>
      <c r="C4649" s="19" t="str">
        <f aca="false">IFERROR(VLOOKUP(A4649,Personal!$A$6:$F$112,3,FALSE()),"")</f>
        <v>La Seu d’Urgell</v>
      </c>
      <c r="D4649" s="19" t="s">
        <v>132</v>
      </c>
      <c r="E4649" s="19" t="s">
        <v>173</v>
      </c>
      <c r="F4649" s="19" t="s">
        <v>174</v>
      </c>
      <c r="G4649" s="19" t="s">
        <v>272</v>
      </c>
      <c r="H4649" s="19" t="n">
        <f aca="false">IF(OR(VLOOKUP(A4649,Personal!$A$6:$F$112,5,FALSE())&lt;&gt;"Sí",N4649="No aplica"),0,'Catàleg GRAE'!D70)</f>
        <v>1</v>
      </c>
      <c r="I4649" s="20"/>
      <c r="J4649" s="20"/>
      <c r="K4649" s="20"/>
      <c r="L4649" s="21"/>
      <c r="M4649" s="21"/>
      <c r="N4649" s="20"/>
      <c r="O4649" s="20"/>
      <c r="P4649" s="19" t="str">
        <f aca="false">IF(I4649="","",I4649-H4649)</f>
        <v/>
      </c>
      <c r="Q4649" s="19" t="str">
        <f aca="true">IF(B4649="","",IF(N4649="No aplica","No aplica",IF(I4649="","Pendent",IF(N4649="Per substituir","Substituir",IF(OR(N4649="No localitzat",N4649="No lliurat"),"Reposar",IF(I4649&lt;H4649,"Reposar",IF(I4649&gt;H4649,"Revisar excedent",IF(AND(G4649="Sí",M4649&lt;&gt;"",M4649&lt;TODAY()),"EPI caducat",IF(AND(G4649="Sí",M4649&lt;&gt;"",M4649&lt;=TODAY()+90),"EPI caduca ≤90 dies",IF(OR(N4649="Deteriorat usable",N4649="Revisió necessària"),"Revisar","OK"))))))))))</f>
      </c>
      <c r="R4649" s="20"/>
    </row>
    <row r="4650" customFormat="false" ht="15" hidden="false" customHeight="false" outlineLevel="0" collapsed="false">
      <c r="A4650" s="19" t="n">
        <v>43</v>
      </c>
      <c r="B4650" s="19" t="n">
        <f aca="false">IFERROR(VLOOKUP(A4650,Personal!$A$6:$F$112,2,FALSE()),"")</f>
        <v>0</v>
      </c>
      <c r="C4650" s="19" t="str">
        <f aca="false">IFERROR(VLOOKUP(A4650,Personal!$A$6:$F$112,3,FALSE()),"")</f>
        <v>La Seu d’Urgell</v>
      </c>
      <c r="D4650" s="19" t="s">
        <v>132</v>
      </c>
      <c r="E4650" s="19" t="s">
        <v>175</v>
      </c>
      <c r="F4650" s="19" t="s">
        <v>176</v>
      </c>
      <c r="G4650" s="19" t="s">
        <v>272</v>
      </c>
      <c r="H4650" s="19" t="n">
        <f aca="false">IF(OR(VLOOKUP(A4650,Personal!$A$6:$F$112,5,FALSE())&lt;&gt;"Sí",N4650="No aplica"),0,'Catàleg GRAE'!D71)</f>
        <v>1</v>
      </c>
      <c r="I4650" s="20"/>
      <c r="J4650" s="20"/>
      <c r="K4650" s="20"/>
      <c r="L4650" s="21"/>
      <c r="M4650" s="21"/>
      <c r="N4650" s="20"/>
      <c r="O4650" s="20"/>
      <c r="P4650" s="19" t="str">
        <f aca="false">IF(I4650="","",I4650-H4650)</f>
        <v/>
      </c>
      <c r="Q4650" s="19" t="str">
        <f aca="true">IF(B4650="","",IF(N4650="No aplica","No aplica",IF(I4650="","Pendent",IF(N4650="Per substituir","Substituir",IF(OR(N4650="No localitzat",N4650="No lliurat"),"Reposar",IF(I4650&lt;H4650,"Reposar",IF(I4650&gt;H4650,"Revisar excedent",IF(AND(G4650="Sí",M4650&lt;&gt;"",M4650&lt;TODAY()),"EPI caducat",IF(AND(G4650="Sí",M4650&lt;&gt;"",M4650&lt;=TODAY()+90),"EPI caduca ≤90 dies",IF(OR(N4650="Deteriorat usable",N4650="Revisió necessària"),"Revisar","OK"))))))))))</f>
      </c>
      <c r="R4650" s="20"/>
    </row>
    <row r="4651" customFormat="false" ht="15" hidden="false" customHeight="false" outlineLevel="0" collapsed="false">
      <c r="A4651" s="19" t="n">
        <v>43</v>
      </c>
      <c r="B4651" s="19" t="n">
        <f aca="false">IFERROR(VLOOKUP(A4651,Personal!$A$6:$F$112,2,FALSE()),"")</f>
        <v>0</v>
      </c>
      <c r="C4651" s="19" t="str">
        <f aca="false">IFERROR(VLOOKUP(A4651,Personal!$A$6:$F$112,3,FALSE()),"")</f>
        <v>La Seu d’Urgell</v>
      </c>
      <c r="D4651" s="19" t="s">
        <v>177</v>
      </c>
      <c r="E4651" s="19" t="s">
        <v>178</v>
      </c>
      <c r="F4651" s="19" t="s">
        <v>179</v>
      </c>
      <c r="G4651" s="19" t="s">
        <v>272</v>
      </c>
      <c r="H4651" s="19" t="n">
        <f aca="false">IF(OR(VLOOKUP(A4651,Personal!$A$6:$F$112,5,FALSE())&lt;&gt;"Sí",N4651="No aplica"),0,'Catàleg GRAE'!D72)</f>
        <v>1</v>
      </c>
      <c r="I4651" s="20"/>
      <c r="J4651" s="20"/>
      <c r="K4651" s="20"/>
      <c r="L4651" s="21"/>
      <c r="M4651" s="21"/>
      <c r="N4651" s="20"/>
      <c r="O4651" s="20"/>
      <c r="P4651" s="19" t="str">
        <f aca="false">IF(I4651="","",I4651-H4651)</f>
        <v/>
      </c>
      <c r="Q4651" s="19" t="str">
        <f aca="true">IF(B4651="","",IF(N4651="No aplica","No aplica",IF(I4651="","Pendent",IF(N4651="Per substituir","Substituir",IF(OR(N4651="No localitzat",N4651="No lliurat"),"Reposar",IF(I4651&lt;H4651,"Reposar",IF(I4651&gt;H4651,"Revisar excedent",IF(AND(G4651="Sí",M4651&lt;&gt;"",M4651&lt;TODAY()),"EPI caducat",IF(AND(G4651="Sí",M4651&lt;&gt;"",M4651&lt;=TODAY()+90),"EPI caduca ≤90 dies",IF(OR(N4651="Deteriorat usable",N4651="Revisió necessària"),"Revisar","OK"))))))))))</f>
      </c>
      <c r="R4651" s="20"/>
    </row>
    <row r="4652" customFormat="false" ht="15" hidden="false" customHeight="false" outlineLevel="0" collapsed="false">
      <c r="A4652" s="19" t="n">
        <v>43</v>
      </c>
      <c r="B4652" s="19" t="n">
        <f aca="false">IFERROR(VLOOKUP(A4652,Personal!$A$6:$F$112,2,FALSE()),"")</f>
        <v>0</v>
      </c>
      <c r="C4652" s="19" t="str">
        <f aca="false">IFERROR(VLOOKUP(A4652,Personal!$A$6:$F$112,3,FALSE()),"")</f>
        <v>La Seu d’Urgell</v>
      </c>
      <c r="D4652" s="19" t="s">
        <v>177</v>
      </c>
      <c r="E4652" s="19" t="s">
        <v>180</v>
      </c>
      <c r="F4652" s="19" t="s">
        <v>181</v>
      </c>
      <c r="G4652" s="19" t="s">
        <v>272</v>
      </c>
      <c r="H4652" s="19" t="n">
        <f aca="false">IF(OR(VLOOKUP(A4652,Personal!$A$6:$F$112,5,FALSE())&lt;&gt;"Sí",N4652="No aplica"),0,'Catàleg GRAE'!D73)</f>
        <v>1</v>
      </c>
      <c r="I4652" s="20"/>
      <c r="J4652" s="20"/>
      <c r="K4652" s="20"/>
      <c r="L4652" s="21"/>
      <c r="M4652" s="21"/>
      <c r="N4652" s="20"/>
      <c r="O4652" s="20"/>
      <c r="P4652" s="19" t="str">
        <f aca="false">IF(I4652="","",I4652-H4652)</f>
        <v/>
      </c>
      <c r="Q4652" s="19" t="str">
        <f aca="true">IF(B4652="","",IF(N4652="No aplica","No aplica",IF(I4652="","Pendent",IF(N4652="Per substituir","Substituir",IF(OR(N4652="No localitzat",N4652="No lliurat"),"Reposar",IF(I4652&lt;H4652,"Reposar",IF(I4652&gt;H4652,"Revisar excedent",IF(AND(G4652="Sí",M4652&lt;&gt;"",M4652&lt;TODAY()),"EPI caducat",IF(AND(G4652="Sí",M4652&lt;&gt;"",M4652&lt;=TODAY()+90),"EPI caduca ≤90 dies",IF(OR(N4652="Deteriorat usable",N4652="Revisió necessària"),"Revisar","OK"))))))))))</f>
      </c>
      <c r="R4652" s="20"/>
    </row>
    <row r="4653" customFormat="false" ht="15" hidden="false" customHeight="false" outlineLevel="0" collapsed="false">
      <c r="A4653" s="19" t="n">
        <v>43</v>
      </c>
      <c r="B4653" s="19" t="n">
        <f aca="false">IFERROR(VLOOKUP(A4653,Personal!$A$6:$F$112,2,FALSE()),"")</f>
        <v>0</v>
      </c>
      <c r="C4653" s="19" t="str">
        <f aca="false">IFERROR(VLOOKUP(A4653,Personal!$A$6:$F$112,3,FALSE()),"")</f>
        <v>La Seu d’Urgell</v>
      </c>
      <c r="D4653" s="19" t="s">
        <v>132</v>
      </c>
      <c r="E4653" s="19" t="s">
        <v>182</v>
      </c>
      <c r="F4653" s="19" t="s">
        <v>183</v>
      </c>
      <c r="G4653" s="19" t="s">
        <v>272</v>
      </c>
      <c r="H4653" s="19" t="n">
        <f aca="false">IF(OR(VLOOKUP(A4653,Personal!$A$6:$F$112,5,FALSE())&lt;&gt;"Sí",N4653="No aplica"),0,'Catàleg GRAE'!D74)</f>
        <v>1</v>
      </c>
      <c r="I4653" s="20"/>
      <c r="J4653" s="20"/>
      <c r="K4653" s="20"/>
      <c r="L4653" s="21"/>
      <c r="M4653" s="21"/>
      <c r="N4653" s="20"/>
      <c r="O4653" s="20"/>
      <c r="P4653" s="19" t="str">
        <f aca="false">IF(I4653="","",I4653-H4653)</f>
        <v/>
      </c>
      <c r="Q4653" s="19" t="str">
        <f aca="true">IF(B4653="","",IF(N4653="No aplica","No aplica",IF(I4653="","Pendent",IF(N4653="Per substituir","Substituir",IF(OR(N4653="No localitzat",N4653="No lliurat"),"Reposar",IF(I4653&lt;H4653,"Reposar",IF(I4653&gt;H4653,"Revisar excedent",IF(AND(G4653="Sí",M4653&lt;&gt;"",M4653&lt;TODAY()),"EPI caducat",IF(AND(G4653="Sí",M4653&lt;&gt;"",M4653&lt;=TODAY()+90),"EPI caduca ≤90 dies",IF(OR(N4653="Deteriorat usable",N4653="Revisió necessària"),"Revisar","OK"))))))))))</f>
      </c>
      <c r="R4653" s="20"/>
    </row>
    <row r="4654" customFormat="false" ht="15" hidden="false" customHeight="false" outlineLevel="0" collapsed="false">
      <c r="A4654" s="19" t="n">
        <v>43</v>
      </c>
      <c r="B4654" s="19" t="n">
        <f aca="false">IFERROR(VLOOKUP(A4654,Personal!$A$6:$F$112,2,FALSE()),"")</f>
        <v>0</v>
      </c>
      <c r="C4654" s="19" t="str">
        <f aca="false">IFERROR(VLOOKUP(A4654,Personal!$A$6:$F$112,3,FALSE()),"")</f>
        <v>La Seu d’Urgell</v>
      </c>
      <c r="D4654" s="19" t="s">
        <v>177</v>
      </c>
      <c r="E4654" s="19" t="s">
        <v>184</v>
      </c>
      <c r="F4654" s="19" t="s">
        <v>185</v>
      </c>
      <c r="G4654" s="19" t="s">
        <v>272</v>
      </c>
      <c r="H4654" s="19" t="n">
        <f aca="false">IF(OR(VLOOKUP(A4654,Personal!$A$6:$F$112,5,FALSE())&lt;&gt;"Sí",N4654="No aplica"),0,'Catàleg GRAE'!D75)</f>
        <v>1</v>
      </c>
      <c r="I4654" s="20"/>
      <c r="J4654" s="20"/>
      <c r="K4654" s="20"/>
      <c r="L4654" s="21"/>
      <c r="M4654" s="21"/>
      <c r="N4654" s="20"/>
      <c r="O4654" s="20"/>
      <c r="P4654" s="19" t="str">
        <f aca="false">IF(I4654="","",I4654-H4654)</f>
        <v/>
      </c>
      <c r="Q4654" s="19" t="str">
        <f aca="true">IF(B4654="","",IF(N4654="No aplica","No aplica",IF(I4654="","Pendent",IF(N4654="Per substituir","Substituir",IF(OR(N4654="No localitzat",N4654="No lliurat"),"Reposar",IF(I4654&lt;H4654,"Reposar",IF(I4654&gt;H4654,"Revisar excedent",IF(AND(G4654="Sí",M4654&lt;&gt;"",M4654&lt;TODAY()),"EPI caducat",IF(AND(G4654="Sí",M4654&lt;&gt;"",M4654&lt;=TODAY()+90),"EPI caduca ≤90 dies",IF(OR(N4654="Deteriorat usable",N4654="Revisió necessària"),"Revisar","OK"))))))))))</f>
      </c>
      <c r="R4654" s="20"/>
    </row>
    <row r="4655" customFormat="false" ht="15" hidden="false" customHeight="false" outlineLevel="0" collapsed="false">
      <c r="A4655" s="19" t="n">
        <v>43</v>
      </c>
      <c r="B4655" s="19" t="n">
        <f aca="false">IFERROR(VLOOKUP(A4655,Personal!$A$6:$F$112,2,FALSE()),"")</f>
        <v>0</v>
      </c>
      <c r="C4655" s="19" t="str">
        <f aca="false">IFERROR(VLOOKUP(A4655,Personal!$A$6:$F$112,3,FALSE()),"")</f>
        <v>La Seu d’Urgell</v>
      </c>
      <c r="D4655" s="19" t="s">
        <v>142</v>
      </c>
      <c r="E4655" s="19" t="s">
        <v>186</v>
      </c>
      <c r="F4655" s="19" t="s">
        <v>187</v>
      </c>
      <c r="G4655" s="19" t="s">
        <v>272</v>
      </c>
      <c r="H4655" s="19" t="n">
        <f aca="false">IF(OR(VLOOKUP(A4655,Personal!$A$6:$F$112,5,FALSE())&lt;&gt;"Sí",N4655="No aplica"),0,'Catàleg GRAE'!D76)</f>
        <v>1</v>
      </c>
      <c r="I4655" s="20"/>
      <c r="J4655" s="20"/>
      <c r="K4655" s="20"/>
      <c r="L4655" s="21"/>
      <c r="M4655" s="21"/>
      <c r="N4655" s="20"/>
      <c r="O4655" s="20"/>
      <c r="P4655" s="19" t="str">
        <f aca="false">IF(I4655="","",I4655-H4655)</f>
        <v/>
      </c>
      <c r="Q4655" s="19" t="str">
        <f aca="true">IF(B4655="","",IF(N4655="No aplica","No aplica",IF(I4655="","Pendent",IF(N4655="Per substituir","Substituir",IF(OR(N4655="No localitzat",N4655="No lliurat"),"Reposar",IF(I4655&lt;H4655,"Reposar",IF(I4655&gt;H4655,"Revisar excedent",IF(AND(G4655="Sí",M4655&lt;&gt;"",M4655&lt;TODAY()),"EPI caducat",IF(AND(G4655="Sí",M4655&lt;&gt;"",M4655&lt;=TODAY()+90),"EPI caduca ≤90 dies",IF(OR(N4655="Deteriorat usable",N4655="Revisió necessària"),"Revisar","OK"))))))))))</f>
      </c>
      <c r="R4655" s="20"/>
    </row>
    <row r="4656" customFormat="false" ht="15" hidden="false" customHeight="false" outlineLevel="0" collapsed="false">
      <c r="A4656" s="19" t="n">
        <v>43</v>
      </c>
      <c r="B4656" s="19" t="n">
        <f aca="false">IFERROR(VLOOKUP(A4656,Personal!$A$6:$F$112,2,FALSE()),"")</f>
        <v>0</v>
      </c>
      <c r="C4656" s="19" t="str">
        <f aca="false">IFERROR(VLOOKUP(A4656,Personal!$A$6:$F$112,3,FALSE()),"")</f>
        <v>La Seu d’Urgell</v>
      </c>
      <c r="D4656" s="19" t="s">
        <v>177</v>
      </c>
      <c r="E4656" s="19" t="s">
        <v>188</v>
      </c>
      <c r="F4656" s="19" t="s">
        <v>189</v>
      </c>
      <c r="G4656" s="19" t="s">
        <v>272</v>
      </c>
      <c r="H4656" s="19" t="n">
        <f aca="false">IF(OR(VLOOKUP(A4656,Personal!$A$6:$F$112,5,FALSE())&lt;&gt;"Sí",N4656="No aplica"),0,'Catàleg GRAE'!D77)</f>
        <v>1</v>
      </c>
      <c r="I4656" s="20"/>
      <c r="J4656" s="20"/>
      <c r="K4656" s="20"/>
      <c r="L4656" s="21"/>
      <c r="M4656" s="21"/>
      <c r="N4656" s="20"/>
      <c r="O4656" s="20"/>
      <c r="P4656" s="19" t="str">
        <f aca="false">IF(I4656="","",I4656-H4656)</f>
        <v/>
      </c>
      <c r="Q4656" s="19" t="str">
        <f aca="true">IF(B4656="","",IF(N4656="No aplica","No aplica",IF(I4656="","Pendent",IF(N4656="Per substituir","Substituir",IF(OR(N4656="No localitzat",N4656="No lliurat"),"Reposar",IF(I4656&lt;H4656,"Reposar",IF(I4656&gt;H4656,"Revisar excedent",IF(AND(G4656="Sí",M4656&lt;&gt;"",M4656&lt;TODAY()),"EPI caducat",IF(AND(G4656="Sí",M4656&lt;&gt;"",M4656&lt;=TODAY()+90),"EPI caduca ≤90 dies",IF(OR(N4656="Deteriorat usable",N4656="Revisió necessària"),"Revisar","OK"))))))))))</f>
      </c>
      <c r="R4656" s="20"/>
    </row>
    <row r="4657" customFormat="false" ht="15" hidden="false" customHeight="false" outlineLevel="0" collapsed="false">
      <c r="A4657" s="19" t="n">
        <v>43</v>
      </c>
      <c r="B4657" s="19" t="n">
        <f aca="false">IFERROR(VLOOKUP(A4657,Personal!$A$6:$F$112,2,FALSE()),"")</f>
        <v>0</v>
      </c>
      <c r="C4657" s="19" t="str">
        <f aca="false">IFERROR(VLOOKUP(A4657,Personal!$A$6:$F$112,3,FALSE()),"")</f>
        <v>La Seu d’Urgell</v>
      </c>
      <c r="D4657" s="19" t="s">
        <v>132</v>
      </c>
      <c r="E4657" s="19" t="s">
        <v>190</v>
      </c>
      <c r="F4657" s="19" t="s">
        <v>191</v>
      </c>
      <c r="G4657" s="19" t="s">
        <v>272</v>
      </c>
      <c r="H4657" s="19" t="n">
        <f aca="false">IF(OR(VLOOKUP(A4657,Personal!$A$6:$F$112,5,FALSE())&lt;&gt;"Sí",N4657="No aplica"),0,'Catàleg GRAE'!D78)</f>
        <v>1</v>
      </c>
      <c r="I4657" s="20"/>
      <c r="J4657" s="20"/>
      <c r="K4657" s="20"/>
      <c r="L4657" s="21"/>
      <c r="M4657" s="21"/>
      <c r="N4657" s="20"/>
      <c r="O4657" s="20"/>
      <c r="P4657" s="19" t="str">
        <f aca="false">IF(I4657="","",I4657-H4657)</f>
        <v/>
      </c>
      <c r="Q4657" s="19" t="str">
        <f aca="true">IF(B4657="","",IF(N4657="No aplica","No aplica",IF(I4657="","Pendent",IF(N4657="Per substituir","Substituir",IF(OR(N4657="No localitzat",N4657="No lliurat"),"Reposar",IF(I4657&lt;H4657,"Reposar",IF(I4657&gt;H4657,"Revisar excedent",IF(AND(G4657="Sí",M4657&lt;&gt;"",M4657&lt;TODAY()),"EPI caducat",IF(AND(G4657="Sí",M4657&lt;&gt;"",M4657&lt;=TODAY()+90),"EPI caduca ≤90 dies",IF(OR(N4657="Deteriorat usable",N4657="Revisió necessària"),"Revisar","OK"))))))))))</f>
      </c>
      <c r="R4657" s="20"/>
    </row>
    <row r="4658" customFormat="false" ht="15" hidden="false" customHeight="false" outlineLevel="0" collapsed="false">
      <c r="A4658" s="19" t="n">
        <v>43</v>
      </c>
      <c r="B4658" s="19" t="n">
        <f aca="false">IFERROR(VLOOKUP(A4658,Personal!$A$6:$F$112,2,FALSE()),"")</f>
        <v>0</v>
      </c>
      <c r="C4658" s="19" t="str">
        <f aca="false">IFERROR(VLOOKUP(A4658,Personal!$A$6:$F$112,3,FALSE()),"")</f>
        <v>La Seu d’Urgell</v>
      </c>
      <c r="D4658" s="19" t="s">
        <v>177</v>
      </c>
      <c r="E4658" s="19" t="s">
        <v>192</v>
      </c>
      <c r="F4658" s="19" t="s">
        <v>193</v>
      </c>
      <c r="G4658" s="19" t="s">
        <v>272</v>
      </c>
      <c r="H4658" s="19" t="n">
        <f aca="false">IF(OR(VLOOKUP(A4658,Personal!$A$6:$F$112,5,FALSE())&lt;&gt;"Sí",N4658="No aplica"),0,'Catàleg GRAE'!D79)</f>
        <v>8</v>
      </c>
      <c r="I4658" s="20"/>
      <c r="J4658" s="20"/>
      <c r="K4658" s="20"/>
      <c r="L4658" s="21"/>
      <c r="M4658" s="21"/>
      <c r="N4658" s="20"/>
      <c r="O4658" s="20"/>
      <c r="P4658" s="19" t="str">
        <f aca="false">IF(I4658="","",I4658-H4658)</f>
        <v/>
      </c>
      <c r="Q4658" s="19" t="str">
        <f aca="true">IF(B4658="","",IF(N4658="No aplica","No aplica",IF(I4658="","Pendent",IF(N4658="Per substituir","Substituir",IF(OR(N4658="No localitzat",N4658="No lliurat"),"Reposar",IF(I4658&lt;H4658,"Reposar",IF(I4658&gt;H4658,"Revisar excedent",IF(AND(G4658="Sí",M4658&lt;&gt;"",M4658&lt;TODAY()),"EPI caducat",IF(AND(G4658="Sí",M4658&lt;&gt;"",M4658&lt;=TODAY()+90),"EPI caduca ≤90 dies",IF(OR(N4658="Deteriorat usable",N4658="Revisió necessària"),"Revisar","OK"))))))))))</f>
      </c>
      <c r="R4658" s="20"/>
    </row>
    <row r="4659" customFormat="false" ht="15" hidden="false" customHeight="false" outlineLevel="0" collapsed="false">
      <c r="A4659" s="19" t="n">
        <v>43</v>
      </c>
      <c r="B4659" s="19" t="n">
        <f aca="false">IFERROR(VLOOKUP(A4659,Personal!$A$6:$F$112,2,FALSE()),"")</f>
        <v>0</v>
      </c>
      <c r="C4659" s="19" t="str">
        <f aca="false">IFERROR(VLOOKUP(A4659,Personal!$A$6:$F$112,3,FALSE()),"")</f>
        <v>La Seu d’Urgell</v>
      </c>
      <c r="D4659" s="19" t="s">
        <v>177</v>
      </c>
      <c r="E4659" s="19" t="s">
        <v>194</v>
      </c>
      <c r="F4659" s="19" t="s">
        <v>195</v>
      </c>
      <c r="G4659" s="19" t="s">
        <v>272</v>
      </c>
      <c r="H4659" s="19" t="n">
        <f aca="false">IF(OR(VLOOKUP(A4659,Personal!$A$6:$F$112,5,FALSE())&lt;&gt;"Sí",N4659="No aplica"),0,'Catàleg GRAE'!D80)</f>
        <v>2</v>
      </c>
      <c r="I4659" s="20"/>
      <c r="J4659" s="20"/>
      <c r="K4659" s="20"/>
      <c r="L4659" s="21"/>
      <c r="M4659" s="21"/>
      <c r="N4659" s="20"/>
      <c r="O4659" s="20"/>
      <c r="P4659" s="19" t="str">
        <f aca="false">IF(I4659="","",I4659-H4659)</f>
        <v/>
      </c>
      <c r="Q4659" s="19" t="str">
        <f aca="true">IF(B4659="","",IF(N4659="No aplica","No aplica",IF(I4659="","Pendent",IF(N4659="Per substituir","Substituir",IF(OR(N4659="No localitzat",N4659="No lliurat"),"Reposar",IF(I4659&lt;H4659,"Reposar",IF(I4659&gt;H4659,"Revisar excedent",IF(AND(G4659="Sí",M4659&lt;&gt;"",M4659&lt;TODAY()),"EPI caducat",IF(AND(G4659="Sí",M4659&lt;&gt;"",M4659&lt;=TODAY()+90),"EPI caduca ≤90 dies",IF(OR(N4659="Deteriorat usable",N4659="Revisió necessària"),"Revisar","OK"))))))))))</f>
      </c>
      <c r="R4659" s="20"/>
    </row>
    <row r="4660" customFormat="false" ht="15" hidden="false" customHeight="false" outlineLevel="0" collapsed="false">
      <c r="A4660" s="19" t="n">
        <v>43</v>
      </c>
      <c r="B4660" s="19" t="n">
        <f aca="false">IFERROR(VLOOKUP(A4660,Personal!$A$6:$F$112,2,FALSE()),"")</f>
        <v>0</v>
      </c>
      <c r="C4660" s="19" t="str">
        <f aca="false">IFERROR(VLOOKUP(A4660,Personal!$A$6:$F$112,3,FALSE()),"")</f>
        <v>La Seu d’Urgell</v>
      </c>
      <c r="D4660" s="19" t="s">
        <v>177</v>
      </c>
      <c r="E4660" s="19" t="s">
        <v>196</v>
      </c>
      <c r="F4660" s="19" t="s">
        <v>197</v>
      </c>
      <c r="G4660" s="19" t="s">
        <v>272</v>
      </c>
      <c r="H4660" s="19" t="n">
        <f aca="false">IF(OR(VLOOKUP(A4660,Personal!$A$6:$F$112,5,FALSE())&lt;&gt;"Sí",N4660="No aplica"),0,'Catàleg GRAE'!D81)</f>
        <v>1</v>
      </c>
      <c r="I4660" s="20"/>
      <c r="J4660" s="20"/>
      <c r="K4660" s="20"/>
      <c r="L4660" s="21"/>
      <c r="M4660" s="21"/>
      <c r="N4660" s="20"/>
      <c r="O4660" s="20"/>
      <c r="P4660" s="19" t="str">
        <f aca="false">IF(I4660="","",I4660-H4660)</f>
        <v/>
      </c>
      <c r="Q4660" s="19" t="str">
        <f aca="true">IF(B4660="","",IF(N4660="No aplica","No aplica",IF(I4660="","Pendent",IF(N4660="Per substituir","Substituir",IF(OR(N4660="No localitzat",N4660="No lliurat"),"Reposar",IF(I4660&lt;H4660,"Reposar",IF(I4660&gt;H4660,"Revisar excedent",IF(AND(G4660="Sí",M4660&lt;&gt;"",M4660&lt;TODAY()),"EPI caducat",IF(AND(G4660="Sí",M4660&lt;&gt;"",M4660&lt;=TODAY()+90),"EPI caduca ≤90 dies",IF(OR(N4660="Deteriorat usable",N4660="Revisió necessària"),"Revisar","OK"))))))))))</f>
      </c>
      <c r="R4660" s="20"/>
    </row>
    <row r="4661" customFormat="false" ht="15" hidden="false" customHeight="false" outlineLevel="0" collapsed="false">
      <c r="A4661" s="19" t="n">
        <v>43</v>
      </c>
      <c r="B4661" s="19" t="n">
        <f aca="false">IFERROR(VLOOKUP(A4661,Personal!$A$6:$F$112,2,FALSE()),"")</f>
        <v>0</v>
      </c>
      <c r="C4661" s="19" t="str">
        <f aca="false">IFERROR(VLOOKUP(A4661,Personal!$A$6:$F$112,3,FALSE()),"")</f>
        <v>La Seu d’Urgell</v>
      </c>
      <c r="D4661" s="19" t="s">
        <v>177</v>
      </c>
      <c r="E4661" s="19" t="s">
        <v>198</v>
      </c>
      <c r="F4661" s="19" t="s">
        <v>199</v>
      </c>
      <c r="G4661" s="19" t="s">
        <v>272</v>
      </c>
      <c r="H4661" s="19" t="n">
        <f aca="false">IF(OR(VLOOKUP(A4661,Personal!$A$6:$F$112,5,FALSE())&lt;&gt;"Sí",N4661="No aplica"),0,'Catàleg GRAE'!D82)</f>
        <v>1</v>
      </c>
      <c r="I4661" s="20"/>
      <c r="J4661" s="20"/>
      <c r="K4661" s="20"/>
      <c r="L4661" s="21"/>
      <c r="M4661" s="21"/>
      <c r="N4661" s="20"/>
      <c r="O4661" s="20"/>
      <c r="P4661" s="19" t="str">
        <f aca="false">IF(I4661="","",I4661-H4661)</f>
        <v/>
      </c>
      <c r="Q4661" s="19" t="str">
        <f aca="true">IF(B4661="","",IF(N4661="No aplica","No aplica",IF(I4661="","Pendent",IF(N4661="Per substituir","Substituir",IF(OR(N4661="No localitzat",N4661="No lliurat"),"Reposar",IF(I4661&lt;H4661,"Reposar",IF(I4661&gt;H4661,"Revisar excedent",IF(AND(G4661="Sí",M4661&lt;&gt;"",M4661&lt;TODAY()),"EPI caducat",IF(AND(G4661="Sí",M4661&lt;&gt;"",M4661&lt;=TODAY()+90),"EPI caduca ≤90 dies",IF(OR(N4661="Deteriorat usable",N4661="Revisió necessària"),"Revisar","OK"))))))))))</f>
      </c>
      <c r="R4661" s="20"/>
    </row>
    <row r="4662" customFormat="false" ht="15" hidden="false" customHeight="false" outlineLevel="0" collapsed="false">
      <c r="A4662" s="19" t="n">
        <v>43</v>
      </c>
      <c r="B4662" s="19" t="n">
        <f aca="false">IFERROR(VLOOKUP(A4662,Personal!$A$6:$F$112,2,FALSE()),"")</f>
        <v>0</v>
      </c>
      <c r="C4662" s="19" t="str">
        <f aca="false">IFERROR(VLOOKUP(A4662,Personal!$A$6:$F$112,3,FALSE()),"")</f>
        <v>La Seu d’Urgell</v>
      </c>
      <c r="D4662" s="19" t="s">
        <v>177</v>
      </c>
      <c r="E4662" s="19" t="s">
        <v>200</v>
      </c>
      <c r="F4662" s="19" t="s">
        <v>201</v>
      </c>
      <c r="G4662" s="19" t="s">
        <v>272</v>
      </c>
      <c r="H4662" s="19" t="n">
        <f aca="false">IF(OR(VLOOKUP(A4662,Personal!$A$6:$F$112,5,FALSE())&lt;&gt;"Sí",N4662="No aplica"),0,'Catàleg GRAE'!D83)</f>
        <v>1</v>
      </c>
      <c r="I4662" s="20"/>
      <c r="J4662" s="20"/>
      <c r="K4662" s="20"/>
      <c r="L4662" s="21"/>
      <c r="M4662" s="21"/>
      <c r="N4662" s="20"/>
      <c r="O4662" s="20"/>
      <c r="P4662" s="19" t="str">
        <f aca="false">IF(I4662="","",I4662-H4662)</f>
        <v/>
      </c>
      <c r="Q4662" s="19" t="str">
        <f aca="true">IF(B4662="","",IF(N4662="No aplica","No aplica",IF(I4662="","Pendent",IF(N4662="Per substituir","Substituir",IF(OR(N4662="No localitzat",N4662="No lliurat"),"Reposar",IF(I4662&lt;H4662,"Reposar",IF(I4662&gt;H4662,"Revisar excedent",IF(AND(G4662="Sí",M4662&lt;&gt;"",M4662&lt;TODAY()),"EPI caducat",IF(AND(G4662="Sí",M4662&lt;&gt;"",M4662&lt;=TODAY()+90),"EPI caduca ≤90 dies",IF(OR(N4662="Deteriorat usable",N4662="Revisió necessària"),"Revisar","OK"))))))))))</f>
      </c>
      <c r="R4662" s="20"/>
    </row>
    <row r="4663" customFormat="false" ht="15" hidden="false" customHeight="false" outlineLevel="0" collapsed="false">
      <c r="A4663" s="19" t="n">
        <v>43</v>
      </c>
      <c r="B4663" s="19" t="n">
        <f aca="false">IFERROR(VLOOKUP(A4663,Personal!$A$6:$F$112,2,FALSE()),"")</f>
        <v>0</v>
      </c>
      <c r="C4663" s="19" t="str">
        <f aca="false">IFERROR(VLOOKUP(A4663,Personal!$A$6:$F$112,3,FALSE()),"")</f>
        <v>La Seu d’Urgell</v>
      </c>
      <c r="D4663" s="19" t="s">
        <v>94</v>
      </c>
      <c r="E4663" s="19" t="s">
        <v>202</v>
      </c>
      <c r="F4663" s="19" t="s">
        <v>203</v>
      </c>
      <c r="G4663" s="19" t="s">
        <v>291</v>
      </c>
      <c r="H4663" s="19" t="n">
        <f aca="false">IF(OR(VLOOKUP(A4663,Personal!$A$6:$F$112,5,FALSE())&lt;&gt;"Sí",N4663="No aplica"),0,'Catàleg GRAE'!D84)</f>
        <v>1</v>
      </c>
      <c r="I4663" s="20"/>
      <c r="J4663" s="20"/>
      <c r="K4663" s="20"/>
      <c r="L4663" s="21"/>
      <c r="M4663" s="21"/>
      <c r="N4663" s="20"/>
      <c r="O4663" s="20"/>
      <c r="P4663" s="19" t="str">
        <f aca="false">IF(I4663="","",I4663-H4663)</f>
        <v/>
      </c>
      <c r="Q4663" s="19" t="str">
        <f aca="true">IF(B4663="","",IF(N4663="No aplica","No aplica",IF(I4663="","Pendent",IF(N4663="Per substituir","Substituir",IF(OR(N4663="No localitzat",N4663="No lliurat"),"Reposar",IF(I4663&lt;H4663,"Reposar",IF(I4663&gt;H4663,"Revisar excedent",IF(AND(G4663="Sí",M4663&lt;&gt;"",M4663&lt;TODAY()),"EPI caducat",IF(AND(G4663="Sí",M4663&lt;&gt;"",M4663&lt;=TODAY()+90),"EPI caduca ≤90 dies",IF(OR(N4663="Deteriorat usable",N4663="Revisió necessària"),"Revisar","OK"))))))))))</f>
      </c>
      <c r="R4663" s="20"/>
    </row>
    <row r="4664" customFormat="false" ht="15" hidden="false" customHeight="false" outlineLevel="0" collapsed="false">
      <c r="A4664" s="19" t="n">
        <v>43</v>
      </c>
      <c r="B4664" s="19" t="n">
        <f aca="false">IFERROR(VLOOKUP(A4664,Personal!$A$6:$F$112,2,FALSE()),"")</f>
        <v>0</v>
      </c>
      <c r="C4664" s="19" t="str">
        <f aca="false">IFERROR(VLOOKUP(A4664,Personal!$A$6:$F$112,3,FALSE()),"")</f>
        <v>La Seu d’Urgell</v>
      </c>
      <c r="D4664" s="19" t="s">
        <v>125</v>
      </c>
      <c r="E4664" s="19" t="s">
        <v>204</v>
      </c>
      <c r="F4664" s="19" t="s">
        <v>205</v>
      </c>
      <c r="G4664" s="19" t="s">
        <v>291</v>
      </c>
      <c r="H4664" s="19" t="n">
        <f aca="false">IF(OR(VLOOKUP(A4664,Personal!$A$6:$F$112,5,FALSE())&lt;&gt;"Sí",N4664="No aplica"),0,'Catàleg GRAE'!D85)</f>
        <v>1</v>
      </c>
      <c r="I4664" s="20"/>
      <c r="J4664" s="20"/>
      <c r="K4664" s="20"/>
      <c r="L4664" s="21"/>
      <c r="M4664" s="21"/>
      <c r="N4664" s="20"/>
      <c r="O4664" s="20"/>
      <c r="P4664" s="19" t="str">
        <f aca="false">IF(I4664="","",I4664-H4664)</f>
        <v/>
      </c>
      <c r="Q4664" s="19" t="str">
        <f aca="true">IF(B4664="","",IF(N4664="No aplica","No aplica",IF(I4664="","Pendent",IF(N4664="Per substituir","Substituir",IF(OR(N4664="No localitzat",N4664="No lliurat"),"Reposar",IF(I4664&lt;H4664,"Reposar",IF(I4664&gt;H4664,"Revisar excedent",IF(AND(G4664="Sí",M4664&lt;&gt;"",M4664&lt;TODAY()),"EPI caducat",IF(AND(G4664="Sí",M4664&lt;&gt;"",M4664&lt;=TODAY()+90),"EPI caduca ≤90 dies",IF(OR(N4664="Deteriorat usable",N4664="Revisió necessària"),"Revisar","OK"))))))))))</f>
      </c>
      <c r="R4664" s="20"/>
    </row>
    <row r="4665" customFormat="false" ht="15" hidden="false" customHeight="false" outlineLevel="0" collapsed="false">
      <c r="A4665" s="19" t="n">
        <v>43</v>
      </c>
      <c r="B4665" s="19" t="n">
        <f aca="false">IFERROR(VLOOKUP(A4665,Personal!$A$6:$F$112,2,FALSE()),"")</f>
        <v>0</v>
      </c>
      <c r="C4665" s="19" t="str">
        <f aca="false">IFERROR(VLOOKUP(A4665,Personal!$A$6:$F$112,3,FALSE()),"")</f>
        <v>La Seu d’Urgell</v>
      </c>
      <c r="D4665" s="19" t="s">
        <v>153</v>
      </c>
      <c r="E4665" s="19" t="s">
        <v>206</v>
      </c>
      <c r="F4665" s="19" t="s">
        <v>207</v>
      </c>
      <c r="G4665" s="19" t="s">
        <v>272</v>
      </c>
      <c r="H4665" s="19" t="n">
        <f aca="false">IF(OR(VLOOKUP(A4665,Personal!$A$6:$F$112,5,FALSE())&lt;&gt;"Sí",N4665="No aplica"),0,'Catàleg GRAE'!D86)</f>
        <v>1</v>
      </c>
      <c r="I4665" s="20"/>
      <c r="J4665" s="20"/>
      <c r="K4665" s="20"/>
      <c r="L4665" s="21"/>
      <c r="M4665" s="21"/>
      <c r="N4665" s="20"/>
      <c r="O4665" s="20"/>
      <c r="P4665" s="19" t="str">
        <f aca="false">IF(I4665="","",I4665-H4665)</f>
        <v/>
      </c>
      <c r="Q4665" s="19" t="str">
        <f aca="true">IF(B4665="","",IF(N4665="No aplica","No aplica",IF(I4665="","Pendent",IF(N4665="Per substituir","Substituir",IF(OR(N4665="No localitzat",N4665="No lliurat"),"Reposar",IF(I4665&lt;H4665,"Reposar",IF(I4665&gt;H4665,"Revisar excedent",IF(AND(G4665="Sí",M4665&lt;&gt;"",M4665&lt;TODAY()),"EPI caducat",IF(AND(G4665="Sí",M4665&lt;&gt;"",M4665&lt;=TODAY()+90),"EPI caduca ≤90 dies",IF(OR(N4665="Deteriorat usable",N4665="Revisió necessària"),"Revisar","OK"))))))))))</f>
      </c>
      <c r="R4665" s="20"/>
    </row>
    <row r="4666" customFormat="false" ht="15" hidden="false" customHeight="false" outlineLevel="0" collapsed="false">
      <c r="A4666" s="19" t="n">
        <v>43</v>
      </c>
      <c r="B4666" s="19" t="n">
        <f aca="false">IFERROR(VLOOKUP(A4666,Personal!$A$6:$F$112,2,FALSE()),"")</f>
        <v>0</v>
      </c>
      <c r="C4666" s="19" t="str">
        <f aca="false">IFERROR(VLOOKUP(A4666,Personal!$A$6:$F$112,3,FALSE()),"")</f>
        <v>La Seu d’Urgell</v>
      </c>
      <c r="D4666" s="19" t="s">
        <v>177</v>
      </c>
      <c r="E4666" s="19" t="s">
        <v>208</v>
      </c>
      <c r="F4666" s="19" t="s">
        <v>209</v>
      </c>
      <c r="G4666" s="19" t="s">
        <v>272</v>
      </c>
      <c r="H4666" s="19" t="n">
        <f aca="false">IF(OR(VLOOKUP(A4666,Personal!$A$6:$F$112,5,FALSE())&lt;&gt;"Sí",N4666="No aplica"),0,'Catàleg GRAE'!D87)</f>
        <v>1</v>
      </c>
      <c r="I4666" s="20"/>
      <c r="J4666" s="20"/>
      <c r="K4666" s="20"/>
      <c r="L4666" s="21"/>
      <c r="M4666" s="21"/>
      <c r="N4666" s="20"/>
      <c r="O4666" s="20"/>
      <c r="P4666" s="19" t="str">
        <f aca="false">IF(I4666="","",I4666-H4666)</f>
        <v/>
      </c>
      <c r="Q4666" s="19" t="str">
        <f aca="true">IF(B4666="","",IF(N4666="No aplica","No aplica",IF(I4666="","Pendent",IF(N4666="Per substituir","Substituir",IF(OR(N4666="No localitzat",N4666="No lliurat"),"Reposar",IF(I4666&lt;H4666,"Reposar",IF(I4666&gt;H4666,"Revisar excedent",IF(AND(G4666="Sí",M4666&lt;&gt;"",M4666&lt;TODAY()),"EPI caducat",IF(AND(G4666="Sí",M4666&lt;&gt;"",M4666&lt;=TODAY()+90),"EPI caduca ≤90 dies",IF(OR(N4666="Deteriorat usable",N4666="Revisió necessària"),"Revisar","OK"))))))))))</f>
      </c>
      <c r="R4666" s="20"/>
    </row>
    <row r="4667" customFormat="false" ht="15" hidden="false" customHeight="false" outlineLevel="0" collapsed="false">
      <c r="A4667" s="19" t="n">
        <v>43</v>
      </c>
      <c r="B4667" s="19" t="n">
        <f aca="false">IFERROR(VLOOKUP(A4667,Personal!$A$6:$F$112,2,FALSE()),"")</f>
        <v>0</v>
      </c>
      <c r="C4667" s="19" t="str">
        <f aca="false">IFERROR(VLOOKUP(A4667,Personal!$A$6:$F$112,3,FALSE()),"")</f>
        <v>La Seu d’Urgell</v>
      </c>
      <c r="D4667" s="19" t="s">
        <v>177</v>
      </c>
      <c r="E4667" s="19" t="s">
        <v>210</v>
      </c>
      <c r="F4667" s="19" t="s">
        <v>211</v>
      </c>
      <c r="G4667" s="19" t="s">
        <v>272</v>
      </c>
      <c r="H4667" s="19" t="n">
        <f aca="false">IF(OR(VLOOKUP(A4667,Personal!$A$6:$F$112,5,FALSE())&lt;&gt;"Sí",N4667="No aplica"),0,'Catàleg GRAE'!D88)</f>
        <v>1</v>
      </c>
      <c r="I4667" s="20"/>
      <c r="J4667" s="20"/>
      <c r="K4667" s="20"/>
      <c r="L4667" s="21"/>
      <c r="M4667" s="21"/>
      <c r="N4667" s="20"/>
      <c r="O4667" s="20"/>
      <c r="P4667" s="19" t="str">
        <f aca="false">IF(I4667="","",I4667-H4667)</f>
        <v/>
      </c>
      <c r="Q4667" s="19" t="str">
        <f aca="true">IF(B4667="","",IF(N4667="No aplica","No aplica",IF(I4667="","Pendent",IF(N4667="Per substituir","Substituir",IF(OR(N4667="No localitzat",N4667="No lliurat"),"Reposar",IF(I4667&lt;H4667,"Reposar",IF(I4667&gt;H4667,"Revisar excedent",IF(AND(G4667="Sí",M4667&lt;&gt;"",M4667&lt;TODAY()),"EPI caducat",IF(AND(G4667="Sí",M4667&lt;&gt;"",M4667&lt;=TODAY()+90),"EPI caduca ≤90 dies",IF(OR(N4667="Deteriorat usable",N4667="Revisió necessària"),"Revisar","OK"))))))))))</f>
      </c>
      <c r="R4667" s="20"/>
    </row>
    <row r="4668" customFormat="false" ht="15" hidden="false" customHeight="false" outlineLevel="0" collapsed="false">
      <c r="A4668" s="19" t="n">
        <v>43</v>
      </c>
      <c r="B4668" s="19" t="n">
        <f aca="false">IFERROR(VLOOKUP(A4668,Personal!$A$6:$F$112,2,FALSE()),"")</f>
        <v>0</v>
      </c>
      <c r="C4668" s="19" t="str">
        <f aca="false">IFERROR(VLOOKUP(A4668,Personal!$A$6:$F$112,3,FALSE()),"")</f>
        <v>La Seu d’Urgell</v>
      </c>
      <c r="D4668" s="19" t="s">
        <v>125</v>
      </c>
      <c r="E4668" s="19" t="s">
        <v>212</v>
      </c>
      <c r="F4668" s="19" t="s">
        <v>213</v>
      </c>
      <c r="G4668" s="19" t="s">
        <v>272</v>
      </c>
      <c r="H4668" s="19" t="n">
        <f aca="false">IF(OR(VLOOKUP(A4668,Personal!$A$6:$F$112,5,FALSE())&lt;&gt;"Sí",N4668="No aplica"),0,'Catàleg GRAE'!D89)</f>
        <v>1</v>
      </c>
      <c r="I4668" s="20"/>
      <c r="J4668" s="20"/>
      <c r="K4668" s="20"/>
      <c r="L4668" s="21"/>
      <c r="M4668" s="21"/>
      <c r="N4668" s="20"/>
      <c r="O4668" s="20"/>
      <c r="P4668" s="19" t="str">
        <f aca="false">IF(I4668="","",I4668-H4668)</f>
        <v/>
      </c>
      <c r="Q4668" s="19" t="str">
        <f aca="true">IF(B4668="","",IF(N4668="No aplica","No aplica",IF(I4668="","Pendent",IF(N4668="Per substituir","Substituir",IF(OR(N4668="No localitzat",N4668="No lliurat"),"Reposar",IF(I4668&lt;H4668,"Reposar",IF(I4668&gt;H4668,"Revisar excedent",IF(AND(G4668="Sí",M4668&lt;&gt;"",M4668&lt;TODAY()),"EPI caducat",IF(AND(G4668="Sí",M4668&lt;&gt;"",M4668&lt;=TODAY()+90),"EPI caduca ≤90 dies",IF(OR(N4668="Deteriorat usable",N4668="Revisió necessària"),"Revisar","OK"))))))))))</f>
      </c>
      <c r="R4668" s="20"/>
    </row>
    <row r="4669" customFormat="false" ht="15" hidden="false" customHeight="false" outlineLevel="0" collapsed="false">
      <c r="A4669" s="19" t="n">
        <v>43</v>
      </c>
      <c r="B4669" s="19" t="n">
        <f aca="false">IFERROR(VLOOKUP(A4669,Personal!$A$6:$F$112,2,FALSE()),"")</f>
        <v>0</v>
      </c>
      <c r="C4669" s="19" t="str">
        <f aca="false">IFERROR(VLOOKUP(A4669,Personal!$A$6:$F$112,3,FALSE()),"")</f>
        <v>La Seu d’Urgell</v>
      </c>
      <c r="D4669" s="19" t="s">
        <v>40</v>
      </c>
      <c r="E4669" s="19" t="s">
        <v>214</v>
      </c>
      <c r="F4669" s="19" t="s">
        <v>215</v>
      </c>
      <c r="G4669" s="19" t="s">
        <v>291</v>
      </c>
      <c r="H4669" s="19" t="n">
        <f aca="false">IF(OR(VLOOKUP(A4669,Personal!$A$6:$F$112,5,FALSE())&lt;&gt;"Sí",N4669="No aplica"),0,'Catàleg GRAE'!D90)</f>
        <v>1</v>
      </c>
      <c r="I4669" s="20"/>
      <c r="J4669" s="20"/>
      <c r="K4669" s="20"/>
      <c r="L4669" s="21"/>
      <c r="M4669" s="21"/>
      <c r="N4669" s="20"/>
      <c r="O4669" s="20"/>
      <c r="P4669" s="19" t="str">
        <f aca="false">IF(I4669="","",I4669-H4669)</f>
        <v/>
      </c>
      <c r="Q4669" s="19" t="str">
        <f aca="true">IF(B4669="","",IF(N4669="No aplica","No aplica",IF(I4669="","Pendent",IF(N4669="Per substituir","Substituir",IF(OR(N4669="No localitzat",N4669="No lliurat"),"Reposar",IF(I4669&lt;H4669,"Reposar",IF(I4669&gt;H4669,"Revisar excedent",IF(AND(G4669="Sí",M4669&lt;&gt;"",M4669&lt;TODAY()),"EPI caducat",IF(AND(G4669="Sí",M4669&lt;&gt;"",M4669&lt;=TODAY()+90),"EPI caduca ≤90 dies",IF(OR(N4669="Deteriorat usable",N4669="Revisió necessària"),"Revisar","OK"))))))))))</f>
      </c>
      <c r="R4669" s="20"/>
    </row>
    <row r="4670" customFormat="false" ht="15" hidden="false" customHeight="false" outlineLevel="0" collapsed="false">
      <c r="A4670" s="19" t="n">
        <v>43</v>
      </c>
      <c r="B4670" s="19" t="n">
        <f aca="false">IFERROR(VLOOKUP(A4670,Personal!$A$6:$F$112,2,FALSE()),"")</f>
        <v>0</v>
      </c>
      <c r="C4670" s="19" t="str">
        <f aca="false">IFERROR(VLOOKUP(A4670,Personal!$A$6:$F$112,3,FALSE()),"")</f>
        <v>La Seu d’Urgell</v>
      </c>
      <c r="D4670" s="19" t="s">
        <v>216</v>
      </c>
      <c r="E4670" s="19" t="s">
        <v>217</v>
      </c>
      <c r="F4670" s="19" t="s">
        <v>218</v>
      </c>
      <c r="G4670" s="19" t="s">
        <v>272</v>
      </c>
      <c r="H4670" s="19" t="n">
        <f aca="false">IF(OR(VLOOKUP(A4670,Personal!$A$6:$F$112,5,FALSE())&lt;&gt;"Sí",N4670="No aplica"),0,'Catàleg GRAE'!D91)</f>
        <v>1</v>
      </c>
      <c r="I4670" s="20"/>
      <c r="J4670" s="20"/>
      <c r="K4670" s="20"/>
      <c r="L4670" s="21"/>
      <c r="M4670" s="21"/>
      <c r="N4670" s="20"/>
      <c r="O4670" s="20"/>
      <c r="P4670" s="19" t="str">
        <f aca="false">IF(I4670="","",I4670-H4670)</f>
        <v/>
      </c>
      <c r="Q4670" s="19" t="str">
        <f aca="true">IF(B4670="","",IF(N4670="No aplica","No aplica",IF(I4670="","Pendent",IF(N4670="Per substituir","Substituir",IF(OR(N4670="No localitzat",N4670="No lliurat"),"Reposar",IF(I4670&lt;H4670,"Reposar",IF(I4670&gt;H4670,"Revisar excedent",IF(AND(G4670="Sí",M4670&lt;&gt;"",M4670&lt;TODAY()),"EPI caducat",IF(AND(G4670="Sí",M4670&lt;&gt;"",M4670&lt;=TODAY()+90),"EPI caduca ≤90 dies",IF(OR(N4670="Deteriorat usable",N4670="Revisió necessària"),"Revisar","OK"))))))))))</f>
      </c>
      <c r="R4670" s="20"/>
    </row>
    <row r="4671" customFormat="false" ht="15" hidden="false" customHeight="false" outlineLevel="0" collapsed="false">
      <c r="A4671" s="19" t="n">
        <v>43</v>
      </c>
      <c r="B4671" s="19" t="n">
        <f aca="false">IFERROR(VLOOKUP(A4671,Personal!$A$6:$F$112,2,FALSE()),"")</f>
        <v>0</v>
      </c>
      <c r="C4671" s="19" t="str">
        <f aca="false">IFERROR(VLOOKUP(A4671,Personal!$A$6:$F$112,3,FALSE()),"")</f>
        <v>La Seu d’Urgell</v>
      </c>
      <c r="D4671" s="19" t="s">
        <v>37</v>
      </c>
      <c r="E4671" s="19" t="s">
        <v>219</v>
      </c>
      <c r="F4671" s="19" t="s">
        <v>220</v>
      </c>
      <c r="G4671" s="19" t="s">
        <v>291</v>
      </c>
      <c r="H4671" s="19" t="n">
        <f aca="false">IF(OR(VLOOKUP(A4671,Personal!$A$6:$F$112,5,FALSE())&lt;&gt;"Sí",N4671="No aplica"),0,'Catàleg GRAE'!D92)</f>
        <v>1</v>
      </c>
      <c r="I4671" s="20"/>
      <c r="J4671" s="20"/>
      <c r="K4671" s="20"/>
      <c r="L4671" s="21"/>
      <c r="M4671" s="21"/>
      <c r="N4671" s="20"/>
      <c r="O4671" s="20"/>
      <c r="P4671" s="19" t="str">
        <f aca="false">IF(I4671="","",I4671-H4671)</f>
        <v/>
      </c>
      <c r="Q4671" s="19" t="str">
        <f aca="true">IF(B4671="","",IF(N4671="No aplica","No aplica",IF(I4671="","Pendent",IF(N4671="Per substituir","Substituir",IF(OR(N4671="No localitzat",N4671="No lliurat"),"Reposar",IF(I4671&lt;H4671,"Reposar",IF(I4671&gt;H4671,"Revisar excedent",IF(AND(G4671="Sí",M4671&lt;&gt;"",M4671&lt;TODAY()),"EPI caducat",IF(AND(G4671="Sí",M4671&lt;&gt;"",M4671&lt;=TODAY()+90),"EPI caduca ≤90 dies",IF(OR(N4671="Deteriorat usable",N4671="Revisió necessària"),"Revisar","OK"))))))))))</f>
      </c>
      <c r="R4671" s="20"/>
    </row>
    <row r="4672" customFormat="false" ht="15" hidden="false" customHeight="false" outlineLevel="0" collapsed="false">
      <c r="A4672" s="19" t="n">
        <v>43</v>
      </c>
      <c r="B4672" s="19" t="n">
        <f aca="false">IFERROR(VLOOKUP(A4672,Personal!$A$6:$F$112,2,FALSE()),"")</f>
        <v>0</v>
      </c>
      <c r="C4672" s="19" t="str">
        <f aca="false">IFERROR(VLOOKUP(A4672,Personal!$A$6:$F$112,3,FALSE()),"")</f>
        <v>La Seu d’Urgell</v>
      </c>
      <c r="D4672" s="19" t="s">
        <v>137</v>
      </c>
      <c r="E4672" s="19" t="s">
        <v>221</v>
      </c>
      <c r="F4672" s="19" t="s">
        <v>222</v>
      </c>
      <c r="G4672" s="19" t="s">
        <v>291</v>
      </c>
      <c r="H4672" s="19" t="n">
        <f aca="false">IF(OR(VLOOKUP(A4672,Personal!$A$6:$F$112,5,FALSE())&lt;&gt;"Sí",N4672="No aplica"),0,'Catàleg GRAE'!D93)</f>
        <v>1</v>
      </c>
      <c r="I4672" s="20"/>
      <c r="J4672" s="20"/>
      <c r="K4672" s="20"/>
      <c r="L4672" s="21"/>
      <c r="M4672" s="21"/>
      <c r="N4672" s="20"/>
      <c r="O4672" s="20"/>
      <c r="P4672" s="19" t="str">
        <f aca="false">IF(I4672="","",I4672-H4672)</f>
        <v/>
      </c>
      <c r="Q4672" s="19" t="str">
        <f aca="true">IF(B4672="","",IF(N4672="No aplica","No aplica",IF(I4672="","Pendent",IF(N4672="Per substituir","Substituir",IF(OR(N4672="No localitzat",N4672="No lliurat"),"Reposar",IF(I4672&lt;H4672,"Reposar",IF(I4672&gt;H4672,"Revisar excedent",IF(AND(G4672="Sí",M4672&lt;&gt;"",M4672&lt;TODAY()),"EPI caducat",IF(AND(G4672="Sí",M4672&lt;&gt;"",M4672&lt;=TODAY()+90),"EPI caduca ≤90 dies",IF(OR(N4672="Deteriorat usable",N4672="Revisió necessària"),"Revisar","OK"))))))))))</f>
      </c>
      <c r="R4672" s="20"/>
    </row>
    <row r="4673" customFormat="false" ht="15" hidden="false" customHeight="false" outlineLevel="0" collapsed="false">
      <c r="A4673" s="19" t="n">
        <v>43</v>
      </c>
      <c r="B4673" s="19" t="n">
        <f aca="false">IFERROR(VLOOKUP(A4673,Personal!$A$6:$F$112,2,FALSE()),"")</f>
        <v>0</v>
      </c>
      <c r="C4673" s="19" t="str">
        <f aca="false">IFERROR(VLOOKUP(A4673,Personal!$A$6:$F$112,3,FALSE()),"")</f>
        <v>La Seu d’Urgell</v>
      </c>
      <c r="D4673" s="19" t="s">
        <v>137</v>
      </c>
      <c r="E4673" s="19" t="s">
        <v>223</v>
      </c>
      <c r="F4673" s="19" t="s">
        <v>224</v>
      </c>
      <c r="G4673" s="19" t="s">
        <v>291</v>
      </c>
      <c r="H4673" s="19" t="n">
        <f aca="false">IF(OR(VLOOKUP(A4673,Personal!$A$6:$F$112,5,FALSE())&lt;&gt;"Sí",N4673="No aplica"),0,'Catàleg GRAE'!D94)</f>
        <v>1</v>
      </c>
      <c r="I4673" s="20"/>
      <c r="J4673" s="20"/>
      <c r="K4673" s="20"/>
      <c r="L4673" s="21"/>
      <c r="M4673" s="21"/>
      <c r="N4673" s="20"/>
      <c r="O4673" s="20"/>
      <c r="P4673" s="19" t="str">
        <f aca="false">IF(I4673="","",I4673-H4673)</f>
        <v/>
      </c>
      <c r="Q4673" s="19" t="str">
        <f aca="true">IF(B4673="","",IF(N4673="No aplica","No aplica",IF(I4673="","Pendent",IF(N4673="Per substituir","Substituir",IF(OR(N4673="No localitzat",N4673="No lliurat"),"Reposar",IF(I4673&lt;H4673,"Reposar",IF(I4673&gt;H4673,"Revisar excedent",IF(AND(G4673="Sí",M4673&lt;&gt;"",M4673&lt;TODAY()),"EPI caducat",IF(AND(G4673="Sí",M4673&lt;&gt;"",M4673&lt;=TODAY()+90),"EPI caduca ≤90 dies",IF(OR(N4673="Deteriorat usable",N4673="Revisió necessària"),"Revisar","OK"))))))))))</f>
      </c>
      <c r="R4673" s="20"/>
    </row>
    <row r="4674" customFormat="false" ht="15" hidden="false" customHeight="false" outlineLevel="0" collapsed="false">
      <c r="A4674" s="19" t="n">
        <v>43</v>
      </c>
      <c r="B4674" s="19" t="n">
        <f aca="false">IFERROR(VLOOKUP(A4674,Personal!$A$6:$F$112,2,FALSE()),"")</f>
        <v>0</v>
      </c>
      <c r="C4674" s="19" t="str">
        <f aca="false">IFERROR(VLOOKUP(A4674,Personal!$A$6:$F$112,3,FALSE()),"")</f>
        <v>La Seu d’Urgell</v>
      </c>
      <c r="D4674" s="19" t="s">
        <v>137</v>
      </c>
      <c r="E4674" s="19" t="s">
        <v>225</v>
      </c>
      <c r="F4674" s="19" t="s">
        <v>226</v>
      </c>
      <c r="G4674" s="19" t="s">
        <v>291</v>
      </c>
      <c r="H4674" s="19" t="n">
        <f aca="false">IF(OR(VLOOKUP(A4674,Personal!$A$6:$F$112,5,FALSE())&lt;&gt;"Sí",N4674="No aplica"),0,'Catàleg GRAE'!D95)</f>
        <v>1</v>
      </c>
      <c r="I4674" s="20"/>
      <c r="J4674" s="20"/>
      <c r="K4674" s="20"/>
      <c r="L4674" s="21"/>
      <c r="M4674" s="21"/>
      <c r="N4674" s="20"/>
      <c r="O4674" s="20"/>
      <c r="P4674" s="19" t="str">
        <f aca="false">IF(I4674="","",I4674-H4674)</f>
        <v/>
      </c>
      <c r="Q4674" s="19" t="str">
        <f aca="true">IF(B4674="","",IF(N4674="No aplica","No aplica",IF(I4674="","Pendent",IF(N4674="Per substituir","Substituir",IF(OR(N4674="No localitzat",N4674="No lliurat"),"Reposar",IF(I4674&lt;H4674,"Reposar",IF(I4674&gt;H4674,"Revisar excedent",IF(AND(G4674="Sí",M4674&lt;&gt;"",M4674&lt;TODAY()),"EPI caducat",IF(AND(G4674="Sí",M4674&lt;&gt;"",M4674&lt;=TODAY()+90),"EPI caduca ≤90 dies",IF(OR(N4674="Deteriorat usable",N4674="Revisió necessària"),"Revisar","OK"))))))))))</f>
      </c>
      <c r="R4674" s="20"/>
    </row>
    <row r="4675" customFormat="false" ht="15" hidden="false" customHeight="false" outlineLevel="0" collapsed="false">
      <c r="A4675" s="19" t="n">
        <v>43</v>
      </c>
      <c r="B4675" s="19" t="n">
        <f aca="false">IFERROR(VLOOKUP(A4675,Personal!$A$6:$F$112,2,FALSE()),"")</f>
        <v>0</v>
      </c>
      <c r="C4675" s="19" t="str">
        <f aca="false">IFERROR(VLOOKUP(A4675,Personal!$A$6:$F$112,3,FALSE()),"")</f>
        <v>La Seu d’Urgell</v>
      </c>
      <c r="D4675" s="19" t="s">
        <v>137</v>
      </c>
      <c r="E4675" s="19" t="s">
        <v>227</v>
      </c>
      <c r="F4675" s="19" t="s">
        <v>228</v>
      </c>
      <c r="G4675" s="19" t="s">
        <v>291</v>
      </c>
      <c r="H4675" s="19" t="n">
        <f aca="false">IF(OR(VLOOKUP(A4675,Personal!$A$6:$F$112,5,FALSE())&lt;&gt;"Sí",N4675="No aplica"),0,'Catàleg GRAE'!D96)</f>
        <v>1</v>
      </c>
      <c r="I4675" s="20"/>
      <c r="J4675" s="20"/>
      <c r="K4675" s="20"/>
      <c r="L4675" s="21"/>
      <c r="M4675" s="21"/>
      <c r="N4675" s="20"/>
      <c r="O4675" s="20"/>
      <c r="P4675" s="19" t="str">
        <f aca="false">IF(I4675="","",I4675-H4675)</f>
        <v/>
      </c>
      <c r="Q4675" s="19" t="str">
        <f aca="true">IF(B4675="","",IF(N4675="No aplica","No aplica",IF(I4675="","Pendent",IF(N4675="Per substituir","Substituir",IF(OR(N4675="No localitzat",N4675="No lliurat"),"Reposar",IF(I4675&lt;H4675,"Reposar",IF(I4675&gt;H4675,"Revisar excedent",IF(AND(G4675="Sí",M4675&lt;&gt;"",M4675&lt;TODAY()),"EPI caducat",IF(AND(G4675="Sí",M4675&lt;&gt;"",M4675&lt;=TODAY()+90),"EPI caduca ≤90 dies",IF(OR(N4675="Deteriorat usable",N4675="Revisió necessària"),"Revisar","OK"))))))))))</f>
      </c>
      <c r="R4675" s="20"/>
    </row>
    <row r="4676" customFormat="false" ht="15" hidden="false" customHeight="false" outlineLevel="0" collapsed="false">
      <c r="A4676" s="19" t="n">
        <v>43</v>
      </c>
      <c r="B4676" s="19" t="n">
        <f aca="false">IFERROR(VLOOKUP(A4676,Personal!$A$6:$F$112,2,FALSE()),"")</f>
        <v>0</v>
      </c>
      <c r="C4676" s="19" t="str">
        <f aca="false">IFERROR(VLOOKUP(A4676,Personal!$A$6:$F$112,3,FALSE()),"")</f>
        <v>La Seu d’Urgell</v>
      </c>
      <c r="D4676" s="19" t="s">
        <v>137</v>
      </c>
      <c r="E4676" s="19" t="s">
        <v>229</v>
      </c>
      <c r="F4676" s="19" t="s">
        <v>230</v>
      </c>
      <c r="G4676" s="19" t="s">
        <v>291</v>
      </c>
      <c r="H4676" s="19" t="n">
        <f aca="false">IF(OR(VLOOKUP(A4676,Personal!$A$6:$F$112,5,FALSE())&lt;&gt;"Sí",N4676="No aplica"),0,'Catàleg GRAE'!D97)</f>
        <v>1</v>
      </c>
      <c r="I4676" s="20"/>
      <c r="J4676" s="20"/>
      <c r="K4676" s="20"/>
      <c r="L4676" s="21"/>
      <c r="M4676" s="21"/>
      <c r="N4676" s="20"/>
      <c r="O4676" s="20"/>
      <c r="P4676" s="19" t="str">
        <f aca="false">IF(I4676="","",I4676-H4676)</f>
        <v/>
      </c>
      <c r="Q4676" s="19" t="str">
        <f aca="true">IF(B4676="","",IF(N4676="No aplica","No aplica",IF(I4676="","Pendent",IF(N4676="Per substituir","Substituir",IF(OR(N4676="No localitzat",N4676="No lliurat"),"Reposar",IF(I4676&lt;H4676,"Reposar",IF(I4676&gt;H4676,"Revisar excedent",IF(AND(G4676="Sí",M4676&lt;&gt;"",M4676&lt;TODAY()),"EPI caducat",IF(AND(G4676="Sí",M4676&lt;&gt;"",M4676&lt;=TODAY()+90),"EPI caduca ≤90 dies",IF(OR(N4676="Deteriorat usable",N4676="Revisió necessària"),"Revisar","OK"))))))))))</f>
      </c>
      <c r="R4676" s="20"/>
    </row>
    <row r="4677" customFormat="false" ht="15" hidden="false" customHeight="false" outlineLevel="0" collapsed="false">
      <c r="A4677" s="19" t="n">
        <v>43</v>
      </c>
      <c r="B4677" s="19" t="n">
        <f aca="false">IFERROR(VLOOKUP(A4677,Personal!$A$6:$F$112,2,FALSE()),"")</f>
        <v>0</v>
      </c>
      <c r="C4677" s="19" t="str">
        <f aca="false">IFERROR(VLOOKUP(A4677,Personal!$A$6:$F$112,3,FALSE()),"")</f>
        <v>La Seu d’Urgell</v>
      </c>
      <c r="D4677" s="19" t="s">
        <v>137</v>
      </c>
      <c r="E4677" s="19" t="s">
        <v>231</v>
      </c>
      <c r="F4677" s="19" t="s">
        <v>232</v>
      </c>
      <c r="G4677" s="19" t="s">
        <v>291</v>
      </c>
      <c r="H4677" s="19" t="n">
        <f aca="false">IF(OR(VLOOKUP(A4677,Personal!$A$6:$F$112,5,FALSE())&lt;&gt;"Sí",N4677="No aplica"),0,'Catàleg GRAE'!D98)</f>
        <v>1</v>
      </c>
      <c r="I4677" s="20"/>
      <c r="J4677" s="20"/>
      <c r="K4677" s="20"/>
      <c r="L4677" s="21"/>
      <c r="M4677" s="21"/>
      <c r="N4677" s="20"/>
      <c r="O4677" s="20"/>
      <c r="P4677" s="19" t="str">
        <f aca="false">IF(I4677="","",I4677-H4677)</f>
        <v/>
      </c>
      <c r="Q4677" s="19" t="str">
        <f aca="true">IF(B4677="","",IF(N4677="No aplica","No aplica",IF(I4677="","Pendent",IF(N4677="Per substituir","Substituir",IF(OR(N4677="No localitzat",N4677="No lliurat"),"Reposar",IF(I4677&lt;H4677,"Reposar",IF(I4677&gt;H4677,"Revisar excedent",IF(AND(G4677="Sí",M4677&lt;&gt;"",M4677&lt;TODAY()),"EPI caducat",IF(AND(G4677="Sí",M4677&lt;&gt;"",M4677&lt;=TODAY()+90),"EPI caduca ≤90 dies",IF(OR(N4677="Deteriorat usable",N4677="Revisió necessària"),"Revisar","OK"))))))))))</f>
      </c>
      <c r="R4677" s="20"/>
    </row>
    <row r="4678" customFormat="false" ht="15" hidden="false" customHeight="false" outlineLevel="0" collapsed="false">
      <c r="A4678" s="19" t="n">
        <v>43</v>
      </c>
      <c r="B4678" s="19" t="n">
        <f aca="false">IFERROR(VLOOKUP(A4678,Personal!$A$6:$F$112,2,FALSE()),"")</f>
        <v>0</v>
      </c>
      <c r="C4678" s="19" t="str">
        <f aca="false">IFERROR(VLOOKUP(A4678,Personal!$A$6:$F$112,3,FALSE()),"")</f>
        <v>La Seu d’Urgell</v>
      </c>
      <c r="D4678" s="19" t="s">
        <v>137</v>
      </c>
      <c r="E4678" s="19" t="s">
        <v>233</v>
      </c>
      <c r="F4678" s="19" t="s">
        <v>234</v>
      </c>
      <c r="G4678" s="19" t="s">
        <v>291</v>
      </c>
      <c r="H4678" s="19" t="n">
        <f aca="false">IF(OR(VLOOKUP(A4678,Personal!$A$6:$F$112,5,FALSE())&lt;&gt;"Sí",N4678="No aplica"),0,'Catàleg GRAE'!D99)</f>
        <v>1</v>
      </c>
      <c r="I4678" s="20"/>
      <c r="J4678" s="20"/>
      <c r="K4678" s="20"/>
      <c r="L4678" s="21"/>
      <c r="M4678" s="21"/>
      <c r="N4678" s="20"/>
      <c r="O4678" s="20"/>
      <c r="P4678" s="19" t="str">
        <f aca="false">IF(I4678="","",I4678-H4678)</f>
        <v/>
      </c>
      <c r="Q4678" s="19" t="str">
        <f aca="true">IF(B4678="","",IF(N4678="No aplica","No aplica",IF(I4678="","Pendent",IF(N4678="Per substituir","Substituir",IF(OR(N4678="No localitzat",N4678="No lliurat"),"Reposar",IF(I4678&lt;H4678,"Reposar",IF(I4678&gt;H4678,"Revisar excedent",IF(AND(G4678="Sí",M4678&lt;&gt;"",M4678&lt;TODAY()),"EPI caducat",IF(AND(G4678="Sí",M4678&lt;&gt;"",M4678&lt;=TODAY()+90),"EPI caduca ≤90 dies",IF(OR(N4678="Deteriorat usable",N4678="Revisió necessària"),"Revisar","OK"))))))))))</f>
      </c>
      <c r="R4678" s="20"/>
    </row>
    <row r="4679" customFormat="false" ht="15" hidden="false" customHeight="false" outlineLevel="0" collapsed="false">
      <c r="A4679" s="19" t="n">
        <v>43</v>
      </c>
      <c r="B4679" s="19" t="n">
        <f aca="false">IFERROR(VLOOKUP(A4679,Personal!$A$6:$F$112,2,FALSE()),"")</f>
        <v>0</v>
      </c>
      <c r="C4679" s="19" t="str">
        <f aca="false">IFERROR(VLOOKUP(A4679,Personal!$A$6:$F$112,3,FALSE()),"")</f>
        <v>La Seu d’Urgell</v>
      </c>
      <c r="D4679" s="19" t="s">
        <v>216</v>
      </c>
      <c r="E4679" s="19" t="s">
        <v>235</v>
      </c>
      <c r="F4679" s="19" t="s">
        <v>236</v>
      </c>
      <c r="G4679" s="19" t="s">
        <v>272</v>
      </c>
      <c r="H4679" s="19" t="n">
        <f aca="false">IF(OR(VLOOKUP(A4679,Personal!$A$6:$F$112,5,FALSE())&lt;&gt;"Sí",N4679="No aplica"),0,'Catàleg GRAE'!D100)</f>
        <v>1</v>
      </c>
      <c r="I4679" s="20"/>
      <c r="J4679" s="20"/>
      <c r="K4679" s="20"/>
      <c r="L4679" s="21"/>
      <c r="M4679" s="21"/>
      <c r="N4679" s="20"/>
      <c r="O4679" s="20"/>
      <c r="P4679" s="19" t="str">
        <f aca="false">IF(I4679="","",I4679-H4679)</f>
        <v/>
      </c>
      <c r="Q4679" s="19" t="str">
        <f aca="true">IF(B4679="","",IF(N4679="No aplica","No aplica",IF(I4679="","Pendent",IF(N4679="Per substituir","Substituir",IF(OR(N4679="No localitzat",N4679="No lliurat"),"Reposar",IF(I4679&lt;H4679,"Reposar",IF(I4679&gt;H4679,"Revisar excedent",IF(AND(G4679="Sí",M4679&lt;&gt;"",M4679&lt;TODAY()),"EPI caducat",IF(AND(G4679="Sí",M4679&lt;&gt;"",M4679&lt;=TODAY()+90),"EPI caduca ≤90 dies",IF(OR(N4679="Deteriorat usable",N4679="Revisió necessària"),"Revisar","OK"))))))))))</f>
      </c>
      <c r="R4679" s="20"/>
    </row>
    <row r="4680" customFormat="false" ht="15" hidden="false" customHeight="false" outlineLevel="0" collapsed="false">
      <c r="A4680" s="19" t="n">
        <v>43</v>
      </c>
      <c r="B4680" s="19" t="n">
        <f aca="false">IFERROR(VLOOKUP(A4680,Personal!$A$6:$F$112,2,FALSE()),"")</f>
        <v>0</v>
      </c>
      <c r="C4680" s="19" t="str">
        <f aca="false">IFERROR(VLOOKUP(A4680,Personal!$A$6:$F$112,3,FALSE()),"")</f>
        <v>La Seu d’Urgell</v>
      </c>
      <c r="D4680" s="19" t="s">
        <v>137</v>
      </c>
      <c r="E4680" s="19" t="s">
        <v>237</v>
      </c>
      <c r="F4680" s="19" t="s">
        <v>238</v>
      </c>
      <c r="G4680" s="19" t="s">
        <v>291</v>
      </c>
      <c r="H4680" s="19" t="n">
        <f aca="false">IF(OR(VLOOKUP(A4680,Personal!$A$6:$F$112,5,FALSE())&lt;&gt;"Sí",N4680="No aplica"),0,'Catàleg GRAE'!D101)</f>
        <v>1</v>
      </c>
      <c r="I4680" s="20"/>
      <c r="J4680" s="20"/>
      <c r="K4680" s="20"/>
      <c r="L4680" s="21"/>
      <c r="M4680" s="21"/>
      <c r="N4680" s="20"/>
      <c r="O4680" s="20"/>
      <c r="P4680" s="19" t="str">
        <f aca="false">IF(I4680="","",I4680-H4680)</f>
        <v/>
      </c>
      <c r="Q4680" s="19" t="str">
        <f aca="true">IF(B4680="","",IF(N4680="No aplica","No aplica",IF(I4680="","Pendent",IF(N4680="Per substituir","Substituir",IF(OR(N4680="No localitzat",N4680="No lliurat"),"Reposar",IF(I4680&lt;H4680,"Reposar",IF(I4680&gt;H4680,"Revisar excedent",IF(AND(G4680="Sí",M4680&lt;&gt;"",M4680&lt;TODAY()),"EPI caducat",IF(AND(G4680="Sí",M4680&lt;&gt;"",M4680&lt;=TODAY()+90),"EPI caduca ≤90 dies",IF(OR(N4680="Deteriorat usable",N4680="Revisió necessària"),"Revisar","OK"))))))))))</f>
      </c>
      <c r="R4680" s="20"/>
    </row>
    <row r="4681" customFormat="false" ht="15" hidden="false" customHeight="false" outlineLevel="0" collapsed="false">
      <c r="A4681" s="19" t="n">
        <v>43</v>
      </c>
      <c r="B4681" s="19" t="n">
        <f aca="false">IFERROR(VLOOKUP(A4681,Personal!$A$6:$F$112,2,FALSE()),"")</f>
        <v>0</v>
      </c>
      <c r="C4681" s="19" t="str">
        <f aca="false">IFERROR(VLOOKUP(A4681,Personal!$A$6:$F$112,3,FALSE()),"")</f>
        <v>La Seu d’Urgell</v>
      </c>
      <c r="D4681" s="19" t="s">
        <v>37</v>
      </c>
      <c r="E4681" s="19" t="s">
        <v>239</v>
      </c>
      <c r="F4681" s="19" t="s">
        <v>240</v>
      </c>
      <c r="G4681" s="19" t="s">
        <v>291</v>
      </c>
      <c r="H4681" s="19" t="n">
        <f aca="false">IF(OR(VLOOKUP(A4681,Personal!$A$6:$F$112,5,FALSE())&lt;&gt;"Sí",N4681="No aplica"),0,'Catàleg GRAE'!D102)</f>
        <v>1</v>
      </c>
      <c r="I4681" s="20"/>
      <c r="J4681" s="20"/>
      <c r="K4681" s="20"/>
      <c r="L4681" s="21"/>
      <c r="M4681" s="21"/>
      <c r="N4681" s="20"/>
      <c r="O4681" s="20"/>
      <c r="P4681" s="19" t="str">
        <f aca="false">IF(I4681="","",I4681-H4681)</f>
        <v/>
      </c>
      <c r="Q4681" s="19" t="str">
        <f aca="true">IF(B4681="","",IF(N4681="No aplica","No aplica",IF(I4681="","Pendent",IF(N4681="Per substituir","Substituir",IF(OR(N4681="No localitzat",N4681="No lliurat"),"Reposar",IF(I4681&lt;H4681,"Reposar",IF(I4681&gt;H4681,"Revisar excedent",IF(AND(G4681="Sí",M4681&lt;&gt;"",M4681&lt;TODAY()),"EPI caducat",IF(AND(G4681="Sí",M4681&lt;&gt;"",M4681&lt;=TODAY()+90),"EPI caduca ≤90 dies",IF(OR(N4681="Deteriorat usable",N4681="Revisió necessària"),"Revisar","OK"))))))))))</f>
      </c>
      <c r="R4681" s="20"/>
    </row>
    <row r="4682" customFormat="false" ht="15" hidden="false" customHeight="false" outlineLevel="0" collapsed="false">
      <c r="A4682" s="19" t="n">
        <v>43</v>
      </c>
      <c r="B4682" s="19" t="n">
        <f aca="false">IFERROR(VLOOKUP(A4682,Personal!$A$6:$F$112,2,FALSE()),"")</f>
        <v>0</v>
      </c>
      <c r="C4682" s="19" t="str">
        <f aca="false">IFERROR(VLOOKUP(A4682,Personal!$A$6:$F$112,3,FALSE()),"")</f>
        <v>La Seu d’Urgell</v>
      </c>
      <c r="D4682" s="19" t="s">
        <v>37</v>
      </c>
      <c r="E4682" s="19" t="s">
        <v>241</v>
      </c>
      <c r="F4682" s="19" t="s">
        <v>242</v>
      </c>
      <c r="G4682" s="19" t="s">
        <v>291</v>
      </c>
      <c r="H4682" s="19" t="n">
        <f aca="false">IF(OR(VLOOKUP(A4682,Personal!$A$6:$F$112,5,FALSE())&lt;&gt;"Sí",N4682="No aplica"),0,'Catàleg GRAE'!D103)</f>
        <v>1</v>
      </c>
      <c r="I4682" s="20"/>
      <c r="J4682" s="20"/>
      <c r="K4682" s="20"/>
      <c r="L4682" s="21"/>
      <c r="M4682" s="21"/>
      <c r="N4682" s="20"/>
      <c r="O4682" s="20"/>
      <c r="P4682" s="19" t="str">
        <f aca="false">IF(I4682="","",I4682-H4682)</f>
        <v/>
      </c>
      <c r="Q4682" s="19" t="str">
        <f aca="true">IF(B4682="","",IF(N4682="No aplica","No aplica",IF(I4682="","Pendent",IF(N4682="Per substituir","Substituir",IF(OR(N4682="No localitzat",N4682="No lliurat"),"Reposar",IF(I4682&lt;H4682,"Reposar",IF(I4682&gt;H4682,"Revisar excedent",IF(AND(G4682="Sí",M4682&lt;&gt;"",M4682&lt;TODAY()),"EPI caducat",IF(AND(G4682="Sí",M4682&lt;&gt;"",M4682&lt;=TODAY()+90),"EPI caduca ≤90 dies",IF(OR(N4682="Deteriorat usable",N4682="Revisió necessària"),"Revisar","OK"))))))))))</f>
      </c>
      <c r="R4682" s="20"/>
    </row>
    <row r="4683" customFormat="false" ht="15" hidden="false" customHeight="false" outlineLevel="0" collapsed="false">
      <c r="A4683" s="19" t="n">
        <v>43</v>
      </c>
      <c r="B4683" s="19" t="n">
        <f aca="false">IFERROR(VLOOKUP(A4683,Personal!$A$6:$F$112,2,FALSE()),"")</f>
        <v>0</v>
      </c>
      <c r="C4683" s="19" t="str">
        <f aca="false">IFERROR(VLOOKUP(A4683,Personal!$A$6:$F$112,3,FALSE()),"")</f>
        <v>La Seu d’Urgell</v>
      </c>
      <c r="D4683" s="19" t="s">
        <v>177</v>
      </c>
      <c r="E4683" s="19" t="s">
        <v>243</v>
      </c>
      <c r="F4683" s="19" t="s">
        <v>244</v>
      </c>
      <c r="G4683" s="19" t="s">
        <v>272</v>
      </c>
      <c r="H4683" s="19" t="n">
        <f aca="false">IF(OR(VLOOKUP(A4683,Personal!$A$6:$F$112,5,FALSE())&lt;&gt;"Sí",N4683="No aplica"),0,'Catàleg GRAE'!D104)</f>
        <v>1</v>
      </c>
      <c r="I4683" s="20"/>
      <c r="J4683" s="20"/>
      <c r="K4683" s="20"/>
      <c r="L4683" s="21"/>
      <c r="M4683" s="21"/>
      <c r="N4683" s="20"/>
      <c r="O4683" s="20"/>
      <c r="P4683" s="19" t="str">
        <f aca="false">IF(I4683="","",I4683-H4683)</f>
        <v/>
      </c>
      <c r="Q4683" s="19" t="str">
        <f aca="true">IF(B4683="","",IF(N4683="No aplica","No aplica",IF(I4683="","Pendent",IF(N4683="Per substituir","Substituir",IF(OR(N4683="No localitzat",N4683="No lliurat"),"Reposar",IF(I4683&lt;H4683,"Reposar",IF(I4683&gt;H4683,"Revisar excedent",IF(AND(G4683="Sí",M4683&lt;&gt;"",M4683&lt;TODAY()),"EPI caducat",IF(AND(G4683="Sí",M4683&lt;&gt;"",M4683&lt;=TODAY()+90),"EPI caduca ≤90 dies",IF(OR(N4683="Deteriorat usable",N4683="Revisió necessària"),"Revisar","OK"))))))))))</f>
      </c>
      <c r="R4683" s="20"/>
    </row>
    <row r="4684" customFormat="false" ht="15" hidden="false" customHeight="false" outlineLevel="0" collapsed="false">
      <c r="A4684" s="19" t="n">
        <v>43</v>
      </c>
      <c r="B4684" s="19" t="n">
        <f aca="false">IFERROR(VLOOKUP(A4684,Personal!$A$6:$F$112,2,FALSE()),"")</f>
        <v>0</v>
      </c>
      <c r="C4684" s="19" t="str">
        <f aca="false">IFERROR(VLOOKUP(A4684,Personal!$A$6:$F$112,3,FALSE()),"")</f>
        <v>La Seu d’Urgell</v>
      </c>
      <c r="D4684" s="19" t="s">
        <v>177</v>
      </c>
      <c r="E4684" s="19" t="s">
        <v>245</v>
      </c>
      <c r="F4684" s="19" t="s">
        <v>246</v>
      </c>
      <c r="G4684" s="19" t="s">
        <v>272</v>
      </c>
      <c r="H4684" s="19" t="n">
        <f aca="false">IF(OR(VLOOKUP(A4684,Personal!$A$6:$F$112,5,FALSE())&lt;&gt;"Sí",N4684="No aplica"),0,'Catàleg GRAE'!D105)</f>
        <v>1</v>
      </c>
      <c r="I4684" s="20"/>
      <c r="J4684" s="20"/>
      <c r="K4684" s="20"/>
      <c r="L4684" s="21"/>
      <c r="M4684" s="21"/>
      <c r="N4684" s="20"/>
      <c r="O4684" s="20"/>
      <c r="P4684" s="19" t="str">
        <f aca="false">IF(I4684="","",I4684-H4684)</f>
        <v/>
      </c>
      <c r="Q4684" s="19" t="str">
        <f aca="true">IF(B4684="","",IF(N4684="No aplica","No aplica",IF(I4684="","Pendent",IF(N4684="Per substituir","Substituir",IF(OR(N4684="No localitzat",N4684="No lliurat"),"Reposar",IF(I4684&lt;H4684,"Reposar",IF(I4684&gt;H4684,"Revisar excedent",IF(AND(G4684="Sí",M4684&lt;&gt;"",M4684&lt;TODAY()),"EPI caducat",IF(AND(G4684="Sí",M4684&lt;&gt;"",M4684&lt;=TODAY()+90),"EPI caduca ≤90 dies",IF(OR(N4684="Deteriorat usable",N4684="Revisió necessària"),"Revisar","OK"))))))))))</f>
      </c>
      <c r="R4684" s="20"/>
    </row>
    <row r="4685" customFormat="false" ht="15" hidden="false" customHeight="false" outlineLevel="0" collapsed="false">
      <c r="A4685" s="19" t="n">
        <v>43</v>
      </c>
      <c r="B4685" s="19" t="n">
        <f aca="false">IFERROR(VLOOKUP(A4685,Personal!$A$6:$F$112,2,FALSE()),"")</f>
        <v>0</v>
      </c>
      <c r="C4685" s="19" t="str">
        <f aca="false">IFERROR(VLOOKUP(A4685,Personal!$A$6:$F$112,3,FALSE()),"")</f>
        <v>La Seu d’Urgell</v>
      </c>
      <c r="D4685" s="19" t="s">
        <v>177</v>
      </c>
      <c r="E4685" s="19" t="s">
        <v>247</v>
      </c>
      <c r="F4685" s="19" t="s">
        <v>248</v>
      </c>
      <c r="G4685" s="19" t="s">
        <v>272</v>
      </c>
      <c r="H4685" s="19" t="n">
        <f aca="false">IF(OR(VLOOKUP(A4685,Personal!$A$6:$F$112,5,FALSE())&lt;&gt;"Sí",N4685="No aplica"),0,'Catàleg GRAE'!D106)</f>
        <v>1</v>
      </c>
      <c r="I4685" s="20"/>
      <c r="J4685" s="20"/>
      <c r="K4685" s="20"/>
      <c r="L4685" s="21"/>
      <c r="M4685" s="21"/>
      <c r="N4685" s="20"/>
      <c r="O4685" s="20"/>
      <c r="P4685" s="19" t="str">
        <f aca="false">IF(I4685="","",I4685-H4685)</f>
        <v/>
      </c>
      <c r="Q4685" s="19" t="str">
        <f aca="true">IF(B4685="","",IF(N4685="No aplica","No aplica",IF(I4685="","Pendent",IF(N4685="Per substituir","Substituir",IF(OR(N4685="No localitzat",N4685="No lliurat"),"Reposar",IF(I4685&lt;H4685,"Reposar",IF(I4685&gt;H4685,"Revisar excedent",IF(AND(G4685="Sí",M4685&lt;&gt;"",M4685&lt;TODAY()),"EPI caducat",IF(AND(G4685="Sí",M4685&lt;&gt;"",M4685&lt;=TODAY()+90),"EPI caduca ≤90 dies",IF(OR(N4685="Deteriorat usable",N4685="Revisió necessària"),"Revisar","OK"))))))))))</f>
      </c>
      <c r="R4685" s="20"/>
    </row>
    <row r="4686" customFormat="false" ht="15" hidden="false" customHeight="false" outlineLevel="0" collapsed="false">
      <c r="A4686" s="19" t="n">
        <v>43</v>
      </c>
      <c r="B4686" s="19" t="n">
        <f aca="false">IFERROR(VLOOKUP(A4686,Personal!$A$6:$F$112,2,FALSE()),"")</f>
        <v>0</v>
      </c>
      <c r="C4686" s="19" t="str">
        <f aca="false">IFERROR(VLOOKUP(A4686,Personal!$A$6:$F$112,3,FALSE()),"")</f>
        <v>La Seu d’Urgell</v>
      </c>
      <c r="D4686" s="19" t="s">
        <v>177</v>
      </c>
      <c r="E4686" s="19" t="s">
        <v>249</v>
      </c>
      <c r="F4686" s="19" t="s">
        <v>250</v>
      </c>
      <c r="G4686" s="19" t="s">
        <v>272</v>
      </c>
      <c r="H4686" s="19" t="n">
        <f aca="false">IF(OR(VLOOKUP(A4686,Personal!$A$6:$F$112,5,FALSE())&lt;&gt;"Sí",N4686="No aplica"),0,'Catàleg GRAE'!D107)</f>
        <v>1</v>
      </c>
      <c r="I4686" s="20"/>
      <c r="J4686" s="20"/>
      <c r="K4686" s="20"/>
      <c r="L4686" s="21"/>
      <c r="M4686" s="21"/>
      <c r="N4686" s="20"/>
      <c r="O4686" s="20"/>
      <c r="P4686" s="19" t="str">
        <f aca="false">IF(I4686="","",I4686-H4686)</f>
        <v/>
      </c>
      <c r="Q4686" s="19" t="str">
        <f aca="true">IF(B4686="","",IF(N4686="No aplica","No aplica",IF(I4686="","Pendent",IF(N4686="Per substituir","Substituir",IF(OR(N4686="No localitzat",N4686="No lliurat"),"Reposar",IF(I4686&lt;H4686,"Reposar",IF(I4686&gt;H4686,"Revisar excedent",IF(AND(G4686="Sí",M4686&lt;&gt;"",M4686&lt;TODAY()),"EPI caducat",IF(AND(G4686="Sí",M4686&lt;&gt;"",M4686&lt;=TODAY()+90),"EPI caduca ≤90 dies",IF(OR(N4686="Deteriorat usable",N4686="Revisió necessària"),"Revisar","OK"))))))))))</f>
      </c>
      <c r="R4686" s="20"/>
    </row>
    <row r="4687" customFormat="false" ht="15" hidden="false" customHeight="false" outlineLevel="0" collapsed="false">
      <c r="A4687" s="19" t="n">
        <v>43</v>
      </c>
      <c r="B4687" s="19" t="n">
        <f aca="false">IFERROR(VLOOKUP(A4687,Personal!$A$6:$F$112,2,FALSE()),"")</f>
        <v>0</v>
      </c>
      <c r="C4687" s="19" t="str">
        <f aca="false">IFERROR(VLOOKUP(A4687,Personal!$A$6:$F$112,3,FALSE()),"")</f>
        <v>La Seu d’Urgell</v>
      </c>
      <c r="D4687" s="19" t="s">
        <v>177</v>
      </c>
      <c r="E4687" s="19" t="s">
        <v>251</v>
      </c>
      <c r="F4687" s="19" t="s">
        <v>252</v>
      </c>
      <c r="G4687" s="19" t="s">
        <v>272</v>
      </c>
      <c r="H4687" s="19" t="n">
        <f aca="false">IF(OR(VLOOKUP(A4687,Personal!$A$6:$F$112,5,FALSE())&lt;&gt;"Sí",N4687="No aplica"),0,'Catàleg GRAE'!D108)</f>
        <v>1</v>
      </c>
      <c r="I4687" s="20"/>
      <c r="J4687" s="20"/>
      <c r="K4687" s="20"/>
      <c r="L4687" s="21"/>
      <c r="M4687" s="21"/>
      <c r="N4687" s="20"/>
      <c r="O4687" s="20"/>
      <c r="P4687" s="19" t="str">
        <f aca="false">IF(I4687="","",I4687-H4687)</f>
        <v/>
      </c>
      <c r="Q4687" s="19" t="str">
        <f aca="true">IF(B4687="","",IF(N4687="No aplica","No aplica",IF(I4687="","Pendent",IF(N4687="Per substituir","Substituir",IF(OR(N4687="No localitzat",N4687="No lliurat"),"Reposar",IF(I4687&lt;H4687,"Reposar",IF(I4687&gt;H4687,"Revisar excedent",IF(AND(G4687="Sí",M4687&lt;&gt;"",M4687&lt;TODAY()),"EPI caducat",IF(AND(G4687="Sí",M4687&lt;&gt;"",M4687&lt;=TODAY()+90),"EPI caduca ≤90 dies",IF(OR(N4687="Deteriorat usable",N4687="Revisió necessària"),"Revisar","OK"))))))))))</f>
      </c>
      <c r="R4687" s="20"/>
    </row>
    <row r="4688" customFormat="false" ht="15" hidden="false" customHeight="false" outlineLevel="0" collapsed="false">
      <c r="A4688" s="19" t="n">
        <v>43</v>
      </c>
      <c r="B4688" s="19" t="n">
        <f aca="false">IFERROR(VLOOKUP(A4688,Personal!$A$6:$F$112,2,FALSE()),"")</f>
        <v>0</v>
      </c>
      <c r="C4688" s="19" t="str">
        <f aca="false">IFERROR(VLOOKUP(A4688,Personal!$A$6:$F$112,3,FALSE()),"")</f>
        <v>La Seu d’Urgell</v>
      </c>
      <c r="D4688" s="19" t="s">
        <v>125</v>
      </c>
      <c r="E4688" s="19" t="s">
        <v>253</v>
      </c>
      <c r="F4688" s="19" t="s">
        <v>254</v>
      </c>
      <c r="G4688" s="19" t="s">
        <v>272</v>
      </c>
      <c r="H4688" s="19" t="n">
        <f aca="false">IF(OR(VLOOKUP(A4688,Personal!$A$6:$F$112,5,FALSE())&lt;&gt;"Sí",N4688="No aplica"),0,'Catàleg GRAE'!D109)</f>
        <v>1</v>
      </c>
      <c r="I4688" s="20"/>
      <c r="J4688" s="20"/>
      <c r="K4688" s="20"/>
      <c r="L4688" s="21"/>
      <c r="M4688" s="21"/>
      <c r="N4688" s="20"/>
      <c r="O4688" s="20"/>
      <c r="P4688" s="19" t="str">
        <f aca="false">IF(I4688="","",I4688-H4688)</f>
        <v/>
      </c>
      <c r="Q4688" s="19" t="str">
        <f aca="true">IF(B4688="","",IF(N4688="No aplica","No aplica",IF(I4688="","Pendent",IF(N4688="Per substituir","Substituir",IF(OR(N4688="No localitzat",N4688="No lliurat"),"Reposar",IF(I4688&lt;H4688,"Reposar",IF(I4688&gt;H4688,"Revisar excedent",IF(AND(G4688="Sí",M4688&lt;&gt;"",M4688&lt;TODAY()),"EPI caducat",IF(AND(G4688="Sí",M4688&lt;&gt;"",M4688&lt;=TODAY()+90),"EPI caduca ≤90 dies",IF(OR(N4688="Deteriorat usable",N4688="Revisió necessària"),"Revisar","OK"))))))))))</f>
      </c>
      <c r="R4688" s="20"/>
    </row>
    <row r="4689" customFormat="false" ht="15" hidden="false" customHeight="false" outlineLevel="0" collapsed="false">
      <c r="A4689" s="19" t="n">
        <v>43</v>
      </c>
      <c r="B4689" s="19" t="n">
        <f aca="false">IFERROR(VLOOKUP(A4689,Personal!$A$6:$F$112,2,FALSE()),"")</f>
        <v>0</v>
      </c>
      <c r="C4689" s="19" t="str">
        <f aca="false">IFERROR(VLOOKUP(A4689,Personal!$A$6:$F$112,3,FALSE()),"")</f>
        <v>La Seu d’Urgell</v>
      </c>
      <c r="D4689" s="19" t="s">
        <v>177</v>
      </c>
      <c r="E4689" s="19" t="s">
        <v>255</v>
      </c>
      <c r="F4689" s="19" t="s">
        <v>256</v>
      </c>
      <c r="G4689" s="19" t="s">
        <v>272</v>
      </c>
      <c r="H4689" s="19" t="n">
        <f aca="false">IF(OR(VLOOKUP(A4689,Personal!$A$6:$F$112,5,FALSE())&lt;&gt;"Sí",N4689="No aplica"),0,'Catàleg GRAE'!D110)</f>
        <v>1</v>
      </c>
      <c r="I4689" s="20"/>
      <c r="J4689" s="20"/>
      <c r="K4689" s="20"/>
      <c r="L4689" s="21"/>
      <c r="M4689" s="21"/>
      <c r="N4689" s="20"/>
      <c r="O4689" s="20"/>
      <c r="P4689" s="19" t="str">
        <f aca="false">IF(I4689="","",I4689-H4689)</f>
        <v/>
      </c>
      <c r="Q4689" s="19" t="str">
        <f aca="true">IF(B4689="","",IF(N4689="No aplica","No aplica",IF(I4689="","Pendent",IF(N4689="Per substituir","Substituir",IF(OR(N4689="No localitzat",N4689="No lliurat"),"Reposar",IF(I4689&lt;H4689,"Reposar",IF(I4689&gt;H4689,"Revisar excedent",IF(AND(G4689="Sí",M4689&lt;&gt;"",M4689&lt;TODAY()),"EPI caducat",IF(AND(G4689="Sí",M4689&lt;&gt;"",M4689&lt;=TODAY()+90),"EPI caduca ≤90 dies",IF(OR(N4689="Deteriorat usable",N4689="Revisió necessària"),"Revisar","OK"))))))))))</f>
      </c>
      <c r="R4689" s="20"/>
    </row>
    <row r="4690" customFormat="false" ht="15" hidden="false" customHeight="false" outlineLevel="0" collapsed="false">
      <c r="A4690" s="19" t="n">
        <v>43</v>
      </c>
      <c r="B4690" s="19" t="n">
        <f aca="false">IFERROR(VLOOKUP(A4690,Personal!$A$6:$F$112,2,FALSE()),"")</f>
        <v>0</v>
      </c>
      <c r="C4690" s="19" t="str">
        <f aca="false">IFERROR(VLOOKUP(A4690,Personal!$A$6:$F$112,3,FALSE()),"")</f>
        <v>La Seu d’Urgell</v>
      </c>
      <c r="D4690" s="19" t="s">
        <v>142</v>
      </c>
      <c r="E4690" s="19" t="s">
        <v>257</v>
      </c>
      <c r="F4690" s="19" t="s">
        <v>258</v>
      </c>
      <c r="G4690" s="19" t="s">
        <v>291</v>
      </c>
      <c r="H4690" s="19" t="n">
        <f aca="false">IF(OR(VLOOKUP(A4690,Personal!$A$6:$F$112,5,FALSE())&lt;&gt;"Sí",N4690="No aplica"),0,'Catàleg GRAE'!D111)</f>
        <v>1</v>
      </c>
      <c r="I4690" s="20"/>
      <c r="J4690" s="20"/>
      <c r="K4690" s="20"/>
      <c r="L4690" s="21"/>
      <c r="M4690" s="21"/>
      <c r="N4690" s="20"/>
      <c r="O4690" s="20"/>
      <c r="P4690" s="19" t="str">
        <f aca="false">IF(I4690="","",I4690-H4690)</f>
        <v/>
      </c>
      <c r="Q4690" s="19" t="str">
        <f aca="true">IF(B4690="","",IF(N4690="No aplica","No aplica",IF(I4690="","Pendent",IF(N4690="Per substituir","Substituir",IF(OR(N4690="No localitzat",N4690="No lliurat"),"Reposar",IF(I4690&lt;H4690,"Reposar",IF(I4690&gt;H4690,"Revisar excedent",IF(AND(G4690="Sí",M4690&lt;&gt;"",M4690&lt;TODAY()),"EPI caducat",IF(AND(G4690="Sí",M4690&lt;&gt;"",M4690&lt;=TODAY()+90),"EPI caduca ≤90 dies",IF(OR(N4690="Deteriorat usable",N4690="Revisió necessària"),"Revisar","OK"))))))))))</f>
      </c>
      <c r="R4690" s="20"/>
    </row>
    <row r="4691" customFormat="false" ht="15" hidden="false" customHeight="false" outlineLevel="0" collapsed="false">
      <c r="A4691" s="19" t="n">
        <v>43</v>
      </c>
      <c r="B4691" s="19" t="n">
        <f aca="false">IFERROR(VLOOKUP(A4691,Personal!$A$6:$F$112,2,FALSE()),"")</f>
        <v>0</v>
      </c>
      <c r="C4691" s="19" t="str">
        <f aca="false">IFERROR(VLOOKUP(A4691,Personal!$A$6:$F$112,3,FALSE()),"")</f>
        <v>La Seu d’Urgell</v>
      </c>
      <c r="D4691" s="19" t="s">
        <v>112</v>
      </c>
      <c r="E4691" s="19" t="s">
        <v>259</v>
      </c>
      <c r="F4691" s="19" t="s">
        <v>260</v>
      </c>
      <c r="G4691" s="19" t="s">
        <v>291</v>
      </c>
      <c r="H4691" s="19" t="n">
        <f aca="false">IF(OR(VLOOKUP(A4691,Personal!$A$6:$F$112,5,FALSE())&lt;&gt;"Sí",N4691="No aplica"),0,'Catàleg GRAE'!D112)</f>
        <v>1</v>
      </c>
      <c r="I4691" s="20"/>
      <c r="J4691" s="20"/>
      <c r="K4691" s="20"/>
      <c r="L4691" s="21"/>
      <c r="M4691" s="21"/>
      <c r="N4691" s="20"/>
      <c r="O4691" s="20"/>
      <c r="P4691" s="19" t="str">
        <f aca="false">IF(I4691="","",I4691-H4691)</f>
        <v/>
      </c>
      <c r="Q4691" s="19" t="str">
        <f aca="true">IF(B4691="","",IF(N4691="No aplica","No aplica",IF(I4691="","Pendent",IF(N4691="Per substituir","Substituir",IF(OR(N4691="No localitzat",N4691="No lliurat"),"Reposar",IF(I4691&lt;H4691,"Reposar",IF(I4691&gt;H4691,"Revisar excedent",IF(AND(G4691="Sí",M4691&lt;&gt;"",M4691&lt;TODAY()),"EPI caducat",IF(AND(G4691="Sí",M4691&lt;&gt;"",M4691&lt;=TODAY()+90),"EPI caduca ≤90 dies",IF(OR(N4691="Deteriorat usable",N4691="Revisió necessària"),"Revisar","OK"))))))))))</f>
      </c>
      <c r="R4691" s="20"/>
    </row>
    <row r="4692" customFormat="false" ht="15" hidden="false" customHeight="false" outlineLevel="0" collapsed="false">
      <c r="A4692" s="19" t="n">
        <v>43</v>
      </c>
      <c r="B4692" s="19" t="n">
        <f aca="false">IFERROR(VLOOKUP(A4692,Personal!$A$6:$F$112,2,FALSE()),"")</f>
        <v>0</v>
      </c>
      <c r="C4692" s="19" t="str">
        <f aca="false">IFERROR(VLOOKUP(A4692,Personal!$A$6:$F$112,3,FALSE()),"")</f>
        <v>La Seu d’Urgell</v>
      </c>
      <c r="D4692" s="19" t="s">
        <v>261</v>
      </c>
      <c r="E4692" s="19" t="s">
        <v>262</v>
      </c>
      <c r="F4692" s="19" t="s">
        <v>263</v>
      </c>
      <c r="G4692" s="19" t="s">
        <v>291</v>
      </c>
      <c r="H4692" s="19" t="n">
        <f aca="false">IF(OR(VLOOKUP(A4692,Personal!$A$6:$F$112,5,FALSE())&lt;&gt;"Sí",N4692="No aplica"),0,'Catàleg GRAE'!D113)</f>
        <v>1</v>
      </c>
      <c r="I4692" s="20"/>
      <c r="J4692" s="20"/>
      <c r="K4692" s="20"/>
      <c r="L4692" s="21"/>
      <c r="M4692" s="21"/>
      <c r="N4692" s="20"/>
      <c r="O4692" s="20"/>
      <c r="P4692" s="19" t="str">
        <f aca="false">IF(I4692="","",I4692-H4692)</f>
        <v/>
      </c>
      <c r="Q4692" s="19" t="str">
        <f aca="true">IF(B4692="","",IF(N4692="No aplica","No aplica",IF(I4692="","Pendent",IF(N4692="Per substituir","Substituir",IF(OR(N4692="No localitzat",N4692="No lliurat"),"Reposar",IF(I4692&lt;H4692,"Reposar",IF(I4692&gt;H4692,"Revisar excedent",IF(AND(G4692="Sí",M4692&lt;&gt;"",M4692&lt;TODAY()),"EPI caducat",IF(AND(G4692="Sí",M4692&lt;&gt;"",M4692&lt;=TODAY()+90),"EPI caduca ≤90 dies",IF(OR(N4692="Deteriorat usable",N4692="Revisió necessària"),"Revisar","OK"))))))))))</f>
      </c>
      <c r="R4692" s="20"/>
    </row>
    <row r="4693" customFormat="false" ht="15" hidden="false" customHeight="false" outlineLevel="0" collapsed="false">
      <c r="A4693" s="19" t="n">
        <v>44</v>
      </c>
      <c r="B4693" s="19" t="n">
        <f aca="false">IFERROR(VLOOKUP(A4693,Personal!$A$6:$F$112,2,FALSE()),"")</f>
        <v>0</v>
      </c>
      <c r="C4693" s="19" t="str">
        <f aca="false">IFERROR(VLOOKUP(A4693,Personal!$A$6:$F$112,3,FALSE()),"")</f>
        <v>La Seu d’Urgell</v>
      </c>
      <c r="D4693" s="19" t="s">
        <v>26</v>
      </c>
      <c r="E4693" s="19" t="s">
        <v>27</v>
      </c>
      <c r="F4693" s="19" t="s">
        <v>28</v>
      </c>
      <c r="G4693" s="19" t="s">
        <v>291</v>
      </c>
      <c r="H4693" s="19" t="n">
        <f aca="false">IF(OR(VLOOKUP(A4693,Personal!$A$6:$F$112,5,FALSE())&lt;&gt;"Sí",N4693="No aplica"),0,'Catàleg GRAE'!D5)</f>
        <v>1</v>
      </c>
      <c r="I4693" s="20"/>
      <c r="J4693" s="20"/>
      <c r="K4693" s="20"/>
      <c r="L4693" s="21"/>
      <c r="M4693" s="21"/>
      <c r="N4693" s="20"/>
      <c r="O4693" s="20"/>
      <c r="P4693" s="19" t="str">
        <f aca="false">IF(I4693="","",I4693-H4693)</f>
        <v/>
      </c>
      <c r="Q4693" s="19" t="str">
        <f aca="true">IF(B4693="","",IF(N4693="No aplica","No aplica",IF(I4693="","Pendent",IF(N4693="Per substituir","Substituir",IF(OR(N4693="No localitzat",N4693="No lliurat"),"Reposar",IF(I4693&lt;H4693,"Reposar",IF(I4693&gt;H4693,"Revisar excedent",IF(AND(G4693="Sí",M4693&lt;&gt;"",M4693&lt;TODAY()),"EPI caducat",IF(AND(G4693="Sí",M4693&lt;&gt;"",M4693&lt;=TODAY()+90),"EPI caduca ≤90 dies",IF(OR(N4693="Deteriorat usable",N4693="Revisió necessària"),"Revisar","OK"))))))))))</f>
      </c>
      <c r="R4693" s="20"/>
    </row>
    <row r="4694" customFormat="false" ht="15" hidden="false" customHeight="false" outlineLevel="0" collapsed="false">
      <c r="A4694" s="19" t="n">
        <v>44</v>
      </c>
      <c r="B4694" s="19" t="n">
        <f aca="false">IFERROR(VLOOKUP(A4694,Personal!$A$6:$F$112,2,FALSE()),"")</f>
        <v>0</v>
      </c>
      <c r="C4694" s="19" t="str">
        <f aca="false">IFERROR(VLOOKUP(A4694,Personal!$A$6:$F$112,3,FALSE()),"")</f>
        <v>La Seu d’Urgell</v>
      </c>
      <c r="D4694" s="19" t="s">
        <v>26</v>
      </c>
      <c r="E4694" s="19" t="s">
        <v>27</v>
      </c>
      <c r="F4694" s="19" t="s">
        <v>30</v>
      </c>
      <c r="G4694" s="19" t="s">
        <v>291</v>
      </c>
      <c r="H4694" s="19" t="n">
        <f aca="false">IF(OR(VLOOKUP(A4694,Personal!$A$6:$F$112,5,FALSE())&lt;&gt;"Sí",N4694="No aplica"),0,'Catàleg GRAE'!D6)</f>
        <v>1</v>
      </c>
      <c r="I4694" s="20"/>
      <c r="J4694" s="20"/>
      <c r="K4694" s="20"/>
      <c r="L4694" s="21"/>
      <c r="M4694" s="21"/>
      <c r="N4694" s="20"/>
      <c r="O4694" s="20"/>
      <c r="P4694" s="19" t="str">
        <f aca="false">IF(I4694="","",I4694-H4694)</f>
        <v/>
      </c>
      <c r="Q4694" s="19" t="str">
        <f aca="true">IF(B4694="","",IF(N4694="No aplica","No aplica",IF(I4694="","Pendent",IF(N4694="Per substituir","Substituir",IF(OR(N4694="No localitzat",N4694="No lliurat"),"Reposar",IF(I4694&lt;H4694,"Reposar",IF(I4694&gt;H4694,"Revisar excedent",IF(AND(G4694="Sí",M4694&lt;&gt;"",M4694&lt;TODAY()),"EPI caducat",IF(AND(G4694="Sí",M4694&lt;&gt;"",M4694&lt;=TODAY()+90),"EPI caduca ≤90 dies",IF(OR(N4694="Deteriorat usable",N4694="Revisió necessària"),"Revisar","OK"))))))))))</f>
      </c>
      <c r="R4694" s="20"/>
    </row>
    <row r="4695" customFormat="false" ht="15" hidden="false" customHeight="false" outlineLevel="0" collapsed="false">
      <c r="A4695" s="19" t="n">
        <v>44</v>
      </c>
      <c r="B4695" s="19" t="n">
        <f aca="false">IFERROR(VLOOKUP(A4695,Personal!$A$6:$F$112,2,FALSE()),"")</f>
        <v>0</v>
      </c>
      <c r="C4695" s="19" t="str">
        <f aca="false">IFERROR(VLOOKUP(A4695,Personal!$A$6:$F$112,3,FALSE()),"")</f>
        <v>La Seu d’Urgell</v>
      </c>
      <c r="D4695" s="19" t="s">
        <v>26</v>
      </c>
      <c r="E4695" s="19" t="s">
        <v>31</v>
      </c>
      <c r="F4695" s="19" t="s">
        <v>32</v>
      </c>
      <c r="G4695" s="19" t="s">
        <v>272</v>
      </c>
      <c r="H4695" s="19" t="n">
        <f aca="false">IF(OR(VLOOKUP(A4695,Personal!$A$6:$F$112,5,FALSE())&lt;&gt;"Sí",N4695="No aplica"),0,'Catàleg GRAE'!D7)</f>
        <v>1</v>
      </c>
      <c r="I4695" s="20"/>
      <c r="J4695" s="20"/>
      <c r="K4695" s="20"/>
      <c r="L4695" s="21"/>
      <c r="M4695" s="21"/>
      <c r="N4695" s="20"/>
      <c r="O4695" s="20"/>
      <c r="P4695" s="19" t="str">
        <f aca="false">IF(I4695="","",I4695-H4695)</f>
        <v/>
      </c>
      <c r="Q4695" s="19" t="str">
        <f aca="true">IF(B4695="","",IF(N4695="No aplica","No aplica",IF(I4695="","Pendent",IF(N4695="Per substituir","Substituir",IF(OR(N4695="No localitzat",N4695="No lliurat"),"Reposar",IF(I4695&lt;H4695,"Reposar",IF(I4695&gt;H4695,"Revisar excedent",IF(AND(G4695="Sí",M4695&lt;&gt;"",M4695&lt;TODAY()),"EPI caducat",IF(AND(G4695="Sí",M4695&lt;&gt;"",M4695&lt;=TODAY()+90),"EPI caduca ≤90 dies",IF(OR(N4695="Deteriorat usable",N4695="Revisió necessària"),"Revisar","OK"))))))))))</f>
      </c>
      <c r="R4695" s="20"/>
    </row>
    <row r="4696" customFormat="false" ht="15" hidden="false" customHeight="false" outlineLevel="0" collapsed="false">
      <c r="A4696" s="19" t="n">
        <v>44</v>
      </c>
      <c r="B4696" s="19" t="n">
        <f aca="false">IFERROR(VLOOKUP(A4696,Personal!$A$6:$F$112,2,FALSE()),"")</f>
        <v>0</v>
      </c>
      <c r="C4696" s="19" t="str">
        <f aca="false">IFERROR(VLOOKUP(A4696,Personal!$A$6:$F$112,3,FALSE()),"")</f>
        <v>La Seu d’Urgell</v>
      </c>
      <c r="D4696" s="19" t="s">
        <v>26</v>
      </c>
      <c r="E4696" s="19" t="s">
        <v>33</v>
      </c>
      <c r="F4696" s="19" t="s">
        <v>34</v>
      </c>
      <c r="G4696" s="19" t="s">
        <v>291</v>
      </c>
      <c r="H4696" s="19" t="n">
        <f aca="false">IF(OR(VLOOKUP(A4696,Personal!$A$6:$F$112,5,FALSE())&lt;&gt;"Sí",N4696="No aplica"),0,'Catàleg GRAE'!D8)</f>
        <v>2</v>
      </c>
      <c r="I4696" s="20"/>
      <c r="J4696" s="20"/>
      <c r="K4696" s="20"/>
      <c r="L4696" s="21"/>
      <c r="M4696" s="21"/>
      <c r="N4696" s="20"/>
      <c r="O4696" s="20"/>
      <c r="P4696" s="19" t="str">
        <f aca="false">IF(I4696="","",I4696-H4696)</f>
        <v/>
      </c>
      <c r="Q4696" s="19" t="str">
        <f aca="true">IF(B4696="","",IF(N4696="No aplica","No aplica",IF(I4696="","Pendent",IF(N4696="Per substituir","Substituir",IF(OR(N4696="No localitzat",N4696="No lliurat"),"Reposar",IF(I4696&lt;H4696,"Reposar",IF(I4696&gt;H4696,"Revisar excedent",IF(AND(G4696="Sí",M4696&lt;&gt;"",M4696&lt;TODAY()),"EPI caducat",IF(AND(G4696="Sí",M4696&lt;&gt;"",M4696&lt;=TODAY()+90),"EPI caduca ≤90 dies",IF(OR(N4696="Deteriorat usable",N4696="Revisió necessària"),"Revisar","OK"))))))))))</f>
      </c>
      <c r="R4696" s="20"/>
    </row>
    <row r="4697" customFormat="false" ht="15" hidden="false" customHeight="false" outlineLevel="0" collapsed="false">
      <c r="A4697" s="19" t="n">
        <v>44</v>
      </c>
      <c r="B4697" s="19" t="n">
        <f aca="false">IFERROR(VLOOKUP(A4697,Personal!$A$6:$F$112,2,FALSE()),"")</f>
        <v>0</v>
      </c>
      <c r="C4697" s="19" t="str">
        <f aca="false">IFERROR(VLOOKUP(A4697,Personal!$A$6:$F$112,3,FALSE()),"")</f>
        <v>La Seu d’Urgell</v>
      </c>
      <c r="D4697" s="19" t="s">
        <v>26</v>
      </c>
      <c r="E4697" s="19" t="s">
        <v>35</v>
      </c>
      <c r="F4697" s="19" t="s">
        <v>36</v>
      </c>
      <c r="G4697" s="19" t="s">
        <v>291</v>
      </c>
      <c r="H4697" s="19" t="n">
        <f aca="false">IF(OR(VLOOKUP(A4697,Personal!$A$6:$F$112,5,FALSE())&lt;&gt;"Sí",N4697="No aplica"),0,'Catàleg GRAE'!D9)</f>
        <v>1</v>
      </c>
      <c r="I4697" s="20"/>
      <c r="J4697" s="20"/>
      <c r="K4697" s="20"/>
      <c r="L4697" s="21"/>
      <c r="M4697" s="21"/>
      <c r="N4697" s="20"/>
      <c r="O4697" s="20"/>
      <c r="P4697" s="19" t="str">
        <f aca="false">IF(I4697="","",I4697-H4697)</f>
        <v/>
      </c>
      <c r="Q4697" s="19" t="str">
        <f aca="true">IF(B4697="","",IF(N4697="No aplica","No aplica",IF(I4697="","Pendent",IF(N4697="Per substituir","Substituir",IF(OR(N4697="No localitzat",N4697="No lliurat"),"Reposar",IF(I4697&lt;H4697,"Reposar",IF(I4697&gt;H4697,"Revisar excedent",IF(AND(G4697="Sí",M4697&lt;&gt;"",M4697&lt;TODAY()),"EPI caducat",IF(AND(G4697="Sí",M4697&lt;&gt;"",M4697&lt;=TODAY()+90),"EPI caduca ≤90 dies",IF(OR(N4697="Deteriorat usable",N4697="Revisió necessària"),"Revisar","OK"))))))))))</f>
      </c>
      <c r="R4697" s="20"/>
    </row>
    <row r="4698" customFormat="false" ht="15" hidden="false" customHeight="false" outlineLevel="0" collapsed="false">
      <c r="A4698" s="19" t="n">
        <v>44</v>
      </c>
      <c r="B4698" s="19" t="n">
        <f aca="false">IFERROR(VLOOKUP(A4698,Personal!$A$6:$F$112,2,FALSE()),"")</f>
        <v>0</v>
      </c>
      <c r="C4698" s="19" t="str">
        <f aca="false">IFERROR(VLOOKUP(A4698,Personal!$A$6:$F$112,3,FALSE()),"")</f>
        <v>La Seu d’Urgell</v>
      </c>
      <c r="D4698" s="19" t="s">
        <v>37</v>
      </c>
      <c r="E4698" s="19" t="s">
        <v>38</v>
      </c>
      <c r="F4698" s="19" t="s">
        <v>39</v>
      </c>
      <c r="G4698" s="19" t="s">
        <v>291</v>
      </c>
      <c r="H4698" s="19" t="n">
        <f aca="false">IF(OR(VLOOKUP(A4698,Personal!$A$6:$F$112,5,FALSE())&lt;&gt;"Sí",N4698="No aplica"),0,'Catàleg GRAE'!D10)</f>
        <v>1</v>
      </c>
      <c r="I4698" s="20"/>
      <c r="J4698" s="20"/>
      <c r="K4698" s="20"/>
      <c r="L4698" s="21"/>
      <c r="M4698" s="21"/>
      <c r="N4698" s="20"/>
      <c r="O4698" s="20"/>
      <c r="P4698" s="19" t="str">
        <f aca="false">IF(I4698="","",I4698-H4698)</f>
        <v/>
      </c>
      <c r="Q4698" s="19" t="str">
        <f aca="true">IF(B4698="","",IF(N4698="No aplica","No aplica",IF(I4698="","Pendent",IF(N4698="Per substituir","Substituir",IF(OR(N4698="No localitzat",N4698="No lliurat"),"Reposar",IF(I4698&lt;H4698,"Reposar",IF(I4698&gt;H4698,"Revisar excedent",IF(AND(G4698="Sí",M4698&lt;&gt;"",M4698&lt;TODAY()),"EPI caducat",IF(AND(G4698="Sí",M4698&lt;&gt;"",M4698&lt;=TODAY()+90),"EPI caduca ≤90 dies",IF(OR(N4698="Deteriorat usable",N4698="Revisió necessària"),"Revisar","OK"))))))))))</f>
      </c>
      <c r="R4698" s="20"/>
    </row>
    <row r="4699" customFormat="false" ht="15" hidden="false" customHeight="false" outlineLevel="0" collapsed="false">
      <c r="A4699" s="19" t="n">
        <v>44</v>
      </c>
      <c r="B4699" s="19" t="n">
        <f aca="false">IFERROR(VLOOKUP(A4699,Personal!$A$6:$F$112,2,FALSE()),"")</f>
        <v>0</v>
      </c>
      <c r="C4699" s="19" t="str">
        <f aca="false">IFERROR(VLOOKUP(A4699,Personal!$A$6:$F$112,3,FALSE()),"")</f>
        <v>La Seu d’Urgell</v>
      </c>
      <c r="D4699" s="19" t="s">
        <v>40</v>
      </c>
      <c r="E4699" s="19" t="s">
        <v>41</v>
      </c>
      <c r="F4699" s="19" t="s">
        <v>42</v>
      </c>
      <c r="G4699" s="19" t="s">
        <v>272</v>
      </c>
      <c r="H4699" s="19" t="n">
        <f aca="false">IF(OR(VLOOKUP(A4699,Personal!$A$6:$F$112,5,FALSE())&lt;&gt;"Sí",N4699="No aplica"),0,'Catàleg GRAE'!D11)</f>
        <v>1</v>
      </c>
      <c r="I4699" s="20"/>
      <c r="J4699" s="20"/>
      <c r="K4699" s="20"/>
      <c r="L4699" s="21"/>
      <c r="M4699" s="21"/>
      <c r="N4699" s="20"/>
      <c r="O4699" s="20"/>
      <c r="P4699" s="19" t="str">
        <f aca="false">IF(I4699="","",I4699-H4699)</f>
        <v/>
      </c>
      <c r="Q4699" s="19" t="str">
        <f aca="true">IF(B4699="","",IF(N4699="No aplica","No aplica",IF(I4699="","Pendent",IF(N4699="Per substituir","Substituir",IF(OR(N4699="No localitzat",N4699="No lliurat"),"Reposar",IF(I4699&lt;H4699,"Reposar",IF(I4699&gt;H4699,"Revisar excedent",IF(AND(G4699="Sí",M4699&lt;&gt;"",M4699&lt;TODAY()),"EPI caducat",IF(AND(G4699="Sí",M4699&lt;&gt;"",M4699&lt;=TODAY()+90),"EPI caduca ≤90 dies",IF(OR(N4699="Deteriorat usable",N4699="Revisió necessària"),"Revisar","OK"))))))))))</f>
      </c>
      <c r="R4699" s="20"/>
    </row>
    <row r="4700" customFormat="false" ht="15" hidden="false" customHeight="false" outlineLevel="0" collapsed="false">
      <c r="A4700" s="19" t="n">
        <v>44</v>
      </c>
      <c r="B4700" s="19" t="n">
        <f aca="false">IFERROR(VLOOKUP(A4700,Personal!$A$6:$F$112,2,FALSE()),"")</f>
        <v>0</v>
      </c>
      <c r="C4700" s="19" t="str">
        <f aca="false">IFERROR(VLOOKUP(A4700,Personal!$A$6:$F$112,3,FALSE()),"")</f>
        <v>La Seu d’Urgell</v>
      </c>
      <c r="D4700" s="19" t="s">
        <v>40</v>
      </c>
      <c r="E4700" s="19" t="s">
        <v>43</v>
      </c>
      <c r="F4700" s="19" t="s">
        <v>44</v>
      </c>
      <c r="G4700" s="19" t="s">
        <v>272</v>
      </c>
      <c r="H4700" s="19" t="n">
        <f aca="false">IF(OR(VLOOKUP(A4700,Personal!$A$6:$F$112,5,FALSE())&lt;&gt;"Sí",N4700="No aplica"),0,'Catàleg GRAE'!D12)</f>
        <v>1</v>
      </c>
      <c r="I4700" s="20"/>
      <c r="J4700" s="20"/>
      <c r="K4700" s="20"/>
      <c r="L4700" s="21"/>
      <c r="M4700" s="21"/>
      <c r="N4700" s="20"/>
      <c r="O4700" s="20"/>
      <c r="P4700" s="19" t="str">
        <f aca="false">IF(I4700="","",I4700-H4700)</f>
        <v/>
      </c>
      <c r="Q4700" s="19" t="str">
        <f aca="true">IF(B4700="","",IF(N4700="No aplica","No aplica",IF(I4700="","Pendent",IF(N4700="Per substituir","Substituir",IF(OR(N4700="No localitzat",N4700="No lliurat"),"Reposar",IF(I4700&lt;H4700,"Reposar",IF(I4700&gt;H4700,"Revisar excedent",IF(AND(G4700="Sí",M4700&lt;&gt;"",M4700&lt;TODAY()),"EPI caducat",IF(AND(G4700="Sí",M4700&lt;&gt;"",M4700&lt;=TODAY()+90),"EPI caduca ≤90 dies",IF(OR(N4700="Deteriorat usable",N4700="Revisió necessària"),"Revisar","OK"))))))))))</f>
      </c>
      <c r="R4700" s="20"/>
    </row>
    <row r="4701" customFormat="false" ht="15" hidden="false" customHeight="false" outlineLevel="0" collapsed="false">
      <c r="A4701" s="19" t="n">
        <v>44</v>
      </c>
      <c r="B4701" s="19" t="n">
        <f aca="false">IFERROR(VLOOKUP(A4701,Personal!$A$6:$F$112,2,FALSE()),"")</f>
        <v>0</v>
      </c>
      <c r="C4701" s="19" t="str">
        <f aca="false">IFERROR(VLOOKUP(A4701,Personal!$A$6:$F$112,3,FALSE()),"")</f>
        <v>La Seu d’Urgell</v>
      </c>
      <c r="D4701" s="19" t="s">
        <v>45</v>
      </c>
      <c r="E4701" s="19" t="s">
        <v>46</v>
      </c>
      <c r="F4701" s="19" t="s">
        <v>47</v>
      </c>
      <c r="G4701" s="19" t="s">
        <v>291</v>
      </c>
      <c r="H4701" s="19" t="n">
        <f aca="false">IF(OR(VLOOKUP(A4701,Personal!$A$6:$F$112,5,FALSE())&lt;&gt;"Sí",N4701="No aplica"),0,'Catàleg GRAE'!D13)</f>
        <v>1</v>
      </c>
      <c r="I4701" s="20"/>
      <c r="J4701" s="20"/>
      <c r="K4701" s="20"/>
      <c r="L4701" s="21"/>
      <c r="M4701" s="21"/>
      <c r="N4701" s="20"/>
      <c r="O4701" s="20"/>
      <c r="P4701" s="19" t="str">
        <f aca="false">IF(I4701="","",I4701-H4701)</f>
        <v/>
      </c>
      <c r="Q4701" s="19" t="str">
        <f aca="true">IF(B4701="","",IF(N4701="No aplica","No aplica",IF(I4701="","Pendent",IF(N4701="Per substituir","Substituir",IF(OR(N4701="No localitzat",N4701="No lliurat"),"Reposar",IF(I4701&lt;H4701,"Reposar",IF(I4701&gt;H4701,"Revisar excedent",IF(AND(G4701="Sí",M4701&lt;&gt;"",M4701&lt;TODAY()),"EPI caducat",IF(AND(G4701="Sí",M4701&lt;&gt;"",M4701&lt;=TODAY()+90),"EPI caduca ≤90 dies",IF(OR(N4701="Deteriorat usable",N4701="Revisió necessària"),"Revisar","OK"))))))))))</f>
      </c>
      <c r="R4701" s="20"/>
    </row>
    <row r="4702" customFormat="false" ht="15" hidden="false" customHeight="false" outlineLevel="0" collapsed="false">
      <c r="A4702" s="19" t="n">
        <v>44</v>
      </c>
      <c r="B4702" s="19" t="n">
        <f aca="false">IFERROR(VLOOKUP(A4702,Personal!$A$6:$F$112,2,FALSE()),"")</f>
        <v>0</v>
      </c>
      <c r="C4702" s="19" t="str">
        <f aca="false">IFERROR(VLOOKUP(A4702,Personal!$A$6:$F$112,3,FALSE()),"")</f>
        <v>La Seu d’Urgell</v>
      </c>
      <c r="D4702" s="19" t="s">
        <v>45</v>
      </c>
      <c r="E4702" s="19" t="s">
        <v>48</v>
      </c>
      <c r="F4702" s="19" t="s">
        <v>49</v>
      </c>
      <c r="G4702" s="19" t="s">
        <v>291</v>
      </c>
      <c r="H4702" s="19" t="n">
        <f aca="false">IF(OR(VLOOKUP(A4702,Personal!$A$6:$F$112,5,FALSE())&lt;&gt;"Sí",N4702="No aplica"),0,'Catàleg GRAE'!D14)</f>
        <v>1</v>
      </c>
      <c r="I4702" s="20"/>
      <c r="J4702" s="20"/>
      <c r="K4702" s="20"/>
      <c r="L4702" s="21"/>
      <c r="M4702" s="21"/>
      <c r="N4702" s="20"/>
      <c r="O4702" s="20"/>
      <c r="P4702" s="19" t="str">
        <f aca="false">IF(I4702="","",I4702-H4702)</f>
        <v/>
      </c>
      <c r="Q4702" s="19" t="str">
        <f aca="true">IF(B4702="","",IF(N4702="No aplica","No aplica",IF(I4702="","Pendent",IF(N4702="Per substituir","Substituir",IF(OR(N4702="No localitzat",N4702="No lliurat"),"Reposar",IF(I4702&lt;H4702,"Reposar",IF(I4702&gt;H4702,"Revisar excedent",IF(AND(G4702="Sí",M4702&lt;&gt;"",M4702&lt;TODAY()),"EPI caducat",IF(AND(G4702="Sí",M4702&lt;&gt;"",M4702&lt;=TODAY()+90),"EPI caduca ≤90 dies",IF(OR(N4702="Deteriorat usable",N4702="Revisió necessària"),"Revisar","OK"))))))))))</f>
      </c>
      <c r="R4702" s="20"/>
    </row>
    <row r="4703" customFormat="false" ht="15" hidden="false" customHeight="false" outlineLevel="0" collapsed="false">
      <c r="A4703" s="19" t="n">
        <v>44</v>
      </c>
      <c r="B4703" s="19" t="n">
        <f aca="false">IFERROR(VLOOKUP(A4703,Personal!$A$6:$F$112,2,FALSE()),"")</f>
        <v>0</v>
      </c>
      <c r="C4703" s="19" t="str">
        <f aca="false">IFERROR(VLOOKUP(A4703,Personal!$A$6:$F$112,3,FALSE()),"")</f>
        <v>La Seu d’Urgell</v>
      </c>
      <c r="D4703" s="19" t="s">
        <v>45</v>
      </c>
      <c r="E4703" s="19" t="s">
        <v>50</v>
      </c>
      <c r="F4703" s="19" t="s">
        <v>51</v>
      </c>
      <c r="G4703" s="19" t="s">
        <v>291</v>
      </c>
      <c r="H4703" s="19" t="n">
        <f aca="false">IF(OR(VLOOKUP(A4703,Personal!$A$6:$F$112,5,FALSE())&lt;&gt;"Sí",N4703="No aplica"),0,'Catàleg GRAE'!D15)</f>
        <v>1</v>
      </c>
      <c r="I4703" s="20"/>
      <c r="J4703" s="20"/>
      <c r="K4703" s="20"/>
      <c r="L4703" s="21"/>
      <c r="M4703" s="21"/>
      <c r="N4703" s="20"/>
      <c r="O4703" s="20"/>
      <c r="P4703" s="19" t="str">
        <f aca="false">IF(I4703="","",I4703-H4703)</f>
        <v/>
      </c>
      <c r="Q4703" s="19" t="str">
        <f aca="true">IF(B4703="","",IF(N4703="No aplica","No aplica",IF(I4703="","Pendent",IF(N4703="Per substituir","Substituir",IF(OR(N4703="No localitzat",N4703="No lliurat"),"Reposar",IF(I4703&lt;H4703,"Reposar",IF(I4703&gt;H4703,"Revisar excedent",IF(AND(G4703="Sí",M4703&lt;&gt;"",M4703&lt;TODAY()),"EPI caducat",IF(AND(G4703="Sí",M4703&lt;&gt;"",M4703&lt;=TODAY()+90),"EPI caduca ≤90 dies",IF(OR(N4703="Deteriorat usable",N4703="Revisió necessària"),"Revisar","OK"))))))))))</f>
      </c>
      <c r="R4703" s="20"/>
    </row>
    <row r="4704" customFormat="false" ht="15" hidden="false" customHeight="false" outlineLevel="0" collapsed="false">
      <c r="A4704" s="19" t="n">
        <v>44</v>
      </c>
      <c r="B4704" s="19" t="n">
        <f aca="false">IFERROR(VLOOKUP(A4704,Personal!$A$6:$F$112,2,FALSE()),"")</f>
        <v>0</v>
      </c>
      <c r="C4704" s="19" t="str">
        <f aca="false">IFERROR(VLOOKUP(A4704,Personal!$A$6:$F$112,3,FALSE()),"")</f>
        <v>La Seu d’Urgell</v>
      </c>
      <c r="D4704" s="19" t="s">
        <v>45</v>
      </c>
      <c r="E4704" s="19" t="s">
        <v>52</v>
      </c>
      <c r="F4704" s="19" t="s">
        <v>53</v>
      </c>
      <c r="G4704" s="19" t="s">
        <v>291</v>
      </c>
      <c r="H4704" s="19" t="n">
        <f aca="false">IF(OR(VLOOKUP(A4704,Personal!$A$6:$F$112,5,FALSE())&lt;&gt;"Sí",N4704="No aplica"),0,'Catàleg GRAE'!D16)</f>
        <v>1</v>
      </c>
      <c r="I4704" s="20"/>
      <c r="J4704" s="20"/>
      <c r="K4704" s="20"/>
      <c r="L4704" s="21"/>
      <c r="M4704" s="21"/>
      <c r="N4704" s="20"/>
      <c r="O4704" s="20"/>
      <c r="P4704" s="19" t="str">
        <f aca="false">IF(I4704="","",I4704-H4704)</f>
        <v/>
      </c>
      <c r="Q4704" s="19" t="str">
        <f aca="true">IF(B4704="","",IF(N4704="No aplica","No aplica",IF(I4704="","Pendent",IF(N4704="Per substituir","Substituir",IF(OR(N4704="No localitzat",N4704="No lliurat"),"Reposar",IF(I4704&lt;H4704,"Reposar",IF(I4704&gt;H4704,"Revisar excedent",IF(AND(G4704="Sí",M4704&lt;&gt;"",M4704&lt;TODAY()),"EPI caducat",IF(AND(G4704="Sí",M4704&lt;&gt;"",M4704&lt;=TODAY()+90),"EPI caduca ≤90 dies",IF(OR(N4704="Deteriorat usable",N4704="Revisió necessària"),"Revisar","OK"))))))))))</f>
      </c>
      <c r="R4704" s="20"/>
    </row>
    <row r="4705" customFormat="false" ht="15" hidden="false" customHeight="false" outlineLevel="0" collapsed="false">
      <c r="A4705" s="19" t="n">
        <v>44</v>
      </c>
      <c r="B4705" s="19" t="n">
        <f aca="false">IFERROR(VLOOKUP(A4705,Personal!$A$6:$F$112,2,FALSE()),"")</f>
        <v>0</v>
      </c>
      <c r="C4705" s="19" t="str">
        <f aca="false">IFERROR(VLOOKUP(A4705,Personal!$A$6:$F$112,3,FALSE()),"")</f>
        <v>La Seu d’Urgell</v>
      </c>
      <c r="D4705" s="19" t="s">
        <v>45</v>
      </c>
      <c r="E4705" s="19" t="s">
        <v>54</v>
      </c>
      <c r="F4705" s="19" t="s">
        <v>55</v>
      </c>
      <c r="G4705" s="19" t="s">
        <v>291</v>
      </c>
      <c r="H4705" s="19" t="n">
        <f aca="false">IF(OR(VLOOKUP(A4705,Personal!$A$6:$F$112,5,FALSE())&lt;&gt;"Sí",N4705="No aplica"),0,'Catàleg GRAE'!D17)</f>
        <v>1</v>
      </c>
      <c r="I4705" s="20"/>
      <c r="J4705" s="20"/>
      <c r="K4705" s="20"/>
      <c r="L4705" s="21"/>
      <c r="M4705" s="21"/>
      <c r="N4705" s="20"/>
      <c r="O4705" s="20"/>
      <c r="P4705" s="19" t="str">
        <f aca="false">IF(I4705="","",I4705-H4705)</f>
        <v/>
      </c>
      <c r="Q4705" s="19" t="str">
        <f aca="true">IF(B4705="","",IF(N4705="No aplica","No aplica",IF(I4705="","Pendent",IF(N4705="Per substituir","Substituir",IF(OR(N4705="No localitzat",N4705="No lliurat"),"Reposar",IF(I4705&lt;H4705,"Reposar",IF(I4705&gt;H4705,"Revisar excedent",IF(AND(G4705="Sí",M4705&lt;&gt;"",M4705&lt;TODAY()),"EPI caducat",IF(AND(G4705="Sí",M4705&lt;&gt;"",M4705&lt;=TODAY()+90),"EPI caduca ≤90 dies",IF(OR(N4705="Deteriorat usable",N4705="Revisió necessària"),"Revisar","OK"))))))))))</f>
      </c>
      <c r="R4705" s="20"/>
    </row>
    <row r="4706" customFormat="false" ht="15" hidden="false" customHeight="false" outlineLevel="0" collapsed="false">
      <c r="A4706" s="19" t="n">
        <v>44</v>
      </c>
      <c r="B4706" s="19" t="n">
        <f aca="false">IFERROR(VLOOKUP(A4706,Personal!$A$6:$F$112,2,FALSE()),"")</f>
        <v>0</v>
      </c>
      <c r="C4706" s="19" t="str">
        <f aca="false">IFERROR(VLOOKUP(A4706,Personal!$A$6:$F$112,3,FALSE()),"")</f>
        <v>La Seu d’Urgell</v>
      </c>
      <c r="D4706" s="19" t="s">
        <v>56</v>
      </c>
      <c r="E4706" s="19" t="s">
        <v>57</v>
      </c>
      <c r="F4706" s="19" t="s">
        <v>58</v>
      </c>
      <c r="G4706" s="19" t="s">
        <v>291</v>
      </c>
      <c r="H4706" s="19" t="n">
        <f aca="false">IF(OR(VLOOKUP(A4706,Personal!$A$6:$F$112,5,FALSE())&lt;&gt;"Sí",N4706="No aplica"),0,'Catàleg GRAE'!D18)</f>
        <v>1</v>
      </c>
      <c r="I4706" s="20"/>
      <c r="J4706" s="20"/>
      <c r="K4706" s="20"/>
      <c r="L4706" s="21"/>
      <c r="M4706" s="21"/>
      <c r="N4706" s="20"/>
      <c r="O4706" s="20"/>
      <c r="P4706" s="19" t="str">
        <f aca="false">IF(I4706="","",I4706-H4706)</f>
        <v/>
      </c>
      <c r="Q4706" s="19" t="str">
        <f aca="true">IF(B4706="","",IF(N4706="No aplica","No aplica",IF(I4706="","Pendent",IF(N4706="Per substituir","Substituir",IF(OR(N4706="No localitzat",N4706="No lliurat"),"Reposar",IF(I4706&lt;H4706,"Reposar",IF(I4706&gt;H4706,"Revisar excedent",IF(AND(G4706="Sí",M4706&lt;&gt;"",M4706&lt;TODAY()),"EPI caducat",IF(AND(G4706="Sí",M4706&lt;&gt;"",M4706&lt;=TODAY()+90),"EPI caduca ≤90 dies",IF(OR(N4706="Deteriorat usable",N4706="Revisió necessària"),"Revisar","OK"))))))))))</f>
      </c>
      <c r="R4706" s="20"/>
    </row>
    <row r="4707" customFormat="false" ht="15" hidden="false" customHeight="false" outlineLevel="0" collapsed="false">
      <c r="A4707" s="19" t="n">
        <v>44</v>
      </c>
      <c r="B4707" s="19" t="n">
        <f aca="false">IFERROR(VLOOKUP(A4707,Personal!$A$6:$F$112,2,FALSE()),"")</f>
        <v>0</v>
      </c>
      <c r="C4707" s="19" t="str">
        <f aca="false">IFERROR(VLOOKUP(A4707,Personal!$A$6:$F$112,3,FALSE()),"")</f>
        <v>La Seu d’Urgell</v>
      </c>
      <c r="D4707" s="19" t="s">
        <v>59</v>
      </c>
      <c r="E4707" s="19" t="s">
        <v>60</v>
      </c>
      <c r="F4707" s="19" t="s">
        <v>61</v>
      </c>
      <c r="G4707" s="19" t="s">
        <v>291</v>
      </c>
      <c r="H4707" s="19" t="n">
        <f aca="false">IF(OR(VLOOKUP(A4707,Personal!$A$6:$F$112,5,FALSE())&lt;&gt;"Sí",N4707="No aplica"),0,'Catàleg GRAE'!D19)</f>
        <v>4</v>
      </c>
      <c r="I4707" s="20"/>
      <c r="J4707" s="20"/>
      <c r="K4707" s="20"/>
      <c r="L4707" s="21"/>
      <c r="M4707" s="21"/>
      <c r="N4707" s="20"/>
      <c r="O4707" s="20"/>
      <c r="P4707" s="19" t="str">
        <f aca="false">IF(I4707="","",I4707-H4707)</f>
        <v/>
      </c>
      <c r="Q4707" s="19" t="str">
        <f aca="true">IF(B4707="","",IF(N4707="No aplica","No aplica",IF(I4707="","Pendent",IF(N4707="Per substituir","Substituir",IF(OR(N4707="No localitzat",N4707="No lliurat"),"Reposar",IF(I4707&lt;H4707,"Reposar",IF(I4707&gt;H4707,"Revisar excedent",IF(AND(G4707="Sí",M4707&lt;&gt;"",M4707&lt;TODAY()),"EPI caducat",IF(AND(G4707="Sí",M4707&lt;&gt;"",M4707&lt;=TODAY()+90),"EPI caduca ≤90 dies",IF(OR(N4707="Deteriorat usable",N4707="Revisió necessària"),"Revisar","OK"))))))))))</f>
      </c>
      <c r="R4707" s="20"/>
    </row>
    <row r="4708" customFormat="false" ht="15" hidden="false" customHeight="false" outlineLevel="0" collapsed="false">
      <c r="A4708" s="19" t="n">
        <v>44</v>
      </c>
      <c r="B4708" s="19" t="n">
        <f aca="false">IFERROR(VLOOKUP(A4708,Personal!$A$6:$F$112,2,FALSE()),"")</f>
        <v>0</v>
      </c>
      <c r="C4708" s="19" t="str">
        <f aca="false">IFERROR(VLOOKUP(A4708,Personal!$A$6:$F$112,3,FALSE()),"")</f>
        <v>La Seu d’Urgell</v>
      </c>
      <c r="D4708" s="19" t="s">
        <v>59</v>
      </c>
      <c r="E4708" s="19" t="s">
        <v>60</v>
      </c>
      <c r="F4708" s="19" t="s">
        <v>62</v>
      </c>
      <c r="G4708" s="19" t="s">
        <v>291</v>
      </c>
      <c r="H4708" s="19" t="n">
        <f aca="false">IF(OR(VLOOKUP(A4708,Personal!$A$6:$F$112,5,FALSE())&lt;&gt;"Sí",N4708="No aplica"),0,'Catàleg GRAE'!D20)</f>
        <v>2</v>
      </c>
      <c r="I4708" s="20"/>
      <c r="J4708" s="20"/>
      <c r="K4708" s="20"/>
      <c r="L4708" s="21"/>
      <c r="M4708" s="21"/>
      <c r="N4708" s="20"/>
      <c r="O4708" s="20"/>
      <c r="P4708" s="19" t="str">
        <f aca="false">IF(I4708="","",I4708-H4708)</f>
        <v/>
      </c>
      <c r="Q4708" s="19" t="str">
        <f aca="true">IF(B4708="","",IF(N4708="No aplica","No aplica",IF(I4708="","Pendent",IF(N4708="Per substituir","Substituir",IF(OR(N4708="No localitzat",N4708="No lliurat"),"Reposar",IF(I4708&lt;H4708,"Reposar",IF(I4708&gt;H4708,"Revisar excedent",IF(AND(G4708="Sí",M4708&lt;&gt;"",M4708&lt;TODAY()),"EPI caducat",IF(AND(G4708="Sí",M4708&lt;&gt;"",M4708&lt;=TODAY()+90),"EPI caduca ≤90 dies",IF(OR(N4708="Deteriorat usable",N4708="Revisió necessària"),"Revisar","OK"))))))))))</f>
      </c>
      <c r="R4708" s="20"/>
    </row>
    <row r="4709" customFormat="false" ht="15" hidden="false" customHeight="false" outlineLevel="0" collapsed="false">
      <c r="A4709" s="19" t="n">
        <v>44</v>
      </c>
      <c r="B4709" s="19" t="n">
        <f aca="false">IFERROR(VLOOKUP(A4709,Personal!$A$6:$F$112,2,FALSE()),"")</f>
        <v>0</v>
      </c>
      <c r="C4709" s="19" t="str">
        <f aca="false">IFERROR(VLOOKUP(A4709,Personal!$A$6:$F$112,3,FALSE()),"")</f>
        <v>La Seu d’Urgell</v>
      </c>
      <c r="D4709" s="19" t="s">
        <v>59</v>
      </c>
      <c r="E4709" s="19" t="s">
        <v>60</v>
      </c>
      <c r="F4709" s="19" t="s">
        <v>63</v>
      </c>
      <c r="G4709" s="19" t="s">
        <v>291</v>
      </c>
      <c r="H4709" s="19" t="n">
        <f aca="false">IF(OR(VLOOKUP(A4709,Personal!$A$6:$F$112,5,FALSE())&lt;&gt;"Sí",N4709="No aplica"),0,'Catàleg GRAE'!D21)</f>
        <v>2</v>
      </c>
      <c r="I4709" s="20"/>
      <c r="J4709" s="20"/>
      <c r="K4709" s="20"/>
      <c r="L4709" s="21"/>
      <c r="M4709" s="21"/>
      <c r="N4709" s="20"/>
      <c r="O4709" s="20"/>
      <c r="P4709" s="19" t="str">
        <f aca="false">IF(I4709="","",I4709-H4709)</f>
        <v/>
      </c>
      <c r="Q4709" s="19" t="str">
        <f aca="true">IF(B4709="","",IF(N4709="No aplica","No aplica",IF(I4709="","Pendent",IF(N4709="Per substituir","Substituir",IF(OR(N4709="No localitzat",N4709="No lliurat"),"Reposar",IF(I4709&lt;H4709,"Reposar",IF(I4709&gt;H4709,"Revisar excedent",IF(AND(G4709="Sí",M4709&lt;&gt;"",M4709&lt;TODAY()),"EPI caducat",IF(AND(G4709="Sí",M4709&lt;&gt;"",M4709&lt;=TODAY()+90),"EPI caduca ≤90 dies",IF(OR(N4709="Deteriorat usable",N4709="Revisió necessària"),"Revisar","OK"))))))))))</f>
      </c>
      <c r="R4709" s="20"/>
    </row>
    <row r="4710" customFormat="false" ht="15" hidden="false" customHeight="false" outlineLevel="0" collapsed="false">
      <c r="A4710" s="19" t="n">
        <v>44</v>
      </c>
      <c r="B4710" s="19" t="n">
        <f aca="false">IFERROR(VLOOKUP(A4710,Personal!$A$6:$F$112,2,FALSE()),"")</f>
        <v>0</v>
      </c>
      <c r="C4710" s="19" t="str">
        <f aca="false">IFERROR(VLOOKUP(A4710,Personal!$A$6:$F$112,3,FALSE()),"")</f>
        <v>La Seu d’Urgell</v>
      </c>
      <c r="D4710" s="19" t="s">
        <v>64</v>
      </c>
      <c r="E4710" s="19" t="s">
        <v>65</v>
      </c>
      <c r="F4710" s="19" t="s">
        <v>66</v>
      </c>
      <c r="G4710" s="19" t="s">
        <v>291</v>
      </c>
      <c r="H4710" s="19" t="n">
        <f aca="false">IF(OR(VLOOKUP(A4710,Personal!$A$6:$F$112,5,FALSE())&lt;&gt;"Sí",N4710="No aplica"),0,'Catàleg GRAE'!D22)</f>
        <v>1</v>
      </c>
      <c r="I4710" s="20"/>
      <c r="J4710" s="20"/>
      <c r="K4710" s="20"/>
      <c r="L4710" s="21"/>
      <c r="M4710" s="21"/>
      <c r="N4710" s="20"/>
      <c r="O4710" s="20"/>
      <c r="P4710" s="19" t="str">
        <f aca="false">IF(I4710="","",I4710-H4710)</f>
        <v/>
      </c>
      <c r="Q4710" s="19" t="str">
        <f aca="true">IF(B4710="","",IF(N4710="No aplica","No aplica",IF(I4710="","Pendent",IF(N4710="Per substituir","Substituir",IF(OR(N4710="No localitzat",N4710="No lliurat"),"Reposar",IF(I4710&lt;H4710,"Reposar",IF(I4710&gt;H4710,"Revisar excedent",IF(AND(G4710="Sí",M4710&lt;&gt;"",M4710&lt;TODAY()),"EPI caducat",IF(AND(G4710="Sí",M4710&lt;&gt;"",M4710&lt;=TODAY()+90),"EPI caduca ≤90 dies",IF(OR(N4710="Deteriorat usable",N4710="Revisió necessària"),"Revisar","OK"))))))))))</f>
      </c>
      <c r="R4710" s="20"/>
    </row>
    <row r="4711" customFormat="false" ht="15" hidden="false" customHeight="false" outlineLevel="0" collapsed="false">
      <c r="A4711" s="19" t="n">
        <v>44</v>
      </c>
      <c r="B4711" s="19" t="n">
        <f aca="false">IFERROR(VLOOKUP(A4711,Personal!$A$6:$F$112,2,FALSE()),"")</f>
        <v>0</v>
      </c>
      <c r="C4711" s="19" t="str">
        <f aca="false">IFERROR(VLOOKUP(A4711,Personal!$A$6:$F$112,3,FALSE()),"")</f>
        <v>La Seu d’Urgell</v>
      </c>
      <c r="D4711" s="19" t="s">
        <v>64</v>
      </c>
      <c r="E4711" s="19" t="s">
        <v>67</v>
      </c>
      <c r="F4711" s="19" t="s">
        <v>68</v>
      </c>
      <c r="G4711" s="19" t="s">
        <v>291</v>
      </c>
      <c r="H4711" s="19" t="n">
        <f aca="false">IF(OR(VLOOKUP(A4711,Personal!$A$6:$F$112,5,FALSE())&lt;&gt;"Sí",N4711="No aplica"),0,'Catàleg GRAE'!D23)</f>
        <v>1</v>
      </c>
      <c r="I4711" s="20"/>
      <c r="J4711" s="20"/>
      <c r="K4711" s="20"/>
      <c r="L4711" s="21"/>
      <c r="M4711" s="21"/>
      <c r="N4711" s="20"/>
      <c r="O4711" s="20"/>
      <c r="P4711" s="19" t="str">
        <f aca="false">IF(I4711="","",I4711-H4711)</f>
        <v/>
      </c>
      <c r="Q4711" s="19" t="str">
        <f aca="true">IF(B4711="","",IF(N4711="No aplica","No aplica",IF(I4711="","Pendent",IF(N4711="Per substituir","Substituir",IF(OR(N4711="No localitzat",N4711="No lliurat"),"Reposar",IF(I4711&lt;H4711,"Reposar",IF(I4711&gt;H4711,"Revisar excedent",IF(AND(G4711="Sí",M4711&lt;&gt;"",M4711&lt;TODAY()),"EPI caducat",IF(AND(G4711="Sí",M4711&lt;&gt;"",M4711&lt;=TODAY()+90),"EPI caduca ≤90 dies",IF(OR(N4711="Deteriorat usable",N4711="Revisió necessària"),"Revisar","OK"))))))))))</f>
      </c>
      <c r="R4711" s="20"/>
    </row>
    <row r="4712" customFormat="false" ht="15" hidden="false" customHeight="false" outlineLevel="0" collapsed="false">
      <c r="A4712" s="19" t="n">
        <v>44</v>
      </c>
      <c r="B4712" s="19" t="n">
        <f aca="false">IFERROR(VLOOKUP(A4712,Personal!$A$6:$F$112,2,FALSE()),"")</f>
        <v>0</v>
      </c>
      <c r="C4712" s="19" t="str">
        <f aca="false">IFERROR(VLOOKUP(A4712,Personal!$A$6:$F$112,3,FALSE()),"")</f>
        <v>La Seu d’Urgell</v>
      </c>
      <c r="D4712" s="19" t="s">
        <v>64</v>
      </c>
      <c r="E4712" s="19" t="s">
        <v>69</v>
      </c>
      <c r="F4712" s="19" t="s">
        <v>70</v>
      </c>
      <c r="G4712" s="19" t="s">
        <v>291</v>
      </c>
      <c r="H4712" s="19" t="n">
        <f aca="false">IF(OR(VLOOKUP(A4712,Personal!$A$6:$F$112,5,FALSE())&lt;&gt;"Sí",N4712="No aplica"),0,'Catàleg GRAE'!D24)</f>
        <v>1</v>
      </c>
      <c r="I4712" s="20"/>
      <c r="J4712" s="20"/>
      <c r="K4712" s="20"/>
      <c r="L4712" s="21"/>
      <c r="M4712" s="21"/>
      <c r="N4712" s="20"/>
      <c r="O4712" s="20"/>
      <c r="P4712" s="19" t="str">
        <f aca="false">IF(I4712="","",I4712-H4712)</f>
        <v/>
      </c>
      <c r="Q4712" s="19" t="str">
        <f aca="true">IF(B4712="","",IF(N4712="No aplica","No aplica",IF(I4712="","Pendent",IF(N4712="Per substituir","Substituir",IF(OR(N4712="No localitzat",N4712="No lliurat"),"Reposar",IF(I4712&lt;H4712,"Reposar",IF(I4712&gt;H4712,"Revisar excedent",IF(AND(G4712="Sí",M4712&lt;&gt;"",M4712&lt;TODAY()),"EPI caducat",IF(AND(G4712="Sí",M4712&lt;&gt;"",M4712&lt;=TODAY()+90),"EPI caduca ≤90 dies",IF(OR(N4712="Deteriorat usable",N4712="Revisió necessària"),"Revisar","OK"))))))))))</f>
      </c>
      <c r="R4712" s="20"/>
    </row>
    <row r="4713" customFormat="false" ht="15" hidden="false" customHeight="false" outlineLevel="0" collapsed="false">
      <c r="A4713" s="19" t="n">
        <v>44</v>
      </c>
      <c r="B4713" s="19" t="n">
        <f aca="false">IFERROR(VLOOKUP(A4713,Personal!$A$6:$F$112,2,FALSE()),"")</f>
        <v>0</v>
      </c>
      <c r="C4713" s="19" t="str">
        <f aca="false">IFERROR(VLOOKUP(A4713,Personal!$A$6:$F$112,3,FALSE()),"")</f>
        <v>La Seu d’Urgell</v>
      </c>
      <c r="D4713" s="19" t="s">
        <v>71</v>
      </c>
      <c r="E4713" s="19" t="s">
        <v>72</v>
      </c>
      <c r="F4713" s="19" t="s">
        <v>73</v>
      </c>
      <c r="G4713" s="19" t="s">
        <v>291</v>
      </c>
      <c r="H4713" s="19" t="n">
        <f aca="false">IF(OR(VLOOKUP(A4713,Personal!$A$6:$F$112,5,FALSE())&lt;&gt;"Sí",N4713="No aplica"),0,'Catàleg GRAE'!D25)</f>
        <v>1</v>
      </c>
      <c r="I4713" s="20"/>
      <c r="J4713" s="20"/>
      <c r="K4713" s="20"/>
      <c r="L4713" s="21"/>
      <c r="M4713" s="21"/>
      <c r="N4713" s="20"/>
      <c r="O4713" s="20"/>
      <c r="P4713" s="19" t="str">
        <f aca="false">IF(I4713="","",I4713-H4713)</f>
        <v/>
      </c>
      <c r="Q4713" s="19" t="str">
        <f aca="true">IF(B4713="","",IF(N4713="No aplica","No aplica",IF(I4713="","Pendent",IF(N4713="Per substituir","Substituir",IF(OR(N4713="No localitzat",N4713="No lliurat"),"Reposar",IF(I4713&lt;H4713,"Reposar",IF(I4713&gt;H4713,"Revisar excedent",IF(AND(G4713="Sí",M4713&lt;&gt;"",M4713&lt;TODAY()),"EPI caducat",IF(AND(G4713="Sí",M4713&lt;&gt;"",M4713&lt;=TODAY()+90),"EPI caduca ≤90 dies",IF(OR(N4713="Deteriorat usable",N4713="Revisió necessària"),"Revisar","OK"))))))))))</f>
      </c>
      <c r="R4713" s="20"/>
    </row>
    <row r="4714" customFormat="false" ht="15" hidden="false" customHeight="false" outlineLevel="0" collapsed="false">
      <c r="A4714" s="19" t="n">
        <v>44</v>
      </c>
      <c r="B4714" s="19" t="n">
        <f aca="false">IFERROR(VLOOKUP(A4714,Personal!$A$6:$F$112,2,FALSE()),"")</f>
        <v>0</v>
      </c>
      <c r="C4714" s="19" t="str">
        <f aca="false">IFERROR(VLOOKUP(A4714,Personal!$A$6:$F$112,3,FALSE()),"")</f>
        <v>La Seu d’Urgell</v>
      </c>
      <c r="D4714" s="19" t="s">
        <v>40</v>
      </c>
      <c r="E4714" s="19" t="s">
        <v>74</v>
      </c>
      <c r="F4714" s="19" t="s">
        <v>75</v>
      </c>
      <c r="G4714" s="19" t="s">
        <v>272</v>
      </c>
      <c r="H4714" s="19" t="n">
        <f aca="false">IF(OR(VLOOKUP(A4714,Personal!$A$6:$F$112,5,FALSE())&lt;&gt;"Sí",N4714="No aplica"),0,'Catàleg GRAE'!D26)</f>
        <v>1</v>
      </c>
      <c r="I4714" s="20"/>
      <c r="J4714" s="20"/>
      <c r="K4714" s="20"/>
      <c r="L4714" s="21"/>
      <c r="M4714" s="21"/>
      <c r="N4714" s="20"/>
      <c r="O4714" s="20"/>
      <c r="P4714" s="19" t="str">
        <f aca="false">IF(I4714="","",I4714-H4714)</f>
        <v/>
      </c>
      <c r="Q4714" s="19" t="str">
        <f aca="true">IF(B4714="","",IF(N4714="No aplica","No aplica",IF(I4714="","Pendent",IF(N4714="Per substituir","Substituir",IF(OR(N4714="No localitzat",N4714="No lliurat"),"Reposar",IF(I4714&lt;H4714,"Reposar",IF(I4714&gt;H4714,"Revisar excedent",IF(AND(G4714="Sí",M4714&lt;&gt;"",M4714&lt;TODAY()),"EPI caducat",IF(AND(G4714="Sí",M4714&lt;&gt;"",M4714&lt;=TODAY()+90),"EPI caduca ≤90 dies",IF(OR(N4714="Deteriorat usable",N4714="Revisió necessària"),"Revisar","OK"))))))))))</f>
      </c>
      <c r="R4714" s="20"/>
    </row>
    <row r="4715" customFormat="false" ht="15" hidden="false" customHeight="false" outlineLevel="0" collapsed="false">
      <c r="A4715" s="19" t="n">
        <v>44</v>
      </c>
      <c r="B4715" s="19" t="n">
        <f aca="false">IFERROR(VLOOKUP(A4715,Personal!$A$6:$F$112,2,FALSE()),"")</f>
        <v>0</v>
      </c>
      <c r="C4715" s="19" t="str">
        <f aca="false">IFERROR(VLOOKUP(A4715,Personal!$A$6:$F$112,3,FALSE()),"")</f>
        <v>La Seu d’Urgell</v>
      </c>
      <c r="D4715" s="19" t="s">
        <v>40</v>
      </c>
      <c r="E4715" s="19" t="s">
        <v>76</v>
      </c>
      <c r="F4715" s="19" t="s">
        <v>77</v>
      </c>
      <c r="G4715" s="19" t="s">
        <v>291</v>
      </c>
      <c r="H4715" s="19" t="n">
        <f aca="false">IF(OR(VLOOKUP(A4715,Personal!$A$6:$F$112,5,FALSE())&lt;&gt;"Sí",N4715="No aplica"),0,'Catàleg GRAE'!D27)</f>
        <v>1</v>
      </c>
      <c r="I4715" s="20"/>
      <c r="J4715" s="20"/>
      <c r="K4715" s="20"/>
      <c r="L4715" s="21"/>
      <c r="M4715" s="21"/>
      <c r="N4715" s="20"/>
      <c r="O4715" s="20"/>
      <c r="P4715" s="19" t="str">
        <f aca="false">IF(I4715="","",I4715-H4715)</f>
        <v/>
      </c>
      <c r="Q4715" s="19" t="str">
        <f aca="true">IF(B4715="","",IF(N4715="No aplica","No aplica",IF(I4715="","Pendent",IF(N4715="Per substituir","Substituir",IF(OR(N4715="No localitzat",N4715="No lliurat"),"Reposar",IF(I4715&lt;H4715,"Reposar",IF(I4715&gt;H4715,"Revisar excedent",IF(AND(G4715="Sí",M4715&lt;&gt;"",M4715&lt;TODAY()),"EPI caducat",IF(AND(G4715="Sí",M4715&lt;&gt;"",M4715&lt;=TODAY()+90),"EPI caduca ≤90 dies",IF(OR(N4715="Deteriorat usable",N4715="Revisió necessària"),"Revisar","OK"))))))))))</f>
      </c>
      <c r="R4715" s="20"/>
    </row>
    <row r="4716" customFormat="false" ht="15" hidden="false" customHeight="false" outlineLevel="0" collapsed="false">
      <c r="A4716" s="19" t="n">
        <v>44</v>
      </c>
      <c r="B4716" s="19" t="n">
        <f aca="false">IFERROR(VLOOKUP(A4716,Personal!$A$6:$F$112,2,FALSE()),"")</f>
        <v>0</v>
      </c>
      <c r="C4716" s="19" t="str">
        <f aca="false">IFERROR(VLOOKUP(A4716,Personal!$A$6:$F$112,3,FALSE()),"")</f>
        <v>La Seu d’Urgell</v>
      </c>
      <c r="D4716" s="19" t="s">
        <v>78</v>
      </c>
      <c r="E4716" s="19" t="s">
        <v>79</v>
      </c>
      <c r="F4716" s="19" t="s">
        <v>80</v>
      </c>
      <c r="G4716" s="19" t="s">
        <v>291</v>
      </c>
      <c r="H4716" s="19" t="n">
        <f aca="false">IF(OR(VLOOKUP(A4716,Personal!$A$6:$F$112,5,FALSE())&lt;&gt;"Sí",N4716="No aplica"),0,'Catàleg GRAE'!D28)</f>
        <v>1</v>
      </c>
      <c r="I4716" s="20"/>
      <c r="J4716" s="20"/>
      <c r="K4716" s="20"/>
      <c r="L4716" s="21"/>
      <c r="M4716" s="21"/>
      <c r="N4716" s="20"/>
      <c r="O4716" s="20"/>
      <c r="P4716" s="19" t="str">
        <f aca="false">IF(I4716="","",I4716-H4716)</f>
        <v/>
      </c>
      <c r="Q4716" s="19" t="str">
        <f aca="true">IF(B4716="","",IF(N4716="No aplica","No aplica",IF(I4716="","Pendent",IF(N4716="Per substituir","Substituir",IF(OR(N4716="No localitzat",N4716="No lliurat"),"Reposar",IF(I4716&lt;H4716,"Reposar",IF(I4716&gt;H4716,"Revisar excedent",IF(AND(G4716="Sí",M4716&lt;&gt;"",M4716&lt;TODAY()),"EPI caducat",IF(AND(G4716="Sí",M4716&lt;&gt;"",M4716&lt;=TODAY()+90),"EPI caduca ≤90 dies",IF(OR(N4716="Deteriorat usable",N4716="Revisió necessària"),"Revisar","OK"))))))))))</f>
      </c>
      <c r="R4716" s="20"/>
    </row>
    <row r="4717" customFormat="false" ht="15" hidden="false" customHeight="false" outlineLevel="0" collapsed="false">
      <c r="A4717" s="19" t="n">
        <v>44</v>
      </c>
      <c r="B4717" s="19" t="n">
        <f aca="false">IFERROR(VLOOKUP(A4717,Personal!$A$6:$F$112,2,FALSE()),"")</f>
        <v>0</v>
      </c>
      <c r="C4717" s="19" t="str">
        <f aca="false">IFERROR(VLOOKUP(A4717,Personal!$A$6:$F$112,3,FALSE()),"")</f>
        <v>La Seu d’Urgell</v>
      </c>
      <c r="D4717" s="19" t="s">
        <v>26</v>
      </c>
      <c r="E4717" s="19" t="s">
        <v>81</v>
      </c>
      <c r="F4717" s="19" t="s">
        <v>82</v>
      </c>
      <c r="G4717" s="19" t="s">
        <v>272</v>
      </c>
      <c r="H4717" s="19" t="n">
        <f aca="false">IF(OR(VLOOKUP(A4717,Personal!$A$6:$F$112,5,FALSE())&lt;&gt;"Sí",N4717="No aplica"),0,'Catàleg GRAE'!D29)</f>
        <v>1</v>
      </c>
      <c r="I4717" s="20"/>
      <c r="J4717" s="20"/>
      <c r="K4717" s="20"/>
      <c r="L4717" s="21"/>
      <c r="M4717" s="21"/>
      <c r="N4717" s="20"/>
      <c r="O4717" s="20"/>
      <c r="P4717" s="19" t="str">
        <f aca="false">IF(I4717="","",I4717-H4717)</f>
        <v/>
      </c>
      <c r="Q4717" s="19" t="str">
        <f aca="true">IF(B4717="","",IF(N4717="No aplica","No aplica",IF(I4717="","Pendent",IF(N4717="Per substituir","Substituir",IF(OR(N4717="No localitzat",N4717="No lliurat"),"Reposar",IF(I4717&lt;H4717,"Reposar",IF(I4717&gt;H4717,"Revisar excedent",IF(AND(G4717="Sí",M4717&lt;&gt;"",M4717&lt;TODAY()),"EPI caducat",IF(AND(G4717="Sí",M4717&lt;&gt;"",M4717&lt;=TODAY()+90),"EPI caduca ≤90 dies",IF(OR(N4717="Deteriorat usable",N4717="Revisió necessària"),"Revisar","OK"))))))))))</f>
      </c>
      <c r="R4717" s="20"/>
    </row>
    <row r="4718" customFormat="false" ht="15" hidden="false" customHeight="false" outlineLevel="0" collapsed="false">
      <c r="A4718" s="19" t="n">
        <v>44</v>
      </c>
      <c r="B4718" s="19" t="n">
        <f aca="false">IFERROR(VLOOKUP(A4718,Personal!$A$6:$F$112,2,FALSE()),"")</f>
        <v>0</v>
      </c>
      <c r="C4718" s="19" t="str">
        <f aca="false">IFERROR(VLOOKUP(A4718,Personal!$A$6:$F$112,3,FALSE()),"")</f>
        <v>La Seu d’Urgell</v>
      </c>
      <c r="D4718" s="19" t="s">
        <v>83</v>
      </c>
      <c r="E4718" s="19" t="s">
        <v>84</v>
      </c>
      <c r="F4718" s="19" t="s">
        <v>85</v>
      </c>
      <c r="G4718" s="19" t="s">
        <v>291</v>
      </c>
      <c r="H4718" s="19" t="n">
        <f aca="false">IF(OR(VLOOKUP(A4718,Personal!$A$6:$F$112,5,FALSE())&lt;&gt;"Sí",N4718="No aplica"),0,'Catàleg GRAE'!D30)</f>
        <v>2</v>
      </c>
      <c r="I4718" s="20"/>
      <c r="J4718" s="20"/>
      <c r="K4718" s="20"/>
      <c r="L4718" s="21"/>
      <c r="M4718" s="21"/>
      <c r="N4718" s="20"/>
      <c r="O4718" s="20"/>
      <c r="P4718" s="19" t="str">
        <f aca="false">IF(I4718="","",I4718-H4718)</f>
        <v/>
      </c>
      <c r="Q4718" s="19" t="str">
        <f aca="true">IF(B4718="","",IF(N4718="No aplica","No aplica",IF(I4718="","Pendent",IF(N4718="Per substituir","Substituir",IF(OR(N4718="No localitzat",N4718="No lliurat"),"Reposar",IF(I4718&lt;H4718,"Reposar",IF(I4718&gt;H4718,"Revisar excedent",IF(AND(G4718="Sí",M4718&lt;&gt;"",M4718&lt;TODAY()),"EPI caducat",IF(AND(G4718="Sí",M4718&lt;&gt;"",M4718&lt;=TODAY()+90),"EPI caduca ≤90 dies",IF(OR(N4718="Deteriorat usable",N4718="Revisió necessària"),"Revisar","OK"))))))))))</f>
      </c>
      <c r="R4718" s="20"/>
    </row>
    <row r="4719" customFormat="false" ht="15" hidden="false" customHeight="false" outlineLevel="0" collapsed="false">
      <c r="A4719" s="19" t="n">
        <v>44</v>
      </c>
      <c r="B4719" s="19" t="n">
        <f aca="false">IFERROR(VLOOKUP(A4719,Personal!$A$6:$F$112,2,FALSE()),"")</f>
        <v>0</v>
      </c>
      <c r="C4719" s="19" t="str">
        <f aca="false">IFERROR(VLOOKUP(A4719,Personal!$A$6:$F$112,3,FALSE()),"")</f>
        <v>La Seu d’Urgell</v>
      </c>
      <c r="D4719" s="19" t="s">
        <v>83</v>
      </c>
      <c r="E4719" s="19" t="s">
        <v>86</v>
      </c>
      <c r="F4719" s="19" t="s">
        <v>87</v>
      </c>
      <c r="G4719" s="19" t="s">
        <v>291</v>
      </c>
      <c r="H4719" s="19" t="n">
        <f aca="false">IF(OR(VLOOKUP(A4719,Personal!$A$6:$F$112,5,FALSE())&lt;&gt;"Sí",N4719="No aplica"),0,'Catàleg GRAE'!D31)</f>
        <v>2</v>
      </c>
      <c r="I4719" s="20"/>
      <c r="J4719" s="20"/>
      <c r="K4719" s="20"/>
      <c r="L4719" s="21"/>
      <c r="M4719" s="21"/>
      <c r="N4719" s="20"/>
      <c r="O4719" s="20"/>
      <c r="P4719" s="19" t="str">
        <f aca="false">IF(I4719="","",I4719-H4719)</f>
        <v/>
      </c>
      <c r="Q4719" s="19" t="str">
        <f aca="true">IF(B4719="","",IF(N4719="No aplica","No aplica",IF(I4719="","Pendent",IF(N4719="Per substituir","Substituir",IF(OR(N4719="No localitzat",N4719="No lliurat"),"Reposar",IF(I4719&lt;H4719,"Reposar",IF(I4719&gt;H4719,"Revisar excedent",IF(AND(G4719="Sí",M4719&lt;&gt;"",M4719&lt;TODAY()),"EPI caducat",IF(AND(G4719="Sí",M4719&lt;&gt;"",M4719&lt;=TODAY()+90),"EPI caduca ≤90 dies",IF(OR(N4719="Deteriorat usable",N4719="Revisió necessària"),"Revisar","OK"))))))))))</f>
      </c>
      <c r="R4719" s="20"/>
    </row>
    <row r="4720" customFormat="false" ht="15" hidden="false" customHeight="false" outlineLevel="0" collapsed="false">
      <c r="A4720" s="19" t="n">
        <v>44</v>
      </c>
      <c r="B4720" s="19" t="n">
        <f aca="false">IFERROR(VLOOKUP(A4720,Personal!$A$6:$F$112,2,FALSE()),"")</f>
        <v>0</v>
      </c>
      <c r="C4720" s="19" t="str">
        <f aca="false">IFERROR(VLOOKUP(A4720,Personal!$A$6:$F$112,3,FALSE()),"")</f>
        <v>La Seu d’Urgell</v>
      </c>
      <c r="D4720" s="19" t="s">
        <v>83</v>
      </c>
      <c r="E4720" s="19" t="s">
        <v>88</v>
      </c>
      <c r="F4720" s="19" t="s">
        <v>89</v>
      </c>
      <c r="G4720" s="19" t="s">
        <v>291</v>
      </c>
      <c r="H4720" s="19" t="n">
        <f aca="false">IF(OR(VLOOKUP(A4720,Personal!$A$6:$F$112,5,FALSE())&lt;&gt;"Sí",N4720="No aplica"),0,'Catàleg GRAE'!D32)</f>
        <v>2</v>
      </c>
      <c r="I4720" s="20"/>
      <c r="J4720" s="20"/>
      <c r="K4720" s="20"/>
      <c r="L4720" s="21"/>
      <c r="M4720" s="21"/>
      <c r="N4720" s="20"/>
      <c r="O4720" s="20"/>
      <c r="P4720" s="19" t="str">
        <f aca="false">IF(I4720="","",I4720-H4720)</f>
        <v/>
      </c>
      <c r="Q4720" s="19" t="str">
        <f aca="true">IF(B4720="","",IF(N4720="No aplica","No aplica",IF(I4720="","Pendent",IF(N4720="Per substituir","Substituir",IF(OR(N4720="No localitzat",N4720="No lliurat"),"Reposar",IF(I4720&lt;H4720,"Reposar",IF(I4720&gt;H4720,"Revisar excedent",IF(AND(G4720="Sí",M4720&lt;&gt;"",M4720&lt;TODAY()),"EPI caducat",IF(AND(G4720="Sí",M4720&lt;&gt;"",M4720&lt;=TODAY()+90),"EPI caduca ≤90 dies",IF(OR(N4720="Deteriorat usable",N4720="Revisió necessària"),"Revisar","OK"))))))))))</f>
      </c>
      <c r="R4720" s="20"/>
    </row>
    <row r="4721" customFormat="false" ht="15" hidden="false" customHeight="false" outlineLevel="0" collapsed="false">
      <c r="A4721" s="19" t="n">
        <v>44</v>
      </c>
      <c r="B4721" s="19" t="n">
        <f aca="false">IFERROR(VLOOKUP(A4721,Personal!$A$6:$F$112,2,FALSE()),"")</f>
        <v>0</v>
      </c>
      <c r="C4721" s="19" t="str">
        <f aca="false">IFERROR(VLOOKUP(A4721,Personal!$A$6:$F$112,3,FALSE()),"")</f>
        <v>La Seu d’Urgell</v>
      </c>
      <c r="D4721" s="19" t="s">
        <v>83</v>
      </c>
      <c r="E4721" s="19" t="s">
        <v>90</v>
      </c>
      <c r="F4721" s="19" t="s">
        <v>91</v>
      </c>
      <c r="G4721" s="19" t="s">
        <v>291</v>
      </c>
      <c r="H4721" s="19" t="n">
        <f aca="false">IF(OR(VLOOKUP(A4721,Personal!$A$6:$F$112,5,FALSE())&lt;&gt;"Sí",N4721="No aplica"),0,'Catàleg GRAE'!D33)</f>
        <v>1</v>
      </c>
      <c r="I4721" s="20"/>
      <c r="J4721" s="20"/>
      <c r="K4721" s="20"/>
      <c r="L4721" s="21"/>
      <c r="M4721" s="21"/>
      <c r="N4721" s="20"/>
      <c r="O4721" s="20"/>
      <c r="P4721" s="19" t="str">
        <f aca="false">IF(I4721="","",I4721-H4721)</f>
        <v/>
      </c>
      <c r="Q4721" s="19" t="str">
        <f aca="true">IF(B4721="","",IF(N4721="No aplica","No aplica",IF(I4721="","Pendent",IF(N4721="Per substituir","Substituir",IF(OR(N4721="No localitzat",N4721="No lliurat"),"Reposar",IF(I4721&lt;H4721,"Reposar",IF(I4721&gt;H4721,"Revisar excedent",IF(AND(G4721="Sí",M4721&lt;&gt;"",M4721&lt;TODAY()),"EPI caducat",IF(AND(G4721="Sí",M4721&lt;&gt;"",M4721&lt;=TODAY()+90),"EPI caduca ≤90 dies",IF(OR(N4721="Deteriorat usable",N4721="Revisió necessària"),"Revisar","OK"))))))))))</f>
      </c>
      <c r="R4721" s="20"/>
    </row>
    <row r="4722" customFormat="false" ht="15" hidden="false" customHeight="false" outlineLevel="0" collapsed="false">
      <c r="A4722" s="19" t="n">
        <v>44</v>
      </c>
      <c r="B4722" s="19" t="n">
        <f aca="false">IFERROR(VLOOKUP(A4722,Personal!$A$6:$F$112,2,FALSE()),"")</f>
        <v>0</v>
      </c>
      <c r="C4722" s="19" t="str">
        <f aca="false">IFERROR(VLOOKUP(A4722,Personal!$A$6:$F$112,3,FALSE()),"")</f>
        <v>La Seu d’Urgell</v>
      </c>
      <c r="D4722" s="19" t="s">
        <v>40</v>
      </c>
      <c r="E4722" s="19" t="s">
        <v>92</v>
      </c>
      <c r="F4722" s="19" t="s">
        <v>93</v>
      </c>
      <c r="G4722" s="19" t="s">
        <v>291</v>
      </c>
      <c r="H4722" s="19" t="n">
        <f aca="false">IF(OR(VLOOKUP(A4722,Personal!$A$6:$F$112,5,FALSE())&lt;&gt;"Sí",N4722="No aplica"),0,'Catàleg GRAE'!D34)</f>
        <v>1</v>
      </c>
      <c r="I4722" s="20"/>
      <c r="J4722" s="20"/>
      <c r="K4722" s="20"/>
      <c r="L4722" s="21"/>
      <c r="M4722" s="21"/>
      <c r="N4722" s="20"/>
      <c r="O4722" s="20"/>
      <c r="P4722" s="19" t="str">
        <f aca="false">IF(I4722="","",I4722-H4722)</f>
        <v/>
      </c>
      <c r="Q4722" s="19" t="str">
        <f aca="true">IF(B4722="","",IF(N4722="No aplica","No aplica",IF(I4722="","Pendent",IF(N4722="Per substituir","Substituir",IF(OR(N4722="No localitzat",N4722="No lliurat"),"Reposar",IF(I4722&lt;H4722,"Reposar",IF(I4722&gt;H4722,"Revisar excedent",IF(AND(G4722="Sí",M4722&lt;&gt;"",M4722&lt;TODAY()),"EPI caducat",IF(AND(G4722="Sí",M4722&lt;&gt;"",M4722&lt;=TODAY()+90),"EPI caduca ≤90 dies",IF(OR(N4722="Deteriorat usable",N4722="Revisió necessària"),"Revisar","OK"))))))))))</f>
      </c>
      <c r="R4722" s="20"/>
    </row>
    <row r="4723" customFormat="false" ht="15" hidden="false" customHeight="false" outlineLevel="0" collapsed="false">
      <c r="A4723" s="19" t="n">
        <v>44</v>
      </c>
      <c r="B4723" s="19" t="n">
        <f aca="false">IFERROR(VLOOKUP(A4723,Personal!$A$6:$F$112,2,FALSE()),"")</f>
        <v>0</v>
      </c>
      <c r="C4723" s="19" t="str">
        <f aca="false">IFERROR(VLOOKUP(A4723,Personal!$A$6:$F$112,3,FALSE()),"")</f>
        <v>La Seu d’Urgell</v>
      </c>
      <c r="D4723" s="19" t="s">
        <v>94</v>
      </c>
      <c r="E4723" s="19" t="s">
        <v>95</v>
      </c>
      <c r="F4723" s="19" t="s">
        <v>96</v>
      </c>
      <c r="G4723" s="19" t="s">
        <v>291</v>
      </c>
      <c r="H4723" s="19" t="n">
        <f aca="false">IF(OR(VLOOKUP(A4723,Personal!$A$6:$F$112,5,FALSE())&lt;&gt;"Sí",N4723="No aplica"),0,'Catàleg GRAE'!D35)</f>
        <v>1</v>
      </c>
      <c r="I4723" s="20"/>
      <c r="J4723" s="20"/>
      <c r="K4723" s="20"/>
      <c r="L4723" s="21"/>
      <c r="M4723" s="21"/>
      <c r="N4723" s="20"/>
      <c r="O4723" s="20"/>
      <c r="P4723" s="19" t="str">
        <f aca="false">IF(I4723="","",I4723-H4723)</f>
        <v/>
      </c>
      <c r="Q4723" s="19" t="str">
        <f aca="true">IF(B4723="","",IF(N4723="No aplica","No aplica",IF(I4723="","Pendent",IF(N4723="Per substituir","Substituir",IF(OR(N4723="No localitzat",N4723="No lliurat"),"Reposar",IF(I4723&lt;H4723,"Reposar",IF(I4723&gt;H4723,"Revisar excedent",IF(AND(G4723="Sí",M4723&lt;&gt;"",M4723&lt;TODAY()),"EPI caducat",IF(AND(G4723="Sí",M4723&lt;&gt;"",M4723&lt;=TODAY()+90),"EPI caduca ≤90 dies",IF(OR(N4723="Deteriorat usable",N4723="Revisió necessària"),"Revisar","OK"))))))))))</f>
      </c>
      <c r="R4723" s="20"/>
    </row>
    <row r="4724" customFormat="false" ht="15" hidden="false" customHeight="false" outlineLevel="0" collapsed="false">
      <c r="A4724" s="19" t="n">
        <v>44</v>
      </c>
      <c r="B4724" s="19" t="n">
        <f aca="false">IFERROR(VLOOKUP(A4724,Personal!$A$6:$F$112,2,FALSE()),"")</f>
        <v>0</v>
      </c>
      <c r="C4724" s="19" t="str">
        <f aca="false">IFERROR(VLOOKUP(A4724,Personal!$A$6:$F$112,3,FALSE()),"")</f>
        <v>La Seu d’Urgell</v>
      </c>
      <c r="D4724" s="19" t="s">
        <v>97</v>
      </c>
      <c r="E4724" s="19" t="s">
        <v>98</v>
      </c>
      <c r="F4724" s="19" t="s">
        <v>99</v>
      </c>
      <c r="G4724" s="19" t="s">
        <v>291</v>
      </c>
      <c r="H4724" s="19" t="n">
        <f aca="false">IF(OR(VLOOKUP(A4724,Personal!$A$6:$F$112,5,FALSE())&lt;&gt;"Sí",N4724="No aplica"),0,'Catàleg GRAE'!D36)</f>
        <v>3</v>
      </c>
      <c r="I4724" s="20"/>
      <c r="J4724" s="20"/>
      <c r="K4724" s="20"/>
      <c r="L4724" s="21"/>
      <c r="M4724" s="21"/>
      <c r="N4724" s="20"/>
      <c r="O4724" s="20"/>
      <c r="P4724" s="19" t="str">
        <f aca="false">IF(I4724="","",I4724-H4724)</f>
        <v/>
      </c>
      <c r="Q4724" s="19" t="str">
        <f aca="true">IF(B4724="","",IF(N4724="No aplica","No aplica",IF(I4724="","Pendent",IF(N4724="Per substituir","Substituir",IF(OR(N4724="No localitzat",N4724="No lliurat"),"Reposar",IF(I4724&lt;H4724,"Reposar",IF(I4724&gt;H4724,"Revisar excedent",IF(AND(G4724="Sí",M4724&lt;&gt;"",M4724&lt;TODAY()),"EPI caducat",IF(AND(G4724="Sí",M4724&lt;&gt;"",M4724&lt;=TODAY()+90),"EPI caduca ≤90 dies",IF(OR(N4724="Deteriorat usable",N4724="Revisió necessària"),"Revisar","OK"))))))))))</f>
      </c>
      <c r="R4724" s="20"/>
    </row>
    <row r="4725" customFormat="false" ht="15" hidden="false" customHeight="false" outlineLevel="0" collapsed="false">
      <c r="A4725" s="19" t="n">
        <v>44</v>
      </c>
      <c r="B4725" s="19" t="n">
        <f aca="false">IFERROR(VLOOKUP(A4725,Personal!$A$6:$F$112,2,FALSE()),"")</f>
        <v>0</v>
      </c>
      <c r="C4725" s="19" t="str">
        <f aca="false">IFERROR(VLOOKUP(A4725,Personal!$A$6:$F$112,3,FALSE()),"")</f>
        <v>La Seu d’Urgell</v>
      </c>
      <c r="D4725" s="19" t="s">
        <v>97</v>
      </c>
      <c r="E4725" s="19" t="s">
        <v>100</v>
      </c>
      <c r="F4725" s="19" t="s">
        <v>101</v>
      </c>
      <c r="G4725" s="19" t="s">
        <v>291</v>
      </c>
      <c r="H4725" s="19" t="n">
        <f aca="false">IF(OR(VLOOKUP(A4725,Personal!$A$6:$F$112,5,FALSE())&lt;&gt;"Sí",N4725="No aplica"),0,'Catàleg GRAE'!D37)</f>
        <v>1</v>
      </c>
      <c r="I4725" s="20"/>
      <c r="J4725" s="20"/>
      <c r="K4725" s="20"/>
      <c r="L4725" s="21"/>
      <c r="M4725" s="21"/>
      <c r="N4725" s="20"/>
      <c r="O4725" s="20"/>
      <c r="P4725" s="19" t="str">
        <f aca="false">IF(I4725="","",I4725-H4725)</f>
        <v/>
      </c>
      <c r="Q4725" s="19" t="str">
        <f aca="true">IF(B4725="","",IF(N4725="No aplica","No aplica",IF(I4725="","Pendent",IF(N4725="Per substituir","Substituir",IF(OR(N4725="No localitzat",N4725="No lliurat"),"Reposar",IF(I4725&lt;H4725,"Reposar",IF(I4725&gt;H4725,"Revisar excedent",IF(AND(G4725="Sí",M4725&lt;&gt;"",M4725&lt;TODAY()),"EPI caducat",IF(AND(G4725="Sí",M4725&lt;&gt;"",M4725&lt;=TODAY()+90),"EPI caduca ≤90 dies",IF(OR(N4725="Deteriorat usable",N4725="Revisió necessària"),"Revisar","OK"))))))))))</f>
      </c>
      <c r="R4725" s="20"/>
    </row>
    <row r="4726" customFormat="false" ht="15" hidden="false" customHeight="false" outlineLevel="0" collapsed="false">
      <c r="A4726" s="19" t="n">
        <v>44</v>
      </c>
      <c r="B4726" s="19" t="n">
        <f aca="false">IFERROR(VLOOKUP(A4726,Personal!$A$6:$F$112,2,FALSE()),"")</f>
        <v>0</v>
      </c>
      <c r="C4726" s="19" t="str">
        <f aca="false">IFERROR(VLOOKUP(A4726,Personal!$A$6:$F$112,3,FALSE()),"")</f>
        <v>La Seu d’Urgell</v>
      </c>
      <c r="D4726" s="19" t="s">
        <v>102</v>
      </c>
      <c r="E4726" s="19" t="s">
        <v>103</v>
      </c>
      <c r="F4726" s="19" t="s">
        <v>104</v>
      </c>
      <c r="G4726" s="19" t="s">
        <v>291</v>
      </c>
      <c r="H4726" s="19" t="n">
        <f aca="false">IF(OR(VLOOKUP(A4726,Personal!$A$6:$F$112,5,FALSE())&lt;&gt;"Sí",N4726="No aplica"),0,'Catàleg GRAE'!D38)</f>
        <v>1</v>
      </c>
      <c r="I4726" s="20"/>
      <c r="J4726" s="20"/>
      <c r="K4726" s="20"/>
      <c r="L4726" s="21"/>
      <c r="M4726" s="21"/>
      <c r="N4726" s="20"/>
      <c r="O4726" s="20"/>
      <c r="P4726" s="19" t="str">
        <f aca="false">IF(I4726="","",I4726-H4726)</f>
        <v/>
      </c>
      <c r="Q4726" s="19" t="str">
        <f aca="true">IF(B4726="","",IF(N4726="No aplica","No aplica",IF(I4726="","Pendent",IF(N4726="Per substituir","Substituir",IF(OR(N4726="No localitzat",N4726="No lliurat"),"Reposar",IF(I4726&lt;H4726,"Reposar",IF(I4726&gt;H4726,"Revisar excedent",IF(AND(G4726="Sí",M4726&lt;&gt;"",M4726&lt;TODAY()),"EPI caducat",IF(AND(G4726="Sí",M4726&lt;&gt;"",M4726&lt;=TODAY()+90),"EPI caduca ≤90 dies",IF(OR(N4726="Deteriorat usable",N4726="Revisió necessària"),"Revisar","OK"))))))))))</f>
      </c>
      <c r="R4726" s="20"/>
    </row>
    <row r="4727" customFormat="false" ht="15" hidden="false" customHeight="false" outlineLevel="0" collapsed="false">
      <c r="A4727" s="19" t="n">
        <v>44</v>
      </c>
      <c r="B4727" s="19" t="n">
        <f aca="false">IFERROR(VLOOKUP(A4727,Personal!$A$6:$F$112,2,FALSE()),"")</f>
        <v>0</v>
      </c>
      <c r="C4727" s="19" t="str">
        <f aca="false">IFERROR(VLOOKUP(A4727,Personal!$A$6:$F$112,3,FALSE()),"")</f>
        <v>La Seu d’Urgell</v>
      </c>
      <c r="D4727" s="19" t="s">
        <v>97</v>
      </c>
      <c r="E4727" s="19" t="s">
        <v>105</v>
      </c>
      <c r="F4727" s="19" t="s">
        <v>106</v>
      </c>
      <c r="G4727" s="19" t="s">
        <v>291</v>
      </c>
      <c r="H4727" s="19" t="n">
        <f aca="false">IF(OR(VLOOKUP(A4727,Personal!$A$6:$F$112,5,FALSE())&lt;&gt;"Sí",N4727="No aplica"),0,'Catàleg GRAE'!D39)</f>
        <v>3</v>
      </c>
      <c r="I4727" s="20"/>
      <c r="J4727" s="20"/>
      <c r="K4727" s="20"/>
      <c r="L4727" s="21"/>
      <c r="M4727" s="21"/>
      <c r="N4727" s="20"/>
      <c r="O4727" s="20"/>
      <c r="P4727" s="19" t="str">
        <f aca="false">IF(I4727="","",I4727-H4727)</f>
        <v/>
      </c>
      <c r="Q4727" s="19" t="str">
        <f aca="true">IF(B4727="","",IF(N4727="No aplica","No aplica",IF(I4727="","Pendent",IF(N4727="Per substituir","Substituir",IF(OR(N4727="No localitzat",N4727="No lliurat"),"Reposar",IF(I4727&lt;H4727,"Reposar",IF(I4727&gt;H4727,"Revisar excedent",IF(AND(G4727="Sí",M4727&lt;&gt;"",M4727&lt;TODAY()),"EPI caducat",IF(AND(G4727="Sí",M4727&lt;&gt;"",M4727&lt;=TODAY()+90),"EPI caduca ≤90 dies",IF(OR(N4727="Deteriorat usable",N4727="Revisió necessària"),"Revisar","OK"))))))))))</f>
      </c>
      <c r="R4727" s="20"/>
    </row>
    <row r="4728" customFormat="false" ht="15" hidden="false" customHeight="false" outlineLevel="0" collapsed="false">
      <c r="A4728" s="19" t="n">
        <v>44</v>
      </c>
      <c r="B4728" s="19" t="n">
        <f aca="false">IFERROR(VLOOKUP(A4728,Personal!$A$6:$F$112,2,FALSE()),"")</f>
        <v>0</v>
      </c>
      <c r="C4728" s="19" t="str">
        <f aca="false">IFERROR(VLOOKUP(A4728,Personal!$A$6:$F$112,3,FALSE()),"")</f>
        <v>La Seu d’Urgell</v>
      </c>
      <c r="D4728" s="19" t="s">
        <v>97</v>
      </c>
      <c r="E4728" s="19" t="s">
        <v>105</v>
      </c>
      <c r="F4728" s="19" t="s">
        <v>107</v>
      </c>
      <c r="G4728" s="19" t="s">
        <v>291</v>
      </c>
      <c r="H4728" s="19" t="n">
        <f aca="false">IF(OR(VLOOKUP(A4728,Personal!$A$6:$F$112,5,FALSE())&lt;&gt;"Sí",N4728="No aplica"),0,'Catàleg GRAE'!D40)</f>
        <v>3</v>
      </c>
      <c r="I4728" s="20"/>
      <c r="J4728" s="20"/>
      <c r="K4728" s="20"/>
      <c r="L4728" s="21"/>
      <c r="M4728" s="21"/>
      <c r="N4728" s="20"/>
      <c r="O4728" s="20"/>
      <c r="P4728" s="19" t="str">
        <f aca="false">IF(I4728="","",I4728-H4728)</f>
        <v/>
      </c>
      <c r="Q4728" s="19" t="str">
        <f aca="true">IF(B4728="","",IF(N4728="No aplica","No aplica",IF(I4728="","Pendent",IF(N4728="Per substituir","Substituir",IF(OR(N4728="No localitzat",N4728="No lliurat"),"Reposar",IF(I4728&lt;H4728,"Reposar",IF(I4728&gt;H4728,"Revisar excedent",IF(AND(G4728="Sí",M4728&lt;&gt;"",M4728&lt;TODAY()),"EPI caducat",IF(AND(G4728="Sí",M4728&lt;&gt;"",M4728&lt;=TODAY()+90),"EPI caduca ≤90 dies",IF(OR(N4728="Deteriorat usable",N4728="Revisió necessària"),"Revisar","OK"))))))))))</f>
      </c>
      <c r="R4728" s="20"/>
    </row>
    <row r="4729" customFormat="false" ht="15" hidden="false" customHeight="false" outlineLevel="0" collapsed="false">
      <c r="A4729" s="19" t="n">
        <v>44</v>
      </c>
      <c r="B4729" s="19" t="n">
        <f aca="false">IFERROR(VLOOKUP(A4729,Personal!$A$6:$F$112,2,FALSE()),"")</f>
        <v>0</v>
      </c>
      <c r="C4729" s="19" t="str">
        <f aca="false">IFERROR(VLOOKUP(A4729,Personal!$A$6:$F$112,3,FALSE()),"")</f>
        <v>La Seu d’Urgell</v>
      </c>
      <c r="D4729" s="19" t="s">
        <v>97</v>
      </c>
      <c r="E4729" s="19" t="s">
        <v>108</v>
      </c>
      <c r="F4729" s="19" t="s">
        <v>109</v>
      </c>
      <c r="G4729" s="19" t="s">
        <v>291</v>
      </c>
      <c r="H4729" s="19" t="n">
        <f aca="false">IF(OR(VLOOKUP(A4729,Personal!$A$6:$F$112,5,FALSE())&lt;&gt;"Sí",N4729="No aplica"),0,'Catàleg GRAE'!D41)</f>
        <v>2</v>
      </c>
      <c r="I4729" s="20"/>
      <c r="J4729" s="20"/>
      <c r="K4729" s="20"/>
      <c r="L4729" s="21"/>
      <c r="M4729" s="21"/>
      <c r="N4729" s="20"/>
      <c r="O4729" s="20"/>
      <c r="P4729" s="19" t="str">
        <f aca="false">IF(I4729="","",I4729-H4729)</f>
        <v/>
      </c>
      <c r="Q4729" s="19" t="str">
        <f aca="true">IF(B4729="","",IF(N4729="No aplica","No aplica",IF(I4729="","Pendent",IF(N4729="Per substituir","Substituir",IF(OR(N4729="No localitzat",N4729="No lliurat"),"Reposar",IF(I4729&lt;H4729,"Reposar",IF(I4729&gt;H4729,"Revisar excedent",IF(AND(G4729="Sí",M4729&lt;&gt;"",M4729&lt;TODAY()),"EPI caducat",IF(AND(G4729="Sí",M4729&lt;&gt;"",M4729&lt;=TODAY()+90),"EPI caduca ≤90 dies",IF(OR(N4729="Deteriorat usable",N4729="Revisió necessària"),"Revisar","OK"))))))))))</f>
      </c>
      <c r="R4729" s="20"/>
    </row>
    <row r="4730" customFormat="false" ht="15" hidden="false" customHeight="false" outlineLevel="0" collapsed="false">
      <c r="A4730" s="19" t="n">
        <v>44</v>
      </c>
      <c r="B4730" s="19" t="n">
        <f aca="false">IFERROR(VLOOKUP(A4730,Personal!$A$6:$F$112,2,FALSE()),"")</f>
        <v>0</v>
      </c>
      <c r="C4730" s="19" t="str">
        <f aca="false">IFERROR(VLOOKUP(A4730,Personal!$A$6:$F$112,3,FALSE()),"")</f>
        <v>La Seu d’Urgell</v>
      </c>
      <c r="D4730" s="19" t="s">
        <v>97</v>
      </c>
      <c r="E4730" s="19" t="s">
        <v>110</v>
      </c>
      <c r="F4730" s="19" t="s">
        <v>111</v>
      </c>
      <c r="G4730" s="19" t="s">
        <v>291</v>
      </c>
      <c r="H4730" s="19" t="n">
        <f aca="false">IF(OR(VLOOKUP(A4730,Personal!$A$6:$F$112,5,FALSE())&lt;&gt;"Sí",N4730="No aplica"),0,'Catàleg GRAE'!D42)</f>
        <v>1</v>
      </c>
      <c r="I4730" s="20"/>
      <c r="J4730" s="20"/>
      <c r="K4730" s="20"/>
      <c r="L4730" s="21"/>
      <c r="M4730" s="21"/>
      <c r="N4730" s="20"/>
      <c r="O4730" s="20"/>
      <c r="P4730" s="19" t="str">
        <f aca="false">IF(I4730="","",I4730-H4730)</f>
        <v/>
      </c>
      <c r="Q4730" s="19" t="str">
        <f aca="true">IF(B4730="","",IF(N4730="No aplica","No aplica",IF(I4730="","Pendent",IF(N4730="Per substituir","Substituir",IF(OR(N4730="No localitzat",N4730="No lliurat"),"Reposar",IF(I4730&lt;H4730,"Reposar",IF(I4730&gt;H4730,"Revisar excedent",IF(AND(G4730="Sí",M4730&lt;&gt;"",M4730&lt;TODAY()),"EPI caducat",IF(AND(G4730="Sí",M4730&lt;&gt;"",M4730&lt;=TODAY()+90),"EPI caduca ≤90 dies",IF(OR(N4730="Deteriorat usable",N4730="Revisió necessària"),"Revisar","OK"))))))))))</f>
      </c>
      <c r="R4730" s="20"/>
    </row>
    <row r="4731" customFormat="false" ht="15" hidden="false" customHeight="false" outlineLevel="0" collapsed="false">
      <c r="A4731" s="19" t="n">
        <v>44</v>
      </c>
      <c r="B4731" s="19" t="n">
        <f aca="false">IFERROR(VLOOKUP(A4731,Personal!$A$6:$F$112,2,FALSE()),"")</f>
        <v>0</v>
      </c>
      <c r="C4731" s="19" t="str">
        <f aca="false">IFERROR(VLOOKUP(A4731,Personal!$A$6:$F$112,3,FALSE()),"")</f>
        <v>La Seu d’Urgell</v>
      </c>
      <c r="D4731" s="19" t="s">
        <v>112</v>
      </c>
      <c r="E4731" s="19" t="s">
        <v>113</v>
      </c>
      <c r="F4731" s="19" t="s">
        <v>114</v>
      </c>
      <c r="G4731" s="19" t="s">
        <v>291</v>
      </c>
      <c r="H4731" s="19" t="n">
        <f aca="false">IF(OR(VLOOKUP(A4731,Personal!$A$6:$F$112,5,FALSE())&lt;&gt;"Sí",N4731="No aplica"),0,'Catàleg GRAE'!D43)</f>
        <v>2</v>
      </c>
      <c r="I4731" s="20"/>
      <c r="J4731" s="20"/>
      <c r="K4731" s="20"/>
      <c r="L4731" s="21"/>
      <c r="M4731" s="21"/>
      <c r="N4731" s="20"/>
      <c r="O4731" s="20"/>
      <c r="P4731" s="19" t="str">
        <f aca="false">IF(I4731="","",I4731-H4731)</f>
        <v/>
      </c>
      <c r="Q4731" s="19" t="str">
        <f aca="true">IF(B4731="","",IF(N4731="No aplica","No aplica",IF(I4731="","Pendent",IF(N4731="Per substituir","Substituir",IF(OR(N4731="No localitzat",N4731="No lliurat"),"Reposar",IF(I4731&lt;H4731,"Reposar",IF(I4731&gt;H4731,"Revisar excedent",IF(AND(G4731="Sí",M4731&lt;&gt;"",M4731&lt;TODAY()),"EPI caducat",IF(AND(G4731="Sí",M4731&lt;&gt;"",M4731&lt;=TODAY()+90),"EPI caduca ≤90 dies",IF(OR(N4731="Deteriorat usable",N4731="Revisió necessària"),"Revisar","OK"))))))))))</f>
      </c>
      <c r="R4731" s="20"/>
    </row>
    <row r="4732" customFormat="false" ht="15" hidden="false" customHeight="false" outlineLevel="0" collapsed="false">
      <c r="A4732" s="19" t="n">
        <v>44</v>
      </c>
      <c r="B4732" s="19" t="n">
        <f aca="false">IFERROR(VLOOKUP(A4732,Personal!$A$6:$F$112,2,FALSE()),"")</f>
        <v>0</v>
      </c>
      <c r="C4732" s="19" t="str">
        <f aca="false">IFERROR(VLOOKUP(A4732,Personal!$A$6:$F$112,3,FALSE()),"")</f>
        <v>La Seu d’Urgell</v>
      </c>
      <c r="D4732" s="19" t="s">
        <v>102</v>
      </c>
      <c r="E4732" s="19" t="s">
        <v>115</v>
      </c>
      <c r="F4732" s="19" t="s">
        <v>116</v>
      </c>
      <c r="G4732" s="19" t="s">
        <v>291</v>
      </c>
      <c r="H4732" s="19" t="n">
        <f aca="false">IF(OR(VLOOKUP(A4732,Personal!$A$6:$F$112,5,FALSE())&lt;&gt;"Sí",N4732="No aplica"),0,'Catàleg GRAE'!D44)</f>
        <v>1</v>
      </c>
      <c r="I4732" s="20"/>
      <c r="J4732" s="20"/>
      <c r="K4732" s="20"/>
      <c r="L4732" s="21"/>
      <c r="M4732" s="21"/>
      <c r="N4732" s="20"/>
      <c r="O4732" s="20"/>
      <c r="P4732" s="19" t="str">
        <f aca="false">IF(I4732="","",I4732-H4732)</f>
        <v/>
      </c>
      <c r="Q4732" s="19" t="str">
        <f aca="true">IF(B4732="","",IF(N4732="No aplica","No aplica",IF(I4732="","Pendent",IF(N4732="Per substituir","Substituir",IF(OR(N4732="No localitzat",N4732="No lliurat"),"Reposar",IF(I4732&lt;H4732,"Reposar",IF(I4732&gt;H4732,"Revisar excedent",IF(AND(G4732="Sí",M4732&lt;&gt;"",M4732&lt;TODAY()),"EPI caducat",IF(AND(G4732="Sí",M4732&lt;&gt;"",M4732&lt;=TODAY()+90),"EPI caduca ≤90 dies",IF(OR(N4732="Deteriorat usable",N4732="Revisió necessària"),"Revisar","OK"))))))))))</f>
      </c>
      <c r="R4732" s="20"/>
    </row>
    <row r="4733" customFormat="false" ht="15" hidden="false" customHeight="false" outlineLevel="0" collapsed="false">
      <c r="A4733" s="19" t="n">
        <v>44</v>
      </c>
      <c r="B4733" s="19" t="n">
        <f aca="false">IFERROR(VLOOKUP(A4733,Personal!$A$6:$F$112,2,FALSE()),"")</f>
        <v>0</v>
      </c>
      <c r="C4733" s="19" t="str">
        <f aca="false">IFERROR(VLOOKUP(A4733,Personal!$A$6:$F$112,3,FALSE()),"")</f>
        <v>La Seu d’Urgell</v>
      </c>
      <c r="D4733" s="19" t="s">
        <v>102</v>
      </c>
      <c r="E4733" s="19" t="s">
        <v>117</v>
      </c>
      <c r="F4733" s="19" t="s">
        <v>118</v>
      </c>
      <c r="G4733" s="19" t="s">
        <v>272</v>
      </c>
      <c r="H4733" s="19" t="n">
        <f aca="false">IF(OR(VLOOKUP(A4733,Personal!$A$6:$F$112,5,FALSE())&lt;&gt;"Sí",N4733="No aplica"),0,'Catàleg GRAE'!D45)</f>
        <v>1</v>
      </c>
      <c r="I4733" s="20"/>
      <c r="J4733" s="20"/>
      <c r="K4733" s="20"/>
      <c r="L4733" s="21"/>
      <c r="M4733" s="21"/>
      <c r="N4733" s="20"/>
      <c r="O4733" s="20"/>
      <c r="P4733" s="19" t="str">
        <f aca="false">IF(I4733="","",I4733-H4733)</f>
        <v/>
      </c>
      <c r="Q4733" s="19" t="str">
        <f aca="true">IF(B4733="","",IF(N4733="No aplica","No aplica",IF(I4733="","Pendent",IF(N4733="Per substituir","Substituir",IF(OR(N4733="No localitzat",N4733="No lliurat"),"Reposar",IF(I4733&lt;H4733,"Reposar",IF(I4733&gt;H4733,"Revisar excedent",IF(AND(G4733="Sí",M4733&lt;&gt;"",M4733&lt;TODAY()),"EPI caducat",IF(AND(G4733="Sí",M4733&lt;&gt;"",M4733&lt;=TODAY()+90),"EPI caduca ≤90 dies",IF(OR(N4733="Deteriorat usable",N4733="Revisió necessària"),"Revisar","OK"))))))))))</f>
      </c>
      <c r="R4733" s="20"/>
    </row>
    <row r="4734" customFormat="false" ht="15" hidden="false" customHeight="false" outlineLevel="0" collapsed="false">
      <c r="A4734" s="19" t="n">
        <v>44</v>
      </c>
      <c r="B4734" s="19" t="n">
        <f aca="false">IFERROR(VLOOKUP(A4734,Personal!$A$6:$F$112,2,FALSE()),"")</f>
        <v>0</v>
      </c>
      <c r="C4734" s="19" t="str">
        <f aca="false">IFERROR(VLOOKUP(A4734,Personal!$A$6:$F$112,3,FALSE()),"")</f>
        <v>La Seu d’Urgell</v>
      </c>
      <c r="D4734" s="19" t="s">
        <v>102</v>
      </c>
      <c r="E4734" s="19" t="s">
        <v>119</v>
      </c>
      <c r="F4734" s="19" t="s">
        <v>120</v>
      </c>
      <c r="G4734" s="19" t="s">
        <v>272</v>
      </c>
      <c r="H4734" s="19" t="n">
        <f aca="false">IF(OR(VLOOKUP(A4734,Personal!$A$6:$F$112,5,FALSE())&lt;&gt;"Sí",N4734="No aplica"),0,'Catàleg GRAE'!D46)</f>
        <v>1</v>
      </c>
      <c r="I4734" s="20"/>
      <c r="J4734" s="20"/>
      <c r="K4734" s="20"/>
      <c r="L4734" s="21"/>
      <c r="M4734" s="21"/>
      <c r="N4734" s="20"/>
      <c r="O4734" s="20"/>
      <c r="P4734" s="19" t="str">
        <f aca="false">IF(I4734="","",I4734-H4734)</f>
        <v/>
      </c>
      <c r="Q4734" s="19" t="str">
        <f aca="true">IF(B4734="","",IF(N4734="No aplica","No aplica",IF(I4734="","Pendent",IF(N4734="Per substituir","Substituir",IF(OR(N4734="No localitzat",N4734="No lliurat"),"Reposar",IF(I4734&lt;H4734,"Reposar",IF(I4734&gt;H4734,"Revisar excedent",IF(AND(G4734="Sí",M4734&lt;&gt;"",M4734&lt;TODAY()),"EPI caducat",IF(AND(G4734="Sí",M4734&lt;&gt;"",M4734&lt;=TODAY()+90),"EPI caduca ≤90 dies",IF(OR(N4734="Deteriorat usable",N4734="Revisió necessària"),"Revisar","OK"))))))))))</f>
      </c>
      <c r="R4734" s="20"/>
    </row>
    <row r="4735" customFormat="false" ht="15" hidden="false" customHeight="false" outlineLevel="0" collapsed="false">
      <c r="A4735" s="19" t="n">
        <v>44</v>
      </c>
      <c r="B4735" s="19" t="n">
        <f aca="false">IFERROR(VLOOKUP(A4735,Personal!$A$6:$F$112,2,FALSE()),"")</f>
        <v>0</v>
      </c>
      <c r="C4735" s="19" t="str">
        <f aca="false">IFERROR(VLOOKUP(A4735,Personal!$A$6:$F$112,3,FALSE()),"")</f>
        <v>La Seu d’Urgell</v>
      </c>
      <c r="D4735" s="19" t="s">
        <v>97</v>
      </c>
      <c r="E4735" s="19" t="s">
        <v>121</v>
      </c>
      <c r="F4735" s="19" t="s">
        <v>122</v>
      </c>
      <c r="G4735" s="19" t="s">
        <v>291</v>
      </c>
      <c r="H4735" s="19" t="n">
        <f aca="false">IF(OR(VLOOKUP(A4735,Personal!$A$6:$F$112,5,FALSE())&lt;&gt;"Sí",N4735="No aplica"),0,'Catàleg GRAE'!D47)</f>
        <v>1</v>
      </c>
      <c r="I4735" s="20"/>
      <c r="J4735" s="20"/>
      <c r="K4735" s="20"/>
      <c r="L4735" s="21"/>
      <c r="M4735" s="21"/>
      <c r="N4735" s="20"/>
      <c r="O4735" s="20"/>
      <c r="P4735" s="19" t="str">
        <f aca="false">IF(I4735="","",I4735-H4735)</f>
        <v/>
      </c>
      <c r="Q4735" s="19" t="str">
        <f aca="true">IF(B4735="","",IF(N4735="No aplica","No aplica",IF(I4735="","Pendent",IF(N4735="Per substituir","Substituir",IF(OR(N4735="No localitzat",N4735="No lliurat"),"Reposar",IF(I4735&lt;H4735,"Reposar",IF(I4735&gt;H4735,"Revisar excedent",IF(AND(G4735="Sí",M4735&lt;&gt;"",M4735&lt;TODAY()),"EPI caducat",IF(AND(G4735="Sí",M4735&lt;&gt;"",M4735&lt;=TODAY()+90),"EPI caduca ≤90 dies",IF(OR(N4735="Deteriorat usable",N4735="Revisió necessària"),"Revisar","OK"))))))))))</f>
      </c>
      <c r="R4735" s="20"/>
    </row>
    <row r="4736" customFormat="false" ht="15" hidden="false" customHeight="false" outlineLevel="0" collapsed="false">
      <c r="A4736" s="19" t="n">
        <v>44</v>
      </c>
      <c r="B4736" s="19" t="n">
        <f aca="false">IFERROR(VLOOKUP(A4736,Personal!$A$6:$F$112,2,FALSE()),"")</f>
        <v>0</v>
      </c>
      <c r="C4736" s="19" t="str">
        <f aca="false">IFERROR(VLOOKUP(A4736,Personal!$A$6:$F$112,3,FALSE()),"")</f>
        <v>La Seu d’Urgell</v>
      </c>
      <c r="D4736" s="19" t="s">
        <v>97</v>
      </c>
      <c r="E4736" s="19" t="s">
        <v>123</v>
      </c>
      <c r="F4736" s="19" t="s">
        <v>124</v>
      </c>
      <c r="G4736" s="19" t="s">
        <v>291</v>
      </c>
      <c r="H4736" s="19" t="n">
        <f aca="false">IF(OR(VLOOKUP(A4736,Personal!$A$6:$F$112,5,FALSE())&lt;&gt;"Sí",N4736="No aplica"),0,'Catàleg GRAE'!D48)</f>
        <v>1</v>
      </c>
      <c r="I4736" s="20"/>
      <c r="J4736" s="20"/>
      <c r="K4736" s="20"/>
      <c r="L4736" s="21"/>
      <c r="M4736" s="21"/>
      <c r="N4736" s="20"/>
      <c r="O4736" s="20"/>
      <c r="P4736" s="19" t="str">
        <f aca="false">IF(I4736="","",I4736-H4736)</f>
        <v/>
      </c>
      <c r="Q4736" s="19" t="str">
        <f aca="true">IF(B4736="","",IF(N4736="No aplica","No aplica",IF(I4736="","Pendent",IF(N4736="Per substituir","Substituir",IF(OR(N4736="No localitzat",N4736="No lliurat"),"Reposar",IF(I4736&lt;H4736,"Reposar",IF(I4736&gt;H4736,"Revisar excedent",IF(AND(G4736="Sí",M4736&lt;&gt;"",M4736&lt;TODAY()),"EPI caducat",IF(AND(G4736="Sí",M4736&lt;&gt;"",M4736&lt;=TODAY()+90),"EPI caduca ≤90 dies",IF(OR(N4736="Deteriorat usable",N4736="Revisió necessària"),"Revisar","OK"))))))))))</f>
      </c>
      <c r="R4736" s="20"/>
    </row>
    <row r="4737" customFormat="false" ht="15" hidden="false" customHeight="false" outlineLevel="0" collapsed="false">
      <c r="A4737" s="19" t="n">
        <v>44</v>
      </c>
      <c r="B4737" s="19" t="n">
        <f aca="false">IFERROR(VLOOKUP(A4737,Personal!$A$6:$F$112,2,FALSE()),"")</f>
        <v>0</v>
      </c>
      <c r="C4737" s="19" t="str">
        <f aca="false">IFERROR(VLOOKUP(A4737,Personal!$A$6:$F$112,3,FALSE()),"")</f>
        <v>La Seu d’Urgell</v>
      </c>
      <c r="D4737" s="19" t="s">
        <v>125</v>
      </c>
      <c r="E4737" s="19" t="s">
        <v>126</v>
      </c>
      <c r="F4737" s="19" t="s">
        <v>127</v>
      </c>
      <c r="G4737" s="19" t="s">
        <v>272</v>
      </c>
      <c r="H4737" s="19" t="n">
        <f aca="false">IF(OR(VLOOKUP(A4737,Personal!$A$6:$F$112,5,FALSE())&lt;&gt;"Sí",N4737="No aplica"),0,'Catàleg GRAE'!D49)</f>
        <v>1</v>
      </c>
      <c r="I4737" s="20"/>
      <c r="J4737" s="20"/>
      <c r="K4737" s="20"/>
      <c r="L4737" s="21"/>
      <c r="M4737" s="21"/>
      <c r="N4737" s="20"/>
      <c r="O4737" s="20"/>
      <c r="P4737" s="19" t="str">
        <f aca="false">IF(I4737="","",I4737-H4737)</f>
        <v/>
      </c>
      <c r="Q4737" s="19" t="str">
        <f aca="true">IF(B4737="","",IF(N4737="No aplica","No aplica",IF(I4737="","Pendent",IF(N4737="Per substituir","Substituir",IF(OR(N4737="No localitzat",N4737="No lliurat"),"Reposar",IF(I4737&lt;H4737,"Reposar",IF(I4737&gt;H4737,"Revisar excedent",IF(AND(G4737="Sí",M4737&lt;&gt;"",M4737&lt;TODAY()),"EPI caducat",IF(AND(G4737="Sí",M4737&lt;&gt;"",M4737&lt;=TODAY()+90),"EPI caduca ≤90 dies",IF(OR(N4737="Deteriorat usable",N4737="Revisió necessària"),"Revisar","OK"))))))))))</f>
      </c>
      <c r="R4737" s="20"/>
    </row>
    <row r="4738" customFormat="false" ht="15" hidden="false" customHeight="false" outlineLevel="0" collapsed="false">
      <c r="A4738" s="19" t="n">
        <v>44</v>
      </c>
      <c r="B4738" s="19" t="n">
        <f aca="false">IFERROR(VLOOKUP(A4738,Personal!$A$6:$F$112,2,FALSE()),"")</f>
        <v>0</v>
      </c>
      <c r="C4738" s="19" t="str">
        <f aca="false">IFERROR(VLOOKUP(A4738,Personal!$A$6:$F$112,3,FALSE()),"")</f>
        <v>La Seu d’Urgell</v>
      </c>
      <c r="D4738" s="19" t="s">
        <v>125</v>
      </c>
      <c r="E4738" s="19" t="s">
        <v>128</v>
      </c>
      <c r="F4738" s="19" t="s">
        <v>129</v>
      </c>
      <c r="G4738" s="19" t="s">
        <v>272</v>
      </c>
      <c r="H4738" s="19" t="n">
        <f aca="false">IF(OR(VLOOKUP(A4738,Personal!$A$6:$F$112,5,FALSE())&lt;&gt;"Sí",N4738="No aplica"),0,'Catàleg GRAE'!D50)</f>
        <v>1</v>
      </c>
      <c r="I4738" s="20"/>
      <c r="J4738" s="20"/>
      <c r="K4738" s="20"/>
      <c r="L4738" s="21"/>
      <c r="M4738" s="21"/>
      <c r="N4738" s="20"/>
      <c r="O4738" s="20"/>
      <c r="P4738" s="19" t="str">
        <f aca="false">IF(I4738="","",I4738-H4738)</f>
        <v/>
      </c>
      <c r="Q4738" s="19" t="str">
        <f aca="true">IF(B4738="","",IF(N4738="No aplica","No aplica",IF(I4738="","Pendent",IF(N4738="Per substituir","Substituir",IF(OR(N4738="No localitzat",N4738="No lliurat"),"Reposar",IF(I4738&lt;H4738,"Reposar",IF(I4738&gt;H4738,"Revisar excedent",IF(AND(G4738="Sí",M4738&lt;&gt;"",M4738&lt;TODAY()),"EPI caducat",IF(AND(G4738="Sí",M4738&lt;&gt;"",M4738&lt;=TODAY()+90),"EPI caduca ≤90 dies",IF(OR(N4738="Deteriorat usable",N4738="Revisió necessària"),"Revisar","OK"))))))))))</f>
      </c>
      <c r="R4738" s="20"/>
    </row>
    <row r="4739" customFormat="false" ht="15" hidden="false" customHeight="false" outlineLevel="0" collapsed="false">
      <c r="A4739" s="19" t="n">
        <v>44</v>
      </c>
      <c r="B4739" s="19" t="n">
        <f aca="false">IFERROR(VLOOKUP(A4739,Personal!$A$6:$F$112,2,FALSE()),"")</f>
        <v>0</v>
      </c>
      <c r="C4739" s="19" t="str">
        <f aca="false">IFERROR(VLOOKUP(A4739,Personal!$A$6:$F$112,3,FALSE()),"")</f>
        <v>La Seu d’Urgell</v>
      </c>
      <c r="D4739" s="19" t="s">
        <v>125</v>
      </c>
      <c r="E4739" s="19" t="s">
        <v>130</v>
      </c>
      <c r="F4739" s="19" t="s">
        <v>131</v>
      </c>
      <c r="G4739" s="19" t="s">
        <v>291</v>
      </c>
      <c r="H4739" s="19" t="n">
        <f aca="false">IF(OR(VLOOKUP(A4739,Personal!$A$6:$F$112,5,FALSE())&lt;&gt;"Sí",N4739="No aplica"),0,'Catàleg GRAE'!D51)</f>
        <v>1</v>
      </c>
      <c r="I4739" s="20"/>
      <c r="J4739" s="20"/>
      <c r="K4739" s="20"/>
      <c r="L4739" s="21"/>
      <c r="M4739" s="21"/>
      <c r="N4739" s="20"/>
      <c r="O4739" s="20"/>
      <c r="P4739" s="19" t="str">
        <f aca="false">IF(I4739="","",I4739-H4739)</f>
        <v/>
      </c>
      <c r="Q4739" s="19" t="str">
        <f aca="true">IF(B4739="","",IF(N4739="No aplica","No aplica",IF(I4739="","Pendent",IF(N4739="Per substituir","Substituir",IF(OR(N4739="No localitzat",N4739="No lliurat"),"Reposar",IF(I4739&lt;H4739,"Reposar",IF(I4739&gt;H4739,"Revisar excedent",IF(AND(G4739="Sí",M4739&lt;&gt;"",M4739&lt;TODAY()),"EPI caducat",IF(AND(G4739="Sí",M4739&lt;&gt;"",M4739&lt;=TODAY()+90),"EPI caduca ≤90 dies",IF(OR(N4739="Deteriorat usable",N4739="Revisió necessària"),"Revisar","OK"))))))))))</f>
      </c>
      <c r="R4739" s="20"/>
    </row>
    <row r="4740" customFormat="false" ht="15" hidden="false" customHeight="false" outlineLevel="0" collapsed="false">
      <c r="A4740" s="19" t="n">
        <v>44</v>
      </c>
      <c r="B4740" s="19" t="n">
        <f aca="false">IFERROR(VLOOKUP(A4740,Personal!$A$6:$F$112,2,FALSE()),"")</f>
        <v>0</v>
      </c>
      <c r="C4740" s="19" t="str">
        <f aca="false">IFERROR(VLOOKUP(A4740,Personal!$A$6:$F$112,3,FALSE()),"")</f>
        <v>La Seu d’Urgell</v>
      </c>
      <c r="D4740" s="19" t="s">
        <v>132</v>
      </c>
      <c r="E4740" s="19" t="s">
        <v>133</v>
      </c>
      <c r="F4740" s="19" t="s">
        <v>134</v>
      </c>
      <c r="G4740" s="19" t="s">
        <v>291</v>
      </c>
      <c r="H4740" s="19" t="n">
        <f aca="false">IF(OR(VLOOKUP(A4740,Personal!$A$6:$F$112,5,FALSE())&lt;&gt;"Sí",N4740="No aplica"),0,'Catàleg GRAE'!D52)</f>
        <v>1</v>
      </c>
      <c r="I4740" s="20"/>
      <c r="J4740" s="20"/>
      <c r="K4740" s="20"/>
      <c r="L4740" s="21"/>
      <c r="M4740" s="21"/>
      <c r="N4740" s="20"/>
      <c r="O4740" s="20"/>
      <c r="P4740" s="19" t="str">
        <f aca="false">IF(I4740="","",I4740-H4740)</f>
        <v/>
      </c>
      <c r="Q4740" s="19" t="str">
        <f aca="true">IF(B4740="","",IF(N4740="No aplica","No aplica",IF(I4740="","Pendent",IF(N4740="Per substituir","Substituir",IF(OR(N4740="No localitzat",N4740="No lliurat"),"Reposar",IF(I4740&lt;H4740,"Reposar",IF(I4740&gt;H4740,"Revisar excedent",IF(AND(G4740="Sí",M4740&lt;&gt;"",M4740&lt;TODAY()),"EPI caducat",IF(AND(G4740="Sí",M4740&lt;&gt;"",M4740&lt;=TODAY()+90),"EPI caduca ≤90 dies",IF(OR(N4740="Deteriorat usable",N4740="Revisió necessària"),"Revisar","OK"))))))))))</f>
      </c>
      <c r="R4740" s="20"/>
    </row>
    <row r="4741" customFormat="false" ht="15" hidden="false" customHeight="false" outlineLevel="0" collapsed="false">
      <c r="A4741" s="19" t="n">
        <v>44</v>
      </c>
      <c r="B4741" s="19" t="n">
        <f aca="false">IFERROR(VLOOKUP(A4741,Personal!$A$6:$F$112,2,FALSE()),"")</f>
        <v>0</v>
      </c>
      <c r="C4741" s="19" t="str">
        <f aca="false">IFERROR(VLOOKUP(A4741,Personal!$A$6:$F$112,3,FALSE()),"")</f>
        <v>La Seu d’Urgell</v>
      </c>
      <c r="D4741" s="19" t="s">
        <v>94</v>
      </c>
      <c r="E4741" s="19" t="s">
        <v>135</v>
      </c>
      <c r="F4741" s="19" t="s">
        <v>136</v>
      </c>
      <c r="G4741" s="19" t="s">
        <v>291</v>
      </c>
      <c r="H4741" s="19" t="n">
        <f aca="false">IF(OR(VLOOKUP(A4741,Personal!$A$6:$F$112,5,FALSE())&lt;&gt;"Sí",N4741="No aplica"),0,'Catàleg GRAE'!D53)</f>
        <v>1</v>
      </c>
      <c r="I4741" s="20"/>
      <c r="J4741" s="20"/>
      <c r="K4741" s="20"/>
      <c r="L4741" s="21"/>
      <c r="M4741" s="21"/>
      <c r="N4741" s="20"/>
      <c r="O4741" s="20"/>
      <c r="P4741" s="19" t="str">
        <f aca="false">IF(I4741="","",I4741-H4741)</f>
        <v/>
      </c>
      <c r="Q4741" s="19" t="str">
        <f aca="true">IF(B4741="","",IF(N4741="No aplica","No aplica",IF(I4741="","Pendent",IF(N4741="Per substituir","Substituir",IF(OR(N4741="No localitzat",N4741="No lliurat"),"Reposar",IF(I4741&lt;H4741,"Reposar",IF(I4741&gt;H4741,"Revisar excedent",IF(AND(G4741="Sí",M4741&lt;&gt;"",M4741&lt;TODAY()),"EPI caducat",IF(AND(G4741="Sí",M4741&lt;&gt;"",M4741&lt;=TODAY()+90),"EPI caduca ≤90 dies",IF(OR(N4741="Deteriorat usable",N4741="Revisió necessària"),"Revisar","OK"))))))))))</f>
      </c>
      <c r="R4741" s="20"/>
    </row>
    <row r="4742" customFormat="false" ht="15" hidden="false" customHeight="false" outlineLevel="0" collapsed="false">
      <c r="A4742" s="19" t="n">
        <v>44</v>
      </c>
      <c r="B4742" s="19" t="n">
        <f aca="false">IFERROR(VLOOKUP(A4742,Personal!$A$6:$F$112,2,FALSE()),"")</f>
        <v>0</v>
      </c>
      <c r="C4742" s="19" t="str">
        <f aca="false">IFERROR(VLOOKUP(A4742,Personal!$A$6:$F$112,3,FALSE()),"")</f>
        <v>La Seu d’Urgell</v>
      </c>
      <c r="D4742" s="19" t="s">
        <v>137</v>
      </c>
      <c r="E4742" s="19" t="s">
        <v>138</v>
      </c>
      <c r="F4742" s="19" t="s">
        <v>139</v>
      </c>
      <c r="G4742" s="19" t="s">
        <v>291</v>
      </c>
      <c r="H4742" s="19" t="n">
        <f aca="false">IF(OR(VLOOKUP(A4742,Personal!$A$6:$F$112,5,FALSE())&lt;&gt;"Sí",N4742="No aplica"),0,'Catàleg GRAE'!D54)</f>
        <v>1</v>
      </c>
      <c r="I4742" s="20"/>
      <c r="J4742" s="20"/>
      <c r="K4742" s="20"/>
      <c r="L4742" s="21"/>
      <c r="M4742" s="21"/>
      <c r="N4742" s="20"/>
      <c r="O4742" s="20"/>
      <c r="P4742" s="19" t="str">
        <f aca="false">IF(I4742="","",I4742-H4742)</f>
        <v/>
      </c>
      <c r="Q4742" s="19" t="str">
        <f aca="true">IF(B4742="","",IF(N4742="No aplica","No aplica",IF(I4742="","Pendent",IF(N4742="Per substituir","Substituir",IF(OR(N4742="No localitzat",N4742="No lliurat"),"Reposar",IF(I4742&lt;H4742,"Reposar",IF(I4742&gt;H4742,"Revisar excedent",IF(AND(G4742="Sí",M4742&lt;&gt;"",M4742&lt;TODAY()),"EPI caducat",IF(AND(G4742="Sí",M4742&lt;&gt;"",M4742&lt;=TODAY()+90),"EPI caduca ≤90 dies",IF(OR(N4742="Deteriorat usable",N4742="Revisió necessària"),"Revisar","OK"))))))))))</f>
      </c>
      <c r="R4742" s="20"/>
    </row>
    <row r="4743" customFormat="false" ht="15" hidden="false" customHeight="false" outlineLevel="0" collapsed="false">
      <c r="A4743" s="19" t="n">
        <v>44</v>
      </c>
      <c r="B4743" s="19" t="n">
        <f aca="false">IFERROR(VLOOKUP(A4743,Personal!$A$6:$F$112,2,FALSE()),"")</f>
        <v>0</v>
      </c>
      <c r="C4743" s="19" t="str">
        <f aca="false">IFERROR(VLOOKUP(A4743,Personal!$A$6:$F$112,3,FALSE()),"")</f>
        <v>La Seu d’Urgell</v>
      </c>
      <c r="D4743" s="19" t="s">
        <v>94</v>
      </c>
      <c r="E4743" s="19" t="s">
        <v>140</v>
      </c>
      <c r="F4743" s="19" t="s">
        <v>141</v>
      </c>
      <c r="G4743" s="19" t="s">
        <v>291</v>
      </c>
      <c r="H4743" s="19" t="n">
        <f aca="false">IF(OR(VLOOKUP(A4743,Personal!$A$6:$F$112,5,FALSE())&lt;&gt;"Sí",N4743="No aplica"),0,'Catàleg GRAE'!D55)</f>
        <v>1</v>
      </c>
      <c r="I4743" s="20"/>
      <c r="J4743" s="20"/>
      <c r="K4743" s="20"/>
      <c r="L4743" s="21"/>
      <c r="M4743" s="21"/>
      <c r="N4743" s="20"/>
      <c r="O4743" s="20"/>
      <c r="P4743" s="19" t="str">
        <f aca="false">IF(I4743="","",I4743-H4743)</f>
        <v/>
      </c>
      <c r="Q4743" s="19" t="str">
        <f aca="true">IF(B4743="","",IF(N4743="No aplica","No aplica",IF(I4743="","Pendent",IF(N4743="Per substituir","Substituir",IF(OR(N4743="No localitzat",N4743="No lliurat"),"Reposar",IF(I4743&lt;H4743,"Reposar",IF(I4743&gt;H4743,"Revisar excedent",IF(AND(G4743="Sí",M4743&lt;&gt;"",M4743&lt;TODAY()),"EPI caducat",IF(AND(G4743="Sí",M4743&lt;&gt;"",M4743&lt;=TODAY()+90),"EPI caduca ≤90 dies",IF(OR(N4743="Deteriorat usable",N4743="Revisió necessària"),"Revisar","OK"))))))))))</f>
      </c>
      <c r="R4743" s="20"/>
    </row>
    <row r="4744" customFormat="false" ht="15" hidden="false" customHeight="false" outlineLevel="0" collapsed="false">
      <c r="A4744" s="19" t="n">
        <v>44</v>
      </c>
      <c r="B4744" s="19" t="n">
        <f aca="false">IFERROR(VLOOKUP(A4744,Personal!$A$6:$F$112,2,FALSE()),"")</f>
        <v>0</v>
      </c>
      <c r="C4744" s="19" t="str">
        <f aca="false">IFERROR(VLOOKUP(A4744,Personal!$A$6:$F$112,3,FALSE()),"")</f>
        <v>La Seu d’Urgell</v>
      </c>
      <c r="D4744" s="19" t="s">
        <v>142</v>
      </c>
      <c r="E4744" s="19" t="s">
        <v>143</v>
      </c>
      <c r="F4744" s="19" t="s">
        <v>144</v>
      </c>
      <c r="G4744" s="19" t="s">
        <v>291</v>
      </c>
      <c r="H4744" s="19" t="n">
        <f aca="false">IF(OR(VLOOKUP(A4744,Personal!$A$6:$F$112,5,FALSE())&lt;&gt;"Sí",N4744="No aplica"),0,'Catàleg GRAE'!D56)</f>
        <v>1</v>
      </c>
      <c r="I4744" s="20"/>
      <c r="J4744" s="20"/>
      <c r="K4744" s="20"/>
      <c r="L4744" s="21"/>
      <c r="M4744" s="21"/>
      <c r="N4744" s="20"/>
      <c r="O4744" s="20"/>
      <c r="P4744" s="19" t="str">
        <f aca="false">IF(I4744="","",I4744-H4744)</f>
        <v/>
      </c>
      <c r="Q4744" s="19" t="str">
        <f aca="true">IF(B4744="","",IF(N4744="No aplica","No aplica",IF(I4744="","Pendent",IF(N4744="Per substituir","Substituir",IF(OR(N4744="No localitzat",N4744="No lliurat"),"Reposar",IF(I4744&lt;H4744,"Reposar",IF(I4744&gt;H4744,"Revisar excedent",IF(AND(G4744="Sí",M4744&lt;&gt;"",M4744&lt;TODAY()),"EPI caducat",IF(AND(G4744="Sí",M4744&lt;&gt;"",M4744&lt;=TODAY()+90),"EPI caduca ≤90 dies",IF(OR(N4744="Deteriorat usable",N4744="Revisió necessària"),"Revisar","OK"))))))))))</f>
      </c>
      <c r="R4744" s="20"/>
    </row>
    <row r="4745" customFormat="false" ht="15" hidden="false" customHeight="false" outlineLevel="0" collapsed="false">
      <c r="A4745" s="19" t="n">
        <v>44</v>
      </c>
      <c r="B4745" s="19" t="n">
        <f aca="false">IFERROR(VLOOKUP(A4745,Personal!$A$6:$F$112,2,FALSE()),"")</f>
        <v>0</v>
      </c>
      <c r="C4745" s="19" t="str">
        <f aca="false">IFERROR(VLOOKUP(A4745,Personal!$A$6:$F$112,3,FALSE()),"")</f>
        <v>La Seu d’Urgell</v>
      </c>
      <c r="D4745" s="19" t="s">
        <v>112</v>
      </c>
      <c r="E4745" s="19" t="s">
        <v>145</v>
      </c>
      <c r="F4745" s="19" t="s">
        <v>146</v>
      </c>
      <c r="G4745" s="19" t="s">
        <v>291</v>
      </c>
      <c r="H4745" s="19" t="n">
        <f aca="false">IF(OR(VLOOKUP(A4745,Personal!$A$6:$F$112,5,FALSE())&lt;&gt;"Sí",N4745="No aplica"),0,'Catàleg GRAE'!D57)</f>
        <v>1</v>
      </c>
      <c r="I4745" s="20"/>
      <c r="J4745" s="20"/>
      <c r="K4745" s="20"/>
      <c r="L4745" s="21"/>
      <c r="M4745" s="21"/>
      <c r="N4745" s="20"/>
      <c r="O4745" s="20"/>
      <c r="P4745" s="19" t="str">
        <f aca="false">IF(I4745="","",I4745-H4745)</f>
        <v/>
      </c>
      <c r="Q4745" s="19" t="str">
        <f aca="true">IF(B4745="","",IF(N4745="No aplica","No aplica",IF(I4745="","Pendent",IF(N4745="Per substituir","Substituir",IF(OR(N4745="No localitzat",N4745="No lliurat"),"Reposar",IF(I4745&lt;H4745,"Reposar",IF(I4745&gt;H4745,"Revisar excedent",IF(AND(G4745="Sí",M4745&lt;&gt;"",M4745&lt;TODAY()),"EPI caducat",IF(AND(G4745="Sí",M4745&lt;&gt;"",M4745&lt;=TODAY()+90),"EPI caduca ≤90 dies",IF(OR(N4745="Deteriorat usable",N4745="Revisió necessària"),"Revisar","OK"))))))))))</f>
      </c>
      <c r="R4745" s="20"/>
    </row>
    <row r="4746" customFormat="false" ht="15" hidden="false" customHeight="false" outlineLevel="0" collapsed="false">
      <c r="A4746" s="19" t="n">
        <v>44</v>
      </c>
      <c r="B4746" s="19" t="n">
        <f aca="false">IFERROR(VLOOKUP(A4746,Personal!$A$6:$F$112,2,FALSE()),"")</f>
        <v>0</v>
      </c>
      <c r="C4746" s="19" t="str">
        <f aca="false">IFERROR(VLOOKUP(A4746,Personal!$A$6:$F$112,3,FALSE()),"")</f>
        <v>La Seu d’Urgell</v>
      </c>
      <c r="D4746" s="19" t="s">
        <v>137</v>
      </c>
      <c r="E4746" s="19" t="s">
        <v>147</v>
      </c>
      <c r="F4746" s="19" t="s">
        <v>148</v>
      </c>
      <c r="G4746" s="19" t="s">
        <v>291</v>
      </c>
      <c r="H4746" s="19" t="n">
        <f aca="false">IF(OR(VLOOKUP(A4746,Personal!$A$6:$F$112,5,FALSE())&lt;&gt;"Sí",N4746="No aplica"),0,'Catàleg GRAE'!D58)</f>
        <v>1</v>
      </c>
      <c r="I4746" s="20"/>
      <c r="J4746" s="20"/>
      <c r="K4746" s="20"/>
      <c r="L4746" s="21"/>
      <c r="M4746" s="21"/>
      <c r="N4746" s="20"/>
      <c r="O4746" s="20"/>
      <c r="P4746" s="19" t="str">
        <f aca="false">IF(I4746="","",I4746-H4746)</f>
        <v/>
      </c>
      <c r="Q4746" s="19" t="str">
        <f aca="true">IF(B4746="","",IF(N4746="No aplica","No aplica",IF(I4746="","Pendent",IF(N4746="Per substituir","Substituir",IF(OR(N4746="No localitzat",N4746="No lliurat"),"Reposar",IF(I4746&lt;H4746,"Reposar",IF(I4746&gt;H4746,"Revisar excedent",IF(AND(G4746="Sí",M4746&lt;&gt;"",M4746&lt;TODAY()),"EPI caducat",IF(AND(G4746="Sí",M4746&lt;&gt;"",M4746&lt;=TODAY()+90),"EPI caduca ≤90 dies",IF(OR(N4746="Deteriorat usable",N4746="Revisió necessària"),"Revisar","OK"))))))))))</f>
      </c>
      <c r="R4746" s="20"/>
    </row>
    <row r="4747" customFormat="false" ht="15" hidden="false" customHeight="false" outlineLevel="0" collapsed="false">
      <c r="A4747" s="19" t="n">
        <v>44</v>
      </c>
      <c r="B4747" s="19" t="n">
        <f aca="false">IFERROR(VLOOKUP(A4747,Personal!$A$6:$F$112,2,FALSE()),"")</f>
        <v>0</v>
      </c>
      <c r="C4747" s="19" t="str">
        <f aca="false">IFERROR(VLOOKUP(A4747,Personal!$A$6:$F$112,3,FALSE()),"")</f>
        <v>La Seu d’Urgell</v>
      </c>
      <c r="D4747" s="19" t="s">
        <v>125</v>
      </c>
      <c r="E4747" s="19" t="s">
        <v>149</v>
      </c>
      <c r="F4747" s="19" t="s">
        <v>150</v>
      </c>
      <c r="G4747" s="19" t="s">
        <v>291</v>
      </c>
      <c r="H4747" s="19" t="n">
        <f aca="false">IF(OR(VLOOKUP(A4747,Personal!$A$6:$F$112,5,FALSE())&lt;&gt;"Sí",N4747="No aplica"),0,'Catàleg GRAE'!D59)</f>
        <v>1</v>
      </c>
      <c r="I4747" s="20"/>
      <c r="J4747" s="20"/>
      <c r="K4747" s="20"/>
      <c r="L4747" s="21"/>
      <c r="M4747" s="21"/>
      <c r="N4747" s="20"/>
      <c r="O4747" s="20"/>
      <c r="P4747" s="19" t="str">
        <f aca="false">IF(I4747="","",I4747-H4747)</f>
        <v/>
      </c>
      <c r="Q4747" s="19" t="str">
        <f aca="true">IF(B4747="","",IF(N4747="No aplica","No aplica",IF(I4747="","Pendent",IF(N4747="Per substituir","Substituir",IF(OR(N4747="No localitzat",N4747="No lliurat"),"Reposar",IF(I4747&lt;H4747,"Reposar",IF(I4747&gt;H4747,"Revisar excedent",IF(AND(G4747="Sí",M4747&lt;&gt;"",M4747&lt;TODAY()),"EPI caducat",IF(AND(G4747="Sí",M4747&lt;&gt;"",M4747&lt;=TODAY()+90),"EPI caduca ≤90 dies",IF(OR(N4747="Deteriorat usable",N4747="Revisió necessària"),"Revisar","OK"))))))))))</f>
      </c>
      <c r="R4747" s="20"/>
    </row>
    <row r="4748" customFormat="false" ht="15" hidden="false" customHeight="false" outlineLevel="0" collapsed="false">
      <c r="A4748" s="19" t="n">
        <v>44</v>
      </c>
      <c r="B4748" s="19" t="n">
        <f aca="false">IFERROR(VLOOKUP(A4748,Personal!$A$6:$F$112,2,FALSE()),"")</f>
        <v>0</v>
      </c>
      <c r="C4748" s="19" t="str">
        <f aca="false">IFERROR(VLOOKUP(A4748,Personal!$A$6:$F$112,3,FALSE()),"")</f>
        <v>La Seu d’Urgell</v>
      </c>
      <c r="D4748" s="19" t="s">
        <v>125</v>
      </c>
      <c r="E4748" s="19" t="s">
        <v>151</v>
      </c>
      <c r="F4748" s="19" t="s">
        <v>152</v>
      </c>
      <c r="G4748" s="19" t="s">
        <v>291</v>
      </c>
      <c r="H4748" s="19" t="n">
        <f aca="false">IF(OR(VLOOKUP(A4748,Personal!$A$6:$F$112,5,FALSE())&lt;&gt;"Sí",N4748="No aplica"),0,'Catàleg GRAE'!D60)</f>
        <v>1</v>
      </c>
      <c r="I4748" s="20"/>
      <c r="J4748" s="20"/>
      <c r="K4748" s="20"/>
      <c r="L4748" s="21"/>
      <c r="M4748" s="21"/>
      <c r="N4748" s="20"/>
      <c r="O4748" s="20"/>
      <c r="P4748" s="19" t="str">
        <f aca="false">IF(I4748="","",I4748-H4748)</f>
        <v/>
      </c>
      <c r="Q4748" s="19" t="str">
        <f aca="true">IF(B4748="","",IF(N4748="No aplica","No aplica",IF(I4748="","Pendent",IF(N4748="Per substituir","Substituir",IF(OR(N4748="No localitzat",N4748="No lliurat"),"Reposar",IF(I4748&lt;H4748,"Reposar",IF(I4748&gt;H4748,"Revisar excedent",IF(AND(G4748="Sí",M4748&lt;&gt;"",M4748&lt;TODAY()),"EPI caducat",IF(AND(G4748="Sí",M4748&lt;&gt;"",M4748&lt;=TODAY()+90),"EPI caduca ≤90 dies",IF(OR(N4748="Deteriorat usable",N4748="Revisió necessària"),"Revisar","OK"))))))))))</f>
      </c>
      <c r="R4748" s="20"/>
    </row>
    <row r="4749" customFormat="false" ht="15" hidden="false" customHeight="false" outlineLevel="0" collapsed="false">
      <c r="A4749" s="19" t="n">
        <v>44</v>
      </c>
      <c r="B4749" s="19" t="n">
        <f aca="false">IFERROR(VLOOKUP(A4749,Personal!$A$6:$F$112,2,FALSE()),"")</f>
        <v>0</v>
      </c>
      <c r="C4749" s="19" t="str">
        <f aca="false">IFERROR(VLOOKUP(A4749,Personal!$A$6:$F$112,3,FALSE()),"")</f>
        <v>La Seu d’Urgell</v>
      </c>
      <c r="D4749" s="19" t="s">
        <v>153</v>
      </c>
      <c r="E4749" s="19" t="s">
        <v>154</v>
      </c>
      <c r="F4749" s="19" t="s">
        <v>155</v>
      </c>
      <c r="G4749" s="19" t="s">
        <v>291</v>
      </c>
      <c r="H4749" s="19" t="n">
        <f aca="false">IF(OR(VLOOKUP(A4749,Personal!$A$6:$F$112,5,FALSE())&lt;&gt;"Sí",N4749="No aplica"),0,'Catàleg GRAE'!D61)</f>
        <v>1</v>
      </c>
      <c r="I4749" s="20"/>
      <c r="J4749" s="20"/>
      <c r="K4749" s="20"/>
      <c r="L4749" s="21"/>
      <c r="M4749" s="21"/>
      <c r="N4749" s="20"/>
      <c r="O4749" s="20"/>
      <c r="P4749" s="19" t="str">
        <f aca="false">IF(I4749="","",I4749-H4749)</f>
        <v/>
      </c>
      <c r="Q4749" s="19" t="str">
        <f aca="true">IF(B4749="","",IF(N4749="No aplica","No aplica",IF(I4749="","Pendent",IF(N4749="Per substituir","Substituir",IF(OR(N4749="No localitzat",N4749="No lliurat"),"Reposar",IF(I4749&lt;H4749,"Reposar",IF(I4749&gt;H4749,"Revisar excedent",IF(AND(G4749="Sí",M4749&lt;&gt;"",M4749&lt;TODAY()),"EPI caducat",IF(AND(G4749="Sí",M4749&lt;&gt;"",M4749&lt;=TODAY()+90),"EPI caduca ≤90 dies",IF(OR(N4749="Deteriorat usable",N4749="Revisió necessària"),"Revisar","OK"))))))))))</f>
      </c>
      <c r="R4749" s="20"/>
    </row>
    <row r="4750" customFormat="false" ht="15" hidden="false" customHeight="false" outlineLevel="0" collapsed="false">
      <c r="A4750" s="19" t="n">
        <v>44</v>
      </c>
      <c r="B4750" s="19" t="n">
        <f aca="false">IFERROR(VLOOKUP(A4750,Personal!$A$6:$F$112,2,FALSE()),"")</f>
        <v>0</v>
      </c>
      <c r="C4750" s="19" t="str">
        <f aca="false">IFERROR(VLOOKUP(A4750,Personal!$A$6:$F$112,3,FALSE()),"")</f>
        <v>La Seu d’Urgell</v>
      </c>
      <c r="D4750" s="19" t="s">
        <v>37</v>
      </c>
      <c r="E4750" s="19" t="s">
        <v>156</v>
      </c>
      <c r="F4750" s="19" t="s">
        <v>157</v>
      </c>
      <c r="G4750" s="19" t="s">
        <v>291</v>
      </c>
      <c r="H4750" s="19" t="n">
        <f aca="false">IF(OR(VLOOKUP(A4750,Personal!$A$6:$F$112,5,FALSE())&lt;&gt;"Sí",N4750="No aplica"),0,'Catàleg GRAE'!D62)</f>
        <v>1</v>
      </c>
      <c r="I4750" s="20"/>
      <c r="J4750" s="20"/>
      <c r="K4750" s="20"/>
      <c r="L4750" s="21"/>
      <c r="M4750" s="21"/>
      <c r="N4750" s="20"/>
      <c r="O4750" s="20"/>
      <c r="P4750" s="19" t="str">
        <f aca="false">IF(I4750="","",I4750-H4750)</f>
        <v/>
      </c>
      <c r="Q4750" s="19" t="str">
        <f aca="true">IF(B4750="","",IF(N4750="No aplica","No aplica",IF(I4750="","Pendent",IF(N4750="Per substituir","Substituir",IF(OR(N4750="No localitzat",N4750="No lliurat"),"Reposar",IF(I4750&lt;H4750,"Reposar",IF(I4750&gt;H4750,"Revisar excedent",IF(AND(G4750="Sí",M4750&lt;&gt;"",M4750&lt;TODAY()),"EPI caducat",IF(AND(G4750="Sí",M4750&lt;&gt;"",M4750&lt;=TODAY()+90),"EPI caduca ≤90 dies",IF(OR(N4750="Deteriorat usable",N4750="Revisió necessària"),"Revisar","OK"))))))))))</f>
      </c>
      <c r="R4750" s="20"/>
    </row>
    <row r="4751" customFormat="false" ht="15" hidden="false" customHeight="false" outlineLevel="0" collapsed="false">
      <c r="A4751" s="19" t="n">
        <v>44</v>
      </c>
      <c r="B4751" s="19" t="n">
        <f aca="false">IFERROR(VLOOKUP(A4751,Personal!$A$6:$F$112,2,FALSE()),"")</f>
        <v>0</v>
      </c>
      <c r="C4751" s="19" t="str">
        <f aca="false">IFERROR(VLOOKUP(A4751,Personal!$A$6:$F$112,3,FALSE()),"")</f>
        <v>La Seu d’Urgell</v>
      </c>
      <c r="D4751" s="19" t="s">
        <v>37</v>
      </c>
      <c r="E4751" s="19" t="s">
        <v>158</v>
      </c>
      <c r="F4751" s="19" t="s">
        <v>159</v>
      </c>
      <c r="G4751" s="19" t="s">
        <v>291</v>
      </c>
      <c r="H4751" s="19" t="n">
        <f aca="false">IF(OR(VLOOKUP(A4751,Personal!$A$6:$F$112,5,FALSE())&lt;&gt;"Sí",N4751="No aplica"),0,'Catàleg GRAE'!D63)</f>
        <v>1</v>
      </c>
      <c r="I4751" s="20"/>
      <c r="J4751" s="20"/>
      <c r="K4751" s="20"/>
      <c r="L4751" s="21"/>
      <c r="M4751" s="21"/>
      <c r="N4751" s="20"/>
      <c r="O4751" s="20"/>
      <c r="P4751" s="19" t="str">
        <f aca="false">IF(I4751="","",I4751-H4751)</f>
        <v/>
      </c>
      <c r="Q4751" s="19" t="str">
        <f aca="true">IF(B4751="","",IF(N4751="No aplica","No aplica",IF(I4751="","Pendent",IF(N4751="Per substituir","Substituir",IF(OR(N4751="No localitzat",N4751="No lliurat"),"Reposar",IF(I4751&lt;H4751,"Reposar",IF(I4751&gt;H4751,"Revisar excedent",IF(AND(G4751="Sí",M4751&lt;&gt;"",M4751&lt;TODAY()),"EPI caducat",IF(AND(G4751="Sí",M4751&lt;&gt;"",M4751&lt;=TODAY()+90),"EPI caduca ≤90 dies",IF(OR(N4751="Deteriorat usable",N4751="Revisió necessària"),"Revisar","OK"))))))))))</f>
      </c>
      <c r="R4751" s="20"/>
    </row>
    <row r="4752" customFormat="false" ht="15" hidden="false" customHeight="false" outlineLevel="0" collapsed="false">
      <c r="A4752" s="19" t="n">
        <v>44</v>
      </c>
      <c r="B4752" s="19" t="n">
        <f aca="false">IFERROR(VLOOKUP(A4752,Personal!$A$6:$F$112,2,FALSE()),"")</f>
        <v>0</v>
      </c>
      <c r="C4752" s="19" t="str">
        <f aca="false">IFERROR(VLOOKUP(A4752,Personal!$A$6:$F$112,3,FALSE()),"")</f>
        <v>La Seu d’Urgell</v>
      </c>
      <c r="D4752" s="19" t="s">
        <v>160</v>
      </c>
      <c r="E4752" s="19" t="s">
        <v>161</v>
      </c>
      <c r="F4752" s="19" t="s">
        <v>162</v>
      </c>
      <c r="G4752" s="19" t="s">
        <v>291</v>
      </c>
      <c r="H4752" s="19" t="n">
        <f aca="false">IF(OR(VLOOKUP(A4752,Personal!$A$6:$F$112,5,FALSE())&lt;&gt;"Sí",N4752="No aplica"),0,'Catàleg GRAE'!D64)</f>
        <v>1</v>
      </c>
      <c r="I4752" s="20"/>
      <c r="J4752" s="20"/>
      <c r="K4752" s="20"/>
      <c r="L4752" s="21"/>
      <c r="M4752" s="21"/>
      <c r="N4752" s="20"/>
      <c r="O4752" s="20"/>
      <c r="P4752" s="19" t="str">
        <f aca="false">IF(I4752="","",I4752-H4752)</f>
        <v/>
      </c>
      <c r="Q4752" s="19" t="str">
        <f aca="true">IF(B4752="","",IF(N4752="No aplica","No aplica",IF(I4752="","Pendent",IF(N4752="Per substituir","Substituir",IF(OR(N4752="No localitzat",N4752="No lliurat"),"Reposar",IF(I4752&lt;H4752,"Reposar",IF(I4752&gt;H4752,"Revisar excedent",IF(AND(G4752="Sí",M4752&lt;&gt;"",M4752&lt;TODAY()),"EPI caducat",IF(AND(G4752="Sí",M4752&lt;&gt;"",M4752&lt;=TODAY()+90),"EPI caduca ≤90 dies",IF(OR(N4752="Deteriorat usable",N4752="Revisió necessària"),"Revisar","OK"))))))))))</f>
      </c>
      <c r="R4752" s="20"/>
    </row>
    <row r="4753" customFormat="false" ht="15" hidden="false" customHeight="false" outlineLevel="0" collapsed="false">
      <c r="A4753" s="19" t="n">
        <v>44</v>
      </c>
      <c r="B4753" s="19" t="n">
        <f aca="false">IFERROR(VLOOKUP(A4753,Personal!$A$6:$F$112,2,FALSE()),"")</f>
        <v>0</v>
      </c>
      <c r="C4753" s="19" t="str">
        <f aca="false">IFERROR(VLOOKUP(A4753,Personal!$A$6:$F$112,3,FALSE()),"")</f>
        <v>La Seu d’Urgell</v>
      </c>
      <c r="D4753" s="19" t="s">
        <v>137</v>
      </c>
      <c r="E4753" s="19" t="s">
        <v>163</v>
      </c>
      <c r="F4753" s="19" t="s">
        <v>164</v>
      </c>
      <c r="G4753" s="19" t="s">
        <v>272</v>
      </c>
      <c r="H4753" s="19" t="n">
        <f aca="false">IF(OR(VLOOKUP(A4753,Personal!$A$6:$F$112,5,FALSE())&lt;&gt;"Sí",N4753="No aplica"),0,'Catàleg GRAE'!D65)</f>
        <v>1</v>
      </c>
      <c r="I4753" s="20"/>
      <c r="J4753" s="20"/>
      <c r="K4753" s="20"/>
      <c r="L4753" s="21"/>
      <c r="M4753" s="21"/>
      <c r="N4753" s="20"/>
      <c r="O4753" s="20"/>
      <c r="P4753" s="19" t="str">
        <f aca="false">IF(I4753="","",I4753-H4753)</f>
        <v/>
      </c>
      <c r="Q4753" s="19" t="str">
        <f aca="true">IF(B4753="","",IF(N4753="No aplica","No aplica",IF(I4753="","Pendent",IF(N4753="Per substituir","Substituir",IF(OR(N4753="No localitzat",N4753="No lliurat"),"Reposar",IF(I4753&lt;H4753,"Reposar",IF(I4753&gt;H4753,"Revisar excedent",IF(AND(G4753="Sí",M4753&lt;&gt;"",M4753&lt;TODAY()),"EPI caducat",IF(AND(G4753="Sí",M4753&lt;&gt;"",M4753&lt;=TODAY()+90),"EPI caduca ≤90 dies",IF(OR(N4753="Deteriorat usable",N4753="Revisió necessària"),"Revisar","OK"))))))))))</f>
      </c>
      <c r="R4753" s="20"/>
    </row>
    <row r="4754" customFormat="false" ht="15" hidden="false" customHeight="false" outlineLevel="0" collapsed="false">
      <c r="A4754" s="19" t="n">
        <v>44</v>
      </c>
      <c r="B4754" s="19" t="n">
        <f aca="false">IFERROR(VLOOKUP(A4754,Personal!$A$6:$F$112,2,FALSE()),"")</f>
        <v>0</v>
      </c>
      <c r="C4754" s="19" t="str">
        <f aca="false">IFERROR(VLOOKUP(A4754,Personal!$A$6:$F$112,3,FALSE()),"")</f>
        <v>La Seu d’Urgell</v>
      </c>
      <c r="D4754" s="19" t="s">
        <v>132</v>
      </c>
      <c r="E4754" s="19" t="s">
        <v>165</v>
      </c>
      <c r="F4754" s="19" t="s">
        <v>166</v>
      </c>
      <c r="G4754" s="19" t="s">
        <v>272</v>
      </c>
      <c r="H4754" s="19" t="n">
        <f aca="false">IF(OR(VLOOKUP(A4754,Personal!$A$6:$F$112,5,FALSE())&lt;&gt;"Sí",N4754="No aplica"),0,'Catàleg GRAE'!D66)</f>
        <v>1</v>
      </c>
      <c r="I4754" s="20"/>
      <c r="J4754" s="20"/>
      <c r="K4754" s="20"/>
      <c r="L4754" s="21"/>
      <c r="M4754" s="21"/>
      <c r="N4754" s="20"/>
      <c r="O4754" s="20"/>
      <c r="P4754" s="19" t="str">
        <f aca="false">IF(I4754="","",I4754-H4754)</f>
        <v/>
      </c>
      <c r="Q4754" s="19" t="str">
        <f aca="true">IF(B4754="","",IF(N4754="No aplica","No aplica",IF(I4754="","Pendent",IF(N4754="Per substituir","Substituir",IF(OR(N4754="No localitzat",N4754="No lliurat"),"Reposar",IF(I4754&lt;H4754,"Reposar",IF(I4754&gt;H4754,"Revisar excedent",IF(AND(G4754="Sí",M4754&lt;&gt;"",M4754&lt;TODAY()),"EPI caducat",IF(AND(G4754="Sí",M4754&lt;&gt;"",M4754&lt;=TODAY()+90),"EPI caduca ≤90 dies",IF(OR(N4754="Deteriorat usable",N4754="Revisió necessària"),"Revisar","OK"))))))))))</f>
      </c>
      <c r="R4754" s="20"/>
    </row>
    <row r="4755" customFormat="false" ht="15" hidden="false" customHeight="false" outlineLevel="0" collapsed="false">
      <c r="A4755" s="19" t="n">
        <v>44</v>
      </c>
      <c r="B4755" s="19" t="n">
        <f aca="false">IFERROR(VLOOKUP(A4755,Personal!$A$6:$F$112,2,FALSE()),"")</f>
        <v>0</v>
      </c>
      <c r="C4755" s="19" t="str">
        <f aca="false">IFERROR(VLOOKUP(A4755,Personal!$A$6:$F$112,3,FALSE()),"")</f>
        <v>La Seu d’Urgell</v>
      </c>
      <c r="D4755" s="19" t="s">
        <v>71</v>
      </c>
      <c r="E4755" s="19" t="s">
        <v>167</v>
      </c>
      <c r="F4755" s="19" t="s">
        <v>168</v>
      </c>
      <c r="G4755" s="19" t="s">
        <v>291</v>
      </c>
      <c r="H4755" s="19" t="n">
        <f aca="false">IF(OR(VLOOKUP(A4755,Personal!$A$6:$F$112,5,FALSE())&lt;&gt;"Sí",N4755="No aplica"),0,'Catàleg GRAE'!D67)</f>
        <v>1</v>
      </c>
      <c r="I4755" s="20"/>
      <c r="J4755" s="20"/>
      <c r="K4755" s="20"/>
      <c r="L4755" s="21"/>
      <c r="M4755" s="21"/>
      <c r="N4755" s="20"/>
      <c r="O4755" s="20"/>
      <c r="P4755" s="19" t="str">
        <f aca="false">IF(I4755="","",I4755-H4755)</f>
        <v/>
      </c>
      <c r="Q4755" s="19" t="str">
        <f aca="true">IF(B4755="","",IF(N4755="No aplica","No aplica",IF(I4755="","Pendent",IF(N4755="Per substituir","Substituir",IF(OR(N4755="No localitzat",N4755="No lliurat"),"Reposar",IF(I4755&lt;H4755,"Reposar",IF(I4755&gt;H4755,"Revisar excedent",IF(AND(G4755="Sí",M4755&lt;&gt;"",M4755&lt;TODAY()),"EPI caducat",IF(AND(G4755="Sí",M4755&lt;&gt;"",M4755&lt;=TODAY()+90),"EPI caduca ≤90 dies",IF(OR(N4755="Deteriorat usable",N4755="Revisió necessària"),"Revisar","OK"))))))))))</f>
      </c>
      <c r="R4755" s="20"/>
    </row>
    <row r="4756" customFormat="false" ht="15" hidden="false" customHeight="false" outlineLevel="0" collapsed="false">
      <c r="A4756" s="19" t="n">
        <v>44</v>
      </c>
      <c r="B4756" s="19" t="n">
        <f aca="false">IFERROR(VLOOKUP(A4756,Personal!$A$6:$F$112,2,FALSE()),"")</f>
        <v>0</v>
      </c>
      <c r="C4756" s="19" t="str">
        <f aca="false">IFERROR(VLOOKUP(A4756,Personal!$A$6:$F$112,3,FALSE()),"")</f>
        <v>La Seu d’Urgell</v>
      </c>
      <c r="D4756" s="19" t="s">
        <v>132</v>
      </c>
      <c r="E4756" s="19" t="s">
        <v>169</v>
      </c>
      <c r="F4756" s="19" t="s">
        <v>170</v>
      </c>
      <c r="G4756" s="19" t="s">
        <v>272</v>
      </c>
      <c r="H4756" s="19" t="n">
        <f aca="false">IF(OR(VLOOKUP(A4756,Personal!$A$6:$F$112,5,FALSE())&lt;&gt;"Sí",N4756="No aplica"),0,'Catàleg GRAE'!D68)</f>
        <v>1</v>
      </c>
      <c r="I4756" s="20"/>
      <c r="J4756" s="20"/>
      <c r="K4756" s="20"/>
      <c r="L4756" s="21"/>
      <c r="M4756" s="21"/>
      <c r="N4756" s="20"/>
      <c r="O4756" s="20"/>
      <c r="P4756" s="19" t="str">
        <f aca="false">IF(I4756="","",I4756-H4756)</f>
        <v/>
      </c>
      <c r="Q4756" s="19" t="str">
        <f aca="true">IF(B4756="","",IF(N4756="No aplica","No aplica",IF(I4756="","Pendent",IF(N4756="Per substituir","Substituir",IF(OR(N4756="No localitzat",N4756="No lliurat"),"Reposar",IF(I4756&lt;H4756,"Reposar",IF(I4756&gt;H4756,"Revisar excedent",IF(AND(G4756="Sí",M4756&lt;&gt;"",M4756&lt;TODAY()),"EPI caducat",IF(AND(G4756="Sí",M4756&lt;&gt;"",M4756&lt;=TODAY()+90),"EPI caduca ≤90 dies",IF(OR(N4756="Deteriorat usable",N4756="Revisió necessària"),"Revisar","OK"))))))))))</f>
      </c>
      <c r="R4756" s="20"/>
    </row>
    <row r="4757" customFormat="false" ht="15" hidden="false" customHeight="false" outlineLevel="0" collapsed="false">
      <c r="A4757" s="19" t="n">
        <v>44</v>
      </c>
      <c r="B4757" s="19" t="n">
        <f aca="false">IFERROR(VLOOKUP(A4757,Personal!$A$6:$F$112,2,FALSE()),"")</f>
        <v>0</v>
      </c>
      <c r="C4757" s="19" t="str">
        <f aca="false">IFERROR(VLOOKUP(A4757,Personal!$A$6:$F$112,3,FALSE()),"")</f>
        <v>La Seu d’Urgell</v>
      </c>
      <c r="D4757" s="19" t="s">
        <v>142</v>
      </c>
      <c r="E4757" s="19" t="s">
        <v>171</v>
      </c>
      <c r="F4757" s="19" t="s">
        <v>172</v>
      </c>
      <c r="G4757" s="19" t="s">
        <v>272</v>
      </c>
      <c r="H4757" s="19" t="n">
        <f aca="false">IF(OR(VLOOKUP(A4757,Personal!$A$6:$F$112,5,FALSE())&lt;&gt;"Sí",N4757="No aplica"),0,'Catàleg GRAE'!D69)</f>
        <v>1</v>
      </c>
      <c r="I4757" s="20"/>
      <c r="J4757" s="20"/>
      <c r="K4757" s="20"/>
      <c r="L4757" s="21"/>
      <c r="M4757" s="21"/>
      <c r="N4757" s="20"/>
      <c r="O4757" s="20"/>
      <c r="P4757" s="19" t="str">
        <f aca="false">IF(I4757="","",I4757-H4757)</f>
        <v/>
      </c>
      <c r="Q4757" s="19" t="str">
        <f aca="true">IF(B4757="","",IF(N4757="No aplica","No aplica",IF(I4757="","Pendent",IF(N4757="Per substituir","Substituir",IF(OR(N4757="No localitzat",N4757="No lliurat"),"Reposar",IF(I4757&lt;H4757,"Reposar",IF(I4757&gt;H4757,"Revisar excedent",IF(AND(G4757="Sí",M4757&lt;&gt;"",M4757&lt;TODAY()),"EPI caducat",IF(AND(G4757="Sí",M4757&lt;&gt;"",M4757&lt;=TODAY()+90),"EPI caduca ≤90 dies",IF(OR(N4757="Deteriorat usable",N4757="Revisió necessària"),"Revisar","OK"))))))))))</f>
      </c>
      <c r="R4757" s="20"/>
    </row>
    <row r="4758" customFormat="false" ht="15" hidden="false" customHeight="false" outlineLevel="0" collapsed="false">
      <c r="A4758" s="19" t="n">
        <v>44</v>
      </c>
      <c r="B4758" s="19" t="n">
        <f aca="false">IFERROR(VLOOKUP(A4758,Personal!$A$6:$F$112,2,FALSE()),"")</f>
        <v>0</v>
      </c>
      <c r="C4758" s="19" t="str">
        <f aca="false">IFERROR(VLOOKUP(A4758,Personal!$A$6:$F$112,3,FALSE()),"")</f>
        <v>La Seu d’Urgell</v>
      </c>
      <c r="D4758" s="19" t="s">
        <v>132</v>
      </c>
      <c r="E4758" s="19" t="s">
        <v>173</v>
      </c>
      <c r="F4758" s="19" t="s">
        <v>174</v>
      </c>
      <c r="G4758" s="19" t="s">
        <v>272</v>
      </c>
      <c r="H4758" s="19" t="n">
        <f aca="false">IF(OR(VLOOKUP(A4758,Personal!$A$6:$F$112,5,FALSE())&lt;&gt;"Sí",N4758="No aplica"),0,'Catàleg GRAE'!D70)</f>
        <v>1</v>
      </c>
      <c r="I4758" s="20"/>
      <c r="J4758" s="20"/>
      <c r="K4758" s="20"/>
      <c r="L4758" s="21"/>
      <c r="M4758" s="21"/>
      <c r="N4758" s="20"/>
      <c r="O4758" s="20"/>
      <c r="P4758" s="19" t="str">
        <f aca="false">IF(I4758="","",I4758-H4758)</f>
        <v/>
      </c>
      <c r="Q4758" s="19" t="str">
        <f aca="true">IF(B4758="","",IF(N4758="No aplica","No aplica",IF(I4758="","Pendent",IF(N4758="Per substituir","Substituir",IF(OR(N4758="No localitzat",N4758="No lliurat"),"Reposar",IF(I4758&lt;H4758,"Reposar",IF(I4758&gt;H4758,"Revisar excedent",IF(AND(G4758="Sí",M4758&lt;&gt;"",M4758&lt;TODAY()),"EPI caducat",IF(AND(G4758="Sí",M4758&lt;&gt;"",M4758&lt;=TODAY()+90),"EPI caduca ≤90 dies",IF(OR(N4758="Deteriorat usable",N4758="Revisió necessària"),"Revisar","OK"))))))))))</f>
      </c>
      <c r="R4758" s="20"/>
    </row>
    <row r="4759" customFormat="false" ht="15" hidden="false" customHeight="false" outlineLevel="0" collapsed="false">
      <c r="A4759" s="19" t="n">
        <v>44</v>
      </c>
      <c r="B4759" s="19" t="n">
        <f aca="false">IFERROR(VLOOKUP(A4759,Personal!$A$6:$F$112,2,FALSE()),"")</f>
        <v>0</v>
      </c>
      <c r="C4759" s="19" t="str">
        <f aca="false">IFERROR(VLOOKUP(A4759,Personal!$A$6:$F$112,3,FALSE()),"")</f>
        <v>La Seu d’Urgell</v>
      </c>
      <c r="D4759" s="19" t="s">
        <v>132</v>
      </c>
      <c r="E4759" s="19" t="s">
        <v>175</v>
      </c>
      <c r="F4759" s="19" t="s">
        <v>176</v>
      </c>
      <c r="G4759" s="19" t="s">
        <v>272</v>
      </c>
      <c r="H4759" s="19" t="n">
        <f aca="false">IF(OR(VLOOKUP(A4759,Personal!$A$6:$F$112,5,FALSE())&lt;&gt;"Sí",N4759="No aplica"),0,'Catàleg GRAE'!D71)</f>
        <v>1</v>
      </c>
      <c r="I4759" s="20"/>
      <c r="J4759" s="20"/>
      <c r="K4759" s="20"/>
      <c r="L4759" s="21"/>
      <c r="M4759" s="21"/>
      <c r="N4759" s="20"/>
      <c r="O4759" s="20"/>
      <c r="P4759" s="19" t="str">
        <f aca="false">IF(I4759="","",I4759-H4759)</f>
        <v/>
      </c>
      <c r="Q4759" s="19" t="str">
        <f aca="true">IF(B4759="","",IF(N4759="No aplica","No aplica",IF(I4759="","Pendent",IF(N4759="Per substituir","Substituir",IF(OR(N4759="No localitzat",N4759="No lliurat"),"Reposar",IF(I4759&lt;H4759,"Reposar",IF(I4759&gt;H4759,"Revisar excedent",IF(AND(G4759="Sí",M4759&lt;&gt;"",M4759&lt;TODAY()),"EPI caducat",IF(AND(G4759="Sí",M4759&lt;&gt;"",M4759&lt;=TODAY()+90),"EPI caduca ≤90 dies",IF(OR(N4759="Deteriorat usable",N4759="Revisió necessària"),"Revisar","OK"))))))))))</f>
      </c>
      <c r="R4759" s="20"/>
    </row>
    <row r="4760" customFormat="false" ht="15" hidden="false" customHeight="false" outlineLevel="0" collapsed="false">
      <c r="A4760" s="19" t="n">
        <v>44</v>
      </c>
      <c r="B4760" s="19" t="n">
        <f aca="false">IFERROR(VLOOKUP(A4760,Personal!$A$6:$F$112,2,FALSE()),"")</f>
        <v>0</v>
      </c>
      <c r="C4760" s="19" t="str">
        <f aca="false">IFERROR(VLOOKUP(A4760,Personal!$A$6:$F$112,3,FALSE()),"")</f>
        <v>La Seu d’Urgell</v>
      </c>
      <c r="D4760" s="19" t="s">
        <v>177</v>
      </c>
      <c r="E4760" s="19" t="s">
        <v>178</v>
      </c>
      <c r="F4760" s="19" t="s">
        <v>179</v>
      </c>
      <c r="G4760" s="19" t="s">
        <v>272</v>
      </c>
      <c r="H4760" s="19" t="n">
        <f aca="false">IF(OR(VLOOKUP(A4760,Personal!$A$6:$F$112,5,FALSE())&lt;&gt;"Sí",N4760="No aplica"),0,'Catàleg GRAE'!D72)</f>
        <v>1</v>
      </c>
      <c r="I4760" s="20"/>
      <c r="J4760" s="20"/>
      <c r="K4760" s="20"/>
      <c r="L4760" s="21"/>
      <c r="M4760" s="21"/>
      <c r="N4760" s="20"/>
      <c r="O4760" s="20"/>
      <c r="P4760" s="19" t="str">
        <f aca="false">IF(I4760="","",I4760-H4760)</f>
        <v/>
      </c>
      <c r="Q4760" s="19" t="str">
        <f aca="true">IF(B4760="","",IF(N4760="No aplica","No aplica",IF(I4760="","Pendent",IF(N4760="Per substituir","Substituir",IF(OR(N4760="No localitzat",N4760="No lliurat"),"Reposar",IF(I4760&lt;H4760,"Reposar",IF(I4760&gt;H4760,"Revisar excedent",IF(AND(G4760="Sí",M4760&lt;&gt;"",M4760&lt;TODAY()),"EPI caducat",IF(AND(G4760="Sí",M4760&lt;&gt;"",M4760&lt;=TODAY()+90),"EPI caduca ≤90 dies",IF(OR(N4760="Deteriorat usable",N4760="Revisió necessària"),"Revisar","OK"))))))))))</f>
      </c>
      <c r="R4760" s="20"/>
    </row>
    <row r="4761" customFormat="false" ht="15" hidden="false" customHeight="false" outlineLevel="0" collapsed="false">
      <c r="A4761" s="19" t="n">
        <v>44</v>
      </c>
      <c r="B4761" s="19" t="n">
        <f aca="false">IFERROR(VLOOKUP(A4761,Personal!$A$6:$F$112,2,FALSE()),"")</f>
        <v>0</v>
      </c>
      <c r="C4761" s="19" t="str">
        <f aca="false">IFERROR(VLOOKUP(A4761,Personal!$A$6:$F$112,3,FALSE()),"")</f>
        <v>La Seu d’Urgell</v>
      </c>
      <c r="D4761" s="19" t="s">
        <v>177</v>
      </c>
      <c r="E4761" s="19" t="s">
        <v>180</v>
      </c>
      <c r="F4761" s="19" t="s">
        <v>181</v>
      </c>
      <c r="G4761" s="19" t="s">
        <v>272</v>
      </c>
      <c r="H4761" s="19" t="n">
        <f aca="false">IF(OR(VLOOKUP(A4761,Personal!$A$6:$F$112,5,FALSE())&lt;&gt;"Sí",N4761="No aplica"),0,'Catàleg GRAE'!D73)</f>
        <v>1</v>
      </c>
      <c r="I4761" s="20"/>
      <c r="J4761" s="20"/>
      <c r="K4761" s="20"/>
      <c r="L4761" s="21"/>
      <c r="M4761" s="21"/>
      <c r="N4761" s="20"/>
      <c r="O4761" s="20"/>
      <c r="P4761" s="19" t="str">
        <f aca="false">IF(I4761="","",I4761-H4761)</f>
        <v/>
      </c>
      <c r="Q4761" s="19" t="str">
        <f aca="true">IF(B4761="","",IF(N4761="No aplica","No aplica",IF(I4761="","Pendent",IF(N4761="Per substituir","Substituir",IF(OR(N4761="No localitzat",N4761="No lliurat"),"Reposar",IF(I4761&lt;H4761,"Reposar",IF(I4761&gt;H4761,"Revisar excedent",IF(AND(G4761="Sí",M4761&lt;&gt;"",M4761&lt;TODAY()),"EPI caducat",IF(AND(G4761="Sí",M4761&lt;&gt;"",M4761&lt;=TODAY()+90),"EPI caduca ≤90 dies",IF(OR(N4761="Deteriorat usable",N4761="Revisió necessària"),"Revisar","OK"))))))))))</f>
      </c>
      <c r="R4761" s="20"/>
    </row>
    <row r="4762" customFormat="false" ht="15" hidden="false" customHeight="false" outlineLevel="0" collapsed="false">
      <c r="A4762" s="19" t="n">
        <v>44</v>
      </c>
      <c r="B4762" s="19" t="n">
        <f aca="false">IFERROR(VLOOKUP(A4762,Personal!$A$6:$F$112,2,FALSE()),"")</f>
        <v>0</v>
      </c>
      <c r="C4762" s="19" t="str">
        <f aca="false">IFERROR(VLOOKUP(A4762,Personal!$A$6:$F$112,3,FALSE()),"")</f>
        <v>La Seu d’Urgell</v>
      </c>
      <c r="D4762" s="19" t="s">
        <v>132</v>
      </c>
      <c r="E4762" s="19" t="s">
        <v>182</v>
      </c>
      <c r="F4762" s="19" t="s">
        <v>183</v>
      </c>
      <c r="G4762" s="19" t="s">
        <v>272</v>
      </c>
      <c r="H4762" s="19" t="n">
        <f aca="false">IF(OR(VLOOKUP(A4762,Personal!$A$6:$F$112,5,FALSE())&lt;&gt;"Sí",N4762="No aplica"),0,'Catàleg GRAE'!D74)</f>
        <v>1</v>
      </c>
      <c r="I4762" s="20"/>
      <c r="J4762" s="20"/>
      <c r="K4762" s="20"/>
      <c r="L4762" s="21"/>
      <c r="M4762" s="21"/>
      <c r="N4762" s="20"/>
      <c r="O4762" s="20"/>
      <c r="P4762" s="19" t="str">
        <f aca="false">IF(I4762="","",I4762-H4762)</f>
        <v/>
      </c>
      <c r="Q4762" s="19" t="str">
        <f aca="true">IF(B4762="","",IF(N4762="No aplica","No aplica",IF(I4762="","Pendent",IF(N4762="Per substituir","Substituir",IF(OR(N4762="No localitzat",N4762="No lliurat"),"Reposar",IF(I4762&lt;H4762,"Reposar",IF(I4762&gt;H4762,"Revisar excedent",IF(AND(G4762="Sí",M4762&lt;&gt;"",M4762&lt;TODAY()),"EPI caducat",IF(AND(G4762="Sí",M4762&lt;&gt;"",M4762&lt;=TODAY()+90),"EPI caduca ≤90 dies",IF(OR(N4762="Deteriorat usable",N4762="Revisió necessària"),"Revisar","OK"))))))))))</f>
      </c>
      <c r="R4762" s="20"/>
    </row>
    <row r="4763" customFormat="false" ht="15" hidden="false" customHeight="false" outlineLevel="0" collapsed="false">
      <c r="A4763" s="19" t="n">
        <v>44</v>
      </c>
      <c r="B4763" s="19" t="n">
        <f aca="false">IFERROR(VLOOKUP(A4763,Personal!$A$6:$F$112,2,FALSE()),"")</f>
        <v>0</v>
      </c>
      <c r="C4763" s="19" t="str">
        <f aca="false">IFERROR(VLOOKUP(A4763,Personal!$A$6:$F$112,3,FALSE()),"")</f>
        <v>La Seu d’Urgell</v>
      </c>
      <c r="D4763" s="19" t="s">
        <v>177</v>
      </c>
      <c r="E4763" s="19" t="s">
        <v>184</v>
      </c>
      <c r="F4763" s="19" t="s">
        <v>185</v>
      </c>
      <c r="G4763" s="19" t="s">
        <v>272</v>
      </c>
      <c r="H4763" s="19" t="n">
        <f aca="false">IF(OR(VLOOKUP(A4763,Personal!$A$6:$F$112,5,FALSE())&lt;&gt;"Sí",N4763="No aplica"),0,'Catàleg GRAE'!D75)</f>
        <v>1</v>
      </c>
      <c r="I4763" s="20"/>
      <c r="J4763" s="20"/>
      <c r="K4763" s="20"/>
      <c r="L4763" s="21"/>
      <c r="M4763" s="21"/>
      <c r="N4763" s="20"/>
      <c r="O4763" s="20"/>
      <c r="P4763" s="19" t="str">
        <f aca="false">IF(I4763="","",I4763-H4763)</f>
        <v/>
      </c>
      <c r="Q4763" s="19" t="str">
        <f aca="true">IF(B4763="","",IF(N4763="No aplica","No aplica",IF(I4763="","Pendent",IF(N4763="Per substituir","Substituir",IF(OR(N4763="No localitzat",N4763="No lliurat"),"Reposar",IF(I4763&lt;H4763,"Reposar",IF(I4763&gt;H4763,"Revisar excedent",IF(AND(G4763="Sí",M4763&lt;&gt;"",M4763&lt;TODAY()),"EPI caducat",IF(AND(G4763="Sí",M4763&lt;&gt;"",M4763&lt;=TODAY()+90),"EPI caduca ≤90 dies",IF(OR(N4763="Deteriorat usable",N4763="Revisió necessària"),"Revisar","OK"))))))))))</f>
      </c>
      <c r="R4763" s="20"/>
    </row>
    <row r="4764" customFormat="false" ht="15" hidden="false" customHeight="false" outlineLevel="0" collapsed="false">
      <c r="A4764" s="19" t="n">
        <v>44</v>
      </c>
      <c r="B4764" s="19" t="n">
        <f aca="false">IFERROR(VLOOKUP(A4764,Personal!$A$6:$F$112,2,FALSE()),"")</f>
        <v>0</v>
      </c>
      <c r="C4764" s="19" t="str">
        <f aca="false">IFERROR(VLOOKUP(A4764,Personal!$A$6:$F$112,3,FALSE()),"")</f>
        <v>La Seu d’Urgell</v>
      </c>
      <c r="D4764" s="19" t="s">
        <v>142</v>
      </c>
      <c r="E4764" s="19" t="s">
        <v>186</v>
      </c>
      <c r="F4764" s="19" t="s">
        <v>187</v>
      </c>
      <c r="G4764" s="19" t="s">
        <v>272</v>
      </c>
      <c r="H4764" s="19" t="n">
        <f aca="false">IF(OR(VLOOKUP(A4764,Personal!$A$6:$F$112,5,FALSE())&lt;&gt;"Sí",N4764="No aplica"),0,'Catàleg GRAE'!D76)</f>
        <v>1</v>
      </c>
      <c r="I4764" s="20"/>
      <c r="J4764" s="20"/>
      <c r="K4764" s="20"/>
      <c r="L4764" s="21"/>
      <c r="M4764" s="21"/>
      <c r="N4764" s="20"/>
      <c r="O4764" s="20"/>
      <c r="P4764" s="19" t="str">
        <f aca="false">IF(I4764="","",I4764-H4764)</f>
        <v/>
      </c>
      <c r="Q4764" s="19" t="str">
        <f aca="true">IF(B4764="","",IF(N4764="No aplica","No aplica",IF(I4764="","Pendent",IF(N4764="Per substituir","Substituir",IF(OR(N4764="No localitzat",N4764="No lliurat"),"Reposar",IF(I4764&lt;H4764,"Reposar",IF(I4764&gt;H4764,"Revisar excedent",IF(AND(G4764="Sí",M4764&lt;&gt;"",M4764&lt;TODAY()),"EPI caducat",IF(AND(G4764="Sí",M4764&lt;&gt;"",M4764&lt;=TODAY()+90),"EPI caduca ≤90 dies",IF(OR(N4764="Deteriorat usable",N4764="Revisió necessària"),"Revisar","OK"))))))))))</f>
      </c>
      <c r="R4764" s="20"/>
    </row>
    <row r="4765" customFormat="false" ht="15" hidden="false" customHeight="false" outlineLevel="0" collapsed="false">
      <c r="A4765" s="19" t="n">
        <v>44</v>
      </c>
      <c r="B4765" s="19" t="n">
        <f aca="false">IFERROR(VLOOKUP(A4765,Personal!$A$6:$F$112,2,FALSE()),"")</f>
        <v>0</v>
      </c>
      <c r="C4765" s="19" t="str">
        <f aca="false">IFERROR(VLOOKUP(A4765,Personal!$A$6:$F$112,3,FALSE()),"")</f>
        <v>La Seu d’Urgell</v>
      </c>
      <c r="D4765" s="19" t="s">
        <v>177</v>
      </c>
      <c r="E4765" s="19" t="s">
        <v>188</v>
      </c>
      <c r="F4765" s="19" t="s">
        <v>189</v>
      </c>
      <c r="G4765" s="19" t="s">
        <v>272</v>
      </c>
      <c r="H4765" s="19" t="n">
        <f aca="false">IF(OR(VLOOKUP(A4765,Personal!$A$6:$F$112,5,FALSE())&lt;&gt;"Sí",N4765="No aplica"),0,'Catàleg GRAE'!D77)</f>
        <v>1</v>
      </c>
      <c r="I4765" s="20"/>
      <c r="J4765" s="20"/>
      <c r="K4765" s="20"/>
      <c r="L4765" s="21"/>
      <c r="M4765" s="21"/>
      <c r="N4765" s="20"/>
      <c r="O4765" s="20"/>
      <c r="P4765" s="19" t="str">
        <f aca="false">IF(I4765="","",I4765-H4765)</f>
        <v/>
      </c>
      <c r="Q4765" s="19" t="str">
        <f aca="true">IF(B4765="","",IF(N4765="No aplica","No aplica",IF(I4765="","Pendent",IF(N4765="Per substituir","Substituir",IF(OR(N4765="No localitzat",N4765="No lliurat"),"Reposar",IF(I4765&lt;H4765,"Reposar",IF(I4765&gt;H4765,"Revisar excedent",IF(AND(G4765="Sí",M4765&lt;&gt;"",M4765&lt;TODAY()),"EPI caducat",IF(AND(G4765="Sí",M4765&lt;&gt;"",M4765&lt;=TODAY()+90),"EPI caduca ≤90 dies",IF(OR(N4765="Deteriorat usable",N4765="Revisió necessària"),"Revisar","OK"))))))))))</f>
      </c>
      <c r="R4765" s="20"/>
    </row>
    <row r="4766" customFormat="false" ht="15" hidden="false" customHeight="false" outlineLevel="0" collapsed="false">
      <c r="A4766" s="19" t="n">
        <v>44</v>
      </c>
      <c r="B4766" s="19" t="n">
        <f aca="false">IFERROR(VLOOKUP(A4766,Personal!$A$6:$F$112,2,FALSE()),"")</f>
        <v>0</v>
      </c>
      <c r="C4766" s="19" t="str">
        <f aca="false">IFERROR(VLOOKUP(A4766,Personal!$A$6:$F$112,3,FALSE()),"")</f>
        <v>La Seu d’Urgell</v>
      </c>
      <c r="D4766" s="19" t="s">
        <v>132</v>
      </c>
      <c r="E4766" s="19" t="s">
        <v>190</v>
      </c>
      <c r="F4766" s="19" t="s">
        <v>191</v>
      </c>
      <c r="G4766" s="19" t="s">
        <v>272</v>
      </c>
      <c r="H4766" s="19" t="n">
        <f aca="false">IF(OR(VLOOKUP(A4766,Personal!$A$6:$F$112,5,FALSE())&lt;&gt;"Sí",N4766="No aplica"),0,'Catàleg GRAE'!D78)</f>
        <v>1</v>
      </c>
      <c r="I4766" s="20"/>
      <c r="J4766" s="20"/>
      <c r="K4766" s="20"/>
      <c r="L4766" s="21"/>
      <c r="M4766" s="21"/>
      <c r="N4766" s="20"/>
      <c r="O4766" s="20"/>
      <c r="P4766" s="19" t="str">
        <f aca="false">IF(I4766="","",I4766-H4766)</f>
        <v/>
      </c>
      <c r="Q4766" s="19" t="str">
        <f aca="true">IF(B4766="","",IF(N4766="No aplica","No aplica",IF(I4766="","Pendent",IF(N4766="Per substituir","Substituir",IF(OR(N4766="No localitzat",N4766="No lliurat"),"Reposar",IF(I4766&lt;H4766,"Reposar",IF(I4766&gt;H4766,"Revisar excedent",IF(AND(G4766="Sí",M4766&lt;&gt;"",M4766&lt;TODAY()),"EPI caducat",IF(AND(G4766="Sí",M4766&lt;&gt;"",M4766&lt;=TODAY()+90),"EPI caduca ≤90 dies",IF(OR(N4766="Deteriorat usable",N4766="Revisió necessària"),"Revisar","OK"))))))))))</f>
      </c>
      <c r="R4766" s="20"/>
    </row>
    <row r="4767" customFormat="false" ht="15" hidden="false" customHeight="false" outlineLevel="0" collapsed="false">
      <c r="A4767" s="19" t="n">
        <v>44</v>
      </c>
      <c r="B4767" s="19" t="n">
        <f aca="false">IFERROR(VLOOKUP(A4767,Personal!$A$6:$F$112,2,FALSE()),"")</f>
        <v>0</v>
      </c>
      <c r="C4767" s="19" t="str">
        <f aca="false">IFERROR(VLOOKUP(A4767,Personal!$A$6:$F$112,3,FALSE()),"")</f>
        <v>La Seu d’Urgell</v>
      </c>
      <c r="D4767" s="19" t="s">
        <v>177</v>
      </c>
      <c r="E4767" s="19" t="s">
        <v>192</v>
      </c>
      <c r="F4767" s="19" t="s">
        <v>193</v>
      </c>
      <c r="G4767" s="19" t="s">
        <v>272</v>
      </c>
      <c r="H4767" s="19" t="n">
        <f aca="false">IF(OR(VLOOKUP(A4767,Personal!$A$6:$F$112,5,FALSE())&lt;&gt;"Sí",N4767="No aplica"),0,'Catàleg GRAE'!D79)</f>
        <v>8</v>
      </c>
      <c r="I4767" s="20"/>
      <c r="J4767" s="20"/>
      <c r="K4767" s="20"/>
      <c r="L4767" s="21"/>
      <c r="M4767" s="21"/>
      <c r="N4767" s="20"/>
      <c r="O4767" s="20"/>
      <c r="P4767" s="19" t="str">
        <f aca="false">IF(I4767="","",I4767-H4767)</f>
        <v/>
      </c>
      <c r="Q4767" s="19" t="str">
        <f aca="true">IF(B4767="","",IF(N4767="No aplica","No aplica",IF(I4767="","Pendent",IF(N4767="Per substituir","Substituir",IF(OR(N4767="No localitzat",N4767="No lliurat"),"Reposar",IF(I4767&lt;H4767,"Reposar",IF(I4767&gt;H4767,"Revisar excedent",IF(AND(G4767="Sí",M4767&lt;&gt;"",M4767&lt;TODAY()),"EPI caducat",IF(AND(G4767="Sí",M4767&lt;&gt;"",M4767&lt;=TODAY()+90),"EPI caduca ≤90 dies",IF(OR(N4767="Deteriorat usable",N4767="Revisió necessària"),"Revisar","OK"))))))))))</f>
      </c>
      <c r="R4767" s="20"/>
    </row>
    <row r="4768" customFormat="false" ht="15" hidden="false" customHeight="false" outlineLevel="0" collapsed="false">
      <c r="A4768" s="19" t="n">
        <v>44</v>
      </c>
      <c r="B4768" s="19" t="n">
        <f aca="false">IFERROR(VLOOKUP(A4768,Personal!$A$6:$F$112,2,FALSE()),"")</f>
        <v>0</v>
      </c>
      <c r="C4768" s="19" t="str">
        <f aca="false">IFERROR(VLOOKUP(A4768,Personal!$A$6:$F$112,3,FALSE()),"")</f>
        <v>La Seu d’Urgell</v>
      </c>
      <c r="D4768" s="19" t="s">
        <v>177</v>
      </c>
      <c r="E4768" s="19" t="s">
        <v>194</v>
      </c>
      <c r="F4768" s="19" t="s">
        <v>195</v>
      </c>
      <c r="G4768" s="19" t="s">
        <v>272</v>
      </c>
      <c r="H4768" s="19" t="n">
        <f aca="false">IF(OR(VLOOKUP(A4768,Personal!$A$6:$F$112,5,FALSE())&lt;&gt;"Sí",N4768="No aplica"),0,'Catàleg GRAE'!D80)</f>
        <v>2</v>
      </c>
      <c r="I4768" s="20"/>
      <c r="J4768" s="20"/>
      <c r="K4768" s="20"/>
      <c r="L4768" s="21"/>
      <c r="M4768" s="21"/>
      <c r="N4768" s="20"/>
      <c r="O4768" s="20"/>
      <c r="P4768" s="19" t="str">
        <f aca="false">IF(I4768="","",I4768-H4768)</f>
        <v/>
      </c>
      <c r="Q4768" s="19" t="str">
        <f aca="true">IF(B4768="","",IF(N4768="No aplica","No aplica",IF(I4768="","Pendent",IF(N4768="Per substituir","Substituir",IF(OR(N4768="No localitzat",N4768="No lliurat"),"Reposar",IF(I4768&lt;H4768,"Reposar",IF(I4768&gt;H4768,"Revisar excedent",IF(AND(G4768="Sí",M4768&lt;&gt;"",M4768&lt;TODAY()),"EPI caducat",IF(AND(G4768="Sí",M4768&lt;&gt;"",M4768&lt;=TODAY()+90),"EPI caduca ≤90 dies",IF(OR(N4768="Deteriorat usable",N4768="Revisió necessària"),"Revisar","OK"))))))))))</f>
      </c>
      <c r="R4768" s="20"/>
    </row>
    <row r="4769" customFormat="false" ht="15" hidden="false" customHeight="false" outlineLevel="0" collapsed="false">
      <c r="A4769" s="19" t="n">
        <v>44</v>
      </c>
      <c r="B4769" s="19" t="n">
        <f aca="false">IFERROR(VLOOKUP(A4769,Personal!$A$6:$F$112,2,FALSE()),"")</f>
        <v>0</v>
      </c>
      <c r="C4769" s="19" t="str">
        <f aca="false">IFERROR(VLOOKUP(A4769,Personal!$A$6:$F$112,3,FALSE()),"")</f>
        <v>La Seu d’Urgell</v>
      </c>
      <c r="D4769" s="19" t="s">
        <v>177</v>
      </c>
      <c r="E4769" s="19" t="s">
        <v>196</v>
      </c>
      <c r="F4769" s="19" t="s">
        <v>197</v>
      </c>
      <c r="G4769" s="19" t="s">
        <v>272</v>
      </c>
      <c r="H4769" s="19" t="n">
        <f aca="false">IF(OR(VLOOKUP(A4769,Personal!$A$6:$F$112,5,FALSE())&lt;&gt;"Sí",N4769="No aplica"),0,'Catàleg GRAE'!D81)</f>
        <v>1</v>
      </c>
      <c r="I4769" s="20"/>
      <c r="J4769" s="20"/>
      <c r="K4769" s="20"/>
      <c r="L4769" s="21"/>
      <c r="M4769" s="21"/>
      <c r="N4769" s="20"/>
      <c r="O4769" s="20"/>
      <c r="P4769" s="19" t="str">
        <f aca="false">IF(I4769="","",I4769-H4769)</f>
        <v/>
      </c>
      <c r="Q4769" s="19" t="str">
        <f aca="true">IF(B4769="","",IF(N4769="No aplica","No aplica",IF(I4769="","Pendent",IF(N4769="Per substituir","Substituir",IF(OR(N4769="No localitzat",N4769="No lliurat"),"Reposar",IF(I4769&lt;H4769,"Reposar",IF(I4769&gt;H4769,"Revisar excedent",IF(AND(G4769="Sí",M4769&lt;&gt;"",M4769&lt;TODAY()),"EPI caducat",IF(AND(G4769="Sí",M4769&lt;&gt;"",M4769&lt;=TODAY()+90),"EPI caduca ≤90 dies",IF(OR(N4769="Deteriorat usable",N4769="Revisió necessària"),"Revisar","OK"))))))))))</f>
      </c>
      <c r="R4769" s="20"/>
    </row>
    <row r="4770" customFormat="false" ht="15" hidden="false" customHeight="false" outlineLevel="0" collapsed="false">
      <c r="A4770" s="19" t="n">
        <v>44</v>
      </c>
      <c r="B4770" s="19" t="n">
        <f aca="false">IFERROR(VLOOKUP(A4770,Personal!$A$6:$F$112,2,FALSE()),"")</f>
        <v>0</v>
      </c>
      <c r="C4770" s="19" t="str">
        <f aca="false">IFERROR(VLOOKUP(A4770,Personal!$A$6:$F$112,3,FALSE()),"")</f>
        <v>La Seu d’Urgell</v>
      </c>
      <c r="D4770" s="19" t="s">
        <v>177</v>
      </c>
      <c r="E4770" s="19" t="s">
        <v>198</v>
      </c>
      <c r="F4770" s="19" t="s">
        <v>199</v>
      </c>
      <c r="G4770" s="19" t="s">
        <v>272</v>
      </c>
      <c r="H4770" s="19" t="n">
        <f aca="false">IF(OR(VLOOKUP(A4770,Personal!$A$6:$F$112,5,FALSE())&lt;&gt;"Sí",N4770="No aplica"),0,'Catàleg GRAE'!D82)</f>
        <v>1</v>
      </c>
      <c r="I4770" s="20"/>
      <c r="J4770" s="20"/>
      <c r="K4770" s="20"/>
      <c r="L4770" s="21"/>
      <c r="M4770" s="21"/>
      <c r="N4770" s="20"/>
      <c r="O4770" s="20"/>
      <c r="P4770" s="19" t="str">
        <f aca="false">IF(I4770="","",I4770-H4770)</f>
        <v/>
      </c>
      <c r="Q4770" s="19" t="str">
        <f aca="true">IF(B4770="","",IF(N4770="No aplica","No aplica",IF(I4770="","Pendent",IF(N4770="Per substituir","Substituir",IF(OR(N4770="No localitzat",N4770="No lliurat"),"Reposar",IF(I4770&lt;H4770,"Reposar",IF(I4770&gt;H4770,"Revisar excedent",IF(AND(G4770="Sí",M4770&lt;&gt;"",M4770&lt;TODAY()),"EPI caducat",IF(AND(G4770="Sí",M4770&lt;&gt;"",M4770&lt;=TODAY()+90),"EPI caduca ≤90 dies",IF(OR(N4770="Deteriorat usable",N4770="Revisió necessària"),"Revisar","OK"))))))))))</f>
      </c>
      <c r="R4770" s="20"/>
    </row>
    <row r="4771" customFormat="false" ht="15" hidden="false" customHeight="false" outlineLevel="0" collapsed="false">
      <c r="A4771" s="19" t="n">
        <v>44</v>
      </c>
      <c r="B4771" s="19" t="n">
        <f aca="false">IFERROR(VLOOKUP(A4771,Personal!$A$6:$F$112,2,FALSE()),"")</f>
        <v>0</v>
      </c>
      <c r="C4771" s="19" t="str">
        <f aca="false">IFERROR(VLOOKUP(A4771,Personal!$A$6:$F$112,3,FALSE()),"")</f>
        <v>La Seu d’Urgell</v>
      </c>
      <c r="D4771" s="19" t="s">
        <v>177</v>
      </c>
      <c r="E4771" s="19" t="s">
        <v>200</v>
      </c>
      <c r="F4771" s="19" t="s">
        <v>201</v>
      </c>
      <c r="G4771" s="19" t="s">
        <v>272</v>
      </c>
      <c r="H4771" s="19" t="n">
        <f aca="false">IF(OR(VLOOKUP(A4771,Personal!$A$6:$F$112,5,FALSE())&lt;&gt;"Sí",N4771="No aplica"),0,'Catàleg GRAE'!D83)</f>
        <v>1</v>
      </c>
      <c r="I4771" s="20"/>
      <c r="J4771" s="20"/>
      <c r="K4771" s="20"/>
      <c r="L4771" s="21"/>
      <c r="M4771" s="21"/>
      <c r="N4771" s="20"/>
      <c r="O4771" s="20"/>
      <c r="P4771" s="19" t="str">
        <f aca="false">IF(I4771="","",I4771-H4771)</f>
        <v/>
      </c>
      <c r="Q4771" s="19" t="str">
        <f aca="true">IF(B4771="","",IF(N4771="No aplica","No aplica",IF(I4771="","Pendent",IF(N4771="Per substituir","Substituir",IF(OR(N4771="No localitzat",N4771="No lliurat"),"Reposar",IF(I4771&lt;H4771,"Reposar",IF(I4771&gt;H4771,"Revisar excedent",IF(AND(G4771="Sí",M4771&lt;&gt;"",M4771&lt;TODAY()),"EPI caducat",IF(AND(G4771="Sí",M4771&lt;&gt;"",M4771&lt;=TODAY()+90),"EPI caduca ≤90 dies",IF(OR(N4771="Deteriorat usable",N4771="Revisió necessària"),"Revisar","OK"))))))))))</f>
      </c>
      <c r="R4771" s="20"/>
    </row>
    <row r="4772" customFormat="false" ht="15" hidden="false" customHeight="false" outlineLevel="0" collapsed="false">
      <c r="A4772" s="19" t="n">
        <v>44</v>
      </c>
      <c r="B4772" s="19" t="n">
        <f aca="false">IFERROR(VLOOKUP(A4772,Personal!$A$6:$F$112,2,FALSE()),"")</f>
        <v>0</v>
      </c>
      <c r="C4772" s="19" t="str">
        <f aca="false">IFERROR(VLOOKUP(A4772,Personal!$A$6:$F$112,3,FALSE()),"")</f>
        <v>La Seu d’Urgell</v>
      </c>
      <c r="D4772" s="19" t="s">
        <v>94</v>
      </c>
      <c r="E4772" s="19" t="s">
        <v>202</v>
      </c>
      <c r="F4772" s="19" t="s">
        <v>203</v>
      </c>
      <c r="G4772" s="19" t="s">
        <v>291</v>
      </c>
      <c r="H4772" s="19" t="n">
        <f aca="false">IF(OR(VLOOKUP(A4772,Personal!$A$6:$F$112,5,FALSE())&lt;&gt;"Sí",N4772="No aplica"),0,'Catàleg GRAE'!D84)</f>
        <v>1</v>
      </c>
      <c r="I4772" s="20"/>
      <c r="J4772" s="20"/>
      <c r="K4772" s="20"/>
      <c r="L4772" s="21"/>
      <c r="M4772" s="21"/>
      <c r="N4772" s="20"/>
      <c r="O4772" s="20"/>
      <c r="P4772" s="19" t="str">
        <f aca="false">IF(I4772="","",I4772-H4772)</f>
        <v/>
      </c>
      <c r="Q4772" s="19" t="str">
        <f aca="true">IF(B4772="","",IF(N4772="No aplica","No aplica",IF(I4772="","Pendent",IF(N4772="Per substituir","Substituir",IF(OR(N4772="No localitzat",N4772="No lliurat"),"Reposar",IF(I4772&lt;H4772,"Reposar",IF(I4772&gt;H4772,"Revisar excedent",IF(AND(G4772="Sí",M4772&lt;&gt;"",M4772&lt;TODAY()),"EPI caducat",IF(AND(G4772="Sí",M4772&lt;&gt;"",M4772&lt;=TODAY()+90),"EPI caduca ≤90 dies",IF(OR(N4772="Deteriorat usable",N4772="Revisió necessària"),"Revisar","OK"))))))))))</f>
      </c>
      <c r="R4772" s="20"/>
    </row>
    <row r="4773" customFormat="false" ht="15" hidden="false" customHeight="false" outlineLevel="0" collapsed="false">
      <c r="A4773" s="19" t="n">
        <v>44</v>
      </c>
      <c r="B4773" s="19" t="n">
        <f aca="false">IFERROR(VLOOKUP(A4773,Personal!$A$6:$F$112,2,FALSE()),"")</f>
        <v>0</v>
      </c>
      <c r="C4773" s="19" t="str">
        <f aca="false">IFERROR(VLOOKUP(A4773,Personal!$A$6:$F$112,3,FALSE()),"")</f>
        <v>La Seu d’Urgell</v>
      </c>
      <c r="D4773" s="19" t="s">
        <v>125</v>
      </c>
      <c r="E4773" s="19" t="s">
        <v>204</v>
      </c>
      <c r="F4773" s="19" t="s">
        <v>205</v>
      </c>
      <c r="G4773" s="19" t="s">
        <v>291</v>
      </c>
      <c r="H4773" s="19" t="n">
        <f aca="false">IF(OR(VLOOKUP(A4773,Personal!$A$6:$F$112,5,FALSE())&lt;&gt;"Sí",N4773="No aplica"),0,'Catàleg GRAE'!D85)</f>
        <v>1</v>
      </c>
      <c r="I4773" s="20"/>
      <c r="J4773" s="20"/>
      <c r="K4773" s="20"/>
      <c r="L4773" s="21"/>
      <c r="M4773" s="21"/>
      <c r="N4773" s="20"/>
      <c r="O4773" s="20"/>
      <c r="P4773" s="19" t="str">
        <f aca="false">IF(I4773="","",I4773-H4773)</f>
        <v/>
      </c>
      <c r="Q4773" s="19" t="str">
        <f aca="true">IF(B4773="","",IF(N4773="No aplica","No aplica",IF(I4773="","Pendent",IF(N4773="Per substituir","Substituir",IF(OR(N4773="No localitzat",N4773="No lliurat"),"Reposar",IF(I4773&lt;H4773,"Reposar",IF(I4773&gt;H4773,"Revisar excedent",IF(AND(G4773="Sí",M4773&lt;&gt;"",M4773&lt;TODAY()),"EPI caducat",IF(AND(G4773="Sí",M4773&lt;&gt;"",M4773&lt;=TODAY()+90),"EPI caduca ≤90 dies",IF(OR(N4773="Deteriorat usable",N4773="Revisió necessària"),"Revisar","OK"))))))))))</f>
      </c>
      <c r="R4773" s="20"/>
    </row>
    <row r="4774" customFormat="false" ht="15" hidden="false" customHeight="false" outlineLevel="0" collapsed="false">
      <c r="A4774" s="19" t="n">
        <v>44</v>
      </c>
      <c r="B4774" s="19" t="n">
        <f aca="false">IFERROR(VLOOKUP(A4774,Personal!$A$6:$F$112,2,FALSE()),"")</f>
        <v>0</v>
      </c>
      <c r="C4774" s="19" t="str">
        <f aca="false">IFERROR(VLOOKUP(A4774,Personal!$A$6:$F$112,3,FALSE()),"")</f>
        <v>La Seu d’Urgell</v>
      </c>
      <c r="D4774" s="19" t="s">
        <v>153</v>
      </c>
      <c r="E4774" s="19" t="s">
        <v>206</v>
      </c>
      <c r="F4774" s="19" t="s">
        <v>207</v>
      </c>
      <c r="G4774" s="19" t="s">
        <v>272</v>
      </c>
      <c r="H4774" s="19" t="n">
        <f aca="false">IF(OR(VLOOKUP(A4774,Personal!$A$6:$F$112,5,FALSE())&lt;&gt;"Sí",N4774="No aplica"),0,'Catàleg GRAE'!D86)</f>
        <v>1</v>
      </c>
      <c r="I4774" s="20"/>
      <c r="J4774" s="20"/>
      <c r="K4774" s="20"/>
      <c r="L4774" s="21"/>
      <c r="M4774" s="21"/>
      <c r="N4774" s="20"/>
      <c r="O4774" s="20"/>
      <c r="P4774" s="19" t="str">
        <f aca="false">IF(I4774="","",I4774-H4774)</f>
        <v/>
      </c>
      <c r="Q4774" s="19" t="str">
        <f aca="true">IF(B4774="","",IF(N4774="No aplica","No aplica",IF(I4774="","Pendent",IF(N4774="Per substituir","Substituir",IF(OR(N4774="No localitzat",N4774="No lliurat"),"Reposar",IF(I4774&lt;H4774,"Reposar",IF(I4774&gt;H4774,"Revisar excedent",IF(AND(G4774="Sí",M4774&lt;&gt;"",M4774&lt;TODAY()),"EPI caducat",IF(AND(G4774="Sí",M4774&lt;&gt;"",M4774&lt;=TODAY()+90),"EPI caduca ≤90 dies",IF(OR(N4774="Deteriorat usable",N4774="Revisió necessària"),"Revisar","OK"))))))))))</f>
      </c>
      <c r="R4774" s="20"/>
    </row>
    <row r="4775" customFormat="false" ht="15" hidden="false" customHeight="false" outlineLevel="0" collapsed="false">
      <c r="A4775" s="19" t="n">
        <v>44</v>
      </c>
      <c r="B4775" s="19" t="n">
        <f aca="false">IFERROR(VLOOKUP(A4775,Personal!$A$6:$F$112,2,FALSE()),"")</f>
        <v>0</v>
      </c>
      <c r="C4775" s="19" t="str">
        <f aca="false">IFERROR(VLOOKUP(A4775,Personal!$A$6:$F$112,3,FALSE()),"")</f>
        <v>La Seu d’Urgell</v>
      </c>
      <c r="D4775" s="19" t="s">
        <v>177</v>
      </c>
      <c r="E4775" s="19" t="s">
        <v>208</v>
      </c>
      <c r="F4775" s="19" t="s">
        <v>209</v>
      </c>
      <c r="G4775" s="19" t="s">
        <v>272</v>
      </c>
      <c r="H4775" s="19" t="n">
        <f aca="false">IF(OR(VLOOKUP(A4775,Personal!$A$6:$F$112,5,FALSE())&lt;&gt;"Sí",N4775="No aplica"),0,'Catàleg GRAE'!D87)</f>
        <v>1</v>
      </c>
      <c r="I4775" s="20"/>
      <c r="J4775" s="20"/>
      <c r="K4775" s="20"/>
      <c r="L4775" s="21"/>
      <c r="M4775" s="21"/>
      <c r="N4775" s="20"/>
      <c r="O4775" s="20"/>
      <c r="P4775" s="19" t="str">
        <f aca="false">IF(I4775="","",I4775-H4775)</f>
        <v/>
      </c>
      <c r="Q4775" s="19" t="str">
        <f aca="true">IF(B4775="","",IF(N4775="No aplica","No aplica",IF(I4775="","Pendent",IF(N4775="Per substituir","Substituir",IF(OR(N4775="No localitzat",N4775="No lliurat"),"Reposar",IF(I4775&lt;H4775,"Reposar",IF(I4775&gt;H4775,"Revisar excedent",IF(AND(G4775="Sí",M4775&lt;&gt;"",M4775&lt;TODAY()),"EPI caducat",IF(AND(G4775="Sí",M4775&lt;&gt;"",M4775&lt;=TODAY()+90),"EPI caduca ≤90 dies",IF(OR(N4775="Deteriorat usable",N4775="Revisió necessària"),"Revisar","OK"))))))))))</f>
      </c>
      <c r="R4775" s="20"/>
    </row>
    <row r="4776" customFormat="false" ht="15" hidden="false" customHeight="false" outlineLevel="0" collapsed="false">
      <c r="A4776" s="19" t="n">
        <v>44</v>
      </c>
      <c r="B4776" s="19" t="n">
        <f aca="false">IFERROR(VLOOKUP(A4776,Personal!$A$6:$F$112,2,FALSE()),"")</f>
        <v>0</v>
      </c>
      <c r="C4776" s="19" t="str">
        <f aca="false">IFERROR(VLOOKUP(A4776,Personal!$A$6:$F$112,3,FALSE()),"")</f>
        <v>La Seu d’Urgell</v>
      </c>
      <c r="D4776" s="19" t="s">
        <v>177</v>
      </c>
      <c r="E4776" s="19" t="s">
        <v>210</v>
      </c>
      <c r="F4776" s="19" t="s">
        <v>211</v>
      </c>
      <c r="G4776" s="19" t="s">
        <v>272</v>
      </c>
      <c r="H4776" s="19" t="n">
        <f aca="false">IF(OR(VLOOKUP(A4776,Personal!$A$6:$F$112,5,FALSE())&lt;&gt;"Sí",N4776="No aplica"),0,'Catàleg GRAE'!D88)</f>
        <v>1</v>
      </c>
      <c r="I4776" s="20"/>
      <c r="J4776" s="20"/>
      <c r="K4776" s="20"/>
      <c r="L4776" s="21"/>
      <c r="M4776" s="21"/>
      <c r="N4776" s="20"/>
      <c r="O4776" s="20"/>
      <c r="P4776" s="19" t="str">
        <f aca="false">IF(I4776="","",I4776-H4776)</f>
        <v/>
      </c>
      <c r="Q4776" s="19" t="str">
        <f aca="true">IF(B4776="","",IF(N4776="No aplica","No aplica",IF(I4776="","Pendent",IF(N4776="Per substituir","Substituir",IF(OR(N4776="No localitzat",N4776="No lliurat"),"Reposar",IF(I4776&lt;H4776,"Reposar",IF(I4776&gt;H4776,"Revisar excedent",IF(AND(G4776="Sí",M4776&lt;&gt;"",M4776&lt;TODAY()),"EPI caducat",IF(AND(G4776="Sí",M4776&lt;&gt;"",M4776&lt;=TODAY()+90),"EPI caduca ≤90 dies",IF(OR(N4776="Deteriorat usable",N4776="Revisió necessària"),"Revisar","OK"))))))))))</f>
      </c>
      <c r="R4776" s="20"/>
    </row>
    <row r="4777" customFormat="false" ht="15" hidden="false" customHeight="false" outlineLevel="0" collapsed="false">
      <c r="A4777" s="19" t="n">
        <v>44</v>
      </c>
      <c r="B4777" s="19" t="n">
        <f aca="false">IFERROR(VLOOKUP(A4777,Personal!$A$6:$F$112,2,FALSE()),"")</f>
        <v>0</v>
      </c>
      <c r="C4777" s="19" t="str">
        <f aca="false">IFERROR(VLOOKUP(A4777,Personal!$A$6:$F$112,3,FALSE()),"")</f>
        <v>La Seu d’Urgell</v>
      </c>
      <c r="D4777" s="19" t="s">
        <v>125</v>
      </c>
      <c r="E4777" s="19" t="s">
        <v>212</v>
      </c>
      <c r="F4777" s="19" t="s">
        <v>213</v>
      </c>
      <c r="G4777" s="19" t="s">
        <v>272</v>
      </c>
      <c r="H4777" s="19" t="n">
        <f aca="false">IF(OR(VLOOKUP(A4777,Personal!$A$6:$F$112,5,FALSE())&lt;&gt;"Sí",N4777="No aplica"),0,'Catàleg GRAE'!D89)</f>
        <v>1</v>
      </c>
      <c r="I4777" s="20"/>
      <c r="J4777" s="20"/>
      <c r="K4777" s="20"/>
      <c r="L4777" s="21"/>
      <c r="M4777" s="21"/>
      <c r="N4777" s="20"/>
      <c r="O4777" s="20"/>
      <c r="P4777" s="19" t="str">
        <f aca="false">IF(I4777="","",I4777-H4777)</f>
        <v/>
      </c>
      <c r="Q4777" s="19" t="str">
        <f aca="true">IF(B4777="","",IF(N4777="No aplica","No aplica",IF(I4777="","Pendent",IF(N4777="Per substituir","Substituir",IF(OR(N4777="No localitzat",N4777="No lliurat"),"Reposar",IF(I4777&lt;H4777,"Reposar",IF(I4777&gt;H4777,"Revisar excedent",IF(AND(G4777="Sí",M4777&lt;&gt;"",M4777&lt;TODAY()),"EPI caducat",IF(AND(G4777="Sí",M4777&lt;&gt;"",M4777&lt;=TODAY()+90),"EPI caduca ≤90 dies",IF(OR(N4777="Deteriorat usable",N4777="Revisió necessària"),"Revisar","OK"))))))))))</f>
      </c>
      <c r="R4777" s="20"/>
    </row>
    <row r="4778" customFormat="false" ht="15" hidden="false" customHeight="false" outlineLevel="0" collapsed="false">
      <c r="A4778" s="19" t="n">
        <v>44</v>
      </c>
      <c r="B4778" s="19" t="n">
        <f aca="false">IFERROR(VLOOKUP(A4778,Personal!$A$6:$F$112,2,FALSE()),"")</f>
        <v>0</v>
      </c>
      <c r="C4778" s="19" t="str">
        <f aca="false">IFERROR(VLOOKUP(A4778,Personal!$A$6:$F$112,3,FALSE()),"")</f>
        <v>La Seu d’Urgell</v>
      </c>
      <c r="D4778" s="19" t="s">
        <v>40</v>
      </c>
      <c r="E4778" s="19" t="s">
        <v>214</v>
      </c>
      <c r="F4778" s="19" t="s">
        <v>215</v>
      </c>
      <c r="G4778" s="19" t="s">
        <v>291</v>
      </c>
      <c r="H4778" s="19" t="n">
        <f aca="false">IF(OR(VLOOKUP(A4778,Personal!$A$6:$F$112,5,FALSE())&lt;&gt;"Sí",N4778="No aplica"),0,'Catàleg GRAE'!D90)</f>
        <v>1</v>
      </c>
      <c r="I4778" s="20"/>
      <c r="J4778" s="20"/>
      <c r="K4778" s="20"/>
      <c r="L4778" s="21"/>
      <c r="M4778" s="21"/>
      <c r="N4778" s="20"/>
      <c r="O4778" s="20"/>
      <c r="P4778" s="19" t="str">
        <f aca="false">IF(I4778="","",I4778-H4778)</f>
        <v/>
      </c>
      <c r="Q4778" s="19" t="str">
        <f aca="true">IF(B4778="","",IF(N4778="No aplica","No aplica",IF(I4778="","Pendent",IF(N4778="Per substituir","Substituir",IF(OR(N4778="No localitzat",N4778="No lliurat"),"Reposar",IF(I4778&lt;H4778,"Reposar",IF(I4778&gt;H4778,"Revisar excedent",IF(AND(G4778="Sí",M4778&lt;&gt;"",M4778&lt;TODAY()),"EPI caducat",IF(AND(G4778="Sí",M4778&lt;&gt;"",M4778&lt;=TODAY()+90),"EPI caduca ≤90 dies",IF(OR(N4778="Deteriorat usable",N4778="Revisió necessària"),"Revisar","OK"))))))))))</f>
      </c>
      <c r="R4778" s="20"/>
    </row>
    <row r="4779" customFormat="false" ht="15" hidden="false" customHeight="false" outlineLevel="0" collapsed="false">
      <c r="A4779" s="19" t="n">
        <v>44</v>
      </c>
      <c r="B4779" s="19" t="n">
        <f aca="false">IFERROR(VLOOKUP(A4779,Personal!$A$6:$F$112,2,FALSE()),"")</f>
        <v>0</v>
      </c>
      <c r="C4779" s="19" t="str">
        <f aca="false">IFERROR(VLOOKUP(A4779,Personal!$A$6:$F$112,3,FALSE()),"")</f>
        <v>La Seu d’Urgell</v>
      </c>
      <c r="D4779" s="19" t="s">
        <v>216</v>
      </c>
      <c r="E4779" s="19" t="s">
        <v>217</v>
      </c>
      <c r="F4779" s="19" t="s">
        <v>218</v>
      </c>
      <c r="G4779" s="19" t="s">
        <v>272</v>
      </c>
      <c r="H4779" s="19" t="n">
        <f aca="false">IF(OR(VLOOKUP(A4779,Personal!$A$6:$F$112,5,FALSE())&lt;&gt;"Sí",N4779="No aplica"),0,'Catàleg GRAE'!D91)</f>
        <v>1</v>
      </c>
      <c r="I4779" s="20"/>
      <c r="J4779" s="20"/>
      <c r="K4779" s="20"/>
      <c r="L4779" s="21"/>
      <c r="M4779" s="21"/>
      <c r="N4779" s="20"/>
      <c r="O4779" s="20"/>
      <c r="P4779" s="19" t="str">
        <f aca="false">IF(I4779="","",I4779-H4779)</f>
        <v/>
      </c>
      <c r="Q4779" s="19" t="str">
        <f aca="true">IF(B4779="","",IF(N4779="No aplica","No aplica",IF(I4779="","Pendent",IF(N4779="Per substituir","Substituir",IF(OR(N4779="No localitzat",N4779="No lliurat"),"Reposar",IF(I4779&lt;H4779,"Reposar",IF(I4779&gt;H4779,"Revisar excedent",IF(AND(G4779="Sí",M4779&lt;&gt;"",M4779&lt;TODAY()),"EPI caducat",IF(AND(G4779="Sí",M4779&lt;&gt;"",M4779&lt;=TODAY()+90),"EPI caduca ≤90 dies",IF(OR(N4779="Deteriorat usable",N4779="Revisió necessària"),"Revisar","OK"))))))))))</f>
      </c>
      <c r="R4779" s="20"/>
    </row>
    <row r="4780" customFormat="false" ht="15" hidden="false" customHeight="false" outlineLevel="0" collapsed="false">
      <c r="A4780" s="19" t="n">
        <v>44</v>
      </c>
      <c r="B4780" s="19" t="n">
        <f aca="false">IFERROR(VLOOKUP(A4780,Personal!$A$6:$F$112,2,FALSE()),"")</f>
        <v>0</v>
      </c>
      <c r="C4780" s="19" t="str">
        <f aca="false">IFERROR(VLOOKUP(A4780,Personal!$A$6:$F$112,3,FALSE()),"")</f>
        <v>La Seu d’Urgell</v>
      </c>
      <c r="D4780" s="19" t="s">
        <v>37</v>
      </c>
      <c r="E4780" s="19" t="s">
        <v>219</v>
      </c>
      <c r="F4780" s="19" t="s">
        <v>220</v>
      </c>
      <c r="G4780" s="19" t="s">
        <v>291</v>
      </c>
      <c r="H4780" s="19" t="n">
        <f aca="false">IF(OR(VLOOKUP(A4780,Personal!$A$6:$F$112,5,FALSE())&lt;&gt;"Sí",N4780="No aplica"),0,'Catàleg GRAE'!D92)</f>
        <v>1</v>
      </c>
      <c r="I4780" s="20"/>
      <c r="J4780" s="20"/>
      <c r="K4780" s="20"/>
      <c r="L4780" s="21"/>
      <c r="M4780" s="21"/>
      <c r="N4780" s="20"/>
      <c r="O4780" s="20"/>
      <c r="P4780" s="19" t="str">
        <f aca="false">IF(I4780="","",I4780-H4780)</f>
        <v/>
      </c>
      <c r="Q4780" s="19" t="str">
        <f aca="true">IF(B4780="","",IF(N4780="No aplica","No aplica",IF(I4780="","Pendent",IF(N4780="Per substituir","Substituir",IF(OR(N4780="No localitzat",N4780="No lliurat"),"Reposar",IF(I4780&lt;H4780,"Reposar",IF(I4780&gt;H4780,"Revisar excedent",IF(AND(G4780="Sí",M4780&lt;&gt;"",M4780&lt;TODAY()),"EPI caducat",IF(AND(G4780="Sí",M4780&lt;&gt;"",M4780&lt;=TODAY()+90),"EPI caduca ≤90 dies",IF(OR(N4780="Deteriorat usable",N4780="Revisió necessària"),"Revisar","OK"))))))))))</f>
      </c>
      <c r="R4780" s="20"/>
    </row>
    <row r="4781" customFormat="false" ht="15" hidden="false" customHeight="false" outlineLevel="0" collapsed="false">
      <c r="A4781" s="19" t="n">
        <v>44</v>
      </c>
      <c r="B4781" s="19" t="n">
        <f aca="false">IFERROR(VLOOKUP(A4781,Personal!$A$6:$F$112,2,FALSE()),"")</f>
        <v>0</v>
      </c>
      <c r="C4781" s="19" t="str">
        <f aca="false">IFERROR(VLOOKUP(A4781,Personal!$A$6:$F$112,3,FALSE()),"")</f>
        <v>La Seu d’Urgell</v>
      </c>
      <c r="D4781" s="19" t="s">
        <v>137</v>
      </c>
      <c r="E4781" s="19" t="s">
        <v>221</v>
      </c>
      <c r="F4781" s="19" t="s">
        <v>222</v>
      </c>
      <c r="G4781" s="19" t="s">
        <v>291</v>
      </c>
      <c r="H4781" s="19" t="n">
        <f aca="false">IF(OR(VLOOKUP(A4781,Personal!$A$6:$F$112,5,FALSE())&lt;&gt;"Sí",N4781="No aplica"),0,'Catàleg GRAE'!D93)</f>
        <v>1</v>
      </c>
      <c r="I4781" s="20"/>
      <c r="J4781" s="20"/>
      <c r="K4781" s="20"/>
      <c r="L4781" s="21"/>
      <c r="M4781" s="21"/>
      <c r="N4781" s="20"/>
      <c r="O4781" s="20"/>
      <c r="P4781" s="19" t="str">
        <f aca="false">IF(I4781="","",I4781-H4781)</f>
        <v/>
      </c>
      <c r="Q4781" s="19" t="str">
        <f aca="true">IF(B4781="","",IF(N4781="No aplica","No aplica",IF(I4781="","Pendent",IF(N4781="Per substituir","Substituir",IF(OR(N4781="No localitzat",N4781="No lliurat"),"Reposar",IF(I4781&lt;H4781,"Reposar",IF(I4781&gt;H4781,"Revisar excedent",IF(AND(G4781="Sí",M4781&lt;&gt;"",M4781&lt;TODAY()),"EPI caducat",IF(AND(G4781="Sí",M4781&lt;&gt;"",M4781&lt;=TODAY()+90),"EPI caduca ≤90 dies",IF(OR(N4781="Deteriorat usable",N4781="Revisió necessària"),"Revisar","OK"))))))))))</f>
      </c>
      <c r="R4781" s="20"/>
    </row>
    <row r="4782" customFormat="false" ht="15" hidden="false" customHeight="false" outlineLevel="0" collapsed="false">
      <c r="A4782" s="19" t="n">
        <v>44</v>
      </c>
      <c r="B4782" s="19" t="n">
        <f aca="false">IFERROR(VLOOKUP(A4782,Personal!$A$6:$F$112,2,FALSE()),"")</f>
        <v>0</v>
      </c>
      <c r="C4782" s="19" t="str">
        <f aca="false">IFERROR(VLOOKUP(A4782,Personal!$A$6:$F$112,3,FALSE()),"")</f>
        <v>La Seu d’Urgell</v>
      </c>
      <c r="D4782" s="19" t="s">
        <v>137</v>
      </c>
      <c r="E4782" s="19" t="s">
        <v>223</v>
      </c>
      <c r="F4782" s="19" t="s">
        <v>224</v>
      </c>
      <c r="G4782" s="19" t="s">
        <v>291</v>
      </c>
      <c r="H4782" s="19" t="n">
        <f aca="false">IF(OR(VLOOKUP(A4782,Personal!$A$6:$F$112,5,FALSE())&lt;&gt;"Sí",N4782="No aplica"),0,'Catàleg GRAE'!D94)</f>
        <v>1</v>
      </c>
      <c r="I4782" s="20"/>
      <c r="J4782" s="20"/>
      <c r="K4782" s="20"/>
      <c r="L4782" s="21"/>
      <c r="M4782" s="21"/>
      <c r="N4782" s="20"/>
      <c r="O4782" s="20"/>
      <c r="P4782" s="19" t="str">
        <f aca="false">IF(I4782="","",I4782-H4782)</f>
        <v/>
      </c>
      <c r="Q4782" s="19" t="str">
        <f aca="true">IF(B4782="","",IF(N4782="No aplica","No aplica",IF(I4782="","Pendent",IF(N4782="Per substituir","Substituir",IF(OR(N4782="No localitzat",N4782="No lliurat"),"Reposar",IF(I4782&lt;H4782,"Reposar",IF(I4782&gt;H4782,"Revisar excedent",IF(AND(G4782="Sí",M4782&lt;&gt;"",M4782&lt;TODAY()),"EPI caducat",IF(AND(G4782="Sí",M4782&lt;&gt;"",M4782&lt;=TODAY()+90),"EPI caduca ≤90 dies",IF(OR(N4782="Deteriorat usable",N4782="Revisió necessària"),"Revisar","OK"))))))))))</f>
      </c>
      <c r="R4782" s="20"/>
    </row>
    <row r="4783" customFormat="false" ht="15" hidden="false" customHeight="false" outlineLevel="0" collapsed="false">
      <c r="A4783" s="19" t="n">
        <v>44</v>
      </c>
      <c r="B4783" s="19" t="n">
        <f aca="false">IFERROR(VLOOKUP(A4783,Personal!$A$6:$F$112,2,FALSE()),"")</f>
        <v>0</v>
      </c>
      <c r="C4783" s="19" t="str">
        <f aca="false">IFERROR(VLOOKUP(A4783,Personal!$A$6:$F$112,3,FALSE()),"")</f>
        <v>La Seu d’Urgell</v>
      </c>
      <c r="D4783" s="19" t="s">
        <v>137</v>
      </c>
      <c r="E4783" s="19" t="s">
        <v>225</v>
      </c>
      <c r="F4783" s="19" t="s">
        <v>226</v>
      </c>
      <c r="G4783" s="19" t="s">
        <v>291</v>
      </c>
      <c r="H4783" s="19" t="n">
        <f aca="false">IF(OR(VLOOKUP(A4783,Personal!$A$6:$F$112,5,FALSE())&lt;&gt;"Sí",N4783="No aplica"),0,'Catàleg GRAE'!D95)</f>
        <v>1</v>
      </c>
      <c r="I4783" s="20"/>
      <c r="J4783" s="20"/>
      <c r="K4783" s="20"/>
      <c r="L4783" s="21"/>
      <c r="M4783" s="21"/>
      <c r="N4783" s="20"/>
      <c r="O4783" s="20"/>
      <c r="P4783" s="19" t="str">
        <f aca="false">IF(I4783="","",I4783-H4783)</f>
        <v/>
      </c>
      <c r="Q4783" s="19" t="str">
        <f aca="true">IF(B4783="","",IF(N4783="No aplica","No aplica",IF(I4783="","Pendent",IF(N4783="Per substituir","Substituir",IF(OR(N4783="No localitzat",N4783="No lliurat"),"Reposar",IF(I4783&lt;H4783,"Reposar",IF(I4783&gt;H4783,"Revisar excedent",IF(AND(G4783="Sí",M4783&lt;&gt;"",M4783&lt;TODAY()),"EPI caducat",IF(AND(G4783="Sí",M4783&lt;&gt;"",M4783&lt;=TODAY()+90),"EPI caduca ≤90 dies",IF(OR(N4783="Deteriorat usable",N4783="Revisió necessària"),"Revisar","OK"))))))))))</f>
      </c>
      <c r="R4783" s="20"/>
    </row>
    <row r="4784" customFormat="false" ht="15" hidden="false" customHeight="false" outlineLevel="0" collapsed="false">
      <c r="A4784" s="19" t="n">
        <v>44</v>
      </c>
      <c r="B4784" s="19" t="n">
        <f aca="false">IFERROR(VLOOKUP(A4784,Personal!$A$6:$F$112,2,FALSE()),"")</f>
        <v>0</v>
      </c>
      <c r="C4784" s="19" t="str">
        <f aca="false">IFERROR(VLOOKUP(A4784,Personal!$A$6:$F$112,3,FALSE()),"")</f>
        <v>La Seu d’Urgell</v>
      </c>
      <c r="D4784" s="19" t="s">
        <v>137</v>
      </c>
      <c r="E4784" s="19" t="s">
        <v>227</v>
      </c>
      <c r="F4784" s="19" t="s">
        <v>228</v>
      </c>
      <c r="G4784" s="19" t="s">
        <v>291</v>
      </c>
      <c r="H4784" s="19" t="n">
        <f aca="false">IF(OR(VLOOKUP(A4784,Personal!$A$6:$F$112,5,FALSE())&lt;&gt;"Sí",N4784="No aplica"),0,'Catàleg GRAE'!D96)</f>
        <v>1</v>
      </c>
      <c r="I4784" s="20"/>
      <c r="J4784" s="20"/>
      <c r="K4784" s="20"/>
      <c r="L4784" s="21"/>
      <c r="M4784" s="21"/>
      <c r="N4784" s="20"/>
      <c r="O4784" s="20"/>
      <c r="P4784" s="19" t="str">
        <f aca="false">IF(I4784="","",I4784-H4784)</f>
        <v/>
      </c>
      <c r="Q4784" s="19" t="str">
        <f aca="true">IF(B4784="","",IF(N4784="No aplica","No aplica",IF(I4784="","Pendent",IF(N4784="Per substituir","Substituir",IF(OR(N4784="No localitzat",N4784="No lliurat"),"Reposar",IF(I4784&lt;H4784,"Reposar",IF(I4784&gt;H4784,"Revisar excedent",IF(AND(G4784="Sí",M4784&lt;&gt;"",M4784&lt;TODAY()),"EPI caducat",IF(AND(G4784="Sí",M4784&lt;&gt;"",M4784&lt;=TODAY()+90),"EPI caduca ≤90 dies",IF(OR(N4784="Deteriorat usable",N4784="Revisió necessària"),"Revisar","OK"))))))))))</f>
      </c>
      <c r="R4784" s="20"/>
    </row>
    <row r="4785" customFormat="false" ht="15" hidden="false" customHeight="false" outlineLevel="0" collapsed="false">
      <c r="A4785" s="19" t="n">
        <v>44</v>
      </c>
      <c r="B4785" s="19" t="n">
        <f aca="false">IFERROR(VLOOKUP(A4785,Personal!$A$6:$F$112,2,FALSE()),"")</f>
        <v>0</v>
      </c>
      <c r="C4785" s="19" t="str">
        <f aca="false">IFERROR(VLOOKUP(A4785,Personal!$A$6:$F$112,3,FALSE()),"")</f>
        <v>La Seu d’Urgell</v>
      </c>
      <c r="D4785" s="19" t="s">
        <v>137</v>
      </c>
      <c r="E4785" s="19" t="s">
        <v>229</v>
      </c>
      <c r="F4785" s="19" t="s">
        <v>230</v>
      </c>
      <c r="G4785" s="19" t="s">
        <v>291</v>
      </c>
      <c r="H4785" s="19" t="n">
        <f aca="false">IF(OR(VLOOKUP(A4785,Personal!$A$6:$F$112,5,FALSE())&lt;&gt;"Sí",N4785="No aplica"),0,'Catàleg GRAE'!D97)</f>
        <v>1</v>
      </c>
      <c r="I4785" s="20"/>
      <c r="J4785" s="20"/>
      <c r="K4785" s="20"/>
      <c r="L4785" s="21"/>
      <c r="M4785" s="21"/>
      <c r="N4785" s="20"/>
      <c r="O4785" s="20"/>
      <c r="P4785" s="19" t="str">
        <f aca="false">IF(I4785="","",I4785-H4785)</f>
        <v/>
      </c>
      <c r="Q4785" s="19" t="str">
        <f aca="true">IF(B4785="","",IF(N4785="No aplica","No aplica",IF(I4785="","Pendent",IF(N4785="Per substituir","Substituir",IF(OR(N4785="No localitzat",N4785="No lliurat"),"Reposar",IF(I4785&lt;H4785,"Reposar",IF(I4785&gt;H4785,"Revisar excedent",IF(AND(G4785="Sí",M4785&lt;&gt;"",M4785&lt;TODAY()),"EPI caducat",IF(AND(G4785="Sí",M4785&lt;&gt;"",M4785&lt;=TODAY()+90),"EPI caduca ≤90 dies",IF(OR(N4785="Deteriorat usable",N4785="Revisió necessària"),"Revisar","OK"))))))))))</f>
      </c>
      <c r="R4785" s="20"/>
    </row>
    <row r="4786" customFormat="false" ht="15" hidden="false" customHeight="false" outlineLevel="0" collapsed="false">
      <c r="A4786" s="19" t="n">
        <v>44</v>
      </c>
      <c r="B4786" s="19" t="n">
        <f aca="false">IFERROR(VLOOKUP(A4786,Personal!$A$6:$F$112,2,FALSE()),"")</f>
        <v>0</v>
      </c>
      <c r="C4786" s="19" t="str">
        <f aca="false">IFERROR(VLOOKUP(A4786,Personal!$A$6:$F$112,3,FALSE()),"")</f>
        <v>La Seu d’Urgell</v>
      </c>
      <c r="D4786" s="19" t="s">
        <v>137</v>
      </c>
      <c r="E4786" s="19" t="s">
        <v>231</v>
      </c>
      <c r="F4786" s="19" t="s">
        <v>232</v>
      </c>
      <c r="G4786" s="19" t="s">
        <v>291</v>
      </c>
      <c r="H4786" s="19" t="n">
        <f aca="false">IF(OR(VLOOKUP(A4786,Personal!$A$6:$F$112,5,FALSE())&lt;&gt;"Sí",N4786="No aplica"),0,'Catàleg GRAE'!D98)</f>
        <v>1</v>
      </c>
      <c r="I4786" s="20"/>
      <c r="J4786" s="20"/>
      <c r="K4786" s="20"/>
      <c r="L4786" s="21"/>
      <c r="M4786" s="21"/>
      <c r="N4786" s="20"/>
      <c r="O4786" s="20"/>
      <c r="P4786" s="19" t="str">
        <f aca="false">IF(I4786="","",I4786-H4786)</f>
        <v/>
      </c>
      <c r="Q4786" s="19" t="str">
        <f aca="true">IF(B4786="","",IF(N4786="No aplica","No aplica",IF(I4786="","Pendent",IF(N4786="Per substituir","Substituir",IF(OR(N4786="No localitzat",N4786="No lliurat"),"Reposar",IF(I4786&lt;H4786,"Reposar",IF(I4786&gt;H4786,"Revisar excedent",IF(AND(G4786="Sí",M4786&lt;&gt;"",M4786&lt;TODAY()),"EPI caducat",IF(AND(G4786="Sí",M4786&lt;&gt;"",M4786&lt;=TODAY()+90),"EPI caduca ≤90 dies",IF(OR(N4786="Deteriorat usable",N4786="Revisió necessària"),"Revisar","OK"))))))))))</f>
      </c>
      <c r="R4786" s="20"/>
    </row>
    <row r="4787" customFormat="false" ht="15" hidden="false" customHeight="false" outlineLevel="0" collapsed="false">
      <c r="A4787" s="19" t="n">
        <v>44</v>
      </c>
      <c r="B4787" s="19" t="n">
        <f aca="false">IFERROR(VLOOKUP(A4787,Personal!$A$6:$F$112,2,FALSE()),"")</f>
        <v>0</v>
      </c>
      <c r="C4787" s="19" t="str">
        <f aca="false">IFERROR(VLOOKUP(A4787,Personal!$A$6:$F$112,3,FALSE()),"")</f>
        <v>La Seu d’Urgell</v>
      </c>
      <c r="D4787" s="19" t="s">
        <v>137</v>
      </c>
      <c r="E4787" s="19" t="s">
        <v>233</v>
      </c>
      <c r="F4787" s="19" t="s">
        <v>234</v>
      </c>
      <c r="G4787" s="19" t="s">
        <v>291</v>
      </c>
      <c r="H4787" s="19" t="n">
        <f aca="false">IF(OR(VLOOKUP(A4787,Personal!$A$6:$F$112,5,FALSE())&lt;&gt;"Sí",N4787="No aplica"),0,'Catàleg GRAE'!D99)</f>
        <v>1</v>
      </c>
      <c r="I4787" s="20"/>
      <c r="J4787" s="20"/>
      <c r="K4787" s="20"/>
      <c r="L4787" s="21"/>
      <c r="M4787" s="21"/>
      <c r="N4787" s="20"/>
      <c r="O4787" s="20"/>
      <c r="P4787" s="19" t="str">
        <f aca="false">IF(I4787="","",I4787-H4787)</f>
        <v/>
      </c>
      <c r="Q4787" s="19" t="str">
        <f aca="true">IF(B4787="","",IF(N4787="No aplica","No aplica",IF(I4787="","Pendent",IF(N4787="Per substituir","Substituir",IF(OR(N4787="No localitzat",N4787="No lliurat"),"Reposar",IF(I4787&lt;H4787,"Reposar",IF(I4787&gt;H4787,"Revisar excedent",IF(AND(G4787="Sí",M4787&lt;&gt;"",M4787&lt;TODAY()),"EPI caducat",IF(AND(G4787="Sí",M4787&lt;&gt;"",M4787&lt;=TODAY()+90),"EPI caduca ≤90 dies",IF(OR(N4787="Deteriorat usable",N4787="Revisió necessària"),"Revisar","OK"))))))))))</f>
      </c>
      <c r="R4787" s="20"/>
    </row>
    <row r="4788" customFormat="false" ht="15" hidden="false" customHeight="false" outlineLevel="0" collapsed="false">
      <c r="A4788" s="19" t="n">
        <v>44</v>
      </c>
      <c r="B4788" s="19" t="n">
        <f aca="false">IFERROR(VLOOKUP(A4788,Personal!$A$6:$F$112,2,FALSE()),"")</f>
        <v>0</v>
      </c>
      <c r="C4788" s="19" t="str">
        <f aca="false">IFERROR(VLOOKUP(A4788,Personal!$A$6:$F$112,3,FALSE()),"")</f>
        <v>La Seu d’Urgell</v>
      </c>
      <c r="D4788" s="19" t="s">
        <v>216</v>
      </c>
      <c r="E4788" s="19" t="s">
        <v>235</v>
      </c>
      <c r="F4788" s="19" t="s">
        <v>236</v>
      </c>
      <c r="G4788" s="19" t="s">
        <v>272</v>
      </c>
      <c r="H4788" s="19" t="n">
        <f aca="false">IF(OR(VLOOKUP(A4788,Personal!$A$6:$F$112,5,FALSE())&lt;&gt;"Sí",N4788="No aplica"),0,'Catàleg GRAE'!D100)</f>
        <v>1</v>
      </c>
      <c r="I4788" s="20"/>
      <c r="J4788" s="20"/>
      <c r="K4788" s="20"/>
      <c r="L4788" s="21"/>
      <c r="M4788" s="21"/>
      <c r="N4788" s="20"/>
      <c r="O4788" s="20"/>
      <c r="P4788" s="19" t="str">
        <f aca="false">IF(I4788="","",I4788-H4788)</f>
        <v/>
      </c>
      <c r="Q4788" s="19" t="str">
        <f aca="true">IF(B4788="","",IF(N4788="No aplica","No aplica",IF(I4788="","Pendent",IF(N4788="Per substituir","Substituir",IF(OR(N4788="No localitzat",N4788="No lliurat"),"Reposar",IF(I4788&lt;H4788,"Reposar",IF(I4788&gt;H4788,"Revisar excedent",IF(AND(G4788="Sí",M4788&lt;&gt;"",M4788&lt;TODAY()),"EPI caducat",IF(AND(G4788="Sí",M4788&lt;&gt;"",M4788&lt;=TODAY()+90),"EPI caduca ≤90 dies",IF(OR(N4788="Deteriorat usable",N4788="Revisió necessària"),"Revisar","OK"))))))))))</f>
      </c>
      <c r="R4788" s="20"/>
    </row>
    <row r="4789" customFormat="false" ht="15" hidden="false" customHeight="false" outlineLevel="0" collapsed="false">
      <c r="A4789" s="19" t="n">
        <v>44</v>
      </c>
      <c r="B4789" s="19" t="n">
        <f aca="false">IFERROR(VLOOKUP(A4789,Personal!$A$6:$F$112,2,FALSE()),"")</f>
        <v>0</v>
      </c>
      <c r="C4789" s="19" t="str">
        <f aca="false">IFERROR(VLOOKUP(A4789,Personal!$A$6:$F$112,3,FALSE()),"")</f>
        <v>La Seu d’Urgell</v>
      </c>
      <c r="D4789" s="19" t="s">
        <v>137</v>
      </c>
      <c r="E4789" s="19" t="s">
        <v>237</v>
      </c>
      <c r="F4789" s="19" t="s">
        <v>238</v>
      </c>
      <c r="G4789" s="19" t="s">
        <v>291</v>
      </c>
      <c r="H4789" s="19" t="n">
        <f aca="false">IF(OR(VLOOKUP(A4789,Personal!$A$6:$F$112,5,FALSE())&lt;&gt;"Sí",N4789="No aplica"),0,'Catàleg GRAE'!D101)</f>
        <v>1</v>
      </c>
      <c r="I4789" s="20"/>
      <c r="J4789" s="20"/>
      <c r="K4789" s="20"/>
      <c r="L4789" s="21"/>
      <c r="M4789" s="21"/>
      <c r="N4789" s="20"/>
      <c r="O4789" s="20"/>
      <c r="P4789" s="19" t="str">
        <f aca="false">IF(I4789="","",I4789-H4789)</f>
        <v/>
      </c>
      <c r="Q4789" s="19" t="str">
        <f aca="true">IF(B4789="","",IF(N4789="No aplica","No aplica",IF(I4789="","Pendent",IF(N4789="Per substituir","Substituir",IF(OR(N4789="No localitzat",N4789="No lliurat"),"Reposar",IF(I4789&lt;H4789,"Reposar",IF(I4789&gt;H4789,"Revisar excedent",IF(AND(G4789="Sí",M4789&lt;&gt;"",M4789&lt;TODAY()),"EPI caducat",IF(AND(G4789="Sí",M4789&lt;&gt;"",M4789&lt;=TODAY()+90),"EPI caduca ≤90 dies",IF(OR(N4789="Deteriorat usable",N4789="Revisió necessària"),"Revisar","OK"))))))))))</f>
      </c>
      <c r="R4789" s="20"/>
    </row>
    <row r="4790" customFormat="false" ht="15" hidden="false" customHeight="false" outlineLevel="0" collapsed="false">
      <c r="A4790" s="19" t="n">
        <v>44</v>
      </c>
      <c r="B4790" s="19" t="n">
        <f aca="false">IFERROR(VLOOKUP(A4790,Personal!$A$6:$F$112,2,FALSE()),"")</f>
        <v>0</v>
      </c>
      <c r="C4790" s="19" t="str">
        <f aca="false">IFERROR(VLOOKUP(A4790,Personal!$A$6:$F$112,3,FALSE()),"")</f>
        <v>La Seu d’Urgell</v>
      </c>
      <c r="D4790" s="19" t="s">
        <v>37</v>
      </c>
      <c r="E4790" s="19" t="s">
        <v>239</v>
      </c>
      <c r="F4790" s="19" t="s">
        <v>240</v>
      </c>
      <c r="G4790" s="19" t="s">
        <v>291</v>
      </c>
      <c r="H4790" s="19" t="n">
        <f aca="false">IF(OR(VLOOKUP(A4790,Personal!$A$6:$F$112,5,FALSE())&lt;&gt;"Sí",N4790="No aplica"),0,'Catàleg GRAE'!D102)</f>
        <v>1</v>
      </c>
      <c r="I4790" s="20"/>
      <c r="J4790" s="20"/>
      <c r="K4790" s="20"/>
      <c r="L4790" s="21"/>
      <c r="M4790" s="21"/>
      <c r="N4790" s="20"/>
      <c r="O4790" s="20"/>
      <c r="P4790" s="19" t="str">
        <f aca="false">IF(I4790="","",I4790-H4790)</f>
        <v/>
      </c>
      <c r="Q4790" s="19" t="str">
        <f aca="true">IF(B4790="","",IF(N4790="No aplica","No aplica",IF(I4790="","Pendent",IF(N4790="Per substituir","Substituir",IF(OR(N4790="No localitzat",N4790="No lliurat"),"Reposar",IF(I4790&lt;H4790,"Reposar",IF(I4790&gt;H4790,"Revisar excedent",IF(AND(G4790="Sí",M4790&lt;&gt;"",M4790&lt;TODAY()),"EPI caducat",IF(AND(G4790="Sí",M4790&lt;&gt;"",M4790&lt;=TODAY()+90),"EPI caduca ≤90 dies",IF(OR(N4790="Deteriorat usable",N4790="Revisió necessària"),"Revisar","OK"))))))))))</f>
      </c>
      <c r="R4790" s="20"/>
    </row>
    <row r="4791" customFormat="false" ht="15" hidden="false" customHeight="false" outlineLevel="0" collapsed="false">
      <c r="A4791" s="19" t="n">
        <v>44</v>
      </c>
      <c r="B4791" s="19" t="n">
        <f aca="false">IFERROR(VLOOKUP(A4791,Personal!$A$6:$F$112,2,FALSE()),"")</f>
        <v>0</v>
      </c>
      <c r="C4791" s="19" t="str">
        <f aca="false">IFERROR(VLOOKUP(A4791,Personal!$A$6:$F$112,3,FALSE()),"")</f>
        <v>La Seu d’Urgell</v>
      </c>
      <c r="D4791" s="19" t="s">
        <v>37</v>
      </c>
      <c r="E4791" s="19" t="s">
        <v>241</v>
      </c>
      <c r="F4791" s="19" t="s">
        <v>242</v>
      </c>
      <c r="G4791" s="19" t="s">
        <v>291</v>
      </c>
      <c r="H4791" s="19" t="n">
        <f aca="false">IF(OR(VLOOKUP(A4791,Personal!$A$6:$F$112,5,FALSE())&lt;&gt;"Sí",N4791="No aplica"),0,'Catàleg GRAE'!D103)</f>
        <v>1</v>
      </c>
      <c r="I4791" s="20"/>
      <c r="J4791" s="20"/>
      <c r="K4791" s="20"/>
      <c r="L4791" s="21"/>
      <c r="M4791" s="21"/>
      <c r="N4791" s="20"/>
      <c r="O4791" s="20"/>
      <c r="P4791" s="19" t="str">
        <f aca="false">IF(I4791="","",I4791-H4791)</f>
        <v/>
      </c>
      <c r="Q4791" s="19" t="str">
        <f aca="true">IF(B4791="","",IF(N4791="No aplica","No aplica",IF(I4791="","Pendent",IF(N4791="Per substituir","Substituir",IF(OR(N4791="No localitzat",N4791="No lliurat"),"Reposar",IF(I4791&lt;H4791,"Reposar",IF(I4791&gt;H4791,"Revisar excedent",IF(AND(G4791="Sí",M4791&lt;&gt;"",M4791&lt;TODAY()),"EPI caducat",IF(AND(G4791="Sí",M4791&lt;&gt;"",M4791&lt;=TODAY()+90),"EPI caduca ≤90 dies",IF(OR(N4791="Deteriorat usable",N4791="Revisió necessària"),"Revisar","OK"))))))))))</f>
      </c>
      <c r="R4791" s="20"/>
    </row>
    <row r="4792" customFormat="false" ht="15" hidden="false" customHeight="false" outlineLevel="0" collapsed="false">
      <c r="A4792" s="19" t="n">
        <v>44</v>
      </c>
      <c r="B4792" s="19" t="n">
        <f aca="false">IFERROR(VLOOKUP(A4792,Personal!$A$6:$F$112,2,FALSE()),"")</f>
        <v>0</v>
      </c>
      <c r="C4792" s="19" t="str">
        <f aca="false">IFERROR(VLOOKUP(A4792,Personal!$A$6:$F$112,3,FALSE()),"")</f>
        <v>La Seu d’Urgell</v>
      </c>
      <c r="D4792" s="19" t="s">
        <v>177</v>
      </c>
      <c r="E4792" s="19" t="s">
        <v>243</v>
      </c>
      <c r="F4792" s="19" t="s">
        <v>244</v>
      </c>
      <c r="G4792" s="19" t="s">
        <v>272</v>
      </c>
      <c r="H4792" s="19" t="n">
        <f aca="false">IF(OR(VLOOKUP(A4792,Personal!$A$6:$F$112,5,FALSE())&lt;&gt;"Sí",N4792="No aplica"),0,'Catàleg GRAE'!D104)</f>
        <v>1</v>
      </c>
      <c r="I4792" s="20"/>
      <c r="J4792" s="20"/>
      <c r="K4792" s="20"/>
      <c r="L4792" s="21"/>
      <c r="M4792" s="21"/>
      <c r="N4792" s="20"/>
      <c r="O4792" s="20"/>
      <c r="P4792" s="19" t="str">
        <f aca="false">IF(I4792="","",I4792-H4792)</f>
        <v/>
      </c>
      <c r="Q4792" s="19" t="str">
        <f aca="true">IF(B4792="","",IF(N4792="No aplica","No aplica",IF(I4792="","Pendent",IF(N4792="Per substituir","Substituir",IF(OR(N4792="No localitzat",N4792="No lliurat"),"Reposar",IF(I4792&lt;H4792,"Reposar",IF(I4792&gt;H4792,"Revisar excedent",IF(AND(G4792="Sí",M4792&lt;&gt;"",M4792&lt;TODAY()),"EPI caducat",IF(AND(G4792="Sí",M4792&lt;&gt;"",M4792&lt;=TODAY()+90),"EPI caduca ≤90 dies",IF(OR(N4792="Deteriorat usable",N4792="Revisió necessària"),"Revisar","OK"))))))))))</f>
      </c>
      <c r="R4792" s="20"/>
    </row>
    <row r="4793" customFormat="false" ht="15" hidden="false" customHeight="false" outlineLevel="0" collapsed="false">
      <c r="A4793" s="19" t="n">
        <v>44</v>
      </c>
      <c r="B4793" s="19" t="n">
        <f aca="false">IFERROR(VLOOKUP(A4793,Personal!$A$6:$F$112,2,FALSE()),"")</f>
        <v>0</v>
      </c>
      <c r="C4793" s="19" t="str">
        <f aca="false">IFERROR(VLOOKUP(A4793,Personal!$A$6:$F$112,3,FALSE()),"")</f>
        <v>La Seu d’Urgell</v>
      </c>
      <c r="D4793" s="19" t="s">
        <v>177</v>
      </c>
      <c r="E4793" s="19" t="s">
        <v>245</v>
      </c>
      <c r="F4793" s="19" t="s">
        <v>246</v>
      </c>
      <c r="G4793" s="19" t="s">
        <v>272</v>
      </c>
      <c r="H4793" s="19" t="n">
        <f aca="false">IF(OR(VLOOKUP(A4793,Personal!$A$6:$F$112,5,FALSE())&lt;&gt;"Sí",N4793="No aplica"),0,'Catàleg GRAE'!D105)</f>
        <v>1</v>
      </c>
      <c r="I4793" s="20"/>
      <c r="J4793" s="20"/>
      <c r="K4793" s="20"/>
      <c r="L4793" s="21"/>
      <c r="M4793" s="21"/>
      <c r="N4793" s="20"/>
      <c r="O4793" s="20"/>
      <c r="P4793" s="19" t="str">
        <f aca="false">IF(I4793="","",I4793-H4793)</f>
        <v/>
      </c>
      <c r="Q4793" s="19" t="str">
        <f aca="true">IF(B4793="","",IF(N4793="No aplica","No aplica",IF(I4793="","Pendent",IF(N4793="Per substituir","Substituir",IF(OR(N4793="No localitzat",N4793="No lliurat"),"Reposar",IF(I4793&lt;H4793,"Reposar",IF(I4793&gt;H4793,"Revisar excedent",IF(AND(G4793="Sí",M4793&lt;&gt;"",M4793&lt;TODAY()),"EPI caducat",IF(AND(G4793="Sí",M4793&lt;&gt;"",M4793&lt;=TODAY()+90),"EPI caduca ≤90 dies",IF(OR(N4793="Deteriorat usable",N4793="Revisió necessària"),"Revisar","OK"))))))))))</f>
      </c>
      <c r="R4793" s="20"/>
    </row>
    <row r="4794" customFormat="false" ht="15" hidden="false" customHeight="false" outlineLevel="0" collapsed="false">
      <c r="A4794" s="19" t="n">
        <v>44</v>
      </c>
      <c r="B4794" s="19" t="n">
        <f aca="false">IFERROR(VLOOKUP(A4794,Personal!$A$6:$F$112,2,FALSE()),"")</f>
        <v>0</v>
      </c>
      <c r="C4794" s="19" t="str">
        <f aca="false">IFERROR(VLOOKUP(A4794,Personal!$A$6:$F$112,3,FALSE()),"")</f>
        <v>La Seu d’Urgell</v>
      </c>
      <c r="D4794" s="19" t="s">
        <v>177</v>
      </c>
      <c r="E4794" s="19" t="s">
        <v>247</v>
      </c>
      <c r="F4794" s="19" t="s">
        <v>248</v>
      </c>
      <c r="G4794" s="19" t="s">
        <v>272</v>
      </c>
      <c r="H4794" s="19" t="n">
        <f aca="false">IF(OR(VLOOKUP(A4794,Personal!$A$6:$F$112,5,FALSE())&lt;&gt;"Sí",N4794="No aplica"),0,'Catàleg GRAE'!D106)</f>
        <v>1</v>
      </c>
      <c r="I4794" s="20"/>
      <c r="J4794" s="20"/>
      <c r="K4794" s="20"/>
      <c r="L4794" s="21"/>
      <c r="M4794" s="21"/>
      <c r="N4794" s="20"/>
      <c r="O4794" s="20"/>
      <c r="P4794" s="19" t="str">
        <f aca="false">IF(I4794="","",I4794-H4794)</f>
        <v/>
      </c>
      <c r="Q4794" s="19" t="str">
        <f aca="true">IF(B4794="","",IF(N4794="No aplica","No aplica",IF(I4794="","Pendent",IF(N4794="Per substituir","Substituir",IF(OR(N4794="No localitzat",N4794="No lliurat"),"Reposar",IF(I4794&lt;H4794,"Reposar",IF(I4794&gt;H4794,"Revisar excedent",IF(AND(G4794="Sí",M4794&lt;&gt;"",M4794&lt;TODAY()),"EPI caducat",IF(AND(G4794="Sí",M4794&lt;&gt;"",M4794&lt;=TODAY()+90),"EPI caduca ≤90 dies",IF(OR(N4794="Deteriorat usable",N4794="Revisió necessària"),"Revisar","OK"))))))))))</f>
      </c>
      <c r="R4794" s="20"/>
    </row>
    <row r="4795" customFormat="false" ht="15" hidden="false" customHeight="false" outlineLevel="0" collapsed="false">
      <c r="A4795" s="19" t="n">
        <v>44</v>
      </c>
      <c r="B4795" s="19" t="n">
        <f aca="false">IFERROR(VLOOKUP(A4795,Personal!$A$6:$F$112,2,FALSE()),"")</f>
        <v>0</v>
      </c>
      <c r="C4795" s="19" t="str">
        <f aca="false">IFERROR(VLOOKUP(A4795,Personal!$A$6:$F$112,3,FALSE()),"")</f>
        <v>La Seu d’Urgell</v>
      </c>
      <c r="D4795" s="19" t="s">
        <v>177</v>
      </c>
      <c r="E4795" s="19" t="s">
        <v>249</v>
      </c>
      <c r="F4795" s="19" t="s">
        <v>250</v>
      </c>
      <c r="G4795" s="19" t="s">
        <v>272</v>
      </c>
      <c r="H4795" s="19" t="n">
        <f aca="false">IF(OR(VLOOKUP(A4795,Personal!$A$6:$F$112,5,FALSE())&lt;&gt;"Sí",N4795="No aplica"),0,'Catàleg GRAE'!D107)</f>
        <v>1</v>
      </c>
      <c r="I4795" s="20"/>
      <c r="J4795" s="20"/>
      <c r="K4795" s="20"/>
      <c r="L4795" s="21"/>
      <c r="M4795" s="21"/>
      <c r="N4795" s="20"/>
      <c r="O4795" s="20"/>
      <c r="P4795" s="19" t="str">
        <f aca="false">IF(I4795="","",I4795-H4795)</f>
        <v/>
      </c>
      <c r="Q4795" s="19" t="str">
        <f aca="true">IF(B4795="","",IF(N4795="No aplica","No aplica",IF(I4795="","Pendent",IF(N4795="Per substituir","Substituir",IF(OR(N4795="No localitzat",N4795="No lliurat"),"Reposar",IF(I4795&lt;H4795,"Reposar",IF(I4795&gt;H4795,"Revisar excedent",IF(AND(G4795="Sí",M4795&lt;&gt;"",M4795&lt;TODAY()),"EPI caducat",IF(AND(G4795="Sí",M4795&lt;&gt;"",M4795&lt;=TODAY()+90),"EPI caduca ≤90 dies",IF(OR(N4795="Deteriorat usable",N4795="Revisió necessària"),"Revisar","OK"))))))))))</f>
      </c>
      <c r="R4795" s="20"/>
    </row>
    <row r="4796" customFormat="false" ht="15" hidden="false" customHeight="false" outlineLevel="0" collapsed="false">
      <c r="A4796" s="19" t="n">
        <v>44</v>
      </c>
      <c r="B4796" s="19" t="n">
        <f aca="false">IFERROR(VLOOKUP(A4796,Personal!$A$6:$F$112,2,FALSE()),"")</f>
        <v>0</v>
      </c>
      <c r="C4796" s="19" t="str">
        <f aca="false">IFERROR(VLOOKUP(A4796,Personal!$A$6:$F$112,3,FALSE()),"")</f>
        <v>La Seu d’Urgell</v>
      </c>
      <c r="D4796" s="19" t="s">
        <v>177</v>
      </c>
      <c r="E4796" s="19" t="s">
        <v>251</v>
      </c>
      <c r="F4796" s="19" t="s">
        <v>252</v>
      </c>
      <c r="G4796" s="19" t="s">
        <v>272</v>
      </c>
      <c r="H4796" s="19" t="n">
        <f aca="false">IF(OR(VLOOKUP(A4796,Personal!$A$6:$F$112,5,FALSE())&lt;&gt;"Sí",N4796="No aplica"),0,'Catàleg GRAE'!D108)</f>
        <v>1</v>
      </c>
      <c r="I4796" s="20"/>
      <c r="J4796" s="20"/>
      <c r="K4796" s="20"/>
      <c r="L4796" s="21"/>
      <c r="M4796" s="21"/>
      <c r="N4796" s="20"/>
      <c r="O4796" s="20"/>
      <c r="P4796" s="19" t="str">
        <f aca="false">IF(I4796="","",I4796-H4796)</f>
        <v/>
      </c>
      <c r="Q4796" s="19" t="str">
        <f aca="true">IF(B4796="","",IF(N4796="No aplica","No aplica",IF(I4796="","Pendent",IF(N4796="Per substituir","Substituir",IF(OR(N4796="No localitzat",N4796="No lliurat"),"Reposar",IF(I4796&lt;H4796,"Reposar",IF(I4796&gt;H4796,"Revisar excedent",IF(AND(G4796="Sí",M4796&lt;&gt;"",M4796&lt;TODAY()),"EPI caducat",IF(AND(G4796="Sí",M4796&lt;&gt;"",M4796&lt;=TODAY()+90),"EPI caduca ≤90 dies",IF(OR(N4796="Deteriorat usable",N4796="Revisió necessària"),"Revisar","OK"))))))))))</f>
      </c>
      <c r="R4796" s="20"/>
    </row>
    <row r="4797" customFormat="false" ht="15" hidden="false" customHeight="false" outlineLevel="0" collapsed="false">
      <c r="A4797" s="19" t="n">
        <v>44</v>
      </c>
      <c r="B4797" s="19" t="n">
        <f aca="false">IFERROR(VLOOKUP(A4797,Personal!$A$6:$F$112,2,FALSE()),"")</f>
        <v>0</v>
      </c>
      <c r="C4797" s="19" t="str">
        <f aca="false">IFERROR(VLOOKUP(A4797,Personal!$A$6:$F$112,3,FALSE()),"")</f>
        <v>La Seu d’Urgell</v>
      </c>
      <c r="D4797" s="19" t="s">
        <v>125</v>
      </c>
      <c r="E4797" s="19" t="s">
        <v>253</v>
      </c>
      <c r="F4797" s="19" t="s">
        <v>254</v>
      </c>
      <c r="G4797" s="19" t="s">
        <v>272</v>
      </c>
      <c r="H4797" s="19" t="n">
        <f aca="false">IF(OR(VLOOKUP(A4797,Personal!$A$6:$F$112,5,FALSE())&lt;&gt;"Sí",N4797="No aplica"),0,'Catàleg GRAE'!D109)</f>
        <v>1</v>
      </c>
      <c r="I4797" s="20"/>
      <c r="J4797" s="20"/>
      <c r="K4797" s="20"/>
      <c r="L4797" s="21"/>
      <c r="M4797" s="21"/>
      <c r="N4797" s="20"/>
      <c r="O4797" s="20"/>
      <c r="P4797" s="19" t="str">
        <f aca="false">IF(I4797="","",I4797-H4797)</f>
        <v/>
      </c>
      <c r="Q4797" s="19" t="str">
        <f aca="true">IF(B4797="","",IF(N4797="No aplica","No aplica",IF(I4797="","Pendent",IF(N4797="Per substituir","Substituir",IF(OR(N4797="No localitzat",N4797="No lliurat"),"Reposar",IF(I4797&lt;H4797,"Reposar",IF(I4797&gt;H4797,"Revisar excedent",IF(AND(G4797="Sí",M4797&lt;&gt;"",M4797&lt;TODAY()),"EPI caducat",IF(AND(G4797="Sí",M4797&lt;&gt;"",M4797&lt;=TODAY()+90),"EPI caduca ≤90 dies",IF(OR(N4797="Deteriorat usable",N4797="Revisió necessària"),"Revisar","OK"))))))))))</f>
      </c>
      <c r="R4797" s="20"/>
    </row>
    <row r="4798" customFormat="false" ht="15" hidden="false" customHeight="false" outlineLevel="0" collapsed="false">
      <c r="A4798" s="19" t="n">
        <v>44</v>
      </c>
      <c r="B4798" s="19" t="n">
        <f aca="false">IFERROR(VLOOKUP(A4798,Personal!$A$6:$F$112,2,FALSE()),"")</f>
        <v>0</v>
      </c>
      <c r="C4798" s="19" t="str">
        <f aca="false">IFERROR(VLOOKUP(A4798,Personal!$A$6:$F$112,3,FALSE()),"")</f>
        <v>La Seu d’Urgell</v>
      </c>
      <c r="D4798" s="19" t="s">
        <v>177</v>
      </c>
      <c r="E4798" s="19" t="s">
        <v>255</v>
      </c>
      <c r="F4798" s="19" t="s">
        <v>256</v>
      </c>
      <c r="G4798" s="19" t="s">
        <v>272</v>
      </c>
      <c r="H4798" s="19" t="n">
        <f aca="false">IF(OR(VLOOKUP(A4798,Personal!$A$6:$F$112,5,FALSE())&lt;&gt;"Sí",N4798="No aplica"),0,'Catàleg GRAE'!D110)</f>
        <v>1</v>
      </c>
      <c r="I4798" s="20"/>
      <c r="J4798" s="20"/>
      <c r="K4798" s="20"/>
      <c r="L4798" s="21"/>
      <c r="M4798" s="21"/>
      <c r="N4798" s="20"/>
      <c r="O4798" s="20"/>
      <c r="P4798" s="19" t="str">
        <f aca="false">IF(I4798="","",I4798-H4798)</f>
        <v/>
      </c>
      <c r="Q4798" s="19" t="str">
        <f aca="true">IF(B4798="","",IF(N4798="No aplica","No aplica",IF(I4798="","Pendent",IF(N4798="Per substituir","Substituir",IF(OR(N4798="No localitzat",N4798="No lliurat"),"Reposar",IF(I4798&lt;H4798,"Reposar",IF(I4798&gt;H4798,"Revisar excedent",IF(AND(G4798="Sí",M4798&lt;&gt;"",M4798&lt;TODAY()),"EPI caducat",IF(AND(G4798="Sí",M4798&lt;&gt;"",M4798&lt;=TODAY()+90),"EPI caduca ≤90 dies",IF(OR(N4798="Deteriorat usable",N4798="Revisió necessària"),"Revisar","OK"))))))))))</f>
      </c>
      <c r="R4798" s="20"/>
    </row>
    <row r="4799" customFormat="false" ht="15" hidden="false" customHeight="false" outlineLevel="0" collapsed="false">
      <c r="A4799" s="19" t="n">
        <v>44</v>
      </c>
      <c r="B4799" s="19" t="n">
        <f aca="false">IFERROR(VLOOKUP(A4799,Personal!$A$6:$F$112,2,FALSE()),"")</f>
        <v>0</v>
      </c>
      <c r="C4799" s="19" t="str">
        <f aca="false">IFERROR(VLOOKUP(A4799,Personal!$A$6:$F$112,3,FALSE()),"")</f>
        <v>La Seu d’Urgell</v>
      </c>
      <c r="D4799" s="19" t="s">
        <v>142</v>
      </c>
      <c r="E4799" s="19" t="s">
        <v>257</v>
      </c>
      <c r="F4799" s="19" t="s">
        <v>258</v>
      </c>
      <c r="G4799" s="19" t="s">
        <v>291</v>
      </c>
      <c r="H4799" s="19" t="n">
        <f aca="false">IF(OR(VLOOKUP(A4799,Personal!$A$6:$F$112,5,FALSE())&lt;&gt;"Sí",N4799="No aplica"),0,'Catàleg GRAE'!D111)</f>
        <v>1</v>
      </c>
      <c r="I4799" s="20"/>
      <c r="J4799" s="20"/>
      <c r="K4799" s="20"/>
      <c r="L4799" s="21"/>
      <c r="M4799" s="21"/>
      <c r="N4799" s="20"/>
      <c r="O4799" s="20"/>
      <c r="P4799" s="19" t="str">
        <f aca="false">IF(I4799="","",I4799-H4799)</f>
        <v/>
      </c>
      <c r="Q4799" s="19" t="str">
        <f aca="true">IF(B4799="","",IF(N4799="No aplica","No aplica",IF(I4799="","Pendent",IF(N4799="Per substituir","Substituir",IF(OR(N4799="No localitzat",N4799="No lliurat"),"Reposar",IF(I4799&lt;H4799,"Reposar",IF(I4799&gt;H4799,"Revisar excedent",IF(AND(G4799="Sí",M4799&lt;&gt;"",M4799&lt;TODAY()),"EPI caducat",IF(AND(G4799="Sí",M4799&lt;&gt;"",M4799&lt;=TODAY()+90),"EPI caduca ≤90 dies",IF(OR(N4799="Deteriorat usable",N4799="Revisió necessària"),"Revisar","OK"))))))))))</f>
      </c>
      <c r="R4799" s="20"/>
    </row>
    <row r="4800" customFormat="false" ht="15" hidden="false" customHeight="false" outlineLevel="0" collapsed="false">
      <c r="A4800" s="19" t="n">
        <v>44</v>
      </c>
      <c r="B4800" s="19" t="n">
        <f aca="false">IFERROR(VLOOKUP(A4800,Personal!$A$6:$F$112,2,FALSE()),"")</f>
        <v>0</v>
      </c>
      <c r="C4800" s="19" t="str">
        <f aca="false">IFERROR(VLOOKUP(A4800,Personal!$A$6:$F$112,3,FALSE()),"")</f>
        <v>La Seu d’Urgell</v>
      </c>
      <c r="D4800" s="19" t="s">
        <v>112</v>
      </c>
      <c r="E4800" s="19" t="s">
        <v>259</v>
      </c>
      <c r="F4800" s="19" t="s">
        <v>260</v>
      </c>
      <c r="G4800" s="19" t="s">
        <v>291</v>
      </c>
      <c r="H4800" s="19" t="n">
        <f aca="false">IF(OR(VLOOKUP(A4800,Personal!$A$6:$F$112,5,FALSE())&lt;&gt;"Sí",N4800="No aplica"),0,'Catàleg GRAE'!D112)</f>
        <v>1</v>
      </c>
      <c r="I4800" s="20"/>
      <c r="J4800" s="20"/>
      <c r="K4800" s="20"/>
      <c r="L4800" s="21"/>
      <c r="M4800" s="21"/>
      <c r="N4800" s="20"/>
      <c r="O4800" s="20"/>
      <c r="P4800" s="19" t="str">
        <f aca="false">IF(I4800="","",I4800-H4800)</f>
        <v/>
      </c>
      <c r="Q4800" s="19" t="str">
        <f aca="true">IF(B4800="","",IF(N4800="No aplica","No aplica",IF(I4800="","Pendent",IF(N4800="Per substituir","Substituir",IF(OR(N4800="No localitzat",N4800="No lliurat"),"Reposar",IF(I4800&lt;H4800,"Reposar",IF(I4800&gt;H4800,"Revisar excedent",IF(AND(G4800="Sí",M4800&lt;&gt;"",M4800&lt;TODAY()),"EPI caducat",IF(AND(G4800="Sí",M4800&lt;&gt;"",M4800&lt;=TODAY()+90),"EPI caduca ≤90 dies",IF(OR(N4800="Deteriorat usable",N4800="Revisió necessària"),"Revisar","OK"))))))))))</f>
      </c>
      <c r="R4800" s="20"/>
    </row>
    <row r="4801" customFormat="false" ht="15" hidden="false" customHeight="false" outlineLevel="0" collapsed="false">
      <c r="A4801" s="19" t="n">
        <v>44</v>
      </c>
      <c r="B4801" s="19" t="n">
        <f aca="false">IFERROR(VLOOKUP(A4801,Personal!$A$6:$F$112,2,FALSE()),"")</f>
        <v>0</v>
      </c>
      <c r="C4801" s="19" t="str">
        <f aca="false">IFERROR(VLOOKUP(A4801,Personal!$A$6:$F$112,3,FALSE()),"")</f>
        <v>La Seu d’Urgell</v>
      </c>
      <c r="D4801" s="19" t="s">
        <v>261</v>
      </c>
      <c r="E4801" s="19" t="s">
        <v>262</v>
      </c>
      <c r="F4801" s="19" t="s">
        <v>263</v>
      </c>
      <c r="G4801" s="19" t="s">
        <v>291</v>
      </c>
      <c r="H4801" s="19" t="n">
        <f aca="false">IF(OR(VLOOKUP(A4801,Personal!$A$6:$F$112,5,FALSE())&lt;&gt;"Sí",N4801="No aplica"),0,'Catàleg GRAE'!D113)</f>
        <v>1</v>
      </c>
      <c r="I4801" s="20"/>
      <c r="J4801" s="20"/>
      <c r="K4801" s="20"/>
      <c r="L4801" s="21"/>
      <c r="M4801" s="21"/>
      <c r="N4801" s="20"/>
      <c r="O4801" s="20"/>
      <c r="P4801" s="19" t="str">
        <f aca="false">IF(I4801="","",I4801-H4801)</f>
        <v/>
      </c>
      <c r="Q4801" s="19" t="str">
        <f aca="true">IF(B4801="","",IF(N4801="No aplica","No aplica",IF(I4801="","Pendent",IF(N4801="Per substituir","Substituir",IF(OR(N4801="No localitzat",N4801="No lliurat"),"Reposar",IF(I4801&lt;H4801,"Reposar",IF(I4801&gt;H4801,"Revisar excedent",IF(AND(G4801="Sí",M4801&lt;&gt;"",M4801&lt;TODAY()),"EPI caducat",IF(AND(G4801="Sí",M4801&lt;&gt;"",M4801&lt;=TODAY()+90),"EPI caduca ≤90 dies",IF(OR(N4801="Deteriorat usable",N4801="Revisió necessària"),"Revisar","OK"))))))))))</f>
      </c>
      <c r="R4801" s="20"/>
    </row>
    <row r="4802" customFormat="false" ht="15" hidden="false" customHeight="false" outlineLevel="0" collapsed="false">
      <c r="A4802" s="19" t="n">
        <v>45</v>
      </c>
      <c r="B4802" s="19" t="n">
        <f aca="false">IFERROR(VLOOKUP(A4802,Personal!$A$6:$F$112,2,FALSE()),"")</f>
        <v>0</v>
      </c>
      <c r="C4802" s="19" t="str">
        <f aca="false">IFERROR(VLOOKUP(A4802,Personal!$A$6:$F$112,3,FALSE()),"")</f>
        <v>La Seu d’Urgell</v>
      </c>
      <c r="D4802" s="19" t="s">
        <v>26</v>
      </c>
      <c r="E4802" s="19" t="s">
        <v>27</v>
      </c>
      <c r="F4802" s="19" t="s">
        <v>28</v>
      </c>
      <c r="G4802" s="19" t="s">
        <v>291</v>
      </c>
      <c r="H4802" s="19" t="n">
        <f aca="false">IF(OR(VLOOKUP(A4802,Personal!$A$6:$F$112,5,FALSE())&lt;&gt;"Sí",N4802="No aplica"),0,'Catàleg GRAE'!D5)</f>
        <v>1</v>
      </c>
      <c r="I4802" s="20"/>
      <c r="J4802" s="20"/>
      <c r="K4802" s="20"/>
      <c r="L4802" s="21"/>
      <c r="M4802" s="21"/>
      <c r="N4802" s="20"/>
      <c r="O4802" s="20"/>
      <c r="P4802" s="19" t="str">
        <f aca="false">IF(I4802="","",I4802-H4802)</f>
        <v/>
      </c>
      <c r="Q4802" s="19" t="str">
        <f aca="true">IF(B4802="","",IF(N4802="No aplica","No aplica",IF(I4802="","Pendent",IF(N4802="Per substituir","Substituir",IF(OR(N4802="No localitzat",N4802="No lliurat"),"Reposar",IF(I4802&lt;H4802,"Reposar",IF(I4802&gt;H4802,"Revisar excedent",IF(AND(G4802="Sí",M4802&lt;&gt;"",M4802&lt;TODAY()),"EPI caducat",IF(AND(G4802="Sí",M4802&lt;&gt;"",M4802&lt;=TODAY()+90),"EPI caduca ≤90 dies",IF(OR(N4802="Deteriorat usable",N4802="Revisió necessària"),"Revisar","OK"))))))))))</f>
      </c>
      <c r="R4802" s="20"/>
    </row>
    <row r="4803" customFormat="false" ht="15" hidden="false" customHeight="false" outlineLevel="0" collapsed="false">
      <c r="A4803" s="19" t="n">
        <v>45</v>
      </c>
      <c r="B4803" s="19" t="n">
        <f aca="false">IFERROR(VLOOKUP(A4803,Personal!$A$6:$F$112,2,FALSE()),"")</f>
        <v>0</v>
      </c>
      <c r="C4803" s="19" t="str">
        <f aca="false">IFERROR(VLOOKUP(A4803,Personal!$A$6:$F$112,3,FALSE()),"")</f>
        <v>La Seu d’Urgell</v>
      </c>
      <c r="D4803" s="19" t="s">
        <v>26</v>
      </c>
      <c r="E4803" s="19" t="s">
        <v>27</v>
      </c>
      <c r="F4803" s="19" t="s">
        <v>30</v>
      </c>
      <c r="G4803" s="19" t="s">
        <v>291</v>
      </c>
      <c r="H4803" s="19" t="n">
        <f aca="false">IF(OR(VLOOKUP(A4803,Personal!$A$6:$F$112,5,FALSE())&lt;&gt;"Sí",N4803="No aplica"),0,'Catàleg GRAE'!D6)</f>
        <v>1</v>
      </c>
      <c r="I4803" s="20"/>
      <c r="J4803" s="20"/>
      <c r="K4803" s="20"/>
      <c r="L4803" s="21"/>
      <c r="M4803" s="21"/>
      <c r="N4803" s="20"/>
      <c r="O4803" s="20"/>
      <c r="P4803" s="19" t="str">
        <f aca="false">IF(I4803="","",I4803-H4803)</f>
        <v/>
      </c>
      <c r="Q4803" s="19" t="str">
        <f aca="true">IF(B4803="","",IF(N4803="No aplica","No aplica",IF(I4803="","Pendent",IF(N4803="Per substituir","Substituir",IF(OR(N4803="No localitzat",N4803="No lliurat"),"Reposar",IF(I4803&lt;H4803,"Reposar",IF(I4803&gt;H4803,"Revisar excedent",IF(AND(G4803="Sí",M4803&lt;&gt;"",M4803&lt;TODAY()),"EPI caducat",IF(AND(G4803="Sí",M4803&lt;&gt;"",M4803&lt;=TODAY()+90),"EPI caduca ≤90 dies",IF(OR(N4803="Deteriorat usable",N4803="Revisió necessària"),"Revisar","OK"))))))))))</f>
      </c>
      <c r="R4803" s="20"/>
    </row>
    <row r="4804" customFormat="false" ht="15" hidden="false" customHeight="false" outlineLevel="0" collapsed="false">
      <c r="A4804" s="19" t="n">
        <v>45</v>
      </c>
      <c r="B4804" s="19" t="n">
        <f aca="false">IFERROR(VLOOKUP(A4804,Personal!$A$6:$F$112,2,FALSE()),"")</f>
        <v>0</v>
      </c>
      <c r="C4804" s="19" t="str">
        <f aca="false">IFERROR(VLOOKUP(A4804,Personal!$A$6:$F$112,3,FALSE()),"")</f>
        <v>La Seu d’Urgell</v>
      </c>
      <c r="D4804" s="19" t="s">
        <v>26</v>
      </c>
      <c r="E4804" s="19" t="s">
        <v>31</v>
      </c>
      <c r="F4804" s="19" t="s">
        <v>32</v>
      </c>
      <c r="G4804" s="19" t="s">
        <v>272</v>
      </c>
      <c r="H4804" s="19" t="n">
        <f aca="false">IF(OR(VLOOKUP(A4804,Personal!$A$6:$F$112,5,FALSE())&lt;&gt;"Sí",N4804="No aplica"),0,'Catàleg GRAE'!D7)</f>
        <v>1</v>
      </c>
      <c r="I4804" s="20"/>
      <c r="J4804" s="20"/>
      <c r="K4804" s="20"/>
      <c r="L4804" s="21"/>
      <c r="M4804" s="21"/>
      <c r="N4804" s="20"/>
      <c r="O4804" s="20"/>
      <c r="P4804" s="19" t="str">
        <f aca="false">IF(I4804="","",I4804-H4804)</f>
        <v/>
      </c>
      <c r="Q4804" s="19" t="str">
        <f aca="true">IF(B4804="","",IF(N4804="No aplica","No aplica",IF(I4804="","Pendent",IF(N4804="Per substituir","Substituir",IF(OR(N4804="No localitzat",N4804="No lliurat"),"Reposar",IF(I4804&lt;H4804,"Reposar",IF(I4804&gt;H4804,"Revisar excedent",IF(AND(G4804="Sí",M4804&lt;&gt;"",M4804&lt;TODAY()),"EPI caducat",IF(AND(G4804="Sí",M4804&lt;&gt;"",M4804&lt;=TODAY()+90),"EPI caduca ≤90 dies",IF(OR(N4804="Deteriorat usable",N4804="Revisió necessària"),"Revisar","OK"))))))))))</f>
      </c>
      <c r="R4804" s="20"/>
    </row>
    <row r="4805" customFormat="false" ht="15" hidden="false" customHeight="false" outlineLevel="0" collapsed="false">
      <c r="A4805" s="19" t="n">
        <v>45</v>
      </c>
      <c r="B4805" s="19" t="n">
        <f aca="false">IFERROR(VLOOKUP(A4805,Personal!$A$6:$F$112,2,FALSE()),"")</f>
        <v>0</v>
      </c>
      <c r="C4805" s="19" t="str">
        <f aca="false">IFERROR(VLOOKUP(A4805,Personal!$A$6:$F$112,3,FALSE()),"")</f>
        <v>La Seu d’Urgell</v>
      </c>
      <c r="D4805" s="19" t="s">
        <v>26</v>
      </c>
      <c r="E4805" s="19" t="s">
        <v>33</v>
      </c>
      <c r="F4805" s="19" t="s">
        <v>34</v>
      </c>
      <c r="G4805" s="19" t="s">
        <v>291</v>
      </c>
      <c r="H4805" s="19" t="n">
        <f aca="false">IF(OR(VLOOKUP(A4805,Personal!$A$6:$F$112,5,FALSE())&lt;&gt;"Sí",N4805="No aplica"),0,'Catàleg GRAE'!D8)</f>
        <v>2</v>
      </c>
      <c r="I4805" s="20"/>
      <c r="J4805" s="20"/>
      <c r="K4805" s="20"/>
      <c r="L4805" s="21"/>
      <c r="M4805" s="21"/>
      <c r="N4805" s="20"/>
      <c r="O4805" s="20"/>
      <c r="P4805" s="19" t="str">
        <f aca="false">IF(I4805="","",I4805-H4805)</f>
        <v/>
      </c>
      <c r="Q4805" s="19" t="str">
        <f aca="true">IF(B4805="","",IF(N4805="No aplica","No aplica",IF(I4805="","Pendent",IF(N4805="Per substituir","Substituir",IF(OR(N4805="No localitzat",N4805="No lliurat"),"Reposar",IF(I4805&lt;H4805,"Reposar",IF(I4805&gt;H4805,"Revisar excedent",IF(AND(G4805="Sí",M4805&lt;&gt;"",M4805&lt;TODAY()),"EPI caducat",IF(AND(G4805="Sí",M4805&lt;&gt;"",M4805&lt;=TODAY()+90),"EPI caduca ≤90 dies",IF(OR(N4805="Deteriorat usable",N4805="Revisió necessària"),"Revisar","OK"))))))))))</f>
      </c>
      <c r="R4805" s="20"/>
    </row>
    <row r="4806" customFormat="false" ht="15" hidden="false" customHeight="false" outlineLevel="0" collapsed="false">
      <c r="A4806" s="19" t="n">
        <v>45</v>
      </c>
      <c r="B4806" s="19" t="n">
        <f aca="false">IFERROR(VLOOKUP(A4806,Personal!$A$6:$F$112,2,FALSE()),"")</f>
        <v>0</v>
      </c>
      <c r="C4806" s="19" t="str">
        <f aca="false">IFERROR(VLOOKUP(A4806,Personal!$A$6:$F$112,3,FALSE()),"")</f>
        <v>La Seu d’Urgell</v>
      </c>
      <c r="D4806" s="19" t="s">
        <v>26</v>
      </c>
      <c r="E4806" s="19" t="s">
        <v>35</v>
      </c>
      <c r="F4806" s="19" t="s">
        <v>36</v>
      </c>
      <c r="G4806" s="19" t="s">
        <v>291</v>
      </c>
      <c r="H4806" s="19" t="n">
        <f aca="false">IF(OR(VLOOKUP(A4806,Personal!$A$6:$F$112,5,FALSE())&lt;&gt;"Sí",N4806="No aplica"),0,'Catàleg GRAE'!D9)</f>
        <v>1</v>
      </c>
      <c r="I4806" s="20"/>
      <c r="J4806" s="20"/>
      <c r="K4806" s="20"/>
      <c r="L4806" s="21"/>
      <c r="M4806" s="21"/>
      <c r="N4806" s="20"/>
      <c r="O4806" s="20"/>
      <c r="P4806" s="19" t="str">
        <f aca="false">IF(I4806="","",I4806-H4806)</f>
        <v/>
      </c>
      <c r="Q4806" s="19" t="str">
        <f aca="true">IF(B4806="","",IF(N4806="No aplica","No aplica",IF(I4806="","Pendent",IF(N4806="Per substituir","Substituir",IF(OR(N4806="No localitzat",N4806="No lliurat"),"Reposar",IF(I4806&lt;H4806,"Reposar",IF(I4806&gt;H4806,"Revisar excedent",IF(AND(G4806="Sí",M4806&lt;&gt;"",M4806&lt;TODAY()),"EPI caducat",IF(AND(G4806="Sí",M4806&lt;&gt;"",M4806&lt;=TODAY()+90),"EPI caduca ≤90 dies",IF(OR(N4806="Deteriorat usable",N4806="Revisió necessària"),"Revisar","OK"))))))))))</f>
      </c>
      <c r="R4806" s="20"/>
    </row>
    <row r="4807" customFormat="false" ht="15" hidden="false" customHeight="false" outlineLevel="0" collapsed="false">
      <c r="A4807" s="19" t="n">
        <v>45</v>
      </c>
      <c r="B4807" s="19" t="n">
        <f aca="false">IFERROR(VLOOKUP(A4807,Personal!$A$6:$F$112,2,FALSE()),"")</f>
        <v>0</v>
      </c>
      <c r="C4807" s="19" t="str">
        <f aca="false">IFERROR(VLOOKUP(A4807,Personal!$A$6:$F$112,3,FALSE()),"")</f>
        <v>La Seu d’Urgell</v>
      </c>
      <c r="D4807" s="19" t="s">
        <v>37</v>
      </c>
      <c r="E4807" s="19" t="s">
        <v>38</v>
      </c>
      <c r="F4807" s="19" t="s">
        <v>39</v>
      </c>
      <c r="G4807" s="19" t="s">
        <v>291</v>
      </c>
      <c r="H4807" s="19" t="n">
        <f aca="false">IF(OR(VLOOKUP(A4807,Personal!$A$6:$F$112,5,FALSE())&lt;&gt;"Sí",N4807="No aplica"),0,'Catàleg GRAE'!D10)</f>
        <v>1</v>
      </c>
      <c r="I4807" s="20"/>
      <c r="J4807" s="20"/>
      <c r="K4807" s="20"/>
      <c r="L4807" s="21"/>
      <c r="M4807" s="21"/>
      <c r="N4807" s="20"/>
      <c r="O4807" s="20"/>
      <c r="P4807" s="19" t="str">
        <f aca="false">IF(I4807="","",I4807-H4807)</f>
        <v/>
      </c>
      <c r="Q4807" s="19" t="str">
        <f aca="true">IF(B4807="","",IF(N4807="No aplica","No aplica",IF(I4807="","Pendent",IF(N4807="Per substituir","Substituir",IF(OR(N4807="No localitzat",N4807="No lliurat"),"Reposar",IF(I4807&lt;H4807,"Reposar",IF(I4807&gt;H4807,"Revisar excedent",IF(AND(G4807="Sí",M4807&lt;&gt;"",M4807&lt;TODAY()),"EPI caducat",IF(AND(G4807="Sí",M4807&lt;&gt;"",M4807&lt;=TODAY()+90),"EPI caduca ≤90 dies",IF(OR(N4807="Deteriorat usable",N4807="Revisió necessària"),"Revisar","OK"))))))))))</f>
      </c>
      <c r="R4807" s="20"/>
    </row>
    <row r="4808" customFormat="false" ht="15" hidden="false" customHeight="false" outlineLevel="0" collapsed="false">
      <c r="A4808" s="19" t="n">
        <v>45</v>
      </c>
      <c r="B4808" s="19" t="n">
        <f aca="false">IFERROR(VLOOKUP(A4808,Personal!$A$6:$F$112,2,FALSE()),"")</f>
        <v>0</v>
      </c>
      <c r="C4808" s="19" t="str">
        <f aca="false">IFERROR(VLOOKUP(A4808,Personal!$A$6:$F$112,3,FALSE()),"")</f>
        <v>La Seu d’Urgell</v>
      </c>
      <c r="D4808" s="19" t="s">
        <v>40</v>
      </c>
      <c r="E4808" s="19" t="s">
        <v>41</v>
      </c>
      <c r="F4808" s="19" t="s">
        <v>42</v>
      </c>
      <c r="G4808" s="19" t="s">
        <v>272</v>
      </c>
      <c r="H4808" s="19" t="n">
        <f aca="false">IF(OR(VLOOKUP(A4808,Personal!$A$6:$F$112,5,FALSE())&lt;&gt;"Sí",N4808="No aplica"),0,'Catàleg GRAE'!D11)</f>
        <v>1</v>
      </c>
      <c r="I4808" s="20"/>
      <c r="J4808" s="20"/>
      <c r="K4808" s="20"/>
      <c r="L4808" s="21"/>
      <c r="M4808" s="21"/>
      <c r="N4808" s="20"/>
      <c r="O4808" s="20"/>
      <c r="P4808" s="19" t="str">
        <f aca="false">IF(I4808="","",I4808-H4808)</f>
        <v/>
      </c>
      <c r="Q4808" s="19" t="str">
        <f aca="true">IF(B4808="","",IF(N4808="No aplica","No aplica",IF(I4808="","Pendent",IF(N4808="Per substituir","Substituir",IF(OR(N4808="No localitzat",N4808="No lliurat"),"Reposar",IF(I4808&lt;H4808,"Reposar",IF(I4808&gt;H4808,"Revisar excedent",IF(AND(G4808="Sí",M4808&lt;&gt;"",M4808&lt;TODAY()),"EPI caducat",IF(AND(G4808="Sí",M4808&lt;&gt;"",M4808&lt;=TODAY()+90),"EPI caduca ≤90 dies",IF(OR(N4808="Deteriorat usable",N4808="Revisió necessària"),"Revisar","OK"))))))))))</f>
      </c>
      <c r="R4808" s="20"/>
    </row>
    <row r="4809" customFormat="false" ht="15" hidden="false" customHeight="false" outlineLevel="0" collapsed="false">
      <c r="A4809" s="19" t="n">
        <v>45</v>
      </c>
      <c r="B4809" s="19" t="n">
        <f aca="false">IFERROR(VLOOKUP(A4809,Personal!$A$6:$F$112,2,FALSE()),"")</f>
        <v>0</v>
      </c>
      <c r="C4809" s="19" t="str">
        <f aca="false">IFERROR(VLOOKUP(A4809,Personal!$A$6:$F$112,3,FALSE()),"")</f>
        <v>La Seu d’Urgell</v>
      </c>
      <c r="D4809" s="19" t="s">
        <v>40</v>
      </c>
      <c r="E4809" s="19" t="s">
        <v>43</v>
      </c>
      <c r="F4809" s="19" t="s">
        <v>44</v>
      </c>
      <c r="G4809" s="19" t="s">
        <v>272</v>
      </c>
      <c r="H4809" s="19" t="n">
        <f aca="false">IF(OR(VLOOKUP(A4809,Personal!$A$6:$F$112,5,FALSE())&lt;&gt;"Sí",N4809="No aplica"),0,'Catàleg GRAE'!D12)</f>
        <v>1</v>
      </c>
      <c r="I4809" s="20"/>
      <c r="J4809" s="20"/>
      <c r="K4809" s="20"/>
      <c r="L4809" s="21"/>
      <c r="M4809" s="21"/>
      <c r="N4809" s="20"/>
      <c r="O4809" s="20"/>
      <c r="P4809" s="19" t="str">
        <f aca="false">IF(I4809="","",I4809-H4809)</f>
        <v/>
      </c>
      <c r="Q4809" s="19" t="str">
        <f aca="true">IF(B4809="","",IF(N4809="No aplica","No aplica",IF(I4809="","Pendent",IF(N4809="Per substituir","Substituir",IF(OR(N4809="No localitzat",N4809="No lliurat"),"Reposar",IF(I4809&lt;H4809,"Reposar",IF(I4809&gt;H4809,"Revisar excedent",IF(AND(G4809="Sí",M4809&lt;&gt;"",M4809&lt;TODAY()),"EPI caducat",IF(AND(G4809="Sí",M4809&lt;&gt;"",M4809&lt;=TODAY()+90),"EPI caduca ≤90 dies",IF(OR(N4809="Deteriorat usable",N4809="Revisió necessària"),"Revisar","OK"))))))))))</f>
      </c>
      <c r="R4809" s="20"/>
    </row>
    <row r="4810" customFormat="false" ht="15" hidden="false" customHeight="false" outlineLevel="0" collapsed="false">
      <c r="A4810" s="19" t="n">
        <v>45</v>
      </c>
      <c r="B4810" s="19" t="n">
        <f aca="false">IFERROR(VLOOKUP(A4810,Personal!$A$6:$F$112,2,FALSE()),"")</f>
        <v>0</v>
      </c>
      <c r="C4810" s="19" t="str">
        <f aca="false">IFERROR(VLOOKUP(A4810,Personal!$A$6:$F$112,3,FALSE()),"")</f>
        <v>La Seu d’Urgell</v>
      </c>
      <c r="D4810" s="19" t="s">
        <v>45</v>
      </c>
      <c r="E4810" s="19" t="s">
        <v>46</v>
      </c>
      <c r="F4810" s="19" t="s">
        <v>47</v>
      </c>
      <c r="G4810" s="19" t="s">
        <v>291</v>
      </c>
      <c r="H4810" s="19" t="n">
        <f aca="false">IF(OR(VLOOKUP(A4810,Personal!$A$6:$F$112,5,FALSE())&lt;&gt;"Sí",N4810="No aplica"),0,'Catàleg GRAE'!D13)</f>
        <v>1</v>
      </c>
      <c r="I4810" s="20"/>
      <c r="J4810" s="20"/>
      <c r="K4810" s="20"/>
      <c r="L4810" s="21"/>
      <c r="M4810" s="21"/>
      <c r="N4810" s="20"/>
      <c r="O4810" s="20"/>
      <c r="P4810" s="19" t="str">
        <f aca="false">IF(I4810="","",I4810-H4810)</f>
        <v/>
      </c>
      <c r="Q4810" s="19" t="str">
        <f aca="true">IF(B4810="","",IF(N4810="No aplica","No aplica",IF(I4810="","Pendent",IF(N4810="Per substituir","Substituir",IF(OR(N4810="No localitzat",N4810="No lliurat"),"Reposar",IF(I4810&lt;H4810,"Reposar",IF(I4810&gt;H4810,"Revisar excedent",IF(AND(G4810="Sí",M4810&lt;&gt;"",M4810&lt;TODAY()),"EPI caducat",IF(AND(G4810="Sí",M4810&lt;&gt;"",M4810&lt;=TODAY()+90),"EPI caduca ≤90 dies",IF(OR(N4810="Deteriorat usable",N4810="Revisió necessària"),"Revisar","OK"))))))))))</f>
      </c>
      <c r="R4810" s="20"/>
    </row>
    <row r="4811" customFormat="false" ht="15" hidden="false" customHeight="false" outlineLevel="0" collapsed="false">
      <c r="A4811" s="19" t="n">
        <v>45</v>
      </c>
      <c r="B4811" s="19" t="n">
        <f aca="false">IFERROR(VLOOKUP(A4811,Personal!$A$6:$F$112,2,FALSE()),"")</f>
        <v>0</v>
      </c>
      <c r="C4811" s="19" t="str">
        <f aca="false">IFERROR(VLOOKUP(A4811,Personal!$A$6:$F$112,3,FALSE()),"")</f>
        <v>La Seu d’Urgell</v>
      </c>
      <c r="D4811" s="19" t="s">
        <v>45</v>
      </c>
      <c r="E4811" s="19" t="s">
        <v>48</v>
      </c>
      <c r="F4811" s="19" t="s">
        <v>49</v>
      </c>
      <c r="G4811" s="19" t="s">
        <v>291</v>
      </c>
      <c r="H4811" s="19" t="n">
        <f aca="false">IF(OR(VLOOKUP(A4811,Personal!$A$6:$F$112,5,FALSE())&lt;&gt;"Sí",N4811="No aplica"),0,'Catàleg GRAE'!D14)</f>
        <v>1</v>
      </c>
      <c r="I4811" s="20"/>
      <c r="J4811" s="20"/>
      <c r="K4811" s="20"/>
      <c r="L4811" s="21"/>
      <c r="M4811" s="21"/>
      <c r="N4811" s="20"/>
      <c r="O4811" s="20"/>
      <c r="P4811" s="19" t="str">
        <f aca="false">IF(I4811="","",I4811-H4811)</f>
        <v/>
      </c>
      <c r="Q4811" s="19" t="str">
        <f aca="true">IF(B4811="","",IF(N4811="No aplica","No aplica",IF(I4811="","Pendent",IF(N4811="Per substituir","Substituir",IF(OR(N4811="No localitzat",N4811="No lliurat"),"Reposar",IF(I4811&lt;H4811,"Reposar",IF(I4811&gt;H4811,"Revisar excedent",IF(AND(G4811="Sí",M4811&lt;&gt;"",M4811&lt;TODAY()),"EPI caducat",IF(AND(G4811="Sí",M4811&lt;&gt;"",M4811&lt;=TODAY()+90),"EPI caduca ≤90 dies",IF(OR(N4811="Deteriorat usable",N4811="Revisió necessària"),"Revisar","OK"))))))))))</f>
      </c>
      <c r="R4811" s="20"/>
    </row>
    <row r="4812" customFormat="false" ht="15" hidden="false" customHeight="false" outlineLevel="0" collapsed="false">
      <c r="A4812" s="19" t="n">
        <v>45</v>
      </c>
      <c r="B4812" s="19" t="n">
        <f aca="false">IFERROR(VLOOKUP(A4812,Personal!$A$6:$F$112,2,FALSE()),"")</f>
        <v>0</v>
      </c>
      <c r="C4812" s="19" t="str">
        <f aca="false">IFERROR(VLOOKUP(A4812,Personal!$A$6:$F$112,3,FALSE()),"")</f>
        <v>La Seu d’Urgell</v>
      </c>
      <c r="D4812" s="19" t="s">
        <v>45</v>
      </c>
      <c r="E4812" s="19" t="s">
        <v>50</v>
      </c>
      <c r="F4812" s="19" t="s">
        <v>51</v>
      </c>
      <c r="G4812" s="19" t="s">
        <v>291</v>
      </c>
      <c r="H4812" s="19" t="n">
        <f aca="false">IF(OR(VLOOKUP(A4812,Personal!$A$6:$F$112,5,FALSE())&lt;&gt;"Sí",N4812="No aplica"),0,'Catàleg GRAE'!D15)</f>
        <v>1</v>
      </c>
      <c r="I4812" s="20"/>
      <c r="J4812" s="20"/>
      <c r="K4812" s="20"/>
      <c r="L4812" s="21"/>
      <c r="M4812" s="21"/>
      <c r="N4812" s="20"/>
      <c r="O4812" s="20"/>
      <c r="P4812" s="19" t="str">
        <f aca="false">IF(I4812="","",I4812-H4812)</f>
        <v/>
      </c>
      <c r="Q4812" s="19" t="str">
        <f aca="true">IF(B4812="","",IF(N4812="No aplica","No aplica",IF(I4812="","Pendent",IF(N4812="Per substituir","Substituir",IF(OR(N4812="No localitzat",N4812="No lliurat"),"Reposar",IF(I4812&lt;H4812,"Reposar",IF(I4812&gt;H4812,"Revisar excedent",IF(AND(G4812="Sí",M4812&lt;&gt;"",M4812&lt;TODAY()),"EPI caducat",IF(AND(G4812="Sí",M4812&lt;&gt;"",M4812&lt;=TODAY()+90),"EPI caduca ≤90 dies",IF(OR(N4812="Deteriorat usable",N4812="Revisió necessària"),"Revisar","OK"))))))))))</f>
      </c>
      <c r="R4812" s="20"/>
    </row>
    <row r="4813" customFormat="false" ht="15" hidden="false" customHeight="false" outlineLevel="0" collapsed="false">
      <c r="A4813" s="19" t="n">
        <v>45</v>
      </c>
      <c r="B4813" s="19" t="n">
        <f aca="false">IFERROR(VLOOKUP(A4813,Personal!$A$6:$F$112,2,FALSE()),"")</f>
        <v>0</v>
      </c>
      <c r="C4813" s="19" t="str">
        <f aca="false">IFERROR(VLOOKUP(A4813,Personal!$A$6:$F$112,3,FALSE()),"")</f>
        <v>La Seu d’Urgell</v>
      </c>
      <c r="D4813" s="19" t="s">
        <v>45</v>
      </c>
      <c r="E4813" s="19" t="s">
        <v>52</v>
      </c>
      <c r="F4813" s="19" t="s">
        <v>53</v>
      </c>
      <c r="G4813" s="19" t="s">
        <v>291</v>
      </c>
      <c r="H4813" s="19" t="n">
        <f aca="false">IF(OR(VLOOKUP(A4813,Personal!$A$6:$F$112,5,FALSE())&lt;&gt;"Sí",N4813="No aplica"),0,'Catàleg GRAE'!D16)</f>
        <v>1</v>
      </c>
      <c r="I4813" s="20"/>
      <c r="J4813" s="20"/>
      <c r="K4813" s="20"/>
      <c r="L4813" s="21"/>
      <c r="M4813" s="21"/>
      <c r="N4813" s="20"/>
      <c r="O4813" s="20"/>
      <c r="P4813" s="19" t="str">
        <f aca="false">IF(I4813="","",I4813-H4813)</f>
        <v/>
      </c>
      <c r="Q4813" s="19" t="str">
        <f aca="true">IF(B4813="","",IF(N4813="No aplica","No aplica",IF(I4813="","Pendent",IF(N4813="Per substituir","Substituir",IF(OR(N4813="No localitzat",N4813="No lliurat"),"Reposar",IF(I4813&lt;H4813,"Reposar",IF(I4813&gt;H4813,"Revisar excedent",IF(AND(G4813="Sí",M4813&lt;&gt;"",M4813&lt;TODAY()),"EPI caducat",IF(AND(G4813="Sí",M4813&lt;&gt;"",M4813&lt;=TODAY()+90),"EPI caduca ≤90 dies",IF(OR(N4813="Deteriorat usable",N4813="Revisió necessària"),"Revisar","OK"))))))))))</f>
      </c>
      <c r="R4813" s="20"/>
    </row>
    <row r="4814" customFormat="false" ht="15" hidden="false" customHeight="false" outlineLevel="0" collapsed="false">
      <c r="A4814" s="19" t="n">
        <v>45</v>
      </c>
      <c r="B4814" s="19" t="n">
        <f aca="false">IFERROR(VLOOKUP(A4814,Personal!$A$6:$F$112,2,FALSE()),"")</f>
        <v>0</v>
      </c>
      <c r="C4814" s="19" t="str">
        <f aca="false">IFERROR(VLOOKUP(A4814,Personal!$A$6:$F$112,3,FALSE()),"")</f>
        <v>La Seu d’Urgell</v>
      </c>
      <c r="D4814" s="19" t="s">
        <v>45</v>
      </c>
      <c r="E4814" s="19" t="s">
        <v>54</v>
      </c>
      <c r="F4814" s="19" t="s">
        <v>55</v>
      </c>
      <c r="G4814" s="19" t="s">
        <v>291</v>
      </c>
      <c r="H4814" s="19" t="n">
        <f aca="false">IF(OR(VLOOKUP(A4814,Personal!$A$6:$F$112,5,FALSE())&lt;&gt;"Sí",N4814="No aplica"),0,'Catàleg GRAE'!D17)</f>
        <v>1</v>
      </c>
      <c r="I4814" s="20"/>
      <c r="J4814" s="20"/>
      <c r="K4814" s="20"/>
      <c r="L4814" s="21"/>
      <c r="M4814" s="21"/>
      <c r="N4814" s="20"/>
      <c r="O4814" s="20"/>
      <c r="P4814" s="19" t="str">
        <f aca="false">IF(I4814="","",I4814-H4814)</f>
        <v/>
      </c>
      <c r="Q4814" s="19" t="str">
        <f aca="true">IF(B4814="","",IF(N4814="No aplica","No aplica",IF(I4814="","Pendent",IF(N4814="Per substituir","Substituir",IF(OR(N4814="No localitzat",N4814="No lliurat"),"Reposar",IF(I4814&lt;H4814,"Reposar",IF(I4814&gt;H4814,"Revisar excedent",IF(AND(G4814="Sí",M4814&lt;&gt;"",M4814&lt;TODAY()),"EPI caducat",IF(AND(G4814="Sí",M4814&lt;&gt;"",M4814&lt;=TODAY()+90),"EPI caduca ≤90 dies",IF(OR(N4814="Deteriorat usable",N4814="Revisió necessària"),"Revisar","OK"))))))))))</f>
      </c>
      <c r="R4814" s="20"/>
    </row>
    <row r="4815" customFormat="false" ht="15" hidden="false" customHeight="false" outlineLevel="0" collapsed="false">
      <c r="A4815" s="19" t="n">
        <v>45</v>
      </c>
      <c r="B4815" s="19" t="n">
        <f aca="false">IFERROR(VLOOKUP(A4815,Personal!$A$6:$F$112,2,FALSE()),"")</f>
        <v>0</v>
      </c>
      <c r="C4815" s="19" t="str">
        <f aca="false">IFERROR(VLOOKUP(A4815,Personal!$A$6:$F$112,3,FALSE()),"")</f>
        <v>La Seu d’Urgell</v>
      </c>
      <c r="D4815" s="19" t="s">
        <v>56</v>
      </c>
      <c r="E4815" s="19" t="s">
        <v>57</v>
      </c>
      <c r="F4815" s="19" t="s">
        <v>58</v>
      </c>
      <c r="G4815" s="19" t="s">
        <v>291</v>
      </c>
      <c r="H4815" s="19" t="n">
        <f aca="false">IF(OR(VLOOKUP(A4815,Personal!$A$6:$F$112,5,FALSE())&lt;&gt;"Sí",N4815="No aplica"),0,'Catàleg GRAE'!D18)</f>
        <v>1</v>
      </c>
      <c r="I4815" s="20"/>
      <c r="J4815" s="20"/>
      <c r="K4815" s="20"/>
      <c r="L4815" s="21"/>
      <c r="M4815" s="21"/>
      <c r="N4815" s="20"/>
      <c r="O4815" s="20"/>
      <c r="P4815" s="19" t="str">
        <f aca="false">IF(I4815="","",I4815-H4815)</f>
        <v/>
      </c>
      <c r="Q4815" s="19" t="str">
        <f aca="true">IF(B4815="","",IF(N4815="No aplica","No aplica",IF(I4815="","Pendent",IF(N4815="Per substituir","Substituir",IF(OR(N4815="No localitzat",N4815="No lliurat"),"Reposar",IF(I4815&lt;H4815,"Reposar",IF(I4815&gt;H4815,"Revisar excedent",IF(AND(G4815="Sí",M4815&lt;&gt;"",M4815&lt;TODAY()),"EPI caducat",IF(AND(G4815="Sí",M4815&lt;&gt;"",M4815&lt;=TODAY()+90),"EPI caduca ≤90 dies",IF(OR(N4815="Deteriorat usable",N4815="Revisió necessària"),"Revisar","OK"))))))))))</f>
      </c>
      <c r="R4815" s="20"/>
    </row>
    <row r="4816" customFormat="false" ht="15" hidden="false" customHeight="false" outlineLevel="0" collapsed="false">
      <c r="A4816" s="19" t="n">
        <v>45</v>
      </c>
      <c r="B4816" s="19" t="n">
        <f aca="false">IFERROR(VLOOKUP(A4816,Personal!$A$6:$F$112,2,FALSE()),"")</f>
        <v>0</v>
      </c>
      <c r="C4816" s="19" t="str">
        <f aca="false">IFERROR(VLOOKUP(A4816,Personal!$A$6:$F$112,3,FALSE()),"")</f>
        <v>La Seu d’Urgell</v>
      </c>
      <c r="D4816" s="19" t="s">
        <v>59</v>
      </c>
      <c r="E4816" s="19" t="s">
        <v>60</v>
      </c>
      <c r="F4816" s="19" t="s">
        <v>61</v>
      </c>
      <c r="G4816" s="19" t="s">
        <v>291</v>
      </c>
      <c r="H4816" s="19" t="n">
        <f aca="false">IF(OR(VLOOKUP(A4816,Personal!$A$6:$F$112,5,FALSE())&lt;&gt;"Sí",N4816="No aplica"),0,'Catàleg GRAE'!D19)</f>
        <v>4</v>
      </c>
      <c r="I4816" s="20"/>
      <c r="J4816" s="20"/>
      <c r="K4816" s="20"/>
      <c r="L4816" s="21"/>
      <c r="M4816" s="21"/>
      <c r="N4816" s="20"/>
      <c r="O4816" s="20"/>
      <c r="P4816" s="19" t="str">
        <f aca="false">IF(I4816="","",I4816-H4816)</f>
        <v/>
      </c>
      <c r="Q4816" s="19" t="str">
        <f aca="true">IF(B4816="","",IF(N4816="No aplica","No aplica",IF(I4816="","Pendent",IF(N4816="Per substituir","Substituir",IF(OR(N4816="No localitzat",N4816="No lliurat"),"Reposar",IF(I4816&lt;H4816,"Reposar",IF(I4816&gt;H4816,"Revisar excedent",IF(AND(G4816="Sí",M4816&lt;&gt;"",M4816&lt;TODAY()),"EPI caducat",IF(AND(G4816="Sí",M4816&lt;&gt;"",M4816&lt;=TODAY()+90),"EPI caduca ≤90 dies",IF(OR(N4816="Deteriorat usable",N4816="Revisió necessària"),"Revisar","OK"))))))))))</f>
      </c>
      <c r="R4816" s="20"/>
    </row>
    <row r="4817" customFormat="false" ht="15" hidden="false" customHeight="false" outlineLevel="0" collapsed="false">
      <c r="A4817" s="19" t="n">
        <v>45</v>
      </c>
      <c r="B4817" s="19" t="n">
        <f aca="false">IFERROR(VLOOKUP(A4817,Personal!$A$6:$F$112,2,FALSE()),"")</f>
        <v>0</v>
      </c>
      <c r="C4817" s="19" t="str">
        <f aca="false">IFERROR(VLOOKUP(A4817,Personal!$A$6:$F$112,3,FALSE()),"")</f>
        <v>La Seu d’Urgell</v>
      </c>
      <c r="D4817" s="19" t="s">
        <v>59</v>
      </c>
      <c r="E4817" s="19" t="s">
        <v>60</v>
      </c>
      <c r="F4817" s="19" t="s">
        <v>62</v>
      </c>
      <c r="G4817" s="19" t="s">
        <v>291</v>
      </c>
      <c r="H4817" s="19" t="n">
        <f aca="false">IF(OR(VLOOKUP(A4817,Personal!$A$6:$F$112,5,FALSE())&lt;&gt;"Sí",N4817="No aplica"),0,'Catàleg GRAE'!D20)</f>
        <v>2</v>
      </c>
      <c r="I4817" s="20"/>
      <c r="J4817" s="20"/>
      <c r="K4817" s="20"/>
      <c r="L4817" s="21"/>
      <c r="M4817" s="21"/>
      <c r="N4817" s="20"/>
      <c r="O4817" s="20"/>
      <c r="P4817" s="19" t="str">
        <f aca="false">IF(I4817="","",I4817-H4817)</f>
        <v/>
      </c>
      <c r="Q4817" s="19" t="str">
        <f aca="true">IF(B4817="","",IF(N4817="No aplica","No aplica",IF(I4817="","Pendent",IF(N4817="Per substituir","Substituir",IF(OR(N4817="No localitzat",N4817="No lliurat"),"Reposar",IF(I4817&lt;H4817,"Reposar",IF(I4817&gt;H4817,"Revisar excedent",IF(AND(G4817="Sí",M4817&lt;&gt;"",M4817&lt;TODAY()),"EPI caducat",IF(AND(G4817="Sí",M4817&lt;&gt;"",M4817&lt;=TODAY()+90),"EPI caduca ≤90 dies",IF(OR(N4817="Deteriorat usable",N4817="Revisió necessària"),"Revisar","OK"))))))))))</f>
      </c>
      <c r="R4817" s="20"/>
    </row>
    <row r="4818" customFormat="false" ht="15" hidden="false" customHeight="false" outlineLevel="0" collapsed="false">
      <c r="A4818" s="19" t="n">
        <v>45</v>
      </c>
      <c r="B4818" s="19" t="n">
        <f aca="false">IFERROR(VLOOKUP(A4818,Personal!$A$6:$F$112,2,FALSE()),"")</f>
        <v>0</v>
      </c>
      <c r="C4818" s="19" t="str">
        <f aca="false">IFERROR(VLOOKUP(A4818,Personal!$A$6:$F$112,3,FALSE()),"")</f>
        <v>La Seu d’Urgell</v>
      </c>
      <c r="D4818" s="19" t="s">
        <v>59</v>
      </c>
      <c r="E4818" s="19" t="s">
        <v>60</v>
      </c>
      <c r="F4818" s="19" t="s">
        <v>63</v>
      </c>
      <c r="G4818" s="19" t="s">
        <v>291</v>
      </c>
      <c r="H4818" s="19" t="n">
        <f aca="false">IF(OR(VLOOKUP(A4818,Personal!$A$6:$F$112,5,FALSE())&lt;&gt;"Sí",N4818="No aplica"),0,'Catàleg GRAE'!D21)</f>
        <v>2</v>
      </c>
      <c r="I4818" s="20"/>
      <c r="J4818" s="20"/>
      <c r="K4818" s="20"/>
      <c r="L4818" s="21"/>
      <c r="M4818" s="21"/>
      <c r="N4818" s="20"/>
      <c r="O4818" s="20"/>
      <c r="P4818" s="19" t="str">
        <f aca="false">IF(I4818="","",I4818-H4818)</f>
        <v/>
      </c>
      <c r="Q4818" s="19" t="str">
        <f aca="true">IF(B4818="","",IF(N4818="No aplica","No aplica",IF(I4818="","Pendent",IF(N4818="Per substituir","Substituir",IF(OR(N4818="No localitzat",N4818="No lliurat"),"Reposar",IF(I4818&lt;H4818,"Reposar",IF(I4818&gt;H4818,"Revisar excedent",IF(AND(G4818="Sí",M4818&lt;&gt;"",M4818&lt;TODAY()),"EPI caducat",IF(AND(G4818="Sí",M4818&lt;&gt;"",M4818&lt;=TODAY()+90),"EPI caduca ≤90 dies",IF(OR(N4818="Deteriorat usable",N4818="Revisió necessària"),"Revisar","OK"))))))))))</f>
      </c>
      <c r="R4818" s="20"/>
    </row>
    <row r="4819" customFormat="false" ht="15" hidden="false" customHeight="false" outlineLevel="0" collapsed="false">
      <c r="A4819" s="19" t="n">
        <v>45</v>
      </c>
      <c r="B4819" s="19" t="n">
        <f aca="false">IFERROR(VLOOKUP(A4819,Personal!$A$6:$F$112,2,FALSE()),"")</f>
        <v>0</v>
      </c>
      <c r="C4819" s="19" t="str">
        <f aca="false">IFERROR(VLOOKUP(A4819,Personal!$A$6:$F$112,3,FALSE()),"")</f>
        <v>La Seu d’Urgell</v>
      </c>
      <c r="D4819" s="19" t="s">
        <v>64</v>
      </c>
      <c r="E4819" s="19" t="s">
        <v>65</v>
      </c>
      <c r="F4819" s="19" t="s">
        <v>66</v>
      </c>
      <c r="G4819" s="19" t="s">
        <v>291</v>
      </c>
      <c r="H4819" s="19" t="n">
        <f aca="false">IF(OR(VLOOKUP(A4819,Personal!$A$6:$F$112,5,FALSE())&lt;&gt;"Sí",N4819="No aplica"),0,'Catàleg GRAE'!D22)</f>
        <v>1</v>
      </c>
      <c r="I4819" s="20"/>
      <c r="J4819" s="20"/>
      <c r="K4819" s="20"/>
      <c r="L4819" s="21"/>
      <c r="M4819" s="21"/>
      <c r="N4819" s="20"/>
      <c r="O4819" s="20"/>
      <c r="P4819" s="19" t="str">
        <f aca="false">IF(I4819="","",I4819-H4819)</f>
        <v/>
      </c>
      <c r="Q4819" s="19" t="str">
        <f aca="true">IF(B4819="","",IF(N4819="No aplica","No aplica",IF(I4819="","Pendent",IF(N4819="Per substituir","Substituir",IF(OR(N4819="No localitzat",N4819="No lliurat"),"Reposar",IF(I4819&lt;H4819,"Reposar",IF(I4819&gt;H4819,"Revisar excedent",IF(AND(G4819="Sí",M4819&lt;&gt;"",M4819&lt;TODAY()),"EPI caducat",IF(AND(G4819="Sí",M4819&lt;&gt;"",M4819&lt;=TODAY()+90),"EPI caduca ≤90 dies",IF(OR(N4819="Deteriorat usable",N4819="Revisió necessària"),"Revisar","OK"))))))))))</f>
      </c>
      <c r="R4819" s="20"/>
    </row>
    <row r="4820" customFormat="false" ht="15" hidden="false" customHeight="false" outlineLevel="0" collapsed="false">
      <c r="A4820" s="19" t="n">
        <v>45</v>
      </c>
      <c r="B4820" s="19" t="n">
        <f aca="false">IFERROR(VLOOKUP(A4820,Personal!$A$6:$F$112,2,FALSE()),"")</f>
        <v>0</v>
      </c>
      <c r="C4820" s="19" t="str">
        <f aca="false">IFERROR(VLOOKUP(A4820,Personal!$A$6:$F$112,3,FALSE()),"")</f>
        <v>La Seu d’Urgell</v>
      </c>
      <c r="D4820" s="19" t="s">
        <v>64</v>
      </c>
      <c r="E4820" s="19" t="s">
        <v>67</v>
      </c>
      <c r="F4820" s="19" t="s">
        <v>68</v>
      </c>
      <c r="G4820" s="19" t="s">
        <v>291</v>
      </c>
      <c r="H4820" s="19" t="n">
        <f aca="false">IF(OR(VLOOKUP(A4820,Personal!$A$6:$F$112,5,FALSE())&lt;&gt;"Sí",N4820="No aplica"),0,'Catàleg GRAE'!D23)</f>
        <v>1</v>
      </c>
      <c r="I4820" s="20"/>
      <c r="J4820" s="20"/>
      <c r="K4820" s="20"/>
      <c r="L4820" s="21"/>
      <c r="M4820" s="21"/>
      <c r="N4820" s="20"/>
      <c r="O4820" s="20"/>
      <c r="P4820" s="19" t="str">
        <f aca="false">IF(I4820="","",I4820-H4820)</f>
        <v/>
      </c>
      <c r="Q4820" s="19" t="str">
        <f aca="true">IF(B4820="","",IF(N4820="No aplica","No aplica",IF(I4820="","Pendent",IF(N4820="Per substituir","Substituir",IF(OR(N4820="No localitzat",N4820="No lliurat"),"Reposar",IF(I4820&lt;H4820,"Reposar",IF(I4820&gt;H4820,"Revisar excedent",IF(AND(G4820="Sí",M4820&lt;&gt;"",M4820&lt;TODAY()),"EPI caducat",IF(AND(G4820="Sí",M4820&lt;&gt;"",M4820&lt;=TODAY()+90),"EPI caduca ≤90 dies",IF(OR(N4820="Deteriorat usable",N4820="Revisió necessària"),"Revisar","OK"))))))))))</f>
      </c>
      <c r="R4820" s="20"/>
    </row>
    <row r="4821" customFormat="false" ht="15" hidden="false" customHeight="false" outlineLevel="0" collapsed="false">
      <c r="A4821" s="19" t="n">
        <v>45</v>
      </c>
      <c r="B4821" s="19" t="n">
        <f aca="false">IFERROR(VLOOKUP(A4821,Personal!$A$6:$F$112,2,FALSE()),"")</f>
        <v>0</v>
      </c>
      <c r="C4821" s="19" t="str">
        <f aca="false">IFERROR(VLOOKUP(A4821,Personal!$A$6:$F$112,3,FALSE()),"")</f>
        <v>La Seu d’Urgell</v>
      </c>
      <c r="D4821" s="19" t="s">
        <v>64</v>
      </c>
      <c r="E4821" s="19" t="s">
        <v>69</v>
      </c>
      <c r="F4821" s="19" t="s">
        <v>70</v>
      </c>
      <c r="G4821" s="19" t="s">
        <v>291</v>
      </c>
      <c r="H4821" s="19" t="n">
        <f aca="false">IF(OR(VLOOKUP(A4821,Personal!$A$6:$F$112,5,FALSE())&lt;&gt;"Sí",N4821="No aplica"),0,'Catàleg GRAE'!D24)</f>
        <v>1</v>
      </c>
      <c r="I4821" s="20"/>
      <c r="J4821" s="20"/>
      <c r="K4821" s="20"/>
      <c r="L4821" s="21"/>
      <c r="M4821" s="21"/>
      <c r="N4821" s="20"/>
      <c r="O4821" s="20"/>
      <c r="P4821" s="19" t="str">
        <f aca="false">IF(I4821="","",I4821-H4821)</f>
        <v/>
      </c>
      <c r="Q4821" s="19" t="str">
        <f aca="true">IF(B4821="","",IF(N4821="No aplica","No aplica",IF(I4821="","Pendent",IF(N4821="Per substituir","Substituir",IF(OR(N4821="No localitzat",N4821="No lliurat"),"Reposar",IF(I4821&lt;H4821,"Reposar",IF(I4821&gt;H4821,"Revisar excedent",IF(AND(G4821="Sí",M4821&lt;&gt;"",M4821&lt;TODAY()),"EPI caducat",IF(AND(G4821="Sí",M4821&lt;&gt;"",M4821&lt;=TODAY()+90),"EPI caduca ≤90 dies",IF(OR(N4821="Deteriorat usable",N4821="Revisió necessària"),"Revisar","OK"))))))))))</f>
      </c>
      <c r="R4821" s="20"/>
    </row>
    <row r="4822" customFormat="false" ht="15" hidden="false" customHeight="false" outlineLevel="0" collapsed="false">
      <c r="A4822" s="19" t="n">
        <v>45</v>
      </c>
      <c r="B4822" s="19" t="n">
        <f aca="false">IFERROR(VLOOKUP(A4822,Personal!$A$6:$F$112,2,FALSE()),"")</f>
        <v>0</v>
      </c>
      <c r="C4822" s="19" t="str">
        <f aca="false">IFERROR(VLOOKUP(A4822,Personal!$A$6:$F$112,3,FALSE()),"")</f>
        <v>La Seu d’Urgell</v>
      </c>
      <c r="D4822" s="19" t="s">
        <v>71</v>
      </c>
      <c r="E4822" s="19" t="s">
        <v>72</v>
      </c>
      <c r="F4822" s="19" t="s">
        <v>73</v>
      </c>
      <c r="G4822" s="19" t="s">
        <v>291</v>
      </c>
      <c r="H4822" s="19" t="n">
        <f aca="false">IF(OR(VLOOKUP(A4822,Personal!$A$6:$F$112,5,FALSE())&lt;&gt;"Sí",N4822="No aplica"),0,'Catàleg GRAE'!D25)</f>
        <v>1</v>
      </c>
      <c r="I4822" s="20"/>
      <c r="J4822" s="20"/>
      <c r="K4822" s="20"/>
      <c r="L4822" s="21"/>
      <c r="M4822" s="21"/>
      <c r="N4822" s="20"/>
      <c r="O4822" s="20"/>
      <c r="P4822" s="19" t="str">
        <f aca="false">IF(I4822="","",I4822-H4822)</f>
        <v/>
      </c>
      <c r="Q4822" s="19" t="str">
        <f aca="true">IF(B4822="","",IF(N4822="No aplica","No aplica",IF(I4822="","Pendent",IF(N4822="Per substituir","Substituir",IF(OR(N4822="No localitzat",N4822="No lliurat"),"Reposar",IF(I4822&lt;H4822,"Reposar",IF(I4822&gt;H4822,"Revisar excedent",IF(AND(G4822="Sí",M4822&lt;&gt;"",M4822&lt;TODAY()),"EPI caducat",IF(AND(G4822="Sí",M4822&lt;&gt;"",M4822&lt;=TODAY()+90),"EPI caduca ≤90 dies",IF(OR(N4822="Deteriorat usable",N4822="Revisió necessària"),"Revisar","OK"))))))))))</f>
      </c>
      <c r="R4822" s="20"/>
    </row>
    <row r="4823" customFormat="false" ht="15" hidden="false" customHeight="false" outlineLevel="0" collapsed="false">
      <c r="A4823" s="19" t="n">
        <v>45</v>
      </c>
      <c r="B4823" s="19" t="n">
        <f aca="false">IFERROR(VLOOKUP(A4823,Personal!$A$6:$F$112,2,FALSE()),"")</f>
        <v>0</v>
      </c>
      <c r="C4823" s="19" t="str">
        <f aca="false">IFERROR(VLOOKUP(A4823,Personal!$A$6:$F$112,3,FALSE()),"")</f>
        <v>La Seu d’Urgell</v>
      </c>
      <c r="D4823" s="19" t="s">
        <v>40</v>
      </c>
      <c r="E4823" s="19" t="s">
        <v>74</v>
      </c>
      <c r="F4823" s="19" t="s">
        <v>75</v>
      </c>
      <c r="G4823" s="19" t="s">
        <v>272</v>
      </c>
      <c r="H4823" s="19" t="n">
        <f aca="false">IF(OR(VLOOKUP(A4823,Personal!$A$6:$F$112,5,FALSE())&lt;&gt;"Sí",N4823="No aplica"),0,'Catàleg GRAE'!D26)</f>
        <v>1</v>
      </c>
      <c r="I4823" s="20"/>
      <c r="J4823" s="20"/>
      <c r="K4823" s="20"/>
      <c r="L4823" s="21"/>
      <c r="M4823" s="21"/>
      <c r="N4823" s="20"/>
      <c r="O4823" s="20"/>
      <c r="P4823" s="19" t="str">
        <f aca="false">IF(I4823="","",I4823-H4823)</f>
        <v/>
      </c>
      <c r="Q4823" s="19" t="str">
        <f aca="true">IF(B4823="","",IF(N4823="No aplica","No aplica",IF(I4823="","Pendent",IF(N4823="Per substituir","Substituir",IF(OR(N4823="No localitzat",N4823="No lliurat"),"Reposar",IF(I4823&lt;H4823,"Reposar",IF(I4823&gt;H4823,"Revisar excedent",IF(AND(G4823="Sí",M4823&lt;&gt;"",M4823&lt;TODAY()),"EPI caducat",IF(AND(G4823="Sí",M4823&lt;&gt;"",M4823&lt;=TODAY()+90),"EPI caduca ≤90 dies",IF(OR(N4823="Deteriorat usable",N4823="Revisió necessària"),"Revisar","OK"))))))))))</f>
      </c>
      <c r="R4823" s="20"/>
    </row>
    <row r="4824" customFormat="false" ht="15" hidden="false" customHeight="false" outlineLevel="0" collapsed="false">
      <c r="A4824" s="19" t="n">
        <v>45</v>
      </c>
      <c r="B4824" s="19" t="n">
        <f aca="false">IFERROR(VLOOKUP(A4824,Personal!$A$6:$F$112,2,FALSE()),"")</f>
        <v>0</v>
      </c>
      <c r="C4824" s="19" t="str">
        <f aca="false">IFERROR(VLOOKUP(A4824,Personal!$A$6:$F$112,3,FALSE()),"")</f>
        <v>La Seu d’Urgell</v>
      </c>
      <c r="D4824" s="19" t="s">
        <v>40</v>
      </c>
      <c r="E4824" s="19" t="s">
        <v>76</v>
      </c>
      <c r="F4824" s="19" t="s">
        <v>77</v>
      </c>
      <c r="G4824" s="19" t="s">
        <v>291</v>
      </c>
      <c r="H4824" s="19" t="n">
        <f aca="false">IF(OR(VLOOKUP(A4824,Personal!$A$6:$F$112,5,FALSE())&lt;&gt;"Sí",N4824="No aplica"),0,'Catàleg GRAE'!D27)</f>
        <v>1</v>
      </c>
      <c r="I4824" s="20"/>
      <c r="J4824" s="20"/>
      <c r="K4824" s="20"/>
      <c r="L4824" s="21"/>
      <c r="M4824" s="21"/>
      <c r="N4824" s="20"/>
      <c r="O4824" s="20"/>
      <c r="P4824" s="19" t="str">
        <f aca="false">IF(I4824="","",I4824-H4824)</f>
        <v/>
      </c>
      <c r="Q4824" s="19" t="str">
        <f aca="true">IF(B4824="","",IF(N4824="No aplica","No aplica",IF(I4824="","Pendent",IF(N4824="Per substituir","Substituir",IF(OR(N4824="No localitzat",N4824="No lliurat"),"Reposar",IF(I4824&lt;H4824,"Reposar",IF(I4824&gt;H4824,"Revisar excedent",IF(AND(G4824="Sí",M4824&lt;&gt;"",M4824&lt;TODAY()),"EPI caducat",IF(AND(G4824="Sí",M4824&lt;&gt;"",M4824&lt;=TODAY()+90),"EPI caduca ≤90 dies",IF(OR(N4824="Deteriorat usable",N4824="Revisió necessària"),"Revisar","OK"))))))))))</f>
      </c>
      <c r="R4824" s="20"/>
    </row>
    <row r="4825" customFormat="false" ht="15" hidden="false" customHeight="false" outlineLevel="0" collapsed="false">
      <c r="A4825" s="19" t="n">
        <v>45</v>
      </c>
      <c r="B4825" s="19" t="n">
        <f aca="false">IFERROR(VLOOKUP(A4825,Personal!$A$6:$F$112,2,FALSE()),"")</f>
        <v>0</v>
      </c>
      <c r="C4825" s="19" t="str">
        <f aca="false">IFERROR(VLOOKUP(A4825,Personal!$A$6:$F$112,3,FALSE()),"")</f>
        <v>La Seu d’Urgell</v>
      </c>
      <c r="D4825" s="19" t="s">
        <v>78</v>
      </c>
      <c r="E4825" s="19" t="s">
        <v>79</v>
      </c>
      <c r="F4825" s="19" t="s">
        <v>80</v>
      </c>
      <c r="G4825" s="19" t="s">
        <v>291</v>
      </c>
      <c r="H4825" s="19" t="n">
        <f aca="false">IF(OR(VLOOKUP(A4825,Personal!$A$6:$F$112,5,FALSE())&lt;&gt;"Sí",N4825="No aplica"),0,'Catàleg GRAE'!D28)</f>
        <v>1</v>
      </c>
      <c r="I4825" s="20"/>
      <c r="J4825" s="20"/>
      <c r="K4825" s="20"/>
      <c r="L4825" s="21"/>
      <c r="M4825" s="21"/>
      <c r="N4825" s="20"/>
      <c r="O4825" s="20"/>
      <c r="P4825" s="19" t="str">
        <f aca="false">IF(I4825="","",I4825-H4825)</f>
        <v/>
      </c>
      <c r="Q4825" s="19" t="str">
        <f aca="true">IF(B4825="","",IF(N4825="No aplica","No aplica",IF(I4825="","Pendent",IF(N4825="Per substituir","Substituir",IF(OR(N4825="No localitzat",N4825="No lliurat"),"Reposar",IF(I4825&lt;H4825,"Reposar",IF(I4825&gt;H4825,"Revisar excedent",IF(AND(G4825="Sí",M4825&lt;&gt;"",M4825&lt;TODAY()),"EPI caducat",IF(AND(G4825="Sí",M4825&lt;&gt;"",M4825&lt;=TODAY()+90),"EPI caduca ≤90 dies",IF(OR(N4825="Deteriorat usable",N4825="Revisió necessària"),"Revisar","OK"))))))))))</f>
      </c>
      <c r="R4825" s="20"/>
    </row>
    <row r="4826" customFormat="false" ht="15" hidden="false" customHeight="false" outlineLevel="0" collapsed="false">
      <c r="A4826" s="19" t="n">
        <v>45</v>
      </c>
      <c r="B4826" s="19" t="n">
        <f aca="false">IFERROR(VLOOKUP(A4826,Personal!$A$6:$F$112,2,FALSE()),"")</f>
        <v>0</v>
      </c>
      <c r="C4826" s="19" t="str">
        <f aca="false">IFERROR(VLOOKUP(A4826,Personal!$A$6:$F$112,3,FALSE()),"")</f>
        <v>La Seu d’Urgell</v>
      </c>
      <c r="D4826" s="19" t="s">
        <v>26</v>
      </c>
      <c r="E4826" s="19" t="s">
        <v>81</v>
      </c>
      <c r="F4826" s="19" t="s">
        <v>82</v>
      </c>
      <c r="G4826" s="19" t="s">
        <v>272</v>
      </c>
      <c r="H4826" s="19" t="n">
        <f aca="false">IF(OR(VLOOKUP(A4826,Personal!$A$6:$F$112,5,FALSE())&lt;&gt;"Sí",N4826="No aplica"),0,'Catàleg GRAE'!D29)</f>
        <v>1</v>
      </c>
      <c r="I4826" s="20"/>
      <c r="J4826" s="20"/>
      <c r="K4826" s="20"/>
      <c r="L4826" s="21"/>
      <c r="M4826" s="21"/>
      <c r="N4826" s="20"/>
      <c r="O4826" s="20"/>
      <c r="P4826" s="19" t="str">
        <f aca="false">IF(I4826="","",I4826-H4826)</f>
        <v/>
      </c>
      <c r="Q4826" s="19" t="str">
        <f aca="true">IF(B4826="","",IF(N4826="No aplica","No aplica",IF(I4826="","Pendent",IF(N4826="Per substituir","Substituir",IF(OR(N4826="No localitzat",N4826="No lliurat"),"Reposar",IF(I4826&lt;H4826,"Reposar",IF(I4826&gt;H4826,"Revisar excedent",IF(AND(G4826="Sí",M4826&lt;&gt;"",M4826&lt;TODAY()),"EPI caducat",IF(AND(G4826="Sí",M4826&lt;&gt;"",M4826&lt;=TODAY()+90),"EPI caduca ≤90 dies",IF(OR(N4826="Deteriorat usable",N4826="Revisió necessària"),"Revisar","OK"))))))))))</f>
      </c>
      <c r="R4826" s="20"/>
    </row>
    <row r="4827" customFormat="false" ht="15" hidden="false" customHeight="false" outlineLevel="0" collapsed="false">
      <c r="A4827" s="19" t="n">
        <v>45</v>
      </c>
      <c r="B4827" s="19" t="n">
        <f aca="false">IFERROR(VLOOKUP(A4827,Personal!$A$6:$F$112,2,FALSE()),"")</f>
        <v>0</v>
      </c>
      <c r="C4827" s="19" t="str">
        <f aca="false">IFERROR(VLOOKUP(A4827,Personal!$A$6:$F$112,3,FALSE()),"")</f>
        <v>La Seu d’Urgell</v>
      </c>
      <c r="D4827" s="19" t="s">
        <v>83</v>
      </c>
      <c r="E4827" s="19" t="s">
        <v>84</v>
      </c>
      <c r="F4827" s="19" t="s">
        <v>85</v>
      </c>
      <c r="G4827" s="19" t="s">
        <v>291</v>
      </c>
      <c r="H4827" s="19" t="n">
        <f aca="false">IF(OR(VLOOKUP(A4827,Personal!$A$6:$F$112,5,FALSE())&lt;&gt;"Sí",N4827="No aplica"),0,'Catàleg GRAE'!D30)</f>
        <v>2</v>
      </c>
      <c r="I4827" s="20"/>
      <c r="J4827" s="20"/>
      <c r="K4827" s="20"/>
      <c r="L4827" s="21"/>
      <c r="M4827" s="21"/>
      <c r="N4827" s="20"/>
      <c r="O4827" s="20"/>
      <c r="P4827" s="19" t="str">
        <f aca="false">IF(I4827="","",I4827-H4827)</f>
        <v/>
      </c>
      <c r="Q4827" s="19" t="str">
        <f aca="true">IF(B4827="","",IF(N4827="No aplica","No aplica",IF(I4827="","Pendent",IF(N4827="Per substituir","Substituir",IF(OR(N4827="No localitzat",N4827="No lliurat"),"Reposar",IF(I4827&lt;H4827,"Reposar",IF(I4827&gt;H4827,"Revisar excedent",IF(AND(G4827="Sí",M4827&lt;&gt;"",M4827&lt;TODAY()),"EPI caducat",IF(AND(G4827="Sí",M4827&lt;&gt;"",M4827&lt;=TODAY()+90),"EPI caduca ≤90 dies",IF(OR(N4827="Deteriorat usable",N4827="Revisió necessària"),"Revisar","OK"))))))))))</f>
      </c>
      <c r="R4827" s="20"/>
    </row>
    <row r="4828" customFormat="false" ht="15" hidden="false" customHeight="false" outlineLevel="0" collapsed="false">
      <c r="A4828" s="19" t="n">
        <v>45</v>
      </c>
      <c r="B4828" s="19" t="n">
        <f aca="false">IFERROR(VLOOKUP(A4828,Personal!$A$6:$F$112,2,FALSE()),"")</f>
        <v>0</v>
      </c>
      <c r="C4828" s="19" t="str">
        <f aca="false">IFERROR(VLOOKUP(A4828,Personal!$A$6:$F$112,3,FALSE()),"")</f>
        <v>La Seu d’Urgell</v>
      </c>
      <c r="D4828" s="19" t="s">
        <v>83</v>
      </c>
      <c r="E4828" s="19" t="s">
        <v>86</v>
      </c>
      <c r="F4828" s="19" t="s">
        <v>87</v>
      </c>
      <c r="G4828" s="19" t="s">
        <v>291</v>
      </c>
      <c r="H4828" s="19" t="n">
        <f aca="false">IF(OR(VLOOKUP(A4828,Personal!$A$6:$F$112,5,FALSE())&lt;&gt;"Sí",N4828="No aplica"),0,'Catàleg GRAE'!D31)</f>
        <v>2</v>
      </c>
      <c r="I4828" s="20"/>
      <c r="J4828" s="20"/>
      <c r="K4828" s="20"/>
      <c r="L4828" s="21"/>
      <c r="M4828" s="21"/>
      <c r="N4828" s="20"/>
      <c r="O4828" s="20"/>
      <c r="P4828" s="19" t="str">
        <f aca="false">IF(I4828="","",I4828-H4828)</f>
        <v/>
      </c>
      <c r="Q4828" s="19" t="str">
        <f aca="true">IF(B4828="","",IF(N4828="No aplica","No aplica",IF(I4828="","Pendent",IF(N4828="Per substituir","Substituir",IF(OR(N4828="No localitzat",N4828="No lliurat"),"Reposar",IF(I4828&lt;H4828,"Reposar",IF(I4828&gt;H4828,"Revisar excedent",IF(AND(G4828="Sí",M4828&lt;&gt;"",M4828&lt;TODAY()),"EPI caducat",IF(AND(G4828="Sí",M4828&lt;&gt;"",M4828&lt;=TODAY()+90),"EPI caduca ≤90 dies",IF(OR(N4828="Deteriorat usable",N4828="Revisió necessària"),"Revisar","OK"))))))))))</f>
      </c>
      <c r="R4828" s="20"/>
    </row>
    <row r="4829" customFormat="false" ht="15" hidden="false" customHeight="false" outlineLevel="0" collapsed="false">
      <c r="A4829" s="19" t="n">
        <v>45</v>
      </c>
      <c r="B4829" s="19" t="n">
        <f aca="false">IFERROR(VLOOKUP(A4829,Personal!$A$6:$F$112,2,FALSE()),"")</f>
        <v>0</v>
      </c>
      <c r="C4829" s="19" t="str">
        <f aca="false">IFERROR(VLOOKUP(A4829,Personal!$A$6:$F$112,3,FALSE()),"")</f>
        <v>La Seu d’Urgell</v>
      </c>
      <c r="D4829" s="19" t="s">
        <v>83</v>
      </c>
      <c r="E4829" s="19" t="s">
        <v>88</v>
      </c>
      <c r="F4829" s="19" t="s">
        <v>89</v>
      </c>
      <c r="G4829" s="19" t="s">
        <v>291</v>
      </c>
      <c r="H4829" s="19" t="n">
        <f aca="false">IF(OR(VLOOKUP(A4829,Personal!$A$6:$F$112,5,FALSE())&lt;&gt;"Sí",N4829="No aplica"),0,'Catàleg GRAE'!D32)</f>
        <v>2</v>
      </c>
      <c r="I4829" s="20"/>
      <c r="J4829" s="20"/>
      <c r="K4829" s="20"/>
      <c r="L4829" s="21"/>
      <c r="M4829" s="21"/>
      <c r="N4829" s="20"/>
      <c r="O4829" s="20"/>
      <c r="P4829" s="19" t="str">
        <f aca="false">IF(I4829="","",I4829-H4829)</f>
        <v/>
      </c>
      <c r="Q4829" s="19" t="str">
        <f aca="true">IF(B4829="","",IF(N4829="No aplica","No aplica",IF(I4829="","Pendent",IF(N4829="Per substituir","Substituir",IF(OR(N4829="No localitzat",N4829="No lliurat"),"Reposar",IF(I4829&lt;H4829,"Reposar",IF(I4829&gt;H4829,"Revisar excedent",IF(AND(G4829="Sí",M4829&lt;&gt;"",M4829&lt;TODAY()),"EPI caducat",IF(AND(G4829="Sí",M4829&lt;&gt;"",M4829&lt;=TODAY()+90),"EPI caduca ≤90 dies",IF(OR(N4829="Deteriorat usable",N4829="Revisió necessària"),"Revisar","OK"))))))))))</f>
      </c>
      <c r="R4829" s="20"/>
    </row>
    <row r="4830" customFormat="false" ht="15" hidden="false" customHeight="false" outlineLevel="0" collapsed="false">
      <c r="A4830" s="19" t="n">
        <v>45</v>
      </c>
      <c r="B4830" s="19" t="n">
        <f aca="false">IFERROR(VLOOKUP(A4830,Personal!$A$6:$F$112,2,FALSE()),"")</f>
        <v>0</v>
      </c>
      <c r="C4830" s="19" t="str">
        <f aca="false">IFERROR(VLOOKUP(A4830,Personal!$A$6:$F$112,3,FALSE()),"")</f>
        <v>La Seu d’Urgell</v>
      </c>
      <c r="D4830" s="19" t="s">
        <v>83</v>
      </c>
      <c r="E4830" s="19" t="s">
        <v>90</v>
      </c>
      <c r="F4830" s="19" t="s">
        <v>91</v>
      </c>
      <c r="G4830" s="19" t="s">
        <v>291</v>
      </c>
      <c r="H4830" s="19" t="n">
        <f aca="false">IF(OR(VLOOKUP(A4830,Personal!$A$6:$F$112,5,FALSE())&lt;&gt;"Sí",N4830="No aplica"),0,'Catàleg GRAE'!D33)</f>
        <v>1</v>
      </c>
      <c r="I4830" s="20"/>
      <c r="J4830" s="20"/>
      <c r="K4830" s="20"/>
      <c r="L4830" s="21"/>
      <c r="M4830" s="21"/>
      <c r="N4830" s="20"/>
      <c r="O4830" s="20"/>
      <c r="P4830" s="19" t="str">
        <f aca="false">IF(I4830="","",I4830-H4830)</f>
        <v/>
      </c>
      <c r="Q4830" s="19" t="str">
        <f aca="true">IF(B4830="","",IF(N4830="No aplica","No aplica",IF(I4830="","Pendent",IF(N4830="Per substituir","Substituir",IF(OR(N4830="No localitzat",N4830="No lliurat"),"Reposar",IF(I4830&lt;H4830,"Reposar",IF(I4830&gt;H4830,"Revisar excedent",IF(AND(G4830="Sí",M4830&lt;&gt;"",M4830&lt;TODAY()),"EPI caducat",IF(AND(G4830="Sí",M4830&lt;&gt;"",M4830&lt;=TODAY()+90),"EPI caduca ≤90 dies",IF(OR(N4830="Deteriorat usable",N4830="Revisió necessària"),"Revisar","OK"))))))))))</f>
      </c>
      <c r="R4830" s="20"/>
    </row>
    <row r="4831" customFormat="false" ht="15" hidden="false" customHeight="false" outlineLevel="0" collapsed="false">
      <c r="A4831" s="19" t="n">
        <v>45</v>
      </c>
      <c r="B4831" s="19" t="n">
        <f aca="false">IFERROR(VLOOKUP(A4831,Personal!$A$6:$F$112,2,FALSE()),"")</f>
        <v>0</v>
      </c>
      <c r="C4831" s="19" t="str">
        <f aca="false">IFERROR(VLOOKUP(A4831,Personal!$A$6:$F$112,3,FALSE()),"")</f>
        <v>La Seu d’Urgell</v>
      </c>
      <c r="D4831" s="19" t="s">
        <v>40</v>
      </c>
      <c r="E4831" s="19" t="s">
        <v>92</v>
      </c>
      <c r="F4831" s="19" t="s">
        <v>93</v>
      </c>
      <c r="G4831" s="19" t="s">
        <v>291</v>
      </c>
      <c r="H4831" s="19" t="n">
        <f aca="false">IF(OR(VLOOKUP(A4831,Personal!$A$6:$F$112,5,FALSE())&lt;&gt;"Sí",N4831="No aplica"),0,'Catàleg GRAE'!D34)</f>
        <v>1</v>
      </c>
      <c r="I4831" s="20"/>
      <c r="J4831" s="20"/>
      <c r="K4831" s="20"/>
      <c r="L4831" s="21"/>
      <c r="M4831" s="21"/>
      <c r="N4831" s="20"/>
      <c r="O4831" s="20"/>
      <c r="P4831" s="19" t="str">
        <f aca="false">IF(I4831="","",I4831-H4831)</f>
        <v/>
      </c>
      <c r="Q4831" s="19" t="str">
        <f aca="true">IF(B4831="","",IF(N4831="No aplica","No aplica",IF(I4831="","Pendent",IF(N4831="Per substituir","Substituir",IF(OR(N4831="No localitzat",N4831="No lliurat"),"Reposar",IF(I4831&lt;H4831,"Reposar",IF(I4831&gt;H4831,"Revisar excedent",IF(AND(G4831="Sí",M4831&lt;&gt;"",M4831&lt;TODAY()),"EPI caducat",IF(AND(G4831="Sí",M4831&lt;&gt;"",M4831&lt;=TODAY()+90),"EPI caduca ≤90 dies",IF(OR(N4831="Deteriorat usable",N4831="Revisió necessària"),"Revisar","OK"))))))))))</f>
      </c>
      <c r="R4831" s="20"/>
    </row>
    <row r="4832" customFormat="false" ht="15" hidden="false" customHeight="false" outlineLevel="0" collapsed="false">
      <c r="A4832" s="19" t="n">
        <v>45</v>
      </c>
      <c r="B4832" s="19" t="n">
        <f aca="false">IFERROR(VLOOKUP(A4832,Personal!$A$6:$F$112,2,FALSE()),"")</f>
        <v>0</v>
      </c>
      <c r="C4832" s="19" t="str">
        <f aca="false">IFERROR(VLOOKUP(A4832,Personal!$A$6:$F$112,3,FALSE()),"")</f>
        <v>La Seu d’Urgell</v>
      </c>
      <c r="D4832" s="19" t="s">
        <v>94</v>
      </c>
      <c r="E4832" s="19" t="s">
        <v>95</v>
      </c>
      <c r="F4832" s="19" t="s">
        <v>96</v>
      </c>
      <c r="G4832" s="19" t="s">
        <v>291</v>
      </c>
      <c r="H4832" s="19" t="n">
        <f aca="false">IF(OR(VLOOKUP(A4832,Personal!$A$6:$F$112,5,FALSE())&lt;&gt;"Sí",N4832="No aplica"),0,'Catàleg GRAE'!D35)</f>
        <v>1</v>
      </c>
      <c r="I4832" s="20"/>
      <c r="J4832" s="20"/>
      <c r="K4832" s="20"/>
      <c r="L4832" s="21"/>
      <c r="M4832" s="21"/>
      <c r="N4832" s="20"/>
      <c r="O4832" s="20"/>
      <c r="P4832" s="19" t="str">
        <f aca="false">IF(I4832="","",I4832-H4832)</f>
        <v/>
      </c>
      <c r="Q4832" s="19" t="str">
        <f aca="true">IF(B4832="","",IF(N4832="No aplica","No aplica",IF(I4832="","Pendent",IF(N4832="Per substituir","Substituir",IF(OR(N4832="No localitzat",N4832="No lliurat"),"Reposar",IF(I4832&lt;H4832,"Reposar",IF(I4832&gt;H4832,"Revisar excedent",IF(AND(G4832="Sí",M4832&lt;&gt;"",M4832&lt;TODAY()),"EPI caducat",IF(AND(G4832="Sí",M4832&lt;&gt;"",M4832&lt;=TODAY()+90),"EPI caduca ≤90 dies",IF(OR(N4832="Deteriorat usable",N4832="Revisió necessària"),"Revisar","OK"))))))))))</f>
      </c>
      <c r="R4832" s="20"/>
    </row>
    <row r="4833" customFormat="false" ht="15" hidden="false" customHeight="false" outlineLevel="0" collapsed="false">
      <c r="A4833" s="19" t="n">
        <v>45</v>
      </c>
      <c r="B4833" s="19" t="n">
        <f aca="false">IFERROR(VLOOKUP(A4833,Personal!$A$6:$F$112,2,FALSE()),"")</f>
        <v>0</v>
      </c>
      <c r="C4833" s="19" t="str">
        <f aca="false">IFERROR(VLOOKUP(A4833,Personal!$A$6:$F$112,3,FALSE()),"")</f>
        <v>La Seu d’Urgell</v>
      </c>
      <c r="D4833" s="19" t="s">
        <v>97</v>
      </c>
      <c r="E4833" s="19" t="s">
        <v>98</v>
      </c>
      <c r="F4833" s="19" t="s">
        <v>99</v>
      </c>
      <c r="G4833" s="19" t="s">
        <v>291</v>
      </c>
      <c r="H4833" s="19" t="n">
        <f aca="false">IF(OR(VLOOKUP(A4833,Personal!$A$6:$F$112,5,FALSE())&lt;&gt;"Sí",N4833="No aplica"),0,'Catàleg GRAE'!D36)</f>
        <v>3</v>
      </c>
      <c r="I4833" s="20"/>
      <c r="J4833" s="20"/>
      <c r="K4833" s="20"/>
      <c r="L4833" s="21"/>
      <c r="M4833" s="21"/>
      <c r="N4833" s="20"/>
      <c r="O4833" s="20"/>
      <c r="P4833" s="19" t="str">
        <f aca="false">IF(I4833="","",I4833-H4833)</f>
        <v/>
      </c>
      <c r="Q4833" s="19" t="str">
        <f aca="true">IF(B4833="","",IF(N4833="No aplica","No aplica",IF(I4833="","Pendent",IF(N4833="Per substituir","Substituir",IF(OR(N4833="No localitzat",N4833="No lliurat"),"Reposar",IF(I4833&lt;H4833,"Reposar",IF(I4833&gt;H4833,"Revisar excedent",IF(AND(G4833="Sí",M4833&lt;&gt;"",M4833&lt;TODAY()),"EPI caducat",IF(AND(G4833="Sí",M4833&lt;&gt;"",M4833&lt;=TODAY()+90),"EPI caduca ≤90 dies",IF(OR(N4833="Deteriorat usable",N4833="Revisió necessària"),"Revisar","OK"))))))))))</f>
      </c>
      <c r="R4833" s="20"/>
    </row>
    <row r="4834" customFormat="false" ht="15" hidden="false" customHeight="false" outlineLevel="0" collapsed="false">
      <c r="A4834" s="19" t="n">
        <v>45</v>
      </c>
      <c r="B4834" s="19" t="n">
        <f aca="false">IFERROR(VLOOKUP(A4834,Personal!$A$6:$F$112,2,FALSE()),"")</f>
        <v>0</v>
      </c>
      <c r="C4834" s="19" t="str">
        <f aca="false">IFERROR(VLOOKUP(A4834,Personal!$A$6:$F$112,3,FALSE()),"")</f>
        <v>La Seu d’Urgell</v>
      </c>
      <c r="D4834" s="19" t="s">
        <v>97</v>
      </c>
      <c r="E4834" s="19" t="s">
        <v>100</v>
      </c>
      <c r="F4834" s="19" t="s">
        <v>101</v>
      </c>
      <c r="G4834" s="19" t="s">
        <v>291</v>
      </c>
      <c r="H4834" s="19" t="n">
        <f aca="false">IF(OR(VLOOKUP(A4834,Personal!$A$6:$F$112,5,FALSE())&lt;&gt;"Sí",N4834="No aplica"),0,'Catàleg GRAE'!D37)</f>
        <v>1</v>
      </c>
      <c r="I4834" s="20"/>
      <c r="J4834" s="20"/>
      <c r="K4834" s="20"/>
      <c r="L4834" s="21"/>
      <c r="M4834" s="21"/>
      <c r="N4834" s="20"/>
      <c r="O4834" s="20"/>
      <c r="P4834" s="19" t="str">
        <f aca="false">IF(I4834="","",I4834-H4834)</f>
        <v/>
      </c>
      <c r="Q4834" s="19" t="str">
        <f aca="true">IF(B4834="","",IF(N4834="No aplica","No aplica",IF(I4834="","Pendent",IF(N4834="Per substituir","Substituir",IF(OR(N4834="No localitzat",N4834="No lliurat"),"Reposar",IF(I4834&lt;H4834,"Reposar",IF(I4834&gt;H4834,"Revisar excedent",IF(AND(G4834="Sí",M4834&lt;&gt;"",M4834&lt;TODAY()),"EPI caducat",IF(AND(G4834="Sí",M4834&lt;&gt;"",M4834&lt;=TODAY()+90),"EPI caduca ≤90 dies",IF(OR(N4834="Deteriorat usable",N4834="Revisió necessària"),"Revisar","OK"))))))))))</f>
      </c>
      <c r="R4834" s="20"/>
    </row>
    <row r="4835" customFormat="false" ht="15" hidden="false" customHeight="false" outlineLevel="0" collapsed="false">
      <c r="A4835" s="19" t="n">
        <v>45</v>
      </c>
      <c r="B4835" s="19" t="n">
        <f aca="false">IFERROR(VLOOKUP(A4835,Personal!$A$6:$F$112,2,FALSE()),"")</f>
        <v>0</v>
      </c>
      <c r="C4835" s="19" t="str">
        <f aca="false">IFERROR(VLOOKUP(A4835,Personal!$A$6:$F$112,3,FALSE()),"")</f>
        <v>La Seu d’Urgell</v>
      </c>
      <c r="D4835" s="19" t="s">
        <v>102</v>
      </c>
      <c r="E4835" s="19" t="s">
        <v>103</v>
      </c>
      <c r="F4835" s="19" t="s">
        <v>104</v>
      </c>
      <c r="G4835" s="19" t="s">
        <v>291</v>
      </c>
      <c r="H4835" s="19" t="n">
        <f aca="false">IF(OR(VLOOKUP(A4835,Personal!$A$6:$F$112,5,FALSE())&lt;&gt;"Sí",N4835="No aplica"),0,'Catàleg GRAE'!D38)</f>
        <v>1</v>
      </c>
      <c r="I4835" s="20"/>
      <c r="J4835" s="20"/>
      <c r="K4835" s="20"/>
      <c r="L4835" s="21"/>
      <c r="M4835" s="21"/>
      <c r="N4835" s="20"/>
      <c r="O4835" s="20"/>
      <c r="P4835" s="19" t="str">
        <f aca="false">IF(I4835="","",I4835-H4835)</f>
        <v/>
      </c>
      <c r="Q4835" s="19" t="str">
        <f aca="true">IF(B4835="","",IF(N4835="No aplica","No aplica",IF(I4835="","Pendent",IF(N4835="Per substituir","Substituir",IF(OR(N4835="No localitzat",N4835="No lliurat"),"Reposar",IF(I4835&lt;H4835,"Reposar",IF(I4835&gt;H4835,"Revisar excedent",IF(AND(G4835="Sí",M4835&lt;&gt;"",M4835&lt;TODAY()),"EPI caducat",IF(AND(G4835="Sí",M4835&lt;&gt;"",M4835&lt;=TODAY()+90),"EPI caduca ≤90 dies",IF(OR(N4835="Deteriorat usable",N4835="Revisió necessària"),"Revisar","OK"))))))))))</f>
      </c>
      <c r="R4835" s="20"/>
    </row>
    <row r="4836" customFormat="false" ht="15" hidden="false" customHeight="false" outlineLevel="0" collapsed="false">
      <c r="A4836" s="19" t="n">
        <v>45</v>
      </c>
      <c r="B4836" s="19" t="n">
        <f aca="false">IFERROR(VLOOKUP(A4836,Personal!$A$6:$F$112,2,FALSE()),"")</f>
        <v>0</v>
      </c>
      <c r="C4836" s="19" t="str">
        <f aca="false">IFERROR(VLOOKUP(A4836,Personal!$A$6:$F$112,3,FALSE()),"")</f>
        <v>La Seu d’Urgell</v>
      </c>
      <c r="D4836" s="19" t="s">
        <v>97</v>
      </c>
      <c r="E4836" s="19" t="s">
        <v>105</v>
      </c>
      <c r="F4836" s="19" t="s">
        <v>106</v>
      </c>
      <c r="G4836" s="19" t="s">
        <v>291</v>
      </c>
      <c r="H4836" s="19" t="n">
        <f aca="false">IF(OR(VLOOKUP(A4836,Personal!$A$6:$F$112,5,FALSE())&lt;&gt;"Sí",N4836="No aplica"),0,'Catàleg GRAE'!D39)</f>
        <v>3</v>
      </c>
      <c r="I4836" s="20"/>
      <c r="J4836" s="20"/>
      <c r="K4836" s="20"/>
      <c r="L4836" s="21"/>
      <c r="M4836" s="21"/>
      <c r="N4836" s="20"/>
      <c r="O4836" s="20"/>
      <c r="P4836" s="19" t="str">
        <f aca="false">IF(I4836="","",I4836-H4836)</f>
        <v/>
      </c>
      <c r="Q4836" s="19" t="str">
        <f aca="true">IF(B4836="","",IF(N4836="No aplica","No aplica",IF(I4836="","Pendent",IF(N4836="Per substituir","Substituir",IF(OR(N4836="No localitzat",N4836="No lliurat"),"Reposar",IF(I4836&lt;H4836,"Reposar",IF(I4836&gt;H4836,"Revisar excedent",IF(AND(G4836="Sí",M4836&lt;&gt;"",M4836&lt;TODAY()),"EPI caducat",IF(AND(G4836="Sí",M4836&lt;&gt;"",M4836&lt;=TODAY()+90),"EPI caduca ≤90 dies",IF(OR(N4836="Deteriorat usable",N4836="Revisió necessària"),"Revisar","OK"))))))))))</f>
      </c>
      <c r="R4836" s="20"/>
    </row>
    <row r="4837" customFormat="false" ht="15" hidden="false" customHeight="false" outlineLevel="0" collapsed="false">
      <c r="A4837" s="19" t="n">
        <v>45</v>
      </c>
      <c r="B4837" s="19" t="n">
        <f aca="false">IFERROR(VLOOKUP(A4837,Personal!$A$6:$F$112,2,FALSE()),"")</f>
        <v>0</v>
      </c>
      <c r="C4837" s="19" t="str">
        <f aca="false">IFERROR(VLOOKUP(A4837,Personal!$A$6:$F$112,3,FALSE()),"")</f>
        <v>La Seu d’Urgell</v>
      </c>
      <c r="D4837" s="19" t="s">
        <v>97</v>
      </c>
      <c r="E4837" s="19" t="s">
        <v>105</v>
      </c>
      <c r="F4837" s="19" t="s">
        <v>107</v>
      </c>
      <c r="G4837" s="19" t="s">
        <v>291</v>
      </c>
      <c r="H4837" s="19" t="n">
        <f aca="false">IF(OR(VLOOKUP(A4837,Personal!$A$6:$F$112,5,FALSE())&lt;&gt;"Sí",N4837="No aplica"),0,'Catàleg GRAE'!D40)</f>
        <v>3</v>
      </c>
      <c r="I4837" s="20"/>
      <c r="J4837" s="20"/>
      <c r="K4837" s="20"/>
      <c r="L4837" s="21"/>
      <c r="M4837" s="21"/>
      <c r="N4837" s="20"/>
      <c r="O4837" s="20"/>
      <c r="P4837" s="19" t="str">
        <f aca="false">IF(I4837="","",I4837-H4837)</f>
        <v/>
      </c>
      <c r="Q4837" s="19" t="str">
        <f aca="true">IF(B4837="","",IF(N4837="No aplica","No aplica",IF(I4837="","Pendent",IF(N4837="Per substituir","Substituir",IF(OR(N4837="No localitzat",N4837="No lliurat"),"Reposar",IF(I4837&lt;H4837,"Reposar",IF(I4837&gt;H4837,"Revisar excedent",IF(AND(G4837="Sí",M4837&lt;&gt;"",M4837&lt;TODAY()),"EPI caducat",IF(AND(G4837="Sí",M4837&lt;&gt;"",M4837&lt;=TODAY()+90),"EPI caduca ≤90 dies",IF(OR(N4837="Deteriorat usable",N4837="Revisió necessària"),"Revisar","OK"))))))))))</f>
      </c>
      <c r="R4837" s="20"/>
    </row>
    <row r="4838" customFormat="false" ht="15" hidden="false" customHeight="false" outlineLevel="0" collapsed="false">
      <c r="A4838" s="19" t="n">
        <v>45</v>
      </c>
      <c r="B4838" s="19" t="n">
        <f aca="false">IFERROR(VLOOKUP(A4838,Personal!$A$6:$F$112,2,FALSE()),"")</f>
        <v>0</v>
      </c>
      <c r="C4838" s="19" t="str">
        <f aca="false">IFERROR(VLOOKUP(A4838,Personal!$A$6:$F$112,3,FALSE()),"")</f>
        <v>La Seu d’Urgell</v>
      </c>
      <c r="D4838" s="19" t="s">
        <v>97</v>
      </c>
      <c r="E4838" s="19" t="s">
        <v>108</v>
      </c>
      <c r="F4838" s="19" t="s">
        <v>109</v>
      </c>
      <c r="G4838" s="19" t="s">
        <v>291</v>
      </c>
      <c r="H4838" s="19" t="n">
        <f aca="false">IF(OR(VLOOKUP(A4838,Personal!$A$6:$F$112,5,FALSE())&lt;&gt;"Sí",N4838="No aplica"),0,'Catàleg GRAE'!D41)</f>
        <v>2</v>
      </c>
      <c r="I4838" s="20"/>
      <c r="J4838" s="20"/>
      <c r="K4838" s="20"/>
      <c r="L4838" s="21"/>
      <c r="M4838" s="21"/>
      <c r="N4838" s="20"/>
      <c r="O4838" s="20"/>
      <c r="P4838" s="19" t="str">
        <f aca="false">IF(I4838="","",I4838-H4838)</f>
        <v/>
      </c>
      <c r="Q4838" s="19" t="str">
        <f aca="true">IF(B4838="","",IF(N4838="No aplica","No aplica",IF(I4838="","Pendent",IF(N4838="Per substituir","Substituir",IF(OR(N4838="No localitzat",N4838="No lliurat"),"Reposar",IF(I4838&lt;H4838,"Reposar",IF(I4838&gt;H4838,"Revisar excedent",IF(AND(G4838="Sí",M4838&lt;&gt;"",M4838&lt;TODAY()),"EPI caducat",IF(AND(G4838="Sí",M4838&lt;&gt;"",M4838&lt;=TODAY()+90),"EPI caduca ≤90 dies",IF(OR(N4838="Deteriorat usable",N4838="Revisió necessària"),"Revisar","OK"))))))))))</f>
      </c>
      <c r="R4838" s="20"/>
    </row>
    <row r="4839" customFormat="false" ht="15" hidden="false" customHeight="false" outlineLevel="0" collapsed="false">
      <c r="A4839" s="19" t="n">
        <v>45</v>
      </c>
      <c r="B4839" s="19" t="n">
        <f aca="false">IFERROR(VLOOKUP(A4839,Personal!$A$6:$F$112,2,FALSE()),"")</f>
        <v>0</v>
      </c>
      <c r="C4839" s="19" t="str">
        <f aca="false">IFERROR(VLOOKUP(A4839,Personal!$A$6:$F$112,3,FALSE()),"")</f>
        <v>La Seu d’Urgell</v>
      </c>
      <c r="D4839" s="19" t="s">
        <v>97</v>
      </c>
      <c r="E4839" s="19" t="s">
        <v>110</v>
      </c>
      <c r="F4839" s="19" t="s">
        <v>111</v>
      </c>
      <c r="G4839" s="19" t="s">
        <v>291</v>
      </c>
      <c r="H4839" s="19" t="n">
        <f aca="false">IF(OR(VLOOKUP(A4839,Personal!$A$6:$F$112,5,FALSE())&lt;&gt;"Sí",N4839="No aplica"),0,'Catàleg GRAE'!D42)</f>
        <v>1</v>
      </c>
      <c r="I4839" s="20"/>
      <c r="J4839" s="20"/>
      <c r="K4839" s="20"/>
      <c r="L4839" s="21"/>
      <c r="M4839" s="21"/>
      <c r="N4839" s="20"/>
      <c r="O4839" s="20"/>
      <c r="P4839" s="19" t="str">
        <f aca="false">IF(I4839="","",I4839-H4839)</f>
        <v/>
      </c>
      <c r="Q4839" s="19" t="str">
        <f aca="true">IF(B4839="","",IF(N4839="No aplica","No aplica",IF(I4839="","Pendent",IF(N4839="Per substituir","Substituir",IF(OR(N4839="No localitzat",N4839="No lliurat"),"Reposar",IF(I4839&lt;H4839,"Reposar",IF(I4839&gt;H4839,"Revisar excedent",IF(AND(G4839="Sí",M4839&lt;&gt;"",M4839&lt;TODAY()),"EPI caducat",IF(AND(G4839="Sí",M4839&lt;&gt;"",M4839&lt;=TODAY()+90),"EPI caduca ≤90 dies",IF(OR(N4839="Deteriorat usable",N4839="Revisió necessària"),"Revisar","OK"))))))))))</f>
      </c>
      <c r="R4839" s="20"/>
    </row>
    <row r="4840" customFormat="false" ht="15" hidden="false" customHeight="false" outlineLevel="0" collapsed="false">
      <c r="A4840" s="19" t="n">
        <v>45</v>
      </c>
      <c r="B4840" s="19" t="n">
        <f aca="false">IFERROR(VLOOKUP(A4840,Personal!$A$6:$F$112,2,FALSE()),"")</f>
        <v>0</v>
      </c>
      <c r="C4840" s="19" t="str">
        <f aca="false">IFERROR(VLOOKUP(A4840,Personal!$A$6:$F$112,3,FALSE()),"")</f>
        <v>La Seu d’Urgell</v>
      </c>
      <c r="D4840" s="19" t="s">
        <v>112</v>
      </c>
      <c r="E4840" s="19" t="s">
        <v>113</v>
      </c>
      <c r="F4840" s="19" t="s">
        <v>114</v>
      </c>
      <c r="G4840" s="19" t="s">
        <v>291</v>
      </c>
      <c r="H4840" s="19" t="n">
        <f aca="false">IF(OR(VLOOKUP(A4840,Personal!$A$6:$F$112,5,FALSE())&lt;&gt;"Sí",N4840="No aplica"),0,'Catàleg GRAE'!D43)</f>
        <v>2</v>
      </c>
      <c r="I4840" s="20"/>
      <c r="J4840" s="20"/>
      <c r="K4840" s="20"/>
      <c r="L4840" s="21"/>
      <c r="M4840" s="21"/>
      <c r="N4840" s="20"/>
      <c r="O4840" s="20"/>
      <c r="P4840" s="19" t="str">
        <f aca="false">IF(I4840="","",I4840-H4840)</f>
        <v/>
      </c>
      <c r="Q4840" s="19" t="str">
        <f aca="true">IF(B4840="","",IF(N4840="No aplica","No aplica",IF(I4840="","Pendent",IF(N4840="Per substituir","Substituir",IF(OR(N4840="No localitzat",N4840="No lliurat"),"Reposar",IF(I4840&lt;H4840,"Reposar",IF(I4840&gt;H4840,"Revisar excedent",IF(AND(G4840="Sí",M4840&lt;&gt;"",M4840&lt;TODAY()),"EPI caducat",IF(AND(G4840="Sí",M4840&lt;&gt;"",M4840&lt;=TODAY()+90),"EPI caduca ≤90 dies",IF(OR(N4840="Deteriorat usable",N4840="Revisió necessària"),"Revisar","OK"))))))))))</f>
      </c>
      <c r="R4840" s="20"/>
    </row>
    <row r="4841" customFormat="false" ht="15" hidden="false" customHeight="false" outlineLevel="0" collapsed="false">
      <c r="A4841" s="19" t="n">
        <v>45</v>
      </c>
      <c r="B4841" s="19" t="n">
        <f aca="false">IFERROR(VLOOKUP(A4841,Personal!$A$6:$F$112,2,FALSE()),"")</f>
        <v>0</v>
      </c>
      <c r="C4841" s="19" t="str">
        <f aca="false">IFERROR(VLOOKUP(A4841,Personal!$A$6:$F$112,3,FALSE()),"")</f>
        <v>La Seu d’Urgell</v>
      </c>
      <c r="D4841" s="19" t="s">
        <v>102</v>
      </c>
      <c r="E4841" s="19" t="s">
        <v>115</v>
      </c>
      <c r="F4841" s="19" t="s">
        <v>116</v>
      </c>
      <c r="G4841" s="19" t="s">
        <v>291</v>
      </c>
      <c r="H4841" s="19" t="n">
        <f aca="false">IF(OR(VLOOKUP(A4841,Personal!$A$6:$F$112,5,FALSE())&lt;&gt;"Sí",N4841="No aplica"),0,'Catàleg GRAE'!D44)</f>
        <v>1</v>
      </c>
      <c r="I4841" s="20"/>
      <c r="J4841" s="20"/>
      <c r="K4841" s="20"/>
      <c r="L4841" s="21"/>
      <c r="M4841" s="21"/>
      <c r="N4841" s="20"/>
      <c r="O4841" s="20"/>
      <c r="P4841" s="19" t="str">
        <f aca="false">IF(I4841="","",I4841-H4841)</f>
        <v/>
      </c>
      <c r="Q4841" s="19" t="str">
        <f aca="true">IF(B4841="","",IF(N4841="No aplica","No aplica",IF(I4841="","Pendent",IF(N4841="Per substituir","Substituir",IF(OR(N4841="No localitzat",N4841="No lliurat"),"Reposar",IF(I4841&lt;H4841,"Reposar",IF(I4841&gt;H4841,"Revisar excedent",IF(AND(G4841="Sí",M4841&lt;&gt;"",M4841&lt;TODAY()),"EPI caducat",IF(AND(G4841="Sí",M4841&lt;&gt;"",M4841&lt;=TODAY()+90),"EPI caduca ≤90 dies",IF(OR(N4841="Deteriorat usable",N4841="Revisió necessària"),"Revisar","OK"))))))))))</f>
      </c>
      <c r="R4841" s="20"/>
    </row>
    <row r="4842" customFormat="false" ht="15" hidden="false" customHeight="false" outlineLevel="0" collapsed="false">
      <c r="A4842" s="19" t="n">
        <v>45</v>
      </c>
      <c r="B4842" s="19" t="n">
        <f aca="false">IFERROR(VLOOKUP(A4842,Personal!$A$6:$F$112,2,FALSE()),"")</f>
        <v>0</v>
      </c>
      <c r="C4842" s="19" t="str">
        <f aca="false">IFERROR(VLOOKUP(A4842,Personal!$A$6:$F$112,3,FALSE()),"")</f>
        <v>La Seu d’Urgell</v>
      </c>
      <c r="D4842" s="19" t="s">
        <v>102</v>
      </c>
      <c r="E4842" s="19" t="s">
        <v>117</v>
      </c>
      <c r="F4842" s="19" t="s">
        <v>118</v>
      </c>
      <c r="G4842" s="19" t="s">
        <v>272</v>
      </c>
      <c r="H4842" s="19" t="n">
        <f aca="false">IF(OR(VLOOKUP(A4842,Personal!$A$6:$F$112,5,FALSE())&lt;&gt;"Sí",N4842="No aplica"),0,'Catàleg GRAE'!D45)</f>
        <v>1</v>
      </c>
      <c r="I4842" s="20"/>
      <c r="J4842" s="20"/>
      <c r="K4842" s="20"/>
      <c r="L4842" s="21"/>
      <c r="M4842" s="21"/>
      <c r="N4842" s="20"/>
      <c r="O4842" s="20"/>
      <c r="P4842" s="19" t="str">
        <f aca="false">IF(I4842="","",I4842-H4842)</f>
        <v/>
      </c>
      <c r="Q4842" s="19" t="str">
        <f aca="true">IF(B4842="","",IF(N4842="No aplica","No aplica",IF(I4842="","Pendent",IF(N4842="Per substituir","Substituir",IF(OR(N4842="No localitzat",N4842="No lliurat"),"Reposar",IF(I4842&lt;H4842,"Reposar",IF(I4842&gt;H4842,"Revisar excedent",IF(AND(G4842="Sí",M4842&lt;&gt;"",M4842&lt;TODAY()),"EPI caducat",IF(AND(G4842="Sí",M4842&lt;&gt;"",M4842&lt;=TODAY()+90),"EPI caduca ≤90 dies",IF(OR(N4842="Deteriorat usable",N4842="Revisió necessària"),"Revisar","OK"))))))))))</f>
      </c>
      <c r="R4842" s="20"/>
    </row>
    <row r="4843" customFormat="false" ht="15" hidden="false" customHeight="false" outlineLevel="0" collapsed="false">
      <c r="A4843" s="19" t="n">
        <v>45</v>
      </c>
      <c r="B4843" s="19" t="n">
        <f aca="false">IFERROR(VLOOKUP(A4843,Personal!$A$6:$F$112,2,FALSE()),"")</f>
        <v>0</v>
      </c>
      <c r="C4843" s="19" t="str">
        <f aca="false">IFERROR(VLOOKUP(A4843,Personal!$A$6:$F$112,3,FALSE()),"")</f>
        <v>La Seu d’Urgell</v>
      </c>
      <c r="D4843" s="19" t="s">
        <v>102</v>
      </c>
      <c r="E4843" s="19" t="s">
        <v>119</v>
      </c>
      <c r="F4843" s="19" t="s">
        <v>120</v>
      </c>
      <c r="G4843" s="19" t="s">
        <v>272</v>
      </c>
      <c r="H4843" s="19" t="n">
        <f aca="false">IF(OR(VLOOKUP(A4843,Personal!$A$6:$F$112,5,FALSE())&lt;&gt;"Sí",N4843="No aplica"),0,'Catàleg GRAE'!D46)</f>
        <v>1</v>
      </c>
      <c r="I4843" s="20"/>
      <c r="J4843" s="20"/>
      <c r="K4843" s="20"/>
      <c r="L4843" s="21"/>
      <c r="M4843" s="21"/>
      <c r="N4843" s="20"/>
      <c r="O4843" s="20"/>
      <c r="P4843" s="19" t="str">
        <f aca="false">IF(I4843="","",I4843-H4843)</f>
        <v/>
      </c>
      <c r="Q4843" s="19" t="str">
        <f aca="true">IF(B4843="","",IF(N4843="No aplica","No aplica",IF(I4843="","Pendent",IF(N4843="Per substituir","Substituir",IF(OR(N4843="No localitzat",N4843="No lliurat"),"Reposar",IF(I4843&lt;H4843,"Reposar",IF(I4843&gt;H4843,"Revisar excedent",IF(AND(G4843="Sí",M4843&lt;&gt;"",M4843&lt;TODAY()),"EPI caducat",IF(AND(G4843="Sí",M4843&lt;&gt;"",M4843&lt;=TODAY()+90),"EPI caduca ≤90 dies",IF(OR(N4843="Deteriorat usable",N4843="Revisió necessària"),"Revisar","OK"))))))))))</f>
      </c>
      <c r="R4843" s="20"/>
    </row>
    <row r="4844" customFormat="false" ht="15" hidden="false" customHeight="false" outlineLevel="0" collapsed="false">
      <c r="A4844" s="19" t="n">
        <v>45</v>
      </c>
      <c r="B4844" s="19" t="n">
        <f aca="false">IFERROR(VLOOKUP(A4844,Personal!$A$6:$F$112,2,FALSE()),"")</f>
        <v>0</v>
      </c>
      <c r="C4844" s="19" t="str">
        <f aca="false">IFERROR(VLOOKUP(A4844,Personal!$A$6:$F$112,3,FALSE()),"")</f>
        <v>La Seu d’Urgell</v>
      </c>
      <c r="D4844" s="19" t="s">
        <v>97</v>
      </c>
      <c r="E4844" s="19" t="s">
        <v>121</v>
      </c>
      <c r="F4844" s="19" t="s">
        <v>122</v>
      </c>
      <c r="G4844" s="19" t="s">
        <v>291</v>
      </c>
      <c r="H4844" s="19" t="n">
        <f aca="false">IF(OR(VLOOKUP(A4844,Personal!$A$6:$F$112,5,FALSE())&lt;&gt;"Sí",N4844="No aplica"),0,'Catàleg GRAE'!D47)</f>
        <v>1</v>
      </c>
      <c r="I4844" s="20"/>
      <c r="J4844" s="20"/>
      <c r="K4844" s="20"/>
      <c r="L4844" s="21"/>
      <c r="M4844" s="21"/>
      <c r="N4844" s="20"/>
      <c r="O4844" s="20"/>
      <c r="P4844" s="19" t="str">
        <f aca="false">IF(I4844="","",I4844-H4844)</f>
        <v/>
      </c>
      <c r="Q4844" s="19" t="str">
        <f aca="true">IF(B4844="","",IF(N4844="No aplica","No aplica",IF(I4844="","Pendent",IF(N4844="Per substituir","Substituir",IF(OR(N4844="No localitzat",N4844="No lliurat"),"Reposar",IF(I4844&lt;H4844,"Reposar",IF(I4844&gt;H4844,"Revisar excedent",IF(AND(G4844="Sí",M4844&lt;&gt;"",M4844&lt;TODAY()),"EPI caducat",IF(AND(G4844="Sí",M4844&lt;&gt;"",M4844&lt;=TODAY()+90),"EPI caduca ≤90 dies",IF(OR(N4844="Deteriorat usable",N4844="Revisió necessària"),"Revisar","OK"))))))))))</f>
      </c>
      <c r="R4844" s="20"/>
    </row>
    <row r="4845" customFormat="false" ht="15" hidden="false" customHeight="false" outlineLevel="0" collapsed="false">
      <c r="A4845" s="19" t="n">
        <v>45</v>
      </c>
      <c r="B4845" s="19" t="n">
        <f aca="false">IFERROR(VLOOKUP(A4845,Personal!$A$6:$F$112,2,FALSE()),"")</f>
        <v>0</v>
      </c>
      <c r="C4845" s="19" t="str">
        <f aca="false">IFERROR(VLOOKUP(A4845,Personal!$A$6:$F$112,3,FALSE()),"")</f>
        <v>La Seu d’Urgell</v>
      </c>
      <c r="D4845" s="19" t="s">
        <v>97</v>
      </c>
      <c r="E4845" s="19" t="s">
        <v>123</v>
      </c>
      <c r="F4845" s="19" t="s">
        <v>124</v>
      </c>
      <c r="G4845" s="19" t="s">
        <v>291</v>
      </c>
      <c r="H4845" s="19" t="n">
        <f aca="false">IF(OR(VLOOKUP(A4845,Personal!$A$6:$F$112,5,FALSE())&lt;&gt;"Sí",N4845="No aplica"),0,'Catàleg GRAE'!D48)</f>
        <v>1</v>
      </c>
      <c r="I4845" s="20"/>
      <c r="J4845" s="20"/>
      <c r="K4845" s="20"/>
      <c r="L4845" s="21"/>
      <c r="M4845" s="21"/>
      <c r="N4845" s="20"/>
      <c r="O4845" s="20"/>
      <c r="P4845" s="19" t="str">
        <f aca="false">IF(I4845="","",I4845-H4845)</f>
        <v/>
      </c>
      <c r="Q4845" s="19" t="str">
        <f aca="true">IF(B4845="","",IF(N4845="No aplica","No aplica",IF(I4845="","Pendent",IF(N4845="Per substituir","Substituir",IF(OR(N4845="No localitzat",N4845="No lliurat"),"Reposar",IF(I4845&lt;H4845,"Reposar",IF(I4845&gt;H4845,"Revisar excedent",IF(AND(G4845="Sí",M4845&lt;&gt;"",M4845&lt;TODAY()),"EPI caducat",IF(AND(G4845="Sí",M4845&lt;&gt;"",M4845&lt;=TODAY()+90),"EPI caduca ≤90 dies",IF(OR(N4845="Deteriorat usable",N4845="Revisió necessària"),"Revisar","OK"))))))))))</f>
      </c>
      <c r="R4845" s="20"/>
    </row>
    <row r="4846" customFormat="false" ht="15" hidden="false" customHeight="false" outlineLevel="0" collapsed="false">
      <c r="A4846" s="19" t="n">
        <v>45</v>
      </c>
      <c r="B4846" s="19" t="n">
        <f aca="false">IFERROR(VLOOKUP(A4846,Personal!$A$6:$F$112,2,FALSE()),"")</f>
        <v>0</v>
      </c>
      <c r="C4846" s="19" t="str">
        <f aca="false">IFERROR(VLOOKUP(A4846,Personal!$A$6:$F$112,3,FALSE()),"")</f>
        <v>La Seu d’Urgell</v>
      </c>
      <c r="D4846" s="19" t="s">
        <v>125</v>
      </c>
      <c r="E4846" s="19" t="s">
        <v>126</v>
      </c>
      <c r="F4846" s="19" t="s">
        <v>127</v>
      </c>
      <c r="G4846" s="19" t="s">
        <v>272</v>
      </c>
      <c r="H4846" s="19" t="n">
        <f aca="false">IF(OR(VLOOKUP(A4846,Personal!$A$6:$F$112,5,FALSE())&lt;&gt;"Sí",N4846="No aplica"),0,'Catàleg GRAE'!D49)</f>
        <v>1</v>
      </c>
      <c r="I4846" s="20"/>
      <c r="J4846" s="20"/>
      <c r="K4846" s="20"/>
      <c r="L4846" s="21"/>
      <c r="M4846" s="21"/>
      <c r="N4846" s="20"/>
      <c r="O4846" s="20"/>
      <c r="P4846" s="19" t="str">
        <f aca="false">IF(I4846="","",I4846-H4846)</f>
        <v/>
      </c>
      <c r="Q4846" s="19" t="str">
        <f aca="true">IF(B4846="","",IF(N4846="No aplica","No aplica",IF(I4846="","Pendent",IF(N4846="Per substituir","Substituir",IF(OR(N4846="No localitzat",N4846="No lliurat"),"Reposar",IF(I4846&lt;H4846,"Reposar",IF(I4846&gt;H4846,"Revisar excedent",IF(AND(G4846="Sí",M4846&lt;&gt;"",M4846&lt;TODAY()),"EPI caducat",IF(AND(G4846="Sí",M4846&lt;&gt;"",M4846&lt;=TODAY()+90),"EPI caduca ≤90 dies",IF(OR(N4846="Deteriorat usable",N4846="Revisió necessària"),"Revisar","OK"))))))))))</f>
      </c>
      <c r="R4846" s="20"/>
    </row>
    <row r="4847" customFormat="false" ht="15" hidden="false" customHeight="false" outlineLevel="0" collapsed="false">
      <c r="A4847" s="19" t="n">
        <v>45</v>
      </c>
      <c r="B4847" s="19" t="n">
        <f aca="false">IFERROR(VLOOKUP(A4847,Personal!$A$6:$F$112,2,FALSE()),"")</f>
        <v>0</v>
      </c>
      <c r="C4847" s="19" t="str">
        <f aca="false">IFERROR(VLOOKUP(A4847,Personal!$A$6:$F$112,3,FALSE()),"")</f>
        <v>La Seu d’Urgell</v>
      </c>
      <c r="D4847" s="19" t="s">
        <v>125</v>
      </c>
      <c r="E4847" s="19" t="s">
        <v>128</v>
      </c>
      <c r="F4847" s="19" t="s">
        <v>129</v>
      </c>
      <c r="G4847" s="19" t="s">
        <v>272</v>
      </c>
      <c r="H4847" s="19" t="n">
        <f aca="false">IF(OR(VLOOKUP(A4847,Personal!$A$6:$F$112,5,FALSE())&lt;&gt;"Sí",N4847="No aplica"),0,'Catàleg GRAE'!D50)</f>
        <v>1</v>
      </c>
      <c r="I4847" s="20"/>
      <c r="J4847" s="20"/>
      <c r="K4847" s="20"/>
      <c r="L4847" s="21"/>
      <c r="M4847" s="21"/>
      <c r="N4847" s="20"/>
      <c r="O4847" s="20"/>
      <c r="P4847" s="19" t="str">
        <f aca="false">IF(I4847="","",I4847-H4847)</f>
        <v/>
      </c>
      <c r="Q4847" s="19" t="str">
        <f aca="true">IF(B4847="","",IF(N4847="No aplica","No aplica",IF(I4847="","Pendent",IF(N4847="Per substituir","Substituir",IF(OR(N4847="No localitzat",N4847="No lliurat"),"Reposar",IF(I4847&lt;H4847,"Reposar",IF(I4847&gt;H4847,"Revisar excedent",IF(AND(G4847="Sí",M4847&lt;&gt;"",M4847&lt;TODAY()),"EPI caducat",IF(AND(G4847="Sí",M4847&lt;&gt;"",M4847&lt;=TODAY()+90),"EPI caduca ≤90 dies",IF(OR(N4847="Deteriorat usable",N4847="Revisió necessària"),"Revisar","OK"))))))))))</f>
      </c>
      <c r="R4847" s="20"/>
    </row>
    <row r="4848" customFormat="false" ht="15" hidden="false" customHeight="false" outlineLevel="0" collapsed="false">
      <c r="A4848" s="19" t="n">
        <v>45</v>
      </c>
      <c r="B4848" s="19" t="n">
        <f aca="false">IFERROR(VLOOKUP(A4848,Personal!$A$6:$F$112,2,FALSE()),"")</f>
        <v>0</v>
      </c>
      <c r="C4848" s="19" t="str">
        <f aca="false">IFERROR(VLOOKUP(A4848,Personal!$A$6:$F$112,3,FALSE()),"")</f>
        <v>La Seu d’Urgell</v>
      </c>
      <c r="D4848" s="19" t="s">
        <v>125</v>
      </c>
      <c r="E4848" s="19" t="s">
        <v>130</v>
      </c>
      <c r="F4848" s="19" t="s">
        <v>131</v>
      </c>
      <c r="G4848" s="19" t="s">
        <v>291</v>
      </c>
      <c r="H4848" s="19" t="n">
        <f aca="false">IF(OR(VLOOKUP(A4848,Personal!$A$6:$F$112,5,FALSE())&lt;&gt;"Sí",N4848="No aplica"),0,'Catàleg GRAE'!D51)</f>
        <v>1</v>
      </c>
      <c r="I4848" s="20"/>
      <c r="J4848" s="20"/>
      <c r="K4848" s="20"/>
      <c r="L4848" s="21"/>
      <c r="M4848" s="21"/>
      <c r="N4848" s="20"/>
      <c r="O4848" s="20"/>
      <c r="P4848" s="19" t="str">
        <f aca="false">IF(I4848="","",I4848-H4848)</f>
        <v/>
      </c>
      <c r="Q4848" s="19" t="str">
        <f aca="true">IF(B4848="","",IF(N4848="No aplica","No aplica",IF(I4848="","Pendent",IF(N4848="Per substituir","Substituir",IF(OR(N4848="No localitzat",N4848="No lliurat"),"Reposar",IF(I4848&lt;H4848,"Reposar",IF(I4848&gt;H4848,"Revisar excedent",IF(AND(G4848="Sí",M4848&lt;&gt;"",M4848&lt;TODAY()),"EPI caducat",IF(AND(G4848="Sí",M4848&lt;&gt;"",M4848&lt;=TODAY()+90),"EPI caduca ≤90 dies",IF(OR(N4848="Deteriorat usable",N4848="Revisió necessària"),"Revisar","OK"))))))))))</f>
      </c>
      <c r="R4848" s="20"/>
    </row>
    <row r="4849" customFormat="false" ht="15" hidden="false" customHeight="false" outlineLevel="0" collapsed="false">
      <c r="A4849" s="19" t="n">
        <v>45</v>
      </c>
      <c r="B4849" s="19" t="n">
        <f aca="false">IFERROR(VLOOKUP(A4849,Personal!$A$6:$F$112,2,FALSE()),"")</f>
        <v>0</v>
      </c>
      <c r="C4849" s="19" t="str">
        <f aca="false">IFERROR(VLOOKUP(A4849,Personal!$A$6:$F$112,3,FALSE()),"")</f>
        <v>La Seu d’Urgell</v>
      </c>
      <c r="D4849" s="19" t="s">
        <v>132</v>
      </c>
      <c r="E4849" s="19" t="s">
        <v>133</v>
      </c>
      <c r="F4849" s="19" t="s">
        <v>134</v>
      </c>
      <c r="G4849" s="19" t="s">
        <v>291</v>
      </c>
      <c r="H4849" s="19" t="n">
        <f aca="false">IF(OR(VLOOKUP(A4849,Personal!$A$6:$F$112,5,FALSE())&lt;&gt;"Sí",N4849="No aplica"),0,'Catàleg GRAE'!D52)</f>
        <v>1</v>
      </c>
      <c r="I4849" s="20"/>
      <c r="J4849" s="20"/>
      <c r="K4849" s="20"/>
      <c r="L4849" s="21"/>
      <c r="M4849" s="21"/>
      <c r="N4849" s="20"/>
      <c r="O4849" s="20"/>
      <c r="P4849" s="19" t="str">
        <f aca="false">IF(I4849="","",I4849-H4849)</f>
        <v/>
      </c>
      <c r="Q4849" s="19" t="str">
        <f aca="true">IF(B4849="","",IF(N4849="No aplica","No aplica",IF(I4849="","Pendent",IF(N4849="Per substituir","Substituir",IF(OR(N4849="No localitzat",N4849="No lliurat"),"Reposar",IF(I4849&lt;H4849,"Reposar",IF(I4849&gt;H4849,"Revisar excedent",IF(AND(G4849="Sí",M4849&lt;&gt;"",M4849&lt;TODAY()),"EPI caducat",IF(AND(G4849="Sí",M4849&lt;&gt;"",M4849&lt;=TODAY()+90),"EPI caduca ≤90 dies",IF(OR(N4849="Deteriorat usable",N4849="Revisió necessària"),"Revisar","OK"))))))))))</f>
      </c>
      <c r="R4849" s="20"/>
    </row>
    <row r="4850" customFormat="false" ht="15" hidden="false" customHeight="false" outlineLevel="0" collapsed="false">
      <c r="A4850" s="19" t="n">
        <v>45</v>
      </c>
      <c r="B4850" s="19" t="n">
        <f aca="false">IFERROR(VLOOKUP(A4850,Personal!$A$6:$F$112,2,FALSE()),"")</f>
        <v>0</v>
      </c>
      <c r="C4850" s="19" t="str">
        <f aca="false">IFERROR(VLOOKUP(A4850,Personal!$A$6:$F$112,3,FALSE()),"")</f>
        <v>La Seu d’Urgell</v>
      </c>
      <c r="D4850" s="19" t="s">
        <v>94</v>
      </c>
      <c r="E4850" s="19" t="s">
        <v>135</v>
      </c>
      <c r="F4850" s="19" t="s">
        <v>136</v>
      </c>
      <c r="G4850" s="19" t="s">
        <v>291</v>
      </c>
      <c r="H4850" s="19" t="n">
        <f aca="false">IF(OR(VLOOKUP(A4850,Personal!$A$6:$F$112,5,FALSE())&lt;&gt;"Sí",N4850="No aplica"),0,'Catàleg GRAE'!D53)</f>
        <v>1</v>
      </c>
      <c r="I4850" s="20"/>
      <c r="J4850" s="20"/>
      <c r="K4850" s="20"/>
      <c r="L4850" s="21"/>
      <c r="M4850" s="21"/>
      <c r="N4850" s="20"/>
      <c r="O4850" s="20"/>
      <c r="P4850" s="19" t="str">
        <f aca="false">IF(I4850="","",I4850-H4850)</f>
        <v/>
      </c>
      <c r="Q4850" s="19" t="str">
        <f aca="true">IF(B4850="","",IF(N4850="No aplica","No aplica",IF(I4850="","Pendent",IF(N4850="Per substituir","Substituir",IF(OR(N4850="No localitzat",N4850="No lliurat"),"Reposar",IF(I4850&lt;H4850,"Reposar",IF(I4850&gt;H4850,"Revisar excedent",IF(AND(G4850="Sí",M4850&lt;&gt;"",M4850&lt;TODAY()),"EPI caducat",IF(AND(G4850="Sí",M4850&lt;&gt;"",M4850&lt;=TODAY()+90),"EPI caduca ≤90 dies",IF(OR(N4850="Deteriorat usable",N4850="Revisió necessària"),"Revisar","OK"))))))))))</f>
      </c>
      <c r="R4850" s="20"/>
    </row>
    <row r="4851" customFormat="false" ht="15" hidden="false" customHeight="false" outlineLevel="0" collapsed="false">
      <c r="A4851" s="19" t="n">
        <v>45</v>
      </c>
      <c r="B4851" s="19" t="n">
        <f aca="false">IFERROR(VLOOKUP(A4851,Personal!$A$6:$F$112,2,FALSE()),"")</f>
        <v>0</v>
      </c>
      <c r="C4851" s="19" t="str">
        <f aca="false">IFERROR(VLOOKUP(A4851,Personal!$A$6:$F$112,3,FALSE()),"")</f>
        <v>La Seu d’Urgell</v>
      </c>
      <c r="D4851" s="19" t="s">
        <v>137</v>
      </c>
      <c r="E4851" s="19" t="s">
        <v>138</v>
      </c>
      <c r="F4851" s="19" t="s">
        <v>139</v>
      </c>
      <c r="G4851" s="19" t="s">
        <v>291</v>
      </c>
      <c r="H4851" s="19" t="n">
        <f aca="false">IF(OR(VLOOKUP(A4851,Personal!$A$6:$F$112,5,FALSE())&lt;&gt;"Sí",N4851="No aplica"),0,'Catàleg GRAE'!D54)</f>
        <v>1</v>
      </c>
      <c r="I4851" s="20"/>
      <c r="J4851" s="20"/>
      <c r="K4851" s="20"/>
      <c r="L4851" s="21"/>
      <c r="M4851" s="21"/>
      <c r="N4851" s="20"/>
      <c r="O4851" s="20"/>
      <c r="P4851" s="19" t="str">
        <f aca="false">IF(I4851="","",I4851-H4851)</f>
        <v/>
      </c>
      <c r="Q4851" s="19" t="str">
        <f aca="true">IF(B4851="","",IF(N4851="No aplica","No aplica",IF(I4851="","Pendent",IF(N4851="Per substituir","Substituir",IF(OR(N4851="No localitzat",N4851="No lliurat"),"Reposar",IF(I4851&lt;H4851,"Reposar",IF(I4851&gt;H4851,"Revisar excedent",IF(AND(G4851="Sí",M4851&lt;&gt;"",M4851&lt;TODAY()),"EPI caducat",IF(AND(G4851="Sí",M4851&lt;&gt;"",M4851&lt;=TODAY()+90),"EPI caduca ≤90 dies",IF(OR(N4851="Deteriorat usable",N4851="Revisió necessària"),"Revisar","OK"))))))))))</f>
      </c>
      <c r="R4851" s="20"/>
    </row>
    <row r="4852" customFormat="false" ht="15" hidden="false" customHeight="false" outlineLevel="0" collapsed="false">
      <c r="A4852" s="19" t="n">
        <v>45</v>
      </c>
      <c r="B4852" s="19" t="n">
        <f aca="false">IFERROR(VLOOKUP(A4852,Personal!$A$6:$F$112,2,FALSE()),"")</f>
        <v>0</v>
      </c>
      <c r="C4852" s="19" t="str">
        <f aca="false">IFERROR(VLOOKUP(A4852,Personal!$A$6:$F$112,3,FALSE()),"")</f>
        <v>La Seu d’Urgell</v>
      </c>
      <c r="D4852" s="19" t="s">
        <v>94</v>
      </c>
      <c r="E4852" s="19" t="s">
        <v>140</v>
      </c>
      <c r="F4852" s="19" t="s">
        <v>141</v>
      </c>
      <c r="G4852" s="19" t="s">
        <v>291</v>
      </c>
      <c r="H4852" s="19" t="n">
        <f aca="false">IF(OR(VLOOKUP(A4852,Personal!$A$6:$F$112,5,FALSE())&lt;&gt;"Sí",N4852="No aplica"),0,'Catàleg GRAE'!D55)</f>
        <v>1</v>
      </c>
      <c r="I4852" s="20"/>
      <c r="J4852" s="20"/>
      <c r="K4852" s="20"/>
      <c r="L4852" s="21"/>
      <c r="M4852" s="21"/>
      <c r="N4852" s="20"/>
      <c r="O4852" s="20"/>
      <c r="P4852" s="19" t="str">
        <f aca="false">IF(I4852="","",I4852-H4852)</f>
        <v/>
      </c>
      <c r="Q4852" s="19" t="str">
        <f aca="true">IF(B4852="","",IF(N4852="No aplica","No aplica",IF(I4852="","Pendent",IF(N4852="Per substituir","Substituir",IF(OR(N4852="No localitzat",N4852="No lliurat"),"Reposar",IF(I4852&lt;H4852,"Reposar",IF(I4852&gt;H4852,"Revisar excedent",IF(AND(G4852="Sí",M4852&lt;&gt;"",M4852&lt;TODAY()),"EPI caducat",IF(AND(G4852="Sí",M4852&lt;&gt;"",M4852&lt;=TODAY()+90),"EPI caduca ≤90 dies",IF(OR(N4852="Deteriorat usable",N4852="Revisió necessària"),"Revisar","OK"))))))))))</f>
      </c>
      <c r="R4852" s="20"/>
    </row>
    <row r="4853" customFormat="false" ht="15" hidden="false" customHeight="false" outlineLevel="0" collapsed="false">
      <c r="A4853" s="19" t="n">
        <v>45</v>
      </c>
      <c r="B4853" s="19" t="n">
        <f aca="false">IFERROR(VLOOKUP(A4853,Personal!$A$6:$F$112,2,FALSE()),"")</f>
        <v>0</v>
      </c>
      <c r="C4853" s="19" t="str">
        <f aca="false">IFERROR(VLOOKUP(A4853,Personal!$A$6:$F$112,3,FALSE()),"")</f>
        <v>La Seu d’Urgell</v>
      </c>
      <c r="D4853" s="19" t="s">
        <v>142</v>
      </c>
      <c r="E4853" s="19" t="s">
        <v>143</v>
      </c>
      <c r="F4853" s="19" t="s">
        <v>144</v>
      </c>
      <c r="G4853" s="19" t="s">
        <v>291</v>
      </c>
      <c r="H4853" s="19" t="n">
        <f aca="false">IF(OR(VLOOKUP(A4853,Personal!$A$6:$F$112,5,FALSE())&lt;&gt;"Sí",N4853="No aplica"),0,'Catàleg GRAE'!D56)</f>
        <v>1</v>
      </c>
      <c r="I4853" s="20"/>
      <c r="J4853" s="20"/>
      <c r="K4853" s="20"/>
      <c r="L4853" s="21"/>
      <c r="M4853" s="21"/>
      <c r="N4853" s="20"/>
      <c r="O4853" s="20"/>
      <c r="P4853" s="19" t="str">
        <f aca="false">IF(I4853="","",I4853-H4853)</f>
        <v/>
      </c>
      <c r="Q4853" s="19" t="str">
        <f aca="true">IF(B4853="","",IF(N4853="No aplica","No aplica",IF(I4853="","Pendent",IF(N4853="Per substituir","Substituir",IF(OR(N4853="No localitzat",N4853="No lliurat"),"Reposar",IF(I4853&lt;H4853,"Reposar",IF(I4853&gt;H4853,"Revisar excedent",IF(AND(G4853="Sí",M4853&lt;&gt;"",M4853&lt;TODAY()),"EPI caducat",IF(AND(G4853="Sí",M4853&lt;&gt;"",M4853&lt;=TODAY()+90),"EPI caduca ≤90 dies",IF(OR(N4853="Deteriorat usable",N4853="Revisió necessària"),"Revisar","OK"))))))))))</f>
      </c>
      <c r="R4853" s="20"/>
    </row>
    <row r="4854" customFormat="false" ht="15" hidden="false" customHeight="false" outlineLevel="0" collapsed="false">
      <c r="A4854" s="19" t="n">
        <v>45</v>
      </c>
      <c r="B4854" s="19" t="n">
        <f aca="false">IFERROR(VLOOKUP(A4854,Personal!$A$6:$F$112,2,FALSE()),"")</f>
        <v>0</v>
      </c>
      <c r="C4854" s="19" t="str">
        <f aca="false">IFERROR(VLOOKUP(A4854,Personal!$A$6:$F$112,3,FALSE()),"")</f>
        <v>La Seu d’Urgell</v>
      </c>
      <c r="D4854" s="19" t="s">
        <v>112</v>
      </c>
      <c r="E4854" s="19" t="s">
        <v>145</v>
      </c>
      <c r="F4854" s="19" t="s">
        <v>146</v>
      </c>
      <c r="G4854" s="19" t="s">
        <v>291</v>
      </c>
      <c r="H4854" s="19" t="n">
        <f aca="false">IF(OR(VLOOKUP(A4854,Personal!$A$6:$F$112,5,FALSE())&lt;&gt;"Sí",N4854="No aplica"),0,'Catàleg GRAE'!D57)</f>
        <v>1</v>
      </c>
      <c r="I4854" s="20"/>
      <c r="J4854" s="20"/>
      <c r="K4854" s="20"/>
      <c r="L4854" s="21"/>
      <c r="M4854" s="21"/>
      <c r="N4854" s="20"/>
      <c r="O4854" s="20"/>
      <c r="P4854" s="19" t="str">
        <f aca="false">IF(I4854="","",I4854-H4854)</f>
        <v/>
      </c>
      <c r="Q4854" s="19" t="str">
        <f aca="true">IF(B4854="","",IF(N4854="No aplica","No aplica",IF(I4854="","Pendent",IF(N4854="Per substituir","Substituir",IF(OR(N4854="No localitzat",N4854="No lliurat"),"Reposar",IF(I4854&lt;H4854,"Reposar",IF(I4854&gt;H4854,"Revisar excedent",IF(AND(G4854="Sí",M4854&lt;&gt;"",M4854&lt;TODAY()),"EPI caducat",IF(AND(G4854="Sí",M4854&lt;&gt;"",M4854&lt;=TODAY()+90),"EPI caduca ≤90 dies",IF(OR(N4854="Deteriorat usable",N4854="Revisió necessària"),"Revisar","OK"))))))))))</f>
      </c>
      <c r="R4854" s="20"/>
    </row>
    <row r="4855" customFormat="false" ht="15" hidden="false" customHeight="false" outlineLevel="0" collapsed="false">
      <c r="A4855" s="19" t="n">
        <v>45</v>
      </c>
      <c r="B4855" s="19" t="n">
        <f aca="false">IFERROR(VLOOKUP(A4855,Personal!$A$6:$F$112,2,FALSE()),"")</f>
        <v>0</v>
      </c>
      <c r="C4855" s="19" t="str">
        <f aca="false">IFERROR(VLOOKUP(A4855,Personal!$A$6:$F$112,3,FALSE()),"")</f>
        <v>La Seu d’Urgell</v>
      </c>
      <c r="D4855" s="19" t="s">
        <v>137</v>
      </c>
      <c r="E4855" s="19" t="s">
        <v>147</v>
      </c>
      <c r="F4855" s="19" t="s">
        <v>148</v>
      </c>
      <c r="G4855" s="19" t="s">
        <v>291</v>
      </c>
      <c r="H4855" s="19" t="n">
        <f aca="false">IF(OR(VLOOKUP(A4855,Personal!$A$6:$F$112,5,FALSE())&lt;&gt;"Sí",N4855="No aplica"),0,'Catàleg GRAE'!D58)</f>
        <v>1</v>
      </c>
      <c r="I4855" s="20"/>
      <c r="J4855" s="20"/>
      <c r="K4855" s="20"/>
      <c r="L4855" s="21"/>
      <c r="M4855" s="21"/>
      <c r="N4855" s="20"/>
      <c r="O4855" s="20"/>
      <c r="P4855" s="19" t="str">
        <f aca="false">IF(I4855="","",I4855-H4855)</f>
        <v/>
      </c>
      <c r="Q4855" s="19" t="str">
        <f aca="true">IF(B4855="","",IF(N4855="No aplica","No aplica",IF(I4855="","Pendent",IF(N4855="Per substituir","Substituir",IF(OR(N4855="No localitzat",N4855="No lliurat"),"Reposar",IF(I4855&lt;H4855,"Reposar",IF(I4855&gt;H4855,"Revisar excedent",IF(AND(G4855="Sí",M4855&lt;&gt;"",M4855&lt;TODAY()),"EPI caducat",IF(AND(G4855="Sí",M4855&lt;&gt;"",M4855&lt;=TODAY()+90),"EPI caduca ≤90 dies",IF(OR(N4855="Deteriorat usable",N4855="Revisió necessària"),"Revisar","OK"))))))))))</f>
      </c>
      <c r="R4855" s="20"/>
    </row>
    <row r="4856" customFormat="false" ht="15" hidden="false" customHeight="false" outlineLevel="0" collapsed="false">
      <c r="A4856" s="19" t="n">
        <v>45</v>
      </c>
      <c r="B4856" s="19" t="n">
        <f aca="false">IFERROR(VLOOKUP(A4856,Personal!$A$6:$F$112,2,FALSE()),"")</f>
        <v>0</v>
      </c>
      <c r="C4856" s="19" t="str">
        <f aca="false">IFERROR(VLOOKUP(A4856,Personal!$A$6:$F$112,3,FALSE()),"")</f>
        <v>La Seu d’Urgell</v>
      </c>
      <c r="D4856" s="19" t="s">
        <v>125</v>
      </c>
      <c r="E4856" s="19" t="s">
        <v>149</v>
      </c>
      <c r="F4856" s="19" t="s">
        <v>150</v>
      </c>
      <c r="G4856" s="19" t="s">
        <v>291</v>
      </c>
      <c r="H4856" s="19" t="n">
        <f aca="false">IF(OR(VLOOKUP(A4856,Personal!$A$6:$F$112,5,FALSE())&lt;&gt;"Sí",N4856="No aplica"),0,'Catàleg GRAE'!D59)</f>
        <v>1</v>
      </c>
      <c r="I4856" s="20"/>
      <c r="J4856" s="20"/>
      <c r="K4856" s="20"/>
      <c r="L4856" s="21"/>
      <c r="M4856" s="21"/>
      <c r="N4856" s="20"/>
      <c r="O4856" s="20"/>
      <c r="P4856" s="19" t="str">
        <f aca="false">IF(I4856="","",I4856-H4856)</f>
        <v/>
      </c>
      <c r="Q4856" s="19" t="str">
        <f aca="true">IF(B4856="","",IF(N4856="No aplica","No aplica",IF(I4856="","Pendent",IF(N4856="Per substituir","Substituir",IF(OR(N4856="No localitzat",N4856="No lliurat"),"Reposar",IF(I4856&lt;H4856,"Reposar",IF(I4856&gt;H4856,"Revisar excedent",IF(AND(G4856="Sí",M4856&lt;&gt;"",M4856&lt;TODAY()),"EPI caducat",IF(AND(G4856="Sí",M4856&lt;&gt;"",M4856&lt;=TODAY()+90),"EPI caduca ≤90 dies",IF(OR(N4856="Deteriorat usable",N4856="Revisió necessària"),"Revisar","OK"))))))))))</f>
      </c>
      <c r="R4856" s="20"/>
    </row>
    <row r="4857" customFormat="false" ht="15" hidden="false" customHeight="false" outlineLevel="0" collapsed="false">
      <c r="A4857" s="19" t="n">
        <v>45</v>
      </c>
      <c r="B4857" s="19" t="n">
        <f aca="false">IFERROR(VLOOKUP(A4857,Personal!$A$6:$F$112,2,FALSE()),"")</f>
        <v>0</v>
      </c>
      <c r="C4857" s="19" t="str">
        <f aca="false">IFERROR(VLOOKUP(A4857,Personal!$A$6:$F$112,3,FALSE()),"")</f>
        <v>La Seu d’Urgell</v>
      </c>
      <c r="D4857" s="19" t="s">
        <v>125</v>
      </c>
      <c r="E4857" s="19" t="s">
        <v>151</v>
      </c>
      <c r="F4857" s="19" t="s">
        <v>152</v>
      </c>
      <c r="G4857" s="19" t="s">
        <v>291</v>
      </c>
      <c r="H4857" s="19" t="n">
        <f aca="false">IF(OR(VLOOKUP(A4857,Personal!$A$6:$F$112,5,FALSE())&lt;&gt;"Sí",N4857="No aplica"),0,'Catàleg GRAE'!D60)</f>
        <v>1</v>
      </c>
      <c r="I4857" s="20"/>
      <c r="J4857" s="20"/>
      <c r="K4857" s="20"/>
      <c r="L4857" s="21"/>
      <c r="M4857" s="21"/>
      <c r="N4857" s="20"/>
      <c r="O4857" s="20"/>
      <c r="P4857" s="19" t="str">
        <f aca="false">IF(I4857="","",I4857-H4857)</f>
        <v/>
      </c>
      <c r="Q4857" s="19" t="str">
        <f aca="true">IF(B4857="","",IF(N4857="No aplica","No aplica",IF(I4857="","Pendent",IF(N4857="Per substituir","Substituir",IF(OR(N4857="No localitzat",N4857="No lliurat"),"Reposar",IF(I4857&lt;H4857,"Reposar",IF(I4857&gt;H4857,"Revisar excedent",IF(AND(G4857="Sí",M4857&lt;&gt;"",M4857&lt;TODAY()),"EPI caducat",IF(AND(G4857="Sí",M4857&lt;&gt;"",M4857&lt;=TODAY()+90),"EPI caduca ≤90 dies",IF(OR(N4857="Deteriorat usable",N4857="Revisió necessària"),"Revisar","OK"))))))))))</f>
      </c>
      <c r="R4857" s="20"/>
    </row>
    <row r="4858" customFormat="false" ht="15" hidden="false" customHeight="false" outlineLevel="0" collapsed="false">
      <c r="A4858" s="19" t="n">
        <v>45</v>
      </c>
      <c r="B4858" s="19" t="n">
        <f aca="false">IFERROR(VLOOKUP(A4858,Personal!$A$6:$F$112,2,FALSE()),"")</f>
        <v>0</v>
      </c>
      <c r="C4858" s="19" t="str">
        <f aca="false">IFERROR(VLOOKUP(A4858,Personal!$A$6:$F$112,3,FALSE()),"")</f>
        <v>La Seu d’Urgell</v>
      </c>
      <c r="D4858" s="19" t="s">
        <v>153</v>
      </c>
      <c r="E4858" s="19" t="s">
        <v>154</v>
      </c>
      <c r="F4858" s="19" t="s">
        <v>155</v>
      </c>
      <c r="G4858" s="19" t="s">
        <v>291</v>
      </c>
      <c r="H4858" s="19" t="n">
        <f aca="false">IF(OR(VLOOKUP(A4858,Personal!$A$6:$F$112,5,FALSE())&lt;&gt;"Sí",N4858="No aplica"),0,'Catàleg GRAE'!D61)</f>
        <v>1</v>
      </c>
      <c r="I4858" s="20"/>
      <c r="J4858" s="20"/>
      <c r="K4858" s="20"/>
      <c r="L4858" s="21"/>
      <c r="M4858" s="21"/>
      <c r="N4858" s="20"/>
      <c r="O4858" s="20"/>
      <c r="P4858" s="19" t="str">
        <f aca="false">IF(I4858="","",I4858-H4858)</f>
        <v/>
      </c>
      <c r="Q4858" s="19" t="str">
        <f aca="true">IF(B4858="","",IF(N4858="No aplica","No aplica",IF(I4858="","Pendent",IF(N4858="Per substituir","Substituir",IF(OR(N4858="No localitzat",N4858="No lliurat"),"Reposar",IF(I4858&lt;H4858,"Reposar",IF(I4858&gt;H4858,"Revisar excedent",IF(AND(G4858="Sí",M4858&lt;&gt;"",M4858&lt;TODAY()),"EPI caducat",IF(AND(G4858="Sí",M4858&lt;&gt;"",M4858&lt;=TODAY()+90),"EPI caduca ≤90 dies",IF(OR(N4858="Deteriorat usable",N4858="Revisió necessària"),"Revisar","OK"))))))))))</f>
      </c>
      <c r="R4858" s="20"/>
    </row>
    <row r="4859" customFormat="false" ht="15" hidden="false" customHeight="false" outlineLevel="0" collapsed="false">
      <c r="A4859" s="19" t="n">
        <v>45</v>
      </c>
      <c r="B4859" s="19" t="n">
        <f aca="false">IFERROR(VLOOKUP(A4859,Personal!$A$6:$F$112,2,FALSE()),"")</f>
        <v>0</v>
      </c>
      <c r="C4859" s="19" t="str">
        <f aca="false">IFERROR(VLOOKUP(A4859,Personal!$A$6:$F$112,3,FALSE()),"")</f>
        <v>La Seu d’Urgell</v>
      </c>
      <c r="D4859" s="19" t="s">
        <v>37</v>
      </c>
      <c r="E4859" s="19" t="s">
        <v>156</v>
      </c>
      <c r="F4859" s="19" t="s">
        <v>157</v>
      </c>
      <c r="G4859" s="19" t="s">
        <v>291</v>
      </c>
      <c r="H4859" s="19" t="n">
        <f aca="false">IF(OR(VLOOKUP(A4859,Personal!$A$6:$F$112,5,FALSE())&lt;&gt;"Sí",N4859="No aplica"),0,'Catàleg GRAE'!D62)</f>
        <v>1</v>
      </c>
      <c r="I4859" s="20"/>
      <c r="J4859" s="20"/>
      <c r="K4859" s="20"/>
      <c r="L4859" s="21"/>
      <c r="M4859" s="21"/>
      <c r="N4859" s="20"/>
      <c r="O4859" s="20"/>
      <c r="P4859" s="19" t="str">
        <f aca="false">IF(I4859="","",I4859-H4859)</f>
        <v/>
      </c>
      <c r="Q4859" s="19" t="str">
        <f aca="true">IF(B4859="","",IF(N4859="No aplica","No aplica",IF(I4859="","Pendent",IF(N4859="Per substituir","Substituir",IF(OR(N4859="No localitzat",N4859="No lliurat"),"Reposar",IF(I4859&lt;H4859,"Reposar",IF(I4859&gt;H4859,"Revisar excedent",IF(AND(G4859="Sí",M4859&lt;&gt;"",M4859&lt;TODAY()),"EPI caducat",IF(AND(G4859="Sí",M4859&lt;&gt;"",M4859&lt;=TODAY()+90),"EPI caduca ≤90 dies",IF(OR(N4859="Deteriorat usable",N4859="Revisió necessària"),"Revisar","OK"))))))))))</f>
      </c>
      <c r="R4859" s="20"/>
    </row>
    <row r="4860" customFormat="false" ht="15" hidden="false" customHeight="false" outlineLevel="0" collapsed="false">
      <c r="A4860" s="19" t="n">
        <v>45</v>
      </c>
      <c r="B4860" s="19" t="n">
        <f aca="false">IFERROR(VLOOKUP(A4860,Personal!$A$6:$F$112,2,FALSE()),"")</f>
        <v>0</v>
      </c>
      <c r="C4860" s="19" t="str">
        <f aca="false">IFERROR(VLOOKUP(A4860,Personal!$A$6:$F$112,3,FALSE()),"")</f>
        <v>La Seu d’Urgell</v>
      </c>
      <c r="D4860" s="19" t="s">
        <v>37</v>
      </c>
      <c r="E4860" s="19" t="s">
        <v>158</v>
      </c>
      <c r="F4860" s="19" t="s">
        <v>159</v>
      </c>
      <c r="G4860" s="19" t="s">
        <v>291</v>
      </c>
      <c r="H4860" s="19" t="n">
        <f aca="false">IF(OR(VLOOKUP(A4860,Personal!$A$6:$F$112,5,FALSE())&lt;&gt;"Sí",N4860="No aplica"),0,'Catàleg GRAE'!D63)</f>
        <v>1</v>
      </c>
      <c r="I4860" s="20"/>
      <c r="J4860" s="20"/>
      <c r="K4860" s="20"/>
      <c r="L4860" s="21"/>
      <c r="M4860" s="21"/>
      <c r="N4860" s="20"/>
      <c r="O4860" s="20"/>
      <c r="P4860" s="19" t="str">
        <f aca="false">IF(I4860="","",I4860-H4860)</f>
        <v/>
      </c>
      <c r="Q4860" s="19" t="str">
        <f aca="true">IF(B4860="","",IF(N4860="No aplica","No aplica",IF(I4860="","Pendent",IF(N4860="Per substituir","Substituir",IF(OR(N4860="No localitzat",N4860="No lliurat"),"Reposar",IF(I4860&lt;H4860,"Reposar",IF(I4860&gt;H4860,"Revisar excedent",IF(AND(G4860="Sí",M4860&lt;&gt;"",M4860&lt;TODAY()),"EPI caducat",IF(AND(G4860="Sí",M4860&lt;&gt;"",M4860&lt;=TODAY()+90),"EPI caduca ≤90 dies",IF(OR(N4860="Deteriorat usable",N4860="Revisió necessària"),"Revisar","OK"))))))))))</f>
      </c>
      <c r="R4860" s="20"/>
    </row>
    <row r="4861" customFormat="false" ht="15" hidden="false" customHeight="false" outlineLevel="0" collapsed="false">
      <c r="A4861" s="19" t="n">
        <v>45</v>
      </c>
      <c r="B4861" s="19" t="n">
        <f aca="false">IFERROR(VLOOKUP(A4861,Personal!$A$6:$F$112,2,FALSE()),"")</f>
        <v>0</v>
      </c>
      <c r="C4861" s="19" t="str">
        <f aca="false">IFERROR(VLOOKUP(A4861,Personal!$A$6:$F$112,3,FALSE()),"")</f>
        <v>La Seu d’Urgell</v>
      </c>
      <c r="D4861" s="19" t="s">
        <v>160</v>
      </c>
      <c r="E4861" s="19" t="s">
        <v>161</v>
      </c>
      <c r="F4861" s="19" t="s">
        <v>162</v>
      </c>
      <c r="G4861" s="19" t="s">
        <v>291</v>
      </c>
      <c r="H4861" s="19" t="n">
        <f aca="false">IF(OR(VLOOKUP(A4861,Personal!$A$6:$F$112,5,FALSE())&lt;&gt;"Sí",N4861="No aplica"),0,'Catàleg GRAE'!D64)</f>
        <v>1</v>
      </c>
      <c r="I4861" s="20"/>
      <c r="J4861" s="20"/>
      <c r="K4861" s="20"/>
      <c r="L4861" s="21"/>
      <c r="M4861" s="21"/>
      <c r="N4861" s="20"/>
      <c r="O4861" s="20"/>
      <c r="P4861" s="19" t="str">
        <f aca="false">IF(I4861="","",I4861-H4861)</f>
        <v/>
      </c>
      <c r="Q4861" s="19" t="str">
        <f aca="true">IF(B4861="","",IF(N4861="No aplica","No aplica",IF(I4861="","Pendent",IF(N4861="Per substituir","Substituir",IF(OR(N4861="No localitzat",N4861="No lliurat"),"Reposar",IF(I4861&lt;H4861,"Reposar",IF(I4861&gt;H4861,"Revisar excedent",IF(AND(G4861="Sí",M4861&lt;&gt;"",M4861&lt;TODAY()),"EPI caducat",IF(AND(G4861="Sí",M4861&lt;&gt;"",M4861&lt;=TODAY()+90),"EPI caduca ≤90 dies",IF(OR(N4861="Deteriorat usable",N4861="Revisió necessària"),"Revisar","OK"))))))))))</f>
      </c>
      <c r="R4861" s="20"/>
    </row>
    <row r="4862" customFormat="false" ht="15" hidden="false" customHeight="false" outlineLevel="0" collapsed="false">
      <c r="A4862" s="19" t="n">
        <v>45</v>
      </c>
      <c r="B4862" s="19" t="n">
        <f aca="false">IFERROR(VLOOKUP(A4862,Personal!$A$6:$F$112,2,FALSE()),"")</f>
        <v>0</v>
      </c>
      <c r="C4862" s="19" t="str">
        <f aca="false">IFERROR(VLOOKUP(A4862,Personal!$A$6:$F$112,3,FALSE()),"")</f>
        <v>La Seu d’Urgell</v>
      </c>
      <c r="D4862" s="19" t="s">
        <v>137</v>
      </c>
      <c r="E4862" s="19" t="s">
        <v>163</v>
      </c>
      <c r="F4862" s="19" t="s">
        <v>164</v>
      </c>
      <c r="G4862" s="19" t="s">
        <v>272</v>
      </c>
      <c r="H4862" s="19" t="n">
        <f aca="false">IF(OR(VLOOKUP(A4862,Personal!$A$6:$F$112,5,FALSE())&lt;&gt;"Sí",N4862="No aplica"),0,'Catàleg GRAE'!D65)</f>
        <v>1</v>
      </c>
      <c r="I4862" s="20"/>
      <c r="J4862" s="20"/>
      <c r="K4862" s="20"/>
      <c r="L4862" s="21"/>
      <c r="M4862" s="21"/>
      <c r="N4862" s="20"/>
      <c r="O4862" s="20"/>
      <c r="P4862" s="19" t="str">
        <f aca="false">IF(I4862="","",I4862-H4862)</f>
        <v/>
      </c>
      <c r="Q4862" s="19" t="str">
        <f aca="true">IF(B4862="","",IF(N4862="No aplica","No aplica",IF(I4862="","Pendent",IF(N4862="Per substituir","Substituir",IF(OR(N4862="No localitzat",N4862="No lliurat"),"Reposar",IF(I4862&lt;H4862,"Reposar",IF(I4862&gt;H4862,"Revisar excedent",IF(AND(G4862="Sí",M4862&lt;&gt;"",M4862&lt;TODAY()),"EPI caducat",IF(AND(G4862="Sí",M4862&lt;&gt;"",M4862&lt;=TODAY()+90),"EPI caduca ≤90 dies",IF(OR(N4862="Deteriorat usable",N4862="Revisió necessària"),"Revisar","OK"))))))))))</f>
      </c>
      <c r="R4862" s="20"/>
    </row>
    <row r="4863" customFormat="false" ht="15" hidden="false" customHeight="false" outlineLevel="0" collapsed="false">
      <c r="A4863" s="19" t="n">
        <v>45</v>
      </c>
      <c r="B4863" s="19" t="n">
        <f aca="false">IFERROR(VLOOKUP(A4863,Personal!$A$6:$F$112,2,FALSE()),"")</f>
        <v>0</v>
      </c>
      <c r="C4863" s="19" t="str">
        <f aca="false">IFERROR(VLOOKUP(A4863,Personal!$A$6:$F$112,3,FALSE()),"")</f>
        <v>La Seu d’Urgell</v>
      </c>
      <c r="D4863" s="19" t="s">
        <v>132</v>
      </c>
      <c r="E4863" s="19" t="s">
        <v>165</v>
      </c>
      <c r="F4863" s="19" t="s">
        <v>166</v>
      </c>
      <c r="G4863" s="19" t="s">
        <v>272</v>
      </c>
      <c r="H4863" s="19" t="n">
        <f aca="false">IF(OR(VLOOKUP(A4863,Personal!$A$6:$F$112,5,FALSE())&lt;&gt;"Sí",N4863="No aplica"),0,'Catàleg GRAE'!D66)</f>
        <v>1</v>
      </c>
      <c r="I4863" s="20"/>
      <c r="J4863" s="20"/>
      <c r="K4863" s="20"/>
      <c r="L4863" s="21"/>
      <c r="M4863" s="21"/>
      <c r="N4863" s="20"/>
      <c r="O4863" s="20"/>
      <c r="P4863" s="19" t="str">
        <f aca="false">IF(I4863="","",I4863-H4863)</f>
        <v/>
      </c>
      <c r="Q4863" s="19" t="str">
        <f aca="true">IF(B4863="","",IF(N4863="No aplica","No aplica",IF(I4863="","Pendent",IF(N4863="Per substituir","Substituir",IF(OR(N4863="No localitzat",N4863="No lliurat"),"Reposar",IF(I4863&lt;H4863,"Reposar",IF(I4863&gt;H4863,"Revisar excedent",IF(AND(G4863="Sí",M4863&lt;&gt;"",M4863&lt;TODAY()),"EPI caducat",IF(AND(G4863="Sí",M4863&lt;&gt;"",M4863&lt;=TODAY()+90),"EPI caduca ≤90 dies",IF(OR(N4863="Deteriorat usable",N4863="Revisió necessària"),"Revisar","OK"))))))))))</f>
      </c>
      <c r="R4863" s="20"/>
    </row>
    <row r="4864" customFormat="false" ht="15" hidden="false" customHeight="false" outlineLevel="0" collapsed="false">
      <c r="A4864" s="19" t="n">
        <v>45</v>
      </c>
      <c r="B4864" s="19" t="n">
        <f aca="false">IFERROR(VLOOKUP(A4864,Personal!$A$6:$F$112,2,FALSE()),"")</f>
        <v>0</v>
      </c>
      <c r="C4864" s="19" t="str">
        <f aca="false">IFERROR(VLOOKUP(A4864,Personal!$A$6:$F$112,3,FALSE()),"")</f>
        <v>La Seu d’Urgell</v>
      </c>
      <c r="D4864" s="19" t="s">
        <v>71</v>
      </c>
      <c r="E4864" s="19" t="s">
        <v>167</v>
      </c>
      <c r="F4864" s="19" t="s">
        <v>168</v>
      </c>
      <c r="G4864" s="19" t="s">
        <v>291</v>
      </c>
      <c r="H4864" s="19" t="n">
        <f aca="false">IF(OR(VLOOKUP(A4864,Personal!$A$6:$F$112,5,FALSE())&lt;&gt;"Sí",N4864="No aplica"),0,'Catàleg GRAE'!D67)</f>
        <v>1</v>
      </c>
      <c r="I4864" s="20"/>
      <c r="J4864" s="20"/>
      <c r="K4864" s="20"/>
      <c r="L4864" s="21"/>
      <c r="M4864" s="21"/>
      <c r="N4864" s="20"/>
      <c r="O4864" s="20"/>
      <c r="P4864" s="19" t="str">
        <f aca="false">IF(I4864="","",I4864-H4864)</f>
        <v/>
      </c>
      <c r="Q4864" s="19" t="str">
        <f aca="true">IF(B4864="","",IF(N4864="No aplica","No aplica",IF(I4864="","Pendent",IF(N4864="Per substituir","Substituir",IF(OR(N4864="No localitzat",N4864="No lliurat"),"Reposar",IF(I4864&lt;H4864,"Reposar",IF(I4864&gt;H4864,"Revisar excedent",IF(AND(G4864="Sí",M4864&lt;&gt;"",M4864&lt;TODAY()),"EPI caducat",IF(AND(G4864="Sí",M4864&lt;&gt;"",M4864&lt;=TODAY()+90),"EPI caduca ≤90 dies",IF(OR(N4864="Deteriorat usable",N4864="Revisió necessària"),"Revisar","OK"))))))))))</f>
      </c>
      <c r="R4864" s="20"/>
    </row>
    <row r="4865" customFormat="false" ht="15" hidden="false" customHeight="false" outlineLevel="0" collapsed="false">
      <c r="A4865" s="19" t="n">
        <v>45</v>
      </c>
      <c r="B4865" s="19" t="n">
        <f aca="false">IFERROR(VLOOKUP(A4865,Personal!$A$6:$F$112,2,FALSE()),"")</f>
        <v>0</v>
      </c>
      <c r="C4865" s="19" t="str">
        <f aca="false">IFERROR(VLOOKUP(A4865,Personal!$A$6:$F$112,3,FALSE()),"")</f>
        <v>La Seu d’Urgell</v>
      </c>
      <c r="D4865" s="19" t="s">
        <v>132</v>
      </c>
      <c r="E4865" s="19" t="s">
        <v>169</v>
      </c>
      <c r="F4865" s="19" t="s">
        <v>170</v>
      </c>
      <c r="G4865" s="19" t="s">
        <v>272</v>
      </c>
      <c r="H4865" s="19" t="n">
        <f aca="false">IF(OR(VLOOKUP(A4865,Personal!$A$6:$F$112,5,FALSE())&lt;&gt;"Sí",N4865="No aplica"),0,'Catàleg GRAE'!D68)</f>
        <v>1</v>
      </c>
      <c r="I4865" s="20"/>
      <c r="J4865" s="20"/>
      <c r="K4865" s="20"/>
      <c r="L4865" s="21"/>
      <c r="M4865" s="21"/>
      <c r="N4865" s="20"/>
      <c r="O4865" s="20"/>
      <c r="P4865" s="19" t="str">
        <f aca="false">IF(I4865="","",I4865-H4865)</f>
        <v/>
      </c>
      <c r="Q4865" s="19" t="str">
        <f aca="true">IF(B4865="","",IF(N4865="No aplica","No aplica",IF(I4865="","Pendent",IF(N4865="Per substituir","Substituir",IF(OR(N4865="No localitzat",N4865="No lliurat"),"Reposar",IF(I4865&lt;H4865,"Reposar",IF(I4865&gt;H4865,"Revisar excedent",IF(AND(G4865="Sí",M4865&lt;&gt;"",M4865&lt;TODAY()),"EPI caducat",IF(AND(G4865="Sí",M4865&lt;&gt;"",M4865&lt;=TODAY()+90),"EPI caduca ≤90 dies",IF(OR(N4865="Deteriorat usable",N4865="Revisió necessària"),"Revisar","OK"))))))))))</f>
      </c>
      <c r="R4865" s="20"/>
    </row>
    <row r="4866" customFormat="false" ht="15" hidden="false" customHeight="false" outlineLevel="0" collapsed="false">
      <c r="A4866" s="19" t="n">
        <v>45</v>
      </c>
      <c r="B4866" s="19" t="n">
        <f aca="false">IFERROR(VLOOKUP(A4866,Personal!$A$6:$F$112,2,FALSE()),"")</f>
        <v>0</v>
      </c>
      <c r="C4866" s="19" t="str">
        <f aca="false">IFERROR(VLOOKUP(A4866,Personal!$A$6:$F$112,3,FALSE()),"")</f>
        <v>La Seu d’Urgell</v>
      </c>
      <c r="D4866" s="19" t="s">
        <v>142</v>
      </c>
      <c r="E4866" s="19" t="s">
        <v>171</v>
      </c>
      <c r="F4866" s="19" t="s">
        <v>172</v>
      </c>
      <c r="G4866" s="19" t="s">
        <v>272</v>
      </c>
      <c r="H4866" s="19" t="n">
        <f aca="false">IF(OR(VLOOKUP(A4866,Personal!$A$6:$F$112,5,FALSE())&lt;&gt;"Sí",N4866="No aplica"),0,'Catàleg GRAE'!D69)</f>
        <v>1</v>
      </c>
      <c r="I4866" s="20"/>
      <c r="J4866" s="20"/>
      <c r="K4866" s="20"/>
      <c r="L4866" s="21"/>
      <c r="M4866" s="21"/>
      <c r="N4866" s="20"/>
      <c r="O4866" s="20"/>
      <c r="P4866" s="19" t="str">
        <f aca="false">IF(I4866="","",I4866-H4866)</f>
        <v/>
      </c>
      <c r="Q4866" s="19" t="str">
        <f aca="true">IF(B4866="","",IF(N4866="No aplica","No aplica",IF(I4866="","Pendent",IF(N4866="Per substituir","Substituir",IF(OR(N4866="No localitzat",N4866="No lliurat"),"Reposar",IF(I4866&lt;H4866,"Reposar",IF(I4866&gt;H4866,"Revisar excedent",IF(AND(G4866="Sí",M4866&lt;&gt;"",M4866&lt;TODAY()),"EPI caducat",IF(AND(G4866="Sí",M4866&lt;&gt;"",M4866&lt;=TODAY()+90),"EPI caduca ≤90 dies",IF(OR(N4866="Deteriorat usable",N4866="Revisió necessària"),"Revisar","OK"))))))))))</f>
      </c>
      <c r="R4866" s="20"/>
    </row>
    <row r="4867" customFormat="false" ht="15" hidden="false" customHeight="false" outlineLevel="0" collapsed="false">
      <c r="A4867" s="19" t="n">
        <v>45</v>
      </c>
      <c r="B4867" s="19" t="n">
        <f aca="false">IFERROR(VLOOKUP(A4867,Personal!$A$6:$F$112,2,FALSE()),"")</f>
        <v>0</v>
      </c>
      <c r="C4867" s="19" t="str">
        <f aca="false">IFERROR(VLOOKUP(A4867,Personal!$A$6:$F$112,3,FALSE()),"")</f>
        <v>La Seu d’Urgell</v>
      </c>
      <c r="D4867" s="19" t="s">
        <v>132</v>
      </c>
      <c r="E4867" s="19" t="s">
        <v>173</v>
      </c>
      <c r="F4867" s="19" t="s">
        <v>174</v>
      </c>
      <c r="G4867" s="19" t="s">
        <v>272</v>
      </c>
      <c r="H4867" s="19" t="n">
        <f aca="false">IF(OR(VLOOKUP(A4867,Personal!$A$6:$F$112,5,FALSE())&lt;&gt;"Sí",N4867="No aplica"),0,'Catàleg GRAE'!D70)</f>
        <v>1</v>
      </c>
      <c r="I4867" s="20"/>
      <c r="J4867" s="20"/>
      <c r="K4867" s="20"/>
      <c r="L4867" s="21"/>
      <c r="M4867" s="21"/>
      <c r="N4867" s="20"/>
      <c r="O4867" s="20"/>
      <c r="P4867" s="19" t="str">
        <f aca="false">IF(I4867="","",I4867-H4867)</f>
        <v/>
      </c>
      <c r="Q4867" s="19" t="str">
        <f aca="true">IF(B4867="","",IF(N4867="No aplica","No aplica",IF(I4867="","Pendent",IF(N4867="Per substituir","Substituir",IF(OR(N4867="No localitzat",N4867="No lliurat"),"Reposar",IF(I4867&lt;H4867,"Reposar",IF(I4867&gt;H4867,"Revisar excedent",IF(AND(G4867="Sí",M4867&lt;&gt;"",M4867&lt;TODAY()),"EPI caducat",IF(AND(G4867="Sí",M4867&lt;&gt;"",M4867&lt;=TODAY()+90),"EPI caduca ≤90 dies",IF(OR(N4867="Deteriorat usable",N4867="Revisió necessària"),"Revisar","OK"))))))))))</f>
      </c>
      <c r="R4867" s="20"/>
    </row>
    <row r="4868" customFormat="false" ht="15" hidden="false" customHeight="false" outlineLevel="0" collapsed="false">
      <c r="A4868" s="19" t="n">
        <v>45</v>
      </c>
      <c r="B4868" s="19" t="n">
        <f aca="false">IFERROR(VLOOKUP(A4868,Personal!$A$6:$F$112,2,FALSE()),"")</f>
        <v>0</v>
      </c>
      <c r="C4868" s="19" t="str">
        <f aca="false">IFERROR(VLOOKUP(A4868,Personal!$A$6:$F$112,3,FALSE()),"")</f>
        <v>La Seu d’Urgell</v>
      </c>
      <c r="D4868" s="19" t="s">
        <v>132</v>
      </c>
      <c r="E4868" s="19" t="s">
        <v>175</v>
      </c>
      <c r="F4868" s="19" t="s">
        <v>176</v>
      </c>
      <c r="G4868" s="19" t="s">
        <v>272</v>
      </c>
      <c r="H4868" s="19" t="n">
        <f aca="false">IF(OR(VLOOKUP(A4868,Personal!$A$6:$F$112,5,FALSE())&lt;&gt;"Sí",N4868="No aplica"),0,'Catàleg GRAE'!D71)</f>
        <v>1</v>
      </c>
      <c r="I4868" s="20"/>
      <c r="J4868" s="20"/>
      <c r="K4868" s="20"/>
      <c r="L4868" s="21"/>
      <c r="M4868" s="21"/>
      <c r="N4868" s="20"/>
      <c r="O4868" s="20"/>
      <c r="P4868" s="19" t="str">
        <f aca="false">IF(I4868="","",I4868-H4868)</f>
        <v/>
      </c>
      <c r="Q4868" s="19" t="str">
        <f aca="true">IF(B4868="","",IF(N4868="No aplica","No aplica",IF(I4868="","Pendent",IF(N4868="Per substituir","Substituir",IF(OR(N4868="No localitzat",N4868="No lliurat"),"Reposar",IF(I4868&lt;H4868,"Reposar",IF(I4868&gt;H4868,"Revisar excedent",IF(AND(G4868="Sí",M4868&lt;&gt;"",M4868&lt;TODAY()),"EPI caducat",IF(AND(G4868="Sí",M4868&lt;&gt;"",M4868&lt;=TODAY()+90),"EPI caduca ≤90 dies",IF(OR(N4868="Deteriorat usable",N4868="Revisió necessària"),"Revisar","OK"))))))))))</f>
      </c>
      <c r="R4868" s="20"/>
    </row>
    <row r="4869" customFormat="false" ht="15" hidden="false" customHeight="false" outlineLevel="0" collapsed="false">
      <c r="A4869" s="19" t="n">
        <v>45</v>
      </c>
      <c r="B4869" s="19" t="n">
        <f aca="false">IFERROR(VLOOKUP(A4869,Personal!$A$6:$F$112,2,FALSE()),"")</f>
        <v>0</v>
      </c>
      <c r="C4869" s="19" t="str">
        <f aca="false">IFERROR(VLOOKUP(A4869,Personal!$A$6:$F$112,3,FALSE()),"")</f>
        <v>La Seu d’Urgell</v>
      </c>
      <c r="D4869" s="19" t="s">
        <v>177</v>
      </c>
      <c r="E4869" s="19" t="s">
        <v>178</v>
      </c>
      <c r="F4869" s="19" t="s">
        <v>179</v>
      </c>
      <c r="G4869" s="19" t="s">
        <v>272</v>
      </c>
      <c r="H4869" s="19" t="n">
        <f aca="false">IF(OR(VLOOKUP(A4869,Personal!$A$6:$F$112,5,FALSE())&lt;&gt;"Sí",N4869="No aplica"),0,'Catàleg GRAE'!D72)</f>
        <v>1</v>
      </c>
      <c r="I4869" s="20"/>
      <c r="J4869" s="20"/>
      <c r="K4869" s="20"/>
      <c r="L4869" s="21"/>
      <c r="M4869" s="21"/>
      <c r="N4869" s="20"/>
      <c r="O4869" s="20"/>
      <c r="P4869" s="19" t="str">
        <f aca="false">IF(I4869="","",I4869-H4869)</f>
        <v/>
      </c>
      <c r="Q4869" s="19" t="str">
        <f aca="true">IF(B4869="","",IF(N4869="No aplica","No aplica",IF(I4869="","Pendent",IF(N4869="Per substituir","Substituir",IF(OR(N4869="No localitzat",N4869="No lliurat"),"Reposar",IF(I4869&lt;H4869,"Reposar",IF(I4869&gt;H4869,"Revisar excedent",IF(AND(G4869="Sí",M4869&lt;&gt;"",M4869&lt;TODAY()),"EPI caducat",IF(AND(G4869="Sí",M4869&lt;&gt;"",M4869&lt;=TODAY()+90),"EPI caduca ≤90 dies",IF(OR(N4869="Deteriorat usable",N4869="Revisió necessària"),"Revisar","OK"))))))))))</f>
      </c>
      <c r="R4869" s="20"/>
    </row>
    <row r="4870" customFormat="false" ht="15" hidden="false" customHeight="false" outlineLevel="0" collapsed="false">
      <c r="A4870" s="19" t="n">
        <v>45</v>
      </c>
      <c r="B4870" s="19" t="n">
        <f aca="false">IFERROR(VLOOKUP(A4870,Personal!$A$6:$F$112,2,FALSE()),"")</f>
        <v>0</v>
      </c>
      <c r="C4870" s="19" t="str">
        <f aca="false">IFERROR(VLOOKUP(A4870,Personal!$A$6:$F$112,3,FALSE()),"")</f>
        <v>La Seu d’Urgell</v>
      </c>
      <c r="D4870" s="19" t="s">
        <v>177</v>
      </c>
      <c r="E4870" s="19" t="s">
        <v>180</v>
      </c>
      <c r="F4870" s="19" t="s">
        <v>181</v>
      </c>
      <c r="G4870" s="19" t="s">
        <v>272</v>
      </c>
      <c r="H4870" s="19" t="n">
        <f aca="false">IF(OR(VLOOKUP(A4870,Personal!$A$6:$F$112,5,FALSE())&lt;&gt;"Sí",N4870="No aplica"),0,'Catàleg GRAE'!D73)</f>
        <v>1</v>
      </c>
      <c r="I4870" s="20"/>
      <c r="J4870" s="20"/>
      <c r="K4870" s="20"/>
      <c r="L4870" s="21"/>
      <c r="M4870" s="21"/>
      <c r="N4870" s="20"/>
      <c r="O4870" s="20"/>
      <c r="P4870" s="19" t="str">
        <f aca="false">IF(I4870="","",I4870-H4870)</f>
        <v/>
      </c>
      <c r="Q4870" s="19" t="str">
        <f aca="true">IF(B4870="","",IF(N4870="No aplica","No aplica",IF(I4870="","Pendent",IF(N4870="Per substituir","Substituir",IF(OR(N4870="No localitzat",N4870="No lliurat"),"Reposar",IF(I4870&lt;H4870,"Reposar",IF(I4870&gt;H4870,"Revisar excedent",IF(AND(G4870="Sí",M4870&lt;&gt;"",M4870&lt;TODAY()),"EPI caducat",IF(AND(G4870="Sí",M4870&lt;&gt;"",M4870&lt;=TODAY()+90),"EPI caduca ≤90 dies",IF(OR(N4870="Deteriorat usable",N4870="Revisió necessària"),"Revisar","OK"))))))))))</f>
      </c>
      <c r="R4870" s="20"/>
    </row>
    <row r="4871" customFormat="false" ht="15" hidden="false" customHeight="false" outlineLevel="0" collapsed="false">
      <c r="A4871" s="19" t="n">
        <v>45</v>
      </c>
      <c r="B4871" s="19" t="n">
        <f aca="false">IFERROR(VLOOKUP(A4871,Personal!$A$6:$F$112,2,FALSE()),"")</f>
        <v>0</v>
      </c>
      <c r="C4871" s="19" t="str">
        <f aca="false">IFERROR(VLOOKUP(A4871,Personal!$A$6:$F$112,3,FALSE()),"")</f>
        <v>La Seu d’Urgell</v>
      </c>
      <c r="D4871" s="19" t="s">
        <v>132</v>
      </c>
      <c r="E4871" s="19" t="s">
        <v>182</v>
      </c>
      <c r="F4871" s="19" t="s">
        <v>183</v>
      </c>
      <c r="G4871" s="19" t="s">
        <v>272</v>
      </c>
      <c r="H4871" s="19" t="n">
        <f aca="false">IF(OR(VLOOKUP(A4871,Personal!$A$6:$F$112,5,FALSE())&lt;&gt;"Sí",N4871="No aplica"),0,'Catàleg GRAE'!D74)</f>
        <v>1</v>
      </c>
      <c r="I4871" s="20"/>
      <c r="J4871" s="20"/>
      <c r="K4871" s="20"/>
      <c r="L4871" s="21"/>
      <c r="M4871" s="21"/>
      <c r="N4871" s="20"/>
      <c r="O4871" s="20"/>
      <c r="P4871" s="19" t="str">
        <f aca="false">IF(I4871="","",I4871-H4871)</f>
        <v/>
      </c>
      <c r="Q4871" s="19" t="str">
        <f aca="true">IF(B4871="","",IF(N4871="No aplica","No aplica",IF(I4871="","Pendent",IF(N4871="Per substituir","Substituir",IF(OR(N4871="No localitzat",N4871="No lliurat"),"Reposar",IF(I4871&lt;H4871,"Reposar",IF(I4871&gt;H4871,"Revisar excedent",IF(AND(G4871="Sí",M4871&lt;&gt;"",M4871&lt;TODAY()),"EPI caducat",IF(AND(G4871="Sí",M4871&lt;&gt;"",M4871&lt;=TODAY()+90),"EPI caduca ≤90 dies",IF(OR(N4871="Deteriorat usable",N4871="Revisió necessària"),"Revisar","OK"))))))))))</f>
      </c>
      <c r="R4871" s="20"/>
    </row>
    <row r="4872" customFormat="false" ht="15" hidden="false" customHeight="false" outlineLevel="0" collapsed="false">
      <c r="A4872" s="19" t="n">
        <v>45</v>
      </c>
      <c r="B4872" s="19" t="n">
        <f aca="false">IFERROR(VLOOKUP(A4872,Personal!$A$6:$F$112,2,FALSE()),"")</f>
        <v>0</v>
      </c>
      <c r="C4872" s="19" t="str">
        <f aca="false">IFERROR(VLOOKUP(A4872,Personal!$A$6:$F$112,3,FALSE()),"")</f>
        <v>La Seu d’Urgell</v>
      </c>
      <c r="D4872" s="19" t="s">
        <v>177</v>
      </c>
      <c r="E4872" s="19" t="s">
        <v>184</v>
      </c>
      <c r="F4872" s="19" t="s">
        <v>185</v>
      </c>
      <c r="G4872" s="19" t="s">
        <v>272</v>
      </c>
      <c r="H4872" s="19" t="n">
        <f aca="false">IF(OR(VLOOKUP(A4872,Personal!$A$6:$F$112,5,FALSE())&lt;&gt;"Sí",N4872="No aplica"),0,'Catàleg GRAE'!D75)</f>
        <v>1</v>
      </c>
      <c r="I4872" s="20"/>
      <c r="J4872" s="20"/>
      <c r="K4872" s="20"/>
      <c r="L4872" s="21"/>
      <c r="M4872" s="21"/>
      <c r="N4872" s="20"/>
      <c r="O4872" s="20"/>
      <c r="P4872" s="19" t="str">
        <f aca="false">IF(I4872="","",I4872-H4872)</f>
        <v/>
      </c>
      <c r="Q4872" s="19" t="str">
        <f aca="true">IF(B4872="","",IF(N4872="No aplica","No aplica",IF(I4872="","Pendent",IF(N4872="Per substituir","Substituir",IF(OR(N4872="No localitzat",N4872="No lliurat"),"Reposar",IF(I4872&lt;H4872,"Reposar",IF(I4872&gt;H4872,"Revisar excedent",IF(AND(G4872="Sí",M4872&lt;&gt;"",M4872&lt;TODAY()),"EPI caducat",IF(AND(G4872="Sí",M4872&lt;&gt;"",M4872&lt;=TODAY()+90),"EPI caduca ≤90 dies",IF(OR(N4872="Deteriorat usable",N4872="Revisió necessària"),"Revisar","OK"))))))))))</f>
      </c>
      <c r="R4872" s="20"/>
    </row>
    <row r="4873" customFormat="false" ht="15" hidden="false" customHeight="false" outlineLevel="0" collapsed="false">
      <c r="A4873" s="19" t="n">
        <v>45</v>
      </c>
      <c r="B4873" s="19" t="n">
        <f aca="false">IFERROR(VLOOKUP(A4873,Personal!$A$6:$F$112,2,FALSE()),"")</f>
        <v>0</v>
      </c>
      <c r="C4873" s="19" t="str">
        <f aca="false">IFERROR(VLOOKUP(A4873,Personal!$A$6:$F$112,3,FALSE()),"")</f>
        <v>La Seu d’Urgell</v>
      </c>
      <c r="D4873" s="19" t="s">
        <v>142</v>
      </c>
      <c r="E4873" s="19" t="s">
        <v>186</v>
      </c>
      <c r="F4873" s="19" t="s">
        <v>187</v>
      </c>
      <c r="G4873" s="19" t="s">
        <v>272</v>
      </c>
      <c r="H4873" s="19" t="n">
        <f aca="false">IF(OR(VLOOKUP(A4873,Personal!$A$6:$F$112,5,FALSE())&lt;&gt;"Sí",N4873="No aplica"),0,'Catàleg GRAE'!D76)</f>
        <v>1</v>
      </c>
      <c r="I4873" s="20"/>
      <c r="J4873" s="20"/>
      <c r="K4873" s="20"/>
      <c r="L4873" s="21"/>
      <c r="M4873" s="21"/>
      <c r="N4873" s="20"/>
      <c r="O4873" s="20"/>
      <c r="P4873" s="19" t="str">
        <f aca="false">IF(I4873="","",I4873-H4873)</f>
        <v/>
      </c>
      <c r="Q4873" s="19" t="str">
        <f aca="true">IF(B4873="","",IF(N4873="No aplica","No aplica",IF(I4873="","Pendent",IF(N4873="Per substituir","Substituir",IF(OR(N4873="No localitzat",N4873="No lliurat"),"Reposar",IF(I4873&lt;H4873,"Reposar",IF(I4873&gt;H4873,"Revisar excedent",IF(AND(G4873="Sí",M4873&lt;&gt;"",M4873&lt;TODAY()),"EPI caducat",IF(AND(G4873="Sí",M4873&lt;&gt;"",M4873&lt;=TODAY()+90),"EPI caduca ≤90 dies",IF(OR(N4873="Deteriorat usable",N4873="Revisió necessària"),"Revisar","OK"))))))))))</f>
      </c>
      <c r="R4873" s="20"/>
    </row>
    <row r="4874" customFormat="false" ht="15" hidden="false" customHeight="false" outlineLevel="0" collapsed="false">
      <c r="A4874" s="19" t="n">
        <v>45</v>
      </c>
      <c r="B4874" s="19" t="n">
        <f aca="false">IFERROR(VLOOKUP(A4874,Personal!$A$6:$F$112,2,FALSE()),"")</f>
        <v>0</v>
      </c>
      <c r="C4874" s="19" t="str">
        <f aca="false">IFERROR(VLOOKUP(A4874,Personal!$A$6:$F$112,3,FALSE()),"")</f>
        <v>La Seu d’Urgell</v>
      </c>
      <c r="D4874" s="19" t="s">
        <v>177</v>
      </c>
      <c r="E4874" s="19" t="s">
        <v>188</v>
      </c>
      <c r="F4874" s="19" t="s">
        <v>189</v>
      </c>
      <c r="G4874" s="19" t="s">
        <v>272</v>
      </c>
      <c r="H4874" s="19" t="n">
        <f aca="false">IF(OR(VLOOKUP(A4874,Personal!$A$6:$F$112,5,FALSE())&lt;&gt;"Sí",N4874="No aplica"),0,'Catàleg GRAE'!D77)</f>
        <v>1</v>
      </c>
      <c r="I4874" s="20"/>
      <c r="J4874" s="20"/>
      <c r="K4874" s="20"/>
      <c r="L4874" s="21"/>
      <c r="M4874" s="21"/>
      <c r="N4874" s="20"/>
      <c r="O4874" s="20"/>
      <c r="P4874" s="19" t="str">
        <f aca="false">IF(I4874="","",I4874-H4874)</f>
        <v/>
      </c>
      <c r="Q4874" s="19" t="str">
        <f aca="true">IF(B4874="","",IF(N4874="No aplica","No aplica",IF(I4874="","Pendent",IF(N4874="Per substituir","Substituir",IF(OR(N4874="No localitzat",N4874="No lliurat"),"Reposar",IF(I4874&lt;H4874,"Reposar",IF(I4874&gt;H4874,"Revisar excedent",IF(AND(G4874="Sí",M4874&lt;&gt;"",M4874&lt;TODAY()),"EPI caducat",IF(AND(G4874="Sí",M4874&lt;&gt;"",M4874&lt;=TODAY()+90),"EPI caduca ≤90 dies",IF(OR(N4874="Deteriorat usable",N4874="Revisió necessària"),"Revisar","OK"))))))))))</f>
      </c>
      <c r="R4874" s="20"/>
    </row>
    <row r="4875" customFormat="false" ht="15" hidden="false" customHeight="false" outlineLevel="0" collapsed="false">
      <c r="A4875" s="19" t="n">
        <v>45</v>
      </c>
      <c r="B4875" s="19" t="n">
        <f aca="false">IFERROR(VLOOKUP(A4875,Personal!$A$6:$F$112,2,FALSE()),"")</f>
        <v>0</v>
      </c>
      <c r="C4875" s="19" t="str">
        <f aca="false">IFERROR(VLOOKUP(A4875,Personal!$A$6:$F$112,3,FALSE()),"")</f>
        <v>La Seu d’Urgell</v>
      </c>
      <c r="D4875" s="19" t="s">
        <v>132</v>
      </c>
      <c r="E4875" s="19" t="s">
        <v>190</v>
      </c>
      <c r="F4875" s="19" t="s">
        <v>191</v>
      </c>
      <c r="G4875" s="19" t="s">
        <v>272</v>
      </c>
      <c r="H4875" s="19" t="n">
        <f aca="false">IF(OR(VLOOKUP(A4875,Personal!$A$6:$F$112,5,FALSE())&lt;&gt;"Sí",N4875="No aplica"),0,'Catàleg GRAE'!D78)</f>
        <v>1</v>
      </c>
      <c r="I4875" s="20"/>
      <c r="J4875" s="20"/>
      <c r="K4875" s="20"/>
      <c r="L4875" s="21"/>
      <c r="M4875" s="21"/>
      <c r="N4875" s="20"/>
      <c r="O4875" s="20"/>
      <c r="P4875" s="19" t="str">
        <f aca="false">IF(I4875="","",I4875-H4875)</f>
        <v/>
      </c>
      <c r="Q4875" s="19" t="str">
        <f aca="true">IF(B4875="","",IF(N4875="No aplica","No aplica",IF(I4875="","Pendent",IF(N4875="Per substituir","Substituir",IF(OR(N4875="No localitzat",N4875="No lliurat"),"Reposar",IF(I4875&lt;H4875,"Reposar",IF(I4875&gt;H4875,"Revisar excedent",IF(AND(G4875="Sí",M4875&lt;&gt;"",M4875&lt;TODAY()),"EPI caducat",IF(AND(G4875="Sí",M4875&lt;&gt;"",M4875&lt;=TODAY()+90),"EPI caduca ≤90 dies",IF(OR(N4875="Deteriorat usable",N4875="Revisió necessària"),"Revisar","OK"))))))))))</f>
      </c>
      <c r="R4875" s="20"/>
    </row>
    <row r="4876" customFormat="false" ht="15" hidden="false" customHeight="false" outlineLevel="0" collapsed="false">
      <c r="A4876" s="19" t="n">
        <v>45</v>
      </c>
      <c r="B4876" s="19" t="n">
        <f aca="false">IFERROR(VLOOKUP(A4876,Personal!$A$6:$F$112,2,FALSE()),"")</f>
        <v>0</v>
      </c>
      <c r="C4876" s="19" t="str">
        <f aca="false">IFERROR(VLOOKUP(A4876,Personal!$A$6:$F$112,3,FALSE()),"")</f>
        <v>La Seu d’Urgell</v>
      </c>
      <c r="D4876" s="19" t="s">
        <v>177</v>
      </c>
      <c r="E4876" s="19" t="s">
        <v>192</v>
      </c>
      <c r="F4876" s="19" t="s">
        <v>193</v>
      </c>
      <c r="G4876" s="19" t="s">
        <v>272</v>
      </c>
      <c r="H4876" s="19" t="n">
        <f aca="false">IF(OR(VLOOKUP(A4876,Personal!$A$6:$F$112,5,FALSE())&lt;&gt;"Sí",N4876="No aplica"),0,'Catàleg GRAE'!D79)</f>
        <v>8</v>
      </c>
      <c r="I4876" s="20"/>
      <c r="J4876" s="20"/>
      <c r="K4876" s="20"/>
      <c r="L4876" s="21"/>
      <c r="M4876" s="21"/>
      <c r="N4876" s="20"/>
      <c r="O4876" s="20"/>
      <c r="P4876" s="19" t="str">
        <f aca="false">IF(I4876="","",I4876-H4876)</f>
        <v/>
      </c>
      <c r="Q4876" s="19" t="str">
        <f aca="true">IF(B4876="","",IF(N4876="No aplica","No aplica",IF(I4876="","Pendent",IF(N4876="Per substituir","Substituir",IF(OR(N4876="No localitzat",N4876="No lliurat"),"Reposar",IF(I4876&lt;H4876,"Reposar",IF(I4876&gt;H4876,"Revisar excedent",IF(AND(G4876="Sí",M4876&lt;&gt;"",M4876&lt;TODAY()),"EPI caducat",IF(AND(G4876="Sí",M4876&lt;&gt;"",M4876&lt;=TODAY()+90),"EPI caduca ≤90 dies",IF(OR(N4876="Deteriorat usable",N4876="Revisió necessària"),"Revisar","OK"))))))))))</f>
      </c>
      <c r="R4876" s="20"/>
    </row>
    <row r="4877" customFormat="false" ht="15" hidden="false" customHeight="false" outlineLevel="0" collapsed="false">
      <c r="A4877" s="19" t="n">
        <v>45</v>
      </c>
      <c r="B4877" s="19" t="n">
        <f aca="false">IFERROR(VLOOKUP(A4877,Personal!$A$6:$F$112,2,FALSE()),"")</f>
        <v>0</v>
      </c>
      <c r="C4877" s="19" t="str">
        <f aca="false">IFERROR(VLOOKUP(A4877,Personal!$A$6:$F$112,3,FALSE()),"")</f>
        <v>La Seu d’Urgell</v>
      </c>
      <c r="D4877" s="19" t="s">
        <v>177</v>
      </c>
      <c r="E4877" s="19" t="s">
        <v>194</v>
      </c>
      <c r="F4877" s="19" t="s">
        <v>195</v>
      </c>
      <c r="G4877" s="19" t="s">
        <v>272</v>
      </c>
      <c r="H4877" s="19" t="n">
        <f aca="false">IF(OR(VLOOKUP(A4877,Personal!$A$6:$F$112,5,FALSE())&lt;&gt;"Sí",N4877="No aplica"),0,'Catàleg GRAE'!D80)</f>
        <v>2</v>
      </c>
      <c r="I4877" s="20"/>
      <c r="J4877" s="20"/>
      <c r="K4877" s="20"/>
      <c r="L4877" s="21"/>
      <c r="M4877" s="21"/>
      <c r="N4877" s="20"/>
      <c r="O4877" s="20"/>
      <c r="P4877" s="19" t="str">
        <f aca="false">IF(I4877="","",I4877-H4877)</f>
        <v/>
      </c>
      <c r="Q4877" s="19" t="str">
        <f aca="true">IF(B4877="","",IF(N4877="No aplica","No aplica",IF(I4877="","Pendent",IF(N4877="Per substituir","Substituir",IF(OR(N4877="No localitzat",N4877="No lliurat"),"Reposar",IF(I4877&lt;H4877,"Reposar",IF(I4877&gt;H4877,"Revisar excedent",IF(AND(G4877="Sí",M4877&lt;&gt;"",M4877&lt;TODAY()),"EPI caducat",IF(AND(G4877="Sí",M4877&lt;&gt;"",M4877&lt;=TODAY()+90),"EPI caduca ≤90 dies",IF(OR(N4877="Deteriorat usable",N4877="Revisió necessària"),"Revisar","OK"))))))))))</f>
      </c>
      <c r="R4877" s="20"/>
    </row>
    <row r="4878" customFormat="false" ht="15" hidden="false" customHeight="false" outlineLevel="0" collapsed="false">
      <c r="A4878" s="19" t="n">
        <v>45</v>
      </c>
      <c r="B4878" s="19" t="n">
        <f aca="false">IFERROR(VLOOKUP(A4878,Personal!$A$6:$F$112,2,FALSE()),"")</f>
        <v>0</v>
      </c>
      <c r="C4878" s="19" t="str">
        <f aca="false">IFERROR(VLOOKUP(A4878,Personal!$A$6:$F$112,3,FALSE()),"")</f>
        <v>La Seu d’Urgell</v>
      </c>
      <c r="D4878" s="19" t="s">
        <v>177</v>
      </c>
      <c r="E4878" s="19" t="s">
        <v>196</v>
      </c>
      <c r="F4878" s="19" t="s">
        <v>197</v>
      </c>
      <c r="G4878" s="19" t="s">
        <v>272</v>
      </c>
      <c r="H4878" s="19" t="n">
        <f aca="false">IF(OR(VLOOKUP(A4878,Personal!$A$6:$F$112,5,FALSE())&lt;&gt;"Sí",N4878="No aplica"),0,'Catàleg GRAE'!D81)</f>
        <v>1</v>
      </c>
      <c r="I4878" s="20"/>
      <c r="J4878" s="20"/>
      <c r="K4878" s="20"/>
      <c r="L4878" s="21"/>
      <c r="M4878" s="21"/>
      <c r="N4878" s="20"/>
      <c r="O4878" s="20"/>
      <c r="P4878" s="19" t="str">
        <f aca="false">IF(I4878="","",I4878-H4878)</f>
        <v/>
      </c>
      <c r="Q4878" s="19" t="str">
        <f aca="true">IF(B4878="","",IF(N4878="No aplica","No aplica",IF(I4878="","Pendent",IF(N4878="Per substituir","Substituir",IF(OR(N4878="No localitzat",N4878="No lliurat"),"Reposar",IF(I4878&lt;H4878,"Reposar",IF(I4878&gt;H4878,"Revisar excedent",IF(AND(G4878="Sí",M4878&lt;&gt;"",M4878&lt;TODAY()),"EPI caducat",IF(AND(G4878="Sí",M4878&lt;&gt;"",M4878&lt;=TODAY()+90),"EPI caduca ≤90 dies",IF(OR(N4878="Deteriorat usable",N4878="Revisió necessària"),"Revisar","OK"))))))))))</f>
      </c>
      <c r="R4878" s="20"/>
    </row>
    <row r="4879" customFormat="false" ht="15" hidden="false" customHeight="false" outlineLevel="0" collapsed="false">
      <c r="A4879" s="19" t="n">
        <v>45</v>
      </c>
      <c r="B4879" s="19" t="n">
        <f aca="false">IFERROR(VLOOKUP(A4879,Personal!$A$6:$F$112,2,FALSE()),"")</f>
        <v>0</v>
      </c>
      <c r="C4879" s="19" t="str">
        <f aca="false">IFERROR(VLOOKUP(A4879,Personal!$A$6:$F$112,3,FALSE()),"")</f>
        <v>La Seu d’Urgell</v>
      </c>
      <c r="D4879" s="19" t="s">
        <v>177</v>
      </c>
      <c r="E4879" s="19" t="s">
        <v>198</v>
      </c>
      <c r="F4879" s="19" t="s">
        <v>199</v>
      </c>
      <c r="G4879" s="19" t="s">
        <v>272</v>
      </c>
      <c r="H4879" s="19" t="n">
        <f aca="false">IF(OR(VLOOKUP(A4879,Personal!$A$6:$F$112,5,FALSE())&lt;&gt;"Sí",N4879="No aplica"),0,'Catàleg GRAE'!D82)</f>
        <v>1</v>
      </c>
      <c r="I4879" s="20"/>
      <c r="J4879" s="20"/>
      <c r="K4879" s="20"/>
      <c r="L4879" s="21"/>
      <c r="M4879" s="21"/>
      <c r="N4879" s="20"/>
      <c r="O4879" s="20"/>
      <c r="P4879" s="19" t="str">
        <f aca="false">IF(I4879="","",I4879-H4879)</f>
        <v/>
      </c>
      <c r="Q4879" s="19" t="str">
        <f aca="true">IF(B4879="","",IF(N4879="No aplica","No aplica",IF(I4879="","Pendent",IF(N4879="Per substituir","Substituir",IF(OR(N4879="No localitzat",N4879="No lliurat"),"Reposar",IF(I4879&lt;H4879,"Reposar",IF(I4879&gt;H4879,"Revisar excedent",IF(AND(G4879="Sí",M4879&lt;&gt;"",M4879&lt;TODAY()),"EPI caducat",IF(AND(G4879="Sí",M4879&lt;&gt;"",M4879&lt;=TODAY()+90),"EPI caduca ≤90 dies",IF(OR(N4879="Deteriorat usable",N4879="Revisió necessària"),"Revisar","OK"))))))))))</f>
      </c>
      <c r="R4879" s="20"/>
    </row>
    <row r="4880" customFormat="false" ht="15" hidden="false" customHeight="false" outlineLevel="0" collapsed="false">
      <c r="A4880" s="19" t="n">
        <v>45</v>
      </c>
      <c r="B4880" s="19" t="n">
        <f aca="false">IFERROR(VLOOKUP(A4880,Personal!$A$6:$F$112,2,FALSE()),"")</f>
        <v>0</v>
      </c>
      <c r="C4880" s="19" t="str">
        <f aca="false">IFERROR(VLOOKUP(A4880,Personal!$A$6:$F$112,3,FALSE()),"")</f>
        <v>La Seu d’Urgell</v>
      </c>
      <c r="D4880" s="19" t="s">
        <v>177</v>
      </c>
      <c r="E4880" s="19" t="s">
        <v>200</v>
      </c>
      <c r="F4880" s="19" t="s">
        <v>201</v>
      </c>
      <c r="G4880" s="19" t="s">
        <v>272</v>
      </c>
      <c r="H4880" s="19" t="n">
        <f aca="false">IF(OR(VLOOKUP(A4880,Personal!$A$6:$F$112,5,FALSE())&lt;&gt;"Sí",N4880="No aplica"),0,'Catàleg GRAE'!D83)</f>
        <v>1</v>
      </c>
      <c r="I4880" s="20"/>
      <c r="J4880" s="20"/>
      <c r="K4880" s="20"/>
      <c r="L4880" s="21"/>
      <c r="M4880" s="21"/>
      <c r="N4880" s="20"/>
      <c r="O4880" s="20"/>
      <c r="P4880" s="19" t="str">
        <f aca="false">IF(I4880="","",I4880-H4880)</f>
        <v/>
      </c>
      <c r="Q4880" s="19" t="str">
        <f aca="true">IF(B4880="","",IF(N4880="No aplica","No aplica",IF(I4880="","Pendent",IF(N4880="Per substituir","Substituir",IF(OR(N4880="No localitzat",N4880="No lliurat"),"Reposar",IF(I4880&lt;H4880,"Reposar",IF(I4880&gt;H4880,"Revisar excedent",IF(AND(G4880="Sí",M4880&lt;&gt;"",M4880&lt;TODAY()),"EPI caducat",IF(AND(G4880="Sí",M4880&lt;&gt;"",M4880&lt;=TODAY()+90),"EPI caduca ≤90 dies",IF(OR(N4880="Deteriorat usable",N4880="Revisió necessària"),"Revisar","OK"))))))))))</f>
      </c>
      <c r="R4880" s="20"/>
    </row>
    <row r="4881" customFormat="false" ht="15" hidden="false" customHeight="false" outlineLevel="0" collapsed="false">
      <c r="A4881" s="19" t="n">
        <v>45</v>
      </c>
      <c r="B4881" s="19" t="n">
        <f aca="false">IFERROR(VLOOKUP(A4881,Personal!$A$6:$F$112,2,FALSE()),"")</f>
        <v>0</v>
      </c>
      <c r="C4881" s="19" t="str">
        <f aca="false">IFERROR(VLOOKUP(A4881,Personal!$A$6:$F$112,3,FALSE()),"")</f>
        <v>La Seu d’Urgell</v>
      </c>
      <c r="D4881" s="19" t="s">
        <v>94</v>
      </c>
      <c r="E4881" s="19" t="s">
        <v>202</v>
      </c>
      <c r="F4881" s="19" t="s">
        <v>203</v>
      </c>
      <c r="G4881" s="19" t="s">
        <v>291</v>
      </c>
      <c r="H4881" s="19" t="n">
        <f aca="false">IF(OR(VLOOKUP(A4881,Personal!$A$6:$F$112,5,FALSE())&lt;&gt;"Sí",N4881="No aplica"),0,'Catàleg GRAE'!D84)</f>
        <v>1</v>
      </c>
      <c r="I4881" s="20"/>
      <c r="J4881" s="20"/>
      <c r="K4881" s="20"/>
      <c r="L4881" s="21"/>
      <c r="M4881" s="21"/>
      <c r="N4881" s="20"/>
      <c r="O4881" s="20"/>
      <c r="P4881" s="19" t="str">
        <f aca="false">IF(I4881="","",I4881-H4881)</f>
        <v/>
      </c>
      <c r="Q4881" s="19" t="str">
        <f aca="true">IF(B4881="","",IF(N4881="No aplica","No aplica",IF(I4881="","Pendent",IF(N4881="Per substituir","Substituir",IF(OR(N4881="No localitzat",N4881="No lliurat"),"Reposar",IF(I4881&lt;H4881,"Reposar",IF(I4881&gt;H4881,"Revisar excedent",IF(AND(G4881="Sí",M4881&lt;&gt;"",M4881&lt;TODAY()),"EPI caducat",IF(AND(G4881="Sí",M4881&lt;&gt;"",M4881&lt;=TODAY()+90),"EPI caduca ≤90 dies",IF(OR(N4881="Deteriorat usable",N4881="Revisió necessària"),"Revisar","OK"))))))))))</f>
      </c>
      <c r="R4881" s="20"/>
    </row>
    <row r="4882" customFormat="false" ht="15" hidden="false" customHeight="false" outlineLevel="0" collapsed="false">
      <c r="A4882" s="19" t="n">
        <v>45</v>
      </c>
      <c r="B4882" s="19" t="n">
        <f aca="false">IFERROR(VLOOKUP(A4882,Personal!$A$6:$F$112,2,FALSE()),"")</f>
        <v>0</v>
      </c>
      <c r="C4882" s="19" t="str">
        <f aca="false">IFERROR(VLOOKUP(A4882,Personal!$A$6:$F$112,3,FALSE()),"")</f>
        <v>La Seu d’Urgell</v>
      </c>
      <c r="D4882" s="19" t="s">
        <v>125</v>
      </c>
      <c r="E4882" s="19" t="s">
        <v>204</v>
      </c>
      <c r="F4882" s="19" t="s">
        <v>205</v>
      </c>
      <c r="G4882" s="19" t="s">
        <v>291</v>
      </c>
      <c r="H4882" s="19" t="n">
        <f aca="false">IF(OR(VLOOKUP(A4882,Personal!$A$6:$F$112,5,FALSE())&lt;&gt;"Sí",N4882="No aplica"),0,'Catàleg GRAE'!D85)</f>
        <v>1</v>
      </c>
      <c r="I4882" s="20"/>
      <c r="J4882" s="20"/>
      <c r="K4882" s="20"/>
      <c r="L4882" s="21"/>
      <c r="M4882" s="21"/>
      <c r="N4882" s="20"/>
      <c r="O4882" s="20"/>
      <c r="P4882" s="19" t="str">
        <f aca="false">IF(I4882="","",I4882-H4882)</f>
        <v/>
      </c>
      <c r="Q4882" s="19" t="str">
        <f aca="true">IF(B4882="","",IF(N4882="No aplica","No aplica",IF(I4882="","Pendent",IF(N4882="Per substituir","Substituir",IF(OR(N4882="No localitzat",N4882="No lliurat"),"Reposar",IF(I4882&lt;H4882,"Reposar",IF(I4882&gt;H4882,"Revisar excedent",IF(AND(G4882="Sí",M4882&lt;&gt;"",M4882&lt;TODAY()),"EPI caducat",IF(AND(G4882="Sí",M4882&lt;&gt;"",M4882&lt;=TODAY()+90),"EPI caduca ≤90 dies",IF(OR(N4882="Deteriorat usable",N4882="Revisió necessària"),"Revisar","OK"))))))))))</f>
      </c>
      <c r="R4882" s="20"/>
    </row>
    <row r="4883" customFormat="false" ht="15" hidden="false" customHeight="false" outlineLevel="0" collapsed="false">
      <c r="A4883" s="19" t="n">
        <v>45</v>
      </c>
      <c r="B4883" s="19" t="n">
        <f aca="false">IFERROR(VLOOKUP(A4883,Personal!$A$6:$F$112,2,FALSE()),"")</f>
        <v>0</v>
      </c>
      <c r="C4883" s="19" t="str">
        <f aca="false">IFERROR(VLOOKUP(A4883,Personal!$A$6:$F$112,3,FALSE()),"")</f>
        <v>La Seu d’Urgell</v>
      </c>
      <c r="D4883" s="19" t="s">
        <v>153</v>
      </c>
      <c r="E4883" s="19" t="s">
        <v>206</v>
      </c>
      <c r="F4883" s="19" t="s">
        <v>207</v>
      </c>
      <c r="G4883" s="19" t="s">
        <v>272</v>
      </c>
      <c r="H4883" s="19" t="n">
        <f aca="false">IF(OR(VLOOKUP(A4883,Personal!$A$6:$F$112,5,FALSE())&lt;&gt;"Sí",N4883="No aplica"),0,'Catàleg GRAE'!D86)</f>
        <v>1</v>
      </c>
      <c r="I4883" s="20"/>
      <c r="J4883" s="20"/>
      <c r="K4883" s="20"/>
      <c r="L4883" s="21"/>
      <c r="M4883" s="21"/>
      <c r="N4883" s="20"/>
      <c r="O4883" s="20"/>
      <c r="P4883" s="19" t="str">
        <f aca="false">IF(I4883="","",I4883-H4883)</f>
        <v/>
      </c>
      <c r="Q4883" s="19" t="str">
        <f aca="true">IF(B4883="","",IF(N4883="No aplica","No aplica",IF(I4883="","Pendent",IF(N4883="Per substituir","Substituir",IF(OR(N4883="No localitzat",N4883="No lliurat"),"Reposar",IF(I4883&lt;H4883,"Reposar",IF(I4883&gt;H4883,"Revisar excedent",IF(AND(G4883="Sí",M4883&lt;&gt;"",M4883&lt;TODAY()),"EPI caducat",IF(AND(G4883="Sí",M4883&lt;&gt;"",M4883&lt;=TODAY()+90),"EPI caduca ≤90 dies",IF(OR(N4883="Deteriorat usable",N4883="Revisió necessària"),"Revisar","OK"))))))))))</f>
      </c>
      <c r="R4883" s="20"/>
    </row>
    <row r="4884" customFormat="false" ht="15" hidden="false" customHeight="false" outlineLevel="0" collapsed="false">
      <c r="A4884" s="19" t="n">
        <v>45</v>
      </c>
      <c r="B4884" s="19" t="n">
        <f aca="false">IFERROR(VLOOKUP(A4884,Personal!$A$6:$F$112,2,FALSE()),"")</f>
        <v>0</v>
      </c>
      <c r="C4884" s="19" t="str">
        <f aca="false">IFERROR(VLOOKUP(A4884,Personal!$A$6:$F$112,3,FALSE()),"")</f>
        <v>La Seu d’Urgell</v>
      </c>
      <c r="D4884" s="19" t="s">
        <v>177</v>
      </c>
      <c r="E4884" s="19" t="s">
        <v>208</v>
      </c>
      <c r="F4884" s="19" t="s">
        <v>209</v>
      </c>
      <c r="G4884" s="19" t="s">
        <v>272</v>
      </c>
      <c r="H4884" s="19" t="n">
        <f aca="false">IF(OR(VLOOKUP(A4884,Personal!$A$6:$F$112,5,FALSE())&lt;&gt;"Sí",N4884="No aplica"),0,'Catàleg GRAE'!D87)</f>
        <v>1</v>
      </c>
      <c r="I4884" s="20"/>
      <c r="J4884" s="20"/>
      <c r="K4884" s="20"/>
      <c r="L4884" s="21"/>
      <c r="M4884" s="21"/>
      <c r="N4884" s="20"/>
      <c r="O4884" s="20"/>
      <c r="P4884" s="19" t="str">
        <f aca="false">IF(I4884="","",I4884-H4884)</f>
        <v/>
      </c>
      <c r="Q4884" s="19" t="str">
        <f aca="true">IF(B4884="","",IF(N4884="No aplica","No aplica",IF(I4884="","Pendent",IF(N4884="Per substituir","Substituir",IF(OR(N4884="No localitzat",N4884="No lliurat"),"Reposar",IF(I4884&lt;H4884,"Reposar",IF(I4884&gt;H4884,"Revisar excedent",IF(AND(G4884="Sí",M4884&lt;&gt;"",M4884&lt;TODAY()),"EPI caducat",IF(AND(G4884="Sí",M4884&lt;&gt;"",M4884&lt;=TODAY()+90),"EPI caduca ≤90 dies",IF(OR(N4884="Deteriorat usable",N4884="Revisió necessària"),"Revisar","OK"))))))))))</f>
      </c>
      <c r="R4884" s="20"/>
    </row>
    <row r="4885" customFormat="false" ht="15" hidden="false" customHeight="false" outlineLevel="0" collapsed="false">
      <c r="A4885" s="19" t="n">
        <v>45</v>
      </c>
      <c r="B4885" s="19" t="n">
        <f aca="false">IFERROR(VLOOKUP(A4885,Personal!$A$6:$F$112,2,FALSE()),"")</f>
        <v>0</v>
      </c>
      <c r="C4885" s="19" t="str">
        <f aca="false">IFERROR(VLOOKUP(A4885,Personal!$A$6:$F$112,3,FALSE()),"")</f>
        <v>La Seu d’Urgell</v>
      </c>
      <c r="D4885" s="19" t="s">
        <v>177</v>
      </c>
      <c r="E4885" s="19" t="s">
        <v>210</v>
      </c>
      <c r="F4885" s="19" t="s">
        <v>211</v>
      </c>
      <c r="G4885" s="19" t="s">
        <v>272</v>
      </c>
      <c r="H4885" s="19" t="n">
        <f aca="false">IF(OR(VLOOKUP(A4885,Personal!$A$6:$F$112,5,FALSE())&lt;&gt;"Sí",N4885="No aplica"),0,'Catàleg GRAE'!D88)</f>
        <v>1</v>
      </c>
      <c r="I4885" s="20"/>
      <c r="J4885" s="20"/>
      <c r="K4885" s="20"/>
      <c r="L4885" s="21"/>
      <c r="M4885" s="21"/>
      <c r="N4885" s="20"/>
      <c r="O4885" s="20"/>
      <c r="P4885" s="19" t="str">
        <f aca="false">IF(I4885="","",I4885-H4885)</f>
        <v/>
      </c>
      <c r="Q4885" s="19" t="str">
        <f aca="true">IF(B4885="","",IF(N4885="No aplica","No aplica",IF(I4885="","Pendent",IF(N4885="Per substituir","Substituir",IF(OR(N4885="No localitzat",N4885="No lliurat"),"Reposar",IF(I4885&lt;H4885,"Reposar",IF(I4885&gt;H4885,"Revisar excedent",IF(AND(G4885="Sí",M4885&lt;&gt;"",M4885&lt;TODAY()),"EPI caducat",IF(AND(G4885="Sí",M4885&lt;&gt;"",M4885&lt;=TODAY()+90),"EPI caduca ≤90 dies",IF(OR(N4885="Deteriorat usable",N4885="Revisió necessària"),"Revisar","OK"))))))))))</f>
      </c>
      <c r="R4885" s="20"/>
    </row>
    <row r="4886" customFormat="false" ht="15" hidden="false" customHeight="false" outlineLevel="0" collapsed="false">
      <c r="A4886" s="19" t="n">
        <v>45</v>
      </c>
      <c r="B4886" s="19" t="n">
        <f aca="false">IFERROR(VLOOKUP(A4886,Personal!$A$6:$F$112,2,FALSE()),"")</f>
        <v>0</v>
      </c>
      <c r="C4886" s="19" t="str">
        <f aca="false">IFERROR(VLOOKUP(A4886,Personal!$A$6:$F$112,3,FALSE()),"")</f>
        <v>La Seu d’Urgell</v>
      </c>
      <c r="D4886" s="19" t="s">
        <v>125</v>
      </c>
      <c r="E4886" s="19" t="s">
        <v>212</v>
      </c>
      <c r="F4886" s="19" t="s">
        <v>213</v>
      </c>
      <c r="G4886" s="19" t="s">
        <v>272</v>
      </c>
      <c r="H4886" s="19" t="n">
        <f aca="false">IF(OR(VLOOKUP(A4886,Personal!$A$6:$F$112,5,FALSE())&lt;&gt;"Sí",N4886="No aplica"),0,'Catàleg GRAE'!D89)</f>
        <v>1</v>
      </c>
      <c r="I4886" s="20"/>
      <c r="J4886" s="20"/>
      <c r="K4886" s="20"/>
      <c r="L4886" s="21"/>
      <c r="M4886" s="21"/>
      <c r="N4886" s="20"/>
      <c r="O4886" s="20"/>
      <c r="P4886" s="19" t="str">
        <f aca="false">IF(I4886="","",I4886-H4886)</f>
        <v/>
      </c>
      <c r="Q4886" s="19" t="str">
        <f aca="true">IF(B4886="","",IF(N4886="No aplica","No aplica",IF(I4886="","Pendent",IF(N4886="Per substituir","Substituir",IF(OR(N4886="No localitzat",N4886="No lliurat"),"Reposar",IF(I4886&lt;H4886,"Reposar",IF(I4886&gt;H4886,"Revisar excedent",IF(AND(G4886="Sí",M4886&lt;&gt;"",M4886&lt;TODAY()),"EPI caducat",IF(AND(G4886="Sí",M4886&lt;&gt;"",M4886&lt;=TODAY()+90),"EPI caduca ≤90 dies",IF(OR(N4886="Deteriorat usable",N4886="Revisió necessària"),"Revisar","OK"))))))))))</f>
      </c>
      <c r="R4886" s="20"/>
    </row>
    <row r="4887" customFormat="false" ht="15" hidden="false" customHeight="false" outlineLevel="0" collapsed="false">
      <c r="A4887" s="19" t="n">
        <v>45</v>
      </c>
      <c r="B4887" s="19" t="n">
        <f aca="false">IFERROR(VLOOKUP(A4887,Personal!$A$6:$F$112,2,FALSE()),"")</f>
        <v>0</v>
      </c>
      <c r="C4887" s="19" t="str">
        <f aca="false">IFERROR(VLOOKUP(A4887,Personal!$A$6:$F$112,3,FALSE()),"")</f>
        <v>La Seu d’Urgell</v>
      </c>
      <c r="D4887" s="19" t="s">
        <v>40</v>
      </c>
      <c r="E4887" s="19" t="s">
        <v>214</v>
      </c>
      <c r="F4887" s="19" t="s">
        <v>215</v>
      </c>
      <c r="G4887" s="19" t="s">
        <v>291</v>
      </c>
      <c r="H4887" s="19" t="n">
        <f aca="false">IF(OR(VLOOKUP(A4887,Personal!$A$6:$F$112,5,FALSE())&lt;&gt;"Sí",N4887="No aplica"),0,'Catàleg GRAE'!D90)</f>
        <v>1</v>
      </c>
      <c r="I4887" s="20"/>
      <c r="J4887" s="20"/>
      <c r="K4887" s="20"/>
      <c r="L4887" s="21"/>
      <c r="M4887" s="21"/>
      <c r="N4887" s="20"/>
      <c r="O4887" s="20"/>
      <c r="P4887" s="19" t="str">
        <f aca="false">IF(I4887="","",I4887-H4887)</f>
        <v/>
      </c>
      <c r="Q4887" s="19" t="str">
        <f aca="true">IF(B4887="","",IF(N4887="No aplica","No aplica",IF(I4887="","Pendent",IF(N4887="Per substituir","Substituir",IF(OR(N4887="No localitzat",N4887="No lliurat"),"Reposar",IF(I4887&lt;H4887,"Reposar",IF(I4887&gt;H4887,"Revisar excedent",IF(AND(G4887="Sí",M4887&lt;&gt;"",M4887&lt;TODAY()),"EPI caducat",IF(AND(G4887="Sí",M4887&lt;&gt;"",M4887&lt;=TODAY()+90),"EPI caduca ≤90 dies",IF(OR(N4887="Deteriorat usable",N4887="Revisió necessària"),"Revisar","OK"))))))))))</f>
      </c>
      <c r="R4887" s="20"/>
    </row>
    <row r="4888" customFormat="false" ht="15" hidden="false" customHeight="false" outlineLevel="0" collapsed="false">
      <c r="A4888" s="19" t="n">
        <v>45</v>
      </c>
      <c r="B4888" s="19" t="n">
        <f aca="false">IFERROR(VLOOKUP(A4888,Personal!$A$6:$F$112,2,FALSE()),"")</f>
        <v>0</v>
      </c>
      <c r="C4888" s="19" t="str">
        <f aca="false">IFERROR(VLOOKUP(A4888,Personal!$A$6:$F$112,3,FALSE()),"")</f>
        <v>La Seu d’Urgell</v>
      </c>
      <c r="D4888" s="19" t="s">
        <v>216</v>
      </c>
      <c r="E4888" s="19" t="s">
        <v>217</v>
      </c>
      <c r="F4888" s="19" t="s">
        <v>218</v>
      </c>
      <c r="G4888" s="19" t="s">
        <v>272</v>
      </c>
      <c r="H4888" s="19" t="n">
        <f aca="false">IF(OR(VLOOKUP(A4888,Personal!$A$6:$F$112,5,FALSE())&lt;&gt;"Sí",N4888="No aplica"),0,'Catàleg GRAE'!D91)</f>
        <v>1</v>
      </c>
      <c r="I4888" s="20"/>
      <c r="J4888" s="20"/>
      <c r="K4888" s="20"/>
      <c r="L4888" s="21"/>
      <c r="M4888" s="21"/>
      <c r="N4888" s="20"/>
      <c r="O4888" s="20"/>
      <c r="P4888" s="19" t="str">
        <f aca="false">IF(I4888="","",I4888-H4888)</f>
        <v/>
      </c>
      <c r="Q4888" s="19" t="str">
        <f aca="true">IF(B4888="","",IF(N4888="No aplica","No aplica",IF(I4888="","Pendent",IF(N4888="Per substituir","Substituir",IF(OR(N4888="No localitzat",N4888="No lliurat"),"Reposar",IF(I4888&lt;H4888,"Reposar",IF(I4888&gt;H4888,"Revisar excedent",IF(AND(G4888="Sí",M4888&lt;&gt;"",M4888&lt;TODAY()),"EPI caducat",IF(AND(G4888="Sí",M4888&lt;&gt;"",M4888&lt;=TODAY()+90),"EPI caduca ≤90 dies",IF(OR(N4888="Deteriorat usable",N4888="Revisió necessària"),"Revisar","OK"))))))))))</f>
      </c>
      <c r="R4888" s="20"/>
    </row>
    <row r="4889" customFormat="false" ht="15" hidden="false" customHeight="false" outlineLevel="0" collapsed="false">
      <c r="A4889" s="19" t="n">
        <v>45</v>
      </c>
      <c r="B4889" s="19" t="n">
        <f aca="false">IFERROR(VLOOKUP(A4889,Personal!$A$6:$F$112,2,FALSE()),"")</f>
        <v>0</v>
      </c>
      <c r="C4889" s="19" t="str">
        <f aca="false">IFERROR(VLOOKUP(A4889,Personal!$A$6:$F$112,3,FALSE()),"")</f>
        <v>La Seu d’Urgell</v>
      </c>
      <c r="D4889" s="19" t="s">
        <v>37</v>
      </c>
      <c r="E4889" s="19" t="s">
        <v>219</v>
      </c>
      <c r="F4889" s="19" t="s">
        <v>220</v>
      </c>
      <c r="G4889" s="19" t="s">
        <v>291</v>
      </c>
      <c r="H4889" s="19" t="n">
        <f aca="false">IF(OR(VLOOKUP(A4889,Personal!$A$6:$F$112,5,FALSE())&lt;&gt;"Sí",N4889="No aplica"),0,'Catàleg GRAE'!D92)</f>
        <v>1</v>
      </c>
      <c r="I4889" s="20"/>
      <c r="J4889" s="20"/>
      <c r="K4889" s="20"/>
      <c r="L4889" s="21"/>
      <c r="M4889" s="21"/>
      <c r="N4889" s="20"/>
      <c r="O4889" s="20"/>
      <c r="P4889" s="19" t="str">
        <f aca="false">IF(I4889="","",I4889-H4889)</f>
        <v/>
      </c>
      <c r="Q4889" s="19" t="str">
        <f aca="true">IF(B4889="","",IF(N4889="No aplica","No aplica",IF(I4889="","Pendent",IF(N4889="Per substituir","Substituir",IF(OR(N4889="No localitzat",N4889="No lliurat"),"Reposar",IF(I4889&lt;H4889,"Reposar",IF(I4889&gt;H4889,"Revisar excedent",IF(AND(G4889="Sí",M4889&lt;&gt;"",M4889&lt;TODAY()),"EPI caducat",IF(AND(G4889="Sí",M4889&lt;&gt;"",M4889&lt;=TODAY()+90),"EPI caduca ≤90 dies",IF(OR(N4889="Deteriorat usable",N4889="Revisió necessària"),"Revisar","OK"))))))))))</f>
      </c>
      <c r="R4889" s="20"/>
    </row>
    <row r="4890" customFormat="false" ht="15" hidden="false" customHeight="false" outlineLevel="0" collapsed="false">
      <c r="A4890" s="19" t="n">
        <v>45</v>
      </c>
      <c r="B4890" s="19" t="n">
        <f aca="false">IFERROR(VLOOKUP(A4890,Personal!$A$6:$F$112,2,FALSE()),"")</f>
        <v>0</v>
      </c>
      <c r="C4890" s="19" t="str">
        <f aca="false">IFERROR(VLOOKUP(A4890,Personal!$A$6:$F$112,3,FALSE()),"")</f>
        <v>La Seu d’Urgell</v>
      </c>
      <c r="D4890" s="19" t="s">
        <v>137</v>
      </c>
      <c r="E4890" s="19" t="s">
        <v>221</v>
      </c>
      <c r="F4890" s="19" t="s">
        <v>222</v>
      </c>
      <c r="G4890" s="19" t="s">
        <v>291</v>
      </c>
      <c r="H4890" s="19" t="n">
        <f aca="false">IF(OR(VLOOKUP(A4890,Personal!$A$6:$F$112,5,FALSE())&lt;&gt;"Sí",N4890="No aplica"),0,'Catàleg GRAE'!D93)</f>
        <v>1</v>
      </c>
      <c r="I4890" s="20"/>
      <c r="J4890" s="20"/>
      <c r="K4890" s="20"/>
      <c r="L4890" s="21"/>
      <c r="M4890" s="21"/>
      <c r="N4890" s="20"/>
      <c r="O4890" s="20"/>
      <c r="P4890" s="19" t="str">
        <f aca="false">IF(I4890="","",I4890-H4890)</f>
        <v/>
      </c>
      <c r="Q4890" s="19" t="str">
        <f aca="true">IF(B4890="","",IF(N4890="No aplica","No aplica",IF(I4890="","Pendent",IF(N4890="Per substituir","Substituir",IF(OR(N4890="No localitzat",N4890="No lliurat"),"Reposar",IF(I4890&lt;H4890,"Reposar",IF(I4890&gt;H4890,"Revisar excedent",IF(AND(G4890="Sí",M4890&lt;&gt;"",M4890&lt;TODAY()),"EPI caducat",IF(AND(G4890="Sí",M4890&lt;&gt;"",M4890&lt;=TODAY()+90),"EPI caduca ≤90 dies",IF(OR(N4890="Deteriorat usable",N4890="Revisió necessària"),"Revisar","OK"))))))))))</f>
      </c>
      <c r="R4890" s="20"/>
    </row>
    <row r="4891" customFormat="false" ht="15" hidden="false" customHeight="false" outlineLevel="0" collapsed="false">
      <c r="A4891" s="19" t="n">
        <v>45</v>
      </c>
      <c r="B4891" s="19" t="n">
        <f aca="false">IFERROR(VLOOKUP(A4891,Personal!$A$6:$F$112,2,FALSE()),"")</f>
        <v>0</v>
      </c>
      <c r="C4891" s="19" t="str">
        <f aca="false">IFERROR(VLOOKUP(A4891,Personal!$A$6:$F$112,3,FALSE()),"")</f>
        <v>La Seu d’Urgell</v>
      </c>
      <c r="D4891" s="19" t="s">
        <v>137</v>
      </c>
      <c r="E4891" s="19" t="s">
        <v>223</v>
      </c>
      <c r="F4891" s="19" t="s">
        <v>224</v>
      </c>
      <c r="G4891" s="19" t="s">
        <v>291</v>
      </c>
      <c r="H4891" s="19" t="n">
        <f aca="false">IF(OR(VLOOKUP(A4891,Personal!$A$6:$F$112,5,FALSE())&lt;&gt;"Sí",N4891="No aplica"),0,'Catàleg GRAE'!D94)</f>
        <v>1</v>
      </c>
      <c r="I4891" s="20"/>
      <c r="J4891" s="20"/>
      <c r="K4891" s="20"/>
      <c r="L4891" s="21"/>
      <c r="M4891" s="21"/>
      <c r="N4891" s="20"/>
      <c r="O4891" s="20"/>
      <c r="P4891" s="19" t="str">
        <f aca="false">IF(I4891="","",I4891-H4891)</f>
        <v/>
      </c>
      <c r="Q4891" s="19" t="str">
        <f aca="true">IF(B4891="","",IF(N4891="No aplica","No aplica",IF(I4891="","Pendent",IF(N4891="Per substituir","Substituir",IF(OR(N4891="No localitzat",N4891="No lliurat"),"Reposar",IF(I4891&lt;H4891,"Reposar",IF(I4891&gt;H4891,"Revisar excedent",IF(AND(G4891="Sí",M4891&lt;&gt;"",M4891&lt;TODAY()),"EPI caducat",IF(AND(G4891="Sí",M4891&lt;&gt;"",M4891&lt;=TODAY()+90),"EPI caduca ≤90 dies",IF(OR(N4891="Deteriorat usable",N4891="Revisió necessària"),"Revisar","OK"))))))))))</f>
      </c>
      <c r="R4891" s="20"/>
    </row>
    <row r="4892" customFormat="false" ht="15" hidden="false" customHeight="false" outlineLevel="0" collapsed="false">
      <c r="A4892" s="19" t="n">
        <v>45</v>
      </c>
      <c r="B4892" s="19" t="n">
        <f aca="false">IFERROR(VLOOKUP(A4892,Personal!$A$6:$F$112,2,FALSE()),"")</f>
        <v>0</v>
      </c>
      <c r="C4892" s="19" t="str">
        <f aca="false">IFERROR(VLOOKUP(A4892,Personal!$A$6:$F$112,3,FALSE()),"")</f>
        <v>La Seu d’Urgell</v>
      </c>
      <c r="D4892" s="19" t="s">
        <v>137</v>
      </c>
      <c r="E4892" s="19" t="s">
        <v>225</v>
      </c>
      <c r="F4892" s="19" t="s">
        <v>226</v>
      </c>
      <c r="G4892" s="19" t="s">
        <v>291</v>
      </c>
      <c r="H4892" s="19" t="n">
        <f aca="false">IF(OR(VLOOKUP(A4892,Personal!$A$6:$F$112,5,FALSE())&lt;&gt;"Sí",N4892="No aplica"),0,'Catàleg GRAE'!D95)</f>
        <v>1</v>
      </c>
      <c r="I4892" s="20"/>
      <c r="J4892" s="20"/>
      <c r="K4892" s="20"/>
      <c r="L4892" s="21"/>
      <c r="M4892" s="21"/>
      <c r="N4892" s="20"/>
      <c r="O4892" s="20"/>
      <c r="P4892" s="19" t="str">
        <f aca="false">IF(I4892="","",I4892-H4892)</f>
        <v/>
      </c>
      <c r="Q4892" s="19" t="str">
        <f aca="true">IF(B4892="","",IF(N4892="No aplica","No aplica",IF(I4892="","Pendent",IF(N4892="Per substituir","Substituir",IF(OR(N4892="No localitzat",N4892="No lliurat"),"Reposar",IF(I4892&lt;H4892,"Reposar",IF(I4892&gt;H4892,"Revisar excedent",IF(AND(G4892="Sí",M4892&lt;&gt;"",M4892&lt;TODAY()),"EPI caducat",IF(AND(G4892="Sí",M4892&lt;&gt;"",M4892&lt;=TODAY()+90),"EPI caduca ≤90 dies",IF(OR(N4892="Deteriorat usable",N4892="Revisió necessària"),"Revisar","OK"))))))))))</f>
      </c>
      <c r="R4892" s="20"/>
    </row>
    <row r="4893" customFormat="false" ht="15" hidden="false" customHeight="false" outlineLevel="0" collapsed="false">
      <c r="A4893" s="19" t="n">
        <v>45</v>
      </c>
      <c r="B4893" s="19" t="n">
        <f aca="false">IFERROR(VLOOKUP(A4893,Personal!$A$6:$F$112,2,FALSE()),"")</f>
        <v>0</v>
      </c>
      <c r="C4893" s="19" t="str">
        <f aca="false">IFERROR(VLOOKUP(A4893,Personal!$A$6:$F$112,3,FALSE()),"")</f>
        <v>La Seu d’Urgell</v>
      </c>
      <c r="D4893" s="19" t="s">
        <v>137</v>
      </c>
      <c r="E4893" s="19" t="s">
        <v>227</v>
      </c>
      <c r="F4893" s="19" t="s">
        <v>228</v>
      </c>
      <c r="G4893" s="19" t="s">
        <v>291</v>
      </c>
      <c r="H4893" s="19" t="n">
        <f aca="false">IF(OR(VLOOKUP(A4893,Personal!$A$6:$F$112,5,FALSE())&lt;&gt;"Sí",N4893="No aplica"),0,'Catàleg GRAE'!D96)</f>
        <v>1</v>
      </c>
      <c r="I4893" s="20"/>
      <c r="J4893" s="20"/>
      <c r="K4893" s="20"/>
      <c r="L4893" s="21"/>
      <c r="M4893" s="21"/>
      <c r="N4893" s="20"/>
      <c r="O4893" s="20"/>
      <c r="P4893" s="19" t="str">
        <f aca="false">IF(I4893="","",I4893-H4893)</f>
        <v/>
      </c>
      <c r="Q4893" s="19" t="str">
        <f aca="true">IF(B4893="","",IF(N4893="No aplica","No aplica",IF(I4893="","Pendent",IF(N4893="Per substituir","Substituir",IF(OR(N4893="No localitzat",N4893="No lliurat"),"Reposar",IF(I4893&lt;H4893,"Reposar",IF(I4893&gt;H4893,"Revisar excedent",IF(AND(G4893="Sí",M4893&lt;&gt;"",M4893&lt;TODAY()),"EPI caducat",IF(AND(G4893="Sí",M4893&lt;&gt;"",M4893&lt;=TODAY()+90),"EPI caduca ≤90 dies",IF(OR(N4893="Deteriorat usable",N4893="Revisió necessària"),"Revisar","OK"))))))))))</f>
      </c>
      <c r="R4893" s="20"/>
    </row>
    <row r="4894" customFormat="false" ht="15" hidden="false" customHeight="false" outlineLevel="0" collapsed="false">
      <c r="A4894" s="19" t="n">
        <v>45</v>
      </c>
      <c r="B4894" s="19" t="n">
        <f aca="false">IFERROR(VLOOKUP(A4894,Personal!$A$6:$F$112,2,FALSE()),"")</f>
        <v>0</v>
      </c>
      <c r="C4894" s="19" t="str">
        <f aca="false">IFERROR(VLOOKUP(A4894,Personal!$A$6:$F$112,3,FALSE()),"")</f>
        <v>La Seu d’Urgell</v>
      </c>
      <c r="D4894" s="19" t="s">
        <v>137</v>
      </c>
      <c r="E4894" s="19" t="s">
        <v>229</v>
      </c>
      <c r="F4894" s="19" t="s">
        <v>230</v>
      </c>
      <c r="G4894" s="19" t="s">
        <v>291</v>
      </c>
      <c r="H4894" s="19" t="n">
        <f aca="false">IF(OR(VLOOKUP(A4894,Personal!$A$6:$F$112,5,FALSE())&lt;&gt;"Sí",N4894="No aplica"),0,'Catàleg GRAE'!D97)</f>
        <v>1</v>
      </c>
      <c r="I4894" s="20"/>
      <c r="J4894" s="20"/>
      <c r="K4894" s="20"/>
      <c r="L4894" s="21"/>
      <c r="M4894" s="21"/>
      <c r="N4894" s="20"/>
      <c r="O4894" s="20"/>
      <c r="P4894" s="19" t="str">
        <f aca="false">IF(I4894="","",I4894-H4894)</f>
        <v/>
      </c>
      <c r="Q4894" s="19" t="str">
        <f aca="true">IF(B4894="","",IF(N4894="No aplica","No aplica",IF(I4894="","Pendent",IF(N4894="Per substituir","Substituir",IF(OR(N4894="No localitzat",N4894="No lliurat"),"Reposar",IF(I4894&lt;H4894,"Reposar",IF(I4894&gt;H4894,"Revisar excedent",IF(AND(G4894="Sí",M4894&lt;&gt;"",M4894&lt;TODAY()),"EPI caducat",IF(AND(G4894="Sí",M4894&lt;&gt;"",M4894&lt;=TODAY()+90),"EPI caduca ≤90 dies",IF(OR(N4894="Deteriorat usable",N4894="Revisió necessària"),"Revisar","OK"))))))))))</f>
      </c>
      <c r="R4894" s="20"/>
    </row>
    <row r="4895" customFormat="false" ht="15" hidden="false" customHeight="false" outlineLevel="0" collapsed="false">
      <c r="A4895" s="19" t="n">
        <v>45</v>
      </c>
      <c r="B4895" s="19" t="n">
        <f aca="false">IFERROR(VLOOKUP(A4895,Personal!$A$6:$F$112,2,FALSE()),"")</f>
        <v>0</v>
      </c>
      <c r="C4895" s="19" t="str">
        <f aca="false">IFERROR(VLOOKUP(A4895,Personal!$A$6:$F$112,3,FALSE()),"")</f>
        <v>La Seu d’Urgell</v>
      </c>
      <c r="D4895" s="19" t="s">
        <v>137</v>
      </c>
      <c r="E4895" s="19" t="s">
        <v>231</v>
      </c>
      <c r="F4895" s="19" t="s">
        <v>232</v>
      </c>
      <c r="G4895" s="19" t="s">
        <v>291</v>
      </c>
      <c r="H4895" s="19" t="n">
        <f aca="false">IF(OR(VLOOKUP(A4895,Personal!$A$6:$F$112,5,FALSE())&lt;&gt;"Sí",N4895="No aplica"),0,'Catàleg GRAE'!D98)</f>
        <v>1</v>
      </c>
      <c r="I4895" s="20"/>
      <c r="J4895" s="20"/>
      <c r="K4895" s="20"/>
      <c r="L4895" s="21"/>
      <c r="M4895" s="21"/>
      <c r="N4895" s="20"/>
      <c r="O4895" s="20"/>
      <c r="P4895" s="19" t="str">
        <f aca="false">IF(I4895="","",I4895-H4895)</f>
        <v/>
      </c>
      <c r="Q4895" s="19" t="str">
        <f aca="true">IF(B4895="","",IF(N4895="No aplica","No aplica",IF(I4895="","Pendent",IF(N4895="Per substituir","Substituir",IF(OR(N4895="No localitzat",N4895="No lliurat"),"Reposar",IF(I4895&lt;H4895,"Reposar",IF(I4895&gt;H4895,"Revisar excedent",IF(AND(G4895="Sí",M4895&lt;&gt;"",M4895&lt;TODAY()),"EPI caducat",IF(AND(G4895="Sí",M4895&lt;&gt;"",M4895&lt;=TODAY()+90),"EPI caduca ≤90 dies",IF(OR(N4895="Deteriorat usable",N4895="Revisió necessària"),"Revisar","OK"))))))))))</f>
      </c>
      <c r="R4895" s="20"/>
    </row>
    <row r="4896" customFormat="false" ht="15" hidden="false" customHeight="false" outlineLevel="0" collapsed="false">
      <c r="A4896" s="19" t="n">
        <v>45</v>
      </c>
      <c r="B4896" s="19" t="n">
        <f aca="false">IFERROR(VLOOKUP(A4896,Personal!$A$6:$F$112,2,FALSE()),"")</f>
        <v>0</v>
      </c>
      <c r="C4896" s="19" t="str">
        <f aca="false">IFERROR(VLOOKUP(A4896,Personal!$A$6:$F$112,3,FALSE()),"")</f>
        <v>La Seu d’Urgell</v>
      </c>
      <c r="D4896" s="19" t="s">
        <v>137</v>
      </c>
      <c r="E4896" s="19" t="s">
        <v>233</v>
      </c>
      <c r="F4896" s="19" t="s">
        <v>234</v>
      </c>
      <c r="G4896" s="19" t="s">
        <v>291</v>
      </c>
      <c r="H4896" s="19" t="n">
        <f aca="false">IF(OR(VLOOKUP(A4896,Personal!$A$6:$F$112,5,FALSE())&lt;&gt;"Sí",N4896="No aplica"),0,'Catàleg GRAE'!D99)</f>
        <v>1</v>
      </c>
      <c r="I4896" s="20"/>
      <c r="J4896" s="20"/>
      <c r="K4896" s="20"/>
      <c r="L4896" s="21"/>
      <c r="M4896" s="21"/>
      <c r="N4896" s="20"/>
      <c r="O4896" s="20"/>
      <c r="P4896" s="19" t="str">
        <f aca="false">IF(I4896="","",I4896-H4896)</f>
        <v/>
      </c>
      <c r="Q4896" s="19" t="str">
        <f aca="true">IF(B4896="","",IF(N4896="No aplica","No aplica",IF(I4896="","Pendent",IF(N4896="Per substituir","Substituir",IF(OR(N4896="No localitzat",N4896="No lliurat"),"Reposar",IF(I4896&lt;H4896,"Reposar",IF(I4896&gt;H4896,"Revisar excedent",IF(AND(G4896="Sí",M4896&lt;&gt;"",M4896&lt;TODAY()),"EPI caducat",IF(AND(G4896="Sí",M4896&lt;&gt;"",M4896&lt;=TODAY()+90),"EPI caduca ≤90 dies",IF(OR(N4896="Deteriorat usable",N4896="Revisió necessària"),"Revisar","OK"))))))))))</f>
      </c>
      <c r="R4896" s="20"/>
    </row>
    <row r="4897" customFormat="false" ht="15" hidden="false" customHeight="false" outlineLevel="0" collapsed="false">
      <c r="A4897" s="19" t="n">
        <v>45</v>
      </c>
      <c r="B4897" s="19" t="n">
        <f aca="false">IFERROR(VLOOKUP(A4897,Personal!$A$6:$F$112,2,FALSE()),"")</f>
        <v>0</v>
      </c>
      <c r="C4897" s="19" t="str">
        <f aca="false">IFERROR(VLOOKUP(A4897,Personal!$A$6:$F$112,3,FALSE()),"")</f>
        <v>La Seu d’Urgell</v>
      </c>
      <c r="D4897" s="19" t="s">
        <v>216</v>
      </c>
      <c r="E4897" s="19" t="s">
        <v>235</v>
      </c>
      <c r="F4897" s="19" t="s">
        <v>236</v>
      </c>
      <c r="G4897" s="19" t="s">
        <v>272</v>
      </c>
      <c r="H4897" s="19" t="n">
        <f aca="false">IF(OR(VLOOKUP(A4897,Personal!$A$6:$F$112,5,FALSE())&lt;&gt;"Sí",N4897="No aplica"),0,'Catàleg GRAE'!D100)</f>
        <v>1</v>
      </c>
      <c r="I4897" s="20"/>
      <c r="J4897" s="20"/>
      <c r="K4897" s="20"/>
      <c r="L4897" s="21"/>
      <c r="M4897" s="21"/>
      <c r="N4897" s="20"/>
      <c r="O4897" s="20"/>
      <c r="P4897" s="19" t="str">
        <f aca="false">IF(I4897="","",I4897-H4897)</f>
        <v/>
      </c>
      <c r="Q4897" s="19" t="str">
        <f aca="true">IF(B4897="","",IF(N4897="No aplica","No aplica",IF(I4897="","Pendent",IF(N4897="Per substituir","Substituir",IF(OR(N4897="No localitzat",N4897="No lliurat"),"Reposar",IF(I4897&lt;H4897,"Reposar",IF(I4897&gt;H4897,"Revisar excedent",IF(AND(G4897="Sí",M4897&lt;&gt;"",M4897&lt;TODAY()),"EPI caducat",IF(AND(G4897="Sí",M4897&lt;&gt;"",M4897&lt;=TODAY()+90),"EPI caduca ≤90 dies",IF(OR(N4897="Deteriorat usable",N4897="Revisió necessària"),"Revisar","OK"))))))))))</f>
      </c>
      <c r="R4897" s="20"/>
    </row>
    <row r="4898" customFormat="false" ht="15" hidden="false" customHeight="false" outlineLevel="0" collapsed="false">
      <c r="A4898" s="19" t="n">
        <v>45</v>
      </c>
      <c r="B4898" s="19" t="n">
        <f aca="false">IFERROR(VLOOKUP(A4898,Personal!$A$6:$F$112,2,FALSE()),"")</f>
        <v>0</v>
      </c>
      <c r="C4898" s="19" t="str">
        <f aca="false">IFERROR(VLOOKUP(A4898,Personal!$A$6:$F$112,3,FALSE()),"")</f>
        <v>La Seu d’Urgell</v>
      </c>
      <c r="D4898" s="19" t="s">
        <v>137</v>
      </c>
      <c r="E4898" s="19" t="s">
        <v>237</v>
      </c>
      <c r="F4898" s="19" t="s">
        <v>238</v>
      </c>
      <c r="G4898" s="19" t="s">
        <v>291</v>
      </c>
      <c r="H4898" s="19" t="n">
        <f aca="false">IF(OR(VLOOKUP(A4898,Personal!$A$6:$F$112,5,FALSE())&lt;&gt;"Sí",N4898="No aplica"),0,'Catàleg GRAE'!D101)</f>
        <v>1</v>
      </c>
      <c r="I4898" s="20"/>
      <c r="J4898" s="20"/>
      <c r="K4898" s="20"/>
      <c r="L4898" s="21"/>
      <c r="M4898" s="21"/>
      <c r="N4898" s="20"/>
      <c r="O4898" s="20"/>
      <c r="P4898" s="19" t="str">
        <f aca="false">IF(I4898="","",I4898-H4898)</f>
        <v/>
      </c>
      <c r="Q4898" s="19" t="str">
        <f aca="true">IF(B4898="","",IF(N4898="No aplica","No aplica",IF(I4898="","Pendent",IF(N4898="Per substituir","Substituir",IF(OR(N4898="No localitzat",N4898="No lliurat"),"Reposar",IF(I4898&lt;H4898,"Reposar",IF(I4898&gt;H4898,"Revisar excedent",IF(AND(G4898="Sí",M4898&lt;&gt;"",M4898&lt;TODAY()),"EPI caducat",IF(AND(G4898="Sí",M4898&lt;&gt;"",M4898&lt;=TODAY()+90),"EPI caduca ≤90 dies",IF(OR(N4898="Deteriorat usable",N4898="Revisió necessària"),"Revisar","OK"))))))))))</f>
      </c>
      <c r="R4898" s="20"/>
    </row>
    <row r="4899" customFormat="false" ht="15" hidden="false" customHeight="false" outlineLevel="0" collapsed="false">
      <c r="A4899" s="19" t="n">
        <v>45</v>
      </c>
      <c r="B4899" s="19" t="n">
        <f aca="false">IFERROR(VLOOKUP(A4899,Personal!$A$6:$F$112,2,FALSE()),"")</f>
        <v>0</v>
      </c>
      <c r="C4899" s="19" t="str">
        <f aca="false">IFERROR(VLOOKUP(A4899,Personal!$A$6:$F$112,3,FALSE()),"")</f>
        <v>La Seu d’Urgell</v>
      </c>
      <c r="D4899" s="19" t="s">
        <v>37</v>
      </c>
      <c r="E4899" s="19" t="s">
        <v>239</v>
      </c>
      <c r="F4899" s="19" t="s">
        <v>240</v>
      </c>
      <c r="G4899" s="19" t="s">
        <v>291</v>
      </c>
      <c r="H4899" s="19" t="n">
        <f aca="false">IF(OR(VLOOKUP(A4899,Personal!$A$6:$F$112,5,FALSE())&lt;&gt;"Sí",N4899="No aplica"),0,'Catàleg GRAE'!D102)</f>
        <v>1</v>
      </c>
      <c r="I4899" s="20"/>
      <c r="J4899" s="20"/>
      <c r="K4899" s="20"/>
      <c r="L4899" s="21"/>
      <c r="M4899" s="21"/>
      <c r="N4899" s="20"/>
      <c r="O4899" s="20"/>
      <c r="P4899" s="19" t="str">
        <f aca="false">IF(I4899="","",I4899-H4899)</f>
        <v/>
      </c>
      <c r="Q4899" s="19" t="str">
        <f aca="true">IF(B4899="","",IF(N4899="No aplica","No aplica",IF(I4899="","Pendent",IF(N4899="Per substituir","Substituir",IF(OR(N4899="No localitzat",N4899="No lliurat"),"Reposar",IF(I4899&lt;H4899,"Reposar",IF(I4899&gt;H4899,"Revisar excedent",IF(AND(G4899="Sí",M4899&lt;&gt;"",M4899&lt;TODAY()),"EPI caducat",IF(AND(G4899="Sí",M4899&lt;&gt;"",M4899&lt;=TODAY()+90),"EPI caduca ≤90 dies",IF(OR(N4899="Deteriorat usable",N4899="Revisió necessària"),"Revisar","OK"))))))))))</f>
      </c>
      <c r="R4899" s="20"/>
    </row>
    <row r="4900" customFormat="false" ht="15" hidden="false" customHeight="false" outlineLevel="0" collapsed="false">
      <c r="A4900" s="19" t="n">
        <v>45</v>
      </c>
      <c r="B4900" s="19" t="n">
        <f aca="false">IFERROR(VLOOKUP(A4900,Personal!$A$6:$F$112,2,FALSE()),"")</f>
        <v>0</v>
      </c>
      <c r="C4900" s="19" t="str">
        <f aca="false">IFERROR(VLOOKUP(A4900,Personal!$A$6:$F$112,3,FALSE()),"")</f>
        <v>La Seu d’Urgell</v>
      </c>
      <c r="D4900" s="19" t="s">
        <v>37</v>
      </c>
      <c r="E4900" s="19" t="s">
        <v>241</v>
      </c>
      <c r="F4900" s="19" t="s">
        <v>242</v>
      </c>
      <c r="G4900" s="19" t="s">
        <v>291</v>
      </c>
      <c r="H4900" s="19" t="n">
        <f aca="false">IF(OR(VLOOKUP(A4900,Personal!$A$6:$F$112,5,FALSE())&lt;&gt;"Sí",N4900="No aplica"),0,'Catàleg GRAE'!D103)</f>
        <v>1</v>
      </c>
      <c r="I4900" s="20"/>
      <c r="J4900" s="20"/>
      <c r="K4900" s="20"/>
      <c r="L4900" s="21"/>
      <c r="M4900" s="21"/>
      <c r="N4900" s="20"/>
      <c r="O4900" s="20"/>
      <c r="P4900" s="19" t="str">
        <f aca="false">IF(I4900="","",I4900-H4900)</f>
        <v/>
      </c>
      <c r="Q4900" s="19" t="str">
        <f aca="true">IF(B4900="","",IF(N4900="No aplica","No aplica",IF(I4900="","Pendent",IF(N4900="Per substituir","Substituir",IF(OR(N4900="No localitzat",N4900="No lliurat"),"Reposar",IF(I4900&lt;H4900,"Reposar",IF(I4900&gt;H4900,"Revisar excedent",IF(AND(G4900="Sí",M4900&lt;&gt;"",M4900&lt;TODAY()),"EPI caducat",IF(AND(G4900="Sí",M4900&lt;&gt;"",M4900&lt;=TODAY()+90),"EPI caduca ≤90 dies",IF(OR(N4900="Deteriorat usable",N4900="Revisió necessària"),"Revisar","OK"))))))))))</f>
      </c>
      <c r="R4900" s="20"/>
    </row>
    <row r="4901" customFormat="false" ht="15" hidden="false" customHeight="false" outlineLevel="0" collapsed="false">
      <c r="A4901" s="19" t="n">
        <v>45</v>
      </c>
      <c r="B4901" s="19" t="n">
        <f aca="false">IFERROR(VLOOKUP(A4901,Personal!$A$6:$F$112,2,FALSE()),"")</f>
        <v>0</v>
      </c>
      <c r="C4901" s="19" t="str">
        <f aca="false">IFERROR(VLOOKUP(A4901,Personal!$A$6:$F$112,3,FALSE()),"")</f>
        <v>La Seu d’Urgell</v>
      </c>
      <c r="D4901" s="19" t="s">
        <v>177</v>
      </c>
      <c r="E4901" s="19" t="s">
        <v>243</v>
      </c>
      <c r="F4901" s="19" t="s">
        <v>244</v>
      </c>
      <c r="G4901" s="19" t="s">
        <v>272</v>
      </c>
      <c r="H4901" s="19" t="n">
        <f aca="false">IF(OR(VLOOKUP(A4901,Personal!$A$6:$F$112,5,FALSE())&lt;&gt;"Sí",N4901="No aplica"),0,'Catàleg GRAE'!D104)</f>
        <v>1</v>
      </c>
      <c r="I4901" s="20"/>
      <c r="J4901" s="20"/>
      <c r="K4901" s="20"/>
      <c r="L4901" s="21"/>
      <c r="M4901" s="21"/>
      <c r="N4901" s="20"/>
      <c r="O4901" s="20"/>
      <c r="P4901" s="19" t="str">
        <f aca="false">IF(I4901="","",I4901-H4901)</f>
        <v/>
      </c>
      <c r="Q4901" s="19" t="str">
        <f aca="true">IF(B4901="","",IF(N4901="No aplica","No aplica",IF(I4901="","Pendent",IF(N4901="Per substituir","Substituir",IF(OR(N4901="No localitzat",N4901="No lliurat"),"Reposar",IF(I4901&lt;H4901,"Reposar",IF(I4901&gt;H4901,"Revisar excedent",IF(AND(G4901="Sí",M4901&lt;&gt;"",M4901&lt;TODAY()),"EPI caducat",IF(AND(G4901="Sí",M4901&lt;&gt;"",M4901&lt;=TODAY()+90),"EPI caduca ≤90 dies",IF(OR(N4901="Deteriorat usable",N4901="Revisió necessària"),"Revisar","OK"))))))))))</f>
      </c>
      <c r="R4901" s="20"/>
    </row>
    <row r="4902" customFormat="false" ht="15" hidden="false" customHeight="false" outlineLevel="0" collapsed="false">
      <c r="A4902" s="19" t="n">
        <v>45</v>
      </c>
      <c r="B4902" s="19" t="n">
        <f aca="false">IFERROR(VLOOKUP(A4902,Personal!$A$6:$F$112,2,FALSE()),"")</f>
        <v>0</v>
      </c>
      <c r="C4902" s="19" t="str">
        <f aca="false">IFERROR(VLOOKUP(A4902,Personal!$A$6:$F$112,3,FALSE()),"")</f>
        <v>La Seu d’Urgell</v>
      </c>
      <c r="D4902" s="19" t="s">
        <v>177</v>
      </c>
      <c r="E4902" s="19" t="s">
        <v>245</v>
      </c>
      <c r="F4902" s="19" t="s">
        <v>246</v>
      </c>
      <c r="G4902" s="19" t="s">
        <v>272</v>
      </c>
      <c r="H4902" s="19" t="n">
        <f aca="false">IF(OR(VLOOKUP(A4902,Personal!$A$6:$F$112,5,FALSE())&lt;&gt;"Sí",N4902="No aplica"),0,'Catàleg GRAE'!D105)</f>
        <v>1</v>
      </c>
      <c r="I4902" s="20"/>
      <c r="J4902" s="20"/>
      <c r="K4902" s="20"/>
      <c r="L4902" s="21"/>
      <c r="M4902" s="21"/>
      <c r="N4902" s="20"/>
      <c r="O4902" s="20"/>
      <c r="P4902" s="19" t="str">
        <f aca="false">IF(I4902="","",I4902-H4902)</f>
        <v/>
      </c>
      <c r="Q4902" s="19" t="str">
        <f aca="true">IF(B4902="","",IF(N4902="No aplica","No aplica",IF(I4902="","Pendent",IF(N4902="Per substituir","Substituir",IF(OR(N4902="No localitzat",N4902="No lliurat"),"Reposar",IF(I4902&lt;H4902,"Reposar",IF(I4902&gt;H4902,"Revisar excedent",IF(AND(G4902="Sí",M4902&lt;&gt;"",M4902&lt;TODAY()),"EPI caducat",IF(AND(G4902="Sí",M4902&lt;&gt;"",M4902&lt;=TODAY()+90),"EPI caduca ≤90 dies",IF(OR(N4902="Deteriorat usable",N4902="Revisió necessària"),"Revisar","OK"))))))))))</f>
      </c>
      <c r="R4902" s="20"/>
    </row>
    <row r="4903" customFormat="false" ht="15" hidden="false" customHeight="false" outlineLevel="0" collapsed="false">
      <c r="A4903" s="19" t="n">
        <v>45</v>
      </c>
      <c r="B4903" s="19" t="n">
        <f aca="false">IFERROR(VLOOKUP(A4903,Personal!$A$6:$F$112,2,FALSE()),"")</f>
        <v>0</v>
      </c>
      <c r="C4903" s="19" t="str">
        <f aca="false">IFERROR(VLOOKUP(A4903,Personal!$A$6:$F$112,3,FALSE()),"")</f>
        <v>La Seu d’Urgell</v>
      </c>
      <c r="D4903" s="19" t="s">
        <v>177</v>
      </c>
      <c r="E4903" s="19" t="s">
        <v>247</v>
      </c>
      <c r="F4903" s="19" t="s">
        <v>248</v>
      </c>
      <c r="G4903" s="19" t="s">
        <v>272</v>
      </c>
      <c r="H4903" s="19" t="n">
        <f aca="false">IF(OR(VLOOKUP(A4903,Personal!$A$6:$F$112,5,FALSE())&lt;&gt;"Sí",N4903="No aplica"),0,'Catàleg GRAE'!D106)</f>
        <v>1</v>
      </c>
      <c r="I4903" s="20"/>
      <c r="J4903" s="20"/>
      <c r="K4903" s="20"/>
      <c r="L4903" s="21"/>
      <c r="M4903" s="21"/>
      <c r="N4903" s="20"/>
      <c r="O4903" s="20"/>
      <c r="P4903" s="19" t="str">
        <f aca="false">IF(I4903="","",I4903-H4903)</f>
        <v/>
      </c>
      <c r="Q4903" s="19" t="str">
        <f aca="true">IF(B4903="","",IF(N4903="No aplica","No aplica",IF(I4903="","Pendent",IF(N4903="Per substituir","Substituir",IF(OR(N4903="No localitzat",N4903="No lliurat"),"Reposar",IF(I4903&lt;H4903,"Reposar",IF(I4903&gt;H4903,"Revisar excedent",IF(AND(G4903="Sí",M4903&lt;&gt;"",M4903&lt;TODAY()),"EPI caducat",IF(AND(G4903="Sí",M4903&lt;&gt;"",M4903&lt;=TODAY()+90),"EPI caduca ≤90 dies",IF(OR(N4903="Deteriorat usable",N4903="Revisió necessària"),"Revisar","OK"))))))))))</f>
      </c>
      <c r="R4903" s="20"/>
    </row>
    <row r="4904" customFormat="false" ht="15" hidden="false" customHeight="false" outlineLevel="0" collapsed="false">
      <c r="A4904" s="19" t="n">
        <v>45</v>
      </c>
      <c r="B4904" s="19" t="n">
        <f aca="false">IFERROR(VLOOKUP(A4904,Personal!$A$6:$F$112,2,FALSE()),"")</f>
        <v>0</v>
      </c>
      <c r="C4904" s="19" t="str">
        <f aca="false">IFERROR(VLOOKUP(A4904,Personal!$A$6:$F$112,3,FALSE()),"")</f>
        <v>La Seu d’Urgell</v>
      </c>
      <c r="D4904" s="19" t="s">
        <v>177</v>
      </c>
      <c r="E4904" s="19" t="s">
        <v>249</v>
      </c>
      <c r="F4904" s="19" t="s">
        <v>250</v>
      </c>
      <c r="G4904" s="19" t="s">
        <v>272</v>
      </c>
      <c r="H4904" s="19" t="n">
        <f aca="false">IF(OR(VLOOKUP(A4904,Personal!$A$6:$F$112,5,FALSE())&lt;&gt;"Sí",N4904="No aplica"),0,'Catàleg GRAE'!D107)</f>
        <v>1</v>
      </c>
      <c r="I4904" s="20"/>
      <c r="J4904" s="20"/>
      <c r="K4904" s="20"/>
      <c r="L4904" s="21"/>
      <c r="M4904" s="21"/>
      <c r="N4904" s="20"/>
      <c r="O4904" s="20"/>
      <c r="P4904" s="19" t="str">
        <f aca="false">IF(I4904="","",I4904-H4904)</f>
        <v/>
      </c>
      <c r="Q4904" s="19" t="str">
        <f aca="true">IF(B4904="","",IF(N4904="No aplica","No aplica",IF(I4904="","Pendent",IF(N4904="Per substituir","Substituir",IF(OR(N4904="No localitzat",N4904="No lliurat"),"Reposar",IF(I4904&lt;H4904,"Reposar",IF(I4904&gt;H4904,"Revisar excedent",IF(AND(G4904="Sí",M4904&lt;&gt;"",M4904&lt;TODAY()),"EPI caducat",IF(AND(G4904="Sí",M4904&lt;&gt;"",M4904&lt;=TODAY()+90),"EPI caduca ≤90 dies",IF(OR(N4904="Deteriorat usable",N4904="Revisió necessària"),"Revisar","OK"))))))))))</f>
      </c>
      <c r="R4904" s="20"/>
    </row>
    <row r="4905" customFormat="false" ht="15" hidden="false" customHeight="false" outlineLevel="0" collapsed="false">
      <c r="A4905" s="19" t="n">
        <v>45</v>
      </c>
      <c r="B4905" s="19" t="n">
        <f aca="false">IFERROR(VLOOKUP(A4905,Personal!$A$6:$F$112,2,FALSE()),"")</f>
        <v>0</v>
      </c>
      <c r="C4905" s="19" t="str">
        <f aca="false">IFERROR(VLOOKUP(A4905,Personal!$A$6:$F$112,3,FALSE()),"")</f>
        <v>La Seu d’Urgell</v>
      </c>
      <c r="D4905" s="19" t="s">
        <v>177</v>
      </c>
      <c r="E4905" s="19" t="s">
        <v>251</v>
      </c>
      <c r="F4905" s="19" t="s">
        <v>252</v>
      </c>
      <c r="G4905" s="19" t="s">
        <v>272</v>
      </c>
      <c r="H4905" s="19" t="n">
        <f aca="false">IF(OR(VLOOKUP(A4905,Personal!$A$6:$F$112,5,FALSE())&lt;&gt;"Sí",N4905="No aplica"),0,'Catàleg GRAE'!D108)</f>
        <v>1</v>
      </c>
      <c r="I4905" s="20"/>
      <c r="J4905" s="20"/>
      <c r="K4905" s="20"/>
      <c r="L4905" s="21"/>
      <c r="M4905" s="21"/>
      <c r="N4905" s="20"/>
      <c r="O4905" s="20"/>
      <c r="P4905" s="19" t="str">
        <f aca="false">IF(I4905="","",I4905-H4905)</f>
        <v/>
      </c>
      <c r="Q4905" s="19" t="str">
        <f aca="true">IF(B4905="","",IF(N4905="No aplica","No aplica",IF(I4905="","Pendent",IF(N4905="Per substituir","Substituir",IF(OR(N4905="No localitzat",N4905="No lliurat"),"Reposar",IF(I4905&lt;H4905,"Reposar",IF(I4905&gt;H4905,"Revisar excedent",IF(AND(G4905="Sí",M4905&lt;&gt;"",M4905&lt;TODAY()),"EPI caducat",IF(AND(G4905="Sí",M4905&lt;&gt;"",M4905&lt;=TODAY()+90),"EPI caduca ≤90 dies",IF(OR(N4905="Deteriorat usable",N4905="Revisió necessària"),"Revisar","OK"))))))))))</f>
      </c>
      <c r="R4905" s="20"/>
    </row>
    <row r="4906" customFormat="false" ht="15" hidden="false" customHeight="false" outlineLevel="0" collapsed="false">
      <c r="A4906" s="19" t="n">
        <v>45</v>
      </c>
      <c r="B4906" s="19" t="n">
        <f aca="false">IFERROR(VLOOKUP(A4906,Personal!$A$6:$F$112,2,FALSE()),"")</f>
        <v>0</v>
      </c>
      <c r="C4906" s="19" t="str">
        <f aca="false">IFERROR(VLOOKUP(A4906,Personal!$A$6:$F$112,3,FALSE()),"")</f>
        <v>La Seu d’Urgell</v>
      </c>
      <c r="D4906" s="19" t="s">
        <v>125</v>
      </c>
      <c r="E4906" s="19" t="s">
        <v>253</v>
      </c>
      <c r="F4906" s="19" t="s">
        <v>254</v>
      </c>
      <c r="G4906" s="19" t="s">
        <v>272</v>
      </c>
      <c r="H4906" s="19" t="n">
        <f aca="false">IF(OR(VLOOKUP(A4906,Personal!$A$6:$F$112,5,FALSE())&lt;&gt;"Sí",N4906="No aplica"),0,'Catàleg GRAE'!D109)</f>
        <v>1</v>
      </c>
      <c r="I4906" s="20"/>
      <c r="J4906" s="20"/>
      <c r="K4906" s="20"/>
      <c r="L4906" s="21"/>
      <c r="M4906" s="21"/>
      <c r="N4906" s="20"/>
      <c r="O4906" s="20"/>
      <c r="P4906" s="19" t="str">
        <f aca="false">IF(I4906="","",I4906-H4906)</f>
        <v/>
      </c>
      <c r="Q4906" s="19" t="str">
        <f aca="true">IF(B4906="","",IF(N4906="No aplica","No aplica",IF(I4906="","Pendent",IF(N4906="Per substituir","Substituir",IF(OR(N4906="No localitzat",N4906="No lliurat"),"Reposar",IF(I4906&lt;H4906,"Reposar",IF(I4906&gt;H4906,"Revisar excedent",IF(AND(G4906="Sí",M4906&lt;&gt;"",M4906&lt;TODAY()),"EPI caducat",IF(AND(G4906="Sí",M4906&lt;&gt;"",M4906&lt;=TODAY()+90),"EPI caduca ≤90 dies",IF(OR(N4906="Deteriorat usable",N4906="Revisió necessària"),"Revisar","OK"))))))))))</f>
      </c>
      <c r="R4906" s="20"/>
    </row>
    <row r="4907" customFormat="false" ht="15" hidden="false" customHeight="false" outlineLevel="0" collapsed="false">
      <c r="A4907" s="19" t="n">
        <v>45</v>
      </c>
      <c r="B4907" s="19" t="n">
        <f aca="false">IFERROR(VLOOKUP(A4907,Personal!$A$6:$F$112,2,FALSE()),"")</f>
        <v>0</v>
      </c>
      <c r="C4907" s="19" t="str">
        <f aca="false">IFERROR(VLOOKUP(A4907,Personal!$A$6:$F$112,3,FALSE()),"")</f>
        <v>La Seu d’Urgell</v>
      </c>
      <c r="D4907" s="19" t="s">
        <v>177</v>
      </c>
      <c r="E4907" s="19" t="s">
        <v>255</v>
      </c>
      <c r="F4907" s="19" t="s">
        <v>256</v>
      </c>
      <c r="G4907" s="19" t="s">
        <v>272</v>
      </c>
      <c r="H4907" s="19" t="n">
        <f aca="false">IF(OR(VLOOKUP(A4907,Personal!$A$6:$F$112,5,FALSE())&lt;&gt;"Sí",N4907="No aplica"),0,'Catàleg GRAE'!D110)</f>
        <v>1</v>
      </c>
      <c r="I4907" s="20"/>
      <c r="J4907" s="20"/>
      <c r="K4907" s="20"/>
      <c r="L4907" s="21"/>
      <c r="M4907" s="21"/>
      <c r="N4907" s="20"/>
      <c r="O4907" s="20"/>
      <c r="P4907" s="19" t="str">
        <f aca="false">IF(I4907="","",I4907-H4907)</f>
        <v/>
      </c>
      <c r="Q4907" s="19" t="str">
        <f aca="true">IF(B4907="","",IF(N4907="No aplica","No aplica",IF(I4907="","Pendent",IF(N4907="Per substituir","Substituir",IF(OR(N4907="No localitzat",N4907="No lliurat"),"Reposar",IF(I4907&lt;H4907,"Reposar",IF(I4907&gt;H4907,"Revisar excedent",IF(AND(G4907="Sí",M4907&lt;&gt;"",M4907&lt;TODAY()),"EPI caducat",IF(AND(G4907="Sí",M4907&lt;&gt;"",M4907&lt;=TODAY()+90),"EPI caduca ≤90 dies",IF(OR(N4907="Deteriorat usable",N4907="Revisió necessària"),"Revisar","OK"))))))))))</f>
      </c>
      <c r="R4907" s="20"/>
    </row>
    <row r="4908" customFormat="false" ht="15" hidden="false" customHeight="false" outlineLevel="0" collapsed="false">
      <c r="A4908" s="19" t="n">
        <v>45</v>
      </c>
      <c r="B4908" s="19" t="n">
        <f aca="false">IFERROR(VLOOKUP(A4908,Personal!$A$6:$F$112,2,FALSE()),"")</f>
        <v>0</v>
      </c>
      <c r="C4908" s="19" t="str">
        <f aca="false">IFERROR(VLOOKUP(A4908,Personal!$A$6:$F$112,3,FALSE()),"")</f>
        <v>La Seu d’Urgell</v>
      </c>
      <c r="D4908" s="19" t="s">
        <v>142</v>
      </c>
      <c r="E4908" s="19" t="s">
        <v>257</v>
      </c>
      <c r="F4908" s="19" t="s">
        <v>258</v>
      </c>
      <c r="G4908" s="19" t="s">
        <v>291</v>
      </c>
      <c r="H4908" s="19" t="n">
        <f aca="false">IF(OR(VLOOKUP(A4908,Personal!$A$6:$F$112,5,FALSE())&lt;&gt;"Sí",N4908="No aplica"),0,'Catàleg GRAE'!D111)</f>
        <v>1</v>
      </c>
      <c r="I4908" s="20"/>
      <c r="J4908" s="20"/>
      <c r="K4908" s="20"/>
      <c r="L4908" s="21"/>
      <c r="M4908" s="21"/>
      <c r="N4908" s="20"/>
      <c r="O4908" s="20"/>
      <c r="P4908" s="19" t="str">
        <f aca="false">IF(I4908="","",I4908-H4908)</f>
        <v/>
      </c>
      <c r="Q4908" s="19" t="str">
        <f aca="true">IF(B4908="","",IF(N4908="No aplica","No aplica",IF(I4908="","Pendent",IF(N4908="Per substituir","Substituir",IF(OR(N4908="No localitzat",N4908="No lliurat"),"Reposar",IF(I4908&lt;H4908,"Reposar",IF(I4908&gt;H4908,"Revisar excedent",IF(AND(G4908="Sí",M4908&lt;&gt;"",M4908&lt;TODAY()),"EPI caducat",IF(AND(G4908="Sí",M4908&lt;&gt;"",M4908&lt;=TODAY()+90),"EPI caduca ≤90 dies",IF(OR(N4908="Deteriorat usable",N4908="Revisió necessària"),"Revisar","OK"))))))))))</f>
      </c>
      <c r="R4908" s="20"/>
    </row>
    <row r="4909" customFormat="false" ht="15" hidden="false" customHeight="false" outlineLevel="0" collapsed="false">
      <c r="A4909" s="19" t="n">
        <v>45</v>
      </c>
      <c r="B4909" s="19" t="n">
        <f aca="false">IFERROR(VLOOKUP(A4909,Personal!$A$6:$F$112,2,FALSE()),"")</f>
        <v>0</v>
      </c>
      <c r="C4909" s="19" t="str">
        <f aca="false">IFERROR(VLOOKUP(A4909,Personal!$A$6:$F$112,3,FALSE()),"")</f>
        <v>La Seu d’Urgell</v>
      </c>
      <c r="D4909" s="19" t="s">
        <v>112</v>
      </c>
      <c r="E4909" s="19" t="s">
        <v>259</v>
      </c>
      <c r="F4909" s="19" t="s">
        <v>260</v>
      </c>
      <c r="G4909" s="19" t="s">
        <v>291</v>
      </c>
      <c r="H4909" s="19" t="n">
        <f aca="false">IF(OR(VLOOKUP(A4909,Personal!$A$6:$F$112,5,FALSE())&lt;&gt;"Sí",N4909="No aplica"),0,'Catàleg GRAE'!D112)</f>
        <v>1</v>
      </c>
      <c r="I4909" s="20"/>
      <c r="J4909" s="20"/>
      <c r="K4909" s="20"/>
      <c r="L4909" s="21"/>
      <c r="M4909" s="21"/>
      <c r="N4909" s="20"/>
      <c r="O4909" s="20"/>
      <c r="P4909" s="19" t="str">
        <f aca="false">IF(I4909="","",I4909-H4909)</f>
        <v/>
      </c>
      <c r="Q4909" s="19" t="str">
        <f aca="true">IF(B4909="","",IF(N4909="No aplica","No aplica",IF(I4909="","Pendent",IF(N4909="Per substituir","Substituir",IF(OR(N4909="No localitzat",N4909="No lliurat"),"Reposar",IF(I4909&lt;H4909,"Reposar",IF(I4909&gt;H4909,"Revisar excedent",IF(AND(G4909="Sí",M4909&lt;&gt;"",M4909&lt;TODAY()),"EPI caducat",IF(AND(G4909="Sí",M4909&lt;&gt;"",M4909&lt;=TODAY()+90),"EPI caduca ≤90 dies",IF(OR(N4909="Deteriorat usable",N4909="Revisió necessària"),"Revisar","OK"))))))))))</f>
      </c>
      <c r="R4909" s="20"/>
    </row>
    <row r="4910" customFormat="false" ht="15" hidden="false" customHeight="false" outlineLevel="0" collapsed="false">
      <c r="A4910" s="19" t="n">
        <v>45</v>
      </c>
      <c r="B4910" s="19" t="n">
        <f aca="false">IFERROR(VLOOKUP(A4910,Personal!$A$6:$F$112,2,FALSE()),"")</f>
        <v>0</v>
      </c>
      <c r="C4910" s="19" t="str">
        <f aca="false">IFERROR(VLOOKUP(A4910,Personal!$A$6:$F$112,3,FALSE()),"")</f>
        <v>La Seu d’Urgell</v>
      </c>
      <c r="D4910" s="19" t="s">
        <v>261</v>
      </c>
      <c r="E4910" s="19" t="s">
        <v>262</v>
      </c>
      <c r="F4910" s="19" t="s">
        <v>263</v>
      </c>
      <c r="G4910" s="19" t="s">
        <v>291</v>
      </c>
      <c r="H4910" s="19" t="n">
        <f aca="false">IF(OR(VLOOKUP(A4910,Personal!$A$6:$F$112,5,FALSE())&lt;&gt;"Sí",N4910="No aplica"),0,'Catàleg GRAE'!D113)</f>
        <v>1</v>
      </c>
      <c r="I4910" s="20"/>
      <c r="J4910" s="20"/>
      <c r="K4910" s="20"/>
      <c r="L4910" s="21"/>
      <c r="M4910" s="21"/>
      <c r="N4910" s="20"/>
      <c r="O4910" s="20"/>
      <c r="P4910" s="19" t="str">
        <f aca="false">IF(I4910="","",I4910-H4910)</f>
        <v/>
      </c>
      <c r="Q4910" s="19" t="str">
        <f aca="true">IF(B4910="","",IF(N4910="No aplica","No aplica",IF(I4910="","Pendent",IF(N4910="Per substituir","Substituir",IF(OR(N4910="No localitzat",N4910="No lliurat"),"Reposar",IF(I4910&lt;H4910,"Reposar",IF(I4910&gt;H4910,"Revisar excedent",IF(AND(G4910="Sí",M4910&lt;&gt;"",M4910&lt;TODAY()),"EPI caducat",IF(AND(G4910="Sí",M4910&lt;&gt;"",M4910&lt;=TODAY()+90),"EPI caduca ≤90 dies",IF(OR(N4910="Deteriorat usable",N4910="Revisió necessària"),"Revisar","OK"))))))))))</f>
      </c>
      <c r="R4910" s="20"/>
    </row>
    <row r="4911" customFormat="false" ht="15" hidden="false" customHeight="false" outlineLevel="0" collapsed="false">
      <c r="A4911" s="19" t="n">
        <v>46</v>
      </c>
      <c r="B4911" s="19" t="n">
        <f aca="false">IFERROR(VLOOKUP(A4911,Personal!$A$6:$F$112,2,FALSE()),"")</f>
        <v>0</v>
      </c>
      <c r="C4911" s="19" t="str">
        <f aca="false">IFERROR(VLOOKUP(A4911,Personal!$A$6:$F$112,3,FALSE()),"")</f>
        <v>La Seu d’Urgell</v>
      </c>
      <c r="D4911" s="19" t="s">
        <v>26</v>
      </c>
      <c r="E4911" s="19" t="s">
        <v>27</v>
      </c>
      <c r="F4911" s="19" t="s">
        <v>28</v>
      </c>
      <c r="G4911" s="19" t="s">
        <v>291</v>
      </c>
      <c r="H4911" s="19" t="n">
        <f aca="false">IF(OR(VLOOKUP(A4911,Personal!$A$6:$F$112,5,FALSE())&lt;&gt;"Sí",N4911="No aplica"),0,'Catàleg GRAE'!D5)</f>
        <v>1</v>
      </c>
      <c r="I4911" s="20"/>
      <c r="J4911" s="20"/>
      <c r="K4911" s="20"/>
      <c r="L4911" s="21"/>
      <c r="M4911" s="21"/>
      <c r="N4911" s="20"/>
      <c r="O4911" s="20"/>
      <c r="P4911" s="19" t="str">
        <f aca="false">IF(I4911="","",I4911-H4911)</f>
        <v/>
      </c>
      <c r="Q4911" s="19" t="str">
        <f aca="true">IF(B4911="","",IF(N4911="No aplica","No aplica",IF(I4911="","Pendent",IF(N4911="Per substituir","Substituir",IF(OR(N4911="No localitzat",N4911="No lliurat"),"Reposar",IF(I4911&lt;H4911,"Reposar",IF(I4911&gt;H4911,"Revisar excedent",IF(AND(G4911="Sí",M4911&lt;&gt;"",M4911&lt;TODAY()),"EPI caducat",IF(AND(G4911="Sí",M4911&lt;&gt;"",M4911&lt;=TODAY()+90),"EPI caduca ≤90 dies",IF(OR(N4911="Deteriorat usable",N4911="Revisió necessària"),"Revisar","OK"))))))))))</f>
      </c>
      <c r="R4911" s="20"/>
    </row>
    <row r="4912" customFormat="false" ht="15" hidden="false" customHeight="false" outlineLevel="0" collapsed="false">
      <c r="A4912" s="19" t="n">
        <v>46</v>
      </c>
      <c r="B4912" s="19" t="n">
        <f aca="false">IFERROR(VLOOKUP(A4912,Personal!$A$6:$F$112,2,FALSE()),"")</f>
        <v>0</v>
      </c>
      <c r="C4912" s="19" t="str">
        <f aca="false">IFERROR(VLOOKUP(A4912,Personal!$A$6:$F$112,3,FALSE()),"")</f>
        <v>La Seu d’Urgell</v>
      </c>
      <c r="D4912" s="19" t="s">
        <v>26</v>
      </c>
      <c r="E4912" s="19" t="s">
        <v>27</v>
      </c>
      <c r="F4912" s="19" t="s">
        <v>30</v>
      </c>
      <c r="G4912" s="19" t="s">
        <v>291</v>
      </c>
      <c r="H4912" s="19" t="n">
        <f aca="false">IF(OR(VLOOKUP(A4912,Personal!$A$6:$F$112,5,FALSE())&lt;&gt;"Sí",N4912="No aplica"),0,'Catàleg GRAE'!D6)</f>
        <v>1</v>
      </c>
      <c r="I4912" s="20"/>
      <c r="J4912" s="20"/>
      <c r="K4912" s="20"/>
      <c r="L4912" s="21"/>
      <c r="M4912" s="21"/>
      <c r="N4912" s="20"/>
      <c r="O4912" s="20"/>
      <c r="P4912" s="19" t="str">
        <f aca="false">IF(I4912="","",I4912-H4912)</f>
        <v/>
      </c>
      <c r="Q4912" s="19" t="str">
        <f aca="true">IF(B4912="","",IF(N4912="No aplica","No aplica",IF(I4912="","Pendent",IF(N4912="Per substituir","Substituir",IF(OR(N4912="No localitzat",N4912="No lliurat"),"Reposar",IF(I4912&lt;H4912,"Reposar",IF(I4912&gt;H4912,"Revisar excedent",IF(AND(G4912="Sí",M4912&lt;&gt;"",M4912&lt;TODAY()),"EPI caducat",IF(AND(G4912="Sí",M4912&lt;&gt;"",M4912&lt;=TODAY()+90),"EPI caduca ≤90 dies",IF(OR(N4912="Deteriorat usable",N4912="Revisió necessària"),"Revisar","OK"))))))))))</f>
      </c>
      <c r="R4912" s="20"/>
    </row>
    <row r="4913" customFormat="false" ht="15" hidden="false" customHeight="false" outlineLevel="0" collapsed="false">
      <c r="A4913" s="19" t="n">
        <v>46</v>
      </c>
      <c r="B4913" s="19" t="n">
        <f aca="false">IFERROR(VLOOKUP(A4913,Personal!$A$6:$F$112,2,FALSE()),"")</f>
        <v>0</v>
      </c>
      <c r="C4913" s="19" t="str">
        <f aca="false">IFERROR(VLOOKUP(A4913,Personal!$A$6:$F$112,3,FALSE()),"")</f>
        <v>La Seu d’Urgell</v>
      </c>
      <c r="D4913" s="19" t="s">
        <v>26</v>
      </c>
      <c r="E4913" s="19" t="s">
        <v>31</v>
      </c>
      <c r="F4913" s="19" t="s">
        <v>32</v>
      </c>
      <c r="G4913" s="19" t="s">
        <v>272</v>
      </c>
      <c r="H4913" s="19" t="n">
        <f aca="false">IF(OR(VLOOKUP(A4913,Personal!$A$6:$F$112,5,FALSE())&lt;&gt;"Sí",N4913="No aplica"),0,'Catàleg GRAE'!D7)</f>
        <v>1</v>
      </c>
      <c r="I4913" s="20"/>
      <c r="J4913" s="20"/>
      <c r="K4913" s="20"/>
      <c r="L4913" s="21"/>
      <c r="M4913" s="21"/>
      <c r="N4913" s="20"/>
      <c r="O4913" s="20"/>
      <c r="P4913" s="19" t="str">
        <f aca="false">IF(I4913="","",I4913-H4913)</f>
        <v/>
      </c>
      <c r="Q4913" s="19" t="str">
        <f aca="true">IF(B4913="","",IF(N4913="No aplica","No aplica",IF(I4913="","Pendent",IF(N4913="Per substituir","Substituir",IF(OR(N4913="No localitzat",N4913="No lliurat"),"Reposar",IF(I4913&lt;H4913,"Reposar",IF(I4913&gt;H4913,"Revisar excedent",IF(AND(G4913="Sí",M4913&lt;&gt;"",M4913&lt;TODAY()),"EPI caducat",IF(AND(G4913="Sí",M4913&lt;&gt;"",M4913&lt;=TODAY()+90),"EPI caduca ≤90 dies",IF(OR(N4913="Deteriorat usable",N4913="Revisió necessària"),"Revisar","OK"))))))))))</f>
      </c>
      <c r="R4913" s="20"/>
    </row>
    <row r="4914" customFormat="false" ht="15" hidden="false" customHeight="false" outlineLevel="0" collapsed="false">
      <c r="A4914" s="19" t="n">
        <v>46</v>
      </c>
      <c r="B4914" s="19" t="n">
        <f aca="false">IFERROR(VLOOKUP(A4914,Personal!$A$6:$F$112,2,FALSE()),"")</f>
        <v>0</v>
      </c>
      <c r="C4914" s="19" t="str">
        <f aca="false">IFERROR(VLOOKUP(A4914,Personal!$A$6:$F$112,3,FALSE()),"")</f>
        <v>La Seu d’Urgell</v>
      </c>
      <c r="D4914" s="19" t="s">
        <v>26</v>
      </c>
      <c r="E4914" s="19" t="s">
        <v>33</v>
      </c>
      <c r="F4914" s="19" t="s">
        <v>34</v>
      </c>
      <c r="G4914" s="19" t="s">
        <v>291</v>
      </c>
      <c r="H4914" s="19" t="n">
        <f aca="false">IF(OR(VLOOKUP(A4914,Personal!$A$6:$F$112,5,FALSE())&lt;&gt;"Sí",N4914="No aplica"),0,'Catàleg GRAE'!D8)</f>
        <v>2</v>
      </c>
      <c r="I4914" s="20"/>
      <c r="J4914" s="20"/>
      <c r="K4914" s="20"/>
      <c r="L4914" s="21"/>
      <c r="M4914" s="21"/>
      <c r="N4914" s="20"/>
      <c r="O4914" s="20"/>
      <c r="P4914" s="19" t="str">
        <f aca="false">IF(I4914="","",I4914-H4914)</f>
        <v/>
      </c>
      <c r="Q4914" s="19" t="str">
        <f aca="true">IF(B4914="","",IF(N4914="No aplica","No aplica",IF(I4914="","Pendent",IF(N4914="Per substituir","Substituir",IF(OR(N4914="No localitzat",N4914="No lliurat"),"Reposar",IF(I4914&lt;H4914,"Reposar",IF(I4914&gt;H4914,"Revisar excedent",IF(AND(G4914="Sí",M4914&lt;&gt;"",M4914&lt;TODAY()),"EPI caducat",IF(AND(G4914="Sí",M4914&lt;&gt;"",M4914&lt;=TODAY()+90),"EPI caduca ≤90 dies",IF(OR(N4914="Deteriorat usable",N4914="Revisió necessària"),"Revisar","OK"))))))))))</f>
      </c>
      <c r="R4914" s="20"/>
    </row>
    <row r="4915" customFormat="false" ht="15" hidden="false" customHeight="false" outlineLevel="0" collapsed="false">
      <c r="A4915" s="19" t="n">
        <v>46</v>
      </c>
      <c r="B4915" s="19" t="n">
        <f aca="false">IFERROR(VLOOKUP(A4915,Personal!$A$6:$F$112,2,FALSE()),"")</f>
        <v>0</v>
      </c>
      <c r="C4915" s="19" t="str">
        <f aca="false">IFERROR(VLOOKUP(A4915,Personal!$A$6:$F$112,3,FALSE()),"")</f>
        <v>La Seu d’Urgell</v>
      </c>
      <c r="D4915" s="19" t="s">
        <v>26</v>
      </c>
      <c r="E4915" s="19" t="s">
        <v>35</v>
      </c>
      <c r="F4915" s="19" t="s">
        <v>36</v>
      </c>
      <c r="G4915" s="19" t="s">
        <v>291</v>
      </c>
      <c r="H4915" s="19" t="n">
        <f aca="false">IF(OR(VLOOKUP(A4915,Personal!$A$6:$F$112,5,FALSE())&lt;&gt;"Sí",N4915="No aplica"),0,'Catàleg GRAE'!D9)</f>
        <v>1</v>
      </c>
      <c r="I4915" s="20"/>
      <c r="J4915" s="20"/>
      <c r="K4915" s="20"/>
      <c r="L4915" s="21"/>
      <c r="M4915" s="21"/>
      <c r="N4915" s="20"/>
      <c r="O4915" s="20"/>
      <c r="P4915" s="19" t="str">
        <f aca="false">IF(I4915="","",I4915-H4915)</f>
        <v/>
      </c>
      <c r="Q4915" s="19" t="str">
        <f aca="true">IF(B4915="","",IF(N4915="No aplica","No aplica",IF(I4915="","Pendent",IF(N4915="Per substituir","Substituir",IF(OR(N4915="No localitzat",N4915="No lliurat"),"Reposar",IF(I4915&lt;H4915,"Reposar",IF(I4915&gt;H4915,"Revisar excedent",IF(AND(G4915="Sí",M4915&lt;&gt;"",M4915&lt;TODAY()),"EPI caducat",IF(AND(G4915="Sí",M4915&lt;&gt;"",M4915&lt;=TODAY()+90),"EPI caduca ≤90 dies",IF(OR(N4915="Deteriorat usable",N4915="Revisió necessària"),"Revisar","OK"))))))))))</f>
      </c>
      <c r="R4915" s="20"/>
    </row>
    <row r="4916" customFormat="false" ht="15" hidden="false" customHeight="false" outlineLevel="0" collapsed="false">
      <c r="A4916" s="19" t="n">
        <v>46</v>
      </c>
      <c r="B4916" s="19" t="n">
        <f aca="false">IFERROR(VLOOKUP(A4916,Personal!$A$6:$F$112,2,FALSE()),"")</f>
        <v>0</v>
      </c>
      <c r="C4916" s="19" t="str">
        <f aca="false">IFERROR(VLOOKUP(A4916,Personal!$A$6:$F$112,3,FALSE()),"")</f>
        <v>La Seu d’Urgell</v>
      </c>
      <c r="D4916" s="19" t="s">
        <v>37</v>
      </c>
      <c r="E4916" s="19" t="s">
        <v>38</v>
      </c>
      <c r="F4916" s="19" t="s">
        <v>39</v>
      </c>
      <c r="G4916" s="19" t="s">
        <v>291</v>
      </c>
      <c r="H4916" s="19" t="n">
        <f aca="false">IF(OR(VLOOKUP(A4916,Personal!$A$6:$F$112,5,FALSE())&lt;&gt;"Sí",N4916="No aplica"),0,'Catàleg GRAE'!D10)</f>
        <v>1</v>
      </c>
      <c r="I4916" s="20"/>
      <c r="J4916" s="20"/>
      <c r="K4916" s="20"/>
      <c r="L4916" s="21"/>
      <c r="M4916" s="21"/>
      <c r="N4916" s="20"/>
      <c r="O4916" s="20"/>
      <c r="P4916" s="19" t="str">
        <f aca="false">IF(I4916="","",I4916-H4916)</f>
        <v/>
      </c>
      <c r="Q4916" s="19" t="str">
        <f aca="true">IF(B4916="","",IF(N4916="No aplica","No aplica",IF(I4916="","Pendent",IF(N4916="Per substituir","Substituir",IF(OR(N4916="No localitzat",N4916="No lliurat"),"Reposar",IF(I4916&lt;H4916,"Reposar",IF(I4916&gt;H4916,"Revisar excedent",IF(AND(G4916="Sí",M4916&lt;&gt;"",M4916&lt;TODAY()),"EPI caducat",IF(AND(G4916="Sí",M4916&lt;&gt;"",M4916&lt;=TODAY()+90),"EPI caduca ≤90 dies",IF(OR(N4916="Deteriorat usable",N4916="Revisió necessària"),"Revisar","OK"))))))))))</f>
      </c>
      <c r="R4916" s="20"/>
    </row>
    <row r="4917" customFormat="false" ht="15" hidden="false" customHeight="false" outlineLevel="0" collapsed="false">
      <c r="A4917" s="19" t="n">
        <v>46</v>
      </c>
      <c r="B4917" s="19" t="n">
        <f aca="false">IFERROR(VLOOKUP(A4917,Personal!$A$6:$F$112,2,FALSE()),"")</f>
        <v>0</v>
      </c>
      <c r="C4917" s="19" t="str">
        <f aca="false">IFERROR(VLOOKUP(A4917,Personal!$A$6:$F$112,3,FALSE()),"")</f>
        <v>La Seu d’Urgell</v>
      </c>
      <c r="D4917" s="19" t="s">
        <v>40</v>
      </c>
      <c r="E4917" s="19" t="s">
        <v>41</v>
      </c>
      <c r="F4917" s="19" t="s">
        <v>42</v>
      </c>
      <c r="G4917" s="19" t="s">
        <v>272</v>
      </c>
      <c r="H4917" s="19" t="n">
        <f aca="false">IF(OR(VLOOKUP(A4917,Personal!$A$6:$F$112,5,FALSE())&lt;&gt;"Sí",N4917="No aplica"),0,'Catàleg GRAE'!D11)</f>
        <v>1</v>
      </c>
      <c r="I4917" s="20"/>
      <c r="J4917" s="20"/>
      <c r="K4917" s="20"/>
      <c r="L4917" s="21"/>
      <c r="M4917" s="21"/>
      <c r="N4917" s="20"/>
      <c r="O4917" s="20"/>
      <c r="P4917" s="19" t="str">
        <f aca="false">IF(I4917="","",I4917-H4917)</f>
        <v/>
      </c>
      <c r="Q4917" s="19" t="str">
        <f aca="true">IF(B4917="","",IF(N4917="No aplica","No aplica",IF(I4917="","Pendent",IF(N4917="Per substituir","Substituir",IF(OR(N4917="No localitzat",N4917="No lliurat"),"Reposar",IF(I4917&lt;H4917,"Reposar",IF(I4917&gt;H4917,"Revisar excedent",IF(AND(G4917="Sí",M4917&lt;&gt;"",M4917&lt;TODAY()),"EPI caducat",IF(AND(G4917="Sí",M4917&lt;&gt;"",M4917&lt;=TODAY()+90),"EPI caduca ≤90 dies",IF(OR(N4917="Deteriorat usable",N4917="Revisió necessària"),"Revisar","OK"))))))))))</f>
      </c>
      <c r="R4917" s="20"/>
    </row>
    <row r="4918" customFormat="false" ht="15" hidden="false" customHeight="false" outlineLevel="0" collapsed="false">
      <c r="A4918" s="19" t="n">
        <v>46</v>
      </c>
      <c r="B4918" s="19" t="n">
        <f aca="false">IFERROR(VLOOKUP(A4918,Personal!$A$6:$F$112,2,FALSE()),"")</f>
        <v>0</v>
      </c>
      <c r="C4918" s="19" t="str">
        <f aca="false">IFERROR(VLOOKUP(A4918,Personal!$A$6:$F$112,3,FALSE()),"")</f>
        <v>La Seu d’Urgell</v>
      </c>
      <c r="D4918" s="19" t="s">
        <v>40</v>
      </c>
      <c r="E4918" s="19" t="s">
        <v>43</v>
      </c>
      <c r="F4918" s="19" t="s">
        <v>44</v>
      </c>
      <c r="G4918" s="19" t="s">
        <v>272</v>
      </c>
      <c r="H4918" s="19" t="n">
        <f aca="false">IF(OR(VLOOKUP(A4918,Personal!$A$6:$F$112,5,FALSE())&lt;&gt;"Sí",N4918="No aplica"),0,'Catàleg GRAE'!D12)</f>
        <v>1</v>
      </c>
      <c r="I4918" s="20"/>
      <c r="J4918" s="20"/>
      <c r="K4918" s="20"/>
      <c r="L4918" s="21"/>
      <c r="M4918" s="21"/>
      <c r="N4918" s="20"/>
      <c r="O4918" s="20"/>
      <c r="P4918" s="19" t="str">
        <f aca="false">IF(I4918="","",I4918-H4918)</f>
        <v/>
      </c>
      <c r="Q4918" s="19" t="str">
        <f aca="true">IF(B4918="","",IF(N4918="No aplica","No aplica",IF(I4918="","Pendent",IF(N4918="Per substituir","Substituir",IF(OR(N4918="No localitzat",N4918="No lliurat"),"Reposar",IF(I4918&lt;H4918,"Reposar",IF(I4918&gt;H4918,"Revisar excedent",IF(AND(G4918="Sí",M4918&lt;&gt;"",M4918&lt;TODAY()),"EPI caducat",IF(AND(G4918="Sí",M4918&lt;&gt;"",M4918&lt;=TODAY()+90),"EPI caduca ≤90 dies",IF(OR(N4918="Deteriorat usable",N4918="Revisió necessària"),"Revisar","OK"))))))))))</f>
      </c>
      <c r="R4918" s="20"/>
    </row>
    <row r="4919" customFormat="false" ht="15" hidden="false" customHeight="false" outlineLevel="0" collapsed="false">
      <c r="A4919" s="19" t="n">
        <v>46</v>
      </c>
      <c r="B4919" s="19" t="n">
        <f aca="false">IFERROR(VLOOKUP(A4919,Personal!$A$6:$F$112,2,FALSE()),"")</f>
        <v>0</v>
      </c>
      <c r="C4919" s="19" t="str">
        <f aca="false">IFERROR(VLOOKUP(A4919,Personal!$A$6:$F$112,3,FALSE()),"")</f>
        <v>La Seu d’Urgell</v>
      </c>
      <c r="D4919" s="19" t="s">
        <v>45</v>
      </c>
      <c r="E4919" s="19" t="s">
        <v>46</v>
      </c>
      <c r="F4919" s="19" t="s">
        <v>47</v>
      </c>
      <c r="G4919" s="19" t="s">
        <v>291</v>
      </c>
      <c r="H4919" s="19" t="n">
        <f aca="false">IF(OR(VLOOKUP(A4919,Personal!$A$6:$F$112,5,FALSE())&lt;&gt;"Sí",N4919="No aplica"),0,'Catàleg GRAE'!D13)</f>
        <v>1</v>
      </c>
      <c r="I4919" s="20"/>
      <c r="J4919" s="20"/>
      <c r="K4919" s="20"/>
      <c r="L4919" s="21"/>
      <c r="M4919" s="21"/>
      <c r="N4919" s="20"/>
      <c r="O4919" s="20"/>
      <c r="P4919" s="19" t="str">
        <f aca="false">IF(I4919="","",I4919-H4919)</f>
        <v/>
      </c>
      <c r="Q4919" s="19" t="str">
        <f aca="true">IF(B4919="","",IF(N4919="No aplica","No aplica",IF(I4919="","Pendent",IF(N4919="Per substituir","Substituir",IF(OR(N4919="No localitzat",N4919="No lliurat"),"Reposar",IF(I4919&lt;H4919,"Reposar",IF(I4919&gt;H4919,"Revisar excedent",IF(AND(G4919="Sí",M4919&lt;&gt;"",M4919&lt;TODAY()),"EPI caducat",IF(AND(G4919="Sí",M4919&lt;&gt;"",M4919&lt;=TODAY()+90),"EPI caduca ≤90 dies",IF(OR(N4919="Deteriorat usable",N4919="Revisió necessària"),"Revisar","OK"))))))))))</f>
      </c>
      <c r="R4919" s="20"/>
    </row>
    <row r="4920" customFormat="false" ht="15" hidden="false" customHeight="false" outlineLevel="0" collapsed="false">
      <c r="A4920" s="19" t="n">
        <v>46</v>
      </c>
      <c r="B4920" s="19" t="n">
        <f aca="false">IFERROR(VLOOKUP(A4920,Personal!$A$6:$F$112,2,FALSE()),"")</f>
        <v>0</v>
      </c>
      <c r="C4920" s="19" t="str">
        <f aca="false">IFERROR(VLOOKUP(A4920,Personal!$A$6:$F$112,3,FALSE()),"")</f>
        <v>La Seu d’Urgell</v>
      </c>
      <c r="D4920" s="19" t="s">
        <v>45</v>
      </c>
      <c r="E4920" s="19" t="s">
        <v>48</v>
      </c>
      <c r="F4920" s="19" t="s">
        <v>49</v>
      </c>
      <c r="G4920" s="19" t="s">
        <v>291</v>
      </c>
      <c r="H4920" s="19" t="n">
        <f aca="false">IF(OR(VLOOKUP(A4920,Personal!$A$6:$F$112,5,FALSE())&lt;&gt;"Sí",N4920="No aplica"),0,'Catàleg GRAE'!D14)</f>
        <v>1</v>
      </c>
      <c r="I4920" s="20"/>
      <c r="J4920" s="20"/>
      <c r="K4920" s="20"/>
      <c r="L4920" s="21"/>
      <c r="M4920" s="21"/>
      <c r="N4920" s="20"/>
      <c r="O4920" s="20"/>
      <c r="P4920" s="19" t="str">
        <f aca="false">IF(I4920="","",I4920-H4920)</f>
        <v/>
      </c>
      <c r="Q4920" s="19" t="str">
        <f aca="true">IF(B4920="","",IF(N4920="No aplica","No aplica",IF(I4920="","Pendent",IF(N4920="Per substituir","Substituir",IF(OR(N4920="No localitzat",N4920="No lliurat"),"Reposar",IF(I4920&lt;H4920,"Reposar",IF(I4920&gt;H4920,"Revisar excedent",IF(AND(G4920="Sí",M4920&lt;&gt;"",M4920&lt;TODAY()),"EPI caducat",IF(AND(G4920="Sí",M4920&lt;&gt;"",M4920&lt;=TODAY()+90),"EPI caduca ≤90 dies",IF(OR(N4920="Deteriorat usable",N4920="Revisió necessària"),"Revisar","OK"))))))))))</f>
      </c>
      <c r="R4920" s="20"/>
    </row>
    <row r="4921" customFormat="false" ht="15" hidden="false" customHeight="false" outlineLevel="0" collapsed="false">
      <c r="A4921" s="19" t="n">
        <v>46</v>
      </c>
      <c r="B4921" s="19" t="n">
        <f aca="false">IFERROR(VLOOKUP(A4921,Personal!$A$6:$F$112,2,FALSE()),"")</f>
        <v>0</v>
      </c>
      <c r="C4921" s="19" t="str">
        <f aca="false">IFERROR(VLOOKUP(A4921,Personal!$A$6:$F$112,3,FALSE()),"")</f>
        <v>La Seu d’Urgell</v>
      </c>
      <c r="D4921" s="19" t="s">
        <v>45</v>
      </c>
      <c r="E4921" s="19" t="s">
        <v>50</v>
      </c>
      <c r="F4921" s="19" t="s">
        <v>51</v>
      </c>
      <c r="G4921" s="19" t="s">
        <v>291</v>
      </c>
      <c r="H4921" s="19" t="n">
        <f aca="false">IF(OR(VLOOKUP(A4921,Personal!$A$6:$F$112,5,FALSE())&lt;&gt;"Sí",N4921="No aplica"),0,'Catàleg GRAE'!D15)</f>
        <v>1</v>
      </c>
      <c r="I4921" s="20"/>
      <c r="J4921" s="20"/>
      <c r="K4921" s="20"/>
      <c r="L4921" s="21"/>
      <c r="M4921" s="21"/>
      <c r="N4921" s="20"/>
      <c r="O4921" s="20"/>
      <c r="P4921" s="19" t="str">
        <f aca="false">IF(I4921="","",I4921-H4921)</f>
        <v/>
      </c>
      <c r="Q4921" s="19" t="str">
        <f aca="true">IF(B4921="","",IF(N4921="No aplica","No aplica",IF(I4921="","Pendent",IF(N4921="Per substituir","Substituir",IF(OR(N4921="No localitzat",N4921="No lliurat"),"Reposar",IF(I4921&lt;H4921,"Reposar",IF(I4921&gt;H4921,"Revisar excedent",IF(AND(G4921="Sí",M4921&lt;&gt;"",M4921&lt;TODAY()),"EPI caducat",IF(AND(G4921="Sí",M4921&lt;&gt;"",M4921&lt;=TODAY()+90),"EPI caduca ≤90 dies",IF(OR(N4921="Deteriorat usable",N4921="Revisió necessària"),"Revisar","OK"))))))))))</f>
      </c>
      <c r="R4921" s="20"/>
    </row>
    <row r="4922" customFormat="false" ht="15" hidden="false" customHeight="false" outlineLevel="0" collapsed="false">
      <c r="A4922" s="19" t="n">
        <v>46</v>
      </c>
      <c r="B4922" s="19" t="n">
        <f aca="false">IFERROR(VLOOKUP(A4922,Personal!$A$6:$F$112,2,FALSE()),"")</f>
        <v>0</v>
      </c>
      <c r="C4922" s="19" t="str">
        <f aca="false">IFERROR(VLOOKUP(A4922,Personal!$A$6:$F$112,3,FALSE()),"")</f>
        <v>La Seu d’Urgell</v>
      </c>
      <c r="D4922" s="19" t="s">
        <v>45</v>
      </c>
      <c r="E4922" s="19" t="s">
        <v>52</v>
      </c>
      <c r="F4922" s="19" t="s">
        <v>53</v>
      </c>
      <c r="G4922" s="19" t="s">
        <v>291</v>
      </c>
      <c r="H4922" s="19" t="n">
        <f aca="false">IF(OR(VLOOKUP(A4922,Personal!$A$6:$F$112,5,FALSE())&lt;&gt;"Sí",N4922="No aplica"),0,'Catàleg GRAE'!D16)</f>
        <v>1</v>
      </c>
      <c r="I4922" s="20"/>
      <c r="J4922" s="20"/>
      <c r="K4922" s="20"/>
      <c r="L4922" s="21"/>
      <c r="M4922" s="21"/>
      <c r="N4922" s="20"/>
      <c r="O4922" s="20"/>
      <c r="P4922" s="19" t="str">
        <f aca="false">IF(I4922="","",I4922-H4922)</f>
        <v/>
      </c>
      <c r="Q4922" s="19" t="str">
        <f aca="true">IF(B4922="","",IF(N4922="No aplica","No aplica",IF(I4922="","Pendent",IF(N4922="Per substituir","Substituir",IF(OR(N4922="No localitzat",N4922="No lliurat"),"Reposar",IF(I4922&lt;H4922,"Reposar",IF(I4922&gt;H4922,"Revisar excedent",IF(AND(G4922="Sí",M4922&lt;&gt;"",M4922&lt;TODAY()),"EPI caducat",IF(AND(G4922="Sí",M4922&lt;&gt;"",M4922&lt;=TODAY()+90),"EPI caduca ≤90 dies",IF(OR(N4922="Deteriorat usable",N4922="Revisió necessària"),"Revisar","OK"))))))))))</f>
      </c>
      <c r="R4922" s="20"/>
    </row>
    <row r="4923" customFormat="false" ht="15" hidden="false" customHeight="false" outlineLevel="0" collapsed="false">
      <c r="A4923" s="19" t="n">
        <v>46</v>
      </c>
      <c r="B4923" s="19" t="n">
        <f aca="false">IFERROR(VLOOKUP(A4923,Personal!$A$6:$F$112,2,FALSE()),"")</f>
        <v>0</v>
      </c>
      <c r="C4923" s="19" t="str">
        <f aca="false">IFERROR(VLOOKUP(A4923,Personal!$A$6:$F$112,3,FALSE()),"")</f>
        <v>La Seu d’Urgell</v>
      </c>
      <c r="D4923" s="19" t="s">
        <v>45</v>
      </c>
      <c r="E4923" s="19" t="s">
        <v>54</v>
      </c>
      <c r="F4923" s="19" t="s">
        <v>55</v>
      </c>
      <c r="G4923" s="19" t="s">
        <v>291</v>
      </c>
      <c r="H4923" s="19" t="n">
        <f aca="false">IF(OR(VLOOKUP(A4923,Personal!$A$6:$F$112,5,FALSE())&lt;&gt;"Sí",N4923="No aplica"),0,'Catàleg GRAE'!D17)</f>
        <v>1</v>
      </c>
      <c r="I4923" s="20"/>
      <c r="J4923" s="20"/>
      <c r="K4923" s="20"/>
      <c r="L4923" s="21"/>
      <c r="M4923" s="21"/>
      <c r="N4923" s="20"/>
      <c r="O4923" s="20"/>
      <c r="P4923" s="19" t="str">
        <f aca="false">IF(I4923="","",I4923-H4923)</f>
        <v/>
      </c>
      <c r="Q4923" s="19" t="str">
        <f aca="true">IF(B4923="","",IF(N4923="No aplica","No aplica",IF(I4923="","Pendent",IF(N4923="Per substituir","Substituir",IF(OR(N4923="No localitzat",N4923="No lliurat"),"Reposar",IF(I4923&lt;H4923,"Reposar",IF(I4923&gt;H4923,"Revisar excedent",IF(AND(G4923="Sí",M4923&lt;&gt;"",M4923&lt;TODAY()),"EPI caducat",IF(AND(G4923="Sí",M4923&lt;&gt;"",M4923&lt;=TODAY()+90),"EPI caduca ≤90 dies",IF(OR(N4923="Deteriorat usable",N4923="Revisió necessària"),"Revisar","OK"))))))))))</f>
      </c>
      <c r="R4923" s="20"/>
    </row>
    <row r="4924" customFormat="false" ht="15" hidden="false" customHeight="false" outlineLevel="0" collapsed="false">
      <c r="A4924" s="19" t="n">
        <v>46</v>
      </c>
      <c r="B4924" s="19" t="n">
        <f aca="false">IFERROR(VLOOKUP(A4924,Personal!$A$6:$F$112,2,FALSE()),"")</f>
        <v>0</v>
      </c>
      <c r="C4924" s="19" t="str">
        <f aca="false">IFERROR(VLOOKUP(A4924,Personal!$A$6:$F$112,3,FALSE()),"")</f>
        <v>La Seu d’Urgell</v>
      </c>
      <c r="D4924" s="19" t="s">
        <v>56</v>
      </c>
      <c r="E4924" s="19" t="s">
        <v>57</v>
      </c>
      <c r="F4924" s="19" t="s">
        <v>58</v>
      </c>
      <c r="G4924" s="19" t="s">
        <v>291</v>
      </c>
      <c r="H4924" s="19" t="n">
        <f aca="false">IF(OR(VLOOKUP(A4924,Personal!$A$6:$F$112,5,FALSE())&lt;&gt;"Sí",N4924="No aplica"),0,'Catàleg GRAE'!D18)</f>
        <v>1</v>
      </c>
      <c r="I4924" s="20"/>
      <c r="J4924" s="20"/>
      <c r="K4924" s="20"/>
      <c r="L4924" s="21"/>
      <c r="M4924" s="21"/>
      <c r="N4924" s="20"/>
      <c r="O4924" s="20"/>
      <c r="P4924" s="19" t="str">
        <f aca="false">IF(I4924="","",I4924-H4924)</f>
        <v/>
      </c>
      <c r="Q4924" s="19" t="str">
        <f aca="true">IF(B4924="","",IF(N4924="No aplica","No aplica",IF(I4924="","Pendent",IF(N4924="Per substituir","Substituir",IF(OR(N4924="No localitzat",N4924="No lliurat"),"Reposar",IF(I4924&lt;H4924,"Reposar",IF(I4924&gt;H4924,"Revisar excedent",IF(AND(G4924="Sí",M4924&lt;&gt;"",M4924&lt;TODAY()),"EPI caducat",IF(AND(G4924="Sí",M4924&lt;&gt;"",M4924&lt;=TODAY()+90),"EPI caduca ≤90 dies",IF(OR(N4924="Deteriorat usable",N4924="Revisió necessària"),"Revisar","OK"))))))))))</f>
      </c>
      <c r="R4924" s="20"/>
    </row>
    <row r="4925" customFormat="false" ht="15" hidden="false" customHeight="false" outlineLevel="0" collapsed="false">
      <c r="A4925" s="19" t="n">
        <v>46</v>
      </c>
      <c r="B4925" s="19" t="n">
        <f aca="false">IFERROR(VLOOKUP(A4925,Personal!$A$6:$F$112,2,FALSE()),"")</f>
        <v>0</v>
      </c>
      <c r="C4925" s="19" t="str">
        <f aca="false">IFERROR(VLOOKUP(A4925,Personal!$A$6:$F$112,3,FALSE()),"")</f>
        <v>La Seu d’Urgell</v>
      </c>
      <c r="D4925" s="19" t="s">
        <v>59</v>
      </c>
      <c r="E4925" s="19" t="s">
        <v>60</v>
      </c>
      <c r="F4925" s="19" t="s">
        <v>61</v>
      </c>
      <c r="G4925" s="19" t="s">
        <v>291</v>
      </c>
      <c r="H4925" s="19" t="n">
        <f aca="false">IF(OR(VLOOKUP(A4925,Personal!$A$6:$F$112,5,FALSE())&lt;&gt;"Sí",N4925="No aplica"),0,'Catàleg GRAE'!D19)</f>
        <v>4</v>
      </c>
      <c r="I4925" s="20"/>
      <c r="J4925" s="20"/>
      <c r="K4925" s="20"/>
      <c r="L4925" s="21"/>
      <c r="M4925" s="21"/>
      <c r="N4925" s="20"/>
      <c r="O4925" s="20"/>
      <c r="P4925" s="19" t="str">
        <f aca="false">IF(I4925="","",I4925-H4925)</f>
        <v/>
      </c>
      <c r="Q4925" s="19" t="str">
        <f aca="true">IF(B4925="","",IF(N4925="No aplica","No aplica",IF(I4925="","Pendent",IF(N4925="Per substituir","Substituir",IF(OR(N4925="No localitzat",N4925="No lliurat"),"Reposar",IF(I4925&lt;H4925,"Reposar",IF(I4925&gt;H4925,"Revisar excedent",IF(AND(G4925="Sí",M4925&lt;&gt;"",M4925&lt;TODAY()),"EPI caducat",IF(AND(G4925="Sí",M4925&lt;&gt;"",M4925&lt;=TODAY()+90),"EPI caduca ≤90 dies",IF(OR(N4925="Deteriorat usable",N4925="Revisió necessària"),"Revisar","OK"))))))))))</f>
      </c>
      <c r="R4925" s="20"/>
    </row>
    <row r="4926" customFormat="false" ht="15" hidden="false" customHeight="false" outlineLevel="0" collapsed="false">
      <c r="A4926" s="19" t="n">
        <v>46</v>
      </c>
      <c r="B4926" s="19" t="n">
        <f aca="false">IFERROR(VLOOKUP(A4926,Personal!$A$6:$F$112,2,FALSE()),"")</f>
        <v>0</v>
      </c>
      <c r="C4926" s="19" t="str">
        <f aca="false">IFERROR(VLOOKUP(A4926,Personal!$A$6:$F$112,3,FALSE()),"")</f>
        <v>La Seu d’Urgell</v>
      </c>
      <c r="D4926" s="19" t="s">
        <v>59</v>
      </c>
      <c r="E4926" s="19" t="s">
        <v>60</v>
      </c>
      <c r="F4926" s="19" t="s">
        <v>62</v>
      </c>
      <c r="G4926" s="19" t="s">
        <v>291</v>
      </c>
      <c r="H4926" s="19" t="n">
        <f aca="false">IF(OR(VLOOKUP(A4926,Personal!$A$6:$F$112,5,FALSE())&lt;&gt;"Sí",N4926="No aplica"),0,'Catàleg GRAE'!D20)</f>
        <v>2</v>
      </c>
      <c r="I4926" s="20"/>
      <c r="J4926" s="20"/>
      <c r="K4926" s="20"/>
      <c r="L4926" s="21"/>
      <c r="M4926" s="21"/>
      <c r="N4926" s="20"/>
      <c r="O4926" s="20"/>
      <c r="P4926" s="19" t="str">
        <f aca="false">IF(I4926="","",I4926-H4926)</f>
        <v/>
      </c>
      <c r="Q4926" s="19" t="str">
        <f aca="true">IF(B4926="","",IF(N4926="No aplica","No aplica",IF(I4926="","Pendent",IF(N4926="Per substituir","Substituir",IF(OR(N4926="No localitzat",N4926="No lliurat"),"Reposar",IF(I4926&lt;H4926,"Reposar",IF(I4926&gt;H4926,"Revisar excedent",IF(AND(G4926="Sí",M4926&lt;&gt;"",M4926&lt;TODAY()),"EPI caducat",IF(AND(G4926="Sí",M4926&lt;&gt;"",M4926&lt;=TODAY()+90),"EPI caduca ≤90 dies",IF(OR(N4926="Deteriorat usable",N4926="Revisió necessària"),"Revisar","OK"))))))))))</f>
      </c>
      <c r="R4926" s="20"/>
    </row>
    <row r="4927" customFormat="false" ht="15" hidden="false" customHeight="false" outlineLevel="0" collapsed="false">
      <c r="A4927" s="19" t="n">
        <v>46</v>
      </c>
      <c r="B4927" s="19" t="n">
        <f aca="false">IFERROR(VLOOKUP(A4927,Personal!$A$6:$F$112,2,FALSE()),"")</f>
        <v>0</v>
      </c>
      <c r="C4927" s="19" t="str">
        <f aca="false">IFERROR(VLOOKUP(A4927,Personal!$A$6:$F$112,3,FALSE()),"")</f>
        <v>La Seu d’Urgell</v>
      </c>
      <c r="D4927" s="19" t="s">
        <v>59</v>
      </c>
      <c r="E4927" s="19" t="s">
        <v>60</v>
      </c>
      <c r="F4927" s="19" t="s">
        <v>63</v>
      </c>
      <c r="G4927" s="19" t="s">
        <v>291</v>
      </c>
      <c r="H4927" s="19" t="n">
        <f aca="false">IF(OR(VLOOKUP(A4927,Personal!$A$6:$F$112,5,FALSE())&lt;&gt;"Sí",N4927="No aplica"),0,'Catàleg GRAE'!D21)</f>
        <v>2</v>
      </c>
      <c r="I4927" s="20"/>
      <c r="J4927" s="20"/>
      <c r="K4927" s="20"/>
      <c r="L4927" s="21"/>
      <c r="M4927" s="21"/>
      <c r="N4927" s="20"/>
      <c r="O4927" s="20"/>
      <c r="P4927" s="19" t="str">
        <f aca="false">IF(I4927="","",I4927-H4927)</f>
        <v/>
      </c>
      <c r="Q4927" s="19" t="str">
        <f aca="true">IF(B4927="","",IF(N4927="No aplica","No aplica",IF(I4927="","Pendent",IF(N4927="Per substituir","Substituir",IF(OR(N4927="No localitzat",N4927="No lliurat"),"Reposar",IF(I4927&lt;H4927,"Reposar",IF(I4927&gt;H4927,"Revisar excedent",IF(AND(G4927="Sí",M4927&lt;&gt;"",M4927&lt;TODAY()),"EPI caducat",IF(AND(G4927="Sí",M4927&lt;&gt;"",M4927&lt;=TODAY()+90),"EPI caduca ≤90 dies",IF(OR(N4927="Deteriorat usable",N4927="Revisió necessària"),"Revisar","OK"))))))))))</f>
      </c>
      <c r="R4927" s="20"/>
    </row>
    <row r="4928" customFormat="false" ht="15" hidden="false" customHeight="false" outlineLevel="0" collapsed="false">
      <c r="A4928" s="19" t="n">
        <v>46</v>
      </c>
      <c r="B4928" s="19" t="n">
        <f aca="false">IFERROR(VLOOKUP(A4928,Personal!$A$6:$F$112,2,FALSE()),"")</f>
        <v>0</v>
      </c>
      <c r="C4928" s="19" t="str">
        <f aca="false">IFERROR(VLOOKUP(A4928,Personal!$A$6:$F$112,3,FALSE()),"")</f>
        <v>La Seu d’Urgell</v>
      </c>
      <c r="D4928" s="19" t="s">
        <v>64</v>
      </c>
      <c r="E4928" s="19" t="s">
        <v>65</v>
      </c>
      <c r="F4928" s="19" t="s">
        <v>66</v>
      </c>
      <c r="G4928" s="19" t="s">
        <v>291</v>
      </c>
      <c r="H4928" s="19" t="n">
        <f aca="false">IF(OR(VLOOKUP(A4928,Personal!$A$6:$F$112,5,FALSE())&lt;&gt;"Sí",N4928="No aplica"),0,'Catàleg GRAE'!D22)</f>
        <v>1</v>
      </c>
      <c r="I4928" s="20"/>
      <c r="J4928" s="20"/>
      <c r="K4928" s="20"/>
      <c r="L4928" s="21"/>
      <c r="M4928" s="21"/>
      <c r="N4928" s="20"/>
      <c r="O4928" s="20"/>
      <c r="P4928" s="19" t="str">
        <f aca="false">IF(I4928="","",I4928-H4928)</f>
        <v/>
      </c>
      <c r="Q4928" s="19" t="str">
        <f aca="true">IF(B4928="","",IF(N4928="No aplica","No aplica",IF(I4928="","Pendent",IF(N4928="Per substituir","Substituir",IF(OR(N4928="No localitzat",N4928="No lliurat"),"Reposar",IF(I4928&lt;H4928,"Reposar",IF(I4928&gt;H4928,"Revisar excedent",IF(AND(G4928="Sí",M4928&lt;&gt;"",M4928&lt;TODAY()),"EPI caducat",IF(AND(G4928="Sí",M4928&lt;&gt;"",M4928&lt;=TODAY()+90),"EPI caduca ≤90 dies",IF(OR(N4928="Deteriorat usable",N4928="Revisió necessària"),"Revisar","OK"))))))))))</f>
      </c>
      <c r="R4928" s="20"/>
    </row>
    <row r="4929" customFormat="false" ht="15" hidden="false" customHeight="false" outlineLevel="0" collapsed="false">
      <c r="A4929" s="19" t="n">
        <v>46</v>
      </c>
      <c r="B4929" s="19" t="n">
        <f aca="false">IFERROR(VLOOKUP(A4929,Personal!$A$6:$F$112,2,FALSE()),"")</f>
        <v>0</v>
      </c>
      <c r="C4929" s="19" t="str">
        <f aca="false">IFERROR(VLOOKUP(A4929,Personal!$A$6:$F$112,3,FALSE()),"")</f>
        <v>La Seu d’Urgell</v>
      </c>
      <c r="D4929" s="19" t="s">
        <v>64</v>
      </c>
      <c r="E4929" s="19" t="s">
        <v>67</v>
      </c>
      <c r="F4929" s="19" t="s">
        <v>68</v>
      </c>
      <c r="G4929" s="19" t="s">
        <v>291</v>
      </c>
      <c r="H4929" s="19" t="n">
        <f aca="false">IF(OR(VLOOKUP(A4929,Personal!$A$6:$F$112,5,FALSE())&lt;&gt;"Sí",N4929="No aplica"),0,'Catàleg GRAE'!D23)</f>
        <v>1</v>
      </c>
      <c r="I4929" s="20"/>
      <c r="J4929" s="20"/>
      <c r="K4929" s="20"/>
      <c r="L4929" s="21"/>
      <c r="M4929" s="21"/>
      <c r="N4929" s="20"/>
      <c r="O4929" s="20"/>
      <c r="P4929" s="19" t="str">
        <f aca="false">IF(I4929="","",I4929-H4929)</f>
        <v/>
      </c>
      <c r="Q4929" s="19" t="str">
        <f aca="true">IF(B4929="","",IF(N4929="No aplica","No aplica",IF(I4929="","Pendent",IF(N4929="Per substituir","Substituir",IF(OR(N4929="No localitzat",N4929="No lliurat"),"Reposar",IF(I4929&lt;H4929,"Reposar",IF(I4929&gt;H4929,"Revisar excedent",IF(AND(G4929="Sí",M4929&lt;&gt;"",M4929&lt;TODAY()),"EPI caducat",IF(AND(G4929="Sí",M4929&lt;&gt;"",M4929&lt;=TODAY()+90),"EPI caduca ≤90 dies",IF(OR(N4929="Deteriorat usable",N4929="Revisió necessària"),"Revisar","OK"))))))))))</f>
      </c>
      <c r="R4929" s="20"/>
    </row>
    <row r="4930" customFormat="false" ht="15" hidden="false" customHeight="false" outlineLevel="0" collapsed="false">
      <c r="A4930" s="19" t="n">
        <v>46</v>
      </c>
      <c r="B4930" s="19" t="n">
        <f aca="false">IFERROR(VLOOKUP(A4930,Personal!$A$6:$F$112,2,FALSE()),"")</f>
        <v>0</v>
      </c>
      <c r="C4930" s="19" t="str">
        <f aca="false">IFERROR(VLOOKUP(A4930,Personal!$A$6:$F$112,3,FALSE()),"")</f>
        <v>La Seu d’Urgell</v>
      </c>
      <c r="D4930" s="19" t="s">
        <v>64</v>
      </c>
      <c r="E4930" s="19" t="s">
        <v>69</v>
      </c>
      <c r="F4930" s="19" t="s">
        <v>70</v>
      </c>
      <c r="G4930" s="19" t="s">
        <v>291</v>
      </c>
      <c r="H4930" s="19" t="n">
        <f aca="false">IF(OR(VLOOKUP(A4930,Personal!$A$6:$F$112,5,FALSE())&lt;&gt;"Sí",N4930="No aplica"),0,'Catàleg GRAE'!D24)</f>
        <v>1</v>
      </c>
      <c r="I4930" s="20"/>
      <c r="J4930" s="20"/>
      <c r="K4930" s="20"/>
      <c r="L4930" s="21"/>
      <c r="M4930" s="21"/>
      <c r="N4930" s="20"/>
      <c r="O4930" s="20"/>
      <c r="P4930" s="19" t="str">
        <f aca="false">IF(I4930="","",I4930-H4930)</f>
        <v/>
      </c>
      <c r="Q4930" s="19" t="str">
        <f aca="true">IF(B4930="","",IF(N4930="No aplica","No aplica",IF(I4930="","Pendent",IF(N4930="Per substituir","Substituir",IF(OR(N4930="No localitzat",N4930="No lliurat"),"Reposar",IF(I4930&lt;H4930,"Reposar",IF(I4930&gt;H4930,"Revisar excedent",IF(AND(G4930="Sí",M4930&lt;&gt;"",M4930&lt;TODAY()),"EPI caducat",IF(AND(G4930="Sí",M4930&lt;&gt;"",M4930&lt;=TODAY()+90),"EPI caduca ≤90 dies",IF(OR(N4930="Deteriorat usable",N4930="Revisió necessària"),"Revisar","OK"))))))))))</f>
      </c>
      <c r="R4930" s="20"/>
    </row>
    <row r="4931" customFormat="false" ht="15" hidden="false" customHeight="false" outlineLevel="0" collapsed="false">
      <c r="A4931" s="19" t="n">
        <v>46</v>
      </c>
      <c r="B4931" s="19" t="n">
        <f aca="false">IFERROR(VLOOKUP(A4931,Personal!$A$6:$F$112,2,FALSE()),"")</f>
        <v>0</v>
      </c>
      <c r="C4931" s="19" t="str">
        <f aca="false">IFERROR(VLOOKUP(A4931,Personal!$A$6:$F$112,3,FALSE()),"")</f>
        <v>La Seu d’Urgell</v>
      </c>
      <c r="D4931" s="19" t="s">
        <v>71</v>
      </c>
      <c r="E4931" s="19" t="s">
        <v>72</v>
      </c>
      <c r="F4931" s="19" t="s">
        <v>73</v>
      </c>
      <c r="G4931" s="19" t="s">
        <v>291</v>
      </c>
      <c r="H4931" s="19" t="n">
        <f aca="false">IF(OR(VLOOKUP(A4931,Personal!$A$6:$F$112,5,FALSE())&lt;&gt;"Sí",N4931="No aplica"),0,'Catàleg GRAE'!D25)</f>
        <v>1</v>
      </c>
      <c r="I4931" s="20"/>
      <c r="J4931" s="20"/>
      <c r="K4931" s="20"/>
      <c r="L4931" s="21"/>
      <c r="M4931" s="21"/>
      <c r="N4931" s="20"/>
      <c r="O4931" s="20"/>
      <c r="P4931" s="19" t="str">
        <f aca="false">IF(I4931="","",I4931-H4931)</f>
        <v/>
      </c>
      <c r="Q4931" s="19" t="str">
        <f aca="true">IF(B4931="","",IF(N4931="No aplica","No aplica",IF(I4931="","Pendent",IF(N4931="Per substituir","Substituir",IF(OR(N4931="No localitzat",N4931="No lliurat"),"Reposar",IF(I4931&lt;H4931,"Reposar",IF(I4931&gt;H4931,"Revisar excedent",IF(AND(G4931="Sí",M4931&lt;&gt;"",M4931&lt;TODAY()),"EPI caducat",IF(AND(G4931="Sí",M4931&lt;&gt;"",M4931&lt;=TODAY()+90),"EPI caduca ≤90 dies",IF(OR(N4931="Deteriorat usable",N4931="Revisió necessària"),"Revisar","OK"))))))))))</f>
      </c>
      <c r="R4931" s="20"/>
    </row>
    <row r="4932" customFormat="false" ht="15" hidden="false" customHeight="false" outlineLevel="0" collapsed="false">
      <c r="A4932" s="19" t="n">
        <v>46</v>
      </c>
      <c r="B4932" s="19" t="n">
        <f aca="false">IFERROR(VLOOKUP(A4932,Personal!$A$6:$F$112,2,FALSE()),"")</f>
        <v>0</v>
      </c>
      <c r="C4932" s="19" t="str">
        <f aca="false">IFERROR(VLOOKUP(A4932,Personal!$A$6:$F$112,3,FALSE()),"")</f>
        <v>La Seu d’Urgell</v>
      </c>
      <c r="D4932" s="19" t="s">
        <v>40</v>
      </c>
      <c r="E4932" s="19" t="s">
        <v>74</v>
      </c>
      <c r="F4932" s="19" t="s">
        <v>75</v>
      </c>
      <c r="G4932" s="19" t="s">
        <v>272</v>
      </c>
      <c r="H4932" s="19" t="n">
        <f aca="false">IF(OR(VLOOKUP(A4932,Personal!$A$6:$F$112,5,FALSE())&lt;&gt;"Sí",N4932="No aplica"),0,'Catàleg GRAE'!D26)</f>
        <v>1</v>
      </c>
      <c r="I4932" s="20"/>
      <c r="J4932" s="20"/>
      <c r="K4932" s="20"/>
      <c r="L4932" s="21"/>
      <c r="M4932" s="21"/>
      <c r="N4932" s="20"/>
      <c r="O4932" s="20"/>
      <c r="P4932" s="19" t="str">
        <f aca="false">IF(I4932="","",I4932-H4932)</f>
        <v/>
      </c>
      <c r="Q4932" s="19" t="str">
        <f aca="true">IF(B4932="","",IF(N4932="No aplica","No aplica",IF(I4932="","Pendent",IF(N4932="Per substituir","Substituir",IF(OR(N4932="No localitzat",N4932="No lliurat"),"Reposar",IF(I4932&lt;H4932,"Reposar",IF(I4932&gt;H4932,"Revisar excedent",IF(AND(G4932="Sí",M4932&lt;&gt;"",M4932&lt;TODAY()),"EPI caducat",IF(AND(G4932="Sí",M4932&lt;&gt;"",M4932&lt;=TODAY()+90),"EPI caduca ≤90 dies",IF(OR(N4932="Deteriorat usable",N4932="Revisió necessària"),"Revisar","OK"))))))))))</f>
      </c>
      <c r="R4932" s="20"/>
    </row>
    <row r="4933" customFormat="false" ht="15" hidden="false" customHeight="false" outlineLevel="0" collapsed="false">
      <c r="A4933" s="19" t="n">
        <v>46</v>
      </c>
      <c r="B4933" s="19" t="n">
        <f aca="false">IFERROR(VLOOKUP(A4933,Personal!$A$6:$F$112,2,FALSE()),"")</f>
        <v>0</v>
      </c>
      <c r="C4933" s="19" t="str">
        <f aca="false">IFERROR(VLOOKUP(A4933,Personal!$A$6:$F$112,3,FALSE()),"")</f>
        <v>La Seu d’Urgell</v>
      </c>
      <c r="D4933" s="19" t="s">
        <v>40</v>
      </c>
      <c r="E4933" s="19" t="s">
        <v>76</v>
      </c>
      <c r="F4933" s="19" t="s">
        <v>77</v>
      </c>
      <c r="G4933" s="19" t="s">
        <v>291</v>
      </c>
      <c r="H4933" s="19" t="n">
        <f aca="false">IF(OR(VLOOKUP(A4933,Personal!$A$6:$F$112,5,FALSE())&lt;&gt;"Sí",N4933="No aplica"),0,'Catàleg GRAE'!D27)</f>
        <v>1</v>
      </c>
      <c r="I4933" s="20"/>
      <c r="J4933" s="20"/>
      <c r="K4933" s="20"/>
      <c r="L4933" s="21"/>
      <c r="M4933" s="21"/>
      <c r="N4933" s="20"/>
      <c r="O4933" s="20"/>
      <c r="P4933" s="19" t="str">
        <f aca="false">IF(I4933="","",I4933-H4933)</f>
        <v/>
      </c>
      <c r="Q4933" s="19" t="str">
        <f aca="true">IF(B4933="","",IF(N4933="No aplica","No aplica",IF(I4933="","Pendent",IF(N4933="Per substituir","Substituir",IF(OR(N4933="No localitzat",N4933="No lliurat"),"Reposar",IF(I4933&lt;H4933,"Reposar",IF(I4933&gt;H4933,"Revisar excedent",IF(AND(G4933="Sí",M4933&lt;&gt;"",M4933&lt;TODAY()),"EPI caducat",IF(AND(G4933="Sí",M4933&lt;&gt;"",M4933&lt;=TODAY()+90),"EPI caduca ≤90 dies",IF(OR(N4933="Deteriorat usable",N4933="Revisió necessària"),"Revisar","OK"))))))))))</f>
      </c>
      <c r="R4933" s="20"/>
    </row>
    <row r="4934" customFormat="false" ht="15" hidden="false" customHeight="false" outlineLevel="0" collapsed="false">
      <c r="A4934" s="19" t="n">
        <v>46</v>
      </c>
      <c r="B4934" s="19" t="n">
        <f aca="false">IFERROR(VLOOKUP(A4934,Personal!$A$6:$F$112,2,FALSE()),"")</f>
        <v>0</v>
      </c>
      <c r="C4934" s="19" t="str">
        <f aca="false">IFERROR(VLOOKUP(A4934,Personal!$A$6:$F$112,3,FALSE()),"")</f>
        <v>La Seu d’Urgell</v>
      </c>
      <c r="D4934" s="19" t="s">
        <v>78</v>
      </c>
      <c r="E4934" s="19" t="s">
        <v>79</v>
      </c>
      <c r="F4934" s="19" t="s">
        <v>80</v>
      </c>
      <c r="G4934" s="19" t="s">
        <v>291</v>
      </c>
      <c r="H4934" s="19" t="n">
        <f aca="false">IF(OR(VLOOKUP(A4934,Personal!$A$6:$F$112,5,FALSE())&lt;&gt;"Sí",N4934="No aplica"),0,'Catàleg GRAE'!D28)</f>
        <v>1</v>
      </c>
      <c r="I4934" s="20"/>
      <c r="J4934" s="20"/>
      <c r="K4934" s="20"/>
      <c r="L4934" s="21"/>
      <c r="M4934" s="21"/>
      <c r="N4934" s="20"/>
      <c r="O4934" s="20"/>
      <c r="P4934" s="19" t="str">
        <f aca="false">IF(I4934="","",I4934-H4934)</f>
        <v/>
      </c>
      <c r="Q4934" s="19" t="str">
        <f aca="true">IF(B4934="","",IF(N4934="No aplica","No aplica",IF(I4934="","Pendent",IF(N4934="Per substituir","Substituir",IF(OR(N4934="No localitzat",N4934="No lliurat"),"Reposar",IF(I4934&lt;H4934,"Reposar",IF(I4934&gt;H4934,"Revisar excedent",IF(AND(G4934="Sí",M4934&lt;&gt;"",M4934&lt;TODAY()),"EPI caducat",IF(AND(G4934="Sí",M4934&lt;&gt;"",M4934&lt;=TODAY()+90),"EPI caduca ≤90 dies",IF(OR(N4934="Deteriorat usable",N4934="Revisió necessària"),"Revisar","OK"))))))))))</f>
      </c>
      <c r="R4934" s="20"/>
    </row>
    <row r="4935" customFormat="false" ht="15" hidden="false" customHeight="false" outlineLevel="0" collapsed="false">
      <c r="A4935" s="19" t="n">
        <v>46</v>
      </c>
      <c r="B4935" s="19" t="n">
        <f aca="false">IFERROR(VLOOKUP(A4935,Personal!$A$6:$F$112,2,FALSE()),"")</f>
        <v>0</v>
      </c>
      <c r="C4935" s="19" t="str">
        <f aca="false">IFERROR(VLOOKUP(A4935,Personal!$A$6:$F$112,3,FALSE()),"")</f>
        <v>La Seu d’Urgell</v>
      </c>
      <c r="D4935" s="19" t="s">
        <v>26</v>
      </c>
      <c r="E4935" s="19" t="s">
        <v>81</v>
      </c>
      <c r="F4935" s="19" t="s">
        <v>82</v>
      </c>
      <c r="G4935" s="19" t="s">
        <v>272</v>
      </c>
      <c r="H4935" s="19" t="n">
        <f aca="false">IF(OR(VLOOKUP(A4935,Personal!$A$6:$F$112,5,FALSE())&lt;&gt;"Sí",N4935="No aplica"),0,'Catàleg GRAE'!D29)</f>
        <v>1</v>
      </c>
      <c r="I4935" s="20"/>
      <c r="J4935" s="20"/>
      <c r="K4935" s="20"/>
      <c r="L4935" s="21"/>
      <c r="M4935" s="21"/>
      <c r="N4935" s="20"/>
      <c r="O4935" s="20"/>
      <c r="P4935" s="19" t="str">
        <f aca="false">IF(I4935="","",I4935-H4935)</f>
        <v/>
      </c>
      <c r="Q4935" s="19" t="str">
        <f aca="true">IF(B4935="","",IF(N4935="No aplica","No aplica",IF(I4935="","Pendent",IF(N4935="Per substituir","Substituir",IF(OR(N4935="No localitzat",N4935="No lliurat"),"Reposar",IF(I4935&lt;H4935,"Reposar",IF(I4935&gt;H4935,"Revisar excedent",IF(AND(G4935="Sí",M4935&lt;&gt;"",M4935&lt;TODAY()),"EPI caducat",IF(AND(G4935="Sí",M4935&lt;&gt;"",M4935&lt;=TODAY()+90),"EPI caduca ≤90 dies",IF(OR(N4935="Deteriorat usable",N4935="Revisió necessària"),"Revisar","OK"))))))))))</f>
      </c>
      <c r="R4935" s="20"/>
    </row>
    <row r="4936" customFormat="false" ht="15" hidden="false" customHeight="false" outlineLevel="0" collapsed="false">
      <c r="A4936" s="19" t="n">
        <v>46</v>
      </c>
      <c r="B4936" s="19" t="n">
        <f aca="false">IFERROR(VLOOKUP(A4936,Personal!$A$6:$F$112,2,FALSE()),"")</f>
        <v>0</v>
      </c>
      <c r="C4936" s="19" t="str">
        <f aca="false">IFERROR(VLOOKUP(A4936,Personal!$A$6:$F$112,3,FALSE()),"")</f>
        <v>La Seu d’Urgell</v>
      </c>
      <c r="D4936" s="19" t="s">
        <v>83</v>
      </c>
      <c r="E4936" s="19" t="s">
        <v>84</v>
      </c>
      <c r="F4936" s="19" t="s">
        <v>85</v>
      </c>
      <c r="G4936" s="19" t="s">
        <v>291</v>
      </c>
      <c r="H4936" s="19" t="n">
        <f aca="false">IF(OR(VLOOKUP(A4936,Personal!$A$6:$F$112,5,FALSE())&lt;&gt;"Sí",N4936="No aplica"),0,'Catàleg GRAE'!D30)</f>
        <v>2</v>
      </c>
      <c r="I4936" s="20"/>
      <c r="J4936" s="20"/>
      <c r="K4936" s="20"/>
      <c r="L4936" s="21"/>
      <c r="M4936" s="21"/>
      <c r="N4936" s="20"/>
      <c r="O4936" s="20"/>
      <c r="P4936" s="19" t="str">
        <f aca="false">IF(I4936="","",I4936-H4936)</f>
        <v/>
      </c>
      <c r="Q4936" s="19" t="str">
        <f aca="true">IF(B4936="","",IF(N4936="No aplica","No aplica",IF(I4936="","Pendent",IF(N4936="Per substituir","Substituir",IF(OR(N4936="No localitzat",N4936="No lliurat"),"Reposar",IF(I4936&lt;H4936,"Reposar",IF(I4936&gt;H4936,"Revisar excedent",IF(AND(G4936="Sí",M4936&lt;&gt;"",M4936&lt;TODAY()),"EPI caducat",IF(AND(G4936="Sí",M4936&lt;&gt;"",M4936&lt;=TODAY()+90),"EPI caduca ≤90 dies",IF(OR(N4936="Deteriorat usable",N4936="Revisió necessària"),"Revisar","OK"))))))))))</f>
      </c>
      <c r="R4936" s="20"/>
    </row>
    <row r="4937" customFormat="false" ht="15" hidden="false" customHeight="false" outlineLevel="0" collapsed="false">
      <c r="A4937" s="19" t="n">
        <v>46</v>
      </c>
      <c r="B4937" s="19" t="n">
        <f aca="false">IFERROR(VLOOKUP(A4937,Personal!$A$6:$F$112,2,FALSE()),"")</f>
        <v>0</v>
      </c>
      <c r="C4937" s="19" t="str">
        <f aca="false">IFERROR(VLOOKUP(A4937,Personal!$A$6:$F$112,3,FALSE()),"")</f>
        <v>La Seu d’Urgell</v>
      </c>
      <c r="D4937" s="19" t="s">
        <v>83</v>
      </c>
      <c r="E4937" s="19" t="s">
        <v>86</v>
      </c>
      <c r="F4937" s="19" t="s">
        <v>87</v>
      </c>
      <c r="G4937" s="19" t="s">
        <v>291</v>
      </c>
      <c r="H4937" s="19" t="n">
        <f aca="false">IF(OR(VLOOKUP(A4937,Personal!$A$6:$F$112,5,FALSE())&lt;&gt;"Sí",N4937="No aplica"),0,'Catàleg GRAE'!D31)</f>
        <v>2</v>
      </c>
      <c r="I4937" s="20"/>
      <c r="J4937" s="20"/>
      <c r="K4937" s="20"/>
      <c r="L4937" s="21"/>
      <c r="M4937" s="21"/>
      <c r="N4937" s="20"/>
      <c r="O4937" s="20"/>
      <c r="P4937" s="19" t="str">
        <f aca="false">IF(I4937="","",I4937-H4937)</f>
        <v/>
      </c>
      <c r="Q4937" s="19" t="str">
        <f aca="true">IF(B4937="","",IF(N4937="No aplica","No aplica",IF(I4937="","Pendent",IF(N4937="Per substituir","Substituir",IF(OR(N4937="No localitzat",N4937="No lliurat"),"Reposar",IF(I4937&lt;H4937,"Reposar",IF(I4937&gt;H4937,"Revisar excedent",IF(AND(G4937="Sí",M4937&lt;&gt;"",M4937&lt;TODAY()),"EPI caducat",IF(AND(G4937="Sí",M4937&lt;&gt;"",M4937&lt;=TODAY()+90),"EPI caduca ≤90 dies",IF(OR(N4937="Deteriorat usable",N4937="Revisió necessària"),"Revisar","OK"))))))))))</f>
      </c>
      <c r="R4937" s="20"/>
    </row>
    <row r="4938" customFormat="false" ht="15" hidden="false" customHeight="false" outlineLevel="0" collapsed="false">
      <c r="A4938" s="19" t="n">
        <v>46</v>
      </c>
      <c r="B4938" s="19" t="n">
        <f aca="false">IFERROR(VLOOKUP(A4938,Personal!$A$6:$F$112,2,FALSE()),"")</f>
        <v>0</v>
      </c>
      <c r="C4938" s="19" t="str">
        <f aca="false">IFERROR(VLOOKUP(A4938,Personal!$A$6:$F$112,3,FALSE()),"")</f>
        <v>La Seu d’Urgell</v>
      </c>
      <c r="D4938" s="19" t="s">
        <v>83</v>
      </c>
      <c r="E4938" s="19" t="s">
        <v>88</v>
      </c>
      <c r="F4938" s="19" t="s">
        <v>89</v>
      </c>
      <c r="G4938" s="19" t="s">
        <v>291</v>
      </c>
      <c r="H4938" s="19" t="n">
        <f aca="false">IF(OR(VLOOKUP(A4938,Personal!$A$6:$F$112,5,FALSE())&lt;&gt;"Sí",N4938="No aplica"),0,'Catàleg GRAE'!D32)</f>
        <v>2</v>
      </c>
      <c r="I4938" s="20"/>
      <c r="J4938" s="20"/>
      <c r="K4938" s="20"/>
      <c r="L4938" s="21"/>
      <c r="M4938" s="21"/>
      <c r="N4938" s="20"/>
      <c r="O4938" s="20"/>
      <c r="P4938" s="19" t="str">
        <f aca="false">IF(I4938="","",I4938-H4938)</f>
        <v/>
      </c>
      <c r="Q4938" s="19" t="str">
        <f aca="true">IF(B4938="","",IF(N4938="No aplica","No aplica",IF(I4938="","Pendent",IF(N4938="Per substituir","Substituir",IF(OR(N4938="No localitzat",N4938="No lliurat"),"Reposar",IF(I4938&lt;H4938,"Reposar",IF(I4938&gt;H4938,"Revisar excedent",IF(AND(G4938="Sí",M4938&lt;&gt;"",M4938&lt;TODAY()),"EPI caducat",IF(AND(G4938="Sí",M4938&lt;&gt;"",M4938&lt;=TODAY()+90),"EPI caduca ≤90 dies",IF(OR(N4938="Deteriorat usable",N4938="Revisió necessària"),"Revisar","OK"))))))))))</f>
      </c>
      <c r="R4938" s="20"/>
    </row>
    <row r="4939" customFormat="false" ht="15" hidden="false" customHeight="false" outlineLevel="0" collapsed="false">
      <c r="A4939" s="19" t="n">
        <v>46</v>
      </c>
      <c r="B4939" s="19" t="n">
        <f aca="false">IFERROR(VLOOKUP(A4939,Personal!$A$6:$F$112,2,FALSE()),"")</f>
        <v>0</v>
      </c>
      <c r="C4939" s="19" t="str">
        <f aca="false">IFERROR(VLOOKUP(A4939,Personal!$A$6:$F$112,3,FALSE()),"")</f>
        <v>La Seu d’Urgell</v>
      </c>
      <c r="D4939" s="19" t="s">
        <v>83</v>
      </c>
      <c r="E4939" s="19" t="s">
        <v>90</v>
      </c>
      <c r="F4939" s="19" t="s">
        <v>91</v>
      </c>
      <c r="G4939" s="19" t="s">
        <v>291</v>
      </c>
      <c r="H4939" s="19" t="n">
        <f aca="false">IF(OR(VLOOKUP(A4939,Personal!$A$6:$F$112,5,FALSE())&lt;&gt;"Sí",N4939="No aplica"),0,'Catàleg GRAE'!D33)</f>
        <v>1</v>
      </c>
      <c r="I4939" s="20"/>
      <c r="J4939" s="20"/>
      <c r="K4939" s="20"/>
      <c r="L4939" s="21"/>
      <c r="M4939" s="21"/>
      <c r="N4939" s="20"/>
      <c r="O4939" s="20"/>
      <c r="P4939" s="19" t="str">
        <f aca="false">IF(I4939="","",I4939-H4939)</f>
        <v/>
      </c>
      <c r="Q4939" s="19" t="str">
        <f aca="true">IF(B4939="","",IF(N4939="No aplica","No aplica",IF(I4939="","Pendent",IF(N4939="Per substituir","Substituir",IF(OR(N4939="No localitzat",N4939="No lliurat"),"Reposar",IF(I4939&lt;H4939,"Reposar",IF(I4939&gt;H4939,"Revisar excedent",IF(AND(G4939="Sí",M4939&lt;&gt;"",M4939&lt;TODAY()),"EPI caducat",IF(AND(G4939="Sí",M4939&lt;&gt;"",M4939&lt;=TODAY()+90),"EPI caduca ≤90 dies",IF(OR(N4939="Deteriorat usable",N4939="Revisió necessària"),"Revisar","OK"))))))))))</f>
      </c>
      <c r="R4939" s="20"/>
    </row>
    <row r="4940" customFormat="false" ht="15" hidden="false" customHeight="false" outlineLevel="0" collapsed="false">
      <c r="A4940" s="19" t="n">
        <v>46</v>
      </c>
      <c r="B4940" s="19" t="n">
        <f aca="false">IFERROR(VLOOKUP(A4940,Personal!$A$6:$F$112,2,FALSE()),"")</f>
        <v>0</v>
      </c>
      <c r="C4940" s="19" t="str">
        <f aca="false">IFERROR(VLOOKUP(A4940,Personal!$A$6:$F$112,3,FALSE()),"")</f>
        <v>La Seu d’Urgell</v>
      </c>
      <c r="D4940" s="19" t="s">
        <v>40</v>
      </c>
      <c r="E4940" s="19" t="s">
        <v>92</v>
      </c>
      <c r="F4940" s="19" t="s">
        <v>93</v>
      </c>
      <c r="G4940" s="19" t="s">
        <v>291</v>
      </c>
      <c r="H4940" s="19" t="n">
        <f aca="false">IF(OR(VLOOKUP(A4940,Personal!$A$6:$F$112,5,FALSE())&lt;&gt;"Sí",N4940="No aplica"),0,'Catàleg GRAE'!D34)</f>
        <v>1</v>
      </c>
      <c r="I4940" s="20"/>
      <c r="J4940" s="20"/>
      <c r="K4940" s="20"/>
      <c r="L4940" s="21"/>
      <c r="M4940" s="21"/>
      <c r="N4940" s="20"/>
      <c r="O4940" s="20"/>
      <c r="P4940" s="19" t="str">
        <f aca="false">IF(I4940="","",I4940-H4940)</f>
        <v/>
      </c>
      <c r="Q4940" s="19" t="str">
        <f aca="true">IF(B4940="","",IF(N4940="No aplica","No aplica",IF(I4940="","Pendent",IF(N4940="Per substituir","Substituir",IF(OR(N4940="No localitzat",N4940="No lliurat"),"Reposar",IF(I4940&lt;H4940,"Reposar",IF(I4940&gt;H4940,"Revisar excedent",IF(AND(G4940="Sí",M4940&lt;&gt;"",M4940&lt;TODAY()),"EPI caducat",IF(AND(G4940="Sí",M4940&lt;&gt;"",M4940&lt;=TODAY()+90),"EPI caduca ≤90 dies",IF(OR(N4940="Deteriorat usable",N4940="Revisió necessària"),"Revisar","OK"))))))))))</f>
      </c>
      <c r="R4940" s="20"/>
    </row>
    <row r="4941" customFormat="false" ht="15" hidden="false" customHeight="false" outlineLevel="0" collapsed="false">
      <c r="A4941" s="19" t="n">
        <v>46</v>
      </c>
      <c r="B4941" s="19" t="n">
        <f aca="false">IFERROR(VLOOKUP(A4941,Personal!$A$6:$F$112,2,FALSE()),"")</f>
        <v>0</v>
      </c>
      <c r="C4941" s="19" t="str">
        <f aca="false">IFERROR(VLOOKUP(A4941,Personal!$A$6:$F$112,3,FALSE()),"")</f>
        <v>La Seu d’Urgell</v>
      </c>
      <c r="D4941" s="19" t="s">
        <v>94</v>
      </c>
      <c r="E4941" s="19" t="s">
        <v>95</v>
      </c>
      <c r="F4941" s="19" t="s">
        <v>96</v>
      </c>
      <c r="G4941" s="19" t="s">
        <v>291</v>
      </c>
      <c r="H4941" s="19" t="n">
        <f aca="false">IF(OR(VLOOKUP(A4941,Personal!$A$6:$F$112,5,FALSE())&lt;&gt;"Sí",N4941="No aplica"),0,'Catàleg GRAE'!D35)</f>
        <v>1</v>
      </c>
      <c r="I4941" s="20"/>
      <c r="J4941" s="20"/>
      <c r="K4941" s="20"/>
      <c r="L4941" s="21"/>
      <c r="M4941" s="21"/>
      <c r="N4941" s="20"/>
      <c r="O4941" s="20"/>
      <c r="P4941" s="19" t="str">
        <f aca="false">IF(I4941="","",I4941-H4941)</f>
        <v/>
      </c>
      <c r="Q4941" s="19" t="str">
        <f aca="true">IF(B4941="","",IF(N4941="No aplica","No aplica",IF(I4941="","Pendent",IF(N4941="Per substituir","Substituir",IF(OR(N4941="No localitzat",N4941="No lliurat"),"Reposar",IF(I4941&lt;H4941,"Reposar",IF(I4941&gt;H4941,"Revisar excedent",IF(AND(G4941="Sí",M4941&lt;&gt;"",M4941&lt;TODAY()),"EPI caducat",IF(AND(G4941="Sí",M4941&lt;&gt;"",M4941&lt;=TODAY()+90),"EPI caduca ≤90 dies",IF(OR(N4941="Deteriorat usable",N4941="Revisió necessària"),"Revisar","OK"))))))))))</f>
      </c>
      <c r="R4941" s="20"/>
    </row>
    <row r="4942" customFormat="false" ht="15" hidden="false" customHeight="false" outlineLevel="0" collapsed="false">
      <c r="A4942" s="19" t="n">
        <v>46</v>
      </c>
      <c r="B4942" s="19" t="n">
        <f aca="false">IFERROR(VLOOKUP(A4942,Personal!$A$6:$F$112,2,FALSE()),"")</f>
        <v>0</v>
      </c>
      <c r="C4942" s="19" t="str">
        <f aca="false">IFERROR(VLOOKUP(A4942,Personal!$A$6:$F$112,3,FALSE()),"")</f>
        <v>La Seu d’Urgell</v>
      </c>
      <c r="D4942" s="19" t="s">
        <v>97</v>
      </c>
      <c r="E4942" s="19" t="s">
        <v>98</v>
      </c>
      <c r="F4942" s="19" t="s">
        <v>99</v>
      </c>
      <c r="G4942" s="19" t="s">
        <v>291</v>
      </c>
      <c r="H4942" s="19" t="n">
        <f aca="false">IF(OR(VLOOKUP(A4942,Personal!$A$6:$F$112,5,FALSE())&lt;&gt;"Sí",N4942="No aplica"),0,'Catàleg GRAE'!D36)</f>
        <v>3</v>
      </c>
      <c r="I4942" s="20"/>
      <c r="J4942" s="20"/>
      <c r="K4942" s="20"/>
      <c r="L4942" s="21"/>
      <c r="M4942" s="21"/>
      <c r="N4942" s="20"/>
      <c r="O4942" s="20"/>
      <c r="P4942" s="19" t="str">
        <f aca="false">IF(I4942="","",I4942-H4942)</f>
        <v/>
      </c>
      <c r="Q4942" s="19" t="str">
        <f aca="true">IF(B4942="","",IF(N4942="No aplica","No aplica",IF(I4942="","Pendent",IF(N4942="Per substituir","Substituir",IF(OR(N4942="No localitzat",N4942="No lliurat"),"Reposar",IF(I4942&lt;H4942,"Reposar",IF(I4942&gt;H4942,"Revisar excedent",IF(AND(G4942="Sí",M4942&lt;&gt;"",M4942&lt;TODAY()),"EPI caducat",IF(AND(G4942="Sí",M4942&lt;&gt;"",M4942&lt;=TODAY()+90),"EPI caduca ≤90 dies",IF(OR(N4942="Deteriorat usable",N4942="Revisió necessària"),"Revisar","OK"))))))))))</f>
      </c>
      <c r="R4942" s="20"/>
    </row>
    <row r="4943" customFormat="false" ht="15" hidden="false" customHeight="false" outlineLevel="0" collapsed="false">
      <c r="A4943" s="19" t="n">
        <v>46</v>
      </c>
      <c r="B4943" s="19" t="n">
        <f aca="false">IFERROR(VLOOKUP(A4943,Personal!$A$6:$F$112,2,FALSE()),"")</f>
        <v>0</v>
      </c>
      <c r="C4943" s="19" t="str">
        <f aca="false">IFERROR(VLOOKUP(A4943,Personal!$A$6:$F$112,3,FALSE()),"")</f>
        <v>La Seu d’Urgell</v>
      </c>
      <c r="D4943" s="19" t="s">
        <v>97</v>
      </c>
      <c r="E4943" s="19" t="s">
        <v>100</v>
      </c>
      <c r="F4943" s="19" t="s">
        <v>101</v>
      </c>
      <c r="G4943" s="19" t="s">
        <v>291</v>
      </c>
      <c r="H4943" s="19" t="n">
        <f aca="false">IF(OR(VLOOKUP(A4943,Personal!$A$6:$F$112,5,FALSE())&lt;&gt;"Sí",N4943="No aplica"),0,'Catàleg GRAE'!D37)</f>
        <v>1</v>
      </c>
      <c r="I4943" s="20"/>
      <c r="J4943" s="20"/>
      <c r="K4943" s="20"/>
      <c r="L4943" s="21"/>
      <c r="M4943" s="21"/>
      <c r="N4943" s="20"/>
      <c r="O4943" s="20"/>
      <c r="P4943" s="19" t="str">
        <f aca="false">IF(I4943="","",I4943-H4943)</f>
        <v/>
      </c>
      <c r="Q4943" s="19" t="str">
        <f aca="true">IF(B4943="","",IF(N4943="No aplica","No aplica",IF(I4943="","Pendent",IF(N4943="Per substituir","Substituir",IF(OR(N4943="No localitzat",N4943="No lliurat"),"Reposar",IF(I4943&lt;H4943,"Reposar",IF(I4943&gt;H4943,"Revisar excedent",IF(AND(G4943="Sí",M4943&lt;&gt;"",M4943&lt;TODAY()),"EPI caducat",IF(AND(G4943="Sí",M4943&lt;&gt;"",M4943&lt;=TODAY()+90),"EPI caduca ≤90 dies",IF(OR(N4943="Deteriorat usable",N4943="Revisió necessària"),"Revisar","OK"))))))))))</f>
      </c>
      <c r="R4943" s="20"/>
    </row>
    <row r="4944" customFormat="false" ht="15" hidden="false" customHeight="false" outlineLevel="0" collapsed="false">
      <c r="A4944" s="19" t="n">
        <v>46</v>
      </c>
      <c r="B4944" s="19" t="n">
        <f aca="false">IFERROR(VLOOKUP(A4944,Personal!$A$6:$F$112,2,FALSE()),"")</f>
        <v>0</v>
      </c>
      <c r="C4944" s="19" t="str">
        <f aca="false">IFERROR(VLOOKUP(A4944,Personal!$A$6:$F$112,3,FALSE()),"")</f>
        <v>La Seu d’Urgell</v>
      </c>
      <c r="D4944" s="19" t="s">
        <v>102</v>
      </c>
      <c r="E4944" s="19" t="s">
        <v>103</v>
      </c>
      <c r="F4944" s="19" t="s">
        <v>104</v>
      </c>
      <c r="G4944" s="19" t="s">
        <v>291</v>
      </c>
      <c r="H4944" s="19" t="n">
        <f aca="false">IF(OR(VLOOKUP(A4944,Personal!$A$6:$F$112,5,FALSE())&lt;&gt;"Sí",N4944="No aplica"),0,'Catàleg GRAE'!D38)</f>
        <v>1</v>
      </c>
      <c r="I4944" s="20"/>
      <c r="J4944" s="20"/>
      <c r="K4944" s="20"/>
      <c r="L4944" s="21"/>
      <c r="M4944" s="21"/>
      <c r="N4944" s="20"/>
      <c r="O4944" s="20"/>
      <c r="P4944" s="19" t="str">
        <f aca="false">IF(I4944="","",I4944-H4944)</f>
        <v/>
      </c>
      <c r="Q4944" s="19" t="str">
        <f aca="true">IF(B4944="","",IF(N4944="No aplica","No aplica",IF(I4944="","Pendent",IF(N4944="Per substituir","Substituir",IF(OR(N4944="No localitzat",N4944="No lliurat"),"Reposar",IF(I4944&lt;H4944,"Reposar",IF(I4944&gt;H4944,"Revisar excedent",IF(AND(G4944="Sí",M4944&lt;&gt;"",M4944&lt;TODAY()),"EPI caducat",IF(AND(G4944="Sí",M4944&lt;&gt;"",M4944&lt;=TODAY()+90),"EPI caduca ≤90 dies",IF(OR(N4944="Deteriorat usable",N4944="Revisió necessària"),"Revisar","OK"))))))))))</f>
      </c>
      <c r="R4944" s="20"/>
    </row>
    <row r="4945" customFormat="false" ht="15" hidden="false" customHeight="false" outlineLevel="0" collapsed="false">
      <c r="A4945" s="19" t="n">
        <v>46</v>
      </c>
      <c r="B4945" s="19" t="n">
        <f aca="false">IFERROR(VLOOKUP(A4945,Personal!$A$6:$F$112,2,FALSE()),"")</f>
        <v>0</v>
      </c>
      <c r="C4945" s="19" t="str">
        <f aca="false">IFERROR(VLOOKUP(A4945,Personal!$A$6:$F$112,3,FALSE()),"")</f>
        <v>La Seu d’Urgell</v>
      </c>
      <c r="D4945" s="19" t="s">
        <v>97</v>
      </c>
      <c r="E4945" s="19" t="s">
        <v>105</v>
      </c>
      <c r="F4945" s="19" t="s">
        <v>106</v>
      </c>
      <c r="G4945" s="19" t="s">
        <v>291</v>
      </c>
      <c r="H4945" s="19" t="n">
        <f aca="false">IF(OR(VLOOKUP(A4945,Personal!$A$6:$F$112,5,FALSE())&lt;&gt;"Sí",N4945="No aplica"),0,'Catàleg GRAE'!D39)</f>
        <v>3</v>
      </c>
      <c r="I4945" s="20"/>
      <c r="J4945" s="20"/>
      <c r="K4945" s="20"/>
      <c r="L4945" s="21"/>
      <c r="M4945" s="21"/>
      <c r="N4945" s="20"/>
      <c r="O4945" s="20"/>
      <c r="P4945" s="19" t="str">
        <f aca="false">IF(I4945="","",I4945-H4945)</f>
        <v/>
      </c>
      <c r="Q4945" s="19" t="str">
        <f aca="true">IF(B4945="","",IF(N4945="No aplica","No aplica",IF(I4945="","Pendent",IF(N4945="Per substituir","Substituir",IF(OR(N4945="No localitzat",N4945="No lliurat"),"Reposar",IF(I4945&lt;H4945,"Reposar",IF(I4945&gt;H4945,"Revisar excedent",IF(AND(G4945="Sí",M4945&lt;&gt;"",M4945&lt;TODAY()),"EPI caducat",IF(AND(G4945="Sí",M4945&lt;&gt;"",M4945&lt;=TODAY()+90),"EPI caduca ≤90 dies",IF(OR(N4945="Deteriorat usable",N4945="Revisió necessària"),"Revisar","OK"))))))))))</f>
      </c>
      <c r="R4945" s="20"/>
    </row>
    <row r="4946" customFormat="false" ht="15" hidden="false" customHeight="false" outlineLevel="0" collapsed="false">
      <c r="A4946" s="19" t="n">
        <v>46</v>
      </c>
      <c r="B4946" s="19" t="n">
        <f aca="false">IFERROR(VLOOKUP(A4946,Personal!$A$6:$F$112,2,FALSE()),"")</f>
        <v>0</v>
      </c>
      <c r="C4946" s="19" t="str">
        <f aca="false">IFERROR(VLOOKUP(A4946,Personal!$A$6:$F$112,3,FALSE()),"")</f>
        <v>La Seu d’Urgell</v>
      </c>
      <c r="D4946" s="19" t="s">
        <v>97</v>
      </c>
      <c r="E4946" s="19" t="s">
        <v>105</v>
      </c>
      <c r="F4946" s="19" t="s">
        <v>107</v>
      </c>
      <c r="G4946" s="19" t="s">
        <v>291</v>
      </c>
      <c r="H4946" s="19" t="n">
        <f aca="false">IF(OR(VLOOKUP(A4946,Personal!$A$6:$F$112,5,FALSE())&lt;&gt;"Sí",N4946="No aplica"),0,'Catàleg GRAE'!D40)</f>
        <v>3</v>
      </c>
      <c r="I4946" s="20"/>
      <c r="J4946" s="20"/>
      <c r="K4946" s="20"/>
      <c r="L4946" s="21"/>
      <c r="M4946" s="21"/>
      <c r="N4946" s="20"/>
      <c r="O4946" s="20"/>
      <c r="P4946" s="19" t="str">
        <f aca="false">IF(I4946="","",I4946-H4946)</f>
        <v/>
      </c>
      <c r="Q4946" s="19" t="str">
        <f aca="true">IF(B4946="","",IF(N4946="No aplica","No aplica",IF(I4946="","Pendent",IF(N4946="Per substituir","Substituir",IF(OR(N4946="No localitzat",N4946="No lliurat"),"Reposar",IF(I4946&lt;H4946,"Reposar",IF(I4946&gt;H4946,"Revisar excedent",IF(AND(G4946="Sí",M4946&lt;&gt;"",M4946&lt;TODAY()),"EPI caducat",IF(AND(G4946="Sí",M4946&lt;&gt;"",M4946&lt;=TODAY()+90),"EPI caduca ≤90 dies",IF(OR(N4946="Deteriorat usable",N4946="Revisió necessària"),"Revisar","OK"))))))))))</f>
      </c>
      <c r="R4946" s="20"/>
    </row>
    <row r="4947" customFormat="false" ht="15" hidden="false" customHeight="false" outlineLevel="0" collapsed="false">
      <c r="A4947" s="19" t="n">
        <v>46</v>
      </c>
      <c r="B4947" s="19" t="n">
        <f aca="false">IFERROR(VLOOKUP(A4947,Personal!$A$6:$F$112,2,FALSE()),"")</f>
        <v>0</v>
      </c>
      <c r="C4947" s="19" t="str">
        <f aca="false">IFERROR(VLOOKUP(A4947,Personal!$A$6:$F$112,3,FALSE()),"")</f>
        <v>La Seu d’Urgell</v>
      </c>
      <c r="D4947" s="19" t="s">
        <v>97</v>
      </c>
      <c r="E4947" s="19" t="s">
        <v>108</v>
      </c>
      <c r="F4947" s="19" t="s">
        <v>109</v>
      </c>
      <c r="G4947" s="19" t="s">
        <v>291</v>
      </c>
      <c r="H4947" s="19" t="n">
        <f aca="false">IF(OR(VLOOKUP(A4947,Personal!$A$6:$F$112,5,FALSE())&lt;&gt;"Sí",N4947="No aplica"),0,'Catàleg GRAE'!D41)</f>
        <v>2</v>
      </c>
      <c r="I4947" s="20"/>
      <c r="J4947" s="20"/>
      <c r="K4947" s="20"/>
      <c r="L4947" s="21"/>
      <c r="M4947" s="21"/>
      <c r="N4947" s="20"/>
      <c r="O4947" s="20"/>
      <c r="P4947" s="19" t="str">
        <f aca="false">IF(I4947="","",I4947-H4947)</f>
        <v/>
      </c>
      <c r="Q4947" s="19" t="str">
        <f aca="true">IF(B4947="","",IF(N4947="No aplica","No aplica",IF(I4947="","Pendent",IF(N4947="Per substituir","Substituir",IF(OR(N4947="No localitzat",N4947="No lliurat"),"Reposar",IF(I4947&lt;H4947,"Reposar",IF(I4947&gt;H4947,"Revisar excedent",IF(AND(G4947="Sí",M4947&lt;&gt;"",M4947&lt;TODAY()),"EPI caducat",IF(AND(G4947="Sí",M4947&lt;&gt;"",M4947&lt;=TODAY()+90),"EPI caduca ≤90 dies",IF(OR(N4947="Deteriorat usable",N4947="Revisió necessària"),"Revisar","OK"))))))))))</f>
      </c>
      <c r="R4947" s="20"/>
    </row>
    <row r="4948" customFormat="false" ht="15" hidden="false" customHeight="false" outlineLevel="0" collapsed="false">
      <c r="A4948" s="19" t="n">
        <v>46</v>
      </c>
      <c r="B4948" s="19" t="n">
        <f aca="false">IFERROR(VLOOKUP(A4948,Personal!$A$6:$F$112,2,FALSE()),"")</f>
        <v>0</v>
      </c>
      <c r="C4948" s="19" t="str">
        <f aca="false">IFERROR(VLOOKUP(A4948,Personal!$A$6:$F$112,3,FALSE()),"")</f>
        <v>La Seu d’Urgell</v>
      </c>
      <c r="D4948" s="19" t="s">
        <v>97</v>
      </c>
      <c r="E4948" s="19" t="s">
        <v>110</v>
      </c>
      <c r="F4948" s="19" t="s">
        <v>111</v>
      </c>
      <c r="G4948" s="19" t="s">
        <v>291</v>
      </c>
      <c r="H4948" s="19" t="n">
        <f aca="false">IF(OR(VLOOKUP(A4948,Personal!$A$6:$F$112,5,FALSE())&lt;&gt;"Sí",N4948="No aplica"),0,'Catàleg GRAE'!D42)</f>
        <v>1</v>
      </c>
      <c r="I4948" s="20"/>
      <c r="J4948" s="20"/>
      <c r="K4948" s="20"/>
      <c r="L4948" s="21"/>
      <c r="M4948" s="21"/>
      <c r="N4948" s="20"/>
      <c r="O4948" s="20"/>
      <c r="P4948" s="19" t="str">
        <f aca="false">IF(I4948="","",I4948-H4948)</f>
        <v/>
      </c>
      <c r="Q4948" s="19" t="str">
        <f aca="true">IF(B4948="","",IF(N4948="No aplica","No aplica",IF(I4948="","Pendent",IF(N4948="Per substituir","Substituir",IF(OR(N4948="No localitzat",N4948="No lliurat"),"Reposar",IF(I4948&lt;H4948,"Reposar",IF(I4948&gt;H4948,"Revisar excedent",IF(AND(G4948="Sí",M4948&lt;&gt;"",M4948&lt;TODAY()),"EPI caducat",IF(AND(G4948="Sí",M4948&lt;&gt;"",M4948&lt;=TODAY()+90),"EPI caduca ≤90 dies",IF(OR(N4948="Deteriorat usable",N4948="Revisió necessària"),"Revisar","OK"))))))))))</f>
      </c>
      <c r="R4948" s="20"/>
    </row>
    <row r="4949" customFormat="false" ht="15" hidden="false" customHeight="false" outlineLevel="0" collapsed="false">
      <c r="A4949" s="19" t="n">
        <v>46</v>
      </c>
      <c r="B4949" s="19" t="n">
        <f aca="false">IFERROR(VLOOKUP(A4949,Personal!$A$6:$F$112,2,FALSE()),"")</f>
        <v>0</v>
      </c>
      <c r="C4949" s="19" t="str">
        <f aca="false">IFERROR(VLOOKUP(A4949,Personal!$A$6:$F$112,3,FALSE()),"")</f>
        <v>La Seu d’Urgell</v>
      </c>
      <c r="D4949" s="19" t="s">
        <v>112</v>
      </c>
      <c r="E4949" s="19" t="s">
        <v>113</v>
      </c>
      <c r="F4949" s="19" t="s">
        <v>114</v>
      </c>
      <c r="G4949" s="19" t="s">
        <v>291</v>
      </c>
      <c r="H4949" s="19" t="n">
        <f aca="false">IF(OR(VLOOKUP(A4949,Personal!$A$6:$F$112,5,FALSE())&lt;&gt;"Sí",N4949="No aplica"),0,'Catàleg GRAE'!D43)</f>
        <v>2</v>
      </c>
      <c r="I4949" s="20"/>
      <c r="J4949" s="20"/>
      <c r="K4949" s="20"/>
      <c r="L4949" s="21"/>
      <c r="M4949" s="21"/>
      <c r="N4949" s="20"/>
      <c r="O4949" s="20"/>
      <c r="P4949" s="19" t="str">
        <f aca="false">IF(I4949="","",I4949-H4949)</f>
        <v/>
      </c>
      <c r="Q4949" s="19" t="str">
        <f aca="true">IF(B4949="","",IF(N4949="No aplica","No aplica",IF(I4949="","Pendent",IF(N4949="Per substituir","Substituir",IF(OR(N4949="No localitzat",N4949="No lliurat"),"Reposar",IF(I4949&lt;H4949,"Reposar",IF(I4949&gt;H4949,"Revisar excedent",IF(AND(G4949="Sí",M4949&lt;&gt;"",M4949&lt;TODAY()),"EPI caducat",IF(AND(G4949="Sí",M4949&lt;&gt;"",M4949&lt;=TODAY()+90),"EPI caduca ≤90 dies",IF(OR(N4949="Deteriorat usable",N4949="Revisió necessària"),"Revisar","OK"))))))))))</f>
      </c>
      <c r="R4949" s="20"/>
    </row>
    <row r="4950" customFormat="false" ht="15" hidden="false" customHeight="false" outlineLevel="0" collapsed="false">
      <c r="A4950" s="19" t="n">
        <v>46</v>
      </c>
      <c r="B4950" s="19" t="n">
        <f aca="false">IFERROR(VLOOKUP(A4950,Personal!$A$6:$F$112,2,FALSE()),"")</f>
        <v>0</v>
      </c>
      <c r="C4950" s="19" t="str">
        <f aca="false">IFERROR(VLOOKUP(A4950,Personal!$A$6:$F$112,3,FALSE()),"")</f>
        <v>La Seu d’Urgell</v>
      </c>
      <c r="D4950" s="19" t="s">
        <v>102</v>
      </c>
      <c r="E4950" s="19" t="s">
        <v>115</v>
      </c>
      <c r="F4950" s="19" t="s">
        <v>116</v>
      </c>
      <c r="G4950" s="19" t="s">
        <v>291</v>
      </c>
      <c r="H4950" s="19" t="n">
        <f aca="false">IF(OR(VLOOKUP(A4950,Personal!$A$6:$F$112,5,FALSE())&lt;&gt;"Sí",N4950="No aplica"),0,'Catàleg GRAE'!D44)</f>
        <v>1</v>
      </c>
      <c r="I4950" s="20"/>
      <c r="J4950" s="20"/>
      <c r="K4950" s="20"/>
      <c r="L4950" s="21"/>
      <c r="M4950" s="21"/>
      <c r="N4950" s="20"/>
      <c r="O4950" s="20"/>
      <c r="P4950" s="19" t="str">
        <f aca="false">IF(I4950="","",I4950-H4950)</f>
        <v/>
      </c>
      <c r="Q4950" s="19" t="str">
        <f aca="true">IF(B4950="","",IF(N4950="No aplica","No aplica",IF(I4950="","Pendent",IF(N4950="Per substituir","Substituir",IF(OR(N4950="No localitzat",N4950="No lliurat"),"Reposar",IF(I4950&lt;H4950,"Reposar",IF(I4950&gt;H4950,"Revisar excedent",IF(AND(G4950="Sí",M4950&lt;&gt;"",M4950&lt;TODAY()),"EPI caducat",IF(AND(G4950="Sí",M4950&lt;&gt;"",M4950&lt;=TODAY()+90),"EPI caduca ≤90 dies",IF(OR(N4950="Deteriorat usable",N4950="Revisió necessària"),"Revisar","OK"))))))))))</f>
      </c>
      <c r="R4950" s="20"/>
    </row>
    <row r="4951" customFormat="false" ht="15" hidden="false" customHeight="false" outlineLevel="0" collapsed="false">
      <c r="A4951" s="19" t="n">
        <v>46</v>
      </c>
      <c r="B4951" s="19" t="n">
        <f aca="false">IFERROR(VLOOKUP(A4951,Personal!$A$6:$F$112,2,FALSE()),"")</f>
        <v>0</v>
      </c>
      <c r="C4951" s="19" t="str">
        <f aca="false">IFERROR(VLOOKUP(A4951,Personal!$A$6:$F$112,3,FALSE()),"")</f>
        <v>La Seu d’Urgell</v>
      </c>
      <c r="D4951" s="19" t="s">
        <v>102</v>
      </c>
      <c r="E4951" s="19" t="s">
        <v>117</v>
      </c>
      <c r="F4951" s="19" t="s">
        <v>118</v>
      </c>
      <c r="G4951" s="19" t="s">
        <v>272</v>
      </c>
      <c r="H4951" s="19" t="n">
        <f aca="false">IF(OR(VLOOKUP(A4951,Personal!$A$6:$F$112,5,FALSE())&lt;&gt;"Sí",N4951="No aplica"),0,'Catàleg GRAE'!D45)</f>
        <v>1</v>
      </c>
      <c r="I4951" s="20"/>
      <c r="J4951" s="20"/>
      <c r="K4951" s="20"/>
      <c r="L4951" s="21"/>
      <c r="M4951" s="21"/>
      <c r="N4951" s="20"/>
      <c r="O4951" s="20"/>
      <c r="P4951" s="19" t="str">
        <f aca="false">IF(I4951="","",I4951-H4951)</f>
        <v/>
      </c>
      <c r="Q4951" s="19" t="str">
        <f aca="true">IF(B4951="","",IF(N4951="No aplica","No aplica",IF(I4951="","Pendent",IF(N4951="Per substituir","Substituir",IF(OR(N4951="No localitzat",N4951="No lliurat"),"Reposar",IF(I4951&lt;H4951,"Reposar",IF(I4951&gt;H4951,"Revisar excedent",IF(AND(G4951="Sí",M4951&lt;&gt;"",M4951&lt;TODAY()),"EPI caducat",IF(AND(G4951="Sí",M4951&lt;&gt;"",M4951&lt;=TODAY()+90),"EPI caduca ≤90 dies",IF(OR(N4951="Deteriorat usable",N4951="Revisió necessària"),"Revisar","OK"))))))))))</f>
      </c>
      <c r="R4951" s="20"/>
    </row>
    <row r="4952" customFormat="false" ht="15" hidden="false" customHeight="false" outlineLevel="0" collapsed="false">
      <c r="A4952" s="19" t="n">
        <v>46</v>
      </c>
      <c r="B4952" s="19" t="n">
        <f aca="false">IFERROR(VLOOKUP(A4952,Personal!$A$6:$F$112,2,FALSE()),"")</f>
        <v>0</v>
      </c>
      <c r="C4952" s="19" t="str">
        <f aca="false">IFERROR(VLOOKUP(A4952,Personal!$A$6:$F$112,3,FALSE()),"")</f>
        <v>La Seu d’Urgell</v>
      </c>
      <c r="D4952" s="19" t="s">
        <v>102</v>
      </c>
      <c r="E4952" s="19" t="s">
        <v>119</v>
      </c>
      <c r="F4952" s="19" t="s">
        <v>120</v>
      </c>
      <c r="G4952" s="19" t="s">
        <v>272</v>
      </c>
      <c r="H4952" s="19" t="n">
        <f aca="false">IF(OR(VLOOKUP(A4952,Personal!$A$6:$F$112,5,FALSE())&lt;&gt;"Sí",N4952="No aplica"),0,'Catàleg GRAE'!D46)</f>
        <v>1</v>
      </c>
      <c r="I4952" s="20"/>
      <c r="J4952" s="20"/>
      <c r="K4952" s="20"/>
      <c r="L4952" s="21"/>
      <c r="M4952" s="21"/>
      <c r="N4952" s="20"/>
      <c r="O4952" s="20"/>
      <c r="P4952" s="19" t="str">
        <f aca="false">IF(I4952="","",I4952-H4952)</f>
        <v/>
      </c>
      <c r="Q4952" s="19" t="str">
        <f aca="true">IF(B4952="","",IF(N4952="No aplica","No aplica",IF(I4952="","Pendent",IF(N4952="Per substituir","Substituir",IF(OR(N4952="No localitzat",N4952="No lliurat"),"Reposar",IF(I4952&lt;H4952,"Reposar",IF(I4952&gt;H4952,"Revisar excedent",IF(AND(G4952="Sí",M4952&lt;&gt;"",M4952&lt;TODAY()),"EPI caducat",IF(AND(G4952="Sí",M4952&lt;&gt;"",M4952&lt;=TODAY()+90),"EPI caduca ≤90 dies",IF(OR(N4952="Deteriorat usable",N4952="Revisió necessària"),"Revisar","OK"))))))))))</f>
      </c>
      <c r="R4952" s="20"/>
    </row>
    <row r="4953" customFormat="false" ht="15" hidden="false" customHeight="false" outlineLevel="0" collapsed="false">
      <c r="A4953" s="19" t="n">
        <v>46</v>
      </c>
      <c r="B4953" s="19" t="n">
        <f aca="false">IFERROR(VLOOKUP(A4953,Personal!$A$6:$F$112,2,FALSE()),"")</f>
        <v>0</v>
      </c>
      <c r="C4953" s="19" t="str">
        <f aca="false">IFERROR(VLOOKUP(A4953,Personal!$A$6:$F$112,3,FALSE()),"")</f>
        <v>La Seu d’Urgell</v>
      </c>
      <c r="D4953" s="19" t="s">
        <v>97</v>
      </c>
      <c r="E4953" s="19" t="s">
        <v>121</v>
      </c>
      <c r="F4953" s="19" t="s">
        <v>122</v>
      </c>
      <c r="G4953" s="19" t="s">
        <v>291</v>
      </c>
      <c r="H4953" s="19" t="n">
        <f aca="false">IF(OR(VLOOKUP(A4953,Personal!$A$6:$F$112,5,FALSE())&lt;&gt;"Sí",N4953="No aplica"),0,'Catàleg GRAE'!D47)</f>
        <v>1</v>
      </c>
      <c r="I4953" s="20"/>
      <c r="J4953" s="20"/>
      <c r="K4953" s="20"/>
      <c r="L4953" s="21"/>
      <c r="M4953" s="21"/>
      <c r="N4953" s="20"/>
      <c r="O4953" s="20"/>
      <c r="P4953" s="19" t="str">
        <f aca="false">IF(I4953="","",I4953-H4953)</f>
        <v/>
      </c>
      <c r="Q4953" s="19" t="str">
        <f aca="true">IF(B4953="","",IF(N4953="No aplica","No aplica",IF(I4953="","Pendent",IF(N4953="Per substituir","Substituir",IF(OR(N4953="No localitzat",N4953="No lliurat"),"Reposar",IF(I4953&lt;H4953,"Reposar",IF(I4953&gt;H4953,"Revisar excedent",IF(AND(G4953="Sí",M4953&lt;&gt;"",M4953&lt;TODAY()),"EPI caducat",IF(AND(G4953="Sí",M4953&lt;&gt;"",M4953&lt;=TODAY()+90),"EPI caduca ≤90 dies",IF(OR(N4953="Deteriorat usable",N4953="Revisió necessària"),"Revisar","OK"))))))))))</f>
      </c>
      <c r="R4953" s="20"/>
    </row>
    <row r="4954" customFormat="false" ht="15" hidden="false" customHeight="false" outlineLevel="0" collapsed="false">
      <c r="A4954" s="19" t="n">
        <v>46</v>
      </c>
      <c r="B4954" s="19" t="n">
        <f aca="false">IFERROR(VLOOKUP(A4954,Personal!$A$6:$F$112,2,FALSE()),"")</f>
        <v>0</v>
      </c>
      <c r="C4954" s="19" t="str">
        <f aca="false">IFERROR(VLOOKUP(A4954,Personal!$A$6:$F$112,3,FALSE()),"")</f>
        <v>La Seu d’Urgell</v>
      </c>
      <c r="D4954" s="19" t="s">
        <v>97</v>
      </c>
      <c r="E4954" s="19" t="s">
        <v>123</v>
      </c>
      <c r="F4954" s="19" t="s">
        <v>124</v>
      </c>
      <c r="G4954" s="19" t="s">
        <v>291</v>
      </c>
      <c r="H4954" s="19" t="n">
        <f aca="false">IF(OR(VLOOKUP(A4954,Personal!$A$6:$F$112,5,FALSE())&lt;&gt;"Sí",N4954="No aplica"),0,'Catàleg GRAE'!D48)</f>
        <v>1</v>
      </c>
      <c r="I4954" s="20"/>
      <c r="J4954" s="20"/>
      <c r="K4954" s="20"/>
      <c r="L4954" s="21"/>
      <c r="M4954" s="21"/>
      <c r="N4954" s="20"/>
      <c r="O4954" s="20"/>
      <c r="P4954" s="19" t="str">
        <f aca="false">IF(I4954="","",I4954-H4954)</f>
        <v/>
      </c>
      <c r="Q4954" s="19" t="str">
        <f aca="true">IF(B4954="","",IF(N4954="No aplica","No aplica",IF(I4954="","Pendent",IF(N4954="Per substituir","Substituir",IF(OR(N4954="No localitzat",N4954="No lliurat"),"Reposar",IF(I4954&lt;H4954,"Reposar",IF(I4954&gt;H4954,"Revisar excedent",IF(AND(G4954="Sí",M4954&lt;&gt;"",M4954&lt;TODAY()),"EPI caducat",IF(AND(G4954="Sí",M4954&lt;&gt;"",M4954&lt;=TODAY()+90),"EPI caduca ≤90 dies",IF(OR(N4954="Deteriorat usable",N4954="Revisió necessària"),"Revisar","OK"))))))))))</f>
      </c>
      <c r="R4954" s="20"/>
    </row>
    <row r="4955" customFormat="false" ht="15" hidden="false" customHeight="false" outlineLevel="0" collapsed="false">
      <c r="A4955" s="19" t="n">
        <v>46</v>
      </c>
      <c r="B4955" s="19" t="n">
        <f aca="false">IFERROR(VLOOKUP(A4955,Personal!$A$6:$F$112,2,FALSE()),"")</f>
        <v>0</v>
      </c>
      <c r="C4955" s="19" t="str">
        <f aca="false">IFERROR(VLOOKUP(A4955,Personal!$A$6:$F$112,3,FALSE()),"")</f>
        <v>La Seu d’Urgell</v>
      </c>
      <c r="D4955" s="19" t="s">
        <v>125</v>
      </c>
      <c r="E4955" s="19" t="s">
        <v>126</v>
      </c>
      <c r="F4955" s="19" t="s">
        <v>127</v>
      </c>
      <c r="G4955" s="19" t="s">
        <v>272</v>
      </c>
      <c r="H4955" s="19" t="n">
        <f aca="false">IF(OR(VLOOKUP(A4955,Personal!$A$6:$F$112,5,FALSE())&lt;&gt;"Sí",N4955="No aplica"),0,'Catàleg GRAE'!D49)</f>
        <v>1</v>
      </c>
      <c r="I4955" s="20"/>
      <c r="J4955" s="20"/>
      <c r="K4955" s="20"/>
      <c r="L4955" s="21"/>
      <c r="M4955" s="21"/>
      <c r="N4955" s="20"/>
      <c r="O4955" s="20"/>
      <c r="P4955" s="19" t="str">
        <f aca="false">IF(I4955="","",I4955-H4955)</f>
        <v/>
      </c>
      <c r="Q4955" s="19" t="str">
        <f aca="true">IF(B4955="","",IF(N4955="No aplica","No aplica",IF(I4955="","Pendent",IF(N4955="Per substituir","Substituir",IF(OR(N4955="No localitzat",N4955="No lliurat"),"Reposar",IF(I4955&lt;H4955,"Reposar",IF(I4955&gt;H4955,"Revisar excedent",IF(AND(G4955="Sí",M4955&lt;&gt;"",M4955&lt;TODAY()),"EPI caducat",IF(AND(G4955="Sí",M4955&lt;&gt;"",M4955&lt;=TODAY()+90),"EPI caduca ≤90 dies",IF(OR(N4955="Deteriorat usable",N4955="Revisió necessària"),"Revisar","OK"))))))))))</f>
      </c>
      <c r="R4955" s="20"/>
    </row>
    <row r="4956" customFormat="false" ht="15" hidden="false" customHeight="false" outlineLevel="0" collapsed="false">
      <c r="A4956" s="19" t="n">
        <v>46</v>
      </c>
      <c r="B4956" s="19" t="n">
        <f aca="false">IFERROR(VLOOKUP(A4956,Personal!$A$6:$F$112,2,FALSE()),"")</f>
        <v>0</v>
      </c>
      <c r="C4956" s="19" t="str">
        <f aca="false">IFERROR(VLOOKUP(A4956,Personal!$A$6:$F$112,3,FALSE()),"")</f>
        <v>La Seu d’Urgell</v>
      </c>
      <c r="D4956" s="19" t="s">
        <v>125</v>
      </c>
      <c r="E4956" s="19" t="s">
        <v>128</v>
      </c>
      <c r="F4956" s="19" t="s">
        <v>129</v>
      </c>
      <c r="G4956" s="19" t="s">
        <v>272</v>
      </c>
      <c r="H4956" s="19" t="n">
        <f aca="false">IF(OR(VLOOKUP(A4956,Personal!$A$6:$F$112,5,FALSE())&lt;&gt;"Sí",N4956="No aplica"),0,'Catàleg GRAE'!D50)</f>
        <v>1</v>
      </c>
      <c r="I4956" s="20"/>
      <c r="J4956" s="20"/>
      <c r="K4956" s="20"/>
      <c r="L4956" s="21"/>
      <c r="M4956" s="21"/>
      <c r="N4956" s="20"/>
      <c r="O4956" s="20"/>
      <c r="P4956" s="19" t="str">
        <f aca="false">IF(I4956="","",I4956-H4956)</f>
        <v/>
      </c>
      <c r="Q4956" s="19" t="str">
        <f aca="true">IF(B4956="","",IF(N4956="No aplica","No aplica",IF(I4956="","Pendent",IF(N4956="Per substituir","Substituir",IF(OR(N4956="No localitzat",N4956="No lliurat"),"Reposar",IF(I4956&lt;H4956,"Reposar",IF(I4956&gt;H4956,"Revisar excedent",IF(AND(G4956="Sí",M4956&lt;&gt;"",M4956&lt;TODAY()),"EPI caducat",IF(AND(G4956="Sí",M4956&lt;&gt;"",M4956&lt;=TODAY()+90),"EPI caduca ≤90 dies",IF(OR(N4956="Deteriorat usable",N4956="Revisió necessària"),"Revisar","OK"))))))))))</f>
      </c>
      <c r="R4956" s="20"/>
    </row>
    <row r="4957" customFormat="false" ht="15" hidden="false" customHeight="false" outlineLevel="0" collapsed="false">
      <c r="A4957" s="19" t="n">
        <v>46</v>
      </c>
      <c r="B4957" s="19" t="n">
        <f aca="false">IFERROR(VLOOKUP(A4957,Personal!$A$6:$F$112,2,FALSE()),"")</f>
        <v>0</v>
      </c>
      <c r="C4957" s="19" t="str">
        <f aca="false">IFERROR(VLOOKUP(A4957,Personal!$A$6:$F$112,3,FALSE()),"")</f>
        <v>La Seu d’Urgell</v>
      </c>
      <c r="D4957" s="19" t="s">
        <v>125</v>
      </c>
      <c r="E4957" s="19" t="s">
        <v>130</v>
      </c>
      <c r="F4957" s="19" t="s">
        <v>131</v>
      </c>
      <c r="G4957" s="19" t="s">
        <v>291</v>
      </c>
      <c r="H4957" s="19" t="n">
        <f aca="false">IF(OR(VLOOKUP(A4957,Personal!$A$6:$F$112,5,FALSE())&lt;&gt;"Sí",N4957="No aplica"),0,'Catàleg GRAE'!D51)</f>
        <v>1</v>
      </c>
      <c r="I4957" s="20"/>
      <c r="J4957" s="20"/>
      <c r="K4957" s="20"/>
      <c r="L4957" s="21"/>
      <c r="M4957" s="21"/>
      <c r="N4957" s="20"/>
      <c r="O4957" s="20"/>
      <c r="P4957" s="19" t="str">
        <f aca="false">IF(I4957="","",I4957-H4957)</f>
        <v/>
      </c>
      <c r="Q4957" s="19" t="str">
        <f aca="true">IF(B4957="","",IF(N4957="No aplica","No aplica",IF(I4957="","Pendent",IF(N4957="Per substituir","Substituir",IF(OR(N4957="No localitzat",N4957="No lliurat"),"Reposar",IF(I4957&lt;H4957,"Reposar",IF(I4957&gt;H4957,"Revisar excedent",IF(AND(G4957="Sí",M4957&lt;&gt;"",M4957&lt;TODAY()),"EPI caducat",IF(AND(G4957="Sí",M4957&lt;&gt;"",M4957&lt;=TODAY()+90),"EPI caduca ≤90 dies",IF(OR(N4957="Deteriorat usable",N4957="Revisió necessària"),"Revisar","OK"))))))))))</f>
      </c>
      <c r="R4957" s="20"/>
    </row>
    <row r="4958" customFormat="false" ht="15" hidden="false" customHeight="false" outlineLevel="0" collapsed="false">
      <c r="A4958" s="19" t="n">
        <v>46</v>
      </c>
      <c r="B4958" s="19" t="n">
        <f aca="false">IFERROR(VLOOKUP(A4958,Personal!$A$6:$F$112,2,FALSE()),"")</f>
        <v>0</v>
      </c>
      <c r="C4958" s="19" t="str">
        <f aca="false">IFERROR(VLOOKUP(A4958,Personal!$A$6:$F$112,3,FALSE()),"")</f>
        <v>La Seu d’Urgell</v>
      </c>
      <c r="D4958" s="19" t="s">
        <v>132</v>
      </c>
      <c r="E4958" s="19" t="s">
        <v>133</v>
      </c>
      <c r="F4958" s="19" t="s">
        <v>134</v>
      </c>
      <c r="G4958" s="19" t="s">
        <v>291</v>
      </c>
      <c r="H4958" s="19" t="n">
        <f aca="false">IF(OR(VLOOKUP(A4958,Personal!$A$6:$F$112,5,FALSE())&lt;&gt;"Sí",N4958="No aplica"),0,'Catàleg GRAE'!D52)</f>
        <v>1</v>
      </c>
      <c r="I4958" s="20"/>
      <c r="J4958" s="20"/>
      <c r="K4958" s="20"/>
      <c r="L4958" s="21"/>
      <c r="M4958" s="21"/>
      <c r="N4958" s="20"/>
      <c r="O4958" s="20"/>
      <c r="P4958" s="19" t="str">
        <f aca="false">IF(I4958="","",I4958-H4958)</f>
        <v/>
      </c>
      <c r="Q4958" s="19" t="str">
        <f aca="true">IF(B4958="","",IF(N4958="No aplica","No aplica",IF(I4958="","Pendent",IF(N4958="Per substituir","Substituir",IF(OR(N4958="No localitzat",N4958="No lliurat"),"Reposar",IF(I4958&lt;H4958,"Reposar",IF(I4958&gt;H4958,"Revisar excedent",IF(AND(G4958="Sí",M4958&lt;&gt;"",M4958&lt;TODAY()),"EPI caducat",IF(AND(G4958="Sí",M4958&lt;&gt;"",M4958&lt;=TODAY()+90),"EPI caduca ≤90 dies",IF(OR(N4958="Deteriorat usable",N4958="Revisió necessària"),"Revisar","OK"))))))))))</f>
      </c>
      <c r="R4958" s="20"/>
    </row>
    <row r="4959" customFormat="false" ht="15" hidden="false" customHeight="false" outlineLevel="0" collapsed="false">
      <c r="A4959" s="19" t="n">
        <v>46</v>
      </c>
      <c r="B4959" s="19" t="n">
        <f aca="false">IFERROR(VLOOKUP(A4959,Personal!$A$6:$F$112,2,FALSE()),"")</f>
        <v>0</v>
      </c>
      <c r="C4959" s="19" t="str">
        <f aca="false">IFERROR(VLOOKUP(A4959,Personal!$A$6:$F$112,3,FALSE()),"")</f>
        <v>La Seu d’Urgell</v>
      </c>
      <c r="D4959" s="19" t="s">
        <v>94</v>
      </c>
      <c r="E4959" s="19" t="s">
        <v>135</v>
      </c>
      <c r="F4959" s="19" t="s">
        <v>136</v>
      </c>
      <c r="G4959" s="19" t="s">
        <v>291</v>
      </c>
      <c r="H4959" s="19" t="n">
        <f aca="false">IF(OR(VLOOKUP(A4959,Personal!$A$6:$F$112,5,FALSE())&lt;&gt;"Sí",N4959="No aplica"),0,'Catàleg GRAE'!D53)</f>
        <v>1</v>
      </c>
      <c r="I4959" s="20"/>
      <c r="J4959" s="20"/>
      <c r="K4959" s="20"/>
      <c r="L4959" s="21"/>
      <c r="M4959" s="21"/>
      <c r="N4959" s="20"/>
      <c r="O4959" s="20"/>
      <c r="P4959" s="19" t="str">
        <f aca="false">IF(I4959="","",I4959-H4959)</f>
        <v/>
      </c>
      <c r="Q4959" s="19" t="str">
        <f aca="true">IF(B4959="","",IF(N4959="No aplica","No aplica",IF(I4959="","Pendent",IF(N4959="Per substituir","Substituir",IF(OR(N4959="No localitzat",N4959="No lliurat"),"Reposar",IF(I4959&lt;H4959,"Reposar",IF(I4959&gt;H4959,"Revisar excedent",IF(AND(G4959="Sí",M4959&lt;&gt;"",M4959&lt;TODAY()),"EPI caducat",IF(AND(G4959="Sí",M4959&lt;&gt;"",M4959&lt;=TODAY()+90),"EPI caduca ≤90 dies",IF(OR(N4959="Deteriorat usable",N4959="Revisió necessària"),"Revisar","OK"))))))))))</f>
      </c>
      <c r="R4959" s="20"/>
    </row>
    <row r="4960" customFormat="false" ht="15" hidden="false" customHeight="false" outlineLevel="0" collapsed="false">
      <c r="A4960" s="19" t="n">
        <v>46</v>
      </c>
      <c r="B4960" s="19" t="n">
        <f aca="false">IFERROR(VLOOKUP(A4960,Personal!$A$6:$F$112,2,FALSE()),"")</f>
        <v>0</v>
      </c>
      <c r="C4960" s="19" t="str">
        <f aca="false">IFERROR(VLOOKUP(A4960,Personal!$A$6:$F$112,3,FALSE()),"")</f>
        <v>La Seu d’Urgell</v>
      </c>
      <c r="D4960" s="19" t="s">
        <v>137</v>
      </c>
      <c r="E4960" s="19" t="s">
        <v>138</v>
      </c>
      <c r="F4960" s="19" t="s">
        <v>139</v>
      </c>
      <c r="G4960" s="19" t="s">
        <v>291</v>
      </c>
      <c r="H4960" s="19" t="n">
        <f aca="false">IF(OR(VLOOKUP(A4960,Personal!$A$6:$F$112,5,FALSE())&lt;&gt;"Sí",N4960="No aplica"),0,'Catàleg GRAE'!D54)</f>
        <v>1</v>
      </c>
      <c r="I4960" s="20"/>
      <c r="J4960" s="20"/>
      <c r="K4960" s="20"/>
      <c r="L4960" s="21"/>
      <c r="M4960" s="21"/>
      <c r="N4960" s="20"/>
      <c r="O4960" s="20"/>
      <c r="P4960" s="19" t="str">
        <f aca="false">IF(I4960="","",I4960-H4960)</f>
        <v/>
      </c>
      <c r="Q4960" s="19" t="str">
        <f aca="true">IF(B4960="","",IF(N4960="No aplica","No aplica",IF(I4960="","Pendent",IF(N4960="Per substituir","Substituir",IF(OR(N4960="No localitzat",N4960="No lliurat"),"Reposar",IF(I4960&lt;H4960,"Reposar",IF(I4960&gt;H4960,"Revisar excedent",IF(AND(G4960="Sí",M4960&lt;&gt;"",M4960&lt;TODAY()),"EPI caducat",IF(AND(G4960="Sí",M4960&lt;&gt;"",M4960&lt;=TODAY()+90),"EPI caduca ≤90 dies",IF(OR(N4960="Deteriorat usable",N4960="Revisió necessària"),"Revisar","OK"))))))))))</f>
      </c>
      <c r="R4960" s="20"/>
    </row>
    <row r="4961" customFormat="false" ht="15" hidden="false" customHeight="false" outlineLevel="0" collapsed="false">
      <c r="A4961" s="19" t="n">
        <v>46</v>
      </c>
      <c r="B4961" s="19" t="n">
        <f aca="false">IFERROR(VLOOKUP(A4961,Personal!$A$6:$F$112,2,FALSE()),"")</f>
        <v>0</v>
      </c>
      <c r="C4961" s="19" t="str">
        <f aca="false">IFERROR(VLOOKUP(A4961,Personal!$A$6:$F$112,3,FALSE()),"")</f>
        <v>La Seu d’Urgell</v>
      </c>
      <c r="D4961" s="19" t="s">
        <v>94</v>
      </c>
      <c r="E4961" s="19" t="s">
        <v>140</v>
      </c>
      <c r="F4961" s="19" t="s">
        <v>141</v>
      </c>
      <c r="G4961" s="19" t="s">
        <v>291</v>
      </c>
      <c r="H4961" s="19" t="n">
        <f aca="false">IF(OR(VLOOKUP(A4961,Personal!$A$6:$F$112,5,FALSE())&lt;&gt;"Sí",N4961="No aplica"),0,'Catàleg GRAE'!D55)</f>
        <v>1</v>
      </c>
      <c r="I4961" s="20"/>
      <c r="J4961" s="20"/>
      <c r="K4961" s="20"/>
      <c r="L4961" s="21"/>
      <c r="M4961" s="21"/>
      <c r="N4961" s="20"/>
      <c r="O4961" s="20"/>
      <c r="P4961" s="19" t="str">
        <f aca="false">IF(I4961="","",I4961-H4961)</f>
        <v/>
      </c>
      <c r="Q4961" s="19" t="str">
        <f aca="true">IF(B4961="","",IF(N4961="No aplica","No aplica",IF(I4961="","Pendent",IF(N4961="Per substituir","Substituir",IF(OR(N4961="No localitzat",N4961="No lliurat"),"Reposar",IF(I4961&lt;H4961,"Reposar",IF(I4961&gt;H4961,"Revisar excedent",IF(AND(G4961="Sí",M4961&lt;&gt;"",M4961&lt;TODAY()),"EPI caducat",IF(AND(G4961="Sí",M4961&lt;&gt;"",M4961&lt;=TODAY()+90),"EPI caduca ≤90 dies",IF(OR(N4961="Deteriorat usable",N4961="Revisió necessària"),"Revisar","OK"))))))))))</f>
      </c>
      <c r="R4961" s="20"/>
    </row>
    <row r="4962" customFormat="false" ht="15" hidden="false" customHeight="false" outlineLevel="0" collapsed="false">
      <c r="A4962" s="19" t="n">
        <v>46</v>
      </c>
      <c r="B4962" s="19" t="n">
        <f aca="false">IFERROR(VLOOKUP(A4962,Personal!$A$6:$F$112,2,FALSE()),"")</f>
        <v>0</v>
      </c>
      <c r="C4962" s="19" t="str">
        <f aca="false">IFERROR(VLOOKUP(A4962,Personal!$A$6:$F$112,3,FALSE()),"")</f>
        <v>La Seu d’Urgell</v>
      </c>
      <c r="D4962" s="19" t="s">
        <v>142</v>
      </c>
      <c r="E4962" s="19" t="s">
        <v>143</v>
      </c>
      <c r="F4962" s="19" t="s">
        <v>144</v>
      </c>
      <c r="G4962" s="19" t="s">
        <v>291</v>
      </c>
      <c r="H4962" s="19" t="n">
        <f aca="false">IF(OR(VLOOKUP(A4962,Personal!$A$6:$F$112,5,FALSE())&lt;&gt;"Sí",N4962="No aplica"),0,'Catàleg GRAE'!D56)</f>
        <v>1</v>
      </c>
      <c r="I4962" s="20"/>
      <c r="J4962" s="20"/>
      <c r="K4962" s="20"/>
      <c r="L4962" s="21"/>
      <c r="M4962" s="21"/>
      <c r="N4962" s="20"/>
      <c r="O4962" s="20"/>
      <c r="P4962" s="19" t="str">
        <f aca="false">IF(I4962="","",I4962-H4962)</f>
        <v/>
      </c>
      <c r="Q4962" s="19" t="str">
        <f aca="true">IF(B4962="","",IF(N4962="No aplica","No aplica",IF(I4962="","Pendent",IF(N4962="Per substituir","Substituir",IF(OR(N4962="No localitzat",N4962="No lliurat"),"Reposar",IF(I4962&lt;H4962,"Reposar",IF(I4962&gt;H4962,"Revisar excedent",IF(AND(G4962="Sí",M4962&lt;&gt;"",M4962&lt;TODAY()),"EPI caducat",IF(AND(G4962="Sí",M4962&lt;&gt;"",M4962&lt;=TODAY()+90),"EPI caduca ≤90 dies",IF(OR(N4962="Deteriorat usable",N4962="Revisió necessària"),"Revisar","OK"))))))))))</f>
      </c>
      <c r="R4962" s="20"/>
    </row>
    <row r="4963" customFormat="false" ht="15" hidden="false" customHeight="false" outlineLevel="0" collapsed="false">
      <c r="A4963" s="19" t="n">
        <v>46</v>
      </c>
      <c r="B4963" s="19" t="n">
        <f aca="false">IFERROR(VLOOKUP(A4963,Personal!$A$6:$F$112,2,FALSE()),"")</f>
        <v>0</v>
      </c>
      <c r="C4963" s="19" t="str">
        <f aca="false">IFERROR(VLOOKUP(A4963,Personal!$A$6:$F$112,3,FALSE()),"")</f>
        <v>La Seu d’Urgell</v>
      </c>
      <c r="D4963" s="19" t="s">
        <v>112</v>
      </c>
      <c r="E4963" s="19" t="s">
        <v>145</v>
      </c>
      <c r="F4963" s="19" t="s">
        <v>146</v>
      </c>
      <c r="G4963" s="19" t="s">
        <v>291</v>
      </c>
      <c r="H4963" s="19" t="n">
        <f aca="false">IF(OR(VLOOKUP(A4963,Personal!$A$6:$F$112,5,FALSE())&lt;&gt;"Sí",N4963="No aplica"),0,'Catàleg GRAE'!D57)</f>
        <v>1</v>
      </c>
      <c r="I4963" s="20"/>
      <c r="J4963" s="20"/>
      <c r="K4963" s="20"/>
      <c r="L4963" s="21"/>
      <c r="M4963" s="21"/>
      <c r="N4963" s="20"/>
      <c r="O4963" s="20"/>
      <c r="P4963" s="19" t="str">
        <f aca="false">IF(I4963="","",I4963-H4963)</f>
        <v/>
      </c>
      <c r="Q4963" s="19" t="str">
        <f aca="true">IF(B4963="","",IF(N4963="No aplica","No aplica",IF(I4963="","Pendent",IF(N4963="Per substituir","Substituir",IF(OR(N4963="No localitzat",N4963="No lliurat"),"Reposar",IF(I4963&lt;H4963,"Reposar",IF(I4963&gt;H4963,"Revisar excedent",IF(AND(G4963="Sí",M4963&lt;&gt;"",M4963&lt;TODAY()),"EPI caducat",IF(AND(G4963="Sí",M4963&lt;&gt;"",M4963&lt;=TODAY()+90),"EPI caduca ≤90 dies",IF(OR(N4963="Deteriorat usable",N4963="Revisió necessària"),"Revisar","OK"))))))))))</f>
      </c>
      <c r="R4963" s="20"/>
    </row>
    <row r="4964" customFormat="false" ht="15" hidden="false" customHeight="false" outlineLevel="0" collapsed="false">
      <c r="A4964" s="19" t="n">
        <v>46</v>
      </c>
      <c r="B4964" s="19" t="n">
        <f aca="false">IFERROR(VLOOKUP(A4964,Personal!$A$6:$F$112,2,FALSE()),"")</f>
        <v>0</v>
      </c>
      <c r="C4964" s="19" t="str">
        <f aca="false">IFERROR(VLOOKUP(A4964,Personal!$A$6:$F$112,3,FALSE()),"")</f>
        <v>La Seu d’Urgell</v>
      </c>
      <c r="D4964" s="19" t="s">
        <v>137</v>
      </c>
      <c r="E4964" s="19" t="s">
        <v>147</v>
      </c>
      <c r="F4964" s="19" t="s">
        <v>148</v>
      </c>
      <c r="G4964" s="19" t="s">
        <v>291</v>
      </c>
      <c r="H4964" s="19" t="n">
        <f aca="false">IF(OR(VLOOKUP(A4964,Personal!$A$6:$F$112,5,FALSE())&lt;&gt;"Sí",N4964="No aplica"),0,'Catàleg GRAE'!D58)</f>
        <v>1</v>
      </c>
      <c r="I4964" s="20"/>
      <c r="J4964" s="20"/>
      <c r="K4964" s="20"/>
      <c r="L4964" s="21"/>
      <c r="M4964" s="21"/>
      <c r="N4964" s="20"/>
      <c r="O4964" s="20"/>
      <c r="P4964" s="19" t="str">
        <f aca="false">IF(I4964="","",I4964-H4964)</f>
        <v/>
      </c>
      <c r="Q4964" s="19" t="str">
        <f aca="true">IF(B4964="","",IF(N4964="No aplica","No aplica",IF(I4964="","Pendent",IF(N4964="Per substituir","Substituir",IF(OR(N4964="No localitzat",N4964="No lliurat"),"Reposar",IF(I4964&lt;H4964,"Reposar",IF(I4964&gt;H4964,"Revisar excedent",IF(AND(G4964="Sí",M4964&lt;&gt;"",M4964&lt;TODAY()),"EPI caducat",IF(AND(G4964="Sí",M4964&lt;&gt;"",M4964&lt;=TODAY()+90),"EPI caduca ≤90 dies",IF(OR(N4964="Deteriorat usable",N4964="Revisió necessària"),"Revisar","OK"))))))))))</f>
      </c>
      <c r="R4964" s="20"/>
    </row>
    <row r="4965" customFormat="false" ht="15" hidden="false" customHeight="false" outlineLevel="0" collapsed="false">
      <c r="A4965" s="19" t="n">
        <v>46</v>
      </c>
      <c r="B4965" s="19" t="n">
        <f aca="false">IFERROR(VLOOKUP(A4965,Personal!$A$6:$F$112,2,FALSE()),"")</f>
        <v>0</v>
      </c>
      <c r="C4965" s="19" t="str">
        <f aca="false">IFERROR(VLOOKUP(A4965,Personal!$A$6:$F$112,3,FALSE()),"")</f>
        <v>La Seu d’Urgell</v>
      </c>
      <c r="D4965" s="19" t="s">
        <v>125</v>
      </c>
      <c r="E4965" s="19" t="s">
        <v>149</v>
      </c>
      <c r="F4965" s="19" t="s">
        <v>150</v>
      </c>
      <c r="G4965" s="19" t="s">
        <v>291</v>
      </c>
      <c r="H4965" s="19" t="n">
        <f aca="false">IF(OR(VLOOKUP(A4965,Personal!$A$6:$F$112,5,FALSE())&lt;&gt;"Sí",N4965="No aplica"),0,'Catàleg GRAE'!D59)</f>
        <v>1</v>
      </c>
      <c r="I4965" s="20"/>
      <c r="J4965" s="20"/>
      <c r="K4965" s="20"/>
      <c r="L4965" s="21"/>
      <c r="M4965" s="21"/>
      <c r="N4965" s="20"/>
      <c r="O4965" s="20"/>
      <c r="P4965" s="19" t="str">
        <f aca="false">IF(I4965="","",I4965-H4965)</f>
        <v/>
      </c>
      <c r="Q4965" s="19" t="str">
        <f aca="true">IF(B4965="","",IF(N4965="No aplica","No aplica",IF(I4965="","Pendent",IF(N4965="Per substituir","Substituir",IF(OR(N4965="No localitzat",N4965="No lliurat"),"Reposar",IF(I4965&lt;H4965,"Reposar",IF(I4965&gt;H4965,"Revisar excedent",IF(AND(G4965="Sí",M4965&lt;&gt;"",M4965&lt;TODAY()),"EPI caducat",IF(AND(G4965="Sí",M4965&lt;&gt;"",M4965&lt;=TODAY()+90),"EPI caduca ≤90 dies",IF(OR(N4965="Deteriorat usable",N4965="Revisió necessària"),"Revisar","OK"))))))))))</f>
      </c>
      <c r="R4965" s="20"/>
    </row>
    <row r="4966" customFormat="false" ht="15" hidden="false" customHeight="false" outlineLevel="0" collapsed="false">
      <c r="A4966" s="19" t="n">
        <v>46</v>
      </c>
      <c r="B4966" s="19" t="n">
        <f aca="false">IFERROR(VLOOKUP(A4966,Personal!$A$6:$F$112,2,FALSE()),"")</f>
        <v>0</v>
      </c>
      <c r="C4966" s="19" t="str">
        <f aca="false">IFERROR(VLOOKUP(A4966,Personal!$A$6:$F$112,3,FALSE()),"")</f>
        <v>La Seu d’Urgell</v>
      </c>
      <c r="D4966" s="19" t="s">
        <v>125</v>
      </c>
      <c r="E4966" s="19" t="s">
        <v>151</v>
      </c>
      <c r="F4966" s="19" t="s">
        <v>152</v>
      </c>
      <c r="G4966" s="19" t="s">
        <v>291</v>
      </c>
      <c r="H4966" s="19" t="n">
        <f aca="false">IF(OR(VLOOKUP(A4966,Personal!$A$6:$F$112,5,FALSE())&lt;&gt;"Sí",N4966="No aplica"),0,'Catàleg GRAE'!D60)</f>
        <v>1</v>
      </c>
      <c r="I4966" s="20"/>
      <c r="J4966" s="20"/>
      <c r="K4966" s="20"/>
      <c r="L4966" s="21"/>
      <c r="M4966" s="21"/>
      <c r="N4966" s="20"/>
      <c r="O4966" s="20"/>
      <c r="P4966" s="19" t="str">
        <f aca="false">IF(I4966="","",I4966-H4966)</f>
        <v/>
      </c>
      <c r="Q4966" s="19" t="str">
        <f aca="true">IF(B4966="","",IF(N4966="No aplica","No aplica",IF(I4966="","Pendent",IF(N4966="Per substituir","Substituir",IF(OR(N4966="No localitzat",N4966="No lliurat"),"Reposar",IF(I4966&lt;H4966,"Reposar",IF(I4966&gt;H4966,"Revisar excedent",IF(AND(G4966="Sí",M4966&lt;&gt;"",M4966&lt;TODAY()),"EPI caducat",IF(AND(G4966="Sí",M4966&lt;&gt;"",M4966&lt;=TODAY()+90),"EPI caduca ≤90 dies",IF(OR(N4966="Deteriorat usable",N4966="Revisió necessària"),"Revisar","OK"))))))))))</f>
      </c>
      <c r="R4966" s="20"/>
    </row>
    <row r="4967" customFormat="false" ht="15" hidden="false" customHeight="false" outlineLevel="0" collapsed="false">
      <c r="A4967" s="19" t="n">
        <v>46</v>
      </c>
      <c r="B4967" s="19" t="n">
        <f aca="false">IFERROR(VLOOKUP(A4967,Personal!$A$6:$F$112,2,FALSE()),"")</f>
        <v>0</v>
      </c>
      <c r="C4967" s="19" t="str">
        <f aca="false">IFERROR(VLOOKUP(A4967,Personal!$A$6:$F$112,3,FALSE()),"")</f>
        <v>La Seu d’Urgell</v>
      </c>
      <c r="D4967" s="19" t="s">
        <v>153</v>
      </c>
      <c r="E4967" s="19" t="s">
        <v>154</v>
      </c>
      <c r="F4967" s="19" t="s">
        <v>155</v>
      </c>
      <c r="G4967" s="19" t="s">
        <v>291</v>
      </c>
      <c r="H4967" s="19" t="n">
        <f aca="false">IF(OR(VLOOKUP(A4967,Personal!$A$6:$F$112,5,FALSE())&lt;&gt;"Sí",N4967="No aplica"),0,'Catàleg GRAE'!D61)</f>
        <v>1</v>
      </c>
      <c r="I4967" s="20"/>
      <c r="J4967" s="20"/>
      <c r="K4967" s="20"/>
      <c r="L4967" s="21"/>
      <c r="M4967" s="21"/>
      <c r="N4967" s="20"/>
      <c r="O4967" s="20"/>
      <c r="P4967" s="19" t="str">
        <f aca="false">IF(I4967="","",I4967-H4967)</f>
        <v/>
      </c>
      <c r="Q4967" s="19" t="str">
        <f aca="true">IF(B4967="","",IF(N4967="No aplica","No aplica",IF(I4967="","Pendent",IF(N4967="Per substituir","Substituir",IF(OR(N4967="No localitzat",N4967="No lliurat"),"Reposar",IF(I4967&lt;H4967,"Reposar",IF(I4967&gt;H4967,"Revisar excedent",IF(AND(G4967="Sí",M4967&lt;&gt;"",M4967&lt;TODAY()),"EPI caducat",IF(AND(G4967="Sí",M4967&lt;&gt;"",M4967&lt;=TODAY()+90),"EPI caduca ≤90 dies",IF(OR(N4967="Deteriorat usable",N4967="Revisió necessària"),"Revisar","OK"))))))))))</f>
      </c>
      <c r="R4967" s="20"/>
    </row>
    <row r="4968" customFormat="false" ht="15" hidden="false" customHeight="false" outlineLevel="0" collapsed="false">
      <c r="A4968" s="19" t="n">
        <v>46</v>
      </c>
      <c r="B4968" s="19" t="n">
        <f aca="false">IFERROR(VLOOKUP(A4968,Personal!$A$6:$F$112,2,FALSE()),"")</f>
        <v>0</v>
      </c>
      <c r="C4968" s="19" t="str">
        <f aca="false">IFERROR(VLOOKUP(A4968,Personal!$A$6:$F$112,3,FALSE()),"")</f>
        <v>La Seu d’Urgell</v>
      </c>
      <c r="D4968" s="19" t="s">
        <v>37</v>
      </c>
      <c r="E4968" s="19" t="s">
        <v>156</v>
      </c>
      <c r="F4968" s="19" t="s">
        <v>157</v>
      </c>
      <c r="G4968" s="19" t="s">
        <v>291</v>
      </c>
      <c r="H4968" s="19" t="n">
        <f aca="false">IF(OR(VLOOKUP(A4968,Personal!$A$6:$F$112,5,FALSE())&lt;&gt;"Sí",N4968="No aplica"),0,'Catàleg GRAE'!D62)</f>
        <v>1</v>
      </c>
      <c r="I4968" s="20"/>
      <c r="J4968" s="20"/>
      <c r="K4968" s="20"/>
      <c r="L4968" s="21"/>
      <c r="M4968" s="21"/>
      <c r="N4968" s="20"/>
      <c r="O4968" s="20"/>
      <c r="P4968" s="19" t="str">
        <f aca="false">IF(I4968="","",I4968-H4968)</f>
        <v/>
      </c>
      <c r="Q4968" s="19" t="str">
        <f aca="true">IF(B4968="","",IF(N4968="No aplica","No aplica",IF(I4968="","Pendent",IF(N4968="Per substituir","Substituir",IF(OR(N4968="No localitzat",N4968="No lliurat"),"Reposar",IF(I4968&lt;H4968,"Reposar",IF(I4968&gt;H4968,"Revisar excedent",IF(AND(G4968="Sí",M4968&lt;&gt;"",M4968&lt;TODAY()),"EPI caducat",IF(AND(G4968="Sí",M4968&lt;&gt;"",M4968&lt;=TODAY()+90),"EPI caduca ≤90 dies",IF(OR(N4968="Deteriorat usable",N4968="Revisió necessària"),"Revisar","OK"))))))))))</f>
      </c>
      <c r="R4968" s="20"/>
    </row>
    <row r="4969" customFormat="false" ht="15" hidden="false" customHeight="false" outlineLevel="0" collapsed="false">
      <c r="A4969" s="19" t="n">
        <v>46</v>
      </c>
      <c r="B4969" s="19" t="n">
        <f aca="false">IFERROR(VLOOKUP(A4969,Personal!$A$6:$F$112,2,FALSE()),"")</f>
        <v>0</v>
      </c>
      <c r="C4969" s="19" t="str">
        <f aca="false">IFERROR(VLOOKUP(A4969,Personal!$A$6:$F$112,3,FALSE()),"")</f>
        <v>La Seu d’Urgell</v>
      </c>
      <c r="D4969" s="19" t="s">
        <v>37</v>
      </c>
      <c r="E4969" s="19" t="s">
        <v>158</v>
      </c>
      <c r="F4969" s="19" t="s">
        <v>159</v>
      </c>
      <c r="G4969" s="19" t="s">
        <v>291</v>
      </c>
      <c r="H4969" s="19" t="n">
        <f aca="false">IF(OR(VLOOKUP(A4969,Personal!$A$6:$F$112,5,FALSE())&lt;&gt;"Sí",N4969="No aplica"),0,'Catàleg GRAE'!D63)</f>
        <v>1</v>
      </c>
      <c r="I4969" s="20"/>
      <c r="J4969" s="20"/>
      <c r="K4969" s="20"/>
      <c r="L4969" s="21"/>
      <c r="M4969" s="21"/>
      <c r="N4969" s="20"/>
      <c r="O4969" s="20"/>
      <c r="P4969" s="19" t="str">
        <f aca="false">IF(I4969="","",I4969-H4969)</f>
        <v/>
      </c>
      <c r="Q4969" s="19" t="str">
        <f aca="true">IF(B4969="","",IF(N4969="No aplica","No aplica",IF(I4969="","Pendent",IF(N4969="Per substituir","Substituir",IF(OR(N4969="No localitzat",N4969="No lliurat"),"Reposar",IF(I4969&lt;H4969,"Reposar",IF(I4969&gt;H4969,"Revisar excedent",IF(AND(G4969="Sí",M4969&lt;&gt;"",M4969&lt;TODAY()),"EPI caducat",IF(AND(G4969="Sí",M4969&lt;&gt;"",M4969&lt;=TODAY()+90),"EPI caduca ≤90 dies",IF(OR(N4969="Deteriorat usable",N4969="Revisió necessària"),"Revisar","OK"))))))))))</f>
      </c>
      <c r="R4969" s="20"/>
    </row>
    <row r="4970" customFormat="false" ht="15" hidden="false" customHeight="false" outlineLevel="0" collapsed="false">
      <c r="A4970" s="19" t="n">
        <v>46</v>
      </c>
      <c r="B4970" s="19" t="n">
        <f aca="false">IFERROR(VLOOKUP(A4970,Personal!$A$6:$F$112,2,FALSE()),"")</f>
        <v>0</v>
      </c>
      <c r="C4970" s="19" t="str">
        <f aca="false">IFERROR(VLOOKUP(A4970,Personal!$A$6:$F$112,3,FALSE()),"")</f>
        <v>La Seu d’Urgell</v>
      </c>
      <c r="D4970" s="19" t="s">
        <v>160</v>
      </c>
      <c r="E4970" s="19" t="s">
        <v>161</v>
      </c>
      <c r="F4970" s="19" t="s">
        <v>162</v>
      </c>
      <c r="G4970" s="19" t="s">
        <v>291</v>
      </c>
      <c r="H4970" s="19" t="n">
        <f aca="false">IF(OR(VLOOKUP(A4970,Personal!$A$6:$F$112,5,FALSE())&lt;&gt;"Sí",N4970="No aplica"),0,'Catàleg GRAE'!D64)</f>
        <v>1</v>
      </c>
      <c r="I4970" s="20"/>
      <c r="J4970" s="20"/>
      <c r="K4970" s="20"/>
      <c r="L4970" s="21"/>
      <c r="M4970" s="21"/>
      <c r="N4970" s="20"/>
      <c r="O4970" s="20"/>
      <c r="P4970" s="19" t="str">
        <f aca="false">IF(I4970="","",I4970-H4970)</f>
        <v/>
      </c>
      <c r="Q4970" s="19" t="str">
        <f aca="true">IF(B4970="","",IF(N4970="No aplica","No aplica",IF(I4970="","Pendent",IF(N4970="Per substituir","Substituir",IF(OR(N4970="No localitzat",N4970="No lliurat"),"Reposar",IF(I4970&lt;H4970,"Reposar",IF(I4970&gt;H4970,"Revisar excedent",IF(AND(G4970="Sí",M4970&lt;&gt;"",M4970&lt;TODAY()),"EPI caducat",IF(AND(G4970="Sí",M4970&lt;&gt;"",M4970&lt;=TODAY()+90),"EPI caduca ≤90 dies",IF(OR(N4970="Deteriorat usable",N4970="Revisió necessària"),"Revisar","OK"))))))))))</f>
      </c>
      <c r="R4970" s="20"/>
    </row>
    <row r="4971" customFormat="false" ht="15" hidden="false" customHeight="false" outlineLevel="0" collapsed="false">
      <c r="A4971" s="19" t="n">
        <v>46</v>
      </c>
      <c r="B4971" s="19" t="n">
        <f aca="false">IFERROR(VLOOKUP(A4971,Personal!$A$6:$F$112,2,FALSE()),"")</f>
        <v>0</v>
      </c>
      <c r="C4971" s="19" t="str">
        <f aca="false">IFERROR(VLOOKUP(A4971,Personal!$A$6:$F$112,3,FALSE()),"")</f>
        <v>La Seu d’Urgell</v>
      </c>
      <c r="D4971" s="19" t="s">
        <v>137</v>
      </c>
      <c r="E4971" s="19" t="s">
        <v>163</v>
      </c>
      <c r="F4971" s="19" t="s">
        <v>164</v>
      </c>
      <c r="G4971" s="19" t="s">
        <v>272</v>
      </c>
      <c r="H4971" s="19" t="n">
        <f aca="false">IF(OR(VLOOKUP(A4971,Personal!$A$6:$F$112,5,FALSE())&lt;&gt;"Sí",N4971="No aplica"),0,'Catàleg GRAE'!D65)</f>
        <v>1</v>
      </c>
      <c r="I4971" s="20"/>
      <c r="J4971" s="20"/>
      <c r="K4971" s="20"/>
      <c r="L4971" s="21"/>
      <c r="M4971" s="21"/>
      <c r="N4971" s="20"/>
      <c r="O4971" s="20"/>
      <c r="P4971" s="19" t="str">
        <f aca="false">IF(I4971="","",I4971-H4971)</f>
        <v/>
      </c>
      <c r="Q4971" s="19" t="str">
        <f aca="true">IF(B4971="","",IF(N4971="No aplica","No aplica",IF(I4971="","Pendent",IF(N4971="Per substituir","Substituir",IF(OR(N4971="No localitzat",N4971="No lliurat"),"Reposar",IF(I4971&lt;H4971,"Reposar",IF(I4971&gt;H4971,"Revisar excedent",IF(AND(G4971="Sí",M4971&lt;&gt;"",M4971&lt;TODAY()),"EPI caducat",IF(AND(G4971="Sí",M4971&lt;&gt;"",M4971&lt;=TODAY()+90),"EPI caduca ≤90 dies",IF(OR(N4971="Deteriorat usable",N4971="Revisió necessària"),"Revisar","OK"))))))))))</f>
      </c>
      <c r="R4971" s="20"/>
    </row>
    <row r="4972" customFormat="false" ht="15" hidden="false" customHeight="false" outlineLevel="0" collapsed="false">
      <c r="A4972" s="19" t="n">
        <v>46</v>
      </c>
      <c r="B4972" s="19" t="n">
        <f aca="false">IFERROR(VLOOKUP(A4972,Personal!$A$6:$F$112,2,FALSE()),"")</f>
        <v>0</v>
      </c>
      <c r="C4972" s="19" t="str">
        <f aca="false">IFERROR(VLOOKUP(A4972,Personal!$A$6:$F$112,3,FALSE()),"")</f>
        <v>La Seu d’Urgell</v>
      </c>
      <c r="D4972" s="19" t="s">
        <v>132</v>
      </c>
      <c r="E4972" s="19" t="s">
        <v>165</v>
      </c>
      <c r="F4972" s="19" t="s">
        <v>166</v>
      </c>
      <c r="G4972" s="19" t="s">
        <v>272</v>
      </c>
      <c r="H4972" s="19" t="n">
        <f aca="false">IF(OR(VLOOKUP(A4972,Personal!$A$6:$F$112,5,FALSE())&lt;&gt;"Sí",N4972="No aplica"),0,'Catàleg GRAE'!D66)</f>
        <v>1</v>
      </c>
      <c r="I4972" s="20"/>
      <c r="J4972" s="20"/>
      <c r="K4972" s="20"/>
      <c r="L4972" s="21"/>
      <c r="M4972" s="21"/>
      <c r="N4972" s="20"/>
      <c r="O4972" s="20"/>
      <c r="P4972" s="19" t="str">
        <f aca="false">IF(I4972="","",I4972-H4972)</f>
        <v/>
      </c>
      <c r="Q4972" s="19" t="str">
        <f aca="true">IF(B4972="","",IF(N4972="No aplica","No aplica",IF(I4972="","Pendent",IF(N4972="Per substituir","Substituir",IF(OR(N4972="No localitzat",N4972="No lliurat"),"Reposar",IF(I4972&lt;H4972,"Reposar",IF(I4972&gt;H4972,"Revisar excedent",IF(AND(G4972="Sí",M4972&lt;&gt;"",M4972&lt;TODAY()),"EPI caducat",IF(AND(G4972="Sí",M4972&lt;&gt;"",M4972&lt;=TODAY()+90),"EPI caduca ≤90 dies",IF(OR(N4972="Deteriorat usable",N4972="Revisió necessària"),"Revisar","OK"))))))))))</f>
      </c>
      <c r="R4972" s="20"/>
    </row>
    <row r="4973" customFormat="false" ht="15" hidden="false" customHeight="false" outlineLevel="0" collapsed="false">
      <c r="A4973" s="19" t="n">
        <v>46</v>
      </c>
      <c r="B4973" s="19" t="n">
        <f aca="false">IFERROR(VLOOKUP(A4973,Personal!$A$6:$F$112,2,FALSE()),"")</f>
        <v>0</v>
      </c>
      <c r="C4973" s="19" t="str">
        <f aca="false">IFERROR(VLOOKUP(A4973,Personal!$A$6:$F$112,3,FALSE()),"")</f>
        <v>La Seu d’Urgell</v>
      </c>
      <c r="D4973" s="19" t="s">
        <v>71</v>
      </c>
      <c r="E4973" s="19" t="s">
        <v>167</v>
      </c>
      <c r="F4973" s="19" t="s">
        <v>168</v>
      </c>
      <c r="G4973" s="19" t="s">
        <v>291</v>
      </c>
      <c r="H4973" s="19" t="n">
        <f aca="false">IF(OR(VLOOKUP(A4973,Personal!$A$6:$F$112,5,FALSE())&lt;&gt;"Sí",N4973="No aplica"),0,'Catàleg GRAE'!D67)</f>
        <v>1</v>
      </c>
      <c r="I4973" s="20"/>
      <c r="J4973" s="20"/>
      <c r="K4973" s="20"/>
      <c r="L4973" s="21"/>
      <c r="M4973" s="21"/>
      <c r="N4973" s="20"/>
      <c r="O4973" s="20"/>
      <c r="P4973" s="19" t="str">
        <f aca="false">IF(I4973="","",I4973-H4973)</f>
        <v/>
      </c>
      <c r="Q4973" s="19" t="str">
        <f aca="true">IF(B4973="","",IF(N4973="No aplica","No aplica",IF(I4973="","Pendent",IF(N4973="Per substituir","Substituir",IF(OR(N4973="No localitzat",N4973="No lliurat"),"Reposar",IF(I4973&lt;H4973,"Reposar",IF(I4973&gt;H4973,"Revisar excedent",IF(AND(G4973="Sí",M4973&lt;&gt;"",M4973&lt;TODAY()),"EPI caducat",IF(AND(G4973="Sí",M4973&lt;&gt;"",M4973&lt;=TODAY()+90),"EPI caduca ≤90 dies",IF(OR(N4973="Deteriorat usable",N4973="Revisió necessària"),"Revisar","OK"))))))))))</f>
      </c>
      <c r="R4973" s="20"/>
    </row>
    <row r="4974" customFormat="false" ht="15" hidden="false" customHeight="false" outlineLevel="0" collapsed="false">
      <c r="A4974" s="19" t="n">
        <v>46</v>
      </c>
      <c r="B4974" s="19" t="n">
        <f aca="false">IFERROR(VLOOKUP(A4974,Personal!$A$6:$F$112,2,FALSE()),"")</f>
        <v>0</v>
      </c>
      <c r="C4974" s="19" t="str">
        <f aca="false">IFERROR(VLOOKUP(A4974,Personal!$A$6:$F$112,3,FALSE()),"")</f>
        <v>La Seu d’Urgell</v>
      </c>
      <c r="D4974" s="19" t="s">
        <v>132</v>
      </c>
      <c r="E4974" s="19" t="s">
        <v>169</v>
      </c>
      <c r="F4974" s="19" t="s">
        <v>170</v>
      </c>
      <c r="G4974" s="19" t="s">
        <v>272</v>
      </c>
      <c r="H4974" s="19" t="n">
        <f aca="false">IF(OR(VLOOKUP(A4974,Personal!$A$6:$F$112,5,FALSE())&lt;&gt;"Sí",N4974="No aplica"),0,'Catàleg GRAE'!D68)</f>
        <v>1</v>
      </c>
      <c r="I4974" s="20"/>
      <c r="J4974" s="20"/>
      <c r="K4974" s="20"/>
      <c r="L4974" s="21"/>
      <c r="M4974" s="21"/>
      <c r="N4974" s="20"/>
      <c r="O4974" s="20"/>
      <c r="P4974" s="19" t="str">
        <f aca="false">IF(I4974="","",I4974-H4974)</f>
        <v/>
      </c>
      <c r="Q4974" s="19" t="str">
        <f aca="true">IF(B4974="","",IF(N4974="No aplica","No aplica",IF(I4974="","Pendent",IF(N4974="Per substituir","Substituir",IF(OR(N4974="No localitzat",N4974="No lliurat"),"Reposar",IF(I4974&lt;H4974,"Reposar",IF(I4974&gt;H4974,"Revisar excedent",IF(AND(G4974="Sí",M4974&lt;&gt;"",M4974&lt;TODAY()),"EPI caducat",IF(AND(G4974="Sí",M4974&lt;&gt;"",M4974&lt;=TODAY()+90),"EPI caduca ≤90 dies",IF(OR(N4974="Deteriorat usable",N4974="Revisió necessària"),"Revisar","OK"))))))))))</f>
      </c>
      <c r="R4974" s="20"/>
    </row>
    <row r="4975" customFormat="false" ht="15" hidden="false" customHeight="false" outlineLevel="0" collapsed="false">
      <c r="A4975" s="19" t="n">
        <v>46</v>
      </c>
      <c r="B4975" s="19" t="n">
        <f aca="false">IFERROR(VLOOKUP(A4975,Personal!$A$6:$F$112,2,FALSE()),"")</f>
        <v>0</v>
      </c>
      <c r="C4975" s="19" t="str">
        <f aca="false">IFERROR(VLOOKUP(A4975,Personal!$A$6:$F$112,3,FALSE()),"")</f>
        <v>La Seu d’Urgell</v>
      </c>
      <c r="D4975" s="19" t="s">
        <v>142</v>
      </c>
      <c r="E4975" s="19" t="s">
        <v>171</v>
      </c>
      <c r="F4975" s="19" t="s">
        <v>172</v>
      </c>
      <c r="G4975" s="19" t="s">
        <v>272</v>
      </c>
      <c r="H4975" s="19" t="n">
        <f aca="false">IF(OR(VLOOKUP(A4975,Personal!$A$6:$F$112,5,FALSE())&lt;&gt;"Sí",N4975="No aplica"),0,'Catàleg GRAE'!D69)</f>
        <v>1</v>
      </c>
      <c r="I4975" s="20"/>
      <c r="J4975" s="20"/>
      <c r="K4975" s="20"/>
      <c r="L4975" s="21"/>
      <c r="M4975" s="21"/>
      <c r="N4975" s="20"/>
      <c r="O4975" s="20"/>
      <c r="P4975" s="19" t="str">
        <f aca="false">IF(I4975="","",I4975-H4975)</f>
        <v/>
      </c>
      <c r="Q4975" s="19" t="str">
        <f aca="true">IF(B4975="","",IF(N4975="No aplica","No aplica",IF(I4975="","Pendent",IF(N4975="Per substituir","Substituir",IF(OR(N4975="No localitzat",N4975="No lliurat"),"Reposar",IF(I4975&lt;H4975,"Reposar",IF(I4975&gt;H4975,"Revisar excedent",IF(AND(G4975="Sí",M4975&lt;&gt;"",M4975&lt;TODAY()),"EPI caducat",IF(AND(G4975="Sí",M4975&lt;&gt;"",M4975&lt;=TODAY()+90),"EPI caduca ≤90 dies",IF(OR(N4975="Deteriorat usable",N4975="Revisió necessària"),"Revisar","OK"))))))))))</f>
      </c>
      <c r="R4975" s="20"/>
    </row>
    <row r="4976" customFormat="false" ht="15" hidden="false" customHeight="false" outlineLevel="0" collapsed="false">
      <c r="A4976" s="19" t="n">
        <v>46</v>
      </c>
      <c r="B4976" s="19" t="n">
        <f aca="false">IFERROR(VLOOKUP(A4976,Personal!$A$6:$F$112,2,FALSE()),"")</f>
        <v>0</v>
      </c>
      <c r="C4976" s="19" t="str">
        <f aca="false">IFERROR(VLOOKUP(A4976,Personal!$A$6:$F$112,3,FALSE()),"")</f>
        <v>La Seu d’Urgell</v>
      </c>
      <c r="D4976" s="19" t="s">
        <v>132</v>
      </c>
      <c r="E4976" s="19" t="s">
        <v>173</v>
      </c>
      <c r="F4976" s="19" t="s">
        <v>174</v>
      </c>
      <c r="G4976" s="19" t="s">
        <v>272</v>
      </c>
      <c r="H4976" s="19" t="n">
        <f aca="false">IF(OR(VLOOKUP(A4976,Personal!$A$6:$F$112,5,FALSE())&lt;&gt;"Sí",N4976="No aplica"),0,'Catàleg GRAE'!D70)</f>
        <v>1</v>
      </c>
      <c r="I4976" s="20"/>
      <c r="J4976" s="20"/>
      <c r="K4976" s="20"/>
      <c r="L4976" s="21"/>
      <c r="M4976" s="21"/>
      <c r="N4976" s="20"/>
      <c r="O4976" s="20"/>
      <c r="P4976" s="19" t="str">
        <f aca="false">IF(I4976="","",I4976-H4976)</f>
        <v/>
      </c>
      <c r="Q4976" s="19" t="str">
        <f aca="true">IF(B4976="","",IF(N4976="No aplica","No aplica",IF(I4976="","Pendent",IF(N4976="Per substituir","Substituir",IF(OR(N4976="No localitzat",N4976="No lliurat"),"Reposar",IF(I4976&lt;H4976,"Reposar",IF(I4976&gt;H4976,"Revisar excedent",IF(AND(G4976="Sí",M4976&lt;&gt;"",M4976&lt;TODAY()),"EPI caducat",IF(AND(G4976="Sí",M4976&lt;&gt;"",M4976&lt;=TODAY()+90),"EPI caduca ≤90 dies",IF(OR(N4976="Deteriorat usable",N4976="Revisió necessària"),"Revisar","OK"))))))))))</f>
      </c>
      <c r="R4976" s="20"/>
    </row>
    <row r="4977" customFormat="false" ht="15" hidden="false" customHeight="false" outlineLevel="0" collapsed="false">
      <c r="A4977" s="19" t="n">
        <v>46</v>
      </c>
      <c r="B4977" s="19" t="n">
        <f aca="false">IFERROR(VLOOKUP(A4977,Personal!$A$6:$F$112,2,FALSE()),"")</f>
        <v>0</v>
      </c>
      <c r="C4977" s="19" t="str">
        <f aca="false">IFERROR(VLOOKUP(A4977,Personal!$A$6:$F$112,3,FALSE()),"")</f>
        <v>La Seu d’Urgell</v>
      </c>
      <c r="D4977" s="19" t="s">
        <v>132</v>
      </c>
      <c r="E4977" s="19" t="s">
        <v>175</v>
      </c>
      <c r="F4977" s="19" t="s">
        <v>176</v>
      </c>
      <c r="G4977" s="19" t="s">
        <v>272</v>
      </c>
      <c r="H4977" s="19" t="n">
        <f aca="false">IF(OR(VLOOKUP(A4977,Personal!$A$6:$F$112,5,FALSE())&lt;&gt;"Sí",N4977="No aplica"),0,'Catàleg GRAE'!D71)</f>
        <v>1</v>
      </c>
      <c r="I4977" s="20"/>
      <c r="J4977" s="20"/>
      <c r="K4977" s="20"/>
      <c r="L4977" s="21"/>
      <c r="M4977" s="21"/>
      <c r="N4977" s="20"/>
      <c r="O4977" s="20"/>
      <c r="P4977" s="19" t="str">
        <f aca="false">IF(I4977="","",I4977-H4977)</f>
        <v/>
      </c>
      <c r="Q4977" s="19" t="str">
        <f aca="true">IF(B4977="","",IF(N4977="No aplica","No aplica",IF(I4977="","Pendent",IF(N4977="Per substituir","Substituir",IF(OR(N4977="No localitzat",N4977="No lliurat"),"Reposar",IF(I4977&lt;H4977,"Reposar",IF(I4977&gt;H4977,"Revisar excedent",IF(AND(G4977="Sí",M4977&lt;&gt;"",M4977&lt;TODAY()),"EPI caducat",IF(AND(G4977="Sí",M4977&lt;&gt;"",M4977&lt;=TODAY()+90),"EPI caduca ≤90 dies",IF(OR(N4977="Deteriorat usable",N4977="Revisió necessària"),"Revisar","OK"))))))))))</f>
      </c>
      <c r="R4977" s="20"/>
    </row>
    <row r="4978" customFormat="false" ht="15" hidden="false" customHeight="false" outlineLevel="0" collapsed="false">
      <c r="A4978" s="19" t="n">
        <v>46</v>
      </c>
      <c r="B4978" s="19" t="n">
        <f aca="false">IFERROR(VLOOKUP(A4978,Personal!$A$6:$F$112,2,FALSE()),"")</f>
        <v>0</v>
      </c>
      <c r="C4978" s="19" t="str">
        <f aca="false">IFERROR(VLOOKUP(A4978,Personal!$A$6:$F$112,3,FALSE()),"")</f>
        <v>La Seu d’Urgell</v>
      </c>
      <c r="D4978" s="19" t="s">
        <v>177</v>
      </c>
      <c r="E4978" s="19" t="s">
        <v>178</v>
      </c>
      <c r="F4978" s="19" t="s">
        <v>179</v>
      </c>
      <c r="G4978" s="19" t="s">
        <v>272</v>
      </c>
      <c r="H4978" s="19" t="n">
        <f aca="false">IF(OR(VLOOKUP(A4978,Personal!$A$6:$F$112,5,FALSE())&lt;&gt;"Sí",N4978="No aplica"),0,'Catàleg GRAE'!D72)</f>
        <v>1</v>
      </c>
      <c r="I4978" s="20"/>
      <c r="J4978" s="20"/>
      <c r="K4978" s="20"/>
      <c r="L4978" s="21"/>
      <c r="M4978" s="21"/>
      <c r="N4978" s="20"/>
      <c r="O4978" s="20"/>
      <c r="P4978" s="19" t="str">
        <f aca="false">IF(I4978="","",I4978-H4978)</f>
        <v/>
      </c>
      <c r="Q4978" s="19" t="str">
        <f aca="true">IF(B4978="","",IF(N4978="No aplica","No aplica",IF(I4978="","Pendent",IF(N4978="Per substituir","Substituir",IF(OR(N4978="No localitzat",N4978="No lliurat"),"Reposar",IF(I4978&lt;H4978,"Reposar",IF(I4978&gt;H4978,"Revisar excedent",IF(AND(G4978="Sí",M4978&lt;&gt;"",M4978&lt;TODAY()),"EPI caducat",IF(AND(G4978="Sí",M4978&lt;&gt;"",M4978&lt;=TODAY()+90),"EPI caduca ≤90 dies",IF(OR(N4978="Deteriorat usable",N4978="Revisió necessària"),"Revisar","OK"))))))))))</f>
      </c>
      <c r="R4978" s="20"/>
    </row>
    <row r="4979" customFormat="false" ht="15" hidden="false" customHeight="false" outlineLevel="0" collapsed="false">
      <c r="A4979" s="19" t="n">
        <v>46</v>
      </c>
      <c r="B4979" s="19" t="n">
        <f aca="false">IFERROR(VLOOKUP(A4979,Personal!$A$6:$F$112,2,FALSE()),"")</f>
        <v>0</v>
      </c>
      <c r="C4979" s="19" t="str">
        <f aca="false">IFERROR(VLOOKUP(A4979,Personal!$A$6:$F$112,3,FALSE()),"")</f>
        <v>La Seu d’Urgell</v>
      </c>
      <c r="D4979" s="19" t="s">
        <v>177</v>
      </c>
      <c r="E4979" s="19" t="s">
        <v>180</v>
      </c>
      <c r="F4979" s="19" t="s">
        <v>181</v>
      </c>
      <c r="G4979" s="19" t="s">
        <v>272</v>
      </c>
      <c r="H4979" s="19" t="n">
        <f aca="false">IF(OR(VLOOKUP(A4979,Personal!$A$6:$F$112,5,FALSE())&lt;&gt;"Sí",N4979="No aplica"),0,'Catàleg GRAE'!D73)</f>
        <v>1</v>
      </c>
      <c r="I4979" s="20"/>
      <c r="J4979" s="20"/>
      <c r="K4979" s="20"/>
      <c r="L4979" s="21"/>
      <c r="M4979" s="21"/>
      <c r="N4979" s="20"/>
      <c r="O4979" s="20"/>
      <c r="P4979" s="19" t="str">
        <f aca="false">IF(I4979="","",I4979-H4979)</f>
        <v/>
      </c>
      <c r="Q4979" s="19" t="str">
        <f aca="true">IF(B4979="","",IF(N4979="No aplica","No aplica",IF(I4979="","Pendent",IF(N4979="Per substituir","Substituir",IF(OR(N4979="No localitzat",N4979="No lliurat"),"Reposar",IF(I4979&lt;H4979,"Reposar",IF(I4979&gt;H4979,"Revisar excedent",IF(AND(G4979="Sí",M4979&lt;&gt;"",M4979&lt;TODAY()),"EPI caducat",IF(AND(G4979="Sí",M4979&lt;&gt;"",M4979&lt;=TODAY()+90),"EPI caduca ≤90 dies",IF(OR(N4979="Deteriorat usable",N4979="Revisió necessària"),"Revisar","OK"))))))))))</f>
      </c>
      <c r="R4979" s="20"/>
    </row>
    <row r="4980" customFormat="false" ht="15" hidden="false" customHeight="false" outlineLevel="0" collapsed="false">
      <c r="A4980" s="19" t="n">
        <v>46</v>
      </c>
      <c r="B4980" s="19" t="n">
        <f aca="false">IFERROR(VLOOKUP(A4980,Personal!$A$6:$F$112,2,FALSE()),"")</f>
        <v>0</v>
      </c>
      <c r="C4980" s="19" t="str">
        <f aca="false">IFERROR(VLOOKUP(A4980,Personal!$A$6:$F$112,3,FALSE()),"")</f>
        <v>La Seu d’Urgell</v>
      </c>
      <c r="D4980" s="19" t="s">
        <v>132</v>
      </c>
      <c r="E4980" s="19" t="s">
        <v>182</v>
      </c>
      <c r="F4980" s="19" t="s">
        <v>183</v>
      </c>
      <c r="G4980" s="19" t="s">
        <v>272</v>
      </c>
      <c r="H4980" s="19" t="n">
        <f aca="false">IF(OR(VLOOKUP(A4980,Personal!$A$6:$F$112,5,FALSE())&lt;&gt;"Sí",N4980="No aplica"),0,'Catàleg GRAE'!D74)</f>
        <v>1</v>
      </c>
      <c r="I4980" s="20"/>
      <c r="J4980" s="20"/>
      <c r="K4980" s="20"/>
      <c r="L4980" s="21"/>
      <c r="M4980" s="21"/>
      <c r="N4980" s="20"/>
      <c r="O4980" s="20"/>
      <c r="P4980" s="19" t="str">
        <f aca="false">IF(I4980="","",I4980-H4980)</f>
        <v/>
      </c>
      <c r="Q4980" s="19" t="str">
        <f aca="true">IF(B4980="","",IF(N4980="No aplica","No aplica",IF(I4980="","Pendent",IF(N4980="Per substituir","Substituir",IF(OR(N4980="No localitzat",N4980="No lliurat"),"Reposar",IF(I4980&lt;H4980,"Reposar",IF(I4980&gt;H4980,"Revisar excedent",IF(AND(G4980="Sí",M4980&lt;&gt;"",M4980&lt;TODAY()),"EPI caducat",IF(AND(G4980="Sí",M4980&lt;&gt;"",M4980&lt;=TODAY()+90),"EPI caduca ≤90 dies",IF(OR(N4980="Deteriorat usable",N4980="Revisió necessària"),"Revisar","OK"))))))))))</f>
      </c>
      <c r="R4980" s="20"/>
    </row>
    <row r="4981" customFormat="false" ht="15" hidden="false" customHeight="false" outlineLevel="0" collapsed="false">
      <c r="A4981" s="19" t="n">
        <v>46</v>
      </c>
      <c r="B4981" s="19" t="n">
        <f aca="false">IFERROR(VLOOKUP(A4981,Personal!$A$6:$F$112,2,FALSE()),"")</f>
        <v>0</v>
      </c>
      <c r="C4981" s="19" t="str">
        <f aca="false">IFERROR(VLOOKUP(A4981,Personal!$A$6:$F$112,3,FALSE()),"")</f>
        <v>La Seu d’Urgell</v>
      </c>
      <c r="D4981" s="19" t="s">
        <v>177</v>
      </c>
      <c r="E4981" s="19" t="s">
        <v>184</v>
      </c>
      <c r="F4981" s="19" t="s">
        <v>185</v>
      </c>
      <c r="G4981" s="19" t="s">
        <v>272</v>
      </c>
      <c r="H4981" s="19" t="n">
        <f aca="false">IF(OR(VLOOKUP(A4981,Personal!$A$6:$F$112,5,FALSE())&lt;&gt;"Sí",N4981="No aplica"),0,'Catàleg GRAE'!D75)</f>
        <v>1</v>
      </c>
      <c r="I4981" s="20"/>
      <c r="J4981" s="20"/>
      <c r="K4981" s="20"/>
      <c r="L4981" s="21"/>
      <c r="M4981" s="21"/>
      <c r="N4981" s="20"/>
      <c r="O4981" s="20"/>
      <c r="P4981" s="19" t="str">
        <f aca="false">IF(I4981="","",I4981-H4981)</f>
        <v/>
      </c>
      <c r="Q4981" s="19" t="str">
        <f aca="true">IF(B4981="","",IF(N4981="No aplica","No aplica",IF(I4981="","Pendent",IF(N4981="Per substituir","Substituir",IF(OR(N4981="No localitzat",N4981="No lliurat"),"Reposar",IF(I4981&lt;H4981,"Reposar",IF(I4981&gt;H4981,"Revisar excedent",IF(AND(G4981="Sí",M4981&lt;&gt;"",M4981&lt;TODAY()),"EPI caducat",IF(AND(G4981="Sí",M4981&lt;&gt;"",M4981&lt;=TODAY()+90),"EPI caduca ≤90 dies",IF(OR(N4981="Deteriorat usable",N4981="Revisió necessària"),"Revisar","OK"))))))))))</f>
      </c>
      <c r="R4981" s="20"/>
    </row>
    <row r="4982" customFormat="false" ht="15" hidden="false" customHeight="false" outlineLevel="0" collapsed="false">
      <c r="A4982" s="19" t="n">
        <v>46</v>
      </c>
      <c r="B4982" s="19" t="n">
        <f aca="false">IFERROR(VLOOKUP(A4982,Personal!$A$6:$F$112,2,FALSE()),"")</f>
        <v>0</v>
      </c>
      <c r="C4982" s="19" t="str">
        <f aca="false">IFERROR(VLOOKUP(A4982,Personal!$A$6:$F$112,3,FALSE()),"")</f>
        <v>La Seu d’Urgell</v>
      </c>
      <c r="D4982" s="19" t="s">
        <v>142</v>
      </c>
      <c r="E4982" s="19" t="s">
        <v>186</v>
      </c>
      <c r="F4982" s="19" t="s">
        <v>187</v>
      </c>
      <c r="G4982" s="19" t="s">
        <v>272</v>
      </c>
      <c r="H4982" s="19" t="n">
        <f aca="false">IF(OR(VLOOKUP(A4982,Personal!$A$6:$F$112,5,FALSE())&lt;&gt;"Sí",N4982="No aplica"),0,'Catàleg GRAE'!D76)</f>
        <v>1</v>
      </c>
      <c r="I4982" s="20"/>
      <c r="J4982" s="20"/>
      <c r="K4982" s="20"/>
      <c r="L4982" s="21"/>
      <c r="M4982" s="21"/>
      <c r="N4982" s="20"/>
      <c r="O4982" s="20"/>
      <c r="P4982" s="19" t="str">
        <f aca="false">IF(I4982="","",I4982-H4982)</f>
        <v/>
      </c>
      <c r="Q4982" s="19" t="str">
        <f aca="true">IF(B4982="","",IF(N4982="No aplica","No aplica",IF(I4982="","Pendent",IF(N4982="Per substituir","Substituir",IF(OR(N4982="No localitzat",N4982="No lliurat"),"Reposar",IF(I4982&lt;H4982,"Reposar",IF(I4982&gt;H4982,"Revisar excedent",IF(AND(G4982="Sí",M4982&lt;&gt;"",M4982&lt;TODAY()),"EPI caducat",IF(AND(G4982="Sí",M4982&lt;&gt;"",M4982&lt;=TODAY()+90),"EPI caduca ≤90 dies",IF(OR(N4982="Deteriorat usable",N4982="Revisió necessària"),"Revisar","OK"))))))))))</f>
      </c>
      <c r="R4982" s="20"/>
    </row>
    <row r="4983" customFormat="false" ht="15" hidden="false" customHeight="false" outlineLevel="0" collapsed="false">
      <c r="A4983" s="19" t="n">
        <v>46</v>
      </c>
      <c r="B4983" s="19" t="n">
        <f aca="false">IFERROR(VLOOKUP(A4983,Personal!$A$6:$F$112,2,FALSE()),"")</f>
        <v>0</v>
      </c>
      <c r="C4983" s="19" t="str">
        <f aca="false">IFERROR(VLOOKUP(A4983,Personal!$A$6:$F$112,3,FALSE()),"")</f>
        <v>La Seu d’Urgell</v>
      </c>
      <c r="D4983" s="19" t="s">
        <v>177</v>
      </c>
      <c r="E4983" s="19" t="s">
        <v>188</v>
      </c>
      <c r="F4983" s="19" t="s">
        <v>189</v>
      </c>
      <c r="G4983" s="19" t="s">
        <v>272</v>
      </c>
      <c r="H4983" s="19" t="n">
        <f aca="false">IF(OR(VLOOKUP(A4983,Personal!$A$6:$F$112,5,FALSE())&lt;&gt;"Sí",N4983="No aplica"),0,'Catàleg GRAE'!D77)</f>
        <v>1</v>
      </c>
      <c r="I4983" s="20"/>
      <c r="J4983" s="20"/>
      <c r="K4983" s="20"/>
      <c r="L4983" s="21"/>
      <c r="M4983" s="21"/>
      <c r="N4983" s="20"/>
      <c r="O4983" s="20"/>
      <c r="P4983" s="19" t="str">
        <f aca="false">IF(I4983="","",I4983-H4983)</f>
        <v/>
      </c>
      <c r="Q4983" s="19" t="str">
        <f aca="true">IF(B4983="","",IF(N4983="No aplica","No aplica",IF(I4983="","Pendent",IF(N4983="Per substituir","Substituir",IF(OR(N4983="No localitzat",N4983="No lliurat"),"Reposar",IF(I4983&lt;H4983,"Reposar",IF(I4983&gt;H4983,"Revisar excedent",IF(AND(G4983="Sí",M4983&lt;&gt;"",M4983&lt;TODAY()),"EPI caducat",IF(AND(G4983="Sí",M4983&lt;&gt;"",M4983&lt;=TODAY()+90),"EPI caduca ≤90 dies",IF(OR(N4983="Deteriorat usable",N4983="Revisió necessària"),"Revisar","OK"))))))))))</f>
      </c>
      <c r="R4983" s="20"/>
    </row>
    <row r="4984" customFormat="false" ht="15" hidden="false" customHeight="false" outlineLevel="0" collapsed="false">
      <c r="A4984" s="19" t="n">
        <v>46</v>
      </c>
      <c r="B4984" s="19" t="n">
        <f aca="false">IFERROR(VLOOKUP(A4984,Personal!$A$6:$F$112,2,FALSE()),"")</f>
        <v>0</v>
      </c>
      <c r="C4984" s="19" t="str">
        <f aca="false">IFERROR(VLOOKUP(A4984,Personal!$A$6:$F$112,3,FALSE()),"")</f>
        <v>La Seu d’Urgell</v>
      </c>
      <c r="D4984" s="19" t="s">
        <v>132</v>
      </c>
      <c r="E4984" s="19" t="s">
        <v>190</v>
      </c>
      <c r="F4984" s="19" t="s">
        <v>191</v>
      </c>
      <c r="G4984" s="19" t="s">
        <v>272</v>
      </c>
      <c r="H4984" s="19" t="n">
        <f aca="false">IF(OR(VLOOKUP(A4984,Personal!$A$6:$F$112,5,FALSE())&lt;&gt;"Sí",N4984="No aplica"),0,'Catàleg GRAE'!D78)</f>
        <v>1</v>
      </c>
      <c r="I4984" s="20"/>
      <c r="J4984" s="20"/>
      <c r="K4984" s="20"/>
      <c r="L4984" s="21"/>
      <c r="M4984" s="21"/>
      <c r="N4984" s="20"/>
      <c r="O4984" s="20"/>
      <c r="P4984" s="19" t="str">
        <f aca="false">IF(I4984="","",I4984-H4984)</f>
        <v/>
      </c>
      <c r="Q4984" s="19" t="str">
        <f aca="true">IF(B4984="","",IF(N4984="No aplica","No aplica",IF(I4984="","Pendent",IF(N4984="Per substituir","Substituir",IF(OR(N4984="No localitzat",N4984="No lliurat"),"Reposar",IF(I4984&lt;H4984,"Reposar",IF(I4984&gt;H4984,"Revisar excedent",IF(AND(G4984="Sí",M4984&lt;&gt;"",M4984&lt;TODAY()),"EPI caducat",IF(AND(G4984="Sí",M4984&lt;&gt;"",M4984&lt;=TODAY()+90),"EPI caduca ≤90 dies",IF(OR(N4984="Deteriorat usable",N4984="Revisió necessària"),"Revisar","OK"))))))))))</f>
      </c>
      <c r="R4984" s="20"/>
    </row>
    <row r="4985" customFormat="false" ht="15" hidden="false" customHeight="false" outlineLevel="0" collapsed="false">
      <c r="A4985" s="19" t="n">
        <v>46</v>
      </c>
      <c r="B4985" s="19" t="n">
        <f aca="false">IFERROR(VLOOKUP(A4985,Personal!$A$6:$F$112,2,FALSE()),"")</f>
        <v>0</v>
      </c>
      <c r="C4985" s="19" t="str">
        <f aca="false">IFERROR(VLOOKUP(A4985,Personal!$A$6:$F$112,3,FALSE()),"")</f>
        <v>La Seu d’Urgell</v>
      </c>
      <c r="D4985" s="19" t="s">
        <v>177</v>
      </c>
      <c r="E4985" s="19" t="s">
        <v>192</v>
      </c>
      <c r="F4985" s="19" t="s">
        <v>193</v>
      </c>
      <c r="G4985" s="19" t="s">
        <v>272</v>
      </c>
      <c r="H4985" s="19" t="n">
        <f aca="false">IF(OR(VLOOKUP(A4985,Personal!$A$6:$F$112,5,FALSE())&lt;&gt;"Sí",N4985="No aplica"),0,'Catàleg GRAE'!D79)</f>
        <v>8</v>
      </c>
      <c r="I4985" s="20"/>
      <c r="J4985" s="20"/>
      <c r="K4985" s="20"/>
      <c r="L4985" s="21"/>
      <c r="M4985" s="21"/>
      <c r="N4985" s="20"/>
      <c r="O4985" s="20"/>
      <c r="P4985" s="19" t="str">
        <f aca="false">IF(I4985="","",I4985-H4985)</f>
        <v/>
      </c>
      <c r="Q4985" s="19" t="str">
        <f aca="true">IF(B4985="","",IF(N4985="No aplica","No aplica",IF(I4985="","Pendent",IF(N4985="Per substituir","Substituir",IF(OR(N4985="No localitzat",N4985="No lliurat"),"Reposar",IF(I4985&lt;H4985,"Reposar",IF(I4985&gt;H4985,"Revisar excedent",IF(AND(G4985="Sí",M4985&lt;&gt;"",M4985&lt;TODAY()),"EPI caducat",IF(AND(G4985="Sí",M4985&lt;&gt;"",M4985&lt;=TODAY()+90),"EPI caduca ≤90 dies",IF(OR(N4985="Deteriorat usable",N4985="Revisió necessària"),"Revisar","OK"))))))))))</f>
      </c>
      <c r="R4985" s="20"/>
    </row>
    <row r="4986" customFormat="false" ht="15" hidden="false" customHeight="false" outlineLevel="0" collapsed="false">
      <c r="A4986" s="19" t="n">
        <v>46</v>
      </c>
      <c r="B4986" s="19" t="n">
        <f aca="false">IFERROR(VLOOKUP(A4986,Personal!$A$6:$F$112,2,FALSE()),"")</f>
        <v>0</v>
      </c>
      <c r="C4986" s="19" t="str">
        <f aca="false">IFERROR(VLOOKUP(A4986,Personal!$A$6:$F$112,3,FALSE()),"")</f>
        <v>La Seu d’Urgell</v>
      </c>
      <c r="D4986" s="19" t="s">
        <v>177</v>
      </c>
      <c r="E4986" s="19" t="s">
        <v>194</v>
      </c>
      <c r="F4986" s="19" t="s">
        <v>195</v>
      </c>
      <c r="G4986" s="19" t="s">
        <v>272</v>
      </c>
      <c r="H4986" s="19" t="n">
        <f aca="false">IF(OR(VLOOKUP(A4986,Personal!$A$6:$F$112,5,FALSE())&lt;&gt;"Sí",N4986="No aplica"),0,'Catàleg GRAE'!D80)</f>
        <v>2</v>
      </c>
      <c r="I4986" s="20"/>
      <c r="J4986" s="20"/>
      <c r="K4986" s="20"/>
      <c r="L4986" s="21"/>
      <c r="M4986" s="21"/>
      <c r="N4986" s="20"/>
      <c r="O4986" s="20"/>
      <c r="P4986" s="19" t="str">
        <f aca="false">IF(I4986="","",I4986-H4986)</f>
        <v/>
      </c>
      <c r="Q4986" s="19" t="str">
        <f aca="true">IF(B4986="","",IF(N4986="No aplica","No aplica",IF(I4986="","Pendent",IF(N4986="Per substituir","Substituir",IF(OR(N4986="No localitzat",N4986="No lliurat"),"Reposar",IF(I4986&lt;H4986,"Reposar",IF(I4986&gt;H4986,"Revisar excedent",IF(AND(G4986="Sí",M4986&lt;&gt;"",M4986&lt;TODAY()),"EPI caducat",IF(AND(G4986="Sí",M4986&lt;&gt;"",M4986&lt;=TODAY()+90),"EPI caduca ≤90 dies",IF(OR(N4986="Deteriorat usable",N4986="Revisió necessària"),"Revisar","OK"))))))))))</f>
      </c>
      <c r="R4986" s="20"/>
    </row>
    <row r="4987" customFormat="false" ht="15" hidden="false" customHeight="false" outlineLevel="0" collapsed="false">
      <c r="A4987" s="19" t="n">
        <v>46</v>
      </c>
      <c r="B4987" s="19" t="n">
        <f aca="false">IFERROR(VLOOKUP(A4987,Personal!$A$6:$F$112,2,FALSE()),"")</f>
        <v>0</v>
      </c>
      <c r="C4987" s="19" t="str">
        <f aca="false">IFERROR(VLOOKUP(A4987,Personal!$A$6:$F$112,3,FALSE()),"")</f>
        <v>La Seu d’Urgell</v>
      </c>
      <c r="D4987" s="19" t="s">
        <v>177</v>
      </c>
      <c r="E4987" s="19" t="s">
        <v>196</v>
      </c>
      <c r="F4987" s="19" t="s">
        <v>197</v>
      </c>
      <c r="G4987" s="19" t="s">
        <v>272</v>
      </c>
      <c r="H4987" s="19" t="n">
        <f aca="false">IF(OR(VLOOKUP(A4987,Personal!$A$6:$F$112,5,FALSE())&lt;&gt;"Sí",N4987="No aplica"),0,'Catàleg GRAE'!D81)</f>
        <v>1</v>
      </c>
      <c r="I4987" s="20"/>
      <c r="J4987" s="20"/>
      <c r="K4987" s="20"/>
      <c r="L4987" s="21"/>
      <c r="M4987" s="21"/>
      <c r="N4987" s="20"/>
      <c r="O4987" s="20"/>
      <c r="P4987" s="19" t="str">
        <f aca="false">IF(I4987="","",I4987-H4987)</f>
        <v/>
      </c>
      <c r="Q4987" s="19" t="str">
        <f aca="true">IF(B4987="","",IF(N4987="No aplica","No aplica",IF(I4987="","Pendent",IF(N4987="Per substituir","Substituir",IF(OR(N4987="No localitzat",N4987="No lliurat"),"Reposar",IF(I4987&lt;H4987,"Reposar",IF(I4987&gt;H4987,"Revisar excedent",IF(AND(G4987="Sí",M4987&lt;&gt;"",M4987&lt;TODAY()),"EPI caducat",IF(AND(G4987="Sí",M4987&lt;&gt;"",M4987&lt;=TODAY()+90),"EPI caduca ≤90 dies",IF(OR(N4987="Deteriorat usable",N4987="Revisió necessària"),"Revisar","OK"))))))))))</f>
      </c>
      <c r="R4987" s="20"/>
    </row>
    <row r="4988" customFormat="false" ht="15" hidden="false" customHeight="false" outlineLevel="0" collapsed="false">
      <c r="A4988" s="19" t="n">
        <v>46</v>
      </c>
      <c r="B4988" s="19" t="n">
        <f aca="false">IFERROR(VLOOKUP(A4988,Personal!$A$6:$F$112,2,FALSE()),"")</f>
        <v>0</v>
      </c>
      <c r="C4988" s="19" t="str">
        <f aca="false">IFERROR(VLOOKUP(A4988,Personal!$A$6:$F$112,3,FALSE()),"")</f>
        <v>La Seu d’Urgell</v>
      </c>
      <c r="D4988" s="19" t="s">
        <v>177</v>
      </c>
      <c r="E4988" s="19" t="s">
        <v>198</v>
      </c>
      <c r="F4988" s="19" t="s">
        <v>199</v>
      </c>
      <c r="G4988" s="19" t="s">
        <v>272</v>
      </c>
      <c r="H4988" s="19" t="n">
        <f aca="false">IF(OR(VLOOKUP(A4988,Personal!$A$6:$F$112,5,FALSE())&lt;&gt;"Sí",N4988="No aplica"),0,'Catàleg GRAE'!D82)</f>
        <v>1</v>
      </c>
      <c r="I4988" s="20"/>
      <c r="J4988" s="20"/>
      <c r="K4988" s="20"/>
      <c r="L4988" s="21"/>
      <c r="M4988" s="21"/>
      <c r="N4988" s="20"/>
      <c r="O4988" s="20"/>
      <c r="P4988" s="19" t="str">
        <f aca="false">IF(I4988="","",I4988-H4988)</f>
        <v/>
      </c>
      <c r="Q4988" s="19" t="str">
        <f aca="true">IF(B4988="","",IF(N4988="No aplica","No aplica",IF(I4988="","Pendent",IF(N4988="Per substituir","Substituir",IF(OR(N4988="No localitzat",N4988="No lliurat"),"Reposar",IF(I4988&lt;H4988,"Reposar",IF(I4988&gt;H4988,"Revisar excedent",IF(AND(G4988="Sí",M4988&lt;&gt;"",M4988&lt;TODAY()),"EPI caducat",IF(AND(G4988="Sí",M4988&lt;&gt;"",M4988&lt;=TODAY()+90),"EPI caduca ≤90 dies",IF(OR(N4988="Deteriorat usable",N4988="Revisió necessària"),"Revisar","OK"))))))))))</f>
      </c>
      <c r="R4988" s="20"/>
    </row>
    <row r="4989" customFormat="false" ht="15" hidden="false" customHeight="false" outlineLevel="0" collapsed="false">
      <c r="A4989" s="19" t="n">
        <v>46</v>
      </c>
      <c r="B4989" s="19" t="n">
        <f aca="false">IFERROR(VLOOKUP(A4989,Personal!$A$6:$F$112,2,FALSE()),"")</f>
        <v>0</v>
      </c>
      <c r="C4989" s="19" t="str">
        <f aca="false">IFERROR(VLOOKUP(A4989,Personal!$A$6:$F$112,3,FALSE()),"")</f>
        <v>La Seu d’Urgell</v>
      </c>
      <c r="D4989" s="19" t="s">
        <v>177</v>
      </c>
      <c r="E4989" s="19" t="s">
        <v>200</v>
      </c>
      <c r="F4989" s="19" t="s">
        <v>201</v>
      </c>
      <c r="G4989" s="19" t="s">
        <v>272</v>
      </c>
      <c r="H4989" s="19" t="n">
        <f aca="false">IF(OR(VLOOKUP(A4989,Personal!$A$6:$F$112,5,FALSE())&lt;&gt;"Sí",N4989="No aplica"),0,'Catàleg GRAE'!D83)</f>
        <v>1</v>
      </c>
      <c r="I4989" s="20"/>
      <c r="J4989" s="20"/>
      <c r="K4989" s="20"/>
      <c r="L4989" s="21"/>
      <c r="M4989" s="21"/>
      <c r="N4989" s="20"/>
      <c r="O4989" s="20"/>
      <c r="P4989" s="19" t="str">
        <f aca="false">IF(I4989="","",I4989-H4989)</f>
        <v/>
      </c>
      <c r="Q4989" s="19" t="str">
        <f aca="true">IF(B4989="","",IF(N4989="No aplica","No aplica",IF(I4989="","Pendent",IF(N4989="Per substituir","Substituir",IF(OR(N4989="No localitzat",N4989="No lliurat"),"Reposar",IF(I4989&lt;H4989,"Reposar",IF(I4989&gt;H4989,"Revisar excedent",IF(AND(G4989="Sí",M4989&lt;&gt;"",M4989&lt;TODAY()),"EPI caducat",IF(AND(G4989="Sí",M4989&lt;&gt;"",M4989&lt;=TODAY()+90),"EPI caduca ≤90 dies",IF(OR(N4989="Deteriorat usable",N4989="Revisió necessària"),"Revisar","OK"))))))))))</f>
      </c>
      <c r="R4989" s="20"/>
    </row>
    <row r="4990" customFormat="false" ht="15" hidden="false" customHeight="false" outlineLevel="0" collapsed="false">
      <c r="A4990" s="19" t="n">
        <v>46</v>
      </c>
      <c r="B4990" s="19" t="n">
        <f aca="false">IFERROR(VLOOKUP(A4990,Personal!$A$6:$F$112,2,FALSE()),"")</f>
        <v>0</v>
      </c>
      <c r="C4990" s="19" t="str">
        <f aca="false">IFERROR(VLOOKUP(A4990,Personal!$A$6:$F$112,3,FALSE()),"")</f>
        <v>La Seu d’Urgell</v>
      </c>
      <c r="D4990" s="19" t="s">
        <v>94</v>
      </c>
      <c r="E4990" s="19" t="s">
        <v>202</v>
      </c>
      <c r="F4990" s="19" t="s">
        <v>203</v>
      </c>
      <c r="G4990" s="19" t="s">
        <v>291</v>
      </c>
      <c r="H4990" s="19" t="n">
        <f aca="false">IF(OR(VLOOKUP(A4990,Personal!$A$6:$F$112,5,FALSE())&lt;&gt;"Sí",N4990="No aplica"),0,'Catàleg GRAE'!D84)</f>
        <v>1</v>
      </c>
      <c r="I4990" s="20"/>
      <c r="J4990" s="20"/>
      <c r="K4990" s="20"/>
      <c r="L4990" s="21"/>
      <c r="M4990" s="21"/>
      <c r="N4990" s="20"/>
      <c r="O4990" s="20"/>
      <c r="P4990" s="19" t="str">
        <f aca="false">IF(I4990="","",I4990-H4990)</f>
        <v/>
      </c>
      <c r="Q4990" s="19" t="str">
        <f aca="true">IF(B4990="","",IF(N4990="No aplica","No aplica",IF(I4990="","Pendent",IF(N4990="Per substituir","Substituir",IF(OR(N4990="No localitzat",N4990="No lliurat"),"Reposar",IF(I4990&lt;H4990,"Reposar",IF(I4990&gt;H4990,"Revisar excedent",IF(AND(G4990="Sí",M4990&lt;&gt;"",M4990&lt;TODAY()),"EPI caducat",IF(AND(G4990="Sí",M4990&lt;&gt;"",M4990&lt;=TODAY()+90),"EPI caduca ≤90 dies",IF(OR(N4990="Deteriorat usable",N4990="Revisió necessària"),"Revisar","OK"))))))))))</f>
      </c>
      <c r="R4990" s="20"/>
    </row>
    <row r="4991" customFormat="false" ht="15" hidden="false" customHeight="false" outlineLevel="0" collapsed="false">
      <c r="A4991" s="19" t="n">
        <v>46</v>
      </c>
      <c r="B4991" s="19" t="n">
        <f aca="false">IFERROR(VLOOKUP(A4991,Personal!$A$6:$F$112,2,FALSE()),"")</f>
        <v>0</v>
      </c>
      <c r="C4991" s="19" t="str">
        <f aca="false">IFERROR(VLOOKUP(A4991,Personal!$A$6:$F$112,3,FALSE()),"")</f>
        <v>La Seu d’Urgell</v>
      </c>
      <c r="D4991" s="19" t="s">
        <v>125</v>
      </c>
      <c r="E4991" s="19" t="s">
        <v>204</v>
      </c>
      <c r="F4991" s="19" t="s">
        <v>205</v>
      </c>
      <c r="G4991" s="19" t="s">
        <v>291</v>
      </c>
      <c r="H4991" s="19" t="n">
        <f aca="false">IF(OR(VLOOKUP(A4991,Personal!$A$6:$F$112,5,FALSE())&lt;&gt;"Sí",N4991="No aplica"),0,'Catàleg GRAE'!D85)</f>
        <v>1</v>
      </c>
      <c r="I4991" s="20"/>
      <c r="J4991" s="20"/>
      <c r="K4991" s="20"/>
      <c r="L4991" s="21"/>
      <c r="M4991" s="21"/>
      <c r="N4991" s="20"/>
      <c r="O4991" s="20"/>
      <c r="P4991" s="19" t="str">
        <f aca="false">IF(I4991="","",I4991-H4991)</f>
        <v/>
      </c>
      <c r="Q4991" s="19" t="str">
        <f aca="true">IF(B4991="","",IF(N4991="No aplica","No aplica",IF(I4991="","Pendent",IF(N4991="Per substituir","Substituir",IF(OR(N4991="No localitzat",N4991="No lliurat"),"Reposar",IF(I4991&lt;H4991,"Reposar",IF(I4991&gt;H4991,"Revisar excedent",IF(AND(G4991="Sí",M4991&lt;&gt;"",M4991&lt;TODAY()),"EPI caducat",IF(AND(G4991="Sí",M4991&lt;&gt;"",M4991&lt;=TODAY()+90),"EPI caduca ≤90 dies",IF(OR(N4991="Deteriorat usable",N4991="Revisió necessària"),"Revisar","OK"))))))))))</f>
      </c>
      <c r="R4991" s="20"/>
    </row>
    <row r="4992" customFormat="false" ht="15" hidden="false" customHeight="false" outlineLevel="0" collapsed="false">
      <c r="A4992" s="19" t="n">
        <v>46</v>
      </c>
      <c r="B4992" s="19" t="n">
        <f aca="false">IFERROR(VLOOKUP(A4992,Personal!$A$6:$F$112,2,FALSE()),"")</f>
        <v>0</v>
      </c>
      <c r="C4992" s="19" t="str">
        <f aca="false">IFERROR(VLOOKUP(A4992,Personal!$A$6:$F$112,3,FALSE()),"")</f>
        <v>La Seu d’Urgell</v>
      </c>
      <c r="D4992" s="19" t="s">
        <v>153</v>
      </c>
      <c r="E4992" s="19" t="s">
        <v>206</v>
      </c>
      <c r="F4992" s="19" t="s">
        <v>207</v>
      </c>
      <c r="G4992" s="19" t="s">
        <v>272</v>
      </c>
      <c r="H4992" s="19" t="n">
        <f aca="false">IF(OR(VLOOKUP(A4992,Personal!$A$6:$F$112,5,FALSE())&lt;&gt;"Sí",N4992="No aplica"),0,'Catàleg GRAE'!D86)</f>
        <v>1</v>
      </c>
      <c r="I4992" s="20"/>
      <c r="J4992" s="20"/>
      <c r="K4992" s="20"/>
      <c r="L4992" s="21"/>
      <c r="M4992" s="21"/>
      <c r="N4992" s="20"/>
      <c r="O4992" s="20"/>
      <c r="P4992" s="19" t="str">
        <f aca="false">IF(I4992="","",I4992-H4992)</f>
        <v/>
      </c>
      <c r="Q4992" s="19" t="str">
        <f aca="true">IF(B4992="","",IF(N4992="No aplica","No aplica",IF(I4992="","Pendent",IF(N4992="Per substituir","Substituir",IF(OR(N4992="No localitzat",N4992="No lliurat"),"Reposar",IF(I4992&lt;H4992,"Reposar",IF(I4992&gt;H4992,"Revisar excedent",IF(AND(G4992="Sí",M4992&lt;&gt;"",M4992&lt;TODAY()),"EPI caducat",IF(AND(G4992="Sí",M4992&lt;&gt;"",M4992&lt;=TODAY()+90),"EPI caduca ≤90 dies",IF(OR(N4992="Deteriorat usable",N4992="Revisió necessària"),"Revisar","OK"))))))))))</f>
      </c>
      <c r="R4992" s="20"/>
    </row>
    <row r="4993" customFormat="false" ht="15" hidden="false" customHeight="false" outlineLevel="0" collapsed="false">
      <c r="A4993" s="19" t="n">
        <v>46</v>
      </c>
      <c r="B4993" s="19" t="n">
        <f aca="false">IFERROR(VLOOKUP(A4993,Personal!$A$6:$F$112,2,FALSE()),"")</f>
        <v>0</v>
      </c>
      <c r="C4993" s="19" t="str">
        <f aca="false">IFERROR(VLOOKUP(A4993,Personal!$A$6:$F$112,3,FALSE()),"")</f>
        <v>La Seu d’Urgell</v>
      </c>
      <c r="D4993" s="19" t="s">
        <v>177</v>
      </c>
      <c r="E4993" s="19" t="s">
        <v>208</v>
      </c>
      <c r="F4993" s="19" t="s">
        <v>209</v>
      </c>
      <c r="G4993" s="19" t="s">
        <v>272</v>
      </c>
      <c r="H4993" s="19" t="n">
        <f aca="false">IF(OR(VLOOKUP(A4993,Personal!$A$6:$F$112,5,FALSE())&lt;&gt;"Sí",N4993="No aplica"),0,'Catàleg GRAE'!D87)</f>
        <v>1</v>
      </c>
      <c r="I4993" s="20"/>
      <c r="J4993" s="20"/>
      <c r="K4993" s="20"/>
      <c r="L4993" s="21"/>
      <c r="M4993" s="21"/>
      <c r="N4993" s="20"/>
      <c r="O4993" s="20"/>
      <c r="P4993" s="19" t="str">
        <f aca="false">IF(I4993="","",I4993-H4993)</f>
        <v/>
      </c>
      <c r="Q4993" s="19" t="str">
        <f aca="true">IF(B4993="","",IF(N4993="No aplica","No aplica",IF(I4993="","Pendent",IF(N4993="Per substituir","Substituir",IF(OR(N4993="No localitzat",N4993="No lliurat"),"Reposar",IF(I4993&lt;H4993,"Reposar",IF(I4993&gt;H4993,"Revisar excedent",IF(AND(G4993="Sí",M4993&lt;&gt;"",M4993&lt;TODAY()),"EPI caducat",IF(AND(G4993="Sí",M4993&lt;&gt;"",M4993&lt;=TODAY()+90),"EPI caduca ≤90 dies",IF(OR(N4993="Deteriorat usable",N4993="Revisió necessària"),"Revisar","OK"))))))))))</f>
      </c>
      <c r="R4993" s="20"/>
    </row>
    <row r="4994" customFormat="false" ht="15" hidden="false" customHeight="false" outlineLevel="0" collapsed="false">
      <c r="A4994" s="19" t="n">
        <v>46</v>
      </c>
      <c r="B4994" s="19" t="n">
        <f aca="false">IFERROR(VLOOKUP(A4994,Personal!$A$6:$F$112,2,FALSE()),"")</f>
        <v>0</v>
      </c>
      <c r="C4994" s="19" t="str">
        <f aca="false">IFERROR(VLOOKUP(A4994,Personal!$A$6:$F$112,3,FALSE()),"")</f>
        <v>La Seu d’Urgell</v>
      </c>
      <c r="D4994" s="19" t="s">
        <v>177</v>
      </c>
      <c r="E4994" s="19" t="s">
        <v>210</v>
      </c>
      <c r="F4994" s="19" t="s">
        <v>211</v>
      </c>
      <c r="G4994" s="19" t="s">
        <v>272</v>
      </c>
      <c r="H4994" s="19" t="n">
        <f aca="false">IF(OR(VLOOKUP(A4994,Personal!$A$6:$F$112,5,FALSE())&lt;&gt;"Sí",N4994="No aplica"),0,'Catàleg GRAE'!D88)</f>
        <v>1</v>
      </c>
      <c r="I4994" s="20"/>
      <c r="J4994" s="20"/>
      <c r="K4994" s="20"/>
      <c r="L4994" s="21"/>
      <c r="M4994" s="21"/>
      <c r="N4994" s="20"/>
      <c r="O4994" s="20"/>
      <c r="P4994" s="19" t="str">
        <f aca="false">IF(I4994="","",I4994-H4994)</f>
        <v/>
      </c>
      <c r="Q4994" s="19" t="str">
        <f aca="true">IF(B4994="","",IF(N4994="No aplica","No aplica",IF(I4994="","Pendent",IF(N4994="Per substituir","Substituir",IF(OR(N4994="No localitzat",N4994="No lliurat"),"Reposar",IF(I4994&lt;H4994,"Reposar",IF(I4994&gt;H4994,"Revisar excedent",IF(AND(G4994="Sí",M4994&lt;&gt;"",M4994&lt;TODAY()),"EPI caducat",IF(AND(G4994="Sí",M4994&lt;&gt;"",M4994&lt;=TODAY()+90),"EPI caduca ≤90 dies",IF(OR(N4994="Deteriorat usable",N4994="Revisió necessària"),"Revisar","OK"))))))))))</f>
      </c>
      <c r="R4994" s="20"/>
    </row>
    <row r="4995" customFormat="false" ht="15" hidden="false" customHeight="false" outlineLevel="0" collapsed="false">
      <c r="A4995" s="19" t="n">
        <v>46</v>
      </c>
      <c r="B4995" s="19" t="n">
        <f aca="false">IFERROR(VLOOKUP(A4995,Personal!$A$6:$F$112,2,FALSE()),"")</f>
        <v>0</v>
      </c>
      <c r="C4995" s="19" t="str">
        <f aca="false">IFERROR(VLOOKUP(A4995,Personal!$A$6:$F$112,3,FALSE()),"")</f>
        <v>La Seu d’Urgell</v>
      </c>
      <c r="D4995" s="19" t="s">
        <v>125</v>
      </c>
      <c r="E4995" s="19" t="s">
        <v>212</v>
      </c>
      <c r="F4995" s="19" t="s">
        <v>213</v>
      </c>
      <c r="G4995" s="19" t="s">
        <v>272</v>
      </c>
      <c r="H4995" s="19" t="n">
        <f aca="false">IF(OR(VLOOKUP(A4995,Personal!$A$6:$F$112,5,FALSE())&lt;&gt;"Sí",N4995="No aplica"),0,'Catàleg GRAE'!D89)</f>
        <v>1</v>
      </c>
      <c r="I4995" s="20"/>
      <c r="J4995" s="20"/>
      <c r="K4995" s="20"/>
      <c r="L4995" s="21"/>
      <c r="M4995" s="21"/>
      <c r="N4995" s="20"/>
      <c r="O4995" s="20"/>
      <c r="P4995" s="19" t="str">
        <f aca="false">IF(I4995="","",I4995-H4995)</f>
        <v/>
      </c>
      <c r="Q4995" s="19" t="str">
        <f aca="true">IF(B4995="","",IF(N4995="No aplica","No aplica",IF(I4995="","Pendent",IF(N4995="Per substituir","Substituir",IF(OR(N4995="No localitzat",N4995="No lliurat"),"Reposar",IF(I4995&lt;H4995,"Reposar",IF(I4995&gt;H4995,"Revisar excedent",IF(AND(G4995="Sí",M4995&lt;&gt;"",M4995&lt;TODAY()),"EPI caducat",IF(AND(G4995="Sí",M4995&lt;&gt;"",M4995&lt;=TODAY()+90),"EPI caduca ≤90 dies",IF(OR(N4995="Deteriorat usable",N4995="Revisió necessària"),"Revisar","OK"))))))))))</f>
      </c>
      <c r="R4995" s="20"/>
    </row>
    <row r="4996" customFormat="false" ht="15" hidden="false" customHeight="false" outlineLevel="0" collapsed="false">
      <c r="A4996" s="19" t="n">
        <v>46</v>
      </c>
      <c r="B4996" s="19" t="n">
        <f aca="false">IFERROR(VLOOKUP(A4996,Personal!$A$6:$F$112,2,FALSE()),"")</f>
        <v>0</v>
      </c>
      <c r="C4996" s="19" t="str">
        <f aca="false">IFERROR(VLOOKUP(A4996,Personal!$A$6:$F$112,3,FALSE()),"")</f>
        <v>La Seu d’Urgell</v>
      </c>
      <c r="D4996" s="19" t="s">
        <v>40</v>
      </c>
      <c r="E4996" s="19" t="s">
        <v>214</v>
      </c>
      <c r="F4996" s="19" t="s">
        <v>215</v>
      </c>
      <c r="G4996" s="19" t="s">
        <v>291</v>
      </c>
      <c r="H4996" s="19" t="n">
        <f aca="false">IF(OR(VLOOKUP(A4996,Personal!$A$6:$F$112,5,FALSE())&lt;&gt;"Sí",N4996="No aplica"),0,'Catàleg GRAE'!D90)</f>
        <v>1</v>
      </c>
      <c r="I4996" s="20"/>
      <c r="J4996" s="20"/>
      <c r="K4996" s="20"/>
      <c r="L4996" s="21"/>
      <c r="M4996" s="21"/>
      <c r="N4996" s="20"/>
      <c r="O4996" s="20"/>
      <c r="P4996" s="19" t="str">
        <f aca="false">IF(I4996="","",I4996-H4996)</f>
        <v/>
      </c>
      <c r="Q4996" s="19" t="str">
        <f aca="true">IF(B4996="","",IF(N4996="No aplica","No aplica",IF(I4996="","Pendent",IF(N4996="Per substituir","Substituir",IF(OR(N4996="No localitzat",N4996="No lliurat"),"Reposar",IF(I4996&lt;H4996,"Reposar",IF(I4996&gt;H4996,"Revisar excedent",IF(AND(G4996="Sí",M4996&lt;&gt;"",M4996&lt;TODAY()),"EPI caducat",IF(AND(G4996="Sí",M4996&lt;&gt;"",M4996&lt;=TODAY()+90),"EPI caduca ≤90 dies",IF(OR(N4996="Deteriorat usable",N4996="Revisió necessària"),"Revisar","OK"))))))))))</f>
      </c>
      <c r="R4996" s="20"/>
    </row>
    <row r="4997" customFormat="false" ht="15" hidden="false" customHeight="false" outlineLevel="0" collapsed="false">
      <c r="A4997" s="19" t="n">
        <v>46</v>
      </c>
      <c r="B4997" s="19" t="n">
        <f aca="false">IFERROR(VLOOKUP(A4997,Personal!$A$6:$F$112,2,FALSE()),"")</f>
        <v>0</v>
      </c>
      <c r="C4997" s="19" t="str">
        <f aca="false">IFERROR(VLOOKUP(A4997,Personal!$A$6:$F$112,3,FALSE()),"")</f>
        <v>La Seu d’Urgell</v>
      </c>
      <c r="D4997" s="19" t="s">
        <v>216</v>
      </c>
      <c r="E4997" s="19" t="s">
        <v>217</v>
      </c>
      <c r="F4997" s="19" t="s">
        <v>218</v>
      </c>
      <c r="G4997" s="19" t="s">
        <v>272</v>
      </c>
      <c r="H4997" s="19" t="n">
        <f aca="false">IF(OR(VLOOKUP(A4997,Personal!$A$6:$F$112,5,FALSE())&lt;&gt;"Sí",N4997="No aplica"),0,'Catàleg GRAE'!D91)</f>
        <v>1</v>
      </c>
      <c r="I4997" s="20"/>
      <c r="J4997" s="20"/>
      <c r="K4997" s="20"/>
      <c r="L4997" s="21"/>
      <c r="M4997" s="21"/>
      <c r="N4997" s="20"/>
      <c r="O4997" s="20"/>
      <c r="P4997" s="19" t="str">
        <f aca="false">IF(I4997="","",I4997-H4997)</f>
        <v/>
      </c>
      <c r="Q4997" s="19" t="str">
        <f aca="true">IF(B4997="","",IF(N4997="No aplica","No aplica",IF(I4997="","Pendent",IF(N4997="Per substituir","Substituir",IF(OR(N4997="No localitzat",N4997="No lliurat"),"Reposar",IF(I4997&lt;H4997,"Reposar",IF(I4997&gt;H4997,"Revisar excedent",IF(AND(G4997="Sí",M4997&lt;&gt;"",M4997&lt;TODAY()),"EPI caducat",IF(AND(G4997="Sí",M4997&lt;&gt;"",M4997&lt;=TODAY()+90),"EPI caduca ≤90 dies",IF(OR(N4997="Deteriorat usable",N4997="Revisió necessària"),"Revisar","OK"))))))))))</f>
      </c>
      <c r="R4997" s="20"/>
    </row>
    <row r="4998" customFormat="false" ht="15" hidden="false" customHeight="false" outlineLevel="0" collapsed="false">
      <c r="A4998" s="19" t="n">
        <v>46</v>
      </c>
      <c r="B4998" s="19" t="n">
        <f aca="false">IFERROR(VLOOKUP(A4998,Personal!$A$6:$F$112,2,FALSE()),"")</f>
        <v>0</v>
      </c>
      <c r="C4998" s="19" t="str">
        <f aca="false">IFERROR(VLOOKUP(A4998,Personal!$A$6:$F$112,3,FALSE()),"")</f>
        <v>La Seu d’Urgell</v>
      </c>
      <c r="D4998" s="19" t="s">
        <v>37</v>
      </c>
      <c r="E4998" s="19" t="s">
        <v>219</v>
      </c>
      <c r="F4998" s="19" t="s">
        <v>220</v>
      </c>
      <c r="G4998" s="19" t="s">
        <v>291</v>
      </c>
      <c r="H4998" s="19" t="n">
        <f aca="false">IF(OR(VLOOKUP(A4998,Personal!$A$6:$F$112,5,FALSE())&lt;&gt;"Sí",N4998="No aplica"),0,'Catàleg GRAE'!D92)</f>
        <v>1</v>
      </c>
      <c r="I4998" s="20"/>
      <c r="J4998" s="20"/>
      <c r="K4998" s="20"/>
      <c r="L4998" s="21"/>
      <c r="M4998" s="21"/>
      <c r="N4998" s="20"/>
      <c r="O4998" s="20"/>
      <c r="P4998" s="19" t="str">
        <f aca="false">IF(I4998="","",I4998-H4998)</f>
        <v/>
      </c>
      <c r="Q4998" s="19" t="str">
        <f aca="true">IF(B4998="","",IF(N4998="No aplica","No aplica",IF(I4998="","Pendent",IF(N4998="Per substituir","Substituir",IF(OR(N4998="No localitzat",N4998="No lliurat"),"Reposar",IF(I4998&lt;H4998,"Reposar",IF(I4998&gt;H4998,"Revisar excedent",IF(AND(G4998="Sí",M4998&lt;&gt;"",M4998&lt;TODAY()),"EPI caducat",IF(AND(G4998="Sí",M4998&lt;&gt;"",M4998&lt;=TODAY()+90),"EPI caduca ≤90 dies",IF(OR(N4998="Deteriorat usable",N4998="Revisió necessària"),"Revisar","OK"))))))))))</f>
      </c>
      <c r="R4998" s="20"/>
    </row>
    <row r="4999" customFormat="false" ht="15" hidden="false" customHeight="false" outlineLevel="0" collapsed="false">
      <c r="A4999" s="19" t="n">
        <v>46</v>
      </c>
      <c r="B4999" s="19" t="n">
        <f aca="false">IFERROR(VLOOKUP(A4999,Personal!$A$6:$F$112,2,FALSE()),"")</f>
        <v>0</v>
      </c>
      <c r="C4999" s="19" t="str">
        <f aca="false">IFERROR(VLOOKUP(A4999,Personal!$A$6:$F$112,3,FALSE()),"")</f>
        <v>La Seu d’Urgell</v>
      </c>
      <c r="D4999" s="19" t="s">
        <v>137</v>
      </c>
      <c r="E4999" s="19" t="s">
        <v>221</v>
      </c>
      <c r="F4999" s="19" t="s">
        <v>222</v>
      </c>
      <c r="G4999" s="19" t="s">
        <v>291</v>
      </c>
      <c r="H4999" s="19" t="n">
        <f aca="false">IF(OR(VLOOKUP(A4999,Personal!$A$6:$F$112,5,FALSE())&lt;&gt;"Sí",N4999="No aplica"),0,'Catàleg GRAE'!D93)</f>
        <v>1</v>
      </c>
      <c r="I4999" s="20"/>
      <c r="J4999" s="20"/>
      <c r="K4999" s="20"/>
      <c r="L4999" s="21"/>
      <c r="M4999" s="21"/>
      <c r="N4999" s="20"/>
      <c r="O4999" s="20"/>
      <c r="P4999" s="19" t="str">
        <f aca="false">IF(I4999="","",I4999-H4999)</f>
        <v/>
      </c>
      <c r="Q4999" s="19" t="str">
        <f aca="true">IF(B4999="","",IF(N4999="No aplica","No aplica",IF(I4999="","Pendent",IF(N4999="Per substituir","Substituir",IF(OR(N4999="No localitzat",N4999="No lliurat"),"Reposar",IF(I4999&lt;H4999,"Reposar",IF(I4999&gt;H4999,"Revisar excedent",IF(AND(G4999="Sí",M4999&lt;&gt;"",M4999&lt;TODAY()),"EPI caducat",IF(AND(G4999="Sí",M4999&lt;&gt;"",M4999&lt;=TODAY()+90),"EPI caduca ≤90 dies",IF(OR(N4999="Deteriorat usable",N4999="Revisió necessària"),"Revisar","OK"))))))))))</f>
      </c>
      <c r="R4999" s="20"/>
    </row>
    <row r="5000" customFormat="false" ht="15" hidden="false" customHeight="false" outlineLevel="0" collapsed="false">
      <c r="A5000" s="19" t="n">
        <v>46</v>
      </c>
      <c r="B5000" s="19" t="n">
        <f aca="false">IFERROR(VLOOKUP(A5000,Personal!$A$6:$F$112,2,FALSE()),"")</f>
        <v>0</v>
      </c>
      <c r="C5000" s="19" t="str">
        <f aca="false">IFERROR(VLOOKUP(A5000,Personal!$A$6:$F$112,3,FALSE()),"")</f>
        <v>La Seu d’Urgell</v>
      </c>
      <c r="D5000" s="19" t="s">
        <v>137</v>
      </c>
      <c r="E5000" s="19" t="s">
        <v>223</v>
      </c>
      <c r="F5000" s="19" t="s">
        <v>224</v>
      </c>
      <c r="G5000" s="19" t="s">
        <v>291</v>
      </c>
      <c r="H5000" s="19" t="n">
        <f aca="false">IF(OR(VLOOKUP(A5000,Personal!$A$6:$F$112,5,FALSE())&lt;&gt;"Sí",N5000="No aplica"),0,'Catàleg GRAE'!D94)</f>
        <v>1</v>
      </c>
      <c r="I5000" s="20"/>
      <c r="J5000" s="20"/>
      <c r="K5000" s="20"/>
      <c r="L5000" s="21"/>
      <c r="M5000" s="21"/>
      <c r="N5000" s="20"/>
      <c r="O5000" s="20"/>
      <c r="P5000" s="19" t="str">
        <f aca="false">IF(I5000="","",I5000-H5000)</f>
        <v/>
      </c>
      <c r="Q5000" s="19" t="str">
        <f aca="true">IF(B5000="","",IF(N5000="No aplica","No aplica",IF(I5000="","Pendent",IF(N5000="Per substituir","Substituir",IF(OR(N5000="No localitzat",N5000="No lliurat"),"Reposar",IF(I5000&lt;H5000,"Reposar",IF(I5000&gt;H5000,"Revisar excedent",IF(AND(G5000="Sí",M5000&lt;&gt;"",M5000&lt;TODAY()),"EPI caducat",IF(AND(G5000="Sí",M5000&lt;&gt;"",M5000&lt;=TODAY()+90),"EPI caduca ≤90 dies",IF(OR(N5000="Deteriorat usable",N5000="Revisió necessària"),"Revisar","OK"))))))))))</f>
      </c>
      <c r="R5000" s="20"/>
    </row>
    <row r="5001" customFormat="false" ht="15" hidden="false" customHeight="false" outlineLevel="0" collapsed="false">
      <c r="A5001" s="19" t="n">
        <v>46</v>
      </c>
      <c r="B5001" s="19" t="n">
        <f aca="false">IFERROR(VLOOKUP(A5001,Personal!$A$6:$F$112,2,FALSE()),"")</f>
        <v>0</v>
      </c>
      <c r="C5001" s="19" t="str">
        <f aca="false">IFERROR(VLOOKUP(A5001,Personal!$A$6:$F$112,3,FALSE()),"")</f>
        <v>La Seu d’Urgell</v>
      </c>
      <c r="D5001" s="19" t="s">
        <v>137</v>
      </c>
      <c r="E5001" s="19" t="s">
        <v>225</v>
      </c>
      <c r="F5001" s="19" t="s">
        <v>226</v>
      </c>
      <c r="G5001" s="19" t="s">
        <v>291</v>
      </c>
      <c r="H5001" s="19" t="n">
        <f aca="false">IF(OR(VLOOKUP(A5001,Personal!$A$6:$F$112,5,FALSE())&lt;&gt;"Sí",N5001="No aplica"),0,'Catàleg GRAE'!D95)</f>
        <v>1</v>
      </c>
      <c r="I5001" s="20"/>
      <c r="J5001" s="20"/>
      <c r="K5001" s="20"/>
      <c r="L5001" s="21"/>
      <c r="M5001" s="21"/>
      <c r="N5001" s="20"/>
      <c r="O5001" s="20"/>
      <c r="P5001" s="19" t="str">
        <f aca="false">IF(I5001="","",I5001-H5001)</f>
        <v/>
      </c>
      <c r="Q5001" s="19" t="str">
        <f aca="true">IF(B5001="","",IF(N5001="No aplica","No aplica",IF(I5001="","Pendent",IF(N5001="Per substituir","Substituir",IF(OR(N5001="No localitzat",N5001="No lliurat"),"Reposar",IF(I5001&lt;H5001,"Reposar",IF(I5001&gt;H5001,"Revisar excedent",IF(AND(G5001="Sí",M5001&lt;&gt;"",M5001&lt;TODAY()),"EPI caducat",IF(AND(G5001="Sí",M5001&lt;&gt;"",M5001&lt;=TODAY()+90),"EPI caduca ≤90 dies",IF(OR(N5001="Deteriorat usable",N5001="Revisió necessària"),"Revisar","OK"))))))))))</f>
      </c>
      <c r="R5001" s="20"/>
    </row>
    <row r="5002" customFormat="false" ht="15" hidden="false" customHeight="false" outlineLevel="0" collapsed="false">
      <c r="A5002" s="19" t="n">
        <v>46</v>
      </c>
      <c r="B5002" s="19" t="n">
        <f aca="false">IFERROR(VLOOKUP(A5002,Personal!$A$6:$F$112,2,FALSE()),"")</f>
        <v>0</v>
      </c>
      <c r="C5002" s="19" t="str">
        <f aca="false">IFERROR(VLOOKUP(A5002,Personal!$A$6:$F$112,3,FALSE()),"")</f>
        <v>La Seu d’Urgell</v>
      </c>
      <c r="D5002" s="19" t="s">
        <v>137</v>
      </c>
      <c r="E5002" s="19" t="s">
        <v>227</v>
      </c>
      <c r="F5002" s="19" t="s">
        <v>228</v>
      </c>
      <c r="G5002" s="19" t="s">
        <v>291</v>
      </c>
      <c r="H5002" s="19" t="n">
        <f aca="false">IF(OR(VLOOKUP(A5002,Personal!$A$6:$F$112,5,FALSE())&lt;&gt;"Sí",N5002="No aplica"),0,'Catàleg GRAE'!D96)</f>
        <v>1</v>
      </c>
      <c r="I5002" s="20"/>
      <c r="J5002" s="20"/>
      <c r="K5002" s="20"/>
      <c r="L5002" s="21"/>
      <c r="M5002" s="21"/>
      <c r="N5002" s="20"/>
      <c r="O5002" s="20"/>
      <c r="P5002" s="19" t="str">
        <f aca="false">IF(I5002="","",I5002-H5002)</f>
        <v/>
      </c>
      <c r="Q5002" s="19" t="str">
        <f aca="true">IF(B5002="","",IF(N5002="No aplica","No aplica",IF(I5002="","Pendent",IF(N5002="Per substituir","Substituir",IF(OR(N5002="No localitzat",N5002="No lliurat"),"Reposar",IF(I5002&lt;H5002,"Reposar",IF(I5002&gt;H5002,"Revisar excedent",IF(AND(G5002="Sí",M5002&lt;&gt;"",M5002&lt;TODAY()),"EPI caducat",IF(AND(G5002="Sí",M5002&lt;&gt;"",M5002&lt;=TODAY()+90),"EPI caduca ≤90 dies",IF(OR(N5002="Deteriorat usable",N5002="Revisió necessària"),"Revisar","OK"))))))))))</f>
      </c>
      <c r="R5002" s="20"/>
    </row>
    <row r="5003" customFormat="false" ht="15" hidden="false" customHeight="false" outlineLevel="0" collapsed="false">
      <c r="A5003" s="19" t="n">
        <v>46</v>
      </c>
      <c r="B5003" s="19" t="n">
        <f aca="false">IFERROR(VLOOKUP(A5003,Personal!$A$6:$F$112,2,FALSE()),"")</f>
        <v>0</v>
      </c>
      <c r="C5003" s="19" t="str">
        <f aca="false">IFERROR(VLOOKUP(A5003,Personal!$A$6:$F$112,3,FALSE()),"")</f>
        <v>La Seu d’Urgell</v>
      </c>
      <c r="D5003" s="19" t="s">
        <v>137</v>
      </c>
      <c r="E5003" s="19" t="s">
        <v>229</v>
      </c>
      <c r="F5003" s="19" t="s">
        <v>230</v>
      </c>
      <c r="G5003" s="19" t="s">
        <v>291</v>
      </c>
      <c r="H5003" s="19" t="n">
        <f aca="false">IF(OR(VLOOKUP(A5003,Personal!$A$6:$F$112,5,FALSE())&lt;&gt;"Sí",N5003="No aplica"),0,'Catàleg GRAE'!D97)</f>
        <v>1</v>
      </c>
      <c r="I5003" s="20"/>
      <c r="J5003" s="20"/>
      <c r="K5003" s="20"/>
      <c r="L5003" s="21"/>
      <c r="M5003" s="21"/>
      <c r="N5003" s="20"/>
      <c r="O5003" s="20"/>
      <c r="P5003" s="19" t="str">
        <f aca="false">IF(I5003="","",I5003-H5003)</f>
        <v/>
      </c>
      <c r="Q5003" s="19" t="str">
        <f aca="true">IF(B5003="","",IF(N5003="No aplica","No aplica",IF(I5003="","Pendent",IF(N5003="Per substituir","Substituir",IF(OR(N5003="No localitzat",N5003="No lliurat"),"Reposar",IF(I5003&lt;H5003,"Reposar",IF(I5003&gt;H5003,"Revisar excedent",IF(AND(G5003="Sí",M5003&lt;&gt;"",M5003&lt;TODAY()),"EPI caducat",IF(AND(G5003="Sí",M5003&lt;&gt;"",M5003&lt;=TODAY()+90),"EPI caduca ≤90 dies",IF(OR(N5003="Deteriorat usable",N5003="Revisió necessària"),"Revisar","OK"))))))))))</f>
      </c>
      <c r="R5003" s="20"/>
    </row>
    <row r="5004" customFormat="false" ht="15" hidden="false" customHeight="false" outlineLevel="0" collapsed="false">
      <c r="A5004" s="19" t="n">
        <v>46</v>
      </c>
      <c r="B5004" s="19" t="n">
        <f aca="false">IFERROR(VLOOKUP(A5004,Personal!$A$6:$F$112,2,FALSE()),"")</f>
        <v>0</v>
      </c>
      <c r="C5004" s="19" t="str">
        <f aca="false">IFERROR(VLOOKUP(A5004,Personal!$A$6:$F$112,3,FALSE()),"")</f>
        <v>La Seu d’Urgell</v>
      </c>
      <c r="D5004" s="19" t="s">
        <v>137</v>
      </c>
      <c r="E5004" s="19" t="s">
        <v>231</v>
      </c>
      <c r="F5004" s="19" t="s">
        <v>232</v>
      </c>
      <c r="G5004" s="19" t="s">
        <v>291</v>
      </c>
      <c r="H5004" s="19" t="n">
        <f aca="false">IF(OR(VLOOKUP(A5004,Personal!$A$6:$F$112,5,FALSE())&lt;&gt;"Sí",N5004="No aplica"),0,'Catàleg GRAE'!D98)</f>
        <v>1</v>
      </c>
      <c r="I5004" s="20"/>
      <c r="J5004" s="20"/>
      <c r="K5004" s="20"/>
      <c r="L5004" s="21"/>
      <c r="M5004" s="21"/>
      <c r="N5004" s="20"/>
      <c r="O5004" s="20"/>
      <c r="P5004" s="19" t="str">
        <f aca="false">IF(I5004="","",I5004-H5004)</f>
        <v/>
      </c>
      <c r="Q5004" s="19" t="str">
        <f aca="true">IF(B5004="","",IF(N5004="No aplica","No aplica",IF(I5004="","Pendent",IF(N5004="Per substituir","Substituir",IF(OR(N5004="No localitzat",N5004="No lliurat"),"Reposar",IF(I5004&lt;H5004,"Reposar",IF(I5004&gt;H5004,"Revisar excedent",IF(AND(G5004="Sí",M5004&lt;&gt;"",M5004&lt;TODAY()),"EPI caducat",IF(AND(G5004="Sí",M5004&lt;&gt;"",M5004&lt;=TODAY()+90),"EPI caduca ≤90 dies",IF(OR(N5004="Deteriorat usable",N5004="Revisió necessària"),"Revisar","OK"))))))))))</f>
      </c>
      <c r="R5004" s="20"/>
    </row>
    <row r="5005" customFormat="false" ht="15" hidden="false" customHeight="false" outlineLevel="0" collapsed="false">
      <c r="A5005" s="19" t="n">
        <v>46</v>
      </c>
      <c r="B5005" s="19" t="n">
        <f aca="false">IFERROR(VLOOKUP(A5005,Personal!$A$6:$F$112,2,FALSE()),"")</f>
        <v>0</v>
      </c>
      <c r="C5005" s="19" t="str">
        <f aca="false">IFERROR(VLOOKUP(A5005,Personal!$A$6:$F$112,3,FALSE()),"")</f>
        <v>La Seu d’Urgell</v>
      </c>
      <c r="D5005" s="19" t="s">
        <v>137</v>
      </c>
      <c r="E5005" s="19" t="s">
        <v>233</v>
      </c>
      <c r="F5005" s="19" t="s">
        <v>234</v>
      </c>
      <c r="G5005" s="19" t="s">
        <v>291</v>
      </c>
      <c r="H5005" s="19" t="n">
        <f aca="false">IF(OR(VLOOKUP(A5005,Personal!$A$6:$F$112,5,FALSE())&lt;&gt;"Sí",N5005="No aplica"),0,'Catàleg GRAE'!D99)</f>
        <v>1</v>
      </c>
      <c r="I5005" s="20"/>
      <c r="J5005" s="20"/>
      <c r="K5005" s="20"/>
      <c r="L5005" s="21"/>
      <c r="M5005" s="21"/>
      <c r="N5005" s="20"/>
      <c r="O5005" s="20"/>
      <c r="P5005" s="19" t="str">
        <f aca="false">IF(I5005="","",I5005-H5005)</f>
        <v/>
      </c>
      <c r="Q5005" s="19" t="str">
        <f aca="true">IF(B5005="","",IF(N5005="No aplica","No aplica",IF(I5005="","Pendent",IF(N5005="Per substituir","Substituir",IF(OR(N5005="No localitzat",N5005="No lliurat"),"Reposar",IF(I5005&lt;H5005,"Reposar",IF(I5005&gt;H5005,"Revisar excedent",IF(AND(G5005="Sí",M5005&lt;&gt;"",M5005&lt;TODAY()),"EPI caducat",IF(AND(G5005="Sí",M5005&lt;&gt;"",M5005&lt;=TODAY()+90),"EPI caduca ≤90 dies",IF(OR(N5005="Deteriorat usable",N5005="Revisió necessària"),"Revisar","OK"))))))))))</f>
      </c>
      <c r="R5005" s="20"/>
    </row>
    <row r="5006" customFormat="false" ht="15" hidden="false" customHeight="false" outlineLevel="0" collapsed="false">
      <c r="A5006" s="19" t="n">
        <v>46</v>
      </c>
      <c r="B5006" s="19" t="n">
        <f aca="false">IFERROR(VLOOKUP(A5006,Personal!$A$6:$F$112,2,FALSE()),"")</f>
        <v>0</v>
      </c>
      <c r="C5006" s="19" t="str">
        <f aca="false">IFERROR(VLOOKUP(A5006,Personal!$A$6:$F$112,3,FALSE()),"")</f>
        <v>La Seu d’Urgell</v>
      </c>
      <c r="D5006" s="19" t="s">
        <v>216</v>
      </c>
      <c r="E5006" s="19" t="s">
        <v>235</v>
      </c>
      <c r="F5006" s="19" t="s">
        <v>236</v>
      </c>
      <c r="G5006" s="19" t="s">
        <v>272</v>
      </c>
      <c r="H5006" s="19" t="n">
        <f aca="false">IF(OR(VLOOKUP(A5006,Personal!$A$6:$F$112,5,FALSE())&lt;&gt;"Sí",N5006="No aplica"),0,'Catàleg GRAE'!D100)</f>
        <v>1</v>
      </c>
      <c r="I5006" s="20"/>
      <c r="J5006" s="20"/>
      <c r="K5006" s="20"/>
      <c r="L5006" s="21"/>
      <c r="M5006" s="21"/>
      <c r="N5006" s="20"/>
      <c r="O5006" s="20"/>
      <c r="P5006" s="19" t="str">
        <f aca="false">IF(I5006="","",I5006-H5006)</f>
        <v/>
      </c>
      <c r="Q5006" s="19" t="str">
        <f aca="true">IF(B5006="","",IF(N5006="No aplica","No aplica",IF(I5006="","Pendent",IF(N5006="Per substituir","Substituir",IF(OR(N5006="No localitzat",N5006="No lliurat"),"Reposar",IF(I5006&lt;H5006,"Reposar",IF(I5006&gt;H5006,"Revisar excedent",IF(AND(G5006="Sí",M5006&lt;&gt;"",M5006&lt;TODAY()),"EPI caducat",IF(AND(G5006="Sí",M5006&lt;&gt;"",M5006&lt;=TODAY()+90),"EPI caduca ≤90 dies",IF(OR(N5006="Deteriorat usable",N5006="Revisió necessària"),"Revisar","OK"))))))))))</f>
      </c>
      <c r="R5006" s="20"/>
    </row>
    <row r="5007" customFormat="false" ht="15" hidden="false" customHeight="false" outlineLevel="0" collapsed="false">
      <c r="A5007" s="19" t="n">
        <v>46</v>
      </c>
      <c r="B5007" s="19" t="n">
        <f aca="false">IFERROR(VLOOKUP(A5007,Personal!$A$6:$F$112,2,FALSE()),"")</f>
        <v>0</v>
      </c>
      <c r="C5007" s="19" t="str">
        <f aca="false">IFERROR(VLOOKUP(A5007,Personal!$A$6:$F$112,3,FALSE()),"")</f>
        <v>La Seu d’Urgell</v>
      </c>
      <c r="D5007" s="19" t="s">
        <v>137</v>
      </c>
      <c r="E5007" s="19" t="s">
        <v>237</v>
      </c>
      <c r="F5007" s="19" t="s">
        <v>238</v>
      </c>
      <c r="G5007" s="19" t="s">
        <v>291</v>
      </c>
      <c r="H5007" s="19" t="n">
        <f aca="false">IF(OR(VLOOKUP(A5007,Personal!$A$6:$F$112,5,FALSE())&lt;&gt;"Sí",N5007="No aplica"),0,'Catàleg GRAE'!D101)</f>
        <v>1</v>
      </c>
      <c r="I5007" s="20"/>
      <c r="J5007" s="20"/>
      <c r="K5007" s="20"/>
      <c r="L5007" s="21"/>
      <c r="M5007" s="21"/>
      <c r="N5007" s="20"/>
      <c r="O5007" s="20"/>
      <c r="P5007" s="19" t="str">
        <f aca="false">IF(I5007="","",I5007-H5007)</f>
        <v/>
      </c>
      <c r="Q5007" s="19" t="str">
        <f aca="true">IF(B5007="","",IF(N5007="No aplica","No aplica",IF(I5007="","Pendent",IF(N5007="Per substituir","Substituir",IF(OR(N5007="No localitzat",N5007="No lliurat"),"Reposar",IF(I5007&lt;H5007,"Reposar",IF(I5007&gt;H5007,"Revisar excedent",IF(AND(G5007="Sí",M5007&lt;&gt;"",M5007&lt;TODAY()),"EPI caducat",IF(AND(G5007="Sí",M5007&lt;&gt;"",M5007&lt;=TODAY()+90),"EPI caduca ≤90 dies",IF(OR(N5007="Deteriorat usable",N5007="Revisió necessària"),"Revisar","OK"))))))))))</f>
      </c>
      <c r="R5007" s="20"/>
    </row>
    <row r="5008" customFormat="false" ht="15" hidden="false" customHeight="false" outlineLevel="0" collapsed="false">
      <c r="A5008" s="19" t="n">
        <v>46</v>
      </c>
      <c r="B5008" s="19" t="n">
        <f aca="false">IFERROR(VLOOKUP(A5008,Personal!$A$6:$F$112,2,FALSE()),"")</f>
        <v>0</v>
      </c>
      <c r="C5008" s="19" t="str">
        <f aca="false">IFERROR(VLOOKUP(A5008,Personal!$A$6:$F$112,3,FALSE()),"")</f>
        <v>La Seu d’Urgell</v>
      </c>
      <c r="D5008" s="19" t="s">
        <v>37</v>
      </c>
      <c r="E5008" s="19" t="s">
        <v>239</v>
      </c>
      <c r="F5008" s="19" t="s">
        <v>240</v>
      </c>
      <c r="G5008" s="19" t="s">
        <v>291</v>
      </c>
      <c r="H5008" s="19" t="n">
        <f aca="false">IF(OR(VLOOKUP(A5008,Personal!$A$6:$F$112,5,FALSE())&lt;&gt;"Sí",N5008="No aplica"),0,'Catàleg GRAE'!D102)</f>
        <v>1</v>
      </c>
      <c r="I5008" s="20"/>
      <c r="J5008" s="20"/>
      <c r="K5008" s="20"/>
      <c r="L5008" s="21"/>
      <c r="M5008" s="21"/>
      <c r="N5008" s="20"/>
      <c r="O5008" s="20"/>
      <c r="P5008" s="19" t="str">
        <f aca="false">IF(I5008="","",I5008-H5008)</f>
        <v/>
      </c>
      <c r="Q5008" s="19" t="str">
        <f aca="true">IF(B5008="","",IF(N5008="No aplica","No aplica",IF(I5008="","Pendent",IF(N5008="Per substituir","Substituir",IF(OR(N5008="No localitzat",N5008="No lliurat"),"Reposar",IF(I5008&lt;H5008,"Reposar",IF(I5008&gt;H5008,"Revisar excedent",IF(AND(G5008="Sí",M5008&lt;&gt;"",M5008&lt;TODAY()),"EPI caducat",IF(AND(G5008="Sí",M5008&lt;&gt;"",M5008&lt;=TODAY()+90),"EPI caduca ≤90 dies",IF(OR(N5008="Deteriorat usable",N5008="Revisió necessària"),"Revisar","OK"))))))))))</f>
      </c>
      <c r="R5008" s="20"/>
    </row>
    <row r="5009" customFormat="false" ht="15" hidden="false" customHeight="false" outlineLevel="0" collapsed="false">
      <c r="A5009" s="19" t="n">
        <v>46</v>
      </c>
      <c r="B5009" s="19" t="n">
        <f aca="false">IFERROR(VLOOKUP(A5009,Personal!$A$6:$F$112,2,FALSE()),"")</f>
        <v>0</v>
      </c>
      <c r="C5009" s="19" t="str">
        <f aca="false">IFERROR(VLOOKUP(A5009,Personal!$A$6:$F$112,3,FALSE()),"")</f>
        <v>La Seu d’Urgell</v>
      </c>
      <c r="D5009" s="19" t="s">
        <v>37</v>
      </c>
      <c r="E5009" s="19" t="s">
        <v>241</v>
      </c>
      <c r="F5009" s="19" t="s">
        <v>242</v>
      </c>
      <c r="G5009" s="19" t="s">
        <v>291</v>
      </c>
      <c r="H5009" s="19" t="n">
        <f aca="false">IF(OR(VLOOKUP(A5009,Personal!$A$6:$F$112,5,FALSE())&lt;&gt;"Sí",N5009="No aplica"),0,'Catàleg GRAE'!D103)</f>
        <v>1</v>
      </c>
      <c r="I5009" s="20"/>
      <c r="J5009" s="20"/>
      <c r="K5009" s="20"/>
      <c r="L5009" s="21"/>
      <c r="M5009" s="21"/>
      <c r="N5009" s="20"/>
      <c r="O5009" s="20"/>
      <c r="P5009" s="19" t="str">
        <f aca="false">IF(I5009="","",I5009-H5009)</f>
        <v/>
      </c>
      <c r="Q5009" s="19" t="str">
        <f aca="true">IF(B5009="","",IF(N5009="No aplica","No aplica",IF(I5009="","Pendent",IF(N5009="Per substituir","Substituir",IF(OR(N5009="No localitzat",N5009="No lliurat"),"Reposar",IF(I5009&lt;H5009,"Reposar",IF(I5009&gt;H5009,"Revisar excedent",IF(AND(G5009="Sí",M5009&lt;&gt;"",M5009&lt;TODAY()),"EPI caducat",IF(AND(G5009="Sí",M5009&lt;&gt;"",M5009&lt;=TODAY()+90),"EPI caduca ≤90 dies",IF(OR(N5009="Deteriorat usable",N5009="Revisió necessària"),"Revisar","OK"))))))))))</f>
      </c>
      <c r="R5009" s="20"/>
    </row>
    <row r="5010" customFormat="false" ht="15" hidden="false" customHeight="false" outlineLevel="0" collapsed="false">
      <c r="A5010" s="19" t="n">
        <v>46</v>
      </c>
      <c r="B5010" s="19" t="n">
        <f aca="false">IFERROR(VLOOKUP(A5010,Personal!$A$6:$F$112,2,FALSE()),"")</f>
        <v>0</v>
      </c>
      <c r="C5010" s="19" t="str">
        <f aca="false">IFERROR(VLOOKUP(A5010,Personal!$A$6:$F$112,3,FALSE()),"")</f>
        <v>La Seu d’Urgell</v>
      </c>
      <c r="D5010" s="19" t="s">
        <v>177</v>
      </c>
      <c r="E5010" s="19" t="s">
        <v>243</v>
      </c>
      <c r="F5010" s="19" t="s">
        <v>244</v>
      </c>
      <c r="G5010" s="19" t="s">
        <v>272</v>
      </c>
      <c r="H5010" s="19" t="n">
        <f aca="false">IF(OR(VLOOKUP(A5010,Personal!$A$6:$F$112,5,FALSE())&lt;&gt;"Sí",N5010="No aplica"),0,'Catàleg GRAE'!D104)</f>
        <v>1</v>
      </c>
      <c r="I5010" s="20"/>
      <c r="J5010" s="20"/>
      <c r="K5010" s="20"/>
      <c r="L5010" s="21"/>
      <c r="M5010" s="21"/>
      <c r="N5010" s="20"/>
      <c r="O5010" s="20"/>
      <c r="P5010" s="19" t="str">
        <f aca="false">IF(I5010="","",I5010-H5010)</f>
        <v/>
      </c>
      <c r="Q5010" s="19" t="str">
        <f aca="true">IF(B5010="","",IF(N5010="No aplica","No aplica",IF(I5010="","Pendent",IF(N5010="Per substituir","Substituir",IF(OR(N5010="No localitzat",N5010="No lliurat"),"Reposar",IF(I5010&lt;H5010,"Reposar",IF(I5010&gt;H5010,"Revisar excedent",IF(AND(G5010="Sí",M5010&lt;&gt;"",M5010&lt;TODAY()),"EPI caducat",IF(AND(G5010="Sí",M5010&lt;&gt;"",M5010&lt;=TODAY()+90),"EPI caduca ≤90 dies",IF(OR(N5010="Deteriorat usable",N5010="Revisió necessària"),"Revisar","OK"))))))))))</f>
      </c>
      <c r="R5010" s="20"/>
    </row>
    <row r="5011" customFormat="false" ht="15" hidden="false" customHeight="false" outlineLevel="0" collapsed="false">
      <c r="A5011" s="19" t="n">
        <v>46</v>
      </c>
      <c r="B5011" s="19" t="n">
        <f aca="false">IFERROR(VLOOKUP(A5011,Personal!$A$6:$F$112,2,FALSE()),"")</f>
        <v>0</v>
      </c>
      <c r="C5011" s="19" t="str">
        <f aca="false">IFERROR(VLOOKUP(A5011,Personal!$A$6:$F$112,3,FALSE()),"")</f>
        <v>La Seu d’Urgell</v>
      </c>
      <c r="D5011" s="19" t="s">
        <v>177</v>
      </c>
      <c r="E5011" s="19" t="s">
        <v>245</v>
      </c>
      <c r="F5011" s="19" t="s">
        <v>246</v>
      </c>
      <c r="G5011" s="19" t="s">
        <v>272</v>
      </c>
      <c r="H5011" s="19" t="n">
        <f aca="false">IF(OR(VLOOKUP(A5011,Personal!$A$6:$F$112,5,FALSE())&lt;&gt;"Sí",N5011="No aplica"),0,'Catàleg GRAE'!D105)</f>
        <v>1</v>
      </c>
      <c r="I5011" s="20"/>
      <c r="J5011" s="20"/>
      <c r="K5011" s="20"/>
      <c r="L5011" s="21"/>
      <c r="M5011" s="21"/>
      <c r="N5011" s="20"/>
      <c r="O5011" s="20"/>
      <c r="P5011" s="19" t="str">
        <f aca="false">IF(I5011="","",I5011-H5011)</f>
        <v/>
      </c>
      <c r="Q5011" s="19" t="str">
        <f aca="true">IF(B5011="","",IF(N5011="No aplica","No aplica",IF(I5011="","Pendent",IF(N5011="Per substituir","Substituir",IF(OR(N5011="No localitzat",N5011="No lliurat"),"Reposar",IF(I5011&lt;H5011,"Reposar",IF(I5011&gt;H5011,"Revisar excedent",IF(AND(G5011="Sí",M5011&lt;&gt;"",M5011&lt;TODAY()),"EPI caducat",IF(AND(G5011="Sí",M5011&lt;&gt;"",M5011&lt;=TODAY()+90),"EPI caduca ≤90 dies",IF(OR(N5011="Deteriorat usable",N5011="Revisió necessària"),"Revisar","OK"))))))))))</f>
      </c>
      <c r="R5011" s="20"/>
    </row>
    <row r="5012" customFormat="false" ht="15" hidden="false" customHeight="false" outlineLevel="0" collapsed="false">
      <c r="A5012" s="19" t="n">
        <v>46</v>
      </c>
      <c r="B5012" s="19" t="n">
        <f aca="false">IFERROR(VLOOKUP(A5012,Personal!$A$6:$F$112,2,FALSE()),"")</f>
        <v>0</v>
      </c>
      <c r="C5012" s="19" t="str">
        <f aca="false">IFERROR(VLOOKUP(A5012,Personal!$A$6:$F$112,3,FALSE()),"")</f>
        <v>La Seu d’Urgell</v>
      </c>
      <c r="D5012" s="19" t="s">
        <v>177</v>
      </c>
      <c r="E5012" s="19" t="s">
        <v>247</v>
      </c>
      <c r="F5012" s="19" t="s">
        <v>248</v>
      </c>
      <c r="G5012" s="19" t="s">
        <v>272</v>
      </c>
      <c r="H5012" s="19" t="n">
        <f aca="false">IF(OR(VLOOKUP(A5012,Personal!$A$6:$F$112,5,FALSE())&lt;&gt;"Sí",N5012="No aplica"),0,'Catàleg GRAE'!D106)</f>
        <v>1</v>
      </c>
      <c r="I5012" s="20"/>
      <c r="J5012" s="20"/>
      <c r="K5012" s="20"/>
      <c r="L5012" s="21"/>
      <c r="M5012" s="21"/>
      <c r="N5012" s="20"/>
      <c r="O5012" s="20"/>
      <c r="P5012" s="19" t="str">
        <f aca="false">IF(I5012="","",I5012-H5012)</f>
        <v/>
      </c>
      <c r="Q5012" s="19" t="str">
        <f aca="true">IF(B5012="","",IF(N5012="No aplica","No aplica",IF(I5012="","Pendent",IF(N5012="Per substituir","Substituir",IF(OR(N5012="No localitzat",N5012="No lliurat"),"Reposar",IF(I5012&lt;H5012,"Reposar",IF(I5012&gt;H5012,"Revisar excedent",IF(AND(G5012="Sí",M5012&lt;&gt;"",M5012&lt;TODAY()),"EPI caducat",IF(AND(G5012="Sí",M5012&lt;&gt;"",M5012&lt;=TODAY()+90),"EPI caduca ≤90 dies",IF(OR(N5012="Deteriorat usable",N5012="Revisió necessària"),"Revisar","OK"))))))))))</f>
      </c>
      <c r="R5012" s="20"/>
    </row>
    <row r="5013" customFormat="false" ht="15" hidden="false" customHeight="false" outlineLevel="0" collapsed="false">
      <c r="A5013" s="19" t="n">
        <v>46</v>
      </c>
      <c r="B5013" s="19" t="n">
        <f aca="false">IFERROR(VLOOKUP(A5013,Personal!$A$6:$F$112,2,FALSE()),"")</f>
        <v>0</v>
      </c>
      <c r="C5013" s="19" t="str">
        <f aca="false">IFERROR(VLOOKUP(A5013,Personal!$A$6:$F$112,3,FALSE()),"")</f>
        <v>La Seu d’Urgell</v>
      </c>
      <c r="D5013" s="19" t="s">
        <v>177</v>
      </c>
      <c r="E5013" s="19" t="s">
        <v>249</v>
      </c>
      <c r="F5013" s="19" t="s">
        <v>250</v>
      </c>
      <c r="G5013" s="19" t="s">
        <v>272</v>
      </c>
      <c r="H5013" s="19" t="n">
        <f aca="false">IF(OR(VLOOKUP(A5013,Personal!$A$6:$F$112,5,FALSE())&lt;&gt;"Sí",N5013="No aplica"),0,'Catàleg GRAE'!D107)</f>
        <v>1</v>
      </c>
      <c r="I5013" s="20"/>
      <c r="J5013" s="20"/>
      <c r="K5013" s="20"/>
      <c r="L5013" s="21"/>
      <c r="M5013" s="21"/>
      <c r="N5013" s="20"/>
      <c r="O5013" s="20"/>
      <c r="P5013" s="19" t="str">
        <f aca="false">IF(I5013="","",I5013-H5013)</f>
        <v/>
      </c>
      <c r="Q5013" s="19" t="str">
        <f aca="true">IF(B5013="","",IF(N5013="No aplica","No aplica",IF(I5013="","Pendent",IF(N5013="Per substituir","Substituir",IF(OR(N5013="No localitzat",N5013="No lliurat"),"Reposar",IF(I5013&lt;H5013,"Reposar",IF(I5013&gt;H5013,"Revisar excedent",IF(AND(G5013="Sí",M5013&lt;&gt;"",M5013&lt;TODAY()),"EPI caducat",IF(AND(G5013="Sí",M5013&lt;&gt;"",M5013&lt;=TODAY()+90),"EPI caduca ≤90 dies",IF(OR(N5013="Deteriorat usable",N5013="Revisió necessària"),"Revisar","OK"))))))))))</f>
      </c>
      <c r="R5013" s="20"/>
    </row>
    <row r="5014" customFormat="false" ht="15" hidden="false" customHeight="false" outlineLevel="0" collapsed="false">
      <c r="A5014" s="19" t="n">
        <v>46</v>
      </c>
      <c r="B5014" s="19" t="n">
        <f aca="false">IFERROR(VLOOKUP(A5014,Personal!$A$6:$F$112,2,FALSE()),"")</f>
        <v>0</v>
      </c>
      <c r="C5014" s="19" t="str">
        <f aca="false">IFERROR(VLOOKUP(A5014,Personal!$A$6:$F$112,3,FALSE()),"")</f>
        <v>La Seu d’Urgell</v>
      </c>
      <c r="D5014" s="19" t="s">
        <v>177</v>
      </c>
      <c r="E5014" s="19" t="s">
        <v>251</v>
      </c>
      <c r="F5014" s="19" t="s">
        <v>252</v>
      </c>
      <c r="G5014" s="19" t="s">
        <v>272</v>
      </c>
      <c r="H5014" s="19" t="n">
        <f aca="false">IF(OR(VLOOKUP(A5014,Personal!$A$6:$F$112,5,FALSE())&lt;&gt;"Sí",N5014="No aplica"),0,'Catàleg GRAE'!D108)</f>
        <v>1</v>
      </c>
      <c r="I5014" s="20"/>
      <c r="J5014" s="20"/>
      <c r="K5014" s="20"/>
      <c r="L5014" s="21"/>
      <c r="M5014" s="21"/>
      <c r="N5014" s="20"/>
      <c r="O5014" s="20"/>
      <c r="P5014" s="19" t="str">
        <f aca="false">IF(I5014="","",I5014-H5014)</f>
        <v/>
      </c>
      <c r="Q5014" s="19" t="str">
        <f aca="true">IF(B5014="","",IF(N5014="No aplica","No aplica",IF(I5014="","Pendent",IF(N5014="Per substituir","Substituir",IF(OR(N5014="No localitzat",N5014="No lliurat"),"Reposar",IF(I5014&lt;H5014,"Reposar",IF(I5014&gt;H5014,"Revisar excedent",IF(AND(G5014="Sí",M5014&lt;&gt;"",M5014&lt;TODAY()),"EPI caducat",IF(AND(G5014="Sí",M5014&lt;&gt;"",M5014&lt;=TODAY()+90),"EPI caduca ≤90 dies",IF(OR(N5014="Deteriorat usable",N5014="Revisió necessària"),"Revisar","OK"))))))))))</f>
      </c>
      <c r="R5014" s="20"/>
    </row>
    <row r="5015" customFormat="false" ht="15" hidden="false" customHeight="false" outlineLevel="0" collapsed="false">
      <c r="A5015" s="19" t="n">
        <v>46</v>
      </c>
      <c r="B5015" s="19" t="n">
        <f aca="false">IFERROR(VLOOKUP(A5015,Personal!$A$6:$F$112,2,FALSE()),"")</f>
        <v>0</v>
      </c>
      <c r="C5015" s="19" t="str">
        <f aca="false">IFERROR(VLOOKUP(A5015,Personal!$A$6:$F$112,3,FALSE()),"")</f>
        <v>La Seu d’Urgell</v>
      </c>
      <c r="D5015" s="19" t="s">
        <v>125</v>
      </c>
      <c r="E5015" s="19" t="s">
        <v>253</v>
      </c>
      <c r="F5015" s="19" t="s">
        <v>254</v>
      </c>
      <c r="G5015" s="19" t="s">
        <v>272</v>
      </c>
      <c r="H5015" s="19" t="n">
        <f aca="false">IF(OR(VLOOKUP(A5015,Personal!$A$6:$F$112,5,FALSE())&lt;&gt;"Sí",N5015="No aplica"),0,'Catàleg GRAE'!D109)</f>
        <v>1</v>
      </c>
      <c r="I5015" s="20"/>
      <c r="J5015" s="20"/>
      <c r="K5015" s="20"/>
      <c r="L5015" s="21"/>
      <c r="M5015" s="21"/>
      <c r="N5015" s="20"/>
      <c r="O5015" s="20"/>
      <c r="P5015" s="19" t="str">
        <f aca="false">IF(I5015="","",I5015-H5015)</f>
        <v/>
      </c>
      <c r="Q5015" s="19" t="str">
        <f aca="true">IF(B5015="","",IF(N5015="No aplica","No aplica",IF(I5015="","Pendent",IF(N5015="Per substituir","Substituir",IF(OR(N5015="No localitzat",N5015="No lliurat"),"Reposar",IF(I5015&lt;H5015,"Reposar",IF(I5015&gt;H5015,"Revisar excedent",IF(AND(G5015="Sí",M5015&lt;&gt;"",M5015&lt;TODAY()),"EPI caducat",IF(AND(G5015="Sí",M5015&lt;&gt;"",M5015&lt;=TODAY()+90),"EPI caduca ≤90 dies",IF(OR(N5015="Deteriorat usable",N5015="Revisió necessària"),"Revisar","OK"))))))))))</f>
      </c>
      <c r="R5015" s="20"/>
    </row>
    <row r="5016" customFormat="false" ht="15" hidden="false" customHeight="false" outlineLevel="0" collapsed="false">
      <c r="A5016" s="19" t="n">
        <v>46</v>
      </c>
      <c r="B5016" s="19" t="n">
        <f aca="false">IFERROR(VLOOKUP(A5016,Personal!$A$6:$F$112,2,FALSE()),"")</f>
        <v>0</v>
      </c>
      <c r="C5016" s="19" t="str">
        <f aca="false">IFERROR(VLOOKUP(A5016,Personal!$A$6:$F$112,3,FALSE()),"")</f>
        <v>La Seu d’Urgell</v>
      </c>
      <c r="D5016" s="19" t="s">
        <v>177</v>
      </c>
      <c r="E5016" s="19" t="s">
        <v>255</v>
      </c>
      <c r="F5016" s="19" t="s">
        <v>256</v>
      </c>
      <c r="G5016" s="19" t="s">
        <v>272</v>
      </c>
      <c r="H5016" s="19" t="n">
        <f aca="false">IF(OR(VLOOKUP(A5016,Personal!$A$6:$F$112,5,FALSE())&lt;&gt;"Sí",N5016="No aplica"),0,'Catàleg GRAE'!D110)</f>
        <v>1</v>
      </c>
      <c r="I5016" s="20"/>
      <c r="J5016" s="20"/>
      <c r="K5016" s="20"/>
      <c r="L5016" s="21"/>
      <c r="M5016" s="21"/>
      <c r="N5016" s="20"/>
      <c r="O5016" s="20"/>
      <c r="P5016" s="19" t="str">
        <f aca="false">IF(I5016="","",I5016-H5016)</f>
        <v/>
      </c>
      <c r="Q5016" s="19" t="str">
        <f aca="true">IF(B5016="","",IF(N5016="No aplica","No aplica",IF(I5016="","Pendent",IF(N5016="Per substituir","Substituir",IF(OR(N5016="No localitzat",N5016="No lliurat"),"Reposar",IF(I5016&lt;H5016,"Reposar",IF(I5016&gt;H5016,"Revisar excedent",IF(AND(G5016="Sí",M5016&lt;&gt;"",M5016&lt;TODAY()),"EPI caducat",IF(AND(G5016="Sí",M5016&lt;&gt;"",M5016&lt;=TODAY()+90),"EPI caduca ≤90 dies",IF(OR(N5016="Deteriorat usable",N5016="Revisió necessària"),"Revisar","OK"))))))))))</f>
      </c>
      <c r="R5016" s="20"/>
    </row>
    <row r="5017" customFormat="false" ht="15" hidden="false" customHeight="false" outlineLevel="0" collapsed="false">
      <c r="A5017" s="19" t="n">
        <v>46</v>
      </c>
      <c r="B5017" s="19" t="n">
        <f aca="false">IFERROR(VLOOKUP(A5017,Personal!$A$6:$F$112,2,FALSE()),"")</f>
        <v>0</v>
      </c>
      <c r="C5017" s="19" t="str">
        <f aca="false">IFERROR(VLOOKUP(A5017,Personal!$A$6:$F$112,3,FALSE()),"")</f>
        <v>La Seu d’Urgell</v>
      </c>
      <c r="D5017" s="19" t="s">
        <v>142</v>
      </c>
      <c r="E5017" s="19" t="s">
        <v>257</v>
      </c>
      <c r="F5017" s="19" t="s">
        <v>258</v>
      </c>
      <c r="G5017" s="19" t="s">
        <v>291</v>
      </c>
      <c r="H5017" s="19" t="n">
        <f aca="false">IF(OR(VLOOKUP(A5017,Personal!$A$6:$F$112,5,FALSE())&lt;&gt;"Sí",N5017="No aplica"),0,'Catàleg GRAE'!D111)</f>
        <v>1</v>
      </c>
      <c r="I5017" s="20"/>
      <c r="J5017" s="20"/>
      <c r="K5017" s="20"/>
      <c r="L5017" s="21"/>
      <c r="M5017" s="21"/>
      <c r="N5017" s="20"/>
      <c r="O5017" s="20"/>
      <c r="P5017" s="19" t="str">
        <f aca="false">IF(I5017="","",I5017-H5017)</f>
        <v/>
      </c>
      <c r="Q5017" s="19" t="str">
        <f aca="true">IF(B5017="","",IF(N5017="No aplica","No aplica",IF(I5017="","Pendent",IF(N5017="Per substituir","Substituir",IF(OR(N5017="No localitzat",N5017="No lliurat"),"Reposar",IF(I5017&lt;H5017,"Reposar",IF(I5017&gt;H5017,"Revisar excedent",IF(AND(G5017="Sí",M5017&lt;&gt;"",M5017&lt;TODAY()),"EPI caducat",IF(AND(G5017="Sí",M5017&lt;&gt;"",M5017&lt;=TODAY()+90),"EPI caduca ≤90 dies",IF(OR(N5017="Deteriorat usable",N5017="Revisió necessària"),"Revisar","OK"))))))))))</f>
      </c>
      <c r="R5017" s="20"/>
    </row>
    <row r="5018" customFormat="false" ht="15" hidden="false" customHeight="false" outlineLevel="0" collapsed="false">
      <c r="A5018" s="19" t="n">
        <v>46</v>
      </c>
      <c r="B5018" s="19" t="n">
        <f aca="false">IFERROR(VLOOKUP(A5018,Personal!$A$6:$F$112,2,FALSE()),"")</f>
        <v>0</v>
      </c>
      <c r="C5018" s="19" t="str">
        <f aca="false">IFERROR(VLOOKUP(A5018,Personal!$A$6:$F$112,3,FALSE()),"")</f>
        <v>La Seu d’Urgell</v>
      </c>
      <c r="D5018" s="19" t="s">
        <v>112</v>
      </c>
      <c r="E5018" s="19" t="s">
        <v>259</v>
      </c>
      <c r="F5018" s="19" t="s">
        <v>260</v>
      </c>
      <c r="G5018" s="19" t="s">
        <v>291</v>
      </c>
      <c r="H5018" s="19" t="n">
        <f aca="false">IF(OR(VLOOKUP(A5018,Personal!$A$6:$F$112,5,FALSE())&lt;&gt;"Sí",N5018="No aplica"),0,'Catàleg GRAE'!D112)</f>
        <v>1</v>
      </c>
      <c r="I5018" s="20"/>
      <c r="J5018" s="20"/>
      <c r="K5018" s="20"/>
      <c r="L5018" s="21"/>
      <c r="M5018" s="21"/>
      <c r="N5018" s="20"/>
      <c r="O5018" s="20"/>
      <c r="P5018" s="19" t="str">
        <f aca="false">IF(I5018="","",I5018-H5018)</f>
        <v/>
      </c>
      <c r="Q5018" s="19" t="str">
        <f aca="true">IF(B5018="","",IF(N5018="No aplica","No aplica",IF(I5018="","Pendent",IF(N5018="Per substituir","Substituir",IF(OR(N5018="No localitzat",N5018="No lliurat"),"Reposar",IF(I5018&lt;H5018,"Reposar",IF(I5018&gt;H5018,"Revisar excedent",IF(AND(G5018="Sí",M5018&lt;&gt;"",M5018&lt;TODAY()),"EPI caducat",IF(AND(G5018="Sí",M5018&lt;&gt;"",M5018&lt;=TODAY()+90),"EPI caduca ≤90 dies",IF(OR(N5018="Deteriorat usable",N5018="Revisió necessària"),"Revisar","OK"))))))))))</f>
      </c>
      <c r="R5018" s="20"/>
    </row>
    <row r="5019" customFormat="false" ht="15" hidden="false" customHeight="false" outlineLevel="0" collapsed="false">
      <c r="A5019" s="19" t="n">
        <v>46</v>
      </c>
      <c r="B5019" s="19" t="n">
        <f aca="false">IFERROR(VLOOKUP(A5019,Personal!$A$6:$F$112,2,FALSE()),"")</f>
        <v>0</v>
      </c>
      <c r="C5019" s="19" t="str">
        <f aca="false">IFERROR(VLOOKUP(A5019,Personal!$A$6:$F$112,3,FALSE()),"")</f>
        <v>La Seu d’Urgell</v>
      </c>
      <c r="D5019" s="19" t="s">
        <v>261</v>
      </c>
      <c r="E5019" s="19" t="s">
        <v>262</v>
      </c>
      <c r="F5019" s="19" t="s">
        <v>263</v>
      </c>
      <c r="G5019" s="19" t="s">
        <v>291</v>
      </c>
      <c r="H5019" s="19" t="n">
        <f aca="false">IF(OR(VLOOKUP(A5019,Personal!$A$6:$F$112,5,FALSE())&lt;&gt;"Sí",N5019="No aplica"),0,'Catàleg GRAE'!D113)</f>
        <v>1</v>
      </c>
      <c r="I5019" s="20"/>
      <c r="J5019" s="20"/>
      <c r="K5019" s="20"/>
      <c r="L5019" s="21"/>
      <c r="M5019" s="21"/>
      <c r="N5019" s="20"/>
      <c r="O5019" s="20"/>
      <c r="P5019" s="19" t="str">
        <f aca="false">IF(I5019="","",I5019-H5019)</f>
        <v/>
      </c>
      <c r="Q5019" s="19" t="str">
        <f aca="true">IF(B5019="","",IF(N5019="No aplica","No aplica",IF(I5019="","Pendent",IF(N5019="Per substituir","Substituir",IF(OR(N5019="No localitzat",N5019="No lliurat"),"Reposar",IF(I5019&lt;H5019,"Reposar",IF(I5019&gt;H5019,"Revisar excedent",IF(AND(G5019="Sí",M5019&lt;&gt;"",M5019&lt;TODAY()),"EPI caducat",IF(AND(G5019="Sí",M5019&lt;&gt;"",M5019&lt;=TODAY()+90),"EPI caduca ≤90 dies",IF(OR(N5019="Deteriorat usable",N5019="Revisió necessària"),"Revisar","OK"))))))))))</f>
      </c>
      <c r="R5019" s="20"/>
    </row>
    <row r="5020" customFormat="false" ht="15" hidden="false" customHeight="false" outlineLevel="0" collapsed="false">
      <c r="A5020" s="19" t="n">
        <v>47</v>
      </c>
      <c r="B5020" s="19" t="n">
        <f aca="false">IFERROR(VLOOKUP(A5020,Personal!$A$6:$F$112,2,FALSE()),"")</f>
        <v>0</v>
      </c>
      <c r="C5020" s="19" t="str">
        <f aca="false">IFERROR(VLOOKUP(A5020,Personal!$A$6:$F$112,3,FALSE()),"")</f>
        <v>La Seu d’Urgell</v>
      </c>
      <c r="D5020" s="19" t="s">
        <v>26</v>
      </c>
      <c r="E5020" s="19" t="s">
        <v>27</v>
      </c>
      <c r="F5020" s="19" t="s">
        <v>28</v>
      </c>
      <c r="G5020" s="19" t="s">
        <v>291</v>
      </c>
      <c r="H5020" s="19" t="n">
        <f aca="false">IF(OR(VLOOKUP(A5020,Personal!$A$6:$F$112,5,FALSE())&lt;&gt;"Sí",N5020="No aplica"),0,'Catàleg GRAE'!D5)</f>
        <v>1</v>
      </c>
      <c r="I5020" s="20"/>
      <c r="J5020" s="20"/>
      <c r="K5020" s="20"/>
      <c r="L5020" s="21"/>
      <c r="M5020" s="21"/>
      <c r="N5020" s="20"/>
      <c r="O5020" s="20"/>
      <c r="P5020" s="19" t="str">
        <f aca="false">IF(I5020="","",I5020-H5020)</f>
        <v/>
      </c>
      <c r="Q5020" s="19" t="str">
        <f aca="true">IF(B5020="","",IF(N5020="No aplica","No aplica",IF(I5020="","Pendent",IF(N5020="Per substituir","Substituir",IF(OR(N5020="No localitzat",N5020="No lliurat"),"Reposar",IF(I5020&lt;H5020,"Reposar",IF(I5020&gt;H5020,"Revisar excedent",IF(AND(G5020="Sí",M5020&lt;&gt;"",M5020&lt;TODAY()),"EPI caducat",IF(AND(G5020="Sí",M5020&lt;&gt;"",M5020&lt;=TODAY()+90),"EPI caduca ≤90 dies",IF(OR(N5020="Deteriorat usable",N5020="Revisió necessària"),"Revisar","OK"))))))))))</f>
      </c>
      <c r="R5020" s="20"/>
    </row>
    <row r="5021" customFormat="false" ht="15" hidden="false" customHeight="false" outlineLevel="0" collapsed="false">
      <c r="A5021" s="19" t="n">
        <v>47</v>
      </c>
      <c r="B5021" s="19" t="n">
        <f aca="false">IFERROR(VLOOKUP(A5021,Personal!$A$6:$F$112,2,FALSE()),"")</f>
        <v>0</v>
      </c>
      <c r="C5021" s="19" t="str">
        <f aca="false">IFERROR(VLOOKUP(A5021,Personal!$A$6:$F$112,3,FALSE()),"")</f>
        <v>La Seu d’Urgell</v>
      </c>
      <c r="D5021" s="19" t="s">
        <v>26</v>
      </c>
      <c r="E5021" s="19" t="s">
        <v>27</v>
      </c>
      <c r="F5021" s="19" t="s">
        <v>30</v>
      </c>
      <c r="G5021" s="19" t="s">
        <v>291</v>
      </c>
      <c r="H5021" s="19" t="n">
        <f aca="false">IF(OR(VLOOKUP(A5021,Personal!$A$6:$F$112,5,FALSE())&lt;&gt;"Sí",N5021="No aplica"),0,'Catàleg GRAE'!D6)</f>
        <v>1</v>
      </c>
      <c r="I5021" s="20"/>
      <c r="J5021" s="20"/>
      <c r="K5021" s="20"/>
      <c r="L5021" s="21"/>
      <c r="M5021" s="21"/>
      <c r="N5021" s="20"/>
      <c r="O5021" s="20"/>
      <c r="P5021" s="19" t="str">
        <f aca="false">IF(I5021="","",I5021-H5021)</f>
        <v/>
      </c>
      <c r="Q5021" s="19" t="str">
        <f aca="true">IF(B5021="","",IF(N5021="No aplica","No aplica",IF(I5021="","Pendent",IF(N5021="Per substituir","Substituir",IF(OR(N5021="No localitzat",N5021="No lliurat"),"Reposar",IF(I5021&lt;H5021,"Reposar",IF(I5021&gt;H5021,"Revisar excedent",IF(AND(G5021="Sí",M5021&lt;&gt;"",M5021&lt;TODAY()),"EPI caducat",IF(AND(G5021="Sí",M5021&lt;&gt;"",M5021&lt;=TODAY()+90),"EPI caduca ≤90 dies",IF(OR(N5021="Deteriorat usable",N5021="Revisió necessària"),"Revisar","OK"))))))))))</f>
      </c>
      <c r="R5021" s="20"/>
    </row>
    <row r="5022" customFormat="false" ht="15" hidden="false" customHeight="false" outlineLevel="0" collapsed="false">
      <c r="A5022" s="19" t="n">
        <v>47</v>
      </c>
      <c r="B5022" s="19" t="n">
        <f aca="false">IFERROR(VLOOKUP(A5022,Personal!$A$6:$F$112,2,FALSE()),"")</f>
        <v>0</v>
      </c>
      <c r="C5022" s="19" t="str">
        <f aca="false">IFERROR(VLOOKUP(A5022,Personal!$A$6:$F$112,3,FALSE()),"")</f>
        <v>La Seu d’Urgell</v>
      </c>
      <c r="D5022" s="19" t="s">
        <v>26</v>
      </c>
      <c r="E5022" s="19" t="s">
        <v>31</v>
      </c>
      <c r="F5022" s="19" t="s">
        <v>32</v>
      </c>
      <c r="G5022" s="19" t="s">
        <v>272</v>
      </c>
      <c r="H5022" s="19" t="n">
        <f aca="false">IF(OR(VLOOKUP(A5022,Personal!$A$6:$F$112,5,FALSE())&lt;&gt;"Sí",N5022="No aplica"),0,'Catàleg GRAE'!D7)</f>
        <v>1</v>
      </c>
      <c r="I5022" s="20"/>
      <c r="J5022" s="20"/>
      <c r="K5022" s="20"/>
      <c r="L5022" s="21"/>
      <c r="M5022" s="21"/>
      <c r="N5022" s="20"/>
      <c r="O5022" s="20"/>
      <c r="P5022" s="19" t="str">
        <f aca="false">IF(I5022="","",I5022-H5022)</f>
        <v/>
      </c>
      <c r="Q5022" s="19" t="str">
        <f aca="true">IF(B5022="","",IF(N5022="No aplica","No aplica",IF(I5022="","Pendent",IF(N5022="Per substituir","Substituir",IF(OR(N5022="No localitzat",N5022="No lliurat"),"Reposar",IF(I5022&lt;H5022,"Reposar",IF(I5022&gt;H5022,"Revisar excedent",IF(AND(G5022="Sí",M5022&lt;&gt;"",M5022&lt;TODAY()),"EPI caducat",IF(AND(G5022="Sí",M5022&lt;&gt;"",M5022&lt;=TODAY()+90),"EPI caduca ≤90 dies",IF(OR(N5022="Deteriorat usable",N5022="Revisió necessària"),"Revisar","OK"))))))))))</f>
      </c>
      <c r="R5022" s="20"/>
    </row>
    <row r="5023" customFormat="false" ht="15" hidden="false" customHeight="false" outlineLevel="0" collapsed="false">
      <c r="A5023" s="19" t="n">
        <v>47</v>
      </c>
      <c r="B5023" s="19" t="n">
        <f aca="false">IFERROR(VLOOKUP(A5023,Personal!$A$6:$F$112,2,FALSE()),"")</f>
        <v>0</v>
      </c>
      <c r="C5023" s="19" t="str">
        <f aca="false">IFERROR(VLOOKUP(A5023,Personal!$A$6:$F$112,3,FALSE()),"")</f>
        <v>La Seu d’Urgell</v>
      </c>
      <c r="D5023" s="19" t="s">
        <v>26</v>
      </c>
      <c r="E5023" s="19" t="s">
        <v>33</v>
      </c>
      <c r="F5023" s="19" t="s">
        <v>34</v>
      </c>
      <c r="G5023" s="19" t="s">
        <v>291</v>
      </c>
      <c r="H5023" s="19" t="n">
        <f aca="false">IF(OR(VLOOKUP(A5023,Personal!$A$6:$F$112,5,FALSE())&lt;&gt;"Sí",N5023="No aplica"),0,'Catàleg GRAE'!D8)</f>
        <v>2</v>
      </c>
      <c r="I5023" s="20"/>
      <c r="J5023" s="20"/>
      <c r="K5023" s="20"/>
      <c r="L5023" s="21"/>
      <c r="M5023" s="21"/>
      <c r="N5023" s="20"/>
      <c r="O5023" s="20"/>
      <c r="P5023" s="19" t="str">
        <f aca="false">IF(I5023="","",I5023-H5023)</f>
        <v/>
      </c>
      <c r="Q5023" s="19" t="str">
        <f aca="true">IF(B5023="","",IF(N5023="No aplica","No aplica",IF(I5023="","Pendent",IF(N5023="Per substituir","Substituir",IF(OR(N5023="No localitzat",N5023="No lliurat"),"Reposar",IF(I5023&lt;H5023,"Reposar",IF(I5023&gt;H5023,"Revisar excedent",IF(AND(G5023="Sí",M5023&lt;&gt;"",M5023&lt;TODAY()),"EPI caducat",IF(AND(G5023="Sí",M5023&lt;&gt;"",M5023&lt;=TODAY()+90),"EPI caduca ≤90 dies",IF(OR(N5023="Deteriorat usable",N5023="Revisió necessària"),"Revisar","OK"))))))))))</f>
      </c>
      <c r="R5023" s="20"/>
    </row>
    <row r="5024" customFormat="false" ht="15" hidden="false" customHeight="false" outlineLevel="0" collapsed="false">
      <c r="A5024" s="19" t="n">
        <v>47</v>
      </c>
      <c r="B5024" s="19" t="n">
        <f aca="false">IFERROR(VLOOKUP(A5024,Personal!$A$6:$F$112,2,FALSE()),"")</f>
        <v>0</v>
      </c>
      <c r="C5024" s="19" t="str">
        <f aca="false">IFERROR(VLOOKUP(A5024,Personal!$A$6:$F$112,3,FALSE()),"")</f>
        <v>La Seu d’Urgell</v>
      </c>
      <c r="D5024" s="19" t="s">
        <v>26</v>
      </c>
      <c r="E5024" s="19" t="s">
        <v>35</v>
      </c>
      <c r="F5024" s="19" t="s">
        <v>36</v>
      </c>
      <c r="G5024" s="19" t="s">
        <v>291</v>
      </c>
      <c r="H5024" s="19" t="n">
        <f aca="false">IF(OR(VLOOKUP(A5024,Personal!$A$6:$F$112,5,FALSE())&lt;&gt;"Sí",N5024="No aplica"),0,'Catàleg GRAE'!D9)</f>
        <v>1</v>
      </c>
      <c r="I5024" s="20"/>
      <c r="J5024" s="20"/>
      <c r="K5024" s="20"/>
      <c r="L5024" s="21"/>
      <c r="M5024" s="21"/>
      <c r="N5024" s="20"/>
      <c r="O5024" s="20"/>
      <c r="P5024" s="19" t="str">
        <f aca="false">IF(I5024="","",I5024-H5024)</f>
        <v/>
      </c>
      <c r="Q5024" s="19" t="str">
        <f aca="true">IF(B5024="","",IF(N5024="No aplica","No aplica",IF(I5024="","Pendent",IF(N5024="Per substituir","Substituir",IF(OR(N5024="No localitzat",N5024="No lliurat"),"Reposar",IF(I5024&lt;H5024,"Reposar",IF(I5024&gt;H5024,"Revisar excedent",IF(AND(G5024="Sí",M5024&lt;&gt;"",M5024&lt;TODAY()),"EPI caducat",IF(AND(G5024="Sí",M5024&lt;&gt;"",M5024&lt;=TODAY()+90),"EPI caduca ≤90 dies",IF(OR(N5024="Deteriorat usable",N5024="Revisió necessària"),"Revisar","OK"))))))))))</f>
      </c>
      <c r="R5024" s="20"/>
    </row>
    <row r="5025" customFormat="false" ht="15" hidden="false" customHeight="false" outlineLevel="0" collapsed="false">
      <c r="A5025" s="19" t="n">
        <v>47</v>
      </c>
      <c r="B5025" s="19" t="n">
        <f aca="false">IFERROR(VLOOKUP(A5025,Personal!$A$6:$F$112,2,FALSE()),"")</f>
        <v>0</v>
      </c>
      <c r="C5025" s="19" t="str">
        <f aca="false">IFERROR(VLOOKUP(A5025,Personal!$A$6:$F$112,3,FALSE()),"")</f>
        <v>La Seu d’Urgell</v>
      </c>
      <c r="D5025" s="19" t="s">
        <v>37</v>
      </c>
      <c r="E5025" s="19" t="s">
        <v>38</v>
      </c>
      <c r="F5025" s="19" t="s">
        <v>39</v>
      </c>
      <c r="G5025" s="19" t="s">
        <v>291</v>
      </c>
      <c r="H5025" s="19" t="n">
        <f aca="false">IF(OR(VLOOKUP(A5025,Personal!$A$6:$F$112,5,FALSE())&lt;&gt;"Sí",N5025="No aplica"),0,'Catàleg GRAE'!D10)</f>
        <v>1</v>
      </c>
      <c r="I5025" s="20"/>
      <c r="J5025" s="20"/>
      <c r="K5025" s="20"/>
      <c r="L5025" s="21"/>
      <c r="M5025" s="21"/>
      <c r="N5025" s="20"/>
      <c r="O5025" s="20"/>
      <c r="P5025" s="19" t="str">
        <f aca="false">IF(I5025="","",I5025-H5025)</f>
        <v/>
      </c>
      <c r="Q5025" s="19" t="str">
        <f aca="true">IF(B5025="","",IF(N5025="No aplica","No aplica",IF(I5025="","Pendent",IF(N5025="Per substituir","Substituir",IF(OR(N5025="No localitzat",N5025="No lliurat"),"Reposar",IF(I5025&lt;H5025,"Reposar",IF(I5025&gt;H5025,"Revisar excedent",IF(AND(G5025="Sí",M5025&lt;&gt;"",M5025&lt;TODAY()),"EPI caducat",IF(AND(G5025="Sí",M5025&lt;&gt;"",M5025&lt;=TODAY()+90),"EPI caduca ≤90 dies",IF(OR(N5025="Deteriorat usable",N5025="Revisió necessària"),"Revisar","OK"))))))))))</f>
      </c>
      <c r="R5025" s="20"/>
    </row>
    <row r="5026" customFormat="false" ht="15" hidden="false" customHeight="false" outlineLevel="0" collapsed="false">
      <c r="A5026" s="19" t="n">
        <v>47</v>
      </c>
      <c r="B5026" s="19" t="n">
        <f aca="false">IFERROR(VLOOKUP(A5026,Personal!$A$6:$F$112,2,FALSE()),"")</f>
        <v>0</v>
      </c>
      <c r="C5026" s="19" t="str">
        <f aca="false">IFERROR(VLOOKUP(A5026,Personal!$A$6:$F$112,3,FALSE()),"")</f>
        <v>La Seu d’Urgell</v>
      </c>
      <c r="D5026" s="19" t="s">
        <v>40</v>
      </c>
      <c r="E5026" s="19" t="s">
        <v>41</v>
      </c>
      <c r="F5026" s="19" t="s">
        <v>42</v>
      </c>
      <c r="G5026" s="19" t="s">
        <v>272</v>
      </c>
      <c r="H5026" s="19" t="n">
        <f aca="false">IF(OR(VLOOKUP(A5026,Personal!$A$6:$F$112,5,FALSE())&lt;&gt;"Sí",N5026="No aplica"),0,'Catàleg GRAE'!D11)</f>
        <v>1</v>
      </c>
      <c r="I5026" s="20"/>
      <c r="J5026" s="20"/>
      <c r="K5026" s="20"/>
      <c r="L5026" s="21"/>
      <c r="M5026" s="21"/>
      <c r="N5026" s="20"/>
      <c r="O5026" s="20"/>
      <c r="P5026" s="19" t="str">
        <f aca="false">IF(I5026="","",I5026-H5026)</f>
        <v/>
      </c>
      <c r="Q5026" s="19" t="str">
        <f aca="true">IF(B5026="","",IF(N5026="No aplica","No aplica",IF(I5026="","Pendent",IF(N5026="Per substituir","Substituir",IF(OR(N5026="No localitzat",N5026="No lliurat"),"Reposar",IF(I5026&lt;H5026,"Reposar",IF(I5026&gt;H5026,"Revisar excedent",IF(AND(G5026="Sí",M5026&lt;&gt;"",M5026&lt;TODAY()),"EPI caducat",IF(AND(G5026="Sí",M5026&lt;&gt;"",M5026&lt;=TODAY()+90),"EPI caduca ≤90 dies",IF(OR(N5026="Deteriorat usable",N5026="Revisió necessària"),"Revisar","OK"))))))))))</f>
      </c>
      <c r="R5026" s="20"/>
    </row>
    <row r="5027" customFormat="false" ht="15" hidden="false" customHeight="false" outlineLevel="0" collapsed="false">
      <c r="A5027" s="19" t="n">
        <v>47</v>
      </c>
      <c r="B5027" s="19" t="n">
        <f aca="false">IFERROR(VLOOKUP(A5027,Personal!$A$6:$F$112,2,FALSE()),"")</f>
        <v>0</v>
      </c>
      <c r="C5027" s="19" t="str">
        <f aca="false">IFERROR(VLOOKUP(A5027,Personal!$A$6:$F$112,3,FALSE()),"")</f>
        <v>La Seu d’Urgell</v>
      </c>
      <c r="D5027" s="19" t="s">
        <v>40</v>
      </c>
      <c r="E5027" s="19" t="s">
        <v>43</v>
      </c>
      <c r="F5027" s="19" t="s">
        <v>44</v>
      </c>
      <c r="G5027" s="19" t="s">
        <v>272</v>
      </c>
      <c r="H5027" s="19" t="n">
        <f aca="false">IF(OR(VLOOKUP(A5027,Personal!$A$6:$F$112,5,FALSE())&lt;&gt;"Sí",N5027="No aplica"),0,'Catàleg GRAE'!D12)</f>
        <v>1</v>
      </c>
      <c r="I5027" s="20"/>
      <c r="J5027" s="20"/>
      <c r="K5027" s="20"/>
      <c r="L5027" s="21"/>
      <c r="M5027" s="21"/>
      <c r="N5027" s="20"/>
      <c r="O5027" s="20"/>
      <c r="P5027" s="19" t="str">
        <f aca="false">IF(I5027="","",I5027-H5027)</f>
        <v/>
      </c>
      <c r="Q5027" s="19" t="str">
        <f aca="true">IF(B5027="","",IF(N5027="No aplica","No aplica",IF(I5027="","Pendent",IF(N5027="Per substituir","Substituir",IF(OR(N5027="No localitzat",N5027="No lliurat"),"Reposar",IF(I5027&lt;H5027,"Reposar",IF(I5027&gt;H5027,"Revisar excedent",IF(AND(G5027="Sí",M5027&lt;&gt;"",M5027&lt;TODAY()),"EPI caducat",IF(AND(G5027="Sí",M5027&lt;&gt;"",M5027&lt;=TODAY()+90),"EPI caduca ≤90 dies",IF(OR(N5027="Deteriorat usable",N5027="Revisió necessària"),"Revisar","OK"))))))))))</f>
      </c>
      <c r="R5027" s="20"/>
    </row>
    <row r="5028" customFormat="false" ht="15" hidden="false" customHeight="false" outlineLevel="0" collapsed="false">
      <c r="A5028" s="19" t="n">
        <v>47</v>
      </c>
      <c r="B5028" s="19" t="n">
        <f aca="false">IFERROR(VLOOKUP(A5028,Personal!$A$6:$F$112,2,FALSE()),"")</f>
        <v>0</v>
      </c>
      <c r="C5028" s="19" t="str">
        <f aca="false">IFERROR(VLOOKUP(A5028,Personal!$A$6:$F$112,3,FALSE()),"")</f>
        <v>La Seu d’Urgell</v>
      </c>
      <c r="D5028" s="19" t="s">
        <v>45</v>
      </c>
      <c r="E5028" s="19" t="s">
        <v>46</v>
      </c>
      <c r="F5028" s="19" t="s">
        <v>47</v>
      </c>
      <c r="G5028" s="19" t="s">
        <v>291</v>
      </c>
      <c r="H5028" s="19" t="n">
        <f aca="false">IF(OR(VLOOKUP(A5028,Personal!$A$6:$F$112,5,FALSE())&lt;&gt;"Sí",N5028="No aplica"),0,'Catàleg GRAE'!D13)</f>
        <v>1</v>
      </c>
      <c r="I5028" s="20"/>
      <c r="J5028" s="20"/>
      <c r="K5028" s="20"/>
      <c r="L5028" s="21"/>
      <c r="M5028" s="21"/>
      <c r="N5028" s="20"/>
      <c r="O5028" s="20"/>
      <c r="P5028" s="19" t="str">
        <f aca="false">IF(I5028="","",I5028-H5028)</f>
        <v/>
      </c>
      <c r="Q5028" s="19" t="str">
        <f aca="true">IF(B5028="","",IF(N5028="No aplica","No aplica",IF(I5028="","Pendent",IF(N5028="Per substituir","Substituir",IF(OR(N5028="No localitzat",N5028="No lliurat"),"Reposar",IF(I5028&lt;H5028,"Reposar",IF(I5028&gt;H5028,"Revisar excedent",IF(AND(G5028="Sí",M5028&lt;&gt;"",M5028&lt;TODAY()),"EPI caducat",IF(AND(G5028="Sí",M5028&lt;&gt;"",M5028&lt;=TODAY()+90),"EPI caduca ≤90 dies",IF(OR(N5028="Deteriorat usable",N5028="Revisió necessària"),"Revisar","OK"))))))))))</f>
      </c>
      <c r="R5028" s="20"/>
    </row>
    <row r="5029" customFormat="false" ht="15" hidden="false" customHeight="false" outlineLevel="0" collapsed="false">
      <c r="A5029" s="19" t="n">
        <v>47</v>
      </c>
      <c r="B5029" s="19" t="n">
        <f aca="false">IFERROR(VLOOKUP(A5029,Personal!$A$6:$F$112,2,FALSE()),"")</f>
        <v>0</v>
      </c>
      <c r="C5029" s="19" t="str">
        <f aca="false">IFERROR(VLOOKUP(A5029,Personal!$A$6:$F$112,3,FALSE()),"")</f>
        <v>La Seu d’Urgell</v>
      </c>
      <c r="D5029" s="19" t="s">
        <v>45</v>
      </c>
      <c r="E5029" s="19" t="s">
        <v>48</v>
      </c>
      <c r="F5029" s="19" t="s">
        <v>49</v>
      </c>
      <c r="G5029" s="19" t="s">
        <v>291</v>
      </c>
      <c r="H5029" s="19" t="n">
        <f aca="false">IF(OR(VLOOKUP(A5029,Personal!$A$6:$F$112,5,FALSE())&lt;&gt;"Sí",N5029="No aplica"),0,'Catàleg GRAE'!D14)</f>
        <v>1</v>
      </c>
      <c r="I5029" s="20"/>
      <c r="J5029" s="20"/>
      <c r="K5029" s="20"/>
      <c r="L5029" s="21"/>
      <c r="M5029" s="21"/>
      <c r="N5029" s="20"/>
      <c r="O5029" s="20"/>
      <c r="P5029" s="19" t="str">
        <f aca="false">IF(I5029="","",I5029-H5029)</f>
        <v/>
      </c>
      <c r="Q5029" s="19" t="str">
        <f aca="true">IF(B5029="","",IF(N5029="No aplica","No aplica",IF(I5029="","Pendent",IF(N5029="Per substituir","Substituir",IF(OR(N5029="No localitzat",N5029="No lliurat"),"Reposar",IF(I5029&lt;H5029,"Reposar",IF(I5029&gt;H5029,"Revisar excedent",IF(AND(G5029="Sí",M5029&lt;&gt;"",M5029&lt;TODAY()),"EPI caducat",IF(AND(G5029="Sí",M5029&lt;&gt;"",M5029&lt;=TODAY()+90),"EPI caduca ≤90 dies",IF(OR(N5029="Deteriorat usable",N5029="Revisió necessària"),"Revisar","OK"))))))))))</f>
      </c>
      <c r="R5029" s="20"/>
    </row>
    <row r="5030" customFormat="false" ht="15" hidden="false" customHeight="false" outlineLevel="0" collapsed="false">
      <c r="A5030" s="19" t="n">
        <v>47</v>
      </c>
      <c r="B5030" s="19" t="n">
        <f aca="false">IFERROR(VLOOKUP(A5030,Personal!$A$6:$F$112,2,FALSE()),"")</f>
        <v>0</v>
      </c>
      <c r="C5030" s="19" t="str">
        <f aca="false">IFERROR(VLOOKUP(A5030,Personal!$A$6:$F$112,3,FALSE()),"")</f>
        <v>La Seu d’Urgell</v>
      </c>
      <c r="D5030" s="19" t="s">
        <v>45</v>
      </c>
      <c r="E5030" s="19" t="s">
        <v>50</v>
      </c>
      <c r="F5030" s="19" t="s">
        <v>51</v>
      </c>
      <c r="G5030" s="19" t="s">
        <v>291</v>
      </c>
      <c r="H5030" s="19" t="n">
        <f aca="false">IF(OR(VLOOKUP(A5030,Personal!$A$6:$F$112,5,FALSE())&lt;&gt;"Sí",N5030="No aplica"),0,'Catàleg GRAE'!D15)</f>
        <v>1</v>
      </c>
      <c r="I5030" s="20"/>
      <c r="J5030" s="20"/>
      <c r="K5030" s="20"/>
      <c r="L5030" s="21"/>
      <c r="M5030" s="21"/>
      <c r="N5030" s="20"/>
      <c r="O5030" s="20"/>
      <c r="P5030" s="19" t="str">
        <f aca="false">IF(I5030="","",I5030-H5030)</f>
        <v/>
      </c>
      <c r="Q5030" s="19" t="str">
        <f aca="true">IF(B5030="","",IF(N5030="No aplica","No aplica",IF(I5030="","Pendent",IF(N5030="Per substituir","Substituir",IF(OR(N5030="No localitzat",N5030="No lliurat"),"Reposar",IF(I5030&lt;H5030,"Reposar",IF(I5030&gt;H5030,"Revisar excedent",IF(AND(G5030="Sí",M5030&lt;&gt;"",M5030&lt;TODAY()),"EPI caducat",IF(AND(G5030="Sí",M5030&lt;&gt;"",M5030&lt;=TODAY()+90),"EPI caduca ≤90 dies",IF(OR(N5030="Deteriorat usable",N5030="Revisió necessària"),"Revisar","OK"))))))))))</f>
      </c>
      <c r="R5030" s="20"/>
    </row>
    <row r="5031" customFormat="false" ht="15" hidden="false" customHeight="false" outlineLevel="0" collapsed="false">
      <c r="A5031" s="19" t="n">
        <v>47</v>
      </c>
      <c r="B5031" s="19" t="n">
        <f aca="false">IFERROR(VLOOKUP(A5031,Personal!$A$6:$F$112,2,FALSE()),"")</f>
        <v>0</v>
      </c>
      <c r="C5031" s="19" t="str">
        <f aca="false">IFERROR(VLOOKUP(A5031,Personal!$A$6:$F$112,3,FALSE()),"")</f>
        <v>La Seu d’Urgell</v>
      </c>
      <c r="D5031" s="19" t="s">
        <v>45</v>
      </c>
      <c r="E5031" s="19" t="s">
        <v>52</v>
      </c>
      <c r="F5031" s="19" t="s">
        <v>53</v>
      </c>
      <c r="G5031" s="19" t="s">
        <v>291</v>
      </c>
      <c r="H5031" s="19" t="n">
        <f aca="false">IF(OR(VLOOKUP(A5031,Personal!$A$6:$F$112,5,FALSE())&lt;&gt;"Sí",N5031="No aplica"),0,'Catàleg GRAE'!D16)</f>
        <v>1</v>
      </c>
      <c r="I5031" s="20"/>
      <c r="J5031" s="20"/>
      <c r="K5031" s="20"/>
      <c r="L5031" s="21"/>
      <c r="M5031" s="21"/>
      <c r="N5031" s="20"/>
      <c r="O5031" s="20"/>
      <c r="P5031" s="19" t="str">
        <f aca="false">IF(I5031="","",I5031-H5031)</f>
        <v/>
      </c>
      <c r="Q5031" s="19" t="str">
        <f aca="true">IF(B5031="","",IF(N5031="No aplica","No aplica",IF(I5031="","Pendent",IF(N5031="Per substituir","Substituir",IF(OR(N5031="No localitzat",N5031="No lliurat"),"Reposar",IF(I5031&lt;H5031,"Reposar",IF(I5031&gt;H5031,"Revisar excedent",IF(AND(G5031="Sí",M5031&lt;&gt;"",M5031&lt;TODAY()),"EPI caducat",IF(AND(G5031="Sí",M5031&lt;&gt;"",M5031&lt;=TODAY()+90),"EPI caduca ≤90 dies",IF(OR(N5031="Deteriorat usable",N5031="Revisió necessària"),"Revisar","OK"))))))))))</f>
      </c>
      <c r="R5031" s="20"/>
    </row>
    <row r="5032" customFormat="false" ht="15" hidden="false" customHeight="false" outlineLevel="0" collapsed="false">
      <c r="A5032" s="19" t="n">
        <v>47</v>
      </c>
      <c r="B5032" s="19" t="n">
        <f aca="false">IFERROR(VLOOKUP(A5032,Personal!$A$6:$F$112,2,FALSE()),"")</f>
        <v>0</v>
      </c>
      <c r="C5032" s="19" t="str">
        <f aca="false">IFERROR(VLOOKUP(A5032,Personal!$A$6:$F$112,3,FALSE()),"")</f>
        <v>La Seu d’Urgell</v>
      </c>
      <c r="D5032" s="19" t="s">
        <v>45</v>
      </c>
      <c r="E5032" s="19" t="s">
        <v>54</v>
      </c>
      <c r="F5032" s="19" t="s">
        <v>55</v>
      </c>
      <c r="G5032" s="19" t="s">
        <v>291</v>
      </c>
      <c r="H5032" s="19" t="n">
        <f aca="false">IF(OR(VLOOKUP(A5032,Personal!$A$6:$F$112,5,FALSE())&lt;&gt;"Sí",N5032="No aplica"),0,'Catàleg GRAE'!D17)</f>
        <v>1</v>
      </c>
      <c r="I5032" s="20"/>
      <c r="J5032" s="20"/>
      <c r="K5032" s="20"/>
      <c r="L5032" s="21"/>
      <c r="M5032" s="21"/>
      <c r="N5032" s="20"/>
      <c r="O5032" s="20"/>
      <c r="P5032" s="19" t="str">
        <f aca="false">IF(I5032="","",I5032-H5032)</f>
        <v/>
      </c>
      <c r="Q5032" s="19" t="str">
        <f aca="true">IF(B5032="","",IF(N5032="No aplica","No aplica",IF(I5032="","Pendent",IF(N5032="Per substituir","Substituir",IF(OR(N5032="No localitzat",N5032="No lliurat"),"Reposar",IF(I5032&lt;H5032,"Reposar",IF(I5032&gt;H5032,"Revisar excedent",IF(AND(G5032="Sí",M5032&lt;&gt;"",M5032&lt;TODAY()),"EPI caducat",IF(AND(G5032="Sí",M5032&lt;&gt;"",M5032&lt;=TODAY()+90),"EPI caduca ≤90 dies",IF(OR(N5032="Deteriorat usable",N5032="Revisió necessària"),"Revisar","OK"))))))))))</f>
      </c>
      <c r="R5032" s="20"/>
    </row>
    <row r="5033" customFormat="false" ht="15" hidden="false" customHeight="false" outlineLevel="0" collapsed="false">
      <c r="A5033" s="19" t="n">
        <v>47</v>
      </c>
      <c r="B5033" s="19" t="n">
        <f aca="false">IFERROR(VLOOKUP(A5033,Personal!$A$6:$F$112,2,FALSE()),"")</f>
        <v>0</v>
      </c>
      <c r="C5033" s="19" t="str">
        <f aca="false">IFERROR(VLOOKUP(A5033,Personal!$A$6:$F$112,3,FALSE()),"")</f>
        <v>La Seu d’Urgell</v>
      </c>
      <c r="D5033" s="19" t="s">
        <v>56</v>
      </c>
      <c r="E5033" s="19" t="s">
        <v>57</v>
      </c>
      <c r="F5033" s="19" t="s">
        <v>58</v>
      </c>
      <c r="G5033" s="19" t="s">
        <v>291</v>
      </c>
      <c r="H5033" s="19" t="n">
        <f aca="false">IF(OR(VLOOKUP(A5033,Personal!$A$6:$F$112,5,FALSE())&lt;&gt;"Sí",N5033="No aplica"),0,'Catàleg GRAE'!D18)</f>
        <v>1</v>
      </c>
      <c r="I5033" s="20"/>
      <c r="J5033" s="20"/>
      <c r="K5033" s="20"/>
      <c r="L5033" s="21"/>
      <c r="M5033" s="21"/>
      <c r="N5033" s="20"/>
      <c r="O5033" s="20"/>
      <c r="P5033" s="19" t="str">
        <f aca="false">IF(I5033="","",I5033-H5033)</f>
        <v/>
      </c>
      <c r="Q5033" s="19" t="str">
        <f aca="true">IF(B5033="","",IF(N5033="No aplica","No aplica",IF(I5033="","Pendent",IF(N5033="Per substituir","Substituir",IF(OR(N5033="No localitzat",N5033="No lliurat"),"Reposar",IF(I5033&lt;H5033,"Reposar",IF(I5033&gt;H5033,"Revisar excedent",IF(AND(G5033="Sí",M5033&lt;&gt;"",M5033&lt;TODAY()),"EPI caducat",IF(AND(G5033="Sí",M5033&lt;&gt;"",M5033&lt;=TODAY()+90),"EPI caduca ≤90 dies",IF(OR(N5033="Deteriorat usable",N5033="Revisió necessària"),"Revisar","OK"))))))))))</f>
      </c>
      <c r="R5033" s="20"/>
    </row>
    <row r="5034" customFormat="false" ht="15" hidden="false" customHeight="false" outlineLevel="0" collapsed="false">
      <c r="A5034" s="19" t="n">
        <v>47</v>
      </c>
      <c r="B5034" s="19" t="n">
        <f aca="false">IFERROR(VLOOKUP(A5034,Personal!$A$6:$F$112,2,FALSE()),"")</f>
        <v>0</v>
      </c>
      <c r="C5034" s="19" t="str">
        <f aca="false">IFERROR(VLOOKUP(A5034,Personal!$A$6:$F$112,3,FALSE()),"")</f>
        <v>La Seu d’Urgell</v>
      </c>
      <c r="D5034" s="19" t="s">
        <v>59</v>
      </c>
      <c r="E5034" s="19" t="s">
        <v>60</v>
      </c>
      <c r="F5034" s="19" t="s">
        <v>61</v>
      </c>
      <c r="G5034" s="19" t="s">
        <v>291</v>
      </c>
      <c r="H5034" s="19" t="n">
        <f aca="false">IF(OR(VLOOKUP(A5034,Personal!$A$6:$F$112,5,FALSE())&lt;&gt;"Sí",N5034="No aplica"),0,'Catàleg GRAE'!D19)</f>
        <v>4</v>
      </c>
      <c r="I5034" s="20"/>
      <c r="J5034" s="20"/>
      <c r="K5034" s="20"/>
      <c r="L5034" s="21"/>
      <c r="M5034" s="21"/>
      <c r="N5034" s="20"/>
      <c r="O5034" s="20"/>
      <c r="P5034" s="19" t="str">
        <f aca="false">IF(I5034="","",I5034-H5034)</f>
        <v/>
      </c>
      <c r="Q5034" s="19" t="str">
        <f aca="true">IF(B5034="","",IF(N5034="No aplica","No aplica",IF(I5034="","Pendent",IF(N5034="Per substituir","Substituir",IF(OR(N5034="No localitzat",N5034="No lliurat"),"Reposar",IF(I5034&lt;H5034,"Reposar",IF(I5034&gt;H5034,"Revisar excedent",IF(AND(G5034="Sí",M5034&lt;&gt;"",M5034&lt;TODAY()),"EPI caducat",IF(AND(G5034="Sí",M5034&lt;&gt;"",M5034&lt;=TODAY()+90),"EPI caduca ≤90 dies",IF(OR(N5034="Deteriorat usable",N5034="Revisió necessària"),"Revisar","OK"))))))))))</f>
      </c>
      <c r="R5034" s="20"/>
    </row>
    <row r="5035" customFormat="false" ht="15" hidden="false" customHeight="false" outlineLevel="0" collapsed="false">
      <c r="A5035" s="19" t="n">
        <v>47</v>
      </c>
      <c r="B5035" s="19" t="n">
        <f aca="false">IFERROR(VLOOKUP(A5035,Personal!$A$6:$F$112,2,FALSE()),"")</f>
        <v>0</v>
      </c>
      <c r="C5035" s="19" t="str">
        <f aca="false">IFERROR(VLOOKUP(A5035,Personal!$A$6:$F$112,3,FALSE()),"")</f>
        <v>La Seu d’Urgell</v>
      </c>
      <c r="D5035" s="19" t="s">
        <v>59</v>
      </c>
      <c r="E5035" s="19" t="s">
        <v>60</v>
      </c>
      <c r="F5035" s="19" t="s">
        <v>62</v>
      </c>
      <c r="G5035" s="19" t="s">
        <v>291</v>
      </c>
      <c r="H5035" s="19" t="n">
        <f aca="false">IF(OR(VLOOKUP(A5035,Personal!$A$6:$F$112,5,FALSE())&lt;&gt;"Sí",N5035="No aplica"),0,'Catàleg GRAE'!D20)</f>
        <v>2</v>
      </c>
      <c r="I5035" s="20"/>
      <c r="J5035" s="20"/>
      <c r="K5035" s="20"/>
      <c r="L5035" s="21"/>
      <c r="M5035" s="21"/>
      <c r="N5035" s="20"/>
      <c r="O5035" s="20"/>
      <c r="P5035" s="19" t="str">
        <f aca="false">IF(I5035="","",I5035-H5035)</f>
        <v/>
      </c>
      <c r="Q5035" s="19" t="str">
        <f aca="true">IF(B5035="","",IF(N5035="No aplica","No aplica",IF(I5035="","Pendent",IF(N5035="Per substituir","Substituir",IF(OR(N5035="No localitzat",N5035="No lliurat"),"Reposar",IF(I5035&lt;H5035,"Reposar",IF(I5035&gt;H5035,"Revisar excedent",IF(AND(G5035="Sí",M5035&lt;&gt;"",M5035&lt;TODAY()),"EPI caducat",IF(AND(G5035="Sí",M5035&lt;&gt;"",M5035&lt;=TODAY()+90),"EPI caduca ≤90 dies",IF(OR(N5035="Deteriorat usable",N5035="Revisió necessària"),"Revisar","OK"))))))))))</f>
      </c>
      <c r="R5035" s="20"/>
    </row>
    <row r="5036" customFormat="false" ht="15" hidden="false" customHeight="false" outlineLevel="0" collapsed="false">
      <c r="A5036" s="19" t="n">
        <v>47</v>
      </c>
      <c r="B5036" s="19" t="n">
        <f aca="false">IFERROR(VLOOKUP(A5036,Personal!$A$6:$F$112,2,FALSE()),"")</f>
        <v>0</v>
      </c>
      <c r="C5036" s="19" t="str">
        <f aca="false">IFERROR(VLOOKUP(A5036,Personal!$A$6:$F$112,3,FALSE()),"")</f>
        <v>La Seu d’Urgell</v>
      </c>
      <c r="D5036" s="19" t="s">
        <v>59</v>
      </c>
      <c r="E5036" s="19" t="s">
        <v>60</v>
      </c>
      <c r="F5036" s="19" t="s">
        <v>63</v>
      </c>
      <c r="G5036" s="19" t="s">
        <v>291</v>
      </c>
      <c r="H5036" s="19" t="n">
        <f aca="false">IF(OR(VLOOKUP(A5036,Personal!$A$6:$F$112,5,FALSE())&lt;&gt;"Sí",N5036="No aplica"),0,'Catàleg GRAE'!D21)</f>
        <v>2</v>
      </c>
      <c r="I5036" s="20"/>
      <c r="J5036" s="20"/>
      <c r="K5036" s="20"/>
      <c r="L5036" s="21"/>
      <c r="M5036" s="21"/>
      <c r="N5036" s="20"/>
      <c r="O5036" s="20"/>
      <c r="P5036" s="19" t="str">
        <f aca="false">IF(I5036="","",I5036-H5036)</f>
        <v/>
      </c>
      <c r="Q5036" s="19" t="str">
        <f aca="true">IF(B5036="","",IF(N5036="No aplica","No aplica",IF(I5036="","Pendent",IF(N5036="Per substituir","Substituir",IF(OR(N5036="No localitzat",N5036="No lliurat"),"Reposar",IF(I5036&lt;H5036,"Reposar",IF(I5036&gt;H5036,"Revisar excedent",IF(AND(G5036="Sí",M5036&lt;&gt;"",M5036&lt;TODAY()),"EPI caducat",IF(AND(G5036="Sí",M5036&lt;&gt;"",M5036&lt;=TODAY()+90),"EPI caduca ≤90 dies",IF(OR(N5036="Deteriorat usable",N5036="Revisió necessària"),"Revisar","OK"))))))))))</f>
      </c>
      <c r="R5036" s="20"/>
    </row>
    <row r="5037" customFormat="false" ht="15" hidden="false" customHeight="false" outlineLevel="0" collapsed="false">
      <c r="A5037" s="19" t="n">
        <v>47</v>
      </c>
      <c r="B5037" s="19" t="n">
        <f aca="false">IFERROR(VLOOKUP(A5037,Personal!$A$6:$F$112,2,FALSE()),"")</f>
        <v>0</v>
      </c>
      <c r="C5037" s="19" t="str">
        <f aca="false">IFERROR(VLOOKUP(A5037,Personal!$A$6:$F$112,3,FALSE()),"")</f>
        <v>La Seu d’Urgell</v>
      </c>
      <c r="D5037" s="19" t="s">
        <v>64</v>
      </c>
      <c r="E5037" s="19" t="s">
        <v>65</v>
      </c>
      <c r="F5037" s="19" t="s">
        <v>66</v>
      </c>
      <c r="G5037" s="19" t="s">
        <v>291</v>
      </c>
      <c r="H5037" s="19" t="n">
        <f aca="false">IF(OR(VLOOKUP(A5037,Personal!$A$6:$F$112,5,FALSE())&lt;&gt;"Sí",N5037="No aplica"),0,'Catàleg GRAE'!D22)</f>
        <v>1</v>
      </c>
      <c r="I5037" s="20"/>
      <c r="J5037" s="20"/>
      <c r="K5037" s="20"/>
      <c r="L5037" s="21"/>
      <c r="M5037" s="21"/>
      <c r="N5037" s="20"/>
      <c r="O5037" s="20"/>
      <c r="P5037" s="19" t="str">
        <f aca="false">IF(I5037="","",I5037-H5037)</f>
        <v/>
      </c>
      <c r="Q5037" s="19" t="str">
        <f aca="true">IF(B5037="","",IF(N5037="No aplica","No aplica",IF(I5037="","Pendent",IF(N5037="Per substituir","Substituir",IF(OR(N5037="No localitzat",N5037="No lliurat"),"Reposar",IF(I5037&lt;H5037,"Reposar",IF(I5037&gt;H5037,"Revisar excedent",IF(AND(G5037="Sí",M5037&lt;&gt;"",M5037&lt;TODAY()),"EPI caducat",IF(AND(G5037="Sí",M5037&lt;&gt;"",M5037&lt;=TODAY()+90),"EPI caduca ≤90 dies",IF(OR(N5037="Deteriorat usable",N5037="Revisió necessària"),"Revisar","OK"))))))))))</f>
      </c>
      <c r="R5037" s="20"/>
    </row>
    <row r="5038" customFormat="false" ht="15" hidden="false" customHeight="false" outlineLevel="0" collapsed="false">
      <c r="A5038" s="19" t="n">
        <v>47</v>
      </c>
      <c r="B5038" s="19" t="n">
        <f aca="false">IFERROR(VLOOKUP(A5038,Personal!$A$6:$F$112,2,FALSE()),"")</f>
        <v>0</v>
      </c>
      <c r="C5038" s="19" t="str">
        <f aca="false">IFERROR(VLOOKUP(A5038,Personal!$A$6:$F$112,3,FALSE()),"")</f>
        <v>La Seu d’Urgell</v>
      </c>
      <c r="D5038" s="19" t="s">
        <v>64</v>
      </c>
      <c r="E5038" s="19" t="s">
        <v>67</v>
      </c>
      <c r="F5038" s="19" t="s">
        <v>68</v>
      </c>
      <c r="G5038" s="19" t="s">
        <v>291</v>
      </c>
      <c r="H5038" s="19" t="n">
        <f aca="false">IF(OR(VLOOKUP(A5038,Personal!$A$6:$F$112,5,FALSE())&lt;&gt;"Sí",N5038="No aplica"),0,'Catàleg GRAE'!D23)</f>
        <v>1</v>
      </c>
      <c r="I5038" s="20"/>
      <c r="J5038" s="20"/>
      <c r="K5038" s="20"/>
      <c r="L5038" s="21"/>
      <c r="M5038" s="21"/>
      <c r="N5038" s="20"/>
      <c r="O5038" s="20"/>
      <c r="P5038" s="19" t="str">
        <f aca="false">IF(I5038="","",I5038-H5038)</f>
        <v/>
      </c>
      <c r="Q5038" s="19" t="str">
        <f aca="true">IF(B5038="","",IF(N5038="No aplica","No aplica",IF(I5038="","Pendent",IF(N5038="Per substituir","Substituir",IF(OR(N5038="No localitzat",N5038="No lliurat"),"Reposar",IF(I5038&lt;H5038,"Reposar",IF(I5038&gt;H5038,"Revisar excedent",IF(AND(G5038="Sí",M5038&lt;&gt;"",M5038&lt;TODAY()),"EPI caducat",IF(AND(G5038="Sí",M5038&lt;&gt;"",M5038&lt;=TODAY()+90),"EPI caduca ≤90 dies",IF(OR(N5038="Deteriorat usable",N5038="Revisió necessària"),"Revisar","OK"))))))))))</f>
      </c>
      <c r="R5038" s="20"/>
    </row>
    <row r="5039" customFormat="false" ht="15" hidden="false" customHeight="false" outlineLevel="0" collapsed="false">
      <c r="A5039" s="19" t="n">
        <v>47</v>
      </c>
      <c r="B5039" s="19" t="n">
        <f aca="false">IFERROR(VLOOKUP(A5039,Personal!$A$6:$F$112,2,FALSE()),"")</f>
        <v>0</v>
      </c>
      <c r="C5039" s="19" t="str">
        <f aca="false">IFERROR(VLOOKUP(A5039,Personal!$A$6:$F$112,3,FALSE()),"")</f>
        <v>La Seu d’Urgell</v>
      </c>
      <c r="D5039" s="19" t="s">
        <v>64</v>
      </c>
      <c r="E5039" s="19" t="s">
        <v>69</v>
      </c>
      <c r="F5039" s="19" t="s">
        <v>70</v>
      </c>
      <c r="G5039" s="19" t="s">
        <v>291</v>
      </c>
      <c r="H5039" s="19" t="n">
        <f aca="false">IF(OR(VLOOKUP(A5039,Personal!$A$6:$F$112,5,FALSE())&lt;&gt;"Sí",N5039="No aplica"),0,'Catàleg GRAE'!D24)</f>
        <v>1</v>
      </c>
      <c r="I5039" s="20"/>
      <c r="J5039" s="20"/>
      <c r="K5039" s="20"/>
      <c r="L5039" s="21"/>
      <c r="M5039" s="21"/>
      <c r="N5039" s="20"/>
      <c r="O5039" s="20"/>
      <c r="P5039" s="19" t="str">
        <f aca="false">IF(I5039="","",I5039-H5039)</f>
        <v/>
      </c>
      <c r="Q5039" s="19" t="str">
        <f aca="true">IF(B5039="","",IF(N5039="No aplica","No aplica",IF(I5039="","Pendent",IF(N5039="Per substituir","Substituir",IF(OR(N5039="No localitzat",N5039="No lliurat"),"Reposar",IF(I5039&lt;H5039,"Reposar",IF(I5039&gt;H5039,"Revisar excedent",IF(AND(G5039="Sí",M5039&lt;&gt;"",M5039&lt;TODAY()),"EPI caducat",IF(AND(G5039="Sí",M5039&lt;&gt;"",M5039&lt;=TODAY()+90),"EPI caduca ≤90 dies",IF(OR(N5039="Deteriorat usable",N5039="Revisió necessària"),"Revisar","OK"))))))))))</f>
      </c>
      <c r="R5039" s="20"/>
    </row>
    <row r="5040" customFormat="false" ht="15" hidden="false" customHeight="false" outlineLevel="0" collapsed="false">
      <c r="A5040" s="19" t="n">
        <v>47</v>
      </c>
      <c r="B5040" s="19" t="n">
        <f aca="false">IFERROR(VLOOKUP(A5040,Personal!$A$6:$F$112,2,FALSE()),"")</f>
        <v>0</v>
      </c>
      <c r="C5040" s="19" t="str">
        <f aca="false">IFERROR(VLOOKUP(A5040,Personal!$A$6:$F$112,3,FALSE()),"")</f>
        <v>La Seu d’Urgell</v>
      </c>
      <c r="D5040" s="19" t="s">
        <v>71</v>
      </c>
      <c r="E5040" s="19" t="s">
        <v>72</v>
      </c>
      <c r="F5040" s="19" t="s">
        <v>73</v>
      </c>
      <c r="G5040" s="19" t="s">
        <v>291</v>
      </c>
      <c r="H5040" s="19" t="n">
        <f aca="false">IF(OR(VLOOKUP(A5040,Personal!$A$6:$F$112,5,FALSE())&lt;&gt;"Sí",N5040="No aplica"),0,'Catàleg GRAE'!D25)</f>
        <v>1</v>
      </c>
      <c r="I5040" s="20"/>
      <c r="J5040" s="20"/>
      <c r="K5040" s="20"/>
      <c r="L5040" s="21"/>
      <c r="M5040" s="21"/>
      <c r="N5040" s="20"/>
      <c r="O5040" s="20"/>
      <c r="P5040" s="19" t="str">
        <f aca="false">IF(I5040="","",I5040-H5040)</f>
        <v/>
      </c>
      <c r="Q5040" s="19" t="str">
        <f aca="true">IF(B5040="","",IF(N5040="No aplica","No aplica",IF(I5040="","Pendent",IF(N5040="Per substituir","Substituir",IF(OR(N5040="No localitzat",N5040="No lliurat"),"Reposar",IF(I5040&lt;H5040,"Reposar",IF(I5040&gt;H5040,"Revisar excedent",IF(AND(G5040="Sí",M5040&lt;&gt;"",M5040&lt;TODAY()),"EPI caducat",IF(AND(G5040="Sí",M5040&lt;&gt;"",M5040&lt;=TODAY()+90),"EPI caduca ≤90 dies",IF(OR(N5040="Deteriorat usable",N5040="Revisió necessària"),"Revisar","OK"))))))))))</f>
      </c>
      <c r="R5040" s="20"/>
    </row>
    <row r="5041" customFormat="false" ht="15" hidden="false" customHeight="false" outlineLevel="0" collapsed="false">
      <c r="A5041" s="19" t="n">
        <v>47</v>
      </c>
      <c r="B5041" s="19" t="n">
        <f aca="false">IFERROR(VLOOKUP(A5041,Personal!$A$6:$F$112,2,FALSE()),"")</f>
        <v>0</v>
      </c>
      <c r="C5041" s="19" t="str">
        <f aca="false">IFERROR(VLOOKUP(A5041,Personal!$A$6:$F$112,3,FALSE()),"")</f>
        <v>La Seu d’Urgell</v>
      </c>
      <c r="D5041" s="19" t="s">
        <v>40</v>
      </c>
      <c r="E5041" s="19" t="s">
        <v>74</v>
      </c>
      <c r="F5041" s="19" t="s">
        <v>75</v>
      </c>
      <c r="G5041" s="19" t="s">
        <v>272</v>
      </c>
      <c r="H5041" s="19" t="n">
        <f aca="false">IF(OR(VLOOKUP(A5041,Personal!$A$6:$F$112,5,FALSE())&lt;&gt;"Sí",N5041="No aplica"),0,'Catàleg GRAE'!D26)</f>
        <v>1</v>
      </c>
      <c r="I5041" s="20"/>
      <c r="J5041" s="20"/>
      <c r="K5041" s="20"/>
      <c r="L5041" s="21"/>
      <c r="M5041" s="21"/>
      <c r="N5041" s="20"/>
      <c r="O5041" s="20"/>
      <c r="P5041" s="19" t="str">
        <f aca="false">IF(I5041="","",I5041-H5041)</f>
        <v/>
      </c>
      <c r="Q5041" s="19" t="str">
        <f aca="true">IF(B5041="","",IF(N5041="No aplica","No aplica",IF(I5041="","Pendent",IF(N5041="Per substituir","Substituir",IF(OR(N5041="No localitzat",N5041="No lliurat"),"Reposar",IF(I5041&lt;H5041,"Reposar",IF(I5041&gt;H5041,"Revisar excedent",IF(AND(G5041="Sí",M5041&lt;&gt;"",M5041&lt;TODAY()),"EPI caducat",IF(AND(G5041="Sí",M5041&lt;&gt;"",M5041&lt;=TODAY()+90),"EPI caduca ≤90 dies",IF(OR(N5041="Deteriorat usable",N5041="Revisió necessària"),"Revisar","OK"))))))))))</f>
      </c>
      <c r="R5041" s="20"/>
    </row>
    <row r="5042" customFormat="false" ht="15" hidden="false" customHeight="false" outlineLevel="0" collapsed="false">
      <c r="A5042" s="19" t="n">
        <v>47</v>
      </c>
      <c r="B5042" s="19" t="n">
        <f aca="false">IFERROR(VLOOKUP(A5042,Personal!$A$6:$F$112,2,FALSE()),"")</f>
        <v>0</v>
      </c>
      <c r="C5042" s="19" t="str">
        <f aca="false">IFERROR(VLOOKUP(A5042,Personal!$A$6:$F$112,3,FALSE()),"")</f>
        <v>La Seu d’Urgell</v>
      </c>
      <c r="D5042" s="19" t="s">
        <v>40</v>
      </c>
      <c r="E5042" s="19" t="s">
        <v>76</v>
      </c>
      <c r="F5042" s="19" t="s">
        <v>77</v>
      </c>
      <c r="G5042" s="19" t="s">
        <v>291</v>
      </c>
      <c r="H5042" s="19" t="n">
        <f aca="false">IF(OR(VLOOKUP(A5042,Personal!$A$6:$F$112,5,FALSE())&lt;&gt;"Sí",N5042="No aplica"),0,'Catàleg GRAE'!D27)</f>
        <v>1</v>
      </c>
      <c r="I5042" s="20"/>
      <c r="J5042" s="20"/>
      <c r="K5042" s="20"/>
      <c r="L5042" s="21"/>
      <c r="M5042" s="21"/>
      <c r="N5042" s="20"/>
      <c r="O5042" s="20"/>
      <c r="P5042" s="19" t="str">
        <f aca="false">IF(I5042="","",I5042-H5042)</f>
        <v/>
      </c>
      <c r="Q5042" s="19" t="str">
        <f aca="true">IF(B5042="","",IF(N5042="No aplica","No aplica",IF(I5042="","Pendent",IF(N5042="Per substituir","Substituir",IF(OR(N5042="No localitzat",N5042="No lliurat"),"Reposar",IF(I5042&lt;H5042,"Reposar",IF(I5042&gt;H5042,"Revisar excedent",IF(AND(G5042="Sí",M5042&lt;&gt;"",M5042&lt;TODAY()),"EPI caducat",IF(AND(G5042="Sí",M5042&lt;&gt;"",M5042&lt;=TODAY()+90),"EPI caduca ≤90 dies",IF(OR(N5042="Deteriorat usable",N5042="Revisió necessària"),"Revisar","OK"))))))))))</f>
      </c>
      <c r="R5042" s="20"/>
    </row>
    <row r="5043" customFormat="false" ht="15" hidden="false" customHeight="false" outlineLevel="0" collapsed="false">
      <c r="A5043" s="19" t="n">
        <v>47</v>
      </c>
      <c r="B5043" s="19" t="n">
        <f aca="false">IFERROR(VLOOKUP(A5043,Personal!$A$6:$F$112,2,FALSE()),"")</f>
        <v>0</v>
      </c>
      <c r="C5043" s="19" t="str">
        <f aca="false">IFERROR(VLOOKUP(A5043,Personal!$A$6:$F$112,3,FALSE()),"")</f>
        <v>La Seu d’Urgell</v>
      </c>
      <c r="D5043" s="19" t="s">
        <v>78</v>
      </c>
      <c r="E5043" s="19" t="s">
        <v>79</v>
      </c>
      <c r="F5043" s="19" t="s">
        <v>80</v>
      </c>
      <c r="G5043" s="19" t="s">
        <v>291</v>
      </c>
      <c r="H5043" s="19" t="n">
        <f aca="false">IF(OR(VLOOKUP(A5043,Personal!$A$6:$F$112,5,FALSE())&lt;&gt;"Sí",N5043="No aplica"),0,'Catàleg GRAE'!D28)</f>
        <v>1</v>
      </c>
      <c r="I5043" s="20"/>
      <c r="J5043" s="20"/>
      <c r="K5043" s="20"/>
      <c r="L5043" s="21"/>
      <c r="M5043" s="21"/>
      <c r="N5043" s="20"/>
      <c r="O5043" s="20"/>
      <c r="P5043" s="19" t="str">
        <f aca="false">IF(I5043="","",I5043-H5043)</f>
        <v/>
      </c>
      <c r="Q5043" s="19" t="str">
        <f aca="true">IF(B5043="","",IF(N5043="No aplica","No aplica",IF(I5043="","Pendent",IF(N5043="Per substituir","Substituir",IF(OR(N5043="No localitzat",N5043="No lliurat"),"Reposar",IF(I5043&lt;H5043,"Reposar",IF(I5043&gt;H5043,"Revisar excedent",IF(AND(G5043="Sí",M5043&lt;&gt;"",M5043&lt;TODAY()),"EPI caducat",IF(AND(G5043="Sí",M5043&lt;&gt;"",M5043&lt;=TODAY()+90),"EPI caduca ≤90 dies",IF(OR(N5043="Deteriorat usable",N5043="Revisió necessària"),"Revisar","OK"))))))))))</f>
      </c>
      <c r="R5043" s="20"/>
    </row>
    <row r="5044" customFormat="false" ht="15" hidden="false" customHeight="false" outlineLevel="0" collapsed="false">
      <c r="A5044" s="19" t="n">
        <v>47</v>
      </c>
      <c r="B5044" s="19" t="n">
        <f aca="false">IFERROR(VLOOKUP(A5044,Personal!$A$6:$F$112,2,FALSE()),"")</f>
        <v>0</v>
      </c>
      <c r="C5044" s="19" t="str">
        <f aca="false">IFERROR(VLOOKUP(A5044,Personal!$A$6:$F$112,3,FALSE()),"")</f>
        <v>La Seu d’Urgell</v>
      </c>
      <c r="D5044" s="19" t="s">
        <v>26</v>
      </c>
      <c r="E5044" s="19" t="s">
        <v>81</v>
      </c>
      <c r="F5044" s="19" t="s">
        <v>82</v>
      </c>
      <c r="G5044" s="19" t="s">
        <v>272</v>
      </c>
      <c r="H5044" s="19" t="n">
        <f aca="false">IF(OR(VLOOKUP(A5044,Personal!$A$6:$F$112,5,FALSE())&lt;&gt;"Sí",N5044="No aplica"),0,'Catàleg GRAE'!D29)</f>
        <v>1</v>
      </c>
      <c r="I5044" s="20"/>
      <c r="J5044" s="20"/>
      <c r="K5044" s="20"/>
      <c r="L5044" s="21"/>
      <c r="M5044" s="21"/>
      <c r="N5044" s="20"/>
      <c r="O5044" s="20"/>
      <c r="P5044" s="19" t="str">
        <f aca="false">IF(I5044="","",I5044-H5044)</f>
        <v/>
      </c>
      <c r="Q5044" s="19" t="str">
        <f aca="true">IF(B5044="","",IF(N5044="No aplica","No aplica",IF(I5044="","Pendent",IF(N5044="Per substituir","Substituir",IF(OR(N5044="No localitzat",N5044="No lliurat"),"Reposar",IF(I5044&lt;H5044,"Reposar",IF(I5044&gt;H5044,"Revisar excedent",IF(AND(G5044="Sí",M5044&lt;&gt;"",M5044&lt;TODAY()),"EPI caducat",IF(AND(G5044="Sí",M5044&lt;&gt;"",M5044&lt;=TODAY()+90),"EPI caduca ≤90 dies",IF(OR(N5044="Deteriorat usable",N5044="Revisió necessària"),"Revisar","OK"))))))))))</f>
      </c>
      <c r="R5044" s="20"/>
    </row>
    <row r="5045" customFormat="false" ht="15" hidden="false" customHeight="false" outlineLevel="0" collapsed="false">
      <c r="A5045" s="19" t="n">
        <v>47</v>
      </c>
      <c r="B5045" s="19" t="n">
        <f aca="false">IFERROR(VLOOKUP(A5045,Personal!$A$6:$F$112,2,FALSE()),"")</f>
        <v>0</v>
      </c>
      <c r="C5045" s="19" t="str">
        <f aca="false">IFERROR(VLOOKUP(A5045,Personal!$A$6:$F$112,3,FALSE()),"")</f>
        <v>La Seu d’Urgell</v>
      </c>
      <c r="D5045" s="19" t="s">
        <v>83</v>
      </c>
      <c r="E5045" s="19" t="s">
        <v>84</v>
      </c>
      <c r="F5045" s="19" t="s">
        <v>85</v>
      </c>
      <c r="G5045" s="19" t="s">
        <v>291</v>
      </c>
      <c r="H5045" s="19" t="n">
        <f aca="false">IF(OR(VLOOKUP(A5045,Personal!$A$6:$F$112,5,FALSE())&lt;&gt;"Sí",N5045="No aplica"),0,'Catàleg GRAE'!D30)</f>
        <v>2</v>
      </c>
      <c r="I5045" s="20"/>
      <c r="J5045" s="20"/>
      <c r="K5045" s="20"/>
      <c r="L5045" s="21"/>
      <c r="M5045" s="21"/>
      <c r="N5045" s="20"/>
      <c r="O5045" s="20"/>
      <c r="P5045" s="19" t="str">
        <f aca="false">IF(I5045="","",I5045-H5045)</f>
        <v/>
      </c>
      <c r="Q5045" s="19" t="str">
        <f aca="true">IF(B5045="","",IF(N5045="No aplica","No aplica",IF(I5045="","Pendent",IF(N5045="Per substituir","Substituir",IF(OR(N5045="No localitzat",N5045="No lliurat"),"Reposar",IF(I5045&lt;H5045,"Reposar",IF(I5045&gt;H5045,"Revisar excedent",IF(AND(G5045="Sí",M5045&lt;&gt;"",M5045&lt;TODAY()),"EPI caducat",IF(AND(G5045="Sí",M5045&lt;&gt;"",M5045&lt;=TODAY()+90),"EPI caduca ≤90 dies",IF(OR(N5045="Deteriorat usable",N5045="Revisió necessària"),"Revisar","OK"))))))))))</f>
      </c>
      <c r="R5045" s="20"/>
    </row>
    <row r="5046" customFormat="false" ht="15" hidden="false" customHeight="false" outlineLevel="0" collapsed="false">
      <c r="A5046" s="19" t="n">
        <v>47</v>
      </c>
      <c r="B5046" s="19" t="n">
        <f aca="false">IFERROR(VLOOKUP(A5046,Personal!$A$6:$F$112,2,FALSE()),"")</f>
        <v>0</v>
      </c>
      <c r="C5046" s="19" t="str">
        <f aca="false">IFERROR(VLOOKUP(A5046,Personal!$A$6:$F$112,3,FALSE()),"")</f>
        <v>La Seu d’Urgell</v>
      </c>
      <c r="D5046" s="19" t="s">
        <v>83</v>
      </c>
      <c r="E5046" s="19" t="s">
        <v>86</v>
      </c>
      <c r="F5046" s="19" t="s">
        <v>87</v>
      </c>
      <c r="G5046" s="19" t="s">
        <v>291</v>
      </c>
      <c r="H5046" s="19" t="n">
        <f aca="false">IF(OR(VLOOKUP(A5046,Personal!$A$6:$F$112,5,FALSE())&lt;&gt;"Sí",N5046="No aplica"),0,'Catàleg GRAE'!D31)</f>
        <v>2</v>
      </c>
      <c r="I5046" s="20"/>
      <c r="J5046" s="20"/>
      <c r="K5046" s="20"/>
      <c r="L5046" s="21"/>
      <c r="M5046" s="21"/>
      <c r="N5046" s="20"/>
      <c r="O5046" s="20"/>
      <c r="P5046" s="19" t="str">
        <f aca="false">IF(I5046="","",I5046-H5046)</f>
        <v/>
      </c>
      <c r="Q5046" s="19" t="str">
        <f aca="true">IF(B5046="","",IF(N5046="No aplica","No aplica",IF(I5046="","Pendent",IF(N5046="Per substituir","Substituir",IF(OR(N5046="No localitzat",N5046="No lliurat"),"Reposar",IF(I5046&lt;H5046,"Reposar",IF(I5046&gt;H5046,"Revisar excedent",IF(AND(G5046="Sí",M5046&lt;&gt;"",M5046&lt;TODAY()),"EPI caducat",IF(AND(G5046="Sí",M5046&lt;&gt;"",M5046&lt;=TODAY()+90),"EPI caduca ≤90 dies",IF(OR(N5046="Deteriorat usable",N5046="Revisió necessària"),"Revisar","OK"))))))))))</f>
      </c>
      <c r="R5046" s="20"/>
    </row>
    <row r="5047" customFormat="false" ht="15" hidden="false" customHeight="false" outlineLevel="0" collapsed="false">
      <c r="A5047" s="19" t="n">
        <v>47</v>
      </c>
      <c r="B5047" s="19" t="n">
        <f aca="false">IFERROR(VLOOKUP(A5047,Personal!$A$6:$F$112,2,FALSE()),"")</f>
        <v>0</v>
      </c>
      <c r="C5047" s="19" t="str">
        <f aca="false">IFERROR(VLOOKUP(A5047,Personal!$A$6:$F$112,3,FALSE()),"")</f>
        <v>La Seu d’Urgell</v>
      </c>
      <c r="D5047" s="19" t="s">
        <v>83</v>
      </c>
      <c r="E5047" s="19" t="s">
        <v>88</v>
      </c>
      <c r="F5047" s="19" t="s">
        <v>89</v>
      </c>
      <c r="G5047" s="19" t="s">
        <v>291</v>
      </c>
      <c r="H5047" s="19" t="n">
        <f aca="false">IF(OR(VLOOKUP(A5047,Personal!$A$6:$F$112,5,FALSE())&lt;&gt;"Sí",N5047="No aplica"),0,'Catàleg GRAE'!D32)</f>
        <v>2</v>
      </c>
      <c r="I5047" s="20"/>
      <c r="J5047" s="20"/>
      <c r="K5047" s="20"/>
      <c r="L5047" s="21"/>
      <c r="M5047" s="21"/>
      <c r="N5047" s="20"/>
      <c r="O5047" s="20"/>
      <c r="P5047" s="19" t="str">
        <f aca="false">IF(I5047="","",I5047-H5047)</f>
        <v/>
      </c>
      <c r="Q5047" s="19" t="str">
        <f aca="true">IF(B5047="","",IF(N5047="No aplica","No aplica",IF(I5047="","Pendent",IF(N5047="Per substituir","Substituir",IF(OR(N5047="No localitzat",N5047="No lliurat"),"Reposar",IF(I5047&lt;H5047,"Reposar",IF(I5047&gt;H5047,"Revisar excedent",IF(AND(G5047="Sí",M5047&lt;&gt;"",M5047&lt;TODAY()),"EPI caducat",IF(AND(G5047="Sí",M5047&lt;&gt;"",M5047&lt;=TODAY()+90),"EPI caduca ≤90 dies",IF(OR(N5047="Deteriorat usable",N5047="Revisió necessària"),"Revisar","OK"))))))))))</f>
      </c>
      <c r="R5047" s="20"/>
    </row>
    <row r="5048" customFormat="false" ht="15" hidden="false" customHeight="false" outlineLevel="0" collapsed="false">
      <c r="A5048" s="19" t="n">
        <v>47</v>
      </c>
      <c r="B5048" s="19" t="n">
        <f aca="false">IFERROR(VLOOKUP(A5048,Personal!$A$6:$F$112,2,FALSE()),"")</f>
        <v>0</v>
      </c>
      <c r="C5048" s="19" t="str">
        <f aca="false">IFERROR(VLOOKUP(A5048,Personal!$A$6:$F$112,3,FALSE()),"")</f>
        <v>La Seu d’Urgell</v>
      </c>
      <c r="D5048" s="19" t="s">
        <v>83</v>
      </c>
      <c r="E5048" s="19" t="s">
        <v>90</v>
      </c>
      <c r="F5048" s="19" t="s">
        <v>91</v>
      </c>
      <c r="G5048" s="19" t="s">
        <v>291</v>
      </c>
      <c r="H5048" s="19" t="n">
        <f aca="false">IF(OR(VLOOKUP(A5048,Personal!$A$6:$F$112,5,FALSE())&lt;&gt;"Sí",N5048="No aplica"),0,'Catàleg GRAE'!D33)</f>
        <v>1</v>
      </c>
      <c r="I5048" s="20"/>
      <c r="J5048" s="20"/>
      <c r="K5048" s="20"/>
      <c r="L5048" s="21"/>
      <c r="M5048" s="21"/>
      <c r="N5048" s="20"/>
      <c r="O5048" s="20"/>
      <c r="P5048" s="19" t="str">
        <f aca="false">IF(I5048="","",I5048-H5048)</f>
        <v/>
      </c>
      <c r="Q5048" s="19" t="str">
        <f aca="true">IF(B5048="","",IF(N5048="No aplica","No aplica",IF(I5048="","Pendent",IF(N5048="Per substituir","Substituir",IF(OR(N5048="No localitzat",N5048="No lliurat"),"Reposar",IF(I5048&lt;H5048,"Reposar",IF(I5048&gt;H5048,"Revisar excedent",IF(AND(G5048="Sí",M5048&lt;&gt;"",M5048&lt;TODAY()),"EPI caducat",IF(AND(G5048="Sí",M5048&lt;&gt;"",M5048&lt;=TODAY()+90),"EPI caduca ≤90 dies",IF(OR(N5048="Deteriorat usable",N5048="Revisió necessària"),"Revisar","OK"))))))))))</f>
      </c>
      <c r="R5048" s="20"/>
    </row>
    <row r="5049" customFormat="false" ht="15" hidden="false" customHeight="false" outlineLevel="0" collapsed="false">
      <c r="A5049" s="19" t="n">
        <v>47</v>
      </c>
      <c r="B5049" s="19" t="n">
        <f aca="false">IFERROR(VLOOKUP(A5049,Personal!$A$6:$F$112,2,FALSE()),"")</f>
        <v>0</v>
      </c>
      <c r="C5049" s="19" t="str">
        <f aca="false">IFERROR(VLOOKUP(A5049,Personal!$A$6:$F$112,3,FALSE()),"")</f>
        <v>La Seu d’Urgell</v>
      </c>
      <c r="D5049" s="19" t="s">
        <v>40</v>
      </c>
      <c r="E5049" s="19" t="s">
        <v>92</v>
      </c>
      <c r="F5049" s="19" t="s">
        <v>93</v>
      </c>
      <c r="G5049" s="19" t="s">
        <v>291</v>
      </c>
      <c r="H5049" s="19" t="n">
        <f aca="false">IF(OR(VLOOKUP(A5049,Personal!$A$6:$F$112,5,FALSE())&lt;&gt;"Sí",N5049="No aplica"),0,'Catàleg GRAE'!D34)</f>
        <v>1</v>
      </c>
      <c r="I5049" s="20"/>
      <c r="J5049" s="20"/>
      <c r="K5049" s="20"/>
      <c r="L5049" s="21"/>
      <c r="M5049" s="21"/>
      <c r="N5049" s="20"/>
      <c r="O5049" s="20"/>
      <c r="P5049" s="19" t="str">
        <f aca="false">IF(I5049="","",I5049-H5049)</f>
        <v/>
      </c>
      <c r="Q5049" s="19" t="str">
        <f aca="true">IF(B5049="","",IF(N5049="No aplica","No aplica",IF(I5049="","Pendent",IF(N5049="Per substituir","Substituir",IF(OR(N5049="No localitzat",N5049="No lliurat"),"Reposar",IF(I5049&lt;H5049,"Reposar",IF(I5049&gt;H5049,"Revisar excedent",IF(AND(G5049="Sí",M5049&lt;&gt;"",M5049&lt;TODAY()),"EPI caducat",IF(AND(G5049="Sí",M5049&lt;&gt;"",M5049&lt;=TODAY()+90),"EPI caduca ≤90 dies",IF(OR(N5049="Deteriorat usable",N5049="Revisió necessària"),"Revisar","OK"))))))))))</f>
      </c>
      <c r="R5049" s="20"/>
    </row>
    <row r="5050" customFormat="false" ht="15" hidden="false" customHeight="false" outlineLevel="0" collapsed="false">
      <c r="A5050" s="19" t="n">
        <v>47</v>
      </c>
      <c r="B5050" s="19" t="n">
        <f aca="false">IFERROR(VLOOKUP(A5050,Personal!$A$6:$F$112,2,FALSE()),"")</f>
        <v>0</v>
      </c>
      <c r="C5050" s="19" t="str">
        <f aca="false">IFERROR(VLOOKUP(A5050,Personal!$A$6:$F$112,3,FALSE()),"")</f>
        <v>La Seu d’Urgell</v>
      </c>
      <c r="D5050" s="19" t="s">
        <v>94</v>
      </c>
      <c r="E5050" s="19" t="s">
        <v>95</v>
      </c>
      <c r="F5050" s="19" t="s">
        <v>96</v>
      </c>
      <c r="G5050" s="19" t="s">
        <v>291</v>
      </c>
      <c r="H5050" s="19" t="n">
        <f aca="false">IF(OR(VLOOKUP(A5050,Personal!$A$6:$F$112,5,FALSE())&lt;&gt;"Sí",N5050="No aplica"),0,'Catàleg GRAE'!D35)</f>
        <v>1</v>
      </c>
      <c r="I5050" s="20"/>
      <c r="J5050" s="20"/>
      <c r="K5050" s="20"/>
      <c r="L5050" s="21"/>
      <c r="M5050" s="21"/>
      <c r="N5050" s="20"/>
      <c r="O5050" s="20"/>
      <c r="P5050" s="19" t="str">
        <f aca="false">IF(I5050="","",I5050-H5050)</f>
        <v/>
      </c>
      <c r="Q5050" s="19" t="str">
        <f aca="true">IF(B5050="","",IF(N5050="No aplica","No aplica",IF(I5050="","Pendent",IF(N5050="Per substituir","Substituir",IF(OR(N5050="No localitzat",N5050="No lliurat"),"Reposar",IF(I5050&lt;H5050,"Reposar",IF(I5050&gt;H5050,"Revisar excedent",IF(AND(G5050="Sí",M5050&lt;&gt;"",M5050&lt;TODAY()),"EPI caducat",IF(AND(G5050="Sí",M5050&lt;&gt;"",M5050&lt;=TODAY()+90),"EPI caduca ≤90 dies",IF(OR(N5050="Deteriorat usable",N5050="Revisió necessària"),"Revisar","OK"))))))))))</f>
      </c>
      <c r="R5050" s="20"/>
    </row>
    <row r="5051" customFormat="false" ht="15" hidden="false" customHeight="false" outlineLevel="0" collapsed="false">
      <c r="A5051" s="19" t="n">
        <v>47</v>
      </c>
      <c r="B5051" s="19" t="n">
        <f aca="false">IFERROR(VLOOKUP(A5051,Personal!$A$6:$F$112,2,FALSE()),"")</f>
        <v>0</v>
      </c>
      <c r="C5051" s="19" t="str">
        <f aca="false">IFERROR(VLOOKUP(A5051,Personal!$A$6:$F$112,3,FALSE()),"")</f>
        <v>La Seu d’Urgell</v>
      </c>
      <c r="D5051" s="19" t="s">
        <v>97</v>
      </c>
      <c r="E5051" s="19" t="s">
        <v>98</v>
      </c>
      <c r="F5051" s="19" t="s">
        <v>99</v>
      </c>
      <c r="G5051" s="19" t="s">
        <v>291</v>
      </c>
      <c r="H5051" s="19" t="n">
        <f aca="false">IF(OR(VLOOKUP(A5051,Personal!$A$6:$F$112,5,FALSE())&lt;&gt;"Sí",N5051="No aplica"),0,'Catàleg GRAE'!D36)</f>
        <v>3</v>
      </c>
      <c r="I5051" s="20"/>
      <c r="J5051" s="20"/>
      <c r="K5051" s="20"/>
      <c r="L5051" s="21"/>
      <c r="M5051" s="21"/>
      <c r="N5051" s="20"/>
      <c r="O5051" s="20"/>
      <c r="P5051" s="19" t="str">
        <f aca="false">IF(I5051="","",I5051-H5051)</f>
        <v/>
      </c>
      <c r="Q5051" s="19" t="str">
        <f aca="true">IF(B5051="","",IF(N5051="No aplica","No aplica",IF(I5051="","Pendent",IF(N5051="Per substituir","Substituir",IF(OR(N5051="No localitzat",N5051="No lliurat"),"Reposar",IF(I5051&lt;H5051,"Reposar",IF(I5051&gt;H5051,"Revisar excedent",IF(AND(G5051="Sí",M5051&lt;&gt;"",M5051&lt;TODAY()),"EPI caducat",IF(AND(G5051="Sí",M5051&lt;&gt;"",M5051&lt;=TODAY()+90),"EPI caduca ≤90 dies",IF(OR(N5051="Deteriorat usable",N5051="Revisió necessària"),"Revisar","OK"))))))))))</f>
      </c>
      <c r="R5051" s="20"/>
    </row>
    <row r="5052" customFormat="false" ht="15" hidden="false" customHeight="false" outlineLevel="0" collapsed="false">
      <c r="A5052" s="19" t="n">
        <v>47</v>
      </c>
      <c r="B5052" s="19" t="n">
        <f aca="false">IFERROR(VLOOKUP(A5052,Personal!$A$6:$F$112,2,FALSE()),"")</f>
        <v>0</v>
      </c>
      <c r="C5052" s="19" t="str">
        <f aca="false">IFERROR(VLOOKUP(A5052,Personal!$A$6:$F$112,3,FALSE()),"")</f>
        <v>La Seu d’Urgell</v>
      </c>
      <c r="D5052" s="19" t="s">
        <v>97</v>
      </c>
      <c r="E5052" s="19" t="s">
        <v>100</v>
      </c>
      <c r="F5052" s="19" t="s">
        <v>101</v>
      </c>
      <c r="G5052" s="19" t="s">
        <v>291</v>
      </c>
      <c r="H5052" s="19" t="n">
        <f aca="false">IF(OR(VLOOKUP(A5052,Personal!$A$6:$F$112,5,FALSE())&lt;&gt;"Sí",N5052="No aplica"),0,'Catàleg GRAE'!D37)</f>
        <v>1</v>
      </c>
      <c r="I5052" s="20"/>
      <c r="J5052" s="20"/>
      <c r="K5052" s="20"/>
      <c r="L5052" s="21"/>
      <c r="M5052" s="21"/>
      <c r="N5052" s="20"/>
      <c r="O5052" s="20"/>
      <c r="P5052" s="19" t="str">
        <f aca="false">IF(I5052="","",I5052-H5052)</f>
        <v/>
      </c>
      <c r="Q5052" s="19" t="str">
        <f aca="true">IF(B5052="","",IF(N5052="No aplica","No aplica",IF(I5052="","Pendent",IF(N5052="Per substituir","Substituir",IF(OR(N5052="No localitzat",N5052="No lliurat"),"Reposar",IF(I5052&lt;H5052,"Reposar",IF(I5052&gt;H5052,"Revisar excedent",IF(AND(G5052="Sí",M5052&lt;&gt;"",M5052&lt;TODAY()),"EPI caducat",IF(AND(G5052="Sí",M5052&lt;&gt;"",M5052&lt;=TODAY()+90),"EPI caduca ≤90 dies",IF(OR(N5052="Deteriorat usable",N5052="Revisió necessària"),"Revisar","OK"))))))))))</f>
      </c>
      <c r="R5052" s="20"/>
    </row>
    <row r="5053" customFormat="false" ht="15" hidden="false" customHeight="false" outlineLevel="0" collapsed="false">
      <c r="A5053" s="19" t="n">
        <v>47</v>
      </c>
      <c r="B5053" s="19" t="n">
        <f aca="false">IFERROR(VLOOKUP(A5053,Personal!$A$6:$F$112,2,FALSE()),"")</f>
        <v>0</v>
      </c>
      <c r="C5053" s="19" t="str">
        <f aca="false">IFERROR(VLOOKUP(A5053,Personal!$A$6:$F$112,3,FALSE()),"")</f>
        <v>La Seu d’Urgell</v>
      </c>
      <c r="D5053" s="19" t="s">
        <v>102</v>
      </c>
      <c r="E5053" s="19" t="s">
        <v>103</v>
      </c>
      <c r="F5053" s="19" t="s">
        <v>104</v>
      </c>
      <c r="G5053" s="19" t="s">
        <v>291</v>
      </c>
      <c r="H5053" s="19" t="n">
        <f aca="false">IF(OR(VLOOKUP(A5053,Personal!$A$6:$F$112,5,FALSE())&lt;&gt;"Sí",N5053="No aplica"),0,'Catàleg GRAE'!D38)</f>
        <v>1</v>
      </c>
      <c r="I5053" s="20"/>
      <c r="J5053" s="20"/>
      <c r="K5053" s="20"/>
      <c r="L5053" s="21"/>
      <c r="M5053" s="21"/>
      <c r="N5053" s="20"/>
      <c r="O5053" s="20"/>
      <c r="P5053" s="19" t="str">
        <f aca="false">IF(I5053="","",I5053-H5053)</f>
        <v/>
      </c>
      <c r="Q5053" s="19" t="str">
        <f aca="true">IF(B5053="","",IF(N5053="No aplica","No aplica",IF(I5053="","Pendent",IF(N5053="Per substituir","Substituir",IF(OR(N5053="No localitzat",N5053="No lliurat"),"Reposar",IF(I5053&lt;H5053,"Reposar",IF(I5053&gt;H5053,"Revisar excedent",IF(AND(G5053="Sí",M5053&lt;&gt;"",M5053&lt;TODAY()),"EPI caducat",IF(AND(G5053="Sí",M5053&lt;&gt;"",M5053&lt;=TODAY()+90),"EPI caduca ≤90 dies",IF(OR(N5053="Deteriorat usable",N5053="Revisió necessària"),"Revisar","OK"))))))))))</f>
      </c>
      <c r="R5053" s="20"/>
    </row>
    <row r="5054" customFormat="false" ht="15" hidden="false" customHeight="false" outlineLevel="0" collapsed="false">
      <c r="A5054" s="19" t="n">
        <v>47</v>
      </c>
      <c r="B5054" s="19" t="n">
        <f aca="false">IFERROR(VLOOKUP(A5054,Personal!$A$6:$F$112,2,FALSE()),"")</f>
        <v>0</v>
      </c>
      <c r="C5054" s="19" t="str">
        <f aca="false">IFERROR(VLOOKUP(A5054,Personal!$A$6:$F$112,3,FALSE()),"")</f>
        <v>La Seu d’Urgell</v>
      </c>
      <c r="D5054" s="19" t="s">
        <v>97</v>
      </c>
      <c r="E5054" s="19" t="s">
        <v>105</v>
      </c>
      <c r="F5054" s="19" t="s">
        <v>106</v>
      </c>
      <c r="G5054" s="19" t="s">
        <v>291</v>
      </c>
      <c r="H5054" s="19" t="n">
        <f aca="false">IF(OR(VLOOKUP(A5054,Personal!$A$6:$F$112,5,FALSE())&lt;&gt;"Sí",N5054="No aplica"),0,'Catàleg GRAE'!D39)</f>
        <v>3</v>
      </c>
      <c r="I5054" s="20"/>
      <c r="J5054" s="20"/>
      <c r="K5054" s="20"/>
      <c r="L5054" s="21"/>
      <c r="M5054" s="21"/>
      <c r="N5054" s="20"/>
      <c r="O5054" s="20"/>
      <c r="P5054" s="19" t="str">
        <f aca="false">IF(I5054="","",I5054-H5054)</f>
        <v/>
      </c>
      <c r="Q5054" s="19" t="str">
        <f aca="true">IF(B5054="","",IF(N5054="No aplica","No aplica",IF(I5054="","Pendent",IF(N5054="Per substituir","Substituir",IF(OR(N5054="No localitzat",N5054="No lliurat"),"Reposar",IF(I5054&lt;H5054,"Reposar",IF(I5054&gt;H5054,"Revisar excedent",IF(AND(G5054="Sí",M5054&lt;&gt;"",M5054&lt;TODAY()),"EPI caducat",IF(AND(G5054="Sí",M5054&lt;&gt;"",M5054&lt;=TODAY()+90),"EPI caduca ≤90 dies",IF(OR(N5054="Deteriorat usable",N5054="Revisió necessària"),"Revisar","OK"))))))))))</f>
      </c>
      <c r="R5054" s="20"/>
    </row>
    <row r="5055" customFormat="false" ht="15" hidden="false" customHeight="false" outlineLevel="0" collapsed="false">
      <c r="A5055" s="19" t="n">
        <v>47</v>
      </c>
      <c r="B5055" s="19" t="n">
        <f aca="false">IFERROR(VLOOKUP(A5055,Personal!$A$6:$F$112,2,FALSE()),"")</f>
        <v>0</v>
      </c>
      <c r="C5055" s="19" t="str">
        <f aca="false">IFERROR(VLOOKUP(A5055,Personal!$A$6:$F$112,3,FALSE()),"")</f>
        <v>La Seu d’Urgell</v>
      </c>
      <c r="D5055" s="19" t="s">
        <v>97</v>
      </c>
      <c r="E5055" s="19" t="s">
        <v>105</v>
      </c>
      <c r="F5055" s="19" t="s">
        <v>107</v>
      </c>
      <c r="G5055" s="19" t="s">
        <v>291</v>
      </c>
      <c r="H5055" s="19" t="n">
        <f aca="false">IF(OR(VLOOKUP(A5055,Personal!$A$6:$F$112,5,FALSE())&lt;&gt;"Sí",N5055="No aplica"),0,'Catàleg GRAE'!D40)</f>
        <v>3</v>
      </c>
      <c r="I5055" s="20"/>
      <c r="J5055" s="20"/>
      <c r="K5055" s="20"/>
      <c r="L5055" s="21"/>
      <c r="M5055" s="21"/>
      <c r="N5055" s="20"/>
      <c r="O5055" s="20"/>
      <c r="P5055" s="19" t="str">
        <f aca="false">IF(I5055="","",I5055-H5055)</f>
        <v/>
      </c>
      <c r="Q5055" s="19" t="str">
        <f aca="true">IF(B5055="","",IF(N5055="No aplica","No aplica",IF(I5055="","Pendent",IF(N5055="Per substituir","Substituir",IF(OR(N5055="No localitzat",N5055="No lliurat"),"Reposar",IF(I5055&lt;H5055,"Reposar",IF(I5055&gt;H5055,"Revisar excedent",IF(AND(G5055="Sí",M5055&lt;&gt;"",M5055&lt;TODAY()),"EPI caducat",IF(AND(G5055="Sí",M5055&lt;&gt;"",M5055&lt;=TODAY()+90),"EPI caduca ≤90 dies",IF(OR(N5055="Deteriorat usable",N5055="Revisió necessària"),"Revisar","OK"))))))))))</f>
      </c>
      <c r="R5055" s="20"/>
    </row>
    <row r="5056" customFormat="false" ht="15" hidden="false" customHeight="false" outlineLevel="0" collapsed="false">
      <c r="A5056" s="19" t="n">
        <v>47</v>
      </c>
      <c r="B5056" s="19" t="n">
        <f aca="false">IFERROR(VLOOKUP(A5056,Personal!$A$6:$F$112,2,FALSE()),"")</f>
        <v>0</v>
      </c>
      <c r="C5056" s="19" t="str">
        <f aca="false">IFERROR(VLOOKUP(A5056,Personal!$A$6:$F$112,3,FALSE()),"")</f>
        <v>La Seu d’Urgell</v>
      </c>
      <c r="D5056" s="19" t="s">
        <v>97</v>
      </c>
      <c r="E5056" s="19" t="s">
        <v>108</v>
      </c>
      <c r="F5056" s="19" t="s">
        <v>109</v>
      </c>
      <c r="G5056" s="19" t="s">
        <v>291</v>
      </c>
      <c r="H5056" s="19" t="n">
        <f aca="false">IF(OR(VLOOKUP(A5056,Personal!$A$6:$F$112,5,FALSE())&lt;&gt;"Sí",N5056="No aplica"),0,'Catàleg GRAE'!D41)</f>
        <v>2</v>
      </c>
      <c r="I5056" s="20"/>
      <c r="J5056" s="20"/>
      <c r="K5056" s="20"/>
      <c r="L5056" s="21"/>
      <c r="M5056" s="21"/>
      <c r="N5056" s="20"/>
      <c r="O5056" s="20"/>
      <c r="P5056" s="19" t="str">
        <f aca="false">IF(I5056="","",I5056-H5056)</f>
        <v/>
      </c>
      <c r="Q5056" s="19" t="str">
        <f aca="true">IF(B5056="","",IF(N5056="No aplica","No aplica",IF(I5056="","Pendent",IF(N5056="Per substituir","Substituir",IF(OR(N5056="No localitzat",N5056="No lliurat"),"Reposar",IF(I5056&lt;H5056,"Reposar",IF(I5056&gt;H5056,"Revisar excedent",IF(AND(G5056="Sí",M5056&lt;&gt;"",M5056&lt;TODAY()),"EPI caducat",IF(AND(G5056="Sí",M5056&lt;&gt;"",M5056&lt;=TODAY()+90),"EPI caduca ≤90 dies",IF(OR(N5056="Deteriorat usable",N5056="Revisió necessària"),"Revisar","OK"))))))))))</f>
      </c>
      <c r="R5056" s="20"/>
    </row>
    <row r="5057" customFormat="false" ht="15" hidden="false" customHeight="false" outlineLevel="0" collapsed="false">
      <c r="A5057" s="19" t="n">
        <v>47</v>
      </c>
      <c r="B5057" s="19" t="n">
        <f aca="false">IFERROR(VLOOKUP(A5057,Personal!$A$6:$F$112,2,FALSE()),"")</f>
        <v>0</v>
      </c>
      <c r="C5057" s="19" t="str">
        <f aca="false">IFERROR(VLOOKUP(A5057,Personal!$A$6:$F$112,3,FALSE()),"")</f>
        <v>La Seu d’Urgell</v>
      </c>
      <c r="D5057" s="19" t="s">
        <v>97</v>
      </c>
      <c r="E5057" s="19" t="s">
        <v>110</v>
      </c>
      <c r="F5057" s="19" t="s">
        <v>111</v>
      </c>
      <c r="G5057" s="19" t="s">
        <v>291</v>
      </c>
      <c r="H5057" s="19" t="n">
        <f aca="false">IF(OR(VLOOKUP(A5057,Personal!$A$6:$F$112,5,FALSE())&lt;&gt;"Sí",N5057="No aplica"),0,'Catàleg GRAE'!D42)</f>
        <v>1</v>
      </c>
      <c r="I5057" s="20"/>
      <c r="J5057" s="20"/>
      <c r="K5057" s="20"/>
      <c r="L5057" s="21"/>
      <c r="M5057" s="21"/>
      <c r="N5057" s="20"/>
      <c r="O5057" s="20"/>
      <c r="P5057" s="19" t="str">
        <f aca="false">IF(I5057="","",I5057-H5057)</f>
        <v/>
      </c>
      <c r="Q5057" s="19" t="str">
        <f aca="true">IF(B5057="","",IF(N5057="No aplica","No aplica",IF(I5057="","Pendent",IF(N5057="Per substituir","Substituir",IF(OR(N5057="No localitzat",N5057="No lliurat"),"Reposar",IF(I5057&lt;H5057,"Reposar",IF(I5057&gt;H5057,"Revisar excedent",IF(AND(G5057="Sí",M5057&lt;&gt;"",M5057&lt;TODAY()),"EPI caducat",IF(AND(G5057="Sí",M5057&lt;&gt;"",M5057&lt;=TODAY()+90),"EPI caduca ≤90 dies",IF(OR(N5057="Deteriorat usable",N5057="Revisió necessària"),"Revisar","OK"))))))))))</f>
      </c>
      <c r="R5057" s="20"/>
    </row>
    <row r="5058" customFormat="false" ht="15" hidden="false" customHeight="false" outlineLevel="0" collapsed="false">
      <c r="A5058" s="19" t="n">
        <v>47</v>
      </c>
      <c r="B5058" s="19" t="n">
        <f aca="false">IFERROR(VLOOKUP(A5058,Personal!$A$6:$F$112,2,FALSE()),"")</f>
        <v>0</v>
      </c>
      <c r="C5058" s="19" t="str">
        <f aca="false">IFERROR(VLOOKUP(A5058,Personal!$A$6:$F$112,3,FALSE()),"")</f>
        <v>La Seu d’Urgell</v>
      </c>
      <c r="D5058" s="19" t="s">
        <v>112</v>
      </c>
      <c r="E5058" s="19" t="s">
        <v>113</v>
      </c>
      <c r="F5058" s="19" t="s">
        <v>114</v>
      </c>
      <c r="G5058" s="19" t="s">
        <v>291</v>
      </c>
      <c r="H5058" s="19" t="n">
        <f aca="false">IF(OR(VLOOKUP(A5058,Personal!$A$6:$F$112,5,FALSE())&lt;&gt;"Sí",N5058="No aplica"),0,'Catàleg GRAE'!D43)</f>
        <v>2</v>
      </c>
      <c r="I5058" s="20"/>
      <c r="J5058" s="20"/>
      <c r="K5058" s="20"/>
      <c r="L5058" s="21"/>
      <c r="M5058" s="21"/>
      <c r="N5058" s="20"/>
      <c r="O5058" s="20"/>
      <c r="P5058" s="19" t="str">
        <f aca="false">IF(I5058="","",I5058-H5058)</f>
        <v/>
      </c>
      <c r="Q5058" s="19" t="str">
        <f aca="true">IF(B5058="","",IF(N5058="No aplica","No aplica",IF(I5058="","Pendent",IF(N5058="Per substituir","Substituir",IF(OR(N5058="No localitzat",N5058="No lliurat"),"Reposar",IF(I5058&lt;H5058,"Reposar",IF(I5058&gt;H5058,"Revisar excedent",IF(AND(G5058="Sí",M5058&lt;&gt;"",M5058&lt;TODAY()),"EPI caducat",IF(AND(G5058="Sí",M5058&lt;&gt;"",M5058&lt;=TODAY()+90),"EPI caduca ≤90 dies",IF(OR(N5058="Deteriorat usable",N5058="Revisió necessària"),"Revisar","OK"))))))))))</f>
      </c>
      <c r="R5058" s="20"/>
    </row>
    <row r="5059" customFormat="false" ht="15" hidden="false" customHeight="false" outlineLevel="0" collapsed="false">
      <c r="A5059" s="19" t="n">
        <v>47</v>
      </c>
      <c r="B5059" s="19" t="n">
        <f aca="false">IFERROR(VLOOKUP(A5059,Personal!$A$6:$F$112,2,FALSE()),"")</f>
        <v>0</v>
      </c>
      <c r="C5059" s="19" t="str">
        <f aca="false">IFERROR(VLOOKUP(A5059,Personal!$A$6:$F$112,3,FALSE()),"")</f>
        <v>La Seu d’Urgell</v>
      </c>
      <c r="D5059" s="19" t="s">
        <v>102</v>
      </c>
      <c r="E5059" s="19" t="s">
        <v>115</v>
      </c>
      <c r="F5059" s="19" t="s">
        <v>116</v>
      </c>
      <c r="G5059" s="19" t="s">
        <v>291</v>
      </c>
      <c r="H5059" s="19" t="n">
        <f aca="false">IF(OR(VLOOKUP(A5059,Personal!$A$6:$F$112,5,FALSE())&lt;&gt;"Sí",N5059="No aplica"),0,'Catàleg GRAE'!D44)</f>
        <v>1</v>
      </c>
      <c r="I5059" s="20"/>
      <c r="J5059" s="20"/>
      <c r="K5059" s="20"/>
      <c r="L5059" s="21"/>
      <c r="M5059" s="21"/>
      <c r="N5059" s="20"/>
      <c r="O5059" s="20"/>
      <c r="P5059" s="19" t="str">
        <f aca="false">IF(I5059="","",I5059-H5059)</f>
        <v/>
      </c>
      <c r="Q5059" s="19" t="str">
        <f aca="true">IF(B5059="","",IF(N5059="No aplica","No aplica",IF(I5059="","Pendent",IF(N5059="Per substituir","Substituir",IF(OR(N5059="No localitzat",N5059="No lliurat"),"Reposar",IF(I5059&lt;H5059,"Reposar",IF(I5059&gt;H5059,"Revisar excedent",IF(AND(G5059="Sí",M5059&lt;&gt;"",M5059&lt;TODAY()),"EPI caducat",IF(AND(G5059="Sí",M5059&lt;&gt;"",M5059&lt;=TODAY()+90),"EPI caduca ≤90 dies",IF(OR(N5059="Deteriorat usable",N5059="Revisió necessària"),"Revisar","OK"))))))))))</f>
      </c>
      <c r="R5059" s="20"/>
    </row>
    <row r="5060" customFormat="false" ht="15" hidden="false" customHeight="false" outlineLevel="0" collapsed="false">
      <c r="A5060" s="19" t="n">
        <v>47</v>
      </c>
      <c r="B5060" s="19" t="n">
        <f aca="false">IFERROR(VLOOKUP(A5060,Personal!$A$6:$F$112,2,FALSE()),"")</f>
        <v>0</v>
      </c>
      <c r="C5060" s="19" t="str">
        <f aca="false">IFERROR(VLOOKUP(A5060,Personal!$A$6:$F$112,3,FALSE()),"")</f>
        <v>La Seu d’Urgell</v>
      </c>
      <c r="D5060" s="19" t="s">
        <v>102</v>
      </c>
      <c r="E5060" s="19" t="s">
        <v>117</v>
      </c>
      <c r="F5060" s="19" t="s">
        <v>118</v>
      </c>
      <c r="G5060" s="19" t="s">
        <v>272</v>
      </c>
      <c r="H5060" s="19" t="n">
        <f aca="false">IF(OR(VLOOKUP(A5060,Personal!$A$6:$F$112,5,FALSE())&lt;&gt;"Sí",N5060="No aplica"),0,'Catàleg GRAE'!D45)</f>
        <v>1</v>
      </c>
      <c r="I5060" s="20"/>
      <c r="J5060" s="20"/>
      <c r="K5060" s="20"/>
      <c r="L5060" s="21"/>
      <c r="M5060" s="21"/>
      <c r="N5060" s="20"/>
      <c r="O5060" s="20"/>
      <c r="P5060" s="19" t="str">
        <f aca="false">IF(I5060="","",I5060-H5060)</f>
        <v/>
      </c>
      <c r="Q5060" s="19" t="str">
        <f aca="true">IF(B5060="","",IF(N5060="No aplica","No aplica",IF(I5060="","Pendent",IF(N5060="Per substituir","Substituir",IF(OR(N5060="No localitzat",N5060="No lliurat"),"Reposar",IF(I5060&lt;H5060,"Reposar",IF(I5060&gt;H5060,"Revisar excedent",IF(AND(G5060="Sí",M5060&lt;&gt;"",M5060&lt;TODAY()),"EPI caducat",IF(AND(G5060="Sí",M5060&lt;&gt;"",M5060&lt;=TODAY()+90),"EPI caduca ≤90 dies",IF(OR(N5060="Deteriorat usable",N5060="Revisió necessària"),"Revisar","OK"))))))))))</f>
      </c>
      <c r="R5060" s="20"/>
    </row>
    <row r="5061" customFormat="false" ht="15" hidden="false" customHeight="false" outlineLevel="0" collapsed="false">
      <c r="A5061" s="19" t="n">
        <v>47</v>
      </c>
      <c r="B5061" s="19" t="n">
        <f aca="false">IFERROR(VLOOKUP(A5061,Personal!$A$6:$F$112,2,FALSE()),"")</f>
        <v>0</v>
      </c>
      <c r="C5061" s="19" t="str">
        <f aca="false">IFERROR(VLOOKUP(A5061,Personal!$A$6:$F$112,3,FALSE()),"")</f>
        <v>La Seu d’Urgell</v>
      </c>
      <c r="D5061" s="19" t="s">
        <v>102</v>
      </c>
      <c r="E5061" s="19" t="s">
        <v>119</v>
      </c>
      <c r="F5061" s="19" t="s">
        <v>120</v>
      </c>
      <c r="G5061" s="19" t="s">
        <v>272</v>
      </c>
      <c r="H5061" s="19" t="n">
        <f aca="false">IF(OR(VLOOKUP(A5061,Personal!$A$6:$F$112,5,FALSE())&lt;&gt;"Sí",N5061="No aplica"),0,'Catàleg GRAE'!D46)</f>
        <v>1</v>
      </c>
      <c r="I5061" s="20"/>
      <c r="J5061" s="20"/>
      <c r="K5061" s="20"/>
      <c r="L5061" s="21"/>
      <c r="M5061" s="21"/>
      <c r="N5061" s="20"/>
      <c r="O5061" s="20"/>
      <c r="P5061" s="19" t="str">
        <f aca="false">IF(I5061="","",I5061-H5061)</f>
        <v/>
      </c>
      <c r="Q5061" s="19" t="str">
        <f aca="true">IF(B5061="","",IF(N5061="No aplica","No aplica",IF(I5061="","Pendent",IF(N5061="Per substituir","Substituir",IF(OR(N5061="No localitzat",N5061="No lliurat"),"Reposar",IF(I5061&lt;H5061,"Reposar",IF(I5061&gt;H5061,"Revisar excedent",IF(AND(G5061="Sí",M5061&lt;&gt;"",M5061&lt;TODAY()),"EPI caducat",IF(AND(G5061="Sí",M5061&lt;&gt;"",M5061&lt;=TODAY()+90),"EPI caduca ≤90 dies",IF(OR(N5061="Deteriorat usable",N5061="Revisió necessària"),"Revisar","OK"))))))))))</f>
      </c>
      <c r="R5061" s="20"/>
    </row>
    <row r="5062" customFormat="false" ht="15" hidden="false" customHeight="false" outlineLevel="0" collapsed="false">
      <c r="A5062" s="19" t="n">
        <v>47</v>
      </c>
      <c r="B5062" s="19" t="n">
        <f aca="false">IFERROR(VLOOKUP(A5062,Personal!$A$6:$F$112,2,FALSE()),"")</f>
        <v>0</v>
      </c>
      <c r="C5062" s="19" t="str">
        <f aca="false">IFERROR(VLOOKUP(A5062,Personal!$A$6:$F$112,3,FALSE()),"")</f>
        <v>La Seu d’Urgell</v>
      </c>
      <c r="D5062" s="19" t="s">
        <v>97</v>
      </c>
      <c r="E5062" s="19" t="s">
        <v>121</v>
      </c>
      <c r="F5062" s="19" t="s">
        <v>122</v>
      </c>
      <c r="G5062" s="19" t="s">
        <v>291</v>
      </c>
      <c r="H5062" s="19" t="n">
        <f aca="false">IF(OR(VLOOKUP(A5062,Personal!$A$6:$F$112,5,FALSE())&lt;&gt;"Sí",N5062="No aplica"),0,'Catàleg GRAE'!D47)</f>
        <v>1</v>
      </c>
      <c r="I5062" s="20"/>
      <c r="J5062" s="20"/>
      <c r="K5062" s="20"/>
      <c r="L5062" s="21"/>
      <c r="M5062" s="21"/>
      <c r="N5062" s="20"/>
      <c r="O5062" s="20"/>
      <c r="P5062" s="19" t="str">
        <f aca="false">IF(I5062="","",I5062-H5062)</f>
        <v/>
      </c>
      <c r="Q5062" s="19" t="str">
        <f aca="true">IF(B5062="","",IF(N5062="No aplica","No aplica",IF(I5062="","Pendent",IF(N5062="Per substituir","Substituir",IF(OR(N5062="No localitzat",N5062="No lliurat"),"Reposar",IF(I5062&lt;H5062,"Reposar",IF(I5062&gt;H5062,"Revisar excedent",IF(AND(G5062="Sí",M5062&lt;&gt;"",M5062&lt;TODAY()),"EPI caducat",IF(AND(G5062="Sí",M5062&lt;&gt;"",M5062&lt;=TODAY()+90),"EPI caduca ≤90 dies",IF(OR(N5062="Deteriorat usable",N5062="Revisió necessària"),"Revisar","OK"))))))))))</f>
      </c>
      <c r="R5062" s="20"/>
    </row>
    <row r="5063" customFormat="false" ht="15" hidden="false" customHeight="false" outlineLevel="0" collapsed="false">
      <c r="A5063" s="19" t="n">
        <v>47</v>
      </c>
      <c r="B5063" s="19" t="n">
        <f aca="false">IFERROR(VLOOKUP(A5063,Personal!$A$6:$F$112,2,FALSE()),"")</f>
        <v>0</v>
      </c>
      <c r="C5063" s="19" t="str">
        <f aca="false">IFERROR(VLOOKUP(A5063,Personal!$A$6:$F$112,3,FALSE()),"")</f>
        <v>La Seu d’Urgell</v>
      </c>
      <c r="D5063" s="19" t="s">
        <v>97</v>
      </c>
      <c r="E5063" s="19" t="s">
        <v>123</v>
      </c>
      <c r="F5063" s="19" t="s">
        <v>124</v>
      </c>
      <c r="G5063" s="19" t="s">
        <v>291</v>
      </c>
      <c r="H5063" s="19" t="n">
        <f aca="false">IF(OR(VLOOKUP(A5063,Personal!$A$6:$F$112,5,FALSE())&lt;&gt;"Sí",N5063="No aplica"),0,'Catàleg GRAE'!D48)</f>
        <v>1</v>
      </c>
      <c r="I5063" s="20"/>
      <c r="J5063" s="20"/>
      <c r="K5063" s="20"/>
      <c r="L5063" s="21"/>
      <c r="M5063" s="21"/>
      <c r="N5063" s="20"/>
      <c r="O5063" s="20"/>
      <c r="P5063" s="19" t="str">
        <f aca="false">IF(I5063="","",I5063-H5063)</f>
        <v/>
      </c>
      <c r="Q5063" s="19" t="str">
        <f aca="true">IF(B5063="","",IF(N5063="No aplica","No aplica",IF(I5063="","Pendent",IF(N5063="Per substituir","Substituir",IF(OR(N5063="No localitzat",N5063="No lliurat"),"Reposar",IF(I5063&lt;H5063,"Reposar",IF(I5063&gt;H5063,"Revisar excedent",IF(AND(G5063="Sí",M5063&lt;&gt;"",M5063&lt;TODAY()),"EPI caducat",IF(AND(G5063="Sí",M5063&lt;&gt;"",M5063&lt;=TODAY()+90),"EPI caduca ≤90 dies",IF(OR(N5063="Deteriorat usable",N5063="Revisió necessària"),"Revisar","OK"))))))))))</f>
      </c>
      <c r="R5063" s="20"/>
    </row>
    <row r="5064" customFormat="false" ht="15" hidden="false" customHeight="false" outlineLevel="0" collapsed="false">
      <c r="A5064" s="19" t="n">
        <v>47</v>
      </c>
      <c r="B5064" s="19" t="n">
        <f aca="false">IFERROR(VLOOKUP(A5064,Personal!$A$6:$F$112,2,FALSE()),"")</f>
        <v>0</v>
      </c>
      <c r="C5064" s="19" t="str">
        <f aca="false">IFERROR(VLOOKUP(A5064,Personal!$A$6:$F$112,3,FALSE()),"")</f>
        <v>La Seu d’Urgell</v>
      </c>
      <c r="D5064" s="19" t="s">
        <v>125</v>
      </c>
      <c r="E5064" s="19" t="s">
        <v>126</v>
      </c>
      <c r="F5064" s="19" t="s">
        <v>127</v>
      </c>
      <c r="G5064" s="19" t="s">
        <v>272</v>
      </c>
      <c r="H5064" s="19" t="n">
        <f aca="false">IF(OR(VLOOKUP(A5064,Personal!$A$6:$F$112,5,FALSE())&lt;&gt;"Sí",N5064="No aplica"),0,'Catàleg GRAE'!D49)</f>
        <v>1</v>
      </c>
      <c r="I5064" s="20"/>
      <c r="J5064" s="20"/>
      <c r="K5064" s="20"/>
      <c r="L5064" s="21"/>
      <c r="M5064" s="21"/>
      <c r="N5064" s="20"/>
      <c r="O5064" s="20"/>
      <c r="P5064" s="19" t="str">
        <f aca="false">IF(I5064="","",I5064-H5064)</f>
        <v/>
      </c>
      <c r="Q5064" s="19" t="str">
        <f aca="true">IF(B5064="","",IF(N5064="No aplica","No aplica",IF(I5064="","Pendent",IF(N5064="Per substituir","Substituir",IF(OR(N5064="No localitzat",N5064="No lliurat"),"Reposar",IF(I5064&lt;H5064,"Reposar",IF(I5064&gt;H5064,"Revisar excedent",IF(AND(G5064="Sí",M5064&lt;&gt;"",M5064&lt;TODAY()),"EPI caducat",IF(AND(G5064="Sí",M5064&lt;&gt;"",M5064&lt;=TODAY()+90),"EPI caduca ≤90 dies",IF(OR(N5064="Deteriorat usable",N5064="Revisió necessària"),"Revisar","OK"))))))))))</f>
      </c>
      <c r="R5064" s="20"/>
    </row>
    <row r="5065" customFormat="false" ht="15" hidden="false" customHeight="false" outlineLevel="0" collapsed="false">
      <c r="A5065" s="19" t="n">
        <v>47</v>
      </c>
      <c r="B5065" s="19" t="n">
        <f aca="false">IFERROR(VLOOKUP(A5065,Personal!$A$6:$F$112,2,FALSE()),"")</f>
        <v>0</v>
      </c>
      <c r="C5065" s="19" t="str">
        <f aca="false">IFERROR(VLOOKUP(A5065,Personal!$A$6:$F$112,3,FALSE()),"")</f>
        <v>La Seu d’Urgell</v>
      </c>
      <c r="D5065" s="19" t="s">
        <v>125</v>
      </c>
      <c r="E5065" s="19" t="s">
        <v>128</v>
      </c>
      <c r="F5065" s="19" t="s">
        <v>129</v>
      </c>
      <c r="G5065" s="19" t="s">
        <v>272</v>
      </c>
      <c r="H5065" s="19" t="n">
        <f aca="false">IF(OR(VLOOKUP(A5065,Personal!$A$6:$F$112,5,FALSE())&lt;&gt;"Sí",N5065="No aplica"),0,'Catàleg GRAE'!D50)</f>
        <v>1</v>
      </c>
      <c r="I5065" s="20"/>
      <c r="J5065" s="20"/>
      <c r="K5065" s="20"/>
      <c r="L5065" s="21"/>
      <c r="M5065" s="21"/>
      <c r="N5065" s="20"/>
      <c r="O5065" s="20"/>
      <c r="P5065" s="19" t="str">
        <f aca="false">IF(I5065="","",I5065-H5065)</f>
        <v/>
      </c>
      <c r="Q5065" s="19" t="str">
        <f aca="true">IF(B5065="","",IF(N5065="No aplica","No aplica",IF(I5065="","Pendent",IF(N5065="Per substituir","Substituir",IF(OR(N5065="No localitzat",N5065="No lliurat"),"Reposar",IF(I5065&lt;H5065,"Reposar",IF(I5065&gt;H5065,"Revisar excedent",IF(AND(G5065="Sí",M5065&lt;&gt;"",M5065&lt;TODAY()),"EPI caducat",IF(AND(G5065="Sí",M5065&lt;&gt;"",M5065&lt;=TODAY()+90),"EPI caduca ≤90 dies",IF(OR(N5065="Deteriorat usable",N5065="Revisió necessària"),"Revisar","OK"))))))))))</f>
      </c>
      <c r="R5065" s="20"/>
    </row>
    <row r="5066" customFormat="false" ht="15" hidden="false" customHeight="false" outlineLevel="0" collapsed="false">
      <c r="A5066" s="19" t="n">
        <v>47</v>
      </c>
      <c r="B5066" s="19" t="n">
        <f aca="false">IFERROR(VLOOKUP(A5066,Personal!$A$6:$F$112,2,FALSE()),"")</f>
        <v>0</v>
      </c>
      <c r="C5066" s="19" t="str">
        <f aca="false">IFERROR(VLOOKUP(A5066,Personal!$A$6:$F$112,3,FALSE()),"")</f>
        <v>La Seu d’Urgell</v>
      </c>
      <c r="D5066" s="19" t="s">
        <v>125</v>
      </c>
      <c r="E5066" s="19" t="s">
        <v>130</v>
      </c>
      <c r="F5066" s="19" t="s">
        <v>131</v>
      </c>
      <c r="G5066" s="19" t="s">
        <v>291</v>
      </c>
      <c r="H5066" s="19" t="n">
        <f aca="false">IF(OR(VLOOKUP(A5066,Personal!$A$6:$F$112,5,FALSE())&lt;&gt;"Sí",N5066="No aplica"),0,'Catàleg GRAE'!D51)</f>
        <v>1</v>
      </c>
      <c r="I5066" s="20"/>
      <c r="J5066" s="20"/>
      <c r="K5066" s="20"/>
      <c r="L5066" s="21"/>
      <c r="M5066" s="21"/>
      <c r="N5066" s="20"/>
      <c r="O5066" s="20"/>
      <c r="P5066" s="19" t="str">
        <f aca="false">IF(I5066="","",I5066-H5066)</f>
        <v/>
      </c>
      <c r="Q5066" s="19" t="str">
        <f aca="true">IF(B5066="","",IF(N5066="No aplica","No aplica",IF(I5066="","Pendent",IF(N5066="Per substituir","Substituir",IF(OR(N5066="No localitzat",N5066="No lliurat"),"Reposar",IF(I5066&lt;H5066,"Reposar",IF(I5066&gt;H5066,"Revisar excedent",IF(AND(G5066="Sí",M5066&lt;&gt;"",M5066&lt;TODAY()),"EPI caducat",IF(AND(G5066="Sí",M5066&lt;&gt;"",M5066&lt;=TODAY()+90),"EPI caduca ≤90 dies",IF(OR(N5066="Deteriorat usable",N5066="Revisió necessària"),"Revisar","OK"))))))))))</f>
      </c>
      <c r="R5066" s="20"/>
    </row>
    <row r="5067" customFormat="false" ht="15" hidden="false" customHeight="false" outlineLevel="0" collapsed="false">
      <c r="A5067" s="19" t="n">
        <v>47</v>
      </c>
      <c r="B5067" s="19" t="n">
        <f aca="false">IFERROR(VLOOKUP(A5067,Personal!$A$6:$F$112,2,FALSE()),"")</f>
        <v>0</v>
      </c>
      <c r="C5067" s="19" t="str">
        <f aca="false">IFERROR(VLOOKUP(A5067,Personal!$A$6:$F$112,3,FALSE()),"")</f>
        <v>La Seu d’Urgell</v>
      </c>
      <c r="D5067" s="19" t="s">
        <v>132</v>
      </c>
      <c r="E5067" s="19" t="s">
        <v>133</v>
      </c>
      <c r="F5067" s="19" t="s">
        <v>134</v>
      </c>
      <c r="G5067" s="19" t="s">
        <v>291</v>
      </c>
      <c r="H5067" s="19" t="n">
        <f aca="false">IF(OR(VLOOKUP(A5067,Personal!$A$6:$F$112,5,FALSE())&lt;&gt;"Sí",N5067="No aplica"),0,'Catàleg GRAE'!D52)</f>
        <v>1</v>
      </c>
      <c r="I5067" s="20"/>
      <c r="J5067" s="20"/>
      <c r="K5067" s="20"/>
      <c r="L5067" s="21"/>
      <c r="M5067" s="21"/>
      <c r="N5067" s="20"/>
      <c r="O5067" s="20"/>
      <c r="P5067" s="19" t="str">
        <f aca="false">IF(I5067="","",I5067-H5067)</f>
        <v/>
      </c>
      <c r="Q5067" s="19" t="str">
        <f aca="true">IF(B5067="","",IF(N5067="No aplica","No aplica",IF(I5067="","Pendent",IF(N5067="Per substituir","Substituir",IF(OR(N5067="No localitzat",N5067="No lliurat"),"Reposar",IF(I5067&lt;H5067,"Reposar",IF(I5067&gt;H5067,"Revisar excedent",IF(AND(G5067="Sí",M5067&lt;&gt;"",M5067&lt;TODAY()),"EPI caducat",IF(AND(G5067="Sí",M5067&lt;&gt;"",M5067&lt;=TODAY()+90),"EPI caduca ≤90 dies",IF(OR(N5067="Deteriorat usable",N5067="Revisió necessària"),"Revisar","OK"))))))))))</f>
      </c>
      <c r="R5067" s="20"/>
    </row>
    <row r="5068" customFormat="false" ht="15" hidden="false" customHeight="false" outlineLevel="0" collapsed="false">
      <c r="A5068" s="19" t="n">
        <v>47</v>
      </c>
      <c r="B5068" s="19" t="n">
        <f aca="false">IFERROR(VLOOKUP(A5068,Personal!$A$6:$F$112,2,FALSE()),"")</f>
        <v>0</v>
      </c>
      <c r="C5068" s="19" t="str">
        <f aca="false">IFERROR(VLOOKUP(A5068,Personal!$A$6:$F$112,3,FALSE()),"")</f>
        <v>La Seu d’Urgell</v>
      </c>
      <c r="D5068" s="19" t="s">
        <v>94</v>
      </c>
      <c r="E5068" s="19" t="s">
        <v>135</v>
      </c>
      <c r="F5068" s="19" t="s">
        <v>136</v>
      </c>
      <c r="G5068" s="19" t="s">
        <v>291</v>
      </c>
      <c r="H5068" s="19" t="n">
        <f aca="false">IF(OR(VLOOKUP(A5068,Personal!$A$6:$F$112,5,FALSE())&lt;&gt;"Sí",N5068="No aplica"),0,'Catàleg GRAE'!D53)</f>
        <v>1</v>
      </c>
      <c r="I5068" s="20"/>
      <c r="J5068" s="20"/>
      <c r="K5068" s="20"/>
      <c r="L5068" s="21"/>
      <c r="M5068" s="21"/>
      <c r="N5068" s="20"/>
      <c r="O5068" s="20"/>
      <c r="P5068" s="19" t="str">
        <f aca="false">IF(I5068="","",I5068-H5068)</f>
        <v/>
      </c>
      <c r="Q5068" s="19" t="str">
        <f aca="true">IF(B5068="","",IF(N5068="No aplica","No aplica",IF(I5068="","Pendent",IF(N5068="Per substituir","Substituir",IF(OR(N5068="No localitzat",N5068="No lliurat"),"Reposar",IF(I5068&lt;H5068,"Reposar",IF(I5068&gt;H5068,"Revisar excedent",IF(AND(G5068="Sí",M5068&lt;&gt;"",M5068&lt;TODAY()),"EPI caducat",IF(AND(G5068="Sí",M5068&lt;&gt;"",M5068&lt;=TODAY()+90),"EPI caduca ≤90 dies",IF(OR(N5068="Deteriorat usable",N5068="Revisió necessària"),"Revisar","OK"))))))))))</f>
      </c>
      <c r="R5068" s="20"/>
    </row>
    <row r="5069" customFormat="false" ht="15" hidden="false" customHeight="false" outlineLevel="0" collapsed="false">
      <c r="A5069" s="19" t="n">
        <v>47</v>
      </c>
      <c r="B5069" s="19" t="n">
        <f aca="false">IFERROR(VLOOKUP(A5069,Personal!$A$6:$F$112,2,FALSE()),"")</f>
        <v>0</v>
      </c>
      <c r="C5069" s="19" t="str">
        <f aca="false">IFERROR(VLOOKUP(A5069,Personal!$A$6:$F$112,3,FALSE()),"")</f>
        <v>La Seu d’Urgell</v>
      </c>
      <c r="D5069" s="19" t="s">
        <v>137</v>
      </c>
      <c r="E5069" s="19" t="s">
        <v>138</v>
      </c>
      <c r="F5069" s="19" t="s">
        <v>139</v>
      </c>
      <c r="G5069" s="19" t="s">
        <v>291</v>
      </c>
      <c r="H5069" s="19" t="n">
        <f aca="false">IF(OR(VLOOKUP(A5069,Personal!$A$6:$F$112,5,FALSE())&lt;&gt;"Sí",N5069="No aplica"),0,'Catàleg GRAE'!D54)</f>
        <v>1</v>
      </c>
      <c r="I5069" s="20"/>
      <c r="J5069" s="20"/>
      <c r="K5069" s="20"/>
      <c r="L5069" s="21"/>
      <c r="M5069" s="21"/>
      <c r="N5069" s="20"/>
      <c r="O5069" s="20"/>
      <c r="P5069" s="19" t="str">
        <f aca="false">IF(I5069="","",I5069-H5069)</f>
        <v/>
      </c>
      <c r="Q5069" s="19" t="str">
        <f aca="true">IF(B5069="","",IF(N5069="No aplica","No aplica",IF(I5069="","Pendent",IF(N5069="Per substituir","Substituir",IF(OR(N5069="No localitzat",N5069="No lliurat"),"Reposar",IF(I5069&lt;H5069,"Reposar",IF(I5069&gt;H5069,"Revisar excedent",IF(AND(G5069="Sí",M5069&lt;&gt;"",M5069&lt;TODAY()),"EPI caducat",IF(AND(G5069="Sí",M5069&lt;&gt;"",M5069&lt;=TODAY()+90),"EPI caduca ≤90 dies",IF(OR(N5069="Deteriorat usable",N5069="Revisió necessària"),"Revisar","OK"))))))))))</f>
      </c>
      <c r="R5069" s="20"/>
    </row>
    <row r="5070" customFormat="false" ht="15" hidden="false" customHeight="false" outlineLevel="0" collapsed="false">
      <c r="A5070" s="19" t="n">
        <v>47</v>
      </c>
      <c r="B5070" s="19" t="n">
        <f aca="false">IFERROR(VLOOKUP(A5070,Personal!$A$6:$F$112,2,FALSE()),"")</f>
        <v>0</v>
      </c>
      <c r="C5070" s="19" t="str">
        <f aca="false">IFERROR(VLOOKUP(A5070,Personal!$A$6:$F$112,3,FALSE()),"")</f>
        <v>La Seu d’Urgell</v>
      </c>
      <c r="D5070" s="19" t="s">
        <v>94</v>
      </c>
      <c r="E5070" s="19" t="s">
        <v>140</v>
      </c>
      <c r="F5070" s="19" t="s">
        <v>141</v>
      </c>
      <c r="G5070" s="19" t="s">
        <v>291</v>
      </c>
      <c r="H5070" s="19" t="n">
        <f aca="false">IF(OR(VLOOKUP(A5070,Personal!$A$6:$F$112,5,FALSE())&lt;&gt;"Sí",N5070="No aplica"),0,'Catàleg GRAE'!D55)</f>
        <v>1</v>
      </c>
      <c r="I5070" s="20"/>
      <c r="J5070" s="20"/>
      <c r="K5070" s="20"/>
      <c r="L5070" s="21"/>
      <c r="M5070" s="21"/>
      <c r="N5070" s="20"/>
      <c r="O5070" s="20"/>
      <c r="P5070" s="19" t="str">
        <f aca="false">IF(I5070="","",I5070-H5070)</f>
        <v/>
      </c>
      <c r="Q5070" s="19" t="str">
        <f aca="true">IF(B5070="","",IF(N5070="No aplica","No aplica",IF(I5070="","Pendent",IF(N5070="Per substituir","Substituir",IF(OR(N5070="No localitzat",N5070="No lliurat"),"Reposar",IF(I5070&lt;H5070,"Reposar",IF(I5070&gt;H5070,"Revisar excedent",IF(AND(G5070="Sí",M5070&lt;&gt;"",M5070&lt;TODAY()),"EPI caducat",IF(AND(G5070="Sí",M5070&lt;&gt;"",M5070&lt;=TODAY()+90),"EPI caduca ≤90 dies",IF(OR(N5070="Deteriorat usable",N5070="Revisió necessària"),"Revisar","OK"))))))))))</f>
      </c>
      <c r="R5070" s="20"/>
    </row>
    <row r="5071" customFormat="false" ht="15" hidden="false" customHeight="false" outlineLevel="0" collapsed="false">
      <c r="A5071" s="19" t="n">
        <v>47</v>
      </c>
      <c r="B5071" s="19" t="n">
        <f aca="false">IFERROR(VLOOKUP(A5071,Personal!$A$6:$F$112,2,FALSE()),"")</f>
        <v>0</v>
      </c>
      <c r="C5071" s="19" t="str">
        <f aca="false">IFERROR(VLOOKUP(A5071,Personal!$A$6:$F$112,3,FALSE()),"")</f>
        <v>La Seu d’Urgell</v>
      </c>
      <c r="D5071" s="19" t="s">
        <v>142</v>
      </c>
      <c r="E5071" s="19" t="s">
        <v>143</v>
      </c>
      <c r="F5071" s="19" t="s">
        <v>144</v>
      </c>
      <c r="G5071" s="19" t="s">
        <v>291</v>
      </c>
      <c r="H5071" s="19" t="n">
        <f aca="false">IF(OR(VLOOKUP(A5071,Personal!$A$6:$F$112,5,FALSE())&lt;&gt;"Sí",N5071="No aplica"),0,'Catàleg GRAE'!D56)</f>
        <v>1</v>
      </c>
      <c r="I5071" s="20"/>
      <c r="J5071" s="20"/>
      <c r="K5071" s="20"/>
      <c r="L5071" s="21"/>
      <c r="M5071" s="21"/>
      <c r="N5071" s="20"/>
      <c r="O5071" s="20"/>
      <c r="P5071" s="19" t="str">
        <f aca="false">IF(I5071="","",I5071-H5071)</f>
        <v/>
      </c>
      <c r="Q5071" s="19" t="str">
        <f aca="true">IF(B5071="","",IF(N5071="No aplica","No aplica",IF(I5071="","Pendent",IF(N5071="Per substituir","Substituir",IF(OR(N5071="No localitzat",N5071="No lliurat"),"Reposar",IF(I5071&lt;H5071,"Reposar",IF(I5071&gt;H5071,"Revisar excedent",IF(AND(G5071="Sí",M5071&lt;&gt;"",M5071&lt;TODAY()),"EPI caducat",IF(AND(G5071="Sí",M5071&lt;&gt;"",M5071&lt;=TODAY()+90),"EPI caduca ≤90 dies",IF(OR(N5071="Deteriorat usable",N5071="Revisió necessària"),"Revisar","OK"))))))))))</f>
      </c>
      <c r="R5071" s="20"/>
    </row>
    <row r="5072" customFormat="false" ht="15" hidden="false" customHeight="false" outlineLevel="0" collapsed="false">
      <c r="A5072" s="19" t="n">
        <v>47</v>
      </c>
      <c r="B5072" s="19" t="n">
        <f aca="false">IFERROR(VLOOKUP(A5072,Personal!$A$6:$F$112,2,FALSE()),"")</f>
        <v>0</v>
      </c>
      <c r="C5072" s="19" t="str">
        <f aca="false">IFERROR(VLOOKUP(A5072,Personal!$A$6:$F$112,3,FALSE()),"")</f>
        <v>La Seu d’Urgell</v>
      </c>
      <c r="D5072" s="19" t="s">
        <v>112</v>
      </c>
      <c r="E5072" s="19" t="s">
        <v>145</v>
      </c>
      <c r="F5072" s="19" t="s">
        <v>146</v>
      </c>
      <c r="G5072" s="19" t="s">
        <v>291</v>
      </c>
      <c r="H5072" s="19" t="n">
        <f aca="false">IF(OR(VLOOKUP(A5072,Personal!$A$6:$F$112,5,FALSE())&lt;&gt;"Sí",N5072="No aplica"),0,'Catàleg GRAE'!D57)</f>
        <v>1</v>
      </c>
      <c r="I5072" s="20"/>
      <c r="J5072" s="20"/>
      <c r="K5072" s="20"/>
      <c r="L5072" s="21"/>
      <c r="M5072" s="21"/>
      <c r="N5072" s="20"/>
      <c r="O5072" s="20"/>
      <c r="P5072" s="19" t="str">
        <f aca="false">IF(I5072="","",I5072-H5072)</f>
        <v/>
      </c>
      <c r="Q5072" s="19" t="str">
        <f aca="true">IF(B5072="","",IF(N5072="No aplica","No aplica",IF(I5072="","Pendent",IF(N5072="Per substituir","Substituir",IF(OR(N5072="No localitzat",N5072="No lliurat"),"Reposar",IF(I5072&lt;H5072,"Reposar",IF(I5072&gt;H5072,"Revisar excedent",IF(AND(G5072="Sí",M5072&lt;&gt;"",M5072&lt;TODAY()),"EPI caducat",IF(AND(G5072="Sí",M5072&lt;&gt;"",M5072&lt;=TODAY()+90),"EPI caduca ≤90 dies",IF(OR(N5072="Deteriorat usable",N5072="Revisió necessària"),"Revisar","OK"))))))))))</f>
      </c>
      <c r="R5072" s="20"/>
    </row>
    <row r="5073" customFormat="false" ht="15" hidden="false" customHeight="false" outlineLevel="0" collapsed="false">
      <c r="A5073" s="19" t="n">
        <v>47</v>
      </c>
      <c r="B5073" s="19" t="n">
        <f aca="false">IFERROR(VLOOKUP(A5073,Personal!$A$6:$F$112,2,FALSE()),"")</f>
        <v>0</v>
      </c>
      <c r="C5073" s="19" t="str">
        <f aca="false">IFERROR(VLOOKUP(A5073,Personal!$A$6:$F$112,3,FALSE()),"")</f>
        <v>La Seu d’Urgell</v>
      </c>
      <c r="D5073" s="19" t="s">
        <v>137</v>
      </c>
      <c r="E5073" s="19" t="s">
        <v>147</v>
      </c>
      <c r="F5073" s="19" t="s">
        <v>148</v>
      </c>
      <c r="G5073" s="19" t="s">
        <v>291</v>
      </c>
      <c r="H5073" s="19" t="n">
        <f aca="false">IF(OR(VLOOKUP(A5073,Personal!$A$6:$F$112,5,FALSE())&lt;&gt;"Sí",N5073="No aplica"),0,'Catàleg GRAE'!D58)</f>
        <v>1</v>
      </c>
      <c r="I5073" s="20"/>
      <c r="J5073" s="20"/>
      <c r="K5073" s="20"/>
      <c r="L5073" s="21"/>
      <c r="M5073" s="21"/>
      <c r="N5073" s="20"/>
      <c r="O5073" s="20"/>
      <c r="P5073" s="19" t="str">
        <f aca="false">IF(I5073="","",I5073-H5073)</f>
        <v/>
      </c>
      <c r="Q5073" s="19" t="str">
        <f aca="true">IF(B5073="","",IF(N5073="No aplica","No aplica",IF(I5073="","Pendent",IF(N5073="Per substituir","Substituir",IF(OR(N5073="No localitzat",N5073="No lliurat"),"Reposar",IF(I5073&lt;H5073,"Reposar",IF(I5073&gt;H5073,"Revisar excedent",IF(AND(G5073="Sí",M5073&lt;&gt;"",M5073&lt;TODAY()),"EPI caducat",IF(AND(G5073="Sí",M5073&lt;&gt;"",M5073&lt;=TODAY()+90),"EPI caduca ≤90 dies",IF(OR(N5073="Deteriorat usable",N5073="Revisió necessària"),"Revisar","OK"))))))))))</f>
      </c>
      <c r="R5073" s="20"/>
    </row>
    <row r="5074" customFormat="false" ht="15" hidden="false" customHeight="false" outlineLevel="0" collapsed="false">
      <c r="A5074" s="19" t="n">
        <v>47</v>
      </c>
      <c r="B5074" s="19" t="n">
        <f aca="false">IFERROR(VLOOKUP(A5074,Personal!$A$6:$F$112,2,FALSE()),"")</f>
        <v>0</v>
      </c>
      <c r="C5074" s="19" t="str">
        <f aca="false">IFERROR(VLOOKUP(A5074,Personal!$A$6:$F$112,3,FALSE()),"")</f>
        <v>La Seu d’Urgell</v>
      </c>
      <c r="D5074" s="19" t="s">
        <v>125</v>
      </c>
      <c r="E5074" s="19" t="s">
        <v>149</v>
      </c>
      <c r="F5074" s="19" t="s">
        <v>150</v>
      </c>
      <c r="G5074" s="19" t="s">
        <v>291</v>
      </c>
      <c r="H5074" s="19" t="n">
        <f aca="false">IF(OR(VLOOKUP(A5074,Personal!$A$6:$F$112,5,FALSE())&lt;&gt;"Sí",N5074="No aplica"),0,'Catàleg GRAE'!D59)</f>
        <v>1</v>
      </c>
      <c r="I5074" s="20"/>
      <c r="J5074" s="20"/>
      <c r="K5074" s="20"/>
      <c r="L5074" s="21"/>
      <c r="M5074" s="21"/>
      <c r="N5074" s="20"/>
      <c r="O5074" s="20"/>
      <c r="P5074" s="19" t="str">
        <f aca="false">IF(I5074="","",I5074-H5074)</f>
        <v/>
      </c>
      <c r="Q5074" s="19" t="str">
        <f aca="true">IF(B5074="","",IF(N5074="No aplica","No aplica",IF(I5074="","Pendent",IF(N5074="Per substituir","Substituir",IF(OR(N5074="No localitzat",N5074="No lliurat"),"Reposar",IF(I5074&lt;H5074,"Reposar",IF(I5074&gt;H5074,"Revisar excedent",IF(AND(G5074="Sí",M5074&lt;&gt;"",M5074&lt;TODAY()),"EPI caducat",IF(AND(G5074="Sí",M5074&lt;&gt;"",M5074&lt;=TODAY()+90),"EPI caduca ≤90 dies",IF(OR(N5074="Deteriorat usable",N5074="Revisió necessària"),"Revisar","OK"))))))))))</f>
      </c>
      <c r="R5074" s="20"/>
    </row>
    <row r="5075" customFormat="false" ht="15" hidden="false" customHeight="false" outlineLevel="0" collapsed="false">
      <c r="A5075" s="19" t="n">
        <v>47</v>
      </c>
      <c r="B5075" s="19" t="n">
        <f aca="false">IFERROR(VLOOKUP(A5075,Personal!$A$6:$F$112,2,FALSE()),"")</f>
        <v>0</v>
      </c>
      <c r="C5075" s="19" t="str">
        <f aca="false">IFERROR(VLOOKUP(A5075,Personal!$A$6:$F$112,3,FALSE()),"")</f>
        <v>La Seu d’Urgell</v>
      </c>
      <c r="D5075" s="19" t="s">
        <v>125</v>
      </c>
      <c r="E5075" s="19" t="s">
        <v>151</v>
      </c>
      <c r="F5075" s="19" t="s">
        <v>152</v>
      </c>
      <c r="G5075" s="19" t="s">
        <v>291</v>
      </c>
      <c r="H5075" s="19" t="n">
        <f aca="false">IF(OR(VLOOKUP(A5075,Personal!$A$6:$F$112,5,FALSE())&lt;&gt;"Sí",N5075="No aplica"),0,'Catàleg GRAE'!D60)</f>
        <v>1</v>
      </c>
      <c r="I5075" s="20"/>
      <c r="J5075" s="20"/>
      <c r="K5075" s="20"/>
      <c r="L5075" s="21"/>
      <c r="M5075" s="21"/>
      <c r="N5075" s="20"/>
      <c r="O5075" s="20"/>
      <c r="P5075" s="19" t="str">
        <f aca="false">IF(I5075="","",I5075-H5075)</f>
        <v/>
      </c>
      <c r="Q5075" s="19" t="str">
        <f aca="true">IF(B5075="","",IF(N5075="No aplica","No aplica",IF(I5075="","Pendent",IF(N5075="Per substituir","Substituir",IF(OR(N5075="No localitzat",N5075="No lliurat"),"Reposar",IF(I5075&lt;H5075,"Reposar",IF(I5075&gt;H5075,"Revisar excedent",IF(AND(G5075="Sí",M5075&lt;&gt;"",M5075&lt;TODAY()),"EPI caducat",IF(AND(G5075="Sí",M5075&lt;&gt;"",M5075&lt;=TODAY()+90),"EPI caduca ≤90 dies",IF(OR(N5075="Deteriorat usable",N5075="Revisió necessària"),"Revisar","OK"))))))))))</f>
      </c>
      <c r="R5075" s="20"/>
    </row>
    <row r="5076" customFormat="false" ht="15" hidden="false" customHeight="false" outlineLevel="0" collapsed="false">
      <c r="A5076" s="19" t="n">
        <v>47</v>
      </c>
      <c r="B5076" s="19" t="n">
        <f aca="false">IFERROR(VLOOKUP(A5076,Personal!$A$6:$F$112,2,FALSE()),"")</f>
        <v>0</v>
      </c>
      <c r="C5076" s="19" t="str">
        <f aca="false">IFERROR(VLOOKUP(A5076,Personal!$A$6:$F$112,3,FALSE()),"")</f>
        <v>La Seu d’Urgell</v>
      </c>
      <c r="D5076" s="19" t="s">
        <v>153</v>
      </c>
      <c r="E5076" s="19" t="s">
        <v>154</v>
      </c>
      <c r="F5076" s="19" t="s">
        <v>155</v>
      </c>
      <c r="G5076" s="19" t="s">
        <v>291</v>
      </c>
      <c r="H5076" s="19" t="n">
        <f aca="false">IF(OR(VLOOKUP(A5076,Personal!$A$6:$F$112,5,FALSE())&lt;&gt;"Sí",N5076="No aplica"),0,'Catàleg GRAE'!D61)</f>
        <v>1</v>
      </c>
      <c r="I5076" s="20"/>
      <c r="J5076" s="20"/>
      <c r="K5076" s="20"/>
      <c r="L5076" s="21"/>
      <c r="M5076" s="21"/>
      <c r="N5076" s="20"/>
      <c r="O5076" s="20"/>
      <c r="P5076" s="19" t="str">
        <f aca="false">IF(I5076="","",I5076-H5076)</f>
        <v/>
      </c>
      <c r="Q5076" s="19" t="str">
        <f aca="true">IF(B5076="","",IF(N5076="No aplica","No aplica",IF(I5076="","Pendent",IF(N5076="Per substituir","Substituir",IF(OR(N5076="No localitzat",N5076="No lliurat"),"Reposar",IF(I5076&lt;H5076,"Reposar",IF(I5076&gt;H5076,"Revisar excedent",IF(AND(G5076="Sí",M5076&lt;&gt;"",M5076&lt;TODAY()),"EPI caducat",IF(AND(G5076="Sí",M5076&lt;&gt;"",M5076&lt;=TODAY()+90),"EPI caduca ≤90 dies",IF(OR(N5076="Deteriorat usable",N5076="Revisió necessària"),"Revisar","OK"))))))))))</f>
      </c>
      <c r="R5076" s="20"/>
    </row>
    <row r="5077" customFormat="false" ht="15" hidden="false" customHeight="false" outlineLevel="0" collapsed="false">
      <c r="A5077" s="19" t="n">
        <v>47</v>
      </c>
      <c r="B5077" s="19" t="n">
        <f aca="false">IFERROR(VLOOKUP(A5077,Personal!$A$6:$F$112,2,FALSE()),"")</f>
        <v>0</v>
      </c>
      <c r="C5077" s="19" t="str">
        <f aca="false">IFERROR(VLOOKUP(A5077,Personal!$A$6:$F$112,3,FALSE()),"")</f>
        <v>La Seu d’Urgell</v>
      </c>
      <c r="D5077" s="19" t="s">
        <v>37</v>
      </c>
      <c r="E5077" s="19" t="s">
        <v>156</v>
      </c>
      <c r="F5077" s="19" t="s">
        <v>157</v>
      </c>
      <c r="G5077" s="19" t="s">
        <v>291</v>
      </c>
      <c r="H5077" s="19" t="n">
        <f aca="false">IF(OR(VLOOKUP(A5077,Personal!$A$6:$F$112,5,FALSE())&lt;&gt;"Sí",N5077="No aplica"),0,'Catàleg GRAE'!D62)</f>
        <v>1</v>
      </c>
      <c r="I5077" s="20"/>
      <c r="J5077" s="20"/>
      <c r="K5077" s="20"/>
      <c r="L5077" s="21"/>
      <c r="M5077" s="21"/>
      <c r="N5077" s="20"/>
      <c r="O5077" s="20"/>
      <c r="P5077" s="19" t="str">
        <f aca="false">IF(I5077="","",I5077-H5077)</f>
        <v/>
      </c>
      <c r="Q5077" s="19" t="str">
        <f aca="true">IF(B5077="","",IF(N5077="No aplica","No aplica",IF(I5077="","Pendent",IF(N5077="Per substituir","Substituir",IF(OR(N5077="No localitzat",N5077="No lliurat"),"Reposar",IF(I5077&lt;H5077,"Reposar",IF(I5077&gt;H5077,"Revisar excedent",IF(AND(G5077="Sí",M5077&lt;&gt;"",M5077&lt;TODAY()),"EPI caducat",IF(AND(G5077="Sí",M5077&lt;&gt;"",M5077&lt;=TODAY()+90),"EPI caduca ≤90 dies",IF(OR(N5077="Deteriorat usable",N5077="Revisió necessària"),"Revisar","OK"))))))))))</f>
      </c>
      <c r="R5077" s="20"/>
    </row>
    <row r="5078" customFormat="false" ht="15" hidden="false" customHeight="false" outlineLevel="0" collapsed="false">
      <c r="A5078" s="19" t="n">
        <v>47</v>
      </c>
      <c r="B5078" s="19" t="n">
        <f aca="false">IFERROR(VLOOKUP(A5078,Personal!$A$6:$F$112,2,FALSE()),"")</f>
        <v>0</v>
      </c>
      <c r="C5078" s="19" t="str">
        <f aca="false">IFERROR(VLOOKUP(A5078,Personal!$A$6:$F$112,3,FALSE()),"")</f>
        <v>La Seu d’Urgell</v>
      </c>
      <c r="D5078" s="19" t="s">
        <v>37</v>
      </c>
      <c r="E5078" s="19" t="s">
        <v>158</v>
      </c>
      <c r="F5078" s="19" t="s">
        <v>159</v>
      </c>
      <c r="G5078" s="19" t="s">
        <v>291</v>
      </c>
      <c r="H5078" s="19" t="n">
        <f aca="false">IF(OR(VLOOKUP(A5078,Personal!$A$6:$F$112,5,FALSE())&lt;&gt;"Sí",N5078="No aplica"),0,'Catàleg GRAE'!D63)</f>
        <v>1</v>
      </c>
      <c r="I5078" s="20"/>
      <c r="J5078" s="20"/>
      <c r="K5078" s="20"/>
      <c r="L5078" s="21"/>
      <c r="M5078" s="21"/>
      <c r="N5078" s="20"/>
      <c r="O5078" s="20"/>
      <c r="P5078" s="19" t="str">
        <f aca="false">IF(I5078="","",I5078-H5078)</f>
        <v/>
      </c>
      <c r="Q5078" s="19" t="str">
        <f aca="true">IF(B5078="","",IF(N5078="No aplica","No aplica",IF(I5078="","Pendent",IF(N5078="Per substituir","Substituir",IF(OR(N5078="No localitzat",N5078="No lliurat"),"Reposar",IF(I5078&lt;H5078,"Reposar",IF(I5078&gt;H5078,"Revisar excedent",IF(AND(G5078="Sí",M5078&lt;&gt;"",M5078&lt;TODAY()),"EPI caducat",IF(AND(G5078="Sí",M5078&lt;&gt;"",M5078&lt;=TODAY()+90),"EPI caduca ≤90 dies",IF(OR(N5078="Deteriorat usable",N5078="Revisió necessària"),"Revisar","OK"))))))))))</f>
      </c>
      <c r="R5078" s="20"/>
    </row>
    <row r="5079" customFormat="false" ht="15" hidden="false" customHeight="false" outlineLevel="0" collapsed="false">
      <c r="A5079" s="19" t="n">
        <v>47</v>
      </c>
      <c r="B5079" s="19" t="n">
        <f aca="false">IFERROR(VLOOKUP(A5079,Personal!$A$6:$F$112,2,FALSE()),"")</f>
        <v>0</v>
      </c>
      <c r="C5079" s="19" t="str">
        <f aca="false">IFERROR(VLOOKUP(A5079,Personal!$A$6:$F$112,3,FALSE()),"")</f>
        <v>La Seu d’Urgell</v>
      </c>
      <c r="D5079" s="19" t="s">
        <v>160</v>
      </c>
      <c r="E5079" s="19" t="s">
        <v>161</v>
      </c>
      <c r="F5079" s="19" t="s">
        <v>162</v>
      </c>
      <c r="G5079" s="19" t="s">
        <v>291</v>
      </c>
      <c r="H5079" s="19" t="n">
        <f aca="false">IF(OR(VLOOKUP(A5079,Personal!$A$6:$F$112,5,FALSE())&lt;&gt;"Sí",N5079="No aplica"),0,'Catàleg GRAE'!D64)</f>
        <v>1</v>
      </c>
      <c r="I5079" s="20"/>
      <c r="J5079" s="20"/>
      <c r="K5079" s="20"/>
      <c r="L5079" s="21"/>
      <c r="M5079" s="21"/>
      <c r="N5079" s="20"/>
      <c r="O5079" s="20"/>
      <c r="P5079" s="19" t="str">
        <f aca="false">IF(I5079="","",I5079-H5079)</f>
        <v/>
      </c>
      <c r="Q5079" s="19" t="str">
        <f aca="true">IF(B5079="","",IF(N5079="No aplica","No aplica",IF(I5079="","Pendent",IF(N5079="Per substituir","Substituir",IF(OR(N5079="No localitzat",N5079="No lliurat"),"Reposar",IF(I5079&lt;H5079,"Reposar",IF(I5079&gt;H5079,"Revisar excedent",IF(AND(G5079="Sí",M5079&lt;&gt;"",M5079&lt;TODAY()),"EPI caducat",IF(AND(G5079="Sí",M5079&lt;&gt;"",M5079&lt;=TODAY()+90),"EPI caduca ≤90 dies",IF(OR(N5079="Deteriorat usable",N5079="Revisió necessària"),"Revisar","OK"))))))))))</f>
      </c>
      <c r="R5079" s="20"/>
    </row>
    <row r="5080" customFormat="false" ht="15" hidden="false" customHeight="false" outlineLevel="0" collapsed="false">
      <c r="A5080" s="19" t="n">
        <v>47</v>
      </c>
      <c r="B5080" s="19" t="n">
        <f aca="false">IFERROR(VLOOKUP(A5080,Personal!$A$6:$F$112,2,FALSE()),"")</f>
        <v>0</v>
      </c>
      <c r="C5080" s="19" t="str">
        <f aca="false">IFERROR(VLOOKUP(A5080,Personal!$A$6:$F$112,3,FALSE()),"")</f>
        <v>La Seu d’Urgell</v>
      </c>
      <c r="D5080" s="19" t="s">
        <v>137</v>
      </c>
      <c r="E5080" s="19" t="s">
        <v>163</v>
      </c>
      <c r="F5080" s="19" t="s">
        <v>164</v>
      </c>
      <c r="G5080" s="19" t="s">
        <v>272</v>
      </c>
      <c r="H5080" s="19" t="n">
        <f aca="false">IF(OR(VLOOKUP(A5080,Personal!$A$6:$F$112,5,FALSE())&lt;&gt;"Sí",N5080="No aplica"),0,'Catàleg GRAE'!D65)</f>
        <v>1</v>
      </c>
      <c r="I5080" s="20"/>
      <c r="J5080" s="20"/>
      <c r="K5080" s="20"/>
      <c r="L5080" s="21"/>
      <c r="M5080" s="21"/>
      <c r="N5080" s="20"/>
      <c r="O5080" s="20"/>
      <c r="P5080" s="19" t="str">
        <f aca="false">IF(I5080="","",I5080-H5080)</f>
        <v/>
      </c>
      <c r="Q5080" s="19" t="str">
        <f aca="true">IF(B5080="","",IF(N5080="No aplica","No aplica",IF(I5080="","Pendent",IF(N5080="Per substituir","Substituir",IF(OR(N5080="No localitzat",N5080="No lliurat"),"Reposar",IF(I5080&lt;H5080,"Reposar",IF(I5080&gt;H5080,"Revisar excedent",IF(AND(G5080="Sí",M5080&lt;&gt;"",M5080&lt;TODAY()),"EPI caducat",IF(AND(G5080="Sí",M5080&lt;&gt;"",M5080&lt;=TODAY()+90),"EPI caduca ≤90 dies",IF(OR(N5080="Deteriorat usable",N5080="Revisió necessària"),"Revisar","OK"))))))))))</f>
      </c>
      <c r="R5080" s="20"/>
    </row>
    <row r="5081" customFormat="false" ht="15" hidden="false" customHeight="false" outlineLevel="0" collapsed="false">
      <c r="A5081" s="19" t="n">
        <v>47</v>
      </c>
      <c r="B5081" s="19" t="n">
        <f aca="false">IFERROR(VLOOKUP(A5081,Personal!$A$6:$F$112,2,FALSE()),"")</f>
        <v>0</v>
      </c>
      <c r="C5081" s="19" t="str">
        <f aca="false">IFERROR(VLOOKUP(A5081,Personal!$A$6:$F$112,3,FALSE()),"")</f>
        <v>La Seu d’Urgell</v>
      </c>
      <c r="D5081" s="19" t="s">
        <v>132</v>
      </c>
      <c r="E5081" s="19" t="s">
        <v>165</v>
      </c>
      <c r="F5081" s="19" t="s">
        <v>166</v>
      </c>
      <c r="G5081" s="19" t="s">
        <v>272</v>
      </c>
      <c r="H5081" s="19" t="n">
        <f aca="false">IF(OR(VLOOKUP(A5081,Personal!$A$6:$F$112,5,FALSE())&lt;&gt;"Sí",N5081="No aplica"),0,'Catàleg GRAE'!D66)</f>
        <v>1</v>
      </c>
      <c r="I5081" s="20"/>
      <c r="J5081" s="20"/>
      <c r="K5081" s="20"/>
      <c r="L5081" s="21"/>
      <c r="M5081" s="21"/>
      <c r="N5081" s="20"/>
      <c r="O5081" s="20"/>
      <c r="P5081" s="19" t="str">
        <f aca="false">IF(I5081="","",I5081-H5081)</f>
        <v/>
      </c>
      <c r="Q5081" s="19" t="str">
        <f aca="true">IF(B5081="","",IF(N5081="No aplica","No aplica",IF(I5081="","Pendent",IF(N5081="Per substituir","Substituir",IF(OR(N5081="No localitzat",N5081="No lliurat"),"Reposar",IF(I5081&lt;H5081,"Reposar",IF(I5081&gt;H5081,"Revisar excedent",IF(AND(G5081="Sí",M5081&lt;&gt;"",M5081&lt;TODAY()),"EPI caducat",IF(AND(G5081="Sí",M5081&lt;&gt;"",M5081&lt;=TODAY()+90),"EPI caduca ≤90 dies",IF(OR(N5081="Deteriorat usable",N5081="Revisió necessària"),"Revisar","OK"))))))))))</f>
      </c>
      <c r="R5081" s="20"/>
    </row>
    <row r="5082" customFormat="false" ht="15" hidden="false" customHeight="false" outlineLevel="0" collapsed="false">
      <c r="A5082" s="19" t="n">
        <v>47</v>
      </c>
      <c r="B5082" s="19" t="n">
        <f aca="false">IFERROR(VLOOKUP(A5082,Personal!$A$6:$F$112,2,FALSE()),"")</f>
        <v>0</v>
      </c>
      <c r="C5082" s="19" t="str">
        <f aca="false">IFERROR(VLOOKUP(A5082,Personal!$A$6:$F$112,3,FALSE()),"")</f>
        <v>La Seu d’Urgell</v>
      </c>
      <c r="D5082" s="19" t="s">
        <v>71</v>
      </c>
      <c r="E5082" s="19" t="s">
        <v>167</v>
      </c>
      <c r="F5082" s="19" t="s">
        <v>168</v>
      </c>
      <c r="G5082" s="19" t="s">
        <v>291</v>
      </c>
      <c r="H5082" s="19" t="n">
        <f aca="false">IF(OR(VLOOKUP(A5082,Personal!$A$6:$F$112,5,FALSE())&lt;&gt;"Sí",N5082="No aplica"),0,'Catàleg GRAE'!D67)</f>
        <v>1</v>
      </c>
      <c r="I5082" s="20"/>
      <c r="J5082" s="20"/>
      <c r="K5082" s="20"/>
      <c r="L5082" s="21"/>
      <c r="M5082" s="21"/>
      <c r="N5082" s="20"/>
      <c r="O5082" s="20"/>
      <c r="P5082" s="19" t="str">
        <f aca="false">IF(I5082="","",I5082-H5082)</f>
        <v/>
      </c>
      <c r="Q5082" s="19" t="str">
        <f aca="true">IF(B5082="","",IF(N5082="No aplica","No aplica",IF(I5082="","Pendent",IF(N5082="Per substituir","Substituir",IF(OR(N5082="No localitzat",N5082="No lliurat"),"Reposar",IF(I5082&lt;H5082,"Reposar",IF(I5082&gt;H5082,"Revisar excedent",IF(AND(G5082="Sí",M5082&lt;&gt;"",M5082&lt;TODAY()),"EPI caducat",IF(AND(G5082="Sí",M5082&lt;&gt;"",M5082&lt;=TODAY()+90),"EPI caduca ≤90 dies",IF(OR(N5082="Deteriorat usable",N5082="Revisió necessària"),"Revisar","OK"))))))))))</f>
      </c>
      <c r="R5082" s="20"/>
    </row>
    <row r="5083" customFormat="false" ht="15" hidden="false" customHeight="false" outlineLevel="0" collapsed="false">
      <c r="A5083" s="19" t="n">
        <v>47</v>
      </c>
      <c r="B5083" s="19" t="n">
        <f aca="false">IFERROR(VLOOKUP(A5083,Personal!$A$6:$F$112,2,FALSE()),"")</f>
        <v>0</v>
      </c>
      <c r="C5083" s="19" t="str">
        <f aca="false">IFERROR(VLOOKUP(A5083,Personal!$A$6:$F$112,3,FALSE()),"")</f>
        <v>La Seu d’Urgell</v>
      </c>
      <c r="D5083" s="19" t="s">
        <v>132</v>
      </c>
      <c r="E5083" s="19" t="s">
        <v>169</v>
      </c>
      <c r="F5083" s="19" t="s">
        <v>170</v>
      </c>
      <c r="G5083" s="19" t="s">
        <v>272</v>
      </c>
      <c r="H5083" s="19" t="n">
        <f aca="false">IF(OR(VLOOKUP(A5083,Personal!$A$6:$F$112,5,FALSE())&lt;&gt;"Sí",N5083="No aplica"),0,'Catàleg GRAE'!D68)</f>
        <v>1</v>
      </c>
      <c r="I5083" s="20"/>
      <c r="J5083" s="20"/>
      <c r="K5083" s="20"/>
      <c r="L5083" s="21"/>
      <c r="M5083" s="21"/>
      <c r="N5083" s="20"/>
      <c r="O5083" s="20"/>
      <c r="P5083" s="19" t="str">
        <f aca="false">IF(I5083="","",I5083-H5083)</f>
        <v/>
      </c>
      <c r="Q5083" s="19" t="str">
        <f aca="true">IF(B5083="","",IF(N5083="No aplica","No aplica",IF(I5083="","Pendent",IF(N5083="Per substituir","Substituir",IF(OR(N5083="No localitzat",N5083="No lliurat"),"Reposar",IF(I5083&lt;H5083,"Reposar",IF(I5083&gt;H5083,"Revisar excedent",IF(AND(G5083="Sí",M5083&lt;&gt;"",M5083&lt;TODAY()),"EPI caducat",IF(AND(G5083="Sí",M5083&lt;&gt;"",M5083&lt;=TODAY()+90),"EPI caduca ≤90 dies",IF(OR(N5083="Deteriorat usable",N5083="Revisió necessària"),"Revisar","OK"))))))))))</f>
      </c>
      <c r="R5083" s="20"/>
    </row>
    <row r="5084" customFormat="false" ht="15" hidden="false" customHeight="false" outlineLevel="0" collapsed="false">
      <c r="A5084" s="19" t="n">
        <v>47</v>
      </c>
      <c r="B5084" s="19" t="n">
        <f aca="false">IFERROR(VLOOKUP(A5084,Personal!$A$6:$F$112,2,FALSE()),"")</f>
        <v>0</v>
      </c>
      <c r="C5084" s="19" t="str">
        <f aca="false">IFERROR(VLOOKUP(A5084,Personal!$A$6:$F$112,3,FALSE()),"")</f>
        <v>La Seu d’Urgell</v>
      </c>
      <c r="D5084" s="19" t="s">
        <v>142</v>
      </c>
      <c r="E5084" s="19" t="s">
        <v>171</v>
      </c>
      <c r="F5084" s="19" t="s">
        <v>172</v>
      </c>
      <c r="G5084" s="19" t="s">
        <v>272</v>
      </c>
      <c r="H5084" s="19" t="n">
        <f aca="false">IF(OR(VLOOKUP(A5084,Personal!$A$6:$F$112,5,FALSE())&lt;&gt;"Sí",N5084="No aplica"),0,'Catàleg GRAE'!D69)</f>
        <v>1</v>
      </c>
      <c r="I5084" s="20"/>
      <c r="J5084" s="20"/>
      <c r="K5084" s="20"/>
      <c r="L5084" s="21"/>
      <c r="M5084" s="21"/>
      <c r="N5084" s="20"/>
      <c r="O5084" s="20"/>
      <c r="P5084" s="19" t="str">
        <f aca="false">IF(I5084="","",I5084-H5084)</f>
        <v/>
      </c>
      <c r="Q5084" s="19" t="str">
        <f aca="true">IF(B5084="","",IF(N5084="No aplica","No aplica",IF(I5084="","Pendent",IF(N5084="Per substituir","Substituir",IF(OR(N5084="No localitzat",N5084="No lliurat"),"Reposar",IF(I5084&lt;H5084,"Reposar",IF(I5084&gt;H5084,"Revisar excedent",IF(AND(G5084="Sí",M5084&lt;&gt;"",M5084&lt;TODAY()),"EPI caducat",IF(AND(G5084="Sí",M5084&lt;&gt;"",M5084&lt;=TODAY()+90),"EPI caduca ≤90 dies",IF(OR(N5084="Deteriorat usable",N5084="Revisió necessària"),"Revisar","OK"))))))))))</f>
      </c>
      <c r="R5084" s="20"/>
    </row>
    <row r="5085" customFormat="false" ht="15" hidden="false" customHeight="false" outlineLevel="0" collapsed="false">
      <c r="A5085" s="19" t="n">
        <v>47</v>
      </c>
      <c r="B5085" s="19" t="n">
        <f aca="false">IFERROR(VLOOKUP(A5085,Personal!$A$6:$F$112,2,FALSE()),"")</f>
        <v>0</v>
      </c>
      <c r="C5085" s="19" t="str">
        <f aca="false">IFERROR(VLOOKUP(A5085,Personal!$A$6:$F$112,3,FALSE()),"")</f>
        <v>La Seu d’Urgell</v>
      </c>
      <c r="D5085" s="19" t="s">
        <v>132</v>
      </c>
      <c r="E5085" s="19" t="s">
        <v>173</v>
      </c>
      <c r="F5085" s="19" t="s">
        <v>174</v>
      </c>
      <c r="G5085" s="19" t="s">
        <v>272</v>
      </c>
      <c r="H5085" s="19" t="n">
        <f aca="false">IF(OR(VLOOKUP(A5085,Personal!$A$6:$F$112,5,FALSE())&lt;&gt;"Sí",N5085="No aplica"),0,'Catàleg GRAE'!D70)</f>
        <v>1</v>
      </c>
      <c r="I5085" s="20"/>
      <c r="J5085" s="20"/>
      <c r="K5085" s="20"/>
      <c r="L5085" s="21"/>
      <c r="M5085" s="21"/>
      <c r="N5085" s="20"/>
      <c r="O5085" s="20"/>
      <c r="P5085" s="19" t="str">
        <f aca="false">IF(I5085="","",I5085-H5085)</f>
        <v/>
      </c>
      <c r="Q5085" s="19" t="str">
        <f aca="true">IF(B5085="","",IF(N5085="No aplica","No aplica",IF(I5085="","Pendent",IF(N5085="Per substituir","Substituir",IF(OR(N5085="No localitzat",N5085="No lliurat"),"Reposar",IF(I5085&lt;H5085,"Reposar",IF(I5085&gt;H5085,"Revisar excedent",IF(AND(G5085="Sí",M5085&lt;&gt;"",M5085&lt;TODAY()),"EPI caducat",IF(AND(G5085="Sí",M5085&lt;&gt;"",M5085&lt;=TODAY()+90),"EPI caduca ≤90 dies",IF(OR(N5085="Deteriorat usable",N5085="Revisió necessària"),"Revisar","OK"))))))))))</f>
      </c>
      <c r="R5085" s="20"/>
    </row>
    <row r="5086" customFormat="false" ht="15" hidden="false" customHeight="false" outlineLevel="0" collapsed="false">
      <c r="A5086" s="19" t="n">
        <v>47</v>
      </c>
      <c r="B5086" s="19" t="n">
        <f aca="false">IFERROR(VLOOKUP(A5086,Personal!$A$6:$F$112,2,FALSE()),"")</f>
        <v>0</v>
      </c>
      <c r="C5086" s="19" t="str">
        <f aca="false">IFERROR(VLOOKUP(A5086,Personal!$A$6:$F$112,3,FALSE()),"")</f>
        <v>La Seu d’Urgell</v>
      </c>
      <c r="D5086" s="19" t="s">
        <v>132</v>
      </c>
      <c r="E5086" s="19" t="s">
        <v>175</v>
      </c>
      <c r="F5086" s="19" t="s">
        <v>176</v>
      </c>
      <c r="G5086" s="19" t="s">
        <v>272</v>
      </c>
      <c r="H5086" s="19" t="n">
        <f aca="false">IF(OR(VLOOKUP(A5086,Personal!$A$6:$F$112,5,FALSE())&lt;&gt;"Sí",N5086="No aplica"),0,'Catàleg GRAE'!D71)</f>
        <v>1</v>
      </c>
      <c r="I5086" s="20"/>
      <c r="J5086" s="20"/>
      <c r="K5086" s="20"/>
      <c r="L5086" s="21"/>
      <c r="M5086" s="21"/>
      <c r="N5086" s="20"/>
      <c r="O5086" s="20"/>
      <c r="P5086" s="19" t="str">
        <f aca="false">IF(I5086="","",I5086-H5086)</f>
        <v/>
      </c>
      <c r="Q5086" s="19" t="str">
        <f aca="true">IF(B5086="","",IF(N5086="No aplica","No aplica",IF(I5086="","Pendent",IF(N5086="Per substituir","Substituir",IF(OR(N5086="No localitzat",N5086="No lliurat"),"Reposar",IF(I5086&lt;H5086,"Reposar",IF(I5086&gt;H5086,"Revisar excedent",IF(AND(G5086="Sí",M5086&lt;&gt;"",M5086&lt;TODAY()),"EPI caducat",IF(AND(G5086="Sí",M5086&lt;&gt;"",M5086&lt;=TODAY()+90),"EPI caduca ≤90 dies",IF(OR(N5086="Deteriorat usable",N5086="Revisió necessària"),"Revisar","OK"))))))))))</f>
      </c>
      <c r="R5086" s="20"/>
    </row>
    <row r="5087" customFormat="false" ht="15" hidden="false" customHeight="false" outlineLevel="0" collapsed="false">
      <c r="A5087" s="19" t="n">
        <v>47</v>
      </c>
      <c r="B5087" s="19" t="n">
        <f aca="false">IFERROR(VLOOKUP(A5087,Personal!$A$6:$F$112,2,FALSE()),"")</f>
        <v>0</v>
      </c>
      <c r="C5087" s="19" t="str">
        <f aca="false">IFERROR(VLOOKUP(A5087,Personal!$A$6:$F$112,3,FALSE()),"")</f>
        <v>La Seu d’Urgell</v>
      </c>
      <c r="D5087" s="19" t="s">
        <v>177</v>
      </c>
      <c r="E5087" s="19" t="s">
        <v>178</v>
      </c>
      <c r="F5087" s="19" t="s">
        <v>179</v>
      </c>
      <c r="G5087" s="19" t="s">
        <v>272</v>
      </c>
      <c r="H5087" s="19" t="n">
        <f aca="false">IF(OR(VLOOKUP(A5087,Personal!$A$6:$F$112,5,FALSE())&lt;&gt;"Sí",N5087="No aplica"),0,'Catàleg GRAE'!D72)</f>
        <v>1</v>
      </c>
      <c r="I5087" s="20"/>
      <c r="J5087" s="20"/>
      <c r="K5087" s="20"/>
      <c r="L5087" s="21"/>
      <c r="M5087" s="21"/>
      <c r="N5087" s="20"/>
      <c r="O5087" s="20"/>
      <c r="P5087" s="19" t="str">
        <f aca="false">IF(I5087="","",I5087-H5087)</f>
        <v/>
      </c>
      <c r="Q5087" s="19" t="str">
        <f aca="true">IF(B5087="","",IF(N5087="No aplica","No aplica",IF(I5087="","Pendent",IF(N5087="Per substituir","Substituir",IF(OR(N5087="No localitzat",N5087="No lliurat"),"Reposar",IF(I5087&lt;H5087,"Reposar",IF(I5087&gt;H5087,"Revisar excedent",IF(AND(G5087="Sí",M5087&lt;&gt;"",M5087&lt;TODAY()),"EPI caducat",IF(AND(G5087="Sí",M5087&lt;&gt;"",M5087&lt;=TODAY()+90),"EPI caduca ≤90 dies",IF(OR(N5087="Deteriorat usable",N5087="Revisió necessària"),"Revisar","OK"))))))))))</f>
      </c>
      <c r="R5087" s="20"/>
    </row>
    <row r="5088" customFormat="false" ht="15" hidden="false" customHeight="false" outlineLevel="0" collapsed="false">
      <c r="A5088" s="19" t="n">
        <v>47</v>
      </c>
      <c r="B5088" s="19" t="n">
        <f aca="false">IFERROR(VLOOKUP(A5088,Personal!$A$6:$F$112,2,FALSE()),"")</f>
        <v>0</v>
      </c>
      <c r="C5088" s="19" t="str">
        <f aca="false">IFERROR(VLOOKUP(A5088,Personal!$A$6:$F$112,3,FALSE()),"")</f>
        <v>La Seu d’Urgell</v>
      </c>
      <c r="D5088" s="19" t="s">
        <v>177</v>
      </c>
      <c r="E5088" s="19" t="s">
        <v>180</v>
      </c>
      <c r="F5088" s="19" t="s">
        <v>181</v>
      </c>
      <c r="G5088" s="19" t="s">
        <v>272</v>
      </c>
      <c r="H5088" s="19" t="n">
        <f aca="false">IF(OR(VLOOKUP(A5088,Personal!$A$6:$F$112,5,FALSE())&lt;&gt;"Sí",N5088="No aplica"),0,'Catàleg GRAE'!D73)</f>
        <v>1</v>
      </c>
      <c r="I5088" s="20"/>
      <c r="J5088" s="20"/>
      <c r="K5088" s="20"/>
      <c r="L5088" s="21"/>
      <c r="M5088" s="21"/>
      <c r="N5088" s="20"/>
      <c r="O5088" s="20"/>
      <c r="P5088" s="19" t="str">
        <f aca="false">IF(I5088="","",I5088-H5088)</f>
        <v/>
      </c>
      <c r="Q5088" s="19" t="str">
        <f aca="true">IF(B5088="","",IF(N5088="No aplica","No aplica",IF(I5088="","Pendent",IF(N5088="Per substituir","Substituir",IF(OR(N5088="No localitzat",N5088="No lliurat"),"Reposar",IF(I5088&lt;H5088,"Reposar",IF(I5088&gt;H5088,"Revisar excedent",IF(AND(G5088="Sí",M5088&lt;&gt;"",M5088&lt;TODAY()),"EPI caducat",IF(AND(G5088="Sí",M5088&lt;&gt;"",M5088&lt;=TODAY()+90),"EPI caduca ≤90 dies",IF(OR(N5088="Deteriorat usable",N5088="Revisió necessària"),"Revisar","OK"))))))))))</f>
      </c>
      <c r="R5088" s="20"/>
    </row>
    <row r="5089" customFormat="false" ht="15" hidden="false" customHeight="false" outlineLevel="0" collapsed="false">
      <c r="A5089" s="19" t="n">
        <v>47</v>
      </c>
      <c r="B5089" s="19" t="n">
        <f aca="false">IFERROR(VLOOKUP(A5089,Personal!$A$6:$F$112,2,FALSE()),"")</f>
        <v>0</v>
      </c>
      <c r="C5089" s="19" t="str">
        <f aca="false">IFERROR(VLOOKUP(A5089,Personal!$A$6:$F$112,3,FALSE()),"")</f>
        <v>La Seu d’Urgell</v>
      </c>
      <c r="D5089" s="19" t="s">
        <v>132</v>
      </c>
      <c r="E5089" s="19" t="s">
        <v>182</v>
      </c>
      <c r="F5089" s="19" t="s">
        <v>183</v>
      </c>
      <c r="G5089" s="19" t="s">
        <v>272</v>
      </c>
      <c r="H5089" s="19" t="n">
        <f aca="false">IF(OR(VLOOKUP(A5089,Personal!$A$6:$F$112,5,FALSE())&lt;&gt;"Sí",N5089="No aplica"),0,'Catàleg GRAE'!D74)</f>
        <v>1</v>
      </c>
      <c r="I5089" s="20"/>
      <c r="J5089" s="20"/>
      <c r="K5089" s="20"/>
      <c r="L5089" s="21"/>
      <c r="M5089" s="21"/>
      <c r="N5089" s="20"/>
      <c r="O5089" s="20"/>
      <c r="P5089" s="19" t="str">
        <f aca="false">IF(I5089="","",I5089-H5089)</f>
        <v/>
      </c>
      <c r="Q5089" s="19" t="str">
        <f aca="true">IF(B5089="","",IF(N5089="No aplica","No aplica",IF(I5089="","Pendent",IF(N5089="Per substituir","Substituir",IF(OR(N5089="No localitzat",N5089="No lliurat"),"Reposar",IF(I5089&lt;H5089,"Reposar",IF(I5089&gt;H5089,"Revisar excedent",IF(AND(G5089="Sí",M5089&lt;&gt;"",M5089&lt;TODAY()),"EPI caducat",IF(AND(G5089="Sí",M5089&lt;&gt;"",M5089&lt;=TODAY()+90),"EPI caduca ≤90 dies",IF(OR(N5089="Deteriorat usable",N5089="Revisió necessària"),"Revisar","OK"))))))))))</f>
      </c>
      <c r="R5089" s="20"/>
    </row>
    <row r="5090" customFormat="false" ht="15" hidden="false" customHeight="false" outlineLevel="0" collapsed="false">
      <c r="A5090" s="19" t="n">
        <v>47</v>
      </c>
      <c r="B5090" s="19" t="n">
        <f aca="false">IFERROR(VLOOKUP(A5090,Personal!$A$6:$F$112,2,FALSE()),"")</f>
        <v>0</v>
      </c>
      <c r="C5090" s="19" t="str">
        <f aca="false">IFERROR(VLOOKUP(A5090,Personal!$A$6:$F$112,3,FALSE()),"")</f>
        <v>La Seu d’Urgell</v>
      </c>
      <c r="D5090" s="19" t="s">
        <v>177</v>
      </c>
      <c r="E5090" s="19" t="s">
        <v>184</v>
      </c>
      <c r="F5090" s="19" t="s">
        <v>185</v>
      </c>
      <c r="G5090" s="19" t="s">
        <v>272</v>
      </c>
      <c r="H5090" s="19" t="n">
        <f aca="false">IF(OR(VLOOKUP(A5090,Personal!$A$6:$F$112,5,FALSE())&lt;&gt;"Sí",N5090="No aplica"),0,'Catàleg GRAE'!D75)</f>
        <v>1</v>
      </c>
      <c r="I5090" s="20"/>
      <c r="J5090" s="20"/>
      <c r="K5090" s="20"/>
      <c r="L5090" s="21"/>
      <c r="M5090" s="21"/>
      <c r="N5090" s="20"/>
      <c r="O5090" s="20"/>
      <c r="P5090" s="19" t="str">
        <f aca="false">IF(I5090="","",I5090-H5090)</f>
        <v/>
      </c>
      <c r="Q5090" s="19" t="str">
        <f aca="true">IF(B5090="","",IF(N5090="No aplica","No aplica",IF(I5090="","Pendent",IF(N5090="Per substituir","Substituir",IF(OR(N5090="No localitzat",N5090="No lliurat"),"Reposar",IF(I5090&lt;H5090,"Reposar",IF(I5090&gt;H5090,"Revisar excedent",IF(AND(G5090="Sí",M5090&lt;&gt;"",M5090&lt;TODAY()),"EPI caducat",IF(AND(G5090="Sí",M5090&lt;&gt;"",M5090&lt;=TODAY()+90),"EPI caduca ≤90 dies",IF(OR(N5090="Deteriorat usable",N5090="Revisió necessària"),"Revisar","OK"))))))))))</f>
      </c>
      <c r="R5090" s="20"/>
    </row>
    <row r="5091" customFormat="false" ht="15" hidden="false" customHeight="false" outlineLevel="0" collapsed="false">
      <c r="A5091" s="19" t="n">
        <v>47</v>
      </c>
      <c r="B5091" s="19" t="n">
        <f aca="false">IFERROR(VLOOKUP(A5091,Personal!$A$6:$F$112,2,FALSE()),"")</f>
        <v>0</v>
      </c>
      <c r="C5091" s="19" t="str">
        <f aca="false">IFERROR(VLOOKUP(A5091,Personal!$A$6:$F$112,3,FALSE()),"")</f>
        <v>La Seu d’Urgell</v>
      </c>
      <c r="D5091" s="19" t="s">
        <v>142</v>
      </c>
      <c r="E5091" s="19" t="s">
        <v>186</v>
      </c>
      <c r="F5091" s="19" t="s">
        <v>187</v>
      </c>
      <c r="G5091" s="19" t="s">
        <v>272</v>
      </c>
      <c r="H5091" s="19" t="n">
        <f aca="false">IF(OR(VLOOKUP(A5091,Personal!$A$6:$F$112,5,FALSE())&lt;&gt;"Sí",N5091="No aplica"),0,'Catàleg GRAE'!D76)</f>
        <v>1</v>
      </c>
      <c r="I5091" s="20"/>
      <c r="J5091" s="20"/>
      <c r="K5091" s="20"/>
      <c r="L5091" s="21"/>
      <c r="M5091" s="21"/>
      <c r="N5091" s="20"/>
      <c r="O5091" s="20"/>
      <c r="P5091" s="19" t="str">
        <f aca="false">IF(I5091="","",I5091-H5091)</f>
        <v/>
      </c>
      <c r="Q5091" s="19" t="str">
        <f aca="true">IF(B5091="","",IF(N5091="No aplica","No aplica",IF(I5091="","Pendent",IF(N5091="Per substituir","Substituir",IF(OR(N5091="No localitzat",N5091="No lliurat"),"Reposar",IF(I5091&lt;H5091,"Reposar",IF(I5091&gt;H5091,"Revisar excedent",IF(AND(G5091="Sí",M5091&lt;&gt;"",M5091&lt;TODAY()),"EPI caducat",IF(AND(G5091="Sí",M5091&lt;&gt;"",M5091&lt;=TODAY()+90),"EPI caduca ≤90 dies",IF(OR(N5091="Deteriorat usable",N5091="Revisió necessària"),"Revisar","OK"))))))))))</f>
      </c>
      <c r="R5091" s="20"/>
    </row>
    <row r="5092" customFormat="false" ht="15" hidden="false" customHeight="false" outlineLevel="0" collapsed="false">
      <c r="A5092" s="19" t="n">
        <v>47</v>
      </c>
      <c r="B5092" s="19" t="n">
        <f aca="false">IFERROR(VLOOKUP(A5092,Personal!$A$6:$F$112,2,FALSE()),"")</f>
        <v>0</v>
      </c>
      <c r="C5092" s="19" t="str">
        <f aca="false">IFERROR(VLOOKUP(A5092,Personal!$A$6:$F$112,3,FALSE()),"")</f>
        <v>La Seu d’Urgell</v>
      </c>
      <c r="D5092" s="19" t="s">
        <v>177</v>
      </c>
      <c r="E5092" s="19" t="s">
        <v>188</v>
      </c>
      <c r="F5092" s="19" t="s">
        <v>189</v>
      </c>
      <c r="G5092" s="19" t="s">
        <v>272</v>
      </c>
      <c r="H5092" s="19" t="n">
        <f aca="false">IF(OR(VLOOKUP(A5092,Personal!$A$6:$F$112,5,FALSE())&lt;&gt;"Sí",N5092="No aplica"),0,'Catàleg GRAE'!D77)</f>
        <v>1</v>
      </c>
      <c r="I5092" s="20"/>
      <c r="J5092" s="20"/>
      <c r="K5092" s="20"/>
      <c r="L5092" s="21"/>
      <c r="M5092" s="21"/>
      <c r="N5092" s="20"/>
      <c r="O5092" s="20"/>
      <c r="P5092" s="19" t="str">
        <f aca="false">IF(I5092="","",I5092-H5092)</f>
        <v/>
      </c>
      <c r="Q5092" s="19" t="str">
        <f aca="true">IF(B5092="","",IF(N5092="No aplica","No aplica",IF(I5092="","Pendent",IF(N5092="Per substituir","Substituir",IF(OR(N5092="No localitzat",N5092="No lliurat"),"Reposar",IF(I5092&lt;H5092,"Reposar",IF(I5092&gt;H5092,"Revisar excedent",IF(AND(G5092="Sí",M5092&lt;&gt;"",M5092&lt;TODAY()),"EPI caducat",IF(AND(G5092="Sí",M5092&lt;&gt;"",M5092&lt;=TODAY()+90),"EPI caduca ≤90 dies",IF(OR(N5092="Deteriorat usable",N5092="Revisió necessària"),"Revisar","OK"))))))))))</f>
      </c>
      <c r="R5092" s="20"/>
    </row>
    <row r="5093" customFormat="false" ht="15" hidden="false" customHeight="false" outlineLevel="0" collapsed="false">
      <c r="A5093" s="19" t="n">
        <v>47</v>
      </c>
      <c r="B5093" s="19" t="n">
        <f aca="false">IFERROR(VLOOKUP(A5093,Personal!$A$6:$F$112,2,FALSE()),"")</f>
        <v>0</v>
      </c>
      <c r="C5093" s="19" t="str">
        <f aca="false">IFERROR(VLOOKUP(A5093,Personal!$A$6:$F$112,3,FALSE()),"")</f>
        <v>La Seu d’Urgell</v>
      </c>
      <c r="D5093" s="19" t="s">
        <v>132</v>
      </c>
      <c r="E5093" s="19" t="s">
        <v>190</v>
      </c>
      <c r="F5093" s="19" t="s">
        <v>191</v>
      </c>
      <c r="G5093" s="19" t="s">
        <v>272</v>
      </c>
      <c r="H5093" s="19" t="n">
        <f aca="false">IF(OR(VLOOKUP(A5093,Personal!$A$6:$F$112,5,FALSE())&lt;&gt;"Sí",N5093="No aplica"),0,'Catàleg GRAE'!D78)</f>
        <v>1</v>
      </c>
      <c r="I5093" s="20"/>
      <c r="J5093" s="20"/>
      <c r="K5093" s="20"/>
      <c r="L5093" s="21"/>
      <c r="M5093" s="21"/>
      <c r="N5093" s="20"/>
      <c r="O5093" s="20"/>
      <c r="P5093" s="19" t="str">
        <f aca="false">IF(I5093="","",I5093-H5093)</f>
        <v/>
      </c>
      <c r="Q5093" s="19" t="str">
        <f aca="true">IF(B5093="","",IF(N5093="No aplica","No aplica",IF(I5093="","Pendent",IF(N5093="Per substituir","Substituir",IF(OR(N5093="No localitzat",N5093="No lliurat"),"Reposar",IF(I5093&lt;H5093,"Reposar",IF(I5093&gt;H5093,"Revisar excedent",IF(AND(G5093="Sí",M5093&lt;&gt;"",M5093&lt;TODAY()),"EPI caducat",IF(AND(G5093="Sí",M5093&lt;&gt;"",M5093&lt;=TODAY()+90),"EPI caduca ≤90 dies",IF(OR(N5093="Deteriorat usable",N5093="Revisió necessària"),"Revisar","OK"))))))))))</f>
      </c>
      <c r="R5093" s="20"/>
    </row>
    <row r="5094" customFormat="false" ht="15" hidden="false" customHeight="false" outlineLevel="0" collapsed="false">
      <c r="A5094" s="19" t="n">
        <v>47</v>
      </c>
      <c r="B5094" s="19" t="n">
        <f aca="false">IFERROR(VLOOKUP(A5094,Personal!$A$6:$F$112,2,FALSE()),"")</f>
        <v>0</v>
      </c>
      <c r="C5094" s="19" t="str">
        <f aca="false">IFERROR(VLOOKUP(A5094,Personal!$A$6:$F$112,3,FALSE()),"")</f>
        <v>La Seu d’Urgell</v>
      </c>
      <c r="D5094" s="19" t="s">
        <v>177</v>
      </c>
      <c r="E5094" s="19" t="s">
        <v>192</v>
      </c>
      <c r="F5094" s="19" t="s">
        <v>193</v>
      </c>
      <c r="G5094" s="19" t="s">
        <v>272</v>
      </c>
      <c r="H5094" s="19" t="n">
        <f aca="false">IF(OR(VLOOKUP(A5094,Personal!$A$6:$F$112,5,FALSE())&lt;&gt;"Sí",N5094="No aplica"),0,'Catàleg GRAE'!D79)</f>
        <v>8</v>
      </c>
      <c r="I5094" s="20"/>
      <c r="J5094" s="20"/>
      <c r="K5094" s="20"/>
      <c r="L5094" s="21"/>
      <c r="M5094" s="21"/>
      <c r="N5094" s="20"/>
      <c r="O5094" s="20"/>
      <c r="P5094" s="19" t="str">
        <f aca="false">IF(I5094="","",I5094-H5094)</f>
        <v/>
      </c>
      <c r="Q5094" s="19" t="str">
        <f aca="true">IF(B5094="","",IF(N5094="No aplica","No aplica",IF(I5094="","Pendent",IF(N5094="Per substituir","Substituir",IF(OR(N5094="No localitzat",N5094="No lliurat"),"Reposar",IF(I5094&lt;H5094,"Reposar",IF(I5094&gt;H5094,"Revisar excedent",IF(AND(G5094="Sí",M5094&lt;&gt;"",M5094&lt;TODAY()),"EPI caducat",IF(AND(G5094="Sí",M5094&lt;&gt;"",M5094&lt;=TODAY()+90),"EPI caduca ≤90 dies",IF(OR(N5094="Deteriorat usable",N5094="Revisió necessària"),"Revisar","OK"))))))))))</f>
      </c>
      <c r="R5094" s="20"/>
    </row>
    <row r="5095" customFormat="false" ht="15" hidden="false" customHeight="false" outlineLevel="0" collapsed="false">
      <c r="A5095" s="19" t="n">
        <v>47</v>
      </c>
      <c r="B5095" s="19" t="n">
        <f aca="false">IFERROR(VLOOKUP(A5095,Personal!$A$6:$F$112,2,FALSE()),"")</f>
        <v>0</v>
      </c>
      <c r="C5095" s="19" t="str">
        <f aca="false">IFERROR(VLOOKUP(A5095,Personal!$A$6:$F$112,3,FALSE()),"")</f>
        <v>La Seu d’Urgell</v>
      </c>
      <c r="D5095" s="19" t="s">
        <v>177</v>
      </c>
      <c r="E5095" s="19" t="s">
        <v>194</v>
      </c>
      <c r="F5095" s="19" t="s">
        <v>195</v>
      </c>
      <c r="G5095" s="19" t="s">
        <v>272</v>
      </c>
      <c r="H5095" s="19" t="n">
        <f aca="false">IF(OR(VLOOKUP(A5095,Personal!$A$6:$F$112,5,FALSE())&lt;&gt;"Sí",N5095="No aplica"),0,'Catàleg GRAE'!D80)</f>
        <v>2</v>
      </c>
      <c r="I5095" s="20"/>
      <c r="J5095" s="20"/>
      <c r="K5095" s="20"/>
      <c r="L5095" s="21"/>
      <c r="M5095" s="21"/>
      <c r="N5095" s="20"/>
      <c r="O5095" s="20"/>
      <c r="P5095" s="19" t="str">
        <f aca="false">IF(I5095="","",I5095-H5095)</f>
        <v/>
      </c>
      <c r="Q5095" s="19" t="str">
        <f aca="true">IF(B5095="","",IF(N5095="No aplica","No aplica",IF(I5095="","Pendent",IF(N5095="Per substituir","Substituir",IF(OR(N5095="No localitzat",N5095="No lliurat"),"Reposar",IF(I5095&lt;H5095,"Reposar",IF(I5095&gt;H5095,"Revisar excedent",IF(AND(G5095="Sí",M5095&lt;&gt;"",M5095&lt;TODAY()),"EPI caducat",IF(AND(G5095="Sí",M5095&lt;&gt;"",M5095&lt;=TODAY()+90),"EPI caduca ≤90 dies",IF(OR(N5095="Deteriorat usable",N5095="Revisió necessària"),"Revisar","OK"))))))))))</f>
      </c>
      <c r="R5095" s="20"/>
    </row>
    <row r="5096" customFormat="false" ht="15" hidden="false" customHeight="false" outlineLevel="0" collapsed="false">
      <c r="A5096" s="19" t="n">
        <v>47</v>
      </c>
      <c r="B5096" s="19" t="n">
        <f aca="false">IFERROR(VLOOKUP(A5096,Personal!$A$6:$F$112,2,FALSE()),"")</f>
        <v>0</v>
      </c>
      <c r="C5096" s="19" t="str">
        <f aca="false">IFERROR(VLOOKUP(A5096,Personal!$A$6:$F$112,3,FALSE()),"")</f>
        <v>La Seu d’Urgell</v>
      </c>
      <c r="D5096" s="19" t="s">
        <v>177</v>
      </c>
      <c r="E5096" s="19" t="s">
        <v>196</v>
      </c>
      <c r="F5096" s="19" t="s">
        <v>197</v>
      </c>
      <c r="G5096" s="19" t="s">
        <v>272</v>
      </c>
      <c r="H5096" s="19" t="n">
        <f aca="false">IF(OR(VLOOKUP(A5096,Personal!$A$6:$F$112,5,FALSE())&lt;&gt;"Sí",N5096="No aplica"),0,'Catàleg GRAE'!D81)</f>
        <v>1</v>
      </c>
      <c r="I5096" s="20"/>
      <c r="J5096" s="20"/>
      <c r="K5096" s="20"/>
      <c r="L5096" s="21"/>
      <c r="M5096" s="21"/>
      <c r="N5096" s="20"/>
      <c r="O5096" s="20"/>
      <c r="P5096" s="19" t="str">
        <f aca="false">IF(I5096="","",I5096-H5096)</f>
        <v/>
      </c>
      <c r="Q5096" s="19" t="str">
        <f aca="true">IF(B5096="","",IF(N5096="No aplica","No aplica",IF(I5096="","Pendent",IF(N5096="Per substituir","Substituir",IF(OR(N5096="No localitzat",N5096="No lliurat"),"Reposar",IF(I5096&lt;H5096,"Reposar",IF(I5096&gt;H5096,"Revisar excedent",IF(AND(G5096="Sí",M5096&lt;&gt;"",M5096&lt;TODAY()),"EPI caducat",IF(AND(G5096="Sí",M5096&lt;&gt;"",M5096&lt;=TODAY()+90),"EPI caduca ≤90 dies",IF(OR(N5096="Deteriorat usable",N5096="Revisió necessària"),"Revisar","OK"))))))))))</f>
      </c>
      <c r="R5096" s="20"/>
    </row>
    <row r="5097" customFormat="false" ht="15" hidden="false" customHeight="false" outlineLevel="0" collapsed="false">
      <c r="A5097" s="19" t="n">
        <v>47</v>
      </c>
      <c r="B5097" s="19" t="n">
        <f aca="false">IFERROR(VLOOKUP(A5097,Personal!$A$6:$F$112,2,FALSE()),"")</f>
        <v>0</v>
      </c>
      <c r="C5097" s="19" t="str">
        <f aca="false">IFERROR(VLOOKUP(A5097,Personal!$A$6:$F$112,3,FALSE()),"")</f>
        <v>La Seu d’Urgell</v>
      </c>
      <c r="D5097" s="19" t="s">
        <v>177</v>
      </c>
      <c r="E5097" s="19" t="s">
        <v>198</v>
      </c>
      <c r="F5097" s="19" t="s">
        <v>199</v>
      </c>
      <c r="G5097" s="19" t="s">
        <v>272</v>
      </c>
      <c r="H5097" s="19" t="n">
        <f aca="false">IF(OR(VLOOKUP(A5097,Personal!$A$6:$F$112,5,FALSE())&lt;&gt;"Sí",N5097="No aplica"),0,'Catàleg GRAE'!D82)</f>
        <v>1</v>
      </c>
      <c r="I5097" s="20"/>
      <c r="J5097" s="20"/>
      <c r="K5097" s="20"/>
      <c r="L5097" s="21"/>
      <c r="M5097" s="21"/>
      <c r="N5097" s="20"/>
      <c r="O5097" s="20"/>
      <c r="P5097" s="19" t="str">
        <f aca="false">IF(I5097="","",I5097-H5097)</f>
        <v/>
      </c>
      <c r="Q5097" s="19" t="str">
        <f aca="true">IF(B5097="","",IF(N5097="No aplica","No aplica",IF(I5097="","Pendent",IF(N5097="Per substituir","Substituir",IF(OR(N5097="No localitzat",N5097="No lliurat"),"Reposar",IF(I5097&lt;H5097,"Reposar",IF(I5097&gt;H5097,"Revisar excedent",IF(AND(G5097="Sí",M5097&lt;&gt;"",M5097&lt;TODAY()),"EPI caducat",IF(AND(G5097="Sí",M5097&lt;&gt;"",M5097&lt;=TODAY()+90),"EPI caduca ≤90 dies",IF(OR(N5097="Deteriorat usable",N5097="Revisió necessària"),"Revisar","OK"))))))))))</f>
      </c>
      <c r="R5097" s="20"/>
    </row>
    <row r="5098" customFormat="false" ht="15" hidden="false" customHeight="false" outlineLevel="0" collapsed="false">
      <c r="A5098" s="19" t="n">
        <v>47</v>
      </c>
      <c r="B5098" s="19" t="n">
        <f aca="false">IFERROR(VLOOKUP(A5098,Personal!$A$6:$F$112,2,FALSE()),"")</f>
        <v>0</v>
      </c>
      <c r="C5098" s="19" t="str">
        <f aca="false">IFERROR(VLOOKUP(A5098,Personal!$A$6:$F$112,3,FALSE()),"")</f>
        <v>La Seu d’Urgell</v>
      </c>
      <c r="D5098" s="19" t="s">
        <v>177</v>
      </c>
      <c r="E5098" s="19" t="s">
        <v>200</v>
      </c>
      <c r="F5098" s="19" t="s">
        <v>201</v>
      </c>
      <c r="G5098" s="19" t="s">
        <v>272</v>
      </c>
      <c r="H5098" s="19" t="n">
        <f aca="false">IF(OR(VLOOKUP(A5098,Personal!$A$6:$F$112,5,FALSE())&lt;&gt;"Sí",N5098="No aplica"),0,'Catàleg GRAE'!D83)</f>
        <v>1</v>
      </c>
      <c r="I5098" s="20"/>
      <c r="J5098" s="20"/>
      <c r="K5098" s="20"/>
      <c r="L5098" s="21"/>
      <c r="M5098" s="21"/>
      <c r="N5098" s="20"/>
      <c r="O5098" s="20"/>
      <c r="P5098" s="19" t="str">
        <f aca="false">IF(I5098="","",I5098-H5098)</f>
        <v/>
      </c>
      <c r="Q5098" s="19" t="str">
        <f aca="true">IF(B5098="","",IF(N5098="No aplica","No aplica",IF(I5098="","Pendent",IF(N5098="Per substituir","Substituir",IF(OR(N5098="No localitzat",N5098="No lliurat"),"Reposar",IF(I5098&lt;H5098,"Reposar",IF(I5098&gt;H5098,"Revisar excedent",IF(AND(G5098="Sí",M5098&lt;&gt;"",M5098&lt;TODAY()),"EPI caducat",IF(AND(G5098="Sí",M5098&lt;&gt;"",M5098&lt;=TODAY()+90),"EPI caduca ≤90 dies",IF(OR(N5098="Deteriorat usable",N5098="Revisió necessària"),"Revisar","OK"))))))))))</f>
      </c>
      <c r="R5098" s="20"/>
    </row>
    <row r="5099" customFormat="false" ht="15" hidden="false" customHeight="false" outlineLevel="0" collapsed="false">
      <c r="A5099" s="19" t="n">
        <v>47</v>
      </c>
      <c r="B5099" s="19" t="n">
        <f aca="false">IFERROR(VLOOKUP(A5099,Personal!$A$6:$F$112,2,FALSE()),"")</f>
        <v>0</v>
      </c>
      <c r="C5099" s="19" t="str">
        <f aca="false">IFERROR(VLOOKUP(A5099,Personal!$A$6:$F$112,3,FALSE()),"")</f>
        <v>La Seu d’Urgell</v>
      </c>
      <c r="D5099" s="19" t="s">
        <v>94</v>
      </c>
      <c r="E5099" s="19" t="s">
        <v>202</v>
      </c>
      <c r="F5099" s="19" t="s">
        <v>203</v>
      </c>
      <c r="G5099" s="19" t="s">
        <v>291</v>
      </c>
      <c r="H5099" s="19" t="n">
        <f aca="false">IF(OR(VLOOKUP(A5099,Personal!$A$6:$F$112,5,FALSE())&lt;&gt;"Sí",N5099="No aplica"),0,'Catàleg GRAE'!D84)</f>
        <v>1</v>
      </c>
      <c r="I5099" s="20"/>
      <c r="J5099" s="20"/>
      <c r="K5099" s="20"/>
      <c r="L5099" s="21"/>
      <c r="M5099" s="21"/>
      <c r="N5099" s="20"/>
      <c r="O5099" s="20"/>
      <c r="P5099" s="19" t="str">
        <f aca="false">IF(I5099="","",I5099-H5099)</f>
        <v/>
      </c>
      <c r="Q5099" s="19" t="str">
        <f aca="true">IF(B5099="","",IF(N5099="No aplica","No aplica",IF(I5099="","Pendent",IF(N5099="Per substituir","Substituir",IF(OR(N5099="No localitzat",N5099="No lliurat"),"Reposar",IF(I5099&lt;H5099,"Reposar",IF(I5099&gt;H5099,"Revisar excedent",IF(AND(G5099="Sí",M5099&lt;&gt;"",M5099&lt;TODAY()),"EPI caducat",IF(AND(G5099="Sí",M5099&lt;&gt;"",M5099&lt;=TODAY()+90),"EPI caduca ≤90 dies",IF(OR(N5099="Deteriorat usable",N5099="Revisió necessària"),"Revisar","OK"))))))))))</f>
      </c>
      <c r="R5099" s="20"/>
    </row>
    <row r="5100" customFormat="false" ht="15" hidden="false" customHeight="false" outlineLevel="0" collapsed="false">
      <c r="A5100" s="19" t="n">
        <v>47</v>
      </c>
      <c r="B5100" s="19" t="n">
        <f aca="false">IFERROR(VLOOKUP(A5100,Personal!$A$6:$F$112,2,FALSE()),"")</f>
        <v>0</v>
      </c>
      <c r="C5100" s="19" t="str">
        <f aca="false">IFERROR(VLOOKUP(A5100,Personal!$A$6:$F$112,3,FALSE()),"")</f>
        <v>La Seu d’Urgell</v>
      </c>
      <c r="D5100" s="19" t="s">
        <v>125</v>
      </c>
      <c r="E5100" s="19" t="s">
        <v>204</v>
      </c>
      <c r="F5100" s="19" t="s">
        <v>205</v>
      </c>
      <c r="G5100" s="19" t="s">
        <v>291</v>
      </c>
      <c r="H5100" s="19" t="n">
        <f aca="false">IF(OR(VLOOKUP(A5100,Personal!$A$6:$F$112,5,FALSE())&lt;&gt;"Sí",N5100="No aplica"),0,'Catàleg GRAE'!D85)</f>
        <v>1</v>
      </c>
      <c r="I5100" s="20"/>
      <c r="J5100" s="20"/>
      <c r="K5100" s="20"/>
      <c r="L5100" s="21"/>
      <c r="M5100" s="21"/>
      <c r="N5100" s="20"/>
      <c r="O5100" s="20"/>
      <c r="P5100" s="19" t="str">
        <f aca="false">IF(I5100="","",I5100-H5100)</f>
        <v/>
      </c>
      <c r="Q5100" s="19" t="str">
        <f aca="true">IF(B5100="","",IF(N5100="No aplica","No aplica",IF(I5100="","Pendent",IF(N5100="Per substituir","Substituir",IF(OR(N5100="No localitzat",N5100="No lliurat"),"Reposar",IF(I5100&lt;H5100,"Reposar",IF(I5100&gt;H5100,"Revisar excedent",IF(AND(G5100="Sí",M5100&lt;&gt;"",M5100&lt;TODAY()),"EPI caducat",IF(AND(G5100="Sí",M5100&lt;&gt;"",M5100&lt;=TODAY()+90),"EPI caduca ≤90 dies",IF(OR(N5100="Deteriorat usable",N5100="Revisió necessària"),"Revisar","OK"))))))))))</f>
      </c>
      <c r="R5100" s="20"/>
    </row>
    <row r="5101" customFormat="false" ht="15" hidden="false" customHeight="false" outlineLevel="0" collapsed="false">
      <c r="A5101" s="19" t="n">
        <v>47</v>
      </c>
      <c r="B5101" s="19" t="n">
        <f aca="false">IFERROR(VLOOKUP(A5101,Personal!$A$6:$F$112,2,FALSE()),"")</f>
        <v>0</v>
      </c>
      <c r="C5101" s="19" t="str">
        <f aca="false">IFERROR(VLOOKUP(A5101,Personal!$A$6:$F$112,3,FALSE()),"")</f>
        <v>La Seu d’Urgell</v>
      </c>
      <c r="D5101" s="19" t="s">
        <v>153</v>
      </c>
      <c r="E5101" s="19" t="s">
        <v>206</v>
      </c>
      <c r="F5101" s="19" t="s">
        <v>207</v>
      </c>
      <c r="G5101" s="19" t="s">
        <v>272</v>
      </c>
      <c r="H5101" s="19" t="n">
        <f aca="false">IF(OR(VLOOKUP(A5101,Personal!$A$6:$F$112,5,FALSE())&lt;&gt;"Sí",N5101="No aplica"),0,'Catàleg GRAE'!D86)</f>
        <v>1</v>
      </c>
      <c r="I5101" s="20"/>
      <c r="J5101" s="20"/>
      <c r="K5101" s="20"/>
      <c r="L5101" s="21"/>
      <c r="M5101" s="21"/>
      <c r="N5101" s="20"/>
      <c r="O5101" s="20"/>
      <c r="P5101" s="19" t="str">
        <f aca="false">IF(I5101="","",I5101-H5101)</f>
        <v/>
      </c>
      <c r="Q5101" s="19" t="str">
        <f aca="true">IF(B5101="","",IF(N5101="No aplica","No aplica",IF(I5101="","Pendent",IF(N5101="Per substituir","Substituir",IF(OR(N5101="No localitzat",N5101="No lliurat"),"Reposar",IF(I5101&lt;H5101,"Reposar",IF(I5101&gt;H5101,"Revisar excedent",IF(AND(G5101="Sí",M5101&lt;&gt;"",M5101&lt;TODAY()),"EPI caducat",IF(AND(G5101="Sí",M5101&lt;&gt;"",M5101&lt;=TODAY()+90),"EPI caduca ≤90 dies",IF(OR(N5101="Deteriorat usable",N5101="Revisió necessària"),"Revisar","OK"))))))))))</f>
      </c>
      <c r="R5101" s="20"/>
    </row>
    <row r="5102" customFormat="false" ht="15" hidden="false" customHeight="false" outlineLevel="0" collapsed="false">
      <c r="A5102" s="19" t="n">
        <v>47</v>
      </c>
      <c r="B5102" s="19" t="n">
        <f aca="false">IFERROR(VLOOKUP(A5102,Personal!$A$6:$F$112,2,FALSE()),"")</f>
        <v>0</v>
      </c>
      <c r="C5102" s="19" t="str">
        <f aca="false">IFERROR(VLOOKUP(A5102,Personal!$A$6:$F$112,3,FALSE()),"")</f>
        <v>La Seu d’Urgell</v>
      </c>
      <c r="D5102" s="19" t="s">
        <v>177</v>
      </c>
      <c r="E5102" s="19" t="s">
        <v>208</v>
      </c>
      <c r="F5102" s="19" t="s">
        <v>209</v>
      </c>
      <c r="G5102" s="19" t="s">
        <v>272</v>
      </c>
      <c r="H5102" s="19" t="n">
        <f aca="false">IF(OR(VLOOKUP(A5102,Personal!$A$6:$F$112,5,FALSE())&lt;&gt;"Sí",N5102="No aplica"),0,'Catàleg GRAE'!D87)</f>
        <v>1</v>
      </c>
      <c r="I5102" s="20"/>
      <c r="J5102" s="20"/>
      <c r="K5102" s="20"/>
      <c r="L5102" s="21"/>
      <c r="M5102" s="21"/>
      <c r="N5102" s="20"/>
      <c r="O5102" s="20"/>
      <c r="P5102" s="19" t="str">
        <f aca="false">IF(I5102="","",I5102-H5102)</f>
        <v/>
      </c>
      <c r="Q5102" s="19" t="str">
        <f aca="true">IF(B5102="","",IF(N5102="No aplica","No aplica",IF(I5102="","Pendent",IF(N5102="Per substituir","Substituir",IF(OR(N5102="No localitzat",N5102="No lliurat"),"Reposar",IF(I5102&lt;H5102,"Reposar",IF(I5102&gt;H5102,"Revisar excedent",IF(AND(G5102="Sí",M5102&lt;&gt;"",M5102&lt;TODAY()),"EPI caducat",IF(AND(G5102="Sí",M5102&lt;&gt;"",M5102&lt;=TODAY()+90),"EPI caduca ≤90 dies",IF(OR(N5102="Deteriorat usable",N5102="Revisió necessària"),"Revisar","OK"))))))))))</f>
      </c>
      <c r="R5102" s="20"/>
    </row>
    <row r="5103" customFormat="false" ht="15" hidden="false" customHeight="false" outlineLevel="0" collapsed="false">
      <c r="A5103" s="19" t="n">
        <v>47</v>
      </c>
      <c r="B5103" s="19" t="n">
        <f aca="false">IFERROR(VLOOKUP(A5103,Personal!$A$6:$F$112,2,FALSE()),"")</f>
        <v>0</v>
      </c>
      <c r="C5103" s="19" t="str">
        <f aca="false">IFERROR(VLOOKUP(A5103,Personal!$A$6:$F$112,3,FALSE()),"")</f>
        <v>La Seu d’Urgell</v>
      </c>
      <c r="D5103" s="19" t="s">
        <v>177</v>
      </c>
      <c r="E5103" s="19" t="s">
        <v>210</v>
      </c>
      <c r="F5103" s="19" t="s">
        <v>211</v>
      </c>
      <c r="G5103" s="19" t="s">
        <v>272</v>
      </c>
      <c r="H5103" s="19" t="n">
        <f aca="false">IF(OR(VLOOKUP(A5103,Personal!$A$6:$F$112,5,FALSE())&lt;&gt;"Sí",N5103="No aplica"),0,'Catàleg GRAE'!D88)</f>
        <v>1</v>
      </c>
      <c r="I5103" s="20"/>
      <c r="J5103" s="20"/>
      <c r="K5103" s="20"/>
      <c r="L5103" s="21"/>
      <c r="M5103" s="21"/>
      <c r="N5103" s="20"/>
      <c r="O5103" s="20"/>
      <c r="P5103" s="19" t="str">
        <f aca="false">IF(I5103="","",I5103-H5103)</f>
        <v/>
      </c>
      <c r="Q5103" s="19" t="str">
        <f aca="true">IF(B5103="","",IF(N5103="No aplica","No aplica",IF(I5103="","Pendent",IF(N5103="Per substituir","Substituir",IF(OR(N5103="No localitzat",N5103="No lliurat"),"Reposar",IF(I5103&lt;H5103,"Reposar",IF(I5103&gt;H5103,"Revisar excedent",IF(AND(G5103="Sí",M5103&lt;&gt;"",M5103&lt;TODAY()),"EPI caducat",IF(AND(G5103="Sí",M5103&lt;&gt;"",M5103&lt;=TODAY()+90),"EPI caduca ≤90 dies",IF(OR(N5103="Deteriorat usable",N5103="Revisió necessària"),"Revisar","OK"))))))))))</f>
      </c>
      <c r="R5103" s="20"/>
    </row>
    <row r="5104" customFormat="false" ht="15" hidden="false" customHeight="false" outlineLevel="0" collapsed="false">
      <c r="A5104" s="19" t="n">
        <v>47</v>
      </c>
      <c r="B5104" s="19" t="n">
        <f aca="false">IFERROR(VLOOKUP(A5104,Personal!$A$6:$F$112,2,FALSE()),"")</f>
        <v>0</v>
      </c>
      <c r="C5104" s="19" t="str">
        <f aca="false">IFERROR(VLOOKUP(A5104,Personal!$A$6:$F$112,3,FALSE()),"")</f>
        <v>La Seu d’Urgell</v>
      </c>
      <c r="D5104" s="19" t="s">
        <v>125</v>
      </c>
      <c r="E5104" s="19" t="s">
        <v>212</v>
      </c>
      <c r="F5104" s="19" t="s">
        <v>213</v>
      </c>
      <c r="G5104" s="19" t="s">
        <v>272</v>
      </c>
      <c r="H5104" s="19" t="n">
        <f aca="false">IF(OR(VLOOKUP(A5104,Personal!$A$6:$F$112,5,FALSE())&lt;&gt;"Sí",N5104="No aplica"),0,'Catàleg GRAE'!D89)</f>
        <v>1</v>
      </c>
      <c r="I5104" s="20"/>
      <c r="J5104" s="20"/>
      <c r="K5104" s="20"/>
      <c r="L5104" s="21"/>
      <c r="M5104" s="21"/>
      <c r="N5104" s="20"/>
      <c r="O5104" s="20"/>
      <c r="P5104" s="19" t="str">
        <f aca="false">IF(I5104="","",I5104-H5104)</f>
        <v/>
      </c>
      <c r="Q5104" s="19" t="str">
        <f aca="true">IF(B5104="","",IF(N5104="No aplica","No aplica",IF(I5104="","Pendent",IF(N5104="Per substituir","Substituir",IF(OR(N5104="No localitzat",N5104="No lliurat"),"Reposar",IF(I5104&lt;H5104,"Reposar",IF(I5104&gt;H5104,"Revisar excedent",IF(AND(G5104="Sí",M5104&lt;&gt;"",M5104&lt;TODAY()),"EPI caducat",IF(AND(G5104="Sí",M5104&lt;&gt;"",M5104&lt;=TODAY()+90),"EPI caduca ≤90 dies",IF(OR(N5104="Deteriorat usable",N5104="Revisió necessària"),"Revisar","OK"))))))))))</f>
      </c>
      <c r="R5104" s="20"/>
    </row>
    <row r="5105" customFormat="false" ht="15" hidden="false" customHeight="false" outlineLevel="0" collapsed="false">
      <c r="A5105" s="19" t="n">
        <v>47</v>
      </c>
      <c r="B5105" s="19" t="n">
        <f aca="false">IFERROR(VLOOKUP(A5105,Personal!$A$6:$F$112,2,FALSE()),"")</f>
        <v>0</v>
      </c>
      <c r="C5105" s="19" t="str">
        <f aca="false">IFERROR(VLOOKUP(A5105,Personal!$A$6:$F$112,3,FALSE()),"")</f>
        <v>La Seu d’Urgell</v>
      </c>
      <c r="D5105" s="19" t="s">
        <v>40</v>
      </c>
      <c r="E5105" s="19" t="s">
        <v>214</v>
      </c>
      <c r="F5105" s="19" t="s">
        <v>215</v>
      </c>
      <c r="G5105" s="19" t="s">
        <v>291</v>
      </c>
      <c r="H5105" s="19" t="n">
        <f aca="false">IF(OR(VLOOKUP(A5105,Personal!$A$6:$F$112,5,FALSE())&lt;&gt;"Sí",N5105="No aplica"),0,'Catàleg GRAE'!D90)</f>
        <v>1</v>
      </c>
      <c r="I5105" s="20"/>
      <c r="J5105" s="20"/>
      <c r="K5105" s="20"/>
      <c r="L5105" s="21"/>
      <c r="M5105" s="21"/>
      <c r="N5105" s="20"/>
      <c r="O5105" s="20"/>
      <c r="P5105" s="19" t="str">
        <f aca="false">IF(I5105="","",I5105-H5105)</f>
        <v/>
      </c>
      <c r="Q5105" s="19" t="str">
        <f aca="true">IF(B5105="","",IF(N5105="No aplica","No aplica",IF(I5105="","Pendent",IF(N5105="Per substituir","Substituir",IF(OR(N5105="No localitzat",N5105="No lliurat"),"Reposar",IF(I5105&lt;H5105,"Reposar",IF(I5105&gt;H5105,"Revisar excedent",IF(AND(G5105="Sí",M5105&lt;&gt;"",M5105&lt;TODAY()),"EPI caducat",IF(AND(G5105="Sí",M5105&lt;&gt;"",M5105&lt;=TODAY()+90),"EPI caduca ≤90 dies",IF(OR(N5105="Deteriorat usable",N5105="Revisió necessària"),"Revisar","OK"))))))))))</f>
      </c>
      <c r="R5105" s="20"/>
    </row>
    <row r="5106" customFormat="false" ht="15" hidden="false" customHeight="false" outlineLevel="0" collapsed="false">
      <c r="A5106" s="19" t="n">
        <v>47</v>
      </c>
      <c r="B5106" s="19" t="n">
        <f aca="false">IFERROR(VLOOKUP(A5106,Personal!$A$6:$F$112,2,FALSE()),"")</f>
        <v>0</v>
      </c>
      <c r="C5106" s="19" t="str">
        <f aca="false">IFERROR(VLOOKUP(A5106,Personal!$A$6:$F$112,3,FALSE()),"")</f>
        <v>La Seu d’Urgell</v>
      </c>
      <c r="D5106" s="19" t="s">
        <v>216</v>
      </c>
      <c r="E5106" s="19" t="s">
        <v>217</v>
      </c>
      <c r="F5106" s="19" t="s">
        <v>218</v>
      </c>
      <c r="G5106" s="19" t="s">
        <v>272</v>
      </c>
      <c r="H5106" s="19" t="n">
        <f aca="false">IF(OR(VLOOKUP(A5106,Personal!$A$6:$F$112,5,FALSE())&lt;&gt;"Sí",N5106="No aplica"),0,'Catàleg GRAE'!D91)</f>
        <v>1</v>
      </c>
      <c r="I5106" s="20"/>
      <c r="J5106" s="20"/>
      <c r="K5106" s="20"/>
      <c r="L5106" s="21"/>
      <c r="M5106" s="21"/>
      <c r="N5106" s="20"/>
      <c r="O5106" s="20"/>
      <c r="P5106" s="19" t="str">
        <f aca="false">IF(I5106="","",I5106-H5106)</f>
        <v/>
      </c>
      <c r="Q5106" s="19" t="str">
        <f aca="true">IF(B5106="","",IF(N5106="No aplica","No aplica",IF(I5106="","Pendent",IF(N5106="Per substituir","Substituir",IF(OR(N5106="No localitzat",N5106="No lliurat"),"Reposar",IF(I5106&lt;H5106,"Reposar",IF(I5106&gt;H5106,"Revisar excedent",IF(AND(G5106="Sí",M5106&lt;&gt;"",M5106&lt;TODAY()),"EPI caducat",IF(AND(G5106="Sí",M5106&lt;&gt;"",M5106&lt;=TODAY()+90),"EPI caduca ≤90 dies",IF(OR(N5106="Deteriorat usable",N5106="Revisió necessària"),"Revisar","OK"))))))))))</f>
      </c>
      <c r="R5106" s="20"/>
    </row>
    <row r="5107" customFormat="false" ht="15" hidden="false" customHeight="false" outlineLevel="0" collapsed="false">
      <c r="A5107" s="19" t="n">
        <v>47</v>
      </c>
      <c r="B5107" s="19" t="n">
        <f aca="false">IFERROR(VLOOKUP(A5107,Personal!$A$6:$F$112,2,FALSE()),"")</f>
        <v>0</v>
      </c>
      <c r="C5107" s="19" t="str">
        <f aca="false">IFERROR(VLOOKUP(A5107,Personal!$A$6:$F$112,3,FALSE()),"")</f>
        <v>La Seu d’Urgell</v>
      </c>
      <c r="D5107" s="19" t="s">
        <v>37</v>
      </c>
      <c r="E5107" s="19" t="s">
        <v>219</v>
      </c>
      <c r="F5107" s="19" t="s">
        <v>220</v>
      </c>
      <c r="G5107" s="19" t="s">
        <v>291</v>
      </c>
      <c r="H5107" s="19" t="n">
        <f aca="false">IF(OR(VLOOKUP(A5107,Personal!$A$6:$F$112,5,FALSE())&lt;&gt;"Sí",N5107="No aplica"),0,'Catàleg GRAE'!D92)</f>
        <v>1</v>
      </c>
      <c r="I5107" s="20"/>
      <c r="J5107" s="20"/>
      <c r="K5107" s="20"/>
      <c r="L5107" s="21"/>
      <c r="M5107" s="21"/>
      <c r="N5107" s="20"/>
      <c r="O5107" s="20"/>
      <c r="P5107" s="19" t="str">
        <f aca="false">IF(I5107="","",I5107-H5107)</f>
        <v/>
      </c>
      <c r="Q5107" s="19" t="str">
        <f aca="true">IF(B5107="","",IF(N5107="No aplica","No aplica",IF(I5107="","Pendent",IF(N5107="Per substituir","Substituir",IF(OR(N5107="No localitzat",N5107="No lliurat"),"Reposar",IF(I5107&lt;H5107,"Reposar",IF(I5107&gt;H5107,"Revisar excedent",IF(AND(G5107="Sí",M5107&lt;&gt;"",M5107&lt;TODAY()),"EPI caducat",IF(AND(G5107="Sí",M5107&lt;&gt;"",M5107&lt;=TODAY()+90),"EPI caduca ≤90 dies",IF(OR(N5107="Deteriorat usable",N5107="Revisió necessària"),"Revisar","OK"))))))))))</f>
      </c>
      <c r="R5107" s="20"/>
    </row>
    <row r="5108" customFormat="false" ht="15" hidden="false" customHeight="false" outlineLevel="0" collapsed="false">
      <c r="A5108" s="19" t="n">
        <v>47</v>
      </c>
      <c r="B5108" s="19" t="n">
        <f aca="false">IFERROR(VLOOKUP(A5108,Personal!$A$6:$F$112,2,FALSE()),"")</f>
        <v>0</v>
      </c>
      <c r="C5108" s="19" t="str">
        <f aca="false">IFERROR(VLOOKUP(A5108,Personal!$A$6:$F$112,3,FALSE()),"")</f>
        <v>La Seu d’Urgell</v>
      </c>
      <c r="D5108" s="19" t="s">
        <v>137</v>
      </c>
      <c r="E5108" s="19" t="s">
        <v>221</v>
      </c>
      <c r="F5108" s="19" t="s">
        <v>222</v>
      </c>
      <c r="G5108" s="19" t="s">
        <v>291</v>
      </c>
      <c r="H5108" s="19" t="n">
        <f aca="false">IF(OR(VLOOKUP(A5108,Personal!$A$6:$F$112,5,FALSE())&lt;&gt;"Sí",N5108="No aplica"),0,'Catàleg GRAE'!D93)</f>
        <v>1</v>
      </c>
      <c r="I5108" s="20"/>
      <c r="J5108" s="20"/>
      <c r="K5108" s="20"/>
      <c r="L5108" s="21"/>
      <c r="M5108" s="21"/>
      <c r="N5108" s="20"/>
      <c r="O5108" s="20"/>
      <c r="P5108" s="19" t="str">
        <f aca="false">IF(I5108="","",I5108-H5108)</f>
        <v/>
      </c>
      <c r="Q5108" s="19" t="str">
        <f aca="true">IF(B5108="","",IF(N5108="No aplica","No aplica",IF(I5108="","Pendent",IF(N5108="Per substituir","Substituir",IF(OR(N5108="No localitzat",N5108="No lliurat"),"Reposar",IF(I5108&lt;H5108,"Reposar",IF(I5108&gt;H5108,"Revisar excedent",IF(AND(G5108="Sí",M5108&lt;&gt;"",M5108&lt;TODAY()),"EPI caducat",IF(AND(G5108="Sí",M5108&lt;&gt;"",M5108&lt;=TODAY()+90),"EPI caduca ≤90 dies",IF(OR(N5108="Deteriorat usable",N5108="Revisió necessària"),"Revisar","OK"))))))))))</f>
      </c>
      <c r="R5108" s="20"/>
    </row>
    <row r="5109" customFormat="false" ht="15" hidden="false" customHeight="false" outlineLevel="0" collapsed="false">
      <c r="A5109" s="19" t="n">
        <v>47</v>
      </c>
      <c r="B5109" s="19" t="n">
        <f aca="false">IFERROR(VLOOKUP(A5109,Personal!$A$6:$F$112,2,FALSE()),"")</f>
        <v>0</v>
      </c>
      <c r="C5109" s="19" t="str">
        <f aca="false">IFERROR(VLOOKUP(A5109,Personal!$A$6:$F$112,3,FALSE()),"")</f>
        <v>La Seu d’Urgell</v>
      </c>
      <c r="D5109" s="19" t="s">
        <v>137</v>
      </c>
      <c r="E5109" s="19" t="s">
        <v>223</v>
      </c>
      <c r="F5109" s="19" t="s">
        <v>224</v>
      </c>
      <c r="G5109" s="19" t="s">
        <v>291</v>
      </c>
      <c r="H5109" s="19" t="n">
        <f aca="false">IF(OR(VLOOKUP(A5109,Personal!$A$6:$F$112,5,FALSE())&lt;&gt;"Sí",N5109="No aplica"),0,'Catàleg GRAE'!D94)</f>
        <v>1</v>
      </c>
      <c r="I5109" s="20"/>
      <c r="J5109" s="20"/>
      <c r="K5109" s="20"/>
      <c r="L5109" s="21"/>
      <c r="M5109" s="21"/>
      <c r="N5109" s="20"/>
      <c r="O5109" s="20"/>
      <c r="P5109" s="19" t="str">
        <f aca="false">IF(I5109="","",I5109-H5109)</f>
        <v/>
      </c>
      <c r="Q5109" s="19" t="str">
        <f aca="true">IF(B5109="","",IF(N5109="No aplica","No aplica",IF(I5109="","Pendent",IF(N5109="Per substituir","Substituir",IF(OR(N5109="No localitzat",N5109="No lliurat"),"Reposar",IF(I5109&lt;H5109,"Reposar",IF(I5109&gt;H5109,"Revisar excedent",IF(AND(G5109="Sí",M5109&lt;&gt;"",M5109&lt;TODAY()),"EPI caducat",IF(AND(G5109="Sí",M5109&lt;&gt;"",M5109&lt;=TODAY()+90),"EPI caduca ≤90 dies",IF(OR(N5109="Deteriorat usable",N5109="Revisió necessària"),"Revisar","OK"))))))))))</f>
      </c>
      <c r="R5109" s="20"/>
    </row>
    <row r="5110" customFormat="false" ht="15" hidden="false" customHeight="false" outlineLevel="0" collapsed="false">
      <c r="A5110" s="19" t="n">
        <v>47</v>
      </c>
      <c r="B5110" s="19" t="n">
        <f aca="false">IFERROR(VLOOKUP(A5110,Personal!$A$6:$F$112,2,FALSE()),"")</f>
        <v>0</v>
      </c>
      <c r="C5110" s="19" t="str">
        <f aca="false">IFERROR(VLOOKUP(A5110,Personal!$A$6:$F$112,3,FALSE()),"")</f>
        <v>La Seu d’Urgell</v>
      </c>
      <c r="D5110" s="19" t="s">
        <v>137</v>
      </c>
      <c r="E5110" s="19" t="s">
        <v>225</v>
      </c>
      <c r="F5110" s="19" t="s">
        <v>226</v>
      </c>
      <c r="G5110" s="19" t="s">
        <v>291</v>
      </c>
      <c r="H5110" s="19" t="n">
        <f aca="false">IF(OR(VLOOKUP(A5110,Personal!$A$6:$F$112,5,FALSE())&lt;&gt;"Sí",N5110="No aplica"),0,'Catàleg GRAE'!D95)</f>
        <v>1</v>
      </c>
      <c r="I5110" s="20"/>
      <c r="J5110" s="20"/>
      <c r="K5110" s="20"/>
      <c r="L5110" s="21"/>
      <c r="M5110" s="21"/>
      <c r="N5110" s="20"/>
      <c r="O5110" s="20"/>
      <c r="P5110" s="19" t="str">
        <f aca="false">IF(I5110="","",I5110-H5110)</f>
        <v/>
      </c>
      <c r="Q5110" s="19" t="str">
        <f aca="true">IF(B5110="","",IF(N5110="No aplica","No aplica",IF(I5110="","Pendent",IF(N5110="Per substituir","Substituir",IF(OR(N5110="No localitzat",N5110="No lliurat"),"Reposar",IF(I5110&lt;H5110,"Reposar",IF(I5110&gt;H5110,"Revisar excedent",IF(AND(G5110="Sí",M5110&lt;&gt;"",M5110&lt;TODAY()),"EPI caducat",IF(AND(G5110="Sí",M5110&lt;&gt;"",M5110&lt;=TODAY()+90),"EPI caduca ≤90 dies",IF(OR(N5110="Deteriorat usable",N5110="Revisió necessària"),"Revisar","OK"))))))))))</f>
      </c>
      <c r="R5110" s="20"/>
    </row>
    <row r="5111" customFormat="false" ht="15" hidden="false" customHeight="false" outlineLevel="0" collapsed="false">
      <c r="A5111" s="19" t="n">
        <v>47</v>
      </c>
      <c r="B5111" s="19" t="n">
        <f aca="false">IFERROR(VLOOKUP(A5111,Personal!$A$6:$F$112,2,FALSE()),"")</f>
        <v>0</v>
      </c>
      <c r="C5111" s="19" t="str">
        <f aca="false">IFERROR(VLOOKUP(A5111,Personal!$A$6:$F$112,3,FALSE()),"")</f>
        <v>La Seu d’Urgell</v>
      </c>
      <c r="D5111" s="19" t="s">
        <v>137</v>
      </c>
      <c r="E5111" s="19" t="s">
        <v>227</v>
      </c>
      <c r="F5111" s="19" t="s">
        <v>228</v>
      </c>
      <c r="G5111" s="19" t="s">
        <v>291</v>
      </c>
      <c r="H5111" s="19" t="n">
        <f aca="false">IF(OR(VLOOKUP(A5111,Personal!$A$6:$F$112,5,FALSE())&lt;&gt;"Sí",N5111="No aplica"),0,'Catàleg GRAE'!D96)</f>
        <v>1</v>
      </c>
      <c r="I5111" s="20"/>
      <c r="J5111" s="20"/>
      <c r="K5111" s="20"/>
      <c r="L5111" s="21"/>
      <c r="M5111" s="21"/>
      <c r="N5111" s="20"/>
      <c r="O5111" s="20"/>
      <c r="P5111" s="19" t="str">
        <f aca="false">IF(I5111="","",I5111-H5111)</f>
        <v/>
      </c>
      <c r="Q5111" s="19" t="str">
        <f aca="true">IF(B5111="","",IF(N5111="No aplica","No aplica",IF(I5111="","Pendent",IF(N5111="Per substituir","Substituir",IF(OR(N5111="No localitzat",N5111="No lliurat"),"Reposar",IF(I5111&lt;H5111,"Reposar",IF(I5111&gt;H5111,"Revisar excedent",IF(AND(G5111="Sí",M5111&lt;&gt;"",M5111&lt;TODAY()),"EPI caducat",IF(AND(G5111="Sí",M5111&lt;&gt;"",M5111&lt;=TODAY()+90),"EPI caduca ≤90 dies",IF(OR(N5111="Deteriorat usable",N5111="Revisió necessària"),"Revisar","OK"))))))))))</f>
      </c>
      <c r="R5111" s="20"/>
    </row>
    <row r="5112" customFormat="false" ht="15" hidden="false" customHeight="false" outlineLevel="0" collapsed="false">
      <c r="A5112" s="19" t="n">
        <v>47</v>
      </c>
      <c r="B5112" s="19" t="n">
        <f aca="false">IFERROR(VLOOKUP(A5112,Personal!$A$6:$F$112,2,FALSE()),"")</f>
        <v>0</v>
      </c>
      <c r="C5112" s="19" t="str">
        <f aca="false">IFERROR(VLOOKUP(A5112,Personal!$A$6:$F$112,3,FALSE()),"")</f>
        <v>La Seu d’Urgell</v>
      </c>
      <c r="D5112" s="19" t="s">
        <v>137</v>
      </c>
      <c r="E5112" s="19" t="s">
        <v>229</v>
      </c>
      <c r="F5112" s="19" t="s">
        <v>230</v>
      </c>
      <c r="G5112" s="19" t="s">
        <v>291</v>
      </c>
      <c r="H5112" s="19" t="n">
        <f aca="false">IF(OR(VLOOKUP(A5112,Personal!$A$6:$F$112,5,FALSE())&lt;&gt;"Sí",N5112="No aplica"),0,'Catàleg GRAE'!D97)</f>
        <v>1</v>
      </c>
      <c r="I5112" s="20"/>
      <c r="J5112" s="20"/>
      <c r="K5112" s="20"/>
      <c r="L5112" s="21"/>
      <c r="M5112" s="21"/>
      <c r="N5112" s="20"/>
      <c r="O5112" s="20"/>
      <c r="P5112" s="19" t="str">
        <f aca="false">IF(I5112="","",I5112-H5112)</f>
        <v/>
      </c>
      <c r="Q5112" s="19" t="str">
        <f aca="true">IF(B5112="","",IF(N5112="No aplica","No aplica",IF(I5112="","Pendent",IF(N5112="Per substituir","Substituir",IF(OR(N5112="No localitzat",N5112="No lliurat"),"Reposar",IF(I5112&lt;H5112,"Reposar",IF(I5112&gt;H5112,"Revisar excedent",IF(AND(G5112="Sí",M5112&lt;&gt;"",M5112&lt;TODAY()),"EPI caducat",IF(AND(G5112="Sí",M5112&lt;&gt;"",M5112&lt;=TODAY()+90),"EPI caduca ≤90 dies",IF(OR(N5112="Deteriorat usable",N5112="Revisió necessària"),"Revisar","OK"))))))))))</f>
      </c>
      <c r="R5112" s="20"/>
    </row>
    <row r="5113" customFormat="false" ht="15" hidden="false" customHeight="false" outlineLevel="0" collapsed="false">
      <c r="A5113" s="19" t="n">
        <v>47</v>
      </c>
      <c r="B5113" s="19" t="n">
        <f aca="false">IFERROR(VLOOKUP(A5113,Personal!$A$6:$F$112,2,FALSE()),"")</f>
        <v>0</v>
      </c>
      <c r="C5113" s="19" t="str">
        <f aca="false">IFERROR(VLOOKUP(A5113,Personal!$A$6:$F$112,3,FALSE()),"")</f>
        <v>La Seu d’Urgell</v>
      </c>
      <c r="D5113" s="19" t="s">
        <v>137</v>
      </c>
      <c r="E5113" s="19" t="s">
        <v>231</v>
      </c>
      <c r="F5113" s="19" t="s">
        <v>232</v>
      </c>
      <c r="G5113" s="19" t="s">
        <v>291</v>
      </c>
      <c r="H5113" s="19" t="n">
        <f aca="false">IF(OR(VLOOKUP(A5113,Personal!$A$6:$F$112,5,FALSE())&lt;&gt;"Sí",N5113="No aplica"),0,'Catàleg GRAE'!D98)</f>
        <v>1</v>
      </c>
      <c r="I5113" s="20"/>
      <c r="J5113" s="20"/>
      <c r="K5113" s="20"/>
      <c r="L5113" s="21"/>
      <c r="M5113" s="21"/>
      <c r="N5113" s="20"/>
      <c r="O5113" s="20"/>
      <c r="P5113" s="19" t="str">
        <f aca="false">IF(I5113="","",I5113-H5113)</f>
        <v/>
      </c>
      <c r="Q5113" s="19" t="str">
        <f aca="true">IF(B5113="","",IF(N5113="No aplica","No aplica",IF(I5113="","Pendent",IF(N5113="Per substituir","Substituir",IF(OR(N5113="No localitzat",N5113="No lliurat"),"Reposar",IF(I5113&lt;H5113,"Reposar",IF(I5113&gt;H5113,"Revisar excedent",IF(AND(G5113="Sí",M5113&lt;&gt;"",M5113&lt;TODAY()),"EPI caducat",IF(AND(G5113="Sí",M5113&lt;&gt;"",M5113&lt;=TODAY()+90),"EPI caduca ≤90 dies",IF(OR(N5113="Deteriorat usable",N5113="Revisió necessària"),"Revisar","OK"))))))))))</f>
      </c>
      <c r="R5113" s="20"/>
    </row>
    <row r="5114" customFormat="false" ht="15" hidden="false" customHeight="false" outlineLevel="0" collapsed="false">
      <c r="A5114" s="19" t="n">
        <v>47</v>
      </c>
      <c r="B5114" s="19" t="n">
        <f aca="false">IFERROR(VLOOKUP(A5114,Personal!$A$6:$F$112,2,FALSE()),"")</f>
        <v>0</v>
      </c>
      <c r="C5114" s="19" t="str">
        <f aca="false">IFERROR(VLOOKUP(A5114,Personal!$A$6:$F$112,3,FALSE()),"")</f>
        <v>La Seu d’Urgell</v>
      </c>
      <c r="D5114" s="19" t="s">
        <v>137</v>
      </c>
      <c r="E5114" s="19" t="s">
        <v>233</v>
      </c>
      <c r="F5114" s="19" t="s">
        <v>234</v>
      </c>
      <c r="G5114" s="19" t="s">
        <v>291</v>
      </c>
      <c r="H5114" s="19" t="n">
        <f aca="false">IF(OR(VLOOKUP(A5114,Personal!$A$6:$F$112,5,FALSE())&lt;&gt;"Sí",N5114="No aplica"),0,'Catàleg GRAE'!D99)</f>
        <v>1</v>
      </c>
      <c r="I5114" s="20"/>
      <c r="J5114" s="20"/>
      <c r="K5114" s="20"/>
      <c r="L5114" s="21"/>
      <c r="M5114" s="21"/>
      <c r="N5114" s="20"/>
      <c r="O5114" s="20"/>
      <c r="P5114" s="19" t="str">
        <f aca="false">IF(I5114="","",I5114-H5114)</f>
        <v/>
      </c>
      <c r="Q5114" s="19" t="str">
        <f aca="true">IF(B5114="","",IF(N5114="No aplica","No aplica",IF(I5114="","Pendent",IF(N5114="Per substituir","Substituir",IF(OR(N5114="No localitzat",N5114="No lliurat"),"Reposar",IF(I5114&lt;H5114,"Reposar",IF(I5114&gt;H5114,"Revisar excedent",IF(AND(G5114="Sí",M5114&lt;&gt;"",M5114&lt;TODAY()),"EPI caducat",IF(AND(G5114="Sí",M5114&lt;&gt;"",M5114&lt;=TODAY()+90),"EPI caduca ≤90 dies",IF(OR(N5114="Deteriorat usable",N5114="Revisió necessària"),"Revisar","OK"))))))))))</f>
      </c>
      <c r="R5114" s="20"/>
    </row>
    <row r="5115" customFormat="false" ht="15" hidden="false" customHeight="false" outlineLevel="0" collapsed="false">
      <c r="A5115" s="19" t="n">
        <v>47</v>
      </c>
      <c r="B5115" s="19" t="n">
        <f aca="false">IFERROR(VLOOKUP(A5115,Personal!$A$6:$F$112,2,FALSE()),"")</f>
        <v>0</v>
      </c>
      <c r="C5115" s="19" t="str">
        <f aca="false">IFERROR(VLOOKUP(A5115,Personal!$A$6:$F$112,3,FALSE()),"")</f>
        <v>La Seu d’Urgell</v>
      </c>
      <c r="D5115" s="19" t="s">
        <v>216</v>
      </c>
      <c r="E5115" s="19" t="s">
        <v>235</v>
      </c>
      <c r="F5115" s="19" t="s">
        <v>236</v>
      </c>
      <c r="G5115" s="19" t="s">
        <v>272</v>
      </c>
      <c r="H5115" s="19" t="n">
        <f aca="false">IF(OR(VLOOKUP(A5115,Personal!$A$6:$F$112,5,FALSE())&lt;&gt;"Sí",N5115="No aplica"),0,'Catàleg GRAE'!D100)</f>
        <v>1</v>
      </c>
      <c r="I5115" s="20"/>
      <c r="J5115" s="20"/>
      <c r="K5115" s="20"/>
      <c r="L5115" s="21"/>
      <c r="M5115" s="21"/>
      <c r="N5115" s="20"/>
      <c r="O5115" s="20"/>
      <c r="P5115" s="19" t="str">
        <f aca="false">IF(I5115="","",I5115-H5115)</f>
        <v/>
      </c>
      <c r="Q5115" s="19" t="str">
        <f aca="true">IF(B5115="","",IF(N5115="No aplica","No aplica",IF(I5115="","Pendent",IF(N5115="Per substituir","Substituir",IF(OR(N5115="No localitzat",N5115="No lliurat"),"Reposar",IF(I5115&lt;H5115,"Reposar",IF(I5115&gt;H5115,"Revisar excedent",IF(AND(G5115="Sí",M5115&lt;&gt;"",M5115&lt;TODAY()),"EPI caducat",IF(AND(G5115="Sí",M5115&lt;&gt;"",M5115&lt;=TODAY()+90),"EPI caduca ≤90 dies",IF(OR(N5115="Deteriorat usable",N5115="Revisió necessària"),"Revisar","OK"))))))))))</f>
      </c>
      <c r="R5115" s="20"/>
    </row>
    <row r="5116" customFormat="false" ht="15" hidden="false" customHeight="false" outlineLevel="0" collapsed="false">
      <c r="A5116" s="19" t="n">
        <v>47</v>
      </c>
      <c r="B5116" s="19" t="n">
        <f aca="false">IFERROR(VLOOKUP(A5116,Personal!$A$6:$F$112,2,FALSE()),"")</f>
        <v>0</v>
      </c>
      <c r="C5116" s="19" t="str">
        <f aca="false">IFERROR(VLOOKUP(A5116,Personal!$A$6:$F$112,3,FALSE()),"")</f>
        <v>La Seu d’Urgell</v>
      </c>
      <c r="D5116" s="19" t="s">
        <v>137</v>
      </c>
      <c r="E5116" s="19" t="s">
        <v>237</v>
      </c>
      <c r="F5116" s="19" t="s">
        <v>238</v>
      </c>
      <c r="G5116" s="19" t="s">
        <v>291</v>
      </c>
      <c r="H5116" s="19" t="n">
        <f aca="false">IF(OR(VLOOKUP(A5116,Personal!$A$6:$F$112,5,FALSE())&lt;&gt;"Sí",N5116="No aplica"),0,'Catàleg GRAE'!D101)</f>
        <v>1</v>
      </c>
      <c r="I5116" s="20"/>
      <c r="J5116" s="20"/>
      <c r="K5116" s="20"/>
      <c r="L5116" s="21"/>
      <c r="M5116" s="21"/>
      <c r="N5116" s="20"/>
      <c r="O5116" s="20"/>
      <c r="P5116" s="19" t="str">
        <f aca="false">IF(I5116="","",I5116-H5116)</f>
        <v/>
      </c>
      <c r="Q5116" s="19" t="str">
        <f aca="true">IF(B5116="","",IF(N5116="No aplica","No aplica",IF(I5116="","Pendent",IF(N5116="Per substituir","Substituir",IF(OR(N5116="No localitzat",N5116="No lliurat"),"Reposar",IF(I5116&lt;H5116,"Reposar",IF(I5116&gt;H5116,"Revisar excedent",IF(AND(G5116="Sí",M5116&lt;&gt;"",M5116&lt;TODAY()),"EPI caducat",IF(AND(G5116="Sí",M5116&lt;&gt;"",M5116&lt;=TODAY()+90),"EPI caduca ≤90 dies",IF(OR(N5116="Deteriorat usable",N5116="Revisió necessària"),"Revisar","OK"))))))))))</f>
      </c>
      <c r="R5116" s="20"/>
    </row>
    <row r="5117" customFormat="false" ht="15" hidden="false" customHeight="false" outlineLevel="0" collapsed="false">
      <c r="A5117" s="19" t="n">
        <v>47</v>
      </c>
      <c r="B5117" s="19" t="n">
        <f aca="false">IFERROR(VLOOKUP(A5117,Personal!$A$6:$F$112,2,FALSE()),"")</f>
        <v>0</v>
      </c>
      <c r="C5117" s="19" t="str">
        <f aca="false">IFERROR(VLOOKUP(A5117,Personal!$A$6:$F$112,3,FALSE()),"")</f>
        <v>La Seu d’Urgell</v>
      </c>
      <c r="D5117" s="19" t="s">
        <v>37</v>
      </c>
      <c r="E5117" s="19" t="s">
        <v>239</v>
      </c>
      <c r="F5117" s="19" t="s">
        <v>240</v>
      </c>
      <c r="G5117" s="19" t="s">
        <v>291</v>
      </c>
      <c r="H5117" s="19" t="n">
        <f aca="false">IF(OR(VLOOKUP(A5117,Personal!$A$6:$F$112,5,FALSE())&lt;&gt;"Sí",N5117="No aplica"),0,'Catàleg GRAE'!D102)</f>
        <v>1</v>
      </c>
      <c r="I5117" s="20"/>
      <c r="J5117" s="20"/>
      <c r="K5117" s="20"/>
      <c r="L5117" s="21"/>
      <c r="M5117" s="21"/>
      <c r="N5117" s="20"/>
      <c r="O5117" s="20"/>
      <c r="P5117" s="19" t="str">
        <f aca="false">IF(I5117="","",I5117-H5117)</f>
        <v/>
      </c>
      <c r="Q5117" s="19" t="str">
        <f aca="true">IF(B5117="","",IF(N5117="No aplica","No aplica",IF(I5117="","Pendent",IF(N5117="Per substituir","Substituir",IF(OR(N5117="No localitzat",N5117="No lliurat"),"Reposar",IF(I5117&lt;H5117,"Reposar",IF(I5117&gt;H5117,"Revisar excedent",IF(AND(G5117="Sí",M5117&lt;&gt;"",M5117&lt;TODAY()),"EPI caducat",IF(AND(G5117="Sí",M5117&lt;&gt;"",M5117&lt;=TODAY()+90),"EPI caduca ≤90 dies",IF(OR(N5117="Deteriorat usable",N5117="Revisió necessària"),"Revisar","OK"))))))))))</f>
      </c>
      <c r="R5117" s="20"/>
    </row>
    <row r="5118" customFormat="false" ht="15" hidden="false" customHeight="false" outlineLevel="0" collapsed="false">
      <c r="A5118" s="19" t="n">
        <v>47</v>
      </c>
      <c r="B5118" s="19" t="n">
        <f aca="false">IFERROR(VLOOKUP(A5118,Personal!$A$6:$F$112,2,FALSE()),"")</f>
        <v>0</v>
      </c>
      <c r="C5118" s="19" t="str">
        <f aca="false">IFERROR(VLOOKUP(A5118,Personal!$A$6:$F$112,3,FALSE()),"")</f>
        <v>La Seu d’Urgell</v>
      </c>
      <c r="D5118" s="19" t="s">
        <v>37</v>
      </c>
      <c r="E5118" s="19" t="s">
        <v>241</v>
      </c>
      <c r="F5118" s="19" t="s">
        <v>242</v>
      </c>
      <c r="G5118" s="19" t="s">
        <v>291</v>
      </c>
      <c r="H5118" s="19" t="n">
        <f aca="false">IF(OR(VLOOKUP(A5118,Personal!$A$6:$F$112,5,FALSE())&lt;&gt;"Sí",N5118="No aplica"),0,'Catàleg GRAE'!D103)</f>
        <v>1</v>
      </c>
      <c r="I5118" s="20"/>
      <c r="J5118" s="20"/>
      <c r="K5118" s="20"/>
      <c r="L5118" s="21"/>
      <c r="M5118" s="21"/>
      <c r="N5118" s="20"/>
      <c r="O5118" s="20"/>
      <c r="P5118" s="19" t="str">
        <f aca="false">IF(I5118="","",I5118-H5118)</f>
        <v/>
      </c>
      <c r="Q5118" s="19" t="str">
        <f aca="true">IF(B5118="","",IF(N5118="No aplica","No aplica",IF(I5118="","Pendent",IF(N5118="Per substituir","Substituir",IF(OR(N5118="No localitzat",N5118="No lliurat"),"Reposar",IF(I5118&lt;H5118,"Reposar",IF(I5118&gt;H5118,"Revisar excedent",IF(AND(G5118="Sí",M5118&lt;&gt;"",M5118&lt;TODAY()),"EPI caducat",IF(AND(G5118="Sí",M5118&lt;&gt;"",M5118&lt;=TODAY()+90),"EPI caduca ≤90 dies",IF(OR(N5118="Deteriorat usable",N5118="Revisió necessària"),"Revisar","OK"))))))))))</f>
      </c>
      <c r="R5118" s="20"/>
    </row>
    <row r="5119" customFormat="false" ht="15" hidden="false" customHeight="false" outlineLevel="0" collapsed="false">
      <c r="A5119" s="19" t="n">
        <v>47</v>
      </c>
      <c r="B5119" s="19" t="n">
        <f aca="false">IFERROR(VLOOKUP(A5119,Personal!$A$6:$F$112,2,FALSE()),"")</f>
        <v>0</v>
      </c>
      <c r="C5119" s="19" t="str">
        <f aca="false">IFERROR(VLOOKUP(A5119,Personal!$A$6:$F$112,3,FALSE()),"")</f>
        <v>La Seu d’Urgell</v>
      </c>
      <c r="D5119" s="19" t="s">
        <v>177</v>
      </c>
      <c r="E5119" s="19" t="s">
        <v>243</v>
      </c>
      <c r="F5119" s="19" t="s">
        <v>244</v>
      </c>
      <c r="G5119" s="19" t="s">
        <v>272</v>
      </c>
      <c r="H5119" s="19" t="n">
        <f aca="false">IF(OR(VLOOKUP(A5119,Personal!$A$6:$F$112,5,FALSE())&lt;&gt;"Sí",N5119="No aplica"),0,'Catàleg GRAE'!D104)</f>
        <v>1</v>
      </c>
      <c r="I5119" s="20"/>
      <c r="J5119" s="20"/>
      <c r="K5119" s="20"/>
      <c r="L5119" s="21"/>
      <c r="M5119" s="21"/>
      <c r="N5119" s="20"/>
      <c r="O5119" s="20"/>
      <c r="P5119" s="19" t="str">
        <f aca="false">IF(I5119="","",I5119-H5119)</f>
        <v/>
      </c>
      <c r="Q5119" s="19" t="str">
        <f aca="true">IF(B5119="","",IF(N5119="No aplica","No aplica",IF(I5119="","Pendent",IF(N5119="Per substituir","Substituir",IF(OR(N5119="No localitzat",N5119="No lliurat"),"Reposar",IF(I5119&lt;H5119,"Reposar",IF(I5119&gt;H5119,"Revisar excedent",IF(AND(G5119="Sí",M5119&lt;&gt;"",M5119&lt;TODAY()),"EPI caducat",IF(AND(G5119="Sí",M5119&lt;&gt;"",M5119&lt;=TODAY()+90),"EPI caduca ≤90 dies",IF(OR(N5119="Deteriorat usable",N5119="Revisió necessària"),"Revisar","OK"))))))))))</f>
      </c>
      <c r="R5119" s="20"/>
    </row>
    <row r="5120" customFormat="false" ht="15" hidden="false" customHeight="false" outlineLevel="0" collapsed="false">
      <c r="A5120" s="19" t="n">
        <v>47</v>
      </c>
      <c r="B5120" s="19" t="n">
        <f aca="false">IFERROR(VLOOKUP(A5120,Personal!$A$6:$F$112,2,FALSE()),"")</f>
        <v>0</v>
      </c>
      <c r="C5120" s="19" t="str">
        <f aca="false">IFERROR(VLOOKUP(A5120,Personal!$A$6:$F$112,3,FALSE()),"")</f>
        <v>La Seu d’Urgell</v>
      </c>
      <c r="D5120" s="19" t="s">
        <v>177</v>
      </c>
      <c r="E5120" s="19" t="s">
        <v>245</v>
      </c>
      <c r="F5120" s="19" t="s">
        <v>246</v>
      </c>
      <c r="G5120" s="19" t="s">
        <v>272</v>
      </c>
      <c r="H5120" s="19" t="n">
        <f aca="false">IF(OR(VLOOKUP(A5120,Personal!$A$6:$F$112,5,FALSE())&lt;&gt;"Sí",N5120="No aplica"),0,'Catàleg GRAE'!D105)</f>
        <v>1</v>
      </c>
      <c r="I5120" s="20"/>
      <c r="J5120" s="20"/>
      <c r="K5120" s="20"/>
      <c r="L5120" s="21"/>
      <c r="M5120" s="21"/>
      <c r="N5120" s="20"/>
      <c r="O5120" s="20"/>
      <c r="P5120" s="19" t="str">
        <f aca="false">IF(I5120="","",I5120-H5120)</f>
        <v/>
      </c>
      <c r="Q5120" s="19" t="str">
        <f aca="true">IF(B5120="","",IF(N5120="No aplica","No aplica",IF(I5120="","Pendent",IF(N5120="Per substituir","Substituir",IF(OR(N5120="No localitzat",N5120="No lliurat"),"Reposar",IF(I5120&lt;H5120,"Reposar",IF(I5120&gt;H5120,"Revisar excedent",IF(AND(G5120="Sí",M5120&lt;&gt;"",M5120&lt;TODAY()),"EPI caducat",IF(AND(G5120="Sí",M5120&lt;&gt;"",M5120&lt;=TODAY()+90),"EPI caduca ≤90 dies",IF(OR(N5120="Deteriorat usable",N5120="Revisió necessària"),"Revisar","OK"))))))))))</f>
      </c>
      <c r="R5120" s="20"/>
    </row>
    <row r="5121" customFormat="false" ht="15" hidden="false" customHeight="false" outlineLevel="0" collapsed="false">
      <c r="A5121" s="19" t="n">
        <v>47</v>
      </c>
      <c r="B5121" s="19" t="n">
        <f aca="false">IFERROR(VLOOKUP(A5121,Personal!$A$6:$F$112,2,FALSE()),"")</f>
        <v>0</v>
      </c>
      <c r="C5121" s="19" t="str">
        <f aca="false">IFERROR(VLOOKUP(A5121,Personal!$A$6:$F$112,3,FALSE()),"")</f>
        <v>La Seu d’Urgell</v>
      </c>
      <c r="D5121" s="19" t="s">
        <v>177</v>
      </c>
      <c r="E5121" s="19" t="s">
        <v>247</v>
      </c>
      <c r="F5121" s="19" t="s">
        <v>248</v>
      </c>
      <c r="G5121" s="19" t="s">
        <v>272</v>
      </c>
      <c r="H5121" s="19" t="n">
        <f aca="false">IF(OR(VLOOKUP(A5121,Personal!$A$6:$F$112,5,FALSE())&lt;&gt;"Sí",N5121="No aplica"),0,'Catàleg GRAE'!D106)</f>
        <v>1</v>
      </c>
      <c r="I5121" s="20"/>
      <c r="J5121" s="20"/>
      <c r="K5121" s="20"/>
      <c r="L5121" s="21"/>
      <c r="M5121" s="21"/>
      <c r="N5121" s="20"/>
      <c r="O5121" s="20"/>
      <c r="P5121" s="19" t="str">
        <f aca="false">IF(I5121="","",I5121-H5121)</f>
        <v/>
      </c>
      <c r="Q5121" s="19" t="str">
        <f aca="true">IF(B5121="","",IF(N5121="No aplica","No aplica",IF(I5121="","Pendent",IF(N5121="Per substituir","Substituir",IF(OR(N5121="No localitzat",N5121="No lliurat"),"Reposar",IF(I5121&lt;H5121,"Reposar",IF(I5121&gt;H5121,"Revisar excedent",IF(AND(G5121="Sí",M5121&lt;&gt;"",M5121&lt;TODAY()),"EPI caducat",IF(AND(G5121="Sí",M5121&lt;&gt;"",M5121&lt;=TODAY()+90),"EPI caduca ≤90 dies",IF(OR(N5121="Deteriorat usable",N5121="Revisió necessària"),"Revisar","OK"))))))))))</f>
      </c>
      <c r="R5121" s="20"/>
    </row>
    <row r="5122" customFormat="false" ht="15" hidden="false" customHeight="false" outlineLevel="0" collapsed="false">
      <c r="A5122" s="19" t="n">
        <v>47</v>
      </c>
      <c r="B5122" s="19" t="n">
        <f aca="false">IFERROR(VLOOKUP(A5122,Personal!$A$6:$F$112,2,FALSE()),"")</f>
        <v>0</v>
      </c>
      <c r="C5122" s="19" t="str">
        <f aca="false">IFERROR(VLOOKUP(A5122,Personal!$A$6:$F$112,3,FALSE()),"")</f>
        <v>La Seu d’Urgell</v>
      </c>
      <c r="D5122" s="19" t="s">
        <v>177</v>
      </c>
      <c r="E5122" s="19" t="s">
        <v>249</v>
      </c>
      <c r="F5122" s="19" t="s">
        <v>250</v>
      </c>
      <c r="G5122" s="19" t="s">
        <v>272</v>
      </c>
      <c r="H5122" s="19" t="n">
        <f aca="false">IF(OR(VLOOKUP(A5122,Personal!$A$6:$F$112,5,FALSE())&lt;&gt;"Sí",N5122="No aplica"),0,'Catàleg GRAE'!D107)</f>
        <v>1</v>
      </c>
      <c r="I5122" s="20"/>
      <c r="J5122" s="20"/>
      <c r="K5122" s="20"/>
      <c r="L5122" s="21"/>
      <c r="M5122" s="21"/>
      <c r="N5122" s="20"/>
      <c r="O5122" s="20"/>
      <c r="P5122" s="19" t="str">
        <f aca="false">IF(I5122="","",I5122-H5122)</f>
        <v/>
      </c>
      <c r="Q5122" s="19" t="str">
        <f aca="true">IF(B5122="","",IF(N5122="No aplica","No aplica",IF(I5122="","Pendent",IF(N5122="Per substituir","Substituir",IF(OR(N5122="No localitzat",N5122="No lliurat"),"Reposar",IF(I5122&lt;H5122,"Reposar",IF(I5122&gt;H5122,"Revisar excedent",IF(AND(G5122="Sí",M5122&lt;&gt;"",M5122&lt;TODAY()),"EPI caducat",IF(AND(G5122="Sí",M5122&lt;&gt;"",M5122&lt;=TODAY()+90),"EPI caduca ≤90 dies",IF(OR(N5122="Deteriorat usable",N5122="Revisió necessària"),"Revisar","OK"))))))))))</f>
      </c>
      <c r="R5122" s="20"/>
    </row>
    <row r="5123" customFormat="false" ht="15" hidden="false" customHeight="false" outlineLevel="0" collapsed="false">
      <c r="A5123" s="19" t="n">
        <v>47</v>
      </c>
      <c r="B5123" s="19" t="n">
        <f aca="false">IFERROR(VLOOKUP(A5123,Personal!$A$6:$F$112,2,FALSE()),"")</f>
        <v>0</v>
      </c>
      <c r="C5123" s="19" t="str">
        <f aca="false">IFERROR(VLOOKUP(A5123,Personal!$A$6:$F$112,3,FALSE()),"")</f>
        <v>La Seu d’Urgell</v>
      </c>
      <c r="D5123" s="19" t="s">
        <v>177</v>
      </c>
      <c r="E5123" s="19" t="s">
        <v>251</v>
      </c>
      <c r="F5123" s="19" t="s">
        <v>252</v>
      </c>
      <c r="G5123" s="19" t="s">
        <v>272</v>
      </c>
      <c r="H5123" s="19" t="n">
        <f aca="false">IF(OR(VLOOKUP(A5123,Personal!$A$6:$F$112,5,FALSE())&lt;&gt;"Sí",N5123="No aplica"),0,'Catàleg GRAE'!D108)</f>
        <v>1</v>
      </c>
      <c r="I5123" s="20"/>
      <c r="J5123" s="20"/>
      <c r="K5123" s="20"/>
      <c r="L5123" s="21"/>
      <c r="M5123" s="21"/>
      <c r="N5123" s="20"/>
      <c r="O5123" s="20"/>
      <c r="P5123" s="19" t="str">
        <f aca="false">IF(I5123="","",I5123-H5123)</f>
        <v/>
      </c>
      <c r="Q5123" s="19" t="str">
        <f aca="true">IF(B5123="","",IF(N5123="No aplica","No aplica",IF(I5123="","Pendent",IF(N5123="Per substituir","Substituir",IF(OR(N5123="No localitzat",N5123="No lliurat"),"Reposar",IF(I5123&lt;H5123,"Reposar",IF(I5123&gt;H5123,"Revisar excedent",IF(AND(G5123="Sí",M5123&lt;&gt;"",M5123&lt;TODAY()),"EPI caducat",IF(AND(G5123="Sí",M5123&lt;&gt;"",M5123&lt;=TODAY()+90),"EPI caduca ≤90 dies",IF(OR(N5123="Deteriorat usable",N5123="Revisió necessària"),"Revisar","OK"))))))))))</f>
      </c>
      <c r="R5123" s="20"/>
    </row>
    <row r="5124" customFormat="false" ht="15" hidden="false" customHeight="false" outlineLevel="0" collapsed="false">
      <c r="A5124" s="19" t="n">
        <v>47</v>
      </c>
      <c r="B5124" s="19" t="n">
        <f aca="false">IFERROR(VLOOKUP(A5124,Personal!$A$6:$F$112,2,FALSE()),"")</f>
        <v>0</v>
      </c>
      <c r="C5124" s="19" t="str">
        <f aca="false">IFERROR(VLOOKUP(A5124,Personal!$A$6:$F$112,3,FALSE()),"")</f>
        <v>La Seu d’Urgell</v>
      </c>
      <c r="D5124" s="19" t="s">
        <v>125</v>
      </c>
      <c r="E5124" s="19" t="s">
        <v>253</v>
      </c>
      <c r="F5124" s="19" t="s">
        <v>254</v>
      </c>
      <c r="G5124" s="19" t="s">
        <v>272</v>
      </c>
      <c r="H5124" s="19" t="n">
        <f aca="false">IF(OR(VLOOKUP(A5124,Personal!$A$6:$F$112,5,FALSE())&lt;&gt;"Sí",N5124="No aplica"),0,'Catàleg GRAE'!D109)</f>
        <v>1</v>
      </c>
      <c r="I5124" s="20"/>
      <c r="J5124" s="20"/>
      <c r="K5124" s="20"/>
      <c r="L5124" s="21"/>
      <c r="M5124" s="21"/>
      <c r="N5124" s="20"/>
      <c r="O5124" s="20"/>
      <c r="P5124" s="19" t="str">
        <f aca="false">IF(I5124="","",I5124-H5124)</f>
        <v/>
      </c>
      <c r="Q5124" s="19" t="str">
        <f aca="true">IF(B5124="","",IF(N5124="No aplica","No aplica",IF(I5124="","Pendent",IF(N5124="Per substituir","Substituir",IF(OR(N5124="No localitzat",N5124="No lliurat"),"Reposar",IF(I5124&lt;H5124,"Reposar",IF(I5124&gt;H5124,"Revisar excedent",IF(AND(G5124="Sí",M5124&lt;&gt;"",M5124&lt;TODAY()),"EPI caducat",IF(AND(G5124="Sí",M5124&lt;&gt;"",M5124&lt;=TODAY()+90),"EPI caduca ≤90 dies",IF(OR(N5124="Deteriorat usable",N5124="Revisió necessària"),"Revisar","OK"))))))))))</f>
      </c>
      <c r="R5124" s="20"/>
    </row>
    <row r="5125" customFormat="false" ht="15" hidden="false" customHeight="false" outlineLevel="0" collapsed="false">
      <c r="A5125" s="19" t="n">
        <v>47</v>
      </c>
      <c r="B5125" s="19" t="n">
        <f aca="false">IFERROR(VLOOKUP(A5125,Personal!$A$6:$F$112,2,FALSE()),"")</f>
        <v>0</v>
      </c>
      <c r="C5125" s="19" t="str">
        <f aca="false">IFERROR(VLOOKUP(A5125,Personal!$A$6:$F$112,3,FALSE()),"")</f>
        <v>La Seu d’Urgell</v>
      </c>
      <c r="D5125" s="19" t="s">
        <v>177</v>
      </c>
      <c r="E5125" s="19" t="s">
        <v>255</v>
      </c>
      <c r="F5125" s="19" t="s">
        <v>256</v>
      </c>
      <c r="G5125" s="19" t="s">
        <v>272</v>
      </c>
      <c r="H5125" s="19" t="n">
        <f aca="false">IF(OR(VLOOKUP(A5125,Personal!$A$6:$F$112,5,FALSE())&lt;&gt;"Sí",N5125="No aplica"),0,'Catàleg GRAE'!D110)</f>
        <v>1</v>
      </c>
      <c r="I5125" s="20"/>
      <c r="J5125" s="20"/>
      <c r="K5125" s="20"/>
      <c r="L5125" s="21"/>
      <c r="M5125" s="21"/>
      <c r="N5125" s="20"/>
      <c r="O5125" s="20"/>
      <c r="P5125" s="19" t="str">
        <f aca="false">IF(I5125="","",I5125-H5125)</f>
        <v/>
      </c>
      <c r="Q5125" s="19" t="str">
        <f aca="true">IF(B5125="","",IF(N5125="No aplica","No aplica",IF(I5125="","Pendent",IF(N5125="Per substituir","Substituir",IF(OR(N5125="No localitzat",N5125="No lliurat"),"Reposar",IF(I5125&lt;H5125,"Reposar",IF(I5125&gt;H5125,"Revisar excedent",IF(AND(G5125="Sí",M5125&lt;&gt;"",M5125&lt;TODAY()),"EPI caducat",IF(AND(G5125="Sí",M5125&lt;&gt;"",M5125&lt;=TODAY()+90),"EPI caduca ≤90 dies",IF(OR(N5125="Deteriorat usable",N5125="Revisió necessària"),"Revisar","OK"))))))))))</f>
      </c>
      <c r="R5125" s="20"/>
    </row>
    <row r="5126" customFormat="false" ht="15" hidden="false" customHeight="false" outlineLevel="0" collapsed="false">
      <c r="A5126" s="19" t="n">
        <v>47</v>
      </c>
      <c r="B5126" s="19" t="n">
        <f aca="false">IFERROR(VLOOKUP(A5126,Personal!$A$6:$F$112,2,FALSE()),"")</f>
        <v>0</v>
      </c>
      <c r="C5126" s="19" t="str">
        <f aca="false">IFERROR(VLOOKUP(A5126,Personal!$A$6:$F$112,3,FALSE()),"")</f>
        <v>La Seu d’Urgell</v>
      </c>
      <c r="D5126" s="19" t="s">
        <v>142</v>
      </c>
      <c r="E5126" s="19" t="s">
        <v>257</v>
      </c>
      <c r="F5126" s="19" t="s">
        <v>258</v>
      </c>
      <c r="G5126" s="19" t="s">
        <v>291</v>
      </c>
      <c r="H5126" s="19" t="n">
        <f aca="false">IF(OR(VLOOKUP(A5126,Personal!$A$6:$F$112,5,FALSE())&lt;&gt;"Sí",N5126="No aplica"),0,'Catàleg GRAE'!D111)</f>
        <v>1</v>
      </c>
      <c r="I5126" s="20"/>
      <c r="J5126" s="20"/>
      <c r="K5126" s="20"/>
      <c r="L5126" s="21"/>
      <c r="M5126" s="21"/>
      <c r="N5126" s="20"/>
      <c r="O5126" s="20"/>
      <c r="P5126" s="19" t="str">
        <f aca="false">IF(I5126="","",I5126-H5126)</f>
        <v/>
      </c>
      <c r="Q5126" s="19" t="str">
        <f aca="true">IF(B5126="","",IF(N5126="No aplica","No aplica",IF(I5126="","Pendent",IF(N5126="Per substituir","Substituir",IF(OR(N5126="No localitzat",N5126="No lliurat"),"Reposar",IF(I5126&lt;H5126,"Reposar",IF(I5126&gt;H5126,"Revisar excedent",IF(AND(G5126="Sí",M5126&lt;&gt;"",M5126&lt;TODAY()),"EPI caducat",IF(AND(G5126="Sí",M5126&lt;&gt;"",M5126&lt;=TODAY()+90),"EPI caduca ≤90 dies",IF(OR(N5126="Deteriorat usable",N5126="Revisió necessària"),"Revisar","OK"))))))))))</f>
      </c>
      <c r="R5126" s="20"/>
    </row>
    <row r="5127" customFormat="false" ht="15" hidden="false" customHeight="false" outlineLevel="0" collapsed="false">
      <c r="A5127" s="19" t="n">
        <v>47</v>
      </c>
      <c r="B5127" s="19" t="n">
        <f aca="false">IFERROR(VLOOKUP(A5127,Personal!$A$6:$F$112,2,FALSE()),"")</f>
        <v>0</v>
      </c>
      <c r="C5127" s="19" t="str">
        <f aca="false">IFERROR(VLOOKUP(A5127,Personal!$A$6:$F$112,3,FALSE()),"")</f>
        <v>La Seu d’Urgell</v>
      </c>
      <c r="D5127" s="19" t="s">
        <v>112</v>
      </c>
      <c r="E5127" s="19" t="s">
        <v>259</v>
      </c>
      <c r="F5127" s="19" t="s">
        <v>260</v>
      </c>
      <c r="G5127" s="19" t="s">
        <v>291</v>
      </c>
      <c r="H5127" s="19" t="n">
        <f aca="false">IF(OR(VLOOKUP(A5127,Personal!$A$6:$F$112,5,FALSE())&lt;&gt;"Sí",N5127="No aplica"),0,'Catàleg GRAE'!D112)</f>
        <v>1</v>
      </c>
      <c r="I5127" s="20"/>
      <c r="J5127" s="20"/>
      <c r="K5127" s="20"/>
      <c r="L5127" s="21"/>
      <c r="M5127" s="21"/>
      <c r="N5127" s="20"/>
      <c r="O5127" s="20"/>
      <c r="P5127" s="19" t="str">
        <f aca="false">IF(I5127="","",I5127-H5127)</f>
        <v/>
      </c>
      <c r="Q5127" s="19" t="str">
        <f aca="true">IF(B5127="","",IF(N5127="No aplica","No aplica",IF(I5127="","Pendent",IF(N5127="Per substituir","Substituir",IF(OR(N5127="No localitzat",N5127="No lliurat"),"Reposar",IF(I5127&lt;H5127,"Reposar",IF(I5127&gt;H5127,"Revisar excedent",IF(AND(G5127="Sí",M5127&lt;&gt;"",M5127&lt;TODAY()),"EPI caducat",IF(AND(G5127="Sí",M5127&lt;&gt;"",M5127&lt;=TODAY()+90),"EPI caduca ≤90 dies",IF(OR(N5127="Deteriorat usable",N5127="Revisió necessària"),"Revisar","OK"))))))))))</f>
      </c>
      <c r="R5127" s="20"/>
    </row>
    <row r="5128" customFormat="false" ht="15" hidden="false" customHeight="false" outlineLevel="0" collapsed="false">
      <c r="A5128" s="19" t="n">
        <v>47</v>
      </c>
      <c r="B5128" s="19" t="n">
        <f aca="false">IFERROR(VLOOKUP(A5128,Personal!$A$6:$F$112,2,FALSE()),"")</f>
        <v>0</v>
      </c>
      <c r="C5128" s="19" t="str">
        <f aca="false">IFERROR(VLOOKUP(A5128,Personal!$A$6:$F$112,3,FALSE()),"")</f>
        <v>La Seu d’Urgell</v>
      </c>
      <c r="D5128" s="19" t="s">
        <v>261</v>
      </c>
      <c r="E5128" s="19" t="s">
        <v>262</v>
      </c>
      <c r="F5128" s="19" t="s">
        <v>263</v>
      </c>
      <c r="G5128" s="19" t="s">
        <v>291</v>
      </c>
      <c r="H5128" s="19" t="n">
        <f aca="false">IF(OR(VLOOKUP(A5128,Personal!$A$6:$F$112,5,FALSE())&lt;&gt;"Sí",N5128="No aplica"),0,'Catàleg GRAE'!D113)</f>
        <v>1</v>
      </c>
      <c r="I5128" s="20"/>
      <c r="J5128" s="20"/>
      <c r="K5128" s="20"/>
      <c r="L5128" s="21"/>
      <c r="M5128" s="21"/>
      <c r="N5128" s="20"/>
      <c r="O5128" s="20"/>
      <c r="P5128" s="19" t="str">
        <f aca="false">IF(I5128="","",I5128-H5128)</f>
        <v/>
      </c>
      <c r="Q5128" s="19" t="str">
        <f aca="true">IF(B5128="","",IF(N5128="No aplica","No aplica",IF(I5128="","Pendent",IF(N5128="Per substituir","Substituir",IF(OR(N5128="No localitzat",N5128="No lliurat"),"Reposar",IF(I5128&lt;H5128,"Reposar",IF(I5128&gt;H5128,"Revisar excedent",IF(AND(G5128="Sí",M5128&lt;&gt;"",M5128&lt;TODAY()),"EPI caducat",IF(AND(G5128="Sí",M5128&lt;&gt;"",M5128&lt;=TODAY()+90),"EPI caduca ≤90 dies",IF(OR(N5128="Deteriorat usable",N5128="Revisió necessària"),"Revisar","OK"))))))))))</f>
      </c>
      <c r="R5128" s="20"/>
    </row>
    <row r="5129" customFormat="false" ht="15" hidden="false" customHeight="false" outlineLevel="0" collapsed="false">
      <c r="A5129" s="19" t="n">
        <v>48</v>
      </c>
      <c r="B5129" s="19" t="n">
        <f aca="false">IFERROR(VLOOKUP(A5129,Personal!$A$6:$F$112,2,FALSE()),"")</f>
        <v>0</v>
      </c>
      <c r="C5129" s="19" t="str">
        <f aca="false">IFERROR(VLOOKUP(A5129,Personal!$A$6:$F$112,3,FALSE()),"")</f>
        <v>La Seu d’Urgell</v>
      </c>
      <c r="D5129" s="19" t="s">
        <v>26</v>
      </c>
      <c r="E5129" s="19" t="s">
        <v>27</v>
      </c>
      <c r="F5129" s="19" t="s">
        <v>28</v>
      </c>
      <c r="G5129" s="19" t="s">
        <v>291</v>
      </c>
      <c r="H5129" s="19" t="n">
        <f aca="false">IF(OR(VLOOKUP(A5129,Personal!$A$6:$F$112,5,FALSE())&lt;&gt;"Sí",N5129="No aplica"),0,'Catàleg GRAE'!D5)</f>
        <v>1</v>
      </c>
      <c r="I5129" s="20"/>
      <c r="J5129" s="20"/>
      <c r="K5129" s="20"/>
      <c r="L5129" s="21"/>
      <c r="M5129" s="21"/>
      <c r="N5129" s="20"/>
      <c r="O5129" s="20"/>
      <c r="P5129" s="19" t="str">
        <f aca="false">IF(I5129="","",I5129-H5129)</f>
        <v/>
      </c>
      <c r="Q5129" s="19" t="str">
        <f aca="true">IF(B5129="","",IF(N5129="No aplica","No aplica",IF(I5129="","Pendent",IF(N5129="Per substituir","Substituir",IF(OR(N5129="No localitzat",N5129="No lliurat"),"Reposar",IF(I5129&lt;H5129,"Reposar",IF(I5129&gt;H5129,"Revisar excedent",IF(AND(G5129="Sí",M5129&lt;&gt;"",M5129&lt;TODAY()),"EPI caducat",IF(AND(G5129="Sí",M5129&lt;&gt;"",M5129&lt;=TODAY()+90),"EPI caduca ≤90 dies",IF(OR(N5129="Deteriorat usable",N5129="Revisió necessària"),"Revisar","OK"))))))))))</f>
      </c>
      <c r="R5129" s="20"/>
    </row>
    <row r="5130" customFormat="false" ht="15" hidden="false" customHeight="false" outlineLevel="0" collapsed="false">
      <c r="A5130" s="19" t="n">
        <v>48</v>
      </c>
      <c r="B5130" s="19" t="n">
        <f aca="false">IFERROR(VLOOKUP(A5130,Personal!$A$6:$F$112,2,FALSE()),"")</f>
        <v>0</v>
      </c>
      <c r="C5130" s="19" t="str">
        <f aca="false">IFERROR(VLOOKUP(A5130,Personal!$A$6:$F$112,3,FALSE()),"")</f>
        <v>La Seu d’Urgell</v>
      </c>
      <c r="D5130" s="19" t="s">
        <v>26</v>
      </c>
      <c r="E5130" s="19" t="s">
        <v>27</v>
      </c>
      <c r="F5130" s="19" t="s">
        <v>30</v>
      </c>
      <c r="G5130" s="19" t="s">
        <v>291</v>
      </c>
      <c r="H5130" s="19" t="n">
        <f aca="false">IF(OR(VLOOKUP(A5130,Personal!$A$6:$F$112,5,FALSE())&lt;&gt;"Sí",N5130="No aplica"),0,'Catàleg GRAE'!D6)</f>
        <v>1</v>
      </c>
      <c r="I5130" s="20"/>
      <c r="J5130" s="20"/>
      <c r="K5130" s="20"/>
      <c r="L5130" s="21"/>
      <c r="M5130" s="21"/>
      <c r="N5130" s="20"/>
      <c r="O5130" s="20"/>
      <c r="P5130" s="19" t="str">
        <f aca="false">IF(I5130="","",I5130-H5130)</f>
        <v/>
      </c>
      <c r="Q5130" s="19" t="str">
        <f aca="true">IF(B5130="","",IF(N5130="No aplica","No aplica",IF(I5130="","Pendent",IF(N5130="Per substituir","Substituir",IF(OR(N5130="No localitzat",N5130="No lliurat"),"Reposar",IF(I5130&lt;H5130,"Reposar",IF(I5130&gt;H5130,"Revisar excedent",IF(AND(G5130="Sí",M5130&lt;&gt;"",M5130&lt;TODAY()),"EPI caducat",IF(AND(G5130="Sí",M5130&lt;&gt;"",M5130&lt;=TODAY()+90),"EPI caduca ≤90 dies",IF(OR(N5130="Deteriorat usable",N5130="Revisió necessària"),"Revisar","OK"))))))))))</f>
      </c>
      <c r="R5130" s="20"/>
    </row>
    <row r="5131" customFormat="false" ht="15" hidden="false" customHeight="false" outlineLevel="0" collapsed="false">
      <c r="A5131" s="19" t="n">
        <v>48</v>
      </c>
      <c r="B5131" s="19" t="n">
        <f aca="false">IFERROR(VLOOKUP(A5131,Personal!$A$6:$F$112,2,FALSE()),"")</f>
        <v>0</v>
      </c>
      <c r="C5131" s="19" t="str">
        <f aca="false">IFERROR(VLOOKUP(A5131,Personal!$A$6:$F$112,3,FALSE()),"")</f>
        <v>La Seu d’Urgell</v>
      </c>
      <c r="D5131" s="19" t="s">
        <v>26</v>
      </c>
      <c r="E5131" s="19" t="s">
        <v>31</v>
      </c>
      <c r="F5131" s="19" t="s">
        <v>32</v>
      </c>
      <c r="G5131" s="19" t="s">
        <v>272</v>
      </c>
      <c r="H5131" s="19" t="n">
        <f aca="false">IF(OR(VLOOKUP(A5131,Personal!$A$6:$F$112,5,FALSE())&lt;&gt;"Sí",N5131="No aplica"),0,'Catàleg GRAE'!D7)</f>
        <v>1</v>
      </c>
      <c r="I5131" s="20"/>
      <c r="J5131" s="20"/>
      <c r="K5131" s="20"/>
      <c r="L5131" s="21"/>
      <c r="M5131" s="21"/>
      <c r="N5131" s="20"/>
      <c r="O5131" s="20"/>
      <c r="P5131" s="19" t="str">
        <f aca="false">IF(I5131="","",I5131-H5131)</f>
        <v/>
      </c>
      <c r="Q5131" s="19" t="str">
        <f aca="true">IF(B5131="","",IF(N5131="No aplica","No aplica",IF(I5131="","Pendent",IF(N5131="Per substituir","Substituir",IF(OR(N5131="No localitzat",N5131="No lliurat"),"Reposar",IF(I5131&lt;H5131,"Reposar",IF(I5131&gt;H5131,"Revisar excedent",IF(AND(G5131="Sí",M5131&lt;&gt;"",M5131&lt;TODAY()),"EPI caducat",IF(AND(G5131="Sí",M5131&lt;&gt;"",M5131&lt;=TODAY()+90),"EPI caduca ≤90 dies",IF(OR(N5131="Deteriorat usable",N5131="Revisió necessària"),"Revisar","OK"))))))))))</f>
      </c>
      <c r="R5131" s="20"/>
    </row>
    <row r="5132" customFormat="false" ht="15" hidden="false" customHeight="false" outlineLevel="0" collapsed="false">
      <c r="A5132" s="19" t="n">
        <v>48</v>
      </c>
      <c r="B5132" s="19" t="n">
        <f aca="false">IFERROR(VLOOKUP(A5132,Personal!$A$6:$F$112,2,FALSE()),"")</f>
        <v>0</v>
      </c>
      <c r="C5132" s="19" t="str">
        <f aca="false">IFERROR(VLOOKUP(A5132,Personal!$A$6:$F$112,3,FALSE()),"")</f>
        <v>La Seu d’Urgell</v>
      </c>
      <c r="D5132" s="19" t="s">
        <v>26</v>
      </c>
      <c r="E5132" s="19" t="s">
        <v>33</v>
      </c>
      <c r="F5132" s="19" t="s">
        <v>34</v>
      </c>
      <c r="G5132" s="19" t="s">
        <v>291</v>
      </c>
      <c r="H5132" s="19" t="n">
        <f aca="false">IF(OR(VLOOKUP(A5132,Personal!$A$6:$F$112,5,FALSE())&lt;&gt;"Sí",N5132="No aplica"),0,'Catàleg GRAE'!D8)</f>
        <v>2</v>
      </c>
      <c r="I5132" s="20"/>
      <c r="J5132" s="20"/>
      <c r="K5132" s="20"/>
      <c r="L5132" s="21"/>
      <c r="M5132" s="21"/>
      <c r="N5132" s="20"/>
      <c r="O5132" s="20"/>
      <c r="P5132" s="19" t="str">
        <f aca="false">IF(I5132="","",I5132-H5132)</f>
        <v/>
      </c>
      <c r="Q5132" s="19" t="str">
        <f aca="true">IF(B5132="","",IF(N5132="No aplica","No aplica",IF(I5132="","Pendent",IF(N5132="Per substituir","Substituir",IF(OR(N5132="No localitzat",N5132="No lliurat"),"Reposar",IF(I5132&lt;H5132,"Reposar",IF(I5132&gt;H5132,"Revisar excedent",IF(AND(G5132="Sí",M5132&lt;&gt;"",M5132&lt;TODAY()),"EPI caducat",IF(AND(G5132="Sí",M5132&lt;&gt;"",M5132&lt;=TODAY()+90),"EPI caduca ≤90 dies",IF(OR(N5132="Deteriorat usable",N5132="Revisió necessària"),"Revisar","OK"))))))))))</f>
      </c>
      <c r="R5132" s="20"/>
    </row>
    <row r="5133" customFormat="false" ht="15" hidden="false" customHeight="false" outlineLevel="0" collapsed="false">
      <c r="A5133" s="19" t="n">
        <v>48</v>
      </c>
      <c r="B5133" s="19" t="n">
        <f aca="false">IFERROR(VLOOKUP(A5133,Personal!$A$6:$F$112,2,FALSE()),"")</f>
        <v>0</v>
      </c>
      <c r="C5133" s="19" t="str">
        <f aca="false">IFERROR(VLOOKUP(A5133,Personal!$A$6:$F$112,3,FALSE()),"")</f>
        <v>La Seu d’Urgell</v>
      </c>
      <c r="D5133" s="19" t="s">
        <v>26</v>
      </c>
      <c r="E5133" s="19" t="s">
        <v>35</v>
      </c>
      <c r="F5133" s="19" t="s">
        <v>36</v>
      </c>
      <c r="G5133" s="19" t="s">
        <v>291</v>
      </c>
      <c r="H5133" s="19" t="n">
        <f aca="false">IF(OR(VLOOKUP(A5133,Personal!$A$6:$F$112,5,FALSE())&lt;&gt;"Sí",N5133="No aplica"),0,'Catàleg GRAE'!D9)</f>
        <v>1</v>
      </c>
      <c r="I5133" s="20"/>
      <c r="J5133" s="20"/>
      <c r="K5133" s="20"/>
      <c r="L5133" s="21"/>
      <c r="M5133" s="21"/>
      <c r="N5133" s="20"/>
      <c r="O5133" s="20"/>
      <c r="P5133" s="19" t="str">
        <f aca="false">IF(I5133="","",I5133-H5133)</f>
        <v/>
      </c>
      <c r="Q5133" s="19" t="str">
        <f aca="true">IF(B5133="","",IF(N5133="No aplica","No aplica",IF(I5133="","Pendent",IF(N5133="Per substituir","Substituir",IF(OR(N5133="No localitzat",N5133="No lliurat"),"Reposar",IF(I5133&lt;H5133,"Reposar",IF(I5133&gt;H5133,"Revisar excedent",IF(AND(G5133="Sí",M5133&lt;&gt;"",M5133&lt;TODAY()),"EPI caducat",IF(AND(G5133="Sí",M5133&lt;&gt;"",M5133&lt;=TODAY()+90),"EPI caduca ≤90 dies",IF(OR(N5133="Deteriorat usable",N5133="Revisió necessària"),"Revisar","OK"))))))))))</f>
      </c>
      <c r="R5133" s="20"/>
    </row>
    <row r="5134" customFormat="false" ht="15" hidden="false" customHeight="false" outlineLevel="0" collapsed="false">
      <c r="A5134" s="19" t="n">
        <v>48</v>
      </c>
      <c r="B5134" s="19" t="n">
        <f aca="false">IFERROR(VLOOKUP(A5134,Personal!$A$6:$F$112,2,FALSE()),"")</f>
        <v>0</v>
      </c>
      <c r="C5134" s="19" t="str">
        <f aca="false">IFERROR(VLOOKUP(A5134,Personal!$A$6:$F$112,3,FALSE()),"")</f>
        <v>La Seu d’Urgell</v>
      </c>
      <c r="D5134" s="19" t="s">
        <v>37</v>
      </c>
      <c r="E5134" s="19" t="s">
        <v>38</v>
      </c>
      <c r="F5134" s="19" t="s">
        <v>39</v>
      </c>
      <c r="G5134" s="19" t="s">
        <v>291</v>
      </c>
      <c r="H5134" s="19" t="n">
        <f aca="false">IF(OR(VLOOKUP(A5134,Personal!$A$6:$F$112,5,FALSE())&lt;&gt;"Sí",N5134="No aplica"),0,'Catàleg GRAE'!D10)</f>
        <v>1</v>
      </c>
      <c r="I5134" s="20"/>
      <c r="J5134" s="20"/>
      <c r="K5134" s="20"/>
      <c r="L5134" s="21"/>
      <c r="M5134" s="21"/>
      <c r="N5134" s="20"/>
      <c r="O5134" s="20"/>
      <c r="P5134" s="19" t="str">
        <f aca="false">IF(I5134="","",I5134-H5134)</f>
        <v/>
      </c>
      <c r="Q5134" s="19" t="str">
        <f aca="true">IF(B5134="","",IF(N5134="No aplica","No aplica",IF(I5134="","Pendent",IF(N5134="Per substituir","Substituir",IF(OR(N5134="No localitzat",N5134="No lliurat"),"Reposar",IF(I5134&lt;H5134,"Reposar",IF(I5134&gt;H5134,"Revisar excedent",IF(AND(G5134="Sí",M5134&lt;&gt;"",M5134&lt;TODAY()),"EPI caducat",IF(AND(G5134="Sí",M5134&lt;&gt;"",M5134&lt;=TODAY()+90),"EPI caduca ≤90 dies",IF(OR(N5134="Deteriorat usable",N5134="Revisió necessària"),"Revisar","OK"))))))))))</f>
      </c>
      <c r="R5134" s="20"/>
    </row>
    <row r="5135" customFormat="false" ht="15" hidden="false" customHeight="false" outlineLevel="0" collapsed="false">
      <c r="A5135" s="19" t="n">
        <v>48</v>
      </c>
      <c r="B5135" s="19" t="n">
        <f aca="false">IFERROR(VLOOKUP(A5135,Personal!$A$6:$F$112,2,FALSE()),"")</f>
        <v>0</v>
      </c>
      <c r="C5135" s="19" t="str">
        <f aca="false">IFERROR(VLOOKUP(A5135,Personal!$A$6:$F$112,3,FALSE()),"")</f>
        <v>La Seu d’Urgell</v>
      </c>
      <c r="D5135" s="19" t="s">
        <v>40</v>
      </c>
      <c r="E5135" s="19" t="s">
        <v>41</v>
      </c>
      <c r="F5135" s="19" t="s">
        <v>42</v>
      </c>
      <c r="G5135" s="19" t="s">
        <v>272</v>
      </c>
      <c r="H5135" s="19" t="n">
        <f aca="false">IF(OR(VLOOKUP(A5135,Personal!$A$6:$F$112,5,FALSE())&lt;&gt;"Sí",N5135="No aplica"),0,'Catàleg GRAE'!D11)</f>
        <v>1</v>
      </c>
      <c r="I5135" s="20"/>
      <c r="J5135" s="20"/>
      <c r="K5135" s="20"/>
      <c r="L5135" s="21"/>
      <c r="M5135" s="21"/>
      <c r="N5135" s="20"/>
      <c r="O5135" s="20"/>
      <c r="P5135" s="19" t="str">
        <f aca="false">IF(I5135="","",I5135-H5135)</f>
        <v/>
      </c>
      <c r="Q5135" s="19" t="str">
        <f aca="true">IF(B5135="","",IF(N5135="No aplica","No aplica",IF(I5135="","Pendent",IF(N5135="Per substituir","Substituir",IF(OR(N5135="No localitzat",N5135="No lliurat"),"Reposar",IF(I5135&lt;H5135,"Reposar",IF(I5135&gt;H5135,"Revisar excedent",IF(AND(G5135="Sí",M5135&lt;&gt;"",M5135&lt;TODAY()),"EPI caducat",IF(AND(G5135="Sí",M5135&lt;&gt;"",M5135&lt;=TODAY()+90),"EPI caduca ≤90 dies",IF(OR(N5135="Deteriorat usable",N5135="Revisió necessària"),"Revisar","OK"))))))))))</f>
      </c>
      <c r="R5135" s="20"/>
    </row>
    <row r="5136" customFormat="false" ht="15" hidden="false" customHeight="false" outlineLevel="0" collapsed="false">
      <c r="A5136" s="19" t="n">
        <v>48</v>
      </c>
      <c r="B5136" s="19" t="n">
        <f aca="false">IFERROR(VLOOKUP(A5136,Personal!$A$6:$F$112,2,FALSE()),"")</f>
        <v>0</v>
      </c>
      <c r="C5136" s="19" t="str">
        <f aca="false">IFERROR(VLOOKUP(A5136,Personal!$A$6:$F$112,3,FALSE()),"")</f>
        <v>La Seu d’Urgell</v>
      </c>
      <c r="D5136" s="19" t="s">
        <v>40</v>
      </c>
      <c r="E5136" s="19" t="s">
        <v>43</v>
      </c>
      <c r="F5136" s="19" t="s">
        <v>44</v>
      </c>
      <c r="G5136" s="19" t="s">
        <v>272</v>
      </c>
      <c r="H5136" s="19" t="n">
        <f aca="false">IF(OR(VLOOKUP(A5136,Personal!$A$6:$F$112,5,FALSE())&lt;&gt;"Sí",N5136="No aplica"),0,'Catàleg GRAE'!D12)</f>
        <v>1</v>
      </c>
      <c r="I5136" s="20"/>
      <c r="J5136" s="20"/>
      <c r="K5136" s="20"/>
      <c r="L5136" s="21"/>
      <c r="M5136" s="21"/>
      <c r="N5136" s="20"/>
      <c r="O5136" s="20"/>
      <c r="P5136" s="19" t="str">
        <f aca="false">IF(I5136="","",I5136-H5136)</f>
        <v/>
      </c>
      <c r="Q5136" s="19" t="str">
        <f aca="true">IF(B5136="","",IF(N5136="No aplica","No aplica",IF(I5136="","Pendent",IF(N5136="Per substituir","Substituir",IF(OR(N5136="No localitzat",N5136="No lliurat"),"Reposar",IF(I5136&lt;H5136,"Reposar",IF(I5136&gt;H5136,"Revisar excedent",IF(AND(G5136="Sí",M5136&lt;&gt;"",M5136&lt;TODAY()),"EPI caducat",IF(AND(G5136="Sí",M5136&lt;&gt;"",M5136&lt;=TODAY()+90),"EPI caduca ≤90 dies",IF(OR(N5136="Deteriorat usable",N5136="Revisió necessària"),"Revisar","OK"))))))))))</f>
      </c>
      <c r="R5136" s="20"/>
    </row>
    <row r="5137" customFormat="false" ht="15" hidden="false" customHeight="false" outlineLevel="0" collapsed="false">
      <c r="A5137" s="19" t="n">
        <v>48</v>
      </c>
      <c r="B5137" s="19" t="n">
        <f aca="false">IFERROR(VLOOKUP(A5137,Personal!$A$6:$F$112,2,FALSE()),"")</f>
        <v>0</v>
      </c>
      <c r="C5137" s="19" t="str">
        <f aca="false">IFERROR(VLOOKUP(A5137,Personal!$A$6:$F$112,3,FALSE()),"")</f>
        <v>La Seu d’Urgell</v>
      </c>
      <c r="D5137" s="19" t="s">
        <v>45</v>
      </c>
      <c r="E5137" s="19" t="s">
        <v>46</v>
      </c>
      <c r="F5137" s="19" t="s">
        <v>47</v>
      </c>
      <c r="G5137" s="19" t="s">
        <v>291</v>
      </c>
      <c r="H5137" s="19" t="n">
        <f aca="false">IF(OR(VLOOKUP(A5137,Personal!$A$6:$F$112,5,FALSE())&lt;&gt;"Sí",N5137="No aplica"),0,'Catàleg GRAE'!D13)</f>
        <v>1</v>
      </c>
      <c r="I5137" s="20"/>
      <c r="J5137" s="20"/>
      <c r="K5137" s="20"/>
      <c r="L5137" s="21"/>
      <c r="M5137" s="21"/>
      <c r="N5137" s="20"/>
      <c r="O5137" s="20"/>
      <c r="P5137" s="19" t="str">
        <f aca="false">IF(I5137="","",I5137-H5137)</f>
        <v/>
      </c>
      <c r="Q5137" s="19" t="str">
        <f aca="true">IF(B5137="","",IF(N5137="No aplica","No aplica",IF(I5137="","Pendent",IF(N5137="Per substituir","Substituir",IF(OR(N5137="No localitzat",N5137="No lliurat"),"Reposar",IF(I5137&lt;H5137,"Reposar",IF(I5137&gt;H5137,"Revisar excedent",IF(AND(G5137="Sí",M5137&lt;&gt;"",M5137&lt;TODAY()),"EPI caducat",IF(AND(G5137="Sí",M5137&lt;&gt;"",M5137&lt;=TODAY()+90),"EPI caduca ≤90 dies",IF(OR(N5137="Deteriorat usable",N5137="Revisió necessària"),"Revisar","OK"))))))))))</f>
      </c>
      <c r="R5137" s="20"/>
    </row>
    <row r="5138" customFormat="false" ht="15" hidden="false" customHeight="false" outlineLevel="0" collapsed="false">
      <c r="A5138" s="19" t="n">
        <v>48</v>
      </c>
      <c r="B5138" s="19" t="n">
        <f aca="false">IFERROR(VLOOKUP(A5138,Personal!$A$6:$F$112,2,FALSE()),"")</f>
        <v>0</v>
      </c>
      <c r="C5138" s="19" t="str">
        <f aca="false">IFERROR(VLOOKUP(A5138,Personal!$A$6:$F$112,3,FALSE()),"")</f>
        <v>La Seu d’Urgell</v>
      </c>
      <c r="D5138" s="19" t="s">
        <v>45</v>
      </c>
      <c r="E5138" s="19" t="s">
        <v>48</v>
      </c>
      <c r="F5138" s="19" t="s">
        <v>49</v>
      </c>
      <c r="G5138" s="19" t="s">
        <v>291</v>
      </c>
      <c r="H5138" s="19" t="n">
        <f aca="false">IF(OR(VLOOKUP(A5138,Personal!$A$6:$F$112,5,FALSE())&lt;&gt;"Sí",N5138="No aplica"),0,'Catàleg GRAE'!D14)</f>
        <v>1</v>
      </c>
      <c r="I5138" s="20"/>
      <c r="J5138" s="20"/>
      <c r="K5138" s="20"/>
      <c r="L5138" s="21"/>
      <c r="M5138" s="21"/>
      <c r="N5138" s="20"/>
      <c r="O5138" s="20"/>
      <c r="P5138" s="19" t="str">
        <f aca="false">IF(I5138="","",I5138-H5138)</f>
        <v/>
      </c>
      <c r="Q5138" s="19" t="str">
        <f aca="true">IF(B5138="","",IF(N5138="No aplica","No aplica",IF(I5138="","Pendent",IF(N5138="Per substituir","Substituir",IF(OR(N5138="No localitzat",N5138="No lliurat"),"Reposar",IF(I5138&lt;H5138,"Reposar",IF(I5138&gt;H5138,"Revisar excedent",IF(AND(G5138="Sí",M5138&lt;&gt;"",M5138&lt;TODAY()),"EPI caducat",IF(AND(G5138="Sí",M5138&lt;&gt;"",M5138&lt;=TODAY()+90),"EPI caduca ≤90 dies",IF(OR(N5138="Deteriorat usable",N5138="Revisió necessària"),"Revisar","OK"))))))))))</f>
      </c>
      <c r="R5138" s="20"/>
    </row>
    <row r="5139" customFormat="false" ht="15" hidden="false" customHeight="false" outlineLevel="0" collapsed="false">
      <c r="A5139" s="19" t="n">
        <v>48</v>
      </c>
      <c r="B5139" s="19" t="n">
        <f aca="false">IFERROR(VLOOKUP(A5139,Personal!$A$6:$F$112,2,FALSE()),"")</f>
        <v>0</v>
      </c>
      <c r="C5139" s="19" t="str">
        <f aca="false">IFERROR(VLOOKUP(A5139,Personal!$A$6:$F$112,3,FALSE()),"")</f>
        <v>La Seu d’Urgell</v>
      </c>
      <c r="D5139" s="19" t="s">
        <v>45</v>
      </c>
      <c r="E5139" s="19" t="s">
        <v>50</v>
      </c>
      <c r="F5139" s="19" t="s">
        <v>51</v>
      </c>
      <c r="G5139" s="19" t="s">
        <v>291</v>
      </c>
      <c r="H5139" s="19" t="n">
        <f aca="false">IF(OR(VLOOKUP(A5139,Personal!$A$6:$F$112,5,FALSE())&lt;&gt;"Sí",N5139="No aplica"),0,'Catàleg GRAE'!D15)</f>
        <v>1</v>
      </c>
      <c r="I5139" s="20"/>
      <c r="J5139" s="20"/>
      <c r="K5139" s="20"/>
      <c r="L5139" s="21"/>
      <c r="M5139" s="21"/>
      <c r="N5139" s="20"/>
      <c r="O5139" s="20"/>
      <c r="P5139" s="19" t="str">
        <f aca="false">IF(I5139="","",I5139-H5139)</f>
        <v/>
      </c>
      <c r="Q5139" s="19" t="str">
        <f aca="true">IF(B5139="","",IF(N5139="No aplica","No aplica",IF(I5139="","Pendent",IF(N5139="Per substituir","Substituir",IF(OR(N5139="No localitzat",N5139="No lliurat"),"Reposar",IF(I5139&lt;H5139,"Reposar",IF(I5139&gt;H5139,"Revisar excedent",IF(AND(G5139="Sí",M5139&lt;&gt;"",M5139&lt;TODAY()),"EPI caducat",IF(AND(G5139="Sí",M5139&lt;&gt;"",M5139&lt;=TODAY()+90),"EPI caduca ≤90 dies",IF(OR(N5139="Deteriorat usable",N5139="Revisió necessària"),"Revisar","OK"))))))))))</f>
      </c>
      <c r="R5139" s="20"/>
    </row>
    <row r="5140" customFormat="false" ht="15" hidden="false" customHeight="false" outlineLevel="0" collapsed="false">
      <c r="A5140" s="19" t="n">
        <v>48</v>
      </c>
      <c r="B5140" s="19" t="n">
        <f aca="false">IFERROR(VLOOKUP(A5140,Personal!$A$6:$F$112,2,FALSE()),"")</f>
        <v>0</v>
      </c>
      <c r="C5140" s="19" t="str">
        <f aca="false">IFERROR(VLOOKUP(A5140,Personal!$A$6:$F$112,3,FALSE()),"")</f>
        <v>La Seu d’Urgell</v>
      </c>
      <c r="D5140" s="19" t="s">
        <v>45</v>
      </c>
      <c r="E5140" s="19" t="s">
        <v>52</v>
      </c>
      <c r="F5140" s="19" t="s">
        <v>53</v>
      </c>
      <c r="G5140" s="19" t="s">
        <v>291</v>
      </c>
      <c r="H5140" s="19" t="n">
        <f aca="false">IF(OR(VLOOKUP(A5140,Personal!$A$6:$F$112,5,FALSE())&lt;&gt;"Sí",N5140="No aplica"),0,'Catàleg GRAE'!D16)</f>
        <v>1</v>
      </c>
      <c r="I5140" s="20"/>
      <c r="J5140" s="20"/>
      <c r="K5140" s="20"/>
      <c r="L5140" s="21"/>
      <c r="M5140" s="21"/>
      <c r="N5140" s="20"/>
      <c r="O5140" s="20"/>
      <c r="P5140" s="19" t="str">
        <f aca="false">IF(I5140="","",I5140-H5140)</f>
        <v/>
      </c>
      <c r="Q5140" s="19" t="str">
        <f aca="true">IF(B5140="","",IF(N5140="No aplica","No aplica",IF(I5140="","Pendent",IF(N5140="Per substituir","Substituir",IF(OR(N5140="No localitzat",N5140="No lliurat"),"Reposar",IF(I5140&lt;H5140,"Reposar",IF(I5140&gt;H5140,"Revisar excedent",IF(AND(G5140="Sí",M5140&lt;&gt;"",M5140&lt;TODAY()),"EPI caducat",IF(AND(G5140="Sí",M5140&lt;&gt;"",M5140&lt;=TODAY()+90),"EPI caduca ≤90 dies",IF(OR(N5140="Deteriorat usable",N5140="Revisió necessària"),"Revisar","OK"))))))))))</f>
      </c>
      <c r="R5140" s="20"/>
    </row>
    <row r="5141" customFormat="false" ht="15" hidden="false" customHeight="false" outlineLevel="0" collapsed="false">
      <c r="A5141" s="19" t="n">
        <v>48</v>
      </c>
      <c r="B5141" s="19" t="n">
        <f aca="false">IFERROR(VLOOKUP(A5141,Personal!$A$6:$F$112,2,FALSE()),"")</f>
        <v>0</v>
      </c>
      <c r="C5141" s="19" t="str">
        <f aca="false">IFERROR(VLOOKUP(A5141,Personal!$A$6:$F$112,3,FALSE()),"")</f>
        <v>La Seu d’Urgell</v>
      </c>
      <c r="D5141" s="19" t="s">
        <v>45</v>
      </c>
      <c r="E5141" s="19" t="s">
        <v>54</v>
      </c>
      <c r="F5141" s="19" t="s">
        <v>55</v>
      </c>
      <c r="G5141" s="19" t="s">
        <v>291</v>
      </c>
      <c r="H5141" s="19" t="n">
        <f aca="false">IF(OR(VLOOKUP(A5141,Personal!$A$6:$F$112,5,FALSE())&lt;&gt;"Sí",N5141="No aplica"),0,'Catàleg GRAE'!D17)</f>
        <v>1</v>
      </c>
      <c r="I5141" s="20"/>
      <c r="J5141" s="20"/>
      <c r="K5141" s="20"/>
      <c r="L5141" s="21"/>
      <c r="M5141" s="21"/>
      <c r="N5141" s="20"/>
      <c r="O5141" s="20"/>
      <c r="P5141" s="19" t="str">
        <f aca="false">IF(I5141="","",I5141-H5141)</f>
        <v/>
      </c>
      <c r="Q5141" s="19" t="str">
        <f aca="true">IF(B5141="","",IF(N5141="No aplica","No aplica",IF(I5141="","Pendent",IF(N5141="Per substituir","Substituir",IF(OR(N5141="No localitzat",N5141="No lliurat"),"Reposar",IF(I5141&lt;H5141,"Reposar",IF(I5141&gt;H5141,"Revisar excedent",IF(AND(G5141="Sí",M5141&lt;&gt;"",M5141&lt;TODAY()),"EPI caducat",IF(AND(G5141="Sí",M5141&lt;&gt;"",M5141&lt;=TODAY()+90),"EPI caduca ≤90 dies",IF(OR(N5141="Deteriorat usable",N5141="Revisió necessària"),"Revisar","OK"))))))))))</f>
      </c>
      <c r="R5141" s="20"/>
    </row>
    <row r="5142" customFormat="false" ht="15" hidden="false" customHeight="false" outlineLevel="0" collapsed="false">
      <c r="A5142" s="19" t="n">
        <v>48</v>
      </c>
      <c r="B5142" s="19" t="n">
        <f aca="false">IFERROR(VLOOKUP(A5142,Personal!$A$6:$F$112,2,FALSE()),"")</f>
        <v>0</v>
      </c>
      <c r="C5142" s="19" t="str">
        <f aca="false">IFERROR(VLOOKUP(A5142,Personal!$A$6:$F$112,3,FALSE()),"")</f>
        <v>La Seu d’Urgell</v>
      </c>
      <c r="D5142" s="19" t="s">
        <v>56</v>
      </c>
      <c r="E5142" s="19" t="s">
        <v>57</v>
      </c>
      <c r="F5142" s="19" t="s">
        <v>58</v>
      </c>
      <c r="G5142" s="19" t="s">
        <v>291</v>
      </c>
      <c r="H5142" s="19" t="n">
        <f aca="false">IF(OR(VLOOKUP(A5142,Personal!$A$6:$F$112,5,FALSE())&lt;&gt;"Sí",N5142="No aplica"),0,'Catàleg GRAE'!D18)</f>
        <v>1</v>
      </c>
      <c r="I5142" s="20"/>
      <c r="J5142" s="20"/>
      <c r="K5142" s="20"/>
      <c r="L5142" s="21"/>
      <c r="M5142" s="21"/>
      <c r="N5142" s="20"/>
      <c r="O5142" s="20"/>
      <c r="P5142" s="19" t="str">
        <f aca="false">IF(I5142="","",I5142-H5142)</f>
        <v/>
      </c>
      <c r="Q5142" s="19" t="str">
        <f aca="true">IF(B5142="","",IF(N5142="No aplica","No aplica",IF(I5142="","Pendent",IF(N5142="Per substituir","Substituir",IF(OR(N5142="No localitzat",N5142="No lliurat"),"Reposar",IF(I5142&lt;H5142,"Reposar",IF(I5142&gt;H5142,"Revisar excedent",IF(AND(G5142="Sí",M5142&lt;&gt;"",M5142&lt;TODAY()),"EPI caducat",IF(AND(G5142="Sí",M5142&lt;&gt;"",M5142&lt;=TODAY()+90),"EPI caduca ≤90 dies",IF(OR(N5142="Deteriorat usable",N5142="Revisió necessària"),"Revisar","OK"))))))))))</f>
      </c>
      <c r="R5142" s="20"/>
    </row>
    <row r="5143" customFormat="false" ht="15" hidden="false" customHeight="false" outlineLevel="0" collapsed="false">
      <c r="A5143" s="19" t="n">
        <v>48</v>
      </c>
      <c r="B5143" s="19" t="n">
        <f aca="false">IFERROR(VLOOKUP(A5143,Personal!$A$6:$F$112,2,FALSE()),"")</f>
        <v>0</v>
      </c>
      <c r="C5143" s="19" t="str">
        <f aca="false">IFERROR(VLOOKUP(A5143,Personal!$A$6:$F$112,3,FALSE()),"")</f>
        <v>La Seu d’Urgell</v>
      </c>
      <c r="D5143" s="19" t="s">
        <v>59</v>
      </c>
      <c r="E5143" s="19" t="s">
        <v>60</v>
      </c>
      <c r="F5143" s="19" t="s">
        <v>61</v>
      </c>
      <c r="G5143" s="19" t="s">
        <v>291</v>
      </c>
      <c r="H5143" s="19" t="n">
        <f aca="false">IF(OR(VLOOKUP(A5143,Personal!$A$6:$F$112,5,FALSE())&lt;&gt;"Sí",N5143="No aplica"),0,'Catàleg GRAE'!D19)</f>
        <v>4</v>
      </c>
      <c r="I5143" s="20"/>
      <c r="J5143" s="20"/>
      <c r="K5143" s="20"/>
      <c r="L5143" s="21"/>
      <c r="M5143" s="21"/>
      <c r="N5143" s="20"/>
      <c r="O5143" s="20"/>
      <c r="P5143" s="19" t="str">
        <f aca="false">IF(I5143="","",I5143-H5143)</f>
        <v/>
      </c>
      <c r="Q5143" s="19" t="str">
        <f aca="true">IF(B5143="","",IF(N5143="No aplica","No aplica",IF(I5143="","Pendent",IF(N5143="Per substituir","Substituir",IF(OR(N5143="No localitzat",N5143="No lliurat"),"Reposar",IF(I5143&lt;H5143,"Reposar",IF(I5143&gt;H5143,"Revisar excedent",IF(AND(G5143="Sí",M5143&lt;&gt;"",M5143&lt;TODAY()),"EPI caducat",IF(AND(G5143="Sí",M5143&lt;&gt;"",M5143&lt;=TODAY()+90),"EPI caduca ≤90 dies",IF(OR(N5143="Deteriorat usable",N5143="Revisió necessària"),"Revisar","OK"))))))))))</f>
      </c>
      <c r="R5143" s="20"/>
    </row>
    <row r="5144" customFormat="false" ht="15" hidden="false" customHeight="false" outlineLevel="0" collapsed="false">
      <c r="A5144" s="19" t="n">
        <v>48</v>
      </c>
      <c r="B5144" s="19" t="n">
        <f aca="false">IFERROR(VLOOKUP(A5144,Personal!$A$6:$F$112,2,FALSE()),"")</f>
        <v>0</v>
      </c>
      <c r="C5144" s="19" t="str">
        <f aca="false">IFERROR(VLOOKUP(A5144,Personal!$A$6:$F$112,3,FALSE()),"")</f>
        <v>La Seu d’Urgell</v>
      </c>
      <c r="D5144" s="19" t="s">
        <v>59</v>
      </c>
      <c r="E5144" s="19" t="s">
        <v>60</v>
      </c>
      <c r="F5144" s="19" t="s">
        <v>62</v>
      </c>
      <c r="G5144" s="19" t="s">
        <v>291</v>
      </c>
      <c r="H5144" s="19" t="n">
        <f aca="false">IF(OR(VLOOKUP(A5144,Personal!$A$6:$F$112,5,FALSE())&lt;&gt;"Sí",N5144="No aplica"),0,'Catàleg GRAE'!D20)</f>
        <v>2</v>
      </c>
      <c r="I5144" s="20"/>
      <c r="J5144" s="20"/>
      <c r="K5144" s="20"/>
      <c r="L5144" s="21"/>
      <c r="M5144" s="21"/>
      <c r="N5144" s="20"/>
      <c r="O5144" s="20"/>
      <c r="P5144" s="19" t="str">
        <f aca="false">IF(I5144="","",I5144-H5144)</f>
        <v/>
      </c>
      <c r="Q5144" s="19" t="str">
        <f aca="true">IF(B5144="","",IF(N5144="No aplica","No aplica",IF(I5144="","Pendent",IF(N5144="Per substituir","Substituir",IF(OR(N5144="No localitzat",N5144="No lliurat"),"Reposar",IF(I5144&lt;H5144,"Reposar",IF(I5144&gt;H5144,"Revisar excedent",IF(AND(G5144="Sí",M5144&lt;&gt;"",M5144&lt;TODAY()),"EPI caducat",IF(AND(G5144="Sí",M5144&lt;&gt;"",M5144&lt;=TODAY()+90),"EPI caduca ≤90 dies",IF(OR(N5144="Deteriorat usable",N5144="Revisió necessària"),"Revisar","OK"))))))))))</f>
      </c>
      <c r="R5144" s="20"/>
    </row>
    <row r="5145" customFormat="false" ht="15" hidden="false" customHeight="false" outlineLevel="0" collapsed="false">
      <c r="A5145" s="19" t="n">
        <v>48</v>
      </c>
      <c r="B5145" s="19" t="n">
        <f aca="false">IFERROR(VLOOKUP(A5145,Personal!$A$6:$F$112,2,FALSE()),"")</f>
        <v>0</v>
      </c>
      <c r="C5145" s="19" t="str">
        <f aca="false">IFERROR(VLOOKUP(A5145,Personal!$A$6:$F$112,3,FALSE()),"")</f>
        <v>La Seu d’Urgell</v>
      </c>
      <c r="D5145" s="19" t="s">
        <v>59</v>
      </c>
      <c r="E5145" s="19" t="s">
        <v>60</v>
      </c>
      <c r="F5145" s="19" t="s">
        <v>63</v>
      </c>
      <c r="G5145" s="19" t="s">
        <v>291</v>
      </c>
      <c r="H5145" s="19" t="n">
        <f aca="false">IF(OR(VLOOKUP(A5145,Personal!$A$6:$F$112,5,FALSE())&lt;&gt;"Sí",N5145="No aplica"),0,'Catàleg GRAE'!D21)</f>
        <v>2</v>
      </c>
      <c r="I5145" s="20"/>
      <c r="J5145" s="20"/>
      <c r="K5145" s="20"/>
      <c r="L5145" s="21"/>
      <c r="M5145" s="21"/>
      <c r="N5145" s="20"/>
      <c r="O5145" s="20"/>
      <c r="P5145" s="19" t="str">
        <f aca="false">IF(I5145="","",I5145-H5145)</f>
        <v/>
      </c>
      <c r="Q5145" s="19" t="str">
        <f aca="true">IF(B5145="","",IF(N5145="No aplica","No aplica",IF(I5145="","Pendent",IF(N5145="Per substituir","Substituir",IF(OR(N5145="No localitzat",N5145="No lliurat"),"Reposar",IF(I5145&lt;H5145,"Reposar",IF(I5145&gt;H5145,"Revisar excedent",IF(AND(G5145="Sí",M5145&lt;&gt;"",M5145&lt;TODAY()),"EPI caducat",IF(AND(G5145="Sí",M5145&lt;&gt;"",M5145&lt;=TODAY()+90),"EPI caduca ≤90 dies",IF(OR(N5145="Deteriorat usable",N5145="Revisió necessària"),"Revisar","OK"))))))))))</f>
      </c>
      <c r="R5145" s="20"/>
    </row>
    <row r="5146" customFormat="false" ht="15" hidden="false" customHeight="false" outlineLevel="0" collapsed="false">
      <c r="A5146" s="19" t="n">
        <v>48</v>
      </c>
      <c r="B5146" s="19" t="n">
        <f aca="false">IFERROR(VLOOKUP(A5146,Personal!$A$6:$F$112,2,FALSE()),"")</f>
        <v>0</v>
      </c>
      <c r="C5146" s="19" t="str">
        <f aca="false">IFERROR(VLOOKUP(A5146,Personal!$A$6:$F$112,3,FALSE()),"")</f>
        <v>La Seu d’Urgell</v>
      </c>
      <c r="D5146" s="19" t="s">
        <v>64</v>
      </c>
      <c r="E5146" s="19" t="s">
        <v>65</v>
      </c>
      <c r="F5146" s="19" t="s">
        <v>66</v>
      </c>
      <c r="G5146" s="19" t="s">
        <v>291</v>
      </c>
      <c r="H5146" s="19" t="n">
        <f aca="false">IF(OR(VLOOKUP(A5146,Personal!$A$6:$F$112,5,FALSE())&lt;&gt;"Sí",N5146="No aplica"),0,'Catàleg GRAE'!D22)</f>
        <v>1</v>
      </c>
      <c r="I5146" s="20"/>
      <c r="J5146" s="20"/>
      <c r="K5146" s="20"/>
      <c r="L5146" s="21"/>
      <c r="M5146" s="21"/>
      <c r="N5146" s="20"/>
      <c r="O5146" s="20"/>
      <c r="P5146" s="19" t="str">
        <f aca="false">IF(I5146="","",I5146-H5146)</f>
        <v/>
      </c>
      <c r="Q5146" s="19" t="str">
        <f aca="true">IF(B5146="","",IF(N5146="No aplica","No aplica",IF(I5146="","Pendent",IF(N5146="Per substituir","Substituir",IF(OR(N5146="No localitzat",N5146="No lliurat"),"Reposar",IF(I5146&lt;H5146,"Reposar",IF(I5146&gt;H5146,"Revisar excedent",IF(AND(G5146="Sí",M5146&lt;&gt;"",M5146&lt;TODAY()),"EPI caducat",IF(AND(G5146="Sí",M5146&lt;&gt;"",M5146&lt;=TODAY()+90),"EPI caduca ≤90 dies",IF(OR(N5146="Deteriorat usable",N5146="Revisió necessària"),"Revisar","OK"))))))))))</f>
      </c>
      <c r="R5146" s="20"/>
    </row>
    <row r="5147" customFormat="false" ht="15" hidden="false" customHeight="false" outlineLevel="0" collapsed="false">
      <c r="A5147" s="19" t="n">
        <v>48</v>
      </c>
      <c r="B5147" s="19" t="n">
        <f aca="false">IFERROR(VLOOKUP(A5147,Personal!$A$6:$F$112,2,FALSE()),"")</f>
        <v>0</v>
      </c>
      <c r="C5147" s="19" t="str">
        <f aca="false">IFERROR(VLOOKUP(A5147,Personal!$A$6:$F$112,3,FALSE()),"")</f>
        <v>La Seu d’Urgell</v>
      </c>
      <c r="D5147" s="19" t="s">
        <v>64</v>
      </c>
      <c r="E5147" s="19" t="s">
        <v>67</v>
      </c>
      <c r="F5147" s="19" t="s">
        <v>68</v>
      </c>
      <c r="G5147" s="19" t="s">
        <v>291</v>
      </c>
      <c r="H5147" s="19" t="n">
        <f aca="false">IF(OR(VLOOKUP(A5147,Personal!$A$6:$F$112,5,FALSE())&lt;&gt;"Sí",N5147="No aplica"),0,'Catàleg GRAE'!D23)</f>
        <v>1</v>
      </c>
      <c r="I5147" s="20"/>
      <c r="J5147" s="20"/>
      <c r="K5147" s="20"/>
      <c r="L5147" s="21"/>
      <c r="M5147" s="21"/>
      <c r="N5147" s="20"/>
      <c r="O5147" s="20"/>
      <c r="P5147" s="19" t="str">
        <f aca="false">IF(I5147="","",I5147-H5147)</f>
        <v/>
      </c>
      <c r="Q5147" s="19" t="str">
        <f aca="true">IF(B5147="","",IF(N5147="No aplica","No aplica",IF(I5147="","Pendent",IF(N5147="Per substituir","Substituir",IF(OR(N5147="No localitzat",N5147="No lliurat"),"Reposar",IF(I5147&lt;H5147,"Reposar",IF(I5147&gt;H5147,"Revisar excedent",IF(AND(G5147="Sí",M5147&lt;&gt;"",M5147&lt;TODAY()),"EPI caducat",IF(AND(G5147="Sí",M5147&lt;&gt;"",M5147&lt;=TODAY()+90),"EPI caduca ≤90 dies",IF(OR(N5147="Deteriorat usable",N5147="Revisió necessària"),"Revisar","OK"))))))))))</f>
      </c>
      <c r="R5147" s="20"/>
    </row>
    <row r="5148" customFormat="false" ht="15" hidden="false" customHeight="false" outlineLevel="0" collapsed="false">
      <c r="A5148" s="19" t="n">
        <v>48</v>
      </c>
      <c r="B5148" s="19" t="n">
        <f aca="false">IFERROR(VLOOKUP(A5148,Personal!$A$6:$F$112,2,FALSE()),"")</f>
        <v>0</v>
      </c>
      <c r="C5148" s="19" t="str">
        <f aca="false">IFERROR(VLOOKUP(A5148,Personal!$A$6:$F$112,3,FALSE()),"")</f>
        <v>La Seu d’Urgell</v>
      </c>
      <c r="D5148" s="19" t="s">
        <v>64</v>
      </c>
      <c r="E5148" s="19" t="s">
        <v>69</v>
      </c>
      <c r="F5148" s="19" t="s">
        <v>70</v>
      </c>
      <c r="G5148" s="19" t="s">
        <v>291</v>
      </c>
      <c r="H5148" s="19" t="n">
        <f aca="false">IF(OR(VLOOKUP(A5148,Personal!$A$6:$F$112,5,FALSE())&lt;&gt;"Sí",N5148="No aplica"),0,'Catàleg GRAE'!D24)</f>
        <v>1</v>
      </c>
      <c r="I5148" s="20"/>
      <c r="J5148" s="20"/>
      <c r="K5148" s="20"/>
      <c r="L5148" s="21"/>
      <c r="M5148" s="21"/>
      <c r="N5148" s="20"/>
      <c r="O5148" s="20"/>
      <c r="P5148" s="19" t="str">
        <f aca="false">IF(I5148="","",I5148-H5148)</f>
        <v/>
      </c>
      <c r="Q5148" s="19" t="str">
        <f aca="true">IF(B5148="","",IF(N5148="No aplica","No aplica",IF(I5148="","Pendent",IF(N5148="Per substituir","Substituir",IF(OR(N5148="No localitzat",N5148="No lliurat"),"Reposar",IF(I5148&lt;H5148,"Reposar",IF(I5148&gt;H5148,"Revisar excedent",IF(AND(G5148="Sí",M5148&lt;&gt;"",M5148&lt;TODAY()),"EPI caducat",IF(AND(G5148="Sí",M5148&lt;&gt;"",M5148&lt;=TODAY()+90),"EPI caduca ≤90 dies",IF(OR(N5148="Deteriorat usable",N5148="Revisió necessària"),"Revisar","OK"))))))))))</f>
      </c>
      <c r="R5148" s="20"/>
    </row>
    <row r="5149" customFormat="false" ht="15" hidden="false" customHeight="false" outlineLevel="0" collapsed="false">
      <c r="A5149" s="19" t="n">
        <v>48</v>
      </c>
      <c r="B5149" s="19" t="n">
        <f aca="false">IFERROR(VLOOKUP(A5149,Personal!$A$6:$F$112,2,FALSE()),"")</f>
        <v>0</v>
      </c>
      <c r="C5149" s="19" t="str">
        <f aca="false">IFERROR(VLOOKUP(A5149,Personal!$A$6:$F$112,3,FALSE()),"")</f>
        <v>La Seu d’Urgell</v>
      </c>
      <c r="D5149" s="19" t="s">
        <v>71</v>
      </c>
      <c r="E5149" s="19" t="s">
        <v>72</v>
      </c>
      <c r="F5149" s="19" t="s">
        <v>73</v>
      </c>
      <c r="G5149" s="19" t="s">
        <v>291</v>
      </c>
      <c r="H5149" s="19" t="n">
        <f aca="false">IF(OR(VLOOKUP(A5149,Personal!$A$6:$F$112,5,FALSE())&lt;&gt;"Sí",N5149="No aplica"),0,'Catàleg GRAE'!D25)</f>
        <v>1</v>
      </c>
      <c r="I5149" s="20"/>
      <c r="J5149" s="20"/>
      <c r="K5149" s="20"/>
      <c r="L5149" s="21"/>
      <c r="M5149" s="21"/>
      <c r="N5149" s="20"/>
      <c r="O5149" s="20"/>
      <c r="P5149" s="19" t="str">
        <f aca="false">IF(I5149="","",I5149-H5149)</f>
        <v/>
      </c>
      <c r="Q5149" s="19" t="str">
        <f aca="true">IF(B5149="","",IF(N5149="No aplica","No aplica",IF(I5149="","Pendent",IF(N5149="Per substituir","Substituir",IF(OR(N5149="No localitzat",N5149="No lliurat"),"Reposar",IF(I5149&lt;H5149,"Reposar",IF(I5149&gt;H5149,"Revisar excedent",IF(AND(G5149="Sí",M5149&lt;&gt;"",M5149&lt;TODAY()),"EPI caducat",IF(AND(G5149="Sí",M5149&lt;&gt;"",M5149&lt;=TODAY()+90),"EPI caduca ≤90 dies",IF(OR(N5149="Deteriorat usable",N5149="Revisió necessària"),"Revisar","OK"))))))))))</f>
      </c>
      <c r="R5149" s="20"/>
    </row>
    <row r="5150" customFormat="false" ht="15" hidden="false" customHeight="false" outlineLevel="0" collapsed="false">
      <c r="A5150" s="19" t="n">
        <v>48</v>
      </c>
      <c r="B5150" s="19" t="n">
        <f aca="false">IFERROR(VLOOKUP(A5150,Personal!$A$6:$F$112,2,FALSE()),"")</f>
        <v>0</v>
      </c>
      <c r="C5150" s="19" t="str">
        <f aca="false">IFERROR(VLOOKUP(A5150,Personal!$A$6:$F$112,3,FALSE()),"")</f>
        <v>La Seu d’Urgell</v>
      </c>
      <c r="D5150" s="19" t="s">
        <v>40</v>
      </c>
      <c r="E5150" s="19" t="s">
        <v>74</v>
      </c>
      <c r="F5150" s="19" t="s">
        <v>75</v>
      </c>
      <c r="G5150" s="19" t="s">
        <v>272</v>
      </c>
      <c r="H5150" s="19" t="n">
        <f aca="false">IF(OR(VLOOKUP(A5150,Personal!$A$6:$F$112,5,FALSE())&lt;&gt;"Sí",N5150="No aplica"),0,'Catàleg GRAE'!D26)</f>
        <v>1</v>
      </c>
      <c r="I5150" s="20"/>
      <c r="J5150" s="20"/>
      <c r="K5150" s="20"/>
      <c r="L5150" s="21"/>
      <c r="M5150" s="21"/>
      <c r="N5150" s="20"/>
      <c r="O5150" s="20"/>
      <c r="P5150" s="19" t="str">
        <f aca="false">IF(I5150="","",I5150-H5150)</f>
        <v/>
      </c>
      <c r="Q5150" s="19" t="str">
        <f aca="true">IF(B5150="","",IF(N5150="No aplica","No aplica",IF(I5150="","Pendent",IF(N5150="Per substituir","Substituir",IF(OR(N5150="No localitzat",N5150="No lliurat"),"Reposar",IF(I5150&lt;H5150,"Reposar",IF(I5150&gt;H5150,"Revisar excedent",IF(AND(G5150="Sí",M5150&lt;&gt;"",M5150&lt;TODAY()),"EPI caducat",IF(AND(G5150="Sí",M5150&lt;&gt;"",M5150&lt;=TODAY()+90),"EPI caduca ≤90 dies",IF(OR(N5150="Deteriorat usable",N5150="Revisió necessària"),"Revisar","OK"))))))))))</f>
      </c>
      <c r="R5150" s="20"/>
    </row>
    <row r="5151" customFormat="false" ht="15" hidden="false" customHeight="false" outlineLevel="0" collapsed="false">
      <c r="A5151" s="19" t="n">
        <v>48</v>
      </c>
      <c r="B5151" s="19" t="n">
        <f aca="false">IFERROR(VLOOKUP(A5151,Personal!$A$6:$F$112,2,FALSE()),"")</f>
        <v>0</v>
      </c>
      <c r="C5151" s="19" t="str">
        <f aca="false">IFERROR(VLOOKUP(A5151,Personal!$A$6:$F$112,3,FALSE()),"")</f>
        <v>La Seu d’Urgell</v>
      </c>
      <c r="D5151" s="19" t="s">
        <v>40</v>
      </c>
      <c r="E5151" s="19" t="s">
        <v>76</v>
      </c>
      <c r="F5151" s="19" t="s">
        <v>77</v>
      </c>
      <c r="G5151" s="19" t="s">
        <v>291</v>
      </c>
      <c r="H5151" s="19" t="n">
        <f aca="false">IF(OR(VLOOKUP(A5151,Personal!$A$6:$F$112,5,FALSE())&lt;&gt;"Sí",N5151="No aplica"),0,'Catàleg GRAE'!D27)</f>
        <v>1</v>
      </c>
      <c r="I5151" s="20"/>
      <c r="J5151" s="20"/>
      <c r="K5151" s="20"/>
      <c r="L5151" s="21"/>
      <c r="M5151" s="21"/>
      <c r="N5151" s="20"/>
      <c r="O5151" s="20"/>
      <c r="P5151" s="19" t="str">
        <f aca="false">IF(I5151="","",I5151-H5151)</f>
        <v/>
      </c>
      <c r="Q5151" s="19" t="str">
        <f aca="true">IF(B5151="","",IF(N5151="No aplica","No aplica",IF(I5151="","Pendent",IF(N5151="Per substituir","Substituir",IF(OR(N5151="No localitzat",N5151="No lliurat"),"Reposar",IF(I5151&lt;H5151,"Reposar",IF(I5151&gt;H5151,"Revisar excedent",IF(AND(G5151="Sí",M5151&lt;&gt;"",M5151&lt;TODAY()),"EPI caducat",IF(AND(G5151="Sí",M5151&lt;&gt;"",M5151&lt;=TODAY()+90),"EPI caduca ≤90 dies",IF(OR(N5151="Deteriorat usable",N5151="Revisió necessària"),"Revisar","OK"))))))))))</f>
      </c>
      <c r="R5151" s="20"/>
    </row>
    <row r="5152" customFormat="false" ht="15" hidden="false" customHeight="false" outlineLevel="0" collapsed="false">
      <c r="A5152" s="19" t="n">
        <v>48</v>
      </c>
      <c r="B5152" s="19" t="n">
        <f aca="false">IFERROR(VLOOKUP(A5152,Personal!$A$6:$F$112,2,FALSE()),"")</f>
        <v>0</v>
      </c>
      <c r="C5152" s="19" t="str">
        <f aca="false">IFERROR(VLOOKUP(A5152,Personal!$A$6:$F$112,3,FALSE()),"")</f>
        <v>La Seu d’Urgell</v>
      </c>
      <c r="D5152" s="19" t="s">
        <v>78</v>
      </c>
      <c r="E5152" s="19" t="s">
        <v>79</v>
      </c>
      <c r="F5152" s="19" t="s">
        <v>80</v>
      </c>
      <c r="G5152" s="19" t="s">
        <v>291</v>
      </c>
      <c r="H5152" s="19" t="n">
        <f aca="false">IF(OR(VLOOKUP(A5152,Personal!$A$6:$F$112,5,FALSE())&lt;&gt;"Sí",N5152="No aplica"),0,'Catàleg GRAE'!D28)</f>
        <v>1</v>
      </c>
      <c r="I5152" s="20"/>
      <c r="J5152" s="20"/>
      <c r="K5152" s="20"/>
      <c r="L5152" s="21"/>
      <c r="M5152" s="21"/>
      <c r="N5152" s="20"/>
      <c r="O5152" s="20"/>
      <c r="P5152" s="19" t="str">
        <f aca="false">IF(I5152="","",I5152-H5152)</f>
        <v/>
      </c>
      <c r="Q5152" s="19" t="str">
        <f aca="true">IF(B5152="","",IF(N5152="No aplica","No aplica",IF(I5152="","Pendent",IF(N5152="Per substituir","Substituir",IF(OR(N5152="No localitzat",N5152="No lliurat"),"Reposar",IF(I5152&lt;H5152,"Reposar",IF(I5152&gt;H5152,"Revisar excedent",IF(AND(G5152="Sí",M5152&lt;&gt;"",M5152&lt;TODAY()),"EPI caducat",IF(AND(G5152="Sí",M5152&lt;&gt;"",M5152&lt;=TODAY()+90),"EPI caduca ≤90 dies",IF(OR(N5152="Deteriorat usable",N5152="Revisió necessària"),"Revisar","OK"))))))))))</f>
      </c>
      <c r="R5152" s="20"/>
    </row>
    <row r="5153" customFormat="false" ht="15" hidden="false" customHeight="false" outlineLevel="0" collapsed="false">
      <c r="A5153" s="19" t="n">
        <v>48</v>
      </c>
      <c r="B5153" s="19" t="n">
        <f aca="false">IFERROR(VLOOKUP(A5153,Personal!$A$6:$F$112,2,FALSE()),"")</f>
        <v>0</v>
      </c>
      <c r="C5153" s="19" t="str">
        <f aca="false">IFERROR(VLOOKUP(A5153,Personal!$A$6:$F$112,3,FALSE()),"")</f>
        <v>La Seu d’Urgell</v>
      </c>
      <c r="D5153" s="19" t="s">
        <v>26</v>
      </c>
      <c r="E5153" s="19" t="s">
        <v>81</v>
      </c>
      <c r="F5153" s="19" t="s">
        <v>82</v>
      </c>
      <c r="G5153" s="19" t="s">
        <v>272</v>
      </c>
      <c r="H5153" s="19" t="n">
        <f aca="false">IF(OR(VLOOKUP(A5153,Personal!$A$6:$F$112,5,FALSE())&lt;&gt;"Sí",N5153="No aplica"),0,'Catàleg GRAE'!D29)</f>
        <v>1</v>
      </c>
      <c r="I5153" s="20"/>
      <c r="J5153" s="20"/>
      <c r="K5153" s="20"/>
      <c r="L5153" s="21"/>
      <c r="M5153" s="21"/>
      <c r="N5153" s="20"/>
      <c r="O5153" s="20"/>
      <c r="P5153" s="19" t="str">
        <f aca="false">IF(I5153="","",I5153-H5153)</f>
        <v/>
      </c>
      <c r="Q5153" s="19" t="str">
        <f aca="true">IF(B5153="","",IF(N5153="No aplica","No aplica",IF(I5153="","Pendent",IF(N5153="Per substituir","Substituir",IF(OR(N5153="No localitzat",N5153="No lliurat"),"Reposar",IF(I5153&lt;H5153,"Reposar",IF(I5153&gt;H5153,"Revisar excedent",IF(AND(G5153="Sí",M5153&lt;&gt;"",M5153&lt;TODAY()),"EPI caducat",IF(AND(G5153="Sí",M5153&lt;&gt;"",M5153&lt;=TODAY()+90),"EPI caduca ≤90 dies",IF(OR(N5153="Deteriorat usable",N5153="Revisió necessària"),"Revisar","OK"))))))))))</f>
      </c>
      <c r="R5153" s="20"/>
    </row>
    <row r="5154" customFormat="false" ht="15" hidden="false" customHeight="false" outlineLevel="0" collapsed="false">
      <c r="A5154" s="19" t="n">
        <v>48</v>
      </c>
      <c r="B5154" s="19" t="n">
        <f aca="false">IFERROR(VLOOKUP(A5154,Personal!$A$6:$F$112,2,FALSE()),"")</f>
        <v>0</v>
      </c>
      <c r="C5154" s="19" t="str">
        <f aca="false">IFERROR(VLOOKUP(A5154,Personal!$A$6:$F$112,3,FALSE()),"")</f>
        <v>La Seu d’Urgell</v>
      </c>
      <c r="D5154" s="19" t="s">
        <v>83</v>
      </c>
      <c r="E5154" s="19" t="s">
        <v>84</v>
      </c>
      <c r="F5154" s="19" t="s">
        <v>85</v>
      </c>
      <c r="G5154" s="19" t="s">
        <v>291</v>
      </c>
      <c r="H5154" s="19" t="n">
        <f aca="false">IF(OR(VLOOKUP(A5154,Personal!$A$6:$F$112,5,FALSE())&lt;&gt;"Sí",N5154="No aplica"),0,'Catàleg GRAE'!D30)</f>
        <v>2</v>
      </c>
      <c r="I5154" s="20"/>
      <c r="J5154" s="20"/>
      <c r="K5154" s="20"/>
      <c r="L5154" s="21"/>
      <c r="M5154" s="21"/>
      <c r="N5154" s="20"/>
      <c r="O5154" s="20"/>
      <c r="P5154" s="19" t="str">
        <f aca="false">IF(I5154="","",I5154-H5154)</f>
        <v/>
      </c>
      <c r="Q5154" s="19" t="str">
        <f aca="true">IF(B5154="","",IF(N5154="No aplica","No aplica",IF(I5154="","Pendent",IF(N5154="Per substituir","Substituir",IF(OR(N5154="No localitzat",N5154="No lliurat"),"Reposar",IF(I5154&lt;H5154,"Reposar",IF(I5154&gt;H5154,"Revisar excedent",IF(AND(G5154="Sí",M5154&lt;&gt;"",M5154&lt;TODAY()),"EPI caducat",IF(AND(G5154="Sí",M5154&lt;&gt;"",M5154&lt;=TODAY()+90),"EPI caduca ≤90 dies",IF(OR(N5154="Deteriorat usable",N5154="Revisió necessària"),"Revisar","OK"))))))))))</f>
      </c>
      <c r="R5154" s="20"/>
    </row>
    <row r="5155" customFormat="false" ht="15" hidden="false" customHeight="false" outlineLevel="0" collapsed="false">
      <c r="A5155" s="19" t="n">
        <v>48</v>
      </c>
      <c r="B5155" s="19" t="n">
        <f aca="false">IFERROR(VLOOKUP(A5155,Personal!$A$6:$F$112,2,FALSE()),"")</f>
        <v>0</v>
      </c>
      <c r="C5155" s="19" t="str">
        <f aca="false">IFERROR(VLOOKUP(A5155,Personal!$A$6:$F$112,3,FALSE()),"")</f>
        <v>La Seu d’Urgell</v>
      </c>
      <c r="D5155" s="19" t="s">
        <v>83</v>
      </c>
      <c r="E5155" s="19" t="s">
        <v>86</v>
      </c>
      <c r="F5155" s="19" t="s">
        <v>87</v>
      </c>
      <c r="G5155" s="19" t="s">
        <v>291</v>
      </c>
      <c r="H5155" s="19" t="n">
        <f aca="false">IF(OR(VLOOKUP(A5155,Personal!$A$6:$F$112,5,FALSE())&lt;&gt;"Sí",N5155="No aplica"),0,'Catàleg GRAE'!D31)</f>
        <v>2</v>
      </c>
      <c r="I5155" s="20"/>
      <c r="J5155" s="20"/>
      <c r="K5155" s="20"/>
      <c r="L5155" s="21"/>
      <c r="M5155" s="21"/>
      <c r="N5155" s="20"/>
      <c r="O5155" s="20"/>
      <c r="P5155" s="19" t="str">
        <f aca="false">IF(I5155="","",I5155-H5155)</f>
        <v/>
      </c>
      <c r="Q5155" s="19" t="str">
        <f aca="true">IF(B5155="","",IF(N5155="No aplica","No aplica",IF(I5155="","Pendent",IF(N5155="Per substituir","Substituir",IF(OR(N5155="No localitzat",N5155="No lliurat"),"Reposar",IF(I5155&lt;H5155,"Reposar",IF(I5155&gt;H5155,"Revisar excedent",IF(AND(G5155="Sí",M5155&lt;&gt;"",M5155&lt;TODAY()),"EPI caducat",IF(AND(G5155="Sí",M5155&lt;&gt;"",M5155&lt;=TODAY()+90),"EPI caduca ≤90 dies",IF(OR(N5155="Deteriorat usable",N5155="Revisió necessària"),"Revisar","OK"))))))))))</f>
      </c>
      <c r="R5155" s="20"/>
    </row>
    <row r="5156" customFormat="false" ht="15" hidden="false" customHeight="false" outlineLevel="0" collapsed="false">
      <c r="A5156" s="19" t="n">
        <v>48</v>
      </c>
      <c r="B5156" s="19" t="n">
        <f aca="false">IFERROR(VLOOKUP(A5156,Personal!$A$6:$F$112,2,FALSE()),"")</f>
        <v>0</v>
      </c>
      <c r="C5156" s="19" t="str">
        <f aca="false">IFERROR(VLOOKUP(A5156,Personal!$A$6:$F$112,3,FALSE()),"")</f>
        <v>La Seu d’Urgell</v>
      </c>
      <c r="D5156" s="19" t="s">
        <v>83</v>
      </c>
      <c r="E5156" s="19" t="s">
        <v>88</v>
      </c>
      <c r="F5156" s="19" t="s">
        <v>89</v>
      </c>
      <c r="G5156" s="19" t="s">
        <v>291</v>
      </c>
      <c r="H5156" s="19" t="n">
        <f aca="false">IF(OR(VLOOKUP(A5156,Personal!$A$6:$F$112,5,FALSE())&lt;&gt;"Sí",N5156="No aplica"),0,'Catàleg GRAE'!D32)</f>
        <v>2</v>
      </c>
      <c r="I5156" s="20"/>
      <c r="J5156" s="20"/>
      <c r="K5156" s="20"/>
      <c r="L5156" s="21"/>
      <c r="M5156" s="21"/>
      <c r="N5156" s="20"/>
      <c r="O5156" s="20"/>
      <c r="P5156" s="19" t="str">
        <f aca="false">IF(I5156="","",I5156-H5156)</f>
        <v/>
      </c>
      <c r="Q5156" s="19" t="str">
        <f aca="true">IF(B5156="","",IF(N5156="No aplica","No aplica",IF(I5156="","Pendent",IF(N5156="Per substituir","Substituir",IF(OR(N5156="No localitzat",N5156="No lliurat"),"Reposar",IF(I5156&lt;H5156,"Reposar",IF(I5156&gt;H5156,"Revisar excedent",IF(AND(G5156="Sí",M5156&lt;&gt;"",M5156&lt;TODAY()),"EPI caducat",IF(AND(G5156="Sí",M5156&lt;&gt;"",M5156&lt;=TODAY()+90),"EPI caduca ≤90 dies",IF(OR(N5156="Deteriorat usable",N5156="Revisió necessària"),"Revisar","OK"))))))))))</f>
      </c>
      <c r="R5156" s="20"/>
    </row>
    <row r="5157" customFormat="false" ht="15" hidden="false" customHeight="false" outlineLevel="0" collapsed="false">
      <c r="A5157" s="19" t="n">
        <v>48</v>
      </c>
      <c r="B5157" s="19" t="n">
        <f aca="false">IFERROR(VLOOKUP(A5157,Personal!$A$6:$F$112,2,FALSE()),"")</f>
        <v>0</v>
      </c>
      <c r="C5157" s="19" t="str">
        <f aca="false">IFERROR(VLOOKUP(A5157,Personal!$A$6:$F$112,3,FALSE()),"")</f>
        <v>La Seu d’Urgell</v>
      </c>
      <c r="D5157" s="19" t="s">
        <v>83</v>
      </c>
      <c r="E5157" s="19" t="s">
        <v>90</v>
      </c>
      <c r="F5157" s="19" t="s">
        <v>91</v>
      </c>
      <c r="G5157" s="19" t="s">
        <v>291</v>
      </c>
      <c r="H5157" s="19" t="n">
        <f aca="false">IF(OR(VLOOKUP(A5157,Personal!$A$6:$F$112,5,FALSE())&lt;&gt;"Sí",N5157="No aplica"),0,'Catàleg GRAE'!D33)</f>
        <v>1</v>
      </c>
      <c r="I5157" s="20"/>
      <c r="J5157" s="20"/>
      <c r="K5157" s="20"/>
      <c r="L5157" s="21"/>
      <c r="M5157" s="21"/>
      <c r="N5157" s="20"/>
      <c r="O5157" s="20"/>
      <c r="P5157" s="19" t="str">
        <f aca="false">IF(I5157="","",I5157-H5157)</f>
        <v/>
      </c>
      <c r="Q5157" s="19" t="str">
        <f aca="true">IF(B5157="","",IF(N5157="No aplica","No aplica",IF(I5157="","Pendent",IF(N5157="Per substituir","Substituir",IF(OR(N5157="No localitzat",N5157="No lliurat"),"Reposar",IF(I5157&lt;H5157,"Reposar",IF(I5157&gt;H5157,"Revisar excedent",IF(AND(G5157="Sí",M5157&lt;&gt;"",M5157&lt;TODAY()),"EPI caducat",IF(AND(G5157="Sí",M5157&lt;&gt;"",M5157&lt;=TODAY()+90),"EPI caduca ≤90 dies",IF(OR(N5157="Deteriorat usable",N5157="Revisió necessària"),"Revisar","OK"))))))))))</f>
      </c>
      <c r="R5157" s="20"/>
    </row>
    <row r="5158" customFormat="false" ht="15" hidden="false" customHeight="false" outlineLevel="0" collapsed="false">
      <c r="A5158" s="19" t="n">
        <v>48</v>
      </c>
      <c r="B5158" s="19" t="n">
        <f aca="false">IFERROR(VLOOKUP(A5158,Personal!$A$6:$F$112,2,FALSE()),"")</f>
        <v>0</v>
      </c>
      <c r="C5158" s="19" t="str">
        <f aca="false">IFERROR(VLOOKUP(A5158,Personal!$A$6:$F$112,3,FALSE()),"")</f>
        <v>La Seu d’Urgell</v>
      </c>
      <c r="D5158" s="19" t="s">
        <v>40</v>
      </c>
      <c r="E5158" s="19" t="s">
        <v>92</v>
      </c>
      <c r="F5158" s="19" t="s">
        <v>93</v>
      </c>
      <c r="G5158" s="19" t="s">
        <v>291</v>
      </c>
      <c r="H5158" s="19" t="n">
        <f aca="false">IF(OR(VLOOKUP(A5158,Personal!$A$6:$F$112,5,FALSE())&lt;&gt;"Sí",N5158="No aplica"),0,'Catàleg GRAE'!D34)</f>
        <v>1</v>
      </c>
      <c r="I5158" s="20"/>
      <c r="J5158" s="20"/>
      <c r="K5158" s="20"/>
      <c r="L5158" s="21"/>
      <c r="M5158" s="21"/>
      <c r="N5158" s="20"/>
      <c r="O5158" s="20"/>
      <c r="P5158" s="19" t="str">
        <f aca="false">IF(I5158="","",I5158-H5158)</f>
        <v/>
      </c>
      <c r="Q5158" s="19" t="str">
        <f aca="true">IF(B5158="","",IF(N5158="No aplica","No aplica",IF(I5158="","Pendent",IF(N5158="Per substituir","Substituir",IF(OR(N5158="No localitzat",N5158="No lliurat"),"Reposar",IF(I5158&lt;H5158,"Reposar",IF(I5158&gt;H5158,"Revisar excedent",IF(AND(G5158="Sí",M5158&lt;&gt;"",M5158&lt;TODAY()),"EPI caducat",IF(AND(G5158="Sí",M5158&lt;&gt;"",M5158&lt;=TODAY()+90),"EPI caduca ≤90 dies",IF(OR(N5158="Deteriorat usable",N5158="Revisió necessària"),"Revisar","OK"))))))))))</f>
      </c>
      <c r="R5158" s="20"/>
    </row>
    <row r="5159" customFormat="false" ht="15" hidden="false" customHeight="false" outlineLevel="0" collapsed="false">
      <c r="A5159" s="19" t="n">
        <v>48</v>
      </c>
      <c r="B5159" s="19" t="n">
        <f aca="false">IFERROR(VLOOKUP(A5159,Personal!$A$6:$F$112,2,FALSE()),"")</f>
        <v>0</v>
      </c>
      <c r="C5159" s="19" t="str">
        <f aca="false">IFERROR(VLOOKUP(A5159,Personal!$A$6:$F$112,3,FALSE()),"")</f>
        <v>La Seu d’Urgell</v>
      </c>
      <c r="D5159" s="19" t="s">
        <v>94</v>
      </c>
      <c r="E5159" s="19" t="s">
        <v>95</v>
      </c>
      <c r="F5159" s="19" t="s">
        <v>96</v>
      </c>
      <c r="G5159" s="19" t="s">
        <v>291</v>
      </c>
      <c r="H5159" s="19" t="n">
        <f aca="false">IF(OR(VLOOKUP(A5159,Personal!$A$6:$F$112,5,FALSE())&lt;&gt;"Sí",N5159="No aplica"),0,'Catàleg GRAE'!D35)</f>
        <v>1</v>
      </c>
      <c r="I5159" s="20"/>
      <c r="J5159" s="20"/>
      <c r="K5159" s="20"/>
      <c r="L5159" s="21"/>
      <c r="M5159" s="21"/>
      <c r="N5159" s="20"/>
      <c r="O5159" s="20"/>
      <c r="P5159" s="19" t="str">
        <f aca="false">IF(I5159="","",I5159-H5159)</f>
        <v/>
      </c>
      <c r="Q5159" s="19" t="str">
        <f aca="true">IF(B5159="","",IF(N5159="No aplica","No aplica",IF(I5159="","Pendent",IF(N5159="Per substituir","Substituir",IF(OR(N5159="No localitzat",N5159="No lliurat"),"Reposar",IF(I5159&lt;H5159,"Reposar",IF(I5159&gt;H5159,"Revisar excedent",IF(AND(G5159="Sí",M5159&lt;&gt;"",M5159&lt;TODAY()),"EPI caducat",IF(AND(G5159="Sí",M5159&lt;&gt;"",M5159&lt;=TODAY()+90),"EPI caduca ≤90 dies",IF(OR(N5159="Deteriorat usable",N5159="Revisió necessària"),"Revisar","OK"))))))))))</f>
      </c>
      <c r="R5159" s="20"/>
    </row>
    <row r="5160" customFormat="false" ht="15" hidden="false" customHeight="false" outlineLevel="0" collapsed="false">
      <c r="A5160" s="19" t="n">
        <v>48</v>
      </c>
      <c r="B5160" s="19" t="n">
        <f aca="false">IFERROR(VLOOKUP(A5160,Personal!$A$6:$F$112,2,FALSE()),"")</f>
        <v>0</v>
      </c>
      <c r="C5160" s="19" t="str">
        <f aca="false">IFERROR(VLOOKUP(A5160,Personal!$A$6:$F$112,3,FALSE()),"")</f>
        <v>La Seu d’Urgell</v>
      </c>
      <c r="D5160" s="19" t="s">
        <v>97</v>
      </c>
      <c r="E5160" s="19" t="s">
        <v>98</v>
      </c>
      <c r="F5160" s="19" t="s">
        <v>99</v>
      </c>
      <c r="G5160" s="19" t="s">
        <v>291</v>
      </c>
      <c r="H5160" s="19" t="n">
        <f aca="false">IF(OR(VLOOKUP(A5160,Personal!$A$6:$F$112,5,FALSE())&lt;&gt;"Sí",N5160="No aplica"),0,'Catàleg GRAE'!D36)</f>
        <v>3</v>
      </c>
      <c r="I5160" s="20"/>
      <c r="J5160" s="20"/>
      <c r="K5160" s="20"/>
      <c r="L5160" s="21"/>
      <c r="M5160" s="21"/>
      <c r="N5160" s="20"/>
      <c r="O5160" s="20"/>
      <c r="P5160" s="19" t="str">
        <f aca="false">IF(I5160="","",I5160-H5160)</f>
        <v/>
      </c>
      <c r="Q5160" s="19" t="str">
        <f aca="true">IF(B5160="","",IF(N5160="No aplica","No aplica",IF(I5160="","Pendent",IF(N5160="Per substituir","Substituir",IF(OR(N5160="No localitzat",N5160="No lliurat"),"Reposar",IF(I5160&lt;H5160,"Reposar",IF(I5160&gt;H5160,"Revisar excedent",IF(AND(G5160="Sí",M5160&lt;&gt;"",M5160&lt;TODAY()),"EPI caducat",IF(AND(G5160="Sí",M5160&lt;&gt;"",M5160&lt;=TODAY()+90),"EPI caduca ≤90 dies",IF(OR(N5160="Deteriorat usable",N5160="Revisió necessària"),"Revisar","OK"))))))))))</f>
      </c>
      <c r="R5160" s="20"/>
    </row>
    <row r="5161" customFormat="false" ht="15" hidden="false" customHeight="false" outlineLevel="0" collapsed="false">
      <c r="A5161" s="19" t="n">
        <v>48</v>
      </c>
      <c r="B5161" s="19" t="n">
        <f aca="false">IFERROR(VLOOKUP(A5161,Personal!$A$6:$F$112,2,FALSE()),"")</f>
        <v>0</v>
      </c>
      <c r="C5161" s="19" t="str">
        <f aca="false">IFERROR(VLOOKUP(A5161,Personal!$A$6:$F$112,3,FALSE()),"")</f>
        <v>La Seu d’Urgell</v>
      </c>
      <c r="D5161" s="19" t="s">
        <v>97</v>
      </c>
      <c r="E5161" s="19" t="s">
        <v>100</v>
      </c>
      <c r="F5161" s="19" t="s">
        <v>101</v>
      </c>
      <c r="G5161" s="19" t="s">
        <v>291</v>
      </c>
      <c r="H5161" s="19" t="n">
        <f aca="false">IF(OR(VLOOKUP(A5161,Personal!$A$6:$F$112,5,FALSE())&lt;&gt;"Sí",N5161="No aplica"),0,'Catàleg GRAE'!D37)</f>
        <v>1</v>
      </c>
      <c r="I5161" s="20"/>
      <c r="J5161" s="20"/>
      <c r="K5161" s="20"/>
      <c r="L5161" s="21"/>
      <c r="M5161" s="21"/>
      <c r="N5161" s="20"/>
      <c r="O5161" s="20"/>
      <c r="P5161" s="19" t="str">
        <f aca="false">IF(I5161="","",I5161-H5161)</f>
        <v/>
      </c>
      <c r="Q5161" s="19" t="str">
        <f aca="true">IF(B5161="","",IF(N5161="No aplica","No aplica",IF(I5161="","Pendent",IF(N5161="Per substituir","Substituir",IF(OR(N5161="No localitzat",N5161="No lliurat"),"Reposar",IF(I5161&lt;H5161,"Reposar",IF(I5161&gt;H5161,"Revisar excedent",IF(AND(G5161="Sí",M5161&lt;&gt;"",M5161&lt;TODAY()),"EPI caducat",IF(AND(G5161="Sí",M5161&lt;&gt;"",M5161&lt;=TODAY()+90),"EPI caduca ≤90 dies",IF(OR(N5161="Deteriorat usable",N5161="Revisió necessària"),"Revisar","OK"))))))))))</f>
      </c>
      <c r="R5161" s="20"/>
    </row>
    <row r="5162" customFormat="false" ht="15" hidden="false" customHeight="false" outlineLevel="0" collapsed="false">
      <c r="A5162" s="19" t="n">
        <v>48</v>
      </c>
      <c r="B5162" s="19" t="n">
        <f aca="false">IFERROR(VLOOKUP(A5162,Personal!$A$6:$F$112,2,FALSE()),"")</f>
        <v>0</v>
      </c>
      <c r="C5162" s="19" t="str">
        <f aca="false">IFERROR(VLOOKUP(A5162,Personal!$A$6:$F$112,3,FALSE()),"")</f>
        <v>La Seu d’Urgell</v>
      </c>
      <c r="D5162" s="19" t="s">
        <v>102</v>
      </c>
      <c r="E5162" s="19" t="s">
        <v>103</v>
      </c>
      <c r="F5162" s="19" t="s">
        <v>104</v>
      </c>
      <c r="G5162" s="19" t="s">
        <v>291</v>
      </c>
      <c r="H5162" s="19" t="n">
        <f aca="false">IF(OR(VLOOKUP(A5162,Personal!$A$6:$F$112,5,FALSE())&lt;&gt;"Sí",N5162="No aplica"),0,'Catàleg GRAE'!D38)</f>
        <v>1</v>
      </c>
      <c r="I5162" s="20"/>
      <c r="J5162" s="20"/>
      <c r="K5162" s="20"/>
      <c r="L5162" s="21"/>
      <c r="M5162" s="21"/>
      <c r="N5162" s="20"/>
      <c r="O5162" s="20"/>
      <c r="P5162" s="19" t="str">
        <f aca="false">IF(I5162="","",I5162-H5162)</f>
        <v/>
      </c>
      <c r="Q5162" s="19" t="str">
        <f aca="true">IF(B5162="","",IF(N5162="No aplica","No aplica",IF(I5162="","Pendent",IF(N5162="Per substituir","Substituir",IF(OR(N5162="No localitzat",N5162="No lliurat"),"Reposar",IF(I5162&lt;H5162,"Reposar",IF(I5162&gt;H5162,"Revisar excedent",IF(AND(G5162="Sí",M5162&lt;&gt;"",M5162&lt;TODAY()),"EPI caducat",IF(AND(G5162="Sí",M5162&lt;&gt;"",M5162&lt;=TODAY()+90),"EPI caduca ≤90 dies",IF(OR(N5162="Deteriorat usable",N5162="Revisió necessària"),"Revisar","OK"))))))))))</f>
      </c>
      <c r="R5162" s="20"/>
    </row>
    <row r="5163" customFormat="false" ht="15" hidden="false" customHeight="false" outlineLevel="0" collapsed="false">
      <c r="A5163" s="19" t="n">
        <v>48</v>
      </c>
      <c r="B5163" s="19" t="n">
        <f aca="false">IFERROR(VLOOKUP(A5163,Personal!$A$6:$F$112,2,FALSE()),"")</f>
        <v>0</v>
      </c>
      <c r="C5163" s="19" t="str">
        <f aca="false">IFERROR(VLOOKUP(A5163,Personal!$A$6:$F$112,3,FALSE()),"")</f>
        <v>La Seu d’Urgell</v>
      </c>
      <c r="D5163" s="19" t="s">
        <v>97</v>
      </c>
      <c r="E5163" s="19" t="s">
        <v>105</v>
      </c>
      <c r="F5163" s="19" t="s">
        <v>106</v>
      </c>
      <c r="G5163" s="19" t="s">
        <v>291</v>
      </c>
      <c r="H5163" s="19" t="n">
        <f aca="false">IF(OR(VLOOKUP(A5163,Personal!$A$6:$F$112,5,FALSE())&lt;&gt;"Sí",N5163="No aplica"),0,'Catàleg GRAE'!D39)</f>
        <v>3</v>
      </c>
      <c r="I5163" s="20"/>
      <c r="J5163" s="20"/>
      <c r="K5163" s="20"/>
      <c r="L5163" s="21"/>
      <c r="M5163" s="21"/>
      <c r="N5163" s="20"/>
      <c r="O5163" s="20"/>
      <c r="P5163" s="19" t="str">
        <f aca="false">IF(I5163="","",I5163-H5163)</f>
        <v/>
      </c>
      <c r="Q5163" s="19" t="str">
        <f aca="true">IF(B5163="","",IF(N5163="No aplica","No aplica",IF(I5163="","Pendent",IF(N5163="Per substituir","Substituir",IF(OR(N5163="No localitzat",N5163="No lliurat"),"Reposar",IF(I5163&lt;H5163,"Reposar",IF(I5163&gt;H5163,"Revisar excedent",IF(AND(G5163="Sí",M5163&lt;&gt;"",M5163&lt;TODAY()),"EPI caducat",IF(AND(G5163="Sí",M5163&lt;&gt;"",M5163&lt;=TODAY()+90),"EPI caduca ≤90 dies",IF(OR(N5163="Deteriorat usable",N5163="Revisió necessària"),"Revisar","OK"))))))))))</f>
      </c>
      <c r="R5163" s="20"/>
    </row>
    <row r="5164" customFormat="false" ht="15" hidden="false" customHeight="false" outlineLevel="0" collapsed="false">
      <c r="A5164" s="19" t="n">
        <v>48</v>
      </c>
      <c r="B5164" s="19" t="n">
        <f aca="false">IFERROR(VLOOKUP(A5164,Personal!$A$6:$F$112,2,FALSE()),"")</f>
        <v>0</v>
      </c>
      <c r="C5164" s="19" t="str">
        <f aca="false">IFERROR(VLOOKUP(A5164,Personal!$A$6:$F$112,3,FALSE()),"")</f>
        <v>La Seu d’Urgell</v>
      </c>
      <c r="D5164" s="19" t="s">
        <v>97</v>
      </c>
      <c r="E5164" s="19" t="s">
        <v>105</v>
      </c>
      <c r="F5164" s="19" t="s">
        <v>107</v>
      </c>
      <c r="G5164" s="19" t="s">
        <v>291</v>
      </c>
      <c r="H5164" s="19" t="n">
        <f aca="false">IF(OR(VLOOKUP(A5164,Personal!$A$6:$F$112,5,FALSE())&lt;&gt;"Sí",N5164="No aplica"),0,'Catàleg GRAE'!D40)</f>
        <v>3</v>
      </c>
      <c r="I5164" s="20"/>
      <c r="J5164" s="20"/>
      <c r="K5164" s="20"/>
      <c r="L5164" s="21"/>
      <c r="M5164" s="21"/>
      <c r="N5164" s="20"/>
      <c r="O5164" s="20"/>
      <c r="P5164" s="19" t="str">
        <f aca="false">IF(I5164="","",I5164-H5164)</f>
        <v/>
      </c>
      <c r="Q5164" s="19" t="str">
        <f aca="true">IF(B5164="","",IF(N5164="No aplica","No aplica",IF(I5164="","Pendent",IF(N5164="Per substituir","Substituir",IF(OR(N5164="No localitzat",N5164="No lliurat"),"Reposar",IF(I5164&lt;H5164,"Reposar",IF(I5164&gt;H5164,"Revisar excedent",IF(AND(G5164="Sí",M5164&lt;&gt;"",M5164&lt;TODAY()),"EPI caducat",IF(AND(G5164="Sí",M5164&lt;&gt;"",M5164&lt;=TODAY()+90),"EPI caduca ≤90 dies",IF(OR(N5164="Deteriorat usable",N5164="Revisió necessària"),"Revisar","OK"))))))))))</f>
      </c>
      <c r="R5164" s="20"/>
    </row>
    <row r="5165" customFormat="false" ht="15" hidden="false" customHeight="false" outlineLevel="0" collapsed="false">
      <c r="A5165" s="19" t="n">
        <v>48</v>
      </c>
      <c r="B5165" s="19" t="n">
        <f aca="false">IFERROR(VLOOKUP(A5165,Personal!$A$6:$F$112,2,FALSE()),"")</f>
        <v>0</v>
      </c>
      <c r="C5165" s="19" t="str">
        <f aca="false">IFERROR(VLOOKUP(A5165,Personal!$A$6:$F$112,3,FALSE()),"")</f>
        <v>La Seu d’Urgell</v>
      </c>
      <c r="D5165" s="19" t="s">
        <v>97</v>
      </c>
      <c r="E5165" s="19" t="s">
        <v>108</v>
      </c>
      <c r="F5165" s="19" t="s">
        <v>109</v>
      </c>
      <c r="G5165" s="19" t="s">
        <v>291</v>
      </c>
      <c r="H5165" s="19" t="n">
        <f aca="false">IF(OR(VLOOKUP(A5165,Personal!$A$6:$F$112,5,FALSE())&lt;&gt;"Sí",N5165="No aplica"),0,'Catàleg GRAE'!D41)</f>
        <v>2</v>
      </c>
      <c r="I5165" s="20"/>
      <c r="J5165" s="20"/>
      <c r="K5165" s="20"/>
      <c r="L5165" s="21"/>
      <c r="M5165" s="21"/>
      <c r="N5165" s="20"/>
      <c r="O5165" s="20"/>
      <c r="P5165" s="19" t="str">
        <f aca="false">IF(I5165="","",I5165-H5165)</f>
        <v/>
      </c>
      <c r="Q5165" s="19" t="str">
        <f aca="true">IF(B5165="","",IF(N5165="No aplica","No aplica",IF(I5165="","Pendent",IF(N5165="Per substituir","Substituir",IF(OR(N5165="No localitzat",N5165="No lliurat"),"Reposar",IF(I5165&lt;H5165,"Reposar",IF(I5165&gt;H5165,"Revisar excedent",IF(AND(G5165="Sí",M5165&lt;&gt;"",M5165&lt;TODAY()),"EPI caducat",IF(AND(G5165="Sí",M5165&lt;&gt;"",M5165&lt;=TODAY()+90),"EPI caduca ≤90 dies",IF(OR(N5165="Deteriorat usable",N5165="Revisió necessària"),"Revisar","OK"))))))))))</f>
      </c>
      <c r="R5165" s="20"/>
    </row>
    <row r="5166" customFormat="false" ht="15" hidden="false" customHeight="false" outlineLevel="0" collapsed="false">
      <c r="A5166" s="19" t="n">
        <v>48</v>
      </c>
      <c r="B5166" s="19" t="n">
        <f aca="false">IFERROR(VLOOKUP(A5166,Personal!$A$6:$F$112,2,FALSE()),"")</f>
        <v>0</v>
      </c>
      <c r="C5166" s="19" t="str">
        <f aca="false">IFERROR(VLOOKUP(A5166,Personal!$A$6:$F$112,3,FALSE()),"")</f>
        <v>La Seu d’Urgell</v>
      </c>
      <c r="D5166" s="19" t="s">
        <v>97</v>
      </c>
      <c r="E5166" s="19" t="s">
        <v>110</v>
      </c>
      <c r="F5166" s="19" t="s">
        <v>111</v>
      </c>
      <c r="G5166" s="19" t="s">
        <v>291</v>
      </c>
      <c r="H5166" s="19" t="n">
        <f aca="false">IF(OR(VLOOKUP(A5166,Personal!$A$6:$F$112,5,FALSE())&lt;&gt;"Sí",N5166="No aplica"),0,'Catàleg GRAE'!D42)</f>
        <v>1</v>
      </c>
      <c r="I5166" s="20"/>
      <c r="J5166" s="20"/>
      <c r="K5166" s="20"/>
      <c r="L5166" s="21"/>
      <c r="M5166" s="21"/>
      <c r="N5166" s="20"/>
      <c r="O5166" s="20"/>
      <c r="P5166" s="19" t="str">
        <f aca="false">IF(I5166="","",I5166-H5166)</f>
        <v/>
      </c>
      <c r="Q5166" s="19" t="str">
        <f aca="true">IF(B5166="","",IF(N5166="No aplica","No aplica",IF(I5166="","Pendent",IF(N5166="Per substituir","Substituir",IF(OR(N5166="No localitzat",N5166="No lliurat"),"Reposar",IF(I5166&lt;H5166,"Reposar",IF(I5166&gt;H5166,"Revisar excedent",IF(AND(G5166="Sí",M5166&lt;&gt;"",M5166&lt;TODAY()),"EPI caducat",IF(AND(G5166="Sí",M5166&lt;&gt;"",M5166&lt;=TODAY()+90),"EPI caduca ≤90 dies",IF(OR(N5166="Deteriorat usable",N5166="Revisió necessària"),"Revisar","OK"))))))))))</f>
      </c>
      <c r="R5166" s="20"/>
    </row>
    <row r="5167" customFormat="false" ht="15" hidden="false" customHeight="false" outlineLevel="0" collapsed="false">
      <c r="A5167" s="19" t="n">
        <v>48</v>
      </c>
      <c r="B5167" s="19" t="n">
        <f aca="false">IFERROR(VLOOKUP(A5167,Personal!$A$6:$F$112,2,FALSE()),"")</f>
        <v>0</v>
      </c>
      <c r="C5167" s="19" t="str">
        <f aca="false">IFERROR(VLOOKUP(A5167,Personal!$A$6:$F$112,3,FALSE()),"")</f>
        <v>La Seu d’Urgell</v>
      </c>
      <c r="D5167" s="19" t="s">
        <v>112</v>
      </c>
      <c r="E5167" s="19" t="s">
        <v>113</v>
      </c>
      <c r="F5167" s="19" t="s">
        <v>114</v>
      </c>
      <c r="G5167" s="19" t="s">
        <v>291</v>
      </c>
      <c r="H5167" s="19" t="n">
        <f aca="false">IF(OR(VLOOKUP(A5167,Personal!$A$6:$F$112,5,FALSE())&lt;&gt;"Sí",N5167="No aplica"),0,'Catàleg GRAE'!D43)</f>
        <v>2</v>
      </c>
      <c r="I5167" s="20"/>
      <c r="J5167" s="20"/>
      <c r="K5167" s="20"/>
      <c r="L5167" s="21"/>
      <c r="M5167" s="21"/>
      <c r="N5167" s="20"/>
      <c r="O5167" s="20"/>
      <c r="P5167" s="19" t="str">
        <f aca="false">IF(I5167="","",I5167-H5167)</f>
        <v/>
      </c>
      <c r="Q5167" s="19" t="str">
        <f aca="true">IF(B5167="","",IF(N5167="No aplica","No aplica",IF(I5167="","Pendent",IF(N5167="Per substituir","Substituir",IF(OR(N5167="No localitzat",N5167="No lliurat"),"Reposar",IF(I5167&lt;H5167,"Reposar",IF(I5167&gt;H5167,"Revisar excedent",IF(AND(G5167="Sí",M5167&lt;&gt;"",M5167&lt;TODAY()),"EPI caducat",IF(AND(G5167="Sí",M5167&lt;&gt;"",M5167&lt;=TODAY()+90),"EPI caduca ≤90 dies",IF(OR(N5167="Deteriorat usable",N5167="Revisió necessària"),"Revisar","OK"))))))))))</f>
      </c>
      <c r="R5167" s="20"/>
    </row>
    <row r="5168" customFormat="false" ht="15" hidden="false" customHeight="false" outlineLevel="0" collapsed="false">
      <c r="A5168" s="19" t="n">
        <v>48</v>
      </c>
      <c r="B5168" s="19" t="n">
        <f aca="false">IFERROR(VLOOKUP(A5168,Personal!$A$6:$F$112,2,FALSE()),"")</f>
        <v>0</v>
      </c>
      <c r="C5168" s="19" t="str">
        <f aca="false">IFERROR(VLOOKUP(A5168,Personal!$A$6:$F$112,3,FALSE()),"")</f>
        <v>La Seu d’Urgell</v>
      </c>
      <c r="D5168" s="19" t="s">
        <v>102</v>
      </c>
      <c r="E5168" s="19" t="s">
        <v>115</v>
      </c>
      <c r="F5168" s="19" t="s">
        <v>116</v>
      </c>
      <c r="G5168" s="19" t="s">
        <v>291</v>
      </c>
      <c r="H5168" s="19" t="n">
        <f aca="false">IF(OR(VLOOKUP(A5168,Personal!$A$6:$F$112,5,FALSE())&lt;&gt;"Sí",N5168="No aplica"),0,'Catàleg GRAE'!D44)</f>
        <v>1</v>
      </c>
      <c r="I5168" s="20"/>
      <c r="J5168" s="20"/>
      <c r="K5168" s="20"/>
      <c r="L5168" s="21"/>
      <c r="M5168" s="21"/>
      <c r="N5168" s="20"/>
      <c r="O5168" s="20"/>
      <c r="P5168" s="19" t="str">
        <f aca="false">IF(I5168="","",I5168-H5168)</f>
        <v/>
      </c>
      <c r="Q5168" s="19" t="str">
        <f aca="true">IF(B5168="","",IF(N5168="No aplica","No aplica",IF(I5168="","Pendent",IF(N5168="Per substituir","Substituir",IF(OR(N5168="No localitzat",N5168="No lliurat"),"Reposar",IF(I5168&lt;H5168,"Reposar",IF(I5168&gt;H5168,"Revisar excedent",IF(AND(G5168="Sí",M5168&lt;&gt;"",M5168&lt;TODAY()),"EPI caducat",IF(AND(G5168="Sí",M5168&lt;&gt;"",M5168&lt;=TODAY()+90),"EPI caduca ≤90 dies",IF(OR(N5168="Deteriorat usable",N5168="Revisió necessària"),"Revisar","OK"))))))))))</f>
      </c>
      <c r="R5168" s="20"/>
    </row>
    <row r="5169" customFormat="false" ht="15" hidden="false" customHeight="false" outlineLevel="0" collapsed="false">
      <c r="A5169" s="19" t="n">
        <v>48</v>
      </c>
      <c r="B5169" s="19" t="n">
        <f aca="false">IFERROR(VLOOKUP(A5169,Personal!$A$6:$F$112,2,FALSE()),"")</f>
        <v>0</v>
      </c>
      <c r="C5169" s="19" t="str">
        <f aca="false">IFERROR(VLOOKUP(A5169,Personal!$A$6:$F$112,3,FALSE()),"")</f>
        <v>La Seu d’Urgell</v>
      </c>
      <c r="D5169" s="19" t="s">
        <v>102</v>
      </c>
      <c r="E5169" s="19" t="s">
        <v>117</v>
      </c>
      <c r="F5169" s="19" t="s">
        <v>118</v>
      </c>
      <c r="G5169" s="19" t="s">
        <v>272</v>
      </c>
      <c r="H5169" s="19" t="n">
        <f aca="false">IF(OR(VLOOKUP(A5169,Personal!$A$6:$F$112,5,FALSE())&lt;&gt;"Sí",N5169="No aplica"),0,'Catàleg GRAE'!D45)</f>
        <v>1</v>
      </c>
      <c r="I5169" s="20"/>
      <c r="J5169" s="20"/>
      <c r="K5169" s="20"/>
      <c r="L5169" s="21"/>
      <c r="M5169" s="21"/>
      <c r="N5169" s="20"/>
      <c r="O5169" s="20"/>
      <c r="P5169" s="19" t="str">
        <f aca="false">IF(I5169="","",I5169-H5169)</f>
        <v/>
      </c>
      <c r="Q5169" s="19" t="str">
        <f aca="true">IF(B5169="","",IF(N5169="No aplica","No aplica",IF(I5169="","Pendent",IF(N5169="Per substituir","Substituir",IF(OR(N5169="No localitzat",N5169="No lliurat"),"Reposar",IF(I5169&lt;H5169,"Reposar",IF(I5169&gt;H5169,"Revisar excedent",IF(AND(G5169="Sí",M5169&lt;&gt;"",M5169&lt;TODAY()),"EPI caducat",IF(AND(G5169="Sí",M5169&lt;&gt;"",M5169&lt;=TODAY()+90),"EPI caduca ≤90 dies",IF(OR(N5169="Deteriorat usable",N5169="Revisió necessària"),"Revisar","OK"))))))))))</f>
      </c>
      <c r="R5169" s="20"/>
    </row>
    <row r="5170" customFormat="false" ht="15" hidden="false" customHeight="false" outlineLevel="0" collapsed="false">
      <c r="A5170" s="19" t="n">
        <v>48</v>
      </c>
      <c r="B5170" s="19" t="n">
        <f aca="false">IFERROR(VLOOKUP(A5170,Personal!$A$6:$F$112,2,FALSE()),"")</f>
        <v>0</v>
      </c>
      <c r="C5170" s="19" t="str">
        <f aca="false">IFERROR(VLOOKUP(A5170,Personal!$A$6:$F$112,3,FALSE()),"")</f>
        <v>La Seu d’Urgell</v>
      </c>
      <c r="D5170" s="19" t="s">
        <v>102</v>
      </c>
      <c r="E5170" s="19" t="s">
        <v>119</v>
      </c>
      <c r="F5170" s="19" t="s">
        <v>120</v>
      </c>
      <c r="G5170" s="19" t="s">
        <v>272</v>
      </c>
      <c r="H5170" s="19" t="n">
        <f aca="false">IF(OR(VLOOKUP(A5170,Personal!$A$6:$F$112,5,FALSE())&lt;&gt;"Sí",N5170="No aplica"),0,'Catàleg GRAE'!D46)</f>
        <v>1</v>
      </c>
      <c r="I5170" s="20"/>
      <c r="J5170" s="20"/>
      <c r="K5170" s="20"/>
      <c r="L5170" s="21"/>
      <c r="M5170" s="21"/>
      <c r="N5170" s="20"/>
      <c r="O5170" s="20"/>
      <c r="P5170" s="19" t="str">
        <f aca="false">IF(I5170="","",I5170-H5170)</f>
        <v/>
      </c>
      <c r="Q5170" s="19" t="str">
        <f aca="true">IF(B5170="","",IF(N5170="No aplica","No aplica",IF(I5170="","Pendent",IF(N5170="Per substituir","Substituir",IF(OR(N5170="No localitzat",N5170="No lliurat"),"Reposar",IF(I5170&lt;H5170,"Reposar",IF(I5170&gt;H5170,"Revisar excedent",IF(AND(G5170="Sí",M5170&lt;&gt;"",M5170&lt;TODAY()),"EPI caducat",IF(AND(G5170="Sí",M5170&lt;&gt;"",M5170&lt;=TODAY()+90),"EPI caduca ≤90 dies",IF(OR(N5170="Deteriorat usable",N5170="Revisió necessària"),"Revisar","OK"))))))))))</f>
      </c>
      <c r="R5170" s="20"/>
    </row>
    <row r="5171" customFormat="false" ht="15" hidden="false" customHeight="false" outlineLevel="0" collapsed="false">
      <c r="A5171" s="19" t="n">
        <v>48</v>
      </c>
      <c r="B5171" s="19" t="n">
        <f aca="false">IFERROR(VLOOKUP(A5171,Personal!$A$6:$F$112,2,FALSE()),"")</f>
        <v>0</v>
      </c>
      <c r="C5171" s="19" t="str">
        <f aca="false">IFERROR(VLOOKUP(A5171,Personal!$A$6:$F$112,3,FALSE()),"")</f>
        <v>La Seu d’Urgell</v>
      </c>
      <c r="D5171" s="19" t="s">
        <v>97</v>
      </c>
      <c r="E5171" s="19" t="s">
        <v>121</v>
      </c>
      <c r="F5171" s="19" t="s">
        <v>122</v>
      </c>
      <c r="G5171" s="19" t="s">
        <v>291</v>
      </c>
      <c r="H5171" s="19" t="n">
        <f aca="false">IF(OR(VLOOKUP(A5171,Personal!$A$6:$F$112,5,FALSE())&lt;&gt;"Sí",N5171="No aplica"),0,'Catàleg GRAE'!D47)</f>
        <v>1</v>
      </c>
      <c r="I5171" s="20"/>
      <c r="J5171" s="20"/>
      <c r="K5171" s="20"/>
      <c r="L5171" s="21"/>
      <c r="M5171" s="21"/>
      <c r="N5171" s="20"/>
      <c r="O5171" s="20"/>
      <c r="P5171" s="19" t="str">
        <f aca="false">IF(I5171="","",I5171-H5171)</f>
        <v/>
      </c>
      <c r="Q5171" s="19" t="str">
        <f aca="true">IF(B5171="","",IF(N5171="No aplica","No aplica",IF(I5171="","Pendent",IF(N5171="Per substituir","Substituir",IF(OR(N5171="No localitzat",N5171="No lliurat"),"Reposar",IF(I5171&lt;H5171,"Reposar",IF(I5171&gt;H5171,"Revisar excedent",IF(AND(G5171="Sí",M5171&lt;&gt;"",M5171&lt;TODAY()),"EPI caducat",IF(AND(G5171="Sí",M5171&lt;&gt;"",M5171&lt;=TODAY()+90),"EPI caduca ≤90 dies",IF(OR(N5171="Deteriorat usable",N5171="Revisió necessària"),"Revisar","OK"))))))))))</f>
      </c>
      <c r="R5171" s="20"/>
    </row>
    <row r="5172" customFormat="false" ht="15" hidden="false" customHeight="false" outlineLevel="0" collapsed="false">
      <c r="A5172" s="19" t="n">
        <v>48</v>
      </c>
      <c r="B5172" s="19" t="n">
        <f aca="false">IFERROR(VLOOKUP(A5172,Personal!$A$6:$F$112,2,FALSE()),"")</f>
        <v>0</v>
      </c>
      <c r="C5172" s="19" t="str">
        <f aca="false">IFERROR(VLOOKUP(A5172,Personal!$A$6:$F$112,3,FALSE()),"")</f>
        <v>La Seu d’Urgell</v>
      </c>
      <c r="D5172" s="19" t="s">
        <v>97</v>
      </c>
      <c r="E5172" s="19" t="s">
        <v>123</v>
      </c>
      <c r="F5172" s="19" t="s">
        <v>124</v>
      </c>
      <c r="G5172" s="19" t="s">
        <v>291</v>
      </c>
      <c r="H5172" s="19" t="n">
        <f aca="false">IF(OR(VLOOKUP(A5172,Personal!$A$6:$F$112,5,FALSE())&lt;&gt;"Sí",N5172="No aplica"),0,'Catàleg GRAE'!D48)</f>
        <v>1</v>
      </c>
      <c r="I5172" s="20"/>
      <c r="J5172" s="20"/>
      <c r="K5172" s="20"/>
      <c r="L5172" s="21"/>
      <c r="M5172" s="21"/>
      <c r="N5172" s="20"/>
      <c r="O5172" s="20"/>
      <c r="P5172" s="19" t="str">
        <f aca="false">IF(I5172="","",I5172-H5172)</f>
        <v/>
      </c>
      <c r="Q5172" s="19" t="str">
        <f aca="true">IF(B5172="","",IF(N5172="No aplica","No aplica",IF(I5172="","Pendent",IF(N5172="Per substituir","Substituir",IF(OR(N5172="No localitzat",N5172="No lliurat"),"Reposar",IF(I5172&lt;H5172,"Reposar",IF(I5172&gt;H5172,"Revisar excedent",IF(AND(G5172="Sí",M5172&lt;&gt;"",M5172&lt;TODAY()),"EPI caducat",IF(AND(G5172="Sí",M5172&lt;&gt;"",M5172&lt;=TODAY()+90),"EPI caduca ≤90 dies",IF(OR(N5172="Deteriorat usable",N5172="Revisió necessària"),"Revisar","OK"))))))))))</f>
      </c>
      <c r="R5172" s="20"/>
    </row>
    <row r="5173" customFormat="false" ht="15" hidden="false" customHeight="false" outlineLevel="0" collapsed="false">
      <c r="A5173" s="19" t="n">
        <v>48</v>
      </c>
      <c r="B5173" s="19" t="n">
        <f aca="false">IFERROR(VLOOKUP(A5173,Personal!$A$6:$F$112,2,FALSE()),"")</f>
        <v>0</v>
      </c>
      <c r="C5173" s="19" t="str">
        <f aca="false">IFERROR(VLOOKUP(A5173,Personal!$A$6:$F$112,3,FALSE()),"")</f>
        <v>La Seu d’Urgell</v>
      </c>
      <c r="D5173" s="19" t="s">
        <v>125</v>
      </c>
      <c r="E5173" s="19" t="s">
        <v>126</v>
      </c>
      <c r="F5173" s="19" t="s">
        <v>127</v>
      </c>
      <c r="G5173" s="19" t="s">
        <v>272</v>
      </c>
      <c r="H5173" s="19" t="n">
        <f aca="false">IF(OR(VLOOKUP(A5173,Personal!$A$6:$F$112,5,FALSE())&lt;&gt;"Sí",N5173="No aplica"),0,'Catàleg GRAE'!D49)</f>
        <v>1</v>
      </c>
      <c r="I5173" s="20"/>
      <c r="J5173" s="20"/>
      <c r="K5173" s="20"/>
      <c r="L5173" s="21"/>
      <c r="M5173" s="21"/>
      <c r="N5173" s="20"/>
      <c r="O5173" s="20"/>
      <c r="P5173" s="19" t="str">
        <f aca="false">IF(I5173="","",I5173-H5173)</f>
        <v/>
      </c>
      <c r="Q5173" s="19" t="str">
        <f aca="true">IF(B5173="","",IF(N5173="No aplica","No aplica",IF(I5173="","Pendent",IF(N5173="Per substituir","Substituir",IF(OR(N5173="No localitzat",N5173="No lliurat"),"Reposar",IF(I5173&lt;H5173,"Reposar",IF(I5173&gt;H5173,"Revisar excedent",IF(AND(G5173="Sí",M5173&lt;&gt;"",M5173&lt;TODAY()),"EPI caducat",IF(AND(G5173="Sí",M5173&lt;&gt;"",M5173&lt;=TODAY()+90),"EPI caduca ≤90 dies",IF(OR(N5173="Deteriorat usable",N5173="Revisió necessària"),"Revisar","OK"))))))))))</f>
      </c>
      <c r="R5173" s="20"/>
    </row>
    <row r="5174" customFormat="false" ht="15" hidden="false" customHeight="false" outlineLevel="0" collapsed="false">
      <c r="A5174" s="19" t="n">
        <v>48</v>
      </c>
      <c r="B5174" s="19" t="n">
        <f aca="false">IFERROR(VLOOKUP(A5174,Personal!$A$6:$F$112,2,FALSE()),"")</f>
        <v>0</v>
      </c>
      <c r="C5174" s="19" t="str">
        <f aca="false">IFERROR(VLOOKUP(A5174,Personal!$A$6:$F$112,3,FALSE()),"")</f>
        <v>La Seu d’Urgell</v>
      </c>
      <c r="D5174" s="19" t="s">
        <v>125</v>
      </c>
      <c r="E5174" s="19" t="s">
        <v>128</v>
      </c>
      <c r="F5174" s="19" t="s">
        <v>129</v>
      </c>
      <c r="G5174" s="19" t="s">
        <v>272</v>
      </c>
      <c r="H5174" s="19" t="n">
        <f aca="false">IF(OR(VLOOKUP(A5174,Personal!$A$6:$F$112,5,FALSE())&lt;&gt;"Sí",N5174="No aplica"),0,'Catàleg GRAE'!D50)</f>
        <v>1</v>
      </c>
      <c r="I5174" s="20"/>
      <c r="J5174" s="20"/>
      <c r="K5174" s="20"/>
      <c r="L5174" s="21"/>
      <c r="M5174" s="21"/>
      <c r="N5174" s="20"/>
      <c r="O5174" s="20"/>
      <c r="P5174" s="19" t="str">
        <f aca="false">IF(I5174="","",I5174-H5174)</f>
        <v/>
      </c>
      <c r="Q5174" s="19" t="str">
        <f aca="true">IF(B5174="","",IF(N5174="No aplica","No aplica",IF(I5174="","Pendent",IF(N5174="Per substituir","Substituir",IF(OR(N5174="No localitzat",N5174="No lliurat"),"Reposar",IF(I5174&lt;H5174,"Reposar",IF(I5174&gt;H5174,"Revisar excedent",IF(AND(G5174="Sí",M5174&lt;&gt;"",M5174&lt;TODAY()),"EPI caducat",IF(AND(G5174="Sí",M5174&lt;&gt;"",M5174&lt;=TODAY()+90),"EPI caduca ≤90 dies",IF(OR(N5174="Deteriorat usable",N5174="Revisió necessària"),"Revisar","OK"))))))))))</f>
      </c>
      <c r="R5174" s="20"/>
    </row>
    <row r="5175" customFormat="false" ht="15" hidden="false" customHeight="false" outlineLevel="0" collapsed="false">
      <c r="A5175" s="19" t="n">
        <v>48</v>
      </c>
      <c r="B5175" s="19" t="n">
        <f aca="false">IFERROR(VLOOKUP(A5175,Personal!$A$6:$F$112,2,FALSE()),"")</f>
        <v>0</v>
      </c>
      <c r="C5175" s="19" t="str">
        <f aca="false">IFERROR(VLOOKUP(A5175,Personal!$A$6:$F$112,3,FALSE()),"")</f>
        <v>La Seu d’Urgell</v>
      </c>
      <c r="D5175" s="19" t="s">
        <v>125</v>
      </c>
      <c r="E5175" s="19" t="s">
        <v>130</v>
      </c>
      <c r="F5175" s="19" t="s">
        <v>131</v>
      </c>
      <c r="G5175" s="19" t="s">
        <v>291</v>
      </c>
      <c r="H5175" s="19" t="n">
        <f aca="false">IF(OR(VLOOKUP(A5175,Personal!$A$6:$F$112,5,FALSE())&lt;&gt;"Sí",N5175="No aplica"),0,'Catàleg GRAE'!D51)</f>
        <v>1</v>
      </c>
      <c r="I5175" s="20"/>
      <c r="J5175" s="20"/>
      <c r="K5175" s="20"/>
      <c r="L5175" s="21"/>
      <c r="M5175" s="21"/>
      <c r="N5175" s="20"/>
      <c r="O5175" s="20"/>
      <c r="P5175" s="19" t="str">
        <f aca="false">IF(I5175="","",I5175-H5175)</f>
        <v/>
      </c>
      <c r="Q5175" s="19" t="str">
        <f aca="true">IF(B5175="","",IF(N5175="No aplica","No aplica",IF(I5175="","Pendent",IF(N5175="Per substituir","Substituir",IF(OR(N5175="No localitzat",N5175="No lliurat"),"Reposar",IF(I5175&lt;H5175,"Reposar",IF(I5175&gt;H5175,"Revisar excedent",IF(AND(G5175="Sí",M5175&lt;&gt;"",M5175&lt;TODAY()),"EPI caducat",IF(AND(G5175="Sí",M5175&lt;&gt;"",M5175&lt;=TODAY()+90),"EPI caduca ≤90 dies",IF(OR(N5175="Deteriorat usable",N5175="Revisió necessària"),"Revisar","OK"))))))))))</f>
      </c>
      <c r="R5175" s="20"/>
    </row>
    <row r="5176" customFormat="false" ht="15" hidden="false" customHeight="false" outlineLevel="0" collapsed="false">
      <c r="A5176" s="19" t="n">
        <v>48</v>
      </c>
      <c r="B5176" s="19" t="n">
        <f aca="false">IFERROR(VLOOKUP(A5176,Personal!$A$6:$F$112,2,FALSE()),"")</f>
        <v>0</v>
      </c>
      <c r="C5176" s="19" t="str">
        <f aca="false">IFERROR(VLOOKUP(A5176,Personal!$A$6:$F$112,3,FALSE()),"")</f>
        <v>La Seu d’Urgell</v>
      </c>
      <c r="D5176" s="19" t="s">
        <v>132</v>
      </c>
      <c r="E5176" s="19" t="s">
        <v>133</v>
      </c>
      <c r="F5176" s="19" t="s">
        <v>134</v>
      </c>
      <c r="G5176" s="19" t="s">
        <v>291</v>
      </c>
      <c r="H5176" s="19" t="n">
        <f aca="false">IF(OR(VLOOKUP(A5176,Personal!$A$6:$F$112,5,FALSE())&lt;&gt;"Sí",N5176="No aplica"),0,'Catàleg GRAE'!D52)</f>
        <v>1</v>
      </c>
      <c r="I5176" s="20"/>
      <c r="J5176" s="20"/>
      <c r="K5176" s="20"/>
      <c r="L5176" s="21"/>
      <c r="M5176" s="21"/>
      <c r="N5176" s="20"/>
      <c r="O5176" s="20"/>
      <c r="P5176" s="19" t="str">
        <f aca="false">IF(I5176="","",I5176-H5176)</f>
        <v/>
      </c>
      <c r="Q5176" s="19" t="str">
        <f aca="true">IF(B5176="","",IF(N5176="No aplica","No aplica",IF(I5176="","Pendent",IF(N5176="Per substituir","Substituir",IF(OR(N5176="No localitzat",N5176="No lliurat"),"Reposar",IF(I5176&lt;H5176,"Reposar",IF(I5176&gt;H5176,"Revisar excedent",IF(AND(G5176="Sí",M5176&lt;&gt;"",M5176&lt;TODAY()),"EPI caducat",IF(AND(G5176="Sí",M5176&lt;&gt;"",M5176&lt;=TODAY()+90),"EPI caduca ≤90 dies",IF(OR(N5176="Deteriorat usable",N5176="Revisió necessària"),"Revisar","OK"))))))))))</f>
      </c>
      <c r="R5176" s="20"/>
    </row>
    <row r="5177" customFormat="false" ht="15" hidden="false" customHeight="false" outlineLevel="0" collapsed="false">
      <c r="A5177" s="19" t="n">
        <v>48</v>
      </c>
      <c r="B5177" s="19" t="n">
        <f aca="false">IFERROR(VLOOKUP(A5177,Personal!$A$6:$F$112,2,FALSE()),"")</f>
        <v>0</v>
      </c>
      <c r="C5177" s="19" t="str">
        <f aca="false">IFERROR(VLOOKUP(A5177,Personal!$A$6:$F$112,3,FALSE()),"")</f>
        <v>La Seu d’Urgell</v>
      </c>
      <c r="D5177" s="19" t="s">
        <v>94</v>
      </c>
      <c r="E5177" s="19" t="s">
        <v>135</v>
      </c>
      <c r="F5177" s="19" t="s">
        <v>136</v>
      </c>
      <c r="G5177" s="19" t="s">
        <v>291</v>
      </c>
      <c r="H5177" s="19" t="n">
        <f aca="false">IF(OR(VLOOKUP(A5177,Personal!$A$6:$F$112,5,FALSE())&lt;&gt;"Sí",N5177="No aplica"),0,'Catàleg GRAE'!D53)</f>
        <v>1</v>
      </c>
      <c r="I5177" s="20"/>
      <c r="J5177" s="20"/>
      <c r="K5177" s="20"/>
      <c r="L5177" s="21"/>
      <c r="M5177" s="21"/>
      <c r="N5177" s="20"/>
      <c r="O5177" s="20"/>
      <c r="P5177" s="19" t="str">
        <f aca="false">IF(I5177="","",I5177-H5177)</f>
        <v/>
      </c>
      <c r="Q5177" s="19" t="str">
        <f aca="true">IF(B5177="","",IF(N5177="No aplica","No aplica",IF(I5177="","Pendent",IF(N5177="Per substituir","Substituir",IF(OR(N5177="No localitzat",N5177="No lliurat"),"Reposar",IF(I5177&lt;H5177,"Reposar",IF(I5177&gt;H5177,"Revisar excedent",IF(AND(G5177="Sí",M5177&lt;&gt;"",M5177&lt;TODAY()),"EPI caducat",IF(AND(G5177="Sí",M5177&lt;&gt;"",M5177&lt;=TODAY()+90),"EPI caduca ≤90 dies",IF(OR(N5177="Deteriorat usable",N5177="Revisió necessària"),"Revisar","OK"))))))))))</f>
      </c>
      <c r="R5177" s="20"/>
    </row>
    <row r="5178" customFormat="false" ht="15" hidden="false" customHeight="false" outlineLevel="0" collapsed="false">
      <c r="A5178" s="19" t="n">
        <v>48</v>
      </c>
      <c r="B5178" s="19" t="n">
        <f aca="false">IFERROR(VLOOKUP(A5178,Personal!$A$6:$F$112,2,FALSE()),"")</f>
        <v>0</v>
      </c>
      <c r="C5178" s="19" t="str">
        <f aca="false">IFERROR(VLOOKUP(A5178,Personal!$A$6:$F$112,3,FALSE()),"")</f>
        <v>La Seu d’Urgell</v>
      </c>
      <c r="D5178" s="19" t="s">
        <v>137</v>
      </c>
      <c r="E5178" s="19" t="s">
        <v>138</v>
      </c>
      <c r="F5178" s="19" t="s">
        <v>139</v>
      </c>
      <c r="G5178" s="19" t="s">
        <v>291</v>
      </c>
      <c r="H5178" s="19" t="n">
        <f aca="false">IF(OR(VLOOKUP(A5178,Personal!$A$6:$F$112,5,FALSE())&lt;&gt;"Sí",N5178="No aplica"),0,'Catàleg GRAE'!D54)</f>
        <v>1</v>
      </c>
      <c r="I5178" s="20"/>
      <c r="J5178" s="20"/>
      <c r="K5178" s="20"/>
      <c r="L5178" s="21"/>
      <c r="M5178" s="21"/>
      <c r="N5178" s="20"/>
      <c r="O5178" s="20"/>
      <c r="P5178" s="19" t="str">
        <f aca="false">IF(I5178="","",I5178-H5178)</f>
        <v/>
      </c>
      <c r="Q5178" s="19" t="str">
        <f aca="true">IF(B5178="","",IF(N5178="No aplica","No aplica",IF(I5178="","Pendent",IF(N5178="Per substituir","Substituir",IF(OR(N5178="No localitzat",N5178="No lliurat"),"Reposar",IF(I5178&lt;H5178,"Reposar",IF(I5178&gt;H5178,"Revisar excedent",IF(AND(G5178="Sí",M5178&lt;&gt;"",M5178&lt;TODAY()),"EPI caducat",IF(AND(G5178="Sí",M5178&lt;&gt;"",M5178&lt;=TODAY()+90),"EPI caduca ≤90 dies",IF(OR(N5178="Deteriorat usable",N5178="Revisió necessària"),"Revisar","OK"))))))))))</f>
      </c>
      <c r="R5178" s="20"/>
    </row>
    <row r="5179" customFormat="false" ht="15" hidden="false" customHeight="false" outlineLevel="0" collapsed="false">
      <c r="A5179" s="19" t="n">
        <v>48</v>
      </c>
      <c r="B5179" s="19" t="n">
        <f aca="false">IFERROR(VLOOKUP(A5179,Personal!$A$6:$F$112,2,FALSE()),"")</f>
        <v>0</v>
      </c>
      <c r="C5179" s="19" t="str">
        <f aca="false">IFERROR(VLOOKUP(A5179,Personal!$A$6:$F$112,3,FALSE()),"")</f>
        <v>La Seu d’Urgell</v>
      </c>
      <c r="D5179" s="19" t="s">
        <v>94</v>
      </c>
      <c r="E5179" s="19" t="s">
        <v>140</v>
      </c>
      <c r="F5179" s="19" t="s">
        <v>141</v>
      </c>
      <c r="G5179" s="19" t="s">
        <v>291</v>
      </c>
      <c r="H5179" s="19" t="n">
        <f aca="false">IF(OR(VLOOKUP(A5179,Personal!$A$6:$F$112,5,FALSE())&lt;&gt;"Sí",N5179="No aplica"),0,'Catàleg GRAE'!D55)</f>
        <v>1</v>
      </c>
      <c r="I5179" s="20"/>
      <c r="J5179" s="20"/>
      <c r="K5179" s="20"/>
      <c r="L5179" s="21"/>
      <c r="M5179" s="21"/>
      <c r="N5179" s="20"/>
      <c r="O5179" s="20"/>
      <c r="P5179" s="19" t="str">
        <f aca="false">IF(I5179="","",I5179-H5179)</f>
        <v/>
      </c>
      <c r="Q5179" s="19" t="str">
        <f aca="true">IF(B5179="","",IF(N5179="No aplica","No aplica",IF(I5179="","Pendent",IF(N5179="Per substituir","Substituir",IF(OR(N5179="No localitzat",N5179="No lliurat"),"Reposar",IF(I5179&lt;H5179,"Reposar",IF(I5179&gt;H5179,"Revisar excedent",IF(AND(G5179="Sí",M5179&lt;&gt;"",M5179&lt;TODAY()),"EPI caducat",IF(AND(G5179="Sí",M5179&lt;&gt;"",M5179&lt;=TODAY()+90),"EPI caduca ≤90 dies",IF(OR(N5179="Deteriorat usable",N5179="Revisió necessària"),"Revisar","OK"))))))))))</f>
      </c>
      <c r="R5179" s="20"/>
    </row>
    <row r="5180" customFormat="false" ht="15" hidden="false" customHeight="false" outlineLevel="0" collapsed="false">
      <c r="A5180" s="19" t="n">
        <v>48</v>
      </c>
      <c r="B5180" s="19" t="n">
        <f aca="false">IFERROR(VLOOKUP(A5180,Personal!$A$6:$F$112,2,FALSE()),"")</f>
        <v>0</v>
      </c>
      <c r="C5180" s="19" t="str">
        <f aca="false">IFERROR(VLOOKUP(A5180,Personal!$A$6:$F$112,3,FALSE()),"")</f>
        <v>La Seu d’Urgell</v>
      </c>
      <c r="D5180" s="19" t="s">
        <v>142</v>
      </c>
      <c r="E5180" s="19" t="s">
        <v>143</v>
      </c>
      <c r="F5180" s="19" t="s">
        <v>144</v>
      </c>
      <c r="G5180" s="19" t="s">
        <v>291</v>
      </c>
      <c r="H5180" s="19" t="n">
        <f aca="false">IF(OR(VLOOKUP(A5180,Personal!$A$6:$F$112,5,FALSE())&lt;&gt;"Sí",N5180="No aplica"),0,'Catàleg GRAE'!D56)</f>
        <v>1</v>
      </c>
      <c r="I5180" s="20"/>
      <c r="J5180" s="20"/>
      <c r="K5180" s="20"/>
      <c r="L5180" s="21"/>
      <c r="M5180" s="21"/>
      <c r="N5180" s="20"/>
      <c r="O5180" s="20"/>
      <c r="P5180" s="19" t="str">
        <f aca="false">IF(I5180="","",I5180-H5180)</f>
        <v/>
      </c>
      <c r="Q5180" s="19" t="str">
        <f aca="true">IF(B5180="","",IF(N5180="No aplica","No aplica",IF(I5180="","Pendent",IF(N5180="Per substituir","Substituir",IF(OR(N5180="No localitzat",N5180="No lliurat"),"Reposar",IF(I5180&lt;H5180,"Reposar",IF(I5180&gt;H5180,"Revisar excedent",IF(AND(G5180="Sí",M5180&lt;&gt;"",M5180&lt;TODAY()),"EPI caducat",IF(AND(G5180="Sí",M5180&lt;&gt;"",M5180&lt;=TODAY()+90),"EPI caduca ≤90 dies",IF(OR(N5180="Deteriorat usable",N5180="Revisió necessària"),"Revisar","OK"))))))))))</f>
      </c>
      <c r="R5180" s="20"/>
    </row>
    <row r="5181" customFormat="false" ht="15" hidden="false" customHeight="false" outlineLevel="0" collapsed="false">
      <c r="A5181" s="19" t="n">
        <v>48</v>
      </c>
      <c r="B5181" s="19" t="n">
        <f aca="false">IFERROR(VLOOKUP(A5181,Personal!$A$6:$F$112,2,FALSE()),"")</f>
        <v>0</v>
      </c>
      <c r="C5181" s="19" t="str">
        <f aca="false">IFERROR(VLOOKUP(A5181,Personal!$A$6:$F$112,3,FALSE()),"")</f>
        <v>La Seu d’Urgell</v>
      </c>
      <c r="D5181" s="19" t="s">
        <v>112</v>
      </c>
      <c r="E5181" s="19" t="s">
        <v>145</v>
      </c>
      <c r="F5181" s="19" t="s">
        <v>146</v>
      </c>
      <c r="G5181" s="19" t="s">
        <v>291</v>
      </c>
      <c r="H5181" s="19" t="n">
        <f aca="false">IF(OR(VLOOKUP(A5181,Personal!$A$6:$F$112,5,FALSE())&lt;&gt;"Sí",N5181="No aplica"),0,'Catàleg GRAE'!D57)</f>
        <v>1</v>
      </c>
      <c r="I5181" s="20"/>
      <c r="J5181" s="20"/>
      <c r="K5181" s="20"/>
      <c r="L5181" s="21"/>
      <c r="M5181" s="21"/>
      <c r="N5181" s="20"/>
      <c r="O5181" s="20"/>
      <c r="P5181" s="19" t="str">
        <f aca="false">IF(I5181="","",I5181-H5181)</f>
        <v/>
      </c>
      <c r="Q5181" s="19" t="str">
        <f aca="true">IF(B5181="","",IF(N5181="No aplica","No aplica",IF(I5181="","Pendent",IF(N5181="Per substituir","Substituir",IF(OR(N5181="No localitzat",N5181="No lliurat"),"Reposar",IF(I5181&lt;H5181,"Reposar",IF(I5181&gt;H5181,"Revisar excedent",IF(AND(G5181="Sí",M5181&lt;&gt;"",M5181&lt;TODAY()),"EPI caducat",IF(AND(G5181="Sí",M5181&lt;&gt;"",M5181&lt;=TODAY()+90),"EPI caduca ≤90 dies",IF(OR(N5181="Deteriorat usable",N5181="Revisió necessària"),"Revisar","OK"))))))))))</f>
      </c>
      <c r="R5181" s="20"/>
    </row>
    <row r="5182" customFormat="false" ht="15" hidden="false" customHeight="false" outlineLevel="0" collapsed="false">
      <c r="A5182" s="19" t="n">
        <v>48</v>
      </c>
      <c r="B5182" s="19" t="n">
        <f aca="false">IFERROR(VLOOKUP(A5182,Personal!$A$6:$F$112,2,FALSE()),"")</f>
        <v>0</v>
      </c>
      <c r="C5182" s="19" t="str">
        <f aca="false">IFERROR(VLOOKUP(A5182,Personal!$A$6:$F$112,3,FALSE()),"")</f>
        <v>La Seu d’Urgell</v>
      </c>
      <c r="D5182" s="19" t="s">
        <v>137</v>
      </c>
      <c r="E5182" s="19" t="s">
        <v>147</v>
      </c>
      <c r="F5182" s="19" t="s">
        <v>148</v>
      </c>
      <c r="G5182" s="19" t="s">
        <v>291</v>
      </c>
      <c r="H5182" s="19" t="n">
        <f aca="false">IF(OR(VLOOKUP(A5182,Personal!$A$6:$F$112,5,FALSE())&lt;&gt;"Sí",N5182="No aplica"),0,'Catàleg GRAE'!D58)</f>
        <v>1</v>
      </c>
      <c r="I5182" s="20"/>
      <c r="J5182" s="20"/>
      <c r="K5182" s="20"/>
      <c r="L5182" s="21"/>
      <c r="M5182" s="21"/>
      <c r="N5182" s="20"/>
      <c r="O5182" s="20"/>
      <c r="P5182" s="19" t="str">
        <f aca="false">IF(I5182="","",I5182-H5182)</f>
        <v/>
      </c>
      <c r="Q5182" s="19" t="str">
        <f aca="true">IF(B5182="","",IF(N5182="No aplica","No aplica",IF(I5182="","Pendent",IF(N5182="Per substituir","Substituir",IF(OR(N5182="No localitzat",N5182="No lliurat"),"Reposar",IF(I5182&lt;H5182,"Reposar",IF(I5182&gt;H5182,"Revisar excedent",IF(AND(G5182="Sí",M5182&lt;&gt;"",M5182&lt;TODAY()),"EPI caducat",IF(AND(G5182="Sí",M5182&lt;&gt;"",M5182&lt;=TODAY()+90),"EPI caduca ≤90 dies",IF(OR(N5182="Deteriorat usable",N5182="Revisió necessària"),"Revisar","OK"))))))))))</f>
      </c>
      <c r="R5182" s="20"/>
    </row>
    <row r="5183" customFormat="false" ht="15" hidden="false" customHeight="false" outlineLevel="0" collapsed="false">
      <c r="A5183" s="19" t="n">
        <v>48</v>
      </c>
      <c r="B5183" s="19" t="n">
        <f aca="false">IFERROR(VLOOKUP(A5183,Personal!$A$6:$F$112,2,FALSE()),"")</f>
        <v>0</v>
      </c>
      <c r="C5183" s="19" t="str">
        <f aca="false">IFERROR(VLOOKUP(A5183,Personal!$A$6:$F$112,3,FALSE()),"")</f>
        <v>La Seu d’Urgell</v>
      </c>
      <c r="D5183" s="19" t="s">
        <v>125</v>
      </c>
      <c r="E5183" s="19" t="s">
        <v>149</v>
      </c>
      <c r="F5183" s="19" t="s">
        <v>150</v>
      </c>
      <c r="G5183" s="19" t="s">
        <v>291</v>
      </c>
      <c r="H5183" s="19" t="n">
        <f aca="false">IF(OR(VLOOKUP(A5183,Personal!$A$6:$F$112,5,FALSE())&lt;&gt;"Sí",N5183="No aplica"),0,'Catàleg GRAE'!D59)</f>
        <v>1</v>
      </c>
      <c r="I5183" s="20"/>
      <c r="J5183" s="20"/>
      <c r="K5183" s="20"/>
      <c r="L5183" s="21"/>
      <c r="M5183" s="21"/>
      <c r="N5183" s="20"/>
      <c r="O5183" s="20"/>
      <c r="P5183" s="19" t="str">
        <f aca="false">IF(I5183="","",I5183-H5183)</f>
        <v/>
      </c>
      <c r="Q5183" s="19" t="str">
        <f aca="true">IF(B5183="","",IF(N5183="No aplica","No aplica",IF(I5183="","Pendent",IF(N5183="Per substituir","Substituir",IF(OR(N5183="No localitzat",N5183="No lliurat"),"Reposar",IF(I5183&lt;H5183,"Reposar",IF(I5183&gt;H5183,"Revisar excedent",IF(AND(G5183="Sí",M5183&lt;&gt;"",M5183&lt;TODAY()),"EPI caducat",IF(AND(G5183="Sí",M5183&lt;&gt;"",M5183&lt;=TODAY()+90),"EPI caduca ≤90 dies",IF(OR(N5183="Deteriorat usable",N5183="Revisió necessària"),"Revisar","OK"))))))))))</f>
      </c>
      <c r="R5183" s="20"/>
    </row>
    <row r="5184" customFormat="false" ht="15" hidden="false" customHeight="false" outlineLevel="0" collapsed="false">
      <c r="A5184" s="19" t="n">
        <v>48</v>
      </c>
      <c r="B5184" s="19" t="n">
        <f aca="false">IFERROR(VLOOKUP(A5184,Personal!$A$6:$F$112,2,FALSE()),"")</f>
        <v>0</v>
      </c>
      <c r="C5184" s="19" t="str">
        <f aca="false">IFERROR(VLOOKUP(A5184,Personal!$A$6:$F$112,3,FALSE()),"")</f>
        <v>La Seu d’Urgell</v>
      </c>
      <c r="D5184" s="19" t="s">
        <v>125</v>
      </c>
      <c r="E5184" s="19" t="s">
        <v>151</v>
      </c>
      <c r="F5184" s="19" t="s">
        <v>152</v>
      </c>
      <c r="G5184" s="19" t="s">
        <v>291</v>
      </c>
      <c r="H5184" s="19" t="n">
        <f aca="false">IF(OR(VLOOKUP(A5184,Personal!$A$6:$F$112,5,FALSE())&lt;&gt;"Sí",N5184="No aplica"),0,'Catàleg GRAE'!D60)</f>
        <v>1</v>
      </c>
      <c r="I5184" s="20"/>
      <c r="J5184" s="20"/>
      <c r="K5184" s="20"/>
      <c r="L5184" s="21"/>
      <c r="M5184" s="21"/>
      <c r="N5184" s="20"/>
      <c r="O5184" s="20"/>
      <c r="P5184" s="19" t="str">
        <f aca="false">IF(I5184="","",I5184-H5184)</f>
        <v/>
      </c>
      <c r="Q5184" s="19" t="str">
        <f aca="true">IF(B5184="","",IF(N5184="No aplica","No aplica",IF(I5184="","Pendent",IF(N5184="Per substituir","Substituir",IF(OR(N5184="No localitzat",N5184="No lliurat"),"Reposar",IF(I5184&lt;H5184,"Reposar",IF(I5184&gt;H5184,"Revisar excedent",IF(AND(G5184="Sí",M5184&lt;&gt;"",M5184&lt;TODAY()),"EPI caducat",IF(AND(G5184="Sí",M5184&lt;&gt;"",M5184&lt;=TODAY()+90),"EPI caduca ≤90 dies",IF(OR(N5184="Deteriorat usable",N5184="Revisió necessària"),"Revisar","OK"))))))))))</f>
      </c>
      <c r="R5184" s="20"/>
    </row>
    <row r="5185" customFormat="false" ht="15" hidden="false" customHeight="false" outlineLevel="0" collapsed="false">
      <c r="A5185" s="19" t="n">
        <v>48</v>
      </c>
      <c r="B5185" s="19" t="n">
        <f aca="false">IFERROR(VLOOKUP(A5185,Personal!$A$6:$F$112,2,FALSE()),"")</f>
        <v>0</v>
      </c>
      <c r="C5185" s="19" t="str">
        <f aca="false">IFERROR(VLOOKUP(A5185,Personal!$A$6:$F$112,3,FALSE()),"")</f>
        <v>La Seu d’Urgell</v>
      </c>
      <c r="D5185" s="19" t="s">
        <v>153</v>
      </c>
      <c r="E5185" s="19" t="s">
        <v>154</v>
      </c>
      <c r="F5185" s="19" t="s">
        <v>155</v>
      </c>
      <c r="G5185" s="19" t="s">
        <v>291</v>
      </c>
      <c r="H5185" s="19" t="n">
        <f aca="false">IF(OR(VLOOKUP(A5185,Personal!$A$6:$F$112,5,FALSE())&lt;&gt;"Sí",N5185="No aplica"),0,'Catàleg GRAE'!D61)</f>
        <v>1</v>
      </c>
      <c r="I5185" s="20"/>
      <c r="J5185" s="20"/>
      <c r="K5185" s="20"/>
      <c r="L5185" s="21"/>
      <c r="M5185" s="21"/>
      <c r="N5185" s="20"/>
      <c r="O5185" s="20"/>
      <c r="P5185" s="19" t="str">
        <f aca="false">IF(I5185="","",I5185-H5185)</f>
        <v/>
      </c>
      <c r="Q5185" s="19" t="str">
        <f aca="true">IF(B5185="","",IF(N5185="No aplica","No aplica",IF(I5185="","Pendent",IF(N5185="Per substituir","Substituir",IF(OR(N5185="No localitzat",N5185="No lliurat"),"Reposar",IF(I5185&lt;H5185,"Reposar",IF(I5185&gt;H5185,"Revisar excedent",IF(AND(G5185="Sí",M5185&lt;&gt;"",M5185&lt;TODAY()),"EPI caducat",IF(AND(G5185="Sí",M5185&lt;&gt;"",M5185&lt;=TODAY()+90),"EPI caduca ≤90 dies",IF(OR(N5185="Deteriorat usable",N5185="Revisió necessària"),"Revisar","OK"))))))))))</f>
      </c>
      <c r="R5185" s="20"/>
    </row>
    <row r="5186" customFormat="false" ht="15" hidden="false" customHeight="false" outlineLevel="0" collapsed="false">
      <c r="A5186" s="19" t="n">
        <v>48</v>
      </c>
      <c r="B5186" s="19" t="n">
        <f aca="false">IFERROR(VLOOKUP(A5186,Personal!$A$6:$F$112,2,FALSE()),"")</f>
        <v>0</v>
      </c>
      <c r="C5186" s="19" t="str">
        <f aca="false">IFERROR(VLOOKUP(A5186,Personal!$A$6:$F$112,3,FALSE()),"")</f>
        <v>La Seu d’Urgell</v>
      </c>
      <c r="D5186" s="19" t="s">
        <v>37</v>
      </c>
      <c r="E5186" s="19" t="s">
        <v>156</v>
      </c>
      <c r="F5186" s="19" t="s">
        <v>157</v>
      </c>
      <c r="G5186" s="19" t="s">
        <v>291</v>
      </c>
      <c r="H5186" s="19" t="n">
        <f aca="false">IF(OR(VLOOKUP(A5186,Personal!$A$6:$F$112,5,FALSE())&lt;&gt;"Sí",N5186="No aplica"),0,'Catàleg GRAE'!D62)</f>
        <v>1</v>
      </c>
      <c r="I5186" s="20"/>
      <c r="J5186" s="20"/>
      <c r="K5186" s="20"/>
      <c r="L5186" s="21"/>
      <c r="M5186" s="21"/>
      <c r="N5186" s="20"/>
      <c r="O5186" s="20"/>
      <c r="P5186" s="19" t="str">
        <f aca="false">IF(I5186="","",I5186-H5186)</f>
        <v/>
      </c>
      <c r="Q5186" s="19" t="str">
        <f aca="true">IF(B5186="","",IF(N5186="No aplica","No aplica",IF(I5186="","Pendent",IF(N5186="Per substituir","Substituir",IF(OR(N5186="No localitzat",N5186="No lliurat"),"Reposar",IF(I5186&lt;H5186,"Reposar",IF(I5186&gt;H5186,"Revisar excedent",IF(AND(G5186="Sí",M5186&lt;&gt;"",M5186&lt;TODAY()),"EPI caducat",IF(AND(G5186="Sí",M5186&lt;&gt;"",M5186&lt;=TODAY()+90),"EPI caduca ≤90 dies",IF(OR(N5186="Deteriorat usable",N5186="Revisió necessària"),"Revisar","OK"))))))))))</f>
      </c>
      <c r="R5186" s="20"/>
    </row>
    <row r="5187" customFormat="false" ht="15" hidden="false" customHeight="false" outlineLevel="0" collapsed="false">
      <c r="A5187" s="19" t="n">
        <v>48</v>
      </c>
      <c r="B5187" s="19" t="n">
        <f aca="false">IFERROR(VLOOKUP(A5187,Personal!$A$6:$F$112,2,FALSE()),"")</f>
        <v>0</v>
      </c>
      <c r="C5187" s="19" t="str">
        <f aca="false">IFERROR(VLOOKUP(A5187,Personal!$A$6:$F$112,3,FALSE()),"")</f>
        <v>La Seu d’Urgell</v>
      </c>
      <c r="D5187" s="19" t="s">
        <v>37</v>
      </c>
      <c r="E5187" s="19" t="s">
        <v>158</v>
      </c>
      <c r="F5187" s="19" t="s">
        <v>159</v>
      </c>
      <c r="G5187" s="19" t="s">
        <v>291</v>
      </c>
      <c r="H5187" s="19" t="n">
        <f aca="false">IF(OR(VLOOKUP(A5187,Personal!$A$6:$F$112,5,FALSE())&lt;&gt;"Sí",N5187="No aplica"),0,'Catàleg GRAE'!D63)</f>
        <v>1</v>
      </c>
      <c r="I5187" s="20"/>
      <c r="J5187" s="20"/>
      <c r="K5187" s="20"/>
      <c r="L5187" s="21"/>
      <c r="M5187" s="21"/>
      <c r="N5187" s="20"/>
      <c r="O5187" s="20"/>
      <c r="P5187" s="19" t="str">
        <f aca="false">IF(I5187="","",I5187-H5187)</f>
        <v/>
      </c>
      <c r="Q5187" s="19" t="str">
        <f aca="true">IF(B5187="","",IF(N5187="No aplica","No aplica",IF(I5187="","Pendent",IF(N5187="Per substituir","Substituir",IF(OR(N5187="No localitzat",N5187="No lliurat"),"Reposar",IF(I5187&lt;H5187,"Reposar",IF(I5187&gt;H5187,"Revisar excedent",IF(AND(G5187="Sí",M5187&lt;&gt;"",M5187&lt;TODAY()),"EPI caducat",IF(AND(G5187="Sí",M5187&lt;&gt;"",M5187&lt;=TODAY()+90),"EPI caduca ≤90 dies",IF(OR(N5187="Deteriorat usable",N5187="Revisió necessària"),"Revisar","OK"))))))))))</f>
      </c>
      <c r="R5187" s="20"/>
    </row>
    <row r="5188" customFormat="false" ht="15" hidden="false" customHeight="false" outlineLevel="0" collapsed="false">
      <c r="A5188" s="19" t="n">
        <v>48</v>
      </c>
      <c r="B5188" s="19" t="n">
        <f aca="false">IFERROR(VLOOKUP(A5188,Personal!$A$6:$F$112,2,FALSE()),"")</f>
        <v>0</v>
      </c>
      <c r="C5188" s="19" t="str">
        <f aca="false">IFERROR(VLOOKUP(A5188,Personal!$A$6:$F$112,3,FALSE()),"")</f>
        <v>La Seu d’Urgell</v>
      </c>
      <c r="D5188" s="19" t="s">
        <v>160</v>
      </c>
      <c r="E5188" s="19" t="s">
        <v>161</v>
      </c>
      <c r="F5188" s="19" t="s">
        <v>162</v>
      </c>
      <c r="G5188" s="19" t="s">
        <v>291</v>
      </c>
      <c r="H5188" s="19" t="n">
        <f aca="false">IF(OR(VLOOKUP(A5188,Personal!$A$6:$F$112,5,FALSE())&lt;&gt;"Sí",N5188="No aplica"),0,'Catàleg GRAE'!D64)</f>
        <v>1</v>
      </c>
      <c r="I5188" s="20"/>
      <c r="J5188" s="20"/>
      <c r="K5188" s="20"/>
      <c r="L5188" s="21"/>
      <c r="M5188" s="21"/>
      <c r="N5188" s="20"/>
      <c r="O5188" s="20"/>
      <c r="P5188" s="19" t="str">
        <f aca="false">IF(I5188="","",I5188-H5188)</f>
        <v/>
      </c>
      <c r="Q5188" s="19" t="str">
        <f aca="true">IF(B5188="","",IF(N5188="No aplica","No aplica",IF(I5188="","Pendent",IF(N5188="Per substituir","Substituir",IF(OR(N5188="No localitzat",N5188="No lliurat"),"Reposar",IF(I5188&lt;H5188,"Reposar",IF(I5188&gt;H5188,"Revisar excedent",IF(AND(G5188="Sí",M5188&lt;&gt;"",M5188&lt;TODAY()),"EPI caducat",IF(AND(G5188="Sí",M5188&lt;&gt;"",M5188&lt;=TODAY()+90),"EPI caduca ≤90 dies",IF(OR(N5188="Deteriorat usable",N5188="Revisió necessària"),"Revisar","OK"))))))))))</f>
      </c>
      <c r="R5188" s="20"/>
    </row>
    <row r="5189" customFormat="false" ht="15" hidden="false" customHeight="false" outlineLevel="0" collapsed="false">
      <c r="A5189" s="19" t="n">
        <v>48</v>
      </c>
      <c r="B5189" s="19" t="n">
        <f aca="false">IFERROR(VLOOKUP(A5189,Personal!$A$6:$F$112,2,FALSE()),"")</f>
        <v>0</v>
      </c>
      <c r="C5189" s="19" t="str">
        <f aca="false">IFERROR(VLOOKUP(A5189,Personal!$A$6:$F$112,3,FALSE()),"")</f>
        <v>La Seu d’Urgell</v>
      </c>
      <c r="D5189" s="19" t="s">
        <v>137</v>
      </c>
      <c r="E5189" s="19" t="s">
        <v>163</v>
      </c>
      <c r="F5189" s="19" t="s">
        <v>164</v>
      </c>
      <c r="G5189" s="19" t="s">
        <v>272</v>
      </c>
      <c r="H5189" s="19" t="n">
        <f aca="false">IF(OR(VLOOKUP(A5189,Personal!$A$6:$F$112,5,FALSE())&lt;&gt;"Sí",N5189="No aplica"),0,'Catàleg GRAE'!D65)</f>
        <v>1</v>
      </c>
      <c r="I5189" s="20"/>
      <c r="J5189" s="20"/>
      <c r="K5189" s="20"/>
      <c r="L5189" s="21"/>
      <c r="M5189" s="21"/>
      <c r="N5189" s="20"/>
      <c r="O5189" s="20"/>
      <c r="P5189" s="19" t="str">
        <f aca="false">IF(I5189="","",I5189-H5189)</f>
        <v/>
      </c>
      <c r="Q5189" s="19" t="str">
        <f aca="true">IF(B5189="","",IF(N5189="No aplica","No aplica",IF(I5189="","Pendent",IF(N5189="Per substituir","Substituir",IF(OR(N5189="No localitzat",N5189="No lliurat"),"Reposar",IF(I5189&lt;H5189,"Reposar",IF(I5189&gt;H5189,"Revisar excedent",IF(AND(G5189="Sí",M5189&lt;&gt;"",M5189&lt;TODAY()),"EPI caducat",IF(AND(G5189="Sí",M5189&lt;&gt;"",M5189&lt;=TODAY()+90),"EPI caduca ≤90 dies",IF(OR(N5189="Deteriorat usable",N5189="Revisió necessària"),"Revisar","OK"))))))))))</f>
      </c>
      <c r="R5189" s="20"/>
    </row>
    <row r="5190" customFormat="false" ht="15" hidden="false" customHeight="false" outlineLevel="0" collapsed="false">
      <c r="A5190" s="19" t="n">
        <v>48</v>
      </c>
      <c r="B5190" s="19" t="n">
        <f aca="false">IFERROR(VLOOKUP(A5190,Personal!$A$6:$F$112,2,FALSE()),"")</f>
        <v>0</v>
      </c>
      <c r="C5190" s="19" t="str">
        <f aca="false">IFERROR(VLOOKUP(A5190,Personal!$A$6:$F$112,3,FALSE()),"")</f>
        <v>La Seu d’Urgell</v>
      </c>
      <c r="D5190" s="19" t="s">
        <v>132</v>
      </c>
      <c r="E5190" s="19" t="s">
        <v>165</v>
      </c>
      <c r="F5190" s="19" t="s">
        <v>166</v>
      </c>
      <c r="G5190" s="19" t="s">
        <v>272</v>
      </c>
      <c r="H5190" s="19" t="n">
        <f aca="false">IF(OR(VLOOKUP(A5190,Personal!$A$6:$F$112,5,FALSE())&lt;&gt;"Sí",N5190="No aplica"),0,'Catàleg GRAE'!D66)</f>
        <v>1</v>
      </c>
      <c r="I5190" s="20"/>
      <c r="J5190" s="20"/>
      <c r="K5190" s="20"/>
      <c r="L5190" s="21"/>
      <c r="M5190" s="21"/>
      <c r="N5190" s="20"/>
      <c r="O5190" s="20"/>
      <c r="P5190" s="19" t="str">
        <f aca="false">IF(I5190="","",I5190-H5190)</f>
        <v/>
      </c>
      <c r="Q5190" s="19" t="str">
        <f aca="true">IF(B5190="","",IF(N5190="No aplica","No aplica",IF(I5190="","Pendent",IF(N5190="Per substituir","Substituir",IF(OR(N5190="No localitzat",N5190="No lliurat"),"Reposar",IF(I5190&lt;H5190,"Reposar",IF(I5190&gt;H5190,"Revisar excedent",IF(AND(G5190="Sí",M5190&lt;&gt;"",M5190&lt;TODAY()),"EPI caducat",IF(AND(G5190="Sí",M5190&lt;&gt;"",M5190&lt;=TODAY()+90),"EPI caduca ≤90 dies",IF(OR(N5190="Deteriorat usable",N5190="Revisió necessària"),"Revisar","OK"))))))))))</f>
      </c>
      <c r="R5190" s="20"/>
    </row>
    <row r="5191" customFormat="false" ht="15" hidden="false" customHeight="false" outlineLevel="0" collapsed="false">
      <c r="A5191" s="19" t="n">
        <v>48</v>
      </c>
      <c r="B5191" s="19" t="n">
        <f aca="false">IFERROR(VLOOKUP(A5191,Personal!$A$6:$F$112,2,FALSE()),"")</f>
        <v>0</v>
      </c>
      <c r="C5191" s="19" t="str">
        <f aca="false">IFERROR(VLOOKUP(A5191,Personal!$A$6:$F$112,3,FALSE()),"")</f>
        <v>La Seu d’Urgell</v>
      </c>
      <c r="D5191" s="19" t="s">
        <v>71</v>
      </c>
      <c r="E5191" s="19" t="s">
        <v>167</v>
      </c>
      <c r="F5191" s="19" t="s">
        <v>168</v>
      </c>
      <c r="G5191" s="19" t="s">
        <v>291</v>
      </c>
      <c r="H5191" s="19" t="n">
        <f aca="false">IF(OR(VLOOKUP(A5191,Personal!$A$6:$F$112,5,FALSE())&lt;&gt;"Sí",N5191="No aplica"),0,'Catàleg GRAE'!D67)</f>
        <v>1</v>
      </c>
      <c r="I5191" s="20"/>
      <c r="J5191" s="20"/>
      <c r="K5191" s="20"/>
      <c r="L5191" s="21"/>
      <c r="M5191" s="21"/>
      <c r="N5191" s="20"/>
      <c r="O5191" s="20"/>
      <c r="P5191" s="19" t="str">
        <f aca="false">IF(I5191="","",I5191-H5191)</f>
        <v/>
      </c>
      <c r="Q5191" s="19" t="str">
        <f aca="true">IF(B5191="","",IF(N5191="No aplica","No aplica",IF(I5191="","Pendent",IF(N5191="Per substituir","Substituir",IF(OR(N5191="No localitzat",N5191="No lliurat"),"Reposar",IF(I5191&lt;H5191,"Reposar",IF(I5191&gt;H5191,"Revisar excedent",IF(AND(G5191="Sí",M5191&lt;&gt;"",M5191&lt;TODAY()),"EPI caducat",IF(AND(G5191="Sí",M5191&lt;&gt;"",M5191&lt;=TODAY()+90),"EPI caduca ≤90 dies",IF(OR(N5191="Deteriorat usable",N5191="Revisió necessària"),"Revisar","OK"))))))))))</f>
      </c>
      <c r="R5191" s="20"/>
    </row>
    <row r="5192" customFormat="false" ht="15" hidden="false" customHeight="false" outlineLevel="0" collapsed="false">
      <c r="A5192" s="19" t="n">
        <v>48</v>
      </c>
      <c r="B5192" s="19" t="n">
        <f aca="false">IFERROR(VLOOKUP(A5192,Personal!$A$6:$F$112,2,FALSE()),"")</f>
        <v>0</v>
      </c>
      <c r="C5192" s="19" t="str">
        <f aca="false">IFERROR(VLOOKUP(A5192,Personal!$A$6:$F$112,3,FALSE()),"")</f>
        <v>La Seu d’Urgell</v>
      </c>
      <c r="D5192" s="19" t="s">
        <v>132</v>
      </c>
      <c r="E5192" s="19" t="s">
        <v>169</v>
      </c>
      <c r="F5192" s="19" t="s">
        <v>170</v>
      </c>
      <c r="G5192" s="19" t="s">
        <v>272</v>
      </c>
      <c r="H5192" s="19" t="n">
        <f aca="false">IF(OR(VLOOKUP(A5192,Personal!$A$6:$F$112,5,FALSE())&lt;&gt;"Sí",N5192="No aplica"),0,'Catàleg GRAE'!D68)</f>
        <v>1</v>
      </c>
      <c r="I5192" s="20"/>
      <c r="J5192" s="20"/>
      <c r="K5192" s="20"/>
      <c r="L5192" s="21"/>
      <c r="M5192" s="21"/>
      <c r="N5192" s="20"/>
      <c r="O5192" s="20"/>
      <c r="P5192" s="19" t="str">
        <f aca="false">IF(I5192="","",I5192-H5192)</f>
        <v/>
      </c>
      <c r="Q5192" s="19" t="str">
        <f aca="true">IF(B5192="","",IF(N5192="No aplica","No aplica",IF(I5192="","Pendent",IF(N5192="Per substituir","Substituir",IF(OR(N5192="No localitzat",N5192="No lliurat"),"Reposar",IF(I5192&lt;H5192,"Reposar",IF(I5192&gt;H5192,"Revisar excedent",IF(AND(G5192="Sí",M5192&lt;&gt;"",M5192&lt;TODAY()),"EPI caducat",IF(AND(G5192="Sí",M5192&lt;&gt;"",M5192&lt;=TODAY()+90),"EPI caduca ≤90 dies",IF(OR(N5192="Deteriorat usable",N5192="Revisió necessària"),"Revisar","OK"))))))))))</f>
      </c>
      <c r="R5192" s="20"/>
    </row>
    <row r="5193" customFormat="false" ht="15" hidden="false" customHeight="false" outlineLevel="0" collapsed="false">
      <c r="A5193" s="19" t="n">
        <v>48</v>
      </c>
      <c r="B5193" s="19" t="n">
        <f aca="false">IFERROR(VLOOKUP(A5193,Personal!$A$6:$F$112,2,FALSE()),"")</f>
        <v>0</v>
      </c>
      <c r="C5193" s="19" t="str">
        <f aca="false">IFERROR(VLOOKUP(A5193,Personal!$A$6:$F$112,3,FALSE()),"")</f>
        <v>La Seu d’Urgell</v>
      </c>
      <c r="D5193" s="19" t="s">
        <v>142</v>
      </c>
      <c r="E5193" s="19" t="s">
        <v>171</v>
      </c>
      <c r="F5193" s="19" t="s">
        <v>172</v>
      </c>
      <c r="G5193" s="19" t="s">
        <v>272</v>
      </c>
      <c r="H5193" s="19" t="n">
        <f aca="false">IF(OR(VLOOKUP(A5193,Personal!$A$6:$F$112,5,FALSE())&lt;&gt;"Sí",N5193="No aplica"),0,'Catàleg GRAE'!D69)</f>
        <v>1</v>
      </c>
      <c r="I5193" s="20"/>
      <c r="J5193" s="20"/>
      <c r="K5193" s="20"/>
      <c r="L5193" s="21"/>
      <c r="M5193" s="21"/>
      <c r="N5193" s="20"/>
      <c r="O5193" s="20"/>
      <c r="P5193" s="19" t="str">
        <f aca="false">IF(I5193="","",I5193-H5193)</f>
        <v/>
      </c>
      <c r="Q5193" s="19" t="str">
        <f aca="true">IF(B5193="","",IF(N5193="No aplica","No aplica",IF(I5193="","Pendent",IF(N5193="Per substituir","Substituir",IF(OR(N5193="No localitzat",N5193="No lliurat"),"Reposar",IF(I5193&lt;H5193,"Reposar",IF(I5193&gt;H5193,"Revisar excedent",IF(AND(G5193="Sí",M5193&lt;&gt;"",M5193&lt;TODAY()),"EPI caducat",IF(AND(G5193="Sí",M5193&lt;&gt;"",M5193&lt;=TODAY()+90),"EPI caduca ≤90 dies",IF(OR(N5193="Deteriorat usable",N5193="Revisió necessària"),"Revisar","OK"))))))))))</f>
      </c>
      <c r="R5193" s="20"/>
    </row>
    <row r="5194" customFormat="false" ht="15" hidden="false" customHeight="false" outlineLevel="0" collapsed="false">
      <c r="A5194" s="19" t="n">
        <v>48</v>
      </c>
      <c r="B5194" s="19" t="n">
        <f aca="false">IFERROR(VLOOKUP(A5194,Personal!$A$6:$F$112,2,FALSE()),"")</f>
        <v>0</v>
      </c>
      <c r="C5194" s="19" t="str">
        <f aca="false">IFERROR(VLOOKUP(A5194,Personal!$A$6:$F$112,3,FALSE()),"")</f>
        <v>La Seu d’Urgell</v>
      </c>
      <c r="D5194" s="19" t="s">
        <v>132</v>
      </c>
      <c r="E5194" s="19" t="s">
        <v>173</v>
      </c>
      <c r="F5194" s="19" t="s">
        <v>174</v>
      </c>
      <c r="G5194" s="19" t="s">
        <v>272</v>
      </c>
      <c r="H5194" s="19" t="n">
        <f aca="false">IF(OR(VLOOKUP(A5194,Personal!$A$6:$F$112,5,FALSE())&lt;&gt;"Sí",N5194="No aplica"),0,'Catàleg GRAE'!D70)</f>
        <v>1</v>
      </c>
      <c r="I5194" s="20"/>
      <c r="J5194" s="20"/>
      <c r="K5194" s="20"/>
      <c r="L5194" s="21"/>
      <c r="M5194" s="21"/>
      <c r="N5194" s="20"/>
      <c r="O5194" s="20"/>
      <c r="P5194" s="19" t="str">
        <f aca="false">IF(I5194="","",I5194-H5194)</f>
        <v/>
      </c>
      <c r="Q5194" s="19" t="str">
        <f aca="true">IF(B5194="","",IF(N5194="No aplica","No aplica",IF(I5194="","Pendent",IF(N5194="Per substituir","Substituir",IF(OR(N5194="No localitzat",N5194="No lliurat"),"Reposar",IF(I5194&lt;H5194,"Reposar",IF(I5194&gt;H5194,"Revisar excedent",IF(AND(G5194="Sí",M5194&lt;&gt;"",M5194&lt;TODAY()),"EPI caducat",IF(AND(G5194="Sí",M5194&lt;&gt;"",M5194&lt;=TODAY()+90),"EPI caduca ≤90 dies",IF(OR(N5194="Deteriorat usable",N5194="Revisió necessària"),"Revisar","OK"))))))))))</f>
      </c>
      <c r="R5194" s="20"/>
    </row>
    <row r="5195" customFormat="false" ht="15" hidden="false" customHeight="false" outlineLevel="0" collapsed="false">
      <c r="A5195" s="19" t="n">
        <v>48</v>
      </c>
      <c r="B5195" s="19" t="n">
        <f aca="false">IFERROR(VLOOKUP(A5195,Personal!$A$6:$F$112,2,FALSE()),"")</f>
        <v>0</v>
      </c>
      <c r="C5195" s="19" t="str">
        <f aca="false">IFERROR(VLOOKUP(A5195,Personal!$A$6:$F$112,3,FALSE()),"")</f>
        <v>La Seu d’Urgell</v>
      </c>
      <c r="D5195" s="19" t="s">
        <v>132</v>
      </c>
      <c r="E5195" s="19" t="s">
        <v>175</v>
      </c>
      <c r="F5195" s="19" t="s">
        <v>176</v>
      </c>
      <c r="G5195" s="19" t="s">
        <v>272</v>
      </c>
      <c r="H5195" s="19" t="n">
        <f aca="false">IF(OR(VLOOKUP(A5195,Personal!$A$6:$F$112,5,FALSE())&lt;&gt;"Sí",N5195="No aplica"),0,'Catàleg GRAE'!D71)</f>
        <v>1</v>
      </c>
      <c r="I5195" s="20"/>
      <c r="J5195" s="20"/>
      <c r="K5195" s="20"/>
      <c r="L5195" s="21"/>
      <c r="M5195" s="21"/>
      <c r="N5195" s="20"/>
      <c r="O5195" s="20"/>
      <c r="P5195" s="19" t="str">
        <f aca="false">IF(I5195="","",I5195-H5195)</f>
        <v/>
      </c>
      <c r="Q5195" s="19" t="str">
        <f aca="true">IF(B5195="","",IF(N5195="No aplica","No aplica",IF(I5195="","Pendent",IF(N5195="Per substituir","Substituir",IF(OR(N5195="No localitzat",N5195="No lliurat"),"Reposar",IF(I5195&lt;H5195,"Reposar",IF(I5195&gt;H5195,"Revisar excedent",IF(AND(G5195="Sí",M5195&lt;&gt;"",M5195&lt;TODAY()),"EPI caducat",IF(AND(G5195="Sí",M5195&lt;&gt;"",M5195&lt;=TODAY()+90),"EPI caduca ≤90 dies",IF(OR(N5195="Deteriorat usable",N5195="Revisió necessària"),"Revisar","OK"))))))))))</f>
      </c>
      <c r="R5195" s="20"/>
    </row>
    <row r="5196" customFormat="false" ht="15" hidden="false" customHeight="false" outlineLevel="0" collapsed="false">
      <c r="A5196" s="19" t="n">
        <v>48</v>
      </c>
      <c r="B5196" s="19" t="n">
        <f aca="false">IFERROR(VLOOKUP(A5196,Personal!$A$6:$F$112,2,FALSE()),"")</f>
        <v>0</v>
      </c>
      <c r="C5196" s="19" t="str">
        <f aca="false">IFERROR(VLOOKUP(A5196,Personal!$A$6:$F$112,3,FALSE()),"")</f>
        <v>La Seu d’Urgell</v>
      </c>
      <c r="D5196" s="19" t="s">
        <v>177</v>
      </c>
      <c r="E5196" s="19" t="s">
        <v>178</v>
      </c>
      <c r="F5196" s="19" t="s">
        <v>179</v>
      </c>
      <c r="G5196" s="19" t="s">
        <v>272</v>
      </c>
      <c r="H5196" s="19" t="n">
        <f aca="false">IF(OR(VLOOKUP(A5196,Personal!$A$6:$F$112,5,FALSE())&lt;&gt;"Sí",N5196="No aplica"),0,'Catàleg GRAE'!D72)</f>
        <v>1</v>
      </c>
      <c r="I5196" s="20"/>
      <c r="J5196" s="20"/>
      <c r="K5196" s="20"/>
      <c r="L5196" s="21"/>
      <c r="M5196" s="21"/>
      <c r="N5196" s="20"/>
      <c r="O5196" s="20"/>
      <c r="P5196" s="19" t="str">
        <f aca="false">IF(I5196="","",I5196-H5196)</f>
        <v/>
      </c>
      <c r="Q5196" s="19" t="str">
        <f aca="true">IF(B5196="","",IF(N5196="No aplica","No aplica",IF(I5196="","Pendent",IF(N5196="Per substituir","Substituir",IF(OR(N5196="No localitzat",N5196="No lliurat"),"Reposar",IF(I5196&lt;H5196,"Reposar",IF(I5196&gt;H5196,"Revisar excedent",IF(AND(G5196="Sí",M5196&lt;&gt;"",M5196&lt;TODAY()),"EPI caducat",IF(AND(G5196="Sí",M5196&lt;&gt;"",M5196&lt;=TODAY()+90),"EPI caduca ≤90 dies",IF(OR(N5196="Deteriorat usable",N5196="Revisió necessària"),"Revisar","OK"))))))))))</f>
      </c>
      <c r="R5196" s="20"/>
    </row>
    <row r="5197" customFormat="false" ht="15" hidden="false" customHeight="false" outlineLevel="0" collapsed="false">
      <c r="A5197" s="19" t="n">
        <v>48</v>
      </c>
      <c r="B5197" s="19" t="n">
        <f aca="false">IFERROR(VLOOKUP(A5197,Personal!$A$6:$F$112,2,FALSE()),"")</f>
        <v>0</v>
      </c>
      <c r="C5197" s="19" t="str">
        <f aca="false">IFERROR(VLOOKUP(A5197,Personal!$A$6:$F$112,3,FALSE()),"")</f>
        <v>La Seu d’Urgell</v>
      </c>
      <c r="D5197" s="19" t="s">
        <v>177</v>
      </c>
      <c r="E5197" s="19" t="s">
        <v>180</v>
      </c>
      <c r="F5197" s="19" t="s">
        <v>181</v>
      </c>
      <c r="G5197" s="19" t="s">
        <v>272</v>
      </c>
      <c r="H5197" s="19" t="n">
        <f aca="false">IF(OR(VLOOKUP(A5197,Personal!$A$6:$F$112,5,FALSE())&lt;&gt;"Sí",N5197="No aplica"),0,'Catàleg GRAE'!D73)</f>
        <v>1</v>
      </c>
      <c r="I5197" s="20"/>
      <c r="J5197" s="20"/>
      <c r="K5197" s="20"/>
      <c r="L5197" s="21"/>
      <c r="M5197" s="21"/>
      <c r="N5197" s="20"/>
      <c r="O5197" s="20"/>
      <c r="P5197" s="19" t="str">
        <f aca="false">IF(I5197="","",I5197-H5197)</f>
        <v/>
      </c>
      <c r="Q5197" s="19" t="str">
        <f aca="true">IF(B5197="","",IF(N5197="No aplica","No aplica",IF(I5197="","Pendent",IF(N5197="Per substituir","Substituir",IF(OR(N5197="No localitzat",N5197="No lliurat"),"Reposar",IF(I5197&lt;H5197,"Reposar",IF(I5197&gt;H5197,"Revisar excedent",IF(AND(G5197="Sí",M5197&lt;&gt;"",M5197&lt;TODAY()),"EPI caducat",IF(AND(G5197="Sí",M5197&lt;&gt;"",M5197&lt;=TODAY()+90),"EPI caduca ≤90 dies",IF(OR(N5197="Deteriorat usable",N5197="Revisió necessària"),"Revisar","OK"))))))))))</f>
      </c>
      <c r="R5197" s="20"/>
    </row>
    <row r="5198" customFormat="false" ht="15" hidden="false" customHeight="false" outlineLevel="0" collapsed="false">
      <c r="A5198" s="19" t="n">
        <v>48</v>
      </c>
      <c r="B5198" s="19" t="n">
        <f aca="false">IFERROR(VLOOKUP(A5198,Personal!$A$6:$F$112,2,FALSE()),"")</f>
        <v>0</v>
      </c>
      <c r="C5198" s="19" t="str">
        <f aca="false">IFERROR(VLOOKUP(A5198,Personal!$A$6:$F$112,3,FALSE()),"")</f>
        <v>La Seu d’Urgell</v>
      </c>
      <c r="D5198" s="19" t="s">
        <v>132</v>
      </c>
      <c r="E5198" s="19" t="s">
        <v>182</v>
      </c>
      <c r="F5198" s="19" t="s">
        <v>183</v>
      </c>
      <c r="G5198" s="19" t="s">
        <v>272</v>
      </c>
      <c r="H5198" s="19" t="n">
        <f aca="false">IF(OR(VLOOKUP(A5198,Personal!$A$6:$F$112,5,FALSE())&lt;&gt;"Sí",N5198="No aplica"),0,'Catàleg GRAE'!D74)</f>
        <v>1</v>
      </c>
      <c r="I5198" s="20"/>
      <c r="J5198" s="20"/>
      <c r="K5198" s="20"/>
      <c r="L5198" s="21"/>
      <c r="M5198" s="21"/>
      <c r="N5198" s="20"/>
      <c r="O5198" s="20"/>
      <c r="P5198" s="19" t="str">
        <f aca="false">IF(I5198="","",I5198-H5198)</f>
        <v/>
      </c>
      <c r="Q5198" s="19" t="str">
        <f aca="true">IF(B5198="","",IF(N5198="No aplica","No aplica",IF(I5198="","Pendent",IF(N5198="Per substituir","Substituir",IF(OR(N5198="No localitzat",N5198="No lliurat"),"Reposar",IF(I5198&lt;H5198,"Reposar",IF(I5198&gt;H5198,"Revisar excedent",IF(AND(G5198="Sí",M5198&lt;&gt;"",M5198&lt;TODAY()),"EPI caducat",IF(AND(G5198="Sí",M5198&lt;&gt;"",M5198&lt;=TODAY()+90),"EPI caduca ≤90 dies",IF(OR(N5198="Deteriorat usable",N5198="Revisió necessària"),"Revisar","OK"))))))))))</f>
      </c>
      <c r="R5198" s="20"/>
    </row>
    <row r="5199" customFormat="false" ht="15" hidden="false" customHeight="false" outlineLevel="0" collapsed="false">
      <c r="A5199" s="19" t="n">
        <v>48</v>
      </c>
      <c r="B5199" s="19" t="n">
        <f aca="false">IFERROR(VLOOKUP(A5199,Personal!$A$6:$F$112,2,FALSE()),"")</f>
        <v>0</v>
      </c>
      <c r="C5199" s="19" t="str">
        <f aca="false">IFERROR(VLOOKUP(A5199,Personal!$A$6:$F$112,3,FALSE()),"")</f>
        <v>La Seu d’Urgell</v>
      </c>
      <c r="D5199" s="19" t="s">
        <v>177</v>
      </c>
      <c r="E5199" s="19" t="s">
        <v>184</v>
      </c>
      <c r="F5199" s="19" t="s">
        <v>185</v>
      </c>
      <c r="G5199" s="19" t="s">
        <v>272</v>
      </c>
      <c r="H5199" s="19" t="n">
        <f aca="false">IF(OR(VLOOKUP(A5199,Personal!$A$6:$F$112,5,FALSE())&lt;&gt;"Sí",N5199="No aplica"),0,'Catàleg GRAE'!D75)</f>
        <v>1</v>
      </c>
      <c r="I5199" s="20"/>
      <c r="J5199" s="20"/>
      <c r="K5199" s="20"/>
      <c r="L5199" s="21"/>
      <c r="M5199" s="21"/>
      <c r="N5199" s="20"/>
      <c r="O5199" s="20"/>
      <c r="P5199" s="19" t="str">
        <f aca="false">IF(I5199="","",I5199-H5199)</f>
        <v/>
      </c>
      <c r="Q5199" s="19" t="str">
        <f aca="true">IF(B5199="","",IF(N5199="No aplica","No aplica",IF(I5199="","Pendent",IF(N5199="Per substituir","Substituir",IF(OR(N5199="No localitzat",N5199="No lliurat"),"Reposar",IF(I5199&lt;H5199,"Reposar",IF(I5199&gt;H5199,"Revisar excedent",IF(AND(G5199="Sí",M5199&lt;&gt;"",M5199&lt;TODAY()),"EPI caducat",IF(AND(G5199="Sí",M5199&lt;&gt;"",M5199&lt;=TODAY()+90),"EPI caduca ≤90 dies",IF(OR(N5199="Deteriorat usable",N5199="Revisió necessària"),"Revisar","OK"))))))))))</f>
      </c>
      <c r="R5199" s="20"/>
    </row>
    <row r="5200" customFormat="false" ht="15" hidden="false" customHeight="false" outlineLevel="0" collapsed="false">
      <c r="A5200" s="19" t="n">
        <v>48</v>
      </c>
      <c r="B5200" s="19" t="n">
        <f aca="false">IFERROR(VLOOKUP(A5200,Personal!$A$6:$F$112,2,FALSE()),"")</f>
        <v>0</v>
      </c>
      <c r="C5200" s="19" t="str">
        <f aca="false">IFERROR(VLOOKUP(A5200,Personal!$A$6:$F$112,3,FALSE()),"")</f>
        <v>La Seu d’Urgell</v>
      </c>
      <c r="D5200" s="19" t="s">
        <v>142</v>
      </c>
      <c r="E5200" s="19" t="s">
        <v>186</v>
      </c>
      <c r="F5200" s="19" t="s">
        <v>187</v>
      </c>
      <c r="G5200" s="19" t="s">
        <v>272</v>
      </c>
      <c r="H5200" s="19" t="n">
        <f aca="false">IF(OR(VLOOKUP(A5200,Personal!$A$6:$F$112,5,FALSE())&lt;&gt;"Sí",N5200="No aplica"),0,'Catàleg GRAE'!D76)</f>
        <v>1</v>
      </c>
      <c r="I5200" s="20"/>
      <c r="J5200" s="20"/>
      <c r="K5200" s="20"/>
      <c r="L5200" s="21"/>
      <c r="M5200" s="21"/>
      <c r="N5200" s="20"/>
      <c r="O5200" s="20"/>
      <c r="P5200" s="19" t="str">
        <f aca="false">IF(I5200="","",I5200-H5200)</f>
        <v/>
      </c>
      <c r="Q5200" s="19" t="str">
        <f aca="true">IF(B5200="","",IF(N5200="No aplica","No aplica",IF(I5200="","Pendent",IF(N5200="Per substituir","Substituir",IF(OR(N5200="No localitzat",N5200="No lliurat"),"Reposar",IF(I5200&lt;H5200,"Reposar",IF(I5200&gt;H5200,"Revisar excedent",IF(AND(G5200="Sí",M5200&lt;&gt;"",M5200&lt;TODAY()),"EPI caducat",IF(AND(G5200="Sí",M5200&lt;&gt;"",M5200&lt;=TODAY()+90),"EPI caduca ≤90 dies",IF(OR(N5200="Deteriorat usable",N5200="Revisió necessària"),"Revisar","OK"))))))))))</f>
      </c>
      <c r="R5200" s="20"/>
    </row>
    <row r="5201" customFormat="false" ht="15" hidden="false" customHeight="false" outlineLevel="0" collapsed="false">
      <c r="A5201" s="19" t="n">
        <v>48</v>
      </c>
      <c r="B5201" s="19" t="n">
        <f aca="false">IFERROR(VLOOKUP(A5201,Personal!$A$6:$F$112,2,FALSE()),"")</f>
        <v>0</v>
      </c>
      <c r="C5201" s="19" t="str">
        <f aca="false">IFERROR(VLOOKUP(A5201,Personal!$A$6:$F$112,3,FALSE()),"")</f>
        <v>La Seu d’Urgell</v>
      </c>
      <c r="D5201" s="19" t="s">
        <v>177</v>
      </c>
      <c r="E5201" s="19" t="s">
        <v>188</v>
      </c>
      <c r="F5201" s="19" t="s">
        <v>189</v>
      </c>
      <c r="G5201" s="19" t="s">
        <v>272</v>
      </c>
      <c r="H5201" s="19" t="n">
        <f aca="false">IF(OR(VLOOKUP(A5201,Personal!$A$6:$F$112,5,FALSE())&lt;&gt;"Sí",N5201="No aplica"),0,'Catàleg GRAE'!D77)</f>
        <v>1</v>
      </c>
      <c r="I5201" s="20"/>
      <c r="J5201" s="20"/>
      <c r="K5201" s="20"/>
      <c r="L5201" s="21"/>
      <c r="M5201" s="21"/>
      <c r="N5201" s="20"/>
      <c r="O5201" s="20"/>
      <c r="P5201" s="19" t="str">
        <f aca="false">IF(I5201="","",I5201-H5201)</f>
        <v/>
      </c>
      <c r="Q5201" s="19" t="str">
        <f aca="true">IF(B5201="","",IF(N5201="No aplica","No aplica",IF(I5201="","Pendent",IF(N5201="Per substituir","Substituir",IF(OR(N5201="No localitzat",N5201="No lliurat"),"Reposar",IF(I5201&lt;H5201,"Reposar",IF(I5201&gt;H5201,"Revisar excedent",IF(AND(G5201="Sí",M5201&lt;&gt;"",M5201&lt;TODAY()),"EPI caducat",IF(AND(G5201="Sí",M5201&lt;&gt;"",M5201&lt;=TODAY()+90),"EPI caduca ≤90 dies",IF(OR(N5201="Deteriorat usable",N5201="Revisió necessària"),"Revisar","OK"))))))))))</f>
      </c>
      <c r="R5201" s="20"/>
    </row>
    <row r="5202" customFormat="false" ht="15" hidden="false" customHeight="false" outlineLevel="0" collapsed="false">
      <c r="A5202" s="19" t="n">
        <v>48</v>
      </c>
      <c r="B5202" s="19" t="n">
        <f aca="false">IFERROR(VLOOKUP(A5202,Personal!$A$6:$F$112,2,FALSE()),"")</f>
        <v>0</v>
      </c>
      <c r="C5202" s="19" t="str">
        <f aca="false">IFERROR(VLOOKUP(A5202,Personal!$A$6:$F$112,3,FALSE()),"")</f>
        <v>La Seu d’Urgell</v>
      </c>
      <c r="D5202" s="19" t="s">
        <v>132</v>
      </c>
      <c r="E5202" s="19" t="s">
        <v>190</v>
      </c>
      <c r="F5202" s="19" t="s">
        <v>191</v>
      </c>
      <c r="G5202" s="19" t="s">
        <v>272</v>
      </c>
      <c r="H5202" s="19" t="n">
        <f aca="false">IF(OR(VLOOKUP(A5202,Personal!$A$6:$F$112,5,FALSE())&lt;&gt;"Sí",N5202="No aplica"),0,'Catàleg GRAE'!D78)</f>
        <v>1</v>
      </c>
      <c r="I5202" s="20"/>
      <c r="J5202" s="20"/>
      <c r="K5202" s="20"/>
      <c r="L5202" s="21"/>
      <c r="M5202" s="21"/>
      <c r="N5202" s="20"/>
      <c r="O5202" s="20"/>
      <c r="P5202" s="19" t="str">
        <f aca="false">IF(I5202="","",I5202-H5202)</f>
        <v/>
      </c>
      <c r="Q5202" s="19" t="str">
        <f aca="true">IF(B5202="","",IF(N5202="No aplica","No aplica",IF(I5202="","Pendent",IF(N5202="Per substituir","Substituir",IF(OR(N5202="No localitzat",N5202="No lliurat"),"Reposar",IF(I5202&lt;H5202,"Reposar",IF(I5202&gt;H5202,"Revisar excedent",IF(AND(G5202="Sí",M5202&lt;&gt;"",M5202&lt;TODAY()),"EPI caducat",IF(AND(G5202="Sí",M5202&lt;&gt;"",M5202&lt;=TODAY()+90),"EPI caduca ≤90 dies",IF(OR(N5202="Deteriorat usable",N5202="Revisió necessària"),"Revisar","OK"))))))))))</f>
      </c>
      <c r="R5202" s="20"/>
    </row>
    <row r="5203" customFormat="false" ht="15" hidden="false" customHeight="false" outlineLevel="0" collapsed="false">
      <c r="A5203" s="19" t="n">
        <v>48</v>
      </c>
      <c r="B5203" s="19" t="n">
        <f aca="false">IFERROR(VLOOKUP(A5203,Personal!$A$6:$F$112,2,FALSE()),"")</f>
        <v>0</v>
      </c>
      <c r="C5203" s="19" t="str">
        <f aca="false">IFERROR(VLOOKUP(A5203,Personal!$A$6:$F$112,3,FALSE()),"")</f>
        <v>La Seu d’Urgell</v>
      </c>
      <c r="D5203" s="19" t="s">
        <v>177</v>
      </c>
      <c r="E5203" s="19" t="s">
        <v>192</v>
      </c>
      <c r="F5203" s="19" t="s">
        <v>193</v>
      </c>
      <c r="G5203" s="19" t="s">
        <v>272</v>
      </c>
      <c r="H5203" s="19" t="n">
        <f aca="false">IF(OR(VLOOKUP(A5203,Personal!$A$6:$F$112,5,FALSE())&lt;&gt;"Sí",N5203="No aplica"),0,'Catàleg GRAE'!D79)</f>
        <v>8</v>
      </c>
      <c r="I5203" s="20"/>
      <c r="J5203" s="20"/>
      <c r="K5203" s="20"/>
      <c r="L5203" s="21"/>
      <c r="M5203" s="21"/>
      <c r="N5203" s="20"/>
      <c r="O5203" s="20"/>
      <c r="P5203" s="19" t="str">
        <f aca="false">IF(I5203="","",I5203-H5203)</f>
        <v/>
      </c>
      <c r="Q5203" s="19" t="str">
        <f aca="true">IF(B5203="","",IF(N5203="No aplica","No aplica",IF(I5203="","Pendent",IF(N5203="Per substituir","Substituir",IF(OR(N5203="No localitzat",N5203="No lliurat"),"Reposar",IF(I5203&lt;H5203,"Reposar",IF(I5203&gt;H5203,"Revisar excedent",IF(AND(G5203="Sí",M5203&lt;&gt;"",M5203&lt;TODAY()),"EPI caducat",IF(AND(G5203="Sí",M5203&lt;&gt;"",M5203&lt;=TODAY()+90),"EPI caduca ≤90 dies",IF(OR(N5203="Deteriorat usable",N5203="Revisió necessària"),"Revisar","OK"))))))))))</f>
      </c>
      <c r="R5203" s="20"/>
    </row>
    <row r="5204" customFormat="false" ht="15" hidden="false" customHeight="false" outlineLevel="0" collapsed="false">
      <c r="A5204" s="19" t="n">
        <v>48</v>
      </c>
      <c r="B5204" s="19" t="n">
        <f aca="false">IFERROR(VLOOKUP(A5204,Personal!$A$6:$F$112,2,FALSE()),"")</f>
        <v>0</v>
      </c>
      <c r="C5204" s="19" t="str">
        <f aca="false">IFERROR(VLOOKUP(A5204,Personal!$A$6:$F$112,3,FALSE()),"")</f>
        <v>La Seu d’Urgell</v>
      </c>
      <c r="D5204" s="19" t="s">
        <v>177</v>
      </c>
      <c r="E5204" s="19" t="s">
        <v>194</v>
      </c>
      <c r="F5204" s="19" t="s">
        <v>195</v>
      </c>
      <c r="G5204" s="19" t="s">
        <v>272</v>
      </c>
      <c r="H5204" s="19" t="n">
        <f aca="false">IF(OR(VLOOKUP(A5204,Personal!$A$6:$F$112,5,FALSE())&lt;&gt;"Sí",N5204="No aplica"),0,'Catàleg GRAE'!D80)</f>
        <v>2</v>
      </c>
      <c r="I5204" s="20"/>
      <c r="J5204" s="20"/>
      <c r="K5204" s="20"/>
      <c r="L5204" s="21"/>
      <c r="M5204" s="21"/>
      <c r="N5204" s="20"/>
      <c r="O5204" s="20"/>
      <c r="P5204" s="19" t="str">
        <f aca="false">IF(I5204="","",I5204-H5204)</f>
        <v/>
      </c>
      <c r="Q5204" s="19" t="str">
        <f aca="true">IF(B5204="","",IF(N5204="No aplica","No aplica",IF(I5204="","Pendent",IF(N5204="Per substituir","Substituir",IF(OR(N5204="No localitzat",N5204="No lliurat"),"Reposar",IF(I5204&lt;H5204,"Reposar",IF(I5204&gt;H5204,"Revisar excedent",IF(AND(G5204="Sí",M5204&lt;&gt;"",M5204&lt;TODAY()),"EPI caducat",IF(AND(G5204="Sí",M5204&lt;&gt;"",M5204&lt;=TODAY()+90),"EPI caduca ≤90 dies",IF(OR(N5204="Deteriorat usable",N5204="Revisió necessària"),"Revisar","OK"))))))))))</f>
      </c>
      <c r="R5204" s="20"/>
    </row>
    <row r="5205" customFormat="false" ht="15" hidden="false" customHeight="false" outlineLevel="0" collapsed="false">
      <c r="A5205" s="19" t="n">
        <v>48</v>
      </c>
      <c r="B5205" s="19" t="n">
        <f aca="false">IFERROR(VLOOKUP(A5205,Personal!$A$6:$F$112,2,FALSE()),"")</f>
        <v>0</v>
      </c>
      <c r="C5205" s="19" t="str">
        <f aca="false">IFERROR(VLOOKUP(A5205,Personal!$A$6:$F$112,3,FALSE()),"")</f>
        <v>La Seu d’Urgell</v>
      </c>
      <c r="D5205" s="19" t="s">
        <v>177</v>
      </c>
      <c r="E5205" s="19" t="s">
        <v>196</v>
      </c>
      <c r="F5205" s="19" t="s">
        <v>197</v>
      </c>
      <c r="G5205" s="19" t="s">
        <v>272</v>
      </c>
      <c r="H5205" s="19" t="n">
        <f aca="false">IF(OR(VLOOKUP(A5205,Personal!$A$6:$F$112,5,FALSE())&lt;&gt;"Sí",N5205="No aplica"),0,'Catàleg GRAE'!D81)</f>
        <v>1</v>
      </c>
      <c r="I5205" s="20"/>
      <c r="J5205" s="20"/>
      <c r="K5205" s="20"/>
      <c r="L5205" s="21"/>
      <c r="M5205" s="21"/>
      <c r="N5205" s="20"/>
      <c r="O5205" s="20"/>
      <c r="P5205" s="19" t="str">
        <f aca="false">IF(I5205="","",I5205-H5205)</f>
        <v/>
      </c>
      <c r="Q5205" s="19" t="str">
        <f aca="true">IF(B5205="","",IF(N5205="No aplica","No aplica",IF(I5205="","Pendent",IF(N5205="Per substituir","Substituir",IF(OR(N5205="No localitzat",N5205="No lliurat"),"Reposar",IF(I5205&lt;H5205,"Reposar",IF(I5205&gt;H5205,"Revisar excedent",IF(AND(G5205="Sí",M5205&lt;&gt;"",M5205&lt;TODAY()),"EPI caducat",IF(AND(G5205="Sí",M5205&lt;&gt;"",M5205&lt;=TODAY()+90),"EPI caduca ≤90 dies",IF(OR(N5205="Deteriorat usable",N5205="Revisió necessària"),"Revisar","OK"))))))))))</f>
      </c>
      <c r="R5205" s="20"/>
    </row>
    <row r="5206" customFormat="false" ht="15" hidden="false" customHeight="false" outlineLevel="0" collapsed="false">
      <c r="A5206" s="19" t="n">
        <v>48</v>
      </c>
      <c r="B5206" s="19" t="n">
        <f aca="false">IFERROR(VLOOKUP(A5206,Personal!$A$6:$F$112,2,FALSE()),"")</f>
        <v>0</v>
      </c>
      <c r="C5206" s="19" t="str">
        <f aca="false">IFERROR(VLOOKUP(A5206,Personal!$A$6:$F$112,3,FALSE()),"")</f>
        <v>La Seu d’Urgell</v>
      </c>
      <c r="D5206" s="19" t="s">
        <v>177</v>
      </c>
      <c r="E5206" s="19" t="s">
        <v>198</v>
      </c>
      <c r="F5206" s="19" t="s">
        <v>199</v>
      </c>
      <c r="G5206" s="19" t="s">
        <v>272</v>
      </c>
      <c r="H5206" s="19" t="n">
        <f aca="false">IF(OR(VLOOKUP(A5206,Personal!$A$6:$F$112,5,FALSE())&lt;&gt;"Sí",N5206="No aplica"),0,'Catàleg GRAE'!D82)</f>
        <v>1</v>
      </c>
      <c r="I5206" s="20"/>
      <c r="J5206" s="20"/>
      <c r="K5206" s="20"/>
      <c r="L5206" s="21"/>
      <c r="M5206" s="21"/>
      <c r="N5206" s="20"/>
      <c r="O5206" s="20"/>
      <c r="P5206" s="19" t="str">
        <f aca="false">IF(I5206="","",I5206-H5206)</f>
        <v/>
      </c>
      <c r="Q5206" s="19" t="str">
        <f aca="true">IF(B5206="","",IF(N5206="No aplica","No aplica",IF(I5206="","Pendent",IF(N5206="Per substituir","Substituir",IF(OR(N5206="No localitzat",N5206="No lliurat"),"Reposar",IF(I5206&lt;H5206,"Reposar",IF(I5206&gt;H5206,"Revisar excedent",IF(AND(G5206="Sí",M5206&lt;&gt;"",M5206&lt;TODAY()),"EPI caducat",IF(AND(G5206="Sí",M5206&lt;&gt;"",M5206&lt;=TODAY()+90),"EPI caduca ≤90 dies",IF(OR(N5206="Deteriorat usable",N5206="Revisió necessària"),"Revisar","OK"))))))))))</f>
      </c>
      <c r="R5206" s="20"/>
    </row>
    <row r="5207" customFormat="false" ht="15" hidden="false" customHeight="false" outlineLevel="0" collapsed="false">
      <c r="A5207" s="19" t="n">
        <v>48</v>
      </c>
      <c r="B5207" s="19" t="n">
        <f aca="false">IFERROR(VLOOKUP(A5207,Personal!$A$6:$F$112,2,FALSE()),"")</f>
        <v>0</v>
      </c>
      <c r="C5207" s="19" t="str">
        <f aca="false">IFERROR(VLOOKUP(A5207,Personal!$A$6:$F$112,3,FALSE()),"")</f>
        <v>La Seu d’Urgell</v>
      </c>
      <c r="D5207" s="19" t="s">
        <v>177</v>
      </c>
      <c r="E5207" s="19" t="s">
        <v>200</v>
      </c>
      <c r="F5207" s="19" t="s">
        <v>201</v>
      </c>
      <c r="G5207" s="19" t="s">
        <v>272</v>
      </c>
      <c r="H5207" s="19" t="n">
        <f aca="false">IF(OR(VLOOKUP(A5207,Personal!$A$6:$F$112,5,FALSE())&lt;&gt;"Sí",N5207="No aplica"),0,'Catàleg GRAE'!D83)</f>
        <v>1</v>
      </c>
      <c r="I5207" s="20"/>
      <c r="J5207" s="20"/>
      <c r="K5207" s="20"/>
      <c r="L5207" s="21"/>
      <c r="M5207" s="21"/>
      <c r="N5207" s="20"/>
      <c r="O5207" s="20"/>
      <c r="P5207" s="19" t="str">
        <f aca="false">IF(I5207="","",I5207-H5207)</f>
        <v/>
      </c>
      <c r="Q5207" s="19" t="str">
        <f aca="true">IF(B5207="","",IF(N5207="No aplica","No aplica",IF(I5207="","Pendent",IF(N5207="Per substituir","Substituir",IF(OR(N5207="No localitzat",N5207="No lliurat"),"Reposar",IF(I5207&lt;H5207,"Reposar",IF(I5207&gt;H5207,"Revisar excedent",IF(AND(G5207="Sí",M5207&lt;&gt;"",M5207&lt;TODAY()),"EPI caducat",IF(AND(G5207="Sí",M5207&lt;&gt;"",M5207&lt;=TODAY()+90),"EPI caduca ≤90 dies",IF(OR(N5207="Deteriorat usable",N5207="Revisió necessària"),"Revisar","OK"))))))))))</f>
      </c>
      <c r="R5207" s="20"/>
    </row>
    <row r="5208" customFormat="false" ht="15" hidden="false" customHeight="false" outlineLevel="0" collapsed="false">
      <c r="A5208" s="19" t="n">
        <v>48</v>
      </c>
      <c r="B5208" s="19" t="n">
        <f aca="false">IFERROR(VLOOKUP(A5208,Personal!$A$6:$F$112,2,FALSE()),"")</f>
        <v>0</v>
      </c>
      <c r="C5208" s="19" t="str">
        <f aca="false">IFERROR(VLOOKUP(A5208,Personal!$A$6:$F$112,3,FALSE()),"")</f>
        <v>La Seu d’Urgell</v>
      </c>
      <c r="D5208" s="19" t="s">
        <v>94</v>
      </c>
      <c r="E5208" s="19" t="s">
        <v>202</v>
      </c>
      <c r="F5208" s="19" t="s">
        <v>203</v>
      </c>
      <c r="G5208" s="19" t="s">
        <v>291</v>
      </c>
      <c r="H5208" s="19" t="n">
        <f aca="false">IF(OR(VLOOKUP(A5208,Personal!$A$6:$F$112,5,FALSE())&lt;&gt;"Sí",N5208="No aplica"),0,'Catàleg GRAE'!D84)</f>
        <v>1</v>
      </c>
      <c r="I5208" s="20"/>
      <c r="J5208" s="20"/>
      <c r="K5208" s="20"/>
      <c r="L5208" s="21"/>
      <c r="M5208" s="21"/>
      <c r="N5208" s="20"/>
      <c r="O5208" s="20"/>
      <c r="P5208" s="19" t="str">
        <f aca="false">IF(I5208="","",I5208-H5208)</f>
        <v/>
      </c>
      <c r="Q5208" s="19" t="str">
        <f aca="true">IF(B5208="","",IF(N5208="No aplica","No aplica",IF(I5208="","Pendent",IF(N5208="Per substituir","Substituir",IF(OR(N5208="No localitzat",N5208="No lliurat"),"Reposar",IF(I5208&lt;H5208,"Reposar",IF(I5208&gt;H5208,"Revisar excedent",IF(AND(G5208="Sí",M5208&lt;&gt;"",M5208&lt;TODAY()),"EPI caducat",IF(AND(G5208="Sí",M5208&lt;&gt;"",M5208&lt;=TODAY()+90),"EPI caduca ≤90 dies",IF(OR(N5208="Deteriorat usable",N5208="Revisió necessària"),"Revisar","OK"))))))))))</f>
      </c>
      <c r="R5208" s="20"/>
    </row>
    <row r="5209" customFormat="false" ht="15" hidden="false" customHeight="false" outlineLevel="0" collapsed="false">
      <c r="A5209" s="19" t="n">
        <v>48</v>
      </c>
      <c r="B5209" s="19" t="n">
        <f aca="false">IFERROR(VLOOKUP(A5209,Personal!$A$6:$F$112,2,FALSE()),"")</f>
        <v>0</v>
      </c>
      <c r="C5209" s="19" t="str">
        <f aca="false">IFERROR(VLOOKUP(A5209,Personal!$A$6:$F$112,3,FALSE()),"")</f>
        <v>La Seu d’Urgell</v>
      </c>
      <c r="D5209" s="19" t="s">
        <v>125</v>
      </c>
      <c r="E5209" s="19" t="s">
        <v>204</v>
      </c>
      <c r="F5209" s="19" t="s">
        <v>205</v>
      </c>
      <c r="G5209" s="19" t="s">
        <v>291</v>
      </c>
      <c r="H5209" s="19" t="n">
        <f aca="false">IF(OR(VLOOKUP(A5209,Personal!$A$6:$F$112,5,FALSE())&lt;&gt;"Sí",N5209="No aplica"),0,'Catàleg GRAE'!D85)</f>
        <v>1</v>
      </c>
      <c r="I5209" s="20"/>
      <c r="J5209" s="20"/>
      <c r="K5209" s="20"/>
      <c r="L5209" s="21"/>
      <c r="M5209" s="21"/>
      <c r="N5209" s="20"/>
      <c r="O5209" s="20"/>
      <c r="P5209" s="19" t="str">
        <f aca="false">IF(I5209="","",I5209-H5209)</f>
        <v/>
      </c>
      <c r="Q5209" s="19" t="str">
        <f aca="true">IF(B5209="","",IF(N5209="No aplica","No aplica",IF(I5209="","Pendent",IF(N5209="Per substituir","Substituir",IF(OR(N5209="No localitzat",N5209="No lliurat"),"Reposar",IF(I5209&lt;H5209,"Reposar",IF(I5209&gt;H5209,"Revisar excedent",IF(AND(G5209="Sí",M5209&lt;&gt;"",M5209&lt;TODAY()),"EPI caducat",IF(AND(G5209="Sí",M5209&lt;&gt;"",M5209&lt;=TODAY()+90),"EPI caduca ≤90 dies",IF(OR(N5209="Deteriorat usable",N5209="Revisió necessària"),"Revisar","OK"))))))))))</f>
      </c>
      <c r="R5209" s="20"/>
    </row>
    <row r="5210" customFormat="false" ht="15" hidden="false" customHeight="false" outlineLevel="0" collapsed="false">
      <c r="A5210" s="19" t="n">
        <v>48</v>
      </c>
      <c r="B5210" s="19" t="n">
        <f aca="false">IFERROR(VLOOKUP(A5210,Personal!$A$6:$F$112,2,FALSE()),"")</f>
        <v>0</v>
      </c>
      <c r="C5210" s="19" t="str">
        <f aca="false">IFERROR(VLOOKUP(A5210,Personal!$A$6:$F$112,3,FALSE()),"")</f>
        <v>La Seu d’Urgell</v>
      </c>
      <c r="D5210" s="19" t="s">
        <v>153</v>
      </c>
      <c r="E5210" s="19" t="s">
        <v>206</v>
      </c>
      <c r="F5210" s="19" t="s">
        <v>207</v>
      </c>
      <c r="G5210" s="19" t="s">
        <v>272</v>
      </c>
      <c r="H5210" s="19" t="n">
        <f aca="false">IF(OR(VLOOKUP(A5210,Personal!$A$6:$F$112,5,FALSE())&lt;&gt;"Sí",N5210="No aplica"),0,'Catàleg GRAE'!D86)</f>
        <v>1</v>
      </c>
      <c r="I5210" s="20"/>
      <c r="J5210" s="20"/>
      <c r="K5210" s="20"/>
      <c r="L5210" s="21"/>
      <c r="M5210" s="21"/>
      <c r="N5210" s="20"/>
      <c r="O5210" s="20"/>
      <c r="P5210" s="19" t="str">
        <f aca="false">IF(I5210="","",I5210-H5210)</f>
        <v/>
      </c>
      <c r="Q5210" s="19" t="str">
        <f aca="true">IF(B5210="","",IF(N5210="No aplica","No aplica",IF(I5210="","Pendent",IF(N5210="Per substituir","Substituir",IF(OR(N5210="No localitzat",N5210="No lliurat"),"Reposar",IF(I5210&lt;H5210,"Reposar",IF(I5210&gt;H5210,"Revisar excedent",IF(AND(G5210="Sí",M5210&lt;&gt;"",M5210&lt;TODAY()),"EPI caducat",IF(AND(G5210="Sí",M5210&lt;&gt;"",M5210&lt;=TODAY()+90),"EPI caduca ≤90 dies",IF(OR(N5210="Deteriorat usable",N5210="Revisió necessària"),"Revisar","OK"))))))))))</f>
      </c>
      <c r="R5210" s="20"/>
    </row>
    <row r="5211" customFormat="false" ht="15" hidden="false" customHeight="false" outlineLevel="0" collapsed="false">
      <c r="A5211" s="19" t="n">
        <v>48</v>
      </c>
      <c r="B5211" s="19" t="n">
        <f aca="false">IFERROR(VLOOKUP(A5211,Personal!$A$6:$F$112,2,FALSE()),"")</f>
        <v>0</v>
      </c>
      <c r="C5211" s="19" t="str">
        <f aca="false">IFERROR(VLOOKUP(A5211,Personal!$A$6:$F$112,3,FALSE()),"")</f>
        <v>La Seu d’Urgell</v>
      </c>
      <c r="D5211" s="19" t="s">
        <v>177</v>
      </c>
      <c r="E5211" s="19" t="s">
        <v>208</v>
      </c>
      <c r="F5211" s="19" t="s">
        <v>209</v>
      </c>
      <c r="G5211" s="19" t="s">
        <v>272</v>
      </c>
      <c r="H5211" s="19" t="n">
        <f aca="false">IF(OR(VLOOKUP(A5211,Personal!$A$6:$F$112,5,FALSE())&lt;&gt;"Sí",N5211="No aplica"),0,'Catàleg GRAE'!D87)</f>
        <v>1</v>
      </c>
      <c r="I5211" s="20"/>
      <c r="J5211" s="20"/>
      <c r="K5211" s="20"/>
      <c r="L5211" s="21"/>
      <c r="M5211" s="21"/>
      <c r="N5211" s="20"/>
      <c r="O5211" s="20"/>
      <c r="P5211" s="19" t="str">
        <f aca="false">IF(I5211="","",I5211-H5211)</f>
        <v/>
      </c>
      <c r="Q5211" s="19" t="str">
        <f aca="true">IF(B5211="","",IF(N5211="No aplica","No aplica",IF(I5211="","Pendent",IF(N5211="Per substituir","Substituir",IF(OR(N5211="No localitzat",N5211="No lliurat"),"Reposar",IF(I5211&lt;H5211,"Reposar",IF(I5211&gt;H5211,"Revisar excedent",IF(AND(G5211="Sí",M5211&lt;&gt;"",M5211&lt;TODAY()),"EPI caducat",IF(AND(G5211="Sí",M5211&lt;&gt;"",M5211&lt;=TODAY()+90),"EPI caduca ≤90 dies",IF(OR(N5211="Deteriorat usable",N5211="Revisió necessària"),"Revisar","OK"))))))))))</f>
      </c>
      <c r="R5211" s="20"/>
    </row>
    <row r="5212" customFormat="false" ht="15" hidden="false" customHeight="false" outlineLevel="0" collapsed="false">
      <c r="A5212" s="19" t="n">
        <v>48</v>
      </c>
      <c r="B5212" s="19" t="n">
        <f aca="false">IFERROR(VLOOKUP(A5212,Personal!$A$6:$F$112,2,FALSE()),"")</f>
        <v>0</v>
      </c>
      <c r="C5212" s="19" t="str">
        <f aca="false">IFERROR(VLOOKUP(A5212,Personal!$A$6:$F$112,3,FALSE()),"")</f>
        <v>La Seu d’Urgell</v>
      </c>
      <c r="D5212" s="19" t="s">
        <v>177</v>
      </c>
      <c r="E5212" s="19" t="s">
        <v>210</v>
      </c>
      <c r="F5212" s="19" t="s">
        <v>211</v>
      </c>
      <c r="G5212" s="19" t="s">
        <v>272</v>
      </c>
      <c r="H5212" s="19" t="n">
        <f aca="false">IF(OR(VLOOKUP(A5212,Personal!$A$6:$F$112,5,FALSE())&lt;&gt;"Sí",N5212="No aplica"),0,'Catàleg GRAE'!D88)</f>
        <v>1</v>
      </c>
      <c r="I5212" s="20"/>
      <c r="J5212" s="20"/>
      <c r="K5212" s="20"/>
      <c r="L5212" s="21"/>
      <c r="M5212" s="21"/>
      <c r="N5212" s="20"/>
      <c r="O5212" s="20"/>
      <c r="P5212" s="19" t="str">
        <f aca="false">IF(I5212="","",I5212-H5212)</f>
        <v/>
      </c>
      <c r="Q5212" s="19" t="str">
        <f aca="true">IF(B5212="","",IF(N5212="No aplica","No aplica",IF(I5212="","Pendent",IF(N5212="Per substituir","Substituir",IF(OR(N5212="No localitzat",N5212="No lliurat"),"Reposar",IF(I5212&lt;H5212,"Reposar",IF(I5212&gt;H5212,"Revisar excedent",IF(AND(G5212="Sí",M5212&lt;&gt;"",M5212&lt;TODAY()),"EPI caducat",IF(AND(G5212="Sí",M5212&lt;&gt;"",M5212&lt;=TODAY()+90),"EPI caduca ≤90 dies",IF(OR(N5212="Deteriorat usable",N5212="Revisió necessària"),"Revisar","OK"))))))))))</f>
      </c>
      <c r="R5212" s="20"/>
    </row>
    <row r="5213" customFormat="false" ht="15" hidden="false" customHeight="false" outlineLevel="0" collapsed="false">
      <c r="A5213" s="19" t="n">
        <v>48</v>
      </c>
      <c r="B5213" s="19" t="n">
        <f aca="false">IFERROR(VLOOKUP(A5213,Personal!$A$6:$F$112,2,FALSE()),"")</f>
        <v>0</v>
      </c>
      <c r="C5213" s="19" t="str">
        <f aca="false">IFERROR(VLOOKUP(A5213,Personal!$A$6:$F$112,3,FALSE()),"")</f>
        <v>La Seu d’Urgell</v>
      </c>
      <c r="D5213" s="19" t="s">
        <v>125</v>
      </c>
      <c r="E5213" s="19" t="s">
        <v>212</v>
      </c>
      <c r="F5213" s="19" t="s">
        <v>213</v>
      </c>
      <c r="G5213" s="19" t="s">
        <v>272</v>
      </c>
      <c r="H5213" s="19" t="n">
        <f aca="false">IF(OR(VLOOKUP(A5213,Personal!$A$6:$F$112,5,FALSE())&lt;&gt;"Sí",N5213="No aplica"),0,'Catàleg GRAE'!D89)</f>
        <v>1</v>
      </c>
      <c r="I5213" s="20"/>
      <c r="J5213" s="20"/>
      <c r="K5213" s="20"/>
      <c r="L5213" s="21"/>
      <c r="M5213" s="21"/>
      <c r="N5213" s="20"/>
      <c r="O5213" s="20"/>
      <c r="P5213" s="19" t="str">
        <f aca="false">IF(I5213="","",I5213-H5213)</f>
        <v/>
      </c>
      <c r="Q5213" s="19" t="str">
        <f aca="true">IF(B5213="","",IF(N5213="No aplica","No aplica",IF(I5213="","Pendent",IF(N5213="Per substituir","Substituir",IF(OR(N5213="No localitzat",N5213="No lliurat"),"Reposar",IF(I5213&lt;H5213,"Reposar",IF(I5213&gt;H5213,"Revisar excedent",IF(AND(G5213="Sí",M5213&lt;&gt;"",M5213&lt;TODAY()),"EPI caducat",IF(AND(G5213="Sí",M5213&lt;&gt;"",M5213&lt;=TODAY()+90),"EPI caduca ≤90 dies",IF(OR(N5213="Deteriorat usable",N5213="Revisió necessària"),"Revisar","OK"))))))))))</f>
      </c>
      <c r="R5213" s="20"/>
    </row>
    <row r="5214" customFormat="false" ht="15" hidden="false" customHeight="false" outlineLevel="0" collapsed="false">
      <c r="A5214" s="19" t="n">
        <v>48</v>
      </c>
      <c r="B5214" s="19" t="n">
        <f aca="false">IFERROR(VLOOKUP(A5214,Personal!$A$6:$F$112,2,FALSE()),"")</f>
        <v>0</v>
      </c>
      <c r="C5214" s="19" t="str">
        <f aca="false">IFERROR(VLOOKUP(A5214,Personal!$A$6:$F$112,3,FALSE()),"")</f>
        <v>La Seu d’Urgell</v>
      </c>
      <c r="D5214" s="19" t="s">
        <v>40</v>
      </c>
      <c r="E5214" s="19" t="s">
        <v>214</v>
      </c>
      <c r="F5214" s="19" t="s">
        <v>215</v>
      </c>
      <c r="G5214" s="19" t="s">
        <v>291</v>
      </c>
      <c r="H5214" s="19" t="n">
        <f aca="false">IF(OR(VLOOKUP(A5214,Personal!$A$6:$F$112,5,FALSE())&lt;&gt;"Sí",N5214="No aplica"),0,'Catàleg GRAE'!D90)</f>
        <v>1</v>
      </c>
      <c r="I5214" s="20"/>
      <c r="J5214" s="20"/>
      <c r="K5214" s="20"/>
      <c r="L5214" s="21"/>
      <c r="M5214" s="21"/>
      <c r="N5214" s="20"/>
      <c r="O5214" s="20"/>
      <c r="P5214" s="19" t="str">
        <f aca="false">IF(I5214="","",I5214-H5214)</f>
        <v/>
      </c>
      <c r="Q5214" s="19" t="str">
        <f aca="true">IF(B5214="","",IF(N5214="No aplica","No aplica",IF(I5214="","Pendent",IF(N5214="Per substituir","Substituir",IF(OR(N5214="No localitzat",N5214="No lliurat"),"Reposar",IF(I5214&lt;H5214,"Reposar",IF(I5214&gt;H5214,"Revisar excedent",IF(AND(G5214="Sí",M5214&lt;&gt;"",M5214&lt;TODAY()),"EPI caducat",IF(AND(G5214="Sí",M5214&lt;&gt;"",M5214&lt;=TODAY()+90),"EPI caduca ≤90 dies",IF(OR(N5214="Deteriorat usable",N5214="Revisió necessària"),"Revisar","OK"))))))))))</f>
      </c>
      <c r="R5214" s="20"/>
    </row>
    <row r="5215" customFormat="false" ht="15" hidden="false" customHeight="false" outlineLevel="0" collapsed="false">
      <c r="A5215" s="19" t="n">
        <v>48</v>
      </c>
      <c r="B5215" s="19" t="n">
        <f aca="false">IFERROR(VLOOKUP(A5215,Personal!$A$6:$F$112,2,FALSE()),"")</f>
        <v>0</v>
      </c>
      <c r="C5215" s="19" t="str">
        <f aca="false">IFERROR(VLOOKUP(A5215,Personal!$A$6:$F$112,3,FALSE()),"")</f>
        <v>La Seu d’Urgell</v>
      </c>
      <c r="D5215" s="19" t="s">
        <v>216</v>
      </c>
      <c r="E5215" s="19" t="s">
        <v>217</v>
      </c>
      <c r="F5215" s="19" t="s">
        <v>218</v>
      </c>
      <c r="G5215" s="19" t="s">
        <v>272</v>
      </c>
      <c r="H5215" s="19" t="n">
        <f aca="false">IF(OR(VLOOKUP(A5215,Personal!$A$6:$F$112,5,FALSE())&lt;&gt;"Sí",N5215="No aplica"),0,'Catàleg GRAE'!D91)</f>
        <v>1</v>
      </c>
      <c r="I5215" s="20"/>
      <c r="J5215" s="20"/>
      <c r="K5215" s="20"/>
      <c r="L5215" s="21"/>
      <c r="M5215" s="21"/>
      <c r="N5215" s="20"/>
      <c r="O5215" s="20"/>
      <c r="P5215" s="19" t="str">
        <f aca="false">IF(I5215="","",I5215-H5215)</f>
        <v/>
      </c>
      <c r="Q5215" s="19" t="str">
        <f aca="true">IF(B5215="","",IF(N5215="No aplica","No aplica",IF(I5215="","Pendent",IF(N5215="Per substituir","Substituir",IF(OR(N5215="No localitzat",N5215="No lliurat"),"Reposar",IF(I5215&lt;H5215,"Reposar",IF(I5215&gt;H5215,"Revisar excedent",IF(AND(G5215="Sí",M5215&lt;&gt;"",M5215&lt;TODAY()),"EPI caducat",IF(AND(G5215="Sí",M5215&lt;&gt;"",M5215&lt;=TODAY()+90),"EPI caduca ≤90 dies",IF(OR(N5215="Deteriorat usable",N5215="Revisió necessària"),"Revisar","OK"))))))))))</f>
      </c>
      <c r="R5215" s="20"/>
    </row>
    <row r="5216" customFormat="false" ht="15" hidden="false" customHeight="false" outlineLevel="0" collapsed="false">
      <c r="A5216" s="19" t="n">
        <v>48</v>
      </c>
      <c r="B5216" s="19" t="n">
        <f aca="false">IFERROR(VLOOKUP(A5216,Personal!$A$6:$F$112,2,FALSE()),"")</f>
        <v>0</v>
      </c>
      <c r="C5216" s="19" t="str">
        <f aca="false">IFERROR(VLOOKUP(A5216,Personal!$A$6:$F$112,3,FALSE()),"")</f>
        <v>La Seu d’Urgell</v>
      </c>
      <c r="D5216" s="19" t="s">
        <v>37</v>
      </c>
      <c r="E5216" s="19" t="s">
        <v>219</v>
      </c>
      <c r="F5216" s="19" t="s">
        <v>220</v>
      </c>
      <c r="G5216" s="19" t="s">
        <v>291</v>
      </c>
      <c r="H5216" s="19" t="n">
        <f aca="false">IF(OR(VLOOKUP(A5216,Personal!$A$6:$F$112,5,FALSE())&lt;&gt;"Sí",N5216="No aplica"),0,'Catàleg GRAE'!D92)</f>
        <v>1</v>
      </c>
      <c r="I5216" s="20"/>
      <c r="J5216" s="20"/>
      <c r="K5216" s="20"/>
      <c r="L5216" s="21"/>
      <c r="M5216" s="21"/>
      <c r="N5216" s="20"/>
      <c r="O5216" s="20"/>
      <c r="P5216" s="19" t="str">
        <f aca="false">IF(I5216="","",I5216-H5216)</f>
        <v/>
      </c>
      <c r="Q5216" s="19" t="str">
        <f aca="true">IF(B5216="","",IF(N5216="No aplica","No aplica",IF(I5216="","Pendent",IF(N5216="Per substituir","Substituir",IF(OR(N5216="No localitzat",N5216="No lliurat"),"Reposar",IF(I5216&lt;H5216,"Reposar",IF(I5216&gt;H5216,"Revisar excedent",IF(AND(G5216="Sí",M5216&lt;&gt;"",M5216&lt;TODAY()),"EPI caducat",IF(AND(G5216="Sí",M5216&lt;&gt;"",M5216&lt;=TODAY()+90),"EPI caduca ≤90 dies",IF(OR(N5216="Deteriorat usable",N5216="Revisió necessària"),"Revisar","OK"))))))))))</f>
      </c>
      <c r="R5216" s="20"/>
    </row>
    <row r="5217" customFormat="false" ht="15" hidden="false" customHeight="false" outlineLevel="0" collapsed="false">
      <c r="A5217" s="19" t="n">
        <v>48</v>
      </c>
      <c r="B5217" s="19" t="n">
        <f aca="false">IFERROR(VLOOKUP(A5217,Personal!$A$6:$F$112,2,FALSE()),"")</f>
        <v>0</v>
      </c>
      <c r="C5217" s="19" t="str">
        <f aca="false">IFERROR(VLOOKUP(A5217,Personal!$A$6:$F$112,3,FALSE()),"")</f>
        <v>La Seu d’Urgell</v>
      </c>
      <c r="D5217" s="19" t="s">
        <v>137</v>
      </c>
      <c r="E5217" s="19" t="s">
        <v>221</v>
      </c>
      <c r="F5217" s="19" t="s">
        <v>222</v>
      </c>
      <c r="G5217" s="19" t="s">
        <v>291</v>
      </c>
      <c r="H5217" s="19" t="n">
        <f aca="false">IF(OR(VLOOKUP(A5217,Personal!$A$6:$F$112,5,FALSE())&lt;&gt;"Sí",N5217="No aplica"),0,'Catàleg GRAE'!D93)</f>
        <v>1</v>
      </c>
      <c r="I5217" s="20"/>
      <c r="J5217" s="20"/>
      <c r="K5217" s="20"/>
      <c r="L5217" s="21"/>
      <c r="M5217" s="21"/>
      <c r="N5217" s="20"/>
      <c r="O5217" s="20"/>
      <c r="P5217" s="19" t="str">
        <f aca="false">IF(I5217="","",I5217-H5217)</f>
        <v/>
      </c>
      <c r="Q5217" s="19" t="str">
        <f aca="true">IF(B5217="","",IF(N5217="No aplica","No aplica",IF(I5217="","Pendent",IF(N5217="Per substituir","Substituir",IF(OR(N5217="No localitzat",N5217="No lliurat"),"Reposar",IF(I5217&lt;H5217,"Reposar",IF(I5217&gt;H5217,"Revisar excedent",IF(AND(G5217="Sí",M5217&lt;&gt;"",M5217&lt;TODAY()),"EPI caducat",IF(AND(G5217="Sí",M5217&lt;&gt;"",M5217&lt;=TODAY()+90),"EPI caduca ≤90 dies",IF(OR(N5217="Deteriorat usable",N5217="Revisió necessària"),"Revisar","OK"))))))))))</f>
      </c>
      <c r="R5217" s="20"/>
    </row>
    <row r="5218" customFormat="false" ht="15" hidden="false" customHeight="false" outlineLevel="0" collapsed="false">
      <c r="A5218" s="19" t="n">
        <v>48</v>
      </c>
      <c r="B5218" s="19" t="n">
        <f aca="false">IFERROR(VLOOKUP(A5218,Personal!$A$6:$F$112,2,FALSE()),"")</f>
        <v>0</v>
      </c>
      <c r="C5218" s="19" t="str">
        <f aca="false">IFERROR(VLOOKUP(A5218,Personal!$A$6:$F$112,3,FALSE()),"")</f>
        <v>La Seu d’Urgell</v>
      </c>
      <c r="D5218" s="19" t="s">
        <v>137</v>
      </c>
      <c r="E5218" s="19" t="s">
        <v>223</v>
      </c>
      <c r="F5218" s="19" t="s">
        <v>224</v>
      </c>
      <c r="G5218" s="19" t="s">
        <v>291</v>
      </c>
      <c r="H5218" s="19" t="n">
        <f aca="false">IF(OR(VLOOKUP(A5218,Personal!$A$6:$F$112,5,FALSE())&lt;&gt;"Sí",N5218="No aplica"),0,'Catàleg GRAE'!D94)</f>
        <v>1</v>
      </c>
      <c r="I5218" s="20"/>
      <c r="J5218" s="20"/>
      <c r="K5218" s="20"/>
      <c r="L5218" s="21"/>
      <c r="M5218" s="21"/>
      <c r="N5218" s="20"/>
      <c r="O5218" s="20"/>
      <c r="P5218" s="19" t="str">
        <f aca="false">IF(I5218="","",I5218-H5218)</f>
        <v/>
      </c>
      <c r="Q5218" s="19" t="str">
        <f aca="true">IF(B5218="","",IF(N5218="No aplica","No aplica",IF(I5218="","Pendent",IF(N5218="Per substituir","Substituir",IF(OR(N5218="No localitzat",N5218="No lliurat"),"Reposar",IF(I5218&lt;H5218,"Reposar",IF(I5218&gt;H5218,"Revisar excedent",IF(AND(G5218="Sí",M5218&lt;&gt;"",M5218&lt;TODAY()),"EPI caducat",IF(AND(G5218="Sí",M5218&lt;&gt;"",M5218&lt;=TODAY()+90),"EPI caduca ≤90 dies",IF(OR(N5218="Deteriorat usable",N5218="Revisió necessària"),"Revisar","OK"))))))))))</f>
      </c>
      <c r="R5218" s="20"/>
    </row>
    <row r="5219" customFormat="false" ht="15" hidden="false" customHeight="false" outlineLevel="0" collapsed="false">
      <c r="A5219" s="19" t="n">
        <v>48</v>
      </c>
      <c r="B5219" s="19" t="n">
        <f aca="false">IFERROR(VLOOKUP(A5219,Personal!$A$6:$F$112,2,FALSE()),"")</f>
        <v>0</v>
      </c>
      <c r="C5219" s="19" t="str">
        <f aca="false">IFERROR(VLOOKUP(A5219,Personal!$A$6:$F$112,3,FALSE()),"")</f>
        <v>La Seu d’Urgell</v>
      </c>
      <c r="D5219" s="19" t="s">
        <v>137</v>
      </c>
      <c r="E5219" s="19" t="s">
        <v>225</v>
      </c>
      <c r="F5219" s="19" t="s">
        <v>226</v>
      </c>
      <c r="G5219" s="19" t="s">
        <v>291</v>
      </c>
      <c r="H5219" s="19" t="n">
        <f aca="false">IF(OR(VLOOKUP(A5219,Personal!$A$6:$F$112,5,FALSE())&lt;&gt;"Sí",N5219="No aplica"),0,'Catàleg GRAE'!D95)</f>
        <v>1</v>
      </c>
      <c r="I5219" s="20"/>
      <c r="J5219" s="20"/>
      <c r="K5219" s="20"/>
      <c r="L5219" s="21"/>
      <c r="M5219" s="21"/>
      <c r="N5219" s="20"/>
      <c r="O5219" s="20"/>
      <c r="P5219" s="19" t="str">
        <f aca="false">IF(I5219="","",I5219-H5219)</f>
        <v/>
      </c>
      <c r="Q5219" s="19" t="str">
        <f aca="true">IF(B5219="","",IF(N5219="No aplica","No aplica",IF(I5219="","Pendent",IF(N5219="Per substituir","Substituir",IF(OR(N5219="No localitzat",N5219="No lliurat"),"Reposar",IF(I5219&lt;H5219,"Reposar",IF(I5219&gt;H5219,"Revisar excedent",IF(AND(G5219="Sí",M5219&lt;&gt;"",M5219&lt;TODAY()),"EPI caducat",IF(AND(G5219="Sí",M5219&lt;&gt;"",M5219&lt;=TODAY()+90),"EPI caduca ≤90 dies",IF(OR(N5219="Deteriorat usable",N5219="Revisió necessària"),"Revisar","OK"))))))))))</f>
      </c>
      <c r="R5219" s="20"/>
    </row>
    <row r="5220" customFormat="false" ht="15" hidden="false" customHeight="false" outlineLevel="0" collapsed="false">
      <c r="A5220" s="19" t="n">
        <v>48</v>
      </c>
      <c r="B5220" s="19" t="n">
        <f aca="false">IFERROR(VLOOKUP(A5220,Personal!$A$6:$F$112,2,FALSE()),"")</f>
        <v>0</v>
      </c>
      <c r="C5220" s="19" t="str">
        <f aca="false">IFERROR(VLOOKUP(A5220,Personal!$A$6:$F$112,3,FALSE()),"")</f>
        <v>La Seu d’Urgell</v>
      </c>
      <c r="D5220" s="19" t="s">
        <v>137</v>
      </c>
      <c r="E5220" s="19" t="s">
        <v>227</v>
      </c>
      <c r="F5220" s="19" t="s">
        <v>228</v>
      </c>
      <c r="G5220" s="19" t="s">
        <v>291</v>
      </c>
      <c r="H5220" s="19" t="n">
        <f aca="false">IF(OR(VLOOKUP(A5220,Personal!$A$6:$F$112,5,FALSE())&lt;&gt;"Sí",N5220="No aplica"),0,'Catàleg GRAE'!D96)</f>
        <v>1</v>
      </c>
      <c r="I5220" s="20"/>
      <c r="J5220" s="20"/>
      <c r="K5220" s="20"/>
      <c r="L5220" s="21"/>
      <c r="M5220" s="21"/>
      <c r="N5220" s="20"/>
      <c r="O5220" s="20"/>
      <c r="P5220" s="19" t="str">
        <f aca="false">IF(I5220="","",I5220-H5220)</f>
        <v/>
      </c>
      <c r="Q5220" s="19" t="str">
        <f aca="true">IF(B5220="","",IF(N5220="No aplica","No aplica",IF(I5220="","Pendent",IF(N5220="Per substituir","Substituir",IF(OR(N5220="No localitzat",N5220="No lliurat"),"Reposar",IF(I5220&lt;H5220,"Reposar",IF(I5220&gt;H5220,"Revisar excedent",IF(AND(G5220="Sí",M5220&lt;&gt;"",M5220&lt;TODAY()),"EPI caducat",IF(AND(G5220="Sí",M5220&lt;&gt;"",M5220&lt;=TODAY()+90),"EPI caduca ≤90 dies",IF(OR(N5220="Deteriorat usable",N5220="Revisió necessària"),"Revisar","OK"))))))))))</f>
      </c>
      <c r="R5220" s="20"/>
    </row>
    <row r="5221" customFormat="false" ht="15" hidden="false" customHeight="false" outlineLevel="0" collapsed="false">
      <c r="A5221" s="19" t="n">
        <v>48</v>
      </c>
      <c r="B5221" s="19" t="n">
        <f aca="false">IFERROR(VLOOKUP(A5221,Personal!$A$6:$F$112,2,FALSE()),"")</f>
        <v>0</v>
      </c>
      <c r="C5221" s="19" t="str">
        <f aca="false">IFERROR(VLOOKUP(A5221,Personal!$A$6:$F$112,3,FALSE()),"")</f>
        <v>La Seu d’Urgell</v>
      </c>
      <c r="D5221" s="19" t="s">
        <v>137</v>
      </c>
      <c r="E5221" s="19" t="s">
        <v>229</v>
      </c>
      <c r="F5221" s="19" t="s">
        <v>230</v>
      </c>
      <c r="G5221" s="19" t="s">
        <v>291</v>
      </c>
      <c r="H5221" s="19" t="n">
        <f aca="false">IF(OR(VLOOKUP(A5221,Personal!$A$6:$F$112,5,FALSE())&lt;&gt;"Sí",N5221="No aplica"),0,'Catàleg GRAE'!D97)</f>
        <v>1</v>
      </c>
      <c r="I5221" s="20"/>
      <c r="J5221" s="20"/>
      <c r="K5221" s="20"/>
      <c r="L5221" s="21"/>
      <c r="M5221" s="21"/>
      <c r="N5221" s="20"/>
      <c r="O5221" s="20"/>
      <c r="P5221" s="19" t="str">
        <f aca="false">IF(I5221="","",I5221-H5221)</f>
        <v/>
      </c>
      <c r="Q5221" s="19" t="str">
        <f aca="true">IF(B5221="","",IF(N5221="No aplica","No aplica",IF(I5221="","Pendent",IF(N5221="Per substituir","Substituir",IF(OR(N5221="No localitzat",N5221="No lliurat"),"Reposar",IF(I5221&lt;H5221,"Reposar",IF(I5221&gt;H5221,"Revisar excedent",IF(AND(G5221="Sí",M5221&lt;&gt;"",M5221&lt;TODAY()),"EPI caducat",IF(AND(G5221="Sí",M5221&lt;&gt;"",M5221&lt;=TODAY()+90),"EPI caduca ≤90 dies",IF(OR(N5221="Deteriorat usable",N5221="Revisió necessària"),"Revisar","OK"))))))))))</f>
      </c>
      <c r="R5221" s="20"/>
    </row>
    <row r="5222" customFormat="false" ht="15" hidden="false" customHeight="false" outlineLevel="0" collapsed="false">
      <c r="A5222" s="19" t="n">
        <v>48</v>
      </c>
      <c r="B5222" s="19" t="n">
        <f aca="false">IFERROR(VLOOKUP(A5222,Personal!$A$6:$F$112,2,FALSE()),"")</f>
        <v>0</v>
      </c>
      <c r="C5222" s="19" t="str">
        <f aca="false">IFERROR(VLOOKUP(A5222,Personal!$A$6:$F$112,3,FALSE()),"")</f>
        <v>La Seu d’Urgell</v>
      </c>
      <c r="D5222" s="19" t="s">
        <v>137</v>
      </c>
      <c r="E5222" s="19" t="s">
        <v>231</v>
      </c>
      <c r="F5222" s="19" t="s">
        <v>232</v>
      </c>
      <c r="G5222" s="19" t="s">
        <v>291</v>
      </c>
      <c r="H5222" s="19" t="n">
        <f aca="false">IF(OR(VLOOKUP(A5222,Personal!$A$6:$F$112,5,FALSE())&lt;&gt;"Sí",N5222="No aplica"),0,'Catàleg GRAE'!D98)</f>
        <v>1</v>
      </c>
      <c r="I5222" s="20"/>
      <c r="J5222" s="20"/>
      <c r="K5222" s="20"/>
      <c r="L5222" s="21"/>
      <c r="M5222" s="21"/>
      <c r="N5222" s="20"/>
      <c r="O5222" s="20"/>
      <c r="P5222" s="19" t="str">
        <f aca="false">IF(I5222="","",I5222-H5222)</f>
        <v/>
      </c>
      <c r="Q5222" s="19" t="str">
        <f aca="true">IF(B5222="","",IF(N5222="No aplica","No aplica",IF(I5222="","Pendent",IF(N5222="Per substituir","Substituir",IF(OR(N5222="No localitzat",N5222="No lliurat"),"Reposar",IF(I5222&lt;H5222,"Reposar",IF(I5222&gt;H5222,"Revisar excedent",IF(AND(G5222="Sí",M5222&lt;&gt;"",M5222&lt;TODAY()),"EPI caducat",IF(AND(G5222="Sí",M5222&lt;&gt;"",M5222&lt;=TODAY()+90),"EPI caduca ≤90 dies",IF(OR(N5222="Deteriorat usable",N5222="Revisió necessària"),"Revisar","OK"))))))))))</f>
      </c>
      <c r="R5222" s="20"/>
    </row>
    <row r="5223" customFormat="false" ht="15" hidden="false" customHeight="false" outlineLevel="0" collapsed="false">
      <c r="A5223" s="19" t="n">
        <v>48</v>
      </c>
      <c r="B5223" s="19" t="n">
        <f aca="false">IFERROR(VLOOKUP(A5223,Personal!$A$6:$F$112,2,FALSE()),"")</f>
        <v>0</v>
      </c>
      <c r="C5223" s="19" t="str">
        <f aca="false">IFERROR(VLOOKUP(A5223,Personal!$A$6:$F$112,3,FALSE()),"")</f>
        <v>La Seu d’Urgell</v>
      </c>
      <c r="D5223" s="19" t="s">
        <v>137</v>
      </c>
      <c r="E5223" s="19" t="s">
        <v>233</v>
      </c>
      <c r="F5223" s="19" t="s">
        <v>234</v>
      </c>
      <c r="G5223" s="19" t="s">
        <v>291</v>
      </c>
      <c r="H5223" s="19" t="n">
        <f aca="false">IF(OR(VLOOKUP(A5223,Personal!$A$6:$F$112,5,FALSE())&lt;&gt;"Sí",N5223="No aplica"),0,'Catàleg GRAE'!D99)</f>
        <v>1</v>
      </c>
      <c r="I5223" s="20"/>
      <c r="J5223" s="20"/>
      <c r="K5223" s="20"/>
      <c r="L5223" s="21"/>
      <c r="M5223" s="21"/>
      <c r="N5223" s="20"/>
      <c r="O5223" s="20"/>
      <c r="P5223" s="19" t="str">
        <f aca="false">IF(I5223="","",I5223-H5223)</f>
        <v/>
      </c>
      <c r="Q5223" s="19" t="str">
        <f aca="true">IF(B5223="","",IF(N5223="No aplica","No aplica",IF(I5223="","Pendent",IF(N5223="Per substituir","Substituir",IF(OR(N5223="No localitzat",N5223="No lliurat"),"Reposar",IF(I5223&lt;H5223,"Reposar",IF(I5223&gt;H5223,"Revisar excedent",IF(AND(G5223="Sí",M5223&lt;&gt;"",M5223&lt;TODAY()),"EPI caducat",IF(AND(G5223="Sí",M5223&lt;&gt;"",M5223&lt;=TODAY()+90),"EPI caduca ≤90 dies",IF(OR(N5223="Deteriorat usable",N5223="Revisió necessària"),"Revisar","OK"))))))))))</f>
      </c>
      <c r="R5223" s="20"/>
    </row>
    <row r="5224" customFormat="false" ht="15" hidden="false" customHeight="false" outlineLevel="0" collapsed="false">
      <c r="A5224" s="19" t="n">
        <v>48</v>
      </c>
      <c r="B5224" s="19" t="n">
        <f aca="false">IFERROR(VLOOKUP(A5224,Personal!$A$6:$F$112,2,FALSE()),"")</f>
        <v>0</v>
      </c>
      <c r="C5224" s="19" t="str">
        <f aca="false">IFERROR(VLOOKUP(A5224,Personal!$A$6:$F$112,3,FALSE()),"")</f>
        <v>La Seu d’Urgell</v>
      </c>
      <c r="D5224" s="19" t="s">
        <v>216</v>
      </c>
      <c r="E5224" s="19" t="s">
        <v>235</v>
      </c>
      <c r="F5224" s="19" t="s">
        <v>236</v>
      </c>
      <c r="G5224" s="19" t="s">
        <v>272</v>
      </c>
      <c r="H5224" s="19" t="n">
        <f aca="false">IF(OR(VLOOKUP(A5224,Personal!$A$6:$F$112,5,FALSE())&lt;&gt;"Sí",N5224="No aplica"),0,'Catàleg GRAE'!D100)</f>
        <v>1</v>
      </c>
      <c r="I5224" s="20"/>
      <c r="J5224" s="20"/>
      <c r="K5224" s="20"/>
      <c r="L5224" s="21"/>
      <c r="M5224" s="21"/>
      <c r="N5224" s="20"/>
      <c r="O5224" s="20"/>
      <c r="P5224" s="19" t="str">
        <f aca="false">IF(I5224="","",I5224-H5224)</f>
        <v/>
      </c>
      <c r="Q5224" s="19" t="str">
        <f aca="true">IF(B5224="","",IF(N5224="No aplica","No aplica",IF(I5224="","Pendent",IF(N5224="Per substituir","Substituir",IF(OR(N5224="No localitzat",N5224="No lliurat"),"Reposar",IF(I5224&lt;H5224,"Reposar",IF(I5224&gt;H5224,"Revisar excedent",IF(AND(G5224="Sí",M5224&lt;&gt;"",M5224&lt;TODAY()),"EPI caducat",IF(AND(G5224="Sí",M5224&lt;&gt;"",M5224&lt;=TODAY()+90),"EPI caduca ≤90 dies",IF(OR(N5224="Deteriorat usable",N5224="Revisió necessària"),"Revisar","OK"))))))))))</f>
      </c>
      <c r="R5224" s="20"/>
    </row>
    <row r="5225" customFormat="false" ht="15" hidden="false" customHeight="false" outlineLevel="0" collapsed="false">
      <c r="A5225" s="19" t="n">
        <v>48</v>
      </c>
      <c r="B5225" s="19" t="n">
        <f aca="false">IFERROR(VLOOKUP(A5225,Personal!$A$6:$F$112,2,FALSE()),"")</f>
        <v>0</v>
      </c>
      <c r="C5225" s="19" t="str">
        <f aca="false">IFERROR(VLOOKUP(A5225,Personal!$A$6:$F$112,3,FALSE()),"")</f>
        <v>La Seu d’Urgell</v>
      </c>
      <c r="D5225" s="19" t="s">
        <v>137</v>
      </c>
      <c r="E5225" s="19" t="s">
        <v>237</v>
      </c>
      <c r="F5225" s="19" t="s">
        <v>238</v>
      </c>
      <c r="G5225" s="19" t="s">
        <v>291</v>
      </c>
      <c r="H5225" s="19" t="n">
        <f aca="false">IF(OR(VLOOKUP(A5225,Personal!$A$6:$F$112,5,FALSE())&lt;&gt;"Sí",N5225="No aplica"),0,'Catàleg GRAE'!D101)</f>
        <v>1</v>
      </c>
      <c r="I5225" s="20"/>
      <c r="J5225" s="20"/>
      <c r="K5225" s="20"/>
      <c r="L5225" s="21"/>
      <c r="M5225" s="21"/>
      <c r="N5225" s="20"/>
      <c r="O5225" s="20"/>
      <c r="P5225" s="19" t="str">
        <f aca="false">IF(I5225="","",I5225-H5225)</f>
        <v/>
      </c>
      <c r="Q5225" s="19" t="str">
        <f aca="true">IF(B5225="","",IF(N5225="No aplica","No aplica",IF(I5225="","Pendent",IF(N5225="Per substituir","Substituir",IF(OR(N5225="No localitzat",N5225="No lliurat"),"Reposar",IF(I5225&lt;H5225,"Reposar",IF(I5225&gt;H5225,"Revisar excedent",IF(AND(G5225="Sí",M5225&lt;&gt;"",M5225&lt;TODAY()),"EPI caducat",IF(AND(G5225="Sí",M5225&lt;&gt;"",M5225&lt;=TODAY()+90),"EPI caduca ≤90 dies",IF(OR(N5225="Deteriorat usable",N5225="Revisió necessària"),"Revisar","OK"))))))))))</f>
      </c>
      <c r="R5225" s="20"/>
    </row>
    <row r="5226" customFormat="false" ht="15" hidden="false" customHeight="false" outlineLevel="0" collapsed="false">
      <c r="A5226" s="19" t="n">
        <v>48</v>
      </c>
      <c r="B5226" s="19" t="n">
        <f aca="false">IFERROR(VLOOKUP(A5226,Personal!$A$6:$F$112,2,FALSE()),"")</f>
        <v>0</v>
      </c>
      <c r="C5226" s="19" t="str">
        <f aca="false">IFERROR(VLOOKUP(A5226,Personal!$A$6:$F$112,3,FALSE()),"")</f>
        <v>La Seu d’Urgell</v>
      </c>
      <c r="D5226" s="19" t="s">
        <v>37</v>
      </c>
      <c r="E5226" s="19" t="s">
        <v>239</v>
      </c>
      <c r="F5226" s="19" t="s">
        <v>240</v>
      </c>
      <c r="G5226" s="19" t="s">
        <v>291</v>
      </c>
      <c r="H5226" s="19" t="n">
        <f aca="false">IF(OR(VLOOKUP(A5226,Personal!$A$6:$F$112,5,FALSE())&lt;&gt;"Sí",N5226="No aplica"),0,'Catàleg GRAE'!D102)</f>
        <v>1</v>
      </c>
      <c r="I5226" s="20"/>
      <c r="J5226" s="20"/>
      <c r="K5226" s="20"/>
      <c r="L5226" s="21"/>
      <c r="M5226" s="21"/>
      <c r="N5226" s="20"/>
      <c r="O5226" s="20"/>
      <c r="P5226" s="19" t="str">
        <f aca="false">IF(I5226="","",I5226-H5226)</f>
        <v/>
      </c>
      <c r="Q5226" s="19" t="str">
        <f aca="true">IF(B5226="","",IF(N5226="No aplica","No aplica",IF(I5226="","Pendent",IF(N5226="Per substituir","Substituir",IF(OR(N5226="No localitzat",N5226="No lliurat"),"Reposar",IF(I5226&lt;H5226,"Reposar",IF(I5226&gt;H5226,"Revisar excedent",IF(AND(G5226="Sí",M5226&lt;&gt;"",M5226&lt;TODAY()),"EPI caducat",IF(AND(G5226="Sí",M5226&lt;&gt;"",M5226&lt;=TODAY()+90),"EPI caduca ≤90 dies",IF(OR(N5226="Deteriorat usable",N5226="Revisió necessària"),"Revisar","OK"))))))))))</f>
      </c>
      <c r="R5226" s="20"/>
    </row>
    <row r="5227" customFormat="false" ht="15" hidden="false" customHeight="false" outlineLevel="0" collapsed="false">
      <c r="A5227" s="19" t="n">
        <v>48</v>
      </c>
      <c r="B5227" s="19" t="n">
        <f aca="false">IFERROR(VLOOKUP(A5227,Personal!$A$6:$F$112,2,FALSE()),"")</f>
        <v>0</v>
      </c>
      <c r="C5227" s="19" t="str">
        <f aca="false">IFERROR(VLOOKUP(A5227,Personal!$A$6:$F$112,3,FALSE()),"")</f>
        <v>La Seu d’Urgell</v>
      </c>
      <c r="D5227" s="19" t="s">
        <v>37</v>
      </c>
      <c r="E5227" s="19" t="s">
        <v>241</v>
      </c>
      <c r="F5227" s="19" t="s">
        <v>242</v>
      </c>
      <c r="G5227" s="19" t="s">
        <v>291</v>
      </c>
      <c r="H5227" s="19" t="n">
        <f aca="false">IF(OR(VLOOKUP(A5227,Personal!$A$6:$F$112,5,FALSE())&lt;&gt;"Sí",N5227="No aplica"),0,'Catàleg GRAE'!D103)</f>
        <v>1</v>
      </c>
      <c r="I5227" s="20"/>
      <c r="J5227" s="20"/>
      <c r="K5227" s="20"/>
      <c r="L5227" s="21"/>
      <c r="M5227" s="21"/>
      <c r="N5227" s="20"/>
      <c r="O5227" s="20"/>
      <c r="P5227" s="19" t="str">
        <f aca="false">IF(I5227="","",I5227-H5227)</f>
        <v/>
      </c>
      <c r="Q5227" s="19" t="str">
        <f aca="true">IF(B5227="","",IF(N5227="No aplica","No aplica",IF(I5227="","Pendent",IF(N5227="Per substituir","Substituir",IF(OR(N5227="No localitzat",N5227="No lliurat"),"Reposar",IF(I5227&lt;H5227,"Reposar",IF(I5227&gt;H5227,"Revisar excedent",IF(AND(G5227="Sí",M5227&lt;&gt;"",M5227&lt;TODAY()),"EPI caducat",IF(AND(G5227="Sí",M5227&lt;&gt;"",M5227&lt;=TODAY()+90),"EPI caduca ≤90 dies",IF(OR(N5227="Deteriorat usable",N5227="Revisió necessària"),"Revisar","OK"))))))))))</f>
      </c>
      <c r="R5227" s="20"/>
    </row>
    <row r="5228" customFormat="false" ht="15" hidden="false" customHeight="false" outlineLevel="0" collapsed="false">
      <c r="A5228" s="19" t="n">
        <v>48</v>
      </c>
      <c r="B5228" s="19" t="n">
        <f aca="false">IFERROR(VLOOKUP(A5228,Personal!$A$6:$F$112,2,FALSE()),"")</f>
        <v>0</v>
      </c>
      <c r="C5228" s="19" t="str">
        <f aca="false">IFERROR(VLOOKUP(A5228,Personal!$A$6:$F$112,3,FALSE()),"")</f>
        <v>La Seu d’Urgell</v>
      </c>
      <c r="D5228" s="19" t="s">
        <v>177</v>
      </c>
      <c r="E5228" s="19" t="s">
        <v>243</v>
      </c>
      <c r="F5228" s="19" t="s">
        <v>244</v>
      </c>
      <c r="G5228" s="19" t="s">
        <v>272</v>
      </c>
      <c r="H5228" s="19" t="n">
        <f aca="false">IF(OR(VLOOKUP(A5228,Personal!$A$6:$F$112,5,FALSE())&lt;&gt;"Sí",N5228="No aplica"),0,'Catàleg GRAE'!D104)</f>
        <v>1</v>
      </c>
      <c r="I5228" s="20"/>
      <c r="J5228" s="20"/>
      <c r="K5228" s="20"/>
      <c r="L5228" s="21"/>
      <c r="M5228" s="21"/>
      <c r="N5228" s="20"/>
      <c r="O5228" s="20"/>
      <c r="P5228" s="19" t="str">
        <f aca="false">IF(I5228="","",I5228-H5228)</f>
        <v/>
      </c>
      <c r="Q5228" s="19" t="str">
        <f aca="true">IF(B5228="","",IF(N5228="No aplica","No aplica",IF(I5228="","Pendent",IF(N5228="Per substituir","Substituir",IF(OR(N5228="No localitzat",N5228="No lliurat"),"Reposar",IF(I5228&lt;H5228,"Reposar",IF(I5228&gt;H5228,"Revisar excedent",IF(AND(G5228="Sí",M5228&lt;&gt;"",M5228&lt;TODAY()),"EPI caducat",IF(AND(G5228="Sí",M5228&lt;&gt;"",M5228&lt;=TODAY()+90),"EPI caduca ≤90 dies",IF(OR(N5228="Deteriorat usable",N5228="Revisió necessària"),"Revisar","OK"))))))))))</f>
      </c>
      <c r="R5228" s="20"/>
    </row>
    <row r="5229" customFormat="false" ht="15" hidden="false" customHeight="false" outlineLevel="0" collapsed="false">
      <c r="A5229" s="19" t="n">
        <v>48</v>
      </c>
      <c r="B5229" s="19" t="n">
        <f aca="false">IFERROR(VLOOKUP(A5229,Personal!$A$6:$F$112,2,FALSE()),"")</f>
        <v>0</v>
      </c>
      <c r="C5229" s="19" t="str">
        <f aca="false">IFERROR(VLOOKUP(A5229,Personal!$A$6:$F$112,3,FALSE()),"")</f>
        <v>La Seu d’Urgell</v>
      </c>
      <c r="D5229" s="19" t="s">
        <v>177</v>
      </c>
      <c r="E5229" s="19" t="s">
        <v>245</v>
      </c>
      <c r="F5229" s="19" t="s">
        <v>246</v>
      </c>
      <c r="G5229" s="19" t="s">
        <v>272</v>
      </c>
      <c r="H5229" s="19" t="n">
        <f aca="false">IF(OR(VLOOKUP(A5229,Personal!$A$6:$F$112,5,FALSE())&lt;&gt;"Sí",N5229="No aplica"),0,'Catàleg GRAE'!D105)</f>
        <v>1</v>
      </c>
      <c r="I5229" s="20"/>
      <c r="J5229" s="20"/>
      <c r="K5229" s="20"/>
      <c r="L5229" s="21"/>
      <c r="M5229" s="21"/>
      <c r="N5229" s="20"/>
      <c r="O5229" s="20"/>
      <c r="P5229" s="19" t="str">
        <f aca="false">IF(I5229="","",I5229-H5229)</f>
        <v/>
      </c>
      <c r="Q5229" s="19" t="str">
        <f aca="true">IF(B5229="","",IF(N5229="No aplica","No aplica",IF(I5229="","Pendent",IF(N5229="Per substituir","Substituir",IF(OR(N5229="No localitzat",N5229="No lliurat"),"Reposar",IF(I5229&lt;H5229,"Reposar",IF(I5229&gt;H5229,"Revisar excedent",IF(AND(G5229="Sí",M5229&lt;&gt;"",M5229&lt;TODAY()),"EPI caducat",IF(AND(G5229="Sí",M5229&lt;&gt;"",M5229&lt;=TODAY()+90),"EPI caduca ≤90 dies",IF(OR(N5229="Deteriorat usable",N5229="Revisió necessària"),"Revisar","OK"))))))))))</f>
      </c>
      <c r="R5229" s="20"/>
    </row>
    <row r="5230" customFormat="false" ht="15" hidden="false" customHeight="false" outlineLevel="0" collapsed="false">
      <c r="A5230" s="19" t="n">
        <v>48</v>
      </c>
      <c r="B5230" s="19" t="n">
        <f aca="false">IFERROR(VLOOKUP(A5230,Personal!$A$6:$F$112,2,FALSE()),"")</f>
        <v>0</v>
      </c>
      <c r="C5230" s="19" t="str">
        <f aca="false">IFERROR(VLOOKUP(A5230,Personal!$A$6:$F$112,3,FALSE()),"")</f>
        <v>La Seu d’Urgell</v>
      </c>
      <c r="D5230" s="19" t="s">
        <v>177</v>
      </c>
      <c r="E5230" s="19" t="s">
        <v>247</v>
      </c>
      <c r="F5230" s="19" t="s">
        <v>248</v>
      </c>
      <c r="G5230" s="19" t="s">
        <v>272</v>
      </c>
      <c r="H5230" s="19" t="n">
        <f aca="false">IF(OR(VLOOKUP(A5230,Personal!$A$6:$F$112,5,FALSE())&lt;&gt;"Sí",N5230="No aplica"),0,'Catàleg GRAE'!D106)</f>
        <v>1</v>
      </c>
      <c r="I5230" s="20"/>
      <c r="J5230" s="20"/>
      <c r="K5230" s="20"/>
      <c r="L5230" s="21"/>
      <c r="M5230" s="21"/>
      <c r="N5230" s="20"/>
      <c r="O5230" s="20"/>
      <c r="P5230" s="19" t="str">
        <f aca="false">IF(I5230="","",I5230-H5230)</f>
        <v/>
      </c>
      <c r="Q5230" s="19" t="str">
        <f aca="true">IF(B5230="","",IF(N5230="No aplica","No aplica",IF(I5230="","Pendent",IF(N5230="Per substituir","Substituir",IF(OR(N5230="No localitzat",N5230="No lliurat"),"Reposar",IF(I5230&lt;H5230,"Reposar",IF(I5230&gt;H5230,"Revisar excedent",IF(AND(G5230="Sí",M5230&lt;&gt;"",M5230&lt;TODAY()),"EPI caducat",IF(AND(G5230="Sí",M5230&lt;&gt;"",M5230&lt;=TODAY()+90),"EPI caduca ≤90 dies",IF(OR(N5230="Deteriorat usable",N5230="Revisió necessària"),"Revisar","OK"))))))))))</f>
      </c>
      <c r="R5230" s="20"/>
    </row>
    <row r="5231" customFormat="false" ht="15" hidden="false" customHeight="false" outlineLevel="0" collapsed="false">
      <c r="A5231" s="19" t="n">
        <v>48</v>
      </c>
      <c r="B5231" s="19" t="n">
        <f aca="false">IFERROR(VLOOKUP(A5231,Personal!$A$6:$F$112,2,FALSE()),"")</f>
        <v>0</v>
      </c>
      <c r="C5231" s="19" t="str">
        <f aca="false">IFERROR(VLOOKUP(A5231,Personal!$A$6:$F$112,3,FALSE()),"")</f>
        <v>La Seu d’Urgell</v>
      </c>
      <c r="D5231" s="19" t="s">
        <v>177</v>
      </c>
      <c r="E5231" s="19" t="s">
        <v>249</v>
      </c>
      <c r="F5231" s="19" t="s">
        <v>250</v>
      </c>
      <c r="G5231" s="19" t="s">
        <v>272</v>
      </c>
      <c r="H5231" s="19" t="n">
        <f aca="false">IF(OR(VLOOKUP(A5231,Personal!$A$6:$F$112,5,FALSE())&lt;&gt;"Sí",N5231="No aplica"),0,'Catàleg GRAE'!D107)</f>
        <v>1</v>
      </c>
      <c r="I5231" s="20"/>
      <c r="J5231" s="20"/>
      <c r="K5231" s="20"/>
      <c r="L5231" s="21"/>
      <c r="M5231" s="21"/>
      <c r="N5231" s="20"/>
      <c r="O5231" s="20"/>
      <c r="P5231" s="19" t="str">
        <f aca="false">IF(I5231="","",I5231-H5231)</f>
        <v/>
      </c>
      <c r="Q5231" s="19" t="str">
        <f aca="true">IF(B5231="","",IF(N5231="No aplica","No aplica",IF(I5231="","Pendent",IF(N5231="Per substituir","Substituir",IF(OR(N5231="No localitzat",N5231="No lliurat"),"Reposar",IF(I5231&lt;H5231,"Reposar",IF(I5231&gt;H5231,"Revisar excedent",IF(AND(G5231="Sí",M5231&lt;&gt;"",M5231&lt;TODAY()),"EPI caducat",IF(AND(G5231="Sí",M5231&lt;&gt;"",M5231&lt;=TODAY()+90),"EPI caduca ≤90 dies",IF(OR(N5231="Deteriorat usable",N5231="Revisió necessària"),"Revisar","OK"))))))))))</f>
      </c>
      <c r="R5231" s="20"/>
    </row>
    <row r="5232" customFormat="false" ht="15" hidden="false" customHeight="false" outlineLevel="0" collapsed="false">
      <c r="A5232" s="19" t="n">
        <v>48</v>
      </c>
      <c r="B5232" s="19" t="n">
        <f aca="false">IFERROR(VLOOKUP(A5232,Personal!$A$6:$F$112,2,FALSE()),"")</f>
        <v>0</v>
      </c>
      <c r="C5232" s="19" t="str">
        <f aca="false">IFERROR(VLOOKUP(A5232,Personal!$A$6:$F$112,3,FALSE()),"")</f>
        <v>La Seu d’Urgell</v>
      </c>
      <c r="D5232" s="19" t="s">
        <v>177</v>
      </c>
      <c r="E5232" s="19" t="s">
        <v>251</v>
      </c>
      <c r="F5232" s="19" t="s">
        <v>252</v>
      </c>
      <c r="G5232" s="19" t="s">
        <v>272</v>
      </c>
      <c r="H5232" s="19" t="n">
        <f aca="false">IF(OR(VLOOKUP(A5232,Personal!$A$6:$F$112,5,FALSE())&lt;&gt;"Sí",N5232="No aplica"),0,'Catàleg GRAE'!D108)</f>
        <v>1</v>
      </c>
      <c r="I5232" s="20"/>
      <c r="J5232" s="20"/>
      <c r="K5232" s="20"/>
      <c r="L5232" s="21"/>
      <c r="M5232" s="21"/>
      <c r="N5232" s="20"/>
      <c r="O5232" s="20"/>
      <c r="P5232" s="19" t="str">
        <f aca="false">IF(I5232="","",I5232-H5232)</f>
        <v/>
      </c>
      <c r="Q5232" s="19" t="str">
        <f aca="true">IF(B5232="","",IF(N5232="No aplica","No aplica",IF(I5232="","Pendent",IF(N5232="Per substituir","Substituir",IF(OR(N5232="No localitzat",N5232="No lliurat"),"Reposar",IF(I5232&lt;H5232,"Reposar",IF(I5232&gt;H5232,"Revisar excedent",IF(AND(G5232="Sí",M5232&lt;&gt;"",M5232&lt;TODAY()),"EPI caducat",IF(AND(G5232="Sí",M5232&lt;&gt;"",M5232&lt;=TODAY()+90),"EPI caduca ≤90 dies",IF(OR(N5232="Deteriorat usable",N5232="Revisió necessària"),"Revisar","OK"))))))))))</f>
      </c>
      <c r="R5232" s="20"/>
    </row>
    <row r="5233" customFormat="false" ht="15" hidden="false" customHeight="false" outlineLevel="0" collapsed="false">
      <c r="A5233" s="19" t="n">
        <v>48</v>
      </c>
      <c r="B5233" s="19" t="n">
        <f aca="false">IFERROR(VLOOKUP(A5233,Personal!$A$6:$F$112,2,FALSE()),"")</f>
        <v>0</v>
      </c>
      <c r="C5233" s="19" t="str">
        <f aca="false">IFERROR(VLOOKUP(A5233,Personal!$A$6:$F$112,3,FALSE()),"")</f>
        <v>La Seu d’Urgell</v>
      </c>
      <c r="D5233" s="19" t="s">
        <v>125</v>
      </c>
      <c r="E5233" s="19" t="s">
        <v>253</v>
      </c>
      <c r="F5233" s="19" t="s">
        <v>254</v>
      </c>
      <c r="G5233" s="19" t="s">
        <v>272</v>
      </c>
      <c r="H5233" s="19" t="n">
        <f aca="false">IF(OR(VLOOKUP(A5233,Personal!$A$6:$F$112,5,FALSE())&lt;&gt;"Sí",N5233="No aplica"),0,'Catàleg GRAE'!D109)</f>
        <v>1</v>
      </c>
      <c r="I5233" s="20"/>
      <c r="J5233" s="20"/>
      <c r="K5233" s="20"/>
      <c r="L5233" s="21"/>
      <c r="M5233" s="21"/>
      <c r="N5233" s="20"/>
      <c r="O5233" s="20"/>
      <c r="P5233" s="19" t="str">
        <f aca="false">IF(I5233="","",I5233-H5233)</f>
        <v/>
      </c>
      <c r="Q5233" s="19" t="str">
        <f aca="true">IF(B5233="","",IF(N5233="No aplica","No aplica",IF(I5233="","Pendent",IF(N5233="Per substituir","Substituir",IF(OR(N5233="No localitzat",N5233="No lliurat"),"Reposar",IF(I5233&lt;H5233,"Reposar",IF(I5233&gt;H5233,"Revisar excedent",IF(AND(G5233="Sí",M5233&lt;&gt;"",M5233&lt;TODAY()),"EPI caducat",IF(AND(G5233="Sí",M5233&lt;&gt;"",M5233&lt;=TODAY()+90),"EPI caduca ≤90 dies",IF(OR(N5233="Deteriorat usable",N5233="Revisió necessària"),"Revisar","OK"))))))))))</f>
      </c>
      <c r="R5233" s="20"/>
    </row>
    <row r="5234" customFormat="false" ht="15" hidden="false" customHeight="false" outlineLevel="0" collapsed="false">
      <c r="A5234" s="19" t="n">
        <v>48</v>
      </c>
      <c r="B5234" s="19" t="n">
        <f aca="false">IFERROR(VLOOKUP(A5234,Personal!$A$6:$F$112,2,FALSE()),"")</f>
        <v>0</v>
      </c>
      <c r="C5234" s="19" t="str">
        <f aca="false">IFERROR(VLOOKUP(A5234,Personal!$A$6:$F$112,3,FALSE()),"")</f>
        <v>La Seu d’Urgell</v>
      </c>
      <c r="D5234" s="19" t="s">
        <v>177</v>
      </c>
      <c r="E5234" s="19" t="s">
        <v>255</v>
      </c>
      <c r="F5234" s="19" t="s">
        <v>256</v>
      </c>
      <c r="G5234" s="19" t="s">
        <v>272</v>
      </c>
      <c r="H5234" s="19" t="n">
        <f aca="false">IF(OR(VLOOKUP(A5234,Personal!$A$6:$F$112,5,FALSE())&lt;&gt;"Sí",N5234="No aplica"),0,'Catàleg GRAE'!D110)</f>
        <v>1</v>
      </c>
      <c r="I5234" s="20"/>
      <c r="J5234" s="20"/>
      <c r="K5234" s="20"/>
      <c r="L5234" s="21"/>
      <c r="M5234" s="21"/>
      <c r="N5234" s="20"/>
      <c r="O5234" s="20"/>
      <c r="P5234" s="19" t="str">
        <f aca="false">IF(I5234="","",I5234-H5234)</f>
        <v/>
      </c>
      <c r="Q5234" s="19" t="str">
        <f aca="true">IF(B5234="","",IF(N5234="No aplica","No aplica",IF(I5234="","Pendent",IF(N5234="Per substituir","Substituir",IF(OR(N5234="No localitzat",N5234="No lliurat"),"Reposar",IF(I5234&lt;H5234,"Reposar",IF(I5234&gt;H5234,"Revisar excedent",IF(AND(G5234="Sí",M5234&lt;&gt;"",M5234&lt;TODAY()),"EPI caducat",IF(AND(G5234="Sí",M5234&lt;&gt;"",M5234&lt;=TODAY()+90),"EPI caduca ≤90 dies",IF(OR(N5234="Deteriorat usable",N5234="Revisió necessària"),"Revisar","OK"))))))))))</f>
      </c>
      <c r="R5234" s="20"/>
    </row>
    <row r="5235" customFormat="false" ht="15" hidden="false" customHeight="false" outlineLevel="0" collapsed="false">
      <c r="A5235" s="19" t="n">
        <v>48</v>
      </c>
      <c r="B5235" s="19" t="n">
        <f aca="false">IFERROR(VLOOKUP(A5235,Personal!$A$6:$F$112,2,FALSE()),"")</f>
        <v>0</v>
      </c>
      <c r="C5235" s="19" t="str">
        <f aca="false">IFERROR(VLOOKUP(A5235,Personal!$A$6:$F$112,3,FALSE()),"")</f>
        <v>La Seu d’Urgell</v>
      </c>
      <c r="D5235" s="19" t="s">
        <v>142</v>
      </c>
      <c r="E5235" s="19" t="s">
        <v>257</v>
      </c>
      <c r="F5235" s="19" t="s">
        <v>258</v>
      </c>
      <c r="G5235" s="19" t="s">
        <v>291</v>
      </c>
      <c r="H5235" s="19" t="n">
        <f aca="false">IF(OR(VLOOKUP(A5235,Personal!$A$6:$F$112,5,FALSE())&lt;&gt;"Sí",N5235="No aplica"),0,'Catàleg GRAE'!D111)</f>
        <v>1</v>
      </c>
      <c r="I5235" s="20"/>
      <c r="J5235" s="20"/>
      <c r="K5235" s="20"/>
      <c r="L5235" s="21"/>
      <c r="M5235" s="21"/>
      <c r="N5235" s="20"/>
      <c r="O5235" s="20"/>
      <c r="P5235" s="19" t="str">
        <f aca="false">IF(I5235="","",I5235-H5235)</f>
        <v/>
      </c>
      <c r="Q5235" s="19" t="str">
        <f aca="true">IF(B5235="","",IF(N5235="No aplica","No aplica",IF(I5235="","Pendent",IF(N5235="Per substituir","Substituir",IF(OR(N5235="No localitzat",N5235="No lliurat"),"Reposar",IF(I5235&lt;H5235,"Reposar",IF(I5235&gt;H5235,"Revisar excedent",IF(AND(G5235="Sí",M5235&lt;&gt;"",M5235&lt;TODAY()),"EPI caducat",IF(AND(G5235="Sí",M5235&lt;&gt;"",M5235&lt;=TODAY()+90),"EPI caduca ≤90 dies",IF(OR(N5235="Deteriorat usable",N5235="Revisió necessària"),"Revisar","OK"))))))))))</f>
      </c>
      <c r="R5235" s="20"/>
    </row>
    <row r="5236" customFormat="false" ht="15" hidden="false" customHeight="false" outlineLevel="0" collapsed="false">
      <c r="A5236" s="19" t="n">
        <v>48</v>
      </c>
      <c r="B5236" s="19" t="n">
        <f aca="false">IFERROR(VLOOKUP(A5236,Personal!$A$6:$F$112,2,FALSE()),"")</f>
        <v>0</v>
      </c>
      <c r="C5236" s="19" t="str">
        <f aca="false">IFERROR(VLOOKUP(A5236,Personal!$A$6:$F$112,3,FALSE()),"")</f>
        <v>La Seu d’Urgell</v>
      </c>
      <c r="D5236" s="19" t="s">
        <v>112</v>
      </c>
      <c r="E5236" s="19" t="s">
        <v>259</v>
      </c>
      <c r="F5236" s="19" t="s">
        <v>260</v>
      </c>
      <c r="G5236" s="19" t="s">
        <v>291</v>
      </c>
      <c r="H5236" s="19" t="n">
        <f aca="false">IF(OR(VLOOKUP(A5236,Personal!$A$6:$F$112,5,FALSE())&lt;&gt;"Sí",N5236="No aplica"),0,'Catàleg GRAE'!D112)</f>
        <v>1</v>
      </c>
      <c r="I5236" s="20"/>
      <c r="J5236" s="20"/>
      <c r="K5236" s="20"/>
      <c r="L5236" s="21"/>
      <c r="M5236" s="21"/>
      <c r="N5236" s="20"/>
      <c r="O5236" s="20"/>
      <c r="P5236" s="19" t="str">
        <f aca="false">IF(I5236="","",I5236-H5236)</f>
        <v/>
      </c>
      <c r="Q5236" s="19" t="str">
        <f aca="true">IF(B5236="","",IF(N5236="No aplica","No aplica",IF(I5236="","Pendent",IF(N5236="Per substituir","Substituir",IF(OR(N5236="No localitzat",N5236="No lliurat"),"Reposar",IF(I5236&lt;H5236,"Reposar",IF(I5236&gt;H5236,"Revisar excedent",IF(AND(G5236="Sí",M5236&lt;&gt;"",M5236&lt;TODAY()),"EPI caducat",IF(AND(G5236="Sí",M5236&lt;&gt;"",M5236&lt;=TODAY()+90),"EPI caduca ≤90 dies",IF(OR(N5236="Deteriorat usable",N5236="Revisió necessària"),"Revisar","OK"))))))))))</f>
      </c>
      <c r="R5236" s="20"/>
    </row>
    <row r="5237" customFormat="false" ht="15" hidden="false" customHeight="false" outlineLevel="0" collapsed="false">
      <c r="A5237" s="19" t="n">
        <v>48</v>
      </c>
      <c r="B5237" s="19" t="n">
        <f aca="false">IFERROR(VLOOKUP(A5237,Personal!$A$6:$F$112,2,FALSE()),"")</f>
        <v>0</v>
      </c>
      <c r="C5237" s="19" t="str">
        <f aca="false">IFERROR(VLOOKUP(A5237,Personal!$A$6:$F$112,3,FALSE()),"")</f>
        <v>La Seu d’Urgell</v>
      </c>
      <c r="D5237" s="19" t="s">
        <v>261</v>
      </c>
      <c r="E5237" s="19" t="s">
        <v>262</v>
      </c>
      <c r="F5237" s="19" t="s">
        <v>263</v>
      </c>
      <c r="G5237" s="19" t="s">
        <v>291</v>
      </c>
      <c r="H5237" s="19" t="n">
        <f aca="false">IF(OR(VLOOKUP(A5237,Personal!$A$6:$F$112,5,FALSE())&lt;&gt;"Sí",N5237="No aplica"),0,'Catàleg GRAE'!D113)</f>
        <v>1</v>
      </c>
      <c r="I5237" s="20"/>
      <c r="J5237" s="20"/>
      <c r="K5237" s="20"/>
      <c r="L5237" s="21"/>
      <c r="M5237" s="21"/>
      <c r="N5237" s="20"/>
      <c r="O5237" s="20"/>
      <c r="P5237" s="19" t="str">
        <f aca="false">IF(I5237="","",I5237-H5237)</f>
        <v/>
      </c>
      <c r="Q5237" s="19" t="str">
        <f aca="true">IF(B5237="","",IF(N5237="No aplica","No aplica",IF(I5237="","Pendent",IF(N5237="Per substituir","Substituir",IF(OR(N5237="No localitzat",N5237="No lliurat"),"Reposar",IF(I5237&lt;H5237,"Reposar",IF(I5237&gt;H5237,"Revisar excedent",IF(AND(G5237="Sí",M5237&lt;&gt;"",M5237&lt;TODAY()),"EPI caducat",IF(AND(G5237="Sí",M5237&lt;&gt;"",M5237&lt;=TODAY()+90),"EPI caduca ≤90 dies",IF(OR(N5237="Deteriorat usable",N5237="Revisió necessària"),"Revisar","OK"))))))))))</f>
      </c>
      <c r="R5237" s="20"/>
    </row>
    <row r="5238" customFormat="false" ht="15" hidden="false" customHeight="false" outlineLevel="0" collapsed="false">
      <c r="A5238" s="19" t="n">
        <v>49</v>
      </c>
      <c r="B5238" s="19" t="n">
        <f aca="false">IFERROR(VLOOKUP(A5238,Personal!$A$6:$F$112,2,FALSE()),"")</f>
        <v>0</v>
      </c>
      <c r="C5238" s="19" t="str">
        <f aca="false">IFERROR(VLOOKUP(A5238,Personal!$A$6:$F$112,3,FALSE()),"")</f>
        <v>Valls</v>
      </c>
      <c r="D5238" s="19" t="s">
        <v>26</v>
      </c>
      <c r="E5238" s="19" t="s">
        <v>27</v>
      </c>
      <c r="F5238" s="19" t="s">
        <v>28</v>
      </c>
      <c r="G5238" s="19" t="s">
        <v>291</v>
      </c>
      <c r="H5238" s="19" t="n">
        <f aca="false">IF(OR(VLOOKUP(A5238,Personal!$A$6:$F$112,5,FALSE())&lt;&gt;"Sí",N5238="No aplica"),0,'Catàleg GRAE'!D5)</f>
        <v>1</v>
      </c>
      <c r="I5238" s="20"/>
      <c r="J5238" s="20"/>
      <c r="K5238" s="20"/>
      <c r="L5238" s="21"/>
      <c r="M5238" s="21"/>
      <c r="N5238" s="20"/>
      <c r="O5238" s="20"/>
      <c r="P5238" s="19" t="str">
        <f aca="false">IF(I5238="","",I5238-H5238)</f>
        <v/>
      </c>
      <c r="Q5238" s="19" t="str">
        <f aca="true">IF(B5238="","",IF(N5238="No aplica","No aplica",IF(I5238="","Pendent",IF(N5238="Per substituir","Substituir",IF(OR(N5238="No localitzat",N5238="No lliurat"),"Reposar",IF(I5238&lt;H5238,"Reposar",IF(I5238&gt;H5238,"Revisar excedent",IF(AND(G5238="Sí",M5238&lt;&gt;"",M5238&lt;TODAY()),"EPI caducat",IF(AND(G5238="Sí",M5238&lt;&gt;"",M5238&lt;=TODAY()+90),"EPI caduca ≤90 dies",IF(OR(N5238="Deteriorat usable",N5238="Revisió necessària"),"Revisar","OK"))))))))))</f>
      </c>
      <c r="R5238" s="20"/>
    </row>
    <row r="5239" customFormat="false" ht="15" hidden="false" customHeight="false" outlineLevel="0" collapsed="false">
      <c r="A5239" s="19" t="n">
        <v>49</v>
      </c>
      <c r="B5239" s="19" t="n">
        <f aca="false">IFERROR(VLOOKUP(A5239,Personal!$A$6:$F$112,2,FALSE()),"")</f>
        <v>0</v>
      </c>
      <c r="C5239" s="19" t="str">
        <f aca="false">IFERROR(VLOOKUP(A5239,Personal!$A$6:$F$112,3,FALSE()),"")</f>
        <v>Valls</v>
      </c>
      <c r="D5239" s="19" t="s">
        <v>26</v>
      </c>
      <c r="E5239" s="19" t="s">
        <v>27</v>
      </c>
      <c r="F5239" s="19" t="s">
        <v>30</v>
      </c>
      <c r="G5239" s="19" t="s">
        <v>291</v>
      </c>
      <c r="H5239" s="19" t="n">
        <f aca="false">IF(OR(VLOOKUP(A5239,Personal!$A$6:$F$112,5,FALSE())&lt;&gt;"Sí",N5239="No aplica"),0,'Catàleg GRAE'!D6)</f>
        <v>1</v>
      </c>
      <c r="I5239" s="20"/>
      <c r="J5239" s="20"/>
      <c r="K5239" s="20"/>
      <c r="L5239" s="21"/>
      <c r="M5239" s="21"/>
      <c r="N5239" s="20"/>
      <c r="O5239" s="20"/>
      <c r="P5239" s="19" t="str">
        <f aca="false">IF(I5239="","",I5239-H5239)</f>
        <v/>
      </c>
      <c r="Q5239" s="19" t="str">
        <f aca="true">IF(B5239="","",IF(N5239="No aplica","No aplica",IF(I5239="","Pendent",IF(N5239="Per substituir","Substituir",IF(OR(N5239="No localitzat",N5239="No lliurat"),"Reposar",IF(I5239&lt;H5239,"Reposar",IF(I5239&gt;H5239,"Revisar excedent",IF(AND(G5239="Sí",M5239&lt;&gt;"",M5239&lt;TODAY()),"EPI caducat",IF(AND(G5239="Sí",M5239&lt;&gt;"",M5239&lt;=TODAY()+90),"EPI caduca ≤90 dies",IF(OR(N5239="Deteriorat usable",N5239="Revisió necessària"),"Revisar","OK"))))))))))</f>
      </c>
      <c r="R5239" s="20"/>
    </row>
    <row r="5240" customFormat="false" ht="15" hidden="false" customHeight="false" outlineLevel="0" collapsed="false">
      <c r="A5240" s="19" t="n">
        <v>49</v>
      </c>
      <c r="B5240" s="19" t="n">
        <f aca="false">IFERROR(VLOOKUP(A5240,Personal!$A$6:$F$112,2,FALSE()),"")</f>
        <v>0</v>
      </c>
      <c r="C5240" s="19" t="str">
        <f aca="false">IFERROR(VLOOKUP(A5240,Personal!$A$6:$F$112,3,FALSE()),"")</f>
        <v>Valls</v>
      </c>
      <c r="D5240" s="19" t="s">
        <v>26</v>
      </c>
      <c r="E5240" s="19" t="s">
        <v>31</v>
      </c>
      <c r="F5240" s="19" t="s">
        <v>32</v>
      </c>
      <c r="G5240" s="19" t="s">
        <v>272</v>
      </c>
      <c r="H5240" s="19" t="n">
        <f aca="false">IF(OR(VLOOKUP(A5240,Personal!$A$6:$F$112,5,FALSE())&lt;&gt;"Sí",N5240="No aplica"),0,'Catàleg GRAE'!D7)</f>
        <v>1</v>
      </c>
      <c r="I5240" s="20"/>
      <c r="J5240" s="20"/>
      <c r="K5240" s="20"/>
      <c r="L5240" s="21"/>
      <c r="M5240" s="21"/>
      <c r="N5240" s="20"/>
      <c r="O5240" s="20"/>
      <c r="P5240" s="19" t="str">
        <f aca="false">IF(I5240="","",I5240-H5240)</f>
        <v/>
      </c>
      <c r="Q5240" s="19" t="str">
        <f aca="true">IF(B5240="","",IF(N5240="No aplica","No aplica",IF(I5240="","Pendent",IF(N5240="Per substituir","Substituir",IF(OR(N5240="No localitzat",N5240="No lliurat"),"Reposar",IF(I5240&lt;H5240,"Reposar",IF(I5240&gt;H5240,"Revisar excedent",IF(AND(G5240="Sí",M5240&lt;&gt;"",M5240&lt;TODAY()),"EPI caducat",IF(AND(G5240="Sí",M5240&lt;&gt;"",M5240&lt;=TODAY()+90),"EPI caduca ≤90 dies",IF(OR(N5240="Deteriorat usable",N5240="Revisió necessària"),"Revisar","OK"))))))))))</f>
      </c>
      <c r="R5240" s="20"/>
    </row>
    <row r="5241" customFormat="false" ht="15" hidden="false" customHeight="false" outlineLevel="0" collapsed="false">
      <c r="A5241" s="19" t="n">
        <v>49</v>
      </c>
      <c r="B5241" s="19" t="n">
        <f aca="false">IFERROR(VLOOKUP(A5241,Personal!$A$6:$F$112,2,FALSE()),"")</f>
        <v>0</v>
      </c>
      <c r="C5241" s="19" t="str">
        <f aca="false">IFERROR(VLOOKUP(A5241,Personal!$A$6:$F$112,3,FALSE()),"")</f>
        <v>Valls</v>
      </c>
      <c r="D5241" s="19" t="s">
        <v>26</v>
      </c>
      <c r="E5241" s="19" t="s">
        <v>33</v>
      </c>
      <c r="F5241" s="19" t="s">
        <v>34</v>
      </c>
      <c r="G5241" s="19" t="s">
        <v>291</v>
      </c>
      <c r="H5241" s="19" t="n">
        <f aca="false">IF(OR(VLOOKUP(A5241,Personal!$A$6:$F$112,5,FALSE())&lt;&gt;"Sí",N5241="No aplica"),0,'Catàleg GRAE'!D8)</f>
        <v>2</v>
      </c>
      <c r="I5241" s="20"/>
      <c r="J5241" s="20"/>
      <c r="K5241" s="20"/>
      <c r="L5241" s="21"/>
      <c r="M5241" s="21"/>
      <c r="N5241" s="20"/>
      <c r="O5241" s="20"/>
      <c r="P5241" s="19" t="str">
        <f aca="false">IF(I5241="","",I5241-H5241)</f>
        <v/>
      </c>
      <c r="Q5241" s="19" t="str">
        <f aca="true">IF(B5241="","",IF(N5241="No aplica","No aplica",IF(I5241="","Pendent",IF(N5241="Per substituir","Substituir",IF(OR(N5241="No localitzat",N5241="No lliurat"),"Reposar",IF(I5241&lt;H5241,"Reposar",IF(I5241&gt;H5241,"Revisar excedent",IF(AND(G5241="Sí",M5241&lt;&gt;"",M5241&lt;TODAY()),"EPI caducat",IF(AND(G5241="Sí",M5241&lt;&gt;"",M5241&lt;=TODAY()+90),"EPI caduca ≤90 dies",IF(OR(N5241="Deteriorat usable",N5241="Revisió necessària"),"Revisar","OK"))))))))))</f>
      </c>
      <c r="R5241" s="20"/>
    </row>
    <row r="5242" customFormat="false" ht="15" hidden="false" customHeight="false" outlineLevel="0" collapsed="false">
      <c r="A5242" s="19" t="n">
        <v>49</v>
      </c>
      <c r="B5242" s="19" t="n">
        <f aca="false">IFERROR(VLOOKUP(A5242,Personal!$A$6:$F$112,2,FALSE()),"")</f>
        <v>0</v>
      </c>
      <c r="C5242" s="19" t="str">
        <f aca="false">IFERROR(VLOOKUP(A5242,Personal!$A$6:$F$112,3,FALSE()),"")</f>
        <v>Valls</v>
      </c>
      <c r="D5242" s="19" t="s">
        <v>26</v>
      </c>
      <c r="E5242" s="19" t="s">
        <v>35</v>
      </c>
      <c r="F5242" s="19" t="s">
        <v>36</v>
      </c>
      <c r="G5242" s="19" t="s">
        <v>291</v>
      </c>
      <c r="H5242" s="19" t="n">
        <f aca="false">IF(OR(VLOOKUP(A5242,Personal!$A$6:$F$112,5,FALSE())&lt;&gt;"Sí",N5242="No aplica"),0,'Catàleg GRAE'!D9)</f>
        <v>1</v>
      </c>
      <c r="I5242" s="20"/>
      <c r="J5242" s="20"/>
      <c r="K5242" s="20"/>
      <c r="L5242" s="21"/>
      <c r="M5242" s="21"/>
      <c r="N5242" s="20"/>
      <c r="O5242" s="20"/>
      <c r="P5242" s="19" t="str">
        <f aca="false">IF(I5242="","",I5242-H5242)</f>
        <v/>
      </c>
      <c r="Q5242" s="19" t="str">
        <f aca="true">IF(B5242="","",IF(N5242="No aplica","No aplica",IF(I5242="","Pendent",IF(N5242="Per substituir","Substituir",IF(OR(N5242="No localitzat",N5242="No lliurat"),"Reposar",IF(I5242&lt;H5242,"Reposar",IF(I5242&gt;H5242,"Revisar excedent",IF(AND(G5242="Sí",M5242&lt;&gt;"",M5242&lt;TODAY()),"EPI caducat",IF(AND(G5242="Sí",M5242&lt;&gt;"",M5242&lt;=TODAY()+90),"EPI caduca ≤90 dies",IF(OR(N5242="Deteriorat usable",N5242="Revisió necessària"),"Revisar","OK"))))))))))</f>
      </c>
      <c r="R5242" s="20"/>
    </row>
    <row r="5243" customFormat="false" ht="15" hidden="false" customHeight="false" outlineLevel="0" collapsed="false">
      <c r="A5243" s="19" t="n">
        <v>49</v>
      </c>
      <c r="B5243" s="19" t="n">
        <f aca="false">IFERROR(VLOOKUP(A5243,Personal!$A$6:$F$112,2,FALSE()),"")</f>
        <v>0</v>
      </c>
      <c r="C5243" s="19" t="str">
        <f aca="false">IFERROR(VLOOKUP(A5243,Personal!$A$6:$F$112,3,FALSE()),"")</f>
        <v>Valls</v>
      </c>
      <c r="D5243" s="19" t="s">
        <v>37</v>
      </c>
      <c r="E5243" s="19" t="s">
        <v>38</v>
      </c>
      <c r="F5243" s="19" t="s">
        <v>39</v>
      </c>
      <c r="G5243" s="19" t="s">
        <v>291</v>
      </c>
      <c r="H5243" s="19" t="n">
        <f aca="false">IF(OR(VLOOKUP(A5243,Personal!$A$6:$F$112,5,FALSE())&lt;&gt;"Sí",N5243="No aplica"),0,'Catàleg GRAE'!D10)</f>
        <v>1</v>
      </c>
      <c r="I5243" s="20"/>
      <c r="J5243" s="20"/>
      <c r="K5243" s="20"/>
      <c r="L5243" s="21"/>
      <c r="M5243" s="21"/>
      <c r="N5243" s="20"/>
      <c r="O5243" s="20"/>
      <c r="P5243" s="19" t="str">
        <f aca="false">IF(I5243="","",I5243-H5243)</f>
        <v/>
      </c>
      <c r="Q5243" s="19" t="str">
        <f aca="true">IF(B5243="","",IF(N5243="No aplica","No aplica",IF(I5243="","Pendent",IF(N5243="Per substituir","Substituir",IF(OR(N5243="No localitzat",N5243="No lliurat"),"Reposar",IF(I5243&lt;H5243,"Reposar",IF(I5243&gt;H5243,"Revisar excedent",IF(AND(G5243="Sí",M5243&lt;&gt;"",M5243&lt;TODAY()),"EPI caducat",IF(AND(G5243="Sí",M5243&lt;&gt;"",M5243&lt;=TODAY()+90),"EPI caduca ≤90 dies",IF(OR(N5243="Deteriorat usable",N5243="Revisió necessària"),"Revisar","OK"))))))))))</f>
      </c>
      <c r="R5243" s="20"/>
    </row>
    <row r="5244" customFormat="false" ht="15" hidden="false" customHeight="false" outlineLevel="0" collapsed="false">
      <c r="A5244" s="19" t="n">
        <v>49</v>
      </c>
      <c r="B5244" s="19" t="n">
        <f aca="false">IFERROR(VLOOKUP(A5244,Personal!$A$6:$F$112,2,FALSE()),"")</f>
        <v>0</v>
      </c>
      <c r="C5244" s="19" t="str">
        <f aca="false">IFERROR(VLOOKUP(A5244,Personal!$A$6:$F$112,3,FALSE()),"")</f>
        <v>Valls</v>
      </c>
      <c r="D5244" s="19" t="s">
        <v>40</v>
      </c>
      <c r="E5244" s="19" t="s">
        <v>41</v>
      </c>
      <c r="F5244" s="19" t="s">
        <v>42</v>
      </c>
      <c r="G5244" s="19" t="s">
        <v>272</v>
      </c>
      <c r="H5244" s="19" t="n">
        <f aca="false">IF(OR(VLOOKUP(A5244,Personal!$A$6:$F$112,5,FALSE())&lt;&gt;"Sí",N5244="No aplica"),0,'Catàleg GRAE'!D11)</f>
        <v>1</v>
      </c>
      <c r="I5244" s="20"/>
      <c r="J5244" s="20"/>
      <c r="K5244" s="20"/>
      <c r="L5244" s="21"/>
      <c r="M5244" s="21"/>
      <c r="N5244" s="20"/>
      <c r="O5244" s="20"/>
      <c r="P5244" s="19" t="str">
        <f aca="false">IF(I5244="","",I5244-H5244)</f>
        <v/>
      </c>
      <c r="Q5244" s="19" t="str">
        <f aca="true">IF(B5244="","",IF(N5244="No aplica","No aplica",IF(I5244="","Pendent",IF(N5244="Per substituir","Substituir",IF(OR(N5244="No localitzat",N5244="No lliurat"),"Reposar",IF(I5244&lt;H5244,"Reposar",IF(I5244&gt;H5244,"Revisar excedent",IF(AND(G5244="Sí",M5244&lt;&gt;"",M5244&lt;TODAY()),"EPI caducat",IF(AND(G5244="Sí",M5244&lt;&gt;"",M5244&lt;=TODAY()+90),"EPI caduca ≤90 dies",IF(OR(N5244="Deteriorat usable",N5244="Revisió necessària"),"Revisar","OK"))))))))))</f>
      </c>
      <c r="R5244" s="20"/>
    </row>
    <row r="5245" customFormat="false" ht="15" hidden="false" customHeight="false" outlineLevel="0" collapsed="false">
      <c r="A5245" s="19" t="n">
        <v>49</v>
      </c>
      <c r="B5245" s="19" t="n">
        <f aca="false">IFERROR(VLOOKUP(A5245,Personal!$A$6:$F$112,2,FALSE()),"")</f>
        <v>0</v>
      </c>
      <c r="C5245" s="19" t="str">
        <f aca="false">IFERROR(VLOOKUP(A5245,Personal!$A$6:$F$112,3,FALSE()),"")</f>
        <v>Valls</v>
      </c>
      <c r="D5245" s="19" t="s">
        <v>40</v>
      </c>
      <c r="E5245" s="19" t="s">
        <v>43</v>
      </c>
      <c r="F5245" s="19" t="s">
        <v>44</v>
      </c>
      <c r="G5245" s="19" t="s">
        <v>272</v>
      </c>
      <c r="H5245" s="19" t="n">
        <f aca="false">IF(OR(VLOOKUP(A5245,Personal!$A$6:$F$112,5,FALSE())&lt;&gt;"Sí",N5245="No aplica"),0,'Catàleg GRAE'!D12)</f>
        <v>1</v>
      </c>
      <c r="I5245" s="20"/>
      <c r="J5245" s="20"/>
      <c r="K5245" s="20"/>
      <c r="L5245" s="21"/>
      <c r="M5245" s="21"/>
      <c r="N5245" s="20"/>
      <c r="O5245" s="20"/>
      <c r="P5245" s="19" t="str">
        <f aca="false">IF(I5245="","",I5245-H5245)</f>
        <v/>
      </c>
      <c r="Q5245" s="19" t="str">
        <f aca="true">IF(B5245="","",IF(N5245="No aplica","No aplica",IF(I5245="","Pendent",IF(N5245="Per substituir","Substituir",IF(OR(N5245="No localitzat",N5245="No lliurat"),"Reposar",IF(I5245&lt;H5245,"Reposar",IF(I5245&gt;H5245,"Revisar excedent",IF(AND(G5245="Sí",M5245&lt;&gt;"",M5245&lt;TODAY()),"EPI caducat",IF(AND(G5245="Sí",M5245&lt;&gt;"",M5245&lt;=TODAY()+90),"EPI caduca ≤90 dies",IF(OR(N5245="Deteriorat usable",N5245="Revisió necessària"),"Revisar","OK"))))))))))</f>
      </c>
      <c r="R5245" s="20"/>
    </row>
    <row r="5246" customFormat="false" ht="15" hidden="false" customHeight="false" outlineLevel="0" collapsed="false">
      <c r="A5246" s="19" t="n">
        <v>49</v>
      </c>
      <c r="B5246" s="19" t="n">
        <f aca="false">IFERROR(VLOOKUP(A5246,Personal!$A$6:$F$112,2,FALSE()),"")</f>
        <v>0</v>
      </c>
      <c r="C5246" s="19" t="str">
        <f aca="false">IFERROR(VLOOKUP(A5246,Personal!$A$6:$F$112,3,FALSE()),"")</f>
        <v>Valls</v>
      </c>
      <c r="D5246" s="19" t="s">
        <v>45</v>
      </c>
      <c r="E5246" s="19" t="s">
        <v>46</v>
      </c>
      <c r="F5246" s="19" t="s">
        <v>47</v>
      </c>
      <c r="G5246" s="19" t="s">
        <v>291</v>
      </c>
      <c r="H5246" s="19" t="n">
        <f aca="false">IF(OR(VLOOKUP(A5246,Personal!$A$6:$F$112,5,FALSE())&lt;&gt;"Sí",N5246="No aplica"),0,'Catàleg GRAE'!D13)</f>
        <v>1</v>
      </c>
      <c r="I5246" s="20"/>
      <c r="J5246" s="20"/>
      <c r="K5246" s="20"/>
      <c r="L5246" s="21"/>
      <c r="M5246" s="21"/>
      <c r="N5246" s="20"/>
      <c r="O5246" s="20"/>
      <c r="P5246" s="19" t="str">
        <f aca="false">IF(I5246="","",I5246-H5246)</f>
        <v/>
      </c>
      <c r="Q5246" s="19" t="str">
        <f aca="true">IF(B5246="","",IF(N5246="No aplica","No aplica",IF(I5246="","Pendent",IF(N5246="Per substituir","Substituir",IF(OR(N5246="No localitzat",N5246="No lliurat"),"Reposar",IF(I5246&lt;H5246,"Reposar",IF(I5246&gt;H5246,"Revisar excedent",IF(AND(G5246="Sí",M5246&lt;&gt;"",M5246&lt;TODAY()),"EPI caducat",IF(AND(G5246="Sí",M5246&lt;&gt;"",M5246&lt;=TODAY()+90),"EPI caduca ≤90 dies",IF(OR(N5246="Deteriorat usable",N5246="Revisió necessària"),"Revisar","OK"))))))))))</f>
      </c>
      <c r="R5246" s="20"/>
    </row>
    <row r="5247" customFormat="false" ht="15" hidden="false" customHeight="false" outlineLevel="0" collapsed="false">
      <c r="A5247" s="19" t="n">
        <v>49</v>
      </c>
      <c r="B5247" s="19" t="n">
        <f aca="false">IFERROR(VLOOKUP(A5247,Personal!$A$6:$F$112,2,FALSE()),"")</f>
        <v>0</v>
      </c>
      <c r="C5247" s="19" t="str">
        <f aca="false">IFERROR(VLOOKUP(A5247,Personal!$A$6:$F$112,3,FALSE()),"")</f>
        <v>Valls</v>
      </c>
      <c r="D5247" s="19" t="s">
        <v>45</v>
      </c>
      <c r="E5247" s="19" t="s">
        <v>48</v>
      </c>
      <c r="F5247" s="19" t="s">
        <v>49</v>
      </c>
      <c r="G5247" s="19" t="s">
        <v>291</v>
      </c>
      <c r="H5247" s="19" t="n">
        <f aca="false">IF(OR(VLOOKUP(A5247,Personal!$A$6:$F$112,5,FALSE())&lt;&gt;"Sí",N5247="No aplica"),0,'Catàleg GRAE'!D14)</f>
        <v>1</v>
      </c>
      <c r="I5247" s="20"/>
      <c r="J5247" s="20"/>
      <c r="K5247" s="20"/>
      <c r="L5247" s="21"/>
      <c r="M5247" s="21"/>
      <c r="N5247" s="20"/>
      <c r="O5247" s="20"/>
      <c r="P5247" s="19" t="str">
        <f aca="false">IF(I5247="","",I5247-H5247)</f>
        <v/>
      </c>
      <c r="Q5247" s="19" t="str">
        <f aca="true">IF(B5247="","",IF(N5247="No aplica","No aplica",IF(I5247="","Pendent",IF(N5247="Per substituir","Substituir",IF(OR(N5247="No localitzat",N5247="No lliurat"),"Reposar",IF(I5247&lt;H5247,"Reposar",IF(I5247&gt;H5247,"Revisar excedent",IF(AND(G5247="Sí",M5247&lt;&gt;"",M5247&lt;TODAY()),"EPI caducat",IF(AND(G5247="Sí",M5247&lt;&gt;"",M5247&lt;=TODAY()+90),"EPI caduca ≤90 dies",IF(OR(N5247="Deteriorat usable",N5247="Revisió necessària"),"Revisar","OK"))))))))))</f>
      </c>
      <c r="R5247" s="20"/>
    </row>
    <row r="5248" customFormat="false" ht="15" hidden="false" customHeight="false" outlineLevel="0" collapsed="false">
      <c r="A5248" s="19" t="n">
        <v>49</v>
      </c>
      <c r="B5248" s="19" t="n">
        <f aca="false">IFERROR(VLOOKUP(A5248,Personal!$A$6:$F$112,2,FALSE()),"")</f>
        <v>0</v>
      </c>
      <c r="C5248" s="19" t="str">
        <f aca="false">IFERROR(VLOOKUP(A5248,Personal!$A$6:$F$112,3,FALSE()),"")</f>
        <v>Valls</v>
      </c>
      <c r="D5248" s="19" t="s">
        <v>45</v>
      </c>
      <c r="E5248" s="19" t="s">
        <v>50</v>
      </c>
      <c r="F5248" s="19" t="s">
        <v>51</v>
      </c>
      <c r="G5248" s="19" t="s">
        <v>291</v>
      </c>
      <c r="H5248" s="19" t="n">
        <f aca="false">IF(OR(VLOOKUP(A5248,Personal!$A$6:$F$112,5,FALSE())&lt;&gt;"Sí",N5248="No aplica"),0,'Catàleg GRAE'!D15)</f>
        <v>1</v>
      </c>
      <c r="I5248" s="20"/>
      <c r="J5248" s="20"/>
      <c r="K5248" s="20"/>
      <c r="L5248" s="21"/>
      <c r="M5248" s="21"/>
      <c r="N5248" s="20"/>
      <c r="O5248" s="20"/>
      <c r="P5248" s="19" t="str">
        <f aca="false">IF(I5248="","",I5248-H5248)</f>
        <v/>
      </c>
      <c r="Q5248" s="19" t="str">
        <f aca="true">IF(B5248="","",IF(N5248="No aplica","No aplica",IF(I5248="","Pendent",IF(N5248="Per substituir","Substituir",IF(OR(N5248="No localitzat",N5248="No lliurat"),"Reposar",IF(I5248&lt;H5248,"Reposar",IF(I5248&gt;H5248,"Revisar excedent",IF(AND(G5248="Sí",M5248&lt;&gt;"",M5248&lt;TODAY()),"EPI caducat",IF(AND(G5248="Sí",M5248&lt;&gt;"",M5248&lt;=TODAY()+90),"EPI caduca ≤90 dies",IF(OR(N5248="Deteriorat usable",N5248="Revisió necessària"),"Revisar","OK"))))))))))</f>
      </c>
      <c r="R5248" s="20"/>
    </row>
    <row r="5249" customFormat="false" ht="15" hidden="false" customHeight="false" outlineLevel="0" collapsed="false">
      <c r="A5249" s="19" t="n">
        <v>49</v>
      </c>
      <c r="B5249" s="19" t="n">
        <f aca="false">IFERROR(VLOOKUP(A5249,Personal!$A$6:$F$112,2,FALSE()),"")</f>
        <v>0</v>
      </c>
      <c r="C5249" s="19" t="str">
        <f aca="false">IFERROR(VLOOKUP(A5249,Personal!$A$6:$F$112,3,FALSE()),"")</f>
        <v>Valls</v>
      </c>
      <c r="D5249" s="19" t="s">
        <v>45</v>
      </c>
      <c r="E5249" s="19" t="s">
        <v>52</v>
      </c>
      <c r="F5249" s="19" t="s">
        <v>53</v>
      </c>
      <c r="G5249" s="19" t="s">
        <v>291</v>
      </c>
      <c r="H5249" s="19" t="n">
        <f aca="false">IF(OR(VLOOKUP(A5249,Personal!$A$6:$F$112,5,FALSE())&lt;&gt;"Sí",N5249="No aplica"),0,'Catàleg GRAE'!D16)</f>
        <v>1</v>
      </c>
      <c r="I5249" s="20"/>
      <c r="J5249" s="20"/>
      <c r="K5249" s="20"/>
      <c r="L5249" s="21"/>
      <c r="M5249" s="21"/>
      <c r="N5249" s="20"/>
      <c r="O5249" s="20"/>
      <c r="P5249" s="19" t="str">
        <f aca="false">IF(I5249="","",I5249-H5249)</f>
        <v/>
      </c>
      <c r="Q5249" s="19" t="str">
        <f aca="true">IF(B5249="","",IF(N5249="No aplica","No aplica",IF(I5249="","Pendent",IF(N5249="Per substituir","Substituir",IF(OR(N5249="No localitzat",N5249="No lliurat"),"Reposar",IF(I5249&lt;H5249,"Reposar",IF(I5249&gt;H5249,"Revisar excedent",IF(AND(G5249="Sí",M5249&lt;&gt;"",M5249&lt;TODAY()),"EPI caducat",IF(AND(G5249="Sí",M5249&lt;&gt;"",M5249&lt;=TODAY()+90),"EPI caduca ≤90 dies",IF(OR(N5249="Deteriorat usable",N5249="Revisió necessària"),"Revisar","OK"))))))))))</f>
      </c>
      <c r="R5249" s="20"/>
    </row>
    <row r="5250" customFormat="false" ht="15" hidden="false" customHeight="false" outlineLevel="0" collapsed="false">
      <c r="A5250" s="19" t="n">
        <v>49</v>
      </c>
      <c r="B5250" s="19" t="n">
        <f aca="false">IFERROR(VLOOKUP(A5250,Personal!$A$6:$F$112,2,FALSE()),"")</f>
        <v>0</v>
      </c>
      <c r="C5250" s="19" t="str">
        <f aca="false">IFERROR(VLOOKUP(A5250,Personal!$A$6:$F$112,3,FALSE()),"")</f>
        <v>Valls</v>
      </c>
      <c r="D5250" s="19" t="s">
        <v>45</v>
      </c>
      <c r="E5250" s="19" t="s">
        <v>54</v>
      </c>
      <c r="F5250" s="19" t="s">
        <v>55</v>
      </c>
      <c r="G5250" s="19" t="s">
        <v>291</v>
      </c>
      <c r="H5250" s="19" t="n">
        <f aca="false">IF(OR(VLOOKUP(A5250,Personal!$A$6:$F$112,5,FALSE())&lt;&gt;"Sí",N5250="No aplica"),0,'Catàleg GRAE'!D17)</f>
        <v>1</v>
      </c>
      <c r="I5250" s="20"/>
      <c r="J5250" s="20"/>
      <c r="K5250" s="20"/>
      <c r="L5250" s="21"/>
      <c r="M5250" s="21"/>
      <c r="N5250" s="20"/>
      <c r="O5250" s="20"/>
      <c r="P5250" s="19" t="str">
        <f aca="false">IF(I5250="","",I5250-H5250)</f>
        <v/>
      </c>
      <c r="Q5250" s="19" t="str">
        <f aca="true">IF(B5250="","",IF(N5250="No aplica","No aplica",IF(I5250="","Pendent",IF(N5250="Per substituir","Substituir",IF(OR(N5250="No localitzat",N5250="No lliurat"),"Reposar",IF(I5250&lt;H5250,"Reposar",IF(I5250&gt;H5250,"Revisar excedent",IF(AND(G5250="Sí",M5250&lt;&gt;"",M5250&lt;TODAY()),"EPI caducat",IF(AND(G5250="Sí",M5250&lt;&gt;"",M5250&lt;=TODAY()+90),"EPI caduca ≤90 dies",IF(OR(N5250="Deteriorat usable",N5250="Revisió necessària"),"Revisar","OK"))))))))))</f>
      </c>
      <c r="R5250" s="20"/>
    </row>
    <row r="5251" customFormat="false" ht="15" hidden="false" customHeight="false" outlineLevel="0" collapsed="false">
      <c r="A5251" s="19" t="n">
        <v>49</v>
      </c>
      <c r="B5251" s="19" t="n">
        <f aca="false">IFERROR(VLOOKUP(A5251,Personal!$A$6:$F$112,2,FALSE()),"")</f>
        <v>0</v>
      </c>
      <c r="C5251" s="19" t="str">
        <f aca="false">IFERROR(VLOOKUP(A5251,Personal!$A$6:$F$112,3,FALSE()),"")</f>
        <v>Valls</v>
      </c>
      <c r="D5251" s="19" t="s">
        <v>56</v>
      </c>
      <c r="E5251" s="19" t="s">
        <v>57</v>
      </c>
      <c r="F5251" s="19" t="s">
        <v>58</v>
      </c>
      <c r="G5251" s="19" t="s">
        <v>291</v>
      </c>
      <c r="H5251" s="19" t="n">
        <f aca="false">IF(OR(VLOOKUP(A5251,Personal!$A$6:$F$112,5,FALSE())&lt;&gt;"Sí",N5251="No aplica"),0,'Catàleg GRAE'!D18)</f>
        <v>1</v>
      </c>
      <c r="I5251" s="20"/>
      <c r="J5251" s="20"/>
      <c r="K5251" s="20"/>
      <c r="L5251" s="21"/>
      <c r="M5251" s="21"/>
      <c r="N5251" s="20"/>
      <c r="O5251" s="20"/>
      <c r="P5251" s="19" t="str">
        <f aca="false">IF(I5251="","",I5251-H5251)</f>
        <v/>
      </c>
      <c r="Q5251" s="19" t="str">
        <f aca="true">IF(B5251="","",IF(N5251="No aplica","No aplica",IF(I5251="","Pendent",IF(N5251="Per substituir","Substituir",IF(OR(N5251="No localitzat",N5251="No lliurat"),"Reposar",IF(I5251&lt;H5251,"Reposar",IF(I5251&gt;H5251,"Revisar excedent",IF(AND(G5251="Sí",M5251&lt;&gt;"",M5251&lt;TODAY()),"EPI caducat",IF(AND(G5251="Sí",M5251&lt;&gt;"",M5251&lt;=TODAY()+90),"EPI caduca ≤90 dies",IF(OR(N5251="Deteriorat usable",N5251="Revisió necessària"),"Revisar","OK"))))))))))</f>
      </c>
      <c r="R5251" s="20"/>
    </row>
    <row r="5252" customFormat="false" ht="15" hidden="false" customHeight="false" outlineLevel="0" collapsed="false">
      <c r="A5252" s="19" t="n">
        <v>49</v>
      </c>
      <c r="B5252" s="19" t="n">
        <f aca="false">IFERROR(VLOOKUP(A5252,Personal!$A$6:$F$112,2,FALSE()),"")</f>
        <v>0</v>
      </c>
      <c r="C5252" s="19" t="str">
        <f aca="false">IFERROR(VLOOKUP(A5252,Personal!$A$6:$F$112,3,FALSE()),"")</f>
        <v>Valls</v>
      </c>
      <c r="D5252" s="19" t="s">
        <v>59</v>
      </c>
      <c r="E5252" s="19" t="s">
        <v>60</v>
      </c>
      <c r="F5252" s="19" t="s">
        <v>61</v>
      </c>
      <c r="G5252" s="19" t="s">
        <v>291</v>
      </c>
      <c r="H5252" s="19" t="n">
        <f aca="false">IF(OR(VLOOKUP(A5252,Personal!$A$6:$F$112,5,FALSE())&lt;&gt;"Sí",N5252="No aplica"),0,'Catàleg GRAE'!D19)</f>
        <v>4</v>
      </c>
      <c r="I5252" s="20"/>
      <c r="J5252" s="20"/>
      <c r="K5252" s="20"/>
      <c r="L5252" s="21"/>
      <c r="M5252" s="21"/>
      <c r="N5252" s="20"/>
      <c r="O5252" s="20"/>
      <c r="P5252" s="19" t="str">
        <f aca="false">IF(I5252="","",I5252-H5252)</f>
        <v/>
      </c>
      <c r="Q5252" s="19" t="str">
        <f aca="true">IF(B5252="","",IF(N5252="No aplica","No aplica",IF(I5252="","Pendent",IF(N5252="Per substituir","Substituir",IF(OR(N5252="No localitzat",N5252="No lliurat"),"Reposar",IF(I5252&lt;H5252,"Reposar",IF(I5252&gt;H5252,"Revisar excedent",IF(AND(G5252="Sí",M5252&lt;&gt;"",M5252&lt;TODAY()),"EPI caducat",IF(AND(G5252="Sí",M5252&lt;&gt;"",M5252&lt;=TODAY()+90),"EPI caduca ≤90 dies",IF(OR(N5252="Deteriorat usable",N5252="Revisió necessària"),"Revisar","OK"))))))))))</f>
      </c>
      <c r="R5252" s="20"/>
    </row>
    <row r="5253" customFormat="false" ht="15" hidden="false" customHeight="false" outlineLevel="0" collapsed="false">
      <c r="A5253" s="19" t="n">
        <v>49</v>
      </c>
      <c r="B5253" s="19" t="n">
        <f aca="false">IFERROR(VLOOKUP(A5253,Personal!$A$6:$F$112,2,FALSE()),"")</f>
        <v>0</v>
      </c>
      <c r="C5253" s="19" t="str">
        <f aca="false">IFERROR(VLOOKUP(A5253,Personal!$A$6:$F$112,3,FALSE()),"")</f>
        <v>Valls</v>
      </c>
      <c r="D5253" s="19" t="s">
        <v>59</v>
      </c>
      <c r="E5253" s="19" t="s">
        <v>60</v>
      </c>
      <c r="F5253" s="19" t="s">
        <v>62</v>
      </c>
      <c r="G5253" s="19" t="s">
        <v>291</v>
      </c>
      <c r="H5253" s="19" t="n">
        <f aca="false">IF(OR(VLOOKUP(A5253,Personal!$A$6:$F$112,5,FALSE())&lt;&gt;"Sí",N5253="No aplica"),0,'Catàleg GRAE'!D20)</f>
        <v>2</v>
      </c>
      <c r="I5253" s="20"/>
      <c r="J5253" s="20"/>
      <c r="K5253" s="20"/>
      <c r="L5253" s="21"/>
      <c r="M5253" s="21"/>
      <c r="N5253" s="20"/>
      <c r="O5253" s="20"/>
      <c r="P5253" s="19" t="str">
        <f aca="false">IF(I5253="","",I5253-H5253)</f>
        <v/>
      </c>
      <c r="Q5253" s="19" t="str">
        <f aca="true">IF(B5253="","",IF(N5253="No aplica","No aplica",IF(I5253="","Pendent",IF(N5253="Per substituir","Substituir",IF(OR(N5253="No localitzat",N5253="No lliurat"),"Reposar",IF(I5253&lt;H5253,"Reposar",IF(I5253&gt;H5253,"Revisar excedent",IF(AND(G5253="Sí",M5253&lt;&gt;"",M5253&lt;TODAY()),"EPI caducat",IF(AND(G5253="Sí",M5253&lt;&gt;"",M5253&lt;=TODAY()+90),"EPI caduca ≤90 dies",IF(OR(N5253="Deteriorat usable",N5253="Revisió necessària"),"Revisar","OK"))))))))))</f>
      </c>
      <c r="R5253" s="20"/>
    </row>
    <row r="5254" customFormat="false" ht="15" hidden="false" customHeight="false" outlineLevel="0" collapsed="false">
      <c r="A5254" s="19" t="n">
        <v>49</v>
      </c>
      <c r="B5254" s="19" t="n">
        <f aca="false">IFERROR(VLOOKUP(A5254,Personal!$A$6:$F$112,2,FALSE()),"")</f>
        <v>0</v>
      </c>
      <c r="C5254" s="19" t="str">
        <f aca="false">IFERROR(VLOOKUP(A5254,Personal!$A$6:$F$112,3,FALSE()),"")</f>
        <v>Valls</v>
      </c>
      <c r="D5254" s="19" t="s">
        <v>59</v>
      </c>
      <c r="E5254" s="19" t="s">
        <v>60</v>
      </c>
      <c r="F5254" s="19" t="s">
        <v>63</v>
      </c>
      <c r="G5254" s="19" t="s">
        <v>291</v>
      </c>
      <c r="H5254" s="19" t="n">
        <f aca="false">IF(OR(VLOOKUP(A5254,Personal!$A$6:$F$112,5,FALSE())&lt;&gt;"Sí",N5254="No aplica"),0,'Catàleg GRAE'!D21)</f>
        <v>2</v>
      </c>
      <c r="I5254" s="20"/>
      <c r="J5254" s="20"/>
      <c r="K5254" s="20"/>
      <c r="L5254" s="21"/>
      <c r="M5254" s="21"/>
      <c r="N5254" s="20"/>
      <c r="O5254" s="20"/>
      <c r="P5254" s="19" t="str">
        <f aca="false">IF(I5254="","",I5254-H5254)</f>
        <v/>
      </c>
      <c r="Q5254" s="19" t="str">
        <f aca="true">IF(B5254="","",IF(N5254="No aplica","No aplica",IF(I5254="","Pendent",IF(N5254="Per substituir","Substituir",IF(OR(N5254="No localitzat",N5254="No lliurat"),"Reposar",IF(I5254&lt;H5254,"Reposar",IF(I5254&gt;H5254,"Revisar excedent",IF(AND(G5254="Sí",M5254&lt;&gt;"",M5254&lt;TODAY()),"EPI caducat",IF(AND(G5254="Sí",M5254&lt;&gt;"",M5254&lt;=TODAY()+90),"EPI caduca ≤90 dies",IF(OR(N5254="Deteriorat usable",N5254="Revisió necessària"),"Revisar","OK"))))))))))</f>
      </c>
      <c r="R5254" s="20"/>
    </row>
    <row r="5255" customFormat="false" ht="15" hidden="false" customHeight="false" outlineLevel="0" collapsed="false">
      <c r="A5255" s="19" t="n">
        <v>49</v>
      </c>
      <c r="B5255" s="19" t="n">
        <f aca="false">IFERROR(VLOOKUP(A5255,Personal!$A$6:$F$112,2,FALSE()),"")</f>
        <v>0</v>
      </c>
      <c r="C5255" s="19" t="str">
        <f aca="false">IFERROR(VLOOKUP(A5255,Personal!$A$6:$F$112,3,FALSE()),"")</f>
        <v>Valls</v>
      </c>
      <c r="D5255" s="19" t="s">
        <v>64</v>
      </c>
      <c r="E5255" s="19" t="s">
        <v>65</v>
      </c>
      <c r="F5255" s="19" t="s">
        <v>66</v>
      </c>
      <c r="G5255" s="19" t="s">
        <v>291</v>
      </c>
      <c r="H5255" s="19" t="n">
        <f aca="false">IF(OR(VLOOKUP(A5255,Personal!$A$6:$F$112,5,FALSE())&lt;&gt;"Sí",N5255="No aplica"),0,'Catàleg GRAE'!D22)</f>
        <v>1</v>
      </c>
      <c r="I5255" s="20"/>
      <c r="J5255" s="20"/>
      <c r="K5255" s="20"/>
      <c r="L5255" s="21"/>
      <c r="M5255" s="21"/>
      <c r="N5255" s="20"/>
      <c r="O5255" s="20"/>
      <c r="P5255" s="19" t="str">
        <f aca="false">IF(I5255="","",I5255-H5255)</f>
        <v/>
      </c>
      <c r="Q5255" s="19" t="str">
        <f aca="true">IF(B5255="","",IF(N5255="No aplica","No aplica",IF(I5255="","Pendent",IF(N5255="Per substituir","Substituir",IF(OR(N5255="No localitzat",N5255="No lliurat"),"Reposar",IF(I5255&lt;H5255,"Reposar",IF(I5255&gt;H5255,"Revisar excedent",IF(AND(G5255="Sí",M5255&lt;&gt;"",M5255&lt;TODAY()),"EPI caducat",IF(AND(G5255="Sí",M5255&lt;&gt;"",M5255&lt;=TODAY()+90),"EPI caduca ≤90 dies",IF(OR(N5255="Deteriorat usable",N5255="Revisió necessària"),"Revisar","OK"))))))))))</f>
      </c>
      <c r="R5255" s="20"/>
    </row>
    <row r="5256" customFormat="false" ht="15" hidden="false" customHeight="false" outlineLevel="0" collapsed="false">
      <c r="A5256" s="19" t="n">
        <v>49</v>
      </c>
      <c r="B5256" s="19" t="n">
        <f aca="false">IFERROR(VLOOKUP(A5256,Personal!$A$6:$F$112,2,FALSE()),"")</f>
        <v>0</v>
      </c>
      <c r="C5256" s="19" t="str">
        <f aca="false">IFERROR(VLOOKUP(A5256,Personal!$A$6:$F$112,3,FALSE()),"")</f>
        <v>Valls</v>
      </c>
      <c r="D5256" s="19" t="s">
        <v>64</v>
      </c>
      <c r="E5256" s="19" t="s">
        <v>67</v>
      </c>
      <c r="F5256" s="19" t="s">
        <v>68</v>
      </c>
      <c r="G5256" s="19" t="s">
        <v>291</v>
      </c>
      <c r="H5256" s="19" t="n">
        <f aca="false">IF(OR(VLOOKUP(A5256,Personal!$A$6:$F$112,5,FALSE())&lt;&gt;"Sí",N5256="No aplica"),0,'Catàleg GRAE'!D23)</f>
        <v>1</v>
      </c>
      <c r="I5256" s="20"/>
      <c r="J5256" s="20"/>
      <c r="K5256" s="20"/>
      <c r="L5256" s="21"/>
      <c r="M5256" s="21"/>
      <c r="N5256" s="20"/>
      <c r="O5256" s="20"/>
      <c r="P5256" s="19" t="str">
        <f aca="false">IF(I5256="","",I5256-H5256)</f>
        <v/>
      </c>
      <c r="Q5256" s="19" t="str">
        <f aca="true">IF(B5256="","",IF(N5256="No aplica","No aplica",IF(I5256="","Pendent",IF(N5256="Per substituir","Substituir",IF(OR(N5256="No localitzat",N5256="No lliurat"),"Reposar",IF(I5256&lt;H5256,"Reposar",IF(I5256&gt;H5256,"Revisar excedent",IF(AND(G5256="Sí",M5256&lt;&gt;"",M5256&lt;TODAY()),"EPI caducat",IF(AND(G5256="Sí",M5256&lt;&gt;"",M5256&lt;=TODAY()+90),"EPI caduca ≤90 dies",IF(OR(N5256="Deteriorat usable",N5256="Revisió necessària"),"Revisar","OK"))))))))))</f>
      </c>
      <c r="R5256" s="20"/>
    </row>
    <row r="5257" customFormat="false" ht="15" hidden="false" customHeight="false" outlineLevel="0" collapsed="false">
      <c r="A5257" s="19" t="n">
        <v>49</v>
      </c>
      <c r="B5257" s="19" t="n">
        <f aca="false">IFERROR(VLOOKUP(A5257,Personal!$A$6:$F$112,2,FALSE()),"")</f>
        <v>0</v>
      </c>
      <c r="C5257" s="19" t="str">
        <f aca="false">IFERROR(VLOOKUP(A5257,Personal!$A$6:$F$112,3,FALSE()),"")</f>
        <v>Valls</v>
      </c>
      <c r="D5257" s="19" t="s">
        <v>64</v>
      </c>
      <c r="E5257" s="19" t="s">
        <v>69</v>
      </c>
      <c r="F5257" s="19" t="s">
        <v>70</v>
      </c>
      <c r="G5257" s="19" t="s">
        <v>291</v>
      </c>
      <c r="H5257" s="19" t="n">
        <f aca="false">IF(OR(VLOOKUP(A5257,Personal!$A$6:$F$112,5,FALSE())&lt;&gt;"Sí",N5257="No aplica"),0,'Catàleg GRAE'!D24)</f>
        <v>1</v>
      </c>
      <c r="I5257" s="20"/>
      <c r="J5257" s="20"/>
      <c r="K5257" s="20"/>
      <c r="L5257" s="21"/>
      <c r="M5257" s="21"/>
      <c r="N5257" s="20"/>
      <c r="O5257" s="20"/>
      <c r="P5257" s="19" t="str">
        <f aca="false">IF(I5257="","",I5257-H5257)</f>
        <v/>
      </c>
      <c r="Q5257" s="19" t="str">
        <f aca="true">IF(B5257="","",IF(N5257="No aplica","No aplica",IF(I5257="","Pendent",IF(N5257="Per substituir","Substituir",IF(OR(N5257="No localitzat",N5257="No lliurat"),"Reposar",IF(I5257&lt;H5257,"Reposar",IF(I5257&gt;H5257,"Revisar excedent",IF(AND(G5257="Sí",M5257&lt;&gt;"",M5257&lt;TODAY()),"EPI caducat",IF(AND(G5257="Sí",M5257&lt;&gt;"",M5257&lt;=TODAY()+90),"EPI caduca ≤90 dies",IF(OR(N5257="Deteriorat usable",N5257="Revisió necessària"),"Revisar","OK"))))))))))</f>
      </c>
      <c r="R5257" s="20"/>
    </row>
    <row r="5258" customFormat="false" ht="15" hidden="false" customHeight="false" outlineLevel="0" collapsed="false">
      <c r="A5258" s="19" t="n">
        <v>49</v>
      </c>
      <c r="B5258" s="19" t="n">
        <f aca="false">IFERROR(VLOOKUP(A5258,Personal!$A$6:$F$112,2,FALSE()),"")</f>
        <v>0</v>
      </c>
      <c r="C5258" s="19" t="str">
        <f aca="false">IFERROR(VLOOKUP(A5258,Personal!$A$6:$F$112,3,FALSE()),"")</f>
        <v>Valls</v>
      </c>
      <c r="D5258" s="19" t="s">
        <v>71</v>
      </c>
      <c r="E5258" s="19" t="s">
        <v>72</v>
      </c>
      <c r="F5258" s="19" t="s">
        <v>73</v>
      </c>
      <c r="G5258" s="19" t="s">
        <v>291</v>
      </c>
      <c r="H5258" s="19" t="n">
        <f aca="false">IF(OR(VLOOKUP(A5258,Personal!$A$6:$F$112,5,FALSE())&lt;&gt;"Sí",N5258="No aplica"),0,'Catàleg GRAE'!D25)</f>
        <v>1</v>
      </c>
      <c r="I5258" s="20"/>
      <c r="J5258" s="20"/>
      <c r="K5258" s="20"/>
      <c r="L5258" s="21"/>
      <c r="M5258" s="21"/>
      <c r="N5258" s="20"/>
      <c r="O5258" s="20"/>
      <c r="P5258" s="19" t="str">
        <f aca="false">IF(I5258="","",I5258-H5258)</f>
        <v/>
      </c>
      <c r="Q5258" s="19" t="str">
        <f aca="true">IF(B5258="","",IF(N5258="No aplica","No aplica",IF(I5258="","Pendent",IF(N5258="Per substituir","Substituir",IF(OR(N5258="No localitzat",N5258="No lliurat"),"Reposar",IF(I5258&lt;H5258,"Reposar",IF(I5258&gt;H5258,"Revisar excedent",IF(AND(G5258="Sí",M5258&lt;&gt;"",M5258&lt;TODAY()),"EPI caducat",IF(AND(G5258="Sí",M5258&lt;&gt;"",M5258&lt;=TODAY()+90),"EPI caduca ≤90 dies",IF(OR(N5258="Deteriorat usable",N5258="Revisió necessària"),"Revisar","OK"))))))))))</f>
      </c>
      <c r="R5258" s="20"/>
    </row>
    <row r="5259" customFormat="false" ht="15" hidden="false" customHeight="false" outlineLevel="0" collapsed="false">
      <c r="A5259" s="19" t="n">
        <v>49</v>
      </c>
      <c r="B5259" s="19" t="n">
        <f aca="false">IFERROR(VLOOKUP(A5259,Personal!$A$6:$F$112,2,FALSE()),"")</f>
        <v>0</v>
      </c>
      <c r="C5259" s="19" t="str">
        <f aca="false">IFERROR(VLOOKUP(A5259,Personal!$A$6:$F$112,3,FALSE()),"")</f>
        <v>Valls</v>
      </c>
      <c r="D5259" s="19" t="s">
        <v>40</v>
      </c>
      <c r="E5259" s="19" t="s">
        <v>74</v>
      </c>
      <c r="F5259" s="19" t="s">
        <v>75</v>
      </c>
      <c r="G5259" s="19" t="s">
        <v>272</v>
      </c>
      <c r="H5259" s="19" t="n">
        <f aca="false">IF(OR(VLOOKUP(A5259,Personal!$A$6:$F$112,5,FALSE())&lt;&gt;"Sí",N5259="No aplica"),0,'Catàleg GRAE'!D26)</f>
        <v>1</v>
      </c>
      <c r="I5259" s="20"/>
      <c r="J5259" s="20"/>
      <c r="K5259" s="20"/>
      <c r="L5259" s="21"/>
      <c r="M5259" s="21"/>
      <c r="N5259" s="20"/>
      <c r="O5259" s="20"/>
      <c r="P5259" s="19" t="str">
        <f aca="false">IF(I5259="","",I5259-H5259)</f>
        <v/>
      </c>
      <c r="Q5259" s="19" t="str">
        <f aca="true">IF(B5259="","",IF(N5259="No aplica","No aplica",IF(I5259="","Pendent",IF(N5259="Per substituir","Substituir",IF(OR(N5259="No localitzat",N5259="No lliurat"),"Reposar",IF(I5259&lt;H5259,"Reposar",IF(I5259&gt;H5259,"Revisar excedent",IF(AND(G5259="Sí",M5259&lt;&gt;"",M5259&lt;TODAY()),"EPI caducat",IF(AND(G5259="Sí",M5259&lt;&gt;"",M5259&lt;=TODAY()+90),"EPI caduca ≤90 dies",IF(OR(N5259="Deteriorat usable",N5259="Revisió necessària"),"Revisar","OK"))))))))))</f>
      </c>
      <c r="R5259" s="20"/>
    </row>
    <row r="5260" customFormat="false" ht="15" hidden="false" customHeight="false" outlineLevel="0" collapsed="false">
      <c r="A5260" s="19" t="n">
        <v>49</v>
      </c>
      <c r="B5260" s="19" t="n">
        <f aca="false">IFERROR(VLOOKUP(A5260,Personal!$A$6:$F$112,2,FALSE()),"")</f>
        <v>0</v>
      </c>
      <c r="C5260" s="19" t="str">
        <f aca="false">IFERROR(VLOOKUP(A5260,Personal!$A$6:$F$112,3,FALSE()),"")</f>
        <v>Valls</v>
      </c>
      <c r="D5260" s="19" t="s">
        <v>40</v>
      </c>
      <c r="E5260" s="19" t="s">
        <v>76</v>
      </c>
      <c r="F5260" s="19" t="s">
        <v>77</v>
      </c>
      <c r="G5260" s="19" t="s">
        <v>291</v>
      </c>
      <c r="H5260" s="19" t="n">
        <f aca="false">IF(OR(VLOOKUP(A5260,Personal!$A$6:$F$112,5,FALSE())&lt;&gt;"Sí",N5260="No aplica"),0,'Catàleg GRAE'!D27)</f>
        <v>1</v>
      </c>
      <c r="I5260" s="20"/>
      <c r="J5260" s="20"/>
      <c r="K5260" s="20"/>
      <c r="L5260" s="21"/>
      <c r="M5260" s="21"/>
      <c r="N5260" s="20"/>
      <c r="O5260" s="20"/>
      <c r="P5260" s="19" t="str">
        <f aca="false">IF(I5260="","",I5260-H5260)</f>
        <v/>
      </c>
      <c r="Q5260" s="19" t="str">
        <f aca="true">IF(B5260="","",IF(N5260="No aplica","No aplica",IF(I5260="","Pendent",IF(N5260="Per substituir","Substituir",IF(OR(N5260="No localitzat",N5260="No lliurat"),"Reposar",IF(I5260&lt;H5260,"Reposar",IF(I5260&gt;H5260,"Revisar excedent",IF(AND(G5260="Sí",M5260&lt;&gt;"",M5260&lt;TODAY()),"EPI caducat",IF(AND(G5260="Sí",M5260&lt;&gt;"",M5260&lt;=TODAY()+90),"EPI caduca ≤90 dies",IF(OR(N5260="Deteriorat usable",N5260="Revisió necessària"),"Revisar","OK"))))))))))</f>
      </c>
      <c r="R5260" s="20"/>
    </row>
    <row r="5261" customFormat="false" ht="15" hidden="false" customHeight="false" outlineLevel="0" collapsed="false">
      <c r="A5261" s="19" t="n">
        <v>49</v>
      </c>
      <c r="B5261" s="19" t="n">
        <f aca="false">IFERROR(VLOOKUP(A5261,Personal!$A$6:$F$112,2,FALSE()),"")</f>
        <v>0</v>
      </c>
      <c r="C5261" s="19" t="str">
        <f aca="false">IFERROR(VLOOKUP(A5261,Personal!$A$6:$F$112,3,FALSE()),"")</f>
        <v>Valls</v>
      </c>
      <c r="D5261" s="19" t="s">
        <v>78</v>
      </c>
      <c r="E5261" s="19" t="s">
        <v>79</v>
      </c>
      <c r="F5261" s="19" t="s">
        <v>80</v>
      </c>
      <c r="G5261" s="19" t="s">
        <v>291</v>
      </c>
      <c r="H5261" s="19" t="n">
        <f aca="false">IF(OR(VLOOKUP(A5261,Personal!$A$6:$F$112,5,FALSE())&lt;&gt;"Sí",N5261="No aplica"),0,'Catàleg GRAE'!D28)</f>
        <v>1</v>
      </c>
      <c r="I5261" s="20"/>
      <c r="J5261" s="20"/>
      <c r="K5261" s="20"/>
      <c r="L5261" s="21"/>
      <c r="M5261" s="21"/>
      <c r="N5261" s="20"/>
      <c r="O5261" s="20"/>
      <c r="P5261" s="19" t="str">
        <f aca="false">IF(I5261="","",I5261-H5261)</f>
        <v/>
      </c>
      <c r="Q5261" s="19" t="str">
        <f aca="true">IF(B5261="","",IF(N5261="No aplica","No aplica",IF(I5261="","Pendent",IF(N5261="Per substituir","Substituir",IF(OR(N5261="No localitzat",N5261="No lliurat"),"Reposar",IF(I5261&lt;H5261,"Reposar",IF(I5261&gt;H5261,"Revisar excedent",IF(AND(G5261="Sí",M5261&lt;&gt;"",M5261&lt;TODAY()),"EPI caducat",IF(AND(G5261="Sí",M5261&lt;&gt;"",M5261&lt;=TODAY()+90),"EPI caduca ≤90 dies",IF(OR(N5261="Deteriorat usable",N5261="Revisió necessària"),"Revisar","OK"))))))))))</f>
      </c>
      <c r="R5261" s="20"/>
    </row>
    <row r="5262" customFormat="false" ht="15" hidden="false" customHeight="false" outlineLevel="0" collapsed="false">
      <c r="A5262" s="19" t="n">
        <v>49</v>
      </c>
      <c r="B5262" s="19" t="n">
        <f aca="false">IFERROR(VLOOKUP(A5262,Personal!$A$6:$F$112,2,FALSE()),"")</f>
        <v>0</v>
      </c>
      <c r="C5262" s="19" t="str">
        <f aca="false">IFERROR(VLOOKUP(A5262,Personal!$A$6:$F$112,3,FALSE()),"")</f>
        <v>Valls</v>
      </c>
      <c r="D5262" s="19" t="s">
        <v>26</v>
      </c>
      <c r="E5262" s="19" t="s">
        <v>81</v>
      </c>
      <c r="F5262" s="19" t="s">
        <v>82</v>
      </c>
      <c r="G5262" s="19" t="s">
        <v>272</v>
      </c>
      <c r="H5262" s="19" t="n">
        <f aca="false">IF(OR(VLOOKUP(A5262,Personal!$A$6:$F$112,5,FALSE())&lt;&gt;"Sí",N5262="No aplica"),0,'Catàleg GRAE'!D29)</f>
        <v>1</v>
      </c>
      <c r="I5262" s="20"/>
      <c r="J5262" s="20"/>
      <c r="K5262" s="20"/>
      <c r="L5262" s="21"/>
      <c r="M5262" s="21"/>
      <c r="N5262" s="20"/>
      <c r="O5262" s="20"/>
      <c r="P5262" s="19" t="str">
        <f aca="false">IF(I5262="","",I5262-H5262)</f>
        <v/>
      </c>
      <c r="Q5262" s="19" t="str">
        <f aca="true">IF(B5262="","",IF(N5262="No aplica","No aplica",IF(I5262="","Pendent",IF(N5262="Per substituir","Substituir",IF(OR(N5262="No localitzat",N5262="No lliurat"),"Reposar",IF(I5262&lt;H5262,"Reposar",IF(I5262&gt;H5262,"Revisar excedent",IF(AND(G5262="Sí",M5262&lt;&gt;"",M5262&lt;TODAY()),"EPI caducat",IF(AND(G5262="Sí",M5262&lt;&gt;"",M5262&lt;=TODAY()+90),"EPI caduca ≤90 dies",IF(OR(N5262="Deteriorat usable",N5262="Revisió necessària"),"Revisar","OK"))))))))))</f>
      </c>
      <c r="R5262" s="20"/>
    </row>
    <row r="5263" customFormat="false" ht="15" hidden="false" customHeight="false" outlineLevel="0" collapsed="false">
      <c r="A5263" s="19" t="n">
        <v>49</v>
      </c>
      <c r="B5263" s="19" t="n">
        <f aca="false">IFERROR(VLOOKUP(A5263,Personal!$A$6:$F$112,2,FALSE()),"")</f>
        <v>0</v>
      </c>
      <c r="C5263" s="19" t="str">
        <f aca="false">IFERROR(VLOOKUP(A5263,Personal!$A$6:$F$112,3,FALSE()),"")</f>
        <v>Valls</v>
      </c>
      <c r="D5263" s="19" t="s">
        <v>83</v>
      </c>
      <c r="E5263" s="19" t="s">
        <v>84</v>
      </c>
      <c r="F5263" s="19" t="s">
        <v>85</v>
      </c>
      <c r="G5263" s="19" t="s">
        <v>291</v>
      </c>
      <c r="H5263" s="19" t="n">
        <f aca="false">IF(OR(VLOOKUP(A5263,Personal!$A$6:$F$112,5,FALSE())&lt;&gt;"Sí",N5263="No aplica"),0,'Catàleg GRAE'!D30)</f>
        <v>2</v>
      </c>
      <c r="I5263" s="20"/>
      <c r="J5263" s="20"/>
      <c r="K5263" s="20"/>
      <c r="L5263" s="21"/>
      <c r="M5263" s="21"/>
      <c r="N5263" s="20"/>
      <c r="O5263" s="20"/>
      <c r="P5263" s="19" t="str">
        <f aca="false">IF(I5263="","",I5263-H5263)</f>
        <v/>
      </c>
      <c r="Q5263" s="19" t="str">
        <f aca="true">IF(B5263="","",IF(N5263="No aplica","No aplica",IF(I5263="","Pendent",IF(N5263="Per substituir","Substituir",IF(OR(N5263="No localitzat",N5263="No lliurat"),"Reposar",IF(I5263&lt;H5263,"Reposar",IF(I5263&gt;H5263,"Revisar excedent",IF(AND(G5263="Sí",M5263&lt;&gt;"",M5263&lt;TODAY()),"EPI caducat",IF(AND(G5263="Sí",M5263&lt;&gt;"",M5263&lt;=TODAY()+90),"EPI caduca ≤90 dies",IF(OR(N5263="Deteriorat usable",N5263="Revisió necessària"),"Revisar","OK"))))))))))</f>
      </c>
      <c r="R5263" s="20"/>
    </row>
    <row r="5264" customFormat="false" ht="15" hidden="false" customHeight="false" outlineLevel="0" collapsed="false">
      <c r="A5264" s="19" t="n">
        <v>49</v>
      </c>
      <c r="B5264" s="19" t="n">
        <f aca="false">IFERROR(VLOOKUP(A5264,Personal!$A$6:$F$112,2,FALSE()),"")</f>
        <v>0</v>
      </c>
      <c r="C5264" s="19" t="str">
        <f aca="false">IFERROR(VLOOKUP(A5264,Personal!$A$6:$F$112,3,FALSE()),"")</f>
        <v>Valls</v>
      </c>
      <c r="D5264" s="19" t="s">
        <v>83</v>
      </c>
      <c r="E5264" s="19" t="s">
        <v>86</v>
      </c>
      <c r="F5264" s="19" t="s">
        <v>87</v>
      </c>
      <c r="G5264" s="19" t="s">
        <v>291</v>
      </c>
      <c r="H5264" s="19" t="n">
        <f aca="false">IF(OR(VLOOKUP(A5264,Personal!$A$6:$F$112,5,FALSE())&lt;&gt;"Sí",N5264="No aplica"),0,'Catàleg GRAE'!D31)</f>
        <v>2</v>
      </c>
      <c r="I5264" s="20"/>
      <c r="J5264" s="20"/>
      <c r="K5264" s="20"/>
      <c r="L5264" s="21"/>
      <c r="M5264" s="21"/>
      <c r="N5264" s="20"/>
      <c r="O5264" s="20"/>
      <c r="P5264" s="19" t="str">
        <f aca="false">IF(I5264="","",I5264-H5264)</f>
        <v/>
      </c>
      <c r="Q5264" s="19" t="str">
        <f aca="true">IF(B5264="","",IF(N5264="No aplica","No aplica",IF(I5264="","Pendent",IF(N5264="Per substituir","Substituir",IF(OR(N5264="No localitzat",N5264="No lliurat"),"Reposar",IF(I5264&lt;H5264,"Reposar",IF(I5264&gt;H5264,"Revisar excedent",IF(AND(G5264="Sí",M5264&lt;&gt;"",M5264&lt;TODAY()),"EPI caducat",IF(AND(G5264="Sí",M5264&lt;&gt;"",M5264&lt;=TODAY()+90),"EPI caduca ≤90 dies",IF(OR(N5264="Deteriorat usable",N5264="Revisió necessària"),"Revisar","OK"))))))))))</f>
      </c>
      <c r="R5264" s="20"/>
    </row>
    <row r="5265" customFormat="false" ht="15" hidden="false" customHeight="false" outlineLevel="0" collapsed="false">
      <c r="A5265" s="19" t="n">
        <v>49</v>
      </c>
      <c r="B5265" s="19" t="n">
        <f aca="false">IFERROR(VLOOKUP(A5265,Personal!$A$6:$F$112,2,FALSE()),"")</f>
        <v>0</v>
      </c>
      <c r="C5265" s="19" t="str">
        <f aca="false">IFERROR(VLOOKUP(A5265,Personal!$A$6:$F$112,3,FALSE()),"")</f>
        <v>Valls</v>
      </c>
      <c r="D5265" s="19" t="s">
        <v>83</v>
      </c>
      <c r="E5265" s="19" t="s">
        <v>88</v>
      </c>
      <c r="F5265" s="19" t="s">
        <v>89</v>
      </c>
      <c r="G5265" s="19" t="s">
        <v>291</v>
      </c>
      <c r="H5265" s="19" t="n">
        <f aca="false">IF(OR(VLOOKUP(A5265,Personal!$A$6:$F$112,5,FALSE())&lt;&gt;"Sí",N5265="No aplica"),0,'Catàleg GRAE'!D32)</f>
        <v>2</v>
      </c>
      <c r="I5265" s="20"/>
      <c r="J5265" s="20"/>
      <c r="K5265" s="20"/>
      <c r="L5265" s="21"/>
      <c r="M5265" s="21"/>
      <c r="N5265" s="20"/>
      <c r="O5265" s="20"/>
      <c r="P5265" s="19" t="str">
        <f aca="false">IF(I5265="","",I5265-H5265)</f>
        <v/>
      </c>
      <c r="Q5265" s="19" t="str">
        <f aca="true">IF(B5265="","",IF(N5265="No aplica","No aplica",IF(I5265="","Pendent",IF(N5265="Per substituir","Substituir",IF(OR(N5265="No localitzat",N5265="No lliurat"),"Reposar",IF(I5265&lt;H5265,"Reposar",IF(I5265&gt;H5265,"Revisar excedent",IF(AND(G5265="Sí",M5265&lt;&gt;"",M5265&lt;TODAY()),"EPI caducat",IF(AND(G5265="Sí",M5265&lt;&gt;"",M5265&lt;=TODAY()+90),"EPI caduca ≤90 dies",IF(OR(N5265="Deteriorat usable",N5265="Revisió necessària"),"Revisar","OK"))))))))))</f>
      </c>
      <c r="R5265" s="20"/>
    </row>
    <row r="5266" customFormat="false" ht="15" hidden="false" customHeight="false" outlineLevel="0" collapsed="false">
      <c r="A5266" s="19" t="n">
        <v>49</v>
      </c>
      <c r="B5266" s="19" t="n">
        <f aca="false">IFERROR(VLOOKUP(A5266,Personal!$A$6:$F$112,2,FALSE()),"")</f>
        <v>0</v>
      </c>
      <c r="C5266" s="19" t="str">
        <f aca="false">IFERROR(VLOOKUP(A5266,Personal!$A$6:$F$112,3,FALSE()),"")</f>
        <v>Valls</v>
      </c>
      <c r="D5266" s="19" t="s">
        <v>83</v>
      </c>
      <c r="E5266" s="19" t="s">
        <v>90</v>
      </c>
      <c r="F5266" s="19" t="s">
        <v>91</v>
      </c>
      <c r="G5266" s="19" t="s">
        <v>291</v>
      </c>
      <c r="H5266" s="19" t="n">
        <f aca="false">IF(OR(VLOOKUP(A5266,Personal!$A$6:$F$112,5,FALSE())&lt;&gt;"Sí",N5266="No aplica"),0,'Catàleg GRAE'!D33)</f>
        <v>1</v>
      </c>
      <c r="I5266" s="20"/>
      <c r="J5266" s="20"/>
      <c r="K5266" s="20"/>
      <c r="L5266" s="21"/>
      <c r="M5266" s="21"/>
      <c r="N5266" s="20"/>
      <c r="O5266" s="20"/>
      <c r="P5266" s="19" t="str">
        <f aca="false">IF(I5266="","",I5266-H5266)</f>
        <v/>
      </c>
      <c r="Q5266" s="19" t="str">
        <f aca="true">IF(B5266="","",IF(N5266="No aplica","No aplica",IF(I5266="","Pendent",IF(N5266="Per substituir","Substituir",IF(OR(N5266="No localitzat",N5266="No lliurat"),"Reposar",IF(I5266&lt;H5266,"Reposar",IF(I5266&gt;H5266,"Revisar excedent",IF(AND(G5266="Sí",M5266&lt;&gt;"",M5266&lt;TODAY()),"EPI caducat",IF(AND(G5266="Sí",M5266&lt;&gt;"",M5266&lt;=TODAY()+90),"EPI caduca ≤90 dies",IF(OR(N5266="Deteriorat usable",N5266="Revisió necessària"),"Revisar","OK"))))))))))</f>
      </c>
      <c r="R5266" s="20"/>
    </row>
    <row r="5267" customFormat="false" ht="15" hidden="false" customHeight="false" outlineLevel="0" collapsed="false">
      <c r="A5267" s="19" t="n">
        <v>49</v>
      </c>
      <c r="B5267" s="19" t="n">
        <f aca="false">IFERROR(VLOOKUP(A5267,Personal!$A$6:$F$112,2,FALSE()),"")</f>
        <v>0</v>
      </c>
      <c r="C5267" s="19" t="str">
        <f aca="false">IFERROR(VLOOKUP(A5267,Personal!$A$6:$F$112,3,FALSE()),"")</f>
        <v>Valls</v>
      </c>
      <c r="D5267" s="19" t="s">
        <v>40</v>
      </c>
      <c r="E5267" s="19" t="s">
        <v>92</v>
      </c>
      <c r="F5267" s="19" t="s">
        <v>93</v>
      </c>
      <c r="G5267" s="19" t="s">
        <v>291</v>
      </c>
      <c r="H5267" s="19" t="n">
        <f aca="false">IF(OR(VLOOKUP(A5267,Personal!$A$6:$F$112,5,FALSE())&lt;&gt;"Sí",N5267="No aplica"),0,'Catàleg GRAE'!D34)</f>
        <v>1</v>
      </c>
      <c r="I5267" s="20"/>
      <c r="J5267" s="20"/>
      <c r="K5267" s="20"/>
      <c r="L5267" s="21"/>
      <c r="M5267" s="21"/>
      <c r="N5267" s="20"/>
      <c r="O5267" s="20"/>
      <c r="P5267" s="19" t="str">
        <f aca="false">IF(I5267="","",I5267-H5267)</f>
        <v/>
      </c>
      <c r="Q5267" s="19" t="str">
        <f aca="true">IF(B5267="","",IF(N5267="No aplica","No aplica",IF(I5267="","Pendent",IF(N5267="Per substituir","Substituir",IF(OR(N5267="No localitzat",N5267="No lliurat"),"Reposar",IF(I5267&lt;H5267,"Reposar",IF(I5267&gt;H5267,"Revisar excedent",IF(AND(G5267="Sí",M5267&lt;&gt;"",M5267&lt;TODAY()),"EPI caducat",IF(AND(G5267="Sí",M5267&lt;&gt;"",M5267&lt;=TODAY()+90),"EPI caduca ≤90 dies",IF(OR(N5267="Deteriorat usable",N5267="Revisió necessària"),"Revisar","OK"))))))))))</f>
      </c>
      <c r="R5267" s="20"/>
    </row>
    <row r="5268" customFormat="false" ht="15" hidden="false" customHeight="false" outlineLevel="0" collapsed="false">
      <c r="A5268" s="19" t="n">
        <v>49</v>
      </c>
      <c r="B5268" s="19" t="n">
        <f aca="false">IFERROR(VLOOKUP(A5268,Personal!$A$6:$F$112,2,FALSE()),"")</f>
        <v>0</v>
      </c>
      <c r="C5268" s="19" t="str">
        <f aca="false">IFERROR(VLOOKUP(A5268,Personal!$A$6:$F$112,3,FALSE()),"")</f>
        <v>Valls</v>
      </c>
      <c r="D5268" s="19" t="s">
        <v>94</v>
      </c>
      <c r="E5268" s="19" t="s">
        <v>95</v>
      </c>
      <c r="F5268" s="19" t="s">
        <v>96</v>
      </c>
      <c r="G5268" s="19" t="s">
        <v>291</v>
      </c>
      <c r="H5268" s="19" t="n">
        <f aca="false">IF(OR(VLOOKUP(A5268,Personal!$A$6:$F$112,5,FALSE())&lt;&gt;"Sí",N5268="No aplica"),0,'Catàleg GRAE'!D35)</f>
        <v>1</v>
      </c>
      <c r="I5268" s="20"/>
      <c r="J5268" s="20"/>
      <c r="K5268" s="20"/>
      <c r="L5268" s="21"/>
      <c r="M5268" s="21"/>
      <c r="N5268" s="20"/>
      <c r="O5268" s="20"/>
      <c r="P5268" s="19" t="str">
        <f aca="false">IF(I5268="","",I5268-H5268)</f>
        <v/>
      </c>
      <c r="Q5268" s="19" t="str">
        <f aca="true">IF(B5268="","",IF(N5268="No aplica","No aplica",IF(I5268="","Pendent",IF(N5268="Per substituir","Substituir",IF(OR(N5268="No localitzat",N5268="No lliurat"),"Reposar",IF(I5268&lt;H5268,"Reposar",IF(I5268&gt;H5268,"Revisar excedent",IF(AND(G5268="Sí",M5268&lt;&gt;"",M5268&lt;TODAY()),"EPI caducat",IF(AND(G5268="Sí",M5268&lt;&gt;"",M5268&lt;=TODAY()+90),"EPI caduca ≤90 dies",IF(OR(N5268="Deteriorat usable",N5268="Revisió necessària"),"Revisar","OK"))))))))))</f>
      </c>
      <c r="R5268" s="20"/>
    </row>
    <row r="5269" customFormat="false" ht="15" hidden="false" customHeight="false" outlineLevel="0" collapsed="false">
      <c r="A5269" s="19" t="n">
        <v>49</v>
      </c>
      <c r="B5269" s="19" t="n">
        <f aca="false">IFERROR(VLOOKUP(A5269,Personal!$A$6:$F$112,2,FALSE()),"")</f>
        <v>0</v>
      </c>
      <c r="C5269" s="19" t="str">
        <f aca="false">IFERROR(VLOOKUP(A5269,Personal!$A$6:$F$112,3,FALSE()),"")</f>
        <v>Valls</v>
      </c>
      <c r="D5269" s="19" t="s">
        <v>97</v>
      </c>
      <c r="E5269" s="19" t="s">
        <v>98</v>
      </c>
      <c r="F5269" s="19" t="s">
        <v>99</v>
      </c>
      <c r="G5269" s="19" t="s">
        <v>291</v>
      </c>
      <c r="H5269" s="19" t="n">
        <f aca="false">IF(OR(VLOOKUP(A5269,Personal!$A$6:$F$112,5,FALSE())&lt;&gt;"Sí",N5269="No aplica"),0,'Catàleg GRAE'!D36)</f>
        <v>3</v>
      </c>
      <c r="I5269" s="20"/>
      <c r="J5269" s="20"/>
      <c r="K5269" s="20"/>
      <c r="L5269" s="21"/>
      <c r="M5269" s="21"/>
      <c r="N5269" s="20"/>
      <c r="O5269" s="20"/>
      <c r="P5269" s="19" t="str">
        <f aca="false">IF(I5269="","",I5269-H5269)</f>
        <v/>
      </c>
      <c r="Q5269" s="19" t="str">
        <f aca="true">IF(B5269="","",IF(N5269="No aplica","No aplica",IF(I5269="","Pendent",IF(N5269="Per substituir","Substituir",IF(OR(N5269="No localitzat",N5269="No lliurat"),"Reposar",IF(I5269&lt;H5269,"Reposar",IF(I5269&gt;H5269,"Revisar excedent",IF(AND(G5269="Sí",M5269&lt;&gt;"",M5269&lt;TODAY()),"EPI caducat",IF(AND(G5269="Sí",M5269&lt;&gt;"",M5269&lt;=TODAY()+90),"EPI caduca ≤90 dies",IF(OR(N5269="Deteriorat usable",N5269="Revisió necessària"),"Revisar","OK"))))))))))</f>
      </c>
      <c r="R5269" s="20"/>
    </row>
    <row r="5270" customFormat="false" ht="15" hidden="false" customHeight="false" outlineLevel="0" collapsed="false">
      <c r="A5270" s="19" t="n">
        <v>49</v>
      </c>
      <c r="B5270" s="19" t="n">
        <f aca="false">IFERROR(VLOOKUP(A5270,Personal!$A$6:$F$112,2,FALSE()),"")</f>
        <v>0</v>
      </c>
      <c r="C5270" s="19" t="str">
        <f aca="false">IFERROR(VLOOKUP(A5270,Personal!$A$6:$F$112,3,FALSE()),"")</f>
        <v>Valls</v>
      </c>
      <c r="D5270" s="19" t="s">
        <v>97</v>
      </c>
      <c r="E5270" s="19" t="s">
        <v>100</v>
      </c>
      <c r="F5270" s="19" t="s">
        <v>101</v>
      </c>
      <c r="G5270" s="19" t="s">
        <v>291</v>
      </c>
      <c r="H5270" s="19" t="n">
        <f aca="false">IF(OR(VLOOKUP(A5270,Personal!$A$6:$F$112,5,FALSE())&lt;&gt;"Sí",N5270="No aplica"),0,'Catàleg GRAE'!D37)</f>
        <v>1</v>
      </c>
      <c r="I5270" s="20"/>
      <c r="J5270" s="20"/>
      <c r="K5270" s="20"/>
      <c r="L5270" s="21"/>
      <c r="M5270" s="21"/>
      <c r="N5270" s="20"/>
      <c r="O5270" s="20"/>
      <c r="P5270" s="19" t="str">
        <f aca="false">IF(I5270="","",I5270-H5270)</f>
        <v/>
      </c>
      <c r="Q5270" s="19" t="str">
        <f aca="true">IF(B5270="","",IF(N5270="No aplica","No aplica",IF(I5270="","Pendent",IF(N5270="Per substituir","Substituir",IF(OR(N5270="No localitzat",N5270="No lliurat"),"Reposar",IF(I5270&lt;H5270,"Reposar",IF(I5270&gt;H5270,"Revisar excedent",IF(AND(G5270="Sí",M5270&lt;&gt;"",M5270&lt;TODAY()),"EPI caducat",IF(AND(G5270="Sí",M5270&lt;&gt;"",M5270&lt;=TODAY()+90),"EPI caduca ≤90 dies",IF(OR(N5270="Deteriorat usable",N5270="Revisió necessària"),"Revisar","OK"))))))))))</f>
      </c>
      <c r="R5270" s="20"/>
    </row>
    <row r="5271" customFormat="false" ht="15" hidden="false" customHeight="false" outlineLevel="0" collapsed="false">
      <c r="A5271" s="19" t="n">
        <v>49</v>
      </c>
      <c r="B5271" s="19" t="n">
        <f aca="false">IFERROR(VLOOKUP(A5271,Personal!$A$6:$F$112,2,FALSE()),"")</f>
        <v>0</v>
      </c>
      <c r="C5271" s="19" t="str">
        <f aca="false">IFERROR(VLOOKUP(A5271,Personal!$A$6:$F$112,3,FALSE()),"")</f>
        <v>Valls</v>
      </c>
      <c r="D5271" s="19" t="s">
        <v>102</v>
      </c>
      <c r="E5271" s="19" t="s">
        <v>103</v>
      </c>
      <c r="F5271" s="19" t="s">
        <v>104</v>
      </c>
      <c r="G5271" s="19" t="s">
        <v>291</v>
      </c>
      <c r="H5271" s="19" t="n">
        <f aca="false">IF(OR(VLOOKUP(A5271,Personal!$A$6:$F$112,5,FALSE())&lt;&gt;"Sí",N5271="No aplica"),0,'Catàleg GRAE'!D38)</f>
        <v>1</v>
      </c>
      <c r="I5271" s="20"/>
      <c r="J5271" s="20"/>
      <c r="K5271" s="20"/>
      <c r="L5271" s="21"/>
      <c r="M5271" s="21"/>
      <c r="N5271" s="20"/>
      <c r="O5271" s="20"/>
      <c r="P5271" s="19" t="str">
        <f aca="false">IF(I5271="","",I5271-H5271)</f>
        <v/>
      </c>
      <c r="Q5271" s="19" t="str">
        <f aca="true">IF(B5271="","",IF(N5271="No aplica","No aplica",IF(I5271="","Pendent",IF(N5271="Per substituir","Substituir",IF(OR(N5271="No localitzat",N5271="No lliurat"),"Reposar",IF(I5271&lt;H5271,"Reposar",IF(I5271&gt;H5271,"Revisar excedent",IF(AND(G5271="Sí",M5271&lt;&gt;"",M5271&lt;TODAY()),"EPI caducat",IF(AND(G5271="Sí",M5271&lt;&gt;"",M5271&lt;=TODAY()+90),"EPI caduca ≤90 dies",IF(OR(N5271="Deteriorat usable",N5271="Revisió necessària"),"Revisar","OK"))))))))))</f>
      </c>
      <c r="R5271" s="20"/>
    </row>
    <row r="5272" customFormat="false" ht="15" hidden="false" customHeight="false" outlineLevel="0" collapsed="false">
      <c r="A5272" s="19" t="n">
        <v>49</v>
      </c>
      <c r="B5272" s="19" t="n">
        <f aca="false">IFERROR(VLOOKUP(A5272,Personal!$A$6:$F$112,2,FALSE()),"")</f>
        <v>0</v>
      </c>
      <c r="C5272" s="19" t="str">
        <f aca="false">IFERROR(VLOOKUP(A5272,Personal!$A$6:$F$112,3,FALSE()),"")</f>
        <v>Valls</v>
      </c>
      <c r="D5272" s="19" t="s">
        <v>97</v>
      </c>
      <c r="E5272" s="19" t="s">
        <v>105</v>
      </c>
      <c r="F5272" s="19" t="s">
        <v>106</v>
      </c>
      <c r="G5272" s="19" t="s">
        <v>291</v>
      </c>
      <c r="H5272" s="19" t="n">
        <f aca="false">IF(OR(VLOOKUP(A5272,Personal!$A$6:$F$112,5,FALSE())&lt;&gt;"Sí",N5272="No aplica"),0,'Catàleg GRAE'!D39)</f>
        <v>3</v>
      </c>
      <c r="I5272" s="20"/>
      <c r="J5272" s="20"/>
      <c r="K5272" s="20"/>
      <c r="L5272" s="21"/>
      <c r="M5272" s="21"/>
      <c r="N5272" s="20"/>
      <c r="O5272" s="20"/>
      <c r="P5272" s="19" t="str">
        <f aca="false">IF(I5272="","",I5272-H5272)</f>
        <v/>
      </c>
      <c r="Q5272" s="19" t="str">
        <f aca="true">IF(B5272="","",IF(N5272="No aplica","No aplica",IF(I5272="","Pendent",IF(N5272="Per substituir","Substituir",IF(OR(N5272="No localitzat",N5272="No lliurat"),"Reposar",IF(I5272&lt;H5272,"Reposar",IF(I5272&gt;H5272,"Revisar excedent",IF(AND(G5272="Sí",M5272&lt;&gt;"",M5272&lt;TODAY()),"EPI caducat",IF(AND(G5272="Sí",M5272&lt;&gt;"",M5272&lt;=TODAY()+90),"EPI caduca ≤90 dies",IF(OR(N5272="Deteriorat usable",N5272="Revisió necessària"),"Revisar","OK"))))))))))</f>
      </c>
      <c r="R5272" s="20"/>
    </row>
    <row r="5273" customFormat="false" ht="15" hidden="false" customHeight="false" outlineLevel="0" collapsed="false">
      <c r="A5273" s="19" t="n">
        <v>49</v>
      </c>
      <c r="B5273" s="19" t="n">
        <f aca="false">IFERROR(VLOOKUP(A5273,Personal!$A$6:$F$112,2,FALSE()),"")</f>
        <v>0</v>
      </c>
      <c r="C5273" s="19" t="str">
        <f aca="false">IFERROR(VLOOKUP(A5273,Personal!$A$6:$F$112,3,FALSE()),"")</f>
        <v>Valls</v>
      </c>
      <c r="D5273" s="19" t="s">
        <v>97</v>
      </c>
      <c r="E5273" s="19" t="s">
        <v>105</v>
      </c>
      <c r="F5273" s="19" t="s">
        <v>107</v>
      </c>
      <c r="G5273" s="19" t="s">
        <v>291</v>
      </c>
      <c r="H5273" s="19" t="n">
        <f aca="false">IF(OR(VLOOKUP(A5273,Personal!$A$6:$F$112,5,FALSE())&lt;&gt;"Sí",N5273="No aplica"),0,'Catàleg GRAE'!D40)</f>
        <v>3</v>
      </c>
      <c r="I5273" s="20"/>
      <c r="J5273" s="20"/>
      <c r="K5273" s="20"/>
      <c r="L5273" s="21"/>
      <c r="M5273" s="21"/>
      <c r="N5273" s="20"/>
      <c r="O5273" s="20"/>
      <c r="P5273" s="19" t="str">
        <f aca="false">IF(I5273="","",I5273-H5273)</f>
        <v/>
      </c>
      <c r="Q5273" s="19" t="str">
        <f aca="true">IF(B5273="","",IF(N5273="No aplica","No aplica",IF(I5273="","Pendent",IF(N5273="Per substituir","Substituir",IF(OR(N5273="No localitzat",N5273="No lliurat"),"Reposar",IF(I5273&lt;H5273,"Reposar",IF(I5273&gt;H5273,"Revisar excedent",IF(AND(G5273="Sí",M5273&lt;&gt;"",M5273&lt;TODAY()),"EPI caducat",IF(AND(G5273="Sí",M5273&lt;&gt;"",M5273&lt;=TODAY()+90),"EPI caduca ≤90 dies",IF(OR(N5273="Deteriorat usable",N5273="Revisió necessària"),"Revisar","OK"))))))))))</f>
      </c>
      <c r="R5273" s="20"/>
    </row>
    <row r="5274" customFormat="false" ht="15" hidden="false" customHeight="false" outlineLevel="0" collapsed="false">
      <c r="A5274" s="19" t="n">
        <v>49</v>
      </c>
      <c r="B5274" s="19" t="n">
        <f aca="false">IFERROR(VLOOKUP(A5274,Personal!$A$6:$F$112,2,FALSE()),"")</f>
        <v>0</v>
      </c>
      <c r="C5274" s="19" t="str">
        <f aca="false">IFERROR(VLOOKUP(A5274,Personal!$A$6:$F$112,3,FALSE()),"")</f>
        <v>Valls</v>
      </c>
      <c r="D5274" s="19" t="s">
        <v>97</v>
      </c>
      <c r="E5274" s="19" t="s">
        <v>108</v>
      </c>
      <c r="F5274" s="19" t="s">
        <v>109</v>
      </c>
      <c r="G5274" s="19" t="s">
        <v>291</v>
      </c>
      <c r="H5274" s="19" t="n">
        <f aca="false">IF(OR(VLOOKUP(A5274,Personal!$A$6:$F$112,5,FALSE())&lt;&gt;"Sí",N5274="No aplica"),0,'Catàleg GRAE'!D41)</f>
        <v>2</v>
      </c>
      <c r="I5274" s="20"/>
      <c r="J5274" s="20"/>
      <c r="K5274" s="20"/>
      <c r="L5274" s="21"/>
      <c r="M5274" s="21"/>
      <c r="N5274" s="20"/>
      <c r="O5274" s="20"/>
      <c r="P5274" s="19" t="str">
        <f aca="false">IF(I5274="","",I5274-H5274)</f>
        <v/>
      </c>
      <c r="Q5274" s="19" t="str">
        <f aca="true">IF(B5274="","",IF(N5274="No aplica","No aplica",IF(I5274="","Pendent",IF(N5274="Per substituir","Substituir",IF(OR(N5274="No localitzat",N5274="No lliurat"),"Reposar",IF(I5274&lt;H5274,"Reposar",IF(I5274&gt;H5274,"Revisar excedent",IF(AND(G5274="Sí",M5274&lt;&gt;"",M5274&lt;TODAY()),"EPI caducat",IF(AND(G5274="Sí",M5274&lt;&gt;"",M5274&lt;=TODAY()+90),"EPI caduca ≤90 dies",IF(OR(N5274="Deteriorat usable",N5274="Revisió necessària"),"Revisar","OK"))))))))))</f>
      </c>
      <c r="R5274" s="20"/>
    </row>
    <row r="5275" customFormat="false" ht="15" hidden="false" customHeight="false" outlineLevel="0" collapsed="false">
      <c r="A5275" s="19" t="n">
        <v>49</v>
      </c>
      <c r="B5275" s="19" t="n">
        <f aca="false">IFERROR(VLOOKUP(A5275,Personal!$A$6:$F$112,2,FALSE()),"")</f>
        <v>0</v>
      </c>
      <c r="C5275" s="19" t="str">
        <f aca="false">IFERROR(VLOOKUP(A5275,Personal!$A$6:$F$112,3,FALSE()),"")</f>
        <v>Valls</v>
      </c>
      <c r="D5275" s="19" t="s">
        <v>97</v>
      </c>
      <c r="E5275" s="19" t="s">
        <v>110</v>
      </c>
      <c r="F5275" s="19" t="s">
        <v>111</v>
      </c>
      <c r="G5275" s="19" t="s">
        <v>291</v>
      </c>
      <c r="H5275" s="19" t="n">
        <f aca="false">IF(OR(VLOOKUP(A5275,Personal!$A$6:$F$112,5,FALSE())&lt;&gt;"Sí",N5275="No aplica"),0,'Catàleg GRAE'!D42)</f>
        <v>1</v>
      </c>
      <c r="I5275" s="20"/>
      <c r="J5275" s="20"/>
      <c r="K5275" s="20"/>
      <c r="L5275" s="21"/>
      <c r="M5275" s="21"/>
      <c r="N5275" s="20"/>
      <c r="O5275" s="20"/>
      <c r="P5275" s="19" t="str">
        <f aca="false">IF(I5275="","",I5275-H5275)</f>
        <v/>
      </c>
      <c r="Q5275" s="19" t="str">
        <f aca="true">IF(B5275="","",IF(N5275="No aplica","No aplica",IF(I5275="","Pendent",IF(N5275="Per substituir","Substituir",IF(OR(N5275="No localitzat",N5275="No lliurat"),"Reposar",IF(I5275&lt;H5275,"Reposar",IF(I5275&gt;H5275,"Revisar excedent",IF(AND(G5275="Sí",M5275&lt;&gt;"",M5275&lt;TODAY()),"EPI caducat",IF(AND(G5275="Sí",M5275&lt;&gt;"",M5275&lt;=TODAY()+90),"EPI caduca ≤90 dies",IF(OR(N5275="Deteriorat usable",N5275="Revisió necessària"),"Revisar","OK"))))))))))</f>
      </c>
      <c r="R5275" s="20"/>
    </row>
    <row r="5276" customFormat="false" ht="15" hidden="false" customHeight="false" outlineLevel="0" collapsed="false">
      <c r="A5276" s="19" t="n">
        <v>49</v>
      </c>
      <c r="B5276" s="19" t="n">
        <f aca="false">IFERROR(VLOOKUP(A5276,Personal!$A$6:$F$112,2,FALSE()),"")</f>
        <v>0</v>
      </c>
      <c r="C5276" s="19" t="str">
        <f aca="false">IFERROR(VLOOKUP(A5276,Personal!$A$6:$F$112,3,FALSE()),"")</f>
        <v>Valls</v>
      </c>
      <c r="D5276" s="19" t="s">
        <v>112</v>
      </c>
      <c r="E5276" s="19" t="s">
        <v>113</v>
      </c>
      <c r="F5276" s="19" t="s">
        <v>114</v>
      </c>
      <c r="G5276" s="19" t="s">
        <v>291</v>
      </c>
      <c r="H5276" s="19" t="n">
        <f aca="false">IF(OR(VLOOKUP(A5276,Personal!$A$6:$F$112,5,FALSE())&lt;&gt;"Sí",N5276="No aplica"),0,'Catàleg GRAE'!D43)</f>
        <v>2</v>
      </c>
      <c r="I5276" s="20"/>
      <c r="J5276" s="20"/>
      <c r="K5276" s="20"/>
      <c r="L5276" s="21"/>
      <c r="M5276" s="21"/>
      <c r="N5276" s="20"/>
      <c r="O5276" s="20"/>
      <c r="P5276" s="19" t="str">
        <f aca="false">IF(I5276="","",I5276-H5276)</f>
        <v/>
      </c>
      <c r="Q5276" s="19" t="str">
        <f aca="true">IF(B5276="","",IF(N5276="No aplica","No aplica",IF(I5276="","Pendent",IF(N5276="Per substituir","Substituir",IF(OR(N5276="No localitzat",N5276="No lliurat"),"Reposar",IF(I5276&lt;H5276,"Reposar",IF(I5276&gt;H5276,"Revisar excedent",IF(AND(G5276="Sí",M5276&lt;&gt;"",M5276&lt;TODAY()),"EPI caducat",IF(AND(G5276="Sí",M5276&lt;&gt;"",M5276&lt;=TODAY()+90),"EPI caduca ≤90 dies",IF(OR(N5276="Deteriorat usable",N5276="Revisió necessària"),"Revisar","OK"))))))))))</f>
      </c>
      <c r="R5276" s="20"/>
    </row>
    <row r="5277" customFormat="false" ht="15" hidden="false" customHeight="false" outlineLevel="0" collapsed="false">
      <c r="A5277" s="19" t="n">
        <v>49</v>
      </c>
      <c r="B5277" s="19" t="n">
        <f aca="false">IFERROR(VLOOKUP(A5277,Personal!$A$6:$F$112,2,FALSE()),"")</f>
        <v>0</v>
      </c>
      <c r="C5277" s="19" t="str">
        <f aca="false">IFERROR(VLOOKUP(A5277,Personal!$A$6:$F$112,3,FALSE()),"")</f>
        <v>Valls</v>
      </c>
      <c r="D5277" s="19" t="s">
        <v>102</v>
      </c>
      <c r="E5277" s="19" t="s">
        <v>115</v>
      </c>
      <c r="F5277" s="19" t="s">
        <v>116</v>
      </c>
      <c r="G5277" s="19" t="s">
        <v>291</v>
      </c>
      <c r="H5277" s="19" t="n">
        <f aca="false">IF(OR(VLOOKUP(A5277,Personal!$A$6:$F$112,5,FALSE())&lt;&gt;"Sí",N5277="No aplica"),0,'Catàleg GRAE'!D44)</f>
        <v>1</v>
      </c>
      <c r="I5277" s="20"/>
      <c r="J5277" s="20"/>
      <c r="K5277" s="20"/>
      <c r="L5277" s="21"/>
      <c r="M5277" s="21"/>
      <c r="N5277" s="20"/>
      <c r="O5277" s="20"/>
      <c r="P5277" s="19" t="str">
        <f aca="false">IF(I5277="","",I5277-H5277)</f>
        <v/>
      </c>
      <c r="Q5277" s="19" t="str">
        <f aca="true">IF(B5277="","",IF(N5277="No aplica","No aplica",IF(I5277="","Pendent",IF(N5277="Per substituir","Substituir",IF(OR(N5277="No localitzat",N5277="No lliurat"),"Reposar",IF(I5277&lt;H5277,"Reposar",IF(I5277&gt;H5277,"Revisar excedent",IF(AND(G5277="Sí",M5277&lt;&gt;"",M5277&lt;TODAY()),"EPI caducat",IF(AND(G5277="Sí",M5277&lt;&gt;"",M5277&lt;=TODAY()+90),"EPI caduca ≤90 dies",IF(OR(N5277="Deteriorat usable",N5277="Revisió necessària"),"Revisar","OK"))))))))))</f>
      </c>
      <c r="R5277" s="20"/>
    </row>
    <row r="5278" customFormat="false" ht="15" hidden="false" customHeight="false" outlineLevel="0" collapsed="false">
      <c r="A5278" s="19" t="n">
        <v>49</v>
      </c>
      <c r="B5278" s="19" t="n">
        <f aca="false">IFERROR(VLOOKUP(A5278,Personal!$A$6:$F$112,2,FALSE()),"")</f>
        <v>0</v>
      </c>
      <c r="C5278" s="19" t="str">
        <f aca="false">IFERROR(VLOOKUP(A5278,Personal!$A$6:$F$112,3,FALSE()),"")</f>
        <v>Valls</v>
      </c>
      <c r="D5278" s="19" t="s">
        <v>102</v>
      </c>
      <c r="E5278" s="19" t="s">
        <v>117</v>
      </c>
      <c r="F5278" s="19" t="s">
        <v>118</v>
      </c>
      <c r="G5278" s="19" t="s">
        <v>272</v>
      </c>
      <c r="H5278" s="19" t="n">
        <f aca="false">IF(OR(VLOOKUP(A5278,Personal!$A$6:$F$112,5,FALSE())&lt;&gt;"Sí",N5278="No aplica"),0,'Catàleg GRAE'!D45)</f>
        <v>1</v>
      </c>
      <c r="I5278" s="20"/>
      <c r="J5278" s="20"/>
      <c r="K5278" s="20"/>
      <c r="L5278" s="21"/>
      <c r="M5278" s="21"/>
      <c r="N5278" s="20"/>
      <c r="O5278" s="20"/>
      <c r="P5278" s="19" t="str">
        <f aca="false">IF(I5278="","",I5278-H5278)</f>
        <v/>
      </c>
      <c r="Q5278" s="19" t="str">
        <f aca="true">IF(B5278="","",IF(N5278="No aplica","No aplica",IF(I5278="","Pendent",IF(N5278="Per substituir","Substituir",IF(OR(N5278="No localitzat",N5278="No lliurat"),"Reposar",IF(I5278&lt;H5278,"Reposar",IF(I5278&gt;H5278,"Revisar excedent",IF(AND(G5278="Sí",M5278&lt;&gt;"",M5278&lt;TODAY()),"EPI caducat",IF(AND(G5278="Sí",M5278&lt;&gt;"",M5278&lt;=TODAY()+90),"EPI caduca ≤90 dies",IF(OR(N5278="Deteriorat usable",N5278="Revisió necessària"),"Revisar","OK"))))))))))</f>
      </c>
      <c r="R5278" s="20"/>
    </row>
    <row r="5279" customFormat="false" ht="15" hidden="false" customHeight="false" outlineLevel="0" collapsed="false">
      <c r="A5279" s="19" t="n">
        <v>49</v>
      </c>
      <c r="B5279" s="19" t="n">
        <f aca="false">IFERROR(VLOOKUP(A5279,Personal!$A$6:$F$112,2,FALSE()),"")</f>
        <v>0</v>
      </c>
      <c r="C5279" s="19" t="str">
        <f aca="false">IFERROR(VLOOKUP(A5279,Personal!$A$6:$F$112,3,FALSE()),"")</f>
        <v>Valls</v>
      </c>
      <c r="D5279" s="19" t="s">
        <v>102</v>
      </c>
      <c r="E5279" s="19" t="s">
        <v>119</v>
      </c>
      <c r="F5279" s="19" t="s">
        <v>120</v>
      </c>
      <c r="G5279" s="19" t="s">
        <v>272</v>
      </c>
      <c r="H5279" s="19" t="n">
        <f aca="false">IF(OR(VLOOKUP(A5279,Personal!$A$6:$F$112,5,FALSE())&lt;&gt;"Sí",N5279="No aplica"),0,'Catàleg GRAE'!D46)</f>
        <v>1</v>
      </c>
      <c r="I5279" s="20"/>
      <c r="J5279" s="20"/>
      <c r="K5279" s="20"/>
      <c r="L5279" s="21"/>
      <c r="M5279" s="21"/>
      <c r="N5279" s="20"/>
      <c r="O5279" s="20"/>
      <c r="P5279" s="19" t="str">
        <f aca="false">IF(I5279="","",I5279-H5279)</f>
        <v/>
      </c>
      <c r="Q5279" s="19" t="str">
        <f aca="true">IF(B5279="","",IF(N5279="No aplica","No aplica",IF(I5279="","Pendent",IF(N5279="Per substituir","Substituir",IF(OR(N5279="No localitzat",N5279="No lliurat"),"Reposar",IF(I5279&lt;H5279,"Reposar",IF(I5279&gt;H5279,"Revisar excedent",IF(AND(G5279="Sí",M5279&lt;&gt;"",M5279&lt;TODAY()),"EPI caducat",IF(AND(G5279="Sí",M5279&lt;&gt;"",M5279&lt;=TODAY()+90),"EPI caduca ≤90 dies",IF(OR(N5279="Deteriorat usable",N5279="Revisió necessària"),"Revisar","OK"))))))))))</f>
      </c>
      <c r="R5279" s="20"/>
    </row>
    <row r="5280" customFormat="false" ht="15" hidden="false" customHeight="false" outlineLevel="0" collapsed="false">
      <c r="A5280" s="19" t="n">
        <v>49</v>
      </c>
      <c r="B5280" s="19" t="n">
        <f aca="false">IFERROR(VLOOKUP(A5280,Personal!$A$6:$F$112,2,FALSE()),"")</f>
        <v>0</v>
      </c>
      <c r="C5280" s="19" t="str">
        <f aca="false">IFERROR(VLOOKUP(A5280,Personal!$A$6:$F$112,3,FALSE()),"")</f>
        <v>Valls</v>
      </c>
      <c r="D5280" s="19" t="s">
        <v>97</v>
      </c>
      <c r="E5280" s="19" t="s">
        <v>121</v>
      </c>
      <c r="F5280" s="19" t="s">
        <v>122</v>
      </c>
      <c r="G5280" s="19" t="s">
        <v>291</v>
      </c>
      <c r="H5280" s="19" t="n">
        <f aca="false">IF(OR(VLOOKUP(A5280,Personal!$A$6:$F$112,5,FALSE())&lt;&gt;"Sí",N5280="No aplica"),0,'Catàleg GRAE'!D47)</f>
        <v>1</v>
      </c>
      <c r="I5280" s="20"/>
      <c r="J5280" s="20"/>
      <c r="K5280" s="20"/>
      <c r="L5280" s="21"/>
      <c r="M5280" s="21"/>
      <c r="N5280" s="20"/>
      <c r="O5280" s="20"/>
      <c r="P5280" s="19" t="str">
        <f aca="false">IF(I5280="","",I5280-H5280)</f>
        <v/>
      </c>
      <c r="Q5280" s="19" t="str">
        <f aca="true">IF(B5280="","",IF(N5280="No aplica","No aplica",IF(I5280="","Pendent",IF(N5280="Per substituir","Substituir",IF(OR(N5280="No localitzat",N5280="No lliurat"),"Reposar",IF(I5280&lt;H5280,"Reposar",IF(I5280&gt;H5280,"Revisar excedent",IF(AND(G5280="Sí",M5280&lt;&gt;"",M5280&lt;TODAY()),"EPI caducat",IF(AND(G5280="Sí",M5280&lt;&gt;"",M5280&lt;=TODAY()+90),"EPI caduca ≤90 dies",IF(OR(N5280="Deteriorat usable",N5280="Revisió necessària"),"Revisar","OK"))))))))))</f>
      </c>
      <c r="R5280" s="20"/>
    </row>
    <row r="5281" customFormat="false" ht="15" hidden="false" customHeight="false" outlineLevel="0" collapsed="false">
      <c r="A5281" s="19" t="n">
        <v>49</v>
      </c>
      <c r="B5281" s="19" t="n">
        <f aca="false">IFERROR(VLOOKUP(A5281,Personal!$A$6:$F$112,2,FALSE()),"")</f>
        <v>0</v>
      </c>
      <c r="C5281" s="19" t="str">
        <f aca="false">IFERROR(VLOOKUP(A5281,Personal!$A$6:$F$112,3,FALSE()),"")</f>
        <v>Valls</v>
      </c>
      <c r="D5281" s="19" t="s">
        <v>97</v>
      </c>
      <c r="E5281" s="19" t="s">
        <v>123</v>
      </c>
      <c r="F5281" s="19" t="s">
        <v>124</v>
      </c>
      <c r="G5281" s="19" t="s">
        <v>291</v>
      </c>
      <c r="H5281" s="19" t="n">
        <f aca="false">IF(OR(VLOOKUP(A5281,Personal!$A$6:$F$112,5,FALSE())&lt;&gt;"Sí",N5281="No aplica"),0,'Catàleg GRAE'!D48)</f>
        <v>1</v>
      </c>
      <c r="I5281" s="20"/>
      <c r="J5281" s="20"/>
      <c r="K5281" s="20"/>
      <c r="L5281" s="21"/>
      <c r="M5281" s="21"/>
      <c r="N5281" s="20"/>
      <c r="O5281" s="20"/>
      <c r="P5281" s="19" t="str">
        <f aca="false">IF(I5281="","",I5281-H5281)</f>
        <v/>
      </c>
      <c r="Q5281" s="19" t="str">
        <f aca="true">IF(B5281="","",IF(N5281="No aplica","No aplica",IF(I5281="","Pendent",IF(N5281="Per substituir","Substituir",IF(OR(N5281="No localitzat",N5281="No lliurat"),"Reposar",IF(I5281&lt;H5281,"Reposar",IF(I5281&gt;H5281,"Revisar excedent",IF(AND(G5281="Sí",M5281&lt;&gt;"",M5281&lt;TODAY()),"EPI caducat",IF(AND(G5281="Sí",M5281&lt;&gt;"",M5281&lt;=TODAY()+90),"EPI caduca ≤90 dies",IF(OR(N5281="Deteriorat usable",N5281="Revisió necessària"),"Revisar","OK"))))))))))</f>
      </c>
      <c r="R5281" s="20"/>
    </row>
    <row r="5282" customFormat="false" ht="15" hidden="false" customHeight="false" outlineLevel="0" collapsed="false">
      <c r="A5282" s="19" t="n">
        <v>49</v>
      </c>
      <c r="B5282" s="19" t="n">
        <f aca="false">IFERROR(VLOOKUP(A5282,Personal!$A$6:$F$112,2,FALSE()),"")</f>
        <v>0</v>
      </c>
      <c r="C5282" s="19" t="str">
        <f aca="false">IFERROR(VLOOKUP(A5282,Personal!$A$6:$F$112,3,FALSE()),"")</f>
        <v>Valls</v>
      </c>
      <c r="D5282" s="19" t="s">
        <v>125</v>
      </c>
      <c r="E5282" s="19" t="s">
        <v>126</v>
      </c>
      <c r="F5282" s="19" t="s">
        <v>127</v>
      </c>
      <c r="G5282" s="19" t="s">
        <v>272</v>
      </c>
      <c r="H5282" s="19" t="n">
        <f aca="false">IF(OR(VLOOKUP(A5282,Personal!$A$6:$F$112,5,FALSE())&lt;&gt;"Sí",N5282="No aplica"),0,'Catàleg GRAE'!D49)</f>
        <v>1</v>
      </c>
      <c r="I5282" s="20"/>
      <c r="J5282" s="20"/>
      <c r="K5282" s="20"/>
      <c r="L5282" s="21"/>
      <c r="M5282" s="21"/>
      <c r="N5282" s="20"/>
      <c r="O5282" s="20"/>
      <c r="P5282" s="19" t="str">
        <f aca="false">IF(I5282="","",I5282-H5282)</f>
        <v/>
      </c>
      <c r="Q5282" s="19" t="str">
        <f aca="true">IF(B5282="","",IF(N5282="No aplica","No aplica",IF(I5282="","Pendent",IF(N5282="Per substituir","Substituir",IF(OR(N5282="No localitzat",N5282="No lliurat"),"Reposar",IF(I5282&lt;H5282,"Reposar",IF(I5282&gt;H5282,"Revisar excedent",IF(AND(G5282="Sí",M5282&lt;&gt;"",M5282&lt;TODAY()),"EPI caducat",IF(AND(G5282="Sí",M5282&lt;&gt;"",M5282&lt;=TODAY()+90),"EPI caduca ≤90 dies",IF(OR(N5282="Deteriorat usable",N5282="Revisió necessària"),"Revisar","OK"))))))))))</f>
      </c>
      <c r="R5282" s="20"/>
    </row>
    <row r="5283" customFormat="false" ht="15" hidden="false" customHeight="false" outlineLevel="0" collapsed="false">
      <c r="A5283" s="19" t="n">
        <v>49</v>
      </c>
      <c r="B5283" s="19" t="n">
        <f aca="false">IFERROR(VLOOKUP(A5283,Personal!$A$6:$F$112,2,FALSE()),"")</f>
        <v>0</v>
      </c>
      <c r="C5283" s="19" t="str">
        <f aca="false">IFERROR(VLOOKUP(A5283,Personal!$A$6:$F$112,3,FALSE()),"")</f>
        <v>Valls</v>
      </c>
      <c r="D5283" s="19" t="s">
        <v>125</v>
      </c>
      <c r="E5283" s="19" t="s">
        <v>128</v>
      </c>
      <c r="F5283" s="19" t="s">
        <v>129</v>
      </c>
      <c r="G5283" s="19" t="s">
        <v>272</v>
      </c>
      <c r="H5283" s="19" t="n">
        <f aca="false">IF(OR(VLOOKUP(A5283,Personal!$A$6:$F$112,5,FALSE())&lt;&gt;"Sí",N5283="No aplica"),0,'Catàleg GRAE'!D50)</f>
        <v>1</v>
      </c>
      <c r="I5283" s="20"/>
      <c r="J5283" s="20"/>
      <c r="K5283" s="20"/>
      <c r="L5283" s="21"/>
      <c r="M5283" s="21"/>
      <c r="N5283" s="20"/>
      <c r="O5283" s="20"/>
      <c r="P5283" s="19" t="str">
        <f aca="false">IF(I5283="","",I5283-H5283)</f>
        <v/>
      </c>
      <c r="Q5283" s="19" t="str">
        <f aca="true">IF(B5283="","",IF(N5283="No aplica","No aplica",IF(I5283="","Pendent",IF(N5283="Per substituir","Substituir",IF(OR(N5283="No localitzat",N5283="No lliurat"),"Reposar",IF(I5283&lt;H5283,"Reposar",IF(I5283&gt;H5283,"Revisar excedent",IF(AND(G5283="Sí",M5283&lt;&gt;"",M5283&lt;TODAY()),"EPI caducat",IF(AND(G5283="Sí",M5283&lt;&gt;"",M5283&lt;=TODAY()+90),"EPI caduca ≤90 dies",IF(OR(N5283="Deteriorat usable",N5283="Revisió necessària"),"Revisar","OK"))))))))))</f>
      </c>
      <c r="R5283" s="20"/>
    </row>
    <row r="5284" customFormat="false" ht="15" hidden="false" customHeight="false" outlineLevel="0" collapsed="false">
      <c r="A5284" s="19" t="n">
        <v>49</v>
      </c>
      <c r="B5284" s="19" t="n">
        <f aca="false">IFERROR(VLOOKUP(A5284,Personal!$A$6:$F$112,2,FALSE()),"")</f>
        <v>0</v>
      </c>
      <c r="C5284" s="19" t="str">
        <f aca="false">IFERROR(VLOOKUP(A5284,Personal!$A$6:$F$112,3,FALSE()),"")</f>
        <v>Valls</v>
      </c>
      <c r="D5284" s="19" t="s">
        <v>125</v>
      </c>
      <c r="E5284" s="19" t="s">
        <v>130</v>
      </c>
      <c r="F5284" s="19" t="s">
        <v>131</v>
      </c>
      <c r="G5284" s="19" t="s">
        <v>291</v>
      </c>
      <c r="H5284" s="19" t="n">
        <f aca="false">IF(OR(VLOOKUP(A5284,Personal!$A$6:$F$112,5,FALSE())&lt;&gt;"Sí",N5284="No aplica"),0,'Catàleg GRAE'!D51)</f>
        <v>1</v>
      </c>
      <c r="I5284" s="20"/>
      <c r="J5284" s="20"/>
      <c r="K5284" s="20"/>
      <c r="L5284" s="21"/>
      <c r="M5284" s="21"/>
      <c r="N5284" s="20"/>
      <c r="O5284" s="20"/>
      <c r="P5284" s="19" t="str">
        <f aca="false">IF(I5284="","",I5284-H5284)</f>
        <v/>
      </c>
      <c r="Q5284" s="19" t="str">
        <f aca="true">IF(B5284="","",IF(N5284="No aplica","No aplica",IF(I5284="","Pendent",IF(N5284="Per substituir","Substituir",IF(OR(N5284="No localitzat",N5284="No lliurat"),"Reposar",IF(I5284&lt;H5284,"Reposar",IF(I5284&gt;H5284,"Revisar excedent",IF(AND(G5284="Sí",M5284&lt;&gt;"",M5284&lt;TODAY()),"EPI caducat",IF(AND(G5284="Sí",M5284&lt;&gt;"",M5284&lt;=TODAY()+90),"EPI caduca ≤90 dies",IF(OR(N5284="Deteriorat usable",N5284="Revisió necessària"),"Revisar","OK"))))))))))</f>
      </c>
      <c r="R5284" s="20"/>
    </row>
    <row r="5285" customFormat="false" ht="15" hidden="false" customHeight="false" outlineLevel="0" collapsed="false">
      <c r="A5285" s="19" t="n">
        <v>49</v>
      </c>
      <c r="B5285" s="19" t="n">
        <f aca="false">IFERROR(VLOOKUP(A5285,Personal!$A$6:$F$112,2,FALSE()),"")</f>
        <v>0</v>
      </c>
      <c r="C5285" s="19" t="str">
        <f aca="false">IFERROR(VLOOKUP(A5285,Personal!$A$6:$F$112,3,FALSE()),"")</f>
        <v>Valls</v>
      </c>
      <c r="D5285" s="19" t="s">
        <v>132</v>
      </c>
      <c r="E5285" s="19" t="s">
        <v>133</v>
      </c>
      <c r="F5285" s="19" t="s">
        <v>134</v>
      </c>
      <c r="G5285" s="19" t="s">
        <v>291</v>
      </c>
      <c r="H5285" s="19" t="n">
        <f aca="false">IF(OR(VLOOKUP(A5285,Personal!$A$6:$F$112,5,FALSE())&lt;&gt;"Sí",N5285="No aplica"),0,'Catàleg GRAE'!D52)</f>
        <v>1</v>
      </c>
      <c r="I5285" s="20"/>
      <c r="J5285" s="20"/>
      <c r="K5285" s="20"/>
      <c r="L5285" s="21"/>
      <c r="M5285" s="21"/>
      <c r="N5285" s="20"/>
      <c r="O5285" s="20"/>
      <c r="P5285" s="19" t="str">
        <f aca="false">IF(I5285="","",I5285-H5285)</f>
        <v/>
      </c>
      <c r="Q5285" s="19" t="str">
        <f aca="true">IF(B5285="","",IF(N5285="No aplica","No aplica",IF(I5285="","Pendent",IF(N5285="Per substituir","Substituir",IF(OR(N5285="No localitzat",N5285="No lliurat"),"Reposar",IF(I5285&lt;H5285,"Reposar",IF(I5285&gt;H5285,"Revisar excedent",IF(AND(G5285="Sí",M5285&lt;&gt;"",M5285&lt;TODAY()),"EPI caducat",IF(AND(G5285="Sí",M5285&lt;&gt;"",M5285&lt;=TODAY()+90),"EPI caduca ≤90 dies",IF(OR(N5285="Deteriorat usable",N5285="Revisió necessària"),"Revisar","OK"))))))))))</f>
      </c>
      <c r="R5285" s="20"/>
    </row>
    <row r="5286" customFormat="false" ht="15" hidden="false" customHeight="false" outlineLevel="0" collapsed="false">
      <c r="A5286" s="19" t="n">
        <v>49</v>
      </c>
      <c r="B5286" s="19" t="n">
        <f aca="false">IFERROR(VLOOKUP(A5286,Personal!$A$6:$F$112,2,FALSE()),"")</f>
        <v>0</v>
      </c>
      <c r="C5286" s="19" t="str">
        <f aca="false">IFERROR(VLOOKUP(A5286,Personal!$A$6:$F$112,3,FALSE()),"")</f>
        <v>Valls</v>
      </c>
      <c r="D5286" s="19" t="s">
        <v>94</v>
      </c>
      <c r="E5286" s="19" t="s">
        <v>135</v>
      </c>
      <c r="F5286" s="19" t="s">
        <v>136</v>
      </c>
      <c r="G5286" s="19" t="s">
        <v>291</v>
      </c>
      <c r="H5286" s="19" t="n">
        <f aca="false">IF(OR(VLOOKUP(A5286,Personal!$A$6:$F$112,5,FALSE())&lt;&gt;"Sí",N5286="No aplica"),0,'Catàleg GRAE'!D53)</f>
        <v>1</v>
      </c>
      <c r="I5286" s="20"/>
      <c r="J5286" s="20"/>
      <c r="K5286" s="20"/>
      <c r="L5286" s="21"/>
      <c r="M5286" s="21"/>
      <c r="N5286" s="20"/>
      <c r="O5286" s="20"/>
      <c r="P5286" s="19" t="str">
        <f aca="false">IF(I5286="","",I5286-H5286)</f>
        <v/>
      </c>
      <c r="Q5286" s="19" t="str">
        <f aca="true">IF(B5286="","",IF(N5286="No aplica","No aplica",IF(I5286="","Pendent",IF(N5286="Per substituir","Substituir",IF(OR(N5286="No localitzat",N5286="No lliurat"),"Reposar",IF(I5286&lt;H5286,"Reposar",IF(I5286&gt;H5286,"Revisar excedent",IF(AND(G5286="Sí",M5286&lt;&gt;"",M5286&lt;TODAY()),"EPI caducat",IF(AND(G5286="Sí",M5286&lt;&gt;"",M5286&lt;=TODAY()+90),"EPI caduca ≤90 dies",IF(OR(N5286="Deteriorat usable",N5286="Revisió necessària"),"Revisar","OK"))))))))))</f>
      </c>
      <c r="R5286" s="20"/>
    </row>
    <row r="5287" customFormat="false" ht="15" hidden="false" customHeight="false" outlineLevel="0" collapsed="false">
      <c r="A5287" s="19" t="n">
        <v>49</v>
      </c>
      <c r="B5287" s="19" t="n">
        <f aca="false">IFERROR(VLOOKUP(A5287,Personal!$A$6:$F$112,2,FALSE()),"")</f>
        <v>0</v>
      </c>
      <c r="C5287" s="19" t="str">
        <f aca="false">IFERROR(VLOOKUP(A5287,Personal!$A$6:$F$112,3,FALSE()),"")</f>
        <v>Valls</v>
      </c>
      <c r="D5287" s="19" t="s">
        <v>137</v>
      </c>
      <c r="E5287" s="19" t="s">
        <v>138</v>
      </c>
      <c r="F5287" s="19" t="s">
        <v>139</v>
      </c>
      <c r="G5287" s="19" t="s">
        <v>291</v>
      </c>
      <c r="H5287" s="19" t="n">
        <f aca="false">IF(OR(VLOOKUP(A5287,Personal!$A$6:$F$112,5,FALSE())&lt;&gt;"Sí",N5287="No aplica"),0,'Catàleg GRAE'!D54)</f>
        <v>1</v>
      </c>
      <c r="I5287" s="20"/>
      <c r="J5287" s="20"/>
      <c r="K5287" s="20"/>
      <c r="L5287" s="21"/>
      <c r="M5287" s="21"/>
      <c r="N5287" s="20"/>
      <c r="O5287" s="20"/>
      <c r="P5287" s="19" t="str">
        <f aca="false">IF(I5287="","",I5287-H5287)</f>
        <v/>
      </c>
      <c r="Q5287" s="19" t="str">
        <f aca="true">IF(B5287="","",IF(N5287="No aplica","No aplica",IF(I5287="","Pendent",IF(N5287="Per substituir","Substituir",IF(OR(N5287="No localitzat",N5287="No lliurat"),"Reposar",IF(I5287&lt;H5287,"Reposar",IF(I5287&gt;H5287,"Revisar excedent",IF(AND(G5287="Sí",M5287&lt;&gt;"",M5287&lt;TODAY()),"EPI caducat",IF(AND(G5287="Sí",M5287&lt;&gt;"",M5287&lt;=TODAY()+90),"EPI caduca ≤90 dies",IF(OR(N5287="Deteriorat usable",N5287="Revisió necessària"),"Revisar","OK"))))))))))</f>
      </c>
      <c r="R5287" s="20"/>
    </row>
    <row r="5288" customFormat="false" ht="15" hidden="false" customHeight="false" outlineLevel="0" collapsed="false">
      <c r="A5288" s="19" t="n">
        <v>49</v>
      </c>
      <c r="B5288" s="19" t="n">
        <f aca="false">IFERROR(VLOOKUP(A5288,Personal!$A$6:$F$112,2,FALSE()),"")</f>
        <v>0</v>
      </c>
      <c r="C5288" s="19" t="str">
        <f aca="false">IFERROR(VLOOKUP(A5288,Personal!$A$6:$F$112,3,FALSE()),"")</f>
        <v>Valls</v>
      </c>
      <c r="D5288" s="19" t="s">
        <v>94</v>
      </c>
      <c r="E5288" s="19" t="s">
        <v>140</v>
      </c>
      <c r="F5288" s="19" t="s">
        <v>141</v>
      </c>
      <c r="G5288" s="19" t="s">
        <v>291</v>
      </c>
      <c r="H5288" s="19" t="n">
        <f aca="false">IF(OR(VLOOKUP(A5288,Personal!$A$6:$F$112,5,FALSE())&lt;&gt;"Sí",N5288="No aplica"),0,'Catàleg GRAE'!D55)</f>
        <v>1</v>
      </c>
      <c r="I5288" s="20"/>
      <c r="J5288" s="20"/>
      <c r="K5288" s="20"/>
      <c r="L5288" s="21"/>
      <c r="M5288" s="21"/>
      <c r="N5288" s="20"/>
      <c r="O5288" s="20"/>
      <c r="P5288" s="19" t="str">
        <f aca="false">IF(I5288="","",I5288-H5288)</f>
        <v/>
      </c>
      <c r="Q5288" s="19" t="str">
        <f aca="true">IF(B5288="","",IF(N5288="No aplica","No aplica",IF(I5288="","Pendent",IF(N5288="Per substituir","Substituir",IF(OR(N5288="No localitzat",N5288="No lliurat"),"Reposar",IF(I5288&lt;H5288,"Reposar",IF(I5288&gt;H5288,"Revisar excedent",IF(AND(G5288="Sí",M5288&lt;&gt;"",M5288&lt;TODAY()),"EPI caducat",IF(AND(G5288="Sí",M5288&lt;&gt;"",M5288&lt;=TODAY()+90),"EPI caduca ≤90 dies",IF(OR(N5288="Deteriorat usable",N5288="Revisió necessària"),"Revisar","OK"))))))))))</f>
      </c>
      <c r="R5288" s="20"/>
    </row>
    <row r="5289" customFormat="false" ht="15" hidden="false" customHeight="false" outlineLevel="0" collapsed="false">
      <c r="A5289" s="19" t="n">
        <v>49</v>
      </c>
      <c r="B5289" s="19" t="n">
        <f aca="false">IFERROR(VLOOKUP(A5289,Personal!$A$6:$F$112,2,FALSE()),"")</f>
        <v>0</v>
      </c>
      <c r="C5289" s="19" t="str">
        <f aca="false">IFERROR(VLOOKUP(A5289,Personal!$A$6:$F$112,3,FALSE()),"")</f>
        <v>Valls</v>
      </c>
      <c r="D5289" s="19" t="s">
        <v>142</v>
      </c>
      <c r="E5289" s="19" t="s">
        <v>143</v>
      </c>
      <c r="F5289" s="19" t="s">
        <v>144</v>
      </c>
      <c r="G5289" s="19" t="s">
        <v>291</v>
      </c>
      <c r="H5289" s="19" t="n">
        <f aca="false">IF(OR(VLOOKUP(A5289,Personal!$A$6:$F$112,5,FALSE())&lt;&gt;"Sí",N5289="No aplica"),0,'Catàleg GRAE'!D56)</f>
        <v>1</v>
      </c>
      <c r="I5289" s="20"/>
      <c r="J5289" s="20"/>
      <c r="K5289" s="20"/>
      <c r="L5289" s="21"/>
      <c r="M5289" s="21"/>
      <c r="N5289" s="20"/>
      <c r="O5289" s="20"/>
      <c r="P5289" s="19" t="str">
        <f aca="false">IF(I5289="","",I5289-H5289)</f>
        <v/>
      </c>
      <c r="Q5289" s="19" t="str">
        <f aca="true">IF(B5289="","",IF(N5289="No aplica","No aplica",IF(I5289="","Pendent",IF(N5289="Per substituir","Substituir",IF(OR(N5289="No localitzat",N5289="No lliurat"),"Reposar",IF(I5289&lt;H5289,"Reposar",IF(I5289&gt;H5289,"Revisar excedent",IF(AND(G5289="Sí",M5289&lt;&gt;"",M5289&lt;TODAY()),"EPI caducat",IF(AND(G5289="Sí",M5289&lt;&gt;"",M5289&lt;=TODAY()+90),"EPI caduca ≤90 dies",IF(OR(N5289="Deteriorat usable",N5289="Revisió necessària"),"Revisar","OK"))))))))))</f>
      </c>
      <c r="R5289" s="20"/>
    </row>
    <row r="5290" customFormat="false" ht="15" hidden="false" customHeight="false" outlineLevel="0" collapsed="false">
      <c r="A5290" s="19" t="n">
        <v>49</v>
      </c>
      <c r="B5290" s="19" t="n">
        <f aca="false">IFERROR(VLOOKUP(A5290,Personal!$A$6:$F$112,2,FALSE()),"")</f>
        <v>0</v>
      </c>
      <c r="C5290" s="19" t="str">
        <f aca="false">IFERROR(VLOOKUP(A5290,Personal!$A$6:$F$112,3,FALSE()),"")</f>
        <v>Valls</v>
      </c>
      <c r="D5290" s="19" t="s">
        <v>112</v>
      </c>
      <c r="E5290" s="19" t="s">
        <v>145</v>
      </c>
      <c r="F5290" s="19" t="s">
        <v>146</v>
      </c>
      <c r="G5290" s="19" t="s">
        <v>291</v>
      </c>
      <c r="H5290" s="19" t="n">
        <f aca="false">IF(OR(VLOOKUP(A5290,Personal!$A$6:$F$112,5,FALSE())&lt;&gt;"Sí",N5290="No aplica"),0,'Catàleg GRAE'!D57)</f>
        <v>1</v>
      </c>
      <c r="I5290" s="20"/>
      <c r="J5290" s="20"/>
      <c r="K5290" s="20"/>
      <c r="L5290" s="21"/>
      <c r="M5290" s="21"/>
      <c r="N5290" s="20"/>
      <c r="O5290" s="20"/>
      <c r="P5290" s="19" t="str">
        <f aca="false">IF(I5290="","",I5290-H5290)</f>
        <v/>
      </c>
      <c r="Q5290" s="19" t="str">
        <f aca="true">IF(B5290="","",IF(N5290="No aplica","No aplica",IF(I5290="","Pendent",IF(N5290="Per substituir","Substituir",IF(OR(N5290="No localitzat",N5290="No lliurat"),"Reposar",IF(I5290&lt;H5290,"Reposar",IF(I5290&gt;H5290,"Revisar excedent",IF(AND(G5290="Sí",M5290&lt;&gt;"",M5290&lt;TODAY()),"EPI caducat",IF(AND(G5290="Sí",M5290&lt;&gt;"",M5290&lt;=TODAY()+90),"EPI caduca ≤90 dies",IF(OR(N5290="Deteriorat usable",N5290="Revisió necessària"),"Revisar","OK"))))))))))</f>
      </c>
      <c r="R5290" s="20"/>
    </row>
    <row r="5291" customFormat="false" ht="15" hidden="false" customHeight="false" outlineLevel="0" collapsed="false">
      <c r="A5291" s="19" t="n">
        <v>49</v>
      </c>
      <c r="B5291" s="19" t="n">
        <f aca="false">IFERROR(VLOOKUP(A5291,Personal!$A$6:$F$112,2,FALSE()),"")</f>
        <v>0</v>
      </c>
      <c r="C5291" s="19" t="str">
        <f aca="false">IFERROR(VLOOKUP(A5291,Personal!$A$6:$F$112,3,FALSE()),"")</f>
        <v>Valls</v>
      </c>
      <c r="D5291" s="19" t="s">
        <v>137</v>
      </c>
      <c r="E5291" s="19" t="s">
        <v>147</v>
      </c>
      <c r="F5291" s="19" t="s">
        <v>148</v>
      </c>
      <c r="G5291" s="19" t="s">
        <v>291</v>
      </c>
      <c r="H5291" s="19" t="n">
        <f aca="false">IF(OR(VLOOKUP(A5291,Personal!$A$6:$F$112,5,FALSE())&lt;&gt;"Sí",N5291="No aplica"),0,'Catàleg GRAE'!D58)</f>
        <v>1</v>
      </c>
      <c r="I5291" s="20"/>
      <c r="J5291" s="20"/>
      <c r="K5291" s="20"/>
      <c r="L5291" s="21"/>
      <c r="M5291" s="21"/>
      <c r="N5291" s="20"/>
      <c r="O5291" s="20"/>
      <c r="P5291" s="19" t="str">
        <f aca="false">IF(I5291="","",I5291-H5291)</f>
        <v/>
      </c>
      <c r="Q5291" s="19" t="str">
        <f aca="true">IF(B5291="","",IF(N5291="No aplica","No aplica",IF(I5291="","Pendent",IF(N5291="Per substituir","Substituir",IF(OR(N5291="No localitzat",N5291="No lliurat"),"Reposar",IF(I5291&lt;H5291,"Reposar",IF(I5291&gt;H5291,"Revisar excedent",IF(AND(G5291="Sí",M5291&lt;&gt;"",M5291&lt;TODAY()),"EPI caducat",IF(AND(G5291="Sí",M5291&lt;&gt;"",M5291&lt;=TODAY()+90),"EPI caduca ≤90 dies",IF(OR(N5291="Deteriorat usable",N5291="Revisió necessària"),"Revisar","OK"))))))))))</f>
      </c>
      <c r="R5291" s="20"/>
    </row>
    <row r="5292" customFormat="false" ht="15" hidden="false" customHeight="false" outlineLevel="0" collapsed="false">
      <c r="A5292" s="19" t="n">
        <v>49</v>
      </c>
      <c r="B5292" s="19" t="n">
        <f aca="false">IFERROR(VLOOKUP(A5292,Personal!$A$6:$F$112,2,FALSE()),"")</f>
        <v>0</v>
      </c>
      <c r="C5292" s="19" t="str">
        <f aca="false">IFERROR(VLOOKUP(A5292,Personal!$A$6:$F$112,3,FALSE()),"")</f>
        <v>Valls</v>
      </c>
      <c r="D5292" s="19" t="s">
        <v>125</v>
      </c>
      <c r="E5292" s="19" t="s">
        <v>149</v>
      </c>
      <c r="F5292" s="19" t="s">
        <v>150</v>
      </c>
      <c r="G5292" s="19" t="s">
        <v>291</v>
      </c>
      <c r="H5292" s="19" t="n">
        <f aca="false">IF(OR(VLOOKUP(A5292,Personal!$A$6:$F$112,5,FALSE())&lt;&gt;"Sí",N5292="No aplica"),0,'Catàleg GRAE'!D59)</f>
        <v>1</v>
      </c>
      <c r="I5292" s="20"/>
      <c r="J5292" s="20"/>
      <c r="K5292" s="20"/>
      <c r="L5292" s="21"/>
      <c r="M5292" s="21"/>
      <c r="N5292" s="20"/>
      <c r="O5292" s="20"/>
      <c r="P5292" s="19" t="str">
        <f aca="false">IF(I5292="","",I5292-H5292)</f>
        <v/>
      </c>
      <c r="Q5292" s="19" t="str">
        <f aca="true">IF(B5292="","",IF(N5292="No aplica","No aplica",IF(I5292="","Pendent",IF(N5292="Per substituir","Substituir",IF(OR(N5292="No localitzat",N5292="No lliurat"),"Reposar",IF(I5292&lt;H5292,"Reposar",IF(I5292&gt;H5292,"Revisar excedent",IF(AND(G5292="Sí",M5292&lt;&gt;"",M5292&lt;TODAY()),"EPI caducat",IF(AND(G5292="Sí",M5292&lt;&gt;"",M5292&lt;=TODAY()+90),"EPI caduca ≤90 dies",IF(OR(N5292="Deteriorat usable",N5292="Revisió necessària"),"Revisar","OK"))))))))))</f>
      </c>
      <c r="R5292" s="20"/>
    </row>
    <row r="5293" customFormat="false" ht="15" hidden="false" customHeight="false" outlineLevel="0" collapsed="false">
      <c r="A5293" s="19" t="n">
        <v>49</v>
      </c>
      <c r="B5293" s="19" t="n">
        <f aca="false">IFERROR(VLOOKUP(A5293,Personal!$A$6:$F$112,2,FALSE()),"")</f>
        <v>0</v>
      </c>
      <c r="C5293" s="19" t="str">
        <f aca="false">IFERROR(VLOOKUP(A5293,Personal!$A$6:$F$112,3,FALSE()),"")</f>
        <v>Valls</v>
      </c>
      <c r="D5293" s="19" t="s">
        <v>125</v>
      </c>
      <c r="E5293" s="19" t="s">
        <v>151</v>
      </c>
      <c r="F5293" s="19" t="s">
        <v>152</v>
      </c>
      <c r="G5293" s="19" t="s">
        <v>291</v>
      </c>
      <c r="H5293" s="19" t="n">
        <f aca="false">IF(OR(VLOOKUP(A5293,Personal!$A$6:$F$112,5,FALSE())&lt;&gt;"Sí",N5293="No aplica"),0,'Catàleg GRAE'!D60)</f>
        <v>1</v>
      </c>
      <c r="I5293" s="20"/>
      <c r="J5293" s="20"/>
      <c r="K5293" s="20"/>
      <c r="L5293" s="21"/>
      <c r="M5293" s="21"/>
      <c r="N5293" s="20"/>
      <c r="O5293" s="20"/>
      <c r="P5293" s="19" t="str">
        <f aca="false">IF(I5293="","",I5293-H5293)</f>
        <v/>
      </c>
      <c r="Q5293" s="19" t="str">
        <f aca="true">IF(B5293="","",IF(N5293="No aplica","No aplica",IF(I5293="","Pendent",IF(N5293="Per substituir","Substituir",IF(OR(N5293="No localitzat",N5293="No lliurat"),"Reposar",IF(I5293&lt;H5293,"Reposar",IF(I5293&gt;H5293,"Revisar excedent",IF(AND(G5293="Sí",M5293&lt;&gt;"",M5293&lt;TODAY()),"EPI caducat",IF(AND(G5293="Sí",M5293&lt;&gt;"",M5293&lt;=TODAY()+90),"EPI caduca ≤90 dies",IF(OR(N5293="Deteriorat usable",N5293="Revisió necessària"),"Revisar","OK"))))))))))</f>
      </c>
      <c r="R5293" s="20"/>
    </row>
    <row r="5294" customFormat="false" ht="15" hidden="false" customHeight="false" outlineLevel="0" collapsed="false">
      <c r="A5294" s="19" t="n">
        <v>49</v>
      </c>
      <c r="B5294" s="19" t="n">
        <f aca="false">IFERROR(VLOOKUP(A5294,Personal!$A$6:$F$112,2,FALSE()),"")</f>
        <v>0</v>
      </c>
      <c r="C5294" s="19" t="str">
        <f aca="false">IFERROR(VLOOKUP(A5294,Personal!$A$6:$F$112,3,FALSE()),"")</f>
        <v>Valls</v>
      </c>
      <c r="D5294" s="19" t="s">
        <v>153</v>
      </c>
      <c r="E5294" s="19" t="s">
        <v>154</v>
      </c>
      <c r="F5294" s="19" t="s">
        <v>155</v>
      </c>
      <c r="G5294" s="19" t="s">
        <v>291</v>
      </c>
      <c r="H5294" s="19" t="n">
        <f aca="false">IF(OR(VLOOKUP(A5294,Personal!$A$6:$F$112,5,FALSE())&lt;&gt;"Sí",N5294="No aplica"),0,'Catàleg GRAE'!D61)</f>
        <v>1</v>
      </c>
      <c r="I5294" s="20"/>
      <c r="J5294" s="20"/>
      <c r="K5294" s="20"/>
      <c r="L5294" s="21"/>
      <c r="M5294" s="21"/>
      <c r="N5294" s="20"/>
      <c r="O5294" s="20"/>
      <c r="P5294" s="19" t="str">
        <f aca="false">IF(I5294="","",I5294-H5294)</f>
        <v/>
      </c>
      <c r="Q5294" s="19" t="str">
        <f aca="true">IF(B5294="","",IF(N5294="No aplica","No aplica",IF(I5294="","Pendent",IF(N5294="Per substituir","Substituir",IF(OR(N5294="No localitzat",N5294="No lliurat"),"Reposar",IF(I5294&lt;H5294,"Reposar",IF(I5294&gt;H5294,"Revisar excedent",IF(AND(G5294="Sí",M5294&lt;&gt;"",M5294&lt;TODAY()),"EPI caducat",IF(AND(G5294="Sí",M5294&lt;&gt;"",M5294&lt;=TODAY()+90),"EPI caduca ≤90 dies",IF(OR(N5294="Deteriorat usable",N5294="Revisió necessària"),"Revisar","OK"))))))))))</f>
      </c>
      <c r="R5294" s="20"/>
    </row>
    <row r="5295" customFormat="false" ht="15" hidden="false" customHeight="false" outlineLevel="0" collapsed="false">
      <c r="A5295" s="19" t="n">
        <v>49</v>
      </c>
      <c r="B5295" s="19" t="n">
        <f aca="false">IFERROR(VLOOKUP(A5295,Personal!$A$6:$F$112,2,FALSE()),"")</f>
        <v>0</v>
      </c>
      <c r="C5295" s="19" t="str">
        <f aca="false">IFERROR(VLOOKUP(A5295,Personal!$A$6:$F$112,3,FALSE()),"")</f>
        <v>Valls</v>
      </c>
      <c r="D5295" s="19" t="s">
        <v>37</v>
      </c>
      <c r="E5295" s="19" t="s">
        <v>156</v>
      </c>
      <c r="F5295" s="19" t="s">
        <v>157</v>
      </c>
      <c r="G5295" s="19" t="s">
        <v>291</v>
      </c>
      <c r="H5295" s="19" t="n">
        <f aca="false">IF(OR(VLOOKUP(A5295,Personal!$A$6:$F$112,5,FALSE())&lt;&gt;"Sí",N5295="No aplica"),0,'Catàleg GRAE'!D62)</f>
        <v>1</v>
      </c>
      <c r="I5295" s="20"/>
      <c r="J5295" s="20"/>
      <c r="K5295" s="20"/>
      <c r="L5295" s="21"/>
      <c r="M5295" s="21"/>
      <c r="N5295" s="20"/>
      <c r="O5295" s="20"/>
      <c r="P5295" s="19" t="str">
        <f aca="false">IF(I5295="","",I5295-H5295)</f>
        <v/>
      </c>
      <c r="Q5295" s="19" t="str">
        <f aca="true">IF(B5295="","",IF(N5295="No aplica","No aplica",IF(I5295="","Pendent",IF(N5295="Per substituir","Substituir",IF(OR(N5295="No localitzat",N5295="No lliurat"),"Reposar",IF(I5295&lt;H5295,"Reposar",IF(I5295&gt;H5295,"Revisar excedent",IF(AND(G5295="Sí",M5295&lt;&gt;"",M5295&lt;TODAY()),"EPI caducat",IF(AND(G5295="Sí",M5295&lt;&gt;"",M5295&lt;=TODAY()+90),"EPI caduca ≤90 dies",IF(OR(N5295="Deteriorat usable",N5295="Revisió necessària"),"Revisar","OK"))))))))))</f>
      </c>
      <c r="R5295" s="20"/>
    </row>
    <row r="5296" customFormat="false" ht="15" hidden="false" customHeight="false" outlineLevel="0" collapsed="false">
      <c r="A5296" s="19" t="n">
        <v>49</v>
      </c>
      <c r="B5296" s="19" t="n">
        <f aca="false">IFERROR(VLOOKUP(A5296,Personal!$A$6:$F$112,2,FALSE()),"")</f>
        <v>0</v>
      </c>
      <c r="C5296" s="19" t="str">
        <f aca="false">IFERROR(VLOOKUP(A5296,Personal!$A$6:$F$112,3,FALSE()),"")</f>
        <v>Valls</v>
      </c>
      <c r="D5296" s="19" t="s">
        <v>37</v>
      </c>
      <c r="E5296" s="19" t="s">
        <v>158</v>
      </c>
      <c r="F5296" s="19" t="s">
        <v>159</v>
      </c>
      <c r="G5296" s="19" t="s">
        <v>291</v>
      </c>
      <c r="H5296" s="19" t="n">
        <f aca="false">IF(OR(VLOOKUP(A5296,Personal!$A$6:$F$112,5,FALSE())&lt;&gt;"Sí",N5296="No aplica"),0,'Catàleg GRAE'!D63)</f>
        <v>1</v>
      </c>
      <c r="I5296" s="20"/>
      <c r="J5296" s="20"/>
      <c r="K5296" s="20"/>
      <c r="L5296" s="21"/>
      <c r="M5296" s="21"/>
      <c r="N5296" s="20"/>
      <c r="O5296" s="20"/>
      <c r="P5296" s="19" t="str">
        <f aca="false">IF(I5296="","",I5296-H5296)</f>
        <v/>
      </c>
      <c r="Q5296" s="19" t="str">
        <f aca="true">IF(B5296="","",IF(N5296="No aplica","No aplica",IF(I5296="","Pendent",IF(N5296="Per substituir","Substituir",IF(OR(N5296="No localitzat",N5296="No lliurat"),"Reposar",IF(I5296&lt;H5296,"Reposar",IF(I5296&gt;H5296,"Revisar excedent",IF(AND(G5296="Sí",M5296&lt;&gt;"",M5296&lt;TODAY()),"EPI caducat",IF(AND(G5296="Sí",M5296&lt;&gt;"",M5296&lt;=TODAY()+90),"EPI caduca ≤90 dies",IF(OR(N5296="Deteriorat usable",N5296="Revisió necessària"),"Revisar","OK"))))))))))</f>
      </c>
      <c r="R5296" s="20"/>
    </row>
    <row r="5297" customFormat="false" ht="15" hidden="false" customHeight="false" outlineLevel="0" collapsed="false">
      <c r="A5297" s="19" t="n">
        <v>49</v>
      </c>
      <c r="B5297" s="19" t="n">
        <f aca="false">IFERROR(VLOOKUP(A5297,Personal!$A$6:$F$112,2,FALSE()),"")</f>
        <v>0</v>
      </c>
      <c r="C5297" s="19" t="str">
        <f aca="false">IFERROR(VLOOKUP(A5297,Personal!$A$6:$F$112,3,FALSE()),"")</f>
        <v>Valls</v>
      </c>
      <c r="D5297" s="19" t="s">
        <v>160</v>
      </c>
      <c r="E5297" s="19" t="s">
        <v>161</v>
      </c>
      <c r="F5297" s="19" t="s">
        <v>162</v>
      </c>
      <c r="G5297" s="19" t="s">
        <v>291</v>
      </c>
      <c r="H5297" s="19" t="n">
        <f aca="false">IF(OR(VLOOKUP(A5297,Personal!$A$6:$F$112,5,FALSE())&lt;&gt;"Sí",N5297="No aplica"),0,'Catàleg GRAE'!D64)</f>
        <v>1</v>
      </c>
      <c r="I5297" s="20"/>
      <c r="J5297" s="20"/>
      <c r="K5297" s="20"/>
      <c r="L5297" s="21"/>
      <c r="M5297" s="21"/>
      <c r="N5297" s="20"/>
      <c r="O5297" s="20"/>
      <c r="P5297" s="19" t="str">
        <f aca="false">IF(I5297="","",I5297-H5297)</f>
        <v/>
      </c>
      <c r="Q5297" s="19" t="str">
        <f aca="true">IF(B5297="","",IF(N5297="No aplica","No aplica",IF(I5297="","Pendent",IF(N5297="Per substituir","Substituir",IF(OR(N5297="No localitzat",N5297="No lliurat"),"Reposar",IF(I5297&lt;H5297,"Reposar",IF(I5297&gt;H5297,"Revisar excedent",IF(AND(G5297="Sí",M5297&lt;&gt;"",M5297&lt;TODAY()),"EPI caducat",IF(AND(G5297="Sí",M5297&lt;&gt;"",M5297&lt;=TODAY()+90),"EPI caduca ≤90 dies",IF(OR(N5297="Deteriorat usable",N5297="Revisió necessària"),"Revisar","OK"))))))))))</f>
      </c>
      <c r="R5297" s="20"/>
    </row>
    <row r="5298" customFormat="false" ht="15" hidden="false" customHeight="false" outlineLevel="0" collapsed="false">
      <c r="A5298" s="19" t="n">
        <v>49</v>
      </c>
      <c r="B5298" s="19" t="n">
        <f aca="false">IFERROR(VLOOKUP(A5298,Personal!$A$6:$F$112,2,FALSE()),"")</f>
        <v>0</v>
      </c>
      <c r="C5298" s="19" t="str">
        <f aca="false">IFERROR(VLOOKUP(A5298,Personal!$A$6:$F$112,3,FALSE()),"")</f>
        <v>Valls</v>
      </c>
      <c r="D5298" s="19" t="s">
        <v>137</v>
      </c>
      <c r="E5298" s="19" t="s">
        <v>163</v>
      </c>
      <c r="F5298" s="19" t="s">
        <v>164</v>
      </c>
      <c r="G5298" s="19" t="s">
        <v>272</v>
      </c>
      <c r="H5298" s="19" t="n">
        <f aca="false">IF(OR(VLOOKUP(A5298,Personal!$A$6:$F$112,5,FALSE())&lt;&gt;"Sí",N5298="No aplica"),0,'Catàleg GRAE'!D65)</f>
        <v>1</v>
      </c>
      <c r="I5298" s="20"/>
      <c r="J5298" s="20"/>
      <c r="K5298" s="20"/>
      <c r="L5298" s="21"/>
      <c r="M5298" s="21"/>
      <c r="N5298" s="20"/>
      <c r="O5298" s="20"/>
      <c r="P5298" s="19" t="str">
        <f aca="false">IF(I5298="","",I5298-H5298)</f>
        <v/>
      </c>
      <c r="Q5298" s="19" t="str">
        <f aca="true">IF(B5298="","",IF(N5298="No aplica","No aplica",IF(I5298="","Pendent",IF(N5298="Per substituir","Substituir",IF(OR(N5298="No localitzat",N5298="No lliurat"),"Reposar",IF(I5298&lt;H5298,"Reposar",IF(I5298&gt;H5298,"Revisar excedent",IF(AND(G5298="Sí",M5298&lt;&gt;"",M5298&lt;TODAY()),"EPI caducat",IF(AND(G5298="Sí",M5298&lt;&gt;"",M5298&lt;=TODAY()+90),"EPI caduca ≤90 dies",IF(OR(N5298="Deteriorat usable",N5298="Revisió necessària"),"Revisar","OK"))))))))))</f>
      </c>
      <c r="R5298" s="20"/>
    </row>
    <row r="5299" customFormat="false" ht="15" hidden="false" customHeight="false" outlineLevel="0" collapsed="false">
      <c r="A5299" s="19" t="n">
        <v>49</v>
      </c>
      <c r="B5299" s="19" t="n">
        <f aca="false">IFERROR(VLOOKUP(A5299,Personal!$A$6:$F$112,2,FALSE()),"")</f>
        <v>0</v>
      </c>
      <c r="C5299" s="19" t="str">
        <f aca="false">IFERROR(VLOOKUP(A5299,Personal!$A$6:$F$112,3,FALSE()),"")</f>
        <v>Valls</v>
      </c>
      <c r="D5299" s="19" t="s">
        <v>132</v>
      </c>
      <c r="E5299" s="19" t="s">
        <v>165</v>
      </c>
      <c r="F5299" s="19" t="s">
        <v>166</v>
      </c>
      <c r="G5299" s="19" t="s">
        <v>272</v>
      </c>
      <c r="H5299" s="19" t="n">
        <f aca="false">IF(OR(VLOOKUP(A5299,Personal!$A$6:$F$112,5,FALSE())&lt;&gt;"Sí",N5299="No aplica"),0,'Catàleg GRAE'!D66)</f>
        <v>1</v>
      </c>
      <c r="I5299" s="20"/>
      <c r="J5299" s="20"/>
      <c r="K5299" s="20"/>
      <c r="L5299" s="21"/>
      <c r="M5299" s="21"/>
      <c r="N5299" s="20"/>
      <c r="O5299" s="20"/>
      <c r="P5299" s="19" t="str">
        <f aca="false">IF(I5299="","",I5299-H5299)</f>
        <v/>
      </c>
      <c r="Q5299" s="19" t="str">
        <f aca="true">IF(B5299="","",IF(N5299="No aplica","No aplica",IF(I5299="","Pendent",IF(N5299="Per substituir","Substituir",IF(OR(N5299="No localitzat",N5299="No lliurat"),"Reposar",IF(I5299&lt;H5299,"Reposar",IF(I5299&gt;H5299,"Revisar excedent",IF(AND(G5299="Sí",M5299&lt;&gt;"",M5299&lt;TODAY()),"EPI caducat",IF(AND(G5299="Sí",M5299&lt;&gt;"",M5299&lt;=TODAY()+90),"EPI caduca ≤90 dies",IF(OR(N5299="Deteriorat usable",N5299="Revisió necessària"),"Revisar","OK"))))))))))</f>
      </c>
      <c r="R5299" s="20"/>
    </row>
    <row r="5300" customFormat="false" ht="15" hidden="false" customHeight="false" outlineLevel="0" collapsed="false">
      <c r="A5300" s="19" t="n">
        <v>49</v>
      </c>
      <c r="B5300" s="19" t="n">
        <f aca="false">IFERROR(VLOOKUP(A5300,Personal!$A$6:$F$112,2,FALSE()),"")</f>
        <v>0</v>
      </c>
      <c r="C5300" s="19" t="str">
        <f aca="false">IFERROR(VLOOKUP(A5300,Personal!$A$6:$F$112,3,FALSE()),"")</f>
        <v>Valls</v>
      </c>
      <c r="D5300" s="19" t="s">
        <v>71</v>
      </c>
      <c r="E5300" s="19" t="s">
        <v>167</v>
      </c>
      <c r="F5300" s="19" t="s">
        <v>168</v>
      </c>
      <c r="G5300" s="19" t="s">
        <v>291</v>
      </c>
      <c r="H5300" s="19" t="n">
        <f aca="false">IF(OR(VLOOKUP(A5300,Personal!$A$6:$F$112,5,FALSE())&lt;&gt;"Sí",N5300="No aplica"),0,'Catàleg GRAE'!D67)</f>
        <v>1</v>
      </c>
      <c r="I5300" s="20"/>
      <c r="J5300" s="20"/>
      <c r="K5300" s="20"/>
      <c r="L5300" s="21"/>
      <c r="M5300" s="21"/>
      <c r="N5300" s="20"/>
      <c r="O5300" s="20"/>
      <c r="P5300" s="19" t="str">
        <f aca="false">IF(I5300="","",I5300-H5300)</f>
        <v/>
      </c>
      <c r="Q5300" s="19" t="str">
        <f aca="true">IF(B5300="","",IF(N5300="No aplica","No aplica",IF(I5300="","Pendent",IF(N5300="Per substituir","Substituir",IF(OR(N5300="No localitzat",N5300="No lliurat"),"Reposar",IF(I5300&lt;H5300,"Reposar",IF(I5300&gt;H5300,"Revisar excedent",IF(AND(G5300="Sí",M5300&lt;&gt;"",M5300&lt;TODAY()),"EPI caducat",IF(AND(G5300="Sí",M5300&lt;&gt;"",M5300&lt;=TODAY()+90),"EPI caduca ≤90 dies",IF(OR(N5300="Deteriorat usable",N5300="Revisió necessària"),"Revisar","OK"))))))))))</f>
      </c>
      <c r="R5300" s="20"/>
    </row>
    <row r="5301" customFormat="false" ht="15" hidden="false" customHeight="false" outlineLevel="0" collapsed="false">
      <c r="A5301" s="19" t="n">
        <v>49</v>
      </c>
      <c r="B5301" s="19" t="n">
        <f aca="false">IFERROR(VLOOKUP(A5301,Personal!$A$6:$F$112,2,FALSE()),"")</f>
        <v>0</v>
      </c>
      <c r="C5301" s="19" t="str">
        <f aca="false">IFERROR(VLOOKUP(A5301,Personal!$A$6:$F$112,3,FALSE()),"")</f>
        <v>Valls</v>
      </c>
      <c r="D5301" s="19" t="s">
        <v>132</v>
      </c>
      <c r="E5301" s="19" t="s">
        <v>169</v>
      </c>
      <c r="F5301" s="19" t="s">
        <v>170</v>
      </c>
      <c r="G5301" s="19" t="s">
        <v>272</v>
      </c>
      <c r="H5301" s="19" t="n">
        <f aca="false">IF(OR(VLOOKUP(A5301,Personal!$A$6:$F$112,5,FALSE())&lt;&gt;"Sí",N5301="No aplica"),0,'Catàleg GRAE'!D68)</f>
        <v>1</v>
      </c>
      <c r="I5301" s="20"/>
      <c r="J5301" s="20"/>
      <c r="K5301" s="20"/>
      <c r="L5301" s="21"/>
      <c r="M5301" s="21"/>
      <c r="N5301" s="20"/>
      <c r="O5301" s="20"/>
      <c r="P5301" s="19" t="str">
        <f aca="false">IF(I5301="","",I5301-H5301)</f>
        <v/>
      </c>
      <c r="Q5301" s="19" t="str">
        <f aca="true">IF(B5301="","",IF(N5301="No aplica","No aplica",IF(I5301="","Pendent",IF(N5301="Per substituir","Substituir",IF(OR(N5301="No localitzat",N5301="No lliurat"),"Reposar",IF(I5301&lt;H5301,"Reposar",IF(I5301&gt;H5301,"Revisar excedent",IF(AND(G5301="Sí",M5301&lt;&gt;"",M5301&lt;TODAY()),"EPI caducat",IF(AND(G5301="Sí",M5301&lt;&gt;"",M5301&lt;=TODAY()+90),"EPI caduca ≤90 dies",IF(OR(N5301="Deteriorat usable",N5301="Revisió necessària"),"Revisar","OK"))))))))))</f>
      </c>
      <c r="R5301" s="20"/>
    </row>
    <row r="5302" customFormat="false" ht="15" hidden="false" customHeight="false" outlineLevel="0" collapsed="false">
      <c r="A5302" s="19" t="n">
        <v>49</v>
      </c>
      <c r="B5302" s="19" t="n">
        <f aca="false">IFERROR(VLOOKUP(A5302,Personal!$A$6:$F$112,2,FALSE()),"")</f>
        <v>0</v>
      </c>
      <c r="C5302" s="19" t="str">
        <f aca="false">IFERROR(VLOOKUP(A5302,Personal!$A$6:$F$112,3,FALSE()),"")</f>
        <v>Valls</v>
      </c>
      <c r="D5302" s="19" t="s">
        <v>142</v>
      </c>
      <c r="E5302" s="19" t="s">
        <v>171</v>
      </c>
      <c r="F5302" s="19" t="s">
        <v>172</v>
      </c>
      <c r="G5302" s="19" t="s">
        <v>272</v>
      </c>
      <c r="H5302" s="19" t="n">
        <f aca="false">IF(OR(VLOOKUP(A5302,Personal!$A$6:$F$112,5,FALSE())&lt;&gt;"Sí",N5302="No aplica"),0,'Catàleg GRAE'!D69)</f>
        <v>1</v>
      </c>
      <c r="I5302" s="20"/>
      <c r="J5302" s="20"/>
      <c r="K5302" s="20"/>
      <c r="L5302" s="21"/>
      <c r="M5302" s="21"/>
      <c r="N5302" s="20"/>
      <c r="O5302" s="20"/>
      <c r="P5302" s="19" t="str">
        <f aca="false">IF(I5302="","",I5302-H5302)</f>
        <v/>
      </c>
      <c r="Q5302" s="19" t="str">
        <f aca="true">IF(B5302="","",IF(N5302="No aplica","No aplica",IF(I5302="","Pendent",IF(N5302="Per substituir","Substituir",IF(OR(N5302="No localitzat",N5302="No lliurat"),"Reposar",IF(I5302&lt;H5302,"Reposar",IF(I5302&gt;H5302,"Revisar excedent",IF(AND(G5302="Sí",M5302&lt;&gt;"",M5302&lt;TODAY()),"EPI caducat",IF(AND(G5302="Sí",M5302&lt;&gt;"",M5302&lt;=TODAY()+90),"EPI caduca ≤90 dies",IF(OR(N5302="Deteriorat usable",N5302="Revisió necessària"),"Revisar","OK"))))))))))</f>
      </c>
      <c r="R5302" s="20"/>
    </row>
    <row r="5303" customFormat="false" ht="15" hidden="false" customHeight="false" outlineLevel="0" collapsed="false">
      <c r="A5303" s="19" t="n">
        <v>49</v>
      </c>
      <c r="B5303" s="19" t="n">
        <f aca="false">IFERROR(VLOOKUP(A5303,Personal!$A$6:$F$112,2,FALSE()),"")</f>
        <v>0</v>
      </c>
      <c r="C5303" s="19" t="str">
        <f aca="false">IFERROR(VLOOKUP(A5303,Personal!$A$6:$F$112,3,FALSE()),"")</f>
        <v>Valls</v>
      </c>
      <c r="D5303" s="19" t="s">
        <v>132</v>
      </c>
      <c r="E5303" s="19" t="s">
        <v>173</v>
      </c>
      <c r="F5303" s="19" t="s">
        <v>174</v>
      </c>
      <c r="G5303" s="19" t="s">
        <v>272</v>
      </c>
      <c r="H5303" s="19" t="n">
        <f aca="false">IF(OR(VLOOKUP(A5303,Personal!$A$6:$F$112,5,FALSE())&lt;&gt;"Sí",N5303="No aplica"),0,'Catàleg GRAE'!D70)</f>
        <v>1</v>
      </c>
      <c r="I5303" s="20"/>
      <c r="J5303" s="20"/>
      <c r="K5303" s="20"/>
      <c r="L5303" s="21"/>
      <c r="M5303" s="21"/>
      <c r="N5303" s="20"/>
      <c r="O5303" s="20"/>
      <c r="P5303" s="19" t="str">
        <f aca="false">IF(I5303="","",I5303-H5303)</f>
        <v/>
      </c>
      <c r="Q5303" s="19" t="str">
        <f aca="true">IF(B5303="","",IF(N5303="No aplica","No aplica",IF(I5303="","Pendent",IF(N5303="Per substituir","Substituir",IF(OR(N5303="No localitzat",N5303="No lliurat"),"Reposar",IF(I5303&lt;H5303,"Reposar",IF(I5303&gt;H5303,"Revisar excedent",IF(AND(G5303="Sí",M5303&lt;&gt;"",M5303&lt;TODAY()),"EPI caducat",IF(AND(G5303="Sí",M5303&lt;&gt;"",M5303&lt;=TODAY()+90),"EPI caduca ≤90 dies",IF(OR(N5303="Deteriorat usable",N5303="Revisió necessària"),"Revisar","OK"))))))))))</f>
      </c>
      <c r="R5303" s="20"/>
    </row>
    <row r="5304" customFormat="false" ht="15" hidden="false" customHeight="false" outlineLevel="0" collapsed="false">
      <c r="A5304" s="19" t="n">
        <v>49</v>
      </c>
      <c r="B5304" s="19" t="n">
        <f aca="false">IFERROR(VLOOKUP(A5304,Personal!$A$6:$F$112,2,FALSE()),"")</f>
        <v>0</v>
      </c>
      <c r="C5304" s="19" t="str">
        <f aca="false">IFERROR(VLOOKUP(A5304,Personal!$A$6:$F$112,3,FALSE()),"")</f>
        <v>Valls</v>
      </c>
      <c r="D5304" s="19" t="s">
        <v>132</v>
      </c>
      <c r="E5304" s="19" t="s">
        <v>175</v>
      </c>
      <c r="F5304" s="19" t="s">
        <v>176</v>
      </c>
      <c r="G5304" s="19" t="s">
        <v>272</v>
      </c>
      <c r="H5304" s="19" t="n">
        <f aca="false">IF(OR(VLOOKUP(A5304,Personal!$A$6:$F$112,5,FALSE())&lt;&gt;"Sí",N5304="No aplica"),0,'Catàleg GRAE'!D71)</f>
        <v>1</v>
      </c>
      <c r="I5304" s="20"/>
      <c r="J5304" s="20"/>
      <c r="K5304" s="20"/>
      <c r="L5304" s="21"/>
      <c r="M5304" s="21"/>
      <c r="N5304" s="20"/>
      <c r="O5304" s="20"/>
      <c r="P5304" s="19" t="str">
        <f aca="false">IF(I5304="","",I5304-H5304)</f>
        <v/>
      </c>
      <c r="Q5304" s="19" t="str">
        <f aca="true">IF(B5304="","",IF(N5304="No aplica","No aplica",IF(I5304="","Pendent",IF(N5304="Per substituir","Substituir",IF(OR(N5304="No localitzat",N5304="No lliurat"),"Reposar",IF(I5304&lt;H5304,"Reposar",IF(I5304&gt;H5304,"Revisar excedent",IF(AND(G5304="Sí",M5304&lt;&gt;"",M5304&lt;TODAY()),"EPI caducat",IF(AND(G5304="Sí",M5304&lt;&gt;"",M5304&lt;=TODAY()+90),"EPI caduca ≤90 dies",IF(OR(N5304="Deteriorat usable",N5304="Revisió necessària"),"Revisar","OK"))))))))))</f>
      </c>
      <c r="R5304" s="20"/>
    </row>
    <row r="5305" customFormat="false" ht="15" hidden="false" customHeight="false" outlineLevel="0" collapsed="false">
      <c r="A5305" s="19" t="n">
        <v>49</v>
      </c>
      <c r="B5305" s="19" t="n">
        <f aca="false">IFERROR(VLOOKUP(A5305,Personal!$A$6:$F$112,2,FALSE()),"")</f>
        <v>0</v>
      </c>
      <c r="C5305" s="19" t="str">
        <f aca="false">IFERROR(VLOOKUP(A5305,Personal!$A$6:$F$112,3,FALSE()),"")</f>
        <v>Valls</v>
      </c>
      <c r="D5305" s="19" t="s">
        <v>177</v>
      </c>
      <c r="E5305" s="19" t="s">
        <v>178</v>
      </c>
      <c r="F5305" s="19" t="s">
        <v>179</v>
      </c>
      <c r="G5305" s="19" t="s">
        <v>272</v>
      </c>
      <c r="H5305" s="19" t="n">
        <f aca="false">IF(OR(VLOOKUP(A5305,Personal!$A$6:$F$112,5,FALSE())&lt;&gt;"Sí",N5305="No aplica"),0,'Catàleg GRAE'!D72)</f>
        <v>1</v>
      </c>
      <c r="I5305" s="20"/>
      <c r="J5305" s="20"/>
      <c r="K5305" s="20"/>
      <c r="L5305" s="21"/>
      <c r="M5305" s="21"/>
      <c r="N5305" s="20"/>
      <c r="O5305" s="20"/>
      <c r="P5305" s="19" t="str">
        <f aca="false">IF(I5305="","",I5305-H5305)</f>
        <v/>
      </c>
      <c r="Q5305" s="19" t="str">
        <f aca="true">IF(B5305="","",IF(N5305="No aplica","No aplica",IF(I5305="","Pendent",IF(N5305="Per substituir","Substituir",IF(OR(N5305="No localitzat",N5305="No lliurat"),"Reposar",IF(I5305&lt;H5305,"Reposar",IF(I5305&gt;H5305,"Revisar excedent",IF(AND(G5305="Sí",M5305&lt;&gt;"",M5305&lt;TODAY()),"EPI caducat",IF(AND(G5305="Sí",M5305&lt;&gt;"",M5305&lt;=TODAY()+90),"EPI caduca ≤90 dies",IF(OR(N5305="Deteriorat usable",N5305="Revisió necessària"),"Revisar","OK"))))))))))</f>
      </c>
      <c r="R5305" s="20"/>
    </row>
    <row r="5306" customFormat="false" ht="15" hidden="false" customHeight="false" outlineLevel="0" collapsed="false">
      <c r="A5306" s="19" t="n">
        <v>49</v>
      </c>
      <c r="B5306" s="19" t="n">
        <f aca="false">IFERROR(VLOOKUP(A5306,Personal!$A$6:$F$112,2,FALSE()),"")</f>
        <v>0</v>
      </c>
      <c r="C5306" s="19" t="str">
        <f aca="false">IFERROR(VLOOKUP(A5306,Personal!$A$6:$F$112,3,FALSE()),"")</f>
        <v>Valls</v>
      </c>
      <c r="D5306" s="19" t="s">
        <v>177</v>
      </c>
      <c r="E5306" s="19" t="s">
        <v>180</v>
      </c>
      <c r="F5306" s="19" t="s">
        <v>181</v>
      </c>
      <c r="G5306" s="19" t="s">
        <v>272</v>
      </c>
      <c r="H5306" s="19" t="n">
        <f aca="false">IF(OR(VLOOKUP(A5306,Personal!$A$6:$F$112,5,FALSE())&lt;&gt;"Sí",N5306="No aplica"),0,'Catàleg GRAE'!D73)</f>
        <v>1</v>
      </c>
      <c r="I5306" s="20"/>
      <c r="J5306" s="20"/>
      <c r="K5306" s="20"/>
      <c r="L5306" s="21"/>
      <c r="M5306" s="21"/>
      <c r="N5306" s="20"/>
      <c r="O5306" s="20"/>
      <c r="P5306" s="19" t="str">
        <f aca="false">IF(I5306="","",I5306-H5306)</f>
        <v/>
      </c>
      <c r="Q5306" s="19" t="str">
        <f aca="true">IF(B5306="","",IF(N5306="No aplica","No aplica",IF(I5306="","Pendent",IF(N5306="Per substituir","Substituir",IF(OR(N5306="No localitzat",N5306="No lliurat"),"Reposar",IF(I5306&lt;H5306,"Reposar",IF(I5306&gt;H5306,"Revisar excedent",IF(AND(G5306="Sí",M5306&lt;&gt;"",M5306&lt;TODAY()),"EPI caducat",IF(AND(G5306="Sí",M5306&lt;&gt;"",M5306&lt;=TODAY()+90),"EPI caduca ≤90 dies",IF(OR(N5306="Deteriorat usable",N5306="Revisió necessària"),"Revisar","OK"))))))))))</f>
      </c>
      <c r="R5306" s="20"/>
    </row>
    <row r="5307" customFormat="false" ht="15" hidden="false" customHeight="false" outlineLevel="0" collapsed="false">
      <c r="A5307" s="19" t="n">
        <v>49</v>
      </c>
      <c r="B5307" s="19" t="n">
        <f aca="false">IFERROR(VLOOKUP(A5307,Personal!$A$6:$F$112,2,FALSE()),"")</f>
        <v>0</v>
      </c>
      <c r="C5307" s="19" t="str">
        <f aca="false">IFERROR(VLOOKUP(A5307,Personal!$A$6:$F$112,3,FALSE()),"")</f>
        <v>Valls</v>
      </c>
      <c r="D5307" s="19" t="s">
        <v>132</v>
      </c>
      <c r="E5307" s="19" t="s">
        <v>182</v>
      </c>
      <c r="F5307" s="19" t="s">
        <v>183</v>
      </c>
      <c r="G5307" s="19" t="s">
        <v>272</v>
      </c>
      <c r="H5307" s="19" t="n">
        <f aca="false">IF(OR(VLOOKUP(A5307,Personal!$A$6:$F$112,5,FALSE())&lt;&gt;"Sí",N5307="No aplica"),0,'Catàleg GRAE'!D74)</f>
        <v>1</v>
      </c>
      <c r="I5307" s="20"/>
      <c r="J5307" s="20"/>
      <c r="K5307" s="20"/>
      <c r="L5307" s="21"/>
      <c r="M5307" s="21"/>
      <c r="N5307" s="20"/>
      <c r="O5307" s="20"/>
      <c r="P5307" s="19" t="str">
        <f aca="false">IF(I5307="","",I5307-H5307)</f>
        <v/>
      </c>
      <c r="Q5307" s="19" t="str">
        <f aca="true">IF(B5307="","",IF(N5307="No aplica","No aplica",IF(I5307="","Pendent",IF(N5307="Per substituir","Substituir",IF(OR(N5307="No localitzat",N5307="No lliurat"),"Reposar",IF(I5307&lt;H5307,"Reposar",IF(I5307&gt;H5307,"Revisar excedent",IF(AND(G5307="Sí",M5307&lt;&gt;"",M5307&lt;TODAY()),"EPI caducat",IF(AND(G5307="Sí",M5307&lt;&gt;"",M5307&lt;=TODAY()+90),"EPI caduca ≤90 dies",IF(OR(N5307="Deteriorat usable",N5307="Revisió necessària"),"Revisar","OK"))))))))))</f>
      </c>
      <c r="R5307" s="20"/>
    </row>
    <row r="5308" customFormat="false" ht="15" hidden="false" customHeight="false" outlineLevel="0" collapsed="false">
      <c r="A5308" s="19" t="n">
        <v>49</v>
      </c>
      <c r="B5308" s="19" t="n">
        <f aca="false">IFERROR(VLOOKUP(A5308,Personal!$A$6:$F$112,2,FALSE()),"")</f>
        <v>0</v>
      </c>
      <c r="C5308" s="19" t="str">
        <f aca="false">IFERROR(VLOOKUP(A5308,Personal!$A$6:$F$112,3,FALSE()),"")</f>
        <v>Valls</v>
      </c>
      <c r="D5308" s="19" t="s">
        <v>177</v>
      </c>
      <c r="E5308" s="19" t="s">
        <v>184</v>
      </c>
      <c r="F5308" s="19" t="s">
        <v>185</v>
      </c>
      <c r="G5308" s="19" t="s">
        <v>272</v>
      </c>
      <c r="H5308" s="19" t="n">
        <f aca="false">IF(OR(VLOOKUP(A5308,Personal!$A$6:$F$112,5,FALSE())&lt;&gt;"Sí",N5308="No aplica"),0,'Catàleg GRAE'!D75)</f>
        <v>1</v>
      </c>
      <c r="I5308" s="20"/>
      <c r="J5308" s="20"/>
      <c r="K5308" s="20"/>
      <c r="L5308" s="21"/>
      <c r="M5308" s="21"/>
      <c r="N5308" s="20"/>
      <c r="O5308" s="20"/>
      <c r="P5308" s="19" t="str">
        <f aca="false">IF(I5308="","",I5308-H5308)</f>
        <v/>
      </c>
      <c r="Q5308" s="19" t="str">
        <f aca="true">IF(B5308="","",IF(N5308="No aplica","No aplica",IF(I5308="","Pendent",IF(N5308="Per substituir","Substituir",IF(OR(N5308="No localitzat",N5308="No lliurat"),"Reposar",IF(I5308&lt;H5308,"Reposar",IF(I5308&gt;H5308,"Revisar excedent",IF(AND(G5308="Sí",M5308&lt;&gt;"",M5308&lt;TODAY()),"EPI caducat",IF(AND(G5308="Sí",M5308&lt;&gt;"",M5308&lt;=TODAY()+90),"EPI caduca ≤90 dies",IF(OR(N5308="Deteriorat usable",N5308="Revisió necessària"),"Revisar","OK"))))))))))</f>
      </c>
      <c r="R5308" s="20"/>
    </row>
    <row r="5309" customFormat="false" ht="15" hidden="false" customHeight="false" outlineLevel="0" collapsed="false">
      <c r="A5309" s="19" t="n">
        <v>49</v>
      </c>
      <c r="B5309" s="19" t="n">
        <f aca="false">IFERROR(VLOOKUP(A5309,Personal!$A$6:$F$112,2,FALSE()),"")</f>
        <v>0</v>
      </c>
      <c r="C5309" s="19" t="str">
        <f aca="false">IFERROR(VLOOKUP(A5309,Personal!$A$6:$F$112,3,FALSE()),"")</f>
        <v>Valls</v>
      </c>
      <c r="D5309" s="19" t="s">
        <v>142</v>
      </c>
      <c r="E5309" s="19" t="s">
        <v>186</v>
      </c>
      <c r="F5309" s="19" t="s">
        <v>187</v>
      </c>
      <c r="G5309" s="19" t="s">
        <v>272</v>
      </c>
      <c r="H5309" s="19" t="n">
        <f aca="false">IF(OR(VLOOKUP(A5309,Personal!$A$6:$F$112,5,FALSE())&lt;&gt;"Sí",N5309="No aplica"),0,'Catàleg GRAE'!D76)</f>
        <v>1</v>
      </c>
      <c r="I5309" s="20"/>
      <c r="J5309" s="20"/>
      <c r="K5309" s="20"/>
      <c r="L5309" s="21"/>
      <c r="M5309" s="21"/>
      <c r="N5309" s="20"/>
      <c r="O5309" s="20"/>
      <c r="P5309" s="19" t="str">
        <f aca="false">IF(I5309="","",I5309-H5309)</f>
        <v/>
      </c>
      <c r="Q5309" s="19" t="str">
        <f aca="true">IF(B5309="","",IF(N5309="No aplica","No aplica",IF(I5309="","Pendent",IF(N5309="Per substituir","Substituir",IF(OR(N5309="No localitzat",N5309="No lliurat"),"Reposar",IF(I5309&lt;H5309,"Reposar",IF(I5309&gt;H5309,"Revisar excedent",IF(AND(G5309="Sí",M5309&lt;&gt;"",M5309&lt;TODAY()),"EPI caducat",IF(AND(G5309="Sí",M5309&lt;&gt;"",M5309&lt;=TODAY()+90),"EPI caduca ≤90 dies",IF(OR(N5309="Deteriorat usable",N5309="Revisió necessària"),"Revisar","OK"))))))))))</f>
      </c>
      <c r="R5309" s="20"/>
    </row>
    <row r="5310" customFormat="false" ht="15" hidden="false" customHeight="false" outlineLevel="0" collapsed="false">
      <c r="A5310" s="19" t="n">
        <v>49</v>
      </c>
      <c r="B5310" s="19" t="n">
        <f aca="false">IFERROR(VLOOKUP(A5310,Personal!$A$6:$F$112,2,FALSE()),"")</f>
        <v>0</v>
      </c>
      <c r="C5310" s="19" t="str">
        <f aca="false">IFERROR(VLOOKUP(A5310,Personal!$A$6:$F$112,3,FALSE()),"")</f>
        <v>Valls</v>
      </c>
      <c r="D5310" s="19" t="s">
        <v>177</v>
      </c>
      <c r="E5310" s="19" t="s">
        <v>188</v>
      </c>
      <c r="F5310" s="19" t="s">
        <v>189</v>
      </c>
      <c r="G5310" s="19" t="s">
        <v>272</v>
      </c>
      <c r="H5310" s="19" t="n">
        <f aca="false">IF(OR(VLOOKUP(A5310,Personal!$A$6:$F$112,5,FALSE())&lt;&gt;"Sí",N5310="No aplica"),0,'Catàleg GRAE'!D77)</f>
        <v>1</v>
      </c>
      <c r="I5310" s="20"/>
      <c r="J5310" s="20"/>
      <c r="K5310" s="20"/>
      <c r="L5310" s="21"/>
      <c r="M5310" s="21"/>
      <c r="N5310" s="20"/>
      <c r="O5310" s="20"/>
      <c r="P5310" s="19" t="str">
        <f aca="false">IF(I5310="","",I5310-H5310)</f>
        <v/>
      </c>
      <c r="Q5310" s="19" t="str">
        <f aca="true">IF(B5310="","",IF(N5310="No aplica","No aplica",IF(I5310="","Pendent",IF(N5310="Per substituir","Substituir",IF(OR(N5310="No localitzat",N5310="No lliurat"),"Reposar",IF(I5310&lt;H5310,"Reposar",IF(I5310&gt;H5310,"Revisar excedent",IF(AND(G5310="Sí",M5310&lt;&gt;"",M5310&lt;TODAY()),"EPI caducat",IF(AND(G5310="Sí",M5310&lt;&gt;"",M5310&lt;=TODAY()+90),"EPI caduca ≤90 dies",IF(OR(N5310="Deteriorat usable",N5310="Revisió necessària"),"Revisar","OK"))))))))))</f>
      </c>
      <c r="R5310" s="20"/>
    </row>
    <row r="5311" customFormat="false" ht="15" hidden="false" customHeight="false" outlineLevel="0" collapsed="false">
      <c r="A5311" s="19" t="n">
        <v>49</v>
      </c>
      <c r="B5311" s="19" t="n">
        <f aca="false">IFERROR(VLOOKUP(A5311,Personal!$A$6:$F$112,2,FALSE()),"")</f>
        <v>0</v>
      </c>
      <c r="C5311" s="19" t="str">
        <f aca="false">IFERROR(VLOOKUP(A5311,Personal!$A$6:$F$112,3,FALSE()),"")</f>
        <v>Valls</v>
      </c>
      <c r="D5311" s="19" t="s">
        <v>132</v>
      </c>
      <c r="E5311" s="19" t="s">
        <v>190</v>
      </c>
      <c r="F5311" s="19" t="s">
        <v>191</v>
      </c>
      <c r="G5311" s="19" t="s">
        <v>272</v>
      </c>
      <c r="H5311" s="19" t="n">
        <f aca="false">IF(OR(VLOOKUP(A5311,Personal!$A$6:$F$112,5,FALSE())&lt;&gt;"Sí",N5311="No aplica"),0,'Catàleg GRAE'!D78)</f>
        <v>1</v>
      </c>
      <c r="I5311" s="20"/>
      <c r="J5311" s="20"/>
      <c r="K5311" s="20"/>
      <c r="L5311" s="21"/>
      <c r="M5311" s="21"/>
      <c r="N5311" s="20"/>
      <c r="O5311" s="20"/>
      <c r="P5311" s="19" t="str">
        <f aca="false">IF(I5311="","",I5311-H5311)</f>
        <v/>
      </c>
      <c r="Q5311" s="19" t="str">
        <f aca="true">IF(B5311="","",IF(N5311="No aplica","No aplica",IF(I5311="","Pendent",IF(N5311="Per substituir","Substituir",IF(OR(N5311="No localitzat",N5311="No lliurat"),"Reposar",IF(I5311&lt;H5311,"Reposar",IF(I5311&gt;H5311,"Revisar excedent",IF(AND(G5311="Sí",M5311&lt;&gt;"",M5311&lt;TODAY()),"EPI caducat",IF(AND(G5311="Sí",M5311&lt;&gt;"",M5311&lt;=TODAY()+90),"EPI caduca ≤90 dies",IF(OR(N5311="Deteriorat usable",N5311="Revisió necessària"),"Revisar","OK"))))))))))</f>
      </c>
      <c r="R5311" s="20"/>
    </row>
    <row r="5312" customFormat="false" ht="15" hidden="false" customHeight="false" outlineLevel="0" collapsed="false">
      <c r="A5312" s="19" t="n">
        <v>49</v>
      </c>
      <c r="B5312" s="19" t="n">
        <f aca="false">IFERROR(VLOOKUP(A5312,Personal!$A$6:$F$112,2,FALSE()),"")</f>
        <v>0</v>
      </c>
      <c r="C5312" s="19" t="str">
        <f aca="false">IFERROR(VLOOKUP(A5312,Personal!$A$6:$F$112,3,FALSE()),"")</f>
        <v>Valls</v>
      </c>
      <c r="D5312" s="19" t="s">
        <v>177</v>
      </c>
      <c r="E5312" s="19" t="s">
        <v>192</v>
      </c>
      <c r="F5312" s="19" t="s">
        <v>193</v>
      </c>
      <c r="G5312" s="19" t="s">
        <v>272</v>
      </c>
      <c r="H5312" s="19" t="n">
        <f aca="false">IF(OR(VLOOKUP(A5312,Personal!$A$6:$F$112,5,FALSE())&lt;&gt;"Sí",N5312="No aplica"),0,'Catàleg GRAE'!D79)</f>
        <v>8</v>
      </c>
      <c r="I5312" s="20"/>
      <c r="J5312" s="20"/>
      <c r="K5312" s="20"/>
      <c r="L5312" s="21"/>
      <c r="M5312" s="21"/>
      <c r="N5312" s="20"/>
      <c r="O5312" s="20"/>
      <c r="P5312" s="19" t="str">
        <f aca="false">IF(I5312="","",I5312-H5312)</f>
        <v/>
      </c>
      <c r="Q5312" s="19" t="str">
        <f aca="true">IF(B5312="","",IF(N5312="No aplica","No aplica",IF(I5312="","Pendent",IF(N5312="Per substituir","Substituir",IF(OR(N5312="No localitzat",N5312="No lliurat"),"Reposar",IF(I5312&lt;H5312,"Reposar",IF(I5312&gt;H5312,"Revisar excedent",IF(AND(G5312="Sí",M5312&lt;&gt;"",M5312&lt;TODAY()),"EPI caducat",IF(AND(G5312="Sí",M5312&lt;&gt;"",M5312&lt;=TODAY()+90),"EPI caduca ≤90 dies",IF(OR(N5312="Deteriorat usable",N5312="Revisió necessària"),"Revisar","OK"))))))))))</f>
      </c>
      <c r="R5312" s="20"/>
    </row>
    <row r="5313" customFormat="false" ht="15" hidden="false" customHeight="false" outlineLevel="0" collapsed="false">
      <c r="A5313" s="19" t="n">
        <v>49</v>
      </c>
      <c r="B5313" s="19" t="n">
        <f aca="false">IFERROR(VLOOKUP(A5313,Personal!$A$6:$F$112,2,FALSE()),"")</f>
        <v>0</v>
      </c>
      <c r="C5313" s="19" t="str">
        <f aca="false">IFERROR(VLOOKUP(A5313,Personal!$A$6:$F$112,3,FALSE()),"")</f>
        <v>Valls</v>
      </c>
      <c r="D5313" s="19" t="s">
        <v>177</v>
      </c>
      <c r="E5313" s="19" t="s">
        <v>194</v>
      </c>
      <c r="F5313" s="19" t="s">
        <v>195</v>
      </c>
      <c r="G5313" s="19" t="s">
        <v>272</v>
      </c>
      <c r="H5313" s="19" t="n">
        <f aca="false">IF(OR(VLOOKUP(A5313,Personal!$A$6:$F$112,5,FALSE())&lt;&gt;"Sí",N5313="No aplica"),0,'Catàleg GRAE'!D80)</f>
        <v>2</v>
      </c>
      <c r="I5313" s="20"/>
      <c r="J5313" s="20"/>
      <c r="K5313" s="20"/>
      <c r="L5313" s="21"/>
      <c r="M5313" s="21"/>
      <c r="N5313" s="20"/>
      <c r="O5313" s="20"/>
      <c r="P5313" s="19" t="str">
        <f aca="false">IF(I5313="","",I5313-H5313)</f>
        <v/>
      </c>
      <c r="Q5313" s="19" t="str">
        <f aca="true">IF(B5313="","",IF(N5313="No aplica","No aplica",IF(I5313="","Pendent",IF(N5313="Per substituir","Substituir",IF(OR(N5313="No localitzat",N5313="No lliurat"),"Reposar",IF(I5313&lt;H5313,"Reposar",IF(I5313&gt;H5313,"Revisar excedent",IF(AND(G5313="Sí",M5313&lt;&gt;"",M5313&lt;TODAY()),"EPI caducat",IF(AND(G5313="Sí",M5313&lt;&gt;"",M5313&lt;=TODAY()+90),"EPI caduca ≤90 dies",IF(OR(N5313="Deteriorat usable",N5313="Revisió necessària"),"Revisar","OK"))))))))))</f>
      </c>
      <c r="R5313" s="20"/>
    </row>
    <row r="5314" customFormat="false" ht="15" hidden="false" customHeight="false" outlineLevel="0" collapsed="false">
      <c r="A5314" s="19" t="n">
        <v>49</v>
      </c>
      <c r="B5314" s="19" t="n">
        <f aca="false">IFERROR(VLOOKUP(A5314,Personal!$A$6:$F$112,2,FALSE()),"")</f>
        <v>0</v>
      </c>
      <c r="C5314" s="19" t="str">
        <f aca="false">IFERROR(VLOOKUP(A5314,Personal!$A$6:$F$112,3,FALSE()),"")</f>
        <v>Valls</v>
      </c>
      <c r="D5314" s="19" t="s">
        <v>177</v>
      </c>
      <c r="E5314" s="19" t="s">
        <v>196</v>
      </c>
      <c r="F5314" s="19" t="s">
        <v>197</v>
      </c>
      <c r="G5314" s="19" t="s">
        <v>272</v>
      </c>
      <c r="H5314" s="19" t="n">
        <f aca="false">IF(OR(VLOOKUP(A5314,Personal!$A$6:$F$112,5,FALSE())&lt;&gt;"Sí",N5314="No aplica"),0,'Catàleg GRAE'!D81)</f>
        <v>1</v>
      </c>
      <c r="I5314" s="20"/>
      <c r="J5314" s="20"/>
      <c r="K5314" s="20"/>
      <c r="L5314" s="21"/>
      <c r="M5314" s="21"/>
      <c r="N5314" s="20"/>
      <c r="O5314" s="20"/>
      <c r="P5314" s="19" t="str">
        <f aca="false">IF(I5314="","",I5314-H5314)</f>
        <v/>
      </c>
      <c r="Q5314" s="19" t="str">
        <f aca="true">IF(B5314="","",IF(N5314="No aplica","No aplica",IF(I5314="","Pendent",IF(N5314="Per substituir","Substituir",IF(OR(N5314="No localitzat",N5314="No lliurat"),"Reposar",IF(I5314&lt;H5314,"Reposar",IF(I5314&gt;H5314,"Revisar excedent",IF(AND(G5314="Sí",M5314&lt;&gt;"",M5314&lt;TODAY()),"EPI caducat",IF(AND(G5314="Sí",M5314&lt;&gt;"",M5314&lt;=TODAY()+90),"EPI caduca ≤90 dies",IF(OR(N5314="Deteriorat usable",N5314="Revisió necessària"),"Revisar","OK"))))))))))</f>
      </c>
      <c r="R5314" s="20"/>
    </row>
    <row r="5315" customFormat="false" ht="15" hidden="false" customHeight="false" outlineLevel="0" collapsed="false">
      <c r="A5315" s="19" t="n">
        <v>49</v>
      </c>
      <c r="B5315" s="19" t="n">
        <f aca="false">IFERROR(VLOOKUP(A5315,Personal!$A$6:$F$112,2,FALSE()),"")</f>
        <v>0</v>
      </c>
      <c r="C5315" s="19" t="str">
        <f aca="false">IFERROR(VLOOKUP(A5315,Personal!$A$6:$F$112,3,FALSE()),"")</f>
        <v>Valls</v>
      </c>
      <c r="D5315" s="19" t="s">
        <v>177</v>
      </c>
      <c r="E5315" s="19" t="s">
        <v>198</v>
      </c>
      <c r="F5315" s="19" t="s">
        <v>199</v>
      </c>
      <c r="G5315" s="19" t="s">
        <v>272</v>
      </c>
      <c r="H5315" s="19" t="n">
        <f aca="false">IF(OR(VLOOKUP(A5315,Personal!$A$6:$F$112,5,FALSE())&lt;&gt;"Sí",N5315="No aplica"),0,'Catàleg GRAE'!D82)</f>
        <v>1</v>
      </c>
      <c r="I5315" s="20"/>
      <c r="J5315" s="20"/>
      <c r="K5315" s="20"/>
      <c r="L5315" s="21"/>
      <c r="M5315" s="21"/>
      <c r="N5315" s="20"/>
      <c r="O5315" s="20"/>
      <c r="P5315" s="19" t="str">
        <f aca="false">IF(I5315="","",I5315-H5315)</f>
        <v/>
      </c>
      <c r="Q5315" s="19" t="str">
        <f aca="true">IF(B5315="","",IF(N5315="No aplica","No aplica",IF(I5315="","Pendent",IF(N5315="Per substituir","Substituir",IF(OR(N5315="No localitzat",N5315="No lliurat"),"Reposar",IF(I5315&lt;H5315,"Reposar",IF(I5315&gt;H5315,"Revisar excedent",IF(AND(G5315="Sí",M5315&lt;&gt;"",M5315&lt;TODAY()),"EPI caducat",IF(AND(G5315="Sí",M5315&lt;&gt;"",M5315&lt;=TODAY()+90),"EPI caduca ≤90 dies",IF(OR(N5315="Deteriorat usable",N5315="Revisió necessària"),"Revisar","OK"))))))))))</f>
      </c>
      <c r="R5315" s="20"/>
    </row>
    <row r="5316" customFormat="false" ht="15" hidden="false" customHeight="false" outlineLevel="0" collapsed="false">
      <c r="A5316" s="19" t="n">
        <v>49</v>
      </c>
      <c r="B5316" s="19" t="n">
        <f aca="false">IFERROR(VLOOKUP(A5316,Personal!$A$6:$F$112,2,FALSE()),"")</f>
        <v>0</v>
      </c>
      <c r="C5316" s="19" t="str">
        <f aca="false">IFERROR(VLOOKUP(A5316,Personal!$A$6:$F$112,3,FALSE()),"")</f>
        <v>Valls</v>
      </c>
      <c r="D5316" s="19" t="s">
        <v>177</v>
      </c>
      <c r="E5316" s="19" t="s">
        <v>200</v>
      </c>
      <c r="F5316" s="19" t="s">
        <v>201</v>
      </c>
      <c r="G5316" s="19" t="s">
        <v>272</v>
      </c>
      <c r="H5316" s="19" t="n">
        <f aca="false">IF(OR(VLOOKUP(A5316,Personal!$A$6:$F$112,5,FALSE())&lt;&gt;"Sí",N5316="No aplica"),0,'Catàleg GRAE'!D83)</f>
        <v>1</v>
      </c>
      <c r="I5316" s="20"/>
      <c r="J5316" s="20"/>
      <c r="K5316" s="20"/>
      <c r="L5316" s="21"/>
      <c r="M5316" s="21"/>
      <c r="N5316" s="20"/>
      <c r="O5316" s="20"/>
      <c r="P5316" s="19" t="str">
        <f aca="false">IF(I5316="","",I5316-H5316)</f>
        <v/>
      </c>
      <c r="Q5316" s="19" t="str">
        <f aca="true">IF(B5316="","",IF(N5316="No aplica","No aplica",IF(I5316="","Pendent",IF(N5316="Per substituir","Substituir",IF(OR(N5316="No localitzat",N5316="No lliurat"),"Reposar",IF(I5316&lt;H5316,"Reposar",IF(I5316&gt;H5316,"Revisar excedent",IF(AND(G5316="Sí",M5316&lt;&gt;"",M5316&lt;TODAY()),"EPI caducat",IF(AND(G5316="Sí",M5316&lt;&gt;"",M5316&lt;=TODAY()+90),"EPI caduca ≤90 dies",IF(OR(N5316="Deteriorat usable",N5316="Revisió necessària"),"Revisar","OK"))))))))))</f>
      </c>
      <c r="R5316" s="20"/>
    </row>
    <row r="5317" customFormat="false" ht="15" hidden="false" customHeight="false" outlineLevel="0" collapsed="false">
      <c r="A5317" s="19" t="n">
        <v>49</v>
      </c>
      <c r="B5317" s="19" t="n">
        <f aca="false">IFERROR(VLOOKUP(A5317,Personal!$A$6:$F$112,2,FALSE()),"")</f>
        <v>0</v>
      </c>
      <c r="C5317" s="19" t="str">
        <f aca="false">IFERROR(VLOOKUP(A5317,Personal!$A$6:$F$112,3,FALSE()),"")</f>
        <v>Valls</v>
      </c>
      <c r="D5317" s="19" t="s">
        <v>94</v>
      </c>
      <c r="E5317" s="19" t="s">
        <v>202</v>
      </c>
      <c r="F5317" s="19" t="s">
        <v>203</v>
      </c>
      <c r="G5317" s="19" t="s">
        <v>291</v>
      </c>
      <c r="H5317" s="19" t="n">
        <f aca="false">IF(OR(VLOOKUP(A5317,Personal!$A$6:$F$112,5,FALSE())&lt;&gt;"Sí",N5317="No aplica"),0,'Catàleg GRAE'!D84)</f>
        <v>1</v>
      </c>
      <c r="I5317" s="20"/>
      <c r="J5317" s="20"/>
      <c r="K5317" s="20"/>
      <c r="L5317" s="21"/>
      <c r="M5317" s="21"/>
      <c r="N5317" s="20"/>
      <c r="O5317" s="20"/>
      <c r="P5317" s="19" t="str">
        <f aca="false">IF(I5317="","",I5317-H5317)</f>
        <v/>
      </c>
      <c r="Q5317" s="19" t="str">
        <f aca="true">IF(B5317="","",IF(N5317="No aplica","No aplica",IF(I5317="","Pendent",IF(N5317="Per substituir","Substituir",IF(OR(N5317="No localitzat",N5317="No lliurat"),"Reposar",IF(I5317&lt;H5317,"Reposar",IF(I5317&gt;H5317,"Revisar excedent",IF(AND(G5317="Sí",M5317&lt;&gt;"",M5317&lt;TODAY()),"EPI caducat",IF(AND(G5317="Sí",M5317&lt;&gt;"",M5317&lt;=TODAY()+90),"EPI caduca ≤90 dies",IF(OR(N5317="Deteriorat usable",N5317="Revisió necessària"),"Revisar","OK"))))))))))</f>
      </c>
      <c r="R5317" s="20"/>
    </row>
    <row r="5318" customFormat="false" ht="15" hidden="false" customHeight="false" outlineLevel="0" collapsed="false">
      <c r="A5318" s="19" t="n">
        <v>49</v>
      </c>
      <c r="B5318" s="19" t="n">
        <f aca="false">IFERROR(VLOOKUP(A5318,Personal!$A$6:$F$112,2,FALSE()),"")</f>
        <v>0</v>
      </c>
      <c r="C5318" s="19" t="str">
        <f aca="false">IFERROR(VLOOKUP(A5318,Personal!$A$6:$F$112,3,FALSE()),"")</f>
        <v>Valls</v>
      </c>
      <c r="D5318" s="19" t="s">
        <v>125</v>
      </c>
      <c r="E5318" s="19" t="s">
        <v>204</v>
      </c>
      <c r="F5318" s="19" t="s">
        <v>205</v>
      </c>
      <c r="G5318" s="19" t="s">
        <v>291</v>
      </c>
      <c r="H5318" s="19" t="n">
        <f aca="false">IF(OR(VLOOKUP(A5318,Personal!$A$6:$F$112,5,FALSE())&lt;&gt;"Sí",N5318="No aplica"),0,'Catàleg GRAE'!D85)</f>
        <v>1</v>
      </c>
      <c r="I5318" s="20"/>
      <c r="J5318" s="20"/>
      <c r="K5318" s="20"/>
      <c r="L5318" s="21"/>
      <c r="M5318" s="21"/>
      <c r="N5318" s="20"/>
      <c r="O5318" s="20"/>
      <c r="P5318" s="19" t="str">
        <f aca="false">IF(I5318="","",I5318-H5318)</f>
        <v/>
      </c>
      <c r="Q5318" s="19" t="str">
        <f aca="true">IF(B5318="","",IF(N5318="No aplica","No aplica",IF(I5318="","Pendent",IF(N5318="Per substituir","Substituir",IF(OR(N5318="No localitzat",N5318="No lliurat"),"Reposar",IF(I5318&lt;H5318,"Reposar",IF(I5318&gt;H5318,"Revisar excedent",IF(AND(G5318="Sí",M5318&lt;&gt;"",M5318&lt;TODAY()),"EPI caducat",IF(AND(G5318="Sí",M5318&lt;&gt;"",M5318&lt;=TODAY()+90),"EPI caduca ≤90 dies",IF(OR(N5318="Deteriorat usable",N5318="Revisió necessària"),"Revisar","OK"))))))))))</f>
      </c>
      <c r="R5318" s="20"/>
    </row>
    <row r="5319" customFormat="false" ht="15" hidden="false" customHeight="false" outlineLevel="0" collapsed="false">
      <c r="A5319" s="19" t="n">
        <v>49</v>
      </c>
      <c r="B5319" s="19" t="n">
        <f aca="false">IFERROR(VLOOKUP(A5319,Personal!$A$6:$F$112,2,FALSE()),"")</f>
        <v>0</v>
      </c>
      <c r="C5319" s="19" t="str">
        <f aca="false">IFERROR(VLOOKUP(A5319,Personal!$A$6:$F$112,3,FALSE()),"")</f>
        <v>Valls</v>
      </c>
      <c r="D5319" s="19" t="s">
        <v>153</v>
      </c>
      <c r="E5319" s="19" t="s">
        <v>206</v>
      </c>
      <c r="F5319" s="19" t="s">
        <v>207</v>
      </c>
      <c r="G5319" s="19" t="s">
        <v>272</v>
      </c>
      <c r="H5319" s="19" t="n">
        <f aca="false">IF(OR(VLOOKUP(A5319,Personal!$A$6:$F$112,5,FALSE())&lt;&gt;"Sí",N5319="No aplica"),0,'Catàleg GRAE'!D86)</f>
        <v>1</v>
      </c>
      <c r="I5319" s="20"/>
      <c r="J5319" s="20"/>
      <c r="K5319" s="20"/>
      <c r="L5319" s="21"/>
      <c r="M5319" s="21"/>
      <c r="N5319" s="20"/>
      <c r="O5319" s="20"/>
      <c r="P5319" s="19" t="str">
        <f aca="false">IF(I5319="","",I5319-H5319)</f>
        <v/>
      </c>
      <c r="Q5319" s="19" t="str">
        <f aca="true">IF(B5319="","",IF(N5319="No aplica","No aplica",IF(I5319="","Pendent",IF(N5319="Per substituir","Substituir",IF(OR(N5319="No localitzat",N5319="No lliurat"),"Reposar",IF(I5319&lt;H5319,"Reposar",IF(I5319&gt;H5319,"Revisar excedent",IF(AND(G5319="Sí",M5319&lt;&gt;"",M5319&lt;TODAY()),"EPI caducat",IF(AND(G5319="Sí",M5319&lt;&gt;"",M5319&lt;=TODAY()+90),"EPI caduca ≤90 dies",IF(OR(N5319="Deteriorat usable",N5319="Revisió necessària"),"Revisar","OK"))))))))))</f>
      </c>
      <c r="R5319" s="20"/>
    </row>
    <row r="5320" customFormat="false" ht="15" hidden="false" customHeight="false" outlineLevel="0" collapsed="false">
      <c r="A5320" s="19" t="n">
        <v>49</v>
      </c>
      <c r="B5320" s="19" t="n">
        <f aca="false">IFERROR(VLOOKUP(A5320,Personal!$A$6:$F$112,2,FALSE()),"")</f>
        <v>0</v>
      </c>
      <c r="C5320" s="19" t="str">
        <f aca="false">IFERROR(VLOOKUP(A5320,Personal!$A$6:$F$112,3,FALSE()),"")</f>
        <v>Valls</v>
      </c>
      <c r="D5320" s="19" t="s">
        <v>177</v>
      </c>
      <c r="E5320" s="19" t="s">
        <v>208</v>
      </c>
      <c r="F5320" s="19" t="s">
        <v>209</v>
      </c>
      <c r="G5320" s="19" t="s">
        <v>272</v>
      </c>
      <c r="H5320" s="19" t="n">
        <f aca="false">IF(OR(VLOOKUP(A5320,Personal!$A$6:$F$112,5,FALSE())&lt;&gt;"Sí",N5320="No aplica"),0,'Catàleg GRAE'!D87)</f>
        <v>1</v>
      </c>
      <c r="I5320" s="20"/>
      <c r="J5320" s="20"/>
      <c r="K5320" s="20"/>
      <c r="L5320" s="21"/>
      <c r="M5320" s="21"/>
      <c r="N5320" s="20"/>
      <c r="O5320" s="20"/>
      <c r="P5320" s="19" t="str">
        <f aca="false">IF(I5320="","",I5320-H5320)</f>
        <v/>
      </c>
      <c r="Q5320" s="19" t="str">
        <f aca="true">IF(B5320="","",IF(N5320="No aplica","No aplica",IF(I5320="","Pendent",IF(N5320="Per substituir","Substituir",IF(OR(N5320="No localitzat",N5320="No lliurat"),"Reposar",IF(I5320&lt;H5320,"Reposar",IF(I5320&gt;H5320,"Revisar excedent",IF(AND(G5320="Sí",M5320&lt;&gt;"",M5320&lt;TODAY()),"EPI caducat",IF(AND(G5320="Sí",M5320&lt;&gt;"",M5320&lt;=TODAY()+90),"EPI caduca ≤90 dies",IF(OR(N5320="Deteriorat usable",N5320="Revisió necessària"),"Revisar","OK"))))))))))</f>
      </c>
      <c r="R5320" s="20"/>
    </row>
    <row r="5321" customFormat="false" ht="15" hidden="false" customHeight="false" outlineLevel="0" collapsed="false">
      <c r="A5321" s="19" t="n">
        <v>49</v>
      </c>
      <c r="B5321" s="19" t="n">
        <f aca="false">IFERROR(VLOOKUP(A5321,Personal!$A$6:$F$112,2,FALSE()),"")</f>
        <v>0</v>
      </c>
      <c r="C5321" s="19" t="str">
        <f aca="false">IFERROR(VLOOKUP(A5321,Personal!$A$6:$F$112,3,FALSE()),"")</f>
        <v>Valls</v>
      </c>
      <c r="D5321" s="19" t="s">
        <v>177</v>
      </c>
      <c r="E5321" s="19" t="s">
        <v>210</v>
      </c>
      <c r="F5321" s="19" t="s">
        <v>211</v>
      </c>
      <c r="G5321" s="19" t="s">
        <v>272</v>
      </c>
      <c r="H5321" s="19" t="n">
        <f aca="false">IF(OR(VLOOKUP(A5321,Personal!$A$6:$F$112,5,FALSE())&lt;&gt;"Sí",N5321="No aplica"),0,'Catàleg GRAE'!D88)</f>
        <v>1</v>
      </c>
      <c r="I5321" s="20"/>
      <c r="J5321" s="20"/>
      <c r="K5321" s="20"/>
      <c r="L5321" s="21"/>
      <c r="M5321" s="21"/>
      <c r="N5321" s="20"/>
      <c r="O5321" s="20"/>
      <c r="P5321" s="19" t="str">
        <f aca="false">IF(I5321="","",I5321-H5321)</f>
        <v/>
      </c>
      <c r="Q5321" s="19" t="str">
        <f aca="true">IF(B5321="","",IF(N5321="No aplica","No aplica",IF(I5321="","Pendent",IF(N5321="Per substituir","Substituir",IF(OR(N5321="No localitzat",N5321="No lliurat"),"Reposar",IF(I5321&lt;H5321,"Reposar",IF(I5321&gt;H5321,"Revisar excedent",IF(AND(G5321="Sí",M5321&lt;&gt;"",M5321&lt;TODAY()),"EPI caducat",IF(AND(G5321="Sí",M5321&lt;&gt;"",M5321&lt;=TODAY()+90),"EPI caduca ≤90 dies",IF(OR(N5321="Deteriorat usable",N5321="Revisió necessària"),"Revisar","OK"))))))))))</f>
      </c>
      <c r="R5321" s="20"/>
    </row>
    <row r="5322" customFormat="false" ht="15" hidden="false" customHeight="false" outlineLevel="0" collapsed="false">
      <c r="A5322" s="19" t="n">
        <v>49</v>
      </c>
      <c r="B5322" s="19" t="n">
        <f aca="false">IFERROR(VLOOKUP(A5322,Personal!$A$6:$F$112,2,FALSE()),"")</f>
        <v>0</v>
      </c>
      <c r="C5322" s="19" t="str">
        <f aca="false">IFERROR(VLOOKUP(A5322,Personal!$A$6:$F$112,3,FALSE()),"")</f>
        <v>Valls</v>
      </c>
      <c r="D5322" s="19" t="s">
        <v>125</v>
      </c>
      <c r="E5322" s="19" t="s">
        <v>212</v>
      </c>
      <c r="F5322" s="19" t="s">
        <v>213</v>
      </c>
      <c r="G5322" s="19" t="s">
        <v>272</v>
      </c>
      <c r="H5322" s="19" t="n">
        <f aca="false">IF(OR(VLOOKUP(A5322,Personal!$A$6:$F$112,5,FALSE())&lt;&gt;"Sí",N5322="No aplica"),0,'Catàleg GRAE'!D89)</f>
        <v>1</v>
      </c>
      <c r="I5322" s="20"/>
      <c r="J5322" s="20"/>
      <c r="K5322" s="20"/>
      <c r="L5322" s="21"/>
      <c r="M5322" s="21"/>
      <c r="N5322" s="20"/>
      <c r="O5322" s="20"/>
      <c r="P5322" s="19" t="str">
        <f aca="false">IF(I5322="","",I5322-H5322)</f>
        <v/>
      </c>
      <c r="Q5322" s="19" t="str">
        <f aca="true">IF(B5322="","",IF(N5322="No aplica","No aplica",IF(I5322="","Pendent",IF(N5322="Per substituir","Substituir",IF(OR(N5322="No localitzat",N5322="No lliurat"),"Reposar",IF(I5322&lt;H5322,"Reposar",IF(I5322&gt;H5322,"Revisar excedent",IF(AND(G5322="Sí",M5322&lt;&gt;"",M5322&lt;TODAY()),"EPI caducat",IF(AND(G5322="Sí",M5322&lt;&gt;"",M5322&lt;=TODAY()+90),"EPI caduca ≤90 dies",IF(OR(N5322="Deteriorat usable",N5322="Revisió necessària"),"Revisar","OK"))))))))))</f>
      </c>
      <c r="R5322" s="20"/>
    </row>
    <row r="5323" customFormat="false" ht="15" hidden="false" customHeight="false" outlineLevel="0" collapsed="false">
      <c r="A5323" s="19" t="n">
        <v>49</v>
      </c>
      <c r="B5323" s="19" t="n">
        <f aca="false">IFERROR(VLOOKUP(A5323,Personal!$A$6:$F$112,2,FALSE()),"")</f>
        <v>0</v>
      </c>
      <c r="C5323" s="19" t="str">
        <f aca="false">IFERROR(VLOOKUP(A5323,Personal!$A$6:$F$112,3,FALSE()),"")</f>
        <v>Valls</v>
      </c>
      <c r="D5323" s="19" t="s">
        <v>40</v>
      </c>
      <c r="E5323" s="19" t="s">
        <v>214</v>
      </c>
      <c r="F5323" s="19" t="s">
        <v>215</v>
      </c>
      <c r="G5323" s="19" t="s">
        <v>291</v>
      </c>
      <c r="H5323" s="19" t="n">
        <f aca="false">IF(OR(VLOOKUP(A5323,Personal!$A$6:$F$112,5,FALSE())&lt;&gt;"Sí",N5323="No aplica"),0,'Catàleg GRAE'!D90)</f>
        <v>1</v>
      </c>
      <c r="I5323" s="20"/>
      <c r="J5323" s="20"/>
      <c r="K5323" s="20"/>
      <c r="L5323" s="21"/>
      <c r="M5323" s="21"/>
      <c r="N5323" s="20"/>
      <c r="O5323" s="20"/>
      <c r="P5323" s="19" t="str">
        <f aca="false">IF(I5323="","",I5323-H5323)</f>
        <v/>
      </c>
      <c r="Q5323" s="19" t="str">
        <f aca="true">IF(B5323="","",IF(N5323="No aplica","No aplica",IF(I5323="","Pendent",IF(N5323="Per substituir","Substituir",IF(OR(N5323="No localitzat",N5323="No lliurat"),"Reposar",IF(I5323&lt;H5323,"Reposar",IF(I5323&gt;H5323,"Revisar excedent",IF(AND(G5323="Sí",M5323&lt;&gt;"",M5323&lt;TODAY()),"EPI caducat",IF(AND(G5323="Sí",M5323&lt;&gt;"",M5323&lt;=TODAY()+90),"EPI caduca ≤90 dies",IF(OR(N5323="Deteriorat usable",N5323="Revisió necessària"),"Revisar","OK"))))))))))</f>
      </c>
      <c r="R5323" s="20"/>
    </row>
    <row r="5324" customFormat="false" ht="15" hidden="false" customHeight="false" outlineLevel="0" collapsed="false">
      <c r="A5324" s="19" t="n">
        <v>49</v>
      </c>
      <c r="B5324" s="19" t="n">
        <f aca="false">IFERROR(VLOOKUP(A5324,Personal!$A$6:$F$112,2,FALSE()),"")</f>
        <v>0</v>
      </c>
      <c r="C5324" s="19" t="str">
        <f aca="false">IFERROR(VLOOKUP(A5324,Personal!$A$6:$F$112,3,FALSE()),"")</f>
        <v>Valls</v>
      </c>
      <c r="D5324" s="19" t="s">
        <v>216</v>
      </c>
      <c r="E5324" s="19" t="s">
        <v>217</v>
      </c>
      <c r="F5324" s="19" t="s">
        <v>218</v>
      </c>
      <c r="G5324" s="19" t="s">
        <v>272</v>
      </c>
      <c r="H5324" s="19" t="n">
        <f aca="false">IF(OR(VLOOKUP(A5324,Personal!$A$6:$F$112,5,FALSE())&lt;&gt;"Sí",N5324="No aplica"),0,'Catàleg GRAE'!D91)</f>
        <v>1</v>
      </c>
      <c r="I5324" s="20"/>
      <c r="J5324" s="20"/>
      <c r="K5324" s="20"/>
      <c r="L5324" s="21"/>
      <c r="M5324" s="21"/>
      <c r="N5324" s="20"/>
      <c r="O5324" s="20"/>
      <c r="P5324" s="19" t="str">
        <f aca="false">IF(I5324="","",I5324-H5324)</f>
        <v/>
      </c>
      <c r="Q5324" s="19" t="str">
        <f aca="true">IF(B5324="","",IF(N5324="No aplica","No aplica",IF(I5324="","Pendent",IF(N5324="Per substituir","Substituir",IF(OR(N5324="No localitzat",N5324="No lliurat"),"Reposar",IF(I5324&lt;H5324,"Reposar",IF(I5324&gt;H5324,"Revisar excedent",IF(AND(G5324="Sí",M5324&lt;&gt;"",M5324&lt;TODAY()),"EPI caducat",IF(AND(G5324="Sí",M5324&lt;&gt;"",M5324&lt;=TODAY()+90),"EPI caduca ≤90 dies",IF(OR(N5324="Deteriorat usable",N5324="Revisió necessària"),"Revisar","OK"))))))))))</f>
      </c>
      <c r="R5324" s="20"/>
    </row>
    <row r="5325" customFormat="false" ht="15" hidden="false" customHeight="false" outlineLevel="0" collapsed="false">
      <c r="A5325" s="19" t="n">
        <v>49</v>
      </c>
      <c r="B5325" s="19" t="n">
        <f aca="false">IFERROR(VLOOKUP(A5325,Personal!$A$6:$F$112,2,FALSE()),"")</f>
        <v>0</v>
      </c>
      <c r="C5325" s="19" t="str">
        <f aca="false">IFERROR(VLOOKUP(A5325,Personal!$A$6:$F$112,3,FALSE()),"")</f>
        <v>Valls</v>
      </c>
      <c r="D5325" s="19" t="s">
        <v>37</v>
      </c>
      <c r="E5325" s="19" t="s">
        <v>219</v>
      </c>
      <c r="F5325" s="19" t="s">
        <v>220</v>
      </c>
      <c r="G5325" s="19" t="s">
        <v>291</v>
      </c>
      <c r="H5325" s="19" t="n">
        <f aca="false">IF(OR(VLOOKUP(A5325,Personal!$A$6:$F$112,5,FALSE())&lt;&gt;"Sí",N5325="No aplica"),0,'Catàleg GRAE'!D92)</f>
        <v>1</v>
      </c>
      <c r="I5325" s="20"/>
      <c r="J5325" s="20"/>
      <c r="K5325" s="20"/>
      <c r="L5325" s="21"/>
      <c r="M5325" s="21"/>
      <c r="N5325" s="20"/>
      <c r="O5325" s="20"/>
      <c r="P5325" s="19" t="str">
        <f aca="false">IF(I5325="","",I5325-H5325)</f>
        <v/>
      </c>
      <c r="Q5325" s="19" t="str">
        <f aca="true">IF(B5325="","",IF(N5325="No aplica","No aplica",IF(I5325="","Pendent",IF(N5325="Per substituir","Substituir",IF(OR(N5325="No localitzat",N5325="No lliurat"),"Reposar",IF(I5325&lt;H5325,"Reposar",IF(I5325&gt;H5325,"Revisar excedent",IF(AND(G5325="Sí",M5325&lt;&gt;"",M5325&lt;TODAY()),"EPI caducat",IF(AND(G5325="Sí",M5325&lt;&gt;"",M5325&lt;=TODAY()+90),"EPI caduca ≤90 dies",IF(OR(N5325="Deteriorat usable",N5325="Revisió necessària"),"Revisar","OK"))))))))))</f>
      </c>
      <c r="R5325" s="20"/>
    </row>
    <row r="5326" customFormat="false" ht="15" hidden="false" customHeight="false" outlineLevel="0" collapsed="false">
      <c r="A5326" s="19" t="n">
        <v>49</v>
      </c>
      <c r="B5326" s="19" t="n">
        <f aca="false">IFERROR(VLOOKUP(A5326,Personal!$A$6:$F$112,2,FALSE()),"")</f>
        <v>0</v>
      </c>
      <c r="C5326" s="19" t="str">
        <f aca="false">IFERROR(VLOOKUP(A5326,Personal!$A$6:$F$112,3,FALSE()),"")</f>
        <v>Valls</v>
      </c>
      <c r="D5326" s="19" t="s">
        <v>137</v>
      </c>
      <c r="E5326" s="19" t="s">
        <v>221</v>
      </c>
      <c r="F5326" s="19" t="s">
        <v>222</v>
      </c>
      <c r="G5326" s="19" t="s">
        <v>291</v>
      </c>
      <c r="H5326" s="19" t="n">
        <f aca="false">IF(OR(VLOOKUP(A5326,Personal!$A$6:$F$112,5,FALSE())&lt;&gt;"Sí",N5326="No aplica"),0,'Catàleg GRAE'!D93)</f>
        <v>1</v>
      </c>
      <c r="I5326" s="20"/>
      <c r="J5326" s="20"/>
      <c r="K5326" s="20"/>
      <c r="L5326" s="21"/>
      <c r="M5326" s="21"/>
      <c r="N5326" s="20"/>
      <c r="O5326" s="20"/>
      <c r="P5326" s="19" t="str">
        <f aca="false">IF(I5326="","",I5326-H5326)</f>
        <v/>
      </c>
      <c r="Q5326" s="19" t="str">
        <f aca="true">IF(B5326="","",IF(N5326="No aplica","No aplica",IF(I5326="","Pendent",IF(N5326="Per substituir","Substituir",IF(OR(N5326="No localitzat",N5326="No lliurat"),"Reposar",IF(I5326&lt;H5326,"Reposar",IF(I5326&gt;H5326,"Revisar excedent",IF(AND(G5326="Sí",M5326&lt;&gt;"",M5326&lt;TODAY()),"EPI caducat",IF(AND(G5326="Sí",M5326&lt;&gt;"",M5326&lt;=TODAY()+90),"EPI caduca ≤90 dies",IF(OR(N5326="Deteriorat usable",N5326="Revisió necessària"),"Revisar","OK"))))))))))</f>
      </c>
      <c r="R5326" s="20"/>
    </row>
    <row r="5327" customFormat="false" ht="15" hidden="false" customHeight="false" outlineLevel="0" collapsed="false">
      <c r="A5327" s="19" t="n">
        <v>49</v>
      </c>
      <c r="B5327" s="19" t="n">
        <f aca="false">IFERROR(VLOOKUP(A5327,Personal!$A$6:$F$112,2,FALSE()),"")</f>
        <v>0</v>
      </c>
      <c r="C5327" s="19" t="str">
        <f aca="false">IFERROR(VLOOKUP(A5327,Personal!$A$6:$F$112,3,FALSE()),"")</f>
        <v>Valls</v>
      </c>
      <c r="D5327" s="19" t="s">
        <v>137</v>
      </c>
      <c r="E5327" s="19" t="s">
        <v>223</v>
      </c>
      <c r="F5327" s="19" t="s">
        <v>224</v>
      </c>
      <c r="G5327" s="19" t="s">
        <v>291</v>
      </c>
      <c r="H5327" s="19" t="n">
        <f aca="false">IF(OR(VLOOKUP(A5327,Personal!$A$6:$F$112,5,FALSE())&lt;&gt;"Sí",N5327="No aplica"),0,'Catàleg GRAE'!D94)</f>
        <v>1</v>
      </c>
      <c r="I5327" s="20"/>
      <c r="J5327" s="20"/>
      <c r="K5327" s="20"/>
      <c r="L5327" s="21"/>
      <c r="M5327" s="21"/>
      <c r="N5327" s="20"/>
      <c r="O5327" s="20"/>
      <c r="P5327" s="19" t="str">
        <f aca="false">IF(I5327="","",I5327-H5327)</f>
        <v/>
      </c>
      <c r="Q5327" s="19" t="str">
        <f aca="true">IF(B5327="","",IF(N5327="No aplica","No aplica",IF(I5327="","Pendent",IF(N5327="Per substituir","Substituir",IF(OR(N5327="No localitzat",N5327="No lliurat"),"Reposar",IF(I5327&lt;H5327,"Reposar",IF(I5327&gt;H5327,"Revisar excedent",IF(AND(G5327="Sí",M5327&lt;&gt;"",M5327&lt;TODAY()),"EPI caducat",IF(AND(G5327="Sí",M5327&lt;&gt;"",M5327&lt;=TODAY()+90),"EPI caduca ≤90 dies",IF(OR(N5327="Deteriorat usable",N5327="Revisió necessària"),"Revisar","OK"))))))))))</f>
      </c>
      <c r="R5327" s="20"/>
    </row>
    <row r="5328" customFormat="false" ht="15" hidden="false" customHeight="false" outlineLevel="0" collapsed="false">
      <c r="A5328" s="19" t="n">
        <v>49</v>
      </c>
      <c r="B5328" s="19" t="n">
        <f aca="false">IFERROR(VLOOKUP(A5328,Personal!$A$6:$F$112,2,FALSE()),"")</f>
        <v>0</v>
      </c>
      <c r="C5328" s="19" t="str">
        <f aca="false">IFERROR(VLOOKUP(A5328,Personal!$A$6:$F$112,3,FALSE()),"")</f>
        <v>Valls</v>
      </c>
      <c r="D5328" s="19" t="s">
        <v>137</v>
      </c>
      <c r="E5328" s="19" t="s">
        <v>225</v>
      </c>
      <c r="F5328" s="19" t="s">
        <v>226</v>
      </c>
      <c r="G5328" s="19" t="s">
        <v>291</v>
      </c>
      <c r="H5328" s="19" t="n">
        <f aca="false">IF(OR(VLOOKUP(A5328,Personal!$A$6:$F$112,5,FALSE())&lt;&gt;"Sí",N5328="No aplica"),0,'Catàleg GRAE'!D95)</f>
        <v>1</v>
      </c>
      <c r="I5328" s="20"/>
      <c r="J5328" s="20"/>
      <c r="K5328" s="20"/>
      <c r="L5328" s="21"/>
      <c r="M5328" s="21"/>
      <c r="N5328" s="20"/>
      <c r="O5328" s="20"/>
      <c r="P5328" s="19" t="str">
        <f aca="false">IF(I5328="","",I5328-H5328)</f>
        <v/>
      </c>
      <c r="Q5328" s="19" t="str">
        <f aca="true">IF(B5328="","",IF(N5328="No aplica","No aplica",IF(I5328="","Pendent",IF(N5328="Per substituir","Substituir",IF(OR(N5328="No localitzat",N5328="No lliurat"),"Reposar",IF(I5328&lt;H5328,"Reposar",IF(I5328&gt;H5328,"Revisar excedent",IF(AND(G5328="Sí",M5328&lt;&gt;"",M5328&lt;TODAY()),"EPI caducat",IF(AND(G5328="Sí",M5328&lt;&gt;"",M5328&lt;=TODAY()+90),"EPI caduca ≤90 dies",IF(OR(N5328="Deteriorat usable",N5328="Revisió necessària"),"Revisar","OK"))))))))))</f>
      </c>
      <c r="R5328" s="20"/>
    </row>
    <row r="5329" customFormat="false" ht="15" hidden="false" customHeight="false" outlineLevel="0" collapsed="false">
      <c r="A5329" s="19" t="n">
        <v>49</v>
      </c>
      <c r="B5329" s="19" t="n">
        <f aca="false">IFERROR(VLOOKUP(A5329,Personal!$A$6:$F$112,2,FALSE()),"")</f>
        <v>0</v>
      </c>
      <c r="C5329" s="19" t="str">
        <f aca="false">IFERROR(VLOOKUP(A5329,Personal!$A$6:$F$112,3,FALSE()),"")</f>
        <v>Valls</v>
      </c>
      <c r="D5329" s="19" t="s">
        <v>137</v>
      </c>
      <c r="E5329" s="19" t="s">
        <v>227</v>
      </c>
      <c r="F5329" s="19" t="s">
        <v>228</v>
      </c>
      <c r="G5329" s="19" t="s">
        <v>291</v>
      </c>
      <c r="H5329" s="19" t="n">
        <f aca="false">IF(OR(VLOOKUP(A5329,Personal!$A$6:$F$112,5,FALSE())&lt;&gt;"Sí",N5329="No aplica"),0,'Catàleg GRAE'!D96)</f>
        <v>1</v>
      </c>
      <c r="I5329" s="20"/>
      <c r="J5329" s="20"/>
      <c r="K5329" s="20"/>
      <c r="L5329" s="21"/>
      <c r="M5329" s="21"/>
      <c r="N5329" s="20"/>
      <c r="O5329" s="20"/>
      <c r="P5329" s="19" t="str">
        <f aca="false">IF(I5329="","",I5329-H5329)</f>
        <v/>
      </c>
      <c r="Q5329" s="19" t="str">
        <f aca="true">IF(B5329="","",IF(N5329="No aplica","No aplica",IF(I5329="","Pendent",IF(N5329="Per substituir","Substituir",IF(OR(N5329="No localitzat",N5329="No lliurat"),"Reposar",IF(I5329&lt;H5329,"Reposar",IF(I5329&gt;H5329,"Revisar excedent",IF(AND(G5329="Sí",M5329&lt;&gt;"",M5329&lt;TODAY()),"EPI caducat",IF(AND(G5329="Sí",M5329&lt;&gt;"",M5329&lt;=TODAY()+90),"EPI caduca ≤90 dies",IF(OR(N5329="Deteriorat usable",N5329="Revisió necessària"),"Revisar","OK"))))))))))</f>
      </c>
      <c r="R5329" s="20"/>
    </row>
    <row r="5330" customFormat="false" ht="15" hidden="false" customHeight="false" outlineLevel="0" collapsed="false">
      <c r="A5330" s="19" t="n">
        <v>49</v>
      </c>
      <c r="B5330" s="19" t="n">
        <f aca="false">IFERROR(VLOOKUP(A5330,Personal!$A$6:$F$112,2,FALSE()),"")</f>
        <v>0</v>
      </c>
      <c r="C5330" s="19" t="str">
        <f aca="false">IFERROR(VLOOKUP(A5330,Personal!$A$6:$F$112,3,FALSE()),"")</f>
        <v>Valls</v>
      </c>
      <c r="D5330" s="19" t="s">
        <v>137</v>
      </c>
      <c r="E5330" s="19" t="s">
        <v>229</v>
      </c>
      <c r="F5330" s="19" t="s">
        <v>230</v>
      </c>
      <c r="G5330" s="19" t="s">
        <v>291</v>
      </c>
      <c r="H5330" s="19" t="n">
        <f aca="false">IF(OR(VLOOKUP(A5330,Personal!$A$6:$F$112,5,FALSE())&lt;&gt;"Sí",N5330="No aplica"),0,'Catàleg GRAE'!D97)</f>
        <v>1</v>
      </c>
      <c r="I5330" s="20"/>
      <c r="J5330" s="20"/>
      <c r="K5330" s="20"/>
      <c r="L5330" s="21"/>
      <c r="M5330" s="21"/>
      <c r="N5330" s="20"/>
      <c r="O5330" s="20"/>
      <c r="P5330" s="19" t="str">
        <f aca="false">IF(I5330="","",I5330-H5330)</f>
        <v/>
      </c>
      <c r="Q5330" s="19" t="str">
        <f aca="true">IF(B5330="","",IF(N5330="No aplica","No aplica",IF(I5330="","Pendent",IF(N5330="Per substituir","Substituir",IF(OR(N5330="No localitzat",N5330="No lliurat"),"Reposar",IF(I5330&lt;H5330,"Reposar",IF(I5330&gt;H5330,"Revisar excedent",IF(AND(G5330="Sí",M5330&lt;&gt;"",M5330&lt;TODAY()),"EPI caducat",IF(AND(G5330="Sí",M5330&lt;&gt;"",M5330&lt;=TODAY()+90),"EPI caduca ≤90 dies",IF(OR(N5330="Deteriorat usable",N5330="Revisió necessària"),"Revisar","OK"))))))))))</f>
      </c>
      <c r="R5330" s="20"/>
    </row>
    <row r="5331" customFormat="false" ht="15" hidden="false" customHeight="false" outlineLevel="0" collapsed="false">
      <c r="A5331" s="19" t="n">
        <v>49</v>
      </c>
      <c r="B5331" s="19" t="n">
        <f aca="false">IFERROR(VLOOKUP(A5331,Personal!$A$6:$F$112,2,FALSE()),"")</f>
        <v>0</v>
      </c>
      <c r="C5331" s="19" t="str">
        <f aca="false">IFERROR(VLOOKUP(A5331,Personal!$A$6:$F$112,3,FALSE()),"")</f>
        <v>Valls</v>
      </c>
      <c r="D5331" s="19" t="s">
        <v>137</v>
      </c>
      <c r="E5331" s="19" t="s">
        <v>231</v>
      </c>
      <c r="F5331" s="19" t="s">
        <v>232</v>
      </c>
      <c r="G5331" s="19" t="s">
        <v>291</v>
      </c>
      <c r="H5331" s="19" t="n">
        <f aca="false">IF(OR(VLOOKUP(A5331,Personal!$A$6:$F$112,5,FALSE())&lt;&gt;"Sí",N5331="No aplica"),0,'Catàleg GRAE'!D98)</f>
        <v>1</v>
      </c>
      <c r="I5331" s="20"/>
      <c r="J5331" s="20"/>
      <c r="K5331" s="20"/>
      <c r="L5331" s="21"/>
      <c r="M5331" s="21"/>
      <c r="N5331" s="20"/>
      <c r="O5331" s="20"/>
      <c r="P5331" s="19" t="str">
        <f aca="false">IF(I5331="","",I5331-H5331)</f>
        <v/>
      </c>
      <c r="Q5331" s="19" t="str">
        <f aca="true">IF(B5331="","",IF(N5331="No aplica","No aplica",IF(I5331="","Pendent",IF(N5331="Per substituir","Substituir",IF(OR(N5331="No localitzat",N5331="No lliurat"),"Reposar",IF(I5331&lt;H5331,"Reposar",IF(I5331&gt;H5331,"Revisar excedent",IF(AND(G5331="Sí",M5331&lt;&gt;"",M5331&lt;TODAY()),"EPI caducat",IF(AND(G5331="Sí",M5331&lt;&gt;"",M5331&lt;=TODAY()+90),"EPI caduca ≤90 dies",IF(OR(N5331="Deteriorat usable",N5331="Revisió necessària"),"Revisar","OK"))))))))))</f>
      </c>
      <c r="R5331" s="20"/>
    </row>
    <row r="5332" customFormat="false" ht="15" hidden="false" customHeight="false" outlineLevel="0" collapsed="false">
      <c r="A5332" s="19" t="n">
        <v>49</v>
      </c>
      <c r="B5332" s="19" t="n">
        <f aca="false">IFERROR(VLOOKUP(A5332,Personal!$A$6:$F$112,2,FALSE()),"")</f>
        <v>0</v>
      </c>
      <c r="C5332" s="19" t="str">
        <f aca="false">IFERROR(VLOOKUP(A5332,Personal!$A$6:$F$112,3,FALSE()),"")</f>
        <v>Valls</v>
      </c>
      <c r="D5332" s="19" t="s">
        <v>137</v>
      </c>
      <c r="E5332" s="19" t="s">
        <v>233</v>
      </c>
      <c r="F5332" s="19" t="s">
        <v>234</v>
      </c>
      <c r="G5332" s="19" t="s">
        <v>291</v>
      </c>
      <c r="H5332" s="19" t="n">
        <f aca="false">IF(OR(VLOOKUP(A5332,Personal!$A$6:$F$112,5,FALSE())&lt;&gt;"Sí",N5332="No aplica"),0,'Catàleg GRAE'!D99)</f>
        <v>1</v>
      </c>
      <c r="I5332" s="20"/>
      <c r="J5332" s="20"/>
      <c r="K5332" s="20"/>
      <c r="L5332" s="21"/>
      <c r="M5332" s="21"/>
      <c r="N5332" s="20"/>
      <c r="O5332" s="20"/>
      <c r="P5332" s="19" t="str">
        <f aca="false">IF(I5332="","",I5332-H5332)</f>
        <v/>
      </c>
      <c r="Q5332" s="19" t="str">
        <f aca="true">IF(B5332="","",IF(N5332="No aplica","No aplica",IF(I5332="","Pendent",IF(N5332="Per substituir","Substituir",IF(OR(N5332="No localitzat",N5332="No lliurat"),"Reposar",IF(I5332&lt;H5332,"Reposar",IF(I5332&gt;H5332,"Revisar excedent",IF(AND(G5332="Sí",M5332&lt;&gt;"",M5332&lt;TODAY()),"EPI caducat",IF(AND(G5332="Sí",M5332&lt;&gt;"",M5332&lt;=TODAY()+90),"EPI caduca ≤90 dies",IF(OR(N5332="Deteriorat usable",N5332="Revisió necessària"),"Revisar","OK"))))))))))</f>
      </c>
      <c r="R5332" s="20"/>
    </row>
    <row r="5333" customFormat="false" ht="15" hidden="false" customHeight="false" outlineLevel="0" collapsed="false">
      <c r="A5333" s="19" t="n">
        <v>49</v>
      </c>
      <c r="B5333" s="19" t="n">
        <f aca="false">IFERROR(VLOOKUP(A5333,Personal!$A$6:$F$112,2,FALSE()),"")</f>
        <v>0</v>
      </c>
      <c r="C5333" s="19" t="str">
        <f aca="false">IFERROR(VLOOKUP(A5333,Personal!$A$6:$F$112,3,FALSE()),"")</f>
        <v>Valls</v>
      </c>
      <c r="D5333" s="19" t="s">
        <v>216</v>
      </c>
      <c r="E5333" s="19" t="s">
        <v>235</v>
      </c>
      <c r="F5333" s="19" t="s">
        <v>236</v>
      </c>
      <c r="G5333" s="19" t="s">
        <v>272</v>
      </c>
      <c r="H5333" s="19" t="n">
        <f aca="false">IF(OR(VLOOKUP(A5333,Personal!$A$6:$F$112,5,FALSE())&lt;&gt;"Sí",N5333="No aplica"),0,'Catàleg GRAE'!D100)</f>
        <v>1</v>
      </c>
      <c r="I5333" s="20"/>
      <c r="J5333" s="20"/>
      <c r="K5333" s="20"/>
      <c r="L5333" s="21"/>
      <c r="M5333" s="21"/>
      <c r="N5333" s="20"/>
      <c r="O5333" s="20"/>
      <c r="P5333" s="19" t="str">
        <f aca="false">IF(I5333="","",I5333-H5333)</f>
        <v/>
      </c>
      <c r="Q5333" s="19" t="str">
        <f aca="true">IF(B5333="","",IF(N5333="No aplica","No aplica",IF(I5333="","Pendent",IF(N5333="Per substituir","Substituir",IF(OR(N5333="No localitzat",N5333="No lliurat"),"Reposar",IF(I5333&lt;H5333,"Reposar",IF(I5333&gt;H5333,"Revisar excedent",IF(AND(G5333="Sí",M5333&lt;&gt;"",M5333&lt;TODAY()),"EPI caducat",IF(AND(G5333="Sí",M5333&lt;&gt;"",M5333&lt;=TODAY()+90),"EPI caduca ≤90 dies",IF(OR(N5333="Deteriorat usable",N5333="Revisió necessària"),"Revisar","OK"))))))))))</f>
      </c>
      <c r="R5333" s="20"/>
    </row>
    <row r="5334" customFormat="false" ht="15" hidden="false" customHeight="false" outlineLevel="0" collapsed="false">
      <c r="A5334" s="19" t="n">
        <v>49</v>
      </c>
      <c r="B5334" s="19" t="n">
        <f aca="false">IFERROR(VLOOKUP(A5334,Personal!$A$6:$F$112,2,FALSE()),"")</f>
        <v>0</v>
      </c>
      <c r="C5334" s="19" t="str">
        <f aca="false">IFERROR(VLOOKUP(A5334,Personal!$A$6:$F$112,3,FALSE()),"")</f>
        <v>Valls</v>
      </c>
      <c r="D5334" s="19" t="s">
        <v>137</v>
      </c>
      <c r="E5334" s="19" t="s">
        <v>237</v>
      </c>
      <c r="F5334" s="19" t="s">
        <v>238</v>
      </c>
      <c r="G5334" s="19" t="s">
        <v>291</v>
      </c>
      <c r="H5334" s="19" t="n">
        <f aca="false">IF(OR(VLOOKUP(A5334,Personal!$A$6:$F$112,5,FALSE())&lt;&gt;"Sí",N5334="No aplica"),0,'Catàleg GRAE'!D101)</f>
        <v>1</v>
      </c>
      <c r="I5334" s="20"/>
      <c r="J5334" s="20"/>
      <c r="K5334" s="20"/>
      <c r="L5334" s="21"/>
      <c r="M5334" s="21"/>
      <c r="N5334" s="20"/>
      <c r="O5334" s="20"/>
      <c r="P5334" s="19" t="str">
        <f aca="false">IF(I5334="","",I5334-H5334)</f>
        <v/>
      </c>
      <c r="Q5334" s="19" t="str">
        <f aca="true">IF(B5334="","",IF(N5334="No aplica","No aplica",IF(I5334="","Pendent",IF(N5334="Per substituir","Substituir",IF(OR(N5334="No localitzat",N5334="No lliurat"),"Reposar",IF(I5334&lt;H5334,"Reposar",IF(I5334&gt;H5334,"Revisar excedent",IF(AND(G5334="Sí",M5334&lt;&gt;"",M5334&lt;TODAY()),"EPI caducat",IF(AND(G5334="Sí",M5334&lt;&gt;"",M5334&lt;=TODAY()+90),"EPI caduca ≤90 dies",IF(OR(N5334="Deteriorat usable",N5334="Revisió necessària"),"Revisar","OK"))))))))))</f>
      </c>
      <c r="R5334" s="20"/>
    </row>
    <row r="5335" customFormat="false" ht="15" hidden="false" customHeight="false" outlineLevel="0" collapsed="false">
      <c r="A5335" s="19" t="n">
        <v>49</v>
      </c>
      <c r="B5335" s="19" t="n">
        <f aca="false">IFERROR(VLOOKUP(A5335,Personal!$A$6:$F$112,2,FALSE()),"")</f>
        <v>0</v>
      </c>
      <c r="C5335" s="19" t="str">
        <f aca="false">IFERROR(VLOOKUP(A5335,Personal!$A$6:$F$112,3,FALSE()),"")</f>
        <v>Valls</v>
      </c>
      <c r="D5335" s="19" t="s">
        <v>37</v>
      </c>
      <c r="E5335" s="19" t="s">
        <v>239</v>
      </c>
      <c r="F5335" s="19" t="s">
        <v>240</v>
      </c>
      <c r="G5335" s="19" t="s">
        <v>291</v>
      </c>
      <c r="H5335" s="19" t="n">
        <f aca="false">IF(OR(VLOOKUP(A5335,Personal!$A$6:$F$112,5,FALSE())&lt;&gt;"Sí",N5335="No aplica"),0,'Catàleg GRAE'!D102)</f>
        <v>1</v>
      </c>
      <c r="I5335" s="20"/>
      <c r="J5335" s="20"/>
      <c r="K5335" s="20"/>
      <c r="L5335" s="21"/>
      <c r="M5335" s="21"/>
      <c r="N5335" s="20"/>
      <c r="O5335" s="20"/>
      <c r="P5335" s="19" t="str">
        <f aca="false">IF(I5335="","",I5335-H5335)</f>
        <v/>
      </c>
      <c r="Q5335" s="19" t="str">
        <f aca="true">IF(B5335="","",IF(N5335="No aplica","No aplica",IF(I5335="","Pendent",IF(N5335="Per substituir","Substituir",IF(OR(N5335="No localitzat",N5335="No lliurat"),"Reposar",IF(I5335&lt;H5335,"Reposar",IF(I5335&gt;H5335,"Revisar excedent",IF(AND(G5335="Sí",M5335&lt;&gt;"",M5335&lt;TODAY()),"EPI caducat",IF(AND(G5335="Sí",M5335&lt;&gt;"",M5335&lt;=TODAY()+90),"EPI caduca ≤90 dies",IF(OR(N5335="Deteriorat usable",N5335="Revisió necessària"),"Revisar","OK"))))))))))</f>
      </c>
      <c r="R5335" s="20"/>
    </row>
    <row r="5336" customFormat="false" ht="15" hidden="false" customHeight="false" outlineLevel="0" collapsed="false">
      <c r="A5336" s="19" t="n">
        <v>49</v>
      </c>
      <c r="B5336" s="19" t="n">
        <f aca="false">IFERROR(VLOOKUP(A5336,Personal!$A$6:$F$112,2,FALSE()),"")</f>
        <v>0</v>
      </c>
      <c r="C5336" s="19" t="str">
        <f aca="false">IFERROR(VLOOKUP(A5336,Personal!$A$6:$F$112,3,FALSE()),"")</f>
        <v>Valls</v>
      </c>
      <c r="D5336" s="19" t="s">
        <v>37</v>
      </c>
      <c r="E5336" s="19" t="s">
        <v>241</v>
      </c>
      <c r="F5336" s="19" t="s">
        <v>242</v>
      </c>
      <c r="G5336" s="19" t="s">
        <v>291</v>
      </c>
      <c r="H5336" s="19" t="n">
        <f aca="false">IF(OR(VLOOKUP(A5336,Personal!$A$6:$F$112,5,FALSE())&lt;&gt;"Sí",N5336="No aplica"),0,'Catàleg GRAE'!D103)</f>
        <v>1</v>
      </c>
      <c r="I5336" s="20"/>
      <c r="J5336" s="20"/>
      <c r="K5336" s="20"/>
      <c r="L5336" s="21"/>
      <c r="M5336" s="21"/>
      <c r="N5336" s="20"/>
      <c r="O5336" s="20"/>
      <c r="P5336" s="19" t="str">
        <f aca="false">IF(I5336="","",I5336-H5336)</f>
        <v/>
      </c>
      <c r="Q5336" s="19" t="str">
        <f aca="true">IF(B5336="","",IF(N5336="No aplica","No aplica",IF(I5336="","Pendent",IF(N5336="Per substituir","Substituir",IF(OR(N5336="No localitzat",N5336="No lliurat"),"Reposar",IF(I5336&lt;H5336,"Reposar",IF(I5336&gt;H5336,"Revisar excedent",IF(AND(G5336="Sí",M5336&lt;&gt;"",M5336&lt;TODAY()),"EPI caducat",IF(AND(G5336="Sí",M5336&lt;&gt;"",M5336&lt;=TODAY()+90),"EPI caduca ≤90 dies",IF(OR(N5336="Deteriorat usable",N5336="Revisió necessària"),"Revisar","OK"))))))))))</f>
      </c>
      <c r="R5336" s="20"/>
    </row>
    <row r="5337" customFormat="false" ht="15" hidden="false" customHeight="false" outlineLevel="0" collapsed="false">
      <c r="A5337" s="19" t="n">
        <v>49</v>
      </c>
      <c r="B5337" s="19" t="n">
        <f aca="false">IFERROR(VLOOKUP(A5337,Personal!$A$6:$F$112,2,FALSE()),"")</f>
        <v>0</v>
      </c>
      <c r="C5337" s="19" t="str">
        <f aca="false">IFERROR(VLOOKUP(A5337,Personal!$A$6:$F$112,3,FALSE()),"")</f>
        <v>Valls</v>
      </c>
      <c r="D5337" s="19" t="s">
        <v>177</v>
      </c>
      <c r="E5337" s="19" t="s">
        <v>243</v>
      </c>
      <c r="F5337" s="19" t="s">
        <v>244</v>
      </c>
      <c r="G5337" s="19" t="s">
        <v>272</v>
      </c>
      <c r="H5337" s="19" t="n">
        <f aca="false">IF(OR(VLOOKUP(A5337,Personal!$A$6:$F$112,5,FALSE())&lt;&gt;"Sí",N5337="No aplica"),0,'Catàleg GRAE'!D104)</f>
        <v>1</v>
      </c>
      <c r="I5337" s="20"/>
      <c r="J5337" s="20"/>
      <c r="K5337" s="20"/>
      <c r="L5337" s="21"/>
      <c r="M5337" s="21"/>
      <c r="N5337" s="20"/>
      <c r="O5337" s="20"/>
      <c r="P5337" s="19" t="str">
        <f aca="false">IF(I5337="","",I5337-H5337)</f>
        <v/>
      </c>
      <c r="Q5337" s="19" t="str">
        <f aca="true">IF(B5337="","",IF(N5337="No aplica","No aplica",IF(I5337="","Pendent",IF(N5337="Per substituir","Substituir",IF(OR(N5337="No localitzat",N5337="No lliurat"),"Reposar",IF(I5337&lt;H5337,"Reposar",IF(I5337&gt;H5337,"Revisar excedent",IF(AND(G5337="Sí",M5337&lt;&gt;"",M5337&lt;TODAY()),"EPI caducat",IF(AND(G5337="Sí",M5337&lt;&gt;"",M5337&lt;=TODAY()+90),"EPI caduca ≤90 dies",IF(OR(N5337="Deteriorat usable",N5337="Revisió necessària"),"Revisar","OK"))))))))))</f>
      </c>
      <c r="R5337" s="20"/>
    </row>
    <row r="5338" customFormat="false" ht="15" hidden="false" customHeight="false" outlineLevel="0" collapsed="false">
      <c r="A5338" s="19" t="n">
        <v>49</v>
      </c>
      <c r="B5338" s="19" t="n">
        <f aca="false">IFERROR(VLOOKUP(A5338,Personal!$A$6:$F$112,2,FALSE()),"")</f>
        <v>0</v>
      </c>
      <c r="C5338" s="19" t="str">
        <f aca="false">IFERROR(VLOOKUP(A5338,Personal!$A$6:$F$112,3,FALSE()),"")</f>
        <v>Valls</v>
      </c>
      <c r="D5338" s="19" t="s">
        <v>177</v>
      </c>
      <c r="E5338" s="19" t="s">
        <v>245</v>
      </c>
      <c r="F5338" s="19" t="s">
        <v>246</v>
      </c>
      <c r="G5338" s="19" t="s">
        <v>272</v>
      </c>
      <c r="H5338" s="19" t="n">
        <f aca="false">IF(OR(VLOOKUP(A5338,Personal!$A$6:$F$112,5,FALSE())&lt;&gt;"Sí",N5338="No aplica"),0,'Catàleg GRAE'!D105)</f>
        <v>1</v>
      </c>
      <c r="I5338" s="20"/>
      <c r="J5338" s="20"/>
      <c r="K5338" s="20"/>
      <c r="L5338" s="21"/>
      <c r="M5338" s="21"/>
      <c r="N5338" s="20"/>
      <c r="O5338" s="20"/>
      <c r="P5338" s="19" t="str">
        <f aca="false">IF(I5338="","",I5338-H5338)</f>
        <v/>
      </c>
      <c r="Q5338" s="19" t="str">
        <f aca="true">IF(B5338="","",IF(N5338="No aplica","No aplica",IF(I5338="","Pendent",IF(N5338="Per substituir","Substituir",IF(OR(N5338="No localitzat",N5338="No lliurat"),"Reposar",IF(I5338&lt;H5338,"Reposar",IF(I5338&gt;H5338,"Revisar excedent",IF(AND(G5338="Sí",M5338&lt;&gt;"",M5338&lt;TODAY()),"EPI caducat",IF(AND(G5338="Sí",M5338&lt;&gt;"",M5338&lt;=TODAY()+90),"EPI caduca ≤90 dies",IF(OR(N5338="Deteriorat usable",N5338="Revisió necessària"),"Revisar","OK"))))))))))</f>
      </c>
      <c r="R5338" s="20"/>
    </row>
    <row r="5339" customFormat="false" ht="15" hidden="false" customHeight="false" outlineLevel="0" collapsed="false">
      <c r="A5339" s="19" t="n">
        <v>49</v>
      </c>
      <c r="B5339" s="19" t="n">
        <f aca="false">IFERROR(VLOOKUP(A5339,Personal!$A$6:$F$112,2,FALSE()),"")</f>
        <v>0</v>
      </c>
      <c r="C5339" s="19" t="str">
        <f aca="false">IFERROR(VLOOKUP(A5339,Personal!$A$6:$F$112,3,FALSE()),"")</f>
        <v>Valls</v>
      </c>
      <c r="D5339" s="19" t="s">
        <v>177</v>
      </c>
      <c r="E5339" s="19" t="s">
        <v>247</v>
      </c>
      <c r="F5339" s="19" t="s">
        <v>248</v>
      </c>
      <c r="G5339" s="19" t="s">
        <v>272</v>
      </c>
      <c r="H5339" s="19" t="n">
        <f aca="false">IF(OR(VLOOKUP(A5339,Personal!$A$6:$F$112,5,FALSE())&lt;&gt;"Sí",N5339="No aplica"),0,'Catàleg GRAE'!D106)</f>
        <v>1</v>
      </c>
      <c r="I5339" s="20"/>
      <c r="J5339" s="20"/>
      <c r="K5339" s="20"/>
      <c r="L5339" s="21"/>
      <c r="M5339" s="21"/>
      <c r="N5339" s="20"/>
      <c r="O5339" s="20"/>
      <c r="P5339" s="19" t="str">
        <f aca="false">IF(I5339="","",I5339-H5339)</f>
        <v/>
      </c>
      <c r="Q5339" s="19" t="str">
        <f aca="true">IF(B5339="","",IF(N5339="No aplica","No aplica",IF(I5339="","Pendent",IF(N5339="Per substituir","Substituir",IF(OR(N5339="No localitzat",N5339="No lliurat"),"Reposar",IF(I5339&lt;H5339,"Reposar",IF(I5339&gt;H5339,"Revisar excedent",IF(AND(G5339="Sí",M5339&lt;&gt;"",M5339&lt;TODAY()),"EPI caducat",IF(AND(G5339="Sí",M5339&lt;&gt;"",M5339&lt;=TODAY()+90),"EPI caduca ≤90 dies",IF(OR(N5339="Deteriorat usable",N5339="Revisió necessària"),"Revisar","OK"))))))))))</f>
      </c>
      <c r="R5339" s="20"/>
    </row>
    <row r="5340" customFormat="false" ht="15" hidden="false" customHeight="false" outlineLevel="0" collapsed="false">
      <c r="A5340" s="19" t="n">
        <v>49</v>
      </c>
      <c r="B5340" s="19" t="n">
        <f aca="false">IFERROR(VLOOKUP(A5340,Personal!$A$6:$F$112,2,FALSE()),"")</f>
        <v>0</v>
      </c>
      <c r="C5340" s="19" t="str">
        <f aca="false">IFERROR(VLOOKUP(A5340,Personal!$A$6:$F$112,3,FALSE()),"")</f>
        <v>Valls</v>
      </c>
      <c r="D5340" s="19" t="s">
        <v>177</v>
      </c>
      <c r="E5340" s="19" t="s">
        <v>249</v>
      </c>
      <c r="F5340" s="19" t="s">
        <v>250</v>
      </c>
      <c r="G5340" s="19" t="s">
        <v>272</v>
      </c>
      <c r="H5340" s="19" t="n">
        <f aca="false">IF(OR(VLOOKUP(A5340,Personal!$A$6:$F$112,5,FALSE())&lt;&gt;"Sí",N5340="No aplica"),0,'Catàleg GRAE'!D107)</f>
        <v>1</v>
      </c>
      <c r="I5340" s="20"/>
      <c r="J5340" s="20"/>
      <c r="K5340" s="20"/>
      <c r="L5340" s="21"/>
      <c r="M5340" s="21"/>
      <c r="N5340" s="20"/>
      <c r="O5340" s="20"/>
      <c r="P5340" s="19" t="str">
        <f aca="false">IF(I5340="","",I5340-H5340)</f>
        <v/>
      </c>
      <c r="Q5340" s="19" t="str">
        <f aca="true">IF(B5340="","",IF(N5340="No aplica","No aplica",IF(I5340="","Pendent",IF(N5340="Per substituir","Substituir",IF(OR(N5340="No localitzat",N5340="No lliurat"),"Reposar",IF(I5340&lt;H5340,"Reposar",IF(I5340&gt;H5340,"Revisar excedent",IF(AND(G5340="Sí",M5340&lt;&gt;"",M5340&lt;TODAY()),"EPI caducat",IF(AND(G5340="Sí",M5340&lt;&gt;"",M5340&lt;=TODAY()+90),"EPI caduca ≤90 dies",IF(OR(N5340="Deteriorat usable",N5340="Revisió necessària"),"Revisar","OK"))))))))))</f>
      </c>
      <c r="R5340" s="20"/>
    </row>
    <row r="5341" customFormat="false" ht="15" hidden="false" customHeight="false" outlineLevel="0" collapsed="false">
      <c r="A5341" s="19" t="n">
        <v>49</v>
      </c>
      <c r="B5341" s="19" t="n">
        <f aca="false">IFERROR(VLOOKUP(A5341,Personal!$A$6:$F$112,2,FALSE()),"")</f>
        <v>0</v>
      </c>
      <c r="C5341" s="19" t="str">
        <f aca="false">IFERROR(VLOOKUP(A5341,Personal!$A$6:$F$112,3,FALSE()),"")</f>
        <v>Valls</v>
      </c>
      <c r="D5341" s="19" t="s">
        <v>177</v>
      </c>
      <c r="E5341" s="19" t="s">
        <v>251</v>
      </c>
      <c r="F5341" s="19" t="s">
        <v>252</v>
      </c>
      <c r="G5341" s="19" t="s">
        <v>272</v>
      </c>
      <c r="H5341" s="19" t="n">
        <f aca="false">IF(OR(VLOOKUP(A5341,Personal!$A$6:$F$112,5,FALSE())&lt;&gt;"Sí",N5341="No aplica"),0,'Catàleg GRAE'!D108)</f>
        <v>1</v>
      </c>
      <c r="I5341" s="20"/>
      <c r="J5341" s="20"/>
      <c r="K5341" s="20"/>
      <c r="L5341" s="21"/>
      <c r="M5341" s="21"/>
      <c r="N5341" s="20"/>
      <c r="O5341" s="20"/>
      <c r="P5341" s="19" t="str">
        <f aca="false">IF(I5341="","",I5341-H5341)</f>
        <v/>
      </c>
      <c r="Q5341" s="19" t="str">
        <f aca="true">IF(B5341="","",IF(N5341="No aplica","No aplica",IF(I5341="","Pendent",IF(N5341="Per substituir","Substituir",IF(OR(N5341="No localitzat",N5341="No lliurat"),"Reposar",IF(I5341&lt;H5341,"Reposar",IF(I5341&gt;H5341,"Revisar excedent",IF(AND(G5341="Sí",M5341&lt;&gt;"",M5341&lt;TODAY()),"EPI caducat",IF(AND(G5341="Sí",M5341&lt;&gt;"",M5341&lt;=TODAY()+90),"EPI caduca ≤90 dies",IF(OR(N5341="Deteriorat usable",N5341="Revisió necessària"),"Revisar","OK"))))))))))</f>
      </c>
      <c r="R5341" s="20"/>
    </row>
    <row r="5342" customFormat="false" ht="15" hidden="false" customHeight="false" outlineLevel="0" collapsed="false">
      <c r="A5342" s="19" t="n">
        <v>49</v>
      </c>
      <c r="B5342" s="19" t="n">
        <f aca="false">IFERROR(VLOOKUP(A5342,Personal!$A$6:$F$112,2,FALSE()),"")</f>
        <v>0</v>
      </c>
      <c r="C5342" s="19" t="str">
        <f aca="false">IFERROR(VLOOKUP(A5342,Personal!$A$6:$F$112,3,FALSE()),"")</f>
        <v>Valls</v>
      </c>
      <c r="D5342" s="19" t="s">
        <v>125</v>
      </c>
      <c r="E5342" s="19" t="s">
        <v>253</v>
      </c>
      <c r="F5342" s="19" t="s">
        <v>254</v>
      </c>
      <c r="G5342" s="19" t="s">
        <v>272</v>
      </c>
      <c r="H5342" s="19" t="n">
        <f aca="false">IF(OR(VLOOKUP(A5342,Personal!$A$6:$F$112,5,FALSE())&lt;&gt;"Sí",N5342="No aplica"),0,'Catàleg GRAE'!D109)</f>
        <v>1</v>
      </c>
      <c r="I5342" s="20"/>
      <c r="J5342" s="20"/>
      <c r="K5342" s="20"/>
      <c r="L5342" s="21"/>
      <c r="M5342" s="21"/>
      <c r="N5342" s="20"/>
      <c r="O5342" s="20"/>
      <c r="P5342" s="19" t="str">
        <f aca="false">IF(I5342="","",I5342-H5342)</f>
        <v/>
      </c>
      <c r="Q5342" s="19" t="str">
        <f aca="true">IF(B5342="","",IF(N5342="No aplica","No aplica",IF(I5342="","Pendent",IF(N5342="Per substituir","Substituir",IF(OR(N5342="No localitzat",N5342="No lliurat"),"Reposar",IF(I5342&lt;H5342,"Reposar",IF(I5342&gt;H5342,"Revisar excedent",IF(AND(G5342="Sí",M5342&lt;&gt;"",M5342&lt;TODAY()),"EPI caducat",IF(AND(G5342="Sí",M5342&lt;&gt;"",M5342&lt;=TODAY()+90),"EPI caduca ≤90 dies",IF(OR(N5342="Deteriorat usable",N5342="Revisió necessària"),"Revisar","OK"))))))))))</f>
      </c>
      <c r="R5342" s="20"/>
    </row>
    <row r="5343" customFormat="false" ht="15" hidden="false" customHeight="false" outlineLevel="0" collapsed="false">
      <c r="A5343" s="19" t="n">
        <v>49</v>
      </c>
      <c r="B5343" s="19" t="n">
        <f aca="false">IFERROR(VLOOKUP(A5343,Personal!$A$6:$F$112,2,FALSE()),"")</f>
        <v>0</v>
      </c>
      <c r="C5343" s="19" t="str">
        <f aca="false">IFERROR(VLOOKUP(A5343,Personal!$A$6:$F$112,3,FALSE()),"")</f>
        <v>Valls</v>
      </c>
      <c r="D5343" s="19" t="s">
        <v>177</v>
      </c>
      <c r="E5343" s="19" t="s">
        <v>255</v>
      </c>
      <c r="F5343" s="19" t="s">
        <v>256</v>
      </c>
      <c r="G5343" s="19" t="s">
        <v>272</v>
      </c>
      <c r="H5343" s="19" t="n">
        <f aca="false">IF(OR(VLOOKUP(A5343,Personal!$A$6:$F$112,5,FALSE())&lt;&gt;"Sí",N5343="No aplica"),0,'Catàleg GRAE'!D110)</f>
        <v>1</v>
      </c>
      <c r="I5343" s="20"/>
      <c r="J5343" s="20"/>
      <c r="K5343" s="20"/>
      <c r="L5343" s="21"/>
      <c r="M5343" s="21"/>
      <c r="N5343" s="20"/>
      <c r="O5343" s="20"/>
      <c r="P5343" s="19" t="str">
        <f aca="false">IF(I5343="","",I5343-H5343)</f>
        <v/>
      </c>
      <c r="Q5343" s="19" t="str">
        <f aca="true">IF(B5343="","",IF(N5343="No aplica","No aplica",IF(I5343="","Pendent",IF(N5343="Per substituir","Substituir",IF(OR(N5343="No localitzat",N5343="No lliurat"),"Reposar",IF(I5343&lt;H5343,"Reposar",IF(I5343&gt;H5343,"Revisar excedent",IF(AND(G5343="Sí",M5343&lt;&gt;"",M5343&lt;TODAY()),"EPI caducat",IF(AND(G5343="Sí",M5343&lt;&gt;"",M5343&lt;=TODAY()+90),"EPI caduca ≤90 dies",IF(OR(N5343="Deteriorat usable",N5343="Revisió necessària"),"Revisar","OK"))))))))))</f>
      </c>
      <c r="R5343" s="20"/>
    </row>
    <row r="5344" customFormat="false" ht="15" hidden="false" customHeight="false" outlineLevel="0" collapsed="false">
      <c r="A5344" s="19" t="n">
        <v>49</v>
      </c>
      <c r="B5344" s="19" t="n">
        <f aca="false">IFERROR(VLOOKUP(A5344,Personal!$A$6:$F$112,2,FALSE()),"")</f>
        <v>0</v>
      </c>
      <c r="C5344" s="19" t="str">
        <f aca="false">IFERROR(VLOOKUP(A5344,Personal!$A$6:$F$112,3,FALSE()),"")</f>
        <v>Valls</v>
      </c>
      <c r="D5344" s="19" t="s">
        <v>142</v>
      </c>
      <c r="E5344" s="19" t="s">
        <v>257</v>
      </c>
      <c r="F5344" s="19" t="s">
        <v>258</v>
      </c>
      <c r="G5344" s="19" t="s">
        <v>291</v>
      </c>
      <c r="H5344" s="19" t="n">
        <f aca="false">IF(OR(VLOOKUP(A5344,Personal!$A$6:$F$112,5,FALSE())&lt;&gt;"Sí",N5344="No aplica"),0,'Catàleg GRAE'!D111)</f>
        <v>1</v>
      </c>
      <c r="I5344" s="20"/>
      <c r="J5344" s="20"/>
      <c r="K5344" s="20"/>
      <c r="L5344" s="21"/>
      <c r="M5344" s="21"/>
      <c r="N5344" s="20"/>
      <c r="O5344" s="20"/>
      <c r="P5344" s="19" t="str">
        <f aca="false">IF(I5344="","",I5344-H5344)</f>
        <v/>
      </c>
      <c r="Q5344" s="19" t="str">
        <f aca="true">IF(B5344="","",IF(N5344="No aplica","No aplica",IF(I5344="","Pendent",IF(N5344="Per substituir","Substituir",IF(OR(N5344="No localitzat",N5344="No lliurat"),"Reposar",IF(I5344&lt;H5344,"Reposar",IF(I5344&gt;H5344,"Revisar excedent",IF(AND(G5344="Sí",M5344&lt;&gt;"",M5344&lt;TODAY()),"EPI caducat",IF(AND(G5344="Sí",M5344&lt;&gt;"",M5344&lt;=TODAY()+90),"EPI caduca ≤90 dies",IF(OR(N5344="Deteriorat usable",N5344="Revisió necessària"),"Revisar","OK"))))))))))</f>
      </c>
      <c r="R5344" s="20"/>
    </row>
    <row r="5345" customFormat="false" ht="15" hidden="false" customHeight="false" outlineLevel="0" collapsed="false">
      <c r="A5345" s="19" t="n">
        <v>49</v>
      </c>
      <c r="B5345" s="19" t="n">
        <f aca="false">IFERROR(VLOOKUP(A5345,Personal!$A$6:$F$112,2,FALSE()),"")</f>
        <v>0</v>
      </c>
      <c r="C5345" s="19" t="str">
        <f aca="false">IFERROR(VLOOKUP(A5345,Personal!$A$6:$F$112,3,FALSE()),"")</f>
        <v>Valls</v>
      </c>
      <c r="D5345" s="19" t="s">
        <v>112</v>
      </c>
      <c r="E5345" s="19" t="s">
        <v>259</v>
      </c>
      <c r="F5345" s="19" t="s">
        <v>260</v>
      </c>
      <c r="G5345" s="19" t="s">
        <v>291</v>
      </c>
      <c r="H5345" s="19" t="n">
        <f aca="false">IF(OR(VLOOKUP(A5345,Personal!$A$6:$F$112,5,FALSE())&lt;&gt;"Sí",N5345="No aplica"),0,'Catàleg GRAE'!D112)</f>
        <v>1</v>
      </c>
      <c r="I5345" s="20"/>
      <c r="J5345" s="20"/>
      <c r="K5345" s="20"/>
      <c r="L5345" s="21"/>
      <c r="M5345" s="21"/>
      <c r="N5345" s="20"/>
      <c r="O5345" s="20"/>
      <c r="P5345" s="19" t="str">
        <f aca="false">IF(I5345="","",I5345-H5345)</f>
        <v/>
      </c>
      <c r="Q5345" s="19" t="str">
        <f aca="true">IF(B5345="","",IF(N5345="No aplica","No aplica",IF(I5345="","Pendent",IF(N5345="Per substituir","Substituir",IF(OR(N5345="No localitzat",N5345="No lliurat"),"Reposar",IF(I5345&lt;H5345,"Reposar",IF(I5345&gt;H5345,"Revisar excedent",IF(AND(G5345="Sí",M5345&lt;&gt;"",M5345&lt;TODAY()),"EPI caducat",IF(AND(G5345="Sí",M5345&lt;&gt;"",M5345&lt;=TODAY()+90),"EPI caduca ≤90 dies",IF(OR(N5345="Deteriorat usable",N5345="Revisió necessària"),"Revisar","OK"))))))))))</f>
      </c>
      <c r="R5345" s="20"/>
    </row>
    <row r="5346" customFormat="false" ht="15" hidden="false" customHeight="false" outlineLevel="0" collapsed="false">
      <c r="A5346" s="19" t="n">
        <v>49</v>
      </c>
      <c r="B5346" s="19" t="n">
        <f aca="false">IFERROR(VLOOKUP(A5346,Personal!$A$6:$F$112,2,FALSE()),"")</f>
        <v>0</v>
      </c>
      <c r="C5346" s="19" t="str">
        <f aca="false">IFERROR(VLOOKUP(A5346,Personal!$A$6:$F$112,3,FALSE()),"")</f>
        <v>Valls</v>
      </c>
      <c r="D5346" s="19" t="s">
        <v>261</v>
      </c>
      <c r="E5346" s="19" t="s">
        <v>262</v>
      </c>
      <c r="F5346" s="19" t="s">
        <v>263</v>
      </c>
      <c r="G5346" s="19" t="s">
        <v>291</v>
      </c>
      <c r="H5346" s="19" t="n">
        <f aca="false">IF(OR(VLOOKUP(A5346,Personal!$A$6:$F$112,5,FALSE())&lt;&gt;"Sí",N5346="No aplica"),0,'Catàleg GRAE'!D113)</f>
        <v>1</v>
      </c>
      <c r="I5346" s="20"/>
      <c r="J5346" s="20"/>
      <c r="K5346" s="20"/>
      <c r="L5346" s="21"/>
      <c r="M5346" s="21"/>
      <c r="N5346" s="20"/>
      <c r="O5346" s="20"/>
      <c r="P5346" s="19" t="str">
        <f aca="false">IF(I5346="","",I5346-H5346)</f>
        <v/>
      </c>
      <c r="Q5346" s="19" t="str">
        <f aca="true">IF(B5346="","",IF(N5346="No aplica","No aplica",IF(I5346="","Pendent",IF(N5346="Per substituir","Substituir",IF(OR(N5346="No localitzat",N5346="No lliurat"),"Reposar",IF(I5346&lt;H5346,"Reposar",IF(I5346&gt;H5346,"Revisar excedent",IF(AND(G5346="Sí",M5346&lt;&gt;"",M5346&lt;TODAY()),"EPI caducat",IF(AND(G5346="Sí",M5346&lt;&gt;"",M5346&lt;=TODAY()+90),"EPI caduca ≤90 dies",IF(OR(N5346="Deteriorat usable",N5346="Revisió necessària"),"Revisar","OK"))))))))))</f>
      </c>
      <c r="R5346" s="20"/>
    </row>
    <row r="5347" customFormat="false" ht="15" hidden="false" customHeight="false" outlineLevel="0" collapsed="false">
      <c r="A5347" s="19" t="n">
        <v>50</v>
      </c>
      <c r="B5347" s="19" t="n">
        <f aca="false">IFERROR(VLOOKUP(A5347,Personal!$A$6:$F$112,2,FALSE()),"")</f>
        <v>0</v>
      </c>
      <c r="C5347" s="19" t="str">
        <f aca="false">IFERROR(VLOOKUP(A5347,Personal!$A$6:$F$112,3,FALSE()),"")</f>
        <v>Valls</v>
      </c>
      <c r="D5347" s="19" t="s">
        <v>26</v>
      </c>
      <c r="E5347" s="19" t="s">
        <v>27</v>
      </c>
      <c r="F5347" s="19" t="s">
        <v>28</v>
      </c>
      <c r="G5347" s="19" t="s">
        <v>291</v>
      </c>
      <c r="H5347" s="19" t="n">
        <f aca="false">IF(OR(VLOOKUP(A5347,Personal!$A$6:$F$112,5,FALSE())&lt;&gt;"Sí",N5347="No aplica"),0,'Catàleg GRAE'!D5)</f>
        <v>1</v>
      </c>
      <c r="I5347" s="20"/>
      <c r="J5347" s="20"/>
      <c r="K5347" s="20"/>
      <c r="L5347" s="21"/>
      <c r="M5347" s="21"/>
      <c r="N5347" s="20"/>
      <c r="O5347" s="20"/>
      <c r="P5347" s="19" t="str">
        <f aca="false">IF(I5347="","",I5347-H5347)</f>
        <v/>
      </c>
      <c r="Q5347" s="19" t="str">
        <f aca="true">IF(B5347="","",IF(N5347="No aplica","No aplica",IF(I5347="","Pendent",IF(N5347="Per substituir","Substituir",IF(OR(N5347="No localitzat",N5347="No lliurat"),"Reposar",IF(I5347&lt;H5347,"Reposar",IF(I5347&gt;H5347,"Revisar excedent",IF(AND(G5347="Sí",M5347&lt;&gt;"",M5347&lt;TODAY()),"EPI caducat",IF(AND(G5347="Sí",M5347&lt;&gt;"",M5347&lt;=TODAY()+90),"EPI caduca ≤90 dies",IF(OR(N5347="Deteriorat usable",N5347="Revisió necessària"),"Revisar","OK"))))))))))</f>
      </c>
      <c r="R5347" s="20"/>
    </row>
    <row r="5348" customFormat="false" ht="15" hidden="false" customHeight="false" outlineLevel="0" collapsed="false">
      <c r="A5348" s="19" t="n">
        <v>50</v>
      </c>
      <c r="B5348" s="19" t="n">
        <f aca="false">IFERROR(VLOOKUP(A5348,Personal!$A$6:$F$112,2,FALSE()),"")</f>
        <v>0</v>
      </c>
      <c r="C5348" s="19" t="str">
        <f aca="false">IFERROR(VLOOKUP(A5348,Personal!$A$6:$F$112,3,FALSE()),"")</f>
        <v>Valls</v>
      </c>
      <c r="D5348" s="19" t="s">
        <v>26</v>
      </c>
      <c r="E5348" s="19" t="s">
        <v>27</v>
      </c>
      <c r="F5348" s="19" t="s">
        <v>30</v>
      </c>
      <c r="G5348" s="19" t="s">
        <v>291</v>
      </c>
      <c r="H5348" s="19" t="n">
        <f aca="false">IF(OR(VLOOKUP(A5348,Personal!$A$6:$F$112,5,FALSE())&lt;&gt;"Sí",N5348="No aplica"),0,'Catàleg GRAE'!D6)</f>
        <v>1</v>
      </c>
      <c r="I5348" s="20"/>
      <c r="J5348" s="20"/>
      <c r="K5348" s="20"/>
      <c r="L5348" s="21"/>
      <c r="M5348" s="21"/>
      <c r="N5348" s="20"/>
      <c r="O5348" s="20"/>
      <c r="P5348" s="19" t="str">
        <f aca="false">IF(I5348="","",I5348-H5348)</f>
        <v/>
      </c>
      <c r="Q5348" s="19" t="str">
        <f aca="true">IF(B5348="","",IF(N5348="No aplica","No aplica",IF(I5348="","Pendent",IF(N5348="Per substituir","Substituir",IF(OR(N5348="No localitzat",N5348="No lliurat"),"Reposar",IF(I5348&lt;H5348,"Reposar",IF(I5348&gt;H5348,"Revisar excedent",IF(AND(G5348="Sí",M5348&lt;&gt;"",M5348&lt;TODAY()),"EPI caducat",IF(AND(G5348="Sí",M5348&lt;&gt;"",M5348&lt;=TODAY()+90),"EPI caduca ≤90 dies",IF(OR(N5348="Deteriorat usable",N5348="Revisió necessària"),"Revisar","OK"))))))))))</f>
      </c>
      <c r="R5348" s="20"/>
    </row>
    <row r="5349" customFormat="false" ht="15" hidden="false" customHeight="false" outlineLevel="0" collapsed="false">
      <c r="A5349" s="19" t="n">
        <v>50</v>
      </c>
      <c r="B5349" s="19" t="n">
        <f aca="false">IFERROR(VLOOKUP(A5349,Personal!$A$6:$F$112,2,FALSE()),"")</f>
        <v>0</v>
      </c>
      <c r="C5349" s="19" t="str">
        <f aca="false">IFERROR(VLOOKUP(A5349,Personal!$A$6:$F$112,3,FALSE()),"")</f>
        <v>Valls</v>
      </c>
      <c r="D5349" s="19" t="s">
        <v>26</v>
      </c>
      <c r="E5349" s="19" t="s">
        <v>31</v>
      </c>
      <c r="F5349" s="19" t="s">
        <v>32</v>
      </c>
      <c r="G5349" s="19" t="s">
        <v>272</v>
      </c>
      <c r="H5349" s="19" t="n">
        <f aca="false">IF(OR(VLOOKUP(A5349,Personal!$A$6:$F$112,5,FALSE())&lt;&gt;"Sí",N5349="No aplica"),0,'Catàleg GRAE'!D7)</f>
        <v>1</v>
      </c>
      <c r="I5349" s="20"/>
      <c r="J5349" s="20"/>
      <c r="K5349" s="20"/>
      <c r="L5349" s="21"/>
      <c r="M5349" s="21"/>
      <c r="N5349" s="20"/>
      <c r="O5349" s="20"/>
      <c r="P5349" s="19" t="str">
        <f aca="false">IF(I5349="","",I5349-H5349)</f>
        <v/>
      </c>
      <c r="Q5349" s="19" t="str">
        <f aca="true">IF(B5349="","",IF(N5349="No aplica","No aplica",IF(I5349="","Pendent",IF(N5349="Per substituir","Substituir",IF(OR(N5349="No localitzat",N5349="No lliurat"),"Reposar",IF(I5349&lt;H5349,"Reposar",IF(I5349&gt;H5349,"Revisar excedent",IF(AND(G5349="Sí",M5349&lt;&gt;"",M5349&lt;TODAY()),"EPI caducat",IF(AND(G5349="Sí",M5349&lt;&gt;"",M5349&lt;=TODAY()+90),"EPI caduca ≤90 dies",IF(OR(N5349="Deteriorat usable",N5349="Revisió necessària"),"Revisar","OK"))))))))))</f>
      </c>
      <c r="R5349" s="20"/>
    </row>
    <row r="5350" customFormat="false" ht="15" hidden="false" customHeight="false" outlineLevel="0" collapsed="false">
      <c r="A5350" s="19" t="n">
        <v>50</v>
      </c>
      <c r="B5350" s="19" t="n">
        <f aca="false">IFERROR(VLOOKUP(A5350,Personal!$A$6:$F$112,2,FALSE()),"")</f>
        <v>0</v>
      </c>
      <c r="C5350" s="19" t="str">
        <f aca="false">IFERROR(VLOOKUP(A5350,Personal!$A$6:$F$112,3,FALSE()),"")</f>
        <v>Valls</v>
      </c>
      <c r="D5350" s="19" t="s">
        <v>26</v>
      </c>
      <c r="E5350" s="19" t="s">
        <v>33</v>
      </c>
      <c r="F5350" s="19" t="s">
        <v>34</v>
      </c>
      <c r="G5350" s="19" t="s">
        <v>291</v>
      </c>
      <c r="H5350" s="19" t="n">
        <f aca="false">IF(OR(VLOOKUP(A5350,Personal!$A$6:$F$112,5,FALSE())&lt;&gt;"Sí",N5350="No aplica"),0,'Catàleg GRAE'!D8)</f>
        <v>2</v>
      </c>
      <c r="I5350" s="20"/>
      <c r="J5350" s="20"/>
      <c r="K5350" s="20"/>
      <c r="L5350" s="21"/>
      <c r="M5350" s="21"/>
      <c r="N5350" s="20"/>
      <c r="O5350" s="20"/>
      <c r="P5350" s="19" t="str">
        <f aca="false">IF(I5350="","",I5350-H5350)</f>
        <v/>
      </c>
      <c r="Q5350" s="19" t="str">
        <f aca="true">IF(B5350="","",IF(N5350="No aplica","No aplica",IF(I5350="","Pendent",IF(N5350="Per substituir","Substituir",IF(OR(N5350="No localitzat",N5350="No lliurat"),"Reposar",IF(I5350&lt;H5350,"Reposar",IF(I5350&gt;H5350,"Revisar excedent",IF(AND(G5350="Sí",M5350&lt;&gt;"",M5350&lt;TODAY()),"EPI caducat",IF(AND(G5350="Sí",M5350&lt;&gt;"",M5350&lt;=TODAY()+90),"EPI caduca ≤90 dies",IF(OR(N5350="Deteriorat usable",N5350="Revisió necessària"),"Revisar","OK"))))))))))</f>
      </c>
      <c r="R5350" s="20"/>
    </row>
    <row r="5351" customFormat="false" ht="15" hidden="false" customHeight="false" outlineLevel="0" collapsed="false">
      <c r="A5351" s="19" t="n">
        <v>50</v>
      </c>
      <c r="B5351" s="19" t="n">
        <f aca="false">IFERROR(VLOOKUP(A5351,Personal!$A$6:$F$112,2,FALSE()),"")</f>
        <v>0</v>
      </c>
      <c r="C5351" s="19" t="str">
        <f aca="false">IFERROR(VLOOKUP(A5351,Personal!$A$6:$F$112,3,FALSE()),"")</f>
        <v>Valls</v>
      </c>
      <c r="D5351" s="19" t="s">
        <v>26</v>
      </c>
      <c r="E5351" s="19" t="s">
        <v>35</v>
      </c>
      <c r="F5351" s="19" t="s">
        <v>36</v>
      </c>
      <c r="G5351" s="19" t="s">
        <v>291</v>
      </c>
      <c r="H5351" s="19" t="n">
        <f aca="false">IF(OR(VLOOKUP(A5351,Personal!$A$6:$F$112,5,FALSE())&lt;&gt;"Sí",N5351="No aplica"),0,'Catàleg GRAE'!D9)</f>
        <v>1</v>
      </c>
      <c r="I5351" s="20"/>
      <c r="J5351" s="20"/>
      <c r="K5351" s="20"/>
      <c r="L5351" s="21"/>
      <c r="M5351" s="21"/>
      <c r="N5351" s="20"/>
      <c r="O5351" s="20"/>
      <c r="P5351" s="19" t="str">
        <f aca="false">IF(I5351="","",I5351-H5351)</f>
        <v/>
      </c>
      <c r="Q5351" s="19" t="str">
        <f aca="true">IF(B5351="","",IF(N5351="No aplica","No aplica",IF(I5351="","Pendent",IF(N5351="Per substituir","Substituir",IF(OR(N5351="No localitzat",N5351="No lliurat"),"Reposar",IF(I5351&lt;H5351,"Reposar",IF(I5351&gt;H5351,"Revisar excedent",IF(AND(G5351="Sí",M5351&lt;&gt;"",M5351&lt;TODAY()),"EPI caducat",IF(AND(G5351="Sí",M5351&lt;&gt;"",M5351&lt;=TODAY()+90),"EPI caduca ≤90 dies",IF(OR(N5351="Deteriorat usable",N5351="Revisió necessària"),"Revisar","OK"))))))))))</f>
      </c>
      <c r="R5351" s="20"/>
    </row>
    <row r="5352" customFormat="false" ht="15" hidden="false" customHeight="false" outlineLevel="0" collapsed="false">
      <c r="A5352" s="19" t="n">
        <v>50</v>
      </c>
      <c r="B5352" s="19" t="n">
        <f aca="false">IFERROR(VLOOKUP(A5352,Personal!$A$6:$F$112,2,FALSE()),"")</f>
        <v>0</v>
      </c>
      <c r="C5352" s="19" t="str">
        <f aca="false">IFERROR(VLOOKUP(A5352,Personal!$A$6:$F$112,3,FALSE()),"")</f>
        <v>Valls</v>
      </c>
      <c r="D5352" s="19" t="s">
        <v>37</v>
      </c>
      <c r="E5352" s="19" t="s">
        <v>38</v>
      </c>
      <c r="F5352" s="19" t="s">
        <v>39</v>
      </c>
      <c r="G5352" s="19" t="s">
        <v>291</v>
      </c>
      <c r="H5352" s="19" t="n">
        <f aca="false">IF(OR(VLOOKUP(A5352,Personal!$A$6:$F$112,5,FALSE())&lt;&gt;"Sí",N5352="No aplica"),0,'Catàleg GRAE'!D10)</f>
        <v>1</v>
      </c>
      <c r="I5352" s="20"/>
      <c r="J5352" s="20"/>
      <c r="K5352" s="20"/>
      <c r="L5352" s="21"/>
      <c r="M5352" s="21"/>
      <c r="N5352" s="20"/>
      <c r="O5352" s="20"/>
      <c r="P5352" s="19" t="str">
        <f aca="false">IF(I5352="","",I5352-H5352)</f>
        <v/>
      </c>
      <c r="Q5352" s="19" t="str">
        <f aca="true">IF(B5352="","",IF(N5352="No aplica","No aplica",IF(I5352="","Pendent",IF(N5352="Per substituir","Substituir",IF(OR(N5352="No localitzat",N5352="No lliurat"),"Reposar",IF(I5352&lt;H5352,"Reposar",IF(I5352&gt;H5352,"Revisar excedent",IF(AND(G5352="Sí",M5352&lt;&gt;"",M5352&lt;TODAY()),"EPI caducat",IF(AND(G5352="Sí",M5352&lt;&gt;"",M5352&lt;=TODAY()+90),"EPI caduca ≤90 dies",IF(OR(N5352="Deteriorat usable",N5352="Revisió necessària"),"Revisar","OK"))))))))))</f>
      </c>
      <c r="R5352" s="20"/>
    </row>
    <row r="5353" customFormat="false" ht="15" hidden="false" customHeight="false" outlineLevel="0" collapsed="false">
      <c r="A5353" s="19" t="n">
        <v>50</v>
      </c>
      <c r="B5353" s="19" t="n">
        <f aca="false">IFERROR(VLOOKUP(A5353,Personal!$A$6:$F$112,2,FALSE()),"")</f>
        <v>0</v>
      </c>
      <c r="C5353" s="19" t="str">
        <f aca="false">IFERROR(VLOOKUP(A5353,Personal!$A$6:$F$112,3,FALSE()),"")</f>
        <v>Valls</v>
      </c>
      <c r="D5353" s="19" t="s">
        <v>40</v>
      </c>
      <c r="E5353" s="19" t="s">
        <v>41</v>
      </c>
      <c r="F5353" s="19" t="s">
        <v>42</v>
      </c>
      <c r="G5353" s="19" t="s">
        <v>272</v>
      </c>
      <c r="H5353" s="19" t="n">
        <f aca="false">IF(OR(VLOOKUP(A5353,Personal!$A$6:$F$112,5,FALSE())&lt;&gt;"Sí",N5353="No aplica"),0,'Catàleg GRAE'!D11)</f>
        <v>1</v>
      </c>
      <c r="I5353" s="20"/>
      <c r="J5353" s="20"/>
      <c r="K5353" s="20"/>
      <c r="L5353" s="21"/>
      <c r="M5353" s="21"/>
      <c r="N5353" s="20"/>
      <c r="O5353" s="20"/>
      <c r="P5353" s="19" t="str">
        <f aca="false">IF(I5353="","",I5353-H5353)</f>
        <v/>
      </c>
      <c r="Q5353" s="19" t="str">
        <f aca="true">IF(B5353="","",IF(N5353="No aplica","No aplica",IF(I5353="","Pendent",IF(N5353="Per substituir","Substituir",IF(OR(N5353="No localitzat",N5353="No lliurat"),"Reposar",IF(I5353&lt;H5353,"Reposar",IF(I5353&gt;H5353,"Revisar excedent",IF(AND(G5353="Sí",M5353&lt;&gt;"",M5353&lt;TODAY()),"EPI caducat",IF(AND(G5353="Sí",M5353&lt;&gt;"",M5353&lt;=TODAY()+90),"EPI caduca ≤90 dies",IF(OR(N5353="Deteriorat usable",N5353="Revisió necessària"),"Revisar","OK"))))))))))</f>
      </c>
      <c r="R5353" s="20"/>
    </row>
    <row r="5354" customFormat="false" ht="15" hidden="false" customHeight="false" outlineLevel="0" collapsed="false">
      <c r="A5354" s="19" t="n">
        <v>50</v>
      </c>
      <c r="B5354" s="19" t="n">
        <f aca="false">IFERROR(VLOOKUP(A5354,Personal!$A$6:$F$112,2,FALSE()),"")</f>
        <v>0</v>
      </c>
      <c r="C5354" s="19" t="str">
        <f aca="false">IFERROR(VLOOKUP(A5354,Personal!$A$6:$F$112,3,FALSE()),"")</f>
        <v>Valls</v>
      </c>
      <c r="D5354" s="19" t="s">
        <v>40</v>
      </c>
      <c r="E5354" s="19" t="s">
        <v>43</v>
      </c>
      <c r="F5354" s="19" t="s">
        <v>44</v>
      </c>
      <c r="G5354" s="19" t="s">
        <v>272</v>
      </c>
      <c r="H5354" s="19" t="n">
        <f aca="false">IF(OR(VLOOKUP(A5354,Personal!$A$6:$F$112,5,FALSE())&lt;&gt;"Sí",N5354="No aplica"),0,'Catàleg GRAE'!D12)</f>
        <v>1</v>
      </c>
      <c r="I5354" s="20"/>
      <c r="J5354" s="20"/>
      <c r="K5354" s="20"/>
      <c r="L5354" s="21"/>
      <c r="M5354" s="21"/>
      <c r="N5354" s="20"/>
      <c r="O5354" s="20"/>
      <c r="P5354" s="19" t="str">
        <f aca="false">IF(I5354="","",I5354-H5354)</f>
        <v/>
      </c>
      <c r="Q5354" s="19" t="str">
        <f aca="true">IF(B5354="","",IF(N5354="No aplica","No aplica",IF(I5354="","Pendent",IF(N5354="Per substituir","Substituir",IF(OR(N5354="No localitzat",N5354="No lliurat"),"Reposar",IF(I5354&lt;H5354,"Reposar",IF(I5354&gt;H5354,"Revisar excedent",IF(AND(G5354="Sí",M5354&lt;&gt;"",M5354&lt;TODAY()),"EPI caducat",IF(AND(G5354="Sí",M5354&lt;&gt;"",M5354&lt;=TODAY()+90),"EPI caduca ≤90 dies",IF(OR(N5354="Deteriorat usable",N5354="Revisió necessària"),"Revisar","OK"))))))))))</f>
      </c>
      <c r="R5354" s="20"/>
    </row>
    <row r="5355" customFormat="false" ht="15" hidden="false" customHeight="false" outlineLevel="0" collapsed="false">
      <c r="A5355" s="19" t="n">
        <v>50</v>
      </c>
      <c r="B5355" s="19" t="n">
        <f aca="false">IFERROR(VLOOKUP(A5355,Personal!$A$6:$F$112,2,FALSE()),"")</f>
        <v>0</v>
      </c>
      <c r="C5355" s="19" t="str">
        <f aca="false">IFERROR(VLOOKUP(A5355,Personal!$A$6:$F$112,3,FALSE()),"")</f>
        <v>Valls</v>
      </c>
      <c r="D5355" s="19" t="s">
        <v>45</v>
      </c>
      <c r="E5355" s="19" t="s">
        <v>46</v>
      </c>
      <c r="F5355" s="19" t="s">
        <v>47</v>
      </c>
      <c r="G5355" s="19" t="s">
        <v>291</v>
      </c>
      <c r="H5355" s="19" t="n">
        <f aca="false">IF(OR(VLOOKUP(A5355,Personal!$A$6:$F$112,5,FALSE())&lt;&gt;"Sí",N5355="No aplica"),0,'Catàleg GRAE'!D13)</f>
        <v>1</v>
      </c>
      <c r="I5355" s="20"/>
      <c r="J5355" s="20"/>
      <c r="K5355" s="20"/>
      <c r="L5355" s="21"/>
      <c r="M5355" s="21"/>
      <c r="N5355" s="20"/>
      <c r="O5355" s="20"/>
      <c r="P5355" s="19" t="str">
        <f aca="false">IF(I5355="","",I5355-H5355)</f>
        <v/>
      </c>
      <c r="Q5355" s="19" t="str">
        <f aca="true">IF(B5355="","",IF(N5355="No aplica","No aplica",IF(I5355="","Pendent",IF(N5355="Per substituir","Substituir",IF(OR(N5355="No localitzat",N5355="No lliurat"),"Reposar",IF(I5355&lt;H5355,"Reposar",IF(I5355&gt;H5355,"Revisar excedent",IF(AND(G5355="Sí",M5355&lt;&gt;"",M5355&lt;TODAY()),"EPI caducat",IF(AND(G5355="Sí",M5355&lt;&gt;"",M5355&lt;=TODAY()+90),"EPI caduca ≤90 dies",IF(OR(N5355="Deteriorat usable",N5355="Revisió necessària"),"Revisar","OK"))))))))))</f>
      </c>
      <c r="R5355" s="20"/>
    </row>
    <row r="5356" customFormat="false" ht="15" hidden="false" customHeight="false" outlineLevel="0" collapsed="false">
      <c r="A5356" s="19" t="n">
        <v>50</v>
      </c>
      <c r="B5356" s="19" t="n">
        <f aca="false">IFERROR(VLOOKUP(A5356,Personal!$A$6:$F$112,2,FALSE()),"")</f>
        <v>0</v>
      </c>
      <c r="C5356" s="19" t="str">
        <f aca="false">IFERROR(VLOOKUP(A5356,Personal!$A$6:$F$112,3,FALSE()),"")</f>
        <v>Valls</v>
      </c>
      <c r="D5356" s="19" t="s">
        <v>45</v>
      </c>
      <c r="E5356" s="19" t="s">
        <v>48</v>
      </c>
      <c r="F5356" s="19" t="s">
        <v>49</v>
      </c>
      <c r="G5356" s="19" t="s">
        <v>291</v>
      </c>
      <c r="H5356" s="19" t="n">
        <f aca="false">IF(OR(VLOOKUP(A5356,Personal!$A$6:$F$112,5,FALSE())&lt;&gt;"Sí",N5356="No aplica"),0,'Catàleg GRAE'!D14)</f>
        <v>1</v>
      </c>
      <c r="I5356" s="20"/>
      <c r="J5356" s="20"/>
      <c r="K5356" s="20"/>
      <c r="L5356" s="21"/>
      <c r="M5356" s="21"/>
      <c r="N5356" s="20"/>
      <c r="O5356" s="20"/>
      <c r="P5356" s="19" t="str">
        <f aca="false">IF(I5356="","",I5356-H5356)</f>
        <v/>
      </c>
      <c r="Q5356" s="19" t="str">
        <f aca="true">IF(B5356="","",IF(N5356="No aplica","No aplica",IF(I5356="","Pendent",IF(N5356="Per substituir","Substituir",IF(OR(N5356="No localitzat",N5356="No lliurat"),"Reposar",IF(I5356&lt;H5356,"Reposar",IF(I5356&gt;H5356,"Revisar excedent",IF(AND(G5356="Sí",M5356&lt;&gt;"",M5356&lt;TODAY()),"EPI caducat",IF(AND(G5356="Sí",M5356&lt;&gt;"",M5356&lt;=TODAY()+90),"EPI caduca ≤90 dies",IF(OR(N5356="Deteriorat usable",N5356="Revisió necessària"),"Revisar","OK"))))))))))</f>
      </c>
      <c r="R5356" s="20"/>
    </row>
    <row r="5357" customFormat="false" ht="15" hidden="false" customHeight="false" outlineLevel="0" collapsed="false">
      <c r="A5357" s="19" t="n">
        <v>50</v>
      </c>
      <c r="B5357" s="19" t="n">
        <f aca="false">IFERROR(VLOOKUP(A5357,Personal!$A$6:$F$112,2,FALSE()),"")</f>
        <v>0</v>
      </c>
      <c r="C5357" s="19" t="str">
        <f aca="false">IFERROR(VLOOKUP(A5357,Personal!$A$6:$F$112,3,FALSE()),"")</f>
        <v>Valls</v>
      </c>
      <c r="D5357" s="19" t="s">
        <v>45</v>
      </c>
      <c r="E5357" s="19" t="s">
        <v>50</v>
      </c>
      <c r="F5357" s="19" t="s">
        <v>51</v>
      </c>
      <c r="G5357" s="19" t="s">
        <v>291</v>
      </c>
      <c r="H5357" s="19" t="n">
        <f aca="false">IF(OR(VLOOKUP(A5357,Personal!$A$6:$F$112,5,FALSE())&lt;&gt;"Sí",N5357="No aplica"),0,'Catàleg GRAE'!D15)</f>
        <v>1</v>
      </c>
      <c r="I5357" s="20"/>
      <c r="J5357" s="20"/>
      <c r="K5357" s="20"/>
      <c r="L5357" s="21"/>
      <c r="M5357" s="21"/>
      <c r="N5357" s="20"/>
      <c r="O5357" s="20"/>
      <c r="P5357" s="19" t="str">
        <f aca="false">IF(I5357="","",I5357-H5357)</f>
        <v/>
      </c>
      <c r="Q5357" s="19" t="str">
        <f aca="true">IF(B5357="","",IF(N5357="No aplica","No aplica",IF(I5357="","Pendent",IF(N5357="Per substituir","Substituir",IF(OR(N5357="No localitzat",N5357="No lliurat"),"Reposar",IF(I5357&lt;H5357,"Reposar",IF(I5357&gt;H5357,"Revisar excedent",IF(AND(G5357="Sí",M5357&lt;&gt;"",M5357&lt;TODAY()),"EPI caducat",IF(AND(G5357="Sí",M5357&lt;&gt;"",M5357&lt;=TODAY()+90),"EPI caduca ≤90 dies",IF(OR(N5357="Deteriorat usable",N5357="Revisió necessària"),"Revisar","OK"))))))))))</f>
      </c>
      <c r="R5357" s="20"/>
    </row>
    <row r="5358" customFormat="false" ht="15" hidden="false" customHeight="false" outlineLevel="0" collapsed="false">
      <c r="A5358" s="19" t="n">
        <v>50</v>
      </c>
      <c r="B5358" s="19" t="n">
        <f aca="false">IFERROR(VLOOKUP(A5358,Personal!$A$6:$F$112,2,FALSE()),"")</f>
        <v>0</v>
      </c>
      <c r="C5358" s="19" t="str">
        <f aca="false">IFERROR(VLOOKUP(A5358,Personal!$A$6:$F$112,3,FALSE()),"")</f>
        <v>Valls</v>
      </c>
      <c r="D5358" s="19" t="s">
        <v>45</v>
      </c>
      <c r="E5358" s="19" t="s">
        <v>52</v>
      </c>
      <c r="F5358" s="19" t="s">
        <v>53</v>
      </c>
      <c r="G5358" s="19" t="s">
        <v>291</v>
      </c>
      <c r="H5358" s="19" t="n">
        <f aca="false">IF(OR(VLOOKUP(A5358,Personal!$A$6:$F$112,5,FALSE())&lt;&gt;"Sí",N5358="No aplica"),0,'Catàleg GRAE'!D16)</f>
        <v>1</v>
      </c>
      <c r="I5358" s="20"/>
      <c r="J5358" s="20"/>
      <c r="K5358" s="20"/>
      <c r="L5358" s="21"/>
      <c r="M5358" s="21"/>
      <c r="N5358" s="20"/>
      <c r="O5358" s="20"/>
      <c r="P5358" s="19" t="str">
        <f aca="false">IF(I5358="","",I5358-H5358)</f>
        <v/>
      </c>
      <c r="Q5358" s="19" t="str">
        <f aca="true">IF(B5358="","",IF(N5358="No aplica","No aplica",IF(I5358="","Pendent",IF(N5358="Per substituir","Substituir",IF(OR(N5358="No localitzat",N5358="No lliurat"),"Reposar",IF(I5358&lt;H5358,"Reposar",IF(I5358&gt;H5358,"Revisar excedent",IF(AND(G5358="Sí",M5358&lt;&gt;"",M5358&lt;TODAY()),"EPI caducat",IF(AND(G5358="Sí",M5358&lt;&gt;"",M5358&lt;=TODAY()+90),"EPI caduca ≤90 dies",IF(OR(N5358="Deteriorat usable",N5358="Revisió necessària"),"Revisar","OK"))))))))))</f>
      </c>
      <c r="R5358" s="20"/>
    </row>
    <row r="5359" customFormat="false" ht="15" hidden="false" customHeight="false" outlineLevel="0" collapsed="false">
      <c r="A5359" s="19" t="n">
        <v>50</v>
      </c>
      <c r="B5359" s="19" t="n">
        <f aca="false">IFERROR(VLOOKUP(A5359,Personal!$A$6:$F$112,2,FALSE()),"")</f>
        <v>0</v>
      </c>
      <c r="C5359" s="19" t="str">
        <f aca="false">IFERROR(VLOOKUP(A5359,Personal!$A$6:$F$112,3,FALSE()),"")</f>
        <v>Valls</v>
      </c>
      <c r="D5359" s="19" t="s">
        <v>45</v>
      </c>
      <c r="E5359" s="19" t="s">
        <v>54</v>
      </c>
      <c r="F5359" s="19" t="s">
        <v>55</v>
      </c>
      <c r="G5359" s="19" t="s">
        <v>291</v>
      </c>
      <c r="H5359" s="19" t="n">
        <f aca="false">IF(OR(VLOOKUP(A5359,Personal!$A$6:$F$112,5,FALSE())&lt;&gt;"Sí",N5359="No aplica"),0,'Catàleg GRAE'!D17)</f>
        <v>1</v>
      </c>
      <c r="I5359" s="20"/>
      <c r="J5359" s="20"/>
      <c r="K5359" s="20"/>
      <c r="L5359" s="21"/>
      <c r="M5359" s="21"/>
      <c r="N5359" s="20"/>
      <c r="O5359" s="20"/>
      <c r="P5359" s="19" t="str">
        <f aca="false">IF(I5359="","",I5359-H5359)</f>
        <v/>
      </c>
      <c r="Q5359" s="19" t="str">
        <f aca="true">IF(B5359="","",IF(N5359="No aplica","No aplica",IF(I5359="","Pendent",IF(N5359="Per substituir","Substituir",IF(OR(N5359="No localitzat",N5359="No lliurat"),"Reposar",IF(I5359&lt;H5359,"Reposar",IF(I5359&gt;H5359,"Revisar excedent",IF(AND(G5359="Sí",M5359&lt;&gt;"",M5359&lt;TODAY()),"EPI caducat",IF(AND(G5359="Sí",M5359&lt;&gt;"",M5359&lt;=TODAY()+90),"EPI caduca ≤90 dies",IF(OR(N5359="Deteriorat usable",N5359="Revisió necessària"),"Revisar","OK"))))))))))</f>
      </c>
      <c r="R5359" s="20"/>
    </row>
    <row r="5360" customFormat="false" ht="15" hidden="false" customHeight="false" outlineLevel="0" collapsed="false">
      <c r="A5360" s="19" t="n">
        <v>50</v>
      </c>
      <c r="B5360" s="19" t="n">
        <f aca="false">IFERROR(VLOOKUP(A5360,Personal!$A$6:$F$112,2,FALSE()),"")</f>
        <v>0</v>
      </c>
      <c r="C5360" s="19" t="str">
        <f aca="false">IFERROR(VLOOKUP(A5360,Personal!$A$6:$F$112,3,FALSE()),"")</f>
        <v>Valls</v>
      </c>
      <c r="D5360" s="19" t="s">
        <v>56</v>
      </c>
      <c r="E5360" s="19" t="s">
        <v>57</v>
      </c>
      <c r="F5360" s="19" t="s">
        <v>58</v>
      </c>
      <c r="G5360" s="19" t="s">
        <v>291</v>
      </c>
      <c r="H5360" s="19" t="n">
        <f aca="false">IF(OR(VLOOKUP(A5360,Personal!$A$6:$F$112,5,FALSE())&lt;&gt;"Sí",N5360="No aplica"),0,'Catàleg GRAE'!D18)</f>
        <v>1</v>
      </c>
      <c r="I5360" s="20"/>
      <c r="J5360" s="20"/>
      <c r="K5360" s="20"/>
      <c r="L5360" s="21"/>
      <c r="M5360" s="21"/>
      <c r="N5360" s="20"/>
      <c r="O5360" s="20"/>
      <c r="P5360" s="19" t="str">
        <f aca="false">IF(I5360="","",I5360-H5360)</f>
        <v/>
      </c>
      <c r="Q5360" s="19" t="str">
        <f aca="true">IF(B5360="","",IF(N5360="No aplica","No aplica",IF(I5360="","Pendent",IF(N5360="Per substituir","Substituir",IF(OR(N5360="No localitzat",N5360="No lliurat"),"Reposar",IF(I5360&lt;H5360,"Reposar",IF(I5360&gt;H5360,"Revisar excedent",IF(AND(G5360="Sí",M5360&lt;&gt;"",M5360&lt;TODAY()),"EPI caducat",IF(AND(G5360="Sí",M5360&lt;&gt;"",M5360&lt;=TODAY()+90),"EPI caduca ≤90 dies",IF(OR(N5360="Deteriorat usable",N5360="Revisió necessària"),"Revisar","OK"))))))))))</f>
      </c>
      <c r="R5360" s="20"/>
    </row>
    <row r="5361" customFormat="false" ht="15" hidden="false" customHeight="false" outlineLevel="0" collapsed="false">
      <c r="A5361" s="19" t="n">
        <v>50</v>
      </c>
      <c r="B5361" s="19" t="n">
        <f aca="false">IFERROR(VLOOKUP(A5361,Personal!$A$6:$F$112,2,FALSE()),"")</f>
        <v>0</v>
      </c>
      <c r="C5361" s="19" t="str">
        <f aca="false">IFERROR(VLOOKUP(A5361,Personal!$A$6:$F$112,3,FALSE()),"")</f>
        <v>Valls</v>
      </c>
      <c r="D5361" s="19" t="s">
        <v>59</v>
      </c>
      <c r="E5361" s="19" t="s">
        <v>60</v>
      </c>
      <c r="F5361" s="19" t="s">
        <v>61</v>
      </c>
      <c r="G5361" s="19" t="s">
        <v>291</v>
      </c>
      <c r="H5361" s="19" t="n">
        <f aca="false">IF(OR(VLOOKUP(A5361,Personal!$A$6:$F$112,5,FALSE())&lt;&gt;"Sí",N5361="No aplica"),0,'Catàleg GRAE'!D19)</f>
        <v>4</v>
      </c>
      <c r="I5361" s="20"/>
      <c r="J5361" s="20"/>
      <c r="K5361" s="20"/>
      <c r="L5361" s="21"/>
      <c r="M5361" s="21"/>
      <c r="N5361" s="20"/>
      <c r="O5361" s="20"/>
      <c r="P5361" s="19" t="str">
        <f aca="false">IF(I5361="","",I5361-H5361)</f>
        <v/>
      </c>
      <c r="Q5361" s="19" t="str">
        <f aca="true">IF(B5361="","",IF(N5361="No aplica","No aplica",IF(I5361="","Pendent",IF(N5361="Per substituir","Substituir",IF(OR(N5361="No localitzat",N5361="No lliurat"),"Reposar",IF(I5361&lt;H5361,"Reposar",IF(I5361&gt;H5361,"Revisar excedent",IF(AND(G5361="Sí",M5361&lt;&gt;"",M5361&lt;TODAY()),"EPI caducat",IF(AND(G5361="Sí",M5361&lt;&gt;"",M5361&lt;=TODAY()+90),"EPI caduca ≤90 dies",IF(OR(N5361="Deteriorat usable",N5361="Revisió necessària"),"Revisar","OK"))))))))))</f>
      </c>
      <c r="R5361" s="20"/>
    </row>
    <row r="5362" customFormat="false" ht="15" hidden="false" customHeight="false" outlineLevel="0" collapsed="false">
      <c r="A5362" s="19" t="n">
        <v>50</v>
      </c>
      <c r="B5362" s="19" t="n">
        <f aca="false">IFERROR(VLOOKUP(A5362,Personal!$A$6:$F$112,2,FALSE()),"")</f>
        <v>0</v>
      </c>
      <c r="C5362" s="19" t="str">
        <f aca="false">IFERROR(VLOOKUP(A5362,Personal!$A$6:$F$112,3,FALSE()),"")</f>
        <v>Valls</v>
      </c>
      <c r="D5362" s="19" t="s">
        <v>59</v>
      </c>
      <c r="E5362" s="19" t="s">
        <v>60</v>
      </c>
      <c r="F5362" s="19" t="s">
        <v>62</v>
      </c>
      <c r="G5362" s="19" t="s">
        <v>291</v>
      </c>
      <c r="H5362" s="19" t="n">
        <f aca="false">IF(OR(VLOOKUP(A5362,Personal!$A$6:$F$112,5,FALSE())&lt;&gt;"Sí",N5362="No aplica"),0,'Catàleg GRAE'!D20)</f>
        <v>2</v>
      </c>
      <c r="I5362" s="20"/>
      <c r="J5362" s="20"/>
      <c r="K5362" s="20"/>
      <c r="L5362" s="21"/>
      <c r="M5362" s="21"/>
      <c r="N5362" s="20"/>
      <c r="O5362" s="20"/>
      <c r="P5362" s="19" t="str">
        <f aca="false">IF(I5362="","",I5362-H5362)</f>
        <v/>
      </c>
      <c r="Q5362" s="19" t="str">
        <f aca="true">IF(B5362="","",IF(N5362="No aplica","No aplica",IF(I5362="","Pendent",IF(N5362="Per substituir","Substituir",IF(OR(N5362="No localitzat",N5362="No lliurat"),"Reposar",IF(I5362&lt;H5362,"Reposar",IF(I5362&gt;H5362,"Revisar excedent",IF(AND(G5362="Sí",M5362&lt;&gt;"",M5362&lt;TODAY()),"EPI caducat",IF(AND(G5362="Sí",M5362&lt;&gt;"",M5362&lt;=TODAY()+90),"EPI caduca ≤90 dies",IF(OR(N5362="Deteriorat usable",N5362="Revisió necessària"),"Revisar","OK"))))))))))</f>
      </c>
      <c r="R5362" s="20"/>
    </row>
    <row r="5363" customFormat="false" ht="15" hidden="false" customHeight="false" outlineLevel="0" collapsed="false">
      <c r="A5363" s="19" t="n">
        <v>50</v>
      </c>
      <c r="B5363" s="19" t="n">
        <f aca="false">IFERROR(VLOOKUP(A5363,Personal!$A$6:$F$112,2,FALSE()),"")</f>
        <v>0</v>
      </c>
      <c r="C5363" s="19" t="str">
        <f aca="false">IFERROR(VLOOKUP(A5363,Personal!$A$6:$F$112,3,FALSE()),"")</f>
        <v>Valls</v>
      </c>
      <c r="D5363" s="19" t="s">
        <v>59</v>
      </c>
      <c r="E5363" s="19" t="s">
        <v>60</v>
      </c>
      <c r="F5363" s="19" t="s">
        <v>63</v>
      </c>
      <c r="G5363" s="19" t="s">
        <v>291</v>
      </c>
      <c r="H5363" s="19" t="n">
        <f aca="false">IF(OR(VLOOKUP(A5363,Personal!$A$6:$F$112,5,FALSE())&lt;&gt;"Sí",N5363="No aplica"),0,'Catàleg GRAE'!D21)</f>
        <v>2</v>
      </c>
      <c r="I5363" s="20"/>
      <c r="J5363" s="20"/>
      <c r="K5363" s="20"/>
      <c r="L5363" s="21"/>
      <c r="M5363" s="21"/>
      <c r="N5363" s="20"/>
      <c r="O5363" s="20"/>
      <c r="P5363" s="19" t="str">
        <f aca="false">IF(I5363="","",I5363-H5363)</f>
        <v/>
      </c>
      <c r="Q5363" s="19" t="str">
        <f aca="true">IF(B5363="","",IF(N5363="No aplica","No aplica",IF(I5363="","Pendent",IF(N5363="Per substituir","Substituir",IF(OR(N5363="No localitzat",N5363="No lliurat"),"Reposar",IF(I5363&lt;H5363,"Reposar",IF(I5363&gt;H5363,"Revisar excedent",IF(AND(G5363="Sí",M5363&lt;&gt;"",M5363&lt;TODAY()),"EPI caducat",IF(AND(G5363="Sí",M5363&lt;&gt;"",M5363&lt;=TODAY()+90),"EPI caduca ≤90 dies",IF(OR(N5363="Deteriorat usable",N5363="Revisió necessària"),"Revisar","OK"))))))))))</f>
      </c>
      <c r="R5363" s="20"/>
    </row>
    <row r="5364" customFormat="false" ht="15" hidden="false" customHeight="false" outlineLevel="0" collapsed="false">
      <c r="A5364" s="19" t="n">
        <v>50</v>
      </c>
      <c r="B5364" s="19" t="n">
        <f aca="false">IFERROR(VLOOKUP(A5364,Personal!$A$6:$F$112,2,FALSE()),"")</f>
        <v>0</v>
      </c>
      <c r="C5364" s="19" t="str">
        <f aca="false">IFERROR(VLOOKUP(A5364,Personal!$A$6:$F$112,3,FALSE()),"")</f>
        <v>Valls</v>
      </c>
      <c r="D5364" s="19" t="s">
        <v>64</v>
      </c>
      <c r="E5364" s="19" t="s">
        <v>65</v>
      </c>
      <c r="F5364" s="19" t="s">
        <v>66</v>
      </c>
      <c r="G5364" s="19" t="s">
        <v>291</v>
      </c>
      <c r="H5364" s="19" t="n">
        <f aca="false">IF(OR(VLOOKUP(A5364,Personal!$A$6:$F$112,5,FALSE())&lt;&gt;"Sí",N5364="No aplica"),0,'Catàleg GRAE'!D22)</f>
        <v>1</v>
      </c>
      <c r="I5364" s="20"/>
      <c r="J5364" s="20"/>
      <c r="K5364" s="20"/>
      <c r="L5364" s="21"/>
      <c r="M5364" s="21"/>
      <c r="N5364" s="20"/>
      <c r="O5364" s="20"/>
      <c r="P5364" s="19" t="str">
        <f aca="false">IF(I5364="","",I5364-H5364)</f>
        <v/>
      </c>
      <c r="Q5364" s="19" t="str">
        <f aca="true">IF(B5364="","",IF(N5364="No aplica","No aplica",IF(I5364="","Pendent",IF(N5364="Per substituir","Substituir",IF(OR(N5364="No localitzat",N5364="No lliurat"),"Reposar",IF(I5364&lt;H5364,"Reposar",IF(I5364&gt;H5364,"Revisar excedent",IF(AND(G5364="Sí",M5364&lt;&gt;"",M5364&lt;TODAY()),"EPI caducat",IF(AND(G5364="Sí",M5364&lt;&gt;"",M5364&lt;=TODAY()+90),"EPI caduca ≤90 dies",IF(OR(N5364="Deteriorat usable",N5364="Revisió necessària"),"Revisar","OK"))))))))))</f>
      </c>
      <c r="R5364" s="20"/>
    </row>
    <row r="5365" customFormat="false" ht="15" hidden="false" customHeight="false" outlineLevel="0" collapsed="false">
      <c r="A5365" s="19" t="n">
        <v>50</v>
      </c>
      <c r="B5365" s="19" t="n">
        <f aca="false">IFERROR(VLOOKUP(A5365,Personal!$A$6:$F$112,2,FALSE()),"")</f>
        <v>0</v>
      </c>
      <c r="C5365" s="19" t="str">
        <f aca="false">IFERROR(VLOOKUP(A5365,Personal!$A$6:$F$112,3,FALSE()),"")</f>
        <v>Valls</v>
      </c>
      <c r="D5365" s="19" t="s">
        <v>64</v>
      </c>
      <c r="E5365" s="19" t="s">
        <v>67</v>
      </c>
      <c r="F5365" s="19" t="s">
        <v>68</v>
      </c>
      <c r="G5365" s="19" t="s">
        <v>291</v>
      </c>
      <c r="H5365" s="19" t="n">
        <f aca="false">IF(OR(VLOOKUP(A5365,Personal!$A$6:$F$112,5,FALSE())&lt;&gt;"Sí",N5365="No aplica"),0,'Catàleg GRAE'!D23)</f>
        <v>1</v>
      </c>
      <c r="I5365" s="20"/>
      <c r="J5365" s="20"/>
      <c r="K5365" s="20"/>
      <c r="L5365" s="21"/>
      <c r="M5365" s="21"/>
      <c r="N5365" s="20"/>
      <c r="O5365" s="20"/>
      <c r="P5365" s="19" t="str">
        <f aca="false">IF(I5365="","",I5365-H5365)</f>
        <v/>
      </c>
      <c r="Q5365" s="19" t="str">
        <f aca="true">IF(B5365="","",IF(N5365="No aplica","No aplica",IF(I5365="","Pendent",IF(N5365="Per substituir","Substituir",IF(OR(N5365="No localitzat",N5365="No lliurat"),"Reposar",IF(I5365&lt;H5365,"Reposar",IF(I5365&gt;H5365,"Revisar excedent",IF(AND(G5365="Sí",M5365&lt;&gt;"",M5365&lt;TODAY()),"EPI caducat",IF(AND(G5365="Sí",M5365&lt;&gt;"",M5365&lt;=TODAY()+90),"EPI caduca ≤90 dies",IF(OR(N5365="Deteriorat usable",N5365="Revisió necessària"),"Revisar","OK"))))))))))</f>
      </c>
      <c r="R5365" s="20"/>
    </row>
    <row r="5366" customFormat="false" ht="15" hidden="false" customHeight="false" outlineLevel="0" collapsed="false">
      <c r="A5366" s="19" t="n">
        <v>50</v>
      </c>
      <c r="B5366" s="19" t="n">
        <f aca="false">IFERROR(VLOOKUP(A5366,Personal!$A$6:$F$112,2,FALSE()),"")</f>
        <v>0</v>
      </c>
      <c r="C5366" s="19" t="str">
        <f aca="false">IFERROR(VLOOKUP(A5366,Personal!$A$6:$F$112,3,FALSE()),"")</f>
        <v>Valls</v>
      </c>
      <c r="D5366" s="19" t="s">
        <v>64</v>
      </c>
      <c r="E5366" s="19" t="s">
        <v>69</v>
      </c>
      <c r="F5366" s="19" t="s">
        <v>70</v>
      </c>
      <c r="G5366" s="19" t="s">
        <v>291</v>
      </c>
      <c r="H5366" s="19" t="n">
        <f aca="false">IF(OR(VLOOKUP(A5366,Personal!$A$6:$F$112,5,FALSE())&lt;&gt;"Sí",N5366="No aplica"),0,'Catàleg GRAE'!D24)</f>
        <v>1</v>
      </c>
      <c r="I5366" s="20"/>
      <c r="J5366" s="20"/>
      <c r="K5366" s="20"/>
      <c r="L5366" s="21"/>
      <c r="M5366" s="21"/>
      <c r="N5366" s="20"/>
      <c r="O5366" s="20"/>
      <c r="P5366" s="19" t="str">
        <f aca="false">IF(I5366="","",I5366-H5366)</f>
        <v/>
      </c>
      <c r="Q5366" s="19" t="str">
        <f aca="true">IF(B5366="","",IF(N5366="No aplica","No aplica",IF(I5366="","Pendent",IF(N5366="Per substituir","Substituir",IF(OR(N5366="No localitzat",N5366="No lliurat"),"Reposar",IF(I5366&lt;H5366,"Reposar",IF(I5366&gt;H5366,"Revisar excedent",IF(AND(G5366="Sí",M5366&lt;&gt;"",M5366&lt;TODAY()),"EPI caducat",IF(AND(G5366="Sí",M5366&lt;&gt;"",M5366&lt;=TODAY()+90),"EPI caduca ≤90 dies",IF(OR(N5366="Deteriorat usable",N5366="Revisió necessària"),"Revisar","OK"))))))))))</f>
      </c>
      <c r="R5366" s="20"/>
    </row>
    <row r="5367" customFormat="false" ht="15" hidden="false" customHeight="false" outlineLevel="0" collapsed="false">
      <c r="A5367" s="19" t="n">
        <v>50</v>
      </c>
      <c r="B5367" s="19" t="n">
        <f aca="false">IFERROR(VLOOKUP(A5367,Personal!$A$6:$F$112,2,FALSE()),"")</f>
        <v>0</v>
      </c>
      <c r="C5367" s="19" t="str">
        <f aca="false">IFERROR(VLOOKUP(A5367,Personal!$A$6:$F$112,3,FALSE()),"")</f>
        <v>Valls</v>
      </c>
      <c r="D5367" s="19" t="s">
        <v>71</v>
      </c>
      <c r="E5367" s="19" t="s">
        <v>72</v>
      </c>
      <c r="F5367" s="19" t="s">
        <v>73</v>
      </c>
      <c r="G5367" s="19" t="s">
        <v>291</v>
      </c>
      <c r="H5367" s="19" t="n">
        <f aca="false">IF(OR(VLOOKUP(A5367,Personal!$A$6:$F$112,5,FALSE())&lt;&gt;"Sí",N5367="No aplica"),0,'Catàleg GRAE'!D25)</f>
        <v>1</v>
      </c>
      <c r="I5367" s="20"/>
      <c r="J5367" s="20"/>
      <c r="K5367" s="20"/>
      <c r="L5367" s="21"/>
      <c r="M5367" s="21"/>
      <c r="N5367" s="20"/>
      <c r="O5367" s="20"/>
      <c r="P5367" s="19" t="str">
        <f aca="false">IF(I5367="","",I5367-H5367)</f>
        <v/>
      </c>
      <c r="Q5367" s="19" t="str">
        <f aca="true">IF(B5367="","",IF(N5367="No aplica","No aplica",IF(I5367="","Pendent",IF(N5367="Per substituir","Substituir",IF(OR(N5367="No localitzat",N5367="No lliurat"),"Reposar",IF(I5367&lt;H5367,"Reposar",IF(I5367&gt;H5367,"Revisar excedent",IF(AND(G5367="Sí",M5367&lt;&gt;"",M5367&lt;TODAY()),"EPI caducat",IF(AND(G5367="Sí",M5367&lt;&gt;"",M5367&lt;=TODAY()+90),"EPI caduca ≤90 dies",IF(OR(N5367="Deteriorat usable",N5367="Revisió necessària"),"Revisar","OK"))))))))))</f>
      </c>
      <c r="R5367" s="20"/>
    </row>
    <row r="5368" customFormat="false" ht="15" hidden="false" customHeight="false" outlineLevel="0" collapsed="false">
      <c r="A5368" s="19" t="n">
        <v>50</v>
      </c>
      <c r="B5368" s="19" t="n">
        <f aca="false">IFERROR(VLOOKUP(A5368,Personal!$A$6:$F$112,2,FALSE()),"")</f>
        <v>0</v>
      </c>
      <c r="C5368" s="19" t="str">
        <f aca="false">IFERROR(VLOOKUP(A5368,Personal!$A$6:$F$112,3,FALSE()),"")</f>
        <v>Valls</v>
      </c>
      <c r="D5368" s="19" t="s">
        <v>40</v>
      </c>
      <c r="E5368" s="19" t="s">
        <v>74</v>
      </c>
      <c r="F5368" s="19" t="s">
        <v>75</v>
      </c>
      <c r="G5368" s="19" t="s">
        <v>272</v>
      </c>
      <c r="H5368" s="19" t="n">
        <f aca="false">IF(OR(VLOOKUP(A5368,Personal!$A$6:$F$112,5,FALSE())&lt;&gt;"Sí",N5368="No aplica"),0,'Catàleg GRAE'!D26)</f>
        <v>1</v>
      </c>
      <c r="I5368" s="20"/>
      <c r="J5368" s="20"/>
      <c r="K5368" s="20"/>
      <c r="L5368" s="21"/>
      <c r="M5368" s="21"/>
      <c r="N5368" s="20"/>
      <c r="O5368" s="20"/>
      <c r="P5368" s="19" t="str">
        <f aca="false">IF(I5368="","",I5368-H5368)</f>
        <v/>
      </c>
      <c r="Q5368" s="19" t="str">
        <f aca="true">IF(B5368="","",IF(N5368="No aplica","No aplica",IF(I5368="","Pendent",IF(N5368="Per substituir","Substituir",IF(OR(N5368="No localitzat",N5368="No lliurat"),"Reposar",IF(I5368&lt;H5368,"Reposar",IF(I5368&gt;H5368,"Revisar excedent",IF(AND(G5368="Sí",M5368&lt;&gt;"",M5368&lt;TODAY()),"EPI caducat",IF(AND(G5368="Sí",M5368&lt;&gt;"",M5368&lt;=TODAY()+90),"EPI caduca ≤90 dies",IF(OR(N5368="Deteriorat usable",N5368="Revisió necessària"),"Revisar","OK"))))))))))</f>
      </c>
      <c r="R5368" s="20"/>
    </row>
    <row r="5369" customFormat="false" ht="15" hidden="false" customHeight="false" outlineLevel="0" collapsed="false">
      <c r="A5369" s="19" t="n">
        <v>50</v>
      </c>
      <c r="B5369" s="19" t="n">
        <f aca="false">IFERROR(VLOOKUP(A5369,Personal!$A$6:$F$112,2,FALSE()),"")</f>
        <v>0</v>
      </c>
      <c r="C5369" s="19" t="str">
        <f aca="false">IFERROR(VLOOKUP(A5369,Personal!$A$6:$F$112,3,FALSE()),"")</f>
        <v>Valls</v>
      </c>
      <c r="D5369" s="19" t="s">
        <v>40</v>
      </c>
      <c r="E5369" s="19" t="s">
        <v>76</v>
      </c>
      <c r="F5369" s="19" t="s">
        <v>77</v>
      </c>
      <c r="G5369" s="19" t="s">
        <v>291</v>
      </c>
      <c r="H5369" s="19" t="n">
        <f aca="false">IF(OR(VLOOKUP(A5369,Personal!$A$6:$F$112,5,FALSE())&lt;&gt;"Sí",N5369="No aplica"),0,'Catàleg GRAE'!D27)</f>
        <v>1</v>
      </c>
      <c r="I5369" s="20"/>
      <c r="J5369" s="20"/>
      <c r="K5369" s="20"/>
      <c r="L5369" s="21"/>
      <c r="M5369" s="21"/>
      <c r="N5369" s="20"/>
      <c r="O5369" s="20"/>
      <c r="P5369" s="19" t="str">
        <f aca="false">IF(I5369="","",I5369-H5369)</f>
        <v/>
      </c>
      <c r="Q5369" s="19" t="str">
        <f aca="true">IF(B5369="","",IF(N5369="No aplica","No aplica",IF(I5369="","Pendent",IF(N5369="Per substituir","Substituir",IF(OR(N5369="No localitzat",N5369="No lliurat"),"Reposar",IF(I5369&lt;H5369,"Reposar",IF(I5369&gt;H5369,"Revisar excedent",IF(AND(G5369="Sí",M5369&lt;&gt;"",M5369&lt;TODAY()),"EPI caducat",IF(AND(G5369="Sí",M5369&lt;&gt;"",M5369&lt;=TODAY()+90),"EPI caduca ≤90 dies",IF(OR(N5369="Deteriorat usable",N5369="Revisió necessària"),"Revisar","OK"))))))))))</f>
      </c>
      <c r="R5369" s="20"/>
    </row>
    <row r="5370" customFormat="false" ht="15" hidden="false" customHeight="false" outlineLevel="0" collapsed="false">
      <c r="A5370" s="19" t="n">
        <v>50</v>
      </c>
      <c r="B5370" s="19" t="n">
        <f aca="false">IFERROR(VLOOKUP(A5370,Personal!$A$6:$F$112,2,FALSE()),"")</f>
        <v>0</v>
      </c>
      <c r="C5370" s="19" t="str">
        <f aca="false">IFERROR(VLOOKUP(A5370,Personal!$A$6:$F$112,3,FALSE()),"")</f>
        <v>Valls</v>
      </c>
      <c r="D5370" s="19" t="s">
        <v>78</v>
      </c>
      <c r="E5370" s="19" t="s">
        <v>79</v>
      </c>
      <c r="F5370" s="19" t="s">
        <v>80</v>
      </c>
      <c r="G5370" s="19" t="s">
        <v>291</v>
      </c>
      <c r="H5370" s="19" t="n">
        <f aca="false">IF(OR(VLOOKUP(A5370,Personal!$A$6:$F$112,5,FALSE())&lt;&gt;"Sí",N5370="No aplica"),0,'Catàleg GRAE'!D28)</f>
        <v>1</v>
      </c>
      <c r="I5370" s="20"/>
      <c r="J5370" s="20"/>
      <c r="K5370" s="20"/>
      <c r="L5370" s="21"/>
      <c r="M5370" s="21"/>
      <c r="N5370" s="20"/>
      <c r="O5370" s="20"/>
      <c r="P5370" s="19" t="str">
        <f aca="false">IF(I5370="","",I5370-H5370)</f>
        <v/>
      </c>
      <c r="Q5370" s="19" t="str">
        <f aca="true">IF(B5370="","",IF(N5370="No aplica","No aplica",IF(I5370="","Pendent",IF(N5370="Per substituir","Substituir",IF(OR(N5370="No localitzat",N5370="No lliurat"),"Reposar",IF(I5370&lt;H5370,"Reposar",IF(I5370&gt;H5370,"Revisar excedent",IF(AND(G5370="Sí",M5370&lt;&gt;"",M5370&lt;TODAY()),"EPI caducat",IF(AND(G5370="Sí",M5370&lt;&gt;"",M5370&lt;=TODAY()+90),"EPI caduca ≤90 dies",IF(OR(N5370="Deteriorat usable",N5370="Revisió necessària"),"Revisar","OK"))))))))))</f>
      </c>
      <c r="R5370" s="20"/>
    </row>
    <row r="5371" customFormat="false" ht="15" hidden="false" customHeight="false" outlineLevel="0" collapsed="false">
      <c r="A5371" s="19" t="n">
        <v>50</v>
      </c>
      <c r="B5371" s="19" t="n">
        <f aca="false">IFERROR(VLOOKUP(A5371,Personal!$A$6:$F$112,2,FALSE()),"")</f>
        <v>0</v>
      </c>
      <c r="C5371" s="19" t="str">
        <f aca="false">IFERROR(VLOOKUP(A5371,Personal!$A$6:$F$112,3,FALSE()),"")</f>
        <v>Valls</v>
      </c>
      <c r="D5371" s="19" t="s">
        <v>26</v>
      </c>
      <c r="E5371" s="19" t="s">
        <v>81</v>
      </c>
      <c r="F5371" s="19" t="s">
        <v>82</v>
      </c>
      <c r="G5371" s="19" t="s">
        <v>272</v>
      </c>
      <c r="H5371" s="19" t="n">
        <f aca="false">IF(OR(VLOOKUP(A5371,Personal!$A$6:$F$112,5,FALSE())&lt;&gt;"Sí",N5371="No aplica"),0,'Catàleg GRAE'!D29)</f>
        <v>1</v>
      </c>
      <c r="I5371" s="20"/>
      <c r="J5371" s="20"/>
      <c r="K5371" s="20"/>
      <c r="L5371" s="21"/>
      <c r="M5371" s="21"/>
      <c r="N5371" s="20"/>
      <c r="O5371" s="20"/>
      <c r="P5371" s="19" t="str">
        <f aca="false">IF(I5371="","",I5371-H5371)</f>
        <v/>
      </c>
      <c r="Q5371" s="19" t="str">
        <f aca="true">IF(B5371="","",IF(N5371="No aplica","No aplica",IF(I5371="","Pendent",IF(N5371="Per substituir","Substituir",IF(OR(N5371="No localitzat",N5371="No lliurat"),"Reposar",IF(I5371&lt;H5371,"Reposar",IF(I5371&gt;H5371,"Revisar excedent",IF(AND(G5371="Sí",M5371&lt;&gt;"",M5371&lt;TODAY()),"EPI caducat",IF(AND(G5371="Sí",M5371&lt;&gt;"",M5371&lt;=TODAY()+90),"EPI caduca ≤90 dies",IF(OR(N5371="Deteriorat usable",N5371="Revisió necessària"),"Revisar","OK"))))))))))</f>
      </c>
      <c r="R5371" s="20"/>
    </row>
    <row r="5372" customFormat="false" ht="15" hidden="false" customHeight="false" outlineLevel="0" collapsed="false">
      <c r="A5372" s="19" t="n">
        <v>50</v>
      </c>
      <c r="B5372" s="19" t="n">
        <f aca="false">IFERROR(VLOOKUP(A5372,Personal!$A$6:$F$112,2,FALSE()),"")</f>
        <v>0</v>
      </c>
      <c r="C5372" s="19" t="str">
        <f aca="false">IFERROR(VLOOKUP(A5372,Personal!$A$6:$F$112,3,FALSE()),"")</f>
        <v>Valls</v>
      </c>
      <c r="D5372" s="19" t="s">
        <v>83</v>
      </c>
      <c r="E5372" s="19" t="s">
        <v>84</v>
      </c>
      <c r="F5372" s="19" t="s">
        <v>85</v>
      </c>
      <c r="G5372" s="19" t="s">
        <v>291</v>
      </c>
      <c r="H5372" s="19" t="n">
        <f aca="false">IF(OR(VLOOKUP(A5372,Personal!$A$6:$F$112,5,FALSE())&lt;&gt;"Sí",N5372="No aplica"),0,'Catàleg GRAE'!D30)</f>
        <v>2</v>
      </c>
      <c r="I5372" s="20"/>
      <c r="J5372" s="20"/>
      <c r="K5372" s="20"/>
      <c r="L5372" s="21"/>
      <c r="M5372" s="21"/>
      <c r="N5372" s="20"/>
      <c r="O5372" s="20"/>
      <c r="P5372" s="19" t="str">
        <f aca="false">IF(I5372="","",I5372-H5372)</f>
        <v/>
      </c>
      <c r="Q5372" s="19" t="str">
        <f aca="true">IF(B5372="","",IF(N5372="No aplica","No aplica",IF(I5372="","Pendent",IF(N5372="Per substituir","Substituir",IF(OR(N5372="No localitzat",N5372="No lliurat"),"Reposar",IF(I5372&lt;H5372,"Reposar",IF(I5372&gt;H5372,"Revisar excedent",IF(AND(G5372="Sí",M5372&lt;&gt;"",M5372&lt;TODAY()),"EPI caducat",IF(AND(G5372="Sí",M5372&lt;&gt;"",M5372&lt;=TODAY()+90),"EPI caduca ≤90 dies",IF(OR(N5372="Deteriorat usable",N5372="Revisió necessària"),"Revisar","OK"))))))))))</f>
      </c>
      <c r="R5372" s="20"/>
    </row>
    <row r="5373" customFormat="false" ht="15" hidden="false" customHeight="false" outlineLevel="0" collapsed="false">
      <c r="A5373" s="19" t="n">
        <v>50</v>
      </c>
      <c r="B5373" s="19" t="n">
        <f aca="false">IFERROR(VLOOKUP(A5373,Personal!$A$6:$F$112,2,FALSE()),"")</f>
        <v>0</v>
      </c>
      <c r="C5373" s="19" t="str">
        <f aca="false">IFERROR(VLOOKUP(A5373,Personal!$A$6:$F$112,3,FALSE()),"")</f>
        <v>Valls</v>
      </c>
      <c r="D5373" s="19" t="s">
        <v>83</v>
      </c>
      <c r="E5373" s="19" t="s">
        <v>86</v>
      </c>
      <c r="F5373" s="19" t="s">
        <v>87</v>
      </c>
      <c r="G5373" s="19" t="s">
        <v>291</v>
      </c>
      <c r="H5373" s="19" t="n">
        <f aca="false">IF(OR(VLOOKUP(A5373,Personal!$A$6:$F$112,5,FALSE())&lt;&gt;"Sí",N5373="No aplica"),0,'Catàleg GRAE'!D31)</f>
        <v>2</v>
      </c>
      <c r="I5373" s="20"/>
      <c r="J5373" s="20"/>
      <c r="K5373" s="20"/>
      <c r="L5373" s="21"/>
      <c r="M5373" s="21"/>
      <c r="N5373" s="20"/>
      <c r="O5373" s="20"/>
      <c r="P5373" s="19" t="str">
        <f aca="false">IF(I5373="","",I5373-H5373)</f>
        <v/>
      </c>
      <c r="Q5373" s="19" t="str">
        <f aca="true">IF(B5373="","",IF(N5373="No aplica","No aplica",IF(I5373="","Pendent",IF(N5373="Per substituir","Substituir",IF(OR(N5373="No localitzat",N5373="No lliurat"),"Reposar",IF(I5373&lt;H5373,"Reposar",IF(I5373&gt;H5373,"Revisar excedent",IF(AND(G5373="Sí",M5373&lt;&gt;"",M5373&lt;TODAY()),"EPI caducat",IF(AND(G5373="Sí",M5373&lt;&gt;"",M5373&lt;=TODAY()+90),"EPI caduca ≤90 dies",IF(OR(N5373="Deteriorat usable",N5373="Revisió necessària"),"Revisar","OK"))))))))))</f>
      </c>
      <c r="R5373" s="20"/>
    </row>
    <row r="5374" customFormat="false" ht="15" hidden="false" customHeight="false" outlineLevel="0" collapsed="false">
      <c r="A5374" s="19" t="n">
        <v>50</v>
      </c>
      <c r="B5374" s="19" t="n">
        <f aca="false">IFERROR(VLOOKUP(A5374,Personal!$A$6:$F$112,2,FALSE()),"")</f>
        <v>0</v>
      </c>
      <c r="C5374" s="19" t="str">
        <f aca="false">IFERROR(VLOOKUP(A5374,Personal!$A$6:$F$112,3,FALSE()),"")</f>
        <v>Valls</v>
      </c>
      <c r="D5374" s="19" t="s">
        <v>83</v>
      </c>
      <c r="E5374" s="19" t="s">
        <v>88</v>
      </c>
      <c r="F5374" s="19" t="s">
        <v>89</v>
      </c>
      <c r="G5374" s="19" t="s">
        <v>291</v>
      </c>
      <c r="H5374" s="19" t="n">
        <f aca="false">IF(OR(VLOOKUP(A5374,Personal!$A$6:$F$112,5,FALSE())&lt;&gt;"Sí",N5374="No aplica"),0,'Catàleg GRAE'!D32)</f>
        <v>2</v>
      </c>
      <c r="I5374" s="20"/>
      <c r="J5374" s="20"/>
      <c r="K5374" s="20"/>
      <c r="L5374" s="21"/>
      <c r="M5374" s="21"/>
      <c r="N5374" s="20"/>
      <c r="O5374" s="20"/>
      <c r="P5374" s="19" t="str">
        <f aca="false">IF(I5374="","",I5374-H5374)</f>
        <v/>
      </c>
      <c r="Q5374" s="19" t="str">
        <f aca="true">IF(B5374="","",IF(N5374="No aplica","No aplica",IF(I5374="","Pendent",IF(N5374="Per substituir","Substituir",IF(OR(N5374="No localitzat",N5374="No lliurat"),"Reposar",IF(I5374&lt;H5374,"Reposar",IF(I5374&gt;H5374,"Revisar excedent",IF(AND(G5374="Sí",M5374&lt;&gt;"",M5374&lt;TODAY()),"EPI caducat",IF(AND(G5374="Sí",M5374&lt;&gt;"",M5374&lt;=TODAY()+90),"EPI caduca ≤90 dies",IF(OR(N5374="Deteriorat usable",N5374="Revisió necessària"),"Revisar","OK"))))))))))</f>
      </c>
      <c r="R5374" s="20"/>
    </row>
    <row r="5375" customFormat="false" ht="15" hidden="false" customHeight="false" outlineLevel="0" collapsed="false">
      <c r="A5375" s="19" t="n">
        <v>50</v>
      </c>
      <c r="B5375" s="19" t="n">
        <f aca="false">IFERROR(VLOOKUP(A5375,Personal!$A$6:$F$112,2,FALSE()),"")</f>
        <v>0</v>
      </c>
      <c r="C5375" s="19" t="str">
        <f aca="false">IFERROR(VLOOKUP(A5375,Personal!$A$6:$F$112,3,FALSE()),"")</f>
        <v>Valls</v>
      </c>
      <c r="D5375" s="19" t="s">
        <v>83</v>
      </c>
      <c r="E5375" s="19" t="s">
        <v>90</v>
      </c>
      <c r="F5375" s="19" t="s">
        <v>91</v>
      </c>
      <c r="G5375" s="19" t="s">
        <v>291</v>
      </c>
      <c r="H5375" s="19" t="n">
        <f aca="false">IF(OR(VLOOKUP(A5375,Personal!$A$6:$F$112,5,FALSE())&lt;&gt;"Sí",N5375="No aplica"),0,'Catàleg GRAE'!D33)</f>
        <v>1</v>
      </c>
      <c r="I5375" s="20"/>
      <c r="J5375" s="20"/>
      <c r="K5375" s="20"/>
      <c r="L5375" s="21"/>
      <c r="M5375" s="21"/>
      <c r="N5375" s="20"/>
      <c r="O5375" s="20"/>
      <c r="P5375" s="19" t="str">
        <f aca="false">IF(I5375="","",I5375-H5375)</f>
        <v/>
      </c>
      <c r="Q5375" s="19" t="str">
        <f aca="true">IF(B5375="","",IF(N5375="No aplica","No aplica",IF(I5375="","Pendent",IF(N5375="Per substituir","Substituir",IF(OR(N5375="No localitzat",N5375="No lliurat"),"Reposar",IF(I5375&lt;H5375,"Reposar",IF(I5375&gt;H5375,"Revisar excedent",IF(AND(G5375="Sí",M5375&lt;&gt;"",M5375&lt;TODAY()),"EPI caducat",IF(AND(G5375="Sí",M5375&lt;&gt;"",M5375&lt;=TODAY()+90),"EPI caduca ≤90 dies",IF(OR(N5375="Deteriorat usable",N5375="Revisió necessària"),"Revisar","OK"))))))))))</f>
      </c>
      <c r="R5375" s="20"/>
    </row>
    <row r="5376" customFormat="false" ht="15" hidden="false" customHeight="false" outlineLevel="0" collapsed="false">
      <c r="A5376" s="19" t="n">
        <v>50</v>
      </c>
      <c r="B5376" s="19" t="n">
        <f aca="false">IFERROR(VLOOKUP(A5376,Personal!$A$6:$F$112,2,FALSE()),"")</f>
        <v>0</v>
      </c>
      <c r="C5376" s="19" t="str">
        <f aca="false">IFERROR(VLOOKUP(A5376,Personal!$A$6:$F$112,3,FALSE()),"")</f>
        <v>Valls</v>
      </c>
      <c r="D5376" s="19" t="s">
        <v>40</v>
      </c>
      <c r="E5376" s="19" t="s">
        <v>92</v>
      </c>
      <c r="F5376" s="19" t="s">
        <v>93</v>
      </c>
      <c r="G5376" s="19" t="s">
        <v>291</v>
      </c>
      <c r="H5376" s="19" t="n">
        <f aca="false">IF(OR(VLOOKUP(A5376,Personal!$A$6:$F$112,5,FALSE())&lt;&gt;"Sí",N5376="No aplica"),0,'Catàleg GRAE'!D34)</f>
        <v>1</v>
      </c>
      <c r="I5376" s="20"/>
      <c r="J5376" s="20"/>
      <c r="K5376" s="20"/>
      <c r="L5376" s="21"/>
      <c r="M5376" s="21"/>
      <c r="N5376" s="20"/>
      <c r="O5376" s="20"/>
      <c r="P5376" s="19" t="str">
        <f aca="false">IF(I5376="","",I5376-H5376)</f>
        <v/>
      </c>
      <c r="Q5376" s="19" t="str">
        <f aca="true">IF(B5376="","",IF(N5376="No aplica","No aplica",IF(I5376="","Pendent",IF(N5376="Per substituir","Substituir",IF(OR(N5376="No localitzat",N5376="No lliurat"),"Reposar",IF(I5376&lt;H5376,"Reposar",IF(I5376&gt;H5376,"Revisar excedent",IF(AND(G5376="Sí",M5376&lt;&gt;"",M5376&lt;TODAY()),"EPI caducat",IF(AND(G5376="Sí",M5376&lt;&gt;"",M5376&lt;=TODAY()+90),"EPI caduca ≤90 dies",IF(OR(N5376="Deteriorat usable",N5376="Revisió necessària"),"Revisar","OK"))))))))))</f>
      </c>
      <c r="R5376" s="20"/>
    </row>
    <row r="5377" customFormat="false" ht="15" hidden="false" customHeight="false" outlineLevel="0" collapsed="false">
      <c r="A5377" s="19" t="n">
        <v>50</v>
      </c>
      <c r="B5377" s="19" t="n">
        <f aca="false">IFERROR(VLOOKUP(A5377,Personal!$A$6:$F$112,2,FALSE()),"")</f>
        <v>0</v>
      </c>
      <c r="C5377" s="19" t="str">
        <f aca="false">IFERROR(VLOOKUP(A5377,Personal!$A$6:$F$112,3,FALSE()),"")</f>
        <v>Valls</v>
      </c>
      <c r="D5377" s="19" t="s">
        <v>94</v>
      </c>
      <c r="E5377" s="19" t="s">
        <v>95</v>
      </c>
      <c r="F5377" s="19" t="s">
        <v>96</v>
      </c>
      <c r="G5377" s="19" t="s">
        <v>291</v>
      </c>
      <c r="H5377" s="19" t="n">
        <f aca="false">IF(OR(VLOOKUP(A5377,Personal!$A$6:$F$112,5,FALSE())&lt;&gt;"Sí",N5377="No aplica"),0,'Catàleg GRAE'!D35)</f>
        <v>1</v>
      </c>
      <c r="I5377" s="20"/>
      <c r="J5377" s="20"/>
      <c r="K5377" s="20"/>
      <c r="L5377" s="21"/>
      <c r="M5377" s="21"/>
      <c r="N5377" s="20"/>
      <c r="O5377" s="20"/>
      <c r="P5377" s="19" t="str">
        <f aca="false">IF(I5377="","",I5377-H5377)</f>
        <v/>
      </c>
      <c r="Q5377" s="19" t="str">
        <f aca="true">IF(B5377="","",IF(N5377="No aplica","No aplica",IF(I5377="","Pendent",IF(N5377="Per substituir","Substituir",IF(OR(N5377="No localitzat",N5377="No lliurat"),"Reposar",IF(I5377&lt;H5377,"Reposar",IF(I5377&gt;H5377,"Revisar excedent",IF(AND(G5377="Sí",M5377&lt;&gt;"",M5377&lt;TODAY()),"EPI caducat",IF(AND(G5377="Sí",M5377&lt;&gt;"",M5377&lt;=TODAY()+90),"EPI caduca ≤90 dies",IF(OR(N5377="Deteriorat usable",N5377="Revisió necessària"),"Revisar","OK"))))))))))</f>
      </c>
      <c r="R5377" s="20"/>
    </row>
    <row r="5378" customFormat="false" ht="15" hidden="false" customHeight="false" outlineLevel="0" collapsed="false">
      <c r="A5378" s="19" t="n">
        <v>50</v>
      </c>
      <c r="B5378" s="19" t="n">
        <f aca="false">IFERROR(VLOOKUP(A5378,Personal!$A$6:$F$112,2,FALSE()),"")</f>
        <v>0</v>
      </c>
      <c r="C5378" s="19" t="str">
        <f aca="false">IFERROR(VLOOKUP(A5378,Personal!$A$6:$F$112,3,FALSE()),"")</f>
        <v>Valls</v>
      </c>
      <c r="D5378" s="19" t="s">
        <v>97</v>
      </c>
      <c r="E5378" s="19" t="s">
        <v>98</v>
      </c>
      <c r="F5378" s="19" t="s">
        <v>99</v>
      </c>
      <c r="G5378" s="19" t="s">
        <v>291</v>
      </c>
      <c r="H5378" s="19" t="n">
        <f aca="false">IF(OR(VLOOKUP(A5378,Personal!$A$6:$F$112,5,FALSE())&lt;&gt;"Sí",N5378="No aplica"),0,'Catàleg GRAE'!D36)</f>
        <v>3</v>
      </c>
      <c r="I5378" s="20"/>
      <c r="J5378" s="20"/>
      <c r="K5378" s="20"/>
      <c r="L5378" s="21"/>
      <c r="M5378" s="21"/>
      <c r="N5378" s="20"/>
      <c r="O5378" s="20"/>
      <c r="P5378" s="19" t="str">
        <f aca="false">IF(I5378="","",I5378-H5378)</f>
        <v/>
      </c>
      <c r="Q5378" s="19" t="str">
        <f aca="true">IF(B5378="","",IF(N5378="No aplica","No aplica",IF(I5378="","Pendent",IF(N5378="Per substituir","Substituir",IF(OR(N5378="No localitzat",N5378="No lliurat"),"Reposar",IF(I5378&lt;H5378,"Reposar",IF(I5378&gt;H5378,"Revisar excedent",IF(AND(G5378="Sí",M5378&lt;&gt;"",M5378&lt;TODAY()),"EPI caducat",IF(AND(G5378="Sí",M5378&lt;&gt;"",M5378&lt;=TODAY()+90),"EPI caduca ≤90 dies",IF(OR(N5378="Deteriorat usable",N5378="Revisió necessària"),"Revisar","OK"))))))))))</f>
      </c>
      <c r="R5378" s="20"/>
    </row>
    <row r="5379" customFormat="false" ht="15" hidden="false" customHeight="false" outlineLevel="0" collapsed="false">
      <c r="A5379" s="19" t="n">
        <v>50</v>
      </c>
      <c r="B5379" s="19" t="n">
        <f aca="false">IFERROR(VLOOKUP(A5379,Personal!$A$6:$F$112,2,FALSE()),"")</f>
        <v>0</v>
      </c>
      <c r="C5379" s="19" t="str">
        <f aca="false">IFERROR(VLOOKUP(A5379,Personal!$A$6:$F$112,3,FALSE()),"")</f>
        <v>Valls</v>
      </c>
      <c r="D5379" s="19" t="s">
        <v>97</v>
      </c>
      <c r="E5379" s="19" t="s">
        <v>100</v>
      </c>
      <c r="F5379" s="19" t="s">
        <v>101</v>
      </c>
      <c r="G5379" s="19" t="s">
        <v>291</v>
      </c>
      <c r="H5379" s="19" t="n">
        <f aca="false">IF(OR(VLOOKUP(A5379,Personal!$A$6:$F$112,5,FALSE())&lt;&gt;"Sí",N5379="No aplica"),0,'Catàleg GRAE'!D37)</f>
        <v>1</v>
      </c>
      <c r="I5379" s="20"/>
      <c r="J5379" s="20"/>
      <c r="K5379" s="20"/>
      <c r="L5379" s="21"/>
      <c r="M5379" s="21"/>
      <c r="N5379" s="20"/>
      <c r="O5379" s="20"/>
      <c r="P5379" s="19" t="str">
        <f aca="false">IF(I5379="","",I5379-H5379)</f>
        <v/>
      </c>
      <c r="Q5379" s="19" t="str">
        <f aca="true">IF(B5379="","",IF(N5379="No aplica","No aplica",IF(I5379="","Pendent",IF(N5379="Per substituir","Substituir",IF(OR(N5379="No localitzat",N5379="No lliurat"),"Reposar",IF(I5379&lt;H5379,"Reposar",IF(I5379&gt;H5379,"Revisar excedent",IF(AND(G5379="Sí",M5379&lt;&gt;"",M5379&lt;TODAY()),"EPI caducat",IF(AND(G5379="Sí",M5379&lt;&gt;"",M5379&lt;=TODAY()+90),"EPI caduca ≤90 dies",IF(OR(N5379="Deteriorat usable",N5379="Revisió necessària"),"Revisar","OK"))))))))))</f>
      </c>
      <c r="R5379" s="20"/>
    </row>
    <row r="5380" customFormat="false" ht="15" hidden="false" customHeight="false" outlineLevel="0" collapsed="false">
      <c r="A5380" s="19" t="n">
        <v>50</v>
      </c>
      <c r="B5380" s="19" t="n">
        <f aca="false">IFERROR(VLOOKUP(A5380,Personal!$A$6:$F$112,2,FALSE()),"")</f>
        <v>0</v>
      </c>
      <c r="C5380" s="19" t="str">
        <f aca="false">IFERROR(VLOOKUP(A5380,Personal!$A$6:$F$112,3,FALSE()),"")</f>
        <v>Valls</v>
      </c>
      <c r="D5380" s="19" t="s">
        <v>102</v>
      </c>
      <c r="E5380" s="19" t="s">
        <v>103</v>
      </c>
      <c r="F5380" s="19" t="s">
        <v>104</v>
      </c>
      <c r="G5380" s="19" t="s">
        <v>291</v>
      </c>
      <c r="H5380" s="19" t="n">
        <f aca="false">IF(OR(VLOOKUP(A5380,Personal!$A$6:$F$112,5,FALSE())&lt;&gt;"Sí",N5380="No aplica"),0,'Catàleg GRAE'!D38)</f>
        <v>1</v>
      </c>
      <c r="I5380" s="20"/>
      <c r="J5380" s="20"/>
      <c r="K5380" s="20"/>
      <c r="L5380" s="21"/>
      <c r="M5380" s="21"/>
      <c r="N5380" s="20"/>
      <c r="O5380" s="20"/>
      <c r="P5380" s="19" t="str">
        <f aca="false">IF(I5380="","",I5380-H5380)</f>
        <v/>
      </c>
      <c r="Q5380" s="19" t="str">
        <f aca="true">IF(B5380="","",IF(N5380="No aplica","No aplica",IF(I5380="","Pendent",IF(N5380="Per substituir","Substituir",IF(OR(N5380="No localitzat",N5380="No lliurat"),"Reposar",IF(I5380&lt;H5380,"Reposar",IF(I5380&gt;H5380,"Revisar excedent",IF(AND(G5380="Sí",M5380&lt;&gt;"",M5380&lt;TODAY()),"EPI caducat",IF(AND(G5380="Sí",M5380&lt;&gt;"",M5380&lt;=TODAY()+90),"EPI caduca ≤90 dies",IF(OR(N5380="Deteriorat usable",N5380="Revisió necessària"),"Revisar","OK"))))))))))</f>
      </c>
      <c r="R5380" s="20"/>
    </row>
    <row r="5381" customFormat="false" ht="15" hidden="false" customHeight="false" outlineLevel="0" collapsed="false">
      <c r="A5381" s="19" t="n">
        <v>50</v>
      </c>
      <c r="B5381" s="19" t="n">
        <f aca="false">IFERROR(VLOOKUP(A5381,Personal!$A$6:$F$112,2,FALSE()),"")</f>
        <v>0</v>
      </c>
      <c r="C5381" s="19" t="str">
        <f aca="false">IFERROR(VLOOKUP(A5381,Personal!$A$6:$F$112,3,FALSE()),"")</f>
        <v>Valls</v>
      </c>
      <c r="D5381" s="19" t="s">
        <v>97</v>
      </c>
      <c r="E5381" s="19" t="s">
        <v>105</v>
      </c>
      <c r="F5381" s="19" t="s">
        <v>106</v>
      </c>
      <c r="G5381" s="19" t="s">
        <v>291</v>
      </c>
      <c r="H5381" s="19" t="n">
        <f aca="false">IF(OR(VLOOKUP(A5381,Personal!$A$6:$F$112,5,FALSE())&lt;&gt;"Sí",N5381="No aplica"),0,'Catàleg GRAE'!D39)</f>
        <v>3</v>
      </c>
      <c r="I5381" s="20"/>
      <c r="J5381" s="20"/>
      <c r="K5381" s="20"/>
      <c r="L5381" s="21"/>
      <c r="M5381" s="21"/>
      <c r="N5381" s="20"/>
      <c r="O5381" s="20"/>
      <c r="P5381" s="19" t="str">
        <f aca="false">IF(I5381="","",I5381-H5381)</f>
        <v/>
      </c>
      <c r="Q5381" s="19" t="str">
        <f aca="true">IF(B5381="","",IF(N5381="No aplica","No aplica",IF(I5381="","Pendent",IF(N5381="Per substituir","Substituir",IF(OR(N5381="No localitzat",N5381="No lliurat"),"Reposar",IF(I5381&lt;H5381,"Reposar",IF(I5381&gt;H5381,"Revisar excedent",IF(AND(G5381="Sí",M5381&lt;&gt;"",M5381&lt;TODAY()),"EPI caducat",IF(AND(G5381="Sí",M5381&lt;&gt;"",M5381&lt;=TODAY()+90),"EPI caduca ≤90 dies",IF(OR(N5381="Deteriorat usable",N5381="Revisió necessària"),"Revisar","OK"))))))))))</f>
      </c>
      <c r="R5381" s="20"/>
    </row>
    <row r="5382" customFormat="false" ht="15" hidden="false" customHeight="false" outlineLevel="0" collapsed="false">
      <c r="A5382" s="19" t="n">
        <v>50</v>
      </c>
      <c r="B5382" s="19" t="n">
        <f aca="false">IFERROR(VLOOKUP(A5382,Personal!$A$6:$F$112,2,FALSE()),"")</f>
        <v>0</v>
      </c>
      <c r="C5382" s="19" t="str">
        <f aca="false">IFERROR(VLOOKUP(A5382,Personal!$A$6:$F$112,3,FALSE()),"")</f>
        <v>Valls</v>
      </c>
      <c r="D5382" s="19" t="s">
        <v>97</v>
      </c>
      <c r="E5382" s="19" t="s">
        <v>105</v>
      </c>
      <c r="F5382" s="19" t="s">
        <v>107</v>
      </c>
      <c r="G5382" s="19" t="s">
        <v>291</v>
      </c>
      <c r="H5382" s="19" t="n">
        <f aca="false">IF(OR(VLOOKUP(A5382,Personal!$A$6:$F$112,5,FALSE())&lt;&gt;"Sí",N5382="No aplica"),0,'Catàleg GRAE'!D40)</f>
        <v>3</v>
      </c>
      <c r="I5382" s="20"/>
      <c r="J5382" s="20"/>
      <c r="K5382" s="20"/>
      <c r="L5382" s="21"/>
      <c r="M5382" s="21"/>
      <c r="N5382" s="20"/>
      <c r="O5382" s="20"/>
      <c r="P5382" s="19" t="str">
        <f aca="false">IF(I5382="","",I5382-H5382)</f>
        <v/>
      </c>
      <c r="Q5382" s="19" t="str">
        <f aca="true">IF(B5382="","",IF(N5382="No aplica","No aplica",IF(I5382="","Pendent",IF(N5382="Per substituir","Substituir",IF(OR(N5382="No localitzat",N5382="No lliurat"),"Reposar",IF(I5382&lt;H5382,"Reposar",IF(I5382&gt;H5382,"Revisar excedent",IF(AND(G5382="Sí",M5382&lt;&gt;"",M5382&lt;TODAY()),"EPI caducat",IF(AND(G5382="Sí",M5382&lt;&gt;"",M5382&lt;=TODAY()+90),"EPI caduca ≤90 dies",IF(OR(N5382="Deteriorat usable",N5382="Revisió necessària"),"Revisar","OK"))))))))))</f>
      </c>
      <c r="R5382" s="20"/>
    </row>
    <row r="5383" customFormat="false" ht="15" hidden="false" customHeight="false" outlineLevel="0" collapsed="false">
      <c r="A5383" s="19" t="n">
        <v>50</v>
      </c>
      <c r="B5383" s="19" t="n">
        <f aca="false">IFERROR(VLOOKUP(A5383,Personal!$A$6:$F$112,2,FALSE()),"")</f>
        <v>0</v>
      </c>
      <c r="C5383" s="19" t="str">
        <f aca="false">IFERROR(VLOOKUP(A5383,Personal!$A$6:$F$112,3,FALSE()),"")</f>
        <v>Valls</v>
      </c>
      <c r="D5383" s="19" t="s">
        <v>97</v>
      </c>
      <c r="E5383" s="19" t="s">
        <v>108</v>
      </c>
      <c r="F5383" s="19" t="s">
        <v>109</v>
      </c>
      <c r="G5383" s="19" t="s">
        <v>291</v>
      </c>
      <c r="H5383" s="19" t="n">
        <f aca="false">IF(OR(VLOOKUP(A5383,Personal!$A$6:$F$112,5,FALSE())&lt;&gt;"Sí",N5383="No aplica"),0,'Catàleg GRAE'!D41)</f>
        <v>2</v>
      </c>
      <c r="I5383" s="20"/>
      <c r="J5383" s="20"/>
      <c r="K5383" s="20"/>
      <c r="L5383" s="21"/>
      <c r="M5383" s="21"/>
      <c r="N5383" s="20"/>
      <c r="O5383" s="20"/>
      <c r="P5383" s="19" t="str">
        <f aca="false">IF(I5383="","",I5383-H5383)</f>
        <v/>
      </c>
      <c r="Q5383" s="19" t="str">
        <f aca="true">IF(B5383="","",IF(N5383="No aplica","No aplica",IF(I5383="","Pendent",IF(N5383="Per substituir","Substituir",IF(OR(N5383="No localitzat",N5383="No lliurat"),"Reposar",IF(I5383&lt;H5383,"Reposar",IF(I5383&gt;H5383,"Revisar excedent",IF(AND(G5383="Sí",M5383&lt;&gt;"",M5383&lt;TODAY()),"EPI caducat",IF(AND(G5383="Sí",M5383&lt;&gt;"",M5383&lt;=TODAY()+90),"EPI caduca ≤90 dies",IF(OR(N5383="Deteriorat usable",N5383="Revisió necessària"),"Revisar","OK"))))))))))</f>
      </c>
      <c r="R5383" s="20"/>
    </row>
    <row r="5384" customFormat="false" ht="15" hidden="false" customHeight="false" outlineLevel="0" collapsed="false">
      <c r="A5384" s="19" t="n">
        <v>50</v>
      </c>
      <c r="B5384" s="19" t="n">
        <f aca="false">IFERROR(VLOOKUP(A5384,Personal!$A$6:$F$112,2,FALSE()),"")</f>
        <v>0</v>
      </c>
      <c r="C5384" s="19" t="str">
        <f aca="false">IFERROR(VLOOKUP(A5384,Personal!$A$6:$F$112,3,FALSE()),"")</f>
        <v>Valls</v>
      </c>
      <c r="D5384" s="19" t="s">
        <v>97</v>
      </c>
      <c r="E5384" s="19" t="s">
        <v>110</v>
      </c>
      <c r="F5384" s="19" t="s">
        <v>111</v>
      </c>
      <c r="G5384" s="19" t="s">
        <v>291</v>
      </c>
      <c r="H5384" s="19" t="n">
        <f aca="false">IF(OR(VLOOKUP(A5384,Personal!$A$6:$F$112,5,FALSE())&lt;&gt;"Sí",N5384="No aplica"),0,'Catàleg GRAE'!D42)</f>
        <v>1</v>
      </c>
      <c r="I5384" s="20"/>
      <c r="J5384" s="20"/>
      <c r="K5384" s="20"/>
      <c r="L5384" s="21"/>
      <c r="M5384" s="21"/>
      <c r="N5384" s="20"/>
      <c r="O5384" s="20"/>
      <c r="P5384" s="19" t="str">
        <f aca="false">IF(I5384="","",I5384-H5384)</f>
        <v/>
      </c>
      <c r="Q5384" s="19" t="str">
        <f aca="true">IF(B5384="","",IF(N5384="No aplica","No aplica",IF(I5384="","Pendent",IF(N5384="Per substituir","Substituir",IF(OR(N5384="No localitzat",N5384="No lliurat"),"Reposar",IF(I5384&lt;H5384,"Reposar",IF(I5384&gt;H5384,"Revisar excedent",IF(AND(G5384="Sí",M5384&lt;&gt;"",M5384&lt;TODAY()),"EPI caducat",IF(AND(G5384="Sí",M5384&lt;&gt;"",M5384&lt;=TODAY()+90),"EPI caduca ≤90 dies",IF(OR(N5384="Deteriorat usable",N5384="Revisió necessària"),"Revisar","OK"))))))))))</f>
      </c>
      <c r="R5384" s="20"/>
    </row>
    <row r="5385" customFormat="false" ht="15" hidden="false" customHeight="false" outlineLevel="0" collapsed="false">
      <c r="A5385" s="19" t="n">
        <v>50</v>
      </c>
      <c r="B5385" s="19" t="n">
        <f aca="false">IFERROR(VLOOKUP(A5385,Personal!$A$6:$F$112,2,FALSE()),"")</f>
        <v>0</v>
      </c>
      <c r="C5385" s="19" t="str">
        <f aca="false">IFERROR(VLOOKUP(A5385,Personal!$A$6:$F$112,3,FALSE()),"")</f>
        <v>Valls</v>
      </c>
      <c r="D5385" s="19" t="s">
        <v>112</v>
      </c>
      <c r="E5385" s="19" t="s">
        <v>113</v>
      </c>
      <c r="F5385" s="19" t="s">
        <v>114</v>
      </c>
      <c r="G5385" s="19" t="s">
        <v>291</v>
      </c>
      <c r="H5385" s="19" t="n">
        <f aca="false">IF(OR(VLOOKUP(A5385,Personal!$A$6:$F$112,5,FALSE())&lt;&gt;"Sí",N5385="No aplica"),0,'Catàleg GRAE'!D43)</f>
        <v>2</v>
      </c>
      <c r="I5385" s="20"/>
      <c r="J5385" s="20"/>
      <c r="K5385" s="20"/>
      <c r="L5385" s="21"/>
      <c r="M5385" s="21"/>
      <c r="N5385" s="20"/>
      <c r="O5385" s="20"/>
      <c r="P5385" s="19" t="str">
        <f aca="false">IF(I5385="","",I5385-H5385)</f>
        <v/>
      </c>
      <c r="Q5385" s="19" t="str">
        <f aca="true">IF(B5385="","",IF(N5385="No aplica","No aplica",IF(I5385="","Pendent",IF(N5385="Per substituir","Substituir",IF(OR(N5385="No localitzat",N5385="No lliurat"),"Reposar",IF(I5385&lt;H5385,"Reposar",IF(I5385&gt;H5385,"Revisar excedent",IF(AND(G5385="Sí",M5385&lt;&gt;"",M5385&lt;TODAY()),"EPI caducat",IF(AND(G5385="Sí",M5385&lt;&gt;"",M5385&lt;=TODAY()+90),"EPI caduca ≤90 dies",IF(OR(N5385="Deteriorat usable",N5385="Revisió necessària"),"Revisar","OK"))))))))))</f>
      </c>
      <c r="R5385" s="20"/>
    </row>
    <row r="5386" customFormat="false" ht="15" hidden="false" customHeight="false" outlineLevel="0" collapsed="false">
      <c r="A5386" s="19" t="n">
        <v>50</v>
      </c>
      <c r="B5386" s="19" t="n">
        <f aca="false">IFERROR(VLOOKUP(A5386,Personal!$A$6:$F$112,2,FALSE()),"")</f>
        <v>0</v>
      </c>
      <c r="C5386" s="19" t="str">
        <f aca="false">IFERROR(VLOOKUP(A5386,Personal!$A$6:$F$112,3,FALSE()),"")</f>
        <v>Valls</v>
      </c>
      <c r="D5386" s="19" t="s">
        <v>102</v>
      </c>
      <c r="E5386" s="19" t="s">
        <v>115</v>
      </c>
      <c r="F5386" s="19" t="s">
        <v>116</v>
      </c>
      <c r="G5386" s="19" t="s">
        <v>291</v>
      </c>
      <c r="H5386" s="19" t="n">
        <f aca="false">IF(OR(VLOOKUP(A5386,Personal!$A$6:$F$112,5,FALSE())&lt;&gt;"Sí",N5386="No aplica"),0,'Catàleg GRAE'!D44)</f>
        <v>1</v>
      </c>
      <c r="I5386" s="20"/>
      <c r="J5386" s="20"/>
      <c r="K5386" s="20"/>
      <c r="L5386" s="21"/>
      <c r="M5386" s="21"/>
      <c r="N5386" s="20"/>
      <c r="O5386" s="20"/>
      <c r="P5386" s="19" t="str">
        <f aca="false">IF(I5386="","",I5386-H5386)</f>
        <v/>
      </c>
      <c r="Q5386" s="19" t="str">
        <f aca="true">IF(B5386="","",IF(N5386="No aplica","No aplica",IF(I5386="","Pendent",IF(N5386="Per substituir","Substituir",IF(OR(N5386="No localitzat",N5386="No lliurat"),"Reposar",IF(I5386&lt;H5386,"Reposar",IF(I5386&gt;H5386,"Revisar excedent",IF(AND(G5386="Sí",M5386&lt;&gt;"",M5386&lt;TODAY()),"EPI caducat",IF(AND(G5386="Sí",M5386&lt;&gt;"",M5386&lt;=TODAY()+90),"EPI caduca ≤90 dies",IF(OR(N5386="Deteriorat usable",N5386="Revisió necessària"),"Revisar","OK"))))))))))</f>
      </c>
      <c r="R5386" s="20"/>
    </row>
    <row r="5387" customFormat="false" ht="15" hidden="false" customHeight="false" outlineLevel="0" collapsed="false">
      <c r="A5387" s="19" t="n">
        <v>50</v>
      </c>
      <c r="B5387" s="19" t="n">
        <f aca="false">IFERROR(VLOOKUP(A5387,Personal!$A$6:$F$112,2,FALSE()),"")</f>
        <v>0</v>
      </c>
      <c r="C5387" s="19" t="str">
        <f aca="false">IFERROR(VLOOKUP(A5387,Personal!$A$6:$F$112,3,FALSE()),"")</f>
        <v>Valls</v>
      </c>
      <c r="D5387" s="19" t="s">
        <v>102</v>
      </c>
      <c r="E5387" s="19" t="s">
        <v>117</v>
      </c>
      <c r="F5387" s="19" t="s">
        <v>118</v>
      </c>
      <c r="G5387" s="19" t="s">
        <v>272</v>
      </c>
      <c r="H5387" s="19" t="n">
        <f aca="false">IF(OR(VLOOKUP(A5387,Personal!$A$6:$F$112,5,FALSE())&lt;&gt;"Sí",N5387="No aplica"),0,'Catàleg GRAE'!D45)</f>
        <v>1</v>
      </c>
      <c r="I5387" s="20"/>
      <c r="J5387" s="20"/>
      <c r="K5387" s="20"/>
      <c r="L5387" s="21"/>
      <c r="M5387" s="21"/>
      <c r="N5387" s="20"/>
      <c r="O5387" s="20"/>
      <c r="P5387" s="19" t="str">
        <f aca="false">IF(I5387="","",I5387-H5387)</f>
        <v/>
      </c>
      <c r="Q5387" s="19" t="str">
        <f aca="true">IF(B5387="","",IF(N5387="No aplica","No aplica",IF(I5387="","Pendent",IF(N5387="Per substituir","Substituir",IF(OR(N5387="No localitzat",N5387="No lliurat"),"Reposar",IF(I5387&lt;H5387,"Reposar",IF(I5387&gt;H5387,"Revisar excedent",IF(AND(G5387="Sí",M5387&lt;&gt;"",M5387&lt;TODAY()),"EPI caducat",IF(AND(G5387="Sí",M5387&lt;&gt;"",M5387&lt;=TODAY()+90),"EPI caduca ≤90 dies",IF(OR(N5387="Deteriorat usable",N5387="Revisió necessària"),"Revisar","OK"))))))))))</f>
      </c>
      <c r="R5387" s="20"/>
    </row>
    <row r="5388" customFormat="false" ht="15" hidden="false" customHeight="false" outlineLevel="0" collapsed="false">
      <c r="A5388" s="19" t="n">
        <v>50</v>
      </c>
      <c r="B5388" s="19" t="n">
        <f aca="false">IFERROR(VLOOKUP(A5388,Personal!$A$6:$F$112,2,FALSE()),"")</f>
        <v>0</v>
      </c>
      <c r="C5388" s="19" t="str">
        <f aca="false">IFERROR(VLOOKUP(A5388,Personal!$A$6:$F$112,3,FALSE()),"")</f>
        <v>Valls</v>
      </c>
      <c r="D5388" s="19" t="s">
        <v>102</v>
      </c>
      <c r="E5388" s="19" t="s">
        <v>119</v>
      </c>
      <c r="F5388" s="19" t="s">
        <v>120</v>
      </c>
      <c r="G5388" s="19" t="s">
        <v>272</v>
      </c>
      <c r="H5388" s="19" t="n">
        <f aca="false">IF(OR(VLOOKUP(A5388,Personal!$A$6:$F$112,5,FALSE())&lt;&gt;"Sí",N5388="No aplica"),0,'Catàleg GRAE'!D46)</f>
        <v>1</v>
      </c>
      <c r="I5388" s="20"/>
      <c r="J5388" s="20"/>
      <c r="K5388" s="20"/>
      <c r="L5388" s="21"/>
      <c r="M5388" s="21"/>
      <c r="N5388" s="20"/>
      <c r="O5388" s="20"/>
      <c r="P5388" s="19" t="str">
        <f aca="false">IF(I5388="","",I5388-H5388)</f>
        <v/>
      </c>
      <c r="Q5388" s="19" t="str">
        <f aca="true">IF(B5388="","",IF(N5388="No aplica","No aplica",IF(I5388="","Pendent",IF(N5388="Per substituir","Substituir",IF(OR(N5388="No localitzat",N5388="No lliurat"),"Reposar",IF(I5388&lt;H5388,"Reposar",IF(I5388&gt;H5388,"Revisar excedent",IF(AND(G5388="Sí",M5388&lt;&gt;"",M5388&lt;TODAY()),"EPI caducat",IF(AND(G5388="Sí",M5388&lt;&gt;"",M5388&lt;=TODAY()+90),"EPI caduca ≤90 dies",IF(OR(N5388="Deteriorat usable",N5388="Revisió necessària"),"Revisar","OK"))))))))))</f>
      </c>
      <c r="R5388" s="20"/>
    </row>
    <row r="5389" customFormat="false" ht="15" hidden="false" customHeight="false" outlineLevel="0" collapsed="false">
      <c r="A5389" s="19" t="n">
        <v>50</v>
      </c>
      <c r="B5389" s="19" t="n">
        <f aca="false">IFERROR(VLOOKUP(A5389,Personal!$A$6:$F$112,2,FALSE()),"")</f>
        <v>0</v>
      </c>
      <c r="C5389" s="19" t="str">
        <f aca="false">IFERROR(VLOOKUP(A5389,Personal!$A$6:$F$112,3,FALSE()),"")</f>
        <v>Valls</v>
      </c>
      <c r="D5389" s="19" t="s">
        <v>97</v>
      </c>
      <c r="E5389" s="19" t="s">
        <v>121</v>
      </c>
      <c r="F5389" s="19" t="s">
        <v>122</v>
      </c>
      <c r="G5389" s="19" t="s">
        <v>291</v>
      </c>
      <c r="H5389" s="19" t="n">
        <f aca="false">IF(OR(VLOOKUP(A5389,Personal!$A$6:$F$112,5,FALSE())&lt;&gt;"Sí",N5389="No aplica"),0,'Catàleg GRAE'!D47)</f>
        <v>1</v>
      </c>
      <c r="I5389" s="20"/>
      <c r="J5389" s="20"/>
      <c r="K5389" s="20"/>
      <c r="L5389" s="21"/>
      <c r="M5389" s="21"/>
      <c r="N5389" s="20"/>
      <c r="O5389" s="20"/>
      <c r="P5389" s="19" t="str">
        <f aca="false">IF(I5389="","",I5389-H5389)</f>
        <v/>
      </c>
      <c r="Q5389" s="19" t="str">
        <f aca="true">IF(B5389="","",IF(N5389="No aplica","No aplica",IF(I5389="","Pendent",IF(N5389="Per substituir","Substituir",IF(OR(N5389="No localitzat",N5389="No lliurat"),"Reposar",IF(I5389&lt;H5389,"Reposar",IF(I5389&gt;H5389,"Revisar excedent",IF(AND(G5389="Sí",M5389&lt;&gt;"",M5389&lt;TODAY()),"EPI caducat",IF(AND(G5389="Sí",M5389&lt;&gt;"",M5389&lt;=TODAY()+90),"EPI caduca ≤90 dies",IF(OR(N5389="Deteriorat usable",N5389="Revisió necessària"),"Revisar","OK"))))))))))</f>
      </c>
      <c r="R5389" s="20"/>
    </row>
    <row r="5390" customFormat="false" ht="15" hidden="false" customHeight="false" outlineLevel="0" collapsed="false">
      <c r="A5390" s="19" t="n">
        <v>50</v>
      </c>
      <c r="B5390" s="19" t="n">
        <f aca="false">IFERROR(VLOOKUP(A5390,Personal!$A$6:$F$112,2,FALSE()),"")</f>
        <v>0</v>
      </c>
      <c r="C5390" s="19" t="str">
        <f aca="false">IFERROR(VLOOKUP(A5390,Personal!$A$6:$F$112,3,FALSE()),"")</f>
        <v>Valls</v>
      </c>
      <c r="D5390" s="19" t="s">
        <v>97</v>
      </c>
      <c r="E5390" s="19" t="s">
        <v>123</v>
      </c>
      <c r="F5390" s="19" t="s">
        <v>124</v>
      </c>
      <c r="G5390" s="19" t="s">
        <v>291</v>
      </c>
      <c r="H5390" s="19" t="n">
        <f aca="false">IF(OR(VLOOKUP(A5390,Personal!$A$6:$F$112,5,FALSE())&lt;&gt;"Sí",N5390="No aplica"),0,'Catàleg GRAE'!D48)</f>
        <v>1</v>
      </c>
      <c r="I5390" s="20"/>
      <c r="J5390" s="20"/>
      <c r="K5390" s="20"/>
      <c r="L5390" s="21"/>
      <c r="M5390" s="21"/>
      <c r="N5390" s="20"/>
      <c r="O5390" s="20"/>
      <c r="P5390" s="19" t="str">
        <f aca="false">IF(I5390="","",I5390-H5390)</f>
        <v/>
      </c>
      <c r="Q5390" s="19" t="str">
        <f aca="true">IF(B5390="","",IF(N5390="No aplica","No aplica",IF(I5390="","Pendent",IF(N5390="Per substituir","Substituir",IF(OR(N5390="No localitzat",N5390="No lliurat"),"Reposar",IF(I5390&lt;H5390,"Reposar",IF(I5390&gt;H5390,"Revisar excedent",IF(AND(G5390="Sí",M5390&lt;&gt;"",M5390&lt;TODAY()),"EPI caducat",IF(AND(G5390="Sí",M5390&lt;&gt;"",M5390&lt;=TODAY()+90),"EPI caduca ≤90 dies",IF(OR(N5390="Deteriorat usable",N5390="Revisió necessària"),"Revisar","OK"))))))))))</f>
      </c>
      <c r="R5390" s="20"/>
    </row>
    <row r="5391" customFormat="false" ht="15" hidden="false" customHeight="false" outlineLevel="0" collapsed="false">
      <c r="A5391" s="19" t="n">
        <v>50</v>
      </c>
      <c r="B5391" s="19" t="n">
        <f aca="false">IFERROR(VLOOKUP(A5391,Personal!$A$6:$F$112,2,FALSE()),"")</f>
        <v>0</v>
      </c>
      <c r="C5391" s="19" t="str">
        <f aca="false">IFERROR(VLOOKUP(A5391,Personal!$A$6:$F$112,3,FALSE()),"")</f>
        <v>Valls</v>
      </c>
      <c r="D5391" s="19" t="s">
        <v>125</v>
      </c>
      <c r="E5391" s="19" t="s">
        <v>126</v>
      </c>
      <c r="F5391" s="19" t="s">
        <v>127</v>
      </c>
      <c r="G5391" s="19" t="s">
        <v>272</v>
      </c>
      <c r="H5391" s="19" t="n">
        <f aca="false">IF(OR(VLOOKUP(A5391,Personal!$A$6:$F$112,5,FALSE())&lt;&gt;"Sí",N5391="No aplica"),0,'Catàleg GRAE'!D49)</f>
        <v>1</v>
      </c>
      <c r="I5391" s="20"/>
      <c r="J5391" s="20"/>
      <c r="K5391" s="20"/>
      <c r="L5391" s="21"/>
      <c r="M5391" s="21"/>
      <c r="N5391" s="20"/>
      <c r="O5391" s="20"/>
      <c r="P5391" s="19" t="str">
        <f aca="false">IF(I5391="","",I5391-H5391)</f>
        <v/>
      </c>
      <c r="Q5391" s="19" t="str">
        <f aca="true">IF(B5391="","",IF(N5391="No aplica","No aplica",IF(I5391="","Pendent",IF(N5391="Per substituir","Substituir",IF(OR(N5391="No localitzat",N5391="No lliurat"),"Reposar",IF(I5391&lt;H5391,"Reposar",IF(I5391&gt;H5391,"Revisar excedent",IF(AND(G5391="Sí",M5391&lt;&gt;"",M5391&lt;TODAY()),"EPI caducat",IF(AND(G5391="Sí",M5391&lt;&gt;"",M5391&lt;=TODAY()+90),"EPI caduca ≤90 dies",IF(OR(N5391="Deteriorat usable",N5391="Revisió necessària"),"Revisar","OK"))))))))))</f>
      </c>
      <c r="R5391" s="20"/>
    </row>
    <row r="5392" customFormat="false" ht="15" hidden="false" customHeight="false" outlineLevel="0" collapsed="false">
      <c r="A5392" s="19" t="n">
        <v>50</v>
      </c>
      <c r="B5392" s="19" t="n">
        <f aca="false">IFERROR(VLOOKUP(A5392,Personal!$A$6:$F$112,2,FALSE()),"")</f>
        <v>0</v>
      </c>
      <c r="C5392" s="19" t="str">
        <f aca="false">IFERROR(VLOOKUP(A5392,Personal!$A$6:$F$112,3,FALSE()),"")</f>
        <v>Valls</v>
      </c>
      <c r="D5392" s="19" t="s">
        <v>125</v>
      </c>
      <c r="E5392" s="19" t="s">
        <v>128</v>
      </c>
      <c r="F5392" s="19" t="s">
        <v>129</v>
      </c>
      <c r="G5392" s="19" t="s">
        <v>272</v>
      </c>
      <c r="H5392" s="19" t="n">
        <f aca="false">IF(OR(VLOOKUP(A5392,Personal!$A$6:$F$112,5,FALSE())&lt;&gt;"Sí",N5392="No aplica"),0,'Catàleg GRAE'!D50)</f>
        <v>1</v>
      </c>
      <c r="I5392" s="20"/>
      <c r="J5392" s="20"/>
      <c r="K5392" s="20"/>
      <c r="L5392" s="21"/>
      <c r="M5392" s="21"/>
      <c r="N5392" s="20"/>
      <c r="O5392" s="20"/>
      <c r="P5392" s="19" t="str">
        <f aca="false">IF(I5392="","",I5392-H5392)</f>
        <v/>
      </c>
      <c r="Q5392" s="19" t="str">
        <f aca="true">IF(B5392="","",IF(N5392="No aplica","No aplica",IF(I5392="","Pendent",IF(N5392="Per substituir","Substituir",IF(OR(N5392="No localitzat",N5392="No lliurat"),"Reposar",IF(I5392&lt;H5392,"Reposar",IF(I5392&gt;H5392,"Revisar excedent",IF(AND(G5392="Sí",M5392&lt;&gt;"",M5392&lt;TODAY()),"EPI caducat",IF(AND(G5392="Sí",M5392&lt;&gt;"",M5392&lt;=TODAY()+90),"EPI caduca ≤90 dies",IF(OR(N5392="Deteriorat usable",N5392="Revisió necessària"),"Revisar","OK"))))))))))</f>
      </c>
      <c r="R5392" s="20"/>
    </row>
    <row r="5393" customFormat="false" ht="15" hidden="false" customHeight="false" outlineLevel="0" collapsed="false">
      <c r="A5393" s="19" t="n">
        <v>50</v>
      </c>
      <c r="B5393" s="19" t="n">
        <f aca="false">IFERROR(VLOOKUP(A5393,Personal!$A$6:$F$112,2,FALSE()),"")</f>
        <v>0</v>
      </c>
      <c r="C5393" s="19" t="str">
        <f aca="false">IFERROR(VLOOKUP(A5393,Personal!$A$6:$F$112,3,FALSE()),"")</f>
        <v>Valls</v>
      </c>
      <c r="D5393" s="19" t="s">
        <v>125</v>
      </c>
      <c r="E5393" s="19" t="s">
        <v>130</v>
      </c>
      <c r="F5393" s="19" t="s">
        <v>131</v>
      </c>
      <c r="G5393" s="19" t="s">
        <v>291</v>
      </c>
      <c r="H5393" s="19" t="n">
        <f aca="false">IF(OR(VLOOKUP(A5393,Personal!$A$6:$F$112,5,FALSE())&lt;&gt;"Sí",N5393="No aplica"),0,'Catàleg GRAE'!D51)</f>
        <v>1</v>
      </c>
      <c r="I5393" s="20"/>
      <c r="J5393" s="20"/>
      <c r="K5393" s="20"/>
      <c r="L5393" s="21"/>
      <c r="M5393" s="21"/>
      <c r="N5393" s="20"/>
      <c r="O5393" s="20"/>
      <c r="P5393" s="19" t="str">
        <f aca="false">IF(I5393="","",I5393-H5393)</f>
        <v/>
      </c>
      <c r="Q5393" s="19" t="str">
        <f aca="true">IF(B5393="","",IF(N5393="No aplica","No aplica",IF(I5393="","Pendent",IF(N5393="Per substituir","Substituir",IF(OR(N5393="No localitzat",N5393="No lliurat"),"Reposar",IF(I5393&lt;H5393,"Reposar",IF(I5393&gt;H5393,"Revisar excedent",IF(AND(G5393="Sí",M5393&lt;&gt;"",M5393&lt;TODAY()),"EPI caducat",IF(AND(G5393="Sí",M5393&lt;&gt;"",M5393&lt;=TODAY()+90),"EPI caduca ≤90 dies",IF(OR(N5393="Deteriorat usable",N5393="Revisió necessària"),"Revisar","OK"))))))))))</f>
      </c>
      <c r="R5393" s="20"/>
    </row>
    <row r="5394" customFormat="false" ht="15" hidden="false" customHeight="false" outlineLevel="0" collapsed="false">
      <c r="A5394" s="19" t="n">
        <v>50</v>
      </c>
      <c r="B5394" s="19" t="n">
        <f aca="false">IFERROR(VLOOKUP(A5394,Personal!$A$6:$F$112,2,FALSE()),"")</f>
        <v>0</v>
      </c>
      <c r="C5394" s="19" t="str">
        <f aca="false">IFERROR(VLOOKUP(A5394,Personal!$A$6:$F$112,3,FALSE()),"")</f>
        <v>Valls</v>
      </c>
      <c r="D5394" s="19" t="s">
        <v>132</v>
      </c>
      <c r="E5394" s="19" t="s">
        <v>133</v>
      </c>
      <c r="F5394" s="19" t="s">
        <v>134</v>
      </c>
      <c r="G5394" s="19" t="s">
        <v>291</v>
      </c>
      <c r="H5394" s="19" t="n">
        <f aca="false">IF(OR(VLOOKUP(A5394,Personal!$A$6:$F$112,5,FALSE())&lt;&gt;"Sí",N5394="No aplica"),0,'Catàleg GRAE'!D52)</f>
        <v>1</v>
      </c>
      <c r="I5394" s="20"/>
      <c r="J5394" s="20"/>
      <c r="K5394" s="20"/>
      <c r="L5394" s="21"/>
      <c r="M5394" s="21"/>
      <c r="N5394" s="20"/>
      <c r="O5394" s="20"/>
      <c r="P5394" s="19" t="str">
        <f aca="false">IF(I5394="","",I5394-H5394)</f>
        <v/>
      </c>
      <c r="Q5394" s="19" t="str">
        <f aca="true">IF(B5394="","",IF(N5394="No aplica","No aplica",IF(I5394="","Pendent",IF(N5394="Per substituir","Substituir",IF(OR(N5394="No localitzat",N5394="No lliurat"),"Reposar",IF(I5394&lt;H5394,"Reposar",IF(I5394&gt;H5394,"Revisar excedent",IF(AND(G5394="Sí",M5394&lt;&gt;"",M5394&lt;TODAY()),"EPI caducat",IF(AND(G5394="Sí",M5394&lt;&gt;"",M5394&lt;=TODAY()+90),"EPI caduca ≤90 dies",IF(OR(N5394="Deteriorat usable",N5394="Revisió necessària"),"Revisar","OK"))))))))))</f>
      </c>
      <c r="R5394" s="20"/>
    </row>
    <row r="5395" customFormat="false" ht="15" hidden="false" customHeight="false" outlineLevel="0" collapsed="false">
      <c r="A5395" s="19" t="n">
        <v>50</v>
      </c>
      <c r="B5395" s="19" t="n">
        <f aca="false">IFERROR(VLOOKUP(A5395,Personal!$A$6:$F$112,2,FALSE()),"")</f>
        <v>0</v>
      </c>
      <c r="C5395" s="19" t="str">
        <f aca="false">IFERROR(VLOOKUP(A5395,Personal!$A$6:$F$112,3,FALSE()),"")</f>
        <v>Valls</v>
      </c>
      <c r="D5395" s="19" t="s">
        <v>94</v>
      </c>
      <c r="E5395" s="19" t="s">
        <v>135</v>
      </c>
      <c r="F5395" s="19" t="s">
        <v>136</v>
      </c>
      <c r="G5395" s="19" t="s">
        <v>291</v>
      </c>
      <c r="H5395" s="19" t="n">
        <f aca="false">IF(OR(VLOOKUP(A5395,Personal!$A$6:$F$112,5,FALSE())&lt;&gt;"Sí",N5395="No aplica"),0,'Catàleg GRAE'!D53)</f>
        <v>1</v>
      </c>
      <c r="I5395" s="20"/>
      <c r="J5395" s="20"/>
      <c r="K5395" s="20"/>
      <c r="L5395" s="21"/>
      <c r="M5395" s="21"/>
      <c r="N5395" s="20"/>
      <c r="O5395" s="20"/>
      <c r="P5395" s="19" t="str">
        <f aca="false">IF(I5395="","",I5395-H5395)</f>
        <v/>
      </c>
      <c r="Q5395" s="19" t="str">
        <f aca="true">IF(B5395="","",IF(N5395="No aplica","No aplica",IF(I5395="","Pendent",IF(N5395="Per substituir","Substituir",IF(OR(N5395="No localitzat",N5395="No lliurat"),"Reposar",IF(I5395&lt;H5395,"Reposar",IF(I5395&gt;H5395,"Revisar excedent",IF(AND(G5395="Sí",M5395&lt;&gt;"",M5395&lt;TODAY()),"EPI caducat",IF(AND(G5395="Sí",M5395&lt;&gt;"",M5395&lt;=TODAY()+90),"EPI caduca ≤90 dies",IF(OR(N5395="Deteriorat usable",N5395="Revisió necessària"),"Revisar","OK"))))))))))</f>
      </c>
      <c r="R5395" s="20"/>
    </row>
    <row r="5396" customFormat="false" ht="15" hidden="false" customHeight="false" outlineLevel="0" collapsed="false">
      <c r="A5396" s="19" t="n">
        <v>50</v>
      </c>
      <c r="B5396" s="19" t="n">
        <f aca="false">IFERROR(VLOOKUP(A5396,Personal!$A$6:$F$112,2,FALSE()),"")</f>
        <v>0</v>
      </c>
      <c r="C5396" s="19" t="str">
        <f aca="false">IFERROR(VLOOKUP(A5396,Personal!$A$6:$F$112,3,FALSE()),"")</f>
        <v>Valls</v>
      </c>
      <c r="D5396" s="19" t="s">
        <v>137</v>
      </c>
      <c r="E5396" s="19" t="s">
        <v>138</v>
      </c>
      <c r="F5396" s="19" t="s">
        <v>139</v>
      </c>
      <c r="G5396" s="19" t="s">
        <v>291</v>
      </c>
      <c r="H5396" s="19" t="n">
        <f aca="false">IF(OR(VLOOKUP(A5396,Personal!$A$6:$F$112,5,FALSE())&lt;&gt;"Sí",N5396="No aplica"),0,'Catàleg GRAE'!D54)</f>
        <v>1</v>
      </c>
      <c r="I5396" s="20"/>
      <c r="J5396" s="20"/>
      <c r="K5396" s="20"/>
      <c r="L5396" s="21"/>
      <c r="M5396" s="21"/>
      <c r="N5396" s="20"/>
      <c r="O5396" s="20"/>
      <c r="P5396" s="19" t="str">
        <f aca="false">IF(I5396="","",I5396-H5396)</f>
        <v/>
      </c>
      <c r="Q5396" s="19" t="str">
        <f aca="true">IF(B5396="","",IF(N5396="No aplica","No aplica",IF(I5396="","Pendent",IF(N5396="Per substituir","Substituir",IF(OR(N5396="No localitzat",N5396="No lliurat"),"Reposar",IF(I5396&lt;H5396,"Reposar",IF(I5396&gt;H5396,"Revisar excedent",IF(AND(G5396="Sí",M5396&lt;&gt;"",M5396&lt;TODAY()),"EPI caducat",IF(AND(G5396="Sí",M5396&lt;&gt;"",M5396&lt;=TODAY()+90),"EPI caduca ≤90 dies",IF(OR(N5396="Deteriorat usable",N5396="Revisió necessària"),"Revisar","OK"))))))))))</f>
      </c>
      <c r="R5396" s="20"/>
    </row>
    <row r="5397" customFormat="false" ht="15" hidden="false" customHeight="false" outlineLevel="0" collapsed="false">
      <c r="A5397" s="19" t="n">
        <v>50</v>
      </c>
      <c r="B5397" s="19" t="n">
        <f aca="false">IFERROR(VLOOKUP(A5397,Personal!$A$6:$F$112,2,FALSE()),"")</f>
        <v>0</v>
      </c>
      <c r="C5397" s="19" t="str">
        <f aca="false">IFERROR(VLOOKUP(A5397,Personal!$A$6:$F$112,3,FALSE()),"")</f>
        <v>Valls</v>
      </c>
      <c r="D5397" s="19" t="s">
        <v>94</v>
      </c>
      <c r="E5397" s="19" t="s">
        <v>140</v>
      </c>
      <c r="F5397" s="19" t="s">
        <v>141</v>
      </c>
      <c r="G5397" s="19" t="s">
        <v>291</v>
      </c>
      <c r="H5397" s="19" t="n">
        <f aca="false">IF(OR(VLOOKUP(A5397,Personal!$A$6:$F$112,5,FALSE())&lt;&gt;"Sí",N5397="No aplica"),0,'Catàleg GRAE'!D55)</f>
        <v>1</v>
      </c>
      <c r="I5397" s="20"/>
      <c r="J5397" s="20"/>
      <c r="K5397" s="20"/>
      <c r="L5397" s="21"/>
      <c r="M5397" s="21"/>
      <c r="N5397" s="20"/>
      <c r="O5397" s="20"/>
      <c r="P5397" s="19" t="str">
        <f aca="false">IF(I5397="","",I5397-H5397)</f>
        <v/>
      </c>
      <c r="Q5397" s="19" t="str">
        <f aca="true">IF(B5397="","",IF(N5397="No aplica","No aplica",IF(I5397="","Pendent",IF(N5397="Per substituir","Substituir",IF(OR(N5397="No localitzat",N5397="No lliurat"),"Reposar",IF(I5397&lt;H5397,"Reposar",IF(I5397&gt;H5397,"Revisar excedent",IF(AND(G5397="Sí",M5397&lt;&gt;"",M5397&lt;TODAY()),"EPI caducat",IF(AND(G5397="Sí",M5397&lt;&gt;"",M5397&lt;=TODAY()+90),"EPI caduca ≤90 dies",IF(OR(N5397="Deteriorat usable",N5397="Revisió necessària"),"Revisar","OK"))))))))))</f>
      </c>
      <c r="R5397" s="20"/>
    </row>
    <row r="5398" customFormat="false" ht="15" hidden="false" customHeight="false" outlineLevel="0" collapsed="false">
      <c r="A5398" s="19" t="n">
        <v>50</v>
      </c>
      <c r="B5398" s="19" t="n">
        <f aca="false">IFERROR(VLOOKUP(A5398,Personal!$A$6:$F$112,2,FALSE()),"")</f>
        <v>0</v>
      </c>
      <c r="C5398" s="19" t="str">
        <f aca="false">IFERROR(VLOOKUP(A5398,Personal!$A$6:$F$112,3,FALSE()),"")</f>
        <v>Valls</v>
      </c>
      <c r="D5398" s="19" t="s">
        <v>142</v>
      </c>
      <c r="E5398" s="19" t="s">
        <v>143</v>
      </c>
      <c r="F5398" s="19" t="s">
        <v>144</v>
      </c>
      <c r="G5398" s="19" t="s">
        <v>291</v>
      </c>
      <c r="H5398" s="19" t="n">
        <f aca="false">IF(OR(VLOOKUP(A5398,Personal!$A$6:$F$112,5,FALSE())&lt;&gt;"Sí",N5398="No aplica"),0,'Catàleg GRAE'!D56)</f>
        <v>1</v>
      </c>
      <c r="I5398" s="20"/>
      <c r="J5398" s="20"/>
      <c r="K5398" s="20"/>
      <c r="L5398" s="21"/>
      <c r="M5398" s="21"/>
      <c r="N5398" s="20"/>
      <c r="O5398" s="20"/>
      <c r="P5398" s="19" t="str">
        <f aca="false">IF(I5398="","",I5398-H5398)</f>
        <v/>
      </c>
      <c r="Q5398" s="19" t="str">
        <f aca="true">IF(B5398="","",IF(N5398="No aplica","No aplica",IF(I5398="","Pendent",IF(N5398="Per substituir","Substituir",IF(OR(N5398="No localitzat",N5398="No lliurat"),"Reposar",IF(I5398&lt;H5398,"Reposar",IF(I5398&gt;H5398,"Revisar excedent",IF(AND(G5398="Sí",M5398&lt;&gt;"",M5398&lt;TODAY()),"EPI caducat",IF(AND(G5398="Sí",M5398&lt;&gt;"",M5398&lt;=TODAY()+90),"EPI caduca ≤90 dies",IF(OR(N5398="Deteriorat usable",N5398="Revisió necessària"),"Revisar","OK"))))))))))</f>
      </c>
      <c r="R5398" s="20"/>
    </row>
    <row r="5399" customFormat="false" ht="15" hidden="false" customHeight="false" outlineLevel="0" collapsed="false">
      <c r="A5399" s="19" t="n">
        <v>50</v>
      </c>
      <c r="B5399" s="19" t="n">
        <f aca="false">IFERROR(VLOOKUP(A5399,Personal!$A$6:$F$112,2,FALSE()),"")</f>
        <v>0</v>
      </c>
      <c r="C5399" s="19" t="str">
        <f aca="false">IFERROR(VLOOKUP(A5399,Personal!$A$6:$F$112,3,FALSE()),"")</f>
        <v>Valls</v>
      </c>
      <c r="D5399" s="19" t="s">
        <v>112</v>
      </c>
      <c r="E5399" s="19" t="s">
        <v>145</v>
      </c>
      <c r="F5399" s="19" t="s">
        <v>146</v>
      </c>
      <c r="G5399" s="19" t="s">
        <v>291</v>
      </c>
      <c r="H5399" s="19" t="n">
        <f aca="false">IF(OR(VLOOKUP(A5399,Personal!$A$6:$F$112,5,FALSE())&lt;&gt;"Sí",N5399="No aplica"),0,'Catàleg GRAE'!D57)</f>
        <v>1</v>
      </c>
      <c r="I5399" s="20"/>
      <c r="J5399" s="20"/>
      <c r="K5399" s="20"/>
      <c r="L5399" s="21"/>
      <c r="M5399" s="21"/>
      <c r="N5399" s="20"/>
      <c r="O5399" s="20"/>
      <c r="P5399" s="19" t="str">
        <f aca="false">IF(I5399="","",I5399-H5399)</f>
        <v/>
      </c>
      <c r="Q5399" s="19" t="str">
        <f aca="true">IF(B5399="","",IF(N5399="No aplica","No aplica",IF(I5399="","Pendent",IF(N5399="Per substituir","Substituir",IF(OR(N5399="No localitzat",N5399="No lliurat"),"Reposar",IF(I5399&lt;H5399,"Reposar",IF(I5399&gt;H5399,"Revisar excedent",IF(AND(G5399="Sí",M5399&lt;&gt;"",M5399&lt;TODAY()),"EPI caducat",IF(AND(G5399="Sí",M5399&lt;&gt;"",M5399&lt;=TODAY()+90),"EPI caduca ≤90 dies",IF(OR(N5399="Deteriorat usable",N5399="Revisió necessària"),"Revisar","OK"))))))))))</f>
      </c>
      <c r="R5399" s="20"/>
    </row>
    <row r="5400" customFormat="false" ht="15" hidden="false" customHeight="false" outlineLevel="0" collapsed="false">
      <c r="A5400" s="19" t="n">
        <v>50</v>
      </c>
      <c r="B5400" s="19" t="n">
        <f aca="false">IFERROR(VLOOKUP(A5400,Personal!$A$6:$F$112,2,FALSE()),"")</f>
        <v>0</v>
      </c>
      <c r="C5400" s="19" t="str">
        <f aca="false">IFERROR(VLOOKUP(A5400,Personal!$A$6:$F$112,3,FALSE()),"")</f>
        <v>Valls</v>
      </c>
      <c r="D5400" s="19" t="s">
        <v>137</v>
      </c>
      <c r="E5400" s="19" t="s">
        <v>147</v>
      </c>
      <c r="F5400" s="19" t="s">
        <v>148</v>
      </c>
      <c r="G5400" s="19" t="s">
        <v>291</v>
      </c>
      <c r="H5400" s="19" t="n">
        <f aca="false">IF(OR(VLOOKUP(A5400,Personal!$A$6:$F$112,5,FALSE())&lt;&gt;"Sí",N5400="No aplica"),0,'Catàleg GRAE'!D58)</f>
        <v>1</v>
      </c>
      <c r="I5400" s="20"/>
      <c r="J5400" s="20"/>
      <c r="K5400" s="20"/>
      <c r="L5400" s="21"/>
      <c r="M5400" s="21"/>
      <c r="N5400" s="20"/>
      <c r="O5400" s="20"/>
      <c r="P5400" s="19" t="str">
        <f aca="false">IF(I5400="","",I5400-H5400)</f>
        <v/>
      </c>
      <c r="Q5400" s="19" t="str">
        <f aca="true">IF(B5400="","",IF(N5400="No aplica","No aplica",IF(I5400="","Pendent",IF(N5400="Per substituir","Substituir",IF(OR(N5400="No localitzat",N5400="No lliurat"),"Reposar",IF(I5400&lt;H5400,"Reposar",IF(I5400&gt;H5400,"Revisar excedent",IF(AND(G5400="Sí",M5400&lt;&gt;"",M5400&lt;TODAY()),"EPI caducat",IF(AND(G5400="Sí",M5400&lt;&gt;"",M5400&lt;=TODAY()+90),"EPI caduca ≤90 dies",IF(OR(N5400="Deteriorat usable",N5400="Revisió necessària"),"Revisar","OK"))))))))))</f>
      </c>
      <c r="R5400" s="20"/>
    </row>
    <row r="5401" customFormat="false" ht="15" hidden="false" customHeight="false" outlineLevel="0" collapsed="false">
      <c r="A5401" s="19" t="n">
        <v>50</v>
      </c>
      <c r="B5401" s="19" t="n">
        <f aca="false">IFERROR(VLOOKUP(A5401,Personal!$A$6:$F$112,2,FALSE()),"")</f>
        <v>0</v>
      </c>
      <c r="C5401" s="19" t="str">
        <f aca="false">IFERROR(VLOOKUP(A5401,Personal!$A$6:$F$112,3,FALSE()),"")</f>
        <v>Valls</v>
      </c>
      <c r="D5401" s="19" t="s">
        <v>125</v>
      </c>
      <c r="E5401" s="19" t="s">
        <v>149</v>
      </c>
      <c r="F5401" s="19" t="s">
        <v>150</v>
      </c>
      <c r="G5401" s="19" t="s">
        <v>291</v>
      </c>
      <c r="H5401" s="19" t="n">
        <f aca="false">IF(OR(VLOOKUP(A5401,Personal!$A$6:$F$112,5,FALSE())&lt;&gt;"Sí",N5401="No aplica"),0,'Catàleg GRAE'!D59)</f>
        <v>1</v>
      </c>
      <c r="I5401" s="20"/>
      <c r="J5401" s="20"/>
      <c r="K5401" s="20"/>
      <c r="L5401" s="21"/>
      <c r="M5401" s="21"/>
      <c r="N5401" s="20"/>
      <c r="O5401" s="20"/>
      <c r="P5401" s="19" t="str">
        <f aca="false">IF(I5401="","",I5401-H5401)</f>
        <v/>
      </c>
      <c r="Q5401" s="19" t="str">
        <f aca="true">IF(B5401="","",IF(N5401="No aplica","No aplica",IF(I5401="","Pendent",IF(N5401="Per substituir","Substituir",IF(OR(N5401="No localitzat",N5401="No lliurat"),"Reposar",IF(I5401&lt;H5401,"Reposar",IF(I5401&gt;H5401,"Revisar excedent",IF(AND(G5401="Sí",M5401&lt;&gt;"",M5401&lt;TODAY()),"EPI caducat",IF(AND(G5401="Sí",M5401&lt;&gt;"",M5401&lt;=TODAY()+90),"EPI caduca ≤90 dies",IF(OR(N5401="Deteriorat usable",N5401="Revisió necessària"),"Revisar","OK"))))))))))</f>
      </c>
      <c r="R5401" s="20"/>
    </row>
    <row r="5402" customFormat="false" ht="15" hidden="false" customHeight="false" outlineLevel="0" collapsed="false">
      <c r="A5402" s="19" t="n">
        <v>50</v>
      </c>
      <c r="B5402" s="19" t="n">
        <f aca="false">IFERROR(VLOOKUP(A5402,Personal!$A$6:$F$112,2,FALSE()),"")</f>
        <v>0</v>
      </c>
      <c r="C5402" s="19" t="str">
        <f aca="false">IFERROR(VLOOKUP(A5402,Personal!$A$6:$F$112,3,FALSE()),"")</f>
        <v>Valls</v>
      </c>
      <c r="D5402" s="19" t="s">
        <v>125</v>
      </c>
      <c r="E5402" s="19" t="s">
        <v>151</v>
      </c>
      <c r="F5402" s="19" t="s">
        <v>152</v>
      </c>
      <c r="G5402" s="19" t="s">
        <v>291</v>
      </c>
      <c r="H5402" s="19" t="n">
        <f aca="false">IF(OR(VLOOKUP(A5402,Personal!$A$6:$F$112,5,FALSE())&lt;&gt;"Sí",N5402="No aplica"),0,'Catàleg GRAE'!D60)</f>
        <v>1</v>
      </c>
      <c r="I5402" s="20"/>
      <c r="J5402" s="20"/>
      <c r="K5402" s="20"/>
      <c r="L5402" s="21"/>
      <c r="M5402" s="21"/>
      <c r="N5402" s="20"/>
      <c r="O5402" s="20"/>
      <c r="P5402" s="19" t="str">
        <f aca="false">IF(I5402="","",I5402-H5402)</f>
        <v/>
      </c>
      <c r="Q5402" s="19" t="str">
        <f aca="true">IF(B5402="","",IF(N5402="No aplica","No aplica",IF(I5402="","Pendent",IF(N5402="Per substituir","Substituir",IF(OR(N5402="No localitzat",N5402="No lliurat"),"Reposar",IF(I5402&lt;H5402,"Reposar",IF(I5402&gt;H5402,"Revisar excedent",IF(AND(G5402="Sí",M5402&lt;&gt;"",M5402&lt;TODAY()),"EPI caducat",IF(AND(G5402="Sí",M5402&lt;&gt;"",M5402&lt;=TODAY()+90),"EPI caduca ≤90 dies",IF(OR(N5402="Deteriorat usable",N5402="Revisió necessària"),"Revisar","OK"))))))))))</f>
      </c>
      <c r="R5402" s="20"/>
    </row>
    <row r="5403" customFormat="false" ht="15" hidden="false" customHeight="false" outlineLevel="0" collapsed="false">
      <c r="A5403" s="19" t="n">
        <v>50</v>
      </c>
      <c r="B5403" s="19" t="n">
        <f aca="false">IFERROR(VLOOKUP(A5403,Personal!$A$6:$F$112,2,FALSE()),"")</f>
        <v>0</v>
      </c>
      <c r="C5403" s="19" t="str">
        <f aca="false">IFERROR(VLOOKUP(A5403,Personal!$A$6:$F$112,3,FALSE()),"")</f>
        <v>Valls</v>
      </c>
      <c r="D5403" s="19" t="s">
        <v>153</v>
      </c>
      <c r="E5403" s="19" t="s">
        <v>154</v>
      </c>
      <c r="F5403" s="19" t="s">
        <v>155</v>
      </c>
      <c r="G5403" s="19" t="s">
        <v>291</v>
      </c>
      <c r="H5403" s="19" t="n">
        <f aca="false">IF(OR(VLOOKUP(A5403,Personal!$A$6:$F$112,5,FALSE())&lt;&gt;"Sí",N5403="No aplica"),0,'Catàleg GRAE'!D61)</f>
        <v>1</v>
      </c>
      <c r="I5403" s="20"/>
      <c r="J5403" s="20"/>
      <c r="K5403" s="20"/>
      <c r="L5403" s="21"/>
      <c r="M5403" s="21"/>
      <c r="N5403" s="20"/>
      <c r="O5403" s="20"/>
      <c r="P5403" s="19" t="str">
        <f aca="false">IF(I5403="","",I5403-H5403)</f>
        <v/>
      </c>
      <c r="Q5403" s="19" t="str">
        <f aca="true">IF(B5403="","",IF(N5403="No aplica","No aplica",IF(I5403="","Pendent",IF(N5403="Per substituir","Substituir",IF(OR(N5403="No localitzat",N5403="No lliurat"),"Reposar",IF(I5403&lt;H5403,"Reposar",IF(I5403&gt;H5403,"Revisar excedent",IF(AND(G5403="Sí",M5403&lt;&gt;"",M5403&lt;TODAY()),"EPI caducat",IF(AND(G5403="Sí",M5403&lt;&gt;"",M5403&lt;=TODAY()+90),"EPI caduca ≤90 dies",IF(OR(N5403="Deteriorat usable",N5403="Revisió necessària"),"Revisar","OK"))))))))))</f>
      </c>
      <c r="R5403" s="20"/>
    </row>
    <row r="5404" customFormat="false" ht="15" hidden="false" customHeight="false" outlineLevel="0" collapsed="false">
      <c r="A5404" s="19" t="n">
        <v>50</v>
      </c>
      <c r="B5404" s="19" t="n">
        <f aca="false">IFERROR(VLOOKUP(A5404,Personal!$A$6:$F$112,2,FALSE()),"")</f>
        <v>0</v>
      </c>
      <c r="C5404" s="19" t="str">
        <f aca="false">IFERROR(VLOOKUP(A5404,Personal!$A$6:$F$112,3,FALSE()),"")</f>
        <v>Valls</v>
      </c>
      <c r="D5404" s="19" t="s">
        <v>37</v>
      </c>
      <c r="E5404" s="19" t="s">
        <v>156</v>
      </c>
      <c r="F5404" s="19" t="s">
        <v>157</v>
      </c>
      <c r="G5404" s="19" t="s">
        <v>291</v>
      </c>
      <c r="H5404" s="19" t="n">
        <f aca="false">IF(OR(VLOOKUP(A5404,Personal!$A$6:$F$112,5,FALSE())&lt;&gt;"Sí",N5404="No aplica"),0,'Catàleg GRAE'!D62)</f>
        <v>1</v>
      </c>
      <c r="I5404" s="20"/>
      <c r="J5404" s="20"/>
      <c r="K5404" s="20"/>
      <c r="L5404" s="21"/>
      <c r="M5404" s="21"/>
      <c r="N5404" s="20"/>
      <c r="O5404" s="20"/>
      <c r="P5404" s="19" t="str">
        <f aca="false">IF(I5404="","",I5404-H5404)</f>
        <v/>
      </c>
      <c r="Q5404" s="19" t="str">
        <f aca="true">IF(B5404="","",IF(N5404="No aplica","No aplica",IF(I5404="","Pendent",IF(N5404="Per substituir","Substituir",IF(OR(N5404="No localitzat",N5404="No lliurat"),"Reposar",IF(I5404&lt;H5404,"Reposar",IF(I5404&gt;H5404,"Revisar excedent",IF(AND(G5404="Sí",M5404&lt;&gt;"",M5404&lt;TODAY()),"EPI caducat",IF(AND(G5404="Sí",M5404&lt;&gt;"",M5404&lt;=TODAY()+90),"EPI caduca ≤90 dies",IF(OR(N5404="Deteriorat usable",N5404="Revisió necessària"),"Revisar","OK"))))))))))</f>
      </c>
      <c r="R5404" s="20"/>
    </row>
    <row r="5405" customFormat="false" ht="15" hidden="false" customHeight="false" outlineLevel="0" collapsed="false">
      <c r="A5405" s="19" t="n">
        <v>50</v>
      </c>
      <c r="B5405" s="19" t="n">
        <f aca="false">IFERROR(VLOOKUP(A5405,Personal!$A$6:$F$112,2,FALSE()),"")</f>
        <v>0</v>
      </c>
      <c r="C5405" s="19" t="str">
        <f aca="false">IFERROR(VLOOKUP(A5405,Personal!$A$6:$F$112,3,FALSE()),"")</f>
        <v>Valls</v>
      </c>
      <c r="D5405" s="19" t="s">
        <v>37</v>
      </c>
      <c r="E5405" s="19" t="s">
        <v>158</v>
      </c>
      <c r="F5405" s="19" t="s">
        <v>159</v>
      </c>
      <c r="G5405" s="19" t="s">
        <v>291</v>
      </c>
      <c r="H5405" s="19" t="n">
        <f aca="false">IF(OR(VLOOKUP(A5405,Personal!$A$6:$F$112,5,FALSE())&lt;&gt;"Sí",N5405="No aplica"),0,'Catàleg GRAE'!D63)</f>
        <v>1</v>
      </c>
      <c r="I5405" s="20"/>
      <c r="J5405" s="20"/>
      <c r="K5405" s="20"/>
      <c r="L5405" s="21"/>
      <c r="M5405" s="21"/>
      <c r="N5405" s="20"/>
      <c r="O5405" s="20"/>
      <c r="P5405" s="19" t="str">
        <f aca="false">IF(I5405="","",I5405-H5405)</f>
        <v/>
      </c>
      <c r="Q5405" s="19" t="str">
        <f aca="true">IF(B5405="","",IF(N5405="No aplica","No aplica",IF(I5405="","Pendent",IF(N5405="Per substituir","Substituir",IF(OR(N5405="No localitzat",N5405="No lliurat"),"Reposar",IF(I5405&lt;H5405,"Reposar",IF(I5405&gt;H5405,"Revisar excedent",IF(AND(G5405="Sí",M5405&lt;&gt;"",M5405&lt;TODAY()),"EPI caducat",IF(AND(G5405="Sí",M5405&lt;&gt;"",M5405&lt;=TODAY()+90),"EPI caduca ≤90 dies",IF(OR(N5405="Deteriorat usable",N5405="Revisió necessària"),"Revisar","OK"))))))))))</f>
      </c>
      <c r="R5405" s="20"/>
    </row>
    <row r="5406" customFormat="false" ht="15" hidden="false" customHeight="false" outlineLevel="0" collapsed="false">
      <c r="A5406" s="19" t="n">
        <v>50</v>
      </c>
      <c r="B5406" s="19" t="n">
        <f aca="false">IFERROR(VLOOKUP(A5406,Personal!$A$6:$F$112,2,FALSE()),"")</f>
        <v>0</v>
      </c>
      <c r="C5406" s="19" t="str">
        <f aca="false">IFERROR(VLOOKUP(A5406,Personal!$A$6:$F$112,3,FALSE()),"")</f>
        <v>Valls</v>
      </c>
      <c r="D5406" s="19" t="s">
        <v>160</v>
      </c>
      <c r="E5406" s="19" t="s">
        <v>161</v>
      </c>
      <c r="F5406" s="19" t="s">
        <v>162</v>
      </c>
      <c r="G5406" s="19" t="s">
        <v>291</v>
      </c>
      <c r="H5406" s="19" t="n">
        <f aca="false">IF(OR(VLOOKUP(A5406,Personal!$A$6:$F$112,5,FALSE())&lt;&gt;"Sí",N5406="No aplica"),0,'Catàleg GRAE'!D64)</f>
        <v>1</v>
      </c>
      <c r="I5406" s="20"/>
      <c r="J5406" s="20"/>
      <c r="K5406" s="20"/>
      <c r="L5406" s="21"/>
      <c r="M5406" s="21"/>
      <c r="N5406" s="20"/>
      <c r="O5406" s="20"/>
      <c r="P5406" s="19" t="str">
        <f aca="false">IF(I5406="","",I5406-H5406)</f>
        <v/>
      </c>
      <c r="Q5406" s="19" t="str">
        <f aca="true">IF(B5406="","",IF(N5406="No aplica","No aplica",IF(I5406="","Pendent",IF(N5406="Per substituir","Substituir",IF(OR(N5406="No localitzat",N5406="No lliurat"),"Reposar",IF(I5406&lt;H5406,"Reposar",IF(I5406&gt;H5406,"Revisar excedent",IF(AND(G5406="Sí",M5406&lt;&gt;"",M5406&lt;TODAY()),"EPI caducat",IF(AND(G5406="Sí",M5406&lt;&gt;"",M5406&lt;=TODAY()+90),"EPI caduca ≤90 dies",IF(OR(N5406="Deteriorat usable",N5406="Revisió necessària"),"Revisar","OK"))))))))))</f>
      </c>
      <c r="R5406" s="20"/>
    </row>
    <row r="5407" customFormat="false" ht="15" hidden="false" customHeight="false" outlineLevel="0" collapsed="false">
      <c r="A5407" s="19" t="n">
        <v>50</v>
      </c>
      <c r="B5407" s="19" t="n">
        <f aca="false">IFERROR(VLOOKUP(A5407,Personal!$A$6:$F$112,2,FALSE()),"")</f>
        <v>0</v>
      </c>
      <c r="C5407" s="19" t="str">
        <f aca="false">IFERROR(VLOOKUP(A5407,Personal!$A$6:$F$112,3,FALSE()),"")</f>
        <v>Valls</v>
      </c>
      <c r="D5407" s="19" t="s">
        <v>137</v>
      </c>
      <c r="E5407" s="19" t="s">
        <v>163</v>
      </c>
      <c r="F5407" s="19" t="s">
        <v>164</v>
      </c>
      <c r="G5407" s="19" t="s">
        <v>272</v>
      </c>
      <c r="H5407" s="19" t="n">
        <f aca="false">IF(OR(VLOOKUP(A5407,Personal!$A$6:$F$112,5,FALSE())&lt;&gt;"Sí",N5407="No aplica"),0,'Catàleg GRAE'!D65)</f>
        <v>1</v>
      </c>
      <c r="I5407" s="20"/>
      <c r="J5407" s="20"/>
      <c r="K5407" s="20"/>
      <c r="L5407" s="21"/>
      <c r="M5407" s="21"/>
      <c r="N5407" s="20"/>
      <c r="O5407" s="20"/>
      <c r="P5407" s="19" t="str">
        <f aca="false">IF(I5407="","",I5407-H5407)</f>
        <v/>
      </c>
      <c r="Q5407" s="19" t="str">
        <f aca="true">IF(B5407="","",IF(N5407="No aplica","No aplica",IF(I5407="","Pendent",IF(N5407="Per substituir","Substituir",IF(OR(N5407="No localitzat",N5407="No lliurat"),"Reposar",IF(I5407&lt;H5407,"Reposar",IF(I5407&gt;H5407,"Revisar excedent",IF(AND(G5407="Sí",M5407&lt;&gt;"",M5407&lt;TODAY()),"EPI caducat",IF(AND(G5407="Sí",M5407&lt;&gt;"",M5407&lt;=TODAY()+90),"EPI caduca ≤90 dies",IF(OR(N5407="Deteriorat usable",N5407="Revisió necessària"),"Revisar","OK"))))))))))</f>
      </c>
      <c r="R5407" s="20"/>
    </row>
    <row r="5408" customFormat="false" ht="15" hidden="false" customHeight="false" outlineLevel="0" collapsed="false">
      <c r="A5408" s="19" t="n">
        <v>50</v>
      </c>
      <c r="B5408" s="19" t="n">
        <f aca="false">IFERROR(VLOOKUP(A5408,Personal!$A$6:$F$112,2,FALSE()),"")</f>
        <v>0</v>
      </c>
      <c r="C5408" s="19" t="str">
        <f aca="false">IFERROR(VLOOKUP(A5408,Personal!$A$6:$F$112,3,FALSE()),"")</f>
        <v>Valls</v>
      </c>
      <c r="D5408" s="19" t="s">
        <v>132</v>
      </c>
      <c r="E5408" s="19" t="s">
        <v>165</v>
      </c>
      <c r="F5408" s="19" t="s">
        <v>166</v>
      </c>
      <c r="G5408" s="19" t="s">
        <v>272</v>
      </c>
      <c r="H5408" s="19" t="n">
        <f aca="false">IF(OR(VLOOKUP(A5408,Personal!$A$6:$F$112,5,FALSE())&lt;&gt;"Sí",N5408="No aplica"),0,'Catàleg GRAE'!D66)</f>
        <v>1</v>
      </c>
      <c r="I5408" s="20"/>
      <c r="J5408" s="20"/>
      <c r="K5408" s="20"/>
      <c r="L5408" s="21"/>
      <c r="M5408" s="21"/>
      <c r="N5408" s="20"/>
      <c r="O5408" s="20"/>
      <c r="P5408" s="19" t="str">
        <f aca="false">IF(I5408="","",I5408-H5408)</f>
        <v/>
      </c>
      <c r="Q5408" s="19" t="str">
        <f aca="true">IF(B5408="","",IF(N5408="No aplica","No aplica",IF(I5408="","Pendent",IF(N5408="Per substituir","Substituir",IF(OR(N5408="No localitzat",N5408="No lliurat"),"Reposar",IF(I5408&lt;H5408,"Reposar",IF(I5408&gt;H5408,"Revisar excedent",IF(AND(G5408="Sí",M5408&lt;&gt;"",M5408&lt;TODAY()),"EPI caducat",IF(AND(G5408="Sí",M5408&lt;&gt;"",M5408&lt;=TODAY()+90),"EPI caduca ≤90 dies",IF(OR(N5408="Deteriorat usable",N5408="Revisió necessària"),"Revisar","OK"))))))))))</f>
      </c>
      <c r="R5408" s="20"/>
    </row>
    <row r="5409" customFormat="false" ht="15" hidden="false" customHeight="false" outlineLevel="0" collapsed="false">
      <c r="A5409" s="19" t="n">
        <v>50</v>
      </c>
      <c r="B5409" s="19" t="n">
        <f aca="false">IFERROR(VLOOKUP(A5409,Personal!$A$6:$F$112,2,FALSE()),"")</f>
        <v>0</v>
      </c>
      <c r="C5409" s="19" t="str">
        <f aca="false">IFERROR(VLOOKUP(A5409,Personal!$A$6:$F$112,3,FALSE()),"")</f>
        <v>Valls</v>
      </c>
      <c r="D5409" s="19" t="s">
        <v>71</v>
      </c>
      <c r="E5409" s="19" t="s">
        <v>167</v>
      </c>
      <c r="F5409" s="19" t="s">
        <v>168</v>
      </c>
      <c r="G5409" s="19" t="s">
        <v>291</v>
      </c>
      <c r="H5409" s="19" t="n">
        <f aca="false">IF(OR(VLOOKUP(A5409,Personal!$A$6:$F$112,5,FALSE())&lt;&gt;"Sí",N5409="No aplica"),0,'Catàleg GRAE'!D67)</f>
        <v>1</v>
      </c>
      <c r="I5409" s="20"/>
      <c r="J5409" s="20"/>
      <c r="K5409" s="20"/>
      <c r="L5409" s="21"/>
      <c r="M5409" s="21"/>
      <c r="N5409" s="20"/>
      <c r="O5409" s="20"/>
      <c r="P5409" s="19" t="str">
        <f aca="false">IF(I5409="","",I5409-H5409)</f>
        <v/>
      </c>
      <c r="Q5409" s="19" t="str">
        <f aca="true">IF(B5409="","",IF(N5409="No aplica","No aplica",IF(I5409="","Pendent",IF(N5409="Per substituir","Substituir",IF(OR(N5409="No localitzat",N5409="No lliurat"),"Reposar",IF(I5409&lt;H5409,"Reposar",IF(I5409&gt;H5409,"Revisar excedent",IF(AND(G5409="Sí",M5409&lt;&gt;"",M5409&lt;TODAY()),"EPI caducat",IF(AND(G5409="Sí",M5409&lt;&gt;"",M5409&lt;=TODAY()+90),"EPI caduca ≤90 dies",IF(OR(N5409="Deteriorat usable",N5409="Revisió necessària"),"Revisar","OK"))))))))))</f>
      </c>
      <c r="R5409" s="20"/>
    </row>
    <row r="5410" customFormat="false" ht="15" hidden="false" customHeight="false" outlineLevel="0" collapsed="false">
      <c r="A5410" s="19" t="n">
        <v>50</v>
      </c>
      <c r="B5410" s="19" t="n">
        <f aca="false">IFERROR(VLOOKUP(A5410,Personal!$A$6:$F$112,2,FALSE()),"")</f>
        <v>0</v>
      </c>
      <c r="C5410" s="19" t="str">
        <f aca="false">IFERROR(VLOOKUP(A5410,Personal!$A$6:$F$112,3,FALSE()),"")</f>
        <v>Valls</v>
      </c>
      <c r="D5410" s="19" t="s">
        <v>132</v>
      </c>
      <c r="E5410" s="19" t="s">
        <v>169</v>
      </c>
      <c r="F5410" s="19" t="s">
        <v>170</v>
      </c>
      <c r="G5410" s="19" t="s">
        <v>272</v>
      </c>
      <c r="H5410" s="19" t="n">
        <f aca="false">IF(OR(VLOOKUP(A5410,Personal!$A$6:$F$112,5,FALSE())&lt;&gt;"Sí",N5410="No aplica"),0,'Catàleg GRAE'!D68)</f>
        <v>1</v>
      </c>
      <c r="I5410" s="20"/>
      <c r="J5410" s="20"/>
      <c r="K5410" s="20"/>
      <c r="L5410" s="21"/>
      <c r="M5410" s="21"/>
      <c r="N5410" s="20"/>
      <c r="O5410" s="20"/>
      <c r="P5410" s="19" t="str">
        <f aca="false">IF(I5410="","",I5410-H5410)</f>
        <v/>
      </c>
      <c r="Q5410" s="19" t="str">
        <f aca="true">IF(B5410="","",IF(N5410="No aplica","No aplica",IF(I5410="","Pendent",IF(N5410="Per substituir","Substituir",IF(OR(N5410="No localitzat",N5410="No lliurat"),"Reposar",IF(I5410&lt;H5410,"Reposar",IF(I5410&gt;H5410,"Revisar excedent",IF(AND(G5410="Sí",M5410&lt;&gt;"",M5410&lt;TODAY()),"EPI caducat",IF(AND(G5410="Sí",M5410&lt;&gt;"",M5410&lt;=TODAY()+90),"EPI caduca ≤90 dies",IF(OR(N5410="Deteriorat usable",N5410="Revisió necessària"),"Revisar","OK"))))))))))</f>
      </c>
      <c r="R5410" s="20"/>
    </row>
    <row r="5411" customFormat="false" ht="15" hidden="false" customHeight="false" outlineLevel="0" collapsed="false">
      <c r="A5411" s="19" t="n">
        <v>50</v>
      </c>
      <c r="B5411" s="19" t="n">
        <f aca="false">IFERROR(VLOOKUP(A5411,Personal!$A$6:$F$112,2,FALSE()),"")</f>
        <v>0</v>
      </c>
      <c r="C5411" s="19" t="str">
        <f aca="false">IFERROR(VLOOKUP(A5411,Personal!$A$6:$F$112,3,FALSE()),"")</f>
        <v>Valls</v>
      </c>
      <c r="D5411" s="19" t="s">
        <v>142</v>
      </c>
      <c r="E5411" s="19" t="s">
        <v>171</v>
      </c>
      <c r="F5411" s="19" t="s">
        <v>172</v>
      </c>
      <c r="G5411" s="19" t="s">
        <v>272</v>
      </c>
      <c r="H5411" s="19" t="n">
        <f aca="false">IF(OR(VLOOKUP(A5411,Personal!$A$6:$F$112,5,FALSE())&lt;&gt;"Sí",N5411="No aplica"),0,'Catàleg GRAE'!D69)</f>
        <v>1</v>
      </c>
      <c r="I5411" s="20"/>
      <c r="J5411" s="20"/>
      <c r="K5411" s="20"/>
      <c r="L5411" s="21"/>
      <c r="M5411" s="21"/>
      <c r="N5411" s="20"/>
      <c r="O5411" s="20"/>
      <c r="P5411" s="19" t="str">
        <f aca="false">IF(I5411="","",I5411-H5411)</f>
        <v/>
      </c>
      <c r="Q5411" s="19" t="str">
        <f aca="true">IF(B5411="","",IF(N5411="No aplica","No aplica",IF(I5411="","Pendent",IF(N5411="Per substituir","Substituir",IF(OR(N5411="No localitzat",N5411="No lliurat"),"Reposar",IF(I5411&lt;H5411,"Reposar",IF(I5411&gt;H5411,"Revisar excedent",IF(AND(G5411="Sí",M5411&lt;&gt;"",M5411&lt;TODAY()),"EPI caducat",IF(AND(G5411="Sí",M5411&lt;&gt;"",M5411&lt;=TODAY()+90),"EPI caduca ≤90 dies",IF(OR(N5411="Deteriorat usable",N5411="Revisió necessària"),"Revisar","OK"))))))))))</f>
      </c>
      <c r="R5411" s="20"/>
    </row>
    <row r="5412" customFormat="false" ht="15" hidden="false" customHeight="false" outlineLevel="0" collapsed="false">
      <c r="A5412" s="19" t="n">
        <v>50</v>
      </c>
      <c r="B5412" s="19" t="n">
        <f aca="false">IFERROR(VLOOKUP(A5412,Personal!$A$6:$F$112,2,FALSE()),"")</f>
        <v>0</v>
      </c>
      <c r="C5412" s="19" t="str">
        <f aca="false">IFERROR(VLOOKUP(A5412,Personal!$A$6:$F$112,3,FALSE()),"")</f>
        <v>Valls</v>
      </c>
      <c r="D5412" s="19" t="s">
        <v>132</v>
      </c>
      <c r="E5412" s="19" t="s">
        <v>173</v>
      </c>
      <c r="F5412" s="19" t="s">
        <v>174</v>
      </c>
      <c r="G5412" s="19" t="s">
        <v>272</v>
      </c>
      <c r="H5412" s="19" t="n">
        <f aca="false">IF(OR(VLOOKUP(A5412,Personal!$A$6:$F$112,5,FALSE())&lt;&gt;"Sí",N5412="No aplica"),0,'Catàleg GRAE'!D70)</f>
        <v>1</v>
      </c>
      <c r="I5412" s="20"/>
      <c r="J5412" s="20"/>
      <c r="K5412" s="20"/>
      <c r="L5412" s="21"/>
      <c r="M5412" s="21"/>
      <c r="N5412" s="20"/>
      <c r="O5412" s="20"/>
      <c r="P5412" s="19" t="str">
        <f aca="false">IF(I5412="","",I5412-H5412)</f>
        <v/>
      </c>
      <c r="Q5412" s="19" t="str">
        <f aca="true">IF(B5412="","",IF(N5412="No aplica","No aplica",IF(I5412="","Pendent",IF(N5412="Per substituir","Substituir",IF(OR(N5412="No localitzat",N5412="No lliurat"),"Reposar",IF(I5412&lt;H5412,"Reposar",IF(I5412&gt;H5412,"Revisar excedent",IF(AND(G5412="Sí",M5412&lt;&gt;"",M5412&lt;TODAY()),"EPI caducat",IF(AND(G5412="Sí",M5412&lt;&gt;"",M5412&lt;=TODAY()+90),"EPI caduca ≤90 dies",IF(OR(N5412="Deteriorat usable",N5412="Revisió necessària"),"Revisar","OK"))))))))))</f>
      </c>
      <c r="R5412" s="20"/>
    </row>
    <row r="5413" customFormat="false" ht="15" hidden="false" customHeight="false" outlineLevel="0" collapsed="false">
      <c r="A5413" s="19" t="n">
        <v>50</v>
      </c>
      <c r="B5413" s="19" t="n">
        <f aca="false">IFERROR(VLOOKUP(A5413,Personal!$A$6:$F$112,2,FALSE()),"")</f>
        <v>0</v>
      </c>
      <c r="C5413" s="19" t="str">
        <f aca="false">IFERROR(VLOOKUP(A5413,Personal!$A$6:$F$112,3,FALSE()),"")</f>
        <v>Valls</v>
      </c>
      <c r="D5413" s="19" t="s">
        <v>132</v>
      </c>
      <c r="E5413" s="19" t="s">
        <v>175</v>
      </c>
      <c r="F5413" s="19" t="s">
        <v>176</v>
      </c>
      <c r="G5413" s="19" t="s">
        <v>272</v>
      </c>
      <c r="H5413" s="19" t="n">
        <f aca="false">IF(OR(VLOOKUP(A5413,Personal!$A$6:$F$112,5,FALSE())&lt;&gt;"Sí",N5413="No aplica"),0,'Catàleg GRAE'!D71)</f>
        <v>1</v>
      </c>
      <c r="I5413" s="20"/>
      <c r="J5413" s="20"/>
      <c r="K5413" s="20"/>
      <c r="L5413" s="21"/>
      <c r="M5413" s="21"/>
      <c r="N5413" s="20"/>
      <c r="O5413" s="20"/>
      <c r="P5413" s="19" t="str">
        <f aca="false">IF(I5413="","",I5413-H5413)</f>
        <v/>
      </c>
      <c r="Q5413" s="19" t="str">
        <f aca="true">IF(B5413="","",IF(N5413="No aplica","No aplica",IF(I5413="","Pendent",IF(N5413="Per substituir","Substituir",IF(OR(N5413="No localitzat",N5413="No lliurat"),"Reposar",IF(I5413&lt;H5413,"Reposar",IF(I5413&gt;H5413,"Revisar excedent",IF(AND(G5413="Sí",M5413&lt;&gt;"",M5413&lt;TODAY()),"EPI caducat",IF(AND(G5413="Sí",M5413&lt;&gt;"",M5413&lt;=TODAY()+90),"EPI caduca ≤90 dies",IF(OR(N5413="Deteriorat usable",N5413="Revisió necessària"),"Revisar","OK"))))))))))</f>
      </c>
      <c r="R5413" s="20"/>
    </row>
    <row r="5414" customFormat="false" ht="15" hidden="false" customHeight="false" outlineLevel="0" collapsed="false">
      <c r="A5414" s="19" t="n">
        <v>50</v>
      </c>
      <c r="B5414" s="19" t="n">
        <f aca="false">IFERROR(VLOOKUP(A5414,Personal!$A$6:$F$112,2,FALSE()),"")</f>
        <v>0</v>
      </c>
      <c r="C5414" s="19" t="str">
        <f aca="false">IFERROR(VLOOKUP(A5414,Personal!$A$6:$F$112,3,FALSE()),"")</f>
        <v>Valls</v>
      </c>
      <c r="D5414" s="19" t="s">
        <v>177</v>
      </c>
      <c r="E5414" s="19" t="s">
        <v>178</v>
      </c>
      <c r="F5414" s="19" t="s">
        <v>179</v>
      </c>
      <c r="G5414" s="19" t="s">
        <v>272</v>
      </c>
      <c r="H5414" s="19" t="n">
        <f aca="false">IF(OR(VLOOKUP(A5414,Personal!$A$6:$F$112,5,FALSE())&lt;&gt;"Sí",N5414="No aplica"),0,'Catàleg GRAE'!D72)</f>
        <v>1</v>
      </c>
      <c r="I5414" s="20"/>
      <c r="J5414" s="20"/>
      <c r="K5414" s="20"/>
      <c r="L5414" s="21"/>
      <c r="M5414" s="21"/>
      <c r="N5414" s="20"/>
      <c r="O5414" s="20"/>
      <c r="P5414" s="19" t="str">
        <f aca="false">IF(I5414="","",I5414-H5414)</f>
        <v/>
      </c>
      <c r="Q5414" s="19" t="str">
        <f aca="true">IF(B5414="","",IF(N5414="No aplica","No aplica",IF(I5414="","Pendent",IF(N5414="Per substituir","Substituir",IF(OR(N5414="No localitzat",N5414="No lliurat"),"Reposar",IF(I5414&lt;H5414,"Reposar",IF(I5414&gt;H5414,"Revisar excedent",IF(AND(G5414="Sí",M5414&lt;&gt;"",M5414&lt;TODAY()),"EPI caducat",IF(AND(G5414="Sí",M5414&lt;&gt;"",M5414&lt;=TODAY()+90),"EPI caduca ≤90 dies",IF(OR(N5414="Deteriorat usable",N5414="Revisió necessària"),"Revisar","OK"))))))))))</f>
      </c>
      <c r="R5414" s="20"/>
    </row>
    <row r="5415" customFormat="false" ht="15" hidden="false" customHeight="false" outlineLevel="0" collapsed="false">
      <c r="A5415" s="19" t="n">
        <v>50</v>
      </c>
      <c r="B5415" s="19" t="n">
        <f aca="false">IFERROR(VLOOKUP(A5415,Personal!$A$6:$F$112,2,FALSE()),"")</f>
        <v>0</v>
      </c>
      <c r="C5415" s="19" t="str">
        <f aca="false">IFERROR(VLOOKUP(A5415,Personal!$A$6:$F$112,3,FALSE()),"")</f>
        <v>Valls</v>
      </c>
      <c r="D5415" s="19" t="s">
        <v>177</v>
      </c>
      <c r="E5415" s="19" t="s">
        <v>180</v>
      </c>
      <c r="F5415" s="19" t="s">
        <v>181</v>
      </c>
      <c r="G5415" s="19" t="s">
        <v>272</v>
      </c>
      <c r="H5415" s="19" t="n">
        <f aca="false">IF(OR(VLOOKUP(A5415,Personal!$A$6:$F$112,5,FALSE())&lt;&gt;"Sí",N5415="No aplica"),0,'Catàleg GRAE'!D73)</f>
        <v>1</v>
      </c>
      <c r="I5415" s="20"/>
      <c r="J5415" s="20"/>
      <c r="K5415" s="20"/>
      <c r="L5415" s="21"/>
      <c r="M5415" s="21"/>
      <c r="N5415" s="20"/>
      <c r="O5415" s="20"/>
      <c r="P5415" s="19" t="str">
        <f aca="false">IF(I5415="","",I5415-H5415)</f>
        <v/>
      </c>
      <c r="Q5415" s="19" t="str">
        <f aca="true">IF(B5415="","",IF(N5415="No aplica","No aplica",IF(I5415="","Pendent",IF(N5415="Per substituir","Substituir",IF(OR(N5415="No localitzat",N5415="No lliurat"),"Reposar",IF(I5415&lt;H5415,"Reposar",IF(I5415&gt;H5415,"Revisar excedent",IF(AND(G5415="Sí",M5415&lt;&gt;"",M5415&lt;TODAY()),"EPI caducat",IF(AND(G5415="Sí",M5415&lt;&gt;"",M5415&lt;=TODAY()+90),"EPI caduca ≤90 dies",IF(OR(N5415="Deteriorat usable",N5415="Revisió necessària"),"Revisar","OK"))))))))))</f>
      </c>
      <c r="R5415" s="20"/>
    </row>
    <row r="5416" customFormat="false" ht="15" hidden="false" customHeight="false" outlineLevel="0" collapsed="false">
      <c r="A5416" s="19" t="n">
        <v>50</v>
      </c>
      <c r="B5416" s="19" t="n">
        <f aca="false">IFERROR(VLOOKUP(A5416,Personal!$A$6:$F$112,2,FALSE()),"")</f>
        <v>0</v>
      </c>
      <c r="C5416" s="19" t="str">
        <f aca="false">IFERROR(VLOOKUP(A5416,Personal!$A$6:$F$112,3,FALSE()),"")</f>
        <v>Valls</v>
      </c>
      <c r="D5416" s="19" t="s">
        <v>132</v>
      </c>
      <c r="E5416" s="19" t="s">
        <v>182</v>
      </c>
      <c r="F5416" s="19" t="s">
        <v>183</v>
      </c>
      <c r="G5416" s="19" t="s">
        <v>272</v>
      </c>
      <c r="H5416" s="19" t="n">
        <f aca="false">IF(OR(VLOOKUP(A5416,Personal!$A$6:$F$112,5,FALSE())&lt;&gt;"Sí",N5416="No aplica"),0,'Catàleg GRAE'!D74)</f>
        <v>1</v>
      </c>
      <c r="I5416" s="20"/>
      <c r="J5416" s="20"/>
      <c r="K5416" s="20"/>
      <c r="L5416" s="21"/>
      <c r="M5416" s="21"/>
      <c r="N5416" s="20"/>
      <c r="O5416" s="20"/>
      <c r="P5416" s="19" t="str">
        <f aca="false">IF(I5416="","",I5416-H5416)</f>
        <v/>
      </c>
      <c r="Q5416" s="19" t="str">
        <f aca="true">IF(B5416="","",IF(N5416="No aplica","No aplica",IF(I5416="","Pendent",IF(N5416="Per substituir","Substituir",IF(OR(N5416="No localitzat",N5416="No lliurat"),"Reposar",IF(I5416&lt;H5416,"Reposar",IF(I5416&gt;H5416,"Revisar excedent",IF(AND(G5416="Sí",M5416&lt;&gt;"",M5416&lt;TODAY()),"EPI caducat",IF(AND(G5416="Sí",M5416&lt;&gt;"",M5416&lt;=TODAY()+90),"EPI caduca ≤90 dies",IF(OR(N5416="Deteriorat usable",N5416="Revisió necessària"),"Revisar","OK"))))))))))</f>
      </c>
      <c r="R5416" s="20"/>
    </row>
    <row r="5417" customFormat="false" ht="15" hidden="false" customHeight="false" outlineLevel="0" collapsed="false">
      <c r="A5417" s="19" t="n">
        <v>50</v>
      </c>
      <c r="B5417" s="19" t="n">
        <f aca="false">IFERROR(VLOOKUP(A5417,Personal!$A$6:$F$112,2,FALSE()),"")</f>
        <v>0</v>
      </c>
      <c r="C5417" s="19" t="str">
        <f aca="false">IFERROR(VLOOKUP(A5417,Personal!$A$6:$F$112,3,FALSE()),"")</f>
        <v>Valls</v>
      </c>
      <c r="D5417" s="19" t="s">
        <v>177</v>
      </c>
      <c r="E5417" s="19" t="s">
        <v>184</v>
      </c>
      <c r="F5417" s="19" t="s">
        <v>185</v>
      </c>
      <c r="G5417" s="19" t="s">
        <v>272</v>
      </c>
      <c r="H5417" s="19" t="n">
        <f aca="false">IF(OR(VLOOKUP(A5417,Personal!$A$6:$F$112,5,FALSE())&lt;&gt;"Sí",N5417="No aplica"),0,'Catàleg GRAE'!D75)</f>
        <v>1</v>
      </c>
      <c r="I5417" s="20"/>
      <c r="J5417" s="20"/>
      <c r="K5417" s="20"/>
      <c r="L5417" s="21"/>
      <c r="M5417" s="21"/>
      <c r="N5417" s="20"/>
      <c r="O5417" s="20"/>
      <c r="P5417" s="19" t="str">
        <f aca="false">IF(I5417="","",I5417-H5417)</f>
        <v/>
      </c>
      <c r="Q5417" s="19" t="str">
        <f aca="true">IF(B5417="","",IF(N5417="No aplica","No aplica",IF(I5417="","Pendent",IF(N5417="Per substituir","Substituir",IF(OR(N5417="No localitzat",N5417="No lliurat"),"Reposar",IF(I5417&lt;H5417,"Reposar",IF(I5417&gt;H5417,"Revisar excedent",IF(AND(G5417="Sí",M5417&lt;&gt;"",M5417&lt;TODAY()),"EPI caducat",IF(AND(G5417="Sí",M5417&lt;&gt;"",M5417&lt;=TODAY()+90),"EPI caduca ≤90 dies",IF(OR(N5417="Deteriorat usable",N5417="Revisió necessària"),"Revisar","OK"))))))))))</f>
      </c>
      <c r="R5417" s="20"/>
    </row>
    <row r="5418" customFormat="false" ht="15" hidden="false" customHeight="false" outlineLevel="0" collapsed="false">
      <c r="A5418" s="19" t="n">
        <v>50</v>
      </c>
      <c r="B5418" s="19" t="n">
        <f aca="false">IFERROR(VLOOKUP(A5418,Personal!$A$6:$F$112,2,FALSE()),"")</f>
        <v>0</v>
      </c>
      <c r="C5418" s="19" t="str">
        <f aca="false">IFERROR(VLOOKUP(A5418,Personal!$A$6:$F$112,3,FALSE()),"")</f>
        <v>Valls</v>
      </c>
      <c r="D5418" s="19" t="s">
        <v>142</v>
      </c>
      <c r="E5418" s="19" t="s">
        <v>186</v>
      </c>
      <c r="F5418" s="19" t="s">
        <v>187</v>
      </c>
      <c r="G5418" s="19" t="s">
        <v>272</v>
      </c>
      <c r="H5418" s="19" t="n">
        <f aca="false">IF(OR(VLOOKUP(A5418,Personal!$A$6:$F$112,5,FALSE())&lt;&gt;"Sí",N5418="No aplica"),0,'Catàleg GRAE'!D76)</f>
        <v>1</v>
      </c>
      <c r="I5418" s="20"/>
      <c r="J5418" s="20"/>
      <c r="K5418" s="20"/>
      <c r="L5418" s="21"/>
      <c r="M5418" s="21"/>
      <c r="N5418" s="20"/>
      <c r="O5418" s="20"/>
      <c r="P5418" s="19" t="str">
        <f aca="false">IF(I5418="","",I5418-H5418)</f>
        <v/>
      </c>
      <c r="Q5418" s="19" t="str">
        <f aca="true">IF(B5418="","",IF(N5418="No aplica","No aplica",IF(I5418="","Pendent",IF(N5418="Per substituir","Substituir",IF(OR(N5418="No localitzat",N5418="No lliurat"),"Reposar",IF(I5418&lt;H5418,"Reposar",IF(I5418&gt;H5418,"Revisar excedent",IF(AND(G5418="Sí",M5418&lt;&gt;"",M5418&lt;TODAY()),"EPI caducat",IF(AND(G5418="Sí",M5418&lt;&gt;"",M5418&lt;=TODAY()+90),"EPI caduca ≤90 dies",IF(OR(N5418="Deteriorat usable",N5418="Revisió necessària"),"Revisar","OK"))))))))))</f>
      </c>
      <c r="R5418" s="20"/>
    </row>
    <row r="5419" customFormat="false" ht="15" hidden="false" customHeight="false" outlineLevel="0" collapsed="false">
      <c r="A5419" s="19" t="n">
        <v>50</v>
      </c>
      <c r="B5419" s="19" t="n">
        <f aca="false">IFERROR(VLOOKUP(A5419,Personal!$A$6:$F$112,2,FALSE()),"")</f>
        <v>0</v>
      </c>
      <c r="C5419" s="19" t="str">
        <f aca="false">IFERROR(VLOOKUP(A5419,Personal!$A$6:$F$112,3,FALSE()),"")</f>
        <v>Valls</v>
      </c>
      <c r="D5419" s="19" t="s">
        <v>177</v>
      </c>
      <c r="E5419" s="19" t="s">
        <v>188</v>
      </c>
      <c r="F5419" s="19" t="s">
        <v>189</v>
      </c>
      <c r="G5419" s="19" t="s">
        <v>272</v>
      </c>
      <c r="H5419" s="19" t="n">
        <f aca="false">IF(OR(VLOOKUP(A5419,Personal!$A$6:$F$112,5,FALSE())&lt;&gt;"Sí",N5419="No aplica"),0,'Catàleg GRAE'!D77)</f>
        <v>1</v>
      </c>
      <c r="I5419" s="20"/>
      <c r="J5419" s="20"/>
      <c r="K5419" s="20"/>
      <c r="L5419" s="21"/>
      <c r="M5419" s="21"/>
      <c r="N5419" s="20"/>
      <c r="O5419" s="20"/>
      <c r="P5419" s="19" t="str">
        <f aca="false">IF(I5419="","",I5419-H5419)</f>
        <v/>
      </c>
      <c r="Q5419" s="19" t="str">
        <f aca="true">IF(B5419="","",IF(N5419="No aplica","No aplica",IF(I5419="","Pendent",IF(N5419="Per substituir","Substituir",IF(OR(N5419="No localitzat",N5419="No lliurat"),"Reposar",IF(I5419&lt;H5419,"Reposar",IF(I5419&gt;H5419,"Revisar excedent",IF(AND(G5419="Sí",M5419&lt;&gt;"",M5419&lt;TODAY()),"EPI caducat",IF(AND(G5419="Sí",M5419&lt;&gt;"",M5419&lt;=TODAY()+90),"EPI caduca ≤90 dies",IF(OR(N5419="Deteriorat usable",N5419="Revisió necessària"),"Revisar","OK"))))))))))</f>
      </c>
      <c r="R5419" s="20"/>
    </row>
    <row r="5420" customFormat="false" ht="15" hidden="false" customHeight="false" outlineLevel="0" collapsed="false">
      <c r="A5420" s="19" t="n">
        <v>50</v>
      </c>
      <c r="B5420" s="19" t="n">
        <f aca="false">IFERROR(VLOOKUP(A5420,Personal!$A$6:$F$112,2,FALSE()),"")</f>
        <v>0</v>
      </c>
      <c r="C5420" s="19" t="str">
        <f aca="false">IFERROR(VLOOKUP(A5420,Personal!$A$6:$F$112,3,FALSE()),"")</f>
        <v>Valls</v>
      </c>
      <c r="D5420" s="19" t="s">
        <v>132</v>
      </c>
      <c r="E5420" s="19" t="s">
        <v>190</v>
      </c>
      <c r="F5420" s="19" t="s">
        <v>191</v>
      </c>
      <c r="G5420" s="19" t="s">
        <v>272</v>
      </c>
      <c r="H5420" s="19" t="n">
        <f aca="false">IF(OR(VLOOKUP(A5420,Personal!$A$6:$F$112,5,FALSE())&lt;&gt;"Sí",N5420="No aplica"),0,'Catàleg GRAE'!D78)</f>
        <v>1</v>
      </c>
      <c r="I5420" s="20"/>
      <c r="J5420" s="20"/>
      <c r="K5420" s="20"/>
      <c r="L5420" s="21"/>
      <c r="M5420" s="21"/>
      <c r="N5420" s="20"/>
      <c r="O5420" s="20"/>
      <c r="P5420" s="19" t="str">
        <f aca="false">IF(I5420="","",I5420-H5420)</f>
        <v/>
      </c>
      <c r="Q5420" s="19" t="str">
        <f aca="true">IF(B5420="","",IF(N5420="No aplica","No aplica",IF(I5420="","Pendent",IF(N5420="Per substituir","Substituir",IF(OR(N5420="No localitzat",N5420="No lliurat"),"Reposar",IF(I5420&lt;H5420,"Reposar",IF(I5420&gt;H5420,"Revisar excedent",IF(AND(G5420="Sí",M5420&lt;&gt;"",M5420&lt;TODAY()),"EPI caducat",IF(AND(G5420="Sí",M5420&lt;&gt;"",M5420&lt;=TODAY()+90),"EPI caduca ≤90 dies",IF(OR(N5420="Deteriorat usable",N5420="Revisió necessària"),"Revisar","OK"))))))))))</f>
      </c>
      <c r="R5420" s="20"/>
    </row>
    <row r="5421" customFormat="false" ht="15" hidden="false" customHeight="false" outlineLevel="0" collapsed="false">
      <c r="A5421" s="19" t="n">
        <v>50</v>
      </c>
      <c r="B5421" s="19" t="n">
        <f aca="false">IFERROR(VLOOKUP(A5421,Personal!$A$6:$F$112,2,FALSE()),"")</f>
        <v>0</v>
      </c>
      <c r="C5421" s="19" t="str">
        <f aca="false">IFERROR(VLOOKUP(A5421,Personal!$A$6:$F$112,3,FALSE()),"")</f>
        <v>Valls</v>
      </c>
      <c r="D5421" s="19" t="s">
        <v>177</v>
      </c>
      <c r="E5421" s="19" t="s">
        <v>192</v>
      </c>
      <c r="F5421" s="19" t="s">
        <v>193</v>
      </c>
      <c r="G5421" s="19" t="s">
        <v>272</v>
      </c>
      <c r="H5421" s="19" t="n">
        <f aca="false">IF(OR(VLOOKUP(A5421,Personal!$A$6:$F$112,5,FALSE())&lt;&gt;"Sí",N5421="No aplica"),0,'Catàleg GRAE'!D79)</f>
        <v>8</v>
      </c>
      <c r="I5421" s="20"/>
      <c r="J5421" s="20"/>
      <c r="K5421" s="20"/>
      <c r="L5421" s="21"/>
      <c r="M5421" s="21"/>
      <c r="N5421" s="20"/>
      <c r="O5421" s="20"/>
      <c r="P5421" s="19" t="str">
        <f aca="false">IF(I5421="","",I5421-H5421)</f>
        <v/>
      </c>
      <c r="Q5421" s="19" t="str">
        <f aca="true">IF(B5421="","",IF(N5421="No aplica","No aplica",IF(I5421="","Pendent",IF(N5421="Per substituir","Substituir",IF(OR(N5421="No localitzat",N5421="No lliurat"),"Reposar",IF(I5421&lt;H5421,"Reposar",IF(I5421&gt;H5421,"Revisar excedent",IF(AND(G5421="Sí",M5421&lt;&gt;"",M5421&lt;TODAY()),"EPI caducat",IF(AND(G5421="Sí",M5421&lt;&gt;"",M5421&lt;=TODAY()+90),"EPI caduca ≤90 dies",IF(OR(N5421="Deteriorat usable",N5421="Revisió necessària"),"Revisar","OK"))))))))))</f>
      </c>
      <c r="R5421" s="20"/>
    </row>
    <row r="5422" customFormat="false" ht="15" hidden="false" customHeight="false" outlineLevel="0" collapsed="false">
      <c r="A5422" s="19" t="n">
        <v>50</v>
      </c>
      <c r="B5422" s="19" t="n">
        <f aca="false">IFERROR(VLOOKUP(A5422,Personal!$A$6:$F$112,2,FALSE()),"")</f>
        <v>0</v>
      </c>
      <c r="C5422" s="19" t="str">
        <f aca="false">IFERROR(VLOOKUP(A5422,Personal!$A$6:$F$112,3,FALSE()),"")</f>
        <v>Valls</v>
      </c>
      <c r="D5422" s="19" t="s">
        <v>177</v>
      </c>
      <c r="E5422" s="19" t="s">
        <v>194</v>
      </c>
      <c r="F5422" s="19" t="s">
        <v>195</v>
      </c>
      <c r="G5422" s="19" t="s">
        <v>272</v>
      </c>
      <c r="H5422" s="19" t="n">
        <f aca="false">IF(OR(VLOOKUP(A5422,Personal!$A$6:$F$112,5,FALSE())&lt;&gt;"Sí",N5422="No aplica"),0,'Catàleg GRAE'!D80)</f>
        <v>2</v>
      </c>
      <c r="I5422" s="20"/>
      <c r="J5422" s="20"/>
      <c r="K5422" s="20"/>
      <c r="L5422" s="21"/>
      <c r="M5422" s="21"/>
      <c r="N5422" s="20"/>
      <c r="O5422" s="20"/>
      <c r="P5422" s="19" t="str">
        <f aca="false">IF(I5422="","",I5422-H5422)</f>
        <v/>
      </c>
      <c r="Q5422" s="19" t="str">
        <f aca="true">IF(B5422="","",IF(N5422="No aplica","No aplica",IF(I5422="","Pendent",IF(N5422="Per substituir","Substituir",IF(OR(N5422="No localitzat",N5422="No lliurat"),"Reposar",IF(I5422&lt;H5422,"Reposar",IF(I5422&gt;H5422,"Revisar excedent",IF(AND(G5422="Sí",M5422&lt;&gt;"",M5422&lt;TODAY()),"EPI caducat",IF(AND(G5422="Sí",M5422&lt;&gt;"",M5422&lt;=TODAY()+90),"EPI caduca ≤90 dies",IF(OR(N5422="Deteriorat usable",N5422="Revisió necessària"),"Revisar","OK"))))))))))</f>
      </c>
      <c r="R5422" s="20"/>
    </row>
    <row r="5423" customFormat="false" ht="15" hidden="false" customHeight="false" outlineLevel="0" collapsed="false">
      <c r="A5423" s="19" t="n">
        <v>50</v>
      </c>
      <c r="B5423" s="19" t="n">
        <f aca="false">IFERROR(VLOOKUP(A5423,Personal!$A$6:$F$112,2,FALSE()),"")</f>
        <v>0</v>
      </c>
      <c r="C5423" s="19" t="str">
        <f aca="false">IFERROR(VLOOKUP(A5423,Personal!$A$6:$F$112,3,FALSE()),"")</f>
        <v>Valls</v>
      </c>
      <c r="D5423" s="19" t="s">
        <v>177</v>
      </c>
      <c r="E5423" s="19" t="s">
        <v>196</v>
      </c>
      <c r="F5423" s="19" t="s">
        <v>197</v>
      </c>
      <c r="G5423" s="19" t="s">
        <v>272</v>
      </c>
      <c r="H5423" s="19" t="n">
        <f aca="false">IF(OR(VLOOKUP(A5423,Personal!$A$6:$F$112,5,FALSE())&lt;&gt;"Sí",N5423="No aplica"),0,'Catàleg GRAE'!D81)</f>
        <v>1</v>
      </c>
      <c r="I5423" s="20"/>
      <c r="J5423" s="20"/>
      <c r="K5423" s="20"/>
      <c r="L5423" s="21"/>
      <c r="M5423" s="21"/>
      <c r="N5423" s="20"/>
      <c r="O5423" s="20"/>
      <c r="P5423" s="19" t="str">
        <f aca="false">IF(I5423="","",I5423-H5423)</f>
        <v/>
      </c>
      <c r="Q5423" s="19" t="str">
        <f aca="true">IF(B5423="","",IF(N5423="No aplica","No aplica",IF(I5423="","Pendent",IF(N5423="Per substituir","Substituir",IF(OR(N5423="No localitzat",N5423="No lliurat"),"Reposar",IF(I5423&lt;H5423,"Reposar",IF(I5423&gt;H5423,"Revisar excedent",IF(AND(G5423="Sí",M5423&lt;&gt;"",M5423&lt;TODAY()),"EPI caducat",IF(AND(G5423="Sí",M5423&lt;&gt;"",M5423&lt;=TODAY()+90),"EPI caduca ≤90 dies",IF(OR(N5423="Deteriorat usable",N5423="Revisió necessària"),"Revisar","OK"))))))))))</f>
      </c>
      <c r="R5423" s="20"/>
    </row>
    <row r="5424" customFormat="false" ht="15" hidden="false" customHeight="false" outlineLevel="0" collapsed="false">
      <c r="A5424" s="19" t="n">
        <v>50</v>
      </c>
      <c r="B5424" s="19" t="n">
        <f aca="false">IFERROR(VLOOKUP(A5424,Personal!$A$6:$F$112,2,FALSE()),"")</f>
        <v>0</v>
      </c>
      <c r="C5424" s="19" t="str">
        <f aca="false">IFERROR(VLOOKUP(A5424,Personal!$A$6:$F$112,3,FALSE()),"")</f>
        <v>Valls</v>
      </c>
      <c r="D5424" s="19" t="s">
        <v>177</v>
      </c>
      <c r="E5424" s="19" t="s">
        <v>198</v>
      </c>
      <c r="F5424" s="19" t="s">
        <v>199</v>
      </c>
      <c r="G5424" s="19" t="s">
        <v>272</v>
      </c>
      <c r="H5424" s="19" t="n">
        <f aca="false">IF(OR(VLOOKUP(A5424,Personal!$A$6:$F$112,5,FALSE())&lt;&gt;"Sí",N5424="No aplica"),0,'Catàleg GRAE'!D82)</f>
        <v>1</v>
      </c>
      <c r="I5424" s="20"/>
      <c r="J5424" s="20"/>
      <c r="K5424" s="20"/>
      <c r="L5424" s="21"/>
      <c r="M5424" s="21"/>
      <c r="N5424" s="20"/>
      <c r="O5424" s="20"/>
      <c r="P5424" s="19" t="str">
        <f aca="false">IF(I5424="","",I5424-H5424)</f>
        <v/>
      </c>
      <c r="Q5424" s="19" t="str">
        <f aca="true">IF(B5424="","",IF(N5424="No aplica","No aplica",IF(I5424="","Pendent",IF(N5424="Per substituir","Substituir",IF(OR(N5424="No localitzat",N5424="No lliurat"),"Reposar",IF(I5424&lt;H5424,"Reposar",IF(I5424&gt;H5424,"Revisar excedent",IF(AND(G5424="Sí",M5424&lt;&gt;"",M5424&lt;TODAY()),"EPI caducat",IF(AND(G5424="Sí",M5424&lt;&gt;"",M5424&lt;=TODAY()+90),"EPI caduca ≤90 dies",IF(OR(N5424="Deteriorat usable",N5424="Revisió necessària"),"Revisar","OK"))))))))))</f>
      </c>
      <c r="R5424" s="20"/>
    </row>
    <row r="5425" customFormat="false" ht="15" hidden="false" customHeight="false" outlineLevel="0" collapsed="false">
      <c r="A5425" s="19" t="n">
        <v>50</v>
      </c>
      <c r="B5425" s="19" t="n">
        <f aca="false">IFERROR(VLOOKUP(A5425,Personal!$A$6:$F$112,2,FALSE()),"")</f>
        <v>0</v>
      </c>
      <c r="C5425" s="19" t="str">
        <f aca="false">IFERROR(VLOOKUP(A5425,Personal!$A$6:$F$112,3,FALSE()),"")</f>
        <v>Valls</v>
      </c>
      <c r="D5425" s="19" t="s">
        <v>177</v>
      </c>
      <c r="E5425" s="19" t="s">
        <v>200</v>
      </c>
      <c r="F5425" s="19" t="s">
        <v>201</v>
      </c>
      <c r="G5425" s="19" t="s">
        <v>272</v>
      </c>
      <c r="H5425" s="19" t="n">
        <f aca="false">IF(OR(VLOOKUP(A5425,Personal!$A$6:$F$112,5,FALSE())&lt;&gt;"Sí",N5425="No aplica"),0,'Catàleg GRAE'!D83)</f>
        <v>1</v>
      </c>
      <c r="I5425" s="20"/>
      <c r="J5425" s="20"/>
      <c r="K5425" s="20"/>
      <c r="L5425" s="21"/>
      <c r="M5425" s="21"/>
      <c r="N5425" s="20"/>
      <c r="O5425" s="20"/>
      <c r="P5425" s="19" t="str">
        <f aca="false">IF(I5425="","",I5425-H5425)</f>
        <v/>
      </c>
      <c r="Q5425" s="19" t="str">
        <f aca="true">IF(B5425="","",IF(N5425="No aplica","No aplica",IF(I5425="","Pendent",IF(N5425="Per substituir","Substituir",IF(OR(N5425="No localitzat",N5425="No lliurat"),"Reposar",IF(I5425&lt;H5425,"Reposar",IF(I5425&gt;H5425,"Revisar excedent",IF(AND(G5425="Sí",M5425&lt;&gt;"",M5425&lt;TODAY()),"EPI caducat",IF(AND(G5425="Sí",M5425&lt;&gt;"",M5425&lt;=TODAY()+90),"EPI caduca ≤90 dies",IF(OR(N5425="Deteriorat usable",N5425="Revisió necessària"),"Revisar","OK"))))))))))</f>
      </c>
      <c r="R5425" s="20"/>
    </row>
    <row r="5426" customFormat="false" ht="15" hidden="false" customHeight="false" outlineLevel="0" collapsed="false">
      <c r="A5426" s="19" t="n">
        <v>50</v>
      </c>
      <c r="B5426" s="19" t="n">
        <f aca="false">IFERROR(VLOOKUP(A5426,Personal!$A$6:$F$112,2,FALSE()),"")</f>
        <v>0</v>
      </c>
      <c r="C5426" s="19" t="str">
        <f aca="false">IFERROR(VLOOKUP(A5426,Personal!$A$6:$F$112,3,FALSE()),"")</f>
        <v>Valls</v>
      </c>
      <c r="D5426" s="19" t="s">
        <v>94</v>
      </c>
      <c r="E5426" s="19" t="s">
        <v>202</v>
      </c>
      <c r="F5426" s="19" t="s">
        <v>203</v>
      </c>
      <c r="G5426" s="19" t="s">
        <v>291</v>
      </c>
      <c r="H5426" s="19" t="n">
        <f aca="false">IF(OR(VLOOKUP(A5426,Personal!$A$6:$F$112,5,FALSE())&lt;&gt;"Sí",N5426="No aplica"),0,'Catàleg GRAE'!D84)</f>
        <v>1</v>
      </c>
      <c r="I5426" s="20"/>
      <c r="J5426" s="20"/>
      <c r="K5426" s="20"/>
      <c r="L5426" s="21"/>
      <c r="M5426" s="21"/>
      <c r="N5426" s="20"/>
      <c r="O5426" s="20"/>
      <c r="P5426" s="19" t="str">
        <f aca="false">IF(I5426="","",I5426-H5426)</f>
        <v/>
      </c>
      <c r="Q5426" s="19" t="str">
        <f aca="true">IF(B5426="","",IF(N5426="No aplica","No aplica",IF(I5426="","Pendent",IF(N5426="Per substituir","Substituir",IF(OR(N5426="No localitzat",N5426="No lliurat"),"Reposar",IF(I5426&lt;H5426,"Reposar",IF(I5426&gt;H5426,"Revisar excedent",IF(AND(G5426="Sí",M5426&lt;&gt;"",M5426&lt;TODAY()),"EPI caducat",IF(AND(G5426="Sí",M5426&lt;&gt;"",M5426&lt;=TODAY()+90),"EPI caduca ≤90 dies",IF(OR(N5426="Deteriorat usable",N5426="Revisió necessària"),"Revisar","OK"))))))))))</f>
      </c>
      <c r="R5426" s="20"/>
    </row>
    <row r="5427" customFormat="false" ht="15" hidden="false" customHeight="false" outlineLevel="0" collapsed="false">
      <c r="A5427" s="19" t="n">
        <v>50</v>
      </c>
      <c r="B5427" s="19" t="n">
        <f aca="false">IFERROR(VLOOKUP(A5427,Personal!$A$6:$F$112,2,FALSE()),"")</f>
        <v>0</v>
      </c>
      <c r="C5427" s="19" t="str">
        <f aca="false">IFERROR(VLOOKUP(A5427,Personal!$A$6:$F$112,3,FALSE()),"")</f>
        <v>Valls</v>
      </c>
      <c r="D5427" s="19" t="s">
        <v>125</v>
      </c>
      <c r="E5427" s="19" t="s">
        <v>204</v>
      </c>
      <c r="F5427" s="19" t="s">
        <v>205</v>
      </c>
      <c r="G5427" s="19" t="s">
        <v>291</v>
      </c>
      <c r="H5427" s="19" t="n">
        <f aca="false">IF(OR(VLOOKUP(A5427,Personal!$A$6:$F$112,5,FALSE())&lt;&gt;"Sí",N5427="No aplica"),0,'Catàleg GRAE'!D85)</f>
        <v>1</v>
      </c>
      <c r="I5427" s="20"/>
      <c r="J5427" s="20"/>
      <c r="K5427" s="20"/>
      <c r="L5427" s="21"/>
      <c r="M5427" s="21"/>
      <c r="N5427" s="20"/>
      <c r="O5427" s="20"/>
      <c r="P5427" s="19" t="str">
        <f aca="false">IF(I5427="","",I5427-H5427)</f>
        <v/>
      </c>
      <c r="Q5427" s="19" t="str">
        <f aca="true">IF(B5427="","",IF(N5427="No aplica","No aplica",IF(I5427="","Pendent",IF(N5427="Per substituir","Substituir",IF(OR(N5427="No localitzat",N5427="No lliurat"),"Reposar",IF(I5427&lt;H5427,"Reposar",IF(I5427&gt;H5427,"Revisar excedent",IF(AND(G5427="Sí",M5427&lt;&gt;"",M5427&lt;TODAY()),"EPI caducat",IF(AND(G5427="Sí",M5427&lt;&gt;"",M5427&lt;=TODAY()+90),"EPI caduca ≤90 dies",IF(OR(N5427="Deteriorat usable",N5427="Revisió necessària"),"Revisar","OK"))))))))))</f>
      </c>
      <c r="R5427" s="20"/>
    </row>
    <row r="5428" customFormat="false" ht="15" hidden="false" customHeight="false" outlineLevel="0" collapsed="false">
      <c r="A5428" s="19" t="n">
        <v>50</v>
      </c>
      <c r="B5428" s="19" t="n">
        <f aca="false">IFERROR(VLOOKUP(A5428,Personal!$A$6:$F$112,2,FALSE()),"")</f>
        <v>0</v>
      </c>
      <c r="C5428" s="19" t="str">
        <f aca="false">IFERROR(VLOOKUP(A5428,Personal!$A$6:$F$112,3,FALSE()),"")</f>
        <v>Valls</v>
      </c>
      <c r="D5428" s="19" t="s">
        <v>153</v>
      </c>
      <c r="E5428" s="19" t="s">
        <v>206</v>
      </c>
      <c r="F5428" s="19" t="s">
        <v>207</v>
      </c>
      <c r="G5428" s="19" t="s">
        <v>272</v>
      </c>
      <c r="H5428" s="19" t="n">
        <f aca="false">IF(OR(VLOOKUP(A5428,Personal!$A$6:$F$112,5,FALSE())&lt;&gt;"Sí",N5428="No aplica"),0,'Catàleg GRAE'!D86)</f>
        <v>1</v>
      </c>
      <c r="I5428" s="20"/>
      <c r="J5428" s="20"/>
      <c r="K5428" s="20"/>
      <c r="L5428" s="21"/>
      <c r="M5428" s="21"/>
      <c r="N5428" s="20"/>
      <c r="O5428" s="20"/>
      <c r="P5428" s="19" t="str">
        <f aca="false">IF(I5428="","",I5428-H5428)</f>
        <v/>
      </c>
      <c r="Q5428" s="19" t="str">
        <f aca="true">IF(B5428="","",IF(N5428="No aplica","No aplica",IF(I5428="","Pendent",IF(N5428="Per substituir","Substituir",IF(OR(N5428="No localitzat",N5428="No lliurat"),"Reposar",IF(I5428&lt;H5428,"Reposar",IF(I5428&gt;H5428,"Revisar excedent",IF(AND(G5428="Sí",M5428&lt;&gt;"",M5428&lt;TODAY()),"EPI caducat",IF(AND(G5428="Sí",M5428&lt;&gt;"",M5428&lt;=TODAY()+90),"EPI caduca ≤90 dies",IF(OR(N5428="Deteriorat usable",N5428="Revisió necessària"),"Revisar","OK"))))))))))</f>
      </c>
      <c r="R5428" s="20"/>
    </row>
    <row r="5429" customFormat="false" ht="15" hidden="false" customHeight="false" outlineLevel="0" collapsed="false">
      <c r="A5429" s="19" t="n">
        <v>50</v>
      </c>
      <c r="B5429" s="19" t="n">
        <f aca="false">IFERROR(VLOOKUP(A5429,Personal!$A$6:$F$112,2,FALSE()),"")</f>
        <v>0</v>
      </c>
      <c r="C5429" s="19" t="str">
        <f aca="false">IFERROR(VLOOKUP(A5429,Personal!$A$6:$F$112,3,FALSE()),"")</f>
        <v>Valls</v>
      </c>
      <c r="D5429" s="19" t="s">
        <v>177</v>
      </c>
      <c r="E5429" s="19" t="s">
        <v>208</v>
      </c>
      <c r="F5429" s="19" t="s">
        <v>209</v>
      </c>
      <c r="G5429" s="19" t="s">
        <v>272</v>
      </c>
      <c r="H5429" s="19" t="n">
        <f aca="false">IF(OR(VLOOKUP(A5429,Personal!$A$6:$F$112,5,FALSE())&lt;&gt;"Sí",N5429="No aplica"),0,'Catàleg GRAE'!D87)</f>
        <v>1</v>
      </c>
      <c r="I5429" s="20"/>
      <c r="J5429" s="20"/>
      <c r="K5429" s="20"/>
      <c r="L5429" s="21"/>
      <c r="M5429" s="21"/>
      <c r="N5429" s="20"/>
      <c r="O5429" s="20"/>
      <c r="P5429" s="19" t="str">
        <f aca="false">IF(I5429="","",I5429-H5429)</f>
        <v/>
      </c>
      <c r="Q5429" s="19" t="str">
        <f aca="true">IF(B5429="","",IF(N5429="No aplica","No aplica",IF(I5429="","Pendent",IF(N5429="Per substituir","Substituir",IF(OR(N5429="No localitzat",N5429="No lliurat"),"Reposar",IF(I5429&lt;H5429,"Reposar",IF(I5429&gt;H5429,"Revisar excedent",IF(AND(G5429="Sí",M5429&lt;&gt;"",M5429&lt;TODAY()),"EPI caducat",IF(AND(G5429="Sí",M5429&lt;&gt;"",M5429&lt;=TODAY()+90),"EPI caduca ≤90 dies",IF(OR(N5429="Deteriorat usable",N5429="Revisió necessària"),"Revisar","OK"))))))))))</f>
      </c>
      <c r="R5429" s="20"/>
    </row>
    <row r="5430" customFormat="false" ht="15" hidden="false" customHeight="false" outlineLevel="0" collapsed="false">
      <c r="A5430" s="19" t="n">
        <v>50</v>
      </c>
      <c r="B5430" s="19" t="n">
        <f aca="false">IFERROR(VLOOKUP(A5430,Personal!$A$6:$F$112,2,FALSE()),"")</f>
        <v>0</v>
      </c>
      <c r="C5430" s="19" t="str">
        <f aca="false">IFERROR(VLOOKUP(A5430,Personal!$A$6:$F$112,3,FALSE()),"")</f>
        <v>Valls</v>
      </c>
      <c r="D5430" s="19" t="s">
        <v>177</v>
      </c>
      <c r="E5430" s="19" t="s">
        <v>210</v>
      </c>
      <c r="F5430" s="19" t="s">
        <v>211</v>
      </c>
      <c r="G5430" s="19" t="s">
        <v>272</v>
      </c>
      <c r="H5430" s="19" t="n">
        <f aca="false">IF(OR(VLOOKUP(A5430,Personal!$A$6:$F$112,5,FALSE())&lt;&gt;"Sí",N5430="No aplica"),0,'Catàleg GRAE'!D88)</f>
        <v>1</v>
      </c>
      <c r="I5430" s="20"/>
      <c r="J5430" s="20"/>
      <c r="K5430" s="20"/>
      <c r="L5430" s="21"/>
      <c r="M5430" s="21"/>
      <c r="N5430" s="20"/>
      <c r="O5430" s="20"/>
      <c r="P5430" s="19" t="str">
        <f aca="false">IF(I5430="","",I5430-H5430)</f>
        <v/>
      </c>
      <c r="Q5430" s="19" t="str">
        <f aca="true">IF(B5430="","",IF(N5430="No aplica","No aplica",IF(I5430="","Pendent",IF(N5430="Per substituir","Substituir",IF(OR(N5430="No localitzat",N5430="No lliurat"),"Reposar",IF(I5430&lt;H5430,"Reposar",IF(I5430&gt;H5430,"Revisar excedent",IF(AND(G5430="Sí",M5430&lt;&gt;"",M5430&lt;TODAY()),"EPI caducat",IF(AND(G5430="Sí",M5430&lt;&gt;"",M5430&lt;=TODAY()+90),"EPI caduca ≤90 dies",IF(OR(N5430="Deteriorat usable",N5430="Revisió necessària"),"Revisar","OK"))))))))))</f>
      </c>
      <c r="R5430" s="20"/>
    </row>
    <row r="5431" customFormat="false" ht="15" hidden="false" customHeight="false" outlineLevel="0" collapsed="false">
      <c r="A5431" s="19" t="n">
        <v>50</v>
      </c>
      <c r="B5431" s="19" t="n">
        <f aca="false">IFERROR(VLOOKUP(A5431,Personal!$A$6:$F$112,2,FALSE()),"")</f>
        <v>0</v>
      </c>
      <c r="C5431" s="19" t="str">
        <f aca="false">IFERROR(VLOOKUP(A5431,Personal!$A$6:$F$112,3,FALSE()),"")</f>
        <v>Valls</v>
      </c>
      <c r="D5431" s="19" t="s">
        <v>125</v>
      </c>
      <c r="E5431" s="19" t="s">
        <v>212</v>
      </c>
      <c r="F5431" s="19" t="s">
        <v>213</v>
      </c>
      <c r="G5431" s="19" t="s">
        <v>272</v>
      </c>
      <c r="H5431" s="19" t="n">
        <f aca="false">IF(OR(VLOOKUP(A5431,Personal!$A$6:$F$112,5,FALSE())&lt;&gt;"Sí",N5431="No aplica"),0,'Catàleg GRAE'!D89)</f>
        <v>1</v>
      </c>
      <c r="I5431" s="20"/>
      <c r="J5431" s="20"/>
      <c r="K5431" s="20"/>
      <c r="L5431" s="21"/>
      <c r="M5431" s="21"/>
      <c r="N5431" s="20"/>
      <c r="O5431" s="20"/>
      <c r="P5431" s="19" t="str">
        <f aca="false">IF(I5431="","",I5431-H5431)</f>
        <v/>
      </c>
      <c r="Q5431" s="19" t="str">
        <f aca="true">IF(B5431="","",IF(N5431="No aplica","No aplica",IF(I5431="","Pendent",IF(N5431="Per substituir","Substituir",IF(OR(N5431="No localitzat",N5431="No lliurat"),"Reposar",IF(I5431&lt;H5431,"Reposar",IF(I5431&gt;H5431,"Revisar excedent",IF(AND(G5431="Sí",M5431&lt;&gt;"",M5431&lt;TODAY()),"EPI caducat",IF(AND(G5431="Sí",M5431&lt;&gt;"",M5431&lt;=TODAY()+90),"EPI caduca ≤90 dies",IF(OR(N5431="Deteriorat usable",N5431="Revisió necessària"),"Revisar","OK"))))))))))</f>
      </c>
      <c r="R5431" s="20"/>
    </row>
    <row r="5432" customFormat="false" ht="15" hidden="false" customHeight="false" outlineLevel="0" collapsed="false">
      <c r="A5432" s="19" t="n">
        <v>50</v>
      </c>
      <c r="B5432" s="19" t="n">
        <f aca="false">IFERROR(VLOOKUP(A5432,Personal!$A$6:$F$112,2,FALSE()),"")</f>
        <v>0</v>
      </c>
      <c r="C5432" s="19" t="str">
        <f aca="false">IFERROR(VLOOKUP(A5432,Personal!$A$6:$F$112,3,FALSE()),"")</f>
        <v>Valls</v>
      </c>
      <c r="D5432" s="19" t="s">
        <v>40</v>
      </c>
      <c r="E5432" s="19" t="s">
        <v>214</v>
      </c>
      <c r="F5432" s="19" t="s">
        <v>215</v>
      </c>
      <c r="G5432" s="19" t="s">
        <v>291</v>
      </c>
      <c r="H5432" s="19" t="n">
        <f aca="false">IF(OR(VLOOKUP(A5432,Personal!$A$6:$F$112,5,FALSE())&lt;&gt;"Sí",N5432="No aplica"),0,'Catàleg GRAE'!D90)</f>
        <v>1</v>
      </c>
      <c r="I5432" s="20"/>
      <c r="J5432" s="20"/>
      <c r="K5432" s="20"/>
      <c r="L5432" s="21"/>
      <c r="M5432" s="21"/>
      <c r="N5432" s="20"/>
      <c r="O5432" s="20"/>
      <c r="P5432" s="19" t="str">
        <f aca="false">IF(I5432="","",I5432-H5432)</f>
        <v/>
      </c>
      <c r="Q5432" s="19" t="str">
        <f aca="true">IF(B5432="","",IF(N5432="No aplica","No aplica",IF(I5432="","Pendent",IF(N5432="Per substituir","Substituir",IF(OR(N5432="No localitzat",N5432="No lliurat"),"Reposar",IF(I5432&lt;H5432,"Reposar",IF(I5432&gt;H5432,"Revisar excedent",IF(AND(G5432="Sí",M5432&lt;&gt;"",M5432&lt;TODAY()),"EPI caducat",IF(AND(G5432="Sí",M5432&lt;&gt;"",M5432&lt;=TODAY()+90),"EPI caduca ≤90 dies",IF(OR(N5432="Deteriorat usable",N5432="Revisió necessària"),"Revisar","OK"))))))))))</f>
      </c>
      <c r="R5432" s="20"/>
    </row>
    <row r="5433" customFormat="false" ht="15" hidden="false" customHeight="false" outlineLevel="0" collapsed="false">
      <c r="A5433" s="19" t="n">
        <v>50</v>
      </c>
      <c r="B5433" s="19" t="n">
        <f aca="false">IFERROR(VLOOKUP(A5433,Personal!$A$6:$F$112,2,FALSE()),"")</f>
        <v>0</v>
      </c>
      <c r="C5433" s="19" t="str">
        <f aca="false">IFERROR(VLOOKUP(A5433,Personal!$A$6:$F$112,3,FALSE()),"")</f>
        <v>Valls</v>
      </c>
      <c r="D5433" s="19" t="s">
        <v>216</v>
      </c>
      <c r="E5433" s="19" t="s">
        <v>217</v>
      </c>
      <c r="F5433" s="19" t="s">
        <v>218</v>
      </c>
      <c r="G5433" s="19" t="s">
        <v>272</v>
      </c>
      <c r="H5433" s="19" t="n">
        <f aca="false">IF(OR(VLOOKUP(A5433,Personal!$A$6:$F$112,5,FALSE())&lt;&gt;"Sí",N5433="No aplica"),0,'Catàleg GRAE'!D91)</f>
        <v>1</v>
      </c>
      <c r="I5433" s="20"/>
      <c r="J5433" s="20"/>
      <c r="K5433" s="20"/>
      <c r="L5433" s="21"/>
      <c r="M5433" s="21"/>
      <c r="N5433" s="20"/>
      <c r="O5433" s="20"/>
      <c r="P5433" s="19" t="str">
        <f aca="false">IF(I5433="","",I5433-H5433)</f>
        <v/>
      </c>
      <c r="Q5433" s="19" t="str">
        <f aca="true">IF(B5433="","",IF(N5433="No aplica","No aplica",IF(I5433="","Pendent",IF(N5433="Per substituir","Substituir",IF(OR(N5433="No localitzat",N5433="No lliurat"),"Reposar",IF(I5433&lt;H5433,"Reposar",IF(I5433&gt;H5433,"Revisar excedent",IF(AND(G5433="Sí",M5433&lt;&gt;"",M5433&lt;TODAY()),"EPI caducat",IF(AND(G5433="Sí",M5433&lt;&gt;"",M5433&lt;=TODAY()+90),"EPI caduca ≤90 dies",IF(OR(N5433="Deteriorat usable",N5433="Revisió necessària"),"Revisar","OK"))))))))))</f>
      </c>
      <c r="R5433" s="20"/>
    </row>
    <row r="5434" customFormat="false" ht="15" hidden="false" customHeight="false" outlineLevel="0" collapsed="false">
      <c r="A5434" s="19" t="n">
        <v>50</v>
      </c>
      <c r="B5434" s="19" t="n">
        <f aca="false">IFERROR(VLOOKUP(A5434,Personal!$A$6:$F$112,2,FALSE()),"")</f>
        <v>0</v>
      </c>
      <c r="C5434" s="19" t="str">
        <f aca="false">IFERROR(VLOOKUP(A5434,Personal!$A$6:$F$112,3,FALSE()),"")</f>
        <v>Valls</v>
      </c>
      <c r="D5434" s="19" t="s">
        <v>37</v>
      </c>
      <c r="E5434" s="19" t="s">
        <v>219</v>
      </c>
      <c r="F5434" s="19" t="s">
        <v>220</v>
      </c>
      <c r="G5434" s="19" t="s">
        <v>291</v>
      </c>
      <c r="H5434" s="19" t="n">
        <f aca="false">IF(OR(VLOOKUP(A5434,Personal!$A$6:$F$112,5,FALSE())&lt;&gt;"Sí",N5434="No aplica"),0,'Catàleg GRAE'!D92)</f>
        <v>1</v>
      </c>
      <c r="I5434" s="20"/>
      <c r="J5434" s="20"/>
      <c r="K5434" s="20"/>
      <c r="L5434" s="21"/>
      <c r="M5434" s="21"/>
      <c r="N5434" s="20"/>
      <c r="O5434" s="20"/>
      <c r="P5434" s="19" t="str">
        <f aca="false">IF(I5434="","",I5434-H5434)</f>
        <v/>
      </c>
      <c r="Q5434" s="19" t="str">
        <f aca="true">IF(B5434="","",IF(N5434="No aplica","No aplica",IF(I5434="","Pendent",IF(N5434="Per substituir","Substituir",IF(OR(N5434="No localitzat",N5434="No lliurat"),"Reposar",IF(I5434&lt;H5434,"Reposar",IF(I5434&gt;H5434,"Revisar excedent",IF(AND(G5434="Sí",M5434&lt;&gt;"",M5434&lt;TODAY()),"EPI caducat",IF(AND(G5434="Sí",M5434&lt;&gt;"",M5434&lt;=TODAY()+90),"EPI caduca ≤90 dies",IF(OR(N5434="Deteriorat usable",N5434="Revisió necessària"),"Revisar","OK"))))))))))</f>
      </c>
      <c r="R5434" s="20"/>
    </row>
    <row r="5435" customFormat="false" ht="15" hidden="false" customHeight="false" outlineLevel="0" collapsed="false">
      <c r="A5435" s="19" t="n">
        <v>50</v>
      </c>
      <c r="B5435" s="19" t="n">
        <f aca="false">IFERROR(VLOOKUP(A5435,Personal!$A$6:$F$112,2,FALSE()),"")</f>
        <v>0</v>
      </c>
      <c r="C5435" s="19" t="str">
        <f aca="false">IFERROR(VLOOKUP(A5435,Personal!$A$6:$F$112,3,FALSE()),"")</f>
        <v>Valls</v>
      </c>
      <c r="D5435" s="19" t="s">
        <v>137</v>
      </c>
      <c r="E5435" s="19" t="s">
        <v>221</v>
      </c>
      <c r="F5435" s="19" t="s">
        <v>222</v>
      </c>
      <c r="G5435" s="19" t="s">
        <v>291</v>
      </c>
      <c r="H5435" s="19" t="n">
        <f aca="false">IF(OR(VLOOKUP(A5435,Personal!$A$6:$F$112,5,FALSE())&lt;&gt;"Sí",N5435="No aplica"),0,'Catàleg GRAE'!D93)</f>
        <v>1</v>
      </c>
      <c r="I5435" s="20"/>
      <c r="J5435" s="20"/>
      <c r="K5435" s="20"/>
      <c r="L5435" s="21"/>
      <c r="M5435" s="21"/>
      <c r="N5435" s="20"/>
      <c r="O5435" s="20"/>
      <c r="P5435" s="19" t="str">
        <f aca="false">IF(I5435="","",I5435-H5435)</f>
        <v/>
      </c>
      <c r="Q5435" s="19" t="str">
        <f aca="true">IF(B5435="","",IF(N5435="No aplica","No aplica",IF(I5435="","Pendent",IF(N5435="Per substituir","Substituir",IF(OR(N5435="No localitzat",N5435="No lliurat"),"Reposar",IF(I5435&lt;H5435,"Reposar",IF(I5435&gt;H5435,"Revisar excedent",IF(AND(G5435="Sí",M5435&lt;&gt;"",M5435&lt;TODAY()),"EPI caducat",IF(AND(G5435="Sí",M5435&lt;&gt;"",M5435&lt;=TODAY()+90),"EPI caduca ≤90 dies",IF(OR(N5435="Deteriorat usable",N5435="Revisió necessària"),"Revisar","OK"))))))))))</f>
      </c>
      <c r="R5435" s="20"/>
    </row>
    <row r="5436" customFormat="false" ht="15" hidden="false" customHeight="false" outlineLevel="0" collapsed="false">
      <c r="A5436" s="19" t="n">
        <v>50</v>
      </c>
      <c r="B5436" s="19" t="n">
        <f aca="false">IFERROR(VLOOKUP(A5436,Personal!$A$6:$F$112,2,FALSE()),"")</f>
        <v>0</v>
      </c>
      <c r="C5436" s="19" t="str">
        <f aca="false">IFERROR(VLOOKUP(A5436,Personal!$A$6:$F$112,3,FALSE()),"")</f>
        <v>Valls</v>
      </c>
      <c r="D5436" s="19" t="s">
        <v>137</v>
      </c>
      <c r="E5436" s="19" t="s">
        <v>223</v>
      </c>
      <c r="F5436" s="19" t="s">
        <v>224</v>
      </c>
      <c r="G5436" s="19" t="s">
        <v>291</v>
      </c>
      <c r="H5436" s="19" t="n">
        <f aca="false">IF(OR(VLOOKUP(A5436,Personal!$A$6:$F$112,5,FALSE())&lt;&gt;"Sí",N5436="No aplica"),0,'Catàleg GRAE'!D94)</f>
        <v>1</v>
      </c>
      <c r="I5436" s="20"/>
      <c r="J5436" s="20"/>
      <c r="K5436" s="20"/>
      <c r="L5436" s="21"/>
      <c r="M5436" s="21"/>
      <c r="N5436" s="20"/>
      <c r="O5436" s="20"/>
      <c r="P5436" s="19" t="str">
        <f aca="false">IF(I5436="","",I5436-H5436)</f>
        <v/>
      </c>
      <c r="Q5436" s="19" t="str">
        <f aca="true">IF(B5436="","",IF(N5436="No aplica","No aplica",IF(I5436="","Pendent",IF(N5436="Per substituir","Substituir",IF(OR(N5436="No localitzat",N5436="No lliurat"),"Reposar",IF(I5436&lt;H5436,"Reposar",IF(I5436&gt;H5436,"Revisar excedent",IF(AND(G5436="Sí",M5436&lt;&gt;"",M5436&lt;TODAY()),"EPI caducat",IF(AND(G5436="Sí",M5436&lt;&gt;"",M5436&lt;=TODAY()+90),"EPI caduca ≤90 dies",IF(OR(N5436="Deteriorat usable",N5436="Revisió necessària"),"Revisar","OK"))))))))))</f>
      </c>
      <c r="R5436" s="20"/>
    </row>
    <row r="5437" customFormat="false" ht="15" hidden="false" customHeight="false" outlineLevel="0" collapsed="false">
      <c r="A5437" s="19" t="n">
        <v>50</v>
      </c>
      <c r="B5437" s="19" t="n">
        <f aca="false">IFERROR(VLOOKUP(A5437,Personal!$A$6:$F$112,2,FALSE()),"")</f>
        <v>0</v>
      </c>
      <c r="C5437" s="19" t="str">
        <f aca="false">IFERROR(VLOOKUP(A5437,Personal!$A$6:$F$112,3,FALSE()),"")</f>
        <v>Valls</v>
      </c>
      <c r="D5437" s="19" t="s">
        <v>137</v>
      </c>
      <c r="E5437" s="19" t="s">
        <v>225</v>
      </c>
      <c r="F5437" s="19" t="s">
        <v>226</v>
      </c>
      <c r="G5437" s="19" t="s">
        <v>291</v>
      </c>
      <c r="H5437" s="19" t="n">
        <f aca="false">IF(OR(VLOOKUP(A5437,Personal!$A$6:$F$112,5,FALSE())&lt;&gt;"Sí",N5437="No aplica"),0,'Catàleg GRAE'!D95)</f>
        <v>1</v>
      </c>
      <c r="I5437" s="20"/>
      <c r="J5437" s="20"/>
      <c r="K5437" s="20"/>
      <c r="L5437" s="21"/>
      <c r="M5437" s="21"/>
      <c r="N5437" s="20"/>
      <c r="O5437" s="20"/>
      <c r="P5437" s="19" t="str">
        <f aca="false">IF(I5437="","",I5437-H5437)</f>
        <v/>
      </c>
      <c r="Q5437" s="19" t="str">
        <f aca="true">IF(B5437="","",IF(N5437="No aplica","No aplica",IF(I5437="","Pendent",IF(N5437="Per substituir","Substituir",IF(OR(N5437="No localitzat",N5437="No lliurat"),"Reposar",IF(I5437&lt;H5437,"Reposar",IF(I5437&gt;H5437,"Revisar excedent",IF(AND(G5437="Sí",M5437&lt;&gt;"",M5437&lt;TODAY()),"EPI caducat",IF(AND(G5437="Sí",M5437&lt;&gt;"",M5437&lt;=TODAY()+90),"EPI caduca ≤90 dies",IF(OR(N5437="Deteriorat usable",N5437="Revisió necessària"),"Revisar","OK"))))))))))</f>
      </c>
      <c r="R5437" s="20"/>
    </row>
    <row r="5438" customFormat="false" ht="15" hidden="false" customHeight="false" outlineLevel="0" collapsed="false">
      <c r="A5438" s="19" t="n">
        <v>50</v>
      </c>
      <c r="B5438" s="19" t="n">
        <f aca="false">IFERROR(VLOOKUP(A5438,Personal!$A$6:$F$112,2,FALSE()),"")</f>
        <v>0</v>
      </c>
      <c r="C5438" s="19" t="str">
        <f aca="false">IFERROR(VLOOKUP(A5438,Personal!$A$6:$F$112,3,FALSE()),"")</f>
        <v>Valls</v>
      </c>
      <c r="D5438" s="19" t="s">
        <v>137</v>
      </c>
      <c r="E5438" s="19" t="s">
        <v>227</v>
      </c>
      <c r="F5438" s="19" t="s">
        <v>228</v>
      </c>
      <c r="G5438" s="19" t="s">
        <v>291</v>
      </c>
      <c r="H5438" s="19" t="n">
        <f aca="false">IF(OR(VLOOKUP(A5438,Personal!$A$6:$F$112,5,FALSE())&lt;&gt;"Sí",N5438="No aplica"),0,'Catàleg GRAE'!D96)</f>
        <v>1</v>
      </c>
      <c r="I5438" s="20"/>
      <c r="J5438" s="20"/>
      <c r="K5438" s="20"/>
      <c r="L5438" s="21"/>
      <c r="M5438" s="21"/>
      <c r="N5438" s="20"/>
      <c r="O5438" s="20"/>
      <c r="P5438" s="19" t="str">
        <f aca="false">IF(I5438="","",I5438-H5438)</f>
        <v/>
      </c>
      <c r="Q5438" s="19" t="str">
        <f aca="true">IF(B5438="","",IF(N5438="No aplica","No aplica",IF(I5438="","Pendent",IF(N5438="Per substituir","Substituir",IF(OR(N5438="No localitzat",N5438="No lliurat"),"Reposar",IF(I5438&lt;H5438,"Reposar",IF(I5438&gt;H5438,"Revisar excedent",IF(AND(G5438="Sí",M5438&lt;&gt;"",M5438&lt;TODAY()),"EPI caducat",IF(AND(G5438="Sí",M5438&lt;&gt;"",M5438&lt;=TODAY()+90),"EPI caduca ≤90 dies",IF(OR(N5438="Deteriorat usable",N5438="Revisió necessària"),"Revisar","OK"))))))))))</f>
      </c>
      <c r="R5438" s="20"/>
    </row>
    <row r="5439" customFormat="false" ht="15" hidden="false" customHeight="false" outlineLevel="0" collapsed="false">
      <c r="A5439" s="19" t="n">
        <v>50</v>
      </c>
      <c r="B5439" s="19" t="n">
        <f aca="false">IFERROR(VLOOKUP(A5439,Personal!$A$6:$F$112,2,FALSE()),"")</f>
        <v>0</v>
      </c>
      <c r="C5439" s="19" t="str">
        <f aca="false">IFERROR(VLOOKUP(A5439,Personal!$A$6:$F$112,3,FALSE()),"")</f>
        <v>Valls</v>
      </c>
      <c r="D5439" s="19" t="s">
        <v>137</v>
      </c>
      <c r="E5439" s="19" t="s">
        <v>229</v>
      </c>
      <c r="F5439" s="19" t="s">
        <v>230</v>
      </c>
      <c r="G5439" s="19" t="s">
        <v>291</v>
      </c>
      <c r="H5439" s="19" t="n">
        <f aca="false">IF(OR(VLOOKUP(A5439,Personal!$A$6:$F$112,5,FALSE())&lt;&gt;"Sí",N5439="No aplica"),0,'Catàleg GRAE'!D97)</f>
        <v>1</v>
      </c>
      <c r="I5439" s="20"/>
      <c r="J5439" s="20"/>
      <c r="K5439" s="20"/>
      <c r="L5439" s="21"/>
      <c r="M5439" s="21"/>
      <c r="N5439" s="20"/>
      <c r="O5439" s="20"/>
      <c r="P5439" s="19" t="str">
        <f aca="false">IF(I5439="","",I5439-H5439)</f>
        <v/>
      </c>
      <c r="Q5439" s="19" t="str">
        <f aca="true">IF(B5439="","",IF(N5439="No aplica","No aplica",IF(I5439="","Pendent",IF(N5439="Per substituir","Substituir",IF(OR(N5439="No localitzat",N5439="No lliurat"),"Reposar",IF(I5439&lt;H5439,"Reposar",IF(I5439&gt;H5439,"Revisar excedent",IF(AND(G5439="Sí",M5439&lt;&gt;"",M5439&lt;TODAY()),"EPI caducat",IF(AND(G5439="Sí",M5439&lt;&gt;"",M5439&lt;=TODAY()+90),"EPI caduca ≤90 dies",IF(OR(N5439="Deteriorat usable",N5439="Revisió necessària"),"Revisar","OK"))))))))))</f>
      </c>
      <c r="R5439" s="20"/>
    </row>
    <row r="5440" customFormat="false" ht="15" hidden="false" customHeight="false" outlineLevel="0" collapsed="false">
      <c r="A5440" s="19" t="n">
        <v>50</v>
      </c>
      <c r="B5440" s="19" t="n">
        <f aca="false">IFERROR(VLOOKUP(A5440,Personal!$A$6:$F$112,2,FALSE()),"")</f>
        <v>0</v>
      </c>
      <c r="C5440" s="19" t="str">
        <f aca="false">IFERROR(VLOOKUP(A5440,Personal!$A$6:$F$112,3,FALSE()),"")</f>
        <v>Valls</v>
      </c>
      <c r="D5440" s="19" t="s">
        <v>137</v>
      </c>
      <c r="E5440" s="19" t="s">
        <v>231</v>
      </c>
      <c r="F5440" s="19" t="s">
        <v>232</v>
      </c>
      <c r="G5440" s="19" t="s">
        <v>291</v>
      </c>
      <c r="H5440" s="19" t="n">
        <f aca="false">IF(OR(VLOOKUP(A5440,Personal!$A$6:$F$112,5,FALSE())&lt;&gt;"Sí",N5440="No aplica"),0,'Catàleg GRAE'!D98)</f>
        <v>1</v>
      </c>
      <c r="I5440" s="20"/>
      <c r="J5440" s="20"/>
      <c r="K5440" s="20"/>
      <c r="L5440" s="21"/>
      <c r="M5440" s="21"/>
      <c r="N5440" s="20"/>
      <c r="O5440" s="20"/>
      <c r="P5440" s="19" t="str">
        <f aca="false">IF(I5440="","",I5440-H5440)</f>
        <v/>
      </c>
      <c r="Q5440" s="19" t="str">
        <f aca="true">IF(B5440="","",IF(N5440="No aplica","No aplica",IF(I5440="","Pendent",IF(N5440="Per substituir","Substituir",IF(OR(N5440="No localitzat",N5440="No lliurat"),"Reposar",IF(I5440&lt;H5440,"Reposar",IF(I5440&gt;H5440,"Revisar excedent",IF(AND(G5440="Sí",M5440&lt;&gt;"",M5440&lt;TODAY()),"EPI caducat",IF(AND(G5440="Sí",M5440&lt;&gt;"",M5440&lt;=TODAY()+90),"EPI caduca ≤90 dies",IF(OR(N5440="Deteriorat usable",N5440="Revisió necessària"),"Revisar","OK"))))))))))</f>
      </c>
      <c r="R5440" s="20"/>
    </row>
    <row r="5441" customFormat="false" ht="15" hidden="false" customHeight="false" outlineLevel="0" collapsed="false">
      <c r="A5441" s="19" t="n">
        <v>50</v>
      </c>
      <c r="B5441" s="19" t="n">
        <f aca="false">IFERROR(VLOOKUP(A5441,Personal!$A$6:$F$112,2,FALSE()),"")</f>
        <v>0</v>
      </c>
      <c r="C5441" s="19" t="str">
        <f aca="false">IFERROR(VLOOKUP(A5441,Personal!$A$6:$F$112,3,FALSE()),"")</f>
        <v>Valls</v>
      </c>
      <c r="D5441" s="19" t="s">
        <v>137</v>
      </c>
      <c r="E5441" s="19" t="s">
        <v>233</v>
      </c>
      <c r="F5441" s="19" t="s">
        <v>234</v>
      </c>
      <c r="G5441" s="19" t="s">
        <v>291</v>
      </c>
      <c r="H5441" s="19" t="n">
        <f aca="false">IF(OR(VLOOKUP(A5441,Personal!$A$6:$F$112,5,FALSE())&lt;&gt;"Sí",N5441="No aplica"),0,'Catàleg GRAE'!D99)</f>
        <v>1</v>
      </c>
      <c r="I5441" s="20"/>
      <c r="J5441" s="20"/>
      <c r="K5441" s="20"/>
      <c r="L5441" s="21"/>
      <c r="M5441" s="21"/>
      <c r="N5441" s="20"/>
      <c r="O5441" s="20"/>
      <c r="P5441" s="19" t="str">
        <f aca="false">IF(I5441="","",I5441-H5441)</f>
        <v/>
      </c>
      <c r="Q5441" s="19" t="str">
        <f aca="true">IF(B5441="","",IF(N5441="No aplica","No aplica",IF(I5441="","Pendent",IF(N5441="Per substituir","Substituir",IF(OR(N5441="No localitzat",N5441="No lliurat"),"Reposar",IF(I5441&lt;H5441,"Reposar",IF(I5441&gt;H5441,"Revisar excedent",IF(AND(G5441="Sí",M5441&lt;&gt;"",M5441&lt;TODAY()),"EPI caducat",IF(AND(G5441="Sí",M5441&lt;&gt;"",M5441&lt;=TODAY()+90),"EPI caduca ≤90 dies",IF(OR(N5441="Deteriorat usable",N5441="Revisió necessària"),"Revisar","OK"))))))))))</f>
      </c>
      <c r="R5441" s="20"/>
    </row>
    <row r="5442" customFormat="false" ht="15" hidden="false" customHeight="false" outlineLevel="0" collapsed="false">
      <c r="A5442" s="19" t="n">
        <v>50</v>
      </c>
      <c r="B5442" s="19" t="n">
        <f aca="false">IFERROR(VLOOKUP(A5442,Personal!$A$6:$F$112,2,FALSE()),"")</f>
        <v>0</v>
      </c>
      <c r="C5442" s="19" t="str">
        <f aca="false">IFERROR(VLOOKUP(A5442,Personal!$A$6:$F$112,3,FALSE()),"")</f>
        <v>Valls</v>
      </c>
      <c r="D5442" s="19" t="s">
        <v>216</v>
      </c>
      <c r="E5442" s="19" t="s">
        <v>235</v>
      </c>
      <c r="F5442" s="19" t="s">
        <v>236</v>
      </c>
      <c r="G5442" s="19" t="s">
        <v>272</v>
      </c>
      <c r="H5442" s="19" t="n">
        <f aca="false">IF(OR(VLOOKUP(A5442,Personal!$A$6:$F$112,5,FALSE())&lt;&gt;"Sí",N5442="No aplica"),0,'Catàleg GRAE'!D100)</f>
        <v>1</v>
      </c>
      <c r="I5442" s="20"/>
      <c r="J5442" s="20"/>
      <c r="K5442" s="20"/>
      <c r="L5442" s="21"/>
      <c r="M5442" s="21"/>
      <c r="N5442" s="20"/>
      <c r="O5442" s="20"/>
      <c r="P5442" s="19" t="str">
        <f aca="false">IF(I5442="","",I5442-H5442)</f>
        <v/>
      </c>
      <c r="Q5442" s="19" t="str">
        <f aca="true">IF(B5442="","",IF(N5442="No aplica","No aplica",IF(I5442="","Pendent",IF(N5442="Per substituir","Substituir",IF(OR(N5442="No localitzat",N5442="No lliurat"),"Reposar",IF(I5442&lt;H5442,"Reposar",IF(I5442&gt;H5442,"Revisar excedent",IF(AND(G5442="Sí",M5442&lt;&gt;"",M5442&lt;TODAY()),"EPI caducat",IF(AND(G5442="Sí",M5442&lt;&gt;"",M5442&lt;=TODAY()+90),"EPI caduca ≤90 dies",IF(OR(N5442="Deteriorat usable",N5442="Revisió necessària"),"Revisar","OK"))))))))))</f>
      </c>
      <c r="R5442" s="20"/>
    </row>
    <row r="5443" customFormat="false" ht="15" hidden="false" customHeight="false" outlineLevel="0" collapsed="false">
      <c r="A5443" s="19" t="n">
        <v>50</v>
      </c>
      <c r="B5443" s="19" t="n">
        <f aca="false">IFERROR(VLOOKUP(A5443,Personal!$A$6:$F$112,2,FALSE()),"")</f>
        <v>0</v>
      </c>
      <c r="C5443" s="19" t="str">
        <f aca="false">IFERROR(VLOOKUP(A5443,Personal!$A$6:$F$112,3,FALSE()),"")</f>
        <v>Valls</v>
      </c>
      <c r="D5443" s="19" t="s">
        <v>137</v>
      </c>
      <c r="E5443" s="19" t="s">
        <v>237</v>
      </c>
      <c r="F5443" s="19" t="s">
        <v>238</v>
      </c>
      <c r="G5443" s="19" t="s">
        <v>291</v>
      </c>
      <c r="H5443" s="19" t="n">
        <f aca="false">IF(OR(VLOOKUP(A5443,Personal!$A$6:$F$112,5,FALSE())&lt;&gt;"Sí",N5443="No aplica"),0,'Catàleg GRAE'!D101)</f>
        <v>1</v>
      </c>
      <c r="I5443" s="20"/>
      <c r="J5443" s="20"/>
      <c r="K5443" s="20"/>
      <c r="L5443" s="21"/>
      <c r="M5443" s="21"/>
      <c r="N5443" s="20"/>
      <c r="O5443" s="20"/>
      <c r="P5443" s="19" t="str">
        <f aca="false">IF(I5443="","",I5443-H5443)</f>
        <v/>
      </c>
      <c r="Q5443" s="19" t="str">
        <f aca="true">IF(B5443="","",IF(N5443="No aplica","No aplica",IF(I5443="","Pendent",IF(N5443="Per substituir","Substituir",IF(OR(N5443="No localitzat",N5443="No lliurat"),"Reposar",IF(I5443&lt;H5443,"Reposar",IF(I5443&gt;H5443,"Revisar excedent",IF(AND(G5443="Sí",M5443&lt;&gt;"",M5443&lt;TODAY()),"EPI caducat",IF(AND(G5443="Sí",M5443&lt;&gt;"",M5443&lt;=TODAY()+90),"EPI caduca ≤90 dies",IF(OR(N5443="Deteriorat usable",N5443="Revisió necessària"),"Revisar","OK"))))))))))</f>
      </c>
      <c r="R5443" s="20"/>
    </row>
    <row r="5444" customFormat="false" ht="15" hidden="false" customHeight="false" outlineLevel="0" collapsed="false">
      <c r="A5444" s="19" t="n">
        <v>50</v>
      </c>
      <c r="B5444" s="19" t="n">
        <f aca="false">IFERROR(VLOOKUP(A5444,Personal!$A$6:$F$112,2,FALSE()),"")</f>
        <v>0</v>
      </c>
      <c r="C5444" s="19" t="str">
        <f aca="false">IFERROR(VLOOKUP(A5444,Personal!$A$6:$F$112,3,FALSE()),"")</f>
        <v>Valls</v>
      </c>
      <c r="D5444" s="19" t="s">
        <v>37</v>
      </c>
      <c r="E5444" s="19" t="s">
        <v>239</v>
      </c>
      <c r="F5444" s="19" t="s">
        <v>240</v>
      </c>
      <c r="G5444" s="19" t="s">
        <v>291</v>
      </c>
      <c r="H5444" s="19" t="n">
        <f aca="false">IF(OR(VLOOKUP(A5444,Personal!$A$6:$F$112,5,FALSE())&lt;&gt;"Sí",N5444="No aplica"),0,'Catàleg GRAE'!D102)</f>
        <v>1</v>
      </c>
      <c r="I5444" s="20"/>
      <c r="J5444" s="20"/>
      <c r="K5444" s="20"/>
      <c r="L5444" s="21"/>
      <c r="M5444" s="21"/>
      <c r="N5444" s="20"/>
      <c r="O5444" s="20"/>
      <c r="P5444" s="19" t="str">
        <f aca="false">IF(I5444="","",I5444-H5444)</f>
        <v/>
      </c>
      <c r="Q5444" s="19" t="str">
        <f aca="true">IF(B5444="","",IF(N5444="No aplica","No aplica",IF(I5444="","Pendent",IF(N5444="Per substituir","Substituir",IF(OR(N5444="No localitzat",N5444="No lliurat"),"Reposar",IF(I5444&lt;H5444,"Reposar",IF(I5444&gt;H5444,"Revisar excedent",IF(AND(G5444="Sí",M5444&lt;&gt;"",M5444&lt;TODAY()),"EPI caducat",IF(AND(G5444="Sí",M5444&lt;&gt;"",M5444&lt;=TODAY()+90),"EPI caduca ≤90 dies",IF(OR(N5444="Deteriorat usable",N5444="Revisió necessària"),"Revisar","OK"))))))))))</f>
      </c>
      <c r="R5444" s="20"/>
    </row>
    <row r="5445" customFormat="false" ht="15" hidden="false" customHeight="false" outlineLevel="0" collapsed="false">
      <c r="A5445" s="19" t="n">
        <v>50</v>
      </c>
      <c r="B5445" s="19" t="n">
        <f aca="false">IFERROR(VLOOKUP(A5445,Personal!$A$6:$F$112,2,FALSE()),"")</f>
        <v>0</v>
      </c>
      <c r="C5445" s="19" t="str">
        <f aca="false">IFERROR(VLOOKUP(A5445,Personal!$A$6:$F$112,3,FALSE()),"")</f>
        <v>Valls</v>
      </c>
      <c r="D5445" s="19" t="s">
        <v>37</v>
      </c>
      <c r="E5445" s="19" t="s">
        <v>241</v>
      </c>
      <c r="F5445" s="19" t="s">
        <v>242</v>
      </c>
      <c r="G5445" s="19" t="s">
        <v>291</v>
      </c>
      <c r="H5445" s="19" t="n">
        <f aca="false">IF(OR(VLOOKUP(A5445,Personal!$A$6:$F$112,5,FALSE())&lt;&gt;"Sí",N5445="No aplica"),0,'Catàleg GRAE'!D103)</f>
        <v>1</v>
      </c>
      <c r="I5445" s="20"/>
      <c r="J5445" s="20"/>
      <c r="K5445" s="20"/>
      <c r="L5445" s="21"/>
      <c r="M5445" s="21"/>
      <c r="N5445" s="20"/>
      <c r="O5445" s="20"/>
      <c r="P5445" s="19" t="str">
        <f aca="false">IF(I5445="","",I5445-H5445)</f>
        <v/>
      </c>
      <c r="Q5445" s="19" t="str">
        <f aca="true">IF(B5445="","",IF(N5445="No aplica","No aplica",IF(I5445="","Pendent",IF(N5445="Per substituir","Substituir",IF(OR(N5445="No localitzat",N5445="No lliurat"),"Reposar",IF(I5445&lt;H5445,"Reposar",IF(I5445&gt;H5445,"Revisar excedent",IF(AND(G5445="Sí",M5445&lt;&gt;"",M5445&lt;TODAY()),"EPI caducat",IF(AND(G5445="Sí",M5445&lt;&gt;"",M5445&lt;=TODAY()+90),"EPI caduca ≤90 dies",IF(OR(N5445="Deteriorat usable",N5445="Revisió necessària"),"Revisar","OK"))))))))))</f>
      </c>
      <c r="R5445" s="20"/>
    </row>
    <row r="5446" customFormat="false" ht="15" hidden="false" customHeight="false" outlineLevel="0" collapsed="false">
      <c r="A5446" s="19" t="n">
        <v>50</v>
      </c>
      <c r="B5446" s="19" t="n">
        <f aca="false">IFERROR(VLOOKUP(A5446,Personal!$A$6:$F$112,2,FALSE()),"")</f>
        <v>0</v>
      </c>
      <c r="C5446" s="19" t="str">
        <f aca="false">IFERROR(VLOOKUP(A5446,Personal!$A$6:$F$112,3,FALSE()),"")</f>
        <v>Valls</v>
      </c>
      <c r="D5446" s="19" t="s">
        <v>177</v>
      </c>
      <c r="E5446" s="19" t="s">
        <v>243</v>
      </c>
      <c r="F5446" s="19" t="s">
        <v>244</v>
      </c>
      <c r="G5446" s="19" t="s">
        <v>272</v>
      </c>
      <c r="H5446" s="19" t="n">
        <f aca="false">IF(OR(VLOOKUP(A5446,Personal!$A$6:$F$112,5,FALSE())&lt;&gt;"Sí",N5446="No aplica"),0,'Catàleg GRAE'!D104)</f>
        <v>1</v>
      </c>
      <c r="I5446" s="20"/>
      <c r="J5446" s="20"/>
      <c r="K5446" s="20"/>
      <c r="L5446" s="21"/>
      <c r="M5446" s="21"/>
      <c r="N5446" s="20"/>
      <c r="O5446" s="20"/>
      <c r="P5446" s="19" t="str">
        <f aca="false">IF(I5446="","",I5446-H5446)</f>
        <v/>
      </c>
      <c r="Q5446" s="19" t="str">
        <f aca="true">IF(B5446="","",IF(N5446="No aplica","No aplica",IF(I5446="","Pendent",IF(N5446="Per substituir","Substituir",IF(OR(N5446="No localitzat",N5446="No lliurat"),"Reposar",IF(I5446&lt;H5446,"Reposar",IF(I5446&gt;H5446,"Revisar excedent",IF(AND(G5446="Sí",M5446&lt;&gt;"",M5446&lt;TODAY()),"EPI caducat",IF(AND(G5446="Sí",M5446&lt;&gt;"",M5446&lt;=TODAY()+90),"EPI caduca ≤90 dies",IF(OR(N5446="Deteriorat usable",N5446="Revisió necessària"),"Revisar","OK"))))))))))</f>
      </c>
      <c r="R5446" s="20"/>
    </row>
    <row r="5447" customFormat="false" ht="15" hidden="false" customHeight="false" outlineLevel="0" collapsed="false">
      <c r="A5447" s="19" t="n">
        <v>50</v>
      </c>
      <c r="B5447" s="19" t="n">
        <f aca="false">IFERROR(VLOOKUP(A5447,Personal!$A$6:$F$112,2,FALSE()),"")</f>
        <v>0</v>
      </c>
      <c r="C5447" s="19" t="str">
        <f aca="false">IFERROR(VLOOKUP(A5447,Personal!$A$6:$F$112,3,FALSE()),"")</f>
        <v>Valls</v>
      </c>
      <c r="D5447" s="19" t="s">
        <v>177</v>
      </c>
      <c r="E5447" s="19" t="s">
        <v>245</v>
      </c>
      <c r="F5447" s="19" t="s">
        <v>246</v>
      </c>
      <c r="G5447" s="19" t="s">
        <v>272</v>
      </c>
      <c r="H5447" s="19" t="n">
        <f aca="false">IF(OR(VLOOKUP(A5447,Personal!$A$6:$F$112,5,FALSE())&lt;&gt;"Sí",N5447="No aplica"),0,'Catàleg GRAE'!D105)</f>
        <v>1</v>
      </c>
      <c r="I5447" s="20"/>
      <c r="J5447" s="20"/>
      <c r="K5447" s="20"/>
      <c r="L5447" s="21"/>
      <c r="M5447" s="21"/>
      <c r="N5447" s="20"/>
      <c r="O5447" s="20"/>
      <c r="P5447" s="19" t="str">
        <f aca="false">IF(I5447="","",I5447-H5447)</f>
        <v/>
      </c>
      <c r="Q5447" s="19" t="str">
        <f aca="true">IF(B5447="","",IF(N5447="No aplica","No aplica",IF(I5447="","Pendent",IF(N5447="Per substituir","Substituir",IF(OR(N5447="No localitzat",N5447="No lliurat"),"Reposar",IF(I5447&lt;H5447,"Reposar",IF(I5447&gt;H5447,"Revisar excedent",IF(AND(G5447="Sí",M5447&lt;&gt;"",M5447&lt;TODAY()),"EPI caducat",IF(AND(G5447="Sí",M5447&lt;&gt;"",M5447&lt;=TODAY()+90),"EPI caduca ≤90 dies",IF(OR(N5447="Deteriorat usable",N5447="Revisió necessària"),"Revisar","OK"))))))))))</f>
      </c>
      <c r="R5447" s="20"/>
    </row>
    <row r="5448" customFormat="false" ht="15" hidden="false" customHeight="false" outlineLevel="0" collapsed="false">
      <c r="A5448" s="19" t="n">
        <v>50</v>
      </c>
      <c r="B5448" s="19" t="n">
        <f aca="false">IFERROR(VLOOKUP(A5448,Personal!$A$6:$F$112,2,FALSE()),"")</f>
        <v>0</v>
      </c>
      <c r="C5448" s="19" t="str">
        <f aca="false">IFERROR(VLOOKUP(A5448,Personal!$A$6:$F$112,3,FALSE()),"")</f>
        <v>Valls</v>
      </c>
      <c r="D5448" s="19" t="s">
        <v>177</v>
      </c>
      <c r="E5448" s="19" t="s">
        <v>247</v>
      </c>
      <c r="F5448" s="19" t="s">
        <v>248</v>
      </c>
      <c r="G5448" s="19" t="s">
        <v>272</v>
      </c>
      <c r="H5448" s="19" t="n">
        <f aca="false">IF(OR(VLOOKUP(A5448,Personal!$A$6:$F$112,5,FALSE())&lt;&gt;"Sí",N5448="No aplica"),0,'Catàleg GRAE'!D106)</f>
        <v>1</v>
      </c>
      <c r="I5448" s="20"/>
      <c r="J5448" s="20"/>
      <c r="K5448" s="20"/>
      <c r="L5448" s="21"/>
      <c r="M5448" s="21"/>
      <c r="N5448" s="20"/>
      <c r="O5448" s="20"/>
      <c r="P5448" s="19" t="str">
        <f aca="false">IF(I5448="","",I5448-H5448)</f>
        <v/>
      </c>
      <c r="Q5448" s="19" t="str">
        <f aca="true">IF(B5448="","",IF(N5448="No aplica","No aplica",IF(I5448="","Pendent",IF(N5448="Per substituir","Substituir",IF(OR(N5448="No localitzat",N5448="No lliurat"),"Reposar",IF(I5448&lt;H5448,"Reposar",IF(I5448&gt;H5448,"Revisar excedent",IF(AND(G5448="Sí",M5448&lt;&gt;"",M5448&lt;TODAY()),"EPI caducat",IF(AND(G5448="Sí",M5448&lt;&gt;"",M5448&lt;=TODAY()+90),"EPI caduca ≤90 dies",IF(OR(N5448="Deteriorat usable",N5448="Revisió necessària"),"Revisar","OK"))))))))))</f>
      </c>
      <c r="R5448" s="20"/>
    </row>
    <row r="5449" customFormat="false" ht="15" hidden="false" customHeight="false" outlineLevel="0" collapsed="false">
      <c r="A5449" s="19" t="n">
        <v>50</v>
      </c>
      <c r="B5449" s="19" t="n">
        <f aca="false">IFERROR(VLOOKUP(A5449,Personal!$A$6:$F$112,2,FALSE()),"")</f>
        <v>0</v>
      </c>
      <c r="C5449" s="19" t="str">
        <f aca="false">IFERROR(VLOOKUP(A5449,Personal!$A$6:$F$112,3,FALSE()),"")</f>
        <v>Valls</v>
      </c>
      <c r="D5449" s="19" t="s">
        <v>177</v>
      </c>
      <c r="E5449" s="19" t="s">
        <v>249</v>
      </c>
      <c r="F5449" s="19" t="s">
        <v>250</v>
      </c>
      <c r="G5449" s="19" t="s">
        <v>272</v>
      </c>
      <c r="H5449" s="19" t="n">
        <f aca="false">IF(OR(VLOOKUP(A5449,Personal!$A$6:$F$112,5,FALSE())&lt;&gt;"Sí",N5449="No aplica"),0,'Catàleg GRAE'!D107)</f>
        <v>1</v>
      </c>
      <c r="I5449" s="20"/>
      <c r="J5449" s="20"/>
      <c r="K5449" s="20"/>
      <c r="L5449" s="21"/>
      <c r="M5449" s="21"/>
      <c r="N5449" s="20"/>
      <c r="O5449" s="20"/>
      <c r="P5449" s="19" t="str">
        <f aca="false">IF(I5449="","",I5449-H5449)</f>
        <v/>
      </c>
      <c r="Q5449" s="19" t="str">
        <f aca="true">IF(B5449="","",IF(N5449="No aplica","No aplica",IF(I5449="","Pendent",IF(N5449="Per substituir","Substituir",IF(OR(N5449="No localitzat",N5449="No lliurat"),"Reposar",IF(I5449&lt;H5449,"Reposar",IF(I5449&gt;H5449,"Revisar excedent",IF(AND(G5449="Sí",M5449&lt;&gt;"",M5449&lt;TODAY()),"EPI caducat",IF(AND(G5449="Sí",M5449&lt;&gt;"",M5449&lt;=TODAY()+90),"EPI caduca ≤90 dies",IF(OR(N5449="Deteriorat usable",N5449="Revisió necessària"),"Revisar","OK"))))))))))</f>
      </c>
      <c r="R5449" s="20"/>
    </row>
    <row r="5450" customFormat="false" ht="15" hidden="false" customHeight="false" outlineLevel="0" collapsed="false">
      <c r="A5450" s="19" t="n">
        <v>50</v>
      </c>
      <c r="B5450" s="19" t="n">
        <f aca="false">IFERROR(VLOOKUP(A5450,Personal!$A$6:$F$112,2,FALSE()),"")</f>
        <v>0</v>
      </c>
      <c r="C5450" s="19" t="str">
        <f aca="false">IFERROR(VLOOKUP(A5450,Personal!$A$6:$F$112,3,FALSE()),"")</f>
        <v>Valls</v>
      </c>
      <c r="D5450" s="19" t="s">
        <v>177</v>
      </c>
      <c r="E5450" s="19" t="s">
        <v>251</v>
      </c>
      <c r="F5450" s="19" t="s">
        <v>252</v>
      </c>
      <c r="G5450" s="19" t="s">
        <v>272</v>
      </c>
      <c r="H5450" s="19" t="n">
        <f aca="false">IF(OR(VLOOKUP(A5450,Personal!$A$6:$F$112,5,FALSE())&lt;&gt;"Sí",N5450="No aplica"),0,'Catàleg GRAE'!D108)</f>
        <v>1</v>
      </c>
      <c r="I5450" s="20"/>
      <c r="J5450" s="20"/>
      <c r="K5450" s="20"/>
      <c r="L5450" s="21"/>
      <c r="M5450" s="21"/>
      <c r="N5450" s="20"/>
      <c r="O5450" s="20"/>
      <c r="P5450" s="19" t="str">
        <f aca="false">IF(I5450="","",I5450-H5450)</f>
        <v/>
      </c>
      <c r="Q5450" s="19" t="str">
        <f aca="true">IF(B5450="","",IF(N5450="No aplica","No aplica",IF(I5450="","Pendent",IF(N5450="Per substituir","Substituir",IF(OR(N5450="No localitzat",N5450="No lliurat"),"Reposar",IF(I5450&lt;H5450,"Reposar",IF(I5450&gt;H5450,"Revisar excedent",IF(AND(G5450="Sí",M5450&lt;&gt;"",M5450&lt;TODAY()),"EPI caducat",IF(AND(G5450="Sí",M5450&lt;&gt;"",M5450&lt;=TODAY()+90),"EPI caduca ≤90 dies",IF(OR(N5450="Deteriorat usable",N5450="Revisió necessària"),"Revisar","OK"))))))))))</f>
      </c>
      <c r="R5450" s="20"/>
    </row>
    <row r="5451" customFormat="false" ht="15" hidden="false" customHeight="false" outlineLevel="0" collapsed="false">
      <c r="A5451" s="19" t="n">
        <v>50</v>
      </c>
      <c r="B5451" s="19" t="n">
        <f aca="false">IFERROR(VLOOKUP(A5451,Personal!$A$6:$F$112,2,FALSE()),"")</f>
        <v>0</v>
      </c>
      <c r="C5451" s="19" t="str">
        <f aca="false">IFERROR(VLOOKUP(A5451,Personal!$A$6:$F$112,3,FALSE()),"")</f>
        <v>Valls</v>
      </c>
      <c r="D5451" s="19" t="s">
        <v>125</v>
      </c>
      <c r="E5451" s="19" t="s">
        <v>253</v>
      </c>
      <c r="F5451" s="19" t="s">
        <v>254</v>
      </c>
      <c r="G5451" s="19" t="s">
        <v>272</v>
      </c>
      <c r="H5451" s="19" t="n">
        <f aca="false">IF(OR(VLOOKUP(A5451,Personal!$A$6:$F$112,5,FALSE())&lt;&gt;"Sí",N5451="No aplica"),0,'Catàleg GRAE'!D109)</f>
        <v>1</v>
      </c>
      <c r="I5451" s="20"/>
      <c r="J5451" s="20"/>
      <c r="K5451" s="20"/>
      <c r="L5451" s="21"/>
      <c r="M5451" s="21"/>
      <c r="N5451" s="20"/>
      <c r="O5451" s="20"/>
      <c r="P5451" s="19" t="str">
        <f aca="false">IF(I5451="","",I5451-H5451)</f>
        <v/>
      </c>
      <c r="Q5451" s="19" t="str">
        <f aca="true">IF(B5451="","",IF(N5451="No aplica","No aplica",IF(I5451="","Pendent",IF(N5451="Per substituir","Substituir",IF(OR(N5451="No localitzat",N5451="No lliurat"),"Reposar",IF(I5451&lt;H5451,"Reposar",IF(I5451&gt;H5451,"Revisar excedent",IF(AND(G5451="Sí",M5451&lt;&gt;"",M5451&lt;TODAY()),"EPI caducat",IF(AND(G5451="Sí",M5451&lt;&gt;"",M5451&lt;=TODAY()+90),"EPI caduca ≤90 dies",IF(OR(N5451="Deteriorat usable",N5451="Revisió necessària"),"Revisar","OK"))))))))))</f>
      </c>
      <c r="R5451" s="20"/>
    </row>
    <row r="5452" customFormat="false" ht="15" hidden="false" customHeight="false" outlineLevel="0" collapsed="false">
      <c r="A5452" s="19" t="n">
        <v>50</v>
      </c>
      <c r="B5452" s="19" t="n">
        <f aca="false">IFERROR(VLOOKUP(A5452,Personal!$A$6:$F$112,2,FALSE()),"")</f>
        <v>0</v>
      </c>
      <c r="C5452" s="19" t="str">
        <f aca="false">IFERROR(VLOOKUP(A5452,Personal!$A$6:$F$112,3,FALSE()),"")</f>
        <v>Valls</v>
      </c>
      <c r="D5452" s="19" t="s">
        <v>177</v>
      </c>
      <c r="E5452" s="19" t="s">
        <v>255</v>
      </c>
      <c r="F5452" s="19" t="s">
        <v>256</v>
      </c>
      <c r="G5452" s="19" t="s">
        <v>272</v>
      </c>
      <c r="H5452" s="19" t="n">
        <f aca="false">IF(OR(VLOOKUP(A5452,Personal!$A$6:$F$112,5,FALSE())&lt;&gt;"Sí",N5452="No aplica"),0,'Catàleg GRAE'!D110)</f>
        <v>1</v>
      </c>
      <c r="I5452" s="20"/>
      <c r="J5452" s="20"/>
      <c r="K5452" s="20"/>
      <c r="L5452" s="21"/>
      <c r="M5452" s="21"/>
      <c r="N5452" s="20"/>
      <c r="O5452" s="20"/>
      <c r="P5452" s="19" t="str">
        <f aca="false">IF(I5452="","",I5452-H5452)</f>
        <v/>
      </c>
      <c r="Q5452" s="19" t="str">
        <f aca="true">IF(B5452="","",IF(N5452="No aplica","No aplica",IF(I5452="","Pendent",IF(N5452="Per substituir","Substituir",IF(OR(N5452="No localitzat",N5452="No lliurat"),"Reposar",IF(I5452&lt;H5452,"Reposar",IF(I5452&gt;H5452,"Revisar excedent",IF(AND(G5452="Sí",M5452&lt;&gt;"",M5452&lt;TODAY()),"EPI caducat",IF(AND(G5452="Sí",M5452&lt;&gt;"",M5452&lt;=TODAY()+90),"EPI caduca ≤90 dies",IF(OR(N5452="Deteriorat usable",N5452="Revisió necessària"),"Revisar","OK"))))))))))</f>
      </c>
      <c r="R5452" s="20"/>
    </row>
    <row r="5453" customFormat="false" ht="15" hidden="false" customHeight="false" outlineLevel="0" collapsed="false">
      <c r="A5453" s="19" t="n">
        <v>50</v>
      </c>
      <c r="B5453" s="19" t="n">
        <f aca="false">IFERROR(VLOOKUP(A5453,Personal!$A$6:$F$112,2,FALSE()),"")</f>
        <v>0</v>
      </c>
      <c r="C5453" s="19" t="str">
        <f aca="false">IFERROR(VLOOKUP(A5453,Personal!$A$6:$F$112,3,FALSE()),"")</f>
        <v>Valls</v>
      </c>
      <c r="D5453" s="19" t="s">
        <v>142</v>
      </c>
      <c r="E5453" s="19" t="s">
        <v>257</v>
      </c>
      <c r="F5453" s="19" t="s">
        <v>258</v>
      </c>
      <c r="G5453" s="19" t="s">
        <v>291</v>
      </c>
      <c r="H5453" s="19" t="n">
        <f aca="false">IF(OR(VLOOKUP(A5453,Personal!$A$6:$F$112,5,FALSE())&lt;&gt;"Sí",N5453="No aplica"),0,'Catàleg GRAE'!D111)</f>
        <v>1</v>
      </c>
      <c r="I5453" s="20"/>
      <c r="J5453" s="20"/>
      <c r="K5453" s="20"/>
      <c r="L5453" s="21"/>
      <c r="M5453" s="21"/>
      <c r="N5453" s="20"/>
      <c r="O5453" s="20"/>
      <c r="P5453" s="19" t="str">
        <f aca="false">IF(I5453="","",I5453-H5453)</f>
        <v/>
      </c>
      <c r="Q5453" s="19" t="str">
        <f aca="true">IF(B5453="","",IF(N5453="No aplica","No aplica",IF(I5453="","Pendent",IF(N5453="Per substituir","Substituir",IF(OR(N5453="No localitzat",N5453="No lliurat"),"Reposar",IF(I5453&lt;H5453,"Reposar",IF(I5453&gt;H5453,"Revisar excedent",IF(AND(G5453="Sí",M5453&lt;&gt;"",M5453&lt;TODAY()),"EPI caducat",IF(AND(G5453="Sí",M5453&lt;&gt;"",M5453&lt;=TODAY()+90),"EPI caduca ≤90 dies",IF(OR(N5453="Deteriorat usable",N5453="Revisió necessària"),"Revisar","OK"))))))))))</f>
      </c>
      <c r="R5453" s="20"/>
    </row>
    <row r="5454" customFormat="false" ht="15" hidden="false" customHeight="false" outlineLevel="0" collapsed="false">
      <c r="A5454" s="19" t="n">
        <v>50</v>
      </c>
      <c r="B5454" s="19" t="n">
        <f aca="false">IFERROR(VLOOKUP(A5454,Personal!$A$6:$F$112,2,FALSE()),"")</f>
        <v>0</v>
      </c>
      <c r="C5454" s="19" t="str">
        <f aca="false">IFERROR(VLOOKUP(A5454,Personal!$A$6:$F$112,3,FALSE()),"")</f>
        <v>Valls</v>
      </c>
      <c r="D5454" s="19" t="s">
        <v>112</v>
      </c>
      <c r="E5454" s="19" t="s">
        <v>259</v>
      </c>
      <c r="F5454" s="19" t="s">
        <v>260</v>
      </c>
      <c r="G5454" s="19" t="s">
        <v>291</v>
      </c>
      <c r="H5454" s="19" t="n">
        <f aca="false">IF(OR(VLOOKUP(A5454,Personal!$A$6:$F$112,5,FALSE())&lt;&gt;"Sí",N5454="No aplica"),0,'Catàleg GRAE'!D112)</f>
        <v>1</v>
      </c>
      <c r="I5454" s="20"/>
      <c r="J5454" s="20"/>
      <c r="K5454" s="20"/>
      <c r="L5454" s="21"/>
      <c r="M5454" s="21"/>
      <c r="N5454" s="20"/>
      <c r="O5454" s="20"/>
      <c r="P5454" s="19" t="str">
        <f aca="false">IF(I5454="","",I5454-H5454)</f>
        <v/>
      </c>
      <c r="Q5454" s="19" t="str">
        <f aca="true">IF(B5454="","",IF(N5454="No aplica","No aplica",IF(I5454="","Pendent",IF(N5454="Per substituir","Substituir",IF(OR(N5454="No localitzat",N5454="No lliurat"),"Reposar",IF(I5454&lt;H5454,"Reposar",IF(I5454&gt;H5454,"Revisar excedent",IF(AND(G5454="Sí",M5454&lt;&gt;"",M5454&lt;TODAY()),"EPI caducat",IF(AND(G5454="Sí",M5454&lt;&gt;"",M5454&lt;=TODAY()+90),"EPI caduca ≤90 dies",IF(OR(N5454="Deteriorat usable",N5454="Revisió necessària"),"Revisar","OK"))))))))))</f>
      </c>
      <c r="R5454" s="20"/>
    </row>
    <row r="5455" customFormat="false" ht="15" hidden="false" customHeight="false" outlineLevel="0" collapsed="false">
      <c r="A5455" s="19" t="n">
        <v>50</v>
      </c>
      <c r="B5455" s="19" t="n">
        <f aca="false">IFERROR(VLOOKUP(A5455,Personal!$A$6:$F$112,2,FALSE()),"")</f>
        <v>0</v>
      </c>
      <c r="C5455" s="19" t="str">
        <f aca="false">IFERROR(VLOOKUP(A5455,Personal!$A$6:$F$112,3,FALSE()),"")</f>
        <v>Valls</v>
      </c>
      <c r="D5455" s="19" t="s">
        <v>261</v>
      </c>
      <c r="E5455" s="19" t="s">
        <v>262</v>
      </c>
      <c r="F5455" s="19" t="s">
        <v>263</v>
      </c>
      <c r="G5455" s="19" t="s">
        <v>291</v>
      </c>
      <c r="H5455" s="19" t="n">
        <f aca="false">IF(OR(VLOOKUP(A5455,Personal!$A$6:$F$112,5,FALSE())&lt;&gt;"Sí",N5455="No aplica"),0,'Catàleg GRAE'!D113)</f>
        <v>1</v>
      </c>
      <c r="I5455" s="20"/>
      <c r="J5455" s="20"/>
      <c r="K5455" s="20"/>
      <c r="L5455" s="21"/>
      <c r="M5455" s="21"/>
      <c r="N5455" s="20"/>
      <c r="O5455" s="20"/>
      <c r="P5455" s="19" t="str">
        <f aca="false">IF(I5455="","",I5455-H5455)</f>
        <v/>
      </c>
      <c r="Q5455" s="19" t="str">
        <f aca="true">IF(B5455="","",IF(N5455="No aplica","No aplica",IF(I5455="","Pendent",IF(N5455="Per substituir","Substituir",IF(OR(N5455="No localitzat",N5455="No lliurat"),"Reposar",IF(I5455&lt;H5455,"Reposar",IF(I5455&gt;H5455,"Revisar excedent",IF(AND(G5455="Sí",M5455&lt;&gt;"",M5455&lt;TODAY()),"EPI caducat",IF(AND(G5455="Sí",M5455&lt;&gt;"",M5455&lt;=TODAY()+90),"EPI caduca ≤90 dies",IF(OR(N5455="Deteriorat usable",N5455="Revisió necessària"),"Revisar","OK"))))))))))</f>
      </c>
      <c r="R5455" s="20"/>
    </row>
    <row r="5456" customFormat="false" ht="15" hidden="false" customHeight="false" outlineLevel="0" collapsed="false">
      <c r="A5456" s="19" t="n">
        <v>51</v>
      </c>
      <c r="B5456" s="19" t="n">
        <f aca="false">IFERROR(VLOOKUP(A5456,Personal!$A$6:$F$112,2,FALSE()),"")</f>
        <v>0</v>
      </c>
      <c r="C5456" s="19" t="str">
        <f aca="false">IFERROR(VLOOKUP(A5456,Personal!$A$6:$F$112,3,FALSE()),"")</f>
        <v>Valls</v>
      </c>
      <c r="D5456" s="19" t="s">
        <v>26</v>
      </c>
      <c r="E5456" s="19" t="s">
        <v>27</v>
      </c>
      <c r="F5456" s="19" t="s">
        <v>28</v>
      </c>
      <c r="G5456" s="19" t="s">
        <v>291</v>
      </c>
      <c r="H5456" s="19" t="n">
        <f aca="false">IF(OR(VLOOKUP(A5456,Personal!$A$6:$F$112,5,FALSE())&lt;&gt;"Sí",N5456="No aplica"),0,'Catàleg GRAE'!D5)</f>
        <v>1</v>
      </c>
      <c r="I5456" s="20"/>
      <c r="J5456" s="20"/>
      <c r="K5456" s="20"/>
      <c r="L5456" s="21"/>
      <c r="M5456" s="21"/>
      <c r="N5456" s="20"/>
      <c r="O5456" s="20"/>
      <c r="P5456" s="19" t="str">
        <f aca="false">IF(I5456="","",I5456-H5456)</f>
        <v/>
      </c>
      <c r="Q5456" s="19" t="str">
        <f aca="true">IF(B5456="","",IF(N5456="No aplica","No aplica",IF(I5456="","Pendent",IF(N5456="Per substituir","Substituir",IF(OR(N5456="No localitzat",N5456="No lliurat"),"Reposar",IF(I5456&lt;H5456,"Reposar",IF(I5456&gt;H5456,"Revisar excedent",IF(AND(G5456="Sí",M5456&lt;&gt;"",M5456&lt;TODAY()),"EPI caducat",IF(AND(G5456="Sí",M5456&lt;&gt;"",M5456&lt;=TODAY()+90),"EPI caduca ≤90 dies",IF(OR(N5456="Deteriorat usable",N5456="Revisió necessària"),"Revisar","OK"))))))))))</f>
      </c>
      <c r="R5456" s="20"/>
    </row>
    <row r="5457" customFormat="false" ht="15" hidden="false" customHeight="false" outlineLevel="0" collapsed="false">
      <c r="A5457" s="19" t="n">
        <v>51</v>
      </c>
      <c r="B5457" s="19" t="n">
        <f aca="false">IFERROR(VLOOKUP(A5457,Personal!$A$6:$F$112,2,FALSE()),"")</f>
        <v>0</v>
      </c>
      <c r="C5457" s="19" t="str">
        <f aca="false">IFERROR(VLOOKUP(A5457,Personal!$A$6:$F$112,3,FALSE()),"")</f>
        <v>Valls</v>
      </c>
      <c r="D5457" s="19" t="s">
        <v>26</v>
      </c>
      <c r="E5457" s="19" t="s">
        <v>27</v>
      </c>
      <c r="F5457" s="19" t="s">
        <v>30</v>
      </c>
      <c r="G5457" s="19" t="s">
        <v>291</v>
      </c>
      <c r="H5457" s="19" t="n">
        <f aca="false">IF(OR(VLOOKUP(A5457,Personal!$A$6:$F$112,5,FALSE())&lt;&gt;"Sí",N5457="No aplica"),0,'Catàleg GRAE'!D6)</f>
        <v>1</v>
      </c>
      <c r="I5457" s="20"/>
      <c r="J5457" s="20"/>
      <c r="K5457" s="20"/>
      <c r="L5457" s="21"/>
      <c r="M5457" s="21"/>
      <c r="N5457" s="20"/>
      <c r="O5457" s="20"/>
      <c r="P5457" s="19" t="str">
        <f aca="false">IF(I5457="","",I5457-H5457)</f>
        <v/>
      </c>
      <c r="Q5457" s="19" t="str">
        <f aca="true">IF(B5457="","",IF(N5457="No aplica","No aplica",IF(I5457="","Pendent",IF(N5457="Per substituir","Substituir",IF(OR(N5457="No localitzat",N5457="No lliurat"),"Reposar",IF(I5457&lt;H5457,"Reposar",IF(I5457&gt;H5457,"Revisar excedent",IF(AND(G5457="Sí",M5457&lt;&gt;"",M5457&lt;TODAY()),"EPI caducat",IF(AND(G5457="Sí",M5457&lt;&gt;"",M5457&lt;=TODAY()+90),"EPI caduca ≤90 dies",IF(OR(N5457="Deteriorat usable",N5457="Revisió necessària"),"Revisar","OK"))))))))))</f>
      </c>
      <c r="R5457" s="20"/>
    </row>
    <row r="5458" customFormat="false" ht="15" hidden="false" customHeight="false" outlineLevel="0" collapsed="false">
      <c r="A5458" s="19" t="n">
        <v>51</v>
      </c>
      <c r="B5458" s="19" t="n">
        <f aca="false">IFERROR(VLOOKUP(A5458,Personal!$A$6:$F$112,2,FALSE()),"")</f>
        <v>0</v>
      </c>
      <c r="C5458" s="19" t="str">
        <f aca="false">IFERROR(VLOOKUP(A5458,Personal!$A$6:$F$112,3,FALSE()),"")</f>
        <v>Valls</v>
      </c>
      <c r="D5458" s="19" t="s">
        <v>26</v>
      </c>
      <c r="E5458" s="19" t="s">
        <v>31</v>
      </c>
      <c r="F5458" s="19" t="s">
        <v>32</v>
      </c>
      <c r="G5458" s="19" t="s">
        <v>272</v>
      </c>
      <c r="H5458" s="19" t="n">
        <f aca="false">IF(OR(VLOOKUP(A5458,Personal!$A$6:$F$112,5,FALSE())&lt;&gt;"Sí",N5458="No aplica"),0,'Catàleg GRAE'!D7)</f>
        <v>1</v>
      </c>
      <c r="I5458" s="20"/>
      <c r="J5458" s="20"/>
      <c r="K5458" s="20"/>
      <c r="L5458" s="21"/>
      <c r="M5458" s="21"/>
      <c r="N5458" s="20"/>
      <c r="O5458" s="20"/>
      <c r="P5458" s="19" t="str">
        <f aca="false">IF(I5458="","",I5458-H5458)</f>
        <v/>
      </c>
      <c r="Q5458" s="19" t="str">
        <f aca="true">IF(B5458="","",IF(N5458="No aplica","No aplica",IF(I5458="","Pendent",IF(N5458="Per substituir","Substituir",IF(OR(N5458="No localitzat",N5458="No lliurat"),"Reposar",IF(I5458&lt;H5458,"Reposar",IF(I5458&gt;H5458,"Revisar excedent",IF(AND(G5458="Sí",M5458&lt;&gt;"",M5458&lt;TODAY()),"EPI caducat",IF(AND(G5458="Sí",M5458&lt;&gt;"",M5458&lt;=TODAY()+90),"EPI caduca ≤90 dies",IF(OR(N5458="Deteriorat usable",N5458="Revisió necessària"),"Revisar","OK"))))))))))</f>
      </c>
      <c r="R5458" s="20"/>
    </row>
    <row r="5459" customFormat="false" ht="15" hidden="false" customHeight="false" outlineLevel="0" collapsed="false">
      <c r="A5459" s="19" t="n">
        <v>51</v>
      </c>
      <c r="B5459" s="19" t="n">
        <f aca="false">IFERROR(VLOOKUP(A5459,Personal!$A$6:$F$112,2,FALSE()),"")</f>
        <v>0</v>
      </c>
      <c r="C5459" s="19" t="str">
        <f aca="false">IFERROR(VLOOKUP(A5459,Personal!$A$6:$F$112,3,FALSE()),"")</f>
        <v>Valls</v>
      </c>
      <c r="D5459" s="19" t="s">
        <v>26</v>
      </c>
      <c r="E5459" s="19" t="s">
        <v>33</v>
      </c>
      <c r="F5459" s="19" t="s">
        <v>34</v>
      </c>
      <c r="G5459" s="19" t="s">
        <v>291</v>
      </c>
      <c r="H5459" s="19" t="n">
        <f aca="false">IF(OR(VLOOKUP(A5459,Personal!$A$6:$F$112,5,FALSE())&lt;&gt;"Sí",N5459="No aplica"),0,'Catàleg GRAE'!D8)</f>
        <v>2</v>
      </c>
      <c r="I5459" s="20"/>
      <c r="J5459" s="20"/>
      <c r="K5459" s="20"/>
      <c r="L5459" s="21"/>
      <c r="M5459" s="21"/>
      <c r="N5459" s="20"/>
      <c r="O5459" s="20"/>
      <c r="P5459" s="19" t="str">
        <f aca="false">IF(I5459="","",I5459-H5459)</f>
        <v/>
      </c>
      <c r="Q5459" s="19" t="str">
        <f aca="true">IF(B5459="","",IF(N5459="No aplica","No aplica",IF(I5459="","Pendent",IF(N5459="Per substituir","Substituir",IF(OR(N5459="No localitzat",N5459="No lliurat"),"Reposar",IF(I5459&lt;H5459,"Reposar",IF(I5459&gt;H5459,"Revisar excedent",IF(AND(G5459="Sí",M5459&lt;&gt;"",M5459&lt;TODAY()),"EPI caducat",IF(AND(G5459="Sí",M5459&lt;&gt;"",M5459&lt;=TODAY()+90),"EPI caduca ≤90 dies",IF(OR(N5459="Deteriorat usable",N5459="Revisió necessària"),"Revisar","OK"))))))))))</f>
      </c>
      <c r="R5459" s="20"/>
    </row>
    <row r="5460" customFormat="false" ht="15" hidden="false" customHeight="false" outlineLevel="0" collapsed="false">
      <c r="A5460" s="19" t="n">
        <v>51</v>
      </c>
      <c r="B5460" s="19" t="n">
        <f aca="false">IFERROR(VLOOKUP(A5460,Personal!$A$6:$F$112,2,FALSE()),"")</f>
        <v>0</v>
      </c>
      <c r="C5460" s="19" t="str">
        <f aca="false">IFERROR(VLOOKUP(A5460,Personal!$A$6:$F$112,3,FALSE()),"")</f>
        <v>Valls</v>
      </c>
      <c r="D5460" s="19" t="s">
        <v>26</v>
      </c>
      <c r="E5460" s="19" t="s">
        <v>35</v>
      </c>
      <c r="F5460" s="19" t="s">
        <v>36</v>
      </c>
      <c r="G5460" s="19" t="s">
        <v>291</v>
      </c>
      <c r="H5460" s="19" t="n">
        <f aca="false">IF(OR(VLOOKUP(A5460,Personal!$A$6:$F$112,5,FALSE())&lt;&gt;"Sí",N5460="No aplica"),0,'Catàleg GRAE'!D9)</f>
        <v>1</v>
      </c>
      <c r="I5460" s="20"/>
      <c r="J5460" s="20"/>
      <c r="K5460" s="20"/>
      <c r="L5460" s="21"/>
      <c r="M5460" s="21"/>
      <c r="N5460" s="20"/>
      <c r="O5460" s="20"/>
      <c r="P5460" s="19" t="str">
        <f aca="false">IF(I5460="","",I5460-H5460)</f>
        <v/>
      </c>
      <c r="Q5460" s="19" t="str">
        <f aca="true">IF(B5460="","",IF(N5460="No aplica","No aplica",IF(I5460="","Pendent",IF(N5460="Per substituir","Substituir",IF(OR(N5460="No localitzat",N5460="No lliurat"),"Reposar",IF(I5460&lt;H5460,"Reposar",IF(I5460&gt;H5460,"Revisar excedent",IF(AND(G5460="Sí",M5460&lt;&gt;"",M5460&lt;TODAY()),"EPI caducat",IF(AND(G5460="Sí",M5460&lt;&gt;"",M5460&lt;=TODAY()+90),"EPI caduca ≤90 dies",IF(OR(N5460="Deteriorat usable",N5460="Revisió necessària"),"Revisar","OK"))))))))))</f>
      </c>
      <c r="R5460" s="20"/>
    </row>
    <row r="5461" customFormat="false" ht="15" hidden="false" customHeight="false" outlineLevel="0" collapsed="false">
      <c r="A5461" s="19" t="n">
        <v>51</v>
      </c>
      <c r="B5461" s="19" t="n">
        <f aca="false">IFERROR(VLOOKUP(A5461,Personal!$A$6:$F$112,2,FALSE()),"")</f>
        <v>0</v>
      </c>
      <c r="C5461" s="19" t="str">
        <f aca="false">IFERROR(VLOOKUP(A5461,Personal!$A$6:$F$112,3,FALSE()),"")</f>
        <v>Valls</v>
      </c>
      <c r="D5461" s="19" t="s">
        <v>37</v>
      </c>
      <c r="E5461" s="19" t="s">
        <v>38</v>
      </c>
      <c r="F5461" s="19" t="s">
        <v>39</v>
      </c>
      <c r="G5461" s="19" t="s">
        <v>291</v>
      </c>
      <c r="H5461" s="19" t="n">
        <f aca="false">IF(OR(VLOOKUP(A5461,Personal!$A$6:$F$112,5,FALSE())&lt;&gt;"Sí",N5461="No aplica"),0,'Catàleg GRAE'!D10)</f>
        <v>1</v>
      </c>
      <c r="I5461" s="20"/>
      <c r="J5461" s="20"/>
      <c r="K5461" s="20"/>
      <c r="L5461" s="21"/>
      <c r="M5461" s="21"/>
      <c r="N5461" s="20"/>
      <c r="O5461" s="20"/>
      <c r="P5461" s="19" t="str">
        <f aca="false">IF(I5461="","",I5461-H5461)</f>
        <v/>
      </c>
      <c r="Q5461" s="19" t="str">
        <f aca="true">IF(B5461="","",IF(N5461="No aplica","No aplica",IF(I5461="","Pendent",IF(N5461="Per substituir","Substituir",IF(OR(N5461="No localitzat",N5461="No lliurat"),"Reposar",IF(I5461&lt;H5461,"Reposar",IF(I5461&gt;H5461,"Revisar excedent",IF(AND(G5461="Sí",M5461&lt;&gt;"",M5461&lt;TODAY()),"EPI caducat",IF(AND(G5461="Sí",M5461&lt;&gt;"",M5461&lt;=TODAY()+90),"EPI caduca ≤90 dies",IF(OR(N5461="Deteriorat usable",N5461="Revisió necessària"),"Revisar","OK"))))))))))</f>
      </c>
      <c r="R5461" s="20"/>
    </row>
    <row r="5462" customFormat="false" ht="15" hidden="false" customHeight="false" outlineLevel="0" collapsed="false">
      <c r="A5462" s="19" t="n">
        <v>51</v>
      </c>
      <c r="B5462" s="19" t="n">
        <f aca="false">IFERROR(VLOOKUP(A5462,Personal!$A$6:$F$112,2,FALSE()),"")</f>
        <v>0</v>
      </c>
      <c r="C5462" s="19" t="str">
        <f aca="false">IFERROR(VLOOKUP(A5462,Personal!$A$6:$F$112,3,FALSE()),"")</f>
        <v>Valls</v>
      </c>
      <c r="D5462" s="19" t="s">
        <v>40</v>
      </c>
      <c r="E5462" s="19" t="s">
        <v>41</v>
      </c>
      <c r="F5462" s="19" t="s">
        <v>42</v>
      </c>
      <c r="G5462" s="19" t="s">
        <v>272</v>
      </c>
      <c r="H5462" s="19" t="n">
        <f aca="false">IF(OR(VLOOKUP(A5462,Personal!$A$6:$F$112,5,FALSE())&lt;&gt;"Sí",N5462="No aplica"),0,'Catàleg GRAE'!D11)</f>
        <v>1</v>
      </c>
      <c r="I5462" s="20"/>
      <c r="J5462" s="20"/>
      <c r="K5462" s="20"/>
      <c r="L5462" s="21"/>
      <c r="M5462" s="21"/>
      <c r="N5462" s="20"/>
      <c r="O5462" s="20"/>
      <c r="P5462" s="19" t="str">
        <f aca="false">IF(I5462="","",I5462-H5462)</f>
        <v/>
      </c>
      <c r="Q5462" s="19" t="str">
        <f aca="true">IF(B5462="","",IF(N5462="No aplica","No aplica",IF(I5462="","Pendent",IF(N5462="Per substituir","Substituir",IF(OR(N5462="No localitzat",N5462="No lliurat"),"Reposar",IF(I5462&lt;H5462,"Reposar",IF(I5462&gt;H5462,"Revisar excedent",IF(AND(G5462="Sí",M5462&lt;&gt;"",M5462&lt;TODAY()),"EPI caducat",IF(AND(G5462="Sí",M5462&lt;&gt;"",M5462&lt;=TODAY()+90),"EPI caduca ≤90 dies",IF(OR(N5462="Deteriorat usable",N5462="Revisió necessària"),"Revisar","OK"))))))))))</f>
      </c>
      <c r="R5462" s="20"/>
    </row>
    <row r="5463" customFormat="false" ht="15" hidden="false" customHeight="false" outlineLevel="0" collapsed="false">
      <c r="A5463" s="19" t="n">
        <v>51</v>
      </c>
      <c r="B5463" s="19" t="n">
        <f aca="false">IFERROR(VLOOKUP(A5463,Personal!$A$6:$F$112,2,FALSE()),"")</f>
        <v>0</v>
      </c>
      <c r="C5463" s="19" t="str">
        <f aca="false">IFERROR(VLOOKUP(A5463,Personal!$A$6:$F$112,3,FALSE()),"")</f>
        <v>Valls</v>
      </c>
      <c r="D5463" s="19" t="s">
        <v>40</v>
      </c>
      <c r="E5463" s="19" t="s">
        <v>43</v>
      </c>
      <c r="F5463" s="19" t="s">
        <v>44</v>
      </c>
      <c r="G5463" s="19" t="s">
        <v>272</v>
      </c>
      <c r="H5463" s="19" t="n">
        <f aca="false">IF(OR(VLOOKUP(A5463,Personal!$A$6:$F$112,5,FALSE())&lt;&gt;"Sí",N5463="No aplica"),0,'Catàleg GRAE'!D12)</f>
        <v>1</v>
      </c>
      <c r="I5463" s="20"/>
      <c r="J5463" s="20"/>
      <c r="K5463" s="20"/>
      <c r="L5463" s="21"/>
      <c r="M5463" s="21"/>
      <c r="N5463" s="20"/>
      <c r="O5463" s="20"/>
      <c r="P5463" s="19" t="str">
        <f aca="false">IF(I5463="","",I5463-H5463)</f>
        <v/>
      </c>
      <c r="Q5463" s="19" t="str">
        <f aca="true">IF(B5463="","",IF(N5463="No aplica","No aplica",IF(I5463="","Pendent",IF(N5463="Per substituir","Substituir",IF(OR(N5463="No localitzat",N5463="No lliurat"),"Reposar",IF(I5463&lt;H5463,"Reposar",IF(I5463&gt;H5463,"Revisar excedent",IF(AND(G5463="Sí",M5463&lt;&gt;"",M5463&lt;TODAY()),"EPI caducat",IF(AND(G5463="Sí",M5463&lt;&gt;"",M5463&lt;=TODAY()+90),"EPI caduca ≤90 dies",IF(OR(N5463="Deteriorat usable",N5463="Revisió necessària"),"Revisar","OK"))))))))))</f>
      </c>
      <c r="R5463" s="20"/>
    </row>
    <row r="5464" customFormat="false" ht="15" hidden="false" customHeight="false" outlineLevel="0" collapsed="false">
      <c r="A5464" s="19" t="n">
        <v>51</v>
      </c>
      <c r="B5464" s="19" t="n">
        <f aca="false">IFERROR(VLOOKUP(A5464,Personal!$A$6:$F$112,2,FALSE()),"")</f>
        <v>0</v>
      </c>
      <c r="C5464" s="19" t="str">
        <f aca="false">IFERROR(VLOOKUP(A5464,Personal!$A$6:$F$112,3,FALSE()),"")</f>
        <v>Valls</v>
      </c>
      <c r="D5464" s="19" t="s">
        <v>45</v>
      </c>
      <c r="E5464" s="19" t="s">
        <v>46</v>
      </c>
      <c r="F5464" s="19" t="s">
        <v>47</v>
      </c>
      <c r="G5464" s="19" t="s">
        <v>291</v>
      </c>
      <c r="H5464" s="19" t="n">
        <f aca="false">IF(OR(VLOOKUP(A5464,Personal!$A$6:$F$112,5,FALSE())&lt;&gt;"Sí",N5464="No aplica"),0,'Catàleg GRAE'!D13)</f>
        <v>1</v>
      </c>
      <c r="I5464" s="20"/>
      <c r="J5464" s="20"/>
      <c r="K5464" s="20"/>
      <c r="L5464" s="21"/>
      <c r="M5464" s="21"/>
      <c r="N5464" s="20"/>
      <c r="O5464" s="20"/>
      <c r="P5464" s="19" t="str">
        <f aca="false">IF(I5464="","",I5464-H5464)</f>
        <v/>
      </c>
      <c r="Q5464" s="19" t="str">
        <f aca="true">IF(B5464="","",IF(N5464="No aplica","No aplica",IF(I5464="","Pendent",IF(N5464="Per substituir","Substituir",IF(OR(N5464="No localitzat",N5464="No lliurat"),"Reposar",IF(I5464&lt;H5464,"Reposar",IF(I5464&gt;H5464,"Revisar excedent",IF(AND(G5464="Sí",M5464&lt;&gt;"",M5464&lt;TODAY()),"EPI caducat",IF(AND(G5464="Sí",M5464&lt;&gt;"",M5464&lt;=TODAY()+90),"EPI caduca ≤90 dies",IF(OR(N5464="Deteriorat usable",N5464="Revisió necessària"),"Revisar","OK"))))))))))</f>
      </c>
      <c r="R5464" s="20"/>
    </row>
    <row r="5465" customFormat="false" ht="15" hidden="false" customHeight="false" outlineLevel="0" collapsed="false">
      <c r="A5465" s="19" t="n">
        <v>51</v>
      </c>
      <c r="B5465" s="19" t="n">
        <f aca="false">IFERROR(VLOOKUP(A5465,Personal!$A$6:$F$112,2,FALSE()),"")</f>
        <v>0</v>
      </c>
      <c r="C5465" s="19" t="str">
        <f aca="false">IFERROR(VLOOKUP(A5465,Personal!$A$6:$F$112,3,FALSE()),"")</f>
        <v>Valls</v>
      </c>
      <c r="D5465" s="19" t="s">
        <v>45</v>
      </c>
      <c r="E5465" s="19" t="s">
        <v>48</v>
      </c>
      <c r="F5465" s="19" t="s">
        <v>49</v>
      </c>
      <c r="G5465" s="19" t="s">
        <v>291</v>
      </c>
      <c r="H5465" s="19" t="n">
        <f aca="false">IF(OR(VLOOKUP(A5465,Personal!$A$6:$F$112,5,FALSE())&lt;&gt;"Sí",N5465="No aplica"),0,'Catàleg GRAE'!D14)</f>
        <v>1</v>
      </c>
      <c r="I5465" s="20"/>
      <c r="J5465" s="20"/>
      <c r="K5465" s="20"/>
      <c r="L5465" s="21"/>
      <c r="M5465" s="21"/>
      <c r="N5465" s="20"/>
      <c r="O5465" s="20"/>
      <c r="P5465" s="19" t="str">
        <f aca="false">IF(I5465="","",I5465-H5465)</f>
        <v/>
      </c>
      <c r="Q5465" s="19" t="str">
        <f aca="true">IF(B5465="","",IF(N5465="No aplica","No aplica",IF(I5465="","Pendent",IF(N5465="Per substituir","Substituir",IF(OR(N5465="No localitzat",N5465="No lliurat"),"Reposar",IF(I5465&lt;H5465,"Reposar",IF(I5465&gt;H5465,"Revisar excedent",IF(AND(G5465="Sí",M5465&lt;&gt;"",M5465&lt;TODAY()),"EPI caducat",IF(AND(G5465="Sí",M5465&lt;&gt;"",M5465&lt;=TODAY()+90),"EPI caduca ≤90 dies",IF(OR(N5465="Deteriorat usable",N5465="Revisió necessària"),"Revisar","OK"))))))))))</f>
      </c>
      <c r="R5465" s="20"/>
    </row>
    <row r="5466" customFormat="false" ht="15" hidden="false" customHeight="false" outlineLevel="0" collapsed="false">
      <c r="A5466" s="19" t="n">
        <v>51</v>
      </c>
      <c r="B5466" s="19" t="n">
        <f aca="false">IFERROR(VLOOKUP(A5466,Personal!$A$6:$F$112,2,FALSE()),"")</f>
        <v>0</v>
      </c>
      <c r="C5466" s="19" t="str">
        <f aca="false">IFERROR(VLOOKUP(A5466,Personal!$A$6:$F$112,3,FALSE()),"")</f>
        <v>Valls</v>
      </c>
      <c r="D5466" s="19" t="s">
        <v>45</v>
      </c>
      <c r="E5466" s="19" t="s">
        <v>50</v>
      </c>
      <c r="F5466" s="19" t="s">
        <v>51</v>
      </c>
      <c r="G5466" s="19" t="s">
        <v>291</v>
      </c>
      <c r="H5466" s="19" t="n">
        <f aca="false">IF(OR(VLOOKUP(A5466,Personal!$A$6:$F$112,5,FALSE())&lt;&gt;"Sí",N5466="No aplica"),0,'Catàleg GRAE'!D15)</f>
        <v>1</v>
      </c>
      <c r="I5466" s="20"/>
      <c r="J5466" s="20"/>
      <c r="K5466" s="20"/>
      <c r="L5466" s="21"/>
      <c r="M5466" s="21"/>
      <c r="N5466" s="20"/>
      <c r="O5466" s="20"/>
      <c r="P5466" s="19" t="str">
        <f aca="false">IF(I5466="","",I5466-H5466)</f>
        <v/>
      </c>
      <c r="Q5466" s="19" t="str">
        <f aca="true">IF(B5466="","",IF(N5466="No aplica","No aplica",IF(I5466="","Pendent",IF(N5466="Per substituir","Substituir",IF(OR(N5466="No localitzat",N5466="No lliurat"),"Reposar",IF(I5466&lt;H5466,"Reposar",IF(I5466&gt;H5466,"Revisar excedent",IF(AND(G5466="Sí",M5466&lt;&gt;"",M5466&lt;TODAY()),"EPI caducat",IF(AND(G5466="Sí",M5466&lt;&gt;"",M5466&lt;=TODAY()+90),"EPI caduca ≤90 dies",IF(OR(N5466="Deteriorat usable",N5466="Revisió necessària"),"Revisar","OK"))))))))))</f>
      </c>
      <c r="R5466" s="20"/>
    </row>
    <row r="5467" customFormat="false" ht="15" hidden="false" customHeight="false" outlineLevel="0" collapsed="false">
      <c r="A5467" s="19" t="n">
        <v>51</v>
      </c>
      <c r="B5467" s="19" t="n">
        <f aca="false">IFERROR(VLOOKUP(A5467,Personal!$A$6:$F$112,2,FALSE()),"")</f>
        <v>0</v>
      </c>
      <c r="C5467" s="19" t="str">
        <f aca="false">IFERROR(VLOOKUP(A5467,Personal!$A$6:$F$112,3,FALSE()),"")</f>
        <v>Valls</v>
      </c>
      <c r="D5467" s="19" t="s">
        <v>45</v>
      </c>
      <c r="E5467" s="19" t="s">
        <v>52</v>
      </c>
      <c r="F5467" s="19" t="s">
        <v>53</v>
      </c>
      <c r="G5467" s="19" t="s">
        <v>291</v>
      </c>
      <c r="H5467" s="19" t="n">
        <f aca="false">IF(OR(VLOOKUP(A5467,Personal!$A$6:$F$112,5,FALSE())&lt;&gt;"Sí",N5467="No aplica"),0,'Catàleg GRAE'!D16)</f>
        <v>1</v>
      </c>
      <c r="I5467" s="20"/>
      <c r="J5467" s="20"/>
      <c r="K5467" s="20"/>
      <c r="L5467" s="21"/>
      <c r="M5467" s="21"/>
      <c r="N5467" s="20"/>
      <c r="O5467" s="20"/>
      <c r="P5467" s="19" t="str">
        <f aca="false">IF(I5467="","",I5467-H5467)</f>
        <v/>
      </c>
      <c r="Q5467" s="19" t="str">
        <f aca="true">IF(B5467="","",IF(N5467="No aplica","No aplica",IF(I5467="","Pendent",IF(N5467="Per substituir","Substituir",IF(OR(N5467="No localitzat",N5467="No lliurat"),"Reposar",IF(I5467&lt;H5467,"Reposar",IF(I5467&gt;H5467,"Revisar excedent",IF(AND(G5467="Sí",M5467&lt;&gt;"",M5467&lt;TODAY()),"EPI caducat",IF(AND(G5467="Sí",M5467&lt;&gt;"",M5467&lt;=TODAY()+90),"EPI caduca ≤90 dies",IF(OR(N5467="Deteriorat usable",N5467="Revisió necessària"),"Revisar","OK"))))))))))</f>
      </c>
      <c r="R5467" s="20"/>
    </row>
    <row r="5468" customFormat="false" ht="15" hidden="false" customHeight="false" outlineLevel="0" collapsed="false">
      <c r="A5468" s="19" t="n">
        <v>51</v>
      </c>
      <c r="B5468" s="19" t="n">
        <f aca="false">IFERROR(VLOOKUP(A5468,Personal!$A$6:$F$112,2,FALSE()),"")</f>
        <v>0</v>
      </c>
      <c r="C5468" s="19" t="str">
        <f aca="false">IFERROR(VLOOKUP(A5468,Personal!$A$6:$F$112,3,FALSE()),"")</f>
        <v>Valls</v>
      </c>
      <c r="D5468" s="19" t="s">
        <v>45</v>
      </c>
      <c r="E5468" s="19" t="s">
        <v>54</v>
      </c>
      <c r="F5468" s="19" t="s">
        <v>55</v>
      </c>
      <c r="G5468" s="19" t="s">
        <v>291</v>
      </c>
      <c r="H5468" s="19" t="n">
        <f aca="false">IF(OR(VLOOKUP(A5468,Personal!$A$6:$F$112,5,FALSE())&lt;&gt;"Sí",N5468="No aplica"),0,'Catàleg GRAE'!D17)</f>
        <v>1</v>
      </c>
      <c r="I5468" s="20"/>
      <c r="J5468" s="20"/>
      <c r="K5468" s="20"/>
      <c r="L5468" s="21"/>
      <c r="M5468" s="21"/>
      <c r="N5468" s="20"/>
      <c r="O5468" s="20"/>
      <c r="P5468" s="19" t="str">
        <f aca="false">IF(I5468="","",I5468-H5468)</f>
        <v/>
      </c>
      <c r="Q5468" s="19" t="str">
        <f aca="true">IF(B5468="","",IF(N5468="No aplica","No aplica",IF(I5468="","Pendent",IF(N5468="Per substituir","Substituir",IF(OR(N5468="No localitzat",N5468="No lliurat"),"Reposar",IF(I5468&lt;H5468,"Reposar",IF(I5468&gt;H5468,"Revisar excedent",IF(AND(G5468="Sí",M5468&lt;&gt;"",M5468&lt;TODAY()),"EPI caducat",IF(AND(G5468="Sí",M5468&lt;&gt;"",M5468&lt;=TODAY()+90),"EPI caduca ≤90 dies",IF(OR(N5468="Deteriorat usable",N5468="Revisió necessària"),"Revisar","OK"))))))))))</f>
      </c>
      <c r="R5468" s="20"/>
    </row>
    <row r="5469" customFormat="false" ht="15" hidden="false" customHeight="false" outlineLevel="0" collapsed="false">
      <c r="A5469" s="19" t="n">
        <v>51</v>
      </c>
      <c r="B5469" s="19" t="n">
        <f aca="false">IFERROR(VLOOKUP(A5469,Personal!$A$6:$F$112,2,FALSE()),"")</f>
        <v>0</v>
      </c>
      <c r="C5469" s="19" t="str">
        <f aca="false">IFERROR(VLOOKUP(A5469,Personal!$A$6:$F$112,3,FALSE()),"")</f>
        <v>Valls</v>
      </c>
      <c r="D5469" s="19" t="s">
        <v>56</v>
      </c>
      <c r="E5469" s="19" t="s">
        <v>57</v>
      </c>
      <c r="F5469" s="19" t="s">
        <v>58</v>
      </c>
      <c r="G5469" s="19" t="s">
        <v>291</v>
      </c>
      <c r="H5469" s="19" t="n">
        <f aca="false">IF(OR(VLOOKUP(A5469,Personal!$A$6:$F$112,5,FALSE())&lt;&gt;"Sí",N5469="No aplica"),0,'Catàleg GRAE'!D18)</f>
        <v>1</v>
      </c>
      <c r="I5469" s="20"/>
      <c r="J5469" s="20"/>
      <c r="K5469" s="20"/>
      <c r="L5469" s="21"/>
      <c r="M5469" s="21"/>
      <c r="N5469" s="20"/>
      <c r="O5469" s="20"/>
      <c r="P5469" s="19" t="str">
        <f aca="false">IF(I5469="","",I5469-H5469)</f>
        <v/>
      </c>
      <c r="Q5469" s="19" t="str">
        <f aca="true">IF(B5469="","",IF(N5469="No aplica","No aplica",IF(I5469="","Pendent",IF(N5469="Per substituir","Substituir",IF(OR(N5469="No localitzat",N5469="No lliurat"),"Reposar",IF(I5469&lt;H5469,"Reposar",IF(I5469&gt;H5469,"Revisar excedent",IF(AND(G5469="Sí",M5469&lt;&gt;"",M5469&lt;TODAY()),"EPI caducat",IF(AND(G5469="Sí",M5469&lt;&gt;"",M5469&lt;=TODAY()+90),"EPI caduca ≤90 dies",IF(OR(N5469="Deteriorat usable",N5469="Revisió necessària"),"Revisar","OK"))))))))))</f>
      </c>
      <c r="R5469" s="20"/>
    </row>
    <row r="5470" customFormat="false" ht="15" hidden="false" customHeight="false" outlineLevel="0" collapsed="false">
      <c r="A5470" s="19" t="n">
        <v>51</v>
      </c>
      <c r="B5470" s="19" t="n">
        <f aca="false">IFERROR(VLOOKUP(A5470,Personal!$A$6:$F$112,2,FALSE()),"")</f>
        <v>0</v>
      </c>
      <c r="C5470" s="19" t="str">
        <f aca="false">IFERROR(VLOOKUP(A5470,Personal!$A$6:$F$112,3,FALSE()),"")</f>
        <v>Valls</v>
      </c>
      <c r="D5470" s="19" t="s">
        <v>59</v>
      </c>
      <c r="E5470" s="19" t="s">
        <v>60</v>
      </c>
      <c r="F5470" s="19" t="s">
        <v>61</v>
      </c>
      <c r="G5470" s="19" t="s">
        <v>291</v>
      </c>
      <c r="H5470" s="19" t="n">
        <f aca="false">IF(OR(VLOOKUP(A5470,Personal!$A$6:$F$112,5,FALSE())&lt;&gt;"Sí",N5470="No aplica"),0,'Catàleg GRAE'!D19)</f>
        <v>4</v>
      </c>
      <c r="I5470" s="20"/>
      <c r="J5470" s="20"/>
      <c r="K5470" s="20"/>
      <c r="L5470" s="21"/>
      <c r="M5470" s="21"/>
      <c r="N5470" s="20"/>
      <c r="O5470" s="20"/>
      <c r="P5470" s="19" t="str">
        <f aca="false">IF(I5470="","",I5470-H5470)</f>
        <v/>
      </c>
      <c r="Q5470" s="19" t="str">
        <f aca="true">IF(B5470="","",IF(N5470="No aplica","No aplica",IF(I5470="","Pendent",IF(N5470="Per substituir","Substituir",IF(OR(N5470="No localitzat",N5470="No lliurat"),"Reposar",IF(I5470&lt;H5470,"Reposar",IF(I5470&gt;H5470,"Revisar excedent",IF(AND(G5470="Sí",M5470&lt;&gt;"",M5470&lt;TODAY()),"EPI caducat",IF(AND(G5470="Sí",M5470&lt;&gt;"",M5470&lt;=TODAY()+90),"EPI caduca ≤90 dies",IF(OR(N5470="Deteriorat usable",N5470="Revisió necessària"),"Revisar","OK"))))))))))</f>
      </c>
      <c r="R5470" s="20"/>
    </row>
    <row r="5471" customFormat="false" ht="15" hidden="false" customHeight="false" outlineLevel="0" collapsed="false">
      <c r="A5471" s="19" t="n">
        <v>51</v>
      </c>
      <c r="B5471" s="19" t="n">
        <f aca="false">IFERROR(VLOOKUP(A5471,Personal!$A$6:$F$112,2,FALSE()),"")</f>
        <v>0</v>
      </c>
      <c r="C5471" s="19" t="str">
        <f aca="false">IFERROR(VLOOKUP(A5471,Personal!$A$6:$F$112,3,FALSE()),"")</f>
        <v>Valls</v>
      </c>
      <c r="D5471" s="19" t="s">
        <v>59</v>
      </c>
      <c r="E5471" s="19" t="s">
        <v>60</v>
      </c>
      <c r="F5471" s="19" t="s">
        <v>62</v>
      </c>
      <c r="G5471" s="19" t="s">
        <v>291</v>
      </c>
      <c r="H5471" s="19" t="n">
        <f aca="false">IF(OR(VLOOKUP(A5471,Personal!$A$6:$F$112,5,FALSE())&lt;&gt;"Sí",N5471="No aplica"),0,'Catàleg GRAE'!D20)</f>
        <v>2</v>
      </c>
      <c r="I5471" s="20"/>
      <c r="J5471" s="20"/>
      <c r="K5471" s="20"/>
      <c r="L5471" s="21"/>
      <c r="M5471" s="21"/>
      <c r="N5471" s="20"/>
      <c r="O5471" s="20"/>
      <c r="P5471" s="19" t="str">
        <f aca="false">IF(I5471="","",I5471-H5471)</f>
        <v/>
      </c>
      <c r="Q5471" s="19" t="str">
        <f aca="true">IF(B5471="","",IF(N5471="No aplica","No aplica",IF(I5471="","Pendent",IF(N5471="Per substituir","Substituir",IF(OR(N5471="No localitzat",N5471="No lliurat"),"Reposar",IF(I5471&lt;H5471,"Reposar",IF(I5471&gt;H5471,"Revisar excedent",IF(AND(G5471="Sí",M5471&lt;&gt;"",M5471&lt;TODAY()),"EPI caducat",IF(AND(G5471="Sí",M5471&lt;&gt;"",M5471&lt;=TODAY()+90),"EPI caduca ≤90 dies",IF(OR(N5471="Deteriorat usable",N5471="Revisió necessària"),"Revisar","OK"))))))))))</f>
      </c>
      <c r="R5471" s="20"/>
    </row>
    <row r="5472" customFormat="false" ht="15" hidden="false" customHeight="false" outlineLevel="0" collapsed="false">
      <c r="A5472" s="19" t="n">
        <v>51</v>
      </c>
      <c r="B5472" s="19" t="n">
        <f aca="false">IFERROR(VLOOKUP(A5472,Personal!$A$6:$F$112,2,FALSE()),"")</f>
        <v>0</v>
      </c>
      <c r="C5472" s="19" t="str">
        <f aca="false">IFERROR(VLOOKUP(A5472,Personal!$A$6:$F$112,3,FALSE()),"")</f>
        <v>Valls</v>
      </c>
      <c r="D5472" s="19" t="s">
        <v>59</v>
      </c>
      <c r="E5472" s="19" t="s">
        <v>60</v>
      </c>
      <c r="F5472" s="19" t="s">
        <v>63</v>
      </c>
      <c r="G5472" s="19" t="s">
        <v>291</v>
      </c>
      <c r="H5472" s="19" t="n">
        <f aca="false">IF(OR(VLOOKUP(A5472,Personal!$A$6:$F$112,5,FALSE())&lt;&gt;"Sí",N5472="No aplica"),0,'Catàleg GRAE'!D21)</f>
        <v>2</v>
      </c>
      <c r="I5472" s="20"/>
      <c r="J5472" s="20"/>
      <c r="K5472" s="20"/>
      <c r="L5472" s="21"/>
      <c r="M5472" s="21"/>
      <c r="N5472" s="20"/>
      <c r="O5472" s="20"/>
      <c r="P5472" s="19" t="str">
        <f aca="false">IF(I5472="","",I5472-H5472)</f>
        <v/>
      </c>
      <c r="Q5472" s="19" t="str">
        <f aca="true">IF(B5472="","",IF(N5472="No aplica","No aplica",IF(I5472="","Pendent",IF(N5472="Per substituir","Substituir",IF(OR(N5472="No localitzat",N5472="No lliurat"),"Reposar",IF(I5472&lt;H5472,"Reposar",IF(I5472&gt;H5472,"Revisar excedent",IF(AND(G5472="Sí",M5472&lt;&gt;"",M5472&lt;TODAY()),"EPI caducat",IF(AND(G5472="Sí",M5472&lt;&gt;"",M5472&lt;=TODAY()+90),"EPI caduca ≤90 dies",IF(OR(N5472="Deteriorat usable",N5472="Revisió necessària"),"Revisar","OK"))))))))))</f>
      </c>
      <c r="R5472" s="20"/>
    </row>
    <row r="5473" customFormat="false" ht="15" hidden="false" customHeight="false" outlineLevel="0" collapsed="false">
      <c r="A5473" s="19" t="n">
        <v>51</v>
      </c>
      <c r="B5473" s="19" t="n">
        <f aca="false">IFERROR(VLOOKUP(A5473,Personal!$A$6:$F$112,2,FALSE()),"")</f>
        <v>0</v>
      </c>
      <c r="C5473" s="19" t="str">
        <f aca="false">IFERROR(VLOOKUP(A5473,Personal!$A$6:$F$112,3,FALSE()),"")</f>
        <v>Valls</v>
      </c>
      <c r="D5473" s="19" t="s">
        <v>64</v>
      </c>
      <c r="E5473" s="19" t="s">
        <v>65</v>
      </c>
      <c r="F5473" s="19" t="s">
        <v>66</v>
      </c>
      <c r="G5473" s="19" t="s">
        <v>291</v>
      </c>
      <c r="H5473" s="19" t="n">
        <f aca="false">IF(OR(VLOOKUP(A5473,Personal!$A$6:$F$112,5,FALSE())&lt;&gt;"Sí",N5473="No aplica"),0,'Catàleg GRAE'!D22)</f>
        <v>1</v>
      </c>
      <c r="I5473" s="20"/>
      <c r="J5473" s="20"/>
      <c r="K5473" s="20"/>
      <c r="L5473" s="21"/>
      <c r="M5473" s="21"/>
      <c r="N5473" s="20"/>
      <c r="O5473" s="20"/>
      <c r="P5473" s="19" t="str">
        <f aca="false">IF(I5473="","",I5473-H5473)</f>
        <v/>
      </c>
      <c r="Q5473" s="19" t="str">
        <f aca="true">IF(B5473="","",IF(N5473="No aplica","No aplica",IF(I5473="","Pendent",IF(N5473="Per substituir","Substituir",IF(OR(N5473="No localitzat",N5473="No lliurat"),"Reposar",IF(I5473&lt;H5473,"Reposar",IF(I5473&gt;H5473,"Revisar excedent",IF(AND(G5473="Sí",M5473&lt;&gt;"",M5473&lt;TODAY()),"EPI caducat",IF(AND(G5473="Sí",M5473&lt;&gt;"",M5473&lt;=TODAY()+90),"EPI caduca ≤90 dies",IF(OR(N5473="Deteriorat usable",N5473="Revisió necessària"),"Revisar","OK"))))))))))</f>
      </c>
      <c r="R5473" s="20"/>
    </row>
    <row r="5474" customFormat="false" ht="15" hidden="false" customHeight="false" outlineLevel="0" collapsed="false">
      <c r="A5474" s="19" t="n">
        <v>51</v>
      </c>
      <c r="B5474" s="19" t="n">
        <f aca="false">IFERROR(VLOOKUP(A5474,Personal!$A$6:$F$112,2,FALSE()),"")</f>
        <v>0</v>
      </c>
      <c r="C5474" s="19" t="str">
        <f aca="false">IFERROR(VLOOKUP(A5474,Personal!$A$6:$F$112,3,FALSE()),"")</f>
        <v>Valls</v>
      </c>
      <c r="D5474" s="19" t="s">
        <v>64</v>
      </c>
      <c r="E5474" s="19" t="s">
        <v>67</v>
      </c>
      <c r="F5474" s="19" t="s">
        <v>68</v>
      </c>
      <c r="G5474" s="19" t="s">
        <v>291</v>
      </c>
      <c r="H5474" s="19" t="n">
        <f aca="false">IF(OR(VLOOKUP(A5474,Personal!$A$6:$F$112,5,FALSE())&lt;&gt;"Sí",N5474="No aplica"),0,'Catàleg GRAE'!D23)</f>
        <v>1</v>
      </c>
      <c r="I5474" s="20"/>
      <c r="J5474" s="20"/>
      <c r="K5474" s="20"/>
      <c r="L5474" s="21"/>
      <c r="M5474" s="21"/>
      <c r="N5474" s="20"/>
      <c r="O5474" s="20"/>
      <c r="P5474" s="19" t="str">
        <f aca="false">IF(I5474="","",I5474-H5474)</f>
        <v/>
      </c>
      <c r="Q5474" s="19" t="str">
        <f aca="true">IF(B5474="","",IF(N5474="No aplica","No aplica",IF(I5474="","Pendent",IF(N5474="Per substituir","Substituir",IF(OR(N5474="No localitzat",N5474="No lliurat"),"Reposar",IF(I5474&lt;H5474,"Reposar",IF(I5474&gt;H5474,"Revisar excedent",IF(AND(G5474="Sí",M5474&lt;&gt;"",M5474&lt;TODAY()),"EPI caducat",IF(AND(G5474="Sí",M5474&lt;&gt;"",M5474&lt;=TODAY()+90),"EPI caduca ≤90 dies",IF(OR(N5474="Deteriorat usable",N5474="Revisió necessària"),"Revisar","OK"))))))))))</f>
      </c>
      <c r="R5474" s="20"/>
    </row>
    <row r="5475" customFormat="false" ht="15" hidden="false" customHeight="false" outlineLevel="0" collapsed="false">
      <c r="A5475" s="19" t="n">
        <v>51</v>
      </c>
      <c r="B5475" s="19" t="n">
        <f aca="false">IFERROR(VLOOKUP(A5475,Personal!$A$6:$F$112,2,FALSE()),"")</f>
        <v>0</v>
      </c>
      <c r="C5475" s="19" t="str">
        <f aca="false">IFERROR(VLOOKUP(A5475,Personal!$A$6:$F$112,3,FALSE()),"")</f>
        <v>Valls</v>
      </c>
      <c r="D5475" s="19" t="s">
        <v>64</v>
      </c>
      <c r="E5475" s="19" t="s">
        <v>69</v>
      </c>
      <c r="F5475" s="19" t="s">
        <v>70</v>
      </c>
      <c r="G5475" s="19" t="s">
        <v>291</v>
      </c>
      <c r="H5475" s="19" t="n">
        <f aca="false">IF(OR(VLOOKUP(A5475,Personal!$A$6:$F$112,5,FALSE())&lt;&gt;"Sí",N5475="No aplica"),0,'Catàleg GRAE'!D24)</f>
        <v>1</v>
      </c>
      <c r="I5475" s="20"/>
      <c r="J5475" s="20"/>
      <c r="K5475" s="20"/>
      <c r="L5475" s="21"/>
      <c r="M5475" s="21"/>
      <c r="N5475" s="20"/>
      <c r="O5475" s="20"/>
      <c r="P5475" s="19" t="str">
        <f aca="false">IF(I5475="","",I5475-H5475)</f>
        <v/>
      </c>
      <c r="Q5475" s="19" t="str">
        <f aca="true">IF(B5475="","",IF(N5475="No aplica","No aplica",IF(I5475="","Pendent",IF(N5475="Per substituir","Substituir",IF(OR(N5475="No localitzat",N5475="No lliurat"),"Reposar",IF(I5475&lt;H5475,"Reposar",IF(I5475&gt;H5475,"Revisar excedent",IF(AND(G5475="Sí",M5475&lt;&gt;"",M5475&lt;TODAY()),"EPI caducat",IF(AND(G5475="Sí",M5475&lt;&gt;"",M5475&lt;=TODAY()+90),"EPI caduca ≤90 dies",IF(OR(N5475="Deteriorat usable",N5475="Revisió necessària"),"Revisar","OK"))))))))))</f>
      </c>
      <c r="R5475" s="20"/>
    </row>
    <row r="5476" customFormat="false" ht="15" hidden="false" customHeight="false" outlineLevel="0" collapsed="false">
      <c r="A5476" s="19" t="n">
        <v>51</v>
      </c>
      <c r="B5476" s="19" t="n">
        <f aca="false">IFERROR(VLOOKUP(A5476,Personal!$A$6:$F$112,2,FALSE()),"")</f>
        <v>0</v>
      </c>
      <c r="C5476" s="19" t="str">
        <f aca="false">IFERROR(VLOOKUP(A5476,Personal!$A$6:$F$112,3,FALSE()),"")</f>
        <v>Valls</v>
      </c>
      <c r="D5476" s="19" t="s">
        <v>71</v>
      </c>
      <c r="E5476" s="19" t="s">
        <v>72</v>
      </c>
      <c r="F5476" s="19" t="s">
        <v>73</v>
      </c>
      <c r="G5476" s="19" t="s">
        <v>291</v>
      </c>
      <c r="H5476" s="19" t="n">
        <f aca="false">IF(OR(VLOOKUP(A5476,Personal!$A$6:$F$112,5,FALSE())&lt;&gt;"Sí",N5476="No aplica"),0,'Catàleg GRAE'!D25)</f>
        <v>1</v>
      </c>
      <c r="I5476" s="20"/>
      <c r="J5476" s="20"/>
      <c r="K5476" s="20"/>
      <c r="L5476" s="21"/>
      <c r="M5476" s="21"/>
      <c r="N5476" s="20"/>
      <c r="O5476" s="20"/>
      <c r="P5476" s="19" t="str">
        <f aca="false">IF(I5476="","",I5476-H5476)</f>
        <v/>
      </c>
      <c r="Q5476" s="19" t="str">
        <f aca="true">IF(B5476="","",IF(N5476="No aplica","No aplica",IF(I5476="","Pendent",IF(N5476="Per substituir","Substituir",IF(OR(N5476="No localitzat",N5476="No lliurat"),"Reposar",IF(I5476&lt;H5476,"Reposar",IF(I5476&gt;H5476,"Revisar excedent",IF(AND(G5476="Sí",M5476&lt;&gt;"",M5476&lt;TODAY()),"EPI caducat",IF(AND(G5476="Sí",M5476&lt;&gt;"",M5476&lt;=TODAY()+90),"EPI caduca ≤90 dies",IF(OR(N5476="Deteriorat usable",N5476="Revisió necessària"),"Revisar","OK"))))))))))</f>
      </c>
      <c r="R5476" s="20"/>
    </row>
    <row r="5477" customFormat="false" ht="15" hidden="false" customHeight="false" outlineLevel="0" collapsed="false">
      <c r="A5477" s="19" t="n">
        <v>51</v>
      </c>
      <c r="B5477" s="19" t="n">
        <f aca="false">IFERROR(VLOOKUP(A5477,Personal!$A$6:$F$112,2,FALSE()),"")</f>
        <v>0</v>
      </c>
      <c r="C5477" s="19" t="str">
        <f aca="false">IFERROR(VLOOKUP(A5477,Personal!$A$6:$F$112,3,FALSE()),"")</f>
        <v>Valls</v>
      </c>
      <c r="D5477" s="19" t="s">
        <v>40</v>
      </c>
      <c r="E5477" s="19" t="s">
        <v>74</v>
      </c>
      <c r="F5477" s="19" t="s">
        <v>75</v>
      </c>
      <c r="G5477" s="19" t="s">
        <v>272</v>
      </c>
      <c r="H5477" s="19" t="n">
        <f aca="false">IF(OR(VLOOKUP(A5477,Personal!$A$6:$F$112,5,FALSE())&lt;&gt;"Sí",N5477="No aplica"),0,'Catàleg GRAE'!D26)</f>
        <v>1</v>
      </c>
      <c r="I5477" s="20"/>
      <c r="J5477" s="20"/>
      <c r="K5477" s="20"/>
      <c r="L5477" s="21"/>
      <c r="M5477" s="21"/>
      <c r="N5477" s="20"/>
      <c r="O5477" s="20"/>
      <c r="P5477" s="19" t="str">
        <f aca="false">IF(I5477="","",I5477-H5477)</f>
        <v/>
      </c>
      <c r="Q5477" s="19" t="str">
        <f aca="true">IF(B5477="","",IF(N5477="No aplica","No aplica",IF(I5477="","Pendent",IF(N5477="Per substituir","Substituir",IF(OR(N5477="No localitzat",N5477="No lliurat"),"Reposar",IF(I5477&lt;H5477,"Reposar",IF(I5477&gt;H5477,"Revisar excedent",IF(AND(G5477="Sí",M5477&lt;&gt;"",M5477&lt;TODAY()),"EPI caducat",IF(AND(G5477="Sí",M5477&lt;&gt;"",M5477&lt;=TODAY()+90),"EPI caduca ≤90 dies",IF(OR(N5477="Deteriorat usable",N5477="Revisió necessària"),"Revisar","OK"))))))))))</f>
      </c>
      <c r="R5477" s="20"/>
    </row>
    <row r="5478" customFormat="false" ht="15" hidden="false" customHeight="false" outlineLevel="0" collapsed="false">
      <c r="A5478" s="19" t="n">
        <v>51</v>
      </c>
      <c r="B5478" s="19" t="n">
        <f aca="false">IFERROR(VLOOKUP(A5478,Personal!$A$6:$F$112,2,FALSE()),"")</f>
        <v>0</v>
      </c>
      <c r="C5478" s="19" t="str">
        <f aca="false">IFERROR(VLOOKUP(A5478,Personal!$A$6:$F$112,3,FALSE()),"")</f>
        <v>Valls</v>
      </c>
      <c r="D5478" s="19" t="s">
        <v>40</v>
      </c>
      <c r="E5478" s="19" t="s">
        <v>76</v>
      </c>
      <c r="F5478" s="19" t="s">
        <v>77</v>
      </c>
      <c r="G5478" s="19" t="s">
        <v>291</v>
      </c>
      <c r="H5478" s="19" t="n">
        <f aca="false">IF(OR(VLOOKUP(A5478,Personal!$A$6:$F$112,5,FALSE())&lt;&gt;"Sí",N5478="No aplica"),0,'Catàleg GRAE'!D27)</f>
        <v>1</v>
      </c>
      <c r="I5478" s="20"/>
      <c r="J5478" s="20"/>
      <c r="K5478" s="20"/>
      <c r="L5478" s="21"/>
      <c r="M5478" s="21"/>
      <c r="N5478" s="20"/>
      <c r="O5478" s="20"/>
      <c r="P5478" s="19" t="str">
        <f aca="false">IF(I5478="","",I5478-H5478)</f>
        <v/>
      </c>
      <c r="Q5478" s="19" t="str">
        <f aca="true">IF(B5478="","",IF(N5478="No aplica","No aplica",IF(I5478="","Pendent",IF(N5478="Per substituir","Substituir",IF(OR(N5478="No localitzat",N5478="No lliurat"),"Reposar",IF(I5478&lt;H5478,"Reposar",IF(I5478&gt;H5478,"Revisar excedent",IF(AND(G5478="Sí",M5478&lt;&gt;"",M5478&lt;TODAY()),"EPI caducat",IF(AND(G5478="Sí",M5478&lt;&gt;"",M5478&lt;=TODAY()+90),"EPI caduca ≤90 dies",IF(OR(N5478="Deteriorat usable",N5478="Revisió necessària"),"Revisar","OK"))))))))))</f>
      </c>
      <c r="R5478" s="20"/>
    </row>
    <row r="5479" customFormat="false" ht="15" hidden="false" customHeight="false" outlineLevel="0" collapsed="false">
      <c r="A5479" s="19" t="n">
        <v>51</v>
      </c>
      <c r="B5479" s="19" t="n">
        <f aca="false">IFERROR(VLOOKUP(A5479,Personal!$A$6:$F$112,2,FALSE()),"")</f>
        <v>0</v>
      </c>
      <c r="C5479" s="19" t="str">
        <f aca="false">IFERROR(VLOOKUP(A5479,Personal!$A$6:$F$112,3,FALSE()),"")</f>
        <v>Valls</v>
      </c>
      <c r="D5479" s="19" t="s">
        <v>78</v>
      </c>
      <c r="E5479" s="19" t="s">
        <v>79</v>
      </c>
      <c r="F5479" s="19" t="s">
        <v>80</v>
      </c>
      <c r="G5479" s="19" t="s">
        <v>291</v>
      </c>
      <c r="H5479" s="19" t="n">
        <f aca="false">IF(OR(VLOOKUP(A5479,Personal!$A$6:$F$112,5,FALSE())&lt;&gt;"Sí",N5479="No aplica"),0,'Catàleg GRAE'!D28)</f>
        <v>1</v>
      </c>
      <c r="I5479" s="20"/>
      <c r="J5479" s="20"/>
      <c r="K5479" s="20"/>
      <c r="L5479" s="21"/>
      <c r="M5479" s="21"/>
      <c r="N5479" s="20"/>
      <c r="O5479" s="20"/>
      <c r="P5479" s="19" t="str">
        <f aca="false">IF(I5479="","",I5479-H5479)</f>
        <v/>
      </c>
      <c r="Q5479" s="19" t="str">
        <f aca="true">IF(B5479="","",IF(N5479="No aplica","No aplica",IF(I5479="","Pendent",IF(N5479="Per substituir","Substituir",IF(OR(N5479="No localitzat",N5479="No lliurat"),"Reposar",IF(I5479&lt;H5479,"Reposar",IF(I5479&gt;H5479,"Revisar excedent",IF(AND(G5479="Sí",M5479&lt;&gt;"",M5479&lt;TODAY()),"EPI caducat",IF(AND(G5479="Sí",M5479&lt;&gt;"",M5479&lt;=TODAY()+90),"EPI caduca ≤90 dies",IF(OR(N5479="Deteriorat usable",N5479="Revisió necessària"),"Revisar","OK"))))))))))</f>
      </c>
      <c r="R5479" s="20"/>
    </row>
    <row r="5480" customFormat="false" ht="15" hidden="false" customHeight="false" outlineLevel="0" collapsed="false">
      <c r="A5480" s="19" t="n">
        <v>51</v>
      </c>
      <c r="B5480" s="19" t="n">
        <f aca="false">IFERROR(VLOOKUP(A5480,Personal!$A$6:$F$112,2,FALSE()),"")</f>
        <v>0</v>
      </c>
      <c r="C5480" s="19" t="str">
        <f aca="false">IFERROR(VLOOKUP(A5480,Personal!$A$6:$F$112,3,FALSE()),"")</f>
        <v>Valls</v>
      </c>
      <c r="D5480" s="19" t="s">
        <v>26</v>
      </c>
      <c r="E5480" s="19" t="s">
        <v>81</v>
      </c>
      <c r="F5480" s="19" t="s">
        <v>82</v>
      </c>
      <c r="G5480" s="19" t="s">
        <v>272</v>
      </c>
      <c r="H5480" s="19" t="n">
        <f aca="false">IF(OR(VLOOKUP(A5480,Personal!$A$6:$F$112,5,FALSE())&lt;&gt;"Sí",N5480="No aplica"),0,'Catàleg GRAE'!D29)</f>
        <v>1</v>
      </c>
      <c r="I5480" s="20"/>
      <c r="J5480" s="20"/>
      <c r="K5480" s="20"/>
      <c r="L5480" s="21"/>
      <c r="M5480" s="21"/>
      <c r="N5480" s="20"/>
      <c r="O5480" s="20"/>
      <c r="P5480" s="19" t="str">
        <f aca="false">IF(I5480="","",I5480-H5480)</f>
        <v/>
      </c>
      <c r="Q5480" s="19" t="str">
        <f aca="true">IF(B5480="","",IF(N5480="No aplica","No aplica",IF(I5480="","Pendent",IF(N5480="Per substituir","Substituir",IF(OR(N5480="No localitzat",N5480="No lliurat"),"Reposar",IF(I5480&lt;H5480,"Reposar",IF(I5480&gt;H5480,"Revisar excedent",IF(AND(G5480="Sí",M5480&lt;&gt;"",M5480&lt;TODAY()),"EPI caducat",IF(AND(G5480="Sí",M5480&lt;&gt;"",M5480&lt;=TODAY()+90),"EPI caduca ≤90 dies",IF(OR(N5480="Deteriorat usable",N5480="Revisió necessària"),"Revisar","OK"))))))))))</f>
      </c>
      <c r="R5480" s="20"/>
    </row>
    <row r="5481" customFormat="false" ht="15" hidden="false" customHeight="false" outlineLevel="0" collapsed="false">
      <c r="A5481" s="19" t="n">
        <v>51</v>
      </c>
      <c r="B5481" s="19" t="n">
        <f aca="false">IFERROR(VLOOKUP(A5481,Personal!$A$6:$F$112,2,FALSE()),"")</f>
        <v>0</v>
      </c>
      <c r="C5481" s="19" t="str">
        <f aca="false">IFERROR(VLOOKUP(A5481,Personal!$A$6:$F$112,3,FALSE()),"")</f>
        <v>Valls</v>
      </c>
      <c r="D5481" s="19" t="s">
        <v>83</v>
      </c>
      <c r="E5481" s="19" t="s">
        <v>84</v>
      </c>
      <c r="F5481" s="19" t="s">
        <v>85</v>
      </c>
      <c r="G5481" s="19" t="s">
        <v>291</v>
      </c>
      <c r="H5481" s="19" t="n">
        <f aca="false">IF(OR(VLOOKUP(A5481,Personal!$A$6:$F$112,5,FALSE())&lt;&gt;"Sí",N5481="No aplica"),0,'Catàleg GRAE'!D30)</f>
        <v>2</v>
      </c>
      <c r="I5481" s="20"/>
      <c r="J5481" s="20"/>
      <c r="K5481" s="20"/>
      <c r="L5481" s="21"/>
      <c r="M5481" s="21"/>
      <c r="N5481" s="20"/>
      <c r="O5481" s="20"/>
      <c r="P5481" s="19" t="str">
        <f aca="false">IF(I5481="","",I5481-H5481)</f>
        <v/>
      </c>
      <c r="Q5481" s="19" t="str">
        <f aca="true">IF(B5481="","",IF(N5481="No aplica","No aplica",IF(I5481="","Pendent",IF(N5481="Per substituir","Substituir",IF(OR(N5481="No localitzat",N5481="No lliurat"),"Reposar",IF(I5481&lt;H5481,"Reposar",IF(I5481&gt;H5481,"Revisar excedent",IF(AND(G5481="Sí",M5481&lt;&gt;"",M5481&lt;TODAY()),"EPI caducat",IF(AND(G5481="Sí",M5481&lt;&gt;"",M5481&lt;=TODAY()+90),"EPI caduca ≤90 dies",IF(OR(N5481="Deteriorat usable",N5481="Revisió necessària"),"Revisar","OK"))))))))))</f>
      </c>
      <c r="R5481" s="20"/>
    </row>
    <row r="5482" customFormat="false" ht="15" hidden="false" customHeight="false" outlineLevel="0" collapsed="false">
      <c r="A5482" s="19" t="n">
        <v>51</v>
      </c>
      <c r="B5482" s="19" t="n">
        <f aca="false">IFERROR(VLOOKUP(A5482,Personal!$A$6:$F$112,2,FALSE()),"")</f>
        <v>0</v>
      </c>
      <c r="C5482" s="19" t="str">
        <f aca="false">IFERROR(VLOOKUP(A5482,Personal!$A$6:$F$112,3,FALSE()),"")</f>
        <v>Valls</v>
      </c>
      <c r="D5482" s="19" t="s">
        <v>83</v>
      </c>
      <c r="E5482" s="19" t="s">
        <v>86</v>
      </c>
      <c r="F5482" s="19" t="s">
        <v>87</v>
      </c>
      <c r="G5482" s="19" t="s">
        <v>291</v>
      </c>
      <c r="H5482" s="19" t="n">
        <f aca="false">IF(OR(VLOOKUP(A5482,Personal!$A$6:$F$112,5,FALSE())&lt;&gt;"Sí",N5482="No aplica"),0,'Catàleg GRAE'!D31)</f>
        <v>2</v>
      </c>
      <c r="I5482" s="20"/>
      <c r="J5482" s="20"/>
      <c r="K5482" s="20"/>
      <c r="L5482" s="21"/>
      <c r="M5482" s="21"/>
      <c r="N5482" s="20"/>
      <c r="O5482" s="20"/>
      <c r="P5482" s="19" t="str">
        <f aca="false">IF(I5482="","",I5482-H5482)</f>
        <v/>
      </c>
      <c r="Q5482" s="19" t="str">
        <f aca="true">IF(B5482="","",IF(N5482="No aplica","No aplica",IF(I5482="","Pendent",IF(N5482="Per substituir","Substituir",IF(OR(N5482="No localitzat",N5482="No lliurat"),"Reposar",IF(I5482&lt;H5482,"Reposar",IF(I5482&gt;H5482,"Revisar excedent",IF(AND(G5482="Sí",M5482&lt;&gt;"",M5482&lt;TODAY()),"EPI caducat",IF(AND(G5482="Sí",M5482&lt;&gt;"",M5482&lt;=TODAY()+90),"EPI caduca ≤90 dies",IF(OR(N5482="Deteriorat usable",N5482="Revisió necessària"),"Revisar","OK"))))))))))</f>
      </c>
      <c r="R5482" s="20"/>
    </row>
    <row r="5483" customFormat="false" ht="15" hidden="false" customHeight="false" outlineLevel="0" collapsed="false">
      <c r="A5483" s="19" t="n">
        <v>51</v>
      </c>
      <c r="B5483" s="19" t="n">
        <f aca="false">IFERROR(VLOOKUP(A5483,Personal!$A$6:$F$112,2,FALSE()),"")</f>
        <v>0</v>
      </c>
      <c r="C5483" s="19" t="str">
        <f aca="false">IFERROR(VLOOKUP(A5483,Personal!$A$6:$F$112,3,FALSE()),"")</f>
        <v>Valls</v>
      </c>
      <c r="D5483" s="19" t="s">
        <v>83</v>
      </c>
      <c r="E5483" s="19" t="s">
        <v>88</v>
      </c>
      <c r="F5483" s="19" t="s">
        <v>89</v>
      </c>
      <c r="G5483" s="19" t="s">
        <v>291</v>
      </c>
      <c r="H5483" s="19" t="n">
        <f aca="false">IF(OR(VLOOKUP(A5483,Personal!$A$6:$F$112,5,FALSE())&lt;&gt;"Sí",N5483="No aplica"),0,'Catàleg GRAE'!D32)</f>
        <v>2</v>
      </c>
      <c r="I5483" s="20"/>
      <c r="J5483" s="20"/>
      <c r="K5483" s="20"/>
      <c r="L5483" s="21"/>
      <c r="M5483" s="21"/>
      <c r="N5483" s="20"/>
      <c r="O5483" s="20"/>
      <c r="P5483" s="19" t="str">
        <f aca="false">IF(I5483="","",I5483-H5483)</f>
        <v/>
      </c>
      <c r="Q5483" s="19" t="str">
        <f aca="true">IF(B5483="","",IF(N5483="No aplica","No aplica",IF(I5483="","Pendent",IF(N5483="Per substituir","Substituir",IF(OR(N5483="No localitzat",N5483="No lliurat"),"Reposar",IF(I5483&lt;H5483,"Reposar",IF(I5483&gt;H5483,"Revisar excedent",IF(AND(G5483="Sí",M5483&lt;&gt;"",M5483&lt;TODAY()),"EPI caducat",IF(AND(G5483="Sí",M5483&lt;&gt;"",M5483&lt;=TODAY()+90),"EPI caduca ≤90 dies",IF(OR(N5483="Deteriorat usable",N5483="Revisió necessària"),"Revisar","OK"))))))))))</f>
      </c>
      <c r="R5483" s="20"/>
    </row>
    <row r="5484" customFormat="false" ht="15" hidden="false" customHeight="false" outlineLevel="0" collapsed="false">
      <c r="A5484" s="19" t="n">
        <v>51</v>
      </c>
      <c r="B5484" s="19" t="n">
        <f aca="false">IFERROR(VLOOKUP(A5484,Personal!$A$6:$F$112,2,FALSE()),"")</f>
        <v>0</v>
      </c>
      <c r="C5484" s="19" t="str">
        <f aca="false">IFERROR(VLOOKUP(A5484,Personal!$A$6:$F$112,3,FALSE()),"")</f>
        <v>Valls</v>
      </c>
      <c r="D5484" s="19" t="s">
        <v>83</v>
      </c>
      <c r="E5484" s="19" t="s">
        <v>90</v>
      </c>
      <c r="F5484" s="19" t="s">
        <v>91</v>
      </c>
      <c r="G5484" s="19" t="s">
        <v>291</v>
      </c>
      <c r="H5484" s="19" t="n">
        <f aca="false">IF(OR(VLOOKUP(A5484,Personal!$A$6:$F$112,5,FALSE())&lt;&gt;"Sí",N5484="No aplica"),0,'Catàleg GRAE'!D33)</f>
        <v>1</v>
      </c>
      <c r="I5484" s="20"/>
      <c r="J5484" s="20"/>
      <c r="K5484" s="20"/>
      <c r="L5484" s="21"/>
      <c r="M5484" s="21"/>
      <c r="N5484" s="20"/>
      <c r="O5484" s="20"/>
      <c r="P5484" s="19" t="str">
        <f aca="false">IF(I5484="","",I5484-H5484)</f>
        <v/>
      </c>
      <c r="Q5484" s="19" t="str">
        <f aca="true">IF(B5484="","",IF(N5484="No aplica","No aplica",IF(I5484="","Pendent",IF(N5484="Per substituir","Substituir",IF(OR(N5484="No localitzat",N5484="No lliurat"),"Reposar",IF(I5484&lt;H5484,"Reposar",IF(I5484&gt;H5484,"Revisar excedent",IF(AND(G5484="Sí",M5484&lt;&gt;"",M5484&lt;TODAY()),"EPI caducat",IF(AND(G5484="Sí",M5484&lt;&gt;"",M5484&lt;=TODAY()+90),"EPI caduca ≤90 dies",IF(OR(N5484="Deteriorat usable",N5484="Revisió necessària"),"Revisar","OK"))))))))))</f>
      </c>
      <c r="R5484" s="20"/>
    </row>
    <row r="5485" customFormat="false" ht="15" hidden="false" customHeight="false" outlineLevel="0" collapsed="false">
      <c r="A5485" s="19" t="n">
        <v>51</v>
      </c>
      <c r="B5485" s="19" t="n">
        <f aca="false">IFERROR(VLOOKUP(A5485,Personal!$A$6:$F$112,2,FALSE()),"")</f>
        <v>0</v>
      </c>
      <c r="C5485" s="19" t="str">
        <f aca="false">IFERROR(VLOOKUP(A5485,Personal!$A$6:$F$112,3,FALSE()),"")</f>
        <v>Valls</v>
      </c>
      <c r="D5485" s="19" t="s">
        <v>40</v>
      </c>
      <c r="E5485" s="19" t="s">
        <v>92</v>
      </c>
      <c r="F5485" s="19" t="s">
        <v>93</v>
      </c>
      <c r="G5485" s="19" t="s">
        <v>291</v>
      </c>
      <c r="H5485" s="19" t="n">
        <f aca="false">IF(OR(VLOOKUP(A5485,Personal!$A$6:$F$112,5,FALSE())&lt;&gt;"Sí",N5485="No aplica"),0,'Catàleg GRAE'!D34)</f>
        <v>1</v>
      </c>
      <c r="I5485" s="20"/>
      <c r="J5485" s="20"/>
      <c r="K5485" s="20"/>
      <c r="L5485" s="21"/>
      <c r="M5485" s="21"/>
      <c r="N5485" s="20"/>
      <c r="O5485" s="20"/>
      <c r="P5485" s="19" t="str">
        <f aca="false">IF(I5485="","",I5485-H5485)</f>
        <v/>
      </c>
      <c r="Q5485" s="19" t="str">
        <f aca="true">IF(B5485="","",IF(N5485="No aplica","No aplica",IF(I5485="","Pendent",IF(N5485="Per substituir","Substituir",IF(OR(N5485="No localitzat",N5485="No lliurat"),"Reposar",IF(I5485&lt;H5485,"Reposar",IF(I5485&gt;H5485,"Revisar excedent",IF(AND(G5485="Sí",M5485&lt;&gt;"",M5485&lt;TODAY()),"EPI caducat",IF(AND(G5485="Sí",M5485&lt;&gt;"",M5485&lt;=TODAY()+90),"EPI caduca ≤90 dies",IF(OR(N5485="Deteriorat usable",N5485="Revisió necessària"),"Revisar","OK"))))))))))</f>
      </c>
      <c r="R5485" s="20"/>
    </row>
    <row r="5486" customFormat="false" ht="15" hidden="false" customHeight="false" outlineLevel="0" collapsed="false">
      <c r="A5486" s="19" t="n">
        <v>51</v>
      </c>
      <c r="B5486" s="19" t="n">
        <f aca="false">IFERROR(VLOOKUP(A5486,Personal!$A$6:$F$112,2,FALSE()),"")</f>
        <v>0</v>
      </c>
      <c r="C5486" s="19" t="str">
        <f aca="false">IFERROR(VLOOKUP(A5486,Personal!$A$6:$F$112,3,FALSE()),"")</f>
        <v>Valls</v>
      </c>
      <c r="D5486" s="19" t="s">
        <v>94</v>
      </c>
      <c r="E5486" s="19" t="s">
        <v>95</v>
      </c>
      <c r="F5486" s="19" t="s">
        <v>96</v>
      </c>
      <c r="G5486" s="19" t="s">
        <v>291</v>
      </c>
      <c r="H5486" s="19" t="n">
        <f aca="false">IF(OR(VLOOKUP(A5486,Personal!$A$6:$F$112,5,FALSE())&lt;&gt;"Sí",N5486="No aplica"),0,'Catàleg GRAE'!D35)</f>
        <v>1</v>
      </c>
      <c r="I5486" s="20"/>
      <c r="J5486" s="20"/>
      <c r="K5486" s="20"/>
      <c r="L5486" s="21"/>
      <c r="M5486" s="21"/>
      <c r="N5486" s="20"/>
      <c r="O5486" s="20"/>
      <c r="P5486" s="19" t="str">
        <f aca="false">IF(I5486="","",I5486-H5486)</f>
        <v/>
      </c>
      <c r="Q5486" s="19" t="str">
        <f aca="true">IF(B5486="","",IF(N5486="No aplica","No aplica",IF(I5486="","Pendent",IF(N5486="Per substituir","Substituir",IF(OR(N5486="No localitzat",N5486="No lliurat"),"Reposar",IF(I5486&lt;H5486,"Reposar",IF(I5486&gt;H5486,"Revisar excedent",IF(AND(G5486="Sí",M5486&lt;&gt;"",M5486&lt;TODAY()),"EPI caducat",IF(AND(G5486="Sí",M5486&lt;&gt;"",M5486&lt;=TODAY()+90),"EPI caduca ≤90 dies",IF(OR(N5486="Deteriorat usable",N5486="Revisió necessària"),"Revisar","OK"))))))))))</f>
      </c>
      <c r="R5486" s="20"/>
    </row>
    <row r="5487" customFormat="false" ht="15" hidden="false" customHeight="false" outlineLevel="0" collapsed="false">
      <c r="A5487" s="19" t="n">
        <v>51</v>
      </c>
      <c r="B5487" s="19" t="n">
        <f aca="false">IFERROR(VLOOKUP(A5487,Personal!$A$6:$F$112,2,FALSE()),"")</f>
        <v>0</v>
      </c>
      <c r="C5487" s="19" t="str">
        <f aca="false">IFERROR(VLOOKUP(A5487,Personal!$A$6:$F$112,3,FALSE()),"")</f>
        <v>Valls</v>
      </c>
      <c r="D5487" s="19" t="s">
        <v>97</v>
      </c>
      <c r="E5487" s="19" t="s">
        <v>98</v>
      </c>
      <c r="F5487" s="19" t="s">
        <v>99</v>
      </c>
      <c r="G5487" s="19" t="s">
        <v>291</v>
      </c>
      <c r="H5487" s="19" t="n">
        <f aca="false">IF(OR(VLOOKUP(A5487,Personal!$A$6:$F$112,5,FALSE())&lt;&gt;"Sí",N5487="No aplica"),0,'Catàleg GRAE'!D36)</f>
        <v>3</v>
      </c>
      <c r="I5487" s="20"/>
      <c r="J5487" s="20"/>
      <c r="K5487" s="20"/>
      <c r="L5487" s="21"/>
      <c r="M5487" s="21"/>
      <c r="N5487" s="20"/>
      <c r="O5487" s="20"/>
      <c r="P5487" s="19" t="str">
        <f aca="false">IF(I5487="","",I5487-H5487)</f>
        <v/>
      </c>
      <c r="Q5487" s="19" t="str">
        <f aca="true">IF(B5487="","",IF(N5487="No aplica","No aplica",IF(I5487="","Pendent",IF(N5487="Per substituir","Substituir",IF(OR(N5487="No localitzat",N5487="No lliurat"),"Reposar",IF(I5487&lt;H5487,"Reposar",IF(I5487&gt;H5487,"Revisar excedent",IF(AND(G5487="Sí",M5487&lt;&gt;"",M5487&lt;TODAY()),"EPI caducat",IF(AND(G5487="Sí",M5487&lt;&gt;"",M5487&lt;=TODAY()+90),"EPI caduca ≤90 dies",IF(OR(N5487="Deteriorat usable",N5487="Revisió necessària"),"Revisar","OK"))))))))))</f>
      </c>
      <c r="R5487" s="20"/>
    </row>
    <row r="5488" customFormat="false" ht="15" hidden="false" customHeight="false" outlineLevel="0" collapsed="false">
      <c r="A5488" s="19" t="n">
        <v>51</v>
      </c>
      <c r="B5488" s="19" t="n">
        <f aca="false">IFERROR(VLOOKUP(A5488,Personal!$A$6:$F$112,2,FALSE()),"")</f>
        <v>0</v>
      </c>
      <c r="C5488" s="19" t="str">
        <f aca="false">IFERROR(VLOOKUP(A5488,Personal!$A$6:$F$112,3,FALSE()),"")</f>
        <v>Valls</v>
      </c>
      <c r="D5488" s="19" t="s">
        <v>97</v>
      </c>
      <c r="E5488" s="19" t="s">
        <v>100</v>
      </c>
      <c r="F5488" s="19" t="s">
        <v>101</v>
      </c>
      <c r="G5488" s="19" t="s">
        <v>291</v>
      </c>
      <c r="H5488" s="19" t="n">
        <f aca="false">IF(OR(VLOOKUP(A5488,Personal!$A$6:$F$112,5,FALSE())&lt;&gt;"Sí",N5488="No aplica"),0,'Catàleg GRAE'!D37)</f>
        <v>1</v>
      </c>
      <c r="I5488" s="20"/>
      <c r="J5488" s="20"/>
      <c r="K5488" s="20"/>
      <c r="L5488" s="21"/>
      <c r="M5488" s="21"/>
      <c r="N5488" s="20"/>
      <c r="O5488" s="20"/>
      <c r="P5488" s="19" t="str">
        <f aca="false">IF(I5488="","",I5488-H5488)</f>
        <v/>
      </c>
      <c r="Q5488" s="19" t="str">
        <f aca="true">IF(B5488="","",IF(N5488="No aplica","No aplica",IF(I5488="","Pendent",IF(N5488="Per substituir","Substituir",IF(OR(N5488="No localitzat",N5488="No lliurat"),"Reposar",IF(I5488&lt;H5488,"Reposar",IF(I5488&gt;H5488,"Revisar excedent",IF(AND(G5488="Sí",M5488&lt;&gt;"",M5488&lt;TODAY()),"EPI caducat",IF(AND(G5488="Sí",M5488&lt;&gt;"",M5488&lt;=TODAY()+90),"EPI caduca ≤90 dies",IF(OR(N5488="Deteriorat usable",N5488="Revisió necessària"),"Revisar","OK"))))))))))</f>
      </c>
      <c r="R5488" s="20"/>
    </row>
    <row r="5489" customFormat="false" ht="15" hidden="false" customHeight="false" outlineLevel="0" collapsed="false">
      <c r="A5489" s="19" t="n">
        <v>51</v>
      </c>
      <c r="B5489" s="19" t="n">
        <f aca="false">IFERROR(VLOOKUP(A5489,Personal!$A$6:$F$112,2,FALSE()),"")</f>
        <v>0</v>
      </c>
      <c r="C5489" s="19" t="str">
        <f aca="false">IFERROR(VLOOKUP(A5489,Personal!$A$6:$F$112,3,FALSE()),"")</f>
        <v>Valls</v>
      </c>
      <c r="D5489" s="19" t="s">
        <v>102</v>
      </c>
      <c r="E5489" s="19" t="s">
        <v>103</v>
      </c>
      <c r="F5489" s="19" t="s">
        <v>104</v>
      </c>
      <c r="G5489" s="19" t="s">
        <v>291</v>
      </c>
      <c r="H5489" s="19" t="n">
        <f aca="false">IF(OR(VLOOKUP(A5489,Personal!$A$6:$F$112,5,FALSE())&lt;&gt;"Sí",N5489="No aplica"),0,'Catàleg GRAE'!D38)</f>
        <v>1</v>
      </c>
      <c r="I5489" s="20"/>
      <c r="J5489" s="20"/>
      <c r="K5489" s="20"/>
      <c r="L5489" s="21"/>
      <c r="M5489" s="21"/>
      <c r="N5489" s="20"/>
      <c r="O5489" s="20"/>
      <c r="P5489" s="19" t="str">
        <f aca="false">IF(I5489="","",I5489-H5489)</f>
        <v/>
      </c>
      <c r="Q5489" s="19" t="str">
        <f aca="true">IF(B5489="","",IF(N5489="No aplica","No aplica",IF(I5489="","Pendent",IF(N5489="Per substituir","Substituir",IF(OR(N5489="No localitzat",N5489="No lliurat"),"Reposar",IF(I5489&lt;H5489,"Reposar",IF(I5489&gt;H5489,"Revisar excedent",IF(AND(G5489="Sí",M5489&lt;&gt;"",M5489&lt;TODAY()),"EPI caducat",IF(AND(G5489="Sí",M5489&lt;&gt;"",M5489&lt;=TODAY()+90),"EPI caduca ≤90 dies",IF(OR(N5489="Deteriorat usable",N5489="Revisió necessària"),"Revisar","OK"))))))))))</f>
      </c>
      <c r="R5489" s="20"/>
    </row>
    <row r="5490" customFormat="false" ht="15" hidden="false" customHeight="false" outlineLevel="0" collapsed="false">
      <c r="A5490" s="19" t="n">
        <v>51</v>
      </c>
      <c r="B5490" s="19" t="n">
        <f aca="false">IFERROR(VLOOKUP(A5490,Personal!$A$6:$F$112,2,FALSE()),"")</f>
        <v>0</v>
      </c>
      <c r="C5490" s="19" t="str">
        <f aca="false">IFERROR(VLOOKUP(A5490,Personal!$A$6:$F$112,3,FALSE()),"")</f>
        <v>Valls</v>
      </c>
      <c r="D5490" s="19" t="s">
        <v>97</v>
      </c>
      <c r="E5490" s="19" t="s">
        <v>105</v>
      </c>
      <c r="F5490" s="19" t="s">
        <v>106</v>
      </c>
      <c r="G5490" s="19" t="s">
        <v>291</v>
      </c>
      <c r="H5490" s="19" t="n">
        <f aca="false">IF(OR(VLOOKUP(A5490,Personal!$A$6:$F$112,5,FALSE())&lt;&gt;"Sí",N5490="No aplica"),0,'Catàleg GRAE'!D39)</f>
        <v>3</v>
      </c>
      <c r="I5490" s="20"/>
      <c r="J5490" s="20"/>
      <c r="K5490" s="20"/>
      <c r="L5490" s="21"/>
      <c r="M5490" s="21"/>
      <c r="N5490" s="20"/>
      <c r="O5490" s="20"/>
      <c r="P5490" s="19" t="str">
        <f aca="false">IF(I5490="","",I5490-H5490)</f>
        <v/>
      </c>
      <c r="Q5490" s="19" t="str">
        <f aca="true">IF(B5490="","",IF(N5490="No aplica","No aplica",IF(I5490="","Pendent",IF(N5490="Per substituir","Substituir",IF(OR(N5490="No localitzat",N5490="No lliurat"),"Reposar",IF(I5490&lt;H5490,"Reposar",IF(I5490&gt;H5490,"Revisar excedent",IF(AND(G5490="Sí",M5490&lt;&gt;"",M5490&lt;TODAY()),"EPI caducat",IF(AND(G5490="Sí",M5490&lt;&gt;"",M5490&lt;=TODAY()+90),"EPI caduca ≤90 dies",IF(OR(N5490="Deteriorat usable",N5490="Revisió necessària"),"Revisar","OK"))))))))))</f>
      </c>
      <c r="R5490" s="20"/>
    </row>
    <row r="5491" customFormat="false" ht="15" hidden="false" customHeight="false" outlineLevel="0" collapsed="false">
      <c r="A5491" s="19" t="n">
        <v>51</v>
      </c>
      <c r="B5491" s="19" t="n">
        <f aca="false">IFERROR(VLOOKUP(A5491,Personal!$A$6:$F$112,2,FALSE()),"")</f>
        <v>0</v>
      </c>
      <c r="C5491" s="19" t="str">
        <f aca="false">IFERROR(VLOOKUP(A5491,Personal!$A$6:$F$112,3,FALSE()),"")</f>
        <v>Valls</v>
      </c>
      <c r="D5491" s="19" t="s">
        <v>97</v>
      </c>
      <c r="E5491" s="19" t="s">
        <v>105</v>
      </c>
      <c r="F5491" s="19" t="s">
        <v>107</v>
      </c>
      <c r="G5491" s="19" t="s">
        <v>291</v>
      </c>
      <c r="H5491" s="19" t="n">
        <f aca="false">IF(OR(VLOOKUP(A5491,Personal!$A$6:$F$112,5,FALSE())&lt;&gt;"Sí",N5491="No aplica"),0,'Catàleg GRAE'!D40)</f>
        <v>3</v>
      </c>
      <c r="I5491" s="20"/>
      <c r="J5491" s="20"/>
      <c r="K5491" s="20"/>
      <c r="L5491" s="21"/>
      <c r="M5491" s="21"/>
      <c r="N5491" s="20"/>
      <c r="O5491" s="20"/>
      <c r="P5491" s="19" t="str">
        <f aca="false">IF(I5491="","",I5491-H5491)</f>
        <v/>
      </c>
      <c r="Q5491" s="19" t="str">
        <f aca="true">IF(B5491="","",IF(N5491="No aplica","No aplica",IF(I5491="","Pendent",IF(N5491="Per substituir","Substituir",IF(OR(N5491="No localitzat",N5491="No lliurat"),"Reposar",IF(I5491&lt;H5491,"Reposar",IF(I5491&gt;H5491,"Revisar excedent",IF(AND(G5491="Sí",M5491&lt;&gt;"",M5491&lt;TODAY()),"EPI caducat",IF(AND(G5491="Sí",M5491&lt;&gt;"",M5491&lt;=TODAY()+90),"EPI caduca ≤90 dies",IF(OR(N5491="Deteriorat usable",N5491="Revisió necessària"),"Revisar","OK"))))))))))</f>
      </c>
      <c r="R5491" s="20"/>
    </row>
    <row r="5492" customFormat="false" ht="15" hidden="false" customHeight="false" outlineLevel="0" collapsed="false">
      <c r="A5492" s="19" t="n">
        <v>51</v>
      </c>
      <c r="B5492" s="19" t="n">
        <f aca="false">IFERROR(VLOOKUP(A5492,Personal!$A$6:$F$112,2,FALSE()),"")</f>
        <v>0</v>
      </c>
      <c r="C5492" s="19" t="str">
        <f aca="false">IFERROR(VLOOKUP(A5492,Personal!$A$6:$F$112,3,FALSE()),"")</f>
        <v>Valls</v>
      </c>
      <c r="D5492" s="19" t="s">
        <v>97</v>
      </c>
      <c r="E5492" s="19" t="s">
        <v>108</v>
      </c>
      <c r="F5492" s="19" t="s">
        <v>109</v>
      </c>
      <c r="G5492" s="19" t="s">
        <v>291</v>
      </c>
      <c r="H5492" s="19" t="n">
        <f aca="false">IF(OR(VLOOKUP(A5492,Personal!$A$6:$F$112,5,FALSE())&lt;&gt;"Sí",N5492="No aplica"),0,'Catàleg GRAE'!D41)</f>
        <v>2</v>
      </c>
      <c r="I5492" s="20"/>
      <c r="J5492" s="20"/>
      <c r="K5492" s="20"/>
      <c r="L5492" s="21"/>
      <c r="M5492" s="21"/>
      <c r="N5492" s="20"/>
      <c r="O5492" s="20"/>
      <c r="P5492" s="19" t="str">
        <f aca="false">IF(I5492="","",I5492-H5492)</f>
        <v/>
      </c>
      <c r="Q5492" s="19" t="str">
        <f aca="true">IF(B5492="","",IF(N5492="No aplica","No aplica",IF(I5492="","Pendent",IF(N5492="Per substituir","Substituir",IF(OR(N5492="No localitzat",N5492="No lliurat"),"Reposar",IF(I5492&lt;H5492,"Reposar",IF(I5492&gt;H5492,"Revisar excedent",IF(AND(G5492="Sí",M5492&lt;&gt;"",M5492&lt;TODAY()),"EPI caducat",IF(AND(G5492="Sí",M5492&lt;&gt;"",M5492&lt;=TODAY()+90),"EPI caduca ≤90 dies",IF(OR(N5492="Deteriorat usable",N5492="Revisió necessària"),"Revisar","OK"))))))))))</f>
      </c>
      <c r="R5492" s="20"/>
    </row>
    <row r="5493" customFormat="false" ht="15" hidden="false" customHeight="false" outlineLevel="0" collapsed="false">
      <c r="A5493" s="19" t="n">
        <v>51</v>
      </c>
      <c r="B5493" s="19" t="n">
        <f aca="false">IFERROR(VLOOKUP(A5493,Personal!$A$6:$F$112,2,FALSE()),"")</f>
        <v>0</v>
      </c>
      <c r="C5493" s="19" t="str">
        <f aca="false">IFERROR(VLOOKUP(A5493,Personal!$A$6:$F$112,3,FALSE()),"")</f>
        <v>Valls</v>
      </c>
      <c r="D5493" s="19" t="s">
        <v>97</v>
      </c>
      <c r="E5493" s="19" t="s">
        <v>110</v>
      </c>
      <c r="F5493" s="19" t="s">
        <v>111</v>
      </c>
      <c r="G5493" s="19" t="s">
        <v>291</v>
      </c>
      <c r="H5493" s="19" t="n">
        <f aca="false">IF(OR(VLOOKUP(A5493,Personal!$A$6:$F$112,5,FALSE())&lt;&gt;"Sí",N5493="No aplica"),0,'Catàleg GRAE'!D42)</f>
        <v>1</v>
      </c>
      <c r="I5493" s="20"/>
      <c r="J5493" s="20"/>
      <c r="K5493" s="20"/>
      <c r="L5493" s="21"/>
      <c r="M5493" s="21"/>
      <c r="N5493" s="20"/>
      <c r="O5493" s="20"/>
      <c r="P5493" s="19" t="str">
        <f aca="false">IF(I5493="","",I5493-H5493)</f>
        <v/>
      </c>
      <c r="Q5493" s="19" t="str">
        <f aca="true">IF(B5493="","",IF(N5493="No aplica","No aplica",IF(I5493="","Pendent",IF(N5493="Per substituir","Substituir",IF(OR(N5493="No localitzat",N5493="No lliurat"),"Reposar",IF(I5493&lt;H5493,"Reposar",IF(I5493&gt;H5493,"Revisar excedent",IF(AND(G5493="Sí",M5493&lt;&gt;"",M5493&lt;TODAY()),"EPI caducat",IF(AND(G5493="Sí",M5493&lt;&gt;"",M5493&lt;=TODAY()+90),"EPI caduca ≤90 dies",IF(OR(N5493="Deteriorat usable",N5493="Revisió necessària"),"Revisar","OK"))))))))))</f>
      </c>
      <c r="R5493" s="20"/>
    </row>
    <row r="5494" customFormat="false" ht="15" hidden="false" customHeight="false" outlineLevel="0" collapsed="false">
      <c r="A5494" s="19" t="n">
        <v>51</v>
      </c>
      <c r="B5494" s="19" t="n">
        <f aca="false">IFERROR(VLOOKUP(A5494,Personal!$A$6:$F$112,2,FALSE()),"")</f>
        <v>0</v>
      </c>
      <c r="C5494" s="19" t="str">
        <f aca="false">IFERROR(VLOOKUP(A5494,Personal!$A$6:$F$112,3,FALSE()),"")</f>
        <v>Valls</v>
      </c>
      <c r="D5494" s="19" t="s">
        <v>112</v>
      </c>
      <c r="E5494" s="19" t="s">
        <v>113</v>
      </c>
      <c r="F5494" s="19" t="s">
        <v>114</v>
      </c>
      <c r="G5494" s="19" t="s">
        <v>291</v>
      </c>
      <c r="H5494" s="19" t="n">
        <f aca="false">IF(OR(VLOOKUP(A5494,Personal!$A$6:$F$112,5,FALSE())&lt;&gt;"Sí",N5494="No aplica"),0,'Catàleg GRAE'!D43)</f>
        <v>2</v>
      </c>
      <c r="I5494" s="20"/>
      <c r="J5494" s="20"/>
      <c r="K5494" s="20"/>
      <c r="L5494" s="21"/>
      <c r="M5494" s="21"/>
      <c r="N5494" s="20"/>
      <c r="O5494" s="20"/>
      <c r="P5494" s="19" t="str">
        <f aca="false">IF(I5494="","",I5494-H5494)</f>
        <v/>
      </c>
      <c r="Q5494" s="19" t="str">
        <f aca="true">IF(B5494="","",IF(N5494="No aplica","No aplica",IF(I5494="","Pendent",IF(N5494="Per substituir","Substituir",IF(OR(N5494="No localitzat",N5494="No lliurat"),"Reposar",IF(I5494&lt;H5494,"Reposar",IF(I5494&gt;H5494,"Revisar excedent",IF(AND(G5494="Sí",M5494&lt;&gt;"",M5494&lt;TODAY()),"EPI caducat",IF(AND(G5494="Sí",M5494&lt;&gt;"",M5494&lt;=TODAY()+90),"EPI caduca ≤90 dies",IF(OR(N5494="Deteriorat usable",N5494="Revisió necessària"),"Revisar","OK"))))))))))</f>
      </c>
      <c r="R5494" s="20"/>
    </row>
    <row r="5495" customFormat="false" ht="15" hidden="false" customHeight="false" outlineLevel="0" collapsed="false">
      <c r="A5495" s="19" t="n">
        <v>51</v>
      </c>
      <c r="B5495" s="19" t="n">
        <f aca="false">IFERROR(VLOOKUP(A5495,Personal!$A$6:$F$112,2,FALSE()),"")</f>
        <v>0</v>
      </c>
      <c r="C5495" s="19" t="str">
        <f aca="false">IFERROR(VLOOKUP(A5495,Personal!$A$6:$F$112,3,FALSE()),"")</f>
        <v>Valls</v>
      </c>
      <c r="D5495" s="19" t="s">
        <v>102</v>
      </c>
      <c r="E5495" s="19" t="s">
        <v>115</v>
      </c>
      <c r="F5495" s="19" t="s">
        <v>116</v>
      </c>
      <c r="G5495" s="19" t="s">
        <v>291</v>
      </c>
      <c r="H5495" s="19" t="n">
        <f aca="false">IF(OR(VLOOKUP(A5495,Personal!$A$6:$F$112,5,FALSE())&lt;&gt;"Sí",N5495="No aplica"),0,'Catàleg GRAE'!D44)</f>
        <v>1</v>
      </c>
      <c r="I5495" s="20"/>
      <c r="J5495" s="20"/>
      <c r="K5495" s="20"/>
      <c r="L5495" s="21"/>
      <c r="M5495" s="21"/>
      <c r="N5495" s="20"/>
      <c r="O5495" s="20"/>
      <c r="P5495" s="19" t="str">
        <f aca="false">IF(I5495="","",I5495-H5495)</f>
        <v/>
      </c>
      <c r="Q5495" s="19" t="str">
        <f aca="true">IF(B5495="","",IF(N5495="No aplica","No aplica",IF(I5495="","Pendent",IF(N5495="Per substituir","Substituir",IF(OR(N5495="No localitzat",N5495="No lliurat"),"Reposar",IF(I5495&lt;H5495,"Reposar",IF(I5495&gt;H5495,"Revisar excedent",IF(AND(G5495="Sí",M5495&lt;&gt;"",M5495&lt;TODAY()),"EPI caducat",IF(AND(G5495="Sí",M5495&lt;&gt;"",M5495&lt;=TODAY()+90),"EPI caduca ≤90 dies",IF(OR(N5495="Deteriorat usable",N5495="Revisió necessària"),"Revisar","OK"))))))))))</f>
      </c>
      <c r="R5495" s="20"/>
    </row>
    <row r="5496" customFormat="false" ht="15" hidden="false" customHeight="false" outlineLevel="0" collapsed="false">
      <c r="A5496" s="19" t="n">
        <v>51</v>
      </c>
      <c r="B5496" s="19" t="n">
        <f aca="false">IFERROR(VLOOKUP(A5496,Personal!$A$6:$F$112,2,FALSE()),"")</f>
        <v>0</v>
      </c>
      <c r="C5496" s="19" t="str">
        <f aca="false">IFERROR(VLOOKUP(A5496,Personal!$A$6:$F$112,3,FALSE()),"")</f>
        <v>Valls</v>
      </c>
      <c r="D5496" s="19" t="s">
        <v>102</v>
      </c>
      <c r="E5496" s="19" t="s">
        <v>117</v>
      </c>
      <c r="F5496" s="19" t="s">
        <v>118</v>
      </c>
      <c r="G5496" s="19" t="s">
        <v>272</v>
      </c>
      <c r="H5496" s="19" t="n">
        <f aca="false">IF(OR(VLOOKUP(A5496,Personal!$A$6:$F$112,5,FALSE())&lt;&gt;"Sí",N5496="No aplica"),0,'Catàleg GRAE'!D45)</f>
        <v>1</v>
      </c>
      <c r="I5496" s="20"/>
      <c r="J5496" s="20"/>
      <c r="K5496" s="20"/>
      <c r="L5496" s="21"/>
      <c r="M5496" s="21"/>
      <c r="N5496" s="20"/>
      <c r="O5496" s="20"/>
      <c r="P5496" s="19" t="str">
        <f aca="false">IF(I5496="","",I5496-H5496)</f>
        <v/>
      </c>
      <c r="Q5496" s="19" t="str">
        <f aca="true">IF(B5496="","",IF(N5496="No aplica","No aplica",IF(I5496="","Pendent",IF(N5496="Per substituir","Substituir",IF(OR(N5496="No localitzat",N5496="No lliurat"),"Reposar",IF(I5496&lt;H5496,"Reposar",IF(I5496&gt;H5496,"Revisar excedent",IF(AND(G5496="Sí",M5496&lt;&gt;"",M5496&lt;TODAY()),"EPI caducat",IF(AND(G5496="Sí",M5496&lt;&gt;"",M5496&lt;=TODAY()+90),"EPI caduca ≤90 dies",IF(OR(N5496="Deteriorat usable",N5496="Revisió necessària"),"Revisar","OK"))))))))))</f>
      </c>
      <c r="R5496" s="20"/>
    </row>
    <row r="5497" customFormat="false" ht="15" hidden="false" customHeight="false" outlineLevel="0" collapsed="false">
      <c r="A5497" s="19" t="n">
        <v>51</v>
      </c>
      <c r="B5497" s="19" t="n">
        <f aca="false">IFERROR(VLOOKUP(A5497,Personal!$A$6:$F$112,2,FALSE()),"")</f>
        <v>0</v>
      </c>
      <c r="C5497" s="19" t="str">
        <f aca="false">IFERROR(VLOOKUP(A5497,Personal!$A$6:$F$112,3,FALSE()),"")</f>
        <v>Valls</v>
      </c>
      <c r="D5497" s="19" t="s">
        <v>102</v>
      </c>
      <c r="E5497" s="19" t="s">
        <v>119</v>
      </c>
      <c r="F5497" s="19" t="s">
        <v>120</v>
      </c>
      <c r="G5497" s="19" t="s">
        <v>272</v>
      </c>
      <c r="H5497" s="19" t="n">
        <f aca="false">IF(OR(VLOOKUP(A5497,Personal!$A$6:$F$112,5,FALSE())&lt;&gt;"Sí",N5497="No aplica"),0,'Catàleg GRAE'!D46)</f>
        <v>1</v>
      </c>
      <c r="I5497" s="20"/>
      <c r="J5497" s="20"/>
      <c r="K5497" s="20"/>
      <c r="L5497" s="21"/>
      <c r="M5497" s="21"/>
      <c r="N5497" s="20"/>
      <c r="O5497" s="20"/>
      <c r="P5497" s="19" t="str">
        <f aca="false">IF(I5497="","",I5497-H5497)</f>
        <v/>
      </c>
      <c r="Q5497" s="19" t="str">
        <f aca="true">IF(B5497="","",IF(N5497="No aplica","No aplica",IF(I5497="","Pendent",IF(N5497="Per substituir","Substituir",IF(OR(N5497="No localitzat",N5497="No lliurat"),"Reposar",IF(I5497&lt;H5497,"Reposar",IF(I5497&gt;H5497,"Revisar excedent",IF(AND(G5497="Sí",M5497&lt;&gt;"",M5497&lt;TODAY()),"EPI caducat",IF(AND(G5497="Sí",M5497&lt;&gt;"",M5497&lt;=TODAY()+90),"EPI caduca ≤90 dies",IF(OR(N5497="Deteriorat usable",N5497="Revisió necessària"),"Revisar","OK"))))))))))</f>
      </c>
      <c r="R5497" s="20"/>
    </row>
    <row r="5498" customFormat="false" ht="15" hidden="false" customHeight="false" outlineLevel="0" collapsed="false">
      <c r="A5498" s="19" t="n">
        <v>51</v>
      </c>
      <c r="B5498" s="19" t="n">
        <f aca="false">IFERROR(VLOOKUP(A5498,Personal!$A$6:$F$112,2,FALSE()),"")</f>
        <v>0</v>
      </c>
      <c r="C5498" s="19" t="str">
        <f aca="false">IFERROR(VLOOKUP(A5498,Personal!$A$6:$F$112,3,FALSE()),"")</f>
        <v>Valls</v>
      </c>
      <c r="D5498" s="19" t="s">
        <v>97</v>
      </c>
      <c r="E5498" s="19" t="s">
        <v>121</v>
      </c>
      <c r="F5498" s="19" t="s">
        <v>122</v>
      </c>
      <c r="G5498" s="19" t="s">
        <v>291</v>
      </c>
      <c r="H5498" s="19" t="n">
        <f aca="false">IF(OR(VLOOKUP(A5498,Personal!$A$6:$F$112,5,FALSE())&lt;&gt;"Sí",N5498="No aplica"),0,'Catàleg GRAE'!D47)</f>
        <v>1</v>
      </c>
      <c r="I5498" s="20"/>
      <c r="J5498" s="20"/>
      <c r="K5498" s="20"/>
      <c r="L5498" s="21"/>
      <c r="M5498" s="21"/>
      <c r="N5498" s="20"/>
      <c r="O5498" s="20"/>
      <c r="P5498" s="19" t="str">
        <f aca="false">IF(I5498="","",I5498-H5498)</f>
        <v/>
      </c>
      <c r="Q5498" s="19" t="str">
        <f aca="true">IF(B5498="","",IF(N5498="No aplica","No aplica",IF(I5498="","Pendent",IF(N5498="Per substituir","Substituir",IF(OR(N5498="No localitzat",N5498="No lliurat"),"Reposar",IF(I5498&lt;H5498,"Reposar",IF(I5498&gt;H5498,"Revisar excedent",IF(AND(G5498="Sí",M5498&lt;&gt;"",M5498&lt;TODAY()),"EPI caducat",IF(AND(G5498="Sí",M5498&lt;&gt;"",M5498&lt;=TODAY()+90),"EPI caduca ≤90 dies",IF(OR(N5498="Deteriorat usable",N5498="Revisió necessària"),"Revisar","OK"))))))))))</f>
      </c>
      <c r="R5498" s="20"/>
    </row>
    <row r="5499" customFormat="false" ht="15" hidden="false" customHeight="false" outlineLevel="0" collapsed="false">
      <c r="A5499" s="19" t="n">
        <v>51</v>
      </c>
      <c r="B5499" s="19" t="n">
        <f aca="false">IFERROR(VLOOKUP(A5499,Personal!$A$6:$F$112,2,FALSE()),"")</f>
        <v>0</v>
      </c>
      <c r="C5499" s="19" t="str">
        <f aca="false">IFERROR(VLOOKUP(A5499,Personal!$A$6:$F$112,3,FALSE()),"")</f>
        <v>Valls</v>
      </c>
      <c r="D5499" s="19" t="s">
        <v>97</v>
      </c>
      <c r="E5499" s="19" t="s">
        <v>123</v>
      </c>
      <c r="F5499" s="19" t="s">
        <v>124</v>
      </c>
      <c r="G5499" s="19" t="s">
        <v>291</v>
      </c>
      <c r="H5499" s="19" t="n">
        <f aca="false">IF(OR(VLOOKUP(A5499,Personal!$A$6:$F$112,5,FALSE())&lt;&gt;"Sí",N5499="No aplica"),0,'Catàleg GRAE'!D48)</f>
        <v>1</v>
      </c>
      <c r="I5499" s="20"/>
      <c r="J5499" s="20"/>
      <c r="K5499" s="20"/>
      <c r="L5499" s="21"/>
      <c r="M5499" s="21"/>
      <c r="N5499" s="20"/>
      <c r="O5499" s="20"/>
      <c r="P5499" s="19" t="str">
        <f aca="false">IF(I5499="","",I5499-H5499)</f>
        <v/>
      </c>
      <c r="Q5499" s="19" t="str">
        <f aca="true">IF(B5499="","",IF(N5499="No aplica","No aplica",IF(I5499="","Pendent",IF(N5499="Per substituir","Substituir",IF(OR(N5499="No localitzat",N5499="No lliurat"),"Reposar",IF(I5499&lt;H5499,"Reposar",IF(I5499&gt;H5499,"Revisar excedent",IF(AND(G5499="Sí",M5499&lt;&gt;"",M5499&lt;TODAY()),"EPI caducat",IF(AND(G5499="Sí",M5499&lt;&gt;"",M5499&lt;=TODAY()+90),"EPI caduca ≤90 dies",IF(OR(N5499="Deteriorat usable",N5499="Revisió necessària"),"Revisar","OK"))))))))))</f>
      </c>
      <c r="R5499" s="20"/>
    </row>
    <row r="5500" customFormat="false" ht="15" hidden="false" customHeight="false" outlineLevel="0" collapsed="false">
      <c r="A5500" s="19" t="n">
        <v>51</v>
      </c>
      <c r="B5500" s="19" t="n">
        <f aca="false">IFERROR(VLOOKUP(A5500,Personal!$A$6:$F$112,2,FALSE()),"")</f>
        <v>0</v>
      </c>
      <c r="C5500" s="19" t="str">
        <f aca="false">IFERROR(VLOOKUP(A5500,Personal!$A$6:$F$112,3,FALSE()),"")</f>
        <v>Valls</v>
      </c>
      <c r="D5500" s="19" t="s">
        <v>125</v>
      </c>
      <c r="E5500" s="19" t="s">
        <v>126</v>
      </c>
      <c r="F5500" s="19" t="s">
        <v>127</v>
      </c>
      <c r="G5500" s="19" t="s">
        <v>272</v>
      </c>
      <c r="H5500" s="19" t="n">
        <f aca="false">IF(OR(VLOOKUP(A5500,Personal!$A$6:$F$112,5,FALSE())&lt;&gt;"Sí",N5500="No aplica"),0,'Catàleg GRAE'!D49)</f>
        <v>1</v>
      </c>
      <c r="I5500" s="20"/>
      <c r="J5500" s="20"/>
      <c r="K5500" s="20"/>
      <c r="L5500" s="21"/>
      <c r="M5500" s="21"/>
      <c r="N5500" s="20"/>
      <c r="O5500" s="20"/>
      <c r="P5500" s="19" t="str">
        <f aca="false">IF(I5500="","",I5500-H5500)</f>
        <v/>
      </c>
      <c r="Q5500" s="19" t="str">
        <f aca="true">IF(B5500="","",IF(N5500="No aplica","No aplica",IF(I5500="","Pendent",IF(N5500="Per substituir","Substituir",IF(OR(N5500="No localitzat",N5500="No lliurat"),"Reposar",IF(I5500&lt;H5500,"Reposar",IF(I5500&gt;H5500,"Revisar excedent",IF(AND(G5500="Sí",M5500&lt;&gt;"",M5500&lt;TODAY()),"EPI caducat",IF(AND(G5500="Sí",M5500&lt;&gt;"",M5500&lt;=TODAY()+90),"EPI caduca ≤90 dies",IF(OR(N5500="Deteriorat usable",N5500="Revisió necessària"),"Revisar","OK"))))))))))</f>
      </c>
      <c r="R5500" s="20"/>
    </row>
    <row r="5501" customFormat="false" ht="15" hidden="false" customHeight="false" outlineLevel="0" collapsed="false">
      <c r="A5501" s="19" t="n">
        <v>51</v>
      </c>
      <c r="B5501" s="19" t="n">
        <f aca="false">IFERROR(VLOOKUP(A5501,Personal!$A$6:$F$112,2,FALSE()),"")</f>
        <v>0</v>
      </c>
      <c r="C5501" s="19" t="str">
        <f aca="false">IFERROR(VLOOKUP(A5501,Personal!$A$6:$F$112,3,FALSE()),"")</f>
        <v>Valls</v>
      </c>
      <c r="D5501" s="19" t="s">
        <v>125</v>
      </c>
      <c r="E5501" s="19" t="s">
        <v>128</v>
      </c>
      <c r="F5501" s="19" t="s">
        <v>129</v>
      </c>
      <c r="G5501" s="19" t="s">
        <v>272</v>
      </c>
      <c r="H5501" s="19" t="n">
        <f aca="false">IF(OR(VLOOKUP(A5501,Personal!$A$6:$F$112,5,FALSE())&lt;&gt;"Sí",N5501="No aplica"),0,'Catàleg GRAE'!D50)</f>
        <v>1</v>
      </c>
      <c r="I5501" s="20"/>
      <c r="J5501" s="20"/>
      <c r="K5501" s="20"/>
      <c r="L5501" s="21"/>
      <c r="M5501" s="21"/>
      <c r="N5501" s="20"/>
      <c r="O5501" s="20"/>
      <c r="P5501" s="19" t="str">
        <f aca="false">IF(I5501="","",I5501-H5501)</f>
        <v/>
      </c>
      <c r="Q5501" s="19" t="str">
        <f aca="true">IF(B5501="","",IF(N5501="No aplica","No aplica",IF(I5501="","Pendent",IF(N5501="Per substituir","Substituir",IF(OR(N5501="No localitzat",N5501="No lliurat"),"Reposar",IF(I5501&lt;H5501,"Reposar",IF(I5501&gt;H5501,"Revisar excedent",IF(AND(G5501="Sí",M5501&lt;&gt;"",M5501&lt;TODAY()),"EPI caducat",IF(AND(G5501="Sí",M5501&lt;&gt;"",M5501&lt;=TODAY()+90),"EPI caduca ≤90 dies",IF(OR(N5501="Deteriorat usable",N5501="Revisió necessària"),"Revisar","OK"))))))))))</f>
      </c>
      <c r="R5501" s="20"/>
    </row>
    <row r="5502" customFormat="false" ht="15" hidden="false" customHeight="false" outlineLevel="0" collapsed="false">
      <c r="A5502" s="19" t="n">
        <v>51</v>
      </c>
      <c r="B5502" s="19" t="n">
        <f aca="false">IFERROR(VLOOKUP(A5502,Personal!$A$6:$F$112,2,FALSE()),"")</f>
        <v>0</v>
      </c>
      <c r="C5502" s="19" t="str">
        <f aca="false">IFERROR(VLOOKUP(A5502,Personal!$A$6:$F$112,3,FALSE()),"")</f>
        <v>Valls</v>
      </c>
      <c r="D5502" s="19" t="s">
        <v>125</v>
      </c>
      <c r="E5502" s="19" t="s">
        <v>130</v>
      </c>
      <c r="F5502" s="19" t="s">
        <v>131</v>
      </c>
      <c r="G5502" s="19" t="s">
        <v>291</v>
      </c>
      <c r="H5502" s="19" t="n">
        <f aca="false">IF(OR(VLOOKUP(A5502,Personal!$A$6:$F$112,5,FALSE())&lt;&gt;"Sí",N5502="No aplica"),0,'Catàleg GRAE'!D51)</f>
        <v>1</v>
      </c>
      <c r="I5502" s="20"/>
      <c r="J5502" s="20"/>
      <c r="K5502" s="20"/>
      <c r="L5502" s="21"/>
      <c r="M5502" s="21"/>
      <c r="N5502" s="20"/>
      <c r="O5502" s="20"/>
      <c r="P5502" s="19" t="str">
        <f aca="false">IF(I5502="","",I5502-H5502)</f>
        <v/>
      </c>
      <c r="Q5502" s="19" t="str">
        <f aca="true">IF(B5502="","",IF(N5502="No aplica","No aplica",IF(I5502="","Pendent",IF(N5502="Per substituir","Substituir",IF(OR(N5502="No localitzat",N5502="No lliurat"),"Reposar",IF(I5502&lt;H5502,"Reposar",IF(I5502&gt;H5502,"Revisar excedent",IF(AND(G5502="Sí",M5502&lt;&gt;"",M5502&lt;TODAY()),"EPI caducat",IF(AND(G5502="Sí",M5502&lt;&gt;"",M5502&lt;=TODAY()+90),"EPI caduca ≤90 dies",IF(OR(N5502="Deteriorat usable",N5502="Revisió necessària"),"Revisar","OK"))))))))))</f>
      </c>
      <c r="R5502" s="20"/>
    </row>
    <row r="5503" customFormat="false" ht="15" hidden="false" customHeight="false" outlineLevel="0" collapsed="false">
      <c r="A5503" s="19" t="n">
        <v>51</v>
      </c>
      <c r="B5503" s="19" t="n">
        <f aca="false">IFERROR(VLOOKUP(A5503,Personal!$A$6:$F$112,2,FALSE()),"")</f>
        <v>0</v>
      </c>
      <c r="C5503" s="19" t="str">
        <f aca="false">IFERROR(VLOOKUP(A5503,Personal!$A$6:$F$112,3,FALSE()),"")</f>
        <v>Valls</v>
      </c>
      <c r="D5503" s="19" t="s">
        <v>132</v>
      </c>
      <c r="E5503" s="19" t="s">
        <v>133</v>
      </c>
      <c r="F5503" s="19" t="s">
        <v>134</v>
      </c>
      <c r="G5503" s="19" t="s">
        <v>291</v>
      </c>
      <c r="H5503" s="19" t="n">
        <f aca="false">IF(OR(VLOOKUP(A5503,Personal!$A$6:$F$112,5,FALSE())&lt;&gt;"Sí",N5503="No aplica"),0,'Catàleg GRAE'!D52)</f>
        <v>1</v>
      </c>
      <c r="I5503" s="20"/>
      <c r="J5503" s="20"/>
      <c r="K5503" s="20"/>
      <c r="L5503" s="21"/>
      <c r="M5503" s="21"/>
      <c r="N5503" s="20"/>
      <c r="O5503" s="20"/>
      <c r="P5503" s="19" t="str">
        <f aca="false">IF(I5503="","",I5503-H5503)</f>
        <v/>
      </c>
      <c r="Q5503" s="19" t="str">
        <f aca="true">IF(B5503="","",IF(N5503="No aplica","No aplica",IF(I5503="","Pendent",IF(N5503="Per substituir","Substituir",IF(OR(N5503="No localitzat",N5503="No lliurat"),"Reposar",IF(I5503&lt;H5503,"Reposar",IF(I5503&gt;H5503,"Revisar excedent",IF(AND(G5503="Sí",M5503&lt;&gt;"",M5503&lt;TODAY()),"EPI caducat",IF(AND(G5503="Sí",M5503&lt;&gt;"",M5503&lt;=TODAY()+90),"EPI caduca ≤90 dies",IF(OR(N5503="Deteriorat usable",N5503="Revisió necessària"),"Revisar","OK"))))))))))</f>
      </c>
      <c r="R5503" s="20"/>
    </row>
    <row r="5504" customFormat="false" ht="15" hidden="false" customHeight="false" outlineLevel="0" collapsed="false">
      <c r="A5504" s="19" t="n">
        <v>51</v>
      </c>
      <c r="B5504" s="19" t="n">
        <f aca="false">IFERROR(VLOOKUP(A5504,Personal!$A$6:$F$112,2,FALSE()),"")</f>
        <v>0</v>
      </c>
      <c r="C5504" s="19" t="str">
        <f aca="false">IFERROR(VLOOKUP(A5504,Personal!$A$6:$F$112,3,FALSE()),"")</f>
        <v>Valls</v>
      </c>
      <c r="D5504" s="19" t="s">
        <v>94</v>
      </c>
      <c r="E5504" s="19" t="s">
        <v>135</v>
      </c>
      <c r="F5504" s="19" t="s">
        <v>136</v>
      </c>
      <c r="G5504" s="19" t="s">
        <v>291</v>
      </c>
      <c r="H5504" s="19" t="n">
        <f aca="false">IF(OR(VLOOKUP(A5504,Personal!$A$6:$F$112,5,FALSE())&lt;&gt;"Sí",N5504="No aplica"),0,'Catàleg GRAE'!D53)</f>
        <v>1</v>
      </c>
      <c r="I5504" s="20"/>
      <c r="J5504" s="20"/>
      <c r="K5504" s="20"/>
      <c r="L5504" s="21"/>
      <c r="M5504" s="21"/>
      <c r="N5504" s="20"/>
      <c r="O5504" s="20"/>
      <c r="P5504" s="19" t="str">
        <f aca="false">IF(I5504="","",I5504-H5504)</f>
        <v/>
      </c>
      <c r="Q5504" s="19" t="str">
        <f aca="true">IF(B5504="","",IF(N5504="No aplica","No aplica",IF(I5504="","Pendent",IF(N5504="Per substituir","Substituir",IF(OR(N5504="No localitzat",N5504="No lliurat"),"Reposar",IF(I5504&lt;H5504,"Reposar",IF(I5504&gt;H5504,"Revisar excedent",IF(AND(G5504="Sí",M5504&lt;&gt;"",M5504&lt;TODAY()),"EPI caducat",IF(AND(G5504="Sí",M5504&lt;&gt;"",M5504&lt;=TODAY()+90),"EPI caduca ≤90 dies",IF(OR(N5504="Deteriorat usable",N5504="Revisió necessària"),"Revisar","OK"))))))))))</f>
      </c>
      <c r="R5504" s="20"/>
    </row>
    <row r="5505" customFormat="false" ht="15" hidden="false" customHeight="false" outlineLevel="0" collapsed="false">
      <c r="A5505" s="19" t="n">
        <v>51</v>
      </c>
      <c r="B5505" s="19" t="n">
        <f aca="false">IFERROR(VLOOKUP(A5505,Personal!$A$6:$F$112,2,FALSE()),"")</f>
        <v>0</v>
      </c>
      <c r="C5505" s="19" t="str">
        <f aca="false">IFERROR(VLOOKUP(A5505,Personal!$A$6:$F$112,3,FALSE()),"")</f>
        <v>Valls</v>
      </c>
      <c r="D5505" s="19" t="s">
        <v>137</v>
      </c>
      <c r="E5505" s="19" t="s">
        <v>138</v>
      </c>
      <c r="F5505" s="19" t="s">
        <v>139</v>
      </c>
      <c r="G5505" s="19" t="s">
        <v>291</v>
      </c>
      <c r="H5505" s="19" t="n">
        <f aca="false">IF(OR(VLOOKUP(A5505,Personal!$A$6:$F$112,5,FALSE())&lt;&gt;"Sí",N5505="No aplica"),0,'Catàleg GRAE'!D54)</f>
        <v>1</v>
      </c>
      <c r="I5505" s="20"/>
      <c r="J5505" s="20"/>
      <c r="K5505" s="20"/>
      <c r="L5505" s="21"/>
      <c r="M5505" s="21"/>
      <c r="N5505" s="20"/>
      <c r="O5505" s="20"/>
      <c r="P5505" s="19" t="str">
        <f aca="false">IF(I5505="","",I5505-H5505)</f>
        <v/>
      </c>
      <c r="Q5505" s="19" t="str">
        <f aca="true">IF(B5505="","",IF(N5505="No aplica","No aplica",IF(I5505="","Pendent",IF(N5505="Per substituir","Substituir",IF(OR(N5505="No localitzat",N5505="No lliurat"),"Reposar",IF(I5505&lt;H5505,"Reposar",IF(I5505&gt;H5505,"Revisar excedent",IF(AND(G5505="Sí",M5505&lt;&gt;"",M5505&lt;TODAY()),"EPI caducat",IF(AND(G5505="Sí",M5505&lt;&gt;"",M5505&lt;=TODAY()+90),"EPI caduca ≤90 dies",IF(OR(N5505="Deteriorat usable",N5505="Revisió necessària"),"Revisar","OK"))))))))))</f>
      </c>
      <c r="R5505" s="20"/>
    </row>
    <row r="5506" customFormat="false" ht="15" hidden="false" customHeight="false" outlineLevel="0" collapsed="false">
      <c r="A5506" s="19" t="n">
        <v>51</v>
      </c>
      <c r="B5506" s="19" t="n">
        <f aca="false">IFERROR(VLOOKUP(A5506,Personal!$A$6:$F$112,2,FALSE()),"")</f>
        <v>0</v>
      </c>
      <c r="C5506" s="19" t="str">
        <f aca="false">IFERROR(VLOOKUP(A5506,Personal!$A$6:$F$112,3,FALSE()),"")</f>
        <v>Valls</v>
      </c>
      <c r="D5506" s="19" t="s">
        <v>94</v>
      </c>
      <c r="E5506" s="19" t="s">
        <v>140</v>
      </c>
      <c r="F5506" s="19" t="s">
        <v>141</v>
      </c>
      <c r="G5506" s="19" t="s">
        <v>291</v>
      </c>
      <c r="H5506" s="19" t="n">
        <f aca="false">IF(OR(VLOOKUP(A5506,Personal!$A$6:$F$112,5,FALSE())&lt;&gt;"Sí",N5506="No aplica"),0,'Catàleg GRAE'!D55)</f>
        <v>1</v>
      </c>
      <c r="I5506" s="20"/>
      <c r="J5506" s="20"/>
      <c r="K5506" s="20"/>
      <c r="L5506" s="21"/>
      <c r="M5506" s="21"/>
      <c r="N5506" s="20"/>
      <c r="O5506" s="20"/>
      <c r="P5506" s="19" t="str">
        <f aca="false">IF(I5506="","",I5506-H5506)</f>
        <v/>
      </c>
      <c r="Q5506" s="19" t="str">
        <f aca="true">IF(B5506="","",IF(N5506="No aplica","No aplica",IF(I5506="","Pendent",IF(N5506="Per substituir","Substituir",IF(OR(N5506="No localitzat",N5506="No lliurat"),"Reposar",IF(I5506&lt;H5506,"Reposar",IF(I5506&gt;H5506,"Revisar excedent",IF(AND(G5506="Sí",M5506&lt;&gt;"",M5506&lt;TODAY()),"EPI caducat",IF(AND(G5506="Sí",M5506&lt;&gt;"",M5506&lt;=TODAY()+90),"EPI caduca ≤90 dies",IF(OR(N5506="Deteriorat usable",N5506="Revisió necessària"),"Revisar","OK"))))))))))</f>
      </c>
      <c r="R5506" s="20"/>
    </row>
    <row r="5507" customFormat="false" ht="15" hidden="false" customHeight="false" outlineLevel="0" collapsed="false">
      <c r="A5507" s="19" t="n">
        <v>51</v>
      </c>
      <c r="B5507" s="19" t="n">
        <f aca="false">IFERROR(VLOOKUP(A5507,Personal!$A$6:$F$112,2,FALSE()),"")</f>
        <v>0</v>
      </c>
      <c r="C5507" s="19" t="str">
        <f aca="false">IFERROR(VLOOKUP(A5507,Personal!$A$6:$F$112,3,FALSE()),"")</f>
        <v>Valls</v>
      </c>
      <c r="D5507" s="19" t="s">
        <v>142</v>
      </c>
      <c r="E5507" s="19" t="s">
        <v>143</v>
      </c>
      <c r="F5507" s="19" t="s">
        <v>144</v>
      </c>
      <c r="G5507" s="19" t="s">
        <v>291</v>
      </c>
      <c r="H5507" s="19" t="n">
        <f aca="false">IF(OR(VLOOKUP(A5507,Personal!$A$6:$F$112,5,FALSE())&lt;&gt;"Sí",N5507="No aplica"),0,'Catàleg GRAE'!D56)</f>
        <v>1</v>
      </c>
      <c r="I5507" s="20"/>
      <c r="J5507" s="20"/>
      <c r="K5507" s="20"/>
      <c r="L5507" s="21"/>
      <c r="M5507" s="21"/>
      <c r="N5507" s="20"/>
      <c r="O5507" s="20"/>
      <c r="P5507" s="19" t="str">
        <f aca="false">IF(I5507="","",I5507-H5507)</f>
        <v/>
      </c>
      <c r="Q5507" s="19" t="str">
        <f aca="true">IF(B5507="","",IF(N5507="No aplica","No aplica",IF(I5507="","Pendent",IF(N5507="Per substituir","Substituir",IF(OR(N5507="No localitzat",N5507="No lliurat"),"Reposar",IF(I5507&lt;H5507,"Reposar",IF(I5507&gt;H5507,"Revisar excedent",IF(AND(G5507="Sí",M5507&lt;&gt;"",M5507&lt;TODAY()),"EPI caducat",IF(AND(G5507="Sí",M5507&lt;&gt;"",M5507&lt;=TODAY()+90),"EPI caduca ≤90 dies",IF(OR(N5507="Deteriorat usable",N5507="Revisió necessària"),"Revisar","OK"))))))))))</f>
      </c>
      <c r="R5507" s="20"/>
    </row>
    <row r="5508" customFormat="false" ht="15" hidden="false" customHeight="false" outlineLevel="0" collapsed="false">
      <c r="A5508" s="19" t="n">
        <v>51</v>
      </c>
      <c r="B5508" s="19" t="n">
        <f aca="false">IFERROR(VLOOKUP(A5508,Personal!$A$6:$F$112,2,FALSE()),"")</f>
        <v>0</v>
      </c>
      <c r="C5508" s="19" t="str">
        <f aca="false">IFERROR(VLOOKUP(A5508,Personal!$A$6:$F$112,3,FALSE()),"")</f>
        <v>Valls</v>
      </c>
      <c r="D5508" s="19" t="s">
        <v>112</v>
      </c>
      <c r="E5508" s="19" t="s">
        <v>145</v>
      </c>
      <c r="F5508" s="19" t="s">
        <v>146</v>
      </c>
      <c r="G5508" s="19" t="s">
        <v>291</v>
      </c>
      <c r="H5508" s="19" t="n">
        <f aca="false">IF(OR(VLOOKUP(A5508,Personal!$A$6:$F$112,5,FALSE())&lt;&gt;"Sí",N5508="No aplica"),0,'Catàleg GRAE'!D57)</f>
        <v>1</v>
      </c>
      <c r="I5508" s="20"/>
      <c r="J5508" s="20"/>
      <c r="K5508" s="20"/>
      <c r="L5508" s="21"/>
      <c r="M5508" s="21"/>
      <c r="N5508" s="20"/>
      <c r="O5508" s="20"/>
      <c r="P5508" s="19" t="str">
        <f aca="false">IF(I5508="","",I5508-H5508)</f>
        <v/>
      </c>
      <c r="Q5508" s="19" t="str">
        <f aca="true">IF(B5508="","",IF(N5508="No aplica","No aplica",IF(I5508="","Pendent",IF(N5508="Per substituir","Substituir",IF(OR(N5508="No localitzat",N5508="No lliurat"),"Reposar",IF(I5508&lt;H5508,"Reposar",IF(I5508&gt;H5508,"Revisar excedent",IF(AND(G5508="Sí",M5508&lt;&gt;"",M5508&lt;TODAY()),"EPI caducat",IF(AND(G5508="Sí",M5508&lt;&gt;"",M5508&lt;=TODAY()+90),"EPI caduca ≤90 dies",IF(OR(N5508="Deteriorat usable",N5508="Revisió necessària"),"Revisar","OK"))))))))))</f>
      </c>
      <c r="R5508" s="20"/>
    </row>
    <row r="5509" customFormat="false" ht="15" hidden="false" customHeight="false" outlineLevel="0" collapsed="false">
      <c r="A5509" s="19" t="n">
        <v>51</v>
      </c>
      <c r="B5509" s="19" t="n">
        <f aca="false">IFERROR(VLOOKUP(A5509,Personal!$A$6:$F$112,2,FALSE()),"")</f>
        <v>0</v>
      </c>
      <c r="C5509" s="19" t="str">
        <f aca="false">IFERROR(VLOOKUP(A5509,Personal!$A$6:$F$112,3,FALSE()),"")</f>
        <v>Valls</v>
      </c>
      <c r="D5509" s="19" t="s">
        <v>137</v>
      </c>
      <c r="E5509" s="19" t="s">
        <v>147</v>
      </c>
      <c r="F5509" s="19" t="s">
        <v>148</v>
      </c>
      <c r="G5509" s="19" t="s">
        <v>291</v>
      </c>
      <c r="H5509" s="19" t="n">
        <f aca="false">IF(OR(VLOOKUP(A5509,Personal!$A$6:$F$112,5,FALSE())&lt;&gt;"Sí",N5509="No aplica"),0,'Catàleg GRAE'!D58)</f>
        <v>1</v>
      </c>
      <c r="I5509" s="20"/>
      <c r="J5509" s="20"/>
      <c r="K5509" s="20"/>
      <c r="L5509" s="21"/>
      <c r="M5509" s="21"/>
      <c r="N5509" s="20"/>
      <c r="O5509" s="20"/>
      <c r="P5509" s="19" t="str">
        <f aca="false">IF(I5509="","",I5509-H5509)</f>
        <v/>
      </c>
      <c r="Q5509" s="19" t="str">
        <f aca="true">IF(B5509="","",IF(N5509="No aplica","No aplica",IF(I5509="","Pendent",IF(N5509="Per substituir","Substituir",IF(OR(N5509="No localitzat",N5509="No lliurat"),"Reposar",IF(I5509&lt;H5509,"Reposar",IF(I5509&gt;H5509,"Revisar excedent",IF(AND(G5509="Sí",M5509&lt;&gt;"",M5509&lt;TODAY()),"EPI caducat",IF(AND(G5509="Sí",M5509&lt;&gt;"",M5509&lt;=TODAY()+90),"EPI caduca ≤90 dies",IF(OR(N5509="Deteriorat usable",N5509="Revisió necessària"),"Revisar","OK"))))))))))</f>
      </c>
      <c r="R5509" s="20"/>
    </row>
    <row r="5510" customFormat="false" ht="15" hidden="false" customHeight="false" outlineLevel="0" collapsed="false">
      <c r="A5510" s="19" t="n">
        <v>51</v>
      </c>
      <c r="B5510" s="19" t="n">
        <f aca="false">IFERROR(VLOOKUP(A5510,Personal!$A$6:$F$112,2,FALSE()),"")</f>
        <v>0</v>
      </c>
      <c r="C5510" s="19" t="str">
        <f aca="false">IFERROR(VLOOKUP(A5510,Personal!$A$6:$F$112,3,FALSE()),"")</f>
        <v>Valls</v>
      </c>
      <c r="D5510" s="19" t="s">
        <v>125</v>
      </c>
      <c r="E5510" s="19" t="s">
        <v>149</v>
      </c>
      <c r="F5510" s="19" t="s">
        <v>150</v>
      </c>
      <c r="G5510" s="19" t="s">
        <v>291</v>
      </c>
      <c r="H5510" s="19" t="n">
        <f aca="false">IF(OR(VLOOKUP(A5510,Personal!$A$6:$F$112,5,FALSE())&lt;&gt;"Sí",N5510="No aplica"),0,'Catàleg GRAE'!D59)</f>
        <v>1</v>
      </c>
      <c r="I5510" s="20"/>
      <c r="J5510" s="20"/>
      <c r="K5510" s="20"/>
      <c r="L5510" s="21"/>
      <c r="M5510" s="21"/>
      <c r="N5510" s="20"/>
      <c r="O5510" s="20"/>
      <c r="P5510" s="19" t="str">
        <f aca="false">IF(I5510="","",I5510-H5510)</f>
        <v/>
      </c>
      <c r="Q5510" s="19" t="str">
        <f aca="true">IF(B5510="","",IF(N5510="No aplica","No aplica",IF(I5510="","Pendent",IF(N5510="Per substituir","Substituir",IF(OR(N5510="No localitzat",N5510="No lliurat"),"Reposar",IF(I5510&lt;H5510,"Reposar",IF(I5510&gt;H5510,"Revisar excedent",IF(AND(G5510="Sí",M5510&lt;&gt;"",M5510&lt;TODAY()),"EPI caducat",IF(AND(G5510="Sí",M5510&lt;&gt;"",M5510&lt;=TODAY()+90),"EPI caduca ≤90 dies",IF(OR(N5510="Deteriorat usable",N5510="Revisió necessària"),"Revisar","OK"))))))))))</f>
      </c>
      <c r="R5510" s="20"/>
    </row>
    <row r="5511" customFormat="false" ht="15" hidden="false" customHeight="false" outlineLevel="0" collapsed="false">
      <c r="A5511" s="19" t="n">
        <v>51</v>
      </c>
      <c r="B5511" s="19" t="n">
        <f aca="false">IFERROR(VLOOKUP(A5511,Personal!$A$6:$F$112,2,FALSE()),"")</f>
        <v>0</v>
      </c>
      <c r="C5511" s="19" t="str">
        <f aca="false">IFERROR(VLOOKUP(A5511,Personal!$A$6:$F$112,3,FALSE()),"")</f>
        <v>Valls</v>
      </c>
      <c r="D5511" s="19" t="s">
        <v>125</v>
      </c>
      <c r="E5511" s="19" t="s">
        <v>151</v>
      </c>
      <c r="F5511" s="19" t="s">
        <v>152</v>
      </c>
      <c r="G5511" s="19" t="s">
        <v>291</v>
      </c>
      <c r="H5511" s="19" t="n">
        <f aca="false">IF(OR(VLOOKUP(A5511,Personal!$A$6:$F$112,5,FALSE())&lt;&gt;"Sí",N5511="No aplica"),0,'Catàleg GRAE'!D60)</f>
        <v>1</v>
      </c>
      <c r="I5511" s="20"/>
      <c r="J5511" s="20"/>
      <c r="K5511" s="20"/>
      <c r="L5511" s="21"/>
      <c r="M5511" s="21"/>
      <c r="N5511" s="20"/>
      <c r="O5511" s="20"/>
      <c r="P5511" s="19" t="str">
        <f aca="false">IF(I5511="","",I5511-H5511)</f>
        <v/>
      </c>
      <c r="Q5511" s="19" t="str">
        <f aca="true">IF(B5511="","",IF(N5511="No aplica","No aplica",IF(I5511="","Pendent",IF(N5511="Per substituir","Substituir",IF(OR(N5511="No localitzat",N5511="No lliurat"),"Reposar",IF(I5511&lt;H5511,"Reposar",IF(I5511&gt;H5511,"Revisar excedent",IF(AND(G5511="Sí",M5511&lt;&gt;"",M5511&lt;TODAY()),"EPI caducat",IF(AND(G5511="Sí",M5511&lt;&gt;"",M5511&lt;=TODAY()+90),"EPI caduca ≤90 dies",IF(OR(N5511="Deteriorat usable",N5511="Revisió necessària"),"Revisar","OK"))))))))))</f>
      </c>
      <c r="R5511" s="20"/>
    </row>
    <row r="5512" customFormat="false" ht="15" hidden="false" customHeight="false" outlineLevel="0" collapsed="false">
      <c r="A5512" s="19" t="n">
        <v>51</v>
      </c>
      <c r="B5512" s="19" t="n">
        <f aca="false">IFERROR(VLOOKUP(A5512,Personal!$A$6:$F$112,2,FALSE()),"")</f>
        <v>0</v>
      </c>
      <c r="C5512" s="19" t="str">
        <f aca="false">IFERROR(VLOOKUP(A5512,Personal!$A$6:$F$112,3,FALSE()),"")</f>
        <v>Valls</v>
      </c>
      <c r="D5512" s="19" t="s">
        <v>153</v>
      </c>
      <c r="E5512" s="19" t="s">
        <v>154</v>
      </c>
      <c r="F5512" s="19" t="s">
        <v>155</v>
      </c>
      <c r="G5512" s="19" t="s">
        <v>291</v>
      </c>
      <c r="H5512" s="19" t="n">
        <f aca="false">IF(OR(VLOOKUP(A5512,Personal!$A$6:$F$112,5,FALSE())&lt;&gt;"Sí",N5512="No aplica"),0,'Catàleg GRAE'!D61)</f>
        <v>1</v>
      </c>
      <c r="I5512" s="20"/>
      <c r="J5512" s="20"/>
      <c r="K5512" s="20"/>
      <c r="L5512" s="21"/>
      <c r="M5512" s="21"/>
      <c r="N5512" s="20"/>
      <c r="O5512" s="20"/>
      <c r="P5512" s="19" t="str">
        <f aca="false">IF(I5512="","",I5512-H5512)</f>
        <v/>
      </c>
      <c r="Q5512" s="19" t="str">
        <f aca="true">IF(B5512="","",IF(N5512="No aplica","No aplica",IF(I5512="","Pendent",IF(N5512="Per substituir","Substituir",IF(OR(N5512="No localitzat",N5512="No lliurat"),"Reposar",IF(I5512&lt;H5512,"Reposar",IF(I5512&gt;H5512,"Revisar excedent",IF(AND(G5512="Sí",M5512&lt;&gt;"",M5512&lt;TODAY()),"EPI caducat",IF(AND(G5512="Sí",M5512&lt;&gt;"",M5512&lt;=TODAY()+90),"EPI caduca ≤90 dies",IF(OR(N5512="Deteriorat usable",N5512="Revisió necessària"),"Revisar","OK"))))))))))</f>
      </c>
      <c r="R5512" s="20"/>
    </row>
    <row r="5513" customFormat="false" ht="15" hidden="false" customHeight="false" outlineLevel="0" collapsed="false">
      <c r="A5513" s="19" t="n">
        <v>51</v>
      </c>
      <c r="B5513" s="19" t="n">
        <f aca="false">IFERROR(VLOOKUP(A5513,Personal!$A$6:$F$112,2,FALSE()),"")</f>
        <v>0</v>
      </c>
      <c r="C5513" s="19" t="str">
        <f aca="false">IFERROR(VLOOKUP(A5513,Personal!$A$6:$F$112,3,FALSE()),"")</f>
        <v>Valls</v>
      </c>
      <c r="D5513" s="19" t="s">
        <v>37</v>
      </c>
      <c r="E5513" s="19" t="s">
        <v>156</v>
      </c>
      <c r="F5513" s="19" t="s">
        <v>157</v>
      </c>
      <c r="G5513" s="19" t="s">
        <v>291</v>
      </c>
      <c r="H5513" s="19" t="n">
        <f aca="false">IF(OR(VLOOKUP(A5513,Personal!$A$6:$F$112,5,FALSE())&lt;&gt;"Sí",N5513="No aplica"),0,'Catàleg GRAE'!D62)</f>
        <v>1</v>
      </c>
      <c r="I5513" s="20"/>
      <c r="J5513" s="20"/>
      <c r="K5513" s="20"/>
      <c r="L5513" s="21"/>
      <c r="M5513" s="21"/>
      <c r="N5513" s="20"/>
      <c r="O5513" s="20"/>
      <c r="P5513" s="19" t="str">
        <f aca="false">IF(I5513="","",I5513-H5513)</f>
        <v/>
      </c>
      <c r="Q5513" s="19" t="str">
        <f aca="true">IF(B5513="","",IF(N5513="No aplica","No aplica",IF(I5513="","Pendent",IF(N5513="Per substituir","Substituir",IF(OR(N5513="No localitzat",N5513="No lliurat"),"Reposar",IF(I5513&lt;H5513,"Reposar",IF(I5513&gt;H5513,"Revisar excedent",IF(AND(G5513="Sí",M5513&lt;&gt;"",M5513&lt;TODAY()),"EPI caducat",IF(AND(G5513="Sí",M5513&lt;&gt;"",M5513&lt;=TODAY()+90),"EPI caduca ≤90 dies",IF(OR(N5513="Deteriorat usable",N5513="Revisió necessària"),"Revisar","OK"))))))))))</f>
      </c>
      <c r="R5513" s="20"/>
    </row>
    <row r="5514" customFormat="false" ht="15" hidden="false" customHeight="false" outlineLevel="0" collapsed="false">
      <c r="A5514" s="19" t="n">
        <v>51</v>
      </c>
      <c r="B5514" s="19" t="n">
        <f aca="false">IFERROR(VLOOKUP(A5514,Personal!$A$6:$F$112,2,FALSE()),"")</f>
        <v>0</v>
      </c>
      <c r="C5514" s="19" t="str">
        <f aca="false">IFERROR(VLOOKUP(A5514,Personal!$A$6:$F$112,3,FALSE()),"")</f>
        <v>Valls</v>
      </c>
      <c r="D5514" s="19" t="s">
        <v>37</v>
      </c>
      <c r="E5514" s="19" t="s">
        <v>158</v>
      </c>
      <c r="F5514" s="19" t="s">
        <v>159</v>
      </c>
      <c r="G5514" s="19" t="s">
        <v>291</v>
      </c>
      <c r="H5514" s="19" t="n">
        <f aca="false">IF(OR(VLOOKUP(A5514,Personal!$A$6:$F$112,5,FALSE())&lt;&gt;"Sí",N5514="No aplica"),0,'Catàleg GRAE'!D63)</f>
        <v>1</v>
      </c>
      <c r="I5514" s="20"/>
      <c r="J5514" s="20"/>
      <c r="K5514" s="20"/>
      <c r="L5514" s="21"/>
      <c r="M5514" s="21"/>
      <c r="N5514" s="20"/>
      <c r="O5514" s="20"/>
      <c r="P5514" s="19" t="str">
        <f aca="false">IF(I5514="","",I5514-H5514)</f>
        <v/>
      </c>
      <c r="Q5514" s="19" t="str">
        <f aca="true">IF(B5514="","",IF(N5514="No aplica","No aplica",IF(I5514="","Pendent",IF(N5514="Per substituir","Substituir",IF(OR(N5514="No localitzat",N5514="No lliurat"),"Reposar",IF(I5514&lt;H5514,"Reposar",IF(I5514&gt;H5514,"Revisar excedent",IF(AND(G5514="Sí",M5514&lt;&gt;"",M5514&lt;TODAY()),"EPI caducat",IF(AND(G5514="Sí",M5514&lt;&gt;"",M5514&lt;=TODAY()+90),"EPI caduca ≤90 dies",IF(OR(N5514="Deteriorat usable",N5514="Revisió necessària"),"Revisar","OK"))))))))))</f>
      </c>
      <c r="R5514" s="20"/>
    </row>
    <row r="5515" customFormat="false" ht="15" hidden="false" customHeight="false" outlineLevel="0" collapsed="false">
      <c r="A5515" s="19" t="n">
        <v>51</v>
      </c>
      <c r="B5515" s="19" t="n">
        <f aca="false">IFERROR(VLOOKUP(A5515,Personal!$A$6:$F$112,2,FALSE()),"")</f>
        <v>0</v>
      </c>
      <c r="C5515" s="19" t="str">
        <f aca="false">IFERROR(VLOOKUP(A5515,Personal!$A$6:$F$112,3,FALSE()),"")</f>
        <v>Valls</v>
      </c>
      <c r="D5515" s="19" t="s">
        <v>160</v>
      </c>
      <c r="E5515" s="19" t="s">
        <v>161</v>
      </c>
      <c r="F5515" s="19" t="s">
        <v>162</v>
      </c>
      <c r="G5515" s="19" t="s">
        <v>291</v>
      </c>
      <c r="H5515" s="19" t="n">
        <f aca="false">IF(OR(VLOOKUP(A5515,Personal!$A$6:$F$112,5,FALSE())&lt;&gt;"Sí",N5515="No aplica"),0,'Catàleg GRAE'!D64)</f>
        <v>1</v>
      </c>
      <c r="I5515" s="20"/>
      <c r="J5515" s="20"/>
      <c r="K5515" s="20"/>
      <c r="L5515" s="21"/>
      <c r="M5515" s="21"/>
      <c r="N5515" s="20"/>
      <c r="O5515" s="20"/>
      <c r="P5515" s="19" t="str">
        <f aca="false">IF(I5515="","",I5515-H5515)</f>
        <v/>
      </c>
      <c r="Q5515" s="19" t="str">
        <f aca="true">IF(B5515="","",IF(N5515="No aplica","No aplica",IF(I5515="","Pendent",IF(N5515="Per substituir","Substituir",IF(OR(N5515="No localitzat",N5515="No lliurat"),"Reposar",IF(I5515&lt;H5515,"Reposar",IF(I5515&gt;H5515,"Revisar excedent",IF(AND(G5515="Sí",M5515&lt;&gt;"",M5515&lt;TODAY()),"EPI caducat",IF(AND(G5515="Sí",M5515&lt;&gt;"",M5515&lt;=TODAY()+90),"EPI caduca ≤90 dies",IF(OR(N5515="Deteriorat usable",N5515="Revisió necessària"),"Revisar","OK"))))))))))</f>
      </c>
      <c r="R5515" s="20"/>
    </row>
    <row r="5516" customFormat="false" ht="15" hidden="false" customHeight="false" outlineLevel="0" collapsed="false">
      <c r="A5516" s="19" t="n">
        <v>51</v>
      </c>
      <c r="B5516" s="19" t="n">
        <f aca="false">IFERROR(VLOOKUP(A5516,Personal!$A$6:$F$112,2,FALSE()),"")</f>
        <v>0</v>
      </c>
      <c r="C5516" s="19" t="str">
        <f aca="false">IFERROR(VLOOKUP(A5516,Personal!$A$6:$F$112,3,FALSE()),"")</f>
        <v>Valls</v>
      </c>
      <c r="D5516" s="19" t="s">
        <v>137</v>
      </c>
      <c r="E5516" s="19" t="s">
        <v>163</v>
      </c>
      <c r="F5516" s="19" t="s">
        <v>164</v>
      </c>
      <c r="G5516" s="19" t="s">
        <v>272</v>
      </c>
      <c r="H5516" s="19" t="n">
        <f aca="false">IF(OR(VLOOKUP(A5516,Personal!$A$6:$F$112,5,FALSE())&lt;&gt;"Sí",N5516="No aplica"),0,'Catàleg GRAE'!D65)</f>
        <v>1</v>
      </c>
      <c r="I5516" s="20"/>
      <c r="J5516" s="20"/>
      <c r="K5516" s="20"/>
      <c r="L5516" s="21"/>
      <c r="M5516" s="21"/>
      <c r="N5516" s="20"/>
      <c r="O5516" s="20"/>
      <c r="P5516" s="19" t="str">
        <f aca="false">IF(I5516="","",I5516-H5516)</f>
        <v/>
      </c>
      <c r="Q5516" s="19" t="str">
        <f aca="true">IF(B5516="","",IF(N5516="No aplica","No aplica",IF(I5516="","Pendent",IF(N5516="Per substituir","Substituir",IF(OR(N5516="No localitzat",N5516="No lliurat"),"Reposar",IF(I5516&lt;H5516,"Reposar",IF(I5516&gt;H5516,"Revisar excedent",IF(AND(G5516="Sí",M5516&lt;&gt;"",M5516&lt;TODAY()),"EPI caducat",IF(AND(G5516="Sí",M5516&lt;&gt;"",M5516&lt;=TODAY()+90),"EPI caduca ≤90 dies",IF(OR(N5516="Deteriorat usable",N5516="Revisió necessària"),"Revisar","OK"))))))))))</f>
      </c>
      <c r="R5516" s="20"/>
    </row>
    <row r="5517" customFormat="false" ht="15" hidden="false" customHeight="false" outlineLevel="0" collapsed="false">
      <c r="A5517" s="19" t="n">
        <v>51</v>
      </c>
      <c r="B5517" s="19" t="n">
        <f aca="false">IFERROR(VLOOKUP(A5517,Personal!$A$6:$F$112,2,FALSE()),"")</f>
        <v>0</v>
      </c>
      <c r="C5517" s="19" t="str">
        <f aca="false">IFERROR(VLOOKUP(A5517,Personal!$A$6:$F$112,3,FALSE()),"")</f>
        <v>Valls</v>
      </c>
      <c r="D5517" s="19" t="s">
        <v>132</v>
      </c>
      <c r="E5517" s="19" t="s">
        <v>165</v>
      </c>
      <c r="F5517" s="19" t="s">
        <v>166</v>
      </c>
      <c r="G5517" s="19" t="s">
        <v>272</v>
      </c>
      <c r="H5517" s="19" t="n">
        <f aca="false">IF(OR(VLOOKUP(A5517,Personal!$A$6:$F$112,5,FALSE())&lt;&gt;"Sí",N5517="No aplica"),0,'Catàleg GRAE'!D66)</f>
        <v>1</v>
      </c>
      <c r="I5517" s="20"/>
      <c r="J5517" s="20"/>
      <c r="K5517" s="20"/>
      <c r="L5517" s="21"/>
      <c r="M5517" s="21"/>
      <c r="N5517" s="20"/>
      <c r="O5517" s="20"/>
      <c r="P5517" s="19" t="str">
        <f aca="false">IF(I5517="","",I5517-H5517)</f>
        <v/>
      </c>
      <c r="Q5517" s="19" t="str">
        <f aca="true">IF(B5517="","",IF(N5517="No aplica","No aplica",IF(I5517="","Pendent",IF(N5517="Per substituir","Substituir",IF(OR(N5517="No localitzat",N5517="No lliurat"),"Reposar",IF(I5517&lt;H5517,"Reposar",IF(I5517&gt;H5517,"Revisar excedent",IF(AND(G5517="Sí",M5517&lt;&gt;"",M5517&lt;TODAY()),"EPI caducat",IF(AND(G5517="Sí",M5517&lt;&gt;"",M5517&lt;=TODAY()+90),"EPI caduca ≤90 dies",IF(OR(N5517="Deteriorat usable",N5517="Revisió necessària"),"Revisar","OK"))))))))))</f>
      </c>
      <c r="R5517" s="20"/>
    </row>
    <row r="5518" customFormat="false" ht="15" hidden="false" customHeight="false" outlineLevel="0" collapsed="false">
      <c r="A5518" s="19" t="n">
        <v>51</v>
      </c>
      <c r="B5518" s="19" t="n">
        <f aca="false">IFERROR(VLOOKUP(A5518,Personal!$A$6:$F$112,2,FALSE()),"")</f>
        <v>0</v>
      </c>
      <c r="C5518" s="19" t="str">
        <f aca="false">IFERROR(VLOOKUP(A5518,Personal!$A$6:$F$112,3,FALSE()),"")</f>
        <v>Valls</v>
      </c>
      <c r="D5518" s="19" t="s">
        <v>71</v>
      </c>
      <c r="E5518" s="19" t="s">
        <v>167</v>
      </c>
      <c r="F5518" s="19" t="s">
        <v>168</v>
      </c>
      <c r="G5518" s="19" t="s">
        <v>291</v>
      </c>
      <c r="H5518" s="19" t="n">
        <f aca="false">IF(OR(VLOOKUP(A5518,Personal!$A$6:$F$112,5,FALSE())&lt;&gt;"Sí",N5518="No aplica"),0,'Catàleg GRAE'!D67)</f>
        <v>1</v>
      </c>
      <c r="I5518" s="20"/>
      <c r="J5518" s="20"/>
      <c r="K5518" s="20"/>
      <c r="L5518" s="21"/>
      <c r="M5518" s="21"/>
      <c r="N5518" s="20"/>
      <c r="O5518" s="20"/>
      <c r="P5518" s="19" t="str">
        <f aca="false">IF(I5518="","",I5518-H5518)</f>
        <v/>
      </c>
      <c r="Q5518" s="19" t="str">
        <f aca="true">IF(B5518="","",IF(N5518="No aplica","No aplica",IF(I5518="","Pendent",IF(N5518="Per substituir","Substituir",IF(OR(N5518="No localitzat",N5518="No lliurat"),"Reposar",IF(I5518&lt;H5518,"Reposar",IF(I5518&gt;H5518,"Revisar excedent",IF(AND(G5518="Sí",M5518&lt;&gt;"",M5518&lt;TODAY()),"EPI caducat",IF(AND(G5518="Sí",M5518&lt;&gt;"",M5518&lt;=TODAY()+90),"EPI caduca ≤90 dies",IF(OR(N5518="Deteriorat usable",N5518="Revisió necessària"),"Revisar","OK"))))))))))</f>
      </c>
      <c r="R5518" s="20"/>
    </row>
    <row r="5519" customFormat="false" ht="15" hidden="false" customHeight="false" outlineLevel="0" collapsed="false">
      <c r="A5519" s="19" t="n">
        <v>51</v>
      </c>
      <c r="B5519" s="19" t="n">
        <f aca="false">IFERROR(VLOOKUP(A5519,Personal!$A$6:$F$112,2,FALSE()),"")</f>
        <v>0</v>
      </c>
      <c r="C5519" s="19" t="str">
        <f aca="false">IFERROR(VLOOKUP(A5519,Personal!$A$6:$F$112,3,FALSE()),"")</f>
        <v>Valls</v>
      </c>
      <c r="D5519" s="19" t="s">
        <v>132</v>
      </c>
      <c r="E5519" s="19" t="s">
        <v>169</v>
      </c>
      <c r="F5519" s="19" t="s">
        <v>170</v>
      </c>
      <c r="G5519" s="19" t="s">
        <v>272</v>
      </c>
      <c r="H5519" s="19" t="n">
        <f aca="false">IF(OR(VLOOKUP(A5519,Personal!$A$6:$F$112,5,FALSE())&lt;&gt;"Sí",N5519="No aplica"),0,'Catàleg GRAE'!D68)</f>
        <v>1</v>
      </c>
      <c r="I5519" s="20"/>
      <c r="J5519" s="20"/>
      <c r="K5519" s="20"/>
      <c r="L5519" s="21"/>
      <c r="M5519" s="21"/>
      <c r="N5519" s="20"/>
      <c r="O5519" s="20"/>
      <c r="P5519" s="19" t="str">
        <f aca="false">IF(I5519="","",I5519-H5519)</f>
        <v/>
      </c>
      <c r="Q5519" s="19" t="str">
        <f aca="true">IF(B5519="","",IF(N5519="No aplica","No aplica",IF(I5519="","Pendent",IF(N5519="Per substituir","Substituir",IF(OR(N5519="No localitzat",N5519="No lliurat"),"Reposar",IF(I5519&lt;H5519,"Reposar",IF(I5519&gt;H5519,"Revisar excedent",IF(AND(G5519="Sí",M5519&lt;&gt;"",M5519&lt;TODAY()),"EPI caducat",IF(AND(G5519="Sí",M5519&lt;&gt;"",M5519&lt;=TODAY()+90),"EPI caduca ≤90 dies",IF(OR(N5519="Deteriorat usable",N5519="Revisió necessària"),"Revisar","OK"))))))))))</f>
      </c>
      <c r="R5519" s="20"/>
    </row>
    <row r="5520" customFormat="false" ht="15" hidden="false" customHeight="false" outlineLevel="0" collapsed="false">
      <c r="A5520" s="19" t="n">
        <v>51</v>
      </c>
      <c r="B5520" s="19" t="n">
        <f aca="false">IFERROR(VLOOKUP(A5520,Personal!$A$6:$F$112,2,FALSE()),"")</f>
        <v>0</v>
      </c>
      <c r="C5520" s="19" t="str">
        <f aca="false">IFERROR(VLOOKUP(A5520,Personal!$A$6:$F$112,3,FALSE()),"")</f>
        <v>Valls</v>
      </c>
      <c r="D5520" s="19" t="s">
        <v>142</v>
      </c>
      <c r="E5520" s="19" t="s">
        <v>171</v>
      </c>
      <c r="F5520" s="19" t="s">
        <v>172</v>
      </c>
      <c r="G5520" s="19" t="s">
        <v>272</v>
      </c>
      <c r="H5520" s="19" t="n">
        <f aca="false">IF(OR(VLOOKUP(A5520,Personal!$A$6:$F$112,5,FALSE())&lt;&gt;"Sí",N5520="No aplica"),0,'Catàleg GRAE'!D69)</f>
        <v>1</v>
      </c>
      <c r="I5520" s="20"/>
      <c r="J5520" s="20"/>
      <c r="K5520" s="20"/>
      <c r="L5520" s="21"/>
      <c r="M5520" s="21"/>
      <c r="N5520" s="20"/>
      <c r="O5520" s="20"/>
      <c r="P5520" s="19" t="str">
        <f aca="false">IF(I5520="","",I5520-H5520)</f>
        <v/>
      </c>
      <c r="Q5520" s="19" t="str">
        <f aca="true">IF(B5520="","",IF(N5520="No aplica","No aplica",IF(I5520="","Pendent",IF(N5520="Per substituir","Substituir",IF(OR(N5520="No localitzat",N5520="No lliurat"),"Reposar",IF(I5520&lt;H5520,"Reposar",IF(I5520&gt;H5520,"Revisar excedent",IF(AND(G5520="Sí",M5520&lt;&gt;"",M5520&lt;TODAY()),"EPI caducat",IF(AND(G5520="Sí",M5520&lt;&gt;"",M5520&lt;=TODAY()+90),"EPI caduca ≤90 dies",IF(OR(N5520="Deteriorat usable",N5520="Revisió necessària"),"Revisar","OK"))))))))))</f>
      </c>
      <c r="R5520" s="20"/>
    </row>
    <row r="5521" customFormat="false" ht="15" hidden="false" customHeight="false" outlineLevel="0" collapsed="false">
      <c r="A5521" s="19" t="n">
        <v>51</v>
      </c>
      <c r="B5521" s="19" t="n">
        <f aca="false">IFERROR(VLOOKUP(A5521,Personal!$A$6:$F$112,2,FALSE()),"")</f>
        <v>0</v>
      </c>
      <c r="C5521" s="19" t="str">
        <f aca="false">IFERROR(VLOOKUP(A5521,Personal!$A$6:$F$112,3,FALSE()),"")</f>
        <v>Valls</v>
      </c>
      <c r="D5521" s="19" t="s">
        <v>132</v>
      </c>
      <c r="E5521" s="19" t="s">
        <v>173</v>
      </c>
      <c r="F5521" s="19" t="s">
        <v>174</v>
      </c>
      <c r="G5521" s="19" t="s">
        <v>272</v>
      </c>
      <c r="H5521" s="19" t="n">
        <f aca="false">IF(OR(VLOOKUP(A5521,Personal!$A$6:$F$112,5,FALSE())&lt;&gt;"Sí",N5521="No aplica"),0,'Catàleg GRAE'!D70)</f>
        <v>1</v>
      </c>
      <c r="I5521" s="20"/>
      <c r="J5521" s="20"/>
      <c r="K5521" s="20"/>
      <c r="L5521" s="21"/>
      <c r="M5521" s="21"/>
      <c r="N5521" s="20"/>
      <c r="O5521" s="20"/>
      <c r="P5521" s="19" t="str">
        <f aca="false">IF(I5521="","",I5521-H5521)</f>
        <v/>
      </c>
      <c r="Q5521" s="19" t="str">
        <f aca="true">IF(B5521="","",IF(N5521="No aplica","No aplica",IF(I5521="","Pendent",IF(N5521="Per substituir","Substituir",IF(OR(N5521="No localitzat",N5521="No lliurat"),"Reposar",IF(I5521&lt;H5521,"Reposar",IF(I5521&gt;H5521,"Revisar excedent",IF(AND(G5521="Sí",M5521&lt;&gt;"",M5521&lt;TODAY()),"EPI caducat",IF(AND(G5521="Sí",M5521&lt;&gt;"",M5521&lt;=TODAY()+90),"EPI caduca ≤90 dies",IF(OR(N5521="Deteriorat usable",N5521="Revisió necessària"),"Revisar","OK"))))))))))</f>
      </c>
      <c r="R5521" s="20"/>
    </row>
    <row r="5522" customFormat="false" ht="15" hidden="false" customHeight="false" outlineLevel="0" collapsed="false">
      <c r="A5522" s="19" t="n">
        <v>51</v>
      </c>
      <c r="B5522" s="19" t="n">
        <f aca="false">IFERROR(VLOOKUP(A5522,Personal!$A$6:$F$112,2,FALSE()),"")</f>
        <v>0</v>
      </c>
      <c r="C5522" s="19" t="str">
        <f aca="false">IFERROR(VLOOKUP(A5522,Personal!$A$6:$F$112,3,FALSE()),"")</f>
        <v>Valls</v>
      </c>
      <c r="D5522" s="19" t="s">
        <v>132</v>
      </c>
      <c r="E5522" s="19" t="s">
        <v>175</v>
      </c>
      <c r="F5522" s="19" t="s">
        <v>176</v>
      </c>
      <c r="G5522" s="19" t="s">
        <v>272</v>
      </c>
      <c r="H5522" s="19" t="n">
        <f aca="false">IF(OR(VLOOKUP(A5522,Personal!$A$6:$F$112,5,FALSE())&lt;&gt;"Sí",N5522="No aplica"),0,'Catàleg GRAE'!D71)</f>
        <v>1</v>
      </c>
      <c r="I5522" s="20"/>
      <c r="J5522" s="20"/>
      <c r="K5522" s="20"/>
      <c r="L5522" s="21"/>
      <c r="M5522" s="21"/>
      <c r="N5522" s="20"/>
      <c r="O5522" s="20"/>
      <c r="P5522" s="19" t="str">
        <f aca="false">IF(I5522="","",I5522-H5522)</f>
        <v/>
      </c>
      <c r="Q5522" s="19" t="str">
        <f aca="true">IF(B5522="","",IF(N5522="No aplica","No aplica",IF(I5522="","Pendent",IF(N5522="Per substituir","Substituir",IF(OR(N5522="No localitzat",N5522="No lliurat"),"Reposar",IF(I5522&lt;H5522,"Reposar",IF(I5522&gt;H5522,"Revisar excedent",IF(AND(G5522="Sí",M5522&lt;&gt;"",M5522&lt;TODAY()),"EPI caducat",IF(AND(G5522="Sí",M5522&lt;&gt;"",M5522&lt;=TODAY()+90),"EPI caduca ≤90 dies",IF(OR(N5522="Deteriorat usable",N5522="Revisió necessària"),"Revisar","OK"))))))))))</f>
      </c>
      <c r="R5522" s="20"/>
    </row>
    <row r="5523" customFormat="false" ht="15" hidden="false" customHeight="false" outlineLevel="0" collapsed="false">
      <c r="A5523" s="19" t="n">
        <v>51</v>
      </c>
      <c r="B5523" s="19" t="n">
        <f aca="false">IFERROR(VLOOKUP(A5523,Personal!$A$6:$F$112,2,FALSE()),"")</f>
        <v>0</v>
      </c>
      <c r="C5523" s="19" t="str">
        <f aca="false">IFERROR(VLOOKUP(A5523,Personal!$A$6:$F$112,3,FALSE()),"")</f>
        <v>Valls</v>
      </c>
      <c r="D5523" s="19" t="s">
        <v>177</v>
      </c>
      <c r="E5523" s="19" t="s">
        <v>178</v>
      </c>
      <c r="F5523" s="19" t="s">
        <v>179</v>
      </c>
      <c r="G5523" s="19" t="s">
        <v>272</v>
      </c>
      <c r="H5523" s="19" t="n">
        <f aca="false">IF(OR(VLOOKUP(A5523,Personal!$A$6:$F$112,5,FALSE())&lt;&gt;"Sí",N5523="No aplica"),0,'Catàleg GRAE'!D72)</f>
        <v>1</v>
      </c>
      <c r="I5523" s="20"/>
      <c r="J5523" s="20"/>
      <c r="K5523" s="20"/>
      <c r="L5523" s="21"/>
      <c r="M5523" s="21"/>
      <c r="N5523" s="20"/>
      <c r="O5523" s="20"/>
      <c r="P5523" s="19" t="str">
        <f aca="false">IF(I5523="","",I5523-H5523)</f>
        <v/>
      </c>
      <c r="Q5523" s="19" t="str">
        <f aca="true">IF(B5523="","",IF(N5523="No aplica","No aplica",IF(I5523="","Pendent",IF(N5523="Per substituir","Substituir",IF(OR(N5523="No localitzat",N5523="No lliurat"),"Reposar",IF(I5523&lt;H5523,"Reposar",IF(I5523&gt;H5523,"Revisar excedent",IF(AND(G5523="Sí",M5523&lt;&gt;"",M5523&lt;TODAY()),"EPI caducat",IF(AND(G5523="Sí",M5523&lt;&gt;"",M5523&lt;=TODAY()+90),"EPI caduca ≤90 dies",IF(OR(N5523="Deteriorat usable",N5523="Revisió necessària"),"Revisar","OK"))))))))))</f>
      </c>
      <c r="R5523" s="20"/>
    </row>
    <row r="5524" customFormat="false" ht="15" hidden="false" customHeight="false" outlineLevel="0" collapsed="false">
      <c r="A5524" s="19" t="n">
        <v>51</v>
      </c>
      <c r="B5524" s="19" t="n">
        <f aca="false">IFERROR(VLOOKUP(A5524,Personal!$A$6:$F$112,2,FALSE()),"")</f>
        <v>0</v>
      </c>
      <c r="C5524" s="19" t="str">
        <f aca="false">IFERROR(VLOOKUP(A5524,Personal!$A$6:$F$112,3,FALSE()),"")</f>
        <v>Valls</v>
      </c>
      <c r="D5524" s="19" t="s">
        <v>177</v>
      </c>
      <c r="E5524" s="19" t="s">
        <v>180</v>
      </c>
      <c r="F5524" s="19" t="s">
        <v>181</v>
      </c>
      <c r="G5524" s="19" t="s">
        <v>272</v>
      </c>
      <c r="H5524" s="19" t="n">
        <f aca="false">IF(OR(VLOOKUP(A5524,Personal!$A$6:$F$112,5,FALSE())&lt;&gt;"Sí",N5524="No aplica"),0,'Catàleg GRAE'!D73)</f>
        <v>1</v>
      </c>
      <c r="I5524" s="20"/>
      <c r="J5524" s="20"/>
      <c r="K5524" s="20"/>
      <c r="L5524" s="21"/>
      <c r="M5524" s="21"/>
      <c r="N5524" s="20"/>
      <c r="O5524" s="20"/>
      <c r="P5524" s="19" t="str">
        <f aca="false">IF(I5524="","",I5524-H5524)</f>
        <v/>
      </c>
      <c r="Q5524" s="19" t="str">
        <f aca="true">IF(B5524="","",IF(N5524="No aplica","No aplica",IF(I5524="","Pendent",IF(N5524="Per substituir","Substituir",IF(OR(N5524="No localitzat",N5524="No lliurat"),"Reposar",IF(I5524&lt;H5524,"Reposar",IF(I5524&gt;H5524,"Revisar excedent",IF(AND(G5524="Sí",M5524&lt;&gt;"",M5524&lt;TODAY()),"EPI caducat",IF(AND(G5524="Sí",M5524&lt;&gt;"",M5524&lt;=TODAY()+90),"EPI caduca ≤90 dies",IF(OR(N5524="Deteriorat usable",N5524="Revisió necessària"),"Revisar","OK"))))))))))</f>
      </c>
      <c r="R5524" s="20"/>
    </row>
    <row r="5525" customFormat="false" ht="15" hidden="false" customHeight="false" outlineLevel="0" collapsed="false">
      <c r="A5525" s="19" t="n">
        <v>51</v>
      </c>
      <c r="B5525" s="19" t="n">
        <f aca="false">IFERROR(VLOOKUP(A5525,Personal!$A$6:$F$112,2,FALSE()),"")</f>
        <v>0</v>
      </c>
      <c r="C5525" s="19" t="str">
        <f aca="false">IFERROR(VLOOKUP(A5525,Personal!$A$6:$F$112,3,FALSE()),"")</f>
        <v>Valls</v>
      </c>
      <c r="D5525" s="19" t="s">
        <v>132</v>
      </c>
      <c r="E5525" s="19" t="s">
        <v>182</v>
      </c>
      <c r="F5525" s="19" t="s">
        <v>183</v>
      </c>
      <c r="G5525" s="19" t="s">
        <v>272</v>
      </c>
      <c r="H5525" s="19" t="n">
        <f aca="false">IF(OR(VLOOKUP(A5525,Personal!$A$6:$F$112,5,FALSE())&lt;&gt;"Sí",N5525="No aplica"),0,'Catàleg GRAE'!D74)</f>
        <v>1</v>
      </c>
      <c r="I5525" s="20"/>
      <c r="J5525" s="20"/>
      <c r="K5525" s="20"/>
      <c r="L5525" s="21"/>
      <c r="M5525" s="21"/>
      <c r="N5525" s="20"/>
      <c r="O5525" s="20"/>
      <c r="P5525" s="19" t="str">
        <f aca="false">IF(I5525="","",I5525-H5525)</f>
        <v/>
      </c>
      <c r="Q5525" s="19" t="str">
        <f aca="true">IF(B5525="","",IF(N5525="No aplica","No aplica",IF(I5525="","Pendent",IF(N5525="Per substituir","Substituir",IF(OR(N5525="No localitzat",N5525="No lliurat"),"Reposar",IF(I5525&lt;H5525,"Reposar",IF(I5525&gt;H5525,"Revisar excedent",IF(AND(G5525="Sí",M5525&lt;&gt;"",M5525&lt;TODAY()),"EPI caducat",IF(AND(G5525="Sí",M5525&lt;&gt;"",M5525&lt;=TODAY()+90),"EPI caduca ≤90 dies",IF(OR(N5525="Deteriorat usable",N5525="Revisió necessària"),"Revisar","OK"))))))))))</f>
      </c>
      <c r="R5525" s="20"/>
    </row>
    <row r="5526" customFormat="false" ht="15" hidden="false" customHeight="false" outlineLevel="0" collapsed="false">
      <c r="A5526" s="19" t="n">
        <v>51</v>
      </c>
      <c r="B5526" s="19" t="n">
        <f aca="false">IFERROR(VLOOKUP(A5526,Personal!$A$6:$F$112,2,FALSE()),"")</f>
        <v>0</v>
      </c>
      <c r="C5526" s="19" t="str">
        <f aca="false">IFERROR(VLOOKUP(A5526,Personal!$A$6:$F$112,3,FALSE()),"")</f>
        <v>Valls</v>
      </c>
      <c r="D5526" s="19" t="s">
        <v>177</v>
      </c>
      <c r="E5526" s="19" t="s">
        <v>184</v>
      </c>
      <c r="F5526" s="19" t="s">
        <v>185</v>
      </c>
      <c r="G5526" s="19" t="s">
        <v>272</v>
      </c>
      <c r="H5526" s="19" t="n">
        <f aca="false">IF(OR(VLOOKUP(A5526,Personal!$A$6:$F$112,5,FALSE())&lt;&gt;"Sí",N5526="No aplica"),0,'Catàleg GRAE'!D75)</f>
        <v>1</v>
      </c>
      <c r="I5526" s="20"/>
      <c r="J5526" s="20"/>
      <c r="K5526" s="20"/>
      <c r="L5526" s="21"/>
      <c r="M5526" s="21"/>
      <c r="N5526" s="20"/>
      <c r="O5526" s="20"/>
      <c r="P5526" s="19" t="str">
        <f aca="false">IF(I5526="","",I5526-H5526)</f>
        <v/>
      </c>
      <c r="Q5526" s="19" t="str">
        <f aca="true">IF(B5526="","",IF(N5526="No aplica","No aplica",IF(I5526="","Pendent",IF(N5526="Per substituir","Substituir",IF(OR(N5526="No localitzat",N5526="No lliurat"),"Reposar",IF(I5526&lt;H5526,"Reposar",IF(I5526&gt;H5526,"Revisar excedent",IF(AND(G5526="Sí",M5526&lt;&gt;"",M5526&lt;TODAY()),"EPI caducat",IF(AND(G5526="Sí",M5526&lt;&gt;"",M5526&lt;=TODAY()+90),"EPI caduca ≤90 dies",IF(OR(N5526="Deteriorat usable",N5526="Revisió necessària"),"Revisar","OK"))))))))))</f>
      </c>
      <c r="R5526" s="20"/>
    </row>
    <row r="5527" customFormat="false" ht="15" hidden="false" customHeight="false" outlineLevel="0" collapsed="false">
      <c r="A5527" s="19" t="n">
        <v>51</v>
      </c>
      <c r="B5527" s="19" t="n">
        <f aca="false">IFERROR(VLOOKUP(A5527,Personal!$A$6:$F$112,2,FALSE()),"")</f>
        <v>0</v>
      </c>
      <c r="C5527" s="19" t="str">
        <f aca="false">IFERROR(VLOOKUP(A5527,Personal!$A$6:$F$112,3,FALSE()),"")</f>
        <v>Valls</v>
      </c>
      <c r="D5527" s="19" t="s">
        <v>142</v>
      </c>
      <c r="E5527" s="19" t="s">
        <v>186</v>
      </c>
      <c r="F5527" s="19" t="s">
        <v>187</v>
      </c>
      <c r="G5527" s="19" t="s">
        <v>272</v>
      </c>
      <c r="H5527" s="19" t="n">
        <f aca="false">IF(OR(VLOOKUP(A5527,Personal!$A$6:$F$112,5,FALSE())&lt;&gt;"Sí",N5527="No aplica"),0,'Catàleg GRAE'!D76)</f>
        <v>1</v>
      </c>
      <c r="I5527" s="20"/>
      <c r="J5527" s="20"/>
      <c r="K5527" s="20"/>
      <c r="L5527" s="21"/>
      <c r="M5527" s="21"/>
      <c r="N5527" s="20"/>
      <c r="O5527" s="20"/>
      <c r="P5527" s="19" t="str">
        <f aca="false">IF(I5527="","",I5527-H5527)</f>
        <v/>
      </c>
      <c r="Q5527" s="19" t="str">
        <f aca="true">IF(B5527="","",IF(N5527="No aplica","No aplica",IF(I5527="","Pendent",IF(N5527="Per substituir","Substituir",IF(OR(N5527="No localitzat",N5527="No lliurat"),"Reposar",IF(I5527&lt;H5527,"Reposar",IF(I5527&gt;H5527,"Revisar excedent",IF(AND(G5527="Sí",M5527&lt;&gt;"",M5527&lt;TODAY()),"EPI caducat",IF(AND(G5527="Sí",M5527&lt;&gt;"",M5527&lt;=TODAY()+90),"EPI caduca ≤90 dies",IF(OR(N5527="Deteriorat usable",N5527="Revisió necessària"),"Revisar","OK"))))))))))</f>
      </c>
      <c r="R5527" s="20"/>
    </row>
    <row r="5528" customFormat="false" ht="15" hidden="false" customHeight="false" outlineLevel="0" collapsed="false">
      <c r="A5528" s="19" t="n">
        <v>51</v>
      </c>
      <c r="B5528" s="19" t="n">
        <f aca="false">IFERROR(VLOOKUP(A5528,Personal!$A$6:$F$112,2,FALSE()),"")</f>
        <v>0</v>
      </c>
      <c r="C5528" s="19" t="str">
        <f aca="false">IFERROR(VLOOKUP(A5528,Personal!$A$6:$F$112,3,FALSE()),"")</f>
        <v>Valls</v>
      </c>
      <c r="D5528" s="19" t="s">
        <v>177</v>
      </c>
      <c r="E5528" s="19" t="s">
        <v>188</v>
      </c>
      <c r="F5528" s="19" t="s">
        <v>189</v>
      </c>
      <c r="G5528" s="19" t="s">
        <v>272</v>
      </c>
      <c r="H5528" s="19" t="n">
        <f aca="false">IF(OR(VLOOKUP(A5528,Personal!$A$6:$F$112,5,FALSE())&lt;&gt;"Sí",N5528="No aplica"),0,'Catàleg GRAE'!D77)</f>
        <v>1</v>
      </c>
      <c r="I5528" s="20"/>
      <c r="J5528" s="20"/>
      <c r="K5528" s="20"/>
      <c r="L5528" s="21"/>
      <c r="M5528" s="21"/>
      <c r="N5528" s="20"/>
      <c r="O5528" s="20"/>
      <c r="P5528" s="19" t="str">
        <f aca="false">IF(I5528="","",I5528-H5528)</f>
        <v/>
      </c>
      <c r="Q5528" s="19" t="str">
        <f aca="true">IF(B5528="","",IF(N5528="No aplica","No aplica",IF(I5528="","Pendent",IF(N5528="Per substituir","Substituir",IF(OR(N5528="No localitzat",N5528="No lliurat"),"Reposar",IF(I5528&lt;H5528,"Reposar",IF(I5528&gt;H5528,"Revisar excedent",IF(AND(G5528="Sí",M5528&lt;&gt;"",M5528&lt;TODAY()),"EPI caducat",IF(AND(G5528="Sí",M5528&lt;&gt;"",M5528&lt;=TODAY()+90),"EPI caduca ≤90 dies",IF(OR(N5528="Deteriorat usable",N5528="Revisió necessària"),"Revisar","OK"))))))))))</f>
      </c>
      <c r="R5528" s="20"/>
    </row>
    <row r="5529" customFormat="false" ht="15" hidden="false" customHeight="false" outlineLevel="0" collapsed="false">
      <c r="A5529" s="19" t="n">
        <v>51</v>
      </c>
      <c r="B5529" s="19" t="n">
        <f aca="false">IFERROR(VLOOKUP(A5529,Personal!$A$6:$F$112,2,FALSE()),"")</f>
        <v>0</v>
      </c>
      <c r="C5529" s="19" t="str">
        <f aca="false">IFERROR(VLOOKUP(A5529,Personal!$A$6:$F$112,3,FALSE()),"")</f>
        <v>Valls</v>
      </c>
      <c r="D5529" s="19" t="s">
        <v>132</v>
      </c>
      <c r="E5529" s="19" t="s">
        <v>190</v>
      </c>
      <c r="F5529" s="19" t="s">
        <v>191</v>
      </c>
      <c r="G5529" s="19" t="s">
        <v>272</v>
      </c>
      <c r="H5529" s="19" t="n">
        <f aca="false">IF(OR(VLOOKUP(A5529,Personal!$A$6:$F$112,5,FALSE())&lt;&gt;"Sí",N5529="No aplica"),0,'Catàleg GRAE'!D78)</f>
        <v>1</v>
      </c>
      <c r="I5529" s="20"/>
      <c r="J5529" s="20"/>
      <c r="K5529" s="20"/>
      <c r="L5529" s="21"/>
      <c r="M5529" s="21"/>
      <c r="N5529" s="20"/>
      <c r="O5529" s="20"/>
      <c r="P5529" s="19" t="str">
        <f aca="false">IF(I5529="","",I5529-H5529)</f>
        <v/>
      </c>
      <c r="Q5529" s="19" t="str">
        <f aca="true">IF(B5529="","",IF(N5529="No aplica","No aplica",IF(I5529="","Pendent",IF(N5529="Per substituir","Substituir",IF(OR(N5529="No localitzat",N5529="No lliurat"),"Reposar",IF(I5529&lt;H5529,"Reposar",IF(I5529&gt;H5529,"Revisar excedent",IF(AND(G5529="Sí",M5529&lt;&gt;"",M5529&lt;TODAY()),"EPI caducat",IF(AND(G5529="Sí",M5529&lt;&gt;"",M5529&lt;=TODAY()+90),"EPI caduca ≤90 dies",IF(OR(N5529="Deteriorat usable",N5529="Revisió necessària"),"Revisar","OK"))))))))))</f>
      </c>
      <c r="R5529" s="20"/>
    </row>
    <row r="5530" customFormat="false" ht="15" hidden="false" customHeight="false" outlineLevel="0" collapsed="false">
      <c r="A5530" s="19" t="n">
        <v>51</v>
      </c>
      <c r="B5530" s="19" t="n">
        <f aca="false">IFERROR(VLOOKUP(A5530,Personal!$A$6:$F$112,2,FALSE()),"")</f>
        <v>0</v>
      </c>
      <c r="C5530" s="19" t="str">
        <f aca="false">IFERROR(VLOOKUP(A5530,Personal!$A$6:$F$112,3,FALSE()),"")</f>
        <v>Valls</v>
      </c>
      <c r="D5530" s="19" t="s">
        <v>177</v>
      </c>
      <c r="E5530" s="19" t="s">
        <v>192</v>
      </c>
      <c r="F5530" s="19" t="s">
        <v>193</v>
      </c>
      <c r="G5530" s="19" t="s">
        <v>272</v>
      </c>
      <c r="H5530" s="19" t="n">
        <f aca="false">IF(OR(VLOOKUP(A5530,Personal!$A$6:$F$112,5,FALSE())&lt;&gt;"Sí",N5530="No aplica"),0,'Catàleg GRAE'!D79)</f>
        <v>8</v>
      </c>
      <c r="I5530" s="20"/>
      <c r="J5530" s="20"/>
      <c r="K5530" s="20"/>
      <c r="L5530" s="21"/>
      <c r="M5530" s="21"/>
      <c r="N5530" s="20"/>
      <c r="O5530" s="20"/>
      <c r="P5530" s="19" t="str">
        <f aca="false">IF(I5530="","",I5530-H5530)</f>
        <v/>
      </c>
      <c r="Q5530" s="19" t="str">
        <f aca="true">IF(B5530="","",IF(N5530="No aplica","No aplica",IF(I5530="","Pendent",IF(N5530="Per substituir","Substituir",IF(OR(N5530="No localitzat",N5530="No lliurat"),"Reposar",IF(I5530&lt;H5530,"Reposar",IF(I5530&gt;H5530,"Revisar excedent",IF(AND(G5530="Sí",M5530&lt;&gt;"",M5530&lt;TODAY()),"EPI caducat",IF(AND(G5530="Sí",M5530&lt;&gt;"",M5530&lt;=TODAY()+90),"EPI caduca ≤90 dies",IF(OR(N5530="Deteriorat usable",N5530="Revisió necessària"),"Revisar","OK"))))))))))</f>
      </c>
      <c r="R5530" s="20"/>
    </row>
    <row r="5531" customFormat="false" ht="15" hidden="false" customHeight="false" outlineLevel="0" collapsed="false">
      <c r="A5531" s="19" t="n">
        <v>51</v>
      </c>
      <c r="B5531" s="19" t="n">
        <f aca="false">IFERROR(VLOOKUP(A5531,Personal!$A$6:$F$112,2,FALSE()),"")</f>
        <v>0</v>
      </c>
      <c r="C5531" s="19" t="str">
        <f aca="false">IFERROR(VLOOKUP(A5531,Personal!$A$6:$F$112,3,FALSE()),"")</f>
        <v>Valls</v>
      </c>
      <c r="D5531" s="19" t="s">
        <v>177</v>
      </c>
      <c r="E5531" s="19" t="s">
        <v>194</v>
      </c>
      <c r="F5531" s="19" t="s">
        <v>195</v>
      </c>
      <c r="G5531" s="19" t="s">
        <v>272</v>
      </c>
      <c r="H5531" s="19" t="n">
        <f aca="false">IF(OR(VLOOKUP(A5531,Personal!$A$6:$F$112,5,FALSE())&lt;&gt;"Sí",N5531="No aplica"),0,'Catàleg GRAE'!D80)</f>
        <v>2</v>
      </c>
      <c r="I5531" s="20"/>
      <c r="J5531" s="20"/>
      <c r="K5531" s="20"/>
      <c r="L5531" s="21"/>
      <c r="M5531" s="21"/>
      <c r="N5531" s="20"/>
      <c r="O5531" s="20"/>
      <c r="P5531" s="19" t="str">
        <f aca="false">IF(I5531="","",I5531-H5531)</f>
        <v/>
      </c>
      <c r="Q5531" s="19" t="str">
        <f aca="true">IF(B5531="","",IF(N5531="No aplica","No aplica",IF(I5531="","Pendent",IF(N5531="Per substituir","Substituir",IF(OR(N5531="No localitzat",N5531="No lliurat"),"Reposar",IF(I5531&lt;H5531,"Reposar",IF(I5531&gt;H5531,"Revisar excedent",IF(AND(G5531="Sí",M5531&lt;&gt;"",M5531&lt;TODAY()),"EPI caducat",IF(AND(G5531="Sí",M5531&lt;&gt;"",M5531&lt;=TODAY()+90),"EPI caduca ≤90 dies",IF(OR(N5531="Deteriorat usable",N5531="Revisió necessària"),"Revisar","OK"))))))))))</f>
      </c>
      <c r="R5531" s="20"/>
    </row>
    <row r="5532" customFormat="false" ht="15" hidden="false" customHeight="false" outlineLevel="0" collapsed="false">
      <c r="A5532" s="19" t="n">
        <v>51</v>
      </c>
      <c r="B5532" s="19" t="n">
        <f aca="false">IFERROR(VLOOKUP(A5532,Personal!$A$6:$F$112,2,FALSE()),"")</f>
        <v>0</v>
      </c>
      <c r="C5532" s="19" t="str">
        <f aca="false">IFERROR(VLOOKUP(A5532,Personal!$A$6:$F$112,3,FALSE()),"")</f>
        <v>Valls</v>
      </c>
      <c r="D5532" s="19" t="s">
        <v>177</v>
      </c>
      <c r="E5532" s="19" t="s">
        <v>196</v>
      </c>
      <c r="F5532" s="19" t="s">
        <v>197</v>
      </c>
      <c r="G5532" s="19" t="s">
        <v>272</v>
      </c>
      <c r="H5532" s="19" t="n">
        <f aca="false">IF(OR(VLOOKUP(A5532,Personal!$A$6:$F$112,5,FALSE())&lt;&gt;"Sí",N5532="No aplica"),0,'Catàleg GRAE'!D81)</f>
        <v>1</v>
      </c>
      <c r="I5532" s="20"/>
      <c r="J5532" s="20"/>
      <c r="K5532" s="20"/>
      <c r="L5532" s="21"/>
      <c r="M5532" s="21"/>
      <c r="N5532" s="20"/>
      <c r="O5532" s="20"/>
      <c r="P5532" s="19" t="str">
        <f aca="false">IF(I5532="","",I5532-H5532)</f>
        <v/>
      </c>
      <c r="Q5532" s="19" t="str">
        <f aca="true">IF(B5532="","",IF(N5532="No aplica","No aplica",IF(I5532="","Pendent",IF(N5532="Per substituir","Substituir",IF(OR(N5532="No localitzat",N5532="No lliurat"),"Reposar",IF(I5532&lt;H5532,"Reposar",IF(I5532&gt;H5532,"Revisar excedent",IF(AND(G5532="Sí",M5532&lt;&gt;"",M5532&lt;TODAY()),"EPI caducat",IF(AND(G5532="Sí",M5532&lt;&gt;"",M5532&lt;=TODAY()+90),"EPI caduca ≤90 dies",IF(OR(N5532="Deteriorat usable",N5532="Revisió necessària"),"Revisar","OK"))))))))))</f>
      </c>
      <c r="R5532" s="20"/>
    </row>
    <row r="5533" customFormat="false" ht="15" hidden="false" customHeight="false" outlineLevel="0" collapsed="false">
      <c r="A5533" s="19" t="n">
        <v>51</v>
      </c>
      <c r="B5533" s="19" t="n">
        <f aca="false">IFERROR(VLOOKUP(A5533,Personal!$A$6:$F$112,2,FALSE()),"")</f>
        <v>0</v>
      </c>
      <c r="C5533" s="19" t="str">
        <f aca="false">IFERROR(VLOOKUP(A5533,Personal!$A$6:$F$112,3,FALSE()),"")</f>
        <v>Valls</v>
      </c>
      <c r="D5533" s="19" t="s">
        <v>177</v>
      </c>
      <c r="E5533" s="19" t="s">
        <v>198</v>
      </c>
      <c r="F5533" s="19" t="s">
        <v>199</v>
      </c>
      <c r="G5533" s="19" t="s">
        <v>272</v>
      </c>
      <c r="H5533" s="19" t="n">
        <f aca="false">IF(OR(VLOOKUP(A5533,Personal!$A$6:$F$112,5,FALSE())&lt;&gt;"Sí",N5533="No aplica"),0,'Catàleg GRAE'!D82)</f>
        <v>1</v>
      </c>
      <c r="I5533" s="20"/>
      <c r="J5533" s="20"/>
      <c r="K5533" s="20"/>
      <c r="L5533" s="21"/>
      <c r="M5533" s="21"/>
      <c r="N5533" s="20"/>
      <c r="O5533" s="20"/>
      <c r="P5533" s="19" t="str">
        <f aca="false">IF(I5533="","",I5533-H5533)</f>
        <v/>
      </c>
      <c r="Q5533" s="19" t="str">
        <f aca="true">IF(B5533="","",IF(N5533="No aplica","No aplica",IF(I5533="","Pendent",IF(N5533="Per substituir","Substituir",IF(OR(N5533="No localitzat",N5533="No lliurat"),"Reposar",IF(I5533&lt;H5533,"Reposar",IF(I5533&gt;H5533,"Revisar excedent",IF(AND(G5533="Sí",M5533&lt;&gt;"",M5533&lt;TODAY()),"EPI caducat",IF(AND(G5533="Sí",M5533&lt;&gt;"",M5533&lt;=TODAY()+90),"EPI caduca ≤90 dies",IF(OR(N5533="Deteriorat usable",N5533="Revisió necessària"),"Revisar","OK"))))))))))</f>
      </c>
      <c r="R5533" s="20"/>
    </row>
    <row r="5534" customFormat="false" ht="15" hidden="false" customHeight="false" outlineLevel="0" collapsed="false">
      <c r="A5534" s="19" t="n">
        <v>51</v>
      </c>
      <c r="B5534" s="19" t="n">
        <f aca="false">IFERROR(VLOOKUP(A5534,Personal!$A$6:$F$112,2,FALSE()),"")</f>
        <v>0</v>
      </c>
      <c r="C5534" s="19" t="str">
        <f aca="false">IFERROR(VLOOKUP(A5534,Personal!$A$6:$F$112,3,FALSE()),"")</f>
        <v>Valls</v>
      </c>
      <c r="D5534" s="19" t="s">
        <v>177</v>
      </c>
      <c r="E5534" s="19" t="s">
        <v>200</v>
      </c>
      <c r="F5534" s="19" t="s">
        <v>201</v>
      </c>
      <c r="G5534" s="19" t="s">
        <v>272</v>
      </c>
      <c r="H5534" s="19" t="n">
        <f aca="false">IF(OR(VLOOKUP(A5534,Personal!$A$6:$F$112,5,FALSE())&lt;&gt;"Sí",N5534="No aplica"),0,'Catàleg GRAE'!D83)</f>
        <v>1</v>
      </c>
      <c r="I5534" s="20"/>
      <c r="J5534" s="20"/>
      <c r="K5534" s="20"/>
      <c r="L5534" s="21"/>
      <c r="M5534" s="21"/>
      <c r="N5534" s="20"/>
      <c r="O5534" s="20"/>
      <c r="P5534" s="19" t="str">
        <f aca="false">IF(I5534="","",I5534-H5534)</f>
        <v/>
      </c>
      <c r="Q5534" s="19" t="str">
        <f aca="true">IF(B5534="","",IF(N5534="No aplica","No aplica",IF(I5534="","Pendent",IF(N5534="Per substituir","Substituir",IF(OR(N5534="No localitzat",N5534="No lliurat"),"Reposar",IF(I5534&lt;H5534,"Reposar",IF(I5534&gt;H5534,"Revisar excedent",IF(AND(G5534="Sí",M5534&lt;&gt;"",M5534&lt;TODAY()),"EPI caducat",IF(AND(G5534="Sí",M5534&lt;&gt;"",M5534&lt;=TODAY()+90),"EPI caduca ≤90 dies",IF(OR(N5534="Deteriorat usable",N5534="Revisió necessària"),"Revisar","OK"))))))))))</f>
      </c>
      <c r="R5534" s="20"/>
    </row>
    <row r="5535" customFormat="false" ht="15" hidden="false" customHeight="false" outlineLevel="0" collapsed="false">
      <c r="A5535" s="19" t="n">
        <v>51</v>
      </c>
      <c r="B5535" s="19" t="n">
        <f aca="false">IFERROR(VLOOKUP(A5535,Personal!$A$6:$F$112,2,FALSE()),"")</f>
        <v>0</v>
      </c>
      <c r="C5535" s="19" t="str">
        <f aca="false">IFERROR(VLOOKUP(A5535,Personal!$A$6:$F$112,3,FALSE()),"")</f>
        <v>Valls</v>
      </c>
      <c r="D5535" s="19" t="s">
        <v>94</v>
      </c>
      <c r="E5535" s="19" t="s">
        <v>202</v>
      </c>
      <c r="F5535" s="19" t="s">
        <v>203</v>
      </c>
      <c r="G5535" s="19" t="s">
        <v>291</v>
      </c>
      <c r="H5535" s="19" t="n">
        <f aca="false">IF(OR(VLOOKUP(A5535,Personal!$A$6:$F$112,5,FALSE())&lt;&gt;"Sí",N5535="No aplica"),0,'Catàleg GRAE'!D84)</f>
        <v>1</v>
      </c>
      <c r="I5535" s="20"/>
      <c r="J5535" s="20"/>
      <c r="K5535" s="20"/>
      <c r="L5535" s="21"/>
      <c r="M5535" s="21"/>
      <c r="N5535" s="20"/>
      <c r="O5535" s="20"/>
      <c r="P5535" s="19" t="str">
        <f aca="false">IF(I5535="","",I5535-H5535)</f>
        <v/>
      </c>
      <c r="Q5535" s="19" t="str">
        <f aca="true">IF(B5535="","",IF(N5535="No aplica","No aplica",IF(I5535="","Pendent",IF(N5535="Per substituir","Substituir",IF(OR(N5535="No localitzat",N5535="No lliurat"),"Reposar",IF(I5535&lt;H5535,"Reposar",IF(I5535&gt;H5535,"Revisar excedent",IF(AND(G5535="Sí",M5535&lt;&gt;"",M5535&lt;TODAY()),"EPI caducat",IF(AND(G5535="Sí",M5535&lt;&gt;"",M5535&lt;=TODAY()+90),"EPI caduca ≤90 dies",IF(OR(N5535="Deteriorat usable",N5535="Revisió necessària"),"Revisar","OK"))))))))))</f>
      </c>
      <c r="R5535" s="20"/>
    </row>
    <row r="5536" customFormat="false" ht="15" hidden="false" customHeight="false" outlineLevel="0" collapsed="false">
      <c r="A5536" s="19" t="n">
        <v>51</v>
      </c>
      <c r="B5536" s="19" t="n">
        <f aca="false">IFERROR(VLOOKUP(A5536,Personal!$A$6:$F$112,2,FALSE()),"")</f>
        <v>0</v>
      </c>
      <c r="C5536" s="19" t="str">
        <f aca="false">IFERROR(VLOOKUP(A5536,Personal!$A$6:$F$112,3,FALSE()),"")</f>
        <v>Valls</v>
      </c>
      <c r="D5536" s="19" t="s">
        <v>125</v>
      </c>
      <c r="E5536" s="19" t="s">
        <v>204</v>
      </c>
      <c r="F5536" s="19" t="s">
        <v>205</v>
      </c>
      <c r="G5536" s="19" t="s">
        <v>291</v>
      </c>
      <c r="H5536" s="19" t="n">
        <f aca="false">IF(OR(VLOOKUP(A5536,Personal!$A$6:$F$112,5,FALSE())&lt;&gt;"Sí",N5536="No aplica"),0,'Catàleg GRAE'!D85)</f>
        <v>1</v>
      </c>
      <c r="I5536" s="20"/>
      <c r="J5536" s="20"/>
      <c r="K5536" s="20"/>
      <c r="L5536" s="21"/>
      <c r="M5536" s="21"/>
      <c r="N5536" s="20"/>
      <c r="O5536" s="20"/>
      <c r="P5536" s="19" t="str">
        <f aca="false">IF(I5536="","",I5536-H5536)</f>
        <v/>
      </c>
      <c r="Q5536" s="19" t="str">
        <f aca="true">IF(B5536="","",IF(N5536="No aplica","No aplica",IF(I5536="","Pendent",IF(N5536="Per substituir","Substituir",IF(OR(N5536="No localitzat",N5536="No lliurat"),"Reposar",IF(I5536&lt;H5536,"Reposar",IF(I5536&gt;H5536,"Revisar excedent",IF(AND(G5536="Sí",M5536&lt;&gt;"",M5536&lt;TODAY()),"EPI caducat",IF(AND(G5536="Sí",M5536&lt;&gt;"",M5536&lt;=TODAY()+90),"EPI caduca ≤90 dies",IF(OR(N5536="Deteriorat usable",N5536="Revisió necessària"),"Revisar","OK"))))))))))</f>
      </c>
      <c r="R5536" s="20"/>
    </row>
    <row r="5537" customFormat="false" ht="15" hidden="false" customHeight="false" outlineLevel="0" collapsed="false">
      <c r="A5537" s="19" t="n">
        <v>51</v>
      </c>
      <c r="B5537" s="19" t="n">
        <f aca="false">IFERROR(VLOOKUP(A5537,Personal!$A$6:$F$112,2,FALSE()),"")</f>
        <v>0</v>
      </c>
      <c r="C5537" s="19" t="str">
        <f aca="false">IFERROR(VLOOKUP(A5537,Personal!$A$6:$F$112,3,FALSE()),"")</f>
        <v>Valls</v>
      </c>
      <c r="D5537" s="19" t="s">
        <v>153</v>
      </c>
      <c r="E5537" s="19" t="s">
        <v>206</v>
      </c>
      <c r="F5537" s="19" t="s">
        <v>207</v>
      </c>
      <c r="G5537" s="19" t="s">
        <v>272</v>
      </c>
      <c r="H5537" s="19" t="n">
        <f aca="false">IF(OR(VLOOKUP(A5537,Personal!$A$6:$F$112,5,FALSE())&lt;&gt;"Sí",N5537="No aplica"),0,'Catàleg GRAE'!D86)</f>
        <v>1</v>
      </c>
      <c r="I5537" s="20"/>
      <c r="J5537" s="20"/>
      <c r="K5537" s="20"/>
      <c r="L5537" s="21"/>
      <c r="M5537" s="21"/>
      <c r="N5537" s="20"/>
      <c r="O5537" s="20"/>
      <c r="P5537" s="19" t="str">
        <f aca="false">IF(I5537="","",I5537-H5537)</f>
        <v/>
      </c>
      <c r="Q5537" s="19" t="str">
        <f aca="true">IF(B5537="","",IF(N5537="No aplica","No aplica",IF(I5537="","Pendent",IF(N5537="Per substituir","Substituir",IF(OR(N5537="No localitzat",N5537="No lliurat"),"Reposar",IF(I5537&lt;H5537,"Reposar",IF(I5537&gt;H5537,"Revisar excedent",IF(AND(G5537="Sí",M5537&lt;&gt;"",M5537&lt;TODAY()),"EPI caducat",IF(AND(G5537="Sí",M5537&lt;&gt;"",M5537&lt;=TODAY()+90),"EPI caduca ≤90 dies",IF(OR(N5537="Deteriorat usable",N5537="Revisió necessària"),"Revisar","OK"))))))))))</f>
      </c>
      <c r="R5537" s="20"/>
    </row>
    <row r="5538" customFormat="false" ht="15" hidden="false" customHeight="false" outlineLevel="0" collapsed="false">
      <c r="A5538" s="19" t="n">
        <v>51</v>
      </c>
      <c r="B5538" s="19" t="n">
        <f aca="false">IFERROR(VLOOKUP(A5538,Personal!$A$6:$F$112,2,FALSE()),"")</f>
        <v>0</v>
      </c>
      <c r="C5538" s="19" t="str">
        <f aca="false">IFERROR(VLOOKUP(A5538,Personal!$A$6:$F$112,3,FALSE()),"")</f>
        <v>Valls</v>
      </c>
      <c r="D5538" s="19" t="s">
        <v>177</v>
      </c>
      <c r="E5538" s="19" t="s">
        <v>208</v>
      </c>
      <c r="F5538" s="19" t="s">
        <v>209</v>
      </c>
      <c r="G5538" s="19" t="s">
        <v>272</v>
      </c>
      <c r="H5538" s="19" t="n">
        <f aca="false">IF(OR(VLOOKUP(A5538,Personal!$A$6:$F$112,5,FALSE())&lt;&gt;"Sí",N5538="No aplica"),0,'Catàleg GRAE'!D87)</f>
        <v>1</v>
      </c>
      <c r="I5538" s="20"/>
      <c r="J5538" s="20"/>
      <c r="K5538" s="20"/>
      <c r="L5538" s="21"/>
      <c r="M5538" s="21"/>
      <c r="N5538" s="20"/>
      <c r="O5538" s="20"/>
      <c r="P5538" s="19" t="str">
        <f aca="false">IF(I5538="","",I5538-H5538)</f>
        <v/>
      </c>
      <c r="Q5538" s="19" t="str">
        <f aca="true">IF(B5538="","",IF(N5538="No aplica","No aplica",IF(I5538="","Pendent",IF(N5538="Per substituir","Substituir",IF(OR(N5538="No localitzat",N5538="No lliurat"),"Reposar",IF(I5538&lt;H5538,"Reposar",IF(I5538&gt;H5538,"Revisar excedent",IF(AND(G5538="Sí",M5538&lt;&gt;"",M5538&lt;TODAY()),"EPI caducat",IF(AND(G5538="Sí",M5538&lt;&gt;"",M5538&lt;=TODAY()+90),"EPI caduca ≤90 dies",IF(OR(N5538="Deteriorat usable",N5538="Revisió necessària"),"Revisar","OK"))))))))))</f>
      </c>
      <c r="R5538" s="20"/>
    </row>
    <row r="5539" customFormat="false" ht="15" hidden="false" customHeight="false" outlineLevel="0" collapsed="false">
      <c r="A5539" s="19" t="n">
        <v>51</v>
      </c>
      <c r="B5539" s="19" t="n">
        <f aca="false">IFERROR(VLOOKUP(A5539,Personal!$A$6:$F$112,2,FALSE()),"")</f>
        <v>0</v>
      </c>
      <c r="C5539" s="19" t="str">
        <f aca="false">IFERROR(VLOOKUP(A5539,Personal!$A$6:$F$112,3,FALSE()),"")</f>
        <v>Valls</v>
      </c>
      <c r="D5539" s="19" t="s">
        <v>177</v>
      </c>
      <c r="E5539" s="19" t="s">
        <v>210</v>
      </c>
      <c r="F5539" s="19" t="s">
        <v>211</v>
      </c>
      <c r="G5539" s="19" t="s">
        <v>272</v>
      </c>
      <c r="H5539" s="19" t="n">
        <f aca="false">IF(OR(VLOOKUP(A5539,Personal!$A$6:$F$112,5,FALSE())&lt;&gt;"Sí",N5539="No aplica"),0,'Catàleg GRAE'!D88)</f>
        <v>1</v>
      </c>
      <c r="I5539" s="20"/>
      <c r="J5539" s="20"/>
      <c r="K5539" s="20"/>
      <c r="L5539" s="21"/>
      <c r="M5539" s="21"/>
      <c r="N5539" s="20"/>
      <c r="O5539" s="20"/>
      <c r="P5539" s="19" t="str">
        <f aca="false">IF(I5539="","",I5539-H5539)</f>
        <v/>
      </c>
      <c r="Q5539" s="19" t="str">
        <f aca="true">IF(B5539="","",IF(N5539="No aplica","No aplica",IF(I5539="","Pendent",IF(N5539="Per substituir","Substituir",IF(OR(N5539="No localitzat",N5539="No lliurat"),"Reposar",IF(I5539&lt;H5539,"Reposar",IF(I5539&gt;H5539,"Revisar excedent",IF(AND(G5539="Sí",M5539&lt;&gt;"",M5539&lt;TODAY()),"EPI caducat",IF(AND(G5539="Sí",M5539&lt;&gt;"",M5539&lt;=TODAY()+90),"EPI caduca ≤90 dies",IF(OR(N5539="Deteriorat usable",N5539="Revisió necessària"),"Revisar","OK"))))))))))</f>
      </c>
      <c r="R5539" s="20"/>
    </row>
    <row r="5540" customFormat="false" ht="15" hidden="false" customHeight="false" outlineLevel="0" collapsed="false">
      <c r="A5540" s="19" t="n">
        <v>51</v>
      </c>
      <c r="B5540" s="19" t="n">
        <f aca="false">IFERROR(VLOOKUP(A5540,Personal!$A$6:$F$112,2,FALSE()),"")</f>
        <v>0</v>
      </c>
      <c r="C5540" s="19" t="str">
        <f aca="false">IFERROR(VLOOKUP(A5540,Personal!$A$6:$F$112,3,FALSE()),"")</f>
        <v>Valls</v>
      </c>
      <c r="D5540" s="19" t="s">
        <v>125</v>
      </c>
      <c r="E5540" s="19" t="s">
        <v>212</v>
      </c>
      <c r="F5540" s="19" t="s">
        <v>213</v>
      </c>
      <c r="G5540" s="19" t="s">
        <v>272</v>
      </c>
      <c r="H5540" s="19" t="n">
        <f aca="false">IF(OR(VLOOKUP(A5540,Personal!$A$6:$F$112,5,FALSE())&lt;&gt;"Sí",N5540="No aplica"),0,'Catàleg GRAE'!D89)</f>
        <v>1</v>
      </c>
      <c r="I5540" s="20"/>
      <c r="J5540" s="20"/>
      <c r="K5540" s="20"/>
      <c r="L5540" s="21"/>
      <c r="M5540" s="21"/>
      <c r="N5540" s="20"/>
      <c r="O5540" s="20"/>
      <c r="P5540" s="19" t="str">
        <f aca="false">IF(I5540="","",I5540-H5540)</f>
        <v/>
      </c>
      <c r="Q5540" s="19" t="str">
        <f aca="true">IF(B5540="","",IF(N5540="No aplica","No aplica",IF(I5540="","Pendent",IF(N5540="Per substituir","Substituir",IF(OR(N5540="No localitzat",N5540="No lliurat"),"Reposar",IF(I5540&lt;H5540,"Reposar",IF(I5540&gt;H5540,"Revisar excedent",IF(AND(G5540="Sí",M5540&lt;&gt;"",M5540&lt;TODAY()),"EPI caducat",IF(AND(G5540="Sí",M5540&lt;&gt;"",M5540&lt;=TODAY()+90),"EPI caduca ≤90 dies",IF(OR(N5540="Deteriorat usable",N5540="Revisió necessària"),"Revisar","OK"))))))))))</f>
      </c>
      <c r="R5540" s="20"/>
    </row>
    <row r="5541" customFormat="false" ht="15" hidden="false" customHeight="false" outlineLevel="0" collapsed="false">
      <c r="A5541" s="19" t="n">
        <v>51</v>
      </c>
      <c r="B5541" s="19" t="n">
        <f aca="false">IFERROR(VLOOKUP(A5541,Personal!$A$6:$F$112,2,FALSE()),"")</f>
        <v>0</v>
      </c>
      <c r="C5541" s="19" t="str">
        <f aca="false">IFERROR(VLOOKUP(A5541,Personal!$A$6:$F$112,3,FALSE()),"")</f>
        <v>Valls</v>
      </c>
      <c r="D5541" s="19" t="s">
        <v>40</v>
      </c>
      <c r="E5541" s="19" t="s">
        <v>214</v>
      </c>
      <c r="F5541" s="19" t="s">
        <v>215</v>
      </c>
      <c r="G5541" s="19" t="s">
        <v>291</v>
      </c>
      <c r="H5541" s="19" t="n">
        <f aca="false">IF(OR(VLOOKUP(A5541,Personal!$A$6:$F$112,5,FALSE())&lt;&gt;"Sí",N5541="No aplica"),0,'Catàleg GRAE'!D90)</f>
        <v>1</v>
      </c>
      <c r="I5541" s="20"/>
      <c r="J5541" s="20"/>
      <c r="K5541" s="20"/>
      <c r="L5541" s="21"/>
      <c r="M5541" s="21"/>
      <c r="N5541" s="20"/>
      <c r="O5541" s="20"/>
      <c r="P5541" s="19" t="str">
        <f aca="false">IF(I5541="","",I5541-H5541)</f>
        <v/>
      </c>
      <c r="Q5541" s="19" t="str">
        <f aca="true">IF(B5541="","",IF(N5541="No aplica","No aplica",IF(I5541="","Pendent",IF(N5541="Per substituir","Substituir",IF(OR(N5541="No localitzat",N5541="No lliurat"),"Reposar",IF(I5541&lt;H5541,"Reposar",IF(I5541&gt;H5541,"Revisar excedent",IF(AND(G5541="Sí",M5541&lt;&gt;"",M5541&lt;TODAY()),"EPI caducat",IF(AND(G5541="Sí",M5541&lt;&gt;"",M5541&lt;=TODAY()+90),"EPI caduca ≤90 dies",IF(OR(N5541="Deteriorat usable",N5541="Revisió necessària"),"Revisar","OK"))))))))))</f>
      </c>
      <c r="R5541" s="20"/>
    </row>
    <row r="5542" customFormat="false" ht="15" hidden="false" customHeight="false" outlineLevel="0" collapsed="false">
      <c r="A5542" s="19" t="n">
        <v>51</v>
      </c>
      <c r="B5542" s="19" t="n">
        <f aca="false">IFERROR(VLOOKUP(A5542,Personal!$A$6:$F$112,2,FALSE()),"")</f>
        <v>0</v>
      </c>
      <c r="C5542" s="19" t="str">
        <f aca="false">IFERROR(VLOOKUP(A5542,Personal!$A$6:$F$112,3,FALSE()),"")</f>
        <v>Valls</v>
      </c>
      <c r="D5542" s="19" t="s">
        <v>216</v>
      </c>
      <c r="E5542" s="19" t="s">
        <v>217</v>
      </c>
      <c r="F5542" s="19" t="s">
        <v>218</v>
      </c>
      <c r="G5542" s="19" t="s">
        <v>272</v>
      </c>
      <c r="H5542" s="19" t="n">
        <f aca="false">IF(OR(VLOOKUP(A5542,Personal!$A$6:$F$112,5,FALSE())&lt;&gt;"Sí",N5542="No aplica"),0,'Catàleg GRAE'!D91)</f>
        <v>1</v>
      </c>
      <c r="I5542" s="20"/>
      <c r="J5542" s="20"/>
      <c r="K5542" s="20"/>
      <c r="L5542" s="21"/>
      <c r="M5542" s="21"/>
      <c r="N5542" s="20"/>
      <c r="O5542" s="20"/>
      <c r="P5542" s="19" t="str">
        <f aca="false">IF(I5542="","",I5542-H5542)</f>
        <v/>
      </c>
      <c r="Q5542" s="19" t="str">
        <f aca="true">IF(B5542="","",IF(N5542="No aplica","No aplica",IF(I5542="","Pendent",IF(N5542="Per substituir","Substituir",IF(OR(N5542="No localitzat",N5542="No lliurat"),"Reposar",IF(I5542&lt;H5542,"Reposar",IF(I5542&gt;H5542,"Revisar excedent",IF(AND(G5542="Sí",M5542&lt;&gt;"",M5542&lt;TODAY()),"EPI caducat",IF(AND(G5542="Sí",M5542&lt;&gt;"",M5542&lt;=TODAY()+90),"EPI caduca ≤90 dies",IF(OR(N5542="Deteriorat usable",N5542="Revisió necessària"),"Revisar","OK"))))))))))</f>
      </c>
      <c r="R5542" s="20"/>
    </row>
    <row r="5543" customFormat="false" ht="15" hidden="false" customHeight="false" outlineLevel="0" collapsed="false">
      <c r="A5543" s="19" t="n">
        <v>51</v>
      </c>
      <c r="B5543" s="19" t="n">
        <f aca="false">IFERROR(VLOOKUP(A5543,Personal!$A$6:$F$112,2,FALSE()),"")</f>
        <v>0</v>
      </c>
      <c r="C5543" s="19" t="str">
        <f aca="false">IFERROR(VLOOKUP(A5543,Personal!$A$6:$F$112,3,FALSE()),"")</f>
        <v>Valls</v>
      </c>
      <c r="D5543" s="19" t="s">
        <v>37</v>
      </c>
      <c r="E5543" s="19" t="s">
        <v>219</v>
      </c>
      <c r="F5543" s="19" t="s">
        <v>220</v>
      </c>
      <c r="G5543" s="19" t="s">
        <v>291</v>
      </c>
      <c r="H5543" s="19" t="n">
        <f aca="false">IF(OR(VLOOKUP(A5543,Personal!$A$6:$F$112,5,FALSE())&lt;&gt;"Sí",N5543="No aplica"),0,'Catàleg GRAE'!D92)</f>
        <v>1</v>
      </c>
      <c r="I5543" s="20"/>
      <c r="J5543" s="20"/>
      <c r="K5543" s="20"/>
      <c r="L5543" s="21"/>
      <c r="M5543" s="21"/>
      <c r="N5543" s="20"/>
      <c r="O5543" s="20"/>
      <c r="P5543" s="19" t="str">
        <f aca="false">IF(I5543="","",I5543-H5543)</f>
        <v/>
      </c>
      <c r="Q5543" s="19" t="str">
        <f aca="true">IF(B5543="","",IF(N5543="No aplica","No aplica",IF(I5543="","Pendent",IF(N5543="Per substituir","Substituir",IF(OR(N5543="No localitzat",N5543="No lliurat"),"Reposar",IF(I5543&lt;H5543,"Reposar",IF(I5543&gt;H5543,"Revisar excedent",IF(AND(G5543="Sí",M5543&lt;&gt;"",M5543&lt;TODAY()),"EPI caducat",IF(AND(G5543="Sí",M5543&lt;&gt;"",M5543&lt;=TODAY()+90),"EPI caduca ≤90 dies",IF(OR(N5543="Deteriorat usable",N5543="Revisió necessària"),"Revisar","OK"))))))))))</f>
      </c>
      <c r="R5543" s="20"/>
    </row>
    <row r="5544" customFormat="false" ht="15" hidden="false" customHeight="false" outlineLevel="0" collapsed="false">
      <c r="A5544" s="19" t="n">
        <v>51</v>
      </c>
      <c r="B5544" s="19" t="n">
        <f aca="false">IFERROR(VLOOKUP(A5544,Personal!$A$6:$F$112,2,FALSE()),"")</f>
        <v>0</v>
      </c>
      <c r="C5544" s="19" t="str">
        <f aca="false">IFERROR(VLOOKUP(A5544,Personal!$A$6:$F$112,3,FALSE()),"")</f>
        <v>Valls</v>
      </c>
      <c r="D5544" s="19" t="s">
        <v>137</v>
      </c>
      <c r="E5544" s="19" t="s">
        <v>221</v>
      </c>
      <c r="F5544" s="19" t="s">
        <v>222</v>
      </c>
      <c r="G5544" s="19" t="s">
        <v>291</v>
      </c>
      <c r="H5544" s="19" t="n">
        <f aca="false">IF(OR(VLOOKUP(A5544,Personal!$A$6:$F$112,5,FALSE())&lt;&gt;"Sí",N5544="No aplica"),0,'Catàleg GRAE'!D93)</f>
        <v>1</v>
      </c>
      <c r="I5544" s="20"/>
      <c r="J5544" s="20"/>
      <c r="K5544" s="20"/>
      <c r="L5544" s="21"/>
      <c r="M5544" s="21"/>
      <c r="N5544" s="20"/>
      <c r="O5544" s="20"/>
      <c r="P5544" s="19" t="str">
        <f aca="false">IF(I5544="","",I5544-H5544)</f>
        <v/>
      </c>
      <c r="Q5544" s="19" t="str">
        <f aca="true">IF(B5544="","",IF(N5544="No aplica","No aplica",IF(I5544="","Pendent",IF(N5544="Per substituir","Substituir",IF(OR(N5544="No localitzat",N5544="No lliurat"),"Reposar",IF(I5544&lt;H5544,"Reposar",IF(I5544&gt;H5544,"Revisar excedent",IF(AND(G5544="Sí",M5544&lt;&gt;"",M5544&lt;TODAY()),"EPI caducat",IF(AND(G5544="Sí",M5544&lt;&gt;"",M5544&lt;=TODAY()+90),"EPI caduca ≤90 dies",IF(OR(N5544="Deteriorat usable",N5544="Revisió necessària"),"Revisar","OK"))))))))))</f>
      </c>
      <c r="R5544" s="20"/>
    </row>
    <row r="5545" customFormat="false" ht="15" hidden="false" customHeight="false" outlineLevel="0" collapsed="false">
      <c r="A5545" s="19" t="n">
        <v>51</v>
      </c>
      <c r="B5545" s="19" t="n">
        <f aca="false">IFERROR(VLOOKUP(A5545,Personal!$A$6:$F$112,2,FALSE()),"")</f>
        <v>0</v>
      </c>
      <c r="C5545" s="19" t="str">
        <f aca="false">IFERROR(VLOOKUP(A5545,Personal!$A$6:$F$112,3,FALSE()),"")</f>
        <v>Valls</v>
      </c>
      <c r="D5545" s="19" t="s">
        <v>137</v>
      </c>
      <c r="E5545" s="19" t="s">
        <v>223</v>
      </c>
      <c r="F5545" s="19" t="s">
        <v>224</v>
      </c>
      <c r="G5545" s="19" t="s">
        <v>291</v>
      </c>
      <c r="H5545" s="19" t="n">
        <f aca="false">IF(OR(VLOOKUP(A5545,Personal!$A$6:$F$112,5,FALSE())&lt;&gt;"Sí",N5545="No aplica"),0,'Catàleg GRAE'!D94)</f>
        <v>1</v>
      </c>
      <c r="I5545" s="20"/>
      <c r="J5545" s="20"/>
      <c r="K5545" s="20"/>
      <c r="L5545" s="21"/>
      <c r="M5545" s="21"/>
      <c r="N5545" s="20"/>
      <c r="O5545" s="20"/>
      <c r="P5545" s="19" t="str">
        <f aca="false">IF(I5545="","",I5545-H5545)</f>
        <v/>
      </c>
      <c r="Q5545" s="19" t="str">
        <f aca="true">IF(B5545="","",IF(N5545="No aplica","No aplica",IF(I5545="","Pendent",IF(N5545="Per substituir","Substituir",IF(OR(N5545="No localitzat",N5545="No lliurat"),"Reposar",IF(I5545&lt;H5545,"Reposar",IF(I5545&gt;H5545,"Revisar excedent",IF(AND(G5545="Sí",M5545&lt;&gt;"",M5545&lt;TODAY()),"EPI caducat",IF(AND(G5545="Sí",M5545&lt;&gt;"",M5545&lt;=TODAY()+90),"EPI caduca ≤90 dies",IF(OR(N5545="Deteriorat usable",N5545="Revisió necessària"),"Revisar","OK"))))))))))</f>
      </c>
      <c r="R5545" s="20"/>
    </row>
    <row r="5546" customFormat="false" ht="15" hidden="false" customHeight="false" outlineLevel="0" collapsed="false">
      <c r="A5546" s="19" t="n">
        <v>51</v>
      </c>
      <c r="B5546" s="19" t="n">
        <f aca="false">IFERROR(VLOOKUP(A5546,Personal!$A$6:$F$112,2,FALSE()),"")</f>
        <v>0</v>
      </c>
      <c r="C5546" s="19" t="str">
        <f aca="false">IFERROR(VLOOKUP(A5546,Personal!$A$6:$F$112,3,FALSE()),"")</f>
        <v>Valls</v>
      </c>
      <c r="D5546" s="19" t="s">
        <v>137</v>
      </c>
      <c r="E5546" s="19" t="s">
        <v>225</v>
      </c>
      <c r="F5546" s="19" t="s">
        <v>226</v>
      </c>
      <c r="G5546" s="19" t="s">
        <v>291</v>
      </c>
      <c r="H5546" s="19" t="n">
        <f aca="false">IF(OR(VLOOKUP(A5546,Personal!$A$6:$F$112,5,FALSE())&lt;&gt;"Sí",N5546="No aplica"),0,'Catàleg GRAE'!D95)</f>
        <v>1</v>
      </c>
      <c r="I5546" s="20"/>
      <c r="J5546" s="20"/>
      <c r="K5546" s="20"/>
      <c r="L5546" s="21"/>
      <c r="M5546" s="21"/>
      <c r="N5546" s="20"/>
      <c r="O5546" s="20"/>
      <c r="P5546" s="19" t="str">
        <f aca="false">IF(I5546="","",I5546-H5546)</f>
        <v/>
      </c>
      <c r="Q5546" s="19" t="str">
        <f aca="true">IF(B5546="","",IF(N5546="No aplica","No aplica",IF(I5546="","Pendent",IF(N5546="Per substituir","Substituir",IF(OR(N5546="No localitzat",N5546="No lliurat"),"Reposar",IF(I5546&lt;H5546,"Reposar",IF(I5546&gt;H5546,"Revisar excedent",IF(AND(G5546="Sí",M5546&lt;&gt;"",M5546&lt;TODAY()),"EPI caducat",IF(AND(G5546="Sí",M5546&lt;&gt;"",M5546&lt;=TODAY()+90),"EPI caduca ≤90 dies",IF(OR(N5546="Deteriorat usable",N5546="Revisió necessària"),"Revisar","OK"))))))))))</f>
      </c>
      <c r="R5546" s="20"/>
    </row>
    <row r="5547" customFormat="false" ht="15" hidden="false" customHeight="false" outlineLevel="0" collapsed="false">
      <c r="A5547" s="19" t="n">
        <v>51</v>
      </c>
      <c r="B5547" s="19" t="n">
        <f aca="false">IFERROR(VLOOKUP(A5547,Personal!$A$6:$F$112,2,FALSE()),"")</f>
        <v>0</v>
      </c>
      <c r="C5547" s="19" t="str">
        <f aca="false">IFERROR(VLOOKUP(A5547,Personal!$A$6:$F$112,3,FALSE()),"")</f>
        <v>Valls</v>
      </c>
      <c r="D5547" s="19" t="s">
        <v>137</v>
      </c>
      <c r="E5547" s="19" t="s">
        <v>227</v>
      </c>
      <c r="F5547" s="19" t="s">
        <v>228</v>
      </c>
      <c r="G5547" s="19" t="s">
        <v>291</v>
      </c>
      <c r="H5547" s="19" t="n">
        <f aca="false">IF(OR(VLOOKUP(A5547,Personal!$A$6:$F$112,5,FALSE())&lt;&gt;"Sí",N5547="No aplica"),0,'Catàleg GRAE'!D96)</f>
        <v>1</v>
      </c>
      <c r="I5547" s="20"/>
      <c r="J5547" s="20"/>
      <c r="K5547" s="20"/>
      <c r="L5547" s="21"/>
      <c r="M5547" s="21"/>
      <c r="N5547" s="20"/>
      <c r="O5547" s="20"/>
      <c r="P5547" s="19" t="str">
        <f aca="false">IF(I5547="","",I5547-H5547)</f>
        <v/>
      </c>
      <c r="Q5547" s="19" t="str">
        <f aca="true">IF(B5547="","",IF(N5547="No aplica","No aplica",IF(I5547="","Pendent",IF(N5547="Per substituir","Substituir",IF(OR(N5547="No localitzat",N5547="No lliurat"),"Reposar",IF(I5547&lt;H5547,"Reposar",IF(I5547&gt;H5547,"Revisar excedent",IF(AND(G5547="Sí",M5547&lt;&gt;"",M5547&lt;TODAY()),"EPI caducat",IF(AND(G5547="Sí",M5547&lt;&gt;"",M5547&lt;=TODAY()+90),"EPI caduca ≤90 dies",IF(OR(N5547="Deteriorat usable",N5547="Revisió necessària"),"Revisar","OK"))))))))))</f>
      </c>
      <c r="R5547" s="20"/>
    </row>
    <row r="5548" customFormat="false" ht="15" hidden="false" customHeight="false" outlineLevel="0" collapsed="false">
      <c r="A5548" s="19" t="n">
        <v>51</v>
      </c>
      <c r="B5548" s="19" t="n">
        <f aca="false">IFERROR(VLOOKUP(A5548,Personal!$A$6:$F$112,2,FALSE()),"")</f>
        <v>0</v>
      </c>
      <c r="C5548" s="19" t="str">
        <f aca="false">IFERROR(VLOOKUP(A5548,Personal!$A$6:$F$112,3,FALSE()),"")</f>
        <v>Valls</v>
      </c>
      <c r="D5548" s="19" t="s">
        <v>137</v>
      </c>
      <c r="E5548" s="19" t="s">
        <v>229</v>
      </c>
      <c r="F5548" s="19" t="s">
        <v>230</v>
      </c>
      <c r="G5548" s="19" t="s">
        <v>291</v>
      </c>
      <c r="H5548" s="19" t="n">
        <f aca="false">IF(OR(VLOOKUP(A5548,Personal!$A$6:$F$112,5,FALSE())&lt;&gt;"Sí",N5548="No aplica"),0,'Catàleg GRAE'!D97)</f>
        <v>1</v>
      </c>
      <c r="I5548" s="20"/>
      <c r="J5548" s="20"/>
      <c r="K5548" s="20"/>
      <c r="L5548" s="21"/>
      <c r="M5548" s="21"/>
      <c r="N5548" s="20"/>
      <c r="O5548" s="20"/>
      <c r="P5548" s="19" t="str">
        <f aca="false">IF(I5548="","",I5548-H5548)</f>
        <v/>
      </c>
      <c r="Q5548" s="19" t="str">
        <f aca="true">IF(B5548="","",IF(N5548="No aplica","No aplica",IF(I5548="","Pendent",IF(N5548="Per substituir","Substituir",IF(OR(N5548="No localitzat",N5548="No lliurat"),"Reposar",IF(I5548&lt;H5548,"Reposar",IF(I5548&gt;H5548,"Revisar excedent",IF(AND(G5548="Sí",M5548&lt;&gt;"",M5548&lt;TODAY()),"EPI caducat",IF(AND(G5548="Sí",M5548&lt;&gt;"",M5548&lt;=TODAY()+90),"EPI caduca ≤90 dies",IF(OR(N5548="Deteriorat usable",N5548="Revisió necessària"),"Revisar","OK"))))))))))</f>
      </c>
      <c r="R5548" s="20"/>
    </row>
    <row r="5549" customFormat="false" ht="15" hidden="false" customHeight="false" outlineLevel="0" collapsed="false">
      <c r="A5549" s="19" t="n">
        <v>51</v>
      </c>
      <c r="B5549" s="19" t="n">
        <f aca="false">IFERROR(VLOOKUP(A5549,Personal!$A$6:$F$112,2,FALSE()),"")</f>
        <v>0</v>
      </c>
      <c r="C5549" s="19" t="str">
        <f aca="false">IFERROR(VLOOKUP(A5549,Personal!$A$6:$F$112,3,FALSE()),"")</f>
        <v>Valls</v>
      </c>
      <c r="D5549" s="19" t="s">
        <v>137</v>
      </c>
      <c r="E5549" s="19" t="s">
        <v>231</v>
      </c>
      <c r="F5549" s="19" t="s">
        <v>232</v>
      </c>
      <c r="G5549" s="19" t="s">
        <v>291</v>
      </c>
      <c r="H5549" s="19" t="n">
        <f aca="false">IF(OR(VLOOKUP(A5549,Personal!$A$6:$F$112,5,FALSE())&lt;&gt;"Sí",N5549="No aplica"),0,'Catàleg GRAE'!D98)</f>
        <v>1</v>
      </c>
      <c r="I5549" s="20"/>
      <c r="J5549" s="20"/>
      <c r="K5549" s="20"/>
      <c r="L5549" s="21"/>
      <c r="M5549" s="21"/>
      <c r="N5549" s="20"/>
      <c r="O5549" s="20"/>
      <c r="P5549" s="19" t="str">
        <f aca="false">IF(I5549="","",I5549-H5549)</f>
        <v/>
      </c>
      <c r="Q5549" s="19" t="str">
        <f aca="true">IF(B5549="","",IF(N5549="No aplica","No aplica",IF(I5549="","Pendent",IF(N5549="Per substituir","Substituir",IF(OR(N5549="No localitzat",N5549="No lliurat"),"Reposar",IF(I5549&lt;H5549,"Reposar",IF(I5549&gt;H5549,"Revisar excedent",IF(AND(G5549="Sí",M5549&lt;&gt;"",M5549&lt;TODAY()),"EPI caducat",IF(AND(G5549="Sí",M5549&lt;&gt;"",M5549&lt;=TODAY()+90),"EPI caduca ≤90 dies",IF(OR(N5549="Deteriorat usable",N5549="Revisió necessària"),"Revisar","OK"))))))))))</f>
      </c>
      <c r="R5549" s="20"/>
    </row>
    <row r="5550" customFormat="false" ht="15" hidden="false" customHeight="false" outlineLevel="0" collapsed="false">
      <c r="A5550" s="19" t="n">
        <v>51</v>
      </c>
      <c r="B5550" s="19" t="n">
        <f aca="false">IFERROR(VLOOKUP(A5550,Personal!$A$6:$F$112,2,FALSE()),"")</f>
        <v>0</v>
      </c>
      <c r="C5550" s="19" t="str">
        <f aca="false">IFERROR(VLOOKUP(A5550,Personal!$A$6:$F$112,3,FALSE()),"")</f>
        <v>Valls</v>
      </c>
      <c r="D5550" s="19" t="s">
        <v>137</v>
      </c>
      <c r="E5550" s="19" t="s">
        <v>233</v>
      </c>
      <c r="F5550" s="19" t="s">
        <v>234</v>
      </c>
      <c r="G5550" s="19" t="s">
        <v>291</v>
      </c>
      <c r="H5550" s="19" t="n">
        <f aca="false">IF(OR(VLOOKUP(A5550,Personal!$A$6:$F$112,5,FALSE())&lt;&gt;"Sí",N5550="No aplica"),0,'Catàleg GRAE'!D99)</f>
        <v>1</v>
      </c>
      <c r="I5550" s="20"/>
      <c r="J5550" s="20"/>
      <c r="K5550" s="20"/>
      <c r="L5550" s="21"/>
      <c r="M5550" s="21"/>
      <c r="N5550" s="20"/>
      <c r="O5550" s="20"/>
      <c r="P5550" s="19" t="str">
        <f aca="false">IF(I5550="","",I5550-H5550)</f>
        <v/>
      </c>
      <c r="Q5550" s="19" t="str">
        <f aca="true">IF(B5550="","",IF(N5550="No aplica","No aplica",IF(I5550="","Pendent",IF(N5550="Per substituir","Substituir",IF(OR(N5550="No localitzat",N5550="No lliurat"),"Reposar",IF(I5550&lt;H5550,"Reposar",IF(I5550&gt;H5550,"Revisar excedent",IF(AND(G5550="Sí",M5550&lt;&gt;"",M5550&lt;TODAY()),"EPI caducat",IF(AND(G5550="Sí",M5550&lt;&gt;"",M5550&lt;=TODAY()+90),"EPI caduca ≤90 dies",IF(OR(N5550="Deteriorat usable",N5550="Revisió necessària"),"Revisar","OK"))))))))))</f>
      </c>
      <c r="R5550" s="20"/>
    </row>
    <row r="5551" customFormat="false" ht="15" hidden="false" customHeight="false" outlineLevel="0" collapsed="false">
      <c r="A5551" s="19" t="n">
        <v>51</v>
      </c>
      <c r="B5551" s="19" t="n">
        <f aca="false">IFERROR(VLOOKUP(A5551,Personal!$A$6:$F$112,2,FALSE()),"")</f>
        <v>0</v>
      </c>
      <c r="C5551" s="19" t="str">
        <f aca="false">IFERROR(VLOOKUP(A5551,Personal!$A$6:$F$112,3,FALSE()),"")</f>
        <v>Valls</v>
      </c>
      <c r="D5551" s="19" t="s">
        <v>216</v>
      </c>
      <c r="E5551" s="19" t="s">
        <v>235</v>
      </c>
      <c r="F5551" s="19" t="s">
        <v>236</v>
      </c>
      <c r="G5551" s="19" t="s">
        <v>272</v>
      </c>
      <c r="H5551" s="19" t="n">
        <f aca="false">IF(OR(VLOOKUP(A5551,Personal!$A$6:$F$112,5,FALSE())&lt;&gt;"Sí",N5551="No aplica"),0,'Catàleg GRAE'!D100)</f>
        <v>1</v>
      </c>
      <c r="I5551" s="20"/>
      <c r="J5551" s="20"/>
      <c r="K5551" s="20"/>
      <c r="L5551" s="21"/>
      <c r="M5551" s="21"/>
      <c r="N5551" s="20"/>
      <c r="O5551" s="20"/>
      <c r="P5551" s="19" t="str">
        <f aca="false">IF(I5551="","",I5551-H5551)</f>
        <v/>
      </c>
      <c r="Q5551" s="19" t="str">
        <f aca="true">IF(B5551="","",IF(N5551="No aplica","No aplica",IF(I5551="","Pendent",IF(N5551="Per substituir","Substituir",IF(OR(N5551="No localitzat",N5551="No lliurat"),"Reposar",IF(I5551&lt;H5551,"Reposar",IF(I5551&gt;H5551,"Revisar excedent",IF(AND(G5551="Sí",M5551&lt;&gt;"",M5551&lt;TODAY()),"EPI caducat",IF(AND(G5551="Sí",M5551&lt;&gt;"",M5551&lt;=TODAY()+90),"EPI caduca ≤90 dies",IF(OR(N5551="Deteriorat usable",N5551="Revisió necessària"),"Revisar","OK"))))))))))</f>
      </c>
      <c r="R5551" s="20"/>
    </row>
    <row r="5552" customFormat="false" ht="15" hidden="false" customHeight="false" outlineLevel="0" collapsed="false">
      <c r="A5552" s="19" t="n">
        <v>51</v>
      </c>
      <c r="B5552" s="19" t="n">
        <f aca="false">IFERROR(VLOOKUP(A5552,Personal!$A$6:$F$112,2,FALSE()),"")</f>
        <v>0</v>
      </c>
      <c r="C5552" s="19" t="str">
        <f aca="false">IFERROR(VLOOKUP(A5552,Personal!$A$6:$F$112,3,FALSE()),"")</f>
        <v>Valls</v>
      </c>
      <c r="D5552" s="19" t="s">
        <v>137</v>
      </c>
      <c r="E5552" s="19" t="s">
        <v>237</v>
      </c>
      <c r="F5552" s="19" t="s">
        <v>238</v>
      </c>
      <c r="G5552" s="19" t="s">
        <v>291</v>
      </c>
      <c r="H5552" s="19" t="n">
        <f aca="false">IF(OR(VLOOKUP(A5552,Personal!$A$6:$F$112,5,FALSE())&lt;&gt;"Sí",N5552="No aplica"),0,'Catàleg GRAE'!D101)</f>
        <v>1</v>
      </c>
      <c r="I5552" s="20"/>
      <c r="J5552" s="20"/>
      <c r="K5552" s="20"/>
      <c r="L5552" s="21"/>
      <c r="M5552" s="21"/>
      <c r="N5552" s="20"/>
      <c r="O5552" s="20"/>
      <c r="P5552" s="19" t="str">
        <f aca="false">IF(I5552="","",I5552-H5552)</f>
        <v/>
      </c>
      <c r="Q5552" s="19" t="str">
        <f aca="true">IF(B5552="","",IF(N5552="No aplica","No aplica",IF(I5552="","Pendent",IF(N5552="Per substituir","Substituir",IF(OR(N5552="No localitzat",N5552="No lliurat"),"Reposar",IF(I5552&lt;H5552,"Reposar",IF(I5552&gt;H5552,"Revisar excedent",IF(AND(G5552="Sí",M5552&lt;&gt;"",M5552&lt;TODAY()),"EPI caducat",IF(AND(G5552="Sí",M5552&lt;&gt;"",M5552&lt;=TODAY()+90),"EPI caduca ≤90 dies",IF(OR(N5552="Deteriorat usable",N5552="Revisió necessària"),"Revisar","OK"))))))))))</f>
      </c>
      <c r="R5552" s="20"/>
    </row>
    <row r="5553" customFormat="false" ht="15" hidden="false" customHeight="false" outlineLevel="0" collapsed="false">
      <c r="A5553" s="19" t="n">
        <v>51</v>
      </c>
      <c r="B5553" s="19" t="n">
        <f aca="false">IFERROR(VLOOKUP(A5553,Personal!$A$6:$F$112,2,FALSE()),"")</f>
        <v>0</v>
      </c>
      <c r="C5553" s="19" t="str">
        <f aca="false">IFERROR(VLOOKUP(A5553,Personal!$A$6:$F$112,3,FALSE()),"")</f>
        <v>Valls</v>
      </c>
      <c r="D5553" s="19" t="s">
        <v>37</v>
      </c>
      <c r="E5553" s="19" t="s">
        <v>239</v>
      </c>
      <c r="F5553" s="19" t="s">
        <v>240</v>
      </c>
      <c r="G5553" s="19" t="s">
        <v>291</v>
      </c>
      <c r="H5553" s="19" t="n">
        <f aca="false">IF(OR(VLOOKUP(A5553,Personal!$A$6:$F$112,5,FALSE())&lt;&gt;"Sí",N5553="No aplica"),0,'Catàleg GRAE'!D102)</f>
        <v>1</v>
      </c>
      <c r="I5553" s="20"/>
      <c r="J5553" s="20"/>
      <c r="K5553" s="20"/>
      <c r="L5553" s="21"/>
      <c r="M5553" s="21"/>
      <c r="N5553" s="20"/>
      <c r="O5553" s="20"/>
      <c r="P5553" s="19" t="str">
        <f aca="false">IF(I5553="","",I5553-H5553)</f>
        <v/>
      </c>
      <c r="Q5553" s="19" t="str">
        <f aca="true">IF(B5553="","",IF(N5553="No aplica","No aplica",IF(I5553="","Pendent",IF(N5553="Per substituir","Substituir",IF(OR(N5553="No localitzat",N5553="No lliurat"),"Reposar",IF(I5553&lt;H5553,"Reposar",IF(I5553&gt;H5553,"Revisar excedent",IF(AND(G5553="Sí",M5553&lt;&gt;"",M5553&lt;TODAY()),"EPI caducat",IF(AND(G5553="Sí",M5553&lt;&gt;"",M5553&lt;=TODAY()+90),"EPI caduca ≤90 dies",IF(OR(N5553="Deteriorat usable",N5553="Revisió necessària"),"Revisar","OK"))))))))))</f>
      </c>
      <c r="R5553" s="20"/>
    </row>
    <row r="5554" customFormat="false" ht="15" hidden="false" customHeight="false" outlineLevel="0" collapsed="false">
      <c r="A5554" s="19" t="n">
        <v>51</v>
      </c>
      <c r="B5554" s="19" t="n">
        <f aca="false">IFERROR(VLOOKUP(A5554,Personal!$A$6:$F$112,2,FALSE()),"")</f>
        <v>0</v>
      </c>
      <c r="C5554" s="19" t="str">
        <f aca="false">IFERROR(VLOOKUP(A5554,Personal!$A$6:$F$112,3,FALSE()),"")</f>
        <v>Valls</v>
      </c>
      <c r="D5554" s="19" t="s">
        <v>37</v>
      </c>
      <c r="E5554" s="19" t="s">
        <v>241</v>
      </c>
      <c r="F5554" s="19" t="s">
        <v>242</v>
      </c>
      <c r="G5554" s="19" t="s">
        <v>291</v>
      </c>
      <c r="H5554" s="19" t="n">
        <f aca="false">IF(OR(VLOOKUP(A5554,Personal!$A$6:$F$112,5,FALSE())&lt;&gt;"Sí",N5554="No aplica"),0,'Catàleg GRAE'!D103)</f>
        <v>1</v>
      </c>
      <c r="I5554" s="20"/>
      <c r="J5554" s="20"/>
      <c r="K5554" s="20"/>
      <c r="L5554" s="21"/>
      <c r="M5554" s="21"/>
      <c r="N5554" s="20"/>
      <c r="O5554" s="20"/>
      <c r="P5554" s="19" t="str">
        <f aca="false">IF(I5554="","",I5554-H5554)</f>
        <v/>
      </c>
      <c r="Q5554" s="19" t="str">
        <f aca="true">IF(B5554="","",IF(N5554="No aplica","No aplica",IF(I5554="","Pendent",IF(N5554="Per substituir","Substituir",IF(OR(N5554="No localitzat",N5554="No lliurat"),"Reposar",IF(I5554&lt;H5554,"Reposar",IF(I5554&gt;H5554,"Revisar excedent",IF(AND(G5554="Sí",M5554&lt;&gt;"",M5554&lt;TODAY()),"EPI caducat",IF(AND(G5554="Sí",M5554&lt;&gt;"",M5554&lt;=TODAY()+90),"EPI caduca ≤90 dies",IF(OR(N5554="Deteriorat usable",N5554="Revisió necessària"),"Revisar","OK"))))))))))</f>
      </c>
      <c r="R5554" s="20"/>
    </row>
    <row r="5555" customFormat="false" ht="15" hidden="false" customHeight="false" outlineLevel="0" collapsed="false">
      <c r="A5555" s="19" t="n">
        <v>51</v>
      </c>
      <c r="B5555" s="19" t="n">
        <f aca="false">IFERROR(VLOOKUP(A5555,Personal!$A$6:$F$112,2,FALSE()),"")</f>
        <v>0</v>
      </c>
      <c r="C5555" s="19" t="str">
        <f aca="false">IFERROR(VLOOKUP(A5555,Personal!$A$6:$F$112,3,FALSE()),"")</f>
        <v>Valls</v>
      </c>
      <c r="D5555" s="19" t="s">
        <v>177</v>
      </c>
      <c r="E5555" s="19" t="s">
        <v>243</v>
      </c>
      <c r="F5555" s="19" t="s">
        <v>244</v>
      </c>
      <c r="G5555" s="19" t="s">
        <v>272</v>
      </c>
      <c r="H5555" s="19" t="n">
        <f aca="false">IF(OR(VLOOKUP(A5555,Personal!$A$6:$F$112,5,FALSE())&lt;&gt;"Sí",N5555="No aplica"),0,'Catàleg GRAE'!D104)</f>
        <v>1</v>
      </c>
      <c r="I5555" s="20"/>
      <c r="J5555" s="20"/>
      <c r="K5555" s="20"/>
      <c r="L5555" s="21"/>
      <c r="M5555" s="21"/>
      <c r="N5555" s="20"/>
      <c r="O5555" s="20"/>
      <c r="P5555" s="19" t="str">
        <f aca="false">IF(I5555="","",I5555-H5555)</f>
        <v/>
      </c>
      <c r="Q5555" s="19" t="str">
        <f aca="true">IF(B5555="","",IF(N5555="No aplica","No aplica",IF(I5555="","Pendent",IF(N5555="Per substituir","Substituir",IF(OR(N5555="No localitzat",N5555="No lliurat"),"Reposar",IF(I5555&lt;H5555,"Reposar",IF(I5555&gt;H5555,"Revisar excedent",IF(AND(G5555="Sí",M5555&lt;&gt;"",M5555&lt;TODAY()),"EPI caducat",IF(AND(G5555="Sí",M5555&lt;&gt;"",M5555&lt;=TODAY()+90),"EPI caduca ≤90 dies",IF(OR(N5555="Deteriorat usable",N5555="Revisió necessària"),"Revisar","OK"))))))))))</f>
      </c>
      <c r="R5555" s="20"/>
    </row>
    <row r="5556" customFormat="false" ht="15" hidden="false" customHeight="false" outlineLevel="0" collapsed="false">
      <c r="A5556" s="19" t="n">
        <v>51</v>
      </c>
      <c r="B5556" s="19" t="n">
        <f aca="false">IFERROR(VLOOKUP(A5556,Personal!$A$6:$F$112,2,FALSE()),"")</f>
        <v>0</v>
      </c>
      <c r="C5556" s="19" t="str">
        <f aca="false">IFERROR(VLOOKUP(A5556,Personal!$A$6:$F$112,3,FALSE()),"")</f>
        <v>Valls</v>
      </c>
      <c r="D5556" s="19" t="s">
        <v>177</v>
      </c>
      <c r="E5556" s="19" t="s">
        <v>245</v>
      </c>
      <c r="F5556" s="19" t="s">
        <v>246</v>
      </c>
      <c r="G5556" s="19" t="s">
        <v>272</v>
      </c>
      <c r="H5556" s="19" t="n">
        <f aca="false">IF(OR(VLOOKUP(A5556,Personal!$A$6:$F$112,5,FALSE())&lt;&gt;"Sí",N5556="No aplica"),0,'Catàleg GRAE'!D105)</f>
        <v>1</v>
      </c>
      <c r="I5556" s="20"/>
      <c r="J5556" s="20"/>
      <c r="K5556" s="20"/>
      <c r="L5556" s="21"/>
      <c r="M5556" s="21"/>
      <c r="N5556" s="20"/>
      <c r="O5556" s="20"/>
      <c r="P5556" s="19" t="str">
        <f aca="false">IF(I5556="","",I5556-H5556)</f>
        <v/>
      </c>
      <c r="Q5556" s="19" t="str">
        <f aca="true">IF(B5556="","",IF(N5556="No aplica","No aplica",IF(I5556="","Pendent",IF(N5556="Per substituir","Substituir",IF(OR(N5556="No localitzat",N5556="No lliurat"),"Reposar",IF(I5556&lt;H5556,"Reposar",IF(I5556&gt;H5556,"Revisar excedent",IF(AND(G5556="Sí",M5556&lt;&gt;"",M5556&lt;TODAY()),"EPI caducat",IF(AND(G5556="Sí",M5556&lt;&gt;"",M5556&lt;=TODAY()+90),"EPI caduca ≤90 dies",IF(OR(N5556="Deteriorat usable",N5556="Revisió necessària"),"Revisar","OK"))))))))))</f>
      </c>
      <c r="R5556" s="20"/>
    </row>
    <row r="5557" customFormat="false" ht="15" hidden="false" customHeight="false" outlineLevel="0" collapsed="false">
      <c r="A5557" s="19" t="n">
        <v>51</v>
      </c>
      <c r="B5557" s="19" t="n">
        <f aca="false">IFERROR(VLOOKUP(A5557,Personal!$A$6:$F$112,2,FALSE()),"")</f>
        <v>0</v>
      </c>
      <c r="C5557" s="19" t="str">
        <f aca="false">IFERROR(VLOOKUP(A5557,Personal!$A$6:$F$112,3,FALSE()),"")</f>
        <v>Valls</v>
      </c>
      <c r="D5557" s="19" t="s">
        <v>177</v>
      </c>
      <c r="E5557" s="19" t="s">
        <v>247</v>
      </c>
      <c r="F5557" s="19" t="s">
        <v>248</v>
      </c>
      <c r="G5557" s="19" t="s">
        <v>272</v>
      </c>
      <c r="H5557" s="19" t="n">
        <f aca="false">IF(OR(VLOOKUP(A5557,Personal!$A$6:$F$112,5,FALSE())&lt;&gt;"Sí",N5557="No aplica"),0,'Catàleg GRAE'!D106)</f>
        <v>1</v>
      </c>
      <c r="I5557" s="20"/>
      <c r="J5557" s="20"/>
      <c r="K5557" s="20"/>
      <c r="L5557" s="21"/>
      <c r="M5557" s="21"/>
      <c r="N5557" s="20"/>
      <c r="O5557" s="20"/>
      <c r="P5557" s="19" t="str">
        <f aca="false">IF(I5557="","",I5557-H5557)</f>
        <v/>
      </c>
      <c r="Q5557" s="19" t="str">
        <f aca="true">IF(B5557="","",IF(N5557="No aplica","No aplica",IF(I5557="","Pendent",IF(N5557="Per substituir","Substituir",IF(OR(N5557="No localitzat",N5557="No lliurat"),"Reposar",IF(I5557&lt;H5557,"Reposar",IF(I5557&gt;H5557,"Revisar excedent",IF(AND(G5557="Sí",M5557&lt;&gt;"",M5557&lt;TODAY()),"EPI caducat",IF(AND(G5557="Sí",M5557&lt;&gt;"",M5557&lt;=TODAY()+90),"EPI caduca ≤90 dies",IF(OR(N5557="Deteriorat usable",N5557="Revisió necessària"),"Revisar","OK"))))))))))</f>
      </c>
      <c r="R5557" s="20"/>
    </row>
    <row r="5558" customFormat="false" ht="15" hidden="false" customHeight="false" outlineLevel="0" collapsed="false">
      <c r="A5558" s="19" t="n">
        <v>51</v>
      </c>
      <c r="B5558" s="19" t="n">
        <f aca="false">IFERROR(VLOOKUP(A5558,Personal!$A$6:$F$112,2,FALSE()),"")</f>
        <v>0</v>
      </c>
      <c r="C5558" s="19" t="str">
        <f aca="false">IFERROR(VLOOKUP(A5558,Personal!$A$6:$F$112,3,FALSE()),"")</f>
        <v>Valls</v>
      </c>
      <c r="D5558" s="19" t="s">
        <v>177</v>
      </c>
      <c r="E5558" s="19" t="s">
        <v>249</v>
      </c>
      <c r="F5558" s="19" t="s">
        <v>250</v>
      </c>
      <c r="G5558" s="19" t="s">
        <v>272</v>
      </c>
      <c r="H5558" s="19" t="n">
        <f aca="false">IF(OR(VLOOKUP(A5558,Personal!$A$6:$F$112,5,FALSE())&lt;&gt;"Sí",N5558="No aplica"),0,'Catàleg GRAE'!D107)</f>
        <v>1</v>
      </c>
      <c r="I5558" s="20"/>
      <c r="J5558" s="20"/>
      <c r="K5558" s="20"/>
      <c r="L5558" s="21"/>
      <c r="M5558" s="21"/>
      <c r="N5558" s="20"/>
      <c r="O5558" s="20"/>
      <c r="P5558" s="19" t="str">
        <f aca="false">IF(I5558="","",I5558-H5558)</f>
        <v/>
      </c>
      <c r="Q5558" s="19" t="str">
        <f aca="true">IF(B5558="","",IF(N5558="No aplica","No aplica",IF(I5558="","Pendent",IF(N5558="Per substituir","Substituir",IF(OR(N5558="No localitzat",N5558="No lliurat"),"Reposar",IF(I5558&lt;H5558,"Reposar",IF(I5558&gt;H5558,"Revisar excedent",IF(AND(G5558="Sí",M5558&lt;&gt;"",M5558&lt;TODAY()),"EPI caducat",IF(AND(G5558="Sí",M5558&lt;&gt;"",M5558&lt;=TODAY()+90),"EPI caduca ≤90 dies",IF(OR(N5558="Deteriorat usable",N5558="Revisió necessària"),"Revisar","OK"))))))))))</f>
      </c>
      <c r="R5558" s="20"/>
    </row>
    <row r="5559" customFormat="false" ht="15" hidden="false" customHeight="false" outlineLevel="0" collapsed="false">
      <c r="A5559" s="19" t="n">
        <v>51</v>
      </c>
      <c r="B5559" s="19" t="n">
        <f aca="false">IFERROR(VLOOKUP(A5559,Personal!$A$6:$F$112,2,FALSE()),"")</f>
        <v>0</v>
      </c>
      <c r="C5559" s="19" t="str">
        <f aca="false">IFERROR(VLOOKUP(A5559,Personal!$A$6:$F$112,3,FALSE()),"")</f>
        <v>Valls</v>
      </c>
      <c r="D5559" s="19" t="s">
        <v>177</v>
      </c>
      <c r="E5559" s="19" t="s">
        <v>251</v>
      </c>
      <c r="F5559" s="19" t="s">
        <v>252</v>
      </c>
      <c r="G5559" s="19" t="s">
        <v>272</v>
      </c>
      <c r="H5559" s="19" t="n">
        <f aca="false">IF(OR(VLOOKUP(A5559,Personal!$A$6:$F$112,5,FALSE())&lt;&gt;"Sí",N5559="No aplica"),0,'Catàleg GRAE'!D108)</f>
        <v>1</v>
      </c>
      <c r="I5559" s="20"/>
      <c r="J5559" s="20"/>
      <c r="K5559" s="20"/>
      <c r="L5559" s="21"/>
      <c r="M5559" s="21"/>
      <c r="N5559" s="20"/>
      <c r="O5559" s="20"/>
      <c r="P5559" s="19" t="str">
        <f aca="false">IF(I5559="","",I5559-H5559)</f>
        <v/>
      </c>
      <c r="Q5559" s="19" t="str">
        <f aca="true">IF(B5559="","",IF(N5559="No aplica","No aplica",IF(I5559="","Pendent",IF(N5559="Per substituir","Substituir",IF(OR(N5559="No localitzat",N5559="No lliurat"),"Reposar",IF(I5559&lt;H5559,"Reposar",IF(I5559&gt;H5559,"Revisar excedent",IF(AND(G5559="Sí",M5559&lt;&gt;"",M5559&lt;TODAY()),"EPI caducat",IF(AND(G5559="Sí",M5559&lt;&gt;"",M5559&lt;=TODAY()+90),"EPI caduca ≤90 dies",IF(OR(N5559="Deteriorat usable",N5559="Revisió necessària"),"Revisar","OK"))))))))))</f>
      </c>
      <c r="R5559" s="20"/>
    </row>
    <row r="5560" customFormat="false" ht="15" hidden="false" customHeight="false" outlineLevel="0" collapsed="false">
      <c r="A5560" s="19" t="n">
        <v>51</v>
      </c>
      <c r="B5560" s="19" t="n">
        <f aca="false">IFERROR(VLOOKUP(A5560,Personal!$A$6:$F$112,2,FALSE()),"")</f>
        <v>0</v>
      </c>
      <c r="C5560" s="19" t="str">
        <f aca="false">IFERROR(VLOOKUP(A5560,Personal!$A$6:$F$112,3,FALSE()),"")</f>
        <v>Valls</v>
      </c>
      <c r="D5560" s="19" t="s">
        <v>125</v>
      </c>
      <c r="E5560" s="19" t="s">
        <v>253</v>
      </c>
      <c r="F5560" s="19" t="s">
        <v>254</v>
      </c>
      <c r="G5560" s="19" t="s">
        <v>272</v>
      </c>
      <c r="H5560" s="19" t="n">
        <f aca="false">IF(OR(VLOOKUP(A5560,Personal!$A$6:$F$112,5,FALSE())&lt;&gt;"Sí",N5560="No aplica"),0,'Catàleg GRAE'!D109)</f>
        <v>1</v>
      </c>
      <c r="I5560" s="20"/>
      <c r="J5560" s="20"/>
      <c r="K5560" s="20"/>
      <c r="L5560" s="21"/>
      <c r="M5560" s="21"/>
      <c r="N5560" s="20"/>
      <c r="O5560" s="20"/>
      <c r="P5560" s="19" t="str">
        <f aca="false">IF(I5560="","",I5560-H5560)</f>
        <v/>
      </c>
      <c r="Q5560" s="19" t="str">
        <f aca="true">IF(B5560="","",IF(N5560="No aplica","No aplica",IF(I5560="","Pendent",IF(N5560="Per substituir","Substituir",IF(OR(N5560="No localitzat",N5560="No lliurat"),"Reposar",IF(I5560&lt;H5560,"Reposar",IF(I5560&gt;H5560,"Revisar excedent",IF(AND(G5560="Sí",M5560&lt;&gt;"",M5560&lt;TODAY()),"EPI caducat",IF(AND(G5560="Sí",M5560&lt;&gt;"",M5560&lt;=TODAY()+90),"EPI caduca ≤90 dies",IF(OR(N5560="Deteriorat usable",N5560="Revisió necessària"),"Revisar","OK"))))))))))</f>
      </c>
      <c r="R5560" s="20"/>
    </row>
    <row r="5561" customFormat="false" ht="15" hidden="false" customHeight="false" outlineLevel="0" collapsed="false">
      <c r="A5561" s="19" t="n">
        <v>51</v>
      </c>
      <c r="B5561" s="19" t="n">
        <f aca="false">IFERROR(VLOOKUP(A5561,Personal!$A$6:$F$112,2,FALSE()),"")</f>
        <v>0</v>
      </c>
      <c r="C5561" s="19" t="str">
        <f aca="false">IFERROR(VLOOKUP(A5561,Personal!$A$6:$F$112,3,FALSE()),"")</f>
        <v>Valls</v>
      </c>
      <c r="D5561" s="19" t="s">
        <v>177</v>
      </c>
      <c r="E5561" s="19" t="s">
        <v>255</v>
      </c>
      <c r="F5561" s="19" t="s">
        <v>256</v>
      </c>
      <c r="G5561" s="19" t="s">
        <v>272</v>
      </c>
      <c r="H5561" s="19" t="n">
        <f aca="false">IF(OR(VLOOKUP(A5561,Personal!$A$6:$F$112,5,FALSE())&lt;&gt;"Sí",N5561="No aplica"),0,'Catàleg GRAE'!D110)</f>
        <v>1</v>
      </c>
      <c r="I5561" s="20"/>
      <c r="J5561" s="20"/>
      <c r="K5561" s="20"/>
      <c r="L5561" s="21"/>
      <c r="M5561" s="21"/>
      <c r="N5561" s="20"/>
      <c r="O5561" s="20"/>
      <c r="P5561" s="19" t="str">
        <f aca="false">IF(I5561="","",I5561-H5561)</f>
        <v/>
      </c>
      <c r="Q5561" s="19" t="str">
        <f aca="true">IF(B5561="","",IF(N5561="No aplica","No aplica",IF(I5561="","Pendent",IF(N5561="Per substituir","Substituir",IF(OR(N5561="No localitzat",N5561="No lliurat"),"Reposar",IF(I5561&lt;H5561,"Reposar",IF(I5561&gt;H5561,"Revisar excedent",IF(AND(G5561="Sí",M5561&lt;&gt;"",M5561&lt;TODAY()),"EPI caducat",IF(AND(G5561="Sí",M5561&lt;&gt;"",M5561&lt;=TODAY()+90),"EPI caduca ≤90 dies",IF(OR(N5561="Deteriorat usable",N5561="Revisió necessària"),"Revisar","OK"))))))))))</f>
      </c>
      <c r="R5561" s="20"/>
    </row>
    <row r="5562" customFormat="false" ht="15" hidden="false" customHeight="false" outlineLevel="0" collapsed="false">
      <c r="A5562" s="19" t="n">
        <v>51</v>
      </c>
      <c r="B5562" s="19" t="n">
        <f aca="false">IFERROR(VLOOKUP(A5562,Personal!$A$6:$F$112,2,FALSE()),"")</f>
        <v>0</v>
      </c>
      <c r="C5562" s="19" t="str">
        <f aca="false">IFERROR(VLOOKUP(A5562,Personal!$A$6:$F$112,3,FALSE()),"")</f>
        <v>Valls</v>
      </c>
      <c r="D5562" s="19" t="s">
        <v>142</v>
      </c>
      <c r="E5562" s="19" t="s">
        <v>257</v>
      </c>
      <c r="F5562" s="19" t="s">
        <v>258</v>
      </c>
      <c r="G5562" s="19" t="s">
        <v>291</v>
      </c>
      <c r="H5562" s="19" t="n">
        <f aca="false">IF(OR(VLOOKUP(A5562,Personal!$A$6:$F$112,5,FALSE())&lt;&gt;"Sí",N5562="No aplica"),0,'Catàleg GRAE'!D111)</f>
        <v>1</v>
      </c>
      <c r="I5562" s="20"/>
      <c r="J5562" s="20"/>
      <c r="K5562" s="20"/>
      <c r="L5562" s="21"/>
      <c r="M5562" s="21"/>
      <c r="N5562" s="20"/>
      <c r="O5562" s="20"/>
      <c r="P5562" s="19" t="str">
        <f aca="false">IF(I5562="","",I5562-H5562)</f>
        <v/>
      </c>
      <c r="Q5562" s="19" t="str">
        <f aca="true">IF(B5562="","",IF(N5562="No aplica","No aplica",IF(I5562="","Pendent",IF(N5562="Per substituir","Substituir",IF(OR(N5562="No localitzat",N5562="No lliurat"),"Reposar",IF(I5562&lt;H5562,"Reposar",IF(I5562&gt;H5562,"Revisar excedent",IF(AND(G5562="Sí",M5562&lt;&gt;"",M5562&lt;TODAY()),"EPI caducat",IF(AND(G5562="Sí",M5562&lt;&gt;"",M5562&lt;=TODAY()+90),"EPI caduca ≤90 dies",IF(OR(N5562="Deteriorat usable",N5562="Revisió necessària"),"Revisar","OK"))))))))))</f>
      </c>
      <c r="R5562" s="20"/>
    </row>
    <row r="5563" customFormat="false" ht="15" hidden="false" customHeight="false" outlineLevel="0" collapsed="false">
      <c r="A5563" s="19" t="n">
        <v>51</v>
      </c>
      <c r="B5563" s="19" t="n">
        <f aca="false">IFERROR(VLOOKUP(A5563,Personal!$A$6:$F$112,2,FALSE()),"")</f>
        <v>0</v>
      </c>
      <c r="C5563" s="19" t="str">
        <f aca="false">IFERROR(VLOOKUP(A5563,Personal!$A$6:$F$112,3,FALSE()),"")</f>
        <v>Valls</v>
      </c>
      <c r="D5563" s="19" t="s">
        <v>112</v>
      </c>
      <c r="E5563" s="19" t="s">
        <v>259</v>
      </c>
      <c r="F5563" s="19" t="s">
        <v>260</v>
      </c>
      <c r="G5563" s="19" t="s">
        <v>291</v>
      </c>
      <c r="H5563" s="19" t="n">
        <f aca="false">IF(OR(VLOOKUP(A5563,Personal!$A$6:$F$112,5,FALSE())&lt;&gt;"Sí",N5563="No aplica"),0,'Catàleg GRAE'!D112)</f>
        <v>1</v>
      </c>
      <c r="I5563" s="20"/>
      <c r="J5563" s="20"/>
      <c r="K5563" s="20"/>
      <c r="L5563" s="21"/>
      <c r="M5563" s="21"/>
      <c r="N5563" s="20"/>
      <c r="O5563" s="20"/>
      <c r="P5563" s="19" t="str">
        <f aca="false">IF(I5563="","",I5563-H5563)</f>
        <v/>
      </c>
      <c r="Q5563" s="19" t="str">
        <f aca="true">IF(B5563="","",IF(N5563="No aplica","No aplica",IF(I5563="","Pendent",IF(N5563="Per substituir","Substituir",IF(OR(N5563="No localitzat",N5563="No lliurat"),"Reposar",IF(I5563&lt;H5563,"Reposar",IF(I5563&gt;H5563,"Revisar excedent",IF(AND(G5563="Sí",M5563&lt;&gt;"",M5563&lt;TODAY()),"EPI caducat",IF(AND(G5563="Sí",M5563&lt;&gt;"",M5563&lt;=TODAY()+90),"EPI caduca ≤90 dies",IF(OR(N5563="Deteriorat usable",N5563="Revisió necessària"),"Revisar","OK"))))))))))</f>
      </c>
      <c r="R5563" s="20"/>
    </row>
    <row r="5564" customFormat="false" ht="15" hidden="false" customHeight="false" outlineLevel="0" collapsed="false">
      <c r="A5564" s="19" t="n">
        <v>51</v>
      </c>
      <c r="B5564" s="19" t="n">
        <f aca="false">IFERROR(VLOOKUP(A5564,Personal!$A$6:$F$112,2,FALSE()),"")</f>
        <v>0</v>
      </c>
      <c r="C5564" s="19" t="str">
        <f aca="false">IFERROR(VLOOKUP(A5564,Personal!$A$6:$F$112,3,FALSE()),"")</f>
        <v>Valls</v>
      </c>
      <c r="D5564" s="19" t="s">
        <v>261</v>
      </c>
      <c r="E5564" s="19" t="s">
        <v>262</v>
      </c>
      <c r="F5564" s="19" t="s">
        <v>263</v>
      </c>
      <c r="G5564" s="19" t="s">
        <v>291</v>
      </c>
      <c r="H5564" s="19" t="n">
        <f aca="false">IF(OR(VLOOKUP(A5564,Personal!$A$6:$F$112,5,FALSE())&lt;&gt;"Sí",N5564="No aplica"),0,'Catàleg GRAE'!D113)</f>
        <v>1</v>
      </c>
      <c r="I5564" s="20"/>
      <c r="J5564" s="20"/>
      <c r="K5564" s="20"/>
      <c r="L5564" s="21"/>
      <c r="M5564" s="21"/>
      <c r="N5564" s="20"/>
      <c r="O5564" s="20"/>
      <c r="P5564" s="19" t="str">
        <f aca="false">IF(I5564="","",I5564-H5564)</f>
        <v/>
      </c>
      <c r="Q5564" s="19" t="str">
        <f aca="true">IF(B5564="","",IF(N5564="No aplica","No aplica",IF(I5564="","Pendent",IF(N5564="Per substituir","Substituir",IF(OR(N5564="No localitzat",N5564="No lliurat"),"Reposar",IF(I5564&lt;H5564,"Reposar",IF(I5564&gt;H5564,"Revisar excedent",IF(AND(G5564="Sí",M5564&lt;&gt;"",M5564&lt;TODAY()),"EPI caducat",IF(AND(G5564="Sí",M5564&lt;&gt;"",M5564&lt;=TODAY()+90),"EPI caduca ≤90 dies",IF(OR(N5564="Deteriorat usable",N5564="Revisió necessària"),"Revisar","OK"))))))))))</f>
      </c>
      <c r="R5564" s="20"/>
    </row>
    <row r="5565" customFormat="false" ht="15" hidden="false" customHeight="false" outlineLevel="0" collapsed="false">
      <c r="A5565" s="19" t="n">
        <v>52</v>
      </c>
      <c r="B5565" s="19" t="n">
        <f aca="false">IFERROR(VLOOKUP(A5565,Personal!$A$6:$F$112,2,FALSE()),"")</f>
        <v>0</v>
      </c>
      <c r="C5565" s="19" t="str">
        <f aca="false">IFERROR(VLOOKUP(A5565,Personal!$A$6:$F$112,3,FALSE()),"")</f>
        <v>Valls</v>
      </c>
      <c r="D5565" s="19" t="s">
        <v>26</v>
      </c>
      <c r="E5565" s="19" t="s">
        <v>27</v>
      </c>
      <c r="F5565" s="19" t="s">
        <v>28</v>
      </c>
      <c r="G5565" s="19" t="s">
        <v>291</v>
      </c>
      <c r="H5565" s="19" t="n">
        <f aca="false">IF(OR(VLOOKUP(A5565,Personal!$A$6:$F$112,5,FALSE())&lt;&gt;"Sí",N5565="No aplica"),0,'Catàleg GRAE'!D5)</f>
        <v>1</v>
      </c>
      <c r="I5565" s="20"/>
      <c r="J5565" s="20"/>
      <c r="K5565" s="20"/>
      <c r="L5565" s="21"/>
      <c r="M5565" s="21"/>
      <c r="N5565" s="20"/>
      <c r="O5565" s="20"/>
      <c r="P5565" s="19" t="str">
        <f aca="false">IF(I5565="","",I5565-H5565)</f>
        <v/>
      </c>
      <c r="Q5565" s="19" t="str">
        <f aca="true">IF(B5565="","",IF(N5565="No aplica","No aplica",IF(I5565="","Pendent",IF(N5565="Per substituir","Substituir",IF(OR(N5565="No localitzat",N5565="No lliurat"),"Reposar",IF(I5565&lt;H5565,"Reposar",IF(I5565&gt;H5565,"Revisar excedent",IF(AND(G5565="Sí",M5565&lt;&gt;"",M5565&lt;TODAY()),"EPI caducat",IF(AND(G5565="Sí",M5565&lt;&gt;"",M5565&lt;=TODAY()+90),"EPI caduca ≤90 dies",IF(OR(N5565="Deteriorat usable",N5565="Revisió necessària"),"Revisar","OK"))))))))))</f>
      </c>
      <c r="R5565" s="20"/>
    </row>
    <row r="5566" customFormat="false" ht="15" hidden="false" customHeight="false" outlineLevel="0" collapsed="false">
      <c r="A5566" s="19" t="n">
        <v>52</v>
      </c>
      <c r="B5566" s="19" t="n">
        <f aca="false">IFERROR(VLOOKUP(A5566,Personal!$A$6:$F$112,2,FALSE()),"")</f>
        <v>0</v>
      </c>
      <c r="C5566" s="19" t="str">
        <f aca="false">IFERROR(VLOOKUP(A5566,Personal!$A$6:$F$112,3,FALSE()),"")</f>
        <v>Valls</v>
      </c>
      <c r="D5566" s="19" t="s">
        <v>26</v>
      </c>
      <c r="E5566" s="19" t="s">
        <v>27</v>
      </c>
      <c r="F5566" s="19" t="s">
        <v>30</v>
      </c>
      <c r="G5566" s="19" t="s">
        <v>291</v>
      </c>
      <c r="H5566" s="19" t="n">
        <f aca="false">IF(OR(VLOOKUP(A5566,Personal!$A$6:$F$112,5,FALSE())&lt;&gt;"Sí",N5566="No aplica"),0,'Catàleg GRAE'!D6)</f>
        <v>1</v>
      </c>
      <c r="I5566" s="20"/>
      <c r="J5566" s="20"/>
      <c r="K5566" s="20"/>
      <c r="L5566" s="21"/>
      <c r="M5566" s="21"/>
      <c r="N5566" s="20"/>
      <c r="O5566" s="20"/>
      <c r="P5566" s="19" t="str">
        <f aca="false">IF(I5566="","",I5566-H5566)</f>
        <v/>
      </c>
      <c r="Q5566" s="19" t="str">
        <f aca="true">IF(B5566="","",IF(N5566="No aplica","No aplica",IF(I5566="","Pendent",IF(N5566="Per substituir","Substituir",IF(OR(N5566="No localitzat",N5566="No lliurat"),"Reposar",IF(I5566&lt;H5566,"Reposar",IF(I5566&gt;H5566,"Revisar excedent",IF(AND(G5566="Sí",M5566&lt;&gt;"",M5566&lt;TODAY()),"EPI caducat",IF(AND(G5566="Sí",M5566&lt;&gt;"",M5566&lt;=TODAY()+90),"EPI caduca ≤90 dies",IF(OR(N5566="Deteriorat usable",N5566="Revisió necessària"),"Revisar","OK"))))))))))</f>
      </c>
      <c r="R5566" s="20"/>
    </row>
    <row r="5567" customFormat="false" ht="15" hidden="false" customHeight="false" outlineLevel="0" collapsed="false">
      <c r="A5567" s="19" t="n">
        <v>52</v>
      </c>
      <c r="B5567" s="19" t="n">
        <f aca="false">IFERROR(VLOOKUP(A5567,Personal!$A$6:$F$112,2,FALSE()),"")</f>
        <v>0</v>
      </c>
      <c r="C5567" s="19" t="str">
        <f aca="false">IFERROR(VLOOKUP(A5567,Personal!$A$6:$F$112,3,FALSE()),"")</f>
        <v>Valls</v>
      </c>
      <c r="D5567" s="19" t="s">
        <v>26</v>
      </c>
      <c r="E5567" s="19" t="s">
        <v>31</v>
      </c>
      <c r="F5567" s="19" t="s">
        <v>32</v>
      </c>
      <c r="G5567" s="19" t="s">
        <v>272</v>
      </c>
      <c r="H5567" s="19" t="n">
        <f aca="false">IF(OR(VLOOKUP(A5567,Personal!$A$6:$F$112,5,FALSE())&lt;&gt;"Sí",N5567="No aplica"),0,'Catàleg GRAE'!D7)</f>
        <v>1</v>
      </c>
      <c r="I5567" s="20"/>
      <c r="J5567" s="20"/>
      <c r="K5567" s="20"/>
      <c r="L5567" s="21"/>
      <c r="M5567" s="21"/>
      <c r="N5567" s="20"/>
      <c r="O5567" s="20"/>
      <c r="P5567" s="19" t="str">
        <f aca="false">IF(I5567="","",I5567-H5567)</f>
        <v/>
      </c>
      <c r="Q5567" s="19" t="str">
        <f aca="true">IF(B5567="","",IF(N5567="No aplica","No aplica",IF(I5567="","Pendent",IF(N5567="Per substituir","Substituir",IF(OR(N5567="No localitzat",N5567="No lliurat"),"Reposar",IF(I5567&lt;H5567,"Reposar",IF(I5567&gt;H5567,"Revisar excedent",IF(AND(G5567="Sí",M5567&lt;&gt;"",M5567&lt;TODAY()),"EPI caducat",IF(AND(G5567="Sí",M5567&lt;&gt;"",M5567&lt;=TODAY()+90),"EPI caduca ≤90 dies",IF(OR(N5567="Deteriorat usable",N5567="Revisió necessària"),"Revisar","OK"))))))))))</f>
      </c>
      <c r="R5567" s="20"/>
    </row>
    <row r="5568" customFormat="false" ht="15" hidden="false" customHeight="false" outlineLevel="0" collapsed="false">
      <c r="A5568" s="19" t="n">
        <v>52</v>
      </c>
      <c r="B5568" s="19" t="n">
        <f aca="false">IFERROR(VLOOKUP(A5568,Personal!$A$6:$F$112,2,FALSE()),"")</f>
        <v>0</v>
      </c>
      <c r="C5568" s="19" t="str">
        <f aca="false">IFERROR(VLOOKUP(A5568,Personal!$A$6:$F$112,3,FALSE()),"")</f>
        <v>Valls</v>
      </c>
      <c r="D5568" s="19" t="s">
        <v>26</v>
      </c>
      <c r="E5568" s="19" t="s">
        <v>33</v>
      </c>
      <c r="F5568" s="19" t="s">
        <v>34</v>
      </c>
      <c r="G5568" s="19" t="s">
        <v>291</v>
      </c>
      <c r="H5568" s="19" t="n">
        <f aca="false">IF(OR(VLOOKUP(A5568,Personal!$A$6:$F$112,5,FALSE())&lt;&gt;"Sí",N5568="No aplica"),0,'Catàleg GRAE'!D8)</f>
        <v>2</v>
      </c>
      <c r="I5568" s="20"/>
      <c r="J5568" s="20"/>
      <c r="K5568" s="20"/>
      <c r="L5568" s="21"/>
      <c r="M5568" s="21"/>
      <c r="N5568" s="20"/>
      <c r="O5568" s="20"/>
      <c r="P5568" s="19" t="str">
        <f aca="false">IF(I5568="","",I5568-H5568)</f>
        <v/>
      </c>
      <c r="Q5568" s="19" t="str">
        <f aca="true">IF(B5568="","",IF(N5568="No aplica","No aplica",IF(I5568="","Pendent",IF(N5568="Per substituir","Substituir",IF(OR(N5568="No localitzat",N5568="No lliurat"),"Reposar",IF(I5568&lt;H5568,"Reposar",IF(I5568&gt;H5568,"Revisar excedent",IF(AND(G5568="Sí",M5568&lt;&gt;"",M5568&lt;TODAY()),"EPI caducat",IF(AND(G5568="Sí",M5568&lt;&gt;"",M5568&lt;=TODAY()+90),"EPI caduca ≤90 dies",IF(OR(N5568="Deteriorat usable",N5568="Revisió necessària"),"Revisar","OK"))))))))))</f>
      </c>
      <c r="R5568" s="20"/>
    </row>
    <row r="5569" customFormat="false" ht="15" hidden="false" customHeight="false" outlineLevel="0" collapsed="false">
      <c r="A5569" s="19" t="n">
        <v>52</v>
      </c>
      <c r="B5569" s="19" t="n">
        <f aca="false">IFERROR(VLOOKUP(A5569,Personal!$A$6:$F$112,2,FALSE()),"")</f>
        <v>0</v>
      </c>
      <c r="C5569" s="19" t="str">
        <f aca="false">IFERROR(VLOOKUP(A5569,Personal!$A$6:$F$112,3,FALSE()),"")</f>
        <v>Valls</v>
      </c>
      <c r="D5569" s="19" t="s">
        <v>26</v>
      </c>
      <c r="E5569" s="19" t="s">
        <v>35</v>
      </c>
      <c r="F5569" s="19" t="s">
        <v>36</v>
      </c>
      <c r="G5569" s="19" t="s">
        <v>291</v>
      </c>
      <c r="H5569" s="19" t="n">
        <f aca="false">IF(OR(VLOOKUP(A5569,Personal!$A$6:$F$112,5,FALSE())&lt;&gt;"Sí",N5569="No aplica"),0,'Catàleg GRAE'!D9)</f>
        <v>1</v>
      </c>
      <c r="I5569" s="20"/>
      <c r="J5569" s="20"/>
      <c r="K5569" s="20"/>
      <c r="L5569" s="21"/>
      <c r="M5569" s="21"/>
      <c r="N5569" s="20"/>
      <c r="O5569" s="20"/>
      <c r="P5569" s="19" t="str">
        <f aca="false">IF(I5569="","",I5569-H5569)</f>
        <v/>
      </c>
      <c r="Q5569" s="19" t="str">
        <f aca="true">IF(B5569="","",IF(N5569="No aplica","No aplica",IF(I5569="","Pendent",IF(N5569="Per substituir","Substituir",IF(OR(N5569="No localitzat",N5569="No lliurat"),"Reposar",IF(I5569&lt;H5569,"Reposar",IF(I5569&gt;H5569,"Revisar excedent",IF(AND(G5569="Sí",M5569&lt;&gt;"",M5569&lt;TODAY()),"EPI caducat",IF(AND(G5569="Sí",M5569&lt;&gt;"",M5569&lt;=TODAY()+90),"EPI caduca ≤90 dies",IF(OR(N5569="Deteriorat usable",N5569="Revisió necessària"),"Revisar","OK"))))))))))</f>
      </c>
      <c r="R5569" s="20"/>
    </row>
    <row r="5570" customFormat="false" ht="15" hidden="false" customHeight="false" outlineLevel="0" collapsed="false">
      <c r="A5570" s="19" t="n">
        <v>52</v>
      </c>
      <c r="B5570" s="19" t="n">
        <f aca="false">IFERROR(VLOOKUP(A5570,Personal!$A$6:$F$112,2,FALSE()),"")</f>
        <v>0</v>
      </c>
      <c r="C5570" s="19" t="str">
        <f aca="false">IFERROR(VLOOKUP(A5570,Personal!$A$6:$F$112,3,FALSE()),"")</f>
        <v>Valls</v>
      </c>
      <c r="D5570" s="19" t="s">
        <v>37</v>
      </c>
      <c r="E5570" s="19" t="s">
        <v>38</v>
      </c>
      <c r="F5570" s="19" t="s">
        <v>39</v>
      </c>
      <c r="G5570" s="19" t="s">
        <v>291</v>
      </c>
      <c r="H5570" s="19" t="n">
        <f aca="false">IF(OR(VLOOKUP(A5570,Personal!$A$6:$F$112,5,FALSE())&lt;&gt;"Sí",N5570="No aplica"),0,'Catàleg GRAE'!D10)</f>
        <v>1</v>
      </c>
      <c r="I5570" s="20"/>
      <c r="J5570" s="20"/>
      <c r="K5570" s="20"/>
      <c r="L5570" s="21"/>
      <c r="M5570" s="21"/>
      <c r="N5570" s="20"/>
      <c r="O5570" s="20"/>
      <c r="P5570" s="19" t="str">
        <f aca="false">IF(I5570="","",I5570-H5570)</f>
        <v/>
      </c>
      <c r="Q5570" s="19" t="str">
        <f aca="true">IF(B5570="","",IF(N5570="No aplica","No aplica",IF(I5570="","Pendent",IF(N5570="Per substituir","Substituir",IF(OR(N5570="No localitzat",N5570="No lliurat"),"Reposar",IF(I5570&lt;H5570,"Reposar",IF(I5570&gt;H5570,"Revisar excedent",IF(AND(G5570="Sí",M5570&lt;&gt;"",M5570&lt;TODAY()),"EPI caducat",IF(AND(G5570="Sí",M5570&lt;&gt;"",M5570&lt;=TODAY()+90),"EPI caduca ≤90 dies",IF(OR(N5570="Deteriorat usable",N5570="Revisió necessària"),"Revisar","OK"))))))))))</f>
      </c>
      <c r="R5570" s="20"/>
    </row>
    <row r="5571" customFormat="false" ht="15" hidden="false" customHeight="false" outlineLevel="0" collapsed="false">
      <c r="A5571" s="19" t="n">
        <v>52</v>
      </c>
      <c r="B5571" s="19" t="n">
        <f aca="false">IFERROR(VLOOKUP(A5571,Personal!$A$6:$F$112,2,FALSE()),"")</f>
        <v>0</v>
      </c>
      <c r="C5571" s="19" t="str">
        <f aca="false">IFERROR(VLOOKUP(A5571,Personal!$A$6:$F$112,3,FALSE()),"")</f>
        <v>Valls</v>
      </c>
      <c r="D5571" s="19" t="s">
        <v>40</v>
      </c>
      <c r="E5571" s="19" t="s">
        <v>41</v>
      </c>
      <c r="F5571" s="19" t="s">
        <v>42</v>
      </c>
      <c r="G5571" s="19" t="s">
        <v>272</v>
      </c>
      <c r="H5571" s="19" t="n">
        <f aca="false">IF(OR(VLOOKUP(A5571,Personal!$A$6:$F$112,5,FALSE())&lt;&gt;"Sí",N5571="No aplica"),0,'Catàleg GRAE'!D11)</f>
        <v>1</v>
      </c>
      <c r="I5571" s="20"/>
      <c r="J5571" s="20"/>
      <c r="K5571" s="20"/>
      <c r="L5571" s="21"/>
      <c r="M5571" s="21"/>
      <c r="N5571" s="20"/>
      <c r="O5571" s="20"/>
      <c r="P5571" s="19" t="str">
        <f aca="false">IF(I5571="","",I5571-H5571)</f>
        <v/>
      </c>
      <c r="Q5571" s="19" t="str">
        <f aca="true">IF(B5571="","",IF(N5571="No aplica","No aplica",IF(I5571="","Pendent",IF(N5571="Per substituir","Substituir",IF(OR(N5571="No localitzat",N5571="No lliurat"),"Reposar",IF(I5571&lt;H5571,"Reposar",IF(I5571&gt;H5571,"Revisar excedent",IF(AND(G5571="Sí",M5571&lt;&gt;"",M5571&lt;TODAY()),"EPI caducat",IF(AND(G5571="Sí",M5571&lt;&gt;"",M5571&lt;=TODAY()+90),"EPI caduca ≤90 dies",IF(OR(N5571="Deteriorat usable",N5571="Revisió necessària"),"Revisar","OK"))))))))))</f>
      </c>
      <c r="R5571" s="20"/>
    </row>
    <row r="5572" customFormat="false" ht="15" hidden="false" customHeight="false" outlineLevel="0" collapsed="false">
      <c r="A5572" s="19" t="n">
        <v>52</v>
      </c>
      <c r="B5572" s="19" t="n">
        <f aca="false">IFERROR(VLOOKUP(A5572,Personal!$A$6:$F$112,2,FALSE()),"")</f>
        <v>0</v>
      </c>
      <c r="C5572" s="19" t="str">
        <f aca="false">IFERROR(VLOOKUP(A5572,Personal!$A$6:$F$112,3,FALSE()),"")</f>
        <v>Valls</v>
      </c>
      <c r="D5572" s="19" t="s">
        <v>40</v>
      </c>
      <c r="E5572" s="19" t="s">
        <v>43</v>
      </c>
      <c r="F5572" s="19" t="s">
        <v>44</v>
      </c>
      <c r="G5572" s="19" t="s">
        <v>272</v>
      </c>
      <c r="H5572" s="19" t="n">
        <f aca="false">IF(OR(VLOOKUP(A5572,Personal!$A$6:$F$112,5,FALSE())&lt;&gt;"Sí",N5572="No aplica"),0,'Catàleg GRAE'!D12)</f>
        <v>1</v>
      </c>
      <c r="I5572" s="20"/>
      <c r="J5572" s="20"/>
      <c r="K5572" s="20"/>
      <c r="L5572" s="21"/>
      <c r="M5572" s="21"/>
      <c r="N5572" s="20"/>
      <c r="O5572" s="20"/>
      <c r="P5572" s="19" t="str">
        <f aca="false">IF(I5572="","",I5572-H5572)</f>
        <v/>
      </c>
      <c r="Q5572" s="19" t="str">
        <f aca="true">IF(B5572="","",IF(N5572="No aplica","No aplica",IF(I5572="","Pendent",IF(N5572="Per substituir","Substituir",IF(OR(N5572="No localitzat",N5572="No lliurat"),"Reposar",IF(I5572&lt;H5572,"Reposar",IF(I5572&gt;H5572,"Revisar excedent",IF(AND(G5572="Sí",M5572&lt;&gt;"",M5572&lt;TODAY()),"EPI caducat",IF(AND(G5572="Sí",M5572&lt;&gt;"",M5572&lt;=TODAY()+90),"EPI caduca ≤90 dies",IF(OR(N5572="Deteriorat usable",N5572="Revisió necessària"),"Revisar","OK"))))))))))</f>
      </c>
      <c r="R5572" s="20"/>
    </row>
    <row r="5573" customFormat="false" ht="15" hidden="false" customHeight="false" outlineLevel="0" collapsed="false">
      <c r="A5573" s="19" t="n">
        <v>52</v>
      </c>
      <c r="B5573" s="19" t="n">
        <f aca="false">IFERROR(VLOOKUP(A5573,Personal!$A$6:$F$112,2,FALSE()),"")</f>
        <v>0</v>
      </c>
      <c r="C5573" s="19" t="str">
        <f aca="false">IFERROR(VLOOKUP(A5573,Personal!$A$6:$F$112,3,FALSE()),"")</f>
        <v>Valls</v>
      </c>
      <c r="D5573" s="19" t="s">
        <v>45</v>
      </c>
      <c r="E5573" s="19" t="s">
        <v>46</v>
      </c>
      <c r="F5573" s="19" t="s">
        <v>47</v>
      </c>
      <c r="G5573" s="19" t="s">
        <v>291</v>
      </c>
      <c r="H5573" s="19" t="n">
        <f aca="false">IF(OR(VLOOKUP(A5573,Personal!$A$6:$F$112,5,FALSE())&lt;&gt;"Sí",N5573="No aplica"),0,'Catàleg GRAE'!D13)</f>
        <v>1</v>
      </c>
      <c r="I5573" s="20"/>
      <c r="J5573" s="20"/>
      <c r="K5573" s="20"/>
      <c r="L5573" s="21"/>
      <c r="M5573" s="21"/>
      <c r="N5573" s="20"/>
      <c r="O5573" s="20"/>
      <c r="P5573" s="19" t="str">
        <f aca="false">IF(I5573="","",I5573-H5573)</f>
        <v/>
      </c>
      <c r="Q5573" s="19" t="str">
        <f aca="true">IF(B5573="","",IF(N5573="No aplica","No aplica",IF(I5573="","Pendent",IF(N5573="Per substituir","Substituir",IF(OR(N5573="No localitzat",N5573="No lliurat"),"Reposar",IF(I5573&lt;H5573,"Reposar",IF(I5573&gt;H5573,"Revisar excedent",IF(AND(G5573="Sí",M5573&lt;&gt;"",M5573&lt;TODAY()),"EPI caducat",IF(AND(G5573="Sí",M5573&lt;&gt;"",M5573&lt;=TODAY()+90),"EPI caduca ≤90 dies",IF(OR(N5573="Deteriorat usable",N5573="Revisió necessària"),"Revisar","OK"))))))))))</f>
      </c>
      <c r="R5573" s="20"/>
    </row>
    <row r="5574" customFormat="false" ht="15" hidden="false" customHeight="false" outlineLevel="0" collapsed="false">
      <c r="A5574" s="19" t="n">
        <v>52</v>
      </c>
      <c r="B5574" s="19" t="n">
        <f aca="false">IFERROR(VLOOKUP(A5574,Personal!$A$6:$F$112,2,FALSE()),"")</f>
        <v>0</v>
      </c>
      <c r="C5574" s="19" t="str">
        <f aca="false">IFERROR(VLOOKUP(A5574,Personal!$A$6:$F$112,3,FALSE()),"")</f>
        <v>Valls</v>
      </c>
      <c r="D5574" s="19" t="s">
        <v>45</v>
      </c>
      <c r="E5574" s="19" t="s">
        <v>48</v>
      </c>
      <c r="F5574" s="19" t="s">
        <v>49</v>
      </c>
      <c r="G5574" s="19" t="s">
        <v>291</v>
      </c>
      <c r="H5574" s="19" t="n">
        <f aca="false">IF(OR(VLOOKUP(A5574,Personal!$A$6:$F$112,5,FALSE())&lt;&gt;"Sí",N5574="No aplica"),0,'Catàleg GRAE'!D14)</f>
        <v>1</v>
      </c>
      <c r="I5574" s="20"/>
      <c r="J5574" s="20"/>
      <c r="K5574" s="20"/>
      <c r="L5574" s="21"/>
      <c r="M5574" s="21"/>
      <c r="N5574" s="20"/>
      <c r="O5574" s="20"/>
      <c r="P5574" s="19" t="str">
        <f aca="false">IF(I5574="","",I5574-H5574)</f>
        <v/>
      </c>
      <c r="Q5574" s="19" t="str">
        <f aca="true">IF(B5574="","",IF(N5574="No aplica","No aplica",IF(I5574="","Pendent",IF(N5574="Per substituir","Substituir",IF(OR(N5574="No localitzat",N5574="No lliurat"),"Reposar",IF(I5574&lt;H5574,"Reposar",IF(I5574&gt;H5574,"Revisar excedent",IF(AND(G5574="Sí",M5574&lt;&gt;"",M5574&lt;TODAY()),"EPI caducat",IF(AND(G5574="Sí",M5574&lt;&gt;"",M5574&lt;=TODAY()+90),"EPI caduca ≤90 dies",IF(OR(N5574="Deteriorat usable",N5574="Revisió necessària"),"Revisar","OK"))))))))))</f>
      </c>
      <c r="R5574" s="20"/>
    </row>
    <row r="5575" customFormat="false" ht="15" hidden="false" customHeight="false" outlineLevel="0" collapsed="false">
      <c r="A5575" s="19" t="n">
        <v>52</v>
      </c>
      <c r="B5575" s="19" t="n">
        <f aca="false">IFERROR(VLOOKUP(A5575,Personal!$A$6:$F$112,2,FALSE()),"")</f>
        <v>0</v>
      </c>
      <c r="C5575" s="19" t="str">
        <f aca="false">IFERROR(VLOOKUP(A5575,Personal!$A$6:$F$112,3,FALSE()),"")</f>
        <v>Valls</v>
      </c>
      <c r="D5575" s="19" t="s">
        <v>45</v>
      </c>
      <c r="E5575" s="19" t="s">
        <v>50</v>
      </c>
      <c r="F5575" s="19" t="s">
        <v>51</v>
      </c>
      <c r="G5575" s="19" t="s">
        <v>291</v>
      </c>
      <c r="H5575" s="19" t="n">
        <f aca="false">IF(OR(VLOOKUP(A5575,Personal!$A$6:$F$112,5,FALSE())&lt;&gt;"Sí",N5575="No aplica"),0,'Catàleg GRAE'!D15)</f>
        <v>1</v>
      </c>
      <c r="I5575" s="20"/>
      <c r="J5575" s="20"/>
      <c r="K5575" s="20"/>
      <c r="L5575" s="21"/>
      <c r="M5575" s="21"/>
      <c r="N5575" s="20"/>
      <c r="O5575" s="20"/>
      <c r="P5575" s="19" t="str">
        <f aca="false">IF(I5575="","",I5575-H5575)</f>
        <v/>
      </c>
      <c r="Q5575" s="19" t="str">
        <f aca="true">IF(B5575="","",IF(N5575="No aplica","No aplica",IF(I5575="","Pendent",IF(N5575="Per substituir","Substituir",IF(OR(N5575="No localitzat",N5575="No lliurat"),"Reposar",IF(I5575&lt;H5575,"Reposar",IF(I5575&gt;H5575,"Revisar excedent",IF(AND(G5575="Sí",M5575&lt;&gt;"",M5575&lt;TODAY()),"EPI caducat",IF(AND(G5575="Sí",M5575&lt;&gt;"",M5575&lt;=TODAY()+90),"EPI caduca ≤90 dies",IF(OR(N5575="Deteriorat usable",N5575="Revisió necessària"),"Revisar","OK"))))))))))</f>
      </c>
      <c r="R5575" s="20"/>
    </row>
    <row r="5576" customFormat="false" ht="15" hidden="false" customHeight="false" outlineLevel="0" collapsed="false">
      <c r="A5576" s="19" t="n">
        <v>52</v>
      </c>
      <c r="B5576" s="19" t="n">
        <f aca="false">IFERROR(VLOOKUP(A5576,Personal!$A$6:$F$112,2,FALSE()),"")</f>
        <v>0</v>
      </c>
      <c r="C5576" s="19" t="str">
        <f aca="false">IFERROR(VLOOKUP(A5576,Personal!$A$6:$F$112,3,FALSE()),"")</f>
        <v>Valls</v>
      </c>
      <c r="D5576" s="19" t="s">
        <v>45</v>
      </c>
      <c r="E5576" s="19" t="s">
        <v>52</v>
      </c>
      <c r="F5576" s="19" t="s">
        <v>53</v>
      </c>
      <c r="G5576" s="19" t="s">
        <v>291</v>
      </c>
      <c r="H5576" s="19" t="n">
        <f aca="false">IF(OR(VLOOKUP(A5576,Personal!$A$6:$F$112,5,FALSE())&lt;&gt;"Sí",N5576="No aplica"),0,'Catàleg GRAE'!D16)</f>
        <v>1</v>
      </c>
      <c r="I5576" s="20"/>
      <c r="J5576" s="20"/>
      <c r="K5576" s="20"/>
      <c r="L5576" s="21"/>
      <c r="M5576" s="21"/>
      <c r="N5576" s="20"/>
      <c r="O5576" s="20"/>
      <c r="P5576" s="19" t="str">
        <f aca="false">IF(I5576="","",I5576-H5576)</f>
        <v/>
      </c>
      <c r="Q5576" s="19" t="str">
        <f aca="true">IF(B5576="","",IF(N5576="No aplica","No aplica",IF(I5576="","Pendent",IF(N5576="Per substituir","Substituir",IF(OR(N5576="No localitzat",N5576="No lliurat"),"Reposar",IF(I5576&lt;H5576,"Reposar",IF(I5576&gt;H5576,"Revisar excedent",IF(AND(G5576="Sí",M5576&lt;&gt;"",M5576&lt;TODAY()),"EPI caducat",IF(AND(G5576="Sí",M5576&lt;&gt;"",M5576&lt;=TODAY()+90),"EPI caduca ≤90 dies",IF(OR(N5576="Deteriorat usable",N5576="Revisió necessària"),"Revisar","OK"))))))))))</f>
      </c>
      <c r="R5576" s="20"/>
    </row>
    <row r="5577" customFormat="false" ht="15" hidden="false" customHeight="false" outlineLevel="0" collapsed="false">
      <c r="A5577" s="19" t="n">
        <v>52</v>
      </c>
      <c r="B5577" s="19" t="n">
        <f aca="false">IFERROR(VLOOKUP(A5577,Personal!$A$6:$F$112,2,FALSE()),"")</f>
        <v>0</v>
      </c>
      <c r="C5577" s="19" t="str">
        <f aca="false">IFERROR(VLOOKUP(A5577,Personal!$A$6:$F$112,3,FALSE()),"")</f>
        <v>Valls</v>
      </c>
      <c r="D5577" s="19" t="s">
        <v>45</v>
      </c>
      <c r="E5577" s="19" t="s">
        <v>54</v>
      </c>
      <c r="F5577" s="19" t="s">
        <v>55</v>
      </c>
      <c r="G5577" s="19" t="s">
        <v>291</v>
      </c>
      <c r="H5577" s="19" t="n">
        <f aca="false">IF(OR(VLOOKUP(A5577,Personal!$A$6:$F$112,5,FALSE())&lt;&gt;"Sí",N5577="No aplica"),0,'Catàleg GRAE'!D17)</f>
        <v>1</v>
      </c>
      <c r="I5577" s="20"/>
      <c r="J5577" s="20"/>
      <c r="K5577" s="20"/>
      <c r="L5577" s="21"/>
      <c r="M5577" s="21"/>
      <c r="N5577" s="20"/>
      <c r="O5577" s="20"/>
      <c r="P5577" s="19" t="str">
        <f aca="false">IF(I5577="","",I5577-H5577)</f>
        <v/>
      </c>
      <c r="Q5577" s="19" t="str">
        <f aca="true">IF(B5577="","",IF(N5577="No aplica","No aplica",IF(I5577="","Pendent",IF(N5577="Per substituir","Substituir",IF(OR(N5577="No localitzat",N5577="No lliurat"),"Reposar",IF(I5577&lt;H5577,"Reposar",IF(I5577&gt;H5577,"Revisar excedent",IF(AND(G5577="Sí",M5577&lt;&gt;"",M5577&lt;TODAY()),"EPI caducat",IF(AND(G5577="Sí",M5577&lt;&gt;"",M5577&lt;=TODAY()+90),"EPI caduca ≤90 dies",IF(OR(N5577="Deteriorat usable",N5577="Revisió necessària"),"Revisar","OK"))))))))))</f>
      </c>
      <c r="R5577" s="20"/>
    </row>
    <row r="5578" customFormat="false" ht="15" hidden="false" customHeight="false" outlineLevel="0" collapsed="false">
      <c r="A5578" s="19" t="n">
        <v>52</v>
      </c>
      <c r="B5578" s="19" t="n">
        <f aca="false">IFERROR(VLOOKUP(A5578,Personal!$A$6:$F$112,2,FALSE()),"")</f>
        <v>0</v>
      </c>
      <c r="C5578" s="19" t="str">
        <f aca="false">IFERROR(VLOOKUP(A5578,Personal!$A$6:$F$112,3,FALSE()),"")</f>
        <v>Valls</v>
      </c>
      <c r="D5578" s="19" t="s">
        <v>56</v>
      </c>
      <c r="E5578" s="19" t="s">
        <v>57</v>
      </c>
      <c r="F5578" s="19" t="s">
        <v>58</v>
      </c>
      <c r="G5578" s="19" t="s">
        <v>291</v>
      </c>
      <c r="H5578" s="19" t="n">
        <f aca="false">IF(OR(VLOOKUP(A5578,Personal!$A$6:$F$112,5,FALSE())&lt;&gt;"Sí",N5578="No aplica"),0,'Catàleg GRAE'!D18)</f>
        <v>1</v>
      </c>
      <c r="I5578" s="20"/>
      <c r="J5578" s="20"/>
      <c r="K5578" s="20"/>
      <c r="L5578" s="21"/>
      <c r="M5578" s="21"/>
      <c r="N5578" s="20"/>
      <c r="O5578" s="20"/>
      <c r="P5578" s="19" t="str">
        <f aca="false">IF(I5578="","",I5578-H5578)</f>
        <v/>
      </c>
      <c r="Q5578" s="19" t="str">
        <f aca="true">IF(B5578="","",IF(N5578="No aplica","No aplica",IF(I5578="","Pendent",IF(N5578="Per substituir","Substituir",IF(OR(N5578="No localitzat",N5578="No lliurat"),"Reposar",IF(I5578&lt;H5578,"Reposar",IF(I5578&gt;H5578,"Revisar excedent",IF(AND(G5578="Sí",M5578&lt;&gt;"",M5578&lt;TODAY()),"EPI caducat",IF(AND(G5578="Sí",M5578&lt;&gt;"",M5578&lt;=TODAY()+90),"EPI caduca ≤90 dies",IF(OR(N5578="Deteriorat usable",N5578="Revisió necessària"),"Revisar","OK"))))))))))</f>
      </c>
      <c r="R5578" s="20"/>
    </row>
    <row r="5579" customFormat="false" ht="15" hidden="false" customHeight="false" outlineLevel="0" collapsed="false">
      <c r="A5579" s="19" t="n">
        <v>52</v>
      </c>
      <c r="B5579" s="19" t="n">
        <f aca="false">IFERROR(VLOOKUP(A5579,Personal!$A$6:$F$112,2,FALSE()),"")</f>
        <v>0</v>
      </c>
      <c r="C5579" s="19" t="str">
        <f aca="false">IFERROR(VLOOKUP(A5579,Personal!$A$6:$F$112,3,FALSE()),"")</f>
        <v>Valls</v>
      </c>
      <c r="D5579" s="19" t="s">
        <v>59</v>
      </c>
      <c r="E5579" s="19" t="s">
        <v>60</v>
      </c>
      <c r="F5579" s="19" t="s">
        <v>61</v>
      </c>
      <c r="G5579" s="19" t="s">
        <v>291</v>
      </c>
      <c r="H5579" s="19" t="n">
        <f aca="false">IF(OR(VLOOKUP(A5579,Personal!$A$6:$F$112,5,FALSE())&lt;&gt;"Sí",N5579="No aplica"),0,'Catàleg GRAE'!D19)</f>
        <v>4</v>
      </c>
      <c r="I5579" s="20"/>
      <c r="J5579" s="20"/>
      <c r="K5579" s="20"/>
      <c r="L5579" s="21"/>
      <c r="M5579" s="21"/>
      <c r="N5579" s="20"/>
      <c r="O5579" s="20"/>
      <c r="P5579" s="19" t="str">
        <f aca="false">IF(I5579="","",I5579-H5579)</f>
        <v/>
      </c>
      <c r="Q5579" s="19" t="str">
        <f aca="true">IF(B5579="","",IF(N5579="No aplica","No aplica",IF(I5579="","Pendent",IF(N5579="Per substituir","Substituir",IF(OR(N5579="No localitzat",N5579="No lliurat"),"Reposar",IF(I5579&lt;H5579,"Reposar",IF(I5579&gt;H5579,"Revisar excedent",IF(AND(G5579="Sí",M5579&lt;&gt;"",M5579&lt;TODAY()),"EPI caducat",IF(AND(G5579="Sí",M5579&lt;&gt;"",M5579&lt;=TODAY()+90),"EPI caduca ≤90 dies",IF(OR(N5579="Deteriorat usable",N5579="Revisió necessària"),"Revisar","OK"))))))))))</f>
      </c>
      <c r="R5579" s="20"/>
    </row>
    <row r="5580" customFormat="false" ht="15" hidden="false" customHeight="false" outlineLevel="0" collapsed="false">
      <c r="A5580" s="19" t="n">
        <v>52</v>
      </c>
      <c r="B5580" s="19" t="n">
        <f aca="false">IFERROR(VLOOKUP(A5580,Personal!$A$6:$F$112,2,FALSE()),"")</f>
        <v>0</v>
      </c>
      <c r="C5580" s="19" t="str">
        <f aca="false">IFERROR(VLOOKUP(A5580,Personal!$A$6:$F$112,3,FALSE()),"")</f>
        <v>Valls</v>
      </c>
      <c r="D5580" s="19" t="s">
        <v>59</v>
      </c>
      <c r="E5580" s="19" t="s">
        <v>60</v>
      </c>
      <c r="F5580" s="19" t="s">
        <v>62</v>
      </c>
      <c r="G5580" s="19" t="s">
        <v>291</v>
      </c>
      <c r="H5580" s="19" t="n">
        <f aca="false">IF(OR(VLOOKUP(A5580,Personal!$A$6:$F$112,5,FALSE())&lt;&gt;"Sí",N5580="No aplica"),0,'Catàleg GRAE'!D20)</f>
        <v>2</v>
      </c>
      <c r="I5580" s="20"/>
      <c r="J5580" s="20"/>
      <c r="K5580" s="20"/>
      <c r="L5580" s="21"/>
      <c r="M5580" s="21"/>
      <c r="N5580" s="20"/>
      <c r="O5580" s="20"/>
      <c r="P5580" s="19" t="str">
        <f aca="false">IF(I5580="","",I5580-H5580)</f>
        <v/>
      </c>
      <c r="Q5580" s="19" t="str">
        <f aca="true">IF(B5580="","",IF(N5580="No aplica","No aplica",IF(I5580="","Pendent",IF(N5580="Per substituir","Substituir",IF(OR(N5580="No localitzat",N5580="No lliurat"),"Reposar",IF(I5580&lt;H5580,"Reposar",IF(I5580&gt;H5580,"Revisar excedent",IF(AND(G5580="Sí",M5580&lt;&gt;"",M5580&lt;TODAY()),"EPI caducat",IF(AND(G5580="Sí",M5580&lt;&gt;"",M5580&lt;=TODAY()+90),"EPI caduca ≤90 dies",IF(OR(N5580="Deteriorat usable",N5580="Revisió necessària"),"Revisar","OK"))))))))))</f>
      </c>
      <c r="R5580" s="20"/>
    </row>
    <row r="5581" customFormat="false" ht="15" hidden="false" customHeight="false" outlineLevel="0" collapsed="false">
      <c r="A5581" s="19" t="n">
        <v>52</v>
      </c>
      <c r="B5581" s="19" t="n">
        <f aca="false">IFERROR(VLOOKUP(A5581,Personal!$A$6:$F$112,2,FALSE()),"")</f>
        <v>0</v>
      </c>
      <c r="C5581" s="19" t="str">
        <f aca="false">IFERROR(VLOOKUP(A5581,Personal!$A$6:$F$112,3,FALSE()),"")</f>
        <v>Valls</v>
      </c>
      <c r="D5581" s="19" t="s">
        <v>59</v>
      </c>
      <c r="E5581" s="19" t="s">
        <v>60</v>
      </c>
      <c r="F5581" s="19" t="s">
        <v>63</v>
      </c>
      <c r="G5581" s="19" t="s">
        <v>291</v>
      </c>
      <c r="H5581" s="19" t="n">
        <f aca="false">IF(OR(VLOOKUP(A5581,Personal!$A$6:$F$112,5,FALSE())&lt;&gt;"Sí",N5581="No aplica"),0,'Catàleg GRAE'!D21)</f>
        <v>2</v>
      </c>
      <c r="I5581" s="20"/>
      <c r="J5581" s="20"/>
      <c r="K5581" s="20"/>
      <c r="L5581" s="21"/>
      <c r="M5581" s="21"/>
      <c r="N5581" s="20"/>
      <c r="O5581" s="20"/>
      <c r="P5581" s="19" t="str">
        <f aca="false">IF(I5581="","",I5581-H5581)</f>
        <v/>
      </c>
      <c r="Q5581" s="19" t="str">
        <f aca="true">IF(B5581="","",IF(N5581="No aplica","No aplica",IF(I5581="","Pendent",IF(N5581="Per substituir","Substituir",IF(OR(N5581="No localitzat",N5581="No lliurat"),"Reposar",IF(I5581&lt;H5581,"Reposar",IF(I5581&gt;H5581,"Revisar excedent",IF(AND(G5581="Sí",M5581&lt;&gt;"",M5581&lt;TODAY()),"EPI caducat",IF(AND(G5581="Sí",M5581&lt;&gt;"",M5581&lt;=TODAY()+90),"EPI caduca ≤90 dies",IF(OR(N5581="Deteriorat usable",N5581="Revisió necessària"),"Revisar","OK"))))))))))</f>
      </c>
      <c r="R5581" s="20"/>
    </row>
    <row r="5582" customFormat="false" ht="15" hidden="false" customHeight="false" outlineLevel="0" collapsed="false">
      <c r="A5582" s="19" t="n">
        <v>52</v>
      </c>
      <c r="B5582" s="19" t="n">
        <f aca="false">IFERROR(VLOOKUP(A5582,Personal!$A$6:$F$112,2,FALSE()),"")</f>
        <v>0</v>
      </c>
      <c r="C5582" s="19" t="str">
        <f aca="false">IFERROR(VLOOKUP(A5582,Personal!$A$6:$F$112,3,FALSE()),"")</f>
        <v>Valls</v>
      </c>
      <c r="D5582" s="19" t="s">
        <v>64</v>
      </c>
      <c r="E5582" s="19" t="s">
        <v>65</v>
      </c>
      <c r="F5582" s="19" t="s">
        <v>66</v>
      </c>
      <c r="G5582" s="19" t="s">
        <v>291</v>
      </c>
      <c r="H5582" s="19" t="n">
        <f aca="false">IF(OR(VLOOKUP(A5582,Personal!$A$6:$F$112,5,FALSE())&lt;&gt;"Sí",N5582="No aplica"),0,'Catàleg GRAE'!D22)</f>
        <v>1</v>
      </c>
      <c r="I5582" s="20"/>
      <c r="J5582" s="20"/>
      <c r="K5582" s="20"/>
      <c r="L5582" s="21"/>
      <c r="M5582" s="21"/>
      <c r="N5582" s="20"/>
      <c r="O5582" s="20"/>
      <c r="P5582" s="19" t="str">
        <f aca="false">IF(I5582="","",I5582-H5582)</f>
        <v/>
      </c>
      <c r="Q5582" s="19" t="str">
        <f aca="true">IF(B5582="","",IF(N5582="No aplica","No aplica",IF(I5582="","Pendent",IF(N5582="Per substituir","Substituir",IF(OR(N5582="No localitzat",N5582="No lliurat"),"Reposar",IF(I5582&lt;H5582,"Reposar",IF(I5582&gt;H5582,"Revisar excedent",IF(AND(G5582="Sí",M5582&lt;&gt;"",M5582&lt;TODAY()),"EPI caducat",IF(AND(G5582="Sí",M5582&lt;&gt;"",M5582&lt;=TODAY()+90),"EPI caduca ≤90 dies",IF(OR(N5582="Deteriorat usable",N5582="Revisió necessària"),"Revisar","OK"))))))))))</f>
      </c>
      <c r="R5582" s="20"/>
    </row>
    <row r="5583" customFormat="false" ht="15" hidden="false" customHeight="false" outlineLevel="0" collapsed="false">
      <c r="A5583" s="19" t="n">
        <v>52</v>
      </c>
      <c r="B5583" s="19" t="n">
        <f aca="false">IFERROR(VLOOKUP(A5583,Personal!$A$6:$F$112,2,FALSE()),"")</f>
        <v>0</v>
      </c>
      <c r="C5583" s="19" t="str">
        <f aca="false">IFERROR(VLOOKUP(A5583,Personal!$A$6:$F$112,3,FALSE()),"")</f>
        <v>Valls</v>
      </c>
      <c r="D5583" s="19" t="s">
        <v>64</v>
      </c>
      <c r="E5583" s="19" t="s">
        <v>67</v>
      </c>
      <c r="F5583" s="19" t="s">
        <v>68</v>
      </c>
      <c r="G5583" s="19" t="s">
        <v>291</v>
      </c>
      <c r="H5583" s="19" t="n">
        <f aca="false">IF(OR(VLOOKUP(A5583,Personal!$A$6:$F$112,5,FALSE())&lt;&gt;"Sí",N5583="No aplica"),0,'Catàleg GRAE'!D23)</f>
        <v>1</v>
      </c>
      <c r="I5583" s="20"/>
      <c r="J5583" s="20"/>
      <c r="K5583" s="20"/>
      <c r="L5583" s="21"/>
      <c r="M5583" s="21"/>
      <c r="N5583" s="20"/>
      <c r="O5583" s="20"/>
      <c r="P5583" s="19" t="str">
        <f aca="false">IF(I5583="","",I5583-H5583)</f>
        <v/>
      </c>
      <c r="Q5583" s="19" t="str">
        <f aca="true">IF(B5583="","",IF(N5583="No aplica","No aplica",IF(I5583="","Pendent",IF(N5583="Per substituir","Substituir",IF(OR(N5583="No localitzat",N5583="No lliurat"),"Reposar",IF(I5583&lt;H5583,"Reposar",IF(I5583&gt;H5583,"Revisar excedent",IF(AND(G5583="Sí",M5583&lt;&gt;"",M5583&lt;TODAY()),"EPI caducat",IF(AND(G5583="Sí",M5583&lt;&gt;"",M5583&lt;=TODAY()+90),"EPI caduca ≤90 dies",IF(OR(N5583="Deteriorat usable",N5583="Revisió necessària"),"Revisar","OK"))))))))))</f>
      </c>
      <c r="R5583" s="20"/>
    </row>
    <row r="5584" customFormat="false" ht="15" hidden="false" customHeight="false" outlineLevel="0" collapsed="false">
      <c r="A5584" s="19" t="n">
        <v>52</v>
      </c>
      <c r="B5584" s="19" t="n">
        <f aca="false">IFERROR(VLOOKUP(A5584,Personal!$A$6:$F$112,2,FALSE()),"")</f>
        <v>0</v>
      </c>
      <c r="C5584" s="19" t="str">
        <f aca="false">IFERROR(VLOOKUP(A5584,Personal!$A$6:$F$112,3,FALSE()),"")</f>
        <v>Valls</v>
      </c>
      <c r="D5584" s="19" t="s">
        <v>64</v>
      </c>
      <c r="E5584" s="19" t="s">
        <v>69</v>
      </c>
      <c r="F5584" s="19" t="s">
        <v>70</v>
      </c>
      <c r="G5584" s="19" t="s">
        <v>291</v>
      </c>
      <c r="H5584" s="19" t="n">
        <f aca="false">IF(OR(VLOOKUP(A5584,Personal!$A$6:$F$112,5,FALSE())&lt;&gt;"Sí",N5584="No aplica"),0,'Catàleg GRAE'!D24)</f>
        <v>1</v>
      </c>
      <c r="I5584" s="20"/>
      <c r="J5584" s="20"/>
      <c r="K5584" s="20"/>
      <c r="L5584" s="21"/>
      <c r="M5584" s="21"/>
      <c r="N5584" s="20"/>
      <c r="O5584" s="20"/>
      <c r="P5584" s="19" t="str">
        <f aca="false">IF(I5584="","",I5584-H5584)</f>
        <v/>
      </c>
      <c r="Q5584" s="19" t="str">
        <f aca="true">IF(B5584="","",IF(N5584="No aplica","No aplica",IF(I5584="","Pendent",IF(N5584="Per substituir","Substituir",IF(OR(N5584="No localitzat",N5584="No lliurat"),"Reposar",IF(I5584&lt;H5584,"Reposar",IF(I5584&gt;H5584,"Revisar excedent",IF(AND(G5584="Sí",M5584&lt;&gt;"",M5584&lt;TODAY()),"EPI caducat",IF(AND(G5584="Sí",M5584&lt;&gt;"",M5584&lt;=TODAY()+90),"EPI caduca ≤90 dies",IF(OR(N5584="Deteriorat usable",N5584="Revisió necessària"),"Revisar","OK"))))))))))</f>
      </c>
      <c r="R5584" s="20"/>
    </row>
    <row r="5585" customFormat="false" ht="15" hidden="false" customHeight="false" outlineLevel="0" collapsed="false">
      <c r="A5585" s="19" t="n">
        <v>52</v>
      </c>
      <c r="B5585" s="19" t="n">
        <f aca="false">IFERROR(VLOOKUP(A5585,Personal!$A$6:$F$112,2,FALSE()),"")</f>
        <v>0</v>
      </c>
      <c r="C5585" s="19" t="str">
        <f aca="false">IFERROR(VLOOKUP(A5585,Personal!$A$6:$F$112,3,FALSE()),"")</f>
        <v>Valls</v>
      </c>
      <c r="D5585" s="19" t="s">
        <v>71</v>
      </c>
      <c r="E5585" s="19" t="s">
        <v>72</v>
      </c>
      <c r="F5585" s="19" t="s">
        <v>73</v>
      </c>
      <c r="G5585" s="19" t="s">
        <v>291</v>
      </c>
      <c r="H5585" s="19" t="n">
        <f aca="false">IF(OR(VLOOKUP(A5585,Personal!$A$6:$F$112,5,FALSE())&lt;&gt;"Sí",N5585="No aplica"),0,'Catàleg GRAE'!D25)</f>
        <v>1</v>
      </c>
      <c r="I5585" s="20"/>
      <c r="J5585" s="20"/>
      <c r="K5585" s="20"/>
      <c r="L5585" s="21"/>
      <c r="M5585" s="21"/>
      <c r="N5585" s="20"/>
      <c r="O5585" s="20"/>
      <c r="P5585" s="19" t="str">
        <f aca="false">IF(I5585="","",I5585-H5585)</f>
        <v/>
      </c>
      <c r="Q5585" s="19" t="str">
        <f aca="true">IF(B5585="","",IF(N5585="No aplica","No aplica",IF(I5585="","Pendent",IF(N5585="Per substituir","Substituir",IF(OR(N5585="No localitzat",N5585="No lliurat"),"Reposar",IF(I5585&lt;H5585,"Reposar",IF(I5585&gt;H5585,"Revisar excedent",IF(AND(G5585="Sí",M5585&lt;&gt;"",M5585&lt;TODAY()),"EPI caducat",IF(AND(G5585="Sí",M5585&lt;&gt;"",M5585&lt;=TODAY()+90),"EPI caduca ≤90 dies",IF(OR(N5585="Deteriorat usable",N5585="Revisió necessària"),"Revisar","OK"))))))))))</f>
      </c>
      <c r="R5585" s="20"/>
    </row>
    <row r="5586" customFormat="false" ht="15" hidden="false" customHeight="false" outlineLevel="0" collapsed="false">
      <c r="A5586" s="19" t="n">
        <v>52</v>
      </c>
      <c r="B5586" s="19" t="n">
        <f aca="false">IFERROR(VLOOKUP(A5586,Personal!$A$6:$F$112,2,FALSE()),"")</f>
        <v>0</v>
      </c>
      <c r="C5586" s="19" t="str">
        <f aca="false">IFERROR(VLOOKUP(A5586,Personal!$A$6:$F$112,3,FALSE()),"")</f>
        <v>Valls</v>
      </c>
      <c r="D5586" s="19" t="s">
        <v>40</v>
      </c>
      <c r="E5586" s="19" t="s">
        <v>74</v>
      </c>
      <c r="F5586" s="19" t="s">
        <v>75</v>
      </c>
      <c r="G5586" s="19" t="s">
        <v>272</v>
      </c>
      <c r="H5586" s="19" t="n">
        <f aca="false">IF(OR(VLOOKUP(A5586,Personal!$A$6:$F$112,5,FALSE())&lt;&gt;"Sí",N5586="No aplica"),0,'Catàleg GRAE'!D26)</f>
        <v>1</v>
      </c>
      <c r="I5586" s="20"/>
      <c r="J5586" s="20"/>
      <c r="K5586" s="20"/>
      <c r="L5586" s="21"/>
      <c r="M5586" s="21"/>
      <c r="N5586" s="20"/>
      <c r="O5586" s="20"/>
      <c r="P5586" s="19" t="str">
        <f aca="false">IF(I5586="","",I5586-H5586)</f>
        <v/>
      </c>
      <c r="Q5586" s="19" t="str">
        <f aca="true">IF(B5586="","",IF(N5586="No aplica","No aplica",IF(I5586="","Pendent",IF(N5586="Per substituir","Substituir",IF(OR(N5586="No localitzat",N5586="No lliurat"),"Reposar",IF(I5586&lt;H5586,"Reposar",IF(I5586&gt;H5586,"Revisar excedent",IF(AND(G5586="Sí",M5586&lt;&gt;"",M5586&lt;TODAY()),"EPI caducat",IF(AND(G5586="Sí",M5586&lt;&gt;"",M5586&lt;=TODAY()+90),"EPI caduca ≤90 dies",IF(OR(N5586="Deteriorat usable",N5586="Revisió necessària"),"Revisar","OK"))))))))))</f>
      </c>
      <c r="R5586" s="20"/>
    </row>
    <row r="5587" customFormat="false" ht="15" hidden="false" customHeight="false" outlineLevel="0" collapsed="false">
      <c r="A5587" s="19" t="n">
        <v>52</v>
      </c>
      <c r="B5587" s="19" t="n">
        <f aca="false">IFERROR(VLOOKUP(A5587,Personal!$A$6:$F$112,2,FALSE()),"")</f>
        <v>0</v>
      </c>
      <c r="C5587" s="19" t="str">
        <f aca="false">IFERROR(VLOOKUP(A5587,Personal!$A$6:$F$112,3,FALSE()),"")</f>
        <v>Valls</v>
      </c>
      <c r="D5587" s="19" t="s">
        <v>40</v>
      </c>
      <c r="E5587" s="19" t="s">
        <v>76</v>
      </c>
      <c r="F5587" s="19" t="s">
        <v>77</v>
      </c>
      <c r="G5587" s="19" t="s">
        <v>291</v>
      </c>
      <c r="H5587" s="19" t="n">
        <f aca="false">IF(OR(VLOOKUP(A5587,Personal!$A$6:$F$112,5,FALSE())&lt;&gt;"Sí",N5587="No aplica"),0,'Catàleg GRAE'!D27)</f>
        <v>1</v>
      </c>
      <c r="I5587" s="20"/>
      <c r="J5587" s="20"/>
      <c r="K5587" s="20"/>
      <c r="L5587" s="21"/>
      <c r="M5587" s="21"/>
      <c r="N5587" s="20"/>
      <c r="O5587" s="20"/>
      <c r="P5587" s="19" t="str">
        <f aca="false">IF(I5587="","",I5587-H5587)</f>
        <v/>
      </c>
      <c r="Q5587" s="19" t="str">
        <f aca="true">IF(B5587="","",IF(N5587="No aplica","No aplica",IF(I5587="","Pendent",IF(N5587="Per substituir","Substituir",IF(OR(N5587="No localitzat",N5587="No lliurat"),"Reposar",IF(I5587&lt;H5587,"Reposar",IF(I5587&gt;H5587,"Revisar excedent",IF(AND(G5587="Sí",M5587&lt;&gt;"",M5587&lt;TODAY()),"EPI caducat",IF(AND(G5587="Sí",M5587&lt;&gt;"",M5587&lt;=TODAY()+90),"EPI caduca ≤90 dies",IF(OR(N5587="Deteriorat usable",N5587="Revisió necessària"),"Revisar","OK"))))))))))</f>
      </c>
      <c r="R5587" s="20"/>
    </row>
    <row r="5588" customFormat="false" ht="15" hidden="false" customHeight="false" outlineLevel="0" collapsed="false">
      <c r="A5588" s="19" t="n">
        <v>52</v>
      </c>
      <c r="B5588" s="19" t="n">
        <f aca="false">IFERROR(VLOOKUP(A5588,Personal!$A$6:$F$112,2,FALSE()),"")</f>
        <v>0</v>
      </c>
      <c r="C5588" s="19" t="str">
        <f aca="false">IFERROR(VLOOKUP(A5588,Personal!$A$6:$F$112,3,FALSE()),"")</f>
        <v>Valls</v>
      </c>
      <c r="D5588" s="19" t="s">
        <v>78</v>
      </c>
      <c r="E5588" s="19" t="s">
        <v>79</v>
      </c>
      <c r="F5588" s="19" t="s">
        <v>80</v>
      </c>
      <c r="G5588" s="19" t="s">
        <v>291</v>
      </c>
      <c r="H5588" s="19" t="n">
        <f aca="false">IF(OR(VLOOKUP(A5588,Personal!$A$6:$F$112,5,FALSE())&lt;&gt;"Sí",N5588="No aplica"),0,'Catàleg GRAE'!D28)</f>
        <v>1</v>
      </c>
      <c r="I5588" s="20"/>
      <c r="J5588" s="20"/>
      <c r="K5588" s="20"/>
      <c r="L5588" s="21"/>
      <c r="M5588" s="21"/>
      <c r="N5588" s="20"/>
      <c r="O5588" s="20"/>
      <c r="P5588" s="19" t="str">
        <f aca="false">IF(I5588="","",I5588-H5588)</f>
        <v/>
      </c>
      <c r="Q5588" s="19" t="str">
        <f aca="true">IF(B5588="","",IF(N5588="No aplica","No aplica",IF(I5588="","Pendent",IF(N5588="Per substituir","Substituir",IF(OR(N5588="No localitzat",N5588="No lliurat"),"Reposar",IF(I5588&lt;H5588,"Reposar",IF(I5588&gt;H5588,"Revisar excedent",IF(AND(G5588="Sí",M5588&lt;&gt;"",M5588&lt;TODAY()),"EPI caducat",IF(AND(G5588="Sí",M5588&lt;&gt;"",M5588&lt;=TODAY()+90),"EPI caduca ≤90 dies",IF(OR(N5588="Deteriorat usable",N5588="Revisió necessària"),"Revisar","OK"))))))))))</f>
      </c>
      <c r="R5588" s="20"/>
    </row>
    <row r="5589" customFormat="false" ht="15" hidden="false" customHeight="false" outlineLevel="0" collapsed="false">
      <c r="A5589" s="19" t="n">
        <v>52</v>
      </c>
      <c r="B5589" s="19" t="n">
        <f aca="false">IFERROR(VLOOKUP(A5589,Personal!$A$6:$F$112,2,FALSE()),"")</f>
        <v>0</v>
      </c>
      <c r="C5589" s="19" t="str">
        <f aca="false">IFERROR(VLOOKUP(A5589,Personal!$A$6:$F$112,3,FALSE()),"")</f>
        <v>Valls</v>
      </c>
      <c r="D5589" s="19" t="s">
        <v>26</v>
      </c>
      <c r="E5589" s="19" t="s">
        <v>81</v>
      </c>
      <c r="F5589" s="19" t="s">
        <v>82</v>
      </c>
      <c r="G5589" s="19" t="s">
        <v>272</v>
      </c>
      <c r="H5589" s="19" t="n">
        <f aca="false">IF(OR(VLOOKUP(A5589,Personal!$A$6:$F$112,5,FALSE())&lt;&gt;"Sí",N5589="No aplica"),0,'Catàleg GRAE'!D29)</f>
        <v>1</v>
      </c>
      <c r="I5589" s="20"/>
      <c r="J5589" s="20"/>
      <c r="K5589" s="20"/>
      <c r="L5589" s="21"/>
      <c r="M5589" s="21"/>
      <c r="N5589" s="20"/>
      <c r="O5589" s="20"/>
      <c r="P5589" s="19" t="str">
        <f aca="false">IF(I5589="","",I5589-H5589)</f>
        <v/>
      </c>
      <c r="Q5589" s="19" t="str">
        <f aca="true">IF(B5589="","",IF(N5589="No aplica","No aplica",IF(I5589="","Pendent",IF(N5589="Per substituir","Substituir",IF(OR(N5589="No localitzat",N5589="No lliurat"),"Reposar",IF(I5589&lt;H5589,"Reposar",IF(I5589&gt;H5589,"Revisar excedent",IF(AND(G5589="Sí",M5589&lt;&gt;"",M5589&lt;TODAY()),"EPI caducat",IF(AND(G5589="Sí",M5589&lt;&gt;"",M5589&lt;=TODAY()+90),"EPI caduca ≤90 dies",IF(OR(N5589="Deteriorat usable",N5589="Revisió necessària"),"Revisar","OK"))))))))))</f>
      </c>
      <c r="R5589" s="20"/>
    </row>
    <row r="5590" customFormat="false" ht="15" hidden="false" customHeight="false" outlineLevel="0" collapsed="false">
      <c r="A5590" s="19" t="n">
        <v>52</v>
      </c>
      <c r="B5590" s="19" t="n">
        <f aca="false">IFERROR(VLOOKUP(A5590,Personal!$A$6:$F$112,2,FALSE()),"")</f>
        <v>0</v>
      </c>
      <c r="C5590" s="19" t="str">
        <f aca="false">IFERROR(VLOOKUP(A5590,Personal!$A$6:$F$112,3,FALSE()),"")</f>
        <v>Valls</v>
      </c>
      <c r="D5590" s="19" t="s">
        <v>83</v>
      </c>
      <c r="E5590" s="19" t="s">
        <v>84</v>
      </c>
      <c r="F5590" s="19" t="s">
        <v>85</v>
      </c>
      <c r="G5590" s="19" t="s">
        <v>291</v>
      </c>
      <c r="H5590" s="19" t="n">
        <f aca="false">IF(OR(VLOOKUP(A5590,Personal!$A$6:$F$112,5,FALSE())&lt;&gt;"Sí",N5590="No aplica"),0,'Catàleg GRAE'!D30)</f>
        <v>2</v>
      </c>
      <c r="I5590" s="20"/>
      <c r="J5590" s="20"/>
      <c r="K5590" s="20"/>
      <c r="L5590" s="21"/>
      <c r="M5590" s="21"/>
      <c r="N5590" s="20"/>
      <c r="O5590" s="20"/>
      <c r="P5590" s="19" t="str">
        <f aca="false">IF(I5590="","",I5590-H5590)</f>
        <v/>
      </c>
      <c r="Q5590" s="19" t="str">
        <f aca="true">IF(B5590="","",IF(N5590="No aplica","No aplica",IF(I5590="","Pendent",IF(N5590="Per substituir","Substituir",IF(OR(N5590="No localitzat",N5590="No lliurat"),"Reposar",IF(I5590&lt;H5590,"Reposar",IF(I5590&gt;H5590,"Revisar excedent",IF(AND(G5590="Sí",M5590&lt;&gt;"",M5590&lt;TODAY()),"EPI caducat",IF(AND(G5590="Sí",M5590&lt;&gt;"",M5590&lt;=TODAY()+90),"EPI caduca ≤90 dies",IF(OR(N5590="Deteriorat usable",N5590="Revisió necessària"),"Revisar","OK"))))))))))</f>
      </c>
      <c r="R5590" s="20"/>
    </row>
    <row r="5591" customFormat="false" ht="15" hidden="false" customHeight="false" outlineLevel="0" collapsed="false">
      <c r="A5591" s="19" t="n">
        <v>52</v>
      </c>
      <c r="B5591" s="19" t="n">
        <f aca="false">IFERROR(VLOOKUP(A5591,Personal!$A$6:$F$112,2,FALSE()),"")</f>
        <v>0</v>
      </c>
      <c r="C5591" s="19" t="str">
        <f aca="false">IFERROR(VLOOKUP(A5591,Personal!$A$6:$F$112,3,FALSE()),"")</f>
        <v>Valls</v>
      </c>
      <c r="D5591" s="19" t="s">
        <v>83</v>
      </c>
      <c r="E5591" s="19" t="s">
        <v>86</v>
      </c>
      <c r="F5591" s="19" t="s">
        <v>87</v>
      </c>
      <c r="G5591" s="19" t="s">
        <v>291</v>
      </c>
      <c r="H5591" s="19" t="n">
        <f aca="false">IF(OR(VLOOKUP(A5591,Personal!$A$6:$F$112,5,FALSE())&lt;&gt;"Sí",N5591="No aplica"),0,'Catàleg GRAE'!D31)</f>
        <v>2</v>
      </c>
      <c r="I5591" s="20"/>
      <c r="J5591" s="20"/>
      <c r="K5591" s="20"/>
      <c r="L5591" s="21"/>
      <c r="M5591" s="21"/>
      <c r="N5591" s="20"/>
      <c r="O5591" s="20"/>
      <c r="P5591" s="19" t="str">
        <f aca="false">IF(I5591="","",I5591-H5591)</f>
        <v/>
      </c>
      <c r="Q5591" s="19" t="str">
        <f aca="true">IF(B5591="","",IF(N5591="No aplica","No aplica",IF(I5591="","Pendent",IF(N5591="Per substituir","Substituir",IF(OR(N5591="No localitzat",N5591="No lliurat"),"Reposar",IF(I5591&lt;H5591,"Reposar",IF(I5591&gt;H5591,"Revisar excedent",IF(AND(G5591="Sí",M5591&lt;&gt;"",M5591&lt;TODAY()),"EPI caducat",IF(AND(G5591="Sí",M5591&lt;&gt;"",M5591&lt;=TODAY()+90),"EPI caduca ≤90 dies",IF(OR(N5591="Deteriorat usable",N5591="Revisió necessària"),"Revisar","OK"))))))))))</f>
      </c>
      <c r="R5591" s="20"/>
    </row>
    <row r="5592" customFormat="false" ht="15" hidden="false" customHeight="false" outlineLevel="0" collapsed="false">
      <c r="A5592" s="19" t="n">
        <v>52</v>
      </c>
      <c r="B5592" s="19" t="n">
        <f aca="false">IFERROR(VLOOKUP(A5592,Personal!$A$6:$F$112,2,FALSE()),"")</f>
        <v>0</v>
      </c>
      <c r="C5592" s="19" t="str">
        <f aca="false">IFERROR(VLOOKUP(A5592,Personal!$A$6:$F$112,3,FALSE()),"")</f>
        <v>Valls</v>
      </c>
      <c r="D5592" s="19" t="s">
        <v>83</v>
      </c>
      <c r="E5592" s="19" t="s">
        <v>88</v>
      </c>
      <c r="F5592" s="19" t="s">
        <v>89</v>
      </c>
      <c r="G5592" s="19" t="s">
        <v>291</v>
      </c>
      <c r="H5592" s="19" t="n">
        <f aca="false">IF(OR(VLOOKUP(A5592,Personal!$A$6:$F$112,5,FALSE())&lt;&gt;"Sí",N5592="No aplica"),0,'Catàleg GRAE'!D32)</f>
        <v>2</v>
      </c>
      <c r="I5592" s="20"/>
      <c r="J5592" s="20"/>
      <c r="K5592" s="20"/>
      <c r="L5592" s="21"/>
      <c r="M5592" s="21"/>
      <c r="N5592" s="20"/>
      <c r="O5592" s="20"/>
      <c r="P5592" s="19" t="str">
        <f aca="false">IF(I5592="","",I5592-H5592)</f>
        <v/>
      </c>
      <c r="Q5592" s="19" t="str">
        <f aca="true">IF(B5592="","",IF(N5592="No aplica","No aplica",IF(I5592="","Pendent",IF(N5592="Per substituir","Substituir",IF(OR(N5592="No localitzat",N5592="No lliurat"),"Reposar",IF(I5592&lt;H5592,"Reposar",IF(I5592&gt;H5592,"Revisar excedent",IF(AND(G5592="Sí",M5592&lt;&gt;"",M5592&lt;TODAY()),"EPI caducat",IF(AND(G5592="Sí",M5592&lt;&gt;"",M5592&lt;=TODAY()+90),"EPI caduca ≤90 dies",IF(OR(N5592="Deteriorat usable",N5592="Revisió necessària"),"Revisar","OK"))))))))))</f>
      </c>
      <c r="R5592" s="20"/>
    </row>
    <row r="5593" customFormat="false" ht="15" hidden="false" customHeight="false" outlineLevel="0" collapsed="false">
      <c r="A5593" s="19" t="n">
        <v>52</v>
      </c>
      <c r="B5593" s="19" t="n">
        <f aca="false">IFERROR(VLOOKUP(A5593,Personal!$A$6:$F$112,2,FALSE()),"")</f>
        <v>0</v>
      </c>
      <c r="C5593" s="19" t="str">
        <f aca="false">IFERROR(VLOOKUP(A5593,Personal!$A$6:$F$112,3,FALSE()),"")</f>
        <v>Valls</v>
      </c>
      <c r="D5593" s="19" t="s">
        <v>83</v>
      </c>
      <c r="E5593" s="19" t="s">
        <v>90</v>
      </c>
      <c r="F5593" s="19" t="s">
        <v>91</v>
      </c>
      <c r="G5593" s="19" t="s">
        <v>291</v>
      </c>
      <c r="H5593" s="19" t="n">
        <f aca="false">IF(OR(VLOOKUP(A5593,Personal!$A$6:$F$112,5,FALSE())&lt;&gt;"Sí",N5593="No aplica"),0,'Catàleg GRAE'!D33)</f>
        <v>1</v>
      </c>
      <c r="I5593" s="20"/>
      <c r="J5593" s="20"/>
      <c r="K5593" s="20"/>
      <c r="L5593" s="21"/>
      <c r="M5593" s="21"/>
      <c r="N5593" s="20"/>
      <c r="O5593" s="20"/>
      <c r="P5593" s="19" t="str">
        <f aca="false">IF(I5593="","",I5593-H5593)</f>
        <v/>
      </c>
      <c r="Q5593" s="19" t="str">
        <f aca="true">IF(B5593="","",IF(N5593="No aplica","No aplica",IF(I5593="","Pendent",IF(N5593="Per substituir","Substituir",IF(OR(N5593="No localitzat",N5593="No lliurat"),"Reposar",IF(I5593&lt;H5593,"Reposar",IF(I5593&gt;H5593,"Revisar excedent",IF(AND(G5593="Sí",M5593&lt;&gt;"",M5593&lt;TODAY()),"EPI caducat",IF(AND(G5593="Sí",M5593&lt;&gt;"",M5593&lt;=TODAY()+90),"EPI caduca ≤90 dies",IF(OR(N5593="Deteriorat usable",N5593="Revisió necessària"),"Revisar","OK"))))))))))</f>
      </c>
      <c r="R5593" s="20"/>
    </row>
    <row r="5594" customFormat="false" ht="15" hidden="false" customHeight="false" outlineLevel="0" collapsed="false">
      <c r="A5594" s="19" t="n">
        <v>52</v>
      </c>
      <c r="B5594" s="19" t="n">
        <f aca="false">IFERROR(VLOOKUP(A5594,Personal!$A$6:$F$112,2,FALSE()),"")</f>
        <v>0</v>
      </c>
      <c r="C5594" s="19" t="str">
        <f aca="false">IFERROR(VLOOKUP(A5594,Personal!$A$6:$F$112,3,FALSE()),"")</f>
        <v>Valls</v>
      </c>
      <c r="D5594" s="19" t="s">
        <v>40</v>
      </c>
      <c r="E5594" s="19" t="s">
        <v>92</v>
      </c>
      <c r="F5594" s="19" t="s">
        <v>93</v>
      </c>
      <c r="G5594" s="19" t="s">
        <v>291</v>
      </c>
      <c r="H5594" s="19" t="n">
        <f aca="false">IF(OR(VLOOKUP(A5594,Personal!$A$6:$F$112,5,FALSE())&lt;&gt;"Sí",N5594="No aplica"),0,'Catàleg GRAE'!D34)</f>
        <v>1</v>
      </c>
      <c r="I5594" s="20"/>
      <c r="J5594" s="20"/>
      <c r="K5594" s="20"/>
      <c r="L5594" s="21"/>
      <c r="M5594" s="21"/>
      <c r="N5594" s="20"/>
      <c r="O5594" s="20"/>
      <c r="P5594" s="19" t="str">
        <f aca="false">IF(I5594="","",I5594-H5594)</f>
        <v/>
      </c>
      <c r="Q5594" s="19" t="str">
        <f aca="true">IF(B5594="","",IF(N5594="No aplica","No aplica",IF(I5594="","Pendent",IF(N5594="Per substituir","Substituir",IF(OR(N5594="No localitzat",N5594="No lliurat"),"Reposar",IF(I5594&lt;H5594,"Reposar",IF(I5594&gt;H5594,"Revisar excedent",IF(AND(G5594="Sí",M5594&lt;&gt;"",M5594&lt;TODAY()),"EPI caducat",IF(AND(G5594="Sí",M5594&lt;&gt;"",M5594&lt;=TODAY()+90),"EPI caduca ≤90 dies",IF(OR(N5594="Deteriorat usable",N5594="Revisió necessària"),"Revisar","OK"))))))))))</f>
      </c>
      <c r="R5594" s="20"/>
    </row>
    <row r="5595" customFormat="false" ht="15" hidden="false" customHeight="false" outlineLevel="0" collapsed="false">
      <c r="A5595" s="19" t="n">
        <v>52</v>
      </c>
      <c r="B5595" s="19" t="n">
        <f aca="false">IFERROR(VLOOKUP(A5595,Personal!$A$6:$F$112,2,FALSE()),"")</f>
        <v>0</v>
      </c>
      <c r="C5595" s="19" t="str">
        <f aca="false">IFERROR(VLOOKUP(A5595,Personal!$A$6:$F$112,3,FALSE()),"")</f>
        <v>Valls</v>
      </c>
      <c r="D5595" s="19" t="s">
        <v>94</v>
      </c>
      <c r="E5595" s="19" t="s">
        <v>95</v>
      </c>
      <c r="F5595" s="19" t="s">
        <v>96</v>
      </c>
      <c r="G5595" s="19" t="s">
        <v>291</v>
      </c>
      <c r="H5595" s="19" t="n">
        <f aca="false">IF(OR(VLOOKUP(A5595,Personal!$A$6:$F$112,5,FALSE())&lt;&gt;"Sí",N5595="No aplica"),0,'Catàleg GRAE'!D35)</f>
        <v>1</v>
      </c>
      <c r="I5595" s="20"/>
      <c r="J5595" s="20"/>
      <c r="K5595" s="20"/>
      <c r="L5595" s="21"/>
      <c r="M5595" s="21"/>
      <c r="N5595" s="20"/>
      <c r="O5595" s="20"/>
      <c r="P5595" s="19" t="str">
        <f aca="false">IF(I5595="","",I5595-H5595)</f>
        <v/>
      </c>
      <c r="Q5595" s="19" t="str">
        <f aca="true">IF(B5595="","",IF(N5595="No aplica","No aplica",IF(I5595="","Pendent",IF(N5595="Per substituir","Substituir",IF(OR(N5595="No localitzat",N5595="No lliurat"),"Reposar",IF(I5595&lt;H5595,"Reposar",IF(I5595&gt;H5595,"Revisar excedent",IF(AND(G5595="Sí",M5595&lt;&gt;"",M5595&lt;TODAY()),"EPI caducat",IF(AND(G5595="Sí",M5595&lt;&gt;"",M5595&lt;=TODAY()+90),"EPI caduca ≤90 dies",IF(OR(N5595="Deteriorat usable",N5595="Revisió necessària"),"Revisar","OK"))))))))))</f>
      </c>
      <c r="R5595" s="20"/>
    </row>
    <row r="5596" customFormat="false" ht="15" hidden="false" customHeight="false" outlineLevel="0" collapsed="false">
      <c r="A5596" s="19" t="n">
        <v>52</v>
      </c>
      <c r="B5596" s="19" t="n">
        <f aca="false">IFERROR(VLOOKUP(A5596,Personal!$A$6:$F$112,2,FALSE()),"")</f>
        <v>0</v>
      </c>
      <c r="C5596" s="19" t="str">
        <f aca="false">IFERROR(VLOOKUP(A5596,Personal!$A$6:$F$112,3,FALSE()),"")</f>
        <v>Valls</v>
      </c>
      <c r="D5596" s="19" t="s">
        <v>97</v>
      </c>
      <c r="E5596" s="19" t="s">
        <v>98</v>
      </c>
      <c r="F5596" s="19" t="s">
        <v>99</v>
      </c>
      <c r="G5596" s="19" t="s">
        <v>291</v>
      </c>
      <c r="H5596" s="19" t="n">
        <f aca="false">IF(OR(VLOOKUP(A5596,Personal!$A$6:$F$112,5,FALSE())&lt;&gt;"Sí",N5596="No aplica"),0,'Catàleg GRAE'!D36)</f>
        <v>3</v>
      </c>
      <c r="I5596" s="20"/>
      <c r="J5596" s="20"/>
      <c r="K5596" s="20"/>
      <c r="L5596" s="21"/>
      <c r="M5596" s="21"/>
      <c r="N5596" s="20"/>
      <c r="O5596" s="20"/>
      <c r="P5596" s="19" t="str">
        <f aca="false">IF(I5596="","",I5596-H5596)</f>
        <v/>
      </c>
      <c r="Q5596" s="19" t="str">
        <f aca="true">IF(B5596="","",IF(N5596="No aplica","No aplica",IF(I5596="","Pendent",IF(N5596="Per substituir","Substituir",IF(OR(N5596="No localitzat",N5596="No lliurat"),"Reposar",IF(I5596&lt;H5596,"Reposar",IF(I5596&gt;H5596,"Revisar excedent",IF(AND(G5596="Sí",M5596&lt;&gt;"",M5596&lt;TODAY()),"EPI caducat",IF(AND(G5596="Sí",M5596&lt;&gt;"",M5596&lt;=TODAY()+90),"EPI caduca ≤90 dies",IF(OR(N5596="Deteriorat usable",N5596="Revisió necessària"),"Revisar","OK"))))))))))</f>
      </c>
      <c r="R5596" s="20"/>
    </row>
    <row r="5597" customFormat="false" ht="15" hidden="false" customHeight="false" outlineLevel="0" collapsed="false">
      <c r="A5597" s="19" t="n">
        <v>52</v>
      </c>
      <c r="B5597" s="19" t="n">
        <f aca="false">IFERROR(VLOOKUP(A5597,Personal!$A$6:$F$112,2,FALSE()),"")</f>
        <v>0</v>
      </c>
      <c r="C5597" s="19" t="str">
        <f aca="false">IFERROR(VLOOKUP(A5597,Personal!$A$6:$F$112,3,FALSE()),"")</f>
        <v>Valls</v>
      </c>
      <c r="D5597" s="19" t="s">
        <v>97</v>
      </c>
      <c r="E5597" s="19" t="s">
        <v>100</v>
      </c>
      <c r="F5597" s="19" t="s">
        <v>101</v>
      </c>
      <c r="G5597" s="19" t="s">
        <v>291</v>
      </c>
      <c r="H5597" s="19" t="n">
        <f aca="false">IF(OR(VLOOKUP(A5597,Personal!$A$6:$F$112,5,FALSE())&lt;&gt;"Sí",N5597="No aplica"),0,'Catàleg GRAE'!D37)</f>
        <v>1</v>
      </c>
      <c r="I5597" s="20"/>
      <c r="J5597" s="20"/>
      <c r="K5597" s="20"/>
      <c r="L5597" s="21"/>
      <c r="M5597" s="21"/>
      <c r="N5597" s="20"/>
      <c r="O5597" s="20"/>
      <c r="P5597" s="19" t="str">
        <f aca="false">IF(I5597="","",I5597-H5597)</f>
        <v/>
      </c>
      <c r="Q5597" s="19" t="str">
        <f aca="true">IF(B5597="","",IF(N5597="No aplica","No aplica",IF(I5597="","Pendent",IF(N5597="Per substituir","Substituir",IF(OR(N5597="No localitzat",N5597="No lliurat"),"Reposar",IF(I5597&lt;H5597,"Reposar",IF(I5597&gt;H5597,"Revisar excedent",IF(AND(G5597="Sí",M5597&lt;&gt;"",M5597&lt;TODAY()),"EPI caducat",IF(AND(G5597="Sí",M5597&lt;&gt;"",M5597&lt;=TODAY()+90),"EPI caduca ≤90 dies",IF(OR(N5597="Deteriorat usable",N5597="Revisió necessària"),"Revisar","OK"))))))))))</f>
      </c>
      <c r="R5597" s="20"/>
    </row>
    <row r="5598" customFormat="false" ht="15" hidden="false" customHeight="false" outlineLevel="0" collapsed="false">
      <c r="A5598" s="19" t="n">
        <v>52</v>
      </c>
      <c r="B5598" s="19" t="n">
        <f aca="false">IFERROR(VLOOKUP(A5598,Personal!$A$6:$F$112,2,FALSE()),"")</f>
        <v>0</v>
      </c>
      <c r="C5598" s="19" t="str">
        <f aca="false">IFERROR(VLOOKUP(A5598,Personal!$A$6:$F$112,3,FALSE()),"")</f>
        <v>Valls</v>
      </c>
      <c r="D5598" s="19" t="s">
        <v>102</v>
      </c>
      <c r="E5598" s="19" t="s">
        <v>103</v>
      </c>
      <c r="F5598" s="19" t="s">
        <v>104</v>
      </c>
      <c r="G5598" s="19" t="s">
        <v>291</v>
      </c>
      <c r="H5598" s="19" t="n">
        <f aca="false">IF(OR(VLOOKUP(A5598,Personal!$A$6:$F$112,5,FALSE())&lt;&gt;"Sí",N5598="No aplica"),0,'Catàleg GRAE'!D38)</f>
        <v>1</v>
      </c>
      <c r="I5598" s="20"/>
      <c r="J5598" s="20"/>
      <c r="K5598" s="20"/>
      <c r="L5598" s="21"/>
      <c r="M5598" s="21"/>
      <c r="N5598" s="20"/>
      <c r="O5598" s="20"/>
      <c r="P5598" s="19" t="str">
        <f aca="false">IF(I5598="","",I5598-H5598)</f>
        <v/>
      </c>
      <c r="Q5598" s="19" t="str">
        <f aca="true">IF(B5598="","",IF(N5598="No aplica","No aplica",IF(I5598="","Pendent",IF(N5598="Per substituir","Substituir",IF(OR(N5598="No localitzat",N5598="No lliurat"),"Reposar",IF(I5598&lt;H5598,"Reposar",IF(I5598&gt;H5598,"Revisar excedent",IF(AND(G5598="Sí",M5598&lt;&gt;"",M5598&lt;TODAY()),"EPI caducat",IF(AND(G5598="Sí",M5598&lt;&gt;"",M5598&lt;=TODAY()+90),"EPI caduca ≤90 dies",IF(OR(N5598="Deteriorat usable",N5598="Revisió necessària"),"Revisar","OK"))))))))))</f>
      </c>
      <c r="R5598" s="20"/>
    </row>
    <row r="5599" customFormat="false" ht="15" hidden="false" customHeight="false" outlineLevel="0" collapsed="false">
      <c r="A5599" s="19" t="n">
        <v>52</v>
      </c>
      <c r="B5599" s="19" t="n">
        <f aca="false">IFERROR(VLOOKUP(A5599,Personal!$A$6:$F$112,2,FALSE()),"")</f>
        <v>0</v>
      </c>
      <c r="C5599" s="19" t="str">
        <f aca="false">IFERROR(VLOOKUP(A5599,Personal!$A$6:$F$112,3,FALSE()),"")</f>
        <v>Valls</v>
      </c>
      <c r="D5599" s="19" t="s">
        <v>97</v>
      </c>
      <c r="E5599" s="19" t="s">
        <v>105</v>
      </c>
      <c r="F5599" s="19" t="s">
        <v>106</v>
      </c>
      <c r="G5599" s="19" t="s">
        <v>291</v>
      </c>
      <c r="H5599" s="19" t="n">
        <f aca="false">IF(OR(VLOOKUP(A5599,Personal!$A$6:$F$112,5,FALSE())&lt;&gt;"Sí",N5599="No aplica"),0,'Catàleg GRAE'!D39)</f>
        <v>3</v>
      </c>
      <c r="I5599" s="20"/>
      <c r="J5599" s="20"/>
      <c r="K5599" s="20"/>
      <c r="L5599" s="21"/>
      <c r="M5599" s="21"/>
      <c r="N5599" s="20"/>
      <c r="O5599" s="20"/>
      <c r="P5599" s="19" t="str">
        <f aca="false">IF(I5599="","",I5599-H5599)</f>
        <v/>
      </c>
      <c r="Q5599" s="19" t="str">
        <f aca="true">IF(B5599="","",IF(N5599="No aplica","No aplica",IF(I5599="","Pendent",IF(N5599="Per substituir","Substituir",IF(OR(N5599="No localitzat",N5599="No lliurat"),"Reposar",IF(I5599&lt;H5599,"Reposar",IF(I5599&gt;H5599,"Revisar excedent",IF(AND(G5599="Sí",M5599&lt;&gt;"",M5599&lt;TODAY()),"EPI caducat",IF(AND(G5599="Sí",M5599&lt;&gt;"",M5599&lt;=TODAY()+90),"EPI caduca ≤90 dies",IF(OR(N5599="Deteriorat usable",N5599="Revisió necessària"),"Revisar","OK"))))))))))</f>
      </c>
      <c r="R5599" s="20"/>
    </row>
    <row r="5600" customFormat="false" ht="15" hidden="false" customHeight="false" outlineLevel="0" collapsed="false">
      <c r="A5600" s="19" t="n">
        <v>52</v>
      </c>
      <c r="B5600" s="19" t="n">
        <f aca="false">IFERROR(VLOOKUP(A5600,Personal!$A$6:$F$112,2,FALSE()),"")</f>
        <v>0</v>
      </c>
      <c r="C5600" s="19" t="str">
        <f aca="false">IFERROR(VLOOKUP(A5600,Personal!$A$6:$F$112,3,FALSE()),"")</f>
        <v>Valls</v>
      </c>
      <c r="D5600" s="19" t="s">
        <v>97</v>
      </c>
      <c r="E5600" s="19" t="s">
        <v>105</v>
      </c>
      <c r="F5600" s="19" t="s">
        <v>107</v>
      </c>
      <c r="G5600" s="19" t="s">
        <v>291</v>
      </c>
      <c r="H5600" s="19" t="n">
        <f aca="false">IF(OR(VLOOKUP(A5600,Personal!$A$6:$F$112,5,FALSE())&lt;&gt;"Sí",N5600="No aplica"),0,'Catàleg GRAE'!D40)</f>
        <v>3</v>
      </c>
      <c r="I5600" s="20"/>
      <c r="J5600" s="20"/>
      <c r="K5600" s="20"/>
      <c r="L5600" s="21"/>
      <c r="M5600" s="21"/>
      <c r="N5600" s="20"/>
      <c r="O5600" s="20"/>
      <c r="P5600" s="19" t="str">
        <f aca="false">IF(I5600="","",I5600-H5600)</f>
        <v/>
      </c>
      <c r="Q5600" s="19" t="str">
        <f aca="true">IF(B5600="","",IF(N5600="No aplica","No aplica",IF(I5600="","Pendent",IF(N5600="Per substituir","Substituir",IF(OR(N5600="No localitzat",N5600="No lliurat"),"Reposar",IF(I5600&lt;H5600,"Reposar",IF(I5600&gt;H5600,"Revisar excedent",IF(AND(G5600="Sí",M5600&lt;&gt;"",M5600&lt;TODAY()),"EPI caducat",IF(AND(G5600="Sí",M5600&lt;&gt;"",M5600&lt;=TODAY()+90),"EPI caduca ≤90 dies",IF(OR(N5600="Deteriorat usable",N5600="Revisió necessària"),"Revisar","OK"))))))))))</f>
      </c>
      <c r="R5600" s="20"/>
    </row>
    <row r="5601" customFormat="false" ht="15" hidden="false" customHeight="false" outlineLevel="0" collapsed="false">
      <c r="A5601" s="19" t="n">
        <v>52</v>
      </c>
      <c r="B5601" s="19" t="n">
        <f aca="false">IFERROR(VLOOKUP(A5601,Personal!$A$6:$F$112,2,FALSE()),"")</f>
        <v>0</v>
      </c>
      <c r="C5601" s="19" t="str">
        <f aca="false">IFERROR(VLOOKUP(A5601,Personal!$A$6:$F$112,3,FALSE()),"")</f>
        <v>Valls</v>
      </c>
      <c r="D5601" s="19" t="s">
        <v>97</v>
      </c>
      <c r="E5601" s="19" t="s">
        <v>108</v>
      </c>
      <c r="F5601" s="19" t="s">
        <v>109</v>
      </c>
      <c r="G5601" s="19" t="s">
        <v>291</v>
      </c>
      <c r="H5601" s="19" t="n">
        <f aca="false">IF(OR(VLOOKUP(A5601,Personal!$A$6:$F$112,5,FALSE())&lt;&gt;"Sí",N5601="No aplica"),0,'Catàleg GRAE'!D41)</f>
        <v>2</v>
      </c>
      <c r="I5601" s="20"/>
      <c r="J5601" s="20"/>
      <c r="K5601" s="20"/>
      <c r="L5601" s="21"/>
      <c r="M5601" s="21"/>
      <c r="N5601" s="20"/>
      <c r="O5601" s="20"/>
      <c r="P5601" s="19" t="str">
        <f aca="false">IF(I5601="","",I5601-H5601)</f>
        <v/>
      </c>
      <c r="Q5601" s="19" t="str">
        <f aca="true">IF(B5601="","",IF(N5601="No aplica","No aplica",IF(I5601="","Pendent",IF(N5601="Per substituir","Substituir",IF(OR(N5601="No localitzat",N5601="No lliurat"),"Reposar",IF(I5601&lt;H5601,"Reposar",IF(I5601&gt;H5601,"Revisar excedent",IF(AND(G5601="Sí",M5601&lt;&gt;"",M5601&lt;TODAY()),"EPI caducat",IF(AND(G5601="Sí",M5601&lt;&gt;"",M5601&lt;=TODAY()+90),"EPI caduca ≤90 dies",IF(OR(N5601="Deteriorat usable",N5601="Revisió necessària"),"Revisar","OK"))))))))))</f>
      </c>
      <c r="R5601" s="20"/>
    </row>
    <row r="5602" customFormat="false" ht="15" hidden="false" customHeight="false" outlineLevel="0" collapsed="false">
      <c r="A5602" s="19" t="n">
        <v>52</v>
      </c>
      <c r="B5602" s="19" t="n">
        <f aca="false">IFERROR(VLOOKUP(A5602,Personal!$A$6:$F$112,2,FALSE()),"")</f>
        <v>0</v>
      </c>
      <c r="C5602" s="19" t="str">
        <f aca="false">IFERROR(VLOOKUP(A5602,Personal!$A$6:$F$112,3,FALSE()),"")</f>
        <v>Valls</v>
      </c>
      <c r="D5602" s="19" t="s">
        <v>97</v>
      </c>
      <c r="E5602" s="19" t="s">
        <v>110</v>
      </c>
      <c r="F5602" s="19" t="s">
        <v>111</v>
      </c>
      <c r="G5602" s="19" t="s">
        <v>291</v>
      </c>
      <c r="H5602" s="19" t="n">
        <f aca="false">IF(OR(VLOOKUP(A5602,Personal!$A$6:$F$112,5,FALSE())&lt;&gt;"Sí",N5602="No aplica"),0,'Catàleg GRAE'!D42)</f>
        <v>1</v>
      </c>
      <c r="I5602" s="20"/>
      <c r="J5602" s="20"/>
      <c r="K5602" s="20"/>
      <c r="L5602" s="21"/>
      <c r="M5602" s="21"/>
      <c r="N5602" s="20"/>
      <c r="O5602" s="20"/>
      <c r="P5602" s="19" t="str">
        <f aca="false">IF(I5602="","",I5602-H5602)</f>
        <v/>
      </c>
      <c r="Q5602" s="19" t="str">
        <f aca="true">IF(B5602="","",IF(N5602="No aplica","No aplica",IF(I5602="","Pendent",IF(N5602="Per substituir","Substituir",IF(OR(N5602="No localitzat",N5602="No lliurat"),"Reposar",IF(I5602&lt;H5602,"Reposar",IF(I5602&gt;H5602,"Revisar excedent",IF(AND(G5602="Sí",M5602&lt;&gt;"",M5602&lt;TODAY()),"EPI caducat",IF(AND(G5602="Sí",M5602&lt;&gt;"",M5602&lt;=TODAY()+90),"EPI caduca ≤90 dies",IF(OR(N5602="Deteriorat usable",N5602="Revisió necessària"),"Revisar","OK"))))))))))</f>
      </c>
      <c r="R5602" s="20"/>
    </row>
    <row r="5603" customFormat="false" ht="15" hidden="false" customHeight="false" outlineLevel="0" collapsed="false">
      <c r="A5603" s="19" t="n">
        <v>52</v>
      </c>
      <c r="B5603" s="19" t="n">
        <f aca="false">IFERROR(VLOOKUP(A5603,Personal!$A$6:$F$112,2,FALSE()),"")</f>
        <v>0</v>
      </c>
      <c r="C5603" s="19" t="str">
        <f aca="false">IFERROR(VLOOKUP(A5603,Personal!$A$6:$F$112,3,FALSE()),"")</f>
        <v>Valls</v>
      </c>
      <c r="D5603" s="19" t="s">
        <v>112</v>
      </c>
      <c r="E5603" s="19" t="s">
        <v>113</v>
      </c>
      <c r="F5603" s="19" t="s">
        <v>114</v>
      </c>
      <c r="G5603" s="19" t="s">
        <v>291</v>
      </c>
      <c r="H5603" s="19" t="n">
        <f aca="false">IF(OR(VLOOKUP(A5603,Personal!$A$6:$F$112,5,FALSE())&lt;&gt;"Sí",N5603="No aplica"),0,'Catàleg GRAE'!D43)</f>
        <v>2</v>
      </c>
      <c r="I5603" s="20"/>
      <c r="J5603" s="20"/>
      <c r="K5603" s="20"/>
      <c r="L5603" s="21"/>
      <c r="M5603" s="21"/>
      <c r="N5603" s="20"/>
      <c r="O5603" s="20"/>
      <c r="P5603" s="19" t="str">
        <f aca="false">IF(I5603="","",I5603-H5603)</f>
        <v/>
      </c>
      <c r="Q5603" s="19" t="str">
        <f aca="true">IF(B5603="","",IF(N5603="No aplica","No aplica",IF(I5603="","Pendent",IF(N5603="Per substituir","Substituir",IF(OR(N5603="No localitzat",N5603="No lliurat"),"Reposar",IF(I5603&lt;H5603,"Reposar",IF(I5603&gt;H5603,"Revisar excedent",IF(AND(G5603="Sí",M5603&lt;&gt;"",M5603&lt;TODAY()),"EPI caducat",IF(AND(G5603="Sí",M5603&lt;&gt;"",M5603&lt;=TODAY()+90),"EPI caduca ≤90 dies",IF(OR(N5603="Deteriorat usable",N5603="Revisió necessària"),"Revisar","OK"))))))))))</f>
      </c>
      <c r="R5603" s="20"/>
    </row>
    <row r="5604" customFormat="false" ht="15" hidden="false" customHeight="false" outlineLevel="0" collapsed="false">
      <c r="A5604" s="19" t="n">
        <v>52</v>
      </c>
      <c r="B5604" s="19" t="n">
        <f aca="false">IFERROR(VLOOKUP(A5604,Personal!$A$6:$F$112,2,FALSE()),"")</f>
        <v>0</v>
      </c>
      <c r="C5604" s="19" t="str">
        <f aca="false">IFERROR(VLOOKUP(A5604,Personal!$A$6:$F$112,3,FALSE()),"")</f>
        <v>Valls</v>
      </c>
      <c r="D5604" s="19" t="s">
        <v>102</v>
      </c>
      <c r="E5604" s="19" t="s">
        <v>115</v>
      </c>
      <c r="F5604" s="19" t="s">
        <v>116</v>
      </c>
      <c r="G5604" s="19" t="s">
        <v>291</v>
      </c>
      <c r="H5604" s="19" t="n">
        <f aca="false">IF(OR(VLOOKUP(A5604,Personal!$A$6:$F$112,5,FALSE())&lt;&gt;"Sí",N5604="No aplica"),0,'Catàleg GRAE'!D44)</f>
        <v>1</v>
      </c>
      <c r="I5604" s="20"/>
      <c r="J5604" s="20"/>
      <c r="K5604" s="20"/>
      <c r="L5604" s="21"/>
      <c r="M5604" s="21"/>
      <c r="N5604" s="20"/>
      <c r="O5604" s="20"/>
      <c r="P5604" s="19" t="str">
        <f aca="false">IF(I5604="","",I5604-H5604)</f>
        <v/>
      </c>
      <c r="Q5604" s="19" t="str">
        <f aca="true">IF(B5604="","",IF(N5604="No aplica","No aplica",IF(I5604="","Pendent",IF(N5604="Per substituir","Substituir",IF(OR(N5604="No localitzat",N5604="No lliurat"),"Reposar",IF(I5604&lt;H5604,"Reposar",IF(I5604&gt;H5604,"Revisar excedent",IF(AND(G5604="Sí",M5604&lt;&gt;"",M5604&lt;TODAY()),"EPI caducat",IF(AND(G5604="Sí",M5604&lt;&gt;"",M5604&lt;=TODAY()+90),"EPI caduca ≤90 dies",IF(OR(N5604="Deteriorat usable",N5604="Revisió necessària"),"Revisar","OK"))))))))))</f>
      </c>
      <c r="R5604" s="20"/>
    </row>
    <row r="5605" customFormat="false" ht="15" hidden="false" customHeight="false" outlineLevel="0" collapsed="false">
      <c r="A5605" s="19" t="n">
        <v>52</v>
      </c>
      <c r="B5605" s="19" t="n">
        <f aca="false">IFERROR(VLOOKUP(A5605,Personal!$A$6:$F$112,2,FALSE()),"")</f>
        <v>0</v>
      </c>
      <c r="C5605" s="19" t="str">
        <f aca="false">IFERROR(VLOOKUP(A5605,Personal!$A$6:$F$112,3,FALSE()),"")</f>
        <v>Valls</v>
      </c>
      <c r="D5605" s="19" t="s">
        <v>102</v>
      </c>
      <c r="E5605" s="19" t="s">
        <v>117</v>
      </c>
      <c r="F5605" s="19" t="s">
        <v>118</v>
      </c>
      <c r="G5605" s="19" t="s">
        <v>272</v>
      </c>
      <c r="H5605" s="19" t="n">
        <f aca="false">IF(OR(VLOOKUP(A5605,Personal!$A$6:$F$112,5,FALSE())&lt;&gt;"Sí",N5605="No aplica"),0,'Catàleg GRAE'!D45)</f>
        <v>1</v>
      </c>
      <c r="I5605" s="20"/>
      <c r="J5605" s="20"/>
      <c r="K5605" s="20"/>
      <c r="L5605" s="21"/>
      <c r="M5605" s="21"/>
      <c r="N5605" s="20"/>
      <c r="O5605" s="20"/>
      <c r="P5605" s="19" t="str">
        <f aca="false">IF(I5605="","",I5605-H5605)</f>
        <v/>
      </c>
      <c r="Q5605" s="19" t="str">
        <f aca="true">IF(B5605="","",IF(N5605="No aplica","No aplica",IF(I5605="","Pendent",IF(N5605="Per substituir","Substituir",IF(OR(N5605="No localitzat",N5605="No lliurat"),"Reposar",IF(I5605&lt;H5605,"Reposar",IF(I5605&gt;H5605,"Revisar excedent",IF(AND(G5605="Sí",M5605&lt;&gt;"",M5605&lt;TODAY()),"EPI caducat",IF(AND(G5605="Sí",M5605&lt;&gt;"",M5605&lt;=TODAY()+90),"EPI caduca ≤90 dies",IF(OR(N5605="Deteriorat usable",N5605="Revisió necessària"),"Revisar","OK"))))))))))</f>
      </c>
      <c r="R5605" s="20"/>
    </row>
    <row r="5606" customFormat="false" ht="15" hidden="false" customHeight="false" outlineLevel="0" collapsed="false">
      <c r="A5606" s="19" t="n">
        <v>52</v>
      </c>
      <c r="B5606" s="19" t="n">
        <f aca="false">IFERROR(VLOOKUP(A5606,Personal!$A$6:$F$112,2,FALSE()),"")</f>
        <v>0</v>
      </c>
      <c r="C5606" s="19" t="str">
        <f aca="false">IFERROR(VLOOKUP(A5606,Personal!$A$6:$F$112,3,FALSE()),"")</f>
        <v>Valls</v>
      </c>
      <c r="D5606" s="19" t="s">
        <v>102</v>
      </c>
      <c r="E5606" s="19" t="s">
        <v>119</v>
      </c>
      <c r="F5606" s="19" t="s">
        <v>120</v>
      </c>
      <c r="G5606" s="19" t="s">
        <v>272</v>
      </c>
      <c r="H5606" s="19" t="n">
        <f aca="false">IF(OR(VLOOKUP(A5606,Personal!$A$6:$F$112,5,FALSE())&lt;&gt;"Sí",N5606="No aplica"),0,'Catàleg GRAE'!D46)</f>
        <v>1</v>
      </c>
      <c r="I5606" s="20"/>
      <c r="J5606" s="20"/>
      <c r="K5606" s="20"/>
      <c r="L5606" s="21"/>
      <c r="M5606" s="21"/>
      <c r="N5606" s="20"/>
      <c r="O5606" s="20"/>
      <c r="P5606" s="19" t="str">
        <f aca="false">IF(I5606="","",I5606-H5606)</f>
        <v/>
      </c>
      <c r="Q5606" s="19" t="str">
        <f aca="true">IF(B5606="","",IF(N5606="No aplica","No aplica",IF(I5606="","Pendent",IF(N5606="Per substituir","Substituir",IF(OR(N5606="No localitzat",N5606="No lliurat"),"Reposar",IF(I5606&lt;H5606,"Reposar",IF(I5606&gt;H5606,"Revisar excedent",IF(AND(G5606="Sí",M5606&lt;&gt;"",M5606&lt;TODAY()),"EPI caducat",IF(AND(G5606="Sí",M5606&lt;&gt;"",M5606&lt;=TODAY()+90),"EPI caduca ≤90 dies",IF(OR(N5606="Deteriorat usable",N5606="Revisió necessària"),"Revisar","OK"))))))))))</f>
      </c>
      <c r="R5606" s="20"/>
    </row>
    <row r="5607" customFormat="false" ht="15" hidden="false" customHeight="false" outlineLevel="0" collapsed="false">
      <c r="A5607" s="19" t="n">
        <v>52</v>
      </c>
      <c r="B5607" s="19" t="n">
        <f aca="false">IFERROR(VLOOKUP(A5607,Personal!$A$6:$F$112,2,FALSE()),"")</f>
        <v>0</v>
      </c>
      <c r="C5607" s="19" t="str">
        <f aca="false">IFERROR(VLOOKUP(A5607,Personal!$A$6:$F$112,3,FALSE()),"")</f>
        <v>Valls</v>
      </c>
      <c r="D5607" s="19" t="s">
        <v>97</v>
      </c>
      <c r="E5607" s="19" t="s">
        <v>121</v>
      </c>
      <c r="F5607" s="19" t="s">
        <v>122</v>
      </c>
      <c r="G5607" s="19" t="s">
        <v>291</v>
      </c>
      <c r="H5607" s="19" t="n">
        <f aca="false">IF(OR(VLOOKUP(A5607,Personal!$A$6:$F$112,5,FALSE())&lt;&gt;"Sí",N5607="No aplica"),0,'Catàleg GRAE'!D47)</f>
        <v>1</v>
      </c>
      <c r="I5607" s="20"/>
      <c r="J5607" s="20"/>
      <c r="K5607" s="20"/>
      <c r="L5607" s="21"/>
      <c r="M5607" s="21"/>
      <c r="N5607" s="20"/>
      <c r="O5607" s="20"/>
      <c r="P5607" s="19" t="str">
        <f aca="false">IF(I5607="","",I5607-H5607)</f>
        <v/>
      </c>
      <c r="Q5607" s="19" t="str">
        <f aca="true">IF(B5607="","",IF(N5607="No aplica","No aplica",IF(I5607="","Pendent",IF(N5607="Per substituir","Substituir",IF(OR(N5607="No localitzat",N5607="No lliurat"),"Reposar",IF(I5607&lt;H5607,"Reposar",IF(I5607&gt;H5607,"Revisar excedent",IF(AND(G5607="Sí",M5607&lt;&gt;"",M5607&lt;TODAY()),"EPI caducat",IF(AND(G5607="Sí",M5607&lt;&gt;"",M5607&lt;=TODAY()+90),"EPI caduca ≤90 dies",IF(OR(N5607="Deteriorat usable",N5607="Revisió necessària"),"Revisar","OK"))))))))))</f>
      </c>
      <c r="R5607" s="20"/>
    </row>
    <row r="5608" customFormat="false" ht="15" hidden="false" customHeight="false" outlineLevel="0" collapsed="false">
      <c r="A5608" s="19" t="n">
        <v>52</v>
      </c>
      <c r="B5608" s="19" t="n">
        <f aca="false">IFERROR(VLOOKUP(A5608,Personal!$A$6:$F$112,2,FALSE()),"")</f>
        <v>0</v>
      </c>
      <c r="C5608" s="19" t="str">
        <f aca="false">IFERROR(VLOOKUP(A5608,Personal!$A$6:$F$112,3,FALSE()),"")</f>
        <v>Valls</v>
      </c>
      <c r="D5608" s="19" t="s">
        <v>97</v>
      </c>
      <c r="E5608" s="19" t="s">
        <v>123</v>
      </c>
      <c r="F5608" s="19" t="s">
        <v>124</v>
      </c>
      <c r="G5608" s="19" t="s">
        <v>291</v>
      </c>
      <c r="H5608" s="19" t="n">
        <f aca="false">IF(OR(VLOOKUP(A5608,Personal!$A$6:$F$112,5,FALSE())&lt;&gt;"Sí",N5608="No aplica"),0,'Catàleg GRAE'!D48)</f>
        <v>1</v>
      </c>
      <c r="I5608" s="20"/>
      <c r="J5608" s="20"/>
      <c r="K5608" s="20"/>
      <c r="L5608" s="21"/>
      <c r="M5608" s="21"/>
      <c r="N5608" s="20"/>
      <c r="O5608" s="20"/>
      <c r="P5608" s="19" t="str">
        <f aca="false">IF(I5608="","",I5608-H5608)</f>
        <v/>
      </c>
      <c r="Q5608" s="19" t="str">
        <f aca="true">IF(B5608="","",IF(N5608="No aplica","No aplica",IF(I5608="","Pendent",IF(N5608="Per substituir","Substituir",IF(OR(N5608="No localitzat",N5608="No lliurat"),"Reposar",IF(I5608&lt;H5608,"Reposar",IF(I5608&gt;H5608,"Revisar excedent",IF(AND(G5608="Sí",M5608&lt;&gt;"",M5608&lt;TODAY()),"EPI caducat",IF(AND(G5608="Sí",M5608&lt;&gt;"",M5608&lt;=TODAY()+90),"EPI caduca ≤90 dies",IF(OR(N5608="Deteriorat usable",N5608="Revisió necessària"),"Revisar","OK"))))))))))</f>
      </c>
      <c r="R5608" s="20"/>
    </row>
    <row r="5609" customFormat="false" ht="15" hidden="false" customHeight="false" outlineLevel="0" collapsed="false">
      <c r="A5609" s="19" t="n">
        <v>52</v>
      </c>
      <c r="B5609" s="19" t="n">
        <f aca="false">IFERROR(VLOOKUP(A5609,Personal!$A$6:$F$112,2,FALSE()),"")</f>
        <v>0</v>
      </c>
      <c r="C5609" s="19" t="str">
        <f aca="false">IFERROR(VLOOKUP(A5609,Personal!$A$6:$F$112,3,FALSE()),"")</f>
        <v>Valls</v>
      </c>
      <c r="D5609" s="19" t="s">
        <v>125</v>
      </c>
      <c r="E5609" s="19" t="s">
        <v>126</v>
      </c>
      <c r="F5609" s="19" t="s">
        <v>127</v>
      </c>
      <c r="G5609" s="19" t="s">
        <v>272</v>
      </c>
      <c r="H5609" s="19" t="n">
        <f aca="false">IF(OR(VLOOKUP(A5609,Personal!$A$6:$F$112,5,FALSE())&lt;&gt;"Sí",N5609="No aplica"),0,'Catàleg GRAE'!D49)</f>
        <v>1</v>
      </c>
      <c r="I5609" s="20"/>
      <c r="J5609" s="20"/>
      <c r="K5609" s="20"/>
      <c r="L5609" s="21"/>
      <c r="M5609" s="21"/>
      <c r="N5609" s="20"/>
      <c r="O5609" s="20"/>
      <c r="P5609" s="19" t="str">
        <f aca="false">IF(I5609="","",I5609-H5609)</f>
        <v/>
      </c>
      <c r="Q5609" s="19" t="str">
        <f aca="true">IF(B5609="","",IF(N5609="No aplica","No aplica",IF(I5609="","Pendent",IF(N5609="Per substituir","Substituir",IF(OR(N5609="No localitzat",N5609="No lliurat"),"Reposar",IF(I5609&lt;H5609,"Reposar",IF(I5609&gt;H5609,"Revisar excedent",IF(AND(G5609="Sí",M5609&lt;&gt;"",M5609&lt;TODAY()),"EPI caducat",IF(AND(G5609="Sí",M5609&lt;&gt;"",M5609&lt;=TODAY()+90),"EPI caduca ≤90 dies",IF(OR(N5609="Deteriorat usable",N5609="Revisió necessària"),"Revisar","OK"))))))))))</f>
      </c>
      <c r="R5609" s="20"/>
    </row>
    <row r="5610" customFormat="false" ht="15" hidden="false" customHeight="false" outlineLevel="0" collapsed="false">
      <c r="A5610" s="19" t="n">
        <v>52</v>
      </c>
      <c r="B5610" s="19" t="n">
        <f aca="false">IFERROR(VLOOKUP(A5610,Personal!$A$6:$F$112,2,FALSE()),"")</f>
        <v>0</v>
      </c>
      <c r="C5610" s="19" t="str">
        <f aca="false">IFERROR(VLOOKUP(A5610,Personal!$A$6:$F$112,3,FALSE()),"")</f>
        <v>Valls</v>
      </c>
      <c r="D5610" s="19" t="s">
        <v>125</v>
      </c>
      <c r="E5610" s="19" t="s">
        <v>128</v>
      </c>
      <c r="F5610" s="19" t="s">
        <v>129</v>
      </c>
      <c r="G5610" s="19" t="s">
        <v>272</v>
      </c>
      <c r="H5610" s="19" t="n">
        <f aca="false">IF(OR(VLOOKUP(A5610,Personal!$A$6:$F$112,5,FALSE())&lt;&gt;"Sí",N5610="No aplica"),0,'Catàleg GRAE'!D50)</f>
        <v>1</v>
      </c>
      <c r="I5610" s="20"/>
      <c r="J5610" s="20"/>
      <c r="K5610" s="20"/>
      <c r="L5610" s="21"/>
      <c r="M5610" s="21"/>
      <c r="N5610" s="20"/>
      <c r="O5610" s="20"/>
      <c r="P5610" s="19" t="str">
        <f aca="false">IF(I5610="","",I5610-H5610)</f>
        <v/>
      </c>
      <c r="Q5610" s="19" t="str">
        <f aca="true">IF(B5610="","",IF(N5610="No aplica","No aplica",IF(I5610="","Pendent",IF(N5610="Per substituir","Substituir",IF(OR(N5610="No localitzat",N5610="No lliurat"),"Reposar",IF(I5610&lt;H5610,"Reposar",IF(I5610&gt;H5610,"Revisar excedent",IF(AND(G5610="Sí",M5610&lt;&gt;"",M5610&lt;TODAY()),"EPI caducat",IF(AND(G5610="Sí",M5610&lt;&gt;"",M5610&lt;=TODAY()+90),"EPI caduca ≤90 dies",IF(OR(N5610="Deteriorat usable",N5610="Revisió necessària"),"Revisar","OK"))))))))))</f>
      </c>
      <c r="R5610" s="20"/>
    </row>
    <row r="5611" customFormat="false" ht="15" hidden="false" customHeight="false" outlineLevel="0" collapsed="false">
      <c r="A5611" s="19" t="n">
        <v>52</v>
      </c>
      <c r="B5611" s="19" t="n">
        <f aca="false">IFERROR(VLOOKUP(A5611,Personal!$A$6:$F$112,2,FALSE()),"")</f>
        <v>0</v>
      </c>
      <c r="C5611" s="19" t="str">
        <f aca="false">IFERROR(VLOOKUP(A5611,Personal!$A$6:$F$112,3,FALSE()),"")</f>
        <v>Valls</v>
      </c>
      <c r="D5611" s="19" t="s">
        <v>125</v>
      </c>
      <c r="E5611" s="19" t="s">
        <v>130</v>
      </c>
      <c r="F5611" s="19" t="s">
        <v>131</v>
      </c>
      <c r="G5611" s="19" t="s">
        <v>291</v>
      </c>
      <c r="H5611" s="19" t="n">
        <f aca="false">IF(OR(VLOOKUP(A5611,Personal!$A$6:$F$112,5,FALSE())&lt;&gt;"Sí",N5611="No aplica"),0,'Catàleg GRAE'!D51)</f>
        <v>1</v>
      </c>
      <c r="I5611" s="20"/>
      <c r="J5611" s="20"/>
      <c r="K5611" s="20"/>
      <c r="L5611" s="21"/>
      <c r="M5611" s="21"/>
      <c r="N5611" s="20"/>
      <c r="O5611" s="20"/>
      <c r="P5611" s="19" t="str">
        <f aca="false">IF(I5611="","",I5611-H5611)</f>
        <v/>
      </c>
      <c r="Q5611" s="19" t="str">
        <f aca="true">IF(B5611="","",IF(N5611="No aplica","No aplica",IF(I5611="","Pendent",IF(N5611="Per substituir","Substituir",IF(OR(N5611="No localitzat",N5611="No lliurat"),"Reposar",IF(I5611&lt;H5611,"Reposar",IF(I5611&gt;H5611,"Revisar excedent",IF(AND(G5611="Sí",M5611&lt;&gt;"",M5611&lt;TODAY()),"EPI caducat",IF(AND(G5611="Sí",M5611&lt;&gt;"",M5611&lt;=TODAY()+90),"EPI caduca ≤90 dies",IF(OR(N5611="Deteriorat usable",N5611="Revisió necessària"),"Revisar","OK"))))))))))</f>
      </c>
      <c r="R5611" s="20"/>
    </row>
    <row r="5612" customFormat="false" ht="15" hidden="false" customHeight="false" outlineLevel="0" collapsed="false">
      <c r="A5612" s="19" t="n">
        <v>52</v>
      </c>
      <c r="B5612" s="19" t="n">
        <f aca="false">IFERROR(VLOOKUP(A5612,Personal!$A$6:$F$112,2,FALSE()),"")</f>
        <v>0</v>
      </c>
      <c r="C5612" s="19" t="str">
        <f aca="false">IFERROR(VLOOKUP(A5612,Personal!$A$6:$F$112,3,FALSE()),"")</f>
        <v>Valls</v>
      </c>
      <c r="D5612" s="19" t="s">
        <v>132</v>
      </c>
      <c r="E5612" s="19" t="s">
        <v>133</v>
      </c>
      <c r="F5612" s="19" t="s">
        <v>134</v>
      </c>
      <c r="G5612" s="19" t="s">
        <v>291</v>
      </c>
      <c r="H5612" s="19" t="n">
        <f aca="false">IF(OR(VLOOKUP(A5612,Personal!$A$6:$F$112,5,FALSE())&lt;&gt;"Sí",N5612="No aplica"),0,'Catàleg GRAE'!D52)</f>
        <v>1</v>
      </c>
      <c r="I5612" s="20"/>
      <c r="J5612" s="20"/>
      <c r="K5612" s="20"/>
      <c r="L5612" s="21"/>
      <c r="M5612" s="21"/>
      <c r="N5612" s="20"/>
      <c r="O5612" s="20"/>
      <c r="P5612" s="19" t="str">
        <f aca="false">IF(I5612="","",I5612-H5612)</f>
        <v/>
      </c>
      <c r="Q5612" s="19" t="str">
        <f aca="true">IF(B5612="","",IF(N5612="No aplica","No aplica",IF(I5612="","Pendent",IF(N5612="Per substituir","Substituir",IF(OR(N5612="No localitzat",N5612="No lliurat"),"Reposar",IF(I5612&lt;H5612,"Reposar",IF(I5612&gt;H5612,"Revisar excedent",IF(AND(G5612="Sí",M5612&lt;&gt;"",M5612&lt;TODAY()),"EPI caducat",IF(AND(G5612="Sí",M5612&lt;&gt;"",M5612&lt;=TODAY()+90),"EPI caduca ≤90 dies",IF(OR(N5612="Deteriorat usable",N5612="Revisió necessària"),"Revisar","OK"))))))))))</f>
      </c>
      <c r="R5612" s="20"/>
    </row>
    <row r="5613" customFormat="false" ht="15" hidden="false" customHeight="false" outlineLevel="0" collapsed="false">
      <c r="A5613" s="19" t="n">
        <v>52</v>
      </c>
      <c r="B5613" s="19" t="n">
        <f aca="false">IFERROR(VLOOKUP(A5613,Personal!$A$6:$F$112,2,FALSE()),"")</f>
        <v>0</v>
      </c>
      <c r="C5613" s="19" t="str">
        <f aca="false">IFERROR(VLOOKUP(A5613,Personal!$A$6:$F$112,3,FALSE()),"")</f>
        <v>Valls</v>
      </c>
      <c r="D5613" s="19" t="s">
        <v>94</v>
      </c>
      <c r="E5613" s="19" t="s">
        <v>135</v>
      </c>
      <c r="F5613" s="19" t="s">
        <v>136</v>
      </c>
      <c r="G5613" s="19" t="s">
        <v>291</v>
      </c>
      <c r="H5613" s="19" t="n">
        <f aca="false">IF(OR(VLOOKUP(A5613,Personal!$A$6:$F$112,5,FALSE())&lt;&gt;"Sí",N5613="No aplica"),0,'Catàleg GRAE'!D53)</f>
        <v>1</v>
      </c>
      <c r="I5613" s="20"/>
      <c r="J5613" s="20"/>
      <c r="K5613" s="20"/>
      <c r="L5613" s="21"/>
      <c r="M5613" s="21"/>
      <c r="N5613" s="20"/>
      <c r="O5613" s="20"/>
      <c r="P5613" s="19" t="str">
        <f aca="false">IF(I5613="","",I5613-H5613)</f>
        <v/>
      </c>
      <c r="Q5613" s="19" t="str">
        <f aca="true">IF(B5613="","",IF(N5613="No aplica","No aplica",IF(I5613="","Pendent",IF(N5613="Per substituir","Substituir",IF(OR(N5613="No localitzat",N5613="No lliurat"),"Reposar",IF(I5613&lt;H5613,"Reposar",IF(I5613&gt;H5613,"Revisar excedent",IF(AND(G5613="Sí",M5613&lt;&gt;"",M5613&lt;TODAY()),"EPI caducat",IF(AND(G5613="Sí",M5613&lt;&gt;"",M5613&lt;=TODAY()+90),"EPI caduca ≤90 dies",IF(OR(N5613="Deteriorat usable",N5613="Revisió necessària"),"Revisar","OK"))))))))))</f>
      </c>
      <c r="R5613" s="20"/>
    </row>
    <row r="5614" customFormat="false" ht="15" hidden="false" customHeight="false" outlineLevel="0" collapsed="false">
      <c r="A5614" s="19" t="n">
        <v>52</v>
      </c>
      <c r="B5614" s="19" t="n">
        <f aca="false">IFERROR(VLOOKUP(A5614,Personal!$A$6:$F$112,2,FALSE()),"")</f>
        <v>0</v>
      </c>
      <c r="C5614" s="19" t="str">
        <f aca="false">IFERROR(VLOOKUP(A5614,Personal!$A$6:$F$112,3,FALSE()),"")</f>
        <v>Valls</v>
      </c>
      <c r="D5614" s="19" t="s">
        <v>137</v>
      </c>
      <c r="E5614" s="19" t="s">
        <v>138</v>
      </c>
      <c r="F5614" s="19" t="s">
        <v>139</v>
      </c>
      <c r="G5614" s="19" t="s">
        <v>291</v>
      </c>
      <c r="H5614" s="19" t="n">
        <f aca="false">IF(OR(VLOOKUP(A5614,Personal!$A$6:$F$112,5,FALSE())&lt;&gt;"Sí",N5614="No aplica"),0,'Catàleg GRAE'!D54)</f>
        <v>1</v>
      </c>
      <c r="I5614" s="20"/>
      <c r="J5614" s="20"/>
      <c r="K5614" s="20"/>
      <c r="L5614" s="21"/>
      <c r="M5614" s="21"/>
      <c r="N5614" s="20"/>
      <c r="O5614" s="20"/>
      <c r="P5614" s="19" t="str">
        <f aca="false">IF(I5614="","",I5614-H5614)</f>
        <v/>
      </c>
      <c r="Q5614" s="19" t="str">
        <f aca="true">IF(B5614="","",IF(N5614="No aplica","No aplica",IF(I5614="","Pendent",IF(N5614="Per substituir","Substituir",IF(OR(N5614="No localitzat",N5614="No lliurat"),"Reposar",IF(I5614&lt;H5614,"Reposar",IF(I5614&gt;H5614,"Revisar excedent",IF(AND(G5614="Sí",M5614&lt;&gt;"",M5614&lt;TODAY()),"EPI caducat",IF(AND(G5614="Sí",M5614&lt;&gt;"",M5614&lt;=TODAY()+90),"EPI caduca ≤90 dies",IF(OR(N5614="Deteriorat usable",N5614="Revisió necessària"),"Revisar","OK"))))))))))</f>
      </c>
      <c r="R5614" s="20"/>
    </row>
    <row r="5615" customFormat="false" ht="15" hidden="false" customHeight="false" outlineLevel="0" collapsed="false">
      <c r="A5615" s="19" t="n">
        <v>52</v>
      </c>
      <c r="B5615" s="19" t="n">
        <f aca="false">IFERROR(VLOOKUP(A5615,Personal!$A$6:$F$112,2,FALSE()),"")</f>
        <v>0</v>
      </c>
      <c r="C5615" s="19" t="str">
        <f aca="false">IFERROR(VLOOKUP(A5615,Personal!$A$6:$F$112,3,FALSE()),"")</f>
        <v>Valls</v>
      </c>
      <c r="D5615" s="19" t="s">
        <v>94</v>
      </c>
      <c r="E5615" s="19" t="s">
        <v>140</v>
      </c>
      <c r="F5615" s="19" t="s">
        <v>141</v>
      </c>
      <c r="G5615" s="19" t="s">
        <v>291</v>
      </c>
      <c r="H5615" s="19" t="n">
        <f aca="false">IF(OR(VLOOKUP(A5615,Personal!$A$6:$F$112,5,FALSE())&lt;&gt;"Sí",N5615="No aplica"),0,'Catàleg GRAE'!D55)</f>
        <v>1</v>
      </c>
      <c r="I5615" s="20"/>
      <c r="J5615" s="20"/>
      <c r="K5615" s="20"/>
      <c r="L5615" s="21"/>
      <c r="M5615" s="21"/>
      <c r="N5615" s="20"/>
      <c r="O5615" s="20"/>
      <c r="P5615" s="19" t="str">
        <f aca="false">IF(I5615="","",I5615-H5615)</f>
        <v/>
      </c>
      <c r="Q5615" s="19" t="str">
        <f aca="true">IF(B5615="","",IF(N5615="No aplica","No aplica",IF(I5615="","Pendent",IF(N5615="Per substituir","Substituir",IF(OR(N5615="No localitzat",N5615="No lliurat"),"Reposar",IF(I5615&lt;H5615,"Reposar",IF(I5615&gt;H5615,"Revisar excedent",IF(AND(G5615="Sí",M5615&lt;&gt;"",M5615&lt;TODAY()),"EPI caducat",IF(AND(G5615="Sí",M5615&lt;&gt;"",M5615&lt;=TODAY()+90),"EPI caduca ≤90 dies",IF(OR(N5615="Deteriorat usable",N5615="Revisió necessària"),"Revisar","OK"))))))))))</f>
      </c>
      <c r="R5615" s="20"/>
    </row>
    <row r="5616" customFormat="false" ht="15" hidden="false" customHeight="false" outlineLevel="0" collapsed="false">
      <c r="A5616" s="19" t="n">
        <v>52</v>
      </c>
      <c r="B5616" s="19" t="n">
        <f aca="false">IFERROR(VLOOKUP(A5616,Personal!$A$6:$F$112,2,FALSE()),"")</f>
        <v>0</v>
      </c>
      <c r="C5616" s="19" t="str">
        <f aca="false">IFERROR(VLOOKUP(A5616,Personal!$A$6:$F$112,3,FALSE()),"")</f>
        <v>Valls</v>
      </c>
      <c r="D5616" s="19" t="s">
        <v>142</v>
      </c>
      <c r="E5616" s="19" t="s">
        <v>143</v>
      </c>
      <c r="F5616" s="19" t="s">
        <v>144</v>
      </c>
      <c r="G5616" s="19" t="s">
        <v>291</v>
      </c>
      <c r="H5616" s="19" t="n">
        <f aca="false">IF(OR(VLOOKUP(A5616,Personal!$A$6:$F$112,5,FALSE())&lt;&gt;"Sí",N5616="No aplica"),0,'Catàleg GRAE'!D56)</f>
        <v>1</v>
      </c>
      <c r="I5616" s="20"/>
      <c r="J5616" s="20"/>
      <c r="K5616" s="20"/>
      <c r="L5616" s="21"/>
      <c r="M5616" s="21"/>
      <c r="N5616" s="20"/>
      <c r="O5616" s="20"/>
      <c r="P5616" s="19" t="str">
        <f aca="false">IF(I5616="","",I5616-H5616)</f>
        <v/>
      </c>
      <c r="Q5616" s="19" t="str">
        <f aca="true">IF(B5616="","",IF(N5616="No aplica","No aplica",IF(I5616="","Pendent",IF(N5616="Per substituir","Substituir",IF(OR(N5616="No localitzat",N5616="No lliurat"),"Reposar",IF(I5616&lt;H5616,"Reposar",IF(I5616&gt;H5616,"Revisar excedent",IF(AND(G5616="Sí",M5616&lt;&gt;"",M5616&lt;TODAY()),"EPI caducat",IF(AND(G5616="Sí",M5616&lt;&gt;"",M5616&lt;=TODAY()+90),"EPI caduca ≤90 dies",IF(OR(N5616="Deteriorat usable",N5616="Revisió necessària"),"Revisar","OK"))))))))))</f>
      </c>
      <c r="R5616" s="20"/>
    </row>
    <row r="5617" customFormat="false" ht="15" hidden="false" customHeight="false" outlineLevel="0" collapsed="false">
      <c r="A5617" s="19" t="n">
        <v>52</v>
      </c>
      <c r="B5617" s="19" t="n">
        <f aca="false">IFERROR(VLOOKUP(A5617,Personal!$A$6:$F$112,2,FALSE()),"")</f>
        <v>0</v>
      </c>
      <c r="C5617" s="19" t="str">
        <f aca="false">IFERROR(VLOOKUP(A5617,Personal!$A$6:$F$112,3,FALSE()),"")</f>
        <v>Valls</v>
      </c>
      <c r="D5617" s="19" t="s">
        <v>112</v>
      </c>
      <c r="E5617" s="19" t="s">
        <v>145</v>
      </c>
      <c r="F5617" s="19" t="s">
        <v>146</v>
      </c>
      <c r="G5617" s="19" t="s">
        <v>291</v>
      </c>
      <c r="H5617" s="19" t="n">
        <f aca="false">IF(OR(VLOOKUP(A5617,Personal!$A$6:$F$112,5,FALSE())&lt;&gt;"Sí",N5617="No aplica"),0,'Catàleg GRAE'!D57)</f>
        <v>1</v>
      </c>
      <c r="I5617" s="20"/>
      <c r="J5617" s="20"/>
      <c r="K5617" s="20"/>
      <c r="L5617" s="21"/>
      <c r="M5617" s="21"/>
      <c r="N5617" s="20"/>
      <c r="O5617" s="20"/>
      <c r="P5617" s="19" t="str">
        <f aca="false">IF(I5617="","",I5617-H5617)</f>
        <v/>
      </c>
      <c r="Q5617" s="19" t="str">
        <f aca="true">IF(B5617="","",IF(N5617="No aplica","No aplica",IF(I5617="","Pendent",IF(N5617="Per substituir","Substituir",IF(OR(N5617="No localitzat",N5617="No lliurat"),"Reposar",IF(I5617&lt;H5617,"Reposar",IF(I5617&gt;H5617,"Revisar excedent",IF(AND(G5617="Sí",M5617&lt;&gt;"",M5617&lt;TODAY()),"EPI caducat",IF(AND(G5617="Sí",M5617&lt;&gt;"",M5617&lt;=TODAY()+90),"EPI caduca ≤90 dies",IF(OR(N5617="Deteriorat usable",N5617="Revisió necessària"),"Revisar","OK"))))))))))</f>
      </c>
      <c r="R5617" s="20"/>
    </row>
    <row r="5618" customFormat="false" ht="15" hidden="false" customHeight="false" outlineLevel="0" collapsed="false">
      <c r="A5618" s="19" t="n">
        <v>52</v>
      </c>
      <c r="B5618" s="19" t="n">
        <f aca="false">IFERROR(VLOOKUP(A5618,Personal!$A$6:$F$112,2,FALSE()),"")</f>
        <v>0</v>
      </c>
      <c r="C5618" s="19" t="str">
        <f aca="false">IFERROR(VLOOKUP(A5618,Personal!$A$6:$F$112,3,FALSE()),"")</f>
        <v>Valls</v>
      </c>
      <c r="D5618" s="19" t="s">
        <v>137</v>
      </c>
      <c r="E5618" s="19" t="s">
        <v>147</v>
      </c>
      <c r="F5618" s="19" t="s">
        <v>148</v>
      </c>
      <c r="G5618" s="19" t="s">
        <v>291</v>
      </c>
      <c r="H5618" s="19" t="n">
        <f aca="false">IF(OR(VLOOKUP(A5618,Personal!$A$6:$F$112,5,FALSE())&lt;&gt;"Sí",N5618="No aplica"),0,'Catàleg GRAE'!D58)</f>
        <v>1</v>
      </c>
      <c r="I5618" s="20"/>
      <c r="J5618" s="20"/>
      <c r="K5618" s="20"/>
      <c r="L5618" s="21"/>
      <c r="M5618" s="21"/>
      <c r="N5618" s="20"/>
      <c r="O5618" s="20"/>
      <c r="P5618" s="19" t="str">
        <f aca="false">IF(I5618="","",I5618-H5618)</f>
        <v/>
      </c>
      <c r="Q5618" s="19" t="str">
        <f aca="true">IF(B5618="","",IF(N5618="No aplica","No aplica",IF(I5618="","Pendent",IF(N5618="Per substituir","Substituir",IF(OR(N5618="No localitzat",N5618="No lliurat"),"Reposar",IF(I5618&lt;H5618,"Reposar",IF(I5618&gt;H5618,"Revisar excedent",IF(AND(G5618="Sí",M5618&lt;&gt;"",M5618&lt;TODAY()),"EPI caducat",IF(AND(G5618="Sí",M5618&lt;&gt;"",M5618&lt;=TODAY()+90),"EPI caduca ≤90 dies",IF(OR(N5618="Deteriorat usable",N5618="Revisió necessària"),"Revisar","OK"))))))))))</f>
      </c>
      <c r="R5618" s="20"/>
    </row>
    <row r="5619" customFormat="false" ht="15" hidden="false" customHeight="false" outlineLevel="0" collapsed="false">
      <c r="A5619" s="19" t="n">
        <v>52</v>
      </c>
      <c r="B5619" s="19" t="n">
        <f aca="false">IFERROR(VLOOKUP(A5619,Personal!$A$6:$F$112,2,FALSE()),"")</f>
        <v>0</v>
      </c>
      <c r="C5619" s="19" t="str">
        <f aca="false">IFERROR(VLOOKUP(A5619,Personal!$A$6:$F$112,3,FALSE()),"")</f>
        <v>Valls</v>
      </c>
      <c r="D5619" s="19" t="s">
        <v>125</v>
      </c>
      <c r="E5619" s="19" t="s">
        <v>149</v>
      </c>
      <c r="F5619" s="19" t="s">
        <v>150</v>
      </c>
      <c r="G5619" s="19" t="s">
        <v>291</v>
      </c>
      <c r="H5619" s="19" t="n">
        <f aca="false">IF(OR(VLOOKUP(A5619,Personal!$A$6:$F$112,5,FALSE())&lt;&gt;"Sí",N5619="No aplica"),0,'Catàleg GRAE'!D59)</f>
        <v>1</v>
      </c>
      <c r="I5619" s="20"/>
      <c r="J5619" s="20"/>
      <c r="K5619" s="20"/>
      <c r="L5619" s="21"/>
      <c r="M5619" s="21"/>
      <c r="N5619" s="20"/>
      <c r="O5619" s="20"/>
      <c r="P5619" s="19" t="str">
        <f aca="false">IF(I5619="","",I5619-H5619)</f>
        <v/>
      </c>
      <c r="Q5619" s="19" t="str">
        <f aca="true">IF(B5619="","",IF(N5619="No aplica","No aplica",IF(I5619="","Pendent",IF(N5619="Per substituir","Substituir",IF(OR(N5619="No localitzat",N5619="No lliurat"),"Reposar",IF(I5619&lt;H5619,"Reposar",IF(I5619&gt;H5619,"Revisar excedent",IF(AND(G5619="Sí",M5619&lt;&gt;"",M5619&lt;TODAY()),"EPI caducat",IF(AND(G5619="Sí",M5619&lt;&gt;"",M5619&lt;=TODAY()+90),"EPI caduca ≤90 dies",IF(OR(N5619="Deteriorat usable",N5619="Revisió necessària"),"Revisar","OK"))))))))))</f>
      </c>
      <c r="R5619" s="20"/>
    </row>
    <row r="5620" customFormat="false" ht="15" hidden="false" customHeight="false" outlineLevel="0" collapsed="false">
      <c r="A5620" s="19" t="n">
        <v>52</v>
      </c>
      <c r="B5620" s="19" t="n">
        <f aca="false">IFERROR(VLOOKUP(A5620,Personal!$A$6:$F$112,2,FALSE()),"")</f>
        <v>0</v>
      </c>
      <c r="C5620" s="19" t="str">
        <f aca="false">IFERROR(VLOOKUP(A5620,Personal!$A$6:$F$112,3,FALSE()),"")</f>
        <v>Valls</v>
      </c>
      <c r="D5620" s="19" t="s">
        <v>125</v>
      </c>
      <c r="E5620" s="19" t="s">
        <v>151</v>
      </c>
      <c r="F5620" s="19" t="s">
        <v>152</v>
      </c>
      <c r="G5620" s="19" t="s">
        <v>291</v>
      </c>
      <c r="H5620" s="19" t="n">
        <f aca="false">IF(OR(VLOOKUP(A5620,Personal!$A$6:$F$112,5,FALSE())&lt;&gt;"Sí",N5620="No aplica"),0,'Catàleg GRAE'!D60)</f>
        <v>1</v>
      </c>
      <c r="I5620" s="20"/>
      <c r="J5620" s="20"/>
      <c r="K5620" s="20"/>
      <c r="L5620" s="21"/>
      <c r="M5620" s="21"/>
      <c r="N5620" s="20"/>
      <c r="O5620" s="20"/>
      <c r="P5620" s="19" t="str">
        <f aca="false">IF(I5620="","",I5620-H5620)</f>
        <v/>
      </c>
      <c r="Q5620" s="19" t="str">
        <f aca="true">IF(B5620="","",IF(N5620="No aplica","No aplica",IF(I5620="","Pendent",IF(N5620="Per substituir","Substituir",IF(OR(N5620="No localitzat",N5620="No lliurat"),"Reposar",IF(I5620&lt;H5620,"Reposar",IF(I5620&gt;H5620,"Revisar excedent",IF(AND(G5620="Sí",M5620&lt;&gt;"",M5620&lt;TODAY()),"EPI caducat",IF(AND(G5620="Sí",M5620&lt;&gt;"",M5620&lt;=TODAY()+90),"EPI caduca ≤90 dies",IF(OR(N5620="Deteriorat usable",N5620="Revisió necessària"),"Revisar","OK"))))))))))</f>
      </c>
      <c r="R5620" s="20"/>
    </row>
    <row r="5621" customFormat="false" ht="15" hidden="false" customHeight="false" outlineLevel="0" collapsed="false">
      <c r="A5621" s="19" t="n">
        <v>52</v>
      </c>
      <c r="B5621" s="19" t="n">
        <f aca="false">IFERROR(VLOOKUP(A5621,Personal!$A$6:$F$112,2,FALSE()),"")</f>
        <v>0</v>
      </c>
      <c r="C5621" s="19" t="str">
        <f aca="false">IFERROR(VLOOKUP(A5621,Personal!$A$6:$F$112,3,FALSE()),"")</f>
        <v>Valls</v>
      </c>
      <c r="D5621" s="19" t="s">
        <v>153</v>
      </c>
      <c r="E5621" s="19" t="s">
        <v>154</v>
      </c>
      <c r="F5621" s="19" t="s">
        <v>155</v>
      </c>
      <c r="G5621" s="19" t="s">
        <v>291</v>
      </c>
      <c r="H5621" s="19" t="n">
        <f aca="false">IF(OR(VLOOKUP(A5621,Personal!$A$6:$F$112,5,FALSE())&lt;&gt;"Sí",N5621="No aplica"),0,'Catàleg GRAE'!D61)</f>
        <v>1</v>
      </c>
      <c r="I5621" s="20"/>
      <c r="J5621" s="20"/>
      <c r="K5621" s="20"/>
      <c r="L5621" s="21"/>
      <c r="M5621" s="21"/>
      <c r="N5621" s="20"/>
      <c r="O5621" s="20"/>
      <c r="P5621" s="19" t="str">
        <f aca="false">IF(I5621="","",I5621-H5621)</f>
        <v/>
      </c>
      <c r="Q5621" s="19" t="str">
        <f aca="true">IF(B5621="","",IF(N5621="No aplica","No aplica",IF(I5621="","Pendent",IF(N5621="Per substituir","Substituir",IF(OR(N5621="No localitzat",N5621="No lliurat"),"Reposar",IF(I5621&lt;H5621,"Reposar",IF(I5621&gt;H5621,"Revisar excedent",IF(AND(G5621="Sí",M5621&lt;&gt;"",M5621&lt;TODAY()),"EPI caducat",IF(AND(G5621="Sí",M5621&lt;&gt;"",M5621&lt;=TODAY()+90),"EPI caduca ≤90 dies",IF(OR(N5621="Deteriorat usable",N5621="Revisió necessària"),"Revisar","OK"))))))))))</f>
      </c>
      <c r="R5621" s="20"/>
    </row>
    <row r="5622" customFormat="false" ht="15" hidden="false" customHeight="false" outlineLevel="0" collapsed="false">
      <c r="A5622" s="19" t="n">
        <v>52</v>
      </c>
      <c r="B5622" s="19" t="n">
        <f aca="false">IFERROR(VLOOKUP(A5622,Personal!$A$6:$F$112,2,FALSE()),"")</f>
        <v>0</v>
      </c>
      <c r="C5622" s="19" t="str">
        <f aca="false">IFERROR(VLOOKUP(A5622,Personal!$A$6:$F$112,3,FALSE()),"")</f>
        <v>Valls</v>
      </c>
      <c r="D5622" s="19" t="s">
        <v>37</v>
      </c>
      <c r="E5622" s="19" t="s">
        <v>156</v>
      </c>
      <c r="F5622" s="19" t="s">
        <v>157</v>
      </c>
      <c r="G5622" s="19" t="s">
        <v>291</v>
      </c>
      <c r="H5622" s="19" t="n">
        <f aca="false">IF(OR(VLOOKUP(A5622,Personal!$A$6:$F$112,5,FALSE())&lt;&gt;"Sí",N5622="No aplica"),0,'Catàleg GRAE'!D62)</f>
        <v>1</v>
      </c>
      <c r="I5622" s="20"/>
      <c r="J5622" s="20"/>
      <c r="K5622" s="20"/>
      <c r="L5622" s="21"/>
      <c r="M5622" s="21"/>
      <c r="N5622" s="20"/>
      <c r="O5622" s="20"/>
      <c r="P5622" s="19" t="str">
        <f aca="false">IF(I5622="","",I5622-H5622)</f>
        <v/>
      </c>
      <c r="Q5622" s="19" t="str">
        <f aca="true">IF(B5622="","",IF(N5622="No aplica","No aplica",IF(I5622="","Pendent",IF(N5622="Per substituir","Substituir",IF(OR(N5622="No localitzat",N5622="No lliurat"),"Reposar",IF(I5622&lt;H5622,"Reposar",IF(I5622&gt;H5622,"Revisar excedent",IF(AND(G5622="Sí",M5622&lt;&gt;"",M5622&lt;TODAY()),"EPI caducat",IF(AND(G5622="Sí",M5622&lt;&gt;"",M5622&lt;=TODAY()+90),"EPI caduca ≤90 dies",IF(OR(N5622="Deteriorat usable",N5622="Revisió necessària"),"Revisar","OK"))))))))))</f>
      </c>
      <c r="R5622" s="20"/>
    </row>
    <row r="5623" customFormat="false" ht="15" hidden="false" customHeight="false" outlineLevel="0" collapsed="false">
      <c r="A5623" s="19" t="n">
        <v>52</v>
      </c>
      <c r="B5623" s="19" t="n">
        <f aca="false">IFERROR(VLOOKUP(A5623,Personal!$A$6:$F$112,2,FALSE()),"")</f>
        <v>0</v>
      </c>
      <c r="C5623" s="19" t="str">
        <f aca="false">IFERROR(VLOOKUP(A5623,Personal!$A$6:$F$112,3,FALSE()),"")</f>
        <v>Valls</v>
      </c>
      <c r="D5623" s="19" t="s">
        <v>37</v>
      </c>
      <c r="E5623" s="19" t="s">
        <v>158</v>
      </c>
      <c r="F5623" s="19" t="s">
        <v>159</v>
      </c>
      <c r="G5623" s="19" t="s">
        <v>291</v>
      </c>
      <c r="H5623" s="19" t="n">
        <f aca="false">IF(OR(VLOOKUP(A5623,Personal!$A$6:$F$112,5,FALSE())&lt;&gt;"Sí",N5623="No aplica"),0,'Catàleg GRAE'!D63)</f>
        <v>1</v>
      </c>
      <c r="I5623" s="20"/>
      <c r="J5623" s="20"/>
      <c r="K5623" s="20"/>
      <c r="L5623" s="21"/>
      <c r="M5623" s="21"/>
      <c r="N5623" s="20"/>
      <c r="O5623" s="20"/>
      <c r="P5623" s="19" t="str">
        <f aca="false">IF(I5623="","",I5623-H5623)</f>
        <v/>
      </c>
      <c r="Q5623" s="19" t="str">
        <f aca="true">IF(B5623="","",IF(N5623="No aplica","No aplica",IF(I5623="","Pendent",IF(N5623="Per substituir","Substituir",IF(OR(N5623="No localitzat",N5623="No lliurat"),"Reposar",IF(I5623&lt;H5623,"Reposar",IF(I5623&gt;H5623,"Revisar excedent",IF(AND(G5623="Sí",M5623&lt;&gt;"",M5623&lt;TODAY()),"EPI caducat",IF(AND(G5623="Sí",M5623&lt;&gt;"",M5623&lt;=TODAY()+90),"EPI caduca ≤90 dies",IF(OR(N5623="Deteriorat usable",N5623="Revisió necessària"),"Revisar","OK"))))))))))</f>
      </c>
      <c r="R5623" s="20"/>
    </row>
    <row r="5624" customFormat="false" ht="15" hidden="false" customHeight="false" outlineLevel="0" collapsed="false">
      <c r="A5624" s="19" t="n">
        <v>52</v>
      </c>
      <c r="B5624" s="19" t="n">
        <f aca="false">IFERROR(VLOOKUP(A5624,Personal!$A$6:$F$112,2,FALSE()),"")</f>
        <v>0</v>
      </c>
      <c r="C5624" s="19" t="str">
        <f aca="false">IFERROR(VLOOKUP(A5624,Personal!$A$6:$F$112,3,FALSE()),"")</f>
        <v>Valls</v>
      </c>
      <c r="D5624" s="19" t="s">
        <v>160</v>
      </c>
      <c r="E5624" s="19" t="s">
        <v>161</v>
      </c>
      <c r="F5624" s="19" t="s">
        <v>162</v>
      </c>
      <c r="G5624" s="19" t="s">
        <v>291</v>
      </c>
      <c r="H5624" s="19" t="n">
        <f aca="false">IF(OR(VLOOKUP(A5624,Personal!$A$6:$F$112,5,FALSE())&lt;&gt;"Sí",N5624="No aplica"),0,'Catàleg GRAE'!D64)</f>
        <v>1</v>
      </c>
      <c r="I5624" s="20"/>
      <c r="J5624" s="20"/>
      <c r="K5624" s="20"/>
      <c r="L5624" s="21"/>
      <c r="M5624" s="21"/>
      <c r="N5624" s="20"/>
      <c r="O5624" s="20"/>
      <c r="P5624" s="19" t="str">
        <f aca="false">IF(I5624="","",I5624-H5624)</f>
        <v/>
      </c>
      <c r="Q5624" s="19" t="str">
        <f aca="true">IF(B5624="","",IF(N5624="No aplica","No aplica",IF(I5624="","Pendent",IF(N5624="Per substituir","Substituir",IF(OR(N5624="No localitzat",N5624="No lliurat"),"Reposar",IF(I5624&lt;H5624,"Reposar",IF(I5624&gt;H5624,"Revisar excedent",IF(AND(G5624="Sí",M5624&lt;&gt;"",M5624&lt;TODAY()),"EPI caducat",IF(AND(G5624="Sí",M5624&lt;&gt;"",M5624&lt;=TODAY()+90),"EPI caduca ≤90 dies",IF(OR(N5624="Deteriorat usable",N5624="Revisió necessària"),"Revisar","OK"))))))))))</f>
      </c>
      <c r="R5624" s="20"/>
    </row>
    <row r="5625" customFormat="false" ht="15" hidden="false" customHeight="false" outlineLevel="0" collapsed="false">
      <c r="A5625" s="19" t="n">
        <v>52</v>
      </c>
      <c r="B5625" s="19" t="n">
        <f aca="false">IFERROR(VLOOKUP(A5625,Personal!$A$6:$F$112,2,FALSE()),"")</f>
        <v>0</v>
      </c>
      <c r="C5625" s="19" t="str">
        <f aca="false">IFERROR(VLOOKUP(A5625,Personal!$A$6:$F$112,3,FALSE()),"")</f>
        <v>Valls</v>
      </c>
      <c r="D5625" s="19" t="s">
        <v>137</v>
      </c>
      <c r="E5625" s="19" t="s">
        <v>163</v>
      </c>
      <c r="F5625" s="19" t="s">
        <v>164</v>
      </c>
      <c r="G5625" s="19" t="s">
        <v>272</v>
      </c>
      <c r="H5625" s="19" t="n">
        <f aca="false">IF(OR(VLOOKUP(A5625,Personal!$A$6:$F$112,5,FALSE())&lt;&gt;"Sí",N5625="No aplica"),0,'Catàleg GRAE'!D65)</f>
        <v>1</v>
      </c>
      <c r="I5625" s="20"/>
      <c r="J5625" s="20"/>
      <c r="K5625" s="20"/>
      <c r="L5625" s="21"/>
      <c r="M5625" s="21"/>
      <c r="N5625" s="20"/>
      <c r="O5625" s="20"/>
      <c r="P5625" s="19" t="str">
        <f aca="false">IF(I5625="","",I5625-H5625)</f>
        <v/>
      </c>
      <c r="Q5625" s="19" t="str">
        <f aca="true">IF(B5625="","",IF(N5625="No aplica","No aplica",IF(I5625="","Pendent",IF(N5625="Per substituir","Substituir",IF(OR(N5625="No localitzat",N5625="No lliurat"),"Reposar",IF(I5625&lt;H5625,"Reposar",IF(I5625&gt;H5625,"Revisar excedent",IF(AND(G5625="Sí",M5625&lt;&gt;"",M5625&lt;TODAY()),"EPI caducat",IF(AND(G5625="Sí",M5625&lt;&gt;"",M5625&lt;=TODAY()+90),"EPI caduca ≤90 dies",IF(OR(N5625="Deteriorat usable",N5625="Revisió necessària"),"Revisar","OK"))))))))))</f>
      </c>
      <c r="R5625" s="20"/>
    </row>
    <row r="5626" customFormat="false" ht="15" hidden="false" customHeight="false" outlineLevel="0" collapsed="false">
      <c r="A5626" s="19" t="n">
        <v>52</v>
      </c>
      <c r="B5626" s="19" t="n">
        <f aca="false">IFERROR(VLOOKUP(A5626,Personal!$A$6:$F$112,2,FALSE()),"")</f>
        <v>0</v>
      </c>
      <c r="C5626" s="19" t="str">
        <f aca="false">IFERROR(VLOOKUP(A5626,Personal!$A$6:$F$112,3,FALSE()),"")</f>
        <v>Valls</v>
      </c>
      <c r="D5626" s="19" t="s">
        <v>132</v>
      </c>
      <c r="E5626" s="19" t="s">
        <v>165</v>
      </c>
      <c r="F5626" s="19" t="s">
        <v>166</v>
      </c>
      <c r="G5626" s="19" t="s">
        <v>272</v>
      </c>
      <c r="H5626" s="19" t="n">
        <f aca="false">IF(OR(VLOOKUP(A5626,Personal!$A$6:$F$112,5,FALSE())&lt;&gt;"Sí",N5626="No aplica"),0,'Catàleg GRAE'!D66)</f>
        <v>1</v>
      </c>
      <c r="I5626" s="20"/>
      <c r="J5626" s="20"/>
      <c r="K5626" s="20"/>
      <c r="L5626" s="21"/>
      <c r="M5626" s="21"/>
      <c r="N5626" s="20"/>
      <c r="O5626" s="20"/>
      <c r="P5626" s="19" t="str">
        <f aca="false">IF(I5626="","",I5626-H5626)</f>
        <v/>
      </c>
      <c r="Q5626" s="19" t="str">
        <f aca="true">IF(B5626="","",IF(N5626="No aplica","No aplica",IF(I5626="","Pendent",IF(N5626="Per substituir","Substituir",IF(OR(N5626="No localitzat",N5626="No lliurat"),"Reposar",IF(I5626&lt;H5626,"Reposar",IF(I5626&gt;H5626,"Revisar excedent",IF(AND(G5626="Sí",M5626&lt;&gt;"",M5626&lt;TODAY()),"EPI caducat",IF(AND(G5626="Sí",M5626&lt;&gt;"",M5626&lt;=TODAY()+90),"EPI caduca ≤90 dies",IF(OR(N5626="Deteriorat usable",N5626="Revisió necessària"),"Revisar","OK"))))))))))</f>
      </c>
      <c r="R5626" s="20"/>
    </row>
    <row r="5627" customFormat="false" ht="15" hidden="false" customHeight="false" outlineLevel="0" collapsed="false">
      <c r="A5627" s="19" t="n">
        <v>52</v>
      </c>
      <c r="B5627" s="19" t="n">
        <f aca="false">IFERROR(VLOOKUP(A5627,Personal!$A$6:$F$112,2,FALSE()),"")</f>
        <v>0</v>
      </c>
      <c r="C5627" s="19" t="str">
        <f aca="false">IFERROR(VLOOKUP(A5627,Personal!$A$6:$F$112,3,FALSE()),"")</f>
        <v>Valls</v>
      </c>
      <c r="D5627" s="19" t="s">
        <v>71</v>
      </c>
      <c r="E5627" s="19" t="s">
        <v>167</v>
      </c>
      <c r="F5627" s="19" t="s">
        <v>168</v>
      </c>
      <c r="G5627" s="19" t="s">
        <v>291</v>
      </c>
      <c r="H5627" s="19" t="n">
        <f aca="false">IF(OR(VLOOKUP(A5627,Personal!$A$6:$F$112,5,FALSE())&lt;&gt;"Sí",N5627="No aplica"),0,'Catàleg GRAE'!D67)</f>
        <v>1</v>
      </c>
      <c r="I5627" s="20"/>
      <c r="J5627" s="20"/>
      <c r="K5627" s="20"/>
      <c r="L5627" s="21"/>
      <c r="M5627" s="21"/>
      <c r="N5627" s="20"/>
      <c r="O5627" s="20"/>
      <c r="P5627" s="19" t="str">
        <f aca="false">IF(I5627="","",I5627-H5627)</f>
        <v/>
      </c>
      <c r="Q5627" s="19" t="str">
        <f aca="true">IF(B5627="","",IF(N5627="No aplica","No aplica",IF(I5627="","Pendent",IF(N5627="Per substituir","Substituir",IF(OR(N5627="No localitzat",N5627="No lliurat"),"Reposar",IF(I5627&lt;H5627,"Reposar",IF(I5627&gt;H5627,"Revisar excedent",IF(AND(G5627="Sí",M5627&lt;&gt;"",M5627&lt;TODAY()),"EPI caducat",IF(AND(G5627="Sí",M5627&lt;&gt;"",M5627&lt;=TODAY()+90),"EPI caduca ≤90 dies",IF(OR(N5627="Deteriorat usable",N5627="Revisió necessària"),"Revisar","OK"))))))))))</f>
      </c>
      <c r="R5627" s="20"/>
    </row>
    <row r="5628" customFormat="false" ht="15" hidden="false" customHeight="false" outlineLevel="0" collapsed="false">
      <c r="A5628" s="19" t="n">
        <v>52</v>
      </c>
      <c r="B5628" s="19" t="n">
        <f aca="false">IFERROR(VLOOKUP(A5628,Personal!$A$6:$F$112,2,FALSE()),"")</f>
        <v>0</v>
      </c>
      <c r="C5628" s="19" t="str">
        <f aca="false">IFERROR(VLOOKUP(A5628,Personal!$A$6:$F$112,3,FALSE()),"")</f>
        <v>Valls</v>
      </c>
      <c r="D5628" s="19" t="s">
        <v>132</v>
      </c>
      <c r="E5628" s="19" t="s">
        <v>169</v>
      </c>
      <c r="F5628" s="19" t="s">
        <v>170</v>
      </c>
      <c r="G5628" s="19" t="s">
        <v>272</v>
      </c>
      <c r="H5628" s="19" t="n">
        <f aca="false">IF(OR(VLOOKUP(A5628,Personal!$A$6:$F$112,5,FALSE())&lt;&gt;"Sí",N5628="No aplica"),0,'Catàleg GRAE'!D68)</f>
        <v>1</v>
      </c>
      <c r="I5628" s="20"/>
      <c r="J5628" s="20"/>
      <c r="K5628" s="20"/>
      <c r="L5628" s="21"/>
      <c r="M5628" s="21"/>
      <c r="N5628" s="20"/>
      <c r="O5628" s="20"/>
      <c r="P5628" s="19" t="str">
        <f aca="false">IF(I5628="","",I5628-H5628)</f>
        <v/>
      </c>
      <c r="Q5628" s="19" t="str">
        <f aca="true">IF(B5628="","",IF(N5628="No aplica","No aplica",IF(I5628="","Pendent",IF(N5628="Per substituir","Substituir",IF(OR(N5628="No localitzat",N5628="No lliurat"),"Reposar",IF(I5628&lt;H5628,"Reposar",IF(I5628&gt;H5628,"Revisar excedent",IF(AND(G5628="Sí",M5628&lt;&gt;"",M5628&lt;TODAY()),"EPI caducat",IF(AND(G5628="Sí",M5628&lt;&gt;"",M5628&lt;=TODAY()+90),"EPI caduca ≤90 dies",IF(OR(N5628="Deteriorat usable",N5628="Revisió necessària"),"Revisar","OK"))))))))))</f>
      </c>
      <c r="R5628" s="20"/>
    </row>
    <row r="5629" customFormat="false" ht="15" hidden="false" customHeight="false" outlineLevel="0" collapsed="false">
      <c r="A5629" s="19" t="n">
        <v>52</v>
      </c>
      <c r="B5629" s="19" t="n">
        <f aca="false">IFERROR(VLOOKUP(A5629,Personal!$A$6:$F$112,2,FALSE()),"")</f>
        <v>0</v>
      </c>
      <c r="C5629" s="19" t="str">
        <f aca="false">IFERROR(VLOOKUP(A5629,Personal!$A$6:$F$112,3,FALSE()),"")</f>
        <v>Valls</v>
      </c>
      <c r="D5629" s="19" t="s">
        <v>142</v>
      </c>
      <c r="E5629" s="19" t="s">
        <v>171</v>
      </c>
      <c r="F5629" s="19" t="s">
        <v>172</v>
      </c>
      <c r="G5629" s="19" t="s">
        <v>272</v>
      </c>
      <c r="H5629" s="19" t="n">
        <f aca="false">IF(OR(VLOOKUP(A5629,Personal!$A$6:$F$112,5,FALSE())&lt;&gt;"Sí",N5629="No aplica"),0,'Catàleg GRAE'!D69)</f>
        <v>1</v>
      </c>
      <c r="I5629" s="20"/>
      <c r="J5629" s="20"/>
      <c r="K5629" s="20"/>
      <c r="L5629" s="21"/>
      <c r="M5629" s="21"/>
      <c r="N5629" s="20"/>
      <c r="O5629" s="20"/>
      <c r="P5629" s="19" t="str">
        <f aca="false">IF(I5629="","",I5629-H5629)</f>
        <v/>
      </c>
      <c r="Q5629" s="19" t="str">
        <f aca="true">IF(B5629="","",IF(N5629="No aplica","No aplica",IF(I5629="","Pendent",IF(N5629="Per substituir","Substituir",IF(OR(N5629="No localitzat",N5629="No lliurat"),"Reposar",IF(I5629&lt;H5629,"Reposar",IF(I5629&gt;H5629,"Revisar excedent",IF(AND(G5629="Sí",M5629&lt;&gt;"",M5629&lt;TODAY()),"EPI caducat",IF(AND(G5629="Sí",M5629&lt;&gt;"",M5629&lt;=TODAY()+90),"EPI caduca ≤90 dies",IF(OR(N5629="Deteriorat usable",N5629="Revisió necessària"),"Revisar","OK"))))))))))</f>
      </c>
      <c r="R5629" s="20"/>
    </row>
    <row r="5630" customFormat="false" ht="15" hidden="false" customHeight="false" outlineLevel="0" collapsed="false">
      <c r="A5630" s="19" t="n">
        <v>52</v>
      </c>
      <c r="B5630" s="19" t="n">
        <f aca="false">IFERROR(VLOOKUP(A5630,Personal!$A$6:$F$112,2,FALSE()),"")</f>
        <v>0</v>
      </c>
      <c r="C5630" s="19" t="str">
        <f aca="false">IFERROR(VLOOKUP(A5630,Personal!$A$6:$F$112,3,FALSE()),"")</f>
        <v>Valls</v>
      </c>
      <c r="D5630" s="19" t="s">
        <v>132</v>
      </c>
      <c r="E5630" s="19" t="s">
        <v>173</v>
      </c>
      <c r="F5630" s="19" t="s">
        <v>174</v>
      </c>
      <c r="G5630" s="19" t="s">
        <v>272</v>
      </c>
      <c r="H5630" s="19" t="n">
        <f aca="false">IF(OR(VLOOKUP(A5630,Personal!$A$6:$F$112,5,FALSE())&lt;&gt;"Sí",N5630="No aplica"),0,'Catàleg GRAE'!D70)</f>
        <v>1</v>
      </c>
      <c r="I5630" s="20"/>
      <c r="J5630" s="20"/>
      <c r="K5630" s="20"/>
      <c r="L5630" s="21"/>
      <c r="M5630" s="21"/>
      <c r="N5630" s="20"/>
      <c r="O5630" s="20"/>
      <c r="P5630" s="19" t="str">
        <f aca="false">IF(I5630="","",I5630-H5630)</f>
        <v/>
      </c>
      <c r="Q5630" s="19" t="str">
        <f aca="true">IF(B5630="","",IF(N5630="No aplica","No aplica",IF(I5630="","Pendent",IF(N5630="Per substituir","Substituir",IF(OR(N5630="No localitzat",N5630="No lliurat"),"Reposar",IF(I5630&lt;H5630,"Reposar",IF(I5630&gt;H5630,"Revisar excedent",IF(AND(G5630="Sí",M5630&lt;&gt;"",M5630&lt;TODAY()),"EPI caducat",IF(AND(G5630="Sí",M5630&lt;&gt;"",M5630&lt;=TODAY()+90),"EPI caduca ≤90 dies",IF(OR(N5630="Deteriorat usable",N5630="Revisió necessària"),"Revisar","OK"))))))))))</f>
      </c>
      <c r="R5630" s="20"/>
    </row>
    <row r="5631" customFormat="false" ht="15" hidden="false" customHeight="false" outlineLevel="0" collapsed="false">
      <c r="A5631" s="19" t="n">
        <v>52</v>
      </c>
      <c r="B5631" s="19" t="n">
        <f aca="false">IFERROR(VLOOKUP(A5631,Personal!$A$6:$F$112,2,FALSE()),"")</f>
        <v>0</v>
      </c>
      <c r="C5631" s="19" t="str">
        <f aca="false">IFERROR(VLOOKUP(A5631,Personal!$A$6:$F$112,3,FALSE()),"")</f>
        <v>Valls</v>
      </c>
      <c r="D5631" s="19" t="s">
        <v>132</v>
      </c>
      <c r="E5631" s="19" t="s">
        <v>175</v>
      </c>
      <c r="F5631" s="19" t="s">
        <v>176</v>
      </c>
      <c r="G5631" s="19" t="s">
        <v>272</v>
      </c>
      <c r="H5631" s="19" t="n">
        <f aca="false">IF(OR(VLOOKUP(A5631,Personal!$A$6:$F$112,5,FALSE())&lt;&gt;"Sí",N5631="No aplica"),0,'Catàleg GRAE'!D71)</f>
        <v>1</v>
      </c>
      <c r="I5631" s="20"/>
      <c r="J5631" s="20"/>
      <c r="K5631" s="20"/>
      <c r="L5631" s="21"/>
      <c r="M5631" s="21"/>
      <c r="N5631" s="20"/>
      <c r="O5631" s="20"/>
      <c r="P5631" s="19" t="str">
        <f aca="false">IF(I5631="","",I5631-H5631)</f>
        <v/>
      </c>
      <c r="Q5631" s="19" t="str">
        <f aca="true">IF(B5631="","",IF(N5631="No aplica","No aplica",IF(I5631="","Pendent",IF(N5631="Per substituir","Substituir",IF(OR(N5631="No localitzat",N5631="No lliurat"),"Reposar",IF(I5631&lt;H5631,"Reposar",IF(I5631&gt;H5631,"Revisar excedent",IF(AND(G5631="Sí",M5631&lt;&gt;"",M5631&lt;TODAY()),"EPI caducat",IF(AND(G5631="Sí",M5631&lt;&gt;"",M5631&lt;=TODAY()+90),"EPI caduca ≤90 dies",IF(OR(N5631="Deteriorat usable",N5631="Revisió necessària"),"Revisar","OK"))))))))))</f>
      </c>
      <c r="R5631" s="20"/>
    </row>
    <row r="5632" customFormat="false" ht="15" hidden="false" customHeight="false" outlineLevel="0" collapsed="false">
      <c r="A5632" s="19" t="n">
        <v>52</v>
      </c>
      <c r="B5632" s="19" t="n">
        <f aca="false">IFERROR(VLOOKUP(A5632,Personal!$A$6:$F$112,2,FALSE()),"")</f>
        <v>0</v>
      </c>
      <c r="C5632" s="19" t="str">
        <f aca="false">IFERROR(VLOOKUP(A5632,Personal!$A$6:$F$112,3,FALSE()),"")</f>
        <v>Valls</v>
      </c>
      <c r="D5632" s="19" t="s">
        <v>177</v>
      </c>
      <c r="E5632" s="19" t="s">
        <v>178</v>
      </c>
      <c r="F5632" s="19" t="s">
        <v>179</v>
      </c>
      <c r="G5632" s="19" t="s">
        <v>272</v>
      </c>
      <c r="H5632" s="19" t="n">
        <f aca="false">IF(OR(VLOOKUP(A5632,Personal!$A$6:$F$112,5,FALSE())&lt;&gt;"Sí",N5632="No aplica"),0,'Catàleg GRAE'!D72)</f>
        <v>1</v>
      </c>
      <c r="I5632" s="20"/>
      <c r="J5632" s="20"/>
      <c r="K5632" s="20"/>
      <c r="L5632" s="21"/>
      <c r="M5632" s="21"/>
      <c r="N5632" s="20"/>
      <c r="O5632" s="20"/>
      <c r="P5632" s="19" t="str">
        <f aca="false">IF(I5632="","",I5632-H5632)</f>
        <v/>
      </c>
      <c r="Q5632" s="19" t="str">
        <f aca="true">IF(B5632="","",IF(N5632="No aplica","No aplica",IF(I5632="","Pendent",IF(N5632="Per substituir","Substituir",IF(OR(N5632="No localitzat",N5632="No lliurat"),"Reposar",IF(I5632&lt;H5632,"Reposar",IF(I5632&gt;H5632,"Revisar excedent",IF(AND(G5632="Sí",M5632&lt;&gt;"",M5632&lt;TODAY()),"EPI caducat",IF(AND(G5632="Sí",M5632&lt;&gt;"",M5632&lt;=TODAY()+90),"EPI caduca ≤90 dies",IF(OR(N5632="Deteriorat usable",N5632="Revisió necessària"),"Revisar","OK"))))))))))</f>
      </c>
      <c r="R5632" s="20"/>
    </row>
    <row r="5633" customFormat="false" ht="15" hidden="false" customHeight="false" outlineLevel="0" collapsed="false">
      <c r="A5633" s="19" t="n">
        <v>52</v>
      </c>
      <c r="B5633" s="19" t="n">
        <f aca="false">IFERROR(VLOOKUP(A5633,Personal!$A$6:$F$112,2,FALSE()),"")</f>
        <v>0</v>
      </c>
      <c r="C5633" s="19" t="str">
        <f aca="false">IFERROR(VLOOKUP(A5633,Personal!$A$6:$F$112,3,FALSE()),"")</f>
        <v>Valls</v>
      </c>
      <c r="D5633" s="19" t="s">
        <v>177</v>
      </c>
      <c r="E5633" s="19" t="s">
        <v>180</v>
      </c>
      <c r="F5633" s="19" t="s">
        <v>181</v>
      </c>
      <c r="G5633" s="19" t="s">
        <v>272</v>
      </c>
      <c r="H5633" s="19" t="n">
        <f aca="false">IF(OR(VLOOKUP(A5633,Personal!$A$6:$F$112,5,FALSE())&lt;&gt;"Sí",N5633="No aplica"),0,'Catàleg GRAE'!D73)</f>
        <v>1</v>
      </c>
      <c r="I5633" s="20"/>
      <c r="J5633" s="20"/>
      <c r="K5633" s="20"/>
      <c r="L5633" s="21"/>
      <c r="M5633" s="21"/>
      <c r="N5633" s="20"/>
      <c r="O5633" s="20"/>
      <c r="P5633" s="19" t="str">
        <f aca="false">IF(I5633="","",I5633-H5633)</f>
        <v/>
      </c>
      <c r="Q5633" s="19" t="str">
        <f aca="true">IF(B5633="","",IF(N5633="No aplica","No aplica",IF(I5633="","Pendent",IF(N5633="Per substituir","Substituir",IF(OR(N5633="No localitzat",N5633="No lliurat"),"Reposar",IF(I5633&lt;H5633,"Reposar",IF(I5633&gt;H5633,"Revisar excedent",IF(AND(G5633="Sí",M5633&lt;&gt;"",M5633&lt;TODAY()),"EPI caducat",IF(AND(G5633="Sí",M5633&lt;&gt;"",M5633&lt;=TODAY()+90),"EPI caduca ≤90 dies",IF(OR(N5633="Deteriorat usable",N5633="Revisió necessària"),"Revisar","OK"))))))))))</f>
      </c>
      <c r="R5633" s="20"/>
    </row>
    <row r="5634" customFormat="false" ht="15" hidden="false" customHeight="false" outlineLevel="0" collapsed="false">
      <c r="A5634" s="19" t="n">
        <v>52</v>
      </c>
      <c r="B5634" s="19" t="n">
        <f aca="false">IFERROR(VLOOKUP(A5634,Personal!$A$6:$F$112,2,FALSE()),"")</f>
        <v>0</v>
      </c>
      <c r="C5634" s="19" t="str">
        <f aca="false">IFERROR(VLOOKUP(A5634,Personal!$A$6:$F$112,3,FALSE()),"")</f>
        <v>Valls</v>
      </c>
      <c r="D5634" s="19" t="s">
        <v>132</v>
      </c>
      <c r="E5634" s="19" t="s">
        <v>182</v>
      </c>
      <c r="F5634" s="19" t="s">
        <v>183</v>
      </c>
      <c r="G5634" s="19" t="s">
        <v>272</v>
      </c>
      <c r="H5634" s="19" t="n">
        <f aca="false">IF(OR(VLOOKUP(A5634,Personal!$A$6:$F$112,5,FALSE())&lt;&gt;"Sí",N5634="No aplica"),0,'Catàleg GRAE'!D74)</f>
        <v>1</v>
      </c>
      <c r="I5634" s="20"/>
      <c r="J5634" s="20"/>
      <c r="K5634" s="20"/>
      <c r="L5634" s="21"/>
      <c r="M5634" s="21"/>
      <c r="N5634" s="20"/>
      <c r="O5634" s="20"/>
      <c r="P5634" s="19" t="str">
        <f aca="false">IF(I5634="","",I5634-H5634)</f>
        <v/>
      </c>
      <c r="Q5634" s="19" t="str">
        <f aca="true">IF(B5634="","",IF(N5634="No aplica","No aplica",IF(I5634="","Pendent",IF(N5634="Per substituir","Substituir",IF(OR(N5634="No localitzat",N5634="No lliurat"),"Reposar",IF(I5634&lt;H5634,"Reposar",IF(I5634&gt;H5634,"Revisar excedent",IF(AND(G5634="Sí",M5634&lt;&gt;"",M5634&lt;TODAY()),"EPI caducat",IF(AND(G5634="Sí",M5634&lt;&gt;"",M5634&lt;=TODAY()+90),"EPI caduca ≤90 dies",IF(OR(N5634="Deteriorat usable",N5634="Revisió necessària"),"Revisar","OK"))))))))))</f>
      </c>
      <c r="R5634" s="20"/>
    </row>
    <row r="5635" customFormat="false" ht="15" hidden="false" customHeight="false" outlineLevel="0" collapsed="false">
      <c r="A5635" s="19" t="n">
        <v>52</v>
      </c>
      <c r="B5635" s="19" t="n">
        <f aca="false">IFERROR(VLOOKUP(A5635,Personal!$A$6:$F$112,2,FALSE()),"")</f>
        <v>0</v>
      </c>
      <c r="C5635" s="19" t="str">
        <f aca="false">IFERROR(VLOOKUP(A5635,Personal!$A$6:$F$112,3,FALSE()),"")</f>
        <v>Valls</v>
      </c>
      <c r="D5635" s="19" t="s">
        <v>177</v>
      </c>
      <c r="E5635" s="19" t="s">
        <v>184</v>
      </c>
      <c r="F5635" s="19" t="s">
        <v>185</v>
      </c>
      <c r="G5635" s="19" t="s">
        <v>272</v>
      </c>
      <c r="H5635" s="19" t="n">
        <f aca="false">IF(OR(VLOOKUP(A5635,Personal!$A$6:$F$112,5,FALSE())&lt;&gt;"Sí",N5635="No aplica"),0,'Catàleg GRAE'!D75)</f>
        <v>1</v>
      </c>
      <c r="I5635" s="20"/>
      <c r="J5635" s="20"/>
      <c r="K5635" s="20"/>
      <c r="L5635" s="21"/>
      <c r="M5635" s="21"/>
      <c r="N5635" s="20"/>
      <c r="O5635" s="20"/>
      <c r="P5635" s="19" t="str">
        <f aca="false">IF(I5635="","",I5635-H5635)</f>
        <v/>
      </c>
      <c r="Q5635" s="19" t="str">
        <f aca="true">IF(B5635="","",IF(N5635="No aplica","No aplica",IF(I5635="","Pendent",IF(N5635="Per substituir","Substituir",IF(OR(N5635="No localitzat",N5635="No lliurat"),"Reposar",IF(I5635&lt;H5635,"Reposar",IF(I5635&gt;H5635,"Revisar excedent",IF(AND(G5635="Sí",M5635&lt;&gt;"",M5635&lt;TODAY()),"EPI caducat",IF(AND(G5635="Sí",M5635&lt;&gt;"",M5635&lt;=TODAY()+90),"EPI caduca ≤90 dies",IF(OR(N5635="Deteriorat usable",N5635="Revisió necessària"),"Revisar","OK"))))))))))</f>
      </c>
      <c r="R5635" s="20"/>
    </row>
    <row r="5636" customFormat="false" ht="15" hidden="false" customHeight="false" outlineLevel="0" collapsed="false">
      <c r="A5636" s="19" t="n">
        <v>52</v>
      </c>
      <c r="B5636" s="19" t="n">
        <f aca="false">IFERROR(VLOOKUP(A5636,Personal!$A$6:$F$112,2,FALSE()),"")</f>
        <v>0</v>
      </c>
      <c r="C5636" s="19" t="str">
        <f aca="false">IFERROR(VLOOKUP(A5636,Personal!$A$6:$F$112,3,FALSE()),"")</f>
        <v>Valls</v>
      </c>
      <c r="D5636" s="19" t="s">
        <v>142</v>
      </c>
      <c r="E5636" s="19" t="s">
        <v>186</v>
      </c>
      <c r="F5636" s="19" t="s">
        <v>187</v>
      </c>
      <c r="G5636" s="19" t="s">
        <v>272</v>
      </c>
      <c r="H5636" s="19" t="n">
        <f aca="false">IF(OR(VLOOKUP(A5636,Personal!$A$6:$F$112,5,FALSE())&lt;&gt;"Sí",N5636="No aplica"),0,'Catàleg GRAE'!D76)</f>
        <v>1</v>
      </c>
      <c r="I5636" s="20"/>
      <c r="J5636" s="20"/>
      <c r="K5636" s="20"/>
      <c r="L5636" s="21"/>
      <c r="M5636" s="21"/>
      <c r="N5636" s="20"/>
      <c r="O5636" s="20"/>
      <c r="P5636" s="19" t="str">
        <f aca="false">IF(I5636="","",I5636-H5636)</f>
        <v/>
      </c>
      <c r="Q5636" s="19" t="str">
        <f aca="true">IF(B5636="","",IF(N5636="No aplica","No aplica",IF(I5636="","Pendent",IF(N5636="Per substituir","Substituir",IF(OR(N5636="No localitzat",N5636="No lliurat"),"Reposar",IF(I5636&lt;H5636,"Reposar",IF(I5636&gt;H5636,"Revisar excedent",IF(AND(G5636="Sí",M5636&lt;&gt;"",M5636&lt;TODAY()),"EPI caducat",IF(AND(G5636="Sí",M5636&lt;&gt;"",M5636&lt;=TODAY()+90),"EPI caduca ≤90 dies",IF(OR(N5636="Deteriorat usable",N5636="Revisió necessària"),"Revisar","OK"))))))))))</f>
      </c>
      <c r="R5636" s="20"/>
    </row>
    <row r="5637" customFormat="false" ht="15" hidden="false" customHeight="false" outlineLevel="0" collapsed="false">
      <c r="A5637" s="19" t="n">
        <v>52</v>
      </c>
      <c r="B5637" s="19" t="n">
        <f aca="false">IFERROR(VLOOKUP(A5637,Personal!$A$6:$F$112,2,FALSE()),"")</f>
        <v>0</v>
      </c>
      <c r="C5637" s="19" t="str">
        <f aca="false">IFERROR(VLOOKUP(A5637,Personal!$A$6:$F$112,3,FALSE()),"")</f>
        <v>Valls</v>
      </c>
      <c r="D5637" s="19" t="s">
        <v>177</v>
      </c>
      <c r="E5637" s="19" t="s">
        <v>188</v>
      </c>
      <c r="F5637" s="19" t="s">
        <v>189</v>
      </c>
      <c r="G5637" s="19" t="s">
        <v>272</v>
      </c>
      <c r="H5637" s="19" t="n">
        <f aca="false">IF(OR(VLOOKUP(A5637,Personal!$A$6:$F$112,5,FALSE())&lt;&gt;"Sí",N5637="No aplica"),0,'Catàleg GRAE'!D77)</f>
        <v>1</v>
      </c>
      <c r="I5637" s="20"/>
      <c r="J5637" s="20"/>
      <c r="K5637" s="20"/>
      <c r="L5637" s="21"/>
      <c r="M5637" s="21"/>
      <c r="N5637" s="20"/>
      <c r="O5637" s="20"/>
      <c r="P5637" s="19" t="str">
        <f aca="false">IF(I5637="","",I5637-H5637)</f>
        <v/>
      </c>
      <c r="Q5637" s="19" t="str">
        <f aca="true">IF(B5637="","",IF(N5637="No aplica","No aplica",IF(I5637="","Pendent",IF(N5637="Per substituir","Substituir",IF(OR(N5637="No localitzat",N5637="No lliurat"),"Reposar",IF(I5637&lt;H5637,"Reposar",IF(I5637&gt;H5637,"Revisar excedent",IF(AND(G5637="Sí",M5637&lt;&gt;"",M5637&lt;TODAY()),"EPI caducat",IF(AND(G5637="Sí",M5637&lt;&gt;"",M5637&lt;=TODAY()+90),"EPI caduca ≤90 dies",IF(OR(N5637="Deteriorat usable",N5637="Revisió necessària"),"Revisar","OK"))))))))))</f>
      </c>
      <c r="R5637" s="20"/>
    </row>
    <row r="5638" customFormat="false" ht="15" hidden="false" customHeight="false" outlineLevel="0" collapsed="false">
      <c r="A5638" s="19" t="n">
        <v>52</v>
      </c>
      <c r="B5638" s="19" t="n">
        <f aca="false">IFERROR(VLOOKUP(A5638,Personal!$A$6:$F$112,2,FALSE()),"")</f>
        <v>0</v>
      </c>
      <c r="C5638" s="19" t="str">
        <f aca="false">IFERROR(VLOOKUP(A5638,Personal!$A$6:$F$112,3,FALSE()),"")</f>
        <v>Valls</v>
      </c>
      <c r="D5638" s="19" t="s">
        <v>132</v>
      </c>
      <c r="E5638" s="19" t="s">
        <v>190</v>
      </c>
      <c r="F5638" s="19" t="s">
        <v>191</v>
      </c>
      <c r="G5638" s="19" t="s">
        <v>272</v>
      </c>
      <c r="H5638" s="19" t="n">
        <f aca="false">IF(OR(VLOOKUP(A5638,Personal!$A$6:$F$112,5,FALSE())&lt;&gt;"Sí",N5638="No aplica"),0,'Catàleg GRAE'!D78)</f>
        <v>1</v>
      </c>
      <c r="I5638" s="20"/>
      <c r="J5638" s="20"/>
      <c r="K5638" s="20"/>
      <c r="L5638" s="21"/>
      <c r="M5638" s="21"/>
      <c r="N5638" s="20"/>
      <c r="O5638" s="20"/>
      <c r="P5638" s="19" t="str">
        <f aca="false">IF(I5638="","",I5638-H5638)</f>
        <v/>
      </c>
      <c r="Q5638" s="19" t="str">
        <f aca="true">IF(B5638="","",IF(N5638="No aplica","No aplica",IF(I5638="","Pendent",IF(N5638="Per substituir","Substituir",IF(OR(N5638="No localitzat",N5638="No lliurat"),"Reposar",IF(I5638&lt;H5638,"Reposar",IF(I5638&gt;H5638,"Revisar excedent",IF(AND(G5638="Sí",M5638&lt;&gt;"",M5638&lt;TODAY()),"EPI caducat",IF(AND(G5638="Sí",M5638&lt;&gt;"",M5638&lt;=TODAY()+90),"EPI caduca ≤90 dies",IF(OR(N5638="Deteriorat usable",N5638="Revisió necessària"),"Revisar","OK"))))))))))</f>
      </c>
      <c r="R5638" s="20"/>
    </row>
    <row r="5639" customFormat="false" ht="15" hidden="false" customHeight="false" outlineLevel="0" collapsed="false">
      <c r="A5639" s="19" t="n">
        <v>52</v>
      </c>
      <c r="B5639" s="19" t="n">
        <f aca="false">IFERROR(VLOOKUP(A5639,Personal!$A$6:$F$112,2,FALSE()),"")</f>
        <v>0</v>
      </c>
      <c r="C5639" s="19" t="str">
        <f aca="false">IFERROR(VLOOKUP(A5639,Personal!$A$6:$F$112,3,FALSE()),"")</f>
        <v>Valls</v>
      </c>
      <c r="D5639" s="19" t="s">
        <v>177</v>
      </c>
      <c r="E5639" s="19" t="s">
        <v>192</v>
      </c>
      <c r="F5639" s="19" t="s">
        <v>193</v>
      </c>
      <c r="G5639" s="19" t="s">
        <v>272</v>
      </c>
      <c r="H5639" s="19" t="n">
        <f aca="false">IF(OR(VLOOKUP(A5639,Personal!$A$6:$F$112,5,FALSE())&lt;&gt;"Sí",N5639="No aplica"),0,'Catàleg GRAE'!D79)</f>
        <v>8</v>
      </c>
      <c r="I5639" s="20"/>
      <c r="J5639" s="20"/>
      <c r="K5639" s="20"/>
      <c r="L5639" s="21"/>
      <c r="M5639" s="21"/>
      <c r="N5639" s="20"/>
      <c r="O5639" s="20"/>
      <c r="P5639" s="19" t="str">
        <f aca="false">IF(I5639="","",I5639-H5639)</f>
        <v/>
      </c>
      <c r="Q5639" s="19" t="str">
        <f aca="true">IF(B5639="","",IF(N5639="No aplica","No aplica",IF(I5639="","Pendent",IF(N5639="Per substituir","Substituir",IF(OR(N5639="No localitzat",N5639="No lliurat"),"Reposar",IF(I5639&lt;H5639,"Reposar",IF(I5639&gt;H5639,"Revisar excedent",IF(AND(G5639="Sí",M5639&lt;&gt;"",M5639&lt;TODAY()),"EPI caducat",IF(AND(G5639="Sí",M5639&lt;&gt;"",M5639&lt;=TODAY()+90),"EPI caduca ≤90 dies",IF(OR(N5639="Deteriorat usable",N5639="Revisió necessària"),"Revisar","OK"))))))))))</f>
      </c>
      <c r="R5639" s="20"/>
    </row>
    <row r="5640" customFormat="false" ht="15" hidden="false" customHeight="false" outlineLevel="0" collapsed="false">
      <c r="A5640" s="19" t="n">
        <v>52</v>
      </c>
      <c r="B5640" s="19" t="n">
        <f aca="false">IFERROR(VLOOKUP(A5640,Personal!$A$6:$F$112,2,FALSE()),"")</f>
        <v>0</v>
      </c>
      <c r="C5640" s="19" t="str">
        <f aca="false">IFERROR(VLOOKUP(A5640,Personal!$A$6:$F$112,3,FALSE()),"")</f>
        <v>Valls</v>
      </c>
      <c r="D5640" s="19" t="s">
        <v>177</v>
      </c>
      <c r="E5640" s="19" t="s">
        <v>194</v>
      </c>
      <c r="F5640" s="19" t="s">
        <v>195</v>
      </c>
      <c r="G5640" s="19" t="s">
        <v>272</v>
      </c>
      <c r="H5640" s="19" t="n">
        <f aca="false">IF(OR(VLOOKUP(A5640,Personal!$A$6:$F$112,5,FALSE())&lt;&gt;"Sí",N5640="No aplica"),0,'Catàleg GRAE'!D80)</f>
        <v>2</v>
      </c>
      <c r="I5640" s="20"/>
      <c r="J5640" s="20"/>
      <c r="K5640" s="20"/>
      <c r="L5640" s="21"/>
      <c r="M5640" s="21"/>
      <c r="N5640" s="20"/>
      <c r="O5640" s="20"/>
      <c r="P5640" s="19" t="str">
        <f aca="false">IF(I5640="","",I5640-H5640)</f>
        <v/>
      </c>
      <c r="Q5640" s="19" t="str">
        <f aca="true">IF(B5640="","",IF(N5640="No aplica","No aplica",IF(I5640="","Pendent",IF(N5640="Per substituir","Substituir",IF(OR(N5640="No localitzat",N5640="No lliurat"),"Reposar",IF(I5640&lt;H5640,"Reposar",IF(I5640&gt;H5640,"Revisar excedent",IF(AND(G5640="Sí",M5640&lt;&gt;"",M5640&lt;TODAY()),"EPI caducat",IF(AND(G5640="Sí",M5640&lt;&gt;"",M5640&lt;=TODAY()+90),"EPI caduca ≤90 dies",IF(OR(N5640="Deteriorat usable",N5640="Revisió necessària"),"Revisar","OK"))))))))))</f>
      </c>
      <c r="R5640" s="20"/>
    </row>
    <row r="5641" customFormat="false" ht="15" hidden="false" customHeight="false" outlineLevel="0" collapsed="false">
      <c r="A5641" s="19" t="n">
        <v>52</v>
      </c>
      <c r="B5641" s="19" t="n">
        <f aca="false">IFERROR(VLOOKUP(A5641,Personal!$A$6:$F$112,2,FALSE()),"")</f>
        <v>0</v>
      </c>
      <c r="C5641" s="19" t="str">
        <f aca="false">IFERROR(VLOOKUP(A5641,Personal!$A$6:$F$112,3,FALSE()),"")</f>
        <v>Valls</v>
      </c>
      <c r="D5641" s="19" t="s">
        <v>177</v>
      </c>
      <c r="E5641" s="19" t="s">
        <v>196</v>
      </c>
      <c r="F5641" s="19" t="s">
        <v>197</v>
      </c>
      <c r="G5641" s="19" t="s">
        <v>272</v>
      </c>
      <c r="H5641" s="19" t="n">
        <f aca="false">IF(OR(VLOOKUP(A5641,Personal!$A$6:$F$112,5,FALSE())&lt;&gt;"Sí",N5641="No aplica"),0,'Catàleg GRAE'!D81)</f>
        <v>1</v>
      </c>
      <c r="I5641" s="20"/>
      <c r="J5641" s="20"/>
      <c r="K5641" s="20"/>
      <c r="L5641" s="21"/>
      <c r="M5641" s="21"/>
      <c r="N5641" s="20"/>
      <c r="O5641" s="20"/>
      <c r="P5641" s="19" t="str">
        <f aca="false">IF(I5641="","",I5641-H5641)</f>
        <v/>
      </c>
      <c r="Q5641" s="19" t="str">
        <f aca="true">IF(B5641="","",IF(N5641="No aplica","No aplica",IF(I5641="","Pendent",IF(N5641="Per substituir","Substituir",IF(OR(N5641="No localitzat",N5641="No lliurat"),"Reposar",IF(I5641&lt;H5641,"Reposar",IF(I5641&gt;H5641,"Revisar excedent",IF(AND(G5641="Sí",M5641&lt;&gt;"",M5641&lt;TODAY()),"EPI caducat",IF(AND(G5641="Sí",M5641&lt;&gt;"",M5641&lt;=TODAY()+90),"EPI caduca ≤90 dies",IF(OR(N5641="Deteriorat usable",N5641="Revisió necessària"),"Revisar","OK"))))))))))</f>
      </c>
      <c r="R5641" s="20"/>
    </row>
    <row r="5642" customFormat="false" ht="15" hidden="false" customHeight="false" outlineLevel="0" collapsed="false">
      <c r="A5642" s="19" t="n">
        <v>52</v>
      </c>
      <c r="B5642" s="19" t="n">
        <f aca="false">IFERROR(VLOOKUP(A5642,Personal!$A$6:$F$112,2,FALSE()),"")</f>
        <v>0</v>
      </c>
      <c r="C5642" s="19" t="str">
        <f aca="false">IFERROR(VLOOKUP(A5642,Personal!$A$6:$F$112,3,FALSE()),"")</f>
        <v>Valls</v>
      </c>
      <c r="D5642" s="19" t="s">
        <v>177</v>
      </c>
      <c r="E5642" s="19" t="s">
        <v>198</v>
      </c>
      <c r="F5642" s="19" t="s">
        <v>199</v>
      </c>
      <c r="G5642" s="19" t="s">
        <v>272</v>
      </c>
      <c r="H5642" s="19" t="n">
        <f aca="false">IF(OR(VLOOKUP(A5642,Personal!$A$6:$F$112,5,FALSE())&lt;&gt;"Sí",N5642="No aplica"),0,'Catàleg GRAE'!D82)</f>
        <v>1</v>
      </c>
      <c r="I5642" s="20"/>
      <c r="J5642" s="20"/>
      <c r="K5642" s="20"/>
      <c r="L5642" s="21"/>
      <c r="M5642" s="21"/>
      <c r="N5642" s="20"/>
      <c r="O5642" s="20"/>
      <c r="P5642" s="19" t="str">
        <f aca="false">IF(I5642="","",I5642-H5642)</f>
        <v/>
      </c>
      <c r="Q5642" s="19" t="str">
        <f aca="true">IF(B5642="","",IF(N5642="No aplica","No aplica",IF(I5642="","Pendent",IF(N5642="Per substituir","Substituir",IF(OR(N5642="No localitzat",N5642="No lliurat"),"Reposar",IF(I5642&lt;H5642,"Reposar",IF(I5642&gt;H5642,"Revisar excedent",IF(AND(G5642="Sí",M5642&lt;&gt;"",M5642&lt;TODAY()),"EPI caducat",IF(AND(G5642="Sí",M5642&lt;&gt;"",M5642&lt;=TODAY()+90),"EPI caduca ≤90 dies",IF(OR(N5642="Deteriorat usable",N5642="Revisió necessària"),"Revisar","OK"))))))))))</f>
      </c>
      <c r="R5642" s="20"/>
    </row>
    <row r="5643" customFormat="false" ht="15" hidden="false" customHeight="false" outlineLevel="0" collapsed="false">
      <c r="A5643" s="19" t="n">
        <v>52</v>
      </c>
      <c r="B5643" s="19" t="n">
        <f aca="false">IFERROR(VLOOKUP(A5643,Personal!$A$6:$F$112,2,FALSE()),"")</f>
        <v>0</v>
      </c>
      <c r="C5643" s="19" t="str">
        <f aca="false">IFERROR(VLOOKUP(A5643,Personal!$A$6:$F$112,3,FALSE()),"")</f>
        <v>Valls</v>
      </c>
      <c r="D5643" s="19" t="s">
        <v>177</v>
      </c>
      <c r="E5643" s="19" t="s">
        <v>200</v>
      </c>
      <c r="F5643" s="19" t="s">
        <v>201</v>
      </c>
      <c r="G5643" s="19" t="s">
        <v>272</v>
      </c>
      <c r="H5643" s="19" t="n">
        <f aca="false">IF(OR(VLOOKUP(A5643,Personal!$A$6:$F$112,5,FALSE())&lt;&gt;"Sí",N5643="No aplica"),0,'Catàleg GRAE'!D83)</f>
        <v>1</v>
      </c>
      <c r="I5643" s="20"/>
      <c r="J5643" s="20"/>
      <c r="K5643" s="20"/>
      <c r="L5643" s="21"/>
      <c r="M5643" s="21"/>
      <c r="N5643" s="20"/>
      <c r="O5643" s="20"/>
      <c r="P5643" s="19" t="str">
        <f aca="false">IF(I5643="","",I5643-H5643)</f>
        <v/>
      </c>
      <c r="Q5643" s="19" t="str">
        <f aca="true">IF(B5643="","",IF(N5643="No aplica","No aplica",IF(I5643="","Pendent",IF(N5643="Per substituir","Substituir",IF(OR(N5643="No localitzat",N5643="No lliurat"),"Reposar",IF(I5643&lt;H5643,"Reposar",IF(I5643&gt;H5643,"Revisar excedent",IF(AND(G5643="Sí",M5643&lt;&gt;"",M5643&lt;TODAY()),"EPI caducat",IF(AND(G5643="Sí",M5643&lt;&gt;"",M5643&lt;=TODAY()+90),"EPI caduca ≤90 dies",IF(OR(N5643="Deteriorat usable",N5643="Revisió necessària"),"Revisar","OK"))))))))))</f>
      </c>
      <c r="R5643" s="20"/>
    </row>
    <row r="5644" customFormat="false" ht="15" hidden="false" customHeight="false" outlineLevel="0" collapsed="false">
      <c r="A5644" s="19" t="n">
        <v>52</v>
      </c>
      <c r="B5644" s="19" t="n">
        <f aca="false">IFERROR(VLOOKUP(A5644,Personal!$A$6:$F$112,2,FALSE()),"")</f>
        <v>0</v>
      </c>
      <c r="C5644" s="19" t="str">
        <f aca="false">IFERROR(VLOOKUP(A5644,Personal!$A$6:$F$112,3,FALSE()),"")</f>
        <v>Valls</v>
      </c>
      <c r="D5644" s="19" t="s">
        <v>94</v>
      </c>
      <c r="E5644" s="19" t="s">
        <v>202</v>
      </c>
      <c r="F5644" s="19" t="s">
        <v>203</v>
      </c>
      <c r="G5644" s="19" t="s">
        <v>291</v>
      </c>
      <c r="H5644" s="19" t="n">
        <f aca="false">IF(OR(VLOOKUP(A5644,Personal!$A$6:$F$112,5,FALSE())&lt;&gt;"Sí",N5644="No aplica"),0,'Catàleg GRAE'!D84)</f>
        <v>1</v>
      </c>
      <c r="I5644" s="20"/>
      <c r="J5644" s="20"/>
      <c r="K5644" s="20"/>
      <c r="L5644" s="21"/>
      <c r="M5644" s="21"/>
      <c r="N5644" s="20"/>
      <c r="O5644" s="20"/>
      <c r="P5644" s="19" t="str">
        <f aca="false">IF(I5644="","",I5644-H5644)</f>
        <v/>
      </c>
      <c r="Q5644" s="19" t="str">
        <f aca="true">IF(B5644="","",IF(N5644="No aplica","No aplica",IF(I5644="","Pendent",IF(N5644="Per substituir","Substituir",IF(OR(N5644="No localitzat",N5644="No lliurat"),"Reposar",IF(I5644&lt;H5644,"Reposar",IF(I5644&gt;H5644,"Revisar excedent",IF(AND(G5644="Sí",M5644&lt;&gt;"",M5644&lt;TODAY()),"EPI caducat",IF(AND(G5644="Sí",M5644&lt;&gt;"",M5644&lt;=TODAY()+90),"EPI caduca ≤90 dies",IF(OR(N5644="Deteriorat usable",N5644="Revisió necessària"),"Revisar","OK"))))))))))</f>
      </c>
      <c r="R5644" s="20"/>
    </row>
    <row r="5645" customFormat="false" ht="15" hidden="false" customHeight="false" outlineLevel="0" collapsed="false">
      <c r="A5645" s="19" t="n">
        <v>52</v>
      </c>
      <c r="B5645" s="19" t="n">
        <f aca="false">IFERROR(VLOOKUP(A5645,Personal!$A$6:$F$112,2,FALSE()),"")</f>
        <v>0</v>
      </c>
      <c r="C5645" s="19" t="str">
        <f aca="false">IFERROR(VLOOKUP(A5645,Personal!$A$6:$F$112,3,FALSE()),"")</f>
        <v>Valls</v>
      </c>
      <c r="D5645" s="19" t="s">
        <v>125</v>
      </c>
      <c r="E5645" s="19" t="s">
        <v>204</v>
      </c>
      <c r="F5645" s="19" t="s">
        <v>205</v>
      </c>
      <c r="G5645" s="19" t="s">
        <v>291</v>
      </c>
      <c r="H5645" s="19" t="n">
        <f aca="false">IF(OR(VLOOKUP(A5645,Personal!$A$6:$F$112,5,FALSE())&lt;&gt;"Sí",N5645="No aplica"),0,'Catàleg GRAE'!D85)</f>
        <v>1</v>
      </c>
      <c r="I5645" s="20"/>
      <c r="J5645" s="20"/>
      <c r="K5645" s="20"/>
      <c r="L5645" s="21"/>
      <c r="M5645" s="21"/>
      <c r="N5645" s="20"/>
      <c r="O5645" s="20"/>
      <c r="P5645" s="19" t="str">
        <f aca="false">IF(I5645="","",I5645-H5645)</f>
        <v/>
      </c>
      <c r="Q5645" s="19" t="str">
        <f aca="true">IF(B5645="","",IF(N5645="No aplica","No aplica",IF(I5645="","Pendent",IF(N5645="Per substituir","Substituir",IF(OR(N5645="No localitzat",N5645="No lliurat"),"Reposar",IF(I5645&lt;H5645,"Reposar",IF(I5645&gt;H5645,"Revisar excedent",IF(AND(G5645="Sí",M5645&lt;&gt;"",M5645&lt;TODAY()),"EPI caducat",IF(AND(G5645="Sí",M5645&lt;&gt;"",M5645&lt;=TODAY()+90),"EPI caduca ≤90 dies",IF(OR(N5645="Deteriorat usable",N5645="Revisió necessària"),"Revisar","OK"))))))))))</f>
      </c>
      <c r="R5645" s="20"/>
    </row>
    <row r="5646" customFormat="false" ht="15" hidden="false" customHeight="false" outlineLevel="0" collapsed="false">
      <c r="A5646" s="19" t="n">
        <v>52</v>
      </c>
      <c r="B5646" s="19" t="n">
        <f aca="false">IFERROR(VLOOKUP(A5646,Personal!$A$6:$F$112,2,FALSE()),"")</f>
        <v>0</v>
      </c>
      <c r="C5646" s="19" t="str">
        <f aca="false">IFERROR(VLOOKUP(A5646,Personal!$A$6:$F$112,3,FALSE()),"")</f>
        <v>Valls</v>
      </c>
      <c r="D5646" s="19" t="s">
        <v>153</v>
      </c>
      <c r="E5646" s="19" t="s">
        <v>206</v>
      </c>
      <c r="F5646" s="19" t="s">
        <v>207</v>
      </c>
      <c r="G5646" s="19" t="s">
        <v>272</v>
      </c>
      <c r="H5646" s="19" t="n">
        <f aca="false">IF(OR(VLOOKUP(A5646,Personal!$A$6:$F$112,5,FALSE())&lt;&gt;"Sí",N5646="No aplica"),0,'Catàleg GRAE'!D86)</f>
        <v>1</v>
      </c>
      <c r="I5646" s="20"/>
      <c r="J5646" s="20"/>
      <c r="K5646" s="20"/>
      <c r="L5646" s="21"/>
      <c r="M5646" s="21"/>
      <c r="N5646" s="20"/>
      <c r="O5646" s="20"/>
      <c r="P5646" s="19" t="str">
        <f aca="false">IF(I5646="","",I5646-H5646)</f>
        <v/>
      </c>
      <c r="Q5646" s="19" t="str">
        <f aca="true">IF(B5646="","",IF(N5646="No aplica","No aplica",IF(I5646="","Pendent",IF(N5646="Per substituir","Substituir",IF(OR(N5646="No localitzat",N5646="No lliurat"),"Reposar",IF(I5646&lt;H5646,"Reposar",IF(I5646&gt;H5646,"Revisar excedent",IF(AND(G5646="Sí",M5646&lt;&gt;"",M5646&lt;TODAY()),"EPI caducat",IF(AND(G5646="Sí",M5646&lt;&gt;"",M5646&lt;=TODAY()+90),"EPI caduca ≤90 dies",IF(OR(N5646="Deteriorat usable",N5646="Revisió necessària"),"Revisar","OK"))))))))))</f>
      </c>
      <c r="R5646" s="20"/>
    </row>
    <row r="5647" customFormat="false" ht="15" hidden="false" customHeight="false" outlineLevel="0" collapsed="false">
      <c r="A5647" s="19" t="n">
        <v>52</v>
      </c>
      <c r="B5647" s="19" t="n">
        <f aca="false">IFERROR(VLOOKUP(A5647,Personal!$A$6:$F$112,2,FALSE()),"")</f>
        <v>0</v>
      </c>
      <c r="C5647" s="19" t="str">
        <f aca="false">IFERROR(VLOOKUP(A5647,Personal!$A$6:$F$112,3,FALSE()),"")</f>
        <v>Valls</v>
      </c>
      <c r="D5647" s="19" t="s">
        <v>177</v>
      </c>
      <c r="E5647" s="19" t="s">
        <v>208</v>
      </c>
      <c r="F5647" s="19" t="s">
        <v>209</v>
      </c>
      <c r="G5647" s="19" t="s">
        <v>272</v>
      </c>
      <c r="H5647" s="19" t="n">
        <f aca="false">IF(OR(VLOOKUP(A5647,Personal!$A$6:$F$112,5,FALSE())&lt;&gt;"Sí",N5647="No aplica"),0,'Catàleg GRAE'!D87)</f>
        <v>1</v>
      </c>
      <c r="I5647" s="20"/>
      <c r="J5647" s="20"/>
      <c r="K5647" s="20"/>
      <c r="L5647" s="21"/>
      <c r="M5647" s="21"/>
      <c r="N5647" s="20"/>
      <c r="O5647" s="20"/>
      <c r="P5647" s="19" t="str">
        <f aca="false">IF(I5647="","",I5647-H5647)</f>
        <v/>
      </c>
      <c r="Q5647" s="19" t="str">
        <f aca="true">IF(B5647="","",IF(N5647="No aplica","No aplica",IF(I5647="","Pendent",IF(N5647="Per substituir","Substituir",IF(OR(N5647="No localitzat",N5647="No lliurat"),"Reposar",IF(I5647&lt;H5647,"Reposar",IF(I5647&gt;H5647,"Revisar excedent",IF(AND(G5647="Sí",M5647&lt;&gt;"",M5647&lt;TODAY()),"EPI caducat",IF(AND(G5647="Sí",M5647&lt;&gt;"",M5647&lt;=TODAY()+90),"EPI caduca ≤90 dies",IF(OR(N5647="Deteriorat usable",N5647="Revisió necessària"),"Revisar","OK"))))))))))</f>
      </c>
      <c r="R5647" s="20"/>
    </row>
    <row r="5648" customFormat="false" ht="15" hidden="false" customHeight="false" outlineLevel="0" collapsed="false">
      <c r="A5648" s="19" t="n">
        <v>52</v>
      </c>
      <c r="B5648" s="19" t="n">
        <f aca="false">IFERROR(VLOOKUP(A5648,Personal!$A$6:$F$112,2,FALSE()),"")</f>
        <v>0</v>
      </c>
      <c r="C5648" s="19" t="str">
        <f aca="false">IFERROR(VLOOKUP(A5648,Personal!$A$6:$F$112,3,FALSE()),"")</f>
        <v>Valls</v>
      </c>
      <c r="D5648" s="19" t="s">
        <v>177</v>
      </c>
      <c r="E5648" s="19" t="s">
        <v>210</v>
      </c>
      <c r="F5648" s="19" t="s">
        <v>211</v>
      </c>
      <c r="G5648" s="19" t="s">
        <v>272</v>
      </c>
      <c r="H5648" s="19" t="n">
        <f aca="false">IF(OR(VLOOKUP(A5648,Personal!$A$6:$F$112,5,FALSE())&lt;&gt;"Sí",N5648="No aplica"),0,'Catàleg GRAE'!D88)</f>
        <v>1</v>
      </c>
      <c r="I5648" s="20"/>
      <c r="J5648" s="20"/>
      <c r="K5648" s="20"/>
      <c r="L5648" s="21"/>
      <c r="M5648" s="21"/>
      <c r="N5648" s="20"/>
      <c r="O5648" s="20"/>
      <c r="P5648" s="19" t="str">
        <f aca="false">IF(I5648="","",I5648-H5648)</f>
        <v/>
      </c>
      <c r="Q5648" s="19" t="str">
        <f aca="true">IF(B5648="","",IF(N5648="No aplica","No aplica",IF(I5648="","Pendent",IF(N5648="Per substituir","Substituir",IF(OR(N5648="No localitzat",N5648="No lliurat"),"Reposar",IF(I5648&lt;H5648,"Reposar",IF(I5648&gt;H5648,"Revisar excedent",IF(AND(G5648="Sí",M5648&lt;&gt;"",M5648&lt;TODAY()),"EPI caducat",IF(AND(G5648="Sí",M5648&lt;&gt;"",M5648&lt;=TODAY()+90),"EPI caduca ≤90 dies",IF(OR(N5648="Deteriorat usable",N5648="Revisió necessària"),"Revisar","OK"))))))))))</f>
      </c>
      <c r="R5648" s="20"/>
    </row>
    <row r="5649" customFormat="false" ht="15" hidden="false" customHeight="false" outlineLevel="0" collapsed="false">
      <c r="A5649" s="19" t="n">
        <v>52</v>
      </c>
      <c r="B5649" s="19" t="n">
        <f aca="false">IFERROR(VLOOKUP(A5649,Personal!$A$6:$F$112,2,FALSE()),"")</f>
        <v>0</v>
      </c>
      <c r="C5649" s="19" t="str">
        <f aca="false">IFERROR(VLOOKUP(A5649,Personal!$A$6:$F$112,3,FALSE()),"")</f>
        <v>Valls</v>
      </c>
      <c r="D5649" s="19" t="s">
        <v>125</v>
      </c>
      <c r="E5649" s="19" t="s">
        <v>212</v>
      </c>
      <c r="F5649" s="19" t="s">
        <v>213</v>
      </c>
      <c r="G5649" s="19" t="s">
        <v>272</v>
      </c>
      <c r="H5649" s="19" t="n">
        <f aca="false">IF(OR(VLOOKUP(A5649,Personal!$A$6:$F$112,5,FALSE())&lt;&gt;"Sí",N5649="No aplica"),0,'Catàleg GRAE'!D89)</f>
        <v>1</v>
      </c>
      <c r="I5649" s="20"/>
      <c r="J5649" s="20"/>
      <c r="K5649" s="20"/>
      <c r="L5649" s="21"/>
      <c r="M5649" s="21"/>
      <c r="N5649" s="20"/>
      <c r="O5649" s="20"/>
      <c r="P5649" s="19" t="str">
        <f aca="false">IF(I5649="","",I5649-H5649)</f>
        <v/>
      </c>
      <c r="Q5649" s="19" t="str">
        <f aca="true">IF(B5649="","",IF(N5649="No aplica","No aplica",IF(I5649="","Pendent",IF(N5649="Per substituir","Substituir",IF(OR(N5649="No localitzat",N5649="No lliurat"),"Reposar",IF(I5649&lt;H5649,"Reposar",IF(I5649&gt;H5649,"Revisar excedent",IF(AND(G5649="Sí",M5649&lt;&gt;"",M5649&lt;TODAY()),"EPI caducat",IF(AND(G5649="Sí",M5649&lt;&gt;"",M5649&lt;=TODAY()+90),"EPI caduca ≤90 dies",IF(OR(N5649="Deteriorat usable",N5649="Revisió necessària"),"Revisar","OK"))))))))))</f>
      </c>
      <c r="R5649" s="20"/>
    </row>
    <row r="5650" customFormat="false" ht="15" hidden="false" customHeight="false" outlineLevel="0" collapsed="false">
      <c r="A5650" s="19" t="n">
        <v>52</v>
      </c>
      <c r="B5650" s="19" t="n">
        <f aca="false">IFERROR(VLOOKUP(A5650,Personal!$A$6:$F$112,2,FALSE()),"")</f>
        <v>0</v>
      </c>
      <c r="C5650" s="19" t="str">
        <f aca="false">IFERROR(VLOOKUP(A5650,Personal!$A$6:$F$112,3,FALSE()),"")</f>
        <v>Valls</v>
      </c>
      <c r="D5650" s="19" t="s">
        <v>40</v>
      </c>
      <c r="E5650" s="19" t="s">
        <v>214</v>
      </c>
      <c r="F5650" s="19" t="s">
        <v>215</v>
      </c>
      <c r="G5650" s="19" t="s">
        <v>291</v>
      </c>
      <c r="H5650" s="19" t="n">
        <f aca="false">IF(OR(VLOOKUP(A5650,Personal!$A$6:$F$112,5,FALSE())&lt;&gt;"Sí",N5650="No aplica"),0,'Catàleg GRAE'!D90)</f>
        <v>1</v>
      </c>
      <c r="I5650" s="20"/>
      <c r="J5650" s="20"/>
      <c r="K5650" s="20"/>
      <c r="L5650" s="21"/>
      <c r="M5650" s="21"/>
      <c r="N5650" s="20"/>
      <c r="O5650" s="20"/>
      <c r="P5650" s="19" t="str">
        <f aca="false">IF(I5650="","",I5650-H5650)</f>
        <v/>
      </c>
      <c r="Q5650" s="19" t="str">
        <f aca="true">IF(B5650="","",IF(N5650="No aplica","No aplica",IF(I5650="","Pendent",IF(N5650="Per substituir","Substituir",IF(OR(N5650="No localitzat",N5650="No lliurat"),"Reposar",IF(I5650&lt;H5650,"Reposar",IF(I5650&gt;H5650,"Revisar excedent",IF(AND(G5650="Sí",M5650&lt;&gt;"",M5650&lt;TODAY()),"EPI caducat",IF(AND(G5650="Sí",M5650&lt;&gt;"",M5650&lt;=TODAY()+90),"EPI caduca ≤90 dies",IF(OR(N5650="Deteriorat usable",N5650="Revisió necessària"),"Revisar","OK"))))))))))</f>
      </c>
      <c r="R5650" s="20"/>
    </row>
    <row r="5651" customFormat="false" ht="15" hidden="false" customHeight="false" outlineLevel="0" collapsed="false">
      <c r="A5651" s="19" t="n">
        <v>52</v>
      </c>
      <c r="B5651" s="19" t="n">
        <f aca="false">IFERROR(VLOOKUP(A5651,Personal!$A$6:$F$112,2,FALSE()),"")</f>
        <v>0</v>
      </c>
      <c r="C5651" s="19" t="str">
        <f aca="false">IFERROR(VLOOKUP(A5651,Personal!$A$6:$F$112,3,FALSE()),"")</f>
        <v>Valls</v>
      </c>
      <c r="D5651" s="19" t="s">
        <v>216</v>
      </c>
      <c r="E5651" s="19" t="s">
        <v>217</v>
      </c>
      <c r="F5651" s="19" t="s">
        <v>218</v>
      </c>
      <c r="G5651" s="19" t="s">
        <v>272</v>
      </c>
      <c r="H5651" s="19" t="n">
        <f aca="false">IF(OR(VLOOKUP(A5651,Personal!$A$6:$F$112,5,FALSE())&lt;&gt;"Sí",N5651="No aplica"),0,'Catàleg GRAE'!D91)</f>
        <v>1</v>
      </c>
      <c r="I5651" s="20"/>
      <c r="J5651" s="20"/>
      <c r="K5651" s="20"/>
      <c r="L5651" s="21"/>
      <c r="M5651" s="21"/>
      <c r="N5651" s="20"/>
      <c r="O5651" s="20"/>
      <c r="P5651" s="19" t="str">
        <f aca="false">IF(I5651="","",I5651-H5651)</f>
        <v/>
      </c>
      <c r="Q5651" s="19" t="str">
        <f aca="true">IF(B5651="","",IF(N5651="No aplica","No aplica",IF(I5651="","Pendent",IF(N5651="Per substituir","Substituir",IF(OR(N5651="No localitzat",N5651="No lliurat"),"Reposar",IF(I5651&lt;H5651,"Reposar",IF(I5651&gt;H5651,"Revisar excedent",IF(AND(G5651="Sí",M5651&lt;&gt;"",M5651&lt;TODAY()),"EPI caducat",IF(AND(G5651="Sí",M5651&lt;&gt;"",M5651&lt;=TODAY()+90),"EPI caduca ≤90 dies",IF(OR(N5651="Deteriorat usable",N5651="Revisió necessària"),"Revisar","OK"))))))))))</f>
      </c>
      <c r="R5651" s="20"/>
    </row>
    <row r="5652" customFormat="false" ht="15" hidden="false" customHeight="false" outlineLevel="0" collapsed="false">
      <c r="A5652" s="19" t="n">
        <v>52</v>
      </c>
      <c r="B5652" s="19" t="n">
        <f aca="false">IFERROR(VLOOKUP(A5652,Personal!$A$6:$F$112,2,FALSE()),"")</f>
        <v>0</v>
      </c>
      <c r="C5652" s="19" t="str">
        <f aca="false">IFERROR(VLOOKUP(A5652,Personal!$A$6:$F$112,3,FALSE()),"")</f>
        <v>Valls</v>
      </c>
      <c r="D5652" s="19" t="s">
        <v>37</v>
      </c>
      <c r="E5652" s="19" t="s">
        <v>219</v>
      </c>
      <c r="F5652" s="19" t="s">
        <v>220</v>
      </c>
      <c r="G5652" s="19" t="s">
        <v>291</v>
      </c>
      <c r="H5652" s="19" t="n">
        <f aca="false">IF(OR(VLOOKUP(A5652,Personal!$A$6:$F$112,5,FALSE())&lt;&gt;"Sí",N5652="No aplica"),0,'Catàleg GRAE'!D92)</f>
        <v>1</v>
      </c>
      <c r="I5652" s="20"/>
      <c r="J5652" s="20"/>
      <c r="K5652" s="20"/>
      <c r="L5652" s="21"/>
      <c r="M5652" s="21"/>
      <c r="N5652" s="20"/>
      <c r="O5652" s="20"/>
      <c r="P5652" s="19" t="str">
        <f aca="false">IF(I5652="","",I5652-H5652)</f>
        <v/>
      </c>
      <c r="Q5652" s="19" t="str">
        <f aca="true">IF(B5652="","",IF(N5652="No aplica","No aplica",IF(I5652="","Pendent",IF(N5652="Per substituir","Substituir",IF(OR(N5652="No localitzat",N5652="No lliurat"),"Reposar",IF(I5652&lt;H5652,"Reposar",IF(I5652&gt;H5652,"Revisar excedent",IF(AND(G5652="Sí",M5652&lt;&gt;"",M5652&lt;TODAY()),"EPI caducat",IF(AND(G5652="Sí",M5652&lt;&gt;"",M5652&lt;=TODAY()+90),"EPI caduca ≤90 dies",IF(OR(N5652="Deteriorat usable",N5652="Revisió necessària"),"Revisar","OK"))))))))))</f>
      </c>
      <c r="R5652" s="20"/>
    </row>
    <row r="5653" customFormat="false" ht="15" hidden="false" customHeight="false" outlineLevel="0" collapsed="false">
      <c r="A5653" s="19" t="n">
        <v>52</v>
      </c>
      <c r="B5653" s="19" t="n">
        <f aca="false">IFERROR(VLOOKUP(A5653,Personal!$A$6:$F$112,2,FALSE()),"")</f>
        <v>0</v>
      </c>
      <c r="C5653" s="19" t="str">
        <f aca="false">IFERROR(VLOOKUP(A5653,Personal!$A$6:$F$112,3,FALSE()),"")</f>
        <v>Valls</v>
      </c>
      <c r="D5653" s="19" t="s">
        <v>137</v>
      </c>
      <c r="E5653" s="19" t="s">
        <v>221</v>
      </c>
      <c r="F5653" s="19" t="s">
        <v>222</v>
      </c>
      <c r="G5653" s="19" t="s">
        <v>291</v>
      </c>
      <c r="H5653" s="19" t="n">
        <f aca="false">IF(OR(VLOOKUP(A5653,Personal!$A$6:$F$112,5,FALSE())&lt;&gt;"Sí",N5653="No aplica"),0,'Catàleg GRAE'!D93)</f>
        <v>1</v>
      </c>
      <c r="I5653" s="20"/>
      <c r="J5653" s="20"/>
      <c r="K5653" s="20"/>
      <c r="L5653" s="21"/>
      <c r="M5653" s="21"/>
      <c r="N5653" s="20"/>
      <c r="O5653" s="20"/>
      <c r="P5653" s="19" t="str">
        <f aca="false">IF(I5653="","",I5653-H5653)</f>
        <v/>
      </c>
      <c r="Q5653" s="19" t="str">
        <f aca="true">IF(B5653="","",IF(N5653="No aplica","No aplica",IF(I5653="","Pendent",IF(N5653="Per substituir","Substituir",IF(OR(N5653="No localitzat",N5653="No lliurat"),"Reposar",IF(I5653&lt;H5653,"Reposar",IF(I5653&gt;H5653,"Revisar excedent",IF(AND(G5653="Sí",M5653&lt;&gt;"",M5653&lt;TODAY()),"EPI caducat",IF(AND(G5653="Sí",M5653&lt;&gt;"",M5653&lt;=TODAY()+90),"EPI caduca ≤90 dies",IF(OR(N5653="Deteriorat usable",N5653="Revisió necessària"),"Revisar","OK"))))))))))</f>
      </c>
      <c r="R5653" s="20"/>
    </row>
    <row r="5654" customFormat="false" ht="15" hidden="false" customHeight="false" outlineLevel="0" collapsed="false">
      <c r="A5654" s="19" t="n">
        <v>52</v>
      </c>
      <c r="B5654" s="19" t="n">
        <f aca="false">IFERROR(VLOOKUP(A5654,Personal!$A$6:$F$112,2,FALSE()),"")</f>
        <v>0</v>
      </c>
      <c r="C5654" s="19" t="str">
        <f aca="false">IFERROR(VLOOKUP(A5654,Personal!$A$6:$F$112,3,FALSE()),"")</f>
        <v>Valls</v>
      </c>
      <c r="D5654" s="19" t="s">
        <v>137</v>
      </c>
      <c r="E5654" s="19" t="s">
        <v>223</v>
      </c>
      <c r="F5654" s="19" t="s">
        <v>224</v>
      </c>
      <c r="G5654" s="19" t="s">
        <v>291</v>
      </c>
      <c r="H5654" s="19" t="n">
        <f aca="false">IF(OR(VLOOKUP(A5654,Personal!$A$6:$F$112,5,FALSE())&lt;&gt;"Sí",N5654="No aplica"),0,'Catàleg GRAE'!D94)</f>
        <v>1</v>
      </c>
      <c r="I5654" s="20"/>
      <c r="J5654" s="20"/>
      <c r="K5654" s="20"/>
      <c r="L5654" s="21"/>
      <c r="M5654" s="21"/>
      <c r="N5654" s="20"/>
      <c r="O5654" s="20"/>
      <c r="P5654" s="19" t="str">
        <f aca="false">IF(I5654="","",I5654-H5654)</f>
        <v/>
      </c>
      <c r="Q5654" s="19" t="str">
        <f aca="true">IF(B5654="","",IF(N5654="No aplica","No aplica",IF(I5654="","Pendent",IF(N5654="Per substituir","Substituir",IF(OR(N5654="No localitzat",N5654="No lliurat"),"Reposar",IF(I5654&lt;H5654,"Reposar",IF(I5654&gt;H5654,"Revisar excedent",IF(AND(G5654="Sí",M5654&lt;&gt;"",M5654&lt;TODAY()),"EPI caducat",IF(AND(G5654="Sí",M5654&lt;&gt;"",M5654&lt;=TODAY()+90),"EPI caduca ≤90 dies",IF(OR(N5654="Deteriorat usable",N5654="Revisió necessària"),"Revisar","OK"))))))))))</f>
      </c>
      <c r="R5654" s="20"/>
    </row>
    <row r="5655" customFormat="false" ht="15" hidden="false" customHeight="false" outlineLevel="0" collapsed="false">
      <c r="A5655" s="19" t="n">
        <v>52</v>
      </c>
      <c r="B5655" s="19" t="n">
        <f aca="false">IFERROR(VLOOKUP(A5655,Personal!$A$6:$F$112,2,FALSE()),"")</f>
        <v>0</v>
      </c>
      <c r="C5655" s="19" t="str">
        <f aca="false">IFERROR(VLOOKUP(A5655,Personal!$A$6:$F$112,3,FALSE()),"")</f>
        <v>Valls</v>
      </c>
      <c r="D5655" s="19" t="s">
        <v>137</v>
      </c>
      <c r="E5655" s="19" t="s">
        <v>225</v>
      </c>
      <c r="F5655" s="19" t="s">
        <v>226</v>
      </c>
      <c r="G5655" s="19" t="s">
        <v>291</v>
      </c>
      <c r="H5655" s="19" t="n">
        <f aca="false">IF(OR(VLOOKUP(A5655,Personal!$A$6:$F$112,5,FALSE())&lt;&gt;"Sí",N5655="No aplica"),0,'Catàleg GRAE'!D95)</f>
        <v>1</v>
      </c>
      <c r="I5655" s="20"/>
      <c r="J5655" s="20"/>
      <c r="K5655" s="20"/>
      <c r="L5655" s="21"/>
      <c r="M5655" s="21"/>
      <c r="N5655" s="20"/>
      <c r="O5655" s="20"/>
      <c r="P5655" s="19" t="str">
        <f aca="false">IF(I5655="","",I5655-H5655)</f>
        <v/>
      </c>
      <c r="Q5655" s="19" t="str">
        <f aca="true">IF(B5655="","",IF(N5655="No aplica","No aplica",IF(I5655="","Pendent",IF(N5655="Per substituir","Substituir",IF(OR(N5655="No localitzat",N5655="No lliurat"),"Reposar",IF(I5655&lt;H5655,"Reposar",IF(I5655&gt;H5655,"Revisar excedent",IF(AND(G5655="Sí",M5655&lt;&gt;"",M5655&lt;TODAY()),"EPI caducat",IF(AND(G5655="Sí",M5655&lt;&gt;"",M5655&lt;=TODAY()+90),"EPI caduca ≤90 dies",IF(OR(N5655="Deteriorat usable",N5655="Revisió necessària"),"Revisar","OK"))))))))))</f>
      </c>
      <c r="R5655" s="20"/>
    </row>
    <row r="5656" customFormat="false" ht="15" hidden="false" customHeight="false" outlineLevel="0" collapsed="false">
      <c r="A5656" s="19" t="n">
        <v>52</v>
      </c>
      <c r="B5656" s="19" t="n">
        <f aca="false">IFERROR(VLOOKUP(A5656,Personal!$A$6:$F$112,2,FALSE()),"")</f>
        <v>0</v>
      </c>
      <c r="C5656" s="19" t="str">
        <f aca="false">IFERROR(VLOOKUP(A5656,Personal!$A$6:$F$112,3,FALSE()),"")</f>
        <v>Valls</v>
      </c>
      <c r="D5656" s="19" t="s">
        <v>137</v>
      </c>
      <c r="E5656" s="19" t="s">
        <v>227</v>
      </c>
      <c r="F5656" s="19" t="s">
        <v>228</v>
      </c>
      <c r="G5656" s="19" t="s">
        <v>291</v>
      </c>
      <c r="H5656" s="19" t="n">
        <f aca="false">IF(OR(VLOOKUP(A5656,Personal!$A$6:$F$112,5,FALSE())&lt;&gt;"Sí",N5656="No aplica"),0,'Catàleg GRAE'!D96)</f>
        <v>1</v>
      </c>
      <c r="I5656" s="20"/>
      <c r="J5656" s="20"/>
      <c r="K5656" s="20"/>
      <c r="L5656" s="21"/>
      <c r="M5656" s="21"/>
      <c r="N5656" s="20"/>
      <c r="O5656" s="20"/>
      <c r="P5656" s="19" t="str">
        <f aca="false">IF(I5656="","",I5656-H5656)</f>
        <v/>
      </c>
      <c r="Q5656" s="19" t="str">
        <f aca="true">IF(B5656="","",IF(N5656="No aplica","No aplica",IF(I5656="","Pendent",IF(N5656="Per substituir","Substituir",IF(OR(N5656="No localitzat",N5656="No lliurat"),"Reposar",IF(I5656&lt;H5656,"Reposar",IF(I5656&gt;H5656,"Revisar excedent",IF(AND(G5656="Sí",M5656&lt;&gt;"",M5656&lt;TODAY()),"EPI caducat",IF(AND(G5656="Sí",M5656&lt;&gt;"",M5656&lt;=TODAY()+90),"EPI caduca ≤90 dies",IF(OR(N5656="Deteriorat usable",N5656="Revisió necessària"),"Revisar","OK"))))))))))</f>
      </c>
      <c r="R5656" s="20"/>
    </row>
    <row r="5657" customFormat="false" ht="15" hidden="false" customHeight="false" outlineLevel="0" collapsed="false">
      <c r="A5657" s="19" t="n">
        <v>52</v>
      </c>
      <c r="B5657" s="19" t="n">
        <f aca="false">IFERROR(VLOOKUP(A5657,Personal!$A$6:$F$112,2,FALSE()),"")</f>
        <v>0</v>
      </c>
      <c r="C5657" s="19" t="str">
        <f aca="false">IFERROR(VLOOKUP(A5657,Personal!$A$6:$F$112,3,FALSE()),"")</f>
        <v>Valls</v>
      </c>
      <c r="D5657" s="19" t="s">
        <v>137</v>
      </c>
      <c r="E5657" s="19" t="s">
        <v>229</v>
      </c>
      <c r="F5657" s="19" t="s">
        <v>230</v>
      </c>
      <c r="G5657" s="19" t="s">
        <v>291</v>
      </c>
      <c r="H5657" s="19" t="n">
        <f aca="false">IF(OR(VLOOKUP(A5657,Personal!$A$6:$F$112,5,FALSE())&lt;&gt;"Sí",N5657="No aplica"),0,'Catàleg GRAE'!D97)</f>
        <v>1</v>
      </c>
      <c r="I5657" s="20"/>
      <c r="J5657" s="20"/>
      <c r="K5657" s="20"/>
      <c r="L5657" s="21"/>
      <c r="M5657" s="21"/>
      <c r="N5657" s="20"/>
      <c r="O5657" s="20"/>
      <c r="P5657" s="19" t="str">
        <f aca="false">IF(I5657="","",I5657-H5657)</f>
        <v/>
      </c>
      <c r="Q5657" s="19" t="str">
        <f aca="true">IF(B5657="","",IF(N5657="No aplica","No aplica",IF(I5657="","Pendent",IF(N5657="Per substituir","Substituir",IF(OR(N5657="No localitzat",N5657="No lliurat"),"Reposar",IF(I5657&lt;H5657,"Reposar",IF(I5657&gt;H5657,"Revisar excedent",IF(AND(G5657="Sí",M5657&lt;&gt;"",M5657&lt;TODAY()),"EPI caducat",IF(AND(G5657="Sí",M5657&lt;&gt;"",M5657&lt;=TODAY()+90),"EPI caduca ≤90 dies",IF(OR(N5657="Deteriorat usable",N5657="Revisió necessària"),"Revisar","OK"))))))))))</f>
      </c>
      <c r="R5657" s="20"/>
    </row>
    <row r="5658" customFormat="false" ht="15" hidden="false" customHeight="false" outlineLevel="0" collapsed="false">
      <c r="A5658" s="19" t="n">
        <v>52</v>
      </c>
      <c r="B5658" s="19" t="n">
        <f aca="false">IFERROR(VLOOKUP(A5658,Personal!$A$6:$F$112,2,FALSE()),"")</f>
        <v>0</v>
      </c>
      <c r="C5658" s="19" t="str">
        <f aca="false">IFERROR(VLOOKUP(A5658,Personal!$A$6:$F$112,3,FALSE()),"")</f>
        <v>Valls</v>
      </c>
      <c r="D5658" s="19" t="s">
        <v>137</v>
      </c>
      <c r="E5658" s="19" t="s">
        <v>231</v>
      </c>
      <c r="F5658" s="19" t="s">
        <v>232</v>
      </c>
      <c r="G5658" s="19" t="s">
        <v>291</v>
      </c>
      <c r="H5658" s="19" t="n">
        <f aca="false">IF(OR(VLOOKUP(A5658,Personal!$A$6:$F$112,5,FALSE())&lt;&gt;"Sí",N5658="No aplica"),0,'Catàleg GRAE'!D98)</f>
        <v>1</v>
      </c>
      <c r="I5658" s="20"/>
      <c r="J5658" s="20"/>
      <c r="K5658" s="20"/>
      <c r="L5658" s="21"/>
      <c r="M5658" s="21"/>
      <c r="N5658" s="20"/>
      <c r="O5658" s="20"/>
      <c r="P5658" s="19" t="str">
        <f aca="false">IF(I5658="","",I5658-H5658)</f>
        <v/>
      </c>
      <c r="Q5658" s="19" t="str">
        <f aca="true">IF(B5658="","",IF(N5658="No aplica","No aplica",IF(I5658="","Pendent",IF(N5658="Per substituir","Substituir",IF(OR(N5658="No localitzat",N5658="No lliurat"),"Reposar",IF(I5658&lt;H5658,"Reposar",IF(I5658&gt;H5658,"Revisar excedent",IF(AND(G5658="Sí",M5658&lt;&gt;"",M5658&lt;TODAY()),"EPI caducat",IF(AND(G5658="Sí",M5658&lt;&gt;"",M5658&lt;=TODAY()+90),"EPI caduca ≤90 dies",IF(OR(N5658="Deteriorat usable",N5658="Revisió necessària"),"Revisar","OK"))))))))))</f>
      </c>
      <c r="R5658" s="20"/>
    </row>
    <row r="5659" customFormat="false" ht="15" hidden="false" customHeight="false" outlineLevel="0" collapsed="false">
      <c r="A5659" s="19" t="n">
        <v>52</v>
      </c>
      <c r="B5659" s="19" t="n">
        <f aca="false">IFERROR(VLOOKUP(A5659,Personal!$A$6:$F$112,2,FALSE()),"")</f>
        <v>0</v>
      </c>
      <c r="C5659" s="19" t="str">
        <f aca="false">IFERROR(VLOOKUP(A5659,Personal!$A$6:$F$112,3,FALSE()),"")</f>
        <v>Valls</v>
      </c>
      <c r="D5659" s="19" t="s">
        <v>137</v>
      </c>
      <c r="E5659" s="19" t="s">
        <v>233</v>
      </c>
      <c r="F5659" s="19" t="s">
        <v>234</v>
      </c>
      <c r="G5659" s="19" t="s">
        <v>291</v>
      </c>
      <c r="H5659" s="19" t="n">
        <f aca="false">IF(OR(VLOOKUP(A5659,Personal!$A$6:$F$112,5,FALSE())&lt;&gt;"Sí",N5659="No aplica"),0,'Catàleg GRAE'!D99)</f>
        <v>1</v>
      </c>
      <c r="I5659" s="20"/>
      <c r="J5659" s="20"/>
      <c r="K5659" s="20"/>
      <c r="L5659" s="21"/>
      <c r="M5659" s="21"/>
      <c r="N5659" s="20"/>
      <c r="O5659" s="20"/>
      <c r="P5659" s="19" t="str">
        <f aca="false">IF(I5659="","",I5659-H5659)</f>
        <v/>
      </c>
      <c r="Q5659" s="19" t="str">
        <f aca="true">IF(B5659="","",IF(N5659="No aplica","No aplica",IF(I5659="","Pendent",IF(N5659="Per substituir","Substituir",IF(OR(N5659="No localitzat",N5659="No lliurat"),"Reposar",IF(I5659&lt;H5659,"Reposar",IF(I5659&gt;H5659,"Revisar excedent",IF(AND(G5659="Sí",M5659&lt;&gt;"",M5659&lt;TODAY()),"EPI caducat",IF(AND(G5659="Sí",M5659&lt;&gt;"",M5659&lt;=TODAY()+90),"EPI caduca ≤90 dies",IF(OR(N5659="Deteriorat usable",N5659="Revisió necessària"),"Revisar","OK"))))))))))</f>
      </c>
      <c r="R5659" s="20"/>
    </row>
    <row r="5660" customFormat="false" ht="15" hidden="false" customHeight="false" outlineLevel="0" collapsed="false">
      <c r="A5660" s="19" t="n">
        <v>52</v>
      </c>
      <c r="B5660" s="19" t="n">
        <f aca="false">IFERROR(VLOOKUP(A5660,Personal!$A$6:$F$112,2,FALSE()),"")</f>
        <v>0</v>
      </c>
      <c r="C5660" s="19" t="str">
        <f aca="false">IFERROR(VLOOKUP(A5660,Personal!$A$6:$F$112,3,FALSE()),"")</f>
        <v>Valls</v>
      </c>
      <c r="D5660" s="19" t="s">
        <v>216</v>
      </c>
      <c r="E5660" s="19" t="s">
        <v>235</v>
      </c>
      <c r="F5660" s="19" t="s">
        <v>236</v>
      </c>
      <c r="G5660" s="19" t="s">
        <v>272</v>
      </c>
      <c r="H5660" s="19" t="n">
        <f aca="false">IF(OR(VLOOKUP(A5660,Personal!$A$6:$F$112,5,FALSE())&lt;&gt;"Sí",N5660="No aplica"),0,'Catàleg GRAE'!D100)</f>
        <v>1</v>
      </c>
      <c r="I5660" s="20"/>
      <c r="J5660" s="20"/>
      <c r="K5660" s="20"/>
      <c r="L5660" s="21"/>
      <c r="M5660" s="21"/>
      <c r="N5660" s="20"/>
      <c r="O5660" s="20"/>
      <c r="P5660" s="19" t="str">
        <f aca="false">IF(I5660="","",I5660-H5660)</f>
        <v/>
      </c>
      <c r="Q5660" s="19" t="str">
        <f aca="true">IF(B5660="","",IF(N5660="No aplica","No aplica",IF(I5660="","Pendent",IF(N5660="Per substituir","Substituir",IF(OR(N5660="No localitzat",N5660="No lliurat"),"Reposar",IF(I5660&lt;H5660,"Reposar",IF(I5660&gt;H5660,"Revisar excedent",IF(AND(G5660="Sí",M5660&lt;&gt;"",M5660&lt;TODAY()),"EPI caducat",IF(AND(G5660="Sí",M5660&lt;&gt;"",M5660&lt;=TODAY()+90),"EPI caduca ≤90 dies",IF(OR(N5660="Deteriorat usable",N5660="Revisió necessària"),"Revisar","OK"))))))))))</f>
      </c>
      <c r="R5660" s="20"/>
    </row>
    <row r="5661" customFormat="false" ht="15" hidden="false" customHeight="false" outlineLevel="0" collapsed="false">
      <c r="A5661" s="19" t="n">
        <v>52</v>
      </c>
      <c r="B5661" s="19" t="n">
        <f aca="false">IFERROR(VLOOKUP(A5661,Personal!$A$6:$F$112,2,FALSE()),"")</f>
        <v>0</v>
      </c>
      <c r="C5661" s="19" t="str">
        <f aca="false">IFERROR(VLOOKUP(A5661,Personal!$A$6:$F$112,3,FALSE()),"")</f>
        <v>Valls</v>
      </c>
      <c r="D5661" s="19" t="s">
        <v>137</v>
      </c>
      <c r="E5661" s="19" t="s">
        <v>237</v>
      </c>
      <c r="F5661" s="19" t="s">
        <v>238</v>
      </c>
      <c r="G5661" s="19" t="s">
        <v>291</v>
      </c>
      <c r="H5661" s="19" t="n">
        <f aca="false">IF(OR(VLOOKUP(A5661,Personal!$A$6:$F$112,5,FALSE())&lt;&gt;"Sí",N5661="No aplica"),0,'Catàleg GRAE'!D101)</f>
        <v>1</v>
      </c>
      <c r="I5661" s="20"/>
      <c r="J5661" s="20"/>
      <c r="K5661" s="20"/>
      <c r="L5661" s="21"/>
      <c r="M5661" s="21"/>
      <c r="N5661" s="20"/>
      <c r="O5661" s="20"/>
      <c r="P5661" s="19" t="str">
        <f aca="false">IF(I5661="","",I5661-H5661)</f>
        <v/>
      </c>
      <c r="Q5661" s="19" t="str">
        <f aca="true">IF(B5661="","",IF(N5661="No aplica","No aplica",IF(I5661="","Pendent",IF(N5661="Per substituir","Substituir",IF(OR(N5661="No localitzat",N5661="No lliurat"),"Reposar",IF(I5661&lt;H5661,"Reposar",IF(I5661&gt;H5661,"Revisar excedent",IF(AND(G5661="Sí",M5661&lt;&gt;"",M5661&lt;TODAY()),"EPI caducat",IF(AND(G5661="Sí",M5661&lt;&gt;"",M5661&lt;=TODAY()+90),"EPI caduca ≤90 dies",IF(OR(N5661="Deteriorat usable",N5661="Revisió necessària"),"Revisar","OK"))))))))))</f>
      </c>
      <c r="R5661" s="20"/>
    </row>
    <row r="5662" customFormat="false" ht="15" hidden="false" customHeight="false" outlineLevel="0" collapsed="false">
      <c r="A5662" s="19" t="n">
        <v>52</v>
      </c>
      <c r="B5662" s="19" t="n">
        <f aca="false">IFERROR(VLOOKUP(A5662,Personal!$A$6:$F$112,2,FALSE()),"")</f>
        <v>0</v>
      </c>
      <c r="C5662" s="19" t="str">
        <f aca="false">IFERROR(VLOOKUP(A5662,Personal!$A$6:$F$112,3,FALSE()),"")</f>
        <v>Valls</v>
      </c>
      <c r="D5662" s="19" t="s">
        <v>37</v>
      </c>
      <c r="E5662" s="19" t="s">
        <v>239</v>
      </c>
      <c r="F5662" s="19" t="s">
        <v>240</v>
      </c>
      <c r="G5662" s="19" t="s">
        <v>291</v>
      </c>
      <c r="H5662" s="19" t="n">
        <f aca="false">IF(OR(VLOOKUP(A5662,Personal!$A$6:$F$112,5,FALSE())&lt;&gt;"Sí",N5662="No aplica"),0,'Catàleg GRAE'!D102)</f>
        <v>1</v>
      </c>
      <c r="I5662" s="20"/>
      <c r="J5662" s="20"/>
      <c r="K5662" s="20"/>
      <c r="L5662" s="21"/>
      <c r="M5662" s="21"/>
      <c r="N5662" s="20"/>
      <c r="O5662" s="20"/>
      <c r="P5662" s="19" t="str">
        <f aca="false">IF(I5662="","",I5662-H5662)</f>
        <v/>
      </c>
      <c r="Q5662" s="19" t="str">
        <f aca="true">IF(B5662="","",IF(N5662="No aplica","No aplica",IF(I5662="","Pendent",IF(N5662="Per substituir","Substituir",IF(OR(N5662="No localitzat",N5662="No lliurat"),"Reposar",IF(I5662&lt;H5662,"Reposar",IF(I5662&gt;H5662,"Revisar excedent",IF(AND(G5662="Sí",M5662&lt;&gt;"",M5662&lt;TODAY()),"EPI caducat",IF(AND(G5662="Sí",M5662&lt;&gt;"",M5662&lt;=TODAY()+90),"EPI caduca ≤90 dies",IF(OR(N5662="Deteriorat usable",N5662="Revisió necessària"),"Revisar","OK"))))))))))</f>
      </c>
      <c r="R5662" s="20"/>
    </row>
    <row r="5663" customFormat="false" ht="15" hidden="false" customHeight="false" outlineLevel="0" collapsed="false">
      <c r="A5663" s="19" t="n">
        <v>52</v>
      </c>
      <c r="B5663" s="19" t="n">
        <f aca="false">IFERROR(VLOOKUP(A5663,Personal!$A$6:$F$112,2,FALSE()),"")</f>
        <v>0</v>
      </c>
      <c r="C5663" s="19" t="str">
        <f aca="false">IFERROR(VLOOKUP(A5663,Personal!$A$6:$F$112,3,FALSE()),"")</f>
        <v>Valls</v>
      </c>
      <c r="D5663" s="19" t="s">
        <v>37</v>
      </c>
      <c r="E5663" s="19" t="s">
        <v>241</v>
      </c>
      <c r="F5663" s="19" t="s">
        <v>242</v>
      </c>
      <c r="G5663" s="19" t="s">
        <v>291</v>
      </c>
      <c r="H5663" s="19" t="n">
        <f aca="false">IF(OR(VLOOKUP(A5663,Personal!$A$6:$F$112,5,FALSE())&lt;&gt;"Sí",N5663="No aplica"),0,'Catàleg GRAE'!D103)</f>
        <v>1</v>
      </c>
      <c r="I5663" s="20"/>
      <c r="J5663" s="20"/>
      <c r="K5663" s="20"/>
      <c r="L5663" s="21"/>
      <c r="M5663" s="21"/>
      <c r="N5663" s="20"/>
      <c r="O5663" s="20"/>
      <c r="P5663" s="19" t="str">
        <f aca="false">IF(I5663="","",I5663-H5663)</f>
        <v/>
      </c>
      <c r="Q5663" s="19" t="str">
        <f aca="true">IF(B5663="","",IF(N5663="No aplica","No aplica",IF(I5663="","Pendent",IF(N5663="Per substituir","Substituir",IF(OR(N5663="No localitzat",N5663="No lliurat"),"Reposar",IF(I5663&lt;H5663,"Reposar",IF(I5663&gt;H5663,"Revisar excedent",IF(AND(G5663="Sí",M5663&lt;&gt;"",M5663&lt;TODAY()),"EPI caducat",IF(AND(G5663="Sí",M5663&lt;&gt;"",M5663&lt;=TODAY()+90),"EPI caduca ≤90 dies",IF(OR(N5663="Deteriorat usable",N5663="Revisió necessària"),"Revisar","OK"))))))))))</f>
      </c>
      <c r="R5663" s="20"/>
    </row>
    <row r="5664" customFormat="false" ht="15" hidden="false" customHeight="false" outlineLevel="0" collapsed="false">
      <c r="A5664" s="19" t="n">
        <v>52</v>
      </c>
      <c r="B5664" s="19" t="n">
        <f aca="false">IFERROR(VLOOKUP(A5664,Personal!$A$6:$F$112,2,FALSE()),"")</f>
        <v>0</v>
      </c>
      <c r="C5664" s="19" t="str">
        <f aca="false">IFERROR(VLOOKUP(A5664,Personal!$A$6:$F$112,3,FALSE()),"")</f>
        <v>Valls</v>
      </c>
      <c r="D5664" s="19" t="s">
        <v>177</v>
      </c>
      <c r="E5664" s="19" t="s">
        <v>243</v>
      </c>
      <c r="F5664" s="19" t="s">
        <v>244</v>
      </c>
      <c r="G5664" s="19" t="s">
        <v>272</v>
      </c>
      <c r="H5664" s="19" t="n">
        <f aca="false">IF(OR(VLOOKUP(A5664,Personal!$A$6:$F$112,5,FALSE())&lt;&gt;"Sí",N5664="No aplica"),0,'Catàleg GRAE'!D104)</f>
        <v>1</v>
      </c>
      <c r="I5664" s="20"/>
      <c r="J5664" s="20"/>
      <c r="K5664" s="20"/>
      <c r="L5664" s="21"/>
      <c r="M5664" s="21"/>
      <c r="N5664" s="20"/>
      <c r="O5664" s="20"/>
      <c r="P5664" s="19" t="str">
        <f aca="false">IF(I5664="","",I5664-H5664)</f>
        <v/>
      </c>
      <c r="Q5664" s="19" t="str">
        <f aca="true">IF(B5664="","",IF(N5664="No aplica","No aplica",IF(I5664="","Pendent",IF(N5664="Per substituir","Substituir",IF(OR(N5664="No localitzat",N5664="No lliurat"),"Reposar",IF(I5664&lt;H5664,"Reposar",IF(I5664&gt;H5664,"Revisar excedent",IF(AND(G5664="Sí",M5664&lt;&gt;"",M5664&lt;TODAY()),"EPI caducat",IF(AND(G5664="Sí",M5664&lt;&gt;"",M5664&lt;=TODAY()+90),"EPI caduca ≤90 dies",IF(OR(N5664="Deteriorat usable",N5664="Revisió necessària"),"Revisar","OK"))))))))))</f>
      </c>
      <c r="R5664" s="20"/>
    </row>
    <row r="5665" customFormat="false" ht="15" hidden="false" customHeight="false" outlineLevel="0" collapsed="false">
      <c r="A5665" s="19" t="n">
        <v>52</v>
      </c>
      <c r="B5665" s="19" t="n">
        <f aca="false">IFERROR(VLOOKUP(A5665,Personal!$A$6:$F$112,2,FALSE()),"")</f>
        <v>0</v>
      </c>
      <c r="C5665" s="19" t="str">
        <f aca="false">IFERROR(VLOOKUP(A5665,Personal!$A$6:$F$112,3,FALSE()),"")</f>
        <v>Valls</v>
      </c>
      <c r="D5665" s="19" t="s">
        <v>177</v>
      </c>
      <c r="E5665" s="19" t="s">
        <v>245</v>
      </c>
      <c r="F5665" s="19" t="s">
        <v>246</v>
      </c>
      <c r="G5665" s="19" t="s">
        <v>272</v>
      </c>
      <c r="H5665" s="19" t="n">
        <f aca="false">IF(OR(VLOOKUP(A5665,Personal!$A$6:$F$112,5,FALSE())&lt;&gt;"Sí",N5665="No aplica"),0,'Catàleg GRAE'!D105)</f>
        <v>1</v>
      </c>
      <c r="I5665" s="20"/>
      <c r="J5665" s="20"/>
      <c r="K5665" s="20"/>
      <c r="L5665" s="21"/>
      <c r="M5665" s="21"/>
      <c r="N5665" s="20"/>
      <c r="O5665" s="20"/>
      <c r="P5665" s="19" t="str">
        <f aca="false">IF(I5665="","",I5665-H5665)</f>
        <v/>
      </c>
      <c r="Q5665" s="19" t="str">
        <f aca="true">IF(B5665="","",IF(N5665="No aplica","No aplica",IF(I5665="","Pendent",IF(N5665="Per substituir","Substituir",IF(OR(N5665="No localitzat",N5665="No lliurat"),"Reposar",IF(I5665&lt;H5665,"Reposar",IF(I5665&gt;H5665,"Revisar excedent",IF(AND(G5665="Sí",M5665&lt;&gt;"",M5665&lt;TODAY()),"EPI caducat",IF(AND(G5665="Sí",M5665&lt;&gt;"",M5665&lt;=TODAY()+90),"EPI caduca ≤90 dies",IF(OR(N5665="Deteriorat usable",N5665="Revisió necessària"),"Revisar","OK"))))))))))</f>
      </c>
      <c r="R5665" s="20"/>
    </row>
    <row r="5666" customFormat="false" ht="15" hidden="false" customHeight="false" outlineLevel="0" collapsed="false">
      <c r="A5666" s="19" t="n">
        <v>52</v>
      </c>
      <c r="B5666" s="19" t="n">
        <f aca="false">IFERROR(VLOOKUP(A5666,Personal!$A$6:$F$112,2,FALSE()),"")</f>
        <v>0</v>
      </c>
      <c r="C5666" s="19" t="str">
        <f aca="false">IFERROR(VLOOKUP(A5666,Personal!$A$6:$F$112,3,FALSE()),"")</f>
        <v>Valls</v>
      </c>
      <c r="D5666" s="19" t="s">
        <v>177</v>
      </c>
      <c r="E5666" s="19" t="s">
        <v>247</v>
      </c>
      <c r="F5666" s="19" t="s">
        <v>248</v>
      </c>
      <c r="G5666" s="19" t="s">
        <v>272</v>
      </c>
      <c r="H5666" s="19" t="n">
        <f aca="false">IF(OR(VLOOKUP(A5666,Personal!$A$6:$F$112,5,FALSE())&lt;&gt;"Sí",N5666="No aplica"),0,'Catàleg GRAE'!D106)</f>
        <v>1</v>
      </c>
      <c r="I5666" s="20"/>
      <c r="J5666" s="20"/>
      <c r="K5666" s="20"/>
      <c r="L5666" s="21"/>
      <c r="M5666" s="21"/>
      <c r="N5666" s="20"/>
      <c r="O5666" s="20"/>
      <c r="P5666" s="19" t="str">
        <f aca="false">IF(I5666="","",I5666-H5666)</f>
        <v/>
      </c>
      <c r="Q5666" s="19" t="str">
        <f aca="true">IF(B5666="","",IF(N5666="No aplica","No aplica",IF(I5666="","Pendent",IF(N5666="Per substituir","Substituir",IF(OR(N5666="No localitzat",N5666="No lliurat"),"Reposar",IF(I5666&lt;H5666,"Reposar",IF(I5666&gt;H5666,"Revisar excedent",IF(AND(G5666="Sí",M5666&lt;&gt;"",M5666&lt;TODAY()),"EPI caducat",IF(AND(G5666="Sí",M5666&lt;&gt;"",M5666&lt;=TODAY()+90),"EPI caduca ≤90 dies",IF(OR(N5666="Deteriorat usable",N5666="Revisió necessària"),"Revisar","OK"))))))))))</f>
      </c>
      <c r="R5666" s="20"/>
    </row>
    <row r="5667" customFormat="false" ht="15" hidden="false" customHeight="false" outlineLevel="0" collapsed="false">
      <c r="A5667" s="19" t="n">
        <v>52</v>
      </c>
      <c r="B5667" s="19" t="n">
        <f aca="false">IFERROR(VLOOKUP(A5667,Personal!$A$6:$F$112,2,FALSE()),"")</f>
        <v>0</v>
      </c>
      <c r="C5667" s="19" t="str">
        <f aca="false">IFERROR(VLOOKUP(A5667,Personal!$A$6:$F$112,3,FALSE()),"")</f>
        <v>Valls</v>
      </c>
      <c r="D5667" s="19" t="s">
        <v>177</v>
      </c>
      <c r="E5667" s="19" t="s">
        <v>249</v>
      </c>
      <c r="F5667" s="19" t="s">
        <v>250</v>
      </c>
      <c r="G5667" s="19" t="s">
        <v>272</v>
      </c>
      <c r="H5667" s="19" t="n">
        <f aca="false">IF(OR(VLOOKUP(A5667,Personal!$A$6:$F$112,5,FALSE())&lt;&gt;"Sí",N5667="No aplica"),0,'Catàleg GRAE'!D107)</f>
        <v>1</v>
      </c>
      <c r="I5667" s="20"/>
      <c r="J5667" s="20"/>
      <c r="K5667" s="20"/>
      <c r="L5667" s="21"/>
      <c r="M5667" s="21"/>
      <c r="N5667" s="20"/>
      <c r="O5667" s="20"/>
      <c r="P5667" s="19" t="str">
        <f aca="false">IF(I5667="","",I5667-H5667)</f>
        <v/>
      </c>
      <c r="Q5667" s="19" t="str">
        <f aca="true">IF(B5667="","",IF(N5667="No aplica","No aplica",IF(I5667="","Pendent",IF(N5667="Per substituir","Substituir",IF(OR(N5667="No localitzat",N5667="No lliurat"),"Reposar",IF(I5667&lt;H5667,"Reposar",IF(I5667&gt;H5667,"Revisar excedent",IF(AND(G5667="Sí",M5667&lt;&gt;"",M5667&lt;TODAY()),"EPI caducat",IF(AND(G5667="Sí",M5667&lt;&gt;"",M5667&lt;=TODAY()+90),"EPI caduca ≤90 dies",IF(OR(N5667="Deteriorat usable",N5667="Revisió necessària"),"Revisar","OK"))))))))))</f>
      </c>
      <c r="R5667" s="20"/>
    </row>
    <row r="5668" customFormat="false" ht="15" hidden="false" customHeight="false" outlineLevel="0" collapsed="false">
      <c r="A5668" s="19" t="n">
        <v>52</v>
      </c>
      <c r="B5668" s="19" t="n">
        <f aca="false">IFERROR(VLOOKUP(A5668,Personal!$A$6:$F$112,2,FALSE()),"")</f>
        <v>0</v>
      </c>
      <c r="C5668" s="19" t="str">
        <f aca="false">IFERROR(VLOOKUP(A5668,Personal!$A$6:$F$112,3,FALSE()),"")</f>
        <v>Valls</v>
      </c>
      <c r="D5668" s="19" t="s">
        <v>177</v>
      </c>
      <c r="E5668" s="19" t="s">
        <v>251</v>
      </c>
      <c r="F5668" s="19" t="s">
        <v>252</v>
      </c>
      <c r="G5668" s="19" t="s">
        <v>272</v>
      </c>
      <c r="H5668" s="19" t="n">
        <f aca="false">IF(OR(VLOOKUP(A5668,Personal!$A$6:$F$112,5,FALSE())&lt;&gt;"Sí",N5668="No aplica"),0,'Catàleg GRAE'!D108)</f>
        <v>1</v>
      </c>
      <c r="I5668" s="20"/>
      <c r="J5668" s="20"/>
      <c r="K5668" s="20"/>
      <c r="L5668" s="21"/>
      <c r="M5668" s="21"/>
      <c r="N5668" s="20"/>
      <c r="O5668" s="20"/>
      <c r="P5668" s="19" t="str">
        <f aca="false">IF(I5668="","",I5668-H5668)</f>
        <v/>
      </c>
      <c r="Q5668" s="19" t="str">
        <f aca="true">IF(B5668="","",IF(N5668="No aplica","No aplica",IF(I5668="","Pendent",IF(N5668="Per substituir","Substituir",IF(OR(N5668="No localitzat",N5668="No lliurat"),"Reposar",IF(I5668&lt;H5668,"Reposar",IF(I5668&gt;H5668,"Revisar excedent",IF(AND(G5668="Sí",M5668&lt;&gt;"",M5668&lt;TODAY()),"EPI caducat",IF(AND(G5668="Sí",M5668&lt;&gt;"",M5668&lt;=TODAY()+90),"EPI caduca ≤90 dies",IF(OR(N5668="Deteriorat usable",N5668="Revisió necessària"),"Revisar","OK"))))))))))</f>
      </c>
      <c r="R5668" s="20"/>
    </row>
    <row r="5669" customFormat="false" ht="15" hidden="false" customHeight="false" outlineLevel="0" collapsed="false">
      <c r="A5669" s="19" t="n">
        <v>52</v>
      </c>
      <c r="B5669" s="19" t="n">
        <f aca="false">IFERROR(VLOOKUP(A5669,Personal!$A$6:$F$112,2,FALSE()),"")</f>
        <v>0</v>
      </c>
      <c r="C5669" s="19" t="str">
        <f aca="false">IFERROR(VLOOKUP(A5669,Personal!$A$6:$F$112,3,FALSE()),"")</f>
        <v>Valls</v>
      </c>
      <c r="D5669" s="19" t="s">
        <v>125</v>
      </c>
      <c r="E5669" s="19" t="s">
        <v>253</v>
      </c>
      <c r="F5669" s="19" t="s">
        <v>254</v>
      </c>
      <c r="G5669" s="19" t="s">
        <v>272</v>
      </c>
      <c r="H5669" s="19" t="n">
        <f aca="false">IF(OR(VLOOKUP(A5669,Personal!$A$6:$F$112,5,FALSE())&lt;&gt;"Sí",N5669="No aplica"),0,'Catàleg GRAE'!D109)</f>
        <v>1</v>
      </c>
      <c r="I5669" s="20"/>
      <c r="J5669" s="20"/>
      <c r="K5669" s="20"/>
      <c r="L5669" s="21"/>
      <c r="M5669" s="21"/>
      <c r="N5669" s="20"/>
      <c r="O5669" s="20"/>
      <c r="P5669" s="19" t="str">
        <f aca="false">IF(I5669="","",I5669-H5669)</f>
        <v/>
      </c>
      <c r="Q5669" s="19" t="str">
        <f aca="true">IF(B5669="","",IF(N5669="No aplica","No aplica",IF(I5669="","Pendent",IF(N5669="Per substituir","Substituir",IF(OR(N5669="No localitzat",N5669="No lliurat"),"Reposar",IF(I5669&lt;H5669,"Reposar",IF(I5669&gt;H5669,"Revisar excedent",IF(AND(G5669="Sí",M5669&lt;&gt;"",M5669&lt;TODAY()),"EPI caducat",IF(AND(G5669="Sí",M5669&lt;&gt;"",M5669&lt;=TODAY()+90),"EPI caduca ≤90 dies",IF(OR(N5669="Deteriorat usable",N5669="Revisió necessària"),"Revisar","OK"))))))))))</f>
      </c>
      <c r="R5669" s="20"/>
    </row>
    <row r="5670" customFormat="false" ht="15" hidden="false" customHeight="false" outlineLevel="0" collapsed="false">
      <c r="A5670" s="19" t="n">
        <v>52</v>
      </c>
      <c r="B5670" s="19" t="n">
        <f aca="false">IFERROR(VLOOKUP(A5670,Personal!$A$6:$F$112,2,FALSE()),"")</f>
        <v>0</v>
      </c>
      <c r="C5670" s="19" t="str">
        <f aca="false">IFERROR(VLOOKUP(A5670,Personal!$A$6:$F$112,3,FALSE()),"")</f>
        <v>Valls</v>
      </c>
      <c r="D5670" s="19" t="s">
        <v>177</v>
      </c>
      <c r="E5670" s="19" t="s">
        <v>255</v>
      </c>
      <c r="F5670" s="19" t="s">
        <v>256</v>
      </c>
      <c r="G5670" s="19" t="s">
        <v>272</v>
      </c>
      <c r="H5670" s="19" t="n">
        <f aca="false">IF(OR(VLOOKUP(A5670,Personal!$A$6:$F$112,5,FALSE())&lt;&gt;"Sí",N5670="No aplica"),0,'Catàleg GRAE'!D110)</f>
        <v>1</v>
      </c>
      <c r="I5670" s="20"/>
      <c r="J5670" s="20"/>
      <c r="K5670" s="20"/>
      <c r="L5670" s="21"/>
      <c r="M5670" s="21"/>
      <c r="N5670" s="20"/>
      <c r="O5670" s="20"/>
      <c r="P5670" s="19" t="str">
        <f aca="false">IF(I5670="","",I5670-H5670)</f>
        <v/>
      </c>
      <c r="Q5670" s="19" t="str">
        <f aca="true">IF(B5670="","",IF(N5670="No aplica","No aplica",IF(I5670="","Pendent",IF(N5670="Per substituir","Substituir",IF(OR(N5670="No localitzat",N5670="No lliurat"),"Reposar",IF(I5670&lt;H5670,"Reposar",IF(I5670&gt;H5670,"Revisar excedent",IF(AND(G5670="Sí",M5670&lt;&gt;"",M5670&lt;TODAY()),"EPI caducat",IF(AND(G5670="Sí",M5670&lt;&gt;"",M5670&lt;=TODAY()+90),"EPI caduca ≤90 dies",IF(OR(N5670="Deteriorat usable",N5670="Revisió necessària"),"Revisar","OK"))))))))))</f>
      </c>
      <c r="R5670" s="20"/>
    </row>
    <row r="5671" customFormat="false" ht="15" hidden="false" customHeight="false" outlineLevel="0" collapsed="false">
      <c r="A5671" s="19" t="n">
        <v>52</v>
      </c>
      <c r="B5671" s="19" t="n">
        <f aca="false">IFERROR(VLOOKUP(A5671,Personal!$A$6:$F$112,2,FALSE()),"")</f>
        <v>0</v>
      </c>
      <c r="C5671" s="19" t="str">
        <f aca="false">IFERROR(VLOOKUP(A5671,Personal!$A$6:$F$112,3,FALSE()),"")</f>
        <v>Valls</v>
      </c>
      <c r="D5671" s="19" t="s">
        <v>142</v>
      </c>
      <c r="E5671" s="19" t="s">
        <v>257</v>
      </c>
      <c r="F5671" s="19" t="s">
        <v>258</v>
      </c>
      <c r="G5671" s="19" t="s">
        <v>291</v>
      </c>
      <c r="H5671" s="19" t="n">
        <f aca="false">IF(OR(VLOOKUP(A5671,Personal!$A$6:$F$112,5,FALSE())&lt;&gt;"Sí",N5671="No aplica"),0,'Catàleg GRAE'!D111)</f>
        <v>1</v>
      </c>
      <c r="I5671" s="20"/>
      <c r="J5671" s="20"/>
      <c r="K5671" s="20"/>
      <c r="L5671" s="21"/>
      <c r="M5671" s="21"/>
      <c r="N5671" s="20"/>
      <c r="O5671" s="20"/>
      <c r="P5671" s="19" t="str">
        <f aca="false">IF(I5671="","",I5671-H5671)</f>
        <v/>
      </c>
      <c r="Q5671" s="19" t="str">
        <f aca="true">IF(B5671="","",IF(N5671="No aplica","No aplica",IF(I5671="","Pendent",IF(N5671="Per substituir","Substituir",IF(OR(N5671="No localitzat",N5671="No lliurat"),"Reposar",IF(I5671&lt;H5671,"Reposar",IF(I5671&gt;H5671,"Revisar excedent",IF(AND(G5671="Sí",M5671&lt;&gt;"",M5671&lt;TODAY()),"EPI caducat",IF(AND(G5671="Sí",M5671&lt;&gt;"",M5671&lt;=TODAY()+90),"EPI caduca ≤90 dies",IF(OR(N5671="Deteriorat usable",N5671="Revisió necessària"),"Revisar","OK"))))))))))</f>
      </c>
      <c r="R5671" s="20"/>
    </row>
    <row r="5672" customFormat="false" ht="15" hidden="false" customHeight="false" outlineLevel="0" collapsed="false">
      <c r="A5672" s="19" t="n">
        <v>52</v>
      </c>
      <c r="B5672" s="19" t="n">
        <f aca="false">IFERROR(VLOOKUP(A5672,Personal!$A$6:$F$112,2,FALSE()),"")</f>
        <v>0</v>
      </c>
      <c r="C5672" s="19" t="str">
        <f aca="false">IFERROR(VLOOKUP(A5672,Personal!$A$6:$F$112,3,FALSE()),"")</f>
        <v>Valls</v>
      </c>
      <c r="D5672" s="19" t="s">
        <v>112</v>
      </c>
      <c r="E5672" s="19" t="s">
        <v>259</v>
      </c>
      <c r="F5672" s="19" t="s">
        <v>260</v>
      </c>
      <c r="G5672" s="19" t="s">
        <v>291</v>
      </c>
      <c r="H5672" s="19" t="n">
        <f aca="false">IF(OR(VLOOKUP(A5672,Personal!$A$6:$F$112,5,FALSE())&lt;&gt;"Sí",N5672="No aplica"),0,'Catàleg GRAE'!D112)</f>
        <v>1</v>
      </c>
      <c r="I5672" s="20"/>
      <c r="J5672" s="20"/>
      <c r="K5672" s="20"/>
      <c r="L5672" s="21"/>
      <c r="M5672" s="21"/>
      <c r="N5672" s="20"/>
      <c r="O5672" s="20"/>
      <c r="P5672" s="19" t="str">
        <f aca="false">IF(I5672="","",I5672-H5672)</f>
        <v/>
      </c>
      <c r="Q5672" s="19" t="str">
        <f aca="true">IF(B5672="","",IF(N5672="No aplica","No aplica",IF(I5672="","Pendent",IF(N5672="Per substituir","Substituir",IF(OR(N5672="No localitzat",N5672="No lliurat"),"Reposar",IF(I5672&lt;H5672,"Reposar",IF(I5672&gt;H5672,"Revisar excedent",IF(AND(G5672="Sí",M5672&lt;&gt;"",M5672&lt;TODAY()),"EPI caducat",IF(AND(G5672="Sí",M5672&lt;&gt;"",M5672&lt;=TODAY()+90),"EPI caduca ≤90 dies",IF(OR(N5672="Deteriorat usable",N5672="Revisió necessària"),"Revisar","OK"))))))))))</f>
      </c>
      <c r="R5672" s="20"/>
    </row>
    <row r="5673" customFormat="false" ht="15" hidden="false" customHeight="false" outlineLevel="0" collapsed="false">
      <c r="A5673" s="19" t="n">
        <v>52</v>
      </c>
      <c r="B5673" s="19" t="n">
        <f aca="false">IFERROR(VLOOKUP(A5673,Personal!$A$6:$F$112,2,FALSE()),"")</f>
        <v>0</v>
      </c>
      <c r="C5673" s="19" t="str">
        <f aca="false">IFERROR(VLOOKUP(A5673,Personal!$A$6:$F$112,3,FALSE()),"")</f>
        <v>Valls</v>
      </c>
      <c r="D5673" s="19" t="s">
        <v>261</v>
      </c>
      <c r="E5673" s="19" t="s">
        <v>262</v>
      </c>
      <c r="F5673" s="19" t="s">
        <v>263</v>
      </c>
      <c r="G5673" s="19" t="s">
        <v>291</v>
      </c>
      <c r="H5673" s="19" t="n">
        <f aca="false">IF(OR(VLOOKUP(A5673,Personal!$A$6:$F$112,5,FALSE())&lt;&gt;"Sí",N5673="No aplica"),0,'Catàleg GRAE'!D113)</f>
        <v>1</v>
      </c>
      <c r="I5673" s="20"/>
      <c r="J5673" s="20"/>
      <c r="K5673" s="20"/>
      <c r="L5673" s="21"/>
      <c r="M5673" s="21"/>
      <c r="N5673" s="20"/>
      <c r="O5673" s="20"/>
      <c r="P5673" s="19" t="str">
        <f aca="false">IF(I5673="","",I5673-H5673)</f>
        <v/>
      </c>
      <c r="Q5673" s="19" t="str">
        <f aca="true">IF(B5673="","",IF(N5673="No aplica","No aplica",IF(I5673="","Pendent",IF(N5673="Per substituir","Substituir",IF(OR(N5673="No localitzat",N5673="No lliurat"),"Reposar",IF(I5673&lt;H5673,"Reposar",IF(I5673&gt;H5673,"Revisar excedent",IF(AND(G5673="Sí",M5673&lt;&gt;"",M5673&lt;TODAY()),"EPI caducat",IF(AND(G5673="Sí",M5673&lt;&gt;"",M5673&lt;=TODAY()+90),"EPI caduca ≤90 dies",IF(OR(N5673="Deteriorat usable",N5673="Revisió necessària"),"Revisar","OK"))))))))))</f>
      </c>
      <c r="R5673" s="20"/>
    </row>
    <row r="5674" customFormat="false" ht="15" hidden="false" customHeight="false" outlineLevel="0" collapsed="false">
      <c r="A5674" s="19" t="n">
        <v>53</v>
      </c>
      <c r="B5674" s="19" t="n">
        <f aca="false">IFERROR(VLOOKUP(A5674,Personal!$A$6:$F$112,2,FALSE()),"")</f>
        <v>0</v>
      </c>
      <c r="C5674" s="19" t="str">
        <f aca="false">IFERROR(VLOOKUP(A5674,Personal!$A$6:$F$112,3,FALSE()),"")</f>
        <v>Valls</v>
      </c>
      <c r="D5674" s="19" t="s">
        <v>26</v>
      </c>
      <c r="E5674" s="19" t="s">
        <v>27</v>
      </c>
      <c r="F5674" s="19" t="s">
        <v>28</v>
      </c>
      <c r="G5674" s="19" t="s">
        <v>291</v>
      </c>
      <c r="H5674" s="19" t="n">
        <f aca="false">IF(OR(VLOOKUP(A5674,Personal!$A$6:$F$112,5,FALSE())&lt;&gt;"Sí",N5674="No aplica"),0,'Catàleg GRAE'!D5)</f>
        <v>1</v>
      </c>
      <c r="I5674" s="20"/>
      <c r="J5674" s="20"/>
      <c r="K5674" s="20"/>
      <c r="L5674" s="21"/>
      <c r="M5674" s="21"/>
      <c r="N5674" s="20"/>
      <c r="O5674" s="20"/>
      <c r="P5674" s="19" t="str">
        <f aca="false">IF(I5674="","",I5674-H5674)</f>
        <v/>
      </c>
      <c r="Q5674" s="19" t="str">
        <f aca="true">IF(B5674="","",IF(N5674="No aplica","No aplica",IF(I5674="","Pendent",IF(N5674="Per substituir","Substituir",IF(OR(N5674="No localitzat",N5674="No lliurat"),"Reposar",IF(I5674&lt;H5674,"Reposar",IF(I5674&gt;H5674,"Revisar excedent",IF(AND(G5674="Sí",M5674&lt;&gt;"",M5674&lt;TODAY()),"EPI caducat",IF(AND(G5674="Sí",M5674&lt;&gt;"",M5674&lt;=TODAY()+90),"EPI caduca ≤90 dies",IF(OR(N5674="Deteriorat usable",N5674="Revisió necessària"),"Revisar","OK"))))))))))</f>
      </c>
      <c r="R5674" s="20"/>
    </row>
    <row r="5675" customFormat="false" ht="15" hidden="false" customHeight="false" outlineLevel="0" collapsed="false">
      <c r="A5675" s="19" t="n">
        <v>53</v>
      </c>
      <c r="B5675" s="19" t="n">
        <f aca="false">IFERROR(VLOOKUP(A5675,Personal!$A$6:$F$112,2,FALSE()),"")</f>
        <v>0</v>
      </c>
      <c r="C5675" s="19" t="str">
        <f aca="false">IFERROR(VLOOKUP(A5675,Personal!$A$6:$F$112,3,FALSE()),"")</f>
        <v>Valls</v>
      </c>
      <c r="D5675" s="19" t="s">
        <v>26</v>
      </c>
      <c r="E5675" s="19" t="s">
        <v>27</v>
      </c>
      <c r="F5675" s="19" t="s">
        <v>30</v>
      </c>
      <c r="G5675" s="19" t="s">
        <v>291</v>
      </c>
      <c r="H5675" s="19" t="n">
        <f aca="false">IF(OR(VLOOKUP(A5675,Personal!$A$6:$F$112,5,FALSE())&lt;&gt;"Sí",N5675="No aplica"),0,'Catàleg GRAE'!D6)</f>
        <v>1</v>
      </c>
      <c r="I5675" s="20"/>
      <c r="J5675" s="20"/>
      <c r="K5675" s="20"/>
      <c r="L5675" s="21"/>
      <c r="M5675" s="21"/>
      <c r="N5675" s="20"/>
      <c r="O5675" s="20"/>
      <c r="P5675" s="19" t="str">
        <f aca="false">IF(I5675="","",I5675-H5675)</f>
        <v/>
      </c>
      <c r="Q5675" s="19" t="str">
        <f aca="true">IF(B5675="","",IF(N5675="No aplica","No aplica",IF(I5675="","Pendent",IF(N5675="Per substituir","Substituir",IF(OR(N5675="No localitzat",N5675="No lliurat"),"Reposar",IF(I5675&lt;H5675,"Reposar",IF(I5675&gt;H5675,"Revisar excedent",IF(AND(G5675="Sí",M5675&lt;&gt;"",M5675&lt;TODAY()),"EPI caducat",IF(AND(G5675="Sí",M5675&lt;&gt;"",M5675&lt;=TODAY()+90),"EPI caduca ≤90 dies",IF(OR(N5675="Deteriorat usable",N5675="Revisió necessària"),"Revisar","OK"))))))))))</f>
      </c>
      <c r="R5675" s="20"/>
    </row>
    <row r="5676" customFormat="false" ht="15" hidden="false" customHeight="false" outlineLevel="0" collapsed="false">
      <c r="A5676" s="19" t="n">
        <v>53</v>
      </c>
      <c r="B5676" s="19" t="n">
        <f aca="false">IFERROR(VLOOKUP(A5676,Personal!$A$6:$F$112,2,FALSE()),"")</f>
        <v>0</v>
      </c>
      <c r="C5676" s="19" t="str">
        <f aca="false">IFERROR(VLOOKUP(A5676,Personal!$A$6:$F$112,3,FALSE()),"")</f>
        <v>Valls</v>
      </c>
      <c r="D5676" s="19" t="s">
        <v>26</v>
      </c>
      <c r="E5676" s="19" t="s">
        <v>31</v>
      </c>
      <c r="F5676" s="19" t="s">
        <v>32</v>
      </c>
      <c r="G5676" s="19" t="s">
        <v>272</v>
      </c>
      <c r="H5676" s="19" t="n">
        <f aca="false">IF(OR(VLOOKUP(A5676,Personal!$A$6:$F$112,5,FALSE())&lt;&gt;"Sí",N5676="No aplica"),0,'Catàleg GRAE'!D7)</f>
        <v>1</v>
      </c>
      <c r="I5676" s="20"/>
      <c r="J5676" s="20"/>
      <c r="K5676" s="20"/>
      <c r="L5676" s="21"/>
      <c r="M5676" s="21"/>
      <c r="N5676" s="20"/>
      <c r="O5676" s="20"/>
      <c r="P5676" s="19" t="str">
        <f aca="false">IF(I5676="","",I5676-H5676)</f>
        <v/>
      </c>
      <c r="Q5676" s="19" t="str">
        <f aca="true">IF(B5676="","",IF(N5676="No aplica","No aplica",IF(I5676="","Pendent",IF(N5676="Per substituir","Substituir",IF(OR(N5676="No localitzat",N5676="No lliurat"),"Reposar",IF(I5676&lt;H5676,"Reposar",IF(I5676&gt;H5676,"Revisar excedent",IF(AND(G5676="Sí",M5676&lt;&gt;"",M5676&lt;TODAY()),"EPI caducat",IF(AND(G5676="Sí",M5676&lt;&gt;"",M5676&lt;=TODAY()+90),"EPI caduca ≤90 dies",IF(OR(N5676="Deteriorat usable",N5676="Revisió necessària"),"Revisar","OK"))))))))))</f>
      </c>
      <c r="R5676" s="20"/>
    </row>
    <row r="5677" customFormat="false" ht="15" hidden="false" customHeight="false" outlineLevel="0" collapsed="false">
      <c r="A5677" s="19" t="n">
        <v>53</v>
      </c>
      <c r="B5677" s="19" t="n">
        <f aca="false">IFERROR(VLOOKUP(A5677,Personal!$A$6:$F$112,2,FALSE()),"")</f>
        <v>0</v>
      </c>
      <c r="C5677" s="19" t="str">
        <f aca="false">IFERROR(VLOOKUP(A5677,Personal!$A$6:$F$112,3,FALSE()),"")</f>
        <v>Valls</v>
      </c>
      <c r="D5677" s="19" t="s">
        <v>26</v>
      </c>
      <c r="E5677" s="19" t="s">
        <v>33</v>
      </c>
      <c r="F5677" s="19" t="s">
        <v>34</v>
      </c>
      <c r="G5677" s="19" t="s">
        <v>291</v>
      </c>
      <c r="H5677" s="19" t="n">
        <f aca="false">IF(OR(VLOOKUP(A5677,Personal!$A$6:$F$112,5,FALSE())&lt;&gt;"Sí",N5677="No aplica"),0,'Catàleg GRAE'!D8)</f>
        <v>2</v>
      </c>
      <c r="I5677" s="20"/>
      <c r="J5677" s="20"/>
      <c r="K5677" s="20"/>
      <c r="L5677" s="21"/>
      <c r="M5677" s="21"/>
      <c r="N5677" s="20"/>
      <c r="O5677" s="20"/>
      <c r="P5677" s="19" t="str">
        <f aca="false">IF(I5677="","",I5677-H5677)</f>
        <v/>
      </c>
      <c r="Q5677" s="19" t="str">
        <f aca="true">IF(B5677="","",IF(N5677="No aplica","No aplica",IF(I5677="","Pendent",IF(N5677="Per substituir","Substituir",IF(OR(N5677="No localitzat",N5677="No lliurat"),"Reposar",IF(I5677&lt;H5677,"Reposar",IF(I5677&gt;H5677,"Revisar excedent",IF(AND(G5677="Sí",M5677&lt;&gt;"",M5677&lt;TODAY()),"EPI caducat",IF(AND(G5677="Sí",M5677&lt;&gt;"",M5677&lt;=TODAY()+90),"EPI caduca ≤90 dies",IF(OR(N5677="Deteriorat usable",N5677="Revisió necessària"),"Revisar","OK"))))))))))</f>
      </c>
      <c r="R5677" s="20"/>
    </row>
    <row r="5678" customFormat="false" ht="15" hidden="false" customHeight="false" outlineLevel="0" collapsed="false">
      <c r="A5678" s="19" t="n">
        <v>53</v>
      </c>
      <c r="B5678" s="19" t="n">
        <f aca="false">IFERROR(VLOOKUP(A5678,Personal!$A$6:$F$112,2,FALSE()),"")</f>
        <v>0</v>
      </c>
      <c r="C5678" s="19" t="str">
        <f aca="false">IFERROR(VLOOKUP(A5678,Personal!$A$6:$F$112,3,FALSE()),"")</f>
        <v>Valls</v>
      </c>
      <c r="D5678" s="19" t="s">
        <v>26</v>
      </c>
      <c r="E5678" s="19" t="s">
        <v>35</v>
      </c>
      <c r="F5678" s="19" t="s">
        <v>36</v>
      </c>
      <c r="G5678" s="19" t="s">
        <v>291</v>
      </c>
      <c r="H5678" s="19" t="n">
        <f aca="false">IF(OR(VLOOKUP(A5678,Personal!$A$6:$F$112,5,FALSE())&lt;&gt;"Sí",N5678="No aplica"),0,'Catàleg GRAE'!D9)</f>
        <v>1</v>
      </c>
      <c r="I5678" s="20"/>
      <c r="J5678" s="20"/>
      <c r="K5678" s="20"/>
      <c r="L5678" s="21"/>
      <c r="M5678" s="21"/>
      <c r="N5678" s="20"/>
      <c r="O5678" s="20"/>
      <c r="P5678" s="19" t="str">
        <f aca="false">IF(I5678="","",I5678-H5678)</f>
        <v/>
      </c>
      <c r="Q5678" s="19" t="str">
        <f aca="true">IF(B5678="","",IF(N5678="No aplica","No aplica",IF(I5678="","Pendent",IF(N5678="Per substituir","Substituir",IF(OR(N5678="No localitzat",N5678="No lliurat"),"Reposar",IF(I5678&lt;H5678,"Reposar",IF(I5678&gt;H5678,"Revisar excedent",IF(AND(G5678="Sí",M5678&lt;&gt;"",M5678&lt;TODAY()),"EPI caducat",IF(AND(G5678="Sí",M5678&lt;&gt;"",M5678&lt;=TODAY()+90),"EPI caduca ≤90 dies",IF(OR(N5678="Deteriorat usable",N5678="Revisió necessària"),"Revisar","OK"))))))))))</f>
      </c>
      <c r="R5678" s="20"/>
    </row>
    <row r="5679" customFormat="false" ht="15" hidden="false" customHeight="false" outlineLevel="0" collapsed="false">
      <c r="A5679" s="19" t="n">
        <v>53</v>
      </c>
      <c r="B5679" s="19" t="n">
        <f aca="false">IFERROR(VLOOKUP(A5679,Personal!$A$6:$F$112,2,FALSE()),"")</f>
        <v>0</v>
      </c>
      <c r="C5679" s="19" t="str">
        <f aca="false">IFERROR(VLOOKUP(A5679,Personal!$A$6:$F$112,3,FALSE()),"")</f>
        <v>Valls</v>
      </c>
      <c r="D5679" s="19" t="s">
        <v>37</v>
      </c>
      <c r="E5679" s="19" t="s">
        <v>38</v>
      </c>
      <c r="F5679" s="19" t="s">
        <v>39</v>
      </c>
      <c r="G5679" s="19" t="s">
        <v>291</v>
      </c>
      <c r="H5679" s="19" t="n">
        <f aca="false">IF(OR(VLOOKUP(A5679,Personal!$A$6:$F$112,5,FALSE())&lt;&gt;"Sí",N5679="No aplica"),0,'Catàleg GRAE'!D10)</f>
        <v>1</v>
      </c>
      <c r="I5679" s="20"/>
      <c r="J5679" s="20"/>
      <c r="K5679" s="20"/>
      <c r="L5679" s="21"/>
      <c r="M5679" s="21"/>
      <c r="N5679" s="20"/>
      <c r="O5679" s="20"/>
      <c r="P5679" s="19" t="str">
        <f aca="false">IF(I5679="","",I5679-H5679)</f>
        <v/>
      </c>
      <c r="Q5679" s="19" t="str">
        <f aca="true">IF(B5679="","",IF(N5679="No aplica","No aplica",IF(I5679="","Pendent",IF(N5679="Per substituir","Substituir",IF(OR(N5679="No localitzat",N5679="No lliurat"),"Reposar",IF(I5679&lt;H5679,"Reposar",IF(I5679&gt;H5679,"Revisar excedent",IF(AND(G5679="Sí",M5679&lt;&gt;"",M5679&lt;TODAY()),"EPI caducat",IF(AND(G5679="Sí",M5679&lt;&gt;"",M5679&lt;=TODAY()+90),"EPI caduca ≤90 dies",IF(OR(N5679="Deteriorat usable",N5679="Revisió necessària"),"Revisar","OK"))))))))))</f>
      </c>
      <c r="R5679" s="20"/>
    </row>
    <row r="5680" customFormat="false" ht="15" hidden="false" customHeight="false" outlineLevel="0" collapsed="false">
      <c r="A5680" s="19" t="n">
        <v>53</v>
      </c>
      <c r="B5680" s="19" t="n">
        <f aca="false">IFERROR(VLOOKUP(A5680,Personal!$A$6:$F$112,2,FALSE()),"")</f>
        <v>0</v>
      </c>
      <c r="C5680" s="19" t="str">
        <f aca="false">IFERROR(VLOOKUP(A5680,Personal!$A$6:$F$112,3,FALSE()),"")</f>
        <v>Valls</v>
      </c>
      <c r="D5680" s="19" t="s">
        <v>40</v>
      </c>
      <c r="E5680" s="19" t="s">
        <v>41</v>
      </c>
      <c r="F5680" s="19" t="s">
        <v>42</v>
      </c>
      <c r="G5680" s="19" t="s">
        <v>272</v>
      </c>
      <c r="H5680" s="19" t="n">
        <f aca="false">IF(OR(VLOOKUP(A5680,Personal!$A$6:$F$112,5,FALSE())&lt;&gt;"Sí",N5680="No aplica"),0,'Catàleg GRAE'!D11)</f>
        <v>1</v>
      </c>
      <c r="I5680" s="20"/>
      <c r="J5680" s="20"/>
      <c r="K5680" s="20"/>
      <c r="L5680" s="21"/>
      <c r="M5680" s="21"/>
      <c r="N5680" s="20"/>
      <c r="O5680" s="20"/>
      <c r="P5680" s="19" t="str">
        <f aca="false">IF(I5680="","",I5680-H5680)</f>
        <v/>
      </c>
      <c r="Q5680" s="19" t="str">
        <f aca="true">IF(B5680="","",IF(N5680="No aplica","No aplica",IF(I5680="","Pendent",IF(N5680="Per substituir","Substituir",IF(OR(N5680="No localitzat",N5680="No lliurat"),"Reposar",IF(I5680&lt;H5680,"Reposar",IF(I5680&gt;H5680,"Revisar excedent",IF(AND(G5680="Sí",M5680&lt;&gt;"",M5680&lt;TODAY()),"EPI caducat",IF(AND(G5680="Sí",M5680&lt;&gt;"",M5680&lt;=TODAY()+90),"EPI caduca ≤90 dies",IF(OR(N5680="Deteriorat usable",N5680="Revisió necessària"),"Revisar","OK"))))))))))</f>
      </c>
      <c r="R5680" s="20"/>
    </row>
    <row r="5681" customFormat="false" ht="15" hidden="false" customHeight="false" outlineLevel="0" collapsed="false">
      <c r="A5681" s="19" t="n">
        <v>53</v>
      </c>
      <c r="B5681" s="19" t="n">
        <f aca="false">IFERROR(VLOOKUP(A5681,Personal!$A$6:$F$112,2,FALSE()),"")</f>
        <v>0</v>
      </c>
      <c r="C5681" s="19" t="str">
        <f aca="false">IFERROR(VLOOKUP(A5681,Personal!$A$6:$F$112,3,FALSE()),"")</f>
        <v>Valls</v>
      </c>
      <c r="D5681" s="19" t="s">
        <v>40</v>
      </c>
      <c r="E5681" s="19" t="s">
        <v>43</v>
      </c>
      <c r="F5681" s="19" t="s">
        <v>44</v>
      </c>
      <c r="G5681" s="19" t="s">
        <v>272</v>
      </c>
      <c r="H5681" s="19" t="n">
        <f aca="false">IF(OR(VLOOKUP(A5681,Personal!$A$6:$F$112,5,FALSE())&lt;&gt;"Sí",N5681="No aplica"),0,'Catàleg GRAE'!D12)</f>
        <v>1</v>
      </c>
      <c r="I5681" s="20"/>
      <c r="J5681" s="20"/>
      <c r="K5681" s="20"/>
      <c r="L5681" s="21"/>
      <c r="M5681" s="21"/>
      <c r="N5681" s="20"/>
      <c r="O5681" s="20"/>
      <c r="P5681" s="19" t="str">
        <f aca="false">IF(I5681="","",I5681-H5681)</f>
        <v/>
      </c>
      <c r="Q5681" s="19" t="str">
        <f aca="true">IF(B5681="","",IF(N5681="No aplica","No aplica",IF(I5681="","Pendent",IF(N5681="Per substituir","Substituir",IF(OR(N5681="No localitzat",N5681="No lliurat"),"Reposar",IF(I5681&lt;H5681,"Reposar",IF(I5681&gt;H5681,"Revisar excedent",IF(AND(G5681="Sí",M5681&lt;&gt;"",M5681&lt;TODAY()),"EPI caducat",IF(AND(G5681="Sí",M5681&lt;&gt;"",M5681&lt;=TODAY()+90),"EPI caduca ≤90 dies",IF(OR(N5681="Deteriorat usable",N5681="Revisió necessària"),"Revisar","OK"))))))))))</f>
      </c>
      <c r="R5681" s="20"/>
    </row>
    <row r="5682" customFormat="false" ht="15" hidden="false" customHeight="false" outlineLevel="0" collapsed="false">
      <c r="A5682" s="19" t="n">
        <v>53</v>
      </c>
      <c r="B5682" s="19" t="n">
        <f aca="false">IFERROR(VLOOKUP(A5682,Personal!$A$6:$F$112,2,FALSE()),"")</f>
        <v>0</v>
      </c>
      <c r="C5682" s="19" t="str">
        <f aca="false">IFERROR(VLOOKUP(A5682,Personal!$A$6:$F$112,3,FALSE()),"")</f>
        <v>Valls</v>
      </c>
      <c r="D5682" s="19" t="s">
        <v>45</v>
      </c>
      <c r="E5682" s="19" t="s">
        <v>46</v>
      </c>
      <c r="F5682" s="19" t="s">
        <v>47</v>
      </c>
      <c r="G5682" s="19" t="s">
        <v>291</v>
      </c>
      <c r="H5682" s="19" t="n">
        <f aca="false">IF(OR(VLOOKUP(A5682,Personal!$A$6:$F$112,5,FALSE())&lt;&gt;"Sí",N5682="No aplica"),0,'Catàleg GRAE'!D13)</f>
        <v>1</v>
      </c>
      <c r="I5682" s="20"/>
      <c r="J5682" s="20"/>
      <c r="K5682" s="20"/>
      <c r="L5682" s="21"/>
      <c r="M5682" s="21"/>
      <c r="N5682" s="20"/>
      <c r="O5682" s="20"/>
      <c r="P5682" s="19" t="str">
        <f aca="false">IF(I5682="","",I5682-H5682)</f>
        <v/>
      </c>
      <c r="Q5682" s="19" t="str">
        <f aca="true">IF(B5682="","",IF(N5682="No aplica","No aplica",IF(I5682="","Pendent",IF(N5682="Per substituir","Substituir",IF(OR(N5682="No localitzat",N5682="No lliurat"),"Reposar",IF(I5682&lt;H5682,"Reposar",IF(I5682&gt;H5682,"Revisar excedent",IF(AND(G5682="Sí",M5682&lt;&gt;"",M5682&lt;TODAY()),"EPI caducat",IF(AND(G5682="Sí",M5682&lt;&gt;"",M5682&lt;=TODAY()+90),"EPI caduca ≤90 dies",IF(OR(N5682="Deteriorat usable",N5682="Revisió necessària"),"Revisar","OK"))))))))))</f>
      </c>
      <c r="R5682" s="20"/>
    </row>
    <row r="5683" customFormat="false" ht="15" hidden="false" customHeight="false" outlineLevel="0" collapsed="false">
      <c r="A5683" s="19" t="n">
        <v>53</v>
      </c>
      <c r="B5683" s="19" t="n">
        <f aca="false">IFERROR(VLOOKUP(A5683,Personal!$A$6:$F$112,2,FALSE()),"")</f>
        <v>0</v>
      </c>
      <c r="C5683" s="19" t="str">
        <f aca="false">IFERROR(VLOOKUP(A5683,Personal!$A$6:$F$112,3,FALSE()),"")</f>
        <v>Valls</v>
      </c>
      <c r="D5683" s="19" t="s">
        <v>45</v>
      </c>
      <c r="E5683" s="19" t="s">
        <v>48</v>
      </c>
      <c r="F5683" s="19" t="s">
        <v>49</v>
      </c>
      <c r="G5683" s="19" t="s">
        <v>291</v>
      </c>
      <c r="H5683" s="19" t="n">
        <f aca="false">IF(OR(VLOOKUP(A5683,Personal!$A$6:$F$112,5,FALSE())&lt;&gt;"Sí",N5683="No aplica"),0,'Catàleg GRAE'!D14)</f>
        <v>1</v>
      </c>
      <c r="I5683" s="20"/>
      <c r="J5683" s="20"/>
      <c r="K5683" s="20"/>
      <c r="L5683" s="21"/>
      <c r="M5683" s="21"/>
      <c r="N5683" s="20"/>
      <c r="O5683" s="20"/>
      <c r="P5683" s="19" t="str">
        <f aca="false">IF(I5683="","",I5683-H5683)</f>
        <v/>
      </c>
      <c r="Q5683" s="19" t="str">
        <f aca="true">IF(B5683="","",IF(N5683="No aplica","No aplica",IF(I5683="","Pendent",IF(N5683="Per substituir","Substituir",IF(OR(N5683="No localitzat",N5683="No lliurat"),"Reposar",IF(I5683&lt;H5683,"Reposar",IF(I5683&gt;H5683,"Revisar excedent",IF(AND(G5683="Sí",M5683&lt;&gt;"",M5683&lt;TODAY()),"EPI caducat",IF(AND(G5683="Sí",M5683&lt;&gt;"",M5683&lt;=TODAY()+90),"EPI caduca ≤90 dies",IF(OR(N5683="Deteriorat usable",N5683="Revisió necessària"),"Revisar","OK"))))))))))</f>
      </c>
      <c r="R5683" s="20"/>
    </row>
    <row r="5684" customFormat="false" ht="15" hidden="false" customHeight="false" outlineLevel="0" collapsed="false">
      <c r="A5684" s="19" t="n">
        <v>53</v>
      </c>
      <c r="B5684" s="19" t="n">
        <f aca="false">IFERROR(VLOOKUP(A5684,Personal!$A$6:$F$112,2,FALSE()),"")</f>
        <v>0</v>
      </c>
      <c r="C5684" s="19" t="str">
        <f aca="false">IFERROR(VLOOKUP(A5684,Personal!$A$6:$F$112,3,FALSE()),"")</f>
        <v>Valls</v>
      </c>
      <c r="D5684" s="19" t="s">
        <v>45</v>
      </c>
      <c r="E5684" s="19" t="s">
        <v>50</v>
      </c>
      <c r="F5684" s="19" t="s">
        <v>51</v>
      </c>
      <c r="G5684" s="19" t="s">
        <v>291</v>
      </c>
      <c r="H5684" s="19" t="n">
        <f aca="false">IF(OR(VLOOKUP(A5684,Personal!$A$6:$F$112,5,FALSE())&lt;&gt;"Sí",N5684="No aplica"),0,'Catàleg GRAE'!D15)</f>
        <v>1</v>
      </c>
      <c r="I5684" s="20"/>
      <c r="J5684" s="20"/>
      <c r="K5684" s="20"/>
      <c r="L5684" s="21"/>
      <c r="M5684" s="21"/>
      <c r="N5684" s="20"/>
      <c r="O5684" s="20"/>
      <c r="P5684" s="19" t="str">
        <f aca="false">IF(I5684="","",I5684-H5684)</f>
        <v/>
      </c>
      <c r="Q5684" s="19" t="str">
        <f aca="true">IF(B5684="","",IF(N5684="No aplica","No aplica",IF(I5684="","Pendent",IF(N5684="Per substituir","Substituir",IF(OR(N5684="No localitzat",N5684="No lliurat"),"Reposar",IF(I5684&lt;H5684,"Reposar",IF(I5684&gt;H5684,"Revisar excedent",IF(AND(G5684="Sí",M5684&lt;&gt;"",M5684&lt;TODAY()),"EPI caducat",IF(AND(G5684="Sí",M5684&lt;&gt;"",M5684&lt;=TODAY()+90),"EPI caduca ≤90 dies",IF(OR(N5684="Deteriorat usable",N5684="Revisió necessària"),"Revisar","OK"))))))))))</f>
      </c>
      <c r="R5684" s="20"/>
    </row>
    <row r="5685" customFormat="false" ht="15" hidden="false" customHeight="false" outlineLevel="0" collapsed="false">
      <c r="A5685" s="19" t="n">
        <v>53</v>
      </c>
      <c r="B5685" s="19" t="n">
        <f aca="false">IFERROR(VLOOKUP(A5685,Personal!$A$6:$F$112,2,FALSE()),"")</f>
        <v>0</v>
      </c>
      <c r="C5685" s="19" t="str">
        <f aca="false">IFERROR(VLOOKUP(A5685,Personal!$A$6:$F$112,3,FALSE()),"")</f>
        <v>Valls</v>
      </c>
      <c r="D5685" s="19" t="s">
        <v>45</v>
      </c>
      <c r="E5685" s="19" t="s">
        <v>52</v>
      </c>
      <c r="F5685" s="19" t="s">
        <v>53</v>
      </c>
      <c r="G5685" s="19" t="s">
        <v>291</v>
      </c>
      <c r="H5685" s="19" t="n">
        <f aca="false">IF(OR(VLOOKUP(A5685,Personal!$A$6:$F$112,5,FALSE())&lt;&gt;"Sí",N5685="No aplica"),0,'Catàleg GRAE'!D16)</f>
        <v>1</v>
      </c>
      <c r="I5685" s="20"/>
      <c r="J5685" s="20"/>
      <c r="K5685" s="20"/>
      <c r="L5685" s="21"/>
      <c r="M5685" s="21"/>
      <c r="N5685" s="20"/>
      <c r="O5685" s="20"/>
      <c r="P5685" s="19" t="str">
        <f aca="false">IF(I5685="","",I5685-H5685)</f>
        <v/>
      </c>
      <c r="Q5685" s="19" t="str">
        <f aca="true">IF(B5685="","",IF(N5685="No aplica","No aplica",IF(I5685="","Pendent",IF(N5685="Per substituir","Substituir",IF(OR(N5685="No localitzat",N5685="No lliurat"),"Reposar",IF(I5685&lt;H5685,"Reposar",IF(I5685&gt;H5685,"Revisar excedent",IF(AND(G5685="Sí",M5685&lt;&gt;"",M5685&lt;TODAY()),"EPI caducat",IF(AND(G5685="Sí",M5685&lt;&gt;"",M5685&lt;=TODAY()+90),"EPI caduca ≤90 dies",IF(OR(N5685="Deteriorat usable",N5685="Revisió necessària"),"Revisar","OK"))))))))))</f>
      </c>
      <c r="R5685" s="20"/>
    </row>
    <row r="5686" customFormat="false" ht="15" hidden="false" customHeight="false" outlineLevel="0" collapsed="false">
      <c r="A5686" s="19" t="n">
        <v>53</v>
      </c>
      <c r="B5686" s="19" t="n">
        <f aca="false">IFERROR(VLOOKUP(A5686,Personal!$A$6:$F$112,2,FALSE()),"")</f>
        <v>0</v>
      </c>
      <c r="C5686" s="19" t="str">
        <f aca="false">IFERROR(VLOOKUP(A5686,Personal!$A$6:$F$112,3,FALSE()),"")</f>
        <v>Valls</v>
      </c>
      <c r="D5686" s="19" t="s">
        <v>45</v>
      </c>
      <c r="E5686" s="19" t="s">
        <v>54</v>
      </c>
      <c r="F5686" s="19" t="s">
        <v>55</v>
      </c>
      <c r="G5686" s="19" t="s">
        <v>291</v>
      </c>
      <c r="H5686" s="19" t="n">
        <f aca="false">IF(OR(VLOOKUP(A5686,Personal!$A$6:$F$112,5,FALSE())&lt;&gt;"Sí",N5686="No aplica"),0,'Catàleg GRAE'!D17)</f>
        <v>1</v>
      </c>
      <c r="I5686" s="20"/>
      <c r="J5686" s="20"/>
      <c r="K5686" s="20"/>
      <c r="L5686" s="21"/>
      <c r="M5686" s="21"/>
      <c r="N5686" s="20"/>
      <c r="O5686" s="20"/>
      <c r="P5686" s="19" t="str">
        <f aca="false">IF(I5686="","",I5686-H5686)</f>
        <v/>
      </c>
      <c r="Q5686" s="19" t="str">
        <f aca="true">IF(B5686="","",IF(N5686="No aplica","No aplica",IF(I5686="","Pendent",IF(N5686="Per substituir","Substituir",IF(OR(N5686="No localitzat",N5686="No lliurat"),"Reposar",IF(I5686&lt;H5686,"Reposar",IF(I5686&gt;H5686,"Revisar excedent",IF(AND(G5686="Sí",M5686&lt;&gt;"",M5686&lt;TODAY()),"EPI caducat",IF(AND(G5686="Sí",M5686&lt;&gt;"",M5686&lt;=TODAY()+90),"EPI caduca ≤90 dies",IF(OR(N5686="Deteriorat usable",N5686="Revisió necessària"),"Revisar","OK"))))))))))</f>
      </c>
      <c r="R5686" s="20"/>
    </row>
    <row r="5687" customFormat="false" ht="15" hidden="false" customHeight="false" outlineLevel="0" collapsed="false">
      <c r="A5687" s="19" t="n">
        <v>53</v>
      </c>
      <c r="B5687" s="19" t="n">
        <f aca="false">IFERROR(VLOOKUP(A5687,Personal!$A$6:$F$112,2,FALSE()),"")</f>
        <v>0</v>
      </c>
      <c r="C5687" s="19" t="str">
        <f aca="false">IFERROR(VLOOKUP(A5687,Personal!$A$6:$F$112,3,FALSE()),"")</f>
        <v>Valls</v>
      </c>
      <c r="D5687" s="19" t="s">
        <v>56</v>
      </c>
      <c r="E5687" s="19" t="s">
        <v>57</v>
      </c>
      <c r="F5687" s="19" t="s">
        <v>58</v>
      </c>
      <c r="G5687" s="19" t="s">
        <v>291</v>
      </c>
      <c r="H5687" s="19" t="n">
        <f aca="false">IF(OR(VLOOKUP(A5687,Personal!$A$6:$F$112,5,FALSE())&lt;&gt;"Sí",N5687="No aplica"),0,'Catàleg GRAE'!D18)</f>
        <v>1</v>
      </c>
      <c r="I5687" s="20"/>
      <c r="J5687" s="20"/>
      <c r="K5687" s="20"/>
      <c r="L5687" s="21"/>
      <c r="M5687" s="21"/>
      <c r="N5687" s="20"/>
      <c r="O5687" s="20"/>
      <c r="P5687" s="19" t="str">
        <f aca="false">IF(I5687="","",I5687-H5687)</f>
        <v/>
      </c>
      <c r="Q5687" s="19" t="str">
        <f aca="true">IF(B5687="","",IF(N5687="No aplica","No aplica",IF(I5687="","Pendent",IF(N5687="Per substituir","Substituir",IF(OR(N5687="No localitzat",N5687="No lliurat"),"Reposar",IF(I5687&lt;H5687,"Reposar",IF(I5687&gt;H5687,"Revisar excedent",IF(AND(G5687="Sí",M5687&lt;&gt;"",M5687&lt;TODAY()),"EPI caducat",IF(AND(G5687="Sí",M5687&lt;&gt;"",M5687&lt;=TODAY()+90),"EPI caduca ≤90 dies",IF(OR(N5687="Deteriorat usable",N5687="Revisió necessària"),"Revisar","OK"))))))))))</f>
      </c>
      <c r="R5687" s="20"/>
    </row>
    <row r="5688" customFormat="false" ht="15" hidden="false" customHeight="false" outlineLevel="0" collapsed="false">
      <c r="A5688" s="19" t="n">
        <v>53</v>
      </c>
      <c r="B5688" s="19" t="n">
        <f aca="false">IFERROR(VLOOKUP(A5688,Personal!$A$6:$F$112,2,FALSE()),"")</f>
        <v>0</v>
      </c>
      <c r="C5688" s="19" t="str">
        <f aca="false">IFERROR(VLOOKUP(A5688,Personal!$A$6:$F$112,3,FALSE()),"")</f>
        <v>Valls</v>
      </c>
      <c r="D5688" s="19" t="s">
        <v>59</v>
      </c>
      <c r="E5688" s="19" t="s">
        <v>60</v>
      </c>
      <c r="F5688" s="19" t="s">
        <v>61</v>
      </c>
      <c r="G5688" s="19" t="s">
        <v>291</v>
      </c>
      <c r="H5688" s="19" t="n">
        <f aca="false">IF(OR(VLOOKUP(A5688,Personal!$A$6:$F$112,5,FALSE())&lt;&gt;"Sí",N5688="No aplica"),0,'Catàleg GRAE'!D19)</f>
        <v>4</v>
      </c>
      <c r="I5688" s="20"/>
      <c r="J5688" s="20"/>
      <c r="K5688" s="20"/>
      <c r="L5688" s="21"/>
      <c r="M5688" s="21"/>
      <c r="N5688" s="20"/>
      <c r="O5688" s="20"/>
      <c r="P5688" s="19" t="str">
        <f aca="false">IF(I5688="","",I5688-H5688)</f>
        <v/>
      </c>
      <c r="Q5688" s="19" t="str">
        <f aca="true">IF(B5688="","",IF(N5688="No aplica","No aplica",IF(I5688="","Pendent",IF(N5688="Per substituir","Substituir",IF(OR(N5688="No localitzat",N5688="No lliurat"),"Reposar",IF(I5688&lt;H5688,"Reposar",IF(I5688&gt;H5688,"Revisar excedent",IF(AND(G5688="Sí",M5688&lt;&gt;"",M5688&lt;TODAY()),"EPI caducat",IF(AND(G5688="Sí",M5688&lt;&gt;"",M5688&lt;=TODAY()+90),"EPI caduca ≤90 dies",IF(OR(N5688="Deteriorat usable",N5688="Revisió necessària"),"Revisar","OK"))))))))))</f>
      </c>
      <c r="R5688" s="20"/>
    </row>
    <row r="5689" customFormat="false" ht="15" hidden="false" customHeight="false" outlineLevel="0" collapsed="false">
      <c r="A5689" s="19" t="n">
        <v>53</v>
      </c>
      <c r="B5689" s="19" t="n">
        <f aca="false">IFERROR(VLOOKUP(A5689,Personal!$A$6:$F$112,2,FALSE()),"")</f>
        <v>0</v>
      </c>
      <c r="C5689" s="19" t="str">
        <f aca="false">IFERROR(VLOOKUP(A5689,Personal!$A$6:$F$112,3,FALSE()),"")</f>
        <v>Valls</v>
      </c>
      <c r="D5689" s="19" t="s">
        <v>59</v>
      </c>
      <c r="E5689" s="19" t="s">
        <v>60</v>
      </c>
      <c r="F5689" s="19" t="s">
        <v>62</v>
      </c>
      <c r="G5689" s="19" t="s">
        <v>291</v>
      </c>
      <c r="H5689" s="19" t="n">
        <f aca="false">IF(OR(VLOOKUP(A5689,Personal!$A$6:$F$112,5,FALSE())&lt;&gt;"Sí",N5689="No aplica"),0,'Catàleg GRAE'!D20)</f>
        <v>2</v>
      </c>
      <c r="I5689" s="20"/>
      <c r="J5689" s="20"/>
      <c r="K5689" s="20"/>
      <c r="L5689" s="21"/>
      <c r="M5689" s="21"/>
      <c r="N5689" s="20"/>
      <c r="O5689" s="20"/>
      <c r="P5689" s="19" t="str">
        <f aca="false">IF(I5689="","",I5689-H5689)</f>
        <v/>
      </c>
      <c r="Q5689" s="19" t="str">
        <f aca="true">IF(B5689="","",IF(N5689="No aplica","No aplica",IF(I5689="","Pendent",IF(N5689="Per substituir","Substituir",IF(OR(N5689="No localitzat",N5689="No lliurat"),"Reposar",IF(I5689&lt;H5689,"Reposar",IF(I5689&gt;H5689,"Revisar excedent",IF(AND(G5689="Sí",M5689&lt;&gt;"",M5689&lt;TODAY()),"EPI caducat",IF(AND(G5689="Sí",M5689&lt;&gt;"",M5689&lt;=TODAY()+90),"EPI caduca ≤90 dies",IF(OR(N5689="Deteriorat usable",N5689="Revisió necessària"),"Revisar","OK"))))))))))</f>
      </c>
      <c r="R5689" s="20"/>
    </row>
    <row r="5690" customFormat="false" ht="15" hidden="false" customHeight="false" outlineLevel="0" collapsed="false">
      <c r="A5690" s="19" t="n">
        <v>53</v>
      </c>
      <c r="B5690" s="19" t="n">
        <f aca="false">IFERROR(VLOOKUP(A5690,Personal!$A$6:$F$112,2,FALSE()),"")</f>
        <v>0</v>
      </c>
      <c r="C5690" s="19" t="str">
        <f aca="false">IFERROR(VLOOKUP(A5690,Personal!$A$6:$F$112,3,FALSE()),"")</f>
        <v>Valls</v>
      </c>
      <c r="D5690" s="19" t="s">
        <v>59</v>
      </c>
      <c r="E5690" s="19" t="s">
        <v>60</v>
      </c>
      <c r="F5690" s="19" t="s">
        <v>63</v>
      </c>
      <c r="G5690" s="19" t="s">
        <v>291</v>
      </c>
      <c r="H5690" s="19" t="n">
        <f aca="false">IF(OR(VLOOKUP(A5690,Personal!$A$6:$F$112,5,FALSE())&lt;&gt;"Sí",N5690="No aplica"),0,'Catàleg GRAE'!D21)</f>
        <v>2</v>
      </c>
      <c r="I5690" s="20"/>
      <c r="J5690" s="20"/>
      <c r="K5690" s="20"/>
      <c r="L5690" s="21"/>
      <c r="M5690" s="21"/>
      <c r="N5690" s="20"/>
      <c r="O5690" s="20"/>
      <c r="P5690" s="19" t="str">
        <f aca="false">IF(I5690="","",I5690-H5690)</f>
        <v/>
      </c>
      <c r="Q5690" s="19" t="str">
        <f aca="true">IF(B5690="","",IF(N5690="No aplica","No aplica",IF(I5690="","Pendent",IF(N5690="Per substituir","Substituir",IF(OR(N5690="No localitzat",N5690="No lliurat"),"Reposar",IF(I5690&lt;H5690,"Reposar",IF(I5690&gt;H5690,"Revisar excedent",IF(AND(G5690="Sí",M5690&lt;&gt;"",M5690&lt;TODAY()),"EPI caducat",IF(AND(G5690="Sí",M5690&lt;&gt;"",M5690&lt;=TODAY()+90),"EPI caduca ≤90 dies",IF(OR(N5690="Deteriorat usable",N5690="Revisió necessària"),"Revisar","OK"))))))))))</f>
      </c>
      <c r="R5690" s="20"/>
    </row>
    <row r="5691" customFormat="false" ht="15" hidden="false" customHeight="false" outlineLevel="0" collapsed="false">
      <c r="A5691" s="19" t="n">
        <v>53</v>
      </c>
      <c r="B5691" s="19" t="n">
        <f aca="false">IFERROR(VLOOKUP(A5691,Personal!$A$6:$F$112,2,FALSE()),"")</f>
        <v>0</v>
      </c>
      <c r="C5691" s="19" t="str">
        <f aca="false">IFERROR(VLOOKUP(A5691,Personal!$A$6:$F$112,3,FALSE()),"")</f>
        <v>Valls</v>
      </c>
      <c r="D5691" s="19" t="s">
        <v>64</v>
      </c>
      <c r="E5691" s="19" t="s">
        <v>65</v>
      </c>
      <c r="F5691" s="19" t="s">
        <v>66</v>
      </c>
      <c r="G5691" s="19" t="s">
        <v>291</v>
      </c>
      <c r="H5691" s="19" t="n">
        <f aca="false">IF(OR(VLOOKUP(A5691,Personal!$A$6:$F$112,5,FALSE())&lt;&gt;"Sí",N5691="No aplica"),0,'Catàleg GRAE'!D22)</f>
        <v>1</v>
      </c>
      <c r="I5691" s="20"/>
      <c r="J5691" s="20"/>
      <c r="K5691" s="20"/>
      <c r="L5691" s="21"/>
      <c r="M5691" s="21"/>
      <c r="N5691" s="20"/>
      <c r="O5691" s="20"/>
      <c r="P5691" s="19" t="str">
        <f aca="false">IF(I5691="","",I5691-H5691)</f>
        <v/>
      </c>
      <c r="Q5691" s="19" t="str">
        <f aca="true">IF(B5691="","",IF(N5691="No aplica","No aplica",IF(I5691="","Pendent",IF(N5691="Per substituir","Substituir",IF(OR(N5691="No localitzat",N5691="No lliurat"),"Reposar",IF(I5691&lt;H5691,"Reposar",IF(I5691&gt;H5691,"Revisar excedent",IF(AND(G5691="Sí",M5691&lt;&gt;"",M5691&lt;TODAY()),"EPI caducat",IF(AND(G5691="Sí",M5691&lt;&gt;"",M5691&lt;=TODAY()+90),"EPI caduca ≤90 dies",IF(OR(N5691="Deteriorat usable",N5691="Revisió necessària"),"Revisar","OK"))))))))))</f>
      </c>
      <c r="R5691" s="20"/>
    </row>
    <row r="5692" customFormat="false" ht="15" hidden="false" customHeight="false" outlineLevel="0" collapsed="false">
      <c r="A5692" s="19" t="n">
        <v>53</v>
      </c>
      <c r="B5692" s="19" t="n">
        <f aca="false">IFERROR(VLOOKUP(A5692,Personal!$A$6:$F$112,2,FALSE()),"")</f>
        <v>0</v>
      </c>
      <c r="C5692" s="19" t="str">
        <f aca="false">IFERROR(VLOOKUP(A5692,Personal!$A$6:$F$112,3,FALSE()),"")</f>
        <v>Valls</v>
      </c>
      <c r="D5692" s="19" t="s">
        <v>64</v>
      </c>
      <c r="E5692" s="19" t="s">
        <v>67</v>
      </c>
      <c r="F5692" s="19" t="s">
        <v>68</v>
      </c>
      <c r="G5692" s="19" t="s">
        <v>291</v>
      </c>
      <c r="H5692" s="19" t="n">
        <f aca="false">IF(OR(VLOOKUP(A5692,Personal!$A$6:$F$112,5,FALSE())&lt;&gt;"Sí",N5692="No aplica"),0,'Catàleg GRAE'!D23)</f>
        <v>1</v>
      </c>
      <c r="I5692" s="20"/>
      <c r="J5692" s="20"/>
      <c r="K5692" s="20"/>
      <c r="L5692" s="21"/>
      <c r="M5692" s="21"/>
      <c r="N5692" s="20"/>
      <c r="O5692" s="20"/>
      <c r="P5692" s="19" t="str">
        <f aca="false">IF(I5692="","",I5692-H5692)</f>
        <v/>
      </c>
      <c r="Q5692" s="19" t="str">
        <f aca="true">IF(B5692="","",IF(N5692="No aplica","No aplica",IF(I5692="","Pendent",IF(N5692="Per substituir","Substituir",IF(OR(N5692="No localitzat",N5692="No lliurat"),"Reposar",IF(I5692&lt;H5692,"Reposar",IF(I5692&gt;H5692,"Revisar excedent",IF(AND(G5692="Sí",M5692&lt;&gt;"",M5692&lt;TODAY()),"EPI caducat",IF(AND(G5692="Sí",M5692&lt;&gt;"",M5692&lt;=TODAY()+90),"EPI caduca ≤90 dies",IF(OR(N5692="Deteriorat usable",N5692="Revisió necessària"),"Revisar","OK"))))))))))</f>
      </c>
      <c r="R5692" s="20"/>
    </row>
    <row r="5693" customFormat="false" ht="15" hidden="false" customHeight="false" outlineLevel="0" collapsed="false">
      <c r="A5693" s="19" t="n">
        <v>53</v>
      </c>
      <c r="B5693" s="19" t="n">
        <f aca="false">IFERROR(VLOOKUP(A5693,Personal!$A$6:$F$112,2,FALSE()),"")</f>
        <v>0</v>
      </c>
      <c r="C5693" s="19" t="str">
        <f aca="false">IFERROR(VLOOKUP(A5693,Personal!$A$6:$F$112,3,FALSE()),"")</f>
        <v>Valls</v>
      </c>
      <c r="D5693" s="19" t="s">
        <v>64</v>
      </c>
      <c r="E5693" s="19" t="s">
        <v>69</v>
      </c>
      <c r="F5693" s="19" t="s">
        <v>70</v>
      </c>
      <c r="G5693" s="19" t="s">
        <v>291</v>
      </c>
      <c r="H5693" s="19" t="n">
        <f aca="false">IF(OR(VLOOKUP(A5693,Personal!$A$6:$F$112,5,FALSE())&lt;&gt;"Sí",N5693="No aplica"),0,'Catàleg GRAE'!D24)</f>
        <v>1</v>
      </c>
      <c r="I5693" s="20"/>
      <c r="J5693" s="20"/>
      <c r="K5693" s="20"/>
      <c r="L5693" s="21"/>
      <c r="M5693" s="21"/>
      <c r="N5693" s="20"/>
      <c r="O5693" s="20"/>
      <c r="P5693" s="19" t="str">
        <f aca="false">IF(I5693="","",I5693-H5693)</f>
        <v/>
      </c>
      <c r="Q5693" s="19" t="str">
        <f aca="true">IF(B5693="","",IF(N5693="No aplica","No aplica",IF(I5693="","Pendent",IF(N5693="Per substituir","Substituir",IF(OR(N5693="No localitzat",N5693="No lliurat"),"Reposar",IF(I5693&lt;H5693,"Reposar",IF(I5693&gt;H5693,"Revisar excedent",IF(AND(G5693="Sí",M5693&lt;&gt;"",M5693&lt;TODAY()),"EPI caducat",IF(AND(G5693="Sí",M5693&lt;&gt;"",M5693&lt;=TODAY()+90),"EPI caduca ≤90 dies",IF(OR(N5693="Deteriorat usable",N5693="Revisió necessària"),"Revisar","OK"))))))))))</f>
      </c>
      <c r="R5693" s="20"/>
    </row>
    <row r="5694" customFormat="false" ht="15" hidden="false" customHeight="false" outlineLevel="0" collapsed="false">
      <c r="A5694" s="19" t="n">
        <v>53</v>
      </c>
      <c r="B5694" s="19" t="n">
        <f aca="false">IFERROR(VLOOKUP(A5694,Personal!$A$6:$F$112,2,FALSE()),"")</f>
        <v>0</v>
      </c>
      <c r="C5694" s="19" t="str">
        <f aca="false">IFERROR(VLOOKUP(A5694,Personal!$A$6:$F$112,3,FALSE()),"")</f>
        <v>Valls</v>
      </c>
      <c r="D5694" s="19" t="s">
        <v>71</v>
      </c>
      <c r="E5694" s="19" t="s">
        <v>72</v>
      </c>
      <c r="F5694" s="19" t="s">
        <v>73</v>
      </c>
      <c r="G5694" s="19" t="s">
        <v>291</v>
      </c>
      <c r="H5694" s="19" t="n">
        <f aca="false">IF(OR(VLOOKUP(A5694,Personal!$A$6:$F$112,5,FALSE())&lt;&gt;"Sí",N5694="No aplica"),0,'Catàleg GRAE'!D25)</f>
        <v>1</v>
      </c>
      <c r="I5694" s="20"/>
      <c r="J5694" s="20"/>
      <c r="K5694" s="20"/>
      <c r="L5694" s="21"/>
      <c r="M5694" s="21"/>
      <c r="N5694" s="20"/>
      <c r="O5694" s="20"/>
      <c r="P5694" s="19" t="str">
        <f aca="false">IF(I5694="","",I5694-H5694)</f>
        <v/>
      </c>
      <c r="Q5694" s="19" t="str">
        <f aca="true">IF(B5694="","",IF(N5694="No aplica","No aplica",IF(I5694="","Pendent",IF(N5694="Per substituir","Substituir",IF(OR(N5694="No localitzat",N5694="No lliurat"),"Reposar",IF(I5694&lt;H5694,"Reposar",IF(I5694&gt;H5694,"Revisar excedent",IF(AND(G5694="Sí",M5694&lt;&gt;"",M5694&lt;TODAY()),"EPI caducat",IF(AND(G5694="Sí",M5694&lt;&gt;"",M5694&lt;=TODAY()+90),"EPI caduca ≤90 dies",IF(OR(N5694="Deteriorat usable",N5694="Revisió necessària"),"Revisar","OK"))))))))))</f>
      </c>
      <c r="R5694" s="20"/>
    </row>
    <row r="5695" customFormat="false" ht="15" hidden="false" customHeight="false" outlineLevel="0" collapsed="false">
      <c r="A5695" s="19" t="n">
        <v>53</v>
      </c>
      <c r="B5695" s="19" t="n">
        <f aca="false">IFERROR(VLOOKUP(A5695,Personal!$A$6:$F$112,2,FALSE()),"")</f>
        <v>0</v>
      </c>
      <c r="C5695" s="19" t="str">
        <f aca="false">IFERROR(VLOOKUP(A5695,Personal!$A$6:$F$112,3,FALSE()),"")</f>
        <v>Valls</v>
      </c>
      <c r="D5695" s="19" t="s">
        <v>40</v>
      </c>
      <c r="E5695" s="19" t="s">
        <v>74</v>
      </c>
      <c r="F5695" s="19" t="s">
        <v>75</v>
      </c>
      <c r="G5695" s="19" t="s">
        <v>272</v>
      </c>
      <c r="H5695" s="19" t="n">
        <f aca="false">IF(OR(VLOOKUP(A5695,Personal!$A$6:$F$112,5,FALSE())&lt;&gt;"Sí",N5695="No aplica"),0,'Catàleg GRAE'!D26)</f>
        <v>1</v>
      </c>
      <c r="I5695" s="20"/>
      <c r="J5695" s="20"/>
      <c r="K5695" s="20"/>
      <c r="L5695" s="21"/>
      <c r="M5695" s="21"/>
      <c r="N5695" s="20"/>
      <c r="O5695" s="20"/>
      <c r="P5695" s="19" t="str">
        <f aca="false">IF(I5695="","",I5695-H5695)</f>
        <v/>
      </c>
      <c r="Q5695" s="19" t="str">
        <f aca="true">IF(B5695="","",IF(N5695="No aplica","No aplica",IF(I5695="","Pendent",IF(N5695="Per substituir","Substituir",IF(OR(N5695="No localitzat",N5695="No lliurat"),"Reposar",IF(I5695&lt;H5695,"Reposar",IF(I5695&gt;H5695,"Revisar excedent",IF(AND(G5695="Sí",M5695&lt;&gt;"",M5695&lt;TODAY()),"EPI caducat",IF(AND(G5695="Sí",M5695&lt;&gt;"",M5695&lt;=TODAY()+90),"EPI caduca ≤90 dies",IF(OR(N5695="Deteriorat usable",N5695="Revisió necessària"),"Revisar","OK"))))))))))</f>
      </c>
      <c r="R5695" s="20"/>
    </row>
    <row r="5696" customFormat="false" ht="15" hidden="false" customHeight="false" outlineLevel="0" collapsed="false">
      <c r="A5696" s="19" t="n">
        <v>53</v>
      </c>
      <c r="B5696" s="19" t="n">
        <f aca="false">IFERROR(VLOOKUP(A5696,Personal!$A$6:$F$112,2,FALSE()),"")</f>
        <v>0</v>
      </c>
      <c r="C5696" s="19" t="str">
        <f aca="false">IFERROR(VLOOKUP(A5696,Personal!$A$6:$F$112,3,FALSE()),"")</f>
        <v>Valls</v>
      </c>
      <c r="D5696" s="19" t="s">
        <v>40</v>
      </c>
      <c r="E5696" s="19" t="s">
        <v>76</v>
      </c>
      <c r="F5696" s="19" t="s">
        <v>77</v>
      </c>
      <c r="G5696" s="19" t="s">
        <v>291</v>
      </c>
      <c r="H5696" s="19" t="n">
        <f aca="false">IF(OR(VLOOKUP(A5696,Personal!$A$6:$F$112,5,FALSE())&lt;&gt;"Sí",N5696="No aplica"),0,'Catàleg GRAE'!D27)</f>
        <v>1</v>
      </c>
      <c r="I5696" s="20"/>
      <c r="J5696" s="20"/>
      <c r="K5696" s="20"/>
      <c r="L5696" s="21"/>
      <c r="M5696" s="21"/>
      <c r="N5696" s="20"/>
      <c r="O5696" s="20"/>
      <c r="P5696" s="19" t="str">
        <f aca="false">IF(I5696="","",I5696-H5696)</f>
        <v/>
      </c>
      <c r="Q5696" s="19" t="str">
        <f aca="true">IF(B5696="","",IF(N5696="No aplica","No aplica",IF(I5696="","Pendent",IF(N5696="Per substituir","Substituir",IF(OR(N5696="No localitzat",N5696="No lliurat"),"Reposar",IF(I5696&lt;H5696,"Reposar",IF(I5696&gt;H5696,"Revisar excedent",IF(AND(G5696="Sí",M5696&lt;&gt;"",M5696&lt;TODAY()),"EPI caducat",IF(AND(G5696="Sí",M5696&lt;&gt;"",M5696&lt;=TODAY()+90),"EPI caduca ≤90 dies",IF(OR(N5696="Deteriorat usable",N5696="Revisió necessària"),"Revisar","OK"))))))))))</f>
      </c>
      <c r="R5696" s="20"/>
    </row>
    <row r="5697" customFormat="false" ht="15" hidden="false" customHeight="false" outlineLevel="0" collapsed="false">
      <c r="A5697" s="19" t="n">
        <v>53</v>
      </c>
      <c r="B5697" s="19" t="n">
        <f aca="false">IFERROR(VLOOKUP(A5697,Personal!$A$6:$F$112,2,FALSE()),"")</f>
        <v>0</v>
      </c>
      <c r="C5697" s="19" t="str">
        <f aca="false">IFERROR(VLOOKUP(A5697,Personal!$A$6:$F$112,3,FALSE()),"")</f>
        <v>Valls</v>
      </c>
      <c r="D5697" s="19" t="s">
        <v>78</v>
      </c>
      <c r="E5697" s="19" t="s">
        <v>79</v>
      </c>
      <c r="F5697" s="19" t="s">
        <v>80</v>
      </c>
      <c r="G5697" s="19" t="s">
        <v>291</v>
      </c>
      <c r="H5697" s="19" t="n">
        <f aca="false">IF(OR(VLOOKUP(A5697,Personal!$A$6:$F$112,5,FALSE())&lt;&gt;"Sí",N5697="No aplica"),0,'Catàleg GRAE'!D28)</f>
        <v>1</v>
      </c>
      <c r="I5697" s="20"/>
      <c r="J5697" s="20"/>
      <c r="K5697" s="20"/>
      <c r="L5697" s="21"/>
      <c r="M5697" s="21"/>
      <c r="N5697" s="20"/>
      <c r="O5697" s="20"/>
      <c r="P5697" s="19" t="str">
        <f aca="false">IF(I5697="","",I5697-H5697)</f>
        <v/>
      </c>
      <c r="Q5697" s="19" t="str">
        <f aca="true">IF(B5697="","",IF(N5697="No aplica","No aplica",IF(I5697="","Pendent",IF(N5697="Per substituir","Substituir",IF(OR(N5697="No localitzat",N5697="No lliurat"),"Reposar",IF(I5697&lt;H5697,"Reposar",IF(I5697&gt;H5697,"Revisar excedent",IF(AND(G5697="Sí",M5697&lt;&gt;"",M5697&lt;TODAY()),"EPI caducat",IF(AND(G5697="Sí",M5697&lt;&gt;"",M5697&lt;=TODAY()+90),"EPI caduca ≤90 dies",IF(OR(N5697="Deteriorat usable",N5697="Revisió necessària"),"Revisar","OK"))))))))))</f>
      </c>
      <c r="R5697" s="20"/>
    </row>
    <row r="5698" customFormat="false" ht="15" hidden="false" customHeight="false" outlineLevel="0" collapsed="false">
      <c r="A5698" s="19" t="n">
        <v>53</v>
      </c>
      <c r="B5698" s="19" t="n">
        <f aca="false">IFERROR(VLOOKUP(A5698,Personal!$A$6:$F$112,2,FALSE()),"")</f>
        <v>0</v>
      </c>
      <c r="C5698" s="19" t="str">
        <f aca="false">IFERROR(VLOOKUP(A5698,Personal!$A$6:$F$112,3,FALSE()),"")</f>
        <v>Valls</v>
      </c>
      <c r="D5698" s="19" t="s">
        <v>26</v>
      </c>
      <c r="E5698" s="19" t="s">
        <v>81</v>
      </c>
      <c r="F5698" s="19" t="s">
        <v>82</v>
      </c>
      <c r="G5698" s="19" t="s">
        <v>272</v>
      </c>
      <c r="H5698" s="19" t="n">
        <f aca="false">IF(OR(VLOOKUP(A5698,Personal!$A$6:$F$112,5,FALSE())&lt;&gt;"Sí",N5698="No aplica"),0,'Catàleg GRAE'!D29)</f>
        <v>1</v>
      </c>
      <c r="I5698" s="20"/>
      <c r="J5698" s="20"/>
      <c r="K5698" s="20"/>
      <c r="L5698" s="21"/>
      <c r="M5698" s="21"/>
      <c r="N5698" s="20"/>
      <c r="O5698" s="20"/>
      <c r="P5698" s="19" t="str">
        <f aca="false">IF(I5698="","",I5698-H5698)</f>
        <v/>
      </c>
      <c r="Q5698" s="19" t="str">
        <f aca="true">IF(B5698="","",IF(N5698="No aplica","No aplica",IF(I5698="","Pendent",IF(N5698="Per substituir","Substituir",IF(OR(N5698="No localitzat",N5698="No lliurat"),"Reposar",IF(I5698&lt;H5698,"Reposar",IF(I5698&gt;H5698,"Revisar excedent",IF(AND(G5698="Sí",M5698&lt;&gt;"",M5698&lt;TODAY()),"EPI caducat",IF(AND(G5698="Sí",M5698&lt;&gt;"",M5698&lt;=TODAY()+90),"EPI caduca ≤90 dies",IF(OR(N5698="Deteriorat usable",N5698="Revisió necessària"),"Revisar","OK"))))))))))</f>
      </c>
      <c r="R5698" s="20"/>
    </row>
    <row r="5699" customFormat="false" ht="15" hidden="false" customHeight="false" outlineLevel="0" collapsed="false">
      <c r="A5699" s="19" t="n">
        <v>53</v>
      </c>
      <c r="B5699" s="19" t="n">
        <f aca="false">IFERROR(VLOOKUP(A5699,Personal!$A$6:$F$112,2,FALSE()),"")</f>
        <v>0</v>
      </c>
      <c r="C5699" s="19" t="str">
        <f aca="false">IFERROR(VLOOKUP(A5699,Personal!$A$6:$F$112,3,FALSE()),"")</f>
        <v>Valls</v>
      </c>
      <c r="D5699" s="19" t="s">
        <v>83</v>
      </c>
      <c r="E5699" s="19" t="s">
        <v>84</v>
      </c>
      <c r="F5699" s="19" t="s">
        <v>85</v>
      </c>
      <c r="G5699" s="19" t="s">
        <v>291</v>
      </c>
      <c r="H5699" s="19" t="n">
        <f aca="false">IF(OR(VLOOKUP(A5699,Personal!$A$6:$F$112,5,FALSE())&lt;&gt;"Sí",N5699="No aplica"),0,'Catàleg GRAE'!D30)</f>
        <v>2</v>
      </c>
      <c r="I5699" s="20"/>
      <c r="J5699" s="20"/>
      <c r="K5699" s="20"/>
      <c r="L5699" s="21"/>
      <c r="M5699" s="21"/>
      <c r="N5699" s="20"/>
      <c r="O5699" s="20"/>
      <c r="P5699" s="19" t="str">
        <f aca="false">IF(I5699="","",I5699-H5699)</f>
        <v/>
      </c>
      <c r="Q5699" s="19" t="str">
        <f aca="true">IF(B5699="","",IF(N5699="No aplica","No aplica",IF(I5699="","Pendent",IF(N5699="Per substituir","Substituir",IF(OR(N5699="No localitzat",N5699="No lliurat"),"Reposar",IF(I5699&lt;H5699,"Reposar",IF(I5699&gt;H5699,"Revisar excedent",IF(AND(G5699="Sí",M5699&lt;&gt;"",M5699&lt;TODAY()),"EPI caducat",IF(AND(G5699="Sí",M5699&lt;&gt;"",M5699&lt;=TODAY()+90),"EPI caduca ≤90 dies",IF(OR(N5699="Deteriorat usable",N5699="Revisió necessària"),"Revisar","OK"))))))))))</f>
      </c>
      <c r="R5699" s="20"/>
    </row>
    <row r="5700" customFormat="false" ht="15" hidden="false" customHeight="false" outlineLevel="0" collapsed="false">
      <c r="A5700" s="19" t="n">
        <v>53</v>
      </c>
      <c r="B5700" s="19" t="n">
        <f aca="false">IFERROR(VLOOKUP(A5700,Personal!$A$6:$F$112,2,FALSE()),"")</f>
        <v>0</v>
      </c>
      <c r="C5700" s="19" t="str">
        <f aca="false">IFERROR(VLOOKUP(A5700,Personal!$A$6:$F$112,3,FALSE()),"")</f>
        <v>Valls</v>
      </c>
      <c r="D5700" s="19" t="s">
        <v>83</v>
      </c>
      <c r="E5700" s="19" t="s">
        <v>86</v>
      </c>
      <c r="F5700" s="19" t="s">
        <v>87</v>
      </c>
      <c r="G5700" s="19" t="s">
        <v>291</v>
      </c>
      <c r="H5700" s="19" t="n">
        <f aca="false">IF(OR(VLOOKUP(A5700,Personal!$A$6:$F$112,5,FALSE())&lt;&gt;"Sí",N5700="No aplica"),0,'Catàleg GRAE'!D31)</f>
        <v>2</v>
      </c>
      <c r="I5700" s="20"/>
      <c r="J5700" s="20"/>
      <c r="K5700" s="20"/>
      <c r="L5700" s="21"/>
      <c r="M5700" s="21"/>
      <c r="N5700" s="20"/>
      <c r="O5700" s="20"/>
      <c r="P5700" s="19" t="str">
        <f aca="false">IF(I5700="","",I5700-H5700)</f>
        <v/>
      </c>
      <c r="Q5700" s="19" t="str">
        <f aca="true">IF(B5700="","",IF(N5700="No aplica","No aplica",IF(I5700="","Pendent",IF(N5700="Per substituir","Substituir",IF(OR(N5700="No localitzat",N5700="No lliurat"),"Reposar",IF(I5700&lt;H5700,"Reposar",IF(I5700&gt;H5700,"Revisar excedent",IF(AND(G5700="Sí",M5700&lt;&gt;"",M5700&lt;TODAY()),"EPI caducat",IF(AND(G5700="Sí",M5700&lt;&gt;"",M5700&lt;=TODAY()+90),"EPI caduca ≤90 dies",IF(OR(N5700="Deteriorat usable",N5700="Revisió necessària"),"Revisar","OK"))))))))))</f>
      </c>
      <c r="R5700" s="20"/>
    </row>
    <row r="5701" customFormat="false" ht="15" hidden="false" customHeight="false" outlineLevel="0" collapsed="false">
      <c r="A5701" s="19" t="n">
        <v>53</v>
      </c>
      <c r="B5701" s="19" t="n">
        <f aca="false">IFERROR(VLOOKUP(A5701,Personal!$A$6:$F$112,2,FALSE()),"")</f>
        <v>0</v>
      </c>
      <c r="C5701" s="19" t="str">
        <f aca="false">IFERROR(VLOOKUP(A5701,Personal!$A$6:$F$112,3,FALSE()),"")</f>
        <v>Valls</v>
      </c>
      <c r="D5701" s="19" t="s">
        <v>83</v>
      </c>
      <c r="E5701" s="19" t="s">
        <v>88</v>
      </c>
      <c r="F5701" s="19" t="s">
        <v>89</v>
      </c>
      <c r="G5701" s="19" t="s">
        <v>291</v>
      </c>
      <c r="H5701" s="19" t="n">
        <f aca="false">IF(OR(VLOOKUP(A5701,Personal!$A$6:$F$112,5,FALSE())&lt;&gt;"Sí",N5701="No aplica"),0,'Catàleg GRAE'!D32)</f>
        <v>2</v>
      </c>
      <c r="I5701" s="20"/>
      <c r="J5701" s="20"/>
      <c r="K5701" s="20"/>
      <c r="L5701" s="21"/>
      <c r="M5701" s="21"/>
      <c r="N5701" s="20"/>
      <c r="O5701" s="20"/>
      <c r="P5701" s="19" t="str">
        <f aca="false">IF(I5701="","",I5701-H5701)</f>
        <v/>
      </c>
      <c r="Q5701" s="19" t="str">
        <f aca="true">IF(B5701="","",IF(N5701="No aplica","No aplica",IF(I5701="","Pendent",IF(N5701="Per substituir","Substituir",IF(OR(N5701="No localitzat",N5701="No lliurat"),"Reposar",IF(I5701&lt;H5701,"Reposar",IF(I5701&gt;H5701,"Revisar excedent",IF(AND(G5701="Sí",M5701&lt;&gt;"",M5701&lt;TODAY()),"EPI caducat",IF(AND(G5701="Sí",M5701&lt;&gt;"",M5701&lt;=TODAY()+90),"EPI caduca ≤90 dies",IF(OR(N5701="Deteriorat usable",N5701="Revisió necessària"),"Revisar","OK"))))))))))</f>
      </c>
      <c r="R5701" s="20"/>
    </row>
    <row r="5702" customFormat="false" ht="15" hidden="false" customHeight="false" outlineLevel="0" collapsed="false">
      <c r="A5702" s="19" t="n">
        <v>53</v>
      </c>
      <c r="B5702" s="19" t="n">
        <f aca="false">IFERROR(VLOOKUP(A5702,Personal!$A$6:$F$112,2,FALSE()),"")</f>
        <v>0</v>
      </c>
      <c r="C5702" s="19" t="str">
        <f aca="false">IFERROR(VLOOKUP(A5702,Personal!$A$6:$F$112,3,FALSE()),"")</f>
        <v>Valls</v>
      </c>
      <c r="D5702" s="19" t="s">
        <v>83</v>
      </c>
      <c r="E5702" s="19" t="s">
        <v>90</v>
      </c>
      <c r="F5702" s="19" t="s">
        <v>91</v>
      </c>
      <c r="G5702" s="19" t="s">
        <v>291</v>
      </c>
      <c r="H5702" s="19" t="n">
        <f aca="false">IF(OR(VLOOKUP(A5702,Personal!$A$6:$F$112,5,FALSE())&lt;&gt;"Sí",N5702="No aplica"),0,'Catàleg GRAE'!D33)</f>
        <v>1</v>
      </c>
      <c r="I5702" s="20"/>
      <c r="J5702" s="20"/>
      <c r="K5702" s="20"/>
      <c r="L5702" s="21"/>
      <c r="M5702" s="21"/>
      <c r="N5702" s="20"/>
      <c r="O5702" s="20"/>
      <c r="P5702" s="19" t="str">
        <f aca="false">IF(I5702="","",I5702-H5702)</f>
        <v/>
      </c>
      <c r="Q5702" s="19" t="str">
        <f aca="true">IF(B5702="","",IF(N5702="No aplica","No aplica",IF(I5702="","Pendent",IF(N5702="Per substituir","Substituir",IF(OR(N5702="No localitzat",N5702="No lliurat"),"Reposar",IF(I5702&lt;H5702,"Reposar",IF(I5702&gt;H5702,"Revisar excedent",IF(AND(G5702="Sí",M5702&lt;&gt;"",M5702&lt;TODAY()),"EPI caducat",IF(AND(G5702="Sí",M5702&lt;&gt;"",M5702&lt;=TODAY()+90),"EPI caduca ≤90 dies",IF(OR(N5702="Deteriorat usable",N5702="Revisió necessària"),"Revisar","OK"))))))))))</f>
      </c>
      <c r="R5702" s="20"/>
    </row>
    <row r="5703" customFormat="false" ht="15" hidden="false" customHeight="false" outlineLevel="0" collapsed="false">
      <c r="A5703" s="19" t="n">
        <v>53</v>
      </c>
      <c r="B5703" s="19" t="n">
        <f aca="false">IFERROR(VLOOKUP(A5703,Personal!$A$6:$F$112,2,FALSE()),"")</f>
        <v>0</v>
      </c>
      <c r="C5703" s="19" t="str">
        <f aca="false">IFERROR(VLOOKUP(A5703,Personal!$A$6:$F$112,3,FALSE()),"")</f>
        <v>Valls</v>
      </c>
      <c r="D5703" s="19" t="s">
        <v>40</v>
      </c>
      <c r="E5703" s="19" t="s">
        <v>92</v>
      </c>
      <c r="F5703" s="19" t="s">
        <v>93</v>
      </c>
      <c r="G5703" s="19" t="s">
        <v>291</v>
      </c>
      <c r="H5703" s="19" t="n">
        <f aca="false">IF(OR(VLOOKUP(A5703,Personal!$A$6:$F$112,5,FALSE())&lt;&gt;"Sí",N5703="No aplica"),0,'Catàleg GRAE'!D34)</f>
        <v>1</v>
      </c>
      <c r="I5703" s="20"/>
      <c r="J5703" s="20"/>
      <c r="K5703" s="20"/>
      <c r="L5703" s="21"/>
      <c r="M5703" s="21"/>
      <c r="N5703" s="20"/>
      <c r="O5703" s="20"/>
      <c r="P5703" s="19" t="str">
        <f aca="false">IF(I5703="","",I5703-H5703)</f>
        <v/>
      </c>
      <c r="Q5703" s="19" t="str">
        <f aca="true">IF(B5703="","",IF(N5703="No aplica","No aplica",IF(I5703="","Pendent",IF(N5703="Per substituir","Substituir",IF(OR(N5703="No localitzat",N5703="No lliurat"),"Reposar",IF(I5703&lt;H5703,"Reposar",IF(I5703&gt;H5703,"Revisar excedent",IF(AND(G5703="Sí",M5703&lt;&gt;"",M5703&lt;TODAY()),"EPI caducat",IF(AND(G5703="Sí",M5703&lt;&gt;"",M5703&lt;=TODAY()+90),"EPI caduca ≤90 dies",IF(OR(N5703="Deteriorat usable",N5703="Revisió necessària"),"Revisar","OK"))))))))))</f>
      </c>
      <c r="R5703" s="20"/>
    </row>
    <row r="5704" customFormat="false" ht="15" hidden="false" customHeight="false" outlineLevel="0" collapsed="false">
      <c r="A5704" s="19" t="n">
        <v>53</v>
      </c>
      <c r="B5704" s="19" t="n">
        <f aca="false">IFERROR(VLOOKUP(A5704,Personal!$A$6:$F$112,2,FALSE()),"")</f>
        <v>0</v>
      </c>
      <c r="C5704" s="19" t="str">
        <f aca="false">IFERROR(VLOOKUP(A5704,Personal!$A$6:$F$112,3,FALSE()),"")</f>
        <v>Valls</v>
      </c>
      <c r="D5704" s="19" t="s">
        <v>94</v>
      </c>
      <c r="E5704" s="19" t="s">
        <v>95</v>
      </c>
      <c r="F5704" s="19" t="s">
        <v>96</v>
      </c>
      <c r="G5704" s="19" t="s">
        <v>291</v>
      </c>
      <c r="H5704" s="19" t="n">
        <f aca="false">IF(OR(VLOOKUP(A5704,Personal!$A$6:$F$112,5,FALSE())&lt;&gt;"Sí",N5704="No aplica"),0,'Catàleg GRAE'!D35)</f>
        <v>1</v>
      </c>
      <c r="I5704" s="20"/>
      <c r="J5704" s="20"/>
      <c r="K5704" s="20"/>
      <c r="L5704" s="21"/>
      <c r="M5704" s="21"/>
      <c r="N5704" s="20"/>
      <c r="O5704" s="20"/>
      <c r="P5704" s="19" t="str">
        <f aca="false">IF(I5704="","",I5704-H5704)</f>
        <v/>
      </c>
      <c r="Q5704" s="19" t="str">
        <f aca="true">IF(B5704="","",IF(N5704="No aplica","No aplica",IF(I5704="","Pendent",IF(N5704="Per substituir","Substituir",IF(OR(N5704="No localitzat",N5704="No lliurat"),"Reposar",IF(I5704&lt;H5704,"Reposar",IF(I5704&gt;H5704,"Revisar excedent",IF(AND(G5704="Sí",M5704&lt;&gt;"",M5704&lt;TODAY()),"EPI caducat",IF(AND(G5704="Sí",M5704&lt;&gt;"",M5704&lt;=TODAY()+90),"EPI caduca ≤90 dies",IF(OR(N5704="Deteriorat usable",N5704="Revisió necessària"),"Revisar","OK"))))))))))</f>
      </c>
      <c r="R5704" s="20"/>
    </row>
    <row r="5705" customFormat="false" ht="15" hidden="false" customHeight="false" outlineLevel="0" collapsed="false">
      <c r="A5705" s="19" t="n">
        <v>53</v>
      </c>
      <c r="B5705" s="19" t="n">
        <f aca="false">IFERROR(VLOOKUP(A5705,Personal!$A$6:$F$112,2,FALSE()),"")</f>
        <v>0</v>
      </c>
      <c r="C5705" s="19" t="str">
        <f aca="false">IFERROR(VLOOKUP(A5705,Personal!$A$6:$F$112,3,FALSE()),"")</f>
        <v>Valls</v>
      </c>
      <c r="D5705" s="19" t="s">
        <v>97</v>
      </c>
      <c r="E5705" s="19" t="s">
        <v>98</v>
      </c>
      <c r="F5705" s="19" t="s">
        <v>99</v>
      </c>
      <c r="G5705" s="19" t="s">
        <v>291</v>
      </c>
      <c r="H5705" s="19" t="n">
        <f aca="false">IF(OR(VLOOKUP(A5705,Personal!$A$6:$F$112,5,FALSE())&lt;&gt;"Sí",N5705="No aplica"),0,'Catàleg GRAE'!D36)</f>
        <v>3</v>
      </c>
      <c r="I5705" s="20"/>
      <c r="J5705" s="20"/>
      <c r="K5705" s="20"/>
      <c r="L5705" s="21"/>
      <c r="M5705" s="21"/>
      <c r="N5705" s="20"/>
      <c r="O5705" s="20"/>
      <c r="P5705" s="19" t="str">
        <f aca="false">IF(I5705="","",I5705-H5705)</f>
        <v/>
      </c>
      <c r="Q5705" s="19" t="str">
        <f aca="true">IF(B5705="","",IF(N5705="No aplica","No aplica",IF(I5705="","Pendent",IF(N5705="Per substituir","Substituir",IF(OR(N5705="No localitzat",N5705="No lliurat"),"Reposar",IF(I5705&lt;H5705,"Reposar",IF(I5705&gt;H5705,"Revisar excedent",IF(AND(G5705="Sí",M5705&lt;&gt;"",M5705&lt;TODAY()),"EPI caducat",IF(AND(G5705="Sí",M5705&lt;&gt;"",M5705&lt;=TODAY()+90),"EPI caduca ≤90 dies",IF(OR(N5705="Deteriorat usable",N5705="Revisió necessària"),"Revisar","OK"))))))))))</f>
      </c>
      <c r="R5705" s="20"/>
    </row>
    <row r="5706" customFormat="false" ht="15" hidden="false" customHeight="false" outlineLevel="0" collapsed="false">
      <c r="A5706" s="19" t="n">
        <v>53</v>
      </c>
      <c r="B5706" s="19" t="n">
        <f aca="false">IFERROR(VLOOKUP(A5706,Personal!$A$6:$F$112,2,FALSE()),"")</f>
        <v>0</v>
      </c>
      <c r="C5706" s="19" t="str">
        <f aca="false">IFERROR(VLOOKUP(A5706,Personal!$A$6:$F$112,3,FALSE()),"")</f>
        <v>Valls</v>
      </c>
      <c r="D5706" s="19" t="s">
        <v>97</v>
      </c>
      <c r="E5706" s="19" t="s">
        <v>100</v>
      </c>
      <c r="F5706" s="19" t="s">
        <v>101</v>
      </c>
      <c r="G5706" s="19" t="s">
        <v>291</v>
      </c>
      <c r="H5706" s="19" t="n">
        <f aca="false">IF(OR(VLOOKUP(A5706,Personal!$A$6:$F$112,5,FALSE())&lt;&gt;"Sí",N5706="No aplica"),0,'Catàleg GRAE'!D37)</f>
        <v>1</v>
      </c>
      <c r="I5706" s="20"/>
      <c r="J5706" s="20"/>
      <c r="K5706" s="20"/>
      <c r="L5706" s="21"/>
      <c r="M5706" s="21"/>
      <c r="N5706" s="20"/>
      <c r="O5706" s="20"/>
      <c r="P5706" s="19" t="str">
        <f aca="false">IF(I5706="","",I5706-H5706)</f>
        <v/>
      </c>
      <c r="Q5706" s="19" t="str">
        <f aca="true">IF(B5706="","",IF(N5706="No aplica","No aplica",IF(I5706="","Pendent",IF(N5706="Per substituir","Substituir",IF(OR(N5706="No localitzat",N5706="No lliurat"),"Reposar",IF(I5706&lt;H5706,"Reposar",IF(I5706&gt;H5706,"Revisar excedent",IF(AND(G5706="Sí",M5706&lt;&gt;"",M5706&lt;TODAY()),"EPI caducat",IF(AND(G5706="Sí",M5706&lt;&gt;"",M5706&lt;=TODAY()+90),"EPI caduca ≤90 dies",IF(OR(N5706="Deteriorat usable",N5706="Revisió necessària"),"Revisar","OK"))))))))))</f>
      </c>
      <c r="R5706" s="20"/>
    </row>
    <row r="5707" customFormat="false" ht="15" hidden="false" customHeight="false" outlineLevel="0" collapsed="false">
      <c r="A5707" s="19" t="n">
        <v>53</v>
      </c>
      <c r="B5707" s="19" t="n">
        <f aca="false">IFERROR(VLOOKUP(A5707,Personal!$A$6:$F$112,2,FALSE()),"")</f>
        <v>0</v>
      </c>
      <c r="C5707" s="19" t="str">
        <f aca="false">IFERROR(VLOOKUP(A5707,Personal!$A$6:$F$112,3,FALSE()),"")</f>
        <v>Valls</v>
      </c>
      <c r="D5707" s="19" t="s">
        <v>102</v>
      </c>
      <c r="E5707" s="19" t="s">
        <v>103</v>
      </c>
      <c r="F5707" s="19" t="s">
        <v>104</v>
      </c>
      <c r="G5707" s="19" t="s">
        <v>291</v>
      </c>
      <c r="H5707" s="19" t="n">
        <f aca="false">IF(OR(VLOOKUP(A5707,Personal!$A$6:$F$112,5,FALSE())&lt;&gt;"Sí",N5707="No aplica"),0,'Catàleg GRAE'!D38)</f>
        <v>1</v>
      </c>
      <c r="I5707" s="20"/>
      <c r="J5707" s="20"/>
      <c r="K5707" s="20"/>
      <c r="L5707" s="21"/>
      <c r="M5707" s="21"/>
      <c r="N5707" s="20"/>
      <c r="O5707" s="20"/>
      <c r="P5707" s="19" t="str">
        <f aca="false">IF(I5707="","",I5707-H5707)</f>
        <v/>
      </c>
      <c r="Q5707" s="19" t="str">
        <f aca="true">IF(B5707="","",IF(N5707="No aplica","No aplica",IF(I5707="","Pendent",IF(N5707="Per substituir","Substituir",IF(OR(N5707="No localitzat",N5707="No lliurat"),"Reposar",IF(I5707&lt;H5707,"Reposar",IF(I5707&gt;H5707,"Revisar excedent",IF(AND(G5707="Sí",M5707&lt;&gt;"",M5707&lt;TODAY()),"EPI caducat",IF(AND(G5707="Sí",M5707&lt;&gt;"",M5707&lt;=TODAY()+90),"EPI caduca ≤90 dies",IF(OR(N5707="Deteriorat usable",N5707="Revisió necessària"),"Revisar","OK"))))))))))</f>
      </c>
      <c r="R5707" s="20"/>
    </row>
    <row r="5708" customFormat="false" ht="15" hidden="false" customHeight="false" outlineLevel="0" collapsed="false">
      <c r="A5708" s="19" t="n">
        <v>53</v>
      </c>
      <c r="B5708" s="19" t="n">
        <f aca="false">IFERROR(VLOOKUP(A5708,Personal!$A$6:$F$112,2,FALSE()),"")</f>
        <v>0</v>
      </c>
      <c r="C5708" s="19" t="str">
        <f aca="false">IFERROR(VLOOKUP(A5708,Personal!$A$6:$F$112,3,FALSE()),"")</f>
        <v>Valls</v>
      </c>
      <c r="D5708" s="19" t="s">
        <v>97</v>
      </c>
      <c r="E5708" s="19" t="s">
        <v>105</v>
      </c>
      <c r="F5708" s="19" t="s">
        <v>106</v>
      </c>
      <c r="G5708" s="19" t="s">
        <v>291</v>
      </c>
      <c r="H5708" s="19" t="n">
        <f aca="false">IF(OR(VLOOKUP(A5708,Personal!$A$6:$F$112,5,FALSE())&lt;&gt;"Sí",N5708="No aplica"),0,'Catàleg GRAE'!D39)</f>
        <v>3</v>
      </c>
      <c r="I5708" s="20"/>
      <c r="J5708" s="20"/>
      <c r="K5708" s="20"/>
      <c r="L5708" s="21"/>
      <c r="M5708" s="21"/>
      <c r="N5708" s="20"/>
      <c r="O5708" s="20"/>
      <c r="P5708" s="19" t="str">
        <f aca="false">IF(I5708="","",I5708-H5708)</f>
        <v/>
      </c>
      <c r="Q5708" s="19" t="str">
        <f aca="true">IF(B5708="","",IF(N5708="No aplica","No aplica",IF(I5708="","Pendent",IF(N5708="Per substituir","Substituir",IF(OR(N5708="No localitzat",N5708="No lliurat"),"Reposar",IF(I5708&lt;H5708,"Reposar",IF(I5708&gt;H5708,"Revisar excedent",IF(AND(G5708="Sí",M5708&lt;&gt;"",M5708&lt;TODAY()),"EPI caducat",IF(AND(G5708="Sí",M5708&lt;&gt;"",M5708&lt;=TODAY()+90),"EPI caduca ≤90 dies",IF(OR(N5708="Deteriorat usable",N5708="Revisió necessària"),"Revisar","OK"))))))))))</f>
      </c>
      <c r="R5708" s="20"/>
    </row>
    <row r="5709" customFormat="false" ht="15" hidden="false" customHeight="false" outlineLevel="0" collapsed="false">
      <c r="A5709" s="19" t="n">
        <v>53</v>
      </c>
      <c r="B5709" s="19" t="n">
        <f aca="false">IFERROR(VLOOKUP(A5709,Personal!$A$6:$F$112,2,FALSE()),"")</f>
        <v>0</v>
      </c>
      <c r="C5709" s="19" t="str">
        <f aca="false">IFERROR(VLOOKUP(A5709,Personal!$A$6:$F$112,3,FALSE()),"")</f>
        <v>Valls</v>
      </c>
      <c r="D5709" s="19" t="s">
        <v>97</v>
      </c>
      <c r="E5709" s="19" t="s">
        <v>105</v>
      </c>
      <c r="F5709" s="19" t="s">
        <v>107</v>
      </c>
      <c r="G5709" s="19" t="s">
        <v>291</v>
      </c>
      <c r="H5709" s="19" t="n">
        <f aca="false">IF(OR(VLOOKUP(A5709,Personal!$A$6:$F$112,5,FALSE())&lt;&gt;"Sí",N5709="No aplica"),0,'Catàleg GRAE'!D40)</f>
        <v>3</v>
      </c>
      <c r="I5709" s="20"/>
      <c r="J5709" s="20"/>
      <c r="K5709" s="20"/>
      <c r="L5709" s="21"/>
      <c r="M5709" s="21"/>
      <c r="N5709" s="20"/>
      <c r="O5709" s="20"/>
      <c r="P5709" s="19" t="str">
        <f aca="false">IF(I5709="","",I5709-H5709)</f>
        <v/>
      </c>
      <c r="Q5709" s="19" t="str">
        <f aca="true">IF(B5709="","",IF(N5709="No aplica","No aplica",IF(I5709="","Pendent",IF(N5709="Per substituir","Substituir",IF(OR(N5709="No localitzat",N5709="No lliurat"),"Reposar",IF(I5709&lt;H5709,"Reposar",IF(I5709&gt;H5709,"Revisar excedent",IF(AND(G5709="Sí",M5709&lt;&gt;"",M5709&lt;TODAY()),"EPI caducat",IF(AND(G5709="Sí",M5709&lt;&gt;"",M5709&lt;=TODAY()+90),"EPI caduca ≤90 dies",IF(OR(N5709="Deteriorat usable",N5709="Revisió necessària"),"Revisar","OK"))))))))))</f>
      </c>
      <c r="R5709" s="20"/>
    </row>
    <row r="5710" customFormat="false" ht="15" hidden="false" customHeight="false" outlineLevel="0" collapsed="false">
      <c r="A5710" s="19" t="n">
        <v>53</v>
      </c>
      <c r="B5710" s="19" t="n">
        <f aca="false">IFERROR(VLOOKUP(A5710,Personal!$A$6:$F$112,2,FALSE()),"")</f>
        <v>0</v>
      </c>
      <c r="C5710" s="19" t="str">
        <f aca="false">IFERROR(VLOOKUP(A5710,Personal!$A$6:$F$112,3,FALSE()),"")</f>
        <v>Valls</v>
      </c>
      <c r="D5710" s="19" t="s">
        <v>97</v>
      </c>
      <c r="E5710" s="19" t="s">
        <v>108</v>
      </c>
      <c r="F5710" s="19" t="s">
        <v>109</v>
      </c>
      <c r="G5710" s="19" t="s">
        <v>291</v>
      </c>
      <c r="H5710" s="19" t="n">
        <f aca="false">IF(OR(VLOOKUP(A5710,Personal!$A$6:$F$112,5,FALSE())&lt;&gt;"Sí",N5710="No aplica"),0,'Catàleg GRAE'!D41)</f>
        <v>2</v>
      </c>
      <c r="I5710" s="20"/>
      <c r="J5710" s="20"/>
      <c r="K5710" s="20"/>
      <c r="L5710" s="21"/>
      <c r="M5710" s="21"/>
      <c r="N5710" s="20"/>
      <c r="O5710" s="20"/>
      <c r="P5710" s="19" t="str">
        <f aca="false">IF(I5710="","",I5710-H5710)</f>
        <v/>
      </c>
      <c r="Q5710" s="19" t="str">
        <f aca="true">IF(B5710="","",IF(N5710="No aplica","No aplica",IF(I5710="","Pendent",IF(N5710="Per substituir","Substituir",IF(OR(N5710="No localitzat",N5710="No lliurat"),"Reposar",IF(I5710&lt;H5710,"Reposar",IF(I5710&gt;H5710,"Revisar excedent",IF(AND(G5710="Sí",M5710&lt;&gt;"",M5710&lt;TODAY()),"EPI caducat",IF(AND(G5710="Sí",M5710&lt;&gt;"",M5710&lt;=TODAY()+90),"EPI caduca ≤90 dies",IF(OR(N5710="Deteriorat usable",N5710="Revisió necessària"),"Revisar","OK"))))))))))</f>
      </c>
      <c r="R5710" s="20"/>
    </row>
    <row r="5711" customFormat="false" ht="15" hidden="false" customHeight="false" outlineLevel="0" collapsed="false">
      <c r="A5711" s="19" t="n">
        <v>53</v>
      </c>
      <c r="B5711" s="19" t="n">
        <f aca="false">IFERROR(VLOOKUP(A5711,Personal!$A$6:$F$112,2,FALSE()),"")</f>
        <v>0</v>
      </c>
      <c r="C5711" s="19" t="str">
        <f aca="false">IFERROR(VLOOKUP(A5711,Personal!$A$6:$F$112,3,FALSE()),"")</f>
        <v>Valls</v>
      </c>
      <c r="D5711" s="19" t="s">
        <v>97</v>
      </c>
      <c r="E5711" s="19" t="s">
        <v>110</v>
      </c>
      <c r="F5711" s="19" t="s">
        <v>111</v>
      </c>
      <c r="G5711" s="19" t="s">
        <v>291</v>
      </c>
      <c r="H5711" s="19" t="n">
        <f aca="false">IF(OR(VLOOKUP(A5711,Personal!$A$6:$F$112,5,FALSE())&lt;&gt;"Sí",N5711="No aplica"),0,'Catàleg GRAE'!D42)</f>
        <v>1</v>
      </c>
      <c r="I5711" s="20"/>
      <c r="J5711" s="20"/>
      <c r="K5711" s="20"/>
      <c r="L5711" s="21"/>
      <c r="M5711" s="21"/>
      <c r="N5711" s="20"/>
      <c r="O5711" s="20"/>
      <c r="P5711" s="19" t="str">
        <f aca="false">IF(I5711="","",I5711-H5711)</f>
        <v/>
      </c>
      <c r="Q5711" s="19" t="str">
        <f aca="true">IF(B5711="","",IF(N5711="No aplica","No aplica",IF(I5711="","Pendent",IF(N5711="Per substituir","Substituir",IF(OR(N5711="No localitzat",N5711="No lliurat"),"Reposar",IF(I5711&lt;H5711,"Reposar",IF(I5711&gt;H5711,"Revisar excedent",IF(AND(G5711="Sí",M5711&lt;&gt;"",M5711&lt;TODAY()),"EPI caducat",IF(AND(G5711="Sí",M5711&lt;&gt;"",M5711&lt;=TODAY()+90),"EPI caduca ≤90 dies",IF(OR(N5711="Deteriorat usable",N5711="Revisió necessària"),"Revisar","OK"))))))))))</f>
      </c>
      <c r="R5711" s="20"/>
    </row>
    <row r="5712" customFormat="false" ht="15" hidden="false" customHeight="false" outlineLevel="0" collapsed="false">
      <c r="A5712" s="19" t="n">
        <v>53</v>
      </c>
      <c r="B5712" s="19" t="n">
        <f aca="false">IFERROR(VLOOKUP(A5712,Personal!$A$6:$F$112,2,FALSE()),"")</f>
        <v>0</v>
      </c>
      <c r="C5712" s="19" t="str">
        <f aca="false">IFERROR(VLOOKUP(A5712,Personal!$A$6:$F$112,3,FALSE()),"")</f>
        <v>Valls</v>
      </c>
      <c r="D5712" s="19" t="s">
        <v>112</v>
      </c>
      <c r="E5712" s="19" t="s">
        <v>113</v>
      </c>
      <c r="F5712" s="19" t="s">
        <v>114</v>
      </c>
      <c r="G5712" s="19" t="s">
        <v>291</v>
      </c>
      <c r="H5712" s="19" t="n">
        <f aca="false">IF(OR(VLOOKUP(A5712,Personal!$A$6:$F$112,5,FALSE())&lt;&gt;"Sí",N5712="No aplica"),0,'Catàleg GRAE'!D43)</f>
        <v>2</v>
      </c>
      <c r="I5712" s="20"/>
      <c r="J5712" s="20"/>
      <c r="K5712" s="20"/>
      <c r="L5712" s="21"/>
      <c r="M5712" s="21"/>
      <c r="N5712" s="20"/>
      <c r="O5712" s="20"/>
      <c r="P5712" s="19" t="str">
        <f aca="false">IF(I5712="","",I5712-H5712)</f>
        <v/>
      </c>
      <c r="Q5712" s="19" t="str">
        <f aca="true">IF(B5712="","",IF(N5712="No aplica","No aplica",IF(I5712="","Pendent",IF(N5712="Per substituir","Substituir",IF(OR(N5712="No localitzat",N5712="No lliurat"),"Reposar",IF(I5712&lt;H5712,"Reposar",IF(I5712&gt;H5712,"Revisar excedent",IF(AND(G5712="Sí",M5712&lt;&gt;"",M5712&lt;TODAY()),"EPI caducat",IF(AND(G5712="Sí",M5712&lt;&gt;"",M5712&lt;=TODAY()+90),"EPI caduca ≤90 dies",IF(OR(N5712="Deteriorat usable",N5712="Revisió necessària"),"Revisar","OK"))))))))))</f>
      </c>
      <c r="R5712" s="20"/>
    </row>
    <row r="5713" customFormat="false" ht="15" hidden="false" customHeight="false" outlineLevel="0" collapsed="false">
      <c r="A5713" s="19" t="n">
        <v>53</v>
      </c>
      <c r="B5713" s="19" t="n">
        <f aca="false">IFERROR(VLOOKUP(A5713,Personal!$A$6:$F$112,2,FALSE()),"")</f>
        <v>0</v>
      </c>
      <c r="C5713" s="19" t="str">
        <f aca="false">IFERROR(VLOOKUP(A5713,Personal!$A$6:$F$112,3,FALSE()),"")</f>
        <v>Valls</v>
      </c>
      <c r="D5713" s="19" t="s">
        <v>102</v>
      </c>
      <c r="E5713" s="19" t="s">
        <v>115</v>
      </c>
      <c r="F5713" s="19" t="s">
        <v>116</v>
      </c>
      <c r="G5713" s="19" t="s">
        <v>291</v>
      </c>
      <c r="H5713" s="19" t="n">
        <f aca="false">IF(OR(VLOOKUP(A5713,Personal!$A$6:$F$112,5,FALSE())&lt;&gt;"Sí",N5713="No aplica"),0,'Catàleg GRAE'!D44)</f>
        <v>1</v>
      </c>
      <c r="I5713" s="20"/>
      <c r="J5713" s="20"/>
      <c r="K5713" s="20"/>
      <c r="L5713" s="21"/>
      <c r="M5713" s="21"/>
      <c r="N5713" s="20"/>
      <c r="O5713" s="20"/>
      <c r="P5713" s="19" t="str">
        <f aca="false">IF(I5713="","",I5713-H5713)</f>
        <v/>
      </c>
      <c r="Q5713" s="19" t="str">
        <f aca="true">IF(B5713="","",IF(N5713="No aplica","No aplica",IF(I5713="","Pendent",IF(N5713="Per substituir","Substituir",IF(OR(N5713="No localitzat",N5713="No lliurat"),"Reposar",IF(I5713&lt;H5713,"Reposar",IF(I5713&gt;H5713,"Revisar excedent",IF(AND(G5713="Sí",M5713&lt;&gt;"",M5713&lt;TODAY()),"EPI caducat",IF(AND(G5713="Sí",M5713&lt;&gt;"",M5713&lt;=TODAY()+90),"EPI caduca ≤90 dies",IF(OR(N5713="Deteriorat usable",N5713="Revisió necessària"),"Revisar","OK"))))))))))</f>
      </c>
      <c r="R5713" s="20"/>
    </row>
    <row r="5714" customFormat="false" ht="15" hidden="false" customHeight="false" outlineLevel="0" collapsed="false">
      <c r="A5714" s="19" t="n">
        <v>53</v>
      </c>
      <c r="B5714" s="19" t="n">
        <f aca="false">IFERROR(VLOOKUP(A5714,Personal!$A$6:$F$112,2,FALSE()),"")</f>
        <v>0</v>
      </c>
      <c r="C5714" s="19" t="str">
        <f aca="false">IFERROR(VLOOKUP(A5714,Personal!$A$6:$F$112,3,FALSE()),"")</f>
        <v>Valls</v>
      </c>
      <c r="D5714" s="19" t="s">
        <v>102</v>
      </c>
      <c r="E5714" s="19" t="s">
        <v>117</v>
      </c>
      <c r="F5714" s="19" t="s">
        <v>118</v>
      </c>
      <c r="G5714" s="19" t="s">
        <v>272</v>
      </c>
      <c r="H5714" s="19" t="n">
        <f aca="false">IF(OR(VLOOKUP(A5714,Personal!$A$6:$F$112,5,FALSE())&lt;&gt;"Sí",N5714="No aplica"),0,'Catàleg GRAE'!D45)</f>
        <v>1</v>
      </c>
      <c r="I5714" s="20"/>
      <c r="J5714" s="20"/>
      <c r="K5714" s="20"/>
      <c r="L5714" s="21"/>
      <c r="M5714" s="21"/>
      <c r="N5714" s="20"/>
      <c r="O5714" s="20"/>
      <c r="P5714" s="19" t="str">
        <f aca="false">IF(I5714="","",I5714-H5714)</f>
        <v/>
      </c>
      <c r="Q5714" s="19" t="str">
        <f aca="true">IF(B5714="","",IF(N5714="No aplica","No aplica",IF(I5714="","Pendent",IF(N5714="Per substituir","Substituir",IF(OR(N5714="No localitzat",N5714="No lliurat"),"Reposar",IF(I5714&lt;H5714,"Reposar",IF(I5714&gt;H5714,"Revisar excedent",IF(AND(G5714="Sí",M5714&lt;&gt;"",M5714&lt;TODAY()),"EPI caducat",IF(AND(G5714="Sí",M5714&lt;&gt;"",M5714&lt;=TODAY()+90),"EPI caduca ≤90 dies",IF(OR(N5714="Deteriorat usable",N5714="Revisió necessària"),"Revisar","OK"))))))))))</f>
      </c>
      <c r="R5714" s="20"/>
    </row>
    <row r="5715" customFormat="false" ht="15" hidden="false" customHeight="false" outlineLevel="0" collapsed="false">
      <c r="A5715" s="19" t="n">
        <v>53</v>
      </c>
      <c r="B5715" s="19" t="n">
        <f aca="false">IFERROR(VLOOKUP(A5715,Personal!$A$6:$F$112,2,FALSE()),"")</f>
        <v>0</v>
      </c>
      <c r="C5715" s="19" t="str">
        <f aca="false">IFERROR(VLOOKUP(A5715,Personal!$A$6:$F$112,3,FALSE()),"")</f>
        <v>Valls</v>
      </c>
      <c r="D5715" s="19" t="s">
        <v>102</v>
      </c>
      <c r="E5715" s="19" t="s">
        <v>119</v>
      </c>
      <c r="F5715" s="19" t="s">
        <v>120</v>
      </c>
      <c r="G5715" s="19" t="s">
        <v>272</v>
      </c>
      <c r="H5715" s="19" t="n">
        <f aca="false">IF(OR(VLOOKUP(A5715,Personal!$A$6:$F$112,5,FALSE())&lt;&gt;"Sí",N5715="No aplica"),0,'Catàleg GRAE'!D46)</f>
        <v>1</v>
      </c>
      <c r="I5715" s="20"/>
      <c r="J5715" s="20"/>
      <c r="K5715" s="20"/>
      <c r="L5715" s="21"/>
      <c r="M5715" s="21"/>
      <c r="N5715" s="20"/>
      <c r="O5715" s="20"/>
      <c r="P5715" s="19" t="str">
        <f aca="false">IF(I5715="","",I5715-H5715)</f>
        <v/>
      </c>
      <c r="Q5715" s="19" t="str">
        <f aca="true">IF(B5715="","",IF(N5715="No aplica","No aplica",IF(I5715="","Pendent",IF(N5715="Per substituir","Substituir",IF(OR(N5715="No localitzat",N5715="No lliurat"),"Reposar",IF(I5715&lt;H5715,"Reposar",IF(I5715&gt;H5715,"Revisar excedent",IF(AND(G5715="Sí",M5715&lt;&gt;"",M5715&lt;TODAY()),"EPI caducat",IF(AND(G5715="Sí",M5715&lt;&gt;"",M5715&lt;=TODAY()+90),"EPI caduca ≤90 dies",IF(OR(N5715="Deteriorat usable",N5715="Revisió necessària"),"Revisar","OK"))))))))))</f>
      </c>
      <c r="R5715" s="20"/>
    </row>
    <row r="5716" customFormat="false" ht="15" hidden="false" customHeight="false" outlineLevel="0" collapsed="false">
      <c r="A5716" s="19" t="n">
        <v>53</v>
      </c>
      <c r="B5716" s="19" t="n">
        <f aca="false">IFERROR(VLOOKUP(A5716,Personal!$A$6:$F$112,2,FALSE()),"")</f>
        <v>0</v>
      </c>
      <c r="C5716" s="19" t="str">
        <f aca="false">IFERROR(VLOOKUP(A5716,Personal!$A$6:$F$112,3,FALSE()),"")</f>
        <v>Valls</v>
      </c>
      <c r="D5716" s="19" t="s">
        <v>97</v>
      </c>
      <c r="E5716" s="19" t="s">
        <v>121</v>
      </c>
      <c r="F5716" s="19" t="s">
        <v>122</v>
      </c>
      <c r="G5716" s="19" t="s">
        <v>291</v>
      </c>
      <c r="H5716" s="19" t="n">
        <f aca="false">IF(OR(VLOOKUP(A5716,Personal!$A$6:$F$112,5,FALSE())&lt;&gt;"Sí",N5716="No aplica"),0,'Catàleg GRAE'!D47)</f>
        <v>1</v>
      </c>
      <c r="I5716" s="20"/>
      <c r="J5716" s="20"/>
      <c r="K5716" s="20"/>
      <c r="L5716" s="21"/>
      <c r="M5716" s="21"/>
      <c r="N5716" s="20"/>
      <c r="O5716" s="20"/>
      <c r="P5716" s="19" t="str">
        <f aca="false">IF(I5716="","",I5716-H5716)</f>
        <v/>
      </c>
      <c r="Q5716" s="19" t="str">
        <f aca="true">IF(B5716="","",IF(N5716="No aplica","No aplica",IF(I5716="","Pendent",IF(N5716="Per substituir","Substituir",IF(OR(N5716="No localitzat",N5716="No lliurat"),"Reposar",IF(I5716&lt;H5716,"Reposar",IF(I5716&gt;H5716,"Revisar excedent",IF(AND(G5716="Sí",M5716&lt;&gt;"",M5716&lt;TODAY()),"EPI caducat",IF(AND(G5716="Sí",M5716&lt;&gt;"",M5716&lt;=TODAY()+90),"EPI caduca ≤90 dies",IF(OR(N5716="Deteriorat usable",N5716="Revisió necessària"),"Revisar","OK"))))))))))</f>
      </c>
      <c r="R5716" s="20"/>
    </row>
    <row r="5717" customFormat="false" ht="15" hidden="false" customHeight="false" outlineLevel="0" collapsed="false">
      <c r="A5717" s="19" t="n">
        <v>53</v>
      </c>
      <c r="B5717" s="19" t="n">
        <f aca="false">IFERROR(VLOOKUP(A5717,Personal!$A$6:$F$112,2,FALSE()),"")</f>
        <v>0</v>
      </c>
      <c r="C5717" s="19" t="str">
        <f aca="false">IFERROR(VLOOKUP(A5717,Personal!$A$6:$F$112,3,FALSE()),"")</f>
        <v>Valls</v>
      </c>
      <c r="D5717" s="19" t="s">
        <v>97</v>
      </c>
      <c r="E5717" s="19" t="s">
        <v>123</v>
      </c>
      <c r="F5717" s="19" t="s">
        <v>124</v>
      </c>
      <c r="G5717" s="19" t="s">
        <v>291</v>
      </c>
      <c r="H5717" s="19" t="n">
        <f aca="false">IF(OR(VLOOKUP(A5717,Personal!$A$6:$F$112,5,FALSE())&lt;&gt;"Sí",N5717="No aplica"),0,'Catàleg GRAE'!D48)</f>
        <v>1</v>
      </c>
      <c r="I5717" s="20"/>
      <c r="J5717" s="20"/>
      <c r="K5717" s="20"/>
      <c r="L5717" s="21"/>
      <c r="M5717" s="21"/>
      <c r="N5717" s="20"/>
      <c r="O5717" s="20"/>
      <c r="P5717" s="19" t="str">
        <f aca="false">IF(I5717="","",I5717-H5717)</f>
        <v/>
      </c>
      <c r="Q5717" s="19" t="str">
        <f aca="true">IF(B5717="","",IF(N5717="No aplica","No aplica",IF(I5717="","Pendent",IF(N5717="Per substituir","Substituir",IF(OR(N5717="No localitzat",N5717="No lliurat"),"Reposar",IF(I5717&lt;H5717,"Reposar",IF(I5717&gt;H5717,"Revisar excedent",IF(AND(G5717="Sí",M5717&lt;&gt;"",M5717&lt;TODAY()),"EPI caducat",IF(AND(G5717="Sí",M5717&lt;&gt;"",M5717&lt;=TODAY()+90),"EPI caduca ≤90 dies",IF(OR(N5717="Deteriorat usable",N5717="Revisió necessària"),"Revisar","OK"))))))))))</f>
      </c>
      <c r="R5717" s="20"/>
    </row>
    <row r="5718" customFormat="false" ht="15" hidden="false" customHeight="false" outlineLevel="0" collapsed="false">
      <c r="A5718" s="19" t="n">
        <v>53</v>
      </c>
      <c r="B5718" s="19" t="n">
        <f aca="false">IFERROR(VLOOKUP(A5718,Personal!$A$6:$F$112,2,FALSE()),"")</f>
        <v>0</v>
      </c>
      <c r="C5718" s="19" t="str">
        <f aca="false">IFERROR(VLOOKUP(A5718,Personal!$A$6:$F$112,3,FALSE()),"")</f>
        <v>Valls</v>
      </c>
      <c r="D5718" s="19" t="s">
        <v>125</v>
      </c>
      <c r="E5718" s="19" t="s">
        <v>126</v>
      </c>
      <c r="F5718" s="19" t="s">
        <v>127</v>
      </c>
      <c r="G5718" s="19" t="s">
        <v>272</v>
      </c>
      <c r="H5718" s="19" t="n">
        <f aca="false">IF(OR(VLOOKUP(A5718,Personal!$A$6:$F$112,5,FALSE())&lt;&gt;"Sí",N5718="No aplica"),0,'Catàleg GRAE'!D49)</f>
        <v>1</v>
      </c>
      <c r="I5718" s="20"/>
      <c r="J5718" s="20"/>
      <c r="K5718" s="20"/>
      <c r="L5718" s="21"/>
      <c r="M5718" s="21"/>
      <c r="N5718" s="20"/>
      <c r="O5718" s="20"/>
      <c r="P5718" s="19" t="str">
        <f aca="false">IF(I5718="","",I5718-H5718)</f>
        <v/>
      </c>
      <c r="Q5718" s="19" t="str">
        <f aca="true">IF(B5718="","",IF(N5718="No aplica","No aplica",IF(I5718="","Pendent",IF(N5718="Per substituir","Substituir",IF(OR(N5718="No localitzat",N5718="No lliurat"),"Reposar",IF(I5718&lt;H5718,"Reposar",IF(I5718&gt;H5718,"Revisar excedent",IF(AND(G5718="Sí",M5718&lt;&gt;"",M5718&lt;TODAY()),"EPI caducat",IF(AND(G5718="Sí",M5718&lt;&gt;"",M5718&lt;=TODAY()+90),"EPI caduca ≤90 dies",IF(OR(N5718="Deteriorat usable",N5718="Revisió necessària"),"Revisar","OK"))))))))))</f>
      </c>
      <c r="R5718" s="20"/>
    </row>
    <row r="5719" customFormat="false" ht="15" hidden="false" customHeight="false" outlineLevel="0" collapsed="false">
      <c r="A5719" s="19" t="n">
        <v>53</v>
      </c>
      <c r="B5719" s="19" t="n">
        <f aca="false">IFERROR(VLOOKUP(A5719,Personal!$A$6:$F$112,2,FALSE()),"")</f>
        <v>0</v>
      </c>
      <c r="C5719" s="19" t="str">
        <f aca="false">IFERROR(VLOOKUP(A5719,Personal!$A$6:$F$112,3,FALSE()),"")</f>
        <v>Valls</v>
      </c>
      <c r="D5719" s="19" t="s">
        <v>125</v>
      </c>
      <c r="E5719" s="19" t="s">
        <v>128</v>
      </c>
      <c r="F5719" s="19" t="s">
        <v>129</v>
      </c>
      <c r="G5719" s="19" t="s">
        <v>272</v>
      </c>
      <c r="H5719" s="19" t="n">
        <f aca="false">IF(OR(VLOOKUP(A5719,Personal!$A$6:$F$112,5,FALSE())&lt;&gt;"Sí",N5719="No aplica"),0,'Catàleg GRAE'!D50)</f>
        <v>1</v>
      </c>
      <c r="I5719" s="20"/>
      <c r="J5719" s="20"/>
      <c r="K5719" s="20"/>
      <c r="L5719" s="21"/>
      <c r="M5719" s="21"/>
      <c r="N5719" s="20"/>
      <c r="O5719" s="20"/>
      <c r="P5719" s="19" t="str">
        <f aca="false">IF(I5719="","",I5719-H5719)</f>
        <v/>
      </c>
      <c r="Q5719" s="19" t="str">
        <f aca="true">IF(B5719="","",IF(N5719="No aplica","No aplica",IF(I5719="","Pendent",IF(N5719="Per substituir","Substituir",IF(OR(N5719="No localitzat",N5719="No lliurat"),"Reposar",IF(I5719&lt;H5719,"Reposar",IF(I5719&gt;H5719,"Revisar excedent",IF(AND(G5719="Sí",M5719&lt;&gt;"",M5719&lt;TODAY()),"EPI caducat",IF(AND(G5719="Sí",M5719&lt;&gt;"",M5719&lt;=TODAY()+90),"EPI caduca ≤90 dies",IF(OR(N5719="Deteriorat usable",N5719="Revisió necessària"),"Revisar","OK"))))))))))</f>
      </c>
      <c r="R5719" s="20"/>
    </row>
    <row r="5720" customFormat="false" ht="15" hidden="false" customHeight="false" outlineLevel="0" collapsed="false">
      <c r="A5720" s="19" t="n">
        <v>53</v>
      </c>
      <c r="B5720" s="19" t="n">
        <f aca="false">IFERROR(VLOOKUP(A5720,Personal!$A$6:$F$112,2,FALSE()),"")</f>
        <v>0</v>
      </c>
      <c r="C5720" s="19" t="str">
        <f aca="false">IFERROR(VLOOKUP(A5720,Personal!$A$6:$F$112,3,FALSE()),"")</f>
        <v>Valls</v>
      </c>
      <c r="D5720" s="19" t="s">
        <v>125</v>
      </c>
      <c r="E5720" s="19" t="s">
        <v>130</v>
      </c>
      <c r="F5720" s="19" t="s">
        <v>131</v>
      </c>
      <c r="G5720" s="19" t="s">
        <v>291</v>
      </c>
      <c r="H5720" s="19" t="n">
        <f aca="false">IF(OR(VLOOKUP(A5720,Personal!$A$6:$F$112,5,FALSE())&lt;&gt;"Sí",N5720="No aplica"),0,'Catàleg GRAE'!D51)</f>
        <v>1</v>
      </c>
      <c r="I5720" s="20"/>
      <c r="J5720" s="20"/>
      <c r="K5720" s="20"/>
      <c r="L5720" s="21"/>
      <c r="M5720" s="21"/>
      <c r="N5720" s="20"/>
      <c r="O5720" s="20"/>
      <c r="P5720" s="19" t="str">
        <f aca="false">IF(I5720="","",I5720-H5720)</f>
        <v/>
      </c>
      <c r="Q5720" s="19" t="str">
        <f aca="true">IF(B5720="","",IF(N5720="No aplica","No aplica",IF(I5720="","Pendent",IF(N5720="Per substituir","Substituir",IF(OR(N5720="No localitzat",N5720="No lliurat"),"Reposar",IF(I5720&lt;H5720,"Reposar",IF(I5720&gt;H5720,"Revisar excedent",IF(AND(G5720="Sí",M5720&lt;&gt;"",M5720&lt;TODAY()),"EPI caducat",IF(AND(G5720="Sí",M5720&lt;&gt;"",M5720&lt;=TODAY()+90),"EPI caduca ≤90 dies",IF(OR(N5720="Deteriorat usable",N5720="Revisió necessària"),"Revisar","OK"))))))))))</f>
      </c>
      <c r="R5720" s="20"/>
    </row>
    <row r="5721" customFormat="false" ht="15" hidden="false" customHeight="false" outlineLevel="0" collapsed="false">
      <c r="A5721" s="19" t="n">
        <v>53</v>
      </c>
      <c r="B5721" s="19" t="n">
        <f aca="false">IFERROR(VLOOKUP(A5721,Personal!$A$6:$F$112,2,FALSE()),"")</f>
        <v>0</v>
      </c>
      <c r="C5721" s="19" t="str">
        <f aca="false">IFERROR(VLOOKUP(A5721,Personal!$A$6:$F$112,3,FALSE()),"")</f>
        <v>Valls</v>
      </c>
      <c r="D5721" s="19" t="s">
        <v>132</v>
      </c>
      <c r="E5721" s="19" t="s">
        <v>133</v>
      </c>
      <c r="F5721" s="19" t="s">
        <v>134</v>
      </c>
      <c r="G5721" s="19" t="s">
        <v>291</v>
      </c>
      <c r="H5721" s="19" t="n">
        <f aca="false">IF(OR(VLOOKUP(A5721,Personal!$A$6:$F$112,5,FALSE())&lt;&gt;"Sí",N5721="No aplica"),0,'Catàleg GRAE'!D52)</f>
        <v>1</v>
      </c>
      <c r="I5721" s="20"/>
      <c r="J5721" s="20"/>
      <c r="K5721" s="20"/>
      <c r="L5721" s="21"/>
      <c r="M5721" s="21"/>
      <c r="N5721" s="20"/>
      <c r="O5721" s="20"/>
      <c r="P5721" s="19" t="str">
        <f aca="false">IF(I5721="","",I5721-H5721)</f>
        <v/>
      </c>
      <c r="Q5721" s="19" t="str">
        <f aca="true">IF(B5721="","",IF(N5721="No aplica","No aplica",IF(I5721="","Pendent",IF(N5721="Per substituir","Substituir",IF(OR(N5721="No localitzat",N5721="No lliurat"),"Reposar",IF(I5721&lt;H5721,"Reposar",IF(I5721&gt;H5721,"Revisar excedent",IF(AND(G5721="Sí",M5721&lt;&gt;"",M5721&lt;TODAY()),"EPI caducat",IF(AND(G5721="Sí",M5721&lt;&gt;"",M5721&lt;=TODAY()+90),"EPI caduca ≤90 dies",IF(OR(N5721="Deteriorat usable",N5721="Revisió necessària"),"Revisar","OK"))))))))))</f>
      </c>
      <c r="R5721" s="20"/>
    </row>
    <row r="5722" customFormat="false" ht="15" hidden="false" customHeight="false" outlineLevel="0" collapsed="false">
      <c r="A5722" s="19" t="n">
        <v>53</v>
      </c>
      <c r="B5722" s="19" t="n">
        <f aca="false">IFERROR(VLOOKUP(A5722,Personal!$A$6:$F$112,2,FALSE()),"")</f>
        <v>0</v>
      </c>
      <c r="C5722" s="19" t="str">
        <f aca="false">IFERROR(VLOOKUP(A5722,Personal!$A$6:$F$112,3,FALSE()),"")</f>
        <v>Valls</v>
      </c>
      <c r="D5722" s="19" t="s">
        <v>94</v>
      </c>
      <c r="E5722" s="19" t="s">
        <v>135</v>
      </c>
      <c r="F5722" s="19" t="s">
        <v>136</v>
      </c>
      <c r="G5722" s="19" t="s">
        <v>291</v>
      </c>
      <c r="H5722" s="19" t="n">
        <f aca="false">IF(OR(VLOOKUP(A5722,Personal!$A$6:$F$112,5,FALSE())&lt;&gt;"Sí",N5722="No aplica"),0,'Catàleg GRAE'!D53)</f>
        <v>1</v>
      </c>
      <c r="I5722" s="20"/>
      <c r="J5722" s="20"/>
      <c r="K5722" s="20"/>
      <c r="L5722" s="21"/>
      <c r="M5722" s="21"/>
      <c r="N5722" s="20"/>
      <c r="O5722" s="20"/>
      <c r="P5722" s="19" t="str">
        <f aca="false">IF(I5722="","",I5722-H5722)</f>
        <v/>
      </c>
      <c r="Q5722" s="19" t="str">
        <f aca="true">IF(B5722="","",IF(N5722="No aplica","No aplica",IF(I5722="","Pendent",IF(N5722="Per substituir","Substituir",IF(OR(N5722="No localitzat",N5722="No lliurat"),"Reposar",IF(I5722&lt;H5722,"Reposar",IF(I5722&gt;H5722,"Revisar excedent",IF(AND(G5722="Sí",M5722&lt;&gt;"",M5722&lt;TODAY()),"EPI caducat",IF(AND(G5722="Sí",M5722&lt;&gt;"",M5722&lt;=TODAY()+90),"EPI caduca ≤90 dies",IF(OR(N5722="Deteriorat usable",N5722="Revisió necessària"),"Revisar","OK"))))))))))</f>
      </c>
      <c r="R5722" s="20"/>
    </row>
    <row r="5723" customFormat="false" ht="15" hidden="false" customHeight="false" outlineLevel="0" collapsed="false">
      <c r="A5723" s="19" t="n">
        <v>53</v>
      </c>
      <c r="B5723" s="19" t="n">
        <f aca="false">IFERROR(VLOOKUP(A5723,Personal!$A$6:$F$112,2,FALSE()),"")</f>
        <v>0</v>
      </c>
      <c r="C5723" s="19" t="str">
        <f aca="false">IFERROR(VLOOKUP(A5723,Personal!$A$6:$F$112,3,FALSE()),"")</f>
        <v>Valls</v>
      </c>
      <c r="D5723" s="19" t="s">
        <v>137</v>
      </c>
      <c r="E5723" s="19" t="s">
        <v>138</v>
      </c>
      <c r="F5723" s="19" t="s">
        <v>139</v>
      </c>
      <c r="G5723" s="19" t="s">
        <v>291</v>
      </c>
      <c r="H5723" s="19" t="n">
        <f aca="false">IF(OR(VLOOKUP(A5723,Personal!$A$6:$F$112,5,FALSE())&lt;&gt;"Sí",N5723="No aplica"),0,'Catàleg GRAE'!D54)</f>
        <v>1</v>
      </c>
      <c r="I5723" s="20"/>
      <c r="J5723" s="20"/>
      <c r="K5723" s="20"/>
      <c r="L5723" s="21"/>
      <c r="M5723" s="21"/>
      <c r="N5723" s="20"/>
      <c r="O5723" s="20"/>
      <c r="P5723" s="19" t="str">
        <f aca="false">IF(I5723="","",I5723-H5723)</f>
        <v/>
      </c>
      <c r="Q5723" s="19" t="str">
        <f aca="true">IF(B5723="","",IF(N5723="No aplica","No aplica",IF(I5723="","Pendent",IF(N5723="Per substituir","Substituir",IF(OR(N5723="No localitzat",N5723="No lliurat"),"Reposar",IF(I5723&lt;H5723,"Reposar",IF(I5723&gt;H5723,"Revisar excedent",IF(AND(G5723="Sí",M5723&lt;&gt;"",M5723&lt;TODAY()),"EPI caducat",IF(AND(G5723="Sí",M5723&lt;&gt;"",M5723&lt;=TODAY()+90),"EPI caduca ≤90 dies",IF(OR(N5723="Deteriorat usable",N5723="Revisió necessària"),"Revisar","OK"))))))))))</f>
      </c>
      <c r="R5723" s="20"/>
    </row>
    <row r="5724" customFormat="false" ht="15" hidden="false" customHeight="false" outlineLevel="0" collapsed="false">
      <c r="A5724" s="19" t="n">
        <v>53</v>
      </c>
      <c r="B5724" s="19" t="n">
        <f aca="false">IFERROR(VLOOKUP(A5724,Personal!$A$6:$F$112,2,FALSE()),"")</f>
        <v>0</v>
      </c>
      <c r="C5724" s="19" t="str">
        <f aca="false">IFERROR(VLOOKUP(A5724,Personal!$A$6:$F$112,3,FALSE()),"")</f>
        <v>Valls</v>
      </c>
      <c r="D5724" s="19" t="s">
        <v>94</v>
      </c>
      <c r="E5724" s="19" t="s">
        <v>140</v>
      </c>
      <c r="F5724" s="19" t="s">
        <v>141</v>
      </c>
      <c r="G5724" s="19" t="s">
        <v>291</v>
      </c>
      <c r="H5724" s="19" t="n">
        <f aca="false">IF(OR(VLOOKUP(A5724,Personal!$A$6:$F$112,5,FALSE())&lt;&gt;"Sí",N5724="No aplica"),0,'Catàleg GRAE'!D55)</f>
        <v>1</v>
      </c>
      <c r="I5724" s="20"/>
      <c r="J5724" s="20"/>
      <c r="K5724" s="20"/>
      <c r="L5724" s="21"/>
      <c r="M5724" s="21"/>
      <c r="N5724" s="20"/>
      <c r="O5724" s="20"/>
      <c r="P5724" s="19" t="str">
        <f aca="false">IF(I5724="","",I5724-H5724)</f>
        <v/>
      </c>
      <c r="Q5724" s="19" t="str">
        <f aca="true">IF(B5724="","",IF(N5724="No aplica","No aplica",IF(I5724="","Pendent",IF(N5724="Per substituir","Substituir",IF(OR(N5724="No localitzat",N5724="No lliurat"),"Reposar",IF(I5724&lt;H5724,"Reposar",IF(I5724&gt;H5724,"Revisar excedent",IF(AND(G5724="Sí",M5724&lt;&gt;"",M5724&lt;TODAY()),"EPI caducat",IF(AND(G5724="Sí",M5724&lt;&gt;"",M5724&lt;=TODAY()+90),"EPI caduca ≤90 dies",IF(OR(N5724="Deteriorat usable",N5724="Revisió necessària"),"Revisar","OK"))))))))))</f>
      </c>
      <c r="R5724" s="20"/>
    </row>
    <row r="5725" customFormat="false" ht="15" hidden="false" customHeight="false" outlineLevel="0" collapsed="false">
      <c r="A5725" s="19" t="n">
        <v>53</v>
      </c>
      <c r="B5725" s="19" t="n">
        <f aca="false">IFERROR(VLOOKUP(A5725,Personal!$A$6:$F$112,2,FALSE()),"")</f>
        <v>0</v>
      </c>
      <c r="C5725" s="19" t="str">
        <f aca="false">IFERROR(VLOOKUP(A5725,Personal!$A$6:$F$112,3,FALSE()),"")</f>
        <v>Valls</v>
      </c>
      <c r="D5725" s="19" t="s">
        <v>142</v>
      </c>
      <c r="E5725" s="19" t="s">
        <v>143</v>
      </c>
      <c r="F5725" s="19" t="s">
        <v>144</v>
      </c>
      <c r="G5725" s="19" t="s">
        <v>291</v>
      </c>
      <c r="H5725" s="19" t="n">
        <f aca="false">IF(OR(VLOOKUP(A5725,Personal!$A$6:$F$112,5,FALSE())&lt;&gt;"Sí",N5725="No aplica"),0,'Catàleg GRAE'!D56)</f>
        <v>1</v>
      </c>
      <c r="I5725" s="20"/>
      <c r="J5725" s="20"/>
      <c r="K5725" s="20"/>
      <c r="L5725" s="21"/>
      <c r="M5725" s="21"/>
      <c r="N5725" s="20"/>
      <c r="O5725" s="20"/>
      <c r="P5725" s="19" t="str">
        <f aca="false">IF(I5725="","",I5725-H5725)</f>
        <v/>
      </c>
      <c r="Q5725" s="19" t="str">
        <f aca="true">IF(B5725="","",IF(N5725="No aplica","No aplica",IF(I5725="","Pendent",IF(N5725="Per substituir","Substituir",IF(OR(N5725="No localitzat",N5725="No lliurat"),"Reposar",IF(I5725&lt;H5725,"Reposar",IF(I5725&gt;H5725,"Revisar excedent",IF(AND(G5725="Sí",M5725&lt;&gt;"",M5725&lt;TODAY()),"EPI caducat",IF(AND(G5725="Sí",M5725&lt;&gt;"",M5725&lt;=TODAY()+90),"EPI caduca ≤90 dies",IF(OR(N5725="Deteriorat usable",N5725="Revisió necessària"),"Revisar","OK"))))))))))</f>
      </c>
      <c r="R5725" s="20"/>
    </row>
    <row r="5726" customFormat="false" ht="15" hidden="false" customHeight="false" outlineLevel="0" collapsed="false">
      <c r="A5726" s="19" t="n">
        <v>53</v>
      </c>
      <c r="B5726" s="19" t="n">
        <f aca="false">IFERROR(VLOOKUP(A5726,Personal!$A$6:$F$112,2,FALSE()),"")</f>
        <v>0</v>
      </c>
      <c r="C5726" s="19" t="str">
        <f aca="false">IFERROR(VLOOKUP(A5726,Personal!$A$6:$F$112,3,FALSE()),"")</f>
        <v>Valls</v>
      </c>
      <c r="D5726" s="19" t="s">
        <v>112</v>
      </c>
      <c r="E5726" s="19" t="s">
        <v>145</v>
      </c>
      <c r="F5726" s="19" t="s">
        <v>146</v>
      </c>
      <c r="G5726" s="19" t="s">
        <v>291</v>
      </c>
      <c r="H5726" s="19" t="n">
        <f aca="false">IF(OR(VLOOKUP(A5726,Personal!$A$6:$F$112,5,FALSE())&lt;&gt;"Sí",N5726="No aplica"),0,'Catàleg GRAE'!D57)</f>
        <v>1</v>
      </c>
      <c r="I5726" s="20"/>
      <c r="J5726" s="20"/>
      <c r="K5726" s="20"/>
      <c r="L5726" s="21"/>
      <c r="M5726" s="21"/>
      <c r="N5726" s="20"/>
      <c r="O5726" s="20"/>
      <c r="P5726" s="19" t="str">
        <f aca="false">IF(I5726="","",I5726-H5726)</f>
        <v/>
      </c>
      <c r="Q5726" s="19" t="str">
        <f aca="true">IF(B5726="","",IF(N5726="No aplica","No aplica",IF(I5726="","Pendent",IF(N5726="Per substituir","Substituir",IF(OR(N5726="No localitzat",N5726="No lliurat"),"Reposar",IF(I5726&lt;H5726,"Reposar",IF(I5726&gt;H5726,"Revisar excedent",IF(AND(G5726="Sí",M5726&lt;&gt;"",M5726&lt;TODAY()),"EPI caducat",IF(AND(G5726="Sí",M5726&lt;&gt;"",M5726&lt;=TODAY()+90),"EPI caduca ≤90 dies",IF(OR(N5726="Deteriorat usable",N5726="Revisió necessària"),"Revisar","OK"))))))))))</f>
      </c>
      <c r="R5726" s="20"/>
    </row>
    <row r="5727" customFormat="false" ht="15" hidden="false" customHeight="false" outlineLevel="0" collapsed="false">
      <c r="A5727" s="19" t="n">
        <v>53</v>
      </c>
      <c r="B5727" s="19" t="n">
        <f aca="false">IFERROR(VLOOKUP(A5727,Personal!$A$6:$F$112,2,FALSE()),"")</f>
        <v>0</v>
      </c>
      <c r="C5727" s="19" t="str">
        <f aca="false">IFERROR(VLOOKUP(A5727,Personal!$A$6:$F$112,3,FALSE()),"")</f>
        <v>Valls</v>
      </c>
      <c r="D5727" s="19" t="s">
        <v>137</v>
      </c>
      <c r="E5727" s="19" t="s">
        <v>147</v>
      </c>
      <c r="F5727" s="19" t="s">
        <v>148</v>
      </c>
      <c r="G5727" s="19" t="s">
        <v>291</v>
      </c>
      <c r="H5727" s="19" t="n">
        <f aca="false">IF(OR(VLOOKUP(A5727,Personal!$A$6:$F$112,5,FALSE())&lt;&gt;"Sí",N5727="No aplica"),0,'Catàleg GRAE'!D58)</f>
        <v>1</v>
      </c>
      <c r="I5727" s="20"/>
      <c r="J5727" s="20"/>
      <c r="K5727" s="20"/>
      <c r="L5727" s="21"/>
      <c r="M5727" s="21"/>
      <c r="N5727" s="20"/>
      <c r="O5727" s="20"/>
      <c r="P5727" s="19" t="str">
        <f aca="false">IF(I5727="","",I5727-H5727)</f>
        <v/>
      </c>
      <c r="Q5727" s="19" t="str">
        <f aca="true">IF(B5727="","",IF(N5727="No aplica","No aplica",IF(I5727="","Pendent",IF(N5727="Per substituir","Substituir",IF(OR(N5727="No localitzat",N5727="No lliurat"),"Reposar",IF(I5727&lt;H5727,"Reposar",IF(I5727&gt;H5727,"Revisar excedent",IF(AND(G5727="Sí",M5727&lt;&gt;"",M5727&lt;TODAY()),"EPI caducat",IF(AND(G5727="Sí",M5727&lt;&gt;"",M5727&lt;=TODAY()+90),"EPI caduca ≤90 dies",IF(OR(N5727="Deteriorat usable",N5727="Revisió necessària"),"Revisar","OK"))))))))))</f>
      </c>
      <c r="R5727" s="20"/>
    </row>
    <row r="5728" customFormat="false" ht="15" hidden="false" customHeight="false" outlineLevel="0" collapsed="false">
      <c r="A5728" s="19" t="n">
        <v>53</v>
      </c>
      <c r="B5728" s="19" t="n">
        <f aca="false">IFERROR(VLOOKUP(A5728,Personal!$A$6:$F$112,2,FALSE()),"")</f>
        <v>0</v>
      </c>
      <c r="C5728" s="19" t="str">
        <f aca="false">IFERROR(VLOOKUP(A5728,Personal!$A$6:$F$112,3,FALSE()),"")</f>
        <v>Valls</v>
      </c>
      <c r="D5728" s="19" t="s">
        <v>125</v>
      </c>
      <c r="E5728" s="19" t="s">
        <v>149</v>
      </c>
      <c r="F5728" s="19" t="s">
        <v>150</v>
      </c>
      <c r="G5728" s="19" t="s">
        <v>291</v>
      </c>
      <c r="H5728" s="19" t="n">
        <f aca="false">IF(OR(VLOOKUP(A5728,Personal!$A$6:$F$112,5,FALSE())&lt;&gt;"Sí",N5728="No aplica"),0,'Catàleg GRAE'!D59)</f>
        <v>1</v>
      </c>
      <c r="I5728" s="20"/>
      <c r="J5728" s="20"/>
      <c r="K5728" s="20"/>
      <c r="L5728" s="21"/>
      <c r="M5728" s="21"/>
      <c r="N5728" s="20"/>
      <c r="O5728" s="20"/>
      <c r="P5728" s="19" t="str">
        <f aca="false">IF(I5728="","",I5728-H5728)</f>
        <v/>
      </c>
      <c r="Q5728" s="19" t="str">
        <f aca="true">IF(B5728="","",IF(N5728="No aplica","No aplica",IF(I5728="","Pendent",IF(N5728="Per substituir","Substituir",IF(OR(N5728="No localitzat",N5728="No lliurat"),"Reposar",IF(I5728&lt;H5728,"Reposar",IF(I5728&gt;H5728,"Revisar excedent",IF(AND(G5728="Sí",M5728&lt;&gt;"",M5728&lt;TODAY()),"EPI caducat",IF(AND(G5728="Sí",M5728&lt;&gt;"",M5728&lt;=TODAY()+90),"EPI caduca ≤90 dies",IF(OR(N5728="Deteriorat usable",N5728="Revisió necessària"),"Revisar","OK"))))))))))</f>
      </c>
      <c r="R5728" s="20"/>
    </row>
    <row r="5729" customFormat="false" ht="15" hidden="false" customHeight="false" outlineLevel="0" collapsed="false">
      <c r="A5729" s="19" t="n">
        <v>53</v>
      </c>
      <c r="B5729" s="19" t="n">
        <f aca="false">IFERROR(VLOOKUP(A5729,Personal!$A$6:$F$112,2,FALSE()),"")</f>
        <v>0</v>
      </c>
      <c r="C5729" s="19" t="str">
        <f aca="false">IFERROR(VLOOKUP(A5729,Personal!$A$6:$F$112,3,FALSE()),"")</f>
        <v>Valls</v>
      </c>
      <c r="D5729" s="19" t="s">
        <v>125</v>
      </c>
      <c r="E5729" s="19" t="s">
        <v>151</v>
      </c>
      <c r="F5729" s="19" t="s">
        <v>152</v>
      </c>
      <c r="G5729" s="19" t="s">
        <v>291</v>
      </c>
      <c r="H5729" s="19" t="n">
        <f aca="false">IF(OR(VLOOKUP(A5729,Personal!$A$6:$F$112,5,FALSE())&lt;&gt;"Sí",N5729="No aplica"),0,'Catàleg GRAE'!D60)</f>
        <v>1</v>
      </c>
      <c r="I5729" s="20"/>
      <c r="J5729" s="20"/>
      <c r="K5729" s="20"/>
      <c r="L5729" s="21"/>
      <c r="M5729" s="21"/>
      <c r="N5729" s="20"/>
      <c r="O5729" s="20"/>
      <c r="P5729" s="19" t="str">
        <f aca="false">IF(I5729="","",I5729-H5729)</f>
        <v/>
      </c>
      <c r="Q5729" s="19" t="str">
        <f aca="true">IF(B5729="","",IF(N5729="No aplica","No aplica",IF(I5729="","Pendent",IF(N5729="Per substituir","Substituir",IF(OR(N5729="No localitzat",N5729="No lliurat"),"Reposar",IF(I5729&lt;H5729,"Reposar",IF(I5729&gt;H5729,"Revisar excedent",IF(AND(G5729="Sí",M5729&lt;&gt;"",M5729&lt;TODAY()),"EPI caducat",IF(AND(G5729="Sí",M5729&lt;&gt;"",M5729&lt;=TODAY()+90),"EPI caduca ≤90 dies",IF(OR(N5729="Deteriorat usable",N5729="Revisió necessària"),"Revisar","OK"))))))))))</f>
      </c>
      <c r="R5729" s="20"/>
    </row>
    <row r="5730" customFormat="false" ht="15" hidden="false" customHeight="false" outlineLevel="0" collapsed="false">
      <c r="A5730" s="19" t="n">
        <v>53</v>
      </c>
      <c r="B5730" s="19" t="n">
        <f aca="false">IFERROR(VLOOKUP(A5730,Personal!$A$6:$F$112,2,FALSE()),"")</f>
        <v>0</v>
      </c>
      <c r="C5730" s="19" t="str">
        <f aca="false">IFERROR(VLOOKUP(A5730,Personal!$A$6:$F$112,3,FALSE()),"")</f>
        <v>Valls</v>
      </c>
      <c r="D5730" s="19" t="s">
        <v>153</v>
      </c>
      <c r="E5730" s="19" t="s">
        <v>154</v>
      </c>
      <c r="F5730" s="19" t="s">
        <v>155</v>
      </c>
      <c r="G5730" s="19" t="s">
        <v>291</v>
      </c>
      <c r="H5730" s="19" t="n">
        <f aca="false">IF(OR(VLOOKUP(A5730,Personal!$A$6:$F$112,5,FALSE())&lt;&gt;"Sí",N5730="No aplica"),0,'Catàleg GRAE'!D61)</f>
        <v>1</v>
      </c>
      <c r="I5730" s="20"/>
      <c r="J5730" s="20"/>
      <c r="K5730" s="20"/>
      <c r="L5730" s="21"/>
      <c r="M5730" s="21"/>
      <c r="N5730" s="20"/>
      <c r="O5730" s="20"/>
      <c r="P5730" s="19" t="str">
        <f aca="false">IF(I5730="","",I5730-H5730)</f>
        <v/>
      </c>
      <c r="Q5730" s="19" t="str">
        <f aca="true">IF(B5730="","",IF(N5730="No aplica","No aplica",IF(I5730="","Pendent",IF(N5730="Per substituir","Substituir",IF(OR(N5730="No localitzat",N5730="No lliurat"),"Reposar",IF(I5730&lt;H5730,"Reposar",IF(I5730&gt;H5730,"Revisar excedent",IF(AND(G5730="Sí",M5730&lt;&gt;"",M5730&lt;TODAY()),"EPI caducat",IF(AND(G5730="Sí",M5730&lt;&gt;"",M5730&lt;=TODAY()+90),"EPI caduca ≤90 dies",IF(OR(N5730="Deteriorat usable",N5730="Revisió necessària"),"Revisar","OK"))))))))))</f>
      </c>
      <c r="R5730" s="20"/>
    </row>
    <row r="5731" customFormat="false" ht="15" hidden="false" customHeight="false" outlineLevel="0" collapsed="false">
      <c r="A5731" s="19" t="n">
        <v>53</v>
      </c>
      <c r="B5731" s="19" t="n">
        <f aca="false">IFERROR(VLOOKUP(A5731,Personal!$A$6:$F$112,2,FALSE()),"")</f>
        <v>0</v>
      </c>
      <c r="C5731" s="19" t="str">
        <f aca="false">IFERROR(VLOOKUP(A5731,Personal!$A$6:$F$112,3,FALSE()),"")</f>
        <v>Valls</v>
      </c>
      <c r="D5731" s="19" t="s">
        <v>37</v>
      </c>
      <c r="E5731" s="19" t="s">
        <v>156</v>
      </c>
      <c r="F5731" s="19" t="s">
        <v>157</v>
      </c>
      <c r="G5731" s="19" t="s">
        <v>291</v>
      </c>
      <c r="H5731" s="19" t="n">
        <f aca="false">IF(OR(VLOOKUP(A5731,Personal!$A$6:$F$112,5,FALSE())&lt;&gt;"Sí",N5731="No aplica"),0,'Catàleg GRAE'!D62)</f>
        <v>1</v>
      </c>
      <c r="I5731" s="20"/>
      <c r="J5731" s="20"/>
      <c r="K5731" s="20"/>
      <c r="L5731" s="21"/>
      <c r="M5731" s="21"/>
      <c r="N5731" s="20"/>
      <c r="O5731" s="20"/>
      <c r="P5731" s="19" t="str">
        <f aca="false">IF(I5731="","",I5731-H5731)</f>
        <v/>
      </c>
      <c r="Q5731" s="19" t="str">
        <f aca="true">IF(B5731="","",IF(N5731="No aplica","No aplica",IF(I5731="","Pendent",IF(N5731="Per substituir","Substituir",IF(OR(N5731="No localitzat",N5731="No lliurat"),"Reposar",IF(I5731&lt;H5731,"Reposar",IF(I5731&gt;H5731,"Revisar excedent",IF(AND(G5731="Sí",M5731&lt;&gt;"",M5731&lt;TODAY()),"EPI caducat",IF(AND(G5731="Sí",M5731&lt;&gt;"",M5731&lt;=TODAY()+90),"EPI caduca ≤90 dies",IF(OR(N5731="Deteriorat usable",N5731="Revisió necessària"),"Revisar","OK"))))))))))</f>
      </c>
      <c r="R5731" s="20"/>
    </row>
    <row r="5732" customFormat="false" ht="15" hidden="false" customHeight="false" outlineLevel="0" collapsed="false">
      <c r="A5732" s="19" t="n">
        <v>53</v>
      </c>
      <c r="B5732" s="19" t="n">
        <f aca="false">IFERROR(VLOOKUP(A5732,Personal!$A$6:$F$112,2,FALSE()),"")</f>
        <v>0</v>
      </c>
      <c r="C5732" s="19" t="str">
        <f aca="false">IFERROR(VLOOKUP(A5732,Personal!$A$6:$F$112,3,FALSE()),"")</f>
        <v>Valls</v>
      </c>
      <c r="D5732" s="19" t="s">
        <v>37</v>
      </c>
      <c r="E5732" s="19" t="s">
        <v>158</v>
      </c>
      <c r="F5732" s="19" t="s">
        <v>159</v>
      </c>
      <c r="G5732" s="19" t="s">
        <v>291</v>
      </c>
      <c r="H5732" s="19" t="n">
        <f aca="false">IF(OR(VLOOKUP(A5732,Personal!$A$6:$F$112,5,FALSE())&lt;&gt;"Sí",N5732="No aplica"),0,'Catàleg GRAE'!D63)</f>
        <v>1</v>
      </c>
      <c r="I5732" s="20"/>
      <c r="J5732" s="20"/>
      <c r="K5732" s="20"/>
      <c r="L5732" s="21"/>
      <c r="M5732" s="21"/>
      <c r="N5732" s="20"/>
      <c r="O5732" s="20"/>
      <c r="P5732" s="19" t="str">
        <f aca="false">IF(I5732="","",I5732-H5732)</f>
        <v/>
      </c>
      <c r="Q5732" s="19" t="str">
        <f aca="true">IF(B5732="","",IF(N5732="No aplica","No aplica",IF(I5732="","Pendent",IF(N5732="Per substituir","Substituir",IF(OR(N5732="No localitzat",N5732="No lliurat"),"Reposar",IF(I5732&lt;H5732,"Reposar",IF(I5732&gt;H5732,"Revisar excedent",IF(AND(G5732="Sí",M5732&lt;&gt;"",M5732&lt;TODAY()),"EPI caducat",IF(AND(G5732="Sí",M5732&lt;&gt;"",M5732&lt;=TODAY()+90),"EPI caduca ≤90 dies",IF(OR(N5732="Deteriorat usable",N5732="Revisió necessària"),"Revisar","OK"))))))))))</f>
      </c>
      <c r="R5732" s="20"/>
    </row>
    <row r="5733" customFormat="false" ht="15" hidden="false" customHeight="false" outlineLevel="0" collapsed="false">
      <c r="A5733" s="19" t="n">
        <v>53</v>
      </c>
      <c r="B5733" s="19" t="n">
        <f aca="false">IFERROR(VLOOKUP(A5733,Personal!$A$6:$F$112,2,FALSE()),"")</f>
        <v>0</v>
      </c>
      <c r="C5733" s="19" t="str">
        <f aca="false">IFERROR(VLOOKUP(A5733,Personal!$A$6:$F$112,3,FALSE()),"")</f>
        <v>Valls</v>
      </c>
      <c r="D5733" s="19" t="s">
        <v>160</v>
      </c>
      <c r="E5733" s="19" t="s">
        <v>161</v>
      </c>
      <c r="F5733" s="19" t="s">
        <v>162</v>
      </c>
      <c r="G5733" s="19" t="s">
        <v>291</v>
      </c>
      <c r="H5733" s="19" t="n">
        <f aca="false">IF(OR(VLOOKUP(A5733,Personal!$A$6:$F$112,5,FALSE())&lt;&gt;"Sí",N5733="No aplica"),0,'Catàleg GRAE'!D64)</f>
        <v>1</v>
      </c>
      <c r="I5733" s="20"/>
      <c r="J5733" s="20"/>
      <c r="K5733" s="20"/>
      <c r="L5733" s="21"/>
      <c r="M5733" s="21"/>
      <c r="N5733" s="20"/>
      <c r="O5733" s="20"/>
      <c r="P5733" s="19" t="str">
        <f aca="false">IF(I5733="","",I5733-H5733)</f>
        <v/>
      </c>
      <c r="Q5733" s="19" t="str">
        <f aca="true">IF(B5733="","",IF(N5733="No aplica","No aplica",IF(I5733="","Pendent",IF(N5733="Per substituir","Substituir",IF(OR(N5733="No localitzat",N5733="No lliurat"),"Reposar",IF(I5733&lt;H5733,"Reposar",IF(I5733&gt;H5733,"Revisar excedent",IF(AND(G5733="Sí",M5733&lt;&gt;"",M5733&lt;TODAY()),"EPI caducat",IF(AND(G5733="Sí",M5733&lt;&gt;"",M5733&lt;=TODAY()+90),"EPI caduca ≤90 dies",IF(OR(N5733="Deteriorat usable",N5733="Revisió necessària"),"Revisar","OK"))))))))))</f>
      </c>
      <c r="R5733" s="20"/>
    </row>
    <row r="5734" customFormat="false" ht="15" hidden="false" customHeight="false" outlineLevel="0" collapsed="false">
      <c r="A5734" s="19" t="n">
        <v>53</v>
      </c>
      <c r="B5734" s="19" t="n">
        <f aca="false">IFERROR(VLOOKUP(A5734,Personal!$A$6:$F$112,2,FALSE()),"")</f>
        <v>0</v>
      </c>
      <c r="C5734" s="19" t="str">
        <f aca="false">IFERROR(VLOOKUP(A5734,Personal!$A$6:$F$112,3,FALSE()),"")</f>
        <v>Valls</v>
      </c>
      <c r="D5734" s="19" t="s">
        <v>137</v>
      </c>
      <c r="E5734" s="19" t="s">
        <v>163</v>
      </c>
      <c r="F5734" s="19" t="s">
        <v>164</v>
      </c>
      <c r="G5734" s="19" t="s">
        <v>272</v>
      </c>
      <c r="H5734" s="19" t="n">
        <f aca="false">IF(OR(VLOOKUP(A5734,Personal!$A$6:$F$112,5,FALSE())&lt;&gt;"Sí",N5734="No aplica"),0,'Catàleg GRAE'!D65)</f>
        <v>1</v>
      </c>
      <c r="I5734" s="20"/>
      <c r="J5734" s="20"/>
      <c r="K5734" s="20"/>
      <c r="L5734" s="21"/>
      <c r="M5734" s="21"/>
      <c r="N5734" s="20"/>
      <c r="O5734" s="20"/>
      <c r="P5734" s="19" t="str">
        <f aca="false">IF(I5734="","",I5734-H5734)</f>
        <v/>
      </c>
      <c r="Q5734" s="19" t="str">
        <f aca="true">IF(B5734="","",IF(N5734="No aplica","No aplica",IF(I5734="","Pendent",IF(N5734="Per substituir","Substituir",IF(OR(N5734="No localitzat",N5734="No lliurat"),"Reposar",IF(I5734&lt;H5734,"Reposar",IF(I5734&gt;H5734,"Revisar excedent",IF(AND(G5734="Sí",M5734&lt;&gt;"",M5734&lt;TODAY()),"EPI caducat",IF(AND(G5734="Sí",M5734&lt;&gt;"",M5734&lt;=TODAY()+90),"EPI caduca ≤90 dies",IF(OR(N5734="Deteriorat usable",N5734="Revisió necessària"),"Revisar","OK"))))))))))</f>
      </c>
      <c r="R5734" s="20"/>
    </row>
    <row r="5735" customFormat="false" ht="15" hidden="false" customHeight="false" outlineLevel="0" collapsed="false">
      <c r="A5735" s="19" t="n">
        <v>53</v>
      </c>
      <c r="B5735" s="19" t="n">
        <f aca="false">IFERROR(VLOOKUP(A5735,Personal!$A$6:$F$112,2,FALSE()),"")</f>
        <v>0</v>
      </c>
      <c r="C5735" s="19" t="str">
        <f aca="false">IFERROR(VLOOKUP(A5735,Personal!$A$6:$F$112,3,FALSE()),"")</f>
        <v>Valls</v>
      </c>
      <c r="D5735" s="19" t="s">
        <v>132</v>
      </c>
      <c r="E5735" s="19" t="s">
        <v>165</v>
      </c>
      <c r="F5735" s="19" t="s">
        <v>166</v>
      </c>
      <c r="G5735" s="19" t="s">
        <v>272</v>
      </c>
      <c r="H5735" s="19" t="n">
        <f aca="false">IF(OR(VLOOKUP(A5735,Personal!$A$6:$F$112,5,FALSE())&lt;&gt;"Sí",N5735="No aplica"),0,'Catàleg GRAE'!D66)</f>
        <v>1</v>
      </c>
      <c r="I5735" s="20"/>
      <c r="J5735" s="20"/>
      <c r="K5735" s="20"/>
      <c r="L5735" s="21"/>
      <c r="M5735" s="21"/>
      <c r="N5735" s="20"/>
      <c r="O5735" s="20"/>
      <c r="P5735" s="19" t="str">
        <f aca="false">IF(I5735="","",I5735-H5735)</f>
        <v/>
      </c>
      <c r="Q5735" s="19" t="str">
        <f aca="true">IF(B5735="","",IF(N5735="No aplica","No aplica",IF(I5735="","Pendent",IF(N5735="Per substituir","Substituir",IF(OR(N5735="No localitzat",N5735="No lliurat"),"Reposar",IF(I5735&lt;H5735,"Reposar",IF(I5735&gt;H5735,"Revisar excedent",IF(AND(G5735="Sí",M5735&lt;&gt;"",M5735&lt;TODAY()),"EPI caducat",IF(AND(G5735="Sí",M5735&lt;&gt;"",M5735&lt;=TODAY()+90),"EPI caduca ≤90 dies",IF(OR(N5735="Deteriorat usable",N5735="Revisió necessària"),"Revisar","OK"))))))))))</f>
      </c>
      <c r="R5735" s="20"/>
    </row>
    <row r="5736" customFormat="false" ht="15" hidden="false" customHeight="false" outlineLevel="0" collapsed="false">
      <c r="A5736" s="19" t="n">
        <v>53</v>
      </c>
      <c r="B5736" s="19" t="n">
        <f aca="false">IFERROR(VLOOKUP(A5736,Personal!$A$6:$F$112,2,FALSE()),"")</f>
        <v>0</v>
      </c>
      <c r="C5736" s="19" t="str">
        <f aca="false">IFERROR(VLOOKUP(A5736,Personal!$A$6:$F$112,3,FALSE()),"")</f>
        <v>Valls</v>
      </c>
      <c r="D5736" s="19" t="s">
        <v>71</v>
      </c>
      <c r="E5736" s="19" t="s">
        <v>167</v>
      </c>
      <c r="F5736" s="19" t="s">
        <v>168</v>
      </c>
      <c r="G5736" s="19" t="s">
        <v>291</v>
      </c>
      <c r="H5736" s="19" t="n">
        <f aca="false">IF(OR(VLOOKUP(A5736,Personal!$A$6:$F$112,5,FALSE())&lt;&gt;"Sí",N5736="No aplica"),0,'Catàleg GRAE'!D67)</f>
        <v>1</v>
      </c>
      <c r="I5736" s="20"/>
      <c r="J5736" s="20"/>
      <c r="K5736" s="20"/>
      <c r="L5736" s="21"/>
      <c r="M5736" s="21"/>
      <c r="N5736" s="20"/>
      <c r="O5736" s="20"/>
      <c r="P5736" s="19" t="str">
        <f aca="false">IF(I5736="","",I5736-H5736)</f>
        <v/>
      </c>
      <c r="Q5736" s="19" t="str">
        <f aca="true">IF(B5736="","",IF(N5736="No aplica","No aplica",IF(I5736="","Pendent",IF(N5736="Per substituir","Substituir",IF(OR(N5736="No localitzat",N5736="No lliurat"),"Reposar",IF(I5736&lt;H5736,"Reposar",IF(I5736&gt;H5736,"Revisar excedent",IF(AND(G5736="Sí",M5736&lt;&gt;"",M5736&lt;TODAY()),"EPI caducat",IF(AND(G5736="Sí",M5736&lt;&gt;"",M5736&lt;=TODAY()+90),"EPI caduca ≤90 dies",IF(OR(N5736="Deteriorat usable",N5736="Revisió necessària"),"Revisar","OK"))))))))))</f>
      </c>
      <c r="R5736" s="20"/>
    </row>
    <row r="5737" customFormat="false" ht="15" hidden="false" customHeight="false" outlineLevel="0" collapsed="false">
      <c r="A5737" s="19" t="n">
        <v>53</v>
      </c>
      <c r="B5737" s="19" t="n">
        <f aca="false">IFERROR(VLOOKUP(A5737,Personal!$A$6:$F$112,2,FALSE()),"")</f>
        <v>0</v>
      </c>
      <c r="C5737" s="19" t="str">
        <f aca="false">IFERROR(VLOOKUP(A5737,Personal!$A$6:$F$112,3,FALSE()),"")</f>
        <v>Valls</v>
      </c>
      <c r="D5737" s="19" t="s">
        <v>132</v>
      </c>
      <c r="E5737" s="19" t="s">
        <v>169</v>
      </c>
      <c r="F5737" s="19" t="s">
        <v>170</v>
      </c>
      <c r="G5737" s="19" t="s">
        <v>272</v>
      </c>
      <c r="H5737" s="19" t="n">
        <f aca="false">IF(OR(VLOOKUP(A5737,Personal!$A$6:$F$112,5,FALSE())&lt;&gt;"Sí",N5737="No aplica"),0,'Catàleg GRAE'!D68)</f>
        <v>1</v>
      </c>
      <c r="I5737" s="20"/>
      <c r="J5737" s="20"/>
      <c r="K5737" s="20"/>
      <c r="L5737" s="21"/>
      <c r="M5737" s="21"/>
      <c r="N5737" s="20"/>
      <c r="O5737" s="20"/>
      <c r="P5737" s="19" t="str">
        <f aca="false">IF(I5737="","",I5737-H5737)</f>
        <v/>
      </c>
      <c r="Q5737" s="19" t="str">
        <f aca="true">IF(B5737="","",IF(N5737="No aplica","No aplica",IF(I5737="","Pendent",IF(N5737="Per substituir","Substituir",IF(OR(N5737="No localitzat",N5737="No lliurat"),"Reposar",IF(I5737&lt;H5737,"Reposar",IF(I5737&gt;H5737,"Revisar excedent",IF(AND(G5737="Sí",M5737&lt;&gt;"",M5737&lt;TODAY()),"EPI caducat",IF(AND(G5737="Sí",M5737&lt;&gt;"",M5737&lt;=TODAY()+90),"EPI caduca ≤90 dies",IF(OR(N5737="Deteriorat usable",N5737="Revisió necessària"),"Revisar","OK"))))))))))</f>
      </c>
      <c r="R5737" s="20"/>
    </row>
    <row r="5738" customFormat="false" ht="15" hidden="false" customHeight="false" outlineLevel="0" collapsed="false">
      <c r="A5738" s="19" t="n">
        <v>53</v>
      </c>
      <c r="B5738" s="19" t="n">
        <f aca="false">IFERROR(VLOOKUP(A5738,Personal!$A$6:$F$112,2,FALSE()),"")</f>
        <v>0</v>
      </c>
      <c r="C5738" s="19" t="str">
        <f aca="false">IFERROR(VLOOKUP(A5738,Personal!$A$6:$F$112,3,FALSE()),"")</f>
        <v>Valls</v>
      </c>
      <c r="D5738" s="19" t="s">
        <v>142</v>
      </c>
      <c r="E5738" s="19" t="s">
        <v>171</v>
      </c>
      <c r="F5738" s="19" t="s">
        <v>172</v>
      </c>
      <c r="G5738" s="19" t="s">
        <v>272</v>
      </c>
      <c r="H5738" s="19" t="n">
        <f aca="false">IF(OR(VLOOKUP(A5738,Personal!$A$6:$F$112,5,FALSE())&lt;&gt;"Sí",N5738="No aplica"),0,'Catàleg GRAE'!D69)</f>
        <v>1</v>
      </c>
      <c r="I5738" s="20"/>
      <c r="J5738" s="20"/>
      <c r="K5738" s="20"/>
      <c r="L5738" s="21"/>
      <c r="M5738" s="21"/>
      <c r="N5738" s="20"/>
      <c r="O5738" s="20"/>
      <c r="P5738" s="19" t="str">
        <f aca="false">IF(I5738="","",I5738-H5738)</f>
        <v/>
      </c>
      <c r="Q5738" s="19" t="str">
        <f aca="true">IF(B5738="","",IF(N5738="No aplica","No aplica",IF(I5738="","Pendent",IF(N5738="Per substituir","Substituir",IF(OR(N5738="No localitzat",N5738="No lliurat"),"Reposar",IF(I5738&lt;H5738,"Reposar",IF(I5738&gt;H5738,"Revisar excedent",IF(AND(G5738="Sí",M5738&lt;&gt;"",M5738&lt;TODAY()),"EPI caducat",IF(AND(G5738="Sí",M5738&lt;&gt;"",M5738&lt;=TODAY()+90),"EPI caduca ≤90 dies",IF(OR(N5738="Deteriorat usable",N5738="Revisió necessària"),"Revisar","OK"))))))))))</f>
      </c>
      <c r="R5738" s="20"/>
    </row>
    <row r="5739" customFormat="false" ht="15" hidden="false" customHeight="false" outlineLevel="0" collapsed="false">
      <c r="A5739" s="19" t="n">
        <v>53</v>
      </c>
      <c r="B5739" s="19" t="n">
        <f aca="false">IFERROR(VLOOKUP(A5739,Personal!$A$6:$F$112,2,FALSE()),"")</f>
        <v>0</v>
      </c>
      <c r="C5739" s="19" t="str">
        <f aca="false">IFERROR(VLOOKUP(A5739,Personal!$A$6:$F$112,3,FALSE()),"")</f>
        <v>Valls</v>
      </c>
      <c r="D5739" s="19" t="s">
        <v>132</v>
      </c>
      <c r="E5739" s="19" t="s">
        <v>173</v>
      </c>
      <c r="F5739" s="19" t="s">
        <v>174</v>
      </c>
      <c r="G5739" s="19" t="s">
        <v>272</v>
      </c>
      <c r="H5739" s="19" t="n">
        <f aca="false">IF(OR(VLOOKUP(A5739,Personal!$A$6:$F$112,5,FALSE())&lt;&gt;"Sí",N5739="No aplica"),0,'Catàleg GRAE'!D70)</f>
        <v>1</v>
      </c>
      <c r="I5739" s="20"/>
      <c r="J5739" s="20"/>
      <c r="K5739" s="20"/>
      <c r="L5739" s="21"/>
      <c r="M5739" s="21"/>
      <c r="N5739" s="20"/>
      <c r="O5739" s="20"/>
      <c r="P5739" s="19" t="str">
        <f aca="false">IF(I5739="","",I5739-H5739)</f>
        <v/>
      </c>
      <c r="Q5739" s="19" t="str">
        <f aca="true">IF(B5739="","",IF(N5739="No aplica","No aplica",IF(I5739="","Pendent",IF(N5739="Per substituir","Substituir",IF(OR(N5739="No localitzat",N5739="No lliurat"),"Reposar",IF(I5739&lt;H5739,"Reposar",IF(I5739&gt;H5739,"Revisar excedent",IF(AND(G5739="Sí",M5739&lt;&gt;"",M5739&lt;TODAY()),"EPI caducat",IF(AND(G5739="Sí",M5739&lt;&gt;"",M5739&lt;=TODAY()+90),"EPI caduca ≤90 dies",IF(OR(N5739="Deteriorat usable",N5739="Revisió necessària"),"Revisar","OK"))))))))))</f>
      </c>
      <c r="R5739" s="20"/>
    </row>
    <row r="5740" customFormat="false" ht="15" hidden="false" customHeight="false" outlineLevel="0" collapsed="false">
      <c r="A5740" s="19" t="n">
        <v>53</v>
      </c>
      <c r="B5740" s="19" t="n">
        <f aca="false">IFERROR(VLOOKUP(A5740,Personal!$A$6:$F$112,2,FALSE()),"")</f>
        <v>0</v>
      </c>
      <c r="C5740" s="19" t="str">
        <f aca="false">IFERROR(VLOOKUP(A5740,Personal!$A$6:$F$112,3,FALSE()),"")</f>
        <v>Valls</v>
      </c>
      <c r="D5740" s="19" t="s">
        <v>132</v>
      </c>
      <c r="E5740" s="19" t="s">
        <v>175</v>
      </c>
      <c r="F5740" s="19" t="s">
        <v>176</v>
      </c>
      <c r="G5740" s="19" t="s">
        <v>272</v>
      </c>
      <c r="H5740" s="19" t="n">
        <f aca="false">IF(OR(VLOOKUP(A5740,Personal!$A$6:$F$112,5,FALSE())&lt;&gt;"Sí",N5740="No aplica"),0,'Catàleg GRAE'!D71)</f>
        <v>1</v>
      </c>
      <c r="I5740" s="20"/>
      <c r="J5740" s="20"/>
      <c r="K5740" s="20"/>
      <c r="L5740" s="21"/>
      <c r="M5740" s="21"/>
      <c r="N5740" s="20"/>
      <c r="O5740" s="20"/>
      <c r="P5740" s="19" t="str">
        <f aca="false">IF(I5740="","",I5740-H5740)</f>
        <v/>
      </c>
      <c r="Q5740" s="19" t="str">
        <f aca="true">IF(B5740="","",IF(N5740="No aplica","No aplica",IF(I5740="","Pendent",IF(N5740="Per substituir","Substituir",IF(OR(N5740="No localitzat",N5740="No lliurat"),"Reposar",IF(I5740&lt;H5740,"Reposar",IF(I5740&gt;H5740,"Revisar excedent",IF(AND(G5740="Sí",M5740&lt;&gt;"",M5740&lt;TODAY()),"EPI caducat",IF(AND(G5740="Sí",M5740&lt;&gt;"",M5740&lt;=TODAY()+90),"EPI caduca ≤90 dies",IF(OR(N5740="Deteriorat usable",N5740="Revisió necessària"),"Revisar","OK"))))))))))</f>
      </c>
      <c r="R5740" s="20"/>
    </row>
    <row r="5741" customFormat="false" ht="15" hidden="false" customHeight="false" outlineLevel="0" collapsed="false">
      <c r="A5741" s="19" t="n">
        <v>53</v>
      </c>
      <c r="B5741" s="19" t="n">
        <f aca="false">IFERROR(VLOOKUP(A5741,Personal!$A$6:$F$112,2,FALSE()),"")</f>
        <v>0</v>
      </c>
      <c r="C5741" s="19" t="str">
        <f aca="false">IFERROR(VLOOKUP(A5741,Personal!$A$6:$F$112,3,FALSE()),"")</f>
        <v>Valls</v>
      </c>
      <c r="D5741" s="19" t="s">
        <v>177</v>
      </c>
      <c r="E5741" s="19" t="s">
        <v>178</v>
      </c>
      <c r="F5741" s="19" t="s">
        <v>179</v>
      </c>
      <c r="G5741" s="19" t="s">
        <v>272</v>
      </c>
      <c r="H5741" s="19" t="n">
        <f aca="false">IF(OR(VLOOKUP(A5741,Personal!$A$6:$F$112,5,FALSE())&lt;&gt;"Sí",N5741="No aplica"),0,'Catàleg GRAE'!D72)</f>
        <v>1</v>
      </c>
      <c r="I5741" s="20"/>
      <c r="J5741" s="20"/>
      <c r="K5741" s="20"/>
      <c r="L5741" s="21"/>
      <c r="M5741" s="21"/>
      <c r="N5741" s="20"/>
      <c r="O5741" s="20"/>
      <c r="P5741" s="19" t="str">
        <f aca="false">IF(I5741="","",I5741-H5741)</f>
        <v/>
      </c>
      <c r="Q5741" s="19" t="str">
        <f aca="true">IF(B5741="","",IF(N5741="No aplica","No aplica",IF(I5741="","Pendent",IF(N5741="Per substituir","Substituir",IF(OR(N5741="No localitzat",N5741="No lliurat"),"Reposar",IF(I5741&lt;H5741,"Reposar",IF(I5741&gt;H5741,"Revisar excedent",IF(AND(G5741="Sí",M5741&lt;&gt;"",M5741&lt;TODAY()),"EPI caducat",IF(AND(G5741="Sí",M5741&lt;&gt;"",M5741&lt;=TODAY()+90),"EPI caduca ≤90 dies",IF(OR(N5741="Deteriorat usable",N5741="Revisió necessària"),"Revisar","OK"))))))))))</f>
      </c>
      <c r="R5741" s="20"/>
    </row>
    <row r="5742" customFormat="false" ht="15" hidden="false" customHeight="false" outlineLevel="0" collapsed="false">
      <c r="A5742" s="19" t="n">
        <v>53</v>
      </c>
      <c r="B5742" s="19" t="n">
        <f aca="false">IFERROR(VLOOKUP(A5742,Personal!$A$6:$F$112,2,FALSE()),"")</f>
        <v>0</v>
      </c>
      <c r="C5742" s="19" t="str">
        <f aca="false">IFERROR(VLOOKUP(A5742,Personal!$A$6:$F$112,3,FALSE()),"")</f>
        <v>Valls</v>
      </c>
      <c r="D5742" s="19" t="s">
        <v>177</v>
      </c>
      <c r="E5742" s="19" t="s">
        <v>180</v>
      </c>
      <c r="F5742" s="19" t="s">
        <v>181</v>
      </c>
      <c r="G5742" s="19" t="s">
        <v>272</v>
      </c>
      <c r="H5742" s="19" t="n">
        <f aca="false">IF(OR(VLOOKUP(A5742,Personal!$A$6:$F$112,5,FALSE())&lt;&gt;"Sí",N5742="No aplica"),0,'Catàleg GRAE'!D73)</f>
        <v>1</v>
      </c>
      <c r="I5742" s="20"/>
      <c r="J5742" s="20"/>
      <c r="K5742" s="20"/>
      <c r="L5742" s="21"/>
      <c r="M5742" s="21"/>
      <c r="N5742" s="20"/>
      <c r="O5742" s="20"/>
      <c r="P5742" s="19" t="str">
        <f aca="false">IF(I5742="","",I5742-H5742)</f>
        <v/>
      </c>
      <c r="Q5742" s="19" t="str">
        <f aca="true">IF(B5742="","",IF(N5742="No aplica","No aplica",IF(I5742="","Pendent",IF(N5742="Per substituir","Substituir",IF(OR(N5742="No localitzat",N5742="No lliurat"),"Reposar",IF(I5742&lt;H5742,"Reposar",IF(I5742&gt;H5742,"Revisar excedent",IF(AND(G5742="Sí",M5742&lt;&gt;"",M5742&lt;TODAY()),"EPI caducat",IF(AND(G5742="Sí",M5742&lt;&gt;"",M5742&lt;=TODAY()+90),"EPI caduca ≤90 dies",IF(OR(N5742="Deteriorat usable",N5742="Revisió necessària"),"Revisar","OK"))))))))))</f>
      </c>
      <c r="R5742" s="20"/>
    </row>
    <row r="5743" customFormat="false" ht="15" hidden="false" customHeight="false" outlineLevel="0" collapsed="false">
      <c r="A5743" s="19" t="n">
        <v>53</v>
      </c>
      <c r="B5743" s="19" t="n">
        <f aca="false">IFERROR(VLOOKUP(A5743,Personal!$A$6:$F$112,2,FALSE()),"")</f>
        <v>0</v>
      </c>
      <c r="C5743" s="19" t="str">
        <f aca="false">IFERROR(VLOOKUP(A5743,Personal!$A$6:$F$112,3,FALSE()),"")</f>
        <v>Valls</v>
      </c>
      <c r="D5743" s="19" t="s">
        <v>132</v>
      </c>
      <c r="E5743" s="19" t="s">
        <v>182</v>
      </c>
      <c r="F5743" s="19" t="s">
        <v>183</v>
      </c>
      <c r="G5743" s="19" t="s">
        <v>272</v>
      </c>
      <c r="H5743" s="19" t="n">
        <f aca="false">IF(OR(VLOOKUP(A5743,Personal!$A$6:$F$112,5,FALSE())&lt;&gt;"Sí",N5743="No aplica"),0,'Catàleg GRAE'!D74)</f>
        <v>1</v>
      </c>
      <c r="I5743" s="20"/>
      <c r="J5743" s="20"/>
      <c r="K5743" s="20"/>
      <c r="L5743" s="21"/>
      <c r="M5743" s="21"/>
      <c r="N5743" s="20"/>
      <c r="O5743" s="20"/>
      <c r="P5743" s="19" t="str">
        <f aca="false">IF(I5743="","",I5743-H5743)</f>
        <v/>
      </c>
      <c r="Q5743" s="19" t="str">
        <f aca="true">IF(B5743="","",IF(N5743="No aplica","No aplica",IF(I5743="","Pendent",IF(N5743="Per substituir","Substituir",IF(OR(N5743="No localitzat",N5743="No lliurat"),"Reposar",IF(I5743&lt;H5743,"Reposar",IF(I5743&gt;H5743,"Revisar excedent",IF(AND(G5743="Sí",M5743&lt;&gt;"",M5743&lt;TODAY()),"EPI caducat",IF(AND(G5743="Sí",M5743&lt;&gt;"",M5743&lt;=TODAY()+90),"EPI caduca ≤90 dies",IF(OR(N5743="Deteriorat usable",N5743="Revisió necessària"),"Revisar","OK"))))))))))</f>
      </c>
      <c r="R5743" s="20"/>
    </row>
    <row r="5744" customFormat="false" ht="15" hidden="false" customHeight="false" outlineLevel="0" collapsed="false">
      <c r="A5744" s="19" t="n">
        <v>53</v>
      </c>
      <c r="B5744" s="19" t="n">
        <f aca="false">IFERROR(VLOOKUP(A5744,Personal!$A$6:$F$112,2,FALSE()),"")</f>
        <v>0</v>
      </c>
      <c r="C5744" s="19" t="str">
        <f aca="false">IFERROR(VLOOKUP(A5744,Personal!$A$6:$F$112,3,FALSE()),"")</f>
        <v>Valls</v>
      </c>
      <c r="D5744" s="19" t="s">
        <v>177</v>
      </c>
      <c r="E5744" s="19" t="s">
        <v>184</v>
      </c>
      <c r="F5744" s="19" t="s">
        <v>185</v>
      </c>
      <c r="G5744" s="19" t="s">
        <v>272</v>
      </c>
      <c r="H5744" s="19" t="n">
        <f aca="false">IF(OR(VLOOKUP(A5744,Personal!$A$6:$F$112,5,FALSE())&lt;&gt;"Sí",N5744="No aplica"),0,'Catàleg GRAE'!D75)</f>
        <v>1</v>
      </c>
      <c r="I5744" s="20"/>
      <c r="J5744" s="20"/>
      <c r="K5744" s="20"/>
      <c r="L5744" s="21"/>
      <c r="M5744" s="21"/>
      <c r="N5744" s="20"/>
      <c r="O5744" s="20"/>
      <c r="P5744" s="19" t="str">
        <f aca="false">IF(I5744="","",I5744-H5744)</f>
        <v/>
      </c>
      <c r="Q5744" s="19" t="str">
        <f aca="true">IF(B5744="","",IF(N5744="No aplica","No aplica",IF(I5744="","Pendent",IF(N5744="Per substituir","Substituir",IF(OR(N5744="No localitzat",N5744="No lliurat"),"Reposar",IF(I5744&lt;H5744,"Reposar",IF(I5744&gt;H5744,"Revisar excedent",IF(AND(G5744="Sí",M5744&lt;&gt;"",M5744&lt;TODAY()),"EPI caducat",IF(AND(G5744="Sí",M5744&lt;&gt;"",M5744&lt;=TODAY()+90),"EPI caduca ≤90 dies",IF(OR(N5744="Deteriorat usable",N5744="Revisió necessària"),"Revisar","OK"))))))))))</f>
      </c>
      <c r="R5744" s="20"/>
    </row>
    <row r="5745" customFormat="false" ht="15" hidden="false" customHeight="false" outlineLevel="0" collapsed="false">
      <c r="A5745" s="19" t="n">
        <v>53</v>
      </c>
      <c r="B5745" s="19" t="n">
        <f aca="false">IFERROR(VLOOKUP(A5745,Personal!$A$6:$F$112,2,FALSE()),"")</f>
        <v>0</v>
      </c>
      <c r="C5745" s="19" t="str">
        <f aca="false">IFERROR(VLOOKUP(A5745,Personal!$A$6:$F$112,3,FALSE()),"")</f>
        <v>Valls</v>
      </c>
      <c r="D5745" s="19" t="s">
        <v>142</v>
      </c>
      <c r="E5745" s="19" t="s">
        <v>186</v>
      </c>
      <c r="F5745" s="19" t="s">
        <v>187</v>
      </c>
      <c r="G5745" s="19" t="s">
        <v>272</v>
      </c>
      <c r="H5745" s="19" t="n">
        <f aca="false">IF(OR(VLOOKUP(A5745,Personal!$A$6:$F$112,5,FALSE())&lt;&gt;"Sí",N5745="No aplica"),0,'Catàleg GRAE'!D76)</f>
        <v>1</v>
      </c>
      <c r="I5745" s="20"/>
      <c r="J5745" s="20"/>
      <c r="K5745" s="20"/>
      <c r="L5745" s="21"/>
      <c r="M5745" s="21"/>
      <c r="N5745" s="20"/>
      <c r="O5745" s="20"/>
      <c r="P5745" s="19" t="str">
        <f aca="false">IF(I5745="","",I5745-H5745)</f>
        <v/>
      </c>
      <c r="Q5745" s="19" t="str">
        <f aca="true">IF(B5745="","",IF(N5745="No aplica","No aplica",IF(I5745="","Pendent",IF(N5745="Per substituir","Substituir",IF(OR(N5745="No localitzat",N5745="No lliurat"),"Reposar",IF(I5745&lt;H5745,"Reposar",IF(I5745&gt;H5745,"Revisar excedent",IF(AND(G5745="Sí",M5745&lt;&gt;"",M5745&lt;TODAY()),"EPI caducat",IF(AND(G5745="Sí",M5745&lt;&gt;"",M5745&lt;=TODAY()+90),"EPI caduca ≤90 dies",IF(OR(N5745="Deteriorat usable",N5745="Revisió necessària"),"Revisar","OK"))))))))))</f>
      </c>
      <c r="R5745" s="20"/>
    </row>
    <row r="5746" customFormat="false" ht="15" hidden="false" customHeight="false" outlineLevel="0" collapsed="false">
      <c r="A5746" s="19" t="n">
        <v>53</v>
      </c>
      <c r="B5746" s="19" t="n">
        <f aca="false">IFERROR(VLOOKUP(A5746,Personal!$A$6:$F$112,2,FALSE()),"")</f>
        <v>0</v>
      </c>
      <c r="C5746" s="19" t="str">
        <f aca="false">IFERROR(VLOOKUP(A5746,Personal!$A$6:$F$112,3,FALSE()),"")</f>
        <v>Valls</v>
      </c>
      <c r="D5746" s="19" t="s">
        <v>177</v>
      </c>
      <c r="E5746" s="19" t="s">
        <v>188</v>
      </c>
      <c r="F5746" s="19" t="s">
        <v>189</v>
      </c>
      <c r="G5746" s="19" t="s">
        <v>272</v>
      </c>
      <c r="H5746" s="19" t="n">
        <f aca="false">IF(OR(VLOOKUP(A5746,Personal!$A$6:$F$112,5,FALSE())&lt;&gt;"Sí",N5746="No aplica"),0,'Catàleg GRAE'!D77)</f>
        <v>1</v>
      </c>
      <c r="I5746" s="20"/>
      <c r="J5746" s="20"/>
      <c r="K5746" s="20"/>
      <c r="L5746" s="21"/>
      <c r="M5746" s="21"/>
      <c r="N5746" s="20"/>
      <c r="O5746" s="20"/>
      <c r="P5746" s="19" t="str">
        <f aca="false">IF(I5746="","",I5746-H5746)</f>
        <v/>
      </c>
      <c r="Q5746" s="19" t="str">
        <f aca="true">IF(B5746="","",IF(N5746="No aplica","No aplica",IF(I5746="","Pendent",IF(N5746="Per substituir","Substituir",IF(OR(N5746="No localitzat",N5746="No lliurat"),"Reposar",IF(I5746&lt;H5746,"Reposar",IF(I5746&gt;H5746,"Revisar excedent",IF(AND(G5746="Sí",M5746&lt;&gt;"",M5746&lt;TODAY()),"EPI caducat",IF(AND(G5746="Sí",M5746&lt;&gt;"",M5746&lt;=TODAY()+90),"EPI caduca ≤90 dies",IF(OR(N5746="Deteriorat usable",N5746="Revisió necessària"),"Revisar","OK"))))))))))</f>
      </c>
      <c r="R5746" s="20"/>
    </row>
    <row r="5747" customFormat="false" ht="15" hidden="false" customHeight="false" outlineLevel="0" collapsed="false">
      <c r="A5747" s="19" t="n">
        <v>53</v>
      </c>
      <c r="B5747" s="19" t="n">
        <f aca="false">IFERROR(VLOOKUP(A5747,Personal!$A$6:$F$112,2,FALSE()),"")</f>
        <v>0</v>
      </c>
      <c r="C5747" s="19" t="str">
        <f aca="false">IFERROR(VLOOKUP(A5747,Personal!$A$6:$F$112,3,FALSE()),"")</f>
        <v>Valls</v>
      </c>
      <c r="D5747" s="19" t="s">
        <v>132</v>
      </c>
      <c r="E5747" s="19" t="s">
        <v>190</v>
      </c>
      <c r="F5747" s="19" t="s">
        <v>191</v>
      </c>
      <c r="G5747" s="19" t="s">
        <v>272</v>
      </c>
      <c r="H5747" s="19" t="n">
        <f aca="false">IF(OR(VLOOKUP(A5747,Personal!$A$6:$F$112,5,FALSE())&lt;&gt;"Sí",N5747="No aplica"),0,'Catàleg GRAE'!D78)</f>
        <v>1</v>
      </c>
      <c r="I5747" s="20"/>
      <c r="J5747" s="20"/>
      <c r="K5747" s="20"/>
      <c r="L5747" s="21"/>
      <c r="M5747" s="21"/>
      <c r="N5747" s="20"/>
      <c r="O5747" s="20"/>
      <c r="P5747" s="19" t="str">
        <f aca="false">IF(I5747="","",I5747-H5747)</f>
        <v/>
      </c>
      <c r="Q5747" s="19" t="str">
        <f aca="true">IF(B5747="","",IF(N5747="No aplica","No aplica",IF(I5747="","Pendent",IF(N5747="Per substituir","Substituir",IF(OR(N5747="No localitzat",N5747="No lliurat"),"Reposar",IF(I5747&lt;H5747,"Reposar",IF(I5747&gt;H5747,"Revisar excedent",IF(AND(G5747="Sí",M5747&lt;&gt;"",M5747&lt;TODAY()),"EPI caducat",IF(AND(G5747="Sí",M5747&lt;&gt;"",M5747&lt;=TODAY()+90),"EPI caduca ≤90 dies",IF(OR(N5747="Deteriorat usable",N5747="Revisió necessària"),"Revisar","OK"))))))))))</f>
      </c>
      <c r="R5747" s="20"/>
    </row>
    <row r="5748" customFormat="false" ht="15" hidden="false" customHeight="false" outlineLevel="0" collapsed="false">
      <c r="A5748" s="19" t="n">
        <v>53</v>
      </c>
      <c r="B5748" s="19" t="n">
        <f aca="false">IFERROR(VLOOKUP(A5748,Personal!$A$6:$F$112,2,FALSE()),"")</f>
        <v>0</v>
      </c>
      <c r="C5748" s="19" t="str">
        <f aca="false">IFERROR(VLOOKUP(A5748,Personal!$A$6:$F$112,3,FALSE()),"")</f>
        <v>Valls</v>
      </c>
      <c r="D5748" s="19" t="s">
        <v>177</v>
      </c>
      <c r="E5748" s="19" t="s">
        <v>192</v>
      </c>
      <c r="F5748" s="19" t="s">
        <v>193</v>
      </c>
      <c r="G5748" s="19" t="s">
        <v>272</v>
      </c>
      <c r="H5748" s="19" t="n">
        <f aca="false">IF(OR(VLOOKUP(A5748,Personal!$A$6:$F$112,5,FALSE())&lt;&gt;"Sí",N5748="No aplica"),0,'Catàleg GRAE'!D79)</f>
        <v>8</v>
      </c>
      <c r="I5748" s="20"/>
      <c r="J5748" s="20"/>
      <c r="K5748" s="20"/>
      <c r="L5748" s="21"/>
      <c r="M5748" s="21"/>
      <c r="N5748" s="20"/>
      <c r="O5748" s="20"/>
      <c r="P5748" s="19" t="str">
        <f aca="false">IF(I5748="","",I5748-H5748)</f>
        <v/>
      </c>
      <c r="Q5748" s="19" t="str">
        <f aca="true">IF(B5748="","",IF(N5748="No aplica","No aplica",IF(I5748="","Pendent",IF(N5748="Per substituir","Substituir",IF(OR(N5748="No localitzat",N5748="No lliurat"),"Reposar",IF(I5748&lt;H5748,"Reposar",IF(I5748&gt;H5748,"Revisar excedent",IF(AND(G5748="Sí",M5748&lt;&gt;"",M5748&lt;TODAY()),"EPI caducat",IF(AND(G5748="Sí",M5748&lt;&gt;"",M5748&lt;=TODAY()+90),"EPI caduca ≤90 dies",IF(OR(N5748="Deteriorat usable",N5748="Revisió necessària"),"Revisar","OK"))))))))))</f>
      </c>
      <c r="R5748" s="20"/>
    </row>
    <row r="5749" customFormat="false" ht="15" hidden="false" customHeight="false" outlineLevel="0" collapsed="false">
      <c r="A5749" s="19" t="n">
        <v>53</v>
      </c>
      <c r="B5749" s="19" t="n">
        <f aca="false">IFERROR(VLOOKUP(A5749,Personal!$A$6:$F$112,2,FALSE()),"")</f>
        <v>0</v>
      </c>
      <c r="C5749" s="19" t="str">
        <f aca="false">IFERROR(VLOOKUP(A5749,Personal!$A$6:$F$112,3,FALSE()),"")</f>
        <v>Valls</v>
      </c>
      <c r="D5749" s="19" t="s">
        <v>177</v>
      </c>
      <c r="E5749" s="19" t="s">
        <v>194</v>
      </c>
      <c r="F5749" s="19" t="s">
        <v>195</v>
      </c>
      <c r="G5749" s="19" t="s">
        <v>272</v>
      </c>
      <c r="H5749" s="19" t="n">
        <f aca="false">IF(OR(VLOOKUP(A5749,Personal!$A$6:$F$112,5,FALSE())&lt;&gt;"Sí",N5749="No aplica"),0,'Catàleg GRAE'!D80)</f>
        <v>2</v>
      </c>
      <c r="I5749" s="20"/>
      <c r="J5749" s="20"/>
      <c r="K5749" s="20"/>
      <c r="L5749" s="21"/>
      <c r="M5749" s="21"/>
      <c r="N5749" s="20"/>
      <c r="O5749" s="20"/>
      <c r="P5749" s="19" t="str">
        <f aca="false">IF(I5749="","",I5749-H5749)</f>
        <v/>
      </c>
      <c r="Q5749" s="19" t="str">
        <f aca="true">IF(B5749="","",IF(N5749="No aplica","No aplica",IF(I5749="","Pendent",IF(N5749="Per substituir","Substituir",IF(OR(N5749="No localitzat",N5749="No lliurat"),"Reposar",IF(I5749&lt;H5749,"Reposar",IF(I5749&gt;H5749,"Revisar excedent",IF(AND(G5749="Sí",M5749&lt;&gt;"",M5749&lt;TODAY()),"EPI caducat",IF(AND(G5749="Sí",M5749&lt;&gt;"",M5749&lt;=TODAY()+90),"EPI caduca ≤90 dies",IF(OR(N5749="Deteriorat usable",N5749="Revisió necessària"),"Revisar","OK"))))))))))</f>
      </c>
      <c r="R5749" s="20"/>
    </row>
    <row r="5750" customFormat="false" ht="15" hidden="false" customHeight="false" outlineLevel="0" collapsed="false">
      <c r="A5750" s="19" t="n">
        <v>53</v>
      </c>
      <c r="B5750" s="19" t="n">
        <f aca="false">IFERROR(VLOOKUP(A5750,Personal!$A$6:$F$112,2,FALSE()),"")</f>
        <v>0</v>
      </c>
      <c r="C5750" s="19" t="str">
        <f aca="false">IFERROR(VLOOKUP(A5750,Personal!$A$6:$F$112,3,FALSE()),"")</f>
        <v>Valls</v>
      </c>
      <c r="D5750" s="19" t="s">
        <v>177</v>
      </c>
      <c r="E5750" s="19" t="s">
        <v>196</v>
      </c>
      <c r="F5750" s="19" t="s">
        <v>197</v>
      </c>
      <c r="G5750" s="19" t="s">
        <v>272</v>
      </c>
      <c r="H5750" s="19" t="n">
        <f aca="false">IF(OR(VLOOKUP(A5750,Personal!$A$6:$F$112,5,FALSE())&lt;&gt;"Sí",N5750="No aplica"),0,'Catàleg GRAE'!D81)</f>
        <v>1</v>
      </c>
      <c r="I5750" s="20"/>
      <c r="J5750" s="20"/>
      <c r="K5750" s="20"/>
      <c r="L5750" s="21"/>
      <c r="M5750" s="21"/>
      <c r="N5750" s="20"/>
      <c r="O5750" s="20"/>
      <c r="P5750" s="19" t="str">
        <f aca="false">IF(I5750="","",I5750-H5750)</f>
        <v/>
      </c>
      <c r="Q5750" s="19" t="str">
        <f aca="true">IF(B5750="","",IF(N5750="No aplica","No aplica",IF(I5750="","Pendent",IF(N5750="Per substituir","Substituir",IF(OR(N5750="No localitzat",N5750="No lliurat"),"Reposar",IF(I5750&lt;H5750,"Reposar",IF(I5750&gt;H5750,"Revisar excedent",IF(AND(G5750="Sí",M5750&lt;&gt;"",M5750&lt;TODAY()),"EPI caducat",IF(AND(G5750="Sí",M5750&lt;&gt;"",M5750&lt;=TODAY()+90),"EPI caduca ≤90 dies",IF(OR(N5750="Deteriorat usable",N5750="Revisió necessària"),"Revisar","OK"))))))))))</f>
      </c>
      <c r="R5750" s="20"/>
    </row>
    <row r="5751" customFormat="false" ht="15" hidden="false" customHeight="false" outlineLevel="0" collapsed="false">
      <c r="A5751" s="19" t="n">
        <v>53</v>
      </c>
      <c r="B5751" s="19" t="n">
        <f aca="false">IFERROR(VLOOKUP(A5751,Personal!$A$6:$F$112,2,FALSE()),"")</f>
        <v>0</v>
      </c>
      <c r="C5751" s="19" t="str">
        <f aca="false">IFERROR(VLOOKUP(A5751,Personal!$A$6:$F$112,3,FALSE()),"")</f>
        <v>Valls</v>
      </c>
      <c r="D5751" s="19" t="s">
        <v>177</v>
      </c>
      <c r="E5751" s="19" t="s">
        <v>198</v>
      </c>
      <c r="F5751" s="19" t="s">
        <v>199</v>
      </c>
      <c r="G5751" s="19" t="s">
        <v>272</v>
      </c>
      <c r="H5751" s="19" t="n">
        <f aca="false">IF(OR(VLOOKUP(A5751,Personal!$A$6:$F$112,5,FALSE())&lt;&gt;"Sí",N5751="No aplica"),0,'Catàleg GRAE'!D82)</f>
        <v>1</v>
      </c>
      <c r="I5751" s="20"/>
      <c r="J5751" s="20"/>
      <c r="K5751" s="20"/>
      <c r="L5751" s="21"/>
      <c r="M5751" s="21"/>
      <c r="N5751" s="20"/>
      <c r="O5751" s="20"/>
      <c r="P5751" s="19" t="str">
        <f aca="false">IF(I5751="","",I5751-H5751)</f>
        <v/>
      </c>
      <c r="Q5751" s="19" t="str">
        <f aca="true">IF(B5751="","",IF(N5751="No aplica","No aplica",IF(I5751="","Pendent",IF(N5751="Per substituir","Substituir",IF(OR(N5751="No localitzat",N5751="No lliurat"),"Reposar",IF(I5751&lt;H5751,"Reposar",IF(I5751&gt;H5751,"Revisar excedent",IF(AND(G5751="Sí",M5751&lt;&gt;"",M5751&lt;TODAY()),"EPI caducat",IF(AND(G5751="Sí",M5751&lt;&gt;"",M5751&lt;=TODAY()+90),"EPI caduca ≤90 dies",IF(OR(N5751="Deteriorat usable",N5751="Revisió necessària"),"Revisar","OK"))))))))))</f>
      </c>
      <c r="R5751" s="20"/>
    </row>
    <row r="5752" customFormat="false" ht="15" hidden="false" customHeight="false" outlineLevel="0" collapsed="false">
      <c r="A5752" s="19" t="n">
        <v>53</v>
      </c>
      <c r="B5752" s="19" t="n">
        <f aca="false">IFERROR(VLOOKUP(A5752,Personal!$A$6:$F$112,2,FALSE()),"")</f>
        <v>0</v>
      </c>
      <c r="C5752" s="19" t="str">
        <f aca="false">IFERROR(VLOOKUP(A5752,Personal!$A$6:$F$112,3,FALSE()),"")</f>
        <v>Valls</v>
      </c>
      <c r="D5752" s="19" t="s">
        <v>177</v>
      </c>
      <c r="E5752" s="19" t="s">
        <v>200</v>
      </c>
      <c r="F5752" s="19" t="s">
        <v>201</v>
      </c>
      <c r="G5752" s="19" t="s">
        <v>272</v>
      </c>
      <c r="H5752" s="19" t="n">
        <f aca="false">IF(OR(VLOOKUP(A5752,Personal!$A$6:$F$112,5,FALSE())&lt;&gt;"Sí",N5752="No aplica"),0,'Catàleg GRAE'!D83)</f>
        <v>1</v>
      </c>
      <c r="I5752" s="20"/>
      <c r="J5752" s="20"/>
      <c r="K5752" s="20"/>
      <c r="L5752" s="21"/>
      <c r="M5752" s="21"/>
      <c r="N5752" s="20"/>
      <c r="O5752" s="20"/>
      <c r="P5752" s="19" t="str">
        <f aca="false">IF(I5752="","",I5752-H5752)</f>
        <v/>
      </c>
      <c r="Q5752" s="19" t="str">
        <f aca="true">IF(B5752="","",IF(N5752="No aplica","No aplica",IF(I5752="","Pendent",IF(N5752="Per substituir","Substituir",IF(OR(N5752="No localitzat",N5752="No lliurat"),"Reposar",IF(I5752&lt;H5752,"Reposar",IF(I5752&gt;H5752,"Revisar excedent",IF(AND(G5752="Sí",M5752&lt;&gt;"",M5752&lt;TODAY()),"EPI caducat",IF(AND(G5752="Sí",M5752&lt;&gt;"",M5752&lt;=TODAY()+90),"EPI caduca ≤90 dies",IF(OR(N5752="Deteriorat usable",N5752="Revisió necessària"),"Revisar","OK"))))))))))</f>
      </c>
      <c r="R5752" s="20"/>
    </row>
    <row r="5753" customFormat="false" ht="15" hidden="false" customHeight="false" outlineLevel="0" collapsed="false">
      <c r="A5753" s="19" t="n">
        <v>53</v>
      </c>
      <c r="B5753" s="19" t="n">
        <f aca="false">IFERROR(VLOOKUP(A5753,Personal!$A$6:$F$112,2,FALSE()),"")</f>
        <v>0</v>
      </c>
      <c r="C5753" s="19" t="str">
        <f aca="false">IFERROR(VLOOKUP(A5753,Personal!$A$6:$F$112,3,FALSE()),"")</f>
        <v>Valls</v>
      </c>
      <c r="D5753" s="19" t="s">
        <v>94</v>
      </c>
      <c r="E5753" s="19" t="s">
        <v>202</v>
      </c>
      <c r="F5753" s="19" t="s">
        <v>203</v>
      </c>
      <c r="G5753" s="19" t="s">
        <v>291</v>
      </c>
      <c r="H5753" s="19" t="n">
        <f aca="false">IF(OR(VLOOKUP(A5753,Personal!$A$6:$F$112,5,FALSE())&lt;&gt;"Sí",N5753="No aplica"),0,'Catàleg GRAE'!D84)</f>
        <v>1</v>
      </c>
      <c r="I5753" s="20"/>
      <c r="J5753" s="20"/>
      <c r="K5753" s="20"/>
      <c r="L5753" s="21"/>
      <c r="M5753" s="21"/>
      <c r="N5753" s="20"/>
      <c r="O5753" s="20"/>
      <c r="P5753" s="19" t="str">
        <f aca="false">IF(I5753="","",I5753-H5753)</f>
        <v/>
      </c>
      <c r="Q5753" s="19" t="str">
        <f aca="true">IF(B5753="","",IF(N5753="No aplica","No aplica",IF(I5753="","Pendent",IF(N5753="Per substituir","Substituir",IF(OR(N5753="No localitzat",N5753="No lliurat"),"Reposar",IF(I5753&lt;H5753,"Reposar",IF(I5753&gt;H5753,"Revisar excedent",IF(AND(G5753="Sí",M5753&lt;&gt;"",M5753&lt;TODAY()),"EPI caducat",IF(AND(G5753="Sí",M5753&lt;&gt;"",M5753&lt;=TODAY()+90),"EPI caduca ≤90 dies",IF(OR(N5753="Deteriorat usable",N5753="Revisió necessària"),"Revisar","OK"))))))))))</f>
      </c>
      <c r="R5753" s="20"/>
    </row>
    <row r="5754" customFormat="false" ht="15" hidden="false" customHeight="false" outlineLevel="0" collapsed="false">
      <c r="A5754" s="19" t="n">
        <v>53</v>
      </c>
      <c r="B5754" s="19" t="n">
        <f aca="false">IFERROR(VLOOKUP(A5754,Personal!$A$6:$F$112,2,FALSE()),"")</f>
        <v>0</v>
      </c>
      <c r="C5754" s="19" t="str">
        <f aca="false">IFERROR(VLOOKUP(A5754,Personal!$A$6:$F$112,3,FALSE()),"")</f>
        <v>Valls</v>
      </c>
      <c r="D5754" s="19" t="s">
        <v>125</v>
      </c>
      <c r="E5754" s="19" t="s">
        <v>204</v>
      </c>
      <c r="F5754" s="19" t="s">
        <v>205</v>
      </c>
      <c r="G5754" s="19" t="s">
        <v>291</v>
      </c>
      <c r="H5754" s="19" t="n">
        <f aca="false">IF(OR(VLOOKUP(A5754,Personal!$A$6:$F$112,5,FALSE())&lt;&gt;"Sí",N5754="No aplica"),0,'Catàleg GRAE'!D85)</f>
        <v>1</v>
      </c>
      <c r="I5754" s="20"/>
      <c r="J5754" s="20"/>
      <c r="K5754" s="20"/>
      <c r="L5754" s="21"/>
      <c r="M5754" s="21"/>
      <c r="N5754" s="20"/>
      <c r="O5754" s="20"/>
      <c r="P5754" s="19" t="str">
        <f aca="false">IF(I5754="","",I5754-H5754)</f>
        <v/>
      </c>
      <c r="Q5754" s="19" t="str">
        <f aca="true">IF(B5754="","",IF(N5754="No aplica","No aplica",IF(I5754="","Pendent",IF(N5754="Per substituir","Substituir",IF(OR(N5754="No localitzat",N5754="No lliurat"),"Reposar",IF(I5754&lt;H5754,"Reposar",IF(I5754&gt;H5754,"Revisar excedent",IF(AND(G5754="Sí",M5754&lt;&gt;"",M5754&lt;TODAY()),"EPI caducat",IF(AND(G5754="Sí",M5754&lt;&gt;"",M5754&lt;=TODAY()+90),"EPI caduca ≤90 dies",IF(OR(N5754="Deteriorat usable",N5754="Revisió necessària"),"Revisar","OK"))))))))))</f>
      </c>
      <c r="R5754" s="20"/>
    </row>
    <row r="5755" customFormat="false" ht="15" hidden="false" customHeight="false" outlineLevel="0" collapsed="false">
      <c r="A5755" s="19" t="n">
        <v>53</v>
      </c>
      <c r="B5755" s="19" t="n">
        <f aca="false">IFERROR(VLOOKUP(A5755,Personal!$A$6:$F$112,2,FALSE()),"")</f>
        <v>0</v>
      </c>
      <c r="C5755" s="19" t="str">
        <f aca="false">IFERROR(VLOOKUP(A5755,Personal!$A$6:$F$112,3,FALSE()),"")</f>
        <v>Valls</v>
      </c>
      <c r="D5755" s="19" t="s">
        <v>153</v>
      </c>
      <c r="E5755" s="19" t="s">
        <v>206</v>
      </c>
      <c r="F5755" s="19" t="s">
        <v>207</v>
      </c>
      <c r="G5755" s="19" t="s">
        <v>272</v>
      </c>
      <c r="H5755" s="19" t="n">
        <f aca="false">IF(OR(VLOOKUP(A5755,Personal!$A$6:$F$112,5,FALSE())&lt;&gt;"Sí",N5755="No aplica"),0,'Catàleg GRAE'!D86)</f>
        <v>1</v>
      </c>
      <c r="I5755" s="20"/>
      <c r="J5755" s="20"/>
      <c r="K5755" s="20"/>
      <c r="L5755" s="21"/>
      <c r="M5755" s="21"/>
      <c r="N5755" s="20"/>
      <c r="O5755" s="20"/>
      <c r="P5755" s="19" t="str">
        <f aca="false">IF(I5755="","",I5755-H5755)</f>
        <v/>
      </c>
      <c r="Q5755" s="19" t="str">
        <f aca="true">IF(B5755="","",IF(N5755="No aplica","No aplica",IF(I5755="","Pendent",IF(N5755="Per substituir","Substituir",IF(OR(N5755="No localitzat",N5755="No lliurat"),"Reposar",IF(I5755&lt;H5755,"Reposar",IF(I5755&gt;H5755,"Revisar excedent",IF(AND(G5755="Sí",M5755&lt;&gt;"",M5755&lt;TODAY()),"EPI caducat",IF(AND(G5755="Sí",M5755&lt;&gt;"",M5755&lt;=TODAY()+90),"EPI caduca ≤90 dies",IF(OR(N5755="Deteriorat usable",N5755="Revisió necessària"),"Revisar","OK"))))))))))</f>
      </c>
      <c r="R5755" s="20"/>
    </row>
    <row r="5756" customFormat="false" ht="15" hidden="false" customHeight="false" outlineLevel="0" collapsed="false">
      <c r="A5756" s="19" t="n">
        <v>53</v>
      </c>
      <c r="B5756" s="19" t="n">
        <f aca="false">IFERROR(VLOOKUP(A5756,Personal!$A$6:$F$112,2,FALSE()),"")</f>
        <v>0</v>
      </c>
      <c r="C5756" s="19" t="str">
        <f aca="false">IFERROR(VLOOKUP(A5756,Personal!$A$6:$F$112,3,FALSE()),"")</f>
        <v>Valls</v>
      </c>
      <c r="D5756" s="19" t="s">
        <v>177</v>
      </c>
      <c r="E5756" s="19" t="s">
        <v>208</v>
      </c>
      <c r="F5756" s="19" t="s">
        <v>209</v>
      </c>
      <c r="G5756" s="19" t="s">
        <v>272</v>
      </c>
      <c r="H5756" s="19" t="n">
        <f aca="false">IF(OR(VLOOKUP(A5756,Personal!$A$6:$F$112,5,FALSE())&lt;&gt;"Sí",N5756="No aplica"),0,'Catàleg GRAE'!D87)</f>
        <v>1</v>
      </c>
      <c r="I5756" s="20"/>
      <c r="J5756" s="20"/>
      <c r="K5756" s="20"/>
      <c r="L5756" s="21"/>
      <c r="M5756" s="21"/>
      <c r="N5756" s="20"/>
      <c r="O5756" s="20"/>
      <c r="P5756" s="19" t="str">
        <f aca="false">IF(I5756="","",I5756-H5756)</f>
        <v/>
      </c>
      <c r="Q5756" s="19" t="str">
        <f aca="true">IF(B5756="","",IF(N5756="No aplica","No aplica",IF(I5756="","Pendent",IF(N5756="Per substituir","Substituir",IF(OR(N5756="No localitzat",N5756="No lliurat"),"Reposar",IF(I5756&lt;H5756,"Reposar",IF(I5756&gt;H5756,"Revisar excedent",IF(AND(G5756="Sí",M5756&lt;&gt;"",M5756&lt;TODAY()),"EPI caducat",IF(AND(G5756="Sí",M5756&lt;&gt;"",M5756&lt;=TODAY()+90),"EPI caduca ≤90 dies",IF(OR(N5756="Deteriorat usable",N5756="Revisió necessària"),"Revisar","OK"))))))))))</f>
      </c>
      <c r="R5756" s="20"/>
    </row>
    <row r="5757" customFormat="false" ht="15" hidden="false" customHeight="false" outlineLevel="0" collapsed="false">
      <c r="A5757" s="19" t="n">
        <v>53</v>
      </c>
      <c r="B5757" s="19" t="n">
        <f aca="false">IFERROR(VLOOKUP(A5757,Personal!$A$6:$F$112,2,FALSE()),"")</f>
        <v>0</v>
      </c>
      <c r="C5757" s="19" t="str">
        <f aca="false">IFERROR(VLOOKUP(A5757,Personal!$A$6:$F$112,3,FALSE()),"")</f>
        <v>Valls</v>
      </c>
      <c r="D5757" s="19" t="s">
        <v>177</v>
      </c>
      <c r="E5757" s="19" t="s">
        <v>210</v>
      </c>
      <c r="F5757" s="19" t="s">
        <v>211</v>
      </c>
      <c r="G5757" s="19" t="s">
        <v>272</v>
      </c>
      <c r="H5757" s="19" t="n">
        <f aca="false">IF(OR(VLOOKUP(A5757,Personal!$A$6:$F$112,5,FALSE())&lt;&gt;"Sí",N5757="No aplica"),0,'Catàleg GRAE'!D88)</f>
        <v>1</v>
      </c>
      <c r="I5757" s="20"/>
      <c r="J5757" s="20"/>
      <c r="K5757" s="20"/>
      <c r="L5757" s="21"/>
      <c r="M5757" s="21"/>
      <c r="N5757" s="20"/>
      <c r="O5757" s="20"/>
      <c r="P5757" s="19" t="str">
        <f aca="false">IF(I5757="","",I5757-H5757)</f>
        <v/>
      </c>
      <c r="Q5757" s="19" t="str">
        <f aca="true">IF(B5757="","",IF(N5757="No aplica","No aplica",IF(I5757="","Pendent",IF(N5757="Per substituir","Substituir",IF(OR(N5757="No localitzat",N5757="No lliurat"),"Reposar",IF(I5757&lt;H5757,"Reposar",IF(I5757&gt;H5757,"Revisar excedent",IF(AND(G5757="Sí",M5757&lt;&gt;"",M5757&lt;TODAY()),"EPI caducat",IF(AND(G5757="Sí",M5757&lt;&gt;"",M5757&lt;=TODAY()+90),"EPI caduca ≤90 dies",IF(OR(N5757="Deteriorat usable",N5757="Revisió necessària"),"Revisar","OK"))))))))))</f>
      </c>
      <c r="R5757" s="20"/>
    </row>
    <row r="5758" customFormat="false" ht="15" hidden="false" customHeight="false" outlineLevel="0" collapsed="false">
      <c r="A5758" s="19" t="n">
        <v>53</v>
      </c>
      <c r="B5758" s="19" t="n">
        <f aca="false">IFERROR(VLOOKUP(A5758,Personal!$A$6:$F$112,2,FALSE()),"")</f>
        <v>0</v>
      </c>
      <c r="C5758" s="19" t="str">
        <f aca="false">IFERROR(VLOOKUP(A5758,Personal!$A$6:$F$112,3,FALSE()),"")</f>
        <v>Valls</v>
      </c>
      <c r="D5758" s="19" t="s">
        <v>125</v>
      </c>
      <c r="E5758" s="19" t="s">
        <v>212</v>
      </c>
      <c r="F5758" s="19" t="s">
        <v>213</v>
      </c>
      <c r="G5758" s="19" t="s">
        <v>272</v>
      </c>
      <c r="H5758" s="19" t="n">
        <f aca="false">IF(OR(VLOOKUP(A5758,Personal!$A$6:$F$112,5,FALSE())&lt;&gt;"Sí",N5758="No aplica"),0,'Catàleg GRAE'!D89)</f>
        <v>1</v>
      </c>
      <c r="I5758" s="20"/>
      <c r="J5758" s="20"/>
      <c r="K5758" s="20"/>
      <c r="L5758" s="21"/>
      <c r="M5758" s="21"/>
      <c r="N5758" s="20"/>
      <c r="O5758" s="20"/>
      <c r="P5758" s="19" t="str">
        <f aca="false">IF(I5758="","",I5758-H5758)</f>
        <v/>
      </c>
      <c r="Q5758" s="19" t="str">
        <f aca="true">IF(B5758="","",IF(N5758="No aplica","No aplica",IF(I5758="","Pendent",IF(N5758="Per substituir","Substituir",IF(OR(N5758="No localitzat",N5758="No lliurat"),"Reposar",IF(I5758&lt;H5758,"Reposar",IF(I5758&gt;H5758,"Revisar excedent",IF(AND(G5758="Sí",M5758&lt;&gt;"",M5758&lt;TODAY()),"EPI caducat",IF(AND(G5758="Sí",M5758&lt;&gt;"",M5758&lt;=TODAY()+90),"EPI caduca ≤90 dies",IF(OR(N5758="Deteriorat usable",N5758="Revisió necessària"),"Revisar","OK"))))))))))</f>
      </c>
      <c r="R5758" s="20"/>
    </row>
    <row r="5759" customFormat="false" ht="15" hidden="false" customHeight="false" outlineLevel="0" collapsed="false">
      <c r="A5759" s="19" t="n">
        <v>53</v>
      </c>
      <c r="B5759" s="19" t="n">
        <f aca="false">IFERROR(VLOOKUP(A5759,Personal!$A$6:$F$112,2,FALSE()),"")</f>
        <v>0</v>
      </c>
      <c r="C5759" s="19" t="str">
        <f aca="false">IFERROR(VLOOKUP(A5759,Personal!$A$6:$F$112,3,FALSE()),"")</f>
        <v>Valls</v>
      </c>
      <c r="D5759" s="19" t="s">
        <v>40</v>
      </c>
      <c r="E5759" s="19" t="s">
        <v>214</v>
      </c>
      <c r="F5759" s="19" t="s">
        <v>215</v>
      </c>
      <c r="G5759" s="19" t="s">
        <v>291</v>
      </c>
      <c r="H5759" s="19" t="n">
        <f aca="false">IF(OR(VLOOKUP(A5759,Personal!$A$6:$F$112,5,FALSE())&lt;&gt;"Sí",N5759="No aplica"),0,'Catàleg GRAE'!D90)</f>
        <v>1</v>
      </c>
      <c r="I5759" s="20"/>
      <c r="J5759" s="20"/>
      <c r="K5759" s="20"/>
      <c r="L5759" s="21"/>
      <c r="M5759" s="21"/>
      <c r="N5759" s="20"/>
      <c r="O5759" s="20"/>
      <c r="P5759" s="19" t="str">
        <f aca="false">IF(I5759="","",I5759-H5759)</f>
        <v/>
      </c>
      <c r="Q5759" s="19" t="str">
        <f aca="true">IF(B5759="","",IF(N5759="No aplica","No aplica",IF(I5759="","Pendent",IF(N5759="Per substituir","Substituir",IF(OR(N5759="No localitzat",N5759="No lliurat"),"Reposar",IF(I5759&lt;H5759,"Reposar",IF(I5759&gt;H5759,"Revisar excedent",IF(AND(G5759="Sí",M5759&lt;&gt;"",M5759&lt;TODAY()),"EPI caducat",IF(AND(G5759="Sí",M5759&lt;&gt;"",M5759&lt;=TODAY()+90),"EPI caduca ≤90 dies",IF(OR(N5759="Deteriorat usable",N5759="Revisió necessària"),"Revisar","OK"))))))))))</f>
      </c>
      <c r="R5759" s="20"/>
    </row>
    <row r="5760" customFormat="false" ht="15" hidden="false" customHeight="false" outlineLevel="0" collapsed="false">
      <c r="A5760" s="19" t="n">
        <v>53</v>
      </c>
      <c r="B5760" s="19" t="n">
        <f aca="false">IFERROR(VLOOKUP(A5760,Personal!$A$6:$F$112,2,FALSE()),"")</f>
        <v>0</v>
      </c>
      <c r="C5760" s="19" t="str">
        <f aca="false">IFERROR(VLOOKUP(A5760,Personal!$A$6:$F$112,3,FALSE()),"")</f>
        <v>Valls</v>
      </c>
      <c r="D5760" s="19" t="s">
        <v>216</v>
      </c>
      <c r="E5760" s="19" t="s">
        <v>217</v>
      </c>
      <c r="F5760" s="19" t="s">
        <v>218</v>
      </c>
      <c r="G5760" s="19" t="s">
        <v>272</v>
      </c>
      <c r="H5760" s="19" t="n">
        <f aca="false">IF(OR(VLOOKUP(A5760,Personal!$A$6:$F$112,5,FALSE())&lt;&gt;"Sí",N5760="No aplica"),0,'Catàleg GRAE'!D91)</f>
        <v>1</v>
      </c>
      <c r="I5760" s="20"/>
      <c r="J5760" s="20"/>
      <c r="K5760" s="20"/>
      <c r="L5760" s="21"/>
      <c r="M5760" s="21"/>
      <c r="N5760" s="20"/>
      <c r="O5760" s="20"/>
      <c r="P5760" s="19" t="str">
        <f aca="false">IF(I5760="","",I5760-H5760)</f>
        <v/>
      </c>
      <c r="Q5760" s="19" t="str">
        <f aca="true">IF(B5760="","",IF(N5760="No aplica","No aplica",IF(I5760="","Pendent",IF(N5760="Per substituir","Substituir",IF(OR(N5760="No localitzat",N5760="No lliurat"),"Reposar",IF(I5760&lt;H5760,"Reposar",IF(I5760&gt;H5760,"Revisar excedent",IF(AND(G5760="Sí",M5760&lt;&gt;"",M5760&lt;TODAY()),"EPI caducat",IF(AND(G5760="Sí",M5760&lt;&gt;"",M5760&lt;=TODAY()+90),"EPI caduca ≤90 dies",IF(OR(N5760="Deteriorat usable",N5760="Revisió necessària"),"Revisar","OK"))))))))))</f>
      </c>
      <c r="R5760" s="20"/>
    </row>
    <row r="5761" customFormat="false" ht="15" hidden="false" customHeight="false" outlineLevel="0" collapsed="false">
      <c r="A5761" s="19" t="n">
        <v>53</v>
      </c>
      <c r="B5761" s="19" t="n">
        <f aca="false">IFERROR(VLOOKUP(A5761,Personal!$A$6:$F$112,2,FALSE()),"")</f>
        <v>0</v>
      </c>
      <c r="C5761" s="19" t="str">
        <f aca="false">IFERROR(VLOOKUP(A5761,Personal!$A$6:$F$112,3,FALSE()),"")</f>
        <v>Valls</v>
      </c>
      <c r="D5761" s="19" t="s">
        <v>37</v>
      </c>
      <c r="E5761" s="19" t="s">
        <v>219</v>
      </c>
      <c r="F5761" s="19" t="s">
        <v>220</v>
      </c>
      <c r="G5761" s="19" t="s">
        <v>291</v>
      </c>
      <c r="H5761" s="19" t="n">
        <f aca="false">IF(OR(VLOOKUP(A5761,Personal!$A$6:$F$112,5,FALSE())&lt;&gt;"Sí",N5761="No aplica"),0,'Catàleg GRAE'!D92)</f>
        <v>1</v>
      </c>
      <c r="I5761" s="20"/>
      <c r="J5761" s="20"/>
      <c r="K5761" s="20"/>
      <c r="L5761" s="21"/>
      <c r="M5761" s="21"/>
      <c r="N5761" s="20"/>
      <c r="O5761" s="20"/>
      <c r="P5761" s="19" t="str">
        <f aca="false">IF(I5761="","",I5761-H5761)</f>
        <v/>
      </c>
      <c r="Q5761" s="19" t="str">
        <f aca="true">IF(B5761="","",IF(N5761="No aplica","No aplica",IF(I5761="","Pendent",IF(N5761="Per substituir","Substituir",IF(OR(N5761="No localitzat",N5761="No lliurat"),"Reposar",IF(I5761&lt;H5761,"Reposar",IF(I5761&gt;H5761,"Revisar excedent",IF(AND(G5761="Sí",M5761&lt;&gt;"",M5761&lt;TODAY()),"EPI caducat",IF(AND(G5761="Sí",M5761&lt;&gt;"",M5761&lt;=TODAY()+90),"EPI caduca ≤90 dies",IF(OR(N5761="Deteriorat usable",N5761="Revisió necessària"),"Revisar","OK"))))))))))</f>
      </c>
      <c r="R5761" s="20"/>
    </row>
    <row r="5762" customFormat="false" ht="15" hidden="false" customHeight="false" outlineLevel="0" collapsed="false">
      <c r="A5762" s="19" t="n">
        <v>53</v>
      </c>
      <c r="B5762" s="19" t="n">
        <f aca="false">IFERROR(VLOOKUP(A5762,Personal!$A$6:$F$112,2,FALSE()),"")</f>
        <v>0</v>
      </c>
      <c r="C5762" s="19" t="str">
        <f aca="false">IFERROR(VLOOKUP(A5762,Personal!$A$6:$F$112,3,FALSE()),"")</f>
        <v>Valls</v>
      </c>
      <c r="D5762" s="19" t="s">
        <v>137</v>
      </c>
      <c r="E5762" s="19" t="s">
        <v>221</v>
      </c>
      <c r="F5762" s="19" t="s">
        <v>222</v>
      </c>
      <c r="G5762" s="19" t="s">
        <v>291</v>
      </c>
      <c r="H5762" s="19" t="n">
        <f aca="false">IF(OR(VLOOKUP(A5762,Personal!$A$6:$F$112,5,FALSE())&lt;&gt;"Sí",N5762="No aplica"),0,'Catàleg GRAE'!D93)</f>
        <v>1</v>
      </c>
      <c r="I5762" s="20"/>
      <c r="J5762" s="20"/>
      <c r="K5762" s="20"/>
      <c r="L5762" s="21"/>
      <c r="M5762" s="21"/>
      <c r="N5762" s="20"/>
      <c r="O5762" s="20"/>
      <c r="P5762" s="19" t="str">
        <f aca="false">IF(I5762="","",I5762-H5762)</f>
        <v/>
      </c>
      <c r="Q5762" s="19" t="str">
        <f aca="true">IF(B5762="","",IF(N5762="No aplica","No aplica",IF(I5762="","Pendent",IF(N5762="Per substituir","Substituir",IF(OR(N5762="No localitzat",N5762="No lliurat"),"Reposar",IF(I5762&lt;H5762,"Reposar",IF(I5762&gt;H5762,"Revisar excedent",IF(AND(G5762="Sí",M5762&lt;&gt;"",M5762&lt;TODAY()),"EPI caducat",IF(AND(G5762="Sí",M5762&lt;&gt;"",M5762&lt;=TODAY()+90),"EPI caduca ≤90 dies",IF(OR(N5762="Deteriorat usable",N5762="Revisió necessària"),"Revisar","OK"))))))))))</f>
      </c>
      <c r="R5762" s="20"/>
    </row>
    <row r="5763" customFormat="false" ht="15" hidden="false" customHeight="false" outlineLevel="0" collapsed="false">
      <c r="A5763" s="19" t="n">
        <v>53</v>
      </c>
      <c r="B5763" s="19" t="n">
        <f aca="false">IFERROR(VLOOKUP(A5763,Personal!$A$6:$F$112,2,FALSE()),"")</f>
        <v>0</v>
      </c>
      <c r="C5763" s="19" t="str">
        <f aca="false">IFERROR(VLOOKUP(A5763,Personal!$A$6:$F$112,3,FALSE()),"")</f>
        <v>Valls</v>
      </c>
      <c r="D5763" s="19" t="s">
        <v>137</v>
      </c>
      <c r="E5763" s="19" t="s">
        <v>223</v>
      </c>
      <c r="F5763" s="19" t="s">
        <v>224</v>
      </c>
      <c r="G5763" s="19" t="s">
        <v>291</v>
      </c>
      <c r="H5763" s="19" t="n">
        <f aca="false">IF(OR(VLOOKUP(A5763,Personal!$A$6:$F$112,5,FALSE())&lt;&gt;"Sí",N5763="No aplica"),0,'Catàleg GRAE'!D94)</f>
        <v>1</v>
      </c>
      <c r="I5763" s="20"/>
      <c r="J5763" s="20"/>
      <c r="K5763" s="20"/>
      <c r="L5763" s="21"/>
      <c r="M5763" s="21"/>
      <c r="N5763" s="20"/>
      <c r="O5763" s="20"/>
      <c r="P5763" s="19" t="str">
        <f aca="false">IF(I5763="","",I5763-H5763)</f>
        <v/>
      </c>
      <c r="Q5763" s="19" t="str">
        <f aca="true">IF(B5763="","",IF(N5763="No aplica","No aplica",IF(I5763="","Pendent",IF(N5763="Per substituir","Substituir",IF(OR(N5763="No localitzat",N5763="No lliurat"),"Reposar",IF(I5763&lt;H5763,"Reposar",IF(I5763&gt;H5763,"Revisar excedent",IF(AND(G5763="Sí",M5763&lt;&gt;"",M5763&lt;TODAY()),"EPI caducat",IF(AND(G5763="Sí",M5763&lt;&gt;"",M5763&lt;=TODAY()+90),"EPI caduca ≤90 dies",IF(OR(N5763="Deteriorat usable",N5763="Revisió necessària"),"Revisar","OK"))))))))))</f>
      </c>
      <c r="R5763" s="20"/>
    </row>
    <row r="5764" customFormat="false" ht="15" hidden="false" customHeight="false" outlineLevel="0" collapsed="false">
      <c r="A5764" s="19" t="n">
        <v>53</v>
      </c>
      <c r="B5764" s="19" t="n">
        <f aca="false">IFERROR(VLOOKUP(A5764,Personal!$A$6:$F$112,2,FALSE()),"")</f>
        <v>0</v>
      </c>
      <c r="C5764" s="19" t="str">
        <f aca="false">IFERROR(VLOOKUP(A5764,Personal!$A$6:$F$112,3,FALSE()),"")</f>
        <v>Valls</v>
      </c>
      <c r="D5764" s="19" t="s">
        <v>137</v>
      </c>
      <c r="E5764" s="19" t="s">
        <v>225</v>
      </c>
      <c r="F5764" s="19" t="s">
        <v>226</v>
      </c>
      <c r="G5764" s="19" t="s">
        <v>291</v>
      </c>
      <c r="H5764" s="19" t="n">
        <f aca="false">IF(OR(VLOOKUP(A5764,Personal!$A$6:$F$112,5,FALSE())&lt;&gt;"Sí",N5764="No aplica"),0,'Catàleg GRAE'!D95)</f>
        <v>1</v>
      </c>
      <c r="I5764" s="20"/>
      <c r="J5764" s="20"/>
      <c r="K5764" s="20"/>
      <c r="L5764" s="21"/>
      <c r="M5764" s="21"/>
      <c r="N5764" s="20"/>
      <c r="O5764" s="20"/>
      <c r="P5764" s="19" t="str">
        <f aca="false">IF(I5764="","",I5764-H5764)</f>
        <v/>
      </c>
      <c r="Q5764" s="19" t="str">
        <f aca="true">IF(B5764="","",IF(N5764="No aplica","No aplica",IF(I5764="","Pendent",IF(N5764="Per substituir","Substituir",IF(OR(N5764="No localitzat",N5764="No lliurat"),"Reposar",IF(I5764&lt;H5764,"Reposar",IF(I5764&gt;H5764,"Revisar excedent",IF(AND(G5764="Sí",M5764&lt;&gt;"",M5764&lt;TODAY()),"EPI caducat",IF(AND(G5764="Sí",M5764&lt;&gt;"",M5764&lt;=TODAY()+90),"EPI caduca ≤90 dies",IF(OR(N5764="Deteriorat usable",N5764="Revisió necessària"),"Revisar","OK"))))))))))</f>
      </c>
      <c r="R5764" s="20"/>
    </row>
    <row r="5765" customFormat="false" ht="15" hidden="false" customHeight="false" outlineLevel="0" collapsed="false">
      <c r="A5765" s="19" t="n">
        <v>53</v>
      </c>
      <c r="B5765" s="19" t="n">
        <f aca="false">IFERROR(VLOOKUP(A5765,Personal!$A$6:$F$112,2,FALSE()),"")</f>
        <v>0</v>
      </c>
      <c r="C5765" s="19" t="str">
        <f aca="false">IFERROR(VLOOKUP(A5765,Personal!$A$6:$F$112,3,FALSE()),"")</f>
        <v>Valls</v>
      </c>
      <c r="D5765" s="19" t="s">
        <v>137</v>
      </c>
      <c r="E5765" s="19" t="s">
        <v>227</v>
      </c>
      <c r="F5765" s="19" t="s">
        <v>228</v>
      </c>
      <c r="G5765" s="19" t="s">
        <v>291</v>
      </c>
      <c r="H5765" s="19" t="n">
        <f aca="false">IF(OR(VLOOKUP(A5765,Personal!$A$6:$F$112,5,FALSE())&lt;&gt;"Sí",N5765="No aplica"),0,'Catàleg GRAE'!D96)</f>
        <v>1</v>
      </c>
      <c r="I5765" s="20"/>
      <c r="J5765" s="20"/>
      <c r="K5765" s="20"/>
      <c r="L5765" s="21"/>
      <c r="M5765" s="21"/>
      <c r="N5765" s="20"/>
      <c r="O5765" s="20"/>
      <c r="P5765" s="19" t="str">
        <f aca="false">IF(I5765="","",I5765-H5765)</f>
        <v/>
      </c>
      <c r="Q5765" s="19" t="str">
        <f aca="true">IF(B5765="","",IF(N5765="No aplica","No aplica",IF(I5765="","Pendent",IF(N5765="Per substituir","Substituir",IF(OR(N5765="No localitzat",N5765="No lliurat"),"Reposar",IF(I5765&lt;H5765,"Reposar",IF(I5765&gt;H5765,"Revisar excedent",IF(AND(G5765="Sí",M5765&lt;&gt;"",M5765&lt;TODAY()),"EPI caducat",IF(AND(G5765="Sí",M5765&lt;&gt;"",M5765&lt;=TODAY()+90),"EPI caduca ≤90 dies",IF(OR(N5765="Deteriorat usable",N5765="Revisió necessària"),"Revisar","OK"))))))))))</f>
      </c>
      <c r="R5765" s="20"/>
    </row>
    <row r="5766" customFormat="false" ht="15" hidden="false" customHeight="false" outlineLevel="0" collapsed="false">
      <c r="A5766" s="19" t="n">
        <v>53</v>
      </c>
      <c r="B5766" s="19" t="n">
        <f aca="false">IFERROR(VLOOKUP(A5766,Personal!$A$6:$F$112,2,FALSE()),"")</f>
        <v>0</v>
      </c>
      <c r="C5766" s="19" t="str">
        <f aca="false">IFERROR(VLOOKUP(A5766,Personal!$A$6:$F$112,3,FALSE()),"")</f>
        <v>Valls</v>
      </c>
      <c r="D5766" s="19" t="s">
        <v>137</v>
      </c>
      <c r="E5766" s="19" t="s">
        <v>229</v>
      </c>
      <c r="F5766" s="19" t="s">
        <v>230</v>
      </c>
      <c r="G5766" s="19" t="s">
        <v>291</v>
      </c>
      <c r="H5766" s="19" t="n">
        <f aca="false">IF(OR(VLOOKUP(A5766,Personal!$A$6:$F$112,5,FALSE())&lt;&gt;"Sí",N5766="No aplica"),0,'Catàleg GRAE'!D97)</f>
        <v>1</v>
      </c>
      <c r="I5766" s="20"/>
      <c r="J5766" s="20"/>
      <c r="K5766" s="20"/>
      <c r="L5766" s="21"/>
      <c r="M5766" s="21"/>
      <c r="N5766" s="20"/>
      <c r="O5766" s="20"/>
      <c r="P5766" s="19" t="str">
        <f aca="false">IF(I5766="","",I5766-H5766)</f>
        <v/>
      </c>
      <c r="Q5766" s="19" t="str">
        <f aca="true">IF(B5766="","",IF(N5766="No aplica","No aplica",IF(I5766="","Pendent",IF(N5766="Per substituir","Substituir",IF(OR(N5766="No localitzat",N5766="No lliurat"),"Reposar",IF(I5766&lt;H5766,"Reposar",IF(I5766&gt;H5766,"Revisar excedent",IF(AND(G5766="Sí",M5766&lt;&gt;"",M5766&lt;TODAY()),"EPI caducat",IF(AND(G5766="Sí",M5766&lt;&gt;"",M5766&lt;=TODAY()+90),"EPI caduca ≤90 dies",IF(OR(N5766="Deteriorat usable",N5766="Revisió necessària"),"Revisar","OK"))))))))))</f>
      </c>
      <c r="R5766" s="20"/>
    </row>
    <row r="5767" customFormat="false" ht="15" hidden="false" customHeight="false" outlineLevel="0" collapsed="false">
      <c r="A5767" s="19" t="n">
        <v>53</v>
      </c>
      <c r="B5767" s="19" t="n">
        <f aca="false">IFERROR(VLOOKUP(A5767,Personal!$A$6:$F$112,2,FALSE()),"")</f>
        <v>0</v>
      </c>
      <c r="C5767" s="19" t="str">
        <f aca="false">IFERROR(VLOOKUP(A5767,Personal!$A$6:$F$112,3,FALSE()),"")</f>
        <v>Valls</v>
      </c>
      <c r="D5767" s="19" t="s">
        <v>137</v>
      </c>
      <c r="E5767" s="19" t="s">
        <v>231</v>
      </c>
      <c r="F5767" s="19" t="s">
        <v>232</v>
      </c>
      <c r="G5767" s="19" t="s">
        <v>291</v>
      </c>
      <c r="H5767" s="19" t="n">
        <f aca="false">IF(OR(VLOOKUP(A5767,Personal!$A$6:$F$112,5,FALSE())&lt;&gt;"Sí",N5767="No aplica"),0,'Catàleg GRAE'!D98)</f>
        <v>1</v>
      </c>
      <c r="I5767" s="20"/>
      <c r="J5767" s="20"/>
      <c r="K5767" s="20"/>
      <c r="L5767" s="21"/>
      <c r="M5767" s="21"/>
      <c r="N5767" s="20"/>
      <c r="O5767" s="20"/>
      <c r="P5767" s="19" t="str">
        <f aca="false">IF(I5767="","",I5767-H5767)</f>
        <v/>
      </c>
      <c r="Q5767" s="19" t="str">
        <f aca="true">IF(B5767="","",IF(N5767="No aplica","No aplica",IF(I5767="","Pendent",IF(N5767="Per substituir","Substituir",IF(OR(N5767="No localitzat",N5767="No lliurat"),"Reposar",IF(I5767&lt;H5767,"Reposar",IF(I5767&gt;H5767,"Revisar excedent",IF(AND(G5767="Sí",M5767&lt;&gt;"",M5767&lt;TODAY()),"EPI caducat",IF(AND(G5767="Sí",M5767&lt;&gt;"",M5767&lt;=TODAY()+90),"EPI caduca ≤90 dies",IF(OR(N5767="Deteriorat usable",N5767="Revisió necessària"),"Revisar","OK"))))))))))</f>
      </c>
      <c r="R5767" s="20"/>
    </row>
    <row r="5768" customFormat="false" ht="15" hidden="false" customHeight="false" outlineLevel="0" collapsed="false">
      <c r="A5768" s="19" t="n">
        <v>53</v>
      </c>
      <c r="B5768" s="19" t="n">
        <f aca="false">IFERROR(VLOOKUP(A5768,Personal!$A$6:$F$112,2,FALSE()),"")</f>
        <v>0</v>
      </c>
      <c r="C5768" s="19" t="str">
        <f aca="false">IFERROR(VLOOKUP(A5768,Personal!$A$6:$F$112,3,FALSE()),"")</f>
        <v>Valls</v>
      </c>
      <c r="D5768" s="19" t="s">
        <v>137</v>
      </c>
      <c r="E5768" s="19" t="s">
        <v>233</v>
      </c>
      <c r="F5768" s="19" t="s">
        <v>234</v>
      </c>
      <c r="G5768" s="19" t="s">
        <v>291</v>
      </c>
      <c r="H5768" s="19" t="n">
        <f aca="false">IF(OR(VLOOKUP(A5768,Personal!$A$6:$F$112,5,FALSE())&lt;&gt;"Sí",N5768="No aplica"),0,'Catàleg GRAE'!D99)</f>
        <v>1</v>
      </c>
      <c r="I5768" s="20"/>
      <c r="J5768" s="20"/>
      <c r="K5768" s="20"/>
      <c r="L5768" s="21"/>
      <c r="M5768" s="21"/>
      <c r="N5768" s="20"/>
      <c r="O5768" s="20"/>
      <c r="P5768" s="19" t="str">
        <f aca="false">IF(I5768="","",I5768-H5768)</f>
        <v/>
      </c>
      <c r="Q5768" s="19" t="str">
        <f aca="true">IF(B5768="","",IF(N5768="No aplica","No aplica",IF(I5768="","Pendent",IF(N5768="Per substituir","Substituir",IF(OR(N5768="No localitzat",N5768="No lliurat"),"Reposar",IF(I5768&lt;H5768,"Reposar",IF(I5768&gt;H5768,"Revisar excedent",IF(AND(G5768="Sí",M5768&lt;&gt;"",M5768&lt;TODAY()),"EPI caducat",IF(AND(G5768="Sí",M5768&lt;&gt;"",M5768&lt;=TODAY()+90),"EPI caduca ≤90 dies",IF(OR(N5768="Deteriorat usable",N5768="Revisió necessària"),"Revisar","OK"))))))))))</f>
      </c>
      <c r="R5768" s="20"/>
    </row>
    <row r="5769" customFormat="false" ht="15" hidden="false" customHeight="false" outlineLevel="0" collapsed="false">
      <c r="A5769" s="19" t="n">
        <v>53</v>
      </c>
      <c r="B5769" s="19" t="n">
        <f aca="false">IFERROR(VLOOKUP(A5769,Personal!$A$6:$F$112,2,FALSE()),"")</f>
        <v>0</v>
      </c>
      <c r="C5769" s="19" t="str">
        <f aca="false">IFERROR(VLOOKUP(A5769,Personal!$A$6:$F$112,3,FALSE()),"")</f>
        <v>Valls</v>
      </c>
      <c r="D5769" s="19" t="s">
        <v>216</v>
      </c>
      <c r="E5769" s="19" t="s">
        <v>235</v>
      </c>
      <c r="F5769" s="19" t="s">
        <v>236</v>
      </c>
      <c r="G5769" s="19" t="s">
        <v>272</v>
      </c>
      <c r="H5769" s="19" t="n">
        <f aca="false">IF(OR(VLOOKUP(A5769,Personal!$A$6:$F$112,5,FALSE())&lt;&gt;"Sí",N5769="No aplica"),0,'Catàleg GRAE'!D100)</f>
        <v>1</v>
      </c>
      <c r="I5769" s="20"/>
      <c r="J5769" s="20"/>
      <c r="K5769" s="20"/>
      <c r="L5769" s="21"/>
      <c r="M5769" s="21"/>
      <c r="N5769" s="20"/>
      <c r="O5769" s="20"/>
      <c r="P5769" s="19" t="str">
        <f aca="false">IF(I5769="","",I5769-H5769)</f>
        <v/>
      </c>
      <c r="Q5769" s="19" t="str">
        <f aca="true">IF(B5769="","",IF(N5769="No aplica","No aplica",IF(I5769="","Pendent",IF(N5769="Per substituir","Substituir",IF(OR(N5769="No localitzat",N5769="No lliurat"),"Reposar",IF(I5769&lt;H5769,"Reposar",IF(I5769&gt;H5769,"Revisar excedent",IF(AND(G5769="Sí",M5769&lt;&gt;"",M5769&lt;TODAY()),"EPI caducat",IF(AND(G5769="Sí",M5769&lt;&gt;"",M5769&lt;=TODAY()+90),"EPI caduca ≤90 dies",IF(OR(N5769="Deteriorat usable",N5769="Revisió necessària"),"Revisar","OK"))))))))))</f>
      </c>
      <c r="R5769" s="20"/>
    </row>
    <row r="5770" customFormat="false" ht="15" hidden="false" customHeight="false" outlineLevel="0" collapsed="false">
      <c r="A5770" s="19" t="n">
        <v>53</v>
      </c>
      <c r="B5770" s="19" t="n">
        <f aca="false">IFERROR(VLOOKUP(A5770,Personal!$A$6:$F$112,2,FALSE()),"")</f>
        <v>0</v>
      </c>
      <c r="C5770" s="19" t="str">
        <f aca="false">IFERROR(VLOOKUP(A5770,Personal!$A$6:$F$112,3,FALSE()),"")</f>
        <v>Valls</v>
      </c>
      <c r="D5770" s="19" t="s">
        <v>137</v>
      </c>
      <c r="E5770" s="19" t="s">
        <v>237</v>
      </c>
      <c r="F5770" s="19" t="s">
        <v>238</v>
      </c>
      <c r="G5770" s="19" t="s">
        <v>291</v>
      </c>
      <c r="H5770" s="19" t="n">
        <f aca="false">IF(OR(VLOOKUP(A5770,Personal!$A$6:$F$112,5,FALSE())&lt;&gt;"Sí",N5770="No aplica"),0,'Catàleg GRAE'!D101)</f>
        <v>1</v>
      </c>
      <c r="I5770" s="20"/>
      <c r="J5770" s="20"/>
      <c r="K5770" s="20"/>
      <c r="L5770" s="21"/>
      <c r="M5770" s="21"/>
      <c r="N5770" s="20"/>
      <c r="O5770" s="20"/>
      <c r="P5770" s="19" t="str">
        <f aca="false">IF(I5770="","",I5770-H5770)</f>
        <v/>
      </c>
      <c r="Q5770" s="19" t="str">
        <f aca="true">IF(B5770="","",IF(N5770="No aplica","No aplica",IF(I5770="","Pendent",IF(N5770="Per substituir","Substituir",IF(OR(N5770="No localitzat",N5770="No lliurat"),"Reposar",IF(I5770&lt;H5770,"Reposar",IF(I5770&gt;H5770,"Revisar excedent",IF(AND(G5770="Sí",M5770&lt;&gt;"",M5770&lt;TODAY()),"EPI caducat",IF(AND(G5770="Sí",M5770&lt;&gt;"",M5770&lt;=TODAY()+90),"EPI caduca ≤90 dies",IF(OR(N5770="Deteriorat usable",N5770="Revisió necessària"),"Revisar","OK"))))))))))</f>
      </c>
      <c r="R5770" s="20"/>
    </row>
    <row r="5771" customFormat="false" ht="15" hidden="false" customHeight="false" outlineLevel="0" collapsed="false">
      <c r="A5771" s="19" t="n">
        <v>53</v>
      </c>
      <c r="B5771" s="19" t="n">
        <f aca="false">IFERROR(VLOOKUP(A5771,Personal!$A$6:$F$112,2,FALSE()),"")</f>
        <v>0</v>
      </c>
      <c r="C5771" s="19" t="str">
        <f aca="false">IFERROR(VLOOKUP(A5771,Personal!$A$6:$F$112,3,FALSE()),"")</f>
        <v>Valls</v>
      </c>
      <c r="D5771" s="19" t="s">
        <v>37</v>
      </c>
      <c r="E5771" s="19" t="s">
        <v>239</v>
      </c>
      <c r="F5771" s="19" t="s">
        <v>240</v>
      </c>
      <c r="G5771" s="19" t="s">
        <v>291</v>
      </c>
      <c r="H5771" s="19" t="n">
        <f aca="false">IF(OR(VLOOKUP(A5771,Personal!$A$6:$F$112,5,FALSE())&lt;&gt;"Sí",N5771="No aplica"),0,'Catàleg GRAE'!D102)</f>
        <v>1</v>
      </c>
      <c r="I5771" s="20"/>
      <c r="J5771" s="20"/>
      <c r="K5771" s="20"/>
      <c r="L5771" s="21"/>
      <c r="M5771" s="21"/>
      <c r="N5771" s="20"/>
      <c r="O5771" s="20"/>
      <c r="P5771" s="19" t="str">
        <f aca="false">IF(I5771="","",I5771-H5771)</f>
        <v/>
      </c>
      <c r="Q5771" s="19" t="str">
        <f aca="true">IF(B5771="","",IF(N5771="No aplica","No aplica",IF(I5771="","Pendent",IF(N5771="Per substituir","Substituir",IF(OR(N5771="No localitzat",N5771="No lliurat"),"Reposar",IF(I5771&lt;H5771,"Reposar",IF(I5771&gt;H5771,"Revisar excedent",IF(AND(G5771="Sí",M5771&lt;&gt;"",M5771&lt;TODAY()),"EPI caducat",IF(AND(G5771="Sí",M5771&lt;&gt;"",M5771&lt;=TODAY()+90),"EPI caduca ≤90 dies",IF(OR(N5771="Deteriorat usable",N5771="Revisió necessària"),"Revisar","OK"))))))))))</f>
      </c>
      <c r="R5771" s="20"/>
    </row>
    <row r="5772" customFormat="false" ht="15" hidden="false" customHeight="false" outlineLevel="0" collapsed="false">
      <c r="A5772" s="19" t="n">
        <v>53</v>
      </c>
      <c r="B5772" s="19" t="n">
        <f aca="false">IFERROR(VLOOKUP(A5772,Personal!$A$6:$F$112,2,FALSE()),"")</f>
        <v>0</v>
      </c>
      <c r="C5772" s="19" t="str">
        <f aca="false">IFERROR(VLOOKUP(A5772,Personal!$A$6:$F$112,3,FALSE()),"")</f>
        <v>Valls</v>
      </c>
      <c r="D5772" s="19" t="s">
        <v>37</v>
      </c>
      <c r="E5772" s="19" t="s">
        <v>241</v>
      </c>
      <c r="F5772" s="19" t="s">
        <v>242</v>
      </c>
      <c r="G5772" s="19" t="s">
        <v>291</v>
      </c>
      <c r="H5772" s="19" t="n">
        <f aca="false">IF(OR(VLOOKUP(A5772,Personal!$A$6:$F$112,5,FALSE())&lt;&gt;"Sí",N5772="No aplica"),0,'Catàleg GRAE'!D103)</f>
        <v>1</v>
      </c>
      <c r="I5772" s="20"/>
      <c r="J5772" s="20"/>
      <c r="K5772" s="20"/>
      <c r="L5772" s="21"/>
      <c r="M5772" s="21"/>
      <c r="N5772" s="20"/>
      <c r="O5772" s="20"/>
      <c r="P5772" s="19" t="str">
        <f aca="false">IF(I5772="","",I5772-H5772)</f>
        <v/>
      </c>
      <c r="Q5772" s="19" t="str">
        <f aca="true">IF(B5772="","",IF(N5772="No aplica","No aplica",IF(I5772="","Pendent",IF(N5772="Per substituir","Substituir",IF(OR(N5772="No localitzat",N5772="No lliurat"),"Reposar",IF(I5772&lt;H5772,"Reposar",IF(I5772&gt;H5772,"Revisar excedent",IF(AND(G5772="Sí",M5772&lt;&gt;"",M5772&lt;TODAY()),"EPI caducat",IF(AND(G5772="Sí",M5772&lt;&gt;"",M5772&lt;=TODAY()+90),"EPI caduca ≤90 dies",IF(OR(N5772="Deteriorat usable",N5772="Revisió necessària"),"Revisar","OK"))))))))))</f>
      </c>
      <c r="R5772" s="20"/>
    </row>
    <row r="5773" customFormat="false" ht="15" hidden="false" customHeight="false" outlineLevel="0" collapsed="false">
      <c r="A5773" s="19" t="n">
        <v>53</v>
      </c>
      <c r="B5773" s="19" t="n">
        <f aca="false">IFERROR(VLOOKUP(A5773,Personal!$A$6:$F$112,2,FALSE()),"")</f>
        <v>0</v>
      </c>
      <c r="C5773" s="19" t="str">
        <f aca="false">IFERROR(VLOOKUP(A5773,Personal!$A$6:$F$112,3,FALSE()),"")</f>
        <v>Valls</v>
      </c>
      <c r="D5773" s="19" t="s">
        <v>177</v>
      </c>
      <c r="E5773" s="19" t="s">
        <v>243</v>
      </c>
      <c r="F5773" s="19" t="s">
        <v>244</v>
      </c>
      <c r="G5773" s="19" t="s">
        <v>272</v>
      </c>
      <c r="H5773" s="19" t="n">
        <f aca="false">IF(OR(VLOOKUP(A5773,Personal!$A$6:$F$112,5,FALSE())&lt;&gt;"Sí",N5773="No aplica"),0,'Catàleg GRAE'!D104)</f>
        <v>1</v>
      </c>
      <c r="I5773" s="20"/>
      <c r="J5773" s="20"/>
      <c r="K5773" s="20"/>
      <c r="L5773" s="21"/>
      <c r="M5773" s="21"/>
      <c r="N5773" s="20"/>
      <c r="O5773" s="20"/>
      <c r="P5773" s="19" t="str">
        <f aca="false">IF(I5773="","",I5773-H5773)</f>
        <v/>
      </c>
      <c r="Q5773" s="19" t="str">
        <f aca="true">IF(B5773="","",IF(N5773="No aplica","No aplica",IF(I5773="","Pendent",IF(N5773="Per substituir","Substituir",IF(OR(N5773="No localitzat",N5773="No lliurat"),"Reposar",IF(I5773&lt;H5773,"Reposar",IF(I5773&gt;H5773,"Revisar excedent",IF(AND(G5773="Sí",M5773&lt;&gt;"",M5773&lt;TODAY()),"EPI caducat",IF(AND(G5773="Sí",M5773&lt;&gt;"",M5773&lt;=TODAY()+90),"EPI caduca ≤90 dies",IF(OR(N5773="Deteriorat usable",N5773="Revisió necessària"),"Revisar","OK"))))))))))</f>
      </c>
      <c r="R5773" s="20"/>
    </row>
    <row r="5774" customFormat="false" ht="15" hidden="false" customHeight="false" outlineLevel="0" collapsed="false">
      <c r="A5774" s="19" t="n">
        <v>53</v>
      </c>
      <c r="B5774" s="19" t="n">
        <f aca="false">IFERROR(VLOOKUP(A5774,Personal!$A$6:$F$112,2,FALSE()),"")</f>
        <v>0</v>
      </c>
      <c r="C5774" s="19" t="str">
        <f aca="false">IFERROR(VLOOKUP(A5774,Personal!$A$6:$F$112,3,FALSE()),"")</f>
        <v>Valls</v>
      </c>
      <c r="D5774" s="19" t="s">
        <v>177</v>
      </c>
      <c r="E5774" s="19" t="s">
        <v>245</v>
      </c>
      <c r="F5774" s="19" t="s">
        <v>246</v>
      </c>
      <c r="G5774" s="19" t="s">
        <v>272</v>
      </c>
      <c r="H5774" s="19" t="n">
        <f aca="false">IF(OR(VLOOKUP(A5774,Personal!$A$6:$F$112,5,FALSE())&lt;&gt;"Sí",N5774="No aplica"),0,'Catàleg GRAE'!D105)</f>
        <v>1</v>
      </c>
      <c r="I5774" s="20"/>
      <c r="J5774" s="20"/>
      <c r="K5774" s="20"/>
      <c r="L5774" s="21"/>
      <c r="M5774" s="21"/>
      <c r="N5774" s="20"/>
      <c r="O5774" s="20"/>
      <c r="P5774" s="19" t="str">
        <f aca="false">IF(I5774="","",I5774-H5774)</f>
        <v/>
      </c>
      <c r="Q5774" s="19" t="str">
        <f aca="true">IF(B5774="","",IF(N5774="No aplica","No aplica",IF(I5774="","Pendent",IF(N5774="Per substituir","Substituir",IF(OR(N5774="No localitzat",N5774="No lliurat"),"Reposar",IF(I5774&lt;H5774,"Reposar",IF(I5774&gt;H5774,"Revisar excedent",IF(AND(G5774="Sí",M5774&lt;&gt;"",M5774&lt;TODAY()),"EPI caducat",IF(AND(G5774="Sí",M5774&lt;&gt;"",M5774&lt;=TODAY()+90),"EPI caduca ≤90 dies",IF(OR(N5774="Deteriorat usable",N5774="Revisió necessària"),"Revisar","OK"))))))))))</f>
      </c>
      <c r="R5774" s="20"/>
    </row>
    <row r="5775" customFormat="false" ht="15" hidden="false" customHeight="false" outlineLevel="0" collapsed="false">
      <c r="A5775" s="19" t="n">
        <v>53</v>
      </c>
      <c r="B5775" s="19" t="n">
        <f aca="false">IFERROR(VLOOKUP(A5775,Personal!$A$6:$F$112,2,FALSE()),"")</f>
        <v>0</v>
      </c>
      <c r="C5775" s="19" t="str">
        <f aca="false">IFERROR(VLOOKUP(A5775,Personal!$A$6:$F$112,3,FALSE()),"")</f>
        <v>Valls</v>
      </c>
      <c r="D5775" s="19" t="s">
        <v>177</v>
      </c>
      <c r="E5775" s="19" t="s">
        <v>247</v>
      </c>
      <c r="F5775" s="19" t="s">
        <v>248</v>
      </c>
      <c r="G5775" s="19" t="s">
        <v>272</v>
      </c>
      <c r="H5775" s="19" t="n">
        <f aca="false">IF(OR(VLOOKUP(A5775,Personal!$A$6:$F$112,5,FALSE())&lt;&gt;"Sí",N5775="No aplica"),0,'Catàleg GRAE'!D106)</f>
        <v>1</v>
      </c>
      <c r="I5775" s="20"/>
      <c r="J5775" s="20"/>
      <c r="K5775" s="20"/>
      <c r="L5775" s="21"/>
      <c r="M5775" s="21"/>
      <c r="N5775" s="20"/>
      <c r="O5775" s="20"/>
      <c r="P5775" s="19" t="str">
        <f aca="false">IF(I5775="","",I5775-H5775)</f>
        <v/>
      </c>
      <c r="Q5775" s="19" t="str">
        <f aca="true">IF(B5775="","",IF(N5775="No aplica","No aplica",IF(I5775="","Pendent",IF(N5775="Per substituir","Substituir",IF(OR(N5775="No localitzat",N5775="No lliurat"),"Reposar",IF(I5775&lt;H5775,"Reposar",IF(I5775&gt;H5775,"Revisar excedent",IF(AND(G5775="Sí",M5775&lt;&gt;"",M5775&lt;TODAY()),"EPI caducat",IF(AND(G5775="Sí",M5775&lt;&gt;"",M5775&lt;=TODAY()+90),"EPI caduca ≤90 dies",IF(OR(N5775="Deteriorat usable",N5775="Revisió necessària"),"Revisar","OK"))))))))))</f>
      </c>
      <c r="R5775" s="20"/>
    </row>
    <row r="5776" customFormat="false" ht="15" hidden="false" customHeight="false" outlineLevel="0" collapsed="false">
      <c r="A5776" s="19" t="n">
        <v>53</v>
      </c>
      <c r="B5776" s="19" t="n">
        <f aca="false">IFERROR(VLOOKUP(A5776,Personal!$A$6:$F$112,2,FALSE()),"")</f>
        <v>0</v>
      </c>
      <c r="C5776" s="19" t="str">
        <f aca="false">IFERROR(VLOOKUP(A5776,Personal!$A$6:$F$112,3,FALSE()),"")</f>
        <v>Valls</v>
      </c>
      <c r="D5776" s="19" t="s">
        <v>177</v>
      </c>
      <c r="E5776" s="19" t="s">
        <v>249</v>
      </c>
      <c r="F5776" s="19" t="s">
        <v>250</v>
      </c>
      <c r="G5776" s="19" t="s">
        <v>272</v>
      </c>
      <c r="H5776" s="19" t="n">
        <f aca="false">IF(OR(VLOOKUP(A5776,Personal!$A$6:$F$112,5,FALSE())&lt;&gt;"Sí",N5776="No aplica"),0,'Catàleg GRAE'!D107)</f>
        <v>1</v>
      </c>
      <c r="I5776" s="20"/>
      <c r="J5776" s="20"/>
      <c r="K5776" s="20"/>
      <c r="L5776" s="21"/>
      <c r="M5776" s="21"/>
      <c r="N5776" s="20"/>
      <c r="O5776" s="20"/>
      <c r="P5776" s="19" t="str">
        <f aca="false">IF(I5776="","",I5776-H5776)</f>
        <v/>
      </c>
      <c r="Q5776" s="19" t="str">
        <f aca="true">IF(B5776="","",IF(N5776="No aplica","No aplica",IF(I5776="","Pendent",IF(N5776="Per substituir","Substituir",IF(OR(N5776="No localitzat",N5776="No lliurat"),"Reposar",IF(I5776&lt;H5776,"Reposar",IF(I5776&gt;H5776,"Revisar excedent",IF(AND(G5776="Sí",M5776&lt;&gt;"",M5776&lt;TODAY()),"EPI caducat",IF(AND(G5776="Sí",M5776&lt;&gt;"",M5776&lt;=TODAY()+90),"EPI caduca ≤90 dies",IF(OR(N5776="Deteriorat usable",N5776="Revisió necessària"),"Revisar","OK"))))))))))</f>
      </c>
      <c r="R5776" s="20"/>
    </row>
    <row r="5777" customFormat="false" ht="15" hidden="false" customHeight="false" outlineLevel="0" collapsed="false">
      <c r="A5777" s="19" t="n">
        <v>53</v>
      </c>
      <c r="B5777" s="19" t="n">
        <f aca="false">IFERROR(VLOOKUP(A5777,Personal!$A$6:$F$112,2,FALSE()),"")</f>
        <v>0</v>
      </c>
      <c r="C5777" s="19" t="str">
        <f aca="false">IFERROR(VLOOKUP(A5777,Personal!$A$6:$F$112,3,FALSE()),"")</f>
        <v>Valls</v>
      </c>
      <c r="D5777" s="19" t="s">
        <v>177</v>
      </c>
      <c r="E5777" s="19" t="s">
        <v>251</v>
      </c>
      <c r="F5777" s="19" t="s">
        <v>252</v>
      </c>
      <c r="G5777" s="19" t="s">
        <v>272</v>
      </c>
      <c r="H5777" s="19" t="n">
        <f aca="false">IF(OR(VLOOKUP(A5777,Personal!$A$6:$F$112,5,FALSE())&lt;&gt;"Sí",N5777="No aplica"),0,'Catàleg GRAE'!D108)</f>
        <v>1</v>
      </c>
      <c r="I5777" s="20"/>
      <c r="J5777" s="20"/>
      <c r="K5777" s="20"/>
      <c r="L5777" s="21"/>
      <c r="M5777" s="21"/>
      <c r="N5777" s="20"/>
      <c r="O5777" s="20"/>
      <c r="P5777" s="19" t="str">
        <f aca="false">IF(I5777="","",I5777-H5777)</f>
        <v/>
      </c>
      <c r="Q5777" s="19" t="str">
        <f aca="true">IF(B5777="","",IF(N5777="No aplica","No aplica",IF(I5777="","Pendent",IF(N5777="Per substituir","Substituir",IF(OR(N5777="No localitzat",N5777="No lliurat"),"Reposar",IF(I5777&lt;H5777,"Reposar",IF(I5777&gt;H5777,"Revisar excedent",IF(AND(G5777="Sí",M5777&lt;&gt;"",M5777&lt;TODAY()),"EPI caducat",IF(AND(G5777="Sí",M5777&lt;&gt;"",M5777&lt;=TODAY()+90),"EPI caduca ≤90 dies",IF(OR(N5777="Deteriorat usable",N5777="Revisió necessària"),"Revisar","OK"))))))))))</f>
      </c>
      <c r="R5777" s="20"/>
    </row>
    <row r="5778" customFormat="false" ht="15" hidden="false" customHeight="false" outlineLevel="0" collapsed="false">
      <c r="A5778" s="19" t="n">
        <v>53</v>
      </c>
      <c r="B5778" s="19" t="n">
        <f aca="false">IFERROR(VLOOKUP(A5778,Personal!$A$6:$F$112,2,FALSE()),"")</f>
        <v>0</v>
      </c>
      <c r="C5778" s="19" t="str">
        <f aca="false">IFERROR(VLOOKUP(A5778,Personal!$A$6:$F$112,3,FALSE()),"")</f>
        <v>Valls</v>
      </c>
      <c r="D5778" s="19" t="s">
        <v>125</v>
      </c>
      <c r="E5778" s="19" t="s">
        <v>253</v>
      </c>
      <c r="F5778" s="19" t="s">
        <v>254</v>
      </c>
      <c r="G5778" s="19" t="s">
        <v>272</v>
      </c>
      <c r="H5778" s="19" t="n">
        <f aca="false">IF(OR(VLOOKUP(A5778,Personal!$A$6:$F$112,5,FALSE())&lt;&gt;"Sí",N5778="No aplica"),0,'Catàleg GRAE'!D109)</f>
        <v>1</v>
      </c>
      <c r="I5778" s="20"/>
      <c r="J5778" s="20"/>
      <c r="K5778" s="20"/>
      <c r="L5778" s="21"/>
      <c r="M5778" s="21"/>
      <c r="N5778" s="20"/>
      <c r="O5778" s="20"/>
      <c r="P5778" s="19" t="str">
        <f aca="false">IF(I5778="","",I5778-H5778)</f>
        <v/>
      </c>
      <c r="Q5778" s="19" t="str">
        <f aca="true">IF(B5778="","",IF(N5778="No aplica","No aplica",IF(I5778="","Pendent",IF(N5778="Per substituir","Substituir",IF(OR(N5778="No localitzat",N5778="No lliurat"),"Reposar",IF(I5778&lt;H5778,"Reposar",IF(I5778&gt;H5778,"Revisar excedent",IF(AND(G5778="Sí",M5778&lt;&gt;"",M5778&lt;TODAY()),"EPI caducat",IF(AND(G5778="Sí",M5778&lt;&gt;"",M5778&lt;=TODAY()+90),"EPI caduca ≤90 dies",IF(OR(N5778="Deteriorat usable",N5778="Revisió necessària"),"Revisar","OK"))))))))))</f>
      </c>
      <c r="R5778" s="20"/>
    </row>
    <row r="5779" customFormat="false" ht="15" hidden="false" customHeight="false" outlineLevel="0" collapsed="false">
      <c r="A5779" s="19" t="n">
        <v>53</v>
      </c>
      <c r="B5779" s="19" t="n">
        <f aca="false">IFERROR(VLOOKUP(A5779,Personal!$A$6:$F$112,2,FALSE()),"")</f>
        <v>0</v>
      </c>
      <c r="C5779" s="19" t="str">
        <f aca="false">IFERROR(VLOOKUP(A5779,Personal!$A$6:$F$112,3,FALSE()),"")</f>
        <v>Valls</v>
      </c>
      <c r="D5779" s="19" t="s">
        <v>177</v>
      </c>
      <c r="E5779" s="19" t="s">
        <v>255</v>
      </c>
      <c r="F5779" s="19" t="s">
        <v>256</v>
      </c>
      <c r="G5779" s="19" t="s">
        <v>272</v>
      </c>
      <c r="H5779" s="19" t="n">
        <f aca="false">IF(OR(VLOOKUP(A5779,Personal!$A$6:$F$112,5,FALSE())&lt;&gt;"Sí",N5779="No aplica"),0,'Catàleg GRAE'!D110)</f>
        <v>1</v>
      </c>
      <c r="I5779" s="20"/>
      <c r="J5779" s="20"/>
      <c r="K5779" s="20"/>
      <c r="L5779" s="21"/>
      <c r="M5779" s="21"/>
      <c r="N5779" s="20"/>
      <c r="O5779" s="20"/>
      <c r="P5779" s="19" t="str">
        <f aca="false">IF(I5779="","",I5779-H5779)</f>
        <v/>
      </c>
      <c r="Q5779" s="19" t="str">
        <f aca="true">IF(B5779="","",IF(N5779="No aplica","No aplica",IF(I5779="","Pendent",IF(N5779="Per substituir","Substituir",IF(OR(N5779="No localitzat",N5779="No lliurat"),"Reposar",IF(I5779&lt;H5779,"Reposar",IF(I5779&gt;H5779,"Revisar excedent",IF(AND(G5779="Sí",M5779&lt;&gt;"",M5779&lt;TODAY()),"EPI caducat",IF(AND(G5779="Sí",M5779&lt;&gt;"",M5779&lt;=TODAY()+90),"EPI caduca ≤90 dies",IF(OR(N5779="Deteriorat usable",N5779="Revisió necessària"),"Revisar","OK"))))))))))</f>
      </c>
      <c r="R5779" s="20"/>
    </row>
    <row r="5780" customFormat="false" ht="15" hidden="false" customHeight="false" outlineLevel="0" collapsed="false">
      <c r="A5780" s="19" t="n">
        <v>53</v>
      </c>
      <c r="B5780" s="19" t="n">
        <f aca="false">IFERROR(VLOOKUP(A5780,Personal!$A$6:$F$112,2,FALSE()),"")</f>
        <v>0</v>
      </c>
      <c r="C5780" s="19" t="str">
        <f aca="false">IFERROR(VLOOKUP(A5780,Personal!$A$6:$F$112,3,FALSE()),"")</f>
        <v>Valls</v>
      </c>
      <c r="D5780" s="19" t="s">
        <v>142</v>
      </c>
      <c r="E5780" s="19" t="s">
        <v>257</v>
      </c>
      <c r="F5780" s="19" t="s">
        <v>258</v>
      </c>
      <c r="G5780" s="19" t="s">
        <v>291</v>
      </c>
      <c r="H5780" s="19" t="n">
        <f aca="false">IF(OR(VLOOKUP(A5780,Personal!$A$6:$F$112,5,FALSE())&lt;&gt;"Sí",N5780="No aplica"),0,'Catàleg GRAE'!D111)</f>
        <v>1</v>
      </c>
      <c r="I5780" s="20"/>
      <c r="J5780" s="20"/>
      <c r="K5780" s="20"/>
      <c r="L5780" s="21"/>
      <c r="M5780" s="21"/>
      <c r="N5780" s="20"/>
      <c r="O5780" s="20"/>
      <c r="P5780" s="19" t="str">
        <f aca="false">IF(I5780="","",I5780-H5780)</f>
        <v/>
      </c>
      <c r="Q5780" s="19" t="str">
        <f aca="true">IF(B5780="","",IF(N5780="No aplica","No aplica",IF(I5780="","Pendent",IF(N5780="Per substituir","Substituir",IF(OR(N5780="No localitzat",N5780="No lliurat"),"Reposar",IF(I5780&lt;H5780,"Reposar",IF(I5780&gt;H5780,"Revisar excedent",IF(AND(G5780="Sí",M5780&lt;&gt;"",M5780&lt;TODAY()),"EPI caducat",IF(AND(G5780="Sí",M5780&lt;&gt;"",M5780&lt;=TODAY()+90),"EPI caduca ≤90 dies",IF(OR(N5780="Deteriorat usable",N5780="Revisió necessària"),"Revisar","OK"))))))))))</f>
      </c>
      <c r="R5780" s="20"/>
    </row>
    <row r="5781" customFormat="false" ht="15" hidden="false" customHeight="false" outlineLevel="0" collapsed="false">
      <c r="A5781" s="19" t="n">
        <v>53</v>
      </c>
      <c r="B5781" s="19" t="n">
        <f aca="false">IFERROR(VLOOKUP(A5781,Personal!$A$6:$F$112,2,FALSE()),"")</f>
        <v>0</v>
      </c>
      <c r="C5781" s="19" t="str">
        <f aca="false">IFERROR(VLOOKUP(A5781,Personal!$A$6:$F$112,3,FALSE()),"")</f>
        <v>Valls</v>
      </c>
      <c r="D5781" s="19" t="s">
        <v>112</v>
      </c>
      <c r="E5781" s="19" t="s">
        <v>259</v>
      </c>
      <c r="F5781" s="19" t="s">
        <v>260</v>
      </c>
      <c r="G5781" s="19" t="s">
        <v>291</v>
      </c>
      <c r="H5781" s="19" t="n">
        <f aca="false">IF(OR(VLOOKUP(A5781,Personal!$A$6:$F$112,5,FALSE())&lt;&gt;"Sí",N5781="No aplica"),0,'Catàleg GRAE'!D112)</f>
        <v>1</v>
      </c>
      <c r="I5781" s="20"/>
      <c r="J5781" s="20"/>
      <c r="K5781" s="20"/>
      <c r="L5781" s="21"/>
      <c r="M5781" s="21"/>
      <c r="N5781" s="20"/>
      <c r="O5781" s="20"/>
      <c r="P5781" s="19" t="str">
        <f aca="false">IF(I5781="","",I5781-H5781)</f>
        <v/>
      </c>
      <c r="Q5781" s="19" t="str">
        <f aca="true">IF(B5781="","",IF(N5781="No aplica","No aplica",IF(I5781="","Pendent",IF(N5781="Per substituir","Substituir",IF(OR(N5781="No localitzat",N5781="No lliurat"),"Reposar",IF(I5781&lt;H5781,"Reposar",IF(I5781&gt;H5781,"Revisar excedent",IF(AND(G5781="Sí",M5781&lt;&gt;"",M5781&lt;TODAY()),"EPI caducat",IF(AND(G5781="Sí",M5781&lt;&gt;"",M5781&lt;=TODAY()+90),"EPI caduca ≤90 dies",IF(OR(N5781="Deteriorat usable",N5781="Revisió necessària"),"Revisar","OK"))))))))))</f>
      </c>
      <c r="R5781" s="20"/>
    </row>
    <row r="5782" customFormat="false" ht="15" hidden="false" customHeight="false" outlineLevel="0" collapsed="false">
      <c r="A5782" s="19" t="n">
        <v>53</v>
      </c>
      <c r="B5782" s="19" t="n">
        <f aca="false">IFERROR(VLOOKUP(A5782,Personal!$A$6:$F$112,2,FALSE()),"")</f>
        <v>0</v>
      </c>
      <c r="C5782" s="19" t="str">
        <f aca="false">IFERROR(VLOOKUP(A5782,Personal!$A$6:$F$112,3,FALSE()),"")</f>
        <v>Valls</v>
      </c>
      <c r="D5782" s="19" t="s">
        <v>261</v>
      </c>
      <c r="E5782" s="19" t="s">
        <v>262</v>
      </c>
      <c r="F5782" s="19" t="s">
        <v>263</v>
      </c>
      <c r="G5782" s="19" t="s">
        <v>291</v>
      </c>
      <c r="H5782" s="19" t="n">
        <f aca="false">IF(OR(VLOOKUP(A5782,Personal!$A$6:$F$112,5,FALSE())&lt;&gt;"Sí",N5782="No aplica"),0,'Catàleg GRAE'!D113)</f>
        <v>1</v>
      </c>
      <c r="I5782" s="20"/>
      <c r="J5782" s="20"/>
      <c r="K5782" s="20"/>
      <c r="L5782" s="21"/>
      <c r="M5782" s="21"/>
      <c r="N5782" s="20"/>
      <c r="O5782" s="20"/>
      <c r="P5782" s="19" t="str">
        <f aca="false">IF(I5782="","",I5782-H5782)</f>
        <v/>
      </c>
      <c r="Q5782" s="19" t="str">
        <f aca="true">IF(B5782="","",IF(N5782="No aplica","No aplica",IF(I5782="","Pendent",IF(N5782="Per substituir","Substituir",IF(OR(N5782="No localitzat",N5782="No lliurat"),"Reposar",IF(I5782&lt;H5782,"Reposar",IF(I5782&gt;H5782,"Revisar excedent",IF(AND(G5782="Sí",M5782&lt;&gt;"",M5782&lt;TODAY()),"EPI caducat",IF(AND(G5782="Sí",M5782&lt;&gt;"",M5782&lt;=TODAY()+90),"EPI caduca ≤90 dies",IF(OR(N5782="Deteriorat usable",N5782="Revisió necessària"),"Revisar","OK"))))))))))</f>
      </c>
      <c r="R5782" s="20"/>
    </row>
    <row r="5783" customFormat="false" ht="15" hidden="false" customHeight="false" outlineLevel="0" collapsed="false">
      <c r="A5783" s="19" t="n">
        <v>54</v>
      </c>
      <c r="B5783" s="19" t="n">
        <f aca="false">IFERROR(VLOOKUP(A5783,Personal!$A$6:$F$112,2,FALSE()),"")</f>
        <v>0</v>
      </c>
      <c r="C5783" s="19" t="str">
        <f aca="false">IFERROR(VLOOKUP(A5783,Personal!$A$6:$F$112,3,FALSE()),"")</f>
        <v>Valls</v>
      </c>
      <c r="D5783" s="19" t="s">
        <v>26</v>
      </c>
      <c r="E5783" s="19" t="s">
        <v>27</v>
      </c>
      <c r="F5783" s="19" t="s">
        <v>28</v>
      </c>
      <c r="G5783" s="19" t="s">
        <v>291</v>
      </c>
      <c r="H5783" s="19" t="n">
        <f aca="false">IF(OR(VLOOKUP(A5783,Personal!$A$6:$F$112,5,FALSE())&lt;&gt;"Sí",N5783="No aplica"),0,'Catàleg GRAE'!D5)</f>
        <v>1</v>
      </c>
      <c r="I5783" s="20"/>
      <c r="J5783" s="20"/>
      <c r="K5783" s="20"/>
      <c r="L5783" s="21"/>
      <c r="M5783" s="21"/>
      <c r="N5783" s="20"/>
      <c r="O5783" s="20"/>
      <c r="P5783" s="19" t="str">
        <f aca="false">IF(I5783="","",I5783-H5783)</f>
        <v/>
      </c>
      <c r="Q5783" s="19" t="str">
        <f aca="true">IF(B5783="","",IF(N5783="No aplica","No aplica",IF(I5783="","Pendent",IF(N5783="Per substituir","Substituir",IF(OR(N5783="No localitzat",N5783="No lliurat"),"Reposar",IF(I5783&lt;H5783,"Reposar",IF(I5783&gt;H5783,"Revisar excedent",IF(AND(G5783="Sí",M5783&lt;&gt;"",M5783&lt;TODAY()),"EPI caducat",IF(AND(G5783="Sí",M5783&lt;&gt;"",M5783&lt;=TODAY()+90),"EPI caduca ≤90 dies",IF(OR(N5783="Deteriorat usable",N5783="Revisió necessària"),"Revisar","OK"))))))))))</f>
      </c>
      <c r="R5783" s="20"/>
    </row>
    <row r="5784" customFormat="false" ht="15" hidden="false" customHeight="false" outlineLevel="0" collapsed="false">
      <c r="A5784" s="19" t="n">
        <v>54</v>
      </c>
      <c r="B5784" s="19" t="n">
        <f aca="false">IFERROR(VLOOKUP(A5784,Personal!$A$6:$F$112,2,FALSE()),"")</f>
        <v>0</v>
      </c>
      <c r="C5784" s="19" t="str">
        <f aca="false">IFERROR(VLOOKUP(A5784,Personal!$A$6:$F$112,3,FALSE()),"")</f>
        <v>Valls</v>
      </c>
      <c r="D5784" s="19" t="s">
        <v>26</v>
      </c>
      <c r="E5784" s="19" t="s">
        <v>27</v>
      </c>
      <c r="F5784" s="19" t="s">
        <v>30</v>
      </c>
      <c r="G5784" s="19" t="s">
        <v>291</v>
      </c>
      <c r="H5784" s="19" t="n">
        <f aca="false">IF(OR(VLOOKUP(A5784,Personal!$A$6:$F$112,5,FALSE())&lt;&gt;"Sí",N5784="No aplica"),0,'Catàleg GRAE'!D6)</f>
        <v>1</v>
      </c>
      <c r="I5784" s="20"/>
      <c r="J5784" s="20"/>
      <c r="K5784" s="20"/>
      <c r="L5784" s="21"/>
      <c r="M5784" s="21"/>
      <c r="N5784" s="20"/>
      <c r="O5784" s="20"/>
      <c r="P5784" s="19" t="str">
        <f aca="false">IF(I5784="","",I5784-H5784)</f>
        <v/>
      </c>
      <c r="Q5784" s="19" t="str">
        <f aca="true">IF(B5784="","",IF(N5784="No aplica","No aplica",IF(I5784="","Pendent",IF(N5784="Per substituir","Substituir",IF(OR(N5784="No localitzat",N5784="No lliurat"),"Reposar",IF(I5784&lt;H5784,"Reposar",IF(I5784&gt;H5784,"Revisar excedent",IF(AND(G5784="Sí",M5784&lt;&gt;"",M5784&lt;TODAY()),"EPI caducat",IF(AND(G5784="Sí",M5784&lt;&gt;"",M5784&lt;=TODAY()+90),"EPI caduca ≤90 dies",IF(OR(N5784="Deteriorat usable",N5784="Revisió necessària"),"Revisar","OK"))))))))))</f>
      </c>
      <c r="R5784" s="20"/>
    </row>
    <row r="5785" customFormat="false" ht="15" hidden="false" customHeight="false" outlineLevel="0" collapsed="false">
      <c r="A5785" s="19" t="n">
        <v>54</v>
      </c>
      <c r="B5785" s="19" t="n">
        <f aca="false">IFERROR(VLOOKUP(A5785,Personal!$A$6:$F$112,2,FALSE()),"")</f>
        <v>0</v>
      </c>
      <c r="C5785" s="19" t="str">
        <f aca="false">IFERROR(VLOOKUP(A5785,Personal!$A$6:$F$112,3,FALSE()),"")</f>
        <v>Valls</v>
      </c>
      <c r="D5785" s="19" t="s">
        <v>26</v>
      </c>
      <c r="E5785" s="19" t="s">
        <v>31</v>
      </c>
      <c r="F5785" s="19" t="s">
        <v>32</v>
      </c>
      <c r="G5785" s="19" t="s">
        <v>272</v>
      </c>
      <c r="H5785" s="19" t="n">
        <f aca="false">IF(OR(VLOOKUP(A5785,Personal!$A$6:$F$112,5,FALSE())&lt;&gt;"Sí",N5785="No aplica"),0,'Catàleg GRAE'!D7)</f>
        <v>1</v>
      </c>
      <c r="I5785" s="20"/>
      <c r="J5785" s="20"/>
      <c r="K5785" s="20"/>
      <c r="L5785" s="21"/>
      <c r="M5785" s="21"/>
      <c r="N5785" s="20"/>
      <c r="O5785" s="20"/>
      <c r="P5785" s="19" t="str">
        <f aca="false">IF(I5785="","",I5785-H5785)</f>
        <v/>
      </c>
      <c r="Q5785" s="19" t="str">
        <f aca="true">IF(B5785="","",IF(N5785="No aplica","No aplica",IF(I5785="","Pendent",IF(N5785="Per substituir","Substituir",IF(OR(N5785="No localitzat",N5785="No lliurat"),"Reposar",IF(I5785&lt;H5785,"Reposar",IF(I5785&gt;H5785,"Revisar excedent",IF(AND(G5785="Sí",M5785&lt;&gt;"",M5785&lt;TODAY()),"EPI caducat",IF(AND(G5785="Sí",M5785&lt;&gt;"",M5785&lt;=TODAY()+90),"EPI caduca ≤90 dies",IF(OR(N5785="Deteriorat usable",N5785="Revisió necessària"),"Revisar","OK"))))))))))</f>
      </c>
      <c r="R5785" s="20"/>
    </row>
    <row r="5786" customFormat="false" ht="15" hidden="false" customHeight="false" outlineLevel="0" collapsed="false">
      <c r="A5786" s="19" t="n">
        <v>54</v>
      </c>
      <c r="B5786" s="19" t="n">
        <f aca="false">IFERROR(VLOOKUP(A5786,Personal!$A$6:$F$112,2,FALSE()),"")</f>
        <v>0</v>
      </c>
      <c r="C5786" s="19" t="str">
        <f aca="false">IFERROR(VLOOKUP(A5786,Personal!$A$6:$F$112,3,FALSE()),"")</f>
        <v>Valls</v>
      </c>
      <c r="D5786" s="19" t="s">
        <v>26</v>
      </c>
      <c r="E5786" s="19" t="s">
        <v>33</v>
      </c>
      <c r="F5786" s="19" t="s">
        <v>34</v>
      </c>
      <c r="G5786" s="19" t="s">
        <v>291</v>
      </c>
      <c r="H5786" s="19" t="n">
        <f aca="false">IF(OR(VLOOKUP(A5786,Personal!$A$6:$F$112,5,FALSE())&lt;&gt;"Sí",N5786="No aplica"),0,'Catàleg GRAE'!D8)</f>
        <v>2</v>
      </c>
      <c r="I5786" s="20"/>
      <c r="J5786" s="20"/>
      <c r="K5786" s="20"/>
      <c r="L5786" s="21"/>
      <c r="M5786" s="21"/>
      <c r="N5786" s="20"/>
      <c r="O5786" s="20"/>
      <c r="P5786" s="19" t="str">
        <f aca="false">IF(I5786="","",I5786-H5786)</f>
        <v/>
      </c>
      <c r="Q5786" s="19" t="str">
        <f aca="true">IF(B5786="","",IF(N5786="No aplica","No aplica",IF(I5786="","Pendent",IF(N5786="Per substituir","Substituir",IF(OR(N5786="No localitzat",N5786="No lliurat"),"Reposar",IF(I5786&lt;H5786,"Reposar",IF(I5786&gt;H5786,"Revisar excedent",IF(AND(G5786="Sí",M5786&lt;&gt;"",M5786&lt;TODAY()),"EPI caducat",IF(AND(G5786="Sí",M5786&lt;&gt;"",M5786&lt;=TODAY()+90),"EPI caduca ≤90 dies",IF(OR(N5786="Deteriorat usable",N5786="Revisió necessària"),"Revisar","OK"))))))))))</f>
      </c>
      <c r="R5786" s="20"/>
    </row>
    <row r="5787" customFormat="false" ht="15" hidden="false" customHeight="false" outlineLevel="0" collapsed="false">
      <c r="A5787" s="19" t="n">
        <v>54</v>
      </c>
      <c r="B5787" s="19" t="n">
        <f aca="false">IFERROR(VLOOKUP(A5787,Personal!$A$6:$F$112,2,FALSE()),"")</f>
        <v>0</v>
      </c>
      <c r="C5787" s="19" t="str">
        <f aca="false">IFERROR(VLOOKUP(A5787,Personal!$A$6:$F$112,3,FALSE()),"")</f>
        <v>Valls</v>
      </c>
      <c r="D5787" s="19" t="s">
        <v>26</v>
      </c>
      <c r="E5787" s="19" t="s">
        <v>35</v>
      </c>
      <c r="F5787" s="19" t="s">
        <v>36</v>
      </c>
      <c r="G5787" s="19" t="s">
        <v>291</v>
      </c>
      <c r="H5787" s="19" t="n">
        <f aca="false">IF(OR(VLOOKUP(A5787,Personal!$A$6:$F$112,5,FALSE())&lt;&gt;"Sí",N5787="No aplica"),0,'Catàleg GRAE'!D9)</f>
        <v>1</v>
      </c>
      <c r="I5787" s="20"/>
      <c r="J5787" s="20"/>
      <c r="K5787" s="20"/>
      <c r="L5787" s="21"/>
      <c r="M5787" s="21"/>
      <c r="N5787" s="20"/>
      <c r="O5787" s="20"/>
      <c r="P5787" s="19" t="str">
        <f aca="false">IF(I5787="","",I5787-H5787)</f>
        <v/>
      </c>
      <c r="Q5787" s="19" t="str">
        <f aca="true">IF(B5787="","",IF(N5787="No aplica","No aplica",IF(I5787="","Pendent",IF(N5787="Per substituir","Substituir",IF(OR(N5787="No localitzat",N5787="No lliurat"),"Reposar",IF(I5787&lt;H5787,"Reposar",IF(I5787&gt;H5787,"Revisar excedent",IF(AND(G5787="Sí",M5787&lt;&gt;"",M5787&lt;TODAY()),"EPI caducat",IF(AND(G5787="Sí",M5787&lt;&gt;"",M5787&lt;=TODAY()+90),"EPI caduca ≤90 dies",IF(OR(N5787="Deteriorat usable",N5787="Revisió necessària"),"Revisar","OK"))))))))))</f>
      </c>
      <c r="R5787" s="20"/>
    </row>
    <row r="5788" customFormat="false" ht="15" hidden="false" customHeight="false" outlineLevel="0" collapsed="false">
      <c r="A5788" s="19" t="n">
        <v>54</v>
      </c>
      <c r="B5788" s="19" t="n">
        <f aca="false">IFERROR(VLOOKUP(A5788,Personal!$A$6:$F$112,2,FALSE()),"")</f>
        <v>0</v>
      </c>
      <c r="C5788" s="19" t="str">
        <f aca="false">IFERROR(VLOOKUP(A5788,Personal!$A$6:$F$112,3,FALSE()),"")</f>
        <v>Valls</v>
      </c>
      <c r="D5788" s="19" t="s">
        <v>37</v>
      </c>
      <c r="E5788" s="19" t="s">
        <v>38</v>
      </c>
      <c r="F5788" s="19" t="s">
        <v>39</v>
      </c>
      <c r="G5788" s="19" t="s">
        <v>291</v>
      </c>
      <c r="H5788" s="19" t="n">
        <f aca="false">IF(OR(VLOOKUP(A5788,Personal!$A$6:$F$112,5,FALSE())&lt;&gt;"Sí",N5788="No aplica"),0,'Catàleg GRAE'!D10)</f>
        <v>1</v>
      </c>
      <c r="I5788" s="20"/>
      <c r="J5788" s="20"/>
      <c r="K5788" s="20"/>
      <c r="L5788" s="21"/>
      <c r="M5788" s="21"/>
      <c r="N5788" s="20"/>
      <c r="O5788" s="20"/>
      <c r="P5788" s="19" t="str">
        <f aca="false">IF(I5788="","",I5788-H5788)</f>
        <v/>
      </c>
      <c r="Q5788" s="19" t="str">
        <f aca="true">IF(B5788="","",IF(N5788="No aplica","No aplica",IF(I5788="","Pendent",IF(N5788="Per substituir","Substituir",IF(OR(N5788="No localitzat",N5788="No lliurat"),"Reposar",IF(I5788&lt;H5788,"Reposar",IF(I5788&gt;H5788,"Revisar excedent",IF(AND(G5788="Sí",M5788&lt;&gt;"",M5788&lt;TODAY()),"EPI caducat",IF(AND(G5788="Sí",M5788&lt;&gt;"",M5788&lt;=TODAY()+90),"EPI caduca ≤90 dies",IF(OR(N5788="Deteriorat usable",N5788="Revisió necessària"),"Revisar","OK"))))))))))</f>
      </c>
      <c r="R5788" s="20"/>
    </row>
    <row r="5789" customFormat="false" ht="15" hidden="false" customHeight="false" outlineLevel="0" collapsed="false">
      <c r="A5789" s="19" t="n">
        <v>54</v>
      </c>
      <c r="B5789" s="19" t="n">
        <f aca="false">IFERROR(VLOOKUP(A5789,Personal!$A$6:$F$112,2,FALSE()),"")</f>
        <v>0</v>
      </c>
      <c r="C5789" s="19" t="str">
        <f aca="false">IFERROR(VLOOKUP(A5789,Personal!$A$6:$F$112,3,FALSE()),"")</f>
        <v>Valls</v>
      </c>
      <c r="D5789" s="19" t="s">
        <v>40</v>
      </c>
      <c r="E5789" s="19" t="s">
        <v>41</v>
      </c>
      <c r="F5789" s="19" t="s">
        <v>42</v>
      </c>
      <c r="G5789" s="19" t="s">
        <v>272</v>
      </c>
      <c r="H5789" s="19" t="n">
        <f aca="false">IF(OR(VLOOKUP(A5789,Personal!$A$6:$F$112,5,FALSE())&lt;&gt;"Sí",N5789="No aplica"),0,'Catàleg GRAE'!D11)</f>
        <v>1</v>
      </c>
      <c r="I5789" s="20"/>
      <c r="J5789" s="20"/>
      <c r="K5789" s="20"/>
      <c r="L5789" s="21"/>
      <c r="M5789" s="21"/>
      <c r="N5789" s="20"/>
      <c r="O5789" s="20"/>
      <c r="P5789" s="19" t="str">
        <f aca="false">IF(I5789="","",I5789-H5789)</f>
        <v/>
      </c>
      <c r="Q5789" s="19" t="str">
        <f aca="true">IF(B5789="","",IF(N5789="No aplica","No aplica",IF(I5789="","Pendent",IF(N5789="Per substituir","Substituir",IF(OR(N5789="No localitzat",N5789="No lliurat"),"Reposar",IF(I5789&lt;H5789,"Reposar",IF(I5789&gt;H5789,"Revisar excedent",IF(AND(G5789="Sí",M5789&lt;&gt;"",M5789&lt;TODAY()),"EPI caducat",IF(AND(G5789="Sí",M5789&lt;&gt;"",M5789&lt;=TODAY()+90),"EPI caduca ≤90 dies",IF(OR(N5789="Deteriorat usable",N5789="Revisió necessària"),"Revisar","OK"))))))))))</f>
      </c>
      <c r="R5789" s="20"/>
    </row>
    <row r="5790" customFormat="false" ht="15" hidden="false" customHeight="false" outlineLevel="0" collapsed="false">
      <c r="A5790" s="19" t="n">
        <v>54</v>
      </c>
      <c r="B5790" s="19" t="n">
        <f aca="false">IFERROR(VLOOKUP(A5790,Personal!$A$6:$F$112,2,FALSE()),"")</f>
        <v>0</v>
      </c>
      <c r="C5790" s="19" t="str">
        <f aca="false">IFERROR(VLOOKUP(A5790,Personal!$A$6:$F$112,3,FALSE()),"")</f>
        <v>Valls</v>
      </c>
      <c r="D5790" s="19" t="s">
        <v>40</v>
      </c>
      <c r="E5790" s="19" t="s">
        <v>43</v>
      </c>
      <c r="F5790" s="19" t="s">
        <v>44</v>
      </c>
      <c r="G5790" s="19" t="s">
        <v>272</v>
      </c>
      <c r="H5790" s="19" t="n">
        <f aca="false">IF(OR(VLOOKUP(A5790,Personal!$A$6:$F$112,5,FALSE())&lt;&gt;"Sí",N5790="No aplica"),0,'Catàleg GRAE'!D12)</f>
        <v>1</v>
      </c>
      <c r="I5790" s="20"/>
      <c r="J5790" s="20"/>
      <c r="K5790" s="20"/>
      <c r="L5790" s="21"/>
      <c r="M5790" s="21"/>
      <c r="N5790" s="20"/>
      <c r="O5790" s="20"/>
      <c r="P5790" s="19" t="str">
        <f aca="false">IF(I5790="","",I5790-H5790)</f>
        <v/>
      </c>
      <c r="Q5790" s="19" t="str">
        <f aca="true">IF(B5790="","",IF(N5790="No aplica","No aplica",IF(I5790="","Pendent",IF(N5790="Per substituir","Substituir",IF(OR(N5790="No localitzat",N5790="No lliurat"),"Reposar",IF(I5790&lt;H5790,"Reposar",IF(I5790&gt;H5790,"Revisar excedent",IF(AND(G5790="Sí",M5790&lt;&gt;"",M5790&lt;TODAY()),"EPI caducat",IF(AND(G5790="Sí",M5790&lt;&gt;"",M5790&lt;=TODAY()+90),"EPI caduca ≤90 dies",IF(OR(N5790="Deteriorat usable",N5790="Revisió necessària"),"Revisar","OK"))))))))))</f>
      </c>
      <c r="R5790" s="20"/>
    </row>
    <row r="5791" customFormat="false" ht="15" hidden="false" customHeight="false" outlineLevel="0" collapsed="false">
      <c r="A5791" s="19" t="n">
        <v>54</v>
      </c>
      <c r="B5791" s="19" t="n">
        <f aca="false">IFERROR(VLOOKUP(A5791,Personal!$A$6:$F$112,2,FALSE()),"")</f>
        <v>0</v>
      </c>
      <c r="C5791" s="19" t="str">
        <f aca="false">IFERROR(VLOOKUP(A5791,Personal!$A$6:$F$112,3,FALSE()),"")</f>
        <v>Valls</v>
      </c>
      <c r="D5791" s="19" t="s">
        <v>45</v>
      </c>
      <c r="E5791" s="19" t="s">
        <v>46</v>
      </c>
      <c r="F5791" s="19" t="s">
        <v>47</v>
      </c>
      <c r="G5791" s="19" t="s">
        <v>291</v>
      </c>
      <c r="H5791" s="19" t="n">
        <f aca="false">IF(OR(VLOOKUP(A5791,Personal!$A$6:$F$112,5,FALSE())&lt;&gt;"Sí",N5791="No aplica"),0,'Catàleg GRAE'!D13)</f>
        <v>1</v>
      </c>
      <c r="I5791" s="20"/>
      <c r="J5791" s="20"/>
      <c r="K5791" s="20"/>
      <c r="L5791" s="21"/>
      <c r="M5791" s="21"/>
      <c r="N5791" s="20"/>
      <c r="O5791" s="20"/>
      <c r="P5791" s="19" t="str">
        <f aca="false">IF(I5791="","",I5791-H5791)</f>
        <v/>
      </c>
      <c r="Q5791" s="19" t="str">
        <f aca="true">IF(B5791="","",IF(N5791="No aplica","No aplica",IF(I5791="","Pendent",IF(N5791="Per substituir","Substituir",IF(OR(N5791="No localitzat",N5791="No lliurat"),"Reposar",IF(I5791&lt;H5791,"Reposar",IF(I5791&gt;H5791,"Revisar excedent",IF(AND(G5791="Sí",M5791&lt;&gt;"",M5791&lt;TODAY()),"EPI caducat",IF(AND(G5791="Sí",M5791&lt;&gt;"",M5791&lt;=TODAY()+90),"EPI caduca ≤90 dies",IF(OR(N5791="Deteriorat usable",N5791="Revisió necessària"),"Revisar","OK"))))))))))</f>
      </c>
      <c r="R5791" s="20"/>
    </row>
    <row r="5792" customFormat="false" ht="15" hidden="false" customHeight="false" outlineLevel="0" collapsed="false">
      <c r="A5792" s="19" t="n">
        <v>54</v>
      </c>
      <c r="B5792" s="19" t="n">
        <f aca="false">IFERROR(VLOOKUP(A5792,Personal!$A$6:$F$112,2,FALSE()),"")</f>
        <v>0</v>
      </c>
      <c r="C5792" s="19" t="str">
        <f aca="false">IFERROR(VLOOKUP(A5792,Personal!$A$6:$F$112,3,FALSE()),"")</f>
        <v>Valls</v>
      </c>
      <c r="D5792" s="19" t="s">
        <v>45</v>
      </c>
      <c r="E5792" s="19" t="s">
        <v>48</v>
      </c>
      <c r="F5792" s="19" t="s">
        <v>49</v>
      </c>
      <c r="G5792" s="19" t="s">
        <v>291</v>
      </c>
      <c r="H5792" s="19" t="n">
        <f aca="false">IF(OR(VLOOKUP(A5792,Personal!$A$6:$F$112,5,FALSE())&lt;&gt;"Sí",N5792="No aplica"),0,'Catàleg GRAE'!D14)</f>
        <v>1</v>
      </c>
      <c r="I5792" s="20"/>
      <c r="J5792" s="20"/>
      <c r="K5792" s="20"/>
      <c r="L5792" s="21"/>
      <c r="M5792" s="21"/>
      <c r="N5792" s="20"/>
      <c r="O5792" s="20"/>
      <c r="P5792" s="19" t="str">
        <f aca="false">IF(I5792="","",I5792-H5792)</f>
        <v/>
      </c>
      <c r="Q5792" s="19" t="str">
        <f aca="true">IF(B5792="","",IF(N5792="No aplica","No aplica",IF(I5792="","Pendent",IF(N5792="Per substituir","Substituir",IF(OR(N5792="No localitzat",N5792="No lliurat"),"Reposar",IF(I5792&lt;H5792,"Reposar",IF(I5792&gt;H5792,"Revisar excedent",IF(AND(G5792="Sí",M5792&lt;&gt;"",M5792&lt;TODAY()),"EPI caducat",IF(AND(G5792="Sí",M5792&lt;&gt;"",M5792&lt;=TODAY()+90),"EPI caduca ≤90 dies",IF(OR(N5792="Deteriorat usable",N5792="Revisió necessària"),"Revisar","OK"))))))))))</f>
      </c>
      <c r="R5792" s="20"/>
    </row>
    <row r="5793" customFormat="false" ht="15" hidden="false" customHeight="false" outlineLevel="0" collapsed="false">
      <c r="A5793" s="19" t="n">
        <v>54</v>
      </c>
      <c r="B5793" s="19" t="n">
        <f aca="false">IFERROR(VLOOKUP(A5793,Personal!$A$6:$F$112,2,FALSE()),"")</f>
        <v>0</v>
      </c>
      <c r="C5793" s="19" t="str">
        <f aca="false">IFERROR(VLOOKUP(A5793,Personal!$A$6:$F$112,3,FALSE()),"")</f>
        <v>Valls</v>
      </c>
      <c r="D5793" s="19" t="s">
        <v>45</v>
      </c>
      <c r="E5793" s="19" t="s">
        <v>50</v>
      </c>
      <c r="F5793" s="19" t="s">
        <v>51</v>
      </c>
      <c r="G5793" s="19" t="s">
        <v>291</v>
      </c>
      <c r="H5793" s="19" t="n">
        <f aca="false">IF(OR(VLOOKUP(A5793,Personal!$A$6:$F$112,5,FALSE())&lt;&gt;"Sí",N5793="No aplica"),0,'Catàleg GRAE'!D15)</f>
        <v>1</v>
      </c>
      <c r="I5793" s="20"/>
      <c r="J5793" s="20"/>
      <c r="K5793" s="20"/>
      <c r="L5793" s="21"/>
      <c r="M5793" s="21"/>
      <c r="N5793" s="20"/>
      <c r="O5793" s="20"/>
      <c r="P5793" s="19" t="str">
        <f aca="false">IF(I5793="","",I5793-H5793)</f>
        <v/>
      </c>
      <c r="Q5793" s="19" t="str">
        <f aca="true">IF(B5793="","",IF(N5793="No aplica","No aplica",IF(I5793="","Pendent",IF(N5793="Per substituir","Substituir",IF(OR(N5793="No localitzat",N5793="No lliurat"),"Reposar",IF(I5793&lt;H5793,"Reposar",IF(I5793&gt;H5793,"Revisar excedent",IF(AND(G5793="Sí",M5793&lt;&gt;"",M5793&lt;TODAY()),"EPI caducat",IF(AND(G5793="Sí",M5793&lt;&gt;"",M5793&lt;=TODAY()+90),"EPI caduca ≤90 dies",IF(OR(N5793="Deteriorat usable",N5793="Revisió necessària"),"Revisar","OK"))))))))))</f>
      </c>
      <c r="R5793" s="20"/>
    </row>
    <row r="5794" customFormat="false" ht="15" hidden="false" customHeight="false" outlineLevel="0" collapsed="false">
      <c r="A5794" s="19" t="n">
        <v>54</v>
      </c>
      <c r="B5794" s="19" t="n">
        <f aca="false">IFERROR(VLOOKUP(A5794,Personal!$A$6:$F$112,2,FALSE()),"")</f>
        <v>0</v>
      </c>
      <c r="C5794" s="19" t="str">
        <f aca="false">IFERROR(VLOOKUP(A5794,Personal!$A$6:$F$112,3,FALSE()),"")</f>
        <v>Valls</v>
      </c>
      <c r="D5794" s="19" t="s">
        <v>45</v>
      </c>
      <c r="E5794" s="19" t="s">
        <v>52</v>
      </c>
      <c r="F5794" s="19" t="s">
        <v>53</v>
      </c>
      <c r="G5794" s="19" t="s">
        <v>291</v>
      </c>
      <c r="H5794" s="19" t="n">
        <f aca="false">IF(OR(VLOOKUP(A5794,Personal!$A$6:$F$112,5,FALSE())&lt;&gt;"Sí",N5794="No aplica"),0,'Catàleg GRAE'!D16)</f>
        <v>1</v>
      </c>
      <c r="I5794" s="20"/>
      <c r="J5794" s="20"/>
      <c r="K5794" s="20"/>
      <c r="L5794" s="21"/>
      <c r="M5794" s="21"/>
      <c r="N5794" s="20"/>
      <c r="O5794" s="20"/>
      <c r="P5794" s="19" t="str">
        <f aca="false">IF(I5794="","",I5794-H5794)</f>
        <v/>
      </c>
      <c r="Q5794" s="19" t="str">
        <f aca="true">IF(B5794="","",IF(N5794="No aplica","No aplica",IF(I5794="","Pendent",IF(N5794="Per substituir","Substituir",IF(OR(N5794="No localitzat",N5794="No lliurat"),"Reposar",IF(I5794&lt;H5794,"Reposar",IF(I5794&gt;H5794,"Revisar excedent",IF(AND(G5794="Sí",M5794&lt;&gt;"",M5794&lt;TODAY()),"EPI caducat",IF(AND(G5794="Sí",M5794&lt;&gt;"",M5794&lt;=TODAY()+90),"EPI caduca ≤90 dies",IF(OR(N5794="Deteriorat usable",N5794="Revisió necessària"),"Revisar","OK"))))))))))</f>
      </c>
      <c r="R5794" s="20"/>
    </row>
    <row r="5795" customFormat="false" ht="15" hidden="false" customHeight="false" outlineLevel="0" collapsed="false">
      <c r="A5795" s="19" t="n">
        <v>54</v>
      </c>
      <c r="B5795" s="19" t="n">
        <f aca="false">IFERROR(VLOOKUP(A5795,Personal!$A$6:$F$112,2,FALSE()),"")</f>
        <v>0</v>
      </c>
      <c r="C5795" s="19" t="str">
        <f aca="false">IFERROR(VLOOKUP(A5795,Personal!$A$6:$F$112,3,FALSE()),"")</f>
        <v>Valls</v>
      </c>
      <c r="D5795" s="19" t="s">
        <v>45</v>
      </c>
      <c r="E5795" s="19" t="s">
        <v>54</v>
      </c>
      <c r="F5795" s="19" t="s">
        <v>55</v>
      </c>
      <c r="G5795" s="19" t="s">
        <v>291</v>
      </c>
      <c r="H5795" s="19" t="n">
        <f aca="false">IF(OR(VLOOKUP(A5795,Personal!$A$6:$F$112,5,FALSE())&lt;&gt;"Sí",N5795="No aplica"),0,'Catàleg GRAE'!D17)</f>
        <v>1</v>
      </c>
      <c r="I5795" s="20"/>
      <c r="J5795" s="20"/>
      <c r="K5795" s="20"/>
      <c r="L5795" s="21"/>
      <c r="M5795" s="21"/>
      <c r="N5795" s="20"/>
      <c r="O5795" s="20"/>
      <c r="P5795" s="19" t="str">
        <f aca="false">IF(I5795="","",I5795-H5795)</f>
        <v/>
      </c>
      <c r="Q5795" s="19" t="str">
        <f aca="true">IF(B5795="","",IF(N5795="No aplica","No aplica",IF(I5795="","Pendent",IF(N5795="Per substituir","Substituir",IF(OR(N5795="No localitzat",N5795="No lliurat"),"Reposar",IF(I5795&lt;H5795,"Reposar",IF(I5795&gt;H5795,"Revisar excedent",IF(AND(G5795="Sí",M5795&lt;&gt;"",M5795&lt;TODAY()),"EPI caducat",IF(AND(G5795="Sí",M5795&lt;&gt;"",M5795&lt;=TODAY()+90),"EPI caduca ≤90 dies",IF(OR(N5795="Deteriorat usable",N5795="Revisió necessària"),"Revisar","OK"))))))))))</f>
      </c>
      <c r="R5795" s="20"/>
    </row>
    <row r="5796" customFormat="false" ht="15" hidden="false" customHeight="false" outlineLevel="0" collapsed="false">
      <c r="A5796" s="19" t="n">
        <v>54</v>
      </c>
      <c r="B5796" s="19" t="n">
        <f aca="false">IFERROR(VLOOKUP(A5796,Personal!$A$6:$F$112,2,FALSE()),"")</f>
        <v>0</v>
      </c>
      <c r="C5796" s="19" t="str">
        <f aca="false">IFERROR(VLOOKUP(A5796,Personal!$A$6:$F$112,3,FALSE()),"")</f>
        <v>Valls</v>
      </c>
      <c r="D5796" s="19" t="s">
        <v>56</v>
      </c>
      <c r="E5796" s="19" t="s">
        <v>57</v>
      </c>
      <c r="F5796" s="19" t="s">
        <v>58</v>
      </c>
      <c r="G5796" s="19" t="s">
        <v>291</v>
      </c>
      <c r="H5796" s="19" t="n">
        <f aca="false">IF(OR(VLOOKUP(A5796,Personal!$A$6:$F$112,5,FALSE())&lt;&gt;"Sí",N5796="No aplica"),0,'Catàleg GRAE'!D18)</f>
        <v>1</v>
      </c>
      <c r="I5796" s="20"/>
      <c r="J5796" s="20"/>
      <c r="K5796" s="20"/>
      <c r="L5796" s="21"/>
      <c r="M5796" s="21"/>
      <c r="N5796" s="20"/>
      <c r="O5796" s="20"/>
      <c r="P5796" s="19" t="str">
        <f aca="false">IF(I5796="","",I5796-H5796)</f>
        <v/>
      </c>
      <c r="Q5796" s="19" t="str">
        <f aca="true">IF(B5796="","",IF(N5796="No aplica","No aplica",IF(I5796="","Pendent",IF(N5796="Per substituir","Substituir",IF(OR(N5796="No localitzat",N5796="No lliurat"),"Reposar",IF(I5796&lt;H5796,"Reposar",IF(I5796&gt;H5796,"Revisar excedent",IF(AND(G5796="Sí",M5796&lt;&gt;"",M5796&lt;TODAY()),"EPI caducat",IF(AND(G5796="Sí",M5796&lt;&gt;"",M5796&lt;=TODAY()+90),"EPI caduca ≤90 dies",IF(OR(N5796="Deteriorat usable",N5796="Revisió necessària"),"Revisar","OK"))))))))))</f>
      </c>
      <c r="R5796" s="20"/>
    </row>
    <row r="5797" customFormat="false" ht="15" hidden="false" customHeight="false" outlineLevel="0" collapsed="false">
      <c r="A5797" s="19" t="n">
        <v>54</v>
      </c>
      <c r="B5797" s="19" t="n">
        <f aca="false">IFERROR(VLOOKUP(A5797,Personal!$A$6:$F$112,2,FALSE()),"")</f>
        <v>0</v>
      </c>
      <c r="C5797" s="19" t="str">
        <f aca="false">IFERROR(VLOOKUP(A5797,Personal!$A$6:$F$112,3,FALSE()),"")</f>
        <v>Valls</v>
      </c>
      <c r="D5797" s="19" t="s">
        <v>59</v>
      </c>
      <c r="E5797" s="19" t="s">
        <v>60</v>
      </c>
      <c r="F5797" s="19" t="s">
        <v>61</v>
      </c>
      <c r="G5797" s="19" t="s">
        <v>291</v>
      </c>
      <c r="H5797" s="19" t="n">
        <f aca="false">IF(OR(VLOOKUP(A5797,Personal!$A$6:$F$112,5,FALSE())&lt;&gt;"Sí",N5797="No aplica"),0,'Catàleg GRAE'!D19)</f>
        <v>4</v>
      </c>
      <c r="I5797" s="20"/>
      <c r="J5797" s="20"/>
      <c r="K5797" s="20"/>
      <c r="L5797" s="21"/>
      <c r="M5797" s="21"/>
      <c r="N5797" s="20"/>
      <c r="O5797" s="20"/>
      <c r="P5797" s="19" t="str">
        <f aca="false">IF(I5797="","",I5797-H5797)</f>
        <v/>
      </c>
      <c r="Q5797" s="19" t="str">
        <f aca="true">IF(B5797="","",IF(N5797="No aplica","No aplica",IF(I5797="","Pendent",IF(N5797="Per substituir","Substituir",IF(OR(N5797="No localitzat",N5797="No lliurat"),"Reposar",IF(I5797&lt;H5797,"Reposar",IF(I5797&gt;H5797,"Revisar excedent",IF(AND(G5797="Sí",M5797&lt;&gt;"",M5797&lt;TODAY()),"EPI caducat",IF(AND(G5797="Sí",M5797&lt;&gt;"",M5797&lt;=TODAY()+90),"EPI caduca ≤90 dies",IF(OR(N5797="Deteriorat usable",N5797="Revisió necessària"),"Revisar","OK"))))))))))</f>
      </c>
      <c r="R5797" s="20"/>
    </row>
    <row r="5798" customFormat="false" ht="15" hidden="false" customHeight="false" outlineLevel="0" collapsed="false">
      <c r="A5798" s="19" t="n">
        <v>54</v>
      </c>
      <c r="B5798" s="19" t="n">
        <f aca="false">IFERROR(VLOOKUP(A5798,Personal!$A$6:$F$112,2,FALSE()),"")</f>
        <v>0</v>
      </c>
      <c r="C5798" s="19" t="str">
        <f aca="false">IFERROR(VLOOKUP(A5798,Personal!$A$6:$F$112,3,FALSE()),"")</f>
        <v>Valls</v>
      </c>
      <c r="D5798" s="19" t="s">
        <v>59</v>
      </c>
      <c r="E5798" s="19" t="s">
        <v>60</v>
      </c>
      <c r="F5798" s="19" t="s">
        <v>62</v>
      </c>
      <c r="G5798" s="19" t="s">
        <v>291</v>
      </c>
      <c r="H5798" s="19" t="n">
        <f aca="false">IF(OR(VLOOKUP(A5798,Personal!$A$6:$F$112,5,FALSE())&lt;&gt;"Sí",N5798="No aplica"),0,'Catàleg GRAE'!D20)</f>
        <v>2</v>
      </c>
      <c r="I5798" s="20"/>
      <c r="J5798" s="20"/>
      <c r="K5798" s="20"/>
      <c r="L5798" s="21"/>
      <c r="M5798" s="21"/>
      <c r="N5798" s="20"/>
      <c r="O5798" s="20"/>
      <c r="P5798" s="19" t="str">
        <f aca="false">IF(I5798="","",I5798-H5798)</f>
        <v/>
      </c>
      <c r="Q5798" s="19" t="str">
        <f aca="true">IF(B5798="","",IF(N5798="No aplica","No aplica",IF(I5798="","Pendent",IF(N5798="Per substituir","Substituir",IF(OR(N5798="No localitzat",N5798="No lliurat"),"Reposar",IF(I5798&lt;H5798,"Reposar",IF(I5798&gt;H5798,"Revisar excedent",IF(AND(G5798="Sí",M5798&lt;&gt;"",M5798&lt;TODAY()),"EPI caducat",IF(AND(G5798="Sí",M5798&lt;&gt;"",M5798&lt;=TODAY()+90),"EPI caduca ≤90 dies",IF(OR(N5798="Deteriorat usable",N5798="Revisió necessària"),"Revisar","OK"))))))))))</f>
      </c>
      <c r="R5798" s="20"/>
    </row>
    <row r="5799" customFormat="false" ht="15" hidden="false" customHeight="false" outlineLevel="0" collapsed="false">
      <c r="A5799" s="19" t="n">
        <v>54</v>
      </c>
      <c r="B5799" s="19" t="n">
        <f aca="false">IFERROR(VLOOKUP(A5799,Personal!$A$6:$F$112,2,FALSE()),"")</f>
        <v>0</v>
      </c>
      <c r="C5799" s="19" t="str">
        <f aca="false">IFERROR(VLOOKUP(A5799,Personal!$A$6:$F$112,3,FALSE()),"")</f>
        <v>Valls</v>
      </c>
      <c r="D5799" s="19" t="s">
        <v>59</v>
      </c>
      <c r="E5799" s="19" t="s">
        <v>60</v>
      </c>
      <c r="F5799" s="19" t="s">
        <v>63</v>
      </c>
      <c r="G5799" s="19" t="s">
        <v>291</v>
      </c>
      <c r="H5799" s="19" t="n">
        <f aca="false">IF(OR(VLOOKUP(A5799,Personal!$A$6:$F$112,5,FALSE())&lt;&gt;"Sí",N5799="No aplica"),0,'Catàleg GRAE'!D21)</f>
        <v>2</v>
      </c>
      <c r="I5799" s="20"/>
      <c r="J5799" s="20"/>
      <c r="K5799" s="20"/>
      <c r="L5799" s="21"/>
      <c r="M5799" s="21"/>
      <c r="N5799" s="20"/>
      <c r="O5799" s="20"/>
      <c r="P5799" s="19" t="str">
        <f aca="false">IF(I5799="","",I5799-H5799)</f>
        <v/>
      </c>
      <c r="Q5799" s="19" t="str">
        <f aca="true">IF(B5799="","",IF(N5799="No aplica","No aplica",IF(I5799="","Pendent",IF(N5799="Per substituir","Substituir",IF(OR(N5799="No localitzat",N5799="No lliurat"),"Reposar",IF(I5799&lt;H5799,"Reposar",IF(I5799&gt;H5799,"Revisar excedent",IF(AND(G5799="Sí",M5799&lt;&gt;"",M5799&lt;TODAY()),"EPI caducat",IF(AND(G5799="Sí",M5799&lt;&gt;"",M5799&lt;=TODAY()+90),"EPI caduca ≤90 dies",IF(OR(N5799="Deteriorat usable",N5799="Revisió necessària"),"Revisar","OK"))))))))))</f>
      </c>
      <c r="R5799" s="20"/>
    </row>
    <row r="5800" customFormat="false" ht="15" hidden="false" customHeight="false" outlineLevel="0" collapsed="false">
      <c r="A5800" s="19" t="n">
        <v>54</v>
      </c>
      <c r="B5800" s="19" t="n">
        <f aca="false">IFERROR(VLOOKUP(A5800,Personal!$A$6:$F$112,2,FALSE()),"")</f>
        <v>0</v>
      </c>
      <c r="C5800" s="19" t="str">
        <f aca="false">IFERROR(VLOOKUP(A5800,Personal!$A$6:$F$112,3,FALSE()),"")</f>
        <v>Valls</v>
      </c>
      <c r="D5800" s="19" t="s">
        <v>64</v>
      </c>
      <c r="E5800" s="19" t="s">
        <v>65</v>
      </c>
      <c r="F5800" s="19" t="s">
        <v>66</v>
      </c>
      <c r="G5800" s="19" t="s">
        <v>291</v>
      </c>
      <c r="H5800" s="19" t="n">
        <f aca="false">IF(OR(VLOOKUP(A5800,Personal!$A$6:$F$112,5,FALSE())&lt;&gt;"Sí",N5800="No aplica"),0,'Catàleg GRAE'!D22)</f>
        <v>1</v>
      </c>
      <c r="I5800" s="20"/>
      <c r="J5800" s="20"/>
      <c r="K5800" s="20"/>
      <c r="L5800" s="21"/>
      <c r="M5800" s="21"/>
      <c r="N5800" s="20"/>
      <c r="O5800" s="20"/>
      <c r="P5800" s="19" t="str">
        <f aca="false">IF(I5800="","",I5800-H5800)</f>
        <v/>
      </c>
      <c r="Q5800" s="19" t="str">
        <f aca="true">IF(B5800="","",IF(N5800="No aplica","No aplica",IF(I5800="","Pendent",IF(N5800="Per substituir","Substituir",IF(OR(N5800="No localitzat",N5800="No lliurat"),"Reposar",IF(I5800&lt;H5800,"Reposar",IF(I5800&gt;H5800,"Revisar excedent",IF(AND(G5800="Sí",M5800&lt;&gt;"",M5800&lt;TODAY()),"EPI caducat",IF(AND(G5800="Sí",M5800&lt;&gt;"",M5800&lt;=TODAY()+90),"EPI caduca ≤90 dies",IF(OR(N5800="Deteriorat usable",N5800="Revisió necessària"),"Revisar","OK"))))))))))</f>
      </c>
      <c r="R5800" s="20"/>
    </row>
    <row r="5801" customFormat="false" ht="15" hidden="false" customHeight="false" outlineLevel="0" collapsed="false">
      <c r="A5801" s="19" t="n">
        <v>54</v>
      </c>
      <c r="B5801" s="19" t="n">
        <f aca="false">IFERROR(VLOOKUP(A5801,Personal!$A$6:$F$112,2,FALSE()),"")</f>
        <v>0</v>
      </c>
      <c r="C5801" s="19" t="str">
        <f aca="false">IFERROR(VLOOKUP(A5801,Personal!$A$6:$F$112,3,FALSE()),"")</f>
        <v>Valls</v>
      </c>
      <c r="D5801" s="19" t="s">
        <v>64</v>
      </c>
      <c r="E5801" s="19" t="s">
        <v>67</v>
      </c>
      <c r="F5801" s="19" t="s">
        <v>68</v>
      </c>
      <c r="G5801" s="19" t="s">
        <v>291</v>
      </c>
      <c r="H5801" s="19" t="n">
        <f aca="false">IF(OR(VLOOKUP(A5801,Personal!$A$6:$F$112,5,FALSE())&lt;&gt;"Sí",N5801="No aplica"),0,'Catàleg GRAE'!D23)</f>
        <v>1</v>
      </c>
      <c r="I5801" s="20"/>
      <c r="J5801" s="20"/>
      <c r="K5801" s="20"/>
      <c r="L5801" s="21"/>
      <c r="M5801" s="21"/>
      <c r="N5801" s="20"/>
      <c r="O5801" s="20"/>
      <c r="P5801" s="19" t="str">
        <f aca="false">IF(I5801="","",I5801-H5801)</f>
        <v/>
      </c>
      <c r="Q5801" s="19" t="str">
        <f aca="true">IF(B5801="","",IF(N5801="No aplica","No aplica",IF(I5801="","Pendent",IF(N5801="Per substituir","Substituir",IF(OR(N5801="No localitzat",N5801="No lliurat"),"Reposar",IF(I5801&lt;H5801,"Reposar",IF(I5801&gt;H5801,"Revisar excedent",IF(AND(G5801="Sí",M5801&lt;&gt;"",M5801&lt;TODAY()),"EPI caducat",IF(AND(G5801="Sí",M5801&lt;&gt;"",M5801&lt;=TODAY()+90),"EPI caduca ≤90 dies",IF(OR(N5801="Deteriorat usable",N5801="Revisió necessària"),"Revisar","OK"))))))))))</f>
      </c>
      <c r="R5801" s="20"/>
    </row>
    <row r="5802" customFormat="false" ht="15" hidden="false" customHeight="false" outlineLevel="0" collapsed="false">
      <c r="A5802" s="19" t="n">
        <v>54</v>
      </c>
      <c r="B5802" s="19" t="n">
        <f aca="false">IFERROR(VLOOKUP(A5802,Personal!$A$6:$F$112,2,FALSE()),"")</f>
        <v>0</v>
      </c>
      <c r="C5802" s="19" t="str">
        <f aca="false">IFERROR(VLOOKUP(A5802,Personal!$A$6:$F$112,3,FALSE()),"")</f>
        <v>Valls</v>
      </c>
      <c r="D5802" s="19" t="s">
        <v>64</v>
      </c>
      <c r="E5802" s="19" t="s">
        <v>69</v>
      </c>
      <c r="F5802" s="19" t="s">
        <v>70</v>
      </c>
      <c r="G5802" s="19" t="s">
        <v>291</v>
      </c>
      <c r="H5802" s="19" t="n">
        <f aca="false">IF(OR(VLOOKUP(A5802,Personal!$A$6:$F$112,5,FALSE())&lt;&gt;"Sí",N5802="No aplica"),0,'Catàleg GRAE'!D24)</f>
        <v>1</v>
      </c>
      <c r="I5802" s="20"/>
      <c r="J5802" s="20"/>
      <c r="K5802" s="20"/>
      <c r="L5802" s="21"/>
      <c r="M5802" s="21"/>
      <c r="N5802" s="20"/>
      <c r="O5802" s="20"/>
      <c r="P5802" s="19" t="str">
        <f aca="false">IF(I5802="","",I5802-H5802)</f>
        <v/>
      </c>
      <c r="Q5802" s="19" t="str">
        <f aca="true">IF(B5802="","",IF(N5802="No aplica","No aplica",IF(I5802="","Pendent",IF(N5802="Per substituir","Substituir",IF(OR(N5802="No localitzat",N5802="No lliurat"),"Reposar",IF(I5802&lt;H5802,"Reposar",IF(I5802&gt;H5802,"Revisar excedent",IF(AND(G5802="Sí",M5802&lt;&gt;"",M5802&lt;TODAY()),"EPI caducat",IF(AND(G5802="Sí",M5802&lt;&gt;"",M5802&lt;=TODAY()+90),"EPI caduca ≤90 dies",IF(OR(N5802="Deteriorat usable",N5802="Revisió necessària"),"Revisar","OK"))))))))))</f>
      </c>
      <c r="R5802" s="20"/>
    </row>
    <row r="5803" customFormat="false" ht="15" hidden="false" customHeight="false" outlineLevel="0" collapsed="false">
      <c r="A5803" s="19" t="n">
        <v>54</v>
      </c>
      <c r="B5803" s="19" t="n">
        <f aca="false">IFERROR(VLOOKUP(A5803,Personal!$A$6:$F$112,2,FALSE()),"")</f>
        <v>0</v>
      </c>
      <c r="C5803" s="19" t="str">
        <f aca="false">IFERROR(VLOOKUP(A5803,Personal!$A$6:$F$112,3,FALSE()),"")</f>
        <v>Valls</v>
      </c>
      <c r="D5803" s="19" t="s">
        <v>71</v>
      </c>
      <c r="E5803" s="19" t="s">
        <v>72</v>
      </c>
      <c r="F5803" s="19" t="s">
        <v>73</v>
      </c>
      <c r="G5803" s="19" t="s">
        <v>291</v>
      </c>
      <c r="H5803" s="19" t="n">
        <f aca="false">IF(OR(VLOOKUP(A5803,Personal!$A$6:$F$112,5,FALSE())&lt;&gt;"Sí",N5803="No aplica"),0,'Catàleg GRAE'!D25)</f>
        <v>1</v>
      </c>
      <c r="I5803" s="20"/>
      <c r="J5803" s="20"/>
      <c r="K5803" s="20"/>
      <c r="L5803" s="21"/>
      <c r="M5803" s="21"/>
      <c r="N5803" s="20"/>
      <c r="O5803" s="20"/>
      <c r="P5803" s="19" t="str">
        <f aca="false">IF(I5803="","",I5803-H5803)</f>
        <v/>
      </c>
      <c r="Q5803" s="19" t="str">
        <f aca="true">IF(B5803="","",IF(N5803="No aplica","No aplica",IF(I5803="","Pendent",IF(N5803="Per substituir","Substituir",IF(OR(N5803="No localitzat",N5803="No lliurat"),"Reposar",IF(I5803&lt;H5803,"Reposar",IF(I5803&gt;H5803,"Revisar excedent",IF(AND(G5803="Sí",M5803&lt;&gt;"",M5803&lt;TODAY()),"EPI caducat",IF(AND(G5803="Sí",M5803&lt;&gt;"",M5803&lt;=TODAY()+90),"EPI caduca ≤90 dies",IF(OR(N5803="Deteriorat usable",N5803="Revisió necessària"),"Revisar","OK"))))))))))</f>
      </c>
      <c r="R5803" s="20"/>
    </row>
    <row r="5804" customFormat="false" ht="15" hidden="false" customHeight="false" outlineLevel="0" collapsed="false">
      <c r="A5804" s="19" t="n">
        <v>54</v>
      </c>
      <c r="B5804" s="19" t="n">
        <f aca="false">IFERROR(VLOOKUP(A5804,Personal!$A$6:$F$112,2,FALSE()),"")</f>
        <v>0</v>
      </c>
      <c r="C5804" s="19" t="str">
        <f aca="false">IFERROR(VLOOKUP(A5804,Personal!$A$6:$F$112,3,FALSE()),"")</f>
        <v>Valls</v>
      </c>
      <c r="D5804" s="19" t="s">
        <v>40</v>
      </c>
      <c r="E5804" s="19" t="s">
        <v>74</v>
      </c>
      <c r="F5804" s="19" t="s">
        <v>75</v>
      </c>
      <c r="G5804" s="19" t="s">
        <v>272</v>
      </c>
      <c r="H5804" s="19" t="n">
        <f aca="false">IF(OR(VLOOKUP(A5804,Personal!$A$6:$F$112,5,FALSE())&lt;&gt;"Sí",N5804="No aplica"),0,'Catàleg GRAE'!D26)</f>
        <v>1</v>
      </c>
      <c r="I5804" s="20"/>
      <c r="J5804" s="20"/>
      <c r="K5804" s="20"/>
      <c r="L5804" s="21"/>
      <c r="M5804" s="21"/>
      <c r="N5804" s="20"/>
      <c r="O5804" s="20"/>
      <c r="P5804" s="19" t="str">
        <f aca="false">IF(I5804="","",I5804-H5804)</f>
        <v/>
      </c>
      <c r="Q5804" s="19" t="str">
        <f aca="true">IF(B5804="","",IF(N5804="No aplica","No aplica",IF(I5804="","Pendent",IF(N5804="Per substituir","Substituir",IF(OR(N5804="No localitzat",N5804="No lliurat"),"Reposar",IF(I5804&lt;H5804,"Reposar",IF(I5804&gt;H5804,"Revisar excedent",IF(AND(G5804="Sí",M5804&lt;&gt;"",M5804&lt;TODAY()),"EPI caducat",IF(AND(G5804="Sí",M5804&lt;&gt;"",M5804&lt;=TODAY()+90),"EPI caduca ≤90 dies",IF(OR(N5804="Deteriorat usable",N5804="Revisió necessària"),"Revisar","OK"))))))))))</f>
      </c>
      <c r="R5804" s="20"/>
    </row>
    <row r="5805" customFormat="false" ht="15" hidden="false" customHeight="false" outlineLevel="0" collapsed="false">
      <c r="A5805" s="19" t="n">
        <v>54</v>
      </c>
      <c r="B5805" s="19" t="n">
        <f aca="false">IFERROR(VLOOKUP(A5805,Personal!$A$6:$F$112,2,FALSE()),"")</f>
        <v>0</v>
      </c>
      <c r="C5805" s="19" t="str">
        <f aca="false">IFERROR(VLOOKUP(A5805,Personal!$A$6:$F$112,3,FALSE()),"")</f>
        <v>Valls</v>
      </c>
      <c r="D5805" s="19" t="s">
        <v>40</v>
      </c>
      <c r="E5805" s="19" t="s">
        <v>76</v>
      </c>
      <c r="F5805" s="19" t="s">
        <v>77</v>
      </c>
      <c r="G5805" s="19" t="s">
        <v>291</v>
      </c>
      <c r="H5805" s="19" t="n">
        <f aca="false">IF(OR(VLOOKUP(A5805,Personal!$A$6:$F$112,5,FALSE())&lt;&gt;"Sí",N5805="No aplica"),0,'Catàleg GRAE'!D27)</f>
        <v>1</v>
      </c>
      <c r="I5805" s="20"/>
      <c r="J5805" s="20"/>
      <c r="K5805" s="20"/>
      <c r="L5805" s="21"/>
      <c r="M5805" s="21"/>
      <c r="N5805" s="20"/>
      <c r="O5805" s="20"/>
      <c r="P5805" s="19" t="str">
        <f aca="false">IF(I5805="","",I5805-H5805)</f>
        <v/>
      </c>
      <c r="Q5805" s="19" t="str">
        <f aca="true">IF(B5805="","",IF(N5805="No aplica","No aplica",IF(I5805="","Pendent",IF(N5805="Per substituir","Substituir",IF(OR(N5805="No localitzat",N5805="No lliurat"),"Reposar",IF(I5805&lt;H5805,"Reposar",IF(I5805&gt;H5805,"Revisar excedent",IF(AND(G5805="Sí",M5805&lt;&gt;"",M5805&lt;TODAY()),"EPI caducat",IF(AND(G5805="Sí",M5805&lt;&gt;"",M5805&lt;=TODAY()+90),"EPI caduca ≤90 dies",IF(OR(N5805="Deteriorat usable",N5805="Revisió necessària"),"Revisar","OK"))))))))))</f>
      </c>
      <c r="R5805" s="20"/>
    </row>
    <row r="5806" customFormat="false" ht="15" hidden="false" customHeight="false" outlineLevel="0" collapsed="false">
      <c r="A5806" s="19" t="n">
        <v>54</v>
      </c>
      <c r="B5806" s="19" t="n">
        <f aca="false">IFERROR(VLOOKUP(A5806,Personal!$A$6:$F$112,2,FALSE()),"")</f>
        <v>0</v>
      </c>
      <c r="C5806" s="19" t="str">
        <f aca="false">IFERROR(VLOOKUP(A5806,Personal!$A$6:$F$112,3,FALSE()),"")</f>
        <v>Valls</v>
      </c>
      <c r="D5806" s="19" t="s">
        <v>78</v>
      </c>
      <c r="E5806" s="19" t="s">
        <v>79</v>
      </c>
      <c r="F5806" s="19" t="s">
        <v>80</v>
      </c>
      <c r="G5806" s="19" t="s">
        <v>291</v>
      </c>
      <c r="H5806" s="19" t="n">
        <f aca="false">IF(OR(VLOOKUP(A5806,Personal!$A$6:$F$112,5,FALSE())&lt;&gt;"Sí",N5806="No aplica"),0,'Catàleg GRAE'!D28)</f>
        <v>1</v>
      </c>
      <c r="I5806" s="20"/>
      <c r="J5806" s="20"/>
      <c r="K5806" s="20"/>
      <c r="L5806" s="21"/>
      <c r="M5806" s="21"/>
      <c r="N5806" s="20"/>
      <c r="O5806" s="20"/>
      <c r="P5806" s="19" t="str">
        <f aca="false">IF(I5806="","",I5806-H5806)</f>
        <v/>
      </c>
      <c r="Q5806" s="19" t="str">
        <f aca="true">IF(B5806="","",IF(N5806="No aplica","No aplica",IF(I5806="","Pendent",IF(N5806="Per substituir","Substituir",IF(OR(N5806="No localitzat",N5806="No lliurat"),"Reposar",IF(I5806&lt;H5806,"Reposar",IF(I5806&gt;H5806,"Revisar excedent",IF(AND(G5806="Sí",M5806&lt;&gt;"",M5806&lt;TODAY()),"EPI caducat",IF(AND(G5806="Sí",M5806&lt;&gt;"",M5806&lt;=TODAY()+90),"EPI caduca ≤90 dies",IF(OR(N5806="Deteriorat usable",N5806="Revisió necessària"),"Revisar","OK"))))))))))</f>
      </c>
      <c r="R5806" s="20"/>
    </row>
    <row r="5807" customFormat="false" ht="15" hidden="false" customHeight="false" outlineLevel="0" collapsed="false">
      <c r="A5807" s="19" t="n">
        <v>54</v>
      </c>
      <c r="B5807" s="19" t="n">
        <f aca="false">IFERROR(VLOOKUP(A5807,Personal!$A$6:$F$112,2,FALSE()),"")</f>
        <v>0</v>
      </c>
      <c r="C5807" s="19" t="str">
        <f aca="false">IFERROR(VLOOKUP(A5807,Personal!$A$6:$F$112,3,FALSE()),"")</f>
        <v>Valls</v>
      </c>
      <c r="D5807" s="19" t="s">
        <v>26</v>
      </c>
      <c r="E5807" s="19" t="s">
        <v>81</v>
      </c>
      <c r="F5807" s="19" t="s">
        <v>82</v>
      </c>
      <c r="G5807" s="19" t="s">
        <v>272</v>
      </c>
      <c r="H5807" s="19" t="n">
        <f aca="false">IF(OR(VLOOKUP(A5807,Personal!$A$6:$F$112,5,FALSE())&lt;&gt;"Sí",N5807="No aplica"),0,'Catàleg GRAE'!D29)</f>
        <v>1</v>
      </c>
      <c r="I5807" s="20"/>
      <c r="J5807" s="20"/>
      <c r="K5807" s="20"/>
      <c r="L5807" s="21"/>
      <c r="M5807" s="21"/>
      <c r="N5807" s="20"/>
      <c r="O5807" s="20"/>
      <c r="P5807" s="19" t="str">
        <f aca="false">IF(I5807="","",I5807-H5807)</f>
        <v/>
      </c>
      <c r="Q5807" s="19" t="str">
        <f aca="true">IF(B5807="","",IF(N5807="No aplica","No aplica",IF(I5807="","Pendent",IF(N5807="Per substituir","Substituir",IF(OR(N5807="No localitzat",N5807="No lliurat"),"Reposar",IF(I5807&lt;H5807,"Reposar",IF(I5807&gt;H5807,"Revisar excedent",IF(AND(G5807="Sí",M5807&lt;&gt;"",M5807&lt;TODAY()),"EPI caducat",IF(AND(G5807="Sí",M5807&lt;&gt;"",M5807&lt;=TODAY()+90),"EPI caduca ≤90 dies",IF(OR(N5807="Deteriorat usable",N5807="Revisió necessària"),"Revisar","OK"))))))))))</f>
      </c>
      <c r="R5807" s="20"/>
    </row>
    <row r="5808" customFormat="false" ht="15" hidden="false" customHeight="false" outlineLevel="0" collapsed="false">
      <c r="A5808" s="19" t="n">
        <v>54</v>
      </c>
      <c r="B5808" s="19" t="n">
        <f aca="false">IFERROR(VLOOKUP(A5808,Personal!$A$6:$F$112,2,FALSE()),"")</f>
        <v>0</v>
      </c>
      <c r="C5808" s="19" t="str">
        <f aca="false">IFERROR(VLOOKUP(A5808,Personal!$A$6:$F$112,3,FALSE()),"")</f>
        <v>Valls</v>
      </c>
      <c r="D5808" s="19" t="s">
        <v>83</v>
      </c>
      <c r="E5808" s="19" t="s">
        <v>84</v>
      </c>
      <c r="F5808" s="19" t="s">
        <v>85</v>
      </c>
      <c r="G5808" s="19" t="s">
        <v>291</v>
      </c>
      <c r="H5808" s="19" t="n">
        <f aca="false">IF(OR(VLOOKUP(A5808,Personal!$A$6:$F$112,5,FALSE())&lt;&gt;"Sí",N5808="No aplica"),0,'Catàleg GRAE'!D30)</f>
        <v>2</v>
      </c>
      <c r="I5808" s="20"/>
      <c r="J5808" s="20"/>
      <c r="K5808" s="20"/>
      <c r="L5808" s="21"/>
      <c r="M5808" s="21"/>
      <c r="N5808" s="20"/>
      <c r="O5808" s="20"/>
      <c r="P5808" s="19" t="str">
        <f aca="false">IF(I5808="","",I5808-H5808)</f>
        <v/>
      </c>
      <c r="Q5808" s="19" t="str">
        <f aca="true">IF(B5808="","",IF(N5808="No aplica","No aplica",IF(I5808="","Pendent",IF(N5808="Per substituir","Substituir",IF(OR(N5808="No localitzat",N5808="No lliurat"),"Reposar",IF(I5808&lt;H5808,"Reposar",IF(I5808&gt;H5808,"Revisar excedent",IF(AND(G5808="Sí",M5808&lt;&gt;"",M5808&lt;TODAY()),"EPI caducat",IF(AND(G5808="Sí",M5808&lt;&gt;"",M5808&lt;=TODAY()+90),"EPI caduca ≤90 dies",IF(OR(N5808="Deteriorat usable",N5808="Revisió necessària"),"Revisar","OK"))))))))))</f>
      </c>
      <c r="R5808" s="20"/>
    </row>
    <row r="5809" customFormat="false" ht="15" hidden="false" customHeight="false" outlineLevel="0" collapsed="false">
      <c r="A5809" s="19" t="n">
        <v>54</v>
      </c>
      <c r="B5809" s="19" t="n">
        <f aca="false">IFERROR(VLOOKUP(A5809,Personal!$A$6:$F$112,2,FALSE()),"")</f>
        <v>0</v>
      </c>
      <c r="C5809" s="19" t="str">
        <f aca="false">IFERROR(VLOOKUP(A5809,Personal!$A$6:$F$112,3,FALSE()),"")</f>
        <v>Valls</v>
      </c>
      <c r="D5809" s="19" t="s">
        <v>83</v>
      </c>
      <c r="E5809" s="19" t="s">
        <v>86</v>
      </c>
      <c r="F5809" s="19" t="s">
        <v>87</v>
      </c>
      <c r="G5809" s="19" t="s">
        <v>291</v>
      </c>
      <c r="H5809" s="19" t="n">
        <f aca="false">IF(OR(VLOOKUP(A5809,Personal!$A$6:$F$112,5,FALSE())&lt;&gt;"Sí",N5809="No aplica"),0,'Catàleg GRAE'!D31)</f>
        <v>2</v>
      </c>
      <c r="I5809" s="20"/>
      <c r="J5809" s="20"/>
      <c r="K5809" s="20"/>
      <c r="L5809" s="21"/>
      <c r="M5809" s="21"/>
      <c r="N5809" s="20"/>
      <c r="O5809" s="20"/>
      <c r="P5809" s="19" t="str">
        <f aca="false">IF(I5809="","",I5809-H5809)</f>
        <v/>
      </c>
      <c r="Q5809" s="19" t="str">
        <f aca="true">IF(B5809="","",IF(N5809="No aplica","No aplica",IF(I5809="","Pendent",IF(N5809="Per substituir","Substituir",IF(OR(N5809="No localitzat",N5809="No lliurat"),"Reposar",IF(I5809&lt;H5809,"Reposar",IF(I5809&gt;H5809,"Revisar excedent",IF(AND(G5809="Sí",M5809&lt;&gt;"",M5809&lt;TODAY()),"EPI caducat",IF(AND(G5809="Sí",M5809&lt;&gt;"",M5809&lt;=TODAY()+90),"EPI caduca ≤90 dies",IF(OR(N5809="Deteriorat usable",N5809="Revisió necessària"),"Revisar","OK"))))))))))</f>
      </c>
      <c r="R5809" s="20"/>
    </row>
    <row r="5810" customFormat="false" ht="15" hidden="false" customHeight="false" outlineLevel="0" collapsed="false">
      <c r="A5810" s="19" t="n">
        <v>54</v>
      </c>
      <c r="B5810" s="19" t="n">
        <f aca="false">IFERROR(VLOOKUP(A5810,Personal!$A$6:$F$112,2,FALSE()),"")</f>
        <v>0</v>
      </c>
      <c r="C5810" s="19" t="str">
        <f aca="false">IFERROR(VLOOKUP(A5810,Personal!$A$6:$F$112,3,FALSE()),"")</f>
        <v>Valls</v>
      </c>
      <c r="D5810" s="19" t="s">
        <v>83</v>
      </c>
      <c r="E5810" s="19" t="s">
        <v>88</v>
      </c>
      <c r="F5810" s="19" t="s">
        <v>89</v>
      </c>
      <c r="G5810" s="19" t="s">
        <v>291</v>
      </c>
      <c r="H5810" s="19" t="n">
        <f aca="false">IF(OR(VLOOKUP(A5810,Personal!$A$6:$F$112,5,FALSE())&lt;&gt;"Sí",N5810="No aplica"),0,'Catàleg GRAE'!D32)</f>
        <v>2</v>
      </c>
      <c r="I5810" s="20"/>
      <c r="J5810" s="20"/>
      <c r="K5810" s="20"/>
      <c r="L5810" s="21"/>
      <c r="M5810" s="21"/>
      <c r="N5810" s="20"/>
      <c r="O5810" s="20"/>
      <c r="P5810" s="19" t="str">
        <f aca="false">IF(I5810="","",I5810-H5810)</f>
        <v/>
      </c>
      <c r="Q5810" s="19" t="str">
        <f aca="true">IF(B5810="","",IF(N5810="No aplica","No aplica",IF(I5810="","Pendent",IF(N5810="Per substituir","Substituir",IF(OR(N5810="No localitzat",N5810="No lliurat"),"Reposar",IF(I5810&lt;H5810,"Reposar",IF(I5810&gt;H5810,"Revisar excedent",IF(AND(G5810="Sí",M5810&lt;&gt;"",M5810&lt;TODAY()),"EPI caducat",IF(AND(G5810="Sí",M5810&lt;&gt;"",M5810&lt;=TODAY()+90),"EPI caduca ≤90 dies",IF(OR(N5810="Deteriorat usable",N5810="Revisió necessària"),"Revisar","OK"))))))))))</f>
      </c>
      <c r="R5810" s="20"/>
    </row>
    <row r="5811" customFormat="false" ht="15" hidden="false" customHeight="false" outlineLevel="0" collapsed="false">
      <c r="A5811" s="19" t="n">
        <v>54</v>
      </c>
      <c r="B5811" s="19" t="n">
        <f aca="false">IFERROR(VLOOKUP(A5811,Personal!$A$6:$F$112,2,FALSE()),"")</f>
        <v>0</v>
      </c>
      <c r="C5811" s="19" t="str">
        <f aca="false">IFERROR(VLOOKUP(A5811,Personal!$A$6:$F$112,3,FALSE()),"")</f>
        <v>Valls</v>
      </c>
      <c r="D5811" s="19" t="s">
        <v>83</v>
      </c>
      <c r="E5811" s="19" t="s">
        <v>90</v>
      </c>
      <c r="F5811" s="19" t="s">
        <v>91</v>
      </c>
      <c r="G5811" s="19" t="s">
        <v>291</v>
      </c>
      <c r="H5811" s="19" t="n">
        <f aca="false">IF(OR(VLOOKUP(A5811,Personal!$A$6:$F$112,5,FALSE())&lt;&gt;"Sí",N5811="No aplica"),0,'Catàleg GRAE'!D33)</f>
        <v>1</v>
      </c>
      <c r="I5811" s="20"/>
      <c r="J5811" s="20"/>
      <c r="K5811" s="20"/>
      <c r="L5811" s="21"/>
      <c r="M5811" s="21"/>
      <c r="N5811" s="20"/>
      <c r="O5811" s="20"/>
      <c r="P5811" s="19" t="str">
        <f aca="false">IF(I5811="","",I5811-H5811)</f>
        <v/>
      </c>
      <c r="Q5811" s="19" t="str">
        <f aca="true">IF(B5811="","",IF(N5811="No aplica","No aplica",IF(I5811="","Pendent",IF(N5811="Per substituir","Substituir",IF(OR(N5811="No localitzat",N5811="No lliurat"),"Reposar",IF(I5811&lt;H5811,"Reposar",IF(I5811&gt;H5811,"Revisar excedent",IF(AND(G5811="Sí",M5811&lt;&gt;"",M5811&lt;TODAY()),"EPI caducat",IF(AND(G5811="Sí",M5811&lt;&gt;"",M5811&lt;=TODAY()+90),"EPI caduca ≤90 dies",IF(OR(N5811="Deteriorat usable",N5811="Revisió necessària"),"Revisar","OK"))))))))))</f>
      </c>
      <c r="R5811" s="20"/>
    </row>
    <row r="5812" customFormat="false" ht="15" hidden="false" customHeight="false" outlineLevel="0" collapsed="false">
      <c r="A5812" s="19" t="n">
        <v>54</v>
      </c>
      <c r="B5812" s="19" t="n">
        <f aca="false">IFERROR(VLOOKUP(A5812,Personal!$A$6:$F$112,2,FALSE()),"")</f>
        <v>0</v>
      </c>
      <c r="C5812" s="19" t="str">
        <f aca="false">IFERROR(VLOOKUP(A5812,Personal!$A$6:$F$112,3,FALSE()),"")</f>
        <v>Valls</v>
      </c>
      <c r="D5812" s="19" t="s">
        <v>40</v>
      </c>
      <c r="E5812" s="19" t="s">
        <v>92</v>
      </c>
      <c r="F5812" s="19" t="s">
        <v>93</v>
      </c>
      <c r="G5812" s="19" t="s">
        <v>291</v>
      </c>
      <c r="H5812" s="19" t="n">
        <f aca="false">IF(OR(VLOOKUP(A5812,Personal!$A$6:$F$112,5,FALSE())&lt;&gt;"Sí",N5812="No aplica"),0,'Catàleg GRAE'!D34)</f>
        <v>1</v>
      </c>
      <c r="I5812" s="20"/>
      <c r="J5812" s="20"/>
      <c r="K5812" s="20"/>
      <c r="L5812" s="21"/>
      <c r="M5812" s="21"/>
      <c r="N5812" s="20"/>
      <c r="O5812" s="20"/>
      <c r="P5812" s="19" t="str">
        <f aca="false">IF(I5812="","",I5812-H5812)</f>
        <v/>
      </c>
      <c r="Q5812" s="19" t="str">
        <f aca="true">IF(B5812="","",IF(N5812="No aplica","No aplica",IF(I5812="","Pendent",IF(N5812="Per substituir","Substituir",IF(OR(N5812="No localitzat",N5812="No lliurat"),"Reposar",IF(I5812&lt;H5812,"Reposar",IF(I5812&gt;H5812,"Revisar excedent",IF(AND(G5812="Sí",M5812&lt;&gt;"",M5812&lt;TODAY()),"EPI caducat",IF(AND(G5812="Sí",M5812&lt;&gt;"",M5812&lt;=TODAY()+90),"EPI caduca ≤90 dies",IF(OR(N5812="Deteriorat usable",N5812="Revisió necessària"),"Revisar","OK"))))))))))</f>
      </c>
      <c r="R5812" s="20"/>
    </row>
    <row r="5813" customFormat="false" ht="15" hidden="false" customHeight="false" outlineLevel="0" collapsed="false">
      <c r="A5813" s="19" t="n">
        <v>54</v>
      </c>
      <c r="B5813" s="19" t="n">
        <f aca="false">IFERROR(VLOOKUP(A5813,Personal!$A$6:$F$112,2,FALSE()),"")</f>
        <v>0</v>
      </c>
      <c r="C5813" s="19" t="str">
        <f aca="false">IFERROR(VLOOKUP(A5813,Personal!$A$6:$F$112,3,FALSE()),"")</f>
        <v>Valls</v>
      </c>
      <c r="D5813" s="19" t="s">
        <v>94</v>
      </c>
      <c r="E5813" s="19" t="s">
        <v>95</v>
      </c>
      <c r="F5813" s="19" t="s">
        <v>96</v>
      </c>
      <c r="G5813" s="19" t="s">
        <v>291</v>
      </c>
      <c r="H5813" s="19" t="n">
        <f aca="false">IF(OR(VLOOKUP(A5813,Personal!$A$6:$F$112,5,FALSE())&lt;&gt;"Sí",N5813="No aplica"),0,'Catàleg GRAE'!D35)</f>
        <v>1</v>
      </c>
      <c r="I5813" s="20"/>
      <c r="J5813" s="20"/>
      <c r="K5813" s="20"/>
      <c r="L5813" s="21"/>
      <c r="M5813" s="21"/>
      <c r="N5813" s="20"/>
      <c r="O5813" s="20"/>
      <c r="P5813" s="19" t="str">
        <f aca="false">IF(I5813="","",I5813-H5813)</f>
        <v/>
      </c>
      <c r="Q5813" s="19" t="str">
        <f aca="true">IF(B5813="","",IF(N5813="No aplica","No aplica",IF(I5813="","Pendent",IF(N5813="Per substituir","Substituir",IF(OR(N5813="No localitzat",N5813="No lliurat"),"Reposar",IF(I5813&lt;H5813,"Reposar",IF(I5813&gt;H5813,"Revisar excedent",IF(AND(G5813="Sí",M5813&lt;&gt;"",M5813&lt;TODAY()),"EPI caducat",IF(AND(G5813="Sí",M5813&lt;&gt;"",M5813&lt;=TODAY()+90),"EPI caduca ≤90 dies",IF(OR(N5813="Deteriorat usable",N5813="Revisió necessària"),"Revisar","OK"))))))))))</f>
      </c>
      <c r="R5813" s="20"/>
    </row>
    <row r="5814" customFormat="false" ht="15" hidden="false" customHeight="false" outlineLevel="0" collapsed="false">
      <c r="A5814" s="19" t="n">
        <v>54</v>
      </c>
      <c r="B5814" s="19" t="n">
        <f aca="false">IFERROR(VLOOKUP(A5814,Personal!$A$6:$F$112,2,FALSE()),"")</f>
        <v>0</v>
      </c>
      <c r="C5814" s="19" t="str">
        <f aca="false">IFERROR(VLOOKUP(A5814,Personal!$A$6:$F$112,3,FALSE()),"")</f>
        <v>Valls</v>
      </c>
      <c r="D5814" s="19" t="s">
        <v>97</v>
      </c>
      <c r="E5814" s="19" t="s">
        <v>98</v>
      </c>
      <c r="F5814" s="19" t="s">
        <v>99</v>
      </c>
      <c r="G5814" s="19" t="s">
        <v>291</v>
      </c>
      <c r="H5814" s="19" t="n">
        <f aca="false">IF(OR(VLOOKUP(A5814,Personal!$A$6:$F$112,5,FALSE())&lt;&gt;"Sí",N5814="No aplica"),0,'Catàleg GRAE'!D36)</f>
        <v>3</v>
      </c>
      <c r="I5814" s="20"/>
      <c r="J5814" s="20"/>
      <c r="K5814" s="20"/>
      <c r="L5814" s="21"/>
      <c r="M5814" s="21"/>
      <c r="N5814" s="20"/>
      <c r="O5814" s="20"/>
      <c r="P5814" s="19" t="str">
        <f aca="false">IF(I5814="","",I5814-H5814)</f>
        <v/>
      </c>
      <c r="Q5814" s="19" t="str">
        <f aca="true">IF(B5814="","",IF(N5814="No aplica","No aplica",IF(I5814="","Pendent",IF(N5814="Per substituir","Substituir",IF(OR(N5814="No localitzat",N5814="No lliurat"),"Reposar",IF(I5814&lt;H5814,"Reposar",IF(I5814&gt;H5814,"Revisar excedent",IF(AND(G5814="Sí",M5814&lt;&gt;"",M5814&lt;TODAY()),"EPI caducat",IF(AND(G5814="Sí",M5814&lt;&gt;"",M5814&lt;=TODAY()+90),"EPI caduca ≤90 dies",IF(OR(N5814="Deteriorat usable",N5814="Revisió necessària"),"Revisar","OK"))))))))))</f>
      </c>
      <c r="R5814" s="20"/>
    </row>
    <row r="5815" customFormat="false" ht="15" hidden="false" customHeight="false" outlineLevel="0" collapsed="false">
      <c r="A5815" s="19" t="n">
        <v>54</v>
      </c>
      <c r="B5815" s="19" t="n">
        <f aca="false">IFERROR(VLOOKUP(A5815,Personal!$A$6:$F$112,2,FALSE()),"")</f>
        <v>0</v>
      </c>
      <c r="C5815" s="19" t="str">
        <f aca="false">IFERROR(VLOOKUP(A5815,Personal!$A$6:$F$112,3,FALSE()),"")</f>
        <v>Valls</v>
      </c>
      <c r="D5815" s="19" t="s">
        <v>97</v>
      </c>
      <c r="E5815" s="19" t="s">
        <v>100</v>
      </c>
      <c r="F5815" s="19" t="s">
        <v>101</v>
      </c>
      <c r="G5815" s="19" t="s">
        <v>291</v>
      </c>
      <c r="H5815" s="19" t="n">
        <f aca="false">IF(OR(VLOOKUP(A5815,Personal!$A$6:$F$112,5,FALSE())&lt;&gt;"Sí",N5815="No aplica"),0,'Catàleg GRAE'!D37)</f>
        <v>1</v>
      </c>
      <c r="I5815" s="20"/>
      <c r="J5815" s="20"/>
      <c r="K5815" s="20"/>
      <c r="L5815" s="21"/>
      <c r="M5815" s="21"/>
      <c r="N5815" s="20"/>
      <c r="O5815" s="20"/>
      <c r="P5815" s="19" t="str">
        <f aca="false">IF(I5815="","",I5815-H5815)</f>
        <v/>
      </c>
      <c r="Q5815" s="19" t="str">
        <f aca="true">IF(B5815="","",IF(N5815="No aplica","No aplica",IF(I5815="","Pendent",IF(N5815="Per substituir","Substituir",IF(OR(N5815="No localitzat",N5815="No lliurat"),"Reposar",IF(I5815&lt;H5815,"Reposar",IF(I5815&gt;H5815,"Revisar excedent",IF(AND(G5815="Sí",M5815&lt;&gt;"",M5815&lt;TODAY()),"EPI caducat",IF(AND(G5815="Sí",M5815&lt;&gt;"",M5815&lt;=TODAY()+90),"EPI caduca ≤90 dies",IF(OR(N5815="Deteriorat usable",N5815="Revisió necessària"),"Revisar","OK"))))))))))</f>
      </c>
      <c r="R5815" s="20"/>
    </row>
    <row r="5816" customFormat="false" ht="15" hidden="false" customHeight="false" outlineLevel="0" collapsed="false">
      <c r="A5816" s="19" t="n">
        <v>54</v>
      </c>
      <c r="B5816" s="19" t="n">
        <f aca="false">IFERROR(VLOOKUP(A5816,Personal!$A$6:$F$112,2,FALSE()),"")</f>
        <v>0</v>
      </c>
      <c r="C5816" s="19" t="str">
        <f aca="false">IFERROR(VLOOKUP(A5816,Personal!$A$6:$F$112,3,FALSE()),"")</f>
        <v>Valls</v>
      </c>
      <c r="D5816" s="19" t="s">
        <v>102</v>
      </c>
      <c r="E5816" s="19" t="s">
        <v>103</v>
      </c>
      <c r="F5816" s="19" t="s">
        <v>104</v>
      </c>
      <c r="G5816" s="19" t="s">
        <v>291</v>
      </c>
      <c r="H5816" s="19" t="n">
        <f aca="false">IF(OR(VLOOKUP(A5816,Personal!$A$6:$F$112,5,FALSE())&lt;&gt;"Sí",N5816="No aplica"),0,'Catàleg GRAE'!D38)</f>
        <v>1</v>
      </c>
      <c r="I5816" s="20"/>
      <c r="J5816" s="20"/>
      <c r="K5816" s="20"/>
      <c r="L5816" s="21"/>
      <c r="M5816" s="21"/>
      <c r="N5816" s="20"/>
      <c r="O5816" s="20"/>
      <c r="P5816" s="19" t="str">
        <f aca="false">IF(I5816="","",I5816-H5816)</f>
        <v/>
      </c>
      <c r="Q5816" s="19" t="str">
        <f aca="true">IF(B5816="","",IF(N5816="No aplica","No aplica",IF(I5816="","Pendent",IF(N5816="Per substituir","Substituir",IF(OR(N5816="No localitzat",N5816="No lliurat"),"Reposar",IF(I5816&lt;H5816,"Reposar",IF(I5816&gt;H5816,"Revisar excedent",IF(AND(G5816="Sí",M5816&lt;&gt;"",M5816&lt;TODAY()),"EPI caducat",IF(AND(G5816="Sí",M5816&lt;&gt;"",M5816&lt;=TODAY()+90),"EPI caduca ≤90 dies",IF(OR(N5816="Deteriorat usable",N5816="Revisió necessària"),"Revisar","OK"))))))))))</f>
      </c>
      <c r="R5816" s="20"/>
    </row>
    <row r="5817" customFormat="false" ht="15" hidden="false" customHeight="false" outlineLevel="0" collapsed="false">
      <c r="A5817" s="19" t="n">
        <v>54</v>
      </c>
      <c r="B5817" s="19" t="n">
        <f aca="false">IFERROR(VLOOKUP(A5817,Personal!$A$6:$F$112,2,FALSE()),"")</f>
        <v>0</v>
      </c>
      <c r="C5817" s="19" t="str">
        <f aca="false">IFERROR(VLOOKUP(A5817,Personal!$A$6:$F$112,3,FALSE()),"")</f>
        <v>Valls</v>
      </c>
      <c r="D5817" s="19" t="s">
        <v>97</v>
      </c>
      <c r="E5817" s="19" t="s">
        <v>105</v>
      </c>
      <c r="F5817" s="19" t="s">
        <v>106</v>
      </c>
      <c r="G5817" s="19" t="s">
        <v>291</v>
      </c>
      <c r="H5817" s="19" t="n">
        <f aca="false">IF(OR(VLOOKUP(A5817,Personal!$A$6:$F$112,5,FALSE())&lt;&gt;"Sí",N5817="No aplica"),0,'Catàleg GRAE'!D39)</f>
        <v>3</v>
      </c>
      <c r="I5817" s="20"/>
      <c r="J5817" s="20"/>
      <c r="K5817" s="20"/>
      <c r="L5817" s="21"/>
      <c r="M5817" s="21"/>
      <c r="N5817" s="20"/>
      <c r="O5817" s="20"/>
      <c r="P5817" s="19" t="str">
        <f aca="false">IF(I5817="","",I5817-H5817)</f>
        <v/>
      </c>
      <c r="Q5817" s="19" t="str">
        <f aca="true">IF(B5817="","",IF(N5817="No aplica","No aplica",IF(I5817="","Pendent",IF(N5817="Per substituir","Substituir",IF(OR(N5817="No localitzat",N5817="No lliurat"),"Reposar",IF(I5817&lt;H5817,"Reposar",IF(I5817&gt;H5817,"Revisar excedent",IF(AND(G5817="Sí",M5817&lt;&gt;"",M5817&lt;TODAY()),"EPI caducat",IF(AND(G5817="Sí",M5817&lt;&gt;"",M5817&lt;=TODAY()+90),"EPI caduca ≤90 dies",IF(OR(N5817="Deteriorat usable",N5817="Revisió necessària"),"Revisar","OK"))))))))))</f>
      </c>
      <c r="R5817" s="20"/>
    </row>
    <row r="5818" customFormat="false" ht="15" hidden="false" customHeight="false" outlineLevel="0" collapsed="false">
      <c r="A5818" s="19" t="n">
        <v>54</v>
      </c>
      <c r="B5818" s="19" t="n">
        <f aca="false">IFERROR(VLOOKUP(A5818,Personal!$A$6:$F$112,2,FALSE()),"")</f>
        <v>0</v>
      </c>
      <c r="C5818" s="19" t="str">
        <f aca="false">IFERROR(VLOOKUP(A5818,Personal!$A$6:$F$112,3,FALSE()),"")</f>
        <v>Valls</v>
      </c>
      <c r="D5818" s="19" t="s">
        <v>97</v>
      </c>
      <c r="E5818" s="19" t="s">
        <v>105</v>
      </c>
      <c r="F5818" s="19" t="s">
        <v>107</v>
      </c>
      <c r="G5818" s="19" t="s">
        <v>291</v>
      </c>
      <c r="H5818" s="19" t="n">
        <f aca="false">IF(OR(VLOOKUP(A5818,Personal!$A$6:$F$112,5,FALSE())&lt;&gt;"Sí",N5818="No aplica"),0,'Catàleg GRAE'!D40)</f>
        <v>3</v>
      </c>
      <c r="I5818" s="20"/>
      <c r="J5818" s="20"/>
      <c r="K5818" s="20"/>
      <c r="L5818" s="21"/>
      <c r="M5818" s="21"/>
      <c r="N5818" s="20"/>
      <c r="O5818" s="20"/>
      <c r="P5818" s="19" t="str">
        <f aca="false">IF(I5818="","",I5818-H5818)</f>
        <v/>
      </c>
      <c r="Q5818" s="19" t="str">
        <f aca="true">IF(B5818="","",IF(N5818="No aplica","No aplica",IF(I5818="","Pendent",IF(N5818="Per substituir","Substituir",IF(OR(N5818="No localitzat",N5818="No lliurat"),"Reposar",IF(I5818&lt;H5818,"Reposar",IF(I5818&gt;H5818,"Revisar excedent",IF(AND(G5818="Sí",M5818&lt;&gt;"",M5818&lt;TODAY()),"EPI caducat",IF(AND(G5818="Sí",M5818&lt;&gt;"",M5818&lt;=TODAY()+90),"EPI caduca ≤90 dies",IF(OR(N5818="Deteriorat usable",N5818="Revisió necessària"),"Revisar","OK"))))))))))</f>
      </c>
      <c r="R5818" s="20"/>
    </row>
    <row r="5819" customFormat="false" ht="15" hidden="false" customHeight="false" outlineLevel="0" collapsed="false">
      <c r="A5819" s="19" t="n">
        <v>54</v>
      </c>
      <c r="B5819" s="19" t="n">
        <f aca="false">IFERROR(VLOOKUP(A5819,Personal!$A$6:$F$112,2,FALSE()),"")</f>
        <v>0</v>
      </c>
      <c r="C5819" s="19" t="str">
        <f aca="false">IFERROR(VLOOKUP(A5819,Personal!$A$6:$F$112,3,FALSE()),"")</f>
        <v>Valls</v>
      </c>
      <c r="D5819" s="19" t="s">
        <v>97</v>
      </c>
      <c r="E5819" s="19" t="s">
        <v>108</v>
      </c>
      <c r="F5819" s="19" t="s">
        <v>109</v>
      </c>
      <c r="G5819" s="19" t="s">
        <v>291</v>
      </c>
      <c r="H5819" s="19" t="n">
        <f aca="false">IF(OR(VLOOKUP(A5819,Personal!$A$6:$F$112,5,FALSE())&lt;&gt;"Sí",N5819="No aplica"),0,'Catàleg GRAE'!D41)</f>
        <v>2</v>
      </c>
      <c r="I5819" s="20"/>
      <c r="J5819" s="20"/>
      <c r="K5819" s="20"/>
      <c r="L5819" s="21"/>
      <c r="M5819" s="21"/>
      <c r="N5819" s="20"/>
      <c r="O5819" s="20"/>
      <c r="P5819" s="19" t="str">
        <f aca="false">IF(I5819="","",I5819-H5819)</f>
        <v/>
      </c>
      <c r="Q5819" s="19" t="str">
        <f aca="true">IF(B5819="","",IF(N5819="No aplica","No aplica",IF(I5819="","Pendent",IF(N5819="Per substituir","Substituir",IF(OR(N5819="No localitzat",N5819="No lliurat"),"Reposar",IF(I5819&lt;H5819,"Reposar",IF(I5819&gt;H5819,"Revisar excedent",IF(AND(G5819="Sí",M5819&lt;&gt;"",M5819&lt;TODAY()),"EPI caducat",IF(AND(G5819="Sí",M5819&lt;&gt;"",M5819&lt;=TODAY()+90),"EPI caduca ≤90 dies",IF(OR(N5819="Deteriorat usable",N5819="Revisió necessària"),"Revisar","OK"))))))))))</f>
      </c>
      <c r="R5819" s="20"/>
    </row>
    <row r="5820" customFormat="false" ht="15" hidden="false" customHeight="false" outlineLevel="0" collapsed="false">
      <c r="A5820" s="19" t="n">
        <v>54</v>
      </c>
      <c r="B5820" s="19" t="n">
        <f aca="false">IFERROR(VLOOKUP(A5820,Personal!$A$6:$F$112,2,FALSE()),"")</f>
        <v>0</v>
      </c>
      <c r="C5820" s="19" t="str">
        <f aca="false">IFERROR(VLOOKUP(A5820,Personal!$A$6:$F$112,3,FALSE()),"")</f>
        <v>Valls</v>
      </c>
      <c r="D5820" s="19" t="s">
        <v>97</v>
      </c>
      <c r="E5820" s="19" t="s">
        <v>110</v>
      </c>
      <c r="F5820" s="19" t="s">
        <v>111</v>
      </c>
      <c r="G5820" s="19" t="s">
        <v>291</v>
      </c>
      <c r="H5820" s="19" t="n">
        <f aca="false">IF(OR(VLOOKUP(A5820,Personal!$A$6:$F$112,5,FALSE())&lt;&gt;"Sí",N5820="No aplica"),0,'Catàleg GRAE'!D42)</f>
        <v>1</v>
      </c>
      <c r="I5820" s="20"/>
      <c r="J5820" s="20"/>
      <c r="K5820" s="20"/>
      <c r="L5820" s="21"/>
      <c r="M5820" s="21"/>
      <c r="N5820" s="20"/>
      <c r="O5820" s="20"/>
      <c r="P5820" s="19" t="str">
        <f aca="false">IF(I5820="","",I5820-H5820)</f>
        <v/>
      </c>
      <c r="Q5820" s="19" t="str">
        <f aca="true">IF(B5820="","",IF(N5820="No aplica","No aplica",IF(I5820="","Pendent",IF(N5820="Per substituir","Substituir",IF(OR(N5820="No localitzat",N5820="No lliurat"),"Reposar",IF(I5820&lt;H5820,"Reposar",IF(I5820&gt;H5820,"Revisar excedent",IF(AND(G5820="Sí",M5820&lt;&gt;"",M5820&lt;TODAY()),"EPI caducat",IF(AND(G5820="Sí",M5820&lt;&gt;"",M5820&lt;=TODAY()+90),"EPI caduca ≤90 dies",IF(OR(N5820="Deteriorat usable",N5820="Revisió necessària"),"Revisar","OK"))))))))))</f>
      </c>
      <c r="R5820" s="20"/>
    </row>
    <row r="5821" customFormat="false" ht="15" hidden="false" customHeight="false" outlineLevel="0" collapsed="false">
      <c r="A5821" s="19" t="n">
        <v>54</v>
      </c>
      <c r="B5821" s="19" t="n">
        <f aca="false">IFERROR(VLOOKUP(A5821,Personal!$A$6:$F$112,2,FALSE()),"")</f>
        <v>0</v>
      </c>
      <c r="C5821" s="19" t="str">
        <f aca="false">IFERROR(VLOOKUP(A5821,Personal!$A$6:$F$112,3,FALSE()),"")</f>
        <v>Valls</v>
      </c>
      <c r="D5821" s="19" t="s">
        <v>112</v>
      </c>
      <c r="E5821" s="19" t="s">
        <v>113</v>
      </c>
      <c r="F5821" s="19" t="s">
        <v>114</v>
      </c>
      <c r="G5821" s="19" t="s">
        <v>291</v>
      </c>
      <c r="H5821" s="19" t="n">
        <f aca="false">IF(OR(VLOOKUP(A5821,Personal!$A$6:$F$112,5,FALSE())&lt;&gt;"Sí",N5821="No aplica"),0,'Catàleg GRAE'!D43)</f>
        <v>2</v>
      </c>
      <c r="I5821" s="20"/>
      <c r="J5821" s="20"/>
      <c r="K5821" s="20"/>
      <c r="L5821" s="21"/>
      <c r="M5821" s="21"/>
      <c r="N5821" s="20"/>
      <c r="O5821" s="20"/>
      <c r="P5821" s="19" t="str">
        <f aca="false">IF(I5821="","",I5821-H5821)</f>
        <v/>
      </c>
      <c r="Q5821" s="19" t="str">
        <f aca="true">IF(B5821="","",IF(N5821="No aplica","No aplica",IF(I5821="","Pendent",IF(N5821="Per substituir","Substituir",IF(OR(N5821="No localitzat",N5821="No lliurat"),"Reposar",IF(I5821&lt;H5821,"Reposar",IF(I5821&gt;H5821,"Revisar excedent",IF(AND(G5821="Sí",M5821&lt;&gt;"",M5821&lt;TODAY()),"EPI caducat",IF(AND(G5821="Sí",M5821&lt;&gt;"",M5821&lt;=TODAY()+90),"EPI caduca ≤90 dies",IF(OR(N5821="Deteriorat usable",N5821="Revisió necessària"),"Revisar","OK"))))))))))</f>
      </c>
      <c r="R5821" s="20"/>
    </row>
    <row r="5822" customFormat="false" ht="15" hidden="false" customHeight="false" outlineLevel="0" collapsed="false">
      <c r="A5822" s="19" t="n">
        <v>54</v>
      </c>
      <c r="B5822" s="19" t="n">
        <f aca="false">IFERROR(VLOOKUP(A5822,Personal!$A$6:$F$112,2,FALSE()),"")</f>
        <v>0</v>
      </c>
      <c r="C5822" s="19" t="str">
        <f aca="false">IFERROR(VLOOKUP(A5822,Personal!$A$6:$F$112,3,FALSE()),"")</f>
        <v>Valls</v>
      </c>
      <c r="D5822" s="19" t="s">
        <v>102</v>
      </c>
      <c r="E5822" s="19" t="s">
        <v>115</v>
      </c>
      <c r="F5822" s="19" t="s">
        <v>116</v>
      </c>
      <c r="G5822" s="19" t="s">
        <v>291</v>
      </c>
      <c r="H5822" s="19" t="n">
        <f aca="false">IF(OR(VLOOKUP(A5822,Personal!$A$6:$F$112,5,FALSE())&lt;&gt;"Sí",N5822="No aplica"),0,'Catàleg GRAE'!D44)</f>
        <v>1</v>
      </c>
      <c r="I5822" s="20"/>
      <c r="J5822" s="20"/>
      <c r="K5822" s="20"/>
      <c r="L5822" s="21"/>
      <c r="M5822" s="21"/>
      <c r="N5822" s="20"/>
      <c r="O5822" s="20"/>
      <c r="P5822" s="19" t="str">
        <f aca="false">IF(I5822="","",I5822-H5822)</f>
        <v/>
      </c>
      <c r="Q5822" s="19" t="str">
        <f aca="true">IF(B5822="","",IF(N5822="No aplica","No aplica",IF(I5822="","Pendent",IF(N5822="Per substituir","Substituir",IF(OR(N5822="No localitzat",N5822="No lliurat"),"Reposar",IF(I5822&lt;H5822,"Reposar",IF(I5822&gt;H5822,"Revisar excedent",IF(AND(G5822="Sí",M5822&lt;&gt;"",M5822&lt;TODAY()),"EPI caducat",IF(AND(G5822="Sí",M5822&lt;&gt;"",M5822&lt;=TODAY()+90),"EPI caduca ≤90 dies",IF(OR(N5822="Deteriorat usable",N5822="Revisió necessària"),"Revisar","OK"))))))))))</f>
      </c>
      <c r="R5822" s="20"/>
    </row>
    <row r="5823" customFormat="false" ht="15" hidden="false" customHeight="false" outlineLevel="0" collapsed="false">
      <c r="A5823" s="19" t="n">
        <v>54</v>
      </c>
      <c r="B5823" s="19" t="n">
        <f aca="false">IFERROR(VLOOKUP(A5823,Personal!$A$6:$F$112,2,FALSE()),"")</f>
        <v>0</v>
      </c>
      <c r="C5823" s="19" t="str">
        <f aca="false">IFERROR(VLOOKUP(A5823,Personal!$A$6:$F$112,3,FALSE()),"")</f>
        <v>Valls</v>
      </c>
      <c r="D5823" s="19" t="s">
        <v>102</v>
      </c>
      <c r="E5823" s="19" t="s">
        <v>117</v>
      </c>
      <c r="F5823" s="19" t="s">
        <v>118</v>
      </c>
      <c r="G5823" s="19" t="s">
        <v>272</v>
      </c>
      <c r="H5823" s="19" t="n">
        <f aca="false">IF(OR(VLOOKUP(A5823,Personal!$A$6:$F$112,5,FALSE())&lt;&gt;"Sí",N5823="No aplica"),0,'Catàleg GRAE'!D45)</f>
        <v>1</v>
      </c>
      <c r="I5823" s="20"/>
      <c r="J5823" s="20"/>
      <c r="K5823" s="20"/>
      <c r="L5823" s="21"/>
      <c r="M5823" s="21"/>
      <c r="N5823" s="20"/>
      <c r="O5823" s="20"/>
      <c r="P5823" s="19" t="str">
        <f aca="false">IF(I5823="","",I5823-H5823)</f>
        <v/>
      </c>
      <c r="Q5823" s="19" t="str">
        <f aca="true">IF(B5823="","",IF(N5823="No aplica","No aplica",IF(I5823="","Pendent",IF(N5823="Per substituir","Substituir",IF(OR(N5823="No localitzat",N5823="No lliurat"),"Reposar",IF(I5823&lt;H5823,"Reposar",IF(I5823&gt;H5823,"Revisar excedent",IF(AND(G5823="Sí",M5823&lt;&gt;"",M5823&lt;TODAY()),"EPI caducat",IF(AND(G5823="Sí",M5823&lt;&gt;"",M5823&lt;=TODAY()+90),"EPI caduca ≤90 dies",IF(OR(N5823="Deteriorat usable",N5823="Revisió necessària"),"Revisar","OK"))))))))))</f>
      </c>
      <c r="R5823" s="20"/>
    </row>
    <row r="5824" customFormat="false" ht="15" hidden="false" customHeight="false" outlineLevel="0" collapsed="false">
      <c r="A5824" s="19" t="n">
        <v>54</v>
      </c>
      <c r="B5824" s="19" t="n">
        <f aca="false">IFERROR(VLOOKUP(A5824,Personal!$A$6:$F$112,2,FALSE()),"")</f>
        <v>0</v>
      </c>
      <c r="C5824" s="19" t="str">
        <f aca="false">IFERROR(VLOOKUP(A5824,Personal!$A$6:$F$112,3,FALSE()),"")</f>
        <v>Valls</v>
      </c>
      <c r="D5824" s="19" t="s">
        <v>102</v>
      </c>
      <c r="E5824" s="19" t="s">
        <v>119</v>
      </c>
      <c r="F5824" s="19" t="s">
        <v>120</v>
      </c>
      <c r="G5824" s="19" t="s">
        <v>272</v>
      </c>
      <c r="H5824" s="19" t="n">
        <f aca="false">IF(OR(VLOOKUP(A5824,Personal!$A$6:$F$112,5,FALSE())&lt;&gt;"Sí",N5824="No aplica"),0,'Catàleg GRAE'!D46)</f>
        <v>1</v>
      </c>
      <c r="I5824" s="20"/>
      <c r="J5824" s="20"/>
      <c r="K5824" s="20"/>
      <c r="L5824" s="21"/>
      <c r="M5824" s="21"/>
      <c r="N5824" s="20"/>
      <c r="O5824" s="20"/>
      <c r="P5824" s="19" t="str">
        <f aca="false">IF(I5824="","",I5824-H5824)</f>
        <v/>
      </c>
      <c r="Q5824" s="19" t="str">
        <f aca="true">IF(B5824="","",IF(N5824="No aplica","No aplica",IF(I5824="","Pendent",IF(N5824="Per substituir","Substituir",IF(OR(N5824="No localitzat",N5824="No lliurat"),"Reposar",IF(I5824&lt;H5824,"Reposar",IF(I5824&gt;H5824,"Revisar excedent",IF(AND(G5824="Sí",M5824&lt;&gt;"",M5824&lt;TODAY()),"EPI caducat",IF(AND(G5824="Sí",M5824&lt;&gt;"",M5824&lt;=TODAY()+90),"EPI caduca ≤90 dies",IF(OR(N5824="Deteriorat usable",N5824="Revisió necessària"),"Revisar","OK"))))))))))</f>
      </c>
      <c r="R5824" s="20"/>
    </row>
    <row r="5825" customFormat="false" ht="15" hidden="false" customHeight="false" outlineLevel="0" collapsed="false">
      <c r="A5825" s="19" t="n">
        <v>54</v>
      </c>
      <c r="B5825" s="19" t="n">
        <f aca="false">IFERROR(VLOOKUP(A5825,Personal!$A$6:$F$112,2,FALSE()),"")</f>
        <v>0</v>
      </c>
      <c r="C5825" s="19" t="str">
        <f aca="false">IFERROR(VLOOKUP(A5825,Personal!$A$6:$F$112,3,FALSE()),"")</f>
        <v>Valls</v>
      </c>
      <c r="D5825" s="19" t="s">
        <v>97</v>
      </c>
      <c r="E5825" s="19" t="s">
        <v>121</v>
      </c>
      <c r="F5825" s="19" t="s">
        <v>122</v>
      </c>
      <c r="G5825" s="19" t="s">
        <v>291</v>
      </c>
      <c r="H5825" s="19" t="n">
        <f aca="false">IF(OR(VLOOKUP(A5825,Personal!$A$6:$F$112,5,FALSE())&lt;&gt;"Sí",N5825="No aplica"),0,'Catàleg GRAE'!D47)</f>
        <v>1</v>
      </c>
      <c r="I5825" s="20"/>
      <c r="J5825" s="20"/>
      <c r="K5825" s="20"/>
      <c r="L5825" s="21"/>
      <c r="M5825" s="21"/>
      <c r="N5825" s="20"/>
      <c r="O5825" s="20"/>
      <c r="P5825" s="19" t="str">
        <f aca="false">IF(I5825="","",I5825-H5825)</f>
        <v/>
      </c>
      <c r="Q5825" s="19" t="str">
        <f aca="true">IF(B5825="","",IF(N5825="No aplica","No aplica",IF(I5825="","Pendent",IF(N5825="Per substituir","Substituir",IF(OR(N5825="No localitzat",N5825="No lliurat"),"Reposar",IF(I5825&lt;H5825,"Reposar",IF(I5825&gt;H5825,"Revisar excedent",IF(AND(G5825="Sí",M5825&lt;&gt;"",M5825&lt;TODAY()),"EPI caducat",IF(AND(G5825="Sí",M5825&lt;&gt;"",M5825&lt;=TODAY()+90),"EPI caduca ≤90 dies",IF(OR(N5825="Deteriorat usable",N5825="Revisió necessària"),"Revisar","OK"))))))))))</f>
      </c>
      <c r="R5825" s="20"/>
    </row>
    <row r="5826" customFormat="false" ht="15" hidden="false" customHeight="false" outlineLevel="0" collapsed="false">
      <c r="A5826" s="19" t="n">
        <v>54</v>
      </c>
      <c r="B5826" s="19" t="n">
        <f aca="false">IFERROR(VLOOKUP(A5826,Personal!$A$6:$F$112,2,FALSE()),"")</f>
        <v>0</v>
      </c>
      <c r="C5826" s="19" t="str">
        <f aca="false">IFERROR(VLOOKUP(A5826,Personal!$A$6:$F$112,3,FALSE()),"")</f>
        <v>Valls</v>
      </c>
      <c r="D5826" s="19" t="s">
        <v>97</v>
      </c>
      <c r="E5826" s="19" t="s">
        <v>123</v>
      </c>
      <c r="F5826" s="19" t="s">
        <v>124</v>
      </c>
      <c r="G5826" s="19" t="s">
        <v>291</v>
      </c>
      <c r="H5826" s="19" t="n">
        <f aca="false">IF(OR(VLOOKUP(A5826,Personal!$A$6:$F$112,5,FALSE())&lt;&gt;"Sí",N5826="No aplica"),0,'Catàleg GRAE'!D48)</f>
        <v>1</v>
      </c>
      <c r="I5826" s="20"/>
      <c r="J5826" s="20"/>
      <c r="K5826" s="20"/>
      <c r="L5826" s="21"/>
      <c r="M5826" s="21"/>
      <c r="N5826" s="20"/>
      <c r="O5826" s="20"/>
      <c r="P5826" s="19" t="str">
        <f aca="false">IF(I5826="","",I5826-H5826)</f>
        <v/>
      </c>
      <c r="Q5826" s="19" t="str">
        <f aca="true">IF(B5826="","",IF(N5826="No aplica","No aplica",IF(I5826="","Pendent",IF(N5826="Per substituir","Substituir",IF(OR(N5826="No localitzat",N5826="No lliurat"),"Reposar",IF(I5826&lt;H5826,"Reposar",IF(I5826&gt;H5826,"Revisar excedent",IF(AND(G5826="Sí",M5826&lt;&gt;"",M5826&lt;TODAY()),"EPI caducat",IF(AND(G5826="Sí",M5826&lt;&gt;"",M5826&lt;=TODAY()+90),"EPI caduca ≤90 dies",IF(OR(N5826="Deteriorat usable",N5826="Revisió necessària"),"Revisar","OK"))))))))))</f>
      </c>
      <c r="R5826" s="20"/>
    </row>
    <row r="5827" customFormat="false" ht="15" hidden="false" customHeight="false" outlineLevel="0" collapsed="false">
      <c r="A5827" s="19" t="n">
        <v>54</v>
      </c>
      <c r="B5827" s="19" t="n">
        <f aca="false">IFERROR(VLOOKUP(A5827,Personal!$A$6:$F$112,2,FALSE()),"")</f>
        <v>0</v>
      </c>
      <c r="C5827" s="19" t="str">
        <f aca="false">IFERROR(VLOOKUP(A5827,Personal!$A$6:$F$112,3,FALSE()),"")</f>
        <v>Valls</v>
      </c>
      <c r="D5827" s="19" t="s">
        <v>125</v>
      </c>
      <c r="E5827" s="19" t="s">
        <v>126</v>
      </c>
      <c r="F5827" s="19" t="s">
        <v>127</v>
      </c>
      <c r="G5827" s="19" t="s">
        <v>272</v>
      </c>
      <c r="H5827" s="19" t="n">
        <f aca="false">IF(OR(VLOOKUP(A5827,Personal!$A$6:$F$112,5,FALSE())&lt;&gt;"Sí",N5827="No aplica"),0,'Catàleg GRAE'!D49)</f>
        <v>1</v>
      </c>
      <c r="I5827" s="20"/>
      <c r="J5827" s="20"/>
      <c r="K5827" s="20"/>
      <c r="L5827" s="21"/>
      <c r="M5827" s="21"/>
      <c r="N5827" s="20"/>
      <c r="O5827" s="20"/>
      <c r="P5827" s="19" t="str">
        <f aca="false">IF(I5827="","",I5827-H5827)</f>
        <v/>
      </c>
      <c r="Q5827" s="19" t="str">
        <f aca="true">IF(B5827="","",IF(N5827="No aplica","No aplica",IF(I5827="","Pendent",IF(N5827="Per substituir","Substituir",IF(OR(N5827="No localitzat",N5827="No lliurat"),"Reposar",IF(I5827&lt;H5827,"Reposar",IF(I5827&gt;H5827,"Revisar excedent",IF(AND(G5827="Sí",M5827&lt;&gt;"",M5827&lt;TODAY()),"EPI caducat",IF(AND(G5827="Sí",M5827&lt;&gt;"",M5827&lt;=TODAY()+90),"EPI caduca ≤90 dies",IF(OR(N5827="Deteriorat usable",N5827="Revisió necessària"),"Revisar","OK"))))))))))</f>
      </c>
      <c r="R5827" s="20"/>
    </row>
    <row r="5828" customFormat="false" ht="15" hidden="false" customHeight="false" outlineLevel="0" collapsed="false">
      <c r="A5828" s="19" t="n">
        <v>54</v>
      </c>
      <c r="B5828" s="19" t="n">
        <f aca="false">IFERROR(VLOOKUP(A5828,Personal!$A$6:$F$112,2,FALSE()),"")</f>
        <v>0</v>
      </c>
      <c r="C5828" s="19" t="str">
        <f aca="false">IFERROR(VLOOKUP(A5828,Personal!$A$6:$F$112,3,FALSE()),"")</f>
        <v>Valls</v>
      </c>
      <c r="D5828" s="19" t="s">
        <v>125</v>
      </c>
      <c r="E5828" s="19" t="s">
        <v>128</v>
      </c>
      <c r="F5828" s="19" t="s">
        <v>129</v>
      </c>
      <c r="G5828" s="19" t="s">
        <v>272</v>
      </c>
      <c r="H5828" s="19" t="n">
        <f aca="false">IF(OR(VLOOKUP(A5828,Personal!$A$6:$F$112,5,FALSE())&lt;&gt;"Sí",N5828="No aplica"),0,'Catàleg GRAE'!D50)</f>
        <v>1</v>
      </c>
      <c r="I5828" s="20"/>
      <c r="J5828" s="20"/>
      <c r="K5828" s="20"/>
      <c r="L5828" s="21"/>
      <c r="M5828" s="21"/>
      <c r="N5828" s="20"/>
      <c r="O5828" s="20"/>
      <c r="P5828" s="19" t="str">
        <f aca="false">IF(I5828="","",I5828-H5828)</f>
        <v/>
      </c>
      <c r="Q5828" s="19" t="str">
        <f aca="true">IF(B5828="","",IF(N5828="No aplica","No aplica",IF(I5828="","Pendent",IF(N5828="Per substituir","Substituir",IF(OR(N5828="No localitzat",N5828="No lliurat"),"Reposar",IF(I5828&lt;H5828,"Reposar",IF(I5828&gt;H5828,"Revisar excedent",IF(AND(G5828="Sí",M5828&lt;&gt;"",M5828&lt;TODAY()),"EPI caducat",IF(AND(G5828="Sí",M5828&lt;&gt;"",M5828&lt;=TODAY()+90),"EPI caduca ≤90 dies",IF(OR(N5828="Deteriorat usable",N5828="Revisió necessària"),"Revisar","OK"))))))))))</f>
      </c>
      <c r="R5828" s="20"/>
    </row>
    <row r="5829" customFormat="false" ht="15" hidden="false" customHeight="false" outlineLevel="0" collapsed="false">
      <c r="A5829" s="19" t="n">
        <v>54</v>
      </c>
      <c r="B5829" s="19" t="n">
        <f aca="false">IFERROR(VLOOKUP(A5829,Personal!$A$6:$F$112,2,FALSE()),"")</f>
        <v>0</v>
      </c>
      <c r="C5829" s="19" t="str">
        <f aca="false">IFERROR(VLOOKUP(A5829,Personal!$A$6:$F$112,3,FALSE()),"")</f>
        <v>Valls</v>
      </c>
      <c r="D5829" s="19" t="s">
        <v>125</v>
      </c>
      <c r="E5829" s="19" t="s">
        <v>130</v>
      </c>
      <c r="F5829" s="19" t="s">
        <v>131</v>
      </c>
      <c r="G5829" s="19" t="s">
        <v>291</v>
      </c>
      <c r="H5829" s="19" t="n">
        <f aca="false">IF(OR(VLOOKUP(A5829,Personal!$A$6:$F$112,5,FALSE())&lt;&gt;"Sí",N5829="No aplica"),0,'Catàleg GRAE'!D51)</f>
        <v>1</v>
      </c>
      <c r="I5829" s="20"/>
      <c r="J5829" s="20"/>
      <c r="K5829" s="20"/>
      <c r="L5829" s="21"/>
      <c r="M5829" s="21"/>
      <c r="N5829" s="20"/>
      <c r="O5829" s="20"/>
      <c r="P5829" s="19" t="str">
        <f aca="false">IF(I5829="","",I5829-H5829)</f>
        <v/>
      </c>
      <c r="Q5829" s="19" t="str">
        <f aca="true">IF(B5829="","",IF(N5829="No aplica","No aplica",IF(I5829="","Pendent",IF(N5829="Per substituir","Substituir",IF(OR(N5829="No localitzat",N5829="No lliurat"),"Reposar",IF(I5829&lt;H5829,"Reposar",IF(I5829&gt;H5829,"Revisar excedent",IF(AND(G5829="Sí",M5829&lt;&gt;"",M5829&lt;TODAY()),"EPI caducat",IF(AND(G5829="Sí",M5829&lt;&gt;"",M5829&lt;=TODAY()+90),"EPI caduca ≤90 dies",IF(OR(N5829="Deteriorat usable",N5829="Revisió necessària"),"Revisar","OK"))))))))))</f>
      </c>
      <c r="R5829" s="20"/>
    </row>
    <row r="5830" customFormat="false" ht="15" hidden="false" customHeight="false" outlineLevel="0" collapsed="false">
      <c r="A5830" s="19" t="n">
        <v>54</v>
      </c>
      <c r="B5830" s="19" t="n">
        <f aca="false">IFERROR(VLOOKUP(A5830,Personal!$A$6:$F$112,2,FALSE()),"")</f>
        <v>0</v>
      </c>
      <c r="C5830" s="19" t="str">
        <f aca="false">IFERROR(VLOOKUP(A5830,Personal!$A$6:$F$112,3,FALSE()),"")</f>
        <v>Valls</v>
      </c>
      <c r="D5830" s="19" t="s">
        <v>132</v>
      </c>
      <c r="E5830" s="19" t="s">
        <v>133</v>
      </c>
      <c r="F5830" s="19" t="s">
        <v>134</v>
      </c>
      <c r="G5830" s="19" t="s">
        <v>291</v>
      </c>
      <c r="H5830" s="19" t="n">
        <f aca="false">IF(OR(VLOOKUP(A5830,Personal!$A$6:$F$112,5,FALSE())&lt;&gt;"Sí",N5830="No aplica"),0,'Catàleg GRAE'!D52)</f>
        <v>1</v>
      </c>
      <c r="I5830" s="20"/>
      <c r="J5830" s="20"/>
      <c r="K5830" s="20"/>
      <c r="L5830" s="21"/>
      <c r="M5830" s="21"/>
      <c r="N5830" s="20"/>
      <c r="O5830" s="20"/>
      <c r="P5830" s="19" t="str">
        <f aca="false">IF(I5830="","",I5830-H5830)</f>
        <v/>
      </c>
      <c r="Q5830" s="19" t="str">
        <f aca="true">IF(B5830="","",IF(N5830="No aplica","No aplica",IF(I5830="","Pendent",IF(N5830="Per substituir","Substituir",IF(OR(N5830="No localitzat",N5830="No lliurat"),"Reposar",IF(I5830&lt;H5830,"Reposar",IF(I5830&gt;H5830,"Revisar excedent",IF(AND(G5830="Sí",M5830&lt;&gt;"",M5830&lt;TODAY()),"EPI caducat",IF(AND(G5830="Sí",M5830&lt;&gt;"",M5830&lt;=TODAY()+90),"EPI caduca ≤90 dies",IF(OR(N5830="Deteriorat usable",N5830="Revisió necessària"),"Revisar","OK"))))))))))</f>
      </c>
      <c r="R5830" s="20"/>
    </row>
    <row r="5831" customFormat="false" ht="15" hidden="false" customHeight="false" outlineLevel="0" collapsed="false">
      <c r="A5831" s="19" t="n">
        <v>54</v>
      </c>
      <c r="B5831" s="19" t="n">
        <f aca="false">IFERROR(VLOOKUP(A5831,Personal!$A$6:$F$112,2,FALSE()),"")</f>
        <v>0</v>
      </c>
      <c r="C5831" s="19" t="str">
        <f aca="false">IFERROR(VLOOKUP(A5831,Personal!$A$6:$F$112,3,FALSE()),"")</f>
        <v>Valls</v>
      </c>
      <c r="D5831" s="19" t="s">
        <v>94</v>
      </c>
      <c r="E5831" s="19" t="s">
        <v>135</v>
      </c>
      <c r="F5831" s="19" t="s">
        <v>136</v>
      </c>
      <c r="G5831" s="19" t="s">
        <v>291</v>
      </c>
      <c r="H5831" s="19" t="n">
        <f aca="false">IF(OR(VLOOKUP(A5831,Personal!$A$6:$F$112,5,FALSE())&lt;&gt;"Sí",N5831="No aplica"),0,'Catàleg GRAE'!D53)</f>
        <v>1</v>
      </c>
      <c r="I5831" s="20"/>
      <c r="J5831" s="20"/>
      <c r="K5831" s="20"/>
      <c r="L5831" s="21"/>
      <c r="M5831" s="21"/>
      <c r="N5831" s="20"/>
      <c r="O5831" s="20"/>
      <c r="P5831" s="19" t="str">
        <f aca="false">IF(I5831="","",I5831-H5831)</f>
        <v/>
      </c>
      <c r="Q5831" s="19" t="str">
        <f aca="true">IF(B5831="","",IF(N5831="No aplica","No aplica",IF(I5831="","Pendent",IF(N5831="Per substituir","Substituir",IF(OR(N5831="No localitzat",N5831="No lliurat"),"Reposar",IF(I5831&lt;H5831,"Reposar",IF(I5831&gt;H5831,"Revisar excedent",IF(AND(G5831="Sí",M5831&lt;&gt;"",M5831&lt;TODAY()),"EPI caducat",IF(AND(G5831="Sí",M5831&lt;&gt;"",M5831&lt;=TODAY()+90),"EPI caduca ≤90 dies",IF(OR(N5831="Deteriorat usable",N5831="Revisió necessària"),"Revisar","OK"))))))))))</f>
      </c>
      <c r="R5831" s="20"/>
    </row>
    <row r="5832" customFormat="false" ht="15" hidden="false" customHeight="false" outlineLevel="0" collapsed="false">
      <c r="A5832" s="19" t="n">
        <v>54</v>
      </c>
      <c r="B5832" s="19" t="n">
        <f aca="false">IFERROR(VLOOKUP(A5832,Personal!$A$6:$F$112,2,FALSE()),"")</f>
        <v>0</v>
      </c>
      <c r="C5832" s="19" t="str">
        <f aca="false">IFERROR(VLOOKUP(A5832,Personal!$A$6:$F$112,3,FALSE()),"")</f>
        <v>Valls</v>
      </c>
      <c r="D5832" s="19" t="s">
        <v>137</v>
      </c>
      <c r="E5832" s="19" t="s">
        <v>138</v>
      </c>
      <c r="F5832" s="19" t="s">
        <v>139</v>
      </c>
      <c r="G5832" s="19" t="s">
        <v>291</v>
      </c>
      <c r="H5832" s="19" t="n">
        <f aca="false">IF(OR(VLOOKUP(A5832,Personal!$A$6:$F$112,5,FALSE())&lt;&gt;"Sí",N5832="No aplica"),0,'Catàleg GRAE'!D54)</f>
        <v>1</v>
      </c>
      <c r="I5832" s="20"/>
      <c r="J5832" s="20"/>
      <c r="K5832" s="20"/>
      <c r="L5832" s="21"/>
      <c r="M5832" s="21"/>
      <c r="N5832" s="20"/>
      <c r="O5832" s="20"/>
      <c r="P5832" s="19" t="str">
        <f aca="false">IF(I5832="","",I5832-H5832)</f>
        <v/>
      </c>
      <c r="Q5832" s="19" t="str">
        <f aca="true">IF(B5832="","",IF(N5832="No aplica","No aplica",IF(I5832="","Pendent",IF(N5832="Per substituir","Substituir",IF(OR(N5832="No localitzat",N5832="No lliurat"),"Reposar",IF(I5832&lt;H5832,"Reposar",IF(I5832&gt;H5832,"Revisar excedent",IF(AND(G5832="Sí",M5832&lt;&gt;"",M5832&lt;TODAY()),"EPI caducat",IF(AND(G5832="Sí",M5832&lt;&gt;"",M5832&lt;=TODAY()+90),"EPI caduca ≤90 dies",IF(OR(N5832="Deteriorat usable",N5832="Revisió necessària"),"Revisar","OK"))))))))))</f>
      </c>
      <c r="R5832" s="20"/>
    </row>
    <row r="5833" customFormat="false" ht="15" hidden="false" customHeight="false" outlineLevel="0" collapsed="false">
      <c r="A5833" s="19" t="n">
        <v>54</v>
      </c>
      <c r="B5833" s="19" t="n">
        <f aca="false">IFERROR(VLOOKUP(A5833,Personal!$A$6:$F$112,2,FALSE()),"")</f>
        <v>0</v>
      </c>
      <c r="C5833" s="19" t="str">
        <f aca="false">IFERROR(VLOOKUP(A5833,Personal!$A$6:$F$112,3,FALSE()),"")</f>
        <v>Valls</v>
      </c>
      <c r="D5833" s="19" t="s">
        <v>94</v>
      </c>
      <c r="E5833" s="19" t="s">
        <v>140</v>
      </c>
      <c r="F5833" s="19" t="s">
        <v>141</v>
      </c>
      <c r="G5833" s="19" t="s">
        <v>291</v>
      </c>
      <c r="H5833" s="19" t="n">
        <f aca="false">IF(OR(VLOOKUP(A5833,Personal!$A$6:$F$112,5,FALSE())&lt;&gt;"Sí",N5833="No aplica"),0,'Catàleg GRAE'!D55)</f>
        <v>1</v>
      </c>
      <c r="I5833" s="20"/>
      <c r="J5833" s="20"/>
      <c r="K5833" s="20"/>
      <c r="L5833" s="21"/>
      <c r="M5833" s="21"/>
      <c r="N5833" s="20"/>
      <c r="O5833" s="20"/>
      <c r="P5833" s="19" t="str">
        <f aca="false">IF(I5833="","",I5833-H5833)</f>
        <v/>
      </c>
      <c r="Q5833" s="19" t="str">
        <f aca="true">IF(B5833="","",IF(N5833="No aplica","No aplica",IF(I5833="","Pendent",IF(N5833="Per substituir","Substituir",IF(OR(N5833="No localitzat",N5833="No lliurat"),"Reposar",IF(I5833&lt;H5833,"Reposar",IF(I5833&gt;H5833,"Revisar excedent",IF(AND(G5833="Sí",M5833&lt;&gt;"",M5833&lt;TODAY()),"EPI caducat",IF(AND(G5833="Sí",M5833&lt;&gt;"",M5833&lt;=TODAY()+90),"EPI caduca ≤90 dies",IF(OR(N5833="Deteriorat usable",N5833="Revisió necessària"),"Revisar","OK"))))))))))</f>
      </c>
      <c r="R5833" s="20"/>
    </row>
    <row r="5834" customFormat="false" ht="15" hidden="false" customHeight="false" outlineLevel="0" collapsed="false">
      <c r="A5834" s="19" t="n">
        <v>54</v>
      </c>
      <c r="B5834" s="19" t="n">
        <f aca="false">IFERROR(VLOOKUP(A5834,Personal!$A$6:$F$112,2,FALSE()),"")</f>
        <v>0</v>
      </c>
      <c r="C5834" s="19" t="str">
        <f aca="false">IFERROR(VLOOKUP(A5834,Personal!$A$6:$F$112,3,FALSE()),"")</f>
        <v>Valls</v>
      </c>
      <c r="D5834" s="19" t="s">
        <v>142</v>
      </c>
      <c r="E5834" s="19" t="s">
        <v>143</v>
      </c>
      <c r="F5834" s="19" t="s">
        <v>144</v>
      </c>
      <c r="G5834" s="19" t="s">
        <v>291</v>
      </c>
      <c r="H5834" s="19" t="n">
        <f aca="false">IF(OR(VLOOKUP(A5834,Personal!$A$6:$F$112,5,FALSE())&lt;&gt;"Sí",N5834="No aplica"),0,'Catàleg GRAE'!D56)</f>
        <v>1</v>
      </c>
      <c r="I5834" s="20"/>
      <c r="J5834" s="20"/>
      <c r="K5834" s="20"/>
      <c r="L5834" s="21"/>
      <c r="M5834" s="21"/>
      <c r="N5834" s="20"/>
      <c r="O5834" s="20"/>
      <c r="P5834" s="19" t="str">
        <f aca="false">IF(I5834="","",I5834-H5834)</f>
        <v/>
      </c>
      <c r="Q5834" s="19" t="str">
        <f aca="true">IF(B5834="","",IF(N5834="No aplica","No aplica",IF(I5834="","Pendent",IF(N5834="Per substituir","Substituir",IF(OR(N5834="No localitzat",N5834="No lliurat"),"Reposar",IF(I5834&lt;H5834,"Reposar",IF(I5834&gt;H5834,"Revisar excedent",IF(AND(G5834="Sí",M5834&lt;&gt;"",M5834&lt;TODAY()),"EPI caducat",IF(AND(G5834="Sí",M5834&lt;&gt;"",M5834&lt;=TODAY()+90),"EPI caduca ≤90 dies",IF(OR(N5834="Deteriorat usable",N5834="Revisió necessària"),"Revisar","OK"))))))))))</f>
      </c>
      <c r="R5834" s="20"/>
    </row>
    <row r="5835" customFormat="false" ht="15" hidden="false" customHeight="false" outlineLevel="0" collapsed="false">
      <c r="A5835" s="19" t="n">
        <v>54</v>
      </c>
      <c r="B5835" s="19" t="n">
        <f aca="false">IFERROR(VLOOKUP(A5835,Personal!$A$6:$F$112,2,FALSE()),"")</f>
        <v>0</v>
      </c>
      <c r="C5835" s="19" t="str">
        <f aca="false">IFERROR(VLOOKUP(A5835,Personal!$A$6:$F$112,3,FALSE()),"")</f>
        <v>Valls</v>
      </c>
      <c r="D5835" s="19" t="s">
        <v>112</v>
      </c>
      <c r="E5835" s="19" t="s">
        <v>145</v>
      </c>
      <c r="F5835" s="19" t="s">
        <v>146</v>
      </c>
      <c r="G5835" s="19" t="s">
        <v>291</v>
      </c>
      <c r="H5835" s="19" t="n">
        <f aca="false">IF(OR(VLOOKUP(A5835,Personal!$A$6:$F$112,5,FALSE())&lt;&gt;"Sí",N5835="No aplica"),0,'Catàleg GRAE'!D57)</f>
        <v>1</v>
      </c>
      <c r="I5835" s="20"/>
      <c r="J5835" s="20"/>
      <c r="K5835" s="20"/>
      <c r="L5835" s="21"/>
      <c r="M5835" s="21"/>
      <c r="N5835" s="20"/>
      <c r="O5835" s="20"/>
      <c r="P5835" s="19" t="str">
        <f aca="false">IF(I5835="","",I5835-H5835)</f>
        <v/>
      </c>
      <c r="Q5835" s="19" t="str">
        <f aca="true">IF(B5835="","",IF(N5835="No aplica","No aplica",IF(I5835="","Pendent",IF(N5835="Per substituir","Substituir",IF(OR(N5835="No localitzat",N5835="No lliurat"),"Reposar",IF(I5835&lt;H5835,"Reposar",IF(I5835&gt;H5835,"Revisar excedent",IF(AND(G5835="Sí",M5835&lt;&gt;"",M5835&lt;TODAY()),"EPI caducat",IF(AND(G5835="Sí",M5835&lt;&gt;"",M5835&lt;=TODAY()+90),"EPI caduca ≤90 dies",IF(OR(N5835="Deteriorat usable",N5835="Revisió necessària"),"Revisar","OK"))))))))))</f>
      </c>
      <c r="R5835" s="20"/>
    </row>
    <row r="5836" customFormat="false" ht="15" hidden="false" customHeight="false" outlineLevel="0" collapsed="false">
      <c r="A5836" s="19" t="n">
        <v>54</v>
      </c>
      <c r="B5836" s="19" t="n">
        <f aca="false">IFERROR(VLOOKUP(A5836,Personal!$A$6:$F$112,2,FALSE()),"")</f>
        <v>0</v>
      </c>
      <c r="C5836" s="19" t="str">
        <f aca="false">IFERROR(VLOOKUP(A5836,Personal!$A$6:$F$112,3,FALSE()),"")</f>
        <v>Valls</v>
      </c>
      <c r="D5836" s="19" t="s">
        <v>137</v>
      </c>
      <c r="E5836" s="19" t="s">
        <v>147</v>
      </c>
      <c r="F5836" s="19" t="s">
        <v>148</v>
      </c>
      <c r="G5836" s="19" t="s">
        <v>291</v>
      </c>
      <c r="H5836" s="19" t="n">
        <f aca="false">IF(OR(VLOOKUP(A5836,Personal!$A$6:$F$112,5,FALSE())&lt;&gt;"Sí",N5836="No aplica"),0,'Catàleg GRAE'!D58)</f>
        <v>1</v>
      </c>
      <c r="I5836" s="20"/>
      <c r="J5836" s="20"/>
      <c r="K5836" s="20"/>
      <c r="L5836" s="21"/>
      <c r="M5836" s="21"/>
      <c r="N5836" s="20"/>
      <c r="O5836" s="20"/>
      <c r="P5836" s="19" t="str">
        <f aca="false">IF(I5836="","",I5836-H5836)</f>
        <v/>
      </c>
      <c r="Q5836" s="19" t="str">
        <f aca="true">IF(B5836="","",IF(N5836="No aplica","No aplica",IF(I5836="","Pendent",IF(N5836="Per substituir","Substituir",IF(OR(N5836="No localitzat",N5836="No lliurat"),"Reposar",IF(I5836&lt;H5836,"Reposar",IF(I5836&gt;H5836,"Revisar excedent",IF(AND(G5836="Sí",M5836&lt;&gt;"",M5836&lt;TODAY()),"EPI caducat",IF(AND(G5836="Sí",M5836&lt;&gt;"",M5836&lt;=TODAY()+90),"EPI caduca ≤90 dies",IF(OR(N5836="Deteriorat usable",N5836="Revisió necessària"),"Revisar","OK"))))))))))</f>
      </c>
      <c r="R5836" s="20"/>
    </row>
    <row r="5837" customFormat="false" ht="15" hidden="false" customHeight="false" outlineLevel="0" collapsed="false">
      <c r="A5837" s="19" t="n">
        <v>54</v>
      </c>
      <c r="B5837" s="19" t="n">
        <f aca="false">IFERROR(VLOOKUP(A5837,Personal!$A$6:$F$112,2,FALSE()),"")</f>
        <v>0</v>
      </c>
      <c r="C5837" s="19" t="str">
        <f aca="false">IFERROR(VLOOKUP(A5837,Personal!$A$6:$F$112,3,FALSE()),"")</f>
        <v>Valls</v>
      </c>
      <c r="D5837" s="19" t="s">
        <v>125</v>
      </c>
      <c r="E5837" s="19" t="s">
        <v>149</v>
      </c>
      <c r="F5837" s="19" t="s">
        <v>150</v>
      </c>
      <c r="G5837" s="19" t="s">
        <v>291</v>
      </c>
      <c r="H5837" s="19" t="n">
        <f aca="false">IF(OR(VLOOKUP(A5837,Personal!$A$6:$F$112,5,FALSE())&lt;&gt;"Sí",N5837="No aplica"),0,'Catàleg GRAE'!D59)</f>
        <v>1</v>
      </c>
      <c r="I5837" s="20"/>
      <c r="J5837" s="20"/>
      <c r="K5837" s="20"/>
      <c r="L5837" s="21"/>
      <c r="M5837" s="21"/>
      <c r="N5837" s="20"/>
      <c r="O5837" s="20"/>
      <c r="P5837" s="19" t="str">
        <f aca="false">IF(I5837="","",I5837-H5837)</f>
        <v/>
      </c>
      <c r="Q5837" s="19" t="str">
        <f aca="true">IF(B5837="","",IF(N5837="No aplica","No aplica",IF(I5837="","Pendent",IF(N5837="Per substituir","Substituir",IF(OR(N5837="No localitzat",N5837="No lliurat"),"Reposar",IF(I5837&lt;H5837,"Reposar",IF(I5837&gt;H5837,"Revisar excedent",IF(AND(G5837="Sí",M5837&lt;&gt;"",M5837&lt;TODAY()),"EPI caducat",IF(AND(G5837="Sí",M5837&lt;&gt;"",M5837&lt;=TODAY()+90),"EPI caduca ≤90 dies",IF(OR(N5837="Deteriorat usable",N5837="Revisió necessària"),"Revisar","OK"))))))))))</f>
      </c>
      <c r="R5837" s="20"/>
    </row>
    <row r="5838" customFormat="false" ht="15" hidden="false" customHeight="false" outlineLevel="0" collapsed="false">
      <c r="A5838" s="19" t="n">
        <v>54</v>
      </c>
      <c r="B5838" s="19" t="n">
        <f aca="false">IFERROR(VLOOKUP(A5838,Personal!$A$6:$F$112,2,FALSE()),"")</f>
        <v>0</v>
      </c>
      <c r="C5838" s="19" t="str">
        <f aca="false">IFERROR(VLOOKUP(A5838,Personal!$A$6:$F$112,3,FALSE()),"")</f>
        <v>Valls</v>
      </c>
      <c r="D5838" s="19" t="s">
        <v>125</v>
      </c>
      <c r="E5838" s="19" t="s">
        <v>151</v>
      </c>
      <c r="F5838" s="19" t="s">
        <v>152</v>
      </c>
      <c r="G5838" s="19" t="s">
        <v>291</v>
      </c>
      <c r="H5838" s="19" t="n">
        <f aca="false">IF(OR(VLOOKUP(A5838,Personal!$A$6:$F$112,5,FALSE())&lt;&gt;"Sí",N5838="No aplica"),0,'Catàleg GRAE'!D60)</f>
        <v>1</v>
      </c>
      <c r="I5838" s="20"/>
      <c r="J5838" s="20"/>
      <c r="K5838" s="20"/>
      <c r="L5838" s="21"/>
      <c r="M5838" s="21"/>
      <c r="N5838" s="20"/>
      <c r="O5838" s="20"/>
      <c r="P5838" s="19" t="str">
        <f aca="false">IF(I5838="","",I5838-H5838)</f>
        <v/>
      </c>
      <c r="Q5838" s="19" t="str">
        <f aca="true">IF(B5838="","",IF(N5838="No aplica","No aplica",IF(I5838="","Pendent",IF(N5838="Per substituir","Substituir",IF(OR(N5838="No localitzat",N5838="No lliurat"),"Reposar",IF(I5838&lt;H5838,"Reposar",IF(I5838&gt;H5838,"Revisar excedent",IF(AND(G5838="Sí",M5838&lt;&gt;"",M5838&lt;TODAY()),"EPI caducat",IF(AND(G5838="Sí",M5838&lt;&gt;"",M5838&lt;=TODAY()+90),"EPI caduca ≤90 dies",IF(OR(N5838="Deteriorat usable",N5838="Revisió necessària"),"Revisar","OK"))))))))))</f>
      </c>
      <c r="R5838" s="20"/>
    </row>
    <row r="5839" customFormat="false" ht="15" hidden="false" customHeight="false" outlineLevel="0" collapsed="false">
      <c r="A5839" s="19" t="n">
        <v>54</v>
      </c>
      <c r="B5839" s="19" t="n">
        <f aca="false">IFERROR(VLOOKUP(A5839,Personal!$A$6:$F$112,2,FALSE()),"")</f>
        <v>0</v>
      </c>
      <c r="C5839" s="19" t="str">
        <f aca="false">IFERROR(VLOOKUP(A5839,Personal!$A$6:$F$112,3,FALSE()),"")</f>
        <v>Valls</v>
      </c>
      <c r="D5839" s="19" t="s">
        <v>153</v>
      </c>
      <c r="E5839" s="19" t="s">
        <v>154</v>
      </c>
      <c r="F5839" s="19" t="s">
        <v>155</v>
      </c>
      <c r="G5839" s="19" t="s">
        <v>291</v>
      </c>
      <c r="H5839" s="19" t="n">
        <f aca="false">IF(OR(VLOOKUP(A5839,Personal!$A$6:$F$112,5,FALSE())&lt;&gt;"Sí",N5839="No aplica"),0,'Catàleg GRAE'!D61)</f>
        <v>1</v>
      </c>
      <c r="I5839" s="20"/>
      <c r="J5839" s="20"/>
      <c r="K5839" s="20"/>
      <c r="L5839" s="21"/>
      <c r="M5839" s="21"/>
      <c r="N5839" s="20"/>
      <c r="O5839" s="20"/>
      <c r="P5839" s="19" t="str">
        <f aca="false">IF(I5839="","",I5839-H5839)</f>
        <v/>
      </c>
      <c r="Q5839" s="19" t="str">
        <f aca="true">IF(B5839="","",IF(N5839="No aplica","No aplica",IF(I5839="","Pendent",IF(N5839="Per substituir","Substituir",IF(OR(N5839="No localitzat",N5839="No lliurat"),"Reposar",IF(I5839&lt;H5839,"Reposar",IF(I5839&gt;H5839,"Revisar excedent",IF(AND(G5839="Sí",M5839&lt;&gt;"",M5839&lt;TODAY()),"EPI caducat",IF(AND(G5839="Sí",M5839&lt;&gt;"",M5839&lt;=TODAY()+90),"EPI caduca ≤90 dies",IF(OR(N5839="Deteriorat usable",N5839="Revisió necessària"),"Revisar","OK"))))))))))</f>
      </c>
      <c r="R5839" s="20"/>
    </row>
    <row r="5840" customFormat="false" ht="15" hidden="false" customHeight="false" outlineLevel="0" collapsed="false">
      <c r="A5840" s="19" t="n">
        <v>54</v>
      </c>
      <c r="B5840" s="19" t="n">
        <f aca="false">IFERROR(VLOOKUP(A5840,Personal!$A$6:$F$112,2,FALSE()),"")</f>
        <v>0</v>
      </c>
      <c r="C5840" s="19" t="str">
        <f aca="false">IFERROR(VLOOKUP(A5840,Personal!$A$6:$F$112,3,FALSE()),"")</f>
        <v>Valls</v>
      </c>
      <c r="D5840" s="19" t="s">
        <v>37</v>
      </c>
      <c r="E5840" s="19" t="s">
        <v>156</v>
      </c>
      <c r="F5840" s="19" t="s">
        <v>157</v>
      </c>
      <c r="G5840" s="19" t="s">
        <v>291</v>
      </c>
      <c r="H5840" s="19" t="n">
        <f aca="false">IF(OR(VLOOKUP(A5840,Personal!$A$6:$F$112,5,FALSE())&lt;&gt;"Sí",N5840="No aplica"),0,'Catàleg GRAE'!D62)</f>
        <v>1</v>
      </c>
      <c r="I5840" s="20"/>
      <c r="J5840" s="20"/>
      <c r="K5840" s="20"/>
      <c r="L5840" s="21"/>
      <c r="M5840" s="21"/>
      <c r="N5840" s="20"/>
      <c r="O5840" s="20"/>
      <c r="P5840" s="19" t="str">
        <f aca="false">IF(I5840="","",I5840-H5840)</f>
        <v/>
      </c>
      <c r="Q5840" s="19" t="str">
        <f aca="true">IF(B5840="","",IF(N5840="No aplica","No aplica",IF(I5840="","Pendent",IF(N5840="Per substituir","Substituir",IF(OR(N5840="No localitzat",N5840="No lliurat"),"Reposar",IF(I5840&lt;H5840,"Reposar",IF(I5840&gt;H5840,"Revisar excedent",IF(AND(G5840="Sí",M5840&lt;&gt;"",M5840&lt;TODAY()),"EPI caducat",IF(AND(G5840="Sí",M5840&lt;&gt;"",M5840&lt;=TODAY()+90),"EPI caduca ≤90 dies",IF(OR(N5840="Deteriorat usable",N5840="Revisió necessària"),"Revisar","OK"))))))))))</f>
      </c>
      <c r="R5840" s="20"/>
    </row>
    <row r="5841" customFormat="false" ht="15" hidden="false" customHeight="false" outlineLevel="0" collapsed="false">
      <c r="A5841" s="19" t="n">
        <v>54</v>
      </c>
      <c r="B5841" s="19" t="n">
        <f aca="false">IFERROR(VLOOKUP(A5841,Personal!$A$6:$F$112,2,FALSE()),"")</f>
        <v>0</v>
      </c>
      <c r="C5841" s="19" t="str">
        <f aca="false">IFERROR(VLOOKUP(A5841,Personal!$A$6:$F$112,3,FALSE()),"")</f>
        <v>Valls</v>
      </c>
      <c r="D5841" s="19" t="s">
        <v>37</v>
      </c>
      <c r="E5841" s="19" t="s">
        <v>158</v>
      </c>
      <c r="F5841" s="19" t="s">
        <v>159</v>
      </c>
      <c r="G5841" s="19" t="s">
        <v>291</v>
      </c>
      <c r="H5841" s="19" t="n">
        <f aca="false">IF(OR(VLOOKUP(A5841,Personal!$A$6:$F$112,5,FALSE())&lt;&gt;"Sí",N5841="No aplica"),0,'Catàleg GRAE'!D63)</f>
        <v>1</v>
      </c>
      <c r="I5841" s="20"/>
      <c r="J5841" s="20"/>
      <c r="K5841" s="20"/>
      <c r="L5841" s="21"/>
      <c r="M5841" s="21"/>
      <c r="N5841" s="20"/>
      <c r="O5841" s="20"/>
      <c r="P5841" s="19" t="str">
        <f aca="false">IF(I5841="","",I5841-H5841)</f>
        <v/>
      </c>
      <c r="Q5841" s="19" t="str">
        <f aca="true">IF(B5841="","",IF(N5841="No aplica","No aplica",IF(I5841="","Pendent",IF(N5841="Per substituir","Substituir",IF(OR(N5841="No localitzat",N5841="No lliurat"),"Reposar",IF(I5841&lt;H5841,"Reposar",IF(I5841&gt;H5841,"Revisar excedent",IF(AND(G5841="Sí",M5841&lt;&gt;"",M5841&lt;TODAY()),"EPI caducat",IF(AND(G5841="Sí",M5841&lt;&gt;"",M5841&lt;=TODAY()+90),"EPI caduca ≤90 dies",IF(OR(N5841="Deteriorat usable",N5841="Revisió necessària"),"Revisar","OK"))))))))))</f>
      </c>
      <c r="R5841" s="20"/>
    </row>
    <row r="5842" customFormat="false" ht="15" hidden="false" customHeight="false" outlineLevel="0" collapsed="false">
      <c r="A5842" s="19" t="n">
        <v>54</v>
      </c>
      <c r="B5842" s="19" t="n">
        <f aca="false">IFERROR(VLOOKUP(A5842,Personal!$A$6:$F$112,2,FALSE()),"")</f>
        <v>0</v>
      </c>
      <c r="C5842" s="19" t="str">
        <f aca="false">IFERROR(VLOOKUP(A5842,Personal!$A$6:$F$112,3,FALSE()),"")</f>
        <v>Valls</v>
      </c>
      <c r="D5842" s="19" t="s">
        <v>160</v>
      </c>
      <c r="E5842" s="19" t="s">
        <v>161</v>
      </c>
      <c r="F5842" s="19" t="s">
        <v>162</v>
      </c>
      <c r="G5842" s="19" t="s">
        <v>291</v>
      </c>
      <c r="H5842" s="19" t="n">
        <f aca="false">IF(OR(VLOOKUP(A5842,Personal!$A$6:$F$112,5,FALSE())&lt;&gt;"Sí",N5842="No aplica"),0,'Catàleg GRAE'!D64)</f>
        <v>1</v>
      </c>
      <c r="I5842" s="20"/>
      <c r="J5842" s="20"/>
      <c r="K5842" s="20"/>
      <c r="L5842" s="21"/>
      <c r="M5842" s="21"/>
      <c r="N5842" s="20"/>
      <c r="O5842" s="20"/>
      <c r="P5842" s="19" t="str">
        <f aca="false">IF(I5842="","",I5842-H5842)</f>
        <v/>
      </c>
      <c r="Q5842" s="19" t="str">
        <f aca="true">IF(B5842="","",IF(N5842="No aplica","No aplica",IF(I5842="","Pendent",IF(N5842="Per substituir","Substituir",IF(OR(N5842="No localitzat",N5842="No lliurat"),"Reposar",IF(I5842&lt;H5842,"Reposar",IF(I5842&gt;H5842,"Revisar excedent",IF(AND(G5842="Sí",M5842&lt;&gt;"",M5842&lt;TODAY()),"EPI caducat",IF(AND(G5842="Sí",M5842&lt;&gt;"",M5842&lt;=TODAY()+90),"EPI caduca ≤90 dies",IF(OR(N5842="Deteriorat usable",N5842="Revisió necessària"),"Revisar","OK"))))))))))</f>
      </c>
      <c r="R5842" s="20"/>
    </row>
    <row r="5843" customFormat="false" ht="15" hidden="false" customHeight="false" outlineLevel="0" collapsed="false">
      <c r="A5843" s="19" t="n">
        <v>54</v>
      </c>
      <c r="B5843" s="19" t="n">
        <f aca="false">IFERROR(VLOOKUP(A5843,Personal!$A$6:$F$112,2,FALSE()),"")</f>
        <v>0</v>
      </c>
      <c r="C5843" s="19" t="str">
        <f aca="false">IFERROR(VLOOKUP(A5843,Personal!$A$6:$F$112,3,FALSE()),"")</f>
        <v>Valls</v>
      </c>
      <c r="D5843" s="19" t="s">
        <v>137</v>
      </c>
      <c r="E5843" s="19" t="s">
        <v>163</v>
      </c>
      <c r="F5843" s="19" t="s">
        <v>164</v>
      </c>
      <c r="G5843" s="19" t="s">
        <v>272</v>
      </c>
      <c r="H5843" s="19" t="n">
        <f aca="false">IF(OR(VLOOKUP(A5843,Personal!$A$6:$F$112,5,FALSE())&lt;&gt;"Sí",N5843="No aplica"),0,'Catàleg GRAE'!D65)</f>
        <v>1</v>
      </c>
      <c r="I5843" s="20"/>
      <c r="J5843" s="20"/>
      <c r="K5843" s="20"/>
      <c r="L5843" s="21"/>
      <c r="M5843" s="21"/>
      <c r="N5843" s="20"/>
      <c r="O5843" s="20"/>
      <c r="P5843" s="19" t="str">
        <f aca="false">IF(I5843="","",I5843-H5843)</f>
        <v/>
      </c>
      <c r="Q5843" s="19" t="str">
        <f aca="true">IF(B5843="","",IF(N5843="No aplica","No aplica",IF(I5843="","Pendent",IF(N5843="Per substituir","Substituir",IF(OR(N5843="No localitzat",N5843="No lliurat"),"Reposar",IF(I5843&lt;H5843,"Reposar",IF(I5843&gt;H5843,"Revisar excedent",IF(AND(G5843="Sí",M5843&lt;&gt;"",M5843&lt;TODAY()),"EPI caducat",IF(AND(G5843="Sí",M5843&lt;&gt;"",M5843&lt;=TODAY()+90),"EPI caduca ≤90 dies",IF(OR(N5843="Deteriorat usable",N5843="Revisió necessària"),"Revisar","OK"))))))))))</f>
      </c>
      <c r="R5843" s="20"/>
    </row>
    <row r="5844" customFormat="false" ht="15" hidden="false" customHeight="false" outlineLevel="0" collapsed="false">
      <c r="A5844" s="19" t="n">
        <v>54</v>
      </c>
      <c r="B5844" s="19" t="n">
        <f aca="false">IFERROR(VLOOKUP(A5844,Personal!$A$6:$F$112,2,FALSE()),"")</f>
        <v>0</v>
      </c>
      <c r="C5844" s="19" t="str">
        <f aca="false">IFERROR(VLOOKUP(A5844,Personal!$A$6:$F$112,3,FALSE()),"")</f>
        <v>Valls</v>
      </c>
      <c r="D5844" s="19" t="s">
        <v>132</v>
      </c>
      <c r="E5844" s="19" t="s">
        <v>165</v>
      </c>
      <c r="F5844" s="19" t="s">
        <v>166</v>
      </c>
      <c r="G5844" s="19" t="s">
        <v>272</v>
      </c>
      <c r="H5844" s="19" t="n">
        <f aca="false">IF(OR(VLOOKUP(A5844,Personal!$A$6:$F$112,5,FALSE())&lt;&gt;"Sí",N5844="No aplica"),0,'Catàleg GRAE'!D66)</f>
        <v>1</v>
      </c>
      <c r="I5844" s="20"/>
      <c r="J5844" s="20"/>
      <c r="K5844" s="20"/>
      <c r="L5844" s="21"/>
      <c r="M5844" s="21"/>
      <c r="N5844" s="20"/>
      <c r="O5844" s="20"/>
      <c r="P5844" s="19" t="str">
        <f aca="false">IF(I5844="","",I5844-H5844)</f>
        <v/>
      </c>
      <c r="Q5844" s="19" t="str">
        <f aca="true">IF(B5844="","",IF(N5844="No aplica","No aplica",IF(I5844="","Pendent",IF(N5844="Per substituir","Substituir",IF(OR(N5844="No localitzat",N5844="No lliurat"),"Reposar",IF(I5844&lt;H5844,"Reposar",IF(I5844&gt;H5844,"Revisar excedent",IF(AND(G5844="Sí",M5844&lt;&gt;"",M5844&lt;TODAY()),"EPI caducat",IF(AND(G5844="Sí",M5844&lt;&gt;"",M5844&lt;=TODAY()+90),"EPI caduca ≤90 dies",IF(OR(N5844="Deteriorat usable",N5844="Revisió necessària"),"Revisar","OK"))))))))))</f>
      </c>
      <c r="R5844" s="20"/>
    </row>
    <row r="5845" customFormat="false" ht="15" hidden="false" customHeight="false" outlineLevel="0" collapsed="false">
      <c r="A5845" s="19" t="n">
        <v>54</v>
      </c>
      <c r="B5845" s="19" t="n">
        <f aca="false">IFERROR(VLOOKUP(A5845,Personal!$A$6:$F$112,2,FALSE()),"")</f>
        <v>0</v>
      </c>
      <c r="C5845" s="19" t="str">
        <f aca="false">IFERROR(VLOOKUP(A5845,Personal!$A$6:$F$112,3,FALSE()),"")</f>
        <v>Valls</v>
      </c>
      <c r="D5845" s="19" t="s">
        <v>71</v>
      </c>
      <c r="E5845" s="19" t="s">
        <v>167</v>
      </c>
      <c r="F5845" s="19" t="s">
        <v>168</v>
      </c>
      <c r="G5845" s="19" t="s">
        <v>291</v>
      </c>
      <c r="H5845" s="19" t="n">
        <f aca="false">IF(OR(VLOOKUP(A5845,Personal!$A$6:$F$112,5,FALSE())&lt;&gt;"Sí",N5845="No aplica"),0,'Catàleg GRAE'!D67)</f>
        <v>1</v>
      </c>
      <c r="I5845" s="20"/>
      <c r="J5845" s="20"/>
      <c r="K5845" s="20"/>
      <c r="L5845" s="21"/>
      <c r="M5845" s="21"/>
      <c r="N5845" s="20"/>
      <c r="O5845" s="20"/>
      <c r="P5845" s="19" t="str">
        <f aca="false">IF(I5845="","",I5845-H5845)</f>
        <v/>
      </c>
      <c r="Q5845" s="19" t="str">
        <f aca="true">IF(B5845="","",IF(N5845="No aplica","No aplica",IF(I5845="","Pendent",IF(N5845="Per substituir","Substituir",IF(OR(N5845="No localitzat",N5845="No lliurat"),"Reposar",IF(I5845&lt;H5845,"Reposar",IF(I5845&gt;H5845,"Revisar excedent",IF(AND(G5845="Sí",M5845&lt;&gt;"",M5845&lt;TODAY()),"EPI caducat",IF(AND(G5845="Sí",M5845&lt;&gt;"",M5845&lt;=TODAY()+90),"EPI caduca ≤90 dies",IF(OR(N5845="Deteriorat usable",N5845="Revisió necessària"),"Revisar","OK"))))))))))</f>
      </c>
      <c r="R5845" s="20"/>
    </row>
    <row r="5846" customFormat="false" ht="15" hidden="false" customHeight="false" outlineLevel="0" collapsed="false">
      <c r="A5846" s="19" t="n">
        <v>54</v>
      </c>
      <c r="B5846" s="19" t="n">
        <f aca="false">IFERROR(VLOOKUP(A5846,Personal!$A$6:$F$112,2,FALSE()),"")</f>
        <v>0</v>
      </c>
      <c r="C5846" s="19" t="str">
        <f aca="false">IFERROR(VLOOKUP(A5846,Personal!$A$6:$F$112,3,FALSE()),"")</f>
        <v>Valls</v>
      </c>
      <c r="D5846" s="19" t="s">
        <v>132</v>
      </c>
      <c r="E5846" s="19" t="s">
        <v>169</v>
      </c>
      <c r="F5846" s="19" t="s">
        <v>170</v>
      </c>
      <c r="G5846" s="19" t="s">
        <v>272</v>
      </c>
      <c r="H5846" s="19" t="n">
        <f aca="false">IF(OR(VLOOKUP(A5846,Personal!$A$6:$F$112,5,FALSE())&lt;&gt;"Sí",N5846="No aplica"),0,'Catàleg GRAE'!D68)</f>
        <v>1</v>
      </c>
      <c r="I5846" s="20"/>
      <c r="J5846" s="20"/>
      <c r="K5846" s="20"/>
      <c r="L5846" s="21"/>
      <c r="M5846" s="21"/>
      <c r="N5846" s="20"/>
      <c r="O5846" s="20"/>
      <c r="P5846" s="19" t="str">
        <f aca="false">IF(I5846="","",I5846-H5846)</f>
        <v/>
      </c>
      <c r="Q5846" s="19" t="str">
        <f aca="true">IF(B5846="","",IF(N5846="No aplica","No aplica",IF(I5846="","Pendent",IF(N5846="Per substituir","Substituir",IF(OR(N5846="No localitzat",N5846="No lliurat"),"Reposar",IF(I5846&lt;H5846,"Reposar",IF(I5846&gt;H5846,"Revisar excedent",IF(AND(G5846="Sí",M5846&lt;&gt;"",M5846&lt;TODAY()),"EPI caducat",IF(AND(G5846="Sí",M5846&lt;&gt;"",M5846&lt;=TODAY()+90),"EPI caduca ≤90 dies",IF(OR(N5846="Deteriorat usable",N5846="Revisió necessària"),"Revisar","OK"))))))))))</f>
      </c>
      <c r="R5846" s="20"/>
    </row>
    <row r="5847" customFormat="false" ht="15" hidden="false" customHeight="false" outlineLevel="0" collapsed="false">
      <c r="A5847" s="19" t="n">
        <v>54</v>
      </c>
      <c r="B5847" s="19" t="n">
        <f aca="false">IFERROR(VLOOKUP(A5847,Personal!$A$6:$F$112,2,FALSE()),"")</f>
        <v>0</v>
      </c>
      <c r="C5847" s="19" t="str">
        <f aca="false">IFERROR(VLOOKUP(A5847,Personal!$A$6:$F$112,3,FALSE()),"")</f>
        <v>Valls</v>
      </c>
      <c r="D5847" s="19" t="s">
        <v>142</v>
      </c>
      <c r="E5847" s="19" t="s">
        <v>171</v>
      </c>
      <c r="F5847" s="19" t="s">
        <v>172</v>
      </c>
      <c r="G5847" s="19" t="s">
        <v>272</v>
      </c>
      <c r="H5847" s="19" t="n">
        <f aca="false">IF(OR(VLOOKUP(A5847,Personal!$A$6:$F$112,5,FALSE())&lt;&gt;"Sí",N5847="No aplica"),0,'Catàleg GRAE'!D69)</f>
        <v>1</v>
      </c>
      <c r="I5847" s="20"/>
      <c r="J5847" s="20"/>
      <c r="K5847" s="20"/>
      <c r="L5847" s="21"/>
      <c r="M5847" s="21"/>
      <c r="N5847" s="20"/>
      <c r="O5847" s="20"/>
      <c r="P5847" s="19" t="str">
        <f aca="false">IF(I5847="","",I5847-H5847)</f>
        <v/>
      </c>
      <c r="Q5847" s="19" t="str">
        <f aca="true">IF(B5847="","",IF(N5847="No aplica","No aplica",IF(I5847="","Pendent",IF(N5847="Per substituir","Substituir",IF(OR(N5847="No localitzat",N5847="No lliurat"),"Reposar",IF(I5847&lt;H5847,"Reposar",IF(I5847&gt;H5847,"Revisar excedent",IF(AND(G5847="Sí",M5847&lt;&gt;"",M5847&lt;TODAY()),"EPI caducat",IF(AND(G5847="Sí",M5847&lt;&gt;"",M5847&lt;=TODAY()+90),"EPI caduca ≤90 dies",IF(OR(N5847="Deteriorat usable",N5847="Revisió necessària"),"Revisar","OK"))))))))))</f>
      </c>
      <c r="R5847" s="20"/>
    </row>
    <row r="5848" customFormat="false" ht="15" hidden="false" customHeight="false" outlineLevel="0" collapsed="false">
      <c r="A5848" s="19" t="n">
        <v>54</v>
      </c>
      <c r="B5848" s="19" t="n">
        <f aca="false">IFERROR(VLOOKUP(A5848,Personal!$A$6:$F$112,2,FALSE()),"")</f>
        <v>0</v>
      </c>
      <c r="C5848" s="19" t="str">
        <f aca="false">IFERROR(VLOOKUP(A5848,Personal!$A$6:$F$112,3,FALSE()),"")</f>
        <v>Valls</v>
      </c>
      <c r="D5848" s="19" t="s">
        <v>132</v>
      </c>
      <c r="E5848" s="19" t="s">
        <v>173</v>
      </c>
      <c r="F5848" s="19" t="s">
        <v>174</v>
      </c>
      <c r="G5848" s="19" t="s">
        <v>272</v>
      </c>
      <c r="H5848" s="19" t="n">
        <f aca="false">IF(OR(VLOOKUP(A5848,Personal!$A$6:$F$112,5,FALSE())&lt;&gt;"Sí",N5848="No aplica"),0,'Catàleg GRAE'!D70)</f>
        <v>1</v>
      </c>
      <c r="I5848" s="20"/>
      <c r="J5848" s="20"/>
      <c r="K5848" s="20"/>
      <c r="L5848" s="21"/>
      <c r="M5848" s="21"/>
      <c r="N5848" s="20"/>
      <c r="O5848" s="20"/>
      <c r="P5848" s="19" t="str">
        <f aca="false">IF(I5848="","",I5848-H5848)</f>
        <v/>
      </c>
      <c r="Q5848" s="19" t="str">
        <f aca="true">IF(B5848="","",IF(N5848="No aplica","No aplica",IF(I5848="","Pendent",IF(N5848="Per substituir","Substituir",IF(OR(N5848="No localitzat",N5848="No lliurat"),"Reposar",IF(I5848&lt;H5848,"Reposar",IF(I5848&gt;H5848,"Revisar excedent",IF(AND(G5848="Sí",M5848&lt;&gt;"",M5848&lt;TODAY()),"EPI caducat",IF(AND(G5848="Sí",M5848&lt;&gt;"",M5848&lt;=TODAY()+90),"EPI caduca ≤90 dies",IF(OR(N5848="Deteriorat usable",N5848="Revisió necessària"),"Revisar","OK"))))))))))</f>
      </c>
      <c r="R5848" s="20"/>
    </row>
    <row r="5849" customFormat="false" ht="15" hidden="false" customHeight="false" outlineLevel="0" collapsed="false">
      <c r="A5849" s="19" t="n">
        <v>54</v>
      </c>
      <c r="B5849" s="19" t="n">
        <f aca="false">IFERROR(VLOOKUP(A5849,Personal!$A$6:$F$112,2,FALSE()),"")</f>
        <v>0</v>
      </c>
      <c r="C5849" s="19" t="str">
        <f aca="false">IFERROR(VLOOKUP(A5849,Personal!$A$6:$F$112,3,FALSE()),"")</f>
        <v>Valls</v>
      </c>
      <c r="D5849" s="19" t="s">
        <v>132</v>
      </c>
      <c r="E5849" s="19" t="s">
        <v>175</v>
      </c>
      <c r="F5849" s="19" t="s">
        <v>176</v>
      </c>
      <c r="G5849" s="19" t="s">
        <v>272</v>
      </c>
      <c r="H5849" s="19" t="n">
        <f aca="false">IF(OR(VLOOKUP(A5849,Personal!$A$6:$F$112,5,FALSE())&lt;&gt;"Sí",N5849="No aplica"),0,'Catàleg GRAE'!D71)</f>
        <v>1</v>
      </c>
      <c r="I5849" s="20"/>
      <c r="J5849" s="20"/>
      <c r="K5849" s="20"/>
      <c r="L5849" s="21"/>
      <c r="M5849" s="21"/>
      <c r="N5849" s="20"/>
      <c r="O5849" s="20"/>
      <c r="P5849" s="19" t="str">
        <f aca="false">IF(I5849="","",I5849-H5849)</f>
        <v/>
      </c>
      <c r="Q5849" s="19" t="str">
        <f aca="true">IF(B5849="","",IF(N5849="No aplica","No aplica",IF(I5849="","Pendent",IF(N5849="Per substituir","Substituir",IF(OR(N5849="No localitzat",N5849="No lliurat"),"Reposar",IF(I5849&lt;H5849,"Reposar",IF(I5849&gt;H5849,"Revisar excedent",IF(AND(G5849="Sí",M5849&lt;&gt;"",M5849&lt;TODAY()),"EPI caducat",IF(AND(G5849="Sí",M5849&lt;&gt;"",M5849&lt;=TODAY()+90),"EPI caduca ≤90 dies",IF(OR(N5849="Deteriorat usable",N5849="Revisió necessària"),"Revisar","OK"))))))))))</f>
      </c>
      <c r="R5849" s="20"/>
    </row>
    <row r="5850" customFormat="false" ht="15" hidden="false" customHeight="false" outlineLevel="0" collapsed="false">
      <c r="A5850" s="19" t="n">
        <v>54</v>
      </c>
      <c r="B5850" s="19" t="n">
        <f aca="false">IFERROR(VLOOKUP(A5850,Personal!$A$6:$F$112,2,FALSE()),"")</f>
        <v>0</v>
      </c>
      <c r="C5850" s="19" t="str">
        <f aca="false">IFERROR(VLOOKUP(A5850,Personal!$A$6:$F$112,3,FALSE()),"")</f>
        <v>Valls</v>
      </c>
      <c r="D5850" s="19" t="s">
        <v>177</v>
      </c>
      <c r="E5850" s="19" t="s">
        <v>178</v>
      </c>
      <c r="F5850" s="19" t="s">
        <v>179</v>
      </c>
      <c r="G5850" s="19" t="s">
        <v>272</v>
      </c>
      <c r="H5850" s="19" t="n">
        <f aca="false">IF(OR(VLOOKUP(A5850,Personal!$A$6:$F$112,5,FALSE())&lt;&gt;"Sí",N5850="No aplica"),0,'Catàleg GRAE'!D72)</f>
        <v>1</v>
      </c>
      <c r="I5850" s="20"/>
      <c r="J5850" s="20"/>
      <c r="K5850" s="20"/>
      <c r="L5850" s="21"/>
      <c r="M5850" s="21"/>
      <c r="N5850" s="20"/>
      <c r="O5850" s="20"/>
      <c r="P5850" s="19" t="str">
        <f aca="false">IF(I5850="","",I5850-H5850)</f>
        <v/>
      </c>
      <c r="Q5850" s="19" t="str">
        <f aca="true">IF(B5850="","",IF(N5850="No aplica","No aplica",IF(I5850="","Pendent",IF(N5850="Per substituir","Substituir",IF(OR(N5850="No localitzat",N5850="No lliurat"),"Reposar",IF(I5850&lt;H5850,"Reposar",IF(I5850&gt;H5850,"Revisar excedent",IF(AND(G5850="Sí",M5850&lt;&gt;"",M5850&lt;TODAY()),"EPI caducat",IF(AND(G5850="Sí",M5850&lt;&gt;"",M5850&lt;=TODAY()+90),"EPI caduca ≤90 dies",IF(OR(N5850="Deteriorat usable",N5850="Revisió necessària"),"Revisar","OK"))))))))))</f>
      </c>
      <c r="R5850" s="20"/>
    </row>
    <row r="5851" customFormat="false" ht="15" hidden="false" customHeight="false" outlineLevel="0" collapsed="false">
      <c r="A5851" s="19" t="n">
        <v>54</v>
      </c>
      <c r="B5851" s="19" t="n">
        <f aca="false">IFERROR(VLOOKUP(A5851,Personal!$A$6:$F$112,2,FALSE()),"")</f>
        <v>0</v>
      </c>
      <c r="C5851" s="19" t="str">
        <f aca="false">IFERROR(VLOOKUP(A5851,Personal!$A$6:$F$112,3,FALSE()),"")</f>
        <v>Valls</v>
      </c>
      <c r="D5851" s="19" t="s">
        <v>177</v>
      </c>
      <c r="E5851" s="19" t="s">
        <v>180</v>
      </c>
      <c r="F5851" s="19" t="s">
        <v>181</v>
      </c>
      <c r="G5851" s="19" t="s">
        <v>272</v>
      </c>
      <c r="H5851" s="19" t="n">
        <f aca="false">IF(OR(VLOOKUP(A5851,Personal!$A$6:$F$112,5,FALSE())&lt;&gt;"Sí",N5851="No aplica"),0,'Catàleg GRAE'!D73)</f>
        <v>1</v>
      </c>
      <c r="I5851" s="20"/>
      <c r="J5851" s="20"/>
      <c r="K5851" s="20"/>
      <c r="L5851" s="21"/>
      <c r="M5851" s="21"/>
      <c r="N5851" s="20"/>
      <c r="O5851" s="20"/>
      <c r="P5851" s="19" t="str">
        <f aca="false">IF(I5851="","",I5851-H5851)</f>
        <v/>
      </c>
      <c r="Q5851" s="19" t="str">
        <f aca="true">IF(B5851="","",IF(N5851="No aplica","No aplica",IF(I5851="","Pendent",IF(N5851="Per substituir","Substituir",IF(OR(N5851="No localitzat",N5851="No lliurat"),"Reposar",IF(I5851&lt;H5851,"Reposar",IF(I5851&gt;H5851,"Revisar excedent",IF(AND(G5851="Sí",M5851&lt;&gt;"",M5851&lt;TODAY()),"EPI caducat",IF(AND(G5851="Sí",M5851&lt;&gt;"",M5851&lt;=TODAY()+90),"EPI caduca ≤90 dies",IF(OR(N5851="Deteriorat usable",N5851="Revisió necessària"),"Revisar","OK"))))))))))</f>
      </c>
      <c r="R5851" s="20"/>
    </row>
    <row r="5852" customFormat="false" ht="15" hidden="false" customHeight="false" outlineLevel="0" collapsed="false">
      <c r="A5852" s="19" t="n">
        <v>54</v>
      </c>
      <c r="B5852" s="19" t="n">
        <f aca="false">IFERROR(VLOOKUP(A5852,Personal!$A$6:$F$112,2,FALSE()),"")</f>
        <v>0</v>
      </c>
      <c r="C5852" s="19" t="str">
        <f aca="false">IFERROR(VLOOKUP(A5852,Personal!$A$6:$F$112,3,FALSE()),"")</f>
        <v>Valls</v>
      </c>
      <c r="D5852" s="19" t="s">
        <v>132</v>
      </c>
      <c r="E5852" s="19" t="s">
        <v>182</v>
      </c>
      <c r="F5852" s="19" t="s">
        <v>183</v>
      </c>
      <c r="G5852" s="19" t="s">
        <v>272</v>
      </c>
      <c r="H5852" s="19" t="n">
        <f aca="false">IF(OR(VLOOKUP(A5852,Personal!$A$6:$F$112,5,FALSE())&lt;&gt;"Sí",N5852="No aplica"),0,'Catàleg GRAE'!D74)</f>
        <v>1</v>
      </c>
      <c r="I5852" s="20"/>
      <c r="J5852" s="20"/>
      <c r="K5852" s="20"/>
      <c r="L5852" s="21"/>
      <c r="M5852" s="21"/>
      <c r="N5852" s="20"/>
      <c r="O5852" s="20"/>
      <c r="P5852" s="19" t="str">
        <f aca="false">IF(I5852="","",I5852-H5852)</f>
        <v/>
      </c>
      <c r="Q5852" s="19" t="str">
        <f aca="true">IF(B5852="","",IF(N5852="No aplica","No aplica",IF(I5852="","Pendent",IF(N5852="Per substituir","Substituir",IF(OR(N5852="No localitzat",N5852="No lliurat"),"Reposar",IF(I5852&lt;H5852,"Reposar",IF(I5852&gt;H5852,"Revisar excedent",IF(AND(G5852="Sí",M5852&lt;&gt;"",M5852&lt;TODAY()),"EPI caducat",IF(AND(G5852="Sí",M5852&lt;&gt;"",M5852&lt;=TODAY()+90),"EPI caduca ≤90 dies",IF(OR(N5852="Deteriorat usable",N5852="Revisió necessària"),"Revisar","OK"))))))))))</f>
      </c>
      <c r="R5852" s="20"/>
    </row>
    <row r="5853" customFormat="false" ht="15" hidden="false" customHeight="false" outlineLevel="0" collapsed="false">
      <c r="A5853" s="19" t="n">
        <v>54</v>
      </c>
      <c r="B5853" s="19" t="n">
        <f aca="false">IFERROR(VLOOKUP(A5853,Personal!$A$6:$F$112,2,FALSE()),"")</f>
        <v>0</v>
      </c>
      <c r="C5853" s="19" t="str">
        <f aca="false">IFERROR(VLOOKUP(A5853,Personal!$A$6:$F$112,3,FALSE()),"")</f>
        <v>Valls</v>
      </c>
      <c r="D5853" s="19" t="s">
        <v>177</v>
      </c>
      <c r="E5853" s="19" t="s">
        <v>184</v>
      </c>
      <c r="F5853" s="19" t="s">
        <v>185</v>
      </c>
      <c r="G5853" s="19" t="s">
        <v>272</v>
      </c>
      <c r="H5853" s="19" t="n">
        <f aca="false">IF(OR(VLOOKUP(A5853,Personal!$A$6:$F$112,5,FALSE())&lt;&gt;"Sí",N5853="No aplica"),0,'Catàleg GRAE'!D75)</f>
        <v>1</v>
      </c>
      <c r="I5853" s="20"/>
      <c r="J5853" s="20"/>
      <c r="K5853" s="20"/>
      <c r="L5853" s="21"/>
      <c r="M5853" s="21"/>
      <c r="N5853" s="20"/>
      <c r="O5853" s="20"/>
      <c r="P5853" s="19" t="str">
        <f aca="false">IF(I5853="","",I5853-H5853)</f>
        <v/>
      </c>
      <c r="Q5853" s="19" t="str">
        <f aca="true">IF(B5853="","",IF(N5853="No aplica","No aplica",IF(I5853="","Pendent",IF(N5853="Per substituir","Substituir",IF(OR(N5853="No localitzat",N5853="No lliurat"),"Reposar",IF(I5853&lt;H5853,"Reposar",IF(I5853&gt;H5853,"Revisar excedent",IF(AND(G5853="Sí",M5853&lt;&gt;"",M5853&lt;TODAY()),"EPI caducat",IF(AND(G5853="Sí",M5853&lt;&gt;"",M5853&lt;=TODAY()+90),"EPI caduca ≤90 dies",IF(OR(N5853="Deteriorat usable",N5853="Revisió necessària"),"Revisar","OK"))))))))))</f>
      </c>
      <c r="R5853" s="20"/>
    </row>
    <row r="5854" customFormat="false" ht="15" hidden="false" customHeight="false" outlineLevel="0" collapsed="false">
      <c r="A5854" s="19" t="n">
        <v>54</v>
      </c>
      <c r="B5854" s="19" t="n">
        <f aca="false">IFERROR(VLOOKUP(A5854,Personal!$A$6:$F$112,2,FALSE()),"")</f>
        <v>0</v>
      </c>
      <c r="C5854" s="19" t="str">
        <f aca="false">IFERROR(VLOOKUP(A5854,Personal!$A$6:$F$112,3,FALSE()),"")</f>
        <v>Valls</v>
      </c>
      <c r="D5854" s="19" t="s">
        <v>142</v>
      </c>
      <c r="E5854" s="19" t="s">
        <v>186</v>
      </c>
      <c r="F5854" s="19" t="s">
        <v>187</v>
      </c>
      <c r="G5854" s="19" t="s">
        <v>272</v>
      </c>
      <c r="H5854" s="19" t="n">
        <f aca="false">IF(OR(VLOOKUP(A5854,Personal!$A$6:$F$112,5,FALSE())&lt;&gt;"Sí",N5854="No aplica"),0,'Catàleg GRAE'!D76)</f>
        <v>1</v>
      </c>
      <c r="I5854" s="20"/>
      <c r="J5854" s="20"/>
      <c r="K5854" s="20"/>
      <c r="L5854" s="21"/>
      <c r="M5854" s="21"/>
      <c r="N5854" s="20"/>
      <c r="O5854" s="20"/>
      <c r="P5854" s="19" t="str">
        <f aca="false">IF(I5854="","",I5854-H5854)</f>
        <v/>
      </c>
      <c r="Q5854" s="19" t="str">
        <f aca="true">IF(B5854="","",IF(N5854="No aplica","No aplica",IF(I5854="","Pendent",IF(N5854="Per substituir","Substituir",IF(OR(N5854="No localitzat",N5854="No lliurat"),"Reposar",IF(I5854&lt;H5854,"Reposar",IF(I5854&gt;H5854,"Revisar excedent",IF(AND(G5854="Sí",M5854&lt;&gt;"",M5854&lt;TODAY()),"EPI caducat",IF(AND(G5854="Sí",M5854&lt;&gt;"",M5854&lt;=TODAY()+90),"EPI caduca ≤90 dies",IF(OR(N5854="Deteriorat usable",N5854="Revisió necessària"),"Revisar","OK"))))))))))</f>
      </c>
      <c r="R5854" s="20"/>
    </row>
    <row r="5855" customFormat="false" ht="15" hidden="false" customHeight="false" outlineLevel="0" collapsed="false">
      <c r="A5855" s="19" t="n">
        <v>54</v>
      </c>
      <c r="B5855" s="19" t="n">
        <f aca="false">IFERROR(VLOOKUP(A5855,Personal!$A$6:$F$112,2,FALSE()),"")</f>
        <v>0</v>
      </c>
      <c r="C5855" s="19" t="str">
        <f aca="false">IFERROR(VLOOKUP(A5855,Personal!$A$6:$F$112,3,FALSE()),"")</f>
        <v>Valls</v>
      </c>
      <c r="D5855" s="19" t="s">
        <v>177</v>
      </c>
      <c r="E5855" s="19" t="s">
        <v>188</v>
      </c>
      <c r="F5855" s="19" t="s">
        <v>189</v>
      </c>
      <c r="G5855" s="19" t="s">
        <v>272</v>
      </c>
      <c r="H5855" s="19" t="n">
        <f aca="false">IF(OR(VLOOKUP(A5855,Personal!$A$6:$F$112,5,FALSE())&lt;&gt;"Sí",N5855="No aplica"),0,'Catàleg GRAE'!D77)</f>
        <v>1</v>
      </c>
      <c r="I5855" s="20"/>
      <c r="J5855" s="20"/>
      <c r="K5855" s="20"/>
      <c r="L5855" s="21"/>
      <c r="M5855" s="21"/>
      <c r="N5855" s="20"/>
      <c r="O5855" s="20"/>
      <c r="P5855" s="19" t="str">
        <f aca="false">IF(I5855="","",I5855-H5855)</f>
        <v/>
      </c>
      <c r="Q5855" s="19" t="str">
        <f aca="true">IF(B5855="","",IF(N5855="No aplica","No aplica",IF(I5855="","Pendent",IF(N5855="Per substituir","Substituir",IF(OR(N5855="No localitzat",N5855="No lliurat"),"Reposar",IF(I5855&lt;H5855,"Reposar",IF(I5855&gt;H5855,"Revisar excedent",IF(AND(G5855="Sí",M5855&lt;&gt;"",M5855&lt;TODAY()),"EPI caducat",IF(AND(G5855="Sí",M5855&lt;&gt;"",M5855&lt;=TODAY()+90),"EPI caduca ≤90 dies",IF(OR(N5855="Deteriorat usable",N5855="Revisió necessària"),"Revisar","OK"))))))))))</f>
      </c>
      <c r="R5855" s="20"/>
    </row>
    <row r="5856" customFormat="false" ht="15" hidden="false" customHeight="false" outlineLevel="0" collapsed="false">
      <c r="A5856" s="19" t="n">
        <v>54</v>
      </c>
      <c r="B5856" s="19" t="n">
        <f aca="false">IFERROR(VLOOKUP(A5856,Personal!$A$6:$F$112,2,FALSE()),"")</f>
        <v>0</v>
      </c>
      <c r="C5856" s="19" t="str">
        <f aca="false">IFERROR(VLOOKUP(A5856,Personal!$A$6:$F$112,3,FALSE()),"")</f>
        <v>Valls</v>
      </c>
      <c r="D5856" s="19" t="s">
        <v>132</v>
      </c>
      <c r="E5856" s="19" t="s">
        <v>190</v>
      </c>
      <c r="F5856" s="19" t="s">
        <v>191</v>
      </c>
      <c r="G5856" s="19" t="s">
        <v>272</v>
      </c>
      <c r="H5856" s="19" t="n">
        <f aca="false">IF(OR(VLOOKUP(A5856,Personal!$A$6:$F$112,5,FALSE())&lt;&gt;"Sí",N5856="No aplica"),0,'Catàleg GRAE'!D78)</f>
        <v>1</v>
      </c>
      <c r="I5856" s="20"/>
      <c r="J5856" s="20"/>
      <c r="K5856" s="20"/>
      <c r="L5856" s="21"/>
      <c r="M5856" s="21"/>
      <c r="N5856" s="20"/>
      <c r="O5856" s="20"/>
      <c r="P5856" s="19" t="str">
        <f aca="false">IF(I5856="","",I5856-H5856)</f>
        <v/>
      </c>
      <c r="Q5856" s="19" t="str">
        <f aca="true">IF(B5856="","",IF(N5856="No aplica","No aplica",IF(I5856="","Pendent",IF(N5856="Per substituir","Substituir",IF(OR(N5856="No localitzat",N5856="No lliurat"),"Reposar",IF(I5856&lt;H5856,"Reposar",IF(I5856&gt;H5856,"Revisar excedent",IF(AND(G5856="Sí",M5856&lt;&gt;"",M5856&lt;TODAY()),"EPI caducat",IF(AND(G5856="Sí",M5856&lt;&gt;"",M5856&lt;=TODAY()+90),"EPI caduca ≤90 dies",IF(OR(N5856="Deteriorat usable",N5856="Revisió necessària"),"Revisar","OK"))))))))))</f>
      </c>
      <c r="R5856" s="20"/>
    </row>
    <row r="5857" customFormat="false" ht="15" hidden="false" customHeight="false" outlineLevel="0" collapsed="false">
      <c r="A5857" s="19" t="n">
        <v>54</v>
      </c>
      <c r="B5857" s="19" t="n">
        <f aca="false">IFERROR(VLOOKUP(A5857,Personal!$A$6:$F$112,2,FALSE()),"")</f>
        <v>0</v>
      </c>
      <c r="C5857" s="19" t="str">
        <f aca="false">IFERROR(VLOOKUP(A5857,Personal!$A$6:$F$112,3,FALSE()),"")</f>
        <v>Valls</v>
      </c>
      <c r="D5857" s="19" t="s">
        <v>177</v>
      </c>
      <c r="E5857" s="19" t="s">
        <v>192</v>
      </c>
      <c r="F5857" s="19" t="s">
        <v>193</v>
      </c>
      <c r="G5857" s="19" t="s">
        <v>272</v>
      </c>
      <c r="H5857" s="19" t="n">
        <f aca="false">IF(OR(VLOOKUP(A5857,Personal!$A$6:$F$112,5,FALSE())&lt;&gt;"Sí",N5857="No aplica"),0,'Catàleg GRAE'!D79)</f>
        <v>8</v>
      </c>
      <c r="I5857" s="20"/>
      <c r="J5857" s="20"/>
      <c r="K5857" s="20"/>
      <c r="L5857" s="21"/>
      <c r="M5857" s="21"/>
      <c r="N5857" s="20"/>
      <c r="O5857" s="20"/>
      <c r="P5857" s="19" t="str">
        <f aca="false">IF(I5857="","",I5857-H5857)</f>
        <v/>
      </c>
      <c r="Q5857" s="19" t="str">
        <f aca="true">IF(B5857="","",IF(N5857="No aplica","No aplica",IF(I5857="","Pendent",IF(N5857="Per substituir","Substituir",IF(OR(N5857="No localitzat",N5857="No lliurat"),"Reposar",IF(I5857&lt;H5857,"Reposar",IF(I5857&gt;H5857,"Revisar excedent",IF(AND(G5857="Sí",M5857&lt;&gt;"",M5857&lt;TODAY()),"EPI caducat",IF(AND(G5857="Sí",M5857&lt;&gt;"",M5857&lt;=TODAY()+90),"EPI caduca ≤90 dies",IF(OR(N5857="Deteriorat usable",N5857="Revisió necessària"),"Revisar","OK"))))))))))</f>
      </c>
      <c r="R5857" s="20"/>
    </row>
    <row r="5858" customFormat="false" ht="15" hidden="false" customHeight="false" outlineLevel="0" collapsed="false">
      <c r="A5858" s="19" t="n">
        <v>54</v>
      </c>
      <c r="B5858" s="19" t="n">
        <f aca="false">IFERROR(VLOOKUP(A5858,Personal!$A$6:$F$112,2,FALSE()),"")</f>
        <v>0</v>
      </c>
      <c r="C5858" s="19" t="str">
        <f aca="false">IFERROR(VLOOKUP(A5858,Personal!$A$6:$F$112,3,FALSE()),"")</f>
        <v>Valls</v>
      </c>
      <c r="D5858" s="19" t="s">
        <v>177</v>
      </c>
      <c r="E5858" s="19" t="s">
        <v>194</v>
      </c>
      <c r="F5858" s="19" t="s">
        <v>195</v>
      </c>
      <c r="G5858" s="19" t="s">
        <v>272</v>
      </c>
      <c r="H5858" s="19" t="n">
        <f aca="false">IF(OR(VLOOKUP(A5858,Personal!$A$6:$F$112,5,FALSE())&lt;&gt;"Sí",N5858="No aplica"),0,'Catàleg GRAE'!D80)</f>
        <v>2</v>
      </c>
      <c r="I5858" s="20"/>
      <c r="J5858" s="20"/>
      <c r="K5858" s="20"/>
      <c r="L5858" s="21"/>
      <c r="M5858" s="21"/>
      <c r="N5858" s="20"/>
      <c r="O5858" s="20"/>
      <c r="P5858" s="19" t="str">
        <f aca="false">IF(I5858="","",I5858-H5858)</f>
        <v/>
      </c>
      <c r="Q5858" s="19" t="str">
        <f aca="true">IF(B5858="","",IF(N5858="No aplica","No aplica",IF(I5858="","Pendent",IF(N5858="Per substituir","Substituir",IF(OR(N5858="No localitzat",N5858="No lliurat"),"Reposar",IF(I5858&lt;H5858,"Reposar",IF(I5858&gt;H5858,"Revisar excedent",IF(AND(G5858="Sí",M5858&lt;&gt;"",M5858&lt;TODAY()),"EPI caducat",IF(AND(G5858="Sí",M5858&lt;&gt;"",M5858&lt;=TODAY()+90),"EPI caduca ≤90 dies",IF(OR(N5858="Deteriorat usable",N5858="Revisió necessària"),"Revisar","OK"))))))))))</f>
      </c>
      <c r="R5858" s="20"/>
    </row>
    <row r="5859" customFormat="false" ht="15" hidden="false" customHeight="false" outlineLevel="0" collapsed="false">
      <c r="A5859" s="19" t="n">
        <v>54</v>
      </c>
      <c r="B5859" s="19" t="n">
        <f aca="false">IFERROR(VLOOKUP(A5859,Personal!$A$6:$F$112,2,FALSE()),"")</f>
        <v>0</v>
      </c>
      <c r="C5859" s="19" t="str">
        <f aca="false">IFERROR(VLOOKUP(A5859,Personal!$A$6:$F$112,3,FALSE()),"")</f>
        <v>Valls</v>
      </c>
      <c r="D5859" s="19" t="s">
        <v>177</v>
      </c>
      <c r="E5859" s="19" t="s">
        <v>196</v>
      </c>
      <c r="F5859" s="19" t="s">
        <v>197</v>
      </c>
      <c r="G5859" s="19" t="s">
        <v>272</v>
      </c>
      <c r="H5859" s="19" t="n">
        <f aca="false">IF(OR(VLOOKUP(A5859,Personal!$A$6:$F$112,5,FALSE())&lt;&gt;"Sí",N5859="No aplica"),0,'Catàleg GRAE'!D81)</f>
        <v>1</v>
      </c>
      <c r="I5859" s="20"/>
      <c r="J5859" s="20"/>
      <c r="K5859" s="20"/>
      <c r="L5859" s="21"/>
      <c r="M5859" s="21"/>
      <c r="N5859" s="20"/>
      <c r="O5859" s="20"/>
      <c r="P5859" s="19" t="str">
        <f aca="false">IF(I5859="","",I5859-H5859)</f>
        <v/>
      </c>
      <c r="Q5859" s="19" t="str">
        <f aca="true">IF(B5859="","",IF(N5859="No aplica","No aplica",IF(I5859="","Pendent",IF(N5859="Per substituir","Substituir",IF(OR(N5859="No localitzat",N5859="No lliurat"),"Reposar",IF(I5859&lt;H5859,"Reposar",IF(I5859&gt;H5859,"Revisar excedent",IF(AND(G5859="Sí",M5859&lt;&gt;"",M5859&lt;TODAY()),"EPI caducat",IF(AND(G5859="Sí",M5859&lt;&gt;"",M5859&lt;=TODAY()+90),"EPI caduca ≤90 dies",IF(OR(N5859="Deteriorat usable",N5859="Revisió necessària"),"Revisar","OK"))))))))))</f>
      </c>
      <c r="R5859" s="20"/>
    </row>
    <row r="5860" customFormat="false" ht="15" hidden="false" customHeight="false" outlineLevel="0" collapsed="false">
      <c r="A5860" s="19" t="n">
        <v>54</v>
      </c>
      <c r="B5860" s="19" t="n">
        <f aca="false">IFERROR(VLOOKUP(A5860,Personal!$A$6:$F$112,2,FALSE()),"")</f>
        <v>0</v>
      </c>
      <c r="C5860" s="19" t="str">
        <f aca="false">IFERROR(VLOOKUP(A5860,Personal!$A$6:$F$112,3,FALSE()),"")</f>
        <v>Valls</v>
      </c>
      <c r="D5860" s="19" t="s">
        <v>177</v>
      </c>
      <c r="E5860" s="19" t="s">
        <v>198</v>
      </c>
      <c r="F5860" s="19" t="s">
        <v>199</v>
      </c>
      <c r="G5860" s="19" t="s">
        <v>272</v>
      </c>
      <c r="H5860" s="19" t="n">
        <f aca="false">IF(OR(VLOOKUP(A5860,Personal!$A$6:$F$112,5,FALSE())&lt;&gt;"Sí",N5860="No aplica"),0,'Catàleg GRAE'!D82)</f>
        <v>1</v>
      </c>
      <c r="I5860" s="20"/>
      <c r="J5860" s="20"/>
      <c r="K5860" s="20"/>
      <c r="L5860" s="21"/>
      <c r="M5860" s="21"/>
      <c r="N5860" s="20"/>
      <c r="O5860" s="20"/>
      <c r="P5860" s="19" t="str">
        <f aca="false">IF(I5860="","",I5860-H5860)</f>
        <v/>
      </c>
      <c r="Q5860" s="19" t="str">
        <f aca="true">IF(B5860="","",IF(N5860="No aplica","No aplica",IF(I5860="","Pendent",IF(N5860="Per substituir","Substituir",IF(OR(N5860="No localitzat",N5860="No lliurat"),"Reposar",IF(I5860&lt;H5860,"Reposar",IF(I5860&gt;H5860,"Revisar excedent",IF(AND(G5860="Sí",M5860&lt;&gt;"",M5860&lt;TODAY()),"EPI caducat",IF(AND(G5860="Sí",M5860&lt;&gt;"",M5860&lt;=TODAY()+90),"EPI caduca ≤90 dies",IF(OR(N5860="Deteriorat usable",N5860="Revisió necessària"),"Revisar","OK"))))))))))</f>
      </c>
      <c r="R5860" s="20"/>
    </row>
    <row r="5861" customFormat="false" ht="15" hidden="false" customHeight="false" outlineLevel="0" collapsed="false">
      <c r="A5861" s="19" t="n">
        <v>54</v>
      </c>
      <c r="B5861" s="19" t="n">
        <f aca="false">IFERROR(VLOOKUP(A5861,Personal!$A$6:$F$112,2,FALSE()),"")</f>
        <v>0</v>
      </c>
      <c r="C5861" s="19" t="str">
        <f aca="false">IFERROR(VLOOKUP(A5861,Personal!$A$6:$F$112,3,FALSE()),"")</f>
        <v>Valls</v>
      </c>
      <c r="D5861" s="19" t="s">
        <v>177</v>
      </c>
      <c r="E5861" s="19" t="s">
        <v>200</v>
      </c>
      <c r="F5861" s="19" t="s">
        <v>201</v>
      </c>
      <c r="G5861" s="19" t="s">
        <v>272</v>
      </c>
      <c r="H5861" s="19" t="n">
        <f aca="false">IF(OR(VLOOKUP(A5861,Personal!$A$6:$F$112,5,FALSE())&lt;&gt;"Sí",N5861="No aplica"),0,'Catàleg GRAE'!D83)</f>
        <v>1</v>
      </c>
      <c r="I5861" s="20"/>
      <c r="J5861" s="20"/>
      <c r="K5861" s="20"/>
      <c r="L5861" s="21"/>
      <c r="M5861" s="21"/>
      <c r="N5861" s="20"/>
      <c r="O5861" s="20"/>
      <c r="P5861" s="19" t="str">
        <f aca="false">IF(I5861="","",I5861-H5861)</f>
        <v/>
      </c>
      <c r="Q5861" s="19" t="str">
        <f aca="true">IF(B5861="","",IF(N5861="No aplica","No aplica",IF(I5861="","Pendent",IF(N5861="Per substituir","Substituir",IF(OR(N5861="No localitzat",N5861="No lliurat"),"Reposar",IF(I5861&lt;H5861,"Reposar",IF(I5861&gt;H5861,"Revisar excedent",IF(AND(G5861="Sí",M5861&lt;&gt;"",M5861&lt;TODAY()),"EPI caducat",IF(AND(G5861="Sí",M5861&lt;&gt;"",M5861&lt;=TODAY()+90),"EPI caduca ≤90 dies",IF(OR(N5861="Deteriorat usable",N5861="Revisió necessària"),"Revisar","OK"))))))))))</f>
      </c>
      <c r="R5861" s="20"/>
    </row>
    <row r="5862" customFormat="false" ht="15" hidden="false" customHeight="false" outlineLevel="0" collapsed="false">
      <c r="A5862" s="19" t="n">
        <v>54</v>
      </c>
      <c r="B5862" s="19" t="n">
        <f aca="false">IFERROR(VLOOKUP(A5862,Personal!$A$6:$F$112,2,FALSE()),"")</f>
        <v>0</v>
      </c>
      <c r="C5862" s="19" t="str">
        <f aca="false">IFERROR(VLOOKUP(A5862,Personal!$A$6:$F$112,3,FALSE()),"")</f>
        <v>Valls</v>
      </c>
      <c r="D5862" s="19" t="s">
        <v>94</v>
      </c>
      <c r="E5862" s="19" t="s">
        <v>202</v>
      </c>
      <c r="F5862" s="19" t="s">
        <v>203</v>
      </c>
      <c r="G5862" s="19" t="s">
        <v>291</v>
      </c>
      <c r="H5862" s="19" t="n">
        <f aca="false">IF(OR(VLOOKUP(A5862,Personal!$A$6:$F$112,5,FALSE())&lt;&gt;"Sí",N5862="No aplica"),0,'Catàleg GRAE'!D84)</f>
        <v>1</v>
      </c>
      <c r="I5862" s="20"/>
      <c r="J5862" s="20"/>
      <c r="K5862" s="20"/>
      <c r="L5862" s="21"/>
      <c r="M5862" s="21"/>
      <c r="N5862" s="20"/>
      <c r="O5862" s="20"/>
      <c r="P5862" s="19" t="str">
        <f aca="false">IF(I5862="","",I5862-H5862)</f>
        <v/>
      </c>
      <c r="Q5862" s="19" t="str">
        <f aca="true">IF(B5862="","",IF(N5862="No aplica","No aplica",IF(I5862="","Pendent",IF(N5862="Per substituir","Substituir",IF(OR(N5862="No localitzat",N5862="No lliurat"),"Reposar",IF(I5862&lt;H5862,"Reposar",IF(I5862&gt;H5862,"Revisar excedent",IF(AND(G5862="Sí",M5862&lt;&gt;"",M5862&lt;TODAY()),"EPI caducat",IF(AND(G5862="Sí",M5862&lt;&gt;"",M5862&lt;=TODAY()+90),"EPI caduca ≤90 dies",IF(OR(N5862="Deteriorat usable",N5862="Revisió necessària"),"Revisar","OK"))))))))))</f>
      </c>
      <c r="R5862" s="20"/>
    </row>
    <row r="5863" customFormat="false" ht="15" hidden="false" customHeight="false" outlineLevel="0" collapsed="false">
      <c r="A5863" s="19" t="n">
        <v>54</v>
      </c>
      <c r="B5863" s="19" t="n">
        <f aca="false">IFERROR(VLOOKUP(A5863,Personal!$A$6:$F$112,2,FALSE()),"")</f>
        <v>0</v>
      </c>
      <c r="C5863" s="19" t="str">
        <f aca="false">IFERROR(VLOOKUP(A5863,Personal!$A$6:$F$112,3,FALSE()),"")</f>
        <v>Valls</v>
      </c>
      <c r="D5863" s="19" t="s">
        <v>125</v>
      </c>
      <c r="E5863" s="19" t="s">
        <v>204</v>
      </c>
      <c r="F5863" s="19" t="s">
        <v>205</v>
      </c>
      <c r="G5863" s="19" t="s">
        <v>291</v>
      </c>
      <c r="H5863" s="19" t="n">
        <f aca="false">IF(OR(VLOOKUP(A5863,Personal!$A$6:$F$112,5,FALSE())&lt;&gt;"Sí",N5863="No aplica"),0,'Catàleg GRAE'!D85)</f>
        <v>1</v>
      </c>
      <c r="I5863" s="20"/>
      <c r="J5863" s="20"/>
      <c r="K5863" s="20"/>
      <c r="L5863" s="21"/>
      <c r="M5863" s="21"/>
      <c r="N5863" s="20"/>
      <c r="O5863" s="20"/>
      <c r="P5863" s="19" t="str">
        <f aca="false">IF(I5863="","",I5863-H5863)</f>
        <v/>
      </c>
      <c r="Q5863" s="19" t="str">
        <f aca="true">IF(B5863="","",IF(N5863="No aplica","No aplica",IF(I5863="","Pendent",IF(N5863="Per substituir","Substituir",IF(OR(N5863="No localitzat",N5863="No lliurat"),"Reposar",IF(I5863&lt;H5863,"Reposar",IF(I5863&gt;H5863,"Revisar excedent",IF(AND(G5863="Sí",M5863&lt;&gt;"",M5863&lt;TODAY()),"EPI caducat",IF(AND(G5863="Sí",M5863&lt;&gt;"",M5863&lt;=TODAY()+90),"EPI caduca ≤90 dies",IF(OR(N5863="Deteriorat usable",N5863="Revisió necessària"),"Revisar","OK"))))))))))</f>
      </c>
      <c r="R5863" s="20"/>
    </row>
    <row r="5864" customFormat="false" ht="15" hidden="false" customHeight="false" outlineLevel="0" collapsed="false">
      <c r="A5864" s="19" t="n">
        <v>54</v>
      </c>
      <c r="B5864" s="19" t="n">
        <f aca="false">IFERROR(VLOOKUP(A5864,Personal!$A$6:$F$112,2,FALSE()),"")</f>
        <v>0</v>
      </c>
      <c r="C5864" s="19" t="str">
        <f aca="false">IFERROR(VLOOKUP(A5864,Personal!$A$6:$F$112,3,FALSE()),"")</f>
        <v>Valls</v>
      </c>
      <c r="D5864" s="19" t="s">
        <v>153</v>
      </c>
      <c r="E5864" s="19" t="s">
        <v>206</v>
      </c>
      <c r="F5864" s="19" t="s">
        <v>207</v>
      </c>
      <c r="G5864" s="19" t="s">
        <v>272</v>
      </c>
      <c r="H5864" s="19" t="n">
        <f aca="false">IF(OR(VLOOKUP(A5864,Personal!$A$6:$F$112,5,FALSE())&lt;&gt;"Sí",N5864="No aplica"),0,'Catàleg GRAE'!D86)</f>
        <v>1</v>
      </c>
      <c r="I5864" s="20"/>
      <c r="J5864" s="20"/>
      <c r="K5864" s="20"/>
      <c r="L5864" s="21"/>
      <c r="M5864" s="21"/>
      <c r="N5864" s="20"/>
      <c r="O5864" s="20"/>
      <c r="P5864" s="19" t="str">
        <f aca="false">IF(I5864="","",I5864-H5864)</f>
        <v/>
      </c>
      <c r="Q5864" s="19" t="str">
        <f aca="true">IF(B5864="","",IF(N5864="No aplica","No aplica",IF(I5864="","Pendent",IF(N5864="Per substituir","Substituir",IF(OR(N5864="No localitzat",N5864="No lliurat"),"Reposar",IF(I5864&lt;H5864,"Reposar",IF(I5864&gt;H5864,"Revisar excedent",IF(AND(G5864="Sí",M5864&lt;&gt;"",M5864&lt;TODAY()),"EPI caducat",IF(AND(G5864="Sí",M5864&lt;&gt;"",M5864&lt;=TODAY()+90),"EPI caduca ≤90 dies",IF(OR(N5864="Deteriorat usable",N5864="Revisió necessària"),"Revisar","OK"))))))))))</f>
      </c>
      <c r="R5864" s="20"/>
    </row>
    <row r="5865" customFormat="false" ht="15" hidden="false" customHeight="false" outlineLevel="0" collapsed="false">
      <c r="A5865" s="19" t="n">
        <v>54</v>
      </c>
      <c r="B5865" s="19" t="n">
        <f aca="false">IFERROR(VLOOKUP(A5865,Personal!$A$6:$F$112,2,FALSE()),"")</f>
        <v>0</v>
      </c>
      <c r="C5865" s="19" t="str">
        <f aca="false">IFERROR(VLOOKUP(A5865,Personal!$A$6:$F$112,3,FALSE()),"")</f>
        <v>Valls</v>
      </c>
      <c r="D5865" s="19" t="s">
        <v>177</v>
      </c>
      <c r="E5865" s="19" t="s">
        <v>208</v>
      </c>
      <c r="F5865" s="19" t="s">
        <v>209</v>
      </c>
      <c r="G5865" s="19" t="s">
        <v>272</v>
      </c>
      <c r="H5865" s="19" t="n">
        <f aca="false">IF(OR(VLOOKUP(A5865,Personal!$A$6:$F$112,5,FALSE())&lt;&gt;"Sí",N5865="No aplica"),0,'Catàleg GRAE'!D87)</f>
        <v>1</v>
      </c>
      <c r="I5865" s="20"/>
      <c r="J5865" s="20"/>
      <c r="K5865" s="20"/>
      <c r="L5865" s="21"/>
      <c r="M5865" s="21"/>
      <c r="N5865" s="20"/>
      <c r="O5865" s="20"/>
      <c r="P5865" s="19" t="str">
        <f aca="false">IF(I5865="","",I5865-H5865)</f>
        <v/>
      </c>
      <c r="Q5865" s="19" t="str">
        <f aca="true">IF(B5865="","",IF(N5865="No aplica","No aplica",IF(I5865="","Pendent",IF(N5865="Per substituir","Substituir",IF(OR(N5865="No localitzat",N5865="No lliurat"),"Reposar",IF(I5865&lt;H5865,"Reposar",IF(I5865&gt;H5865,"Revisar excedent",IF(AND(G5865="Sí",M5865&lt;&gt;"",M5865&lt;TODAY()),"EPI caducat",IF(AND(G5865="Sí",M5865&lt;&gt;"",M5865&lt;=TODAY()+90),"EPI caduca ≤90 dies",IF(OR(N5865="Deteriorat usable",N5865="Revisió necessària"),"Revisar","OK"))))))))))</f>
      </c>
      <c r="R5865" s="20"/>
    </row>
    <row r="5866" customFormat="false" ht="15" hidden="false" customHeight="false" outlineLevel="0" collapsed="false">
      <c r="A5866" s="19" t="n">
        <v>54</v>
      </c>
      <c r="B5866" s="19" t="n">
        <f aca="false">IFERROR(VLOOKUP(A5866,Personal!$A$6:$F$112,2,FALSE()),"")</f>
        <v>0</v>
      </c>
      <c r="C5866" s="19" t="str">
        <f aca="false">IFERROR(VLOOKUP(A5866,Personal!$A$6:$F$112,3,FALSE()),"")</f>
        <v>Valls</v>
      </c>
      <c r="D5866" s="19" t="s">
        <v>177</v>
      </c>
      <c r="E5866" s="19" t="s">
        <v>210</v>
      </c>
      <c r="F5866" s="19" t="s">
        <v>211</v>
      </c>
      <c r="G5866" s="19" t="s">
        <v>272</v>
      </c>
      <c r="H5866" s="19" t="n">
        <f aca="false">IF(OR(VLOOKUP(A5866,Personal!$A$6:$F$112,5,FALSE())&lt;&gt;"Sí",N5866="No aplica"),0,'Catàleg GRAE'!D88)</f>
        <v>1</v>
      </c>
      <c r="I5866" s="20"/>
      <c r="J5866" s="20"/>
      <c r="K5866" s="20"/>
      <c r="L5866" s="21"/>
      <c r="M5866" s="21"/>
      <c r="N5866" s="20"/>
      <c r="O5866" s="20"/>
      <c r="P5866" s="19" t="str">
        <f aca="false">IF(I5866="","",I5866-H5866)</f>
        <v/>
      </c>
      <c r="Q5866" s="19" t="str">
        <f aca="true">IF(B5866="","",IF(N5866="No aplica","No aplica",IF(I5866="","Pendent",IF(N5866="Per substituir","Substituir",IF(OR(N5866="No localitzat",N5866="No lliurat"),"Reposar",IF(I5866&lt;H5866,"Reposar",IF(I5866&gt;H5866,"Revisar excedent",IF(AND(G5866="Sí",M5866&lt;&gt;"",M5866&lt;TODAY()),"EPI caducat",IF(AND(G5866="Sí",M5866&lt;&gt;"",M5866&lt;=TODAY()+90),"EPI caduca ≤90 dies",IF(OR(N5866="Deteriorat usable",N5866="Revisió necessària"),"Revisar","OK"))))))))))</f>
      </c>
      <c r="R5866" s="20"/>
    </row>
    <row r="5867" customFormat="false" ht="15" hidden="false" customHeight="false" outlineLevel="0" collapsed="false">
      <c r="A5867" s="19" t="n">
        <v>54</v>
      </c>
      <c r="B5867" s="19" t="n">
        <f aca="false">IFERROR(VLOOKUP(A5867,Personal!$A$6:$F$112,2,FALSE()),"")</f>
        <v>0</v>
      </c>
      <c r="C5867" s="19" t="str">
        <f aca="false">IFERROR(VLOOKUP(A5867,Personal!$A$6:$F$112,3,FALSE()),"")</f>
        <v>Valls</v>
      </c>
      <c r="D5867" s="19" t="s">
        <v>125</v>
      </c>
      <c r="E5867" s="19" t="s">
        <v>212</v>
      </c>
      <c r="F5867" s="19" t="s">
        <v>213</v>
      </c>
      <c r="G5867" s="19" t="s">
        <v>272</v>
      </c>
      <c r="H5867" s="19" t="n">
        <f aca="false">IF(OR(VLOOKUP(A5867,Personal!$A$6:$F$112,5,FALSE())&lt;&gt;"Sí",N5867="No aplica"),0,'Catàleg GRAE'!D89)</f>
        <v>1</v>
      </c>
      <c r="I5867" s="20"/>
      <c r="J5867" s="20"/>
      <c r="K5867" s="20"/>
      <c r="L5867" s="21"/>
      <c r="M5867" s="21"/>
      <c r="N5867" s="20"/>
      <c r="O5867" s="20"/>
      <c r="P5867" s="19" t="str">
        <f aca="false">IF(I5867="","",I5867-H5867)</f>
        <v/>
      </c>
      <c r="Q5867" s="19" t="str">
        <f aca="true">IF(B5867="","",IF(N5867="No aplica","No aplica",IF(I5867="","Pendent",IF(N5867="Per substituir","Substituir",IF(OR(N5867="No localitzat",N5867="No lliurat"),"Reposar",IF(I5867&lt;H5867,"Reposar",IF(I5867&gt;H5867,"Revisar excedent",IF(AND(G5867="Sí",M5867&lt;&gt;"",M5867&lt;TODAY()),"EPI caducat",IF(AND(G5867="Sí",M5867&lt;&gt;"",M5867&lt;=TODAY()+90),"EPI caduca ≤90 dies",IF(OR(N5867="Deteriorat usable",N5867="Revisió necessària"),"Revisar","OK"))))))))))</f>
      </c>
      <c r="R5867" s="20"/>
    </row>
    <row r="5868" customFormat="false" ht="15" hidden="false" customHeight="false" outlineLevel="0" collapsed="false">
      <c r="A5868" s="19" t="n">
        <v>54</v>
      </c>
      <c r="B5868" s="19" t="n">
        <f aca="false">IFERROR(VLOOKUP(A5868,Personal!$A$6:$F$112,2,FALSE()),"")</f>
        <v>0</v>
      </c>
      <c r="C5868" s="19" t="str">
        <f aca="false">IFERROR(VLOOKUP(A5868,Personal!$A$6:$F$112,3,FALSE()),"")</f>
        <v>Valls</v>
      </c>
      <c r="D5868" s="19" t="s">
        <v>40</v>
      </c>
      <c r="E5868" s="19" t="s">
        <v>214</v>
      </c>
      <c r="F5868" s="19" t="s">
        <v>215</v>
      </c>
      <c r="G5868" s="19" t="s">
        <v>291</v>
      </c>
      <c r="H5868" s="19" t="n">
        <f aca="false">IF(OR(VLOOKUP(A5868,Personal!$A$6:$F$112,5,FALSE())&lt;&gt;"Sí",N5868="No aplica"),0,'Catàleg GRAE'!D90)</f>
        <v>1</v>
      </c>
      <c r="I5868" s="20"/>
      <c r="J5868" s="20"/>
      <c r="K5868" s="20"/>
      <c r="L5868" s="21"/>
      <c r="M5868" s="21"/>
      <c r="N5868" s="20"/>
      <c r="O5868" s="20"/>
      <c r="P5868" s="19" t="str">
        <f aca="false">IF(I5868="","",I5868-H5868)</f>
        <v/>
      </c>
      <c r="Q5868" s="19" t="str">
        <f aca="true">IF(B5868="","",IF(N5868="No aplica","No aplica",IF(I5868="","Pendent",IF(N5868="Per substituir","Substituir",IF(OR(N5868="No localitzat",N5868="No lliurat"),"Reposar",IF(I5868&lt;H5868,"Reposar",IF(I5868&gt;H5868,"Revisar excedent",IF(AND(G5868="Sí",M5868&lt;&gt;"",M5868&lt;TODAY()),"EPI caducat",IF(AND(G5868="Sí",M5868&lt;&gt;"",M5868&lt;=TODAY()+90),"EPI caduca ≤90 dies",IF(OR(N5868="Deteriorat usable",N5868="Revisió necessària"),"Revisar","OK"))))))))))</f>
      </c>
      <c r="R5868" s="20"/>
    </row>
    <row r="5869" customFormat="false" ht="15" hidden="false" customHeight="false" outlineLevel="0" collapsed="false">
      <c r="A5869" s="19" t="n">
        <v>54</v>
      </c>
      <c r="B5869" s="19" t="n">
        <f aca="false">IFERROR(VLOOKUP(A5869,Personal!$A$6:$F$112,2,FALSE()),"")</f>
        <v>0</v>
      </c>
      <c r="C5869" s="19" t="str">
        <f aca="false">IFERROR(VLOOKUP(A5869,Personal!$A$6:$F$112,3,FALSE()),"")</f>
        <v>Valls</v>
      </c>
      <c r="D5869" s="19" t="s">
        <v>216</v>
      </c>
      <c r="E5869" s="19" t="s">
        <v>217</v>
      </c>
      <c r="F5869" s="19" t="s">
        <v>218</v>
      </c>
      <c r="G5869" s="19" t="s">
        <v>272</v>
      </c>
      <c r="H5869" s="19" t="n">
        <f aca="false">IF(OR(VLOOKUP(A5869,Personal!$A$6:$F$112,5,FALSE())&lt;&gt;"Sí",N5869="No aplica"),0,'Catàleg GRAE'!D91)</f>
        <v>1</v>
      </c>
      <c r="I5869" s="20"/>
      <c r="J5869" s="20"/>
      <c r="K5869" s="20"/>
      <c r="L5869" s="21"/>
      <c r="M5869" s="21"/>
      <c r="N5869" s="20"/>
      <c r="O5869" s="20"/>
      <c r="P5869" s="19" t="str">
        <f aca="false">IF(I5869="","",I5869-H5869)</f>
        <v/>
      </c>
      <c r="Q5869" s="19" t="str">
        <f aca="true">IF(B5869="","",IF(N5869="No aplica","No aplica",IF(I5869="","Pendent",IF(N5869="Per substituir","Substituir",IF(OR(N5869="No localitzat",N5869="No lliurat"),"Reposar",IF(I5869&lt;H5869,"Reposar",IF(I5869&gt;H5869,"Revisar excedent",IF(AND(G5869="Sí",M5869&lt;&gt;"",M5869&lt;TODAY()),"EPI caducat",IF(AND(G5869="Sí",M5869&lt;&gt;"",M5869&lt;=TODAY()+90),"EPI caduca ≤90 dies",IF(OR(N5869="Deteriorat usable",N5869="Revisió necessària"),"Revisar","OK"))))))))))</f>
      </c>
      <c r="R5869" s="20"/>
    </row>
    <row r="5870" customFormat="false" ht="15" hidden="false" customHeight="false" outlineLevel="0" collapsed="false">
      <c r="A5870" s="19" t="n">
        <v>54</v>
      </c>
      <c r="B5870" s="19" t="n">
        <f aca="false">IFERROR(VLOOKUP(A5870,Personal!$A$6:$F$112,2,FALSE()),"")</f>
        <v>0</v>
      </c>
      <c r="C5870" s="19" t="str">
        <f aca="false">IFERROR(VLOOKUP(A5870,Personal!$A$6:$F$112,3,FALSE()),"")</f>
        <v>Valls</v>
      </c>
      <c r="D5870" s="19" t="s">
        <v>37</v>
      </c>
      <c r="E5870" s="19" t="s">
        <v>219</v>
      </c>
      <c r="F5870" s="19" t="s">
        <v>220</v>
      </c>
      <c r="G5870" s="19" t="s">
        <v>291</v>
      </c>
      <c r="H5870" s="19" t="n">
        <f aca="false">IF(OR(VLOOKUP(A5870,Personal!$A$6:$F$112,5,FALSE())&lt;&gt;"Sí",N5870="No aplica"),0,'Catàleg GRAE'!D92)</f>
        <v>1</v>
      </c>
      <c r="I5870" s="20"/>
      <c r="J5870" s="20"/>
      <c r="K5870" s="20"/>
      <c r="L5870" s="21"/>
      <c r="M5870" s="21"/>
      <c r="N5870" s="20"/>
      <c r="O5870" s="20"/>
      <c r="P5870" s="19" t="str">
        <f aca="false">IF(I5870="","",I5870-H5870)</f>
        <v/>
      </c>
      <c r="Q5870" s="19" t="str">
        <f aca="true">IF(B5870="","",IF(N5870="No aplica","No aplica",IF(I5870="","Pendent",IF(N5870="Per substituir","Substituir",IF(OR(N5870="No localitzat",N5870="No lliurat"),"Reposar",IF(I5870&lt;H5870,"Reposar",IF(I5870&gt;H5870,"Revisar excedent",IF(AND(G5870="Sí",M5870&lt;&gt;"",M5870&lt;TODAY()),"EPI caducat",IF(AND(G5870="Sí",M5870&lt;&gt;"",M5870&lt;=TODAY()+90),"EPI caduca ≤90 dies",IF(OR(N5870="Deteriorat usable",N5870="Revisió necessària"),"Revisar","OK"))))))))))</f>
      </c>
      <c r="R5870" s="20"/>
    </row>
    <row r="5871" customFormat="false" ht="15" hidden="false" customHeight="false" outlineLevel="0" collapsed="false">
      <c r="A5871" s="19" t="n">
        <v>54</v>
      </c>
      <c r="B5871" s="19" t="n">
        <f aca="false">IFERROR(VLOOKUP(A5871,Personal!$A$6:$F$112,2,FALSE()),"")</f>
        <v>0</v>
      </c>
      <c r="C5871" s="19" t="str">
        <f aca="false">IFERROR(VLOOKUP(A5871,Personal!$A$6:$F$112,3,FALSE()),"")</f>
        <v>Valls</v>
      </c>
      <c r="D5871" s="19" t="s">
        <v>137</v>
      </c>
      <c r="E5871" s="19" t="s">
        <v>221</v>
      </c>
      <c r="F5871" s="19" t="s">
        <v>222</v>
      </c>
      <c r="G5871" s="19" t="s">
        <v>291</v>
      </c>
      <c r="H5871" s="19" t="n">
        <f aca="false">IF(OR(VLOOKUP(A5871,Personal!$A$6:$F$112,5,FALSE())&lt;&gt;"Sí",N5871="No aplica"),0,'Catàleg GRAE'!D93)</f>
        <v>1</v>
      </c>
      <c r="I5871" s="20"/>
      <c r="J5871" s="20"/>
      <c r="K5871" s="20"/>
      <c r="L5871" s="21"/>
      <c r="M5871" s="21"/>
      <c r="N5871" s="20"/>
      <c r="O5871" s="20"/>
      <c r="P5871" s="19" t="str">
        <f aca="false">IF(I5871="","",I5871-H5871)</f>
        <v/>
      </c>
      <c r="Q5871" s="19" t="str">
        <f aca="true">IF(B5871="","",IF(N5871="No aplica","No aplica",IF(I5871="","Pendent",IF(N5871="Per substituir","Substituir",IF(OR(N5871="No localitzat",N5871="No lliurat"),"Reposar",IF(I5871&lt;H5871,"Reposar",IF(I5871&gt;H5871,"Revisar excedent",IF(AND(G5871="Sí",M5871&lt;&gt;"",M5871&lt;TODAY()),"EPI caducat",IF(AND(G5871="Sí",M5871&lt;&gt;"",M5871&lt;=TODAY()+90),"EPI caduca ≤90 dies",IF(OR(N5871="Deteriorat usable",N5871="Revisió necessària"),"Revisar","OK"))))))))))</f>
      </c>
      <c r="R5871" s="20"/>
    </row>
    <row r="5872" customFormat="false" ht="15" hidden="false" customHeight="false" outlineLevel="0" collapsed="false">
      <c r="A5872" s="19" t="n">
        <v>54</v>
      </c>
      <c r="B5872" s="19" t="n">
        <f aca="false">IFERROR(VLOOKUP(A5872,Personal!$A$6:$F$112,2,FALSE()),"")</f>
        <v>0</v>
      </c>
      <c r="C5872" s="19" t="str">
        <f aca="false">IFERROR(VLOOKUP(A5872,Personal!$A$6:$F$112,3,FALSE()),"")</f>
        <v>Valls</v>
      </c>
      <c r="D5872" s="19" t="s">
        <v>137</v>
      </c>
      <c r="E5872" s="19" t="s">
        <v>223</v>
      </c>
      <c r="F5872" s="19" t="s">
        <v>224</v>
      </c>
      <c r="G5872" s="19" t="s">
        <v>291</v>
      </c>
      <c r="H5872" s="19" t="n">
        <f aca="false">IF(OR(VLOOKUP(A5872,Personal!$A$6:$F$112,5,FALSE())&lt;&gt;"Sí",N5872="No aplica"),0,'Catàleg GRAE'!D94)</f>
        <v>1</v>
      </c>
      <c r="I5872" s="20"/>
      <c r="J5872" s="20"/>
      <c r="K5872" s="20"/>
      <c r="L5872" s="21"/>
      <c r="M5872" s="21"/>
      <c r="N5872" s="20"/>
      <c r="O5872" s="20"/>
      <c r="P5872" s="19" t="str">
        <f aca="false">IF(I5872="","",I5872-H5872)</f>
        <v/>
      </c>
      <c r="Q5872" s="19" t="str">
        <f aca="true">IF(B5872="","",IF(N5872="No aplica","No aplica",IF(I5872="","Pendent",IF(N5872="Per substituir","Substituir",IF(OR(N5872="No localitzat",N5872="No lliurat"),"Reposar",IF(I5872&lt;H5872,"Reposar",IF(I5872&gt;H5872,"Revisar excedent",IF(AND(G5872="Sí",M5872&lt;&gt;"",M5872&lt;TODAY()),"EPI caducat",IF(AND(G5872="Sí",M5872&lt;&gt;"",M5872&lt;=TODAY()+90),"EPI caduca ≤90 dies",IF(OR(N5872="Deteriorat usable",N5872="Revisió necessària"),"Revisar","OK"))))))))))</f>
      </c>
      <c r="R5872" s="20"/>
    </row>
    <row r="5873" customFormat="false" ht="15" hidden="false" customHeight="false" outlineLevel="0" collapsed="false">
      <c r="A5873" s="19" t="n">
        <v>54</v>
      </c>
      <c r="B5873" s="19" t="n">
        <f aca="false">IFERROR(VLOOKUP(A5873,Personal!$A$6:$F$112,2,FALSE()),"")</f>
        <v>0</v>
      </c>
      <c r="C5873" s="19" t="str">
        <f aca="false">IFERROR(VLOOKUP(A5873,Personal!$A$6:$F$112,3,FALSE()),"")</f>
        <v>Valls</v>
      </c>
      <c r="D5873" s="19" t="s">
        <v>137</v>
      </c>
      <c r="E5873" s="19" t="s">
        <v>225</v>
      </c>
      <c r="F5873" s="19" t="s">
        <v>226</v>
      </c>
      <c r="G5873" s="19" t="s">
        <v>291</v>
      </c>
      <c r="H5873" s="19" t="n">
        <f aca="false">IF(OR(VLOOKUP(A5873,Personal!$A$6:$F$112,5,FALSE())&lt;&gt;"Sí",N5873="No aplica"),0,'Catàleg GRAE'!D95)</f>
        <v>1</v>
      </c>
      <c r="I5873" s="20"/>
      <c r="J5873" s="20"/>
      <c r="K5873" s="20"/>
      <c r="L5873" s="21"/>
      <c r="M5873" s="21"/>
      <c r="N5873" s="20"/>
      <c r="O5873" s="20"/>
      <c r="P5873" s="19" t="str">
        <f aca="false">IF(I5873="","",I5873-H5873)</f>
        <v/>
      </c>
      <c r="Q5873" s="19" t="str">
        <f aca="true">IF(B5873="","",IF(N5873="No aplica","No aplica",IF(I5873="","Pendent",IF(N5873="Per substituir","Substituir",IF(OR(N5873="No localitzat",N5873="No lliurat"),"Reposar",IF(I5873&lt;H5873,"Reposar",IF(I5873&gt;H5873,"Revisar excedent",IF(AND(G5873="Sí",M5873&lt;&gt;"",M5873&lt;TODAY()),"EPI caducat",IF(AND(G5873="Sí",M5873&lt;&gt;"",M5873&lt;=TODAY()+90),"EPI caduca ≤90 dies",IF(OR(N5873="Deteriorat usable",N5873="Revisió necessària"),"Revisar","OK"))))))))))</f>
      </c>
      <c r="R5873" s="20"/>
    </row>
    <row r="5874" customFormat="false" ht="15" hidden="false" customHeight="false" outlineLevel="0" collapsed="false">
      <c r="A5874" s="19" t="n">
        <v>54</v>
      </c>
      <c r="B5874" s="19" t="n">
        <f aca="false">IFERROR(VLOOKUP(A5874,Personal!$A$6:$F$112,2,FALSE()),"")</f>
        <v>0</v>
      </c>
      <c r="C5874" s="19" t="str">
        <f aca="false">IFERROR(VLOOKUP(A5874,Personal!$A$6:$F$112,3,FALSE()),"")</f>
        <v>Valls</v>
      </c>
      <c r="D5874" s="19" t="s">
        <v>137</v>
      </c>
      <c r="E5874" s="19" t="s">
        <v>227</v>
      </c>
      <c r="F5874" s="19" t="s">
        <v>228</v>
      </c>
      <c r="G5874" s="19" t="s">
        <v>291</v>
      </c>
      <c r="H5874" s="19" t="n">
        <f aca="false">IF(OR(VLOOKUP(A5874,Personal!$A$6:$F$112,5,FALSE())&lt;&gt;"Sí",N5874="No aplica"),0,'Catàleg GRAE'!D96)</f>
        <v>1</v>
      </c>
      <c r="I5874" s="20"/>
      <c r="J5874" s="20"/>
      <c r="K5874" s="20"/>
      <c r="L5874" s="21"/>
      <c r="M5874" s="21"/>
      <c r="N5874" s="20"/>
      <c r="O5874" s="20"/>
      <c r="P5874" s="19" t="str">
        <f aca="false">IF(I5874="","",I5874-H5874)</f>
        <v/>
      </c>
      <c r="Q5874" s="19" t="str">
        <f aca="true">IF(B5874="","",IF(N5874="No aplica","No aplica",IF(I5874="","Pendent",IF(N5874="Per substituir","Substituir",IF(OR(N5874="No localitzat",N5874="No lliurat"),"Reposar",IF(I5874&lt;H5874,"Reposar",IF(I5874&gt;H5874,"Revisar excedent",IF(AND(G5874="Sí",M5874&lt;&gt;"",M5874&lt;TODAY()),"EPI caducat",IF(AND(G5874="Sí",M5874&lt;&gt;"",M5874&lt;=TODAY()+90),"EPI caduca ≤90 dies",IF(OR(N5874="Deteriorat usable",N5874="Revisió necessària"),"Revisar","OK"))))))))))</f>
      </c>
      <c r="R5874" s="20"/>
    </row>
    <row r="5875" customFormat="false" ht="15" hidden="false" customHeight="false" outlineLevel="0" collapsed="false">
      <c r="A5875" s="19" t="n">
        <v>54</v>
      </c>
      <c r="B5875" s="19" t="n">
        <f aca="false">IFERROR(VLOOKUP(A5875,Personal!$A$6:$F$112,2,FALSE()),"")</f>
        <v>0</v>
      </c>
      <c r="C5875" s="19" t="str">
        <f aca="false">IFERROR(VLOOKUP(A5875,Personal!$A$6:$F$112,3,FALSE()),"")</f>
        <v>Valls</v>
      </c>
      <c r="D5875" s="19" t="s">
        <v>137</v>
      </c>
      <c r="E5875" s="19" t="s">
        <v>229</v>
      </c>
      <c r="F5875" s="19" t="s">
        <v>230</v>
      </c>
      <c r="G5875" s="19" t="s">
        <v>291</v>
      </c>
      <c r="H5875" s="19" t="n">
        <f aca="false">IF(OR(VLOOKUP(A5875,Personal!$A$6:$F$112,5,FALSE())&lt;&gt;"Sí",N5875="No aplica"),0,'Catàleg GRAE'!D97)</f>
        <v>1</v>
      </c>
      <c r="I5875" s="20"/>
      <c r="J5875" s="20"/>
      <c r="K5875" s="20"/>
      <c r="L5875" s="21"/>
      <c r="M5875" s="21"/>
      <c r="N5875" s="20"/>
      <c r="O5875" s="20"/>
      <c r="P5875" s="19" t="str">
        <f aca="false">IF(I5875="","",I5875-H5875)</f>
        <v/>
      </c>
      <c r="Q5875" s="19" t="str">
        <f aca="true">IF(B5875="","",IF(N5875="No aplica","No aplica",IF(I5875="","Pendent",IF(N5875="Per substituir","Substituir",IF(OR(N5875="No localitzat",N5875="No lliurat"),"Reposar",IF(I5875&lt;H5875,"Reposar",IF(I5875&gt;H5875,"Revisar excedent",IF(AND(G5875="Sí",M5875&lt;&gt;"",M5875&lt;TODAY()),"EPI caducat",IF(AND(G5875="Sí",M5875&lt;&gt;"",M5875&lt;=TODAY()+90),"EPI caduca ≤90 dies",IF(OR(N5875="Deteriorat usable",N5875="Revisió necessària"),"Revisar","OK"))))))))))</f>
      </c>
      <c r="R5875" s="20"/>
    </row>
    <row r="5876" customFormat="false" ht="15" hidden="false" customHeight="false" outlineLevel="0" collapsed="false">
      <c r="A5876" s="19" t="n">
        <v>54</v>
      </c>
      <c r="B5876" s="19" t="n">
        <f aca="false">IFERROR(VLOOKUP(A5876,Personal!$A$6:$F$112,2,FALSE()),"")</f>
        <v>0</v>
      </c>
      <c r="C5876" s="19" t="str">
        <f aca="false">IFERROR(VLOOKUP(A5876,Personal!$A$6:$F$112,3,FALSE()),"")</f>
        <v>Valls</v>
      </c>
      <c r="D5876" s="19" t="s">
        <v>137</v>
      </c>
      <c r="E5876" s="19" t="s">
        <v>231</v>
      </c>
      <c r="F5876" s="19" t="s">
        <v>232</v>
      </c>
      <c r="G5876" s="19" t="s">
        <v>291</v>
      </c>
      <c r="H5876" s="19" t="n">
        <f aca="false">IF(OR(VLOOKUP(A5876,Personal!$A$6:$F$112,5,FALSE())&lt;&gt;"Sí",N5876="No aplica"),0,'Catàleg GRAE'!D98)</f>
        <v>1</v>
      </c>
      <c r="I5876" s="20"/>
      <c r="J5876" s="20"/>
      <c r="K5876" s="20"/>
      <c r="L5876" s="21"/>
      <c r="M5876" s="21"/>
      <c r="N5876" s="20"/>
      <c r="O5876" s="20"/>
      <c r="P5876" s="19" t="str">
        <f aca="false">IF(I5876="","",I5876-H5876)</f>
        <v/>
      </c>
      <c r="Q5876" s="19" t="str">
        <f aca="true">IF(B5876="","",IF(N5876="No aplica","No aplica",IF(I5876="","Pendent",IF(N5876="Per substituir","Substituir",IF(OR(N5876="No localitzat",N5876="No lliurat"),"Reposar",IF(I5876&lt;H5876,"Reposar",IF(I5876&gt;H5876,"Revisar excedent",IF(AND(G5876="Sí",M5876&lt;&gt;"",M5876&lt;TODAY()),"EPI caducat",IF(AND(G5876="Sí",M5876&lt;&gt;"",M5876&lt;=TODAY()+90),"EPI caduca ≤90 dies",IF(OR(N5876="Deteriorat usable",N5876="Revisió necessària"),"Revisar","OK"))))))))))</f>
      </c>
      <c r="R5876" s="20"/>
    </row>
    <row r="5877" customFormat="false" ht="15" hidden="false" customHeight="false" outlineLevel="0" collapsed="false">
      <c r="A5877" s="19" t="n">
        <v>54</v>
      </c>
      <c r="B5877" s="19" t="n">
        <f aca="false">IFERROR(VLOOKUP(A5877,Personal!$A$6:$F$112,2,FALSE()),"")</f>
        <v>0</v>
      </c>
      <c r="C5877" s="19" t="str">
        <f aca="false">IFERROR(VLOOKUP(A5877,Personal!$A$6:$F$112,3,FALSE()),"")</f>
        <v>Valls</v>
      </c>
      <c r="D5877" s="19" t="s">
        <v>137</v>
      </c>
      <c r="E5877" s="19" t="s">
        <v>233</v>
      </c>
      <c r="F5877" s="19" t="s">
        <v>234</v>
      </c>
      <c r="G5877" s="19" t="s">
        <v>291</v>
      </c>
      <c r="H5877" s="19" t="n">
        <f aca="false">IF(OR(VLOOKUP(A5877,Personal!$A$6:$F$112,5,FALSE())&lt;&gt;"Sí",N5877="No aplica"),0,'Catàleg GRAE'!D99)</f>
        <v>1</v>
      </c>
      <c r="I5877" s="20"/>
      <c r="J5877" s="20"/>
      <c r="K5877" s="20"/>
      <c r="L5877" s="21"/>
      <c r="M5877" s="21"/>
      <c r="N5877" s="20"/>
      <c r="O5877" s="20"/>
      <c r="P5877" s="19" t="str">
        <f aca="false">IF(I5877="","",I5877-H5877)</f>
        <v/>
      </c>
      <c r="Q5877" s="19" t="str">
        <f aca="true">IF(B5877="","",IF(N5877="No aplica","No aplica",IF(I5877="","Pendent",IF(N5877="Per substituir","Substituir",IF(OR(N5877="No localitzat",N5877="No lliurat"),"Reposar",IF(I5877&lt;H5877,"Reposar",IF(I5877&gt;H5877,"Revisar excedent",IF(AND(G5877="Sí",M5877&lt;&gt;"",M5877&lt;TODAY()),"EPI caducat",IF(AND(G5877="Sí",M5877&lt;&gt;"",M5877&lt;=TODAY()+90),"EPI caduca ≤90 dies",IF(OR(N5877="Deteriorat usable",N5877="Revisió necessària"),"Revisar","OK"))))))))))</f>
      </c>
      <c r="R5877" s="20"/>
    </row>
    <row r="5878" customFormat="false" ht="15" hidden="false" customHeight="false" outlineLevel="0" collapsed="false">
      <c r="A5878" s="19" t="n">
        <v>54</v>
      </c>
      <c r="B5878" s="19" t="n">
        <f aca="false">IFERROR(VLOOKUP(A5878,Personal!$A$6:$F$112,2,FALSE()),"")</f>
        <v>0</v>
      </c>
      <c r="C5878" s="19" t="str">
        <f aca="false">IFERROR(VLOOKUP(A5878,Personal!$A$6:$F$112,3,FALSE()),"")</f>
        <v>Valls</v>
      </c>
      <c r="D5878" s="19" t="s">
        <v>216</v>
      </c>
      <c r="E5878" s="19" t="s">
        <v>235</v>
      </c>
      <c r="F5878" s="19" t="s">
        <v>236</v>
      </c>
      <c r="G5878" s="19" t="s">
        <v>272</v>
      </c>
      <c r="H5878" s="19" t="n">
        <f aca="false">IF(OR(VLOOKUP(A5878,Personal!$A$6:$F$112,5,FALSE())&lt;&gt;"Sí",N5878="No aplica"),0,'Catàleg GRAE'!D100)</f>
        <v>1</v>
      </c>
      <c r="I5878" s="20"/>
      <c r="J5878" s="20"/>
      <c r="K5878" s="20"/>
      <c r="L5878" s="21"/>
      <c r="M5878" s="21"/>
      <c r="N5878" s="20"/>
      <c r="O5878" s="20"/>
      <c r="P5878" s="19" t="str">
        <f aca="false">IF(I5878="","",I5878-H5878)</f>
        <v/>
      </c>
      <c r="Q5878" s="19" t="str">
        <f aca="true">IF(B5878="","",IF(N5878="No aplica","No aplica",IF(I5878="","Pendent",IF(N5878="Per substituir","Substituir",IF(OR(N5878="No localitzat",N5878="No lliurat"),"Reposar",IF(I5878&lt;H5878,"Reposar",IF(I5878&gt;H5878,"Revisar excedent",IF(AND(G5878="Sí",M5878&lt;&gt;"",M5878&lt;TODAY()),"EPI caducat",IF(AND(G5878="Sí",M5878&lt;&gt;"",M5878&lt;=TODAY()+90),"EPI caduca ≤90 dies",IF(OR(N5878="Deteriorat usable",N5878="Revisió necessària"),"Revisar","OK"))))))))))</f>
      </c>
      <c r="R5878" s="20"/>
    </row>
    <row r="5879" customFormat="false" ht="15" hidden="false" customHeight="false" outlineLevel="0" collapsed="false">
      <c r="A5879" s="19" t="n">
        <v>54</v>
      </c>
      <c r="B5879" s="19" t="n">
        <f aca="false">IFERROR(VLOOKUP(A5879,Personal!$A$6:$F$112,2,FALSE()),"")</f>
        <v>0</v>
      </c>
      <c r="C5879" s="19" t="str">
        <f aca="false">IFERROR(VLOOKUP(A5879,Personal!$A$6:$F$112,3,FALSE()),"")</f>
        <v>Valls</v>
      </c>
      <c r="D5879" s="19" t="s">
        <v>137</v>
      </c>
      <c r="E5879" s="19" t="s">
        <v>237</v>
      </c>
      <c r="F5879" s="19" t="s">
        <v>238</v>
      </c>
      <c r="G5879" s="19" t="s">
        <v>291</v>
      </c>
      <c r="H5879" s="19" t="n">
        <f aca="false">IF(OR(VLOOKUP(A5879,Personal!$A$6:$F$112,5,FALSE())&lt;&gt;"Sí",N5879="No aplica"),0,'Catàleg GRAE'!D101)</f>
        <v>1</v>
      </c>
      <c r="I5879" s="20"/>
      <c r="J5879" s="20"/>
      <c r="K5879" s="20"/>
      <c r="L5879" s="21"/>
      <c r="M5879" s="21"/>
      <c r="N5879" s="20"/>
      <c r="O5879" s="20"/>
      <c r="P5879" s="19" t="str">
        <f aca="false">IF(I5879="","",I5879-H5879)</f>
        <v/>
      </c>
      <c r="Q5879" s="19" t="str">
        <f aca="true">IF(B5879="","",IF(N5879="No aplica","No aplica",IF(I5879="","Pendent",IF(N5879="Per substituir","Substituir",IF(OR(N5879="No localitzat",N5879="No lliurat"),"Reposar",IF(I5879&lt;H5879,"Reposar",IF(I5879&gt;H5879,"Revisar excedent",IF(AND(G5879="Sí",M5879&lt;&gt;"",M5879&lt;TODAY()),"EPI caducat",IF(AND(G5879="Sí",M5879&lt;&gt;"",M5879&lt;=TODAY()+90),"EPI caduca ≤90 dies",IF(OR(N5879="Deteriorat usable",N5879="Revisió necessària"),"Revisar","OK"))))))))))</f>
      </c>
      <c r="R5879" s="20"/>
    </row>
    <row r="5880" customFormat="false" ht="15" hidden="false" customHeight="false" outlineLevel="0" collapsed="false">
      <c r="A5880" s="19" t="n">
        <v>54</v>
      </c>
      <c r="B5880" s="19" t="n">
        <f aca="false">IFERROR(VLOOKUP(A5880,Personal!$A$6:$F$112,2,FALSE()),"")</f>
        <v>0</v>
      </c>
      <c r="C5880" s="19" t="str">
        <f aca="false">IFERROR(VLOOKUP(A5880,Personal!$A$6:$F$112,3,FALSE()),"")</f>
        <v>Valls</v>
      </c>
      <c r="D5880" s="19" t="s">
        <v>37</v>
      </c>
      <c r="E5880" s="19" t="s">
        <v>239</v>
      </c>
      <c r="F5880" s="19" t="s">
        <v>240</v>
      </c>
      <c r="G5880" s="19" t="s">
        <v>291</v>
      </c>
      <c r="H5880" s="19" t="n">
        <f aca="false">IF(OR(VLOOKUP(A5880,Personal!$A$6:$F$112,5,FALSE())&lt;&gt;"Sí",N5880="No aplica"),0,'Catàleg GRAE'!D102)</f>
        <v>1</v>
      </c>
      <c r="I5880" s="20"/>
      <c r="J5880" s="20"/>
      <c r="K5880" s="20"/>
      <c r="L5880" s="21"/>
      <c r="M5880" s="21"/>
      <c r="N5880" s="20"/>
      <c r="O5880" s="20"/>
      <c r="P5880" s="19" t="str">
        <f aca="false">IF(I5880="","",I5880-H5880)</f>
        <v/>
      </c>
      <c r="Q5880" s="19" t="str">
        <f aca="true">IF(B5880="","",IF(N5880="No aplica","No aplica",IF(I5880="","Pendent",IF(N5880="Per substituir","Substituir",IF(OR(N5880="No localitzat",N5880="No lliurat"),"Reposar",IF(I5880&lt;H5880,"Reposar",IF(I5880&gt;H5880,"Revisar excedent",IF(AND(G5880="Sí",M5880&lt;&gt;"",M5880&lt;TODAY()),"EPI caducat",IF(AND(G5880="Sí",M5880&lt;&gt;"",M5880&lt;=TODAY()+90),"EPI caduca ≤90 dies",IF(OR(N5880="Deteriorat usable",N5880="Revisió necessària"),"Revisar","OK"))))))))))</f>
      </c>
      <c r="R5880" s="20"/>
    </row>
    <row r="5881" customFormat="false" ht="15" hidden="false" customHeight="false" outlineLevel="0" collapsed="false">
      <c r="A5881" s="19" t="n">
        <v>54</v>
      </c>
      <c r="B5881" s="19" t="n">
        <f aca="false">IFERROR(VLOOKUP(A5881,Personal!$A$6:$F$112,2,FALSE()),"")</f>
        <v>0</v>
      </c>
      <c r="C5881" s="19" t="str">
        <f aca="false">IFERROR(VLOOKUP(A5881,Personal!$A$6:$F$112,3,FALSE()),"")</f>
        <v>Valls</v>
      </c>
      <c r="D5881" s="19" t="s">
        <v>37</v>
      </c>
      <c r="E5881" s="19" t="s">
        <v>241</v>
      </c>
      <c r="F5881" s="19" t="s">
        <v>242</v>
      </c>
      <c r="G5881" s="19" t="s">
        <v>291</v>
      </c>
      <c r="H5881" s="19" t="n">
        <f aca="false">IF(OR(VLOOKUP(A5881,Personal!$A$6:$F$112,5,FALSE())&lt;&gt;"Sí",N5881="No aplica"),0,'Catàleg GRAE'!D103)</f>
        <v>1</v>
      </c>
      <c r="I5881" s="20"/>
      <c r="J5881" s="20"/>
      <c r="K5881" s="20"/>
      <c r="L5881" s="21"/>
      <c r="M5881" s="21"/>
      <c r="N5881" s="20"/>
      <c r="O5881" s="20"/>
      <c r="P5881" s="19" t="str">
        <f aca="false">IF(I5881="","",I5881-H5881)</f>
        <v/>
      </c>
      <c r="Q5881" s="19" t="str">
        <f aca="true">IF(B5881="","",IF(N5881="No aplica","No aplica",IF(I5881="","Pendent",IF(N5881="Per substituir","Substituir",IF(OR(N5881="No localitzat",N5881="No lliurat"),"Reposar",IF(I5881&lt;H5881,"Reposar",IF(I5881&gt;H5881,"Revisar excedent",IF(AND(G5881="Sí",M5881&lt;&gt;"",M5881&lt;TODAY()),"EPI caducat",IF(AND(G5881="Sí",M5881&lt;&gt;"",M5881&lt;=TODAY()+90),"EPI caduca ≤90 dies",IF(OR(N5881="Deteriorat usable",N5881="Revisió necessària"),"Revisar","OK"))))))))))</f>
      </c>
      <c r="R5881" s="20"/>
    </row>
    <row r="5882" customFormat="false" ht="15" hidden="false" customHeight="false" outlineLevel="0" collapsed="false">
      <c r="A5882" s="19" t="n">
        <v>54</v>
      </c>
      <c r="B5882" s="19" t="n">
        <f aca="false">IFERROR(VLOOKUP(A5882,Personal!$A$6:$F$112,2,FALSE()),"")</f>
        <v>0</v>
      </c>
      <c r="C5882" s="19" t="str">
        <f aca="false">IFERROR(VLOOKUP(A5882,Personal!$A$6:$F$112,3,FALSE()),"")</f>
        <v>Valls</v>
      </c>
      <c r="D5882" s="19" t="s">
        <v>177</v>
      </c>
      <c r="E5882" s="19" t="s">
        <v>243</v>
      </c>
      <c r="F5882" s="19" t="s">
        <v>244</v>
      </c>
      <c r="G5882" s="19" t="s">
        <v>272</v>
      </c>
      <c r="H5882" s="19" t="n">
        <f aca="false">IF(OR(VLOOKUP(A5882,Personal!$A$6:$F$112,5,FALSE())&lt;&gt;"Sí",N5882="No aplica"),0,'Catàleg GRAE'!D104)</f>
        <v>1</v>
      </c>
      <c r="I5882" s="20"/>
      <c r="J5882" s="20"/>
      <c r="K5882" s="20"/>
      <c r="L5882" s="21"/>
      <c r="M5882" s="21"/>
      <c r="N5882" s="20"/>
      <c r="O5882" s="20"/>
      <c r="P5882" s="19" t="str">
        <f aca="false">IF(I5882="","",I5882-H5882)</f>
        <v/>
      </c>
      <c r="Q5882" s="19" t="str">
        <f aca="true">IF(B5882="","",IF(N5882="No aplica","No aplica",IF(I5882="","Pendent",IF(N5882="Per substituir","Substituir",IF(OR(N5882="No localitzat",N5882="No lliurat"),"Reposar",IF(I5882&lt;H5882,"Reposar",IF(I5882&gt;H5882,"Revisar excedent",IF(AND(G5882="Sí",M5882&lt;&gt;"",M5882&lt;TODAY()),"EPI caducat",IF(AND(G5882="Sí",M5882&lt;&gt;"",M5882&lt;=TODAY()+90),"EPI caduca ≤90 dies",IF(OR(N5882="Deteriorat usable",N5882="Revisió necessària"),"Revisar","OK"))))))))))</f>
      </c>
      <c r="R5882" s="20"/>
    </row>
    <row r="5883" customFormat="false" ht="15" hidden="false" customHeight="false" outlineLevel="0" collapsed="false">
      <c r="A5883" s="19" t="n">
        <v>54</v>
      </c>
      <c r="B5883" s="19" t="n">
        <f aca="false">IFERROR(VLOOKUP(A5883,Personal!$A$6:$F$112,2,FALSE()),"")</f>
        <v>0</v>
      </c>
      <c r="C5883" s="19" t="str">
        <f aca="false">IFERROR(VLOOKUP(A5883,Personal!$A$6:$F$112,3,FALSE()),"")</f>
        <v>Valls</v>
      </c>
      <c r="D5883" s="19" t="s">
        <v>177</v>
      </c>
      <c r="E5883" s="19" t="s">
        <v>245</v>
      </c>
      <c r="F5883" s="19" t="s">
        <v>246</v>
      </c>
      <c r="G5883" s="19" t="s">
        <v>272</v>
      </c>
      <c r="H5883" s="19" t="n">
        <f aca="false">IF(OR(VLOOKUP(A5883,Personal!$A$6:$F$112,5,FALSE())&lt;&gt;"Sí",N5883="No aplica"),0,'Catàleg GRAE'!D105)</f>
        <v>1</v>
      </c>
      <c r="I5883" s="20"/>
      <c r="J5883" s="20"/>
      <c r="K5883" s="20"/>
      <c r="L5883" s="21"/>
      <c r="M5883" s="21"/>
      <c r="N5883" s="20"/>
      <c r="O5883" s="20"/>
      <c r="P5883" s="19" t="str">
        <f aca="false">IF(I5883="","",I5883-H5883)</f>
        <v/>
      </c>
      <c r="Q5883" s="19" t="str">
        <f aca="true">IF(B5883="","",IF(N5883="No aplica","No aplica",IF(I5883="","Pendent",IF(N5883="Per substituir","Substituir",IF(OR(N5883="No localitzat",N5883="No lliurat"),"Reposar",IF(I5883&lt;H5883,"Reposar",IF(I5883&gt;H5883,"Revisar excedent",IF(AND(G5883="Sí",M5883&lt;&gt;"",M5883&lt;TODAY()),"EPI caducat",IF(AND(G5883="Sí",M5883&lt;&gt;"",M5883&lt;=TODAY()+90),"EPI caduca ≤90 dies",IF(OR(N5883="Deteriorat usable",N5883="Revisió necessària"),"Revisar","OK"))))))))))</f>
      </c>
      <c r="R5883" s="20"/>
    </row>
    <row r="5884" customFormat="false" ht="15" hidden="false" customHeight="false" outlineLevel="0" collapsed="false">
      <c r="A5884" s="19" t="n">
        <v>54</v>
      </c>
      <c r="B5884" s="19" t="n">
        <f aca="false">IFERROR(VLOOKUP(A5884,Personal!$A$6:$F$112,2,FALSE()),"")</f>
        <v>0</v>
      </c>
      <c r="C5884" s="19" t="str">
        <f aca="false">IFERROR(VLOOKUP(A5884,Personal!$A$6:$F$112,3,FALSE()),"")</f>
        <v>Valls</v>
      </c>
      <c r="D5884" s="19" t="s">
        <v>177</v>
      </c>
      <c r="E5884" s="19" t="s">
        <v>247</v>
      </c>
      <c r="F5884" s="19" t="s">
        <v>248</v>
      </c>
      <c r="G5884" s="19" t="s">
        <v>272</v>
      </c>
      <c r="H5884" s="19" t="n">
        <f aca="false">IF(OR(VLOOKUP(A5884,Personal!$A$6:$F$112,5,FALSE())&lt;&gt;"Sí",N5884="No aplica"),0,'Catàleg GRAE'!D106)</f>
        <v>1</v>
      </c>
      <c r="I5884" s="20"/>
      <c r="J5884" s="20"/>
      <c r="K5884" s="20"/>
      <c r="L5884" s="21"/>
      <c r="M5884" s="21"/>
      <c r="N5884" s="20"/>
      <c r="O5884" s="20"/>
      <c r="P5884" s="19" t="str">
        <f aca="false">IF(I5884="","",I5884-H5884)</f>
        <v/>
      </c>
      <c r="Q5884" s="19" t="str">
        <f aca="true">IF(B5884="","",IF(N5884="No aplica","No aplica",IF(I5884="","Pendent",IF(N5884="Per substituir","Substituir",IF(OR(N5884="No localitzat",N5884="No lliurat"),"Reposar",IF(I5884&lt;H5884,"Reposar",IF(I5884&gt;H5884,"Revisar excedent",IF(AND(G5884="Sí",M5884&lt;&gt;"",M5884&lt;TODAY()),"EPI caducat",IF(AND(G5884="Sí",M5884&lt;&gt;"",M5884&lt;=TODAY()+90),"EPI caduca ≤90 dies",IF(OR(N5884="Deteriorat usable",N5884="Revisió necessària"),"Revisar","OK"))))))))))</f>
      </c>
      <c r="R5884" s="20"/>
    </row>
    <row r="5885" customFormat="false" ht="15" hidden="false" customHeight="false" outlineLevel="0" collapsed="false">
      <c r="A5885" s="19" t="n">
        <v>54</v>
      </c>
      <c r="B5885" s="19" t="n">
        <f aca="false">IFERROR(VLOOKUP(A5885,Personal!$A$6:$F$112,2,FALSE()),"")</f>
        <v>0</v>
      </c>
      <c r="C5885" s="19" t="str">
        <f aca="false">IFERROR(VLOOKUP(A5885,Personal!$A$6:$F$112,3,FALSE()),"")</f>
        <v>Valls</v>
      </c>
      <c r="D5885" s="19" t="s">
        <v>177</v>
      </c>
      <c r="E5885" s="19" t="s">
        <v>249</v>
      </c>
      <c r="F5885" s="19" t="s">
        <v>250</v>
      </c>
      <c r="G5885" s="19" t="s">
        <v>272</v>
      </c>
      <c r="H5885" s="19" t="n">
        <f aca="false">IF(OR(VLOOKUP(A5885,Personal!$A$6:$F$112,5,FALSE())&lt;&gt;"Sí",N5885="No aplica"),0,'Catàleg GRAE'!D107)</f>
        <v>1</v>
      </c>
      <c r="I5885" s="20"/>
      <c r="J5885" s="20"/>
      <c r="K5885" s="20"/>
      <c r="L5885" s="21"/>
      <c r="M5885" s="21"/>
      <c r="N5885" s="20"/>
      <c r="O5885" s="20"/>
      <c r="P5885" s="19" t="str">
        <f aca="false">IF(I5885="","",I5885-H5885)</f>
        <v/>
      </c>
      <c r="Q5885" s="19" t="str">
        <f aca="true">IF(B5885="","",IF(N5885="No aplica","No aplica",IF(I5885="","Pendent",IF(N5885="Per substituir","Substituir",IF(OR(N5885="No localitzat",N5885="No lliurat"),"Reposar",IF(I5885&lt;H5885,"Reposar",IF(I5885&gt;H5885,"Revisar excedent",IF(AND(G5885="Sí",M5885&lt;&gt;"",M5885&lt;TODAY()),"EPI caducat",IF(AND(G5885="Sí",M5885&lt;&gt;"",M5885&lt;=TODAY()+90),"EPI caduca ≤90 dies",IF(OR(N5885="Deteriorat usable",N5885="Revisió necessària"),"Revisar","OK"))))))))))</f>
      </c>
      <c r="R5885" s="20"/>
    </row>
    <row r="5886" customFormat="false" ht="15" hidden="false" customHeight="false" outlineLevel="0" collapsed="false">
      <c r="A5886" s="19" t="n">
        <v>54</v>
      </c>
      <c r="B5886" s="19" t="n">
        <f aca="false">IFERROR(VLOOKUP(A5886,Personal!$A$6:$F$112,2,FALSE()),"")</f>
        <v>0</v>
      </c>
      <c r="C5886" s="19" t="str">
        <f aca="false">IFERROR(VLOOKUP(A5886,Personal!$A$6:$F$112,3,FALSE()),"")</f>
        <v>Valls</v>
      </c>
      <c r="D5886" s="19" t="s">
        <v>177</v>
      </c>
      <c r="E5886" s="19" t="s">
        <v>251</v>
      </c>
      <c r="F5886" s="19" t="s">
        <v>252</v>
      </c>
      <c r="G5886" s="19" t="s">
        <v>272</v>
      </c>
      <c r="H5886" s="19" t="n">
        <f aca="false">IF(OR(VLOOKUP(A5886,Personal!$A$6:$F$112,5,FALSE())&lt;&gt;"Sí",N5886="No aplica"),0,'Catàleg GRAE'!D108)</f>
        <v>1</v>
      </c>
      <c r="I5886" s="20"/>
      <c r="J5886" s="20"/>
      <c r="K5886" s="20"/>
      <c r="L5886" s="21"/>
      <c r="M5886" s="21"/>
      <c r="N5886" s="20"/>
      <c r="O5886" s="20"/>
      <c r="P5886" s="19" t="str">
        <f aca="false">IF(I5886="","",I5886-H5886)</f>
        <v/>
      </c>
      <c r="Q5886" s="19" t="str">
        <f aca="true">IF(B5886="","",IF(N5886="No aplica","No aplica",IF(I5886="","Pendent",IF(N5886="Per substituir","Substituir",IF(OR(N5886="No localitzat",N5886="No lliurat"),"Reposar",IF(I5886&lt;H5886,"Reposar",IF(I5886&gt;H5886,"Revisar excedent",IF(AND(G5886="Sí",M5886&lt;&gt;"",M5886&lt;TODAY()),"EPI caducat",IF(AND(G5886="Sí",M5886&lt;&gt;"",M5886&lt;=TODAY()+90),"EPI caduca ≤90 dies",IF(OR(N5886="Deteriorat usable",N5886="Revisió necessària"),"Revisar","OK"))))))))))</f>
      </c>
      <c r="R5886" s="20"/>
    </row>
    <row r="5887" customFormat="false" ht="15" hidden="false" customHeight="false" outlineLevel="0" collapsed="false">
      <c r="A5887" s="19" t="n">
        <v>54</v>
      </c>
      <c r="B5887" s="19" t="n">
        <f aca="false">IFERROR(VLOOKUP(A5887,Personal!$A$6:$F$112,2,FALSE()),"")</f>
        <v>0</v>
      </c>
      <c r="C5887" s="19" t="str">
        <f aca="false">IFERROR(VLOOKUP(A5887,Personal!$A$6:$F$112,3,FALSE()),"")</f>
        <v>Valls</v>
      </c>
      <c r="D5887" s="19" t="s">
        <v>125</v>
      </c>
      <c r="E5887" s="19" t="s">
        <v>253</v>
      </c>
      <c r="F5887" s="19" t="s">
        <v>254</v>
      </c>
      <c r="G5887" s="19" t="s">
        <v>272</v>
      </c>
      <c r="H5887" s="19" t="n">
        <f aca="false">IF(OR(VLOOKUP(A5887,Personal!$A$6:$F$112,5,FALSE())&lt;&gt;"Sí",N5887="No aplica"),0,'Catàleg GRAE'!D109)</f>
        <v>1</v>
      </c>
      <c r="I5887" s="20"/>
      <c r="J5887" s="20"/>
      <c r="K5887" s="20"/>
      <c r="L5887" s="21"/>
      <c r="M5887" s="21"/>
      <c r="N5887" s="20"/>
      <c r="O5887" s="20"/>
      <c r="P5887" s="19" t="str">
        <f aca="false">IF(I5887="","",I5887-H5887)</f>
        <v/>
      </c>
      <c r="Q5887" s="19" t="str">
        <f aca="true">IF(B5887="","",IF(N5887="No aplica","No aplica",IF(I5887="","Pendent",IF(N5887="Per substituir","Substituir",IF(OR(N5887="No localitzat",N5887="No lliurat"),"Reposar",IF(I5887&lt;H5887,"Reposar",IF(I5887&gt;H5887,"Revisar excedent",IF(AND(G5887="Sí",M5887&lt;&gt;"",M5887&lt;TODAY()),"EPI caducat",IF(AND(G5887="Sí",M5887&lt;&gt;"",M5887&lt;=TODAY()+90),"EPI caduca ≤90 dies",IF(OR(N5887="Deteriorat usable",N5887="Revisió necessària"),"Revisar","OK"))))))))))</f>
      </c>
      <c r="R5887" s="20"/>
    </row>
    <row r="5888" customFormat="false" ht="15" hidden="false" customHeight="false" outlineLevel="0" collapsed="false">
      <c r="A5888" s="19" t="n">
        <v>54</v>
      </c>
      <c r="B5888" s="19" t="n">
        <f aca="false">IFERROR(VLOOKUP(A5888,Personal!$A$6:$F$112,2,FALSE()),"")</f>
        <v>0</v>
      </c>
      <c r="C5888" s="19" t="str">
        <f aca="false">IFERROR(VLOOKUP(A5888,Personal!$A$6:$F$112,3,FALSE()),"")</f>
        <v>Valls</v>
      </c>
      <c r="D5888" s="19" t="s">
        <v>177</v>
      </c>
      <c r="E5888" s="19" t="s">
        <v>255</v>
      </c>
      <c r="F5888" s="19" t="s">
        <v>256</v>
      </c>
      <c r="G5888" s="19" t="s">
        <v>272</v>
      </c>
      <c r="H5888" s="19" t="n">
        <f aca="false">IF(OR(VLOOKUP(A5888,Personal!$A$6:$F$112,5,FALSE())&lt;&gt;"Sí",N5888="No aplica"),0,'Catàleg GRAE'!D110)</f>
        <v>1</v>
      </c>
      <c r="I5888" s="20"/>
      <c r="J5888" s="20"/>
      <c r="K5888" s="20"/>
      <c r="L5888" s="21"/>
      <c r="M5888" s="21"/>
      <c r="N5888" s="20"/>
      <c r="O5888" s="20"/>
      <c r="P5888" s="19" t="str">
        <f aca="false">IF(I5888="","",I5888-H5888)</f>
        <v/>
      </c>
      <c r="Q5888" s="19" t="str">
        <f aca="true">IF(B5888="","",IF(N5888="No aplica","No aplica",IF(I5888="","Pendent",IF(N5888="Per substituir","Substituir",IF(OR(N5888="No localitzat",N5888="No lliurat"),"Reposar",IF(I5888&lt;H5888,"Reposar",IF(I5888&gt;H5888,"Revisar excedent",IF(AND(G5888="Sí",M5888&lt;&gt;"",M5888&lt;TODAY()),"EPI caducat",IF(AND(G5888="Sí",M5888&lt;&gt;"",M5888&lt;=TODAY()+90),"EPI caduca ≤90 dies",IF(OR(N5888="Deteriorat usable",N5888="Revisió necessària"),"Revisar","OK"))))))))))</f>
      </c>
      <c r="R5888" s="20"/>
    </row>
    <row r="5889" customFormat="false" ht="15" hidden="false" customHeight="false" outlineLevel="0" collapsed="false">
      <c r="A5889" s="19" t="n">
        <v>54</v>
      </c>
      <c r="B5889" s="19" t="n">
        <f aca="false">IFERROR(VLOOKUP(A5889,Personal!$A$6:$F$112,2,FALSE()),"")</f>
        <v>0</v>
      </c>
      <c r="C5889" s="19" t="str">
        <f aca="false">IFERROR(VLOOKUP(A5889,Personal!$A$6:$F$112,3,FALSE()),"")</f>
        <v>Valls</v>
      </c>
      <c r="D5889" s="19" t="s">
        <v>142</v>
      </c>
      <c r="E5889" s="19" t="s">
        <v>257</v>
      </c>
      <c r="F5889" s="19" t="s">
        <v>258</v>
      </c>
      <c r="G5889" s="19" t="s">
        <v>291</v>
      </c>
      <c r="H5889" s="19" t="n">
        <f aca="false">IF(OR(VLOOKUP(A5889,Personal!$A$6:$F$112,5,FALSE())&lt;&gt;"Sí",N5889="No aplica"),0,'Catàleg GRAE'!D111)</f>
        <v>1</v>
      </c>
      <c r="I5889" s="20"/>
      <c r="J5889" s="20"/>
      <c r="K5889" s="20"/>
      <c r="L5889" s="21"/>
      <c r="M5889" s="21"/>
      <c r="N5889" s="20"/>
      <c r="O5889" s="20"/>
      <c r="P5889" s="19" t="str">
        <f aca="false">IF(I5889="","",I5889-H5889)</f>
        <v/>
      </c>
      <c r="Q5889" s="19" t="str">
        <f aca="true">IF(B5889="","",IF(N5889="No aplica","No aplica",IF(I5889="","Pendent",IF(N5889="Per substituir","Substituir",IF(OR(N5889="No localitzat",N5889="No lliurat"),"Reposar",IF(I5889&lt;H5889,"Reposar",IF(I5889&gt;H5889,"Revisar excedent",IF(AND(G5889="Sí",M5889&lt;&gt;"",M5889&lt;TODAY()),"EPI caducat",IF(AND(G5889="Sí",M5889&lt;&gt;"",M5889&lt;=TODAY()+90),"EPI caduca ≤90 dies",IF(OR(N5889="Deteriorat usable",N5889="Revisió necessària"),"Revisar","OK"))))))))))</f>
      </c>
      <c r="R5889" s="20"/>
    </row>
    <row r="5890" customFormat="false" ht="15" hidden="false" customHeight="false" outlineLevel="0" collapsed="false">
      <c r="A5890" s="19" t="n">
        <v>54</v>
      </c>
      <c r="B5890" s="19" t="n">
        <f aca="false">IFERROR(VLOOKUP(A5890,Personal!$A$6:$F$112,2,FALSE()),"")</f>
        <v>0</v>
      </c>
      <c r="C5890" s="19" t="str">
        <f aca="false">IFERROR(VLOOKUP(A5890,Personal!$A$6:$F$112,3,FALSE()),"")</f>
        <v>Valls</v>
      </c>
      <c r="D5890" s="19" t="s">
        <v>112</v>
      </c>
      <c r="E5890" s="19" t="s">
        <v>259</v>
      </c>
      <c r="F5890" s="19" t="s">
        <v>260</v>
      </c>
      <c r="G5890" s="19" t="s">
        <v>291</v>
      </c>
      <c r="H5890" s="19" t="n">
        <f aca="false">IF(OR(VLOOKUP(A5890,Personal!$A$6:$F$112,5,FALSE())&lt;&gt;"Sí",N5890="No aplica"),0,'Catàleg GRAE'!D112)</f>
        <v>1</v>
      </c>
      <c r="I5890" s="20"/>
      <c r="J5890" s="20"/>
      <c r="K5890" s="20"/>
      <c r="L5890" s="21"/>
      <c r="M5890" s="21"/>
      <c r="N5890" s="20"/>
      <c r="O5890" s="20"/>
      <c r="P5890" s="19" t="str">
        <f aca="false">IF(I5890="","",I5890-H5890)</f>
        <v/>
      </c>
      <c r="Q5890" s="19" t="str">
        <f aca="true">IF(B5890="","",IF(N5890="No aplica","No aplica",IF(I5890="","Pendent",IF(N5890="Per substituir","Substituir",IF(OR(N5890="No localitzat",N5890="No lliurat"),"Reposar",IF(I5890&lt;H5890,"Reposar",IF(I5890&gt;H5890,"Revisar excedent",IF(AND(G5890="Sí",M5890&lt;&gt;"",M5890&lt;TODAY()),"EPI caducat",IF(AND(G5890="Sí",M5890&lt;&gt;"",M5890&lt;=TODAY()+90),"EPI caduca ≤90 dies",IF(OR(N5890="Deteriorat usable",N5890="Revisió necessària"),"Revisar","OK"))))))))))</f>
      </c>
      <c r="R5890" s="20"/>
    </row>
    <row r="5891" customFormat="false" ht="15" hidden="false" customHeight="false" outlineLevel="0" collapsed="false">
      <c r="A5891" s="19" t="n">
        <v>54</v>
      </c>
      <c r="B5891" s="19" t="n">
        <f aca="false">IFERROR(VLOOKUP(A5891,Personal!$A$6:$F$112,2,FALSE()),"")</f>
        <v>0</v>
      </c>
      <c r="C5891" s="19" t="str">
        <f aca="false">IFERROR(VLOOKUP(A5891,Personal!$A$6:$F$112,3,FALSE()),"")</f>
        <v>Valls</v>
      </c>
      <c r="D5891" s="19" t="s">
        <v>261</v>
      </c>
      <c r="E5891" s="19" t="s">
        <v>262</v>
      </c>
      <c r="F5891" s="19" t="s">
        <v>263</v>
      </c>
      <c r="G5891" s="19" t="s">
        <v>291</v>
      </c>
      <c r="H5891" s="19" t="n">
        <f aca="false">IF(OR(VLOOKUP(A5891,Personal!$A$6:$F$112,5,FALSE())&lt;&gt;"Sí",N5891="No aplica"),0,'Catàleg GRAE'!D113)</f>
        <v>1</v>
      </c>
      <c r="I5891" s="20"/>
      <c r="J5891" s="20"/>
      <c r="K5891" s="20"/>
      <c r="L5891" s="21"/>
      <c r="M5891" s="21"/>
      <c r="N5891" s="20"/>
      <c r="O5891" s="20"/>
      <c r="P5891" s="19" t="str">
        <f aca="false">IF(I5891="","",I5891-H5891)</f>
        <v/>
      </c>
      <c r="Q5891" s="19" t="str">
        <f aca="true">IF(B5891="","",IF(N5891="No aplica","No aplica",IF(I5891="","Pendent",IF(N5891="Per substituir","Substituir",IF(OR(N5891="No localitzat",N5891="No lliurat"),"Reposar",IF(I5891&lt;H5891,"Reposar",IF(I5891&gt;H5891,"Revisar excedent",IF(AND(G5891="Sí",M5891&lt;&gt;"",M5891&lt;TODAY()),"EPI caducat",IF(AND(G5891="Sí",M5891&lt;&gt;"",M5891&lt;=TODAY()+90),"EPI caduca ≤90 dies",IF(OR(N5891="Deteriorat usable",N5891="Revisió necessària"),"Revisar","OK"))))))))))</f>
      </c>
      <c r="R5891" s="20"/>
    </row>
    <row r="5892" customFormat="false" ht="15" hidden="false" customHeight="false" outlineLevel="0" collapsed="false">
      <c r="A5892" s="19" t="n">
        <v>55</v>
      </c>
      <c r="B5892" s="19" t="n">
        <f aca="false">IFERROR(VLOOKUP(A5892,Personal!$A$6:$F$112,2,FALSE()),"")</f>
        <v>0</v>
      </c>
      <c r="C5892" s="19" t="str">
        <f aca="false">IFERROR(VLOOKUP(A5892,Personal!$A$6:$F$112,3,FALSE()),"")</f>
        <v>Valls</v>
      </c>
      <c r="D5892" s="19" t="s">
        <v>26</v>
      </c>
      <c r="E5892" s="19" t="s">
        <v>27</v>
      </c>
      <c r="F5892" s="19" t="s">
        <v>28</v>
      </c>
      <c r="G5892" s="19" t="s">
        <v>291</v>
      </c>
      <c r="H5892" s="19" t="n">
        <f aca="false">IF(OR(VLOOKUP(A5892,Personal!$A$6:$F$112,5,FALSE())&lt;&gt;"Sí",N5892="No aplica"),0,'Catàleg GRAE'!D5)</f>
        <v>1</v>
      </c>
      <c r="I5892" s="20"/>
      <c r="J5892" s="20"/>
      <c r="K5892" s="20"/>
      <c r="L5892" s="21"/>
      <c r="M5892" s="21"/>
      <c r="N5892" s="20"/>
      <c r="O5892" s="20"/>
      <c r="P5892" s="19" t="str">
        <f aca="false">IF(I5892="","",I5892-H5892)</f>
        <v/>
      </c>
      <c r="Q5892" s="19" t="str">
        <f aca="true">IF(B5892="","",IF(N5892="No aplica","No aplica",IF(I5892="","Pendent",IF(N5892="Per substituir","Substituir",IF(OR(N5892="No localitzat",N5892="No lliurat"),"Reposar",IF(I5892&lt;H5892,"Reposar",IF(I5892&gt;H5892,"Revisar excedent",IF(AND(G5892="Sí",M5892&lt;&gt;"",M5892&lt;TODAY()),"EPI caducat",IF(AND(G5892="Sí",M5892&lt;&gt;"",M5892&lt;=TODAY()+90),"EPI caduca ≤90 dies",IF(OR(N5892="Deteriorat usable",N5892="Revisió necessària"),"Revisar","OK"))))))))))</f>
      </c>
      <c r="R5892" s="20"/>
    </row>
    <row r="5893" customFormat="false" ht="15" hidden="false" customHeight="false" outlineLevel="0" collapsed="false">
      <c r="A5893" s="19" t="n">
        <v>55</v>
      </c>
      <c r="B5893" s="19" t="n">
        <f aca="false">IFERROR(VLOOKUP(A5893,Personal!$A$6:$F$112,2,FALSE()),"")</f>
        <v>0</v>
      </c>
      <c r="C5893" s="19" t="str">
        <f aca="false">IFERROR(VLOOKUP(A5893,Personal!$A$6:$F$112,3,FALSE()),"")</f>
        <v>Valls</v>
      </c>
      <c r="D5893" s="19" t="s">
        <v>26</v>
      </c>
      <c r="E5893" s="19" t="s">
        <v>27</v>
      </c>
      <c r="F5893" s="19" t="s">
        <v>30</v>
      </c>
      <c r="G5893" s="19" t="s">
        <v>291</v>
      </c>
      <c r="H5893" s="19" t="n">
        <f aca="false">IF(OR(VLOOKUP(A5893,Personal!$A$6:$F$112,5,FALSE())&lt;&gt;"Sí",N5893="No aplica"),0,'Catàleg GRAE'!D6)</f>
        <v>1</v>
      </c>
      <c r="I5893" s="20"/>
      <c r="J5893" s="20"/>
      <c r="K5893" s="20"/>
      <c r="L5893" s="21"/>
      <c r="M5893" s="21"/>
      <c r="N5893" s="20"/>
      <c r="O5893" s="20"/>
      <c r="P5893" s="19" t="str">
        <f aca="false">IF(I5893="","",I5893-H5893)</f>
        <v/>
      </c>
      <c r="Q5893" s="19" t="str">
        <f aca="true">IF(B5893="","",IF(N5893="No aplica","No aplica",IF(I5893="","Pendent",IF(N5893="Per substituir","Substituir",IF(OR(N5893="No localitzat",N5893="No lliurat"),"Reposar",IF(I5893&lt;H5893,"Reposar",IF(I5893&gt;H5893,"Revisar excedent",IF(AND(G5893="Sí",M5893&lt;&gt;"",M5893&lt;TODAY()),"EPI caducat",IF(AND(G5893="Sí",M5893&lt;&gt;"",M5893&lt;=TODAY()+90),"EPI caduca ≤90 dies",IF(OR(N5893="Deteriorat usable",N5893="Revisió necessària"),"Revisar","OK"))))))))))</f>
      </c>
      <c r="R5893" s="20"/>
    </row>
    <row r="5894" customFormat="false" ht="15" hidden="false" customHeight="false" outlineLevel="0" collapsed="false">
      <c r="A5894" s="19" t="n">
        <v>55</v>
      </c>
      <c r="B5894" s="19" t="n">
        <f aca="false">IFERROR(VLOOKUP(A5894,Personal!$A$6:$F$112,2,FALSE()),"")</f>
        <v>0</v>
      </c>
      <c r="C5894" s="19" t="str">
        <f aca="false">IFERROR(VLOOKUP(A5894,Personal!$A$6:$F$112,3,FALSE()),"")</f>
        <v>Valls</v>
      </c>
      <c r="D5894" s="19" t="s">
        <v>26</v>
      </c>
      <c r="E5894" s="19" t="s">
        <v>31</v>
      </c>
      <c r="F5894" s="19" t="s">
        <v>32</v>
      </c>
      <c r="G5894" s="19" t="s">
        <v>272</v>
      </c>
      <c r="H5894" s="19" t="n">
        <f aca="false">IF(OR(VLOOKUP(A5894,Personal!$A$6:$F$112,5,FALSE())&lt;&gt;"Sí",N5894="No aplica"),0,'Catàleg GRAE'!D7)</f>
        <v>1</v>
      </c>
      <c r="I5894" s="20"/>
      <c r="J5894" s="20"/>
      <c r="K5894" s="20"/>
      <c r="L5894" s="21"/>
      <c r="M5894" s="21"/>
      <c r="N5894" s="20"/>
      <c r="O5894" s="20"/>
      <c r="P5894" s="19" t="str">
        <f aca="false">IF(I5894="","",I5894-H5894)</f>
        <v/>
      </c>
      <c r="Q5894" s="19" t="str">
        <f aca="true">IF(B5894="","",IF(N5894="No aplica","No aplica",IF(I5894="","Pendent",IF(N5894="Per substituir","Substituir",IF(OR(N5894="No localitzat",N5894="No lliurat"),"Reposar",IF(I5894&lt;H5894,"Reposar",IF(I5894&gt;H5894,"Revisar excedent",IF(AND(G5894="Sí",M5894&lt;&gt;"",M5894&lt;TODAY()),"EPI caducat",IF(AND(G5894="Sí",M5894&lt;&gt;"",M5894&lt;=TODAY()+90),"EPI caduca ≤90 dies",IF(OR(N5894="Deteriorat usable",N5894="Revisió necessària"),"Revisar","OK"))))))))))</f>
      </c>
      <c r="R5894" s="20"/>
    </row>
    <row r="5895" customFormat="false" ht="15" hidden="false" customHeight="false" outlineLevel="0" collapsed="false">
      <c r="A5895" s="19" t="n">
        <v>55</v>
      </c>
      <c r="B5895" s="19" t="n">
        <f aca="false">IFERROR(VLOOKUP(A5895,Personal!$A$6:$F$112,2,FALSE()),"")</f>
        <v>0</v>
      </c>
      <c r="C5895" s="19" t="str">
        <f aca="false">IFERROR(VLOOKUP(A5895,Personal!$A$6:$F$112,3,FALSE()),"")</f>
        <v>Valls</v>
      </c>
      <c r="D5895" s="19" t="s">
        <v>26</v>
      </c>
      <c r="E5895" s="19" t="s">
        <v>33</v>
      </c>
      <c r="F5895" s="19" t="s">
        <v>34</v>
      </c>
      <c r="G5895" s="19" t="s">
        <v>291</v>
      </c>
      <c r="H5895" s="19" t="n">
        <f aca="false">IF(OR(VLOOKUP(A5895,Personal!$A$6:$F$112,5,FALSE())&lt;&gt;"Sí",N5895="No aplica"),0,'Catàleg GRAE'!D8)</f>
        <v>2</v>
      </c>
      <c r="I5895" s="20"/>
      <c r="J5895" s="20"/>
      <c r="K5895" s="20"/>
      <c r="L5895" s="21"/>
      <c r="M5895" s="21"/>
      <c r="N5895" s="20"/>
      <c r="O5895" s="20"/>
      <c r="P5895" s="19" t="str">
        <f aca="false">IF(I5895="","",I5895-H5895)</f>
        <v/>
      </c>
      <c r="Q5895" s="19" t="str">
        <f aca="true">IF(B5895="","",IF(N5895="No aplica","No aplica",IF(I5895="","Pendent",IF(N5895="Per substituir","Substituir",IF(OR(N5895="No localitzat",N5895="No lliurat"),"Reposar",IF(I5895&lt;H5895,"Reposar",IF(I5895&gt;H5895,"Revisar excedent",IF(AND(G5895="Sí",M5895&lt;&gt;"",M5895&lt;TODAY()),"EPI caducat",IF(AND(G5895="Sí",M5895&lt;&gt;"",M5895&lt;=TODAY()+90),"EPI caduca ≤90 dies",IF(OR(N5895="Deteriorat usable",N5895="Revisió necessària"),"Revisar","OK"))))))))))</f>
      </c>
      <c r="R5895" s="20"/>
    </row>
    <row r="5896" customFormat="false" ht="15" hidden="false" customHeight="false" outlineLevel="0" collapsed="false">
      <c r="A5896" s="19" t="n">
        <v>55</v>
      </c>
      <c r="B5896" s="19" t="n">
        <f aca="false">IFERROR(VLOOKUP(A5896,Personal!$A$6:$F$112,2,FALSE()),"")</f>
        <v>0</v>
      </c>
      <c r="C5896" s="19" t="str">
        <f aca="false">IFERROR(VLOOKUP(A5896,Personal!$A$6:$F$112,3,FALSE()),"")</f>
        <v>Valls</v>
      </c>
      <c r="D5896" s="19" t="s">
        <v>26</v>
      </c>
      <c r="E5896" s="19" t="s">
        <v>35</v>
      </c>
      <c r="F5896" s="19" t="s">
        <v>36</v>
      </c>
      <c r="G5896" s="19" t="s">
        <v>291</v>
      </c>
      <c r="H5896" s="19" t="n">
        <f aca="false">IF(OR(VLOOKUP(A5896,Personal!$A$6:$F$112,5,FALSE())&lt;&gt;"Sí",N5896="No aplica"),0,'Catàleg GRAE'!D9)</f>
        <v>1</v>
      </c>
      <c r="I5896" s="20"/>
      <c r="J5896" s="20"/>
      <c r="K5896" s="20"/>
      <c r="L5896" s="21"/>
      <c r="M5896" s="21"/>
      <c r="N5896" s="20"/>
      <c r="O5896" s="20"/>
      <c r="P5896" s="19" t="str">
        <f aca="false">IF(I5896="","",I5896-H5896)</f>
        <v/>
      </c>
      <c r="Q5896" s="19" t="str">
        <f aca="true">IF(B5896="","",IF(N5896="No aplica","No aplica",IF(I5896="","Pendent",IF(N5896="Per substituir","Substituir",IF(OR(N5896="No localitzat",N5896="No lliurat"),"Reposar",IF(I5896&lt;H5896,"Reposar",IF(I5896&gt;H5896,"Revisar excedent",IF(AND(G5896="Sí",M5896&lt;&gt;"",M5896&lt;TODAY()),"EPI caducat",IF(AND(G5896="Sí",M5896&lt;&gt;"",M5896&lt;=TODAY()+90),"EPI caduca ≤90 dies",IF(OR(N5896="Deteriorat usable",N5896="Revisió necessària"),"Revisar","OK"))))))))))</f>
      </c>
      <c r="R5896" s="20"/>
    </row>
    <row r="5897" customFormat="false" ht="15" hidden="false" customHeight="false" outlineLevel="0" collapsed="false">
      <c r="A5897" s="19" t="n">
        <v>55</v>
      </c>
      <c r="B5897" s="19" t="n">
        <f aca="false">IFERROR(VLOOKUP(A5897,Personal!$A$6:$F$112,2,FALSE()),"")</f>
        <v>0</v>
      </c>
      <c r="C5897" s="19" t="str">
        <f aca="false">IFERROR(VLOOKUP(A5897,Personal!$A$6:$F$112,3,FALSE()),"")</f>
        <v>Valls</v>
      </c>
      <c r="D5897" s="19" t="s">
        <v>37</v>
      </c>
      <c r="E5897" s="19" t="s">
        <v>38</v>
      </c>
      <c r="F5897" s="19" t="s">
        <v>39</v>
      </c>
      <c r="G5897" s="19" t="s">
        <v>291</v>
      </c>
      <c r="H5897" s="19" t="n">
        <f aca="false">IF(OR(VLOOKUP(A5897,Personal!$A$6:$F$112,5,FALSE())&lt;&gt;"Sí",N5897="No aplica"),0,'Catàleg GRAE'!D10)</f>
        <v>1</v>
      </c>
      <c r="I5897" s="20"/>
      <c r="J5897" s="20"/>
      <c r="K5897" s="20"/>
      <c r="L5897" s="21"/>
      <c r="M5897" s="21"/>
      <c r="N5897" s="20"/>
      <c r="O5897" s="20"/>
      <c r="P5897" s="19" t="str">
        <f aca="false">IF(I5897="","",I5897-H5897)</f>
        <v/>
      </c>
      <c r="Q5897" s="19" t="str">
        <f aca="true">IF(B5897="","",IF(N5897="No aplica","No aplica",IF(I5897="","Pendent",IF(N5897="Per substituir","Substituir",IF(OR(N5897="No localitzat",N5897="No lliurat"),"Reposar",IF(I5897&lt;H5897,"Reposar",IF(I5897&gt;H5897,"Revisar excedent",IF(AND(G5897="Sí",M5897&lt;&gt;"",M5897&lt;TODAY()),"EPI caducat",IF(AND(G5897="Sí",M5897&lt;&gt;"",M5897&lt;=TODAY()+90),"EPI caduca ≤90 dies",IF(OR(N5897="Deteriorat usable",N5897="Revisió necessària"),"Revisar","OK"))))))))))</f>
      </c>
      <c r="R5897" s="20"/>
    </row>
    <row r="5898" customFormat="false" ht="15" hidden="false" customHeight="false" outlineLevel="0" collapsed="false">
      <c r="A5898" s="19" t="n">
        <v>55</v>
      </c>
      <c r="B5898" s="19" t="n">
        <f aca="false">IFERROR(VLOOKUP(A5898,Personal!$A$6:$F$112,2,FALSE()),"")</f>
        <v>0</v>
      </c>
      <c r="C5898" s="19" t="str">
        <f aca="false">IFERROR(VLOOKUP(A5898,Personal!$A$6:$F$112,3,FALSE()),"")</f>
        <v>Valls</v>
      </c>
      <c r="D5898" s="19" t="s">
        <v>40</v>
      </c>
      <c r="E5898" s="19" t="s">
        <v>41</v>
      </c>
      <c r="F5898" s="19" t="s">
        <v>42</v>
      </c>
      <c r="G5898" s="19" t="s">
        <v>272</v>
      </c>
      <c r="H5898" s="19" t="n">
        <f aca="false">IF(OR(VLOOKUP(A5898,Personal!$A$6:$F$112,5,FALSE())&lt;&gt;"Sí",N5898="No aplica"),0,'Catàleg GRAE'!D11)</f>
        <v>1</v>
      </c>
      <c r="I5898" s="20"/>
      <c r="J5898" s="20"/>
      <c r="K5898" s="20"/>
      <c r="L5898" s="21"/>
      <c r="M5898" s="21"/>
      <c r="N5898" s="20"/>
      <c r="O5898" s="20"/>
      <c r="P5898" s="19" t="str">
        <f aca="false">IF(I5898="","",I5898-H5898)</f>
        <v/>
      </c>
      <c r="Q5898" s="19" t="str">
        <f aca="true">IF(B5898="","",IF(N5898="No aplica","No aplica",IF(I5898="","Pendent",IF(N5898="Per substituir","Substituir",IF(OR(N5898="No localitzat",N5898="No lliurat"),"Reposar",IF(I5898&lt;H5898,"Reposar",IF(I5898&gt;H5898,"Revisar excedent",IF(AND(G5898="Sí",M5898&lt;&gt;"",M5898&lt;TODAY()),"EPI caducat",IF(AND(G5898="Sí",M5898&lt;&gt;"",M5898&lt;=TODAY()+90),"EPI caduca ≤90 dies",IF(OR(N5898="Deteriorat usable",N5898="Revisió necessària"),"Revisar","OK"))))))))))</f>
      </c>
      <c r="R5898" s="20"/>
    </row>
    <row r="5899" customFormat="false" ht="15" hidden="false" customHeight="false" outlineLevel="0" collapsed="false">
      <c r="A5899" s="19" t="n">
        <v>55</v>
      </c>
      <c r="B5899" s="19" t="n">
        <f aca="false">IFERROR(VLOOKUP(A5899,Personal!$A$6:$F$112,2,FALSE()),"")</f>
        <v>0</v>
      </c>
      <c r="C5899" s="19" t="str">
        <f aca="false">IFERROR(VLOOKUP(A5899,Personal!$A$6:$F$112,3,FALSE()),"")</f>
        <v>Valls</v>
      </c>
      <c r="D5899" s="19" t="s">
        <v>40</v>
      </c>
      <c r="E5899" s="19" t="s">
        <v>43</v>
      </c>
      <c r="F5899" s="19" t="s">
        <v>44</v>
      </c>
      <c r="G5899" s="19" t="s">
        <v>272</v>
      </c>
      <c r="H5899" s="19" t="n">
        <f aca="false">IF(OR(VLOOKUP(A5899,Personal!$A$6:$F$112,5,FALSE())&lt;&gt;"Sí",N5899="No aplica"),0,'Catàleg GRAE'!D12)</f>
        <v>1</v>
      </c>
      <c r="I5899" s="20"/>
      <c r="J5899" s="20"/>
      <c r="K5899" s="20"/>
      <c r="L5899" s="21"/>
      <c r="M5899" s="21"/>
      <c r="N5899" s="20"/>
      <c r="O5899" s="20"/>
      <c r="P5899" s="19" t="str">
        <f aca="false">IF(I5899="","",I5899-H5899)</f>
        <v/>
      </c>
      <c r="Q5899" s="19" t="str">
        <f aca="true">IF(B5899="","",IF(N5899="No aplica","No aplica",IF(I5899="","Pendent",IF(N5899="Per substituir","Substituir",IF(OR(N5899="No localitzat",N5899="No lliurat"),"Reposar",IF(I5899&lt;H5899,"Reposar",IF(I5899&gt;H5899,"Revisar excedent",IF(AND(G5899="Sí",M5899&lt;&gt;"",M5899&lt;TODAY()),"EPI caducat",IF(AND(G5899="Sí",M5899&lt;&gt;"",M5899&lt;=TODAY()+90),"EPI caduca ≤90 dies",IF(OR(N5899="Deteriorat usable",N5899="Revisió necessària"),"Revisar","OK"))))))))))</f>
      </c>
      <c r="R5899" s="20"/>
    </row>
    <row r="5900" customFormat="false" ht="15" hidden="false" customHeight="false" outlineLevel="0" collapsed="false">
      <c r="A5900" s="19" t="n">
        <v>55</v>
      </c>
      <c r="B5900" s="19" t="n">
        <f aca="false">IFERROR(VLOOKUP(A5900,Personal!$A$6:$F$112,2,FALSE()),"")</f>
        <v>0</v>
      </c>
      <c r="C5900" s="19" t="str">
        <f aca="false">IFERROR(VLOOKUP(A5900,Personal!$A$6:$F$112,3,FALSE()),"")</f>
        <v>Valls</v>
      </c>
      <c r="D5900" s="19" t="s">
        <v>45</v>
      </c>
      <c r="E5900" s="19" t="s">
        <v>46</v>
      </c>
      <c r="F5900" s="19" t="s">
        <v>47</v>
      </c>
      <c r="G5900" s="19" t="s">
        <v>291</v>
      </c>
      <c r="H5900" s="19" t="n">
        <f aca="false">IF(OR(VLOOKUP(A5900,Personal!$A$6:$F$112,5,FALSE())&lt;&gt;"Sí",N5900="No aplica"),0,'Catàleg GRAE'!D13)</f>
        <v>1</v>
      </c>
      <c r="I5900" s="20"/>
      <c r="J5900" s="20"/>
      <c r="K5900" s="20"/>
      <c r="L5900" s="21"/>
      <c r="M5900" s="21"/>
      <c r="N5900" s="20"/>
      <c r="O5900" s="20"/>
      <c r="P5900" s="19" t="str">
        <f aca="false">IF(I5900="","",I5900-H5900)</f>
        <v/>
      </c>
      <c r="Q5900" s="19" t="str">
        <f aca="true">IF(B5900="","",IF(N5900="No aplica","No aplica",IF(I5900="","Pendent",IF(N5900="Per substituir","Substituir",IF(OR(N5900="No localitzat",N5900="No lliurat"),"Reposar",IF(I5900&lt;H5900,"Reposar",IF(I5900&gt;H5900,"Revisar excedent",IF(AND(G5900="Sí",M5900&lt;&gt;"",M5900&lt;TODAY()),"EPI caducat",IF(AND(G5900="Sí",M5900&lt;&gt;"",M5900&lt;=TODAY()+90),"EPI caduca ≤90 dies",IF(OR(N5900="Deteriorat usable",N5900="Revisió necessària"),"Revisar","OK"))))))))))</f>
      </c>
      <c r="R5900" s="20"/>
    </row>
    <row r="5901" customFormat="false" ht="15" hidden="false" customHeight="false" outlineLevel="0" collapsed="false">
      <c r="A5901" s="19" t="n">
        <v>55</v>
      </c>
      <c r="B5901" s="19" t="n">
        <f aca="false">IFERROR(VLOOKUP(A5901,Personal!$A$6:$F$112,2,FALSE()),"")</f>
        <v>0</v>
      </c>
      <c r="C5901" s="19" t="str">
        <f aca="false">IFERROR(VLOOKUP(A5901,Personal!$A$6:$F$112,3,FALSE()),"")</f>
        <v>Valls</v>
      </c>
      <c r="D5901" s="19" t="s">
        <v>45</v>
      </c>
      <c r="E5901" s="19" t="s">
        <v>48</v>
      </c>
      <c r="F5901" s="19" t="s">
        <v>49</v>
      </c>
      <c r="G5901" s="19" t="s">
        <v>291</v>
      </c>
      <c r="H5901" s="19" t="n">
        <f aca="false">IF(OR(VLOOKUP(A5901,Personal!$A$6:$F$112,5,FALSE())&lt;&gt;"Sí",N5901="No aplica"),0,'Catàleg GRAE'!D14)</f>
        <v>1</v>
      </c>
      <c r="I5901" s="20"/>
      <c r="J5901" s="20"/>
      <c r="K5901" s="20"/>
      <c r="L5901" s="21"/>
      <c r="M5901" s="21"/>
      <c r="N5901" s="20"/>
      <c r="O5901" s="20"/>
      <c r="P5901" s="19" t="str">
        <f aca="false">IF(I5901="","",I5901-H5901)</f>
        <v/>
      </c>
      <c r="Q5901" s="19" t="str">
        <f aca="true">IF(B5901="","",IF(N5901="No aplica","No aplica",IF(I5901="","Pendent",IF(N5901="Per substituir","Substituir",IF(OR(N5901="No localitzat",N5901="No lliurat"),"Reposar",IF(I5901&lt;H5901,"Reposar",IF(I5901&gt;H5901,"Revisar excedent",IF(AND(G5901="Sí",M5901&lt;&gt;"",M5901&lt;TODAY()),"EPI caducat",IF(AND(G5901="Sí",M5901&lt;&gt;"",M5901&lt;=TODAY()+90),"EPI caduca ≤90 dies",IF(OR(N5901="Deteriorat usable",N5901="Revisió necessària"),"Revisar","OK"))))))))))</f>
      </c>
      <c r="R5901" s="20"/>
    </row>
    <row r="5902" customFormat="false" ht="15" hidden="false" customHeight="false" outlineLevel="0" collapsed="false">
      <c r="A5902" s="19" t="n">
        <v>55</v>
      </c>
      <c r="B5902" s="19" t="n">
        <f aca="false">IFERROR(VLOOKUP(A5902,Personal!$A$6:$F$112,2,FALSE()),"")</f>
        <v>0</v>
      </c>
      <c r="C5902" s="19" t="str">
        <f aca="false">IFERROR(VLOOKUP(A5902,Personal!$A$6:$F$112,3,FALSE()),"")</f>
        <v>Valls</v>
      </c>
      <c r="D5902" s="19" t="s">
        <v>45</v>
      </c>
      <c r="E5902" s="19" t="s">
        <v>50</v>
      </c>
      <c r="F5902" s="19" t="s">
        <v>51</v>
      </c>
      <c r="G5902" s="19" t="s">
        <v>291</v>
      </c>
      <c r="H5902" s="19" t="n">
        <f aca="false">IF(OR(VLOOKUP(A5902,Personal!$A$6:$F$112,5,FALSE())&lt;&gt;"Sí",N5902="No aplica"),0,'Catàleg GRAE'!D15)</f>
        <v>1</v>
      </c>
      <c r="I5902" s="20"/>
      <c r="J5902" s="20"/>
      <c r="K5902" s="20"/>
      <c r="L5902" s="21"/>
      <c r="M5902" s="21"/>
      <c r="N5902" s="20"/>
      <c r="O5902" s="20"/>
      <c r="P5902" s="19" t="str">
        <f aca="false">IF(I5902="","",I5902-H5902)</f>
        <v/>
      </c>
      <c r="Q5902" s="19" t="str">
        <f aca="true">IF(B5902="","",IF(N5902="No aplica","No aplica",IF(I5902="","Pendent",IF(N5902="Per substituir","Substituir",IF(OR(N5902="No localitzat",N5902="No lliurat"),"Reposar",IF(I5902&lt;H5902,"Reposar",IF(I5902&gt;H5902,"Revisar excedent",IF(AND(G5902="Sí",M5902&lt;&gt;"",M5902&lt;TODAY()),"EPI caducat",IF(AND(G5902="Sí",M5902&lt;&gt;"",M5902&lt;=TODAY()+90),"EPI caduca ≤90 dies",IF(OR(N5902="Deteriorat usable",N5902="Revisió necessària"),"Revisar","OK"))))))))))</f>
      </c>
      <c r="R5902" s="20"/>
    </row>
    <row r="5903" customFormat="false" ht="15" hidden="false" customHeight="false" outlineLevel="0" collapsed="false">
      <c r="A5903" s="19" t="n">
        <v>55</v>
      </c>
      <c r="B5903" s="19" t="n">
        <f aca="false">IFERROR(VLOOKUP(A5903,Personal!$A$6:$F$112,2,FALSE()),"")</f>
        <v>0</v>
      </c>
      <c r="C5903" s="19" t="str">
        <f aca="false">IFERROR(VLOOKUP(A5903,Personal!$A$6:$F$112,3,FALSE()),"")</f>
        <v>Valls</v>
      </c>
      <c r="D5903" s="19" t="s">
        <v>45</v>
      </c>
      <c r="E5903" s="19" t="s">
        <v>52</v>
      </c>
      <c r="F5903" s="19" t="s">
        <v>53</v>
      </c>
      <c r="G5903" s="19" t="s">
        <v>291</v>
      </c>
      <c r="H5903" s="19" t="n">
        <f aca="false">IF(OR(VLOOKUP(A5903,Personal!$A$6:$F$112,5,FALSE())&lt;&gt;"Sí",N5903="No aplica"),0,'Catàleg GRAE'!D16)</f>
        <v>1</v>
      </c>
      <c r="I5903" s="20"/>
      <c r="J5903" s="20"/>
      <c r="K5903" s="20"/>
      <c r="L5903" s="21"/>
      <c r="M5903" s="21"/>
      <c r="N5903" s="20"/>
      <c r="O5903" s="20"/>
      <c r="P5903" s="19" t="str">
        <f aca="false">IF(I5903="","",I5903-H5903)</f>
        <v/>
      </c>
      <c r="Q5903" s="19" t="str">
        <f aca="true">IF(B5903="","",IF(N5903="No aplica","No aplica",IF(I5903="","Pendent",IF(N5903="Per substituir","Substituir",IF(OR(N5903="No localitzat",N5903="No lliurat"),"Reposar",IF(I5903&lt;H5903,"Reposar",IF(I5903&gt;H5903,"Revisar excedent",IF(AND(G5903="Sí",M5903&lt;&gt;"",M5903&lt;TODAY()),"EPI caducat",IF(AND(G5903="Sí",M5903&lt;&gt;"",M5903&lt;=TODAY()+90),"EPI caduca ≤90 dies",IF(OR(N5903="Deteriorat usable",N5903="Revisió necessària"),"Revisar","OK"))))))))))</f>
      </c>
      <c r="R5903" s="20"/>
    </row>
    <row r="5904" customFormat="false" ht="15" hidden="false" customHeight="false" outlineLevel="0" collapsed="false">
      <c r="A5904" s="19" t="n">
        <v>55</v>
      </c>
      <c r="B5904" s="19" t="n">
        <f aca="false">IFERROR(VLOOKUP(A5904,Personal!$A$6:$F$112,2,FALSE()),"")</f>
        <v>0</v>
      </c>
      <c r="C5904" s="19" t="str">
        <f aca="false">IFERROR(VLOOKUP(A5904,Personal!$A$6:$F$112,3,FALSE()),"")</f>
        <v>Valls</v>
      </c>
      <c r="D5904" s="19" t="s">
        <v>45</v>
      </c>
      <c r="E5904" s="19" t="s">
        <v>54</v>
      </c>
      <c r="F5904" s="19" t="s">
        <v>55</v>
      </c>
      <c r="G5904" s="19" t="s">
        <v>291</v>
      </c>
      <c r="H5904" s="19" t="n">
        <f aca="false">IF(OR(VLOOKUP(A5904,Personal!$A$6:$F$112,5,FALSE())&lt;&gt;"Sí",N5904="No aplica"),0,'Catàleg GRAE'!D17)</f>
        <v>1</v>
      </c>
      <c r="I5904" s="20"/>
      <c r="J5904" s="20"/>
      <c r="K5904" s="20"/>
      <c r="L5904" s="21"/>
      <c r="M5904" s="21"/>
      <c r="N5904" s="20"/>
      <c r="O5904" s="20"/>
      <c r="P5904" s="19" t="str">
        <f aca="false">IF(I5904="","",I5904-H5904)</f>
        <v/>
      </c>
      <c r="Q5904" s="19" t="str">
        <f aca="true">IF(B5904="","",IF(N5904="No aplica","No aplica",IF(I5904="","Pendent",IF(N5904="Per substituir","Substituir",IF(OR(N5904="No localitzat",N5904="No lliurat"),"Reposar",IF(I5904&lt;H5904,"Reposar",IF(I5904&gt;H5904,"Revisar excedent",IF(AND(G5904="Sí",M5904&lt;&gt;"",M5904&lt;TODAY()),"EPI caducat",IF(AND(G5904="Sí",M5904&lt;&gt;"",M5904&lt;=TODAY()+90),"EPI caduca ≤90 dies",IF(OR(N5904="Deteriorat usable",N5904="Revisió necessària"),"Revisar","OK"))))))))))</f>
      </c>
      <c r="R5904" s="20"/>
    </row>
    <row r="5905" customFormat="false" ht="15" hidden="false" customHeight="false" outlineLevel="0" collapsed="false">
      <c r="A5905" s="19" t="n">
        <v>55</v>
      </c>
      <c r="B5905" s="19" t="n">
        <f aca="false">IFERROR(VLOOKUP(A5905,Personal!$A$6:$F$112,2,FALSE()),"")</f>
        <v>0</v>
      </c>
      <c r="C5905" s="19" t="str">
        <f aca="false">IFERROR(VLOOKUP(A5905,Personal!$A$6:$F$112,3,FALSE()),"")</f>
        <v>Valls</v>
      </c>
      <c r="D5905" s="19" t="s">
        <v>56</v>
      </c>
      <c r="E5905" s="19" t="s">
        <v>57</v>
      </c>
      <c r="F5905" s="19" t="s">
        <v>58</v>
      </c>
      <c r="G5905" s="19" t="s">
        <v>291</v>
      </c>
      <c r="H5905" s="19" t="n">
        <f aca="false">IF(OR(VLOOKUP(A5905,Personal!$A$6:$F$112,5,FALSE())&lt;&gt;"Sí",N5905="No aplica"),0,'Catàleg GRAE'!D18)</f>
        <v>1</v>
      </c>
      <c r="I5905" s="20"/>
      <c r="J5905" s="20"/>
      <c r="K5905" s="20"/>
      <c r="L5905" s="21"/>
      <c r="M5905" s="21"/>
      <c r="N5905" s="20"/>
      <c r="O5905" s="20"/>
      <c r="P5905" s="19" t="str">
        <f aca="false">IF(I5905="","",I5905-H5905)</f>
        <v/>
      </c>
      <c r="Q5905" s="19" t="str">
        <f aca="true">IF(B5905="","",IF(N5905="No aplica","No aplica",IF(I5905="","Pendent",IF(N5905="Per substituir","Substituir",IF(OR(N5905="No localitzat",N5905="No lliurat"),"Reposar",IF(I5905&lt;H5905,"Reposar",IF(I5905&gt;H5905,"Revisar excedent",IF(AND(G5905="Sí",M5905&lt;&gt;"",M5905&lt;TODAY()),"EPI caducat",IF(AND(G5905="Sí",M5905&lt;&gt;"",M5905&lt;=TODAY()+90),"EPI caduca ≤90 dies",IF(OR(N5905="Deteriorat usable",N5905="Revisió necessària"),"Revisar","OK"))))))))))</f>
      </c>
      <c r="R5905" s="20"/>
    </row>
    <row r="5906" customFormat="false" ht="15" hidden="false" customHeight="false" outlineLevel="0" collapsed="false">
      <c r="A5906" s="19" t="n">
        <v>55</v>
      </c>
      <c r="B5906" s="19" t="n">
        <f aca="false">IFERROR(VLOOKUP(A5906,Personal!$A$6:$F$112,2,FALSE()),"")</f>
        <v>0</v>
      </c>
      <c r="C5906" s="19" t="str">
        <f aca="false">IFERROR(VLOOKUP(A5906,Personal!$A$6:$F$112,3,FALSE()),"")</f>
        <v>Valls</v>
      </c>
      <c r="D5906" s="19" t="s">
        <v>59</v>
      </c>
      <c r="E5906" s="19" t="s">
        <v>60</v>
      </c>
      <c r="F5906" s="19" t="s">
        <v>61</v>
      </c>
      <c r="G5906" s="19" t="s">
        <v>291</v>
      </c>
      <c r="H5906" s="19" t="n">
        <f aca="false">IF(OR(VLOOKUP(A5906,Personal!$A$6:$F$112,5,FALSE())&lt;&gt;"Sí",N5906="No aplica"),0,'Catàleg GRAE'!D19)</f>
        <v>4</v>
      </c>
      <c r="I5906" s="20"/>
      <c r="J5906" s="20"/>
      <c r="K5906" s="20"/>
      <c r="L5906" s="21"/>
      <c r="M5906" s="21"/>
      <c r="N5906" s="20"/>
      <c r="O5906" s="20"/>
      <c r="P5906" s="19" t="str">
        <f aca="false">IF(I5906="","",I5906-H5906)</f>
        <v/>
      </c>
      <c r="Q5906" s="19" t="str">
        <f aca="true">IF(B5906="","",IF(N5906="No aplica","No aplica",IF(I5906="","Pendent",IF(N5906="Per substituir","Substituir",IF(OR(N5906="No localitzat",N5906="No lliurat"),"Reposar",IF(I5906&lt;H5906,"Reposar",IF(I5906&gt;H5906,"Revisar excedent",IF(AND(G5906="Sí",M5906&lt;&gt;"",M5906&lt;TODAY()),"EPI caducat",IF(AND(G5906="Sí",M5906&lt;&gt;"",M5906&lt;=TODAY()+90),"EPI caduca ≤90 dies",IF(OR(N5906="Deteriorat usable",N5906="Revisió necessària"),"Revisar","OK"))))))))))</f>
      </c>
      <c r="R5906" s="20"/>
    </row>
    <row r="5907" customFormat="false" ht="15" hidden="false" customHeight="false" outlineLevel="0" collapsed="false">
      <c r="A5907" s="19" t="n">
        <v>55</v>
      </c>
      <c r="B5907" s="19" t="n">
        <f aca="false">IFERROR(VLOOKUP(A5907,Personal!$A$6:$F$112,2,FALSE()),"")</f>
        <v>0</v>
      </c>
      <c r="C5907" s="19" t="str">
        <f aca="false">IFERROR(VLOOKUP(A5907,Personal!$A$6:$F$112,3,FALSE()),"")</f>
        <v>Valls</v>
      </c>
      <c r="D5907" s="19" t="s">
        <v>59</v>
      </c>
      <c r="E5907" s="19" t="s">
        <v>60</v>
      </c>
      <c r="F5907" s="19" t="s">
        <v>62</v>
      </c>
      <c r="G5907" s="19" t="s">
        <v>291</v>
      </c>
      <c r="H5907" s="19" t="n">
        <f aca="false">IF(OR(VLOOKUP(A5907,Personal!$A$6:$F$112,5,FALSE())&lt;&gt;"Sí",N5907="No aplica"),0,'Catàleg GRAE'!D20)</f>
        <v>2</v>
      </c>
      <c r="I5907" s="20"/>
      <c r="J5907" s="20"/>
      <c r="K5907" s="20"/>
      <c r="L5907" s="21"/>
      <c r="M5907" s="21"/>
      <c r="N5907" s="20"/>
      <c r="O5907" s="20"/>
      <c r="P5907" s="19" t="str">
        <f aca="false">IF(I5907="","",I5907-H5907)</f>
        <v/>
      </c>
      <c r="Q5907" s="19" t="str">
        <f aca="true">IF(B5907="","",IF(N5907="No aplica","No aplica",IF(I5907="","Pendent",IF(N5907="Per substituir","Substituir",IF(OR(N5907="No localitzat",N5907="No lliurat"),"Reposar",IF(I5907&lt;H5907,"Reposar",IF(I5907&gt;H5907,"Revisar excedent",IF(AND(G5907="Sí",M5907&lt;&gt;"",M5907&lt;TODAY()),"EPI caducat",IF(AND(G5907="Sí",M5907&lt;&gt;"",M5907&lt;=TODAY()+90),"EPI caduca ≤90 dies",IF(OR(N5907="Deteriorat usable",N5907="Revisió necessària"),"Revisar","OK"))))))))))</f>
      </c>
      <c r="R5907" s="20"/>
    </row>
    <row r="5908" customFormat="false" ht="15" hidden="false" customHeight="false" outlineLevel="0" collapsed="false">
      <c r="A5908" s="19" t="n">
        <v>55</v>
      </c>
      <c r="B5908" s="19" t="n">
        <f aca="false">IFERROR(VLOOKUP(A5908,Personal!$A$6:$F$112,2,FALSE()),"")</f>
        <v>0</v>
      </c>
      <c r="C5908" s="19" t="str">
        <f aca="false">IFERROR(VLOOKUP(A5908,Personal!$A$6:$F$112,3,FALSE()),"")</f>
        <v>Valls</v>
      </c>
      <c r="D5908" s="19" t="s">
        <v>59</v>
      </c>
      <c r="E5908" s="19" t="s">
        <v>60</v>
      </c>
      <c r="F5908" s="19" t="s">
        <v>63</v>
      </c>
      <c r="G5908" s="19" t="s">
        <v>291</v>
      </c>
      <c r="H5908" s="19" t="n">
        <f aca="false">IF(OR(VLOOKUP(A5908,Personal!$A$6:$F$112,5,FALSE())&lt;&gt;"Sí",N5908="No aplica"),0,'Catàleg GRAE'!D21)</f>
        <v>2</v>
      </c>
      <c r="I5908" s="20"/>
      <c r="J5908" s="20"/>
      <c r="K5908" s="20"/>
      <c r="L5908" s="21"/>
      <c r="M5908" s="21"/>
      <c r="N5908" s="20"/>
      <c r="O5908" s="20"/>
      <c r="P5908" s="19" t="str">
        <f aca="false">IF(I5908="","",I5908-H5908)</f>
        <v/>
      </c>
      <c r="Q5908" s="19" t="str">
        <f aca="true">IF(B5908="","",IF(N5908="No aplica","No aplica",IF(I5908="","Pendent",IF(N5908="Per substituir","Substituir",IF(OR(N5908="No localitzat",N5908="No lliurat"),"Reposar",IF(I5908&lt;H5908,"Reposar",IF(I5908&gt;H5908,"Revisar excedent",IF(AND(G5908="Sí",M5908&lt;&gt;"",M5908&lt;TODAY()),"EPI caducat",IF(AND(G5908="Sí",M5908&lt;&gt;"",M5908&lt;=TODAY()+90),"EPI caduca ≤90 dies",IF(OR(N5908="Deteriorat usable",N5908="Revisió necessària"),"Revisar","OK"))))))))))</f>
      </c>
      <c r="R5908" s="20"/>
    </row>
    <row r="5909" customFormat="false" ht="15" hidden="false" customHeight="false" outlineLevel="0" collapsed="false">
      <c r="A5909" s="19" t="n">
        <v>55</v>
      </c>
      <c r="B5909" s="19" t="n">
        <f aca="false">IFERROR(VLOOKUP(A5909,Personal!$A$6:$F$112,2,FALSE()),"")</f>
        <v>0</v>
      </c>
      <c r="C5909" s="19" t="str">
        <f aca="false">IFERROR(VLOOKUP(A5909,Personal!$A$6:$F$112,3,FALSE()),"")</f>
        <v>Valls</v>
      </c>
      <c r="D5909" s="19" t="s">
        <v>64</v>
      </c>
      <c r="E5909" s="19" t="s">
        <v>65</v>
      </c>
      <c r="F5909" s="19" t="s">
        <v>66</v>
      </c>
      <c r="G5909" s="19" t="s">
        <v>291</v>
      </c>
      <c r="H5909" s="19" t="n">
        <f aca="false">IF(OR(VLOOKUP(A5909,Personal!$A$6:$F$112,5,FALSE())&lt;&gt;"Sí",N5909="No aplica"),0,'Catàleg GRAE'!D22)</f>
        <v>1</v>
      </c>
      <c r="I5909" s="20"/>
      <c r="J5909" s="20"/>
      <c r="K5909" s="20"/>
      <c r="L5909" s="21"/>
      <c r="M5909" s="21"/>
      <c r="N5909" s="20"/>
      <c r="O5909" s="20"/>
      <c r="P5909" s="19" t="str">
        <f aca="false">IF(I5909="","",I5909-H5909)</f>
        <v/>
      </c>
      <c r="Q5909" s="19" t="str">
        <f aca="true">IF(B5909="","",IF(N5909="No aplica","No aplica",IF(I5909="","Pendent",IF(N5909="Per substituir","Substituir",IF(OR(N5909="No localitzat",N5909="No lliurat"),"Reposar",IF(I5909&lt;H5909,"Reposar",IF(I5909&gt;H5909,"Revisar excedent",IF(AND(G5909="Sí",M5909&lt;&gt;"",M5909&lt;TODAY()),"EPI caducat",IF(AND(G5909="Sí",M5909&lt;&gt;"",M5909&lt;=TODAY()+90),"EPI caduca ≤90 dies",IF(OR(N5909="Deteriorat usable",N5909="Revisió necessària"),"Revisar","OK"))))))))))</f>
      </c>
      <c r="R5909" s="20"/>
    </row>
    <row r="5910" customFormat="false" ht="15" hidden="false" customHeight="false" outlineLevel="0" collapsed="false">
      <c r="A5910" s="19" t="n">
        <v>55</v>
      </c>
      <c r="B5910" s="19" t="n">
        <f aca="false">IFERROR(VLOOKUP(A5910,Personal!$A$6:$F$112,2,FALSE()),"")</f>
        <v>0</v>
      </c>
      <c r="C5910" s="19" t="str">
        <f aca="false">IFERROR(VLOOKUP(A5910,Personal!$A$6:$F$112,3,FALSE()),"")</f>
        <v>Valls</v>
      </c>
      <c r="D5910" s="19" t="s">
        <v>64</v>
      </c>
      <c r="E5910" s="19" t="s">
        <v>67</v>
      </c>
      <c r="F5910" s="19" t="s">
        <v>68</v>
      </c>
      <c r="G5910" s="19" t="s">
        <v>291</v>
      </c>
      <c r="H5910" s="19" t="n">
        <f aca="false">IF(OR(VLOOKUP(A5910,Personal!$A$6:$F$112,5,FALSE())&lt;&gt;"Sí",N5910="No aplica"),0,'Catàleg GRAE'!D23)</f>
        <v>1</v>
      </c>
      <c r="I5910" s="20"/>
      <c r="J5910" s="20"/>
      <c r="K5910" s="20"/>
      <c r="L5910" s="21"/>
      <c r="M5910" s="21"/>
      <c r="N5910" s="20"/>
      <c r="O5910" s="20"/>
      <c r="P5910" s="19" t="str">
        <f aca="false">IF(I5910="","",I5910-H5910)</f>
        <v/>
      </c>
      <c r="Q5910" s="19" t="str">
        <f aca="true">IF(B5910="","",IF(N5910="No aplica","No aplica",IF(I5910="","Pendent",IF(N5910="Per substituir","Substituir",IF(OR(N5910="No localitzat",N5910="No lliurat"),"Reposar",IF(I5910&lt;H5910,"Reposar",IF(I5910&gt;H5910,"Revisar excedent",IF(AND(G5910="Sí",M5910&lt;&gt;"",M5910&lt;TODAY()),"EPI caducat",IF(AND(G5910="Sí",M5910&lt;&gt;"",M5910&lt;=TODAY()+90),"EPI caduca ≤90 dies",IF(OR(N5910="Deteriorat usable",N5910="Revisió necessària"),"Revisar","OK"))))))))))</f>
      </c>
      <c r="R5910" s="20"/>
    </row>
    <row r="5911" customFormat="false" ht="15" hidden="false" customHeight="false" outlineLevel="0" collapsed="false">
      <c r="A5911" s="19" t="n">
        <v>55</v>
      </c>
      <c r="B5911" s="19" t="n">
        <f aca="false">IFERROR(VLOOKUP(A5911,Personal!$A$6:$F$112,2,FALSE()),"")</f>
        <v>0</v>
      </c>
      <c r="C5911" s="19" t="str">
        <f aca="false">IFERROR(VLOOKUP(A5911,Personal!$A$6:$F$112,3,FALSE()),"")</f>
        <v>Valls</v>
      </c>
      <c r="D5911" s="19" t="s">
        <v>64</v>
      </c>
      <c r="E5911" s="19" t="s">
        <v>69</v>
      </c>
      <c r="F5911" s="19" t="s">
        <v>70</v>
      </c>
      <c r="G5911" s="19" t="s">
        <v>291</v>
      </c>
      <c r="H5911" s="19" t="n">
        <f aca="false">IF(OR(VLOOKUP(A5911,Personal!$A$6:$F$112,5,FALSE())&lt;&gt;"Sí",N5911="No aplica"),0,'Catàleg GRAE'!D24)</f>
        <v>1</v>
      </c>
      <c r="I5911" s="20"/>
      <c r="J5911" s="20"/>
      <c r="K5911" s="20"/>
      <c r="L5911" s="21"/>
      <c r="M5911" s="21"/>
      <c r="N5911" s="20"/>
      <c r="O5911" s="20"/>
      <c r="P5911" s="19" t="str">
        <f aca="false">IF(I5911="","",I5911-H5911)</f>
        <v/>
      </c>
      <c r="Q5911" s="19" t="str">
        <f aca="true">IF(B5911="","",IF(N5911="No aplica","No aplica",IF(I5911="","Pendent",IF(N5911="Per substituir","Substituir",IF(OR(N5911="No localitzat",N5911="No lliurat"),"Reposar",IF(I5911&lt;H5911,"Reposar",IF(I5911&gt;H5911,"Revisar excedent",IF(AND(G5911="Sí",M5911&lt;&gt;"",M5911&lt;TODAY()),"EPI caducat",IF(AND(G5911="Sí",M5911&lt;&gt;"",M5911&lt;=TODAY()+90),"EPI caduca ≤90 dies",IF(OR(N5911="Deteriorat usable",N5911="Revisió necessària"),"Revisar","OK"))))))))))</f>
      </c>
      <c r="R5911" s="20"/>
    </row>
    <row r="5912" customFormat="false" ht="15" hidden="false" customHeight="false" outlineLevel="0" collapsed="false">
      <c r="A5912" s="19" t="n">
        <v>55</v>
      </c>
      <c r="B5912" s="19" t="n">
        <f aca="false">IFERROR(VLOOKUP(A5912,Personal!$A$6:$F$112,2,FALSE()),"")</f>
        <v>0</v>
      </c>
      <c r="C5912" s="19" t="str">
        <f aca="false">IFERROR(VLOOKUP(A5912,Personal!$A$6:$F$112,3,FALSE()),"")</f>
        <v>Valls</v>
      </c>
      <c r="D5912" s="19" t="s">
        <v>71</v>
      </c>
      <c r="E5912" s="19" t="s">
        <v>72</v>
      </c>
      <c r="F5912" s="19" t="s">
        <v>73</v>
      </c>
      <c r="G5912" s="19" t="s">
        <v>291</v>
      </c>
      <c r="H5912" s="19" t="n">
        <f aca="false">IF(OR(VLOOKUP(A5912,Personal!$A$6:$F$112,5,FALSE())&lt;&gt;"Sí",N5912="No aplica"),0,'Catàleg GRAE'!D25)</f>
        <v>1</v>
      </c>
      <c r="I5912" s="20"/>
      <c r="J5912" s="20"/>
      <c r="K5912" s="20"/>
      <c r="L5912" s="21"/>
      <c r="M5912" s="21"/>
      <c r="N5912" s="20"/>
      <c r="O5912" s="20"/>
      <c r="P5912" s="19" t="str">
        <f aca="false">IF(I5912="","",I5912-H5912)</f>
        <v/>
      </c>
      <c r="Q5912" s="19" t="str">
        <f aca="true">IF(B5912="","",IF(N5912="No aplica","No aplica",IF(I5912="","Pendent",IF(N5912="Per substituir","Substituir",IF(OR(N5912="No localitzat",N5912="No lliurat"),"Reposar",IF(I5912&lt;H5912,"Reposar",IF(I5912&gt;H5912,"Revisar excedent",IF(AND(G5912="Sí",M5912&lt;&gt;"",M5912&lt;TODAY()),"EPI caducat",IF(AND(G5912="Sí",M5912&lt;&gt;"",M5912&lt;=TODAY()+90),"EPI caduca ≤90 dies",IF(OR(N5912="Deteriorat usable",N5912="Revisió necessària"),"Revisar","OK"))))))))))</f>
      </c>
      <c r="R5912" s="20"/>
    </row>
    <row r="5913" customFormat="false" ht="15" hidden="false" customHeight="false" outlineLevel="0" collapsed="false">
      <c r="A5913" s="19" t="n">
        <v>55</v>
      </c>
      <c r="B5913" s="19" t="n">
        <f aca="false">IFERROR(VLOOKUP(A5913,Personal!$A$6:$F$112,2,FALSE()),"")</f>
        <v>0</v>
      </c>
      <c r="C5913" s="19" t="str">
        <f aca="false">IFERROR(VLOOKUP(A5913,Personal!$A$6:$F$112,3,FALSE()),"")</f>
        <v>Valls</v>
      </c>
      <c r="D5913" s="19" t="s">
        <v>40</v>
      </c>
      <c r="E5913" s="19" t="s">
        <v>74</v>
      </c>
      <c r="F5913" s="19" t="s">
        <v>75</v>
      </c>
      <c r="G5913" s="19" t="s">
        <v>272</v>
      </c>
      <c r="H5913" s="19" t="n">
        <f aca="false">IF(OR(VLOOKUP(A5913,Personal!$A$6:$F$112,5,FALSE())&lt;&gt;"Sí",N5913="No aplica"),0,'Catàleg GRAE'!D26)</f>
        <v>1</v>
      </c>
      <c r="I5913" s="20"/>
      <c r="J5913" s="20"/>
      <c r="K5913" s="20"/>
      <c r="L5913" s="21"/>
      <c r="M5913" s="21"/>
      <c r="N5913" s="20"/>
      <c r="O5913" s="20"/>
      <c r="P5913" s="19" t="str">
        <f aca="false">IF(I5913="","",I5913-H5913)</f>
        <v/>
      </c>
      <c r="Q5913" s="19" t="str">
        <f aca="true">IF(B5913="","",IF(N5913="No aplica","No aplica",IF(I5913="","Pendent",IF(N5913="Per substituir","Substituir",IF(OR(N5913="No localitzat",N5913="No lliurat"),"Reposar",IF(I5913&lt;H5913,"Reposar",IF(I5913&gt;H5913,"Revisar excedent",IF(AND(G5913="Sí",M5913&lt;&gt;"",M5913&lt;TODAY()),"EPI caducat",IF(AND(G5913="Sí",M5913&lt;&gt;"",M5913&lt;=TODAY()+90),"EPI caduca ≤90 dies",IF(OR(N5913="Deteriorat usable",N5913="Revisió necessària"),"Revisar","OK"))))))))))</f>
      </c>
      <c r="R5913" s="20"/>
    </row>
    <row r="5914" customFormat="false" ht="15" hidden="false" customHeight="false" outlineLevel="0" collapsed="false">
      <c r="A5914" s="19" t="n">
        <v>55</v>
      </c>
      <c r="B5914" s="19" t="n">
        <f aca="false">IFERROR(VLOOKUP(A5914,Personal!$A$6:$F$112,2,FALSE()),"")</f>
        <v>0</v>
      </c>
      <c r="C5914" s="19" t="str">
        <f aca="false">IFERROR(VLOOKUP(A5914,Personal!$A$6:$F$112,3,FALSE()),"")</f>
        <v>Valls</v>
      </c>
      <c r="D5914" s="19" t="s">
        <v>40</v>
      </c>
      <c r="E5914" s="19" t="s">
        <v>76</v>
      </c>
      <c r="F5914" s="19" t="s">
        <v>77</v>
      </c>
      <c r="G5914" s="19" t="s">
        <v>291</v>
      </c>
      <c r="H5914" s="19" t="n">
        <f aca="false">IF(OR(VLOOKUP(A5914,Personal!$A$6:$F$112,5,FALSE())&lt;&gt;"Sí",N5914="No aplica"),0,'Catàleg GRAE'!D27)</f>
        <v>1</v>
      </c>
      <c r="I5914" s="20"/>
      <c r="J5914" s="20"/>
      <c r="K5914" s="20"/>
      <c r="L5914" s="21"/>
      <c r="M5914" s="21"/>
      <c r="N5914" s="20"/>
      <c r="O5914" s="20"/>
      <c r="P5914" s="19" t="str">
        <f aca="false">IF(I5914="","",I5914-H5914)</f>
        <v/>
      </c>
      <c r="Q5914" s="19" t="str">
        <f aca="true">IF(B5914="","",IF(N5914="No aplica","No aplica",IF(I5914="","Pendent",IF(N5914="Per substituir","Substituir",IF(OR(N5914="No localitzat",N5914="No lliurat"),"Reposar",IF(I5914&lt;H5914,"Reposar",IF(I5914&gt;H5914,"Revisar excedent",IF(AND(G5914="Sí",M5914&lt;&gt;"",M5914&lt;TODAY()),"EPI caducat",IF(AND(G5914="Sí",M5914&lt;&gt;"",M5914&lt;=TODAY()+90),"EPI caduca ≤90 dies",IF(OR(N5914="Deteriorat usable",N5914="Revisió necessària"),"Revisar","OK"))))))))))</f>
      </c>
      <c r="R5914" s="20"/>
    </row>
    <row r="5915" customFormat="false" ht="15" hidden="false" customHeight="false" outlineLevel="0" collapsed="false">
      <c r="A5915" s="19" t="n">
        <v>55</v>
      </c>
      <c r="B5915" s="19" t="n">
        <f aca="false">IFERROR(VLOOKUP(A5915,Personal!$A$6:$F$112,2,FALSE()),"")</f>
        <v>0</v>
      </c>
      <c r="C5915" s="19" t="str">
        <f aca="false">IFERROR(VLOOKUP(A5915,Personal!$A$6:$F$112,3,FALSE()),"")</f>
        <v>Valls</v>
      </c>
      <c r="D5915" s="19" t="s">
        <v>78</v>
      </c>
      <c r="E5915" s="19" t="s">
        <v>79</v>
      </c>
      <c r="F5915" s="19" t="s">
        <v>80</v>
      </c>
      <c r="G5915" s="19" t="s">
        <v>291</v>
      </c>
      <c r="H5915" s="19" t="n">
        <f aca="false">IF(OR(VLOOKUP(A5915,Personal!$A$6:$F$112,5,FALSE())&lt;&gt;"Sí",N5915="No aplica"),0,'Catàleg GRAE'!D28)</f>
        <v>1</v>
      </c>
      <c r="I5915" s="20"/>
      <c r="J5915" s="20"/>
      <c r="K5915" s="20"/>
      <c r="L5915" s="21"/>
      <c r="M5915" s="21"/>
      <c r="N5915" s="20"/>
      <c r="O5915" s="20"/>
      <c r="P5915" s="19" t="str">
        <f aca="false">IF(I5915="","",I5915-H5915)</f>
        <v/>
      </c>
      <c r="Q5915" s="19" t="str">
        <f aca="true">IF(B5915="","",IF(N5915="No aplica","No aplica",IF(I5915="","Pendent",IF(N5915="Per substituir","Substituir",IF(OR(N5915="No localitzat",N5915="No lliurat"),"Reposar",IF(I5915&lt;H5915,"Reposar",IF(I5915&gt;H5915,"Revisar excedent",IF(AND(G5915="Sí",M5915&lt;&gt;"",M5915&lt;TODAY()),"EPI caducat",IF(AND(G5915="Sí",M5915&lt;&gt;"",M5915&lt;=TODAY()+90),"EPI caduca ≤90 dies",IF(OR(N5915="Deteriorat usable",N5915="Revisió necessària"),"Revisar","OK"))))))))))</f>
      </c>
      <c r="R5915" s="20"/>
    </row>
    <row r="5916" customFormat="false" ht="15" hidden="false" customHeight="false" outlineLevel="0" collapsed="false">
      <c r="A5916" s="19" t="n">
        <v>55</v>
      </c>
      <c r="B5916" s="19" t="n">
        <f aca="false">IFERROR(VLOOKUP(A5916,Personal!$A$6:$F$112,2,FALSE()),"")</f>
        <v>0</v>
      </c>
      <c r="C5916" s="19" t="str">
        <f aca="false">IFERROR(VLOOKUP(A5916,Personal!$A$6:$F$112,3,FALSE()),"")</f>
        <v>Valls</v>
      </c>
      <c r="D5916" s="19" t="s">
        <v>26</v>
      </c>
      <c r="E5916" s="19" t="s">
        <v>81</v>
      </c>
      <c r="F5916" s="19" t="s">
        <v>82</v>
      </c>
      <c r="G5916" s="19" t="s">
        <v>272</v>
      </c>
      <c r="H5916" s="19" t="n">
        <f aca="false">IF(OR(VLOOKUP(A5916,Personal!$A$6:$F$112,5,FALSE())&lt;&gt;"Sí",N5916="No aplica"),0,'Catàleg GRAE'!D29)</f>
        <v>1</v>
      </c>
      <c r="I5916" s="20"/>
      <c r="J5916" s="20"/>
      <c r="K5916" s="20"/>
      <c r="L5916" s="21"/>
      <c r="M5916" s="21"/>
      <c r="N5916" s="20"/>
      <c r="O5916" s="20"/>
      <c r="P5916" s="19" t="str">
        <f aca="false">IF(I5916="","",I5916-H5916)</f>
        <v/>
      </c>
      <c r="Q5916" s="19" t="str">
        <f aca="true">IF(B5916="","",IF(N5916="No aplica","No aplica",IF(I5916="","Pendent",IF(N5916="Per substituir","Substituir",IF(OR(N5916="No localitzat",N5916="No lliurat"),"Reposar",IF(I5916&lt;H5916,"Reposar",IF(I5916&gt;H5916,"Revisar excedent",IF(AND(G5916="Sí",M5916&lt;&gt;"",M5916&lt;TODAY()),"EPI caducat",IF(AND(G5916="Sí",M5916&lt;&gt;"",M5916&lt;=TODAY()+90),"EPI caduca ≤90 dies",IF(OR(N5916="Deteriorat usable",N5916="Revisió necessària"),"Revisar","OK"))))))))))</f>
      </c>
      <c r="R5916" s="20"/>
    </row>
    <row r="5917" customFormat="false" ht="15" hidden="false" customHeight="false" outlineLevel="0" collapsed="false">
      <c r="A5917" s="19" t="n">
        <v>55</v>
      </c>
      <c r="B5917" s="19" t="n">
        <f aca="false">IFERROR(VLOOKUP(A5917,Personal!$A$6:$F$112,2,FALSE()),"")</f>
        <v>0</v>
      </c>
      <c r="C5917" s="19" t="str">
        <f aca="false">IFERROR(VLOOKUP(A5917,Personal!$A$6:$F$112,3,FALSE()),"")</f>
        <v>Valls</v>
      </c>
      <c r="D5917" s="19" t="s">
        <v>83</v>
      </c>
      <c r="E5917" s="19" t="s">
        <v>84</v>
      </c>
      <c r="F5917" s="19" t="s">
        <v>85</v>
      </c>
      <c r="G5917" s="19" t="s">
        <v>291</v>
      </c>
      <c r="H5917" s="19" t="n">
        <f aca="false">IF(OR(VLOOKUP(A5917,Personal!$A$6:$F$112,5,FALSE())&lt;&gt;"Sí",N5917="No aplica"),0,'Catàleg GRAE'!D30)</f>
        <v>2</v>
      </c>
      <c r="I5917" s="20"/>
      <c r="J5917" s="20"/>
      <c r="K5917" s="20"/>
      <c r="L5917" s="21"/>
      <c r="M5917" s="21"/>
      <c r="N5917" s="20"/>
      <c r="O5917" s="20"/>
      <c r="P5917" s="19" t="str">
        <f aca="false">IF(I5917="","",I5917-H5917)</f>
        <v/>
      </c>
      <c r="Q5917" s="19" t="str">
        <f aca="true">IF(B5917="","",IF(N5917="No aplica","No aplica",IF(I5917="","Pendent",IF(N5917="Per substituir","Substituir",IF(OR(N5917="No localitzat",N5917="No lliurat"),"Reposar",IF(I5917&lt;H5917,"Reposar",IF(I5917&gt;H5917,"Revisar excedent",IF(AND(G5917="Sí",M5917&lt;&gt;"",M5917&lt;TODAY()),"EPI caducat",IF(AND(G5917="Sí",M5917&lt;&gt;"",M5917&lt;=TODAY()+90),"EPI caduca ≤90 dies",IF(OR(N5917="Deteriorat usable",N5917="Revisió necessària"),"Revisar","OK"))))))))))</f>
      </c>
      <c r="R5917" s="20"/>
    </row>
    <row r="5918" customFormat="false" ht="15" hidden="false" customHeight="false" outlineLevel="0" collapsed="false">
      <c r="A5918" s="19" t="n">
        <v>55</v>
      </c>
      <c r="B5918" s="19" t="n">
        <f aca="false">IFERROR(VLOOKUP(A5918,Personal!$A$6:$F$112,2,FALSE()),"")</f>
        <v>0</v>
      </c>
      <c r="C5918" s="19" t="str">
        <f aca="false">IFERROR(VLOOKUP(A5918,Personal!$A$6:$F$112,3,FALSE()),"")</f>
        <v>Valls</v>
      </c>
      <c r="D5918" s="19" t="s">
        <v>83</v>
      </c>
      <c r="E5918" s="19" t="s">
        <v>86</v>
      </c>
      <c r="F5918" s="19" t="s">
        <v>87</v>
      </c>
      <c r="G5918" s="19" t="s">
        <v>291</v>
      </c>
      <c r="H5918" s="19" t="n">
        <f aca="false">IF(OR(VLOOKUP(A5918,Personal!$A$6:$F$112,5,FALSE())&lt;&gt;"Sí",N5918="No aplica"),0,'Catàleg GRAE'!D31)</f>
        <v>2</v>
      </c>
      <c r="I5918" s="20"/>
      <c r="J5918" s="20"/>
      <c r="K5918" s="20"/>
      <c r="L5918" s="21"/>
      <c r="M5918" s="21"/>
      <c r="N5918" s="20"/>
      <c r="O5918" s="20"/>
      <c r="P5918" s="19" t="str">
        <f aca="false">IF(I5918="","",I5918-H5918)</f>
        <v/>
      </c>
      <c r="Q5918" s="19" t="str">
        <f aca="true">IF(B5918="","",IF(N5918="No aplica","No aplica",IF(I5918="","Pendent",IF(N5918="Per substituir","Substituir",IF(OR(N5918="No localitzat",N5918="No lliurat"),"Reposar",IF(I5918&lt;H5918,"Reposar",IF(I5918&gt;H5918,"Revisar excedent",IF(AND(G5918="Sí",M5918&lt;&gt;"",M5918&lt;TODAY()),"EPI caducat",IF(AND(G5918="Sí",M5918&lt;&gt;"",M5918&lt;=TODAY()+90),"EPI caduca ≤90 dies",IF(OR(N5918="Deteriorat usable",N5918="Revisió necessària"),"Revisar","OK"))))))))))</f>
      </c>
      <c r="R5918" s="20"/>
    </row>
    <row r="5919" customFormat="false" ht="15" hidden="false" customHeight="false" outlineLevel="0" collapsed="false">
      <c r="A5919" s="19" t="n">
        <v>55</v>
      </c>
      <c r="B5919" s="19" t="n">
        <f aca="false">IFERROR(VLOOKUP(A5919,Personal!$A$6:$F$112,2,FALSE()),"")</f>
        <v>0</v>
      </c>
      <c r="C5919" s="19" t="str">
        <f aca="false">IFERROR(VLOOKUP(A5919,Personal!$A$6:$F$112,3,FALSE()),"")</f>
        <v>Valls</v>
      </c>
      <c r="D5919" s="19" t="s">
        <v>83</v>
      </c>
      <c r="E5919" s="19" t="s">
        <v>88</v>
      </c>
      <c r="F5919" s="19" t="s">
        <v>89</v>
      </c>
      <c r="G5919" s="19" t="s">
        <v>291</v>
      </c>
      <c r="H5919" s="19" t="n">
        <f aca="false">IF(OR(VLOOKUP(A5919,Personal!$A$6:$F$112,5,FALSE())&lt;&gt;"Sí",N5919="No aplica"),0,'Catàleg GRAE'!D32)</f>
        <v>2</v>
      </c>
      <c r="I5919" s="20"/>
      <c r="J5919" s="20"/>
      <c r="K5919" s="20"/>
      <c r="L5919" s="21"/>
      <c r="M5919" s="21"/>
      <c r="N5919" s="20"/>
      <c r="O5919" s="20"/>
      <c r="P5919" s="19" t="str">
        <f aca="false">IF(I5919="","",I5919-H5919)</f>
        <v/>
      </c>
      <c r="Q5919" s="19" t="str">
        <f aca="true">IF(B5919="","",IF(N5919="No aplica","No aplica",IF(I5919="","Pendent",IF(N5919="Per substituir","Substituir",IF(OR(N5919="No localitzat",N5919="No lliurat"),"Reposar",IF(I5919&lt;H5919,"Reposar",IF(I5919&gt;H5919,"Revisar excedent",IF(AND(G5919="Sí",M5919&lt;&gt;"",M5919&lt;TODAY()),"EPI caducat",IF(AND(G5919="Sí",M5919&lt;&gt;"",M5919&lt;=TODAY()+90),"EPI caduca ≤90 dies",IF(OR(N5919="Deteriorat usable",N5919="Revisió necessària"),"Revisar","OK"))))))))))</f>
      </c>
      <c r="R5919" s="20"/>
    </row>
    <row r="5920" customFormat="false" ht="15" hidden="false" customHeight="false" outlineLevel="0" collapsed="false">
      <c r="A5920" s="19" t="n">
        <v>55</v>
      </c>
      <c r="B5920" s="19" t="n">
        <f aca="false">IFERROR(VLOOKUP(A5920,Personal!$A$6:$F$112,2,FALSE()),"")</f>
        <v>0</v>
      </c>
      <c r="C5920" s="19" t="str">
        <f aca="false">IFERROR(VLOOKUP(A5920,Personal!$A$6:$F$112,3,FALSE()),"")</f>
        <v>Valls</v>
      </c>
      <c r="D5920" s="19" t="s">
        <v>83</v>
      </c>
      <c r="E5920" s="19" t="s">
        <v>90</v>
      </c>
      <c r="F5920" s="19" t="s">
        <v>91</v>
      </c>
      <c r="G5920" s="19" t="s">
        <v>291</v>
      </c>
      <c r="H5920" s="19" t="n">
        <f aca="false">IF(OR(VLOOKUP(A5920,Personal!$A$6:$F$112,5,FALSE())&lt;&gt;"Sí",N5920="No aplica"),0,'Catàleg GRAE'!D33)</f>
        <v>1</v>
      </c>
      <c r="I5920" s="20"/>
      <c r="J5920" s="20"/>
      <c r="K5920" s="20"/>
      <c r="L5920" s="21"/>
      <c r="M5920" s="21"/>
      <c r="N5920" s="20"/>
      <c r="O5920" s="20"/>
      <c r="P5920" s="19" t="str">
        <f aca="false">IF(I5920="","",I5920-H5920)</f>
        <v/>
      </c>
      <c r="Q5920" s="19" t="str">
        <f aca="true">IF(B5920="","",IF(N5920="No aplica","No aplica",IF(I5920="","Pendent",IF(N5920="Per substituir","Substituir",IF(OR(N5920="No localitzat",N5920="No lliurat"),"Reposar",IF(I5920&lt;H5920,"Reposar",IF(I5920&gt;H5920,"Revisar excedent",IF(AND(G5920="Sí",M5920&lt;&gt;"",M5920&lt;TODAY()),"EPI caducat",IF(AND(G5920="Sí",M5920&lt;&gt;"",M5920&lt;=TODAY()+90),"EPI caduca ≤90 dies",IF(OR(N5920="Deteriorat usable",N5920="Revisió necessària"),"Revisar","OK"))))))))))</f>
      </c>
      <c r="R5920" s="20"/>
    </row>
    <row r="5921" customFormat="false" ht="15" hidden="false" customHeight="false" outlineLevel="0" collapsed="false">
      <c r="A5921" s="19" t="n">
        <v>55</v>
      </c>
      <c r="B5921" s="19" t="n">
        <f aca="false">IFERROR(VLOOKUP(A5921,Personal!$A$6:$F$112,2,FALSE()),"")</f>
        <v>0</v>
      </c>
      <c r="C5921" s="19" t="str">
        <f aca="false">IFERROR(VLOOKUP(A5921,Personal!$A$6:$F$112,3,FALSE()),"")</f>
        <v>Valls</v>
      </c>
      <c r="D5921" s="19" t="s">
        <v>40</v>
      </c>
      <c r="E5921" s="19" t="s">
        <v>92</v>
      </c>
      <c r="F5921" s="19" t="s">
        <v>93</v>
      </c>
      <c r="G5921" s="19" t="s">
        <v>291</v>
      </c>
      <c r="H5921" s="19" t="n">
        <f aca="false">IF(OR(VLOOKUP(A5921,Personal!$A$6:$F$112,5,FALSE())&lt;&gt;"Sí",N5921="No aplica"),0,'Catàleg GRAE'!D34)</f>
        <v>1</v>
      </c>
      <c r="I5921" s="20"/>
      <c r="J5921" s="20"/>
      <c r="K5921" s="20"/>
      <c r="L5921" s="21"/>
      <c r="M5921" s="21"/>
      <c r="N5921" s="20"/>
      <c r="O5921" s="20"/>
      <c r="P5921" s="19" t="str">
        <f aca="false">IF(I5921="","",I5921-H5921)</f>
        <v/>
      </c>
      <c r="Q5921" s="19" t="str">
        <f aca="true">IF(B5921="","",IF(N5921="No aplica","No aplica",IF(I5921="","Pendent",IF(N5921="Per substituir","Substituir",IF(OR(N5921="No localitzat",N5921="No lliurat"),"Reposar",IF(I5921&lt;H5921,"Reposar",IF(I5921&gt;H5921,"Revisar excedent",IF(AND(G5921="Sí",M5921&lt;&gt;"",M5921&lt;TODAY()),"EPI caducat",IF(AND(G5921="Sí",M5921&lt;&gt;"",M5921&lt;=TODAY()+90),"EPI caduca ≤90 dies",IF(OR(N5921="Deteriorat usable",N5921="Revisió necessària"),"Revisar","OK"))))))))))</f>
      </c>
      <c r="R5921" s="20"/>
    </row>
    <row r="5922" customFormat="false" ht="15" hidden="false" customHeight="false" outlineLevel="0" collapsed="false">
      <c r="A5922" s="19" t="n">
        <v>55</v>
      </c>
      <c r="B5922" s="19" t="n">
        <f aca="false">IFERROR(VLOOKUP(A5922,Personal!$A$6:$F$112,2,FALSE()),"")</f>
        <v>0</v>
      </c>
      <c r="C5922" s="19" t="str">
        <f aca="false">IFERROR(VLOOKUP(A5922,Personal!$A$6:$F$112,3,FALSE()),"")</f>
        <v>Valls</v>
      </c>
      <c r="D5922" s="19" t="s">
        <v>94</v>
      </c>
      <c r="E5922" s="19" t="s">
        <v>95</v>
      </c>
      <c r="F5922" s="19" t="s">
        <v>96</v>
      </c>
      <c r="G5922" s="19" t="s">
        <v>291</v>
      </c>
      <c r="H5922" s="19" t="n">
        <f aca="false">IF(OR(VLOOKUP(A5922,Personal!$A$6:$F$112,5,FALSE())&lt;&gt;"Sí",N5922="No aplica"),0,'Catàleg GRAE'!D35)</f>
        <v>1</v>
      </c>
      <c r="I5922" s="20"/>
      <c r="J5922" s="20"/>
      <c r="K5922" s="20"/>
      <c r="L5922" s="21"/>
      <c r="M5922" s="21"/>
      <c r="N5922" s="20"/>
      <c r="O5922" s="20"/>
      <c r="P5922" s="19" t="str">
        <f aca="false">IF(I5922="","",I5922-H5922)</f>
        <v/>
      </c>
      <c r="Q5922" s="19" t="str">
        <f aca="true">IF(B5922="","",IF(N5922="No aplica","No aplica",IF(I5922="","Pendent",IF(N5922="Per substituir","Substituir",IF(OR(N5922="No localitzat",N5922="No lliurat"),"Reposar",IF(I5922&lt;H5922,"Reposar",IF(I5922&gt;H5922,"Revisar excedent",IF(AND(G5922="Sí",M5922&lt;&gt;"",M5922&lt;TODAY()),"EPI caducat",IF(AND(G5922="Sí",M5922&lt;&gt;"",M5922&lt;=TODAY()+90),"EPI caduca ≤90 dies",IF(OR(N5922="Deteriorat usable",N5922="Revisió necessària"),"Revisar","OK"))))))))))</f>
      </c>
      <c r="R5922" s="20"/>
    </row>
    <row r="5923" customFormat="false" ht="15" hidden="false" customHeight="false" outlineLevel="0" collapsed="false">
      <c r="A5923" s="19" t="n">
        <v>55</v>
      </c>
      <c r="B5923" s="19" t="n">
        <f aca="false">IFERROR(VLOOKUP(A5923,Personal!$A$6:$F$112,2,FALSE()),"")</f>
        <v>0</v>
      </c>
      <c r="C5923" s="19" t="str">
        <f aca="false">IFERROR(VLOOKUP(A5923,Personal!$A$6:$F$112,3,FALSE()),"")</f>
        <v>Valls</v>
      </c>
      <c r="D5923" s="19" t="s">
        <v>97</v>
      </c>
      <c r="E5923" s="19" t="s">
        <v>98</v>
      </c>
      <c r="F5923" s="19" t="s">
        <v>99</v>
      </c>
      <c r="G5923" s="19" t="s">
        <v>291</v>
      </c>
      <c r="H5923" s="19" t="n">
        <f aca="false">IF(OR(VLOOKUP(A5923,Personal!$A$6:$F$112,5,FALSE())&lt;&gt;"Sí",N5923="No aplica"),0,'Catàleg GRAE'!D36)</f>
        <v>3</v>
      </c>
      <c r="I5923" s="20"/>
      <c r="J5923" s="20"/>
      <c r="K5923" s="20"/>
      <c r="L5923" s="21"/>
      <c r="M5923" s="21"/>
      <c r="N5923" s="20"/>
      <c r="O5923" s="20"/>
      <c r="P5923" s="19" t="str">
        <f aca="false">IF(I5923="","",I5923-H5923)</f>
        <v/>
      </c>
      <c r="Q5923" s="19" t="str">
        <f aca="true">IF(B5923="","",IF(N5923="No aplica","No aplica",IF(I5923="","Pendent",IF(N5923="Per substituir","Substituir",IF(OR(N5923="No localitzat",N5923="No lliurat"),"Reposar",IF(I5923&lt;H5923,"Reposar",IF(I5923&gt;H5923,"Revisar excedent",IF(AND(G5923="Sí",M5923&lt;&gt;"",M5923&lt;TODAY()),"EPI caducat",IF(AND(G5923="Sí",M5923&lt;&gt;"",M5923&lt;=TODAY()+90),"EPI caduca ≤90 dies",IF(OR(N5923="Deteriorat usable",N5923="Revisió necessària"),"Revisar","OK"))))))))))</f>
      </c>
      <c r="R5923" s="20"/>
    </row>
    <row r="5924" customFormat="false" ht="15" hidden="false" customHeight="false" outlineLevel="0" collapsed="false">
      <c r="A5924" s="19" t="n">
        <v>55</v>
      </c>
      <c r="B5924" s="19" t="n">
        <f aca="false">IFERROR(VLOOKUP(A5924,Personal!$A$6:$F$112,2,FALSE()),"")</f>
        <v>0</v>
      </c>
      <c r="C5924" s="19" t="str">
        <f aca="false">IFERROR(VLOOKUP(A5924,Personal!$A$6:$F$112,3,FALSE()),"")</f>
        <v>Valls</v>
      </c>
      <c r="D5924" s="19" t="s">
        <v>97</v>
      </c>
      <c r="E5924" s="19" t="s">
        <v>100</v>
      </c>
      <c r="F5924" s="19" t="s">
        <v>101</v>
      </c>
      <c r="G5924" s="19" t="s">
        <v>291</v>
      </c>
      <c r="H5924" s="19" t="n">
        <f aca="false">IF(OR(VLOOKUP(A5924,Personal!$A$6:$F$112,5,FALSE())&lt;&gt;"Sí",N5924="No aplica"),0,'Catàleg GRAE'!D37)</f>
        <v>1</v>
      </c>
      <c r="I5924" s="20"/>
      <c r="J5924" s="20"/>
      <c r="K5924" s="20"/>
      <c r="L5924" s="21"/>
      <c r="M5924" s="21"/>
      <c r="N5924" s="20"/>
      <c r="O5924" s="20"/>
      <c r="P5924" s="19" t="str">
        <f aca="false">IF(I5924="","",I5924-H5924)</f>
        <v/>
      </c>
      <c r="Q5924" s="19" t="str">
        <f aca="true">IF(B5924="","",IF(N5924="No aplica","No aplica",IF(I5924="","Pendent",IF(N5924="Per substituir","Substituir",IF(OR(N5924="No localitzat",N5924="No lliurat"),"Reposar",IF(I5924&lt;H5924,"Reposar",IF(I5924&gt;H5924,"Revisar excedent",IF(AND(G5924="Sí",M5924&lt;&gt;"",M5924&lt;TODAY()),"EPI caducat",IF(AND(G5924="Sí",M5924&lt;&gt;"",M5924&lt;=TODAY()+90),"EPI caduca ≤90 dies",IF(OR(N5924="Deteriorat usable",N5924="Revisió necessària"),"Revisar","OK"))))))))))</f>
      </c>
      <c r="R5924" s="20"/>
    </row>
    <row r="5925" customFormat="false" ht="15" hidden="false" customHeight="false" outlineLevel="0" collapsed="false">
      <c r="A5925" s="19" t="n">
        <v>55</v>
      </c>
      <c r="B5925" s="19" t="n">
        <f aca="false">IFERROR(VLOOKUP(A5925,Personal!$A$6:$F$112,2,FALSE()),"")</f>
        <v>0</v>
      </c>
      <c r="C5925" s="19" t="str">
        <f aca="false">IFERROR(VLOOKUP(A5925,Personal!$A$6:$F$112,3,FALSE()),"")</f>
        <v>Valls</v>
      </c>
      <c r="D5925" s="19" t="s">
        <v>102</v>
      </c>
      <c r="E5925" s="19" t="s">
        <v>103</v>
      </c>
      <c r="F5925" s="19" t="s">
        <v>104</v>
      </c>
      <c r="G5925" s="19" t="s">
        <v>291</v>
      </c>
      <c r="H5925" s="19" t="n">
        <f aca="false">IF(OR(VLOOKUP(A5925,Personal!$A$6:$F$112,5,FALSE())&lt;&gt;"Sí",N5925="No aplica"),0,'Catàleg GRAE'!D38)</f>
        <v>1</v>
      </c>
      <c r="I5925" s="20"/>
      <c r="J5925" s="20"/>
      <c r="K5925" s="20"/>
      <c r="L5925" s="21"/>
      <c r="M5925" s="21"/>
      <c r="N5925" s="20"/>
      <c r="O5925" s="20"/>
      <c r="P5925" s="19" t="str">
        <f aca="false">IF(I5925="","",I5925-H5925)</f>
        <v/>
      </c>
      <c r="Q5925" s="19" t="str">
        <f aca="true">IF(B5925="","",IF(N5925="No aplica","No aplica",IF(I5925="","Pendent",IF(N5925="Per substituir","Substituir",IF(OR(N5925="No localitzat",N5925="No lliurat"),"Reposar",IF(I5925&lt;H5925,"Reposar",IF(I5925&gt;H5925,"Revisar excedent",IF(AND(G5925="Sí",M5925&lt;&gt;"",M5925&lt;TODAY()),"EPI caducat",IF(AND(G5925="Sí",M5925&lt;&gt;"",M5925&lt;=TODAY()+90),"EPI caduca ≤90 dies",IF(OR(N5925="Deteriorat usable",N5925="Revisió necessària"),"Revisar","OK"))))))))))</f>
      </c>
      <c r="R5925" s="20"/>
    </row>
    <row r="5926" customFormat="false" ht="15" hidden="false" customHeight="false" outlineLevel="0" collapsed="false">
      <c r="A5926" s="19" t="n">
        <v>55</v>
      </c>
      <c r="B5926" s="19" t="n">
        <f aca="false">IFERROR(VLOOKUP(A5926,Personal!$A$6:$F$112,2,FALSE()),"")</f>
        <v>0</v>
      </c>
      <c r="C5926" s="19" t="str">
        <f aca="false">IFERROR(VLOOKUP(A5926,Personal!$A$6:$F$112,3,FALSE()),"")</f>
        <v>Valls</v>
      </c>
      <c r="D5926" s="19" t="s">
        <v>97</v>
      </c>
      <c r="E5926" s="19" t="s">
        <v>105</v>
      </c>
      <c r="F5926" s="19" t="s">
        <v>106</v>
      </c>
      <c r="G5926" s="19" t="s">
        <v>291</v>
      </c>
      <c r="H5926" s="19" t="n">
        <f aca="false">IF(OR(VLOOKUP(A5926,Personal!$A$6:$F$112,5,FALSE())&lt;&gt;"Sí",N5926="No aplica"),0,'Catàleg GRAE'!D39)</f>
        <v>3</v>
      </c>
      <c r="I5926" s="20"/>
      <c r="J5926" s="20"/>
      <c r="K5926" s="20"/>
      <c r="L5926" s="21"/>
      <c r="M5926" s="21"/>
      <c r="N5926" s="20"/>
      <c r="O5926" s="20"/>
      <c r="P5926" s="19" t="str">
        <f aca="false">IF(I5926="","",I5926-H5926)</f>
        <v/>
      </c>
      <c r="Q5926" s="19" t="str">
        <f aca="true">IF(B5926="","",IF(N5926="No aplica","No aplica",IF(I5926="","Pendent",IF(N5926="Per substituir","Substituir",IF(OR(N5926="No localitzat",N5926="No lliurat"),"Reposar",IF(I5926&lt;H5926,"Reposar",IF(I5926&gt;H5926,"Revisar excedent",IF(AND(G5926="Sí",M5926&lt;&gt;"",M5926&lt;TODAY()),"EPI caducat",IF(AND(G5926="Sí",M5926&lt;&gt;"",M5926&lt;=TODAY()+90),"EPI caduca ≤90 dies",IF(OR(N5926="Deteriorat usable",N5926="Revisió necessària"),"Revisar","OK"))))))))))</f>
      </c>
      <c r="R5926" s="20"/>
    </row>
    <row r="5927" customFormat="false" ht="15" hidden="false" customHeight="false" outlineLevel="0" collapsed="false">
      <c r="A5927" s="19" t="n">
        <v>55</v>
      </c>
      <c r="B5927" s="19" t="n">
        <f aca="false">IFERROR(VLOOKUP(A5927,Personal!$A$6:$F$112,2,FALSE()),"")</f>
        <v>0</v>
      </c>
      <c r="C5927" s="19" t="str">
        <f aca="false">IFERROR(VLOOKUP(A5927,Personal!$A$6:$F$112,3,FALSE()),"")</f>
        <v>Valls</v>
      </c>
      <c r="D5927" s="19" t="s">
        <v>97</v>
      </c>
      <c r="E5927" s="19" t="s">
        <v>105</v>
      </c>
      <c r="F5927" s="19" t="s">
        <v>107</v>
      </c>
      <c r="G5927" s="19" t="s">
        <v>291</v>
      </c>
      <c r="H5927" s="19" t="n">
        <f aca="false">IF(OR(VLOOKUP(A5927,Personal!$A$6:$F$112,5,FALSE())&lt;&gt;"Sí",N5927="No aplica"),0,'Catàleg GRAE'!D40)</f>
        <v>3</v>
      </c>
      <c r="I5927" s="20"/>
      <c r="J5927" s="20"/>
      <c r="K5927" s="20"/>
      <c r="L5927" s="21"/>
      <c r="M5927" s="21"/>
      <c r="N5927" s="20"/>
      <c r="O5927" s="20"/>
      <c r="P5927" s="19" t="str">
        <f aca="false">IF(I5927="","",I5927-H5927)</f>
        <v/>
      </c>
      <c r="Q5927" s="19" t="str">
        <f aca="true">IF(B5927="","",IF(N5927="No aplica","No aplica",IF(I5927="","Pendent",IF(N5927="Per substituir","Substituir",IF(OR(N5927="No localitzat",N5927="No lliurat"),"Reposar",IF(I5927&lt;H5927,"Reposar",IF(I5927&gt;H5927,"Revisar excedent",IF(AND(G5927="Sí",M5927&lt;&gt;"",M5927&lt;TODAY()),"EPI caducat",IF(AND(G5927="Sí",M5927&lt;&gt;"",M5927&lt;=TODAY()+90),"EPI caduca ≤90 dies",IF(OR(N5927="Deteriorat usable",N5927="Revisió necessària"),"Revisar","OK"))))))))))</f>
      </c>
      <c r="R5927" s="20"/>
    </row>
    <row r="5928" customFormat="false" ht="15" hidden="false" customHeight="false" outlineLevel="0" collapsed="false">
      <c r="A5928" s="19" t="n">
        <v>55</v>
      </c>
      <c r="B5928" s="19" t="n">
        <f aca="false">IFERROR(VLOOKUP(A5928,Personal!$A$6:$F$112,2,FALSE()),"")</f>
        <v>0</v>
      </c>
      <c r="C5928" s="19" t="str">
        <f aca="false">IFERROR(VLOOKUP(A5928,Personal!$A$6:$F$112,3,FALSE()),"")</f>
        <v>Valls</v>
      </c>
      <c r="D5928" s="19" t="s">
        <v>97</v>
      </c>
      <c r="E5928" s="19" t="s">
        <v>108</v>
      </c>
      <c r="F5928" s="19" t="s">
        <v>109</v>
      </c>
      <c r="G5928" s="19" t="s">
        <v>291</v>
      </c>
      <c r="H5928" s="19" t="n">
        <f aca="false">IF(OR(VLOOKUP(A5928,Personal!$A$6:$F$112,5,FALSE())&lt;&gt;"Sí",N5928="No aplica"),0,'Catàleg GRAE'!D41)</f>
        <v>2</v>
      </c>
      <c r="I5928" s="20"/>
      <c r="J5928" s="20"/>
      <c r="K5928" s="20"/>
      <c r="L5928" s="21"/>
      <c r="M5928" s="21"/>
      <c r="N5928" s="20"/>
      <c r="O5928" s="20"/>
      <c r="P5928" s="19" t="str">
        <f aca="false">IF(I5928="","",I5928-H5928)</f>
        <v/>
      </c>
      <c r="Q5928" s="19" t="str">
        <f aca="true">IF(B5928="","",IF(N5928="No aplica","No aplica",IF(I5928="","Pendent",IF(N5928="Per substituir","Substituir",IF(OR(N5928="No localitzat",N5928="No lliurat"),"Reposar",IF(I5928&lt;H5928,"Reposar",IF(I5928&gt;H5928,"Revisar excedent",IF(AND(G5928="Sí",M5928&lt;&gt;"",M5928&lt;TODAY()),"EPI caducat",IF(AND(G5928="Sí",M5928&lt;&gt;"",M5928&lt;=TODAY()+90),"EPI caduca ≤90 dies",IF(OR(N5928="Deteriorat usable",N5928="Revisió necessària"),"Revisar","OK"))))))))))</f>
      </c>
      <c r="R5928" s="20"/>
    </row>
    <row r="5929" customFormat="false" ht="15" hidden="false" customHeight="false" outlineLevel="0" collapsed="false">
      <c r="A5929" s="19" t="n">
        <v>55</v>
      </c>
      <c r="B5929" s="19" t="n">
        <f aca="false">IFERROR(VLOOKUP(A5929,Personal!$A$6:$F$112,2,FALSE()),"")</f>
        <v>0</v>
      </c>
      <c r="C5929" s="19" t="str">
        <f aca="false">IFERROR(VLOOKUP(A5929,Personal!$A$6:$F$112,3,FALSE()),"")</f>
        <v>Valls</v>
      </c>
      <c r="D5929" s="19" t="s">
        <v>97</v>
      </c>
      <c r="E5929" s="19" t="s">
        <v>110</v>
      </c>
      <c r="F5929" s="19" t="s">
        <v>111</v>
      </c>
      <c r="G5929" s="19" t="s">
        <v>291</v>
      </c>
      <c r="H5929" s="19" t="n">
        <f aca="false">IF(OR(VLOOKUP(A5929,Personal!$A$6:$F$112,5,FALSE())&lt;&gt;"Sí",N5929="No aplica"),0,'Catàleg GRAE'!D42)</f>
        <v>1</v>
      </c>
      <c r="I5929" s="20"/>
      <c r="J5929" s="20"/>
      <c r="K5929" s="20"/>
      <c r="L5929" s="21"/>
      <c r="M5929" s="21"/>
      <c r="N5929" s="20"/>
      <c r="O5929" s="20"/>
      <c r="P5929" s="19" t="str">
        <f aca="false">IF(I5929="","",I5929-H5929)</f>
        <v/>
      </c>
      <c r="Q5929" s="19" t="str">
        <f aca="true">IF(B5929="","",IF(N5929="No aplica","No aplica",IF(I5929="","Pendent",IF(N5929="Per substituir","Substituir",IF(OR(N5929="No localitzat",N5929="No lliurat"),"Reposar",IF(I5929&lt;H5929,"Reposar",IF(I5929&gt;H5929,"Revisar excedent",IF(AND(G5929="Sí",M5929&lt;&gt;"",M5929&lt;TODAY()),"EPI caducat",IF(AND(G5929="Sí",M5929&lt;&gt;"",M5929&lt;=TODAY()+90),"EPI caduca ≤90 dies",IF(OR(N5929="Deteriorat usable",N5929="Revisió necessària"),"Revisar","OK"))))))))))</f>
      </c>
      <c r="R5929" s="20"/>
    </row>
    <row r="5930" customFormat="false" ht="15" hidden="false" customHeight="false" outlineLevel="0" collapsed="false">
      <c r="A5930" s="19" t="n">
        <v>55</v>
      </c>
      <c r="B5930" s="19" t="n">
        <f aca="false">IFERROR(VLOOKUP(A5930,Personal!$A$6:$F$112,2,FALSE()),"")</f>
        <v>0</v>
      </c>
      <c r="C5930" s="19" t="str">
        <f aca="false">IFERROR(VLOOKUP(A5930,Personal!$A$6:$F$112,3,FALSE()),"")</f>
        <v>Valls</v>
      </c>
      <c r="D5930" s="19" t="s">
        <v>112</v>
      </c>
      <c r="E5930" s="19" t="s">
        <v>113</v>
      </c>
      <c r="F5930" s="19" t="s">
        <v>114</v>
      </c>
      <c r="G5930" s="19" t="s">
        <v>291</v>
      </c>
      <c r="H5930" s="19" t="n">
        <f aca="false">IF(OR(VLOOKUP(A5930,Personal!$A$6:$F$112,5,FALSE())&lt;&gt;"Sí",N5930="No aplica"),0,'Catàleg GRAE'!D43)</f>
        <v>2</v>
      </c>
      <c r="I5930" s="20"/>
      <c r="J5930" s="20"/>
      <c r="K5930" s="20"/>
      <c r="L5930" s="21"/>
      <c r="M5930" s="21"/>
      <c r="N5930" s="20"/>
      <c r="O5930" s="20"/>
      <c r="P5930" s="19" t="str">
        <f aca="false">IF(I5930="","",I5930-H5930)</f>
        <v/>
      </c>
      <c r="Q5930" s="19" t="str">
        <f aca="true">IF(B5930="","",IF(N5930="No aplica","No aplica",IF(I5930="","Pendent",IF(N5930="Per substituir","Substituir",IF(OR(N5930="No localitzat",N5930="No lliurat"),"Reposar",IF(I5930&lt;H5930,"Reposar",IF(I5930&gt;H5930,"Revisar excedent",IF(AND(G5930="Sí",M5930&lt;&gt;"",M5930&lt;TODAY()),"EPI caducat",IF(AND(G5930="Sí",M5930&lt;&gt;"",M5930&lt;=TODAY()+90),"EPI caduca ≤90 dies",IF(OR(N5930="Deteriorat usable",N5930="Revisió necessària"),"Revisar","OK"))))))))))</f>
      </c>
      <c r="R5930" s="20"/>
    </row>
    <row r="5931" customFormat="false" ht="15" hidden="false" customHeight="false" outlineLevel="0" collapsed="false">
      <c r="A5931" s="19" t="n">
        <v>55</v>
      </c>
      <c r="B5931" s="19" t="n">
        <f aca="false">IFERROR(VLOOKUP(A5931,Personal!$A$6:$F$112,2,FALSE()),"")</f>
        <v>0</v>
      </c>
      <c r="C5931" s="19" t="str">
        <f aca="false">IFERROR(VLOOKUP(A5931,Personal!$A$6:$F$112,3,FALSE()),"")</f>
        <v>Valls</v>
      </c>
      <c r="D5931" s="19" t="s">
        <v>102</v>
      </c>
      <c r="E5931" s="19" t="s">
        <v>115</v>
      </c>
      <c r="F5931" s="19" t="s">
        <v>116</v>
      </c>
      <c r="G5931" s="19" t="s">
        <v>291</v>
      </c>
      <c r="H5931" s="19" t="n">
        <f aca="false">IF(OR(VLOOKUP(A5931,Personal!$A$6:$F$112,5,FALSE())&lt;&gt;"Sí",N5931="No aplica"),0,'Catàleg GRAE'!D44)</f>
        <v>1</v>
      </c>
      <c r="I5931" s="20"/>
      <c r="J5931" s="20"/>
      <c r="K5931" s="20"/>
      <c r="L5931" s="21"/>
      <c r="M5931" s="21"/>
      <c r="N5931" s="20"/>
      <c r="O5931" s="20"/>
      <c r="P5931" s="19" t="str">
        <f aca="false">IF(I5931="","",I5931-H5931)</f>
        <v/>
      </c>
      <c r="Q5931" s="19" t="str">
        <f aca="true">IF(B5931="","",IF(N5931="No aplica","No aplica",IF(I5931="","Pendent",IF(N5931="Per substituir","Substituir",IF(OR(N5931="No localitzat",N5931="No lliurat"),"Reposar",IF(I5931&lt;H5931,"Reposar",IF(I5931&gt;H5931,"Revisar excedent",IF(AND(G5931="Sí",M5931&lt;&gt;"",M5931&lt;TODAY()),"EPI caducat",IF(AND(G5931="Sí",M5931&lt;&gt;"",M5931&lt;=TODAY()+90),"EPI caduca ≤90 dies",IF(OR(N5931="Deteriorat usable",N5931="Revisió necessària"),"Revisar","OK"))))))))))</f>
      </c>
      <c r="R5931" s="20"/>
    </row>
    <row r="5932" customFormat="false" ht="15" hidden="false" customHeight="false" outlineLevel="0" collapsed="false">
      <c r="A5932" s="19" t="n">
        <v>55</v>
      </c>
      <c r="B5932" s="19" t="n">
        <f aca="false">IFERROR(VLOOKUP(A5932,Personal!$A$6:$F$112,2,FALSE()),"")</f>
        <v>0</v>
      </c>
      <c r="C5932" s="19" t="str">
        <f aca="false">IFERROR(VLOOKUP(A5932,Personal!$A$6:$F$112,3,FALSE()),"")</f>
        <v>Valls</v>
      </c>
      <c r="D5932" s="19" t="s">
        <v>102</v>
      </c>
      <c r="E5932" s="19" t="s">
        <v>117</v>
      </c>
      <c r="F5932" s="19" t="s">
        <v>118</v>
      </c>
      <c r="G5932" s="19" t="s">
        <v>272</v>
      </c>
      <c r="H5932" s="19" t="n">
        <f aca="false">IF(OR(VLOOKUP(A5932,Personal!$A$6:$F$112,5,FALSE())&lt;&gt;"Sí",N5932="No aplica"),0,'Catàleg GRAE'!D45)</f>
        <v>1</v>
      </c>
      <c r="I5932" s="20"/>
      <c r="J5932" s="20"/>
      <c r="K5932" s="20"/>
      <c r="L5932" s="21"/>
      <c r="M5932" s="21"/>
      <c r="N5932" s="20"/>
      <c r="O5932" s="20"/>
      <c r="P5932" s="19" t="str">
        <f aca="false">IF(I5932="","",I5932-H5932)</f>
        <v/>
      </c>
      <c r="Q5932" s="19" t="str">
        <f aca="true">IF(B5932="","",IF(N5932="No aplica","No aplica",IF(I5932="","Pendent",IF(N5932="Per substituir","Substituir",IF(OR(N5932="No localitzat",N5932="No lliurat"),"Reposar",IF(I5932&lt;H5932,"Reposar",IF(I5932&gt;H5932,"Revisar excedent",IF(AND(G5932="Sí",M5932&lt;&gt;"",M5932&lt;TODAY()),"EPI caducat",IF(AND(G5932="Sí",M5932&lt;&gt;"",M5932&lt;=TODAY()+90),"EPI caduca ≤90 dies",IF(OR(N5932="Deteriorat usable",N5932="Revisió necessària"),"Revisar","OK"))))))))))</f>
      </c>
      <c r="R5932" s="20"/>
    </row>
    <row r="5933" customFormat="false" ht="15" hidden="false" customHeight="false" outlineLevel="0" collapsed="false">
      <c r="A5933" s="19" t="n">
        <v>55</v>
      </c>
      <c r="B5933" s="19" t="n">
        <f aca="false">IFERROR(VLOOKUP(A5933,Personal!$A$6:$F$112,2,FALSE()),"")</f>
        <v>0</v>
      </c>
      <c r="C5933" s="19" t="str">
        <f aca="false">IFERROR(VLOOKUP(A5933,Personal!$A$6:$F$112,3,FALSE()),"")</f>
        <v>Valls</v>
      </c>
      <c r="D5933" s="19" t="s">
        <v>102</v>
      </c>
      <c r="E5933" s="19" t="s">
        <v>119</v>
      </c>
      <c r="F5933" s="19" t="s">
        <v>120</v>
      </c>
      <c r="G5933" s="19" t="s">
        <v>272</v>
      </c>
      <c r="H5933" s="19" t="n">
        <f aca="false">IF(OR(VLOOKUP(A5933,Personal!$A$6:$F$112,5,FALSE())&lt;&gt;"Sí",N5933="No aplica"),0,'Catàleg GRAE'!D46)</f>
        <v>1</v>
      </c>
      <c r="I5933" s="20"/>
      <c r="J5933" s="20"/>
      <c r="K5933" s="20"/>
      <c r="L5933" s="21"/>
      <c r="M5933" s="21"/>
      <c r="N5933" s="20"/>
      <c r="O5933" s="20"/>
      <c r="P5933" s="19" t="str">
        <f aca="false">IF(I5933="","",I5933-H5933)</f>
        <v/>
      </c>
      <c r="Q5933" s="19" t="str">
        <f aca="true">IF(B5933="","",IF(N5933="No aplica","No aplica",IF(I5933="","Pendent",IF(N5933="Per substituir","Substituir",IF(OR(N5933="No localitzat",N5933="No lliurat"),"Reposar",IF(I5933&lt;H5933,"Reposar",IF(I5933&gt;H5933,"Revisar excedent",IF(AND(G5933="Sí",M5933&lt;&gt;"",M5933&lt;TODAY()),"EPI caducat",IF(AND(G5933="Sí",M5933&lt;&gt;"",M5933&lt;=TODAY()+90),"EPI caduca ≤90 dies",IF(OR(N5933="Deteriorat usable",N5933="Revisió necessària"),"Revisar","OK"))))))))))</f>
      </c>
      <c r="R5933" s="20"/>
    </row>
    <row r="5934" customFormat="false" ht="15" hidden="false" customHeight="false" outlineLevel="0" collapsed="false">
      <c r="A5934" s="19" t="n">
        <v>55</v>
      </c>
      <c r="B5934" s="19" t="n">
        <f aca="false">IFERROR(VLOOKUP(A5934,Personal!$A$6:$F$112,2,FALSE()),"")</f>
        <v>0</v>
      </c>
      <c r="C5934" s="19" t="str">
        <f aca="false">IFERROR(VLOOKUP(A5934,Personal!$A$6:$F$112,3,FALSE()),"")</f>
        <v>Valls</v>
      </c>
      <c r="D5934" s="19" t="s">
        <v>97</v>
      </c>
      <c r="E5934" s="19" t="s">
        <v>121</v>
      </c>
      <c r="F5934" s="19" t="s">
        <v>122</v>
      </c>
      <c r="G5934" s="19" t="s">
        <v>291</v>
      </c>
      <c r="H5934" s="19" t="n">
        <f aca="false">IF(OR(VLOOKUP(A5934,Personal!$A$6:$F$112,5,FALSE())&lt;&gt;"Sí",N5934="No aplica"),0,'Catàleg GRAE'!D47)</f>
        <v>1</v>
      </c>
      <c r="I5934" s="20"/>
      <c r="J5934" s="20"/>
      <c r="K5934" s="20"/>
      <c r="L5934" s="21"/>
      <c r="M5934" s="21"/>
      <c r="N5934" s="20"/>
      <c r="O5934" s="20"/>
      <c r="P5934" s="19" t="str">
        <f aca="false">IF(I5934="","",I5934-H5934)</f>
        <v/>
      </c>
      <c r="Q5934" s="19" t="str">
        <f aca="true">IF(B5934="","",IF(N5934="No aplica","No aplica",IF(I5934="","Pendent",IF(N5934="Per substituir","Substituir",IF(OR(N5934="No localitzat",N5934="No lliurat"),"Reposar",IF(I5934&lt;H5934,"Reposar",IF(I5934&gt;H5934,"Revisar excedent",IF(AND(G5934="Sí",M5934&lt;&gt;"",M5934&lt;TODAY()),"EPI caducat",IF(AND(G5934="Sí",M5934&lt;&gt;"",M5934&lt;=TODAY()+90),"EPI caduca ≤90 dies",IF(OR(N5934="Deteriorat usable",N5934="Revisió necessària"),"Revisar","OK"))))))))))</f>
      </c>
      <c r="R5934" s="20"/>
    </row>
    <row r="5935" customFormat="false" ht="15" hidden="false" customHeight="false" outlineLevel="0" collapsed="false">
      <c r="A5935" s="19" t="n">
        <v>55</v>
      </c>
      <c r="B5935" s="19" t="n">
        <f aca="false">IFERROR(VLOOKUP(A5935,Personal!$A$6:$F$112,2,FALSE()),"")</f>
        <v>0</v>
      </c>
      <c r="C5935" s="19" t="str">
        <f aca="false">IFERROR(VLOOKUP(A5935,Personal!$A$6:$F$112,3,FALSE()),"")</f>
        <v>Valls</v>
      </c>
      <c r="D5935" s="19" t="s">
        <v>97</v>
      </c>
      <c r="E5935" s="19" t="s">
        <v>123</v>
      </c>
      <c r="F5935" s="19" t="s">
        <v>124</v>
      </c>
      <c r="G5935" s="19" t="s">
        <v>291</v>
      </c>
      <c r="H5935" s="19" t="n">
        <f aca="false">IF(OR(VLOOKUP(A5935,Personal!$A$6:$F$112,5,FALSE())&lt;&gt;"Sí",N5935="No aplica"),0,'Catàleg GRAE'!D48)</f>
        <v>1</v>
      </c>
      <c r="I5935" s="20"/>
      <c r="J5935" s="20"/>
      <c r="K5935" s="20"/>
      <c r="L5935" s="21"/>
      <c r="M5935" s="21"/>
      <c r="N5935" s="20"/>
      <c r="O5935" s="20"/>
      <c r="P5935" s="19" t="str">
        <f aca="false">IF(I5935="","",I5935-H5935)</f>
        <v/>
      </c>
      <c r="Q5935" s="19" t="str">
        <f aca="true">IF(B5935="","",IF(N5935="No aplica","No aplica",IF(I5935="","Pendent",IF(N5935="Per substituir","Substituir",IF(OR(N5935="No localitzat",N5935="No lliurat"),"Reposar",IF(I5935&lt;H5935,"Reposar",IF(I5935&gt;H5935,"Revisar excedent",IF(AND(G5935="Sí",M5935&lt;&gt;"",M5935&lt;TODAY()),"EPI caducat",IF(AND(G5935="Sí",M5935&lt;&gt;"",M5935&lt;=TODAY()+90),"EPI caduca ≤90 dies",IF(OR(N5935="Deteriorat usable",N5935="Revisió necessària"),"Revisar","OK"))))))))))</f>
      </c>
      <c r="R5935" s="20"/>
    </row>
    <row r="5936" customFormat="false" ht="15" hidden="false" customHeight="false" outlineLevel="0" collapsed="false">
      <c r="A5936" s="19" t="n">
        <v>55</v>
      </c>
      <c r="B5936" s="19" t="n">
        <f aca="false">IFERROR(VLOOKUP(A5936,Personal!$A$6:$F$112,2,FALSE()),"")</f>
        <v>0</v>
      </c>
      <c r="C5936" s="19" t="str">
        <f aca="false">IFERROR(VLOOKUP(A5936,Personal!$A$6:$F$112,3,FALSE()),"")</f>
        <v>Valls</v>
      </c>
      <c r="D5936" s="19" t="s">
        <v>125</v>
      </c>
      <c r="E5936" s="19" t="s">
        <v>126</v>
      </c>
      <c r="F5936" s="19" t="s">
        <v>127</v>
      </c>
      <c r="G5936" s="19" t="s">
        <v>272</v>
      </c>
      <c r="H5936" s="19" t="n">
        <f aca="false">IF(OR(VLOOKUP(A5936,Personal!$A$6:$F$112,5,FALSE())&lt;&gt;"Sí",N5936="No aplica"),0,'Catàleg GRAE'!D49)</f>
        <v>1</v>
      </c>
      <c r="I5936" s="20"/>
      <c r="J5936" s="20"/>
      <c r="K5936" s="20"/>
      <c r="L5936" s="21"/>
      <c r="M5936" s="21"/>
      <c r="N5936" s="20"/>
      <c r="O5936" s="20"/>
      <c r="P5936" s="19" t="str">
        <f aca="false">IF(I5936="","",I5936-H5936)</f>
        <v/>
      </c>
      <c r="Q5936" s="19" t="str">
        <f aca="true">IF(B5936="","",IF(N5936="No aplica","No aplica",IF(I5936="","Pendent",IF(N5936="Per substituir","Substituir",IF(OR(N5936="No localitzat",N5936="No lliurat"),"Reposar",IF(I5936&lt;H5936,"Reposar",IF(I5936&gt;H5936,"Revisar excedent",IF(AND(G5936="Sí",M5936&lt;&gt;"",M5936&lt;TODAY()),"EPI caducat",IF(AND(G5936="Sí",M5936&lt;&gt;"",M5936&lt;=TODAY()+90),"EPI caduca ≤90 dies",IF(OR(N5936="Deteriorat usable",N5936="Revisió necessària"),"Revisar","OK"))))))))))</f>
      </c>
      <c r="R5936" s="20"/>
    </row>
    <row r="5937" customFormat="false" ht="15" hidden="false" customHeight="false" outlineLevel="0" collapsed="false">
      <c r="A5937" s="19" t="n">
        <v>55</v>
      </c>
      <c r="B5937" s="19" t="n">
        <f aca="false">IFERROR(VLOOKUP(A5937,Personal!$A$6:$F$112,2,FALSE()),"")</f>
        <v>0</v>
      </c>
      <c r="C5937" s="19" t="str">
        <f aca="false">IFERROR(VLOOKUP(A5937,Personal!$A$6:$F$112,3,FALSE()),"")</f>
        <v>Valls</v>
      </c>
      <c r="D5937" s="19" t="s">
        <v>125</v>
      </c>
      <c r="E5937" s="19" t="s">
        <v>128</v>
      </c>
      <c r="F5937" s="19" t="s">
        <v>129</v>
      </c>
      <c r="G5937" s="19" t="s">
        <v>272</v>
      </c>
      <c r="H5937" s="19" t="n">
        <f aca="false">IF(OR(VLOOKUP(A5937,Personal!$A$6:$F$112,5,FALSE())&lt;&gt;"Sí",N5937="No aplica"),0,'Catàleg GRAE'!D50)</f>
        <v>1</v>
      </c>
      <c r="I5937" s="20"/>
      <c r="J5937" s="20"/>
      <c r="K5937" s="20"/>
      <c r="L5937" s="21"/>
      <c r="M5937" s="21"/>
      <c r="N5937" s="20"/>
      <c r="O5937" s="20"/>
      <c r="P5937" s="19" t="str">
        <f aca="false">IF(I5937="","",I5937-H5937)</f>
        <v/>
      </c>
      <c r="Q5937" s="19" t="str">
        <f aca="true">IF(B5937="","",IF(N5937="No aplica","No aplica",IF(I5937="","Pendent",IF(N5937="Per substituir","Substituir",IF(OR(N5937="No localitzat",N5937="No lliurat"),"Reposar",IF(I5937&lt;H5937,"Reposar",IF(I5937&gt;H5937,"Revisar excedent",IF(AND(G5937="Sí",M5937&lt;&gt;"",M5937&lt;TODAY()),"EPI caducat",IF(AND(G5937="Sí",M5937&lt;&gt;"",M5937&lt;=TODAY()+90),"EPI caduca ≤90 dies",IF(OR(N5937="Deteriorat usable",N5937="Revisió necessària"),"Revisar","OK"))))))))))</f>
      </c>
      <c r="R5937" s="20"/>
    </row>
    <row r="5938" customFormat="false" ht="15" hidden="false" customHeight="false" outlineLevel="0" collapsed="false">
      <c r="A5938" s="19" t="n">
        <v>55</v>
      </c>
      <c r="B5938" s="19" t="n">
        <f aca="false">IFERROR(VLOOKUP(A5938,Personal!$A$6:$F$112,2,FALSE()),"")</f>
        <v>0</v>
      </c>
      <c r="C5938" s="19" t="str">
        <f aca="false">IFERROR(VLOOKUP(A5938,Personal!$A$6:$F$112,3,FALSE()),"")</f>
        <v>Valls</v>
      </c>
      <c r="D5938" s="19" t="s">
        <v>125</v>
      </c>
      <c r="E5938" s="19" t="s">
        <v>130</v>
      </c>
      <c r="F5938" s="19" t="s">
        <v>131</v>
      </c>
      <c r="G5938" s="19" t="s">
        <v>291</v>
      </c>
      <c r="H5938" s="19" t="n">
        <f aca="false">IF(OR(VLOOKUP(A5938,Personal!$A$6:$F$112,5,FALSE())&lt;&gt;"Sí",N5938="No aplica"),0,'Catàleg GRAE'!D51)</f>
        <v>1</v>
      </c>
      <c r="I5938" s="20"/>
      <c r="J5938" s="20"/>
      <c r="K5938" s="20"/>
      <c r="L5938" s="21"/>
      <c r="M5938" s="21"/>
      <c r="N5938" s="20"/>
      <c r="O5938" s="20"/>
      <c r="P5938" s="19" t="str">
        <f aca="false">IF(I5938="","",I5938-H5938)</f>
        <v/>
      </c>
      <c r="Q5938" s="19" t="str">
        <f aca="true">IF(B5938="","",IF(N5938="No aplica","No aplica",IF(I5938="","Pendent",IF(N5938="Per substituir","Substituir",IF(OR(N5938="No localitzat",N5938="No lliurat"),"Reposar",IF(I5938&lt;H5938,"Reposar",IF(I5938&gt;H5938,"Revisar excedent",IF(AND(G5938="Sí",M5938&lt;&gt;"",M5938&lt;TODAY()),"EPI caducat",IF(AND(G5938="Sí",M5938&lt;&gt;"",M5938&lt;=TODAY()+90),"EPI caduca ≤90 dies",IF(OR(N5938="Deteriorat usable",N5938="Revisió necessària"),"Revisar","OK"))))))))))</f>
      </c>
      <c r="R5938" s="20"/>
    </row>
    <row r="5939" customFormat="false" ht="15" hidden="false" customHeight="false" outlineLevel="0" collapsed="false">
      <c r="A5939" s="19" t="n">
        <v>55</v>
      </c>
      <c r="B5939" s="19" t="n">
        <f aca="false">IFERROR(VLOOKUP(A5939,Personal!$A$6:$F$112,2,FALSE()),"")</f>
        <v>0</v>
      </c>
      <c r="C5939" s="19" t="str">
        <f aca="false">IFERROR(VLOOKUP(A5939,Personal!$A$6:$F$112,3,FALSE()),"")</f>
        <v>Valls</v>
      </c>
      <c r="D5939" s="19" t="s">
        <v>132</v>
      </c>
      <c r="E5939" s="19" t="s">
        <v>133</v>
      </c>
      <c r="F5939" s="19" t="s">
        <v>134</v>
      </c>
      <c r="G5939" s="19" t="s">
        <v>291</v>
      </c>
      <c r="H5939" s="19" t="n">
        <f aca="false">IF(OR(VLOOKUP(A5939,Personal!$A$6:$F$112,5,FALSE())&lt;&gt;"Sí",N5939="No aplica"),0,'Catàleg GRAE'!D52)</f>
        <v>1</v>
      </c>
      <c r="I5939" s="20"/>
      <c r="J5939" s="20"/>
      <c r="K5939" s="20"/>
      <c r="L5939" s="21"/>
      <c r="M5939" s="21"/>
      <c r="N5939" s="20"/>
      <c r="O5939" s="20"/>
      <c r="P5939" s="19" t="str">
        <f aca="false">IF(I5939="","",I5939-H5939)</f>
        <v/>
      </c>
      <c r="Q5939" s="19" t="str">
        <f aca="true">IF(B5939="","",IF(N5939="No aplica","No aplica",IF(I5939="","Pendent",IF(N5939="Per substituir","Substituir",IF(OR(N5939="No localitzat",N5939="No lliurat"),"Reposar",IF(I5939&lt;H5939,"Reposar",IF(I5939&gt;H5939,"Revisar excedent",IF(AND(G5939="Sí",M5939&lt;&gt;"",M5939&lt;TODAY()),"EPI caducat",IF(AND(G5939="Sí",M5939&lt;&gt;"",M5939&lt;=TODAY()+90),"EPI caduca ≤90 dies",IF(OR(N5939="Deteriorat usable",N5939="Revisió necessària"),"Revisar","OK"))))))))))</f>
      </c>
      <c r="R5939" s="20"/>
    </row>
    <row r="5940" customFormat="false" ht="15" hidden="false" customHeight="false" outlineLevel="0" collapsed="false">
      <c r="A5940" s="19" t="n">
        <v>55</v>
      </c>
      <c r="B5940" s="19" t="n">
        <f aca="false">IFERROR(VLOOKUP(A5940,Personal!$A$6:$F$112,2,FALSE()),"")</f>
        <v>0</v>
      </c>
      <c r="C5940" s="19" t="str">
        <f aca="false">IFERROR(VLOOKUP(A5940,Personal!$A$6:$F$112,3,FALSE()),"")</f>
        <v>Valls</v>
      </c>
      <c r="D5940" s="19" t="s">
        <v>94</v>
      </c>
      <c r="E5940" s="19" t="s">
        <v>135</v>
      </c>
      <c r="F5940" s="19" t="s">
        <v>136</v>
      </c>
      <c r="G5940" s="19" t="s">
        <v>291</v>
      </c>
      <c r="H5940" s="19" t="n">
        <f aca="false">IF(OR(VLOOKUP(A5940,Personal!$A$6:$F$112,5,FALSE())&lt;&gt;"Sí",N5940="No aplica"),0,'Catàleg GRAE'!D53)</f>
        <v>1</v>
      </c>
      <c r="I5940" s="20"/>
      <c r="J5940" s="20"/>
      <c r="K5940" s="20"/>
      <c r="L5940" s="21"/>
      <c r="M5940" s="21"/>
      <c r="N5940" s="20"/>
      <c r="O5940" s="20"/>
      <c r="P5940" s="19" t="str">
        <f aca="false">IF(I5940="","",I5940-H5940)</f>
        <v/>
      </c>
      <c r="Q5940" s="19" t="str">
        <f aca="true">IF(B5940="","",IF(N5940="No aplica","No aplica",IF(I5940="","Pendent",IF(N5940="Per substituir","Substituir",IF(OR(N5940="No localitzat",N5940="No lliurat"),"Reposar",IF(I5940&lt;H5940,"Reposar",IF(I5940&gt;H5940,"Revisar excedent",IF(AND(G5940="Sí",M5940&lt;&gt;"",M5940&lt;TODAY()),"EPI caducat",IF(AND(G5940="Sí",M5940&lt;&gt;"",M5940&lt;=TODAY()+90),"EPI caduca ≤90 dies",IF(OR(N5940="Deteriorat usable",N5940="Revisió necessària"),"Revisar","OK"))))))))))</f>
      </c>
      <c r="R5940" s="20"/>
    </row>
    <row r="5941" customFormat="false" ht="15" hidden="false" customHeight="false" outlineLevel="0" collapsed="false">
      <c r="A5941" s="19" t="n">
        <v>55</v>
      </c>
      <c r="B5941" s="19" t="n">
        <f aca="false">IFERROR(VLOOKUP(A5941,Personal!$A$6:$F$112,2,FALSE()),"")</f>
        <v>0</v>
      </c>
      <c r="C5941" s="19" t="str">
        <f aca="false">IFERROR(VLOOKUP(A5941,Personal!$A$6:$F$112,3,FALSE()),"")</f>
        <v>Valls</v>
      </c>
      <c r="D5941" s="19" t="s">
        <v>137</v>
      </c>
      <c r="E5941" s="19" t="s">
        <v>138</v>
      </c>
      <c r="F5941" s="19" t="s">
        <v>139</v>
      </c>
      <c r="G5941" s="19" t="s">
        <v>291</v>
      </c>
      <c r="H5941" s="19" t="n">
        <f aca="false">IF(OR(VLOOKUP(A5941,Personal!$A$6:$F$112,5,FALSE())&lt;&gt;"Sí",N5941="No aplica"),0,'Catàleg GRAE'!D54)</f>
        <v>1</v>
      </c>
      <c r="I5941" s="20"/>
      <c r="J5941" s="20"/>
      <c r="K5941" s="20"/>
      <c r="L5941" s="21"/>
      <c r="M5941" s="21"/>
      <c r="N5941" s="20"/>
      <c r="O5941" s="20"/>
      <c r="P5941" s="19" t="str">
        <f aca="false">IF(I5941="","",I5941-H5941)</f>
        <v/>
      </c>
      <c r="Q5941" s="19" t="str">
        <f aca="true">IF(B5941="","",IF(N5941="No aplica","No aplica",IF(I5941="","Pendent",IF(N5941="Per substituir","Substituir",IF(OR(N5941="No localitzat",N5941="No lliurat"),"Reposar",IF(I5941&lt;H5941,"Reposar",IF(I5941&gt;H5941,"Revisar excedent",IF(AND(G5941="Sí",M5941&lt;&gt;"",M5941&lt;TODAY()),"EPI caducat",IF(AND(G5941="Sí",M5941&lt;&gt;"",M5941&lt;=TODAY()+90),"EPI caduca ≤90 dies",IF(OR(N5941="Deteriorat usable",N5941="Revisió necessària"),"Revisar","OK"))))))))))</f>
      </c>
      <c r="R5941" s="20"/>
    </row>
    <row r="5942" customFormat="false" ht="15" hidden="false" customHeight="false" outlineLevel="0" collapsed="false">
      <c r="A5942" s="19" t="n">
        <v>55</v>
      </c>
      <c r="B5942" s="19" t="n">
        <f aca="false">IFERROR(VLOOKUP(A5942,Personal!$A$6:$F$112,2,FALSE()),"")</f>
        <v>0</v>
      </c>
      <c r="C5942" s="19" t="str">
        <f aca="false">IFERROR(VLOOKUP(A5942,Personal!$A$6:$F$112,3,FALSE()),"")</f>
        <v>Valls</v>
      </c>
      <c r="D5942" s="19" t="s">
        <v>94</v>
      </c>
      <c r="E5942" s="19" t="s">
        <v>140</v>
      </c>
      <c r="F5942" s="19" t="s">
        <v>141</v>
      </c>
      <c r="G5942" s="19" t="s">
        <v>291</v>
      </c>
      <c r="H5942" s="19" t="n">
        <f aca="false">IF(OR(VLOOKUP(A5942,Personal!$A$6:$F$112,5,FALSE())&lt;&gt;"Sí",N5942="No aplica"),0,'Catàleg GRAE'!D55)</f>
        <v>1</v>
      </c>
      <c r="I5942" s="20"/>
      <c r="J5942" s="20"/>
      <c r="K5942" s="20"/>
      <c r="L5942" s="21"/>
      <c r="M5942" s="21"/>
      <c r="N5942" s="20"/>
      <c r="O5942" s="20"/>
      <c r="P5942" s="19" t="str">
        <f aca="false">IF(I5942="","",I5942-H5942)</f>
        <v/>
      </c>
      <c r="Q5942" s="19" t="str">
        <f aca="true">IF(B5942="","",IF(N5942="No aplica","No aplica",IF(I5942="","Pendent",IF(N5942="Per substituir","Substituir",IF(OR(N5942="No localitzat",N5942="No lliurat"),"Reposar",IF(I5942&lt;H5942,"Reposar",IF(I5942&gt;H5942,"Revisar excedent",IF(AND(G5942="Sí",M5942&lt;&gt;"",M5942&lt;TODAY()),"EPI caducat",IF(AND(G5942="Sí",M5942&lt;&gt;"",M5942&lt;=TODAY()+90),"EPI caduca ≤90 dies",IF(OR(N5942="Deteriorat usable",N5942="Revisió necessària"),"Revisar","OK"))))))))))</f>
      </c>
      <c r="R5942" s="20"/>
    </row>
    <row r="5943" customFormat="false" ht="15" hidden="false" customHeight="false" outlineLevel="0" collapsed="false">
      <c r="A5943" s="19" t="n">
        <v>55</v>
      </c>
      <c r="B5943" s="19" t="n">
        <f aca="false">IFERROR(VLOOKUP(A5943,Personal!$A$6:$F$112,2,FALSE()),"")</f>
        <v>0</v>
      </c>
      <c r="C5943" s="19" t="str">
        <f aca="false">IFERROR(VLOOKUP(A5943,Personal!$A$6:$F$112,3,FALSE()),"")</f>
        <v>Valls</v>
      </c>
      <c r="D5943" s="19" t="s">
        <v>142</v>
      </c>
      <c r="E5943" s="19" t="s">
        <v>143</v>
      </c>
      <c r="F5943" s="19" t="s">
        <v>144</v>
      </c>
      <c r="G5943" s="19" t="s">
        <v>291</v>
      </c>
      <c r="H5943" s="19" t="n">
        <f aca="false">IF(OR(VLOOKUP(A5943,Personal!$A$6:$F$112,5,FALSE())&lt;&gt;"Sí",N5943="No aplica"),0,'Catàleg GRAE'!D56)</f>
        <v>1</v>
      </c>
      <c r="I5943" s="20"/>
      <c r="J5943" s="20"/>
      <c r="K5943" s="20"/>
      <c r="L5943" s="21"/>
      <c r="M5943" s="21"/>
      <c r="N5943" s="20"/>
      <c r="O5943" s="20"/>
      <c r="P5943" s="19" t="str">
        <f aca="false">IF(I5943="","",I5943-H5943)</f>
        <v/>
      </c>
      <c r="Q5943" s="19" t="str">
        <f aca="true">IF(B5943="","",IF(N5943="No aplica","No aplica",IF(I5943="","Pendent",IF(N5943="Per substituir","Substituir",IF(OR(N5943="No localitzat",N5943="No lliurat"),"Reposar",IF(I5943&lt;H5943,"Reposar",IF(I5943&gt;H5943,"Revisar excedent",IF(AND(G5943="Sí",M5943&lt;&gt;"",M5943&lt;TODAY()),"EPI caducat",IF(AND(G5943="Sí",M5943&lt;&gt;"",M5943&lt;=TODAY()+90),"EPI caduca ≤90 dies",IF(OR(N5943="Deteriorat usable",N5943="Revisió necessària"),"Revisar","OK"))))))))))</f>
      </c>
      <c r="R5943" s="20"/>
    </row>
    <row r="5944" customFormat="false" ht="15" hidden="false" customHeight="false" outlineLevel="0" collapsed="false">
      <c r="A5944" s="19" t="n">
        <v>55</v>
      </c>
      <c r="B5944" s="19" t="n">
        <f aca="false">IFERROR(VLOOKUP(A5944,Personal!$A$6:$F$112,2,FALSE()),"")</f>
        <v>0</v>
      </c>
      <c r="C5944" s="19" t="str">
        <f aca="false">IFERROR(VLOOKUP(A5944,Personal!$A$6:$F$112,3,FALSE()),"")</f>
        <v>Valls</v>
      </c>
      <c r="D5944" s="19" t="s">
        <v>112</v>
      </c>
      <c r="E5944" s="19" t="s">
        <v>145</v>
      </c>
      <c r="F5944" s="19" t="s">
        <v>146</v>
      </c>
      <c r="G5944" s="19" t="s">
        <v>291</v>
      </c>
      <c r="H5944" s="19" t="n">
        <f aca="false">IF(OR(VLOOKUP(A5944,Personal!$A$6:$F$112,5,FALSE())&lt;&gt;"Sí",N5944="No aplica"),0,'Catàleg GRAE'!D57)</f>
        <v>1</v>
      </c>
      <c r="I5944" s="20"/>
      <c r="J5944" s="20"/>
      <c r="K5944" s="20"/>
      <c r="L5944" s="21"/>
      <c r="M5944" s="21"/>
      <c r="N5944" s="20"/>
      <c r="O5944" s="20"/>
      <c r="P5944" s="19" t="str">
        <f aca="false">IF(I5944="","",I5944-H5944)</f>
        <v/>
      </c>
      <c r="Q5944" s="19" t="str">
        <f aca="true">IF(B5944="","",IF(N5944="No aplica","No aplica",IF(I5944="","Pendent",IF(N5944="Per substituir","Substituir",IF(OR(N5944="No localitzat",N5944="No lliurat"),"Reposar",IF(I5944&lt;H5944,"Reposar",IF(I5944&gt;H5944,"Revisar excedent",IF(AND(G5944="Sí",M5944&lt;&gt;"",M5944&lt;TODAY()),"EPI caducat",IF(AND(G5944="Sí",M5944&lt;&gt;"",M5944&lt;=TODAY()+90),"EPI caduca ≤90 dies",IF(OR(N5944="Deteriorat usable",N5944="Revisió necessària"),"Revisar","OK"))))))))))</f>
      </c>
      <c r="R5944" s="20"/>
    </row>
    <row r="5945" customFormat="false" ht="15" hidden="false" customHeight="false" outlineLevel="0" collapsed="false">
      <c r="A5945" s="19" t="n">
        <v>55</v>
      </c>
      <c r="B5945" s="19" t="n">
        <f aca="false">IFERROR(VLOOKUP(A5945,Personal!$A$6:$F$112,2,FALSE()),"")</f>
        <v>0</v>
      </c>
      <c r="C5945" s="19" t="str">
        <f aca="false">IFERROR(VLOOKUP(A5945,Personal!$A$6:$F$112,3,FALSE()),"")</f>
        <v>Valls</v>
      </c>
      <c r="D5945" s="19" t="s">
        <v>137</v>
      </c>
      <c r="E5945" s="19" t="s">
        <v>147</v>
      </c>
      <c r="F5945" s="19" t="s">
        <v>148</v>
      </c>
      <c r="G5945" s="19" t="s">
        <v>291</v>
      </c>
      <c r="H5945" s="19" t="n">
        <f aca="false">IF(OR(VLOOKUP(A5945,Personal!$A$6:$F$112,5,FALSE())&lt;&gt;"Sí",N5945="No aplica"),0,'Catàleg GRAE'!D58)</f>
        <v>1</v>
      </c>
      <c r="I5945" s="20"/>
      <c r="J5945" s="20"/>
      <c r="K5945" s="20"/>
      <c r="L5945" s="21"/>
      <c r="M5945" s="21"/>
      <c r="N5945" s="20"/>
      <c r="O5945" s="20"/>
      <c r="P5945" s="19" t="str">
        <f aca="false">IF(I5945="","",I5945-H5945)</f>
        <v/>
      </c>
      <c r="Q5945" s="19" t="str">
        <f aca="true">IF(B5945="","",IF(N5945="No aplica","No aplica",IF(I5945="","Pendent",IF(N5945="Per substituir","Substituir",IF(OR(N5945="No localitzat",N5945="No lliurat"),"Reposar",IF(I5945&lt;H5945,"Reposar",IF(I5945&gt;H5945,"Revisar excedent",IF(AND(G5945="Sí",M5945&lt;&gt;"",M5945&lt;TODAY()),"EPI caducat",IF(AND(G5945="Sí",M5945&lt;&gt;"",M5945&lt;=TODAY()+90),"EPI caduca ≤90 dies",IF(OR(N5945="Deteriorat usable",N5945="Revisió necessària"),"Revisar","OK"))))))))))</f>
      </c>
      <c r="R5945" s="20"/>
    </row>
    <row r="5946" customFormat="false" ht="15" hidden="false" customHeight="false" outlineLevel="0" collapsed="false">
      <c r="A5946" s="19" t="n">
        <v>55</v>
      </c>
      <c r="B5946" s="19" t="n">
        <f aca="false">IFERROR(VLOOKUP(A5946,Personal!$A$6:$F$112,2,FALSE()),"")</f>
        <v>0</v>
      </c>
      <c r="C5946" s="19" t="str">
        <f aca="false">IFERROR(VLOOKUP(A5946,Personal!$A$6:$F$112,3,FALSE()),"")</f>
        <v>Valls</v>
      </c>
      <c r="D5946" s="19" t="s">
        <v>125</v>
      </c>
      <c r="E5946" s="19" t="s">
        <v>149</v>
      </c>
      <c r="F5946" s="19" t="s">
        <v>150</v>
      </c>
      <c r="G5946" s="19" t="s">
        <v>291</v>
      </c>
      <c r="H5946" s="19" t="n">
        <f aca="false">IF(OR(VLOOKUP(A5946,Personal!$A$6:$F$112,5,FALSE())&lt;&gt;"Sí",N5946="No aplica"),0,'Catàleg GRAE'!D59)</f>
        <v>1</v>
      </c>
      <c r="I5946" s="20"/>
      <c r="J5946" s="20"/>
      <c r="K5946" s="20"/>
      <c r="L5946" s="21"/>
      <c r="M5946" s="21"/>
      <c r="N5946" s="20"/>
      <c r="O5946" s="20"/>
      <c r="P5946" s="19" t="str">
        <f aca="false">IF(I5946="","",I5946-H5946)</f>
        <v/>
      </c>
      <c r="Q5946" s="19" t="str">
        <f aca="true">IF(B5946="","",IF(N5946="No aplica","No aplica",IF(I5946="","Pendent",IF(N5946="Per substituir","Substituir",IF(OR(N5946="No localitzat",N5946="No lliurat"),"Reposar",IF(I5946&lt;H5946,"Reposar",IF(I5946&gt;H5946,"Revisar excedent",IF(AND(G5946="Sí",M5946&lt;&gt;"",M5946&lt;TODAY()),"EPI caducat",IF(AND(G5946="Sí",M5946&lt;&gt;"",M5946&lt;=TODAY()+90),"EPI caduca ≤90 dies",IF(OR(N5946="Deteriorat usable",N5946="Revisió necessària"),"Revisar","OK"))))))))))</f>
      </c>
      <c r="R5946" s="20"/>
    </row>
    <row r="5947" customFormat="false" ht="15" hidden="false" customHeight="false" outlineLevel="0" collapsed="false">
      <c r="A5947" s="19" t="n">
        <v>55</v>
      </c>
      <c r="B5947" s="19" t="n">
        <f aca="false">IFERROR(VLOOKUP(A5947,Personal!$A$6:$F$112,2,FALSE()),"")</f>
        <v>0</v>
      </c>
      <c r="C5947" s="19" t="str">
        <f aca="false">IFERROR(VLOOKUP(A5947,Personal!$A$6:$F$112,3,FALSE()),"")</f>
        <v>Valls</v>
      </c>
      <c r="D5947" s="19" t="s">
        <v>125</v>
      </c>
      <c r="E5947" s="19" t="s">
        <v>151</v>
      </c>
      <c r="F5947" s="19" t="s">
        <v>152</v>
      </c>
      <c r="G5947" s="19" t="s">
        <v>291</v>
      </c>
      <c r="H5947" s="19" t="n">
        <f aca="false">IF(OR(VLOOKUP(A5947,Personal!$A$6:$F$112,5,FALSE())&lt;&gt;"Sí",N5947="No aplica"),0,'Catàleg GRAE'!D60)</f>
        <v>1</v>
      </c>
      <c r="I5947" s="20"/>
      <c r="J5947" s="20"/>
      <c r="K5947" s="20"/>
      <c r="L5947" s="21"/>
      <c r="M5947" s="21"/>
      <c r="N5947" s="20"/>
      <c r="O5947" s="20"/>
      <c r="P5947" s="19" t="str">
        <f aca="false">IF(I5947="","",I5947-H5947)</f>
        <v/>
      </c>
      <c r="Q5947" s="19" t="str">
        <f aca="true">IF(B5947="","",IF(N5947="No aplica","No aplica",IF(I5947="","Pendent",IF(N5947="Per substituir","Substituir",IF(OR(N5947="No localitzat",N5947="No lliurat"),"Reposar",IF(I5947&lt;H5947,"Reposar",IF(I5947&gt;H5947,"Revisar excedent",IF(AND(G5947="Sí",M5947&lt;&gt;"",M5947&lt;TODAY()),"EPI caducat",IF(AND(G5947="Sí",M5947&lt;&gt;"",M5947&lt;=TODAY()+90),"EPI caduca ≤90 dies",IF(OR(N5947="Deteriorat usable",N5947="Revisió necessària"),"Revisar","OK"))))))))))</f>
      </c>
      <c r="R5947" s="20"/>
    </row>
    <row r="5948" customFormat="false" ht="15" hidden="false" customHeight="false" outlineLevel="0" collapsed="false">
      <c r="A5948" s="19" t="n">
        <v>55</v>
      </c>
      <c r="B5948" s="19" t="n">
        <f aca="false">IFERROR(VLOOKUP(A5948,Personal!$A$6:$F$112,2,FALSE()),"")</f>
        <v>0</v>
      </c>
      <c r="C5948" s="19" t="str">
        <f aca="false">IFERROR(VLOOKUP(A5948,Personal!$A$6:$F$112,3,FALSE()),"")</f>
        <v>Valls</v>
      </c>
      <c r="D5948" s="19" t="s">
        <v>153</v>
      </c>
      <c r="E5948" s="19" t="s">
        <v>154</v>
      </c>
      <c r="F5948" s="19" t="s">
        <v>155</v>
      </c>
      <c r="G5948" s="19" t="s">
        <v>291</v>
      </c>
      <c r="H5948" s="19" t="n">
        <f aca="false">IF(OR(VLOOKUP(A5948,Personal!$A$6:$F$112,5,FALSE())&lt;&gt;"Sí",N5948="No aplica"),0,'Catàleg GRAE'!D61)</f>
        <v>1</v>
      </c>
      <c r="I5948" s="20"/>
      <c r="J5948" s="20"/>
      <c r="K5948" s="20"/>
      <c r="L5948" s="21"/>
      <c r="M5948" s="21"/>
      <c r="N5948" s="20"/>
      <c r="O5948" s="20"/>
      <c r="P5948" s="19" t="str">
        <f aca="false">IF(I5948="","",I5948-H5948)</f>
        <v/>
      </c>
      <c r="Q5948" s="19" t="str">
        <f aca="true">IF(B5948="","",IF(N5948="No aplica","No aplica",IF(I5948="","Pendent",IF(N5948="Per substituir","Substituir",IF(OR(N5948="No localitzat",N5948="No lliurat"),"Reposar",IF(I5948&lt;H5948,"Reposar",IF(I5948&gt;H5948,"Revisar excedent",IF(AND(G5948="Sí",M5948&lt;&gt;"",M5948&lt;TODAY()),"EPI caducat",IF(AND(G5948="Sí",M5948&lt;&gt;"",M5948&lt;=TODAY()+90),"EPI caduca ≤90 dies",IF(OR(N5948="Deteriorat usable",N5948="Revisió necessària"),"Revisar","OK"))))))))))</f>
      </c>
      <c r="R5948" s="20"/>
    </row>
    <row r="5949" customFormat="false" ht="15" hidden="false" customHeight="false" outlineLevel="0" collapsed="false">
      <c r="A5949" s="19" t="n">
        <v>55</v>
      </c>
      <c r="B5949" s="19" t="n">
        <f aca="false">IFERROR(VLOOKUP(A5949,Personal!$A$6:$F$112,2,FALSE()),"")</f>
        <v>0</v>
      </c>
      <c r="C5949" s="19" t="str">
        <f aca="false">IFERROR(VLOOKUP(A5949,Personal!$A$6:$F$112,3,FALSE()),"")</f>
        <v>Valls</v>
      </c>
      <c r="D5949" s="19" t="s">
        <v>37</v>
      </c>
      <c r="E5949" s="19" t="s">
        <v>156</v>
      </c>
      <c r="F5949" s="19" t="s">
        <v>157</v>
      </c>
      <c r="G5949" s="19" t="s">
        <v>291</v>
      </c>
      <c r="H5949" s="19" t="n">
        <f aca="false">IF(OR(VLOOKUP(A5949,Personal!$A$6:$F$112,5,FALSE())&lt;&gt;"Sí",N5949="No aplica"),0,'Catàleg GRAE'!D62)</f>
        <v>1</v>
      </c>
      <c r="I5949" s="20"/>
      <c r="J5949" s="20"/>
      <c r="K5949" s="20"/>
      <c r="L5949" s="21"/>
      <c r="M5949" s="21"/>
      <c r="N5949" s="20"/>
      <c r="O5949" s="20"/>
      <c r="P5949" s="19" t="str">
        <f aca="false">IF(I5949="","",I5949-H5949)</f>
        <v/>
      </c>
      <c r="Q5949" s="19" t="str">
        <f aca="true">IF(B5949="","",IF(N5949="No aplica","No aplica",IF(I5949="","Pendent",IF(N5949="Per substituir","Substituir",IF(OR(N5949="No localitzat",N5949="No lliurat"),"Reposar",IF(I5949&lt;H5949,"Reposar",IF(I5949&gt;H5949,"Revisar excedent",IF(AND(G5949="Sí",M5949&lt;&gt;"",M5949&lt;TODAY()),"EPI caducat",IF(AND(G5949="Sí",M5949&lt;&gt;"",M5949&lt;=TODAY()+90),"EPI caduca ≤90 dies",IF(OR(N5949="Deteriorat usable",N5949="Revisió necessària"),"Revisar","OK"))))))))))</f>
      </c>
      <c r="R5949" s="20"/>
    </row>
    <row r="5950" customFormat="false" ht="15" hidden="false" customHeight="false" outlineLevel="0" collapsed="false">
      <c r="A5950" s="19" t="n">
        <v>55</v>
      </c>
      <c r="B5950" s="19" t="n">
        <f aca="false">IFERROR(VLOOKUP(A5950,Personal!$A$6:$F$112,2,FALSE()),"")</f>
        <v>0</v>
      </c>
      <c r="C5950" s="19" t="str">
        <f aca="false">IFERROR(VLOOKUP(A5950,Personal!$A$6:$F$112,3,FALSE()),"")</f>
        <v>Valls</v>
      </c>
      <c r="D5950" s="19" t="s">
        <v>37</v>
      </c>
      <c r="E5950" s="19" t="s">
        <v>158</v>
      </c>
      <c r="F5950" s="19" t="s">
        <v>159</v>
      </c>
      <c r="G5950" s="19" t="s">
        <v>291</v>
      </c>
      <c r="H5950" s="19" t="n">
        <f aca="false">IF(OR(VLOOKUP(A5950,Personal!$A$6:$F$112,5,FALSE())&lt;&gt;"Sí",N5950="No aplica"),0,'Catàleg GRAE'!D63)</f>
        <v>1</v>
      </c>
      <c r="I5950" s="20"/>
      <c r="J5950" s="20"/>
      <c r="K5950" s="20"/>
      <c r="L5950" s="21"/>
      <c r="M5950" s="21"/>
      <c r="N5950" s="20"/>
      <c r="O5950" s="20"/>
      <c r="P5950" s="19" t="str">
        <f aca="false">IF(I5950="","",I5950-H5950)</f>
        <v/>
      </c>
      <c r="Q5950" s="19" t="str">
        <f aca="true">IF(B5950="","",IF(N5950="No aplica","No aplica",IF(I5950="","Pendent",IF(N5950="Per substituir","Substituir",IF(OR(N5950="No localitzat",N5950="No lliurat"),"Reposar",IF(I5950&lt;H5950,"Reposar",IF(I5950&gt;H5950,"Revisar excedent",IF(AND(G5950="Sí",M5950&lt;&gt;"",M5950&lt;TODAY()),"EPI caducat",IF(AND(G5950="Sí",M5950&lt;&gt;"",M5950&lt;=TODAY()+90),"EPI caduca ≤90 dies",IF(OR(N5950="Deteriorat usable",N5950="Revisió necessària"),"Revisar","OK"))))))))))</f>
      </c>
      <c r="R5950" s="20"/>
    </row>
    <row r="5951" customFormat="false" ht="15" hidden="false" customHeight="false" outlineLevel="0" collapsed="false">
      <c r="A5951" s="19" t="n">
        <v>55</v>
      </c>
      <c r="B5951" s="19" t="n">
        <f aca="false">IFERROR(VLOOKUP(A5951,Personal!$A$6:$F$112,2,FALSE()),"")</f>
        <v>0</v>
      </c>
      <c r="C5951" s="19" t="str">
        <f aca="false">IFERROR(VLOOKUP(A5951,Personal!$A$6:$F$112,3,FALSE()),"")</f>
        <v>Valls</v>
      </c>
      <c r="D5951" s="19" t="s">
        <v>160</v>
      </c>
      <c r="E5951" s="19" t="s">
        <v>161</v>
      </c>
      <c r="F5951" s="19" t="s">
        <v>162</v>
      </c>
      <c r="G5951" s="19" t="s">
        <v>291</v>
      </c>
      <c r="H5951" s="19" t="n">
        <f aca="false">IF(OR(VLOOKUP(A5951,Personal!$A$6:$F$112,5,FALSE())&lt;&gt;"Sí",N5951="No aplica"),0,'Catàleg GRAE'!D64)</f>
        <v>1</v>
      </c>
      <c r="I5951" s="20"/>
      <c r="J5951" s="20"/>
      <c r="K5951" s="20"/>
      <c r="L5951" s="21"/>
      <c r="M5951" s="21"/>
      <c r="N5951" s="20"/>
      <c r="O5951" s="20"/>
      <c r="P5951" s="19" t="str">
        <f aca="false">IF(I5951="","",I5951-H5951)</f>
        <v/>
      </c>
      <c r="Q5951" s="19" t="str">
        <f aca="true">IF(B5951="","",IF(N5951="No aplica","No aplica",IF(I5951="","Pendent",IF(N5951="Per substituir","Substituir",IF(OR(N5951="No localitzat",N5951="No lliurat"),"Reposar",IF(I5951&lt;H5951,"Reposar",IF(I5951&gt;H5951,"Revisar excedent",IF(AND(G5951="Sí",M5951&lt;&gt;"",M5951&lt;TODAY()),"EPI caducat",IF(AND(G5951="Sí",M5951&lt;&gt;"",M5951&lt;=TODAY()+90),"EPI caduca ≤90 dies",IF(OR(N5951="Deteriorat usable",N5951="Revisió necessària"),"Revisar","OK"))))))))))</f>
      </c>
      <c r="R5951" s="20"/>
    </row>
    <row r="5952" customFormat="false" ht="15" hidden="false" customHeight="false" outlineLevel="0" collapsed="false">
      <c r="A5952" s="19" t="n">
        <v>55</v>
      </c>
      <c r="B5952" s="19" t="n">
        <f aca="false">IFERROR(VLOOKUP(A5952,Personal!$A$6:$F$112,2,FALSE()),"")</f>
        <v>0</v>
      </c>
      <c r="C5952" s="19" t="str">
        <f aca="false">IFERROR(VLOOKUP(A5952,Personal!$A$6:$F$112,3,FALSE()),"")</f>
        <v>Valls</v>
      </c>
      <c r="D5952" s="19" t="s">
        <v>137</v>
      </c>
      <c r="E5952" s="19" t="s">
        <v>163</v>
      </c>
      <c r="F5952" s="19" t="s">
        <v>164</v>
      </c>
      <c r="G5952" s="19" t="s">
        <v>272</v>
      </c>
      <c r="H5952" s="19" t="n">
        <f aca="false">IF(OR(VLOOKUP(A5952,Personal!$A$6:$F$112,5,FALSE())&lt;&gt;"Sí",N5952="No aplica"),0,'Catàleg GRAE'!D65)</f>
        <v>1</v>
      </c>
      <c r="I5952" s="20"/>
      <c r="J5952" s="20"/>
      <c r="K5952" s="20"/>
      <c r="L5952" s="21"/>
      <c r="M5952" s="21"/>
      <c r="N5952" s="20"/>
      <c r="O5952" s="20"/>
      <c r="P5952" s="19" t="str">
        <f aca="false">IF(I5952="","",I5952-H5952)</f>
        <v/>
      </c>
      <c r="Q5952" s="19" t="str">
        <f aca="true">IF(B5952="","",IF(N5952="No aplica","No aplica",IF(I5952="","Pendent",IF(N5952="Per substituir","Substituir",IF(OR(N5952="No localitzat",N5952="No lliurat"),"Reposar",IF(I5952&lt;H5952,"Reposar",IF(I5952&gt;H5952,"Revisar excedent",IF(AND(G5952="Sí",M5952&lt;&gt;"",M5952&lt;TODAY()),"EPI caducat",IF(AND(G5952="Sí",M5952&lt;&gt;"",M5952&lt;=TODAY()+90),"EPI caduca ≤90 dies",IF(OR(N5952="Deteriorat usable",N5952="Revisió necessària"),"Revisar","OK"))))))))))</f>
      </c>
      <c r="R5952" s="20"/>
    </row>
    <row r="5953" customFormat="false" ht="15" hidden="false" customHeight="false" outlineLevel="0" collapsed="false">
      <c r="A5953" s="19" t="n">
        <v>55</v>
      </c>
      <c r="B5953" s="19" t="n">
        <f aca="false">IFERROR(VLOOKUP(A5953,Personal!$A$6:$F$112,2,FALSE()),"")</f>
        <v>0</v>
      </c>
      <c r="C5953" s="19" t="str">
        <f aca="false">IFERROR(VLOOKUP(A5953,Personal!$A$6:$F$112,3,FALSE()),"")</f>
        <v>Valls</v>
      </c>
      <c r="D5953" s="19" t="s">
        <v>132</v>
      </c>
      <c r="E5953" s="19" t="s">
        <v>165</v>
      </c>
      <c r="F5953" s="19" t="s">
        <v>166</v>
      </c>
      <c r="G5953" s="19" t="s">
        <v>272</v>
      </c>
      <c r="H5953" s="19" t="n">
        <f aca="false">IF(OR(VLOOKUP(A5953,Personal!$A$6:$F$112,5,FALSE())&lt;&gt;"Sí",N5953="No aplica"),0,'Catàleg GRAE'!D66)</f>
        <v>1</v>
      </c>
      <c r="I5953" s="20"/>
      <c r="J5953" s="20"/>
      <c r="K5953" s="20"/>
      <c r="L5953" s="21"/>
      <c r="M5953" s="21"/>
      <c r="N5953" s="20"/>
      <c r="O5953" s="20"/>
      <c r="P5953" s="19" t="str">
        <f aca="false">IF(I5953="","",I5953-H5953)</f>
        <v/>
      </c>
      <c r="Q5953" s="19" t="str">
        <f aca="true">IF(B5953="","",IF(N5953="No aplica","No aplica",IF(I5953="","Pendent",IF(N5953="Per substituir","Substituir",IF(OR(N5953="No localitzat",N5953="No lliurat"),"Reposar",IF(I5953&lt;H5953,"Reposar",IF(I5953&gt;H5953,"Revisar excedent",IF(AND(G5953="Sí",M5953&lt;&gt;"",M5953&lt;TODAY()),"EPI caducat",IF(AND(G5953="Sí",M5953&lt;&gt;"",M5953&lt;=TODAY()+90),"EPI caduca ≤90 dies",IF(OR(N5953="Deteriorat usable",N5953="Revisió necessària"),"Revisar","OK"))))))))))</f>
      </c>
      <c r="R5953" s="20"/>
    </row>
    <row r="5954" customFormat="false" ht="15" hidden="false" customHeight="false" outlineLevel="0" collapsed="false">
      <c r="A5954" s="19" t="n">
        <v>55</v>
      </c>
      <c r="B5954" s="19" t="n">
        <f aca="false">IFERROR(VLOOKUP(A5954,Personal!$A$6:$F$112,2,FALSE()),"")</f>
        <v>0</v>
      </c>
      <c r="C5954" s="19" t="str">
        <f aca="false">IFERROR(VLOOKUP(A5954,Personal!$A$6:$F$112,3,FALSE()),"")</f>
        <v>Valls</v>
      </c>
      <c r="D5954" s="19" t="s">
        <v>71</v>
      </c>
      <c r="E5954" s="19" t="s">
        <v>167</v>
      </c>
      <c r="F5954" s="19" t="s">
        <v>168</v>
      </c>
      <c r="G5954" s="19" t="s">
        <v>291</v>
      </c>
      <c r="H5954" s="19" t="n">
        <f aca="false">IF(OR(VLOOKUP(A5954,Personal!$A$6:$F$112,5,FALSE())&lt;&gt;"Sí",N5954="No aplica"),0,'Catàleg GRAE'!D67)</f>
        <v>1</v>
      </c>
      <c r="I5954" s="20"/>
      <c r="J5954" s="20"/>
      <c r="K5954" s="20"/>
      <c r="L5954" s="21"/>
      <c r="M5954" s="21"/>
      <c r="N5954" s="20"/>
      <c r="O5954" s="20"/>
      <c r="P5954" s="19" t="str">
        <f aca="false">IF(I5954="","",I5954-H5954)</f>
        <v/>
      </c>
      <c r="Q5954" s="19" t="str">
        <f aca="true">IF(B5954="","",IF(N5954="No aplica","No aplica",IF(I5954="","Pendent",IF(N5954="Per substituir","Substituir",IF(OR(N5954="No localitzat",N5954="No lliurat"),"Reposar",IF(I5954&lt;H5954,"Reposar",IF(I5954&gt;H5954,"Revisar excedent",IF(AND(G5954="Sí",M5954&lt;&gt;"",M5954&lt;TODAY()),"EPI caducat",IF(AND(G5954="Sí",M5954&lt;&gt;"",M5954&lt;=TODAY()+90),"EPI caduca ≤90 dies",IF(OR(N5954="Deteriorat usable",N5954="Revisió necessària"),"Revisar","OK"))))))))))</f>
      </c>
      <c r="R5954" s="20"/>
    </row>
    <row r="5955" customFormat="false" ht="15" hidden="false" customHeight="false" outlineLevel="0" collapsed="false">
      <c r="A5955" s="19" t="n">
        <v>55</v>
      </c>
      <c r="B5955" s="19" t="n">
        <f aca="false">IFERROR(VLOOKUP(A5955,Personal!$A$6:$F$112,2,FALSE()),"")</f>
        <v>0</v>
      </c>
      <c r="C5955" s="19" t="str">
        <f aca="false">IFERROR(VLOOKUP(A5955,Personal!$A$6:$F$112,3,FALSE()),"")</f>
        <v>Valls</v>
      </c>
      <c r="D5955" s="19" t="s">
        <v>132</v>
      </c>
      <c r="E5955" s="19" t="s">
        <v>169</v>
      </c>
      <c r="F5955" s="19" t="s">
        <v>170</v>
      </c>
      <c r="G5955" s="19" t="s">
        <v>272</v>
      </c>
      <c r="H5955" s="19" t="n">
        <f aca="false">IF(OR(VLOOKUP(A5955,Personal!$A$6:$F$112,5,FALSE())&lt;&gt;"Sí",N5955="No aplica"),0,'Catàleg GRAE'!D68)</f>
        <v>1</v>
      </c>
      <c r="I5955" s="20"/>
      <c r="J5955" s="20"/>
      <c r="K5955" s="20"/>
      <c r="L5955" s="21"/>
      <c r="M5955" s="21"/>
      <c r="N5955" s="20"/>
      <c r="O5955" s="20"/>
      <c r="P5955" s="19" t="str">
        <f aca="false">IF(I5955="","",I5955-H5955)</f>
        <v/>
      </c>
      <c r="Q5955" s="19" t="str">
        <f aca="true">IF(B5955="","",IF(N5955="No aplica","No aplica",IF(I5955="","Pendent",IF(N5955="Per substituir","Substituir",IF(OR(N5955="No localitzat",N5955="No lliurat"),"Reposar",IF(I5955&lt;H5955,"Reposar",IF(I5955&gt;H5955,"Revisar excedent",IF(AND(G5955="Sí",M5955&lt;&gt;"",M5955&lt;TODAY()),"EPI caducat",IF(AND(G5955="Sí",M5955&lt;&gt;"",M5955&lt;=TODAY()+90),"EPI caduca ≤90 dies",IF(OR(N5955="Deteriorat usable",N5955="Revisió necessària"),"Revisar","OK"))))))))))</f>
      </c>
      <c r="R5955" s="20"/>
    </row>
    <row r="5956" customFormat="false" ht="15" hidden="false" customHeight="false" outlineLevel="0" collapsed="false">
      <c r="A5956" s="19" t="n">
        <v>55</v>
      </c>
      <c r="B5956" s="19" t="n">
        <f aca="false">IFERROR(VLOOKUP(A5956,Personal!$A$6:$F$112,2,FALSE()),"")</f>
        <v>0</v>
      </c>
      <c r="C5956" s="19" t="str">
        <f aca="false">IFERROR(VLOOKUP(A5956,Personal!$A$6:$F$112,3,FALSE()),"")</f>
        <v>Valls</v>
      </c>
      <c r="D5956" s="19" t="s">
        <v>142</v>
      </c>
      <c r="E5956" s="19" t="s">
        <v>171</v>
      </c>
      <c r="F5956" s="19" t="s">
        <v>172</v>
      </c>
      <c r="G5956" s="19" t="s">
        <v>272</v>
      </c>
      <c r="H5956" s="19" t="n">
        <f aca="false">IF(OR(VLOOKUP(A5956,Personal!$A$6:$F$112,5,FALSE())&lt;&gt;"Sí",N5956="No aplica"),0,'Catàleg GRAE'!D69)</f>
        <v>1</v>
      </c>
      <c r="I5956" s="20"/>
      <c r="J5956" s="20"/>
      <c r="K5956" s="20"/>
      <c r="L5956" s="21"/>
      <c r="M5956" s="21"/>
      <c r="N5956" s="20"/>
      <c r="O5956" s="20"/>
      <c r="P5956" s="19" t="str">
        <f aca="false">IF(I5956="","",I5956-H5956)</f>
        <v/>
      </c>
      <c r="Q5956" s="19" t="str">
        <f aca="true">IF(B5956="","",IF(N5956="No aplica","No aplica",IF(I5956="","Pendent",IF(N5956="Per substituir","Substituir",IF(OR(N5956="No localitzat",N5956="No lliurat"),"Reposar",IF(I5956&lt;H5956,"Reposar",IF(I5956&gt;H5956,"Revisar excedent",IF(AND(G5956="Sí",M5956&lt;&gt;"",M5956&lt;TODAY()),"EPI caducat",IF(AND(G5956="Sí",M5956&lt;&gt;"",M5956&lt;=TODAY()+90),"EPI caduca ≤90 dies",IF(OR(N5956="Deteriorat usable",N5956="Revisió necessària"),"Revisar","OK"))))))))))</f>
      </c>
      <c r="R5956" s="20"/>
    </row>
    <row r="5957" customFormat="false" ht="15" hidden="false" customHeight="false" outlineLevel="0" collapsed="false">
      <c r="A5957" s="19" t="n">
        <v>55</v>
      </c>
      <c r="B5957" s="19" t="n">
        <f aca="false">IFERROR(VLOOKUP(A5957,Personal!$A$6:$F$112,2,FALSE()),"")</f>
        <v>0</v>
      </c>
      <c r="C5957" s="19" t="str">
        <f aca="false">IFERROR(VLOOKUP(A5957,Personal!$A$6:$F$112,3,FALSE()),"")</f>
        <v>Valls</v>
      </c>
      <c r="D5957" s="19" t="s">
        <v>132</v>
      </c>
      <c r="E5957" s="19" t="s">
        <v>173</v>
      </c>
      <c r="F5957" s="19" t="s">
        <v>174</v>
      </c>
      <c r="G5957" s="19" t="s">
        <v>272</v>
      </c>
      <c r="H5957" s="19" t="n">
        <f aca="false">IF(OR(VLOOKUP(A5957,Personal!$A$6:$F$112,5,FALSE())&lt;&gt;"Sí",N5957="No aplica"),0,'Catàleg GRAE'!D70)</f>
        <v>1</v>
      </c>
      <c r="I5957" s="20"/>
      <c r="J5957" s="20"/>
      <c r="K5957" s="20"/>
      <c r="L5957" s="21"/>
      <c r="M5957" s="21"/>
      <c r="N5957" s="20"/>
      <c r="O5957" s="20"/>
      <c r="P5957" s="19" t="str">
        <f aca="false">IF(I5957="","",I5957-H5957)</f>
        <v/>
      </c>
      <c r="Q5957" s="19" t="str">
        <f aca="true">IF(B5957="","",IF(N5957="No aplica","No aplica",IF(I5957="","Pendent",IF(N5957="Per substituir","Substituir",IF(OR(N5957="No localitzat",N5957="No lliurat"),"Reposar",IF(I5957&lt;H5957,"Reposar",IF(I5957&gt;H5957,"Revisar excedent",IF(AND(G5957="Sí",M5957&lt;&gt;"",M5957&lt;TODAY()),"EPI caducat",IF(AND(G5957="Sí",M5957&lt;&gt;"",M5957&lt;=TODAY()+90),"EPI caduca ≤90 dies",IF(OR(N5957="Deteriorat usable",N5957="Revisió necessària"),"Revisar","OK"))))))))))</f>
      </c>
      <c r="R5957" s="20"/>
    </row>
    <row r="5958" customFormat="false" ht="15" hidden="false" customHeight="false" outlineLevel="0" collapsed="false">
      <c r="A5958" s="19" t="n">
        <v>55</v>
      </c>
      <c r="B5958" s="19" t="n">
        <f aca="false">IFERROR(VLOOKUP(A5958,Personal!$A$6:$F$112,2,FALSE()),"")</f>
        <v>0</v>
      </c>
      <c r="C5958" s="19" t="str">
        <f aca="false">IFERROR(VLOOKUP(A5958,Personal!$A$6:$F$112,3,FALSE()),"")</f>
        <v>Valls</v>
      </c>
      <c r="D5958" s="19" t="s">
        <v>132</v>
      </c>
      <c r="E5958" s="19" t="s">
        <v>175</v>
      </c>
      <c r="F5958" s="19" t="s">
        <v>176</v>
      </c>
      <c r="G5958" s="19" t="s">
        <v>272</v>
      </c>
      <c r="H5958" s="19" t="n">
        <f aca="false">IF(OR(VLOOKUP(A5958,Personal!$A$6:$F$112,5,FALSE())&lt;&gt;"Sí",N5958="No aplica"),0,'Catàleg GRAE'!D71)</f>
        <v>1</v>
      </c>
      <c r="I5958" s="20"/>
      <c r="J5958" s="20"/>
      <c r="K5958" s="20"/>
      <c r="L5958" s="21"/>
      <c r="M5958" s="21"/>
      <c r="N5958" s="20"/>
      <c r="O5958" s="20"/>
      <c r="P5958" s="19" t="str">
        <f aca="false">IF(I5958="","",I5958-H5958)</f>
        <v/>
      </c>
      <c r="Q5958" s="19" t="str">
        <f aca="true">IF(B5958="","",IF(N5958="No aplica","No aplica",IF(I5958="","Pendent",IF(N5958="Per substituir","Substituir",IF(OR(N5958="No localitzat",N5958="No lliurat"),"Reposar",IF(I5958&lt;H5958,"Reposar",IF(I5958&gt;H5958,"Revisar excedent",IF(AND(G5958="Sí",M5958&lt;&gt;"",M5958&lt;TODAY()),"EPI caducat",IF(AND(G5958="Sí",M5958&lt;&gt;"",M5958&lt;=TODAY()+90),"EPI caduca ≤90 dies",IF(OR(N5958="Deteriorat usable",N5958="Revisió necessària"),"Revisar","OK"))))))))))</f>
      </c>
      <c r="R5958" s="20"/>
    </row>
    <row r="5959" customFormat="false" ht="15" hidden="false" customHeight="false" outlineLevel="0" collapsed="false">
      <c r="A5959" s="19" t="n">
        <v>55</v>
      </c>
      <c r="B5959" s="19" t="n">
        <f aca="false">IFERROR(VLOOKUP(A5959,Personal!$A$6:$F$112,2,FALSE()),"")</f>
        <v>0</v>
      </c>
      <c r="C5959" s="19" t="str">
        <f aca="false">IFERROR(VLOOKUP(A5959,Personal!$A$6:$F$112,3,FALSE()),"")</f>
        <v>Valls</v>
      </c>
      <c r="D5959" s="19" t="s">
        <v>177</v>
      </c>
      <c r="E5959" s="19" t="s">
        <v>178</v>
      </c>
      <c r="F5959" s="19" t="s">
        <v>179</v>
      </c>
      <c r="G5959" s="19" t="s">
        <v>272</v>
      </c>
      <c r="H5959" s="19" t="n">
        <f aca="false">IF(OR(VLOOKUP(A5959,Personal!$A$6:$F$112,5,FALSE())&lt;&gt;"Sí",N5959="No aplica"),0,'Catàleg GRAE'!D72)</f>
        <v>1</v>
      </c>
      <c r="I5959" s="20"/>
      <c r="J5959" s="20"/>
      <c r="K5959" s="20"/>
      <c r="L5959" s="21"/>
      <c r="M5959" s="21"/>
      <c r="N5959" s="20"/>
      <c r="O5959" s="20"/>
      <c r="P5959" s="19" t="str">
        <f aca="false">IF(I5959="","",I5959-H5959)</f>
        <v/>
      </c>
      <c r="Q5959" s="19" t="str">
        <f aca="true">IF(B5959="","",IF(N5959="No aplica","No aplica",IF(I5959="","Pendent",IF(N5959="Per substituir","Substituir",IF(OR(N5959="No localitzat",N5959="No lliurat"),"Reposar",IF(I5959&lt;H5959,"Reposar",IF(I5959&gt;H5959,"Revisar excedent",IF(AND(G5959="Sí",M5959&lt;&gt;"",M5959&lt;TODAY()),"EPI caducat",IF(AND(G5959="Sí",M5959&lt;&gt;"",M5959&lt;=TODAY()+90),"EPI caduca ≤90 dies",IF(OR(N5959="Deteriorat usable",N5959="Revisió necessària"),"Revisar","OK"))))))))))</f>
      </c>
      <c r="R5959" s="20"/>
    </row>
    <row r="5960" customFormat="false" ht="15" hidden="false" customHeight="false" outlineLevel="0" collapsed="false">
      <c r="A5960" s="19" t="n">
        <v>55</v>
      </c>
      <c r="B5960" s="19" t="n">
        <f aca="false">IFERROR(VLOOKUP(A5960,Personal!$A$6:$F$112,2,FALSE()),"")</f>
        <v>0</v>
      </c>
      <c r="C5960" s="19" t="str">
        <f aca="false">IFERROR(VLOOKUP(A5960,Personal!$A$6:$F$112,3,FALSE()),"")</f>
        <v>Valls</v>
      </c>
      <c r="D5960" s="19" t="s">
        <v>177</v>
      </c>
      <c r="E5960" s="19" t="s">
        <v>180</v>
      </c>
      <c r="F5960" s="19" t="s">
        <v>181</v>
      </c>
      <c r="G5960" s="19" t="s">
        <v>272</v>
      </c>
      <c r="H5960" s="19" t="n">
        <f aca="false">IF(OR(VLOOKUP(A5960,Personal!$A$6:$F$112,5,FALSE())&lt;&gt;"Sí",N5960="No aplica"),0,'Catàleg GRAE'!D73)</f>
        <v>1</v>
      </c>
      <c r="I5960" s="20"/>
      <c r="J5960" s="20"/>
      <c r="K5960" s="20"/>
      <c r="L5960" s="21"/>
      <c r="M5960" s="21"/>
      <c r="N5960" s="20"/>
      <c r="O5960" s="20"/>
      <c r="P5960" s="19" t="str">
        <f aca="false">IF(I5960="","",I5960-H5960)</f>
        <v/>
      </c>
      <c r="Q5960" s="19" t="str">
        <f aca="true">IF(B5960="","",IF(N5960="No aplica","No aplica",IF(I5960="","Pendent",IF(N5960="Per substituir","Substituir",IF(OR(N5960="No localitzat",N5960="No lliurat"),"Reposar",IF(I5960&lt;H5960,"Reposar",IF(I5960&gt;H5960,"Revisar excedent",IF(AND(G5960="Sí",M5960&lt;&gt;"",M5960&lt;TODAY()),"EPI caducat",IF(AND(G5960="Sí",M5960&lt;&gt;"",M5960&lt;=TODAY()+90),"EPI caduca ≤90 dies",IF(OR(N5960="Deteriorat usable",N5960="Revisió necessària"),"Revisar","OK"))))))))))</f>
      </c>
      <c r="R5960" s="20"/>
    </row>
    <row r="5961" customFormat="false" ht="15" hidden="false" customHeight="false" outlineLevel="0" collapsed="false">
      <c r="A5961" s="19" t="n">
        <v>55</v>
      </c>
      <c r="B5961" s="19" t="n">
        <f aca="false">IFERROR(VLOOKUP(A5961,Personal!$A$6:$F$112,2,FALSE()),"")</f>
        <v>0</v>
      </c>
      <c r="C5961" s="19" t="str">
        <f aca="false">IFERROR(VLOOKUP(A5961,Personal!$A$6:$F$112,3,FALSE()),"")</f>
        <v>Valls</v>
      </c>
      <c r="D5961" s="19" t="s">
        <v>132</v>
      </c>
      <c r="E5961" s="19" t="s">
        <v>182</v>
      </c>
      <c r="F5961" s="19" t="s">
        <v>183</v>
      </c>
      <c r="G5961" s="19" t="s">
        <v>272</v>
      </c>
      <c r="H5961" s="19" t="n">
        <f aca="false">IF(OR(VLOOKUP(A5961,Personal!$A$6:$F$112,5,FALSE())&lt;&gt;"Sí",N5961="No aplica"),0,'Catàleg GRAE'!D74)</f>
        <v>1</v>
      </c>
      <c r="I5961" s="20"/>
      <c r="J5961" s="20"/>
      <c r="K5961" s="20"/>
      <c r="L5961" s="21"/>
      <c r="M5961" s="21"/>
      <c r="N5961" s="20"/>
      <c r="O5961" s="20"/>
      <c r="P5961" s="19" t="str">
        <f aca="false">IF(I5961="","",I5961-H5961)</f>
        <v/>
      </c>
      <c r="Q5961" s="19" t="str">
        <f aca="true">IF(B5961="","",IF(N5961="No aplica","No aplica",IF(I5961="","Pendent",IF(N5961="Per substituir","Substituir",IF(OR(N5961="No localitzat",N5961="No lliurat"),"Reposar",IF(I5961&lt;H5961,"Reposar",IF(I5961&gt;H5961,"Revisar excedent",IF(AND(G5961="Sí",M5961&lt;&gt;"",M5961&lt;TODAY()),"EPI caducat",IF(AND(G5961="Sí",M5961&lt;&gt;"",M5961&lt;=TODAY()+90),"EPI caduca ≤90 dies",IF(OR(N5961="Deteriorat usable",N5961="Revisió necessària"),"Revisar","OK"))))))))))</f>
      </c>
      <c r="R5961" s="20"/>
    </row>
    <row r="5962" customFormat="false" ht="15" hidden="false" customHeight="false" outlineLevel="0" collapsed="false">
      <c r="A5962" s="19" t="n">
        <v>55</v>
      </c>
      <c r="B5962" s="19" t="n">
        <f aca="false">IFERROR(VLOOKUP(A5962,Personal!$A$6:$F$112,2,FALSE()),"")</f>
        <v>0</v>
      </c>
      <c r="C5962" s="19" t="str">
        <f aca="false">IFERROR(VLOOKUP(A5962,Personal!$A$6:$F$112,3,FALSE()),"")</f>
        <v>Valls</v>
      </c>
      <c r="D5962" s="19" t="s">
        <v>177</v>
      </c>
      <c r="E5962" s="19" t="s">
        <v>184</v>
      </c>
      <c r="F5962" s="19" t="s">
        <v>185</v>
      </c>
      <c r="G5962" s="19" t="s">
        <v>272</v>
      </c>
      <c r="H5962" s="19" t="n">
        <f aca="false">IF(OR(VLOOKUP(A5962,Personal!$A$6:$F$112,5,FALSE())&lt;&gt;"Sí",N5962="No aplica"),0,'Catàleg GRAE'!D75)</f>
        <v>1</v>
      </c>
      <c r="I5962" s="20"/>
      <c r="J5962" s="20"/>
      <c r="K5962" s="20"/>
      <c r="L5962" s="21"/>
      <c r="M5962" s="21"/>
      <c r="N5962" s="20"/>
      <c r="O5962" s="20"/>
      <c r="P5962" s="19" t="str">
        <f aca="false">IF(I5962="","",I5962-H5962)</f>
        <v/>
      </c>
      <c r="Q5962" s="19" t="str">
        <f aca="true">IF(B5962="","",IF(N5962="No aplica","No aplica",IF(I5962="","Pendent",IF(N5962="Per substituir","Substituir",IF(OR(N5962="No localitzat",N5962="No lliurat"),"Reposar",IF(I5962&lt;H5962,"Reposar",IF(I5962&gt;H5962,"Revisar excedent",IF(AND(G5962="Sí",M5962&lt;&gt;"",M5962&lt;TODAY()),"EPI caducat",IF(AND(G5962="Sí",M5962&lt;&gt;"",M5962&lt;=TODAY()+90),"EPI caduca ≤90 dies",IF(OR(N5962="Deteriorat usable",N5962="Revisió necessària"),"Revisar","OK"))))))))))</f>
      </c>
      <c r="R5962" s="20"/>
    </row>
    <row r="5963" customFormat="false" ht="15" hidden="false" customHeight="false" outlineLevel="0" collapsed="false">
      <c r="A5963" s="19" t="n">
        <v>55</v>
      </c>
      <c r="B5963" s="19" t="n">
        <f aca="false">IFERROR(VLOOKUP(A5963,Personal!$A$6:$F$112,2,FALSE()),"")</f>
        <v>0</v>
      </c>
      <c r="C5963" s="19" t="str">
        <f aca="false">IFERROR(VLOOKUP(A5963,Personal!$A$6:$F$112,3,FALSE()),"")</f>
        <v>Valls</v>
      </c>
      <c r="D5963" s="19" t="s">
        <v>142</v>
      </c>
      <c r="E5963" s="19" t="s">
        <v>186</v>
      </c>
      <c r="F5963" s="19" t="s">
        <v>187</v>
      </c>
      <c r="G5963" s="19" t="s">
        <v>272</v>
      </c>
      <c r="H5963" s="19" t="n">
        <f aca="false">IF(OR(VLOOKUP(A5963,Personal!$A$6:$F$112,5,FALSE())&lt;&gt;"Sí",N5963="No aplica"),0,'Catàleg GRAE'!D76)</f>
        <v>1</v>
      </c>
      <c r="I5963" s="20"/>
      <c r="J5963" s="20"/>
      <c r="K5963" s="20"/>
      <c r="L5963" s="21"/>
      <c r="M5963" s="21"/>
      <c r="N5963" s="20"/>
      <c r="O5963" s="20"/>
      <c r="P5963" s="19" t="str">
        <f aca="false">IF(I5963="","",I5963-H5963)</f>
        <v/>
      </c>
      <c r="Q5963" s="19" t="str">
        <f aca="true">IF(B5963="","",IF(N5963="No aplica","No aplica",IF(I5963="","Pendent",IF(N5963="Per substituir","Substituir",IF(OR(N5963="No localitzat",N5963="No lliurat"),"Reposar",IF(I5963&lt;H5963,"Reposar",IF(I5963&gt;H5963,"Revisar excedent",IF(AND(G5963="Sí",M5963&lt;&gt;"",M5963&lt;TODAY()),"EPI caducat",IF(AND(G5963="Sí",M5963&lt;&gt;"",M5963&lt;=TODAY()+90),"EPI caduca ≤90 dies",IF(OR(N5963="Deteriorat usable",N5963="Revisió necessària"),"Revisar","OK"))))))))))</f>
      </c>
      <c r="R5963" s="20"/>
    </row>
    <row r="5964" customFormat="false" ht="15" hidden="false" customHeight="false" outlineLevel="0" collapsed="false">
      <c r="A5964" s="19" t="n">
        <v>55</v>
      </c>
      <c r="B5964" s="19" t="n">
        <f aca="false">IFERROR(VLOOKUP(A5964,Personal!$A$6:$F$112,2,FALSE()),"")</f>
        <v>0</v>
      </c>
      <c r="C5964" s="19" t="str">
        <f aca="false">IFERROR(VLOOKUP(A5964,Personal!$A$6:$F$112,3,FALSE()),"")</f>
        <v>Valls</v>
      </c>
      <c r="D5964" s="19" t="s">
        <v>177</v>
      </c>
      <c r="E5964" s="19" t="s">
        <v>188</v>
      </c>
      <c r="F5964" s="19" t="s">
        <v>189</v>
      </c>
      <c r="G5964" s="19" t="s">
        <v>272</v>
      </c>
      <c r="H5964" s="19" t="n">
        <f aca="false">IF(OR(VLOOKUP(A5964,Personal!$A$6:$F$112,5,FALSE())&lt;&gt;"Sí",N5964="No aplica"),0,'Catàleg GRAE'!D77)</f>
        <v>1</v>
      </c>
      <c r="I5964" s="20"/>
      <c r="J5964" s="20"/>
      <c r="K5964" s="20"/>
      <c r="L5964" s="21"/>
      <c r="M5964" s="21"/>
      <c r="N5964" s="20"/>
      <c r="O5964" s="20"/>
      <c r="P5964" s="19" t="str">
        <f aca="false">IF(I5964="","",I5964-H5964)</f>
        <v/>
      </c>
      <c r="Q5964" s="19" t="str">
        <f aca="true">IF(B5964="","",IF(N5964="No aplica","No aplica",IF(I5964="","Pendent",IF(N5964="Per substituir","Substituir",IF(OR(N5964="No localitzat",N5964="No lliurat"),"Reposar",IF(I5964&lt;H5964,"Reposar",IF(I5964&gt;H5964,"Revisar excedent",IF(AND(G5964="Sí",M5964&lt;&gt;"",M5964&lt;TODAY()),"EPI caducat",IF(AND(G5964="Sí",M5964&lt;&gt;"",M5964&lt;=TODAY()+90),"EPI caduca ≤90 dies",IF(OR(N5964="Deteriorat usable",N5964="Revisió necessària"),"Revisar","OK"))))))))))</f>
      </c>
      <c r="R5964" s="20"/>
    </row>
    <row r="5965" customFormat="false" ht="15" hidden="false" customHeight="false" outlineLevel="0" collapsed="false">
      <c r="A5965" s="19" t="n">
        <v>55</v>
      </c>
      <c r="B5965" s="19" t="n">
        <f aca="false">IFERROR(VLOOKUP(A5965,Personal!$A$6:$F$112,2,FALSE()),"")</f>
        <v>0</v>
      </c>
      <c r="C5965" s="19" t="str">
        <f aca="false">IFERROR(VLOOKUP(A5965,Personal!$A$6:$F$112,3,FALSE()),"")</f>
        <v>Valls</v>
      </c>
      <c r="D5965" s="19" t="s">
        <v>132</v>
      </c>
      <c r="E5965" s="19" t="s">
        <v>190</v>
      </c>
      <c r="F5965" s="19" t="s">
        <v>191</v>
      </c>
      <c r="G5965" s="19" t="s">
        <v>272</v>
      </c>
      <c r="H5965" s="19" t="n">
        <f aca="false">IF(OR(VLOOKUP(A5965,Personal!$A$6:$F$112,5,FALSE())&lt;&gt;"Sí",N5965="No aplica"),0,'Catàleg GRAE'!D78)</f>
        <v>1</v>
      </c>
      <c r="I5965" s="20"/>
      <c r="J5965" s="20"/>
      <c r="K5965" s="20"/>
      <c r="L5965" s="21"/>
      <c r="M5965" s="21"/>
      <c r="N5965" s="20"/>
      <c r="O5965" s="20"/>
      <c r="P5965" s="19" t="str">
        <f aca="false">IF(I5965="","",I5965-H5965)</f>
        <v/>
      </c>
      <c r="Q5965" s="19" t="str">
        <f aca="true">IF(B5965="","",IF(N5965="No aplica","No aplica",IF(I5965="","Pendent",IF(N5965="Per substituir","Substituir",IF(OR(N5965="No localitzat",N5965="No lliurat"),"Reposar",IF(I5965&lt;H5965,"Reposar",IF(I5965&gt;H5965,"Revisar excedent",IF(AND(G5965="Sí",M5965&lt;&gt;"",M5965&lt;TODAY()),"EPI caducat",IF(AND(G5965="Sí",M5965&lt;&gt;"",M5965&lt;=TODAY()+90),"EPI caduca ≤90 dies",IF(OR(N5965="Deteriorat usable",N5965="Revisió necessària"),"Revisar","OK"))))))))))</f>
      </c>
      <c r="R5965" s="20"/>
    </row>
    <row r="5966" customFormat="false" ht="15" hidden="false" customHeight="false" outlineLevel="0" collapsed="false">
      <c r="A5966" s="19" t="n">
        <v>55</v>
      </c>
      <c r="B5966" s="19" t="n">
        <f aca="false">IFERROR(VLOOKUP(A5966,Personal!$A$6:$F$112,2,FALSE()),"")</f>
        <v>0</v>
      </c>
      <c r="C5966" s="19" t="str">
        <f aca="false">IFERROR(VLOOKUP(A5966,Personal!$A$6:$F$112,3,FALSE()),"")</f>
        <v>Valls</v>
      </c>
      <c r="D5966" s="19" t="s">
        <v>177</v>
      </c>
      <c r="E5966" s="19" t="s">
        <v>192</v>
      </c>
      <c r="F5966" s="19" t="s">
        <v>193</v>
      </c>
      <c r="G5966" s="19" t="s">
        <v>272</v>
      </c>
      <c r="H5966" s="19" t="n">
        <f aca="false">IF(OR(VLOOKUP(A5966,Personal!$A$6:$F$112,5,FALSE())&lt;&gt;"Sí",N5966="No aplica"),0,'Catàleg GRAE'!D79)</f>
        <v>8</v>
      </c>
      <c r="I5966" s="20"/>
      <c r="J5966" s="20"/>
      <c r="K5966" s="20"/>
      <c r="L5966" s="21"/>
      <c r="M5966" s="21"/>
      <c r="N5966" s="20"/>
      <c r="O5966" s="20"/>
      <c r="P5966" s="19" t="str">
        <f aca="false">IF(I5966="","",I5966-H5966)</f>
        <v/>
      </c>
      <c r="Q5966" s="19" t="str">
        <f aca="true">IF(B5966="","",IF(N5966="No aplica","No aplica",IF(I5966="","Pendent",IF(N5966="Per substituir","Substituir",IF(OR(N5966="No localitzat",N5966="No lliurat"),"Reposar",IF(I5966&lt;H5966,"Reposar",IF(I5966&gt;H5966,"Revisar excedent",IF(AND(G5966="Sí",M5966&lt;&gt;"",M5966&lt;TODAY()),"EPI caducat",IF(AND(G5966="Sí",M5966&lt;&gt;"",M5966&lt;=TODAY()+90),"EPI caduca ≤90 dies",IF(OR(N5966="Deteriorat usable",N5966="Revisió necessària"),"Revisar","OK"))))))))))</f>
      </c>
      <c r="R5966" s="20"/>
    </row>
    <row r="5967" customFormat="false" ht="15" hidden="false" customHeight="false" outlineLevel="0" collapsed="false">
      <c r="A5967" s="19" t="n">
        <v>55</v>
      </c>
      <c r="B5967" s="19" t="n">
        <f aca="false">IFERROR(VLOOKUP(A5967,Personal!$A$6:$F$112,2,FALSE()),"")</f>
        <v>0</v>
      </c>
      <c r="C5967" s="19" t="str">
        <f aca="false">IFERROR(VLOOKUP(A5967,Personal!$A$6:$F$112,3,FALSE()),"")</f>
        <v>Valls</v>
      </c>
      <c r="D5967" s="19" t="s">
        <v>177</v>
      </c>
      <c r="E5967" s="19" t="s">
        <v>194</v>
      </c>
      <c r="F5967" s="19" t="s">
        <v>195</v>
      </c>
      <c r="G5967" s="19" t="s">
        <v>272</v>
      </c>
      <c r="H5967" s="19" t="n">
        <f aca="false">IF(OR(VLOOKUP(A5967,Personal!$A$6:$F$112,5,FALSE())&lt;&gt;"Sí",N5967="No aplica"),0,'Catàleg GRAE'!D80)</f>
        <v>2</v>
      </c>
      <c r="I5967" s="20"/>
      <c r="J5967" s="20"/>
      <c r="K5967" s="20"/>
      <c r="L5967" s="21"/>
      <c r="M5967" s="21"/>
      <c r="N5967" s="20"/>
      <c r="O5967" s="20"/>
      <c r="P5967" s="19" t="str">
        <f aca="false">IF(I5967="","",I5967-H5967)</f>
        <v/>
      </c>
      <c r="Q5967" s="19" t="str">
        <f aca="true">IF(B5967="","",IF(N5967="No aplica","No aplica",IF(I5967="","Pendent",IF(N5967="Per substituir","Substituir",IF(OR(N5967="No localitzat",N5967="No lliurat"),"Reposar",IF(I5967&lt;H5967,"Reposar",IF(I5967&gt;H5967,"Revisar excedent",IF(AND(G5967="Sí",M5967&lt;&gt;"",M5967&lt;TODAY()),"EPI caducat",IF(AND(G5967="Sí",M5967&lt;&gt;"",M5967&lt;=TODAY()+90),"EPI caduca ≤90 dies",IF(OR(N5967="Deteriorat usable",N5967="Revisió necessària"),"Revisar","OK"))))))))))</f>
      </c>
      <c r="R5967" s="20"/>
    </row>
    <row r="5968" customFormat="false" ht="15" hidden="false" customHeight="false" outlineLevel="0" collapsed="false">
      <c r="A5968" s="19" t="n">
        <v>55</v>
      </c>
      <c r="B5968" s="19" t="n">
        <f aca="false">IFERROR(VLOOKUP(A5968,Personal!$A$6:$F$112,2,FALSE()),"")</f>
        <v>0</v>
      </c>
      <c r="C5968" s="19" t="str">
        <f aca="false">IFERROR(VLOOKUP(A5968,Personal!$A$6:$F$112,3,FALSE()),"")</f>
        <v>Valls</v>
      </c>
      <c r="D5968" s="19" t="s">
        <v>177</v>
      </c>
      <c r="E5968" s="19" t="s">
        <v>196</v>
      </c>
      <c r="F5968" s="19" t="s">
        <v>197</v>
      </c>
      <c r="G5968" s="19" t="s">
        <v>272</v>
      </c>
      <c r="H5968" s="19" t="n">
        <f aca="false">IF(OR(VLOOKUP(A5968,Personal!$A$6:$F$112,5,FALSE())&lt;&gt;"Sí",N5968="No aplica"),0,'Catàleg GRAE'!D81)</f>
        <v>1</v>
      </c>
      <c r="I5968" s="20"/>
      <c r="J5968" s="20"/>
      <c r="K5968" s="20"/>
      <c r="L5968" s="21"/>
      <c r="M5968" s="21"/>
      <c r="N5968" s="20"/>
      <c r="O5968" s="20"/>
      <c r="P5968" s="19" t="str">
        <f aca="false">IF(I5968="","",I5968-H5968)</f>
        <v/>
      </c>
      <c r="Q5968" s="19" t="str">
        <f aca="true">IF(B5968="","",IF(N5968="No aplica","No aplica",IF(I5968="","Pendent",IF(N5968="Per substituir","Substituir",IF(OR(N5968="No localitzat",N5968="No lliurat"),"Reposar",IF(I5968&lt;H5968,"Reposar",IF(I5968&gt;H5968,"Revisar excedent",IF(AND(G5968="Sí",M5968&lt;&gt;"",M5968&lt;TODAY()),"EPI caducat",IF(AND(G5968="Sí",M5968&lt;&gt;"",M5968&lt;=TODAY()+90),"EPI caduca ≤90 dies",IF(OR(N5968="Deteriorat usable",N5968="Revisió necessària"),"Revisar","OK"))))))))))</f>
      </c>
      <c r="R5968" s="20"/>
    </row>
    <row r="5969" customFormat="false" ht="15" hidden="false" customHeight="false" outlineLevel="0" collapsed="false">
      <c r="A5969" s="19" t="n">
        <v>55</v>
      </c>
      <c r="B5969" s="19" t="n">
        <f aca="false">IFERROR(VLOOKUP(A5969,Personal!$A$6:$F$112,2,FALSE()),"")</f>
        <v>0</v>
      </c>
      <c r="C5969" s="19" t="str">
        <f aca="false">IFERROR(VLOOKUP(A5969,Personal!$A$6:$F$112,3,FALSE()),"")</f>
        <v>Valls</v>
      </c>
      <c r="D5969" s="19" t="s">
        <v>177</v>
      </c>
      <c r="E5969" s="19" t="s">
        <v>198</v>
      </c>
      <c r="F5969" s="19" t="s">
        <v>199</v>
      </c>
      <c r="G5969" s="19" t="s">
        <v>272</v>
      </c>
      <c r="H5969" s="19" t="n">
        <f aca="false">IF(OR(VLOOKUP(A5969,Personal!$A$6:$F$112,5,FALSE())&lt;&gt;"Sí",N5969="No aplica"),0,'Catàleg GRAE'!D82)</f>
        <v>1</v>
      </c>
      <c r="I5969" s="20"/>
      <c r="J5969" s="20"/>
      <c r="K5969" s="20"/>
      <c r="L5969" s="21"/>
      <c r="M5969" s="21"/>
      <c r="N5969" s="20"/>
      <c r="O5969" s="20"/>
      <c r="P5969" s="19" t="str">
        <f aca="false">IF(I5969="","",I5969-H5969)</f>
        <v/>
      </c>
      <c r="Q5969" s="19" t="str">
        <f aca="true">IF(B5969="","",IF(N5969="No aplica","No aplica",IF(I5969="","Pendent",IF(N5969="Per substituir","Substituir",IF(OR(N5969="No localitzat",N5969="No lliurat"),"Reposar",IF(I5969&lt;H5969,"Reposar",IF(I5969&gt;H5969,"Revisar excedent",IF(AND(G5969="Sí",M5969&lt;&gt;"",M5969&lt;TODAY()),"EPI caducat",IF(AND(G5969="Sí",M5969&lt;&gt;"",M5969&lt;=TODAY()+90),"EPI caduca ≤90 dies",IF(OR(N5969="Deteriorat usable",N5969="Revisió necessària"),"Revisar","OK"))))))))))</f>
      </c>
      <c r="R5969" s="20"/>
    </row>
    <row r="5970" customFormat="false" ht="15" hidden="false" customHeight="false" outlineLevel="0" collapsed="false">
      <c r="A5970" s="19" t="n">
        <v>55</v>
      </c>
      <c r="B5970" s="19" t="n">
        <f aca="false">IFERROR(VLOOKUP(A5970,Personal!$A$6:$F$112,2,FALSE()),"")</f>
        <v>0</v>
      </c>
      <c r="C5970" s="19" t="str">
        <f aca="false">IFERROR(VLOOKUP(A5970,Personal!$A$6:$F$112,3,FALSE()),"")</f>
        <v>Valls</v>
      </c>
      <c r="D5970" s="19" t="s">
        <v>177</v>
      </c>
      <c r="E5970" s="19" t="s">
        <v>200</v>
      </c>
      <c r="F5970" s="19" t="s">
        <v>201</v>
      </c>
      <c r="G5970" s="19" t="s">
        <v>272</v>
      </c>
      <c r="H5970" s="19" t="n">
        <f aca="false">IF(OR(VLOOKUP(A5970,Personal!$A$6:$F$112,5,FALSE())&lt;&gt;"Sí",N5970="No aplica"),0,'Catàleg GRAE'!D83)</f>
        <v>1</v>
      </c>
      <c r="I5970" s="20"/>
      <c r="J5970" s="20"/>
      <c r="K5970" s="20"/>
      <c r="L5970" s="21"/>
      <c r="M5970" s="21"/>
      <c r="N5970" s="20"/>
      <c r="O5970" s="20"/>
      <c r="P5970" s="19" t="str">
        <f aca="false">IF(I5970="","",I5970-H5970)</f>
        <v/>
      </c>
      <c r="Q5970" s="19" t="str">
        <f aca="true">IF(B5970="","",IF(N5970="No aplica","No aplica",IF(I5970="","Pendent",IF(N5970="Per substituir","Substituir",IF(OR(N5970="No localitzat",N5970="No lliurat"),"Reposar",IF(I5970&lt;H5970,"Reposar",IF(I5970&gt;H5970,"Revisar excedent",IF(AND(G5970="Sí",M5970&lt;&gt;"",M5970&lt;TODAY()),"EPI caducat",IF(AND(G5970="Sí",M5970&lt;&gt;"",M5970&lt;=TODAY()+90),"EPI caduca ≤90 dies",IF(OR(N5970="Deteriorat usable",N5970="Revisió necessària"),"Revisar","OK"))))))))))</f>
      </c>
      <c r="R5970" s="20"/>
    </row>
    <row r="5971" customFormat="false" ht="15" hidden="false" customHeight="false" outlineLevel="0" collapsed="false">
      <c r="A5971" s="19" t="n">
        <v>55</v>
      </c>
      <c r="B5971" s="19" t="n">
        <f aca="false">IFERROR(VLOOKUP(A5971,Personal!$A$6:$F$112,2,FALSE()),"")</f>
        <v>0</v>
      </c>
      <c r="C5971" s="19" t="str">
        <f aca="false">IFERROR(VLOOKUP(A5971,Personal!$A$6:$F$112,3,FALSE()),"")</f>
        <v>Valls</v>
      </c>
      <c r="D5971" s="19" t="s">
        <v>94</v>
      </c>
      <c r="E5971" s="19" t="s">
        <v>202</v>
      </c>
      <c r="F5971" s="19" t="s">
        <v>203</v>
      </c>
      <c r="G5971" s="19" t="s">
        <v>291</v>
      </c>
      <c r="H5971" s="19" t="n">
        <f aca="false">IF(OR(VLOOKUP(A5971,Personal!$A$6:$F$112,5,FALSE())&lt;&gt;"Sí",N5971="No aplica"),0,'Catàleg GRAE'!D84)</f>
        <v>1</v>
      </c>
      <c r="I5971" s="20"/>
      <c r="J5971" s="20"/>
      <c r="K5971" s="20"/>
      <c r="L5971" s="21"/>
      <c r="M5971" s="21"/>
      <c r="N5971" s="20"/>
      <c r="O5971" s="20"/>
      <c r="P5971" s="19" t="str">
        <f aca="false">IF(I5971="","",I5971-H5971)</f>
        <v/>
      </c>
      <c r="Q5971" s="19" t="str">
        <f aca="true">IF(B5971="","",IF(N5971="No aplica","No aplica",IF(I5971="","Pendent",IF(N5971="Per substituir","Substituir",IF(OR(N5971="No localitzat",N5971="No lliurat"),"Reposar",IF(I5971&lt;H5971,"Reposar",IF(I5971&gt;H5971,"Revisar excedent",IF(AND(G5971="Sí",M5971&lt;&gt;"",M5971&lt;TODAY()),"EPI caducat",IF(AND(G5971="Sí",M5971&lt;&gt;"",M5971&lt;=TODAY()+90),"EPI caduca ≤90 dies",IF(OR(N5971="Deteriorat usable",N5971="Revisió necessària"),"Revisar","OK"))))))))))</f>
      </c>
      <c r="R5971" s="20"/>
    </row>
    <row r="5972" customFormat="false" ht="15" hidden="false" customHeight="false" outlineLevel="0" collapsed="false">
      <c r="A5972" s="19" t="n">
        <v>55</v>
      </c>
      <c r="B5972" s="19" t="n">
        <f aca="false">IFERROR(VLOOKUP(A5972,Personal!$A$6:$F$112,2,FALSE()),"")</f>
        <v>0</v>
      </c>
      <c r="C5972" s="19" t="str">
        <f aca="false">IFERROR(VLOOKUP(A5972,Personal!$A$6:$F$112,3,FALSE()),"")</f>
        <v>Valls</v>
      </c>
      <c r="D5972" s="19" t="s">
        <v>125</v>
      </c>
      <c r="E5972" s="19" t="s">
        <v>204</v>
      </c>
      <c r="F5972" s="19" t="s">
        <v>205</v>
      </c>
      <c r="G5972" s="19" t="s">
        <v>291</v>
      </c>
      <c r="H5972" s="19" t="n">
        <f aca="false">IF(OR(VLOOKUP(A5972,Personal!$A$6:$F$112,5,FALSE())&lt;&gt;"Sí",N5972="No aplica"),0,'Catàleg GRAE'!D85)</f>
        <v>1</v>
      </c>
      <c r="I5972" s="20"/>
      <c r="J5972" s="20"/>
      <c r="K5972" s="20"/>
      <c r="L5972" s="21"/>
      <c r="M5972" s="21"/>
      <c r="N5972" s="20"/>
      <c r="O5972" s="20"/>
      <c r="P5972" s="19" t="str">
        <f aca="false">IF(I5972="","",I5972-H5972)</f>
        <v/>
      </c>
      <c r="Q5972" s="19" t="str">
        <f aca="true">IF(B5972="","",IF(N5972="No aplica","No aplica",IF(I5972="","Pendent",IF(N5972="Per substituir","Substituir",IF(OR(N5972="No localitzat",N5972="No lliurat"),"Reposar",IF(I5972&lt;H5972,"Reposar",IF(I5972&gt;H5972,"Revisar excedent",IF(AND(G5972="Sí",M5972&lt;&gt;"",M5972&lt;TODAY()),"EPI caducat",IF(AND(G5972="Sí",M5972&lt;&gt;"",M5972&lt;=TODAY()+90),"EPI caduca ≤90 dies",IF(OR(N5972="Deteriorat usable",N5972="Revisió necessària"),"Revisar","OK"))))))))))</f>
      </c>
      <c r="R5972" s="20"/>
    </row>
    <row r="5973" customFormat="false" ht="15" hidden="false" customHeight="false" outlineLevel="0" collapsed="false">
      <c r="A5973" s="19" t="n">
        <v>55</v>
      </c>
      <c r="B5973" s="19" t="n">
        <f aca="false">IFERROR(VLOOKUP(A5973,Personal!$A$6:$F$112,2,FALSE()),"")</f>
        <v>0</v>
      </c>
      <c r="C5973" s="19" t="str">
        <f aca="false">IFERROR(VLOOKUP(A5973,Personal!$A$6:$F$112,3,FALSE()),"")</f>
        <v>Valls</v>
      </c>
      <c r="D5973" s="19" t="s">
        <v>153</v>
      </c>
      <c r="E5973" s="19" t="s">
        <v>206</v>
      </c>
      <c r="F5973" s="19" t="s">
        <v>207</v>
      </c>
      <c r="G5973" s="19" t="s">
        <v>272</v>
      </c>
      <c r="H5973" s="19" t="n">
        <f aca="false">IF(OR(VLOOKUP(A5973,Personal!$A$6:$F$112,5,FALSE())&lt;&gt;"Sí",N5973="No aplica"),0,'Catàleg GRAE'!D86)</f>
        <v>1</v>
      </c>
      <c r="I5973" s="20"/>
      <c r="J5973" s="20"/>
      <c r="K5973" s="20"/>
      <c r="L5973" s="21"/>
      <c r="M5973" s="21"/>
      <c r="N5973" s="20"/>
      <c r="O5973" s="20"/>
      <c r="P5973" s="19" t="str">
        <f aca="false">IF(I5973="","",I5973-H5973)</f>
        <v/>
      </c>
      <c r="Q5973" s="19" t="str">
        <f aca="true">IF(B5973="","",IF(N5973="No aplica","No aplica",IF(I5973="","Pendent",IF(N5973="Per substituir","Substituir",IF(OR(N5973="No localitzat",N5973="No lliurat"),"Reposar",IF(I5973&lt;H5973,"Reposar",IF(I5973&gt;H5973,"Revisar excedent",IF(AND(G5973="Sí",M5973&lt;&gt;"",M5973&lt;TODAY()),"EPI caducat",IF(AND(G5973="Sí",M5973&lt;&gt;"",M5973&lt;=TODAY()+90),"EPI caduca ≤90 dies",IF(OR(N5973="Deteriorat usable",N5973="Revisió necessària"),"Revisar","OK"))))))))))</f>
      </c>
      <c r="R5973" s="20"/>
    </row>
    <row r="5974" customFormat="false" ht="15" hidden="false" customHeight="false" outlineLevel="0" collapsed="false">
      <c r="A5974" s="19" t="n">
        <v>55</v>
      </c>
      <c r="B5974" s="19" t="n">
        <f aca="false">IFERROR(VLOOKUP(A5974,Personal!$A$6:$F$112,2,FALSE()),"")</f>
        <v>0</v>
      </c>
      <c r="C5974" s="19" t="str">
        <f aca="false">IFERROR(VLOOKUP(A5974,Personal!$A$6:$F$112,3,FALSE()),"")</f>
        <v>Valls</v>
      </c>
      <c r="D5974" s="19" t="s">
        <v>177</v>
      </c>
      <c r="E5974" s="19" t="s">
        <v>208</v>
      </c>
      <c r="F5974" s="19" t="s">
        <v>209</v>
      </c>
      <c r="G5974" s="19" t="s">
        <v>272</v>
      </c>
      <c r="H5974" s="19" t="n">
        <f aca="false">IF(OR(VLOOKUP(A5974,Personal!$A$6:$F$112,5,FALSE())&lt;&gt;"Sí",N5974="No aplica"),0,'Catàleg GRAE'!D87)</f>
        <v>1</v>
      </c>
      <c r="I5974" s="20"/>
      <c r="J5974" s="20"/>
      <c r="K5974" s="20"/>
      <c r="L5974" s="21"/>
      <c r="M5974" s="21"/>
      <c r="N5974" s="20"/>
      <c r="O5974" s="20"/>
      <c r="P5974" s="19" t="str">
        <f aca="false">IF(I5974="","",I5974-H5974)</f>
        <v/>
      </c>
      <c r="Q5974" s="19" t="str">
        <f aca="true">IF(B5974="","",IF(N5974="No aplica","No aplica",IF(I5974="","Pendent",IF(N5974="Per substituir","Substituir",IF(OR(N5974="No localitzat",N5974="No lliurat"),"Reposar",IF(I5974&lt;H5974,"Reposar",IF(I5974&gt;H5974,"Revisar excedent",IF(AND(G5974="Sí",M5974&lt;&gt;"",M5974&lt;TODAY()),"EPI caducat",IF(AND(G5974="Sí",M5974&lt;&gt;"",M5974&lt;=TODAY()+90),"EPI caduca ≤90 dies",IF(OR(N5974="Deteriorat usable",N5974="Revisió necessària"),"Revisar","OK"))))))))))</f>
      </c>
      <c r="R5974" s="20"/>
    </row>
    <row r="5975" customFormat="false" ht="15" hidden="false" customHeight="false" outlineLevel="0" collapsed="false">
      <c r="A5975" s="19" t="n">
        <v>55</v>
      </c>
      <c r="B5975" s="19" t="n">
        <f aca="false">IFERROR(VLOOKUP(A5975,Personal!$A$6:$F$112,2,FALSE()),"")</f>
        <v>0</v>
      </c>
      <c r="C5975" s="19" t="str">
        <f aca="false">IFERROR(VLOOKUP(A5975,Personal!$A$6:$F$112,3,FALSE()),"")</f>
        <v>Valls</v>
      </c>
      <c r="D5975" s="19" t="s">
        <v>177</v>
      </c>
      <c r="E5975" s="19" t="s">
        <v>210</v>
      </c>
      <c r="F5975" s="19" t="s">
        <v>211</v>
      </c>
      <c r="G5975" s="19" t="s">
        <v>272</v>
      </c>
      <c r="H5975" s="19" t="n">
        <f aca="false">IF(OR(VLOOKUP(A5975,Personal!$A$6:$F$112,5,FALSE())&lt;&gt;"Sí",N5975="No aplica"),0,'Catàleg GRAE'!D88)</f>
        <v>1</v>
      </c>
      <c r="I5975" s="20"/>
      <c r="J5975" s="20"/>
      <c r="K5975" s="20"/>
      <c r="L5975" s="21"/>
      <c r="M5975" s="21"/>
      <c r="N5975" s="20"/>
      <c r="O5975" s="20"/>
      <c r="P5975" s="19" t="str">
        <f aca="false">IF(I5975="","",I5975-H5975)</f>
        <v/>
      </c>
      <c r="Q5975" s="19" t="str">
        <f aca="true">IF(B5975="","",IF(N5975="No aplica","No aplica",IF(I5975="","Pendent",IF(N5975="Per substituir","Substituir",IF(OR(N5975="No localitzat",N5975="No lliurat"),"Reposar",IF(I5975&lt;H5975,"Reposar",IF(I5975&gt;H5975,"Revisar excedent",IF(AND(G5975="Sí",M5975&lt;&gt;"",M5975&lt;TODAY()),"EPI caducat",IF(AND(G5975="Sí",M5975&lt;&gt;"",M5975&lt;=TODAY()+90),"EPI caduca ≤90 dies",IF(OR(N5975="Deteriorat usable",N5975="Revisió necessària"),"Revisar","OK"))))))))))</f>
      </c>
      <c r="R5975" s="20"/>
    </row>
    <row r="5976" customFormat="false" ht="15" hidden="false" customHeight="false" outlineLevel="0" collapsed="false">
      <c r="A5976" s="19" t="n">
        <v>55</v>
      </c>
      <c r="B5976" s="19" t="n">
        <f aca="false">IFERROR(VLOOKUP(A5976,Personal!$A$6:$F$112,2,FALSE()),"")</f>
        <v>0</v>
      </c>
      <c r="C5976" s="19" t="str">
        <f aca="false">IFERROR(VLOOKUP(A5976,Personal!$A$6:$F$112,3,FALSE()),"")</f>
        <v>Valls</v>
      </c>
      <c r="D5976" s="19" t="s">
        <v>125</v>
      </c>
      <c r="E5976" s="19" t="s">
        <v>212</v>
      </c>
      <c r="F5976" s="19" t="s">
        <v>213</v>
      </c>
      <c r="G5976" s="19" t="s">
        <v>272</v>
      </c>
      <c r="H5976" s="19" t="n">
        <f aca="false">IF(OR(VLOOKUP(A5976,Personal!$A$6:$F$112,5,FALSE())&lt;&gt;"Sí",N5976="No aplica"),0,'Catàleg GRAE'!D89)</f>
        <v>1</v>
      </c>
      <c r="I5976" s="20"/>
      <c r="J5976" s="20"/>
      <c r="K5976" s="20"/>
      <c r="L5976" s="21"/>
      <c r="M5976" s="21"/>
      <c r="N5976" s="20"/>
      <c r="O5976" s="20"/>
      <c r="P5976" s="19" t="str">
        <f aca="false">IF(I5976="","",I5976-H5976)</f>
        <v/>
      </c>
      <c r="Q5976" s="19" t="str">
        <f aca="true">IF(B5976="","",IF(N5976="No aplica","No aplica",IF(I5976="","Pendent",IF(N5976="Per substituir","Substituir",IF(OR(N5976="No localitzat",N5976="No lliurat"),"Reposar",IF(I5976&lt;H5976,"Reposar",IF(I5976&gt;H5976,"Revisar excedent",IF(AND(G5976="Sí",M5976&lt;&gt;"",M5976&lt;TODAY()),"EPI caducat",IF(AND(G5976="Sí",M5976&lt;&gt;"",M5976&lt;=TODAY()+90),"EPI caduca ≤90 dies",IF(OR(N5976="Deteriorat usable",N5976="Revisió necessària"),"Revisar","OK"))))))))))</f>
      </c>
      <c r="R5976" s="20"/>
    </row>
    <row r="5977" customFormat="false" ht="15" hidden="false" customHeight="false" outlineLevel="0" collapsed="false">
      <c r="A5977" s="19" t="n">
        <v>55</v>
      </c>
      <c r="B5977" s="19" t="n">
        <f aca="false">IFERROR(VLOOKUP(A5977,Personal!$A$6:$F$112,2,FALSE()),"")</f>
        <v>0</v>
      </c>
      <c r="C5977" s="19" t="str">
        <f aca="false">IFERROR(VLOOKUP(A5977,Personal!$A$6:$F$112,3,FALSE()),"")</f>
        <v>Valls</v>
      </c>
      <c r="D5977" s="19" t="s">
        <v>40</v>
      </c>
      <c r="E5977" s="19" t="s">
        <v>214</v>
      </c>
      <c r="F5977" s="19" t="s">
        <v>215</v>
      </c>
      <c r="G5977" s="19" t="s">
        <v>291</v>
      </c>
      <c r="H5977" s="19" t="n">
        <f aca="false">IF(OR(VLOOKUP(A5977,Personal!$A$6:$F$112,5,FALSE())&lt;&gt;"Sí",N5977="No aplica"),0,'Catàleg GRAE'!D90)</f>
        <v>1</v>
      </c>
      <c r="I5977" s="20"/>
      <c r="J5977" s="20"/>
      <c r="K5977" s="20"/>
      <c r="L5977" s="21"/>
      <c r="M5977" s="21"/>
      <c r="N5977" s="20"/>
      <c r="O5977" s="20"/>
      <c r="P5977" s="19" t="str">
        <f aca="false">IF(I5977="","",I5977-H5977)</f>
        <v/>
      </c>
      <c r="Q5977" s="19" t="str">
        <f aca="true">IF(B5977="","",IF(N5977="No aplica","No aplica",IF(I5977="","Pendent",IF(N5977="Per substituir","Substituir",IF(OR(N5977="No localitzat",N5977="No lliurat"),"Reposar",IF(I5977&lt;H5977,"Reposar",IF(I5977&gt;H5977,"Revisar excedent",IF(AND(G5977="Sí",M5977&lt;&gt;"",M5977&lt;TODAY()),"EPI caducat",IF(AND(G5977="Sí",M5977&lt;&gt;"",M5977&lt;=TODAY()+90),"EPI caduca ≤90 dies",IF(OR(N5977="Deteriorat usable",N5977="Revisió necessària"),"Revisar","OK"))))))))))</f>
      </c>
      <c r="R5977" s="20"/>
    </row>
    <row r="5978" customFormat="false" ht="15" hidden="false" customHeight="false" outlineLevel="0" collapsed="false">
      <c r="A5978" s="19" t="n">
        <v>55</v>
      </c>
      <c r="B5978" s="19" t="n">
        <f aca="false">IFERROR(VLOOKUP(A5978,Personal!$A$6:$F$112,2,FALSE()),"")</f>
        <v>0</v>
      </c>
      <c r="C5978" s="19" t="str">
        <f aca="false">IFERROR(VLOOKUP(A5978,Personal!$A$6:$F$112,3,FALSE()),"")</f>
        <v>Valls</v>
      </c>
      <c r="D5978" s="19" t="s">
        <v>216</v>
      </c>
      <c r="E5978" s="19" t="s">
        <v>217</v>
      </c>
      <c r="F5978" s="19" t="s">
        <v>218</v>
      </c>
      <c r="G5978" s="19" t="s">
        <v>272</v>
      </c>
      <c r="H5978" s="19" t="n">
        <f aca="false">IF(OR(VLOOKUP(A5978,Personal!$A$6:$F$112,5,FALSE())&lt;&gt;"Sí",N5978="No aplica"),0,'Catàleg GRAE'!D91)</f>
        <v>1</v>
      </c>
      <c r="I5978" s="20"/>
      <c r="J5978" s="20"/>
      <c r="K5978" s="20"/>
      <c r="L5978" s="21"/>
      <c r="M5978" s="21"/>
      <c r="N5978" s="20"/>
      <c r="O5978" s="20"/>
      <c r="P5978" s="19" t="str">
        <f aca="false">IF(I5978="","",I5978-H5978)</f>
        <v/>
      </c>
      <c r="Q5978" s="19" t="str">
        <f aca="true">IF(B5978="","",IF(N5978="No aplica","No aplica",IF(I5978="","Pendent",IF(N5978="Per substituir","Substituir",IF(OR(N5978="No localitzat",N5978="No lliurat"),"Reposar",IF(I5978&lt;H5978,"Reposar",IF(I5978&gt;H5978,"Revisar excedent",IF(AND(G5978="Sí",M5978&lt;&gt;"",M5978&lt;TODAY()),"EPI caducat",IF(AND(G5978="Sí",M5978&lt;&gt;"",M5978&lt;=TODAY()+90),"EPI caduca ≤90 dies",IF(OR(N5978="Deteriorat usable",N5978="Revisió necessària"),"Revisar","OK"))))))))))</f>
      </c>
      <c r="R5978" s="20"/>
    </row>
    <row r="5979" customFormat="false" ht="15" hidden="false" customHeight="false" outlineLevel="0" collapsed="false">
      <c r="A5979" s="19" t="n">
        <v>55</v>
      </c>
      <c r="B5979" s="19" t="n">
        <f aca="false">IFERROR(VLOOKUP(A5979,Personal!$A$6:$F$112,2,FALSE()),"")</f>
        <v>0</v>
      </c>
      <c r="C5979" s="19" t="str">
        <f aca="false">IFERROR(VLOOKUP(A5979,Personal!$A$6:$F$112,3,FALSE()),"")</f>
        <v>Valls</v>
      </c>
      <c r="D5979" s="19" t="s">
        <v>37</v>
      </c>
      <c r="E5979" s="19" t="s">
        <v>219</v>
      </c>
      <c r="F5979" s="19" t="s">
        <v>220</v>
      </c>
      <c r="G5979" s="19" t="s">
        <v>291</v>
      </c>
      <c r="H5979" s="19" t="n">
        <f aca="false">IF(OR(VLOOKUP(A5979,Personal!$A$6:$F$112,5,FALSE())&lt;&gt;"Sí",N5979="No aplica"),0,'Catàleg GRAE'!D92)</f>
        <v>1</v>
      </c>
      <c r="I5979" s="20"/>
      <c r="J5979" s="20"/>
      <c r="K5979" s="20"/>
      <c r="L5979" s="21"/>
      <c r="M5979" s="21"/>
      <c r="N5979" s="20"/>
      <c r="O5979" s="20"/>
      <c r="P5979" s="19" t="str">
        <f aca="false">IF(I5979="","",I5979-H5979)</f>
        <v/>
      </c>
      <c r="Q5979" s="19" t="str">
        <f aca="true">IF(B5979="","",IF(N5979="No aplica","No aplica",IF(I5979="","Pendent",IF(N5979="Per substituir","Substituir",IF(OR(N5979="No localitzat",N5979="No lliurat"),"Reposar",IF(I5979&lt;H5979,"Reposar",IF(I5979&gt;H5979,"Revisar excedent",IF(AND(G5979="Sí",M5979&lt;&gt;"",M5979&lt;TODAY()),"EPI caducat",IF(AND(G5979="Sí",M5979&lt;&gt;"",M5979&lt;=TODAY()+90),"EPI caduca ≤90 dies",IF(OR(N5979="Deteriorat usable",N5979="Revisió necessària"),"Revisar","OK"))))))))))</f>
      </c>
      <c r="R5979" s="20"/>
    </row>
    <row r="5980" customFormat="false" ht="15" hidden="false" customHeight="false" outlineLevel="0" collapsed="false">
      <c r="A5980" s="19" t="n">
        <v>55</v>
      </c>
      <c r="B5980" s="19" t="n">
        <f aca="false">IFERROR(VLOOKUP(A5980,Personal!$A$6:$F$112,2,FALSE()),"")</f>
        <v>0</v>
      </c>
      <c r="C5980" s="19" t="str">
        <f aca="false">IFERROR(VLOOKUP(A5980,Personal!$A$6:$F$112,3,FALSE()),"")</f>
        <v>Valls</v>
      </c>
      <c r="D5980" s="19" t="s">
        <v>137</v>
      </c>
      <c r="E5980" s="19" t="s">
        <v>221</v>
      </c>
      <c r="F5980" s="19" t="s">
        <v>222</v>
      </c>
      <c r="G5980" s="19" t="s">
        <v>291</v>
      </c>
      <c r="H5980" s="19" t="n">
        <f aca="false">IF(OR(VLOOKUP(A5980,Personal!$A$6:$F$112,5,FALSE())&lt;&gt;"Sí",N5980="No aplica"),0,'Catàleg GRAE'!D93)</f>
        <v>1</v>
      </c>
      <c r="I5980" s="20"/>
      <c r="J5980" s="20"/>
      <c r="K5980" s="20"/>
      <c r="L5980" s="21"/>
      <c r="M5980" s="21"/>
      <c r="N5980" s="20"/>
      <c r="O5980" s="20"/>
      <c r="P5980" s="19" t="str">
        <f aca="false">IF(I5980="","",I5980-H5980)</f>
        <v/>
      </c>
      <c r="Q5980" s="19" t="str">
        <f aca="true">IF(B5980="","",IF(N5980="No aplica","No aplica",IF(I5980="","Pendent",IF(N5980="Per substituir","Substituir",IF(OR(N5980="No localitzat",N5980="No lliurat"),"Reposar",IF(I5980&lt;H5980,"Reposar",IF(I5980&gt;H5980,"Revisar excedent",IF(AND(G5980="Sí",M5980&lt;&gt;"",M5980&lt;TODAY()),"EPI caducat",IF(AND(G5980="Sí",M5980&lt;&gt;"",M5980&lt;=TODAY()+90),"EPI caduca ≤90 dies",IF(OR(N5980="Deteriorat usable",N5980="Revisió necessària"),"Revisar","OK"))))))))))</f>
      </c>
      <c r="R5980" s="20"/>
    </row>
    <row r="5981" customFormat="false" ht="15" hidden="false" customHeight="false" outlineLevel="0" collapsed="false">
      <c r="A5981" s="19" t="n">
        <v>55</v>
      </c>
      <c r="B5981" s="19" t="n">
        <f aca="false">IFERROR(VLOOKUP(A5981,Personal!$A$6:$F$112,2,FALSE()),"")</f>
        <v>0</v>
      </c>
      <c r="C5981" s="19" t="str">
        <f aca="false">IFERROR(VLOOKUP(A5981,Personal!$A$6:$F$112,3,FALSE()),"")</f>
        <v>Valls</v>
      </c>
      <c r="D5981" s="19" t="s">
        <v>137</v>
      </c>
      <c r="E5981" s="19" t="s">
        <v>223</v>
      </c>
      <c r="F5981" s="19" t="s">
        <v>224</v>
      </c>
      <c r="G5981" s="19" t="s">
        <v>291</v>
      </c>
      <c r="H5981" s="19" t="n">
        <f aca="false">IF(OR(VLOOKUP(A5981,Personal!$A$6:$F$112,5,FALSE())&lt;&gt;"Sí",N5981="No aplica"),0,'Catàleg GRAE'!D94)</f>
        <v>1</v>
      </c>
      <c r="I5981" s="20"/>
      <c r="J5981" s="20"/>
      <c r="K5981" s="20"/>
      <c r="L5981" s="21"/>
      <c r="M5981" s="21"/>
      <c r="N5981" s="20"/>
      <c r="O5981" s="20"/>
      <c r="P5981" s="19" t="str">
        <f aca="false">IF(I5981="","",I5981-H5981)</f>
        <v/>
      </c>
      <c r="Q5981" s="19" t="str">
        <f aca="true">IF(B5981="","",IF(N5981="No aplica","No aplica",IF(I5981="","Pendent",IF(N5981="Per substituir","Substituir",IF(OR(N5981="No localitzat",N5981="No lliurat"),"Reposar",IF(I5981&lt;H5981,"Reposar",IF(I5981&gt;H5981,"Revisar excedent",IF(AND(G5981="Sí",M5981&lt;&gt;"",M5981&lt;TODAY()),"EPI caducat",IF(AND(G5981="Sí",M5981&lt;&gt;"",M5981&lt;=TODAY()+90),"EPI caduca ≤90 dies",IF(OR(N5981="Deteriorat usable",N5981="Revisió necessària"),"Revisar","OK"))))))))))</f>
      </c>
      <c r="R5981" s="20"/>
    </row>
    <row r="5982" customFormat="false" ht="15" hidden="false" customHeight="false" outlineLevel="0" collapsed="false">
      <c r="A5982" s="19" t="n">
        <v>55</v>
      </c>
      <c r="B5982" s="19" t="n">
        <f aca="false">IFERROR(VLOOKUP(A5982,Personal!$A$6:$F$112,2,FALSE()),"")</f>
        <v>0</v>
      </c>
      <c r="C5982" s="19" t="str">
        <f aca="false">IFERROR(VLOOKUP(A5982,Personal!$A$6:$F$112,3,FALSE()),"")</f>
        <v>Valls</v>
      </c>
      <c r="D5982" s="19" t="s">
        <v>137</v>
      </c>
      <c r="E5982" s="19" t="s">
        <v>225</v>
      </c>
      <c r="F5982" s="19" t="s">
        <v>226</v>
      </c>
      <c r="G5982" s="19" t="s">
        <v>291</v>
      </c>
      <c r="H5982" s="19" t="n">
        <f aca="false">IF(OR(VLOOKUP(A5982,Personal!$A$6:$F$112,5,FALSE())&lt;&gt;"Sí",N5982="No aplica"),0,'Catàleg GRAE'!D95)</f>
        <v>1</v>
      </c>
      <c r="I5982" s="20"/>
      <c r="J5982" s="20"/>
      <c r="K5982" s="20"/>
      <c r="L5982" s="21"/>
      <c r="M5982" s="21"/>
      <c r="N5982" s="20"/>
      <c r="O5982" s="20"/>
      <c r="P5982" s="19" t="str">
        <f aca="false">IF(I5982="","",I5982-H5982)</f>
        <v/>
      </c>
      <c r="Q5982" s="19" t="str">
        <f aca="true">IF(B5982="","",IF(N5982="No aplica","No aplica",IF(I5982="","Pendent",IF(N5982="Per substituir","Substituir",IF(OR(N5982="No localitzat",N5982="No lliurat"),"Reposar",IF(I5982&lt;H5982,"Reposar",IF(I5982&gt;H5982,"Revisar excedent",IF(AND(G5982="Sí",M5982&lt;&gt;"",M5982&lt;TODAY()),"EPI caducat",IF(AND(G5982="Sí",M5982&lt;&gt;"",M5982&lt;=TODAY()+90),"EPI caduca ≤90 dies",IF(OR(N5982="Deteriorat usable",N5982="Revisió necessària"),"Revisar","OK"))))))))))</f>
      </c>
      <c r="R5982" s="20"/>
    </row>
    <row r="5983" customFormat="false" ht="15" hidden="false" customHeight="false" outlineLevel="0" collapsed="false">
      <c r="A5983" s="19" t="n">
        <v>55</v>
      </c>
      <c r="B5983" s="19" t="n">
        <f aca="false">IFERROR(VLOOKUP(A5983,Personal!$A$6:$F$112,2,FALSE()),"")</f>
        <v>0</v>
      </c>
      <c r="C5983" s="19" t="str">
        <f aca="false">IFERROR(VLOOKUP(A5983,Personal!$A$6:$F$112,3,FALSE()),"")</f>
        <v>Valls</v>
      </c>
      <c r="D5983" s="19" t="s">
        <v>137</v>
      </c>
      <c r="E5983" s="19" t="s">
        <v>227</v>
      </c>
      <c r="F5983" s="19" t="s">
        <v>228</v>
      </c>
      <c r="G5983" s="19" t="s">
        <v>291</v>
      </c>
      <c r="H5983" s="19" t="n">
        <f aca="false">IF(OR(VLOOKUP(A5983,Personal!$A$6:$F$112,5,FALSE())&lt;&gt;"Sí",N5983="No aplica"),0,'Catàleg GRAE'!D96)</f>
        <v>1</v>
      </c>
      <c r="I5983" s="20"/>
      <c r="J5983" s="20"/>
      <c r="K5983" s="20"/>
      <c r="L5983" s="21"/>
      <c r="M5983" s="21"/>
      <c r="N5983" s="20"/>
      <c r="O5983" s="20"/>
      <c r="P5983" s="19" t="str">
        <f aca="false">IF(I5983="","",I5983-H5983)</f>
        <v/>
      </c>
      <c r="Q5983" s="19" t="str">
        <f aca="true">IF(B5983="","",IF(N5983="No aplica","No aplica",IF(I5983="","Pendent",IF(N5983="Per substituir","Substituir",IF(OR(N5983="No localitzat",N5983="No lliurat"),"Reposar",IF(I5983&lt;H5983,"Reposar",IF(I5983&gt;H5983,"Revisar excedent",IF(AND(G5983="Sí",M5983&lt;&gt;"",M5983&lt;TODAY()),"EPI caducat",IF(AND(G5983="Sí",M5983&lt;&gt;"",M5983&lt;=TODAY()+90),"EPI caduca ≤90 dies",IF(OR(N5983="Deteriorat usable",N5983="Revisió necessària"),"Revisar","OK"))))))))))</f>
      </c>
      <c r="R5983" s="20"/>
    </row>
    <row r="5984" customFormat="false" ht="15" hidden="false" customHeight="false" outlineLevel="0" collapsed="false">
      <c r="A5984" s="19" t="n">
        <v>55</v>
      </c>
      <c r="B5984" s="19" t="n">
        <f aca="false">IFERROR(VLOOKUP(A5984,Personal!$A$6:$F$112,2,FALSE()),"")</f>
        <v>0</v>
      </c>
      <c r="C5984" s="19" t="str">
        <f aca="false">IFERROR(VLOOKUP(A5984,Personal!$A$6:$F$112,3,FALSE()),"")</f>
        <v>Valls</v>
      </c>
      <c r="D5984" s="19" t="s">
        <v>137</v>
      </c>
      <c r="E5984" s="19" t="s">
        <v>229</v>
      </c>
      <c r="F5984" s="19" t="s">
        <v>230</v>
      </c>
      <c r="G5984" s="19" t="s">
        <v>291</v>
      </c>
      <c r="H5984" s="19" t="n">
        <f aca="false">IF(OR(VLOOKUP(A5984,Personal!$A$6:$F$112,5,FALSE())&lt;&gt;"Sí",N5984="No aplica"),0,'Catàleg GRAE'!D97)</f>
        <v>1</v>
      </c>
      <c r="I5984" s="20"/>
      <c r="J5984" s="20"/>
      <c r="K5984" s="20"/>
      <c r="L5984" s="21"/>
      <c r="M5984" s="21"/>
      <c r="N5984" s="20"/>
      <c r="O5984" s="20"/>
      <c r="P5984" s="19" t="str">
        <f aca="false">IF(I5984="","",I5984-H5984)</f>
        <v/>
      </c>
      <c r="Q5984" s="19" t="str">
        <f aca="true">IF(B5984="","",IF(N5984="No aplica","No aplica",IF(I5984="","Pendent",IF(N5984="Per substituir","Substituir",IF(OR(N5984="No localitzat",N5984="No lliurat"),"Reposar",IF(I5984&lt;H5984,"Reposar",IF(I5984&gt;H5984,"Revisar excedent",IF(AND(G5984="Sí",M5984&lt;&gt;"",M5984&lt;TODAY()),"EPI caducat",IF(AND(G5984="Sí",M5984&lt;&gt;"",M5984&lt;=TODAY()+90),"EPI caduca ≤90 dies",IF(OR(N5984="Deteriorat usable",N5984="Revisió necessària"),"Revisar","OK"))))))))))</f>
      </c>
      <c r="R5984" s="20"/>
    </row>
    <row r="5985" customFormat="false" ht="15" hidden="false" customHeight="false" outlineLevel="0" collapsed="false">
      <c r="A5985" s="19" t="n">
        <v>55</v>
      </c>
      <c r="B5985" s="19" t="n">
        <f aca="false">IFERROR(VLOOKUP(A5985,Personal!$A$6:$F$112,2,FALSE()),"")</f>
        <v>0</v>
      </c>
      <c r="C5985" s="19" t="str">
        <f aca="false">IFERROR(VLOOKUP(A5985,Personal!$A$6:$F$112,3,FALSE()),"")</f>
        <v>Valls</v>
      </c>
      <c r="D5985" s="19" t="s">
        <v>137</v>
      </c>
      <c r="E5985" s="19" t="s">
        <v>231</v>
      </c>
      <c r="F5985" s="19" t="s">
        <v>232</v>
      </c>
      <c r="G5985" s="19" t="s">
        <v>291</v>
      </c>
      <c r="H5985" s="19" t="n">
        <f aca="false">IF(OR(VLOOKUP(A5985,Personal!$A$6:$F$112,5,FALSE())&lt;&gt;"Sí",N5985="No aplica"),0,'Catàleg GRAE'!D98)</f>
        <v>1</v>
      </c>
      <c r="I5985" s="20"/>
      <c r="J5985" s="20"/>
      <c r="K5985" s="20"/>
      <c r="L5985" s="21"/>
      <c r="M5985" s="21"/>
      <c r="N5985" s="20"/>
      <c r="O5985" s="20"/>
      <c r="P5985" s="19" t="str">
        <f aca="false">IF(I5985="","",I5985-H5985)</f>
        <v/>
      </c>
      <c r="Q5985" s="19" t="str">
        <f aca="true">IF(B5985="","",IF(N5985="No aplica","No aplica",IF(I5985="","Pendent",IF(N5985="Per substituir","Substituir",IF(OR(N5985="No localitzat",N5985="No lliurat"),"Reposar",IF(I5985&lt;H5985,"Reposar",IF(I5985&gt;H5985,"Revisar excedent",IF(AND(G5985="Sí",M5985&lt;&gt;"",M5985&lt;TODAY()),"EPI caducat",IF(AND(G5985="Sí",M5985&lt;&gt;"",M5985&lt;=TODAY()+90),"EPI caduca ≤90 dies",IF(OR(N5985="Deteriorat usable",N5985="Revisió necessària"),"Revisar","OK"))))))))))</f>
      </c>
      <c r="R5985" s="20"/>
    </row>
    <row r="5986" customFormat="false" ht="15" hidden="false" customHeight="false" outlineLevel="0" collapsed="false">
      <c r="A5986" s="19" t="n">
        <v>55</v>
      </c>
      <c r="B5986" s="19" t="n">
        <f aca="false">IFERROR(VLOOKUP(A5986,Personal!$A$6:$F$112,2,FALSE()),"")</f>
        <v>0</v>
      </c>
      <c r="C5986" s="19" t="str">
        <f aca="false">IFERROR(VLOOKUP(A5986,Personal!$A$6:$F$112,3,FALSE()),"")</f>
        <v>Valls</v>
      </c>
      <c r="D5986" s="19" t="s">
        <v>137</v>
      </c>
      <c r="E5986" s="19" t="s">
        <v>233</v>
      </c>
      <c r="F5986" s="19" t="s">
        <v>234</v>
      </c>
      <c r="G5986" s="19" t="s">
        <v>291</v>
      </c>
      <c r="H5986" s="19" t="n">
        <f aca="false">IF(OR(VLOOKUP(A5986,Personal!$A$6:$F$112,5,FALSE())&lt;&gt;"Sí",N5986="No aplica"),0,'Catàleg GRAE'!D99)</f>
        <v>1</v>
      </c>
      <c r="I5986" s="20"/>
      <c r="J5986" s="20"/>
      <c r="K5986" s="20"/>
      <c r="L5986" s="21"/>
      <c r="M5986" s="21"/>
      <c r="N5986" s="20"/>
      <c r="O5986" s="20"/>
      <c r="P5986" s="19" t="str">
        <f aca="false">IF(I5986="","",I5986-H5986)</f>
        <v/>
      </c>
      <c r="Q5986" s="19" t="str">
        <f aca="true">IF(B5986="","",IF(N5986="No aplica","No aplica",IF(I5986="","Pendent",IF(N5986="Per substituir","Substituir",IF(OR(N5986="No localitzat",N5986="No lliurat"),"Reposar",IF(I5986&lt;H5986,"Reposar",IF(I5986&gt;H5986,"Revisar excedent",IF(AND(G5986="Sí",M5986&lt;&gt;"",M5986&lt;TODAY()),"EPI caducat",IF(AND(G5986="Sí",M5986&lt;&gt;"",M5986&lt;=TODAY()+90),"EPI caduca ≤90 dies",IF(OR(N5986="Deteriorat usable",N5986="Revisió necessària"),"Revisar","OK"))))))))))</f>
      </c>
      <c r="R5986" s="20"/>
    </row>
    <row r="5987" customFormat="false" ht="15" hidden="false" customHeight="false" outlineLevel="0" collapsed="false">
      <c r="A5987" s="19" t="n">
        <v>55</v>
      </c>
      <c r="B5987" s="19" t="n">
        <f aca="false">IFERROR(VLOOKUP(A5987,Personal!$A$6:$F$112,2,FALSE()),"")</f>
        <v>0</v>
      </c>
      <c r="C5987" s="19" t="str">
        <f aca="false">IFERROR(VLOOKUP(A5987,Personal!$A$6:$F$112,3,FALSE()),"")</f>
        <v>Valls</v>
      </c>
      <c r="D5987" s="19" t="s">
        <v>216</v>
      </c>
      <c r="E5987" s="19" t="s">
        <v>235</v>
      </c>
      <c r="F5987" s="19" t="s">
        <v>236</v>
      </c>
      <c r="G5987" s="19" t="s">
        <v>272</v>
      </c>
      <c r="H5987" s="19" t="n">
        <f aca="false">IF(OR(VLOOKUP(A5987,Personal!$A$6:$F$112,5,FALSE())&lt;&gt;"Sí",N5987="No aplica"),0,'Catàleg GRAE'!D100)</f>
        <v>1</v>
      </c>
      <c r="I5987" s="20"/>
      <c r="J5987" s="20"/>
      <c r="K5987" s="20"/>
      <c r="L5987" s="21"/>
      <c r="M5987" s="21"/>
      <c r="N5987" s="20"/>
      <c r="O5987" s="20"/>
      <c r="P5987" s="19" t="str">
        <f aca="false">IF(I5987="","",I5987-H5987)</f>
        <v/>
      </c>
      <c r="Q5987" s="19" t="str">
        <f aca="true">IF(B5987="","",IF(N5987="No aplica","No aplica",IF(I5987="","Pendent",IF(N5987="Per substituir","Substituir",IF(OR(N5987="No localitzat",N5987="No lliurat"),"Reposar",IF(I5987&lt;H5987,"Reposar",IF(I5987&gt;H5987,"Revisar excedent",IF(AND(G5987="Sí",M5987&lt;&gt;"",M5987&lt;TODAY()),"EPI caducat",IF(AND(G5987="Sí",M5987&lt;&gt;"",M5987&lt;=TODAY()+90),"EPI caduca ≤90 dies",IF(OR(N5987="Deteriorat usable",N5987="Revisió necessària"),"Revisar","OK"))))))))))</f>
      </c>
      <c r="R5987" s="20"/>
    </row>
    <row r="5988" customFormat="false" ht="15" hidden="false" customHeight="false" outlineLevel="0" collapsed="false">
      <c r="A5988" s="19" t="n">
        <v>55</v>
      </c>
      <c r="B5988" s="19" t="n">
        <f aca="false">IFERROR(VLOOKUP(A5988,Personal!$A$6:$F$112,2,FALSE()),"")</f>
        <v>0</v>
      </c>
      <c r="C5988" s="19" t="str">
        <f aca="false">IFERROR(VLOOKUP(A5988,Personal!$A$6:$F$112,3,FALSE()),"")</f>
        <v>Valls</v>
      </c>
      <c r="D5988" s="19" t="s">
        <v>137</v>
      </c>
      <c r="E5988" s="19" t="s">
        <v>237</v>
      </c>
      <c r="F5988" s="19" t="s">
        <v>238</v>
      </c>
      <c r="G5988" s="19" t="s">
        <v>291</v>
      </c>
      <c r="H5988" s="19" t="n">
        <f aca="false">IF(OR(VLOOKUP(A5988,Personal!$A$6:$F$112,5,FALSE())&lt;&gt;"Sí",N5988="No aplica"),0,'Catàleg GRAE'!D101)</f>
        <v>1</v>
      </c>
      <c r="I5988" s="20"/>
      <c r="J5988" s="20"/>
      <c r="K5988" s="20"/>
      <c r="L5988" s="21"/>
      <c r="M5988" s="21"/>
      <c r="N5988" s="20"/>
      <c r="O5988" s="20"/>
      <c r="P5988" s="19" t="str">
        <f aca="false">IF(I5988="","",I5988-H5988)</f>
        <v/>
      </c>
      <c r="Q5988" s="19" t="str">
        <f aca="true">IF(B5988="","",IF(N5988="No aplica","No aplica",IF(I5988="","Pendent",IF(N5988="Per substituir","Substituir",IF(OR(N5988="No localitzat",N5988="No lliurat"),"Reposar",IF(I5988&lt;H5988,"Reposar",IF(I5988&gt;H5988,"Revisar excedent",IF(AND(G5988="Sí",M5988&lt;&gt;"",M5988&lt;TODAY()),"EPI caducat",IF(AND(G5988="Sí",M5988&lt;&gt;"",M5988&lt;=TODAY()+90),"EPI caduca ≤90 dies",IF(OR(N5988="Deteriorat usable",N5988="Revisió necessària"),"Revisar","OK"))))))))))</f>
      </c>
      <c r="R5988" s="20"/>
    </row>
    <row r="5989" customFormat="false" ht="15" hidden="false" customHeight="false" outlineLevel="0" collapsed="false">
      <c r="A5989" s="19" t="n">
        <v>55</v>
      </c>
      <c r="B5989" s="19" t="n">
        <f aca="false">IFERROR(VLOOKUP(A5989,Personal!$A$6:$F$112,2,FALSE()),"")</f>
        <v>0</v>
      </c>
      <c r="C5989" s="19" t="str">
        <f aca="false">IFERROR(VLOOKUP(A5989,Personal!$A$6:$F$112,3,FALSE()),"")</f>
        <v>Valls</v>
      </c>
      <c r="D5989" s="19" t="s">
        <v>37</v>
      </c>
      <c r="E5989" s="19" t="s">
        <v>239</v>
      </c>
      <c r="F5989" s="19" t="s">
        <v>240</v>
      </c>
      <c r="G5989" s="19" t="s">
        <v>291</v>
      </c>
      <c r="H5989" s="19" t="n">
        <f aca="false">IF(OR(VLOOKUP(A5989,Personal!$A$6:$F$112,5,FALSE())&lt;&gt;"Sí",N5989="No aplica"),0,'Catàleg GRAE'!D102)</f>
        <v>1</v>
      </c>
      <c r="I5989" s="20"/>
      <c r="J5989" s="20"/>
      <c r="K5989" s="20"/>
      <c r="L5989" s="21"/>
      <c r="M5989" s="21"/>
      <c r="N5989" s="20"/>
      <c r="O5989" s="20"/>
      <c r="P5989" s="19" t="str">
        <f aca="false">IF(I5989="","",I5989-H5989)</f>
        <v/>
      </c>
      <c r="Q5989" s="19" t="str">
        <f aca="true">IF(B5989="","",IF(N5989="No aplica","No aplica",IF(I5989="","Pendent",IF(N5989="Per substituir","Substituir",IF(OR(N5989="No localitzat",N5989="No lliurat"),"Reposar",IF(I5989&lt;H5989,"Reposar",IF(I5989&gt;H5989,"Revisar excedent",IF(AND(G5989="Sí",M5989&lt;&gt;"",M5989&lt;TODAY()),"EPI caducat",IF(AND(G5989="Sí",M5989&lt;&gt;"",M5989&lt;=TODAY()+90),"EPI caduca ≤90 dies",IF(OR(N5989="Deteriorat usable",N5989="Revisió necessària"),"Revisar","OK"))))))))))</f>
      </c>
      <c r="R5989" s="20"/>
    </row>
    <row r="5990" customFormat="false" ht="15" hidden="false" customHeight="false" outlineLevel="0" collapsed="false">
      <c r="A5990" s="19" t="n">
        <v>55</v>
      </c>
      <c r="B5990" s="19" t="n">
        <f aca="false">IFERROR(VLOOKUP(A5990,Personal!$A$6:$F$112,2,FALSE()),"")</f>
        <v>0</v>
      </c>
      <c r="C5990" s="19" t="str">
        <f aca="false">IFERROR(VLOOKUP(A5990,Personal!$A$6:$F$112,3,FALSE()),"")</f>
        <v>Valls</v>
      </c>
      <c r="D5990" s="19" t="s">
        <v>37</v>
      </c>
      <c r="E5990" s="19" t="s">
        <v>241</v>
      </c>
      <c r="F5990" s="19" t="s">
        <v>242</v>
      </c>
      <c r="G5990" s="19" t="s">
        <v>291</v>
      </c>
      <c r="H5990" s="19" t="n">
        <f aca="false">IF(OR(VLOOKUP(A5990,Personal!$A$6:$F$112,5,FALSE())&lt;&gt;"Sí",N5990="No aplica"),0,'Catàleg GRAE'!D103)</f>
        <v>1</v>
      </c>
      <c r="I5990" s="20"/>
      <c r="J5990" s="20"/>
      <c r="K5990" s="20"/>
      <c r="L5990" s="21"/>
      <c r="M5990" s="21"/>
      <c r="N5990" s="20"/>
      <c r="O5990" s="20"/>
      <c r="P5990" s="19" t="str">
        <f aca="false">IF(I5990="","",I5990-H5990)</f>
        <v/>
      </c>
      <c r="Q5990" s="19" t="str">
        <f aca="true">IF(B5990="","",IF(N5990="No aplica","No aplica",IF(I5990="","Pendent",IF(N5990="Per substituir","Substituir",IF(OR(N5990="No localitzat",N5990="No lliurat"),"Reposar",IF(I5990&lt;H5990,"Reposar",IF(I5990&gt;H5990,"Revisar excedent",IF(AND(G5990="Sí",M5990&lt;&gt;"",M5990&lt;TODAY()),"EPI caducat",IF(AND(G5990="Sí",M5990&lt;&gt;"",M5990&lt;=TODAY()+90),"EPI caduca ≤90 dies",IF(OR(N5990="Deteriorat usable",N5990="Revisió necessària"),"Revisar","OK"))))))))))</f>
      </c>
      <c r="R5990" s="20"/>
    </row>
    <row r="5991" customFormat="false" ht="15" hidden="false" customHeight="false" outlineLevel="0" collapsed="false">
      <c r="A5991" s="19" t="n">
        <v>55</v>
      </c>
      <c r="B5991" s="19" t="n">
        <f aca="false">IFERROR(VLOOKUP(A5991,Personal!$A$6:$F$112,2,FALSE()),"")</f>
        <v>0</v>
      </c>
      <c r="C5991" s="19" t="str">
        <f aca="false">IFERROR(VLOOKUP(A5991,Personal!$A$6:$F$112,3,FALSE()),"")</f>
        <v>Valls</v>
      </c>
      <c r="D5991" s="19" t="s">
        <v>177</v>
      </c>
      <c r="E5991" s="19" t="s">
        <v>243</v>
      </c>
      <c r="F5991" s="19" t="s">
        <v>244</v>
      </c>
      <c r="G5991" s="19" t="s">
        <v>272</v>
      </c>
      <c r="H5991" s="19" t="n">
        <f aca="false">IF(OR(VLOOKUP(A5991,Personal!$A$6:$F$112,5,FALSE())&lt;&gt;"Sí",N5991="No aplica"),0,'Catàleg GRAE'!D104)</f>
        <v>1</v>
      </c>
      <c r="I5991" s="20"/>
      <c r="J5991" s="20"/>
      <c r="K5991" s="20"/>
      <c r="L5991" s="21"/>
      <c r="M5991" s="21"/>
      <c r="N5991" s="20"/>
      <c r="O5991" s="20"/>
      <c r="P5991" s="19" t="str">
        <f aca="false">IF(I5991="","",I5991-H5991)</f>
        <v/>
      </c>
      <c r="Q5991" s="19" t="str">
        <f aca="true">IF(B5991="","",IF(N5991="No aplica","No aplica",IF(I5991="","Pendent",IF(N5991="Per substituir","Substituir",IF(OR(N5991="No localitzat",N5991="No lliurat"),"Reposar",IF(I5991&lt;H5991,"Reposar",IF(I5991&gt;H5991,"Revisar excedent",IF(AND(G5991="Sí",M5991&lt;&gt;"",M5991&lt;TODAY()),"EPI caducat",IF(AND(G5991="Sí",M5991&lt;&gt;"",M5991&lt;=TODAY()+90),"EPI caduca ≤90 dies",IF(OR(N5991="Deteriorat usable",N5991="Revisió necessària"),"Revisar","OK"))))))))))</f>
      </c>
      <c r="R5991" s="20"/>
    </row>
    <row r="5992" customFormat="false" ht="15" hidden="false" customHeight="false" outlineLevel="0" collapsed="false">
      <c r="A5992" s="19" t="n">
        <v>55</v>
      </c>
      <c r="B5992" s="19" t="n">
        <f aca="false">IFERROR(VLOOKUP(A5992,Personal!$A$6:$F$112,2,FALSE()),"")</f>
        <v>0</v>
      </c>
      <c r="C5992" s="19" t="str">
        <f aca="false">IFERROR(VLOOKUP(A5992,Personal!$A$6:$F$112,3,FALSE()),"")</f>
        <v>Valls</v>
      </c>
      <c r="D5992" s="19" t="s">
        <v>177</v>
      </c>
      <c r="E5992" s="19" t="s">
        <v>245</v>
      </c>
      <c r="F5992" s="19" t="s">
        <v>246</v>
      </c>
      <c r="G5992" s="19" t="s">
        <v>272</v>
      </c>
      <c r="H5992" s="19" t="n">
        <f aca="false">IF(OR(VLOOKUP(A5992,Personal!$A$6:$F$112,5,FALSE())&lt;&gt;"Sí",N5992="No aplica"),0,'Catàleg GRAE'!D105)</f>
        <v>1</v>
      </c>
      <c r="I5992" s="20"/>
      <c r="J5992" s="20"/>
      <c r="K5992" s="20"/>
      <c r="L5992" s="21"/>
      <c r="M5992" s="21"/>
      <c r="N5992" s="20"/>
      <c r="O5992" s="20"/>
      <c r="P5992" s="19" t="str">
        <f aca="false">IF(I5992="","",I5992-H5992)</f>
        <v/>
      </c>
      <c r="Q5992" s="19" t="str">
        <f aca="true">IF(B5992="","",IF(N5992="No aplica","No aplica",IF(I5992="","Pendent",IF(N5992="Per substituir","Substituir",IF(OR(N5992="No localitzat",N5992="No lliurat"),"Reposar",IF(I5992&lt;H5992,"Reposar",IF(I5992&gt;H5992,"Revisar excedent",IF(AND(G5992="Sí",M5992&lt;&gt;"",M5992&lt;TODAY()),"EPI caducat",IF(AND(G5992="Sí",M5992&lt;&gt;"",M5992&lt;=TODAY()+90),"EPI caduca ≤90 dies",IF(OR(N5992="Deteriorat usable",N5992="Revisió necessària"),"Revisar","OK"))))))))))</f>
      </c>
      <c r="R5992" s="20"/>
    </row>
    <row r="5993" customFormat="false" ht="15" hidden="false" customHeight="false" outlineLevel="0" collapsed="false">
      <c r="A5993" s="19" t="n">
        <v>55</v>
      </c>
      <c r="B5993" s="19" t="n">
        <f aca="false">IFERROR(VLOOKUP(A5993,Personal!$A$6:$F$112,2,FALSE()),"")</f>
        <v>0</v>
      </c>
      <c r="C5993" s="19" t="str">
        <f aca="false">IFERROR(VLOOKUP(A5993,Personal!$A$6:$F$112,3,FALSE()),"")</f>
        <v>Valls</v>
      </c>
      <c r="D5993" s="19" t="s">
        <v>177</v>
      </c>
      <c r="E5993" s="19" t="s">
        <v>247</v>
      </c>
      <c r="F5993" s="19" t="s">
        <v>248</v>
      </c>
      <c r="G5993" s="19" t="s">
        <v>272</v>
      </c>
      <c r="H5993" s="19" t="n">
        <f aca="false">IF(OR(VLOOKUP(A5993,Personal!$A$6:$F$112,5,FALSE())&lt;&gt;"Sí",N5993="No aplica"),0,'Catàleg GRAE'!D106)</f>
        <v>1</v>
      </c>
      <c r="I5993" s="20"/>
      <c r="J5993" s="20"/>
      <c r="K5993" s="20"/>
      <c r="L5993" s="21"/>
      <c r="M5993" s="21"/>
      <c r="N5993" s="20"/>
      <c r="O5993" s="20"/>
      <c r="P5993" s="19" t="str">
        <f aca="false">IF(I5993="","",I5993-H5993)</f>
        <v/>
      </c>
      <c r="Q5993" s="19" t="str">
        <f aca="true">IF(B5993="","",IF(N5993="No aplica","No aplica",IF(I5993="","Pendent",IF(N5993="Per substituir","Substituir",IF(OR(N5993="No localitzat",N5993="No lliurat"),"Reposar",IF(I5993&lt;H5993,"Reposar",IF(I5993&gt;H5993,"Revisar excedent",IF(AND(G5993="Sí",M5993&lt;&gt;"",M5993&lt;TODAY()),"EPI caducat",IF(AND(G5993="Sí",M5993&lt;&gt;"",M5993&lt;=TODAY()+90),"EPI caduca ≤90 dies",IF(OR(N5993="Deteriorat usable",N5993="Revisió necessària"),"Revisar","OK"))))))))))</f>
      </c>
      <c r="R5993" s="20"/>
    </row>
    <row r="5994" customFormat="false" ht="15" hidden="false" customHeight="false" outlineLevel="0" collapsed="false">
      <c r="A5994" s="19" t="n">
        <v>55</v>
      </c>
      <c r="B5994" s="19" t="n">
        <f aca="false">IFERROR(VLOOKUP(A5994,Personal!$A$6:$F$112,2,FALSE()),"")</f>
        <v>0</v>
      </c>
      <c r="C5994" s="19" t="str">
        <f aca="false">IFERROR(VLOOKUP(A5994,Personal!$A$6:$F$112,3,FALSE()),"")</f>
        <v>Valls</v>
      </c>
      <c r="D5994" s="19" t="s">
        <v>177</v>
      </c>
      <c r="E5994" s="19" t="s">
        <v>249</v>
      </c>
      <c r="F5994" s="19" t="s">
        <v>250</v>
      </c>
      <c r="G5994" s="19" t="s">
        <v>272</v>
      </c>
      <c r="H5994" s="19" t="n">
        <f aca="false">IF(OR(VLOOKUP(A5994,Personal!$A$6:$F$112,5,FALSE())&lt;&gt;"Sí",N5994="No aplica"),0,'Catàleg GRAE'!D107)</f>
        <v>1</v>
      </c>
      <c r="I5994" s="20"/>
      <c r="J5994" s="20"/>
      <c r="K5994" s="20"/>
      <c r="L5994" s="21"/>
      <c r="M5994" s="21"/>
      <c r="N5994" s="20"/>
      <c r="O5994" s="20"/>
      <c r="P5994" s="19" t="str">
        <f aca="false">IF(I5994="","",I5994-H5994)</f>
        <v/>
      </c>
      <c r="Q5994" s="19" t="str">
        <f aca="true">IF(B5994="","",IF(N5994="No aplica","No aplica",IF(I5994="","Pendent",IF(N5994="Per substituir","Substituir",IF(OR(N5994="No localitzat",N5994="No lliurat"),"Reposar",IF(I5994&lt;H5994,"Reposar",IF(I5994&gt;H5994,"Revisar excedent",IF(AND(G5994="Sí",M5994&lt;&gt;"",M5994&lt;TODAY()),"EPI caducat",IF(AND(G5994="Sí",M5994&lt;&gt;"",M5994&lt;=TODAY()+90),"EPI caduca ≤90 dies",IF(OR(N5994="Deteriorat usable",N5994="Revisió necessària"),"Revisar","OK"))))))))))</f>
      </c>
      <c r="R5994" s="20"/>
    </row>
    <row r="5995" customFormat="false" ht="15" hidden="false" customHeight="false" outlineLevel="0" collapsed="false">
      <c r="A5995" s="19" t="n">
        <v>55</v>
      </c>
      <c r="B5995" s="19" t="n">
        <f aca="false">IFERROR(VLOOKUP(A5995,Personal!$A$6:$F$112,2,FALSE()),"")</f>
        <v>0</v>
      </c>
      <c r="C5995" s="19" t="str">
        <f aca="false">IFERROR(VLOOKUP(A5995,Personal!$A$6:$F$112,3,FALSE()),"")</f>
        <v>Valls</v>
      </c>
      <c r="D5995" s="19" t="s">
        <v>177</v>
      </c>
      <c r="E5995" s="19" t="s">
        <v>251</v>
      </c>
      <c r="F5995" s="19" t="s">
        <v>252</v>
      </c>
      <c r="G5995" s="19" t="s">
        <v>272</v>
      </c>
      <c r="H5995" s="19" t="n">
        <f aca="false">IF(OR(VLOOKUP(A5995,Personal!$A$6:$F$112,5,FALSE())&lt;&gt;"Sí",N5995="No aplica"),0,'Catàleg GRAE'!D108)</f>
        <v>1</v>
      </c>
      <c r="I5995" s="20"/>
      <c r="J5995" s="20"/>
      <c r="K5995" s="20"/>
      <c r="L5995" s="21"/>
      <c r="M5995" s="21"/>
      <c r="N5995" s="20"/>
      <c r="O5995" s="20"/>
      <c r="P5995" s="19" t="str">
        <f aca="false">IF(I5995="","",I5995-H5995)</f>
        <v/>
      </c>
      <c r="Q5995" s="19" t="str">
        <f aca="true">IF(B5995="","",IF(N5995="No aplica","No aplica",IF(I5995="","Pendent",IF(N5995="Per substituir","Substituir",IF(OR(N5995="No localitzat",N5995="No lliurat"),"Reposar",IF(I5995&lt;H5995,"Reposar",IF(I5995&gt;H5995,"Revisar excedent",IF(AND(G5995="Sí",M5995&lt;&gt;"",M5995&lt;TODAY()),"EPI caducat",IF(AND(G5995="Sí",M5995&lt;&gt;"",M5995&lt;=TODAY()+90),"EPI caduca ≤90 dies",IF(OR(N5995="Deteriorat usable",N5995="Revisió necessària"),"Revisar","OK"))))))))))</f>
      </c>
      <c r="R5995" s="20"/>
    </row>
    <row r="5996" customFormat="false" ht="15" hidden="false" customHeight="false" outlineLevel="0" collapsed="false">
      <c r="A5996" s="19" t="n">
        <v>55</v>
      </c>
      <c r="B5996" s="19" t="n">
        <f aca="false">IFERROR(VLOOKUP(A5996,Personal!$A$6:$F$112,2,FALSE()),"")</f>
        <v>0</v>
      </c>
      <c r="C5996" s="19" t="str">
        <f aca="false">IFERROR(VLOOKUP(A5996,Personal!$A$6:$F$112,3,FALSE()),"")</f>
        <v>Valls</v>
      </c>
      <c r="D5996" s="19" t="s">
        <v>125</v>
      </c>
      <c r="E5996" s="19" t="s">
        <v>253</v>
      </c>
      <c r="F5996" s="19" t="s">
        <v>254</v>
      </c>
      <c r="G5996" s="19" t="s">
        <v>272</v>
      </c>
      <c r="H5996" s="19" t="n">
        <f aca="false">IF(OR(VLOOKUP(A5996,Personal!$A$6:$F$112,5,FALSE())&lt;&gt;"Sí",N5996="No aplica"),0,'Catàleg GRAE'!D109)</f>
        <v>1</v>
      </c>
      <c r="I5996" s="20"/>
      <c r="J5996" s="20"/>
      <c r="K5996" s="20"/>
      <c r="L5996" s="21"/>
      <c r="M5996" s="21"/>
      <c r="N5996" s="20"/>
      <c r="O5996" s="20"/>
      <c r="P5996" s="19" t="str">
        <f aca="false">IF(I5996="","",I5996-H5996)</f>
        <v/>
      </c>
      <c r="Q5996" s="19" t="str">
        <f aca="true">IF(B5996="","",IF(N5996="No aplica","No aplica",IF(I5996="","Pendent",IF(N5996="Per substituir","Substituir",IF(OR(N5996="No localitzat",N5996="No lliurat"),"Reposar",IF(I5996&lt;H5996,"Reposar",IF(I5996&gt;H5996,"Revisar excedent",IF(AND(G5996="Sí",M5996&lt;&gt;"",M5996&lt;TODAY()),"EPI caducat",IF(AND(G5996="Sí",M5996&lt;&gt;"",M5996&lt;=TODAY()+90),"EPI caduca ≤90 dies",IF(OR(N5996="Deteriorat usable",N5996="Revisió necessària"),"Revisar","OK"))))))))))</f>
      </c>
      <c r="R5996" s="20"/>
    </row>
    <row r="5997" customFormat="false" ht="15" hidden="false" customHeight="false" outlineLevel="0" collapsed="false">
      <c r="A5997" s="19" t="n">
        <v>55</v>
      </c>
      <c r="B5997" s="19" t="n">
        <f aca="false">IFERROR(VLOOKUP(A5997,Personal!$A$6:$F$112,2,FALSE()),"")</f>
        <v>0</v>
      </c>
      <c r="C5997" s="19" t="str">
        <f aca="false">IFERROR(VLOOKUP(A5997,Personal!$A$6:$F$112,3,FALSE()),"")</f>
        <v>Valls</v>
      </c>
      <c r="D5997" s="19" t="s">
        <v>177</v>
      </c>
      <c r="E5997" s="19" t="s">
        <v>255</v>
      </c>
      <c r="F5997" s="19" t="s">
        <v>256</v>
      </c>
      <c r="G5997" s="19" t="s">
        <v>272</v>
      </c>
      <c r="H5997" s="19" t="n">
        <f aca="false">IF(OR(VLOOKUP(A5997,Personal!$A$6:$F$112,5,FALSE())&lt;&gt;"Sí",N5997="No aplica"),0,'Catàleg GRAE'!D110)</f>
        <v>1</v>
      </c>
      <c r="I5997" s="20"/>
      <c r="J5997" s="20"/>
      <c r="K5997" s="20"/>
      <c r="L5997" s="21"/>
      <c r="M5997" s="21"/>
      <c r="N5997" s="20"/>
      <c r="O5997" s="20"/>
      <c r="P5997" s="19" t="str">
        <f aca="false">IF(I5997="","",I5997-H5997)</f>
        <v/>
      </c>
      <c r="Q5997" s="19" t="str">
        <f aca="true">IF(B5997="","",IF(N5997="No aplica","No aplica",IF(I5997="","Pendent",IF(N5997="Per substituir","Substituir",IF(OR(N5997="No localitzat",N5997="No lliurat"),"Reposar",IF(I5997&lt;H5997,"Reposar",IF(I5997&gt;H5997,"Revisar excedent",IF(AND(G5997="Sí",M5997&lt;&gt;"",M5997&lt;TODAY()),"EPI caducat",IF(AND(G5997="Sí",M5997&lt;&gt;"",M5997&lt;=TODAY()+90),"EPI caduca ≤90 dies",IF(OR(N5997="Deteriorat usable",N5997="Revisió necessària"),"Revisar","OK"))))))))))</f>
      </c>
      <c r="R5997" s="20"/>
    </row>
    <row r="5998" customFormat="false" ht="15" hidden="false" customHeight="false" outlineLevel="0" collapsed="false">
      <c r="A5998" s="19" t="n">
        <v>55</v>
      </c>
      <c r="B5998" s="19" t="n">
        <f aca="false">IFERROR(VLOOKUP(A5998,Personal!$A$6:$F$112,2,FALSE()),"")</f>
        <v>0</v>
      </c>
      <c r="C5998" s="19" t="str">
        <f aca="false">IFERROR(VLOOKUP(A5998,Personal!$A$6:$F$112,3,FALSE()),"")</f>
        <v>Valls</v>
      </c>
      <c r="D5998" s="19" t="s">
        <v>142</v>
      </c>
      <c r="E5998" s="19" t="s">
        <v>257</v>
      </c>
      <c r="F5998" s="19" t="s">
        <v>258</v>
      </c>
      <c r="G5998" s="19" t="s">
        <v>291</v>
      </c>
      <c r="H5998" s="19" t="n">
        <f aca="false">IF(OR(VLOOKUP(A5998,Personal!$A$6:$F$112,5,FALSE())&lt;&gt;"Sí",N5998="No aplica"),0,'Catàleg GRAE'!D111)</f>
        <v>1</v>
      </c>
      <c r="I5998" s="20"/>
      <c r="J5998" s="20"/>
      <c r="K5998" s="20"/>
      <c r="L5998" s="21"/>
      <c r="M5998" s="21"/>
      <c r="N5998" s="20"/>
      <c r="O5998" s="20"/>
      <c r="P5998" s="19" t="str">
        <f aca="false">IF(I5998="","",I5998-H5998)</f>
        <v/>
      </c>
      <c r="Q5998" s="19" t="str">
        <f aca="true">IF(B5998="","",IF(N5998="No aplica","No aplica",IF(I5998="","Pendent",IF(N5998="Per substituir","Substituir",IF(OR(N5998="No localitzat",N5998="No lliurat"),"Reposar",IF(I5998&lt;H5998,"Reposar",IF(I5998&gt;H5998,"Revisar excedent",IF(AND(G5998="Sí",M5998&lt;&gt;"",M5998&lt;TODAY()),"EPI caducat",IF(AND(G5998="Sí",M5998&lt;&gt;"",M5998&lt;=TODAY()+90),"EPI caduca ≤90 dies",IF(OR(N5998="Deteriorat usable",N5998="Revisió necessària"),"Revisar","OK"))))))))))</f>
      </c>
      <c r="R5998" s="20"/>
    </row>
    <row r="5999" customFormat="false" ht="15" hidden="false" customHeight="false" outlineLevel="0" collapsed="false">
      <c r="A5999" s="19" t="n">
        <v>55</v>
      </c>
      <c r="B5999" s="19" t="n">
        <f aca="false">IFERROR(VLOOKUP(A5999,Personal!$A$6:$F$112,2,FALSE()),"")</f>
        <v>0</v>
      </c>
      <c r="C5999" s="19" t="str">
        <f aca="false">IFERROR(VLOOKUP(A5999,Personal!$A$6:$F$112,3,FALSE()),"")</f>
        <v>Valls</v>
      </c>
      <c r="D5999" s="19" t="s">
        <v>112</v>
      </c>
      <c r="E5999" s="19" t="s">
        <v>259</v>
      </c>
      <c r="F5999" s="19" t="s">
        <v>260</v>
      </c>
      <c r="G5999" s="19" t="s">
        <v>291</v>
      </c>
      <c r="H5999" s="19" t="n">
        <f aca="false">IF(OR(VLOOKUP(A5999,Personal!$A$6:$F$112,5,FALSE())&lt;&gt;"Sí",N5999="No aplica"),0,'Catàleg GRAE'!D112)</f>
        <v>1</v>
      </c>
      <c r="I5999" s="20"/>
      <c r="J5999" s="20"/>
      <c r="K5999" s="20"/>
      <c r="L5999" s="21"/>
      <c r="M5999" s="21"/>
      <c r="N5999" s="20"/>
      <c r="O5999" s="20"/>
      <c r="P5999" s="19" t="str">
        <f aca="false">IF(I5999="","",I5999-H5999)</f>
        <v/>
      </c>
      <c r="Q5999" s="19" t="str">
        <f aca="true">IF(B5999="","",IF(N5999="No aplica","No aplica",IF(I5999="","Pendent",IF(N5999="Per substituir","Substituir",IF(OR(N5999="No localitzat",N5999="No lliurat"),"Reposar",IF(I5999&lt;H5999,"Reposar",IF(I5999&gt;H5999,"Revisar excedent",IF(AND(G5999="Sí",M5999&lt;&gt;"",M5999&lt;TODAY()),"EPI caducat",IF(AND(G5999="Sí",M5999&lt;&gt;"",M5999&lt;=TODAY()+90),"EPI caduca ≤90 dies",IF(OR(N5999="Deteriorat usable",N5999="Revisió necessària"),"Revisar","OK"))))))))))</f>
      </c>
      <c r="R5999" s="20"/>
    </row>
    <row r="6000" customFormat="false" ht="15" hidden="false" customHeight="false" outlineLevel="0" collapsed="false">
      <c r="A6000" s="19" t="n">
        <v>55</v>
      </c>
      <c r="B6000" s="19" t="n">
        <f aca="false">IFERROR(VLOOKUP(A6000,Personal!$A$6:$F$112,2,FALSE()),"")</f>
        <v>0</v>
      </c>
      <c r="C6000" s="19" t="str">
        <f aca="false">IFERROR(VLOOKUP(A6000,Personal!$A$6:$F$112,3,FALSE()),"")</f>
        <v>Valls</v>
      </c>
      <c r="D6000" s="19" t="s">
        <v>261</v>
      </c>
      <c r="E6000" s="19" t="s">
        <v>262</v>
      </c>
      <c r="F6000" s="19" t="s">
        <v>263</v>
      </c>
      <c r="G6000" s="19" t="s">
        <v>291</v>
      </c>
      <c r="H6000" s="19" t="n">
        <f aca="false">IF(OR(VLOOKUP(A6000,Personal!$A$6:$F$112,5,FALSE())&lt;&gt;"Sí",N6000="No aplica"),0,'Catàleg GRAE'!D113)</f>
        <v>1</v>
      </c>
      <c r="I6000" s="20"/>
      <c r="J6000" s="20"/>
      <c r="K6000" s="20"/>
      <c r="L6000" s="21"/>
      <c r="M6000" s="21"/>
      <c r="N6000" s="20"/>
      <c r="O6000" s="20"/>
      <c r="P6000" s="19" t="str">
        <f aca="false">IF(I6000="","",I6000-H6000)</f>
        <v/>
      </c>
      <c r="Q6000" s="19" t="str">
        <f aca="true">IF(B6000="","",IF(N6000="No aplica","No aplica",IF(I6000="","Pendent",IF(N6000="Per substituir","Substituir",IF(OR(N6000="No localitzat",N6000="No lliurat"),"Reposar",IF(I6000&lt;H6000,"Reposar",IF(I6000&gt;H6000,"Revisar excedent",IF(AND(G6000="Sí",M6000&lt;&gt;"",M6000&lt;TODAY()),"EPI caducat",IF(AND(G6000="Sí",M6000&lt;&gt;"",M6000&lt;=TODAY()+90),"EPI caduca ≤90 dies",IF(OR(N6000="Deteriorat usable",N6000="Revisió necessària"),"Revisar","OK"))))))))))</f>
      </c>
      <c r="R6000" s="20"/>
    </row>
    <row r="6001" customFormat="false" ht="15" hidden="false" customHeight="false" outlineLevel="0" collapsed="false">
      <c r="A6001" s="19" t="n">
        <v>56</v>
      </c>
      <c r="B6001" s="19" t="n">
        <f aca="false">IFERROR(VLOOKUP(A6001,Personal!$A$6:$F$112,2,FALSE()),"")</f>
        <v>0</v>
      </c>
      <c r="C6001" s="19" t="str">
        <f aca="false">IFERROR(VLOOKUP(A6001,Personal!$A$6:$F$112,3,FALSE()),"")</f>
        <v>Valls</v>
      </c>
      <c r="D6001" s="19" t="s">
        <v>26</v>
      </c>
      <c r="E6001" s="19" t="s">
        <v>27</v>
      </c>
      <c r="F6001" s="19" t="s">
        <v>28</v>
      </c>
      <c r="G6001" s="19" t="s">
        <v>291</v>
      </c>
      <c r="H6001" s="19" t="n">
        <f aca="false">IF(OR(VLOOKUP(A6001,Personal!$A$6:$F$112,5,FALSE())&lt;&gt;"Sí",N6001="No aplica"),0,'Catàleg GRAE'!D5)</f>
        <v>1</v>
      </c>
      <c r="I6001" s="20"/>
      <c r="J6001" s="20"/>
      <c r="K6001" s="20"/>
      <c r="L6001" s="21"/>
      <c r="M6001" s="21"/>
      <c r="N6001" s="20"/>
      <c r="O6001" s="20"/>
      <c r="P6001" s="19" t="str">
        <f aca="false">IF(I6001="","",I6001-H6001)</f>
        <v/>
      </c>
      <c r="Q6001" s="19" t="str">
        <f aca="true">IF(B6001="","",IF(N6001="No aplica","No aplica",IF(I6001="","Pendent",IF(N6001="Per substituir","Substituir",IF(OR(N6001="No localitzat",N6001="No lliurat"),"Reposar",IF(I6001&lt;H6001,"Reposar",IF(I6001&gt;H6001,"Revisar excedent",IF(AND(G6001="Sí",M6001&lt;&gt;"",M6001&lt;TODAY()),"EPI caducat",IF(AND(G6001="Sí",M6001&lt;&gt;"",M6001&lt;=TODAY()+90),"EPI caduca ≤90 dies",IF(OR(N6001="Deteriorat usable",N6001="Revisió necessària"),"Revisar","OK"))))))))))</f>
      </c>
      <c r="R6001" s="20"/>
    </row>
    <row r="6002" customFormat="false" ht="15" hidden="false" customHeight="false" outlineLevel="0" collapsed="false">
      <c r="A6002" s="19" t="n">
        <v>56</v>
      </c>
      <c r="B6002" s="19" t="n">
        <f aca="false">IFERROR(VLOOKUP(A6002,Personal!$A$6:$F$112,2,FALSE()),"")</f>
        <v>0</v>
      </c>
      <c r="C6002" s="19" t="str">
        <f aca="false">IFERROR(VLOOKUP(A6002,Personal!$A$6:$F$112,3,FALSE()),"")</f>
        <v>Valls</v>
      </c>
      <c r="D6002" s="19" t="s">
        <v>26</v>
      </c>
      <c r="E6002" s="19" t="s">
        <v>27</v>
      </c>
      <c r="F6002" s="19" t="s">
        <v>30</v>
      </c>
      <c r="G6002" s="19" t="s">
        <v>291</v>
      </c>
      <c r="H6002" s="19" t="n">
        <f aca="false">IF(OR(VLOOKUP(A6002,Personal!$A$6:$F$112,5,FALSE())&lt;&gt;"Sí",N6002="No aplica"),0,'Catàleg GRAE'!D6)</f>
        <v>1</v>
      </c>
      <c r="I6002" s="20"/>
      <c r="J6002" s="20"/>
      <c r="K6002" s="20"/>
      <c r="L6002" s="21"/>
      <c r="M6002" s="21"/>
      <c r="N6002" s="20"/>
      <c r="O6002" s="20"/>
      <c r="P6002" s="19" t="str">
        <f aca="false">IF(I6002="","",I6002-H6002)</f>
        <v/>
      </c>
      <c r="Q6002" s="19" t="str">
        <f aca="true">IF(B6002="","",IF(N6002="No aplica","No aplica",IF(I6002="","Pendent",IF(N6002="Per substituir","Substituir",IF(OR(N6002="No localitzat",N6002="No lliurat"),"Reposar",IF(I6002&lt;H6002,"Reposar",IF(I6002&gt;H6002,"Revisar excedent",IF(AND(G6002="Sí",M6002&lt;&gt;"",M6002&lt;TODAY()),"EPI caducat",IF(AND(G6002="Sí",M6002&lt;&gt;"",M6002&lt;=TODAY()+90),"EPI caduca ≤90 dies",IF(OR(N6002="Deteriorat usable",N6002="Revisió necessària"),"Revisar","OK"))))))))))</f>
      </c>
      <c r="R6002" s="20"/>
    </row>
    <row r="6003" customFormat="false" ht="15" hidden="false" customHeight="false" outlineLevel="0" collapsed="false">
      <c r="A6003" s="19" t="n">
        <v>56</v>
      </c>
      <c r="B6003" s="19" t="n">
        <f aca="false">IFERROR(VLOOKUP(A6003,Personal!$A$6:$F$112,2,FALSE()),"")</f>
        <v>0</v>
      </c>
      <c r="C6003" s="19" t="str">
        <f aca="false">IFERROR(VLOOKUP(A6003,Personal!$A$6:$F$112,3,FALSE()),"")</f>
        <v>Valls</v>
      </c>
      <c r="D6003" s="19" t="s">
        <v>26</v>
      </c>
      <c r="E6003" s="19" t="s">
        <v>31</v>
      </c>
      <c r="F6003" s="19" t="s">
        <v>32</v>
      </c>
      <c r="G6003" s="19" t="s">
        <v>272</v>
      </c>
      <c r="H6003" s="19" t="n">
        <f aca="false">IF(OR(VLOOKUP(A6003,Personal!$A$6:$F$112,5,FALSE())&lt;&gt;"Sí",N6003="No aplica"),0,'Catàleg GRAE'!D7)</f>
        <v>1</v>
      </c>
      <c r="I6003" s="20"/>
      <c r="J6003" s="20"/>
      <c r="K6003" s="20"/>
      <c r="L6003" s="21"/>
      <c r="M6003" s="21"/>
      <c r="N6003" s="20"/>
      <c r="O6003" s="20"/>
      <c r="P6003" s="19" t="str">
        <f aca="false">IF(I6003="","",I6003-H6003)</f>
        <v/>
      </c>
      <c r="Q6003" s="19" t="str">
        <f aca="true">IF(B6003="","",IF(N6003="No aplica","No aplica",IF(I6003="","Pendent",IF(N6003="Per substituir","Substituir",IF(OR(N6003="No localitzat",N6003="No lliurat"),"Reposar",IF(I6003&lt;H6003,"Reposar",IF(I6003&gt;H6003,"Revisar excedent",IF(AND(G6003="Sí",M6003&lt;&gt;"",M6003&lt;TODAY()),"EPI caducat",IF(AND(G6003="Sí",M6003&lt;&gt;"",M6003&lt;=TODAY()+90),"EPI caduca ≤90 dies",IF(OR(N6003="Deteriorat usable",N6003="Revisió necessària"),"Revisar","OK"))))))))))</f>
      </c>
      <c r="R6003" s="20"/>
    </row>
    <row r="6004" customFormat="false" ht="15" hidden="false" customHeight="false" outlineLevel="0" collapsed="false">
      <c r="A6004" s="19" t="n">
        <v>56</v>
      </c>
      <c r="B6004" s="19" t="n">
        <f aca="false">IFERROR(VLOOKUP(A6004,Personal!$A$6:$F$112,2,FALSE()),"")</f>
        <v>0</v>
      </c>
      <c r="C6004" s="19" t="str">
        <f aca="false">IFERROR(VLOOKUP(A6004,Personal!$A$6:$F$112,3,FALSE()),"")</f>
        <v>Valls</v>
      </c>
      <c r="D6004" s="19" t="s">
        <v>26</v>
      </c>
      <c r="E6004" s="19" t="s">
        <v>33</v>
      </c>
      <c r="F6004" s="19" t="s">
        <v>34</v>
      </c>
      <c r="G6004" s="19" t="s">
        <v>291</v>
      </c>
      <c r="H6004" s="19" t="n">
        <f aca="false">IF(OR(VLOOKUP(A6004,Personal!$A$6:$F$112,5,FALSE())&lt;&gt;"Sí",N6004="No aplica"),0,'Catàleg GRAE'!D8)</f>
        <v>2</v>
      </c>
      <c r="I6004" s="20"/>
      <c r="J6004" s="20"/>
      <c r="K6004" s="20"/>
      <c r="L6004" s="21"/>
      <c r="M6004" s="21"/>
      <c r="N6004" s="20"/>
      <c r="O6004" s="20"/>
      <c r="P6004" s="19" t="str">
        <f aca="false">IF(I6004="","",I6004-H6004)</f>
        <v/>
      </c>
      <c r="Q6004" s="19" t="str">
        <f aca="true">IF(B6004="","",IF(N6004="No aplica","No aplica",IF(I6004="","Pendent",IF(N6004="Per substituir","Substituir",IF(OR(N6004="No localitzat",N6004="No lliurat"),"Reposar",IF(I6004&lt;H6004,"Reposar",IF(I6004&gt;H6004,"Revisar excedent",IF(AND(G6004="Sí",M6004&lt;&gt;"",M6004&lt;TODAY()),"EPI caducat",IF(AND(G6004="Sí",M6004&lt;&gt;"",M6004&lt;=TODAY()+90),"EPI caduca ≤90 dies",IF(OR(N6004="Deteriorat usable",N6004="Revisió necessària"),"Revisar","OK"))))))))))</f>
      </c>
      <c r="R6004" s="20"/>
    </row>
    <row r="6005" customFormat="false" ht="15" hidden="false" customHeight="false" outlineLevel="0" collapsed="false">
      <c r="A6005" s="19" t="n">
        <v>56</v>
      </c>
      <c r="B6005" s="19" t="n">
        <f aca="false">IFERROR(VLOOKUP(A6005,Personal!$A$6:$F$112,2,FALSE()),"")</f>
        <v>0</v>
      </c>
      <c r="C6005" s="19" t="str">
        <f aca="false">IFERROR(VLOOKUP(A6005,Personal!$A$6:$F$112,3,FALSE()),"")</f>
        <v>Valls</v>
      </c>
      <c r="D6005" s="19" t="s">
        <v>26</v>
      </c>
      <c r="E6005" s="19" t="s">
        <v>35</v>
      </c>
      <c r="F6005" s="19" t="s">
        <v>36</v>
      </c>
      <c r="G6005" s="19" t="s">
        <v>291</v>
      </c>
      <c r="H6005" s="19" t="n">
        <f aca="false">IF(OR(VLOOKUP(A6005,Personal!$A$6:$F$112,5,FALSE())&lt;&gt;"Sí",N6005="No aplica"),0,'Catàleg GRAE'!D9)</f>
        <v>1</v>
      </c>
      <c r="I6005" s="20"/>
      <c r="J6005" s="20"/>
      <c r="K6005" s="20"/>
      <c r="L6005" s="21"/>
      <c r="M6005" s="21"/>
      <c r="N6005" s="20"/>
      <c r="O6005" s="20"/>
      <c r="P6005" s="19" t="str">
        <f aca="false">IF(I6005="","",I6005-H6005)</f>
        <v/>
      </c>
      <c r="Q6005" s="19" t="str">
        <f aca="true">IF(B6005="","",IF(N6005="No aplica","No aplica",IF(I6005="","Pendent",IF(N6005="Per substituir","Substituir",IF(OR(N6005="No localitzat",N6005="No lliurat"),"Reposar",IF(I6005&lt;H6005,"Reposar",IF(I6005&gt;H6005,"Revisar excedent",IF(AND(G6005="Sí",M6005&lt;&gt;"",M6005&lt;TODAY()),"EPI caducat",IF(AND(G6005="Sí",M6005&lt;&gt;"",M6005&lt;=TODAY()+90),"EPI caduca ≤90 dies",IF(OR(N6005="Deteriorat usable",N6005="Revisió necessària"),"Revisar","OK"))))))))))</f>
      </c>
      <c r="R6005" s="20"/>
    </row>
    <row r="6006" customFormat="false" ht="15" hidden="false" customHeight="false" outlineLevel="0" collapsed="false">
      <c r="A6006" s="19" t="n">
        <v>56</v>
      </c>
      <c r="B6006" s="19" t="n">
        <f aca="false">IFERROR(VLOOKUP(A6006,Personal!$A$6:$F$112,2,FALSE()),"")</f>
        <v>0</v>
      </c>
      <c r="C6006" s="19" t="str">
        <f aca="false">IFERROR(VLOOKUP(A6006,Personal!$A$6:$F$112,3,FALSE()),"")</f>
        <v>Valls</v>
      </c>
      <c r="D6006" s="19" t="s">
        <v>37</v>
      </c>
      <c r="E6006" s="19" t="s">
        <v>38</v>
      </c>
      <c r="F6006" s="19" t="s">
        <v>39</v>
      </c>
      <c r="G6006" s="19" t="s">
        <v>291</v>
      </c>
      <c r="H6006" s="19" t="n">
        <f aca="false">IF(OR(VLOOKUP(A6006,Personal!$A$6:$F$112,5,FALSE())&lt;&gt;"Sí",N6006="No aplica"),0,'Catàleg GRAE'!D10)</f>
        <v>1</v>
      </c>
      <c r="I6006" s="20"/>
      <c r="J6006" s="20"/>
      <c r="K6006" s="20"/>
      <c r="L6006" s="21"/>
      <c r="M6006" s="21"/>
      <c r="N6006" s="20"/>
      <c r="O6006" s="20"/>
      <c r="P6006" s="19" t="str">
        <f aca="false">IF(I6006="","",I6006-H6006)</f>
        <v/>
      </c>
      <c r="Q6006" s="19" t="str">
        <f aca="true">IF(B6006="","",IF(N6006="No aplica","No aplica",IF(I6006="","Pendent",IF(N6006="Per substituir","Substituir",IF(OR(N6006="No localitzat",N6006="No lliurat"),"Reposar",IF(I6006&lt;H6006,"Reposar",IF(I6006&gt;H6006,"Revisar excedent",IF(AND(G6006="Sí",M6006&lt;&gt;"",M6006&lt;TODAY()),"EPI caducat",IF(AND(G6006="Sí",M6006&lt;&gt;"",M6006&lt;=TODAY()+90),"EPI caduca ≤90 dies",IF(OR(N6006="Deteriorat usable",N6006="Revisió necessària"),"Revisar","OK"))))))))))</f>
      </c>
      <c r="R6006" s="20"/>
    </row>
    <row r="6007" customFormat="false" ht="15" hidden="false" customHeight="false" outlineLevel="0" collapsed="false">
      <c r="A6007" s="19" t="n">
        <v>56</v>
      </c>
      <c r="B6007" s="19" t="n">
        <f aca="false">IFERROR(VLOOKUP(A6007,Personal!$A$6:$F$112,2,FALSE()),"")</f>
        <v>0</v>
      </c>
      <c r="C6007" s="19" t="str">
        <f aca="false">IFERROR(VLOOKUP(A6007,Personal!$A$6:$F$112,3,FALSE()),"")</f>
        <v>Valls</v>
      </c>
      <c r="D6007" s="19" t="s">
        <v>40</v>
      </c>
      <c r="E6007" s="19" t="s">
        <v>41</v>
      </c>
      <c r="F6007" s="19" t="s">
        <v>42</v>
      </c>
      <c r="G6007" s="19" t="s">
        <v>272</v>
      </c>
      <c r="H6007" s="19" t="n">
        <f aca="false">IF(OR(VLOOKUP(A6007,Personal!$A$6:$F$112,5,FALSE())&lt;&gt;"Sí",N6007="No aplica"),0,'Catàleg GRAE'!D11)</f>
        <v>1</v>
      </c>
      <c r="I6007" s="20"/>
      <c r="J6007" s="20"/>
      <c r="K6007" s="20"/>
      <c r="L6007" s="21"/>
      <c r="M6007" s="21"/>
      <c r="N6007" s="20"/>
      <c r="O6007" s="20"/>
      <c r="P6007" s="19" t="str">
        <f aca="false">IF(I6007="","",I6007-H6007)</f>
        <v/>
      </c>
      <c r="Q6007" s="19" t="str">
        <f aca="true">IF(B6007="","",IF(N6007="No aplica","No aplica",IF(I6007="","Pendent",IF(N6007="Per substituir","Substituir",IF(OR(N6007="No localitzat",N6007="No lliurat"),"Reposar",IF(I6007&lt;H6007,"Reposar",IF(I6007&gt;H6007,"Revisar excedent",IF(AND(G6007="Sí",M6007&lt;&gt;"",M6007&lt;TODAY()),"EPI caducat",IF(AND(G6007="Sí",M6007&lt;&gt;"",M6007&lt;=TODAY()+90),"EPI caduca ≤90 dies",IF(OR(N6007="Deteriorat usable",N6007="Revisió necessària"),"Revisar","OK"))))))))))</f>
      </c>
      <c r="R6007" s="20"/>
    </row>
    <row r="6008" customFormat="false" ht="15" hidden="false" customHeight="false" outlineLevel="0" collapsed="false">
      <c r="A6008" s="19" t="n">
        <v>56</v>
      </c>
      <c r="B6008" s="19" t="n">
        <f aca="false">IFERROR(VLOOKUP(A6008,Personal!$A$6:$F$112,2,FALSE()),"")</f>
        <v>0</v>
      </c>
      <c r="C6008" s="19" t="str">
        <f aca="false">IFERROR(VLOOKUP(A6008,Personal!$A$6:$F$112,3,FALSE()),"")</f>
        <v>Valls</v>
      </c>
      <c r="D6008" s="19" t="s">
        <v>40</v>
      </c>
      <c r="E6008" s="19" t="s">
        <v>43</v>
      </c>
      <c r="F6008" s="19" t="s">
        <v>44</v>
      </c>
      <c r="G6008" s="19" t="s">
        <v>272</v>
      </c>
      <c r="H6008" s="19" t="n">
        <f aca="false">IF(OR(VLOOKUP(A6008,Personal!$A$6:$F$112,5,FALSE())&lt;&gt;"Sí",N6008="No aplica"),0,'Catàleg GRAE'!D12)</f>
        <v>1</v>
      </c>
      <c r="I6008" s="20"/>
      <c r="J6008" s="20"/>
      <c r="K6008" s="20"/>
      <c r="L6008" s="21"/>
      <c r="M6008" s="21"/>
      <c r="N6008" s="20"/>
      <c r="O6008" s="20"/>
      <c r="P6008" s="19" t="str">
        <f aca="false">IF(I6008="","",I6008-H6008)</f>
        <v/>
      </c>
      <c r="Q6008" s="19" t="str">
        <f aca="true">IF(B6008="","",IF(N6008="No aplica","No aplica",IF(I6008="","Pendent",IF(N6008="Per substituir","Substituir",IF(OR(N6008="No localitzat",N6008="No lliurat"),"Reposar",IF(I6008&lt;H6008,"Reposar",IF(I6008&gt;H6008,"Revisar excedent",IF(AND(G6008="Sí",M6008&lt;&gt;"",M6008&lt;TODAY()),"EPI caducat",IF(AND(G6008="Sí",M6008&lt;&gt;"",M6008&lt;=TODAY()+90),"EPI caduca ≤90 dies",IF(OR(N6008="Deteriorat usable",N6008="Revisió necessària"),"Revisar","OK"))))))))))</f>
      </c>
      <c r="R6008" s="20"/>
    </row>
    <row r="6009" customFormat="false" ht="15" hidden="false" customHeight="false" outlineLevel="0" collapsed="false">
      <c r="A6009" s="19" t="n">
        <v>56</v>
      </c>
      <c r="B6009" s="19" t="n">
        <f aca="false">IFERROR(VLOOKUP(A6009,Personal!$A$6:$F$112,2,FALSE()),"")</f>
        <v>0</v>
      </c>
      <c r="C6009" s="19" t="str">
        <f aca="false">IFERROR(VLOOKUP(A6009,Personal!$A$6:$F$112,3,FALSE()),"")</f>
        <v>Valls</v>
      </c>
      <c r="D6009" s="19" t="s">
        <v>45</v>
      </c>
      <c r="E6009" s="19" t="s">
        <v>46</v>
      </c>
      <c r="F6009" s="19" t="s">
        <v>47</v>
      </c>
      <c r="G6009" s="19" t="s">
        <v>291</v>
      </c>
      <c r="H6009" s="19" t="n">
        <f aca="false">IF(OR(VLOOKUP(A6009,Personal!$A$6:$F$112,5,FALSE())&lt;&gt;"Sí",N6009="No aplica"),0,'Catàleg GRAE'!D13)</f>
        <v>1</v>
      </c>
      <c r="I6009" s="20"/>
      <c r="J6009" s="20"/>
      <c r="K6009" s="20"/>
      <c r="L6009" s="21"/>
      <c r="M6009" s="21"/>
      <c r="N6009" s="20"/>
      <c r="O6009" s="20"/>
      <c r="P6009" s="19" t="str">
        <f aca="false">IF(I6009="","",I6009-H6009)</f>
        <v/>
      </c>
      <c r="Q6009" s="19" t="str">
        <f aca="true">IF(B6009="","",IF(N6009="No aplica","No aplica",IF(I6009="","Pendent",IF(N6009="Per substituir","Substituir",IF(OR(N6009="No localitzat",N6009="No lliurat"),"Reposar",IF(I6009&lt;H6009,"Reposar",IF(I6009&gt;H6009,"Revisar excedent",IF(AND(G6009="Sí",M6009&lt;&gt;"",M6009&lt;TODAY()),"EPI caducat",IF(AND(G6009="Sí",M6009&lt;&gt;"",M6009&lt;=TODAY()+90),"EPI caduca ≤90 dies",IF(OR(N6009="Deteriorat usable",N6009="Revisió necessària"),"Revisar","OK"))))))))))</f>
      </c>
      <c r="R6009" s="20"/>
    </row>
    <row r="6010" customFormat="false" ht="15" hidden="false" customHeight="false" outlineLevel="0" collapsed="false">
      <c r="A6010" s="19" t="n">
        <v>56</v>
      </c>
      <c r="B6010" s="19" t="n">
        <f aca="false">IFERROR(VLOOKUP(A6010,Personal!$A$6:$F$112,2,FALSE()),"")</f>
        <v>0</v>
      </c>
      <c r="C6010" s="19" t="str">
        <f aca="false">IFERROR(VLOOKUP(A6010,Personal!$A$6:$F$112,3,FALSE()),"")</f>
        <v>Valls</v>
      </c>
      <c r="D6010" s="19" t="s">
        <v>45</v>
      </c>
      <c r="E6010" s="19" t="s">
        <v>48</v>
      </c>
      <c r="F6010" s="19" t="s">
        <v>49</v>
      </c>
      <c r="G6010" s="19" t="s">
        <v>291</v>
      </c>
      <c r="H6010" s="19" t="n">
        <f aca="false">IF(OR(VLOOKUP(A6010,Personal!$A$6:$F$112,5,FALSE())&lt;&gt;"Sí",N6010="No aplica"),0,'Catàleg GRAE'!D14)</f>
        <v>1</v>
      </c>
      <c r="I6010" s="20"/>
      <c r="J6010" s="20"/>
      <c r="K6010" s="20"/>
      <c r="L6010" s="21"/>
      <c r="M6010" s="21"/>
      <c r="N6010" s="20"/>
      <c r="O6010" s="20"/>
      <c r="P6010" s="19" t="str">
        <f aca="false">IF(I6010="","",I6010-H6010)</f>
        <v/>
      </c>
      <c r="Q6010" s="19" t="str">
        <f aca="true">IF(B6010="","",IF(N6010="No aplica","No aplica",IF(I6010="","Pendent",IF(N6010="Per substituir","Substituir",IF(OR(N6010="No localitzat",N6010="No lliurat"),"Reposar",IF(I6010&lt;H6010,"Reposar",IF(I6010&gt;H6010,"Revisar excedent",IF(AND(G6010="Sí",M6010&lt;&gt;"",M6010&lt;TODAY()),"EPI caducat",IF(AND(G6010="Sí",M6010&lt;&gt;"",M6010&lt;=TODAY()+90),"EPI caduca ≤90 dies",IF(OR(N6010="Deteriorat usable",N6010="Revisió necessària"),"Revisar","OK"))))))))))</f>
      </c>
      <c r="R6010" s="20"/>
    </row>
    <row r="6011" customFormat="false" ht="15" hidden="false" customHeight="false" outlineLevel="0" collapsed="false">
      <c r="A6011" s="19" t="n">
        <v>56</v>
      </c>
      <c r="B6011" s="19" t="n">
        <f aca="false">IFERROR(VLOOKUP(A6011,Personal!$A$6:$F$112,2,FALSE()),"")</f>
        <v>0</v>
      </c>
      <c r="C6011" s="19" t="str">
        <f aca="false">IFERROR(VLOOKUP(A6011,Personal!$A$6:$F$112,3,FALSE()),"")</f>
        <v>Valls</v>
      </c>
      <c r="D6011" s="19" t="s">
        <v>45</v>
      </c>
      <c r="E6011" s="19" t="s">
        <v>50</v>
      </c>
      <c r="F6011" s="19" t="s">
        <v>51</v>
      </c>
      <c r="G6011" s="19" t="s">
        <v>291</v>
      </c>
      <c r="H6011" s="19" t="n">
        <f aca="false">IF(OR(VLOOKUP(A6011,Personal!$A$6:$F$112,5,FALSE())&lt;&gt;"Sí",N6011="No aplica"),0,'Catàleg GRAE'!D15)</f>
        <v>1</v>
      </c>
      <c r="I6011" s="20"/>
      <c r="J6011" s="20"/>
      <c r="K6011" s="20"/>
      <c r="L6011" s="21"/>
      <c r="M6011" s="21"/>
      <c r="N6011" s="20"/>
      <c r="O6011" s="20"/>
      <c r="P6011" s="19" t="str">
        <f aca="false">IF(I6011="","",I6011-H6011)</f>
        <v/>
      </c>
      <c r="Q6011" s="19" t="str">
        <f aca="true">IF(B6011="","",IF(N6011="No aplica","No aplica",IF(I6011="","Pendent",IF(N6011="Per substituir","Substituir",IF(OR(N6011="No localitzat",N6011="No lliurat"),"Reposar",IF(I6011&lt;H6011,"Reposar",IF(I6011&gt;H6011,"Revisar excedent",IF(AND(G6011="Sí",M6011&lt;&gt;"",M6011&lt;TODAY()),"EPI caducat",IF(AND(G6011="Sí",M6011&lt;&gt;"",M6011&lt;=TODAY()+90),"EPI caduca ≤90 dies",IF(OR(N6011="Deteriorat usable",N6011="Revisió necessària"),"Revisar","OK"))))))))))</f>
      </c>
      <c r="R6011" s="20"/>
    </row>
    <row r="6012" customFormat="false" ht="15" hidden="false" customHeight="false" outlineLevel="0" collapsed="false">
      <c r="A6012" s="19" t="n">
        <v>56</v>
      </c>
      <c r="B6012" s="19" t="n">
        <f aca="false">IFERROR(VLOOKUP(A6012,Personal!$A$6:$F$112,2,FALSE()),"")</f>
        <v>0</v>
      </c>
      <c r="C6012" s="19" t="str">
        <f aca="false">IFERROR(VLOOKUP(A6012,Personal!$A$6:$F$112,3,FALSE()),"")</f>
        <v>Valls</v>
      </c>
      <c r="D6012" s="19" t="s">
        <v>45</v>
      </c>
      <c r="E6012" s="19" t="s">
        <v>52</v>
      </c>
      <c r="F6012" s="19" t="s">
        <v>53</v>
      </c>
      <c r="G6012" s="19" t="s">
        <v>291</v>
      </c>
      <c r="H6012" s="19" t="n">
        <f aca="false">IF(OR(VLOOKUP(A6012,Personal!$A$6:$F$112,5,FALSE())&lt;&gt;"Sí",N6012="No aplica"),0,'Catàleg GRAE'!D16)</f>
        <v>1</v>
      </c>
      <c r="I6012" s="20"/>
      <c r="J6012" s="20"/>
      <c r="K6012" s="20"/>
      <c r="L6012" s="21"/>
      <c r="M6012" s="21"/>
      <c r="N6012" s="20"/>
      <c r="O6012" s="20"/>
      <c r="P6012" s="19" t="str">
        <f aca="false">IF(I6012="","",I6012-H6012)</f>
        <v/>
      </c>
      <c r="Q6012" s="19" t="str">
        <f aca="true">IF(B6012="","",IF(N6012="No aplica","No aplica",IF(I6012="","Pendent",IF(N6012="Per substituir","Substituir",IF(OR(N6012="No localitzat",N6012="No lliurat"),"Reposar",IF(I6012&lt;H6012,"Reposar",IF(I6012&gt;H6012,"Revisar excedent",IF(AND(G6012="Sí",M6012&lt;&gt;"",M6012&lt;TODAY()),"EPI caducat",IF(AND(G6012="Sí",M6012&lt;&gt;"",M6012&lt;=TODAY()+90),"EPI caduca ≤90 dies",IF(OR(N6012="Deteriorat usable",N6012="Revisió necessària"),"Revisar","OK"))))))))))</f>
      </c>
      <c r="R6012" s="20"/>
    </row>
    <row r="6013" customFormat="false" ht="15" hidden="false" customHeight="false" outlineLevel="0" collapsed="false">
      <c r="A6013" s="19" t="n">
        <v>56</v>
      </c>
      <c r="B6013" s="19" t="n">
        <f aca="false">IFERROR(VLOOKUP(A6013,Personal!$A$6:$F$112,2,FALSE()),"")</f>
        <v>0</v>
      </c>
      <c r="C6013" s="19" t="str">
        <f aca="false">IFERROR(VLOOKUP(A6013,Personal!$A$6:$F$112,3,FALSE()),"")</f>
        <v>Valls</v>
      </c>
      <c r="D6013" s="19" t="s">
        <v>45</v>
      </c>
      <c r="E6013" s="19" t="s">
        <v>54</v>
      </c>
      <c r="F6013" s="19" t="s">
        <v>55</v>
      </c>
      <c r="G6013" s="19" t="s">
        <v>291</v>
      </c>
      <c r="H6013" s="19" t="n">
        <f aca="false">IF(OR(VLOOKUP(A6013,Personal!$A$6:$F$112,5,FALSE())&lt;&gt;"Sí",N6013="No aplica"),0,'Catàleg GRAE'!D17)</f>
        <v>1</v>
      </c>
      <c r="I6013" s="20"/>
      <c r="J6013" s="20"/>
      <c r="K6013" s="20"/>
      <c r="L6013" s="21"/>
      <c r="M6013" s="21"/>
      <c r="N6013" s="20"/>
      <c r="O6013" s="20"/>
      <c r="P6013" s="19" t="str">
        <f aca="false">IF(I6013="","",I6013-H6013)</f>
        <v/>
      </c>
      <c r="Q6013" s="19" t="str">
        <f aca="true">IF(B6013="","",IF(N6013="No aplica","No aplica",IF(I6013="","Pendent",IF(N6013="Per substituir","Substituir",IF(OR(N6013="No localitzat",N6013="No lliurat"),"Reposar",IF(I6013&lt;H6013,"Reposar",IF(I6013&gt;H6013,"Revisar excedent",IF(AND(G6013="Sí",M6013&lt;&gt;"",M6013&lt;TODAY()),"EPI caducat",IF(AND(G6013="Sí",M6013&lt;&gt;"",M6013&lt;=TODAY()+90),"EPI caduca ≤90 dies",IF(OR(N6013="Deteriorat usable",N6013="Revisió necessària"),"Revisar","OK"))))))))))</f>
      </c>
      <c r="R6013" s="20"/>
    </row>
    <row r="6014" customFormat="false" ht="15" hidden="false" customHeight="false" outlineLevel="0" collapsed="false">
      <c r="A6014" s="19" t="n">
        <v>56</v>
      </c>
      <c r="B6014" s="19" t="n">
        <f aca="false">IFERROR(VLOOKUP(A6014,Personal!$A$6:$F$112,2,FALSE()),"")</f>
        <v>0</v>
      </c>
      <c r="C6014" s="19" t="str">
        <f aca="false">IFERROR(VLOOKUP(A6014,Personal!$A$6:$F$112,3,FALSE()),"")</f>
        <v>Valls</v>
      </c>
      <c r="D6014" s="19" t="s">
        <v>56</v>
      </c>
      <c r="E6014" s="19" t="s">
        <v>57</v>
      </c>
      <c r="F6014" s="19" t="s">
        <v>58</v>
      </c>
      <c r="G6014" s="19" t="s">
        <v>291</v>
      </c>
      <c r="H6014" s="19" t="n">
        <f aca="false">IF(OR(VLOOKUP(A6014,Personal!$A$6:$F$112,5,FALSE())&lt;&gt;"Sí",N6014="No aplica"),0,'Catàleg GRAE'!D18)</f>
        <v>1</v>
      </c>
      <c r="I6014" s="20"/>
      <c r="J6014" s="20"/>
      <c r="K6014" s="20"/>
      <c r="L6014" s="21"/>
      <c r="M6014" s="21"/>
      <c r="N6014" s="20"/>
      <c r="O6014" s="20"/>
      <c r="P6014" s="19" t="str">
        <f aca="false">IF(I6014="","",I6014-H6014)</f>
        <v/>
      </c>
      <c r="Q6014" s="19" t="str">
        <f aca="true">IF(B6014="","",IF(N6014="No aplica","No aplica",IF(I6014="","Pendent",IF(N6014="Per substituir","Substituir",IF(OR(N6014="No localitzat",N6014="No lliurat"),"Reposar",IF(I6014&lt;H6014,"Reposar",IF(I6014&gt;H6014,"Revisar excedent",IF(AND(G6014="Sí",M6014&lt;&gt;"",M6014&lt;TODAY()),"EPI caducat",IF(AND(G6014="Sí",M6014&lt;&gt;"",M6014&lt;=TODAY()+90),"EPI caduca ≤90 dies",IF(OR(N6014="Deteriorat usable",N6014="Revisió necessària"),"Revisar","OK"))))))))))</f>
      </c>
      <c r="R6014" s="20"/>
    </row>
    <row r="6015" customFormat="false" ht="15" hidden="false" customHeight="false" outlineLevel="0" collapsed="false">
      <c r="A6015" s="19" t="n">
        <v>56</v>
      </c>
      <c r="B6015" s="19" t="n">
        <f aca="false">IFERROR(VLOOKUP(A6015,Personal!$A$6:$F$112,2,FALSE()),"")</f>
        <v>0</v>
      </c>
      <c r="C6015" s="19" t="str">
        <f aca="false">IFERROR(VLOOKUP(A6015,Personal!$A$6:$F$112,3,FALSE()),"")</f>
        <v>Valls</v>
      </c>
      <c r="D6015" s="19" t="s">
        <v>59</v>
      </c>
      <c r="E6015" s="19" t="s">
        <v>60</v>
      </c>
      <c r="F6015" s="19" t="s">
        <v>61</v>
      </c>
      <c r="G6015" s="19" t="s">
        <v>291</v>
      </c>
      <c r="H6015" s="19" t="n">
        <f aca="false">IF(OR(VLOOKUP(A6015,Personal!$A$6:$F$112,5,FALSE())&lt;&gt;"Sí",N6015="No aplica"),0,'Catàleg GRAE'!D19)</f>
        <v>4</v>
      </c>
      <c r="I6015" s="20"/>
      <c r="J6015" s="20"/>
      <c r="K6015" s="20"/>
      <c r="L6015" s="21"/>
      <c r="M6015" s="21"/>
      <c r="N6015" s="20"/>
      <c r="O6015" s="20"/>
      <c r="P6015" s="19" t="str">
        <f aca="false">IF(I6015="","",I6015-H6015)</f>
        <v/>
      </c>
      <c r="Q6015" s="19" t="str">
        <f aca="true">IF(B6015="","",IF(N6015="No aplica","No aplica",IF(I6015="","Pendent",IF(N6015="Per substituir","Substituir",IF(OR(N6015="No localitzat",N6015="No lliurat"),"Reposar",IF(I6015&lt;H6015,"Reposar",IF(I6015&gt;H6015,"Revisar excedent",IF(AND(G6015="Sí",M6015&lt;&gt;"",M6015&lt;TODAY()),"EPI caducat",IF(AND(G6015="Sí",M6015&lt;&gt;"",M6015&lt;=TODAY()+90),"EPI caduca ≤90 dies",IF(OR(N6015="Deteriorat usable",N6015="Revisió necessària"),"Revisar","OK"))))))))))</f>
      </c>
      <c r="R6015" s="20"/>
    </row>
    <row r="6016" customFormat="false" ht="15" hidden="false" customHeight="false" outlineLevel="0" collapsed="false">
      <c r="A6016" s="19" t="n">
        <v>56</v>
      </c>
      <c r="B6016" s="19" t="n">
        <f aca="false">IFERROR(VLOOKUP(A6016,Personal!$A$6:$F$112,2,FALSE()),"")</f>
        <v>0</v>
      </c>
      <c r="C6016" s="19" t="str">
        <f aca="false">IFERROR(VLOOKUP(A6016,Personal!$A$6:$F$112,3,FALSE()),"")</f>
        <v>Valls</v>
      </c>
      <c r="D6016" s="19" t="s">
        <v>59</v>
      </c>
      <c r="E6016" s="19" t="s">
        <v>60</v>
      </c>
      <c r="F6016" s="19" t="s">
        <v>62</v>
      </c>
      <c r="G6016" s="19" t="s">
        <v>291</v>
      </c>
      <c r="H6016" s="19" t="n">
        <f aca="false">IF(OR(VLOOKUP(A6016,Personal!$A$6:$F$112,5,FALSE())&lt;&gt;"Sí",N6016="No aplica"),0,'Catàleg GRAE'!D20)</f>
        <v>2</v>
      </c>
      <c r="I6016" s="20"/>
      <c r="J6016" s="20"/>
      <c r="K6016" s="20"/>
      <c r="L6016" s="21"/>
      <c r="M6016" s="21"/>
      <c r="N6016" s="20"/>
      <c r="O6016" s="20"/>
      <c r="P6016" s="19" t="str">
        <f aca="false">IF(I6016="","",I6016-H6016)</f>
        <v/>
      </c>
      <c r="Q6016" s="19" t="str">
        <f aca="true">IF(B6016="","",IF(N6016="No aplica","No aplica",IF(I6016="","Pendent",IF(N6016="Per substituir","Substituir",IF(OR(N6016="No localitzat",N6016="No lliurat"),"Reposar",IF(I6016&lt;H6016,"Reposar",IF(I6016&gt;H6016,"Revisar excedent",IF(AND(G6016="Sí",M6016&lt;&gt;"",M6016&lt;TODAY()),"EPI caducat",IF(AND(G6016="Sí",M6016&lt;&gt;"",M6016&lt;=TODAY()+90),"EPI caduca ≤90 dies",IF(OR(N6016="Deteriorat usable",N6016="Revisió necessària"),"Revisar","OK"))))))))))</f>
      </c>
      <c r="R6016" s="20"/>
    </row>
    <row r="6017" customFormat="false" ht="15" hidden="false" customHeight="false" outlineLevel="0" collapsed="false">
      <c r="A6017" s="19" t="n">
        <v>56</v>
      </c>
      <c r="B6017" s="19" t="n">
        <f aca="false">IFERROR(VLOOKUP(A6017,Personal!$A$6:$F$112,2,FALSE()),"")</f>
        <v>0</v>
      </c>
      <c r="C6017" s="19" t="str">
        <f aca="false">IFERROR(VLOOKUP(A6017,Personal!$A$6:$F$112,3,FALSE()),"")</f>
        <v>Valls</v>
      </c>
      <c r="D6017" s="19" t="s">
        <v>59</v>
      </c>
      <c r="E6017" s="19" t="s">
        <v>60</v>
      </c>
      <c r="F6017" s="19" t="s">
        <v>63</v>
      </c>
      <c r="G6017" s="19" t="s">
        <v>291</v>
      </c>
      <c r="H6017" s="19" t="n">
        <f aca="false">IF(OR(VLOOKUP(A6017,Personal!$A$6:$F$112,5,FALSE())&lt;&gt;"Sí",N6017="No aplica"),0,'Catàleg GRAE'!D21)</f>
        <v>2</v>
      </c>
      <c r="I6017" s="20"/>
      <c r="J6017" s="20"/>
      <c r="K6017" s="20"/>
      <c r="L6017" s="21"/>
      <c r="M6017" s="21"/>
      <c r="N6017" s="20"/>
      <c r="O6017" s="20"/>
      <c r="P6017" s="19" t="str">
        <f aca="false">IF(I6017="","",I6017-H6017)</f>
        <v/>
      </c>
      <c r="Q6017" s="19" t="str">
        <f aca="true">IF(B6017="","",IF(N6017="No aplica","No aplica",IF(I6017="","Pendent",IF(N6017="Per substituir","Substituir",IF(OR(N6017="No localitzat",N6017="No lliurat"),"Reposar",IF(I6017&lt;H6017,"Reposar",IF(I6017&gt;H6017,"Revisar excedent",IF(AND(G6017="Sí",M6017&lt;&gt;"",M6017&lt;TODAY()),"EPI caducat",IF(AND(G6017="Sí",M6017&lt;&gt;"",M6017&lt;=TODAY()+90),"EPI caduca ≤90 dies",IF(OR(N6017="Deteriorat usable",N6017="Revisió necessària"),"Revisar","OK"))))))))))</f>
      </c>
      <c r="R6017" s="20"/>
    </row>
    <row r="6018" customFormat="false" ht="15" hidden="false" customHeight="false" outlineLevel="0" collapsed="false">
      <c r="A6018" s="19" t="n">
        <v>56</v>
      </c>
      <c r="B6018" s="19" t="n">
        <f aca="false">IFERROR(VLOOKUP(A6018,Personal!$A$6:$F$112,2,FALSE()),"")</f>
        <v>0</v>
      </c>
      <c r="C6018" s="19" t="str">
        <f aca="false">IFERROR(VLOOKUP(A6018,Personal!$A$6:$F$112,3,FALSE()),"")</f>
        <v>Valls</v>
      </c>
      <c r="D6018" s="19" t="s">
        <v>64</v>
      </c>
      <c r="E6018" s="19" t="s">
        <v>65</v>
      </c>
      <c r="F6018" s="19" t="s">
        <v>66</v>
      </c>
      <c r="G6018" s="19" t="s">
        <v>291</v>
      </c>
      <c r="H6018" s="19" t="n">
        <f aca="false">IF(OR(VLOOKUP(A6018,Personal!$A$6:$F$112,5,FALSE())&lt;&gt;"Sí",N6018="No aplica"),0,'Catàleg GRAE'!D22)</f>
        <v>1</v>
      </c>
      <c r="I6018" s="20"/>
      <c r="J6018" s="20"/>
      <c r="K6018" s="20"/>
      <c r="L6018" s="21"/>
      <c r="M6018" s="21"/>
      <c r="N6018" s="20"/>
      <c r="O6018" s="20"/>
      <c r="P6018" s="19" t="str">
        <f aca="false">IF(I6018="","",I6018-H6018)</f>
        <v/>
      </c>
      <c r="Q6018" s="19" t="str">
        <f aca="true">IF(B6018="","",IF(N6018="No aplica","No aplica",IF(I6018="","Pendent",IF(N6018="Per substituir","Substituir",IF(OR(N6018="No localitzat",N6018="No lliurat"),"Reposar",IF(I6018&lt;H6018,"Reposar",IF(I6018&gt;H6018,"Revisar excedent",IF(AND(G6018="Sí",M6018&lt;&gt;"",M6018&lt;TODAY()),"EPI caducat",IF(AND(G6018="Sí",M6018&lt;&gt;"",M6018&lt;=TODAY()+90),"EPI caduca ≤90 dies",IF(OR(N6018="Deteriorat usable",N6018="Revisió necessària"),"Revisar","OK"))))))))))</f>
      </c>
      <c r="R6018" s="20"/>
    </row>
    <row r="6019" customFormat="false" ht="15" hidden="false" customHeight="false" outlineLevel="0" collapsed="false">
      <c r="A6019" s="19" t="n">
        <v>56</v>
      </c>
      <c r="B6019" s="19" t="n">
        <f aca="false">IFERROR(VLOOKUP(A6019,Personal!$A$6:$F$112,2,FALSE()),"")</f>
        <v>0</v>
      </c>
      <c r="C6019" s="19" t="str">
        <f aca="false">IFERROR(VLOOKUP(A6019,Personal!$A$6:$F$112,3,FALSE()),"")</f>
        <v>Valls</v>
      </c>
      <c r="D6019" s="19" t="s">
        <v>64</v>
      </c>
      <c r="E6019" s="19" t="s">
        <v>67</v>
      </c>
      <c r="F6019" s="19" t="s">
        <v>68</v>
      </c>
      <c r="G6019" s="19" t="s">
        <v>291</v>
      </c>
      <c r="H6019" s="19" t="n">
        <f aca="false">IF(OR(VLOOKUP(A6019,Personal!$A$6:$F$112,5,FALSE())&lt;&gt;"Sí",N6019="No aplica"),0,'Catàleg GRAE'!D23)</f>
        <v>1</v>
      </c>
      <c r="I6019" s="20"/>
      <c r="J6019" s="20"/>
      <c r="K6019" s="20"/>
      <c r="L6019" s="21"/>
      <c r="M6019" s="21"/>
      <c r="N6019" s="20"/>
      <c r="O6019" s="20"/>
      <c r="P6019" s="19" t="str">
        <f aca="false">IF(I6019="","",I6019-H6019)</f>
        <v/>
      </c>
      <c r="Q6019" s="19" t="str">
        <f aca="true">IF(B6019="","",IF(N6019="No aplica","No aplica",IF(I6019="","Pendent",IF(N6019="Per substituir","Substituir",IF(OR(N6019="No localitzat",N6019="No lliurat"),"Reposar",IF(I6019&lt;H6019,"Reposar",IF(I6019&gt;H6019,"Revisar excedent",IF(AND(G6019="Sí",M6019&lt;&gt;"",M6019&lt;TODAY()),"EPI caducat",IF(AND(G6019="Sí",M6019&lt;&gt;"",M6019&lt;=TODAY()+90),"EPI caduca ≤90 dies",IF(OR(N6019="Deteriorat usable",N6019="Revisió necessària"),"Revisar","OK"))))))))))</f>
      </c>
      <c r="R6019" s="20"/>
    </row>
    <row r="6020" customFormat="false" ht="15" hidden="false" customHeight="false" outlineLevel="0" collapsed="false">
      <c r="A6020" s="19" t="n">
        <v>56</v>
      </c>
      <c r="B6020" s="19" t="n">
        <f aca="false">IFERROR(VLOOKUP(A6020,Personal!$A$6:$F$112,2,FALSE()),"")</f>
        <v>0</v>
      </c>
      <c r="C6020" s="19" t="str">
        <f aca="false">IFERROR(VLOOKUP(A6020,Personal!$A$6:$F$112,3,FALSE()),"")</f>
        <v>Valls</v>
      </c>
      <c r="D6020" s="19" t="s">
        <v>64</v>
      </c>
      <c r="E6020" s="19" t="s">
        <v>69</v>
      </c>
      <c r="F6020" s="19" t="s">
        <v>70</v>
      </c>
      <c r="G6020" s="19" t="s">
        <v>291</v>
      </c>
      <c r="H6020" s="19" t="n">
        <f aca="false">IF(OR(VLOOKUP(A6020,Personal!$A$6:$F$112,5,FALSE())&lt;&gt;"Sí",N6020="No aplica"),0,'Catàleg GRAE'!D24)</f>
        <v>1</v>
      </c>
      <c r="I6020" s="20"/>
      <c r="J6020" s="20"/>
      <c r="K6020" s="20"/>
      <c r="L6020" s="21"/>
      <c r="M6020" s="21"/>
      <c r="N6020" s="20"/>
      <c r="O6020" s="20"/>
      <c r="P6020" s="19" t="str">
        <f aca="false">IF(I6020="","",I6020-H6020)</f>
        <v/>
      </c>
      <c r="Q6020" s="19" t="str">
        <f aca="true">IF(B6020="","",IF(N6020="No aplica","No aplica",IF(I6020="","Pendent",IF(N6020="Per substituir","Substituir",IF(OR(N6020="No localitzat",N6020="No lliurat"),"Reposar",IF(I6020&lt;H6020,"Reposar",IF(I6020&gt;H6020,"Revisar excedent",IF(AND(G6020="Sí",M6020&lt;&gt;"",M6020&lt;TODAY()),"EPI caducat",IF(AND(G6020="Sí",M6020&lt;&gt;"",M6020&lt;=TODAY()+90),"EPI caduca ≤90 dies",IF(OR(N6020="Deteriorat usable",N6020="Revisió necessària"),"Revisar","OK"))))))))))</f>
      </c>
      <c r="R6020" s="20"/>
    </row>
    <row r="6021" customFormat="false" ht="15" hidden="false" customHeight="false" outlineLevel="0" collapsed="false">
      <c r="A6021" s="19" t="n">
        <v>56</v>
      </c>
      <c r="B6021" s="19" t="n">
        <f aca="false">IFERROR(VLOOKUP(A6021,Personal!$A$6:$F$112,2,FALSE()),"")</f>
        <v>0</v>
      </c>
      <c r="C6021" s="19" t="str">
        <f aca="false">IFERROR(VLOOKUP(A6021,Personal!$A$6:$F$112,3,FALSE()),"")</f>
        <v>Valls</v>
      </c>
      <c r="D6021" s="19" t="s">
        <v>71</v>
      </c>
      <c r="E6021" s="19" t="s">
        <v>72</v>
      </c>
      <c r="F6021" s="19" t="s">
        <v>73</v>
      </c>
      <c r="G6021" s="19" t="s">
        <v>291</v>
      </c>
      <c r="H6021" s="19" t="n">
        <f aca="false">IF(OR(VLOOKUP(A6021,Personal!$A$6:$F$112,5,FALSE())&lt;&gt;"Sí",N6021="No aplica"),0,'Catàleg GRAE'!D25)</f>
        <v>1</v>
      </c>
      <c r="I6021" s="20"/>
      <c r="J6021" s="20"/>
      <c r="K6021" s="20"/>
      <c r="L6021" s="21"/>
      <c r="M6021" s="21"/>
      <c r="N6021" s="20"/>
      <c r="O6021" s="20"/>
      <c r="P6021" s="19" t="str">
        <f aca="false">IF(I6021="","",I6021-H6021)</f>
        <v/>
      </c>
      <c r="Q6021" s="19" t="str">
        <f aca="true">IF(B6021="","",IF(N6021="No aplica","No aplica",IF(I6021="","Pendent",IF(N6021="Per substituir","Substituir",IF(OR(N6021="No localitzat",N6021="No lliurat"),"Reposar",IF(I6021&lt;H6021,"Reposar",IF(I6021&gt;H6021,"Revisar excedent",IF(AND(G6021="Sí",M6021&lt;&gt;"",M6021&lt;TODAY()),"EPI caducat",IF(AND(G6021="Sí",M6021&lt;&gt;"",M6021&lt;=TODAY()+90),"EPI caduca ≤90 dies",IF(OR(N6021="Deteriorat usable",N6021="Revisió necessària"),"Revisar","OK"))))))))))</f>
      </c>
      <c r="R6021" s="20"/>
    </row>
    <row r="6022" customFormat="false" ht="15" hidden="false" customHeight="false" outlineLevel="0" collapsed="false">
      <c r="A6022" s="19" t="n">
        <v>56</v>
      </c>
      <c r="B6022" s="19" t="n">
        <f aca="false">IFERROR(VLOOKUP(A6022,Personal!$A$6:$F$112,2,FALSE()),"")</f>
        <v>0</v>
      </c>
      <c r="C6022" s="19" t="str">
        <f aca="false">IFERROR(VLOOKUP(A6022,Personal!$A$6:$F$112,3,FALSE()),"")</f>
        <v>Valls</v>
      </c>
      <c r="D6022" s="19" t="s">
        <v>40</v>
      </c>
      <c r="E6022" s="19" t="s">
        <v>74</v>
      </c>
      <c r="F6022" s="19" t="s">
        <v>75</v>
      </c>
      <c r="G6022" s="19" t="s">
        <v>272</v>
      </c>
      <c r="H6022" s="19" t="n">
        <f aca="false">IF(OR(VLOOKUP(A6022,Personal!$A$6:$F$112,5,FALSE())&lt;&gt;"Sí",N6022="No aplica"),0,'Catàleg GRAE'!D26)</f>
        <v>1</v>
      </c>
      <c r="I6022" s="20"/>
      <c r="J6022" s="20"/>
      <c r="K6022" s="20"/>
      <c r="L6022" s="21"/>
      <c r="M6022" s="21"/>
      <c r="N6022" s="20"/>
      <c r="O6022" s="20"/>
      <c r="P6022" s="19" t="str">
        <f aca="false">IF(I6022="","",I6022-H6022)</f>
        <v/>
      </c>
      <c r="Q6022" s="19" t="str">
        <f aca="true">IF(B6022="","",IF(N6022="No aplica","No aplica",IF(I6022="","Pendent",IF(N6022="Per substituir","Substituir",IF(OR(N6022="No localitzat",N6022="No lliurat"),"Reposar",IF(I6022&lt;H6022,"Reposar",IF(I6022&gt;H6022,"Revisar excedent",IF(AND(G6022="Sí",M6022&lt;&gt;"",M6022&lt;TODAY()),"EPI caducat",IF(AND(G6022="Sí",M6022&lt;&gt;"",M6022&lt;=TODAY()+90),"EPI caduca ≤90 dies",IF(OR(N6022="Deteriorat usable",N6022="Revisió necessària"),"Revisar","OK"))))))))))</f>
      </c>
      <c r="R6022" s="20"/>
    </row>
    <row r="6023" customFormat="false" ht="15" hidden="false" customHeight="false" outlineLevel="0" collapsed="false">
      <c r="A6023" s="19" t="n">
        <v>56</v>
      </c>
      <c r="B6023" s="19" t="n">
        <f aca="false">IFERROR(VLOOKUP(A6023,Personal!$A$6:$F$112,2,FALSE()),"")</f>
        <v>0</v>
      </c>
      <c r="C6023" s="19" t="str">
        <f aca="false">IFERROR(VLOOKUP(A6023,Personal!$A$6:$F$112,3,FALSE()),"")</f>
        <v>Valls</v>
      </c>
      <c r="D6023" s="19" t="s">
        <v>40</v>
      </c>
      <c r="E6023" s="19" t="s">
        <v>76</v>
      </c>
      <c r="F6023" s="19" t="s">
        <v>77</v>
      </c>
      <c r="G6023" s="19" t="s">
        <v>291</v>
      </c>
      <c r="H6023" s="19" t="n">
        <f aca="false">IF(OR(VLOOKUP(A6023,Personal!$A$6:$F$112,5,FALSE())&lt;&gt;"Sí",N6023="No aplica"),0,'Catàleg GRAE'!D27)</f>
        <v>1</v>
      </c>
      <c r="I6023" s="20"/>
      <c r="J6023" s="20"/>
      <c r="K6023" s="20"/>
      <c r="L6023" s="21"/>
      <c r="M6023" s="21"/>
      <c r="N6023" s="20"/>
      <c r="O6023" s="20"/>
      <c r="P6023" s="19" t="str">
        <f aca="false">IF(I6023="","",I6023-H6023)</f>
        <v/>
      </c>
      <c r="Q6023" s="19" t="str">
        <f aca="true">IF(B6023="","",IF(N6023="No aplica","No aplica",IF(I6023="","Pendent",IF(N6023="Per substituir","Substituir",IF(OR(N6023="No localitzat",N6023="No lliurat"),"Reposar",IF(I6023&lt;H6023,"Reposar",IF(I6023&gt;H6023,"Revisar excedent",IF(AND(G6023="Sí",M6023&lt;&gt;"",M6023&lt;TODAY()),"EPI caducat",IF(AND(G6023="Sí",M6023&lt;&gt;"",M6023&lt;=TODAY()+90),"EPI caduca ≤90 dies",IF(OR(N6023="Deteriorat usable",N6023="Revisió necessària"),"Revisar","OK"))))))))))</f>
      </c>
      <c r="R6023" s="20"/>
    </row>
    <row r="6024" customFormat="false" ht="15" hidden="false" customHeight="false" outlineLevel="0" collapsed="false">
      <c r="A6024" s="19" t="n">
        <v>56</v>
      </c>
      <c r="B6024" s="19" t="n">
        <f aca="false">IFERROR(VLOOKUP(A6024,Personal!$A$6:$F$112,2,FALSE()),"")</f>
        <v>0</v>
      </c>
      <c r="C6024" s="19" t="str">
        <f aca="false">IFERROR(VLOOKUP(A6024,Personal!$A$6:$F$112,3,FALSE()),"")</f>
        <v>Valls</v>
      </c>
      <c r="D6024" s="19" t="s">
        <v>78</v>
      </c>
      <c r="E6024" s="19" t="s">
        <v>79</v>
      </c>
      <c r="F6024" s="19" t="s">
        <v>80</v>
      </c>
      <c r="G6024" s="19" t="s">
        <v>291</v>
      </c>
      <c r="H6024" s="19" t="n">
        <f aca="false">IF(OR(VLOOKUP(A6024,Personal!$A$6:$F$112,5,FALSE())&lt;&gt;"Sí",N6024="No aplica"),0,'Catàleg GRAE'!D28)</f>
        <v>1</v>
      </c>
      <c r="I6024" s="20"/>
      <c r="J6024" s="20"/>
      <c r="K6024" s="20"/>
      <c r="L6024" s="21"/>
      <c r="M6024" s="21"/>
      <c r="N6024" s="20"/>
      <c r="O6024" s="20"/>
      <c r="P6024" s="19" t="str">
        <f aca="false">IF(I6024="","",I6024-H6024)</f>
        <v/>
      </c>
      <c r="Q6024" s="19" t="str">
        <f aca="true">IF(B6024="","",IF(N6024="No aplica","No aplica",IF(I6024="","Pendent",IF(N6024="Per substituir","Substituir",IF(OR(N6024="No localitzat",N6024="No lliurat"),"Reposar",IF(I6024&lt;H6024,"Reposar",IF(I6024&gt;H6024,"Revisar excedent",IF(AND(G6024="Sí",M6024&lt;&gt;"",M6024&lt;TODAY()),"EPI caducat",IF(AND(G6024="Sí",M6024&lt;&gt;"",M6024&lt;=TODAY()+90),"EPI caduca ≤90 dies",IF(OR(N6024="Deteriorat usable",N6024="Revisió necessària"),"Revisar","OK"))))))))))</f>
      </c>
      <c r="R6024" s="20"/>
    </row>
    <row r="6025" customFormat="false" ht="15" hidden="false" customHeight="false" outlineLevel="0" collapsed="false">
      <c r="A6025" s="19" t="n">
        <v>56</v>
      </c>
      <c r="B6025" s="19" t="n">
        <f aca="false">IFERROR(VLOOKUP(A6025,Personal!$A$6:$F$112,2,FALSE()),"")</f>
        <v>0</v>
      </c>
      <c r="C6025" s="19" t="str">
        <f aca="false">IFERROR(VLOOKUP(A6025,Personal!$A$6:$F$112,3,FALSE()),"")</f>
        <v>Valls</v>
      </c>
      <c r="D6025" s="19" t="s">
        <v>26</v>
      </c>
      <c r="E6025" s="19" t="s">
        <v>81</v>
      </c>
      <c r="F6025" s="19" t="s">
        <v>82</v>
      </c>
      <c r="G6025" s="19" t="s">
        <v>272</v>
      </c>
      <c r="H6025" s="19" t="n">
        <f aca="false">IF(OR(VLOOKUP(A6025,Personal!$A$6:$F$112,5,FALSE())&lt;&gt;"Sí",N6025="No aplica"),0,'Catàleg GRAE'!D29)</f>
        <v>1</v>
      </c>
      <c r="I6025" s="20"/>
      <c r="J6025" s="20"/>
      <c r="K6025" s="20"/>
      <c r="L6025" s="21"/>
      <c r="M6025" s="21"/>
      <c r="N6025" s="20"/>
      <c r="O6025" s="20"/>
      <c r="P6025" s="19" t="str">
        <f aca="false">IF(I6025="","",I6025-H6025)</f>
        <v/>
      </c>
      <c r="Q6025" s="19" t="str">
        <f aca="true">IF(B6025="","",IF(N6025="No aplica","No aplica",IF(I6025="","Pendent",IF(N6025="Per substituir","Substituir",IF(OR(N6025="No localitzat",N6025="No lliurat"),"Reposar",IF(I6025&lt;H6025,"Reposar",IF(I6025&gt;H6025,"Revisar excedent",IF(AND(G6025="Sí",M6025&lt;&gt;"",M6025&lt;TODAY()),"EPI caducat",IF(AND(G6025="Sí",M6025&lt;&gt;"",M6025&lt;=TODAY()+90),"EPI caduca ≤90 dies",IF(OR(N6025="Deteriorat usable",N6025="Revisió necessària"),"Revisar","OK"))))))))))</f>
      </c>
      <c r="R6025" s="20"/>
    </row>
    <row r="6026" customFormat="false" ht="15" hidden="false" customHeight="false" outlineLevel="0" collapsed="false">
      <c r="A6026" s="19" t="n">
        <v>56</v>
      </c>
      <c r="B6026" s="19" t="n">
        <f aca="false">IFERROR(VLOOKUP(A6026,Personal!$A$6:$F$112,2,FALSE()),"")</f>
        <v>0</v>
      </c>
      <c r="C6026" s="19" t="str">
        <f aca="false">IFERROR(VLOOKUP(A6026,Personal!$A$6:$F$112,3,FALSE()),"")</f>
        <v>Valls</v>
      </c>
      <c r="D6026" s="19" t="s">
        <v>83</v>
      </c>
      <c r="E6026" s="19" t="s">
        <v>84</v>
      </c>
      <c r="F6026" s="19" t="s">
        <v>85</v>
      </c>
      <c r="G6026" s="19" t="s">
        <v>291</v>
      </c>
      <c r="H6026" s="19" t="n">
        <f aca="false">IF(OR(VLOOKUP(A6026,Personal!$A$6:$F$112,5,FALSE())&lt;&gt;"Sí",N6026="No aplica"),0,'Catàleg GRAE'!D30)</f>
        <v>2</v>
      </c>
      <c r="I6026" s="20"/>
      <c r="J6026" s="20"/>
      <c r="K6026" s="20"/>
      <c r="L6026" s="21"/>
      <c r="M6026" s="21"/>
      <c r="N6026" s="20"/>
      <c r="O6026" s="20"/>
      <c r="P6026" s="19" t="str">
        <f aca="false">IF(I6026="","",I6026-H6026)</f>
        <v/>
      </c>
      <c r="Q6026" s="19" t="str">
        <f aca="true">IF(B6026="","",IF(N6026="No aplica","No aplica",IF(I6026="","Pendent",IF(N6026="Per substituir","Substituir",IF(OR(N6026="No localitzat",N6026="No lliurat"),"Reposar",IF(I6026&lt;H6026,"Reposar",IF(I6026&gt;H6026,"Revisar excedent",IF(AND(G6026="Sí",M6026&lt;&gt;"",M6026&lt;TODAY()),"EPI caducat",IF(AND(G6026="Sí",M6026&lt;&gt;"",M6026&lt;=TODAY()+90),"EPI caduca ≤90 dies",IF(OR(N6026="Deteriorat usable",N6026="Revisió necessària"),"Revisar","OK"))))))))))</f>
      </c>
      <c r="R6026" s="20"/>
    </row>
    <row r="6027" customFormat="false" ht="15" hidden="false" customHeight="false" outlineLevel="0" collapsed="false">
      <c r="A6027" s="19" t="n">
        <v>56</v>
      </c>
      <c r="B6027" s="19" t="n">
        <f aca="false">IFERROR(VLOOKUP(A6027,Personal!$A$6:$F$112,2,FALSE()),"")</f>
        <v>0</v>
      </c>
      <c r="C6027" s="19" t="str">
        <f aca="false">IFERROR(VLOOKUP(A6027,Personal!$A$6:$F$112,3,FALSE()),"")</f>
        <v>Valls</v>
      </c>
      <c r="D6027" s="19" t="s">
        <v>83</v>
      </c>
      <c r="E6027" s="19" t="s">
        <v>86</v>
      </c>
      <c r="F6027" s="19" t="s">
        <v>87</v>
      </c>
      <c r="G6027" s="19" t="s">
        <v>291</v>
      </c>
      <c r="H6027" s="19" t="n">
        <f aca="false">IF(OR(VLOOKUP(A6027,Personal!$A$6:$F$112,5,FALSE())&lt;&gt;"Sí",N6027="No aplica"),0,'Catàleg GRAE'!D31)</f>
        <v>2</v>
      </c>
      <c r="I6027" s="20"/>
      <c r="J6027" s="20"/>
      <c r="K6027" s="20"/>
      <c r="L6027" s="21"/>
      <c r="M6027" s="21"/>
      <c r="N6027" s="20"/>
      <c r="O6027" s="20"/>
      <c r="P6027" s="19" t="str">
        <f aca="false">IF(I6027="","",I6027-H6027)</f>
        <v/>
      </c>
      <c r="Q6027" s="19" t="str">
        <f aca="true">IF(B6027="","",IF(N6027="No aplica","No aplica",IF(I6027="","Pendent",IF(N6027="Per substituir","Substituir",IF(OR(N6027="No localitzat",N6027="No lliurat"),"Reposar",IF(I6027&lt;H6027,"Reposar",IF(I6027&gt;H6027,"Revisar excedent",IF(AND(G6027="Sí",M6027&lt;&gt;"",M6027&lt;TODAY()),"EPI caducat",IF(AND(G6027="Sí",M6027&lt;&gt;"",M6027&lt;=TODAY()+90),"EPI caduca ≤90 dies",IF(OR(N6027="Deteriorat usable",N6027="Revisió necessària"),"Revisar","OK"))))))))))</f>
      </c>
      <c r="R6027" s="20"/>
    </row>
    <row r="6028" customFormat="false" ht="15" hidden="false" customHeight="false" outlineLevel="0" collapsed="false">
      <c r="A6028" s="19" t="n">
        <v>56</v>
      </c>
      <c r="B6028" s="19" t="n">
        <f aca="false">IFERROR(VLOOKUP(A6028,Personal!$A$6:$F$112,2,FALSE()),"")</f>
        <v>0</v>
      </c>
      <c r="C6028" s="19" t="str">
        <f aca="false">IFERROR(VLOOKUP(A6028,Personal!$A$6:$F$112,3,FALSE()),"")</f>
        <v>Valls</v>
      </c>
      <c r="D6028" s="19" t="s">
        <v>83</v>
      </c>
      <c r="E6028" s="19" t="s">
        <v>88</v>
      </c>
      <c r="F6028" s="19" t="s">
        <v>89</v>
      </c>
      <c r="G6028" s="19" t="s">
        <v>291</v>
      </c>
      <c r="H6028" s="19" t="n">
        <f aca="false">IF(OR(VLOOKUP(A6028,Personal!$A$6:$F$112,5,FALSE())&lt;&gt;"Sí",N6028="No aplica"),0,'Catàleg GRAE'!D32)</f>
        <v>2</v>
      </c>
      <c r="I6028" s="20"/>
      <c r="J6028" s="20"/>
      <c r="K6028" s="20"/>
      <c r="L6028" s="21"/>
      <c r="M6028" s="21"/>
      <c r="N6028" s="20"/>
      <c r="O6028" s="20"/>
      <c r="P6028" s="19" t="str">
        <f aca="false">IF(I6028="","",I6028-H6028)</f>
        <v/>
      </c>
      <c r="Q6028" s="19" t="str">
        <f aca="true">IF(B6028="","",IF(N6028="No aplica","No aplica",IF(I6028="","Pendent",IF(N6028="Per substituir","Substituir",IF(OR(N6028="No localitzat",N6028="No lliurat"),"Reposar",IF(I6028&lt;H6028,"Reposar",IF(I6028&gt;H6028,"Revisar excedent",IF(AND(G6028="Sí",M6028&lt;&gt;"",M6028&lt;TODAY()),"EPI caducat",IF(AND(G6028="Sí",M6028&lt;&gt;"",M6028&lt;=TODAY()+90),"EPI caduca ≤90 dies",IF(OR(N6028="Deteriorat usable",N6028="Revisió necessària"),"Revisar","OK"))))))))))</f>
      </c>
      <c r="R6028" s="20"/>
    </row>
    <row r="6029" customFormat="false" ht="15" hidden="false" customHeight="false" outlineLevel="0" collapsed="false">
      <c r="A6029" s="19" t="n">
        <v>56</v>
      </c>
      <c r="B6029" s="19" t="n">
        <f aca="false">IFERROR(VLOOKUP(A6029,Personal!$A$6:$F$112,2,FALSE()),"")</f>
        <v>0</v>
      </c>
      <c r="C6029" s="19" t="str">
        <f aca="false">IFERROR(VLOOKUP(A6029,Personal!$A$6:$F$112,3,FALSE()),"")</f>
        <v>Valls</v>
      </c>
      <c r="D6029" s="19" t="s">
        <v>83</v>
      </c>
      <c r="E6029" s="19" t="s">
        <v>90</v>
      </c>
      <c r="F6029" s="19" t="s">
        <v>91</v>
      </c>
      <c r="G6029" s="19" t="s">
        <v>291</v>
      </c>
      <c r="H6029" s="19" t="n">
        <f aca="false">IF(OR(VLOOKUP(A6029,Personal!$A$6:$F$112,5,FALSE())&lt;&gt;"Sí",N6029="No aplica"),0,'Catàleg GRAE'!D33)</f>
        <v>1</v>
      </c>
      <c r="I6029" s="20"/>
      <c r="J6029" s="20"/>
      <c r="K6029" s="20"/>
      <c r="L6029" s="21"/>
      <c r="M6029" s="21"/>
      <c r="N6029" s="20"/>
      <c r="O6029" s="20"/>
      <c r="P6029" s="19" t="str">
        <f aca="false">IF(I6029="","",I6029-H6029)</f>
        <v/>
      </c>
      <c r="Q6029" s="19" t="str">
        <f aca="true">IF(B6029="","",IF(N6029="No aplica","No aplica",IF(I6029="","Pendent",IF(N6029="Per substituir","Substituir",IF(OR(N6029="No localitzat",N6029="No lliurat"),"Reposar",IF(I6029&lt;H6029,"Reposar",IF(I6029&gt;H6029,"Revisar excedent",IF(AND(G6029="Sí",M6029&lt;&gt;"",M6029&lt;TODAY()),"EPI caducat",IF(AND(G6029="Sí",M6029&lt;&gt;"",M6029&lt;=TODAY()+90),"EPI caduca ≤90 dies",IF(OR(N6029="Deteriorat usable",N6029="Revisió necessària"),"Revisar","OK"))))))))))</f>
      </c>
      <c r="R6029" s="20"/>
    </row>
    <row r="6030" customFormat="false" ht="15" hidden="false" customHeight="false" outlineLevel="0" collapsed="false">
      <c r="A6030" s="19" t="n">
        <v>56</v>
      </c>
      <c r="B6030" s="19" t="n">
        <f aca="false">IFERROR(VLOOKUP(A6030,Personal!$A$6:$F$112,2,FALSE()),"")</f>
        <v>0</v>
      </c>
      <c r="C6030" s="19" t="str">
        <f aca="false">IFERROR(VLOOKUP(A6030,Personal!$A$6:$F$112,3,FALSE()),"")</f>
        <v>Valls</v>
      </c>
      <c r="D6030" s="19" t="s">
        <v>40</v>
      </c>
      <c r="E6030" s="19" t="s">
        <v>92</v>
      </c>
      <c r="F6030" s="19" t="s">
        <v>93</v>
      </c>
      <c r="G6030" s="19" t="s">
        <v>291</v>
      </c>
      <c r="H6030" s="19" t="n">
        <f aca="false">IF(OR(VLOOKUP(A6030,Personal!$A$6:$F$112,5,FALSE())&lt;&gt;"Sí",N6030="No aplica"),0,'Catàleg GRAE'!D34)</f>
        <v>1</v>
      </c>
      <c r="I6030" s="20"/>
      <c r="J6030" s="20"/>
      <c r="K6030" s="20"/>
      <c r="L6030" s="21"/>
      <c r="M6030" s="21"/>
      <c r="N6030" s="20"/>
      <c r="O6030" s="20"/>
      <c r="P6030" s="19" t="str">
        <f aca="false">IF(I6030="","",I6030-H6030)</f>
        <v/>
      </c>
      <c r="Q6030" s="19" t="str">
        <f aca="true">IF(B6030="","",IF(N6030="No aplica","No aplica",IF(I6030="","Pendent",IF(N6030="Per substituir","Substituir",IF(OR(N6030="No localitzat",N6030="No lliurat"),"Reposar",IF(I6030&lt;H6030,"Reposar",IF(I6030&gt;H6030,"Revisar excedent",IF(AND(G6030="Sí",M6030&lt;&gt;"",M6030&lt;TODAY()),"EPI caducat",IF(AND(G6030="Sí",M6030&lt;&gt;"",M6030&lt;=TODAY()+90),"EPI caduca ≤90 dies",IF(OR(N6030="Deteriorat usable",N6030="Revisió necessària"),"Revisar","OK"))))))))))</f>
      </c>
      <c r="R6030" s="20"/>
    </row>
    <row r="6031" customFormat="false" ht="15" hidden="false" customHeight="false" outlineLevel="0" collapsed="false">
      <c r="A6031" s="19" t="n">
        <v>56</v>
      </c>
      <c r="B6031" s="19" t="n">
        <f aca="false">IFERROR(VLOOKUP(A6031,Personal!$A$6:$F$112,2,FALSE()),"")</f>
        <v>0</v>
      </c>
      <c r="C6031" s="19" t="str">
        <f aca="false">IFERROR(VLOOKUP(A6031,Personal!$A$6:$F$112,3,FALSE()),"")</f>
        <v>Valls</v>
      </c>
      <c r="D6031" s="19" t="s">
        <v>94</v>
      </c>
      <c r="E6031" s="19" t="s">
        <v>95</v>
      </c>
      <c r="F6031" s="19" t="s">
        <v>96</v>
      </c>
      <c r="G6031" s="19" t="s">
        <v>291</v>
      </c>
      <c r="H6031" s="19" t="n">
        <f aca="false">IF(OR(VLOOKUP(A6031,Personal!$A$6:$F$112,5,FALSE())&lt;&gt;"Sí",N6031="No aplica"),0,'Catàleg GRAE'!D35)</f>
        <v>1</v>
      </c>
      <c r="I6031" s="20"/>
      <c r="J6031" s="20"/>
      <c r="K6031" s="20"/>
      <c r="L6031" s="21"/>
      <c r="M6031" s="21"/>
      <c r="N6031" s="20"/>
      <c r="O6031" s="20"/>
      <c r="P6031" s="19" t="str">
        <f aca="false">IF(I6031="","",I6031-H6031)</f>
        <v/>
      </c>
      <c r="Q6031" s="19" t="str">
        <f aca="true">IF(B6031="","",IF(N6031="No aplica","No aplica",IF(I6031="","Pendent",IF(N6031="Per substituir","Substituir",IF(OR(N6031="No localitzat",N6031="No lliurat"),"Reposar",IF(I6031&lt;H6031,"Reposar",IF(I6031&gt;H6031,"Revisar excedent",IF(AND(G6031="Sí",M6031&lt;&gt;"",M6031&lt;TODAY()),"EPI caducat",IF(AND(G6031="Sí",M6031&lt;&gt;"",M6031&lt;=TODAY()+90),"EPI caduca ≤90 dies",IF(OR(N6031="Deteriorat usable",N6031="Revisió necessària"),"Revisar","OK"))))))))))</f>
      </c>
      <c r="R6031" s="20"/>
    </row>
    <row r="6032" customFormat="false" ht="15" hidden="false" customHeight="false" outlineLevel="0" collapsed="false">
      <c r="A6032" s="19" t="n">
        <v>56</v>
      </c>
      <c r="B6032" s="19" t="n">
        <f aca="false">IFERROR(VLOOKUP(A6032,Personal!$A$6:$F$112,2,FALSE()),"")</f>
        <v>0</v>
      </c>
      <c r="C6032" s="19" t="str">
        <f aca="false">IFERROR(VLOOKUP(A6032,Personal!$A$6:$F$112,3,FALSE()),"")</f>
        <v>Valls</v>
      </c>
      <c r="D6032" s="19" t="s">
        <v>97</v>
      </c>
      <c r="E6032" s="19" t="s">
        <v>98</v>
      </c>
      <c r="F6032" s="19" t="s">
        <v>99</v>
      </c>
      <c r="G6032" s="19" t="s">
        <v>291</v>
      </c>
      <c r="H6032" s="19" t="n">
        <f aca="false">IF(OR(VLOOKUP(A6032,Personal!$A$6:$F$112,5,FALSE())&lt;&gt;"Sí",N6032="No aplica"),0,'Catàleg GRAE'!D36)</f>
        <v>3</v>
      </c>
      <c r="I6032" s="20"/>
      <c r="J6032" s="20"/>
      <c r="K6032" s="20"/>
      <c r="L6032" s="21"/>
      <c r="M6032" s="21"/>
      <c r="N6032" s="20"/>
      <c r="O6032" s="20"/>
      <c r="P6032" s="19" t="str">
        <f aca="false">IF(I6032="","",I6032-H6032)</f>
        <v/>
      </c>
      <c r="Q6032" s="19" t="str">
        <f aca="true">IF(B6032="","",IF(N6032="No aplica","No aplica",IF(I6032="","Pendent",IF(N6032="Per substituir","Substituir",IF(OR(N6032="No localitzat",N6032="No lliurat"),"Reposar",IF(I6032&lt;H6032,"Reposar",IF(I6032&gt;H6032,"Revisar excedent",IF(AND(G6032="Sí",M6032&lt;&gt;"",M6032&lt;TODAY()),"EPI caducat",IF(AND(G6032="Sí",M6032&lt;&gt;"",M6032&lt;=TODAY()+90),"EPI caduca ≤90 dies",IF(OR(N6032="Deteriorat usable",N6032="Revisió necessària"),"Revisar","OK"))))))))))</f>
      </c>
      <c r="R6032" s="20"/>
    </row>
    <row r="6033" customFormat="false" ht="15" hidden="false" customHeight="false" outlineLevel="0" collapsed="false">
      <c r="A6033" s="19" t="n">
        <v>56</v>
      </c>
      <c r="B6033" s="19" t="n">
        <f aca="false">IFERROR(VLOOKUP(A6033,Personal!$A$6:$F$112,2,FALSE()),"")</f>
        <v>0</v>
      </c>
      <c r="C6033" s="19" t="str">
        <f aca="false">IFERROR(VLOOKUP(A6033,Personal!$A$6:$F$112,3,FALSE()),"")</f>
        <v>Valls</v>
      </c>
      <c r="D6033" s="19" t="s">
        <v>97</v>
      </c>
      <c r="E6033" s="19" t="s">
        <v>100</v>
      </c>
      <c r="F6033" s="19" t="s">
        <v>101</v>
      </c>
      <c r="G6033" s="19" t="s">
        <v>291</v>
      </c>
      <c r="H6033" s="19" t="n">
        <f aca="false">IF(OR(VLOOKUP(A6033,Personal!$A$6:$F$112,5,FALSE())&lt;&gt;"Sí",N6033="No aplica"),0,'Catàleg GRAE'!D37)</f>
        <v>1</v>
      </c>
      <c r="I6033" s="20"/>
      <c r="J6033" s="20"/>
      <c r="K6033" s="20"/>
      <c r="L6033" s="21"/>
      <c r="M6033" s="21"/>
      <c r="N6033" s="20"/>
      <c r="O6033" s="20"/>
      <c r="P6033" s="19" t="str">
        <f aca="false">IF(I6033="","",I6033-H6033)</f>
        <v/>
      </c>
      <c r="Q6033" s="19" t="str">
        <f aca="true">IF(B6033="","",IF(N6033="No aplica","No aplica",IF(I6033="","Pendent",IF(N6033="Per substituir","Substituir",IF(OR(N6033="No localitzat",N6033="No lliurat"),"Reposar",IF(I6033&lt;H6033,"Reposar",IF(I6033&gt;H6033,"Revisar excedent",IF(AND(G6033="Sí",M6033&lt;&gt;"",M6033&lt;TODAY()),"EPI caducat",IF(AND(G6033="Sí",M6033&lt;&gt;"",M6033&lt;=TODAY()+90),"EPI caduca ≤90 dies",IF(OR(N6033="Deteriorat usable",N6033="Revisió necessària"),"Revisar","OK"))))))))))</f>
      </c>
      <c r="R6033" s="20"/>
    </row>
    <row r="6034" customFormat="false" ht="15" hidden="false" customHeight="false" outlineLevel="0" collapsed="false">
      <c r="A6034" s="19" t="n">
        <v>56</v>
      </c>
      <c r="B6034" s="19" t="n">
        <f aca="false">IFERROR(VLOOKUP(A6034,Personal!$A$6:$F$112,2,FALSE()),"")</f>
        <v>0</v>
      </c>
      <c r="C6034" s="19" t="str">
        <f aca="false">IFERROR(VLOOKUP(A6034,Personal!$A$6:$F$112,3,FALSE()),"")</f>
        <v>Valls</v>
      </c>
      <c r="D6034" s="19" t="s">
        <v>102</v>
      </c>
      <c r="E6034" s="19" t="s">
        <v>103</v>
      </c>
      <c r="F6034" s="19" t="s">
        <v>104</v>
      </c>
      <c r="G6034" s="19" t="s">
        <v>291</v>
      </c>
      <c r="H6034" s="19" t="n">
        <f aca="false">IF(OR(VLOOKUP(A6034,Personal!$A$6:$F$112,5,FALSE())&lt;&gt;"Sí",N6034="No aplica"),0,'Catàleg GRAE'!D38)</f>
        <v>1</v>
      </c>
      <c r="I6034" s="20"/>
      <c r="J6034" s="20"/>
      <c r="K6034" s="20"/>
      <c r="L6034" s="21"/>
      <c r="M6034" s="21"/>
      <c r="N6034" s="20"/>
      <c r="O6034" s="20"/>
      <c r="P6034" s="19" t="str">
        <f aca="false">IF(I6034="","",I6034-H6034)</f>
        <v/>
      </c>
      <c r="Q6034" s="19" t="str">
        <f aca="true">IF(B6034="","",IF(N6034="No aplica","No aplica",IF(I6034="","Pendent",IF(N6034="Per substituir","Substituir",IF(OR(N6034="No localitzat",N6034="No lliurat"),"Reposar",IF(I6034&lt;H6034,"Reposar",IF(I6034&gt;H6034,"Revisar excedent",IF(AND(G6034="Sí",M6034&lt;&gt;"",M6034&lt;TODAY()),"EPI caducat",IF(AND(G6034="Sí",M6034&lt;&gt;"",M6034&lt;=TODAY()+90),"EPI caduca ≤90 dies",IF(OR(N6034="Deteriorat usable",N6034="Revisió necessària"),"Revisar","OK"))))))))))</f>
      </c>
      <c r="R6034" s="20"/>
    </row>
    <row r="6035" customFormat="false" ht="15" hidden="false" customHeight="false" outlineLevel="0" collapsed="false">
      <c r="A6035" s="19" t="n">
        <v>56</v>
      </c>
      <c r="B6035" s="19" t="n">
        <f aca="false">IFERROR(VLOOKUP(A6035,Personal!$A$6:$F$112,2,FALSE()),"")</f>
        <v>0</v>
      </c>
      <c r="C6035" s="19" t="str">
        <f aca="false">IFERROR(VLOOKUP(A6035,Personal!$A$6:$F$112,3,FALSE()),"")</f>
        <v>Valls</v>
      </c>
      <c r="D6035" s="19" t="s">
        <v>97</v>
      </c>
      <c r="E6035" s="19" t="s">
        <v>105</v>
      </c>
      <c r="F6035" s="19" t="s">
        <v>106</v>
      </c>
      <c r="G6035" s="19" t="s">
        <v>291</v>
      </c>
      <c r="H6035" s="19" t="n">
        <f aca="false">IF(OR(VLOOKUP(A6035,Personal!$A$6:$F$112,5,FALSE())&lt;&gt;"Sí",N6035="No aplica"),0,'Catàleg GRAE'!D39)</f>
        <v>3</v>
      </c>
      <c r="I6035" s="20"/>
      <c r="J6035" s="20"/>
      <c r="K6035" s="20"/>
      <c r="L6035" s="21"/>
      <c r="M6035" s="21"/>
      <c r="N6035" s="20"/>
      <c r="O6035" s="20"/>
      <c r="P6035" s="19" t="str">
        <f aca="false">IF(I6035="","",I6035-H6035)</f>
        <v/>
      </c>
      <c r="Q6035" s="19" t="str">
        <f aca="true">IF(B6035="","",IF(N6035="No aplica","No aplica",IF(I6035="","Pendent",IF(N6035="Per substituir","Substituir",IF(OR(N6035="No localitzat",N6035="No lliurat"),"Reposar",IF(I6035&lt;H6035,"Reposar",IF(I6035&gt;H6035,"Revisar excedent",IF(AND(G6035="Sí",M6035&lt;&gt;"",M6035&lt;TODAY()),"EPI caducat",IF(AND(G6035="Sí",M6035&lt;&gt;"",M6035&lt;=TODAY()+90),"EPI caduca ≤90 dies",IF(OR(N6035="Deteriorat usable",N6035="Revisió necessària"),"Revisar","OK"))))))))))</f>
      </c>
      <c r="R6035" s="20"/>
    </row>
    <row r="6036" customFormat="false" ht="15" hidden="false" customHeight="false" outlineLevel="0" collapsed="false">
      <c r="A6036" s="19" t="n">
        <v>56</v>
      </c>
      <c r="B6036" s="19" t="n">
        <f aca="false">IFERROR(VLOOKUP(A6036,Personal!$A$6:$F$112,2,FALSE()),"")</f>
        <v>0</v>
      </c>
      <c r="C6036" s="19" t="str">
        <f aca="false">IFERROR(VLOOKUP(A6036,Personal!$A$6:$F$112,3,FALSE()),"")</f>
        <v>Valls</v>
      </c>
      <c r="D6036" s="19" t="s">
        <v>97</v>
      </c>
      <c r="E6036" s="19" t="s">
        <v>105</v>
      </c>
      <c r="F6036" s="19" t="s">
        <v>107</v>
      </c>
      <c r="G6036" s="19" t="s">
        <v>291</v>
      </c>
      <c r="H6036" s="19" t="n">
        <f aca="false">IF(OR(VLOOKUP(A6036,Personal!$A$6:$F$112,5,FALSE())&lt;&gt;"Sí",N6036="No aplica"),0,'Catàleg GRAE'!D40)</f>
        <v>3</v>
      </c>
      <c r="I6036" s="20"/>
      <c r="J6036" s="20"/>
      <c r="K6036" s="20"/>
      <c r="L6036" s="21"/>
      <c r="M6036" s="21"/>
      <c r="N6036" s="20"/>
      <c r="O6036" s="20"/>
      <c r="P6036" s="19" t="str">
        <f aca="false">IF(I6036="","",I6036-H6036)</f>
        <v/>
      </c>
      <c r="Q6036" s="19" t="str">
        <f aca="true">IF(B6036="","",IF(N6036="No aplica","No aplica",IF(I6036="","Pendent",IF(N6036="Per substituir","Substituir",IF(OR(N6036="No localitzat",N6036="No lliurat"),"Reposar",IF(I6036&lt;H6036,"Reposar",IF(I6036&gt;H6036,"Revisar excedent",IF(AND(G6036="Sí",M6036&lt;&gt;"",M6036&lt;TODAY()),"EPI caducat",IF(AND(G6036="Sí",M6036&lt;&gt;"",M6036&lt;=TODAY()+90),"EPI caduca ≤90 dies",IF(OR(N6036="Deteriorat usable",N6036="Revisió necessària"),"Revisar","OK"))))))))))</f>
      </c>
      <c r="R6036" s="20"/>
    </row>
    <row r="6037" customFormat="false" ht="15" hidden="false" customHeight="false" outlineLevel="0" collapsed="false">
      <c r="A6037" s="19" t="n">
        <v>56</v>
      </c>
      <c r="B6037" s="19" t="n">
        <f aca="false">IFERROR(VLOOKUP(A6037,Personal!$A$6:$F$112,2,FALSE()),"")</f>
        <v>0</v>
      </c>
      <c r="C6037" s="19" t="str">
        <f aca="false">IFERROR(VLOOKUP(A6037,Personal!$A$6:$F$112,3,FALSE()),"")</f>
        <v>Valls</v>
      </c>
      <c r="D6037" s="19" t="s">
        <v>97</v>
      </c>
      <c r="E6037" s="19" t="s">
        <v>108</v>
      </c>
      <c r="F6037" s="19" t="s">
        <v>109</v>
      </c>
      <c r="G6037" s="19" t="s">
        <v>291</v>
      </c>
      <c r="H6037" s="19" t="n">
        <f aca="false">IF(OR(VLOOKUP(A6037,Personal!$A$6:$F$112,5,FALSE())&lt;&gt;"Sí",N6037="No aplica"),0,'Catàleg GRAE'!D41)</f>
        <v>2</v>
      </c>
      <c r="I6037" s="20"/>
      <c r="J6037" s="20"/>
      <c r="K6037" s="20"/>
      <c r="L6037" s="21"/>
      <c r="M6037" s="21"/>
      <c r="N6037" s="20"/>
      <c r="O6037" s="20"/>
      <c r="P6037" s="19" t="str">
        <f aca="false">IF(I6037="","",I6037-H6037)</f>
        <v/>
      </c>
      <c r="Q6037" s="19" t="str">
        <f aca="true">IF(B6037="","",IF(N6037="No aplica","No aplica",IF(I6037="","Pendent",IF(N6037="Per substituir","Substituir",IF(OR(N6037="No localitzat",N6037="No lliurat"),"Reposar",IF(I6037&lt;H6037,"Reposar",IF(I6037&gt;H6037,"Revisar excedent",IF(AND(G6037="Sí",M6037&lt;&gt;"",M6037&lt;TODAY()),"EPI caducat",IF(AND(G6037="Sí",M6037&lt;&gt;"",M6037&lt;=TODAY()+90),"EPI caduca ≤90 dies",IF(OR(N6037="Deteriorat usable",N6037="Revisió necessària"),"Revisar","OK"))))))))))</f>
      </c>
      <c r="R6037" s="20"/>
    </row>
    <row r="6038" customFormat="false" ht="15" hidden="false" customHeight="false" outlineLevel="0" collapsed="false">
      <c r="A6038" s="19" t="n">
        <v>56</v>
      </c>
      <c r="B6038" s="19" t="n">
        <f aca="false">IFERROR(VLOOKUP(A6038,Personal!$A$6:$F$112,2,FALSE()),"")</f>
        <v>0</v>
      </c>
      <c r="C6038" s="19" t="str">
        <f aca="false">IFERROR(VLOOKUP(A6038,Personal!$A$6:$F$112,3,FALSE()),"")</f>
        <v>Valls</v>
      </c>
      <c r="D6038" s="19" t="s">
        <v>97</v>
      </c>
      <c r="E6038" s="19" t="s">
        <v>110</v>
      </c>
      <c r="F6038" s="19" t="s">
        <v>111</v>
      </c>
      <c r="G6038" s="19" t="s">
        <v>291</v>
      </c>
      <c r="H6038" s="19" t="n">
        <f aca="false">IF(OR(VLOOKUP(A6038,Personal!$A$6:$F$112,5,FALSE())&lt;&gt;"Sí",N6038="No aplica"),0,'Catàleg GRAE'!D42)</f>
        <v>1</v>
      </c>
      <c r="I6038" s="20"/>
      <c r="J6038" s="20"/>
      <c r="K6038" s="20"/>
      <c r="L6038" s="21"/>
      <c r="M6038" s="21"/>
      <c r="N6038" s="20"/>
      <c r="O6038" s="20"/>
      <c r="P6038" s="19" t="str">
        <f aca="false">IF(I6038="","",I6038-H6038)</f>
        <v/>
      </c>
      <c r="Q6038" s="19" t="str">
        <f aca="true">IF(B6038="","",IF(N6038="No aplica","No aplica",IF(I6038="","Pendent",IF(N6038="Per substituir","Substituir",IF(OR(N6038="No localitzat",N6038="No lliurat"),"Reposar",IF(I6038&lt;H6038,"Reposar",IF(I6038&gt;H6038,"Revisar excedent",IF(AND(G6038="Sí",M6038&lt;&gt;"",M6038&lt;TODAY()),"EPI caducat",IF(AND(G6038="Sí",M6038&lt;&gt;"",M6038&lt;=TODAY()+90),"EPI caduca ≤90 dies",IF(OR(N6038="Deteriorat usable",N6038="Revisió necessària"),"Revisar","OK"))))))))))</f>
      </c>
      <c r="R6038" s="20"/>
    </row>
    <row r="6039" customFormat="false" ht="15" hidden="false" customHeight="false" outlineLevel="0" collapsed="false">
      <c r="A6039" s="19" t="n">
        <v>56</v>
      </c>
      <c r="B6039" s="19" t="n">
        <f aca="false">IFERROR(VLOOKUP(A6039,Personal!$A$6:$F$112,2,FALSE()),"")</f>
        <v>0</v>
      </c>
      <c r="C6039" s="19" t="str">
        <f aca="false">IFERROR(VLOOKUP(A6039,Personal!$A$6:$F$112,3,FALSE()),"")</f>
        <v>Valls</v>
      </c>
      <c r="D6039" s="19" t="s">
        <v>112</v>
      </c>
      <c r="E6039" s="19" t="s">
        <v>113</v>
      </c>
      <c r="F6039" s="19" t="s">
        <v>114</v>
      </c>
      <c r="G6039" s="19" t="s">
        <v>291</v>
      </c>
      <c r="H6039" s="19" t="n">
        <f aca="false">IF(OR(VLOOKUP(A6039,Personal!$A$6:$F$112,5,FALSE())&lt;&gt;"Sí",N6039="No aplica"),0,'Catàleg GRAE'!D43)</f>
        <v>2</v>
      </c>
      <c r="I6039" s="20"/>
      <c r="J6039" s="20"/>
      <c r="K6039" s="20"/>
      <c r="L6039" s="21"/>
      <c r="M6039" s="21"/>
      <c r="N6039" s="20"/>
      <c r="O6039" s="20"/>
      <c r="P6039" s="19" t="str">
        <f aca="false">IF(I6039="","",I6039-H6039)</f>
        <v/>
      </c>
      <c r="Q6039" s="19" t="str">
        <f aca="true">IF(B6039="","",IF(N6039="No aplica","No aplica",IF(I6039="","Pendent",IF(N6039="Per substituir","Substituir",IF(OR(N6039="No localitzat",N6039="No lliurat"),"Reposar",IF(I6039&lt;H6039,"Reposar",IF(I6039&gt;H6039,"Revisar excedent",IF(AND(G6039="Sí",M6039&lt;&gt;"",M6039&lt;TODAY()),"EPI caducat",IF(AND(G6039="Sí",M6039&lt;&gt;"",M6039&lt;=TODAY()+90),"EPI caduca ≤90 dies",IF(OR(N6039="Deteriorat usable",N6039="Revisió necessària"),"Revisar","OK"))))))))))</f>
      </c>
      <c r="R6039" s="20"/>
    </row>
    <row r="6040" customFormat="false" ht="15" hidden="false" customHeight="false" outlineLevel="0" collapsed="false">
      <c r="A6040" s="19" t="n">
        <v>56</v>
      </c>
      <c r="B6040" s="19" t="n">
        <f aca="false">IFERROR(VLOOKUP(A6040,Personal!$A$6:$F$112,2,FALSE()),"")</f>
        <v>0</v>
      </c>
      <c r="C6040" s="19" t="str">
        <f aca="false">IFERROR(VLOOKUP(A6040,Personal!$A$6:$F$112,3,FALSE()),"")</f>
        <v>Valls</v>
      </c>
      <c r="D6040" s="19" t="s">
        <v>102</v>
      </c>
      <c r="E6040" s="19" t="s">
        <v>115</v>
      </c>
      <c r="F6040" s="19" t="s">
        <v>116</v>
      </c>
      <c r="G6040" s="19" t="s">
        <v>291</v>
      </c>
      <c r="H6040" s="19" t="n">
        <f aca="false">IF(OR(VLOOKUP(A6040,Personal!$A$6:$F$112,5,FALSE())&lt;&gt;"Sí",N6040="No aplica"),0,'Catàleg GRAE'!D44)</f>
        <v>1</v>
      </c>
      <c r="I6040" s="20"/>
      <c r="J6040" s="20"/>
      <c r="K6040" s="20"/>
      <c r="L6040" s="21"/>
      <c r="M6040" s="21"/>
      <c r="N6040" s="20"/>
      <c r="O6040" s="20"/>
      <c r="P6040" s="19" t="str">
        <f aca="false">IF(I6040="","",I6040-H6040)</f>
        <v/>
      </c>
      <c r="Q6040" s="19" t="str">
        <f aca="true">IF(B6040="","",IF(N6040="No aplica","No aplica",IF(I6040="","Pendent",IF(N6040="Per substituir","Substituir",IF(OR(N6040="No localitzat",N6040="No lliurat"),"Reposar",IF(I6040&lt;H6040,"Reposar",IF(I6040&gt;H6040,"Revisar excedent",IF(AND(G6040="Sí",M6040&lt;&gt;"",M6040&lt;TODAY()),"EPI caducat",IF(AND(G6040="Sí",M6040&lt;&gt;"",M6040&lt;=TODAY()+90),"EPI caduca ≤90 dies",IF(OR(N6040="Deteriorat usable",N6040="Revisió necessària"),"Revisar","OK"))))))))))</f>
      </c>
      <c r="R6040" s="20"/>
    </row>
    <row r="6041" customFormat="false" ht="15" hidden="false" customHeight="false" outlineLevel="0" collapsed="false">
      <c r="A6041" s="19" t="n">
        <v>56</v>
      </c>
      <c r="B6041" s="19" t="n">
        <f aca="false">IFERROR(VLOOKUP(A6041,Personal!$A$6:$F$112,2,FALSE()),"")</f>
        <v>0</v>
      </c>
      <c r="C6041" s="19" t="str">
        <f aca="false">IFERROR(VLOOKUP(A6041,Personal!$A$6:$F$112,3,FALSE()),"")</f>
        <v>Valls</v>
      </c>
      <c r="D6041" s="19" t="s">
        <v>102</v>
      </c>
      <c r="E6041" s="19" t="s">
        <v>117</v>
      </c>
      <c r="F6041" s="19" t="s">
        <v>118</v>
      </c>
      <c r="G6041" s="19" t="s">
        <v>272</v>
      </c>
      <c r="H6041" s="19" t="n">
        <f aca="false">IF(OR(VLOOKUP(A6041,Personal!$A$6:$F$112,5,FALSE())&lt;&gt;"Sí",N6041="No aplica"),0,'Catàleg GRAE'!D45)</f>
        <v>1</v>
      </c>
      <c r="I6041" s="20"/>
      <c r="J6041" s="20"/>
      <c r="K6041" s="20"/>
      <c r="L6041" s="21"/>
      <c r="M6041" s="21"/>
      <c r="N6041" s="20"/>
      <c r="O6041" s="20"/>
      <c r="P6041" s="19" t="str">
        <f aca="false">IF(I6041="","",I6041-H6041)</f>
        <v/>
      </c>
      <c r="Q6041" s="19" t="str">
        <f aca="true">IF(B6041="","",IF(N6041="No aplica","No aplica",IF(I6041="","Pendent",IF(N6041="Per substituir","Substituir",IF(OR(N6041="No localitzat",N6041="No lliurat"),"Reposar",IF(I6041&lt;H6041,"Reposar",IF(I6041&gt;H6041,"Revisar excedent",IF(AND(G6041="Sí",M6041&lt;&gt;"",M6041&lt;TODAY()),"EPI caducat",IF(AND(G6041="Sí",M6041&lt;&gt;"",M6041&lt;=TODAY()+90),"EPI caduca ≤90 dies",IF(OR(N6041="Deteriorat usable",N6041="Revisió necessària"),"Revisar","OK"))))))))))</f>
      </c>
      <c r="R6041" s="20"/>
    </row>
    <row r="6042" customFormat="false" ht="15" hidden="false" customHeight="false" outlineLevel="0" collapsed="false">
      <c r="A6042" s="19" t="n">
        <v>56</v>
      </c>
      <c r="B6042" s="19" t="n">
        <f aca="false">IFERROR(VLOOKUP(A6042,Personal!$A$6:$F$112,2,FALSE()),"")</f>
        <v>0</v>
      </c>
      <c r="C6042" s="19" t="str">
        <f aca="false">IFERROR(VLOOKUP(A6042,Personal!$A$6:$F$112,3,FALSE()),"")</f>
        <v>Valls</v>
      </c>
      <c r="D6042" s="19" t="s">
        <v>102</v>
      </c>
      <c r="E6042" s="19" t="s">
        <v>119</v>
      </c>
      <c r="F6042" s="19" t="s">
        <v>120</v>
      </c>
      <c r="G6042" s="19" t="s">
        <v>272</v>
      </c>
      <c r="H6042" s="19" t="n">
        <f aca="false">IF(OR(VLOOKUP(A6042,Personal!$A$6:$F$112,5,FALSE())&lt;&gt;"Sí",N6042="No aplica"),0,'Catàleg GRAE'!D46)</f>
        <v>1</v>
      </c>
      <c r="I6042" s="20"/>
      <c r="J6042" s="20"/>
      <c r="K6042" s="20"/>
      <c r="L6042" s="21"/>
      <c r="M6042" s="21"/>
      <c r="N6042" s="20"/>
      <c r="O6042" s="20"/>
      <c r="P6042" s="19" t="str">
        <f aca="false">IF(I6042="","",I6042-H6042)</f>
        <v/>
      </c>
      <c r="Q6042" s="19" t="str">
        <f aca="true">IF(B6042="","",IF(N6042="No aplica","No aplica",IF(I6042="","Pendent",IF(N6042="Per substituir","Substituir",IF(OR(N6042="No localitzat",N6042="No lliurat"),"Reposar",IF(I6042&lt;H6042,"Reposar",IF(I6042&gt;H6042,"Revisar excedent",IF(AND(G6042="Sí",M6042&lt;&gt;"",M6042&lt;TODAY()),"EPI caducat",IF(AND(G6042="Sí",M6042&lt;&gt;"",M6042&lt;=TODAY()+90),"EPI caduca ≤90 dies",IF(OR(N6042="Deteriorat usable",N6042="Revisió necessària"),"Revisar","OK"))))))))))</f>
      </c>
      <c r="R6042" s="20"/>
    </row>
    <row r="6043" customFormat="false" ht="15" hidden="false" customHeight="false" outlineLevel="0" collapsed="false">
      <c r="A6043" s="19" t="n">
        <v>56</v>
      </c>
      <c r="B6043" s="19" t="n">
        <f aca="false">IFERROR(VLOOKUP(A6043,Personal!$A$6:$F$112,2,FALSE()),"")</f>
        <v>0</v>
      </c>
      <c r="C6043" s="19" t="str">
        <f aca="false">IFERROR(VLOOKUP(A6043,Personal!$A$6:$F$112,3,FALSE()),"")</f>
        <v>Valls</v>
      </c>
      <c r="D6043" s="19" t="s">
        <v>97</v>
      </c>
      <c r="E6043" s="19" t="s">
        <v>121</v>
      </c>
      <c r="F6043" s="19" t="s">
        <v>122</v>
      </c>
      <c r="G6043" s="19" t="s">
        <v>291</v>
      </c>
      <c r="H6043" s="19" t="n">
        <f aca="false">IF(OR(VLOOKUP(A6043,Personal!$A$6:$F$112,5,FALSE())&lt;&gt;"Sí",N6043="No aplica"),0,'Catàleg GRAE'!D47)</f>
        <v>1</v>
      </c>
      <c r="I6043" s="20"/>
      <c r="J6043" s="20"/>
      <c r="K6043" s="20"/>
      <c r="L6043" s="21"/>
      <c r="M6043" s="21"/>
      <c r="N6043" s="20"/>
      <c r="O6043" s="20"/>
      <c r="P6043" s="19" t="str">
        <f aca="false">IF(I6043="","",I6043-H6043)</f>
        <v/>
      </c>
      <c r="Q6043" s="19" t="str">
        <f aca="true">IF(B6043="","",IF(N6043="No aplica","No aplica",IF(I6043="","Pendent",IF(N6043="Per substituir","Substituir",IF(OR(N6043="No localitzat",N6043="No lliurat"),"Reposar",IF(I6043&lt;H6043,"Reposar",IF(I6043&gt;H6043,"Revisar excedent",IF(AND(G6043="Sí",M6043&lt;&gt;"",M6043&lt;TODAY()),"EPI caducat",IF(AND(G6043="Sí",M6043&lt;&gt;"",M6043&lt;=TODAY()+90),"EPI caduca ≤90 dies",IF(OR(N6043="Deteriorat usable",N6043="Revisió necessària"),"Revisar","OK"))))))))))</f>
      </c>
      <c r="R6043" s="20"/>
    </row>
    <row r="6044" customFormat="false" ht="15" hidden="false" customHeight="false" outlineLevel="0" collapsed="false">
      <c r="A6044" s="19" t="n">
        <v>56</v>
      </c>
      <c r="B6044" s="19" t="n">
        <f aca="false">IFERROR(VLOOKUP(A6044,Personal!$A$6:$F$112,2,FALSE()),"")</f>
        <v>0</v>
      </c>
      <c r="C6044" s="19" t="str">
        <f aca="false">IFERROR(VLOOKUP(A6044,Personal!$A$6:$F$112,3,FALSE()),"")</f>
        <v>Valls</v>
      </c>
      <c r="D6044" s="19" t="s">
        <v>97</v>
      </c>
      <c r="E6044" s="19" t="s">
        <v>123</v>
      </c>
      <c r="F6044" s="19" t="s">
        <v>124</v>
      </c>
      <c r="G6044" s="19" t="s">
        <v>291</v>
      </c>
      <c r="H6044" s="19" t="n">
        <f aca="false">IF(OR(VLOOKUP(A6044,Personal!$A$6:$F$112,5,FALSE())&lt;&gt;"Sí",N6044="No aplica"),0,'Catàleg GRAE'!D48)</f>
        <v>1</v>
      </c>
      <c r="I6044" s="20"/>
      <c r="J6044" s="20"/>
      <c r="K6044" s="20"/>
      <c r="L6044" s="21"/>
      <c r="M6044" s="21"/>
      <c r="N6044" s="20"/>
      <c r="O6044" s="20"/>
      <c r="P6044" s="19" t="str">
        <f aca="false">IF(I6044="","",I6044-H6044)</f>
        <v/>
      </c>
      <c r="Q6044" s="19" t="str">
        <f aca="true">IF(B6044="","",IF(N6044="No aplica","No aplica",IF(I6044="","Pendent",IF(N6044="Per substituir","Substituir",IF(OR(N6044="No localitzat",N6044="No lliurat"),"Reposar",IF(I6044&lt;H6044,"Reposar",IF(I6044&gt;H6044,"Revisar excedent",IF(AND(G6044="Sí",M6044&lt;&gt;"",M6044&lt;TODAY()),"EPI caducat",IF(AND(G6044="Sí",M6044&lt;&gt;"",M6044&lt;=TODAY()+90),"EPI caduca ≤90 dies",IF(OR(N6044="Deteriorat usable",N6044="Revisió necessària"),"Revisar","OK"))))))))))</f>
      </c>
      <c r="R6044" s="20"/>
    </row>
    <row r="6045" customFormat="false" ht="15" hidden="false" customHeight="false" outlineLevel="0" collapsed="false">
      <c r="A6045" s="19" t="n">
        <v>56</v>
      </c>
      <c r="B6045" s="19" t="n">
        <f aca="false">IFERROR(VLOOKUP(A6045,Personal!$A$6:$F$112,2,FALSE()),"")</f>
        <v>0</v>
      </c>
      <c r="C6045" s="19" t="str">
        <f aca="false">IFERROR(VLOOKUP(A6045,Personal!$A$6:$F$112,3,FALSE()),"")</f>
        <v>Valls</v>
      </c>
      <c r="D6045" s="19" t="s">
        <v>125</v>
      </c>
      <c r="E6045" s="19" t="s">
        <v>126</v>
      </c>
      <c r="F6045" s="19" t="s">
        <v>127</v>
      </c>
      <c r="G6045" s="19" t="s">
        <v>272</v>
      </c>
      <c r="H6045" s="19" t="n">
        <f aca="false">IF(OR(VLOOKUP(A6045,Personal!$A$6:$F$112,5,FALSE())&lt;&gt;"Sí",N6045="No aplica"),0,'Catàleg GRAE'!D49)</f>
        <v>1</v>
      </c>
      <c r="I6045" s="20"/>
      <c r="J6045" s="20"/>
      <c r="K6045" s="20"/>
      <c r="L6045" s="21"/>
      <c r="M6045" s="21"/>
      <c r="N6045" s="20"/>
      <c r="O6045" s="20"/>
      <c r="P6045" s="19" t="str">
        <f aca="false">IF(I6045="","",I6045-H6045)</f>
        <v/>
      </c>
      <c r="Q6045" s="19" t="str">
        <f aca="true">IF(B6045="","",IF(N6045="No aplica","No aplica",IF(I6045="","Pendent",IF(N6045="Per substituir","Substituir",IF(OR(N6045="No localitzat",N6045="No lliurat"),"Reposar",IF(I6045&lt;H6045,"Reposar",IF(I6045&gt;H6045,"Revisar excedent",IF(AND(G6045="Sí",M6045&lt;&gt;"",M6045&lt;TODAY()),"EPI caducat",IF(AND(G6045="Sí",M6045&lt;&gt;"",M6045&lt;=TODAY()+90),"EPI caduca ≤90 dies",IF(OR(N6045="Deteriorat usable",N6045="Revisió necessària"),"Revisar","OK"))))))))))</f>
      </c>
      <c r="R6045" s="20"/>
    </row>
    <row r="6046" customFormat="false" ht="15" hidden="false" customHeight="false" outlineLevel="0" collapsed="false">
      <c r="A6046" s="19" t="n">
        <v>56</v>
      </c>
      <c r="B6046" s="19" t="n">
        <f aca="false">IFERROR(VLOOKUP(A6046,Personal!$A$6:$F$112,2,FALSE()),"")</f>
        <v>0</v>
      </c>
      <c r="C6046" s="19" t="str">
        <f aca="false">IFERROR(VLOOKUP(A6046,Personal!$A$6:$F$112,3,FALSE()),"")</f>
        <v>Valls</v>
      </c>
      <c r="D6046" s="19" t="s">
        <v>125</v>
      </c>
      <c r="E6046" s="19" t="s">
        <v>128</v>
      </c>
      <c r="F6046" s="19" t="s">
        <v>129</v>
      </c>
      <c r="G6046" s="19" t="s">
        <v>272</v>
      </c>
      <c r="H6046" s="19" t="n">
        <f aca="false">IF(OR(VLOOKUP(A6046,Personal!$A$6:$F$112,5,FALSE())&lt;&gt;"Sí",N6046="No aplica"),0,'Catàleg GRAE'!D50)</f>
        <v>1</v>
      </c>
      <c r="I6046" s="20"/>
      <c r="J6046" s="20"/>
      <c r="K6046" s="20"/>
      <c r="L6046" s="21"/>
      <c r="M6046" s="21"/>
      <c r="N6046" s="20"/>
      <c r="O6046" s="20"/>
      <c r="P6046" s="19" t="str">
        <f aca="false">IF(I6046="","",I6046-H6046)</f>
        <v/>
      </c>
      <c r="Q6046" s="19" t="str">
        <f aca="true">IF(B6046="","",IF(N6046="No aplica","No aplica",IF(I6046="","Pendent",IF(N6046="Per substituir","Substituir",IF(OR(N6046="No localitzat",N6046="No lliurat"),"Reposar",IF(I6046&lt;H6046,"Reposar",IF(I6046&gt;H6046,"Revisar excedent",IF(AND(G6046="Sí",M6046&lt;&gt;"",M6046&lt;TODAY()),"EPI caducat",IF(AND(G6046="Sí",M6046&lt;&gt;"",M6046&lt;=TODAY()+90),"EPI caduca ≤90 dies",IF(OR(N6046="Deteriorat usable",N6046="Revisió necessària"),"Revisar","OK"))))))))))</f>
      </c>
      <c r="R6046" s="20"/>
    </row>
    <row r="6047" customFormat="false" ht="15" hidden="false" customHeight="false" outlineLevel="0" collapsed="false">
      <c r="A6047" s="19" t="n">
        <v>56</v>
      </c>
      <c r="B6047" s="19" t="n">
        <f aca="false">IFERROR(VLOOKUP(A6047,Personal!$A$6:$F$112,2,FALSE()),"")</f>
        <v>0</v>
      </c>
      <c r="C6047" s="19" t="str">
        <f aca="false">IFERROR(VLOOKUP(A6047,Personal!$A$6:$F$112,3,FALSE()),"")</f>
        <v>Valls</v>
      </c>
      <c r="D6047" s="19" t="s">
        <v>125</v>
      </c>
      <c r="E6047" s="19" t="s">
        <v>130</v>
      </c>
      <c r="F6047" s="19" t="s">
        <v>131</v>
      </c>
      <c r="G6047" s="19" t="s">
        <v>291</v>
      </c>
      <c r="H6047" s="19" t="n">
        <f aca="false">IF(OR(VLOOKUP(A6047,Personal!$A$6:$F$112,5,FALSE())&lt;&gt;"Sí",N6047="No aplica"),0,'Catàleg GRAE'!D51)</f>
        <v>1</v>
      </c>
      <c r="I6047" s="20"/>
      <c r="J6047" s="20"/>
      <c r="K6047" s="20"/>
      <c r="L6047" s="21"/>
      <c r="M6047" s="21"/>
      <c r="N6047" s="20"/>
      <c r="O6047" s="20"/>
      <c r="P6047" s="19" t="str">
        <f aca="false">IF(I6047="","",I6047-H6047)</f>
        <v/>
      </c>
      <c r="Q6047" s="19" t="str">
        <f aca="true">IF(B6047="","",IF(N6047="No aplica","No aplica",IF(I6047="","Pendent",IF(N6047="Per substituir","Substituir",IF(OR(N6047="No localitzat",N6047="No lliurat"),"Reposar",IF(I6047&lt;H6047,"Reposar",IF(I6047&gt;H6047,"Revisar excedent",IF(AND(G6047="Sí",M6047&lt;&gt;"",M6047&lt;TODAY()),"EPI caducat",IF(AND(G6047="Sí",M6047&lt;&gt;"",M6047&lt;=TODAY()+90),"EPI caduca ≤90 dies",IF(OR(N6047="Deteriorat usable",N6047="Revisió necessària"),"Revisar","OK"))))))))))</f>
      </c>
      <c r="R6047" s="20"/>
    </row>
    <row r="6048" customFormat="false" ht="15" hidden="false" customHeight="false" outlineLevel="0" collapsed="false">
      <c r="A6048" s="19" t="n">
        <v>56</v>
      </c>
      <c r="B6048" s="19" t="n">
        <f aca="false">IFERROR(VLOOKUP(A6048,Personal!$A$6:$F$112,2,FALSE()),"")</f>
        <v>0</v>
      </c>
      <c r="C6048" s="19" t="str">
        <f aca="false">IFERROR(VLOOKUP(A6048,Personal!$A$6:$F$112,3,FALSE()),"")</f>
        <v>Valls</v>
      </c>
      <c r="D6048" s="19" t="s">
        <v>132</v>
      </c>
      <c r="E6048" s="19" t="s">
        <v>133</v>
      </c>
      <c r="F6048" s="19" t="s">
        <v>134</v>
      </c>
      <c r="G6048" s="19" t="s">
        <v>291</v>
      </c>
      <c r="H6048" s="19" t="n">
        <f aca="false">IF(OR(VLOOKUP(A6048,Personal!$A$6:$F$112,5,FALSE())&lt;&gt;"Sí",N6048="No aplica"),0,'Catàleg GRAE'!D52)</f>
        <v>1</v>
      </c>
      <c r="I6048" s="20"/>
      <c r="J6048" s="20"/>
      <c r="K6048" s="20"/>
      <c r="L6048" s="21"/>
      <c r="M6048" s="21"/>
      <c r="N6048" s="20"/>
      <c r="O6048" s="20"/>
      <c r="P6048" s="19" t="str">
        <f aca="false">IF(I6048="","",I6048-H6048)</f>
        <v/>
      </c>
      <c r="Q6048" s="19" t="str">
        <f aca="true">IF(B6048="","",IF(N6048="No aplica","No aplica",IF(I6048="","Pendent",IF(N6048="Per substituir","Substituir",IF(OR(N6048="No localitzat",N6048="No lliurat"),"Reposar",IF(I6048&lt;H6048,"Reposar",IF(I6048&gt;H6048,"Revisar excedent",IF(AND(G6048="Sí",M6048&lt;&gt;"",M6048&lt;TODAY()),"EPI caducat",IF(AND(G6048="Sí",M6048&lt;&gt;"",M6048&lt;=TODAY()+90),"EPI caduca ≤90 dies",IF(OR(N6048="Deteriorat usable",N6048="Revisió necessària"),"Revisar","OK"))))))))))</f>
      </c>
      <c r="R6048" s="20"/>
    </row>
    <row r="6049" customFormat="false" ht="15" hidden="false" customHeight="false" outlineLevel="0" collapsed="false">
      <c r="A6049" s="19" t="n">
        <v>56</v>
      </c>
      <c r="B6049" s="19" t="n">
        <f aca="false">IFERROR(VLOOKUP(A6049,Personal!$A$6:$F$112,2,FALSE()),"")</f>
        <v>0</v>
      </c>
      <c r="C6049" s="19" t="str">
        <f aca="false">IFERROR(VLOOKUP(A6049,Personal!$A$6:$F$112,3,FALSE()),"")</f>
        <v>Valls</v>
      </c>
      <c r="D6049" s="19" t="s">
        <v>94</v>
      </c>
      <c r="E6049" s="19" t="s">
        <v>135</v>
      </c>
      <c r="F6049" s="19" t="s">
        <v>136</v>
      </c>
      <c r="G6049" s="19" t="s">
        <v>291</v>
      </c>
      <c r="H6049" s="19" t="n">
        <f aca="false">IF(OR(VLOOKUP(A6049,Personal!$A$6:$F$112,5,FALSE())&lt;&gt;"Sí",N6049="No aplica"),0,'Catàleg GRAE'!D53)</f>
        <v>1</v>
      </c>
      <c r="I6049" s="20"/>
      <c r="J6049" s="20"/>
      <c r="K6049" s="20"/>
      <c r="L6049" s="21"/>
      <c r="M6049" s="21"/>
      <c r="N6049" s="20"/>
      <c r="O6049" s="20"/>
      <c r="P6049" s="19" t="str">
        <f aca="false">IF(I6049="","",I6049-H6049)</f>
        <v/>
      </c>
      <c r="Q6049" s="19" t="str">
        <f aca="true">IF(B6049="","",IF(N6049="No aplica","No aplica",IF(I6049="","Pendent",IF(N6049="Per substituir","Substituir",IF(OR(N6049="No localitzat",N6049="No lliurat"),"Reposar",IF(I6049&lt;H6049,"Reposar",IF(I6049&gt;H6049,"Revisar excedent",IF(AND(G6049="Sí",M6049&lt;&gt;"",M6049&lt;TODAY()),"EPI caducat",IF(AND(G6049="Sí",M6049&lt;&gt;"",M6049&lt;=TODAY()+90),"EPI caduca ≤90 dies",IF(OR(N6049="Deteriorat usable",N6049="Revisió necessària"),"Revisar","OK"))))))))))</f>
      </c>
      <c r="R6049" s="20"/>
    </row>
    <row r="6050" customFormat="false" ht="15" hidden="false" customHeight="false" outlineLevel="0" collapsed="false">
      <c r="A6050" s="19" t="n">
        <v>56</v>
      </c>
      <c r="B6050" s="19" t="n">
        <f aca="false">IFERROR(VLOOKUP(A6050,Personal!$A$6:$F$112,2,FALSE()),"")</f>
        <v>0</v>
      </c>
      <c r="C6050" s="19" t="str">
        <f aca="false">IFERROR(VLOOKUP(A6050,Personal!$A$6:$F$112,3,FALSE()),"")</f>
        <v>Valls</v>
      </c>
      <c r="D6050" s="19" t="s">
        <v>137</v>
      </c>
      <c r="E6050" s="19" t="s">
        <v>138</v>
      </c>
      <c r="F6050" s="19" t="s">
        <v>139</v>
      </c>
      <c r="G6050" s="19" t="s">
        <v>291</v>
      </c>
      <c r="H6050" s="19" t="n">
        <f aca="false">IF(OR(VLOOKUP(A6050,Personal!$A$6:$F$112,5,FALSE())&lt;&gt;"Sí",N6050="No aplica"),0,'Catàleg GRAE'!D54)</f>
        <v>1</v>
      </c>
      <c r="I6050" s="20"/>
      <c r="J6050" s="20"/>
      <c r="K6050" s="20"/>
      <c r="L6050" s="21"/>
      <c r="M6050" s="21"/>
      <c r="N6050" s="20"/>
      <c r="O6050" s="20"/>
      <c r="P6050" s="19" t="str">
        <f aca="false">IF(I6050="","",I6050-H6050)</f>
        <v/>
      </c>
      <c r="Q6050" s="19" t="str">
        <f aca="true">IF(B6050="","",IF(N6050="No aplica","No aplica",IF(I6050="","Pendent",IF(N6050="Per substituir","Substituir",IF(OR(N6050="No localitzat",N6050="No lliurat"),"Reposar",IF(I6050&lt;H6050,"Reposar",IF(I6050&gt;H6050,"Revisar excedent",IF(AND(G6050="Sí",M6050&lt;&gt;"",M6050&lt;TODAY()),"EPI caducat",IF(AND(G6050="Sí",M6050&lt;&gt;"",M6050&lt;=TODAY()+90),"EPI caduca ≤90 dies",IF(OR(N6050="Deteriorat usable",N6050="Revisió necessària"),"Revisar","OK"))))))))))</f>
      </c>
      <c r="R6050" s="20"/>
    </row>
    <row r="6051" customFormat="false" ht="15" hidden="false" customHeight="false" outlineLevel="0" collapsed="false">
      <c r="A6051" s="19" t="n">
        <v>56</v>
      </c>
      <c r="B6051" s="19" t="n">
        <f aca="false">IFERROR(VLOOKUP(A6051,Personal!$A$6:$F$112,2,FALSE()),"")</f>
        <v>0</v>
      </c>
      <c r="C6051" s="19" t="str">
        <f aca="false">IFERROR(VLOOKUP(A6051,Personal!$A$6:$F$112,3,FALSE()),"")</f>
        <v>Valls</v>
      </c>
      <c r="D6051" s="19" t="s">
        <v>94</v>
      </c>
      <c r="E6051" s="19" t="s">
        <v>140</v>
      </c>
      <c r="F6051" s="19" t="s">
        <v>141</v>
      </c>
      <c r="G6051" s="19" t="s">
        <v>291</v>
      </c>
      <c r="H6051" s="19" t="n">
        <f aca="false">IF(OR(VLOOKUP(A6051,Personal!$A$6:$F$112,5,FALSE())&lt;&gt;"Sí",N6051="No aplica"),0,'Catàleg GRAE'!D55)</f>
        <v>1</v>
      </c>
      <c r="I6051" s="20"/>
      <c r="J6051" s="20"/>
      <c r="K6051" s="20"/>
      <c r="L6051" s="21"/>
      <c r="M6051" s="21"/>
      <c r="N6051" s="20"/>
      <c r="O6051" s="20"/>
      <c r="P6051" s="19" t="str">
        <f aca="false">IF(I6051="","",I6051-H6051)</f>
        <v/>
      </c>
      <c r="Q6051" s="19" t="str">
        <f aca="true">IF(B6051="","",IF(N6051="No aplica","No aplica",IF(I6051="","Pendent",IF(N6051="Per substituir","Substituir",IF(OR(N6051="No localitzat",N6051="No lliurat"),"Reposar",IF(I6051&lt;H6051,"Reposar",IF(I6051&gt;H6051,"Revisar excedent",IF(AND(G6051="Sí",M6051&lt;&gt;"",M6051&lt;TODAY()),"EPI caducat",IF(AND(G6051="Sí",M6051&lt;&gt;"",M6051&lt;=TODAY()+90),"EPI caduca ≤90 dies",IF(OR(N6051="Deteriorat usable",N6051="Revisió necessària"),"Revisar","OK"))))))))))</f>
      </c>
      <c r="R6051" s="20"/>
    </row>
    <row r="6052" customFormat="false" ht="15" hidden="false" customHeight="false" outlineLevel="0" collapsed="false">
      <c r="A6052" s="19" t="n">
        <v>56</v>
      </c>
      <c r="B6052" s="19" t="n">
        <f aca="false">IFERROR(VLOOKUP(A6052,Personal!$A$6:$F$112,2,FALSE()),"")</f>
        <v>0</v>
      </c>
      <c r="C6052" s="19" t="str">
        <f aca="false">IFERROR(VLOOKUP(A6052,Personal!$A$6:$F$112,3,FALSE()),"")</f>
        <v>Valls</v>
      </c>
      <c r="D6052" s="19" t="s">
        <v>142</v>
      </c>
      <c r="E6052" s="19" t="s">
        <v>143</v>
      </c>
      <c r="F6052" s="19" t="s">
        <v>144</v>
      </c>
      <c r="G6052" s="19" t="s">
        <v>291</v>
      </c>
      <c r="H6052" s="19" t="n">
        <f aca="false">IF(OR(VLOOKUP(A6052,Personal!$A$6:$F$112,5,FALSE())&lt;&gt;"Sí",N6052="No aplica"),0,'Catàleg GRAE'!D56)</f>
        <v>1</v>
      </c>
      <c r="I6052" s="20"/>
      <c r="J6052" s="20"/>
      <c r="K6052" s="20"/>
      <c r="L6052" s="21"/>
      <c r="M6052" s="21"/>
      <c r="N6052" s="20"/>
      <c r="O6052" s="20"/>
      <c r="P6052" s="19" t="str">
        <f aca="false">IF(I6052="","",I6052-H6052)</f>
        <v/>
      </c>
      <c r="Q6052" s="19" t="str">
        <f aca="true">IF(B6052="","",IF(N6052="No aplica","No aplica",IF(I6052="","Pendent",IF(N6052="Per substituir","Substituir",IF(OR(N6052="No localitzat",N6052="No lliurat"),"Reposar",IF(I6052&lt;H6052,"Reposar",IF(I6052&gt;H6052,"Revisar excedent",IF(AND(G6052="Sí",M6052&lt;&gt;"",M6052&lt;TODAY()),"EPI caducat",IF(AND(G6052="Sí",M6052&lt;&gt;"",M6052&lt;=TODAY()+90),"EPI caduca ≤90 dies",IF(OR(N6052="Deteriorat usable",N6052="Revisió necessària"),"Revisar","OK"))))))))))</f>
      </c>
      <c r="R6052" s="20"/>
    </row>
    <row r="6053" customFormat="false" ht="15" hidden="false" customHeight="false" outlineLevel="0" collapsed="false">
      <c r="A6053" s="19" t="n">
        <v>56</v>
      </c>
      <c r="B6053" s="19" t="n">
        <f aca="false">IFERROR(VLOOKUP(A6053,Personal!$A$6:$F$112,2,FALSE()),"")</f>
        <v>0</v>
      </c>
      <c r="C6053" s="19" t="str">
        <f aca="false">IFERROR(VLOOKUP(A6053,Personal!$A$6:$F$112,3,FALSE()),"")</f>
        <v>Valls</v>
      </c>
      <c r="D6053" s="19" t="s">
        <v>112</v>
      </c>
      <c r="E6053" s="19" t="s">
        <v>145</v>
      </c>
      <c r="F6053" s="19" t="s">
        <v>146</v>
      </c>
      <c r="G6053" s="19" t="s">
        <v>291</v>
      </c>
      <c r="H6053" s="19" t="n">
        <f aca="false">IF(OR(VLOOKUP(A6053,Personal!$A$6:$F$112,5,FALSE())&lt;&gt;"Sí",N6053="No aplica"),0,'Catàleg GRAE'!D57)</f>
        <v>1</v>
      </c>
      <c r="I6053" s="20"/>
      <c r="J6053" s="20"/>
      <c r="K6053" s="20"/>
      <c r="L6053" s="21"/>
      <c r="M6053" s="21"/>
      <c r="N6053" s="20"/>
      <c r="O6053" s="20"/>
      <c r="P6053" s="19" t="str">
        <f aca="false">IF(I6053="","",I6053-H6053)</f>
        <v/>
      </c>
      <c r="Q6053" s="19" t="str">
        <f aca="true">IF(B6053="","",IF(N6053="No aplica","No aplica",IF(I6053="","Pendent",IF(N6053="Per substituir","Substituir",IF(OR(N6053="No localitzat",N6053="No lliurat"),"Reposar",IF(I6053&lt;H6053,"Reposar",IF(I6053&gt;H6053,"Revisar excedent",IF(AND(G6053="Sí",M6053&lt;&gt;"",M6053&lt;TODAY()),"EPI caducat",IF(AND(G6053="Sí",M6053&lt;&gt;"",M6053&lt;=TODAY()+90),"EPI caduca ≤90 dies",IF(OR(N6053="Deteriorat usable",N6053="Revisió necessària"),"Revisar","OK"))))))))))</f>
      </c>
      <c r="R6053" s="20"/>
    </row>
    <row r="6054" customFormat="false" ht="15" hidden="false" customHeight="false" outlineLevel="0" collapsed="false">
      <c r="A6054" s="19" t="n">
        <v>56</v>
      </c>
      <c r="B6054" s="19" t="n">
        <f aca="false">IFERROR(VLOOKUP(A6054,Personal!$A$6:$F$112,2,FALSE()),"")</f>
        <v>0</v>
      </c>
      <c r="C6054" s="19" t="str">
        <f aca="false">IFERROR(VLOOKUP(A6054,Personal!$A$6:$F$112,3,FALSE()),"")</f>
        <v>Valls</v>
      </c>
      <c r="D6054" s="19" t="s">
        <v>137</v>
      </c>
      <c r="E6054" s="19" t="s">
        <v>147</v>
      </c>
      <c r="F6054" s="19" t="s">
        <v>148</v>
      </c>
      <c r="G6054" s="19" t="s">
        <v>291</v>
      </c>
      <c r="H6054" s="19" t="n">
        <f aca="false">IF(OR(VLOOKUP(A6054,Personal!$A$6:$F$112,5,FALSE())&lt;&gt;"Sí",N6054="No aplica"),0,'Catàleg GRAE'!D58)</f>
        <v>1</v>
      </c>
      <c r="I6054" s="20"/>
      <c r="J6054" s="20"/>
      <c r="K6054" s="20"/>
      <c r="L6054" s="21"/>
      <c r="M6054" s="21"/>
      <c r="N6054" s="20"/>
      <c r="O6054" s="20"/>
      <c r="P6054" s="19" t="str">
        <f aca="false">IF(I6054="","",I6054-H6054)</f>
        <v/>
      </c>
      <c r="Q6054" s="19" t="str">
        <f aca="true">IF(B6054="","",IF(N6054="No aplica","No aplica",IF(I6054="","Pendent",IF(N6054="Per substituir","Substituir",IF(OR(N6054="No localitzat",N6054="No lliurat"),"Reposar",IF(I6054&lt;H6054,"Reposar",IF(I6054&gt;H6054,"Revisar excedent",IF(AND(G6054="Sí",M6054&lt;&gt;"",M6054&lt;TODAY()),"EPI caducat",IF(AND(G6054="Sí",M6054&lt;&gt;"",M6054&lt;=TODAY()+90),"EPI caduca ≤90 dies",IF(OR(N6054="Deteriorat usable",N6054="Revisió necessària"),"Revisar","OK"))))))))))</f>
      </c>
      <c r="R6054" s="20"/>
    </row>
    <row r="6055" customFormat="false" ht="15" hidden="false" customHeight="false" outlineLevel="0" collapsed="false">
      <c r="A6055" s="19" t="n">
        <v>56</v>
      </c>
      <c r="B6055" s="19" t="n">
        <f aca="false">IFERROR(VLOOKUP(A6055,Personal!$A$6:$F$112,2,FALSE()),"")</f>
        <v>0</v>
      </c>
      <c r="C6055" s="19" t="str">
        <f aca="false">IFERROR(VLOOKUP(A6055,Personal!$A$6:$F$112,3,FALSE()),"")</f>
        <v>Valls</v>
      </c>
      <c r="D6055" s="19" t="s">
        <v>125</v>
      </c>
      <c r="E6055" s="19" t="s">
        <v>149</v>
      </c>
      <c r="F6055" s="19" t="s">
        <v>150</v>
      </c>
      <c r="G6055" s="19" t="s">
        <v>291</v>
      </c>
      <c r="H6055" s="19" t="n">
        <f aca="false">IF(OR(VLOOKUP(A6055,Personal!$A$6:$F$112,5,FALSE())&lt;&gt;"Sí",N6055="No aplica"),0,'Catàleg GRAE'!D59)</f>
        <v>1</v>
      </c>
      <c r="I6055" s="20"/>
      <c r="J6055" s="20"/>
      <c r="K6055" s="20"/>
      <c r="L6055" s="21"/>
      <c r="M6055" s="21"/>
      <c r="N6055" s="20"/>
      <c r="O6055" s="20"/>
      <c r="P6055" s="19" t="str">
        <f aca="false">IF(I6055="","",I6055-H6055)</f>
        <v/>
      </c>
      <c r="Q6055" s="19" t="str">
        <f aca="true">IF(B6055="","",IF(N6055="No aplica","No aplica",IF(I6055="","Pendent",IF(N6055="Per substituir","Substituir",IF(OR(N6055="No localitzat",N6055="No lliurat"),"Reposar",IF(I6055&lt;H6055,"Reposar",IF(I6055&gt;H6055,"Revisar excedent",IF(AND(G6055="Sí",M6055&lt;&gt;"",M6055&lt;TODAY()),"EPI caducat",IF(AND(G6055="Sí",M6055&lt;&gt;"",M6055&lt;=TODAY()+90),"EPI caduca ≤90 dies",IF(OR(N6055="Deteriorat usable",N6055="Revisió necessària"),"Revisar","OK"))))))))))</f>
      </c>
      <c r="R6055" s="20"/>
    </row>
    <row r="6056" customFormat="false" ht="15" hidden="false" customHeight="false" outlineLevel="0" collapsed="false">
      <c r="A6056" s="19" t="n">
        <v>56</v>
      </c>
      <c r="B6056" s="19" t="n">
        <f aca="false">IFERROR(VLOOKUP(A6056,Personal!$A$6:$F$112,2,FALSE()),"")</f>
        <v>0</v>
      </c>
      <c r="C6056" s="19" t="str">
        <f aca="false">IFERROR(VLOOKUP(A6056,Personal!$A$6:$F$112,3,FALSE()),"")</f>
        <v>Valls</v>
      </c>
      <c r="D6056" s="19" t="s">
        <v>125</v>
      </c>
      <c r="E6056" s="19" t="s">
        <v>151</v>
      </c>
      <c r="F6056" s="19" t="s">
        <v>152</v>
      </c>
      <c r="G6056" s="19" t="s">
        <v>291</v>
      </c>
      <c r="H6056" s="19" t="n">
        <f aca="false">IF(OR(VLOOKUP(A6056,Personal!$A$6:$F$112,5,FALSE())&lt;&gt;"Sí",N6056="No aplica"),0,'Catàleg GRAE'!D60)</f>
        <v>1</v>
      </c>
      <c r="I6056" s="20"/>
      <c r="J6056" s="20"/>
      <c r="K6056" s="20"/>
      <c r="L6056" s="21"/>
      <c r="M6056" s="21"/>
      <c r="N6056" s="20"/>
      <c r="O6056" s="20"/>
      <c r="P6056" s="19" t="str">
        <f aca="false">IF(I6056="","",I6056-H6056)</f>
        <v/>
      </c>
      <c r="Q6056" s="19" t="str">
        <f aca="true">IF(B6056="","",IF(N6056="No aplica","No aplica",IF(I6056="","Pendent",IF(N6056="Per substituir","Substituir",IF(OR(N6056="No localitzat",N6056="No lliurat"),"Reposar",IF(I6056&lt;H6056,"Reposar",IF(I6056&gt;H6056,"Revisar excedent",IF(AND(G6056="Sí",M6056&lt;&gt;"",M6056&lt;TODAY()),"EPI caducat",IF(AND(G6056="Sí",M6056&lt;&gt;"",M6056&lt;=TODAY()+90),"EPI caduca ≤90 dies",IF(OR(N6056="Deteriorat usable",N6056="Revisió necessària"),"Revisar","OK"))))))))))</f>
      </c>
      <c r="R6056" s="20"/>
    </row>
    <row r="6057" customFormat="false" ht="15" hidden="false" customHeight="false" outlineLevel="0" collapsed="false">
      <c r="A6057" s="19" t="n">
        <v>56</v>
      </c>
      <c r="B6057" s="19" t="n">
        <f aca="false">IFERROR(VLOOKUP(A6057,Personal!$A$6:$F$112,2,FALSE()),"")</f>
        <v>0</v>
      </c>
      <c r="C6057" s="19" t="str">
        <f aca="false">IFERROR(VLOOKUP(A6057,Personal!$A$6:$F$112,3,FALSE()),"")</f>
        <v>Valls</v>
      </c>
      <c r="D6057" s="19" t="s">
        <v>153</v>
      </c>
      <c r="E6057" s="19" t="s">
        <v>154</v>
      </c>
      <c r="F6057" s="19" t="s">
        <v>155</v>
      </c>
      <c r="G6057" s="19" t="s">
        <v>291</v>
      </c>
      <c r="H6057" s="19" t="n">
        <f aca="false">IF(OR(VLOOKUP(A6057,Personal!$A$6:$F$112,5,FALSE())&lt;&gt;"Sí",N6057="No aplica"),0,'Catàleg GRAE'!D61)</f>
        <v>1</v>
      </c>
      <c r="I6057" s="20"/>
      <c r="J6057" s="20"/>
      <c r="K6057" s="20"/>
      <c r="L6057" s="21"/>
      <c r="M6057" s="21"/>
      <c r="N6057" s="20"/>
      <c r="O6057" s="20"/>
      <c r="P6057" s="19" t="str">
        <f aca="false">IF(I6057="","",I6057-H6057)</f>
        <v/>
      </c>
      <c r="Q6057" s="19" t="str">
        <f aca="true">IF(B6057="","",IF(N6057="No aplica","No aplica",IF(I6057="","Pendent",IF(N6057="Per substituir","Substituir",IF(OR(N6057="No localitzat",N6057="No lliurat"),"Reposar",IF(I6057&lt;H6057,"Reposar",IF(I6057&gt;H6057,"Revisar excedent",IF(AND(G6057="Sí",M6057&lt;&gt;"",M6057&lt;TODAY()),"EPI caducat",IF(AND(G6057="Sí",M6057&lt;&gt;"",M6057&lt;=TODAY()+90),"EPI caduca ≤90 dies",IF(OR(N6057="Deteriorat usable",N6057="Revisió necessària"),"Revisar","OK"))))))))))</f>
      </c>
      <c r="R6057" s="20"/>
    </row>
    <row r="6058" customFormat="false" ht="15" hidden="false" customHeight="false" outlineLevel="0" collapsed="false">
      <c r="A6058" s="19" t="n">
        <v>56</v>
      </c>
      <c r="B6058" s="19" t="n">
        <f aca="false">IFERROR(VLOOKUP(A6058,Personal!$A$6:$F$112,2,FALSE()),"")</f>
        <v>0</v>
      </c>
      <c r="C6058" s="19" t="str">
        <f aca="false">IFERROR(VLOOKUP(A6058,Personal!$A$6:$F$112,3,FALSE()),"")</f>
        <v>Valls</v>
      </c>
      <c r="D6058" s="19" t="s">
        <v>37</v>
      </c>
      <c r="E6058" s="19" t="s">
        <v>156</v>
      </c>
      <c r="F6058" s="19" t="s">
        <v>157</v>
      </c>
      <c r="G6058" s="19" t="s">
        <v>291</v>
      </c>
      <c r="H6058" s="19" t="n">
        <f aca="false">IF(OR(VLOOKUP(A6058,Personal!$A$6:$F$112,5,FALSE())&lt;&gt;"Sí",N6058="No aplica"),0,'Catàleg GRAE'!D62)</f>
        <v>1</v>
      </c>
      <c r="I6058" s="20"/>
      <c r="J6058" s="20"/>
      <c r="K6058" s="20"/>
      <c r="L6058" s="21"/>
      <c r="M6058" s="21"/>
      <c r="N6058" s="20"/>
      <c r="O6058" s="20"/>
      <c r="P6058" s="19" t="str">
        <f aca="false">IF(I6058="","",I6058-H6058)</f>
        <v/>
      </c>
      <c r="Q6058" s="19" t="str">
        <f aca="true">IF(B6058="","",IF(N6058="No aplica","No aplica",IF(I6058="","Pendent",IF(N6058="Per substituir","Substituir",IF(OR(N6058="No localitzat",N6058="No lliurat"),"Reposar",IF(I6058&lt;H6058,"Reposar",IF(I6058&gt;H6058,"Revisar excedent",IF(AND(G6058="Sí",M6058&lt;&gt;"",M6058&lt;TODAY()),"EPI caducat",IF(AND(G6058="Sí",M6058&lt;&gt;"",M6058&lt;=TODAY()+90),"EPI caduca ≤90 dies",IF(OR(N6058="Deteriorat usable",N6058="Revisió necessària"),"Revisar","OK"))))))))))</f>
      </c>
      <c r="R6058" s="20"/>
    </row>
    <row r="6059" customFormat="false" ht="15" hidden="false" customHeight="false" outlineLevel="0" collapsed="false">
      <c r="A6059" s="19" t="n">
        <v>56</v>
      </c>
      <c r="B6059" s="19" t="n">
        <f aca="false">IFERROR(VLOOKUP(A6059,Personal!$A$6:$F$112,2,FALSE()),"")</f>
        <v>0</v>
      </c>
      <c r="C6059" s="19" t="str">
        <f aca="false">IFERROR(VLOOKUP(A6059,Personal!$A$6:$F$112,3,FALSE()),"")</f>
        <v>Valls</v>
      </c>
      <c r="D6059" s="19" t="s">
        <v>37</v>
      </c>
      <c r="E6059" s="19" t="s">
        <v>158</v>
      </c>
      <c r="F6059" s="19" t="s">
        <v>159</v>
      </c>
      <c r="G6059" s="19" t="s">
        <v>291</v>
      </c>
      <c r="H6059" s="19" t="n">
        <f aca="false">IF(OR(VLOOKUP(A6059,Personal!$A$6:$F$112,5,FALSE())&lt;&gt;"Sí",N6059="No aplica"),0,'Catàleg GRAE'!D63)</f>
        <v>1</v>
      </c>
      <c r="I6059" s="20"/>
      <c r="J6059" s="20"/>
      <c r="K6059" s="20"/>
      <c r="L6059" s="21"/>
      <c r="M6059" s="21"/>
      <c r="N6059" s="20"/>
      <c r="O6059" s="20"/>
      <c r="P6059" s="19" t="str">
        <f aca="false">IF(I6059="","",I6059-H6059)</f>
        <v/>
      </c>
      <c r="Q6059" s="19" t="str">
        <f aca="true">IF(B6059="","",IF(N6059="No aplica","No aplica",IF(I6059="","Pendent",IF(N6059="Per substituir","Substituir",IF(OR(N6059="No localitzat",N6059="No lliurat"),"Reposar",IF(I6059&lt;H6059,"Reposar",IF(I6059&gt;H6059,"Revisar excedent",IF(AND(G6059="Sí",M6059&lt;&gt;"",M6059&lt;TODAY()),"EPI caducat",IF(AND(G6059="Sí",M6059&lt;&gt;"",M6059&lt;=TODAY()+90),"EPI caduca ≤90 dies",IF(OR(N6059="Deteriorat usable",N6059="Revisió necessària"),"Revisar","OK"))))))))))</f>
      </c>
      <c r="R6059" s="20"/>
    </row>
    <row r="6060" customFormat="false" ht="15" hidden="false" customHeight="false" outlineLevel="0" collapsed="false">
      <c r="A6060" s="19" t="n">
        <v>56</v>
      </c>
      <c r="B6060" s="19" t="n">
        <f aca="false">IFERROR(VLOOKUP(A6060,Personal!$A$6:$F$112,2,FALSE()),"")</f>
        <v>0</v>
      </c>
      <c r="C6060" s="19" t="str">
        <f aca="false">IFERROR(VLOOKUP(A6060,Personal!$A$6:$F$112,3,FALSE()),"")</f>
        <v>Valls</v>
      </c>
      <c r="D6060" s="19" t="s">
        <v>160</v>
      </c>
      <c r="E6060" s="19" t="s">
        <v>161</v>
      </c>
      <c r="F6060" s="19" t="s">
        <v>162</v>
      </c>
      <c r="G6060" s="19" t="s">
        <v>291</v>
      </c>
      <c r="H6060" s="19" t="n">
        <f aca="false">IF(OR(VLOOKUP(A6060,Personal!$A$6:$F$112,5,FALSE())&lt;&gt;"Sí",N6060="No aplica"),0,'Catàleg GRAE'!D64)</f>
        <v>1</v>
      </c>
      <c r="I6060" s="20"/>
      <c r="J6060" s="20"/>
      <c r="K6060" s="20"/>
      <c r="L6060" s="21"/>
      <c r="M6060" s="21"/>
      <c r="N6060" s="20"/>
      <c r="O6060" s="20"/>
      <c r="P6060" s="19" t="str">
        <f aca="false">IF(I6060="","",I6060-H6060)</f>
        <v/>
      </c>
      <c r="Q6060" s="19" t="str">
        <f aca="true">IF(B6060="","",IF(N6060="No aplica","No aplica",IF(I6060="","Pendent",IF(N6060="Per substituir","Substituir",IF(OR(N6060="No localitzat",N6060="No lliurat"),"Reposar",IF(I6060&lt;H6060,"Reposar",IF(I6060&gt;H6060,"Revisar excedent",IF(AND(G6060="Sí",M6060&lt;&gt;"",M6060&lt;TODAY()),"EPI caducat",IF(AND(G6060="Sí",M6060&lt;&gt;"",M6060&lt;=TODAY()+90),"EPI caduca ≤90 dies",IF(OR(N6060="Deteriorat usable",N6060="Revisió necessària"),"Revisar","OK"))))))))))</f>
      </c>
      <c r="R6060" s="20"/>
    </row>
    <row r="6061" customFormat="false" ht="15" hidden="false" customHeight="false" outlineLevel="0" collapsed="false">
      <c r="A6061" s="19" t="n">
        <v>56</v>
      </c>
      <c r="B6061" s="19" t="n">
        <f aca="false">IFERROR(VLOOKUP(A6061,Personal!$A$6:$F$112,2,FALSE()),"")</f>
        <v>0</v>
      </c>
      <c r="C6061" s="19" t="str">
        <f aca="false">IFERROR(VLOOKUP(A6061,Personal!$A$6:$F$112,3,FALSE()),"")</f>
        <v>Valls</v>
      </c>
      <c r="D6061" s="19" t="s">
        <v>137</v>
      </c>
      <c r="E6061" s="19" t="s">
        <v>163</v>
      </c>
      <c r="F6061" s="19" t="s">
        <v>164</v>
      </c>
      <c r="G6061" s="19" t="s">
        <v>272</v>
      </c>
      <c r="H6061" s="19" t="n">
        <f aca="false">IF(OR(VLOOKUP(A6061,Personal!$A$6:$F$112,5,FALSE())&lt;&gt;"Sí",N6061="No aplica"),0,'Catàleg GRAE'!D65)</f>
        <v>1</v>
      </c>
      <c r="I6061" s="20"/>
      <c r="J6061" s="20"/>
      <c r="K6061" s="20"/>
      <c r="L6061" s="21"/>
      <c r="M6061" s="21"/>
      <c r="N6061" s="20"/>
      <c r="O6061" s="20"/>
      <c r="P6061" s="19" t="str">
        <f aca="false">IF(I6061="","",I6061-H6061)</f>
        <v/>
      </c>
      <c r="Q6061" s="19" t="str">
        <f aca="true">IF(B6061="","",IF(N6061="No aplica","No aplica",IF(I6061="","Pendent",IF(N6061="Per substituir","Substituir",IF(OR(N6061="No localitzat",N6061="No lliurat"),"Reposar",IF(I6061&lt;H6061,"Reposar",IF(I6061&gt;H6061,"Revisar excedent",IF(AND(G6061="Sí",M6061&lt;&gt;"",M6061&lt;TODAY()),"EPI caducat",IF(AND(G6061="Sí",M6061&lt;&gt;"",M6061&lt;=TODAY()+90),"EPI caduca ≤90 dies",IF(OR(N6061="Deteriorat usable",N6061="Revisió necessària"),"Revisar","OK"))))))))))</f>
      </c>
      <c r="R6061" s="20"/>
    </row>
    <row r="6062" customFormat="false" ht="15" hidden="false" customHeight="false" outlineLevel="0" collapsed="false">
      <c r="A6062" s="19" t="n">
        <v>56</v>
      </c>
      <c r="B6062" s="19" t="n">
        <f aca="false">IFERROR(VLOOKUP(A6062,Personal!$A$6:$F$112,2,FALSE()),"")</f>
        <v>0</v>
      </c>
      <c r="C6062" s="19" t="str">
        <f aca="false">IFERROR(VLOOKUP(A6062,Personal!$A$6:$F$112,3,FALSE()),"")</f>
        <v>Valls</v>
      </c>
      <c r="D6062" s="19" t="s">
        <v>132</v>
      </c>
      <c r="E6062" s="19" t="s">
        <v>165</v>
      </c>
      <c r="F6062" s="19" t="s">
        <v>166</v>
      </c>
      <c r="G6062" s="19" t="s">
        <v>272</v>
      </c>
      <c r="H6062" s="19" t="n">
        <f aca="false">IF(OR(VLOOKUP(A6062,Personal!$A$6:$F$112,5,FALSE())&lt;&gt;"Sí",N6062="No aplica"),0,'Catàleg GRAE'!D66)</f>
        <v>1</v>
      </c>
      <c r="I6062" s="20"/>
      <c r="J6062" s="20"/>
      <c r="K6062" s="20"/>
      <c r="L6062" s="21"/>
      <c r="M6062" s="21"/>
      <c r="N6062" s="20"/>
      <c r="O6062" s="20"/>
      <c r="P6062" s="19" t="str">
        <f aca="false">IF(I6062="","",I6062-H6062)</f>
        <v/>
      </c>
      <c r="Q6062" s="19" t="str">
        <f aca="true">IF(B6062="","",IF(N6062="No aplica","No aplica",IF(I6062="","Pendent",IF(N6062="Per substituir","Substituir",IF(OR(N6062="No localitzat",N6062="No lliurat"),"Reposar",IF(I6062&lt;H6062,"Reposar",IF(I6062&gt;H6062,"Revisar excedent",IF(AND(G6062="Sí",M6062&lt;&gt;"",M6062&lt;TODAY()),"EPI caducat",IF(AND(G6062="Sí",M6062&lt;&gt;"",M6062&lt;=TODAY()+90),"EPI caduca ≤90 dies",IF(OR(N6062="Deteriorat usable",N6062="Revisió necessària"),"Revisar","OK"))))))))))</f>
      </c>
      <c r="R6062" s="20"/>
    </row>
    <row r="6063" customFormat="false" ht="15" hidden="false" customHeight="false" outlineLevel="0" collapsed="false">
      <c r="A6063" s="19" t="n">
        <v>56</v>
      </c>
      <c r="B6063" s="19" t="n">
        <f aca="false">IFERROR(VLOOKUP(A6063,Personal!$A$6:$F$112,2,FALSE()),"")</f>
        <v>0</v>
      </c>
      <c r="C6063" s="19" t="str">
        <f aca="false">IFERROR(VLOOKUP(A6063,Personal!$A$6:$F$112,3,FALSE()),"")</f>
        <v>Valls</v>
      </c>
      <c r="D6063" s="19" t="s">
        <v>71</v>
      </c>
      <c r="E6063" s="19" t="s">
        <v>167</v>
      </c>
      <c r="F6063" s="19" t="s">
        <v>168</v>
      </c>
      <c r="G6063" s="19" t="s">
        <v>291</v>
      </c>
      <c r="H6063" s="19" t="n">
        <f aca="false">IF(OR(VLOOKUP(A6063,Personal!$A$6:$F$112,5,FALSE())&lt;&gt;"Sí",N6063="No aplica"),0,'Catàleg GRAE'!D67)</f>
        <v>1</v>
      </c>
      <c r="I6063" s="20"/>
      <c r="J6063" s="20"/>
      <c r="K6063" s="20"/>
      <c r="L6063" s="21"/>
      <c r="M6063" s="21"/>
      <c r="N6063" s="20"/>
      <c r="O6063" s="20"/>
      <c r="P6063" s="19" t="str">
        <f aca="false">IF(I6063="","",I6063-H6063)</f>
        <v/>
      </c>
      <c r="Q6063" s="19" t="str">
        <f aca="true">IF(B6063="","",IF(N6063="No aplica","No aplica",IF(I6063="","Pendent",IF(N6063="Per substituir","Substituir",IF(OR(N6063="No localitzat",N6063="No lliurat"),"Reposar",IF(I6063&lt;H6063,"Reposar",IF(I6063&gt;H6063,"Revisar excedent",IF(AND(G6063="Sí",M6063&lt;&gt;"",M6063&lt;TODAY()),"EPI caducat",IF(AND(G6063="Sí",M6063&lt;&gt;"",M6063&lt;=TODAY()+90),"EPI caduca ≤90 dies",IF(OR(N6063="Deteriorat usable",N6063="Revisió necessària"),"Revisar","OK"))))))))))</f>
      </c>
      <c r="R6063" s="20"/>
    </row>
    <row r="6064" customFormat="false" ht="15" hidden="false" customHeight="false" outlineLevel="0" collapsed="false">
      <c r="A6064" s="19" t="n">
        <v>56</v>
      </c>
      <c r="B6064" s="19" t="n">
        <f aca="false">IFERROR(VLOOKUP(A6064,Personal!$A$6:$F$112,2,FALSE()),"")</f>
        <v>0</v>
      </c>
      <c r="C6064" s="19" t="str">
        <f aca="false">IFERROR(VLOOKUP(A6064,Personal!$A$6:$F$112,3,FALSE()),"")</f>
        <v>Valls</v>
      </c>
      <c r="D6064" s="19" t="s">
        <v>132</v>
      </c>
      <c r="E6064" s="19" t="s">
        <v>169</v>
      </c>
      <c r="F6064" s="19" t="s">
        <v>170</v>
      </c>
      <c r="G6064" s="19" t="s">
        <v>272</v>
      </c>
      <c r="H6064" s="19" t="n">
        <f aca="false">IF(OR(VLOOKUP(A6064,Personal!$A$6:$F$112,5,FALSE())&lt;&gt;"Sí",N6064="No aplica"),0,'Catàleg GRAE'!D68)</f>
        <v>1</v>
      </c>
      <c r="I6064" s="20"/>
      <c r="J6064" s="20"/>
      <c r="K6064" s="20"/>
      <c r="L6064" s="21"/>
      <c r="M6064" s="21"/>
      <c r="N6064" s="20"/>
      <c r="O6064" s="20"/>
      <c r="P6064" s="19" t="str">
        <f aca="false">IF(I6064="","",I6064-H6064)</f>
        <v/>
      </c>
      <c r="Q6064" s="19" t="str">
        <f aca="true">IF(B6064="","",IF(N6064="No aplica","No aplica",IF(I6064="","Pendent",IF(N6064="Per substituir","Substituir",IF(OR(N6064="No localitzat",N6064="No lliurat"),"Reposar",IF(I6064&lt;H6064,"Reposar",IF(I6064&gt;H6064,"Revisar excedent",IF(AND(G6064="Sí",M6064&lt;&gt;"",M6064&lt;TODAY()),"EPI caducat",IF(AND(G6064="Sí",M6064&lt;&gt;"",M6064&lt;=TODAY()+90),"EPI caduca ≤90 dies",IF(OR(N6064="Deteriorat usable",N6064="Revisió necessària"),"Revisar","OK"))))))))))</f>
      </c>
      <c r="R6064" s="20"/>
    </row>
    <row r="6065" customFormat="false" ht="15" hidden="false" customHeight="false" outlineLevel="0" collapsed="false">
      <c r="A6065" s="19" t="n">
        <v>56</v>
      </c>
      <c r="B6065" s="19" t="n">
        <f aca="false">IFERROR(VLOOKUP(A6065,Personal!$A$6:$F$112,2,FALSE()),"")</f>
        <v>0</v>
      </c>
      <c r="C6065" s="19" t="str">
        <f aca="false">IFERROR(VLOOKUP(A6065,Personal!$A$6:$F$112,3,FALSE()),"")</f>
        <v>Valls</v>
      </c>
      <c r="D6065" s="19" t="s">
        <v>142</v>
      </c>
      <c r="E6065" s="19" t="s">
        <v>171</v>
      </c>
      <c r="F6065" s="19" t="s">
        <v>172</v>
      </c>
      <c r="G6065" s="19" t="s">
        <v>272</v>
      </c>
      <c r="H6065" s="19" t="n">
        <f aca="false">IF(OR(VLOOKUP(A6065,Personal!$A$6:$F$112,5,FALSE())&lt;&gt;"Sí",N6065="No aplica"),0,'Catàleg GRAE'!D69)</f>
        <v>1</v>
      </c>
      <c r="I6065" s="20"/>
      <c r="J6065" s="20"/>
      <c r="K6065" s="20"/>
      <c r="L6065" s="21"/>
      <c r="M6065" s="21"/>
      <c r="N6065" s="20"/>
      <c r="O6065" s="20"/>
      <c r="P6065" s="19" t="str">
        <f aca="false">IF(I6065="","",I6065-H6065)</f>
        <v/>
      </c>
      <c r="Q6065" s="19" t="str">
        <f aca="true">IF(B6065="","",IF(N6065="No aplica","No aplica",IF(I6065="","Pendent",IF(N6065="Per substituir","Substituir",IF(OR(N6065="No localitzat",N6065="No lliurat"),"Reposar",IF(I6065&lt;H6065,"Reposar",IF(I6065&gt;H6065,"Revisar excedent",IF(AND(G6065="Sí",M6065&lt;&gt;"",M6065&lt;TODAY()),"EPI caducat",IF(AND(G6065="Sí",M6065&lt;&gt;"",M6065&lt;=TODAY()+90),"EPI caduca ≤90 dies",IF(OR(N6065="Deteriorat usable",N6065="Revisió necessària"),"Revisar","OK"))))))))))</f>
      </c>
      <c r="R6065" s="20"/>
    </row>
    <row r="6066" customFormat="false" ht="15" hidden="false" customHeight="false" outlineLevel="0" collapsed="false">
      <c r="A6066" s="19" t="n">
        <v>56</v>
      </c>
      <c r="B6066" s="19" t="n">
        <f aca="false">IFERROR(VLOOKUP(A6066,Personal!$A$6:$F$112,2,FALSE()),"")</f>
        <v>0</v>
      </c>
      <c r="C6066" s="19" t="str">
        <f aca="false">IFERROR(VLOOKUP(A6066,Personal!$A$6:$F$112,3,FALSE()),"")</f>
        <v>Valls</v>
      </c>
      <c r="D6066" s="19" t="s">
        <v>132</v>
      </c>
      <c r="E6066" s="19" t="s">
        <v>173</v>
      </c>
      <c r="F6066" s="19" t="s">
        <v>174</v>
      </c>
      <c r="G6066" s="19" t="s">
        <v>272</v>
      </c>
      <c r="H6066" s="19" t="n">
        <f aca="false">IF(OR(VLOOKUP(A6066,Personal!$A$6:$F$112,5,FALSE())&lt;&gt;"Sí",N6066="No aplica"),0,'Catàleg GRAE'!D70)</f>
        <v>1</v>
      </c>
      <c r="I6066" s="20"/>
      <c r="J6066" s="20"/>
      <c r="K6066" s="20"/>
      <c r="L6066" s="21"/>
      <c r="M6066" s="21"/>
      <c r="N6066" s="20"/>
      <c r="O6066" s="20"/>
      <c r="P6066" s="19" t="str">
        <f aca="false">IF(I6066="","",I6066-H6066)</f>
        <v/>
      </c>
      <c r="Q6066" s="19" t="str">
        <f aca="true">IF(B6066="","",IF(N6066="No aplica","No aplica",IF(I6066="","Pendent",IF(N6066="Per substituir","Substituir",IF(OR(N6066="No localitzat",N6066="No lliurat"),"Reposar",IF(I6066&lt;H6066,"Reposar",IF(I6066&gt;H6066,"Revisar excedent",IF(AND(G6066="Sí",M6066&lt;&gt;"",M6066&lt;TODAY()),"EPI caducat",IF(AND(G6066="Sí",M6066&lt;&gt;"",M6066&lt;=TODAY()+90),"EPI caduca ≤90 dies",IF(OR(N6066="Deteriorat usable",N6066="Revisió necessària"),"Revisar","OK"))))))))))</f>
      </c>
      <c r="R6066" s="20"/>
    </row>
    <row r="6067" customFormat="false" ht="15" hidden="false" customHeight="false" outlineLevel="0" collapsed="false">
      <c r="A6067" s="19" t="n">
        <v>56</v>
      </c>
      <c r="B6067" s="19" t="n">
        <f aca="false">IFERROR(VLOOKUP(A6067,Personal!$A$6:$F$112,2,FALSE()),"")</f>
        <v>0</v>
      </c>
      <c r="C6067" s="19" t="str">
        <f aca="false">IFERROR(VLOOKUP(A6067,Personal!$A$6:$F$112,3,FALSE()),"")</f>
        <v>Valls</v>
      </c>
      <c r="D6067" s="19" t="s">
        <v>132</v>
      </c>
      <c r="E6067" s="19" t="s">
        <v>175</v>
      </c>
      <c r="F6067" s="19" t="s">
        <v>176</v>
      </c>
      <c r="G6067" s="19" t="s">
        <v>272</v>
      </c>
      <c r="H6067" s="19" t="n">
        <f aca="false">IF(OR(VLOOKUP(A6067,Personal!$A$6:$F$112,5,FALSE())&lt;&gt;"Sí",N6067="No aplica"),0,'Catàleg GRAE'!D71)</f>
        <v>1</v>
      </c>
      <c r="I6067" s="20"/>
      <c r="J6067" s="20"/>
      <c r="K6067" s="20"/>
      <c r="L6067" s="21"/>
      <c r="M6067" s="21"/>
      <c r="N6067" s="20"/>
      <c r="O6067" s="20"/>
      <c r="P6067" s="19" t="str">
        <f aca="false">IF(I6067="","",I6067-H6067)</f>
        <v/>
      </c>
      <c r="Q6067" s="19" t="str">
        <f aca="true">IF(B6067="","",IF(N6067="No aplica","No aplica",IF(I6067="","Pendent",IF(N6067="Per substituir","Substituir",IF(OR(N6067="No localitzat",N6067="No lliurat"),"Reposar",IF(I6067&lt;H6067,"Reposar",IF(I6067&gt;H6067,"Revisar excedent",IF(AND(G6067="Sí",M6067&lt;&gt;"",M6067&lt;TODAY()),"EPI caducat",IF(AND(G6067="Sí",M6067&lt;&gt;"",M6067&lt;=TODAY()+90),"EPI caduca ≤90 dies",IF(OR(N6067="Deteriorat usable",N6067="Revisió necessària"),"Revisar","OK"))))))))))</f>
      </c>
      <c r="R6067" s="20"/>
    </row>
    <row r="6068" customFormat="false" ht="15" hidden="false" customHeight="false" outlineLevel="0" collapsed="false">
      <c r="A6068" s="19" t="n">
        <v>56</v>
      </c>
      <c r="B6068" s="19" t="n">
        <f aca="false">IFERROR(VLOOKUP(A6068,Personal!$A$6:$F$112,2,FALSE()),"")</f>
        <v>0</v>
      </c>
      <c r="C6068" s="19" t="str">
        <f aca="false">IFERROR(VLOOKUP(A6068,Personal!$A$6:$F$112,3,FALSE()),"")</f>
        <v>Valls</v>
      </c>
      <c r="D6068" s="19" t="s">
        <v>177</v>
      </c>
      <c r="E6068" s="19" t="s">
        <v>178</v>
      </c>
      <c r="F6068" s="19" t="s">
        <v>179</v>
      </c>
      <c r="G6068" s="19" t="s">
        <v>272</v>
      </c>
      <c r="H6068" s="19" t="n">
        <f aca="false">IF(OR(VLOOKUP(A6068,Personal!$A$6:$F$112,5,FALSE())&lt;&gt;"Sí",N6068="No aplica"),0,'Catàleg GRAE'!D72)</f>
        <v>1</v>
      </c>
      <c r="I6068" s="20"/>
      <c r="J6068" s="20"/>
      <c r="K6068" s="20"/>
      <c r="L6068" s="21"/>
      <c r="M6068" s="21"/>
      <c r="N6068" s="20"/>
      <c r="O6068" s="20"/>
      <c r="P6068" s="19" t="str">
        <f aca="false">IF(I6068="","",I6068-H6068)</f>
        <v/>
      </c>
      <c r="Q6068" s="19" t="str">
        <f aca="true">IF(B6068="","",IF(N6068="No aplica","No aplica",IF(I6068="","Pendent",IF(N6068="Per substituir","Substituir",IF(OR(N6068="No localitzat",N6068="No lliurat"),"Reposar",IF(I6068&lt;H6068,"Reposar",IF(I6068&gt;H6068,"Revisar excedent",IF(AND(G6068="Sí",M6068&lt;&gt;"",M6068&lt;TODAY()),"EPI caducat",IF(AND(G6068="Sí",M6068&lt;&gt;"",M6068&lt;=TODAY()+90),"EPI caduca ≤90 dies",IF(OR(N6068="Deteriorat usable",N6068="Revisió necessària"),"Revisar","OK"))))))))))</f>
      </c>
      <c r="R6068" s="20"/>
    </row>
    <row r="6069" customFormat="false" ht="15" hidden="false" customHeight="false" outlineLevel="0" collapsed="false">
      <c r="A6069" s="19" t="n">
        <v>56</v>
      </c>
      <c r="B6069" s="19" t="n">
        <f aca="false">IFERROR(VLOOKUP(A6069,Personal!$A$6:$F$112,2,FALSE()),"")</f>
        <v>0</v>
      </c>
      <c r="C6069" s="19" t="str">
        <f aca="false">IFERROR(VLOOKUP(A6069,Personal!$A$6:$F$112,3,FALSE()),"")</f>
        <v>Valls</v>
      </c>
      <c r="D6069" s="19" t="s">
        <v>177</v>
      </c>
      <c r="E6069" s="19" t="s">
        <v>180</v>
      </c>
      <c r="F6069" s="19" t="s">
        <v>181</v>
      </c>
      <c r="G6069" s="19" t="s">
        <v>272</v>
      </c>
      <c r="H6069" s="19" t="n">
        <f aca="false">IF(OR(VLOOKUP(A6069,Personal!$A$6:$F$112,5,FALSE())&lt;&gt;"Sí",N6069="No aplica"),0,'Catàleg GRAE'!D73)</f>
        <v>1</v>
      </c>
      <c r="I6069" s="20"/>
      <c r="J6069" s="20"/>
      <c r="K6069" s="20"/>
      <c r="L6069" s="21"/>
      <c r="M6069" s="21"/>
      <c r="N6069" s="20"/>
      <c r="O6069" s="20"/>
      <c r="P6069" s="19" t="str">
        <f aca="false">IF(I6069="","",I6069-H6069)</f>
        <v/>
      </c>
      <c r="Q6069" s="19" t="str">
        <f aca="true">IF(B6069="","",IF(N6069="No aplica","No aplica",IF(I6069="","Pendent",IF(N6069="Per substituir","Substituir",IF(OR(N6069="No localitzat",N6069="No lliurat"),"Reposar",IF(I6069&lt;H6069,"Reposar",IF(I6069&gt;H6069,"Revisar excedent",IF(AND(G6069="Sí",M6069&lt;&gt;"",M6069&lt;TODAY()),"EPI caducat",IF(AND(G6069="Sí",M6069&lt;&gt;"",M6069&lt;=TODAY()+90),"EPI caduca ≤90 dies",IF(OR(N6069="Deteriorat usable",N6069="Revisió necessària"),"Revisar","OK"))))))))))</f>
      </c>
      <c r="R6069" s="20"/>
    </row>
    <row r="6070" customFormat="false" ht="15" hidden="false" customHeight="false" outlineLevel="0" collapsed="false">
      <c r="A6070" s="19" t="n">
        <v>56</v>
      </c>
      <c r="B6070" s="19" t="n">
        <f aca="false">IFERROR(VLOOKUP(A6070,Personal!$A$6:$F$112,2,FALSE()),"")</f>
        <v>0</v>
      </c>
      <c r="C6070" s="19" t="str">
        <f aca="false">IFERROR(VLOOKUP(A6070,Personal!$A$6:$F$112,3,FALSE()),"")</f>
        <v>Valls</v>
      </c>
      <c r="D6070" s="19" t="s">
        <v>132</v>
      </c>
      <c r="E6070" s="19" t="s">
        <v>182</v>
      </c>
      <c r="F6070" s="19" t="s">
        <v>183</v>
      </c>
      <c r="G6070" s="19" t="s">
        <v>272</v>
      </c>
      <c r="H6070" s="19" t="n">
        <f aca="false">IF(OR(VLOOKUP(A6070,Personal!$A$6:$F$112,5,FALSE())&lt;&gt;"Sí",N6070="No aplica"),0,'Catàleg GRAE'!D74)</f>
        <v>1</v>
      </c>
      <c r="I6070" s="20"/>
      <c r="J6070" s="20"/>
      <c r="K6070" s="20"/>
      <c r="L6070" s="21"/>
      <c r="M6070" s="21"/>
      <c r="N6070" s="20"/>
      <c r="O6070" s="20"/>
      <c r="P6070" s="19" t="str">
        <f aca="false">IF(I6070="","",I6070-H6070)</f>
        <v/>
      </c>
      <c r="Q6070" s="19" t="str">
        <f aca="true">IF(B6070="","",IF(N6070="No aplica","No aplica",IF(I6070="","Pendent",IF(N6070="Per substituir","Substituir",IF(OR(N6070="No localitzat",N6070="No lliurat"),"Reposar",IF(I6070&lt;H6070,"Reposar",IF(I6070&gt;H6070,"Revisar excedent",IF(AND(G6070="Sí",M6070&lt;&gt;"",M6070&lt;TODAY()),"EPI caducat",IF(AND(G6070="Sí",M6070&lt;&gt;"",M6070&lt;=TODAY()+90),"EPI caduca ≤90 dies",IF(OR(N6070="Deteriorat usable",N6070="Revisió necessària"),"Revisar","OK"))))))))))</f>
      </c>
      <c r="R6070" s="20"/>
    </row>
    <row r="6071" customFormat="false" ht="15" hidden="false" customHeight="false" outlineLevel="0" collapsed="false">
      <c r="A6071" s="19" t="n">
        <v>56</v>
      </c>
      <c r="B6071" s="19" t="n">
        <f aca="false">IFERROR(VLOOKUP(A6071,Personal!$A$6:$F$112,2,FALSE()),"")</f>
        <v>0</v>
      </c>
      <c r="C6071" s="19" t="str">
        <f aca="false">IFERROR(VLOOKUP(A6071,Personal!$A$6:$F$112,3,FALSE()),"")</f>
        <v>Valls</v>
      </c>
      <c r="D6071" s="19" t="s">
        <v>177</v>
      </c>
      <c r="E6071" s="19" t="s">
        <v>184</v>
      </c>
      <c r="F6071" s="19" t="s">
        <v>185</v>
      </c>
      <c r="G6071" s="19" t="s">
        <v>272</v>
      </c>
      <c r="H6071" s="19" t="n">
        <f aca="false">IF(OR(VLOOKUP(A6071,Personal!$A$6:$F$112,5,FALSE())&lt;&gt;"Sí",N6071="No aplica"),0,'Catàleg GRAE'!D75)</f>
        <v>1</v>
      </c>
      <c r="I6071" s="20"/>
      <c r="J6071" s="20"/>
      <c r="K6071" s="20"/>
      <c r="L6071" s="21"/>
      <c r="M6071" s="21"/>
      <c r="N6071" s="20"/>
      <c r="O6071" s="20"/>
      <c r="P6071" s="19" t="str">
        <f aca="false">IF(I6071="","",I6071-H6071)</f>
        <v/>
      </c>
      <c r="Q6071" s="19" t="str">
        <f aca="true">IF(B6071="","",IF(N6071="No aplica","No aplica",IF(I6071="","Pendent",IF(N6071="Per substituir","Substituir",IF(OR(N6071="No localitzat",N6071="No lliurat"),"Reposar",IF(I6071&lt;H6071,"Reposar",IF(I6071&gt;H6071,"Revisar excedent",IF(AND(G6071="Sí",M6071&lt;&gt;"",M6071&lt;TODAY()),"EPI caducat",IF(AND(G6071="Sí",M6071&lt;&gt;"",M6071&lt;=TODAY()+90),"EPI caduca ≤90 dies",IF(OR(N6071="Deteriorat usable",N6071="Revisió necessària"),"Revisar","OK"))))))))))</f>
      </c>
      <c r="R6071" s="20"/>
    </row>
    <row r="6072" customFormat="false" ht="15" hidden="false" customHeight="false" outlineLevel="0" collapsed="false">
      <c r="A6072" s="19" t="n">
        <v>56</v>
      </c>
      <c r="B6072" s="19" t="n">
        <f aca="false">IFERROR(VLOOKUP(A6072,Personal!$A$6:$F$112,2,FALSE()),"")</f>
        <v>0</v>
      </c>
      <c r="C6072" s="19" t="str">
        <f aca="false">IFERROR(VLOOKUP(A6072,Personal!$A$6:$F$112,3,FALSE()),"")</f>
        <v>Valls</v>
      </c>
      <c r="D6072" s="19" t="s">
        <v>142</v>
      </c>
      <c r="E6072" s="19" t="s">
        <v>186</v>
      </c>
      <c r="F6072" s="19" t="s">
        <v>187</v>
      </c>
      <c r="G6072" s="19" t="s">
        <v>272</v>
      </c>
      <c r="H6072" s="19" t="n">
        <f aca="false">IF(OR(VLOOKUP(A6072,Personal!$A$6:$F$112,5,FALSE())&lt;&gt;"Sí",N6072="No aplica"),0,'Catàleg GRAE'!D76)</f>
        <v>1</v>
      </c>
      <c r="I6072" s="20"/>
      <c r="J6072" s="20"/>
      <c r="K6072" s="20"/>
      <c r="L6072" s="21"/>
      <c r="M6072" s="21"/>
      <c r="N6072" s="20"/>
      <c r="O6072" s="20"/>
      <c r="P6072" s="19" t="str">
        <f aca="false">IF(I6072="","",I6072-H6072)</f>
        <v/>
      </c>
      <c r="Q6072" s="19" t="str">
        <f aca="true">IF(B6072="","",IF(N6072="No aplica","No aplica",IF(I6072="","Pendent",IF(N6072="Per substituir","Substituir",IF(OR(N6072="No localitzat",N6072="No lliurat"),"Reposar",IF(I6072&lt;H6072,"Reposar",IF(I6072&gt;H6072,"Revisar excedent",IF(AND(G6072="Sí",M6072&lt;&gt;"",M6072&lt;TODAY()),"EPI caducat",IF(AND(G6072="Sí",M6072&lt;&gt;"",M6072&lt;=TODAY()+90),"EPI caduca ≤90 dies",IF(OR(N6072="Deteriorat usable",N6072="Revisió necessària"),"Revisar","OK"))))))))))</f>
      </c>
      <c r="R6072" s="20"/>
    </row>
    <row r="6073" customFormat="false" ht="15" hidden="false" customHeight="false" outlineLevel="0" collapsed="false">
      <c r="A6073" s="19" t="n">
        <v>56</v>
      </c>
      <c r="B6073" s="19" t="n">
        <f aca="false">IFERROR(VLOOKUP(A6073,Personal!$A$6:$F$112,2,FALSE()),"")</f>
        <v>0</v>
      </c>
      <c r="C6073" s="19" t="str">
        <f aca="false">IFERROR(VLOOKUP(A6073,Personal!$A$6:$F$112,3,FALSE()),"")</f>
        <v>Valls</v>
      </c>
      <c r="D6073" s="19" t="s">
        <v>177</v>
      </c>
      <c r="E6073" s="19" t="s">
        <v>188</v>
      </c>
      <c r="F6073" s="19" t="s">
        <v>189</v>
      </c>
      <c r="G6073" s="19" t="s">
        <v>272</v>
      </c>
      <c r="H6073" s="19" t="n">
        <f aca="false">IF(OR(VLOOKUP(A6073,Personal!$A$6:$F$112,5,FALSE())&lt;&gt;"Sí",N6073="No aplica"),0,'Catàleg GRAE'!D77)</f>
        <v>1</v>
      </c>
      <c r="I6073" s="20"/>
      <c r="J6073" s="20"/>
      <c r="K6073" s="20"/>
      <c r="L6073" s="21"/>
      <c r="M6073" s="21"/>
      <c r="N6073" s="20"/>
      <c r="O6073" s="20"/>
      <c r="P6073" s="19" t="str">
        <f aca="false">IF(I6073="","",I6073-H6073)</f>
        <v/>
      </c>
      <c r="Q6073" s="19" t="str">
        <f aca="true">IF(B6073="","",IF(N6073="No aplica","No aplica",IF(I6073="","Pendent",IF(N6073="Per substituir","Substituir",IF(OR(N6073="No localitzat",N6073="No lliurat"),"Reposar",IF(I6073&lt;H6073,"Reposar",IF(I6073&gt;H6073,"Revisar excedent",IF(AND(G6073="Sí",M6073&lt;&gt;"",M6073&lt;TODAY()),"EPI caducat",IF(AND(G6073="Sí",M6073&lt;&gt;"",M6073&lt;=TODAY()+90),"EPI caduca ≤90 dies",IF(OR(N6073="Deteriorat usable",N6073="Revisió necessària"),"Revisar","OK"))))))))))</f>
      </c>
      <c r="R6073" s="20"/>
    </row>
    <row r="6074" customFormat="false" ht="15" hidden="false" customHeight="false" outlineLevel="0" collapsed="false">
      <c r="A6074" s="19" t="n">
        <v>56</v>
      </c>
      <c r="B6074" s="19" t="n">
        <f aca="false">IFERROR(VLOOKUP(A6074,Personal!$A$6:$F$112,2,FALSE()),"")</f>
        <v>0</v>
      </c>
      <c r="C6074" s="19" t="str">
        <f aca="false">IFERROR(VLOOKUP(A6074,Personal!$A$6:$F$112,3,FALSE()),"")</f>
        <v>Valls</v>
      </c>
      <c r="D6074" s="19" t="s">
        <v>132</v>
      </c>
      <c r="E6074" s="19" t="s">
        <v>190</v>
      </c>
      <c r="F6074" s="19" t="s">
        <v>191</v>
      </c>
      <c r="G6074" s="19" t="s">
        <v>272</v>
      </c>
      <c r="H6074" s="19" t="n">
        <f aca="false">IF(OR(VLOOKUP(A6074,Personal!$A$6:$F$112,5,FALSE())&lt;&gt;"Sí",N6074="No aplica"),0,'Catàleg GRAE'!D78)</f>
        <v>1</v>
      </c>
      <c r="I6074" s="20"/>
      <c r="J6074" s="20"/>
      <c r="K6074" s="20"/>
      <c r="L6074" s="21"/>
      <c r="M6074" s="21"/>
      <c r="N6074" s="20"/>
      <c r="O6074" s="20"/>
      <c r="P6074" s="19" t="str">
        <f aca="false">IF(I6074="","",I6074-H6074)</f>
        <v/>
      </c>
      <c r="Q6074" s="19" t="str">
        <f aca="true">IF(B6074="","",IF(N6074="No aplica","No aplica",IF(I6074="","Pendent",IF(N6074="Per substituir","Substituir",IF(OR(N6074="No localitzat",N6074="No lliurat"),"Reposar",IF(I6074&lt;H6074,"Reposar",IF(I6074&gt;H6074,"Revisar excedent",IF(AND(G6074="Sí",M6074&lt;&gt;"",M6074&lt;TODAY()),"EPI caducat",IF(AND(G6074="Sí",M6074&lt;&gt;"",M6074&lt;=TODAY()+90),"EPI caduca ≤90 dies",IF(OR(N6074="Deteriorat usable",N6074="Revisió necessària"),"Revisar","OK"))))))))))</f>
      </c>
      <c r="R6074" s="20"/>
    </row>
    <row r="6075" customFormat="false" ht="15" hidden="false" customHeight="false" outlineLevel="0" collapsed="false">
      <c r="A6075" s="19" t="n">
        <v>56</v>
      </c>
      <c r="B6075" s="19" t="n">
        <f aca="false">IFERROR(VLOOKUP(A6075,Personal!$A$6:$F$112,2,FALSE()),"")</f>
        <v>0</v>
      </c>
      <c r="C6075" s="19" t="str">
        <f aca="false">IFERROR(VLOOKUP(A6075,Personal!$A$6:$F$112,3,FALSE()),"")</f>
        <v>Valls</v>
      </c>
      <c r="D6075" s="19" t="s">
        <v>177</v>
      </c>
      <c r="E6075" s="19" t="s">
        <v>192</v>
      </c>
      <c r="F6075" s="19" t="s">
        <v>193</v>
      </c>
      <c r="G6075" s="19" t="s">
        <v>272</v>
      </c>
      <c r="H6075" s="19" t="n">
        <f aca="false">IF(OR(VLOOKUP(A6075,Personal!$A$6:$F$112,5,FALSE())&lt;&gt;"Sí",N6075="No aplica"),0,'Catàleg GRAE'!D79)</f>
        <v>8</v>
      </c>
      <c r="I6075" s="20"/>
      <c r="J6075" s="20"/>
      <c r="K6075" s="20"/>
      <c r="L6075" s="21"/>
      <c r="M6075" s="21"/>
      <c r="N6075" s="20"/>
      <c r="O6075" s="20"/>
      <c r="P6075" s="19" t="str">
        <f aca="false">IF(I6075="","",I6075-H6075)</f>
        <v/>
      </c>
      <c r="Q6075" s="19" t="str">
        <f aca="true">IF(B6075="","",IF(N6075="No aplica","No aplica",IF(I6075="","Pendent",IF(N6075="Per substituir","Substituir",IF(OR(N6075="No localitzat",N6075="No lliurat"),"Reposar",IF(I6075&lt;H6075,"Reposar",IF(I6075&gt;H6075,"Revisar excedent",IF(AND(G6075="Sí",M6075&lt;&gt;"",M6075&lt;TODAY()),"EPI caducat",IF(AND(G6075="Sí",M6075&lt;&gt;"",M6075&lt;=TODAY()+90),"EPI caduca ≤90 dies",IF(OR(N6075="Deteriorat usable",N6075="Revisió necessària"),"Revisar","OK"))))))))))</f>
      </c>
      <c r="R6075" s="20"/>
    </row>
    <row r="6076" customFormat="false" ht="15" hidden="false" customHeight="false" outlineLevel="0" collapsed="false">
      <c r="A6076" s="19" t="n">
        <v>56</v>
      </c>
      <c r="B6076" s="19" t="n">
        <f aca="false">IFERROR(VLOOKUP(A6076,Personal!$A$6:$F$112,2,FALSE()),"")</f>
        <v>0</v>
      </c>
      <c r="C6076" s="19" t="str">
        <f aca="false">IFERROR(VLOOKUP(A6076,Personal!$A$6:$F$112,3,FALSE()),"")</f>
        <v>Valls</v>
      </c>
      <c r="D6076" s="19" t="s">
        <v>177</v>
      </c>
      <c r="E6076" s="19" t="s">
        <v>194</v>
      </c>
      <c r="F6076" s="19" t="s">
        <v>195</v>
      </c>
      <c r="G6076" s="19" t="s">
        <v>272</v>
      </c>
      <c r="H6076" s="19" t="n">
        <f aca="false">IF(OR(VLOOKUP(A6076,Personal!$A$6:$F$112,5,FALSE())&lt;&gt;"Sí",N6076="No aplica"),0,'Catàleg GRAE'!D80)</f>
        <v>2</v>
      </c>
      <c r="I6076" s="20"/>
      <c r="J6076" s="20"/>
      <c r="K6076" s="20"/>
      <c r="L6076" s="21"/>
      <c r="M6076" s="21"/>
      <c r="N6076" s="20"/>
      <c r="O6076" s="20"/>
      <c r="P6076" s="19" t="str">
        <f aca="false">IF(I6076="","",I6076-H6076)</f>
        <v/>
      </c>
      <c r="Q6076" s="19" t="str">
        <f aca="true">IF(B6076="","",IF(N6076="No aplica","No aplica",IF(I6076="","Pendent",IF(N6076="Per substituir","Substituir",IF(OR(N6076="No localitzat",N6076="No lliurat"),"Reposar",IF(I6076&lt;H6076,"Reposar",IF(I6076&gt;H6076,"Revisar excedent",IF(AND(G6076="Sí",M6076&lt;&gt;"",M6076&lt;TODAY()),"EPI caducat",IF(AND(G6076="Sí",M6076&lt;&gt;"",M6076&lt;=TODAY()+90),"EPI caduca ≤90 dies",IF(OR(N6076="Deteriorat usable",N6076="Revisió necessària"),"Revisar","OK"))))))))))</f>
      </c>
      <c r="R6076" s="20"/>
    </row>
    <row r="6077" customFormat="false" ht="15" hidden="false" customHeight="false" outlineLevel="0" collapsed="false">
      <c r="A6077" s="19" t="n">
        <v>56</v>
      </c>
      <c r="B6077" s="19" t="n">
        <f aca="false">IFERROR(VLOOKUP(A6077,Personal!$A$6:$F$112,2,FALSE()),"")</f>
        <v>0</v>
      </c>
      <c r="C6077" s="19" t="str">
        <f aca="false">IFERROR(VLOOKUP(A6077,Personal!$A$6:$F$112,3,FALSE()),"")</f>
        <v>Valls</v>
      </c>
      <c r="D6077" s="19" t="s">
        <v>177</v>
      </c>
      <c r="E6077" s="19" t="s">
        <v>196</v>
      </c>
      <c r="F6077" s="19" t="s">
        <v>197</v>
      </c>
      <c r="G6077" s="19" t="s">
        <v>272</v>
      </c>
      <c r="H6077" s="19" t="n">
        <f aca="false">IF(OR(VLOOKUP(A6077,Personal!$A$6:$F$112,5,FALSE())&lt;&gt;"Sí",N6077="No aplica"),0,'Catàleg GRAE'!D81)</f>
        <v>1</v>
      </c>
      <c r="I6077" s="20"/>
      <c r="J6077" s="20"/>
      <c r="K6077" s="20"/>
      <c r="L6077" s="21"/>
      <c r="M6077" s="21"/>
      <c r="N6077" s="20"/>
      <c r="O6077" s="20"/>
      <c r="P6077" s="19" t="str">
        <f aca="false">IF(I6077="","",I6077-H6077)</f>
        <v/>
      </c>
      <c r="Q6077" s="19" t="str">
        <f aca="true">IF(B6077="","",IF(N6077="No aplica","No aplica",IF(I6077="","Pendent",IF(N6077="Per substituir","Substituir",IF(OR(N6077="No localitzat",N6077="No lliurat"),"Reposar",IF(I6077&lt;H6077,"Reposar",IF(I6077&gt;H6077,"Revisar excedent",IF(AND(G6077="Sí",M6077&lt;&gt;"",M6077&lt;TODAY()),"EPI caducat",IF(AND(G6077="Sí",M6077&lt;&gt;"",M6077&lt;=TODAY()+90),"EPI caduca ≤90 dies",IF(OR(N6077="Deteriorat usable",N6077="Revisió necessària"),"Revisar","OK"))))))))))</f>
      </c>
      <c r="R6077" s="20"/>
    </row>
    <row r="6078" customFormat="false" ht="15" hidden="false" customHeight="false" outlineLevel="0" collapsed="false">
      <c r="A6078" s="19" t="n">
        <v>56</v>
      </c>
      <c r="B6078" s="19" t="n">
        <f aca="false">IFERROR(VLOOKUP(A6078,Personal!$A$6:$F$112,2,FALSE()),"")</f>
        <v>0</v>
      </c>
      <c r="C6078" s="19" t="str">
        <f aca="false">IFERROR(VLOOKUP(A6078,Personal!$A$6:$F$112,3,FALSE()),"")</f>
        <v>Valls</v>
      </c>
      <c r="D6078" s="19" t="s">
        <v>177</v>
      </c>
      <c r="E6078" s="19" t="s">
        <v>198</v>
      </c>
      <c r="F6078" s="19" t="s">
        <v>199</v>
      </c>
      <c r="G6078" s="19" t="s">
        <v>272</v>
      </c>
      <c r="H6078" s="19" t="n">
        <f aca="false">IF(OR(VLOOKUP(A6078,Personal!$A$6:$F$112,5,FALSE())&lt;&gt;"Sí",N6078="No aplica"),0,'Catàleg GRAE'!D82)</f>
        <v>1</v>
      </c>
      <c r="I6078" s="20"/>
      <c r="J6078" s="20"/>
      <c r="K6078" s="20"/>
      <c r="L6078" s="21"/>
      <c r="M6078" s="21"/>
      <c r="N6078" s="20"/>
      <c r="O6078" s="20"/>
      <c r="P6078" s="19" t="str">
        <f aca="false">IF(I6078="","",I6078-H6078)</f>
        <v/>
      </c>
      <c r="Q6078" s="19" t="str">
        <f aca="true">IF(B6078="","",IF(N6078="No aplica","No aplica",IF(I6078="","Pendent",IF(N6078="Per substituir","Substituir",IF(OR(N6078="No localitzat",N6078="No lliurat"),"Reposar",IF(I6078&lt;H6078,"Reposar",IF(I6078&gt;H6078,"Revisar excedent",IF(AND(G6078="Sí",M6078&lt;&gt;"",M6078&lt;TODAY()),"EPI caducat",IF(AND(G6078="Sí",M6078&lt;&gt;"",M6078&lt;=TODAY()+90),"EPI caduca ≤90 dies",IF(OR(N6078="Deteriorat usable",N6078="Revisió necessària"),"Revisar","OK"))))))))))</f>
      </c>
      <c r="R6078" s="20"/>
    </row>
    <row r="6079" customFormat="false" ht="15" hidden="false" customHeight="false" outlineLevel="0" collapsed="false">
      <c r="A6079" s="19" t="n">
        <v>56</v>
      </c>
      <c r="B6079" s="19" t="n">
        <f aca="false">IFERROR(VLOOKUP(A6079,Personal!$A$6:$F$112,2,FALSE()),"")</f>
        <v>0</v>
      </c>
      <c r="C6079" s="19" t="str">
        <f aca="false">IFERROR(VLOOKUP(A6079,Personal!$A$6:$F$112,3,FALSE()),"")</f>
        <v>Valls</v>
      </c>
      <c r="D6079" s="19" t="s">
        <v>177</v>
      </c>
      <c r="E6079" s="19" t="s">
        <v>200</v>
      </c>
      <c r="F6079" s="19" t="s">
        <v>201</v>
      </c>
      <c r="G6079" s="19" t="s">
        <v>272</v>
      </c>
      <c r="H6079" s="19" t="n">
        <f aca="false">IF(OR(VLOOKUP(A6079,Personal!$A$6:$F$112,5,FALSE())&lt;&gt;"Sí",N6079="No aplica"),0,'Catàleg GRAE'!D83)</f>
        <v>1</v>
      </c>
      <c r="I6079" s="20"/>
      <c r="J6079" s="20"/>
      <c r="K6079" s="20"/>
      <c r="L6079" s="21"/>
      <c r="M6079" s="21"/>
      <c r="N6079" s="20"/>
      <c r="O6079" s="20"/>
      <c r="P6079" s="19" t="str">
        <f aca="false">IF(I6079="","",I6079-H6079)</f>
        <v/>
      </c>
      <c r="Q6079" s="19" t="str">
        <f aca="true">IF(B6079="","",IF(N6079="No aplica","No aplica",IF(I6079="","Pendent",IF(N6079="Per substituir","Substituir",IF(OR(N6079="No localitzat",N6079="No lliurat"),"Reposar",IF(I6079&lt;H6079,"Reposar",IF(I6079&gt;H6079,"Revisar excedent",IF(AND(G6079="Sí",M6079&lt;&gt;"",M6079&lt;TODAY()),"EPI caducat",IF(AND(G6079="Sí",M6079&lt;&gt;"",M6079&lt;=TODAY()+90),"EPI caduca ≤90 dies",IF(OR(N6079="Deteriorat usable",N6079="Revisió necessària"),"Revisar","OK"))))))))))</f>
      </c>
      <c r="R6079" s="20"/>
    </row>
    <row r="6080" customFormat="false" ht="15" hidden="false" customHeight="false" outlineLevel="0" collapsed="false">
      <c r="A6080" s="19" t="n">
        <v>56</v>
      </c>
      <c r="B6080" s="19" t="n">
        <f aca="false">IFERROR(VLOOKUP(A6080,Personal!$A$6:$F$112,2,FALSE()),"")</f>
        <v>0</v>
      </c>
      <c r="C6080" s="19" t="str">
        <f aca="false">IFERROR(VLOOKUP(A6080,Personal!$A$6:$F$112,3,FALSE()),"")</f>
        <v>Valls</v>
      </c>
      <c r="D6080" s="19" t="s">
        <v>94</v>
      </c>
      <c r="E6080" s="19" t="s">
        <v>202</v>
      </c>
      <c r="F6080" s="19" t="s">
        <v>203</v>
      </c>
      <c r="G6080" s="19" t="s">
        <v>291</v>
      </c>
      <c r="H6080" s="19" t="n">
        <f aca="false">IF(OR(VLOOKUP(A6080,Personal!$A$6:$F$112,5,FALSE())&lt;&gt;"Sí",N6080="No aplica"),0,'Catàleg GRAE'!D84)</f>
        <v>1</v>
      </c>
      <c r="I6080" s="20"/>
      <c r="J6080" s="20"/>
      <c r="K6080" s="20"/>
      <c r="L6080" s="21"/>
      <c r="M6080" s="21"/>
      <c r="N6080" s="20"/>
      <c r="O6080" s="20"/>
      <c r="P6080" s="19" t="str">
        <f aca="false">IF(I6080="","",I6080-H6080)</f>
        <v/>
      </c>
      <c r="Q6080" s="19" t="str">
        <f aca="true">IF(B6080="","",IF(N6080="No aplica","No aplica",IF(I6080="","Pendent",IF(N6080="Per substituir","Substituir",IF(OR(N6080="No localitzat",N6080="No lliurat"),"Reposar",IF(I6080&lt;H6080,"Reposar",IF(I6080&gt;H6080,"Revisar excedent",IF(AND(G6080="Sí",M6080&lt;&gt;"",M6080&lt;TODAY()),"EPI caducat",IF(AND(G6080="Sí",M6080&lt;&gt;"",M6080&lt;=TODAY()+90),"EPI caduca ≤90 dies",IF(OR(N6080="Deteriorat usable",N6080="Revisió necessària"),"Revisar","OK"))))))))))</f>
      </c>
      <c r="R6080" s="20"/>
    </row>
    <row r="6081" customFormat="false" ht="15" hidden="false" customHeight="false" outlineLevel="0" collapsed="false">
      <c r="A6081" s="19" t="n">
        <v>56</v>
      </c>
      <c r="B6081" s="19" t="n">
        <f aca="false">IFERROR(VLOOKUP(A6081,Personal!$A$6:$F$112,2,FALSE()),"")</f>
        <v>0</v>
      </c>
      <c r="C6081" s="19" t="str">
        <f aca="false">IFERROR(VLOOKUP(A6081,Personal!$A$6:$F$112,3,FALSE()),"")</f>
        <v>Valls</v>
      </c>
      <c r="D6081" s="19" t="s">
        <v>125</v>
      </c>
      <c r="E6081" s="19" t="s">
        <v>204</v>
      </c>
      <c r="F6081" s="19" t="s">
        <v>205</v>
      </c>
      <c r="G6081" s="19" t="s">
        <v>291</v>
      </c>
      <c r="H6081" s="19" t="n">
        <f aca="false">IF(OR(VLOOKUP(A6081,Personal!$A$6:$F$112,5,FALSE())&lt;&gt;"Sí",N6081="No aplica"),0,'Catàleg GRAE'!D85)</f>
        <v>1</v>
      </c>
      <c r="I6081" s="20"/>
      <c r="J6081" s="20"/>
      <c r="K6081" s="20"/>
      <c r="L6081" s="21"/>
      <c r="M6081" s="21"/>
      <c r="N6081" s="20"/>
      <c r="O6081" s="20"/>
      <c r="P6081" s="19" t="str">
        <f aca="false">IF(I6081="","",I6081-H6081)</f>
        <v/>
      </c>
      <c r="Q6081" s="19" t="str">
        <f aca="true">IF(B6081="","",IF(N6081="No aplica","No aplica",IF(I6081="","Pendent",IF(N6081="Per substituir","Substituir",IF(OR(N6081="No localitzat",N6081="No lliurat"),"Reposar",IF(I6081&lt;H6081,"Reposar",IF(I6081&gt;H6081,"Revisar excedent",IF(AND(G6081="Sí",M6081&lt;&gt;"",M6081&lt;TODAY()),"EPI caducat",IF(AND(G6081="Sí",M6081&lt;&gt;"",M6081&lt;=TODAY()+90),"EPI caduca ≤90 dies",IF(OR(N6081="Deteriorat usable",N6081="Revisió necessària"),"Revisar","OK"))))))))))</f>
      </c>
      <c r="R6081" s="20"/>
    </row>
    <row r="6082" customFormat="false" ht="15" hidden="false" customHeight="false" outlineLevel="0" collapsed="false">
      <c r="A6082" s="19" t="n">
        <v>56</v>
      </c>
      <c r="B6082" s="19" t="n">
        <f aca="false">IFERROR(VLOOKUP(A6082,Personal!$A$6:$F$112,2,FALSE()),"")</f>
        <v>0</v>
      </c>
      <c r="C6082" s="19" t="str">
        <f aca="false">IFERROR(VLOOKUP(A6082,Personal!$A$6:$F$112,3,FALSE()),"")</f>
        <v>Valls</v>
      </c>
      <c r="D6082" s="19" t="s">
        <v>153</v>
      </c>
      <c r="E6082" s="19" t="s">
        <v>206</v>
      </c>
      <c r="F6082" s="19" t="s">
        <v>207</v>
      </c>
      <c r="G6082" s="19" t="s">
        <v>272</v>
      </c>
      <c r="H6082" s="19" t="n">
        <f aca="false">IF(OR(VLOOKUP(A6082,Personal!$A$6:$F$112,5,FALSE())&lt;&gt;"Sí",N6082="No aplica"),0,'Catàleg GRAE'!D86)</f>
        <v>1</v>
      </c>
      <c r="I6082" s="20"/>
      <c r="J6082" s="20"/>
      <c r="K6082" s="20"/>
      <c r="L6082" s="21"/>
      <c r="M6082" s="21"/>
      <c r="N6082" s="20"/>
      <c r="O6082" s="20"/>
      <c r="P6082" s="19" t="str">
        <f aca="false">IF(I6082="","",I6082-H6082)</f>
        <v/>
      </c>
      <c r="Q6082" s="19" t="str">
        <f aca="true">IF(B6082="","",IF(N6082="No aplica","No aplica",IF(I6082="","Pendent",IF(N6082="Per substituir","Substituir",IF(OR(N6082="No localitzat",N6082="No lliurat"),"Reposar",IF(I6082&lt;H6082,"Reposar",IF(I6082&gt;H6082,"Revisar excedent",IF(AND(G6082="Sí",M6082&lt;&gt;"",M6082&lt;TODAY()),"EPI caducat",IF(AND(G6082="Sí",M6082&lt;&gt;"",M6082&lt;=TODAY()+90),"EPI caduca ≤90 dies",IF(OR(N6082="Deteriorat usable",N6082="Revisió necessària"),"Revisar","OK"))))))))))</f>
      </c>
      <c r="R6082" s="20"/>
    </row>
    <row r="6083" customFormat="false" ht="15" hidden="false" customHeight="false" outlineLevel="0" collapsed="false">
      <c r="A6083" s="19" t="n">
        <v>56</v>
      </c>
      <c r="B6083" s="19" t="n">
        <f aca="false">IFERROR(VLOOKUP(A6083,Personal!$A$6:$F$112,2,FALSE()),"")</f>
        <v>0</v>
      </c>
      <c r="C6083" s="19" t="str">
        <f aca="false">IFERROR(VLOOKUP(A6083,Personal!$A$6:$F$112,3,FALSE()),"")</f>
        <v>Valls</v>
      </c>
      <c r="D6083" s="19" t="s">
        <v>177</v>
      </c>
      <c r="E6083" s="19" t="s">
        <v>208</v>
      </c>
      <c r="F6083" s="19" t="s">
        <v>209</v>
      </c>
      <c r="G6083" s="19" t="s">
        <v>272</v>
      </c>
      <c r="H6083" s="19" t="n">
        <f aca="false">IF(OR(VLOOKUP(A6083,Personal!$A$6:$F$112,5,FALSE())&lt;&gt;"Sí",N6083="No aplica"),0,'Catàleg GRAE'!D87)</f>
        <v>1</v>
      </c>
      <c r="I6083" s="20"/>
      <c r="J6083" s="20"/>
      <c r="K6083" s="20"/>
      <c r="L6083" s="21"/>
      <c r="M6083" s="21"/>
      <c r="N6083" s="20"/>
      <c r="O6083" s="20"/>
      <c r="P6083" s="19" t="str">
        <f aca="false">IF(I6083="","",I6083-H6083)</f>
        <v/>
      </c>
      <c r="Q6083" s="19" t="str">
        <f aca="true">IF(B6083="","",IF(N6083="No aplica","No aplica",IF(I6083="","Pendent",IF(N6083="Per substituir","Substituir",IF(OR(N6083="No localitzat",N6083="No lliurat"),"Reposar",IF(I6083&lt;H6083,"Reposar",IF(I6083&gt;H6083,"Revisar excedent",IF(AND(G6083="Sí",M6083&lt;&gt;"",M6083&lt;TODAY()),"EPI caducat",IF(AND(G6083="Sí",M6083&lt;&gt;"",M6083&lt;=TODAY()+90),"EPI caduca ≤90 dies",IF(OR(N6083="Deteriorat usable",N6083="Revisió necessària"),"Revisar","OK"))))))))))</f>
      </c>
      <c r="R6083" s="20"/>
    </row>
    <row r="6084" customFormat="false" ht="15" hidden="false" customHeight="false" outlineLevel="0" collapsed="false">
      <c r="A6084" s="19" t="n">
        <v>56</v>
      </c>
      <c r="B6084" s="19" t="n">
        <f aca="false">IFERROR(VLOOKUP(A6084,Personal!$A$6:$F$112,2,FALSE()),"")</f>
        <v>0</v>
      </c>
      <c r="C6084" s="19" t="str">
        <f aca="false">IFERROR(VLOOKUP(A6084,Personal!$A$6:$F$112,3,FALSE()),"")</f>
        <v>Valls</v>
      </c>
      <c r="D6084" s="19" t="s">
        <v>177</v>
      </c>
      <c r="E6084" s="19" t="s">
        <v>210</v>
      </c>
      <c r="F6084" s="19" t="s">
        <v>211</v>
      </c>
      <c r="G6084" s="19" t="s">
        <v>272</v>
      </c>
      <c r="H6084" s="19" t="n">
        <f aca="false">IF(OR(VLOOKUP(A6084,Personal!$A$6:$F$112,5,FALSE())&lt;&gt;"Sí",N6084="No aplica"),0,'Catàleg GRAE'!D88)</f>
        <v>1</v>
      </c>
      <c r="I6084" s="20"/>
      <c r="J6084" s="20"/>
      <c r="K6084" s="20"/>
      <c r="L6084" s="21"/>
      <c r="M6084" s="21"/>
      <c r="N6084" s="20"/>
      <c r="O6084" s="20"/>
      <c r="P6084" s="19" t="str">
        <f aca="false">IF(I6084="","",I6084-H6084)</f>
        <v/>
      </c>
      <c r="Q6084" s="19" t="str">
        <f aca="true">IF(B6084="","",IF(N6084="No aplica","No aplica",IF(I6084="","Pendent",IF(N6084="Per substituir","Substituir",IF(OR(N6084="No localitzat",N6084="No lliurat"),"Reposar",IF(I6084&lt;H6084,"Reposar",IF(I6084&gt;H6084,"Revisar excedent",IF(AND(G6084="Sí",M6084&lt;&gt;"",M6084&lt;TODAY()),"EPI caducat",IF(AND(G6084="Sí",M6084&lt;&gt;"",M6084&lt;=TODAY()+90),"EPI caduca ≤90 dies",IF(OR(N6084="Deteriorat usable",N6084="Revisió necessària"),"Revisar","OK"))))))))))</f>
      </c>
      <c r="R6084" s="20"/>
    </row>
    <row r="6085" customFormat="false" ht="15" hidden="false" customHeight="false" outlineLevel="0" collapsed="false">
      <c r="A6085" s="19" t="n">
        <v>56</v>
      </c>
      <c r="B6085" s="19" t="n">
        <f aca="false">IFERROR(VLOOKUP(A6085,Personal!$A$6:$F$112,2,FALSE()),"")</f>
        <v>0</v>
      </c>
      <c r="C6085" s="19" t="str">
        <f aca="false">IFERROR(VLOOKUP(A6085,Personal!$A$6:$F$112,3,FALSE()),"")</f>
        <v>Valls</v>
      </c>
      <c r="D6085" s="19" t="s">
        <v>125</v>
      </c>
      <c r="E6085" s="19" t="s">
        <v>212</v>
      </c>
      <c r="F6085" s="19" t="s">
        <v>213</v>
      </c>
      <c r="G6085" s="19" t="s">
        <v>272</v>
      </c>
      <c r="H6085" s="19" t="n">
        <f aca="false">IF(OR(VLOOKUP(A6085,Personal!$A$6:$F$112,5,FALSE())&lt;&gt;"Sí",N6085="No aplica"),0,'Catàleg GRAE'!D89)</f>
        <v>1</v>
      </c>
      <c r="I6085" s="20"/>
      <c r="J6085" s="20"/>
      <c r="K6085" s="20"/>
      <c r="L6085" s="21"/>
      <c r="M6085" s="21"/>
      <c r="N6085" s="20"/>
      <c r="O6085" s="20"/>
      <c r="P6085" s="19" t="str">
        <f aca="false">IF(I6085="","",I6085-H6085)</f>
        <v/>
      </c>
      <c r="Q6085" s="19" t="str">
        <f aca="true">IF(B6085="","",IF(N6085="No aplica","No aplica",IF(I6085="","Pendent",IF(N6085="Per substituir","Substituir",IF(OR(N6085="No localitzat",N6085="No lliurat"),"Reposar",IF(I6085&lt;H6085,"Reposar",IF(I6085&gt;H6085,"Revisar excedent",IF(AND(G6085="Sí",M6085&lt;&gt;"",M6085&lt;TODAY()),"EPI caducat",IF(AND(G6085="Sí",M6085&lt;&gt;"",M6085&lt;=TODAY()+90),"EPI caduca ≤90 dies",IF(OR(N6085="Deteriorat usable",N6085="Revisió necessària"),"Revisar","OK"))))))))))</f>
      </c>
      <c r="R6085" s="20"/>
    </row>
    <row r="6086" customFormat="false" ht="15" hidden="false" customHeight="false" outlineLevel="0" collapsed="false">
      <c r="A6086" s="19" t="n">
        <v>56</v>
      </c>
      <c r="B6086" s="19" t="n">
        <f aca="false">IFERROR(VLOOKUP(A6086,Personal!$A$6:$F$112,2,FALSE()),"")</f>
        <v>0</v>
      </c>
      <c r="C6086" s="19" t="str">
        <f aca="false">IFERROR(VLOOKUP(A6086,Personal!$A$6:$F$112,3,FALSE()),"")</f>
        <v>Valls</v>
      </c>
      <c r="D6086" s="19" t="s">
        <v>40</v>
      </c>
      <c r="E6086" s="19" t="s">
        <v>214</v>
      </c>
      <c r="F6086" s="19" t="s">
        <v>215</v>
      </c>
      <c r="G6086" s="19" t="s">
        <v>291</v>
      </c>
      <c r="H6086" s="19" t="n">
        <f aca="false">IF(OR(VLOOKUP(A6086,Personal!$A$6:$F$112,5,FALSE())&lt;&gt;"Sí",N6086="No aplica"),0,'Catàleg GRAE'!D90)</f>
        <v>1</v>
      </c>
      <c r="I6086" s="20"/>
      <c r="J6086" s="20"/>
      <c r="K6086" s="20"/>
      <c r="L6086" s="21"/>
      <c r="M6086" s="21"/>
      <c r="N6086" s="20"/>
      <c r="O6086" s="20"/>
      <c r="P6086" s="19" t="str">
        <f aca="false">IF(I6086="","",I6086-H6086)</f>
        <v/>
      </c>
      <c r="Q6086" s="19" t="str">
        <f aca="true">IF(B6086="","",IF(N6086="No aplica","No aplica",IF(I6086="","Pendent",IF(N6086="Per substituir","Substituir",IF(OR(N6086="No localitzat",N6086="No lliurat"),"Reposar",IF(I6086&lt;H6086,"Reposar",IF(I6086&gt;H6086,"Revisar excedent",IF(AND(G6086="Sí",M6086&lt;&gt;"",M6086&lt;TODAY()),"EPI caducat",IF(AND(G6086="Sí",M6086&lt;&gt;"",M6086&lt;=TODAY()+90),"EPI caduca ≤90 dies",IF(OR(N6086="Deteriorat usable",N6086="Revisió necessària"),"Revisar","OK"))))))))))</f>
      </c>
      <c r="R6086" s="20"/>
    </row>
    <row r="6087" customFormat="false" ht="15" hidden="false" customHeight="false" outlineLevel="0" collapsed="false">
      <c r="A6087" s="19" t="n">
        <v>56</v>
      </c>
      <c r="B6087" s="19" t="n">
        <f aca="false">IFERROR(VLOOKUP(A6087,Personal!$A$6:$F$112,2,FALSE()),"")</f>
        <v>0</v>
      </c>
      <c r="C6087" s="19" t="str">
        <f aca="false">IFERROR(VLOOKUP(A6087,Personal!$A$6:$F$112,3,FALSE()),"")</f>
        <v>Valls</v>
      </c>
      <c r="D6087" s="19" t="s">
        <v>216</v>
      </c>
      <c r="E6087" s="19" t="s">
        <v>217</v>
      </c>
      <c r="F6087" s="19" t="s">
        <v>218</v>
      </c>
      <c r="G6087" s="19" t="s">
        <v>272</v>
      </c>
      <c r="H6087" s="19" t="n">
        <f aca="false">IF(OR(VLOOKUP(A6087,Personal!$A$6:$F$112,5,FALSE())&lt;&gt;"Sí",N6087="No aplica"),0,'Catàleg GRAE'!D91)</f>
        <v>1</v>
      </c>
      <c r="I6087" s="20"/>
      <c r="J6087" s="20"/>
      <c r="K6087" s="20"/>
      <c r="L6087" s="21"/>
      <c r="M6087" s="21"/>
      <c r="N6087" s="20"/>
      <c r="O6087" s="20"/>
      <c r="P6087" s="19" t="str">
        <f aca="false">IF(I6087="","",I6087-H6087)</f>
        <v/>
      </c>
      <c r="Q6087" s="19" t="str">
        <f aca="true">IF(B6087="","",IF(N6087="No aplica","No aplica",IF(I6087="","Pendent",IF(N6087="Per substituir","Substituir",IF(OR(N6087="No localitzat",N6087="No lliurat"),"Reposar",IF(I6087&lt;H6087,"Reposar",IF(I6087&gt;H6087,"Revisar excedent",IF(AND(G6087="Sí",M6087&lt;&gt;"",M6087&lt;TODAY()),"EPI caducat",IF(AND(G6087="Sí",M6087&lt;&gt;"",M6087&lt;=TODAY()+90),"EPI caduca ≤90 dies",IF(OR(N6087="Deteriorat usable",N6087="Revisió necessària"),"Revisar","OK"))))))))))</f>
      </c>
      <c r="R6087" s="20"/>
    </row>
    <row r="6088" customFormat="false" ht="15" hidden="false" customHeight="false" outlineLevel="0" collapsed="false">
      <c r="A6088" s="19" t="n">
        <v>56</v>
      </c>
      <c r="B6088" s="19" t="n">
        <f aca="false">IFERROR(VLOOKUP(A6088,Personal!$A$6:$F$112,2,FALSE()),"")</f>
        <v>0</v>
      </c>
      <c r="C6088" s="19" t="str">
        <f aca="false">IFERROR(VLOOKUP(A6088,Personal!$A$6:$F$112,3,FALSE()),"")</f>
        <v>Valls</v>
      </c>
      <c r="D6088" s="19" t="s">
        <v>37</v>
      </c>
      <c r="E6088" s="19" t="s">
        <v>219</v>
      </c>
      <c r="F6088" s="19" t="s">
        <v>220</v>
      </c>
      <c r="G6088" s="19" t="s">
        <v>291</v>
      </c>
      <c r="H6088" s="19" t="n">
        <f aca="false">IF(OR(VLOOKUP(A6088,Personal!$A$6:$F$112,5,FALSE())&lt;&gt;"Sí",N6088="No aplica"),0,'Catàleg GRAE'!D92)</f>
        <v>1</v>
      </c>
      <c r="I6088" s="20"/>
      <c r="J6088" s="20"/>
      <c r="K6088" s="20"/>
      <c r="L6088" s="21"/>
      <c r="M6088" s="21"/>
      <c r="N6088" s="20"/>
      <c r="O6088" s="20"/>
      <c r="P6088" s="19" t="str">
        <f aca="false">IF(I6088="","",I6088-H6088)</f>
        <v/>
      </c>
      <c r="Q6088" s="19" t="str">
        <f aca="true">IF(B6088="","",IF(N6088="No aplica","No aplica",IF(I6088="","Pendent",IF(N6088="Per substituir","Substituir",IF(OR(N6088="No localitzat",N6088="No lliurat"),"Reposar",IF(I6088&lt;H6088,"Reposar",IF(I6088&gt;H6088,"Revisar excedent",IF(AND(G6088="Sí",M6088&lt;&gt;"",M6088&lt;TODAY()),"EPI caducat",IF(AND(G6088="Sí",M6088&lt;&gt;"",M6088&lt;=TODAY()+90),"EPI caduca ≤90 dies",IF(OR(N6088="Deteriorat usable",N6088="Revisió necessària"),"Revisar","OK"))))))))))</f>
      </c>
      <c r="R6088" s="20"/>
    </row>
    <row r="6089" customFormat="false" ht="15" hidden="false" customHeight="false" outlineLevel="0" collapsed="false">
      <c r="A6089" s="19" t="n">
        <v>56</v>
      </c>
      <c r="B6089" s="19" t="n">
        <f aca="false">IFERROR(VLOOKUP(A6089,Personal!$A$6:$F$112,2,FALSE()),"")</f>
        <v>0</v>
      </c>
      <c r="C6089" s="19" t="str">
        <f aca="false">IFERROR(VLOOKUP(A6089,Personal!$A$6:$F$112,3,FALSE()),"")</f>
        <v>Valls</v>
      </c>
      <c r="D6089" s="19" t="s">
        <v>137</v>
      </c>
      <c r="E6089" s="19" t="s">
        <v>221</v>
      </c>
      <c r="F6089" s="19" t="s">
        <v>222</v>
      </c>
      <c r="G6089" s="19" t="s">
        <v>291</v>
      </c>
      <c r="H6089" s="19" t="n">
        <f aca="false">IF(OR(VLOOKUP(A6089,Personal!$A$6:$F$112,5,FALSE())&lt;&gt;"Sí",N6089="No aplica"),0,'Catàleg GRAE'!D93)</f>
        <v>1</v>
      </c>
      <c r="I6089" s="20"/>
      <c r="J6089" s="20"/>
      <c r="K6089" s="20"/>
      <c r="L6089" s="21"/>
      <c r="M6089" s="21"/>
      <c r="N6089" s="20"/>
      <c r="O6089" s="20"/>
      <c r="P6089" s="19" t="str">
        <f aca="false">IF(I6089="","",I6089-H6089)</f>
        <v/>
      </c>
      <c r="Q6089" s="19" t="str">
        <f aca="true">IF(B6089="","",IF(N6089="No aplica","No aplica",IF(I6089="","Pendent",IF(N6089="Per substituir","Substituir",IF(OR(N6089="No localitzat",N6089="No lliurat"),"Reposar",IF(I6089&lt;H6089,"Reposar",IF(I6089&gt;H6089,"Revisar excedent",IF(AND(G6089="Sí",M6089&lt;&gt;"",M6089&lt;TODAY()),"EPI caducat",IF(AND(G6089="Sí",M6089&lt;&gt;"",M6089&lt;=TODAY()+90),"EPI caduca ≤90 dies",IF(OR(N6089="Deteriorat usable",N6089="Revisió necessària"),"Revisar","OK"))))))))))</f>
      </c>
      <c r="R6089" s="20"/>
    </row>
    <row r="6090" customFormat="false" ht="15" hidden="false" customHeight="false" outlineLevel="0" collapsed="false">
      <c r="A6090" s="19" t="n">
        <v>56</v>
      </c>
      <c r="B6090" s="19" t="n">
        <f aca="false">IFERROR(VLOOKUP(A6090,Personal!$A$6:$F$112,2,FALSE()),"")</f>
        <v>0</v>
      </c>
      <c r="C6090" s="19" t="str">
        <f aca="false">IFERROR(VLOOKUP(A6090,Personal!$A$6:$F$112,3,FALSE()),"")</f>
        <v>Valls</v>
      </c>
      <c r="D6090" s="19" t="s">
        <v>137</v>
      </c>
      <c r="E6090" s="19" t="s">
        <v>223</v>
      </c>
      <c r="F6090" s="19" t="s">
        <v>224</v>
      </c>
      <c r="G6090" s="19" t="s">
        <v>291</v>
      </c>
      <c r="H6090" s="19" t="n">
        <f aca="false">IF(OR(VLOOKUP(A6090,Personal!$A$6:$F$112,5,FALSE())&lt;&gt;"Sí",N6090="No aplica"),0,'Catàleg GRAE'!D94)</f>
        <v>1</v>
      </c>
      <c r="I6090" s="20"/>
      <c r="J6090" s="20"/>
      <c r="K6090" s="20"/>
      <c r="L6090" s="21"/>
      <c r="M6090" s="21"/>
      <c r="N6090" s="20"/>
      <c r="O6090" s="20"/>
      <c r="P6090" s="19" t="str">
        <f aca="false">IF(I6090="","",I6090-H6090)</f>
        <v/>
      </c>
      <c r="Q6090" s="19" t="str">
        <f aca="true">IF(B6090="","",IF(N6090="No aplica","No aplica",IF(I6090="","Pendent",IF(N6090="Per substituir","Substituir",IF(OR(N6090="No localitzat",N6090="No lliurat"),"Reposar",IF(I6090&lt;H6090,"Reposar",IF(I6090&gt;H6090,"Revisar excedent",IF(AND(G6090="Sí",M6090&lt;&gt;"",M6090&lt;TODAY()),"EPI caducat",IF(AND(G6090="Sí",M6090&lt;&gt;"",M6090&lt;=TODAY()+90),"EPI caduca ≤90 dies",IF(OR(N6090="Deteriorat usable",N6090="Revisió necessària"),"Revisar","OK"))))))))))</f>
      </c>
      <c r="R6090" s="20"/>
    </row>
    <row r="6091" customFormat="false" ht="15" hidden="false" customHeight="false" outlineLevel="0" collapsed="false">
      <c r="A6091" s="19" t="n">
        <v>56</v>
      </c>
      <c r="B6091" s="19" t="n">
        <f aca="false">IFERROR(VLOOKUP(A6091,Personal!$A$6:$F$112,2,FALSE()),"")</f>
        <v>0</v>
      </c>
      <c r="C6091" s="19" t="str">
        <f aca="false">IFERROR(VLOOKUP(A6091,Personal!$A$6:$F$112,3,FALSE()),"")</f>
        <v>Valls</v>
      </c>
      <c r="D6091" s="19" t="s">
        <v>137</v>
      </c>
      <c r="E6091" s="19" t="s">
        <v>225</v>
      </c>
      <c r="F6091" s="19" t="s">
        <v>226</v>
      </c>
      <c r="G6091" s="19" t="s">
        <v>291</v>
      </c>
      <c r="H6091" s="19" t="n">
        <f aca="false">IF(OR(VLOOKUP(A6091,Personal!$A$6:$F$112,5,FALSE())&lt;&gt;"Sí",N6091="No aplica"),0,'Catàleg GRAE'!D95)</f>
        <v>1</v>
      </c>
      <c r="I6091" s="20"/>
      <c r="J6091" s="20"/>
      <c r="K6091" s="20"/>
      <c r="L6091" s="21"/>
      <c r="M6091" s="21"/>
      <c r="N6091" s="20"/>
      <c r="O6091" s="20"/>
      <c r="P6091" s="19" t="str">
        <f aca="false">IF(I6091="","",I6091-H6091)</f>
        <v/>
      </c>
      <c r="Q6091" s="19" t="str">
        <f aca="true">IF(B6091="","",IF(N6091="No aplica","No aplica",IF(I6091="","Pendent",IF(N6091="Per substituir","Substituir",IF(OR(N6091="No localitzat",N6091="No lliurat"),"Reposar",IF(I6091&lt;H6091,"Reposar",IF(I6091&gt;H6091,"Revisar excedent",IF(AND(G6091="Sí",M6091&lt;&gt;"",M6091&lt;TODAY()),"EPI caducat",IF(AND(G6091="Sí",M6091&lt;&gt;"",M6091&lt;=TODAY()+90),"EPI caduca ≤90 dies",IF(OR(N6091="Deteriorat usable",N6091="Revisió necessària"),"Revisar","OK"))))))))))</f>
      </c>
      <c r="R6091" s="20"/>
    </row>
    <row r="6092" customFormat="false" ht="15" hidden="false" customHeight="false" outlineLevel="0" collapsed="false">
      <c r="A6092" s="19" t="n">
        <v>56</v>
      </c>
      <c r="B6092" s="19" t="n">
        <f aca="false">IFERROR(VLOOKUP(A6092,Personal!$A$6:$F$112,2,FALSE()),"")</f>
        <v>0</v>
      </c>
      <c r="C6092" s="19" t="str">
        <f aca="false">IFERROR(VLOOKUP(A6092,Personal!$A$6:$F$112,3,FALSE()),"")</f>
        <v>Valls</v>
      </c>
      <c r="D6092" s="19" t="s">
        <v>137</v>
      </c>
      <c r="E6092" s="19" t="s">
        <v>227</v>
      </c>
      <c r="F6092" s="19" t="s">
        <v>228</v>
      </c>
      <c r="G6092" s="19" t="s">
        <v>291</v>
      </c>
      <c r="H6092" s="19" t="n">
        <f aca="false">IF(OR(VLOOKUP(A6092,Personal!$A$6:$F$112,5,FALSE())&lt;&gt;"Sí",N6092="No aplica"),0,'Catàleg GRAE'!D96)</f>
        <v>1</v>
      </c>
      <c r="I6092" s="20"/>
      <c r="J6092" s="20"/>
      <c r="K6092" s="20"/>
      <c r="L6092" s="21"/>
      <c r="M6092" s="21"/>
      <c r="N6092" s="20"/>
      <c r="O6092" s="20"/>
      <c r="P6092" s="19" t="str">
        <f aca="false">IF(I6092="","",I6092-H6092)</f>
        <v/>
      </c>
      <c r="Q6092" s="19" t="str">
        <f aca="true">IF(B6092="","",IF(N6092="No aplica","No aplica",IF(I6092="","Pendent",IF(N6092="Per substituir","Substituir",IF(OR(N6092="No localitzat",N6092="No lliurat"),"Reposar",IF(I6092&lt;H6092,"Reposar",IF(I6092&gt;H6092,"Revisar excedent",IF(AND(G6092="Sí",M6092&lt;&gt;"",M6092&lt;TODAY()),"EPI caducat",IF(AND(G6092="Sí",M6092&lt;&gt;"",M6092&lt;=TODAY()+90),"EPI caduca ≤90 dies",IF(OR(N6092="Deteriorat usable",N6092="Revisió necessària"),"Revisar","OK"))))))))))</f>
      </c>
      <c r="R6092" s="20"/>
    </row>
    <row r="6093" customFormat="false" ht="15" hidden="false" customHeight="false" outlineLevel="0" collapsed="false">
      <c r="A6093" s="19" t="n">
        <v>56</v>
      </c>
      <c r="B6093" s="19" t="n">
        <f aca="false">IFERROR(VLOOKUP(A6093,Personal!$A$6:$F$112,2,FALSE()),"")</f>
        <v>0</v>
      </c>
      <c r="C6093" s="19" t="str">
        <f aca="false">IFERROR(VLOOKUP(A6093,Personal!$A$6:$F$112,3,FALSE()),"")</f>
        <v>Valls</v>
      </c>
      <c r="D6093" s="19" t="s">
        <v>137</v>
      </c>
      <c r="E6093" s="19" t="s">
        <v>229</v>
      </c>
      <c r="F6093" s="19" t="s">
        <v>230</v>
      </c>
      <c r="G6093" s="19" t="s">
        <v>291</v>
      </c>
      <c r="H6093" s="19" t="n">
        <f aca="false">IF(OR(VLOOKUP(A6093,Personal!$A$6:$F$112,5,FALSE())&lt;&gt;"Sí",N6093="No aplica"),0,'Catàleg GRAE'!D97)</f>
        <v>1</v>
      </c>
      <c r="I6093" s="20"/>
      <c r="J6093" s="20"/>
      <c r="K6093" s="20"/>
      <c r="L6093" s="21"/>
      <c r="M6093" s="21"/>
      <c r="N6093" s="20"/>
      <c r="O6093" s="20"/>
      <c r="P6093" s="19" t="str">
        <f aca="false">IF(I6093="","",I6093-H6093)</f>
        <v/>
      </c>
      <c r="Q6093" s="19" t="str">
        <f aca="true">IF(B6093="","",IF(N6093="No aplica","No aplica",IF(I6093="","Pendent",IF(N6093="Per substituir","Substituir",IF(OR(N6093="No localitzat",N6093="No lliurat"),"Reposar",IF(I6093&lt;H6093,"Reposar",IF(I6093&gt;H6093,"Revisar excedent",IF(AND(G6093="Sí",M6093&lt;&gt;"",M6093&lt;TODAY()),"EPI caducat",IF(AND(G6093="Sí",M6093&lt;&gt;"",M6093&lt;=TODAY()+90),"EPI caduca ≤90 dies",IF(OR(N6093="Deteriorat usable",N6093="Revisió necessària"),"Revisar","OK"))))))))))</f>
      </c>
      <c r="R6093" s="20"/>
    </row>
    <row r="6094" customFormat="false" ht="15" hidden="false" customHeight="false" outlineLevel="0" collapsed="false">
      <c r="A6094" s="19" t="n">
        <v>56</v>
      </c>
      <c r="B6094" s="19" t="n">
        <f aca="false">IFERROR(VLOOKUP(A6094,Personal!$A$6:$F$112,2,FALSE()),"")</f>
        <v>0</v>
      </c>
      <c r="C6094" s="19" t="str">
        <f aca="false">IFERROR(VLOOKUP(A6094,Personal!$A$6:$F$112,3,FALSE()),"")</f>
        <v>Valls</v>
      </c>
      <c r="D6094" s="19" t="s">
        <v>137</v>
      </c>
      <c r="E6094" s="19" t="s">
        <v>231</v>
      </c>
      <c r="F6094" s="19" t="s">
        <v>232</v>
      </c>
      <c r="G6094" s="19" t="s">
        <v>291</v>
      </c>
      <c r="H6094" s="19" t="n">
        <f aca="false">IF(OR(VLOOKUP(A6094,Personal!$A$6:$F$112,5,FALSE())&lt;&gt;"Sí",N6094="No aplica"),0,'Catàleg GRAE'!D98)</f>
        <v>1</v>
      </c>
      <c r="I6094" s="20"/>
      <c r="J6094" s="20"/>
      <c r="K6094" s="20"/>
      <c r="L6094" s="21"/>
      <c r="M6094" s="21"/>
      <c r="N6094" s="20"/>
      <c r="O6094" s="20"/>
      <c r="P6094" s="19" t="str">
        <f aca="false">IF(I6094="","",I6094-H6094)</f>
        <v/>
      </c>
      <c r="Q6094" s="19" t="str">
        <f aca="true">IF(B6094="","",IF(N6094="No aplica","No aplica",IF(I6094="","Pendent",IF(N6094="Per substituir","Substituir",IF(OR(N6094="No localitzat",N6094="No lliurat"),"Reposar",IF(I6094&lt;H6094,"Reposar",IF(I6094&gt;H6094,"Revisar excedent",IF(AND(G6094="Sí",M6094&lt;&gt;"",M6094&lt;TODAY()),"EPI caducat",IF(AND(G6094="Sí",M6094&lt;&gt;"",M6094&lt;=TODAY()+90),"EPI caduca ≤90 dies",IF(OR(N6094="Deteriorat usable",N6094="Revisió necessària"),"Revisar","OK"))))))))))</f>
      </c>
      <c r="R6094" s="20"/>
    </row>
    <row r="6095" customFormat="false" ht="15" hidden="false" customHeight="false" outlineLevel="0" collapsed="false">
      <c r="A6095" s="19" t="n">
        <v>56</v>
      </c>
      <c r="B6095" s="19" t="n">
        <f aca="false">IFERROR(VLOOKUP(A6095,Personal!$A$6:$F$112,2,FALSE()),"")</f>
        <v>0</v>
      </c>
      <c r="C6095" s="19" t="str">
        <f aca="false">IFERROR(VLOOKUP(A6095,Personal!$A$6:$F$112,3,FALSE()),"")</f>
        <v>Valls</v>
      </c>
      <c r="D6095" s="19" t="s">
        <v>137</v>
      </c>
      <c r="E6095" s="19" t="s">
        <v>233</v>
      </c>
      <c r="F6095" s="19" t="s">
        <v>234</v>
      </c>
      <c r="G6095" s="19" t="s">
        <v>291</v>
      </c>
      <c r="H6095" s="19" t="n">
        <f aca="false">IF(OR(VLOOKUP(A6095,Personal!$A$6:$F$112,5,FALSE())&lt;&gt;"Sí",N6095="No aplica"),0,'Catàleg GRAE'!D99)</f>
        <v>1</v>
      </c>
      <c r="I6095" s="20"/>
      <c r="J6095" s="20"/>
      <c r="K6095" s="20"/>
      <c r="L6095" s="21"/>
      <c r="M6095" s="21"/>
      <c r="N6095" s="20"/>
      <c r="O6095" s="20"/>
      <c r="P6095" s="19" t="str">
        <f aca="false">IF(I6095="","",I6095-H6095)</f>
        <v/>
      </c>
      <c r="Q6095" s="19" t="str">
        <f aca="true">IF(B6095="","",IF(N6095="No aplica","No aplica",IF(I6095="","Pendent",IF(N6095="Per substituir","Substituir",IF(OR(N6095="No localitzat",N6095="No lliurat"),"Reposar",IF(I6095&lt;H6095,"Reposar",IF(I6095&gt;H6095,"Revisar excedent",IF(AND(G6095="Sí",M6095&lt;&gt;"",M6095&lt;TODAY()),"EPI caducat",IF(AND(G6095="Sí",M6095&lt;&gt;"",M6095&lt;=TODAY()+90),"EPI caduca ≤90 dies",IF(OR(N6095="Deteriorat usable",N6095="Revisió necessària"),"Revisar","OK"))))))))))</f>
      </c>
      <c r="R6095" s="20"/>
    </row>
    <row r="6096" customFormat="false" ht="15" hidden="false" customHeight="false" outlineLevel="0" collapsed="false">
      <c r="A6096" s="19" t="n">
        <v>56</v>
      </c>
      <c r="B6096" s="19" t="n">
        <f aca="false">IFERROR(VLOOKUP(A6096,Personal!$A$6:$F$112,2,FALSE()),"")</f>
        <v>0</v>
      </c>
      <c r="C6096" s="19" t="str">
        <f aca="false">IFERROR(VLOOKUP(A6096,Personal!$A$6:$F$112,3,FALSE()),"")</f>
        <v>Valls</v>
      </c>
      <c r="D6096" s="19" t="s">
        <v>216</v>
      </c>
      <c r="E6096" s="19" t="s">
        <v>235</v>
      </c>
      <c r="F6096" s="19" t="s">
        <v>236</v>
      </c>
      <c r="G6096" s="19" t="s">
        <v>272</v>
      </c>
      <c r="H6096" s="19" t="n">
        <f aca="false">IF(OR(VLOOKUP(A6096,Personal!$A$6:$F$112,5,FALSE())&lt;&gt;"Sí",N6096="No aplica"),0,'Catàleg GRAE'!D100)</f>
        <v>1</v>
      </c>
      <c r="I6096" s="20"/>
      <c r="J6096" s="20"/>
      <c r="K6096" s="20"/>
      <c r="L6096" s="21"/>
      <c r="M6096" s="21"/>
      <c r="N6096" s="20"/>
      <c r="O6096" s="20"/>
      <c r="P6096" s="19" t="str">
        <f aca="false">IF(I6096="","",I6096-H6096)</f>
        <v/>
      </c>
      <c r="Q6096" s="19" t="str">
        <f aca="true">IF(B6096="","",IF(N6096="No aplica","No aplica",IF(I6096="","Pendent",IF(N6096="Per substituir","Substituir",IF(OR(N6096="No localitzat",N6096="No lliurat"),"Reposar",IF(I6096&lt;H6096,"Reposar",IF(I6096&gt;H6096,"Revisar excedent",IF(AND(G6096="Sí",M6096&lt;&gt;"",M6096&lt;TODAY()),"EPI caducat",IF(AND(G6096="Sí",M6096&lt;&gt;"",M6096&lt;=TODAY()+90),"EPI caduca ≤90 dies",IF(OR(N6096="Deteriorat usable",N6096="Revisió necessària"),"Revisar","OK"))))))))))</f>
      </c>
      <c r="R6096" s="20"/>
    </row>
    <row r="6097" customFormat="false" ht="15" hidden="false" customHeight="false" outlineLevel="0" collapsed="false">
      <c r="A6097" s="19" t="n">
        <v>56</v>
      </c>
      <c r="B6097" s="19" t="n">
        <f aca="false">IFERROR(VLOOKUP(A6097,Personal!$A$6:$F$112,2,FALSE()),"")</f>
        <v>0</v>
      </c>
      <c r="C6097" s="19" t="str">
        <f aca="false">IFERROR(VLOOKUP(A6097,Personal!$A$6:$F$112,3,FALSE()),"")</f>
        <v>Valls</v>
      </c>
      <c r="D6097" s="19" t="s">
        <v>137</v>
      </c>
      <c r="E6097" s="19" t="s">
        <v>237</v>
      </c>
      <c r="F6097" s="19" t="s">
        <v>238</v>
      </c>
      <c r="G6097" s="19" t="s">
        <v>291</v>
      </c>
      <c r="H6097" s="19" t="n">
        <f aca="false">IF(OR(VLOOKUP(A6097,Personal!$A$6:$F$112,5,FALSE())&lt;&gt;"Sí",N6097="No aplica"),0,'Catàleg GRAE'!D101)</f>
        <v>1</v>
      </c>
      <c r="I6097" s="20"/>
      <c r="J6097" s="20"/>
      <c r="K6097" s="20"/>
      <c r="L6097" s="21"/>
      <c r="M6097" s="21"/>
      <c r="N6097" s="20"/>
      <c r="O6097" s="20"/>
      <c r="P6097" s="19" t="str">
        <f aca="false">IF(I6097="","",I6097-H6097)</f>
        <v/>
      </c>
      <c r="Q6097" s="19" t="str">
        <f aca="true">IF(B6097="","",IF(N6097="No aplica","No aplica",IF(I6097="","Pendent",IF(N6097="Per substituir","Substituir",IF(OR(N6097="No localitzat",N6097="No lliurat"),"Reposar",IF(I6097&lt;H6097,"Reposar",IF(I6097&gt;H6097,"Revisar excedent",IF(AND(G6097="Sí",M6097&lt;&gt;"",M6097&lt;TODAY()),"EPI caducat",IF(AND(G6097="Sí",M6097&lt;&gt;"",M6097&lt;=TODAY()+90),"EPI caduca ≤90 dies",IF(OR(N6097="Deteriorat usable",N6097="Revisió necessària"),"Revisar","OK"))))))))))</f>
      </c>
      <c r="R6097" s="20"/>
    </row>
    <row r="6098" customFormat="false" ht="15" hidden="false" customHeight="false" outlineLevel="0" collapsed="false">
      <c r="A6098" s="19" t="n">
        <v>56</v>
      </c>
      <c r="B6098" s="19" t="n">
        <f aca="false">IFERROR(VLOOKUP(A6098,Personal!$A$6:$F$112,2,FALSE()),"")</f>
        <v>0</v>
      </c>
      <c r="C6098" s="19" t="str">
        <f aca="false">IFERROR(VLOOKUP(A6098,Personal!$A$6:$F$112,3,FALSE()),"")</f>
        <v>Valls</v>
      </c>
      <c r="D6098" s="19" t="s">
        <v>37</v>
      </c>
      <c r="E6098" s="19" t="s">
        <v>239</v>
      </c>
      <c r="F6098" s="19" t="s">
        <v>240</v>
      </c>
      <c r="G6098" s="19" t="s">
        <v>291</v>
      </c>
      <c r="H6098" s="19" t="n">
        <f aca="false">IF(OR(VLOOKUP(A6098,Personal!$A$6:$F$112,5,FALSE())&lt;&gt;"Sí",N6098="No aplica"),0,'Catàleg GRAE'!D102)</f>
        <v>1</v>
      </c>
      <c r="I6098" s="20"/>
      <c r="J6098" s="20"/>
      <c r="K6098" s="20"/>
      <c r="L6098" s="21"/>
      <c r="M6098" s="21"/>
      <c r="N6098" s="20"/>
      <c r="O6098" s="20"/>
      <c r="P6098" s="19" t="str">
        <f aca="false">IF(I6098="","",I6098-H6098)</f>
        <v/>
      </c>
      <c r="Q6098" s="19" t="str">
        <f aca="true">IF(B6098="","",IF(N6098="No aplica","No aplica",IF(I6098="","Pendent",IF(N6098="Per substituir","Substituir",IF(OR(N6098="No localitzat",N6098="No lliurat"),"Reposar",IF(I6098&lt;H6098,"Reposar",IF(I6098&gt;H6098,"Revisar excedent",IF(AND(G6098="Sí",M6098&lt;&gt;"",M6098&lt;TODAY()),"EPI caducat",IF(AND(G6098="Sí",M6098&lt;&gt;"",M6098&lt;=TODAY()+90),"EPI caduca ≤90 dies",IF(OR(N6098="Deteriorat usable",N6098="Revisió necessària"),"Revisar","OK"))))))))))</f>
      </c>
      <c r="R6098" s="20"/>
    </row>
    <row r="6099" customFormat="false" ht="15" hidden="false" customHeight="false" outlineLevel="0" collapsed="false">
      <c r="A6099" s="19" t="n">
        <v>56</v>
      </c>
      <c r="B6099" s="19" t="n">
        <f aca="false">IFERROR(VLOOKUP(A6099,Personal!$A$6:$F$112,2,FALSE()),"")</f>
        <v>0</v>
      </c>
      <c r="C6099" s="19" t="str">
        <f aca="false">IFERROR(VLOOKUP(A6099,Personal!$A$6:$F$112,3,FALSE()),"")</f>
        <v>Valls</v>
      </c>
      <c r="D6099" s="19" t="s">
        <v>37</v>
      </c>
      <c r="E6099" s="19" t="s">
        <v>241</v>
      </c>
      <c r="F6099" s="19" t="s">
        <v>242</v>
      </c>
      <c r="G6099" s="19" t="s">
        <v>291</v>
      </c>
      <c r="H6099" s="19" t="n">
        <f aca="false">IF(OR(VLOOKUP(A6099,Personal!$A$6:$F$112,5,FALSE())&lt;&gt;"Sí",N6099="No aplica"),0,'Catàleg GRAE'!D103)</f>
        <v>1</v>
      </c>
      <c r="I6099" s="20"/>
      <c r="J6099" s="20"/>
      <c r="K6099" s="20"/>
      <c r="L6099" s="21"/>
      <c r="M6099" s="21"/>
      <c r="N6099" s="20"/>
      <c r="O6099" s="20"/>
      <c r="P6099" s="19" t="str">
        <f aca="false">IF(I6099="","",I6099-H6099)</f>
        <v/>
      </c>
      <c r="Q6099" s="19" t="str">
        <f aca="true">IF(B6099="","",IF(N6099="No aplica","No aplica",IF(I6099="","Pendent",IF(N6099="Per substituir","Substituir",IF(OR(N6099="No localitzat",N6099="No lliurat"),"Reposar",IF(I6099&lt;H6099,"Reposar",IF(I6099&gt;H6099,"Revisar excedent",IF(AND(G6099="Sí",M6099&lt;&gt;"",M6099&lt;TODAY()),"EPI caducat",IF(AND(G6099="Sí",M6099&lt;&gt;"",M6099&lt;=TODAY()+90),"EPI caduca ≤90 dies",IF(OR(N6099="Deteriorat usable",N6099="Revisió necessària"),"Revisar","OK"))))))))))</f>
      </c>
      <c r="R6099" s="20"/>
    </row>
    <row r="6100" customFormat="false" ht="15" hidden="false" customHeight="false" outlineLevel="0" collapsed="false">
      <c r="A6100" s="19" t="n">
        <v>56</v>
      </c>
      <c r="B6100" s="19" t="n">
        <f aca="false">IFERROR(VLOOKUP(A6100,Personal!$A$6:$F$112,2,FALSE()),"")</f>
        <v>0</v>
      </c>
      <c r="C6100" s="19" t="str">
        <f aca="false">IFERROR(VLOOKUP(A6100,Personal!$A$6:$F$112,3,FALSE()),"")</f>
        <v>Valls</v>
      </c>
      <c r="D6100" s="19" t="s">
        <v>177</v>
      </c>
      <c r="E6100" s="19" t="s">
        <v>243</v>
      </c>
      <c r="F6100" s="19" t="s">
        <v>244</v>
      </c>
      <c r="G6100" s="19" t="s">
        <v>272</v>
      </c>
      <c r="H6100" s="19" t="n">
        <f aca="false">IF(OR(VLOOKUP(A6100,Personal!$A$6:$F$112,5,FALSE())&lt;&gt;"Sí",N6100="No aplica"),0,'Catàleg GRAE'!D104)</f>
        <v>1</v>
      </c>
      <c r="I6100" s="20"/>
      <c r="J6100" s="20"/>
      <c r="K6100" s="20"/>
      <c r="L6100" s="21"/>
      <c r="M6100" s="21"/>
      <c r="N6100" s="20"/>
      <c r="O6100" s="20"/>
      <c r="P6100" s="19" t="str">
        <f aca="false">IF(I6100="","",I6100-H6100)</f>
        <v/>
      </c>
      <c r="Q6100" s="19" t="str">
        <f aca="true">IF(B6100="","",IF(N6100="No aplica","No aplica",IF(I6100="","Pendent",IF(N6100="Per substituir","Substituir",IF(OR(N6100="No localitzat",N6100="No lliurat"),"Reposar",IF(I6100&lt;H6100,"Reposar",IF(I6100&gt;H6100,"Revisar excedent",IF(AND(G6100="Sí",M6100&lt;&gt;"",M6100&lt;TODAY()),"EPI caducat",IF(AND(G6100="Sí",M6100&lt;&gt;"",M6100&lt;=TODAY()+90),"EPI caduca ≤90 dies",IF(OR(N6100="Deteriorat usable",N6100="Revisió necessària"),"Revisar","OK"))))))))))</f>
      </c>
      <c r="R6100" s="20"/>
    </row>
    <row r="6101" customFormat="false" ht="15" hidden="false" customHeight="false" outlineLevel="0" collapsed="false">
      <c r="A6101" s="19" t="n">
        <v>56</v>
      </c>
      <c r="B6101" s="19" t="n">
        <f aca="false">IFERROR(VLOOKUP(A6101,Personal!$A$6:$F$112,2,FALSE()),"")</f>
        <v>0</v>
      </c>
      <c r="C6101" s="19" t="str">
        <f aca="false">IFERROR(VLOOKUP(A6101,Personal!$A$6:$F$112,3,FALSE()),"")</f>
        <v>Valls</v>
      </c>
      <c r="D6101" s="19" t="s">
        <v>177</v>
      </c>
      <c r="E6101" s="19" t="s">
        <v>245</v>
      </c>
      <c r="F6101" s="19" t="s">
        <v>246</v>
      </c>
      <c r="G6101" s="19" t="s">
        <v>272</v>
      </c>
      <c r="H6101" s="19" t="n">
        <f aca="false">IF(OR(VLOOKUP(A6101,Personal!$A$6:$F$112,5,FALSE())&lt;&gt;"Sí",N6101="No aplica"),0,'Catàleg GRAE'!D105)</f>
        <v>1</v>
      </c>
      <c r="I6101" s="20"/>
      <c r="J6101" s="20"/>
      <c r="K6101" s="20"/>
      <c r="L6101" s="21"/>
      <c r="M6101" s="21"/>
      <c r="N6101" s="20"/>
      <c r="O6101" s="20"/>
      <c r="P6101" s="19" t="str">
        <f aca="false">IF(I6101="","",I6101-H6101)</f>
        <v/>
      </c>
      <c r="Q6101" s="19" t="str">
        <f aca="true">IF(B6101="","",IF(N6101="No aplica","No aplica",IF(I6101="","Pendent",IF(N6101="Per substituir","Substituir",IF(OR(N6101="No localitzat",N6101="No lliurat"),"Reposar",IF(I6101&lt;H6101,"Reposar",IF(I6101&gt;H6101,"Revisar excedent",IF(AND(G6101="Sí",M6101&lt;&gt;"",M6101&lt;TODAY()),"EPI caducat",IF(AND(G6101="Sí",M6101&lt;&gt;"",M6101&lt;=TODAY()+90),"EPI caduca ≤90 dies",IF(OR(N6101="Deteriorat usable",N6101="Revisió necessària"),"Revisar","OK"))))))))))</f>
      </c>
      <c r="R6101" s="20"/>
    </row>
    <row r="6102" customFormat="false" ht="15" hidden="false" customHeight="false" outlineLevel="0" collapsed="false">
      <c r="A6102" s="19" t="n">
        <v>56</v>
      </c>
      <c r="B6102" s="19" t="n">
        <f aca="false">IFERROR(VLOOKUP(A6102,Personal!$A$6:$F$112,2,FALSE()),"")</f>
        <v>0</v>
      </c>
      <c r="C6102" s="19" t="str">
        <f aca="false">IFERROR(VLOOKUP(A6102,Personal!$A$6:$F$112,3,FALSE()),"")</f>
        <v>Valls</v>
      </c>
      <c r="D6102" s="19" t="s">
        <v>177</v>
      </c>
      <c r="E6102" s="19" t="s">
        <v>247</v>
      </c>
      <c r="F6102" s="19" t="s">
        <v>248</v>
      </c>
      <c r="G6102" s="19" t="s">
        <v>272</v>
      </c>
      <c r="H6102" s="19" t="n">
        <f aca="false">IF(OR(VLOOKUP(A6102,Personal!$A$6:$F$112,5,FALSE())&lt;&gt;"Sí",N6102="No aplica"),0,'Catàleg GRAE'!D106)</f>
        <v>1</v>
      </c>
      <c r="I6102" s="20"/>
      <c r="J6102" s="20"/>
      <c r="K6102" s="20"/>
      <c r="L6102" s="21"/>
      <c r="M6102" s="21"/>
      <c r="N6102" s="20"/>
      <c r="O6102" s="20"/>
      <c r="P6102" s="19" t="str">
        <f aca="false">IF(I6102="","",I6102-H6102)</f>
        <v/>
      </c>
      <c r="Q6102" s="19" t="str">
        <f aca="true">IF(B6102="","",IF(N6102="No aplica","No aplica",IF(I6102="","Pendent",IF(N6102="Per substituir","Substituir",IF(OR(N6102="No localitzat",N6102="No lliurat"),"Reposar",IF(I6102&lt;H6102,"Reposar",IF(I6102&gt;H6102,"Revisar excedent",IF(AND(G6102="Sí",M6102&lt;&gt;"",M6102&lt;TODAY()),"EPI caducat",IF(AND(G6102="Sí",M6102&lt;&gt;"",M6102&lt;=TODAY()+90),"EPI caduca ≤90 dies",IF(OR(N6102="Deteriorat usable",N6102="Revisió necessària"),"Revisar","OK"))))))))))</f>
      </c>
      <c r="R6102" s="20"/>
    </row>
    <row r="6103" customFormat="false" ht="15" hidden="false" customHeight="false" outlineLevel="0" collapsed="false">
      <c r="A6103" s="19" t="n">
        <v>56</v>
      </c>
      <c r="B6103" s="19" t="n">
        <f aca="false">IFERROR(VLOOKUP(A6103,Personal!$A$6:$F$112,2,FALSE()),"")</f>
        <v>0</v>
      </c>
      <c r="C6103" s="19" t="str">
        <f aca="false">IFERROR(VLOOKUP(A6103,Personal!$A$6:$F$112,3,FALSE()),"")</f>
        <v>Valls</v>
      </c>
      <c r="D6103" s="19" t="s">
        <v>177</v>
      </c>
      <c r="E6103" s="19" t="s">
        <v>249</v>
      </c>
      <c r="F6103" s="19" t="s">
        <v>250</v>
      </c>
      <c r="G6103" s="19" t="s">
        <v>272</v>
      </c>
      <c r="H6103" s="19" t="n">
        <f aca="false">IF(OR(VLOOKUP(A6103,Personal!$A$6:$F$112,5,FALSE())&lt;&gt;"Sí",N6103="No aplica"),0,'Catàleg GRAE'!D107)</f>
        <v>1</v>
      </c>
      <c r="I6103" s="20"/>
      <c r="J6103" s="20"/>
      <c r="K6103" s="20"/>
      <c r="L6103" s="21"/>
      <c r="M6103" s="21"/>
      <c r="N6103" s="20"/>
      <c r="O6103" s="20"/>
      <c r="P6103" s="19" t="str">
        <f aca="false">IF(I6103="","",I6103-H6103)</f>
        <v/>
      </c>
      <c r="Q6103" s="19" t="str">
        <f aca="true">IF(B6103="","",IF(N6103="No aplica","No aplica",IF(I6103="","Pendent",IF(N6103="Per substituir","Substituir",IF(OR(N6103="No localitzat",N6103="No lliurat"),"Reposar",IF(I6103&lt;H6103,"Reposar",IF(I6103&gt;H6103,"Revisar excedent",IF(AND(G6103="Sí",M6103&lt;&gt;"",M6103&lt;TODAY()),"EPI caducat",IF(AND(G6103="Sí",M6103&lt;&gt;"",M6103&lt;=TODAY()+90),"EPI caduca ≤90 dies",IF(OR(N6103="Deteriorat usable",N6103="Revisió necessària"),"Revisar","OK"))))))))))</f>
      </c>
      <c r="R6103" s="20"/>
    </row>
    <row r="6104" customFormat="false" ht="15" hidden="false" customHeight="false" outlineLevel="0" collapsed="false">
      <c r="A6104" s="19" t="n">
        <v>56</v>
      </c>
      <c r="B6104" s="19" t="n">
        <f aca="false">IFERROR(VLOOKUP(A6104,Personal!$A$6:$F$112,2,FALSE()),"")</f>
        <v>0</v>
      </c>
      <c r="C6104" s="19" t="str">
        <f aca="false">IFERROR(VLOOKUP(A6104,Personal!$A$6:$F$112,3,FALSE()),"")</f>
        <v>Valls</v>
      </c>
      <c r="D6104" s="19" t="s">
        <v>177</v>
      </c>
      <c r="E6104" s="19" t="s">
        <v>251</v>
      </c>
      <c r="F6104" s="19" t="s">
        <v>252</v>
      </c>
      <c r="G6104" s="19" t="s">
        <v>272</v>
      </c>
      <c r="H6104" s="19" t="n">
        <f aca="false">IF(OR(VLOOKUP(A6104,Personal!$A$6:$F$112,5,FALSE())&lt;&gt;"Sí",N6104="No aplica"),0,'Catàleg GRAE'!D108)</f>
        <v>1</v>
      </c>
      <c r="I6104" s="20"/>
      <c r="J6104" s="20"/>
      <c r="K6104" s="20"/>
      <c r="L6104" s="21"/>
      <c r="M6104" s="21"/>
      <c r="N6104" s="20"/>
      <c r="O6104" s="20"/>
      <c r="P6104" s="19" t="str">
        <f aca="false">IF(I6104="","",I6104-H6104)</f>
        <v/>
      </c>
      <c r="Q6104" s="19" t="str">
        <f aca="true">IF(B6104="","",IF(N6104="No aplica","No aplica",IF(I6104="","Pendent",IF(N6104="Per substituir","Substituir",IF(OR(N6104="No localitzat",N6104="No lliurat"),"Reposar",IF(I6104&lt;H6104,"Reposar",IF(I6104&gt;H6104,"Revisar excedent",IF(AND(G6104="Sí",M6104&lt;&gt;"",M6104&lt;TODAY()),"EPI caducat",IF(AND(G6104="Sí",M6104&lt;&gt;"",M6104&lt;=TODAY()+90),"EPI caduca ≤90 dies",IF(OR(N6104="Deteriorat usable",N6104="Revisió necessària"),"Revisar","OK"))))))))))</f>
      </c>
      <c r="R6104" s="20"/>
    </row>
    <row r="6105" customFormat="false" ht="15" hidden="false" customHeight="false" outlineLevel="0" collapsed="false">
      <c r="A6105" s="19" t="n">
        <v>56</v>
      </c>
      <c r="B6105" s="19" t="n">
        <f aca="false">IFERROR(VLOOKUP(A6105,Personal!$A$6:$F$112,2,FALSE()),"")</f>
        <v>0</v>
      </c>
      <c r="C6105" s="19" t="str">
        <f aca="false">IFERROR(VLOOKUP(A6105,Personal!$A$6:$F$112,3,FALSE()),"")</f>
        <v>Valls</v>
      </c>
      <c r="D6105" s="19" t="s">
        <v>125</v>
      </c>
      <c r="E6105" s="19" t="s">
        <v>253</v>
      </c>
      <c r="F6105" s="19" t="s">
        <v>254</v>
      </c>
      <c r="G6105" s="19" t="s">
        <v>272</v>
      </c>
      <c r="H6105" s="19" t="n">
        <f aca="false">IF(OR(VLOOKUP(A6105,Personal!$A$6:$F$112,5,FALSE())&lt;&gt;"Sí",N6105="No aplica"),0,'Catàleg GRAE'!D109)</f>
        <v>1</v>
      </c>
      <c r="I6105" s="20"/>
      <c r="J6105" s="20"/>
      <c r="K6105" s="20"/>
      <c r="L6105" s="21"/>
      <c r="M6105" s="21"/>
      <c r="N6105" s="20"/>
      <c r="O6105" s="20"/>
      <c r="P6105" s="19" t="str">
        <f aca="false">IF(I6105="","",I6105-H6105)</f>
        <v/>
      </c>
      <c r="Q6105" s="19" t="str">
        <f aca="true">IF(B6105="","",IF(N6105="No aplica","No aplica",IF(I6105="","Pendent",IF(N6105="Per substituir","Substituir",IF(OR(N6105="No localitzat",N6105="No lliurat"),"Reposar",IF(I6105&lt;H6105,"Reposar",IF(I6105&gt;H6105,"Revisar excedent",IF(AND(G6105="Sí",M6105&lt;&gt;"",M6105&lt;TODAY()),"EPI caducat",IF(AND(G6105="Sí",M6105&lt;&gt;"",M6105&lt;=TODAY()+90),"EPI caduca ≤90 dies",IF(OR(N6105="Deteriorat usable",N6105="Revisió necessària"),"Revisar","OK"))))))))))</f>
      </c>
      <c r="R6105" s="20"/>
    </row>
    <row r="6106" customFormat="false" ht="15" hidden="false" customHeight="false" outlineLevel="0" collapsed="false">
      <c r="A6106" s="19" t="n">
        <v>56</v>
      </c>
      <c r="B6106" s="19" t="n">
        <f aca="false">IFERROR(VLOOKUP(A6106,Personal!$A$6:$F$112,2,FALSE()),"")</f>
        <v>0</v>
      </c>
      <c r="C6106" s="19" t="str">
        <f aca="false">IFERROR(VLOOKUP(A6106,Personal!$A$6:$F$112,3,FALSE()),"")</f>
        <v>Valls</v>
      </c>
      <c r="D6106" s="19" t="s">
        <v>177</v>
      </c>
      <c r="E6106" s="19" t="s">
        <v>255</v>
      </c>
      <c r="F6106" s="19" t="s">
        <v>256</v>
      </c>
      <c r="G6106" s="19" t="s">
        <v>272</v>
      </c>
      <c r="H6106" s="19" t="n">
        <f aca="false">IF(OR(VLOOKUP(A6106,Personal!$A$6:$F$112,5,FALSE())&lt;&gt;"Sí",N6106="No aplica"),0,'Catàleg GRAE'!D110)</f>
        <v>1</v>
      </c>
      <c r="I6106" s="20"/>
      <c r="J6106" s="20"/>
      <c r="K6106" s="20"/>
      <c r="L6106" s="21"/>
      <c r="M6106" s="21"/>
      <c r="N6106" s="20"/>
      <c r="O6106" s="20"/>
      <c r="P6106" s="19" t="str">
        <f aca="false">IF(I6106="","",I6106-H6106)</f>
        <v/>
      </c>
      <c r="Q6106" s="19" t="str">
        <f aca="true">IF(B6106="","",IF(N6106="No aplica","No aplica",IF(I6106="","Pendent",IF(N6106="Per substituir","Substituir",IF(OR(N6106="No localitzat",N6106="No lliurat"),"Reposar",IF(I6106&lt;H6106,"Reposar",IF(I6106&gt;H6106,"Revisar excedent",IF(AND(G6106="Sí",M6106&lt;&gt;"",M6106&lt;TODAY()),"EPI caducat",IF(AND(G6106="Sí",M6106&lt;&gt;"",M6106&lt;=TODAY()+90),"EPI caduca ≤90 dies",IF(OR(N6106="Deteriorat usable",N6106="Revisió necessària"),"Revisar","OK"))))))))))</f>
      </c>
      <c r="R6106" s="20"/>
    </row>
    <row r="6107" customFormat="false" ht="15" hidden="false" customHeight="false" outlineLevel="0" collapsed="false">
      <c r="A6107" s="19" t="n">
        <v>56</v>
      </c>
      <c r="B6107" s="19" t="n">
        <f aca="false">IFERROR(VLOOKUP(A6107,Personal!$A$6:$F$112,2,FALSE()),"")</f>
        <v>0</v>
      </c>
      <c r="C6107" s="19" t="str">
        <f aca="false">IFERROR(VLOOKUP(A6107,Personal!$A$6:$F$112,3,FALSE()),"")</f>
        <v>Valls</v>
      </c>
      <c r="D6107" s="19" t="s">
        <v>142</v>
      </c>
      <c r="E6107" s="19" t="s">
        <v>257</v>
      </c>
      <c r="F6107" s="19" t="s">
        <v>258</v>
      </c>
      <c r="G6107" s="19" t="s">
        <v>291</v>
      </c>
      <c r="H6107" s="19" t="n">
        <f aca="false">IF(OR(VLOOKUP(A6107,Personal!$A$6:$F$112,5,FALSE())&lt;&gt;"Sí",N6107="No aplica"),0,'Catàleg GRAE'!D111)</f>
        <v>1</v>
      </c>
      <c r="I6107" s="20"/>
      <c r="J6107" s="20"/>
      <c r="K6107" s="20"/>
      <c r="L6107" s="21"/>
      <c r="M6107" s="21"/>
      <c r="N6107" s="20"/>
      <c r="O6107" s="20"/>
      <c r="P6107" s="19" t="str">
        <f aca="false">IF(I6107="","",I6107-H6107)</f>
        <v/>
      </c>
      <c r="Q6107" s="19" t="str">
        <f aca="true">IF(B6107="","",IF(N6107="No aplica","No aplica",IF(I6107="","Pendent",IF(N6107="Per substituir","Substituir",IF(OR(N6107="No localitzat",N6107="No lliurat"),"Reposar",IF(I6107&lt;H6107,"Reposar",IF(I6107&gt;H6107,"Revisar excedent",IF(AND(G6107="Sí",M6107&lt;&gt;"",M6107&lt;TODAY()),"EPI caducat",IF(AND(G6107="Sí",M6107&lt;&gt;"",M6107&lt;=TODAY()+90),"EPI caduca ≤90 dies",IF(OR(N6107="Deteriorat usable",N6107="Revisió necessària"),"Revisar","OK"))))))))))</f>
      </c>
      <c r="R6107" s="20"/>
    </row>
    <row r="6108" customFormat="false" ht="15" hidden="false" customHeight="false" outlineLevel="0" collapsed="false">
      <c r="A6108" s="19" t="n">
        <v>56</v>
      </c>
      <c r="B6108" s="19" t="n">
        <f aca="false">IFERROR(VLOOKUP(A6108,Personal!$A$6:$F$112,2,FALSE()),"")</f>
        <v>0</v>
      </c>
      <c r="C6108" s="19" t="str">
        <f aca="false">IFERROR(VLOOKUP(A6108,Personal!$A$6:$F$112,3,FALSE()),"")</f>
        <v>Valls</v>
      </c>
      <c r="D6108" s="19" t="s">
        <v>112</v>
      </c>
      <c r="E6108" s="19" t="s">
        <v>259</v>
      </c>
      <c r="F6108" s="19" t="s">
        <v>260</v>
      </c>
      <c r="G6108" s="19" t="s">
        <v>291</v>
      </c>
      <c r="H6108" s="19" t="n">
        <f aca="false">IF(OR(VLOOKUP(A6108,Personal!$A$6:$F$112,5,FALSE())&lt;&gt;"Sí",N6108="No aplica"),0,'Catàleg GRAE'!D112)</f>
        <v>1</v>
      </c>
      <c r="I6108" s="20"/>
      <c r="J6108" s="20"/>
      <c r="K6108" s="20"/>
      <c r="L6108" s="21"/>
      <c r="M6108" s="21"/>
      <c r="N6108" s="20"/>
      <c r="O6108" s="20"/>
      <c r="P6108" s="19" t="str">
        <f aca="false">IF(I6108="","",I6108-H6108)</f>
        <v/>
      </c>
      <c r="Q6108" s="19" t="str">
        <f aca="true">IF(B6108="","",IF(N6108="No aplica","No aplica",IF(I6108="","Pendent",IF(N6108="Per substituir","Substituir",IF(OR(N6108="No localitzat",N6108="No lliurat"),"Reposar",IF(I6108&lt;H6108,"Reposar",IF(I6108&gt;H6108,"Revisar excedent",IF(AND(G6108="Sí",M6108&lt;&gt;"",M6108&lt;TODAY()),"EPI caducat",IF(AND(G6108="Sí",M6108&lt;&gt;"",M6108&lt;=TODAY()+90),"EPI caduca ≤90 dies",IF(OR(N6108="Deteriorat usable",N6108="Revisió necessària"),"Revisar","OK"))))))))))</f>
      </c>
      <c r="R6108" s="20"/>
    </row>
    <row r="6109" customFormat="false" ht="15" hidden="false" customHeight="false" outlineLevel="0" collapsed="false">
      <c r="A6109" s="19" t="n">
        <v>56</v>
      </c>
      <c r="B6109" s="19" t="n">
        <f aca="false">IFERROR(VLOOKUP(A6109,Personal!$A$6:$F$112,2,FALSE()),"")</f>
        <v>0</v>
      </c>
      <c r="C6109" s="19" t="str">
        <f aca="false">IFERROR(VLOOKUP(A6109,Personal!$A$6:$F$112,3,FALSE()),"")</f>
        <v>Valls</v>
      </c>
      <c r="D6109" s="19" t="s">
        <v>261</v>
      </c>
      <c r="E6109" s="19" t="s">
        <v>262</v>
      </c>
      <c r="F6109" s="19" t="s">
        <v>263</v>
      </c>
      <c r="G6109" s="19" t="s">
        <v>291</v>
      </c>
      <c r="H6109" s="19" t="n">
        <f aca="false">IF(OR(VLOOKUP(A6109,Personal!$A$6:$F$112,5,FALSE())&lt;&gt;"Sí",N6109="No aplica"),0,'Catàleg GRAE'!D113)</f>
        <v>1</v>
      </c>
      <c r="I6109" s="20"/>
      <c r="J6109" s="20"/>
      <c r="K6109" s="20"/>
      <c r="L6109" s="21"/>
      <c r="M6109" s="21"/>
      <c r="N6109" s="20"/>
      <c r="O6109" s="20"/>
      <c r="P6109" s="19" t="str">
        <f aca="false">IF(I6109="","",I6109-H6109)</f>
        <v/>
      </c>
      <c r="Q6109" s="19" t="str">
        <f aca="true">IF(B6109="","",IF(N6109="No aplica","No aplica",IF(I6109="","Pendent",IF(N6109="Per substituir","Substituir",IF(OR(N6109="No localitzat",N6109="No lliurat"),"Reposar",IF(I6109&lt;H6109,"Reposar",IF(I6109&gt;H6109,"Revisar excedent",IF(AND(G6109="Sí",M6109&lt;&gt;"",M6109&lt;TODAY()),"EPI caducat",IF(AND(G6109="Sí",M6109&lt;&gt;"",M6109&lt;=TODAY()+90),"EPI caduca ≤90 dies",IF(OR(N6109="Deteriorat usable",N6109="Revisió necessària"),"Revisar","OK"))))))))))</f>
      </c>
      <c r="R6109" s="20"/>
    </row>
    <row r="6110" customFormat="false" ht="15" hidden="false" customHeight="false" outlineLevel="0" collapsed="false">
      <c r="A6110" s="19" t="n">
        <v>57</v>
      </c>
      <c r="B6110" s="19" t="n">
        <f aca="false">IFERROR(VLOOKUP(A6110,Personal!$A$6:$F$112,2,FALSE()),"")</f>
        <v>0</v>
      </c>
      <c r="C6110" s="19" t="str">
        <f aca="false">IFERROR(VLOOKUP(A6110,Personal!$A$6:$F$112,3,FALSE()),"")</f>
        <v>Valls</v>
      </c>
      <c r="D6110" s="19" t="s">
        <v>26</v>
      </c>
      <c r="E6110" s="19" t="s">
        <v>27</v>
      </c>
      <c r="F6110" s="19" t="s">
        <v>28</v>
      </c>
      <c r="G6110" s="19" t="s">
        <v>291</v>
      </c>
      <c r="H6110" s="19" t="n">
        <f aca="false">IF(OR(VLOOKUP(A6110,Personal!$A$6:$F$112,5,FALSE())&lt;&gt;"Sí",N6110="No aplica"),0,'Catàleg GRAE'!D5)</f>
        <v>1</v>
      </c>
      <c r="I6110" s="20"/>
      <c r="J6110" s="20"/>
      <c r="K6110" s="20"/>
      <c r="L6110" s="21"/>
      <c r="M6110" s="21"/>
      <c r="N6110" s="20"/>
      <c r="O6110" s="20"/>
      <c r="P6110" s="19" t="str">
        <f aca="false">IF(I6110="","",I6110-H6110)</f>
        <v/>
      </c>
      <c r="Q6110" s="19" t="str">
        <f aca="true">IF(B6110="","",IF(N6110="No aplica","No aplica",IF(I6110="","Pendent",IF(N6110="Per substituir","Substituir",IF(OR(N6110="No localitzat",N6110="No lliurat"),"Reposar",IF(I6110&lt;H6110,"Reposar",IF(I6110&gt;H6110,"Revisar excedent",IF(AND(G6110="Sí",M6110&lt;&gt;"",M6110&lt;TODAY()),"EPI caducat",IF(AND(G6110="Sí",M6110&lt;&gt;"",M6110&lt;=TODAY()+90),"EPI caduca ≤90 dies",IF(OR(N6110="Deteriorat usable",N6110="Revisió necessària"),"Revisar","OK"))))))))))</f>
      </c>
      <c r="R6110" s="20"/>
    </row>
    <row r="6111" customFormat="false" ht="15" hidden="false" customHeight="false" outlineLevel="0" collapsed="false">
      <c r="A6111" s="19" t="n">
        <v>57</v>
      </c>
      <c r="B6111" s="19" t="n">
        <f aca="false">IFERROR(VLOOKUP(A6111,Personal!$A$6:$F$112,2,FALSE()),"")</f>
        <v>0</v>
      </c>
      <c r="C6111" s="19" t="str">
        <f aca="false">IFERROR(VLOOKUP(A6111,Personal!$A$6:$F$112,3,FALSE()),"")</f>
        <v>Valls</v>
      </c>
      <c r="D6111" s="19" t="s">
        <v>26</v>
      </c>
      <c r="E6111" s="19" t="s">
        <v>27</v>
      </c>
      <c r="F6111" s="19" t="s">
        <v>30</v>
      </c>
      <c r="G6111" s="19" t="s">
        <v>291</v>
      </c>
      <c r="H6111" s="19" t="n">
        <f aca="false">IF(OR(VLOOKUP(A6111,Personal!$A$6:$F$112,5,FALSE())&lt;&gt;"Sí",N6111="No aplica"),0,'Catàleg GRAE'!D6)</f>
        <v>1</v>
      </c>
      <c r="I6111" s="20"/>
      <c r="J6111" s="20"/>
      <c r="K6111" s="20"/>
      <c r="L6111" s="21"/>
      <c r="M6111" s="21"/>
      <c r="N6111" s="20"/>
      <c r="O6111" s="20"/>
      <c r="P6111" s="19" t="str">
        <f aca="false">IF(I6111="","",I6111-H6111)</f>
        <v/>
      </c>
      <c r="Q6111" s="19" t="str">
        <f aca="true">IF(B6111="","",IF(N6111="No aplica","No aplica",IF(I6111="","Pendent",IF(N6111="Per substituir","Substituir",IF(OR(N6111="No localitzat",N6111="No lliurat"),"Reposar",IF(I6111&lt;H6111,"Reposar",IF(I6111&gt;H6111,"Revisar excedent",IF(AND(G6111="Sí",M6111&lt;&gt;"",M6111&lt;TODAY()),"EPI caducat",IF(AND(G6111="Sí",M6111&lt;&gt;"",M6111&lt;=TODAY()+90),"EPI caduca ≤90 dies",IF(OR(N6111="Deteriorat usable",N6111="Revisió necessària"),"Revisar","OK"))))))))))</f>
      </c>
      <c r="R6111" s="20"/>
    </row>
    <row r="6112" customFormat="false" ht="15" hidden="false" customHeight="false" outlineLevel="0" collapsed="false">
      <c r="A6112" s="19" t="n">
        <v>57</v>
      </c>
      <c r="B6112" s="19" t="n">
        <f aca="false">IFERROR(VLOOKUP(A6112,Personal!$A$6:$F$112,2,FALSE()),"")</f>
        <v>0</v>
      </c>
      <c r="C6112" s="19" t="str">
        <f aca="false">IFERROR(VLOOKUP(A6112,Personal!$A$6:$F$112,3,FALSE()),"")</f>
        <v>Valls</v>
      </c>
      <c r="D6112" s="19" t="s">
        <v>26</v>
      </c>
      <c r="E6112" s="19" t="s">
        <v>31</v>
      </c>
      <c r="F6112" s="19" t="s">
        <v>32</v>
      </c>
      <c r="G6112" s="19" t="s">
        <v>272</v>
      </c>
      <c r="H6112" s="19" t="n">
        <f aca="false">IF(OR(VLOOKUP(A6112,Personal!$A$6:$F$112,5,FALSE())&lt;&gt;"Sí",N6112="No aplica"),0,'Catàleg GRAE'!D7)</f>
        <v>1</v>
      </c>
      <c r="I6112" s="20"/>
      <c r="J6112" s="20"/>
      <c r="K6112" s="20"/>
      <c r="L6112" s="21"/>
      <c r="M6112" s="21"/>
      <c r="N6112" s="20"/>
      <c r="O6112" s="20"/>
      <c r="P6112" s="19" t="str">
        <f aca="false">IF(I6112="","",I6112-H6112)</f>
        <v/>
      </c>
      <c r="Q6112" s="19" t="str">
        <f aca="true">IF(B6112="","",IF(N6112="No aplica","No aplica",IF(I6112="","Pendent",IF(N6112="Per substituir","Substituir",IF(OR(N6112="No localitzat",N6112="No lliurat"),"Reposar",IF(I6112&lt;H6112,"Reposar",IF(I6112&gt;H6112,"Revisar excedent",IF(AND(G6112="Sí",M6112&lt;&gt;"",M6112&lt;TODAY()),"EPI caducat",IF(AND(G6112="Sí",M6112&lt;&gt;"",M6112&lt;=TODAY()+90),"EPI caduca ≤90 dies",IF(OR(N6112="Deteriorat usable",N6112="Revisió necessària"),"Revisar","OK"))))))))))</f>
      </c>
      <c r="R6112" s="20"/>
    </row>
    <row r="6113" customFormat="false" ht="15" hidden="false" customHeight="false" outlineLevel="0" collapsed="false">
      <c r="A6113" s="19" t="n">
        <v>57</v>
      </c>
      <c r="B6113" s="19" t="n">
        <f aca="false">IFERROR(VLOOKUP(A6113,Personal!$A$6:$F$112,2,FALSE()),"")</f>
        <v>0</v>
      </c>
      <c r="C6113" s="19" t="str">
        <f aca="false">IFERROR(VLOOKUP(A6113,Personal!$A$6:$F$112,3,FALSE()),"")</f>
        <v>Valls</v>
      </c>
      <c r="D6113" s="19" t="s">
        <v>26</v>
      </c>
      <c r="E6113" s="19" t="s">
        <v>33</v>
      </c>
      <c r="F6113" s="19" t="s">
        <v>34</v>
      </c>
      <c r="G6113" s="19" t="s">
        <v>291</v>
      </c>
      <c r="H6113" s="19" t="n">
        <f aca="false">IF(OR(VLOOKUP(A6113,Personal!$A$6:$F$112,5,FALSE())&lt;&gt;"Sí",N6113="No aplica"),0,'Catàleg GRAE'!D8)</f>
        <v>2</v>
      </c>
      <c r="I6113" s="20"/>
      <c r="J6113" s="20"/>
      <c r="K6113" s="20"/>
      <c r="L6113" s="21"/>
      <c r="M6113" s="21"/>
      <c r="N6113" s="20"/>
      <c r="O6113" s="20"/>
      <c r="P6113" s="19" t="str">
        <f aca="false">IF(I6113="","",I6113-H6113)</f>
        <v/>
      </c>
      <c r="Q6113" s="19" t="str">
        <f aca="true">IF(B6113="","",IF(N6113="No aplica","No aplica",IF(I6113="","Pendent",IF(N6113="Per substituir","Substituir",IF(OR(N6113="No localitzat",N6113="No lliurat"),"Reposar",IF(I6113&lt;H6113,"Reposar",IF(I6113&gt;H6113,"Revisar excedent",IF(AND(G6113="Sí",M6113&lt;&gt;"",M6113&lt;TODAY()),"EPI caducat",IF(AND(G6113="Sí",M6113&lt;&gt;"",M6113&lt;=TODAY()+90),"EPI caduca ≤90 dies",IF(OR(N6113="Deteriorat usable",N6113="Revisió necessària"),"Revisar","OK"))))))))))</f>
      </c>
      <c r="R6113" s="20"/>
    </row>
    <row r="6114" customFormat="false" ht="15" hidden="false" customHeight="false" outlineLevel="0" collapsed="false">
      <c r="A6114" s="19" t="n">
        <v>57</v>
      </c>
      <c r="B6114" s="19" t="n">
        <f aca="false">IFERROR(VLOOKUP(A6114,Personal!$A$6:$F$112,2,FALSE()),"")</f>
        <v>0</v>
      </c>
      <c r="C6114" s="19" t="str">
        <f aca="false">IFERROR(VLOOKUP(A6114,Personal!$A$6:$F$112,3,FALSE()),"")</f>
        <v>Valls</v>
      </c>
      <c r="D6114" s="19" t="s">
        <v>26</v>
      </c>
      <c r="E6114" s="19" t="s">
        <v>35</v>
      </c>
      <c r="F6114" s="19" t="s">
        <v>36</v>
      </c>
      <c r="G6114" s="19" t="s">
        <v>291</v>
      </c>
      <c r="H6114" s="19" t="n">
        <f aca="false">IF(OR(VLOOKUP(A6114,Personal!$A$6:$F$112,5,FALSE())&lt;&gt;"Sí",N6114="No aplica"),0,'Catàleg GRAE'!D9)</f>
        <v>1</v>
      </c>
      <c r="I6114" s="20"/>
      <c r="J6114" s="20"/>
      <c r="K6114" s="20"/>
      <c r="L6114" s="21"/>
      <c r="M6114" s="21"/>
      <c r="N6114" s="20"/>
      <c r="O6114" s="20"/>
      <c r="P6114" s="19" t="str">
        <f aca="false">IF(I6114="","",I6114-H6114)</f>
        <v/>
      </c>
      <c r="Q6114" s="19" t="str">
        <f aca="true">IF(B6114="","",IF(N6114="No aplica","No aplica",IF(I6114="","Pendent",IF(N6114="Per substituir","Substituir",IF(OR(N6114="No localitzat",N6114="No lliurat"),"Reposar",IF(I6114&lt;H6114,"Reposar",IF(I6114&gt;H6114,"Revisar excedent",IF(AND(G6114="Sí",M6114&lt;&gt;"",M6114&lt;TODAY()),"EPI caducat",IF(AND(G6114="Sí",M6114&lt;&gt;"",M6114&lt;=TODAY()+90),"EPI caduca ≤90 dies",IF(OR(N6114="Deteriorat usable",N6114="Revisió necessària"),"Revisar","OK"))))))))))</f>
      </c>
      <c r="R6114" s="20"/>
    </row>
    <row r="6115" customFormat="false" ht="15" hidden="false" customHeight="false" outlineLevel="0" collapsed="false">
      <c r="A6115" s="19" t="n">
        <v>57</v>
      </c>
      <c r="B6115" s="19" t="n">
        <f aca="false">IFERROR(VLOOKUP(A6115,Personal!$A$6:$F$112,2,FALSE()),"")</f>
        <v>0</v>
      </c>
      <c r="C6115" s="19" t="str">
        <f aca="false">IFERROR(VLOOKUP(A6115,Personal!$A$6:$F$112,3,FALSE()),"")</f>
        <v>Valls</v>
      </c>
      <c r="D6115" s="19" t="s">
        <v>37</v>
      </c>
      <c r="E6115" s="19" t="s">
        <v>38</v>
      </c>
      <c r="F6115" s="19" t="s">
        <v>39</v>
      </c>
      <c r="G6115" s="19" t="s">
        <v>291</v>
      </c>
      <c r="H6115" s="19" t="n">
        <f aca="false">IF(OR(VLOOKUP(A6115,Personal!$A$6:$F$112,5,FALSE())&lt;&gt;"Sí",N6115="No aplica"),0,'Catàleg GRAE'!D10)</f>
        <v>1</v>
      </c>
      <c r="I6115" s="20"/>
      <c r="J6115" s="20"/>
      <c r="K6115" s="20"/>
      <c r="L6115" s="21"/>
      <c r="M6115" s="21"/>
      <c r="N6115" s="20"/>
      <c r="O6115" s="20"/>
      <c r="P6115" s="19" t="str">
        <f aca="false">IF(I6115="","",I6115-H6115)</f>
        <v/>
      </c>
      <c r="Q6115" s="19" t="str">
        <f aca="true">IF(B6115="","",IF(N6115="No aplica","No aplica",IF(I6115="","Pendent",IF(N6115="Per substituir","Substituir",IF(OR(N6115="No localitzat",N6115="No lliurat"),"Reposar",IF(I6115&lt;H6115,"Reposar",IF(I6115&gt;H6115,"Revisar excedent",IF(AND(G6115="Sí",M6115&lt;&gt;"",M6115&lt;TODAY()),"EPI caducat",IF(AND(G6115="Sí",M6115&lt;&gt;"",M6115&lt;=TODAY()+90),"EPI caduca ≤90 dies",IF(OR(N6115="Deteriorat usable",N6115="Revisió necessària"),"Revisar","OK"))))))))))</f>
      </c>
      <c r="R6115" s="20"/>
    </row>
    <row r="6116" customFormat="false" ht="15" hidden="false" customHeight="false" outlineLevel="0" collapsed="false">
      <c r="A6116" s="19" t="n">
        <v>57</v>
      </c>
      <c r="B6116" s="19" t="n">
        <f aca="false">IFERROR(VLOOKUP(A6116,Personal!$A$6:$F$112,2,FALSE()),"")</f>
        <v>0</v>
      </c>
      <c r="C6116" s="19" t="str">
        <f aca="false">IFERROR(VLOOKUP(A6116,Personal!$A$6:$F$112,3,FALSE()),"")</f>
        <v>Valls</v>
      </c>
      <c r="D6116" s="19" t="s">
        <v>40</v>
      </c>
      <c r="E6116" s="19" t="s">
        <v>41</v>
      </c>
      <c r="F6116" s="19" t="s">
        <v>42</v>
      </c>
      <c r="G6116" s="19" t="s">
        <v>272</v>
      </c>
      <c r="H6116" s="19" t="n">
        <f aca="false">IF(OR(VLOOKUP(A6116,Personal!$A$6:$F$112,5,FALSE())&lt;&gt;"Sí",N6116="No aplica"),0,'Catàleg GRAE'!D11)</f>
        <v>1</v>
      </c>
      <c r="I6116" s="20"/>
      <c r="J6116" s="20"/>
      <c r="K6116" s="20"/>
      <c r="L6116" s="21"/>
      <c r="M6116" s="21"/>
      <c r="N6116" s="20"/>
      <c r="O6116" s="20"/>
      <c r="P6116" s="19" t="str">
        <f aca="false">IF(I6116="","",I6116-H6116)</f>
        <v/>
      </c>
      <c r="Q6116" s="19" t="str">
        <f aca="true">IF(B6116="","",IF(N6116="No aplica","No aplica",IF(I6116="","Pendent",IF(N6116="Per substituir","Substituir",IF(OR(N6116="No localitzat",N6116="No lliurat"),"Reposar",IF(I6116&lt;H6116,"Reposar",IF(I6116&gt;H6116,"Revisar excedent",IF(AND(G6116="Sí",M6116&lt;&gt;"",M6116&lt;TODAY()),"EPI caducat",IF(AND(G6116="Sí",M6116&lt;&gt;"",M6116&lt;=TODAY()+90),"EPI caduca ≤90 dies",IF(OR(N6116="Deteriorat usable",N6116="Revisió necessària"),"Revisar","OK"))))))))))</f>
      </c>
      <c r="R6116" s="20"/>
    </row>
    <row r="6117" customFormat="false" ht="15" hidden="false" customHeight="false" outlineLevel="0" collapsed="false">
      <c r="A6117" s="19" t="n">
        <v>57</v>
      </c>
      <c r="B6117" s="19" t="n">
        <f aca="false">IFERROR(VLOOKUP(A6117,Personal!$A$6:$F$112,2,FALSE()),"")</f>
        <v>0</v>
      </c>
      <c r="C6117" s="19" t="str">
        <f aca="false">IFERROR(VLOOKUP(A6117,Personal!$A$6:$F$112,3,FALSE()),"")</f>
        <v>Valls</v>
      </c>
      <c r="D6117" s="19" t="s">
        <v>40</v>
      </c>
      <c r="E6117" s="19" t="s">
        <v>43</v>
      </c>
      <c r="F6117" s="19" t="s">
        <v>44</v>
      </c>
      <c r="G6117" s="19" t="s">
        <v>272</v>
      </c>
      <c r="H6117" s="19" t="n">
        <f aca="false">IF(OR(VLOOKUP(A6117,Personal!$A$6:$F$112,5,FALSE())&lt;&gt;"Sí",N6117="No aplica"),0,'Catàleg GRAE'!D12)</f>
        <v>1</v>
      </c>
      <c r="I6117" s="20"/>
      <c r="J6117" s="20"/>
      <c r="K6117" s="20"/>
      <c r="L6117" s="21"/>
      <c r="M6117" s="21"/>
      <c r="N6117" s="20"/>
      <c r="O6117" s="20"/>
      <c r="P6117" s="19" t="str">
        <f aca="false">IF(I6117="","",I6117-H6117)</f>
        <v/>
      </c>
      <c r="Q6117" s="19" t="str">
        <f aca="true">IF(B6117="","",IF(N6117="No aplica","No aplica",IF(I6117="","Pendent",IF(N6117="Per substituir","Substituir",IF(OR(N6117="No localitzat",N6117="No lliurat"),"Reposar",IF(I6117&lt;H6117,"Reposar",IF(I6117&gt;H6117,"Revisar excedent",IF(AND(G6117="Sí",M6117&lt;&gt;"",M6117&lt;TODAY()),"EPI caducat",IF(AND(G6117="Sí",M6117&lt;&gt;"",M6117&lt;=TODAY()+90),"EPI caduca ≤90 dies",IF(OR(N6117="Deteriorat usable",N6117="Revisió necessària"),"Revisar","OK"))))))))))</f>
      </c>
      <c r="R6117" s="20"/>
    </row>
    <row r="6118" customFormat="false" ht="15" hidden="false" customHeight="false" outlineLevel="0" collapsed="false">
      <c r="A6118" s="19" t="n">
        <v>57</v>
      </c>
      <c r="B6118" s="19" t="n">
        <f aca="false">IFERROR(VLOOKUP(A6118,Personal!$A$6:$F$112,2,FALSE()),"")</f>
        <v>0</v>
      </c>
      <c r="C6118" s="19" t="str">
        <f aca="false">IFERROR(VLOOKUP(A6118,Personal!$A$6:$F$112,3,FALSE()),"")</f>
        <v>Valls</v>
      </c>
      <c r="D6118" s="19" t="s">
        <v>45</v>
      </c>
      <c r="E6118" s="19" t="s">
        <v>46</v>
      </c>
      <c r="F6118" s="19" t="s">
        <v>47</v>
      </c>
      <c r="G6118" s="19" t="s">
        <v>291</v>
      </c>
      <c r="H6118" s="19" t="n">
        <f aca="false">IF(OR(VLOOKUP(A6118,Personal!$A$6:$F$112,5,FALSE())&lt;&gt;"Sí",N6118="No aplica"),0,'Catàleg GRAE'!D13)</f>
        <v>1</v>
      </c>
      <c r="I6118" s="20"/>
      <c r="J6118" s="20"/>
      <c r="K6118" s="20"/>
      <c r="L6118" s="21"/>
      <c r="M6118" s="21"/>
      <c r="N6118" s="20"/>
      <c r="O6118" s="20"/>
      <c r="P6118" s="19" t="str">
        <f aca="false">IF(I6118="","",I6118-H6118)</f>
        <v/>
      </c>
      <c r="Q6118" s="19" t="str">
        <f aca="true">IF(B6118="","",IF(N6118="No aplica","No aplica",IF(I6118="","Pendent",IF(N6118="Per substituir","Substituir",IF(OR(N6118="No localitzat",N6118="No lliurat"),"Reposar",IF(I6118&lt;H6118,"Reposar",IF(I6118&gt;H6118,"Revisar excedent",IF(AND(G6118="Sí",M6118&lt;&gt;"",M6118&lt;TODAY()),"EPI caducat",IF(AND(G6118="Sí",M6118&lt;&gt;"",M6118&lt;=TODAY()+90),"EPI caduca ≤90 dies",IF(OR(N6118="Deteriorat usable",N6118="Revisió necessària"),"Revisar","OK"))))))))))</f>
      </c>
      <c r="R6118" s="20"/>
    </row>
    <row r="6119" customFormat="false" ht="15" hidden="false" customHeight="false" outlineLevel="0" collapsed="false">
      <c r="A6119" s="19" t="n">
        <v>57</v>
      </c>
      <c r="B6119" s="19" t="n">
        <f aca="false">IFERROR(VLOOKUP(A6119,Personal!$A$6:$F$112,2,FALSE()),"")</f>
        <v>0</v>
      </c>
      <c r="C6119" s="19" t="str">
        <f aca="false">IFERROR(VLOOKUP(A6119,Personal!$A$6:$F$112,3,FALSE()),"")</f>
        <v>Valls</v>
      </c>
      <c r="D6119" s="19" t="s">
        <v>45</v>
      </c>
      <c r="E6119" s="19" t="s">
        <v>48</v>
      </c>
      <c r="F6119" s="19" t="s">
        <v>49</v>
      </c>
      <c r="G6119" s="19" t="s">
        <v>291</v>
      </c>
      <c r="H6119" s="19" t="n">
        <f aca="false">IF(OR(VLOOKUP(A6119,Personal!$A$6:$F$112,5,FALSE())&lt;&gt;"Sí",N6119="No aplica"),0,'Catàleg GRAE'!D14)</f>
        <v>1</v>
      </c>
      <c r="I6119" s="20"/>
      <c r="J6119" s="20"/>
      <c r="K6119" s="20"/>
      <c r="L6119" s="21"/>
      <c r="M6119" s="21"/>
      <c r="N6119" s="20"/>
      <c r="O6119" s="20"/>
      <c r="P6119" s="19" t="str">
        <f aca="false">IF(I6119="","",I6119-H6119)</f>
        <v/>
      </c>
      <c r="Q6119" s="19" t="str">
        <f aca="true">IF(B6119="","",IF(N6119="No aplica","No aplica",IF(I6119="","Pendent",IF(N6119="Per substituir","Substituir",IF(OR(N6119="No localitzat",N6119="No lliurat"),"Reposar",IF(I6119&lt;H6119,"Reposar",IF(I6119&gt;H6119,"Revisar excedent",IF(AND(G6119="Sí",M6119&lt;&gt;"",M6119&lt;TODAY()),"EPI caducat",IF(AND(G6119="Sí",M6119&lt;&gt;"",M6119&lt;=TODAY()+90),"EPI caduca ≤90 dies",IF(OR(N6119="Deteriorat usable",N6119="Revisió necessària"),"Revisar","OK"))))))))))</f>
      </c>
      <c r="R6119" s="20"/>
    </row>
    <row r="6120" customFormat="false" ht="15" hidden="false" customHeight="false" outlineLevel="0" collapsed="false">
      <c r="A6120" s="19" t="n">
        <v>57</v>
      </c>
      <c r="B6120" s="19" t="n">
        <f aca="false">IFERROR(VLOOKUP(A6120,Personal!$A$6:$F$112,2,FALSE()),"")</f>
        <v>0</v>
      </c>
      <c r="C6120" s="19" t="str">
        <f aca="false">IFERROR(VLOOKUP(A6120,Personal!$A$6:$F$112,3,FALSE()),"")</f>
        <v>Valls</v>
      </c>
      <c r="D6120" s="19" t="s">
        <v>45</v>
      </c>
      <c r="E6120" s="19" t="s">
        <v>50</v>
      </c>
      <c r="F6120" s="19" t="s">
        <v>51</v>
      </c>
      <c r="G6120" s="19" t="s">
        <v>291</v>
      </c>
      <c r="H6120" s="19" t="n">
        <f aca="false">IF(OR(VLOOKUP(A6120,Personal!$A$6:$F$112,5,FALSE())&lt;&gt;"Sí",N6120="No aplica"),0,'Catàleg GRAE'!D15)</f>
        <v>1</v>
      </c>
      <c r="I6120" s="20"/>
      <c r="J6120" s="20"/>
      <c r="K6120" s="20"/>
      <c r="L6120" s="21"/>
      <c r="M6120" s="21"/>
      <c r="N6120" s="20"/>
      <c r="O6120" s="20"/>
      <c r="P6120" s="19" t="str">
        <f aca="false">IF(I6120="","",I6120-H6120)</f>
        <v/>
      </c>
      <c r="Q6120" s="19" t="str">
        <f aca="true">IF(B6120="","",IF(N6120="No aplica","No aplica",IF(I6120="","Pendent",IF(N6120="Per substituir","Substituir",IF(OR(N6120="No localitzat",N6120="No lliurat"),"Reposar",IF(I6120&lt;H6120,"Reposar",IF(I6120&gt;H6120,"Revisar excedent",IF(AND(G6120="Sí",M6120&lt;&gt;"",M6120&lt;TODAY()),"EPI caducat",IF(AND(G6120="Sí",M6120&lt;&gt;"",M6120&lt;=TODAY()+90),"EPI caduca ≤90 dies",IF(OR(N6120="Deteriorat usable",N6120="Revisió necessària"),"Revisar","OK"))))))))))</f>
      </c>
      <c r="R6120" s="20"/>
    </row>
    <row r="6121" customFormat="false" ht="15" hidden="false" customHeight="false" outlineLevel="0" collapsed="false">
      <c r="A6121" s="19" t="n">
        <v>57</v>
      </c>
      <c r="B6121" s="19" t="n">
        <f aca="false">IFERROR(VLOOKUP(A6121,Personal!$A$6:$F$112,2,FALSE()),"")</f>
        <v>0</v>
      </c>
      <c r="C6121" s="19" t="str">
        <f aca="false">IFERROR(VLOOKUP(A6121,Personal!$A$6:$F$112,3,FALSE()),"")</f>
        <v>Valls</v>
      </c>
      <c r="D6121" s="19" t="s">
        <v>45</v>
      </c>
      <c r="E6121" s="19" t="s">
        <v>52</v>
      </c>
      <c r="F6121" s="19" t="s">
        <v>53</v>
      </c>
      <c r="G6121" s="19" t="s">
        <v>291</v>
      </c>
      <c r="H6121" s="19" t="n">
        <f aca="false">IF(OR(VLOOKUP(A6121,Personal!$A$6:$F$112,5,FALSE())&lt;&gt;"Sí",N6121="No aplica"),0,'Catàleg GRAE'!D16)</f>
        <v>1</v>
      </c>
      <c r="I6121" s="20"/>
      <c r="J6121" s="20"/>
      <c r="K6121" s="20"/>
      <c r="L6121" s="21"/>
      <c r="M6121" s="21"/>
      <c r="N6121" s="20"/>
      <c r="O6121" s="20"/>
      <c r="P6121" s="19" t="str">
        <f aca="false">IF(I6121="","",I6121-H6121)</f>
        <v/>
      </c>
      <c r="Q6121" s="19" t="str">
        <f aca="true">IF(B6121="","",IF(N6121="No aplica","No aplica",IF(I6121="","Pendent",IF(N6121="Per substituir","Substituir",IF(OR(N6121="No localitzat",N6121="No lliurat"),"Reposar",IF(I6121&lt;H6121,"Reposar",IF(I6121&gt;H6121,"Revisar excedent",IF(AND(G6121="Sí",M6121&lt;&gt;"",M6121&lt;TODAY()),"EPI caducat",IF(AND(G6121="Sí",M6121&lt;&gt;"",M6121&lt;=TODAY()+90),"EPI caduca ≤90 dies",IF(OR(N6121="Deteriorat usable",N6121="Revisió necessària"),"Revisar","OK"))))))))))</f>
      </c>
      <c r="R6121" s="20"/>
    </row>
    <row r="6122" customFormat="false" ht="15" hidden="false" customHeight="false" outlineLevel="0" collapsed="false">
      <c r="A6122" s="19" t="n">
        <v>57</v>
      </c>
      <c r="B6122" s="19" t="n">
        <f aca="false">IFERROR(VLOOKUP(A6122,Personal!$A$6:$F$112,2,FALSE()),"")</f>
        <v>0</v>
      </c>
      <c r="C6122" s="19" t="str">
        <f aca="false">IFERROR(VLOOKUP(A6122,Personal!$A$6:$F$112,3,FALSE()),"")</f>
        <v>Valls</v>
      </c>
      <c r="D6122" s="19" t="s">
        <v>45</v>
      </c>
      <c r="E6122" s="19" t="s">
        <v>54</v>
      </c>
      <c r="F6122" s="19" t="s">
        <v>55</v>
      </c>
      <c r="G6122" s="19" t="s">
        <v>291</v>
      </c>
      <c r="H6122" s="19" t="n">
        <f aca="false">IF(OR(VLOOKUP(A6122,Personal!$A$6:$F$112,5,FALSE())&lt;&gt;"Sí",N6122="No aplica"),0,'Catàleg GRAE'!D17)</f>
        <v>1</v>
      </c>
      <c r="I6122" s="20"/>
      <c r="J6122" s="20"/>
      <c r="K6122" s="20"/>
      <c r="L6122" s="21"/>
      <c r="M6122" s="21"/>
      <c r="N6122" s="20"/>
      <c r="O6122" s="20"/>
      <c r="P6122" s="19" t="str">
        <f aca="false">IF(I6122="","",I6122-H6122)</f>
        <v/>
      </c>
      <c r="Q6122" s="19" t="str">
        <f aca="true">IF(B6122="","",IF(N6122="No aplica","No aplica",IF(I6122="","Pendent",IF(N6122="Per substituir","Substituir",IF(OR(N6122="No localitzat",N6122="No lliurat"),"Reposar",IF(I6122&lt;H6122,"Reposar",IF(I6122&gt;H6122,"Revisar excedent",IF(AND(G6122="Sí",M6122&lt;&gt;"",M6122&lt;TODAY()),"EPI caducat",IF(AND(G6122="Sí",M6122&lt;&gt;"",M6122&lt;=TODAY()+90),"EPI caduca ≤90 dies",IF(OR(N6122="Deteriorat usable",N6122="Revisió necessària"),"Revisar","OK"))))))))))</f>
      </c>
      <c r="R6122" s="20"/>
    </row>
    <row r="6123" customFormat="false" ht="15" hidden="false" customHeight="false" outlineLevel="0" collapsed="false">
      <c r="A6123" s="19" t="n">
        <v>57</v>
      </c>
      <c r="B6123" s="19" t="n">
        <f aca="false">IFERROR(VLOOKUP(A6123,Personal!$A$6:$F$112,2,FALSE()),"")</f>
        <v>0</v>
      </c>
      <c r="C6123" s="19" t="str">
        <f aca="false">IFERROR(VLOOKUP(A6123,Personal!$A$6:$F$112,3,FALSE()),"")</f>
        <v>Valls</v>
      </c>
      <c r="D6123" s="19" t="s">
        <v>56</v>
      </c>
      <c r="E6123" s="19" t="s">
        <v>57</v>
      </c>
      <c r="F6123" s="19" t="s">
        <v>58</v>
      </c>
      <c r="G6123" s="19" t="s">
        <v>291</v>
      </c>
      <c r="H6123" s="19" t="n">
        <f aca="false">IF(OR(VLOOKUP(A6123,Personal!$A$6:$F$112,5,FALSE())&lt;&gt;"Sí",N6123="No aplica"),0,'Catàleg GRAE'!D18)</f>
        <v>1</v>
      </c>
      <c r="I6123" s="20"/>
      <c r="J6123" s="20"/>
      <c r="K6123" s="20"/>
      <c r="L6123" s="21"/>
      <c r="M6123" s="21"/>
      <c r="N6123" s="20"/>
      <c r="O6123" s="20"/>
      <c r="P6123" s="19" t="str">
        <f aca="false">IF(I6123="","",I6123-H6123)</f>
        <v/>
      </c>
      <c r="Q6123" s="19" t="str">
        <f aca="true">IF(B6123="","",IF(N6123="No aplica","No aplica",IF(I6123="","Pendent",IF(N6123="Per substituir","Substituir",IF(OR(N6123="No localitzat",N6123="No lliurat"),"Reposar",IF(I6123&lt;H6123,"Reposar",IF(I6123&gt;H6123,"Revisar excedent",IF(AND(G6123="Sí",M6123&lt;&gt;"",M6123&lt;TODAY()),"EPI caducat",IF(AND(G6123="Sí",M6123&lt;&gt;"",M6123&lt;=TODAY()+90),"EPI caduca ≤90 dies",IF(OR(N6123="Deteriorat usable",N6123="Revisió necessària"),"Revisar","OK"))))))))))</f>
      </c>
      <c r="R6123" s="20"/>
    </row>
    <row r="6124" customFormat="false" ht="15" hidden="false" customHeight="false" outlineLevel="0" collapsed="false">
      <c r="A6124" s="19" t="n">
        <v>57</v>
      </c>
      <c r="B6124" s="19" t="n">
        <f aca="false">IFERROR(VLOOKUP(A6124,Personal!$A$6:$F$112,2,FALSE()),"")</f>
        <v>0</v>
      </c>
      <c r="C6124" s="19" t="str">
        <f aca="false">IFERROR(VLOOKUP(A6124,Personal!$A$6:$F$112,3,FALSE()),"")</f>
        <v>Valls</v>
      </c>
      <c r="D6124" s="19" t="s">
        <v>59</v>
      </c>
      <c r="E6124" s="19" t="s">
        <v>60</v>
      </c>
      <c r="F6124" s="19" t="s">
        <v>61</v>
      </c>
      <c r="G6124" s="19" t="s">
        <v>291</v>
      </c>
      <c r="H6124" s="19" t="n">
        <f aca="false">IF(OR(VLOOKUP(A6124,Personal!$A$6:$F$112,5,FALSE())&lt;&gt;"Sí",N6124="No aplica"),0,'Catàleg GRAE'!D19)</f>
        <v>4</v>
      </c>
      <c r="I6124" s="20"/>
      <c r="J6124" s="20"/>
      <c r="K6124" s="20"/>
      <c r="L6124" s="21"/>
      <c r="M6124" s="21"/>
      <c r="N6124" s="20"/>
      <c r="O6124" s="20"/>
      <c r="P6124" s="19" t="str">
        <f aca="false">IF(I6124="","",I6124-H6124)</f>
        <v/>
      </c>
      <c r="Q6124" s="19" t="str">
        <f aca="true">IF(B6124="","",IF(N6124="No aplica","No aplica",IF(I6124="","Pendent",IF(N6124="Per substituir","Substituir",IF(OR(N6124="No localitzat",N6124="No lliurat"),"Reposar",IF(I6124&lt;H6124,"Reposar",IF(I6124&gt;H6124,"Revisar excedent",IF(AND(G6124="Sí",M6124&lt;&gt;"",M6124&lt;TODAY()),"EPI caducat",IF(AND(G6124="Sí",M6124&lt;&gt;"",M6124&lt;=TODAY()+90),"EPI caduca ≤90 dies",IF(OR(N6124="Deteriorat usable",N6124="Revisió necessària"),"Revisar","OK"))))))))))</f>
      </c>
      <c r="R6124" s="20"/>
    </row>
    <row r="6125" customFormat="false" ht="15" hidden="false" customHeight="false" outlineLevel="0" collapsed="false">
      <c r="A6125" s="19" t="n">
        <v>57</v>
      </c>
      <c r="B6125" s="19" t="n">
        <f aca="false">IFERROR(VLOOKUP(A6125,Personal!$A$6:$F$112,2,FALSE()),"")</f>
        <v>0</v>
      </c>
      <c r="C6125" s="19" t="str">
        <f aca="false">IFERROR(VLOOKUP(A6125,Personal!$A$6:$F$112,3,FALSE()),"")</f>
        <v>Valls</v>
      </c>
      <c r="D6125" s="19" t="s">
        <v>59</v>
      </c>
      <c r="E6125" s="19" t="s">
        <v>60</v>
      </c>
      <c r="F6125" s="19" t="s">
        <v>62</v>
      </c>
      <c r="G6125" s="19" t="s">
        <v>291</v>
      </c>
      <c r="H6125" s="19" t="n">
        <f aca="false">IF(OR(VLOOKUP(A6125,Personal!$A$6:$F$112,5,FALSE())&lt;&gt;"Sí",N6125="No aplica"),0,'Catàleg GRAE'!D20)</f>
        <v>2</v>
      </c>
      <c r="I6125" s="20"/>
      <c r="J6125" s="20"/>
      <c r="K6125" s="20"/>
      <c r="L6125" s="21"/>
      <c r="M6125" s="21"/>
      <c r="N6125" s="20"/>
      <c r="O6125" s="20"/>
      <c r="P6125" s="19" t="str">
        <f aca="false">IF(I6125="","",I6125-H6125)</f>
        <v/>
      </c>
      <c r="Q6125" s="19" t="str">
        <f aca="true">IF(B6125="","",IF(N6125="No aplica","No aplica",IF(I6125="","Pendent",IF(N6125="Per substituir","Substituir",IF(OR(N6125="No localitzat",N6125="No lliurat"),"Reposar",IF(I6125&lt;H6125,"Reposar",IF(I6125&gt;H6125,"Revisar excedent",IF(AND(G6125="Sí",M6125&lt;&gt;"",M6125&lt;TODAY()),"EPI caducat",IF(AND(G6125="Sí",M6125&lt;&gt;"",M6125&lt;=TODAY()+90),"EPI caduca ≤90 dies",IF(OR(N6125="Deteriorat usable",N6125="Revisió necessària"),"Revisar","OK"))))))))))</f>
      </c>
      <c r="R6125" s="20"/>
    </row>
    <row r="6126" customFormat="false" ht="15" hidden="false" customHeight="false" outlineLevel="0" collapsed="false">
      <c r="A6126" s="19" t="n">
        <v>57</v>
      </c>
      <c r="B6126" s="19" t="n">
        <f aca="false">IFERROR(VLOOKUP(A6126,Personal!$A$6:$F$112,2,FALSE()),"")</f>
        <v>0</v>
      </c>
      <c r="C6126" s="19" t="str">
        <f aca="false">IFERROR(VLOOKUP(A6126,Personal!$A$6:$F$112,3,FALSE()),"")</f>
        <v>Valls</v>
      </c>
      <c r="D6126" s="19" t="s">
        <v>59</v>
      </c>
      <c r="E6126" s="19" t="s">
        <v>60</v>
      </c>
      <c r="F6126" s="19" t="s">
        <v>63</v>
      </c>
      <c r="G6126" s="19" t="s">
        <v>291</v>
      </c>
      <c r="H6126" s="19" t="n">
        <f aca="false">IF(OR(VLOOKUP(A6126,Personal!$A$6:$F$112,5,FALSE())&lt;&gt;"Sí",N6126="No aplica"),0,'Catàleg GRAE'!D21)</f>
        <v>2</v>
      </c>
      <c r="I6126" s="20"/>
      <c r="J6126" s="20"/>
      <c r="K6126" s="20"/>
      <c r="L6126" s="21"/>
      <c r="M6126" s="21"/>
      <c r="N6126" s="20"/>
      <c r="O6126" s="20"/>
      <c r="P6126" s="19" t="str">
        <f aca="false">IF(I6126="","",I6126-H6126)</f>
        <v/>
      </c>
      <c r="Q6126" s="19" t="str">
        <f aca="true">IF(B6126="","",IF(N6126="No aplica","No aplica",IF(I6126="","Pendent",IF(N6126="Per substituir","Substituir",IF(OR(N6126="No localitzat",N6126="No lliurat"),"Reposar",IF(I6126&lt;H6126,"Reposar",IF(I6126&gt;H6126,"Revisar excedent",IF(AND(G6126="Sí",M6126&lt;&gt;"",M6126&lt;TODAY()),"EPI caducat",IF(AND(G6126="Sí",M6126&lt;&gt;"",M6126&lt;=TODAY()+90),"EPI caduca ≤90 dies",IF(OR(N6126="Deteriorat usable",N6126="Revisió necessària"),"Revisar","OK"))))))))))</f>
      </c>
      <c r="R6126" s="20"/>
    </row>
    <row r="6127" customFormat="false" ht="15" hidden="false" customHeight="false" outlineLevel="0" collapsed="false">
      <c r="A6127" s="19" t="n">
        <v>57</v>
      </c>
      <c r="B6127" s="19" t="n">
        <f aca="false">IFERROR(VLOOKUP(A6127,Personal!$A$6:$F$112,2,FALSE()),"")</f>
        <v>0</v>
      </c>
      <c r="C6127" s="19" t="str">
        <f aca="false">IFERROR(VLOOKUP(A6127,Personal!$A$6:$F$112,3,FALSE()),"")</f>
        <v>Valls</v>
      </c>
      <c r="D6127" s="19" t="s">
        <v>64</v>
      </c>
      <c r="E6127" s="19" t="s">
        <v>65</v>
      </c>
      <c r="F6127" s="19" t="s">
        <v>66</v>
      </c>
      <c r="G6127" s="19" t="s">
        <v>291</v>
      </c>
      <c r="H6127" s="19" t="n">
        <f aca="false">IF(OR(VLOOKUP(A6127,Personal!$A$6:$F$112,5,FALSE())&lt;&gt;"Sí",N6127="No aplica"),0,'Catàleg GRAE'!D22)</f>
        <v>1</v>
      </c>
      <c r="I6127" s="20"/>
      <c r="J6127" s="20"/>
      <c r="K6127" s="20"/>
      <c r="L6127" s="21"/>
      <c r="M6127" s="21"/>
      <c r="N6127" s="20"/>
      <c r="O6127" s="20"/>
      <c r="P6127" s="19" t="str">
        <f aca="false">IF(I6127="","",I6127-H6127)</f>
        <v/>
      </c>
      <c r="Q6127" s="19" t="str">
        <f aca="true">IF(B6127="","",IF(N6127="No aplica","No aplica",IF(I6127="","Pendent",IF(N6127="Per substituir","Substituir",IF(OR(N6127="No localitzat",N6127="No lliurat"),"Reposar",IF(I6127&lt;H6127,"Reposar",IF(I6127&gt;H6127,"Revisar excedent",IF(AND(G6127="Sí",M6127&lt;&gt;"",M6127&lt;TODAY()),"EPI caducat",IF(AND(G6127="Sí",M6127&lt;&gt;"",M6127&lt;=TODAY()+90),"EPI caduca ≤90 dies",IF(OR(N6127="Deteriorat usable",N6127="Revisió necessària"),"Revisar","OK"))))))))))</f>
      </c>
      <c r="R6127" s="20"/>
    </row>
    <row r="6128" customFormat="false" ht="15" hidden="false" customHeight="false" outlineLevel="0" collapsed="false">
      <c r="A6128" s="19" t="n">
        <v>57</v>
      </c>
      <c r="B6128" s="19" t="n">
        <f aca="false">IFERROR(VLOOKUP(A6128,Personal!$A$6:$F$112,2,FALSE()),"")</f>
        <v>0</v>
      </c>
      <c r="C6128" s="19" t="str">
        <f aca="false">IFERROR(VLOOKUP(A6128,Personal!$A$6:$F$112,3,FALSE()),"")</f>
        <v>Valls</v>
      </c>
      <c r="D6128" s="19" t="s">
        <v>64</v>
      </c>
      <c r="E6128" s="19" t="s">
        <v>67</v>
      </c>
      <c r="F6128" s="19" t="s">
        <v>68</v>
      </c>
      <c r="G6128" s="19" t="s">
        <v>291</v>
      </c>
      <c r="H6128" s="19" t="n">
        <f aca="false">IF(OR(VLOOKUP(A6128,Personal!$A$6:$F$112,5,FALSE())&lt;&gt;"Sí",N6128="No aplica"),0,'Catàleg GRAE'!D23)</f>
        <v>1</v>
      </c>
      <c r="I6128" s="20"/>
      <c r="J6128" s="20"/>
      <c r="K6128" s="20"/>
      <c r="L6128" s="21"/>
      <c r="M6128" s="21"/>
      <c r="N6128" s="20"/>
      <c r="O6128" s="20"/>
      <c r="P6128" s="19" t="str">
        <f aca="false">IF(I6128="","",I6128-H6128)</f>
        <v/>
      </c>
      <c r="Q6128" s="19" t="str">
        <f aca="true">IF(B6128="","",IF(N6128="No aplica","No aplica",IF(I6128="","Pendent",IF(N6128="Per substituir","Substituir",IF(OR(N6128="No localitzat",N6128="No lliurat"),"Reposar",IF(I6128&lt;H6128,"Reposar",IF(I6128&gt;H6128,"Revisar excedent",IF(AND(G6128="Sí",M6128&lt;&gt;"",M6128&lt;TODAY()),"EPI caducat",IF(AND(G6128="Sí",M6128&lt;&gt;"",M6128&lt;=TODAY()+90),"EPI caduca ≤90 dies",IF(OR(N6128="Deteriorat usable",N6128="Revisió necessària"),"Revisar","OK"))))))))))</f>
      </c>
      <c r="R6128" s="20"/>
    </row>
    <row r="6129" customFormat="false" ht="15" hidden="false" customHeight="false" outlineLevel="0" collapsed="false">
      <c r="A6129" s="19" t="n">
        <v>57</v>
      </c>
      <c r="B6129" s="19" t="n">
        <f aca="false">IFERROR(VLOOKUP(A6129,Personal!$A$6:$F$112,2,FALSE()),"")</f>
        <v>0</v>
      </c>
      <c r="C6129" s="19" t="str">
        <f aca="false">IFERROR(VLOOKUP(A6129,Personal!$A$6:$F$112,3,FALSE()),"")</f>
        <v>Valls</v>
      </c>
      <c r="D6129" s="19" t="s">
        <v>64</v>
      </c>
      <c r="E6129" s="19" t="s">
        <v>69</v>
      </c>
      <c r="F6129" s="19" t="s">
        <v>70</v>
      </c>
      <c r="G6129" s="19" t="s">
        <v>291</v>
      </c>
      <c r="H6129" s="19" t="n">
        <f aca="false">IF(OR(VLOOKUP(A6129,Personal!$A$6:$F$112,5,FALSE())&lt;&gt;"Sí",N6129="No aplica"),0,'Catàleg GRAE'!D24)</f>
        <v>1</v>
      </c>
      <c r="I6129" s="20"/>
      <c r="J6129" s="20"/>
      <c r="K6129" s="20"/>
      <c r="L6129" s="21"/>
      <c r="M6129" s="21"/>
      <c r="N6129" s="20"/>
      <c r="O6129" s="20"/>
      <c r="P6129" s="19" t="str">
        <f aca="false">IF(I6129="","",I6129-H6129)</f>
        <v/>
      </c>
      <c r="Q6129" s="19" t="str">
        <f aca="true">IF(B6129="","",IF(N6129="No aplica","No aplica",IF(I6129="","Pendent",IF(N6129="Per substituir","Substituir",IF(OR(N6129="No localitzat",N6129="No lliurat"),"Reposar",IF(I6129&lt;H6129,"Reposar",IF(I6129&gt;H6129,"Revisar excedent",IF(AND(G6129="Sí",M6129&lt;&gt;"",M6129&lt;TODAY()),"EPI caducat",IF(AND(G6129="Sí",M6129&lt;&gt;"",M6129&lt;=TODAY()+90),"EPI caduca ≤90 dies",IF(OR(N6129="Deteriorat usable",N6129="Revisió necessària"),"Revisar","OK"))))))))))</f>
      </c>
      <c r="R6129" s="20"/>
    </row>
    <row r="6130" customFormat="false" ht="15" hidden="false" customHeight="false" outlineLevel="0" collapsed="false">
      <c r="A6130" s="19" t="n">
        <v>57</v>
      </c>
      <c r="B6130" s="19" t="n">
        <f aca="false">IFERROR(VLOOKUP(A6130,Personal!$A$6:$F$112,2,FALSE()),"")</f>
        <v>0</v>
      </c>
      <c r="C6130" s="19" t="str">
        <f aca="false">IFERROR(VLOOKUP(A6130,Personal!$A$6:$F$112,3,FALSE()),"")</f>
        <v>Valls</v>
      </c>
      <c r="D6130" s="19" t="s">
        <v>71</v>
      </c>
      <c r="E6130" s="19" t="s">
        <v>72</v>
      </c>
      <c r="F6130" s="19" t="s">
        <v>73</v>
      </c>
      <c r="G6130" s="19" t="s">
        <v>291</v>
      </c>
      <c r="H6130" s="19" t="n">
        <f aca="false">IF(OR(VLOOKUP(A6130,Personal!$A$6:$F$112,5,FALSE())&lt;&gt;"Sí",N6130="No aplica"),0,'Catàleg GRAE'!D25)</f>
        <v>1</v>
      </c>
      <c r="I6130" s="20"/>
      <c r="J6130" s="20"/>
      <c r="K6130" s="20"/>
      <c r="L6130" s="21"/>
      <c r="M6130" s="21"/>
      <c r="N6130" s="20"/>
      <c r="O6130" s="20"/>
      <c r="P6130" s="19" t="str">
        <f aca="false">IF(I6130="","",I6130-H6130)</f>
        <v/>
      </c>
      <c r="Q6130" s="19" t="str">
        <f aca="true">IF(B6130="","",IF(N6130="No aplica","No aplica",IF(I6130="","Pendent",IF(N6130="Per substituir","Substituir",IF(OR(N6130="No localitzat",N6130="No lliurat"),"Reposar",IF(I6130&lt;H6130,"Reposar",IF(I6130&gt;H6130,"Revisar excedent",IF(AND(G6130="Sí",M6130&lt;&gt;"",M6130&lt;TODAY()),"EPI caducat",IF(AND(G6130="Sí",M6130&lt;&gt;"",M6130&lt;=TODAY()+90),"EPI caduca ≤90 dies",IF(OR(N6130="Deteriorat usable",N6130="Revisió necessària"),"Revisar","OK"))))))))))</f>
      </c>
      <c r="R6130" s="20"/>
    </row>
    <row r="6131" customFormat="false" ht="15" hidden="false" customHeight="false" outlineLevel="0" collapsed="false">
      <c r="A6131" s="19" t="n">
        <v>57</v>
      </c>
      <c r="B6131" s="19" t="n">
        <f aca="false">IFERROR(VLOOKUP(A6131,Personal!$A$6:$F$112,2,FALSE()),"")</f>
        <v>0</v>
      </c>
      <c r="C6131" s="19" t="str">
        <f aca="false">IFERROR(VLOOKUP(A6131,Personal!$A$6:$F$112,3,FALSE()),"")</f>
        <v>Valls</v>
      </c>
      <c r="D6131" s="19" t="s">
        <v>40</v>
      </c>
      <c r="E6131" s="19" t="s">
        <v>74</v>
      </c>
      <c r="F6131" s="19" t="s">
        <v>75</v>
      </c>
      <c r="G6131" s="19" t="s">
        <v>272</v>
      </c>
      <c r="H6131" s="19" t="n">
        <f aca="false">IF(OR(VLOOKUP(A6131,Personal!$A$6:$F$112,5,FALSE())&lt;&gt;"Sí",N6131="No aplica"),0,'Catàleg GRAE'!D26)</f>
        <v>1</v>
      </c>
      <c r="I6131" s="20"/>
      <c r="J6131" s="20"/>
      <c r="K6131" s="20"/>
      <c r="L6131" s="21"/>
      <c r="M6131" s="21"/>
      <c r="N6131" s="20"/>
      <c r="O6131" s="20"/>
      <c r="P6131" s="19" t="str">
        <f aca="false">IF(I6131="","",I6131-H6131)</f>
        <v/>
      </c>
      <c r="Q6131" s="19" t="str">
        <f aca="true">IF(B6131="","",IF(N6131="No aplica","No aplica",IF(I6131="","Pendent",IF(N6131="Per substituir","Substituir",IF(OR(N6131="No localitzat",N6131="No lliurat"),"Reposar",IF(I6131&lt;H6131,"Reposar",IF(I6131&gt;H6131,"Revisar excedent",IF(AND(G6131="Sí",M6131&lt;&gt;"",M6131&lt;TODAY()),"EPI caducat",IF(AND(G6131="Sí",M6131&lt;&gt;"",M6131&lt;=TODAY()+90),"EPI caduca ≤90 dies",IF(OR(N6131="Deteriorat usable",N6131="Revisió necessària"),"Revisar","OK"))))))))))</f>
      </c>
      <c r="R6131" s="20"/>
    </row>
    <row r="6132" customFormat="false" ht="15" hidden="false" customHeight="false" outlineLevel="0" collapsed="false">
      <c r="A6132" s="19" t="n">
        <v>57</v>
      </c>
      <c r="B6132" s="19" t="n">
        <f aca="false">IFERROR(VLOOKUP(A6132,Personal!$A$6:$F$112,2,FALSE()),"")</f>
        <v>0</v>
      </c>
      <c r="C6132" s="19" t="str">
        <f aca="false">IFERROR(VLOOKUP(A6132,Personal!$A$6:$F$112,3,FALSE()),"")</f>
        <v>Valls</v>
      </c>
      <c r="D6132" s="19" t="s">
        <v>40</v>
      </c>
      <c r="E6132" s="19" t="s">
        <v>76</v>
      </c>
      <c r="F6132" s="19" t="s">
        <v>77</v>
      </c>
      <c r="G6132" s="19" t="s">
        <v>291</v>
      </c>
      <c r="H6132" s="19" t="n">
        <f aca="false">IF(OR(VLOOKUP(A6132,Personal!$A$6:$F$112,5,FALSE())&lt;&gt;"Sí",N6132="No aplica"),0,'Catàleg GRAE'!D27)</f>
        <v>1</v>
      </c>
      <c r="I6132" s="20"/>
      <c r="J6132" s="20"/>
      <c r="K6132" s="20"/>
      <c r="L6132" s="21"/>
      <c r="M6132" s="21"/>
      <c r="N6132" s="20"/>
      <c r="O6132" s="20"/>
      <c r="P6132" s="19" t="str">
        <f aca="false">IF(I6132="","",I6132-H6132)</f>
        <v/>
      </c>
      <c r="Q6132" s="19" t="str">
        <f aca="true">IF(B6132="","",IF(N6132="No aplica","No aplica",IF(I6132="","Pendent",IF(N6132="Per substituir","Substituir",IF(OR(N6132="No localitzat",N6132="No lliurat"),"Reposar",IF(I6132&lt;H6132,"Reposar",IF(I6132&gt;H6132,"Revisar excedent",IF(AND(G6132="Sí",M6132&lt;&gt;"",M6132&lt;TODAY()),"EPI caducat",IF(AND(G6132="Sí",M6132&lt;&gt;"",M6132&lt;=TODAY()+90),"EPI caduca ≤90 dies",IF(OR(N6132="Deteriorat usable",N6132="Revisió necessària"),"Revisar","OK"))))))))))</f>
      </c>
      <c r="R6132" s="20"/>
    </row>
    <row r="6133" customFormat="false" ht="15" hidden="false" customHeight="false" outlineLevel="0" collapsed="false">
      <c r="A6133" s="19" t="n">
        <v>57</v>
      </c>
      <c r="B6133" s="19" t="n">
        <f aca="false">IFERROR(VLOOKUP(A6133,Personal!$A$6:$F$112,2,FALSE()),"")</f>
        <v>0</v>
      </c>
      <c r="C6133" s="19" t="str">
        <f aca="false">IFERROR(VLOOKUP(A6133,Personal!$A$6:$F$112,3,FALSE()),"")</f>
        <v>Valls</v>
      </c>
      <c r="D6133" s="19" t="s">
        <v>78</v>
      </c>
      <c r="E6133" s="19" t="s">
        <v>79</v>
      </c>
      <c r="F6133" s="19" t="s">
        <v>80</v>
      </c>
      <c r="G6133" s="19" t="s">
        <v>291</v>
      </c>
      <c r="H6133" s="19" t="n">
        <f aca="false">IF(OR(VLOOKUP(A6133,Personal!$A$6:$F$112,5,FALSE())&lt;&gt;"Sí",N6133="No aplica"),0,'Catàleg GRAE'!D28)</f>
        <v>1</v>
      </c>
      <c r="I6133" s="20"/>
      <c r="J6133" s="20"/>
      <c r="K6133" s="20"/>
      <c r="L6133" s="21"/>
      <c r="M6133" s="21"/>
      <c r="N6133" s="20"/>
      <c r="O6133" s="20"/>
      <c r="P6133" s="19" t="str">
        <f aca="false">IF(I6133="","",I6133-H6133)</f>
        <v/>
      </c>
      <c r="Q6133" s="19" t="str">
        <f aca="true">IF(B6133="","",IF(N6133="No aplica","No aplica",IF(I6133="","Pendent",IF(N6133="Per substituir","Substituir",IF(OR(N6133="No localitzat",N6133="No lliurat"),"Reposar",IF(I6133&lt;H6133,"Reposar",IF(I6133&gt;H6133,"Revisar excedent",IF(AND(G6133="Sí",M6133&lt;&gt;"",M6133&lt;TODAY()),"EPI caducat",IF(AND(G6133="Sí",M6133&lt;&gt;"",M6133&lt;=TODAY()+90),"EPI caduca ≤90 dies",IF(OR(N6133="Deteriorat usable",N6133="Revisió necessària"),"Revisar","OK"))))))))))</f>
      </c>
      <c r="R6133" s="20"/>
    </row>
    <row r="6134" customFormat="false" ht="15" hidden="false" customHeight="false" outlineLevel="0" collapsed="false">
      <c r="A6134" s="19" t="n">
        <v>57</v>
      </c>
      <c r="B6134" s="19" t="n">
        <f aca="false">IFERROR(VLOOKUP(A6134,Personal!$A$6:$F$112,2,FALSE()),"")</f>
        <v>0</v>
      </c>
      <c r="C6134" s="19" t="str">
        <f aca="false">IFERROR(VLOOKUP(A6134,Personal!$A$6:$F$112,3,FALSE()),"")</f>
        <v>Valls</v>
      </c>
      <c r="D6134" s="19" t="s">
        <v>26</v>
      </c>
      <c r="E6134" s="19" t="s">
        <v>81</v>
      </c>
      <c r="F6134" s="19" t="s">
        <v>82</v>
      </c>
      <c r="G6134" s="19" t="s">
        <v>272</v>
      </c>
      <c r="H6134" s="19" t="n">
        <f aca="false">IF(OR(VLOOKUP(A6134,Personal!$A$6:$F$112,5,FALSE())&lt;&gt;"Sí",N6134="No aplica"),0,'Catàleg GRAE'!D29)</f>
        <v>1</v>
      </c>
      <c r="I6134" s="20"/>
      <c r="J6134" s="20"/>
      <c r="K6134" s="20"/>
      <c r="L6134" s="21"/>
      <c r="M6134" s="21"/>
      <c r="N6134" s="20"/>
      <c r="O6134" s="20"/>
      <c r="P6134" s="19" t="str">
        <f aca="false">IF(I6134="","",I6134-H6134)</f>
        <v/>
      </c>
      <c r="Q6134" s="19" t="str">
        <f aca="true">IF(B6134="","",IF(N6134="No aplica","No aplica",IF(I6134="","Pendent",IF(N6134="Per substituir","Substituir",IF(OR(N6134="No localitzat",N6134="No lliurat"),"Reposar",IF(I6134&lt;H6134,"Reposar",IF(I6134&gt;H6134,"Revisar excedent",IF(AND(G6134="Sí",M6134&lt;&gt;"",M6134&lt;TODAY()),"EPI caducat",IF(AND(G6134="Sí",M6134&lt;&gt;"",M6134&lt;=TODAY()+90),"EPI caduca ≤90 dies",IF(OR(N6134="Deteriorat usable",N6134="Revisió necessària"),"Revisar","OK"))))))))))</f>
      </c>
      <c r="R6134" s="20"/>
    </row>
    <row r="6135" customFormat="false" ht="15" hidden="false" customHeight="false" outlineLevel="0" collapsed="false">
      <c r="A6135" s="19" t="n">
        <v>57</v>
      </c>
      <c r="B6135" s="19" t="n">
        <f aca="false">IFERROR(VLOOKUP(A6135,Personal!$A$6:$F$112,2,FALSE()),"")</f>
        <v>0</v>
      </c>
      <c r="C6135" s="19" t="str">
        <f aca="false">IFERROR(VLOOKUP(A6135,Personal!$A$6:$F$112,3,FALSE()),"")</f>
        <v>Valls</v>
      </c>
      <c r="D6135" s="19" t="s">
        <v>83</v>
      </c>
      <c r="E6135" s="19" t="s">
        <v>84</v>
      </c>
      <c r="F6135" s="19" t="s">
        <v>85</v>
      </c>
      <c r="G6135" s="19" t="s">
        <v>291</v>
      </c>
      <c r="H6135" s="19" t="n">
        <f aca="false">IF(OR(VLOOKUP(A6135,Personal!$A$6:$F$112,5,FALSE())&lt;&gt;"Sí",N6135="No aplica"),0,'Catàleg GRAE'!D30)</f>
        <v>2</v>
      </c>
      <c r="I6135" s="20"/>
      <c r="J6135" s="20"/>
      <c r="K6135" s="20"/>
      <c r="L6135" s="21"/>
      <c r="M6135" s="21"/>
      <c r="N6135" s="20"/>
      <c r="O6135" s="20"/>
      <c r="P6135" s="19" t="str">
        <f aca="false">IF(I6135="","",I6135-H6135)</f>
        <v/>
      </c>
      <c r="Q6135" s="19" t="str">
        <f aca="true">IF(B6135="","",IF(N6135="No aplica","No aplica",IF(I6135="","Pendent",IF(N6135="Per substituir","Substituir",IF(OR(N6135="No localitzat",N6135="No lliurat"),"Reposar",IF(I6135&lt;H6135,"Reposar",IF(I6135&gt;H6135,"Revisar excedent",IF(AND(G6135="Sí",M6135&lt;&gt;"",M6135&lt;TODAY()),"EPI caducat",IF(AND(G6135="Sí",M6135&lt;&gt;"",M6135&lt;=TODAY()+90),"EPI caduca ≤90 dies",IF(OR(N6135="Deteriorat usable",N6135="Revisió necessària"),"Revisar","OK"))))))))))</f>
      </c>
      <c r="R6135" s="20"/>
    </row>
    <row r="6136" customFormat="false" ht="15" hidden="false" customHeight="false" outlineLevel="0" collapsed="false">
      <c r="A6136" s="19" t="n">
        <v>57</v>
      </c>
      <c r="B6136" s="19" t="n">
        <f aca="false">IFERROR(VLOOKUP(A6136,Personal!$A$6:$F$112,2,FALSE()),"")</f>
        <v>0</v>
      </c>
      <c r="C6136" s="19" t="str">
        <f aca="false">IFERROR(VLOOKUP(A6136,Personal!$A$6:$F$112,3,FALSE()),"")</f>
        <v>Valls</v>
      </c>
      <c r="D6136" s="19" t="s">
        <v>83</v>
      </c>
      <c r="E6136" s="19" t="s">
        <v>86</v>
      </c>
      <c r="F6136" s="19" t="s">
        <v>87</v>
      </c>
      <c r="G6136" s="19" t="s">
        <v>291</v>
      </c>
      <c r="H6136" s="19" t="n">
        <f aca="false">IF(OR(VLOOKUP(A6136,Personal!$A$6:$F$112,5,FALSE())&lt;&gt;"Sí",N6136="No aplica"),0,'Catàleg GRAE'!D31)</f>
        <v>2</v>
      </c>
      <c r="I6136" s="20"/>
      <c r="J6136" s="20"/>
      <c r="K6136" s="20"/>
      <c r="L6136" s="21"/>
      <c r="M6136" s="21"/>
      <c r="N6136" s="20"/>
      <c r="O6136" s="20"/>
      <c r="P6136" s="19" t="str">
        <f aca="false">IF(I6136="","",I6136-H6136)</f>
        <v/>
      </c>
      <c r="Q6136" s="19" t="str">
        <f aca="true">IF(B6136="","",IF(N6136="No aplica","No aplica",IF(I6136="","Pendent",IF(N6136="Per substituir","Substituir",IF(OR(N6136="No localitzat",N6136="No lliurat"),"Reposar",IF(I6136&lt;H6136,"Reposar",IF(I6136&gt;H6136,"Revisar excedent",IF(AND(G6136="Sí",M6136&lt;&gt;"",M6136&lt;TODAY()),"EPI caducat",IF(AND(G6136="Sí",M6136&lt;&gt;"",M6136&lt;=TODAY()+90),"EPI caduca ≤90 dies",IF(OR(N6136="Deteriorat usable",N6136="Revisió necessària"),"Revisar","OK"))))))))))</f>
      </c>
      <c r="R6136" s="20"/>
    </row>
    <row r="6137" customFormat="false" ht="15" hidden="false" customHeight="false" outlineLevel="0" collapsed="false">
      <c r="A6137" s="19" t="n">
        <v>57</v>
      </c>
      <c r="B6137" s="19" t="n">
        <f aca="false">IFERROR(VLOOKUP(A6137,Personal!$A$6:$F$112,2,FALSE()),"")</f>
        <v>0</v>
      </c>
      <c r="C6137" s="19" t="str">
        <f aca="false">IFERROR(VLOOKUP(A6137,Personal!$A$6:$F$112,3,FALSE()),"")</f>
        <v>Valls</v>
      </c>
      <c r="D6137" s="19" t="s">
        <v>83</v>
      </c>
      <c r="E6137" s="19" t="s">
        <v>88</v>
      </c>
      <c r="F6137" s="19" t="s">
        <v>89</v>
      </c>
      <c r="G6137" s="19" t="s">
        <v>291</v>
      </c>
      <c r="H6137" s="19" t="n">
        <f aca="false">IF(OR(VLOOKUP(A6137,Personal!$A$6:$F$112,5,FALSE())&lt;&gt;"Sí",N6137="No aplica"),0,'Catàleg GRAE'!D32)</f>
        <v>2</v>
      </c>
      <c r="I6137" s="20"/>
      <c r="J6137" s="20"/>
      <c r="K6137" s="20"/>
      <c r="L6137" s="21"/>
      <c r="M6137" s="21"/>
      <c r="N6137" s="20"/>
      <c r="O6137" s="20"/>
      <c r="P6137" s="19" t="str">
        <f aca="false">IF(I6137="","",I6137-H6137)</f>
        <v/>
      </c>
      <c r="Q6137" s="19" t="str">
        <f aca="true">IF(B6137="","",IF(N6137="No aplica","No aplica",IF(I6137="","Pendent",IF(N6137="Per substituir","Substituir",IF(OR(N6137="No localitzat",N6137="No lliurat"),"Reposar",IF(I6137&lt;H6137,"Reposar",IF(I6137&gt;H6137,"Revisar excedent",IF(AND(G6137="Sí",M6137&lt;&gt;"",M6137&lt;TODAY()),"EPI caducat",IF(AND(G6137="Sí",M6137&lt;&gt;"",M6137&lt;=TODAY()+90),"EPI caduca ≤90 dies",IF(OR(N6137="Deteriorat usable",N6137="Revisió necessària"),"Revisar","OK"))))))))))</f>
      </c>
      <c r="R6137" s="20"/>
    </row>
    <row r="6138" customFormat="false" ht="15" hidden="false" customHeight="false" outlineLevel="0" collapsed="false">
      <c r="A6138" s="19" t="n">
        <v>57</v>
      </c>
      <c r="B6138" s="19" t="n">
        <f aca="false">IFERROR(VLOOKUP(A6138,Personal!$A$6:$F$112,2,FALSE()),"")</f>
        <v>0</v>
      </c>
      <c r="C6138" s="19" t="str">
        <f aca="false">IFERROR(VLOOKUP(A6138,Personal!$A$6:$F$112,3,FALSE()),"")</f>
        <v>Valls</v>
      </c>
      <c r="D6138" s="19" t="s">
        <v>83</v>
      </c>
      <c r="E6138" s="19" t="s">
        <v>90</v>
      </c>
      <c r="F6138" s="19" t="s">
        <v>91</v>
      </c>
      <c r="G6138" s="19" t="s">
        <v>291</v>
      </c>
      <c r="H6138" s="19" t="n">
        <f aca="false">IF(OR(VLOOKUP(A6138,Personal!$A$6:$F$112,5,FALSE())&lt;&gt;"Sí",N6138="No aplica"),0,'Catàleg GRAE'!D33)</f>
        <v>1</v>
      </c>
      <c r="I6138" s="20"/>
      <c r="J6138" s="20"/>
      <c r="K6138" s="20"/>
      <c r="L6138" s="21"/>
      <c r="M6138" s="21"/>
      <c r="N6138" s="20"/>
      <c r="O6138" s="20"/>
      <c r="P6138" s="19" t="str">
        <f aca="false">IF(I6138="","",I6138-H6138)</f>
        <v/>
      </c>
      <c r="Q6138" s="19" t="str">
        <f aca="true">IF(B6138="","",IF(N6138="No aplica","No aplica",IF(I6138="","Pendent",IF(N6138="Per substituir","Substituir",IF(OR(N6138="No localitzat",N6138="No lliurat"),"Reposar",IF(I6138&lt;H6138,"Reposar",IF(I6138&gt;H6138,"Revisar excedent",IF(AND(G6138="Sí",M6138&lt;&gt;"",M6138&lt;TODAY()),"EPI caducat",IF(AND(G6138="Sí",M6138&lt;&gt;"",M6138&lt;=TODAY()+90),"EPI caduca ≤90 dies",IF(OR(N6138="Deteriorat usable",N6138="Revisió necessària"),"Revisar","OK"))))))))))</f>
      </c>
      <c r="R6138" s="20"/>
    </row>
    <row r="6139" customFormat="false" ht="15" hidden="false" customHeight="false" outlineLevel="0" collapsed="false">
      <c r="A6139" s="19" t="n">
        <v>57</v>
      </c>
      <c r="B6139" s="19" t="n">
        <f aca="false">IFERROR(VLOOKUP(A6139,Personal!$A$6:$F$112,2,FALSE()),"")</f>
        <v>0</v>
      </c>
      <c r="C6139" s="19" t="str">
        <f aca="false">IFERROR(VLOOKUP(A6139,Personal!$A$6:$F$112,3,FALSE()),"")</f>
        <v>Valls</v>
      </c>
      <c r="D6139" s="19" t="s">
        <v>40</v>
      </c>
      <c r="E6139" s="19" t="s">
        <v>92</v>
      </c>
      <c r="F6139" s="19" t="s">
        <v>93</v>
      </c>
      <c r="G6139" s="19" t="s">
        <v>291</v>
      </c>
      <c r="H6139" s="19" t="n">
        <f aca="false">IF(OR(VLOOKUP(A6139,Personal!$A$6:$F$112,5,FALSE())&lt;&gt;"Sí",N6139="No aplica"),0,'Catàleg GRAE'!D34)</f>
        <v>1</v>
      </c>
      <c r="I6139" s="20"/>
      <c r="J6139" s="20"/>
      <c r="K6139" s="20"/>
      <c r="L6139" s="21"/>
      <c r="M6139" s="21"/>
      <c r="N6139" s="20"/>
      <c r="O6139" s="20"/>
      <c r="P6139" s="19" t="str">
        <f aca="false">IF(I6139="","",I6139-H6139)</f>
        <v/>
      </c>
      <c r="Q6139" s="19" t="str">
        <f aca="true">IF(B6139="","",IF(N6139="No aplica","No aplica",IF(I6139="","Pendent",IF(N6139="Per substituir","Substituir",IF(OR(N6139="No localitzat",N6139="No lliurat"),"Reposar",IF(I6139&lt;H6139,"Reposar",IF(I6139&gt;H6139,"Revisar excedent",IF(AND(G6139="Sí",M6139&lt;&gt;"",M6139&lt;TODAY()),"EPI caducat",IF(AND(G6139="Sí",M6139&lt;&gt;"",M6139&lt;=TODAY()+90),"EPI caduca ≤90 dies",IF(OR(N6139="Deteriorat usable",N6139="Revisió necessària"),"Revisar","OK"))))))))))</f>
      </c>
      <c r="R6139" s="20"/>
    </row>
    <row r="6140" customFormat="false" ht="15" hidden="false" customHeight="false" outlineLevel="0" collapsed="false">
      <c r="A6140" s="19" t="n">
        <v>57</v>
      </c>
      <c r="B6140" s="19" t="n">
        <f aca="false">IFERROR(VLOOKUP(A6140,Personal!$A$6:$F$112,2,FALSE()),"")</f>
        <v>0</v>
      </c>
      <c r="C6140" s="19" t="str">
        <f aca="false">IFERROR(VLOOKUP(A6140,Personal!$A$6:$F$112,3,FALSE()),"")</f>
        <v>Valls</v>
      </c>
      <c r="D6140" s="19" t="s">
        <v>94</v>
      </c>
      <c r="E6140" s="19" t="s">
        <v>95</v>
      </c>
      <c r="F6140" s="19" t="s">
        <v>96</v>
      </c>
      <c r="G6140" s="19" t="s">
        <v>291</v>
      </c>
      <c r="H6140" s="19" t="n">
        <f aca="false">IF(OR(VLOOKUP(A6140,Personal!$A$6:$F$112,5,FALSE())&lt;&gt;"Sí",N6140="No aplica"),0,'Catàleg GRAE'!D35)</f>
        <v>1</v>
      </c>
      <c r="I6140" s="20"/>
      <c r="J6140" s="20"/>
      <c r="K6140" s="20"/>
      <c r="L6140" s="21"/>
      <c r="M6140" s="21"/>
      <c r="N6140" s="20"/>
      <c r="O6140" s="20"/>
      <c r="P6140" s="19" t="str">
        <f aca="false">IF(I6140="","",I6140-H6140)</f>
        <v/>
      </c>
      <c r="Q6140" s="19" t="str">
        <f aca="true">IF(B6140="","",IF(N6140="No aplica","No aplica",IF(I6140="","Pendent",IF(N6140="Per substituir","Substituir",IF(OR(N6140="No localitzat",N6140="No lliurat"),"Reposar",IF(I6140&lt;H6140,"Reposar",IF(I6140&gt;H6140,"Revisar excedent",IF(AND(G6140="Sí",M6140&lt;&gt;"",M6140&lt;TODAY()),"EPI caducat",IF(AND(G6140="Sí",M6140&lt;&gt;"",M6140&lt;=TODAY()+90),"EPI caduca ≤90 dies",IF(OR(N6140="Deteriorat usable",N6140="Revisió necessària"),"Revisar","OK"))))))))))</f>
      </c>
      <c r="R6140" s="20"/>
    </row>
    <row r="6141" customFormat="false" ht="15" hidden="false" customHeight="false" outlineLevel="0" collapsed="false">
      <c r="A6141" s="19" t="n">
        <v>57</v>
      </c>
      <c r="B6141" s="19" t="n">
        <f aca="false">IFERROR(VLOOKUP(A6141,Personal!$A$6:$F$112,2,FALSE()),"")</f>
        <v>0</v>
      </c>
      <c r="C6141" s="19" t="str">
        <f aca="false">IFERROR(VLOOKUP(A6141,Personal!$A$6:$F$112,3,FALSE()),"")</f>
        <v>Valls</v>
      </c>
      <c r="D6141" s="19" t="s">
        <v>97</v>
      </c>
      <c r="E6141" s="19" t="s">
        <v>98</v>
      </c>
      <c r="F6141" s="19" t="s">
        <v>99</v>
      </c>
      <c r="G6141" s="19" t="s">
        <v>291</v>
      </c>
      <c r="H6141" s="19" t="n">
        <f aca="false">IF(OR(VLOOKUP(A6141,Personal!$A$6:$F$112,5,FALSE())&lt;&gt;"Sí",N6141="No aplica"),0,'Catàleg GRAE'!D36)</f>
        <v>3</v>
      </c>
      <c r="I6141" s="20"/>
      <c r="J6141" s="20"/>
      <c r="K6141" s="20"/>
      <c r="L6141" s="21"/>
      <c r="M6141" s="21"/>
      <c r="N6141" s="20"/>
      <c r="O6141" s="20"/>
      <c r="P6141" s="19" t="str">
        <f aca="false">IF(I6141="","",I6141-H6141)</f>
        <v/>
      </c>
      <c r="Q6141" s="19" t="str">
        <f aca="true">IF(B6141="","",IF(N6141="No aplica","No aplica",IF(I6141="","Pendent",IF(N6141="Per substituir","Substituir",IF(OR(N6141="No localitzat",N6141="No lliurat"),"Reposar",IF(I6141&lt;H6141,"Reposar",IF(I6141&gt;H6141,"Revisar excedent",IF(AND(G6141="Sí",M6141&lt;&gt;"",M6141&lt;TODAY()),"EPI caducat",IF(AND(G6141="Sí",M6141&lt;&gt;"",M6141&lt;=TODAY()+90),"EPI caduca ≤90 dies",IF(OR(N6141="Deteriorat usable",N6141="Revisió necessària"),"Revisar","OK"))))))))))</f>
      </c>
      <c r="R6141" s="20"/>
    </row>
    <row r="6142" customFormat="false" ht="15" hidden="false" customHeight="false" outlineLevel="0" collapsed="false">
      <c r="A6142" s="19" t="n">
        <v>57</v>
      </c>
      <c r="B6142" s="19" t="n">
        <f aca="false">IFERROR(VLOOKUP(A6142,Personal!$A$6:$F$112,2,FALSE()),"")</f>
        <v>0</v>
      </c>
      <c r="C6142" s="19" t="str">
        <f aca="false">IFERROR(VLOOKUP(A6142,Personal!$A$6:$F$112,3,FALSE()),"")</f>
        <v>Valls</v>
      </c>
      <c r="D6142" s="19" t="s">
        <v>97</v>
      </c>
      <c r="E6142" s="19" t="s">
        <v>100</v>
      </c>
      <c r="F6142" s="19" t="s">
        <v>101</v>
      </c>
      <c r="G6142" s="19" t="s">
        <v>291</v>
      </c>
      <c r="H6142" s="19" t="n">
        <f aca="false">IF(OR(VLOOKUP(A6142,Personal!$A$6:$F$112,5,FALSE())&lt;&gt;"Sí",N6142="No aplica"),0,'Catàleg GRAE'!D37)</f>
        <v>1</v>
      </c>
      <c r="I6142" s="20"/>
      <c r="J6142" s="20"/>
      <c r="K6142" s="20"/>
      <c r="L6142" s="21"/>
      <c r="M6142" s="21"/>
      <c r="N6142" s="20"/>
      <c r="O6142" s="20"/>
      <c r="P6142" s="19" t="str">
        <f aca="false">IF(I6142="","",I6142-H6142)</f>
        <v/>
      </c>
      <c r="Q6142" s="19" t="str">
        <f aca="true">IF(B6142="","",IF(N6142="No aplica","No aplica",IF(I6142="","Pendent",IF(N6142="Per substituir","Substituir",IF(OR(N6142="No localitzat",N6142="No lliurat"),"Reposar",IF(I6142&lt;H6142,"Reposar",IF(I6142&gt;H6142,"Revisar excedent",IF(AND(G6142="Sí",M6142&lt;&gt;"",M6142&lt;TODAY()),"EPI caducat",IF(AND(G6142="Sí",M6142&lt;&gt;"",M6142&lt;=TODAY()+90),"EPI caduca ≤90 dies",IF(OR(N6142="Deteriorat usable",N6142="Revisió necessària"),"Revisar","OK"))))))))))</f>
      </c>
      <c r="R6142" s="20"/>
    </row>
    <row r="6143" customFormat="false" ht="15" hidden="false" customHeight="false" outlineLevel="0" collapsed="false">
      <c r="A6143" s="19" t="n">
        <v>57</v>
      </c>
      <c r="B6143" s="19" t="n">
        <f aca="false">IFERROR(VLOOKUP(A6143,Personal!$A$6:$F$112,2,FALSE()),"")</f>
        <v>0</v>
      </c>
      <c r="C6143" s="19" t="str">
        <f aca="false">IFERROR(VLOOKUP(A6143,Personal!$A$6:$F$112,3,FALSE()),"")</f>
        <v>Valls</v>
      </c>
      <c r="D6143" s="19" t="s">
        <v>102</v>
      </c>
      <c r="E6143" s="19" t="s">
        <v>103</v>
      </c>
      <c r="F6143" s="19" t="s">
        <v>104</v>
      </c>
      <c r="G6143" s="19" t="s">
        <v>291</v>
      </c>
      <c r="H6143" s="19" t="n">
        <f aca="false">IF(OR(VLOOKUP(A6143,Personal!$A$6:$F$112,5,FALSE())&lt;&gt;"Sí",N6143="No aplica"),0,'Catàleg GRAE'!D38)</f>
        <v>1</v>
      </c>
      <c r="I6143" s="20"/>
      <c r="J6143" s="20"/>
      <c r="K6143" s="20"/>
      <c r="L6143" s="21"/>
      <c r="M6143" s="21"/>
      <c r="N6143" s="20"/>
      <c r="O6143" s="20"/>
      <c r="P6143" s="19" t="str">
        <f aca="false">IF(I6143="","",I6143-H6143)</f>
        <v/>
      </c>
      <c r="Q6143" s="19" t="str">
        <f aca="true">IF(B6143="","",IF(N6143="No aplica","No aplica",IF(I6143="","Pendent",IF(N6143="Per substituir","Substituir",IF(OR(N6143="No localitzat",N6143="No lliurat"),"Reposar",IF(I6143&lt;H6143,"Reposar",IF(I6143&gt;H6143,"Revisar excedent",IF(AND(G6143="Sí",M6143&lt;&gt;"",M6143&lt;TODAY()),"EPI caducat",IF(AND(G6143="Sí",M6143&lt;&gt;"",M6143&lt;=TODAY()+90),"EPI caduca ≤90 dies",IF(OR(N6143="Deteriorat usable",N6143="Revisió necessària"),"Revisar","OK"))))))))))</f>
      </c>
      <c r="R6143" s="20"/>
    </row>
    <row r="6144" customFormat="false" ht="15" hidden="false" customHeight="false" outlineLevel="0" collapsed="false">
      <c r="A6144" s="19" t="n">
        <v>57</v>
      </c>
      <c r="B6144" s="19" t="n">
        <f aca="false">IFERROR(VLOOKUP(A6144,Personal!$A$6:$F$112,2,FALSE()),"")</f>
        <v>0</v>
      </c>
      <c r="C6144" s="19" t="str">
        <f aca="false">IFERROR(VLOOKUP(A6144,Personal!$A$6:$F$112,3,FALSE()),"")</f>
        <v>Valls</v>
      </c>
      <c r="D6144" s="19" t="s">
        <v>97</v>
      </c>
      <c r="E6144" s="19" t="s">
        <v>105</v>
      </c>
      <c r="F6144" s="19" t="s">
        <v>106</v>
      </c>
      <c r="G6144" s="19" t="s">
        <v>291</v>
      </c>
      <c r="H6144" s="19" t="n">
        <f aca="false">IF(OR(VLOOKUP(A6144,Personal!$A$6:$F$112,5,FALSE())&lt;&gt;"Sí",N6144="No aplica"),0,'Catàleg GRAE'!D39)</f>
        <v>3</v>
      </c>
      <c r="I6144" s="20"/>
      <c r="J6144" s="20"/>
      <c r="K6144" s="20"/>
      <c r="L6144" s="21"/>
      <c r="M6144" s="21"/>
      <c r="N6144" s="20"/>
      <c r="O6144" s="20"/>
      <c r="P6144" s="19" t="str">
        <f aca="false">IF(I6144="","",I6144-H6144)</f>
        <v/>
      </c>
      <c r="Q6144" s="19" t="str">
        <f aca="true">IF(B6144="","",IF(N6144="No aplica","No aplica",IF(I6144="","Pendent",IF(N6144="Per substituir","Substituir",IF(OR(N6144="No localitzat",N6144="No lliurat"),"Reposar",IF(I6144&lt;H6144,"Reposar",IF(I6144&gt;H6144,"Revisar excedent",IF(AND(G6144="Sí",M6144&lt;&gt;"",M6144&lt;TODAY()),"EPI caducat",IF(AND(G6144="Sí",M6144&lt;&gt;"",M6144&lt;=TODAY()+90),"EPI caduca ≤90 dies",IF(OR(N6144="Deteriorat usable",N6144="Revisió necessària"),"Revisar","OK"))))))))))</f>
      </c>
      <c r="R6144" s="20"/>
    </row>
    <row r="6145" customFormat="false" ht="15" hidden="false" customHeight="false" outlineLevel="0" collapsed="false">
      <c r="A6145" s="19" t="n">
        <v>57</v>
      </c>
      <c r="B6145" s="19" t="n">
        <f aca="false">IFERROR(VLOOKUP(A6145,Personal!$A$6:$F$112,2,FALSE()),"")</f>
        <v>0</v>
      </c>
      <c r="C6145" s="19" t="str">
        <f aca="false">IFERROR(VLOOKUP(A6145,Personal!$A$6:$F$112,3,FALSE()),"")</f>
        <v>Valls</v>
      </c>
      <c r="D6145" s="19" t="s">
        <v>97</v>
      </c>
      <c r="E6145" s="19" t="s">
        <v>105</v>
      </c>
      <c r="F6145" s="19" t="s">
        <v>107</v>
      </c>
      <c r="G6145" s="19" t="s">
        <v>291</v>
      </c>
      <c r="H6145" s="19" t="n">
        <f aca="false">IF(OR(VLOOKUP(A6145,Personal!$A$6:$F$112,5,FALSE())&lt;&gt;"Sí",N6145="No aplica"),0,'Catàleg GRAE'!D40)</f>
        <v>3</v>
      </c>
      <c r="I6145" s="20"/>
      <c r="J6145" s="20"/>
      <c r="K6145" s="20"/>
      <c r="L6145" s="21"/>
      <c r="M6145" s="21"/>
      <c r="N6145" s="20"/>
      <c r="O6145" s="20"/>
      <c r="P6145" s="19" t="str">
        <f aca="false">IF(I6145="","",I6145-H6145)</f>
        <v/>
      </c>
      <c r="Q6145" s="19" t="str">
        <f aca="true">IF(B6145="","",IF(N6145="No aplica","No aplica",IF(I6145="","Pendent",IF(N6145="Per substituir","Substituir",IF(OR(N6145="No localitzat",N6145="No lliurat"),"Reposar",IF(I6145&lt;H6145,"Reposar",IF(I6145&gt;H6145,"Revisar excedent",IF(AND(G6145="Sí",M6145&lt;&gt;"",M6145&lt;TODAY()),"EPI caducat",IF(AND(G6145="Sí",M6145&lt;&gt;"",M6145&lt;=TODAY()+90),"EPI caduca ≤90 dies",IF(OR(N6145="Deteriorat usable",N6145="Revisió necessària"),"Revisar","OK"))))))))))</f>
      </c>
      <c r="R6145" s="20"/>
    </row>
    <row r="6146" customFormat="false" ht="15" hidden="false" customHeight="false" outlineLevel="0" collapsed="false">
      <c r="A6146" s="19" t="n">
        <v>57</v>
      </c>
      <c r="B6146" s="19" t="n">
        <f aca="false">IFERROR(VLOOKUP(A6146,Personal!$A$6:$F$112,2,FALSE()),"")</f>
        <v>0</v>
      </c>
      <c r="C6146" s="19" t="str">
        <f aca="false">IFERROR(VLOOKUP(A6146,Personal!$A$6:$F$112,3,FALSE()),"")</f>
        <v>Valls</v>
      </c>
      <c r="D6146" s="19" t="s">
        <v>97</v>
      </c>
      <c r="E6146" s="19" t="s">
        <v>108</v>
      </c>
      <c r="F6146" s="19" t="s">
        <v>109</v>
      </c>
      <c r="G6146" s="19" t="s">
        <v>291</v>
      </c>
      <c r="H6146" s="19" t="n">
        <f aca="false">IF(OR(VLOOKUP(A6146,Personal!$A$6:$F$112,5,FALSE())&lt;&gt;"Sí",N6146="No aplica"),0,'Catàleg GRAE'!D41)</f>
        <v>2</v>
      </c>
      <c r="I6146" s="20"/>
      <c r="J6146" s="20"/>
      <c r="K6146" s="20"/>
      <c r="L6146" s="21"/>
      <c r="M6146" s="21"/>
      <c r="N6146" s="20"/>
      <c r="O6146" s="20"/>
      <c r="P6146" s="19" t="str">
        <f aca="false">IF(I6146="","",I6146-H6146)</f>
        <v/>
      </c>
      <c r="Q6146" s="19" t="str">
        <f aca="true">IF(B6146="","",IF(N6146="No aplica","No aplica",IF(I6146="","Pendent",IF(N6146="Per substituir","Substituir",IF(OR(N6146="No localitzat",N6146="No lliurat"),"Reposar",IF(I6146&lt;H6146,"Reposar",IF(I6146&gt;H6146,"Revisar excedent",IF(AND(G6146="Sí",M6146&lt;&gt;"",M6146&lt;TODAY()),"EPI caducat",IF(AND(G6146="Sí",M6146&lt;&gt;"",M6146&lt;=TODAY()+90),"EPI caduca ≤90 dies",IF(OR(N6146="Deteriorat usable",N6146="Revisió necessària"),"Revisar","OK"))))))))))</f>
      </c>
      <c r="R6146" s="20"/>
    </row>
    <row r="6147" customFormat="false" ht="15" hidden="false" customHeight="false" outlineLevel="0" collapsed="false">
      <c r="A6147" s="19" t="n">
        <v>57</v>
      </c>
      <c r="B6147" s="19" t="n">
        <f aca="false">IFERROR(VLOOKUP(A6147,Personal!$A$6:$F$112,2,FALSE()),"")</f>
        <v>0</v>
      </c>
      <c r="C6147" s="19" t="str">
        <f aca="false">IFERROR(VLOOKUP(A6147,Personal!$A$6:$F$112,3,FALSE()),"")</f>
        <v>Valls</v>
      </c>
      <c r="D6147" s="19" t="s">
        <v>97</v>
      </c>
      <c r="E6147" s="19" t="s">
        <v>110</v>
      </c>
      <c r="F6147" s="19" t="s">
        <v>111</v>
      </c>
      <c r="G6147" s="19" t="s">
        <v>291</v>
      </c>
      <c r="H6147" s="19" t="n">
        <f aca="false">IF(OR(VLOOKUP(A6147,Personal!$A$6:$F$112,5,FALSE())&lt;&gt;"Sí",N6147="No aplica"),0,'Catàleg GRAE'!D42)</f>
        <v>1</v>
      </c>
      <c r="I6147" s="20"/>
      <c r="J6147" s="20"/>
      <c r="K6147" s="20"/>
      <c r="L6147" s="21"/>
      <c r="M6147" s="21"/>
      <c r="N6147" s="20"/>
      <c r="O6147" s="20"/>
      <c r="P6147" s="19" t="str">
        <f aca="false">IF(I6147="","",I6147-H6147)</f>
        <v/>
      </c>
      <c r="Q6147" s="19" t="str">
        <f aca="true">IF(B6147="","",IF(N6147="No aplica","No aplica",IF(I6147="","Pendent",IF(N6147="Per substituir","Substituir",IF(OR(N6147="No localitzat",N6147="No lliurat"),"Reposar",IF(I6147&lt;H6147,"Reposar",IF(I6147&gt;H6147,"Revisar excedent",IF(AND(G6147="Sí",M6147&lt;&gt;"",M6147&lt;TODAY()),"EPI caducat",IF(AND(G6147="Sí",M6147&lt;&gt;"",M6147&lt;=TODAY()+90),"EPI caduca ≤90 dies",IF(OR(N6147="Deteriorat usable",N6147="Revisió necessària"),"Revisar","OK"))))))))))</f>
      </c>
      <c r="R6147" s="20"/>
    </row>
    <row r="6148" customFormat="false" ht="15" hidden="false" customHeight="false" outlineLevel="0" collapsed="false">
      <c r="A6148" s="19" t="n">
        <v>57</v>
      </c>
      <c r="B6148" s="19" t="n">
        <f aca="false">IFERROR(VLOOKUP(A6148,Personal!$A$6:$F$112,2,FALSE()),"")</f>
        <v>0</v>
      </c>
      <c r="C6148" s="19" t="str">
        <f aca="false">IFERROR(VLOOKUP(A6148,Personal!$A$6:$F$112,3,FALSE()),"")</f>
        <v>Valls</v>
      </c>
      <c r="D6148" s="19" t="s">
        <v>112</v>
      </c>
      <c r="E6148" s="19" t="s">
        <v>113</v>
      </c>
      <c r="F6148" s="19" t="s">
        <v>114</v>
      </c>
      <c r="G6148" s="19" t="s">
        <v>291</v>
      </c>
      <c r="H6148" s="19" t="n">
        <f aca="false">IF(OR(VLOOKUP(A6148,Personal!$A$6:$F$112,5,FALSE())&lt;&gt;"Sí",N6148="No aplica"),0,'Catàleg GRAE'!D43)</f>
        <v>2</v>
      </c>
      <c r="I6148" s="20"/>
      <c r="J6148" s="20"/>
      <c r="K6148" s="20"/>
      <c r="L6148" s="21"/>
      <c r="M6148" s="21"/>
      <c r="N6148" s="20"/>
      <c r="O6148" s="20"/>
      <c r="P6148" s="19" t="str">
        <f aca="false">IF(I6148="","",I6148-H6148)</f>
        <v/>
      </c>
      <c r="Q6148" s="19" t="str">
        <f aca="true">IF(B6148="","",IF(N6148="No aplica","No aplica",IF(I6148="","Pendent",IF(N6148="Per substituir","Substituir",IF(OR(N6148="No localitzat",N6148="No lliurat"),"Reposar",IF(I6148&lt;H6148,"Reposar",IF(I6148&gt;H6148,"Revisar excedent",IF(AND(G6148="Sí",M6148&lt;&gt;"",M6148&lt;TODAY()),"EPI caducat",IF(AND(G6148="Sí",M6148&lt;&gt;"",M6148&lt;=TODAY()+90),"EPI caduca ≤90 dies",IF(OR(N6148="Deteriorat usable",N6148="Revisió necessària"),"Revisar","OK"))))))))))</f>
      </c>
      <c r="R6148" s="20"/>
    </row>
    <row r="6149" customFormat="false" ht="15" hidden="false" customHeight="false" outlineLevel="0" collapsed="false">
      <c r="A6149" s="19" t="n">
        <v>57</v>
      </c>
      <c r="B6149" s="19" t="n">
        <f aca="false">IFERROR(VLOOKUP(A6149,Personal!$A$6:$F$112,2,FALSE()),"")</f>
        <v>0</v>
      </c>
      <c r="C6149" s="19" t="str">
        <f aca="false">IFERROR(VLOOKUP(A6149,Personal!$A$6:$F$112,3,FALSE()),"")</f>
        <v>Valls</v>
      </c>
      <c r="D6149" s="19" t="s">
        <v>102</v>
      </c>
      <c r="E6149" s="19" t="s">
        <v>115</v>
      </c>
      <c r="F6149" s="19" t="s">
        <v>116</v>
      </c>
      <c r="G6149" s="19" t="s">
        <v>291</v>
      </c>
      <c r="H6149" s="19" t="n">
        <f aca="false">IF(OR(VLOOKUP(A6149,Personal!$A$6:$F$112,5,FALSE())&lt;&gt;"Sí",N6149="No aplica"),0,'Catàleg GRAE'!D44)</f>
        <v>1</v>
      </c>
      <c r="I6149" s="20"/>
      <c r="J6149" s="20"/>
      <c r="K6149" s="20"/>
      <c r="L6149" s="21"/>
      <c r="M6149" s="21"/>
      <c r="N6149" s="20"/>
      <c r="O6149" s="20"/>
      <c r="P6149" s="19" t="str">
        <f aca="false">IF(I6149="","",I6149-H6149)</f>
        <v/>
      </c>
      <c r="Q6149" s="19" t="str">
        <f aca="true">IF(B6149="","",IF(N6149="No aplica","No aplica",IF(I6149="","Pendent",IF(N6149="Per substituir","Substituir",IF(OR(N6149="No localitzat",N6149="No lliurat"),"Reposar",IF(I6149&lt;H6149,"Reposar",IF(I6149&gt;H6149,"Revisar excedent",IF(AND(G6149="Sí",M6149&lt;&gt;"",M6149&lt;TODAY()),"EPI caducat",IF(AND(G6149="Sí",M6149&lt;&gt;"",M6149&lt;=TODAY()+90),"EPI caduca ≤90 dies",IF(OR(N6149="Deteriorat usable",N6149="Revisió necessària"),"Revisar","OK"))))))))))</f>
      </c>
      <c r="R6149" s="20"/>
    </row>
    <row r="6150" customFormat="false" ht="15" hidden="false" customHeight="false" outlineLevel="0" collapsed="false">
      <c r="A6150" s="19" t="n">
        <v>57</v>
      </c>
      <c r="B6150" s="19" t="n">
        <f aca="false">IFERROR(VLOOKUP(A6150,Personal!$A$6:$F$112,2,FALSE()),"")</f>
        <v>0</v>
      </c>
      <c r="C6150" s="19" t="str">
        <f aca="false">IFERROR(VLOOKUP(A6150,Personal!$A$6:$F$112,3,FALSE()),"")</f>
        <v>Valls</v>
      </c>
      <c r="D6150" s="19" t="s">
        <v>102</v>
      </c>
      <c r="E6150" s="19" t="s">
        <v>117</v>
      </c>
      <c r="F6150" s="19" t="s">
        <v>118</v>
      </c>
      <c r="G6150" s="19" t="s">
        <v>272</v>
      </c>
      <c r="H6150" s="19" t="n">
        <f aca="false">IF(OR(VLOOKUP(A6150,Personal!$A$6:$F$112,5,FALSE())&lt;&gt;"Sí",N6150="No aplica"),0,'Catàleg GRAE'!D45)</f>
        <v>1</v>
      </c>
      <c r="I6150" s="20"/>
      <c r="J6150" s="20"/>
      <c r="K6150" s="20"/>
      <c r="L6150" s="21"/>
      <c r="M6150" s="21"/>
      <c r="N6150" s="20"/>
      <c r="O6150" s="20"/>
      <c r="P6150" s="19" t="str">
        <f aca="false">IF(I6150="","",I6150-H6150)</f>
        <v/>
      </c>
      <c r="Q6150" s="19" t="str">
        <f aca="true">IF(B6150="","",IF(N6150="No aplica","No aplica",IF(I6150="","Pendent",IF(N6150="Per substituir","Substituir",IF(OR(N6150="No localitzat",N6150="No lliurat"),"Reposar",IF(I6150&lt;H6150,"Reposar",IF(I6150&gt;H6150,"Revisar excedent",IF(AND(G6150="Sí",M6150&lt;&gt;"",M6150&lt;TODAY()),"EPI caducat",IF(AND(G6150="Sí",M6150&lt;&gt;"",M6150&lt;=TODAY()+90),"EPI caduca ≤90 dies",IF(OR(N6150="Deteriorat usable",N6150="Revisió necessària"),"Revisar","OK"))))))))))</f>
      </c>
      <c r="R6150" s="20"/>
    </row>
    <row r="6151" customFormat="false" ht="15" hidden="false" customHeight="false" outlineLevel="0" collapsed="false">
      <c r="A6151" s="19" t="n">
        <v>57</v>
      </c>
      <c r="B6151" s="19" t="n">
        <f aca="false">IFERROR(VLOOKUP(A6151,Personal!$A$6:$F$112,2,FALSE()),"")</f>
        <v>0</v>
      </c>
      <c r="C6151" s="19" t="str">
        <f aca="false">IFERROR(VLOOKUP(A6151,Personal!$A$6:$F$112,3,FALSE()),"")</f>
        <v>Valls</v>
      </c>
      <c r="D6151" s="19" t="s">
        <v>102</v>
      </c>
      <c r="E6151" s="19" t="s">
        <v>119</v>
      </c>
      <c r="F6151" s="19" t="s">
        <v>120</v>
      </c>
      <c r="G6151" s="19" t="s">
        <v>272</v>
      </c>
      <c r="H6151" s="19" t="n">
        <f aca="false">IF(OR(VLOOKUP(A6151,Personal!$A$6:$F$112,5,FALSE())&lt;&gt;"Sí",N6151="No aplica"),0,'Catàleg GRAE'!D46)</f>
        <v>1</v>
      </c>
      <c r="I6151" s="20"/>
      <c r="J6151" s="20"/>
      <c r="K6151" s="20"/>
      <c r="L6151" s="21"/>
      <c r="M6151" s="21"/>
      <c r="N6151" s="20"/>
      <c r="O6151" s="20"/>
      <c r="P6151" s="19" t="str">
        <f aca="false">IF(I6151="","",I6151-H6151)</f>
        <v/>
      </c>
      <c r="Q6151" s="19" t="str">
        <f aca="true">IF(B6151="","",IF(N6151="No aplica","No aplica",IF(I6151="","Pendent",IF(N6151="Per substituir","Substituir",IF(OR(N6151="No localitzat",N6151="No lliurat"),"Reposar",IF(I6151&lt;H6151,"Reposar",IF(I6151&gt;H6151,"Revisar excedent",IF(AND(G6151="Sí",M6151&lt;&gt;"",M6151&lt;TODAY()),"EPI caducat",IF(AND(G6151="Sí",M6151&lt;&gt;"",M6151&lt;=TODAY()+90),"EPI caduca ≤90 dies",IF(OR(N6151="Deteriorat usable",N6151="Revisió necessària"),"Revisar","OK"))))))))))</f>
      </c>
      <c r="R6151" s="20"/>
    </row>
    <row r="6152" customFormat="false" ht="15" hidden="false" customHeight="false" outlineLevel="0" collapsed="false">
      <c r="A6152" s="19" t="n">
        <v>57</v>
      </c>
      <c r="B6152" s="19" t="n">
        <f aca="false">IFERROR(VLOOKUP(A6152,Personal!$A$6:$F$112,2,FALSE()),"")</f>
        <v>0</v>
      </c>
      <c r="C6152" s="19" t="str">
        <f aca="false">IFERROR(VLOOKUP(A6152,Personal!$A$6:$F$112,3,FALSE()),"")</f>
        <v>Valls</v>
      </c>
      <c r="D6152" s="19" t="s">
        <v>97</v>
      </c>
      <c r="E6152" s="19" t="s">
        <v>121</v>
      </c>
      <c r="F6152" s="19" t="s">
        <v>122</v>
      </c>
      <c r="G6152" s="19" t="s">
        <v>291</v>
      </c>
      <c r="H6152" s="19" t="n">
        <f aca="false">IF(OR(VLOOKUP(A6152,Personal!$A$6:$F$112,5,FALSE())&lt;&gt;"Sí",N6152="No aplica"),0,'Catàleg GRAE'!D47)</f>
        <v>1</v>
      </c>
      <c r="I6152" s="20"/>
      <c r="J6152" s="20"/>
      <c r="K6152" s="20"/>
      <c r="L6152" s="21"/>
      <c r="M6152" s="21"/>
      <c r="N6152" s="20"/>
      <c r="O6152" s="20"/>
      <c r="P6152" s="19" t="str">
        <f aca="false">IF(I6152="","",I6152-H6152)</f>
        <v/>
      </c>
      <c r="Q6152" s="19" t="str">
        <f aca="true">IF(B6152="","",IF(N6152="No aplica","No aplica",IF(I6152="","Pendent",IF(N6152="Per substituir","Substituir",IF(OR(N6152="No localitzat",N6152="No lliurat"),"Reposar",IF(I6152&lt;H6152,"Reposar",IF(I6152&gt;H6152,"Revisar excedent",IF(AND(G6152="Sí",M6152&lt;&gt;"",M6152&lt;TODAY()),"EPI caducat",IF(AND(G6152="Sí",M6152&lt;&gt;"",M6152&lt;=TODAY()+90),"EPI caduca ≤90 dies",IF(OR(N6152="Deteriorat usable",N6152="Revisió necessària"),"Revisar","OK"))))))))))</f>
      </c>
      <c r="R6152" s="20"/>
    </row>
    <row r="6153" customFormat="false" ht="15" hidden="false" customHeight="false" outlineLevel="0" collapsed="false">
      <c r="A6153" s="19" t="n">
        <v>57</v>
      </c>
      <c r="B6153" s="19" t="n">
        <f aca="false">IFERROR(VLOOKUP(A6153,Personal!$A$6:$F$112,2,FALSE()),"")</f>
        <v>0</v>
      </c>
      <c r="C6153" s="19" t="str">
        <f aca="false">IFERROR(VLOOKUP(A6153,Personal!$A$6:$F$112,3,FALSE()),"")</f>
        <v>Valls</v>
      </c>
      <c r="D6153" s="19" t="s">
        <v>97</v>
      </c>
      <c r="E6153" s="19" t="s">
        <v>123</v>
      </c>
      <c r="F6153" s="19" t="s">
        <v>124</v>
      </c>
      <c r="G6153" s="19" t="s">
        <v>291</v>
      </c>
      <c r="H6153" s="19" t="n">
        <f aca="false">IF(OR(VLOOKUP(A6153,Personal!$A$6:$F$112,5,FALSE())&lt;&gt;"Sí",N6153="No aplica"),0,'Catàleg GRAE'!D48)</f>
        <v>1</v>
      </c>
      <c r="I6153" s="20"/>
      <c r="J6153" s="20"/>
      <c r="K6153" s="20"/>
      <c r="L6153" s="21"/>
      <c r="M6153" s="21"/>
      <c r="N6153" s="20"/>
      <c r="O6153" s="20"/>
      <c r="P6153" s="19" t="str">
        <f aca="false">IF(I6153="","",I6153-H6153)</f>
        <v/>
      </c>
      <c r="Q6153" s="19" t="str">
        <f aca="true">IF(B6153="","",IF(N6153="No aplica","No aplica",IF(I6153="","Pendent",IF(N6153="Per substituir","Substituir",IF(OR(N6153="No localitzat",N6153="No lliurat"),"Reposar",IF(I6153&lt;H6153,"Reposar",IF(I6153&gt;H6153,"Revisar excedent",IF(AND(G6153="Sí",M6153&lt;&gt;"",M6153&lt;TODAY()),"EPI caducat",IF(AND(G6153="Sí",M6153&lt;&gt;"",M6153&lt;=TODAY()+90),"EPI caduca ≤90 dies",IF(OR(N6153="Deteriorat usable",N6153="Revisió necessària"),"Revisar","OK"))))))))))</f>
      </c>
      <c r="R6153" s="20"/>
    </row>
    <row r="6154" customFormat="false" ht="15" hidden="false" customHeight="false" outlineLevel="0" collapsed="false">
      <c r="A6154" s="19" t="n">
        <v>57</v>
      </c>
      <c r="B6154" s="19" t="n">
        <f aca="false">IFERROR(VLOOKUP(A6154,Personal!$A$6:$F$112,2,FALSE()),"")</f>
        <v>0</v>
      </c>
      <c r="C6154" s="19" t="str">
        <f aca="false">IFERROR(VLOOKUP(A6154,Personal!$A$6:$F$112,3,FALSE()),"")</f>
        <v>Valls</v>
      </c>
      <c r="D6154" s="19" t="s">
        <v>125</v>
      </c>
      <c r="E6154" s="19" t="s">
        <v>126</v>
      </c>
      <c r="F6154" s="19" t="s">
        <v>127</v>
      </c>
      <c r="G6154" s="19" t="s">
        <v>272</v>
      </c>
      <c r="H6154" s="19" t="n">
        <f aca="false">IF(OR(VLOOKUP(A6154,Personal!$A$6:$F$112,5,FALSE())&lt;&gt;"Sí",N6154="No aplica"),0,'Catàleg GRAE'!D49)</f>
        <v>1</v>
      </c>
      <c r="I6154" s="20"/>
      <c r="J6154" s="20"/>
      <c r="K6154" s="20"/>
      <c r="L6154" s="21"/>
      <c r="M6154" s="21"/>
      <c r="N6154" s="20"/>
      <c r="O6154" s="20"/>
      <c r="P6154" s="19" t="str">
        <f aca="false">IF(I6154="","",I6154-H6154)</f>
        <v/>
      </c>
      <c r="Q6154" s="19" t="str">
        <f aca="true">IF(B6154="","",IF(N6154="No aplica","No aplica",IF(I6154="","Pendent",IF(N6154="Per substituir","Substituir",IF(OR(N6154="No localitzat",N6154="No lliurat"),"Reposar",IF(I6154&lt;H6154,"Reposar",IF(I6154&gt;H6154,"Revisar excedent",IF(AND(G6154="Sí",M6154&lt;&gt;"",M6154&lt;TODAY()),"EPI caducat",IF(AND(G6154="Sí",M6154&lt;&gt;"",M6154&lt;=TODAY()+90),"EPI caduca ≤90 dies",IF(OR(N6154="Deteriorat usable",N6154="Revisió necessària"),"Revisar","OK"))))))))))</f>
      </c>
      <c r="R6154" s="20"/>
    </row>
    <row r="6155" customFormat="false" ht="15" hidden="false" customHeight="false" outlineLevel="0" collapsed="false">
      <c r="A6155" s="19" t="n">
        <v>57</v>
      </c>
      <c r="B6155" s="19" t="n">
        <f aca="false">IFERROR(VLOOKUP(A6155,Personal!$A$6:$F$112,2,FALSE()),"")</f>
        <v>0</v>
      </c>
      <c r="C6155" s="19" t="str">
        <f aca="false">IFERROR(VLOOKUP(A6155,Personal!$A$6:$F$112,3,FALSE()),"")</f>
        <v>Valls</v>
      </c>
      <c r="D6155" s="19" t="s">
        <v>125</v>
      </c>
      <c r="E6155" s="19" t="s">
        <v>128</v>
      </c>
      <c r="F6155" s="19" t="s">
        <v>129</v>
      </c>
      <c r="G6155" s="19" t="s">
        <v>272</v>
      </c>
      <c r="H6155" s="19" t="n">
        <f aca="false">IF(OR(VLOOKUP(A6155,Personal!$A$6:$F$112,5,FALSE())&lt;&gt;"Sí",N6155="No aplica"),0,'Catàleg GRAE'!D50)</f>
        <v>1</v>
      </c>
      <c r="I6155" s="20"/>
      <c r="J6155" s="20"/>
      <c r="K6155" s="20"/>
      <c r="L6155" s="21"/>
      <c r="M6155" s="21"/>
      <c r="N6155" s="20"/>
      <c r="O6155" s="20"/>
      <c r="P6155" s="19" t="str">
        <f aca="false">IF(I6155="","",I6155-H6155)</f>
        <v/>
      </c>
      <c r="Q6155" s="19" t="str">
        <f aca="true">IF(B6155="","",IF(N6155="No aplica","No aplica",IF(I6155="","Pendent",IF(N6155="Per substituir","Substituir",IF(OR(N6155="No localitzat",N6155="No lliurat"),"Reposar",IF(I6155&lt;H6155,"Reposar",IF(I6155&gt;H6155,"Revisar excedent",IF(AND(G6155="Sí",M6155&lt;&gt;"",M6155&lt;TODAY()),"EPI caducat",IF(AND(G6155="Sí",M6155&lt;&gt;"",M6155&lt;=TODAY()+90),"EPI caduca ≤90 dies",IF(OR(N6155="Deteriorat usable",N6155="Revisió necessària"),"Revisar","OK"))))))))))</f>
      </c>
      <c r="R6155" s="20"/>
    </row>
    <row r="6156" customFormat="false" ht="15" hidden="false" customHeight="false" outlineLevel="0" collapsed="false">
      <c r="A6156" s="19" t="n">
        <v>57</v>
      </c>
      <c r="B6156" s="19" t="n">
        <f aca="false">IFERROR(VLOOKUP(A6156,Personal!$A$6:$F$112,2,FALSE()),"")</f>
        <v>0</v>
      </c>
      <c r="C6156" s="19" t="str">
        <f aca="false">IFERROR(VLOOKUP(A6156,Personal!$A$6:$F$112,3,FALSE()),"")</f>
        <v>Valls</v>
      </c>
      <c r="D6156" s="19" t="s">
        <v>125</v>
      </c>
      <c r="E6156" s="19" t="s">
        <v>130</v>
      </c>
      <c r="F6156" s="19" t="s">
        <v>131</v>
      </c>
      <c r="G6156" s="19" t="s">
        <v>291</v>
      </c>
      <c r="H6156" s="19" t="n">
        <f aca="false">IF(OR(VLOOKUP(A6156,Personal!$A$6:$F$112,5,FALSE())&lt;&gt;"Sí",N6156="No aplica"),0,'Catàleg GRAE'!D51)</f>
        <v>1</v>
      </c>
      <c r="I6156" s="20"/>
      <c r="J6156" s="20"/>
      <c r="K6156" s="20"/>
      <c r="L6156" s="21"/>
      <c r="M6156" s="21"/>
      <c r="N6156" s="20"/>
      <c r="O6156" s="20"/>
      <c r="P6156" s="19" t="str">
        <f aca="false">IF(I6156="","",I6156-H6156)</f>
        <v/>
      </c>
      <c r="Q6156" s="19" t="str">
        <f aca="true">IF(B6156="","",IF(N6156="No aplica","No aplica",IF(I6156="","Pendent",IF(N6156="Per substituir","Substituir",IF(OR(N6156="No localitzat",N6156="No lliurat"),"Reposar",IF(I6156&lt;H6156,"Reposar",IF(I6156&gt;H6156,"Revisar excedent",IF(AND(G6156="Sí",M6156&lt;&gt;"",M6156&lt;TODAY()),"EPI caducat",IF(AND(G6156="Sí",M6156&lt;&gt;"",M6156&lt;=TODAY()+90),"EPI caduca ≤90 dies",IF(OR(N6156="Deteriorat usable",N6156="Revisió necessària"),"Revisar","OK"))))))))))</f>
      </c>
      <c r="R6156" s="20"/>
    </row>
    <row r="6157" customFormat="false" ht="15" hidden="false" customHeight="false" outlineLevel="0" collapsed="false">
      <c r="A6157" s="19" t="n">
        <v>57</v>
      </c>
      <c r="B6157" s="19" t="n">
        <f aca="false">IFERROR(VLOOKUP(A6157,Personal!$A$6:$F$112,2,FALSE()),"")</f>
        <v>0</v>
      </c>
      <c r="C6157" s="19" t="str">
        <f aca="false">IFERROR(VLOOKUP(A6157,Personal!$A$6:$F$112,3,FALSE()),"")</f>
        <v>Valls</v>
      </c>
      <c r="D6157" s="19" t="s">
        <v>132</v>
      </c>
      <c r="E6157" s="19" t="s">
        <v>133</v>
      </c>
      <c r="F6157" s="19" t="s">
        <v>134</v>
      </c>
      <c r="G6157" s="19" t="s">
        <v>291</v>
      </c>
      <c r="H6157" s="19" t="n">
        <f aca="false">IF(OR(VLOOKUP(A6157,Personal!$A$6:$F$112,5,FALSE())&lt;&gt;"Sí",N6157="No aplica"),0,'Catàleg GRAE'!D52)</f>
        <v>1</v>
      </c>
      <c r="I6157" s="20"/>
      <c r="J6157" s="20"/>
      <c r="K6157" s="20"/>
      <c r="L6157" s="21"/>
      <c r="M6157" s="21"/>
      <c r="N6157" s="20"/>
      <c r="O6157" s="20"/>
      <c r="P6157" s="19" t="str">
        <f aca="false">IF(I6157="","",I6157-H6157)</f>
        <v/>
      </c>
      <c r="Q6157" s="19" t="str">
        <f aca="true">IF(B6157="","",IF(N6157="No aplica","No aplica",IF(I6157="","Pendent",IF(N6157="Per substituir","Substituir",IF(OR(N6157="No localitzat",N6157="No lliurat"),"Reposar",IF(I6157&lt;H6157,"Reposar",IF(I6157&gt;H6157,"Revisar excedent",IF(AND(G6157="Sí",M6157&lt;&gt;"",M6157&lt;TODAY()),"EPI caducat",IF(AND(G6157="Sí",M6157&lt;&gt;"",M6157&lt;=TODAY()+90),"EPI caduca ≤90 dies",IF(OR(N6157="Deteriorat usable",N6157="Revisió necessària"),"Revisar","OK"))))))))))</f>
      </c>
      <c r="R6157" s="20"/>
    </row>
    <row r="6158" customFormat="false" ht="15" hidden="false" customHeight="false" outlineLevel="0" collapsed="false">
      <c r="A6158" s="19" t="n">
        <v>57</v>
      </c>
      <c r="B6158" s="19" t="n">
        <f aca="false">IFERROR(VLOOKUP(A6158,Personal!$A$6:$F$112,2,FALSE()),"")</f>
        <v>0</v>
      </c>
      <c r="C6158" s="19" t="str">
        <f aca="false">IFERROR(VLOOKUP(A6158,Personal!$A$6:$F$112,3,FALSE()),"")</f>
        <v>Valls</v>
      </c>
      <c r="D6158" s="19" t="s">
        <v>94</v>
      </c>
      <c r="E6158" s="19" t="s">
        <v>135</v>
      </c>
      <c r="F6158" s="19" t="s">
        <v>136</v>
      </c>
      <c r="G6158" s="19" t="s">
        <v>291</v>
      </c>
      <c r="H6158" s="19" t="n">
        <f aca="false">IF(OR(VLOOKUP(A6158,Personal!$A$6:$F$112,5,FALSE())&lt;&gt;"Sí",N6158="No aplica"),0,'Catàleg GRAE'!D53)</f>
        <v>1</v>
      </c>
      <c r="I6158" s="20"/>
      <c r="J6158" s="20"/>
      <c r="K6158" s="20"/>
      <c r="L6158" s="21"/>
      <c r="M6158" s="21"/>
      <c r="N6158" s="20"/>
      <c r="O6158" s="20"/>
      <c r="P6158" s="19" t="str">
        <f aca="false">IF(I6158="","",I6158-H6158)</f>
        <v/>
      </c>
      <c r="Q6158" s="19" t="str">
        <f aca="true">IF(B6158="","",IF(N6158="No aplica","No aplica",IF(I6158="","Pendent",IF(N6158="Per substituir","Substituir",IF(OR(N6158="No localitzat",N6158="No lliurat"),"Reposar",IF(I6158&lt;H6158,"Reposar",IF(I6158&gt;H6158,"Revisar excedent",IF(AND(G6158="Sí",M6158&lt;&gt;"",M6158&lt;TODAY()),"EPI caducat",IF(AND(G6158="Sí",M6158&lt;&gt;"",M6158&lt;=TODAY()+90),"EPI caduca ≤90 dies",IF(OR(N6158="Deteriorat usable",N6158="Revisió necessària"),"Revisar","OK"))))))))))</f>
      </c>
      <c r="R6158" s="20"/>
    </row>
    <row r="6159" customFormat="false" ht="15" hidden="false" customHeight="false" outlineLevel="0" collapsed="false">
      <c r="A6159" s="19" t="n">
        <v>57</v>
      </c>
      <c r="B6159" s="19" t="n">
        <f aca="false">IFERROR(VLOOKUP(A6159,Personal!$A$6:$F$112,2,FALSE()),"")</f>
        <v>0</v>
      </c>
      <c r="C6159" s="19" t="str">
        <f aca="false">IFERROR(VLOOKUP(A6159,Personal!$A$6:$F$112,3,FALSE()),"")</f>
        <v>Valls</v>
      </c>
      <c r="D6159" s="19" t="s">
        <v>137</v>
      </c>
      <c r="E6159" s="19" t="s">
        <v>138</v>
      </c>
      <c r="F6159" s="19" t="s">
        <v>139</v>
      </c>
      <c r="G6159" s="19" t="s">
        <v>291</v>
      </c>
      <c r="H6159" s="19" t="n">
        <f aca="false">IF(OR(VLOOKUP(A6159,Personal!$A$6:$F$112,5,FALSE())&lt;&gt;"Sí",N6159="No aplica"),0,'Catàleg GRAE'!D54)</f>
        <v>1</v>
      </c>
      <c r="I6159" s="20"/>
      <c r="J6159" s="20"/>
      <c r="K6159" s="20"/>
      <c r="L6159" s="21"/>
      <c r="M6159" s="21"/>
      <c r="N6159" s="20"/>
      <c r="O6159" s="20"/>
      <c r="P6159" s="19" t="str">
        <f aca="false">IF(I6159="","",I6159-H6159)</f>
        <v/>
      </c>
      <c r="Q6159" s="19" t="str">
        <f aca="true">IF(B6159="","",IF(N6159="No aplica","No aplica",IF(I6159="","Pendent",IF(N6159="Per substituir","Substituir",IF(OR(N6159="No localitzat",N6159="No lliurat"),"Reposar",IF(I6159&lt;H6159,"Reposar",IF(I6159&gt;H6159,"Revisar excedent",IF(AND(G6159="Sí",M6159&lt;&gt;"",M6159&lt;TODAY()),"EPI caducat",IF(AND(G6159="Sí",M6159&lt;&gt;"",M6159&lt;=TODAY()+90),"EPI caduca ≤90 dies",IF(OR(N6159="Deteriorat usable",N6159="Revisió necessària"),"Revisar","OK"))))))))))</f>
      </c>
      <c r="R6159" s="20"/>
    </row>
    <row r="6160" customFormat="false" ht="15" hidden="false" customHeight="false" outlineLevel="0" collapsed="false">
      <c r="A6160" s="19" t="n">
        <v>57</v>
      </c>
      <c r="B6160" s="19" t="n">
        <f aca="false">IFERROR(VLOOKUP(A6160,Personal!$A$6:$F$112,2,FALSE()),"")</f>
        <v>0</v>
      </c>
      <c r="C6160" s="19" t="str">
        <f aca="false">IFERROR(VLOOKUP(A6160,Personal!$A$6:$F$112,3,FALSE()),"")</f>
        <v>Valls</v>
      </c>
      <c r="D6160" s="19" t="s">
        <v>94</v>
      </c>
      <c r="E6160" s="19" t="s">
        <v>140</v>
      </c>
      <c r="F6160" s="19" t="s">
        <v>141</v>
      </c>
      <c r="G6160" s="19" t="s">
        <v>291</v>
      </c>
      <c r="H6160" s="19" t="n">
        <f aca="false">IF(OR(VLOOKUP(A6160,Personal!$A$6:$F$112,5,FALSE())&lt;&gt;"Sí",N6160="No aplica"),0,'Catàleg GRAE'!D55)</f>
        <v>1</v>
      </c>
      <c r="I6160" s="20"/>
      <c r="J6160" s="20"/>
      <c r="K6160" s="20"/>
      <c r="L6160" s="21"/>
      <c r="M6160" s="21"/>
      <c r="N6160" s="20"/>
      <c r="O6160" s="20"/>
      <c r="P6160" s="19" t="str">
        <f aca="false">IF(I6160="","",I6160-H6160)</f>
        <v/>
      </c>
      <c r="Q6160" s="19" t="str">
        <f aca="true">IF(B6160="","",IF(N6160="No aplica","No aplica",IF(I6160="","Pendent",IF(N6160="Per substituir","Substituir",IF(OR(N6160="No localitzat",N6160="No lliurat"),"Reposar",IF(I6160&lt;H6160,"Reposar",IF(I6160&gt;H6160,"Revisar excedent",IF(AND(G6160="Sí",M6160&lt;&gt;"",M6160&lt;TODAY()),"EPI caducat",IF(AND(G6160="Sí",M6160&lt;&gt;"",M6160&lt;=TODAY()+90),"EPI caduca ≤90 dies",IF(OR(N6160="Deteriorat usable",N6160="Revisió necessària"),"Revisar","OK"))))))))))</f>
      </c>
      <c r="R6160" s="20"/>
    </row>
    <row r="6161" customFormat="false" ht="15" hidden="false" customHeight="false" outlineLevel="0" collapsed="false">
      <c r="A6161" s="19" t="n">
        <v>57</v>
      </c>
      <c r="B6161" s="19" t="n">
        <f aca="false">IFERROR(VLOOKUP(A6161,Personal!$A$6:$F$112,2,FALSE()),"")</f>
        <v>0</v>
      </c>
      <c r="C6161" s="19" t="str">
        <f aca="false">IFERROR(VLOOKUP(A6161,Personal!$A$6:$F$112,3,FALSE()),"")</f>
        <v>Valls</v>
      </c>
      <c r="D6161" s="19" t="s">
        <v>142</v>
      </c>
      <c r="E6161" s="19" t="s">
        <v>143</v>
      </c>
      <c r="F6161" s="19" t="s">
        <v>144</v>
      </c>
      <c r="G6161" s="19" t="s">
        <v>291</v>
      </c>
      <c r="H6161" s="19" t="n">
        <f aca="false">IF(OR(VLOOKUP(A6161,Personal!$A$6:$F$112,5,FALSE())&lt;&gt;"Sí",N6161="No aplica"),0,'Catàleg GRAE'!D56)</f>
        <v>1</v>
      </c>
      <c r="I6161" s="20"/>
      <c r="J6161" s="20"/>
      <c r="K6161" s="20"/>
      <c r="L6161" s="21"/>
      <c r="M6161" s="21"/>
      <c r="N6161" s="20"/>
      <c r="O6161" s="20"/>
      <c r="P6161" s="19" t="str">
        <f aca="false">IF(I6161="","",I6161-H6161)</f>
        <v/>
      </c>
      <c r="Q6161" s="19" t="str">
        <f aca="true">IF(B6161="","",IF(N6161="No aplica","No aplica",IF(I6161="","Pendent",IF(N6161="Per substituir","Substituir",IF(OR(N6161="No localitzat",N6161="No lliurat"),"Reposar",IF(I6161&lt;H6161,"Reposar",IF(I6161&gt;H6161,"Revisar excedent",IF(AND(G6161="Sí",M6161&lt;&gt;"",M6161&lt;TODAY()),"EPI caducat",IF(AND(G6161="Sí",M6161&lt;&gt;"",M6161&lt;=TODAY()+90),"EPI caduca ≤90 dies",IF(OR(N6161="Deteriorat usable",N6161="Revisió necessària"),"Revisar","OK"))))))))))</f>
      </c>
      <c r="R6161" s="20"/>
    </row>
    <row r="6162" customFormat="false" ht="15" hidden="false" customHeight="false" outlineLevel="0" collapsed="false">
      <c r="A6162" s="19" t="n">
        <v>57</v>
      </c>
      <c r="B6162" s="19" t="n">
        <f aca="false">IFERROR(VLOOKUP(A6162,Personal!$A$6:$F$112,2,FALSE()),"")</f>
        <v>0</v>
      </c>
      <c r="C6162" s="19" t="str">
        <f aca="false">IFERROR(VLOOKUP(A6162,Personal!$A$6:$F$112,3,FALSE()),"")</f>
        <v>Valls</v>
      </c>
      <c r="D6162" s="19" t="s">
        <v>112</v>
      </c>
      <c r="E6162" s="19" t="s">
        <v>145</v>
      </c>
      <c r="F6162" s="19" t="s">
        <v>146</v>
      </c>
      <c r="G6162" s="19" t="s">
        <v>291</v>
      </c>
      <c r="H6162" s="19" t="n">
        <f aca="false">IF(OR(VLOOKUP(A6162,Personal!$A$6:$F$112,5,FALSE())&lt;&gt;"Sí",N6162="No aplica"),0,'Catàleg GRAE'!D57)</f>
        <v>1</v>
      </c>
      <c r="I6162" s="20"/>
      <c r="J6162" s="20"/>
      <c r="K6162" s="20"/>
      <c r="L6162" s="21"/>
      <c r="M6162" s="21"/>
      <c r="N6162" s="20"/>
      <c r="O6162" s="20"/>
      <c r="P6162" s="19" t="str">
        <f aca="false">IF(I6162="","",I6162-H6162)</f>
        <v/>
      </c>
      <c r="Q6162" s="19" t="str">
        <f aca="true">IF(B6162="","",IF(N6162="No aplica","No aplica",IF(I6162="","Pendent",IF(N6162="Per substituir","Substituir",IF(OR(N6162="No localitzat",N6162="No lliurat"),"Reposar",IF(I6162&lt;H6162,"Reposar",IF(I6162&gt;H6162,"Revisar excedent",IF(AND(G6162="Sí",M6162&lt;&gt;"",M6162&lt;TODAY()),"EPI caducat",IF(AND(G6162="Sí",M6162&lt;&gt;"",M6162&lt;=TODAY()+90),"EPI caduca ≤90 dies",IF(OR(N6162="Deteriorat usable",N6162="Revisió necessària"),"Revisar","OK"))))))))))</f>
      </c>
      <c r="R6162" s="20"/>
    </row>
    <row r="6163" customFormat="false" ht="15" hidden="false" customHeight="false" outlineLevel="0" collapsed="false">
      <c r="A6163" s="19" t="n">
        <v>57</v>
      </c>
      <c r="B6163" s="19" t="n">
        <f aca="false">IFERROR(VLOOKUP(A6163,Personal!$A$6:$F$112,2,FALSE()),"")</f>
        <v>0</v>
      </c>
      <c r="C6163" s="19" t="str">
        <f aca="false">IFERROR(VLOOKUP(A6163,Personal!$A$6:$F$112,3,FALSE()),"")</f>
        <v>Valls</v>
      </c>
      <c r="D6163" s="19" t="s">
        <v>137</v>
      </c>
      <c r="E6163" s="19" t="s">
        <v>147</v>
      </c>
      <c r="F6163" s="19" t="s">
        <v>148</v>
      </c>
      <c r="G6163" s="19" t="s">
        <v>291</v>
      </c>
      <c r="H6163" s="19" t="n">
        <f aca="false">IF(OR(VLOOKUP(A6163,Personal!$A$6:$F$112,5,FALSE())&lt;&gt;"Sí",N6163="No aplica"),0,'Catàleg GRAE'!D58)</f>
        <v>1</v>
      </c>
      <c r="I6163" s="20"/>
      <c r="J6163" s="20"/>
      <c r="K6163" s="20"/>
      <c r="L6163" s="21"/>
      <c r="M6163" s="21"/>
      <c r="N6163" s="20"/>
      <c r="O6163" s="20"/>
      <c r="P6163" s="19" t="str">
        <f aca="false">IF(I6163="","",I6163-H6163)</f>
        <v/>
      </c>
      <c r="Q6163" s="19" t="str">
        <f aca="true">IF(B6163="","",IF(N6163="No aplica","No aplica",IF(I6163="","Pendent",IF(N6163="Per substituir","Substituir",IF(OR(N6163="No localitzat",N6163="No lliurat"),"Reposar",IF(I6163&lt;H6163,"Reposar",IF(I6163&gt;H6163,"Revisar excedent",IF(AND(G6163="Sí",M6163&lt;&gt;"",M6163&lt;TODAY()),"EPI caducat",IF(AND(G6163="Sí",M6163&lt;&gt;"",M6163&lt;=TODAY()+90),"EPI caduca ≤90 dies",IF(OR(N6163="Deteriorat usable",N6163="Revisió necessària"),"Revisar","OK"))))))))))</f>
      </c>
      <c r="R6163" s="20"/>
    </row>
    <row r="6164" customFormat="false" ht="15" hidden="false" customHeight="false" outlineLevel="0" collapsed="false">
      <c r="A6164" s="19" t="n">
        <v>57</v>
      </c>
      <c r="B6164" s="19" t="n">
        <f aca="false">IFERROR(VLOOKUP(A6164,Personal!$A$6:$F$112,2,FALSE()),"")</f>
        <v>0</v>
      </c>
      <c r="C6164" s="19" t="str">
        <f aca="false">IFERROR(VLOOKUP(A6164,Personal!$A$6:$F$112,3,FALSE()),"")</f>
        <v>Valls</v>
      </c>
      <c r="D6164" s="19" t="s">
        <v>125</v>
      </c>
      <c r="E6164" s="19" t="s">
        <v>149</v>
      </c>
      <c r="F6164" s="19" t="s">
        <v>150</v>
      </c>
      <c r="G6164" s="19" t="s">
        <v>291</v>
      </c>
      <c r="H6164" s="19" t="n">
        <f aca="false">IF(OR(VLOOKUP(A6164,Personal!$A$6:$F$112,5,FALSE())&lt;&gt;"Sí",N6164="No aplica"),0,'Catàleg GRAE'!D59)</f>
        <v>1</v>
      </c>
      <c r="I6164" s="20"/>
      <c r="J6164" s="20"/>
      <c r="K6164" s="20"/>
      <c r="L6164" s="21"/>
      <c r="M6164" s="21"/>
      <c r="N6164" s="20"/>
      <c r="O6164" s="20"/>
      <c r="P6164" s="19" t="str">
        <f aca="false">IF(I6164="","",I6164-H6164)</f>
        <v/>
      </c>
      <c r="Q6164" s="19" t="str">
        <f aca="true">IF(B6164="","",IF(N6164="No aplica","No aplica",IF(I6164="","Pendent",IF(N6164="Per substituir","Substituir",IF(OR(N6164="No localitzat",N6164="No lliurat"),"Reposar",IF(I6164&lt;H6164,"Reposar",IF(I6164&gt;H6164,"Revisar excedent",IF(AND(G6164="Sí",M6164&lt;&gt;"",M6164&lt;TODAY()),"EPI caducat",IF(AND(G6164="Sí",M6164&lt;&gt;"",M6164&lt;=TODAY()+90),"EPI caduca ≤90 dies",IF(OR(N6164="Deteriorat usable",N6164="Revisió necessària"),"Revisar","OK"))))))))))</f>
      </c>
      <c r="R6164" s="20"/>
    </row>
    <row r="6165" customFormat="false" ht="15" hidden="false" customHeight="false" outlineLevel="0" collapsed="false">
      <c r="A6165" s="19" t="n">
        <v>57</v>
      </c>
      <c r="B6165" s="19" t="n">
        <f aca="false">IFERROR(VLOOKUP(A6165,Personal!$A$6:$F$112,2,FALSE()),"")</f>
        <v>0</v>
      </c>
      <c r="C6165" s="19" t="str">
        <f aca="false">IFERROR(VLOOKUP(A6165,Personal!$A$6:$F$112,3,FALSE()),"")</f>
        <v>Valls</v>
      </c>
      <c r="D6165" s="19" t="s">
        <v>125</v>
      </c>
      <c r="E6165" s="19" t="s">
        <v>151</v>
      </c>
      <c r="F6165" s="19" t="s">
        <v>152</v>
      </c>
      <c r="G6165" s="19" t="s">
        <v>291</v>
      </c>
      <c r="H6165" s="19" t="n">
        <f aca="false">IF(OR(VLOOKUP(A6165,Personal!$A$6:$F$112,5,FALSE())&lt;&gt;"Sí",N6165="No aplica"),0,'Catàleg GRAE'!D60)</f>
        <v>1</v>
      </c>
      <c r="I6165" s="20"/>
      <c r="J6165" s="20"/>
      <c r="K6165" s="20"/>
      <c r="L6165" s="21"/>
      <c r="M6165" s="21"/>
      <c r="N6165" s="20"/>
      <c r="O6165" s="20"/>
      <c r="P6165" s="19" t="str">
        <f aca="false">IF(I6165="","",I6165-H6165)</f>
        <v/>
      </c>
      <c r="Q6165" s="19" t="str">
        <f aca="true">IF(B6165="","",IF(N6165="No aplica","No aplica",IF(I6165="","Pendent",IF(N6165="Per substituir","Substituir",IF(OR(N6165="No localitzat",N6165="No lliurat"),"Reposar",IF(I6165&lt;H6165,"Reposar",IF(I6165&gt;H6165,"Revisar excedent",IF(AND(G6165="Sí",M6165&lt;&gt;"",M6165&lt;TODAY()),"EPI caducat",IF(AND(G6165="Sí",M6165&lt;&gt;"",M6165&lt;=TODAY()+90),"EPI caduca ≤90 dies",IF(OR(N6165="Deteriorat usable",N6165="Revisió necessària"),"Revisar","OK"))))))))))</f>
      </c>
      <c r="R6165" s="20"/>
    </row>
    <row r="6166" customFormat="false" ht="15" hidden="false" customHeight="false" outlineLevel="0" collapsed="false">
      <c r="A6166" s="19" t="n">
        <v>57</v>
      </c>
      <c r="B6166" s="19" t="n">
        <f aca="false">IFERROR(VLOOKUP(A6166,Personal!$A$6:$F$112,2,FALSE()),"")</f>
        <v>0</v>
      </c>
      <c r="C6166" s="19" t="str">
        <f aca="false">IFERROR(VLOOKUP(A6166,Personal!$A$6:$F$112,3,FALSE()),"")</f>
        <v>Valls</v>
      </c>
      <c r="D6166" s="19" t="s">
        <v>153</v>
      </c>
      <c r="E6166" s="19" t="s">
        <v>154</v>
      </c>
      <c r="F6166" s="19" t="s">
        <v>155</v>
      </c>
      <c r="G6166" s="19" t="s">
        <v>291</v>
      </c>
      <c r="H6166" s="19" t="n">
        <f aca="false">IF(OR(VLOOKUP(A6166,Personal!$A$6:$F$112,5,FALSE())&lt;&gt;"Sí",N6166="No aplica"),0,'Catàleg GRAE'!D61)</f>
        <v>1</v>
      </c>
      <c r="I6166" s="20"/>
      <c r="J6166" s="20"/>
      <c r="K6166" s="20"/>
      <c r="L6166" s="21"/>
      <c r="M6166" s="21"/>
      <c r="N6166" s="20"/>
      <c r="O6166" s="20"/>
      <c r="P6166" s="19" t="str">
        <f aca="false">IF(I6166="","",I6166-H6166)</f>
        <v/>
      </c>
      <c r="Q6166" s="19" t="str">
        <f aca="true">IF(B6166="","",IF(N6166="No aplica","No aplica",IF(I6166="","Pendent",IF(N6166="Per substituir","Substituir",IF(OR(N6166="No localitzat",N6166="No lliurat"),"Reposar",IF(I6166&lt;H6166,"Reposar",IF(I6166&gt;H6166,"Revisar excedent",IF(AND(G6166="Sí",M6166&lt;&gt;"",M6166&lt;TODAY()),"EPI caducat",IF(AND(G6166="Sí",M6166&lt;&gt;"",M6166&lt;=TODAY()+90),"EPI caduca ≤90 dies",IF(OR(N6166="Deteriorat usable",N6166="Revisió necessària"),"Revisar","OK"))))))))))</f>
      </c>
      <c r="R6166" s="20"/>
    </row>
    <row r="6167" customFormat="false" ht="15" hidden="false" customHeight="false" outlineLevel="0" collapsed="false">
      <c r="A6167" s="19" t="n">
        <v>57</v>
      </c>
      <c r="B6167" s="19" t="n">
        <f aca="false">IFERROR(VLOOKUP(A6167,Personal!$A$6:$F$112,2,FALSE()),"")</f>
        <v>0</v>
      </c>
      <c r="C6167" s="19" t="str">
        <f aca="false">IFERROR(VLOOKUP(A6167,Personal!$A$6:$F$112,3,FALSE()),"")</f>
        <v>Valls</v>
      </c>
      <c r="D6167" s="19" t="s">
        <v>37</v>
      </c>
      <c r="E6167" s="19" t="s">
        <v>156</v>
      </c>
      <c r="F6167" s="19" t="s">
        <v>157</v>
      </c>
      <c r="G6167" s="19" t="s">
        <v>291</v>
      </c>
      <c r="H6167" s="19" t="n">
        <f aca="false">IF(OR(VLOOKUP(A6167,Personal!$A$6:$F$112,5,FALSE())&lt;&gt;"Sí",N6167="No aplica"),0,'Catàleg GRAE'!D62)</f>
        <v>1</v>
      </c>
      <c r="I6167" s="20"/>
      <c r="J6167" s="20"/>
      <c r="K6167" s="20"/>
      <c r="L6167" s="21"/>
      <c r="M6167" s="21"/>
      <c r="N6167" s="20"/>
      <c r="O6167" s="20"/>
      <c r="P6167" s="19" t="str">
        <f aca="false">IF(I6167="","",I6167-H6167)</f>
        <v/>
      </c>
      <c r="Q6167" s="19" t="str">
        <f aca="true">IF(B6167="","",IF(N6167="No aplica","No aplica",IF(I6167="","Pendent",IF(N6167="Per substituir","Substituir",IF(OR(N6167="No localitzat",N6167="No lliurat"),"Reposar",IF(I6167&lt;H6167,"Reposar",IF(I6167&gt;H6167,"Revisar excedent",IF(AND(G6167="Sí",M6167&lt;&gt;"",M6167&lt;TODAY()),"EPI caducat",IF(AND(G6167="Sí",M6167&lt;&gt;"",M6167&lt;=TODAY()+90),"EPI caduca ≤90 dies",IF(OR(N6167="Deteriorat usable",N6167="Revisió necessària"),"Revisar","OK"))))))))))</f>
      </c>
      <c r="R6167" s="20"/>
    </row>
    <row r="6168" customFormat="false" ht="15" hidden="false" customHeight="false" outlineLevel="0" collapsed="false">
      <c r="A6168" s="19" t="n">
        <v>57</v>
      </c>
      <c r="B6168" s="19" t="n">
        <f aca="false">IFERROR(VLOOKUP(A6168,Personal!$A$6:$F$112,2,FALSE()),"")</f>
        <v>0</v>
      </c>
      <c r="C6168" s="19" t="str">
        <f aca="false">IFERROR(VLOOKUP(A6168,Personal!$A$6:$F$112,3,FALSE()),"")</f>
        <v>Valls</v>
      </c>
      <c r="D6168" s="19" t="s">
        <v>37</v>
      </c>
      <c r="E6168" s="19" t="s">
        <v>158</v>
      </c>
      <c r="F6168" s="19" t="s">
        <v>159</v>
      </c>
      <c r="G6168" s="19" t="s">
        <v>291</v>
      </c>
      <c r="H6168" s="19" t="n">
        <f aca="false">IF(OR(VLOOKUP(A6168,Personal!$A$6:$F$112,5,FALSE())&lt;&gt;"Sí",N6168="No aplica"),0,'Catàleg GRAE'!D63)</f>
        <v>1</v>
      </c>
      <c r="I6168" s="20"/>
      <c r="J6168" s="20"/>
      <c r="K6168" s="20"/>
      <c r="L6168" s="21"/>
      <c r="M6168" s="21"/>
      <c r="N6168" s="20"/>
      <c r="O6168" s="20"/>
      <c r="P6168" s="19" t="str">
        <f aca="false">IF(I6168="","",I6168-H6168)</f>
        <v/>
      </c>
      <c r="Q6168" s="19" t="str">
        <f aca="true">IF(B6168="","",IF(N6168="No aplica","No aplica",IF(I6168="","Pendent",IF(N6168="Per substituir","Substituir",IF(OR(N6168="No localitzat",N6168="No lliurat"),"Reposar",IF(I6168&lt;H6168,"Reposar",IF(I6168&gt;H6168,"Revisar excedent",IF(AND(G6168="Sí",M6168&lt;&gt;"",M6168&lt;TODAY()),"EPI caducat",IF(AND(G6168="Sí",M6168&lt;&gt;"",M6168&lt;=TODAY()+90),"EPI caduca ≤90 dies",IF(OR(N6168="Deteriorat usable",N6168="Revisió necessària"),"Revisar","OK"))))))))))</f>
      </c>
      <c r="R6168" s="20"/>
    </row>
    <row r="6169" customFormat="false" ht="15" hidden="false" customHeight="false" outlineLevel="0" collapsed="false">
      <c r="A6169" s="19" t="n">
        <v>57</v>
      </c>
      <c r="B6169" s="19" t="n">
        <f aca="false">IFERROR(VLOOKUP(A6169,Personal!$A$6:$F$112,2,FALSE()),"")</f>
        <v>0</v>
      </c>
      <c r="C6169" s="19" t="str">
        <f aca="false">IFERROR(VLOOKUP(A6169,Personal!$A$6:$F$112,3,FALSE()),"")</f>
        <v>Valls</v>
      </c>
      <c r="D6169" s="19" t="s">
        <v>160</v>
      </c>
      <c r="E6169" s="19" t="s">
        <v>161</v>
      </c>
      <c r="F6169" s="19" t="s">
        <v>162</v>
      </c>
      <c r="G6169" s="19" t="s">
        <v>291</v>
      </c>
      <c r="H6169" s="19" t="n">
        <f aca="false">IF(OR(VLOOKUP(A6169,Personal!$A$6:$F$112,5,FALSE())&lt;&gt;"Sí",N6169="No aplica"),0,'Catàleg GRAE'!D64)</f>
        <v>1</v>
      </c>
      <c r="I6169" s="20"/>
      <c r="J6169" s="20"/>
      <c r="K6169" s="20"/>
      <c r="L6169" s="21"/>
      <c r="M6169" s="21"/>
      <c r="N6169" s="20"/>
      <c r="O6169" s="20"/>
      <c r="P6169" s="19" t="str">
        <f aca="false">IF(I6169="","",I6169-H6169)</f>
        <v/>
      </c>
      <c r="Q6169" s="19" t="str">
        <f aca="true">IF(B6169="","",IF(N6169="No aplica","No aplica",IF(I6169="","Pendent",IF(N6169="Per substituir","Substituir",IF(OR(N6169="No localitzat",N6169="No lliurat"),"Reposar",IF(I6169&lt;H6169,"Reposar",IF(I6169&gt;H6169,"Revisar excedent",IF(AND(G6169="Sí",M6169&lt;&gt;"",M6169&lt;TODAY()),"EPI caducat",IF(AND(G6169="Sí",M6169&lt;&gt;"",M6169&lt;=TODAY()+90),"EPI caduca ≤90 dies",IF(OR(N6169="Deteriorat usable",N6169="Revisió necessària"),"Revisar","OK"))))))))))</f>
      </c>
      <c r="R6169" s="20"/>
    </row>
    <row r="6170" customFormat="false" ht="15" hidden="false" customHeight="false" outlineLevel="0" collapsed="false">
      <c r="A6170" s="19" t="n">
        <v>57</v>
      </c>
      <c r="B6170" s="19" t="n">
        <f aca="false">IFERROR(VLOOKUP(A6170,Personal!$A$6:$F$112,2,FALSE()),"")</f>
        <v>0</v>
      </c>
      <c r="C6170" s="19" t="str">
        <f aca="false">IFERROR(VLOOKUP(A6170,Personal!$A$6:$F$112,3,FALSE()),"")</f>
        <v>Valls</v>
      </c>
      <c r="D6170" s="19" t="s">
        <v>137</v>
      </c>
      <c r="E6170" s="19" t="s">
        <v>163</v>
      </c>
      <c r="F6170" s="19" t="s">
        <v>164</v>
      </c>
      <c r="G6170" s="19" t="s">
        <v>272</v>
      </c>
      <c r="H6170" s="19" t="n">
        <f aca="false">IF(OR(VLOOKUP(A6170,Personal!$A$6:$F$112,5,FALSE())&lt;&gt;"Sí",N6170="No aplica"),0,'Catàleg GRAE'!D65)</f>
        <v>1</v>
      </c>
      <c r="I6170" s="20"/>
      <c r="J6170" s="20"/>
      <c r="K6170" s="20"/>
      <c r="L6170" s="21"/>
      <c r="M6170" s="21"/>
      <c r="N6170" s="20"/>
      <c r="O6170" s="20"/>
      <c r="P6170" s="19" t="str">
        <f aca="false">IF(I6170="","",I6170-H6170)</f>
        <v/>
      </c>
      <c r="Q6170" s="19" t="str">
        <f aca="true">IF(B6170="","",IF(N6170="No aplica","No aplica",IF(I6170="","Pendent",IF(N6170="Per substituir","Substituir",IF(OR(N6170="No localitzat",N6170="No lliurat"),"Reposar",IF(I6170&lt;H6170,"Reposar",IF(I6170&gt;H6170,"Revisar excedent",IF(AND(G6170="Sí",M6170&lt;&gt;"",M6170&lt;TODAY()),"EPI caducat",IF(AND(G6170="Sí",M6170&lt;&gt;"",M6170&lt;=TODAY()+90),"EPI caduca ≤90 dies",IF(OR(N6170="Deteriorat usable",N6170="Revisió necessària"),"Revisar","OK"))))))))))</f>
      </c>
      <c r="R6170" s="20"/>
    </row>
    <row r="6171" customFormat="false" ht="15" hidden="false" customHeight="false" outlineLevel="0" collapsed="false">
      <c r="A6171" s="19" t="n">
        <v>57</v>
      </c>
      <c r="B6171" s="19" t="n">
        <f aca="false">IFERROR(VLOOKUP(A6171,Personal!$A$6:$F$112,2,FALSE()),"")</f>
        <v>0</v>
      </c>
      <c r="C6171" s="19" t="str">
        <f aca="false">IFERROR(VLOOKUP(A6171,Personal!$A$6:$F$112,3,FALSE()),"")</f>
        <v>Valls</v>
      </c>
      <c r="D6171" s="19" t="s">
        <v>132</v>
      </c>
      <c r="E6171" s="19" t="s">
        <v>165</v>
      </c>
      <c r="F6171" s="19" t="s">
        <v>166</v>
      </c>
      <c r="G6171" s="19" t="s">
        <v>272</v>
      </c>
      <c r="H6171" s="19" t="n">
        <f aca="false">IF(OR(VLOOKUP(A6171,Personal!$A$6:$F$112,5,FALSE())&lt;&gt;"Sí",N6171="No aplica"),0,'Catàleg GRAE'!D66)</f>
        <v>1</v>
      </c>
      <c r="I6171" s="20"/>
      <c r="J6171" s="20"/>
      <c r="K6171" s="20"/>
      <c r="L6171" s="21"/>
      <c r="M6171" s="21"/>
      <c r="N6171" s="20"/>
      <c r="O6171" s="20"/>
      <c r="P6171" s="19" t="str">
        <f aca="false">IF(I6171="","",I6171-H6171)</f>
        <v/>
      </c>
      <c r="Q6171" s="19" t="str">
        <f aca="true">IF(B6171="","",IF(N6171="No aplica","No aplica",IF(I6171="","Pendent",IF(N6171="Per substituir","Substituir",IF(OR(N6171="No localitzat",N6171="No lliurat"),"Reposar",IF(I6171&lt;H6171,"Reposar",IF(I6171&gt;H6171,"Revisar excedent",IF(AND(G6171="Sí",M6171&lt;&gt;"",M6171&lt;TODAY()),"EPI caducat",IF(AND(G6171="Sí",M6171&lt;&gt;"",M6171&lt;=TODAY()+90),"EPI caduca ≤90 dies",IF(OR(N6171="Deteriorat usable",N6171="Revisió necessària"),"Revisar","OK"))))))))))</f>
      </c>
      <c r="R6171" s="20"/>
    </row>
    <row r="6172" customFormat="false" ht="15" hidden="false" customHeight="false" outlineLevel="0" collapsed="false">
      <c r="A6172" s="19" t="n">
        <v>57</v>
      </c>
      <c r="B6172" s="19" t="n">
        <f aca="false">IFERROR(VLOOKUP(A6172,Personal!$A$6:$F$112,2,FALSE()),"")</f>
        <v>0</v>
      </c>
      <c r="C6172" s="19" t="str">
        <f aca="false">IFERROR(VLOOKUP(A6172,Personal!$A$6:$F$112,3,FALSE()),"")</f>
        <v>Valls</v>
      </c>
      <c r="D6172" s="19" t="s">
        <v>71</v>
      </c>
      <c r="E6172" s="19" t="s">
        <v>167</v>
      </c>
      <c r="F6172" s="19" t="s">
        <v>168</v>
      </c>
      <c r="G6172" s="19" t="s">
        <v>291</v>
      </c>
      <c r="H6172" s="19" t="n">
        <f aca="false">IF(OR(VLOOKUP(A6172,Personal!$A$6:$F$112,5,FALSE())&lt;&gt;"Sí",N6172="No aplica"),0,'Catàleg GRAE'!D67)</f>
        <v>1</v>
      </c>
      <c r="I6172" s="20"/>
      <c r="J6172" s="20"/>
      <c r="K6172" s="20"/>
      <c r="L6172" s="21"/>
      <c r="M6172" s="21"/>
      <c r="N6172" s="20"/>
      <c r="O6172" s="20"/>
      <c r="P6172" s="19" t="str">
        <f aca="false">IF(I6172="","",I6172-H6172)</f>
        <v/>
      </c>
      <c r="Q6172" s="19" t="str">
        <f aca="true">IF(B6172="","",IF(N6172="No aplica","No aplica",IF(I6172="","Pendent",IF(N6172="Per substituir","Substituir",IF(OR(N6172="No localitzat",N6172="No lliurat"),"Reposar",IF(I6172&lt;H6172,"Reposar",IF(I6172&gt;H6172,"Revisar excedent",IF(AND(G6172="Sí",M6172&lt;&gt;"",M6172&lt;TODAY()),"EPI caducat",IF(AND(G6172="Sí",M6172&lt;&gt;"",M6172&lt;=TODAY()+90),"EPI caduca ≤90 dies",IF(OR(N6172="Deteriorat usable",N6172="Revisió necessària"),"Revisar","OK"))))))))))</f>
      </c>
      <c r="R6172" s="20"/>
    </row>
    <row r="6173" customFormat="false" ht="15" hidden="false" customHeight="false" outlineLevel="0" collapsed="false">
      <c r="A6173" s="19" t="n">
        <v>57</v>
      </c>
      <c r="B6173" s="19" t="n">
        <f aca="false">IFERROR(VLOOKUP(A6173,Personal!$A$6:$F$112,2,FALSE()),"")</f>
        <v>0</v>
      </c>
      <c r="C6173" s="19" t="str">
        <f aca="false">IFERROR(VLOOKUP(A6173,Personal!$A$6:$F$112,3,FALSE()),"")</f>
        <v>Valls</v>
      </c>
      <c r="D6173" s="19" t="s">
        <v>132</v>
      </c>
      <c r="E6173" s="19" t="s">
        <v>169</v>
      </c>
      <c r="F6173" s="19" t="s">
        <v>170</v>
      </c>
      <c r="G6173" s="19" t="s">
        <v>272</v>
      </c>
      <c r="H6173" s="19" t="n">
        <f aca="false">IF(OR(VLOOKUP(A6173,Personal!$A$6:$F$112,5,FALSE())&lt;&gt;"Sí",N6173="No aplica"),0,'Catàleg GRAE'!D68)</f>
        <v>1</v>
      </c>
      <c r="I6173" s="20"/>
      <c r="J6173" s="20"/>
      <c r="K6173" s="20"/>
      <c r="L6173" s="21"/>
      <c r="M6173" s="21"/>
      <c r="N6173" s="20"/>
      <c r="O6173" s="20"/>
      <c r="P6173" s="19" t="str">
        <f aca="false">IF(I6173="","",I6173-H6173)</f>
        <v/>
      </c>
      <c r="Q6173" s="19" t="str">
        <f aca="true">IF(B6173="","",IF(N6173="No aplica","No aplica",IF(I6173="","Pendent",IF(N6173="Per substituir","Substituir",IF(OR(N6173="No localitzat",N6173="No lliurat"),"Reposar",IF(I6173&lt;H6173,"Reposar",IF(I6173&gt;H6173,"Revisar excedent",IF(AND(G6173="Sí",M6173&lt;&gt;"",M6173&lt;TODAY()),"EPI caducat",IF(AND(G6173="Sí",M6173&lt;&gt;"",M6173&lt;=TODAY()+90),"EPI caduca ≤90 dies",IF(OR(N6173="Deteriorat usable",N6173="Revisió necessària"),"Revisar","OK"))))))))))</f>
      </c>
      <c r="R6173" s="20"/>
    </row>
    <row r="6174" customFormat="false" ht="15" hidden="false" customHeight="false" outlineLevel="0" collapsed="false">
      <c r="A6174" s="19" t="n">
        <v>57</v>
      </c>
      <c r="B6174" s="19" t="n">
        <f aca="false">IFERROR(VLOOKUP(A6174,Personal!$A$6:$F$112,2,FALSE()),"")</f>
        <v>0</v>
      </c>
      <c r="C6174" s="19" t="str">
        <f aca="false">IFERROR(VLOOKUP(A6174,Personal!$A$6:$F$112,3,FALSE()),"")</f>
        <v>Valls</v>
      </c>
      <c r="D6174" s="19" t="s">
        <v>142</v>
      </c>
      <c r="E6174" s="19" t="s">
        <v>171</v>
      </c>
      <c r="F6174" s="19" t="s">
        <v>172</v>
      </c>
      <c r="G6174" s="19" t="s">
        <v>272</v>
      </c>
      <c r="H6174" s="19" t="n">
        <f aca="false">IF(OR(VLOOKUP(A6174,Personal!$A$6:$F$112,5,FALSE())&lt;&gt;"Sí",N6174="No aplica"),0,'Catàleg GRAE'!D69)</f>
        <v>1</v>
      </c>
      <c r="I6174" s="20"/>
      <c r="J6174" s="20"/>
      <c r="K6174" s="20"/>
      <c r="L6174" s="21"/>
      <c r="M6174" s="21"/>
      <c r="N6174" s="20"/>
      <c r="O6174" s="20"/>
      <c r="P6174" s="19" t="str">
        <f aca="false">IF(I6174="","",I6174-H6174)</f>
        <v/>
      </c>
      <c r="Q6174" s="19" t="str">
        <f aca="true">IF(B6174="","",IF(N6174="No aplica","No aplica",IF(I6174="","Pendent",IF(N6174="Per substituir","Substituir",IF(OR(N6174="No localitzat",N6174="No lliurat"),"Reposar",IF(I6174&lt;H6174,"Reposar",IF(I6174&gt;H6174,"Revisar excedent",IF(AND(G6174="Sí",M6174&lt;&gt;"",M6174&lt;TODAY()),"EPI caducat",IF(AND(G6174="Sí",M6174&lt;&gt;"",M6174&lt;=TODAY()+90),"EPI caduca ≤90 dies",IF(OR(N6174="Deteriorat usable",N6174="Revisió necessària"),"Revisar","OK"))))))))))</f>
      </c>
      <c r="R6174" s="20"/>
    </row>
    <row r="6175" customFormat="false" ht="15" hidden="false" customHeight="false" outlineLevel="0" collapsed="false">
      <c r="A6175" s="19" t="n">
        <v>57</v>
      </c>
      <c r="B6175" s="19" t="n">
        <f aca="false">IFERROR(VLOOKUP(A6175,Personal!$A$6:$F$112,2,FALSE()),"")</f>
        <v>0</v>
      </c>
      <c r="C6175" s="19" t="str">
        <f aca="false">IFERROR(VLOOKUP(A6175,Personal!$A$6:$F$112,3,FALSE()),"")</f>
        <v>Valls</v>
      </c>
      <c r="D6175" s="19" t="s">
        <v>132</v>
      </c>
      <c r="E6175" s="19" t="s">
        <v>173</v>
      </c>
      <c r="F6175" s="19" t="s">
        <v>174</v>
      </c>
      <c r="G6175" s="19" t="s">
        <v>272</v>
      </c>
      <c r="H6175" s="19" t="n">
        <f aca="false">IF(OR(VLOOKUP(A6175,Personal!$A$6:$F$112,5,FALSE())&lt;&gt;"Sí",N6175="No aplica"),0,'Catàleg GRAE'!D70)</f>
        <v>1</v>
      </c>
      <c r="I6175" s="20"/>
      <c r="J6175" s="20"/>
      <c r="K6175" s="20"/>
      <c r="L6175" s="21"/>
      <c r="M6175" s="21"/>
      <c r="N6175" s="20"/>
      <c r="O6175" s="20"/>
      <c r="P6175" s="19" t="str">
        <f aca="false">IF(I6175="","",I6175-H6175)</f>
        <v/>
      </c>
      <c r="Q6175" s="19" t="str">
        <f aca="true">IF(B6175="","",IF(N6175="No aplica","No aplica",IF(I6175="","Pendent",IF(N6175="Per substituir","Substituir",IF(OR(N6175="No localitzat",N6175="No lliurat"),"Reposar",IF(I6175&lt;H6175,"Reposar",IF(I6175&gt;H6175,"Revisar excedent",IF(AND(G6175="Sí",M6175&lt;&gt;"",M6175&lt;TODAY()),"EPI caducat",IF(AND(G6175="Sí",M6175&lt;&gt;"",M6175&lt;=TODAY()+90),"EPI caduca ≤90 dies",IF(OR(N6175="Deteriorat usable",N6175="Revisió necessària"),"Revisar","OK"))))))))))</f>
      </c>
      <c r="R6175" s="20"/>
    </row>
    <row r="6176" customFormat="false" ht="15" hidden="false" customHeight="false" outlineLevel="0" collapsed="false">
      <c r="A6176" s="19" t="n">
        <v>57</v>
      </c>
      <c r="B6176" s="19" t="n">
        <f aca="false">IFERROR(VLOOKUP(A6176,Personal!$A$6:$F$112,2,FALSE()),"")</f>
        <v>0</v>
      </c>
      <c r="C6176" s="19" t="str">
        <f aca="false">IFERROR(VLOOKUP(A6176,Personal!$A$6:$F$112,3,FALSE()),"")</f>
        <v>Valls</v>
      </c>
      <c r="D6176" s="19" t="s">
        <v>132</v>
      </c>
      <c r="E6176" s="19" t="s">
        <v>175</v>
      </c>
      <c r="F6176" s="19" t="s">
        <v>176</v>
      </c>
      <c r="G6176" s="19" t="s">
        <v>272</v>
      </c>
      <c r="H6176" s="19" t="n">
        <f aca="false">IF(OR(VLOOKUP(A6176,Personal!$A$6:$F$112,5,FALSE())&lt;&gt;"Sí",N6176="No aplica"),0,'Catàleg GRAE'!D71)</f>
        <v>1</v>
      </c>
      <c r="I6176" s="20"/>
      <c r="J6176" s="20"/>
      <c r="K6176" s="20"/>
      <c r="L6176" s="21"/>
      <c r="M6176" s="21"/>
      <c r="N6176" s="20"/>
      <c r="O6176" s="20"/>
      <c r="P6176" s="19" t="str">
        <f aca="false">IF(I6176="","",I6176-H6176)</f>
        <v/>
      </c>
      <c r="Q6176" s="19" t="str">
        <f aca="true">IF(B6176="","",IF(N6176="No aplica","No aplica",IF(I6176="","Pendent",IF(N6176="Per substituir","Substituir",IF(OR(N6176="No localitzat",N6176="No lliurat"),"Reposar",IF(I6176&lt;H6176,"Reposar",IF(I6176&gt;H6176,"Revisar excedent",IF(AND(G6176="Sí",M6176&lt;&gt;"",M6176&lt;TODAY()),"EPI caducat",IF(AND(G6176="Sí",M6176&lt;&gt;"",M6176&lt;=TODAY()+90),"EPI caduca ≤90 dies",IF(OR(N6176="Deteriorat usable",N6176="Revisió necessària"),"Revisar","OK"))))))))))</f>
      </c>
      <c r="R6176" s="20"/>
    </row>
    <row r="6177" customFormat="false" ht="15" hidden="false" customHeight="false" outlineLevel="0" collapsed="false">
      <c r="A6177" s="19" t="n">
        <v>57</v>
      </c>
      <c r="B6177" s="19" t="n">
        <f aca="false">IFERROR(VLOOKUP(A6177,Personal!$A$6:$F$112,2,FALSE()),"")</f>
        <v>0</v>
      </c>
      <c r="C6177" s="19" t="str">
        <f aca="false">IFERROR(VLOOKUP(A6177,Personal!$A$6:$F$112,3,FALSE()),"")</f>
        <v>Valls</v>
      </c>
      <c r="D6177" s="19" t="s">
        <v>177</v>
      </c>
      <c r="E6177" s="19" t="s">
        <v>178</v>
      </c>
      <c r="F6177" s="19" t="s">
        <v>179</v>
      </c>
      <c r="G6177" s="19" t="s">
        <v>272</v>
      </c>
      <c r="H6177" s="19" t="n">
        <f aca="false">IF(OR(VLOOKUP(A6177,Personal!$A$6:$F$112,5,FALSE())&lt;&gt;"Sí",N6177="No aplica"),0,'Catàleg GRAE'!D72)</f>
        <v>1</v>
      </c>
      <c r="I6177" s="20"/>
      <c r="J6177" s="20"/>
      <c r="K6177" s="20"/>
      <c r="L6177" s="21"/>
      <c r="M6177" s="21"/>
      <c r="N6177" s="20"/>
      <c r="O6177" s="20"/>
      <c r="P6177" s="19" t="str">
        <f aca="false">IF(I6177="","",I6177-H6177)</f>
        <v/>
      </c>
      <c r="Q6177" s="19" t="str">
        <f aca="true">IF(B6177="","",IF(N6177="No aplica","No aplica",IF(I6177="","Pendent",IF(N6177="Per substituir","Substituir",IF(OR(N6177="No localitzat",N6177="No lliurat"),"Reposar",IF(I6177&lt;H6177,"Reposar",IF(I6177&gt;H6177,"Revisar excedent",IF(AND(G6177="Sí",M6177&lt;&gt;"",M6177&lt;TODAY()),"EPI caducat",IF(AND(G6177="Sí",M6177&lt;&gt;"",M6177&lt;=TODAY()+90),"EPI caduca ≤90 dies",IF(OR(N6177="Deteriorat usable",N6177="Revisió necessària"),"Revisar","OK"))))))))))</f>
      </c>
      <c r="R6177" s="20"/>
    </row>
    <row r="6178" customFormat="false" ht="15" hidden="false" customHeight="false" outlineLevel="0" collapsed="false">
      <c r="A6178" s="19" t="n">
        <v>57</v>
      </c>
      <c r="B6178" s="19" t="n">
        <f aca="false">IFERROR(VLOOKUP(A6178,Personal!$A$6:$F$112,2,FALSE()),"")</f>
        <v>0</v>
      </c>
      <c r="C6178" s="19" t="str">
        <f aca="false">IFERROR(VLOOKUP(A6178,Personal!$A$6:$F$112,3,FALSE()),"")</f>
        <v>Valls</v>
      </c>
      <c r="D6178" s="19" t="s">
        <v>177</v>
      </c>
      <c r="E6178" s="19" t="s">
        <v>180</v>
      </c>
      <c r="F6178" s="19" t="s">
        <v>181</v>
      </c>
      <c r="G6178" s="19" t="s">
        <v>272</v>
      </c>
      <c r="H6178" s="19" t="n">
        <f aca="false">IF(OR(VLOOKUP(A6178,Personal!$A$6:$F$112,5,FALSE())&lt;&gt;"Sí",N6178="No aplica"),0,'Catàleg GRAE'!D73)</f>
        <v>1</v>
      </c>
      <c r="I6178" s="20"/>
      <c r="J6178" s="20"/>
      <c r="K6178" s="20"/>
      <c r="L6178" s="21"/>
      <c r="M6178" s="21"/>
      <c r="N6178" s="20"/>
      <c r="O6178" s="20"/>
      <c r="P6178" s="19" t="str">
        <f aca="false">IF(I6178="","",I6178-H6178)</f>
        <v/>
      </c>
      <c r="Q6178" s="19" t="str">
        <f aca="true">IF(B6178="","",IF(N6178="No aplica","No aplica",IF(I6178="","Pendent",IF(N6178="Per substituir","Substituir",IF(OR(N6178="No localitzat",N6178="No lliurat"),"Reposar",IF(I6178&lt;H6178,"Reposar",IF(I6178&gt;H6178,"Revisar excedent",IF(AND(G6178="Sí",M6178&lt;&gt;"",M6178&lt;TODAY()),"EPI caducat",IF(AND(G6178="Sí",M6178&lt;&gt;"",M6178&lt;=TODAY()+90),"EPI caduca ≤90 dies",IF(OR(N6178="Deteriorat usable",N6178="Revisió necessària"),"Revisar","OK"))))))))))</f>
      </c>
      <c r="R6178" s="20"/>
    </row>
    <row r="6179" customFormat="false" ht="15" hidden="false" customHeight="false" outlineLevel="0" collapsed="false">
      <c r="A6179" s="19" t="n">
        <v>57</v>
      </c>
      <c r="B6179" s="19" t="n">
        <f aca="false">IFERROR(VLOOKUP(A6179,Personal!$A$6:$F$112,2,FALSE()),"")</f>
        <v>0</v>
      </c>
      <c r="C6179" s="19" t="str">
        <f aca="false">IFERROR(VLOOKUP(A6179,Personal!$A$6:$F$112,3,FALSE()),"")</f>
        <v>Valls</v>
      </c>
      <c r="D6179" s="19" t="s">
        <v>132</v>
      </c>
      <c r="E6179" s="19" t="s">
        <v>182</v>
      </c>
      <c r="F6179" s="19" t="s">
        <v>183</v>
      </c>
      <c r="G6179" s="19" t="s">
        <v>272</v>
      </c>
      <c r="H6179" s="19" t="n">
        <f aca="false">IF(OR(VLOOKUP(A6179,Personal!$A$6:$F$112,5,FALSE())&lt;&gt;"Sí",N6179="No aplica"),0,'Catàleg GRAE'!D74)</f>
        <v>1</v>
      </c>
      <c r="I6179" s="20"/>
      <c r="J6179" s="20"/>
      <c r="K6179" s="20"/>
      <c r="L6179" s="21"/>
      <c r="M6179" s="21"/>
      <c r="N6179" s="20"/>
      <c r="O6179" s="20"/>
      <c r="P6179" s="19" t="str">
        <f aca="false">IF(I6179="","",I6179-H6179)</f>
        <v/>
      </c>
      <c r="Q6179" s="19" t="str">
        <f aca="true">IF(B6179="","",IF(N6179="No aplica","No aplica",IF(I6179="","Pendent",IF(N6179="Per substituir","Substituir",IF(OR(N6179="No localitzat",N6179="No lliurat"),"Reposar",IF(I6179&lt;H6179,"Reposar",IF(I6179&gt;H6179,"Revisar excedent",IF(AND(G6179="Sí",M6179&lt;&gt;"",M6179&lt;TODAY()),"EPI caducat",IF(AND(G6179="Sí",M6179&lt;&gt;"",M6179&lt;=TODAY()+90),"EPI caduca ≤90 dies",IF(OR(N6179="Deteriorat usable",N6179="Revisió necessària"),"Revisar","OK"))))))))))</f>
      </c>
      <c r="R6179" s="20"/>
    </row>
    <row r="6180" customFormat="false" ht="15" hidden="false" customHeight="false" outlineLevel="0" collapsed="false">
      <c r="A6180" s="19" t="n">
        <v>57</v>
      </c>
      <c r="B6180" s="19" t="n">
        <f aca="false">IFERROR(VLOOKUP(A6180,Personal!$A$6:$F$112,2,FALSE()),"")</f>
        <v>0</v>
      </c>
      <c r="C6180" s="19" t="str">
        <f aca="false">IFERROR(VLOOKUP(A6180,Personal!$A$6:$F$112,3,FALSE()),"")</f>
        <v>Valls</v>
      </c>
      <c r="D6180" s="19" t="s">
        <v>177</v>
      </c>
      <c r="E6180" s="19" t="s">
        <v>184</v>
      </c>
      <c r="F6180" s="19" t="s">
        <v>185</v>
      </c>
      <c r="G6180" s="19" t="s">
        <v>272</v>
      </c>
      <c r="H6180" s="19" t="n">
        <f aca="false">IF(OR(VLOOKUP(A6180,Personal!$A$6:$F$112,5,FALSE())&lt;&gt;"Sí",N6180="No aplica"),0,'Catàleg GRAE'!D75)</f>
        <v>1</v>
      </c>
      <c r="I6180" s="20"/>
      <c r="J6180" s="20"/>
      <c r="K6180" s="20"/>
      <c r="L6180" s="21"/>
      <c r="M6180" s="21"/>
      <c r="N6180" s="20"/>
      <c r="O6180" s="20"/>
      <c r="P6180" s="19" t="str">
        <f aca="false">IF(I6180="","",I6180-H6180)</f>
        <v/>
      </c>
      <c r="Q6180" s="19" t="str">
        <f aca="true">IF(B6180="","",IF(N6180="No aplica","No aplica",IF(I6180="","Pendent",IF(N6180="Per substituir","Substituir",IF(OR(N6180="No localitzat",N6180="No lliurat"),"Reposar",IF(I6180&lt;H6180,"Reposar",IF(I6180&gt;H6180,"Revisar excedent",IF(AND(G6180="Sí",M6180&lt;&gt;"",M6180&lt;TODAY()),"EPI caducat",IF(AND(G6180="Sí",M6180&lt;&gt;"",M6180&lt;=TODAY()+90),"EPI caduca ≤90 dies",IF(OR(N6180="Deteriorat usable",N6180="Revisió necessària"),"Revisar","OK"))))))))))</f>
      </c>
      <c r="R6180" s="20"/>
    </row>
    <row r="6181" customFormat="false" ht="15" hidden="false" customHeight="false" outlineLevel="0" collapsed="false">
      <c r="A6181" s="19" t="n">
        <v>57</v>
      </c>
      <c r="B6181" s="19" t="n">
        <f aca="false">IFERROR(VLOOKUP(A6181,Personal!$A$6:$F$112,2,FALSE()),"")</f>
        <v>0</v>
      </c>
      <c r="C6181" s="19" t="str">
        <f aca="false">IFERROR(VLOOKUP(A6181,Personal!$A$6:$F$112,3,FALSE()),"")</f>
        <v>Valls</v>
      </c>
      <c r="D6181" s="19" t="s">
        <v>142</v>
      </c>
      <c r="E6181" s="19" t="s">
        <v>186</v>
      </c>
      <c r="F6181" s="19" t="s">
        <v>187</v>
      </c>
      <c r="G6181" s="19" t="s">
        <v>272</v>
      </c>
      <c r="H6181" s="19" t="n">
        <f aca="false">IF(OR(VLOOKUP(A6181,Personal!$A$6:$F$112,5,FALSE())&lt;&gt;"Sí",N6181="No aplica"),0,'Catàleg GRAE'!D76)</f>
        <v>1</v>
      </c>
      <c r="I6181" s="20"/>
      <c r="J6181" s="20"/>
      <c r="K6181" s="20"/>
      <c r="L6181" s="21"/>
      <c r="M6181" s="21"/>
      <c r="N6181" s="20"/>
      <c r="O6181" s="20"/>
      <c r="P6181" s="19" t="str">
        <f aca="false">IF(I6181="","",I6181-H6181)</f>
        <v/>
      </c>
      <c r="Q6181" s="19" t="str">
        <f aca="true">IF(B6181="","",IF(N6181="No aplica","No aplica",IF(I6181="","Pendent",IF(N6181="Per substituir","Substituir",IF(OR(N6181="No localitzat",N6181="No lliurat"),"Reposar",IF(I6181&lt;H6181,"Reposar",IF(I6181&gt;H6181,"Revisar excedent",IF(AND(G6181="Sí",M6181&lt;&gt;"",M6181&lt;TODAY()),"EPI caducat",IF(AND(G6181="Sí",M6181&lt;&gt;"",M6181&lt;=TODAY()+90),"EPI caduca ≤90 dies",IF(OR(N6181="Deteriorat usable",N6181="Revisió necessària"),"Revisar","OK"))))))))))</f>
      </c>
      <c r="R6181" s="20"/>
    </row>
    <row r="6182" customFormat="false" ht="15" hidden="false" customHeight="false" outlineLevel="0" collapsed="false">
      <c r="A6182" s="19" t="n">
        <v>57</v>
      </c>
      <c r="B6182" s="19" t="n">
        <f aca="false">IFERROR(VLOOKUP(A6182,Personal!$A$6:$F$112,2,FALSE()),"")</f>
        <v>0</v>
      </c>
      <c r="C6182" s="19" t="str">
        <f aca="false">IFERROR(VLOOKUP(A6182,Personal!$A$6:$F$112,3,FALSE()),"")</f>
        <v>Valls</v>
      </c>
      <c r="D6182" s="19" t="s">
        <v>177</v>
      </c>
      <c r="E6182" s="19" t="s">
        <v>188</v>
      </c>
      <c r="F6182" s="19" t="s">
        <v>189</v>
      </c>
      <c r="G6182" s="19" t="s">
        <v>272</v>
      </c>
      <c r="H6182" s="19" t="n">
        <f aca="false">IF(OR(VLOOKUP(A6182,Personal!$A$6:$F$112,5,FALSE())&lt;&gt;"Sí",N6182="No aplica"),0,'Catàleg GRAE'!D77)</f>
        <v>1</v>
      </c>
      <c r="I6182" s="20"/>
      <c r="J6182" s="20"/>
      <c r="K6182" s="20"/>
      <c r="L6182" s="21"/>
      <c r="M6182" s="21"/>
      <c r="N6182" s="20"/>
      <c r="O6182" s="20"/>
      <c r="P6182" s="19" t="str">
        <f aca="false">IF(I6182="","",I6182-H6182)</f>
        <v/>
      </c>
      <c r="Q6182" s="19" t="str">
        <f aca="true">IF(B6182="","",IF(N6182="No aplica","No aplica",IF(I6182="","Pendent",IF(N6182="Per substituir","Substituir",IF(OR(N6182="No localitzat",N6182="No lliurat"),"Reposar",IF(I6182&lt;H6182,"Reposar",IF(I6182&gt;H6182,"Revisar excedent",IF(AND(G6182="Sí",M6182&lt;&gt;"",M6182&lt;TODAY()),"EPI caducat",IF(AND(G6182="Sí",M6182&lt;&gt;"",M6182&lt;=TODAY()+90),"EPI caduca ≤90 dies",IF(OR(N6182="Deteriorat usable",N6182="Revisió necessària"),"Revisar","OK"))))))))))</f>
      </c>
      <c r="R6182" s="20"/>
    </row>
    <row r="6183" customFormat="false" ht="15" hidden="false" customHeight="false" outlineLevel="0" collapsed="false">
      <c r="A6183" s="19" t="n">
        <v>57</v>
      </c>
      <c r="B6183" s="19" t="n">
        <f aca="false">IFERROR(VLOOKUP(A6183,Personal!$A$6:$F$112,2,FALSE()),"")</f>
        <v>0</v>
      </c>
      <c r="C6183" s="19" t="str">
        <f aca="false">IFERROR(VLOOKUP(A6183,Personal!$A$6:$F$112,3,FALSE()),"")</f>
        <v>Valls</v>
      </c>
      <c r="D6183" s="19" t="s">
        <v>132</v>
      </c>
      <c r="E6183" s="19" t="s">
        <v>190</v>
      </c>
      <c r="F6183" s="19" t="s">
        <v>191</v>
      </c>
      <c r="G6183" s="19" t="s">
        <v>272</v>
      </c>
      <c r="H6183" s="19" t="n">
        <f aca="false">IF(OR(VLOOKUP(A6183,Personal!$A$6:$F$112,5,FALSE())&lt;&gt;"Sí",N6183="No aplica"),0,'Catàleg GRAE'!D78)</f>
        <v>1</v>
      </c>
      <c r="I6183" s="20"/>
      <c r="J6183" s="20"/>
      <c r="K6183" s="20"/>
      <c r="L6183" s="21"/>
      <c r="M6183" s="21"/>
      <c r="N6183" s="20"/>
      <c r="O6183" s="20"/>
      <c r="P6183" s="19" t="str">
        <f aca="false">IF(I6183="","",I6183-H6183)</f>
        <v/>
      </c>
      <c r="Q6183" s="19" t="str">
        <f aca="true">IF(B6183="","",IF(N6183="No aplica","No aplica",IF(I6183="","Pendent",IF(N6183="Per substituir","Substituir",IF(OR(N6183="No localitzat",N6183="No lliurat"),"Reposar",IF(I6183&lt;H6183,"Reposar",IF(I6183&gt;H6183,"Revisar excedent",IF(AND(G6183="Sí",M6183&lt;&gt;"",M6183&lt;TODAY()),"EPI caducat",IF(AND(G6183="Sí",M6183&lt;&gt;"",M6183&lt;=TODAY()+90),"EPI caduca ≤90 dies",IF(OR(N6183="Deteriorat usable",N6183="Revisió necessària"),"Revisar","OK"))))))))))</f>
      </c>
      <c r="R6183" s="20"/>
    </row>
    <row r="6184" customFormat="false" ht="15" hidden="false" customHeight="false" outlineLevel="0" collapsed="false">
      <c r="A6184" s="19" t="n">
        <v>57</v>
      </c>
      <c r="B6184" s="19" t="n">
        <f aca="false">IFERROR(VLOOKUP(A6184,Personal!$A$6:$F$112,2,FALSE()),"")</f>
        <v>0</v>
      </c>
      <c r="C6184" s="19" t="str">
        <f aca="false">IFERROR(VLOOKUP(A6184,Personal!$A$6:$F$112,3,FALSE()),"")</f>
        <v>Valls</v>
      </c>
      <c r="D6184" s="19" t="s">
        <v>177</v>
      </c>
      <c r="E6184" s="19" t="s">
        <v>192</v>
      </c>
      <c r="F6184" s="19" t="s">
        <v>193</v>
      </c>
      <c r="G6184" s="19" t="s">
        <v>272</v>
      </c>
      <c r="H6184" s="19" t="n">
        <f aca="false">IF(OR(VLOOKUP(A6184,Personal!$A$6:$F$112,5,FALSE())&lt;&gt;"Sí",N6184="No aplica"),0,'Catàleg GRAE'!D79)</f>
        <v>8</v>
      </c>
      <c r="I6184" s="20"/>
      <c r="J6184" s="20"/>
      <c r="K6184" s="20"/>
      <c r="L6184" s="21"/>
      <c r="M6184" s="21"/>
      <c r="N6184" s="20"/>
      <c r="O6184" s="20"/>
      <c r="P6184" s="19" t="str">
        <f aca="false">IF(I6184="","",I6184-H6184)</f>
        <v/>
      </c>
      <c r="Q6184" s="19" t="str">
        <f aca="true">IF(B6184="","",IF(N6184="No aplica","No aplica",IF(I6184="","Pendent",IF(N6184="Per substituir","Substituir",IF(OR(N6184="No localitzat",N6184="No lliurat"),"Reposar",IF(I6184&lt;H6184,"Reposar",IF(I6184&gt;H6184,"Revisar excedent",IF(AND(G6184="Sí",M6184&lt;&gt;"",M6184&lt;TODAY()),"EPI caducat",IF(AND(G6184="Sí",M6184&lt;&gt;"",M6184&lt;=TODAY()+90),"EPI caduca ≤90 dies",IF(OR(N6184="Deteriorat usable",N6184="Revisió necessària"),"Revisar","OK"))))))))))</f>
      </c>
      <c r="R6184" s="20"/>
    </row>
    <row r="6185" customFormat="false" ht="15" hidden="false" customHeight="false" outlineLevel="0" collapsed="false">
      <c r="A6185" s="19" t="n">
        <v>57</v>
      </c>
      <c r="B6185" s="19" t="n">
        <f aca="false">IFERROR(VLOOKUP(A6185,Personal!$A$6:$F$112,2,FALSE()),"")</f>
        <v>0</v>
      </c>
      <c r="C6185" s="19" t="str">
        <f aca="false">IFERROR(VLOOKUP(A6185,Personal!$A$6:$F$112,3,FALSE()),"")</f>
        <v>Valls</v>
      </c>
      <c r="D6185" s="19" t="s">
        <v>177</v>
      </c>
      <c r="E6185" s="19" t="s">
        <v>194</v>
      </c>
      <c r="F6185" s="19" t="s">
        <v>195</v>
      </c>
      <c r="G6185" s="19" t="s">
        <v>272</v>
      </c>
      <c r="H6185" s="19" t="n">
        <f aca="false">IF(OR(VLOOKUP(A6185,Personal!$A$6:$F$112,5,FALSE())&lt;&gt;"Sí",N6185="No aplica"),0,'Catàleg GRAE'!D80)</f>
        <v>2</v>
      </c>
      <c r="I6185" s="20"/>
      <c r="J6185" s="20"/>
      <c r="K6185" s="20"/>
      <c r="L6185" s="21"/>
      <c r="M6185" s="21"/>
      <c r="N6185" s="20"/>
      <c r="O6185" s="20"/>
      <c r="P6185" s="19" t="str">
        <f aca="false">IF(I6185="","",I6185-H6185)</f>
        <v/>
      </c>
      <c r="Q6185" s="19" t="str">
        <f aca="true">IF(B6185="","",IF(N6185="No aplica","No aplica",IF(I6185="","Pendent",IF(N6185="Per substituir","Substituir",IF(OR(N6185="No localitzat",N6185="No lliurat"),"Reposar",IF(I6185&lt;H6185,"Reposar",IF(I6185&gt;H6185,"Revisar excedent",IF(AND(G6185="Sí",M6185&lt;&gt;"",M6185&lt;TODAY()),"EPI caducat",IF(AND(G6185="Sí",M6185&lt;&gt;"",M6185&lt;=TODAY()+90),"EPI caduca ≤90 dies",IF(OR(N6185="Deteriorat usable",N6185="Revisió necessària"),"Revisar","OK"))))))))))</f>
      </c>
      <c r="R6185" s="20"/>
    </row>
    <row r="6186" customFormat="false" ht="15" hidden="false" customHeight="false" outlineLevel="0" collapsed="false">
      <c r="A6186" s="19" t="n">
        <v>57</v>
      </c>
      <c r="B6186" s="19" t="n">
        <f aca="false">IFERROR(VLOOKUP(A6186,Personal!$A$6:$F$112,2,FALSE()),"")</f>
        <v>0</v>
      </c>
      <c r="C6186" s="19" t="str">
        <f aca="false">IFERROR(VLOOKUP(A6186,Personal!$A$6:$F$112,3,FALSE()),"")</f>
        <v>Valls</v>
      </c>
      <c r="D6186" s="19" t="s">
        <v>177</v>
      </c>
      <c r="E6186" s="19" t="s">
        <v>196</v>
      </c>
      <c r="F6186" s="19" t="s">
        <v>197</v>
      </c>
      <c r="G6186" s="19" t="s">
        <v>272</v>
      </c>
      <c r="H6186" s="19" t="n">
        <f aca="false">IF(OR(VLOOKUP(A6186,Personal!$A$6:$F$112,5,FALSE())&lt;&gt;"Sí",N6186="No aplica"),0,'Catàleg GRAE'!D81)</f>
        <v>1</v>
      </c>
      <c r="I6186" s="20"/>
      <c r="J6186" s="20"/>
      <c r="K6186" s="20"/>
      <c r="L6186" s="21"/>
      <c r="M6186" s="21"/>
      <c r="N6186" s="20"/>
      <c r="O6186" s="20"/>
      <c r="P6186" s="19" t="str">
        <f aca="false">IF(I6186="","",I6186-H6186)</f>
        <v/>
      </c>
      <c r="Q6186" s="19" t="str">
        <f aca="true">IF(B6186="","",IF(N6186="No aplica","No aplica",IF(I6186="","Pendent",IF(N6186="Per substituir","Substituir",IF(OR(N6186="No localitzat",N6186="No lliurat"),"Reposar",IF(I6186&lt;H6186,"Reposar",IF(I6186&gt;H6186,"Revisar excedent",IF(AND(G6186="Sí",M6186&lt;&gt;"",M6186&lt;TODAY()),"EPI caducat",IF(AND(G6186="Sí",M6186&lt;&gt;"",M6186&lt;=TODAY()+90),"EPI caduca ≤90 dies",IF(OR(N6186="Deteriorat usable",N6186="Revisió necessària"),"Revisar","OK"))))))))))</f>
      </c>
      <c r="R6186" s="20"/>
    </row>
    <row r="6187" customFormat="false" ht="15" hidden="false" customHeight="false" outlineLevel="0" collapsed="false">
      <c r="A6187" s="19" t="n">
        <v>57</v>
      </c>
      <c r="B6187" s="19" t="n">
        <f aca="false">IFERROR(VLOOKUP(A6187,Personal!$A$6:$F$112,2,FALSE()),"")</f>
        <v>0</v>
      </c>
      <c r="C6187" s="19" t="str">
        <f aca="false">IFERROR(VLOOKUP(A6187,Personal!$A$6:$F$112,3,FALSE()),"")</f>
        <v>Valls</v>
      </c>
      <c r="D6187" s="19" t="s">
        <v>177</v>
      </c>
      <c r="E6187" s="19" t="s">
        <v>198</v>
      </c>
      <c r="F6187" s="19" t="s">
        <v>199</v>
      </c>
      <c r="G6187" s="19" t="s">
        <v>272</v>
      </c>
      <c r="H6187" s="19" t="n">
        <f aca="false">IF(OR(VLOOKUP(A6187,Personal!$A$6:$F$112,5,FALSE())&lt;&gt;"Sí",N6187="No aplica"),0,'Catàleg GRAE'!D82)</f>
        <v>1</v>
      </c>
      <c r="I6187" s="20"/>
      <c r="J6187" s="20"/>
      <c r="K6187" s="20"/>
      <c r="L6187" s="21"/>
      <c r="M6187" s="21"/>
      <c r="N6187" s="20"/>
      <c r="O6187" s="20"/>
      <c r="P6187" s="19" t="str">
        <f aca="false">IF(I6187="","",I6187-H6187)</f>
        <v/>
      </c>
      <c r="Q6187" s="19" t="str">
        <f aca="true">IF(B6187="","",IF(N6187="No aplica","No aplica",IF(I6187="","Pendent",IF(N6187="Per substituir","Substituir",IF(OR(N6187="No localitzat",N6187="No lliurat"),"Reposar",IF(I6187&lt;H6187,"Reposar",IF(I6187&gt;H6187,"Revisar excedent",IF(AND(G6187="Sí",M6187&lt;&gt;"",M6187&lt;TODAY()),"EPI caducat",IF(AND(G6187="Sí",M6187&lt;&gt;"",M6187&lt;=TODAY()+90),"EPI caduca ≤90 dies",IF(OR(N6187="Deteriorat usable",N6187="Revisió necessària"),"Revisar","OK"))))))))))</f>
      </c>
      <c r="R6187" s="20"/>
    </row>
    <row r="6188" customFormat="false" ht="15" hidden="false" customHeight="false" outlineLevel="0" collapsed="false">
      <c r="A6188" s="19" t="n">
        <v>57</v>
      </c>
      <c r="B6188" s="19" t="n">
        <f aca="false">IFERROR(VLOOKUP(A6188,Personal!$A$6:$F$112,2,FALSE()),"")</f>
        <v>0</v>
      </c>
      <c r="C6188" s="19" t="str">
        <f aca="false">IFERROR(VLOOKUP(A6188,Personal!$A$6:$F$112,3,FALSE()),"")</f>
        <v>Valls</v>
      </c>
      <c r="D6188" s="19" t="s">
        <v>177</v>
      </c>
      <c r="E6188" s="19" t="s">
        <v>200</v>
      </c>
      <c r="F6188" s="19" t="s">
        <v>201</v>
      </c>
      <c r="G6188" s="19" t="s">
        <v>272</v>
      </c>
      <c r="H6188" s="19" t="n">
        <f aca="false">IF(OR(VLOOKUP(A6188,Personal!$A$6:$F$112,5,FALSE())&lt;&gt;"Sí",N6188="No aplica"),0,'Catàleg GRAE'!D83)</f>
        <v>1</v>
      </c>
      <c r="I6188" s="20"/>
      <c r="J6188" s="20"/>
      <c r="K6188" s="20"/>
      <c r="L6188" s="21"/>
      <c r="M6188" s="21"/>
      <c r="N6188" s="20"/>
      <c r="O6188" s="20"/>
      <c r="P6188" s="19" t="str">
        <f aca="false">IF(I6188="","",I6188-H6188)</f>
        <v/>
      </c>
      <c r="Q6188" s="19" t="str">
        <f aca="true">IF(B6188="","",IF(N6188="No aplica","No aplica",IF(I6188="","Pendent",IF(N6188="Per substituir","Substituir",IF(OR(N6188="No localitzat",N6188="No lliurat"),"Reposar",IF(I6188&lt;H6188,"Reposar",IF(I6188&gt;H6188,"Revisar excedent",IF(AND(G6188="Sí",M6188&lt;&gt;"",M6188&lt;TODAY()),"EPI caducat",IF(AND(G6188="Sí",M6188&lt;&gt;"",M6188&lt;=TODAY()+90),"EPI caduca ≤90 dies",IF(OR(N6188="Deteriorat usable",N6188="Revisió necessària"),"Revisar","OK"))))))))))</f>
      </c>
      <c r="R6188" s="20"/>
    </row>
    <row r="6189" customFormat="false" ht="15" hidden="false" customHeight="false" outlineLevel="0" collapsed="false">
      <c r="A6189" s="19" t="n">
        <v>57</v>
      </c>
      <c r="B6189" s="19" t="n">
        <f aca="false">IFERROR(VLOOKUP(A6189,Personal!$A$6:$F$112,2,FALSE()),"")</f>
        <v>0</v>
      </c>
      <c r="C6189" s="19" t="str">
        <f aca="false">IFERROR(VLOOKUP(A6189,Personal!$A$6:$F$112,3,FALSE()),"")</f>
        <v>Valls</v>
      </c>
      <c r="D6189" s="19" t="s">
        <v>94</v>
      </c>
      <c r="E6189" s="19" t="s">
        <v>202</v>
      </c>
      <c r="F6189" s="19" t="s">
        <v>203</v>
      </c>
      <c r="G6189" s="19" t="s">
        <v>291</v>
      </c>
      <c r="H6189" s="19" t="n">
        <f aca="false">IF(OR(VLOOKUP(A6189,Personal!$A$6:$F$112,5,FALSE())&lt;&gt;"Sí",N6189="No aplica"),0,'Catàleg GRAE'!D84)</f>
        <v>1</v>
      </c>
      <c r="I6189" s="20"/>
      <c r="J6189" s="20"/>
      <c r="K6189" s="20"/>
      <c r="L6189" s="21"/>
      <c r="M6189" s="21"/>
      <c r="N6189" s="20"/>
      <c r="O6189" s="20"/>
      <c r="P6189" s="19" t="str">
        <f aca="false">IF(I6189="","",I6189-H6189)</f>
        <v/>
      </c>
      <c r="Q6189" s="19" t="str">
        <f aca="true">IF(B6189="","",IF(N6189="No aplica","No aplica",IF(I6189="","Pendent",IF(N6189="Per substituir","Substituir",IF(OR(N6189="No localitzat",N6189="No lliurat"),"Reposar",IF(I6189&lt;H6189,"Reposar",IF(I6189&gt;H6189,"Revisar excedent",IF(AND(G6189="Sí",M6189&lt;&gt;"",M6189&lt;TODAY()),"EPI caducat",IF(AND(G6189="Sí",M6189&lt;&gt;"",M6189&lt;=TODAY()+90),"EPI caduca ≤90 dies",IF(OR(N6189="Deteriorat usable",N6189="Revisió necessària"),"Revisar","OK"))))))))))</f>
      </c>
      <c r="R6189" s="20"/>
    </row>
    <row r="6190" customFormat="false" ht="15" hidden="false" customHeight="false" outlineLevel="0" collapsed="false">
      <c r="A6190" s="19" t="n">
        <v>57</v>
      </c>
      <c r="B6190" s="19" t="n">
        <f aca="false">IFERROR(VLOOKUP(A6190,Personal!$A$6:$F$112,2,FALSE()),"")</f>
        <v>0</v>
      </c>
      <c r="C6190" s="19" t="str">
        <f aca="false">IFERROR(VLOOKUP(A6190,Personal!$A$6:$F$112,3,FALSE()),"")</f>
        <v>Valls</v>
      </c>
      <c r="D6190" s="19" t="s">
        <v>125</v>
      </c>
      <c r="E6190" s="19" t="s">
        <v>204</v>
      </c>
      <c r="F6190" s="19" t="s">
        <v>205</v>
      </c>
      <c r="G6190" s="19" t="s">
        <v>291</v>
      </c>
      <c r="H6190" s="19" t="n">
        <f aca="false">IF(OR(VLOOKUP(A6190,Personal!$A$6:$F$112,5,FALSE())&lt;&gt;"Sí",N6190="No aplica"),0,'Catàleg GRAE'!D85)</f>
        <v>1</v>
      </c>
      <c r="I6190" s="20"/>
      <c r="J6190" s="20"/>
      <c r="K6190" s="20"/>
      <c r="L6190" s="21"/>
      <c r="M6190" s="21"/>
      <c r="N6190" s="20"/>
      <c r="O6190" s="20"/>
      <c r="P6190" s="19" t="str">
        <f aca="false">IF(I6190="","",I6190-H6190)</f>
        <v/>
      </c>
      <c r="Q6190" s="19" t="str">
        <f aca="true">IF(B6190="","",IF(N6190="No aplica","No aplica",IF(I6190="","Pendent",IF(N6190="Per substituir","Substituir",IF(OR(N6190="No localitzat",N6190="No lliurat"),"Reposar",IF(I6190&lt;H6190,"Reposar",IF(I6190&gt;H6190,"Revisar excedent",IF(AND(G6190="Sí",M6190&lt;&gt;"",M6190&lt;TODAY()),"EPI caducat",IF(AND(G6190="Sí",M6190&lt;&gt;"",M6190&lt;=TODAY()+90),"EPI caduca ≤90 dies",IF(OR(N6190="Deteriorat usable",N6190="Revisió necessària"),"Revisar","OK"))))))))))</f>
      </c>
      <c r="R6190" s="20"/>
    </row>
    <row r="6191" customFormat="false" ht="15" hidden="false" customHeight="false" outlineLevel="0" collapsed="false">
      <c r="A6191" s="19" t="n">
        <v>57</v>
      </c>
      <c r="B6191" s="19" t="n">
        <f aca="false">IFERROR(VLOOKUP(A6191,Personal!$A$6:$F$112,2,FALSE()),"")</f>
        <v>0</v>
      </c>
      <c r="C6191" s="19" t="str">
        <f aca="false">IFERROR(VLOOKUP(A6191,Personal!$A$6:$F$112,3,FALSE()),"")</f>
        <v>Valls</v>
      </c>
      <c r="D6191" s="19" t="s">
        <v>153</v>
      </c>
      <c r="E6191" s="19" t="s">
        <v>206</v>
      </c>
      <c r="F6191" s="19" t="s">
        <v>207</v>
      </c>
      <c r="G6191" s="19" t="s">
        <v>272</v>
      </c>
      <c r="H6191" s="19" t="n">
        <f aca="false">IF(OR(VLOOKUP(A6191,Personal!$A$6:$F$112,5,FALSE())&lt;&gt;"Sí",N6191="No aplica"),0,'Catàleg GRAE'!D86)</f>
        <v>1</v>
      </c>
      <c r="I6191" s="20"/>
      <c r="J6191" s="20"/>
      <c r="K6191" s="20"/>
      <c r="L6191" s="21"/>
      <c r="M6191" s="21"/>
      <c r="N6191" s="20"/>
      <c r="O6191" s="20"/>
      <c r="P6191" s="19" t="str">
        <f aca="false">IF(I6191="","",I6191-H6191)</f>
        <v/>
      </c>
      <c r="Q6191" s="19" t="str">
        <f aca="true">IF(B6191="","",IF(N6191="No aplica","No aplica",IF(I6191="","Pendent",IF(N6191="Per substituir","Substituir",IF(OR(N6191="No localitzat",N6191="No lliurat"),"Reposar",IF(I6191&lt;H6191,"Reposar",IF(I6191&gt;H6191,"Revisar excedent",IF(AND(G6191="Sí",M6191&lt;&gt;"",M6191&lt;TODAY()),"EPI caducat",IF(AND(G6191="Sí",M6191&lt;&gt;"",M6191&lt;=TODAY()+90),"EPI caduca ≤90 dies",IF(OR(N6191="Deteriorat usable",N6191="Revisió necessària"),"Revisar","OK"))))))))))</f>
      </c>
      <c r="R6191" s="20"/>
    </row>
    <row r="6192" customFormat="false" ht="15" hidden="false" customHeight="false" outlineLevel="0" collapsed="false">
      <c r="A6192" s="19" t="n">
        <v>57</v>
      </c>
      <c r="B6192" s="19" t="n">
        <f aca="false">IFERROR(VLOOKUP(A6192,Personal!$A$6:$F$112,2,FALSE()),"")</f>
        <v>0</v>
      </c>
      <c r="C6192" s="19" t="str">
        <f aca="false">IFERROR(VLOOKUP(A6192,Personal!$A$6:$F$112,3,FALSE()),"")</f>
        <v>Valls</v>
      </c>
      <c r="D6192" s="19" t="s">
        <v>177</v>
      </c>
      <c r="E6192" s="19" t="s">
        <v>208</v>
      </c>
      <c r="F6192" s="19" t="s">
        <v>209</v>
      </c>
      <c r="G6192" s="19" t="s">
        <v>272</v>
      </c>
      <c r="H6192" s="19" t="n">
        <f aca="false">IF(OR(VLOOKUP(A6192,Personal!$A$6:$F$112,5,FALSE())&lt;&gt;"Sí",N6192="No aplica"),0,'Catàleg GRAE'!D87)</f>
        <v>1</v>
      </c>
      <c r="I6192" s="20"/>
      <c r="J6192" s="20"/>
      <c r="K6192" s="20"/>
      <c r="L6192" s="21"/>
      <c r="M6192" s="21"/>
      <c r="N6192" s="20"/>
      <c r="O6192" s="20"/>
      <c r="P6192" s="19" t="str">
        <f aca="false">IF(I6192="","",I6192-H6192)</f>
        <v/>
      </c>
      <c r="Q6192" s="19" t="str">
        <f aca="true">IF(B6192="","",IF(N6192="No aplica","No aplica",IF(I6192="","Pendent",IF(N6192="Per substituir","Substituir",IF(OR(N6192="No localitzat",N6192="No lliurat"),"Reposar",IF(I6192&lt;H6192,"Reposar",IF(I6192&gt;H6192,"Revisar excedent",IF(AND(G6192="Sí",M6192&lt;&gt;"",M6192&lt;TODAY()),"EPI caducat",IF(AND(G6192="Sí",M6192&lt;&gt;"",M6192&lt;=TODAY()+90),"EPI caduca ≤90 dies",IF(OR(N6192="Deteriorat usable",N6192="Revisió necessària"),"Revisar","OK"))))))))))</f>
      </c>
      <c r="R6192" s="20"/>
    </row>
    <row r="6193" customFormat="false" ht="15" hidden="false" customHeight="false" outlineLevel="0" collapsed="false">
      <c r="A6193" s="19" t="n">
        <v>57</v>
      </c>
      <c r="B6193" s="19" t="n">
        <f aca="false">IFERROR(VLOOKUP(A6193,Personal!$A$6:$F$112,2,FALSE()),"")</f>
        <v>0</v>
      </c>
      <c r="C6193" s="19" t="str">
        <f aca="false">IFERROR(VLOOKUP(A6193,Personal!$A$6:$F$112,3,FALSE()),"")</f>
        <v>Valls</v>
      </c>
      <c r="D6193" s="19" t="s">
        <v>177</v>
      </c>
      <c r="E6193" s="19" t="s">
        <v>210</v>
      </c>
      <c r="F6193" s="19" t="s">
        <v>211</v>
      </c>
      <c r="G6193" s="19" t="s">
        <v>272</v>
      </c>
      <c r="H6193" s="19" t="n">
        <f aca="false">IF(OR(VLOOKUP(A6193,Personal!$A$6:$F$112,5,FALSE())&lt;&gt;"Sí",N6193="No aplica"),0,'Catàleg GRAE'!D88)</f>
        <v>1</v>
      </c>
      <c r="I6193" s="20"/>
      <c r="J6193" s="20"/>
      <c r="K6193" s="20"/>
      <c r="L6193" s="21"/>
      <c r="M6193" s="21"/>
      <c r="N6193" s="20"/>
      <c r="O6193" s="20"/>
      <c r="P6193" s="19" t="str">
        <f aca="false">IF(I6193="","",I6193-H6193)</f>
        <v/>
      </c>
      <c r="Q6193" s="19" t="str">
        <f aca="true">IF(B6193="","",IF(N6193="No aplica","No aplica",IF(I6193="","Pendent",IF(N6193="Per substituir","Substituir",IF(OR(N6193="No localitzat",N6193="No lliurat"),"Reposar",IF(I6193&lt;H6193,"Reposar",IF(I6193&gt;H6193,"Revisar excedent",IF(AND(G6193="Sí",M6193&lt;&gt;"",M6193&lt;TODAY()),"EPI caducat",IF(AND(G6193="Sí",M6193&lt;&gt;"",M6193&lt;=TODAY()+90),"EPI caduca ≤90 dies",IF(OR(N6193="Deteriorat usable",N6193="Revisió necessària"),"Revisar","OK"))))))))))</f>
      </c>
      <c r="R6193" s="20"/>
    </row>
    <row r="6194" customFormat="false" ht="15" hidden="false" customHeight="false" outlineLevel="0" collapsed="false">
      <c r="A6194" s="19" t="n">
        <v>57</v>
      </c>
      <c r="B6194" s="19" t="n">
        <f aca="false">IFERROR(VLOOKUP(A6194,Personal!$A$6:$F$112,2,FALSE()),"")</f>
        <v>0</v>
      </c>
      <c r="C6194" s="19" t="str">
        <f aca="false">IFERROR(VLOOKUP(A6194,Personal!$A$6:$F$112,3,FALSE()),"")</f>
        <v>Valls</v>
      </c>
      <c r="D6194" s="19" t="s">
        <v>125</v>
      </c>
      <c r="E6194" s="19" t="s">
        <v>212</v>
      </c>
      <c r="F6194" s="19" t="s">
        <v>213</v>
      </c>
      <c r="G6194" s="19" t="s">
        <v>272</v>
      </c>
      <c r="H6194" s="19" t="n">
        <f aca="false">IF(OR(VLOOKUP(A6194,Personal!$A$6:$F$112,5,FALSE())&lt;&gt;"Sí",N6194="No aplica"),0,'Catàleg GRAE'!D89)</f>
        <v>1</v>
      </c>
      <c r="I6194" s="20"/>
      <c r="J6194" s="20"/>
      <c r="K6194" s="20"/>
      <c r="L6194" s="21"/>
      <c r="M6194" s="21"/>
      <c r="N6194" s="20"/>
      <c r="O6194" s="20"/>
      <c r="P6194" s="19" t="str">
        <f aca="false">IF(I6194="","",I6194-H6194)</f>
        <v/>
      </c>
      <c r="Q6194" s="19" t="str">
        <f aca="true">IF(B6194="","",IF(N6194="No aplica","No aplica",IF(I6194="","Pendent",IF(N6194="Per substituir","Substituir",IF(OR(N6194="No localitzat",N6194="No lliurat"),"Reposar",IF(I6194&lt;H6194,"Reposar",IF(I6194&gt;H6194,"Revisar excedent",IF(AND(G6194="Sí",M6194&lt;&gt;"",M6194&lt;TODAY()),"EPI caducat",IF(AND(G6194="Sí",M6194&lt;&gt;"",M6194&lt;=TODAY()+90),"EPI caduca ≤90 dies",IF(OR(N6194="Deteriorat usable",N6194="Revisió necessària"),"Revisar","OK"))))))))))</f>
      </c>
      <c r="R6194" s="20"/>
    </row>
    <row r="6195" customFormat="false" ht="15" hidden="false" customHeight="false" outlineLevel="0" collapsed="false">
      <c r="A6195" s="19" t="n">
        <v>57</v>
      </c>
      <c r="B6195" s="19" t="n">
        <f aca="false">IFERROR(VLOOKUP(A6195,Personal!$A$6:$F$112,2,FALSE()),"")</f>
        <v>0</v>
      </c>
      <c r="C6195" s="19" t="str">
        <f aca="false">IFERROR(VLOOKUP(A6195,Personal!$A$6:$F$112,3,FALSE()),"")</f>
        <v>Valls</v>
      </c>
      <c r="D6195" s="19" t="s">
        <v>40</v>
      </c>
      <c r="E6195" s="19" t="s">
        <v>214</v>
      </c>
      <c r="F6195" s="19" t="s">
        <v>215</v>
      </c>
      <c r="G6195" s="19" t="s">
        <v>291</v>
      </c>
      <c r="H6195" s="19" t="n">
        <f aca="false">IF(OR(VLOOKUP(A6195,Personal!$A$6:$F$112,5,FALSE())&lt;&gt;"Sí",N6195="No aplica"),0,'Catàleg GRAE'!D90)</f>
        <v>1</v>
      </c>
      <c r="I6195" s="20"/>
      <c r="J6195" s="20"/>
      <c r="K6195" s="20"/>
      <c r="L6195" s="21"/>
      <c r="M6195" s="21"/>
      <c r="N6195" s="20"/>
      <c r="O6195" s="20"/>
      <c r="P6195" s="19" t="str">
        <f aca="false">IF(I6195="","",I6195-H6195)</f>
        <v/>
      </c>
      <c r="Q6195" s="19" t="str">
        <f aca="true">IF(B6195="","",IF(N6195="No aplica","No aplica",IF(I6195="","Pendent",IF(N6195="Per substituir","Substituir",IF(OR(N6195="No localitzat",N6195="No lliurat"),"Reposar",IF(I6195&lt;H6195,"Reposar",IF(I6195&gt;H6195,"Revisar excedent",IF(AND(G6195="Sí",M6195&lt;&gt;"",M6195&lt;TODAY()),"EPI caducat",IF(AND(G6195="Sí",M6195&lt;&gt;"",M6195&lt;=TODAY()+90),"EPI caduca ≤90 dies",IF(OR(N6195="Deteriorat usable",N6195="Revisió necessària"),"Revisar","OK"))))))))))</f>
      </c>
      <c r="R6195" s="20"/>
    </row>
    <row r="6196" customFormat="false" ht="15" hidden="false" customHeight="false" outlineLevel="0" collapsed="false">
      <c r="A6196" s="19" t="n">
        <v>57</v>
      </c>
      <c r="B6196" s="19" t="n">
        <f aca="false">IFERROR(VLOOKUP(A6196,Personal!$A$6:$F$112,2,FALSE()),"")</f>
        <v>0</v>
      </c>
      <c r="C6196" s="19" t="str">
        <f aca="false">IFERROR(VLOOKUP(A6196,Personal!$A$6:$F$112,3,FALSE()),"")</f>
        <v>Valls</v>
      </c>
      <c r="D6196" s="19" t="s">
        <v>216</v>
      </c>
      <c r="E6196" s="19" t="s">
        <v>217</v>
      </c>
      <c r="F6196" s="19" t="s">
        <v>218</v>
      </c>
      <c r="G6196" s="19" t="s">
        <v>272</v>
      </c>
      <c r="H6196" s="19" t="n">
        <f aca="false">IF(OR(VLOOKUP(A6196,Personal!$A$6:$F$112,5,FALSE())&lt;&gt;"Sí",N6196="No aplica"),0,'Catàleg GRAE'!D91)</f>
        <v>1</v>
      </c>
      <c r="I6196" s="20"/>
      <c r="J6196" s="20"/>
      <c r="K6196" s="20"/>
      <c r="L6196" s="21"/>
      <c r="M6196" s="21"/>
      <c r="N6196" s="20"/>
      <c r="O6196" s="20"/>
      <c r="P6196" s="19" t="str">
        <f aca="false">IF(I6196="","",I6196-H6196)</f>
        <v/>
      </c>
      <c r="Q6196" s="19" t="str">
        <f aca="true">IF(B6196="","",IF(N6196="No aplica","No aplica",IF(I6196="","Pendent",IF(N6196="Per substituir","Substituir",IF(OR(N6196="No localitzat",N6196="No lliurat"),"Reposar",IF(I6196&lt;H6196,"Reposar",IF(I6196&gt;H6196,"Revisar excedent",IF(AND(G6196="Sí",M6196&lt;&gt;"",M6196&lt;TODAY()),"EPI caducat",IF(AND(G6196="Sí",M6196&lt;&gt;"",M6196&lt;=TODAY()+90),"EPI caduca ≤90 dies",IF(OR(N6196="Deteriorat usable",N6196="Revisió necessària"),"Revisar","OK"))))))))))</f>
      </c>
      <c r="R6196" s="20"/>
    </row>
    <row r="6197" customFormat="false" ht="15" hidden="false" customHeight="false" outlineLevel="0" collapsed="false">
      <c r="A6197" s="19" t="n">
        <v>57</v>
      </c>
      <c r="B6197" s="19" t="n">
        <f aca="false">IFERROR(VLOOKUP(A6197,Personal!$A$6:$F$112,2,FALSE()),"")</f>
        <v>0</v>
      </c>
      <c r="C6197" s="19" t="str">
        <f aca="false">IFERROR(VLOOKUP(A6197,Personal!$A$6:$F$112,3,FALSE()),"")</f>
        <v>Valls</v>
      </c>
      <c r="D6197" s="19" t="s">
        <v>37</v>
      </c>
      <c r="E6197" s="19" t="s">
        <v>219</v>
      </c>
      <c r="F6197" s="19" t="s">
        <v>220</v>
      </c>
      <c r="G6197" s="19" t="s">
        <v>291</v>
      </c>
      <c r="H6197" s="19" t="n">
        <f aca="false">IF(OR(VLOOKUP(A6197,Personal!$A$6:$F$112,5,FALSE())&lt;&gt;"Sí",N6197="No aplica"),0,'Catàleg GRAE'!D92)</f>
        <v>1</v>
      </c>
      <c r="I6197" s="20"/>
      <c r="J6197" s="20"/>
      <c r="K6197" s="20"/>
      <c r="L6197" s="21"/>
      <c r="M6197" s="21"/>
      <c r="N6197" s="20"/>
      <c r="O6197" s="20"/>
      <c r="P6197" s="19" t="str">
        <f aca="false">IF(I6197="","",I6197-H6197)</f>
        <v/>
      </c>
      <c r="Q6197" s="19" t="str">
        <f aca="true">IF(B6197="","",IF(N6197="No aplica","No aplica",IF(I6197="","Pendent",IF(N6197="Per substituir","Substituir",IF(OR(N6197="No localitzat",N6197="No lliurat"),"Reposar",IF(I6197&lt;H6197,"Reposar",IF(I6197&gt;H6197,"Revisar excedent",IF(AND(G6197="Sí",M6197&lt;&gt;"",M6197&lt;TODAY()),"EPI caducat",IF(AND(G6197="Sí",M6197&lt;&gt;"",M6197&lt;=TODAY()+90),"EPI caduca ≤90 dies",IF(OR(N6197="Deteriorat usable",N6197="Revisió necessària"),"Revisar","OK"))))))))))</f>
      </c>
      <c r="R6197" s="20"/>
    </row>
    <row r="6198" customFormat="false" ht="15" hidden="false" customHeight="false" outlineLevel="0" collapsed="false">
      <c r="A6198" s="19" t="n">
        <v>57</v>
      </c>
      <c r="B6198" s="19" t="n">
        <f aca="false">IFERROR(VLOOKUP(A6198,Personal!$A$6:$F$112,2,FALSE()),"")</f>
        <v>0</v>
      </c>
      <c r="C6198" s="19" t="str">
        <f aca="false">IFERROR(VLOOKUP(A6198,Personal!$A$6:$F$112,3,FALSE()),"")</f>
        <v>Valls</v>
      </c>
      <c r="D6198" s="19" t="s">
        <v>137</v>
      </c>
      <c r="E6198" s="19" t="s">
        <v>221</v>
      </c>
      <c r="F6198" s="19" t="s">
        <v>222</v>
      </c>
      <c r="G6198" s="19" t="s">
        <v>291</v>
      </c>
      <c r="H6198" s="19" t="n">
        <f aca="false">IF(OR(VLOOKUP(A6198,Personal!$A$6:$F$112,5,FALSE())&lt;&gt;"Sí",N6198="No aplica"),0,'Catàleg GRAE'!D93)</f>
        <v>1</v>
      </c>
      <c r="I6198" s="20"/>
      <c r="J6198" s="20"/>
      <c r="K6198" s="20"/>
      <c r="L6198" s="21"/>
      <c r="M6198" s="21"/>
      <c r="N6198" s="20"/>
      <c r="O6198" s="20"/>
      <c r="P6198" s="19" t="str">
        <f aca="false">IF(I6198="","",I6198-H6198)</f>
        <v/>
      </c>
      <c r="Q6198" s="19" t="str">
        <f aca="true">IF(B6198="","",IF(N6198="No aplica","No aplica",IF(I6198="","Pendent",IF(N6198="Per substituir","Substituir",IF(OR(N6198="No localitzat",N6198="No lliurat"),"Reposar",IF(I6198&lt;H6198,"Reposar",IF(I6198&gt;H6198,"Revisar excedent",IF(AND(G6198="Sí",M6198&lt;&gt;"",M6198&lt;TODAY()),"EPI caducat",IF(AND(G6198="Sí",M6198&lt;&gt;"",M6198&lt;=TODAY()+90),"EPI caduca ≤90 dies",IF(OR(N6198="Deteriorat usable",N6198="Revisió necessària"),"Revisar","OK"))))))))))</f>
      </c>
      <c r="R6198" s="20"/>
    </row>
    <row r="6199" customFormat="false" ht="15" hidden="false" customHeight="false" outlineLevel="0" collapsed="false">
      <c r="A6199" s="19" t="n">
        <v>57</v>
      </c>
      <c r="B6199" s="19" t="n">
        <f aca="false">IFERROR(VLOOKUP(A6199,Personal!$A$6:$F$112,2,FALSE()),"")</f>
        <v>0</v>
      </c>
      <c r="C6199" s="19" t="str">
        <f aca="false">IFERROR(VLOOKUP(A6199,Personal!$A$6:$F$112,3,FALSE()),"")</f>
        <v>Valls</v>
      </c>
      <c r="D6199" s="19" t="s">
        <v>137</v>
      </c>
      <c r="E6199" s="19" t="s">
        <v>223</v>
      </c>
      <c r="F6199" s="19" t="s">
        <v>224</v>
      </c>
      <c r="G6199" s="19" t="s">
        <v>291</v>
      </c>
      <c r="H6199" s="19" t="n">
        <f aca="false">IF(OR(VLOOKUP(A6199,Personal!$A$6:$F$112,5,FALSE())&lt;&gt;"Sí",N6199="No aplica"),0,'Catàleg GRAE'!D94)</f>
        <v>1</v>
      </c>
      <c r="I6199" s="20"/>
      <c r="J6199" s="20"/>
      <c r="K6199" s="20"/>
      <c r="L6199" s="21"/>
      <c r="M6199" s="21"/>
      <c r="N6199" s="20"/>
      <c r="O6199" s="20"/>
      <c r="P6199" s="19" t="str">
        <f aca="false">IF(I6199="","",I6199-H6199)</f>
        <v/>
      </c>
      <c r="Q6199" s="19" t="str">
        <f aca="true">IF(B6199="","",IF(N6199="No aplica","No aplica",IF(I6199="","Pendent",IF(N6199="Per substituir","Substituir",IF(OR(N6199="No localitzat",N6199="No lliurat"),"Reposar",IF(I6199&lt;H6199,"Reposar",IF(I6199&gt;H6199,"Revisar excedent",IF(AND(G6199="Sí",M6199&lt;&gt;"",M6199&lt;TODAY()),"EPI caducat",IF(AND(G6199="Sí",M6199&lt;&gt;"",M6199&lt;=TODAY()+90),"EPI caduca ≤90 dies",IF(OR(N6199="Deteriorat usable",N6199="Revisió necessària"),"Revisar","OK"))))))))))</f>
      </c>
      <c r="R6199" s="20"/>
    </row>
    <row r="6200" customFormat="false" ht="15" hidden="false" customHeight="false" outlineLevel="0" collapsed="false">
      <c r="A6200" s="19" t="n">
        <v>57</v>
      </c>
      <c r="B6200" s="19" t="n">
        <f aca="false">IFERROR(VLOOKUP(A6200,Personal!$A$6:$F$112,2,FALSE()),"")</f>
        <v>0</v>
      </c>
      <c r="C6200" s="19" t="str">
        <f aca="false">IFERROR(VLOOKUP(A6200,Personal!$A$6:$F$112,3,FALSE()),"")</f>
        <v>Valls</v>
      </c>
      <c r="D6200" s="19" t="s">
        <v>137</v>
      </c>
      <c r="E6200" s="19" t="s">
        <v>225</v>
      </c>
      <c r="F6200" s="19" t="s">
        <v>226</v>
      </c>
      <c r="G6200" s="19" t="s">
        <v>291</v>
      </c>
      <c r="H6200" s="19" t="n">
        <f aca="false">IF(OR(VLOOKUP(A6200,Personal!$A$6:$F$112,5,FALSE())&lt;&gt;"Sí",N6200="No aplica"),0,'Catàleg GRAE'!D95)</f>
        <v>1</v>
      </c>
      <c r="I6200" s="20"/>
      <c r="J6200" s="20"/>
      <c r="K6200" s="20"/>
      <c r="L6200" s="21"/>
      <c r="M6200" s="21"/>
      <c r="N6200" s="20"/>
      <c r="O6200" s="20"/>
      <c r="P6200" s="19" t="str">
        <f aca="false">IF(I6200="","",I6200-H6200)</f>
        <v/>
      </c>
      <c r="Q6200" s="19" t="str">
        <f aca="true">IF(B6200="","",IF(N6200="No aplica","No aplica",IF(I6200="","Pendent",IF(N6200="Per substituir","Substituir",IF(OR(N6200="No localitzat",N6200="No lliurat"),"Reposar",IF(I6200&lt;H6200,"Reposar",IF(I6200&gt;H6200,"Revisar excedent",IF(AND(G6200="Sí",M6200&lt;&gt;"",M6200&lt;TODAY()),"EPI caducat",IF(AND(G6200="Sí",M6200&lt;&gt;"",M6200&lt;=TODAY()+90),"EPI caduca ≤90 dies",IF(OR(N6200="Deteriorat usable",N6200="Revisió necessària"),"Revisar","OK"))))))))))</f>
      </c>
      <c r="R6200" s="20"/>
    </row>
    <row r="6201" customFormat="false" ht="15" hidden="false" customHeight="false" outlineLevel="0" collapsed="false">
      <c r="A6201" s="19" t="n">
        <v>57</v>
      </c>
      <c r="B6201" s="19" t="n">
        <f aca="false">IFERROR(VLOOKUP(A6201,Personal!$A$6:$F$112,2,FALSE()),"")</f>
        <v>0</v>
      </c>
      <c r="C6201" s="19" t="str">
        <f aca="false">IFERROR(VLOOKUP(A6201,Personal!$A$6:$F$112,3,FALSE()),"")</f>
        <v>Valls</v>
      </c>
      <c r="D6201" s="19" t="s">
        <v>137</v>
      </c>
      <c r="E6201" s="19" t="s">
        <v>227</v>
      </c>
      <c r="F6201" s="19" t="s">
        <v>228</v>
      </c>
      <c r="G6201" s="19" t="s">
        <v>291</v>
      </c>
      <c r="H6201" s="19" t="n">
        <f aca="false">IF(OR(VLOOKUP(A6201,Personal!$A$6:$F$112,5,FALSE())&lt;&gt;"Sí",N6201="No aplica"),0,'Catàleg GRAE'!D96)</f>
        <v>1</v>
      </c>
      <c r="I6201" s="20"/>
      <c r="J6201" s="20"/>
      <c r="K6201" s="20"/>
      <c r="L6201" s="21"/>
      <c r="M6201" s="21"/>
      <c r="N6201" s="20"/>
      <c r="O6201" s="20"/>
      <c r="P6201" s="19" t="str">
        <f aca="false">IF(I6201="","",I6201-H6201)</f>
        <v/>
      </c>
      <c r="Q6201" s="19" t="str">
        <f aca="true">IF(B6201="","",IF(N6201="No aplica","No aplica",IF(I6201="","Pendent",IF(N6201="Per substituir","Substituir",IF(OR(N6201="No localitzat",N6201="No lliurat"),"Reposar",IF(I6201&lt;H6201,"Reposar",IF(I6201&gt;H6201,"Revisar excedent",IF(AND(G6201="Sí",M6201&lt;&gt;"",M6201&lt;TODAY()),"EPI caducat",IF(AND(G6201="Sí",M6201&lt;&gt;"",M6201&lt;=TODAY()+90),"EPI caduca ≤90 dies",IF(OR(N6201="Deteriorat usable",N6201="Revisió necessària"),"Revisar","OK"))))))))))</f>
      </c>
      <c r="R6201" s="20"/>
    </row>
    <row r="6202" customFormat="false" ht="15" hidden="false" customHeight="false" outlineLevel="0" collapsed="false">
      <c r="A6202" s="19" t="n">
        <v>57</v>
      </c>
      <c r="B6202" s="19" t="n">
        <f aca="false">IFERROR(VLOOKUP(A6202,Personal!$A$6:$F$112,2,FALSE()),"")</f>
        <v>0</v>
      </c>
      <c r="C6202" s="19" t="str">
        <f aca="false">IFERROR(VLOOKUP(A6202,Personal!$A$6:$F$112,3,FALSE()),"")</f>
        <v>Valls</v>
      </c>
      <c r="D6202" s="19" t="s">
        <v>137</v>
      </c>
      <c r="E6202" s="19" t="s">
        <v>229</v>
      </c>
      <c r="F6202" s="19" t="s">
        <v>230</v>
      </c>
      <c r="G6202" s="19" t="s">
        <v>291</v>
      </c>
      <c r="H6202" s="19" t="n">
        <f aca="false">IF(OR(VLOOKUP(A6202,Personal!$A$6:$F$112,5,FALSE())&lt;&gt;"Sí",N6202="No aplica"),0,'Catàleg GRAE'!D97)</f>
        <v>1</v>
      </c>
      <c r="I6202" s="20"/>
      <c r="J6202" s="20"/>
      <c r="K6202" s="20"/>
      <c r="L6202" s="21"/>
      <c r="M6202" s="21"/>
      <c r="N6202" s="20"/>
      <c r="O6202" s="20"/>
      <c r="P6202" s="19" t="str">
        <f aca="false">IF(I6202="","",I6202-H6202)</f>
        <v/>
      </c>
      <c r="Q6202" s="19" t="str">
        <f aca="true">IF(B6202="","",IF(N6202="No aplica","No aplica",IF(I6202="","Pendent",IF(N6202="Per substituir","Substituir",IF(OR(N6202="No localitzat",N6202="No lliurat"),"Reposar",IF(I6202&lt;H6202,"Reposar",IF(I6202&gt;H6202,"Revisar excedent",IF(AND(G6202="Sí",M6202&lt;&gt;"",M6202&lt;TODAY()),"EPI caducat",IF(AND(G6202="Sí",M6202&lt;&gt;"",M6202&lt;=TODAY()+90),"EPI caduca ≤90 dies",IF(OR(N6202="Deteriorat usable",N6202="Revisió necessària"),"Revisar","OK"))))))))))</f>
      </c>
      <c r="R6202" s="20"/>
    </row>
    <row r="6203" customFormat="false" ht="15" hidden="false" customHeight="false" outlineLevel="0" collapsed="false">
      <c r="A6203" s="19" t="n">
        <v>57</v>
      </c>
      <c r="B6203" s="19" t="n">
        <f aca="false">IFERROR(VLOOKUP(A6203,Personal!$A$6:$F$112,2,FALSE()),"")</f>
        <v>0</v>
      </c>
      <c r="C6203" s="19" t="str">
        <f aca="false">IFERROR(VLOOKUP(A6203,Personal!$A$6:$F$112,3,FALSE()),"")</f>
        <v>Valls</v>
      </c>
      <c r="D6203" s="19" t="s">
        <v>137</v>
      </c>
      <c r="E6203" s="19" t="s">
        <v>231</v>
      </c>
      <c r="F6203" s="19" t="s">
        <v>232</v>
      </c>
      <c r="G6203" s="19" t="s">
        <v>291</v>
      </c>
      <c r="H6203" s="19" t="n">
        <f aca="false">IF(OR(VLOOKUP(A6203,Personal!$A$6:$F$112,5,FALSE())&lt;&gt;"Sí",N6203="No aplica"),0,'Catàleg GRAE'!D98)</f>
        <v>1</v>
      </c>
      <c r="I6203" s="20"/>
      <c r="J6203" s="20"/>
      <c r="K6203" s="20"/>
      <c r="L6203" s="21"/>
      <c r="M6203" s="21"/>
      <c r="N6203" s="20"/>
      <c r="O6203" s="20"/>
      <c r="P6203" s="19" t="str">
        <f aca="false">IF(I6203="","",I6203-H6203)</f>
        <v/>
      </c>
      <c r="Q6203" s="19" t="str">
        <f aca="true">IF(B6203="","",IF(N6203="No aplica","No aplica",IF(I6203="","Pendent",IF(N6203="Per substituir","Substituir",IF(OR(N6203="No localitzat",N6203="No lliurat"),"Reposar",IF(I6203&lt;H6203,"Reposar",IF(I6203&gt;H6203,"Revisar excedent",IF(AND(G6203="Sí",M6203&lt;&gt;"",M6203&lt;TODAY()),"EPI caducat",IF(AND(G6203="Sí",M6203&lt;&gt;"",M6203&lt;=TODAY()+90),"EPI caduca ≤90 dies",IF(OR(N6203="Deteriorat usable",N6203="Revisió necessària"),"Revisar","OK"))))))))))</f>
      </c>
      <c r="R6203" s="20"/>
    </row>
    <row r="6204" customFormat="false" ht="15" hidden="false" customHeight="false" outlineLevel="0" collapsed="false">
      <c r="A6204" s="19" t="n">
        <v>57</v>
      </c>
      <c r="B6204" s="19" t="n">
        <f aca="false">IFERROR(VLOOKUP(A6204,Personal!$A$6:$F$112,2,FALSE()),"")</f>
        <v>0</v>
      </c>
      <c r="C6204" s="19" t="str">
        <f aca="false">IFERROR(VLOOKUP(A6204,Personal!$A$6:$F$112,3,FALSE()),"")</f>
        <v>Valls</v>
      </c>
      <c r="D6204" s="19" t="s">
        <v>137</v>
      </c>
      <c r="E6204" s="19" t="s">
        <v>233</v>
      </c>
      <c r="F6204" s="19" t="s">
        <v>234</v>
      </c>
      <c r="G6204" s="19" t="s">
        <v>291</v>
      </c>
      <c r="H6204" s="19" t="n">
        <f aca="false">IF(OR(VLOOKUP(A6204,Personal!$A$6:$F$112,5,FALSE())&lt;&gt;"Sí",N6204="No aplica"),0,'Catàleg GRAE'!D99)</f>
        <v>1</v>
      </c>
      <c r="I6204" s="20"/>
      <c r="J6204" s="20"/>
      <c r="K6204" s="20"/>
      <c r="L6204" s="21"/>
      <c r="M6204" s="21"/>
      <c r="N6204" s="20"/>
      <c r="O6204" s="20"/>
      <c r="P6204" s="19" t="str">
        <f aca="false">IF(I6204="","",I6204-H6204)</f>
        <v/>
      </c>
      <c r="Q6204" s="19" t="str">
        <f aca="true">IF(B6204="","",IF(N6204="No aplica","No aplica",IF(I6204="","Pendent",IF(N6204="Per substituir","Substituir",IF(OR(N6204="No localitzat",N6204="No lliurat"),"Reposar",IF(I6204&lt;H6204,"Reposar",IF(I6204&gt;H6204,"Revisar excedent",IF(AND(G6204="Sí",M6204&lt;&gt;"",M6204&lt;TODAY()),"EPI caducat",IF(AND(G6204="Sí",M6204&lt;&gt;"",M6204&lt;=TODAY()+90),"EPI caduca ≤90 dies",IF(OR(N6204="Deteriorat usable",N6204="Revisió necessària"),"Revisar","OK"))))))))))</f>
      </c>
      <c r="R6204" s="20"/>
    </row>
    <row r="6205" customFormat="false" ht="15" hidden="false" customHeight="false" outlineLevel="0" collapsed="false">
      <c r="A6205" s="19" t="n">
        <v>57</v>
      </c>
      <c r="B6205" s="19" t="n">
        <f aca="false">IFERROR(VLOOKUP(A6205,Personal!$A$6:$F$112,2,FALSE()),"")</f>
        <v>0</v>
      </c>
      <c r="C6205" s="19" t="str">
        <f aca="false">IFERROR(VLOOKUP(A6205,Personal!$A$6:$F$112,3,FALSE()),"")</f>
        <v>Valls</v>
      </c>
      <c r="D6205" s="19" t="s">
        <v>216</v>
      </c>
      <c r="E6205" s="19" t="s">
        <v>235</v>
      </c>
      <c r="F6205" s="19" t="s">
        <v>236</v>
      </c>
      <c r="G6205" s="19" t="s">
        <v>272</v>
      </c>
      <c r="H6205" s="19" t="n">
        <f aca="false">IF(OR(VLOOKUP(A6205,Personal!$A$6:$F$112,5,FALSE())&lt;&gt;"Sí",N6205="No aplica"),0,'Catàleg GRAE'!D100)</f>
        <v>1</v>
      </c>
      <c r="I6205" s="20"/>
      <c r="J6205" s="20"/>
      <c r="K6205" s="20"/>
      <c r="L6205" s="21"/>
      <c r="M6205" s="21"/>
      <c r="N6205" s="20"/>
      <c r="O6205" s="20"/>
      <c r="P6205" s="19" t="str">
        <f aca="false">IF(I6205="","",I6205-H6205)</f>
        <v/>
      </c>
      <c r="Q6205" s="19" t="str">
        <f aca="true">IF(B6205="","",IF(N6205="No aplica","No aplica",IF(I6205="","Pendent",IF(N6205="Per substituir","Substituir",IF(OR(N6205="No localitzat",N6205="No lliurat"),"Reposar",IF(I6205&lt;H6205,"Reposar",IF(I6205&gt;H6205,"Revisar excedent",IF(AND(G6205="Sí",M6205&lt;&gt;"",M6205&lt;TODAY()),"EPI caducat",IF(AND(G6205="Sí",M6205&lt;&gt;"",M6205&lt;=TODAY()+90),"EPI caduca ≤90 dies",IF(OR(N6205="Deteriorat usable",N6205="Revisió necessària"),"Revisar","OK"))))))))))</f>
      </c>
      <c r="R6205" s="20"/>
    </row>
    <row r="6206" customFormat="false" ht="15" hidden="false" customHeight="false" outlineLevel="0" collapsed="false">
      <c r="A6206" s="19" t="n">
        <v>57</v>
      </c>
      <c r="B6206" s="19" t="n">
        <f aca="false">IFERROR(VLOOKUP(A6206,Personal!$A$6:$F$112,2,FALSE()),"")</f>
        <v>0</v>
      </c>
      <c r="C6206" s="19" t="str">
        <f aca="false">IFERROR(VLOOKUP(A6206,Personal!$A$6:$F$112,3,FALSE()),"")</f>
        <v>Valls</v>
      </c>
      <c r="D6206" s="19" t="s">
        <v>137</v>
      </c>
      <c r="E6206" s="19" t="s">
        <v>237</v>
      </c>
      <c r="F6206" s="19" t="s">
        <v>238</v>
      </c>
      <c r="G6206" s="19" t="s">
        <v>291</v>
      </c>
      <c r="H6206" s="19" t="n">
        <f aca="false">IF(OR(VLOOKUP(A6206,Personal!$A$6:$F$112,5,FALSE())&lt;&gt;"Sí",N6206="No aplica"),0,'Catàleg GRAE'!D101)</f>
        <v>1</v>
      </c>
      <c r="I6206" s="20"/>
      <c r="J6206" s="20"/>
      <c r="K6206" s="20"/>
      <c r="L6206" s="21"/>
      <c r="M6206" s="21"/>
      <c r="N6206" s="20"/>
      <c r="O6206" s="20"/>
      <c r="P6206" s="19" t="str">
        <f aca="false">IF(I6206="","",I6206-H6206)</f>
        <v/>
      </c>
      <c r="Q6206" s="19" t="str">
        <f aca="true">IF(B6206="","",IF(N6206="No aplica","No aplica",IF(I6206="","Pendent",IF(N6206="Per substituir","Substituir",IF(OR(N6206="No localitzat",N6206="No lliurat"),"Reposar",IF(I6206&lt;H6206,"Reposar",IF(I6206&gt;H6206,"Revisar excedent",IF(AND(G6206="Sí",M6206&lt;&gt;"",M6206&lt;TODAY()),"EPI caducat",IF(AND(G6206="Sí",M6206&lt;&gt;"",M6206&lt;=TODAY()+90),"EPI caduca ≤90 dies",IF(OR(N6206="Deteriorat usable",N6206="Revisió necessària"),"Revisar","OK"))))))))))</f>
      </c>
      <c r="R6206" s="20"/>
    </row>
    <row r="6207" customFormat="false" ht="15" hidden="false" customHeight="false" outlineLevel="0" collapsed="false">
      <c r="A6207" s="19" t="n">
        <v>57</v>
      </c>
      <c r="B6207" s="19" t="n">
        <f aca="false">IFERROR(VLOOKUP(A6207,Personal!$A$6:$F$112,2,FALSE()),"")</f>
        <v>0</v>
      </c>
      <c r="C6207" s="19" t="str">
        <f aca="false">IFERROR(VLOOKUP(A6207,Personal!$A$6:$F$112,3,FALSE()),"")</f>
        <v>Valls</v>
      </c>
      <c r="D6207" s="19" t="s">
        <v>37</v>
      </c>
      <c r="E6207" s="19" t="s">
        <v>239</v>
      </c>
      <c r="F6207" s="19" t="s">
        <v>240</v>
      </c>
      <c r="G6207" s="19" t="s">
        <v>291</v>
      </c>
      <c r="H6207" s="19" t="n">
        <f aca="false">IF(OR(VLOOKUP(A6207,Personal!$A$6:$F$112,5,FALSE())&lt;&gt;"Sí",N6207="No aplica"),0,'Catàleg GRAE'!D102)</f>
        <v>1</v>
      </c>
      <c r="I6207" s="20"/>
      <c r="J6207" s="20"/>
      <c r="K6207" s="20"/>
      <c r="L6207" s="21"/>
      <c r="M6207" s="21"/>
      <c r="N6207" s="20"/>
      <c r="O6207" s="20"/>
      <c r="P6207" s="19" t="str">
        <f aca="false">IF(I6207="","",I6207-H6207)</f>
        <v/>
      </c>
      <c r="Q6207" s="19" t="str">
        <f aca="true">IF(B6207="","",IF(N6207="No aplica","No aplica",IF(I6207="","Pendent",IF(N6207="Per substituir","Substituir",IF(OR(N6207="No localitzat",N6207="No lliurat"),"Reposar",IF(I6207&lt;H6207,"Reposar",IF(I6207&gt;H6207,"Revisar excedent",IF(AND(G6207="Sí",M6207&lt;&gt;"",M6207&lt;TODAY()),"EPI caducat",IF(AND(G6207="Sí",M6207&lt;&gt;"",M6207&lt;=TODAY()+90),"EPI caduca ≤90 dies",IF(OR(N6207="Deteriorat usable",N6207="Revisió necessària"),"Revisar","OK"))))))))))</f>
      </c>
      <c r="R6207" s="20"/>
    </row>
    <row r="6208" customFormat="false" ht="15" hidden="false" customHeight="false" outlineLevel="0" collapsed="false">
      <c r="A6208" s="19" t="n">
        <v>57</v>
      </c>
      <c r="B6208" s="19" t="n">
        <f aca="false">IFERROR(VLOOKUP(A6208,Personal!$A$6:$F$112,2,FALSE()),"")</f>
        <v>0</v>
      </c>
      <c r="C6208" s="19" t="str">
        <f aca="false">IFERROR(VLOOKUP(A6208,Personal!$A$6:$F$112,3,FALSE()),"")</f>
        <v>Valls</v>
      </c>
      <c r="D6208" s="19" t="s">
        <v>37</v>
      </c>
      <c r="E6208" s="19" t="s">
        <v>241</v>
      </c>
      <c r="F6208" s="19" t="s">
        <v>242</v>
      </c>
      <c r="G6208" s="19" t="s">
        <v>291</v>
      </c>
      <c r="H6208" s="19" t="n">
        <f aca="false">IF(OR(VLOOKUP(A6208,Personal!$A$6:$F$112,5,FALSE())&lt;&gt;"Sí",N6208="No aplica"),0,'Catàleg GRAE'!D103)</f>
        <v>1</v>
      </c>
      <c r="I6208" s="20"/>
      <c r="J6208" s="20"/>
      <c r="K6208" s="20"/>
      <c r="L6208" s="21"/>
      <c r="M6208" s="21"/>
      <c r="N6208" s="20"/>
      <c r="O6208" s="20"/>
      <c r="P6208" s="19" t="str">
        <f aca="false">IF(I6208="","",I6208-H6208)</f>
        <v/>
      </c>
      <c r="Q6208" s="19" t="str">
        <f aca="true">IF(B6208="","",IF(N6208="No aplica","No aplica",IF(I6208="","Pendent",IF(N6208="Per substituir","Substituir",IF(OR(N6208="No localitzat",N6208="No lliurat"),"Reposar",IF(I6208&lt;H6208,"Reposar",IF(I6208&gt;H6208,"Revisar excedent",IF(AND(G6208="Sí",M6208&lt;&gt;"",M6208&lt;TODAY()),"EPI caducat",IF(AND(G6208="Sí",M6208&lt;&gt;"",M6208&lt;=TODAY()+90),"EPI caduca ≤90 dies",IF(OR(N6208="Deteriorat usable",N6208="Revisió necessària"),"Revisar","OK"))))))))))</f>
      </c>
      <c r="R6208" s="20"/>
    </row>
    <row r="6209" customFormat="false" ht="15" hidden="false" customHeight="false" outlineLevel="0" collapsed="false">
      <c r="A6209" s="19" t="n">
        <v>57</v>
      </c>
      <c r="B6209" s="19" t="n">
        <f aca="false">IFERROR(VLOOKUP(A6209,Personal!$A$6:$F$112,2,FALSE()),"")</f>
        <v>0</v>
      </c>
      <c r="C6209" s="19" t="str">
        <f aca="false">IFERROR(VLOOKUP(A6209,Personal!$A$6:$F$112,3,FALSE()),"")</f>
        <v>Valls</v>
      </c>
      <c r="D6209" s="19" t="s">
        <v>177</v>
      </c>
      <c r="E6209" s="19" t="s">
        <v>243</v>
      </c>
      <c r="F6209" s="19" t="s">
        <v>244</v>
      </c>
      <c r="G6209" s="19" t="s">
        <v>272</v>
      </c>
      <c r="H6209" s="19" t="n">
        <f aca="false">IF(OR(VLOOKUP(A6209,Personal!$A$6:$F$112,5,FALSE())&lt;&gt;"Sí",N6209="No aplica"),0,'Catàleg GRAE'!D104)</f>
        <v>1</v>
      </c>
      <c r="I6209" s="20"/>
      <c r="J6209" s="20"/>
      <c r="K6209" s="20"/>
      <c r="L6209" s="21"/>
      <c r="M6209" s="21"/>
      <c r="N6209" s="20"/>
      <c r="O6209" s="20"/>
      <c r="P6209" s="19" t="str">
        <f aca="false">IF(I6209="","",I6209-H6209)</f>
        <v/>
      </c>
      <c r="Q6209" s="19" t="str">
        <f aca="true">IF(B6209="","",IF(N6209="No aplica","No aplica",IF(I6209="","Pendent",IF(N6209="Per substituir","Substituir",IF(OR(N6209="No localitzat",N6209="No lliurat"),"Reposar",IF(I6209&lt;H6209,"Reposar",IF(I6209&gt;H6209,"Revisar excedent",IF(AND(G6209="Sí",M6209&lt;&gt;"",M6209&lt;TODAY()),"EPI caducat",IF(AND(G6209="Sí",M6209&lt;&gt;"",M6209&lt;=TODAY()+90),"EPI caduca ≤90 dies",IF(OR(N6209="Deteriorat usable",N6209="Revisió necessària"),"Revisar","OK"))))))))))</f>
      </c>
      <c r="R6209" s="20"/>
    </row>
    <row r="6210" customFormat="false" ht="15" hidden="false" customHeight="false" outlineLevel="0" collapsed="false">
      <c r="A6210" s="19" t="n">
        <v>57</v>
      </c>
      <c r="B6210" s="19" t="n">
        <f aca="false">IFERROR(VLOOKUP(A6210,Personal!$A$6:$F$112,2,FALSE()),"")</f>
        <v>0</v>
      </c>
      <c r="C6210" s="19" t="str">
        <f aca="false">IFERROR(VLOOKUP(A6210,Personal!$A$6:$F$112,3,FALSE()),"")</f>
        <v>Valls</v>
      </c>
      <c r="D6210" s="19" t="s">
        <v>177</v>
      </c>
      <c r="E6210" s="19" t="s">
        <v>245</v>
      </c>
      <c r="F6210" s="19" t="s">
        <v>246</v>
      </c>
      <c r="G6210" s="19" t="s">
        <v>272</v>
      </c>
      <c r="H6210" s="19" t="n">
        <f aca="false">IF(OR(VLOOKUP(A6210,Personal!$A$6:$F$112,5,FALSE())&lt;&gt;"Sí",N6210="No aplica"),0,'Catàleg GRAE'!D105)</f>
        <v>1</v>
      </c>
      <c r="I6210" s="20"/>
      <c r="J6210" s="20"/>
      <c r="K6210" s="20"/>
      <c r="L6210" s="21"/>
      <c r="M6210" s="21"/>
      <c r="N6210" s="20"/>
      <c r="O6210" s="20"/>
      <c r="P6210" s="19" t="str">
        <f aca="false">IF(I6210="","",I6210-H6210)</f>
        <v/>
      </c>
      <c r="Q6210" s="19" t="str">
        <f aca="true">IF(B6210="","",IF(N6210="No aplica","No aplica",IF(I6210="","Pendent",IF(N6210="Per substituir","Substituir",IF(OR(N6210="No localitzat",N6210="No lliurat"),"Reposar",IF(I6210&lt;H6210,"Reposar",IF(I6210&gt;H6210,"Revisar excedent",IF(AND(G6210="Sí",M6210&lt;&gt;"",M6210&lt;TODAY()),"EPI caducat",IF(AND(G6210="Sí",M6210&lt;&gt;"",M6210&lt;=TODAY()+90),"EPI caduca ≤90 dies",IF(OR(N6210="Deteriorat usable",N6210="Revisió necessària"),"Revisar","OK"))))))))))</f>
      </c>
      <c r="R6210" s="20"/>
    </row>
    <row r="6211" customFormat="false" ht="15" hidden="false" customHeight="false" outlineLevel="0" collapsed="false">
      <c r="A6211" s="19" t="n">
        <v>57</v>
      </c>
      <c r="B6211" s="19" t="n">
        <f aca="false">IFERROR(VLOOKUP(A6211,Personal!$A$6:$F$112,2,FALSE()),"")</f>
        <v>0</v>
      </c>
      <c r="C6211" s="19" t="str">
        <f aca="false">IFERROR(VLOOKUP(A6211,Personal!$A$6:$F$112,3,FALSE()),"")</f>
        <v>Valls</v>
      </c>
      <c r="D6211" s="19" t="s">
        <v>177</v>
      </c>
      <c r="E6211" s="19" t="s">
        <v>247</v>
      </c>
      <c r="F6211" s="19" t="s">
        <v>248</v>
      </c>
      <c r="G6211" s="19" t="s">
        <v>272</v>
      </c>
      <c r="H6211" s="19" t="n">
        <f aca="false">IF(OR(VLOOKUP(A6211,Personal!$A$6:$F$112,5,FALSE())&lt;&gt;"Sí",N6211="No aplica"),0,'Catàleg GRAE'!D106)</f>
        <v>1</v>
      </c>
      <c r="I6211" s="20"/>
      <c r="J6211" s="20"/>
      <c r="K6211" s="20"/>
      <c r="L6211" s="21"/>
      <c r="M6211" s="21"/>
      <c r="N6211" s="20"/>
      <c r="O6211" s="20"/>
      <c r="P6211" s="19" t="str">
        <f aca="false">IF(I6211="","",I6211-H6211)</f>
        <v/>
      </c>
      <c r="Q6211" s="19" t="str">
        <f aca="true">IF(B6211="","",IF(N6211="No aplica","No aplica",IF(I6211="","Pendent",IF(N6211="Per substituir","Substituir",IF(OR(N6211="No localitzat",N6211="No lliurat"),"Reposar",IF(I6211&lt;H6211,"Reposar",IF(I6211&gt;H6211,"Revisar excedent",IF(AND(G6211="Sí",M6211&lt;&gt;"",M6211&lt;TODAY()),"EPI caducat",IF(AND(G6211="Sí",M6211&lt;&gt;"",M6211&lt;=TODAY()+90),"EPI caduca ≤90 dies",IF(OR(N6211="Deteriorat usable",N6211="Revisió necessària"),"Revisar","OK"))))))))))</f>
      </c>
      <c r="R6211" s="20"/>
    </row>
    <row r="6212" customFormat="false" ht="15" hidden="false" customHeight="false" outlineLevel="0" collapsed="false">
      <c r="A6212" s="19" t="n">
        <v>57</v>
      </c>
      <c r="B6212" s="19" t="n">
        <f aca="false">IFERROR(VLOOKUP(A6212,Personal!$A$6:$F$112,2,FALSE()),"")</f>
        <v>0</v>
      </c>
      <c r="C6212" s="19" t="str">
        <f aca="false">IFERROR(VLOOKUP(A6212,Personal!$A$6:$F$112,3,FALSE()),"")</f>
        <v>Valls</v>
      </c>
      <c r="D6212" s="19" t="s">
        <v>177</v>
      </c>
      <c r="E6212" s="19" t="s">
        <v>249</v>
      </c>
      <c r="F6212" s="19" t="s">
        <v>250</v>
      </c>
      <c r="G6212" s="19" t="s">
        <v>272</v>
      </c>
      <c r="H6212" s="19" t="n">
        <f aca="false">IF(OR(VLOOKUP(A6212,Personal!$A$6:$F$112,5,FALSE())&lt;&gt;"Sí",N6212="No aplica"),0,'Catàleg GRAE'!D107)</f>
        <v>1</v>
      </c>
      <c r="I6212" s="20"/>
      <c r="J6212" s="20"/>
      <c r="K6212" s="20"/>
      <c r="L6212" s="21"/>
      <c r="M6212" s="21"/>
      <c r="N6212" s="20"/>
      <c r="O6212" s="20"/>
      <c r="P6212" s="19" t="str">
        <f aca="false">IF(I6212="","",I6212-H6212)</f>
        <v/>
      </c>
      <c r="Q6212" s="19" t="str">
        <f aca="true">IF(B6212="","",IF(N6212="No aplica","No aplica",IF(I6212="","Pendent",IF(N6212="Per substituir","Substituir",IF(OR(N6212="No localitzat",N6212="No lliurat"),"Reposar",IF(I6212&lt;H6212,"Reposar",IF(I6212&gt;H6212,"Revisar excedent",IF(AND(G6212="Sí",M6212&lt;&gt;"",M6212&lt;TODAY()),"EPI caducat",IF(AND(G6212="Sí",M6212&lt;&gt;"",M6212&lt;=TODAY()+90),"EPI caduca ≤90 dies",IF(OR(N6212="Deteriorat usable",N6212="Revisió necessària"),"Revisar","OK"))))))))))</f>
      </c>
      <c r="R6212" s="20"/>
    </row>
    <row r="6213" customFormat="false" ht="15" hidden="false" customHeight="false" outlineLevel="0" collapsed="false">
      <c r="A6213" s="19" t="n">
        <v>57</v>
      </c>
      <c r="B6213" s="19" t="n">
        <f aca="false">IFERROR(VLOOKUP(A6213,Personal!$A$6:$F$112,2,FALSE()),"")</f>
        <v>0</v>
      </c>
      <c r="C6213" s="19" t="str">
        <f aca="false">IFERROR(VLOOKUP(A6213,Personal!$A$6:$F$112,3,FALSE()),"")</f>
        <v>Valls</v>
      </c>
      <c r="D6213" s="19" t="s">
        <v>177</v>
      </c>
      <c r="E6213" s="19" t="s">
        <v>251</v>
      </c>
      <c r="F6213" s="19" t="s">
        <v>252</v>
      </c>
      <c r="G6213" s="19" t="s">
        <v>272</v>
      </c>
      <c r="H6213" s="19" t="n">
        <f aca="false">IF(OR(VLOOKUP(A6213,Personal!$A$6:$F$112,5,FALSE())&lt;&gt;"Sí",N6213="No aplica"),0,'Catàleg GRAE'!D108)</f>
        <v>1</v>
      </c>
      <c r="I6213" s="20"/>
      <c r="J6213" s="20"/>
      <c r="K6213" s="20"/>
      <c r="L6213" s="21"/>
      <c r="M6213" s="21"/>
      <c r="N6213" s="20"/>
      <c r="O6213" s="20"/>
      <c r="P6213" s="19" t="str">
        <f aca="false">IF(I6213="","",I6213-H6213)</f>
        <v/>
      </c>
      <c r="Q6213" s="19" t="str">
        <f aca="true">IF(B6213="","",IF(N6213="No aplica","No aplica",IF(I6213="","Pendent",IF(N6213="Per substituir","Substituir",IF(OR(N6213="No localitzat",N6213="No lliurat"),"Reposar",IF(I6213&lt;H6213,"Reposar",IF(I6213&gt;H6213,"Revisar excedent",IF(AND(G6213="Sí",M6213&lt;&gt;"",M6213&lt;TODAY()),"EPI caducat",IF(AND(G6213="Sí",M6213&lt;&gt;"",M6213&lt;=TODAY()+90),"EPI caduca ≤90 dies",IF(OR(N6213="Deteriorat usable",N6213="Revisió necessària"),"Revisar","OK"))))))))))</f>
      </c>
      <c r="R6213" s="20"/>
    </row>
    <row r="6214" customFormat="false" ht="15" hidden="false" customHeight="false" outlineLevel="0" collapsed="false">
      <c r="A6214" s="19" t="n">
        <v>57</v>
      </c>
      <c r="B6214" s="19" t="n">
        <f aca="false">IFERROR(VLOOKUP(A6214,Personal!$A$6:$F$112,2,FALSE()),"")</f>
        <v>0</v>
      </c>
      <c r="C6214" s="19" t="str">
        <f aca="false">IFERROR(VLOOKUP(A6214,Personal!$A$6:$F$112,3,FALSE()),"")</f>
        <v>Valls</v>
      </c>
      <c r="D6214" s="19" t="s">
        <v>125</v>
      </c>
      <c r="E6214" s="19" t="s">
        <v>253</v>
      </c>
      <c r="F6214" s="19" t="s">
        <v>254</v>
      </c>
      <c r="G6214" s="19" t="s">
        <v>272</v>
      </c>
      <c r="H6214" s="19" t="n">
        <f aca="false">IF(OR(VLOOKUP(A6214,Personal!$A$6:$F$112,5,FALSE())&lt;&gt;"Sí",N6214="No aplica"),0,'Catàleg GRAE'!D109)</f>
        <v>1</v>
      </c>
      <c r="I6214" s="20"/>
      <c r="J6214" s="20"/>
      <c r="K6214" s="20"/>
      <c r="L6214" s="21"/>
      <c r="M6214" s="21"/>
      <c r="N6214" s="20"/>
      <c r="O6214" s="20"/>
      <c r="P6214" s="19" t="str">
        <f aca="false">IF(I6214="","",I6214-H6214)</f>
        <v/>
      </c>
      <c r="Q6214" s="19" t="str">
        <f aca="true">IF(B6214="","",IF(N6214="No aplica","No aplica",IF(I6214="","Pendent",IF(N6214="Per substituir","Substituir",IF(OR(N6214="No localitzat",N6214="No lliurat"),"Reposar",IF(I6214&lt;H6214,"Reposar",IF(I6214&gt;H6214,"Revisar excedent",IF(AND(G6214="Sí",M6214&lt;&gt;"",M6214&lt;TODAY()),"EPI caducat",IF(AND(G6214="Sí",M6214&lt;&gt;"",M6214&lt;=TODAY()+90),"EPI caduca ≤90 dies",IF(OR(N6214="Deteriorat usable",N6214="Revisió necessària"),"Revisar","OK"))))))))))</f>
      </c>
      <c r="R6214" s="20"/>
    </row>
    <row r="6215" customFormat="false" ht="15" hidden="false" customHeight="false" outlineLevel="0" collapsed="false">
      <c r="A6215" s="19" t="n">
        <v>57</v>
      </c>
      <c r="B6215" s="19" t="n">
        <f aca="false">IFERROR(VLOOKUP(A6215,Personal!$A$6:$F$112,2,FALSE()),"")</f>
        <v>0</v>
      </c>
      <c r="C6215" s="19" t="str">
        <f aca="false">IFERROR(VLOOKUP(A6215,Personal!$A$6:$F$112,3,FALSE()),"")</f>
        <v>Valls</v>
      </c>
      <c r="D6215" s="19" t="s">
        <v>177</v>
      </c>
      <c r="E6215" s="19" t="s">
        <v>255</v>
      </c>
      <c r="F6215" s="19" t="s">
        <v>256</v>
      </c>
      <c r="G6215" s="19" t="s">
        <v>272</v>
      </c>
      <c r="H6215" s="19" t="n">
        <f aca="false">IF(OR(VLOOKUP(A6215,Personal!$A$6:$F$112,5,FALSE())&lt;&gt;"Sí",N6215="No aplica"),0,'Catàleg GRAE'!D110)</f>
        <v>1</v>
      </c>
      <c r="I6215" s="20"/>
      <c r="J6215" s="20"/>
      <c r="K6215" s="20"/>
      <c r="L6215" s="21"/>
      <c r="M6215" s="21"/>
      <c r="N6215" s="20"/>
      <c r="O6215" s="20"/>
      <c r="P6215" s="19" t="str">
        <f aca="false">IF(I6215="","",I6215-H6215)</f>
        <v/>
      </c>
      <c r="Q6215" s="19" t="str">
        <f aca="true">IF(B6215="","",IF(N6215="No aplica","No aplica",IF(I6215="","Pendent",IF(N6215="Per substituir","Substituir",IF(OR(N6215="No localitzat",N6215="No lliurat"),"Reposar",IF(I6215&lt;H6215,"Reposar",IF(I6215&gt;H6215,"Revisar excedent",IF(AND(G6215="Sí",M6215&lt;&gt;"",M6215&lt;TODAY()),"EPI caducat",IF(AND(G6215="Sí",M6215&lt;&gt;"",M6215&lt;=TODAY()+90),"EPI caduca ≤90 dies",IF(OR(N6215="Deteriorat usable",N6215="Revisió necessària"),"Revisar","OK"))))))))))</f>
      </c>
      <c r="R6215" s="20"/>
    </row>
    <row r="6216" customFormat="false" ht="15" hidden="false" customHeight="false" outlineLevel="0" collapsed="false">
      <c r="A6216" s="19" t="n">
        <v>57</v>
      </c>
      <c r="B6216" s="19" t="n">
        <f aca="false">IFERROR(VLOOKUP(A6216,Personal!$A$6:$F$112,2,FALSE()),"")</f>
        <v>0</v>
      </c>
      <c r="C6216" s="19" t="str">
        <f aca="false">IFERROR(VLOOKUP(A6216,Personal!$A$6:$F$112,3,FALSE()),"")</f>
        <v>Valls</v>
      </c>
      <c r="D6216" s="19" t="s">
        <v>142</v>
      </c>
      <c r="E6216" s="19" t="s">
        <v>257</v>
      </c>
      <c r="F6216" s="19" t="s">
        <v>258</v>
      </c>
      <c r="G6216" s="19" t="s">
        <v>291</v>
      </c>
      <c r="H6216" s="19" t="n">
        <f aca="false">IF(OR(VLOOKUP(A6216,Personal!$A$6:$F$112,5,FALSE())&lt;&gt;"Sí",N6216="No aplica"),0,'Catàleg GRAE'!D111)</f>
        <v>1</v>
      </c>
      <c r="I6216" s="20"/>
      <c r="J6216" s="20"/>
      <c r="K6216" s="20"/>
      <c r="L6216" s="21"/>
      <c r="M6216" s="21"/>
      <c r="N6216" s="20"/>
      <c r="O6216" s="20"/>
      <c r="P6216" s="19" t="str">
        <f aca="false">IF(I6216="","",I6216-H6216)</f>
        <v/>
      </c>
      <c r="Q6216" s="19" t="str">
        <f aca="true">IF(B6216="","",IF(N6216="No aplica","No aplica",IF(I6216="","Pendent",IF(N6216="Per substituir","Substituir",IF(OR(N6216="No localitzat",N6216="No lliurat"),"Reposar",IF(I6216&lt;H6216,"Reposar",IF(I6216&gt;H6216,"Revisar excedent",IF(AND(G6216="Sí",M6216&lt;&gt;"",M6216&lt;TODAY()),"EPI caducat",IF(AND(G6216="Sí",M6216&lt;&gt;"",M6216&lt;=TODAY()+90),"EPI caduca ≤90 dies",IF(OR(N6216="Deteriorat usable",N6216="Revisió necessària"),"Revisar","OK"))))))))))</f>
      </c>
      <c r="R6216" s="20"/>
    </row>
    <row r="6217" customFormat="false" ht="15" hidden="false" customHeight="false" outlineLevel="0" collapsed="false">
      <c r="A6217" s="19" t="n">
        <v>57</v>
      </c>
      <c r="B6217" s="19" t="n">
        <f aca="false">IFERROR(VLOOKUP(A6217,Personal!$A$6:$F$112,2,FALSE()),"")</f>
        <v>0</v>
      </c>
      <c r="C6217" s="19" t="str">
        <f aca="false">IFERROR(VLOOKUP(A6217,Personal!$A$6:$F$112,3,FALSE()),"")</f>
        <v>Valls</v>
      </c>
      <c r="D6217" s="19" t="s">
        <v>112</v>
      </c>
      <c r="E6217" s="19" t="s">
        <v>259</v>
      </c>
      <c r="F6217" s="19" t="s">
        <v>260</v>
      </c>
      <c r="G6217" s="19" t="s">
        <v>291</v>
      </c>
      <c r="H6217" s="19" t="n">
        <f aca="false">IF(OR(VLOOKUP(A6217,Personal!$A$6:$F$112,5,FALSE())&lt;&gt;"Sí",N6217="No aplica"),0,'Catàleg GRAE'!D112)</f>
        <v>1</v>
      </c>
      <c r="I6217" s="20"/>
      <c r="J6217" s="20"/>
      <c r="K6217" s="20"/>
      <c r="L6217" s="21"/>
      <c r="M6217" s="21"/>
      <c r="N6217" s="20"/>
      <c r="O6217" s="20"/>
      <c r="P6217" s="19" t="str">
        <f aca="false">IF(I6217="","",I6217-H6217)</f>
        <v/>
      </c>
      <c r="Q6217" s="19" t="str">
        <f aca="true">IF(B6217="","",IF(N6217="No aplica","No aplica",IF(I6217="","Pendent",IF(N6217="Per substituir","Substituir",IF(OR(N6217="No localitzat",N6217="No lliurat"),"Reposar",IF(I6217&lt;H6217,"Reposar",IF(I6217&gt;H6217,"Revisar excedent",IF(AND(G6217="Sí",M6217&lt;&gt;"",M6217&lt;TODAY()),"EPI caducat",IF(AND(G6217="Sí",M6217&lt;&gt;"",M6217&lt;=TODAY()+90),"EPI caduca ≤90 dies",IF(OR(N6217="Deteriorat usable",N6217="Revisió necessària"),"Revisar","OK"))))))))))</f>
      </c>
      <c r="R6217" s="20"/>
    </row>
    <row r="6218" customFormat="false" ht="15" hidden="false" customHeight="false" outlineLevel="0" collapsed="false">
      <c r="A6218" s="19" t="n">
        <v>57</v>
      </c>
      <c r="B6218" s="19" t="n">
        <f aca="false">IFERROR(VLOOKUP(A6218,Personal!$A$6:$F$112,2,FALSE()),"")</f>
        <v>0</v>
      </c>
      <c r="C6218" s="19" t="str">
        <f aca="false">IFERROR(VLOOKUP(A6218,Personal!$A$6:$F$112,3,FALSE()),"")</f>
        <v>Valls</v>
      </c>
      <c r="D6218" s="19" t="s">
        <v>261</v>
      </c>
      <c r="E6218" s="19" t="s">
        <v>262</v>
      </c>
      <c r="F6218" s="19" t="s">
        <v>263</v>
      </c>
      <c r="G6218" s="19" t="s">
        <v>291</v>
      </c>
      <c r="H6218" s="19" t="n">
        <f aca="false">IF(OR(VLOOKUP(A6218,Personal!$A$6:$F$112,5,FALSE())&lt;&gt;"Sí",N6218="No aplica"),0,'Catàleg GRAE'!D113)</f>
        <v>1</v>
      </c>
      <c r="I6218" s="20"/>
      <c r="J6218" s="20"/>
      <c r="K6218" s="20"/>
      <c r="L6218" s="21"/>
      <c r="M6218" s="21"/>
      <c r="N6218" s="20"/>
      <c r="O6218" s="20"/>
      <c r="P6218" s="19" t="str">
        <f aca="false">IF(I6218="","",I6218-H6218)</f>
        <v/>
      </c>
      <c r="Q6218" s="19" t="str">
        <f aca="true">IF(B6218="","",IF(N6218="No aplica","No aplica",IF(I6218="","Pendent",IF(N6218="Per substituir","Substituir",IF(OR(N6218="No localitzat",N6218="No lliurat"),"Reposar",IF(I6218&lt;H6218,"Reposar",IF(I6218&gt;H6218,"Revisar excedent",IF(AND(G6218="Sí",M6218&lt;&gt;"",M6218&lt;TODAY()),"EPI caducat",IF(AND(G6218="Sí",M6218&lt;&gt;"",M6218&lt;=TODAY()+90),"EPI caduca ≤90 dies",IF(OR(N6218="Deteriorat usable",N6218="Revisió necessària"),"Revisar","OK"))))))))))</f>
      </c>
      <c r="R6218" s="20"/>
    </row>
    <row r="6219" customFormat="false" ht="15" hidden="false" customHeight="false" outlineLevel="0" collapsed="false">
      <c r="A6219" s="19" t="n">
        <v>58</v>
      </c>
      <c r="B6219" s="19" t="n">
        <f aca="false">IFERROR(VLOOKUP(A6219,Personal!$A$6:$F$112,2,FALSE()),"")</f>
        <v>0</v>
      </c>
      <c r="C6219" s="19" t="str">
        <f aca="false">IFERROR(VLOOKUP(A6219,Personal!$A$6:$F$112,3,FALSE()),"")</f>
        <v>Valls</v>
      </c>
      <c r="D6219" s="19" t="s">
        <v>26</v>
      </c>
      <c r="E6219" s="19" t="s">
        <v>27</v>
      </c>
      <c r="F6219" s="19" t="s">
        <v>28</v>
      </c>
      <c r="G6219" s="19" t="s">
        <v>291</v>
      </c>
      <c r="H6219" s="19" t="n">
        <f aca="false">IF(OR(VLOOKUP(A6219,Personal!$A$6:$F$112,5,FALSE())&lt;&gt;"Sí",N6219="No aplica"),0,'Catàleg GRAE'!D5)</f>
        <v>1</v>
      </c>
      <c r="I6219" s="20"/>
      <c r="J6219" s="20"/>
      <c r="K6219" s="20"/>
      <c r="L6219" s="21"/>
      <c r="M6219" s="21"/>
      <c r="N6219" s="20"/>
      <c r="O6219" s="20"/>
      <c r="P6219" s="19" t="str">
        <f aca="false">IF(I6219="","",I6219-H6219)</f>
        <v/>
      </c>
      <c r="Q6219" s="19" t="str">
        <f aca="true">IF(B6219="","",IF(N6219="No aplica","No aplica",IF(I6219="","Pendent",IF(N6219="Per substituir","Substituir",IF(OR(N6219="No localitzat",N6219="No lliurat"),"Reposar",IF(I6219&lt;H6219,"Reposar",IF(I6219&gt;H6219,"Revisar excedent",IF(AND(G6219="Sí",M6219&lt;&gt;"",M6219&lt;TODAY()),"EPI caducat",IF(AND(G6219="Sí",M6219&lt;&gt;"",M6219&lt;=TODAY()+90),"EPI caduca ≤90 dies",IF(OR(N6219="Deteriorat usable",N6219="Revisió necessària"),"Revisar","OK"))))))))))</f>
      </c>
      <c r="R6219" s="20"/>
    </row>
    <row r="6220" customFormat="false" ht="15" hidden="false" customHeight="false" outlineLevel="0" collapsed="false">
      <c r="A6220" s="19" t="n">
        <v>58</v>
      </c>
      <c r="B6220" s="19" t="n">
        <f aca="false">IFERROR(VLOOKUP(A6220,Personal!$A$6:$F$112,2,FALSE()),"")</f>
        <v>0</v>
      </c>
      <c r="C6220" s="19" t="str">
        <f aca="false">IFERROR(VLOOKUP(A6220,Personal!$A$6:$F$112,3,FALSE()),"")</f>
        <v>Valls</v>
      </c>
      <c r="D6220" s="19" t="s">
        <v>26</v>
      </c>
      <c r="E6220" s="19" t="s">
        <v>27</v>
      </c>
      <c r="F6220" s="19" t="s">
        <v>30</v>
      </c>
      <c r="G6220" s="19" t="s">
        <v>291</v>
      </c>
      <c r="H6220" s="19" t="n">
        <f aca="false">IF(OR(VLOOKUP(A6220,Personal!$A$6:$F$112,5,FALSE())&lt;&gt;"Sí",N6220="No aplica"),0,'Catàleg GRAE'!D6)</f>
        <v>1</v>
      </c>
      <c r="I6220" s="20"/>
      <c r="J6220" s="20"/>
      <c r="K6220" s="20"/>
      <c r="L6220" s="21"/>
      <c r="M6220" s="21"/>
      <c r="N6220" s="20"/>
      <c r="O6220" s="20"/>
      <c r="P6220" s="19" t="str">
        <f aca="false">IF(I6220="","",I6220-H6220)</f>
        <v/>
      </c>
      <c r="Q6220" s="19" t="str">
        <f aca="true">IF(B6220="","",IF(N6220="No aplica","No aplica",IF(I6220="","Pendent",IF(N6220="Per substituir","Substituir",IF(OR(N6220="No localitzat",N6220="No lliurat"),"Reposar",IF(I6220&lt;H6220,"Reposar",IF(I6220&gt;H6220,"Revisar excedent",IF(AND(G6220="Sí",M6220&lt;&gt;"",M6220&lt;TODAY()),"EPI caducat",IF(AND(G6220="Sí",M6220&lt;&gt;"",M6220&lt;=TODAY()+90),"EPI caduca ≤90 dies",IF(OR(N6220="Deteriorat usable",N6220="Revisió necessària"),"Revisar","OK"))))))))))</f>
      </c>
      <c r="R6220" s="20"/>
    </row>
    <row r="6221" customFormat="false" ht="15" hidden="false" customHeight="false" outlineLevel="0" collapsed="false">
      <c r="A6221" s="19" t="n">
        <v>58</v>
      </c>
      <c r="B6221" s="19" t="n">
        <f aca="false">IFERROR(VLOOKUP(A6221,Personal!$A$6:$F$112,2,FALSE()),"")</f>
        <v>0</v>
      </c>
      <c r="C6221" s="19" t="str">
        <f aca="false">IFERROR(VLOOKUP(A6221,Personal!$A$6:$F$112,3,FALSE()),"")</f>
        <v>Valls</v>
      </c>
      <c r="D6221" s="19" t="s">
        <v>26</v>
      </c>
      <c r="E6221" s="19" t="s">
        <v>31</v>
      </c>
      <c r="F6221" s="19" t="s">
        <v>32</v>
      </c>
      <c r="G6221" s="19" t="s">
        <v>272</v>
      </c>
      <c r="H6221" s="19" t="n">
        <f aca="false">IF(OR(VLOOKUP(A6221,Personal!$A$6:$F$112,5,FALSE())&lt;&gt;"Sí",N6221="No aplica"),0,'Catàleg GRAE'!D7)</f>
        <v>1</v>
      </c>
      <c r="I6221" s="20"/>
      <c r="J6221" s="20"/>
      <c r="K6221" s="20"/>
      <c r="L6221" s="21"/>
      <c r="M6221" s="21"/>
      <c r="N6221" s="20"/>
      <c r="O6221" s="20"/>
      <c r="P6221" s="19" t="str">
        <f aca="false">IF(I6221="","",I6221-H6221)</f>
        <v/>
      </c>
      <c r="Q6221" s="19" t="str">
        <f aca="true">IF(B6221="","",IF(N6221="No aplica","No aplica",IF(I6221="","Pendent",IF(N6221="Per substituir","Substituir",IF(OR(N6221="No localitzat",N6221="No lliurat"),"Reposar",IF(I6221&lt;H6221,"Reposar",IF(I6221&gt;H6221,"Revisar excedent",IF(AND(G6221="Sí",M6221&lt;&gt;"",M6221&lt;TODAY()),"EPI caducat",IF(AND(G6221="Sí",M6221&lt;&gt;"",M6221&lt;=TODAY()+90),"EPI caduca ≤90 dies",IF(OR(N6221="Deteriorat usable",N6221="Revisió necessària"),"Revisar","OK"))))))))))</f>
      </c>
      <c r="R6221" s="20"/>
    </row>
    <row r="6222" customFormat="false" ht="15" hidden="false" customHeight="false" outlineLevel="0" collapsed="false">
      <c r="A6222" s="19" t="n">
        <v>58</v>
      </c>
      <c r="B6222" s="19" t="n">
        <f aca="false">IFERROR(VLOOKUP(A6222,Personal!$A$6:$F$112,2,FALSE()),"")</f>
        <v>0</v>
      </c>
      <c r="C6222" s="19" t="str">
        <f aca="false">IFERROR(VLOOKUP(A6222,Personal!$A$6:$F$112,3,FALSE()),"")</f>
        <v>Valls</v>
      </c>
      <c r="D6222" s="19" t="s">
        <v>26</v>
      </c>
      <c r="E6222" s="19" t="s">
        <v>33</v>
      </c>
      <c r="F6222" s="19" t="s">
        <v>34</v>
      </c>
      <c r="G6222" s="19" t="s">
        <v>291</v>
      </c>
      <c r="H6222" s="19" t="n">
        <f aca="false">IF(OR(VLOOKUP(A6222,Personal!$A$6:$F$112,5,FALSE())&lt;&gt;"Sí",N6222="No aplica"),0,'Catàleg GRAE'!D8)</f>
        <v>2</v>
      </c>
      <c r="I6222" s="20"/>
      <c r="J6222" s="20"/>
      <c r="K6222" s="20"/>
      <c r="L6222" s="21"/>
      <c r="M6222" s="21"/>
      <c r="N6222" s="20"/>
      <c r="O6222" s="20"/>
      <c r="P6222" s="19" t="str">
        <f aca="false">IF(I6222="","",I6222-H6222)</f>
        <v/>
      </c>
      <c r="Q6222" s="19" t="str">
        <f aca="true">IF(B6222="","",IF(N6222="No aplica","No aplica",IF(I6222="","Pendent",IF(N6222="Per substituir","Substituir",IF(OR(N6222="No localitzat",N6222="No lliurat"),"Reposar",IF(I6222&lt;H6222,"Reposar",IF(I6222&gt;H6222,"Revisar excedent",IF(AND(G6222="Sí",M6222&lt;&gt;"",M6222&lt;TODAY()),"EPI caducat",IF(AND(G6222="Sí",M6222&lt;&gt;"",M6222&lt;=TODAY()+90),"EPI caduca ≤90 dies",IF(OR(N6222="Deteriorat usable",N6222="Revisió necessària"),"Revisar","OK"))))))))))</f>
      </c>
      <c r="R6222" s="20"/>
    </row>
    <row r="6223" customFormat="false" ht="15" hidden="false" customHeight="false" outlineLevel="0" collapsed="false">
      <c r="A6223" s="19" t="n">
        <v>58</v>
      </c>
      <c r="B6223" s="19" t="n">
        <f aca="false">IFERROR(VLOOKUP(A6223,Personal!$A$6:$F$112,2,FALSE()),"")</f>
        <v>0</v>
      </c>
      <c r="C6223" s="19" t="str">
        <f aca="false">IFERROR(VLOOKUP(A6223,Personal!$A$6:$F$112,3,FALSE()),"")</f>
        <v>Valls</v>
      </c>
      <c r="D6223" s="19" t="s">
        <v>26</v>
      </c>
      <c r="E6223" s="19" t="s">
        <v>35</v>
      </c>
      <c r="F6223" s="19" t="s">
        <v>36</v>
      </c>
      <c r="G6223" s="19" t="s">
        <v>291</v>
      </c>
      <c r="H6223" s="19" t="n">
        <f aca="false">IF(OR(VLOOKUP(A6223,Personal!$A$6:$F$112,5,FALSE())&lt;&gt;"Sí",N6223="No aplica"),0,'Catàleg GRAE'!D9)</f>
        <v>1</v>
      </c>
      <c r="I6223" s="20"/>
      <c r="J6223" s="20"/>
      <c r="K6223" s="20"/>
      <c r="L6223" s="21"/>
      <c r="M6223" s="21"/>
      <c r="N6223" s="20"/>
      <c r="O6223" s="20"/>
      <c r="P6223" s="19" t="str">
        <f aca="false">IF(I6223="","",I6223-H6223)</f>
        <v/>
      </c>
      <c r="Q6223" s="19" t="str">
        <f aca="true">IF(B6223="","",IF(N6223="No aplica","No aplica",IF(I6223="","Pendent",IF(N6223="Per substituir","Substituir",IF(OR(N6223="No localitzat",N6223="No lliurat"),"Reposar",IF(I6223&lt;H6223,"Reposar",IF(I6223&gt;H6223,"Revisar excedent",IF(AND(G6223="Sí",M6223&lt;&gt;"",M6223&lt;TODAY()),"EPI caducat",IF(AND(G6223="Sí",M6223&lt;&gt;"",M6223&lt;=TODAY()+90),"EPI caduca ≤90 dies",IF(OR(N6223="Deteriorat usable",N6223="Revisió necessària"),"Revisar","OK"))))))))))</f>
      </c>
      <c r="R6223" s="20"/>
    </row>
    <row r="6224" customFormat="false" ht="15" hidden="false" customHeight="false" outlineLevel="0" collapsed="false">
      <c r="A6224" s="19" t="n">
        <v>58</v>
      </c>
      <c r="B6224" s="19" t="n">
        <f aca="false">IFERROR(VLOOKUP(A6224,Personal!$A$6:$F$112,2,FALSE()),"")</f>
        <v>0</v>
      </c>
      <c r="C6224" s="19" t="str">
        <f aca="false">IFERROR(VLOOKUP(A6224,Personal!$A$6:$F$112,3,FALSE()),"")</f>
        <v>Valls</v>
      </c>
      <c r="D6224" s="19" t="s">
        <v>37</v>
      </c>
      <c r="E6224" s="19" t="s">
        <v>38</v>
      </c>
      <c r="F6224" s="19" t="s">
        <v>39</v>
      </c>
      <c r="G6224" s="19" t="s">
        <v>291</v>
      </c>
      <c r="H6224" s="19" t="n">
        <f aca="false">IF(OR(VLOOKUP(A6224,Personal!$A$6:$F$112,5,FALSE())&lt;&gt;"Sí",N6224="No aplica"),0,'Catàleg GRAE'!D10)</f>
        <v>1</v>
      </c>
      <c r="I6224" s="20"/>
      <c r="J6224" s="20"/>
      <c r="K6224" s="20"/>
      <c r="L6224" s="21"/>
      <c r="M6224" s="21"/>
      <c r="N6224" s="20"/>
      <c r="O6224" s="20"/>
      <c r="P6224" s="19" t="str">
        <f aca="false">IF(I6224="","",I6224-H6224)</f>
        <v/>
      </c>
      <c r="Q6224" s="19" t="str">
        <f aca="true">IF(B6224="","",IF(N6224="No aplica","No aplica",IF(I6224="","Pendent",IF(N6224="Per substituir","Substituir",IF(OR(N6224="No localitzat",N6224="No lliurat"),"Reposar",IF(I6224&lt;H6224,"Reposar",IF(I6224&gt;H6224,"Revisar excedent",IF(AND(G6224="Sí",M6224&lt;&gt;"",M6224&lt;TODAY()),"EPI caducat",IF(AND(G6224="Sí",M6224&lt;&gt;"",M6224&lt;=TODAY()+90),"EPI caduca ≤90 dies",IF(OR(N6224="Deteriorat usable",N6224="Revisió necessària"),"Revisar","OK"))))))))))</f>
      </c>
      <c r="R6224" s="20"/>
    </row>
    <row r="6225" customFormat="false" ht="15" hidden="false" customHeight="false" outlineLevel="0" collapsed="false">
      <c r="A6225" s="19" t="n">
        <v>58</v>
      </c>
      <c r="B6225" s="19" t="n">
        <f aca="false">IFERROR(VLOOKUP(A6225,Personal!$A$6:$F$112,2,FALSE()),"")</f>
        <v>0</v>
      </c>
      <c r="C6225" s="19" t="str">
        <f aca="false">IFERROR(VLOOKUP(A6225,Personal!$A$6:$F$112,3,FALSE()),"")</f>
        <v>Valls</v>
      </c>
      <c r="D6225" s="19" t="s">
        <v>40</v>
      </c>
      <c r="E6225" s="19" t="s">
        <v>41</v>
      </c>
      <c r="F6225" s="19" t="s">
        <v>42</v>
      </c>
      <c r="G6225" s="19" t="s">
        <v>272</v>
      </c>
      <c r="H6225" s="19" t="n">
        <f aca="false">IF(OR(VLOOKUP(A6225,Personal!$A$6:$F$112,5,FALSE())&lt;&gt;"Sí",N6225="No aplica"),0,'Catàleg GRAE'!D11)</f>
        <v>1</v>
      </c>
      <c r="I6225" s="20"/>
      <c r="J6225" s="20"/>
      <c r="K6225" s="20"/>
      <c r="L6225" s="21"/>
      <c r="M6225" s="21"/>
      <c r="N6225" s="20"/>
      <c r="O6225" s="20"/>
      <c r="P6225" s="19" t="str">
        <f aca="false">IF(I6225="","",I6225-H6225)</f>
        <v/>
      </c>
      <c r="Q6225" s="19" t="str">
        <f aca="true">IF(B6225="","",IF(N6225="No aplica","No aplica",IF(I6225="","Pendent",IF(N6225="Per substituir","Substituir",IF(OR(N6225="No localitzat",N6225="No lliurat"),"Reposar",IF(I6225&lt;H6225,"Reposar",IF(I6225&gt;H6225,"Revisar excedent",IF(AND(G6225="Sí",M6225&lt;&gt;"",M6225&lt;TODAY()),"EPI caducat",IF(AND(G6225="Sí",M6225&lt;&gt;"",M6225&lt;=TODAY()+90),"EPI caduca ≤90 dies",IF(OR(N6225="Deteriorat usable",N6225="Revisió necessària"),"Revisar","OK"))))))))))</f>
      </c>
      <c r="R6225" s="20"/>
    </row>
    <row r="6226" customFormat="false" ht="15" hidden="false" customHeight="false" outlineLevel="0" collapsed="false">
      <c r="A6226" s="19" t="n">
        <v>58</v>
      </c>
      <c r="B6226" s="19" t="n">
        <f aca="false">IFERROR(VLOOKUP(A6226,Personal!$A$6:$F$112,2,FALSE()),"")</f>
        <v>0</v>
      </c>
      <c r="C6226" s="19" t="str">
        <f aca="false">IFERROR(VLOOKUP(A6226,Personal!$A$6:$F$112,3,FALSE()),"")</f>
        <v>Valls</v>
      </c>
      <c r="D6226" s="19" t="s">
        <v>40</v>
      </c>
      <c r="E6226" s="19" t="s">
        <v>43</v>
      </c>
      <c r="F6226" s="19" t="s">
        <v>44</v>
      </c>
      <c r="G6226" s="19" t="s">
        <v>272</v>
      </c>
      <c r="H6226" s="19" t="n">
        <f aca="false">IF(OR(VLOOKUP(A6226,Personal!$A$6:$F$112,5,FALSE())&lt;&gt;"Sí",N6226="No aplica"),0,'Catàleg GRAE'!D12)</f>
        <v>1</v>
      </c>
      <c r="I6226" s="20"/>
      <c r="J6226" s="20"/>
      <c r="K6226" s="20"/>
      <c r="L6226" s="21"/>
      <c r="M6226" s="21"/>
      <c r="N6226" s="20"/>
      <c r="O6226" s="20"/>
      <c r="P6226" s="19" t="str">
        <f aca="false">IF(I6226="","",I6226-H6226)</f>
        <v/>
      </c>
      <c r="Q6226" s="19" t="str">
        <f aca="true">IF(B6226="","",IF(N6226="No aplica","No aplica",IF(I6226="","Pendent",IF(N6226="Per substituir","Substituir",IF(OR(N6226="No localitzat",N6226="No lliurat"),"Reposar",IF(I6226&lt;H6226,"Reposar",IF(I6226&gt;H6226,"Revisar excedent",IF(AND(G6226="Sí",M6226&lt;&gt;"",M6226&lt;TODAY()),"EPI caducat",IF(AND(G6226="Sí",M6226&lt;&gt;"",M6226&lt;=TODAY()+90),"EPI caduca ≤90 dies",IF(OR(N6226="Deteriorat usable",N6226="Revisió necessària"),"Revisar","OK"))))))))))</f>
      </c>
      <c r="R6226" s="20"/>
    </row>
    <row r="6227" customFormat="false" ht="15" hidden="false" customHeight="false" outlineLevel="0" collapsed="false">
      <c r="A6227" s="19" t="n">
        <v>58</v>
      </c>
      <c r="B6227" s="19" t="n">
        <f aca="false">IFERROR(VLOOKUP(A6227,Personal!$A$6:$F$112,2,FALSE()),"")</f>
        <v>0</v>
      </c>
      <c r="C6227" s="19" t="str">
        <f aca="false">IFERROR(VLOOKUP(A6227,Personal!$A$6:$F$112,3,FALSE()),"")</f>
        <v>Valls</v>
      </c>
      <c r="D6227" s="19" t="s">
        <v>45</v>
      </c>
      <c r="E6227" s="19" t="s">
        <v>46</v>
      </c>
      <c r="F6227" s="19" t="s">
        <v>47</v>
      </c>
      <c r="G6227" s="19" t="s">
        <v>291</v>
      </c>
      <c r="H6227" s="19" t="n">
        <f aca="false">IF(OR(VLOOKUP(A6227,Personal!$A$6:$F$112,5,FALSE())&lt;&gt;"Sí",N6227="No aplica"),0,'Catàleg GRAE'!D13)</f>
        <v>1</v>
      </c>
      <c r="I6227" s="20"/>
      <c r="J6227" s="20"/>
      <c r="K6227" s="20"/>
      <c r="L6227" s="21"/>
      <c r="M6227" s="21"/>
      <c r="N6227" s="20"/>
      <c r="O6227" s="20"/>
      <c r="P6227" s="19" t="str">
        <f aca="false">IF(I6227="","",I6227-H6227)</f>
        <v/>
      </c>
      <c r="Q6227" s="19" t="str">
        <f aca="true">IF(B6227="","",IF(N6227="No aplica","No aplica",IF(I6227="","Pendent",IF(N6227="Per substituir","Substituir",IF(OR(N6227="No localitzat",N6227="No lliurat"),"Reposar",IF(I6227&lt;H6227,"Reposar",IF(I6227&gt;H6227,"Revisar excedent",IF(AND(G6227="Sí",M6227&lt;&gt;"",M6227&lt;TODAY()),"EPI caducat",IF(AND(G6227="Sí",M6227&lt;&gt;"",M6227&lt;=TODAY()+90),"EPI caduca ≤90 dies",IF(OR(N6227="Deteriorat usable",N6227="Revisió necessària"),"Revisar","OK"))))))))))</f>
      </c>
      <c r="R6227" s="20"/>
    </row>
    <row r="6228" customFormat="false" ht="15" hidden="false" customHeight="false" outlineLevel="0" collapsed="false">
      <c r="A6228" s="19" t="n">
        <v>58</v>
      </c>
      <c r="B6228" s="19" t="n">
        <f aca="false">IFERROR(VLOOKUP(A6228,Personal!$A$6:$F$112,2,FALSE()),"")</f>
        <v>0</v>
      </c>
      <c r="C6228" s="19" t="str">
        <f aca="false">IFERROR(VLOOKUP(A6228,Personal!$A$6:$F$112,3,FALSE()),"")</f>
        <v>Valls</v>
      </c>
      <c r="D6228" s="19" t="s">
        <v>45</v>
      </c>
      <c r="E6228" s="19" t="s">
        <v>48</v>
      </c>
      <c r="F6228" s="19" t="s">
        <v>49</v>
      </c>
      <c r="G6228" s="19" t="s">
        <v>291</v>
      </c>
      <c r="H6228" s="19" t="n">
        <f aca="false">IF(OR(VLOOKUP(A6228,Personal!$A$6:$F$112,5,FALSE())&lt;&gt;"Sí",N6228="No aplica"),0,'Catàleg GRAE'!D14)</f>
        <v>1</v>
      </c>
      <c r="I6228" s="20"/>
      <c r="J6228" s="20"/>
      <c r="K6228" s="20"/>
      <c r="L6228" s="21"/>
      <c r="M6228" s="21"/>
      <c r="N6228" s="20"/>
      <c r="O6228" s="20"/>
      <c r="P6228" s="19" t="str">
        <f aca="false">IF(I6228="","",I6228-H6228)</f>
        <v/>
      </c>
      <c r="Q6228" s="19" t="str">
        <f aca="true">IF(B6228="","",IF(N6228="No aplica","No aplica",IF(I6228="","Pendent",IF(N6228="Per substituir","Substituir",IF(OR(N6228="No localitzat",N6228="No lliurat"),"Reposar",IF(I6228&lt;H6228,"Reposar",IF(I6228&gt;H6228,"Revisar excedent",IF(AND(G6228="Sí",M6228&lt;&gt;"",M6228&lt;TODAY()),"EPI caducat",IF(AND(G6228="Sí",M6228&lt;&gt;"",M6228&lt;=TODAY()+90),"EPI caduca ≤90 dies",IF(OR(N6228="Deteriorat usable",N6228="Revisió necessària"),"Revisar","OK"))))))))))</f>
      </c>
      <c r="R6228" s="20"/>
    </row>
    <row r="6229" customFormat="false" ht="15" hidden="false" customHeight="false" outlineLevel="0" collapsed="false">
      <c r="A6229" s="19" t="n">
        <v>58</v>
      </c>
      <c r="B6229" s="19" t="n">
        <f aca="false">IFERROR(VLOOKUP(A6229,Personal!$A$6:$F$112,2,FALSE()),"")</f>
        <v>0</v>
      </c>
      <c r="C6229" s="19" t="str">
        <f aca="false">IFERROR(VLOOKUP(A6229,Personal!$A$6:$F$112,3,FALSE()),"")</f>
        <v>Valls</v>
      </c>
      <c r="D6229" s="19" t="s">
        <v>45</v>
      </c>
      <c r="E6229" s="19" t="s">
        <v>50</v>
      </c>
      <c r="F6229" s="19" t="s">
        <v>51</v>
      </c>
      <c r="G6229" s="19" t="s">
        <v>291</v>
      </c>
      <c r="H6229" s="19" t="n">
        <f aca="false">IF(OR(VLOOKUP(A6229,Personal!$A$6:$F$112,5,FALSE())&lt;&gt;"Sí",N6229="No aplica"),0,'Catàleg GRAE'!D15)</f>
        <v>1</v>
      </c>
      <c r="I6229" s="20"/>
      <c r="J6229" s="20"/>
      <c r="K6229" s="20"/>
      <c r="L6229" s="21"/>
      <c r="M6229" s="21"/>
      <c r="N6229" s="20"/>
      <c r="O6229" s="20"/>
      <c r="P6229" s="19" t="str">
        <f aca="false">IF(I6229="","",I6229-H6229)</f>
        <v/>
      </c>
      <c r="Q6229" s="19" t="str">
        <f aca="true">IF(B6229="","",IF(N6229="No aplica","No aplica",IF(I6229="","Pendent",IF(N6229="Per substituir","Substituir",IF(OR(N6229="No localitzat",N6229="No lliurat"),"Reposar",IF(I6229&lt;H6229,"Reposar",IF(I6229&gt;H6229,"Revisar excedent",IF(AND(G6229="Sí",M6229&lt;&gt;"",M6229&lt;TODAY()),"EPI caducat",IF(AND(G6229="Sí",M6229&lt;&gt;"",M6229&lt;=TODAY()+90),"EPI caduca ≤90 dies",IF(OR(N6229="Deteriorat usable",N6229="Revisió necessària"),"Revisar","OK"))))))))))</f>
      </c>
      <c r="R6229" s="20"/>
    </row>
    <row r="6230" customFormat="false" ht="15" hidden="false" customHeight="false" outlineLevel="0" collapsed="false">
      <c r="A6230" s="19" t="n">
        <v>58</v>
      </c>
      <c r="B6230" s="19" t="n">
        <f aca="false">IFERROR(VLOOKUP(A6230,Personal!$A$6:$F$112,2,FALSE()),"")</f>
        <v>0</v>
      </c>
      <c r="C6230" s="19" t="str">
        <f aca="false">IFERROR(VLOOKUP(A6230,Personal!$A$6:$F$112,3,FALSE()),"")</f>
        <v>Valls</v>
      </c>
      <c r="D6230" s="19" t="s">
        <v>45</v>
      </c>
      <c r="E6230" s="19" t="s">
        <v>52</v>
      </c>
      <c r="F6230" s="19" t="s">
        <v>53</v>
      </c>
      <c r="G6230" s="19" t="s">
        <v>291</v>
      </c>
      <c r="H6230" s="19" t="n">
        <f aca="false">IF(OR(VLOOKUP(A6230,Personal!$A$6:$F$112,5,FALSE())&lt;&gt;"Sí",N6230="No aplica"),0,'Catàleg GRAE'!D16)</f>
        <v>1</v>
      </c>
      <c r="I6230" s="20"/>
      <c r="J6230" s="20"/>
      <c r="K6230" s="20"/>
      <c r="L6230" s="21"/>
      <c r="M6230" s="21"/>
      <c r="N6230" s="20"/>
      <c r="O6230" s="20"/>
      <c r="P6230" s="19" t="str">
        <f aca="false">IF(I6230="","",I6230-H6230)</f>
        <v/>
      </c>
      <c r="Q6230" s="19" t="str">
        <f aca="true">IF(B6230="","",IF(N6230="No aplica","No aplica",IF(I6230="","Pendent",IF(N6230="Per substituir","Substituir",IF(OR(N6230="No localitzat",N6230="No lliurat"),"Reposar",IF(I6230&lt;H6230,"Reposar",IF(I6230&gt;H6230,"Revisar excedent",IF(AND(G6230="Sí",M6230&lt;&gt;"",M6230&lt;TODAY()),"EPI caducat",IF(AND(G6230="Sí",M6230&lt;&gt;"",M6230&lt;=TODAY()+90),"EPI caduca ≤90 dies",IF(OR(N6230="Deteriorat usable",N6230="Revisió necessària"),"Revisar","OK"))))))))))</f>
      </c>
      <c r="R6230" s="20"/>
    </row>
    <row r="6231" customFormat="false" ht="15" hidden="false" customHeight="false" outlineLevel="0" collapsed="false">
      <c r="A6231" s="19" t="n">
        <v>58</v>
      </c>
      <c r="B6231" s="19" t="n">
        <f aca="false">IFERROR(VLOOKUP(A6231,Personal!$A$6:$F$112,2,FALSE()),"")</f>
        <v>0</v>
      </c>
      <c r="C6231" s="19" t="str">
        <f aca="false">IFERROR(VLOOKUP(A6231,Personal!$A$6:$F$112,3,FALSE()),"")</f>
        <v>Valls</v>
      </c>
      <c r="D6231" s="19" t="s">
        <v>45</v>
      </c>
      <c r="E6231" s="19" t="s">
        <v>54</v>
      </c>
      <c r="F6231" s="19" t="s">
        <v>55</v>
      </c>
      <c r="G6231" s="19" t="s">
        <v>291</v>
      </c>
      <c r="H6231" s="19" t="n">
        <f aca="false">IF(OR(VLOOKUP(A6231,Personal!$A$6:$F$112,5,FALSE())&lt;&gt;"Sí",N6231="No aplica"),0,'Catàleg GRAE'!D17)</f>
        <v>1</v>
      </c>
      <c r="I6231" s="20"/>
      <c r="J6231" s="20"/>
      <c r="K6231" s="20"/>
      <c r="L6231" s="21"/>
      <c r="M6231" s="21"/>
      <c r="N6231" s="20"/>
      <c r="O6231" s="20"/>
      <c r="P6231" s="19" t="str">
        <f aca="false">IF(I6231="","",I6231-H6231)</f>
        <v/>
      </c>
      <c r="Q6231" s="19" t="str">
        <f aca="true">IF(B6231="","",IF(N6231="No aplica","No aplica",IF(I6231="","Pendent",IF(N6231="Per substituir","Substituir",IF(OR(N6231="No localitzat",N6231="No lliurat"),"Reposar",IF(I6231&lt;H6231,"Reposar",IF(I6231&gt;H6231,"Revisar excedent",IF(AND(G6231="Sí",M6231&lt;&gt;"",M6231&lt;TODAY()),"EPI caducat",IF(AND(G6231="Sí",M6231&lt;&gt;"",M6231&lt;=TODAY()+90),"EPI caduca ≤90 dies",IF(OR(N6231="Deteriorat usable",N6231="Revisió necessària"),"Revisar","OK"))))))))))</f>
      </c>
      <c r="R6231" s="20"/>
    </row>
    <row r="6232" customFormat="false" ht="15" hidden="false" customHeight="false" outlineLevel="0" collapsed="false">
      <c r="A6232" s="19" t="n">
        <v>58</v>
      </c>
      <c r="B6232" s="19" t="n">
        <f aca="false">IFERROR(VLOOKUP(A6232,Personal!$A$6:$F$112,2,FALSE()),"")</f>
        <v>0</v>
      </c>
      <c r="C6232" s="19" t="str">
        <f aca="false">IFERROR(VLOOKUP(A6232,Personal!$A$6:$F$112,3,FALSE()),"")</f>
        <v>Valls</v>
      </c>
      <c r="D6232" s="19" t="s">
        <v>56</v>
      </c>
      <c r="E6232" s="19" t="s">
        <v>57</v>
      </c>
      <c r="F6232" s="19" t="s">
        <v>58</v>
      </c>
      <c r="G6232" s="19" t="s">
        <v>291</v>
      </c>
      <c r="H6232" s="19" t="n">
        <f aca="false">IF(OR(VLOOKUP(A6232,Personal!$A$6:$F$112,5,FALSE())&lt;&gt;"Sí",N6232="No aplica"),0,'Catàleg GRAE'!D18)</f>
        <v>1</v>
      </c>
      <c r="I6232" s="20"/>
      <c r="J6232" s="20"/>
      <c r="K6232" s="20"/>
      <c r="L6232" s="21"/>
      <c r="M6232" s="21"/>
      <c r="N6232" s="20"/>
      <c r="O6232" s="20"/>
      <c r="P6232" s="19" t="str">
        <f aca="false">IF(I6232="","",I6232-H6232)</f>
        <v/>
      </c>
      <c r="Q6232" s="19" t="str">
        <f aca="true">IF(B6232="","",IF(N6232="No aplica","No aplica",IF(I6232="","Pendent",IF(N6232="Per substituir","Substituir",IF(OR(N6232="No localitzat",N6232="No lliurat"),"Reposar",IF(I6232&lt;H6232,"Reposar",IF(I6232&gt;H6232,"Revisar excedent",IF(AND(G6232="Sí",M6232&lt;&gt;"",M6232&lt;TODAY()),"EPI caducat",IF(AND(G6232="Sí",M6232&lt;&gt;"",M6232&lt;=TODAY()+90),"EPI caduca ≤90 dies",IF(OR(N6232="Deteriorat usable",N6232="Revisió necessària"),"Revisar","OK"))))))))))</f>
      </c>
      <c r="R6232" s="20"/>
    </row>
    <row r="6233" customFormat="false" ht="15" hidden="false" customHeight="false" outlineLevel="0" collapsed="false">
      <c r="A6233" s="19" t="n">
        <v>58</v>
      </c>
      <c r="B6233" s="19" t="n">
        <f aca="false">IFERROR(VLOOKUP(A6233,Personal!$A$6:$F$112,2,FALSE()),"")</f>
        <v>0</v>
      </c>
      <c r="C6233" s="19" t="str">
        <f aca="false">IFERROR(VLOOKUP(A6233,Personal!$A$6:$F$112,3,FALSE()),"")</f>
        <v>Valls</v>
      </c>
      <c r="D6233" s="19" t="s">
        <v>59</v>
      </c>
      <c r="E6233" s="19" t="s">
        <v>60</v>
      </c>
      <c r="F6233" s="19" t="s">
        <v>61</v>
      </c>
      <c r="G6233" s="19" t="s">
        <v>291</v>
      </c>
      <c r="H6233" s="19" t="n">
        <f aca="false">IF(OR(VLOOKUP(A6233,Personal!$A$6:$F$112,5,FALSE())&lt;&gt;"Sí",N6233="No aplica"),0,'Catàleg GRAE'!D19)</f>
        <v>4</v>
      </c>
      <c r="I6233" s="20"/>
      <c r="J6233" s="20"/>
      <c r="K6233" s="20"/>
      <c r="L6233" s="21"/>
      <c r="M6233" s="21"/>
      <c r="N6233" s="20"/>
      <c r="O6233" s="20"/>
      <c r="P6233" s="19" t="str">
        <f aca="false">IF(I6233="","",I6233-H6233)</f>
        <v/>
      </c>
      <c r="Q6233" s="19" t="str">
        <f aca="true">IF(B6233="","",IF(N6233="No aplica","No aplica",IF(I6233="","Pendent",IF(N6233="Per substituir","Substituir",IF(OR(N6233="No localitzat",N6233="No lliurat"),"Reposar",IF(I6233&lt;H6233,"Reposar",IF(I6233&gt;H6233,"Revisar excedent",IF(AND(G6233="Sí",M6233&lt;&gt;"",M6233&lt;TODAY()),"EPI caducat",IF(AND(G6233="Sí",M6233&lt;&gt;"",M6233&lt;=TODAY()+90),"EPI caduca ≤90 dies",IF(OR(N6233="Deteriorat usable",N6233="Revisió necessària"),"Revisar","OK"))))))))))</f>
      </c>
      <c r="R6233" s="20"/>
    </row>
    <row r="6234" customFormat="false" ht="15" hidden="false" customHeight="false" outlineLevel="0" collapsed="false">
      <c r="A6234" s="19" t="n">
        <v>58</v>
      </c>
      <c r="B6234" s="19" t="n">
        <f aca="false">IFERROR(VLOOKUP(A6234,Personal!$A$6:$F$112,2,FALSE()),"")</f>
        <v>0</v>
      </c>
      <c r="C6234" s="19" t="str">
        <f aca="false">IFERROR(VLOOKUP(A6234,Personal!$A$6:$F$112,3,FALSE()),"")</f>
        <v>Valls</v>
      </c>
      <c r="D6234" s="19" t="s">
        <v>59</v>
      </c>
      <c r="E6234" s="19" t="s">
        <v>60</v>
      </c>
      <c r="F6234" s="19" t="s">
        <v>62</v>
      </c>
      <c r="G6234" s="19" t="s">
        <v>291</v>
      </c>
      <c r="H6234" s="19" t="n">
        <f aca="false">IF(OR(VLOOKUP(A6234,Personal!$A$6:$F$112,5,FALSE())&lt;&gt;"Sí",N6234="No aplica"),0,'Catàleg GRAE'!D20)</f>
        <v>2</v>
      </c>
      <c r="I6234" s="20"/>
      <c r="J6234" s="20"/>
      <c r="K6234" s="20"/>
      <c r="L6234" s="21"/>
      <c r="M6234" s="21"/>
      <c r="N6234" s="20"/>
      <c r="O6234" s="20"/>
      <c r="P6234" s="19" t="str">
        <f aca="false">IF(I6234="","",I6234-H6234)</f>
        <v/>
      </c>
      <c r="Q6234" s="19" t="str">
        <f aca="true">IF(B6234="","",IF(N6234="No aplica","No aplica",IF(I6234="","Pendent",IF(N6234="Per substituir","Substituir",IF(OR(N6234="No localitzat",N6234="No lliurat"),"Reposar",IF(I6234&lt;H6234,"Reposar",IF(I6234&gt;H6234,"Revisar excedent",IF(AND(G6234="Sí",M6234&lt;&gt;"",M6234&lt;TODAY()),"EPI caducat",IF(AND(G6234="Sí",M6234&lt;&gt;"",M6234&lt;=TODAY()+90),"EPI caduca ≤90 dies",IF(OR(N6234="Deteriorat usable",N6234="Revisió necessària"),"Revisar","OK"))))))))))</f>
      </c>
      <c r="R6234" s="20"/>
    </row>
    <row r="6235" customFormat="false" ht="15" hidden="false" customHeight="false" outlineLevel="0" collapsed="false">
      <c r="A6235" s="19" t="n">
        <v>58</v>
      </c>
      <c r="B6235" s="19" t="n">
        <f aca="false">IFERROR(VLOOKUP(A6235,Personal!$A$6:$F$112,2,FALSE()),"")</f>
        <v>0</v>
      </c>
      <c r="C6235" s="19" t="str">
        <f aca="false">IFERROR(VLOOKUP(A6235,Personal!$A$6:$F$112,3,FALSE()),"")</f>
        <v>Valls</v>
      </c>
      <c r="D6235" s="19" t="s">
        <v>59</v>
      </c>
      <c r="E6235" s="19" t="s">
        <v>60</v>
      </c>
      <c r="F6235" s="19" t="s">
        <v>63</v>
      </c>
      <c r="G6235" s="19" t="s">
        <v>291</v>
      </c>
      <c r="H6235" s="19" t="n">
        <f aca="false">IF(OR(VLOOKUP(A6235,Personal!$A$6:$F$112,5,FALSE())&lt;&gt;"Sí",N6235="No aplica"),0,'Catàleg GRAE'!D21)</f>
        <v>2</v>
      </c>
      <c r="I6235" s="20"/>
      <c r="J6235" s="20"/>
      <c r="K6235" s="20"/>
      <c r="L6235" s="21"/>
      <c r="M6235" s="21"/>
      <c r="N6235" s="20"/>
      <c r="O6235" s="20"/>
      <c r="P6235" s="19" t="str">
        <f aca="false">IF(I6235="","",I6235-H6235)</f>
        <v/>
      </c>
      <c r="Q6235" s="19" t="str">
        <f aca="true">IF(B6235="","",IF(N6235="No aplica","No aplica",IF(I6235="","Pendent",IF(N6235="Per substituir","Substituir",IF(OR(N6235="No localitzat",N6235="No lliurat"),"Reposar",IF(I6235&lt;H6235,"Reposar",IF(I6235&gt;H6235,"Revisar excedent",IF(AND(G6235="Sí",M6235&lt;&gt;"",M6235&lt;TODAY()),"EPI caducat",IF(AND(G6235="Sí",M6235&lt;&gt;"",M6235&lt;=TODAY()+90),"EPI caduca ≤90 dies",IF(OR(N6235="Deteriorat usable",N6235="Revisió necessària"),"Revisar","OK"))))))))))</f>
      </c>
      <c r="R6235" s="20"/>
    </row>
    <row r="6236" customFormat="false" ht="15" hidden="false" customHeight="false" outlineLevel="0" collapsed="false">
      <c r="A6236" s="19" t="n">
        <v>58</v>
      </c>
      <c r="B6236" s="19" t="n">
        <f aca="false">IFERROR(VLOOKUP(A6236,Personal!$A$6:$F$112,2,FALSE()),"")</f>
        <v>0</v>
      </c>
      <c r="C6236" s="19" t="str">
        <f aca="false">IFERROR(VLOOKUP(A6236,Personal!$A$6:$F$112,3,FALSE()),"")</f>
        <v>Valls</v>
      </c>
      <c r="D6236" s="19" t="s">
        <v>64</v>
      </c>
      <c r="E6236" s="19" t="s">
        <v>65</v>
      </c>
      <c r="F6236" s="19" t="s">
        <v>66</v>
      </c>
      <c r="G6236" s="19" t="s">
        <v>291</v>
      </c>
      <c r="H6236" s="19" t="n">
        <f aca="false">IF(OR(VLOOKUP(A6236,Personal!$A$6:$F$112,5,FALSE())&lt;&gt;"Sí",N6236="No aplica"),0,'Catàleg GRAE'!D22)</f>
        <v>1</v>
      </c>
      <c r="I6236" s="20"/>
      <c r="J6236" s="20"/>
      <c r="K6236" s="20"/>
      <c r="L6236" s="21"/>
      <c r="M6236" s="21"/>
      <c r="N6236" s="20"/>
      <c r="O6236" s="20"/>
      <c r="P6236" s="19" t="str">
        <f aca="false">IF(I6236="","",I6236-H6236)</f>
        <v/>
      </c>
      <c r="Q6236" s="19" t="str">
        <f aca="true">IF(B6236="","",IF(N6236="No aplica","No aplica",IF(I6236="","Pendent",IF(N6236="Per substituir","Substituir",IF(OR(N6236="No localitzat",N6236="No lliurat"),"Reposar",IF(I6236&lt;H6236,"Reposar",IF(I6236&gt;H6236,"Revisar excedent",IF(AND(G6236="Sí",M6236&lt;&gt;"",M6236&lt;TODAY()),"EPI caducat",IF(AND(G6236="Sí",M6236&lt;&gt;"",M6236&lt;=TODAY()+90),"EPI caduca ≤90 dies",IF(OR(N6236="Deteriorat usable",N6236="Revisió necessària"),"Revisar","OK"))))))))))</f>
      </c>
      <c r="R6236" s="20"/>
    </row>
    <row r="6237" customFormat="false" ht="15" hidden="false" customHeight="false" outlineLevel="0" collapsed="false">
      <c r="A6237" s="19" t="n">
        <v>58</v>
      </c>
      <c r="B6237" s="19" t="n">
        <f aca="false">IFERROR(VLOOKUP(A6237,Personal!$A$6:$F$112,2,FALSE()),"")</f>
        <v>0</v>
      </c>
      <c r="C6237" s="19" t="str">
        <f aca="false">IFERROR(VLOOKUP(A6237,Personal!$A$6:$F$112,3,FALSE()),"")</f>
        <v>Valls</v>
      </c>
      <c r="D6237" s="19" t="s">
        <v>64</v>
      </c>
      <c r="E6237" s="19" t="s">
        <v>67</v>
      </c>
      <c r="F6237" s="19" t="s">
        <v>68</v>
      </c>
      <c r="G6237" s="19" t="s">
        <v>291</v>
      </c>
      <c r="H6237" s="19" t="n">
        <f aca="false">IF(OR(VLOOKUP(A6237,Personal!$A$6:$F$112,5,FALSE())&lt;&gt;"Sí",N6237="No aplica"),0,'Catàleg GRAE'!D23)</f>
        <v>1</v>
      </c>
      <c r="I6237" s="20"/>
      <c r="J6237" s="20"/>
      <c r="K6237" s="20"/>
      <c r="L6237" s="21"/>
      <c r="M6237" s="21"/>
      <c r="N6237" s="20"/>
      <c r="O6237" s="20"/>
      <c r="P6237" s="19" t="str">
        <f aca="false">IF(I6237="","",I6237-H6237)</f>
        <v/>
      </c>
      <c r="Q6237" s="19" t="str">
        <f aca="true">IF(B6237="","",IF(N6237="No aplica","No aplica",IF(I6237="","Pendent",IF(N6237="Per substituir","Substituir",IF(OR(N6237="No localitzat",N6237="No lliurat"),"Reposar",IF(I6237&lt;H6237,"Reposar",IF(I6237&gt;H6237,"Revisar excedent",IF(AND(G6237="Sí",M6237&lt;&gt;"",M6237&lt;TODAY()),"EPI caducat",IF(AND(G6237="Sí",M6237&lt;&gt;"",M6237&lt;=TODAY()+90),"EPI caduca ≤90 dies",IF(OR(N6237="Deteriorat usable",N6237="Revisió necessària"),"Revisar","OK"))))))))))</f>
      </c>
      <c r="R6237" s="20"/>
    </row>
    <row r="6238" customFormat="false" ht="15" hidden="false" customHeight="false" outlineLevel="0" collapsed="false">
      <c r="A6238" s="19" t="n">
        <v>58</v>
      </c>
      <c r="B6238" s="19" t="n">
        <f aca="false">IFERROR(VLOOKUP(A6238,Personal!$A$6:$F$112,2,FALSE()),"")</f>
        <v>0</v>
      </c>
      <c r="C6238" s="19" t="str">
        <f aca="false">IFERROR(VLOOKUP(A6238,Personal!$A$6:$F$112,3,FALSE()),"")</f>
        <v>Valls</v>
      </c>
      <c r="D6238" s="19" t="s">
        <v>64</v>
      </c>
      <c r="E6238" s="19" t="s">
        <v>69</v>
      </c>
      <c r="F6238" s="19" t="s">
        <v>70</v>
      </c>
      <c r="G6238" s="19" t="s">
        <v>291</v>
      </c>
      <c r="H6238" s="19" t="n">
        <f aca="false">IF(OR(VLOOKUP(A6238,Personal!$A$6:$F$112,5,FALSE())&lt;&gt;"Sí",N6238="No aplica"),0,'Catàleg GRAE'!D24)</f>
        <v>1</v>
      </c>
      <c r="I6238" s="20"/>
      <c r="J6238" s="20"/>
      <c r="K6238" s="20"/>
      <c r="L6238" s="21"/>
      <c r="M6238" s="21"/>
      <c r="N6238" s="20"/>
      <c r="O6238" s="20"/>
      <c r="P6238" s="19" t="str">
        <f aca="false">IF(I6238="","",I6238-H6238)</f>
        <v/>
      </c>
      <c r="Q6238" s="19" t="str">
        <f aca="true">IF(B6238="","",IF(N6238="No aplica","No aplica",IF(I6238="","Pendent",IF(N6238="Per substituir","Substituir",IF(OR(N6238="No localitzat",N6238="No lliurat"),"Reposar",IF(I6238&lt;H6238,"Reposar",IF(I6238&gt;H6238,"Revisar excedent",IF(AND(G6238="Sí",M6238&lt;&gt;"",M6238&lt;TODAY()),"EPI caducat",IF(AND(G6238="Sí",M6238&lt;&gt;"",M6238&lt;=TODAY()+90),"EPI caduca ≤90 dies",IF(OR(N6238="Deteriorat usable",N6238="Revisió necessària"),"Revisar","OK"))))))))))</f>
      </c>
      <c r="R6238" s="20"/>
    </row>
    <row r="6239" customFormat="false" ht="15" hidden="false" customHeight="false" outlineLevel="0" collapsed="false">
      <c r="A6239" s="19" t="n">
        <v>58</v>
      </c>
      <c r="B6239" s="19" t="n">
        <f aca="false">IFERROR(VLOOKUP(A6239,Personal!$A$6:$F$112,2,FALSE()),"")</f>
        <v>0</v>
      </c>
      <c r="C6239" s="19" t="str">
        <f aca="false">IFERROR(VLOOKUP(A6239,Personal!$A$6:$F$112,3,FALSE()),"")</f>
        <v>Valls</v>
      </c>
      <c r="D6239" s="19" t="s">
        <v>71</v>
      </c>
      <c r="E6239" s="19" t="s">
        <v>72</v>
      </c>
      <c r="F6239" s="19" t="s">
        <v>73</v>
      </c>
      <c r="G6239" s="19" t="s">
        <v>291</v>
      </c>
      <c r="H6239" s="19" t="n">
        <f aca="false">IF(OR(VLOOKUP(A6239,Personal!$A$6:$F$112,5,FALSE())&lt;&gt;"Sí",N6239="No aplica"),0,'Catàleg GRAE'!D25)</f>
        <v>1</v>
      </c>
      <c r="I6239" s="20"/>
      <c r="J6239" s="20"/>
      <c r="K6239" s="20"/>
      <c r="L6239" s="21"/>
      <c r="M6239" s="21"/>
      <c r="N6239" s="20"/>
      <c r="O6239" s="20"/>
      <c r="P6239" s="19" t="str">
        <f aca="false">IF(I6239="","",I6239-H6239)</f>
        <v/>
      </c>
      <c r="Q6239" s="19" t="str">
        <f aca="true">IF(B6239="","",IF(N6239="No aplica","No aplica",IF(I6239="","Pendent",IF(N6239="Per substituir","Substituir",IF(OR(N6239="No localitzat",N6239="No lliurat"),"Reposar",IF(I6239&lt;H6239,"Reposar",IF(I6239&gt;H6239,"Revisar excedent",IF(AND(G6239="Sí",M6239&lt;&gt;"",M6239&lt;TODAY()),"EPI caducat",IF(AND(G6239="Sí",M6239&lt;&gt;"",M6239&lt;=TODAY()+90),"EPI caduca ≤90 dies",IF(OR(N6239="Deteriorat usable",N6239="Revisió necessària"),"Revisar","OK"))))))))))</f>
      </c>
      <c r="R6239" s="20"/>
    </row>
    <row r="6240" customFormat="false" ht="15" hidden="false" customHeight="false" outlineLevel="0" collapsed="false">
      <c r="A6240" s="19" t="n">
        <v>58</v>
      </c>
      <c r="B6240" s="19" t="n">
        <f aca="false">IFERROR(VLOOKUP(A6240,Personal!$A$6:$F$112,2,FALSE()),"")</f>
        <v>0</v>
      </c>
      <c r="C6240" s="19" t="str">
        <f aca="false">IFERROR(VLOOKUP(A6240,Personal!$A$6:$F$112,3,FALSE()),"")</f>
        <v>Valls</v>
      </c>
      <c r="D6240" s="19" t="s">
        <v>40</v>
      </c>
      <c r="E6240" s="19" t="s">
        <v>74</v>
      </c>
      <c r="F6240" s="19" t="s">
        <v>75</v>
      </c>
      <c r="G6240" s="19" t="s">
        <v>272</v>
      </c>
      <c r="H6240" s="19" t="n">
        <f aca="false">IF(OR(VLOOKUP(A6240,Personal!$A$6:$F$112,5,FALSE())&lt;&gt;"Sí",N6240="No aplica"),0,'Catàleg GRAE'!D26)</f>
        <v>1</v>
      </c>
      <c r="I6240" s="20"/>
      <c r="J6240" s="20"/>
      <c r="K6240" s="20"/>
      <c r="L6240" s="21"/>
      <c r="M6240" s="21"/>
      <c r="N6240" s="20"/>
      <c r="O6240" s="20"/>
      <c r="P6240" s="19" t="str">
        <f aca="false">IF(I6240="","",I6240-H6240)</f>
        <v/>
      </c>
      <c r="Q6240" s="19" t="str">
        <f aca="true">IF(B6240="","",IF(N6240="No aplica","No aplica",IF(I6240="","Pendent",IF(N6240="Per substituir","Substituir",IF(OR(N6240="No localitzat",N6240="No lliurat"),"Reposar",IF(I6240&lt;H6240,"Reposar",IF(I6240&gt;H6240,"Revisar excedent",IF(AND(G6240="Sí",M6240&lt;&gt;"",M6240&lt;TODAY()),"EPI caducat",IF(AND(G6240="Sí",M6240&lt;&gt;"",M6240&lt;=TODAY()+90),"EPI caduca ≤90 dies",IF(OR(N6240="Deteriorat usable",N6240="Revisió necessària"),"Revisar","OK"))))))))))</f>
      </c>
      <c r="R6240" s="20"/>
    </row>
    <row r="6241" customFormat="false" ht="15" hidden="false" customHeight="false" outlineLevel="0" collapsed="false">
      <c r="A6241" s="19" t="n">
        <v>58</v>
      </c>
      <c r="B6241" s="19" t="n">
        <f aca="false">IFERROR(VLOOKUP(A6241,Personal!$A$6:$F$112,2,FALSE()),"")</f>
        <v>0</v>
      </c>
      <c r="C6241" s="19" t="str">
        <f aca="false">IFERROR(VLOOKUP(A6241,Personal!$A$6:$F$112,3,FALSE()),"")</f>
        <v>Valls</v>
      </c>
      <c r="D6241" s="19" t="s">
        <v>40</v>
      </c>
      <c r="E6241" s="19" t="s">
        <v>76</v>
      </c>
      <c r="F6241" s="19" t="s">
        <v>77</v>
      </c>
      <c r="G6241" s="19" t="s">
        <v>291</v>
      </c>
      <c r="H6241" s="19" t="n">
        <f aca="false">IF(OR(VLOOKUP(A6241,Personal!$A$6:$F$112,5,FALSE())&lt;&gt;"Sí",N6241="No aplica"),0,'Catàleg GRAE'!D27)</f>
        <v>1</v>
      </c>
      <c r="I6241" s="20"/>
      <c r="J6241" s="20"/>
      <c r="K6241" s="20"/>
      <c r="L6241" s="21"/>
      <c r="M6241" s="21"/>
      <c r="N6241" s="20"/>
      <c r="O6241" s="20"/>
      <c r="P6241" s="19" t="str">
        <f aca="false">IF(I6241="","",I6241-H6241)</f>
        <v/>
      </c>
      <c r="Q6241" s="19" t="str">
        <f aca="true">IF(B6241="","",IF(N6241="No aplica","No aplica",IF(I6241="","Pendent",IF(N6241="Per substituir","Substituir",IF(OR(N6241="No localitzat",N6241="No lliurat"),"Reposar",IF(I6241&lt;H6241,"Reposar",IF(I6241&gt;H6241,"Revisar excedent",IF(AND(G6241="Sí",M6241&lt;&gt;"",M6241&lt;TODAY()),"EPI caducat",IF(AND(G6241="Sí",M6241&lt;&gt;"",M6241&lt;=TODAY()+90),"EPI caduca ≤90 dies",IF(OR(N6241="Deteriorat usable",N6241="Revisió necessària"),"Revisar","OK"))))))))))</f>
      </c>
      <c r="R6241" s="20"/>
    </row>
    <row r="6242" customFormat="false" ht="15" hidden="false" customHeight="false" outlineLevel="0" collapsed="false">
      <c r="A6242" s="19" t="n">
        <v>58</v>
      </c>
      <c r="B6242" s="19" t="n">
        <f aca="false">IFERROR(VLOOKUP(A6242,Personal!$A$6:$F$112,2,FALSE()),"")</f>
        <v>0</v>
      </c>
      <c r="C6242" s="19" t="str">
        <f aca="false">IFERROR(VLOOKUP(A6242,Personal!$A$6:$F$112,3,FALSE()),"")</f>
        <v>Valls</v>
      </c>
      <c r="D6242" s="19" t="s">
        <v>78</v>
      </c>
      <c r="E6242" s="19" t="s">
        <v>79</v>
      </c>
      <c r="F6242" s="19" t="s">
        <v>80</v>
      </c>
      <c r="G6242" s="19" t="s">
        <v>291</v>
      </c>
      <c r="H6242" s="19" t="n">
        <f aca="false">IF(OR(VLOOKUP(A6242,Personal!$A$6:$F$112,5,FALSE())&lt;&gt;"Sí",N6242="No aplica"),0,'Catàleg GRAE'!D28)</f>
        <v>1</v>
      </c>
      <c r="I6242" s="20"/>
      <c r="J6242" s="20"/>
      <c r="K6242" s="20"/>
      <c r="L6242" s="21"/>
      <c r="M6242" s="21"/>
      <c r="N6242" s="20"/>
      <c r="O6242" s="20"/>
      <c r="P6242" s="19" t="str">
        <f aca="false">IF(I6242="","",I6242-H6242)</f>
        <v/>
      </c>
      <c r="Q6242" s="19" t="str">
        <f aca="true">IF(B6242="","",IF(N6242="No aplica","No aplica",IF(I6242="","Pendent",IF(N6242="Per substituir","Substituir",IF(OR(N6242="No localitzat",N6242="No lliurat"),"Reposar",IF(I6242&lt;H6242,"Reposar",IF(I6242&gt;H6242,"Revisar excedent",IF(AND(G6242="Sí",M6242&lt;&gt;"",M6242&lt;TODAY()),"EPI caducat",IF(AND(G6242="Sí",M6242&lt;&gt;"",M6242&lt;=TODAY()+90),"EPI caduca ≤90 dies",IF(OR(N6242="Deteriorat usable",N6242="Revisió necessària"),"Revisar","OK"))))))))))</f>
      </c>
      <c r="R6242" s="20"/>
    </row>
    <row r="6243" customFormat="false" ht="15" hidden="false" customHeight="false" outlineLevel="0" collapsed="false">
      <c r="A6243" s="19" t="n">
        <v>58</v>
      </c>
      <c r="B6243" s="19" t="n">
        <f aca="false">IFERROR(VLOOKUP(A6243,Personal!$A$6:$F$112,2,FALSE()),"")</f>
        <v>0</v>
      </c>
      <c r="C6243" s="19" t="str">
        <f aca="false">IFERROR(VLOOKUP(A6243,Personal!$A$6:$F$112,3,FALSE()),"")</f>
        <v>Valls</v>
      </c>
      <c r="D6243" s="19" t="s">
        <v>26</v>
      </c>
      <c r="E6243" s="19" t="s">
        <v>81</v>
      </c>
      <c r="F6243" s="19" t="s">
        <v>82</v>
      </c>
      <c r="G6243" s="19" t="s">
        <v>272</v>
      </c>
      <c r="H6243" s="19" t="n">
        <f aca="false">IF(OR(VLOOKUP(A6243,Personal!$A$6:$F$112,5,FALSE())&lt;&gt;"Sí",N6243="No aplica"),0,'Catàleg GRAE'!D29)</f>
        <v>1</v>
      </c>
      <c r="I6243" s="20"/>
      <c r="J6243" s="20"/>
      <c r="K6243" s="20"/>
      <c r="L6243" s="21"/>
      <c r="M6243" s="21"/>
      <c r="N6243" s="20"/>
      <c r="O6243" s="20"/>
      <c r="P6243" s="19" t="str">
        <f aca="false">IF(I6243="","",I6243-H6243)</f>
        <v/>
      </c>
      <c r="Q6243" s="19" t="str">
        <f aca="true">IF(B6243="","",IF(N6243="No aplica","No aplica",IF(I6243="","Pendent",IF(N6243="Per substituir","Substituir",IF(OR(N6243="No localitzat",N6243="No lliurat"),"Reposar",IF(I6243&lt;H6243,"Reposar",IF(I6243&gt;H6243,"Revisar excedent",IF(AND(G6243="Sí",M6243&lt;&gt;"",M6243&lt;TODAY()),"EPI caducat",IF(AND(G6243="Sí",M6243&lt;&gt;"",M6243&lt;=TODAY()+90),"EPI caduca ≤90 dies",IF(OR(N6243="Deteriorat usable",N6243="Revisió necessària"),"Revisar","OK"))))))))))</f>
      </c>
      <c r="R6243" s="20"/>
    </row>
    <row r="6244" customFormat="false" ht="15" hidden="false" customHeight="false" outlineLevel="0" collapsed="false">
      <c r="A6244" s="19" t="n">
        <v>58</v>
      </c>
      <c r="B6244" s="19" t="n">
        <f aca="false">IFERROR(VLOOKUP(A6244,Personal!$A$6:$F$112,2,FALSE()),"")</f>
        <v>0</v>
      </c>
      <c r="C6244" s="19" t="str">
        <f aca="false">IFERROR(VLOOKUP(A6244,Personal!$A$6:$F$112,3,FALSE()),"")</f>
        <v>Valls</v>
      </c>
      <c r="D6244" s="19" t="s">
        <v>83</v>
      </c>
      <c r="E6244" s="19" t="s">
        <v>84</v>
      </c>
      <c r="F6244" s="19" t="s">
        <v>85</v>
      </c>
      <c r="G6244" s="19" t="s">
        <v>291</v>
      </c>
      <c r="H6244" s="19" t="n">
        <f aca="false">IF(OR(VLOOKUP(A6244,Personal!$A$6:$F$112,5,FALSE())&lt;&gt;"Sí",N6244="No aplica"),0,'Catàleg GRAE'!D30)</f>
        <v>2</v>
      </c>
      <c r="I6244" s="20"/>
      <c r="J6244" s="20"/>
      <c r="K6244" s="20"/>
      <c r="L6244" s="21"/>
      <c r="M6244" s="21"/>
      <c r="N6244" s="20"/>
      <c r="O6244" s="20"/>
      <c r="P6244" s="19" t="str">
        <f aca="false">IF(I6244="","",I6244-H6244)</f>
        <v/>
      </c>
      <c r="Q6244" s="19" t="str">
        <f aca="true">IF(B6244="","",IF(N6244="No aplica","No aplica",IF(I6244="","Pendent",IF(N6244="Per substituir","Substituir",IF(OR(N6244="No localitzat",N6244="No lliurat"),"Reposar",IF(I6244&lt;H6244,"Reposar",IF(I6244&gt;H6244,"Revisar excedent",IF(AND(G6244="Sí",M6244&lt;&gt;"",M6244&lt;TODAY()),"EPI caducat",IF(AND(G6244="Sí",M6244&lt;&gt;"",M6244&lt;=TODAY()+90),"EPI caduca ≤90 dies",IF(OR(N6244="Deteriorat usable",N6244="Revisió necessària"),"Revisar","OK"))))))))))</f>
      </c>
      <c r="R6244" s="20"/>
    </row>
    <row r="6245" customFormat="false" ht="15" hidden="false" customHeight="false" outlineLevel="0" collapsed="false">
      <c r="A6245" s="19" t="n">
        <v>58</v>
      </c>
      <c r="B6245" s="19" t="n">
        <f aca="false">IFERROR(VLOOKUP(A6245,Personal!$A$6:$F$112,2,FALSE()),"")</f>
        <v>0</v>
      </c>
      <c r="C6245" s="19" t="str">
        <f aca="false">IFERROR(VLOOKUP(A6245,Personal!$A$6:$F$112,3,FALSE()),"")</f>
        <v>Valls</v>
      </c>
      <c r="D6245" s="19" t="s">
        <v>83</v>
      </c>
      <c r="E6245" s="19" t="s">
        <v>86</v>
      </c>
      <c r="F6245" s="19" t="s">
        <v>87</v>
      </c>
      <c r="G6245" s="19" t="s">
        <v>291</v>
      </c>
      <c r="H6245" s="19" t="n">
        <f aca="false">IF(OR(VLOOKUP(A6245,Personal!$A$6:$F$112,5,FALSE())&lt;&gt;"Sí",N6245="No aplica"),0,'Catàleg GRAE'!D31)</f>
        <v>2</v>
      </c>
      <c r="I6245" s="20"/>
      <c r="J6245" s="20"/>
      <c r="K6245" s="20"/>
      <c r="L6245" s="21"/>
      <c r="M6245" s="21"/>
      <c r="N6245" s="20"/>
      <c r="O6245" s="20"/>
      <c r="P6245" s="19" t="str">
        <f aca="false">IF(I6245="","",I6245-H6245)</f>
        <v/>
      </c>
      <c r="Q6245" s="19" t="str">
        <f aca="true">IF(B6245="","",IF(N6245="No aplica","No aplica",IF(I6245="","Pendent",IF(N6245="Per substituir","Substituir",IF(OR(N6245="No localitzat",N6245="No lliurat"),"Reposar",IF(I6245&lt;H6245,"Reposar",IF(I6245&gt;H6245,"Revisar excedent",IF(AND(G6245="Sí",M6245&lt;&gt;"",M6245&lt;TODAY()),"EPI caducat",IF(AND(G6245="Sí",M6245&lt;&gt;"",M6245&lt;=TODAY()+90),"EPI caduca ≤90 dies",IF(OR(N6245="Deteriorat usable",N6245="Revisió necessària"),"Revisar","OK"))))))))))</f>
      </c>
      <c r="R6245" s="20"/>
    </row>
    <row r="6246" customFormat="false" ht="15" hidden="false" customHeight="false" outlineLevel="0" collapsed="false">
      <c r="A6246" s="19" t="n">
        <v>58</v>
      </c>
      <c r="B6246" s="19" t="n">
        <f aca="false">IFERROR(VLOOKUP(A6246,Personal!$A$6:$F$112,2,FALSE()),"")</f>
        <v>0</v>
      </c>
      <c r="C6246" s="19" t="str">
        <f aca="false">IFERROR(VLOOKUP(A6246,Personal!$A$6:$F$112,3,FALSE()),"")</f>
        <v>Valls</v>
      </c>
      <c r="D6246" s="19" t="s">
        <v>83</v>
      </c>
      <c r="E6246" s="19" t="s">
        <v>88</v>
      </c>
      <c r="F6246" s="19" t="s">
        <v>89</v>
      </c>
      <c r="G6246" s="19" t="s">
        <v>291</v>
      </c>
      <c r="H6246" s="19" t="n">
        <f aca="false">IF(OR(VLOOKUP(A6246,Personal!$A$6:$F$112,5,FALSE())&lt;&gt;"Sí",N6246="No aplica"),0,'Catàleg GRAE'!D32)</f>
        <v>2</v>
      </c>
      <c r="I6246" s="20"/>
      <c r="J6246" s="20"/>
      <c r="K6246" s="20"/>
      <c r="L6246" s="21"/>
      <c r="M6246" s="21"/>
      <c r="N6246" s="20"/>
      <c r="O6246" s="20"/>
      <c r="P6246" s="19" t="str">
        <f aca="false">IF(I6246="","",I6246-H6246)</f>
        <v/>
      </c>
      <c r="Q6246" s="19" t="str">
        <f aca="true">IF(B6246="","",IF(N6246="No aplica","No aplica",IF(I6246="","Pendent",IF(N6246="Per substituir","Substituir",IF(OR(N6246="No localitzat",N6246="No lliurat"),"Reposar",IF(I6246&lt;H6246,"Reposar",IF(I6246&gt;H6246,"Revisar excedent",IF(AND(G6246="Sí",M6246&lt;&gt;"",M6246&lt;TODAY()),"EPI caducat",IF(AND(G6246="Sí",M6246&lt;&gt;"",M6246&lt;=TODAY()+90),"EPI caduca ≤90 dies",IF(OR(N6246="Deteriorat usable",N6246="Revisió necessària"),"Revisar","OK"))))))))))</f>
      </c>
      <c r="R6246" s="20"/>
    </row>
    <row r="6247" customFormat="false" ht="15" hidden="false" customHeight="false" outlineLevel="0" collapsed="false">
      <c r="A6247" s="19" t="n">
        <v>58</v>
      </c>
      <c r="B6247" s="19" t="n">
        <f aca="false">IFERROR(VLOOKUP(A6247,Personal!$A$6:$F$112,2,FALSE()),"")</f>
        <v>0</v>
      </c>
      <c r="C6247" s="19" t="str">
        <f aca="false">IFERROR(VLOOKUP(A6247,Personal!$A$6:$F$112,3,FALSE()),"")</f>
        <v>Valls</v>
      </c>
      <c r="D6247" s="19" t="s">
        <v>83</v>
      </c>
      <c r="E6247" s="19" t="s">
        <v>90</v>
      </c>
      <c r="F6247" s="19" t="s">
        <v>91</v>
      </c>
      <c r="G6247" s="19" t="s">
        <v>291</v>
      </c>
      <c r="H6247" s="19" t="n">
        <f aca="false">IF(OR(VLOOKUP(A6247,Personal!$A$6:$F$112,5,FALSE())&lt;&gt;"Sí",N6247="No aplica"),0,'Catàleg GRAE'!D33)</f>
        <v>1</v>
      </c>
      <c r="I6247" s="20"/>
      <c r="J6247" s="20"/>
      <c r="K6247" s="20"/>
      <c r="L6247" s="21"/>
      <c r="M6247" s="21"/>
      <c r="N6247" s="20"/>
      <c r="O6247" s="20"/>
      <c r="P6247" s="19" t="str">
        <f aca="false">IF(I6247="","",I6247-H6247)</f>
        <v/>
      </c>
      <c r="Q6247" s="19" t="str">
        <f aca="true">IF(B6247="","",IF(N6247="No aplica","No aplica",IF(I6247="","Pendent",IF(N6247="Per substituir","Substituir",IF(OR(N6247="No localitzat",N6247="No lliurat"),"Reposar",IF(I6247&lt;H6247,"Reposar",IF(I6247&gt;H6247,"Revisar excedent",IF(AND(G6247="Sí",M6247&lt;&gt;"",M6247&lt;TODAY()),"EPI caducat",IF(AND(G6247="Sí",M6247&lt;&gt;"",M6247&lt;=TODAY()+90),"EPI caduca ≤90 dies",IF(OR(N6247="Deteriorat usable",N6247="Revisió necessària"),"Revisar","OK"))))))))))</f>
      </c>
      <c r="R6247" s="20"/>
    </row>
    <row r="6248" customFormat="false" ht="15" hidden="false" customHeight="false" outlineLevel="0" collapsed="false">
      <c r="A6248" s="19" t="n">
        <v>58</v>
      </c>
      <c r="B6248" s="19" t="n">
        <f aca="false">IFERROR(VLOOKUP(A6248,Personal!$A$6:$F$112,2,FALSE()),"")</f>
        <v>0</v>
      </c>
      <c r="C6248" s="19" t="str">
        <f aca="false">IFERROR(VLOOKUP(A6248,Personal!$A$6:$F$112,3,FALSE()),"")</f>
        <v>Valls</v>
      </c>
      <c r="D6248" s="19" t="s">
        <v>40</v>
      </c>
      <c r="E6248" s="19" t="s">
        <v>92</v>
      </c>
      <c r="F6248" s="19" t="s">
        <v>93</v>
      </c>
      <c r="G6248" s="19" t="s">
        <v>291</v>
      </c>
      <c r="H6248" s="19" t="n">
        <f aca="false">IF(OR(VLOOKUP(A6248,Personal!$A$6:$F$112,5,FALSE())&lt;&gt;"Sí",N6248="No aplica"),0,'Catàleg GRAE'!D34)</f>
        <v>1</v>
      </c>
      <c r="I6248" s="20"/>
      <c r="J6248" s="20"/>
      <c r="K6248" s="20"/>
      <c r="L6248" s="21"/>
      <c r="M6248" s="21"/>
      <c r="N6248" s="20"/>
      <c r="O6248" s="20"/>
      <c r="P6248" s="19" t="str">
        <f aca="false">IF(I6248="","",I6248-H6248)</f>
        <v/>
      </c>
      <c r="Q6248" s="19" t="str">
        <f aca="true">IF(B6248="","",IF(N6248="No aplica","No aplica",IF(I6248="","Pendent",IF(N6248="Per substituir","Substituir",IF(OR(N6248="No localitzat",N6248="No lliurat"),"Reposar",IF(I6248&lt;H6248,"Reposar",IF(I6248&gt;H6248,"Revisar excedent",IF(AND(G6248="Sí",M6248&lt;&gt;"",M6248&lt;TODAY()),"EPI caducat",IF(AND(G6248="Sí",M6248&lt;&gt;"",M6248&lt;=TODAY()+90),"EPI caduca ≤90 dies",IF(OR(N6248="Deteriorat usable",N6248="Revisió necessària"),"Revisar","OK"))))))))))</f>
      </c>
      <c r="R6248" s="20"/>
    </row>
    <row r="6249" customFormat="false" ht="15" hidden="false" customHeight="false" outlineLevel="0" collapsed="false">
      <c r="A6249" s="19" t="n">
        <v>58</v>
      </c>
      <c r="B6249" s="19" t="n">
        <f aca="false">IFERROR(VLOOKUP(A6249,Personal!$A$6:$F$112,2,FALSE()),"")</f>
        <v>0</v>
      </c>
      <c r="C6249" s="19" t="str">
        <f aca="false">IFERROR(VLOOKUP(A6249,Personal!$A$6:$F$112,3,FALSE()),"")</f>
        <v>Valls</v>
      </c>
      <c r="D6249" s="19" t="s">
        <v>94</v>
      </c>
      <c r="E6249" s="19" t="s">
        <v>95</v>
      </c>
      <c r="F6249" s="19" t="s">
        <v>96</v>
      </c>
      <c r="G6249" s="19" t="s">
        <v>291</v>
      </c>
      <c r="H6249" s="19" t="n">
        <f aca="false">IF(OR(VLOOKUP(A6249,Personal!$A$6:$F$112,5,FALSE())&lt;&gt;"Sí",N6249="No aplica"),0,'Catàleg GRAE'!D35)</f>
        <v>1</v>
      </c>
      <c r="I6249" s="20"/>
      <c r="J6249" s="20"/>
      <c r="K6249" s="20"/>
      <c r="L6249" s="21"/>
      <c r="M6249" s="21"/>
      <c r="N6249" s="20"/>
      <c r="O6249" s="20"/>
      <c r="P6249" s="19" t="str">
        <f aca="false">IF(I6249="","",I6249-H6249)</f>
        <v/>
      </c>
      <c r="Q6249" s="19" t="str">
        <f aca="true">IF(B6249="","",IF(N6249="No aplica","No aplica",IF(I6249="","Pendent",IF(N6249="Per substituir","Substituir",IF(OR(N6249="No localitzat",N6249="No lliurat"),"Reposar",IF(I6249&lt;H6249,"Reposar",IF(I6249&gt;H6249,"Revisar excedent",IF(AND(G6249="Sí",M6249&lt;&gt;"",M6249&lt;TODAY()),"EPI caducat",IF(AND(G6249="Sí",M6249&lt;&gt;"",M6249&lt;=TODAY()+90),"EPI caduca ≤90 dies",IF(OR(N6249="Deteriorat usable",N6249="Revisió necessària"),"Revisar","OK"))))))))))</f>
      </c>
      <c r="R6249" s="20"/>
    </row>
    <row r="6250" customFormat="false" ht="15" hidden="false" customHeight="false" outlineLevel="0" collapsed="false">
      <c r="A6250" s="19" t="n">
        <v>58</v>
      </c>
      <c r="B6250" s="19" t="n">
        <f aca="false">IFERROR(VLOOKUP(A6250,Personal!$A$6:$F$112,2,FALSE()),"")</f>
        <v>0</v>
      </c>
      <c r="C6250" s="19" t="str">
        <f aca="false">IFERROR(VLOOKUP(A6250,Personal!$A$6:$F$112,3,FALSE()),"")</f>
        <v>Valls</v>
      </c>
      <c r="D6250" s="19" t="s">
        <v>97</v>
      </c>
      <c r="E6250" s="19" t="s">
        <v>98</v>
      </c>
      <c r="F6250" s="19" t="s">
        <v>99</v>
      </c>
      <c r="G6250" s="19" t="s">
        <v>291</v>
      </c>
      <c r="H6250" s="19" t="n">
        <f aca="false">IF(OR(VLOOKUP(A6250,Personal!$A$6:$F$112,5,FALSE())&lt;&gt;"Sí",N6250="No aplica"),0,'Catàleg GRAE'!D36)</f>
        <v>3</v>
      </c>
      <c r="I6250" s="20"/>
      <c r="J6250" s="20"/>
      <c r="K6250" s="20"/>
      <c r="L6250" s="21"/>
      <c r="M6250" s="21"/>
      <c r="N6250" s="20"/>
      <c r="O6250" s="20"/>
      <c r="P6250" s="19" t="str">
        <f aca="false">IF(I6250="","",I6250-H6250)</f>
        <v/>
      </c>
      <c r="Q6250" s="19" t="str">
        <f aca="true">IF(B6250="","",IF(N6250="No aplica","No aplica",IF(I6250="","Pendent",IF(N6250="Per substituir","Substituir",IF(OR(N6250="No localitzat",N6250="No lliurat"),"Reposar",IF(I6250&lt;H6250,"Reposar",IF(I6250&gt;H6250,"Revisar excedent",IF(AND(G6250="Sí",M6250&lt;&gt;"",M6250&lt;TODAY()),"EPI caducat",IF(AND(G6250="Sí",M6250&lt;&gt;"",M6250&lt;=TODAY()+90),"EPI caduca ≤90 dies",IF(OR(N6250="Deteriorat usable",N6250="Revisió necessària"),"Revisar","OK"))))))))))</f>
      </c>
      <c r="R6250" s="20"/>
    </row>
    <row r="6251" customFormat="false" ht="15" hidden="false" customHeight="false" outlineLevel="0" collapsed="false">
      <c r="A6251" s="19" t="n">
        <v>58</v>
      </c>
      <c r="B6251" s="19" t="n">
        <f aca="false">IFERROR(VLOOKUP(A6251,Personal!$A$6:$F$112,2,FALSE()),"")</f>
        <v>0</v>
      </c>
      <c r="C6251" s="19" t="str">
        <f aca="false">IFERROR(VLOOKUP(A6251,Personal!$A$6:$F$112,3,FALSE()),"")</f>
        <v>Valls</v>
      </c>
      <c r="D6251" s="19" t="s">
        <v>97</v>
      </c>
      <c r="E6251" s="19" t="s">
        <v>100</v>
      </c>
      <c r="F6251" s="19" t="s">
        <v>101</v>
      </c>
      <c r="G6251" s="19" t="s">
        <v>291</v>
      </c>
      <c r="H6251" s="19" t="n">
        <f aca="false">IF(OR(VLOOKUP(A6251,Personal!$A$6:$F$112,5,FALSE())&lt;&gt;"Sí",N6251="No aplica"),0,'Catàleg GRAE'!D37)</f>
        <v>1</v>
      </c>
      <c r="I6251" s="20"/>
      <c r="J6251" s="20"/>
      <c r="K6251" s="20"/>
      <c r="L6251" s="21"/>
      <c r="M6251" s="21"/>
      <c r="N6251" s="20"/>
      <c r="O6251" s="20"/>
      <c r="P6251" s="19" t="str">
        <f aca="false">IF(I6251="","",I6251-H6251)</f>
        <v/>
      </c>
      <c r="Q6251" s="19" t="str">
        <f aca="true">IF(B6251="","",IF(N6251="No aplica","No aplica",IF(I6251="","Pendent",IF(N6251="Per substituir","Substituir",IF(OR(N6251="No localitzat",N6251="No lliurat"),"Reposar",IF(I6251&lt;H6251,"Reposar",IF(I6251&gt;H6251,"Revisar excedent",IF(AND(G6251="Sí",M6251&lt;&gt;"",M6251&lt;TODAY()),"EPI caducat",IF(AND(G6251="Sí",M6251&lt;&gt;"",M6251&lt;=TODAY()+90),"EPI caduca ≤90 dies",IF(OR(N6251="Deteriorat usable",N6251="Revisió necessària"),"Revisar","OK"))))))))))</f>
      </c>
      <c r="R6251" s="20"/>
    </row>
    <row r="6252" customFormat="false" ht="15" hidden="false" customHeight="false" outlineLevel="0" collapsed="false">
      <c r="A6252" s="19" t="n">
        <v>58</v>
      </c>
      <c r="B6252" s="19" t="n">
        <f aca="false">IFERROR(VLOOKUP(A6252,Personal!$A$6:$F$112,2,FALSE()),"")</f>
        <v>0</v>
      </c>
      <c r="C6252" s="19" t="str">
        <f aca="false">IFERROR(VLOOKUP(A6252,Personal!$A$6:$F$112,3,FALSE()),"")</f>
        <v>Valls</v>
      </c>
      <c r="D6252" s="19" t="s">
        <v>102</v>
      </c>
      <c r="E6252" s="19" t="s">
        <v>103</v>
      </c>
      <c r="F6252" s="19" t="s">
        <v>104</v>
      </c>
      <c r="G6252" s="19" t="s">
        <v>291</v>
      </c>
      <c r="H6252" s="19" t="n">
        <f aca="false">IF(OR(VLOOKUP(A6252,Personal!$A$6:$F$112,5,FALSE())&lt;&gt;"Sí",N6252="No aplica"),0,'Catàleg GRAE'!D38)</f>
        <v>1</v>
      </c>
      <c r="I6252" s="20"/>
      <c r="J6252" s="20"/>
      <c r="K6252" s="20"/>
      <c r="L6252" s="21"/>
      <c r="M6252" s="21"/>
      <c r="N6252" s="20"/>
      <c r="O6252" s="20"/>
      <c r="P6252" s="19" t="str">
        <f aca="false">IF(I6252="","",I6252-H6252)</f>
        <v/>
      </c>
      <c r="Q6252" s="19" t="str">
        <f aca="true">IF(B6252="","",IF(N6252="No aplica","No aplica",IF(I6252="","Pendent",IF(N6252="Per substituir","Substituir",IF(OR(N6252="No localitzat",N6252="No lliurat"),"Reposar",IF(I6252&lt;H6252,"Reposar",IF(I6252&gt;H6252,"Revisar excedent",IF(AND(G6252="Sí",M6252&lt;&gt;"",M6252&lt;TODAY()),"EPI caducat",IF(AND(G6252="Sí",M6252&lt;&gt;"",M6252&lt;=TODAY()+90),"EPI caduca ≤90 dies",IF(OR(N6252="Deteriorat usable",N6252="Revisió necessària"),"Revisar","OK"))))))))))</f>
      </c>
      <c r="R6252" s="20"/>
    </row>
    <row r="6253" customFormat="false" ht="15" hidden="false" customHeight="false" outlineLevel="0" collapsed="false">
      <c r="A6253" s="19" t="n">
        <v>58</v>
      </c>
      <c r="B6253" s="19" t="n">
        <f aca="false">IFERROR(VLOOKUP(A6253,Personal!$A$6:$F$112,2,FALSE()),"")</f>
        <v>0</v>
      </c>
      <c r="C6253" s="19" t="str">
        <f aca="false">IFERROR(VLOOKUP(A6253,Personal!$A$6:$F$112,3,FALSE()),"")</f>
        <v>Valls</v>
      </c>
      <c r="D6253" s="19" t="s">
        <v>97</v>
      </c>
      <c r="E6253" s="19" t="s">
        <v>105</v>
      </c>
      <c r="F6253" s="19" t="s">
        <v>106</v>
      </c>
      <c r="G6253" s="19" t="s">
        <v>291</v>
      </c>
      <c r="H6253" s="19" t="n">
        <f aca="false">IF(OR(VLOOKUP(A6253,Personal!$A$6:$F$112,5,FALSE())&lt;&gt;"Sí",N6253="No aplica"),0,'Catàleg GRAE'!D39)</f>
        <v>3</v>
      </c>
      <c r="I6253" s="20"/>
      <c r="J6253" s="20"/>
      <c r="K6253" s="20"/>
      <c r="L6253" s="21"/>
      <c r="M6253" s="21"/>
      <c r="N6253" s="20"/>
      <c r="O6253" s="20"/>
      <c r="P6253" s="19" t="str">
        <f aca="false">IF(I6253="","",I6253-H6253)</f>
        <v/>
      </c>
      <c r="Q6253" s="19" t="str">
        <f aca="true">IF(B6253="","",IF(N6253="No aplica","No aplica",IF(I6253="","Pendent",IF(N6253="Per substituir","Substituir",IF(OR(N6253="No localitzat",N6253="No lliurat"),"Reposar",IF(I6253&lt;H6253,"Reposar",IF(I6253&gt;H6253,"Revisar excedent",IF(AND(G6253="Sí",M6253&lt;&gt;"",M6253&lt;TODAY()),"EPI caducat",IF(AND(G6253="Sí",M6253&lt;&gt;"",M6253&lt;=TODAY()+90),"EPI caduca ≤90 dies",IF(OR(N6253="Deteriorat usable",N6253="Revisió necessària"),"Revisar","OK"))))))))))</f>
      </c>
      <c r="R6253" s="20"/>
    </row>
    <row r="6254" customFormat="false" ht="15" hidden="false" customHeight="false" outlineLevel="0" collapsed="false">
      <c r="A6254" s="19" t="n">
        <v>58</v>
      </c>
      <c r="B6254" s="19" t="n">
        <f aca="false">IFERROR(VLOOKUP(A6254,Personal!$A$6:$F$112,2,FALSE()),"")</f>
        <v>0</v>
      </c>
      <c r="C6254" s="19" t="str">
        <f aca="false">IFERROR(VLOOKUP(A6254,Personal!$A$6:$F$112,3,FALSE()),"")</f>
        <v>Valls</v>
      </c>
      <c r="D6254" s="19" t="s">
        <v>97</v>
      </c>
      <c r="E6254" s="19" t="s">
        <v>105</v>
      </c>
      <c r="F6254" s="19" t="s">
        <v>107</v>
      </c>
      <c r="G6254" s="19" t="s">
        <v>291</v>
      </c>
      <c r="H6254" s="19" t="n">
        <f aca="false">IF(OR(VLOOKUP(A6254,Personal!$A$6:$F$112,5,FALSE())&lt;&gt;"Sí",N6254="No aplica"),0,'Catàleg GRAE'!D40)</f>
        <v>3</v>
      </c>
      <c r="I6254" s="20"/>
      <c r="J6254" s="20"/>
      <c r="K6254" s="20"/>
      <c r="L6254" s="21"/>
      <c r="M6254" s="21"/>
      <c r="N6254" s="20"/>
      <c r="O6254" s="20"/>
      <c r="P6254" s="19" t="str">
        <f aca="false">IF(I6254="","",I6254-H6254)</f>
        <v/>
      </c>
      <c r="Q6254" s="19" t="str">
        <f aca="true">IF(B6254="","",IF(N6254="No aplica","No aplica",IF(I6254="","Pendent",IF(N6254="Per substituir","Substituir",IF(OR(N6254="No localitzat",N6254="No lliurat"),"Reposar",IF(I6254&lt;H6254,"Reposar",IF(I6254&gt;H6254,"Revisar excedent",IF(AND(G6254="Sí",M6254&lt;&gt;"",M6254&lt;TODAY()),"EPI caducat",IF(AND(G6254="Sí",M6254&lt;&gt;"",M6254&lt;=TODAY()+90),"EPI caduca ≤90 dies",IF(OR(N6254="Deteriorat usable",N6254="Revisió necessària"),"Revisar","OK"))))))))))</f>
      </c>
      <c r="R6254" s="20"/>
    </row>
    <row r="6255" customFormat="false" ht="15" hidden="false" customHeight="false" outlineLevel="0" collapsed="false">
      <c r="A6255" s="19" t="n">
        <v>58</v>
      </c>
      <c r="B6255" s="19" t="n">
        <f aca="false">IFERROR(VLOOKUP(A6255,Personal!$A$6:$F$112,2,FALSE()),"")</f>
        <v>0</v>
      </c>
      <c r="C6255" s="19" t="str">
        <f aca="false">IFERROR(VLOOKUP(A6255,Personal!$A$6:$F$112,3,FALSE()),"")</f>
        <v>Valls</v>
      </c>
      <c r="D6255" s="19" t="s">
        <v>97</v>
      </c>
      <c r="E6255" s="19" t="s">
        <v>108</v>
      </c>
      <c r="F6255" s="19" t="s">
        <v>109</v>
      </c>
      <c r="G6255" s="19" t="s">
        <v>291</v>
      </c>
      <c r="H6255" s="19" t="n">
        <f aca="false">IF(OR(VLOOKUP(A6255,Personal!$A$6:$F$112,5,FALSE())&lt;&gt;"Sí",N6255="No aplica"),0,'Catàleg GRAE'!D41)</f>
        <v>2</v>
      </c>
      <c r="I6255" s="20"/>
      <c r="J6255" s="20"/>
      <c r="K6255" s="20"/>
      <c r="L6255" s="21"/>
      <c r="M6255" s="21"/>
      <c r="N6255" s="20"/>
      <c r="O6255" s="20"/>
      <c r="P6255" s="19" t="str">
        <f aca="false">IF(I6255="","",I6255-H6255)</f>
        <v/>
      </c>
      <c r="Q6255" s="19" t="str">
        <f aca="true">IF(B6255="","",IF(N6255="No aplica","No aplica",IF(I6255="","Pendent",IF(N6255="Per substituir","Substituir",IF(OR(N6255="No localitzat",N6255="No lliurat"),"Reposar",IF(I6255&lt;H6255,"Reposar",IF(I6255&gt;H6255,"Revisar excedent",IF(AND(G6255="Sí",M6255&lt;&gt;"",M6255&lt;TODAY()),"EPI caducat",IF(AND(G6255="Sí",M6255&lt;&gt;"",M6255&lt;=TODAY()+90),"EPI caduca ≤90 dies",IF(OR(N6255="Deteriorat usable",N6255="Revisió necessària"),"Revisar","OK"))))))))))</f>
      </c>
      <c r="R6255" s="20"/>
    </row>
    <row r="6256" customFormat="false" ht="15" hidden="false" customHeight="false" outlineLevel="0" collapsed="false">
      <c r="A6256" s="19" t="n">
        <v>58</v>
      </c>
      <c r="B6256" s="19" t="n">
        <f aca="false">IFERROR(VLOOKUP(A6256,Personal!$A$6:$F$112,2,FALSE()),"")</f>
        <v>0</v>
      </c>
      <c r="C6256" s="19" t="str">
        <f aca="false">IFERROR(VLOOKUP(A6256,Personal!$A$6:$F$112,3,FALSE()),"")</f>
        <v>Valls</v>
      </c>
      <c r="D6256" s="19" t="s">
        <v>97</v>
      </c>
      <c r="E6256" s="19" t="s">
        <v>110</v>
      </c>
      <c r="F6256" s="19" t="s">
        <v>111</v>
      </c>
      <c r="G6256" s="19" t="s">
        <v>291</v>
      </c>
      <c r="H6256" s="19" t="n">
        <f aca="false">IF(OR(VLOOKUP(A6256,Personal!$A$6:$F$112,5,FALSE())&lt;&gt;"Sí",N6256="No aplica"),0,'Catàleg GRAE'!D42)</f>
        <v>1</v>
      </c>
      <c r="I6256" s="20"/>
      <c r="J6256" s="20"/>
      <c r="K6256" s="20"/>
      <c r="L6256" s="21"/>
      <c r="M6256" s="21"/>
      <c r="N6256" s="20"/>
      <c r="O6256" s="20"/>
      <c r="P6256" s="19" t="str">
        <f aca="false">IF(I6256="","",I6256-H6256)</f>
        <v/>
      </c>
      <c r="Q6256" s="19" t="str">
        <f aca="true">IF(B6256="","",IF(N6256="No aplica","No aplica",IF(I6256="","Pendent",IF(N6256="Per substituir","Substituir",IF(OR(N6256="No localitzat",N6256="No lliurat"),"Reposar",IF(I6256&lt;H6256,"Reposar",IF(I6256&gt;H6256,"Revisar excedent",IF(AND(G6256="Sí",M6256&lt;&gt;"",M6256&lt;TODAY()),"EPI caducat",IF(AND(G6256="Sí",M6256&lt;&gt;"",M6256&lt;=TODAY()+90),"EPI caduca ≤90 dies",IF(OR(N6256="Deteriorat usable",N6256="Revisió necessària"),"Revisar","OK"))))))))))</f>
      </c>
      <c r="R6256" s="20"/>
    </row>
    <row r="6257" customFormat="false" ht="15" hidden="false" customHeight="false" outlineLevel="0" collapsed="false">
      <c r="A6257" s="19" t="n">
        <v>58</v>
      </c>
      <c r="B6257" s="19" t="n">
        <f aca="false">IFERROR(VLOOKUP(A6257,Personal!$A$6:$F$112,2,FALSE()),"")</f>
        <v>0</v>
      </c>
      <c r="C6257" s="19" t="str">
        <f aca="false">IFERROR(VLOOKUP(A6257,Personal!$A$6:$F$112,3,FALSE()),"")</f>
        <v>Valls</v>
      </c>
      <c r="D6257" s="19" t="s">
        <v>112</v>
      </c>
      <c r="E6257" s="19" t="s">
        <v>113</v>
      </c>
      <c r="F6257" s="19" t="s">
        <v>114</v>
      </c>
      <c r="G6257" s="19" t="s">
        <v>291</v>
      </c>
      <c r="H6257" s="19" t="n">
        <f aca="false">IF(OR(VLOOKUP(A6257,Personal!$A$6:$F$112,5,FALSE())&lt;&gt;"Sí",N6257="No aplica"),0,'Catàleg GRAE'!D43)</f>
        <v>2</v>
      </c>
      <c r="I6257" s="20"/>
      <c r="J6257" s="20"/>
      <c r="K6257" s="20"/>
      <c r="L6257" s="21"/>
      <c r="M6257" s="21"/>
      <c r="N6257" s="20"/>
      <c r="O6257" s="20"/>
      <c r="P6257" s="19" t="str">
        <f aca="false">IF(I6257="","",I6257-H6257)</f>
        <v/>
      </c>
      <c r="Q6257" s="19" t="str">
        <f aca="true">IF(B6257="","",IF(N6257="No aplica","No aplica",IF(I6257="","Pendent",IF(N6257="Per substituir","Substituir",IF(OR(N6257="No localitzat",N6257="No lliurat"),"Reposar",IF(I6257&lt;H6257,"Reposar",IF(I6257&gt;H6257,"Revisar excedent",IF(AND(G6257="Sí",M6257&lt;&gt;"",M6257&lt;TODAY()),"EPI caducat",IF(AND(G6257="Sí",M6257&lt;&gt;"",M6257&lt;=TODAY()+90),"EPI caduca ≤90 dies",IF(OR(N6257="Deteriorat usable",N6257="Revisió necessària"),"Revisar","OK"))))))))))</f>
      </c>
      <c r="R6257" s="20"/>
    </row>
    <row r="6258" customFormat="false" ht="15" hidden="false" customHeight="false" outlineLevel="0" collapsed="false">
      <c r="A6258" s="19" t="n">
        <v>58</v>
      </c>
      <c r="B6258" s="19" t="n">
        <f aca="false">IFERROR(VLOOKUP(A6258,Personal!$A$6:$F$112,2,FALSE()),"")</f>
        <v>0</v>
      </c>
      <c r="C6258" s="19" t="str">
        <f aca="false">IFERROR(VLOOKUP(A6258,Personal!$A$6:$F$112,3,FALSE()),"")</f>
        <v>Valls</v>
      </c>
      <c r="D6258" s="19" t="s">
        <v>102</v>
      </c>
      <c r="E6258" s="19" t="s">
        <v>115</v>
      </c>
      <c r="F6258" s="19" t="s">
        <v>116</v>
      </c>
      <c r="G6258" s="19" t="s">
        <v>291</v>
      </c>
      <c r="H6258" s="19" t="n">
        <f aca="false">IF(OR(VLOOKUP(A6258,Personal!$A$6:$F$112,5,FALSE())&lt;&gt;"Sí",N6258="No aplica"),0,'Catàleg GRAE'!D44)</f>
        <v>1</v>
      </c>
      <c r="I6258" s="20"/>
      <c r="J6258" s="20"/>
      <c r="K6258" s="20"/>
      <c r="L6258" s="21"/>
      <c r="M6258" s="21"/>
      <c r="N6258" s="20"/>
      <c r="O6258" s="20"/>
      <c r="P6258" s="19" t="str">
        <f aca="false">IF(I6258="","",I6258-H6258)</f>
        <v/>
      </c>
      <c r="Q6258" s="19" t="str">
        <f aca="true">IF(B6258="","",IF(N6258="No aplica","No aplica",IF(I6258="","Pendent",IF(N6258="Per substituir","Substituir",IF(OR(N6258="No localitzat",N6258="No lliurat"),"Reposar",IF(I6258&lt;H6258,"Reposar",IF(I6258&gt;H6258,"Revisar excedent",IF(AND(G6258="Sí",M6258&lt;&gt;"",M6258&lt;TODAY()),"EPI caducat",IF(AND(G6258="Sí",M6258&lt;&gt;"",M6258&lt;=TODAY()+90),"EPI caduca ≤90 dies",IF(OR(N6258="Deteriorat usable",N6258="Revisió necessària"),"Revisar","OK"))))))))))</f>
      </c>
      <c r="R6258" s="20"/>
    </row>
    <row r="6259" customFormat="false" ht="15" hidden="false" customHeight="false" outlineLevel="0" collapsed="false">
      <c r="A6259" s="19" t="n">
        <v>58</v>
      </c>
      <c r="B6259" s="19" t="n">
        <f aca="false">IFERROR(VLOOKUP(A6259,Personal!$A$6:$F$112,2,FALSE()),"")</f>
        <v>0</v>
      </c>
      <c r="C6259" s="19" t="str">
        <f aca="false">IFERROR(VLOOKUP(A6259,Personal!$A$6:$F$112,3,FALSE()),"")</f>
        <v>Valls</v>
      </c>
      <c r="D6259" s="19" t="s">
        <v>102</v>
      </c>
      <c r="E6259" s="19" t="s">
        <v>117</v>
      </c>
      <c r="F6259" s="19" t="s">
        <v>118</v>
      </c>
      <c r="G6259" s="19" t="s">
        <v>272</v>
      </c>
      <c r="H6259" s="19" t="n">
        <f aca="false">IF(OR(VLOOKUP(A6259,Personal!$A$6:$F$112,5,FALSE())&lt;&gt;"Sí",N6259="No aplica"),0,'Catàleg GRAE'!D45)</f>
        <v>1</v>
      </c>
      <c r="I6259" s="20"/>
      <c r="J6259" s="20"/>
      <c r="K6259" s="20"/>
      <c r="L6259" s="21"/>
      <c r="M6259" s="21"/>
      <c r="N6259" s="20"/>
      <c r="O6259" s="20"/>
      <c r="P6259" s="19" t="str">
        <f aca="false">IF(I6259="","",I6259-H6259)</f>
        <v/>
      </c>
      <c r="Q6259" s="19" t="str">
        <f aca="true">IF(B6259="","",IF(N6259="No aplica","No aplica",IF(I6259="","Pendent",IF(N6259="Per substituir","Substituir",IF(OR(N6259="No localitzat",N6259="No lliurat"),"Reposar",IF(I6259&lt;H6259,"Reposar",IF(I6259&gt;H6259,"Revisar excedent",IF(AND(G6259="Sí",M6259&lt;&gt;"",M6259&lt;TODAY()),"EPI caducat",IF(AND(G6259="Sí",M6259&lt;&gt;"",M6259&lt;=TODAY()+90),"EPI caduca ≤90 dies",IF(OR(N6259="Deteriorat usable",N6259="Revisió necessària"),"Revisar","OK"))))))))))</f>
      </c>
      <c r="R6259" s="20"/>
    </row>
    <row r="6260" customFormat="false" ht="15" hidden="false" customHeight="false" outlineLevel="0" collapsed="false">
      <c r="A6260" s="19" t="n">
        <v>58</v>
      </c>
      <c r="B6260" s="19" t="n">
        <f aca="false">IFERROR(VLOOKUP(A6260,Personal!$A$6:$F$112,2,FALSE()),"")</f>
        <v>0</v>
      </c>
      <c r="C6260" s="19" t="str">
        <f aca="false">IFERROR(VLOOKUP(A6260,Personal!$A$6:$F$112,3,FALSE()),"")</f>
        <v>Valls</v>
      </c>
      <c r="D6260" s="19" t="s">
        <v>102</v>
      </c>
      <c r="E6260" s="19" t="s">
        <v>119</v>
      </c>
      <c r="F6260" s="19" t="s">
        <v>120</v>
      </c>
      <c r="G6260" s="19" t="s">
        <v>272</v>
      </c>
      <c r="H6260" s="19" t="n">
        <f aca="false">IF(OR(VLOOKUP(A6260,Personal!$A$6:$F$112,5,FALSE())&lt;&gt;"Sí",N6260="No aplica"),0,'Catàleg GRAE'!D46)</f>
        <v>1</v>
      </c>
      <c r="I6260" s="20"/>
      <c r="J6260" s="20"/>
      <c r="K6260" s="20"/>
      <c r="L6260" s="21"/>
      <c r="M6260" s="21"/>
      <c r="N6260" s="20"/>
      <c r="O6260" s="20"/>
      <c r="P6260" s="19" t="str">
        <f aca="false">IF(I6260="","",I6260-H6260)</f>
        <v/>
      </c>
      <c r="Q6260" s="19" t="str">
        <f aca="true">IF(B6260="","",IF(N6260="No aplica","No aplica",IF(I6260="","Pendent",IF(N6260="Per substituir","Substituir",IF(OR(N6260="No localitzat",N6260="No lliurat"),"Reposar",IF(I6260&lt;H6260,"Reposar",IF(I6260&gt;H6260,"Revisar excedent",IF(AND(G6260="Sí",M6260&lt;&gt;"",M6260&lt;TODAY()),"EPI caducat",IF(AND(G6260="Sí",M6260&lt;&gt;"",M6260&lt;=TODAY()+90),"EPI caduca ≤90 dies",IF(OR(N6260="Deteriorat usable",N6260="Revisió necessària"),"Revisar","OK"))))))))))</f>
      </c>
      <c r="R6260" s="20"/>
    </row>
    <row r="6261" customFormat="false" ht="15" hidden="false" customHeight="false" outlineLevel="0" collapsed="false">
      <c r="A6261" s="19" t="n">
        <v>58</v>
      </c>
      <c r="B6261" s="19" t="n">
        <f aca="false">IFERROR(VLOOKUP(A6261,Personal!$A$6:$F$112,2,FALSE()),"")</f>
        <v>0</v>
      </c>
      <c r="C6261" s="19" t="str">
        <f aca="false">IFERROR(VLOOKUP(A6261,Personal!$A$6:$F$112,3,FALSE()),"")</f>
        <v>Valls</v>
      </c>
      <c r="D6261" s="19" t="s">
        <v>97</v>
      </c>
      <c r="E6261" s="19" t="s">
        <v>121</v>
      </c>
      <c r="F6261" s="19" t="s">
        <v>122</v>
      </c>
      <c r="G6261" s="19" t="s">
        <v>291</v>
      </c>
      <c r="H6261" s="19" t="n">
        <f aca="false">IF(OR(VLOOKUP(A6261,Personal!$A$6:$F$112,5,FALSE())&lt;&gt;"Sí",N6261="No aplica"),0,'Catàleg GRAE'!D47)</f>
        <v>1</v>
      </c>
      <c r="I6261" s="20"/>
      <c r="J6261" s="20"/>
      <c r="K6261" s="20"/>
      <c r="L6261" s="21"/>
      <c r="M6261" s="21"/>
      <c r="N6261" s="20"/>
      <c r="O6261" s="20"/>
      <c r="P6261" s="19" t="str">
        <f aca="false">IF(I6261="","",I6261-H6261)</f>
        <v/>
      </c>
      <c r="Q6261" s="19" t="str">
        <f aca="true">IF(B6261="","",IF(N6261="No aplica","No aplica",IF(I6261="","Pendent",IF(N6261="Per substituir","Substituir",IF(OR(N6261="No localitzat",N6261="No lliurat"),"Reposar",IF(I6261&lt;H6261,"Reposar",IF(I6261&gt;H6261,"Revisar excedent",IF(AND(G6261="Sí",M6261&lt;&gt;"",M6261&lt;TODAY()),"EPI caducat",IF(AND(G6261="Sí",M6261&lt;&gt;"",M6261&lt;=TODAY()+90),"EPI caduca ≤90 dies",IF(OR(N6261="Deteriorat usable",N6261="Revisió necessària"),"Revisar","OK"))))))))))</f>
      </c>
      <c r="R6261" s="20"/>
    </row>
    <row r="6262" customFormat="false" ht="15" hidden="false" customHeight="false" outlineLevel="0" collapsed="false">
      <c r="A6262" s="19" t="n">
        <v>58</v>
      </c>
      <c r="B6262" s="19" t="n">
        <f aca="false">IFERROR(VLOOKUP(A6262,Personal!$A$6:$F$112,2,FALSE()),"")</f>
        <v>0</v>
      </c>
      <c r="C6262" s="19" t="str">
        <f aca="false">IFERROR(VLOOKUP(A6262,Personal!$A$6:$F$112,3,FALSE()),"")</f>
        <v>Valls</v>
      </c>
      <c r="D6262" s="19" t="s">
        <v>97</v>
      </c>
      <c r="E6262" s="19" t="s">
        <v>123</v>
      </c>
      <c r="F6262" s="19" t="s">
        <v>124</v>
      </c>
      <c r="G6262" s="19" t="s">
        <v>291</v>
      </c>
      <c r="H6262" s="19" t="n">
        <f aca="false">IF(OR(VLOOKUP(A6262,Personal!$A$6:$F$112,5,FALSE())&lt;&gt;"Sí",N6262="No aplica"),0,'Catàleg GRAE'!D48)</f>
        <v>1</v>
      </c>
      <c r="I6262" s="20"/>
      <c r="J6262" s="20"/>
      <c r="K6262" s="20"/>
      <c r="L6262" s="21"/>
      <c r="M6262" s="21"/>
      <c r="N6262" s="20"/>
      <c r="O6262" s="20"/>
      <c r="P6262" s="19" t="str">
        <f aca="false">IF(I6262="","",I6262-H6262)</f>
        <v/>
      </c>
      <c r="Q6262" s="19" t="str">
        <f aca="true">IF(B6262="","",IF(N6262="No aplica","No aplica",IF(I6262="","Pendent",IF(N6262="Per substituir","Substituir",IF(OR(N6262="No localitzat",N6262="No lliurat"),"Reposar",IF(I6262&lt;H6262,"Reposar",IF(I6262&gt;H6262,"Revisar excedent",IF(AND(G6262="Sí",M6262&lt;&gt;"",M6262&lt;TODAY()),"EPI caducat",IF(AND(G6262="Sí",M6262&lt;&gt;"",M6262&lt;=TODAY()+90),"EPI caduca ≤90 dies",IF(OR(N6262="Deteriorat usable",N6262="Revisió necessària"),"Revisar","OK"))))))))))</f>
      </c>
      <c r="R6262" s="20"/>
    </row>
    <row r="6263" customFormat="false" ht="15" hidden="false" customHeight="false" outlineLevel="0" collapsed="false">
      <c r="A6263" s="19" t="n">
        <v>58</v>
      </c>
      <c r="B6263" s="19" t="n">
        <f aca="false">IFERROR(VLOOKUP(A6263,Personal!$A$6:$F$112,2,FALSE()),"")</f>
        <v>0</v>
      </c>
      <c r="C6263" s="19" t="str">
        <f aca="false">IFERROR(VLOOKUP(A6263,Personal!$A$6:$F$112,3,FALSE()),"")</f>
        <v>Valls</v>
      </c>
      <c r="D6263" s="19" t="s">
        <v>125</v>
      </c>
      <c r="E6263" s="19" t="s">
        <v>126</v>
      </c>
      <c r="F6263" s="19" t="s">
        <v>127</v>
      </c>
      <c r="G6263" s="19" t="s">
        <v>272</v>
      </c>
      <c r="H6263" s="19" t="n">
        <f aca="false">IF(OR(VLOOKUP(A6263,Personal!$A$6:$F$112,5,FALSE())&lt;&gt;"Sí",N6263="No aplica"),0,'Catàleg GRAE'!D49)</f>
        <v>1</v>
      </c>
      <c r="I6263" s="20"/>
      <c r="J6263" s="20"/>
      <c r="K6263" s="20"/>
      <c r="L6263" s="21"/>
      <c r="M6263" s="21"/>
      <c r="N6263" s="20"/>
      <c r="O6263" s="20"/>
      <c r="P6263" s="19" t="str">
        <f aca="false">IF(I6263="","",I6263-H6263)</f>
        <v/>
      </c>
      <c r="Q6263" s="19" t="str">
        <f aca="true">IF(B6263="","",IF(N6263="No aplica","No aplica",IF(I6263="","Pendent",IF(N6263="Per substituir","Substituir",IF(OR(N6263="No localitzat",N6263="No lliurat"),"Reposar",IF(I6263&lt;H6263,"Reposar",IF(I6263&gt;H6263,"Revisar excedent",IF(AND(G6263="Sí",M6263&lt;&gt;"",M6263&lt;TODAY()),"EPI caducat",IF(AND(G6263="Sí",M6263&lt;&gt;"",M6263&lt;=TODAY()+90),"EPI caduca ≤90 dies",IF(OR(N6263="Deteriorat usable",N6263="Revisió necessària"),"Revisar","OK"))))))))))</f>
      </c>
      <c r="R6263" s="20"/>
    </row>
    <row r="6264" customFormat="false" ht="15" hidden="false" customHeight="false" outlineLevel="0" collapsed="false">
      <c r="A6264" s="19" t="n">
        <v>58</v>
      </c>
      <c r="B6264" s="19" t="n">
        <f aca="false">IFERROR(VLOOKUP(A6264,Personal!$A$6:$F$112,2,FALSE()),"")</f>
        <v>0</v>
      </c>
      <c r="C6264" s="19" t="str">
        <f aca="false">IFERROR(VLOOKUP(A6264,Personal!$A$6:$F$112,3,FALSE()),"")</f>
        <v>Valls</v>
      </c>
      <c r="D6264" s="19" t="s">
        <v>125</v>
      </c>
      <c r="E6264" s="19" t="s">
        <v>128</v>
      </c>
      <c r="F6264" s="19" t="s">
        <v>129</v>
      </c>
      <c r="G6264" s="19" t="s">
        <v>272</v>
      </c>
      <c r="H6264" s="19" t="n">
        <f aca="false">IF(OR(VLOOKUP(A6264,Personal!$A$6:$F$112,5,FALSE())&lt;&gt;"Sí",N6264="No aplica"),0,'Catàleg GRAE'!D50)</f>
        <v>1</v>
      </c>
      <c r="I6264" s="20"/>
      <c r="J6264" s="20"/>
      <c r="K6264" s="20"/>
      <c r="L6264" s="21"/>
      <c r="M6264" s="21"/>
      <c r="N6264" s="20"/>
      <c r="O6264" s="20"/>
      <c r="P6264" s="19" t="str">
        <f aca="false">IF(I6264="","",I6264-H6264)</f>
        <v/>
      </c>
      <c r="Q6264" s="19" t="str">
        <f aca="true">IF(B6264="","",IF(N6264="No aplica","No aplica",IF(I6264="","Pendent",IF(N6264="Per substituir","Substituir",IF(OR(N6264="No localitzat",N6264="No lliurat"),"Reposar",IF(I6264&lt;H6264,"Reposar",IF(I6264&gt;H6264,"Revisar excedent",IF(AND(G6264="Sí",M6264&lt;&gt;"",M6264&lt;TODAY()),"EPI caducat",IF(AND(G6264="Sí",M6264&lt;&gt;"",M6264&lt;=TODAY()+90),"EPI caduca ≤90 dies",IF(OR(N6264="Deteriorat usable",N6264="Revisió necessària"),"Revisar","OK"))))))))))</f>
      </c>
      <c r="R6264" s="20"/>
    </row>
    <row r="6265" customFormat="false" ht="15" hidden="false" customHeight="false" outlineLevel="0" collapsed="false">
      <c r="A6265" s="19" t="n">
        <v>58</v>
      </c>
      <c r="B6265" s="19" t="n">
        <f aca="false">IFERROR(VLOOKUP(A6265,Personal!$A$6:$F$112,2,FALSE()),"")</f>
        <v>0</v>
      </c>
      <c r="C6265" s="19" t="str">
        <f aca="false">IFERROR(VLOOKUP(A6265,Personal!$A$6:$F$112,3,FALSE()),"")</f>
        <v>Valls</v>
      </c>
      <c r="D6265" s="19" t="s">
        <v>125</v>
      </c>
      <c r="E6265" s="19" t="s">
        <v>130</v>
      </c>
      <c r="F6265" s="19" t="s">
        <v>131</v>
      </c>
      <c r="G6265" s="19" t="s">
        <v>291</v>
      </c>
      <c r="H6265" s="19" t="n">
        <f aca="false">IF(OR(VLOOKUP(A6265,Personal!$A$6:$F$112,5,FALSE())&lt;&gt;"Sí",N6265="No aplica"),0,'Catàleg GRAE'!D51)</f>
        <v>1</v>
      </c>
      <c r="I6265" s="20"/>
      <c r="J6265" s="20"/>
      <c r="K6265" s="20"/>
      <c r="L6265" s="21"/>
      <c r="M6265" s="21"/>
      <c r="N6265" s="20"/>
      <c r="O6265" s="20"/>
      <c r="P6265" s="19" t="str">
        <f aca="false">IF(I6265="","",I6265-H6265)</f>
        <v/>
      </c>
      <c r="Q6265" s="19" t="str">
        <f aca="true">IF(B6265="","",IF(N6265="No aplica","No aplica",IF(I6265="","Pendent",IF(N6265="Per substituir","Substituir",IF(OR(N6265="No localitzat",N6265="No lliurat"),"Reposar",IF(I6265&lt;H6265,"Reposar",IF(I6265&gt;H6265,"Revisar excedent",IF(AND(G6265="Sí",M6265&lt;&gt;"",M6265&lt;TODAY()),"EPI caducat",IF(AND(G6265="Sí",M6265&lt;&gt;"",M6265&lt;=TODAY()+90),"EPI caduca ≤90 dies",IF(OR(N6265="Deteriorat usable",N6265="Revisió necessària"),"Revisar","OK"))))))))))</f>
      </c>
      <c r="R6265" s="20"/>
    </row>
    <row r="6266" customFormat="false" ht="15" hidden="false" customHeight="false" outlineLevel="0" collapsed="false">
      <c r="A6266" s="19" t="n">
        <v>58</v>
      </c>
      <c r="B6266" s="19" t="n">
        <f aca="false">IFERROR(VLOOKUP(A6266,Personal!$A$6:$F$112,2,FALSE()),"")</f>
        <v>0</v>
      </c>
      <c r="C6266" s="19" t="str">
        <f aca="false">IFERROR(VLOOKUP(A6266,Personal!$A$6:$F$112,3,FALSE()),"")</f>
        <v>Valls</v>
      </c>
      <c r="D6266" s="19" t="s">
        <v>132</v>
      </c>
      <c r="E6266" s="19" t="s">
        <v>133</v>
      </c>
      <c r="F6266" s="19" t="s">
        <v>134</v>
      </c>
      <c r="G6266" s="19" t="s">
        <v>291</v>
      </c>
      <c r="H6266" s="19" t="n">
        <f aca="false">IF(OR(VLOOKUP(A6266,Personal!$A$6:$F$112,5,FALSE())&lt;&gt;"Sí",N6266="No aplica"),0,'Catàleg GRAE'!D52)</f>
        <v>1</v>
      </c>
      <c r="I6266" s="20"/>
      <c r="J6266" s="20"/>
      <c r="K6266" s="20"/>
      <c r="L6266" s="21"/>
      <c r="M6266" s="21"/>
      <c r="N6266" s="20"/>
      <c r="O6266" s="20"/>
      <c r="P6266" s="19" t="str">
        <f aca="false">IF(I6266="","",I6266-H6266)</f>
        <v/>
      </c>
      <c r="Q6266" s="19" t="str">
        <f aca="true">IF(B6266="","",IF(N6266="No aplica","No aplica",IF(I6266="","Pendent",IF(N6266="Per substituir","Substituir",IF(OR(N6266="No localitzat",N6266="No lliurat"),"Reposar",IF(I6266&lt;H6266,"Reposar",IF(I6266&gt;H6266,"Revisar excedent",IF(AND(G6266="Sí",M6266&lt;&gt;"",M6266&lt;TODAY()),"EPI caducat",IF(AND(G6266="Sí",M6266&lt;&gt;"",M6266&lt;=TODAY()+90),"EPI caduca ≤90 dies",IF(OR(N6266="Deteriorat usable",N6266="Revisió necessària"),"Revisar","OK"))))))))))</f>
      </c>
      <c r="R6266" s="20"/>
    </row>
    <row r="6267" customFormat="false" ht="15" hidden="false" customHeight="false" outlineLevel="0" collapsed="false">
      <c r="A6267" s="19" t="n">
        <v>58</v>
      </c>
      <c r="B6267" s="19" t="n">
        <f aca="false">IFERROR(VLOOKUP(A6267,Personal!$A$6:$F$112,2,FALSE()),"")</f>
        <v>0</v>
      </c>
      <c r="C6267" s="19" t="str">
        <f aca="false">IFERROR(VLOOKUP(A6267,Personal!$A$6:$F$112,3,FALSE()),"")</f>
        <v>Valls</v>
      </c>
      <c r="D6267" s="19" t="s">
        <v>94</v>
      </c>
      <c r="E6267" s="19" t="s">
        <v>135</v>
      </c>
      <c r="F6267" s="19" t="s">
        <v>136</v>
      </c>
      <c r="G6267" s="19" t="s">
        <v>291</v>
      </c>
      <c r="H6267" s="19" t="n">
        <f aca="false">IF(OR(VLOOKUP(A6267,Personal!$A$6:$F$112,5,FALSE())&lt;&gt;"Sí",N6267="No aplica"),0,'Catàleg GRAE'!D53)</f>
        <v>1</v>
      </c>
      <c r="I6267" s="20"/>
      <c r="J6267" s="20"/>
      <c r="K6267" s="20"/>
      <c r="L6267" s="21"/>
      <c r="M6267" s="21"/>
      <c r="N6267" s="20"/>
      <c r="O6267" s="20"/>
      <c r="P6267" s="19" t="str">
        <f aca="false">IF(I6267="","",I6267-H6267)</f>
        <v/>
      </c>
      <c r="Q6267" s="19" t="str">
        <f aca="true">IF(B6267="","",IF(N6267="No aplica","No aplica",IF(I6267="","Pendent",IF(N6267="Per substituir","Substituir",IF(OR(N6267="No localitzat",N6267="No lliurat"),"Reposar",IF(I6267&lt;H6267,"Reposar",IF(I6267&gt;H6267,"Revisar excedent",IF(AND(G6267="Sí",M6267&lt;&gt;"",M6267&lt;TODAY()),"EPI caducat",IF(AND(G6267="Sí",M6267&lt;&gt;"",M6267&lt;=TODAY()+90),"EPI caduca ≤90 dies",IF(OR(N6267="Deteriorat usable",N6267="Revisió necessària"),"Revisar","OK"))))))))))</f>
      </c>
      <c r="R6267" s="20"/>
    </row>
    <row r="6268" customFormat="false" ht="15" hidden="false" customHeight="false" outlineLevel="0" collapsed="false">
      <c r="A6268" s="19" t="n">
        <v>58</v>
      </c>
      <c r="B6268" s="19" t="n">
        <f aca="false">IFERROR(VLOOKUP(A6268,Personal!$A$6:$F$112,2,FALSE()),"")</f>
        <v>0</v>
      </c>
      <c r="C6268" s="19" t="str">
        <f aca="false">IFERROR(VLOOKUP(A6268,Personal!$A$6:$F$112,3,FALSE()),"")</f>
        <v>Valls</v>
      </c>
      <c r="D6268" s="19" t="s">
        <v>137</v>
      </c>
      <c r="E6268" s="19" t="s">
        <v>138</v>
      </c>
      <c r="F6268" s="19" t="s">
        <v>139</v>
      </c>
      <c r="G6268" s="19" t="s">
        <v>291</v>
      </c>
      <c r="H6268" s="19" t="n">
        <f aca="false">IF(OR(VLOOKUP(A6268,Personal!$A$6:$F$112,5,FALSE())&lt;&gt;"Sí",N6268="No aplica"),0,'Catàleg GRAE'!D54)</f>
        <v>1</v>
      </c>
      <c r="I6268" s="20"/>
      <c r="J6268" s="20"/>
      <c r="K6268" s="20"/>
      <c r="L6268" s="21"/>
      <c r="M6268" s="21"/>
      <c r="N6268" s="20"/>
      <c r="O6268" s="20"/>
      <c r="P6268" s="19" t="str">
        <f aca="false">IF(I6268="","",I6268-H6268)</f>
        <v/>
      </c>
      <c r="Q6268" s="19" t="str">
        <f aca="true">IF(B6268="","",IF(N6268="No aplica","No aplica",IF(I6268="","Pendent",IF(N6268="Per substituir","Substituir",IF(OR(N6268="No localitzat",N6268="No lliurat"),"Reposar",IF(I6268&lt;H6268,"Reposar",IF(I6268&gt;H6268,"Revisar excedent",IF(AND(G6268="Sí",M6268&lt;&gt;"",M6268&lt;TODAY()),"EPI caducat",IF(AND(G6268="Sí",M6268&lt;&gt;"",M6268&lt;=TODAY()+90),"EPI caduca ≤90 dies",IF(OR(N6268="Deteriorat usable",N6268="Revisió necessària"),"Revisar","OK"))))))))))</f>
      </c>
      <c r="R6268" s="20"/>
    </row>
    <row r="6269" customFormat="false" ht="15" hidden="false" customHeight="false" outlineLevel="0" collapsed="false">
      <c r="A6269" s="19" t="n">
        <v>58</v>
      </c>
      <c r="B6269" s="19" t="n">
        <f aca="false">IFERROR(VLOOKUP(A6269,Personal!$A$6:$F$112,2,FALSE()),"")</f>
        <v>0</v>
      </c>
      <c r="C6269" s="19" t="str">
        <f aca="false">IFERROR(VLOOKUP(A6269,Personal!$A$6:$F$112,3,FALSE()),"")</f>
        <v>Valls</v>
      </c>
      <c r="D6269" s="19" t="s">
        <v>94</v>
      </c>
      <c r="E6269" s="19" t="s">
        <v>140</v>
      </c>
      <c r="F6269" s="19" t="s">
        <v>141</v>
      </c>
      <c r="G6269" s="19" t="s">
        <v>291</v>
      </c>
      <c r="H6269" s="19" t="n">
        <f aca="false">IF(OR(VLOOKUP(A6269,Personal!$A$6:$F$112,5,FALSE())&lt;&gt;"Sí",N6269="No aplica"),0,'Catàleg GRAE'!D55)</f>
        <v>1</v>
      </c>
      <c r="I6269" s="20"/>
      <c r="J6269" s="20"/>
      <c r="K6269" s="20"/>
      <c r="L6269" s="21"/>
      <c r="M6269" s="21"/>
      <c r="N6269" s="20"/>
      <c r="O6269" s="20"/>
      <c r="P6269" s="19" t="str">
        <f aca="false">IF(I6269="","",I6269-H6269)</f>
        <v/>
      </c>
      <c r="Q6269" s="19" t="str">
        <f aca="true">IF(B6269="","",IF(N6269="No aplica","No aplica",IF(I6269="","Pendent",IF(N6269="Per substituir","Substituir",IF(OR(N6269="No localitzat",N6269="No lliurat"),"Reposar",IF(I6269&lt;H6269,"Reposar",IF(I6269&gt;H6269,"Revisar excedent",IF(AND(G6269="Sí",M6269&lt;&gt;"",M6269&lt;TODAY()),"EPI caducat",IF(AND(G6269="Sí",M6269&lt;&gt;"",M6269&lt;=TODAY()+90),"EPI caduca ≤90 dies",IF(OR(N6269="Deteriorat usable",N6269="Revisió necessària"),"Revisar","OK"))))))))))</f>
      </c>
      <c r="R6269" s="20"/>
    </row>
    <row r="6270" customFormat="false" ht="15" hidden="false" customHeight="false" outlineLevel="0" collapsed="false">
      <c r="A6270" s="19" t="n">
        <v>58</v>
      </c>
      <c r="B6270" s="19" t="n">
        <f aca="false">IFERROR(VLOOKUP(A6270,Personal!$A$6:$F$112,2,FALSE()),"")</f>
        <v>0</v>
      </c>
      <c r="C6270" s="19" t="str">
        <f aca="false">IFERROR(VLOOKUP(A6270,Personal!$A$6:$F$112,3,FALSE()),"")</f>
        <v>Valls</v>
      </c>
      <c r="D6270" s="19" t="s">
        <v>142</v>
      </c>
      <c r="E6270" s="19" t="s">
        <v>143</v>
      </c>
      <c r="F6270" s="19" t="s">
        <v>144</v>
      </c>
      <c r="G6270" s="19" t="s">
        <v>291</v>
      </c>
      <c r="H6270" s="19" t="n">
        <f aca="false">IF(OR(VLOOKUP(A6270,Personal!$A$6:$F$112,5,FALSE())&lt;&gt;"Sí",N6270="No aplica"),0,'Catàleg GRAE'!D56)</f>
        <v>1</v>
      </c>
      <c r="I6270" s="20"/>
      <c r="J6270" s="20"/>
      <c r="K6270" s="20"/>
      <c r="L6270" s="21"/>
      <c r="M6270" s="21"/>
      <c r="N6270" s="20"/>
      <c r="O6270" s="20"/>
      <c r="P6270" s="19" t="str">
        <f aca="false">IF(I6270="","",I6270-H6270)</f>
        <v/>
      </c>
      <c r="Q6270" s="19" t="str">
        <f aca="true">IF(B6270="","",IF(N6270="No aplica","No aplica",IF(I6270="","Pendent",IF(N6270="Per substituir","Substituir",IF(OR(N6270="No localitzat",N6270="No lliurat"),"Reposar",IF(I6270&lt;H6270,"Reposar",IF(I6270&gt;H6270,"Revisar excedent",IF(AND(G6270="Sí",M6270&lt;&gt;"",M6270&lt;TODAY()),"EPI caducat",IF(AND(G6270="Sí",M6270&lt;&gt;"",M6270&lt;=TODAY()+90),"EPI caduca ≤90 dies",IF(OR(N6270="Deteriorat usable",N6270="Revisió necessària"),"Revisar","OK"))))))))))</f>
      </c>
      <c r="R6270" s="20"/>
    </row>
    <row r="6271" customFormat="false" ht="15" hidden="false" customHeight="false" outlineLevel="0" collapsed="false">
      <c r="A6271" s="19" t="n">
        <v>58</v>
      </c>
      <c r="B6271" s="19" t="n">
        <f aca="false">IFERROR(VLOOKUP(A6271,Personal!$A$6:$F$112,2,FALSE()),"")</f>
        <v>0</v>
      </c>
      <c r="C6271" s="19" t="str">
        <f aca="false">IFERROR(VLOOKUP(A6271,Personal!$A$6:$F$112,3,FALSE()),"")</f>
        <v>Valls</v>
      </c>
      <c r="D6271" s="19" t="s">
        <v>112</v>
      </c>
      <c r="E6271" s="19" t="s">
        <v>145</v>
      </c>
      <c r="F6271" s="19" t="s">
        <v>146</v>
      </c>
      <c r="G6271" s="19" t="s">
        <v>291</v>
      </c>
      <c r="H6271" s="19" t="n">
        <f aca="false">IF(OR(VLOOKUP(A6271,Personal!$A$6:$F$112,5,FALSE())&lt;&gt;"Sí",N6271="No aplica"),0,'Catàleg GRAE'!D57)</f>
        <v>1</v>
      </c>
      <c r="I6271" s="20"/>
      <c r="J6271" s="20"/>
      <c r="K6271" s="20"/>
      <c r="L6271" s="21"/>
      <c r="M6271" s="21"/>
      <c r="N6271" s="20"/>
      <c r="O6271" s="20"/>
      <c r="P6271" s="19" t="str">
        <f aca="false">IF(I6271="","",I6271-H6271)</f>
        <v/>
      </c>
      <c r="Q6271" s="19" t="str">
        <f aca="true">IF(B6271="","",IF(N6271="No aplica","No aplica",IF(I6271="","Pendent",IF(N6271="Per substituir","Substituir",IF(OR(N6271="No localitzat",N6271="No lliurat"),"Reposar",IF(I6271&lt;H6271,"Reposar",IF(I6271&gt;H6271,"Revisar excedent",IF(AND(G6271="Sí",M6271&lt;&gt;"",M6271&lt;TODAY()),"EPI caducat",IF(AND(G6271="Sí",M6271&lt;&gt;"",M6271&lt;=TODAY()+90),"EPI caduca ≤90 dies",IF(OR(N6271="Deteriorat usable",N6271="Revisió necessària"),"Revisar","OK"))))))))))</f>
      </c>
      <c r="R6271" s="20"/>
    </row>
    <row r="6272" customFormat="false" ht="15" hidden="false" customHeight="false" outlineLevel="0" collapsed="false">
      <c r="A6272" s="19" t="n">
        <v>58</v>
      </c>
      <c r="B6272" s="19" t="n">
        <f aca="false">IFERROR(VLOOKUP(A6272,Personal!$A$6:$F$112,2,FALSE()),"")</f>
        <v>0</v>
      </c>
      <c r="C6272" s="19" t="str">
        <f aca="false">IFERROR(VLOOKUP(A6272,Personal!$A$6:$F$112,3,FALSE()),"")</f>
        <v>Valls</v>
      </c>
      <c r="D6272" s="19" t="s">
        <v>137</v>
      </c>
      <c r="E6272" s="19" t="s">
        <v>147</v>
      </c>
      <c r="F6272" s="19" t="s">
        <v>148</v>
      </c>
      <c r="G6272" s="19" t="s">
        <v>291</v>
      </c>
      <c r="H6272" s="19" t="n">
        <f aca="false">IF(OR(VLOOKUP(A6272,Personal!$A$6:$F$112,5,FALSE())&lt;&gt;"Sí",N6272="No aplica"),0,'Catàleg GRAE'!D58)</f>
        <v>1</v>
      </c>
      <c r="I6272" s="20"/>
      <c r="J6272" s="20"/>
      <c r="K6272" s="20"/>
      <c r="L6272" s="21"/>
      <c r="M6272" s="21"/>
      <c r="N6272" s="20"/>
      <c r="O6272" s="20"/>
      <c r="P6272" s="19" t="str">
        <f aca="false">IF(I6272="","",I6272-H6272)</f>
        <v/>
      </c>
      <c r="Q6272" s="19" t="str">
        <f aca="true">IF(B6272="","",IF(N6272="No aplica","No aplica",IF(I6272="","Pendent",IF(N6272="Per substituir","Substituir",IF(OR(N6272="No localitzat",N6272="No lliurat"),"Reposar",IF(I6272&lt;H6272,"Reposar",IF(I6272&gt;H6272,"Revisar excedent",IF(AND(G6272="Sí",M6272&lt;&gt;"",M6272&lt;TODAY()),"EPI caducat",IF(AND(G6272="Sí",M6272&lt;&gt;"",M6272&lt;=TODAY()+90),"EPI caduca ≤90 dies",IF(OR(N6272="Deteriorat usable",N6272="Revisió necessària"),"Revisar","OK"))))))))))</f>
      </c>
      <c r="R6272" s="20"/>
    </row>
    <row r="6273" customFormat="false" ht="15" hidden="false" customHeight="false" outlineLevel="0" collapsed="false">
      <c r="A6273" s="19" t="n">
        <v>58</v>
      </c>
      <c r="B6273" s="19" t="n">
        <f aca="false">IFERROR(VLOOKUP(A6273,Personal!$A$6:$F$112,2,FALSE()),"")</f>
        <v>0</v>
      </c>
      <c r="C6273" s="19" t="str">
        <f aca="false">IFERROR(VLOOKUP(A6273,Personal!$A$6:$F$112,3,FALSE()),"")</f>
        <v>Valls</v>
      </c>
      <c r="D6273" s="19" t="s">
        <v>125</v>
      </c>
      <c r="E6273" s="19" t="s">
        <v>149</v>
      </c>
      <c r="F6273" s="19" t="s">
        <v>150</v>
      </c>
      <c r="G6273" s="19" t="s">
        <v>291</v>
      </c>
      <c r="H6273" s="19" t="n">
        <f aca="false">IF(OR(VLOOKUP(A6273,Personal!$A$6:$F$112,5,FALSE())&lt;&gt;"Sí",N6273="No aplica"),0,'Catàleg GRAE'!D59)</f>
        <v>1</v>
      </c>
      <c r="I6273" s="20"/>
      <c r="J6273" s="20"/>
      <c r="K6273" s="20"/>
      <c r="L6273" s="21"/>
      <c r="M6273" s="21"/>
      <c r="N6273" s="20"/>
      <c r="O6273" s="20"/>
      <c r="P6273" s="19" t="str">
        <f aca="false">IF(I6273="","",I6273-H6273)</f>
        <v/>
      </c>
      <c r="Q6273" s="19" t="str">
        <f aca="true">IF(B6273="","",IF(N6273="No aplica","No aplica",IF(I6273="","Pendent",IF(N6273="Per substituir","Substituir",IF(OR(N6273="No localitzat",N6273="No lliurat"),"Reposar",IF(I6273&lt;H6273,"Reposar",IF(I6273&gt;H6273,"Revisar excedent",IF(AND(G6273="Sí",M6273&lt;&gt;"",M6273&lt;TODAY()),"EPI caducat",IF(AND(G6273="Sí",M6273&lt;&gt;"",M6273&lt;=TODAY()+90),"EPI caduca ≤90 dies",IF(OR(N6273="Deteriorat usable",N6273="Revisió necessària"),"Revisar","OK"))))))))))</f>
      </c>
      <c r="R6273" s="20"/>
    </row>
    <row r="6274" customFormat="false" ht="15" hidden="false" customHeight="false" outlineLevel="0" collapsed="false">
      <c r="A6274" s="19" t="n">
        <v>58</v>
      </c>
      <c r="B6274" s="19" t="n">
        <f aca="false">IFERROR(VLOOKUP(A6274,Personal!$A$6:$F$112,2,FALSE()),"")</f>
        <v>0</v>
      </c>
      <c r="C6274" s="19" t="str">
        <f aca="false">IFERROR(VLOOKUP(A6274,Personal!$A$6:$F$112,3,FALSE()),"")</f>
        <v>Valls</v>
      </c>
      <c r="D6274" s="19" t="s">
        <v>125</v>
      </c>
      <c r="E6274" s="19" t="s">
        <v>151</v>
      </c>
      <c r="F6274" s="19" t="s">
        <v>152</v>
      </c>
      <c r="G6274" s="19" t="s">
        <v>291</v>
      </c>
      <c r="H6274" s="19" t="n">
        <f aca="false">IF(OR(VLOOKUP(A6274,Personal!$A$6:$F$112,5,FALSE())&lt;&gt;"Sí",N6274="No aplica"),0,'Catàleg GRAE'!D60)</f>
        <v>1</v>
      </c>
      <c r="I6274" s="20"/>
      <c r="J6274" s="20"/>
      <c r="K6274" s="20"/>
      <c r="L6274" s="21"/>
      <c r="M6274" s="21"/>
      <c r="N6274" s="20"/>
      <c r="O6274" s="20"/>
      <c r="P6274" s="19" t="str">
        <f aca="false">IF(I6274="","",I6274-H6274)</f>
        <v/>
      </c>
      <c r="Q6274" s="19" t="str">
        <f aca="true">IF(B6274="","",IF(N6274="No aplica","No aplica",IF(I6274="","Pendent",IF(N6274="Per substituir","Substituir",IF(OR(N6274="No localitzat",N6274="No lliurat"),"Reposar",IF(I6274&lt;H6274,"Reposar",IF(I6274&gt;H6274,"Revisar excedent",IF(AND(G6274="Sí",M6274&lt;&gt;"",M6274&lt;TODAY()),"EPI caducat",IF(AND(G6274="Sí",M6274&lt;&gt;"",M6274&lt;=TODAY()+90),"EPI caduca ≤90 dies",IF(OR(N6274="Deteriorat usable",N6274="Revisió necessària"),"Revisar","OK"))))))))))</f>
      </c>
      <c r="R6274" s="20"/>
    </row>
    <row r="6275" customFormat="false" ht="15" hidden="false" customHeight="false" outlineLevel="0" collapsed="false">
      <c r="A6275" s="19" t="n">
        <v>58</v>
      </c>
      <c r="B6275" s="19" t="n">
        <f aca="false">IFERROR(VLOOKUP(A6275,Personal!$A$6:$F$112,2,FALSE()),"")</f>
        <v>0</v>
      </c>
      <c r="C6275" s="19" t="str">
        <f aca="false">IFERROR(VLOOKUP(A6275,Personal!$A$6:$F$112,3,FALSE()),"")</f>
        <v>Valls</v>
      </c>
      <c r="D6275" s="19" t="s">
        <v>153</v>
      </c>
      <c r="E6275" s="19" t="s">
        <v>154</v>
      </c>
      <c r="F6275" s="19" t="s">
        <v>155</v>
      </c>
      <c r="G6275" s="19" t="s">
        <v>291</v>
      </c>
      <c r="H6275" s="19" t="n">
        <f aca="false">IF(OR(VLOOKUP(A6275,Personal!$A$6:$F$112,5,FALSE())&lt;&gt;"Sí",N6275="No aplica"),0,'Catàleg GRAE'!D61)</f>
        <v>1</v>
      </c>
      <c r="I6275" s="20"/>
      <c r="J6275" s="20"/>
      <c r="K6275" s="20"/>
      <c r="L6275" s="21"/>
      <c r="M6275" s="21"/>
      <c r="N6275" s="20"/>
      <c r="O6275" s="20"/>
      <c r="P6275" s="19" t="str">
        <f aca="false">IF(I6275="","",I6275-H6275)</f>
        <v/>
      </c>
      <c r="Q6275" s="19" t="str">
        <f aca="true">IF(B6275="","",IF(N6275="No aplica","No aplica",IF(I6275="","Pendent",IF(N6275="Per substituir","Substituir",IF(OR(N6275="No localitzat",N6275="No lliurat"),"Reposar",IF(I6275&lt;H6275,"Reposar",IF(I6275&gt;H6275,"Revisar excedent",IF(AND(G6275="Sí",M6275&lt;&gt;"",M6275&lt;TODAY()),"EPI caducat",IF(AND(G6275="Sí",M6275&lt;&gt;"",M6275&lt;=TODAY()+90),"EPI caduca ≤90 dies",IF(OR(N6275="Deteriorat usable",N6275="Revisió necessària"),"Revisar","OK"))))))))))</f>
      </c>
      <c r="R6275" s="20"/>
    </row>
    <row r="6276" customFormat="false" ht="15" hidden="false" customHeight="false" outlineLevel="0" collapsed="false">
      <c r="A6276" s="19" t="n">
        <v>58</v>
      </c>
      <c r="B6276" s="19" t="n">
        <f aca="false">IFERROR(VLOOKUP(A6276,Personal!$A$6:$F$112,2,FALSE()),"")</f>
        <v>0</v>
      </c>
      <c r="C6276" s="19" t="str">
        <f aca="false">IFERROR(VLOOKUP(A6276,Personal!$A$6:$F$112,3,FALSE()),"")</f>
        <v>Valls</v>
      </c>
      <c r="D6276" s="19" t="s">
        <v>37</v>
      </c>
      <c r="E6276" s="19" t="s">
        <v>156</v>
      </c>
      <c r="F6276" s="19" t="s">
        <v>157</v>
      </c>
      <c r="G6276" s="19" t="s">
        <v>291</v>
      </c>
      <c r="H6276" s="19" t="n">
        <f aca="false">IF(OR(VLOOKUP(A6276,Personal!$A$6:$F$112,5,FALSE())&lt;&gt;"Sí",N6276="No aplica"),0,'Catàleg GRAE'!D62)</f>
        <v>1</v>
      </c>
      <c r="I6276" s="20"/>
      <c r="J6276" s="20"/>
      <c r="K6276" s="20"/>
      <c r="L6276" s="21"/>
      <c r="M6276" s="21"/>
      <c r="N6276" s="20"/>
      <c r="O6276" s="20"/>
      <c r="P6276" s="19" t="str">
        <f aca="false">IF(I6276="","",I6276-H6276)</f>
        <v/>
      </c>
      <c r="Q6276" s="19" t="str">
        <f aca="true">IF(B6276="","",IF(N6276="No aplica","No aplica",IF(I6276="","Pendent",IF(N6276="Per substituir","Substituir",IF(OR(N6276="No localitzat",N6276="No lliurat"),"Reposar",IF(I6276&lt;H6276,"Reposar",IF(I6276&gt;H6276,"Revisar excedent",IF(AND(G6276="Sí",M6276&lt;&gt;"",M6276&lt;TODAY()),"EPI caducat",IF(AND(G6276="Sí",M6276&lt;&gt;"",M6276&lt;=TODAY()+90),"EPI caduca ≤90 dies",IF(OR(N6276="Deteriorat usable",N6276="Revisió necessària"),"Revisar","OK"))))))))))</f>
      </c>
      <c r="R6276" s="20"/>
    </row>
    <row r="6277" customFormat="false" ht="15" hidden="false" customHeight="false" outlineLevel="0" collapsed="false">
      <c r="A6277" s="19" t="n">
        <v>58</v>
      </c>
      <c r="B6277" s="19" t="n">
        <f aca="false">IFERROR(VLOOKUP(A6277,Personal!$A$6:$F$112,2,FALSE()),"")</f>
        <v>0</v>
      </c>
      <c r="C6277" s="19" t="str">
        <f aca="false">IFERROR(VLOOKUP(A6277,Personal!$A$6:$F$112,3,FALSE()),"")</f>
        <v>Valls</v>
      </c>
      <c r="D6277" s="19" t="s">
        <v>37</v>
      </c>
      <c r="E6277" s="19" t="s">
        <v>158</v>
      </c>
      <c r="F6277" s="19" t="s">
        <v>159</v>
      </c>
      <c r="G6277" s="19" t="s">
        <v>291</v>
      </c>
      <c r="H6277" s="19" t="n">
        <f aca="false">IF(OR(VLOOKUP(A6277,Personal!$A$6:$F$112,5,FALSE())&lt;&gt;"Sí",N6277="No aplica"),0,'Catàleg GRAE'!D63)</f>
        <v>1</v>
      </c>
      <c r="I6277" s="20"/>
      <c r="J6277" s="20"/>
      <c r="K6277" s="20"/>
      <c r="L6277" s="21"/>
      <c r="M6277" s="21"/>
      <c r="N6277" s="20"/>
      <c r="O6277" s="20"/>
      <c r="P6277" s="19" t="str">
        <f aca="false">IF(I6277="","",I6277-H6277)</f>
        <v/>
      </c>
      <c r="Q6277" s="19" t="str">
        <f aca="true">IF(B6277="","",IF(N6277="No aplica","No aplica",IF(I6277="","Pendent",IF(N6277="Per substituir","Substituir",IF(OR(N6277="No localitzat",N6277="No lliurat"),"Reposar",IF(I6277&lt;H6277,"Reposar",IF(I6277&gt;H6277,"Revisar excedent",IF(AND(G6277="Sí",M6277&lt;&gt;"",M6277&lt;TODAY()),"EPI caducat",IF(AND(G6277="Sí",M6277&lt;&gt;"",M6277&lt;=TODAY()+90),"EPI caduca ≤90 dies",IF(OR(N6277="Deteriorat usable",N6277="Revisió necessària"),"Revisar","OK"))))))))))</f>
      </c>
      <c r="R6277" s="20"/>
    </row>
    <row r="6278" customFormat="false" ht="15" hidden="false" customHeight="false" outlineLevel="0" collapsed="false">
      <c r="A6278" s="19" t="n">
        <v>58</v>
      </c>
      <c r="B6278" s="19" t="n">
        <f aca="false">IFERROR(VLOOKUP(A6278,Personal!$A$6:$F$112,2,FALSE()),"")</f>
        <v>0</v>
      </c>
      <c r="C6278" s="19" t="str">
        <f aca="false">IFERROR(VLOOKUP(A6278,Personal!$A$6:$F$112,3,FALSE()),"")</f>
        <v>Valls</v>
      </c>
      <c r="D6278" s="19" t="s">
        <v>160</v>
      </c>
      <c r="E6278" s="19" t="s">
        <v>161</v>
      </c>
      <c r="F6278" s="19" t="s">
        <v>162</v>
      </c>
      <c r="G6278" s="19" t="s">
        <v>291</v>
      </c>
      <c r="H6278" s="19" t="n">
        <f aca="false">IF(OR(VLOOKUP(A6278,Personal!$A$6:$F$112,5,FALSE())&lt;&gt;"Sí",N6278="No aplica"),0,'Catàleg GRAE'!D64)</f>
        <v>1</v>
      </c>
      <c r="I6278" s="20"/>
      <c r="J6278" s="20"/>
      <c r="K6278" s="20"/>
      <c r="L6278" s="21"/>
      <c r="M6278" s="21"/>
      <c r="N6278" s="20"/>
      <c r="O6278" s="20"/>
      <c r="P6278" s="19" t="str">
        <f aca="false">IF(I6278="","",I6278-H6278)</f>
        <v/>
      </c>
      <c r="Q6278" s="19" t="str">
        <f aca="true">IF(B6278="","",IF(N6278="No aplica","No aplica",IF(I6278="","Pendent",IF(N6278="Per substituir","Substituir",IF(OR(N6278="No localitzat",N6278="No lliurat"),"Reposar",IF(I6278&lt;H6278,"Reposar",IF(I6278&gt;H6278,"Revisar excedent",IF(AND(G6278="Sí",M6278&lt;&gt;"",M6278&lt;TODAY()),"EPI caducat",IF(AND(G6278="Sí",M6278&lt;&gt;"",M6278&lt;=TODAY()+90),"EPI caduca ≤90 dies",IF(OR(N6278="Deteriorat usable",N6278="Revisió necessària"),"Revisar","OK"))))))))))</f>
      </c>
      <c r="R6278" s="20"/>
    </row>
    <row r="6279" customFormat="false" ht="15" hidden="false" customHeight="false" outlineLevel="0" collapsed="false">
      <c r="A6279" s="19" t="n">
        <v>58</v>
      </c>
      <c r="B6279" s="19" t="n">
        <f aca="false">IFERROR(VLOOKUP(A6279,Personal!$A$6:$F$112,2,FALSE()),"")</f>
        <v>0</v>
      </c>
      <c r="C6279" s="19" t="str">
        <f aca="false">IFERROR(VLOOKUP(A6279,Personal!$A$6:$F$112,3,FALSE()),"")</f>
        <v>Valls</v>
      </c>
      <c r="D6279" s="19" t="s">
        <v>137</v>
      </c>
      <c r="E6279" s="19" t="s">
        <v>163</v>
      </c>
      <c r="F6279" s="19" t="s">
        <v>164</v>
      </c>
      <c r="G6279" s="19" t="s">
        <v>272</v>
      </c>
      <c r="H6279" s="19" t="n">
        <f aca="false">IF(OR(VLOOKUP(A6279,Personal!$A$6:$F$112,5,FALSE())&lt;&gt;"Sí",N6279="No aplica"),0,'Catàleg GRAE'!D65)</f>
        <v>1</v>
      </c>
      <c r="I6279" s="20"/>
      <c r="J6279" s="20"/>
      <c r="K6279" s="20"/>
      <c r="L6279" s="21"/>
      <c r="M6279" s="21"/>
      <c r="N6279" s="20"/>
      <c r="O6279" s="20"/>
      <c r="P6279" s="19" t="str">
        <f aca="false">IF(I6279="","",I6279-H6279)</f>
        <v/>
      </c>
      <c r="Q6279" s="19" t="str">
        <f aca="true">IF(B6279="","",IF(N6279="No aplica","No aplica",IF(I6279="","Pendent",IF(N6279="Per substituir","Substituir",IF(OR(N6279="No localitzat",N6279="No lliurat"),"Reposar",IF(I6279&lt;H6279,"Reposar",IF(I6279&gt;H6279,"Revisar excedent",IF(AND(G6279="Sí",M6279&lt;&gt;"",M6279&lt;TODAY()),"EPI caducat",IF(AND(G6279="Sí",M6279&lt;&gt;"",M6279&lt;=TODAY()+90),"EPI caduca ≤90 dies",IF(OR(N6279="Deteriorat usable",N6279="Revisió necessària"),"Revisar","OK"))))))))))</f>
      </c>
      <c r="R6279" s="20"/>
    </row>
    <row r="6280" customFormat="false" ht="15" hidden="false" customHeight="false" outlineLevel="0" collapsed="false">
      <c r="A6280" s="19" t="n">
        <v>58</v>
      </c>
      <c r="B6280" s="19" t="n">
        <f aca="false">IFERROR(VLOOKUP(A6280,Personal!$A$6:$F$112,2,FALSE()),"")</f>
        <v>0</v>
      </c>
      <c r="C6280" s="19" t="str">
        <f aca="false">IFERROR(VLOOKUP(A6280,Personal!$A$6:$F$112,3,FALSE()),"")</f>
        <v>Valls</v>
      </c>
      <c r="D6280" s="19" t="s">
        <v>132</v>
      </c>
      <c r="E6280" s="19" t="s">
        <v>165</v>
      </c>
      <c r="F6280" s="19" t="s">
        <v>166</v>
      </c>
      <c r="G6280" s="19" t="s">
        <v>272</v>
      </c>
      <c r="H6280" s="19" t="n">
        <f aca="false">IF(OR(VLOOKUP(A6280,Personal!$A$6:$F$112,5,FALSE())&lt;&gt;"Sí",N6280="No aplica"),0,'Catàleg GRAE'!D66)</f>
        <v>1</v>
      </c>
      <c r="I6280" s="20"/>
      <c r="J6280" s="20"/>
      <c r="K6280" s="20"/>
      <c r="L6280" s="21"/>
      <c r="M6280" s="21"/>
      <c r="N6280" s="20"/>
      <c r="O6280" s="20"/>
      <c r="P6280" s="19" t="str">
        <f aca="false">IF(I6280="","",I6280-H6280)</f>
        <v/>
      </c>
      <c r="Q6280" s="19" t="str">
        <f aca="true">IF(B6280="","",IF(N6280="No aplica","No aplica",IF(I6280="","Pendent",IF(N6280="Per substituir","Substituir",IF(OR(N6280="No localitzat",N6280="No lliurat"),"Reposar",IF(I6280&lt;H6280,"Reposar",IF(I6280&gt;H6280,"Revisar excedent",IF(AND(G6280="Sí",M6280&lt;&gt;"",M6280&lt;TODAY()),"EPI caducat",IF(AND(G6280="Sí",M6280&lt;&gt;"",M6280&lt;=TODAY()+90),"EPI caduca ≤90 dies",IF(OR(N6280="Deteriorat usable",N6280="Revisió necessària"),"Revisar","OK"))))))))))</f>
      </c>
      <c r="R6280" s="20"/>
    </row>
    <row r="6281" customFormat="false" ht="15" hidden="false" customHeight="false" outlineLevel="0" collapsed="false">
      <c r="A6281" s="19" t="n">
        <v>58</v>
      </c>
      <c r="B6281" s="19" t="n">
        <f aca="false">IFERROR(VLOOKUP(A6281,Personal!$A$6:$F$112,2,FALSE()),"")</f>
        <v>0</v>
      </c>
      <c r="C6281" s="19" t="str">
        <f aca="false">IFERROR(VLOOKUP(A6281,Personal!$A$6:$F$112,3,FALSE()),"")</f>
        <v>Valls</v>
      </c>
      <c r="D6281" s="19" t="s">
        <v>71</v>
      </c>
      <c r="E6281" s="19" t="s">
        <v>167</v>
      </c>
      <c r="F6281" s="19" t="s">
        <v>168</v>
      </c>
      <c r="G6281" s="19" t="s">
        <v>291</v>
      </c>
      <c r="H6281" s="19" t="n">
        <f aca="false">IF(OR(VLOOKUP(A6281,Personal!$A$6:$F$112,5,FALSE())&lt;&gt;"Sí",N6281="No aplica"),0,'Catàleg GRAE'!D67)</f>
        <v>1</v>
      </c>
      <c r="I6281" s="20"/>
      <c r="J6281" s="20"/>
      <c r="K6281" s="20"/>
      <c r="L6281" s="21"/>
      <c r="M6281" s="21"/>
      <c r="N6281" s="20"/>
      <c r="O6281" s="20"/>
      <c r="P6281" s="19" t="str">
        <f aca="false">IF(I6281="","",I6281-H6281)</f>
        <v/>
      </c>
      <c r="Q6281" s="19" t="str">
        <f aca="true">IF(B6281="","",IF(N6281="No aplica","No aplica",IF(I6281="","Pendent",IF(N6281="Per substituir","Substituir",IF(OR(N6281="No localitzat",N6281="No lliurat"),"Reposar",IF(I6281&lt;H6281,"Reposar",IF(I6281&gt;H6281,"Revisar excedent",IF(AND(G6281="Sí",M6281&lt;&gt;"",M6281&lt;TODAY()),"EPI caducat",IF(AND(G6281="Sí",M6281&lt;&gt;"",M6281&lt;=TODAY()+90),"EPI caduca ≤90 dies",IF(OR(N6281="Deteriorat usable",N6281="Revisió necessària"),"Revisar","OK"))))))))))</f>
      </c>
      <c r="R6281" s="20"/>
    </row>
    <row r="6282" customFormat="false" ht="15" hidden="false" customHeight="false" outlineLevel="0" collapsed="false">
      <c r="A6282" s="19" t="n">
        <v>58</v>
      </c>
      <c r="B6282" s="19" t="n">
        <f aca="false">IFERROR(VLOOKUP(A6282,Personal!$A$6:$F$112,2,FALSE()),"")</f>
        <v>0</v>
      </c>
      <c r="C6282" s="19" t="str">
        <f aca="false">IFERROR(VLOOKUP(A6282,Personal!$A$6:$F$112,3,FALSE()),"")</f>
        <v>Valls</v>
      </c>
      <c r="D6282" s="19" t="s">
        <v>132</v>
      </c>
      <c r="E6282" s="19" t="s">
        <v>169</v>
      </c>
      <c r="F6282" s="19" t="s">
        <v>170</v>
      </c>
      <c r="G6282" s="19" t="s">
        <v>272</v>
      </c>
      <c r="H6282" s="19" t="n">
        <f aca="false">IF(OR(VLOOKUP(A6282,Personal!$A$6:$F$112,5,FALSE())&lt;&gt;"Sí",N6282="No aplica"),0,'Catàleg GRAE'!D68)</f>
        <v>1</v>
      </c>
      <c r="I6282" s="20"/>
      <c r="J6282" s="20"/>
      <c r="K6282" s="20"/>
      <c r="L6282" s="21"/>
      <c r="M6282" s="21"/>
      <c r="N6282" s="20"/>
      <c r="O6282" s="20"/>
      <c r="P6282" s="19" t="str">
        <f aca="false">IF(I6282="","",I6282-H6282)</f>
        <v/>
      </c>
      <c r="Q6282" s="19" t="str">
        <f aca="true">IF(B6282="","",IF(N6282="No aplica","No aplica",IF(I6282="","Pendent",IF(N6282="Per substituir","Substituir",IF(OR(N6282="No localitzat",N6282="No lliurat"),"Reposar",IF(I6282&lt;H6282,"Reposar",IF(I6282&gt;H6282,"Revisar excedent",IF(AND(G6282="Sí",M6282&lt;&gt;"",M6282&lt;TODAY()),"EPI caducat",IF(AND(G6282="Sí",M6282&lt;&gt;"",M6282&lt;=TODAY()+90),"EPI caduca ≤90 dies",IF(OR(N6282="Deteriorat usable",N6282="Revisió necessària"),"Revisar","OK"))))))))))</f>
      </c>
      <c r="R6282" s="20"/>
    </row>
    <row r="6283" customFormat="false" ht="15" hidden="false" customHeight="false" outlineLevel="0" collapsed="false">
      <c r="A6283" s="19" t="n">
        <v>58</v>
      </c>
      <c r="B6283" s="19" t="n">
        <f aca="false">IFERROR(VLOOKUP(A6283,Personal!$A$6:$F$112,2,FALSE()),"")</f>
        <v>0</v>
      </c>
      <c r="C6283" s="19" t="str">
        <f aca="false">IFERROR(VLOOKUP(A6283,Personal!$A$6:$F$112,3,FALSE()),"")</f>
        <v>Valls</v>
      </c>
      <c r="D6283" s="19" t="s">
        <v>142</v>
      </c>
      <c r="E6283" s="19" t="s">
        <v>171</v>
      </c>
      <c r="F6283" s="19" t="s">
        <v>172</v>
      </c>
      <c r="G6283" s="19" t="s">
        <v>272</v>
      </c>
      <c r="H6283" s="19" t="n">
        <f aca="false">IF(OR(VLOOKUP(A6283,Personal!$A$6:$F$112,5,FALSE())&lt;&gt;"Sí",N6283="No aplica"),0,'Catàleg GRAE'!D69)</f>
        <v>1</v>
      </c>
      <c r="I6283" s="20"/>
      <c r="J6283" s="20"/>
      <c r="K6283" s="20"/>
      <c r="L6283" s="21"/>
      <c r="M6283" s="21"/>
      <c r="N6283" s="20"/>
      <c r="O6283" s="20"/>
      <c r="P6283" s="19" t="str">
        <f aca="false">IF(I6283="","",I6283-H6283)</f>
        <v/>
      </c>
      <c r="Q6283" s="19" t="str">
        <f aca="true">IF(B6283="","",IF(N6283="No aplica","No aplica",IF(I6283="","Pendent",IF(N6283="Per substituir","Substituir",IF(OR(N6283="No localitzat",N6283="No lliurat"),"Reposar",IF(I6283&lt;H6283,"Reposar",IF(I6283&gt;H6283,"Revisar excedent",IF(AND(G6283="Sí",M6283&lt;&gt;"",M6283&lt;TODAY()),"EPI caducat",IF(AND(G6283="Sí",M6283&lt;&gt;"",M6283&lt;=TODAY()+90),"EPI caduca ≤90 dies",IF(OR(N6283="Deteriorat usable",N6283="Revisió necessària"),"Revisar","OK"))))))))))</f>
      </c>
      <c r="R6283" s="20"/>
    </row>
    <row r="6284" customFormat="false" ht="15" hidden="false" customHeight="false" outlineLevel="0" collapsed="false">
      <c r="A6284" s="19" t="n">
        <v>58</v>
      </c>
      <c r="B6284" s="19" t="n">
        <f aca="false">IFERROR(VLOOKUP(A6284,Personal!$A$6:$F$112,2,FALSE()),"")</f>
        <v>0</v>
      </c>
      <c r="C6284" s="19" t="str">
        <f aca="false">IFERROR(VLOOKUP(A6284,Personal!$A$6:$F$112,3,FALSE()),"")</f>
        <v>Valls</v>
      </c>
      <c r="D6284" s="19" t="s">
        <v>132</v>
      </c>
      <c r="E6284" s="19" t="s">
        <v>173</v>
      </c>
      <c r="F6284" s="19" t="s">
        <v>174</v>
      </c>
      <c r="G6284" s="19" t="s">
        <v>272</v>
      </c>
      <c r="H6284" s="19" t="n">
        <f aca="false">IF(OR(VLOOKUP(A6284,Personal!$A$6:$F$112,5,FALSE())&lt;&gt;"Sí",N6284="No aplica"),0,'Catàleg GRAE'!D70)</f>
        <v>1</v>
      </c>
      <c r="I6284" s="20"/>
      <c r="J6284" s="20"/>
      <c r="K6284" s="20"/>
      <c r="L6284" s="21"/>
      <c r="M6284" s="21"/>
      <c r="N6284" s="20"/>
      <c r="O6284" s="20"/>
      <c r="P6284" s="19" t="str">
        <f aca="false">IF(I6284="","",I6284-H6284)</f>
        <v/>
      </c>
      <c r="Q6284" s="19" t="str">
        <f aca="true">IF(B6284="","",IF(N6284="No aplica","No aplica",IF(I6284="","Pendent",IF(N6284="Per substituir","Substituir",IF(OR(N6284="No localitzat",N6284="No lliurat"),"Reposar",IF(I6284&lt;H6284,"Reposar",IF(I6284&gt;H6284,"Revisar excedent",IF(AND(G6284="Sí",M6284&lt;&gt;"",M6284&lt;TODAY()),"EPI caducat",IF(AND(G6284="Sí",M6284&lt;&gt;"",M6284&lt;=TODAY()+90),"EPI caduca ≤90 dies",IF(OR(N6284="Deteriorat usable",N6284="Revisió necessària"),"Revisar","OK"))))))))))</f>
      </c>
      <c r="R6284" s="20"/>
    </row>
    <row r="6285" customFormat="false" ht="15" hidden="false" customHeight="false" outlineLevel="0" collapsed="false">
      <c r="A6285" s="19" t="n">
        <v>58</v>
      </c>
      <c r="B6285" s="19" t="n">
        <f aca="false">IFERROR(VLOOKUP(A6285,Personal!$A$6:$F$112,2,FALSE()),"")</f>
        <v>0</v>
      </c>
      <c r="C6285" s="19" t="str">
        <f aca="false">IFERROR(VLOOKUP(A6285,Personal!$A$6:$F$112,3,FALSE()),"")</f>
        <v>Valls</v>
      </c>
      <c r="D6285" s="19" t="s">
        <v>132</v>
      </c>
      <c r="E6285" s="19" t="s">
        <v>175</v>
      </c>
      <c r="F6285" s="19" t="s">
        <v>176</v>
      </c>
      <c r="G6285" s="19" t="s">
        <v>272</v>
      </c>
      <c r="H6285" s="19" t="n">
        <f aca="false">IF(OR(VLOOKUP(A6285,Personal!$A$6:$F$112,5,FALSE())&lt;&gt;"Sí",N6285="No aplica"),0,'Catàleg GRAE'!D71)</f>
        <v>1</v>
      </c>
      <c r="I6285" s="20"/>
      <c r="J6285" s="20"/>
      <c r="K6285" s="20"/>
      <c r="L6285" s="21"/>
      <c r="M6285" s="21"/>
      <c r="N6285" s="20"/>
      <c r="O6285" s="20"/>
      <c r="P6285" s="19" t="str">
        <f aca="false">IF(I6285="","",I6285-H6285)</f>
        <v/>
      </c>
      <c r="Q6285" s="19" t="str">
        <f aca="true">IF(B6285="","",IF(N6285="No aplica","No aplica",IF(I6285="","Pendent",IF(N6285="Per substituir","Substituir",IF(OR(N6285="No localitzat",N6285="No lliurat"),"Reposar",IF(I6285&lt;H6285,"Reposar",IF(I6285&gt;H6285,"Revisar excedent",IF(AND(G6285="Sí",M6285&lt;&gt;"",M6285&lt;TODAY()),"EPI caducat",IF(AND(G6285="Sí",M6285&lt;&gt;"",M6285&lt;=TODAY()+90),"EPI caduca ≤90 dies",IF(OR(N6285="Deteriorat usable",N6285="Revisió necessària"),"Revisar","OK"))))))))))</f>
      </c>
      <c r="R6285" s="20"/>
    </row>
    <row r="6286" customFormat="false" ht="15" hidden="false" customHeight="false" outlineLevel="0" collapsed="false">
      <c r="A6286" s="19" t="n">
        <v>58</v>
      </c>
      <c r="B6286" s="19" t="n">
        <f aca="false">IFERROR(VLOOKUP(A6286,Personal!$A$6:$F$112,2,FALSE()),"")</f>
        <v>0</v>
      </c>
      <c r="C6286" s="19" t="str">
        <f aca="false">IFERROR(VLOOKUP(A6286,Personal!$A$6:$F$112,3,FALSE()),"")</f>
        <v>Valls</v>
      </c>
      <c r="D6286" s="19" t="s">
        <v>177</v>
      </c>
      <c r="E6286" s="19" t="s">
        <v>178</v>
      </c>
      <c r="F6286" s="19" t="s">
        <v>179</v>
      </c>
      <c r="G6286" s="19" t="s">
        <v>272</v>
      </c>
      <c r="H6286" s="19" t="n">
        <f aca="false">IF(OR(VLOOKUP(A6286,Personal!$A$6:$F$112,5,FALSE())&lt;&gt;"Sí",N6286="No aplica"),0,'Catàleg GRAE'!D72)</f>
        <v>1</v>
      </c>
      <c r="I6286" s="20"/>
      <c r="J6286" s="20"/>
      <c r="K6286" s="20"/>
      <c r="L6286" s="21"/>
      <c r="M6286" s="21"/>
      <c r="N6286" s="20"/>
      <c r="O6286" s="20"/>
      <c r="P6286" s="19" t="str">
        <f aca="false">IF(I6286="","",I6286-H6286)</f>
        <v/>
      </c>
      <c r="Q6286" s="19" t="str">
        <f aca="true">IF(B6286="","",IF(N6286="No aplica","No aplica",IF(I6286="","Pendent",IF(N6286="Per substituir","Substituir",IF(OR(N6286="No localitzat",N6286="No lliurat"),"Reposar",IF(I6286&lt;H6286,"Reposar",IF(I6286&gt;H6286,"Revisar excedent",IF(AND(G6286="Sí",M6286&lt;&gt;"",M6286&lt;TODAY()),"EPI caducat",IF(AND(G6286="Sí",M6286&lt;&gt;"",M6286&lt;=TODAY()+90),"EPI caduca ≤90 dies",IF(OR(N6286="Deteriorat usable",N6286="Revisió necessària"),"Revisar","OK"))))))))))</f>
      </c>
      <c r="R6286" s="20"/>
    </row>
    <row r="6287" customFormat="false" ht="15" hidden="false" customHeight="false" outlineLevel="0" collapsed="false">
      <c r="A6287" s="19" t="n">
        <v>58</v>
      </c>
      <c r="B6287" s="19" t="n">
        <f aca="false">IFERROR(VLOOKUP(A6287,Personal!$A$6:$F$112,2,FALSE()),"")</f>
        <v>0</v>
      </c>
      <c r="C6287" s="19" t="str">
        <f aca="false">IFERROR(VLOOKUP(A6287,Personal!$A$6:$F$112,3,FALSE()),"")</f>
        <v>Valls</v>
      </c>
      <c r="D6287" s="19" t="s">
        <v>177</v>
      </c>
      <c r="E6287" s="19" t="s">
        <v>180</v>
      </c>
      <c r="F6287" s="19" t="s">
        <v>181</v>
      </c>
      <c r="G6287" s="19" t="s">
        <v>272</v>
      </c>
      <c r="H6287" s="19" t="n">
        <f aca="false">IF(OR(VLOOKUP(A6287,Personal!$A$6:$F$112,5,FALSE())&lt;&gt;"Sí",N6287="No aplica"),0,'Catàleg GRAE'!D73)</f>
        <v>1</v>
      </c>
      <c r="I6287" s="20"/>
      <c r="J6287" s="20"/>
      <c r="K6287" s="20"/>
      <c r="L6287" s="21"/>
      <c r="M6287" s="21"/>
      <c r="N6287" s="20"/>
      <c r="O6287" s="20"/>
      <c r="P6287" s="19" t="str">
        <f aca="false">IF(I6287="","",I6287-H6287)</f>
        <v/>
      </c>
      <c r="Q6287" s="19" t="str">
        <f aca="true">IF(B6287="","",IF(N6287="No aplica","No aplica",IF(I6287="","Pendent",IF(N6287="Per substituir","Substituir",IF(OR(N6287="No localitzat",N6287="No lliurat"),"Reposar",IF(I6287&lt;H6287,"Reposar",IF(I6287&gt;H6287,"Revisar excedent",IF(AND(G6287="Sí",M6287&lt;&gt;"",M6287&lt;TODAY()),"EPI caducat",IF(AND(G6287="Sí",M6287&lt;&gt;"",M6287&lt;=TODAY()+90),"EPI caduca ≤90 dies",IF(OR(N6287="Deteriorat usable",N6287="Revisió necessària"),"Revisar","OK"))))))))))</f>
      </c>
      <c r="R6287" s="20"/>
    </row>
    <row r="6288" customFormat="false" ht="15" hidden="false" customHeight="false" outlineLevel="0" collapsed="false">
      <c r="A6288" s="19" t="n">
        <v>58</v>
      </c>
      <c r="B6288" s="19" t="n">
        <f aca="false">IFERROR(VLOOKUP(A6288,Personal!$A$6:$F$112,2,FALSE()),"")</f>
        <v>0</v>
      </c>
      <c r="C6288" s="19" t="str">
        <f aca="false">IFERROR(VLOOKUP(A6288,Personal!$A$6:$F$112,3,FALSE()),"")</f>
        <v>Valls</v>
      </c>
      <c r="D6288" s="19" t="s">
        <v>132</v>
      </c>
      <c r="E6288" s="19" t="s">
        <v>182</v>
      </c>
      <c r="F6288" s="19" t="s">
        <v>183</v>
      </c>
      <c r="G6288" s="19" t="s">
        <v>272</v>
      </c>
      <c r="H6288" s="19" t="n">
        <f aca="false">IF(OR(VLOOKUP(A6288,Personal!$A$6:$F$112,5,FALSE())&lt;&gt;"Sí",N6288="No aplica"),0,'Catàleg GRAE'!D74)</f>
        <v>1</v>
      </c>
      <c r="I6288" s="20"/>
      <c r="J6288" s="20"/>
      <c r="K6288" s="20"/>
      <c r="L6288" s="21"/>
      <c r="M6288" s="21"/>
      <c r="N6288" s="20"/>
      <c r="O6288" s="20"/>
      <c r="P6288" s="19" t="str">
        <f aca="false">IF(I6288="","",I6288-H6288)</f>
        <v/>
      </c>
      <c r="Q6288" s="19" t="str">
        <f aca="true">IF(B6288="","",IF(N6288="No aplica","No aplica",IF(I6288="","Pendent",IF(N6288="Per substituir","Substituir",IF(OR(N6288="No localitzat",N6288="No lliurat"),"Reposar",IF(I6288&lt;H6288,"Reposar",IF(I6288&gt;H6288,"Revisar excedent",IF(AND(G6288="Sí",M6288&lt;&gt;"",M6288&lt;TODAY()),"EPI caducat",IF(AND(G6288="Sí",M6288&lt;&gt;"",M6288&lt;=TODAY()+90),"EPI caduca ≤90 dies",IF(OR(N6288="Deteriorat usable",N6288="Revisió necessària"),"Revisar","OK"))))))))))</f>
      </c>
      <c r="R6288" s="20"/>
    </row>
    <row r="6289" customFormat="false" ht="15" hidden="false" customHeight="false" outlineLevel="0" collapsed="false">
      <c r="A6289" s="19" t="n">
        <v>58</v>
      </c>
      <c r="B6289" s="19" t="n">
        <f aca="false">IFERROR(VLOOKUP(A6289,Personal!$A$6:$F$112,2,FALSE()),"")</f>
        <v>0</v>
      </c>
      <c r="C6289" s="19" t="str">
        <f aca="false">IFERROR(VLOOKUP(A6289,Personal!$A$6:$F$112,3,FALSE()),"")</f>
        <v>Valls</v>
      </c>
      <c r="D6289" s="19" t="s">
        <v>177</v>
      </c>
      <c r="E6289" s="19" t="s">
        <v>184</v>
      </c>
      <c r="F6289" s="19" t="s">
        <v>185</v>
      </c>
      <c r="G6289" s="19" t="s">
        <v>272</v>
      </c>
      <c r="H6289" s="19" t="n">
        <f aca="false">IF(OR(VLOOKUP(A6289,Personal!$A$6:$F$112,5,FALSE())&lt;&gt;"Sí",N6289="No aplica"),0,'Catàleg GRAE'!D75)</f>
        <v>1</v>
      </c>
      <c r="I6289" s="20"/>
      <c r="J6289" s="20"/>
      <c r="K6289" s="20"/>
      <c r="L6289" s="21"/>
      <c r="M6289" s="21"/>
      <c r="N6289" s="20"/>
      <c r="O6289" s="20"/>
      <c r="P6289" s="19" t="str">
        <f aca="false">IF(I6289="","",I6289-H6289)</f>
        <v/>
      </c>
      <c r="Q6289" s="19" t="str">
        <f aca="true">IF(B6289="","",IF(N6289="No aplica","No aplica",IF(I6289="","Pendent",IF(N6289="Per substituir","Substituir",IF(OR(N6289="No localitzat",N6289="No lliurat"),"Reposar",IF(I6289&lt;H6289,"Reposar",IF(I6289&gt;H6289,"Revisar excedent",IF(AND(G6289="Sí",M6289&lt;&gt;"",M6289&lt;TODAY()),"EPI caducat",IF(AND(G6289="Sí",M6289&lt;&gt;"",M6289&lt;=TODAY()+90),"EPI caduca ≤90 dies",IF(OR(N6289="Deteriorat usable",N6289="Revisió necessària"),"Revisar","OK"))))))))))</f>
      </c>
      <c r="R6289" s="20"/>
    </row>
    <row r="6290" customFormat="false" ht="15" hidden="false" customHeight="false" outlineLevel="0" collapsed="false">
      <c r="A6290" s="19" t="n">
        <v>58</v>
      </c>
      <c r="B6290" s="19" t="n">
        <f aca="false">IFERROR(VLOOKUP(A6290,Personal!$A$6:$F$112,2,FALSE()),"")</f>
        <v>0</v>
      </c>
      <c r="C6290" s="19" t="str">
        <f aca="false">IFERROR(VLOOKUP(A6290,Personal!$A$6:$F$112,3,FALSE()),"")</f>
        <v>Valls</v>
      </c>
      <c r="D6290" s="19" t="s">
        <v>142</v>
      </c>
      <c r="E6290" s="19" t="s">
        <v>186</v>
      </c>
      <c r="F6290" s="19" t="s">
        <v>187</v>
      </c>
      <c r="G6290" s="19" t="s">
        <v>272</v>
      </c>
      <c r="H6290" s="19" t="n">
        <f aca="false">IF(OR(VLOOKUP(A6290,Personal!$A$6:$F$112,5,FALSE())&lt;&gt;"Sí",N6290="No aplica"),0,'Catàleg GRAE'!D76)</f>
        <v>1</v>
      </c>
      <c r="I6290" s="20"/>
      <c r="J6290" s="20"/>
      <c r="K6290" s="20"/>
      <c r="L6290" s="21"/>
      <c r="M6290" s="21"/>
      <c r="N6290" s="20"/>
      <c r="O6290" s="20"/>
      <c r="P6290" s="19" t="str">
        <f aca="false">IF(I6290="","",I6290-H6290)</f>
        <v/>
      </c>
      <c r="Q6290" s="19" t="str">
        <f aca="true">IF(B6290="","",IF(N6290="No aplica","No aplica",IF(I6290="","Pendent",IF(N6290="Per substituir","Substituir",IF(OR(N6290="No localitzat",N6290="No lliurat"),"Reposar",IF(I6290&lt;H6290,"Reposar",IF(I6290&gt;H6290,"Revisar excedent",IF(AND(G6290="Sí",M6290&lt;&gt;"",M6290&lt;TODAY()),"EPI caducat",IF(AND(G6290="Sí",M6290&lt;&gt;"",M6290&lt;=TODAY()+90),"EPI caduca ≤90 dies",IF(OR(N6290="Deteriorat usable",N6290="Revisió necessària"),"Revisar","OK"))))))))))</f>
      </c>
      <c r="R6290" s="20"/>
    </row>
    <row r="6291" customFormat="false" ht="15" hidden="false" customHeight="false" outlineLevel="0" collapsed="false">
      <c r="A6291" s="19" t="n">
        <v>58</v>
      </c>
      <c r="B6291" s="19" t="n">
        <f aca="false">IFERROR(VLOOKUP(A6291,Personal!$A$6:$F$112,2,FALSE()),"")</f>
        <v>0</v>
      </c>
      <c r="C6291" s="19" t="str">
        <f aca="false">IFERROR(VLOOKUP(A6291,Personal!$A$6:$F$112,3,FALSE()),"")</f>
        <v>Valls</v>
      </c>
      <c r="D6291" s="19" t="s">
        <v>177</v>
      </c>
      <c r="E6291" s="19" t="s">
        <v>188</v>
      </c>
      <c r="F6291" s="19" t="s">
        <v>189</v>
      </c>
      <c r="G6291" s="19" t="s">
        <v>272</v>
      </c>
      <c r="H6291" s="19" t="n">
        <f aca="false">IF(OR(VLOOKUP(A6291,Personal!$A$6:$F$112,5,FALSE())&lt;&gt;"Sí",N6291="No aplica"),0,'Catàleg GRAE'!D77)</f>
        <v>1</v>
      </c>
      <c r="I6291" s="20"/>
      <c r="J6291" s="20"/>
      <c r="K6291" s="20"/>
      <c r="L6291" s="21"/>
      <c r="M6291" s="21"/>
      <c r="N6291" s="20"/>
      <c r="O6291" s="20"/>
      <c r="P6291" s="19" t="str">
        <f aca="false">IF(I6291="","",I6291-H6291)</f>
        <v/>
      </c>
      <c r="Q6291" s="19" t="str">
        <f aca="true">IF(B6291="","",IF(N6291="No aplica","No aplica",IF(I6291="","Pendent",IF(N6291="Per substituir","Substituir",IF(OR(N6291="No localitzat",N6291="No lliurat"),"Reposar",IF(I6291&lt;H6291,"Reposar",IF(I6291&gt;H6291,"Revisar excedent",IF(AND(G6291="Sí",M6291&lt;&gt;"",M6291&lt;TODAY()),"EPI caducat",IF(AND(G6291="Sí",M6291&lt;&gt;"",M6291&lt;=TODAY()+90),"EPI caduca ≤90 dies",IF(OR(N6291="Deteriorat usable",N6291="Revisió necessària"),"Revisar","OK"))))))))))</f>
      </c>
      <c r="R6291" s="20"/>
    </row>
    <row r="6292" customFormat="false" ht="15" hidden="false" customHeight="false" outlineLevel="0" collapsed="false">
      <c r="A6292" s="19" t="n">
        <v>58</v>
      </c>
      <c r="B6292" s="19" t="n">
        <f aca="false">IFERROR(VLOOKUP(A6292,Personal!$A$6:$F$112,2,FALSE()),"")</f>
        <v>0</v>
      </c>
      <c r="C6292" s="19" t="str">
        <f aca="false">IFERROR(VLOOKUP(A6292,Personal!$A$6:$F$112,3,FALSE()),"")</f>
        <v>Valls</v>
      </c>
      <c r="D6292" s="19" t="s">
        <v>132</v>
      </c>
      <c r="E6292" s="19" t="s">
        <v>190</v>
      </c>
      <c r="F6292" s="19" t="s">
        <v>191</v>
      </c>
      <c r="G6292" s="19" t="s">
        <v>272</v>
      </c>
      <c r="H6292" s="19" t="n">
        <f aca="false">IF(OR(VLOOKUP(A6292,Personal!$A$6:$F$112,5,FALSE())&lt;&gt;"Sí",N6292="No aplica"),0,'Catàleg GRAE'!D78)</f>
        <v>1</v>
      </c>
      <c r="I6292" s="20"/>
      <c r="J6292" s="20"/>
      <c r="K6292" s="20"/>
      <c r="L6292" s="21"/>
      <c r="M6292" s="21"/>
      <c r="N6292" s="20"/>
      <c r="O6292" s="20"/>
      <c r="P6292" s="19" t="str">
        <f aca="false">IF(I6292="","",I6292-H6292)</f>
        <v/>
      </c>
      <c r="Q6292" s="19" t="str">
        <f aca="true">IF(B6292="","",IF(N6292="No aplica","No aplica",IF(I6292="","Pendent",IF(N6292="Per substituir","Substituir",IF(OR(N6292="No localitzat",N6292="No lliurat"),"Reposar",IF(I6292&lt;H6292,"Reposar",IF(I6292&gt;H6292,"Revisar excedent",IF(AND(G6292="Sí",M6292&lt;&gt;"",M6292&lt;TODAY()),"EPI caducat",IF(AND(G6292="Sí",M6292&lt;&gt;"",M6292&lt;=TODAY()+90),"EPI caduca ≤90 dies",IF(OR(N6292="Deteriorat usable",N6292="Revisió necessària"),"Revisar","OK"))))))))))</f>
      </c>
      <c r="R6292" s="20"/>
    </row>
    <row r="6293" customFormat="false" ht="15" hidden="false" customHeight="false" outlineLevel="0" collapsed="false">
      <c r="A6293" s="19" t="n">
        <v>58</v>
      </c>
      <c r="B6293" s="19" t="n">
        <f aca="false">IFERROR(VLOOKUP(A6293,Personal!$A$6:$F$112,2,FALSE()),"")</f>
        <v>0</v>
      </c>
      <c r="C6293" s="19" t="str">
        <f aca="false">IFERROR(VLOOKUP(A6293,Personal!$A$6:$F$112,3,FALSE()),"")</f>
        <v>Valls</v>
      </c>
      <c r="D6293" s="19" t="s">
        <v>177</v>
      </c>
      <c r="E6293" s="19" t="s">
        <v>192</v>
      </c>
      <c r="F6293" s="19" t="s">
        <v>193</v>
      </c>
      <c r="G6293" s="19" t="s">
        <v>272</v>
      </c>
      <c r="H6293" s="19" t="n">
        <f aca="false">IF(OR(VLOOKUP(A6293,Personal!$A$6:$F$112,5,FALSE())&lt;&gt;"Sí",N6293="No aplica"),0,'Catàleg GRAE'!D79)</f>
        <v>8</v>
      </c>
      <c r="I6293" s="20"/>
      <c r="J6293" s="20"/>
      <c r="K6293" s="20"/>
      <c r="L6293" s="21"/>
      <c r="M6293" s="21"/>
      <c r="N6293" s="20"/>
      <c r="O6293" s="20"/>
      <c r="P6293" s="19" t="str">
        <f aca="false">IF(I6293="","",I6293-H6293)</f>
        <v/>
      </c>
      <c r="Q6293" s="19" t="str">
        <f aca="true">IF(B6293="","",IF(N6293="No aplica","No aplica",IF(I6293="","Pendent",IF(N6293="Per substituir","Substituir",IF(OR(N6293="No localitzat",N6293="No lliurat"),"Reposar",IF(I6293&lt;H6293,"Reposar",IF(I6293&gt;H6293,"Revisar excedent",IF(AND(G6293="Sí",M6293&lt;&gt;"",M6293&lt;TODAY()),"EPI caducat",IF(AND(G6293="Sí",M6293&lt;&gt;"",M6293&lt;=TODAY()+90),"EPI caduca ≤90 dies",IF(OR(N6293="Deteriorat usable",N6293="Revisió necessària"),"Revisar","OK"))))))))))</f>
      </c>
      <c r="R6293" s="20"/>
    </row>
    <row r="6294" customFormat="false" ht="15" hidden="false" customHeight="false" outlineLevel="0" collapsed="false">
      <c r="A6294" s="19" t="n">
        <v>58</v>
      </c>
      <c r="B6294" s="19" t="n">
        <f aca="false">IFERROR(VLOOKUP(A6294,Personal!$A$6:$F$112,2,FALSE()),"")</f>
        <v>0</v>
      </c>
      <c r="C6294" s="19" t="str">
        <f aca="false">IFERROR(VLOOKUP(A6294,Personal!$A$6:$F$112,3,FALSE()),"")</f>
        <v>Valls</v>
      </c>
      <c r="D6294" s="19" t="s">
        <v>177</v>
      </c>
      <c r="E6294" s="19" t="s">
        <v>194</v>
      </c>
      <c r="F6294" s="19" t="s">
        <v>195</v>
      </c>
      <c r="G6294" s="19" t="s">
        <v>272</v>
      </c>
      <c r="H6294" s="19" t="n">
        <f aca="false">IF(OR(VLOOKUP(A6294,Personal!$A$6:$F$112,5,FALSE())&lt;&gt;"Sí",N6294="No aplica"),0,'Catàleg GRAE'!D80)</f>
        <v>2</v>
      </c>
      <c r="I6294" s="20"/>
      <c r="J6294" s="20"/>
      <c r="K6294" s="20"/>
      <c r="L6294" s="21"/>
      <c r="M6294" s="21"/>
      <c r="N6294" s="20"/>
      <c r="O6294" s="20"/>
      <c r="P6294" s="19" t="str">
        <f aca="false">IF(I6294="","",I6294-H6294)</f>
        <v/>
      </c>
      <c r="Q6294" s="19" t="str">
        <f aca="true">IF(B6294="","",IF(N6294="No aplica","No aplica",IF(I6294="","Pendent",IF(N6294="Per substituir","Substituir",IF(OR(N6294="No localitzat",N6294="No lliurat"),"Reposar",IF(I6294&lt;H6294,"Reposar",IF(I6294&gt;H6294,"Revisar excedent",IF(AND(G6294="Sí",M6294&lt;&gt;"",M6294&lt;TODAY()),"EPI caducat",IF(AND(G6294="Sí",M6294&lt;&gt;"",M6294&lt;=TODAY()+90),"EPI caduca ≤90 dies",IF(OR(N6294="Deteriorat usable",N6294="Revisió necessària"),"Revisar","OK"))))))))))</f>
      </c>
      <c r="R6294" s="20"/>
    </row>
    <row r="6295" customFormat="false" ht="15" hidden="false" customHeight="false" outlineLevel="0" collapsed="false">
      <c r="A6295" s="19" t="n">
        <v>58</v>
      </c>
      <c r="B6295" s="19" t="n">
        <f aca="false">IFERROR(VLOOKUP(A6295,Personal!$A$6:$F$112,2,FALSE()),"")</f>
        <v>0</v>
      </c>
      <c r="C6295" s="19" t="str">
        <f aca="false">IFERROR(VLOOKUP(A6295,Personal!$A$6:$F$112,3,FALSE()),"")</f>
        <v>Valls</v>
      </c>
      <c r="D6295" s="19" t="s">
        <v>177</v>
      </c>
      <c r="E6295" s="19" t="s">
        <v>196</v>
      </c>
      <c r="F6295" s="19" t="s">
        <v>197</v>
      </c>
      <c r="G6295" s="19" t="s">
        <v>272</v>
      </c>
      <c r="H6295" s="19" t="n">
        <f aca="false">IF(OR(VLOOKUP(A6295,Personal!$A$6:$F$112,5,FALSE())&lt;&gt;"Sí",N6295="No aplica"),0,'Catàleg GRAE'!D81)</f>
        <v>1</v>
      </c>
      <c r="I6295" s="20"/>
      <c r="J6295" s="20"/>
      <c r="K6295" s="20"/>
      <c r="L6295" s="21"/>
      <c r="M6295" s="21"/>
      <c r="N6295" s="20"/>
      <c r="O6295" s="20"/>
      <c r="P6295" s="19" t="str">
        <f aca="false">IF(I6295="","",I6295-H6295)</f>
        <v/>
      </c>
      <c r="Q6295" s="19" t="str">
        <f aca="true">IF(B6295="","",IF(N6295="No aplica","No aplica",IF(I6295="","Pendent",IF(N6295="Per substituir","Substituir",IF(OR(N6295="No localitzat",N6295="No lliurat"),"Reposar",IF(I6295&lt;H6295,"Reposar",IF(I6295&gt;H6295,"Revisar excedent",IF(AND(G6295="Sí",M6295&lt;&gt;"",M6295&lt;TODAY()),"EPI caducat",IF(AND(G6295="Sí",M6295&lt;&gt;"",M6295&lt;=TODAY()+90),"EPI caduca ≤90 dies",IF(OR(N6295="Deteriorat usable",N6295="Revisió necessària"),"Revisar","OK"))))))))))</f>
      </c>
      <c r="R6295" s="20"/>
    </row>
    <row r="6296" customFormat="false" ht="15" hidden="false" customHeight="false" outlineLevel="0" collapsed="false">
      <c r="A6296" s="19" t="n">
        <v>58</v>
      </c>
      <c r="B6296" s="19" t="n">
        <f aca="false">IFERROR(VLOOKUP(A6296,Personal!$A$6:$F$112,2,FALSE()),"")</f>
        <v>0</v>
      </c>
      <c r="C6296" s="19" t="str">
        <f aca="false">IFERROR(VLOOKUP(A6296,Personal!$A$6:$F$112,3,FALSE()),"")</f>
        <v>Valls</v>
      </c>
      <c r="D6296" s="19" t="s">
        <v>177</v>
      </c>
      <c r="E6296" s="19" t="s">
        <v>198</v>
      </c>
      <c r="F6296" s="19" t="s">
        <v>199</v>
      </c>
      <c r="G6296" s="19" t="s">
        <v>272</v>
      </c>
      <c r="H6296" s="19" t="n">
        <f aca="false">IF(OR(VLOOKUP(A6296,Personal!$A$6:$F$112,5,FALSE())&lt;&gt;"Sí",N6296="No aplica"),0,'Catàleg GRAE'!D82)</f>
        <v>1</v>
      </c>
      <c r="I6296" s="20"/>
      <c r="J6296" s="20"/>
      <c r="K6296" s="20"/>
      <c r="L6296" s="21"/>
      <c r="M6296" s="21"/>
      <c r="N6296" s="20"/>
      <c r="O6296" s="20"/>
      <c r="P6296" s="19" t="str">
        <f aca="false">IF(I6296="","",I6296-H6296)</f>
        <v/>
      </c>
      <c r="Q6296" s="19" t="str">
        <f aca="true">IF(B6296="","",IF(N6296="No aplica","No aplica",IF(I6296="","Pendent",IF(N6296="Per substituir","Substituir",IF(OR(N6296="No localitzat",N6296="No lliurat"),"Reposar",IF(I6296&lt;H6296,"Reposar",IF(I6296&gt;H6296,"Revisar excedent",IF(AND(G6296="Sí",M6296&lt;&gt;"",M6296&lt;TODAY()),"EPI caducat",IF(AND(G6296="Sí",M6296&lt;&gt;"",M6296&lt;=TODAY()+90),"EPI caduca ≤90 dies",IF(OR(N6296="Deteriorat usable",N6296="Revisió necessària"),"Revisar","OK"))))))))))</f>
      </c>
      <c r="R6296" s="20"/>
    </row>
    <row r="6297" customFormat="false" ht="15" hidden="false" customHeight="false" outlineLevel="0" collapsed="false">
      <c r="A6297" s="19" t="n">
        <v>58</v>
      </c>
      <c r="B6297" s="19" t="n">
        <f aca="false">IFERROR(VLOOKUP(A6297,Personal!$A$6:$F$112,2,FALSE()),"")</f>
        <v>0</v>
      </c>
      <c r="C6297" s="19" t="str">
        <f aca="false">IFERROR(VLOOKUP(A6297,Personal!$A$6:$F$112,3,FALSE()),"")</f>
        <v>Valls</v>
      </c>
      <c r="D6297" s="19" t="s">
        <v>177</v>
      </c>
      <c r="E6297" s="19" t="s">
        <v>200</v>
      </c>
      <c r="F6297" s="19" t="s">
        <v>201</v>
      </c>
      <c r="G6297" s="19" t="s">
        <v>272</v>
      </c>
      <c r="H6297" s="19" t="n">
        <f aca="false">IF(OR(VLOOKUP(A6297,Personal!$A$6:$F$112,5,FALSE())&lt;&gt;"Sí",N6297="No aplica"),0,'Catàleg GRAE'!D83)</f>
        <v>1</v>
      </c>
      <c r="I6297" s="20"/>
      <c r="J6297" s="20"/>
      <c r="K6297" s="20"/>
      <c r="L6297" s="21"/>
      <c r="M6297" s="21"/>
      <c r="N6297" s="20"/>
      <c r="O6297" s="20"/>
      <c r="P6297" s="19" t="str">
        <f aca="false">IF(I6297="","",I6297-H6297)</f>
        <v/>
      </c>
      <c r="Q6297" s="19" t="str">
        <f aca="true">IF(B6297="","",IF(N6297="No aplica","No aplica",IF(I6297="","Pendent",IF(N6297="Per substituir","Substituir",IF(OR(N6297="No localitzat",N6297="No lliurat"),"Reposar",IF(I6297&lt;H6297,"Reposar",IF(I6297&gt;H6297,"Revisar excedent",IF(AND(G6297="Sí",M6297&lt;&gt;"",M6297&lt;TODAY()),"EPI caducat",IF(AND(G6297="Sí",M6297&lt;&gt;"",M6297&lt;=TODAY()+90),"EPI caduca ≤90 dies",IF(OR(N6297="Deteriorat usable",N6297="Revisió necessària"),"Revisar","OK"))))))))))</f>
      </c>
      <c r="R6297" s="20"/>
    </row>
    <row r="6298" customFormat="false" ht="15" hidden="false" customHeight="false" outlineLevel="0" collapsed="false">
      <c r="A6298" s="19" t="n">
        <v>58</v>
      </c>
      <c r="B6298" s="19" t="n">
        <f aca="false">IFERROR(VLOOKUP(A6298,Personal!$A$6:$F$112,2,FALSE()),"")</f>
        <v>0</v>
      </c>
      <c r="C6298" s="19" t="str">
        <f aca="false">IFERROR(VLOOKUP(A6298,Personal!$A$6:$F$112,3,FALSE()),"")</f>
        <v>Valls</v>
      </c>
      <c r="D6298" s="19" t="s">
        <v>94</v>
      </c>
      <c r="E6298" s="19" t="s">
        <v>202</v>
      </c>
      <c r="F6298" s="19" t="s">
        <v>203</v>
      </c>
      <c r="G6298" s="19" t="s">
        <v>291</v>
      </c>
      <c r="H6298" s="19" t="n">
        <f aca="false">IF(OR(VLOOKUP(A6298,Personal!$A$6:$F$112,5,FALSE())&lt;&gt;"Sí",N6298="No aplica"),0,'Catàleg GRAE'!D84)</f>
        <v>1</v>
      </c>
      <c r="I6298" s="20"/>
      <c r="J6298" s="20"/>
      <c r="K6298" s="20"/>
      <c r="L6298" s="21"/>
      <c r="M6298" s="21"/>
      <c r="N6298" s="20"/>
      <c r="O6298" s="20"/>
      <c r="P6298" s="19" t="str">
        <f aca="false">IF(I6298="","",I6298-H6298)</f>
        <v/>
      </c>
      <c r="Q6298" s="19" t="str">
        <f aca="true">IF(B6298="","",IF(N6298="No aplica","No aplica",IF(I6298="","Pendent",IF(N6298="Per substituir","Substituir",IF(OR(N6298="No localitzat",N6298="No lliurat"),"Reposar",IF(I6298&lt;H6298,"Reposar",IF(I6298&gt;H6298,"Revisar excedent",IF(AND(G6298="Sí",M6298&lt;&gt;"",M6298&lt;TODAY()),"EPI caducat",IF(AND(G6298="Sí",M6298&lt;&gt;"",M6298&lt;=TODAY()+90),"EPI caduca ≤90 dies",IF(OR(N6298="Deteriorat usable",N6298="Revisió necessària"),"Revisar","OK"))))))))))</f>
      </c>
      <c r="R6298" s="20"/>
    </row>
    <row r="6299" customFormat="false" ht="15" hidden="false" customHeight="false" outlineLevel="0" collapsed="false">
      <c r="A6299" s="19" t="n">
        <v>58</v>
      </c>
      <c r="B6299" s="19" t="n">
        <f aca="false">IFERROR(VLOOKUP(A6299,Personal!$A$6:$F$112,2,FALSE()),"")</f>
        <v>0</v>
      </c>
      <c r="C6299" s="19" t="str">
        <f aca="false">IFERROR(VLOOKUP(A6299,Personal!$A$6:$F$112,3,FALSE()),"")</f>
        <v>Valls</v>
      </c>
      <c r="D6299" s="19" t="s">
        <v>125</v>
      </c>
      <c r="E6299" s="19" t="s">
        <v>204</v>
      </c>
      <c r="F6299" s="19" t="s">
        <v>205</v>
      </c>
      <c r="G6299" s="19" t="s">
        <v>291</v>
      </c>
      <c r="H6299" s="19" t="n">
        <f aca="false">IF(OR(VLOOKUP(A6299,Personal!$A$6:$F$112,5,FALSE())&lt;&gt;"Sí",N6299="No aplica"),0,'Catàleg GRAE'!D85)</f>
        <v>1</v>
      </c>
      <c r="I6299" s="20"/>
      <c r="J6299" s="20"/>
      <c r="K6299" s="20"/>
      <c r="L6299" s="21"/>
      <c r="M6299" s="21"/>
      <c r="N6299" s="20"/>
      <c r="O6299" s="20"/>
      <c r="P6299" s="19" t="str">
        <f aca="false">IF(I6299="","",I6299-H6299)</f>
        <v/>
      </c>
      <c r="Q6299" s="19" t="str">
        <f aca="true">IF(B6299="","",IF(N6299="No aplica","No aplica",IF(I6299="","Pendent",IF(N6299="Per substituir","Substituir",IF(OR(N6299="No localitzat",N6299="No lliurat"),"Reposar",IF(I6299&lt;H6299,"Reposar",IF(I6299&gt;H6299,"Revisar excedent",IF(AND(G6299="Sí",M6299&lt;&gt;"",M6299&lt;TODAY()),"EPI caducat",IF(AND(G6299="Sí",M6299&lt;&gt;"",M6299&lt;=TODAY()+90),"EPI caduca ≤90 dies",IF(OR(N6299="Deteriorat usable",N6299="Revisió necessària"),"Revisar","OK"))))))))))</f>
      </c>
      <c r="R6299" s="20"/>
    </row>
    <row r="6300" customFormat="false" ht="15" hidden="false" customHeight="false" outlineLevel="0" collapsed="false">
      <c r="A6300" s="19" t="n">
        <v>58</v>
      </c>
      <c r="B6300" s="19" t="n">
        <f aca="false">IFERROR(VLOOKUP(A6300,Personal!$A$6:$F$112,2,FALSE()),"")</f>
        <v>0</v>
      </c>
      <c r="C6300" s="19" t="str">
        <f aca="false">IFERROR(VLOOKUP(A6300,Personal!$A$6:$F$112,3,FALSE()),"")</f>
        <v>Valls</v>
      </c>
      <c r="D6300" s="19" t="s">
        <v>153</v>
      </c>
      <c r="E6300" s="19" t="s">
        <v>206</v>
      </c>
      <c r="F6300" s="19" t="s">
        <v>207</v>
      </c>
      <c r="G6300" s="19" t="s">
        <v>272</v>
      </c>
      <c r="H6300" s="19" t="n">
        <f aca="false">IF(OR(VLOOKUP(A6300,Personal!$A$6:$F$112,5,FALSE())&lt;&gt;"Sí",N6300="No aplica"),0,'Catàleg GRAE'!D86)</f>
        <v>1</v>
      </c>
      <c r="I6300" s="20"/>
      <c r="J6300" s="20"/>
      <c r="K6300" s="20"/>
      <c r="L6300" s="21"/>
      <c r="M6300" s="21"/>
      <c r="N6300" s="20"/>
      <c r="O6300" s="20"/>
      <c r="P6300" s="19" t="str">
        <f aca="false">IF(I6300="","",I6300-H6300)</f>
        <v/>
      </c>
      <c r="Q6300" s="19" t="str">
        <f aca="true">IF(B6300="","",IF(N6300="No aplica","No aplica",IF(I6300="","Pendent",IF(N6300="Per substituir","Substituir",IF(OR(N6300="No localitzat",N6300="No lliurat"),"Reposar",IF(I6300&lt;H6300,"Reposar",IF(I6300&gt;H6300,"Revisar excedent",IF(AND(G6300="Sí",M6300&lt;&gt;"",M6300&lt;TODAY()),"EPI caducat",IF(AND(G6300="Sí",M6300&lt;&gt;"",M6300&lt;=TODAY()+90),"EPI caduca ≤90 dies",IF(OR(N6300="Deteriorat usable",N6300="Revisió necessària"),"Revisar","OK"))))))))))</f>
      </c>
      <c r="R6300" s="20"/>
    </row>
    <row r="6301" customFormat="false" ht="15" hidden="false" customHeight="false" outlineLevel="0" collapsed="false">
      <c r="A6301" s="19" t="n">
        <v>58</v>
      </c>
      <c r="B6301" s="19" t="n">
        <f aca="false">IFERROR(VLOOKUP(A6301,Personal!$A$6:$F$112,2,FALSE()),"")</f>
        <v>0</v>
      </c>
      <c r="C6301" s="19" t="str">
        <f aca="false">IFERROR(VLOOKUP(A6301,Personal!$A$6:$F$112,3,FALSE()),"")</f>
        <v>Valls</v>
      </c>
      <c r="D6301" s="19" t="s">
        <v>177</v>
      </c>
      <c r="E6301" s="19" t="s">
        <v>208</v>
      </c>
      <c r="F6301" s="19" t="s">
        <v>209</v>
      </c>
      <c r="G6301" s="19" t="s">
        <v>272</v>
      </c>
      <c r="H6301" s="19" t="n">
        <f aca="false">IF(OR(VLOOKUP(A6301,Personal!$A$6:$F$112,5,FALSE())&lt;&gt;"Sí",N6301="No aplica"),0,'Catàleg GRAE'!D87)</f>
        <v>1</v>
      </c>
      <c r="I6301" s="20"/>
      <c r="J6301" s="20"/>
      <c r="K6301" s="20"/>
      <c r="L6301" s="21"/>
      <c r="M6301" s="21"/>
      <c r="N6301" s="20"/>
      <c r="O6301" s="20"/>
      <c r="P6301" s="19" t="str">
        <f aca="false">IF(I6301="","",I6301-H6301)</f>
        <v/>
      </c>
      <c r="Q6301" s="19" t="str">
        <f aca="true">IF(B6301="","",IF(N6301="No aplica","No aplica",IF(I6301="","Pendent",IF(N6301="Per substituir","Substituir",IF(OR(N6301="No localitzat",N6301="No lliurat"),"Reposar",IF(I6301&lt;H6301,"Reposar",IF(I6301&gt;H6301,"Revisar excedent",IF(AND(G6301="Sí",M6301&lt;&gt;"",M6301&lt;TODAY()),"EPI caducat",IF(AND(G6301="Sí",M6301&lt;&gt;"",M6301&lt;=TODAY()+90),"EPI caduca ≤90 dies",IF(OR(N6301="Deteriorat usable",N6301="Revisió necessària"),"Revisar","OK"))))))))))</f>
      </c>
      <c r="R6301" s="20"/>
    </row>
    <row r="6302" customFormat="false" ht="15" hidden="false" customHeight="false" outlineLevel="0" collapsed="false">
      <c r="A6302" s="19" t="n">
        <v>58</v>
      </c>
      <c r="B6302" s="19" t="n">
        <f aca="false">IFERROR(VLOOKUP(A6302,Personal!$A$6:$F$112,2,FALSE()),"")</f>
        <v>0</v>
      </c>
      <c r="C6302" s="19" t="str">
        <f aca="false">IFERROR(VLOOKUP(A6302,Personal!$A$6:$F$112,3,FALSE()),"")</f>
        <v>Valls</v>
      </c>
      <c r="D6302" s="19" t="s">
        <v>177</v>
      </c>
      <c r="E6302" s="19" t="s">
        <v>210</v>
      </c>
      <c r="F6302" s="19" t="s">
        <v>211</v>
      </c>
      <c r="G6302" s="19" t="s">
        <v>272</v>
      </c>
      <c r="H6302" s="19" t="n">
        <f aca="false">IF(OR(VLOOKUP(A6302,Personal!$A$6:$F$112,5,FALSE())&lt;&gt;"Sí",N6302="No aplica"),0,'Catàleg GRAE'!D88)</f>
        <v>1</v>
      </c>
      <c r="I6302" s="20"/>
      <c r="J6302" s="20"/>
      <c r="K6302" s="20"/>
      <c r="L6302" s="21"/>
      <c r="M6302" s="21"/>
      <c r="N6302" s="20"/>
      <c r="O6302" s="20"/>
      <c r="P6302" s="19" t="str">
        <f aca="false">IF(I6302="","",I6302-H6302)</f>
        <v/>
      </c>
      <c r="Q6302" s="19" t="str">
        <f aca="true">IF(B6302="","",IF(N6302="No aplica","No aplica",IF(I6302="","Pendent",IF(N6302="Per substituir","Substituir",IF(OR(N6302="No localitzat",N6302="No lliurat"),"Reposar",IF(I6302&lt;H6302,"Reposar",IF(I6302&gt;H6302,"Revisar excedent",IF(AND(G6302="Sí",M6302&lt;&gt;"",M6302&lt;TODAY()),"EPI caducat",IF(AND(G6302="Sí",M6302&lt;&gt;"",M6302&lt;=TODAY()+90),"EPI caduca ≤90 dies",IF(OR(N6302="Deteriorat usable",N6302="Revisió necessària"),"Revisar","OK"))))))))))</f>
      </c>
      <c r="R6302" s="20"/>
    </row>
    <row r="6303" customFormat="false" ht="15" hidden="false" customHeight="false" outlineLevel="0" collapsed="false">
      <c r="A6303" s="19" t="n">
        <v>58</v>
      </c>
      <c r="B6303" s="19" t="n">
        <f aca="false">IFERROR(VLOOKUP(A6303,Personal!$A$6:$F$112,2,FALSE()),"")</f>
        <v>0</v>
      </c>
      <c r="C6303" s="19" t="str">
        <f aca="false">IFERROR(VLOOKUP(A6303,Personal!$A$6:$F$112,3,FALSE()),"")</f>
        <v>Valls</v>
      </c>
      <c r="D6303" s="19" t="s">
        <v>125</v>
      </c>
      <c r="E6303" s="19" t="s">
        <v>212</v>
      </c>
      <c r="F6303" s="19" t="s">
        <v>213</v>
      </c>
      <c r="G6303" s="19" t="s">
        <v>272</v>
      </c>
      <c r="H6303" s="19" t="n">
        <f aca="false">IF(OR(VLOOKUP(A6303,Personal!$A$6:$F$112,5,FALSE())&lt;&gt;"Sí",N6303="No aplica"),0,'Catàleg GRAE'!D89)</f>
        <v>1</v>
      </c>
      <c r="I6303" s="20"/>
      <c r="J6303" s="20"/>
      <c r="K6303" s="20"/>
      <c r="L6303" s="21"/>
      <c r="M6303" s="21"/>
      <c r="N6303" s="20"/>
      <c r="O6303" s="20"/>
      <c r="P6303" s="19" t="str">
        <f aca="false">IF(I6303="","",I6303-H6303)</f>
        <v/>
      </c>
      <c r="Q6303" s="19" t="str">
        <f aca="true">IF(B6303="","",IF(N6303="No aplica","No aplica",IF(I6303="","Pendent",IF(N6303="Per substituir","Substituir",IF(OR(N6303="No localitzat",N6303="No lliurat"),"Reposar",IF(I6303&lt;H6303,"Reposar",IF(I6303&gt;H6303,"Revisar excedent",IF(AND(G6303="Sí",M6303&lt;&gt;"",M6303&lt;TODAY()),"EPI caducat",IF(AND(G6303="Sí",M6303&lt;&gt;"",M6303&lt;=TODAY()+90),"EPI caduca ≤90 dies",IF(OR(N6303="Deteriorat usable",N6303="Revisió necessària"),"Revisar","OK"))))))))))</f>
      </c>
      <c r="R6303" s="20"/>
    </row>
    <row r="6304" customFormat="false" ht="15" hidden="false" customHeight="false" outlineLevel="0" collapsed="false">
      <c r="A6304" s="19" t="n">
        <v>58</v>
      </c>
      <c r="B6304" s="19" t="n">
        <f aca="false">IFERROR(VLOOKUP(A6304,Personal!$A$6:$F$112,2,FALSE()),"")</f>
        <v>0</v>
      </c>
      <c r="C6304" s="19" t="str">
        <f aca="false">IFERROR(VLOOKUP(A6304,Personal!$A$6:$F$112,3,FALSE()),"")</f>
        <v>Valls</v>
      </c>
      <c r="D6304" s="19" t="s">
        <v>40</v>
      </c>
      <c r="E6304" s="19" t="s">
        <v>214</v>
      </c>
      <c r="F6304" s="19" t="s">
        <v>215</v>
      </c>
      <c r="G6304" s="19" t="s">
        <v>291</v>
      </c>
      <c r="H6304" s="19" t="n">
        <f aca="false">IF(OR(VLOOKUP(A6304,Personal!$A$6:$F$112,5,FALSE())&lt;&gt;"Sí",N6304="No aplica"),0,'Catàleg GRAE'!D90)</f>
        <v>1</v>
      </c>
      <c r="I6304" s="20"/>
      <c r="J6304" s="20"/>
      <c r="K6304" s="20"/>
      <c r="L6304" s="21"/>
      <c r="M6304" s="21"/>
      <c r="N6304" s="20"/>
      <c r="O6304" s="20"/>
      <c r="P6304" s="19" t="str">
        <f aca="false">IF(I6304="","",I6304-H6304)</f>
        <v/>
      </c>
      <c r="Q6304" s="19" t="str">
        <f aca="true">IF(B6304="","",IF(N6304="No aplica","No aplica",IF(I6304="","Pendent",IF(N6304="Per substituir","Substituir",IF(OR(N6304="No localitzat",N6304="No lliurat"),"Reposar",IF(I6304&lt;H6304,"Reposar",IF(I6304&gt;H6304,"Revisar excedent",IF(AND(G6304="Sí",M6304&lt;&gt;"",M6304&lt;TODAY()),"EPI caducat",IF(AND(G6304="Sí",M6304&lt;&gt;"",M6304&lt;=TODAY()+90),"EPI caduca ≤90 dies",IF(OR(N6304="Deteriorat usable",N6304="Revisió necessària"),"Revisar","OK"))))))))))</f>
      </c>
      <c r="R6304" s="20"/>
    </row>
    <row r="6305" customFormat="false" ht="15" hidden="false" customHeight="false" outlineLevel="0" collapsed="false">
      <c r="A6305" s="19" t="n">
        <v>58</v>
      </c>
      <c r="B6305" s="19" t="n">
        <f aca="false">IFERROR(VLOOKUP(A6305,Personal!$A$6:$F$112,2,FALSE()),"")</f>
        <v>0</v>
      </c>
      <c r="C6305" s="19" t="str">
        <f aca="false">IFERROR(VLOOKUP(A6305,Personal!$A$6:$F$112,3,FALSE()),"")</f>
        <v>Valls</v>
      </c>
      <c r="D6305" s="19" t="s">
        <v>216</v>
      </c>
      <c r="E6305" s="19" t="s">
        <v>217</v>
      </c>
      <c r="F6305" s="19" t="s">
        <v>218</v>
      </c>
      <c r="G6305" s="19" t="s">
        <v>272</v>
      </c>
      <c r="H6305" s="19" t="n">
        <f aca="false">IF(OR(VLOOKUP(A6305,Personal!$A$6:$F$112,5,FALSE())&lt;&gt;"Sí",N6305="No aplica"),0,'Catàleg GRAE'!D91)</f>
        <v>1</v>
      </c>
      <c r="I6305" s="20"/>
      <c r="J6305" s="20"/>
      <c r="K6305" s="20"/>
      <c r="L6305" s="21"/>
      <c r="M6305" s="21"/>
      <c r="N6305" s="20"/>
      <c r="O6305" s="20"/>
      <c r="P6305" s="19" t="str">
        <f aca="false">IF(I6305="","",I6305-H6305)</f>
        <v/>
      </c>
      <c r="Q6305" s="19" t="str">
        <f aca="true">IF(B6305="","",IF(N6305="No aplica","No aplica",IF(I6305="","Pendent",IF(N6305="Per substituir","Substituir",IF(OR(N6305="No localitzat",N6305="No lliurat"),"Reposar",IF(I6305&lt;H6305,"Reposar",IF(I6305&gt;H6305,"Revisar excedent",IF(AND(G6305="Sí",M6305&lt;&gt;"",M6305&lt;TODAY()),"EPI caducat",IF(AND(G6305="Sí",M6305&lt;&gt;"",M6305&lt;=TODAY()+90),"EPI caduca ≤90 dies",IF(OR(N6305="Deteriorat usable",N6305="Revisió necessària"),"Revisar","OK"))))))))))</f>
      </c>
      <c r="R6305" s="20"/>
    </row>
    <row r="6306" customFormat="false" ht="15" hidden="false" customHeight="false" outlineLevel="0" collapsed="false">
      <c r="A6306" s="19" t="n">
        <v>58</v>
      </c>
      <c r="B6306" s="19" t="n">
        <f aca="false">IFERROR(VLOOKUP(A6306,Personal!$A$6:$F$112,2,FALSE()),"")</f>
        <v>0</v>
      </c>
      <c r="C6306" s="19" t="str">
        <f aca="false">IFERROR(VLOOKUP(A6306,Personal!$A$6:$F$112,3,FALSE()),"")</f>
        <v>Valls</v>
      </c>
      <c r="D6306" s="19" t="s">
        <v>37</v>
      </c>
      <c r="E6306" s="19" t="s">
        <v>219</v>
      </c>
      <c r="F6306" s="19" t="s">
        <v>220</v>
      </c>
      <c r="G6306" s="19" t="s">
        <v>291</v>
      </c>
      <c r="H6306" s="19" t="n">
        <f aca="false">IF(OR(VLOOKUP(A6306,Personal!$A$6:$F$112,5,FALSE())&lt;&gt;"Sí",N6306="No aplica"),0,'Catàleg GRAE'!D92)</f>
        <v>1</v>
      </c>
      <c r="I6306" s="20"/>
      <c r="J6306" s="20"/>
      <c r="K6306" s="20"/>
      <c r="L6306" s="21"/>
      <c r="M6306" s="21"/>
      <c r="N6306" s="20"/>
      <c r="O6306" s="20"/>
      <c r="P6306" s="19" t="str">
        <f aca="false">IF(I6306="","",I6306-H6306)</f>
        <v/>
      </c>
      <c r="Q6306" s="19" t="str">
        <f aca="true">IF(B6306="","",IF(N6306="No aplica","No aplica",IF(I6306="","Pendent",IF(N6306="Per substituir","Substituir",IF(OR(N6306="No localitzat",N6306="No lliurat"),"Reposar",IF(I6306&lt;H6306,"Reposar",IF(I6306&gt;H6306,"Revisar excedent",IF(AND(G6306="Sí",M6306&lt;&gt;"",M6306&lt;TODAY()),"EPI caducat",IF(AND(G6306="Sí",M6306&lt;&gt;"",M6306&lt;=TODAY()+90),"EPI caduca ≤90 dies",IF(OR(N6306="Deteriorat usable",N6306="Revisió necessària"),"Revisar","OK"))))))))))</f>
      </c>
      <c r="R6306" s="20"/>
    </row>
    <row r="6307" customFormat="false" ht="15" hidden="false" customHeight="false" outlineLevel="0" collapsed="false">
      <c r="A6307" s="19" t="n">
        <v>58</v>
      </c>
      <c r="B6307" s="19" t="n">
        <f aca="false">IFERROR(VLOOKUP(A6307,Personal!$A$6:$F$112,2,FALSE()),"")</f>
        <v>0</v>
      </c>
      <c r="C6307" s="19" t="str">
        <f aca="false">IFERROR(VLOOKUP(A6307,Personal!$A$6:$F$112,3,FALSE()),"")</f>
        <v>Valls</v>
      </c>
      <c r="D6307" s="19" t="s">
        <v>137</v>
      </c>
      <c r="E6307" s="19" t="s">
        <v>221</v>
      </c>
      <c r="F6307" s="19" t="s">
        <v>222</v>
      </c>
      <c r="G6307" s="19" t="s">
        <v>291</v>
      </c>
      <c r="H6307" s="19" t="n">
        <f aca="false">IF(OR(VLOOKUP(A6307,Personal!$A$6:$F$112,5,FALSE())&lt;&gt;"Sí",N6307="No aplica"),0,'Catàleg GRAE'!D93)</f>
        <v>1</v>
      </c>
      <c r="I6307" s="20"/>
      <c r="J6307" s="20"/>
      <c r="K6307" s="20"/>
      <c r="L6307" s="21"/>
      <c r="M6307" s="21"/>
      <c r="N6307" s="20"/>
      <c r="O6307" s="20"/>
      <c r="P6307" s="19" t="str">
        <f aca="false">IF(I6307="","",I6307-H6307)</f>
        <v/>
      </c>
      <c r="Q6307" s="19" t="str">
        <f aca="true">IF(B6307="","",IF(N6307="No aplica","No aplica",IF(I6307="","Pendent",IF(N6307="Per substituir","Substituir",IF(OR(N6307="No localitzat",N6307="No lliurat"),"Reposar",IF(I6307&lt;H6307,"Reposar",IF(I6307&gt;H6307,"Revisar excedent",IF(AND(G6307="Sí",M6307&lt;&gt;"",M6307&lt;TODAY()),"EPI caducat",IF(AND(G6307="Sí",M6307&lt;&gt;"",M6307&lt;=TODAY()+90),"EPI caduca ≤90 dies",IF(OR(N6307="Deteriorat usable",N6307="Revisió necessària"),"Revisar","OK"))))))))))</f>
      </c>
      <c r="R6307" s="20"/>
    </row>
    <row r="6308" customFormat="false" ht="15" hidden="false" customHeight="false" outlineLevel="0" collapsed="false">
      <c r="A6308" s="19" t="n">
        <v>58</v>
      </c>
      <c r="B6308" s="19" t="n">
        <f aca="false">IFERROR(VLOOKUP(A6308,Personal!$A$6:$F$112,2,FALSE()),"")</f>
        <v>0</v>
      </c>
      <c r="C6308" s="19" t="str">
        <f aca="false">IFERROR(VLOOKUP(A6308,Personal!$A$6:$F$112,3,FALSE()),"")</f>
        <v>Valls</v>
      </c>
      <c r="D6308" s="19" t="s">
        <v>137</v>
      </c>
      <c r="E6308" s="19" t="s">
        <v>223</v>
      </c>
      <c r="F6308" s="19" t="s">
        <v>224</v>
      </c>
      <c r="G6308" s="19" t="s">
        <v>291</v>
      </c>
      <c r="H6308" s="19" t="n">
        <f aca="false">IF(OR(VLOOKUP(A6308,Personal!$A$6:$F$112,5,FALSE())&lt;&gt;"Sí",N6308="No aplica"),0,'Catàleg GRAE'!D94)</f>
        <v>1</v>
      </c>
      <c r="I6308" s="20"/>
      <c r="J6308" s="20"/>
      <c r="K6308" s="20"/>
      <c r="L6308" s="21"/>
      <c r="M6308" s="21"/>
      <c r="N6308" s="20"/>
      <c r="O6308" s="20"/>
      <c r="P6308" s="19" t="str">
        <f aca="false">IF(I6308="","",I6308-H6308)</f>
        <v/>
      </c>
      <c r="Q6308" s="19" t="str">
        <f aca="true">IF(B6308="","",IF(N6308="No aplica","No aplica",IF(I6308="","Pendent",IF(N6308="Per substituir","Substituir",IF(OR(N6308="No localitzat",N6308="No lliurat"),"Reposar",IF(I6308&lt;H6308,"Reposar",IF(I6308&gt;H6308,"Revisar excedent",IF(AND(G6308="Sí",M6308&lt;&gt;"",M6308&lt;TODAY()),"EPI caducat",IF(AND(G6308="Sí",M6308&lt;&gt;"",M6308&lt;=TODAY()+90),"EPI caduca ≤90 dies",IF(OR(N6308="Deteriorat usable",N6308="Revisió necessària"),"Revisar","OK"))))))))))</f>
      </c>
      <c r="R6308" s="20"/>
    </row>
    <row r="6309" customFormat="false" ht="15" hidden="false" customHeight="false" outlineLevel="0" collapsed="false">
      <c r="A6309" s="19" t="n">
        <v>58</v>
      </c>
      <c r="B6309" s="19" t="n">
        <f aca="false">IFERROR(VLOOKUP(A6309,Personal!$A$6:$F$112,2,FALSE()),"")</f>
        <v>0</v>
      </c>
      <c r="C6309" s="19" t="str">
        <f aca="false">IFERROR(VLOOKUP(A6309,Personal!$A$6:$F$112,3,FALSE()),"")</f>
        <v>Valls</v>
      </c>
      <c r="D6309" s="19" t="s">
        <v>137</v>
      </c>
      <c r="E6309" s="19" t="s">
        <v>225</v>
      </c>
      <c r="F6309" s="19" t="s">
        <v>226</v>
      </c>
      <c r="G6309" s="19" t="s">
        <v>291</v>
      </c>
      <c r="H6309" s="19" t="n">
        <f aca="false">IF(OR(VLOOKUP(A6309,Personal!$A$6:$F$112,5,FALSE())&lt;&gt;"Sí",N6309="No aplica"),0,'Catàleg GRAE'!D95)</f>
        <v>1</v>
      </c>
      <c r="I6309" s="20"/>
      <c r="J6309" s="20"/>
      <c r="K6309" s="20"/>
      <c r="L6309" s="21"/>
      <c r="M6309" s="21"/>
      <c r="N6309" s="20"/>
      <c r="O6309" s="20"/>
      <c r="P6309" s="19" t="str">
        <f aca="false">IF(I6309="","",I6309-H6309)</f>
        <v/>
      </c>
      <c r="Q6309" s="19" t="str">
        <f aca="true">IF(B6309="","",IF(N6309="No aplica","No aplica",IF(I6309="","Pendent",IF(N6309="Per substituir","Substituir",IF(OR(N6309="No localitzat",N6309="No lliurat"),"Reposar",IF(I6309&lt;H6309,"Reposar",IF(I6309&gt;H6309,"Revisar excedent",IF(AND(G6309="Sí",M6309&lt;&gt;"",M6309&lt;TODAY()),"EPI caducat",IF(AND(G6309="Sí",M6309&lt;&gt;"",M6309&lt;=TODAY()+90),"EPI caduca ≤90 dies",IF(OR(N6309="Deteriorat usable",N6309="Revisió necessària"),"Revisar","OK"))))))))))</f>
      </c>
      <c r="R6309" s="20"/>
    </row>
    <row r="6310" customFormat="false" ht="15" hidden="false" customHeight="false" outlineLevel="0" collapsed="false">
      <c r="A6310" s="19" t="n">
        <v>58</v>
      </c>
      <c r="B6310" s="19" t="n">
        <f aca="false">IFERROR(VLOOKUP(A6310,Personal!$A$6:$F$112,2,FALSE()),"")</f>
        <v>0</v>
      </c>
      <c r="C6310" s="19" t="str">
        <f aca="false">IFERROR(VLOOKUP(A6310,Personal!$A$6:$F$112,3,FALSE()),"")</f>
        <v>Valls</v>
      </c>
      <c r="D6310" s="19" t="s">
        <v>137</v>
      </c>
      <c r="E6310" s="19" t="s">
        <v>227</v>
      </c>
      <c r="F6310" s="19" t="s">
        <v>228</v>
      </c>
      <c r="G6310" s="19" t="s">
        <v>291</v>
      </c>
      <c r="H6310" s="19" t="n">
        <f aca="false">IF(OR(VLOOKUP(A6310,Personal!$A$6:$F$112,5,FALSE())&lt;&gt;"Sí",N6310="No aplica"),0,'Catàleg GRAE'!D96)</f>
        <v>1</v>
      </c>
      <c r="I6310" s="20"/>
      <c r="J6310" s="20"/>
      <c r="K6310" s="20"/>
      <c r="L6310" s="21"/>
      <c r="M6310" s="21"/>
      <c r="N6310" s="20"/>
      <c r="O6310" s="20"/>
      <c r="P6310" s="19" t="str">
        <f aca="false">IF(I6310="","",I6310-H6310)</f>
        <v/>
      </c>
      <c r="Q6310" s="19" t="str">
        <f aca="true">IF(B6310="","",IF(N6310="No aplica","No aplica",IF(I6310="","Pendent",IF(N6310="Per substituir","Substituir",IF(OR(N6310="No localitzat",N6310="No lliurat"),"Reposar",IF(I6310&lt;H6310,"Reposar",IF(I6310&gt;H6310,"Revisar excedent",IF(AND(G6310="Sí",M6310&lt;&gt;"",M6310&lt;TODAY()),"EPI caducat",IF(AND(G6310="Sí",M6310&lt;&gt;"",M6310&lt;=TODAY()+90),"EPI caduca ≤90 dies",IF(OR(N6310="Deteriorat usable",N6310="Revisió necessària"),"Revisar","OK"))))))))))</f>
      </c>
      <c r="R6310" s="20"/>
    </row>
    <row r="6311" customFormat="false" ht="15" hidden="false" customHeight="false" outlineLevel="0" collapsed="false">
      <c r="A6311" s="19" t="n">
        <v>58</v>
      </c>
      <c r="B6311" s="19" t="n">
        <f aca="false">IFERROR(VLOOKUP(A6311,Personal!$A$6:$F$112,2,FALSE()),"")</f>
        <v>0</v>
      </c>
      <c r="C6311" s="19" t="str">
        <f aca="false">IFERROR(VLOOKUP(A6311,Personal!$A$6:$F$112,3,FALSE()),"")</f>
        <v>Valls</v>
      </c>
      <c r="D6311" s="19" t="s">
        <v>137</v>
      </c>
      <c r="E6311" s="19" t="s">
        <v>229</v>
      </c>
      <c r="F6311" s="19" t="s">
        <v>230</v>
      </c>
      <c r="G6311" s="19" t="s">
        <v>291</v>
      </c>
      <c r="H6311" s="19" t="n">
        <f aca="false">IF(OR(VLOOKUP(A6311,Personal!$A$6:$F$112,5,FALSE())&lt;&gt;"Sí",N6311="No aplica"),0,'Catàleg GRAE'!D97)</f>
        <v>1</v>
      </c>
      <c r="I6311" s="20"/>
      <c r="J6311" s="20"/>
      <c r="K6311" s="20"/>
      <c r="L6311" s="21"/>
      <c r="M6311" s="21"/>
      <c r="N6311" s="20"/>
      <c r="O6311" s="20"/>
      <c r="P6311" s="19" t="str">
        <f aca="false">IF(I6311="","",I6311-H6311)</f>
        <v/>
      </c>
      <c r="Q6311" s="19" t="str">
        <f aca="true">IF(B6311="","",IF(N6311="No aplica","No aplica",IF(I6311="","Pendent",IF(N6311="Per substituir","Substituir",IF(OR(N6311="No localitzat",N6311="No lliurat"),"Reposar",IF(I6311&lt;H6311,"Reposar",IF(I6311&gt;H6311,"Revisar excedent",IF(AND(G6311="Sí",M6311&lt;&gt;"",M6311&lt;TODAY()),"EPI caducat",IF(AND(G6311="Sí",M6311&lt;&gt;"",M6311&lt;=TODAY()+90),"EPI caduca ≤90 dies",IF(OR(N6311="Deteriorat usable",N6311="Revisió necessària"),"Revisar","OK"))))))))))</f>
      </c>
      <c r="R6311" s="20"/>
    </row>
    <row r="6312" customFormat="false" ht="15" hidden="false" customHeight="false" outlineLevel="0" collapsed="false">
      <c r="A6312" s="19" t="n">
        <v>58</v>
      </c>
      <c r="B6312" s="19" t="n">
        <f aca="false">IFERROR(VLOOKUP(A6312,Personal!$A$6:$F$112,2,FALSE()),"")</f>
        <v>0</v>
      </c>
      <c r="C6312" s="19" t="str">
        <f aca="false">IFERROR(VLOOKUP(A6312,Personal!$A$6:$F$112,3,FALSE()),"")</f>
        <v>Valls</v>
      </c>
      <c r="D6312" s="19" t="s">
        <v>137</v>
      </c>
      <c r="E6312" s="19" t="s">
        <v>231</v>
      </c>
      <c r="F6312" s="19" t="s">
        <v>232</v>
      </c>
      <c r="G6312" s="19" t="s">
        <v>291</v>
      </c>
      <c r="H6312" s="19" t="n">
        <f aca="false">IF(OR(VLOOKUP(A6312,Personal!$A$6:$F$112,5,FALSE())&lt;&gt;"Sí",N6312="No aplica"),0,'Catàleg GRAE'!D98)</f>
        <v>1</v>
      </c>
      <c r="I6312" s="20"/>
      <c r="J6312" s="20"/>
      <c r="K6312" s="20"/>
      <c r="L6312" s="21"/>
      <c r="M6312" s="21"/>
      <c r="N6312" s="20"/>
      <c r="O6312" s="20"/>
      <c r="P6312" s="19" t="str">
        <f aca="false">IF(I6312="","",I6312-H6312)</f>
        <v/>
      </c>
      <c r="Q6312" s="19" t="str">
        <f aca="true">IF(B6312="","",IF(N6312="No aplica","No aplica",IF(I6312="","Pendent",IF(N6312="Per substituir","Substituir",IF(OR(N6312="No localitzat",N6312="No lliurat"),"Reposar",IF(I6312&lt;H6312,"Reposar",IF(I6312&gt;H6312,"Revisar excedent",IF(AND(G6312="Sí",M6312&lt;&gt;"",M6312&lt;TODAY()),"EPI caducat",IF(AND(G6312="Sí",M6312&lt;&gt;"",M6312&lt;=TODAY()+90),"EPI caduca ≤90 dies",IF(OR(N6312="Deteriorat usable",N6312="Revisió necessària"),"Revisar","OK"))))))))))</f>
      </c>
      <c r="R6312" s="20"/>
    </row>
    <row r="6313" customFormat="false" ht="15" hidden="false" customHeight="false" outlineLevel="0" collapsed="false">
      <c r="A6313" s="19" t="n">
        <v>58</v>
      </c>
      <c r="B6313" s="19" t="n">
        <f aca="false">IFERROR(VLOOKUP(A6313,Personal!$A$6:$F$112,2,FALSE()),"")</f>
        <v>0</v>
      </c>
      <c r="C6313" s="19" t="str">
        <f aca="false">IFERROR(VLOOKUP(A6313,Personal!$A$6:$F$112,3,FALSE()),"")</f>
        <v>Valls</v>
      </c>
      <c r="D6313" s="19" t="s">
        <v>137</v>
      </c>
      <c r="E6313" s="19" t="s">
        <v>233</v>
      </c>
      <c r="F6313" s="19" t="s">
        <v>234</v>
      </c>
      <c r="G6313" s="19" t="s">
        <v>291</v>
      </c>
      <c r="H6313" s="19" t="n">
        <f aca="false">IF(OR(VLOOKUP(A6313,Personal!$A$6:$F$112,5,FALSE())&lt;&gt;"Sí",N6313="No aplica"),0,'Catàleg GRAE'!D99)</f>
        <v>1</v>
      </c>
      <c r="I6313" s="20"/>
      <c r="J6313" s="20"/>
      <c r="K6313" s="20"/>
      <c r="L6313" s="21"/>
      <c r="M6313" s="21"/>
      <c r="N6313" s="20"/>
      <c r="O6313" s="20"/>
      <c r="P6313" s="19" t="str">
        <f aca="false">IF(I6313="","",I6313-H6313)</f>
        <v/>
      </c>
      <c r="Q6313" s="19" t="str">
        <f aca="true">IF(B6313="","",IF(N6313="No aplica","No aplica",IF(I6313="","Pendent",IF(N6313="Per substituir","Substituir",IF(OR(N6313="No localitzat",N6313="No lliurat"),"Reposar",IF(I6313&lt;H6313,"Reposar",IF(I6313&gt;H6313,"Revisar excedent",IF(AND(G6313="Sí",M6313&lt;&gt;"",M6313&lt;TODAY()),"EPI caducat",IF(AND(G6313="Sí",M6313&lt;&gt;"",M6313&lt;=TODAY()+90),"EPI caduca ≤90 dies",IF(OR(N6313="Deteriorat usable",N6313="Revisió necessària"),"Revisar","OK"))))))))))</f>
      </c>
      <c r="R6313" s="20"/>
    </row>
    <row r="6314" customFormat="false" ht="15" hidden="false" customHeight="false" outlineLevel="0" collapsed="false">
      <c r="A6314" s="19" t="n">
        <v>58</v>
      </c>
      <c r="B6314" s="19" t="n">
        <f aca="false">IFERROR(VLOOKUP(A6314,Personal!$A$6:$F$112,2,FALSE()),"")</f>
        <v>0</v>
      </c>
      <c r="C6314" s="19" t="str">
        <f aca="false">IFERROR(VLOOKUP(A6314,Personal!$A$6:$F$112,3,FALSE()),"")</f>
        <v>Valls</v>
      </c>
      <c r="D6314" s="19" t="s">
        <v>216</v>
      </c>
      <c r="E6314" s="19" t="s">
        <v>235</v>
      </c>
      <c r="F6314" s="19" t="s">
        <v>236</v>
      </c>
      <c r="G6314" s="19" t="s">
        <v>272</v>
      </c>
      <c r="H6314" s="19" t="n">
        <f aca="false">IF(OR(VLOOKUP(A6314,Personal!$A$6:$F$112,5,FALSE())&lt;&gt;"Sí",N6314="No aplica"),0,'Catàleg GRAE'!D100)</f>
        <v>1</v>
      </c>
      <c r="I6314" s="20"/>
      <c r="J6314" s="20"/>
      <c r="K6314" s="20"/>
      <c r="L6314" s="21"/>
      <c r="M6314" s="21"/>
      <c r="N6314" s="20"/>
      <c r="O6314" s="20"/>
      <c r="P6314" s="19" t="str">
        <f aca="false">IF(I6314="","",I6314-H6314)</f>
        <v/>
      </c>
      <c r="Q6314" s="19" t="str">
        <f aca="true">IF(B6314="","",IF(N6314="No aplica","No aplica",IF(I6314="","Pendent",IF(N6314="Per substituir","Substituir",IF(OR(N6314="No localitzat",N6314="No lliurat"),"Reposar",IF(I6314&lt;H6314,"Reposar",IF(I6314&gt;H6314,"Revisar excedent",IF(AND(G6314="Sí",M6314&lt;&gt;"",M6314&lt;TODAY()),"EPI caducat",IF(AND(G6314="Sí",M6314&lt;&gt;"",M6314&lt;=TODAY()+90),"EPI caduca ≤90 dies",IF(OR(N6314="Deteriorat usable",N6314="Revisió necessària"),"Revisar","OK"))))))))))</f>
      </c>
      <c r="R6314" s="20"/>
    </row>
    <row r="6315" customFormat="false" ht="15" hidden="false" customHeight="false" outlineLevel="0" collapsed="false">
      <c r="A6315" s="19" t="n">
        <v>58</v>
      </c>
      <c r="B6315" s="19" t="n">
        <f aca="false">IFERROR(VLOOKUP(A6315,Personal!$A$6:$F$112,2,FALSE()),"")</f>
        <v>0</v>
      </c>
      <c r="C6315" s="19" t="str">
        <f aca="false">IFERROR(VLOOKUP(A6315,Personal!$A$6:$F$112,3,FALSE()),"")</f>
        <v>Valls</v>
      </c>
      <c r="D6315" s="19" t="s">
        <v>137</v>
      </c>
      <c r="E6315" s="19" t="s">
        <v>237</v>
      </c>
      <c r="F6315" s="19" t="s">
        <v>238</v>
      </c>
      <c r="G6315" s="19" t="s">
        <v>291</v>
      </c>
      <c r="H6315" s="19" t="n">
        <f aca="false">IF(OR(VLOOKUP(A6315,Personal!$A$6:$F$112,5,FALSE())&lt;&gt;"Sí",N6315="No aplica"),0,'Catàleg GRAE'!D101)</f>
        <v>1</v>
      </c>
      <c r="I6315" s="20"/>
      <c r="J6315" s="20"/>
      <c r="K6315" s="20"/>
      <c r="L6315" s="21"/>
      <c r="M6315" s="21"/>
      <c r="N6315" s="20"/>
      <c r="O6315" s="20"/>
      <c r="P6315" s="19" t="str">
        <f aca="false">IF(I6315="","",I6315-H6315)</f>
        <v/>
      </c>
      <c r="Q6315" s="19" t="str">
        <f aca="true">IF(B6315="","",IF(N6315="No aplica","No aplica",IF(I6315="","Pendent",IF(N6315="Per substituir","Substituir",IF(OR(N6315="No localitzat",N6315="No lliurat"),"Reposar",IF(I6315&lt;H6315,"Reposar",IF(I6315&gt;H6315,"Revisar excedent",IF(AND(G6315="Sí",M6315&lt;&gt;"",M6315&lt;TODAY()),"EPI caducat",IF(AND(G6315="Sí",M6315&lt;&gt;"",M6315&lt;=TODAY()+90),"EPI caduca ≤90 dies",IF(OR(N6315="Deteriorat usable",N6315="Revisió necessària"),"Revisar","OK"))))))))))</f>
      </c>
      <c r="R6315" s="20"/>
    </row>
    <row r="6316" customFormat="false" ht="15" hidden="false" customHeight="false" outlineLevel="0" collapsed="false">
      <c r="A6316" s="19" t="n">
        <v>58</v>
      </c>
      <c r="B6316" s="19" t="n">
        <f aca="false">IFERROR(VLOOKUP(A6316,Personal!$A$6:$F$112,2,FALSE()),"")</f>
        <v>0</v>
      </c>
      <c r="C6316" s="19" t="str">
        <f aca="false">IFERROR(VLOOKUP(A6316,Personal!$A$6:$F$112,3,FALSE()),"")</f>
        <v>Valls</v>
      </c>
      <c r="D6316" s="19" t="s">
        <v>37</v>
      </c>
      <c r="E6316" s="19" t="s">
        <v>239</v>
      </c>
      <c r="F6316" s="19" t="s">
        <v>240</v>
      </c>
      <c r="G6316" s="19" t="s">
        <v>291</v>
      </c>
      <c r="H6316" s="19" t="n">
        <f aca="false">IF(OR(VLOOKUP(A6316,Personal!$A$6:$F$112,5,FALSE())&lt;&gt;"Sí",N6316="No aplica"),0,'Catàleg GRAE'!D102)</f>
        <v>1</v>
      </c>
      <c r="I6316" s="20"/>
      <c r="J6316" s="20"/>
      <c r="K6316" s="20"/>
      <c r="L6316" s="21"/>
      <c r="M6316" s="21"/>
      <c r="N6316" s="20"/>
      <c r="O6316" s="20"/>
      <c r="P6316" s="19" t="str">
        <f aca="false">IF(I6316="","",I6316-H6316)</f>
        <v/>
      </c>
      <c r="Q6316" s="19" t="str">
        <f aca="true">IF(B6316="","",IF(N6316="No aplica","No aplica",IF(I6316="","Pendent",IF(N6316="Per substituir","Substituir",IF(OR(N6316="No localitzat",N6316="No lliurat"),"Reposar",IF(I6316&lt;H6316,"Reposar",IF(I6316&gt;H6316,"Revisar excedent",IF(AND(G6316="Sí",M6316&lt;&gt;"",M6316&lt;TODAY()),"EPI caducat",IF(AND(G6316="Sí",M6316&lt;&gt;"",M6316&lt;=TODAY()+90),"EPI caduca ≤90 dies",IF(OR(N6316="Deteriorat usable",N6316="Revisió necessària"),"Revisar","OK"))))))))))</f>
      </c>
      <c r="R6316" s="20"/>
    </row>
    <row r="6317" customFormat="false" ht="15" hidden="false" customHeight="false" outlineLevel="0" collapsed="false">
      <c r="A6317" s="19" t="n">
        <v>58</v>
      </c>
      <c r="B6317" s="19" t="n">
        <f aca="false">IFERROR(VLOOKUP(A6317,Personal!$A$6:$F$112,2,FALSE()),"")</f>
        <v>0</v>
      </c>
      <c r="C6317" s="19" t="str">
        <f aca="false">IFERROR(VLOOKUP(A6317,Personal!$A$6:$F$112,3,FALSE()),"")</f>
        <v>Valls</v>
      </c>
      <c r="D6317" s="19" t="s">
        <v>37</v>
      </c>
      <c r="E6317" s="19" t="s">
        <v>241</v>
      </c>
      <c r="F6317" s="19" t="s">
        <v>242</v>
      </c>
      <c r="G6317" s="19" t="s">
        <v>291</v>
      </c>
      <c r="H6317" s="19" t="n">
        <f aca="false">IF(OR(VLOOKUP(A6317,Personal!$A$6:$F$112,5,FALSE())&lt;&gt;"Sí",N6317="No aplica"),0,'Catàleg GRAE'!D103)</f>
        <v>1</v>
      </c>
      <c r="I6317" s="20"/>
      <c r="J6317" s="20"/>
      <c r="K6317" s="20"/>
      <c r="L6317" s="21"/>
      <c r="M6317" s="21"/>
      <c r="N6317" s="20"/>
      <c r="O6317" s="20"/>
      <c r="P6317" s="19" t="str">
        <f aca="false">IF(I6317="","",I6317-H6317)</f>
        <v/>
      </c>
      <c r="Q6317" s="19" t="str">
        <f aca="true">IF(B6317="","",IF(N6317="No aplica","No aplica",IF(I6317="","Pendent",IF(N6317="Per substituir","Substituir",IF(OR(N6317="No localitzat",N6317="No lliurat"),"Reposar",IF(I6317&lt;H6317,"Reposar",IF(I6317&gt;H6317,"Revisar excedent",IF(AND(G6317="Sí",M6317&lt;&gt;"",M6317&lt;TODAY()),"EPI caducat",IF(AND(G6317="Sí",M6317&lt;&gt;"",M6317&lt;=TODAY()+90),"EPI caduca ≤90 dies",IF(OR(N6317="Deteriorat usable",N6317="Revisió necessària"),"Revisar","OK"))))))))))</f>
      </c>
      <c r="R6317" s="20"/>
    </row>
    <row r="6318" customFormat="false" ht="15" hidden="false" customHeight="false" outlineLevel="0" collapsed="false">
      <c r="A6318" s="19" t="n">
        <v>58</v>
      </c>
      <c r="B6318" s="19" t="n">
        <f aca="false">IFERROR(VLOOKUP(A6318,Personal!$A$6:$F$112,2,FALSE()),"")</f>
        <v>0</v>
      </c>
      <c r="C6318" s="19" t="str">
        <f aca="false">IFERROR(VLOOKUP(A6318,Personal!$A$6:$F$112,3,FALSE()),"")</f>
        <v>Valls</v>
      </c>
      <c r="D6318" s="19" t="s">
        <v>177</v>
      </c>
      <c r="E6318" s="19" t="s">
        <v>243</v>
      </c>
      <c r="F6318" s="19" t="s">
        <v>244</v>
      </c>
      <c r="G6318" s="19" t="s">
        <v>272</v>
      </c>
      <c r="H6318" s="19" t="n">
        <f aca="false">IF(OR(VLOOKUP(A6318,Personal!$A$6:$F$112,5,FALSE())&lt;&gt;"Sí",N6318="No aplica"),0,'Catàleg GRAE'!D104)</f>
        <v>1</v>
      </c>
      <c r="I6318" s="20"/>
      <c r="J6318" s="20"/>
      <c r="K6318" s="20"/>
      <c r="L6318" s="21"/>
      <c r="M6318" s="21"/>
      <c r="N6318" s="20"/>
      <c r="O6318" s="20"/>
      <c r="P6318" s="19" t="str">
        <f aca="false">IF(I6318="","",I6318-H6318)</f>
        <v/>
      </c>
      <c r="Q6318" s="19" t="str">
        <f aca="true">IF(B6318="","",IF(N6318="No aplica","No aplica",IF(I6318="","Pendent",IF(N6318="Per substituir","Substituir",IF(OR(N6318="No localitzat",N6318="No lliurat"),"Reposar",IF(I6318&lt;H6318,"Reposar",IF(I6318&gt;H6318,"Revisar excedent",IF(AND(G6318="Sí",M6318&lt;&gt;"",M6318&lt;TODAY()),"EPI caducat",IF(AND(G6318="Sí",M6318&lt;&gt;"",M6318&lt;=TODAY()+90),"EPI caduca ≤90 dies",IF(OR(N6318="Deteriorat usable",N6318="Revisió necessària"),"Revisar","OK"))))))))))</f>
      </c>
      <c r="R6318" s="20"/>
    </row>
    <row r="6319" customFormat="false" ht="15" hidden="false" customHeight="false" outlineLevel="0" collapsed="false">
      <c r="A6319" s="19" t="n">
        <v>58</v>
      </c>
      <c r="B6319" s="19" t="n">
        <f aca="false">IFERROR(VLOOKUP(A6319,Personal!$A$6:$F$112,2,FALSE()),"")</f>
        <v>0</v>
      </c>
      <c r="C6319" s="19" t="str">
        <f aca="false">IFERROR(VLOOKUP(A6319,Personal!$A$6:$F$112,3,FALSE()),"")</f>
        <v>Valls</v>
      </c>
      <c r="D6319" s="19" t="s">
        <v>177</v>
      </c>
      <c r="E6319" s="19" t="s">
        <v>245</v>
      </c>
      <c r="F6319" s="19" t="s">
        <v>246</v>
      </c>
      <c r="G6319" s="19" t="s">
        <v>272</v>
      </c>
      <c r="H6319" s="19" t="n">
        <f aca="false">IF(OR(VLOOKUP(A6319,Personal!$A$6:$F$112,5,FALSE())&lt;&gt;"Sí",N6319="No aplica"),0,'Catàleg GRAE'!D105)</f>
        <v>1</v>
      </c>
      <c r="I6319" s="20"/>
      <c r="J6319" s="20"/>
      <c r="K6319" s="20"/>
      <c r="L6319" s="21"/>
      <c r="M6319" s="21"/>
      <c r="N6319" s="20"/>
      <c r="O6319" s="20"/>
      <c r="P6319" s="19" t="str">
        <f aca="false">IF(I6319="","",I6319-H6319)</f>
        <v/>
      </c>
      <c r="Q6319" s="19" t="str">
        <f aca="true">IF(B6319="","",IF(N6319="No aplica","No aplica",IF(I6319="","Pendent",IF(N6319="Per substituir","Substituir",IF(OR(N6319="No localitzat",N6319="No lliurat"),"Reposar",IF(I6319&lt;H6319,"Reposar",IF(I6319&gt;H6319,"Revisar excedent",IF(AND(G6319="Sí",M6319&lt;&gt;"",M6319&lt;TODAY()),"EPI caducat",IF(AND(G6319="Sí",M6319&lt;&gt;"",M6319&lt;=TODAY()+90),"EPI caduca ≤90 dies",IF(OR(N6319="Deteriorat usable",N6319="Revisió necessària"),"Revisar","OK"))))))))))</f>
      </c>
      <c r="R6319" s="20"/>
    </row>
    <row r="6320" customFormat="false" ht="15" hidden="false" customHeight="false" outlineLevel="0" collapsed="false">
      <c r="A6320" s="19" t="n">
        <v>58</v>
      </c>
      <c r="B6320" s="19" t="n">
        <f aca="false">IFERROR(VLOOKUP(A6320,Personal!$A$6:$F$112,2,FALSE()),"")</f>
        <v>0</v>
      </c>
      <c r="C6320" s="19" t="str">
        <f aca="false">IFERROR(VLOOKUP(A6320,Personal!$A$6:$F$112,3,FALSE()),"")</f>
        <v>Valls</v>
      </c>
      <c r="D6320" s="19" t="s">
        <v>177</v>
      </c>
      <c r="E6320" s="19" t="s">
        <v>247</v>
      </c>
      <c r="F6320" s="19" t="s">
        <v>248</v>
      </c>
      <c r="G6320" s="19" t="s">
        <v>272</v>
      </c>
      <c r="H6320" s="19" t="n">
        <f aca="false">IF(OR(VLOOKUP(A6320,Personal!$A$6:$F$112,5,FALSE())&lt;&gt;"Sí",N6320="No aplica"),0,'Catàleg GRAE'!D106)</f>
        <v>1</v>
      </c>
      <c r="I6320" s="20"/>
      <c r="J6320" s="20"/>
      <c r="K6320" s="20"/>
      <c r="L6320" s="21"/>
      <c r="M6320" s="21"/>
      <c r="N6320" s="20"/>
      <c r="O6320" s="20"/>
      <c r="P6320" s="19" t="str">
        <f aca="false">IF(I6320="","",I6320-H6320)</f>
        <v/>
      </c>
      <c r="Q6320" s="19" t="str">
        <f aca="true">IF(B6320="","",IF(N6320="No aplica","No aplica",IF(I6320="","Pendent",IF(N6320="Per substituir","Substituir",IF(OR(N6320="No localitzat",N6320="No lliurat"),"Reposar",IF(I6320&lt;H6320,"Reposar",IF(I6320&gt;H6320,"Revisar excedent",IF(AND(G6320="Sí",M6320&lt;&gt;"",M6320&lt;TODAY()),"EPI caducat",IF(AND(G6320="Sí",M6320&lt;&gt;"",M6320&lt;=TODAY()+90),"EPI caduca ≤90 dies",IF(OR(N6320="Deteriorat usable",N6320="Revisió necessària"),"Revisar","OK"))))))))))</f>
      </c>
      <c r="R6320" s="20"/>
    </row>
    <row r="6321" customFormat="false" ht="15" hidden="false" customHeight="false" outlineLevel="0" collapsed="false">
      <c r="A6321" s="19" t="n">
        <v>58</v>
      </c>
      <c r="B6321" s="19" t="n">
        <f aca="false">IFERROR(VLOOKUP(A6321,Personal!$A$6:$F$112,2,FALSE()),"")</f>
        <v>0</v>
      </c>
      <c r="C6321" s="19" t="str">
        <f aca="false">IFERROR(VLOOKUP(A6321,Personal!$A$6:$F$112,3,FALSE()),"")</f>
        <v>Valls</v>
      </c>
      <c r="D6321" s="19" t="s">
        <v>177</v>
      </c>
      <c r="E6321" s="19" t="s">
        <v>249</v>
      </c>
      <c r="F6321" s="19" t="s">
        <v>250</v>
      </c>
      <c r="G6321" s="19" t="s">
        <v>272</v>
      </c>
      <c r="H6321" s="19" t="n">
        <f aca="false">IF(OR(VLOOKUP(A6321,Personal!$A$6:$F$112,5,FALSE())&lt;&gt;"Sí",N6321="No aplica"),0,'Catàleg GRAE'!D107)</f>
        <v>1</v>
      </c>
      <c r="I6321" s="20"/>
      <c r="J6321" s="20"/>
      <c r="K6321" s="20"/>
      <c r="L6321" s="21"/>
      <c r="M6321" s="21"/>
      <c r="N6321" s="20"/>
      <c r="O6321" s="20"/>
      <c r="P6321" s="19" t="str">
        <f aca="false">IF(I6321="","",I6321-H6321)</f>
        <v/>
      </c>
      <c r="Q6321" s="19" t="str">
        <f aca="true">IF(B6321="","",IF(N6321="No aplica","No aplica",IF(I6321="","Pendent",IF(N6321="Per substituir","Substituir",IF(OR(N6321="No localitzat",N6321="No lliurat"),"Reposar",IF(I6321&lt;H6321,"Reposar",IF(I6321&gt;H6321,"Revisar excedent",IF(AND(G6321="Sí",M6321&lt;&gt;"",M6321&lt;TODAY()),"EPI caducat",IF(AND(G6321="Sí",M6321&lt;&gt;"",M6321&lt;=TODAY()+90),"EPI caduca ≤90 dies",IF(OR(N6321="Deteriorat usable",N6321="Revisió necessària"),"Revisar","OK"))))))))))</f>
      </c>
      <c r="R6321" s="20"/>
    </row>
    <row r="6322" customFormat="false" ht="15" hidden="false" customHeight="false" outlineLevel="0" collapsed="false">
      <c r="A6322" s="19" t="n">
        <v>58</v>
      </c>
      <c r="B6322" s="19" t="n">
        <f aca="false">IFERROR(VLOOKUP(A6322,Personal!$A$6:$F$112,2,FALSE()),"")</f>
        <v>0</v>
      </c>
      <c r="C6322" s="19" t="str">
        <f aca="false">IFERROR(VLOOKUP(A6322,Personal!$A$6:$F$112,3,FALSE()),"")</f>
        <v>Valls</v>
      </c>
      <c r="D6322" s="19" t="s">
        <v>177</v>
      </c>
      <c r="E6322" s="19" t="s">
        <v>251</v>
      </c>
      <c r="F6322" s="19" t="s">
        <v>252</v>
      </c>
      <c r="G6322" s="19" t="s">
        <v>272</v>
      </c>
      <c r="H6322" s="19" t="n">
        <f aca="false">IF(OR(VLOOKUP(A6322,Personal!$A$6:$F$112,5,FALSE())&lt;&gt;"Sí",N6322="No aplica"),0,'Catàleg GRAE'!D108)</f>
        <v>1</v>
      </c>
      <c r="I6322" s="20"/>
      <c r="J6322" s="20"/>
      <c r="K6322" s="20"/>
      <c r="L6322" s="21"/>
      <c r="M6322" s="21"/>
      <c r="N6322" s="20"/>
      <c r="O6322" s="20"/>
      <c r="P6322" s="19" t="str">
        <f aca="false">IF(I6322="","",I6322-H6322)</f>
        <v/>
      </c>
      <c r="Q6322" s="19" t="str">
        <f aca="true">IF(B6322="","",IF(N6322="No aplica","No aplica",IF(I6322="","Pendent",IF(N6322="Per substituir","Substituir",IF(OR(N6322="No localitzat",N6322="No lliurat"),"Reposar",IF(I6322&lt;H6322,"Reposar",IF(I6322&gt;H6322,"Revisar excedent",IF(AND(G6322="Sí",M6322&lt;&gt;"",M6322&lt;TODAY()),"EPI caducat",IF(AND(G6322="Sí",M6322&lt;&gt;"",M6322&lt;=TODAY()+90),"EPI caduca ≤90 dies",IF(OR(N6322="Deteriorat usable",N6322="Revisió necessària"),"Revisar","OK"))))))))))</f>
      </c>
      <c r="R6322" s="20"/>
    </row>
    <row r="6323" customFormat="false" ht="15" hidden="false" customHeight="false" outlineLevel="0" collapsed="false">
      <c r="A6323" s="19" t="n">
        <v>58</v>
      </c>
      <c r="B6323" s="19" t="n">
        <f aca="false">IFERROR(VLOOKUP(A6323,Personal!$A$6:$F$112,2,FALSE()),"")</f>
        <v>0</v>
      </c>
      <c r="C6323" s="19" t="str">
        <f aca="false">IFERROR(VLOOKUP(A6323,Personal!$A$6:$F$112,3,FALSE()),"")</f>
        <v>Valls</v>
      </c>
      <c r="D6323" s="19" t="s">
        <v>125</v>
      </c>
      <c r="E6323" s="19" t="s">
        <v>253</v>
      </c>
      <c r="F6323" s="19" t="s">
        <v>254</v>
      </c>
      <c r="G6323" s="19" t="s">
        <v>272</v>
      </c>
      <c r="H6323" s="19" t="n">
        <f aca="false">IF(OR(VLOOKUP(A6323,Personal!$A$6:$F$112,5,FALSE())&lt;&gt;"Sí",N6323="No aplica"),0,'Catàleg GRAE'!D109)</f>
        <v>1</v>
      </c>
      <c r="I6323" s="20"/>
      <c r="J6323" s="20"/>
      <c r="K6323" s="20"/>
      <c r="L6323" s="21"/>
      <c r="M6323" s="21"/>
      <c r="N6323" s="20"/>
      <c r="O6323" s="20"/>
      <c r="P6323" s="19" t="str">
        <f aca="false">IF(I6323="","",I6323-H6323)</f>
        <v/>
      </c>
      <c r="Q6323" s="19" t="str">
        <f aca="true">IF(B6323="","",IF(N6323="No aplica","No aplica",IF(I6323="","Pendent",IF(N6323="Per substituir","Substituir",IF(OR(N6323="No localitzat",N6323="No lliurat"),"Reposar",IF(I6323&lt;H6323,"Reposar",IF(I6323&gt;H6323,"Revisar excedent",IF(AND(G6323="Sí",M6323&lt;&gt;"",M6323&lt;TODAY()),"EPI caducat",IF(AND(G6323="Sí",M6323&lt;&gt;"",M6323&lt;=TODAY()+90),"EPI caduca ≤90 dies",IF(OR(N6323="Deteriorat usable",N6323="Revisió necessària"),"Revisar","OK"))))))))))</f>
      </c>
      <c r="R6323" s="20"/>
    </row>
    <row r="6324" customFormat="false" ht="15" hidden="false" customHeight="false" outlineLevel="0" collapsed="false">
      <c r="A6324" s="19" t="n">
        <v>58</v>
      </c>
      <c r="B6324" s="19" t="n">
        <f aca="false">IFERROR(VLOOKUP(A6324,Personal!$A$6:$F$112,2,FALSE()),"")</f>
        <v>0</v>
      </c>
      <c r="C6324" s="19" t="str">
        <f aca="false">IFERROR(VLOOKUP(A6324,Personal!$A$6:$F$112,3,FALSE()),"")</f>
        <v>Valls</v>
      </c>
      <c r="D6324" s="19" t="s">
        <v>177</v>
      </c>
      <c r="E6324" s="19" t="s">
        <v>255</v>
      </c>
      <c r="F6324" s="19" t="s">
        <v>256</v>
      </c>
      <c r="G6324" s="19" t="s">
        <v>272</v>
      </c>
      <c r="H6324" s="19" t="n">
        <f aca="false">IF(OR(VLOOKUP(A6324,Personal!$A$6:$F$112,5,FALSE())&lt;&gt;"Sí",N6324="No aplica"),0,'Catàleg GRAE'!D110)</f>
        <v>1</v>
      </c>
      <c r="I6324" s="20"/>
      <c r="J6324" s="20"/>
      <c r="K6324" s="20"/>
      <c r="L6324" s="21"/>
      <c r="M6324" s="21"/>
      <c r="N6324" s="20"/>
      <c r="O6324" s="20"/>
      <c r="P6324" s="19" t="str">
        <f aca="false">IF(I6324="","",I6324-H6324)</f>
        <v/>
      </c>
      <c r="Q6324" s="19" t="str">
        <f aca="true">IF(B6324="","",IF(N6324="No aplica","No aplica",IF(I6324="","Pendent",IF(N6324="Per substituir","Substituir",IF(OR(N6324="No localitzat",N6324="No lliurat"),"Reposar",IF(I6324&lt;H6324,"Reposar",IF(I6324&gt;H6324,"Revisar excedent",IF(AND(G6324="Sí",M6324&lt;&gt;"",M6324&lt;TODAY()),"EPI caducat",IF(AND(G6324="Sí",M6324&lt;&gt;"",M6324&lt;=TODAY()+90),"EPI caduca ≤90 dies",IF(OR(N6324="Deteriorat usable",N6324="Revisió necessària"),"Revisar","OK"))))))))))</f>
      </c>
      <c r="R6324" s="20"/>
    </row>
    <row r="6325" customFormat="false" ht="15" hidden="false" customHeight="false" outlineLevel="0" collapsed="false">
      <c r="A6325" s="19" t="n">
        <v>58</v>
      </c>
      <c r="B6325" s="19" t="n">
        <f aca="false">IFERROR(VLOOKUP(A6325,Personal!$A$6:$F$112,2,FALSE()),"")</f>
        <v>0</v>
      </c>
      <c r="C6325" s="19" t="str">
        <f aca="false">IFERROR(VLOOKUP(A6325,Personal!$A$6:$F$112,3,FALSE()),"")</f>
        <v>Valls</v>
      </c>
      <c r="D6325" s="19" t="s">
        <v>142</v>
      </c>
      <c r="E6325" s="19" t="s">
        <v>257</v>
      </c>
      <c r="F6325" s="19" t="s">
        <v>258</v>
      </c>
      <c r="G6325" s="19" t="s">
        <v>291</v>
      </c>
      <c r="H6325" s="19" t="n">
        <f aca="false">IF(OR(VLOOKUP(A6325,Personal!$A$6:$F$112,5,FALSE())&lt;&gt;"Sí",N6325="No aplica"),0,'Catàleg GRAE'!D111)</f>
        <v>1</v>
      </c>
      <c r="I6325" s="20"/>
      <c r="J6325" s="20"/>
      <c r="K6325" s="20"/>
      <c r="L6325" s="21"/>
      <c r="M6325" s="21"/>
      <c r="N6325" s="20"/>
      <c r="O6325" s="20"/>
      <c r="P6325" s="19" t="str">
        <f aca="false">IF(I6325="","",I6325-H6325)</f>
        <v/>
      </c>
      <c r="Q6325" s="19" t="str">
        <f aca="true">IF(B6325="","",IF(N6325="No aplica","No aplica",IF(I6325="","Pendent",IF(N6325="Per substituir","Substituir",IF(OR(N6325="No localitzat",N6325="No lliurat"),"Reposar",IF(I6325&lt;H6325,"Reposar",IF(I6325&gt;H6325,"Revisar excedent",IF(AND(G6325="Sí",M6325&lt;&gt;"",M6325&lt;TODAY()),"EPI caducat",IF(AND(G6325="Sí",M6325&lt;&gt;"",M6325&lt;=TODAY()+90),"EPI caduca ≤90 dies",IF(OR(N6325="Deteriorat usable",N6325="Revisió necessària"),"Revisar","OK"))))))))))</f>
      </c>
      <c r="R6325" s="20"/>
    </row>
    <row r="6326" customFormat="false" ht="15" hidden="false" customHeight="false" outlineLevel="0" collapsed="false">
      <c r="A6326" s="19" t="n">
        <v>58</v>
      </c>
      <c r="B6326" s="19" t="n">
        <f aca="false">IFERROR(VLOOKUP(A6326,Personal!$A$6:$F$112,2,FALSE()),"")</f>
        <v>0</v>
      </c>
      <c r="C6326" s="19" t="str">
        <f aca="false">IFERROR(VLOOKUP(A6326,Personal!$A$6:$F$112,3,FALSE()),"")</f>
        <v>Valls</v>
      </c>
      <c r="D6326" s="19" t="s">
        <v>112</v>
      </c>
      <c r="E6326" s="19" t="s">
        <v>259</v>
      </c>
      <c r="F6326" s="19" t="s">
        <v>260</v>
      </c>
      <c r="G6326" s="19" t="s">
        <v>291</v>
      </c>
      <c r="H6326" s="19" t="n">
        <f aca="false">IF(OR(VLOOKUP(A6326,Personal!$A$6:$F$112,5,FALSE())&lt;&gt;"Sí",N6326="No aplica"),0,'Catàleg GRAE'!D112)</f>
        <v>1</v>
      </c>
      <c r="I6326" s="20"/>
      <c r="J6326" s="20"/>
      <c r="K6326" s="20"/>
      <c r="L6326" s="21"/>
      <c r="M6326" s="21"/>
      <c r="N6326" s="20"/>
      <c r="O6326" s="20"/>
      <c r="P6326" s="19" t="str">
        <f aca="false">IF(I6326="","",I6326-H6326)</f>
        <v/>
      </c>
      <c r="Q6326" s="19" t="str">
        <f aca="true">IF(B6326="","",IF(N6326="No aplica","No aplica",IF(I6326="","Pendent",IF(N6326="Per substituir","Substituir",IF(OR(N6326="No localitzat",N6326="No lliurat"),"Reposar",IF(I6326&lt;H6326,"Reposar",IF(I6326&gt;H6326,"Revisar excedent",IF(AND(G6326="Sí",M6326&lt;&gt;"",M6326&lt;TODAY()),"EPI caducat",IF(AND(G6326="Sí",M6326&lt;&gt;"",M6326&lt;=TODAY()+90),"EPI caduca ≤90 dies",IF(OR(N6326="Deteriorat usable",N6326="Revisió necessària"),"Revisar","OK"))))))))))</f>
      </c>
      <c r="R6326" s="20"/>
    </row>
    <row r="6327" customFormat="false" ht="15" hidden="false" customHeight="false" outlineLevel="0" collapsed="false">
      <c r="A6327" s="19" t="n">
        <v>58</v>
      </c>
      <c r="B6327" s="19" t="n">
        <f aca="false">IFERROR(VLOOKUP(A6327,Personal!$A$6:$F$112,2,FALSE()),"")</f>
        <v>0</v>
      </c>
      <c r="C6327" s="19" t="str">
        <f aca="false">IFERROR(VLOOKUP(A6327,Personal!$A$6:$F$112,3,FALSE()),"")</f>
        <v>Valls</v>
      </c>
      <c r="D6327" s="19" t="s">
        <v>261</v>
      </c>
      <c r="E6327" s="19" t="s">
        <v>262</v>
      </c>
      <c r="F6327" s="19" t="s">
        <v>263</v>
      </c>
      <c r="G6327" s="19" t="s">
        <v>291</v>
      </c>
      <c r="H6327" s="19" t="n">
        <f aca="false">IF(OR(VLOOKUP(A6327,Personal!$A$6:$F$112,5,FALSE())&lt;&gt;"Sí",N6327="No aplica"),0,'Catàleg GRAE'!D113)</f>
        <v>1</v>
      </c>
      <c r="I6327" s="20"/>
      <c r="J6327" s="20"/>
      <c r="K6327" s="20"/>
      <c r="L6327" s="21"/>
      <c r="M6327" s="21"/>
      <c r="N6327" s="20"/>
      <c r="O6327" s="20"/>
      <c r="P6327" s="19" t="str">
        <f aca="false">IF(I6327="","",I6327-H6327)</f>
        <v/>
      </c>
      <c r="Q6327" s="19" t="str">
        <f aca="true">IF(B6327="","",IF(N6327="No aplica","No aplica",IF(I6327="","Pendent",IF(N6327="Per substituir","Substituir",IF(OR(N6327="No localitzat",N6327="No lliurat"),"Reposar",IF(I6327&lt;H6327,"Reposar",IF(I6327&gt;H6327,"Revisar excedent",IF(AND(G6327="Sí",M6327&lt;&gt;"",M6327&lt;TODAY()),"EPI caducat",IF(AND(G6327="Sí",M6327&lt;&gt;"",M6327&lt;=TODAY()+90),"EPI caduca ≤90 dies",IF(OR(N6327="Deteriorat usable",N6327="Revisió necessària"),"Revisar","OK"))))))))))</f>
      </c>
      <c r="R6327" s="20"/>
    </row>
    <row r="6328" customFormat="false" ht="15" hidden="false" customHeight="false" outlineLevel="0" collapsed="false">
      <c r="A6328" s="19" t="n">
        <v>59</v>
      </c>
      <c r="B6328" s="19" t="n">
        <f aca="false">IFERROR(VLOOKUP(A6328,Personal!$A$6:$F$112,2,FALSE()),"")</f>
        <v>0</v>
      </c>
      <c r="C6328" s="19" t="str">
        <f aca="false">IFERROR(VLOOKUP(A6328,Personal!$A$6:$F$112,3,FALSE()),"")</f>
        <v>Valls</v>
      </c>
      <c r="D6328" s="19" t="s">
        <v>26</v>
      </c>
      <c r="E6328" s="19" t="s">
        <v>27</v>
      </c>
      <c r="F6328" s="19" t="s">
        <v>28</v>
      </c>
      <c r="G6328" s="19" t="s">
        <v>291</v>
      </c>
      <c r="H6328" s="19" t="n">
        <f aca="false">IF(OR(VLOOKUP(A6328,Personal!$A$6:$F$112,5,FALSE())&lt;&gt;"Sí",N6328="No aplica"),0,'Catàleg GRAE'!D5)</f>
        <v>1</v>
      </c>
      <c r="I6328" s="20"/>
      <c r="J6328" s="20"/>
      <c r="K6328" s="20"/>
      <c r="L6328" s="21"/>
      <c r="M6328" s="21"/>
      <c r="N6328" s="20"/>
      <c r="O6328" s="20"/>
      <c r="P6328" s="19" t="str">
        <f aca="false">IF(I6328="","",I6328-H6328)</f>
        <v/>
      </c>
      <c r="Q6328" s="19" t="str">
        <f aca="true">IF(B6328="","",IF(N6328="No aplica","No aplica",IF(I6328="","Pendent",IF(N6328="Per substituir","Substituir",IF(OR(N6328="No localitzat",N6328="No lliurat"),"Reposar",IF(I6328&lt;H6328,"Reposar",IF(I6328&gt;H6328,"Revisar excedent",IF(AND(G6328="Sí",M6328&lt;&gt;"",M6328&lt;TODAY()),"EPI caducat",IF(AND(G6328="Sí",M6328&lt;&gt;"",M6328&lt;=TODAY()+90),"EPI caduca ≤90 dies",IF(OR(N6328="Deteriorat usable",N6328="Revisió necessària"),"Revisar","OK"))))))))))</f>
      </c>
      <c r="R6328" s="20"/>
    </row>
    <row r="6329" customFormat="false" ht="15" hidden="false" customHeight="false" outlineLevel="0" collapsed="false">
      <c r="A6329" s="19" t="n">
        <v>59</v>
      </c>
      <c r="B6329" s="19" t="n">
        <f aca="false">IFERROR(VLOOKUP(A6329,Personal!$A$6:$F$112,2,FALSE()),"")</f>
        <v>0</v>
      </c>
      <c r="C6329" s="19" t="str">
        <f aca="false">IFERROR(VLOOKUP(A6329,Personal!$A$6:$F$112,3,FALSE()),"")</f>
        <v>Valls</v>
      </c>
      <c r="D6329" s="19" t="s">
        <v>26</v>
      </c>
      <c r="E6329" s="19" t="s">
        <v>27</v>
      </c>
      <c r="F6329" s="19" t="s">
        <v>30</v>
      </c>
      <c r="G6329" s="19" t="s">
        <v>291</v>
      </c>
      <c r="H6329" s="19" t="n">
        <f aca="false">IF(OR(VLOOKUP(A6329,Personal!$A$6:$F$112,5,FALSE())&lt;&gt;"Sí",N6329="No aplica"),0,'Catàleg GRAE'!D6)</f>
        <v>1</v>
      </c>
      <c r="I6329" s="20"/>
      <c r="J6329" s="20"/>
      <c r="K6329" s="20"/>
      <c r="L6329" s="21"/>
      <c r="M6329" s="21"/>
      <c r="N6329" s="20"/>
      <c r="O6329" s="20"/>
      <c r="P6329" s="19" t="str">
        <f aca="false">IF(I6329="","",I6329-H6329)</f>
        <v/>
      </c>
      <c r="Q6329" s="19" t="str">
        <f aca="true">IF(B6329="","",IF(N6329="No aplica","No aplica",IF(I6329="","Pendent",IF(N6329="Per substituir","Substituir",IF(OR(N6329="No localitzat",N6329="No lliurat"),"Reposar",IF(I6329&lt;H6329,"Reposar",IF(I6329&gt;H6329,"Revisar excedent",IF(AND(G6329="Sí",M6329&lt;&gt;"",M6329&lt;TODAY()),"EPI caducat",IF(AND(G6329="Sí",M6329&lt;&gt;"",M6329&lt;=TODAY()+90),"EPI caduca ≤90 dies",IF(OR(N6329="Deteriorat usable",N6329="Revisió necessària"),"Revisar","OK"))))))))))</f>
      </c>
      <c r="R6329" s="20"/>
    </row>
    <row r="6330" customFormat="false" ht="15" hidden="false" customHeight="false" outlineLevel="0" collapsed="false">
      <c r="A6330" s="19" t="n">
        <v>59</v>
      </c>
      <c r="B6330" s="19" t="n">
        <f aca="false">IFERROR(VLOOKUP(A6330,Personal!$A$6:$F$112,2,FALSE()),"")</f>
        <v>0</v>
      </c>
      <c r="C6330" s="19" t="str">
        <f aca="false">IFERROR(VLOOKUP(A6330,Personal!$A$6:$F$112,3,FALSE()),"")</f>
        <v>Valls</v>
      </c>
      <c r="D6330" s="19" t="s">
        <v>26</v>
      </c>
      <c r="E6330" s="19" t="s">
        <v>31</v>
      </c>
      <c r="F6330" s="19" t="s">
        <v>32</v>
      </c>
      <c r="G6330" s="19" t="s">
        <v>272</v>
      </c>
      <c r="H6330" s="19" t="n">
        <f aca="false">IF(OR(VLOOKUP(A6330,Personal!$A$6:$F$112,5,FALSE())&lt;&gt;"Sí",N6330="No aplica"),0,'Catàleg GRAE'!D7)</f>
        <v>1</v>
      </c>
      <c r="I6330" s="20"/>
      <c r="J6330" s="20"/>
      <c r="K6330" s="20"/>
      <c r="L6330" s="21"/>
      <c r="M6330" s="21"/>
      <c r="N6330" s="20"/>
      <c r="O6330" s="20"/>
      <c r="P6330" s="19" t="str">
        <f aca="false">IF(I6330="","",I6330-H6330)</f>
        <v/>
      </c>
      <c r="Q6330" s="19" t="str">
        <f aca="true">IF(B6330="","",IF(N6330="No aplica","No aplica",IF(I6330="","Pendent",IF(N6330="Per substituir","Substituir",IF(OR(N6330="No localitzat",N6330="No lliurat"),"Reposar",IF(I6330&lt;H6330,"Reposar",IF(I6330&gt;H6330,"Revisar excedent",IF(AND(G6330="Sí",M6330&lt;&gt;"",M6330&lt;TODAY()),"EPI caducat",IF(AND(G6330="Sí",M6330&lt;&gt;"",M6330&lt;=TODAY()+90),"EPI caduca ≤90 dies",IF(OR(N6330="Deteriorat usable",N6330="Revisió necessària"),"Revisar","OK"))))))))))</f>
      </c>
      <c r="R6330" s="20"/>
    </row>
    <row r="6331" customFormat="false" ht="15" hidden="false" customHeight="false" outlineLevel="0" collapsed="false">
      <c r="A6331" s="19" t="n">
        <v>59</v>
      </c>
      <c r="B6331" s="19" t="n">
        <f aca="false">IFERROR(VLOOKUP(A6331,Personal!$A$6:$F$112,2,FALSE()),"")</f>
        <v>0</v>
      </c>
      <c r="C6331" s="19" t="str">
        <f aca="false">IFERROR(VLOOKUP(A6331,Personal!$A$6:$F$112,3,FALSE()),"")</f>
        <v>Valls</v>
      </c>
      <c r="D6331" s="19" t="s">
        <v>26</v>
      </c>
      <c r="E6331" s="19" t="s">
        <v>33</v>
      </c>
      <c r="F6331" s="19" t="s">
        <v>34</v>
      </c>
      <c r="G6331" s="19" t="s">
        <v>291</v>
      </c>
      <c r="H6331" s="19" t="n">
        <f aca="false">IF(OR(VLOOKUP(A6331,Personal!$A$6:$F$112,5,FALSE())&lt;&gt;"Sí",N6331="No aplica"),0,'Catàleg GRAE'!D8)</f>
        <v>2</v>
      </c>
      <c r="I6331" s="20"/>
      <c r="J6331" s="20"/>
      <c r="K6331" s="20"/>
      <c r="L6331" s="21"/>
      <c r="M6331" s="21"/>
      <c r="N6331" s="20"/>
      <c r="O6331" s="20"/>
      <c r="P6331" s="19" t="str">
        <f aca="false">IF(I6331="","",I6331-H6331)</f>
        <v/>
      </c>
      <c r="Q6331" s="19" t="str">
        <f aca="true">IF(B6331="","",IF(N6331="No aplica","No aplica",IF(I6331="","Pendent",IF(N6331="Per substituir","Substituir",IF(OR(N6331="No localitzat",N6331="No lliurat"),"Reposar",IF(I6331&lt;H6331,"Reposar",IF(I6331&gt;H6331,"Revisar excedent",IF(AND(G6331="Sí",M6331&lt;&gt;"",M6331&lt;TODAY()),"EPI caducat",IF(AND(G6331="Sí",M6331&lt;&gt;"",M6331&lt;=TODAY()+90),"EPI caduca ≤90 dies",IF(OR(N6331="Deteriorat usable",N6331="Revisió necessària"),"Revisar","OK"))))))))))</f>
      </c>
      <c r="R6331" s="20"/>
    </row>
    <row r="6332" customFormat="false" ht="15" hidden="false" customHeight="false" outlineLevel="0" collapsed="false">
      <c r="A6332" s="19" t="n">
        <v>59</v>
      </c>
      <c r="B6332" s="19" t="n">
        <f aca="false">IFERROR(VLOOKUP(A6332,Personal!$A$6:$F$112,2,FALSE()),"")</f>
        <v>0</v>
      </c>
      <c r="C6332" s="19" t="str">
        <f aca="false">IFERROR(VLOOKUP(A6332,Personal!$A$6:$F$112,3,FALSE()),"")</f>
        <v>Valls</v>
      </c>
      <c r="D6332" s="19" t="s">
        <v>26</v>
      </c>
      <c r="E6332" s="19" t="s">
        <v>35</v>
      </c>
      <c r="F6332" s="19" t="s">
        <v>36</v>
      </c>
      <c r="G6332" s="19" t="s">
        <v>291</v>
      </c>
      <c r="H6332" s="19" t="n">
        <f aca="false">IF(OR(VLOOKUP(A6332,Personal!$A$6:$F$112,5,FALSE())&lt;&gt;"Sí",N6332="No aplica"),0,'Catàleg GRAE'!D9)</f>
        <v>1</v>
      </c>
      <c r="I6332" s="20"/>
      <c r="J6332" s="20"/>
      <c r="K6332" s="20"/>
      <c r="L6332" s="21"/>
      <c r="M6332" s="21"/>
      <c r="N6332" s="20"/>
      <c r="O6332" s="20"/>
      <c r="P6332" s="19" t="str">
        <f aca="false">IF(I6332="","",I6332-H6332)</f>
        <v/>
      </c>
      <c r="Q6332" s="19" t="str">
        <f aca="true">IF(B6332="","",IF(N6332="No aplica","No aplica",IF(I6332="","Pendent",IF(N6332="Per substituir","Substituir",IF(OR(N6332="No localitzat",N6332="No lliurat"),"Reposar",IF(I6332&lt;H6332,"Reposar",IF(I6332&gt;H6332,"Revisar excedent",IF(AND(G6332="Sí",M6332&lt;&gt;"",M6332&lt;TODAY()),"EPI caducat",IF(AND(G6332="Sí",M6332&lt;&gt;"",M6332&lt;=TODAY()+90),"EPI caduca ≤90 dies",IF(OR(N6332="Deteriorat usable",N6332="Revisió necessària"),"Revisar","OK"))))))))))</f>
      </c>
      <c r="R6332" s="20"/>
    </row>
    <row r="6333" customFormat="false" ht="15" hidden="false" customHeight="false" outlineLevel="0" collapsed="false">
      <c r="A6333" s="19" t="n">
        <v>59</v>
      </c>
      <c r="B6333" s="19" t="n">
        <f aca="false">IFERROR(VLOOKUP(A6333,Personal!$A$6:$F$112,2,FALSE()),"")</f>
        <v>0</v>
      </c>
      <c r="C6333" s="19" t="str">
        <f aca="false">IFERROR(VLOOKUP(A6333,Personal!$A$6:$F$112,3,FALSE()),"")</f>
        <v>Valls</v>
      </c>
      <c r="D6333" s="19" t="s">
        <v>37</v>
      </c>
      <c r="E6333" s="19" t="s">
        <v>38</v>
      </c>
      <c r="F6333" s="19" t="s">
        <v>39</v>
      </c>
      <c r="G6333" s="19" t="s">
        <v>291</v>
      </c>
      <c r="H6333" s="19" t="n">
        <f aca="false">IF(OR(VLOOKUP(A6333,Personal!$A$6:$F$112,5,FALSE())&lt;&gt;"Sí",N6333="No aplica"),0,'Catàleg GRAE'!D10)</f>
        <v>1</v>
      </c>
      <c r="I6333" s="20"/>
      <c r="J6333" s="20"/>
      <c r="K6333" s="20"/>
      <c r="L6333" s="21"/>
      <c r="M6333" s="21"/>
      <c r="N6333" s="20"/>
      <c r="O6333" s="20"/>
      <c r="P6333" s="19" t="str">
        <f aca="false">IF(I6333="","",I6333-H6333)</f>
        <v/>
      </c>
      <c r="Q6333" s="19" t="str">
        <f aca="true">IF(B6333="","",IF(N6333="No aplica","No aplica",IF(I6333="","Pendent",IF(N6333="Per substituir","Substituir",IF(OR(N6333="No localitzat",N6333="No lliurat"),"Reposar",IF(I6333&lt;H6333,"Reposar",IF(I6333&gt;H6333,"Revisar excedent",IF(AND(G6333="Sí",M6333&lt;&gt;"",M6333&lt;TODAY()),"EPI caducat",IF(AND(G6333="Sí",M6333&lt;&gt;"",M6333&lt;=TODAY()+90),"EPI caduca ≤90 dies",IF(OR(N6333="Deteriorat usable",N6333="Revisió necessària"),"Revisar","OK"))))))))))</f>
      </c>
      <c r="R6333" s="20"/>
    </row>
    <row r="6334" customFormat="false" ht="15" hidden="false" customHeight="false" outlineLevel="0" collapsed="false">
      <c r="A6334" s="19" t="n">
        <v>59</v>
      </c>
      <c r="B6334" s="19" t="n">
        <f aca="false">IFERROR(VLOOKUP(A6334,Personal!$A$6:$F$112,2,FALSE()),"")</f>
        <v>0</v>
      </c>
      <c r="C6334" s="19" t="str">
        <f aca="false">IFERROR(VLOOKUP(A6334,Personal!$A$6:$F$112,3,FALSE()),"")</f>
        <v>Valls</v>
      </c>
      <c r="D6334" s="19" t="s">
        <v>40</v>
      </c>
      <c r="E6334" s="19" t="s">
        <v>41</v>
      </c>
      <c r="F6334" s="19" t="s">
        <v>42</v>
      </c>
      <c r="G6334" s="19" t="s">
        <v>272</v>
      </c>
      <c r="H6334" s="19" t="n">
        <f aca="false">IF(OR(VLOOKUP(A6334,Personal!$A$6:$F$112,5,FALSE())&lt;&gt;"Sí",N6334="No aplica"),0,'Catàleg GRAE'!D11)</f>
        <v>1</v>
      </c>
      <c r="I6334" s="20"/>
      <c r="J6334" s="20"/>
      <c r="K6334" s="20"/>
      <c r="L6334" s="21"/>
      <c r="M6334" s="21"/>
      <c r="N6334" s="20"/>
      <c r="O6334" s="20"/>
      <c r="P6334" s="19" t="str">
        <f aca="false">IF(I6334="","",I6334-H6334)</f>
        <v/>
      </c>
      <c r="Q6334" s="19" t="str">
        <f aca="true">IF(B6334="","",IF(N6334="No aplica","No aplica",IF(I6334="","Pendent",IF(N6334="Per substituir","Substituir",IF(OR(N6334="No localitzat",N6334="No lliurat"),"Reposar",IF(I6334&lt;H6334,"Reposar",IF(I6334&gt;H6334,"Revisar excedent",IF(AND(G6334="Sí",M6334&lt;&gt;"",M6334&lt;TODAY()),"EPI caducat",IF(AND(G6334="Sí",M6334&lt;&gt;"",M6334&lt;=TODAY()+90),"EPI caduca ≤90 dies",IF(OR(N6334="Deteriorat usable",N6334="Revisió necessària"),"Revisar","OK"))))))))))</f>
      </c>
      <c r="R6334" s="20"/>
    </row>
    <row r="6335" customFormat="false" ht="15" hidden="false" customHeight="false" outlineLevel="0" collapsed="false">
      <c r="A6335" s="19" t="n">
        <v>59</v>
      </c>
      <c r="B6335" s="19" t="n">
        <f aca="false">IFERROR(VLOOKUP(A6335,Personal!$A$6:$F$112,2,FALSE()),"")</f>
        <v>0</v>
      </c>
      <c r="C6335" s="19" t="str">
        <f aca="false">IFERROR(VLOOKUP(A6335,Personal!$A$6:$F$112,3,FALSE()),"")</f>
        <v>Valls</v>
      </c>
      <c r="D6335" s="19" t="s">
        <v>40</v>
      </c>
      <c r="E6335" s="19" t="s">
        <v>43</v>
      </c>
      <c r="F6335" s="19" t="s">
        <v>44</v>
      </c>
      <c r="G6335" s="19" t="s">
        <v>272</v>
      </c>
      <c r="H6335" s="19" t="n">
        <f aca="false">IF(OR(VLOOKUP(A6335,Personal!$A$6:$F$112,5,FALSE())&lt;&gt;"Sí",N6335="No aplica"),0,'Catàleg GRAE'!D12)</f>
        <v>1</v>
      </c>
      <c r="I6335" s="20"/>
      <c r="J6335" s="20"/>
      <c r="K6335" s="20"/>
      <c r="L6335" s="21"/>
      <c r="M6335" s="21"/>
      <c r="N6335" s="20"/>
      <c r="O6335" s="20"/>
      <c r="P6335" s="19" t="str">
        <f aca="false">IF(I6335="","",I6335-H6335)</f>
        <v/>
      </c>
      <c r="Q6335" s="19" t="str">
        <f aca="true">IF(B6335="","",IF(N6335="No aplica","No aplica",IF(I6335="","Pendent",IF(N6335="Per substituir","Substituir",IF(OR(N6335="No localitzat",N6335="No lliurat"),"Reposar",IF(I6335&lt;H6335,"Reposar",IF(I6335&gt;H6335,"Revisar excedent",IF(AND(G6335="Sí",M6335&lt;&gt;"",M6335&lt;TODAY()),"EPI caducat",IF(AND(G6335="Sí",M6335&lt;&gt;"",M6335&lt;=TODAY()+90),"EPI caduca ≤90 dies",IF(OR(N6335="Deteriorat usable",N6335="Revisió necessària"),"Revisar","OK"))))))))))</f>
      </c>
      <c r="R6335" s="20"/>
    </row>
    <row r="6336" customFormat="false" ht="15" hidden="false" customHeight="false" outlineLevel="0" collapsed="false">
      <c r="A6336" s="19" t="n">
        <v>59</v>
      </c>
      <c r="B6336" s="19" t="n">
        <f aca="false">IFERROR(VLOOKUP(A6336,Personal!$A$6:$F$112,2,FALSE()),"")</f>
        <v>0</v>
      </c>
      <c r="C6336" s="19" t="str">
        <f aca="false">IFERROR(VLOOKUP(A6336,Personal!$A$6:$F$112,3,FALSE()),"")</f>
        <v>Valls</v>
      </c>
      <c r="D6336" s="19" t="s">
        <v>45</v>
      </c>
      <c r="E6336" s="19" t="s">
        <v>46</v>
      </c>
      <c r="F6336" s="19" t="s">
        <v>47</v>
      </c>
      <c r="G6336" s="19" t="s">
        <v>291</v>
      </c>
      <c r="H6336" s="19" t="n">
        <f aca="false">IF(OR(VLOOKUP(A6336,Personal!$A$6:$F$112,5,FALSE())&lt;&gt;"Sí",N6336="No aplica"),0,'Catàleg GRAE'!D13)</f>
        <v>1</v>
      </c>
      <c r="I6336" s="20"/>
      <c r="J6336" s="20"/>
      <c r="K6336" s="20"/>
      <c r="L6336" s="21"/>
      <c r="M6336" s="21"/>
      <c r="N6336" s="20"/>
      <c r="O6336" s="20"/>
      <c r="P6336" s="19" t="str">
        <f aca="false">IF(I6336="","",I6336-H6336)</f>
        <v/>
      </c>
      <c r="Q6336" s="19" t="str">
        <f aca="true">IF(B6336="","",IF(N6336="No aplica","No aplica",IF(I6336="","Pendent",IF(N6336="Per substituir","Substituir",IF(OR(N6336="No localitzat",N6336="No lliurat"),"Reposar",IF(I6336&lt;H6336,"Reposar",IF(I6336&gt;H6336,"Revisar excedent",IF(AND(G6336="Sí",M6336&lt;&gt;"",M6336&lt;TODAY()),"EPI caducat",IF(AND(G6336="Sí",M6336&lt;&gt;"",M6336&lt;=TODAY()+90),"EPI caduca ≤90 dies",IF(OR(N6336="Deteriorat usable",N6336="Revisió necessària"),"Revisar","OK"))))))))))</f>
      </c>
      <c r="R6336" s="20"/>
    </row>
    <row r="6337" customFormat="false" ht="15" hidden="false" customHeight="false" outlineLevel="0" collapsed="false">
      <c r="A6337" s="19" t="n">
        <v>59</v>
      </c>
      <c r="B6337" s="19" t="n">
        <f aca="false">IFERROR(VLOOKUP(A6337,Personal!$A$6:$F$112,2,FALSE()),"")</f>
        <v>0</v>
      </c>
      <c r="C6337" s="19" t="str">
        <f aca="false">IFERROR(VLOOKUP(A6337,Personal!$A$6:$F$112,3,FALSE()),"")</f>
        <v>Valls</v>
      </c>
      <c r="D6337" s="19" t="s">
        <v>45</v>
      </c>
      <c r="E6337" s="19" t="s">
        <v>48</v>
      </c>
      <c r="F6337" s="19" t="s">
        <v>49</v>
      </c>
      <c r="G6337" s="19" t="s">
        <v>291</v>
      </c>
      <c r="H6337" s="19" t="n">
        <f aca="false">IF(OR(VLOOKUP(A6337,Personal!$A$6:$F$112,5,FALSE())&lt;&gt;"Sí",N6337="No aplica"),0,'Catàleg GRAE'!D14)</f>
        <v>1</v>
      </c>
      <c r="I6337" s="20"/>
      <c r="J6337" s="20"/>
      <c r="K6337" s="20"/>
      <c r="L6337" s="21"/>
      <c r="M6337" s="21"/>
      <c r="N6337" s="20"/>
      <c r="O6337" s="20"/>
      <c r="P6337" s="19" t="str">
        <f aca="false">IF(I6337="","",I6337-H6337)</f>
        <v/>
      </c>
      <c r="Q6337" s="19" t="str">
        <f aca="true">IF(B6337="","",IF(N6337="No aplica","No aplica",IF(I6337="","Pendent",IF(N6337="Per substituir","Substituir",IF(OR(N6337="No localitzat",N6337="No lliurat"),"Reposar",IF(I6337&lt;H6337,"Reposar",IF(I6337&gt;H6337,"Revisar excedent",IF(AND(G6337="Sí",M6337&lt;&gt;"",M6337&lt;TODAY()),"EPI caducat",IF(AND(G6337="Sí",M6337&lt;&gt;"",M6337&lt;=TODAY()+90),"EPI caduca ≤90 dies",IF(OR(N6337="Deteriorat usable",N6337="Revisió necessària"),"Revisar","OK"))))))))))</f>
      </c>
      <c r="R6337" s="20"/>
    </row>
    <row r="6338" customFormat="false" ht="15" hidden="false" customHeight="false" outlineLevel="0" collapsed="false">
      <c r="A6338" s="19" t="n">
        <v>59</v>
      </c>
      <c r="B6338" s="19" t="n">
        <f aca="false">IFERROR(VLOOKUP(A6338,Personal!$A$6:$F$112,2,FALSE()),"")</f>
        <v>0</v>
      </c>
      <c r="C6338" s="19" t="str">
        <f aca="false">IFERROR(VLOOKUP(A6338,Personal!$A$6:$F$112,3,FALSE()),"")</f>
        <v>Valls</v>
      </c>
      <c r="D6338" s="19" t="s">
        <v>45</v>
      </c>
      <c r="E6338" s="19" t="s">
        <v>50</v>
      </c>
      <c r="F6338" s="19" t="s">
        <v>51</v>
      </c>
      <c r="G6338" s="19" t="s">
        <v>291</v>
      </c>
      <c r="H6338" s="19" t="n">
        <f aca="false">IF(OR(VLOOKUP(A6338,Personal!$A$6:$F$112,5,FALSE())&lt;&gt;"Sí",N6338="No aplica"),0,'Catàleg GRAE'!D15)</f>
        <v>1</v>
      </c>
      <c r="I6338" s="20"/>
      <c r="J6338" s="20"/>
      <c r="K6338" s="20"/>
      <c r="L6338" s="21"/>
      <c r="M6338" s="21"/>
      <c r="N6338" s="20"/>
      <c r="O6338" s="20"/>
      <c r="P6338" s="19" t="str">
        <f aca="false">IF(I6338="","",I6338-H6338)</f>
        <v/>
      </c>
      <c r="Q6338" s="19" t="str">
        <f aca="true">IF(B6338="","",IF(N6338="No aplica","No aplica",IF(I6338="","Pendent",IF(N6338="Per substituir","Substituir",IF(OR(N6338="No localitzat",N6338="No lliurat"),"Reposar",IF(I6338&lt;H6338,"Reposar",IF(I6338&gt;H6338,"Revisar excedent",IF(AND(G6338="Sí",M6338&lt;&gt;"",M6338&lt;TODAY()),"EPI caducat",IF(AND(G6338="Sí",M6338&lt;&gt;"",M6338&lt;=TODAY()+90),"EPI caduca ≤90 dies",IF(OR(N6338="Deteriorat usable",N6338="Revisió necessària"),"Revisar","OK"))))))))))</f>
      </c>
      <c r="R6338" s="20"/>
    </row>
    <row r="6339" customFormat="false" ht="15" hidden="false" customHeight="false" outlineLevel="0" collapsed="false">
      <c r="A6339" s="19" t="n">
        <v>59</v>
      </c>
      <c r="B6339" s="19" t="n">
        <f aca="false">IFERROR(VLOOKUP(A6339,Personal!$A$6:$F$112,2,FALSE()),"")</f>
        <v>0</v>
      </c>
      <c r="C6339" s="19" t="str">
        <f aca="false">IFERROR(VLOOKUP(A6339,Personal!$A$6:$F$112,3,FALSE()),"")</f>
        <v>Valls</v>
      </c>
      <c r="D6339" s="19" t="s">
        <v>45</v>
      </c>
      <c r="E6339" s="19" t="s">
        <v>52</v>
      </c>
      <c r="F6339" s="19" t="s">
        <v>53</v>
      </c>
      <c r="G6339" s="19" t="s">
        <v>291</v>
      </c>
      <c r="H6339" s="19" t="n">
        <f aca="false">IF(OR(VLOOKUP(A6339,Personal!$A$6:$F$112,5,FALSE())&lt;&gt;"Sí",N6339="No aplica"),0,'Catàleg GRAE'!D16)</f>
        <v>1</v>
      </c>
      <c r="I6339" s="20"/>
      <c r="J6339" s="20"/>
      <c r="K6339" s="20"/>
      <c r="L6339" s="21"/>
      <c r="M6339" s="21"/>
      <c r="N6339" s="20"/>
      <c r="O6339" s="20"/>
      <c r="P6339" s="19" t="str">
        <f aca="false">IF(I6339="","",I6339-H6339)</f>
        <v/>
      </c>
      <c r="Q6339" s="19" t="str">
        <f aca="true">IF(B6339="","",IF(N6339="No aplica","No aplica",IF(I6339="","Pendent",IF(N6339="Per substituir","Substituir",IF(OR(N6339="No localitzat",N6339="No lliurat"),"Reposar",IF(I6339&lt;H6339,"Reposar",IF(I6339&gt;H6339,"Revisar excedent",IF(AND(G6339="Sí",M6339&lt;&gt;"",M6339&lt;TODAY()),"EPI caducat",IF(AND(G6339="Sí",M6339&lt;&gt;"",M6339&lt;=TODAY()+90),"EPI caduca ≤90 dies",IF(OR(N6339="Deteriorat usable",N6339="Revisió necessària"),"Revisar","OK"))))))))))</f>
      </c>
      <c r="R6339" s="20"/>
    </row>
    <row r="6340" customFormat="false" ht="15" hidden="false" customHeight="false" outlineLevel="0" collapsed="false">
      <c r="A6340" s="19" t="n">
        <v>59</v>
      </c>
      <c r="B6340" s="19" t="n">
        <f aca="false">IFERROR(VLOOKUP(A6340,Personal!$A$6:$F$112,2,FALSE()),"")</f>
        <v>0</v>
      </c>
      <c r="C6340" s="19" t="str">
        <f aca="false">IFERROR(VLOOKUP(A6340,Personal!$A$6:$F$112,3,FALSE()),"")</f>
        <v>Valls</v>
      </c>
      <c r="D6340" s="19" t="s">
        <v>45</v>
      </c>
      <c r="E6340" s="19" t="s">
        <v>54</v>
      </c>
      <c r="F6340" s="19" t="s">
        <v>55</v>
      </c>
      <c r="G6340" s="19" t="s">
        <v>291</v>
      </c>
      <c r="H6340" s="19" t="n">
        <f aca="false">IF(OR(VLOOKUP(A6340,Personal!$A$6:$F$112,5,FALSE())&lt;&gt;"Sí",N6340="No aplica"),0,'Catàleg GRAE'!D17)</f>
        <v>1</v>
      </c>
      <c r="I6340" s="20"/>
      <c r="J6340" s="20"/>
      <c r="K6340" s="20"/>
      <c r="L6340" s="21"/>
      <c r="M6340" s="21"/>
      <c r="N6340" s="20"/>
      <c r="O6340" s="20"/>
      <c r="P6340" s="19" t="str">
        <f aca="false">IF(I6340="","",I6340-H6340)</f>
        <v/>
      </c>
      <c r="Q6340" s="19" t="str">
        <f aca="true">IF(B6340="","",IF(N6340="No aplica","No aplica",IF(I6340="","Pendent",IF(N6340="Per substituir","Substituir",IF(OR(N6340="No localitzat",N6340="No lliurat"),"Reposar",IF(I6340&lt;H6340,"Reposar",IF(I6340&gt;H6340,"Revisar excedent",IF(AND(G6340="Sí",M6340&lt;&gt;"",M6340&lt;TODAY()),"EPI caducat",IF(AND(G6340="Sí",M6340&lt;&gt;"",M6340&lt;=TODAY()+90),"EPI caduca ≤90 dies",IF(OR(N6340="Deteriorat usable",N6340="Revisió necessària"),"Revisar","OK"))))))))))</f>
      </c>
      <c r="R6340" s="20"/>
    </row>
    <row r="6341" customFormat="false" ht="15" hidden="false" customHeight="false" outlineLevel="0" collapsed="false">
      <c r="A6341" s="19" t="n">
        <v>59</v>
      </c>
      <c r="B6341" s="19" t="n">
        <f aca="false">IFERROR(VLOOKUP(A6341,Personal!$A$6:$F$112,2,FALSE()),"")</f>
        <v>0</v>
      </c>
      <c r="C6341" s="19" t="str">
        <f aca="false">IFERROR(VLOOKUP(A6341,Personal!$A$6:$F$112,3,FALSE()),"")</f>
        <v>Valls</v>
      </c>
      <c r="D6341" s="19" t="s">
        <v>56</v>
      </c>
      <c r="E6341" s="19" t="s">
        <v>57</v>
      </c>
      <c r="F6341" s="19" t="s">
        <v>58</v>
      </c>
      <c r="G6341" s="19" t="s">
        <v>291</v>
      </c>
      <c r="H6341" s="19" t="n">
        <f aca="false">IF(OR(VLOOKUP(A6341,Personal!$A$6:$F$112,5,FALSE())&lt;&gt;"Sí",N6341="No aplica"),0,'Catàleg GRAE'!D18)</f>
        <v>1</v>
      </c>
      <c r="I6341" s="20"/>
      <c r="J6341" s="20"/>
      <c r="K6341" s="20"/>
      <c r="L6341" s="21"/>
      <c r="M6341" s="21"/>
      <c r="N6341" s="20"/>
      <c r="O6341" s="20"/>
      <c r="P6341" s="19" t="str">
        <f aca="false">IF(I6341="","",I6341-H6341)</f>
        <v/>
      </c>
      <c r="Q6341" s="19" t="str">
        <f aca="true">IF(B6341="","",IF(N6341="No aplica","No aplica",IF(I6341="","Pendent",IF(N6341="Per substituir","Substituir",IF(OR(N6341="No localitzat",N6341="No lliurat"),"Reposar",IF(I6341&lt;H6341,"Reposar",IF(I6341&gt;H6341,"Revisar excedent",IF(AND(G6341="Sí",M6341&lt;&gt;"",M6341&lt;TODAY()),"EPI caducat",IF(AND(G6341="Sí",M6341&lt;&gt;"",M6341&lt;=TODAY()+90),"EPI caduca ≤90 dies",IF(OR(N6341="Deteriorat usable",N6341="Revisió necessària"),"Revisar","OK"))))))))))</f>
      </c>
      <c r="R6341" s="20"/>
    </row>
    <row r="6342" customFormat="false" ht="15" hidden="false" customHeight="false" outlineLevel="0" collapsed="false">
      <c r="A6342" s="19" t="n">
        <v>59</v>
      </c>
      <c r="B6342" s="19" t="n">
        <f aca="false">IFERROR(VLOOKUP(A6342,Personal!$A$6:$F$112,2,FALSE()),"")</f>
        <v>0</v>
      </c>
      <c r="C6342" s="19" t="str">
        <f aca="false">IFERROR(VLOOKUP(A6342,Personal!$A$6:$F$112,3,FALSE()),"")</f>
        <v>Valls</v>
      </c>
      <c r="D6342" s="19" t="s">
        <v>59</v>
      </c>
      <c r="E6342" s="19" t="s">
        <v>60</v>
      </c>
      <c r="F6342" s="19" t="s">
        <v>61</v>
      </c>
      <c r="G6342" s="19" t="s">
        <v>291</v>
      </c>
      <c r="H6342" s="19" t="n">
        <f aca="false">IF(OR(VLOOKUP(A6342,Personal!$A$6:$F$112,5,FALSE())&lt;&gt;"Sí",N6342="No aplica"),0,'Catàleg GRAE'!D19)</f>
        <v>4</v>
      </c>
      <c r="I6342" s="20"/>
      <c r="J6342" s="20"/>
      <c r="K6342" s="20"/>
      <c r="L6342" s="21"/>
      <c r="M6342" s="21"/>
      <c r="N6342" s="20"/>
      <c r="O6342" s="20"/>
      <c r="P6342" s="19" t="str">
        <f aca="false">IF(I6342="","",I6342-H6342)</f>
        <v/>
      </c>
      <c r="Q6342" s="19" t="str">
        <f aca="true">IF(B6342="","",IF(N6342="No aplica","No aplica",IF(I6342="","Pendent",IF(N6342="Per substituir","Substituir",IF(OR(N6342="No localitzat",N6342="No lliurat"),"Reposar",IF(I6342&lt;H6342,"Reposar",IF(I6342&gt;H6342,"Revisar excedent",IF(AND(G6342="Sí",M6342&lt;&gt;"",M6342&lt;TODAY()),"EPI caducat",IF(AND(G6342="Sí",M6342&lt;&gt;"",M6342&lt;=TODAY()+90),"EPI caduca ≤90 dies",IF(OR(N6342="Deteriorat usable",N6342="Revisió necessària"),"Revisar","OK"))))))))))</f>
      </c>
      <c r="R6342" s="20"/>
    </row>
    <row r="6343" customFormat="false" ht="15" hidden="false" customHeight="false" outlineLevel="0" collapsed="false">
      <c r="A6343" s="19" t="n">
        <v>59</v>
      </c>
      <c r="B6343" s="19" t="n">
        <f aca="false">IFERROR(VLOOKUP(A6343,Personal!$A$6:$F$112,2,FALSE()),"")</f>
        <v>0</v>
      </c>
      <c r="C6343" s="19" t="str">
        <f aca="false">IFERROR(VLOOKUP(A6343,Personal!$A$6:$F$112,3,FALSE()),"")</f>
        <v>Valls</v>
      </c>
      <c r="D6343" s="19" t="s">
        <v>59</v>
      </c>
      <c r="E6343" s="19" t="s">
        <v>60</v>
      </c>
      <c r="F6343" s="19" t="s">
        <v>62</v>
      </c>
      <c r="G6343" s="19" t="s">
        <v>291</v>
      </c>
      <c r="H6343" s="19" t="n">
        <f aca="false">IF(OR(VLOOKUP(A6343,Personal!$A$6:$F$112,5,FALSE())&lt;&gt;"Sí",N6343="No aplica"),0,'Catàleg GRAE'!D20)</f>
        <v>2</v>
      </c>
      <c r="I6343" s="20"/>
      <c r="J6343" s="20"/>
      <c r="K6343" s="20"/>
      <c r="L6343" s="21"/>
      <c r="M6343" s="21"/>
      <c r="N6343" s="20"/>
      <c r="O6343" s="20"/>
      <c r="P6343" s="19" t="str">
        <f aca="false">IF(I6343="","",I6343-H6343)</f>
        <v/>
      </c>
      <c r="Q6343" s="19" t="str">
        <f aca="true">IF(B6343="","",IF(N6343="No aplica","No aplica",IF(I6343="","Pendent",IF(N6343="Per substituir","Substituir",IF(OR(N6343="No localitzat",N6343="No lliurat"),"Reposar",IF(I6343&lt;H6343,"Reposar",IF(I6343&gt;H6343,"Revisar excedent",IF(AND(G6343="Sí",M6343&lt;&gt;"",M6343&lt;TODAY()),"EPI caducat",IF(AND(G6343="Sí",M6343&lt;&gt;"",M6343&lt;=TODAY()+90),"EPI caduca ≤90 dies",IF(OR(N6343="Deteriorat usable",N6343="Revisió necessària"),"Revisar","OK"))))))))))</f>
      </c>
      <c r="R6343" s="20"/>
    </row>
    <row r="6344" customFormat="false" ht="15" hidden="false" customHeight="false" outlineLevel="0" collapsed="false">
      <c r="A6344" s="19" t="n">
        <v>59</v>
      </c>
      <c r="B6344" s="19" t="n">
        <f aca="false">IFERROR(VLOOKUP(A6344,Personal!$A$6:$F$112,2,FALSE()),"")</f>
        <v>0</v>
      </c>
      <c r="C6344" s="19" t="str">
        <f aca="false">IFERROR(VLOOKUP(A6344,Personal!$A$6:$F$112,3,FALSE()),"")</f>
        <v>Valls</v>
      </c>
      <c r="D6344" s="19" t="s">
        <v>59</v>
      </c>
      <c r="E6344" s="19" t="s">
        <v>60</v>
      </c>
      <c r="F6344" s="19" t="s">
        <v>63</v>
      </c>
      <c r="G6344" s="19" t="s">
        <v>291</v>
      </c>
      <c r="H6344" s="19" t="n">
        <f aca="false">IF(OR(VLOOKUP(A6344,Personal!$A$6:$F$112,5,FALSE())&lt;&gt;"Sí",N6344="No aplica"),0,'Catàleg GRAE'!D21)</f>
        <v>2</v>
      </c>
      <c r="I6344" s="20"/>
      <c r="J6344" s="20"/>
      <c r="K6344" s="20"/>
      <c r="L6344" s="21"/>
      <c r="M6344" s="21"/>
      <c r="N6344" s="20"/>
      <c r="O6344" s="20"/>
      <c r="P6344" s="19" t="str">
        <f aca="false">IF(I6344="","",I6344-H6344)</f>
        <v/>
      </c>
      <c r="Q6344" s="19" t="str">
        <f aca="true">IF(B6344="","",IF(N6344="No aplica","No aplica",IF(I6344="","Pendent",IF(N6344="Per substituir","Substituir",IF(OR(N6344="No localitzat",N6344="No lliurat"),"Reposar",IF(I6344&lt;H6344,"Reposar",IF(I6344&gt;H6344,"Revisar excedent",IF(AND(G6344="Sí",M6344&lt;&gt;"",M6344&lt;TODAY()),"EPI caducat",IF(AND(G6344="Sí",M6344&lt;&gt;"",M6344&lt;=TODAY()+90),"EPI caduca ≤90 dies",IF(OR(N6344="Deteriorat usable",N6344="Revisió necessària"),"Revisar","OK"))))))))))</f>
      </c>
      <c r="R6344" s="20"/>
    </row>
    <row r="6345" customFormat="false" ht="15" hidden="false" customHeight="false" outlineLevel="0" collapsed="false">
      <c r="A6345" s="19" t="n">
        <v>59</v>
      </c>
      <c r="B6345" s="19" t="n">
        <f aca="false">IFERROR(VLOOKUP(A6345,Personal!$A$6:$F$112,2,FALSE()),"")</f>
        <v>0</v>
      </c>
      <c r="C6345" s="19" t="str">
        <f aca="false">IFERROR(VLOOKUP(A6345,Personal!$A$6:$F$112,3,FALSE()),"")</f>
        <v>Valls</v>
      </c>
      <c r="D6345" s="19" t="s">
        <v>64</v>
      </c>
      <c r="E6345" s="19" t="s">
        <v>65</v>
      </c>
      <c r="F6345" s="19" t="s">
        <v>66</v>
      </c>
      <c r="G6345" s="19" t="s">
        <v>291</v>
      </c>
      <c r="H6345" s="19" t="n">
        <f aca="false">IF(OR(VLOOKUP(A6345,Personal!$A$6:$F$112,5,FALSE())&lt;&gt;"Sí",N6345="No aplica"),0,'Catàleg GRAE'!D22)</f>
        <v>1</v>
      </c>
      <c r="I6345" s="20"/>
      <c r="J6345" s="20"/>
      <c r="K6345" s="20"/>
      <c r="L6345" s="21"/>
      <c r="M6345" s="21"/>
      <c r="N6345" s="20"/>
      <c r="O6345" s="20"/>
      <c r="P6345" s="19" t="str">
        <f aca="false">IF(I6345="","",I6345-H6345)</f>
        <v/>
      </c>
      <c r="Q6345" s="19" t="str">
        <f aca="true">IF(B6345="","",IF(N6345="No aplica","No aplica",IF(I6345="","Pendent",IF(N6345="Per substituir","Substituir",IF(OR(N6345="No localitzat",N6345="No lliurat"),"Reposar",IF(I6345&lt;H6345,"Reposar",IF(I6345&gt;H6345,"Revisar excedent",IF(AND(G6345="Sí",M6345&lt;&gt;"",M6345&lt;TODAY()),"EPI caducat",IF(AND(G6345="Sí",M6345&lt;&gt;"",M6345&lt;=TODAY()+90),"EPI caduca ≤90 dies",IF(OR(N6345="Deteriorat usable",N6345="Revisió necessària"),"Revisar","OK"))))))))))</f>
      </c>
      <c r="R6345" s="20"/>
    </row>
    <row r="6346" customFormat="false" ht="15" hidden="false" customHeight="false" outlineLevel="0" collapsed="false">
      <c r="A6346" s="19" t="n">
        <v>59</v>
      </c>
      <c r="B6346" s="19" t="n">
        <f aca="false">IFERROR(VLOOKUP(A6346,Personal!$A$6:$F$112,2,FALSE()),"")</f>
        <v>0</v>
      </c>
      <c r="C6346" s="19" t="str">
        <f aca="false">IFERROR(VLOOKUP(A6346,Personal!$A$6:$F$112,3,FALSE()),"")</f>
        <v>Valls</v>
      </c>
      <c r="D6346" s="19" t="s">
        <v>64</v>
      </c>
      <c r="E6346" s="19" t="s">
        <v>67</v>
      </c>
      <c r="F6346" s="19" t="s">
        <v>68</v>
      </c>
      <c r="G6346" s="19" t="s">
        <v>291</v>
      </c>
      <c r="H6346" s="19" t="n">
        <f aca="false">IF(OR(VLOOKUP(A6346,Personal!$A$6:$F$112,5,FALSE())&lt;&gt;"Sí",N6346="No aplica"),0,'Catàleg GRAE'!D23)</f>
        <v>1</v>
      </c>
      <c r="I6346" s="20"/>
      <c r="J6346" s="20"/>
      <c r="K6346" s="20"/>
      <c r="L6346" s="21"/>
      <c r="M6346" s="21"/>
      <c r="N6346" s="20"/>
      <c r="O6346" s="20"/>
      <c r="P6346" s="19" t="str">
        <f aca="false">IF(I6346="","",I6346-H6346)</f>
        <v/>
      </c>
      <c r="Q6346" s="19" t="str">
        <f aca="true">IF(B6346="","",IF(N6346="No aplica","No aplica",IF(I6346="","Pendent",IF(N6346="Per substituir","Substituir",IF(OR(N6346="No localitzat",N6346="No lliurat"),"Reposar",IF(I6346&lt;H6346,"Reposar",IF(I6346&gt;H6346,"Revisar excedent",IF(AND(G6346="Sí",M6346&lt;&gt;"",M6346&lt;TODAY()),"EPI caducat",IF(AND(G6346="Sí",M6346&lt;&gt;"",M6346&lt;=TODAY()+90),"EPI caduca ≤90 dies",IF(OR(N6346="Deteriorat usable",N6346="Revisió necessària"),"Revisar","OK"))))))))))</f>
      </c>
      <c r="R6346" s="20"/>
    </row>
    <row r="6347" customFormat="false" ht="15" hidden="false" customHeight="false" outlineLevel="0" collapsed="false">
      <c r="A6347" s="19" t="n">
        <v>59</v>
      </c>
      <c r="B6347" s="19" t="n">
        <f aca="false">IFERROR(VLOOKUP(A6347,Personal!$A$6:$F$112,2,FALSE()),"")</f>
        <v>0</v>
      </c>
      <c r="C6347" s="19" t="str">
        <f aca="false">IFERROR(VLOOKUP(A6347,Personal!$A$6:$F$112,3,FALSE()),"")</f>
        <v>Valls</v>
      </c>
      <c r="D6347" s="19" t="s">
        <v>64</v>
      </c>
      <c r="E6347" s="19" t="s">
        <v>69</v>
      </c>
      <c r="F6347" s="19" t="s">
        <v>70</v>
      </c>
      <c r="G6347" s="19" t="s">
        <v>291</v>
      </c>
      <c r="H6347" s="19" t="n">
        <f aca="false">IF(OR(VLOOKUP(A6347,Personal!$A$6:$F$112,5,FALSE())&lt;&gt;"Sí",N6347="No aplica"),0,'Catàleg GRAE'!D24)</f>
        <v>1</v>
      </c>
      <c r="I6347" s="20"/>
      <c r="J6347" s="20"/>
      <c r="K6347" s="20"/>
      <c r="L6347" s="21"/>
      <c r="M6347" s="21"/>
      <c r="N6347" s="20"/>
      <c r="O6347" s="20"/>
      <c r="P6347" s="19" t="str">
        <f aca="false">IF(I6347="","",I6347-H6347)</f>
        <v/>
      </c>
      <c r="Q6347" s="19" t="str">
        <f aca="true">IF(B6347="","",IF(N6347="No aplica","No aplica",IF(I6347="","Pendent",IF(N6347="Per substituir","Substituir",IF(OR(N6347="No localitzat",N6347="No lliurat"),"Reposar",IF(I6347&lt;H6347,"Reposar",IF(I6347&gt;H6347,"Revisar excedent",IF(AND(G6347="Sí",M6347&lt;&gt;"",M6347&lt;TODAY()),"EPI caducat",IF(AND(G6347="Sí",M6347&lt;&gt;"",M6347&lt;=TODAY()+90),"EPI caduca ≤90 dies",IF(OR(N6347="Deteriorat usable",N6347="Revisió necessària"),"Revisar","OK"))))))))))</f>
      </c>
      <c r="R6347" s="20"/>
    </row>
    <row r="6348" customFormat="false" ht="15" hidden="false" customHeight="false" outlineLevel="0" collapsed="false">
      <c r="A6348" s="19" t="n">
        <v>59</v>
      </c>
      <c r="B6348" s="19" t="n">
        <f aca="false">IFERROR(VLOOKUP(A6348,Personal!$A$6:$F$112,2,FALSE()),"")</f>
        <v>0</v>
      </c>
      <c r="C6348" s="19" t="str">
        <f aca="false">IFERROR(VLOOKUP(A6348,Personal!$A$6:$F$112,3,FALSE()),"")</f>
        <v>Valls</v>
      </c>
      <c r="D6348" s="19" t="s">
        <v>71</v>
      </c>
      <c r="E6348" s="19" t="s">
        <v>72</v>
      </c>
      <c r="F6348" s="19" t="s">
        <v>73</v>
      </c>
      <c r="G6348" s="19" t="s">
        <v>291</v>
      </c>
      <c r="H6348" s="19" t="n">
        <f aca="false">IF(OR(VLOOKUP(A6348,Personal!$A$6:$F$112,5,FALSE())&lt;&gt;"Sí",N6348="No aplica"),0,'Catàleg GRAE'!D25)</f>
        <v>1</v>
      </c>
      <c r="I6348" s="20"/>
      <c r="J6348" s="20"/>
      <c r="K6348" s="20"/>
      <c r="L6348" s="21"/>
      <c r="M6348" s="21"/>
      <c r="N6348" s="20"/>
      <c r="O6348" s="20"/>
      <c r="P6348" s="19" t="str">
        <f aca="false">IF(I6348="","",I6348-H6348)</f>
        <v/>
      </c>
      <c r="Q6348" s="19" t="str">
        <f aca="true">IF(B6348="","",IF(N6348="No aplica","No aplica",IF(I6348="","Pendent",IF(N6348="Per substituir","Substituir",IF(OR(N6348="No localitzat",N6348="No lliurat"),"Reposar",IF(I6348&lt;H6348,"Reposar",IF(I6348&gt;H6348,"Revisar excedent",IF(AND(G6348="Sí",M6348&lt;&gt;"",M6348&lt;TODAY()),"EPI caducat",IF(AND(G6348="Sí",M6348&lt;&gt;"",M6348&lt;=TODAY()+90),"EPI caduca ≤90 dies",IF(OR(N6348="Deteriorat usable",N6348="Revisió necessària"),"Revisar","OK"))))))))))</f>
      </c>
      <c r="R6348" s="20"/>
    </row>
    <row r="6349" customFormat="false" ht="15" hidden="false" customHeight="false" outlineLevel="0" collapsed="false">
      <c r="A6349" s="19" t="n">
        <v>59</v>
      </c>
      <c r="B6349" s="19" t="n">
        <f aca="false">IFERROR(VLOOKUP(A6349,Personal!$A$6:$F$112,2,FALSE()),"")</f>
        <v>0</v>
      </c>
      <c r="C6349" s="19" t="str">
        <f aca="false">IFERROR(VLOOKUP(A6349,Personal!$A$6:$F$112,3,FALSE()),"")</f>
        <v>Valls</v>
      </c>
      <c r="D6349" s="19" t="s">
        <v>40</v>
      </c>
      <c r="E6349" s="19" t="s">
        <v>74</v>
      </c>
      <c r="F6349" s="19" t="s">
        <v>75</v>
      </c>
      <c r="G6349" s="19" t="s">
        <v>272</v>
      </c>
      <c r="H6349" s="19" t="n">
        <f aca="false">IF(OR(VLOOKUP(A6349,Personal!$A$6:$F$112,5,FALSE())&lt;&gt;"Sí",N6349="No aplica"),0,'Catàleg GRAE'!D26)</f>
        <v>1</v>
      </c>
      <c r="I6349" s="20"/>
      <c r="J6349" s="20"/>
      <c r="K6349" s="20"/>
      <c r="L6349" s="21"/>
      <c r="M6349" s="21"/>
      <c r="N6349" s="20"/>
      <c r="O6349" s="20"/>
      <c r="P6349" s="19" t="str">
        <f aca="false">IF(I6349="","",I6349-H6349)</f>
        <v/>
      </c>
      <c r="Q6349" s="19" t="str">
        <f aca="true">IF(B6349="","",IF(N6349="No aplica","No aplica",IF(I6349="","Pendent",IF(N6349="Per substituir","Substituir",IF(OR(N6349="No localitzat",N6349="No lliurat"),"Reposar",IF(I6349&lt;H6349,"Reposar",IF(I6349&gt;H6349,"Revisar excedent",IF(AND(G6349="Sí",M6349&lt;&gt;"",M6349&lt;TODAY()),"EPI caducat",IF(AND(G6349="Sí",M6349&lt;&gt;"",M6349&lt;=TODAY()+90),"EPI caduca ≤90 dies",IF(OR(N6349="Deteriorat usable",N6349="Revisió necessària"),"Revisar","OK"))))))))))</f>
      </c>
      <c r="R6349" s="20"/>
    </row>
    <row r="6350" customFormat="false" ht="15" hidden="false" customHeight="false" outlineLevel="0" collapsed="false">
      <c r="A6350" s="19" t="n">
        <v>59</v>
      </c>
      <c r="B6350" s="19" t="n">
        <f aca="false">IFERROR(VLOOKUP(A6350,Personal!$A$6:$F$112,2,FALSE()),"")</f>
        <v>0</v>
      </c>
      <c r="C6350" s="19" t="str">
        <f aca="false">IFERROR(VLOOKUP(A6350,Personal!$A$6:$F$112,3,FALSE()),"")</f>
        <v>Valls</v>
      </c>
      <c r="D6350" s="19" t="s">
        <v>40</v>
      </c>
      <c r="E6350" s="19" t="s">
        <v>76</v>
      </c>
      <c r="F6350" s="19" t="s">
        <v>77</v>
      </c>
      <c r="G6350" s="19" t="s">
        <v>291</v>
      </c>
      <c r="H6350" s="19" t="n">
        <f aca="false">IF(OR(VLOOKUP(A6350,Personal!$A$6:$F$112,5,FALSE())&lt;&gt;"Sí",N6350="No aplica"),0,'Catàleg GRAE'!D27)</f>
        <v>1</v>
      </c>
      <c r="I6350" s="20"/>
      <c r="J6350" s="20"/>
      <c r="K6350" s="20"/>
      <c r="L6350" s="21"/>
      <c r="M6350" s="21"/>
      <c r="N6350" s="20"/>
      <c r="O6350" s="20"/>
      <c r="P6350" s="19" t="str">
        <f aca="false">IF(I6350="","",I6350-H6350)</f>
        <v/>
      </c>
      <c r="Q6350" s="19" t="str">
        <f aca="true">IF(B6350="","",IF(N6350="No aplica","No aplica",IF(I6350="","Pendent",IF(N6350="Per substituir","Substituir",IF(OR(N6350="No localitzat",N6350="No lliurat"),"Reposar",IF(I6350&lt;H6350,"Reposar",IF(I6350&gt;H6350,"Revisar excedent",IF(AND(G6350="Sí",M6350&lt;&gt;"",M6350&lt;TODAY()),"EPI caducat",IF(AND(G6350="Sí",M6350&lt;&gt;"",M6350&lt;=TODAY()+90),"EPI caduca ≤90 dies",IF(OR(N6350="Deteriorat usable",N6350="Revisió necessària"),"Revisar","OK"))))))))))</f>
      </c>
      <c r="R6350" s="20"/>
    </row>
    <row r="6351" customFormat="false" ht="15" hidden="false" customHeight="false" outlineLevel="0" collapsed="false">
      <c r="A6351" s="19" t="n">
        <v>59</v>
      </c>
      <c r="B6351" s="19" t="n">
        <f aca="false">IFERROR(VLOOKUP(A6351,Personal!$A$6:$F$112,2,FALSE()),"")</f>
        <v>0</v>
      </c>
      <c r="C6351" s="19" t="str">
        <f aca="false">IFERROR(VLOOKUP(A6351,Personal!$A$6:$F$112,3,FALSE()),"")</f>
        <v>Valls</v>
      </c>
      <c r="D6351" s="19" t="s">
        <v>78</v>
      </c>
      <c r="E6351" s="19" t="s">
        <v>79</v>
      </c>
      <c r="F6351" s="19" t="s">
        <v>80</v>
      </c>
      <c r="G6351" s="19" t="s">
        <v>291</v>
      </c>
      <c r="H6351" s="19" t="n">
        <f aca="false">IF(OR(VLOOKUP(A6351,Personal!$A$6:$F$112,5,FALSE())&lt;&gt;"Sí",N6351="No aplica"),0,'Catàleg GRAE'!D28)</f>
        <v>1</v>
      </c>
      <c r="I6351" s="20"/>
      <c r="J6351" s="20"/>
      <c r="K6351" s="20"/>
      <c r="L6351" s="21"/>
      <c r="M6351" s="21"/>
      <c r="N6351" s="20"/>
      <c r="O6351" s="20"/>
      <c r="P6351" s="19" t="str">
        <f aca="false">IF(I6351="","",I6351-H6351)</f>
        <v/>
      </c>
      <c r="Q6351" s="19" t="str">
        <f aca="true">IF(B6351="","",IF(N6351="No aplica","No aplica",IF(I6351="","Pendent",IF(N6351="Per substituir","Substituir",IF(OR(N6351="No localitzat",N6351="No lliurat"),"Reposar",IF(I6351&lt;H6351,"Reposar",IF(I6351&gt;H6351,"Revisar excedent",IF(AND(G6351="Sí",M6351&lt;&gt;"",M6351&lt;TODAY()),"EPI caducat",IF(AND(G6351="Sí",M6351&lt;&gt;"",M6351&lt;=TODAY()+90),"EPI caduca ≤90 dies",IF(OR(N6351="Deteriorat usable",N6351="Revisió necessària"),"Revisar","OK"))))))))))</f>
      </c>
      <c r="R6351" s="20"/>
    </row>
    <row r="6352" customFormat="false" ht="15" hidden="false" customHeight="false" outlineLevel="0" collapsed="false">
      <c r="A6352" s="19" t="n">
        <v>59</v>
      </c>
      <c r="B6352" s="19" t="n">
        <f aca="false">IFERROR(VLOOKUP(A6352,Personal!$A$6:$F$112,2,FALSE()),"")</f>
        <v>0</v>
      </c>
      <c r="C6352" s="19" t="str">
        <f aca="false">IFERROR(VLOOKUP(A6352,Personal!$A$6:$F$112,3,FALSE()),"")</f>
        <v>Valls</v>
      </c>
      <c r="D6352" s="19" t="s">
        <v>26</v>
      </c>
      <c r="E6352" s="19" t="s">
        <v>81</v>
      </c>
      <c r="F6352" s="19" t="s">
        <v>82</v>
      </c>
      <c r="G6352" s="19" t="s">
        <v>272</v>
      </c>
      <c r="H6352" s="19" t="n">
        <f aca="false">IF(OR(VLOOKUP(A6352,Personal!$A$6:$F$112,5,FALSE())&lt;&gt;"Sí",N6352="No aplica"),0,'Catàleg GRAE'!D29)</f>
        <v>1</v>
      </c>
      <c r="I6352" s="20"/>
      <c r="J6352" s="20"/>
      <c r="K6352" s="20"/>
      <c r="L6352" s="21"/>
      <c r="M6352" s="21"/>
      <c r="N6352" s="20"/>
      <c r="O6352" s="20"/>
      <c r="P6352" s="19" t="str">
        <f aca="false">IF(I6352="","",I6352-H6352)</f>
        <v/>
      </c>
      <c r="Q6352" s="19" t="str">
        <f aca="true">IF(B6352="","",IF(N6352="No aplica","No aplica",IF(I6352="","Pendent",IF(N6352="Per substituir","Substituir",IF(OR(N6352="No localitzat",N6352="No lliurat"),"Reposar",IF(I6352&lt;H6352,"Reposar",IF(I6352&gt;H6352,"Revisar excedent",IF(AND(G6352="Sí",M6352&lt;&gt;"",M6352&lt;TODAY()),"EPI caducat",IF(AND(G6352="Sí",M6352&lt;&gt;"",M6352&lt;=TODAY()+90),"EPI caduca ≤90 dies",IF(OR(N6352="Deteriorat usable",N6352="Revisió necessària"),"Revisar","OK"))))))))))</f>
      </c>
      <c r="R6352" s="20"/>
    </row>
    <row r="6353" customFormat="false" ht="15" hidden="false" customHeight="false" outlineLevel="0" collapsed="false">
      <c r="A6353" s="19" t="n">
        <v>59</v>
      </c>
      <c r="B6353" s="19" t="n">
        <f aca="false">IFERROR(VLOOKUP(A6353,Personal!$A$6:$F$112,2,FALSE()),"")</f>
        <v>0</v>
      </c>
      <c r="C6353" s="19" t="str">
        <f aca="false">IFERROR(VLOOKUP(A6353,Personal!$A$6:$F$112,3,FALSE()),"")</f>
        <v>Valls</v>
      </c>
      <c r="D6353" s="19" t="s">
        <v>83</v>
      </c>
      <c r="E6353" s="19" t="s">
        <v>84</v>
      </c>
      <c r="F6353" s="19" t="s">
        <v>85</v>
      </c>
      <c r="G6353" s="19" t="s">
        <v>291</v>
      </c>
      <c r="H6353" s="19" t="n">
        <f aca="false">IF(OR(VLOOKUP(A6353,Personal!$A$6:$F$112,5,FALSE())&lt;&gt;"Sí",N6353="No aplica"),0,'Catàleg GRAE'!D30)</f>
        <v>2</v>
      </c>
      <c r="I6353" s="20"/>
      <c r="J6353" s="20"/>
      <c r="K6353" s="20"/>
      <c r="L6353" s="21"/>
      <c r="M6353" s="21"/>
      <c r="N6353" s="20"/>
      <c r="O6353" s="20"/>
      <c r="P6353" s="19" t="str">
        <f aca="false">IF(I6353="","",I6353-H6353)</f>
        <v/>
      </c>
      <c r="Q6353" s="19" t="str">
        <f aca="true">IF(B6353="","",IF(N6353="No aplica","No aplica",IF(I6353="","Pendent",IF(N6353="Per substituir","Substituir",IF(OR(N6353="No localitzat",N6353="No lliurat"),"Reposar",IF(I6353&lt;H6353,"Reposar",IF(I6353&gt;H6353,"Revisar excedent",IF(AND(G6353="Sí",M6353&lt;&gt;"",M6353&lt;TODAY()),"EPI caducat",IF(AND(G6353="Sí",M6353&lt;&gt;"",M6353&lt;=TODAY()+90),"EPI caduca ≤90 dies",IF(OR(N6353="Deteriorat usable",N6353="Revisió necessària"),"Revisar","OK"))))))))))</f>
      </c>
      <c r="R6353" s="20"/>
    </row>
    <row r="6354" customFormat="false" ht="15" hidden="false" customHeight="false" outlineLevel="0" collapsed="false">
      <c r="A6354" s="19" t="n">
        <v>59</v>
      </c>
      <c r="B6354" s="19" t="n">
        <f aca="false">IFERROR(VLOOKUP(A6354,Personal!$A$6:$F$112,2,FALSE()),"")</f>
        <v>0</v>
      </c>
      <c r="C6354" s="19" t="str">
        <f aca="false">IFERROR(VLOOKUP(A6354,Personal!$A$6:$F$112,3,FALSE()),"")</f>
        <v>Valls</v>
      </c>
      <c r="D6354" s="19" t="s">
        <v>83</v>
      </c>
      <c r="E6354" s="19" t="s">
        <v>86</v>
      </c>
      <c r="F6354" s="19" t="s">
        <v>87</v>
      </c>
      <c r="G6354" s="19" t="s">
        <v>291</v>
      </c>
      <c r="H6354" s="19" t="n">
        <f aca="false">IF(OR(VLOOKUP(A6354,Personal!$A$6:$F$112,5,FALSE())&lt;&gt;"Sí",N6354="No aplica"),0,'Catàleg GRAE'!D31)</f>
        <v>2</v>
      </c>
      <c r="I6354" s="20"/>
      <c r="J6354" s="20"/>
      <c r="K6354" s="20"/>
      <c r="L6354" s="21"/>
      <c r="M6354" s="21"/>
      <c r="N6354" s="20"/>
      <c r="O6354" s="20"/>
      <c r="P6354" s="19" t="str">
        <f aca="false">IF(I6354="","",I6354-H6354)</f>
        <v/>
      </c>
      <c r="Q6354" s="19" t="str">
        <f aca="true">IF(B6354="","",IF(N6354="No aplica","No aplica",IF(I6354="","Pendent",IF(N6354="Per substituir","Substituir",IF(OR(N6354="No localitzat",N6354="No lliurat"),"Reposar",IF(I6354&lt;H6354,"Reposar",IF(I6354&gt;H6354,"Revisar excedent",IF(AND(G6354="Sí",M6354&lt;&gt;"",M6354&lt;TODAY()),"EPI caducat",IF(AND(G6354="Sí",M6354&lt;&gt;"",M6354&lt;=TODAY()+90),"EPI caduca ≤90 dies",IF(OR(N6354="Deteriorat usable",N6354="Revisió necessària"),"Revisar","OK"))))))))))</f>
      </c>
      <c r="R6354" s="20"/>
    </row>
    <row r="6355" customFormat="false" ht="15" hidden="false" customHeight="false" outlineLevel="0" collapsed="false">
      <c r="A6355" s="19" t="n">
        <v>59</v>
      </c>
      <c r="B6355" s="19" t="n">
        <f aca="false">IFERROR(VLOOKUP(A6355,Personal!$A$6:$F$112,2,FALSE()),"")</f>
        <v>0</v>
      </c>
      <c r="C6355" s="19" t="str">
        <f aca="false">IFERROR(VLOOKUP(A6355,Personal!$A$6:$F$112,3,FALSE()),"")</f>
        <v>Valls</v>
      </c>
      <c r="D6355" s="19" t="s">
        <v>83</v>
      </c>
      <c r="E6355" s="19" t="s">
        <v>88</v>
      </c>
      <c r="F6355" s="19" t="s">
        <v>89</v>
      </c>
      <c r="G6355" s="19" t="s">
        <v>291</v>
      </c>
      <c r="H6355" s="19" t="n">
        <f aca="false">IF(OR(VLOOKUP(A6355,Personal!$A$6:$F$112,5,FALSE())&lt;&gt;"Sí",N6355="No aplica"),0,'Catàleg GRAE'!D32)</f>
        <v>2</v>
      </c>
      <c r="I6355" s="20"/>
      <c r="J6355" s="20"/>
      <c r="K6355" s="20"/>
      <c r="L6355" s="21"/>
      <c r="M6355" s="21"/>
      <c r="N6355" s="20"/>
      <c r="O6355" s="20"/>
      <c r="P6355" s="19" t="str">
        <f aca="false">IF(I6355="","",I6355-H6355)</f>
        <v/>
      </c>
      <c r="Q6355" s="19" t="str">
        <f aca="true">IF(B6355="","",IF(N6355="No aplica","No aplica",IF(I6355="","Pendent",IF(N6355="Per substituir","Substituir",IF(OR(N6355="No localitzat",N6355="No lliurat"),"Reposar",IF(I6355&lt;H6355,"Reposar",IF(I6355&gt;H6355,"Revisar excedent",IF(AND(G6355="Sí",M6355&lt;&gt;"",M6355&lt;TODAY()),"EPI caducat",IF(AND(G6355="Sí",M6355&lt;&gt;"",M6355&lt;=TODAY()+90),"EPI caduca ≤90 dies",IF(OR(N6355="Deteriorat usable",N6355="Revisió necessària"),"Revisar","OK"))))))))))</f>
      </c>
      <c r="R6355" s="20"/>
    </row>
    <row r="6356" customFormat="false" ht="15" hidden="false" customHeight="false" outlineLevel="0" collapsed="false">
      <c r="A6356" s="19" t="n">
        <v>59</v>
      </c>
      <c r="B6356" s="19" t="n">
        <f aca="false">IFERROR(VLOOKUP(A6356,Personal!$A$6:$F$112,2,FALSE()),"")</f>
        <v>0</v>
      </c>
      <c r="C6356" s="19" t="str">
        <f aca="false">IFERROR(VLOOKUP(A6356,Personal!$A$6:$F$112,3,FALSE()),"")</f>
        <v>Valls</v>
      </c>
      <c r="D6356" s="19" t="s">
        <v>83</v>
      </c>
      <c r="E6356" s="19" t="s">
        <v>90</v>
      </c>
      <c r="F6356" s="19" t="s">
        <v>91</v>
      </c>
      <c r="G6356" s="19" t="s">
        <v>291</v>
      </c>
      <c r="H6356" s="19" t="n">
        <f aca="false">IF(OR(VLOOKUP(A6356,Personal!$A$6:$F$112,5,FALSE())&lt;&gt;"Sí",N6356="No aplica"),0,'Catàleg GRAE'!D33)</f>
        <v>1</v>
      </c>
      <c r="I6356" s="20"/>
      <c r="J6356" s="20"/>
      <c r="K6356" s="20"/>
      <c r="L6356" s="21"/>
      <c r="M6356" s="21"/>
      <c r="N6356" s="20"/>
      <c r="O6356" s="20"/>
      <c r="P6356" s="19" t="str">
        <f aca="false">IF(I6356="","",I6356-H6356)</f>
        <v/>
      </c>
      <c r="Q6356" s="19" t="str">
        <f aca="true">IF(B6356="","",IF(N6356="No aplica","No aplica",IF(I6356="","Pendent",IF(N6356="Per substituir","Substituir",IF(OR(N6356="No localitzat",N6356="No lliurat"),"Reposar",IF(I6356&lt;H6356,"Reposar",IF(I6356&gt;H6356,"Revisar excedent",IF(AND(G6356="Sí",M6356&lt;&gt;"",M6356&lt;TODAY()),"EPI caducat",IF(AND(G6356="Sí",M6356&lt;&gt;"",M6356&lt;=TODAY()+90),"EPI caduca ≤90 dies",IF(OR(N6356="Deteriorat usable",N6356="Revisió necessària"),"Revisar","OK"))))))))))</f>
      </c>
      <c r="R6356" s="20"/>
    </row>
    <row r="6357" customFormat="false" ht="15" hidden="false" customHeight="false" outlineLevel="0" collapsed="false">
      <c r="A6357" s="19" t="n">
        <v>59</v>
      </c>
      <c r="B6357" s="19" t="n">
        <f aca="false">IFERROR(VLOOKUP(A6357,Personal!$A$6:$F$112,2,FALSE()),"")</f>
        <v>0</v>
      </c>
      <c r="C6357" s="19" t="str">
        <f aca="false">IFERROR(VLOOKUP(A6357,Personal!$A$6:$F$112,3,FALSE()),"")</f>
        <v>Valls</v>
      </c>
      <c r="D6357" s="19" t="s">
        <v>40</v>
      </c>
      <c r="E6357" s="19" t="s">
        <v>92</v>
      </c>
      <c r="F6357" s="19" t="s">
        <v>93</v>
      </c>
      <c r="G6357" s="19" t="s">
        <v>291</v>
      </c>
      <c r="H6357" s="19" t="n">
        <f aca="false">IF(OR(VLOOKUP(A6357,Personal!$A$6:$F$112,5,FALSE())&lt;&gt;"Sí",N6357="No aplica"),0,'Catàleg GRAE'!D34)</f>
        <v>1</v>
      </c>
      <c r="I6357" s="20"/>
      <c r="J6357" s="20"/>
      <c r="K6357" s="20"/>
      <c r="L6357" s="21"/>
      <c r="M6357" s="21"/>
      <c r="N6357" s="20"/>
      <c r="O6357" s="20"/>
      <c r="P6357" s="19" t="str">
        <f aca="false">IF(I6357="","",I6357-H6357)</f>
        <v/>
      </c>
      <c r="Q6357" s="19" t="str">
        <f aca="true">IF(B6357="","",IF(N6357="No aplica","No aplica",IF(I6357="","Pendent",IF(N6357="Per substituir","Substituir",IF(OR(N6357="No localitzat",N6357="No lliurat"),"Reposar",IF(I6357&lt;H6357,"Reposar",IF(I6357&gt;H6357,"Revisar excedent",IF(AND(G6357="Sí",M6357&lt;&gt;"",M6357&lt;TODAY()),"EPI caducat",IF(AND(G6357="Sí",M6357&lt;&gt;"",M6357&lt;=TODAY()+90),"EPI caduca ≤90 dies",IF(OR(N6357="Deteriorat usable",N6357="Revisió necessària"),"Revisar","OK"))))))))))</f>
      </c>
      <c r="R6357" s="20"/>
    </row>
    <row r="6358" customFormat="false" ht="15" hidden="false" customHeight="false" outlineLevel="0" collapsed="false">
      <c r="A6358" s="19" t="n">
        <v>59</v>
      </c>
      <c r="B6358" s="19" t="n">
        <f aca="false">IFERROR(VLOOKUP(A6358,Personal!$A$6:$F$112,2,FALSE()),"")</f>
        <v>0</v>
      </c>
      <c r="C6358" s="19" t="str">
        <f aca="false">IFERROR(VLOOKUP(A6358,Personal!$A$6:$F$112,3,FALSE()),"")</f>
        <v>Valls</v>
      </c>
      <c r="D6358" s="19" t="s">
        <v>94</v>
      </c>
      <c r="E6358" s="19" t="s">
        <v>95</v>
      </c>
      <c r="F6358" s="19" t="s">
        <v>96</v>
      </c>
      <c r="G6358" s="19" t="s">
        <v>291</v>
      </c>
      <c r="H6358" s="19" t="n">
        <f aca="false">IF(OR(VLOOKUP(A6358,Personal!$A$6:$F$112,5,FALSE())&lt;&gt;"Sí",N6358="No aplica"),0,'Catàleg GRAE'!D35)</f>
        <v>1</v>
      </c>
      <c r="I6358" s="20"/>
      <c r="J6358" s="20"/>
      <c r="K6358" s="20"/>
      <c r="L6358" s="21"/>
      <c r="M6358" s="21"/>
      <c r="N6358" s="20"/>
      <c r="O6358" s="20"/>
      <c r="P6358" s="19" t="str">
        <f aca="false">IF(I6358="","",I6358-H6358)</f>
        <v/>
      </c>
      <c r="Q6358" s="19" t="str">
        <f aca="true">IF(B6358="","",IF(N6358="No aplica","No aplica",IF(I6358="","Pendent",IF(N6358="Per substituir","Substituir",IF(OR(N6358="No localitzat",N6358="No lliurat"),"Reposar",IF(I6358&lt;H6358,"Reposar",IF(I6358&gt;H6358,"Revisar excedent",IF(AND(G6358="Sí",M6358&lt;&gt;"",M6358&lt;TODAY()),"EPI caducat",IF(AND(G6358="Sí",M6358&lt;&gt;"",M6358&lt;=TODAY()+90),"EPI caduca ≤90 dies",IF(OR(N6358="Deteriorat usable",N6358="Revisió necessària"),"Revisar","OK"))))))))))</f>
      </c>
      <c r="R6358" s="20"/>
    </row>
    <row r="6359" customFormat="false" ht="15" hidden="false" customHeight="false" outlineLevel="0" collapsed="false">
      <c r="A6359" s="19" t="n">
        <v>59</v>
      </c>
      <c r="B6359" s="19" t="n">
        <f aca="false">IFERROR(VLOOKUP(A6359,Personal!$A$6:$F$112,2,FALSE()),"")</f>
        <v>0</v>
      </c>
      <c r="C6359" s="19" t="str">
        <f aca="false">IFERROR(VLOOKUP(A6359,Personal!$A$6:$F$112,3,FALSE()),"")</f>
        <v>Valls</v>
      </c>
      <c r="D6359" s="19" t="s">
        <v>97</v>
      </c>
      <c r="E6359" s="19" t="s">
        <v>98</v>
      </c>
      <c r="F6359" s="19" t="s">
        <v>99</v>
      </c>
      <c r="G6359" s="19" t="s">
        <v>291</v>
      </c>
      <c r="H6359" s="19" t="n">
        <f aca="false">IF(OR(VLOOKUP(A6359,Personal!$A$6:$F$112,5,FALSE())&lt;&gt;"Sí",N6359="No aplica"),0,'Catàleg GRAE'!D36)</f>
        <v>3</v>
      </c>
      <c r="I6359" s="20"/>
      <c r="J6359" s="20"/>
      <c r="K6359" s="20"/>
      <c r="L6359" s="21"/>
      <c r="M6359" s="21"/>
      <c r="N6359" s="20"/>
      <c r="O6359" s="20"/>
      <c r="P6359" s="19" t="str">
        <f aca="false">IF(I6359="","",I6359-H6359)</f>
        <v/>
      </c>
      <c r="Q6359" s="19" t="str">
        <f aca="true">IF(B6359="","",IF(N6359="No aplica","No aplica",IF(I6359="","Pendent",IF(N6359="Per substituir","Substituir",IF(OR(N6359="No localitzat",N6359="No lliurat"),"Reposar",IF(I6359&lt;H6359,"Reposar",IF(I6359&gt;H6359,"Revisar excedent",IF(AND(G6359="Sí",M6359&lt;&gt;"",M6359&lt;TODAY()),"EPI caducat",IF(AND(G6359="Sí",M6359&lt;&gt;"",M6359&lt;=TODAY()+90),"EPI caduca ≤90 dies",IF(OR(N6359="Deteriorat usable",N6359="Revisió necessària"),"Revisar","OK"))))))))))</f>
      </c>
      <c r="R6359" s="20"/>
    </row>
    <row r="6360" customFormat="false" ht="15" hidden="false" customHeight="false" outlineLevel="0" collapsed="false">
      <c r="A6360" s="19" t="n">
        <v>59</v>
      </c>
      <c r="B6360" s="19" t="n">
        <f aca="false">IFERROR(VLOOKUP(A6360,Personal!$A$6:$F$112,2,FALSE()),"")</f>
        <v>0</v>
      </c>
      <c r="C6360" s="19" t="str">
        <f aca="false">IFERROR(VLOOKUP(A6360,Personal!$A$6:$F$112,3,FALSE()),"")</f>
        <v>Valls</v>
      </c>
      <c r="D6360" s="19" t="s">
        <v>97</v>
      </c>
      <c r="E6360" s="19" t="s">
        <v>100</v>
      </c>
      <c r="F6360" s="19" t="s">
        <v>101</v>
      </c>
      <c r="G6360" s="19" t="s">
        <v>291</v>
      </c>
      <c r="H6360" s="19" t="n">
        <f aca="false">IF(OR(VLOOKUP(A6360,Personal!$A$6:$F$112,5,FALSE())&lt;&gt;"Sí",N6360="No aplica"),0,'Catàleg GRAE'!D37)</f>
        <v>1</v>
      </c>
      <c r="I6360" s="20"/>
      <c r="J6360" s="20"/>
      <c r="K6360" s="20"/>
      <c r="L6360" s="21"/>
      <c r="M6360" s="21"/>
      <c r="N6360" s="20"/>
      <c r="O6360" s="20"/>
      <c r="P6360" s="19" t="str">
        <f aca="false">IF(I6360="","",I6360-H6360)</f>
        <v/>
      </c>
      <c r="Q6360" s="19" t="str">
        <f aca="true">IF(B6360="","",IF(N6360="No aplica","No aplica",IF(I6360="","Pendent",IF(N6360="Per substituir","Substituir",IF(OR(N6360="No localitzat",N6360="No lliurat"),"Reposar",IF(I6360&lt;H6360,"Reposar",IF(I6360&gt;H6360,"Revisar excedent",IF(AND(G6360="Sí",M6360&lt;&gt;"",M6360&lt;TODAY()),"EPI caducat",IF(AND(G6360="Sí",M6360&lt;&gt;"",M6360&lt;=TODAY()+90),"EPI caduca ≤90 dies",IF(OR(N6360="Deteriorat usable",N6360="Revisió necessària"),"Revisar","OK"))))))))))</f>
      </c>
      <c r="R6360" s="20"/>
    </row>
    <row r="6361" customFormat="false" ht="15" hidden="false" customHeight="false" outlineLevel="0" collapsed="false">
      <c r="A6361" s="19" t="n">
        <v>59</v>
      </c>
      <c r="B6361" s="19" t="n">
        <f aca="false">IFERROR(VLOOKUP(A6361,Personal!$A$6:$F$112,2,FALSE()),"")</f>
        <v>0</v>
      </c>
      <c r="C6361" s="19" t="str">
        <f aca="false">IFERROR(VLOOKUP(A6361,Personal!$A$6:$F$112,3,FALSE()),"")</f>
        <v>Valls</v>
      </c>
      <c r="D6361" s="19" t="s">
        <v>102</v>
      </c>
      <c r="E6361" s="19" t="s">
        <v>103</v>
      </c>
      <c r="F6361" s="19" t="s">
        <v>104</v>
      </c>
      <c r="G6361" s="19" t="s">
        <v>291</v>
      </c>
      <c r="H6361" s="19" t="n">
        <f aca="false">IF(OR(VLOOKUP(A6361,Personal!$A$6:$F$112,5,FALSE())&lt;&gt;"Sí",N6361="No aplica"),0,'Catàleg GRAE'!D38)</f>
        <v>1</v>
      </c>
      <c r="I6361" s="20"/>
      <c r="J6361" s="20"/>
      <c r="K6361" s="20"/>
      <c r="L6361" s="21"/>
      <c r="M6361" s="21"/>
      <c r="N6361" s="20"/>
      <c r="O6361" s="20"/>
      <c r="P6361" s="19" t="str">
        <f aca="false">IF(I6361="","",I6361-H6361)</f>
        <v/>
      </c>
      <c r="Q6361" s="19" t="str">
        <f aca="true">IF(B6361="","",IF(N6361="No aplica","No aplica",IF(I6361="","Pendent",IF(N6361="Per substituir","Substituir",IF(OR(N6361="No localitzat",N6361="No lliurat"),"Reposar",IF(I6361&lt;H6361,"Reposar",IF(I6361&gt;H6361,"Revisar excedent",IF(AND(G6361="Sí",M6361&lt;&gt;"",M6361&lt;TODAY()),"EPI caducat",IF(AND(G6361="Sí",M6361&lt;&gt;"",M6361&lt;=TODAY()+90),"EPI caduca ≤90 dies",IF(OR(N6361="Deteriorat usable",N6361="Revisió necessària"),"Revisar","OK"))))))))))</f>
      </c>
      <c r="R6361" s="20"/>
    </row>
    <row r="6362" customFormat="false" ht="15" hidden="false" customHeight="false" outlineLevel="0" collapsed="false">
      <c r="A6362" s="19" t="n">
        <v>59</v>
      </c>
      <c r="B6362" s="19" t="n">
        <f aca="false">IFERROR(VLOOKUP(A6362,Personal!$A$6:$F$112,2,FALSE()),"")</f>
        <v>0</v>
      </c>
      <c r="C6362" s="19" t="str">
        <f aca="false">IFERROR(VLOOKUP(A6362,Personal!$A$6:$F$112,3,FALSE()),"")</f>
        <v>Valls</v>
      </c>
      <c r="D6362" s="19" t="s">
        <v>97</v>
      </c>
      <c r="E6362" s="19" t="s">
        <v>105</v>
      </c>
      <c r="F6362" s="19" t="s">
        <v>106</v>
      </c>
      <c r="G6362" s="19" t="s">
        <v>291</v>
      </c>
      <c r="H6362" s="19" t="n">
        <f aca="false">IF(OR(VLOOKUP(A6362,Personal!$A$6:$F$112,5,FALSE())&lt;&gt;"Sí",N6362="No aplica"),0,'Catàleg GRAE'!D39)</f>
        <v>3</v>
      </c>
      <c r="I6362" s="20"/>
      <c r="J6362" s="20"/>
      <c r="K6362" s="20"/>
      <c r="L6362" s="21"/>
      <c r="M6362" s="21"/>
      <c r="N6362" s="20"/>
      <c r="O6362" s="20"/>
      <c r="P6362" s="19" t="str">
        <f aca="false">IF(I6362="","",I6362-H6362)</f>
        <v/>
      </c>
      <c r="Q6362" s="19" t="str">
        <f aca="true">IF(B6362="","",IF(N6362="No aplica","No aplica",IF(I6362="","Pendent",IF(N6362="Per substituir","Substituir",IF(OR(N6362="No localitzat",N6362="No lliurat"),"Reposar",IF(I6362&lt;H6362,"Reposar",IF(I6362&gt;H6362,"Revisar excedent",IF(AND(G6362="Sí",M6362&lt;&gt;"",M6362&lt;TODAY()),"EPI caducat",IF(AND(G6362="Sí",M6362&lt;&gt;"",M6362&lt;=TODAY()+90),"EPI caduca ≤90 dies",IF(OR(N6362="Deteriorat usable",N6362="Revisió necessària"),"Revisar","OK"))))))))))</f>
      </c>
      <c r="R6362" s="20"/>
    </row>
    <row r="6363" customFormat="false" ht="15" hidden="false" customHeight="false" outlineLevel="0" collapsed="false">
      <c r="A6363" s="19" t="n">
        <v>59</v>
      </c>
      <c r="B6363" s="19" t="n">
        <f aca="false">IFERROR(VLOOKUP(A6363,Personal!$A$6:$F$112,2,FALSE()),"")</f>
        <v>0</v>
      </c>
      <c r="C6363" s="19" t="str">
        <f aca="false">IFERROR(VLOOKUP(A6363,Personal!$A$6:$F$112,3,FALSE()),"")</f>
        <v>Valls</v>
      </c>
      <c r="D6363" s="19" t="s">
        <v>97</v>
      </c>
      <c r="E6363" s="19" t="s">
        <v>105</v>
      </c>
      <c r="F6363" s="19" t="s">
        <v>107</v>
      </c>
      <c r="G6363" s="19" t="s">
        <v>291</v>
      </c>
      <c r="H6363" s="19" t="n">
        <f aca="false">IF(OR(VLOOKUP(A6363,Personal!$A$6:$F$112,5,FALSE())&lt;&gt;"Sí",N6363="No aplica"),0,'Catàleg GRAE'!D40)</f>
        <v>3</v>
      </c>
      <c r="I6363" s="20"/>
      <c r="J6363" s="20"/>
      <c r="K6363" s="20"/>
      <c r="L6363" s="21"/>
      <c r="M6363" s="21"/>
      <c r="N6363" s="20"/>
      <c r="O6363" s="20"/>
      <c r="P6363" s="19" t="str">
        <f aca="false">IF(I6363="","",I6363-H6363)</f>
        <v/>
      </c>
      <c r="Q6363" s="19" t="str">
        <f aca="true">IF(B6363="","",IF(N6363="No aplica","No aplica",IF(I6363="","Pendent",IF(N6363="Per substituir","Substituir",IF(OR(N6363="No localitzat",N6363="No lliurat"),"Reposar",IF(I6363&lt;H6363,"Reposar",IF(I6363&gt;H6363,"Revisar excedent",IF(AND(G6363="Sí",M6363&lt;&gt;"",M6363&lt;TODAY()),"EPI caducat",IF(AND(G6363="Sí",M6363&lt;&gt;"",M6363&lt;=TODAY()+90),"EPI caduca ≤90 dies",IF(OR(N6363="Deteriorat usable",N6363="Revisió necessària"),"Revisar","OK"))))))))))</f>
      </c>
      <c r="R6363" s="20"/>
    </row>
    <row r="6364" customFormat="false" ht="15" hidden="false" customHeight="false" outlineLevel="0" collapsed="false">
      <c r="A6364" s="19" t="n">
        <v>59</v>
      </c>
      <c r="B6364" s="19" t="n">
        <f aca="false">IFERROR(VLOOKUP(A6364,Personal!$A$6:$F$112,2,FALSE()),"")</f>
        <v>0</v>
      </c>
      <c r="C6364" s="19" t="str">
        <f aca="false">IFERROR(VLOOKUP(A6364,Personal!$A$6:$F$112,3,FALSE()),"")</f>
        <v>Valls</v>
      </c>
      <c r="D6364" s="19" t="s">
        <v>97</v>
      </c>
      <c r="E6364" s="19" t="s">
        <v>108</v>
      </c>
      <c r="F6364" s="19" t="s">
        <v>109</v>
      </c>
      <c r="G6364" s="19" t="s">
        <v>291</v>
      </c>
      <c r="H6364" s="19" t="n">
        <f aca="false">IF(OR(VLOOKUP(A6364,Personal!$A$6:$F$112,5,FALSE())&lt;&gt;"Sí",N6364="No aplica"),0,'Catàleg GRAE'!D41)</f>
        <v>2</v>
      </c>
      <c r="I6364" s="20"/>
      <c r="J6364" s="20"/>
      <c r="K6364" s="20"/>
      <c r="L6364" s="21"/>
      <c r="M6364" s="21"/>
      <c r="N6364" s="20"/>
      <c r="O6364" s="20"/>
      <c r="P6364" s="19" t="str">
        <f aca="false">IF(I6364="","",I6364-H6364)</f>
        <v/>
      </c>
      <c r="Q6364" s="19" t="str">
        <f aca="true">IF(B6364="","",IF(N6364="No aplica","No aplica",IF(I6364="","Pendent",IF(N6364="Per substituir","Substituir",IF(OR(N6364="No localitzat",N6364="No lliurat"),"Reposar",IF(I6364&lt;H6364,"Reposar",IF(I6364&gt;H6364,"Revisar excedent",IF(AND(G6364="Sí",M6364&lt;&gt;"",M6364&lt;TODAY()),"EPI caducat",IF(AND(G6364="Sí",M6364&lt;&gt;"",M6364&lt;=TODAY()+90),"EPI caduca ≤90 dies",IF(OR(N6364="Deteriorat usable",N6364="Revisió necessària"),"Revisar","OK"))))))))))</f>
      </c>
      <c r="R6364" s="20"/>
    </row>
    <row r="6365" customFormat="false" ht="15" hidden="false" customHeight="false" outlineLevel="0" collapsed="false">
      <c r="A6365" s="19" t="n">
        <v>59</v>
      </c>
      <c r="B6365" s="19" t="n">
        <f aca="false">IFERROR(VLOOKUP(A6365,Personal!$A$6:$F$112,2,FALSE()),"")</f>
        <v>0</v>
      </c>
      <c r="C6365" s="19" t="str">
        <f aca="false">IFERROR(VLOOKUP(A6365,Personal!$A$6:$F$112,3,FALSE()),"")</f>
        <v>Valls</v>
      </c>
      <c r="D6365" s="19" t="s">
        <v>97</v>
      </c>
      <c r="E6365" s="19" t="s">
        <v>110</v>
      </c>
      <c r="F6365" s="19" t="s">
        <v>111</v>
      </c>
      <c r="G6365" s="19" t="s">
        <v>291</v>
      </c>
      <c r="H6365" s="19" t="n">
        <f aca="false">IF(OR(VLOOKUP(A6365,Personal!$A$6:$F$112,5,FALSE())&lt;&gt;"Sí",N6365="No aplica"),0,'Catàleg GRAE'!D42)</f>
        <v>1</v>
      </c>
      <c r="I6365" s="20"/>
      <c r="J6365" s="20"/>
      <c r="K6365" s="20"/>
      <c r="L6365" s="21"/>
      <c r="M6365" s="21"/>
      <c r="N6365" s="20"/>
      <c r="O6365" s="20"/>
      <c r="P6365" s="19" t="str">
        <f aca="false">IF(I6365="","",I6365-H6365)</f>
        <v/>
      </c>
      <c r="Q6365" s="19" t="str">
        <f aca="true">IF(B6365="","",IF(N6365="No aplica","No aplica",IF(I6365="","Pendent",IF(N6365="Per substituir","Substituir",IF(OR(N6365="No localitzat",N6365="No lliurat"),"Reposar",IF(I6365&lt;H6365,"Reposar",IF(I6365&gt;H6365,"Revisar excedent",IF(AND(G6365="Sí",M6365&lt;&gt;"",M6365&lt;TODAY()),"EPI caducat",IF(AND(G6365="Sí",M6365&lt;&gt;"",M6365&lt;=TODAY()+90),"EPI caduca ≤90 dies",IF(OR(N6365="Deteriorat usable",N6365="Revisió necessària"),"Revisar","OK"))))))))))</f>
      </c>
      <c r="R6365" s="20"/>
    </row>
    <row r="6366" customFormat="false" ht="15" hidden="false" customHeight="false" outlineLevel="0" collapsed="false">
      <c r="A6366" s="19" t="n">
        <v>59</v>
      </c>
      <c r="B6366" s="19" t="n">
        <f aca="false">IFERROR(VLOOKUP(A6366,Personal!$A$6:$F$112,2,FALSE()),"")</f>
        <v>0</v>
      </c>
      <c r="C6366" s="19" t="str">
        <f aca="false">IFERROR(VLOOKUP(A6366,Personal!$A$6:$F$112,3,FALSE()),"")</f>
        <v>Valls</v>
      </c>
      <c r="D6366" s="19" t="s">
        <v>112</v>
      </c>
      <c r="E6366" s="19" t="s">
        <v>113</v>
      </c>
      <c r="F6366" s="19" t="s">
        <v>114</v>
      </c>
      <c r="G6366" s="19" t="s">
        <v>291</v>
      </c>
      <c r="H6366" s="19" t="n">
        <f aca="false">IF(OR(VLOOKUP(A6366,Personal!$A$6:$F$112,5,FALSE())&lt;&gt;"Sí",N6366="No aplica"),0,'Catàleg GRAE'!D43)</f>
        <v>2</v>
      </c>
      <c r="I6366" s="20"/>
      <c r="J6366" s="20"/>
      <c r="K6366" s="20"/>
      <c r="L6366" s="21"/>
      <c r="M6366" s="21"/>
      <c r="N6366" s="20"/>
      <c r="O6366" s="20"/>
      <c r="P6366" s="19" t="str">
        <f aca="false">IF(I6366="","",I6366-H6366)</f>
        <v/>
      </c>
      <c r="Q6366" s="19" t="str">
        <f aca="true">IF(B6366="","",IF(N6366="No aplica","No aplica",IF(I6366="","Pendent",IF(N6366="Per substituir","Substituir",IF(OR(N6366="No localitzat",N6366="No lliurat"),"Reposar",IF(I6366&lt;H6366,"Reposar",IF(I6366&gt;H6366,"Revisar excedent",IF(AND(G6366="Sí",M6366&lt;&gt;"",M6366&lt;TODAY()),"EPI caducat",IF(AND(G6366="Sí",M6366&lt;&gt;"",M6366&lt;=TODAY()+90),"EPI caduca ≤90 dies",IF(OR(N6366="Deteriorat usable",N6366="Revisió necessària"),"Revisar","OK"))))))))))</f>
      </c>
      <c r="R6366" s="20"/>
    </row>
    <row r="6367" customFormat="false" ht="15" hidden="false" customHeight="false" outlineLevel="0" collapsed="false">
      <c r="A6367" s="19" t="n">
        <v>59</v>
      </c>
      <c r="B6367" s="19" t="n">
        <f aca="false">IFERROR(VLOOKUP(A6367,Personal!$A$6:$F$112,2,FALSE()),"")</f>
        <v>0</v>
      </c>
      <c r="C6367" s="19" t="str">
        <f aca="false">IFERROR(VLOOKUP(A6367,Personal!$A$6:$F$112,3,FALSE()),"")</f>
        <v>Valls</v>
      </c>
      <c r="D6367" s="19" t="s">
        <v>102</v>
      </c>
      <c r="E6367" s="19" t="s">
        <v>115</v>
      </c>
      <c r="F6367" s="19" t="s">
        <v>116</v>
      </c>
      <c r="G6367" s="19" t="s">
        <v>291</v>
      </c>
      <c r="H6367" s="19" t="n">
        <f aca="false">IF(OR(VLOOKUP(A6367,Personal!$A$6:$F$112,5,FALSE())&lt;&gt;"Sí",N6367="No aplica"),0,'Catàleg GRAE'!D44)</f>
        <v>1</v>
      </c>
      <c r="I6367" s="20"/>
      <c r="J6367" s="20"/>
      <c r="K6367" s="20"/>
      <c r="L6367" s="21"/>
      <c r="M6367" s="21"/>
      <c r="N6367" s="20"/>
      <c r="O6367" s="20"/>
      <c r="P6367" s="19" t="str">
        <f aca="false">IF(I6367="","",I6367-H6367)</f>
        <v/>
      </c>
      <c r="Q6367" s="19" t="str">
        <f aca="true">IF(B6367="","",IF(N6367="No aplica","No aplica",IF(I6367="","Pendent",IF(N6367="Per substituir","Substituir",IF(OR(N6367="No localitzat",N6367="No lliurat"),"Reposar",IF(I6367&lt;H6367,"Reposar",IF(I6367&gt;H6367,"Revisar excedent",IF(AND(G6367="Sí",M6367&lt;&gt;"",M6367&lt;TODAY()),"EPI caducat",IF(AND(G6367="Sí",M6367&lt;&gt;"",M6367&lt;=TODAY()+90),"EPI caduca ≤90 dies",IF(OR(N6367="Deteriorat usable",N6367="Revisió necessària"),"Revisar","OK"))))))))))</f>
      </c>
      <c r="R6367" s="20"/>
    </row>
    <row r="6368" customFormat="false" ht="15" hidden="false" customHeight="false" outlineLevel="0" collapsed="false">
      <c r="A6368" s="19" t="n">
        <v>59</v>
      </c>
      <c r="B6368" s="19" t="n">
        <f aca="false">IFERROR(VLOOKUP(A6368,Personal!$A$6:$F$112,2,FALSE()),"")</f>
        <v>0</v>
      </c>
      <c r="C6368" s="19" t="str">
        <f aca="false">IFERROR(VLOOKUP(A6368,Personal!$A$6:$F$112,3,FALSE()),"")</f>
        <v>Valls</v>
      </c>
      <c r="D6368" s="19" t="s">
        <v>102</v>
      </c>
      <c r="E6368" s="19" t="s">
        <v>117</v>
      </c>
      <c r="F6368" s="19" t="s">
        <v>118</v>
      </c>
      <c r="G6368" s="19" t="s">
        <v>272</v>
      </c>
      <c r="H6368" s="19" t="n">
        <f aca="false">IF(OR(VLOOKUP(A6368,Personal!$A$6:$F$112,5,FALSE())&lt;&gt;"Sí",N6368="No aplica"),0,'Catàleg GRAE'!D45)</f>
        <v>1</v>
      </c>
      <c r="I6368" s="20"/>
      <c r="J6368" s="20"/>
      <c r="K6368" s="20"/>
      <c r="L6368" s="21"/>
      <c r="M6368" s="21"/>
      <c r="N6368" s="20"/>
      <c r="O6368" s="20"/>
      <c r="P6368" s="19" t="str">
        <f aca="false">IF(I6368="","",I6368-H6368)</f>
        <v/>
      </c>
      <c r="Q6368" s="19" t="str">
        <f aca="true">IF(B6368="","",IF(N6368="No aplica","No aplica",IF(I6368="","Pendent",IF(N6368="Per substituir","Substituir",IF(OR(N6368="No localitzat",N6368="No lliurat"),"Reposar",IF(I6368&lt;H6368,"Reposar",IF(I6368&gt;H6368,"Revisar excedent",IF(AND(G6368="Sí",M6368&lt;&gt;"",M6368&lt;TODAY()),"EPI caducat",IF(AND(G6368="Sí",M6368&lt;&gt;"",M6368&lt;=TODAY()+90),"EPI caduca ≤90 dies",IF(OR(N6368="Deteriorat usable",N6368="Revisió necessària"),"Revisar","OK"))))))))))</f>
      </c>
      <c r="R6368" s="20"/>
    </row>
    <row r="6369" customFormat="false" ht="15" hidden="false" customHeight="false" outlineLevel="0" collapsed="false">
      <c r="A6369" s="19" t="n">
        <v>59</v>
      </c>
      <c r="B6369" s="19" t="n">
        <f aca="false">IFERROR(VLOOKUP(A6369,Personal!$A$6:$F$112,2,FALSE()),"")</f>
        <v>0</v>
      </c>
      <c r="C6369" s="19" t="str">
        <f aca="false">IFERROR(VLOOKUP(A6369,Personal!$A$6:$F$112,3,FALSE()),"")</f>
        <v>Valls</v>
      </c>
      <c r="D6369" s="19" t="s">
        <v>102</v>
      </c>
      <c r="E6369" s="19" t="s">
        <v>119</v>
      </c>
      <c r="F6369" s="19" t="s">
        <v>120</v>
      </c>
      <c r="G6369" s="19" t="s">
        <v>272</v>
      </c>
      <c r="H6369" s="19" t="n">
        <f aca="false">IF(OR(VLOOKUP(A6369,Personal!$A$6:$F$112,5,FALSE())&lt;&gt;"Sí",N6369="No aplica"),0,'Catàleg GRAE'!D46)</f>
        <v>1</v>
      </c>
      <c r="I6369" s="20"/>
      <c r="J6369" s="20"/>
      <c r="K6369" s="20"/>
      <c r="L6369" s="21"/>
      <c r="M6369" s="21"/>
      <c r="N6369" s="20"/>
      <c r="O6369" s="20"/>
      <c r="P6369" s="19" t="str">
        <f aca="false">IF(I6369="","",I6369-H6369)</f>
        <v/>
      </c>
      <c r="Q6369" s="19" t="str">
        <f aca="true">IF(B6369="","",IF(N6369="No aplica","No aplica",IF(I6369="","Pendent",IF(N6369="Per substituir","Substituir",IF(OR(N6369="No localitzat",N6369="No lliurat"),"Reposar",IF(I6369&lt;H6369,"Reposar",IF(I6369&gt;H6369,"Revisar excedent",IF(AND(G6369="Sí",M6369&lt;&gt;"",M6369&lt;TODAY()),"EPI caducat",IF(AND(G6369="Sí",M6369&lt;&gt;"",M6369&lt;=TODAY()+90),"EPI caduca ≤90 dies",IF(OR(N6369="Deteriorat usable",N6369="Revisió necessària"),"Revisar","OK"))))))))))</f>
      </c>
      <c r="R6369" s="20"/>
    </row>
    <row r="6370" customFormat="false" ht="15" hidden="false" customHeight="false" outlineLevel="0" collapsed="false">
      <c r="A6370" s="19" t="n">
        <v>59</v>
      </c>
      <c r="B6370" s="19" t="n">
        <f aca="false">IFERROR(VLOOKUP(A6370,Personal!$A$6:$F$112,2,FALSE()),"")</f>
        <v>0</v>
      </c>
      <c r="C6370" s="19" t="str">
        <f aca="false">IFERROR(VLOOKUP(A6370,Personal!$A$6:$F$112,3,FALSE()),"")</f>
        <v>Valls</v>
      </c>
      <c r="D6370" s="19" t="s">
        <v>97</v>
      </c>
      <c r="E6370" s="19" t="s">
        <v>121</v>
      </c>
      <c r="F6370" s="19" t="s">
        <v>122</v>
      </c>
      <c r="G6370" s="19" t="s">
        <v>291</v>
      </c>
      <c r="H6370" s="19" t="n">
        <f aca="false">IF(OR(VLOOKUP(A6370,Personal!$A$6:$F$112,5,FALSE())&lt;&gt;"Sí",N6370="No aplica"),0,'Catàleg GRAE'!D47)</f>
        <v>1</v>
      </c>
      <c r="I6370" s="20"/>
      <c r="J6370" s="20"/>
      <c r="K6370" s="20"/>
      <c r="L6370" s="21"/>
      <c r="M6370" s="21"/>
      <c r="N6370" s="20"/>
      <c r="O6370" s="20"/>
      <c r="P6370" s="19" t="str">
        <f aca="false">IF(I6370="","",I6370-H6370)</f>
        <v/>
      </c>
      <c r="Q6370" s="19" t="str">
        <f aca="true">IF(B6370="","",IF(N6370="No aplica","No aplica",IF(I6370="","Pendent",IF(N6370="Per substituir","Substituir",IF(OR(N6370="No localitzat",N6370="No lliurat"),"Reposar",IF(I6370&lt;H6370,"Reposar",IF(I6370&gt;H6370,"Revisar excedent",IF(AND(G6370="Sí",M6370&lt;&gt;"",M6370&lt;TODAY()),"EPI caducat",IF(AND(G6370="Sí",M6370&lt;&gt;"",M6370&lt;=TODAY()+90),"EPI caduca ≤90 dies",IF(OR(N6370="Deteriorat usable",N6370="Revisió necessària"),"Revisar","OK"))))))))))</f>
      </c>
      <c r="R6370" s="20"/>
    </row>
    <row r="6371" customFormat="false" ht="15" hidden="false" customHeight="false" outlineLevel="0" collapsed="false">
      <c r="A6371" s="19" t="n">
        <v>59</v>
      </c>
      <c r="B6371" s="19" t="n">
        <f aca="false">IFERROR(VLOOKUP(A6371,Personal!$A$6:$F$112,2,FALSE()),"")</f>
        <v>0</v>
      </c>
      <c r="C6371" s="19" t="str">
        <f aca="false">IFERROR(VLOOKUP(A6371,Personal!$A$6:$F$112,3,FALSE()),"")</f>
        <v>Valls</v>
      </c>
      <c r="D6371" s="19" t="s">
        <v>97</v>
      </c>
      <c r="E6371" s="19" t="s">
        <v>123</v>
      </c>
      <c r="F6371" s="19" t="s">
        <v>124</v>
      </c>
      <c r="G6371" s="19" t="s">
        <v>291</v>
      </c>
      <c r="H6371" s="19" t="n">
        <f aca="false">IF(OR(VLOOKUP(A6371,Personal!$A$6:$F$112,5,FALSE())&lt;&gt;"Sí",N6371="No aplica"),0,'Catàleg GRAE'!D48)</f>
        <v>1</v>
      </c>
      <c r="I6371" s="20"/>
      <c r="J6371" s="20"/>
      <c r="K6371" s="20"/>
      <c r="L6371" s="21"/>
      <c r="M6371" s="21"/>
      <c r="N6371" s="20"/>
      <c r="O6371" s="20"/>
      <c r="P6371" s="19" t="str">
        <f aca="false">IF(I6371="","",I6371-H6371)</f>
        <v/>
      </c>
      <c r="Q6371" s="19" t="str">
        <f aca="true">IF(B6371="","",IF(N6371="No aplica","No aplica",IF(I6371="","Pendent",IF(N6371="Per substituir","Substituir",IF(OR(N6371="No localitzat",N6371="No lliurat"),"Reposar",IF(I6371&lt;H6371,"Reposar",IF(I6371&gt;H6371,"Revisar excedent",IF(AND(G6371="Sí",M6371&lt;&gt;"",M6371&lt;TODAY()),"EPI caducat",IF(AND(G6371="Sí",M6371&lt;&gt;"",M6371&lt;=TODAY()+90),"EPI caduca ≤90 dies",IF(OR(N6371="Deteriorat usable",N6371="Revisió necessària"),"Revisar","OK"))))))))))</f>
      </c>
      <c r="R6371" s="20"/>
    </row>
    <row r="6372" customFormat="false" ht="15" hidden="false" customHeight="false" outlineLevel="0" collapsed="false">
      <c r="A6372" s="19" t="n">
        <v>59</v>
      </c>
      <c r="B6372" s="19" t="n">
        <f aca="false">IFERROR(VLOOKUP(A6372,Personal!$A$6:$F$112,2,FALSE()),"")</f>
        <v>0</v>
      </c>
      <c r="C6372" s="19" t="str">
        <f aca="false">IFERROR(VLOOKUP(A6372,Personal!$A$6:$F$112,3,FALSE()),"")</f>
        <v>Valls</v>
      </c>
      <c r="D6372" s="19" t="s">
        <v>125</v>
      </c>
      <c r="E6372" s="19" t="s">
        <v>126</v>
      </c>
      <c r="F6372" s="19" t="s">
        <v>127</v>
      </c>
      <c r="G6372" s="19" t="s">
        <v>272</v>
      </c>
      <c r="H6372" s="19" t="n">
        <f aca="false">IF(OR(VLOOKUP(A6372,Personal!$A$6:$F$112,5,FALSE())&lt;&gt;"Sí",N6372="No aplica"),0,'Catàleg GRAE'!D49)</f>
        <v>1</v>
      </c>
      <c r="I6372" s="20"/>
      <c r="J6372" s="20"/>
      <c r="K6372" s="20"/>
      <c r="L6372" s="21"/>
      <c r="M6372" s="21"/>
      <c r="N6372" s="20"/>
      <c r="O6372" s="20"/>
      <c r="P6372" s="19" t="str">
        <f aca="false">IF(I6372="","",I6372-H6372)</f>
        <v/>
      </c>
      <c r="Q6372" s="19" t="str">
        <f aca="true">IF(B6372="","",IF(N6372="No aplica","No aplica",IF(I6372="","Pendent",IF(N6372="Per substituir","Substituir",IF(OR(N6372="No localitzat",N6372="No lliurat"),"Reposar",IF(I6372&lt;H6372,"Reposar",IF(I6372&gt;H6372,"Revisar excedent",IF(AND(G6372="Sí",M6372&lt;&gt;"",M6372&lt;TODAY()),"EPI caducat",IF(AND(G6372="Sí",M6372&lt;&gt;"",M6372&lt;=TODAY()+90),"EPI caduca ≤90 dies",IF(OR(N6372="Deteriorat usable",N6372="Revisió necessària"),"Revisar","OK"))))))))))</f>
      </c>
      <c r="R6372" s="20"/>
    </row>
    <row r="6373" customFormat="false" ht="15" hidden="false" customHeight="false" outlineLevel="0" collapsed="false">
      <c r="A6373" s="19" t="n">
        <v>59</v>
      </c>
      <c r="B6373" s="19" t="n">
        <f aca="false">IFERROR(VLOOKUP(A6373,Personal!$A$6:$F$112,2,FALSE()),"")</f>
        <v>0</v>
      </c>
      <c r="C6373" s="19" t="str">
        <f aca="false">IFERROR(VLOOKUP(A6373,Personal!$A$6:$F$112,3,FALSE()),"")</f>
        <v>Valls</v>
      </c>
      <c r="D6373" s="19" t="s">
        <v>125</v>
      </c>
      <c r="E6373" s="19" t="s">
        <v>128</v>
      </c>
      <c r="F6373" s="19" t="s">
        <v>129</v>
      </c>
      <c r="G6373" s="19" t="s">
        <v>272</v>
      </c>
      <c r="H6373" s="19" t="n">
        <f aca="false">IF(OR(VLOOKUP(A6373,Personal!$A$6:$F$112,5,FALSE())&lt;&gt;"Sí",N6373="No aplica"),0,'Catàleg GRAE'!D50)</f>
        <v>1</v>
      </c>
      <c r="I6373" s="20"/>
      <c r="J6373" s="20"/>
      <c r="K6373" s="20"/>
      <c r="L6373" s="21"/>
      <c r="M6373" s="21"/>
      <c r="N6373" s="20"/>
      <c r="O6373" s="20"/>
      <c r="P6373" s="19" t="str">
        <f aca="false">IF(I6373="","",I6373-H6373)</f>
        <v/>
      </c>
      <c r="Q6373" s="19" t="str">
        <f aca="true">IF(B6373="","",IF(N6373="No aplica","No aplica",IF(I6373="","Pendent",IF(N6373="Per substituir","Substituir",IF(OR(N6373="No localitzat",N6373="No lliurat"),"Reposar",IF(I6373&lt;H6373,"Reposar",IF(I6373&gt;H6373,"Revisar excedent",IF(AND(G6373="Sí",M6373&lt;&gt;"",M6373&lt;TODAY()),"EPI caducat",IF(AND(G6373="Sí",M6373&lt;&gt;"",M6373&lt;=TODAY()+90),"EPI caduca ≤90 dies",IF(OR(N6373="Deteriorat usable",N6373="Revisió necessària"),"Revisar","OK"))))))))))</f>
      </c>
      <c r="R6373" s="20"/>
    </row>
    <row r="6374" customFormat="false" ht="15" hidden="false" customHeight="false" outlineLevel="0" collapsed="false">
      <c r="A6374" s="19" t="n">
        <v>59</v>
      </c>
      <c r="B6374" s="19" t="n">
        <f aca="false">IFERROR(VLOOKUP(A6374,Personal!$A$6:$F$112,2,FALSE()),"")</f>
        <v>0</v>
      </c>
      <c r="C6374" s="19" t="str">
        <f aca="false">IFERROR(VLOOKUP(A6374,Personal!$A$6:$F$112,3,FALSE()),"")</f>
        <v>Valls</v>
      </c>
      <c r="D6374" s="19" t="s">
        <v>125</v>
      </c>
      <c r="E6374" s="19" t="s">
        <v>130</v>
      </c>
      <c r="F6374" s="19" t="s">
        <v>131</v>
      </c>
      <c r="G6374" s="19" t="s">
        <v>291</v>
      </c>
      <c r="H6374" s="19" t="n">
        <f aca="false">IF(OR(VLOOKUP(A6374,Personal!$A$6:$F$112,5,FALSE())&lt;&gt;"Sí",N6374="No aplica"),0,'Catàleg GRAE'!D51)</f>
        <v>1</v>
      </c>
      <c r="I6374" s="20"/>
      <c r="J6374" s="20"/>
      <c r="K6374" s="20"/>
      <c r="L6374" s="21"/>
      <c r="M6374" s="21"/>
      <c r="N6374" s="20"/>
      <c r="O6374" s="20"/>
      <c r="P6374" s="19" t="str">
        <f aca="false">IF(I6374="","",I6374-H6374)</f>
        <v/>
      </c>
      <c r="Q6374" s="19" t="str">
        <f aca="true">IF(B6374="","",IF(N6374="No aplica","No aplica",IF(I6374="","Pendent",IF(N6374="Per substituir","Substituir",IF(OR(N6374="No localitzat",N6374="No lliurat"),"Reposar",IF(I6374&lt;H6374,"Reposar",IF(I6374&gt;H6374,"Revisar excedent",IF(AND(G6374="Sí",M6374&lt;&gt;"",M6374&lt;TODAY()),"EPI caducat",IF(AND(G6374="Sí",M6374&lt;&gt;"",M6374&lt;=TODAY()+90),"EPI caduca ≤90 dies",IF(OR(N6374="Deteriorat usable",N6374="Revisió necessària"),"Revisar","OK"))))))))))</f>
      </c>
      <c r="R6374" s="20"/>
    </row>
    <row r="6375" customFormat="false" ht="15" hidden="false" customHeight="false" outlineLevel="0" collapsed="false">
      <c r="A6375" s="19" t="n">
        <v>59</v>
      </c>
      <c r="B6375" s="19" t="n">
        <f aca="false">IFERROR(VLOOKUP(A6375,Personal!$A$6:$F$112,2,FALSE()),"")</f>
        <v>0</v>
      </c>
      <c r="C6375" s="19" t="str">
        <f aca="false">IFERROR(VLOOKUP(A6375,Personal!$A$6:$F$112,3,FALSE()),"")</f>
        <v>Valls</v>
      </c>
      <c r="D6375" s="19" t="s">
        <v>132</v>
      </c>
      <c r="E6375" s="19" t="s">
        <v>133</v>
      </c>
      <c r="F6375" s="19" t="s">
        <v>134</v>
      </c>
      <c r="G6375" s="19" t="s">
        <v>291</v>
      </c>
      <c r="H6375" s="19" t="n">
        <f aca="false">IF(OR(VLOOKUP(A6375,Personal!$A$6:$F$112,5,FALSE())&lt;&gt;"Sí",N6375="No aplica"),0,'Catàleg GRAE'!D52)</f>
        <v>1</v>
      </c>
      <c r="I6375" s="20"/>
      <c r="J6375" s="20"/>
      <c r="K6375" s="20"/>
      <c r="L6375" s="21"/>
      <c r="M6375" s="21"/>
      <c r="N6375" s="20"/>
      <c r="O6375" s="20"/>
      <c r="P6375" s="19" t="str">
        <f aca="false">IF(I6375="","",I6375-H6375)</f>
        <v/>
      </c>
      <c r="Q6375" s="19" t="str">
        <f aca="true">IF(B6375="","",IF(N6375="No aplica","No aplica",IF(I6375="","Pendent",IF(N6375="Per substituir","Substituir",IF(OR(N6375="No localitzat",N6375="No lliurat"),"Reposar",IF(I6375&lt;H6375,"Reposar",IF(I6375&gt;H6375,"Revisar excedent",IF(AND(G6375="Sí",M6375&lt;&gt;"",M6375&lt;TODAY()),"EPI caducat",IF(AND(G6375="Sí",M6375&lt;&gt;"",M6375&lt;=TODAY()+90),"EPI caduca ≤90 dies",IF(OR(N6375="Deteriorat usable",N6375="Revisió necessària"),"Revisar","OK"))))))))))</f>
      </c>
      <c r="R6375" s="20"/>
    </row>
    <row r="6376" customFormat="false" ht="15" hidden="false" customHeight="false" outlineLevel="0" collapsed="false">
      <c r="A6376" s="19" t="n">
        <v>59</v>
      </c>
      <c r="B6376" s="19" t="n">
        <f aca="false">IFERROR(VLOOKUP(A6376,Personal!$A$6:$F$112,2,FALSE()),"")</f>
        <v>0</v>
      </c>
      <c r="C6376" s="19" t="str">
        <f aca="false">IFERROR(VLOOKUP(A6376,Personal!$A$6:$F$112,3,FALSE()),"")</f>
        <v>Valls</v>
      </c>
      <c r="D6376" s="19" t="s">
        <v>94</v>
      </c>
      <c r="E6376" s="19" t="s">
        <v>135</v>
      </c>
      <c r="F6376" s="19" t="s">
        <v>136</v>
      </c>
      <c r="G6376" s="19" t="s">
        <v>291</v>
      </c>
      <c r="H6376" s="19" t="n">
        <f aca="false">IF(OR(VLOOKUP(A6376,Personal!$A$6:$F$112,5,FALSE())&lt;&gt;"Sí",N6376="No aplica"),0,'Catàleg GRAE'!D53)</f>
        <v>1</v>
      </c>
      <c r="I6376" s="20"/>
      <c r="J6376" s="20"/>
      <c r="K6376" s="20"/>
      <c r="L6376" s="21"/>
      <c r="M6376" s="21"/>
      <c r="N6376" s="20"/>
      <c r="O6376" s="20"/>
      <c r="P6376" s="19" t="str">
        <f aca="false">IF(I6376="","",I6376-H6376)</f>
        <v/>
      </c>
      <c r="Q6376" s="19" t="str">
        <f aca="true">IF(B6376="","",IF(N6376="No aplica","No aplica",IF(I6376="","Pendent",IF(N6376="Per substituir","Substituir",IF(OR(N6376="No localitzat",N6376="No lliurat"),"Reposar",IF(I6376&lt;H6376,"Reposar",IF(I6376&gt;H6376,"Revisar excedent",IF(AND(G6376="Sí",M6376&lt;&gt;"",M6376&lt;TODAY()),"EPI caducat",IF(AND(G6376="Sí",M6376&lt;&gt;"",M6376&lt;=TODAY()+90),"EPI caduca ≤90 dies",IF(OR(N6376="Deteriorat usable",N6376="Revisió necessària"),"Revisar","OK"))))))))))</f>
      </c>
      <c r="R6376" s="20"/>
    </row>
    <row r="6377" customFormat="false" ht="15" hidden="false" customHeight="false" outlineLevel="0" collapsed="false">
      <c r="A6377" s="19" t="n">
        <v>59</v>
      </c>
      <c r="B6377" s="19" t="n">
        <f aca="false">IFERROR(VLOOKUP(A6377,Personal!$A$6:$F$112,2,FALSE()),"")</f>
        <v>0</v>
      </c>
      <c r="C6377" s="19" t="str">
        <f aca="false">IFERROR(VLOOKUP(A6377,Personal!$A$6:$F$112,3,FALSE()),"")</f>
        <v>Valls</v>
      </c>
      <c r="D6377" s="19" t="s">
        <v>137</v>
      </c>
      <c r="E6377" s="19" t="s">
        <v>138</v>
      </c>
      <c r="F6377" s="19" t="s">
        <v>139</v>
      </c>
      <c r="G6377" s="19" t="s">
        <v>291</v>
      </c>
      <c r="H6377" s="19" t="n">
        <f aca="false">IF(OR(VLOOKUP(A6377,Personal!$A$6:$F$112,5,FALSE())&lt;&gt;"Sí",N6377="No aplica"),0,'Catàleg GRAE'!D54)</f>
        <v>1</v>
      </c>
      <c r="I6377" s="20"/>
      <c r="J6377" s="20"/>
      <c r="K6377" s="20"/>
      <c r="L6377" s="21"/>
      <c r="M6377" s="21"/>
      <c r="N6377" s="20"/>
      <c r="O6377" s="20"/>
      <c r="P6377" s="19" t="str">
        <f aca="false">IF(I6377="","",I6377-H6377)</f>
        <v/>
      </c>
      <c r="Q6377" s="19" t="str">
        <f aca="true">IF(B6377="","",IF(N6377="No aplica","No aplica",IF(I6377="","Pendent",IF(N6377="Per substituir","Substituir",IF(OR(N6377="No localitzat",N6377="No lliurat"),"Reposar",IF(I6377&lt;H6377,"Reposar",IF(I6377&gt;H6377,"Revisar excedent",IF(AND(G6377="Sí",M6377&lt;&gt;"",M6377&lt;TODAY()),"EPI caducat",IF(AND(G6377="Sí",M6377&lt;&gt;"",M6377&lt;=TODAY()+90),"EPI caduca ≤90 dies",IF(OR(N6377="Deteriorat usable",N6377="Revisió necessària"),"Revisar","OK"))))))))))</f>
      </c>
      <c r="R6377" s="20"/>
    </row>
    <row r="6378" customFormat="false" ht="15" hidden="false" customHeight="false" outlineLevel="0" collapsed="false">
      <c r="A6378" s="19" t="n">
        <v>59</v>
      </c>
      <c r="B6378" s="19" t="n">
        <f aca="false">IFERROR(VLOOKUP(A6378,Personal!$A$6:$F$112,2,FALSE()),"")</f>
        <v>0</v>
      </c>
      <c r="C6378" s="19" t="str">
        <f aca="false">IFERROR(VLOOKUP(A6378,Personal!$A$6:$F$112,3,FALSE()),"")</f>
        <v>Valls</v>
      </c>
      <c r="D6378" s="19" t="s">
        <v>94</v>
      </c>
      <c r="E6378" s="19" t="s">
        <v>140</v>
      </c>
      <c r="F6378" s="19" t="s">
        <v>141</v>
      </c>
      <c r="G6378" s="19" t="s">
        <v>291</v>
      </c>
      <c r="H6378" s="19" t="n">
        <f aca="false">IF(OR(VLOOKUP(A6378,Personal!$A$6:$F$112,5,FALSE())&lt;&gt;"Sí",N6378="No aplica"),0,'Catàleg GRAE'!D55)</f>
        <v>1</v>
      </c>
      <c r="I6378" s="20"/>
      <c r="J6378" s="20"/>
      <c r="K6378" s="20"/>
      <c r="L6378" s="21"/>
      <c r="M6378" s="21"/>
      <c r="N6378" s="20"/>
      <c r="O6378" s="20"/>
      <c r="P6378" s="19" t="str">
        <f aca="false">IF(I6378="","",I6378-H6378)</f>
        <v/>
      </c>
      <c r="Q6378" s="19" t="str">
        <f aca="true">IF(B6378="","",IF(N6378="No aplica","No aplica",IF(I6378="","Pendent",IF(N6378="Per substituir","Substituir",IF(OR(N6378="No localitzat",N6378="No lliurat"),"Reposar",IF(I6378&lt;H6378,"Reposar",IF(I6378&gt;H6378,"Revisar excedent",IF(AND(G6378="Sí",M6378&lt;&gt;"",M6378&lt;TODAY()),"EPI caducat",IF(AND(G6378="Sí",M6378&lt;&gt;"",M6378&lt;=TODAY()+90),"EPI caduca ≤90 dies",IF(OR(N6378="Deteriorat usable",N6378="Revisió necessària"),"Revisar","OK"))))))))))</f>
      </c>
      <c r="R6378" s="20"/>
    </row>
    <row r="6379" customFormat="false" ht="15" hidden="false" customHeight="false" outlineLevel="0" collapsed="false">
      <c r="A6379" s="19" t="n">
        <v>59</v>
      </c>
      <c r="B6379" s="19" t="n">
        <f aca="false">IFERROR(VLOOKUP(A6379,Personal!$A$6:$F$112,2,FALSE()),"")</f>
        <v>0</v>
      </c>
      <c r="C6379" s="19" t="str">
        <f aca="false">IFERROR(VLOOKUP(A6379,Personal!$A$6:$F$112,3,FALSE()),"")</f>
        <v>Valls</v>
      </c>
      <c r="D6379" s="19" t="s">
        <v>142</v>
      </c>
      <c r="E6379" s="19" t="s">
        <v>143</v>
      </c>
      <c r="F6379" s="19" t="s">
        <v>144</v>
      </c>
      <c r="G6379" s="19" t="s">
        <v>291</v>
      </c>
      <c r="H6379" s="19" t="n">
        <f aca="false">IF(OR(VLOOKUP(A6379,Personal!$A$6:$F$112,5,FALSE())&lt;&gt;"Sí",N6379="No aplica"),0,'Catàleg GRAE'!D56)</f>
        <v>1</v>
      </c>
      <c r="I6379" s="20"/>
      <c r="J6379" s="20"/>
      <c r="K6379" s="20"/>
      <c r="L6379" s="21"/>
      <c r="M6379" s="21"/>
      <c r="N6379" s="20"/>
      <c r="O6379" s="20"/>
      <c r="P6379" s="19" t="str">
        <f aca="false">IF(I6379="","",I6379-H6379)</f>
        <v/>
      </c>
      <c r="Q6379" s="19" t="str">
        <f aca="true">IF(B6379="","",IF(N6379="No aplica","No aplica",IF(I6379="","Pendent",IF(N6379="Per substituir","Substituir",IF(OR(N6379="No localitzat",N6379="No lliurat"),"Reposar",IF(I6379&lt;H6379,"Reposar",IF(I6379&gt;H6379,"Revisar excedent",IF(AND(G6379="Sí",M6379&lt;&gt;"",M6379&lt;TODAY()),"EPI caducat",IF(AND(G6379="Sí",M6379&lt;&gt;"",M6379&lt;=TODAY()+90),"EPI caduca ≤90 dies",IF(OR(N6379="Deteriorat usable",N6379="Revisió necessària"),"Revisar","OK"))))))))))</f>
      </c>
      <c r="R6379" s="20"/>
    </row>
    <row r="6380" customFormat="false" ht="15" hidden="false" customHeight="false" outlineLevel="0" collapsed="false">
      <c r="A6380" s="19" t="n">
        <v>59</v>
      </c>
      <c r="B6380" s="19" t="n">
        <f aca="false">IFERROR(VLOOKUP(A6380,Personal!$A$6:$F$112,2,FALSE()),"")</f>
        <v>0</v>
      </c>
      <c r="C6380" s="19" t="str">
        <f aca="false">IFERROR(VLOOKUP(A6380,Personal!$A$6:$F$112,3,FALSE()),"")</f>
        <v>Valls</v>
      </c>
      <c r="D6380" s="19" t="s">
        <v>112</v>
      </c>
      <c r="E6380" s="19" t="s">
        <v>145</v>
      </c>
      <c r="F6380" s="19" t="s">
        <v>146</v>
      </c>
      <c r="G6380" s="19" t="s">
        <v>291</v>
      </c>
      <c r="H6380" s="19" t="n">
        <f aca="false">IF(OR(VLOOKUP(A6380,Personal!$A$6:$F$112,5,FALSE())&lt;&gt;"Sí",N6380="No aplica"),0,'Catàleg GRAE'!D57)</f>
        <v>1</v>
      </c>
      <c r="I6380" s="20"/>
      <c r="J6380" s="20"/>
      <c r="K6380" s="20"/>
      <c r="L6380" s="21"/>
      <c r="M6380" s="21"/>
      <c r="N6380" s="20"/>
      <c r="O6380" s="20"/>
      <c r="P6380" s="19" t="str">
        <f aca="false">IF(I6380="","",I6380-H6380)</f>
        <v/>
      </c>
      <c r="Q6380" s="19" t="str">
        <f aca="true">IF(B6380="","",IF(N6380="No aplica","No aplica",IF(I6380="","Pendent",IF(N6380="Per substituir","Substituir",IF(OR(N6380="No localitzat",N6380="No lliurat"),"Reposar",IF(I6380&lt;H6380,"Reposar",IF(I6380&gt;H6380,"Revisar excedent",IF(AND(G6380="Sí",M6380&lt;&gt;"",M6380&lt;TODAY()),"EPI caducat",IF(AND(G6380="Sí",M6380&lt;&gt;"",M6380&lt;=TODAY()+90),"EPI caduca ≤90 dies",IF(OR(N6380="Deteriorat usable",N6380="Revisió necessària"),"Revisar","OK"))))))))))</f>
      </c>
      <c r="R6380" s="20"/>
    </row>
    <row r="6381" customFormat="false" ht="15" hidden="false" customHeight="false" outlineLevel="0" collapsed="false">
      <c r="A6381" s="19" t="n">
        <v>59</v>
      </c>
      <c r="B6381" s="19" t="n">
        <f aca="false">IFERROR(VLOOKUP(A6381,Personal!$A$6:$F$112,2,FALSE()),"")</f>
        <v>0</v>
      </c>
      <c r="C6381" s="19" t="str">
        <f aca="false">IFERROR(VLOOKUP(A6381,Personal!$A$6:$F$112,3,FALSE()),"")</f>
        <v>Valls</v>
      </c>
      <c r="D6381" s="19" t="s">
        <v>137</v>
      </c>
      <c r="E6381" s="19" t="s">
        <v>147</v>
      </c>
      <c r="F6381" s="19" t="s">
        <v>148</v>
      </c>
      <c r="G6381" s="19" t="s">
        <v>291</v>
      </c>
      <c r="H6381" s="19" t="n">
        <f aca="false">IF(OR(VLOOKUP(A6381,Personal!$A$6:$F$112,5,FALSE())&lt;&gt;"Sí",N6381="No aplica"),0,'Catàleg GRAE'!D58)</f>
        <v>1</v>
      </c>
      <c r="I6381" s="20"/>
      <c r="J6381" s="20"/>
      <c r="K6381" s="20"/>
      <c r="L6381" s="21"/>
      <c r="M6381" s="21"/>
      <c r="N6381" s="20"/>
      <c r="O6381" s="20"/>
      <c r="P6381" s="19" t="str">
        <f aca="false">IF(I6381="","",I6381-H6381)</f>
        <v/>
      </c>
      <c r="Q6381" s="19" t="str">
        <f aca="true">IF(B6381="","",IF(N6381="No aplica","No aplica",IF(I6381="","Pendent",IF(N6381="Per substituir","Substituir",IF(OR(N6381="No localitzat",N6381="No lliurat"),"Reposar",IF(I6381&lt;H6381,"Reposar",IF(I6381&gt;H6381,"Revisar excedent",IF(AND(G6381="Sí",M6381&lt;&gt;"",M6381&lt;TODAY()),"EPI caducat",IF(AND(G6381="Sí",M6381&lt;&gt;"",M6381&lt;=TODAY()+90),"EPI caduca ≤90 dies",IF(OR(N6381="Deteriorat usable",N6381="Revisió necessària"),"Revisar","OK"))))))))))</f>
      </c>
      <c r="R6381" s="20"/>
    </row>
    <row r="6382" customFormat="false" ht="15" hidden="false" customHeight="false" outlineLevel="0" collapsed="false">
      <c r="A6382" s="19" t="n">
        <v>59</v>
      </c>
      <c r="B6382" s="19" t="n">
        <f aca="false">IFERROR(VLOOKUP(A6382,Personal!$A$6:$F$112,2,FALSE()),"")</f>
        <v>0</v>
      </c>
      <c r="C6382" s="19" t="str">
        <f aca="false">IFERROR(VLOOKUP(A6382,Personal!$A$6:$F$112,3,FALSE()),"")</f>
        <v>Valls</v>
      </c>
      <c r="D6382" s="19" t="s">
        <v>125</v>
      </c>
      <c r="E6382" s="19" t="s">
        <v>149</v>
      </c>
      <c r="F6382" s="19" t="s">
        <v>150</v>
      </c>
      <c r="G6382" s="19" t="s">
        <v>291</v>
      </c>
      <c r="H6382" s="19" t="n">
        <f aca="false">IF(OR(VLOOKUP(A6382,Personal!$A$6:$F$112,5,FALSE())&lt;&gt;"Sí",N6382="No aplica"),0,'Catàleg GRAE'!D59)</f>
        <v>1</v>
      </c>
      <c r="I6382" s="20"/>
      <c r="J6382" s="20"/>
      <c r="K6382" s="20"/>
      <c r="L6382" s="21"/>
      <c r="M6382" s="21"/>
      <c r="N6382" s="20"/>
      <c r="O6382" s="20"/>
      <c r="P6382" s="19" t="str">
        <f aca="false">IF(I6382="","",I6382-H6382)</f>
        <v/>
      </c>
      <c r="Q6382" s="19" t="str">
        <f aca="true">IF(B6382="","",IF(N6382="No aplica","No aplica",IF(I6382="","Pendent",IF(N6382="Per substituir","Substituir",IF(OR(N6382="No localitzat",N6382="No lliurat"),"Reposar",IF(I6382&lt;H6382,"Reposar",IF(I6382&gt;H6382,"Revisar excedent",IF(AND(G6382="Sí",M6382&lt;&gt;"",M6382&lt;TODAY()),"EPI caducat",IF(AND(G6382="Sí",M6382&lt;&gt;"",M6382&lt;=TODAY()+90),"EPI caduca ≤90 dies",IF(OR(N6382="Deteriorat usable",N6382="Revisió necessària"),"Revisar","OK"))))))))))</f>
      </c>
      <c r="R6382" s="20"/>
    </row>
    <row r="6383" customFormat="false" ht="15" hidden="false" customHeight="false" outlineLevel="0" collapsed="false">
      <c r="A6383" s="19" t="n">
        <v>59</v>
      </c>
      <c r="B6383" s="19" t="n">
        <f aca="false">IFERROR(VLOOKUP(A6383,Personal!$A$6:$F$112,2,FALSE()),"")</f>
        <v>0</v>
      </c>
      <c r="C6383" s="19" t="str">
        <f aca="false">IFERROR(VLOOKUP(A6383,Personal!$A$6:$F$112,3,FALSE()),"")</f>
        <v>Valls</v>
      </c>
      <c r="D6383" s="19" t="s">
        <v>125</v>
      </c>
      <c r="E6383" s="19" t="s">
        <v>151</v>
      </c>
      <c r="F6383" s="19" t="s">
        <v>152</v>
      </c>
      <c r="G6383" s="19" t="s">
        <v>291</v>
      </c>
      <c r="H6383" s="19" t="n">
        <f aca="false">IF(OR(VLOOKUP(A6383,Personal!$A$6:$F$112,5,FALSE())&lt;&gt;"Sí",N6383="No aplica"),0,'Catàleg GRAE'!D60)</f>
        <v>1</v>
      </c>
      <c r="I6383" s="20"/>
      <c r="J6383" s="20"/>
      <c r="K6383" s="20"/>
      <c r="L6383" s="21"/>
      <c r="M6383" s="21"/>
      <c r="N6383" s="20"/>
      <c r="O6383" s="20"/>
      <c r="P6383" s="19" t="str">
        <f aca="false">IF(I6383="","",I6383-H6383)</f>
        <v/>
      </c>
      <c r="Q6383" s="19" t="str">
        <f aca="true">IF(B6383="","",IF(N6383="No aplica","No aplica",IF(I6383="","Pendent",IF(N6383="Per substituir","Substituir",IF(OR(N6383="No localitzat",N6383="No lliurat"),"Reposar",IF(I6383&lt;H6383,"Reposar",IF(I6383&gt;H6383,"Revisar excedent",IF(AND(G6383="Sí",M6383&lt;&gt;"",M6383&lt;TODAY()),"EPI caducat",IF(AND(G6383="Sí",M6383&lt;&gt;"",M6383&lt;=TODAY()+90),"EPI caduca ≤90 dies",IF(OR(N6383="Deteriorat usable",N6383="Revisió necessària"),"Revisar","OK"))))))))))</f>
      </c>
      <c r="R6383" s="20"/>
    </row>
    <row r="6384" customFormat="false" ht="15" hidden="false" customHeight="false" outlineLevel="0" collapsed="false">
      <c r="A6384" s="19" t="n">
        <v>59</v>
      </c>
      <c r="B6384" s="19" t="n">
        <f aca="false">IFERROR(VLOOKUP(A6384,Personal!$A$6:$F$112,2,FALSE()),"")</f>
        <v>0</v>
      </c>
      <c r="C6384" s="19" t="str">
        <f aca="false">IFERROR(VLOOKUP(A6384,Personal!$A$6:$F$112,3,FALSE()),"")</f>
        <v>Valls</v>
      </c>
      <c r="D6384" s="19" t="s">
        <v>153</v>
      </c>
      <c r="E6384" s="19" t="s">
        <v>154</v>
      </c>
      <c r="F6384" s="19" t="s">
        <v>155</v>
      </c>
      <c r="G6384" s="19" t="s">
        <v>291</v>
      </c>
      <c r="H6384" s="19" t="n">
        <f aca="false">IF(OR(VLOOKUP(A6384,Personal!$A$6:$F$112,5,FALSE())&lt;&gt;"Sí",N6384="No aplica"),0,'Catàleg GRAE'!D61)</f>
        <v>1</v>
      </c>
      <c r="I6384" s="20"/>
      <c r="J6384" s="20"/>
      <c r="K6384" s="20"/>
      <c r="L6384" s="21"/>
      <c r="M6384" s="21"/>
      <c r="N6384" s="20"/>
      <c r="O6384" s="20"/>
      <c r="P6384" s="19" t="str">
        <f aca="false">IF(I6384="","",I6384-H6384)</f>
        <v/>
      </c>
      <c r="Q6384" s="19" t="str">
        <f aca="true">IF(B6384="","",IF(N6384="No aplica","No aplica",IF(I6384="","Pendent",IF(N6384="Per substituir","Substituir",IF(OR(N6384="No localitzat",N6384="No lliurat"),"Reposar",IF(I6384&lt;H6384,"Reposar",IF(I6384&gt;H6384,"Revisar excedent",IF(AND(G6384="Sí",M6384&lt;&gt;"",M6384&lt;TODAY()),"EPI caducat",IF(AND(G6384="Sí",M6384&lt;&gt;"",M6384&lt;=TODAY()+90),"EPI caduca ≤90 dies",IF(OR(N6384="Deteriorat usable",N6384="Revisió necessària"),"Revisar","OK"))))))))))</f>
      </c>
      <c r="R6384" s="20"/>
    </row>
    <row r="6385" customFormat="false" ht="15" hidden="false" customHeight="false" outlineLevel="0" collapsed="false">
      <c r="A6385" s="19" t="n">
        <v>59</v>
      </c>
      <c r="B6385" s="19" t="n">
        <f aca="false">IFERROR(VLOOKUP(A6385,Personal!$A$6:$F$112,2,FALSE()),"")</f>
        <v>0</v>
      </c>
      <c r="C6385" s="19" t="str">
        <f aca="false">IFERROR(VLOOKUP(A6385,Personal!$A$6:$F$112,3,FALSE()),"")</f>
        <v>Valls</v>
      </c>
      <c r="D6385" s="19" t="s">
        <v>37</v>
      </c>
      <c r="E6385" s="19" t="s">
        <v>156</v>
      </c>
      <c r="F6385" s="19" t="s">
        <v>157</v>
      </c>
      <c r="G6385" s="19" t="s">
        <v>291</v>
      </c>
      <c r="H6385" s="19" t="n">
        <f aca="false">IF(OR(VLOOKUP(A6385,Personal!$A$6:$F$112,5,FALSE())&lt;&gt;"Sí",N6385="No aplica"),0,'Catàleg GRAE'!D62)</f>
        <v>1</v>
      </c>
      <c r="I6385" s="20"/>
      <c r="J6385" s="20"/>
      <c r="K6385" s="20"/>
      <c r="L6385" s="21"/>
      <c r="M6385" s="21"/>
      <c r="N6385" s="20"/>
      <c r="O6385" s="20"/>
      <c r="P6385" s="19" t="str">
        <f aca="false">IF(I6385="","",I6385-H6385)</f>
        <v/>
      </c>
      <c r="Q6385" s="19" t="str">
        <f aca="true">IF(B6385="","",IF(N6385="No aplica","No aplica",IF(I6385="","Pendent",IF(N6385="Per substituir","Substituir",IF(OR(N6385="No localitzat",N6385="No lliurat"),"Reposar",IF(I6385&lt;H6385,"Reposar",IF(I6385&gt;H6385,"Revisar excedent",IF(AND(G6385="Sí",M6385&lt;&gt;"",M6385&lt;TODAY()),"EPI caducat",IF(AND(G6385="Sí",M6385&lt;&gt;"",M6385&lt;=TODAY()+90),"EPI caduca ≤90 dies",IF(OR(N6385="Deteriorat usable",N6385="Revisió necessària"),"Revisar","OK"))))))))))</f>
      </c>
      <c r="R6385" s="20"/>
    </row>
    <row r="6386" customFormat="false" ht="15" hidden="false" customHeight="false" outlineLevel="0" collapsed="false">
      <c r="A6386" s="19" t="n">
        <v>59</v>
      </c>
      <c r="B6386" s="19" t="n">
        <f aca="false">IFERROR(VLOOKUP(A6386,Personal!$A$6:$F$112,2,FALSE()),"")</f>
        <v>0</v>
      </c>
      <c r="C6386" s="19" t="str">
        <f aca="false">IFERROR(VLOOKUP(A6386,Personal!$A$6:$F$112,3,FALSE()),"")</f>
        <v>Valls</v>
      </c>
      <c r="D6386" s="19" t="s">
        <v>37</v>
      </c>
      <c r="E6386" s="19" t="s">
        <v>158</v>
      </c>
      <c r="F6386" s="19" t="s">
        <v>159</v>
      </c>
      <c r="G6386" s="19" t="s">
        <v>291</v>
      </c>
      <c r="H6386" s="19" t="n">
        <f aca="false">IF(OR(VLOOKUP(A6386,Personal!$A$6:$F$112,5,FALSE())&lt;&gt;"Sí",N6386="No aplica"),0,'Catàleg GRAE'!D63)</f>
        <v>1</v>
      </c>
      <c r="I6386" s="20"/>
      <c r="J6386" s="20"/>
      <c r="K6386" s="20"/>
      <c r="L6386" s="21"/>
      <c r="M6386" s="21"/>
      <c r="N6386" s="20"/>
      <c r="O6386" s="20"/>
      <c r="P6386" s="19" t="str">
        <f aca="false">IF(I6386="","",I6386-H6386)</f>
        <v/>
      </c>
      <c r="Q6386" s="19" t="str">
        <f aca="true">IF(B6386="","",IF(N6386="No aplica","No aplica",IF(I6386="","Pendent",IF(N6386="Per substituir","Substituir",IF(OR(N6386="No localitzat",N6386="No lliurat"),"Reposar",IF(I6386&lt;H6386,"Reposar",IF(I6386&gt;H6386,"Revisar excedent",IF(AND(G6386="Sí",M6386&lt;&gt;"",M6386&lt;TODAY()),"EPI caducat",IF(AND(G6386="Sí",M6386&lt;&gt;"",M6386&lt;=TODAY()+90),"EPI caduca ≤90 dies",IF(OR(N6386="Deteriorat usable",N6386="Revisió necessària"),"Revisar","OK"))))))))))</f>
      </c>
      <c r="R6386" s="20"/>
    </row>
    <row r="6387" customFormat="false" ht="15" hidden="false" customHeight="false" outlineLevel="0" collapsed="false">
      <c r="A6387" s="19" t="n">
        <v>59</v>
      </c>
      <c r="B6387" s="19" t="n">
        <f aca="false">IFERROR(VLOOKUP(A6387,Personal!$A$6:$F$112,2,FALSE()),"")</f>
        <v>0</v>
      </c>
      <c r="C6387" s="19" t="str">
        <f aca="false">IFERROR(VLOOKUP(A6387,Personal!$A$6:$F$112,3,FALSE()),"")</f>
        <v>Valls</v>
      </c>
      <c r="D6387" s="19" t="s">
        <v>160</v>
      </c>
      <c r="E6387" s="19" t="s">
        <v>161</v>
      </c>
      <c r="F6387" s="19" t="s">
        <v>162</v>
      </c>
      <c r="G6387" s="19" t="s">
        <v>291</v>
      </c>
      <c r="H6387" s="19" t="n">
        <f aca="false">IF(OR(VLOOKUP(A6387,Personal!$A$6:$F$112,5,FALSE())&lt;&gt;"Sí",N6387="No aplica"),0,'Catàleg GRAE'!D64)</f>
        <v>1</v>
      </c>
      <c r="I6387" s="20"/>
      <c r="J6387" s="20"/>
      <c r="K6387" s="20"/>
      <c r="L6387" s="21"/>
      <c r="M6387" s="21"/>
      <c r="N6387" s="20"/>
      <c r="O6387" s="20"/>
      <c r="P6387" s="19" t="str">
        <f aca="false">IF(I6387="","",I6387-H6387)</f>
        <v/>
      </c>
      <c r="Q6387" s="19" t="str">
        <f aca="true">IF(B6387="","",IF(N6387="No aplica","No aplica",IF(I6387="","Pendent",IF(N6387="Per substituir","Substituir",IF(OR(N6387="No localitzat",N6387="No lliurat"),"Reposar",IF(I6387&lt;H6387,"Reposar",IF(I6387&gt;H6387,"Revisar excedent",IF(AND(G6387="Sí",M6387&lt;&gt;"",M6387&lt;TODAY()),"EPI caducat",IF(AND(G6387="Sí",M6387&lt;&gt;"",M6387&lt;=TODAY()+90),"EPI caduca ≤90 dies",IF(OR(N6387="Deteriorat usable",N6387="Revisió necessària"),"Revisar","OK"))))))))))</f>
      </c>
      <c r="R6387" s="20"/>
    </row>
    <row r="6388" customFormat="false" ht="15" hidden="false" customHeight="false" outlineLevel="0" collapsed="false">
      <c r="A6388" s="19" t="n">
        <v>59</v>
      </c>
      <c r="B6388" s="19" t="n">
        <f aca="false">IFERROR(VLOOKUP(A6388,Personal!$A$6:$F$112,2,FALSE()),"")</f>
        <v>0</v>
      </c>
      <c r="C6388" s="19" t="str">
        <f aca="false">IFERROR(VLOOKUP(A6388,Personal!$A$6:$F$112,3,FALSE()),"")</f>
        <v>Valls</v>
      </c>
      <c r="D6388" s="19" t="s">
        <v>137</v>
      </c>
      <c r="E6388" s="19" t="s">
        <v>163</v>
      </c>
      <c r="F6388" s="19" t="s">
        <v>164</v>
      </c>
      <c r="G6388" s="19" t="s">
        <v>272</v>
      </c>
      <c r="H6388" s="19" t="n">
        <f aca="false">IF(OR(VLOOKUP(A6388,Personal!$A$6:$F$112,5,FALSE())&lt;&gt;"Sí",N6388="No aplica"),0,'Catàleg GRAE'!D65)</f>
        <v>1</v>
      </c>
      <c r="I6388" s="20"/>
      <c r="J6388" s="20"/>
      <c r="K6388" s="20"/>
      <c r="L6388" s="21"/>
      <c r="M6388" s="21"/>
      <c r="N6388" s="20"/>
      <c r="O6388" s="20"/>
      <c r="P6388" s="19" t="str">
        <f aca="false">IF(I6388="","",I6388-H6388)</f>
        <v/>
      </c>
      <c r="Q6388" s="19" t="str">
        <f aca="true">IF(B6388="","",IF(N6388="No aplica","No aplica",IF(I6388="","Pendent",IF(N6388="Per substituir","Substituir",IF(OR(N6388="No localitzat",N6388="No lliurat"),"Reposar",IF(I6388&lt;H6388,"Reposar",IF(I6388&gt;H6388,"Revisar excedent",IF(AND(G6388="Sí",M6388&lt;&gt;"",M6388&lt;TODAY()),"EPI caducat",IF(AND(G6388="Sí",M6388&lt;&gt;"",M6388&lt;=TODAY()+90),"EPI caduca ≤90 dies",IF(OR(N6388="Deteriorat usable",N6388="Revisió necessària"),"Revisar","OK"))))))))))</f>
      </c>
      <c r="R6388" s="20"/>
    </row>
    <row r="6389" customFormat="false" ht="15" hidden="false" customHeight="false" outlineLevel="0" collapsed="false">
      <c r="A6389" s="19" t="n">
        <v>59</v>
      </c>
      <c r="B6389" s="19" t="n">
        <f aca="false">IFERROR(VLOOKUP(A6389,Personal!$A$6:$F$112,2,FALSE()),"")</f>
        <v>0</v>
      </c>
      <c r="C6389" s="19" t="str">
        <f aca="false">IFERROR(VLOOKUP(A6389,Personal!$A$6:$F$112,3,FALSE()),"")</f>
        <v>Valls</v>
      </c>
      <c r="D6389" s="19" t="s">
        <v>132</v>
      </c>
      <c r="E6389" s="19" t="s">
        <v>165</v>
      </c>
      <c r="F6389" s="19" t="s">
        <v>166</v>
      </c>
      <c r="G6389" s="19" t="s">
        <v>272</v>
      </c>
      <c r="H6389" s="19" t="n">
        <f aca="false">IF(OR(VLOOKUP(A6389,Personal!$A$6:$F$112,5,FALSE())&lt;&gt;"Sí",N6389="No aplica"),0,'Catàleg GRAE'!D66)</f>
        <v>1</v>
      </c>
      <c r="I6389" s="20"/>
      <c r="J6389" s="20"/>
      <c r="K6389" s="20"/>
      <c r="L6389" s="21"/>
      <c r="M6389" s="21"/>
      <c r="N6389" s="20"/>
      <c r="O6389" s="20"/>
      <c r="P6389" s="19" t="str">
        <f aca="false">IF(I6389="","",I6389-H6389)</f>
        <v/>
      </c>
      <c r="Q6389" s="19" t="str">
        <f aca="true">IF(B6389="","",IF(N6389="No aplica","No aplica",IF(I6389="","Pendent",IF(N6389="Per substituir","Substituir",IF(OR(N6389="No localitzat",N6389="No lliurat"),"Reposar",IF(I6389&lt;H6389,"Reposar",IF(I6389&gt;H6389,"Revisar excedent",IF(AND(G6389="Sí",M6389&lt;&gt;"",M6389&lt;TODAY()),"EPI caducat",IF(AND(G6389="Sí",M6389&lt;&gt;"",M6389&lt;=TODAY()+90),"EPI caduca ≤90 dies",IF(OR(N6389="Deteriorat usable",N6389="Revisió necessària"),"Revisar","OK"))))))))))</f>
      </c>
      <c r="R6389" s="20"/>
    </row>
    <row r="6390" customFormat="false" ht="15" hidden="false" customHeight="false" outlineLevel="0" collapsed="false">
      <c r="A6390" s="19" t="n">
        <v>59</v>
      </c>
      <c r="B6390" s="19" t="n">
        <f aca="false">IFERROR(VLOOKUP(A6390,Personal!$A$6:$F$112,2,FALSE()),"")</f>
        <v>0</v>
      </c>
      <c r="C6390" s="19" t="str">
        <f aca="false">IFERROR(VLOOKUP(A6390,Personal!$A$6:$F$112,3,FALSE()),"")</f>
        <v>Valls</v>
      </c>
      <c r="D6390" s="19" t="s">
        <v>71</v>
      </c>
      <c r="E6390" s="19" t="s">
        <v>167</v>
      </c>
      <c r="F6390" s="19" t="s">
        <v>168</v>
      </c>
      <c r="G6390" s="19" t="s">
        <v>291</v>
      </c>
      <c r="H6390" s="19" t="n">
        <f aca="false">IF(OR(VLOOKUP(A6390,Personal!$A$6:$F$112,5,FALSE())&lt;&gt;"Sí",N6390="No aplica"),0,'Catàleg GRAE'!D67)</f>
        <v>1</v>
      </c>
      <c r="I6390" s="20"/>
      <c r="J6390" s="20"/>
      <c r="K6390" s="20"/>
      <c r="L6390" s="21"/>
      <c r="M6390" s="21"/>
      <c r="N6390" s="20"/>
      <c r="O6390" s="20"/>
      <c r="P6390" s="19" t="str">
        <f aca="false">IF(I6390="","",I6390-H6390)</f>
        <v/>
      </c>
      <c r="Q6390" s="19" t="str">
        <f aca="true">IF(B6390="","",IF(N6390="No aplica","No aplica",IF(I6390="","Pendent",IF(N6390="Per substituir","Substituir",IF(OR(N6390="No localitzat",N6390="No lliurat"),"Reposar",IF(I6390&lt;H6390,"Reposar",IF(I6390&gt;H6390,"Revisar excedent",IF(AND(G6390="Sí",M6390&lt;&gt;"",M6390&lt;TODAY()),"EPI caducat",IF(AND(G6390="Sí",M6390&lt;&gt;"",M6390&lt;=TODAY()+90),"EPI caduca ≤90 dies",IF(OR(N6390="Deteriorat usable",N6390="Revisió necessària"),"Revisar","OK"))))))))))</f>
      </c>
      <c r="R6390" s="20"/>
    </row>
    <row r="6391" customFormat="false" ht="15" hidden="false" customHeight="false" outlineLevel="0" collapsed="false">
      <c r="A6391" s="19" t="n">
        <v>59</v>
      </c>
      <c r="B6391" s="19" t="n">
        <f aca="false">IFERROR(VLOOKUP(A6391,Personal!$A$6:$F$112,2,FALSE()),"")</f>
        <v>0</v>
      </c>
      <c r="C6391" s="19" t="str">
        <f aca="false">IFERROR(VLOOKUP(A6391,Personal!$A$6:$F$112,3,FALSE()),"")</f>
        <v>Valls</v>
      </c>
      <c r="D6391" s="19" t="s">
        <v>132</v>
      </c>
      <c r="E6391" s="19" t="s">
        <v>169</v>
      </c>
      <c r="F6391" s="19" t="s">
        <v>170</v>
      </c>
      <c r="G6391" s="19" t="s">
        <v>272</v>
      </c>
      <c r="H6391" s="19" t="n">
        <f aca="false">IF(OR(VLOOKUP(A6391,Personal!$A$6:$F$112,5,FALSE())&lt;&gt;"Sí",N6391="No aplica"),0,'Catàleg GRAE'!D68)</f>
        <v>1</v>
      </c>
      <c r="I6391" s="20"/>
      <c r="J6391" s="20"/>
      <c r="K6391" s="20"/>
      <c r="L6391" s="21"/>
      <c r="M6391" s="21"/>
      <c r="N6391" s="20"/>
      <c r="O6391" s="20"/>
      <c r="P6391" s="19" t="str">
        <f aca="false">IF(I6391="","",I6391-H6391)</f>
        <v/>
      </c>
      <c r="Q6391" s="19" t="str">
        <f aca="true">IF(B6391="","",IF(N6391="No aplica","No aplica",IF(I6391="","Pendent",IF(N6391="Per substituir","Substituir",IF(OR(N6391="No localitzat",N6391="No lliurat"),"Reposar",IF(I6391&lt;H6391,"Reposar",IF(I6391&gt;H6391,"Revisar excedent",IF(AND(G6391="Sí",M6391&lt;&gt;"",M6391&lt;TODAY()),"EPI caducat",IF(AND(G6391="Sí",M6391&lt;&gt;"",M6391&lt;=TODAY()+90),"EPI caduca ≤90 dies",IF(OR(N6391="Deteriorat usable",N6391="Revisió necessària"),"Revisar","OK"))))))))))</f>
      </c>
      <c r="R6391" s="20"/>
    </row>
    <row r="6392" customFormat="false" ht="15" hidden="false" customHeight="false" outlineLevel="0" collapsed="false">
      <c r="A6392" s="19" t="n">
        <v>59</v>
      </c>
      <c r="B6392" s="19" t="n">
        <f aca="false">IFERROR(VLOOKUP(A6392,Personal!$A$6:$F$112,2,FALSE()),"")</f>
        <v>0</v>
      </c>
      <c r="C6392" s="19" t="str">
        <f aca="false">IFERROR(VLOOKUP(A6392,Personal!$A$6:$F$112,3,FALSE()),"")</f>
        <v>Valls</v>
      </c>
      <c r="D6392" s="19" t="s">
        <v>142</v>
      </c>
      <c r="E6392" s="19" t="s">
        <v>171</v>
      </c>
      <c r="F6392" s="19" t="s">
        <v>172</v>
      </c>
      <c r="G6392" s="19" t="s">
        <v>272</v>
      </c>
      <c r="H6392" s="19" t="n">
        <f aca="false">IF(OR(VLOOKUP(A6392,Personal!$A$6:$F$112,5,FALSE())&lt;&gt;"Sí",N6392="No aplica"),0,'Catàleg GRAE'!D69)</f>
        <v>1</v>
      </c>
      <c r="I6392" s="20"/>
      <c r="J6392" s="20"/>
      <c r="K6392" s="20"/>
      <c r="L6392" s="21"/>
      <c r="M6392" s="21"/>
      <c r="N6392" s="20"/>
      <c r="O6392" s="20"/>
      <c r="P6392" s="19" t="str">
        <f aca="false">IF(I6392="","",I6392-H6392)</f>
        <v/>
      </c>
      <c r="Q6392" s="19" t="str">
        <f aca="true">IF(B6392="","",IF(N6392="No aplica","No aplica",IF(I6392="","Pendent",IF(N6392="Per substituir","Substituir",IF(OR(N6392="No localitzat",N6392="No lliurat"),"Reposar",IF(I6392&lt;H6392,"Reposar",IF(I6392&gt;H6392,"Revisar excedent",IF(AND(G6392="Sí",M6392&lt;&gt;"",M6392&lt;TODAY()),"EPI caducat",IF(AND(G6392="Sí",M6392&lt;&gt;"",M6392&lt;=TODAY()+90),"EPI caduca ≤90 dies",IF(OR(N6392="Deteriorat usable",N6392="Revisió necessària"),"Revisar","OK"))))))))))</f>
      </c>
      <c r="R6392" s="20"/>
    </row>
    <row r="6393" customFormat="false" ht="15" hidden="false" customHeight="false" outlineLevel="0" collapsed="false">
      <c r="A6393" s="19" t="n">
        <v>59</v>
      </c>
      <c r="B6393" s="19" t="n">
        <f aca="false">IFERROR(VLOOKUP(A6393,Personal!$A$6:$F$112,2,FALSE()),"")</f>
        <v>0</v>
      </c>
      <c r="C6393" s="19" t="str">
        <f aca="false">IFERROR(VLOOKUP(A6393,Personal!$A$6:$F$112,3,FALSE()),"")</f>
        <v>Valls</v>
      </c>
      <c r="D6393" s="19" t="s">
        <v>132</v>
      </c>
      <c r="E6393" s="19" t="s">
        <v>173</v>
      </c>
      <c r="F6393" s="19" t="s">
        <v>174</v>
      </c>
      <c r="G6393" s="19" t="s">
        <v>272</v>
      </c>
      <c r="H6393" s="19" t="n">
        <f aca="false">IF(OR(VLOOKUP(A6393,Personal!$A$6:$F$112,5,FALSE())&lt;&gt;"Sí",N6393="No aplica"),0,'Catàleg GRAE'!D70)</f>
        <v>1</v>
      </c>
      <c r="I6393" s="20"/>
      <c r="J6393" s="20"/>
      <c r="K6393" s="20"/>
      <c r="L6393" s="21"/>
      <c r="M6393" s="21"/>
      <c r="N6393" s="20"/>
      <c r="O6393" s="20"/>
      <c r="P6393" s="19" t="str">
        <f aca="false">IF(I6393="","",I6393-H6393)</f>
        <v/>
      </c>
      <c r="Q6393" s="19" t="str">
        <f aca="true">IF(B6393="","",IF(N6393="No aplica","No aplica",IF(I6393="","Pendent",IF(N6393="Per substituir","Substituir",IF(OR(N6393="No localitzat",N6393="No lliurat"),"Reposar",IF(I6393&lt;H6393,"Reposar",IF(I6393&gt;H6393,"Revisar excedent",IF(AND(G6393="Sí",M6393&lt;&gt;"",M6393&lt;TODAY()),"EPI caducat",IF(AND(G6393="Sí",M6393&lt;&gt;"",M6393&lt;=TODAY()+90),"EPI caduca ≤90 dies",IF(OR(N6393="Deteriorat usable",N6393="Revisió necessària"),"Revisar","OK"))))))))))</f>
      </c>
      <c r="R6393" s="20"/>
    </row>
    <row r="6394" customFormat="false" ht="15" hidden="false" customHeight="false" outlineLevel="0" collapsed="false">
      <c r="A6394" s="19" t="n">
        <v>59</v>
      </c>
      <c r="B6394" s="19" t="n">
        <f aca="false">IFERROR(VLOOKUP(A6394,Personal!$A$6:$F$112,2,FALSE()),"")</f>
        <v>0</v>
      </c>
      <c r="C6394" s="19" t="str">
        <f aca="false">IFERROR(VLOOKUP(A6394,Personal!$A$6:$F$112,3,FALSE()),"")</f>
        <v>Valls</v>
      </c>
      <c r="D6394" s="19" t="s">
        <v>132</v>
      </c>
      <c r="E6394" s="19" t="s">
        <v>175</v>
      </c>
      <c r="F6394" s="19" t="s">
        <v>176</v>
      </c>
      <c r="G6394" s="19" t="s">
        <v>272</v>
      </c>
      <c r="H6394" s="19" t="n">
        <f aca="false">IF(OR(VLOOKUP(A6394,Personal!$A$6:$F$112,5,FALSE())&lt;&gt;"Sí",N6394="No aplica"),0,'Catàleg GRAE'!D71)</f>
        <v>1</v>
      </c>
      <c r="I6394" s="20"/>
      <c r="J6394" s="20"/>
      <c r="K6394" s="20"/>
      <c r="L6394" s="21"/>
      <c r="M6394" s="21"/>
      <c r="N6394" s="20"/>
      <c r="O6394" s="20"/>
      <c r="P6394" s="19" t="str">
        <f aca="false">IF(I6394="","",I6394-H6394)</f>
        <v/>
      </c>
      <c r="Q6394" s="19" t="str">
        <f aca="true">IF(B6394="","",IF(N6394="No aplica","No aplica",IF(I6394="","Pendent",IF(N6394="Per substituir","Substituir",IF(OR(N6394="No localitzat",N6394="No lliurat"),"Reposar",IF(I6394&lt;H6394,"Reposar",IF(I6394&gt;H6394,"Revisar excedent",IF(AND(G6394="Sí",M6394&lt;&gt;"",M6394&lt;TODAY()),"EPI caducat",IF(AND(G6394="Sí",M6394&lt;&gt;"",M6394&lt;=TODAY()+90),"EPI caduca ≤90 dies",IF(OR(N6394="Deteriorat usable",N6394="Revisió necessària"),"Revisar","OK"))))))))))</f>
      </c>
      <c r="R6394" s="20"/>
    </row>
    <row r="6395" customFormat="false" ht="15" hidden="false" customHeight="false" outlineLevel="0" collapsed="false">
      <c r="A6395" s="19" t="n">
        <v>59</v>
      </c>
      <c r="B6395" s="19" t="n">
        <f aca="false">IFERROR(VLOOKUP(A6395,Personal!$A$6:$F$112,2,FALSE()),"")</f>
        <v>0</v>
      </c>
      <c r="C6395" s="19" t="str">
        <f aca="false">IFERROR(VLOOKUP(A6395,Personal!$A$6:$F$112,3,FALSE()),"")</f>
        <v>Valls</v>
      </c>
      <c r="D6395" s="19" t="s">
        <v>177</v>
      </c>
      <c r="E6395" s="19" t="s">
        <v>178</v>
      </c>
      <c r="F6395" s="19" t="s">
        <v>179</v>
      </c>
      <c r="G6395" s="19" t="s">
        <v>272</v>
      </c>
      <c r="H6395" s="19" t="n">
        <f aca="false">IF(OR(VLOOKUP(A6395,Personal!$A$6:$F$112,5,FALSE())&lt;&gt;"Sí",N6395="No aplica"),0,'Catàleg GRAE'!D72)</f>
        <v>1</v>
      </c>
      <c r="I6395" s="20"/>
      <c r="J6395" s="20"/>
      <c r="K6395" s="20"/>
      <c r="L6395" s="21"/>
      <c r="M6395" s="21"/>
      <c r="N6395" s="20"/>
      <c r="O6395" s="20"/>
      <c r="P6395" s="19" t="str">
        <f aca="false">IF(I6395="","",I6395-H6395)</f>
        <v/>
      </c>
      <c r="Q6395" s="19" t="str">
        <f aca="true">IF(B6395="","",IF(N6395="No aplica","No aplica",IF(I6395="","Pendent",IF(N6395="Per substituir","Substituir",IF(OR(N6395="No localitzat",N6395="No lliurat"),"Reposar",IF(I6395&lt;H6395,"Reposar",IF(I6395&gt;H6395,"Revisar excedent",IF(AND(G6395="Sí",M6395&lt;&gt;"",M6395&lt;TODAY()),"EPI caducat",IF(AND(G6395="Sí",M6395&lt;&gt;"",M6395&lt;=TODAY()+90),"EPI caduca ≤90 dies",IF(OR(N6395="Deteriorat usable",N6395="Revisió necessària"),"Revisar","OK"))))))))))</f>
      </c>
      <c r="R6395" s="20"/>
    </row>
    <row r="6396" customFormat="false" ht="15" hidden="false" customHeight="false" outlineLevel="0" collapsed="false">
      <c r="A6396" s="19" t="n">
        <v>59</v>
      </c>
      <c r="B6396" s="19" t="n">
        <f aca="false">IFERROR(VLOOKUP(A6396,Personal!$A$6:$F$112,2,FALSE()),"")</f>
        <v>0</v>
      </c>
      <c r="C6396" s="19" t="str">
        <f aca="false">IFERROR(VLOOKUP(A6396,Personal!$A$6:$F$112,3,FALSE()),"")</f>
        <v>Valls</v>
      </c>
      <c r="D6396" s="19" t="s">
        <v>177</v>
      </c>
      <c r="E6396" s="19" t="s">
        <v>180</v>
      </c>
      <c r="F6396" s="19" t="s">
        <v>181</v>
      </c>
      <c r="G6396" s="19" t="s">
        <v>272</v>
      </c>
      <c r="H6396" s="19" t="n">
        <f aca="false">IF(OR(VLOOKUP(A6396,Personal!$A$6:$F$112,5,FALSE())&lt;&gt;"Sí",N6396="No aplica"),0,'Catàleg GRAE'!D73)</f>
        <v>1</v>
      </c>
      <c r="I6396" s="20"/>
      <c r="J6396" s="20"/>
      <c r="K6396" s="20"/>
      <c r="L6396" s="21"/>
      <c r="M6396" s="21"/>
      <c r="N6396" s="20"/>
      <c r="O6396" s="20"/>
      <c r="P6396" s="19" t="str">
        <f aca="false">IF(I6396="","",I6396-H6396)</f>
        <v/>
      </c>
      <c r="Q6396" s="19" t="str">
        <f aca="true">IF(B6396="","",IF(N6396="No aplica","No aplica",IF(I6396="","Pendent",IF(N6396="Per substituir","Substituir",IF(OR(N6396="No localitzat",N6396="No lliurat"),"Reposar",IF(I6396&lt;H6396,"Reposar",IF(I6396&gt;H6396,"Revisar excedent",IF(AND(G6396="Sí",M6396&lt;&gt;"",M6396&lt;TODAY()),"EPI caducat",IF(AND(G6396="Sí",M6396&lt;&gt;"",M6396&lt;=TODAY()+90),"EPI caduca ≤90 dies",IF(OR(N6396="Deteriorat usable",N6396="Revisió necessària"),"Revisar","OK"))))))))))</f>
      </c>
      <c r="R6396" s="20"/>
    </row>
    <row r="6397" customFormat="false" ht="15" hidden="false" customHeight="false" outlineLevel="0" collapsed="false">
      <c r="A6397" s="19" t="n">
        <v>59</v>
      </c>
      <c r="B6397" s="19" t="n">
        <f aca="false">IFERROR(VLOOKUP(A6397,Personal!$A$6:$F$112,2,FALSE()),"")</f>
        <v>0</v>
      </c>
      <c r="C6397" s="19" t="str">
        <f aca="false">IFERROR(VLOOKUP(A6397,Personal!$A$6:$F$112,3,FALSE()),"")</f>
        <v>Valls</v>
      </c>
      <c r="D6397" s="19" t="s">
        <v>132</v>
      </c>
      <c r="E6397" s="19" t="s">
        <v>182</v>
      </c>
      <c r="F6397" s="19" t="s">
        <v>183</v>
      </c>
      <c r="G6397" s="19" t="s">
        <v>272</v>
      </c>
      <c r="H6397" s="19" t="n">
        <f aca="false">IF(OR(VLOOKUP(A6397,Personal!$A$6:$F$112,5,FALSE())&lt;&gt;"Sí",N6397="No aplica"),0,'Catàleg GRAE'!D74)</f>
        <v>1</v>
      </c>
      <c r="I6397" s="20"/>
      <c r="J6397" s="20"/>
      <c r="K6397" s="20"/>
      <c r="L6397" s="21"/>
      <c r="M6397" s="21"/>
      <c r="N6397" s="20"/>
      <c r="O6397" s="20"/>
      <c r="P6397" s="19" t="str">
        <f aca="false">IF(I6397="","",I6397-H6397)</f>
        <v/>
      </c>
      <c r="Q6397" s="19" t="str">
        <f aca="true">IF(B6397="","",IF(N6397="No aplica","No aplica",IF(I6397="","Pendent",IF(N6397="Per substituir","Substituir",IF(OR(N6397="No localitzat",N6397="No lliurat"),"Reposar",IF(I6397&lt;H6397,"Reposar",IF(I6397&gt;H6397,"Revisar excedent",IF(AND(G6397="Sí",M6397&lt;&gt;"",M6397&lt;TODAY()),"EPI caducat",IF(AND(G6397="Sí",M6397&lt;&gt;"",M6397&lt;=TODAY()+90),"EPI caduca ≤90 dies",IF(OR(N6397="Deteriorat usable",N6397="Revisió necessària"),"Revisar","OK"))))))))))</f>
      </c>
      <c r="R6397" s="20"/>
    </row>
    <row r="6398" customFormat="false" ht="15" hidden="false" customHeight="false" outlineLevel="0" collapsed="false">
      <c r="A6398" s="19" t="n">
        <v>59</v>
      </c>
      <c r="B6398" s="19" t="n">
        <f aca="false">IFERROR(VLOOKUP(A6398,Personal!$A$6:$F$112,2,FALSE()),"")</f>
        <v>0</v>
      </c>
      <c r="C6398" s="19" t="str">
        <f aca="false">IFERROR(VLOOKUP(A6398,Personal!$A$6:$F$112,3,FALSE()),"")</f>
        <v>Valls</v>
      </c>
      <c r="D6398" s="19" t="s">
        <v>177</v>
      </c>
      <c r="E6398" s="19" t="s">
        <v>184</v>
      </c>
      <c r="F6398" s="19" t="s">
        <v>185</v>
      </c>
      <c r="G6398" s="19" t="s">
        <v>272</v>
      </c>
      <c r="H6398" s="19" t="n">
        <f aca="false">IF(OR(VLOOKUP(A6398,Personal!$A$6:$F$112,5,FALSE())&lt;&gt;"Sí",N6398="No aplica"),0,'Catàleg GRAE'!D75)</f>
        <v>1</v>
      </c>
      <c r="I6398" s="20"/>
      <c r="J6398" s="20"/>
      <c r="K6398" s="20"/>
      <c r="L6398" s="21"/>
      <c r="M6398" s="21"/>
      <c r="N6398" s="20"/>
      <c r="O6398" s="20"/>
      <c r="P6398" s="19" t="str">
        <f aca="false">IF(I6398="","",I6398-H6398)</f>
        <v/>
      </c>
      <c r="Q6398" s="19" t="str">
        <f aca="true">IF(B6398="","",IF(N6398="No aplica","No aplica",IF(I6398="","Pendent",IF(N6398="Per substituir","Substituir",IF(OR(N6398="No localitzat",N6398="No lliurat"),"Reposar",IF(I6398&lt;H6398,"Reposar",IF(I6398&gt;H6398,"Revisar excedent",IF(AND(G6398="Sí",M6398&lt;&gt;"",M6398&lt;TODAY()),"EPI caducat",IF(AND(G6398="Sí",M6398&lt;&gt;"",M6398&lt;=TODAY()+90),"EPI caduca ≤90 dies",IF(OR(N6398="Deteriorat usable",N6398="Revisió necessària"),"Revisar","OK"))))))))))</f>
      </c>
      <c r="R6398" s="20"/>
    </row>
    <row r="6399" customFormat="false" ht="15" hidden="false" customHeight="false" outlineLevel="0" collapsed="false">
      <c r="A6399" s="19" t="n">
        <v>59</v>
      </c>
      <c r="B6399" s="19" t="n">
        <f aca="false">IFERROR(VLOOKUP(A6399,Personal!$A$6:$F$112,2,FALSE()),"")</f>
        <v>0</v>
      </c>
      <c r="C6399" s="19" t="str">
        <f aca="false">IFERROR(VLOOKUP(A6399,Personal!$A$6:$F$112,3,FALSE()),"")</f>
        <v>Valls</v>
      </c>
      <c r="D6399" s="19" t="s">
        <v>142</v>
      </c>
      <c r="E6399" s="19" t="s">
        <v>186</v>
      </c>
      <c r="F6399" s="19" t="s">
        <v>187</v>
      </c>
      <c r="G6399" s="19" t="s">
        <v>272</v>
      </c>
      <c r="H6399" s="19" t="n">
        <f aca="false">IF(OR(VLOOKUP(A6399,Personal!$A$6:$F$112,5,FALSE())&lt;&gt;"Sí",N6399="No aplica"),0,'Catàleg GRAE'!D76)</f>
        <v>1</v>
      </c>
      <c r="I6399" s="20"/>
      <c r="J6399" s="20"/>
      <c r="K6399" s="20"/>
      <c r="L6399" s="21"/>
      <c r="M6399" s="21"/>
      <c r="N6399" s="20"/>
      <c r="O6399" s="20"/>
      <c r="P6399" s="19" t="str">
        <f aca="false">IF(I6399="","",I6399-H6399)</f>
        <v/>
      </c>
      <c r="Q6399" s="19" t="str">
        <f aca="true">IF(B6399="","",IF(N6399="No aplica","No aplica",IF(I6399="","Pendent",IF(N6399="Per substituir","Substituir",IF(OR(N6399="No localitzat",N6399="No lliurat"),"Reposar",IF(I6399&lt;H6399,"Reposar",IF(I6399&gt;H6399,"Revisar excedent",IF(AND(G6399="Sí",M6399&lt;&gt;"",M6399&lt;TODAY()),"EPI caducat",IF(AND(G6399="Sí",M6399&lt;&gt;"",M6399&lt;=TODAY()+90),"EPI caduca ≤90 dies",IF(OR(N6399="Deteriorat usable",N6399="Revisió necessària"),"Revisar","OK"))))))))))</f>
      </c>
      <c r="R6399" s="20"/>
    </row>
    <row r="6400" customFormat="false" ht="15" hidden="false" customHeight="false" outlineLevel="0" collapsed="false">
      <c r="A6400" s="19" t="n">
        <v>59</v>
      </c>
      <c r="B6400" s="19" t="n">
        <f aca="false">IFERROR(VLOOKUP(A6400,Personal!$A$6:$F$112,2,FALSE()),"")</f>
        <v>0</v>
      </c>
      <c r="C6400" s="19" t="str">
        <f aca="false">IFERROR(VLOOKUP(A6400,Personal!$A$6:$F$112,3,FALSE()),"")</f>
        <v>Valls</v>
      </c>
      <c r="D6400" s="19" t="s">
        <v>177</v>
      </c>
      <c r="E6400" s="19" t="s">
        <v>188</v>
      </c>
      <c r="F6400" s="19" t="s">
        <v>189</v>
      </c>
      <c r="G6400" s="19" t="s">
        <v>272</v>
      </c>
      <c r="H6400" s="19" t="n">
        <f aca="false">IF(OR(VLOOKUP(A6400,Personal!$A$6:$F$112,5,FALSE())&lt;&gt;"Sí",N6400="No aplica"),0,'Catàleg GRAE'!D77)</f>
        <v>1</v>
      </c>
      <c r="I6400" s="20"/>
      <c r="J6400" s="20"/>
      <c r="K6400" s="20"/>
      <c r="L6400" s="21"/>
      <c r="M6400" s="21"/>
      <c r="N6400" s="20"/>
      <c r="O6400" s="20"/>
      <c r="P6400" s="19" t="str">
        <f aca="false">IF(I6400="","",I6400-H6400)</f>
        <v/>
      </c>
      <c r="Q6400" s="19" t="str">
        <f aca="true">IF(B6400="","",IF(N6400="No aplica","No aplica",IF(I6400="","Pendent",IF(N6400="Per substituir","Substituir",IF(OR(N6400="No localitzat",N6400="No lliurat"),"Reposar",IF(I6400&lt;H6400,"Reposar",IF(I6400&gt;H6400,"Revisar excedent",IF(AND(G6400="Sí",M6400&lt;&gt;"",M6400&lt;TODAY()),"EPI caducat",IF(AND(G6400="Sí",M6400&lt;&gt;"",M6400&lt;=TODAY()+90),"EPI caduca ≤90 dies",IF(OR(N6400="Deteriorat usable",N6400="Revisió necessària"),"Revisar","OK"))))))))))</f>
      </c>
      <c r="R6400" s="20"/>
    </row>
    <row r="6401" customFormat="false" ht="15" hidden="false" customHeight="false" outlineLevel="0" collapsed="false">
      <c r="A6401" s="19" t="n">
        <v>59</v>
      </c>
      <c r="B6401" s="19" t="n">
        <f aca="false">IFERROR(VLOOKUP(A6401,Personal!$A$6:$F$112,2,FALSE()),"")</f>
        <v>0</v>
      </c>
      <c r="C6401" s="19" t="str">
        <f aca="false">IFERROR(VLOOKUP(A6401,Personal!$A$6:$F$112,3,FALSE()),"")</f>
        <v>Valls</v>
      </c>
      <c r="D6401" s="19" t="s">
        <v>132</v>
      </c>
      <c r="E6401" s="19" t="s">
        <v>190</v>
      </c>
      <c r="F6401" s="19" t="s">
        <v>191</v>
      </c>
      <c r="G6401" s="19" t="s">
        <v>272</v>
      </c>
      <c r="H6401" s="19" t="n">
        <f aca="false">IF(OR(VLOOKUP(A6401,Personal!$A$6:$F$112,5,FALSE())&lt;&gt;"Sí",N6401="No aplica"),0,'Catàleg GRAE'!D78)</f>
        <v>1</v>
      </c>
      <c r="I6401" s="20"/>
      <c r="J6401" s="20"/>
      <c r="K6401" s="20"/>
      <c r="L6401" s="21"/>
      <c r="M6401" s="21"/>
      <c r="N6401" s="20"/>
      <c r="O6401" s="20"/>
      <c r="P6401" s="19" t="str">
        <f aca="false">IF(I6401="","",I6401-H6401)</f>
        <v/>
      </c>
      <c r="Q6401" s="19" t="str">
        <f aca="true">IF(B6401="","",IF(N6401="No aplica","No aplica",IF(I6401="","Pendent",IF(N6401="Per substituir","Substituir",IF(OR(N6401="No localitzat",N6401="No lliurat"),"Reposar",IF(I6401&lt;H6401,"Reposar",IF(I6401&gt;H6401,"Revisar excedent",IF(AND(G6401="Sí",M6401&lt;&gt;"",M6401&lt;TODAY()),"EPI caducat",IF(AND(G6401="Sí",M6401&lt;&gt;"",M6401&lt;=TODAY()+90),"EPI caduca ≤90 dies",IF(OR(N6401="Deteriorat usable",N6401="Revisió necessària"),"Revisar","OK"))))))))))</f>
      </c>
      <c r="R6401" s="20"/>
    </row>
    <row r="6402" customFormat="false" ht="15" hidden="false" customHeight="false" outlineLevel="0" collapsed="false">
      <c r="A6402" s="19" t="n">
        <v>59</v>
      </c>
      <c r="B6402" s="19" t="n">
        <f aca="false">IFERROR(VLOOKUP(A6402,Personal!$A$6:$F$112,2,FALSE()),"")</f>
        <v>0</v>
      </c>
      <c r="C6402" s="19" t="str">
        <f aca="false">IFERROR(VLOOKUP(A6402,Personal!$A$6:$F$112,3,FALSE()),"")</f>
        <v>Valls</v>
      </c>
      <c r="D6402" s="19" t="s">
        <v>177</v>
      </c>
      <c r="E6402" s="19" t="s">
        <v>192</v>
      </c>
      <c r="F6402" s="19" t="s">
        <v>193</v>
      </c>
      <c r="G6402" s="19" t="s">
        <v>272</v>
      </c>
      <c r="H6402" s="19" t="n">
        <f aca="false">IF(OR(VLOOKUP(A6402,Personal!$A$6:$F$112,5,FALSE())&lt;&gt;"Sí",N6402="No aplica"),0,'Catàleg GRAE'!D79)</f>
        <v>8</v>
      </c>
      <c r="I6402" s="20"/>
      <c r="J6402" s="20"/>
      <c r="K6402" s="20"/>
      <c r="L6402" s="21"/>
      <c r="M6402" s="21"/>
      <c r="N6402" s="20"/>
      <c r="O6402" s="20"/>
      <c r="P6402" s="19" t="str">
        <f aca="false">IF(I6402="","",I6402-H6402)</f>
        <v/>
      </c>
      <c r="Q6402" s="19" t="str">
        <f aca="true">IF(B6402="","",IF(N6402="No aplica","No aplica",IF(I6402="","Pendent",IF(N6402="Per substituir","Substituir",IF(OR(N6402="No localitzat",N6402="No lliurat"),"Reposar",IF(I6402&lt;H6402,"Reposar",IF(I6402&gt;H6402,"Revisar excedent",IF(AND(G6402="Sí",M6402&lt;&gt;"",M6402&lt;TODAY()),"EPI caducat",IF(AND(G6402="Sí",M6402&lt;&gt;"",M6402&lt;=TODAY()+90),"EPI caduca ≤90 dies",IF(OR(N6402="Deteriorat usable",N6402="Revisió necessària"),"Revisar","OK"))))))))))</f>
      </c>
      <c r="R6402" s="20"/>
    </row>
    <row r="6403" customFormat="false" ht="15" hidden="false" customHeight="false" outlineLevel="0" collapsed="false">
      <c r="A6403" s="19" t="n">
        <v>59</v>
      </c>
      <c r="B6403" s="19" t="n">
        <f aca="false">IFERROR(VLOOKUP(A6403,Personal!$A$6:$F$112,2,FALSE()),"")</f>
        <v>0</v>
      </c>
      <c r="C6403" s="19" t="str">
        <f aca="false">IFERROR(VLOOKUP(A6403,Personal!$A$6:$F$112,3,FALSE()),"")</f>
        <v>Valls</v>
      </c>
      <c r="D6403" s="19" t="s">
        <v>177</v>
      </c>
      <c r="E6403" s="19" t="s">
        <v>194</v>
      </c>
      <c r="F6403" s="19" t="s">
        <v>195</v>
      </c>
      <c r="G6403" s="19" t="s">
        <v>272</v>
      </c>
      <c r="H6403" s="19" t="n">
        <f aca="false">IF(OR(VLOOKUP(A6403,Personal!$A$6:$F$112,5,FALSE())&lt;&gt;"Sí",N6403="No aplica"),0,'Catàleg GRAE'!D80)</f>
        <v>2</v>
      </c>
      <c r="I6403" s="20"/>
      <c r="J6403" s="20"/>
      <c r="K6403" s="20"/>
      <c r="L6403" s="21"/>
      <c r="M6403" s="21"/>
      <c r="N6403" s="20"/>
      <c r="O6403" s="20"/>
      <c r="P6403" s="19" t="str">
        <f aca="false">IF(I6403="","",I6403-H6403)</f>
        <v/>
      </c>
      <c r="Q6403" s="19" t="str">
        <f aca="true">IF(B6403="","",IF(N6403="No aplica","No aplica",IF(I6403="","Pendent",IF(N6403="Per substituir","Substituir",IF(OR(N6403="No localitzat",N6403="No lliurat"),"Reposar",IF(I6403&lt;H6403,"Reposar",IF(I6403&gt;H6403,"Revisar excedent",IF(AND(G6403="Sí",M6403&lt;&gt;"",M6403&lt;TODAY()),"EPI caducat",IF(AND(G6403="Sí",M6403&lt;&gt;"",M6403&lt;=TODAY()+90),"EPI caduca ≤90 dies",IF(OR(N6403="Deteriorat usable",N6403="Revisió necessària"),"Revisar","OK"))))))))))</f>
      </c>
      <c r="R6403" s="20"/>
    </row>
    <row r="6404" customFormat="false" ht="15" hidden="false" customHeight="false" outlineLevel="0" collapsed="false">
      <c r="A6404" s="19" t="n">
        <v>59</v>
      </c>
      <c r="B6404" s="19" t="n">
        <f aca="false">IFERROR(VLOOKUP(A6404,Personal!$A$6:$F$112,2,FALSE()),"")</f>
        <v>0</v>
      </c>
      <c r="C6404" s="19" t="str">
        <f aca="false">IFERROR(VLOOKUP(A6404,Personal!$A$6:$F$112,3,FALSE()),"")</f>
        <v>Valls</v>
      </c>
      <c r="D6404" s="19" t="s">
        <v>177</v>
      </c>
      <c r="E6404" s="19" t="s">
        <v>196</v>
      </c>
      <c r="F6404" s="19" t="s">
        <v>197</v>
      </c>
      <c r="G6404" s="19" t="s">
        <v>272</v>
      </c>
      <c r="H6404" s="19" t="n">
        <f aca="false">IF(OR(VLOOKUP(A6404,Personal!$A$6:$F$112,5,FALSE())&lt;&gt;"Sí",N6404="No aplica"),0,'Catàleg GRAE'!D81)</f>
        <v>1</v>
      </c>
      <c r="I6404" s="20"/>
      <c r="J6404" s="20"/>
      <c r="K6404" s="20"/>
      <c r="L6404" s="21"/>
      <c r="M6404" s="21"/>
      <c r="N6404" s="20"/>
      <c r="O6404" s="20"/>
      <c r="P6404" s="19" t="str">
        <f aca="false">IF(I6404="","",I6404-H6404)</f>
        <v/>
      </c>
      <c r="Q6404" s="19" t="str">
        <f aca="true">IF(B6404="","",IF(N6404="No aplica","No aplica",IF(I6404="","Pendent",IF(N6404="Per substituir","Substituir",IF(OR(N6404="No localitzat",N6404="No lliurat"),"Reposar",IF(I6404&lt;H6404,"Reposar",IF(I6404&gt;H6404,"Revisar excedent",IF(AND(G6404="Sí",M6404&lt;&gt;"",M6404&lt;TODAY()),"EPI caducat",IF(AND(G6404="Sí",M6404&lt;&gt;"",M6404&lt;=TODAY()+90),"EPI caduca ≤90 dies",IF(OR(N6404="Deteriorat usable",N6404="Revisió necessària"),"Revisar","OK"))))))))))</f>
      </c>
      <c r="R6404" s="20"/>
    </row>
    <row r="6405" customFormat="false" ht="15" hidden="false" customHeight="false" outlineLevel="0" collapsed="false">
      <c r="A6405" s="19" t="n">
        <v>59</v>
      </c>
      <c r="B6405" s="19" t="n">
        <f aca="false">IFERROR(VLOOKUP(A6405,Personal!$A$6:$F$112,2,FALSE()),"")</f>
        <v>0</v>
      </c>
      <c r="C6405" s="19" t="str">
        <f aca="false">IFERROR(VLOOKUP(A6405,Personal!$A$6:$F$112,3,FALSE()),"")</f>
        <v>Valls</v>
      </c>
      <c r="D6405" s="19" t="s">
        <v>177</v>
      </c>
      <c r="E6405" s="19" t="s">
        <v>198</v>
      </c>
      <c r="F6405" s="19" t="s">
        <v>199</v>
      </c>
      <c r="G6405" s="19" t="s">
        <v>272</v>
      </c>
      <c r="H6405" s="19" t="n">
        <f aca="false">IF(OR(VLOOKUP(A6405,Personal!$A$6:$F$112,5,FALSE())&lt;&gt;"Sí",N6405="No aplica"),0,'Catàleg GRAE'!D82)</f>
        <v>1</v>
      </c>
      <c r="I6405" s="20"/>
      <c r="J6405" s="20"/>
      <c r="K6405" s="20"/>
      <c r="L6405" s="21"/>
      <c r="M6405" s="21"/>
      <c r="N6405" s="20"/>
      <c r="O6405" s="20"/>
      <c r="P6405" s="19" t="str">
        <f aca="false">IF(I6405="","",I6405-H6405)</f>
        <v/>
      </c>
      <c r="Q6405" s="19" t="str">
        <f aca="true">IF(B6405="","",IF(N6405="No aplica","No aplica",IF(I6405="","Pendent",IF(N6405="Per substituir","Substituir",IF(OR(N6405="No localitzat",N6405="No lliurat"),"Reposar",IF(I6405&lt;H6405,"Reposar",IF(I6405&gt;H6405,"Revisar excedent",IF(AND(G6405="Sí",M6405&lt;&gt;"",M6405&lt;TODAY()),"EPI caducat",IF(AND(G6405="Sí",M6405&lt;&gt;"",M6405&lt;=TODAY()+90),"EPI caduca ≤90 dies",IF(OR(N6405="Deteriorat usable",N6405="Revisió necessària"),"Revisar","OK"))))))))))</f>
      </c>
      <c r="R6405" s="20"/>
    </row>
    <row r="6406" customFormat="false" ht="15" hidden="false" customHeight="false" outlineLevel="0" collapsed="false">
      <c r="A6406" s="19" t="n">
        <v>59</v>
      </c>
      <c r="B6406" s="19" t="n">
        <f aca="false">IFERROR(VLOOKUP(A6406,Personal!$A$6:$F$112,2,FALSE()),"")</f>
        <v>0</v>
      </c>
      <c r="C6406" s="19" t="str">
        <f aca="false">IFERROR(VLOOKUP(A6406,Personal!$A$6:$F$112,3,FALSE()),"")</f>
        <v>Valls</v>
      </c>
      <c r="D6406" s="19" t="s">
        <v>177</v>
      </c>
      <c r="E6406" s="19" t="s">
        <v>200</v>
      </c>
      <c r="F6406" s="19" t="s">
        <v>201</v>
      </c>
      <c r="G6406" s="19" t="s">
        <v>272</v>
      </c>
      <c r="H6406" s="19" t="n">
        <f aca="false">IF(OR(VLOOKUP(A6406,Personal!$A$6:$F$112,5,FALSE())&lt;&gt;"Sí",N6406="No aplica"),0,'Catàleg GRAE'!D83)</f>
        <v>1</v>
      </c>
      <c r="I6406" s="20"/>
      <c r="J6406" s="20"/>
      <c r="K6406" s="20"/>
      <c r="L6406" s="21"/>
      <c r="M6406" s="21"/>
      <c r="N6406" s="20"/>
      <c r="O6406" s="20"/>
      <c r="P6406" s="19" t="str">
        <f aca="false">IF(I6406="","",I6406-H6406)</f>
        <v/>
      </c>
      <c r="Q6406" s="19" t="str">
        <f aca="true">IF(B6406="","",IF(N6406="No aplica","No aplica",IF(I6406="","Pendent",IF(N6406="Per substituir","Substituir",IF(OR(N6406="No localitzat",N6406="No lliurat"),"Reposar",IF(I6406&lt;H6406,"Reposar",IF(I6406&gt;H6406,"Revisar excedent",IF(AND(G6406="Sí",M6406&lt;&gt;"",M6406&lt;TODAY()),"EPI caducat",IF(AND(G6406="Sí",M6406&lt;&gt;"",M6406&lt;=TODAY()+90),"EPI caduca ≤90 dies",IF(OR(N6406="Deteriorat usable",N6406="Revisió necessària"),"Revisar","OK"))))))))))</f>
      </c>
      <c r="R6406" s="20"/>
    </row>
    <row r="6407" customFormat="false" ht="15" hidden="false" customHeight="false" outlineLevel="0" collapsed="false">
      <c r="A6407" s="19" t="n">
        <v>59</v>
      </c>
      <c r="B6407" s="19" t="n">
        <f aca="false">IFERROR(VLOOKUP(A6407,Personal!$A$6:$F$112,2,FALSE()),"")</f>
        <v>0</v>
      </c>
      <c r="C6407" s="19" t="str">
        <f aca="false">IFERROR(VLOOKUP(A6407,Personal!$A$6:$F$112,3,FALSE()),"")</f>
        <v>Valls</v>
      </c>
      <c r="D6407" s="19" t="s">
        <v>94</v>
      </c>
      <c r="E6407" s="19" t="s">
        <v>202</v>
      </c>
      <c r="F6407" s="19" t="s">
        <v>203</v>
      </c>
      <c r="G6407" s="19" t="s">
        <v>291</v>
      </c>
      <c r="H6407" s="19" t="n">
        <f aca="false">IF(OR(VLOOKUP(A6407,Personal!$A$6:$F$112,5,FALSE())&lt;&gt;"Sí",N6407="No aplica"),0,'Catàleg GRAE'!D84)</f>
        <v>1</v>
      </c>
      <c r="I6407" s="20"/>
      <c r="J6407" s="20"/>
      <c r="K6407" s="20"/>
      <c r="L6407" s="21"/>
      <c r="M6407" s="21"/>
      <c r="N6407" s="20"/>
      <c r="O6407" s="20"/>
      <c r="P6407" s="19" t="str">
        <f aca="false">IF(I6407="","",I6407-H6407)</f>
        <v/>
      </c>
      <c r="Q6407" s="19" t="str">
        <f aca="true">IF(B6407="","",IF(N6407="No aplica","No aplica",IF(I6407="","Pendent",IF(N6407="Per substituir","Substituir",IF(OR(N6407="No localitzat",N6407="No lliurat"),"Reposar",IF(I6407&lt;H6407,"Reposar",IF(I6407&gt;H6407,"Revisar excedent",IF(AND(G6407="Sí",M6407&lt;&gt;"",M6407&lt;TODAY()),"EPI caducat",IF(AND(G6407="Sí",M6407&lt;&gt;"",M6407&lt;=TODAY()+90),"EPI caduca ≤90 dies",IF(OR(N6407="Deteriorat usable",N6407="Revisió necessària"),"Revisar","OK"))))))))))</f>
      </c>
      <c r="R6407" s="20"/>
    </row>
    <row r="6408" customFormat="false" ht="15" hidden="false" customHeight="false" outlineLevel="0" collapsed="false">
      <c r="A6408" s="19" t="n">
        <v>59</v>
      </c>
      <c r="B6408" s="19" t="n">
        <f aca="false">IFERROR(VLOOKUP(A6408,Personal!$A$6:$F$112,2,FALSE()),"")</f>
        <v>0</v>
      </c>
      <c r="C6408" s="19" t="str">
        <f aca="false">IFERROR(VLOOKUP(A6408,Personal!$A$6:$F$112,3,FALSE()),"")</f>
        <v>Valls</v>
      </c>
      <c r="D6408" s="19" t="s">
        <v>125</v>
      </c>
      <c r="E6408" s="19" t="s">
        <v>204</v>
      </c>
      <c r="F6408" s="19" t="s">
        <v>205</v>
      </c>
      <c r="G6408" s="19" t="s">
        <v>291</v>
      </c>
      <c r="H6408" s="19" t="n">
        <f aca="false">IF(OR(VLOOKUP(A6408,Personal!$A$6:$F$112,5,FALSE())&lt;&gt;"Sí",N6408="No aplica"),0,'Catàleg GRAE'!D85)</f>
        <v>1</v>
      </c>
      <c r="I6408" s="20"/>
      <c r="J6408" s="20"/>
      <c r="K6408" s="20"/>
      <c r="L6408" s="21"/>
      <c r="M6408" s="21"/>
      <c r="N6408" s="20"/>
      <c r="O6408" s="20"/>
      <c r="P6408" s="19" t="str">
        <f aca="false">IF(I6408="","",I6408-H6408)</f>
        <v/>
      </c>
      <c r="Q6408" s="19" t="str">
        <f aca="true">IF(B6408="","",IF(N6408="No aplica","No aplica",IF(I6408="","Pendent",IF(N6408="Per substituir","Substituir",IF(OR(N6408="No localitzat",N6408="No lliurat"),"Reposar",IF(I6408&lt;H6408,"Reposar",IF(I6408&gt;H6408,"Revisar excedent",IF(AND(G6408="Sí",M6408&lt;&gt;"",M6408&lt;TODAY()),"EPI caducat",IF(AND(G6408="Sí",M6408&lt;&gt;"",M6408&lt;=TODAY()+90),"EPI caduca ≤90 dies",IF(OR(N6408="Deteriorat usable",N6408="Revisió necessària"),"Revisar","OK"))))))))))</f>
      </c>
      <c r="R6408" s="20"/>
    </row>
    <row r="6409" customFormat="false" ht="15" hidden="false" customHeight="false" outlineLevel="0" collapsed="false">
      <c r="A6409" s="19" t="n">
        <v>59</v>
      </c>
      <c r="B6409" s="19" t="n">
        <f aca="false">IFERROR(VLOOKUP(A6409,Personal!$A$6:$F$112,2,FALSE()),"")</f>
        <v>0</v>
      </c>
      <c r="C6409" s="19" t="str">
        <f aca="false">IFERROR(VLOOKUP(A6409,Personal!$A$6:$F$112,3,FALSE()),"")</f>
        <v>Valls</v>
      </c>
      <c r="D6409" s="19" t="s">
        <v>153</v>
      </c>
      <c r="E6409" s="19" t="s">
        <v>206</v>
      </c>
      <c r="F6409" s="19" t="s">
        <v>207</v>
      </c>
      <c r="G6409" s="19" t="s">
        <v>272</v>
      </c>
      <c r="H6409" s="19" t="n">
        <f aca="false">IF(OR(VLOOKUP(A6409,Personal!$A$6:$F$112,5,FALSE())&lt;&gt;"Sí",N6409="No aplica"),0,'Catàleg GRAE'!D86)</f>
        <v>1</v>
      </c>
      <c r="I6409" s="20"/>
      <c r="J6409" s="20"/>
      <c r="K6409" s="20"/>
      <c r="L6409" s="21"/>
      <c r="M6409" s="21"/>
      <c r="N6409" s="20"/>
      <c r="O6409" s="20"/>
      <c r="P6409" s="19" t="str">
        <f aca="false">IF(I6409="","",I6409-H6409)</f>
        <v/>
      </c>
      <c r="Q6409" s="19" t="str">
        <f aca="true">IF(B6409="","",IF(N6409="No aplica","No aplica",IF(I6409="","Pendent",IF(N6409="Per substituir","Substituir",IF(OR(N6409="No localitzat",N6409="No lliurat"),"Reposar",IF(I6409&lt;H6409,"Reposar",IF(I6409&gt;H6409,"Revisar excedent",IF(AND(G6409="Sí",M6409&lt;&gt;"",M6409&lt;TODAY()),"EPI caducat",IF(AND(G6409="Sí",M6409&lt;&gt;"",M6409&lt;=TODAY()+90),"EPI caduca ≤90 dies",IF(OR(N6409="Deteriorat usable",N6409="Revisió necessària"),"Revisar","OK"))))))))))</f>
      </c>
      <c r="R6409" s="20"/>
    </row>
    <row r="6410" customFormat="false" ht="15" hidden="false" customHeight="false" outlineLevel="0" collapsed="false">
      <c r="A6410" s="19" t="n">
        <v>59</v>
      </c>
      <c r="B6410" s="19" t="n">
        <f aca="false">IFERROR(VLOOKUP(A6410,Personal!$A$6:$F$112,2,FALSE()),"")</f>
        <v>0</v>
      </c>
      <c r="C6410" s="19" t="str">
        <f aca="false">IFERROR(VLOOKUP(A6410,Personal!$A$6:$F$112,3,FALSE()),"")</f>
        <v>Valls</v>
      </c>
      <c r="D6410" s="19" t="s">
        <v>177</v>
      </c>
      <c r="E6410" s="19" t="s">
        <v>208</v>
      </c>
      <c r="F6410" s="19" t="s">
        <v>209</v>
      </c>
      <c r="G6410" s="19" t="s">
        <v>272</v>
      </c>
      <c r="H6410" s="19" t="n">
        <f aca="false">IF(OR(VLOOKUP(A6410,Personal!$A$6:$F$112,5,FALSE())&lt;&gt;"Sí",N6410="No aplica"),0,'Catàleg GRAE'!D87)</f>
        <v>1</v>
      </c>
      <c r="I6410" s="20"/>
      <c r="J6410" s="20"/>
      <c r="K6410" s="20"/>
      <c r="L6410" s="21"/>
      <c r="M6410" s="21"/>
      <c r="N6410" s="20"/>
      <c r="O6410" s="20"/>
      <c r="P6410" s="19" t="str">
        <f aca="false">IF(I6410="","",I6410-H6410)</f>
        <v/>
      </c>
      <c r="Q6410" s="19" t="str">
        <f aca="true">IF(B6410="","",IF(N6410="No aplica","No aplica",IF(I6410="","Pendent",IF(N6410="Per substituir","Substituir",IF(OR(N6410="No localitzat",N6410="No lliurat"),"Reposar",IF(I6410&lt;H6410,"Reposar",IF(I6410&gt;H6410,"Revisar excedent",IF(AND(G6410="Sí",M6410&lt;&gt;"",M6410&lt;TODAY()),"EPI caducat",IF(AND(G6410="Sí",M6410&lt;&gt;"",M6410&lt;=TODAY()+90),"EPI caduca ≤90 dies",IF(OR(N6410="Deteriorat usable",N6410="Revisió necessària"),"Revisar","OK"))))))))))</f>
      </c>
      <c r="R6410" s="20"/>
    </row>
    <row r="6411" customFormat="false" ht="15" hidden="false" customHeight="false" outlineLevel="0" collapsed="false">
      <c r="A6411" s="19" t="n">
        <v>59</v>
      </c>
      <c r="B6411" s="19" t="n">
        <f aca="false">IFERROR(VLOOKUP(A6411,Personal!$A$6:$F$112,2,FALSE()),"")</f>
        <v>0</v>
      </c>
      <c r="C6411" s="19" t="str">
        <f aca="false">IFERROR(VLOOKUP(A6411,Personal!$A$6:$F$112,3,FALSE()),"")</f>
        <v>Valls</v>
      </c>
      <c r="D6411" s="19" t="s">
        <v>177</v>
      </c>
      <c r="E6411" s="19" t="s">
        <v>210</v>
      </c>
      <c r="F6411" s="19" t="s">
        <v>211</v>
      </c>
      <c r="G6411" s="19" t="s">
        <v>272</v>
      </c>
      <c r="H6411" s="19" t="n">
        <f aca="false">IF(OR(VLOOKUP(A6411,Personal!$A$6:$F$112,5,FALSE())&lt;&gt;"Sí",N6411="No aplica"),0,'Catàleg GRAE'!D88)</f>
        <v>1</v>
      </c>
      <c r="I6411" s="20"/>
      <c r="J6411" s="20"/>
      <c r="K6411" s="20"/>
      <c r="L6411" s="21"/>
      <c r="M6411" s="21"/>
      <c r="N6411" s="20"/>
      <c r="O6411" s="20"/>
      <c r="P6411" s="19" t="str">
        <f aca="false">IF(I6411="","",I6411-H6411)</f>
        <v/>
      </c>
      <c r="Q6411" s="19" t="str">
        <f aca="true">IF(B6411="","",IF(N6411="No aplica","No aplica",IF(I6411="","Pendent",IF(N6411="Per substituir","Substituir",IF(OR(N6411="No localitzat",N6411="No lliurat"),"Reposar",IF(I6411&lt;H6411,"Reposar",IF(I6411&gt;H6411,"Revisar excedent",IF(AND(G6411="Sí",M6411&lt;&gt;"",M6411&lt;TODAY()),"EPI caducat",IF(AND(G6411="Sí",M6411&lt;&gt;"",M6411&lt;=TODAY()+90),"EPI caduca ≤90 dies",IF(OR(N6411="Deteriorat usable",N6411="Revisió necessària"),"Revisar","OK"))))))))))</f>
      </c>
      <c r="R6411" s="20"/>
    </row>
    <row r="6412" customFormat="false" ht="15" hidden="false" customHeight="false" outlineLevel="0" collapsed="false">
      <c r="A6412" s="19" t="n">
        <v>59</v>
      </c>
      <c r="B6412" s="19" t="n">
        <f aca="false">IFERROR(VLOOKUP(A6412,Personal!$A$6:$F$112,2,FALSE()),"")</f>
        <v>0</v>
      </c>
      <c r="C6412" s="19" t="str">
        <f aca="false">IFERROR(VLOOKUP(A6412,Personal!$A$6:$F$112,3,FALSE()),"")</f>
        <v>Valls</v>
      </c>
      <c r="D6412" s="19" t="s">
        <v>125</v>
      </c>
      <c r="E6412" s="19" t="s">
        <v>212</v>
      </c>
      <c r="F6412" s="19" t="s">
        <v>213</v>
      </c>
      <c r="G6412" s="19" t="s">
        <v>272</v>
      </c>
      <c r="H6412" s="19" t="n">
        <f aca="false">IF(OR(VLOOKUP(A6412,Personal!$A$6:$F$112,5,FALSE())&lt;&gt;"Sí",N6412="No aplica"),0,'Catàleg GRAE'!D89)</f>
        <v>1</v>
      </c>
      <c r="I6412" s="20"/>
      <c r="J6412" s="20"/>
      <c r="K6412" s="20"/>
      <c r="L6412" s="21"/>
      <c r="M6412" s="21"/>
      <c r="N6412" s="20"/>
      <c r="O6412" s="20"/>
      <c r="P6412" s="19" t="str">
        <f aca="false">IF(I6412="","",I6412-H6412)</f>
        <v/>
      </c>
      <c r="Q6412" s="19" t="str">
        <f aca="true">IF(B6412="","",IF(N6412="No aplica","No aplica",IF(I6412="","Pendent",IF(N6412="Per substituir","Substituir",IF(OR(N6412="No localitzat",N6412="No lliurat"),"Reposar",IF(I6412&lt;H6412,"Reposar",IF(I6412&gt;H6412,"Revisar excedent",IF(AND(G6412="Sí",M6412&lt;&gt;"",M6412&lt;TODAY()),"EPI caducat",IF(AND(G6412="Sí",M6412&lt;&gt;"",M6412&lt;=TODAY()+90),"EPI caduca ≤90 dies",IF(OR(N6412="Deteriorat usable",N6412="Revisió necessària"),"Revisar","OK"))))))))))</f>
      </c>
      <c r="R6412" s="20"/>
    </row>
    <row r="6413" customFormat="false" ht="15" hidden="false" customHeight="false" outlineLevel="0" collapsed="false">
      <c r="A6413" s="19" t="n">
        <v>59</v>
      </c>
      <c r="B6413" s="19" t="n">
        <f aca="false">IFERROR(VLOOKUP(A6413,Personal!$A$6:$F$112,2,FALSE()),"")</f>
        <v>0</v>
      </c>
      <c r="C6413" s="19" t="str">
        <f aca="false">IFERROR(VLOOKUP(A6413,Personal!$A$6:$F$112,3,FALSE()),"")</f>
        <v>Valls</v>
      </c>
      <c r="D6413" s="19" t="s">
        <v>40</v>
      </c>
      <c r="E6413" s="19" t="s">
        <v>214</v>
      </c>
      <c r="F6413" s="19" t="s">
        <v>215</v>
      </c>
      <c r="G6413" s="19" t="s">
        <v>291</v>
      </c>
      <c r="H6413" s="19" t="n">
        <f aca="false">IF(OR(VLOOKUP(A6413,Personal!$A$6:$F$112,5,FALSE())&lt;&gt;"Sí",N6413="No aplica"),0,'Catàleg GRAE'!D90)</f>
        <v>1</v>
      </c>
      <c r="I6413" s="20"/>
      <c r="J6413" s="20"/>
      <c r="K6413" s="20"/>
      <c r="L6413" s="21"/>
      <c r="M6413" s="21"/>
      <c r="N6413" s="20"/>
      <c r="O6413" s="20"/>
      <c r="P6413" s="19" t="str">
        <f aca="false">IF(I6413="","",I6413-H6413)</f>
        <v/>
      </c>
      <c r="Q6413" s="19" t="str">
        <f aca="true">IF(B6413="","",IF(N6413="No aplica","No aplica",IF(I6413="","Pendent",IF(N6413="Per substituir","Substituir",IF(OR(N6413="No localitzat",N6413="No lliurat"),"Reposar",IF(I6413&lt;H6413,"Reposar",IF(I6413&gt;H6413,"Revisar excedent",IF(AND(G6413="Sí",M6413&lt;&gt;"",M6413&lt;TODAY()),"EPI caducat",IF(AND(G6413="Sí",M6413&lt;&gt;"",M6413&lt;=TODAY()+90),"EPI caduca ≤90 dies",IF(OR(N6413="Deteriorat usable",N6413="Revisió necessària"),"Revisar","OK"))))))))))</f>
      </c>
      <c r="R6413" s="20"/>
    </row>
    <row r="6414" customFormat="false" ht="15" hidden="false" customHeight="false" outlineLevel="0" collapsed="false">
      <c r="A6414" s="19" t="n">
        <v>59</v>
      </c>
      <c r="B6414" s="19" t="n">
        <f aca="false">IFERROR(VLOOKUP(A6414,Personal!$A$6:$F$112,2,FALSE()),"")</f>
        <v>0</v>
      </c>
      <c r="C6414" s="19" t="str">
        <f aca="false">IFERROR(VLOOKUP(A6414,Personal!$A$6:$F$112,3,FALSE()),"")</f>
        <v>Valls</v>
      </c>
      <c r="D6414" s="19" t="s">
        <v>216</v>
      </c>
      <c r="E6414" s="19" t="s">
        <v>217</v>
      </c>
      <c r="F6414" s="19" t="s">
        <v>218</v>
      </c>
      <c r="G6414" s="19" t="s">
        <v>272</v>
      </c>
      <c r="H6414" s="19" t="n">
        <f aca="false">IF(OR(VLOOKUP(A6414,Personal!$A$6:$F$112,5,FALSE())&lt;&gt;"Sí",N6414="No aplica"),0,'Catàleg GRAE'!D91)</f>
        <v>1</v>
      </c>
      <c r="I6414" s="20"/>
      <c r="J6414" s="20"/>
      <c r="K6414" s="20"/>
      <c r="L6414" s="21"/>
      <c r="M6414" s="21"/>
      <c r="N6414" s="20"/>
      <c r="O6414" s="20"/>
      <c r="P6414" s="19" t="str">
        <f aca="false">IF(I6414="","",I6414-H6414)</f>
        <v/>
      </c>
      <c r="Q6414" s="19" t="str">
        <f aca="true">IF(B6414="","",IF(N6414="No aplica","No aplica",IF(I6414="","Pendent",IF(N6414="Per substituir","Substituir",IF(OR(N6414="No localitzat",N6414="No lliurat"),"Reposar",IF(I6414&lt;H6414,"Reposar",IF(I6414&gt;H6414,"Revisar excedent",IF(AND(G6414="Sí",M6414&lt;&gt;"",M6414&lt;TODAY()),"EPI caducat",IF(AND(G6414="Sí",M6414&lt;&gt;"",M6414&lt;=TODAY()+90),"EPI caduca ≤90 dies",IF(OR(N6414="Deteriorat usable",N6414="Revisió necessària"),"Revisar","OK"))))))))))</f>
      </c>
      <c r="R6414" s="20"/>
    </row>
    <row r="6415" customFormat="false" ht="15" hidden="false" customHeight="false" outlineLevel="0" collapsed="false">
      <c r="A6415" s="19" t="n">
        <v>59</v>
      </c>
      <c r="B6415" s="19" t="n">
        <f aca="false">IFERROR(VLOOKUP(A6415,Personal!$A$6:$F$112,2,FALSE()),"")</f>
        <v>0</v>
      </c>
      <c r="C6415" s="19" t="str">
        <f aca="false">IFERROR(VLOOKUP(A6415,Personal!$A$6:$F$112,3,FALSE()),"")</f>
        <v>Valls</v>
      </c>
      <c r="D6415" s="19" t="s">
        <v>37</v>
      </c>
      <c r="E6415" s="19" t="s">
        <v>219</v>
      </c>
      <c r="F6415" s="19" t="s">
        <v>220</v>
      </c>
      <c r="G6415" s="19" t="s">
        <v>291</v>
      </c>
      <c r="H6415" s="19" t="n">
        <f aca="false">IF(OR(VLOOKUP(A6415,Personal!$A$6:$F$112,5,FALSE())&lt;&gt;"Sí",N6415="No aplica"),0,'Catàleg GRAE'!D92)</f>
        <v>1</v>
      </c>
      <c r="I6415" s="20"/>
      <c r="J6415" s="20"/>
      <c r="K6415" s="20"/>
      <c r="L6415" s="21"/>
      <c r="M6415" s="21"/>
      <c r="N6415" s="20"/>
      <c r="O6415" s="20"/>
      <c r="P6415" s="19" t="str">
        <f aca="false">IF(I6415="","",I6415-H6415)</f>
        <v/>
      </c>
      <c r="Q6415" s="19" t="str">
        <f aca="true">IF(B6415="","",IF(N6415="No aplica","No aplica",IF(I6415="","Pendent",IF(N6415="Per substituir","Substituir",IF(OR(N6415="No localitzat",N6415="No lliurat"),"Reposar",IF(I6415&lt;H6415,"Reposar",IF(I6415&gt;H6415,"Revisar excedent",IF(AND(G6415="Sí",M6415&lt;&gt;"",M6415&lt;TODAY()),"EPI caducat",IF(AND(G6415="Sí",M6415&lt;&gt;"",M6415&lt;=TODAY()+90),"EPI caduca ≤90 dies",IF(OR(N6415="Deteriorat usable",N6415="Revisió necessària"),"Revisar","OK"))))))))))</f>
      </c>
      <c r="R6415" s="20"/>
    </row>
    <row r="6416" customFormat="false" ht="15" hidden="false" customHeight="false" outlineLevel="0" collapsed="false">
      <c r="A6416" s="19" t="n">
        <v>59</v>
      </c>
      <c r="B6416" s="19" t="n">
        <f aca="false">IFERROR(VLOOKUP(A6416,Personal!$A$6:$F$112,2,FALSE()),"")</f>
        <v>0</v>
      </c>
      <c r="C6416" s="19" t="str">
        <f aca="false">IFERROR(VLOOKUP(A6416,Personal!$A$6:$F$112,3,FALSE()),"")</f>
        <v>Valls</v>
      </c>
      <c r="D6416" s="19" t="s">
        <v>137</v>
      </c>
      <c r="E6416" s="19" t="s">
        <v>221</v>
      </c>
      <c r="F6416" s="19" t="s">
        <v>222</v>
      </c>
      <c r="G6416" s="19" t="s">
        <v>291</v>
      </c>
      <c r="H6416" s="19" t="n">
        <f aca="false">IF(OR(VLOOKUP(A6416,Personal!$A$6:$F$112,5,FALSE())&lt;&gt;"Sí",N6416="No aplica"),0,'Catàleg GRAE'!D93)</f>
        <v>1</v>
      </c>
      <c r="I6416" s="20"/>
      <c r="J6416" s="20"/>
      <c r="K6416" s="20"/>
      <c r="L6416" s="21"/>
      <c r="M6416" s="21"/>
      <c r="N6416" s="20"/>
      <c r="O6416" s="20"/>
      <c r="P6416" s="19" t="str">
        <f aca="false">IF(I6416="","",I6416-H6416)</f>
        <v/>
      </c>
      <c r="Q6416" s="19" t="str">
        <f aca="true">IF(B6416="","",IF(N6416="No aplica","No aplica",IF(I6416="","Pendent",IF(N6416="Per substituir","Substituir",IF(OR(N6416="No localitzat",N6416="No lliurat"),"Reposar",IF(I6416&lt;H6416,"Reposar",IF(I6416&gt;H6416,"Revisar excedent",IF(AND(G6416="Sí",M6416&lt;&gt;"",M6416&lt;TODAY()),"EPI caducat",IF(AND(G6416="Sí",M6416&lt;&gt;"",M6416&lt;=TODAY()+90),"EPI caduca ≤90 dies",IF(OR(N6416="Deteriorat usable",N6416="Revisió necessària"),"Revisar","OK"))))))))))</f>
      </c>
      <c r="R6416" s="20"/>
    </row>
    <row r="6417" customFormat="false" ht="15" hidden="false" customHeight="false" outlineLevel="0" collapsed="false">
      <c r="A6417" s="19" t="n">
        <v>59</v>
      </c>
      <c r="B6417" s="19" t="n">
        <f aca="false">IFERROR(VLOOKUP(A6417,Personal!$A$6:$F$112,2,FALSE()),"")</f>
        <v>0</v>
      </c>
      <c r="C6417" s="19" t="str">
        <f aca="false">IFERROR(VLOOKUP(A6417,Personal!$A$6:$F$112,3,FALSE()),"")</f>
        <v>Valls</v>
      </c>
      <c r="D6417" s="19" t="s">
        <v>137</v>
      </c>
      <c r="E6417" s="19" t="s">
        <v>223</v>
      </c>
      <c r="F6417" s="19" t="s">
        <v>224</v>
      </c>
      <c r="G6417" s="19" t="s">
        <v>291</v>
      </c>
      <c r="H6417" s="19" t="n">
        <f aca="false">IF(OR(VLOOKUP(A6417,Personal!$A$6:$F$112,5,FALSE())&lt;&gt;"Sí",N6417="No aplica"),0,'Catàleg GRAE'!D94)</f>
        <v>1</v>
      </c>
      <c r="I6417" s="20"/>
      <c r="J6417" s="20"/>
      <c r="K6417" s="20"/>
      <c r="L6417" s="21"/>
      <c r="M6417" s="21"/>
      <c r="N6417" s="20"/>
      <c r="O6417" s="20"/>
      <c r="P6417" s="19" t="str">
        <f aca="false">IF(I6417="","",I6417-H6417)</f>
        <v/>
      </c>
      <c r="Q6417" s="19" t="str">
        <f aca="true">IF(B6417="","",IF(N6417="No aplica","No aplica",IF(I6417="","Pendent",IF(N6417="Per substituir","Substituir",IF(OR(N6417="No localitzat",N6417="No lliurat"),"Reposar",IF(I6417&lt;H6417,"Reposar",IF(I6417&gt;H6417,"Revisar excedent",IF(AND(G6417="Sí",M6417&lt;&gt;"",M6417&lt;TODAY()),"EPI caducat",IF(AND(G6417="Sí",M6417&lt;&gt;"",M6417&lt;=TODAY()+90),"EPI caduca ≤90 dies",IF(OR(N6417="Deteriorat usable",N6417="Revisió necessària"),"Revisar","OK"))))))))))</f>
      </c>
      <c r="R6417" s="20"/>
    </row>
    <row r="6418" customFormat="false" ht="15" hidden="false" customHeight="false" outlineLevel="0" collapsed="false">
      <c r="A6418" s="19" t="n">
        <v>59</v>
      </c>
      <c r="B6418" s="19" t="n">
        <f aca="false">IFERROR(VLOOKUP(A6418,Personal!$A$6:$F$112,2,FALSE()),"")</f>
        <v>0</v>
      </c>
      <c r="C6418" s="19" t="str">
        <f aca="false">IFERROR(VLOOKUP(A6418,Personal!$A$6:$F$112,3,FALSE()),"")</f>
        <v>Valls</v>
      </c>
      <c r="D6418" s="19" t="s">
        <v>137</v>
      </c>
      <c r="E6418" s="19" t="s">
        <v>225</v>
      </c>
      <c r="F6418" s="19" t="s">
        <v>226</v>
      </c>
      <c r="G6418" s="19" t="s">
        <v>291</v>
      </c>
      <c r="H6418" s="19" t="n">
        <f aca="false">IF(OR(VLOOKUP(A6418,Personal!$A$6:$F$112,5,FALSE())&lt;&gt;"Sí",N6418="No aplica"),0,'Catàleg GRAE'!D95)</f>
        <v>1</v>
      </c>
      <c r="I6418" s="20"/>
      <c r="J6418" s="20"/>
      <c r="K6418" s="20"/>
      <c r="L6418" s="21"/>
      <c r="M6418" s="21"/>
      <c r="N6418" s="20"/>
      <c r="O6418" s="20"/>
      <c r="P6418" s="19" t="str">
        <f aca="false">IF(I6418="","",I6418-H6418)</f>
        <v/>
      </c>
      <c r="Q6418" s="19" t="str">
        <f aca="true">IF(B6418="","",IF(N6418="No aplica","No aplica",IF(I6418="","Pendent",IF(N6418="Per substituir","Substituir",IF(OR(N6418="No localitzat",N6418="No lliurat"),"Reposar",IF(I6418&lt;H6418,"Reposar",IF(I6418&gt;H6418,"Revisar excedent",IF(AND(G6418="Sí",M6418&lt;&gt;"",M6418&lt;TODAY()),"EPI caducat",IF(AND(G6418="Sí",M6418&lt;&gt;"",M6418&lt;=TODAY()+90),"EPI caduca ≤90 dies",IF(OR(N6418="Deteriorat usable",N6418="Revisió necessària"),"Revisar","OK"))))))))))</f>
      </c>
      <c r="R6418" s="20"/>
    </row>
    <row r="6419" customFormat="false" ht="15" hidden="false" customHeight="false" outlineLevel="0" collapsed="false">
      <c r="A6419" s="19" t="n">
        <v>59</v>
      </c>
      <c r="B6419" s="19" t="n">
        <f aca="false">IFERROR(VLOOKUP(A6419,Personal!$A$6:$F$112,2,FALSE()),"")</f>
        <v>0</v>
      </c>
      <c r="C6419" s="19" t="str">
        <f aca="false">IFERROR(VLOOKUP(A6419,Personal!$A$6:$F$112,3,FALSE()),"")</f>
        <v>Valls</v>
      </c>
      <c r="D6419" s="19" t="s">
        <v>137</v>
      </c>
      <c r="E6419" s="19" t="s">
        <v>227</v>
      </c>
      <c r="F6419" s="19" t="s">
        <v>228</v>
      </c>
      <c r="G6419" s="19" t="s">
        <v>291</v>
      </c>
      <c r="H6419" s="19" t="n">
        <f aca="false">IF(OR(VLOOKUP(A6419,Personal!$A$6:$F$112,5,FALSE())&lt;&gt;"Sí",N6419="No aplica"),0,'Catàleg GRAE'!D96)</f>
        <v>1</v>
      </c>
      <c r="I6419" s="20"/>
      <c r="J6419" s="20"/>
      <c r="K6419" s="20"/>
      <c r="L6419" s="21"/>
      <c r="M6419" s="21"/>
      <c r="N6419" s="20"/>
      <c r="O6419" s="20"/>
      <c r="P6419" s="19" t="str">
        <f aca="false">IF(I6419="","",I6419-H6419)</f>
        <v/>
      </c>
      <c r="Q6419" s="19" t="str">
        <f aca="true">IF(B6419="","",IF(N6419="No aplica","No aplica",IF(I6419="","Pendent",IF(N6419="Per substituir","Substituir",IF(OR(N6419="No localitzat",N6419="No lliurat"),"Reposar",IF(I6419&lt;H6419,"Reposar",IF(I6419&gt;H6419,"Revisar excedent",IF(AND(G6419="Sí",M6419&lt;&gt;"",M6419&lt;TODAY()),"EPI caducat",IF(AND(G6419="Sí",M6419&lt;&gt;"",M6419&lt;=TODAY()+90),"EPI caduca ≤90 dies",IF(OR(N6419="Deteriorat usable",N6419="Revisió necessària"),"Revisar","OK"))))))))))</f>
      </c>
      <c r="R6419" s="20"/>
    </row>
    <row r="6420" customFormat="false" ht="15" hidden="false" customHeight="false" outlineLevel="0" collapsed="false">
      <c r="A6420" s="19" t="n">
        <v>59</v>
      </c>
      <c r="B6420" s="19" t="n">
        <f aca="false">IFERROR(VLOOKUP(A6420,Personal!$A$6:$F$112,2,FALSE()),"")</f>
        <v>0</v>
      </c>
      <c r="C6420" s="19" t="str">
        <f aca="false">IFERROR(VLOOKUP(A6420,Personal!$A$6:$F$112,3,FALSE()),"")</f>
        <v>Valls</v>
      </c>
      <c r="D6420" s="19" t="s">
        <v>137</v>
      </c>
      <c r="E6420" s="19" t="s">
        <v>229</v>
      </c>
      <c r="F6420" s="19" t="s">
        <v>230</v>
      </c>
      <c r="G6420" s="19" t="s">
        <v>291</v>
      </c>
      <c r="H6420" s="19" t="n">
        <f aca="false">IF(OR(VLOOKUP(A6420,Personal!$A$6:$F$112,5,FALSE())&lt;&gt;"Sí",N6420="No aplica"),0,'Catàleg GRAE'!D97)</f>
        <v>1</v>
      </c>
      <c r="I6420" s="20"/>
      <c r="J6420" s="20"/>
      <c r="K6420" s="20"/>
      <c r="L6420" s="21"/>
      <c r="M6420" s="21"/>
      <c r="N6420" s="20"/>
      <c r="O6420" s="20"/>
      <c r="P6420" s="19" t="str">
        <f aca="false">IF(I6420="","",I6420-H6420)</f>
        <v/>
      </c>
      <c r="Q6420" s="19" t="str">
        <f aca="true">IF(B6420="","",IF(N6420="No aplica","No aplica",IF(I6420="","Pendent",IF(N6420="Per substituir","Substituir",IF(OR(N6420="No localitzat",N6420="No lliurat"),"Reposar",IF(I6420&lt;H6420,"Reposar",IF(I6420&gt;H6420,"Revisar excedent",IF(AND(G6420="Sí",M6420&lt;&gt;"",M6420&lt;TODAY()),"EPI caducat",IF(AND(G6420="Sí",M6420&lt;&gt;"",M6420&lt;=TODAY()+90),"EPI caduca ≤90 dies",IF(OR(N6420="Deteriorat usable",N6420="Revisió necessària"),"Revisar","OK"))))))))))</f>
      </c>
      <c r="R6420" s="20"/>
    </row>
    <row r="6421" customFormat="false" ht="15" hidden="false" customHeight="false" outlineLevel="0" collapsed="false">
      <c r="A6421" s="19" t="n">
        <v>59</v>
      </c>
      <c r="B6421" s="19" t="n">
        <f aca="false">IFERROR(VLOOKUP(A6421,Personal!$A$6:$F$112,2,FALSE()),"")</f>
        <v>0</v>
      </c>
      <c r="C6421" s="19" t="str">
        <f aca="false">IFERROR(VLOOKUP(A6421,Personal!$A$6:$F$112,3,FALSE()),"")</f>
        <v>Valls</v>
      </c>
      <c r="D6421" s="19" t="s">
        <v>137</v>
      </c>
      <c r="E6421" s="19" t="s">
        <v>231</v>
      </c>
      <c r="F6421" s="19" t="s">
        <v>232</v>
      </c>
      <c r="G6421" s="19" t="s">
        <v>291</v>
      </c>
      <c r="H6421" s="19" t="n">
        <f aca="false">IF(OR(VLOOKUP(A6421,Personal!$A$6:$F$112,5,FALSE())&lt;&gt;"Sí",N6421="No aplica"),0,'Catàleg GRAE'!D98)</f>
        <v>1</v>
      </c>
      <c r="I6421" s="20"/>
      <c r="J6421" s="20"/>
      <c r="K6421" s="20"/>
      <c r="L6421" s="21"/>
      <c r="M6421" s="21"/>
      <c r="N6421" s="20"/>
      <c r="O6421" s="20"/>
      <c r="P6421" s="19" t="str">
        <f aca="false">IF(I6421="","",I6421-H6421)</f>
        <v/>
      </c>
      <c r="Q6421" s="19" t="str">
        <f aca="true">IF(B6421="","",IF(N6421="No aplica","No aplica",IF(I6421="","Pendent",IF(N6421="Per substituir","Substituir",IF(OR(N6421="No localitzat",N6421="No lliurat"),"Reposar",IF(I6421&lt;H6421,"Reposar",IF(I6421&gt;H6421,"Revisar excedent",IF(AND(G6421="Sí",M6421&lt;&gt;"",M6421&lt;TODAY()),"EPI caducat",IF(AND(G6421="Sí",M6421&lt;&gt;"",M6421&lt;=TODAY()+90),"EPI caduca ≤90 dies",IF(OR(N6421="Deteriorat usable",N6421="Revisió necessària"),"Revisar","OK"))))))))))</f>
      </c>
      <c r="R6421" s="20"/>
    </row>
    <row r="6422" customFormat="false" ht="15" hidden="false" customHeight="false" outlineLevel="0" collapsed="false">
      <c r="A6422" s="19" t="n">
        <v>59</v>
      </c>
      <c r="B6422" s="19" t="n">
        <f aca="false">IFERROR(VLOOKUP(A6422,Personal!$A$6:$F$112,2,FALSE()),"")</f>
        <v>0</v>
      </c>
      <c r="C6422" s="19" t="str">
        <f aca="false">IFERROR(VLOOKUP(A6422,Personal!$A$6:$F$112,3,FALSE()),"")</f>
        <v>Valls</v>
      </c>
      <c r="D6422" s="19" t="s">
        <v>137</v>
      </c>
      <c r="E6422" s="19" t="s">
        <v>233</v>
      </c>
      <c r="F6422" s="19" t="s">
        <v>234</v>
      </c>
      <c r="G6422" s="19" t="s">
        <v>291</v>
      </c>
      <c r="H6422" s="19" t="n">
        <f aca="false">IF(OR(VLOOKUP(A6422,Personal!$A$6:$F$112,5,FALSE())&lt;&gt;"Sí",N6422="No aplica"),0,'Catàleg GRAE'!D99)</f>
        <v>1</v>
      </c>
      <c r="I6422" s="20"/>
      <c r="J6422" s="20"/>
      <c r="K6422" s="20"/>
      <c r="L6422" s="21"/>
      <c r="M6422" s="21"/>
      <c r="N6422" s="20"/>
      <c r="O6422" s="20"/>
      <c r="P6422" s="19" t="str">
        <f aca="false">IF(I6422="","",I6422-H6422)</f>
        <v/>
      </c>
      <c r="Q6422" s="19" t="str">
        <f aca="true">IF(B6422="","",IF(N6422="No aplica","No aplica",IF(I6422="","Pendent",IF(N6422="Per substituir","Substituir",IF(OR(N6422="No localitzat",N6422="No lliurat"),"Reposar",IF(I6422&lt;H6422,"Reposar",IF(I6422&gt;H6422,"Revisar excedent",IF(AND(G6422="Sí",M6422&lt;&gt;"",M6422&lt;TODAY()),"EPI caducat",IF(AND(G6422="Sí",M6422&lt;&gt;"",M6422&lt;=TODAY()+90),"EPI caduca ≤90 dies",IF(OR(N6422="Deteriorat usable",N6422="Revisió necessària"),"Revisar","OK"))))))))))</f>
      </c>
      <c r="R6422" s="20"/>
    </row>
    <row r="6423" customFormat="false" ht="15" hidden="false" customHeight="false" outlineLevel="0" collapsed="false">
      <c r="A6423" s="19" t="n">
        <v>59</v>
      </c>
      <c r="B6423" s="19" t="n">
        <f aca="false">IFERROR(VLOOKUP(A6423,Personal!$A$6:$F$112,2,FALSE()),"")</f>
        <v>0</v>
      </c>
      <c r="C6423" s="19" t="str">
        <f aca="false">IFERROR(VLOOKUP(A6423,Personal!$A$6:$F$112,3,FALSE()),"")</f>
        <v>Valls</v>
      </c>
      <c r="D6423" s="19" t="s">
        <v>216</v>
      </c>
      <c r="E6423" s="19" t="s">
        <v>235</v>
      </c>
      <c r="F6423" s="19" t="s">
        <v>236</v>
      </c>
      <c r="G6423" s="19" t="s">
        <v>272</v>
      </c>
      <c r="H6423" s="19" t="n">
        <f aca="false">IF(OR(VLOOKUP(A6423,Personal!$A$6:$F$112,5,FALSE())&lt;&gt;"Sí",N6423="No aplica"),0,'Catàleg GRAE'!D100)</f>
        <v>1</v>
      </c>
      <c r="I6423" s="20"/>
      <c r="J6423" s="20"/>
      <c r="K6423" s="20"/>
      <c r="L6423" s="21"/>
      <c r="M6423" s="21"/>
      <c r="N6423" s="20"/>
      <c r="O6423" s="20"/>
      <c r="P6423" s="19" t="str">
        <f aca="false">IF(I6423="","",I6423-H6423)</f>
        <v/>
      </c>
      <c r="Q6423" s="19" t="str">
        <f aca="true">IF(B6423="","",IF(N6423="No aplica","No aplica",IF(I6423="","Pendent",IF(N6423="Per substituir","Substituir",IF(OR(N6423="No localitzat",N6423="No lliurat"),"Reposar",IF(I6423&lt;H6423,"Reposar",IF(I6423&gt;H6423,"Revisar excedent",IF(AND(G6423="Sí",M6423&lt;&gt;"",M6423&lt;TODAY()),"EPI caducat",IF(AND(G6423="Sí",M6423&lt;&gt;"",M6423&lt;=TODAY()+90),"EPI caduca ≤90 dies",IF(OR(N6423="Deteriorat usable",N6423="Revisió necessària"),"Revisar","OK"))))))))))</f>
      </c>
      <c r="R6423" s="20"/>
    </row>
    <row r="6424" customFormat="false" ht="15" hidden="false" customHeight="false" outlineLevel="0" collapsed="false">
      <c r="A6424" s="19" t="n">
        <v>59</v>
      </c>
      <c r="B6424" s="19" t="n">
        <f aca="false">IFERROR(VLOOKUP(A6424,Personal!$A$6:$F$112,2,FALSE()),"")</f>
        <v>0</v>
      </c>
      <c r="C6424" s="19" t="str">
        <f aca="false">IFERROR(VLOOKUP(A6424,Personal!$A$6:$F$112,3,FALSE()),"")</f>
        <v>Valls</v>
      </c>
      <c r="D6424" s="19" t="s">
        <v>137</v>
      </c>
      <c r="E6424" s="19" t="s">
        <v>237</v>
      </c>
      <c r="F6424" s="19" t="s">
        <v>238</v>
      </c>
      <c r="G6424" s="19" t="s">
        <v>291</v>
      </c>
      <c r="H6424" s="19" t="n">
        <f aca="false">IF(OR(VLOOKUP(A6424,Personal!$A$6:$F$112,5,FALSE())&lt;&gt;"Sí",N6424="No aplica"),0,'Catàleg GRAE'!D101)</f>
        <v>1</v>
      </c>
      <c r="I6424" s="20"/>
      <c r="J6424" s="20"/>
      <c r="K6424" s="20"/>
      <c r="L6424" s="21"/>
      <c r="M6424" s="21"/>
      <c r="N6424" s="20"/>
      <c r="O6424" s="20"/>
      <c r="P6424" s="19" t="str">
        <f aca="false">IF(I6424="","",I6424-H6424)</f>
        <v/>
      </c>
      <c r="Q6424" s="19" t="str">
        <f aca="true">IF(B6424="","",IF(N6424="No aplica","No aplica",IF(I6424="","Pendent",IF(N6424="Per substituir","Substituir",IF(OR(N6424="No localitzat",N6424="No lliurat"),"Reposar",IF(I6424&lt;H6424,"Reposar",IF(I6424&gt;H6424,"Revisar excedent",IF(AND(G6424="Sí",M6424&lt;&gt;"",M6424&lt;TODAY()),"EPI caducat",IF(AND(G6424="Sí",M6424&lt;&gt;"",M6424&lt;=TODAY()+90),"EPI caduca ≤90 dies",IF(OR(N6424="Deteriorat usable",N6424="Revisió necessària"),"Revisar","OK"))))))))))</f>
      </c>
      <c r="R6424" s="20"/>
    </row>
    <row r="6425" customFormat="false" ht="15" hidden="false" customHeight="false" outlineLevel="0" collapsed="false">
      <c r="A6425" s="19" t="n">
        <v>59</v>
      </c>
      <c r="B6425" s="19" t="n">
        <f aca="false">IFERROR(VLOOKUP(A6425,Personal!$A$6:$F$112,2,FALSE()),"")</f>
        <v>0</v>
      </c>
      <c r="C6425" s="19" t="str">
        <f aca="false">IFERROR(VLOOKUP(A6425,Personal!$A$6:$F$112,3,FALSE()),"")</f>
        <v>Valls</v>
      </c>
      <c r="D6425" s="19" t="s">
        <v>37</v>
      </c>
      <c r="E6425" s="19" t="s">
        <v>239</v>
      </c>
      <c r="F6425" s="19" t="s">
        <v>240</v>
      </c>
      <c r="G6425" s="19" t="s">
        <v>291</v>
      </c>
      <c r="H6425" s="19" t="n">
        <f aca="false">IF(OR(VLOOKUP(A6425,Personal!$A$6:$F$112,5,FALSE())&lt;&gt;"Sí",N6425="No aplica"),0,'Catàleg GRAE'!D102)</f>
        <v>1</v>
      </c>
      <c r="I6425" s="20"/>
      <c r="J6425" s="20"/>
      <c r="K6425" s="20"/>
      <c r="L6425" s="21"/>
      <c r="M6425" s="21"/>
      <c r="N6425" s="20"/>
      <c r="O6425" s="20"/>
      <c r="P6425" s="19" t="str">
        <f aca="false">IF(I6425="","",I6425-H6425)</f>
        <v/>
      </c>
      <c r="Q6425" s="19" t="str">
        <f aca="true">IF(B6425="","",IF(N6425="No aplica","No aplica",IF(I6425="","Pendent",IF(N6425="Per substituir","Substituir",IF(OR(N6425="No localitzat",N6425="No lliurat"),"Reposar",IF(I6425&lt;H6425,"Reposar",IF(I6425&gt;H6425,"Revisar excedent",IF(AND(G6425="Sí",M6425&lt;&gt;"",M6425&lt;TODAY()),"EPI caducat",IF(AND(G6425="Sí",M6425&lt;&gt;"",M6425&lt;=TODAY()+90),"EPI caduca ≤90 dies",IF(OR(N6425="Deteriorat usable",N6425="Revisió necessària"),"Revisar","OK"))))))))))</f>
      </c>
      <c r="R6425" s="20"/>
    </row>
    <row r="6426" customFormat="false" ht="15" hidden="false" customHeight="false" outlineLevel="0" collapsed="false">
      <c r="A6426" s="19" t="n">
        <v>59</v>
      </c>
      <c r="B6426" s="19" t="n">
        <f aca="false">IFERROR(VLOOKUP(A6426,Personal!$A$6:$F$112,2,FALSE()),"")</f>
        <v>0</v>
      </c>
      <c r="C6426" s="19" t="str">
        <f aca="false">IFERROR(VLOOKUP(A6426,Personal!$A$6:$F$112,3,FALSE()),"")</f>
        <v>Valls</v>
      </c>
      <c r="D6426" s="19" t="s">
        <v>37</v>
      </c>
      <c r="E6426" s="19" t="s">
        <v>241</v>
      </c>
      <c r="F6426" s="19" t="s">
        <v>242</v>
      </c>
      <c r="G6426" s="19" t="s">
        <v>291</v>
      </c>
      <c r="H6426" s="19" t="n">
        <f aca="false">IF(OR(VLOOKUP(A6426,Personal!$A$6:$F$112,5,FALSE())&lt;&gt;"Sí",N6426="No aplica"),0,'Catàleg GRAE'!D103)</f>
        <v>1</v>
      </c>
      <c r="I6426" s="20"/>
      <c r="J6426" s="20"/>
      <c r="K6426" s="20"/>
      <c r="L6426" s="21"/>
      <c r="M6426" s="21"/>
      <c r="N6426" s="20"/>
      <c r="O6426" s="20"/>
      <c r="P6426" s="19" t="str">
        <f aca="false">IF(I6426="","",I6426-H6426)</f>
        <v/>
      </c>
      <c r="Q6426" s="19" t="str">
        <f aca="true">IF(B6426="","",IF(N6426="No aplica","No aplica",IF(I6426="","Pendent",IF(N6426="Per substituir","Substituir",IF(OR(N6426="No localitzat",N6426="No lliurat"),"Reposar",IF(I6426&lt;H6426,"Reposar",IF(I6426&gt;H6426,"Revisar excedent",IF(AND(G6426="Sí",M6426&lt;&gt;"",M6426&lt;TODAY()),"EPI caducat",IF(AND(G6426="Sí",M6426&lt;&gt;"",M6426&lt;=TODAY()+90),"EPI caduca ≤90 dies",IF(OR(N6426="Deteriorat usable",N6426="Revisió necessària"),"Revisar","OK"))))))))))</f>
      </c>
      <c r="R6426" s="20"/>
    </row>
    <row r="6427" customFormat="false" ht="15" hidden="false" customHeight="false" outlineLevel="0" collapsed="false">
      <c r="A6427" s="19" t="n">
        <v>59</v>
      </c>
      <c r="B6427" s="19" t="n">
        <f aca="false">IFERROR(VLOOKUP(A6427,Personal!$A$6:$F$112,2,FALSE()),"")</f>
        <v>0</v>
      </c>
      <c r="C6427" s="19" t="str">
        <f aca="false">IFERROR(VLOOKUP(A6427,Personal!$A$6:$F$112,3,FALSE()),"")</f>
        <v>Valls</v>
      </c>
      <c r="D6427" s="19" t="s">
        <v>177</v>
      </c>
      <c r="E6427" s="19" t="s">
        <v>243</v>
      </c>
      <c r="F6427" s="19" t="s">
        <v>244</v>
      </c>
      <c r="G6427" s="19" t="s">
        <v>272</v>
      </c>
      <c r="H6427" s="19" t="n">
        <f aca="false">IF(OR(VLOOKUP(A6427,Personal!$A$6:$F$112,5,FALSE())&lt;&gt;"Sí",N6427="No aplica"),0,'Catàleg GRAE'!D104)</f>
        <v>1</v>
      </c>
      <c r="I6427" s="20"/>
      <c r="J6427" s="20"/>
      <c r="K6427" s="20"/>
      <c r="L6427" s="21"/>
      <c r="M6427" s="21"/>
      <c r="N6427" s="20"/>
      <c r="O6427" s="20"/>
      <c r="P6427" s="19" t="str">
        <f aca="false">IF(I6427="","",I6427-H6427)</f>
        <v/>
      </c>
      <c r="Q6427" s="19" t="str">
        <f aca="true">IF(B6427="","",IF(N6427="No aplica","No aplica",IF(I6427="","Pendent",IF(N6427="Per substituir","Substituir",IF(OR(N6427="No localitzat",N6427="No lliurat"),"Reposar",IF(I6427&lt;H6427,"Reposar",IF(I6427&gt;H6427,"Revisar excedent",IF(AND(G6427="Sí",M6427&lt;&gt;"",M6427&lt;TODAY()),"EPI caducat",IF(AND(G6427="Sí",M6427&lt;&gt;"",M6427&lt;=TODAY()+90),"EPI caduca ≤90 dies",IF(OR(N6427="Deteriorat usable",N6427="Revisió necessària"),"Revisar","OK"))))))))))</f>
      </c>
      <c r="R6427" s="20"/>
    </row>
    <row r="6428" customFormat="false" ht="15" hidden="false" customHeight="false" outlineLevel="0" collapsed="false">
      <c r="A6428" s="19" t="n">
        <v>59</v>
      </c>
      <c r="B6428" s="19" t="n">
        <f aca="false">IFERROR(VLOOKUP(A6428,Personal!$A$6:$F$112,2,FALSE()),"")</f>
        <v>0</v>
      </c>
      <c r="C6428" s="19" t="str">
        <f aca="false">IFERROR(VLOOKUP(A6428,Personal!$A$6:$F$112,3,FALSE()),"")</f>
        <v>Valls</v>
      </c>
      <c r="D6428" s="19" t="s">
        <v>177</v>
      </c>
      <c r="E6428" s="19" t="s">
        <v>245</v>
      </c>
      <c r="F6428" s="19" t="s">
        <v>246</v>
      </c>
      <c r="G6428" s="19" t="s">
        <v>272</v>
      </c>
      <c r="H6428" s="19" t="n">
        <f aca="false">IF(OR(VLOOKUP(A6428,Personal!$A$6:$F$112,5,FALSE())&lt;&gt;"Sí",N6428="No aplica"),0,'Catàleg GRAE'!D105)</f>
        <v>1</v>
      </c>
      <c r="I6428" s="20"/>
      <c r="J6428" s="20"/>
      <c r="K6428" s="20"/>
      <c r="L6428" s="21"/>
      <c r="M6428" s="21"/>
      <c r="N6428" s="20"/>
      <c r="O6428" s="20"/>
      <c r="P6428" s="19" t="str">
        <f aca="false">IF(I6428="","",I6428-H6428)</f>
        <v/>
      </c>
      <c r="Q6428" s="19" t="str">
        <f aca="true">IF(B6428="","",IF(N6428="No aplica","No aplica",IF(I6428="","Pendent",IF(N6428="Per substituir","Substituir",IF(OR(N6428="No localitzat",N6428="No lliurat"),"Reposar",IF(I6428&lt;H6428,"Reposar",IF(I6428&gt;H6428,"Revisar excedent",IF(AND(G6428="Sí",M6428&lt;&gt;"",M6428&lt;TODAY()),"EPI caducat",IF(AND(G6428="Sí",M6428&lt;&gt;"",M6428&lt;=TODAY()+90),"EPI caduca ≤90 dies",IF(OR(N6428="Deteriorat usable",N6428="Revisió necessària"),"Revisar","OK"))))))))))</f>
      </c>
      <c r="R6428" s="20"/>
    </row>
    <row r="6429" customFormat="false" ht="15" hidden="false" customHeight="false" outlineLevel="0" collapsed="false">
      <c r="A6429" s="19" t="n">
        <v>59</v>
      </c>
      <c r="B6429" s="19" t="n">
        <f aca="false">IFERROR(VLOOKUP(A6429,Personal!$A$6:$F$112,2,FALSE()),"")</f>
        <v>0</v>
      </c>
      <c r="C6429" s="19" t="str">
        <f aca="false">IFERROR(VLOOKUP(A6429,Personal!$A$6:$F$112,3,FALSE()),"")</f>
        <v>Valls</v>
      </c>
      <c r="D6429" s="19" t="s">
        <v>177</v>
      </c>
      <c r="E6429" s="19" t="s">
        <v>247</v>
      </c>
      <c r="F6429" s="19" t="s">
        <v>248</v>
      </c>
      <c r="G6429" s="19" t="s">
        <v>272</v>
      </c>
      <c r="H6429" s="19" t="n">
        <f aca="false">IF(OR(VLOOKUP(A6429,Personal!$A$6:$F$112,5,FALSE())&lt;&gt;"Sí",N6429="No aplica"),0,'Catàleg GRAE'!D106)</f>
        <v>1</v>
      </c>
      <c r="I6429" s="20"/>
      <c r="J6429" s="20"/>
      <c r="K6429" s="20"/>
      <c r="L6429" s="21"/>
      <c r="M6429" s="21"/>
      <c r="N6429" s="20"/>
      <c r="O6429" s="20"/>
      <c r="P6429" s="19" t="str">
        <f aca="false">IF(I6429="","",I6429-H6429)</f>
        <v/>
      </c>
      <c r="Q6429" s="19" t="str">
        <f aca="true">IF(B6429="","",IF(N6429="No aplica","No aplica",IF(I6429="","Pendent",IF(N6429="Per substituir","Substituir",IF(OR(N6429="No localitzat",N6429="No lliurat"),"Reposar",IF(I6429&lt;H6429,"Reposar",IF(I6429&gt;H6429,"Revisar excedent",IF(AND(G6429="Sí",M6429&lt;&gt;"",M6429&lt;TODAY()),"EPI caducat",IF(AND(G6429="Sí",M6429&lt;&gt;"",M6429&lt;=TODAY()+90),"EPI caduca ≤90 dies",IF(OR(N6429="Deteriorat usable",N6429="Revisió necessària"),"Revisar","OK"))))))))))</f>
      </c>
      <c r="R6429" s="20"/>
    </row>
    <row r="6430" customFormat="false" ht="15" hidden="false" customHeight="false" outlineLevel="0" collapsed="false">
      <c r="A6430" s="19" t="n">
        <v>59</v>
      </c>
      <c r="B6430" s="19" t="n">
        <f aca="false">IFERROR(VLOOKUP(A6430,Personal!$A$6:$F$112,2,FALSE()),"")</f>
        <v>0</v>
      </c>
      <c r="C6430" s="19" t="str">
        <f aca="false">IFERROR(VLOOKUP(A6430,Personal!$A$6:$F$112,3,FALSE()),"")</f>
        <v>Valls</v>
      </c>
      <c r="D6430" s="19" t="s">
        <v>177</v>
      </c>
      <c r="E6430" s="19" t="s">
        <v>249</v>
      </c>
      <c r="F6430" s="19" t="s">
        <v>250</v>
      </c>
      <c r="G6430" s="19" t="s">
        <v>272</v>
      </c>
      <c r="H6430" s="19" t="n">
        <f aca="false">IF(OR(VLOOKUP(A6430,Personal!$A$6:$F$112,5,FALSE())&lt;&gt;"Sí",N6430="No aplica"),0,'Catàleg GRAE'!D107)</f>
        <v>1</v>
      </c>
      <c r="I6430" s="20"/>
      <c r="J6430" s="20"/>
      <c r="K6430" s="20"/>
      <c r="L6430" s="21"/>
      <c r="M6430" s="21"/>
      <c r="N6430" s="20"/>
      <c r="O6430" s="20"/>
      <c r="P6430" s="19" t="str">
        <f aca="false">IF(I6430="","",I6430-H6430)</f>
        <v/>
      </c>
      <c r="Q6430" s="19" t="str">
        <f aca="true">IF(B6430="","",IF(N6430="No aplica","No aplica",IF(I6430="","Pendent",IF(N6430="Per substituir","Substituir",IF(OR(N6430="No localitzat",N6430="No lliurat"),"Reposar",IF(I6430&lt;H6430,"Reposar",IF(I6430&gt;H6430,"Revisar excedent",IF(AND(G6430="Sí",M6430&lt;&gt;"",M6430&lt;TODAY()),"EPI caducat",IF(AND(G6430="Sí",M6430&lt;&gt;"",M6430&lt;=TODAY()+90),"EPI caduca ≤90 dies",IF(OR(N6430="Deteriorat usable",N6430="Revisió necessària"),"Revisar","OK"))))))))))</f>
      </c>
      <c r="R6430" s="20"/>
    </row>
    <row r="6431" customFormat="false" ht="15" hidden="false" customHeight="false" outlineLevel="0" collapsed="false">
      <c r="A6431" s="19" t="n">
        <v>59</v>
      </c>
      <c r="B6431" s="19" t="n">
        <f aca="false">IFERROR(VLOOKUP(A6431,Personal!$A$6:$F$112,2,FALSE()),"")</f>
        <v>0</v>
      </c>
      <c r="C6431" s="19" t="str">
        <f aca="false">IFERROR(VLOOKUP(A6431,Personal!$A$6:$F$112,3,FALSE()),"")</f>
        <v>Valls</v>
      </c>
      <c r="D6431" s="19" t="s">
        <v>177</v>
      </c>
      <c r="E6431" s="19" t="s">
        <v>251</v>
      </c>
      <c r="F6431" s="19" t="s">
        <v>252</v>
      </c>
      <c r="G6431" s="19" t="s">
        <v>272</v>
      </c>
      <c r="H6431" s="19" t="n">
        <f aca="false">IF(OR(VLOOKUP(A6431,Personal!$A$6:$F$112,5,FALSE())&lt;&gt;"Sí",N6431="No aplica"),0,'Catàleg GRAE'!D108)</f>
        <v>1</v>
      </c>
      <c r="I6431" s="20"/>
      <c r="J6431" s="20"/>
      <c r="K6431" s="20"/>
      <c r="L6431" s="21"/>
      <c r="M6431" s="21"/>
      <c r="N6431" s="20"/>
      <c r="O6431" s="20"/>
      <c r="P6431" s="19" t="str">
        <f aca="false">IF(I6431="","",I6431-H6431)</f>
        <v/>
      </c>
      <c r="Q6431" s="19" t="str">
        <f aca="true">IF(B6431="","",IF(N6431="No aplica","No aplica",IF(I6431="","Pendent",IF(N6431="Per substituir","Substituir",IF(OR(N6431="No localitzat",N6431="No lliurat"),"Reposar",IF(I6431&lt;H6431,"Reposar",IF(I6431&gt;H6431,"Revisar excedent",IF(AND(G6431="Sí",M6431&lt;&gt;"",M6431&lt;TODAY()),"EPI caducat",IF(AND(G6431="Sí",M6431&lt;&gt;"",M6431&lt;=TODAY()+90),"EPI caduca ≤90 dies",IF(OR(N6431="Deteriorat usable",N6431="Revisió necessària"),"Revisar","OK"))))))))))</f>
      </c>
      <c r="R6431" s="20"/>
    </row>
    <row r="6432" customFormat="false" ht="15" hidden="false" customHeight="false" outlineLevel="0" collapsed="false">
      <c r="A6432" s="19" t="n">
        <v>59</v>
      </c>
      <c r="B6432" s="19" t="n">
        <f aca="false">IFERROR(VLOOKUP(A6432,Personal!$A$6:$F$112,2,FALSE()),"")</f>
        <v>0</v>
      </c>
      <c r="C6432" s="19" t="str">
        <f aca="false">IFERROR(VLOOKUP(A6432,Personal!$A$6:$F$112,3,FALSE()),"")</f>
        <v>Valls</v>
      </c>
      <c r="D6432" s="19" t="s">
        <v>125</v>
      </c>
      <c r="E6432" s="19" t="s">
        <v>253</v>
      </c>
      <c r="F6432" s="19" t="s">
        <v>254</v>
      </c>
      <c r="G6432" s="19" t="s">
        <v>272</v>
      </c>
      <c r="H6432" s="19" t="n">
        <f aca="false">IF(OR(VLOOKUP(A6432,Personal!$A$6:$F$112,5,FALSE())&lt;&gt;"Sí",N6432="No aplica"),0,'Catàleg GRAE'!D109)</f>
        <v>1</v>
      </c>
      <c r="I6432" s="20"/>
      <c r="J6432" s="20"/>
      <c r="K6432" s="20"/>
      <c r="L6432" s="21"/>
      <c r="M6432" s="21"/>
      <c r="N6432" s="20"/>
      <c r="O6432" s="20"/>
      <c r="P6432" s="19" t="str">
        <f aca="false">IF(I6432="","",I6432-H6432)</f>
        <v/>
      </c>
      <c r="Q6432" s="19" t="str">
        <f aca="true">IF(B6432="","",IF(N6432="No aplica","No aplica",IF(I6432="","Pendent",IF(N6432="Per substituir","Substituir",IF(OR(N6432="No localitzat",N6432="No lliurat"),"Reposar",IF(I6432&lt;H6432,"Reposar",IF(I6432&gt;H6432,"Revisar excedent",IF(AND(G6432="Sí",M6432&lt;&gt;"",M6432&lt;TODAY()),"EPI caducat",IF(AND(G6432="Sí",M6432&lt;&gt;"",M6432&lt;=TODAY()+90),"EPI caduca ≤90 dies",IF(OR(N6432="Deteriorat usable",N6432="Revisió necessària"),"Revisar","OK"))))))))))</f>
      </c>
      <c r="R6432" s="20"/>
    </row>
    <row r="6433" customFormat="false" ht="15" hidden="false" customHeight="false" outlineLevel="0" collapsed="false">
      <c r="A6433" s="19" t="n">
        <v>59</v>
      </c>
      <c r="B6433" s="19" t="n">
        <f aca="false">IFERROR(VLOOKUP(A6433,Personal!$A$6:$F$112,2,FALSE()),"")</f>
        <v>0</v>
      </c>
      <c r="C6433" s="19" t="str">
        <f aca="false">IFERROR(VLOOKUP(A6433,Personal!$A$6:$F$112,3,FALSE()),"")</f>
        <v>Valls</v>
      </c>
      <c r="D6433" s="19" t="s">
        <v>177</v>
      </c>
      <c r="E6433" s="19" t="s">
        <v>255</v>
      </c>
      <c r="F6433" s="19" t="s">
        <v>256</v>
      </c>
      <c r="G6433" s="19" t="s">
        <v>272</v>
      </c>
      <c r="H6433" s="19" t="n">
        <f aca="false">IF(OR(VLOOKUP(A6433,Personal!$A$6:$F$112,5,FALSE())&lt;&gt;"Sí",N6433="No aplica"),0,'Catàleg GRAE'!D110)</f>
        <v>1</v>
      </c>
      <c r="I6433" s="20"/>
      <c r="J6433" s="20"/>
      <c r="K6433" s="20"/>
      <c r="L6433" s="21"/>
      <c r="M6433" s="21"/>
      <c r="N6433" s="20"/>
      <c r="O6433" s="20"/>
      <c r="P6433" s="19" t="str">
        <f aca="false">IF(I6433="","",I6433-H6433)</f>
        <v/>
      </c>
      <c r="Q6433" s="19" t="str">
        <f aca="true">IF(B6433="","",IF(N6433="No aplica","No aplica",IF(I6433="","Pendent",IF(N6433="Per substituir","Substituir",IF(OR(N6433="No localitzat",N6433="No lliurat"),"Reposar",IF(I6433&lt;H6433,"Reposar",IF(I6433&gt;H6433,"Revisar excedent",IF(AND(G6433="Sí",M6433&lt;&gt;"",M6433&lt;TODAY()),"EPI caducat",IF(AND(G6433="Sí",M6433&lt;&gt;"",M6433&lt;=TODAY()+90),"EPI caduca ≤90 dies",IF(OR(N6433="Deteriorat usable",N6433="Revisió necessària"),"Revisar","OK"))))))))))</f>
      </c>
      <c r="R6433" s="20"/>
    </row>
    <row r="6434" customFormat="false" ht="15" hidden="false" customHeight="false" outlineLevel="0" collapsed="false">
      <c r="A6434" s="19" t="n">
        <v>59</v>
      </c>
      <c r="B6434" s="19" t="n">
        <f aca="false">IFERROR(VLOOKUP(A6434,Personal!$A$6:$F$112,2,FALSE()),"")</f>
        <v>0</v>
      </c>
      <c r="C6434" s="19" t="str">
        <f aca="false">IFERROR(VLOOKUP(A6434,Personal!$A$6:$F$112,3,FALSE()),"")</f>
        <v>Valls</v>
      </c>
      <c r="D6434" s="19" t="s">
        <v>142</v>
      </c>
      <c r="E6434" s="19" t="s">
        <v>257</v>
      </c>
      <c r="F6434" s="19" t="s">
        <v>258</v>
      </c>
      <c r="G6434" s="19" t="s">
        <v>291</v>
      </c>
      <c r="H6434" s="19" t="n">
        <f aca="false">IF(OR(VLOOKUP(A6434,Personal!$A$6:$F$112,5,FALSE())&lt;&gt;"Sí",N6434="No aplica"),0,'Catàleg GRAE'!D111)</f>
        <v>1</v>
      </c>
      <c r="I6434" s="20"/>
      <c r="J6434" s="20"/>
      <c r="K6434" s="20"/>
      <c r="L6434" s="21"/>
      <c r="M6434" s="21"/>
      <c r="N6434" s="20"/>
      <c r="O6434" s="20"/>
      <c r="P6434" s="19" t="str">
        <f aca="false">IF(I6434="","",I6434-H6434)</f>
        <v/>
      </c>
      <c r="Q6434" s="19" t="str">
        <f aca="true">IF(B6434="","",IF(N6434="No aplica","No aplica",IF(I6434="","Pendent",IF(N6434="Per substituir","Substituir",IF(OR(N6434="No localitzat",N6434="No lliurat"),"Reposar",IF(I6434&lt;H6434,"Reposar",IF(I6434&gt;H6434,"Revisar excedent",IF(AND(G6434="Sí",M6434&lt;&gt;"",M6434&lt;TODAY()),"EPI caducat",IF(AND(G6434="Sí",M6434&lt;&gt;"",M6434&lt;=TODAY()+90),"EPI caduca ≤90 dies",IF(OR(N6434="Deteriorat usable",N6434="Revisió necessària"),"Revisar","OK"))))))))))</f>
      </c>
      <c r="R6434" s="20"/>
    </row>
    <row r="6435" customFormat="false" ht="15" hidden="false" customHeight="false" outlineLevel="0" collapsed="false">
      <c r="A6435" s="19" t="n">
        <v>59</v>
      </c>
      <c r="B6435" s="19" t="n">
        <f aca="false">IFERROR(VLOOKUP(A6435,Personal!$A$6:$F$112,2,FALSE()),"")</f>
        <v>0</v>
      </c>
      <c r="C6435" s="19" t="str">
        <f aca="false">IFERROR(VLOOKUP(A6435,Personal!$A$6:$F$112,3,FALSE()),"")</f>
        <v>Valls</v>
      </c>
      <c r="D6435" s="19" t="s">
        <v>112</v>
      </c>
      <c r="E6435" s="19" t="s">
        <v>259</v>
      </c>
      <c r="F6435" s="19" t="s">
        <v>260</v>
      </c>
      <c r="G6435" s="19" t="s">
        <v>291</v>
      </c>
      <c r="H6435" s="19" t="n">
        <f aca="false">IF(OR(VLOOKUP(A6435,Personal!$A$6:$F$112,5,FALSE())&lt;&gt;"Sí",N6435="No aplica"),0,'Catàleg GRAE'!D112)</f>
        <v>1</v>
      </c>
      <c r="I6435" s="20"/>
      <c r="J6435" s="20"/>
      <c r="K6435" s="20"/>
      <c r="L6435" s="21"/>
      <c r="M6435" s="21"/>
      <c r="N6435" s="20"/>
      <c r="O6435" s="20"/>
      <c r="P6435" s="19" t="str">
        <f aca="false">IF(I6435="","",I6435-H6435)</f>
        <v/>
      </c>
      <c r="Q6435" s="19" t="str">
        <f aca="true">IF(B6435="","",IF(N6435="No aplica","No aplica",IF(I6435="","Pendent",IF(N6435="Per substituir","Substituir",IF(OR(N6435="No localitzat",N6435="No lliurat"),"Reposar",IF(I6435&lt;H6435,"Reposar",IF(I6435&gt;H6435,"Revisar excedent",IF(AND(G6435="Sí",M6435&lt;&gt;"",M6435&lt;TODAY()),"EPI caducat",IF(AND(G6435="Sí",M6435&lt;&gt;"",M6435&lt;=TODAY()+90),"EPI caduca ≤90 dies",IF(OR(N6435="Deteriorat usable",N6435="Revisió necessària"),"Revisar","OK"))))))))))</f>
      </c>
      <c r="R6435" s="20"/>
    </row>
    <row r="6436" customFormat="false" ht="15" hidden="false" customHeight="false" outlineLevel="0" collapsed="false">
      <c r="A6436" s="19" t="n">
        <v>59</v>
      </c>
      <c r="B6436" s="19" t="n">
        <f aca="false">IFERROR(VLOOKUP(A6436,Personal!$A$6:$F$112,2,FALSE()),"")</f>
        <v>0</v>
      </c>
      <c r="C6436" s="19" t="str">
        <f aca="false">IFERROR(VLOOKUP(A6436,Personal!$A$6:$F$112,3,FALSE()),"")</f>
        <v>Valls</v>
      </c>
      <c r="D6436" s="19" t="s">
        <v>261</v>
      </c>
      <c r="E6436" s="19" t="s">
        <v>262</v>
      </c>
      <c r="F6436" s="19" t="s">
        <v>263</v>
      </c>
      <c r="G6436" s="19" t="s">
        <v>291</v>
      </c>
      <c r="H6436" s="19" t="n">
        <f aca="false">IF(OR(VLOOKUP(A6436,Personal!$A$6:$F$112,5,FALSE())&lt;&gt;"Sí",N6436="No aplica"),0,'Catàleg GRAE'!D113)</f>
        <v>1</v>
      </c>
      <c r="I6436" s="20"/>
      <c r="J6436" s="20"/>
      <c r="K6436" s="20"/>
      <c r="L6436" s="21"/>
      <c r="M6436" s="21"/>
      <c r="N6436" s="20"/>
      <c r="O6436" s="20"/>
      <c r="P6436" s="19" t="str">
        <f aca="false">IF(I6436="","",I6436-H6436)</f>
        <v/>
      </c>
      <c r="Q6436" s="19" t="str">
        <f aca="true">IF(B6436="","",IF(N6436="No aplica","No aplica",IF(I6436="","Pendent",IF(N6436="Per substituir","Substituir",IF(OR(N6436="No localitzat",N6436="No lliurat"),"Reposar",IF(I6436&lt;H6436,"Reposar",IF(I6436&gt;H6436,"Revisar excedent",IF(AND(G6436="Sí",M6436&lt;&gt;"",M6436&lt;TODAY()),"EPI caducat",IF(AND(G6436="Sí",M6436&lt;&gt;"",M6436&lt;=TODAY()+90),"EPI caduca ≤90 dies",IF(OR(N6436="Deteriorat usable",N6436="Revisió necessària"),"Revisar","OK"))))))))))</f>
      </c>
      <c r="R6436" s="20"/>
    </row>
    <row r="6437" customFormat="false" ht="15" hidden="false" customHeight="false" outlineLevel="0" collapsed="false">
      <c r="A6437" s="19" t="n">
        <v>60</v>
      </c>
      <c r="B6437" s="19" t="n">
        <f aca="false">IFERROR(VLOOKUP(A6437,Personal!$A$6:$F$112,2,FALSE()),"")</f>
        <v>0</v>
      </c>
      <c r="C6437" s="19" t="str">
        <f aca="false">IFERROR(VLOOKUP(A6437,Personal!$A$6:$F$112,3,FALSE()),"")</f>
        <v>Valls</v>
      </c>
      <c r="D6437" s="19" t="s">
        <v>26</v>
      </c>
      <c r="E6437" s="19" t="s">
        <v>27</v>
      </c>
      <c r="F6437" s="19" t="s">
        <v>28</v>
      </c>
      <c r="G6437" s="19" t="s">
        <v>291</v>
      </c>
      <c r="H6437" s="19" t="n">
        <f aca="false">IF(OR(VLOOKUP(A6437,Personal!$A$6:$F$112,5,FALSE())&lt;&gt;"Sí",N6437="No aplica"),0,'Catàleg GRAE'!D5)</f>
        <v>1</v>
      </c>
      <c r="I6437" s="20"/>
      <c r="J6437" s="20"/>
      <c r="K6437" s="20"/>
      <c r="L6437" s="21"/>
      <c r="M6437" s="21"/>
      <c r="N6437" s="20"/>
      <c r="O6437" s="20"/>
      <c r="P6437" s="19" t="str">
        <f aca="false">IF(I6437="","",I6437-H6437)</f>
        <v/>
      </c>
      <c r="Q6437" s="19" t="str">
        <f aca="true">IF(B6437="","",IF(N6437="No aplica","No aplica",IF(I6437="","Pendent",IF(N6437="Per substituir","Substituir",IF(OR(N6437="No localitzat",N6437="No lliurat"),"Reposar",IF(I6437&lt;H6437,"Reposar",IF(I6437&gt;H6437,"Revisar excedent",IF(AND(G6437="Sí",M6437&lt;&gt;"",M6437&lt;TODAY()),"EPI caducat",IF(AND(G6437="Sí",M6437&lt;&gt;"",M6437&lt;=TODAY()+90),"EPI caduca ≤90 dies",IF(OR(N6437="Deteriorat usable",N6437="Revisió necessària"),"Revisar","OK"))))))))))</f>
      </c>
      <c r="R6437" s="20"/>
    </row>
    <row r="6438" customFormat="false" ht="15" hidden="false" customHeight="false" outlineLevel="0" collapsed="false">
      <c r="A6438" s="19" t="n">
        <v>60</v>
      </c>
      <c r="B6438" s="19" t="n">
        <f aca="false">IFERROR(VLOOKUP(A6438,Personal!$A$6:$F$112,2,FALSE()),"")</f>
        <v>0</v>
      </c>
      <c r="C6438" s="19" t="str">
        <f aca="false">IFERROR(VLOOKUP(A6438,Personal!$A$6:$F$112,3,FALSE()),"")</f>
        <v>Valls</v>
      </c>
      <c r="D6438" s="19" t="s">
        <v>26</v>
      </c>
      <c r="E6438" s="19" t="s">
        <v>27</v>
      </c>
      <c r="F6438" s="19" t="s">
        <v>30</v>
      </c>
      <c r="G6438" s="19" t="s">
        <v>291</v>
      </c>
      <c r="H6438" s="19" t="n">
        <f aca="false">IF(OR(VLOOKUP(A6438,Personal!$A$6:$F$112,5,FALSE())&lt;&gt;"Sí",N6438="No aplica"),0,'Catàleg GRAE'!D6)</f>
        <v>1</v>
      </c>
      <c r="I6438" s="20"/>
      <c r="J6438" s="20"/>
      <c r="K6438" s="20"/>
      <c r="L6438" s="21"/>
      <c r="M6438" s="21"/>
      <c r="N6438" s="20"/>
      <c r="O6438" s="20"/>
      <c r="P6438" s="19" t="str">
        <f aca="false">IF(I6438="","",I6438-H6438)</f>
        <v/>
      </c>
      <c r="Q6438" s="19" t="str">
        <f aca="true">IF(B6438="","",IF(N6438="No aplica","No aplica",IF(I6438="","Pendent",IF(N6438="Per substituir","Substituir",IF(OR(N6438="No localitzat",N6438="No lliurat"),"Reposar",IF(I6438&lt;H6438,"Reposar",IF(I6438&gt;H6438,"Revisar excedent",IF(AND(G6438="Sí",M6438&lt;&gt;"",M6438&lt;TODAY()),"EPI caducat",IF(AND(G6438="Sí",M6438&lt;&gt;"",M6438&lt;=TODAY()+90),"EPI caduca ≤90 dies",IF(OR(N6438="Deteriorat usable",N6438="Revisió necessària"),"Revisar","OK"))))))))))</f>
      </c>
      <c r="R6438" s="20"/>
    </row>
    <row r="6439" customFormat="false" ht="15" hidden="false" customHeight="false" outlineLevel="0" collapsed="false">
      <c r="A6439" s="19" t="n">
        <v>60</v>
      </c>
      <c r="B6439" s="19" t="n">
        <f aca="false">IFERROR(VLOOKUP(A6439,Personal!$A$6:$F$112,2,FALSE()),"")</f>
        <v>0</v>
      </c>
      <c r="C6439" s="19" t="str">
        <f aca="false">IFERROR(VLOOKUP(A6439,Personal!$A$6:$F$112,3,FALSE()),"")</f>
        <v>Valls</v>
      </c>
      <c r="D6439" s="19" t="s">
        <v>26</v>
      </c>
      <c r="E6439" s="19" t="s">
        <v>31</v>
      </c>
      <c r="F6439" s="19" t="s">
        <v>32</v>
      </c>
      <c r="G6439" s="19" t="s">
        <v>272</v>
      </c>
      <c r="H6439" s="19" t="n">
        <f aca="false">IF(OR(VLOOKUP(A6439,Personal!$A$6:$F$112,5,FALSE())&lt;&gt;"Sí",N6439="No aplica"),0,'Catàleg GRAE'!D7)</f>
        <v>1</v>
      </c>
      <c r="I6439" s="20"/>
      <c r="J6439" s="20"/>
      <c r="K6439" s="20"/>
      <c r="L6439" s="21"/>
      <c r="M6439" s="21"/>
      <c r="N6439" s="20"/>
      <c r="O6439" s="20"/>
      <c r="P6439" s="19" t="str">
        <f aca="false">IF(I6439="","",I6439-H6439)</f>
        <v/>
      </c>
      <c r="Q6439" s="19" t="str">
        <f aca="true">IF(B6439="","",IF(N6439="No aplica","No aplica",IF(I6439="","Pendent",IF(N6439="Per substituir","Substituir",IF(OR(N6439="No localitzat",N6439="No lliurat"),"Reposar",IF(I6439&lt;H6439,"Reposar",IF(I6439&gt;H6439,"Revisar excedent",IF(AND(G6439="Sí",M6439&lt;&gt;"",M6439&lt;TODAY()),"EPI caducat",IF(AND(G6439="Sí",M6439&lt;&gt;"",M6439&lt;=TODAY()+90),"EPI caduca ≤90 dies",IF(OR(N6439="Deteriorat usable",N6439="Revisió necessària"),"Revisar","OK"))))))))))</f>
      </c>
      <c r="R6439" s="20"/>
    </row>
    <row r="6440" customFormat="false" ht="15" hidden="false" customHeight="false" outlineLevel="0" collapsed="false">
      <c r="A6440" s="19" t="n">
        <v>60</v>
      </c>
      <c r="B6440" s="19" t="n">
        <f aca="false">IFERROR(VLOOKUP(A6440,Personal!$A$6:$F$112,2,FALSE()),"")</f>
        <v>0</v>
      </c>
      <c r="C6440" s="19" t="str">
        <f aca="false">IFERROR(VLOOKUP(A6440,Personal!$A$6:$F$112,3,FALSE()),"")</f>
        <v>Valls</v>
      </c>
      <c r="D6440" s="19" t="s">
        <v>26</v>
      </c>
      <c r="E6440" s="19" t="s">
        <v>33</v>
      </c>
      <c r="F6440" s="19" t="s">
        <v>34</v>
      </c>
      <c r="G6440" s="19" t="s">
        <v>291</v>
      </c>
      <c r="H6440" s="19" t="n">
        <f aca="false">IF(OR(VLOOKUP(A6440,Personal!$A$6:$F$112,5,FALSE())&lt;&gt;"Sí",N6440="No aplica"),0,'Catàleg GRAE'!D8)</f>
        <v>2</v>
      </c>
      <c r="I6440" s="20"/>
      <c r="J6440" s="20"/>
      <c r="K6440" s="20"/>
      <c r="L6440" s="21"/>
      <c r="M6440" s="21"/>
      <c r="N6440" s="20"/>
      <c r="O6440" s="20"/>
      <c r="P6440" s="19" t="str">
        <f aca="false">IF(I6440="","",I6440-H6440)</f>
        <v/>
      </c>
      <c r="Q6440" s="19" t="str">
        <f aca="true">IF(B6440="","",IF(N6440="No aplica","No aplica",IF(I6440="","Pendent",IF(N6440="Per substituir","Substituir",IF(OR(N6440="No localitzat",N6440="No lliurat"),"Reposar",IF(I6440&lt;H6440,"Reposar",IF(I6440&gt;H6440,"Revisar excedent",IF(AND(G6440="Sí",M6440&lt;&gt;"",M6440&lt;TODAY()),"EPI caducat",IF(AND(G6440="Sí",M6440&lt;&gt;"",M6440&lt;=TODAY()+90),"EPI caduca ≤90 dies",IF(OR(N6440="Deteriorat usable",N6440="Revisió necessària"),"Revisar","OK"))))))))))</f>
      </c>
      <c r="R6440" s="20"/>
    </row>
    <row r="6441" customFormat="false" ht="15" hidden="false" customHeight="false" outlineLevel="0" collapsed="false">
      <c r="A6441" s="19" t="n">
        <v>60</v>
      </c>
      <c r="B6441" s="19" t="n">
        <f aca="false">IFERROR(VLOOKUP(A6441,Personal!$A$6:$F$112,2,FALSE()),"")</f>
        <v>0</v>
      </c>
      <c r="C6441" s="19" t="str">
        <f aca="false">IFERROR(VLOOKUP(A6441,Personal!$A$6:$F$112,3,FALSE()),"")</f>
        <v>Valls</v>
      </c>
      <c r="D6441" s="19" t="s">
        <v>26</v>
      </c>
      <c r="E6441" s="19" t="s">
        <v>35</v>
      </c>
      <c r="F6441" s="19" t="s">
        <v>36</v>
      </c>
      <c r="G6441" s="19" t="s">
        <v>291</v>
      </c>
      <c r="H6441" s="19" t="n">
        <f aca="false">IF(OR(VLOOKUP(A6441,Personal!$A$6:$F$112,5,FALSE())&lt;&gt;"Sí",N6441="No aplica"),0,'Catàleg GRAE'!D9)</f>
        <v>1</v>
      </c>
      <c r="I6441" s="20"/>
      <c r="J6441" s="20"/>
      <c r="K6441" s="20"/>
      <c r="L6441" s="21"/>
      <c r="M6441" s="21"/>
      <c r="N6441" s="20"/>
      <c r="O6441" s="20"/>
      <c r="P6441" s="19" t="str">
        <f aca="false">IF(I6441="","",I6441-H6441)</f>
        <v/>
      </c>
      <c r="Q6441" s="19" t="str">
        <f aca="true">IF(B6441="","",IF(N6441="No aplica","No aplica",IF(I6441="","Pendent",IF(N6441="Per substituir","Substituir",IF(OR(N6441="No localitzat",N6441="No lliurat"),"Reposar",IF(I6441&lt;H6441,"Reposar",IF(I6441&gt;H6441,"Revisar excedent",IF(AND(G6441="Sí",M6441&lt;&gt;"",M6441&lt;TODAY()),"EPI caducat",IF(AND(G6441="Sí",M6441&lt;&gt;"",M6441&lt;=TODAY()+90),"EPI caduca ≤90 dies",IF(OR(N6441="Deteriorat usable",N6441="Revisió necessària"),"Revisar","OK"))))))))))</f>
      </c>
      <c r="R6441" s="20"/>
    </row>
    <row r="6442" customFormat="false" ht="15" hidden="false" customHeight="false" outlineLevel="0" collapsed="false">
      <c r="A6442" s="19" t="n">
        <v>60</v>
      </c>
      <c r="B6442" s="19" t="n">
        <f aca="false">IFERROR(VLOOKUP(A6442,Personal!$A$6:$F$112,2,FALSE()),"")</f>
        <v>0</v>
      </c>
      <c r="C6442" s="19" t="str">
        <f aca="false">IFERROR(VLOOKUP(A6442,Personal!$A$6:$F$112,3,FALSE()),"")</f>
        <v>Valls</v>
      </c>
      <c r="D6442" s="19" t="s">
        <v>37</v>
      </c>
      <c r="E6442" s="19" t="s">
        <v>38</v>
      </c>
      <c r="F6442" s="19" t="s">
        <v>39</v>
      </c>
      <c r="G6442" s="19" t="s">
        <v>291</v>
      </c>
      <c r="H6442" s="19" t="n">
        <f aca="false">IF(OR(VLOOKUP(A6442,Personal!$A$6:$F$112,5,FALSE())&lt;&gt;"Sí",N6442="No aplica"),0,'Catàleg GRAE'!D10)</f>
        <v>1</v>
      </c>
      <c r="I6442" s="20"/>
      <c r="J6442" s="20"/>
      <c r="K6442" s="20"/>
      <c r="L6442" s="21"/>
      <c r="M6442" s="21"/>
      <c r="N6442" s="20"/>
      <c r="O6442" s="20"/>
      <c r="P6442" s="19" t="str">
        <f aca="false">IF(I6442="","",I6442-H6442)</f>
        <v/>
      </c>
      <c r="Q6442" s="19" t="str">
        <f aca="true">IF(B6442="","",IF(N6442="No aplica","No aplica",IF(I6442="","Pendent",IF(N6442="Per substituir","Substituir",IF(OR(N6442="No localitzat",N6442="No lliurat"),"Reposar",IF(I6442&lt;H6442,"Reposar",IF(I6442&gt;H6442,"Revisar excedent",IF(AND(G6442="Sí",M6442&lt;&gt;"",M6442&lt;TODAY()),"EPI caducat",IF(AND(G6442="Sí",M6442&lt;&gt;"",M6442&lt;=TODAY()+90),"EPI caduca ≤90 dies",IF(OR(N6442="Deteriorat usable",N6442="Revisió necessària"),"Revisar","OK"))))))))))</f>
      </c>
      <c r="R6442" s="20"/>
    </row>
    <row r="6443" customFormat="false" ht="15" hidden="false" customHeight="false" outlineLevel="0" collapsed="false">
      <c r="A6443" s="19" t="n">
        <v>60</v>
      </c>
      <c r="B6443" s="19" t="n">
        <f aca="false">IFERROR(VLOOKUP(A6443,Personal!$A$6:$F$112,2,FALSE()),"")</f>
        <v>0</v>
      </c>
      <c r="C6443" s="19" t="str">
        <f aca="false">IFERROR(VLOOKUP(A6443,Personal!$A$6:$F$112,3,FALSE()),"")</f>
        <v>Valls</v>
      </c>
      <c r="D6443" s="19" t="s">
        <v>40</v>
      </c>
      <c r="E6443" s="19" t="s">
        <v>41</v>
      </c>
      <c r="F6443" s="19" t="s">
        <v>42</v>
      </c>
      <c r="G6443" s="19" t="s">
        <v>272</v>
      </c>
      <c r="H6443" s="19" t="n">
        <f aca="false">IF(OR(VLOOKUP(A6443,Personal!$A$6:$F$112,5,FALSE())&lt;&gt;"Sí",N6443="No aplica"),0,'Catàleg GRAE'!D11)</f>
        <v>1</v>
      </c>
      <c r="I6443" s="20"/>
      <c r="J6443" s="20"/>
      <c r="K6443" s="20"/>
      <c r="L6443" s="21"/>
      <c r="M6443" s="21"/>
      <c r="N6443" s="20"/>
      <c r="O6443" s="20"/>
      <c r="P6443" s="19" t="str">
        <f aca="false">IF(I6443="","",I6443-H6443)</f>
        <v/>
      </c>
      <c r="Q6443" s="19" t="str">
        <f aca="true">IF(B6443="","",IF(N6443="No aplica","No aplica",IF(I6443="","Pendent",IF(N6443="Per substituir","Substituir",IF(OR(N6443="No localitzat",N6443="No lliurat"),"Reposar",IF(I6443&lt;H6443,"Reposar",IF(I6443&gt;H6443,"Revisar excedent",IF(AND(G6443="Sí",M6443&lt;&gt;"",M6443&lt;TODAY()),"EPI caducat",IF(AND(G6443="Sí",M6443&lt;&gt;"",M6443&lt;=TODAY()+90),"EPI caduca ≤90 dies",IF(OR(N6443="Deteriorat usable",N6443="Revisió necessària"),"Revisar","OK"))))))))))</f>
      </c>
      <c r="R6443" s="20"/>
    </row>
    <row r="6444" customFormat="false" ht="15" hidden="false" customHeight="false" outlineLevel="0" collapsed="false">
      <c r="A6444" s="19" t="n">
        <v>60</v>
      </c>
      <c r="B6444" s="19" t="n">
        <f aca="false">IFERROR(VLOOKUP(A6444,Personal!$A$6:$F$112,2,FALSE()),"")</f>
        <v>0</v>
      </c>
      <c r="C6444" s="19" t="str">
        <f aca="false">IFERROR(VLOOKUP(A6444,Personal!$A$6:$F$112,3,FALSE()),"")</f>
        <v>Valls</v>
      </c>
      <c r="D6444" s="19" t="s">
        <v>40</v>
      </c>
      <c r="E6444" s="19" t="s">
        <v>43</v>
      </c>
      <c r="F6444" s="19" t="s">
        <v>44</v>
      </c>
      <c r="G6444" s="19" t="s">
        <v>272</v>
      </c>
      <c r="H6444" s="19" t="n">
        <f aca="false">IF(OR(VLOOKUP(A6444,Personal!$A$6:$F$112,5,FALSE())&lt;&gt;"Sí",N6444="No aplica"),0,'Catàleg GRAE'!D12)</f>
        <v>1</v>
      </c>
      <c r="I6444" s="20"/>
      <c r="J6444" s="20"/>
      <c r="K6444" s="20"/>
      <c r="L6444" s="21"/>
      <c r="M6444" s="21"/>
      <c r="N6444" s="20"/>
      <c r="O6444" s="20"/>
      <c r="P6444" s="19" t="str">
        <f aca="false">IF(I6444="","",I6444-H6444)</f>
        <v/>
      </c>
      <c r="Q6444" s="19" t="str">
        <f aca="true">IF(B6444="","",IF(N6444="No aplica","No aplica",IF(I6444="","Pendent",IF(N6444="Per substituir","Substituir",IF(OR(N6444="No localitzat",N6444="No lliurat"),"Reposar",IF(I6444&lt;H6444,"Reposar",IF(I6444&gt;H6444,"Revisar excedent",IF(AND(G6444="Sí",M6444&lt;&gt;"",M6444&lt;TODAY()),"EPI caducat",IF(AND(G6444="Sí",M6444&lt;&gt;"",M6444&lt;=TODAY()+90),"EPI caduca ≤90 dies",IF(OR(N6444="Deteriorat usable",N6444="Revisió necessària"),"Revisar","OK"))))))))))</f>
      </c>
      <c r="R6444" s="20"/>
    </row>
    <row r="6445" customFormat="false" ht="15" hidden="false" customHeight="false" outlineLevel="0" collapsed="false">
      <c r="A6445" s="19" t="n">
        <v>60</v>
      </c>
      <c r="B6445" s="19" t="n">
        <f aca="false">IFERROR(VLOOKUP(A6445,Personal!$A$6:$F$112,2,FALSE()),"")</f>
        <v>0</v>
      </c>
      <c r="C6445" s="19" t="str">
        <f aca="false">IFERROR(VLOOKUP(A6445,Personal!$A$6:$F$112,3,FALSE()),"")</f>
        <v>Valls</v>
      </c>
      <c r="D6445" s="19" t="s">
        <v>45</v>
      </c>
      <c r="E6445" s="19" t="s">
        <v>46</v>
      </c>
      <c r="F6445" s="19" t="s">
        <v>47</v>
      </c>
      <c r="G6445" s="19" t="s">
        <v>291</v>
      </c>
      <c r="H6445" s="19" t="n">
        <f aca="false">IF(OR(VLOOKUP(A6445,Personal!$A$6:$F$112,5,FALSE())&lt;&gt;"Sí",N6445="No aplica"),0,'Catàleg GRAE'!D13)</f>
        <v>1</v>
      </c>
      <c r="I6445" s="20"/>
      <c r="J6445" s="20"/>
      <c r="K6445" s="20"/>
      <c r="L6445" s="21"/>
      <c r="M6445" s="21"/>
      <c r="N6445" s="20"/>
      <c r="O6445" s="20"/>
      <c r="P6445" s="19" t="str">
        <f aca="false">IF(I6445="","",I6445-H6445)</f>
        <v/>
      </c>
      <c r="Q6445" s="19" t="str">
        <f aca="true">IF(B6445="","",IF(N6445="No aplica","No aplica",IF(I6445="","Pendent",IF(N6445="Per substituir","Substituir",IF(OR(N6445="No localitzat",N6445="No lliurat"),"Reposar",IF(I6445&lt;H6445,"Reposar",IF(I6445&gt;H6445,"Revisar excedent",IF(AND(G6445="Sí",M6445&lt;&gt;"",M6445&lt;TODAY()),"EPI caducat",IF(AND(G6445="Sí",M6445&lt;&gt;"",M6445&lt;=TODAY()+90),"EPI caduca ≤90 dies",IF(OR(N6445="Deteriorat usable",N6445="Revisió necessària"),"Revisar","OK"))))))))))</f>
      </c>
      <c r="R6445" s="20"/>
    </row>
    <row r="6446" customFormat="false" ht="15" hidden="false" customHeight="false" outlineLevel="0" collapsed="false">
      <c r="A6446" s="19" t="n">
        <v>60</v>
      </c>
      <c r="B6446" s="19" t="n">
        <f aca="false">IFERROR(VLOOKUP(A6446,Personal!$A$6:$F$112,2,FALSE()),"")</f>
        <v>0</v>
      </c>
      <c r="C6446" s="19" t="str">
        <f aca="false">IFERROR(VLOOKUP(A6446,Personal!$A$6:$F$112,3,FALSE()),"")</f>
        <v>Valls</v>
      </c>
      <c r="D6446" s="19" t="s">
        <v>45</v>
      </c>
      <c r="E6446" s="19" t="s">
        <v>48</v>
      </c>
      <c r="F6446" s="19" t="s">
        <v>49</v>
      </c>
      <c r="G6446" s="19" t="s">
        <v>291</v>
      </c>
      <c r="H6446" s="19" t="n">
        <f aca="false">IF(OR(VLOOKUP(A6446,Personal!$A$6:$F$112,5,FALSE())&lt;&gt;"Sí",N6446="No aplica"),0,'Catàleg GRAE'!D14)</f>
        <v>1</v>
      </c>
      <c r="I6446" s="20"/>
      <c r="J6446" s="20"/>
      <c r="K6446" s="20"/>
      <c r="L6446" s="21"/>
      <c r="M6446" s="21"/>
      <c r="N6446" s="20"/>
      <c r="O6446" s="20"/>
      <c r="P6446" s="19" t="str">
        <f aca="false">IF(I6446="","",I6446-H6446)</f>
        <v/>
      </c>
      <c r="Q6446" s="19" t="str">
        <f aca="true">IF(B6446="","",IF(N6446="No aplica","No aplica",IF(I6446="","Pendent",IF(N6446="Per substituir","Substituir",IF(OR(N6446="No localitzat",N6446="No lliurat"),"Reposar",IF(I6446&lt;H6446,"Reposar",IF(I6446&gt;H6446,"Revisar excedent",IF(AND(G6446="Sí",M6446&lt;&gt;"",M6446&lt;TODAY()),"EPI caducat",IF(AND(G6446="Sí",M6446&lt;&gt;"",M6446&lt;=TODAY()+90),"EPI caduca ≤90 dies",IF(OR(N6446="Deteriorat usable",N6446="Revisió necessària"),"Revisar","OK"))))))))))</f>
      </c>
      <c r="R6446" s="20"/>
    </row>
    <row r="6447" customFormat="false" ht="15" hidden="false" customHeight="false" outlineLevel="0" collapsed="false">
      <c r="A6447" s="19" t="n">
        <v>60</v>
      </c>
      <c r="B6447" s="19" t="n">
        <f aca="false">IFERROR(VLOOKUP(A6447,Personal!$A$6:$F$112,2,FALSE()),"")</f>
        <v>0</v>
      </c>
      <c r="C6447" s="19" t="str">
        <f aca="false">IFERROR(VLOOKUP(A6447,Personal!$A$6:$F$112,3,FALSE()),"")</f>
        <v>Valls</v>
      </c>
      <c r="D6447" s="19" t="s">
        <v>45</v>
      </c>
      <c r="E6447" s="19" t="s">
        <v>50</v>
      </c>
      <c r="F6447" s="19" t="s">
        <v>51</v>
      </c>
      <c r="G6447" s="19" t="s">
        <v>291</v>
      </c>
      <c r="H6447" s="19" t="n">
        <f aca="false">IF(OR(VLOOKUP(A6447,Personal!$A$6:$F$112,5,FALSE())&lt;&gt;"Sí",N6447="No aplica"),0,'Catàleg GRAE'!D15)</f>
        <v>1</v>
      </c>
      <c r="I6447" s="20"/>
      <c r="J6447" s="20"/>
      <c r="K6447" s="20"/>
      <c r="L6447" s="21"/>
      <c r="M6447" s="21"/>
      <c r="N6447" s="20"/>
      <c r="O6447" s="20"/>
      <c r="P6447" s="19" t="str">
        <f aca="false">IF(I6447="","",I6447-H6447)</f>
        <v/>
      </c>
      <c r="Q6447" s="19" t="str">
        <f aca="true">IF(B6447="","",IF(N6447="No aplica","No aplica",IF(I6447="","Pendent",IF(N6447="Per substituir","Substituir",IF(OR(N6447="No localitzat",N6447="No lliurat"),"Reposar",IF(I6447&lt;H6447,"Reposar",IF(I6447&gt;H6447,"Revisar excedent",IF(AND(G6447="Sí",M6447&lt;&gt;"",M6447&lt;TODAY()),"EPI caducat",IF(AND(G6447="Sí",M6447&lt;&gt;"",M6447&lt;=TODAY()+90),"EPI caduca ≤90 dies",IF(OR(N6447="Deteriorat usable",N6447="Revisió necessària"),"Revisar","OK"))))))))))</f>
      </c>
      <c r="R6447" s="20"/>
    </row>
    <row r="6448" customFormat="false" ht="15" hidden="false" customHeight="false" outlineLevel="0" collapsed="false">
      <c r="A6448" s="19" t="n">
        <v>60</v>
      </c>
      <c r="B6448" s="19" t="n">
        <f aca="false">IFERROR(VLOOKUP(A6448,Personal!$A$6:$F$112,2,FALSE()),"")</f>
        <v>0</v>
      </c>
      <c r="C6448" s="19" t="str">
        <f aca="false">IFERROR(VLOOKUP(A6448,Personal!$A$6:$F$112,3,FALSE()),"")</f>
        <v>Valls</v>
      </c>
      <c r="D6448" s="19" t="s">
        <v>45</v>
      </c>
      <c r="E6448" s="19" t="s">
        <v>52</v>
      </c>
      <c r="F6448" s="19" t="s">
        <v>53</v>
      </c>
      <c r="G6448" s="19" t="s">
        <v>291</v>
      </c>
      <c r="H6448" s="19" t="n">
        <f aca="false">IF(OR(VLOOKUP(A6448,Personal!$A$6:$F$112,5,FALSE())&lt;&gt;"Sí",N6448="No aplica"),0,'Catàleg GRAE'!D16)</f>
        <v>1</v>
      </c>
      <c r="I6448" s="20"/>
      <c r="J6448" s="20"/>
      <c r="K6448" s="20"/>
      <c r="L6448" s="21"/>
      <c r="M6448" s="21"/>
      <c r="N6448" s="20"/>
      <c r="O6448" s="20"/>
      <c r="P6448" s="19" t="str">
        <f aca="false">IF(I6448="","",I6448-H6448)</f>
        <v/>
      </c>
      <c r="Q6448" s="19" t="str">
        <f aca="true">IF(B6448="","",IF(N6448="No aplica","No aplica",IF(I6448="","Pendent",IF(N6448="Per substituir","Substituir",IF(OR(N6448="No localitzat",N6448="No lliurat"),"Reposar",IF(I6448&lt;H6448,"Reposar",IF(I6448&gt;H6448,"Revisar excedent",IF(AND(G6448="Sí",M6448&lt;&gt;"",M6448&lt;TODAY()),"EPI caducat",IF(AND(G6448="Sí",M6448&lt;&gt;"",M6448&lt;=TODAY()+90),"EPI caduca ≤90 dies",IF(OR(N6448="Deteriorat usable",N6448="Revisió necessària"),"Revisar","OK"))))))))))</f>
      </c>
      <c r="R6448" s="20"/>
    </row>
    <row r="6449" customFormat="false" ht="15" hidden="false" customHeight="false" outlineLevel="0" collapsed="false">
      <c r="A6449" s="19" t="n">
        <v>60</v>
      </c>
      <c r="B6449" s="19" t="n">
        <f aca="false">IFERROR(VLOOKUP(A6449,Personal!$A$6:$F$112,2,FALSE()),"")</f>
        <v>0</v>
      </c>
      <c r="C6449" s="19" t="str">
        <f aca="false">IFERROR(VLOOKUP(A6449,Personal!$A$6:$F$112,3,FALSE()),"")</f>
        <v>Valls</v>
      </c>
      <c r="D6449" s="19" t="s">
        <v>45</v>
      </c>
      <c r="E6449" s="19" t="s">
        <v>54</v>
      </c>
      <c r="F6449" s="19" t="s">
        <v>55</v>
      </c>
      <c r="G6449" s="19" t="s">
        <v>291</v>
      </c>
      <c r="H6449" s="19" t="n">
        <f aca="false">IF(OR(VLOOKUP(A6449,Personal!$A$6:$F$112,5,FALSE())&lt;&gt;"Sí",N6449="No aplica"),0,'Catàleg GRAE'!D17)</f>
        <v>1</v>
      </c>
      <c r="I6449" s="20"/>
      <c r="J6449" s="20"/>
      <c r="K6449" s="20"/>
      <c r="L6449" s="21"/>
      <c r="M6449" s="21"/>
      <c r="N6449" s="20"/>
      <c r="O6449" s="20"/>
      <c r="P6449" s="19" t="str">
        <f aca="false">IF(I6449="","",I6449-H6449)</f>
        <v/>
      </c>
      <c r="Q6449" s="19" t="str">
        <f aca="true">IF(B6449="","",IF(N6449="No aplica","No aplica",IF(I6449="","Pendent",IF(N6449="Per substituir","Substituir",IF(OR(N6449="No localitzat",N6449="No lliurat"),"Reposar",IF(I6449&lt;H6449,"Reposar",IF(I6449&gt;H6449,"Revisar excedent",IF(AND(G6449="Sí",M6449&lt;&gt;"",M6449&lt;TODAY()),"EPI caducat",IF(AND(G6449="Sí",M6449&lt;&gt;"",M6449&lt;=TODAY()+90),"EPI caduca ≤90 dies",IF(OR(N6449="Deteriorat usable",N6449="Revisió necessària"),"Revisar","OK"))))))))))</f>
      </c>
      <c r="R6449" s="20"/>
    </row>
    <row r="6450" customFormat="false" ht="15" hidden="false" customHeight="false" outlineLevel="0" collapsed="false">
      <c r="A6450" s="19" t="n">
        <v>60</v>
      </c>
      <c r="B6450" s="19" t="n">
        <f aca="false">IFERROR(VLOOKUP(A6450,Personal!$A$6:$F$112,2,FALSE()),"")</f>
        <v>0</v>
      </c>
      <c r="C6450" s="19" t="str">
        <f aca="false">IFERROR(VLOOKUP(A6450,Personal!$A$6:$F$112,3,FALSE()),"")</f>
        <v>Valls</v>
      </c>
      <c r="D6450" s="19" t="s">
        <v>56</v>
      </c>
      <c r="E6450" s="19" t="s">
        <v>57</v>
      </c>
      <c r="F6450" s="19" t="s">
        <v>58</v>
      </c>
      <c r="G6450" s="19" t="s">
        <v>291</v>
      </c>
      <c r="H6450" s="19" t="n">
        <f aca="false">IF(OR(VLOOKUP(A6450,Personal!$A$6:$F$112,5,FALSE())&lt;&gt;"Sí",N6450="No aplica"),0,'Catàleg GRAE'!D18)</f>
        <v>1</v>
      </c>
      <c r="I6450" s="20"/>
      <c r="J6450" s="20"/>
      <c r="K6450" s="20"/>
      <c r="L6450" s="21"/>
      <c r="M6450" s="21"/>
      <c r="N6450" s="20"/>
      <c r="O6450" s="20"/>
      <c r="P6450" s="19" t="str">
        <f aca="false">IF(I6450="","",I6450-H6450)</f>
        <v/>
      </c>
      <c r="Q6450" s="19" t="str">
        <f aca="true">IF(B6450="","",IF(N6450="No aplica","No aplica",IF(I6450="","Pendent",IF(N6450="Per substituir","Substituir",IF(OR(N6450="No localitzat",N6450="No lliurat"),"Reposar",IF(I6450&lt;H6450,"Reposar",IF(I6450&gt;H6450,"Revisar excedent",IF(AND(G6450="Sí",M6450&lt;&gt;"",M6450&lt;TODAY()),"EPI caducat",IF(AND(G6450="Sí",M6450&lt;&gt;"",M6450&lt;=TODAY()+90),"EPI caduca ≤90 dies",IF(OR(N6450="Deteriorat usable",N6450="Revisió necessària"),"Revisar","OK"))))))))))</f>
      </c>
      <c r="R6450" s="20"/>
    </row>
    <row r="6451" customFormat="false" ht="15" hidden="false" customHeight="false" outlineLevel="0" collapsed="false">
      <c r="A6451" s="19" t="n">
        <v>60</v>
      </c>
      <c r="B6451" s="19" t="n">
        <f aca="false">IFERROR(VLOOKUP(A6451,Personal!$A$6:$F$112,2,FALSE()),"")</f>
        <v>0</v>
      </c>
      <c r="C6451" s="19" t="str">
        <f aca="false">IFERROR(VLOOKUP(A6451,Personal!$A$6:$F$112,3,FALSE()),"")</f>
        <v>Valls</v>
      </c>
      <c r="D6451" s="19" t="s">
        <v>59</v>
      </c>
      <c r="E6451" s="19" t="s">
        <v>60</v>
      </c>
      <c r="F6451" s="19" t="s">
        <v>61</v>
      </c>
      <c r="G6451" s="19" t="s">
        <v>291</v>
      </c>
      <c r="H6451" s="19" t="n">
        <f aca="false">IF(OR(VLOOKUP(A6451,Personal!$A$6:$F$112,5,FALSE())&lt;&gt;"Sí",N6451="No aplica"),0,'Catàleg GRAE'!D19)</f>
        <v>4</v>
      </c>
      <c r="I6451" s="20"/>
      <c r="J6451" s="20"/>
      <c r="K6451" s="20"/>
      <c r="L6451" s="21"/>
      <c r="M6451" s="21"/>
      <c r="N6451" s="20"/>
      <c r="O6451" s="20"/>
      <c r="P6451" s="19" t="str">
        <f aca="false">IF(I6451="","",I6451-H6451)</f>
        <v/>
      </c>
      <c r="Q6451" s="19" t="str">
        <f aca="true">IF(B6451="","",IF(N6451="No aplica","No aplica",IF(I6451="","Pendent",IF(N6451="Per substituir","Substituir",IF(OR(N6451="No localitzat",N6451="No lliurat"),"Reposar",IF(I6451&lt;H6451,"Reposar",IF(I6451&gt;H6451,"Revisar excedent",IF(AND(G6451="Sí",M6451&lt;&gt;"",M6451&lt;TODAY()),"EPI caducat",IF(AND(G6451="Sí",M6451&lt;&gt;"",M6451&lt;=TODAY()+90),"EPI caduca ≤90 dies",IF(OR(N6451="Deteriorat usable",N6451="Revisió necessària"),"Revisar","OK"))))))))))</f>
      </c>
      <c r="R6451" s="20"/>
    </row>
    <row r="6452" customFormat="false" ht="15" hidden="false" customHeight="false" outlineLevel="0" collapsed="false">
      <c r="A6452" s="19" t="n">
        <v>60</v>
      </c>
      <c r="B6452" s="19" t="n">
        <f aca="false">IFERROR(VLOOKUP(A6452,Personal!$A$6:$F$112,2,FALSE()),"")</f>
        <v>0</v>
      </c>
      <c r="C6452" s="19" t="str">
        <f aca="false">IFERROR(VLOOKUP(A6452,Personal!$A$6:$F$112,3,FALSE()),"")</f>
        <v>Valls</v>
      </c>
      <c r="D6452" s="19" t="s">
        <v>59</v>
      </c>
      <c r="E6452" s="19" t="s">
        <v>60</v>
      </c>
      <c r="F6452" s="19" t="s">
        <v>62</v>
      </c>
      <c r="G6452" s="19" t="s">
        <v>291</v>
      </c>
      <c r="H6452" s="19" t="n">
        <f aca="false">IF(OR(VLOOKUP(A6452,Personal!$A$6:$F$112,5,FALSE())&lt;&gt;"Sí",N6452="No aplica"),0,'Catàleg GRAE'!D20)</f>
        <v>2</v>
      </c>
      <c r="I6452" s="20"/>
      <c r="J6452" s="20"/>
      <c r="K6452" s="20"/>
      <c r="L6452" s="21"/>
      <c r="M6452" s="21"/>
      <c r="N6452" s="20"/>
      <c r="O6452" s="20"/>
      <c r="P6452" s="19" t="str">
        <f aca="false">IF(I6452="","",I6452-H6452)</f>
        <v/>
      </c>
      <c r="Q6452" s="19" t="str">
        <f aca="true">IF(B6452="","",IF(N6452="No aplica","No aplica",IF(I6452="","Pendent",IF(N6452="Per substituir","Substituir",IF(OR(N6452="No localitzat",N6452="No lliurat"),"Reposar",IF(I6452&lt;H6452,"Reposar",IF(I6452&gt;H6452,"Revisar excedent",IF(AND(G6452="Sí",M6452&lt;&gt;"",M6452&lt;TODAY()),"EPI caducat",IF(AND(G6452="Sí",M6452&lt;&gt;"",M6452&lt;=TODAY()+90),"EPI caduca ≤90 dies",IF(OR(N6452="Deteriorat usable",N6452="Revisió necessària"),"Revisar","OK"))))))))))</f>
      </c>
      <c r="R6452" s="20"/>
    </row>
    <row r="6453" customFormat="false" ht="15" hidden="false" customHeight="false" outlineLevel="0" collapsed="false">
      <c r="A6453" s="19" t="n">
        <v>60</v>
      </c>
      <c r="B6453" s="19" t="n">
        <f aca="false">IFERROR(VLOOKUP(A6453,Personal!$A$6:$F$112,2,FALSE()),"")</f>
        <v>0</v>
      </c>
      <c r="C6453" s="19" t="str">
        <f aca="false">IFERROR(VLOOKUP(A6453,Personal!$A$6:$F$112,3,FALSE()),"")</f>
        <v>Valls</v>
      </c>
      <c r="D6453" s="19" t="s">
        <v>59</v>
      </c>
      <c r="E6453" s="19" t="s">
        <v>60</v>
      </c>
      <c r="F6453" s="19" t="s">
        <v>63</v>
      </c>
      <c r="G6453" s="19" t="s">
        <v>291</v>
      </c>
      <c r="H6453" s="19" t="n">
        <f aca="false">IF(OR(VLOOKUP(A6453,Personal!$A$6:$F$112,5,FALSE())&lt;&gt;"Sí",N6453="No aplica"),0,'Catàleg GRAE'!D21)</f>
        <v>2</v>
      </c>
      <c r="I6453" s="20"/>
      <c r="J6453" s="20"/>
      <c r="K6453" s="20"/>
      <c r="L6453" s="21"/>
      <c r="M6453" s="21"/>
      <c r="N6453" s="20"/>
      <c r="O6453" s="20"/>
      <c r="P6453" s="19" t="str">
        <f aca="false">IF(I6453="","",I6453-H6453)</f>
        <v/>
      </c>
      <c r="Q6453" s="19" t="str">
        <f aca="true">IF(B6453="","",IF(N6453="No aplica","No aplica",IF(I6453="","Pendent",IF(N6453="Per substituir","Substituir",IF(OR(N6453="No localitzat",N6453="No lliurat"),"Reposar",IF(I6453&lt;H6453,"Reposar",IF(I6453&gt;H6453,"Revisar excedent",IF(AND(G6453="Sí",M6453&lt;&gt;"",M6453&lt;TODAY()),"EPI caducat",IF(AND(G6453="Sí",M6453&lt;&gt;"",M6453&lt;=TODAY()+90),"EPI caduca ≤90 dies",IF(OR(N6453="Deteriorat usable",N6453="Revisió necessària"),"Revisar","OK"))))))))))</f>
      </c>
      <c r="R6453" s="20"/>
    </row>
    <row r="6454" customFormat="false" ht="15" hidden="false" customHeight="false" outlineLevel="0" collapsed="false">
      <c r="A6454" s="19" t="n">
        <v>60</v>
      </c>
      <c r="B6454" s="19" t="n">
        <f aca="false">IFERROR(VLOOKUP(A6454,Personal!$A$6:$F$112,2,FALSE()),"")</f>
        <v>0</v>
      </c>
      <c r="C6454" s="19" t="str">
        <f aca="false">IFERROR(VLOOKUP(A6454,Personal!$A$6:$F$112,3,FALSE()),"")</f>
        <v>Valls</v>
      </c>
      <c r="D6454" s="19" t="s">
        <v>64</v>
      </c>
      <c r="E6454" s="19" t="s">
        <v>65</v>
      </c>
      <c r="F6454" s="19" t="s">
        <v>66</v>
      </c>
      <c r="G6454" s="19" t="s">
        <v>291</v>
      </c>
      <c r="H6454" s="19" t="n">
        <f aca="false">IF(OR(VLOOKUP(A6454,Personal!$A$6:$F$112,5,FALSE())&lt;&gt;"Sí",N6454="No aplica"),0,'Catàleg GRAE'!D22)</f>
        <v>1</v>
      </c>
      <c r="I6454" s="20"/>
      <c r="J6454" s="20"/>
      <c r="K6454" s="20"/>
      <c r="L6454" s="21"/>
      <c r="M6454" s="21"/>
      <c r="N6454" s="20"/>
      <c r="O6454" s="20"/>
      <c r="P6454" s="19" t="str">
        <f aca="false">IF(I6454="","",I6454-H6454)</f>
        <v/>
      </c>
      <c r="Q6454" s="19" t="str">
        <f aca="true">IF(B6454="","",IF(N6454="No aplica","No aplica",IF(I6454="","Pendent",IF(N6454="Per substituir","Substituir",IF(OR(N6454="No localitzat",N6454="No lliurat"),"Reposar",IF(I6454&lt;H6454,"Reposar",IF(I6454&gt;H6454,"Revisar excedent",IF(AND(G6454="Sí",M6454&lt;&gt;"",M6454&lt;TODAY()),"EPI caducat",IF(AND(G6454="Sí",M6454&lt;&gt;"",M6454&lt;=TODAY()+90),"EPI caduca ≤90 dies",IF(OR(N6454="Deteriorat usable",N6454="Revisió necessària"),"Revisar","OK"))))))))))</f>
      </c>
      <c r="R6454" s="20"/>
    </row>
    <row r="6455" customFormat="false" ht="15" hidden="false" customHeight="false" outlineLevel="0" collapsed="false">
      <c r="A6455" s="19" t="n">
        <v>60</v>
      </c>
      <c r="B6455" s="19" t="n">
        <f aca="false">IFERROR(VLOOKUP(A6455,Personal!$A$6:$F$112,2,FALSE()),"")</f>
        <v>0</v>
      </c>
      <c r="C6455" s="19" t="str">
        <f aca="false">IFERROR(VLOOKUP(A6455,Personal!$A$6:$F$112,3,FALSE()),"")</f>
        <v>Valls</v>
      </c>
      <c r="D6455" s="19" t="s">
        <v>64</v>
      </c>
      <c r="E6455" s="19" t="s">
        <v>67</v>
      </c>
      <c r="F6455" s="19" t="s">
        <v>68</v>
      </c>
      <c r="G6455" s="19" t="s">
        <v>291</v>
      </c>
      <c r="H6455" s="19" t="n">
        <f aca="false">IF(OR(VLOOKUP(A6455,Personal!$A$6:$F$112,5,FALSE())&lt;&gt;"Sí",N6455="No aplica"),0,'Catàleg GRAE'!D23)</f>
        <v>1</v>
      </c>
      <c r="I6455" s="20"/>
      <c r="J6455" s="20"/>
      <c r="K6455" s="20"/>
      <c r="L6455" s="21"/>
      <c r="M6455" s="21"/>
      <c r="N6455" s="20"/>
      <c r="O6455" s="20"/>
      <c r="P6455" s="19" t="str">
        <f aca="false">IF(I6455="","",I6455-H6455)</f>
        <v/>
      </c>
      <c r="Q6455" s="19" t="str">
        <f aca="true">IF(B6455="","",IF(N6455="No aplica","No aplica",IF(I6455="","Pendent",IF(N6455="Per substituir","Substituir",IF(OR(N6455="No localitzat",N6455="No lliurat"),"Reposar",IF(I6455&lt;H6455,"Reposar",IF(I6455&gt;H6455,"Revisar excedent",IF(AND(G6455="Sí",M6455&lt;&gt;"",M6455&lt;TODAY()),"EPI caducat",IF(AND(G6455="Sí",M6455&lt;&gt;"",M6455&lt;=TODAY()+90),"EPI caduca ≤90 dies",IF(OR(N6455="Deteriorat usable",N6455="Revisió necessària"),"Revisar","OK"))))))))))</f>
      </c>
      <c r="R6455" s="20"/>
    </row>
    <row r="6456" customFormat="false" ht="15" hidden="false" customHeight="false" outlineLevel="0" collapsed="false">
      <c r="A6456" s="19" t="n">
        <v>60</v>
      </c>
      <c r="B6456" s="19" t="n">
        <f aca="false">IFERROR(VLOOKUP(A6456,Personal!$A$6:$F$112,2,FALSE()),"")</f>
        <v>0</v>
      </c>
      <c r="C6456" s="19" t="str">
        <f aca="false">IFERROR(VLOOKUP(A6456,Personal!$A$6:$F$112,3,FALSE()),"")</f>
        <v>Valls</v>
      </c>
      <c r="D6456" s="19" t="s">
        <v>64</v>
      </c>
      <c r="E6456" s="19" t="s">
        <v>69</v>
      </c>
      <c r="F6456" s="19" t="s">
        <v>70</v>
      </c>
      <c r="G6456" s="19" t="s">
        <v>291</v>
      </c>
      <c r="H6456" s="19" t="n">
        <f aca="false">IF(OR(VLOOKUP(A6456,Personal!$A$6:$F$112,5,FALSE())&lt;&gt;"Sí",N6456="No aplica"),0,'Catàleg GRAE'!D24)</f>
        <v>1</v>
      </c>
      <c r="I6456" s="20"/>
      <c r="J6456" s="20"/>
      <c r="K6456" s="20"/>
      <c r="L6456" s="21"/>
      <c r="M6456" s="21"/>
      <c r="N6456" s="20"/>
      <c r="O6456" s="20"/>
      <c r="P6456" s="19" t="str">
        <f aca="false">IF(I6456="","",I6456-H6456)</f>
        <v/>
      </c>
      <c r="Q6456" s="19" t="str">
        <f aca="true">IF(B6456="","",IF(N6456="No aplica","No aplica",IF(I6456="","Pendent",IF(N6456="Per substituir","Substituir",IF(OR(N6456="No localitzat",N6456="No lliurat"),"Reposar",IF(I6456&lt;H6456,"Reposar",IF(I6456&gt;H6456,"Revisar excedent",IF(AND(G6456="Sí",M6456&lt;&gt;"",M6456&lt;TODAY()),"EPI caducat",IF(AND(G6456="Sí",M6456&lt;&gt;"",M6456&lt;=TODAY()+90),"EPI caduca ≤90 dies",IF(OR(N6456="Deteriorat usable",N6456="Revisió necessària"),"Revisar","OK"))))))))))</f>
      </c>
      <c r="R6456" s="20"/>
    </row>
    <row r="6457" customFormat="false" ht="15" hidden="false" customHeight="false" outlineLevel="0" collapsed="false">
      <c r="A6457" s="19" t="n">
        <v>60</v>
      </c>
      <c r="B6457" s="19" t="n">
        <f aca="false">IFERROR(VLOOKUP(A6457,Personal!$A$6:$F$112,2,FALSE()),"")</f>
        <v>0</v>
      </c>
      <c r="C6457" s="19" t="str">
        <f aca="false">IFERROR(VLOOKUP(A6457,Personal!$A$6:$F$112,3,FALSE()),"")</f>
        <v>Valls</v>
      </c>
      <c r="D6457" s="19" t="s">
        <v>71</v>
      </c>
      <c r="E6457" s="19" t="s">
        <v>72</v>
      </c>
      <c r="F6457" s="19" t="s">
        <v>73</v>
      </c>
      <c r="G6457" s="19" t="s">
        <v>291</v>
      </c>
      <c r="H6457" s="19" t="n">
        <f aca="false">IF(OR(VLOOKUP(A6457,Personal!$A$6:$F$112,5,FALSE())&lt;&gt;"Sí",N6457="No aplica"),0,'Catàleg GRAE'!D25)</f>
        <v>1</v>
      </c>
      <c r="I6457" s="20"/>
      <c r="J6457" s="20"/>
      <c r="K6457" s="20"/>
      <c r="L6457" s="21"/>
      <c r="M6457" s="21"/>
      <c r="N6457" s="20"/>
      <c r="O6457" s="20"/>
      <c r="P6457" s="19" t="str">
        <f aca="false">IF(I6457="","",I6457-H6457)</f>
        <v/>
      </c>
      <c r="Q6457" s="19" t="str">
        <f aca="true">IF(B6457="","",IF(N6457="No aplica","No aplica",IF(I6457="","Pendent",IF(N6457="Per substituir","Substituir",IF(OR(N6457="No localitzat",N6457="No lliurat"),"Reposar",IF(I6457&lt;H6457,"Reposar",IF(I6457&gt;H6457,"Revisar excedent",IF(AND(G6457="Sí",M6457&lt;&gt;"",M6457&lt;TODAY()),"EPI caducat",IF(AND(G6457="Sí",M6457&lt;&gt;"",M6457&lt;=TODAY()+90),"EPI caduca ≤90 dies",IF(OR(N6457="Deteriorat usable",N6457="Revisió necessària"),"Revisar","OK"))))))))))</f>
      </c>
      <c r="R6457" s="20"/>
    </row>
    <row r="6458" customFormat="false" ht="15" hidden="false" customHeight="false" outlineLevel="0" collapsed="false">
      <c r="A6458" s="19" t="n">
        <v>60</v>
      </c>
      <c r="B6458" s="19" t="n">
        <f aca="false">IFERROR(VLOOKUP(A6458,Personal!$A$6:$F$112,2,FALSE()),"")</f>
        <v>0</v>
      </c>
      <c r="C6458" s="19" t="str">
        <f aca="false">IFERROR(VLOOKUP(A6458,Personal!$A$6:$F$112,3,FALSE()),"")</f>
        <v>Valls</v>
      </c>
      <c r="D6458" s="19" t="s">
        <v>40</v>
      </c>
      <c r="E6458" s="19" t="s">
        <v>74</v>
      </c>
      <c r="F6458" s="19" t="s">
        <v>75</v>
      </c>
      <c r="G6458" s="19" t="s">
        <v>272</v>
      </c>
      <c r="H6458" s="19" t="n">
        <f aca="false">IF(OR(VLOOKUP(A6458,Personal!$A$6:$F$112,5,FALSE())&lt;&gt;"Sí",N6458="No aplica"),0,'Catàleg GRAE'!D26)</f>
        <v>1</v>
      </c>
      <c r="I6458" s="20"/>
      <c r="J6458" s="20"/>
      <c r="K6458" s="20"/>
      <c r="L6458" s="21"/>
      <c r="M6458" s="21"/>
      <c r="N6458" s="20"/>
      <c r="O6458" s="20"/>
      <c r="P6458" s="19" t="str">
        <f aca="false">IF(I6458="","",I6458-H6458)</f>
        <v/>
      </c>
      <c r="Q6458" s="19" t="str">
        <f aca="true">IF(B6458="","",IF(N6458="No aplica","No aplica",IF(I6458="","Pendent",IF(N6458="Per substituir","Substituir",IF(OR(N6458="No localitzat",N6458="No lliurat"),"Reposar",IF(I6458&lt;H6458,"Reposar",IF(I6458&gt;H6458,"Revisar excedent",IF(AND(G6458="Sí",M6458&lt;&gt;"",M6458&lt;TODAY()),"EPI caducat",IF(AND(G6458="Sí",M6458&lt;&gt;"",M6458&lt;=TODAY()+90),"EPI caduca ≤90 dies",IF(OR(N6458="Deteriorat usable",N6458="Revisió necessària"),"Revisar","OK"))))))))))</f>
      </c>
      <c r="R6458" s="20"/>
    </row>
    <row r="6459" customFormat="false" ht="15" hidden="false" customHeight="false" outlineLevel="0" collapsed="false">
      <c r="A6459" s="19" t="n">
        <v>60</v>
      </c>
      <c r="B6459" s="19" t="n">
        <f aca="false">IFERROR(VLOOKUP(A6459,Personal!$A$6:$F$112,2,FALSE()),"")</f>
        <v>0</v>
      </c>
      <c r="C6459" s="19" t="str">
        <f aca="false">IFERROR(VLOOKUP(A6459,Personal!$A$6:$F$112,3,FALSE()),"")</f>
        <v>Valls</v>
      </c>
      <c r="D6459" s="19" t="s">
        <v>40</v>
      </c>
      <c r="E6459" s="19" t="s">
        <v>76</v>
      </c>
      <c r="F6459" s="19" t="s">
        <v>77</v>
      </c>
      <c r="G6459" s="19" t="s">
        <v>291</v>
      </c>
      <c r="H6459" s="19" t="n">
        <f aca="false">IF(OR(VLOOKUP(A6459,Personal!$A$6:$F$112,5,FALSE())&lt;&gt;"Sí",N6459="No aplica"),0,'Catàleg GRAE'!D27)</f>
        <v>1</v>
      </c>
      <c r="I6459" s="20"/>
      <c r="J6459" s="20"/>
      <c r="K6459" s="20"/>
      <c r="L6459" s="21"/>
      <c r="M6459" s="21"/>
      <c r="N6459" s="20"/>
      <c r="O6459" s="20"/>
      <c r="P6459" s="19" t="str">
        <f aca="false">IF(I6459="","",I6459-H6459)</f>
        <v/>
      </c>
      <c r="Q6459" s="19" t="str">
        <f aca="true">IF(B6459="","",IF(N6459="No aplica","No aplica",IF(I6459="","Pendent",IF(N6459="Per substituir","Substituir",IF(OR(N6459="No localitzat",N6459="No lliurat"),"Reposar",IF(I6459&lt;H6459,"Reposar",IF(I6459&gt;H6459,"Revisar excedent",IF(AND(G6459="Sí",M6459&lt;&gt;"",M6459&lt;TODAY()),"EPI caducat",IF(AND(G6459="Sí",M6459&lt;&gt;"",M6459&lt;=TODAY()+90),"EPI caduca ≤90 dies",IF(OR(N6459="Deteriorat usable",N6459="Revisió necessària"),"Revisar","OK"))))))))))</f>
      </c>
      <c r="R6459" s="20"/>
    </row>
    <row r="6460" customFormat="false" ht="15" hidden="false" customHeight="false" outlineLevel="0" collapsed="false">
      <c r="A6460" s="19" t="n">
        <v>60</v>
      </c>
      <c r="B6460" s="19" t="n">
        <f aca="false">IFERROR(VLOOKUP(A6460,Personal!$A$6:$F$112,2,FALSE()),"")</f>
        <v>0</v>
      </c>
      <c r="C6460" s="19" t="str">
        <f aca="false">IFERROR(VLOOKUP(A6460,Personal!$A$6:$F$112,3,FALSE()),"")</f>
        <v>Valls</v>
      </c>
      <c r="D6460" s="19" t="s">
        <v>78</v>
      </c>
      <c r="E6460" s="19" t="s">
        <v>79</v>
      </c>
      <c r="F6460" s="19" t="s">
        <v>80</v>
      </c>
      <c r="G6460" s="19" t="s">
        <v>291</v>
      </c>
      <c r="H6460" s="19" t="n">
        <f aca="false">IF(OR(VLOOKUP(A6460,Personal!$A$6:$F$112,5,FALSE())&lt;&gt;"Sí",N6460="No aplica"),0,'Catàleg GRAE'!D28)</f>
        <v>1</v>
      </c>
      <c r="I6460" s="20"/>
      <c r="J6460" s="20"/>
      <c r="K6460" s="20"/>
      <c r="L6460" s="21"/>
      <c r="M6460" s="21"/>
      <c r="N6460" s="20"/>
      <c r="O6460" s="20"/>
      <c r="P6460" s="19" t="str">
        <f aca="false">IF(I6460="","",I6460-H6460)</f>
        <v/>
      </c>
      <c r="Q6460" s="19" t="str">
        <f aca="true">IF(B6460="","",IF(N6460="No aplica","No aplica",IF(I6460="","Pendent",IF(N6460="Per substituir","Substituir",IF(OR(N6460="No localitzat",N6460="No lliurat"),"Reposar",IF(I6460&lt;H6460,"Reposar",IF(I6460&gt;H6460,"Revisar excedent",IF(AND(G6460="Sí",M6460&lt;&gt;"",M6460&lt;TODAY()),"EPI caducat",IF(AND(G6460="Sí",M6460&lt;&gt;"",M6460&lt;=TODAY()+90),"EPI caduca ≤90 dies",IF(OR(N6460="Deteriorat usable",N6460="Revisió necessària"),"Revisar","OK"))))))))))</f>
      </c>
      <c r="R6460" s="20"/>
    </row>
    <row r="6461" customFormat="false" ht="15" hidden="false" customHeight="false" outlineLevel="0" collapsed="false">
      <c r="A6461" s="19" t="n">
        <v>60</v>
      </c>
      <c r="B6461" s="19" t="n">
        <f aca="false">IFERROR(VLOOKUP(A6461,Personal!$A$6:$F$112,2,FALSE()),"")</f>
        <v>0</v>
      </c>
      <c r="C6461" s="19" t="str">
        <f aca="false">IFERROR(VLOOKUP(A6461,Personal!$A$6:$F$112,3,FALSE()),"")</f>
        <v>Valls</v>
      </c>
      <c r="D6461" s="19" t="s">
        <v>26</v>
      </c>
      <c r="E6461" s="19" t="s">
        <v>81</v>
      </c>
      <c r="F6461" s="19" t="s">
        <v>82</v>
      </c>
      <c r="G6461" s="19" t="s">
        <v>272</v>
      </c>
      <c r="H6461" s="19" t="n">
        <f aca="false">IF(OR(VLOOKUP(A6461,Personal!$A$6:$F$112,5,FALSE())&lt;&gt;"Sí",N6461="No aplica"),0,'Catàleg GRAE'!D29)</f>
        <v>1</v>
      </c>
      <c r="I6461" s="20"/>
      <c r="J6461" s="20"/>
      <c r="K6461" s="20"/>
      <c r="L6461" s="21"/>
      <c r="M6461" s="21"/>
      <c r="N6461" s="20"/>
      <c r="O6461" s="20"/>
      <c r="P6461" s="19" t="str">
        <f aca="false">IF(I6461="","",I6461-H6461)</f>
        <v/>
      </c>
      <c r="Q6461" s="19" t="str">
        <f aca="true">IF(B6461="","",IF(N6461="No aplica","No aplica",IF(I6461="","Pendent",IF(N6461="Per substituir","Substituir",IF(OR(N6461="No localitzat",N6461="No lliurat"),"Reposar",IF(I6461&lt;H6461,"Reposar",IF(I6461&gt;H6461,"Revisar excedent",IF(AND(G6461="Sí",M6461&lt;&gt;"",M6461&lt;TODAY()),"EPI caducat",IF(AND(G6461="Sí",M6461&lt;&gt;"",M6461&lt;=TODAY()+90),"EPI caduca ≤90 dies",IF(OR(N6461="Deteriorat usable",N6461="Revisió necessària"),"Revisar","OK"))))))))))</f>
      </c>
      <c r="R6461" s="20"/>
    </row>
    <row r="6462" customFormat="false" ht="15" hidden="false" customHeight="false" outlineLevel="0" collapsed="false">
      <c r="A6462" s="19" t="n">
        <v>60</v>
      </c>
      <c r="B6462" s="19" t="n">
        <f aca="false">IFERROR(VLOOKUP(A6462,Personal!$A$6:$F$112,2,FALSE()),"")</f>
        <v>0</v>
      </c>
      <c r="C6462" s="19" t="str">
        <f aca="false">IFERROR(VLOOKUP(A6462,Personal!$A$6:$F$112,3,FALSE()),"")</f>
        <v>Valls</v>
      </c>
      <c r="D6462" s="19" t="s">
        <v>83</v>
      </c>
      <c r="E6462" s="19" t="s">
        <v>84</v>
      </c>
      <c r="F6462" s="19" t="s">
        <v>85</v>
      </c>
      <c r="G6462" s="19" t="s">
        <v>291</v>
      </c>
      <c r="H6462" s="19" t="n">
        <f aca="false">IF(OR(VLOOKUP(A6462,Personal!$A$6:$F$112,5,FALSE())&lt;&gt;"Sí",N6462="No aplica"),0,'Catàleg GRAE'!D30)</f>
        <v>2</v>
      </c>
      <c r="I6462" s="20"/>
      <c r="J6462" s="20"/>
      <c r="K6462" s="20"/>
      <c r="L6462" s="21"/>
      <c r="M6462" s="21"/>
      <c r="N6462" s="20"/>
      <c r="O6462" s="20"/>
      <c r="P6462" s="19" t="str">
        <f aca="false">IF(I6462="","",I6462-H6462)</f>
        <v/>
      </c>
      <c r="Q6462" s="19" t="str">
        <f aca="true">IF(B6462="","",IF(N6462="No aplica","No aplica",IF(I6462="","Pendent",IF(N6462="Per substituir","Substituir",IF(OR(N6462="No localitzat",N6462="No lliurat"),"Reposar",IF(I6462&lt;H6462,"Reposar",IF(I6462&gt;H6462,"Revisar excedent",IF(AND(G6462="Sí",M6462&lt;&gt;"",M6462&lt;TODAY()),"EPI caducat",IF(AND(G6462="Sí",M6462&lt;&gt;"",M6462&lt;=TODAY()+90),"EPI caduca ≤90 dies",IF(OR(N6462="Deteriorat usable",N6462="Revisió necessària"),"Revisar","OK"))))))))))</f>
      </c>
      <c r="R6462" s="20"/>
    </row>
    <row r="6463" customFormat="false" ht="15" hidden="false" customHeight="false" outlineLevel="0" collapsed="false">
      <c r="A6463" s="19" t="n">
        <v>60</v>
      </c>
      <c r="B6463" s="19" t="n">
        <f aca="false">IFERROR(VLOOKUP(A6463,Personal!$A$6:$F$112,2,FALSE()),"")</f>
        <v>0</v>
      </c>
      <c r="C6463" s="19" t="str">
        <f aca="false">IFERROR(VLOOKUP(A6463,Personal!$A$6:$F$112,3,FALSE()),"")</f>
        <v>Valls</v>
      </c>
      <c r="D6463" s="19" t="s">
        <v>83</v>
      </c>
      <c r="E6463" s="19" t="s">
        <v>86</v>
      </c>
      <c r="F6463" s="19" t="s">
        <v>87</v>
      </c>
      <c r="G6463" s="19" t="s">
        <v>291</v>
      </c>
      <c r="H6463" s="19" t="n">
        <f aca="false">IF(OR(VLOOKUP(A6463,Personal!$A$6:$F$112,5,FALSE())&lt;&gt;"Sí",N6463="No aplica"),0,'Catàleg GRAE'!D31)</f>
        <v>2</v>
      </c>
      <c r="I6463" s="20"/>
      <c r="J6463" s="20"/>
      <c r="K6463" s="20"/>
      <c r="L6463" s="21"/>
      <c r="M6463" s="21"/>
      <c r="N6463" s="20"/>
      <c r="O6463" s="20"/>
      <c r="P6463" s="19" t="str">
        <f aca="false">IF(I6463="","",I6463-H6463)</f>
        <v/>
      </c>
      <c r="Q6463" s="19" t="str">
        <f aca="true">IF(B6463="","",IF(N6463="No aplica","No aplica",IF(I6463="","Pendent",IF(N6463="Per substituir","Substituir",IF(OR(N6463="No localitzat",N6463="No lliurat"),"Reposar",IF(I6463&lt;H6463,"Reposar",IF(I6463&gt;H6463,"Revisar excedent",IF(AND(G6463="Sí",M6463&lt;&gt;"",M6463&lt;TODAY()),"EPI caducat",IF(AND(G6463="Sí",M6463&lt;&gt;"",M6463&lt;=TODAY()+90),"EPI caduca ≤90 dies",IF(OR(N6463="Deteriorat usable",N6463="Revisió necessària"),"Revisar","OK"))))))))))</f>
      </c>
      <c r="R6463" s="20"/>
    </row>
    <row r="6464" customFormat="false" ht="15" hidden="false" customHeight="false" outlineLevel="0" collapsed="false">
      <c r="A6464" s="19" t="n">
        <v>60</v>
      </c>
      <c r="B6464" s="19" t="n">
        <f aca="false">IFERROR(VLOOKUP(A6464,Personal!$A$6:$F$112,2,FALSE()),"")</f>
        <v>0</v>
      </c>
      <c r="C6464" s="19" t="str">
        <f aca="false">IFERROR(VLOOKUP(A6464,Personal!$A$6:$F$112,3,FALSE()),"")</f>
        <v>Valls</v>
      </c>
      <c r="D6464" s="19" t="s">
        <v>83</v>
      </c>
      <c r="E6464" s="19" t="s">
        <v>88</v>
      </c>
      <c r="F6464" s="19" t="s">
        <v>89</v>
      </c>
      <c r="G6464" s="19" t="s">
        <v>291</v>
      </c>
      <c r="H6464" s="19" t="n">
        <f aca="false">IF(OR(VLOOKUP(A6464,Personal!$A$6:$F$112,5,FALSE())&lt;&gt;"Sí",N6464="No aplica"),0,'Catàleg GRAE'!D32)</f>
        <v>2</v>
      </c>
      <c r="I6464" s="20"/>
      <c r="J6464" s="20"/>
      <c r="K6464" s="20"/>
      <c r="L6464" s="21"/>
      <c r="M6464" s="21"/>
      <c r="N6464" s="20"/>
      <c r="O6464" s="20"/>
      <c r="P6464" s="19" t="str">
        <f aca="false">IF(I6464="","",I6464-H6464)</f>
        <v/>
      </c>
      <c r="Q6464" s="19" t="str">
        <f aca="true">IF(B6464="","",IF(N6464="No aplica","No aplica",IF(I6464="","Pendent",IF(N6464="Per substituir","Substituir",IF(OR(N6464="No localitzat",N6464="No lliurat"),"Reposar",IF(I6464&lt;H6464,"Reposar",IF(I6464&gt;H6464,"Revisar excedent",IF(AND(G6464="Sí",M6464&lt;&gt;"",M6464&lt;TODAY()),"EPI caducat",IF(AND(G6464="Sí",M6464&lt;&gt;"",M6464&lt;=TODAY()+90),"EPI caduca ≤90 dies",IF(OR(N6464="Deteriorat usable",N6464="Revisió necessària"),"Revisar","OK"))))))))))</f>
      </c>
      <c r="R6464" s="20"/>
    </row>
    <row r="6465" customFormat="false" ht="15" hidden="false" customHeight="false" outlineLevel="0" collapsed="false">
      <c r="A6465" s="19" t="n">
        <v>60</v>
      </c>
      <c r="B6465" s="19" t="n">
        <f aca="false">IFERROR(VLOOKUP(A6465,Personal!$A$6:$F$112,2,FALSE()),"")</f>
        <v>0</v>
      </c>
      <c r="C6465" s="19" t="str">
        <f aca="false">IFERROR(VLOOKUP(A6465,Personal!$A$6:$F$112,3,FALSE()),"")</f>
        <v>Valls</v>
      </c>
      <c r="D6465" s="19" t="s">
        <v>83</v>
      </c>
      <c r="E6465" s="19" t="s">
        <v>90</v>
      </c>
      <c r="F6465" s="19" t="s">
        <v>91</v>
      </c>
      <c r="G6465" s="19" t="s">
        <v>291</v>
      </c>
      <c r="H6465" s="19" t="n">
        <f aca="false">IF(OR(VLOOKUP(A6465,Personal!$A$6:$F$112,5,FALSE())&lt;&gt;"Sí",N6465="No aplica"),0,'Catàleg GRAE'!D33)</f>
        <v>1</v>
      </c>
      <c r="I6465" s="20"/>
      <c r="J6465" s="20"/>
      <c r="K6465" s="20"/>
      <c r="L6465" s="21"/>
      <c r="M6465" s="21"/>
      <c r="N6465" s="20"/>
      <c r="O6465" s="20"/>
      <c r="P6465" s="19" t="str">
        <f aca="false">IF(I6465="","",I6465-H6465)</f>
        <v/>
      </c>
      <c r="Q6465" s="19" t="str">
        <f aca="true">IF(B6465="","",IF(N6465="No aplica","No aplica",IF(I6465="","Pendent",IF(N6465="Per substituir","Substituir",IF(OR(N6465="No localitzat",N6465="No lliurat"),"Reposar",IF(I6465&lt;H6465,"Reposar",IF(I6465&gt;H6465,"Revisar excedent",IF(AND(G6465="Sí",M6465&lt;&gt;"",M6465&lt;TODAY()),"EPI caducat",IF(AND(G6465="Sí",M6465&lt;&gt;"",M6465&lt;=TODAY()+90),"EPI caduca ≤90 dies",IF(OR(N6465="Deteriorat usable",N6465="Revisió necessària"),"Revisar","OK"))))))))))</f>
      </c>
      <c r="R6465" s="20"/>
    </row>
    <row r="6466" customFormat="false" ht="15" hidden="false" customHeight="false" outlineLevel="0" collapsed="false">
      <c r="A6466" s="19" t="n">
        <v>60</v>
      </c>
      <c r="B6466" s="19" t="n">
        <f aca="false">IFERROR(VLOOKUP(A6466,Personal!$A$6:$F$112,2,FALSE()),"")</f>
        <v>0</v>
      </c>
      <c r="C6466" s="19" t="str">
        <f aca="false">IFERROR(VLOOKUP(A6466,Personal!$A$6:$F$112,3,FALSE()),"")</f>
        <v>Valls</v>
      </c>
      <c r="D6466" s="19" t="s">
        <v>40</v>
      </c>
      <c r="E6466" s="19" t="s">
        <v>92</v>
      </c>
      <c r="F6466" s="19" t="s">
        <v>93</v>
      </c>
      <c r="G6466" s="19" t="s">
        <v>291</v>
      </c>
      <c r="H6466" s="19" t="n">
        <f aca="false">IF(OR(VLOOKUP(A6466,Personal!$A$6:$F$112,5,FALSE())&lt;&gt;"Sí",N6466="No aplica"),0,'Catàleg GRAE'!D34)</f>
        <v>1</v>
      </c>
      <c r="I6466" s="20"/>
      <c r="J6466" s="20"/>
      <c r="K6466" s="20"/>
      <c r="L6466" s="21"/>
      <c r="M6466" s="21"/>
      <c r="N6466" s="20"/>
      <c r="O6466" s="20"/>
      <c r="P6466" s="19" t="str">
        <f aca="false">IF(I6466="","",I6466-H6466)</f>
        <v/>
      </c>
      <c r="Q6466" s="19" t="str">
        <f aca="true">IF(B6466="","",IF(N6466="No aplica","No aplica",IF(I6466="","Pendent",IF(N6466="Per substituir","Substituir",IF(OR(N6466="No localitzat",N6466="No lliurat"),"Reposar",IF(I6466&lt;H6466,"Reposar",IF(I6466&gt;H6466,"Revisar excedent",IF(AND(G6466="Sí",M6466&lt;&gt;"",M6466&lt;TODAY()),"EPI caducat",IF(AND(G6466="Sí",M6466&lt;&gt;"",M6466&lt;=TODAY()+90),"EPI caduca ≤90 dies",IF(OR(N6466="Deteriorat usable",N6466="Revisió necessària"),"Revisar","OK"))))))))))</f>
      </c>
      <c r="R6466" s="20"/>
    </row>
    <row r="6467" customFormat="false" ht="15" hidden="false" customHeight="false" outlineLevel="0" collapsed="false">
      <c r="A6467" s="19" t="n">
        <v>60</v>
      </c>
      <c r="B6467" s="19" t="n">
        <f aca="false">IFERROR(VLOOKUP(A6467,Personal!$A$6:$F$112,2,FALSE()),"")</f>
        <v>0</v>
      </c>
      <c r="C6467" s="19" t="str">
        <f aca="false">IFERROR(VLOOKUP(A6467,Personal!$A$6:$F$112,3,FALSE()),"")</f>
        <v>Valls</v>
      </c>
      <c r="D6467" s="19" t="s">
        <v>94</v>
      </c>
      <c r="E6467" s="19" t="s">
        <v>95</v>
      </c>
      <c r="F6467" s="19" t="s">
        <v>96</v>
      </c>
      <c r="G6467" s="19" t="s">
        <v>291</v>
      </c>
      <c r="H6467" s="19" t="n">
        <f aca="false">IF(OR(VLOOKUP(A6467,Personal!$A$6:$F$112,5,FALSE())&lt;&gt;"Sí",N6467="No aplica"),0,'Catàleg GRAE'!D35)</f>
        <v>1</v>
      </c>
      <c r="I6467" s="20"/>
      <c r="J6467" s="20"/>
      <c r="K6467" s="20"/>
      <c r="L6467" s="21"/>
      <c r="M6467" s="21"/>
      <c r="N6467" s="20"/>
      <c r="O6467" s="20"/>
      <c r="P6467" s="19" t="str">
        <f aca="false">IF(I6467="","",I6467-H6467)</f>
        <v/>
      </c>
      <c r="Q6467" s="19" t="str">
        <f aca="true">IF(B6467="","",IF(N6467="No aplica","No aplica",IF(I6467="","Pendent",IF(N6467="Per substituir","Substituir",IF(OR(N6467="No localitzat",N6467="No lliurat"),"Reposar",IF(I6467&lt;H6467,"Reposar",IF(I6467&gt;H6467,"Revisar excedent",IF(AND(G6467="Sí",M6467&lt;&gt;"",M6467&lt;TODAY()),"EPI caducat",IF(AND(G6467="Sí",M6467&lt;&gt;"",M6467&lt;=TODAY()+90),"EPI caduca ≤90 dies",IF(OR(N6467="Deteriorat usable",N6467="Revisió necessària"),"Revisar","OK"))))))))))</f>
      </c>
      <c r="R6467" s="20"/>
    </row>
    <row r="6468" customFormat="false" ht="15" hidden="false" customHeight="false" outlineLevel="0" collapsed="false">
      <c r="A6468" s="19" t="n">
        <v>60</v>
      </c>
      <c r="B6468" s="19" t="n">
        <f aca="false">IFERROR(VLOOKUP(A6468,Personal!$A$6:$F$112,2,FALSE()),"")</f>
        <v>0</v>
      </c>
      <c r="C6468" s="19" t="str">
        <f aca="false">IFERROR(VLOOKUP(A6468,Personal!$A$6:$F$112,3,FALSE()),"")</f>
        <v>Valls</v>
      </c>
      <c r="D6468" s="19" t="s">
        <v>97</v>
      </c>
      <c r="E6468" s="19" t="s">
        <v>98</v>
      </c>
      <c r="F6468" s="19" t="s">
        <v>99</v>
      </c>
      <c r="G6468" s="19" t="s">
        <v>291</v>
      </c>
      <c r="H6468" s="19" t="n">
        <f aca="false">IF(OR(VLOOKUP(A6468,Personal!$A$6:$F$112,5,FALSE())&lt;&gt;"Sí",N6468="No aplica"),0,'Catàleg GRAE'!D36)</f>
        <v>3</v>
      </c>
      <c r="I6468" s="20"/>
      <c r="J6468" s="20"/>
      <c r="K6468" s="20"/>
      <c r="L6468" s="21"/>
      <c r="M6468" s="21"/>
      <c r="N6468" s="20"/>
      <c r="O6468" s="20"/>
      <c r="P6468" s="19" t="str">
        <f aca="false">IF(I6468="","",I6468-H6468)</f>
        <v/>
      </c>
      <c r="Q6468" s="19" t="str">
        <f aca="true">IF(B6468="","",IF(N6468="No aplica","No aplica",IF(I6468="","Pendent",IF(N6468="Per substituir","Substituir",IF(OR(N6468="No localitzat",N6468="No lliurat"),"Reposar",IF(I6468&lt;H6468,"Reposar",IF(I6468&gt;H6468,"Revisar excedent",IF(AND(G6468="Sí",M6468&lt;&gt;"",M6468&lt;TODAY()),"EPI caducat",IF(AND(G6468="Sí",M6468&lt;&gt;"",M6468&lt;=TODAY()+90),"EPI caduca ≤90 dies",IF(OR(N6468="Deteriorat usable",N6468="Revisió necessària"),"Revisar","OK"))))))))))</f>
      </c>
      <c r="R6468" s="20"/>
    </row>
    <row r="6469" customFormat="false" ht="15" hidden="false" customHeight="false" outlineLevel="0" collapsed="false">
      <c r="A6469" s="19" t="n">
        <v>60</v>
      </c>
      <c r="B6469" s="19" t="n">
        <f aca="false">IFERROR(VLOOKUP(A6469,Personal!$A$6:$F$112,2,FALSE()),"")</f>
        <v>0</v>
      </c>
      <c r="C6469" s="19" t="str">
        <f aca="false">IFERROR(VLOOKUP(A6469,Personal!$A$6:$F$112,3,FALSE()),"")</f>
        <v>Valls</v>
      </c>
      <c r="D6469" s="19" t="s">
        <v>97</v>
      </c>
      <c r="E6469" s="19" t="s">
        <v>100</v>
      </c>
      <c r="F6469" s="19" t="s">
        <v>101</v>
      </c>
      <c r="G6469" s="19" t="s">
        <v>291</v>
      </c>
      <c r="H6469" s="19" t="n">
        <f aca="false">IF(OR(VLOOKUP(A6469,Personal!$A$6:$F$112,5,FALSE())&lt;&gt;"Sí",N6469="No aplica"),0,'Catàleg GRAE'!D37)</f>
        <v>1</v>
      </c>
      <c r="I6469" s="20"/>
      <c r="J6469" s="20"/>
      <c r="K6469" s="20"/>
      <c r="L6469" s="21"/>
      <c r="M6469" s="21"/>
      <c r="N6469" s="20"/>
      <c r="O6469" s="20"/>
      <c r="P6469" s="19" t="str">
        <f aca="false">IF(I6469="","",I6469-H6469)</f>
        <v/>
      </c>
      <c r="Q6469" s="19" t="str">
        <f aca="true">IF(B6469="","",IF(N6469="No aplica","No aplica",IF(I6469="","Pendent",IF(N6469="Per substituir","Substituir",IF(OR(N6469="No localitzat",N6469="No lliurat"),"Reposar",IF(I6469&lt;H6469,"Reposar",IF(I6469&gt;H6469,"Revisar excedent",IF(AND(G6469="Sí",M6469&lt;&gt;"",M6469&lt;TODAY()),"EPI caducat",IF(AND(G6469="Sí",M6469&lt;&gt;"",M6469&lt;=TODAY()+90),"EPI caduca ≤90 dies",IF(OR(N6469="Deteriorat usable",N6469="Revisió necessària"),"Revisar","OK"))))))))))</f>
      </c>
      <c r="R6469" s="20"/>
    </row>
    <row r="6470" customFormat="false" ht="15" hidden="false" customHeight="false" outlineLevel="0" collapsed="false">
      <c r="A6470" s="19" t="n">
        <v>60</v>
      </c>
      <c r="B6470" s="19" t="n">
        <f aca="false">IFERROR(VLOOKUP(A6470,Personal!$A$6:$F$112,2,FALSE()),"")</f>
        <v>0</v>
      </c>
      <c r="C6470" s="19" t="str">
        <f aca="false">IFERROR(VLOOKUP(A6470,Personal!$A$6:$F$112,3,FALSE()),"")</f>
        <v>Valls</v>
      </c>
      <c r="D6470" s="19" t="s">
        <v>102</v>
      </c>
      <c r="E6470" s="19" t="s">
        <v>103</v>
      </c>
      <c r="F6470" s="19" t="s">
        <v>104</v>
      </c>
      <c r="G6470" s="19" t="s">
        <v>291</v>
      </c>
      <c r="H6470" s="19" t="n">
        <f aca="false">IF(OR(VLOOKUP(A6470,Personal!$A$6:$F$112,5,FALSE())&lt;&gt;"Sí",N6470="No aplica"),0,'Catàleg GRAE'!D38)</f>
        <v>1</v>
      </c>
      <c r="I6470" s="20"/>
      <c r="J6470" s="20"/>
      <c r="K6470" s="20"/>
      <c r="L6470" s="21"/>
      <c r="M6470" s="21"/>
      <c r="N6470" s="20"/>
      <c r="O6470" s="20"/>
      <c r="P6470" s="19" t="str">
        <f aca="false">IF(I6470="","",I6470-H6470)</f>
        <v/>
      </c>
      <c r="Q6470" s="19" t="str">
        <f aca="true">IF(B6470="","",IF(N6470="No aplica","No aplica",IF(I6470="","Pendent",IF(N6470="Per substituir","Substituir",IF(OR(N6470="No localitzat",N6470="No lliurat"),"Reposar",IF(I6470&lt;H6470,"Reposar",IF(I6470&gt;H6470,"Revisar excedent",IF(AND(G6470="Sí",M6470&lt;&gt;"",M6470&lt;TODAY()),"EPI caducat",IF(AND(G6470="Sí",M6470&lt;&gt;"",M6470&lt;=TODAY()+90),"EPI caduca ≤90 dies",IF(OR(N6470="Deteriorat usable",N6470="Revisió necessària"),"Revisar","OK"))))))))))</f>
      </c>
      <c r="R6470" s="20"/>
    </row>
    <row r="6471" customFormat="false" ht="15" hidden="false" customHeight="false" outlineLevel="0" collapsed="false">
      <c r="A6471" s="19" t="n">
        <v>60</v>
      </c>
      <c r="B6471" s="19" t="n">
        <f aca="false">IFERROR(VLOOKUP(A6471,Personal!$A$6:$F$112,2,FALSE()),"")</f>
        <v>0</v>
      </c>
      <c r="C6471" s="19" t="str">
        <f aca="false">IFERROR(VLOOKUP(A6471,Personal!$A$6:$F$112,3,FALSE()),"")</f>
        <v>Valls</v>
      </c>
      <c r="D6471" s="19" t="s">
        <v>97</v>
      </c>
      <c r="E6471" s="19" t="s">
        <v>105</v>
      </c>
      <c r="F6471" s="19" t="s">
        <v>106</v>
      </c>
      <c r="G6471" s="19" t="s">
        <v>291</v>
      </c>
      <c r="H6471" s="19" t="n">
        <f aca="false">IF(OR(VLOOKUP(A6471,Personal!$A$6:$F$112,5,FALSE())&lt;&gt;"Sí",N6471="No aplica"),0,'Catàleg GRAE'!D39)</f>
        <v>3</v>
      </c>
      <c r="I6471" s="20"/>
      <c r="J6471" s="20"/>
      <c r="K6471" s="20"/>
      <c r="L6471" s="21"/>
      <c r="M6471" s="21"/>
      <c r="N6471" s="20"/>
      <c r="O6471" s="20"/>
      <c r="P6471" s="19" t="str">
        <f aca="false">IF(I6471="","",I6471-H6471)</f>
        <v/>
      </c>
      <c r="Q6471" s="19" t="str">
        <f aca="true">IF(B6471="","",IF(N6471="No aplica","No aplica",IF(I6471="","Pendent",IF(N6471="Per substituir","Substituir",IF(OR(N6471="No localitzat",N6471="No lliurat"),"Reposar",IF(I6471&lt;H6471,"Reposar",IF(I6471&gt;H6471,"Revisar excedent",IF(AND(G6471="Sí",M6471&lt;&gt;"",M6471&lt;TODAY()),"EPI caducat",IF(AND(G6471="Sí",M6471&lt;&gt;"",M6471&lt;=TODAY()+90),"EPI caduca ≤90 dies",IF(OR(N6471="Deteriorat usable",N6471="Revisió necessària"),"Revisar","OK"))))))))))</f>
      </c>
      <c r="R6471" s="20"/>
    </row>
    <row r="6472" customFormat="false" ht="15" hidden="false" customHeight="false" outlineLevel="0" collapsed="false">
      <c r="A6472" s="19" t="n">
        <v>60</v>
      </c>
      <c r="B6472" s="19" t="n">
        <f aca="false">IFERROR(VLOOKUP(A6472,Personal!$A$6:$F$112,2,FALSE()),"")</f>
        <v>0</v>
      </c>
      <c r="C6472" s="19" t="str">
        <f aca="false">IFERROR(VLOOKUP(A6472,Personal!$A$6:$F$112,3,FALSE()),"")</f>
        <v>Valls</v>
      </c>
      <c r="D6472" s="19" t="s">
        <v>97</v>
      </c>
      <c r="E6472" s="19" t="s">
        <v>105</v>
      </c>
      <c r="F6472" s="19" t="s">
        <v>107</v>
      </c>
      <c r="G6472" s="19" t="s">
        <v>291</v>
      </c>
      <c r="H6472" s="19" t="n">
        <f aca="false">IF(OR(VLOOKUP(A6472,Personal!$A$6:$F$112,5,FALSE())&lt;&gt;"Sí",N6472="No aplica"),0,'Catàleg GRAE'!D40)</f>
        <v>3</v>
      </c>
      <c r="I6472" s="20"/>
      <c r="J6472" s="20"/>
      <c r="K6472" s="20"/>
      <c r="L6472" s="21"/>
      <c r="M6472" s="21"/>
      <c r="N6472" s="20"/>
      <c r="O6472" s="20"/>
      <c r="P6472" s="19" t="str">
        <f aca="false">IF(I6472="","",I6472-H6472)</f>
        <v/>
      </c>
      <c r="Q6472" s="19" t="str">
        <f aca="true">IF(B6472="","",IF(N6472="No aplica","No aplica",IF(I6472="","Pendent",IF(N6472="Per substituir","Substituir",IF(OR(N6472="No localitzat",N6472="No lliurat"),"Reposar",IF(I6472&lt;H6472,"Reposar",IF(I6472&gt;H6472,"Revisar excedent",IF(AND(G6472="Sí",M6472&lt;&gt;"",M6472&lt;TODAY()),"EPI caducat",IF(AND(G6472="Sí",M6472&lt;&gt;"",M6472&lt;=TODAY()+90),"EPI caduca ≤90 dies",IF(OR(N6472="Deteriorat usable",N6472="Revisió necessària"),"Revisar","OK"))))))))))</f>
      </c>
      <c r="R6472" s="20"/>
    </row>
    <row r="6473" customFormat="false" ht="15" hidden="false" customHeight="false" outlineLevel="0" collapsed="false">
      <c r="A6473" s="19" t="n">
        <v>60</v>
      </c>
      <c r="B6473" s="19" t="n">
        <f aca="false">IFERROR(VLOOKUP(A6473,Personal!$A$6:$F$112,2,FALSE()),"")</f>
        <v>0</v>
      </c>
      <c r="C6473" s="19" t="str">
        <f aca="false">IFERROR(VLOOKUP(A6473,Personal!$A$6:$F$112,3,FALSE()),"")</f>
        <v>Valls</v>
      </c>
      <c r="D6473" s="19" t="s">
        <v>97</v>
      </c>
      <c r="E6473" s="19" t="s">
        <v>108</v>
      </c>
      <c r="F6473" s="19" t="s">
        <v>109</v>
      </c>
      <c r="G6473" s="19" t="s">
        <v>291</v>
      </c>
      <c r="H6473" s="19" t="n">
        <f aca="false">IF(OR(VLOOKUP(A6473,Personal!$A$6:$F$112,5,FALSE())&lt;&gt;"Sí",N6473="No aplica"),0,'Catàleg GRAE'!D41)</f>
        <v>2</v>
      </c>
      <c r="I6473" s="20"/>
      <c r="J6473" s="20"/>
      <c r="K6473" s="20"/>
      <c r="L6473" s="21"/>
      <c r="M6473" s="21"/>
      <c r="N6473" s="20"/>
      <c r="O6473" s="20"/>
      <c r="P6473" s="19" t="str">
        <f aca="false">IF(I6473="","",I6473-H6473)</f>
        <v/>
      </c>
      <c r="Q6473" s="19" t="str">
        <f aca="true">IF(B6473="","",IF(N6473="No aplica","No aplica",IF(I6473="","Pendent",IF(N6473="Per substituir","Substituir",IF(OR(N6473="No localitzat",N6473="No lliurat"),"Reposar",IF(I6473&lt;H6473,"Reposar",IF(I6473&gt;H6473,"Revisar excedent",IF(AND(G6473="Sí",M6473&lt;&gt;"",M6473&lt;TODAY()),"EPI caducat",IF(AND(G6473="Sí",M6473&lt;&gt;"",M6473&lt;=TODAY()+90),"EPI caduca ≤90 dies",IF(OR(N6473="Deteriorat usable",N6473="Revisió necessària"),"Revisar","OK"))))))))))</f>
      </c>
      <c r="R6473" s="20"/>
    </row>
    <row r="6474" customFormat="false" ht="15" hidden="false" customHeight="false" outlineLevel="0" collapsed="false">
      <c r="A6474" s="19" t="n">
        <v>60</v>
      </c>
      <c r="B6474" s="19" t="n">
        <f aca="false">IFERROR(VLOOKUP(A6474,Personal!$A$6:$F$112,2,FALSE()),"")</f>
        <v>0</v>
      </c>
      <c r="C6474" s="19" t="str">
        <f aca="false">IFERROR(VLOOKUP(A6474,Personal!$A$6:$F$112,3,FALSE()),"")</f>
        <v>Valls</v>
      </c>
      <c r="D6474" s="19" t="s">
        <v>97</v>
      </c>
      <c r="E6474" s="19" t="s">
        <v>110</v>
      </c>
      <c r="F6474" s="19" t="s">
        <v>111</v>
      </c>
      <c r="G6474" s="19" t="s">
        <v>291</v>
      </c>
      <c r="H6474" s="19" t="n">
        <f aca="false">IF(OR(VLOOKUP(A6474,Personal!$A$6:$F$112,5,FALSE())&lt;&gt;"Sí",N6474="No aplica"),0,'Catàleg GRAE'!D42)</f>
        <v>1</v>
      </c>
      <c r="I6474" s="20"/>
      <c r="J6474" s="20"/>
      <c r="K6474" s="20"/>
      <c r="L6474" s="21"/>
      <c r="M6474" s="21"/>
      <c r="N6474" s="20"/>
      <c r="O6474" s="20"/>
      <c r="P6474" s="19" t="str">
        <f aca="false">IF(I6474="","",I6474-H6474)</f>
        <v/>
      </c>
      <c r="Q6474" s="19" t="str">
        <f aca="true">IF(B6474="","",IF(N6474="No aplica","No aplica",IF(I6474="","Pendent",IF(N6474="Per substituir","Substituir",IF(OR(N6474="No localitzat",N6474="No lliurat"),"Reposar",IF(I6474&lt;H6474,"Reposar",IF(I6474&gt;H6474,"Revisar excedent",IF(AND(G6474="Sí",M6474&lt;&gt;"",M6474&lt;TODAY()),"EPI caducat",IF(AND(G6474="Sí",M6474&lt;&gt;"",M6474&lt;=TODAY()+90),"EPI caduca ≤90 dies",IF(OR(N6474="Deteriorat usable",N6474="Revisió necessària"),"Revisar","OK"))))))))))</f>
      </c>
      <c r="R6474" s="20"/>
    </row>
    <row r="6475" customFormat="false" ht="15" hidden="false" customHeight="false" outlineLevel="0" collapsed="false">
      <c r="A6475" s="19" t="n">
        <v>60</v>
      </c>
      <c r="B6475" s="19" t="n">
        <f aca="false">IFERROR(VLOOKUP(A6475,Personal!$A$6:$F$112,2,FALSE()),"")</f>
        <v>0</v>
      </c>
      <c r="C6475" s="19" t="str">
        <f aca="false">IFERROR(VLOOKUP(A6475,Personal!$A$6:$F$112,3,FALSE()),"")</f>
        <v>Valls</v>
      </c>
      <c r="D6475" s="19" t="s">
        <v>112</v>
      </c>
      <c r="E6475" s="19" t="s">
        <v>113</v>
      </c>
      <c r="F6475" s="19" t="s">
        <v>114</v>
      </c>
      <c r="G6475" s="19" t="s">
        <v>291</v>
      </c>
      <c r="H6475" s="19" t="n">
        <f aca="false">IF(OR(VLOOKUP(A6475,Personal!$A$6:$F$112,5,FALSE())&lt;&gt;"Sí",N6475="No aplica"),0,'Catàleg GRAE'!D43)</f>
        <v>2</v>
      </c>
      <c r="I6475" s="20"/>
      <c r="J6475" s="20"/>
      <c r="K6475" s="20"/>
      <c r="L6475" s="21"/>
      <c r="M6475" s="21"/>
      <c r="N6475" s="20"/>
      <c r="O6475" s="20"/>
      <c r="P6475" s="19" t="str">
        <f aca="false">IF(I6475="","",I6475-H6475)</f>
        <v/>
      </c>
      <c r="Q6475" s="19" t="str">
        <f aca="true">IF(B6475="","",IF(N6475="No aplica","No aplica",IF(I6475="","Pendent",IF(N6475="Per substituir","Substituir",IF(OR(N6475="No localitzat",N6475="No lliurat"),"Reposar",IF(I6475&lt;H6475,"Reposar",IF(I6475&gt;H6475,"Revisar excedent",IF(AND(G6475="Sí",M6475&lt;&gt;"",M6475&lt;TODAY()),"EPI caducat",IF(AND(G6475="Sí",M6475&lt;&gt;"",M6475&lt;=TODAY()+90),"EPI caduca ≤90 dies",IF(OR(N6475="Deteriorat usable",N6475="Revisió necessària"),"Revisar","OK"))))))))))</f>
      </c>
      <c r="R6475" s="20"/>
    </row>
    <row r="6476" customFormat="false" ht="15" hidden="false" customHeight="false" outlineLevel="0" collapsed="false">
      <c r="A6476" s="19" t="n">
        <v>60</v>
      </c>
      <c r="B6476" s="19" t="n">
        <f aca="false">IFERROR(VLOOKUP(A6476,Personal!$A$6:$F$112,2,FALSE()),"")</f>
        <v>0</v>
      </c>
      <c r="C6476" s="19" t="str">
        <f aca="false">IFERROR(VLOOKUP(A6476,Personal!$A$6:$F$112,3,FALSE()),"")</f>
        <v>Valls</v>
      </c>
      <c r="D6476" s="19" t="s">
        <v>102</v>
      </c>
      <c r="E6476" s="19" t="s">
        <v>115</v>
      </c>
      <c r="F6476" s="19" t="s">
        <v>116</v>
      </c>
      <c r="G6476" s="19" t="s">
        <v>291</v>
      </c>
      <c r="H6476" s="19" t="n">
        <f aca="false">IF(OR(VLOOKUP(A6476,Personal!$A$6:$F$112,5,FALSE())&lt;&gt;"Sí",N6476="No aplica"),0,'Catàleg GRAE'!D44)</f>
        <v>1</v>
      </c>
      <c r="I6476" s="20"/>
      <c r="J6476" s="20"/>
      <c r="K6476" s="20"/>
      <c r="L6476" s="21"/>
      <c r="M6476" s="21"/>
      <c r="N6476" s="20"/>
      <c r="O6476" s="20"/>
      <c r="P6476" s="19" t="str">
        <f aca="false">IF(I6476="","",I6476-H6476)</f>
        <v/>
      </c>
      <c r="Q6476" s="19" t="str">
        <f aca="true">IF(B6476="","",IF(N6476="No aplica","No aplica",IF(I6476="","Pendent",IF(N6476="Per substituir","Substituir",IF(OR(N6476="No localitzat",N6476="No lliurat"),"Reposar",IF(I6476&lt;H6476,"Reposar",IF(I6476&gt;H6476,"Revisar excedent",IF(AND(G6476="Sí",M6476&lt;&gt;"",M6476&lt;TODAY()),"EPI caducat",IF(AND(G6476="Sí",M6476&lt;&gt;"",M6476&lt;=TODAY()+90),"EPI caduca ≤90 dies",IF(OR(N6476="Deteriorat usable",N6476="Revisió necessària"),"Revisar","OK"))))))))))</f>
      </c>
      <c r="R6476" s="20"/>
    </row>
    <row r="6477" customFormat="false" ht="15" hidden="false" customHeight="false" outlineLevel="0" collapsed="false">
      <c r="A6477" s="19" t="n">
        <v>60</v>
      </c>
      <c r="B6477" s="19" t="n">
        <f aca="false">IFERROR(VLOOKUP(A6477,Personal!$A$6:$F$112,2,FALSE()),"")</f>
        <v>0</v>
      </c>
      <c r="C6477" s="19" t="str">
        <f aca="false">IFERROR(VLOOKUP(A6477,Personal!$A$6:$F$112,3,FALSE()),"")</f>
        <v>Valls</v>
      </c>
      <c r="D6477" s="19" t="s">
        <v>102</v>
      </c>
      <c r="E6477" s="19" t="s">
        <v>117</v>
      </c>
      <c r="F6477" s="19" t="s">
        <v>118</v>
      </c>
      <c r="G6477" s="19" t="s">
        <v>272</v>
      </c>
      <c r="H6477" s="19" t="n">
        <f aca="false">IF(OR(VLOOKUP(A6477,Personal!$A$6:$F$112,5,FALSE())&lt;&gt;"Sí",N6477="No aplica"),0,'Catàleg GRAE'!D45)</f>
        <v>1</v>
      </c>
      <c r="I6477" s="20"/>
      <c r="J6477" s="20"/>
      <c r="K6477" s="20"/>
      <c r="L6477" s="21"/>
      <c r="M6477" s="21"/>
      <c r="N6477" s="20"/>
      <c r="O6477" s="20"/>
      <c r="P6477" s="19" t="str">
        <f aca="false">IF(I6477="","",I6477-H6477)</f>
        <v/>
      </c>
      <c r="Q6477" s="19" t="str">
        <f aca="true">IF(B6477="","",IF(N6477="No aplica","No aplica",IF(I6477="","Pendent",IF(N6477="Per substituir","Substituir",IF(OR(N6477="No localitzat",N6477="No lliurat"),"Reposar",IF(I6477&lt;H6477,"Reposar",IF(I6477&gt;H6477,"Revisar excedent",IF(AND(G6477="Sí",M6477&lt;&gt;"",M6477&lt;TODAY()),"EPI caducat",IF(AND(G6477="Sí",M6477&lt;&gt;"",M6477&lt;=TODAY()+90),"EPI caduca ≤90 dies",IF(OR(N6477="Deteriorat usable",N6477="Revisió necessària"),"Revisar","OK"))))))))))</f>
      </c>
      <c r="R6477" s="20"/>
    </row>
    <row r="6478" customFormat="false" ht="15" hidden="false" customHeight="false" outlineLevel="0" collapsed="false">
      <c r="A6478" s="19" t="n">
        <v>60</v>
      </c>
      <c r="B6478" s="19" t="n">
        <f aca="false">IFERROR(VLOOKUP(A6478,Personal!$A$6:$F$112,2,FALSE()),"")</f>
        <v>0</v>
      </c>
      <c r="C6478" s="19" t="str">
        <f aca="false">IFERROR(VLOOKUP(A6478,Personal!$A$6:$F$112,3,FALSE()),"")</f>
        <v>Valls</v>
      </c>
      <c r="D6478" s="19" t="s">
        <v>102</v>
      </c>
      <c r="E6478" s="19" t="s">
        <v>119</v>
      </c>
      <c r="F6478" s="19" t="s">
        <v>120</v>
      </c>
      <c r="G6478" s="19" t="s">
        <v>272</v>
      </c>
      <c r="H6478" s="19" t="n">
        <f aca="false">IF(OR(VLOOKUP(A6478,Personal!$A$6:$F$112,5,FALSE())&lt;&gt;"Sí",N6478="No aplica"),0,'Catàleg GRAE'!D46)</f>
        <v>1</v>
      </c>
      <c r="I6478" s="20"/>
      <c r="J6478" s="20"/>
      <c r="K6478" s="20"/>
      <c r="L6478" s="21"/>
      <c r="M6478" s="21"/>
      <c r="N6478" s="20"/>
      <c r="O6478" s="20"/>
      <c r="P6478" s="19" t="str">
        <f aca="false">IF(I6478="","",I6478-H6478)</f>
        <v/>
      </c>
      <c r="Q6478" s="19" t="str">
        <f aca="true">IF(B6478="","",IF(N6478="No aplica","No aplica",IF(I6478="","Pendent",IF(N6478="Per substituir","Substituir",IF(OR(N6478="No localitzat",N6478="No lliurat"),"Reposar",IF(I6478&lt;H6478,"Reposar",IF(I6478&gt;H6478,"Revisar excedent",IF(AND(G6478="Sí",M6478&lt;&gt;"",M6478&lt;TODAY()),"EPI caducat",IF(AND(G6478="Sí",M6478&lt;&gt;"",M6478&lt;=TODAY()+90),"EPI caduca ≤90 dies",IF(OR(N6478="Deteriorat usable",N6478="Revisió necessària"),"Revisar","OK"))))))))))</f>
      </c>
      <c r="R6478" s="20"/>
    </row>
    <row r="6479" customFormat="false" ht="15" hidden="false" customHeight="false" outlineLevel="0" collapsed="false">
      <c r="A6479" s="19" t="n">
        <v>60</v>
      </c>
      <c r="B6479" s="19" t="n">
        <f aca="false">IFERROR(VLOOKUP(A6479,Personal!$A$6:$F$112,2,FALSE()),"")</f>
        <v>0</v>
      </c>
      <c r="C6479" s="19" t="str">
        <f aca="false">IFERROR(VLOOKUP(A6479,Personal!$A$6:$F$112,3,FALSE()),"")</f>
        <v>Valls</v>
      </c>
      <c r="D6479" s="19" t="s">
        <v>97</v>
      </c>
      <c r="E6479" s="19" t="s">
        <v>121</v>
      </c>
      <c r="F6479" s="19" t="s">
        <v>122</v>
      </c>
      <c r="G6479" s="19" t="s">
        <v>291</v>
      </c>
      <c r="H6479" s="19" t="n">
        <f aca="false">IF(OR(VLOOKUP(A6479,Personal!$A$6:$F$112,5,FALSE())&lt;&gt;"Sí",N6479="No aplica"),0,'Catàleg GRAE'!D47)</f>
        <v>1</v>
      </c>
      <c r="I6479" s="20"/>
      <c r="J6479" s="20"/>
      <c r="K6479" s="20"/>
      <c r="L6479" s="21"/>
      <c r="M6479" s="21"/>
      <c r="N6479" s="20"/>
      <c r="O6479" s="20"/>
      <c r="P6479" s="19" t="str">
        <f aca="false">IF(I6479="","",I6479-H6479)</f>
        <v/>
      </c>
      <c r="Q6479" s="19" t="str">
        <f aca="true">IF(B6479="","",IF(N6479="No aplica","No aplica",IF(I6479="","Pendent",IF(N6479="Per substituir","Substituir",IF(OR(N6479="No localitzat",N6479="No lliurat"),"Reposar",IF(I6479&lt;H6479,"Reposar",IF(I6479&gt;H6479,"Revisar excedent",IF(AND(G6479="Sí",M6479&lt;&gt;"",M6479&lt;TODAY()),"EPI caducat",IF(AND(G6479="Sí",M6479&lt;&gt;"",M6479&lt;=TODAY()+90),"EPI caduca ≤90 dies",IF(OR(N6479="Deteriorat usable",N6479="Revisió necessària"),"Revisar","OK"))))))))))</f>
      </c>
      <c r="R6479" s="20"/>
    </row>
    <row r="6480" customFormat="false" ht="15" hidden="false" customHeight="false" outlineLevel="0" collapsed="false">
      <c r="A6480" s="19" t="n">
        <v>60</v>
      </c>
      <c r="B6480" s="19" t="n">
        <f aca="false">IFERROR(VLOOKUP(A6480,Personal!$A$6:$F$112,2,FALSE()),"")</f>
        <v>0</v>
      </c>
      <c r="C6480" s="19" t="str">
        <f aca="false">IFERROR(VLOOKUP(A6480,Personal!$A$6:$F$112,3,FALSE()),"")</f>
        <v>Valls</v>
      </c>
      <c r="D6480" s="19" t="s">
        <v>97</v>
      </c>
      <c r="E6480" s="19" t="s">
        <v>123</v>
      </c>
      <c r="F6480" s="19" t="s">
        <v>124</v>
      </c>
      <c r="G6480" s="19" t="s">
        <v>291</v>
      </c>
      <c r="H6480" s="19" t="n">
        <f aca="false">IF(OR(VLOOKUP(A6480,Personal!$A$6:$F$112,5,FALSE())&lt;&gt;"Sí",N6480="No aplica"),0,'Catàleg GRAE'!D48)</f>
        <v>1</v>
      </c>
      <c r="I6480" s="20"/>
      <c r="J6480" s="20"/>
      <c r="K6480" s="20"/>
      <c r="L6480" s="21"/>
      <c r="M6480" s="21"/>
      <c r="N6480" s="20"/>
      <c r="O6480" s="20"/>
      <c r="P6480" s="19" t="str">
        <f aca="false">IF(I6480="","",I6480-H6480)</f>
        <v/>
      </c>
      <c r="Q6480" s="19" t="str">
        <f aca="true">IF(B6480="","",IF(N6480="No aplica","No aplica",IF(I6480="","Pendent",IF(N6480="Per substituir","Substituir",IF(OR(N6480="No localitzat",N6480="No lliurat"),"Reposar",IF(I6480&lt;H6480,"Reposar",IF(I6480&gt;H6480,"Revisar excedent",IF(AND(G6480="Sí",M6480&lt;&gt;"",M6480&lt;TODAY()),"EPI caducat",IF(AND(G6480="Sí",M6480&lt;&gt;"",M6480&lt;=TODAY()+90),"EPI caduca ≤90 dies",IF(OR(N6480="Deteriorat usable",N6480="Revisió necessària"),"Revisar","OK"))))))))))</f>
      </c>
      <c r="R6480" s="20"/>
    </row>
    <row r="6481" customFormat="false" ht="15" hidden="false" customHeight="false" outlineLevel="0" collapsed="false">
      <c r="A6481" s="19" t="n">
        <v>60</v>
      </c>
      <c r="B6481" s="19" t="n">
        <f aca="false">IFERROR(VLOOKUP(A6481,Personal!$A$6:$F$112,2,FALSE()),"")</f>
        <v>0</v>
      </c>
      <c r="C6481" s="19" t="str">
        <f aca="false">IFERROR(VLOOKUP(A6481,Personal!$A$6:$F$112,3,FALSE()),"")</f>
        <v>Valls</v>
      </c>
      <c r="D6481" s="19" t="s">
        <v>125</v>
      </c>
      <c r="E6481" s="19" t="s">
        <v>126</v>
      </c>
      <c r="F6481" s="19" t="s">
        <v>127</v>
      </c>
      <c r="G6481" s="19" t="s">
        <v>272</v>
      </c>
      <c r="H6481" s="19" t="n">
        <f aca="false">IF(OR(VLOOKUP(A6481,Personal!$A$6:$F$112,5,FALSE())&lt;&gt;"Sí",N6481="No aplica"),0,'Catàleg GRAE'!D49)</f>
        <v>1</v>
      </c>
      <c r="I6481" s="20"/>
      <c r="J6481" s="20"/>
      <c r="K6481" s="20"/>
      <c r="L6481" s="21"/>
      <c r="M6481" s="21"/>
      <c r="N6481" s="20"/>
      <c r="O6481" s="20"/>
      <c r="P6481" s="19" t="str">
        <f aca="false">IF(I6481="","",I6481-H6481)</f>
        <v/>
      </c>
      <c r="Q6481" s="19" t="str">
        <f aca="true">IF(B6481="","",IF(N6481="No aplica","No aplica",IF(I6481="","Pendent",IF(N6481="Per substituir","Substituir",IF(OR(N6481="No localitzat",N6481="No lliurat"),"Reposar",IF(I6481&lt;H6481,"Reposar",IF(I6481&gt;H6481,"Revisar excedent",IF(AND(G6481="Sí",M6481&lt;&gt;"",M6481&lt;TODAY()),"EPI caducat",IF(AND(G6481="Sí",M6481&lt;&gt;"",M6481&lt;=TODAY()+90),"EPI caduca ≤90 dies",IF(OR(N6481="Deteriorat usable",N6481="Revisió necessària"),"Revisar","OK"))))))))))</f>
      </c>
      <c r="R6481" s="20"/>
    </row>
    <row r="6482" customFormat="false" ht="15" hidden="false" customHeight="false" outlineLevel="0" collapsed="false">
      <c r="A6482" s="19" t="n">
        <v>60</v>
      </c>
      <c r="B6482" s="19" t="n">
        <f aca="false">IFERROR(VLOOKUP(A6482,Personal!$A$6:$F$112,2,FALSE()),"")</f>
        <v>0</v>
      </c>
      <c r="C6482" s="19" t="str">
        <f aca="false">IFERROR(VLOOKUP(A6482,Personal!$A$6:$F$112,3,FALSE()),"")</f>
        <v>Valls</v>
      </c>
      <c r="D6482" s="19" t="s">
        <v>125</v>
      </c>
      <c r="E6482" s="19" t="s">
        <v>128</v>
      </c>
      <c r="F6482" s="19" t="s">
        <v>129</v>
      </c>
      <c r="G6482" s="19" t="s">
        <v>272</v>
      </c>
      <c r="H6482" s="19" t="n">
        <f aca="false">IF(OR(VLOOKUP(A6482,Personal!$A$6:$F$112,5,FALSE())&lt;&gt;"Sí",N6482="No aplica"),0,'Catàleg GRAE'!D50)</f>
        <v>1</v>
      </c>
      <c r="I6482" s="20"/>
      <c r="J6482" s="20"/>
      <c r="K6482" s="20"/>
      <c r="L6482" s="21"/>
      <c r="M6482" s="21"/>
      <c r="N6482" s="20"/>
      <c r="O6482" s="20"/>
      <c r="P6482" s="19" t="str">
        <f aca="false">IF(I6482="","",I6482-H6482)</f>
        <v/>
      </c>
      <c r="Q6482" s="19" t="str">
        <f aca="true">IF(B6482="","",IF(N6482="No aplica","No aplica",IF(I6482="","Pendent",IF(N6482="Per substituir","Substituir",IF(OR(N6482="No localitzat",N6482="No lliurat"),"Reposar",IF(I6482&lt;H6482,"Reposar",IF(I6482&gt;H6482,"Revisar excedent",IF(AND(G6482="Sí",M6482&lt;&gt;"",M6482&lt;TODAY()),"EPI caducat",IF(AND(G6482="Sí",M6482&lt;&gt;"",M6482&lt;=TODAY()+90),"EPI caduca ≤90 dies",IF(OR(N6482="Deteriorat usable",N6482="Revisió necessària"),"Revisar","OK"))))))))))</f>
      </c>
      <c r="R6482" s="20"/>
    </row>
    <row r="6483" customFormat="false" ht="15" hidden="false" customHeight="false" outlineLevel="0" collapsed="false">
      <c r="A6483" s="19" t="n">
        <v>60</v>
      </c>
      <c r="B6483" s="19" t="n">
        <f aca="false">IFERROR(VLOOKUP(A6483,Personal!$A$6:$F$112,2,FALSE()),"")</f>
        <v>0</v>
      </c>
      <c r="C6483" s="19" t="str">
        <f aca="false">IFERROR(VLOOKUP(A6483,Personal!$A$6:$F$112,3,FALSE()),"")</f>
        <v>Valls</v>
      </c>
      <c r="D6483" s="19" t="s">
        <v>125</v>
      </c>
      <c r="E6483" s="19" t="s">
        <v>130</v>
      </c>
      <c r="F6483" s="19" t="s">
        <v>131</v>
      </c>
      <c r="G6483" s="19" t="s">
        <v>291</v>
      </c>
      <c r="H6483" s="19" t="n">
        <f aca="false">IF(OR(VLOOKUP(A6483,Personal!$A$6:$F$112,5,FALSE())&lt;&gt;"Sí",N6483="No aplica"),0,'Catàleg GRAE'!D51)</f>
        <v>1</v>
      </c>
      <c r="I6483" s="20"/>
      <c r="J6483" s="20"/>
      <c r="K6483" s="20"/>
      <c r="L6483" s="21"/>
      <c r="M6483" s="21"/>
      <c r="N6483" s="20"/>
      <c r="O6483" s="20"/>
      <c r="P6483" s="19" t="str">
        <f aca="false">IF(I6483="","",I6483-H6483)</f>
        <v/>
      </c>
      <c r="Q6483" s="19" t="str">
        <f aca="true">IF(B6483="","",IF(N6483="No aplica","No aplica",IF(I6483="","Pendent",IF(N6483="Per substituir","Substituir",IF(OR(N6483="No localitzat",N6483="No lliurat"),"Reposar",IF(I6483&lt;H6483,"Reposar",IF(I6483&gt;H6483,"Revisar excedent",IF(AND(G6483="Sí",M6483&lt;&gt;"",M6483&lt;TODAY()),"EPI caducat",IF(AND(G6483="Sí",M6483&lt;&gt;"",M6483&lt;=TODAY()+90),"EPI caduca ≤90 dies",IF(OR(N6483="Deteriorat usable",N6483="Revisió necessària"),"Revisar","OK"))))))))))</f>
      </c>
      <c r="R6483" s="20"/>
    </row>
    <row r="6484" customFormat="false" ht="15" hidden="false" customHeight="false" outlineLevel="0" collapsed="false">
      <c r="A6484" s="19" t="n">
        <v>60</v>
      </c>
      <c r="B6484" s="19" t="n">
        <f aca="false">IFERROR(VLOOKUP(A6484,Personal!$A$6:$F$112,2,FALSE()),"")</f>
        <v>0</v>
      </c>
      <c r="C6484" s="19" t="str">
        <f aca="false">IFERROR(VLOOKUP(A6484,Personal!$A$6:$F$112,3,FALSE()),"")</f>
        <v>Valls</v>
      </c>
      <c r="D6484" s="19" t="s">
        <v>132</v>
      </c>
      <c r="E6484" s="19" t="s">
        <v>133</v>
      </c>
      <c r="F6484" s="19" t="s">
        <v>134</v>
      </c>
      <c r="G6484" s="19" t="s">
        <v>291</v>
      </c>
      <c r="H6484" s="19" t="n">
        <f aca="false">IF(OR(VLOOKUP(A6484,Personal!$A$6:$F$112,5,FALSE())&lt;&gt;"Sí",N6484="No aplica"),0,'Catàleg GRAE'!D52)</f>
        <v>1</v>
      </c>
      <c r="I6484" s="20"/>
      <c r="J6484" s="20"/>
      <c r="K6484" s="20"/>
      <c r="L6484" s="21"/>
      <c r="M6484" s="21"/>
      <c r="N6484" s="20"/>
      <c r="O6484" s="20"/>
      <c r="P6484" s="19" t="str">
        <f aca="false">IF(I6484="","",I6484-H6484)</f>
        <v/>
      </c>
      <c r="Q6484" s="19" t="str">
        <f aca="true">IF(B6484="","",IF(N6484="No aplica","No aplica",IF(I6484="","Pendent",IF(N6484="Per substituir","Substituir",IF(OR(N6484="No localitzat",N6484="No lliurat"),"Reposar",IF(I6484&lt;H6484,"Reposar",IF(I6484&gt;H6484,"Revisar excedent",IF(AND(G6484="Sí",M6484&lt;&gt;"",M6484&lt;TODAY()),"EPI caducat",IF(AND(G6484="Sí",M6484&lt;&gt;"",M6484&lt;=TODAY()+90),"EPI caduca ≤90 dies",IF(OR(N6484="Deteriorat usable",N6484="Revisió necessària"),"Revisar","OK"))))))))))</f>
      </c>
      <c r="R6484" s="20"/>
    </row>
    <row r="6485" customFormat="false" ht="15" hidden="false" customHeight="false" outlineLevel="0" collapsed="false">
      <c r="A6485" s="19" t="n">
        <v>60</v>
      </c>
      <c r="B6485" s="19" t="n">
        <f aca="false">IFERROR(VLOOKUP(A6485,Personal!$A$6:$F$112,2,FALSE()),"")</f>
        <v>0</v>
      </c>
      <c r="C6485" s="19" t="str">
        <f aca="false">IFERROR(VLOOKUP(A6485,Personal!$A$6:$F$112,3,FALSE()),"")</f>
        <v>Valls</v>
      </c>
      <c r="D6485" s="19" t="s">
        <v>94</v>
      </c>
      <c r="E6485" s="19" t="s">
        <v>135</v>
      </c>
      <c r="F6485" s="19" t="s">
        <v>136</v>
      </c>
      <c r="G6485" s="19" t="s">
        <v>291</v>
      </c>
      <c r="H6485" s="19" t="n">
        <f aca="false">IF(OR(VLOOKUP(A6485,Personal!$A$6:$F$112,5,FALSE())&lt;&gt;"Sí",N6485="No aplica"),0,'Catàleg GRAE'!D53)</f>
        <v>1</v>
      </c>
      <c r="I6485" s="20"/>
      <c r="J6485" s="20"/>
      <c r="K6485" s="20"/>
      <c r="L6485" s="21"/>
      <c r="M6485" s="21"/>
      <c r="N6485" s="20"/>
      <c r="O6485" s="20"/>
      <c r="P6485" s="19" t="str">
        <f aca="false">IF(I6485="","",I6485-H6485)</f>
        <v/>
      </c>
      <c r="Q6485" s="19" t="str">
        <f aca="true">IF(B6485="","",IF(N6485="No aplica","No aplica",IF(I6485="","Pendent",IF(N6485="Per substituir","Substituir",IF(OR(N6485="No localitzat",N6485="No lliurat"),"Reposar",IF(I6485&lt;H6485,"Reposar",IF(I6485&gt;H6485,"Revisar excedent",IF(AND(G6485="Sí",M6485&lt;&gt;"",M6485&lt;TODAY()),"EPI caducat",IF(AND(G6485="Sí",M6485&lt;&gt;"",M6485&lt;=TODAY()+90),"EPI caduca ≤90 dies",IF(OR(N6485="Deteriorat usable",N6485="Revisió necessària"),"Revisar","OK"))))))))))</f>
      </c>
      <c r="R6485" s="20"/>
    </row>
    <row r="6486" customFormat="false" ht="15" hidden="false" customHeight="false" outlineLevel="0" collapsed="false">
      <c r="A6486" s="19" t="n">
        <v>60</v>
      </c>
      <c r="B6486" s="19" t="n">
        <f aca="false">IFERROR(VLOOKUP(A6486,Personal!$A$6:$F$112,2,FALSE()),"")</f>
        <v>0</v>
      </c>
      <c r="C6486" s="19" t="str">
        <f aca="false">IFERROR(VLOOKUP(A6486,Personal!$A$6:$F$112,3,FALSE()),"")</f>
        <v>Valls</v>
      </c>
      <c r="D6486" s="19" t="s">
        <v>137</v>
      </c>
      <c r="E6486" s="19" t="s">
        <v>138</v>
      </c>
      <c r="F6486" s="19" t="s">
        <v>139</v>
      </c>
      <c r="G6486" s="19" t="s">
        <v>291</v>
      </c>
      <c r="H6486" s="19" t="n">
        <f aca="false">IF(OR(VLOOKUP(A6486,Personal!$A$6:$F$112,5,FALSE())&lt;&gt;"Sí",N6486="No aplica"),0,'Catàleg GRAE'!D54)</f>
        <v>1</v>
      </c>
      <c r="I6486" s="20"/>
      <c r="J6486" s="20"/>
      <c r="K6486" s="20"/>
      <c r="L6486" s="21"/>
      <c r="M6486" s="21"/>
      <c r="N6486" s="20"/>
      <c r="O6486" s="20"/>
      <c r="P6486" s="19" t="str">
        <f aca="false">IF(I6486="","",I6486-H6486)</f>
        <v/>
      </c>
      <c r="Q6486" s="19" t="str">
        <f aca="true">IF(B6486="","",IF(N6486="No aplica","No aplica",IF(I6486="","Pendent",IF(N6486="Per substituir","Substituir",IF(OR(N6486="No localitzat",N6486="No lliurat"),"Reposar",IF(I6486&lt;H6486,"Reposar",IF(I6486&gt;H6486,"Revisar excedent",IF(AND(G6486="Sí",M6486&lt;&gt;"",M6486&lt;TODAY()),"EPI caducat",IF(AND(G6486="Sí",M6486&lt;&gt;"",M6486&lt;=TODAY()+90),"EPI caduca ≤90 dies",IF(OR(N6486="Deteriorat usable",N6486="Revisió necessària"),"Revisar","OK"))))))))))</f>
      </c>
      <c r="R6486" s="20"/>
    </row>
    <row r="6487" customFormat="false" ht="15" hidden="false" customHeight="false" outlineLevel="0" collapsed="false">
      <c r="A6487" s="19" t="n">
        <v>60</v>
      </c>
      <c r="B6487" s="19" t="n">
        <f aca="false">IFERROR(VLOOKUP(A6487,Personal!$A$6:$F$112,2,FALSE()),"")</f>
        <v>0</v>
      </c>
      <c r="C6487" s="19" t="str">
        <f aca="false">IFERROR(VLOOKUP(A6487,Personal!$A$6:$F$112,3,FALSE()),"")</f>
        <v>Valls</v>
      </c>
      <c r="D6487" s="19" t="s">
        <v>94</v>
      </c>
      <c r="E6487" s="19" t="s">
        <v>140</v>
      </c>
      <c r="F6487" s="19" t="s">
        <v>141</v>
      </c>
      <c r="G6487" s="19" t="s">
        <v>291</v>
      </c>
      <c r="H6487" s="19" t="n">
        <f aca="false">IF(OR(VLOOKUP(A6487,Personal!$A$6:$F$112,5,FALSE())&lt;&gt;"Sí",N6487="No aplica"),0,'Catàleg GRAE'!D55)</f>
        <v>1</v>
      </c>
      <c r="I6487" s="20"/>
      <c r="J6487" s="20"/>
      <c r="K6487" s="20"/>
      <c r="L6487" s="21"/>
      <c r="M6487" s="21"/>
      <c r="N6487" s="20"/>
      <c r="O6487" s="20"/>
      <c r="P6487" s="19" t="str">
        <f aca="false">IF(I6487="","",I6487-H6487)</f>
        <v/>
      </c>
      <c r="Q6487" s="19" t="str">
        <f aca="true">IF(B6487="","",IF(N6487="No aplica","No aplica",IF(I6487="","Pendent",IF(N6487="Per substituir","Substituir",IF(OR(N6487="No localitzat",N6487="No lliurat"),"Reposar",IF(I6487&lt;H6487,"Reposar",IF(I6487&gt;H6487,"Revisar excedent",IF(AND(G6487="Sí",M6487&lt;&gt;"",M6487&lt;TODAY()),"EPI caducat",IF(AND(G6487="Sí",M6487&lt;&gt;"",M6487&lt;=TODAY()+90),"EPI caduca ≤90 dies",IF(OR(N6487="Deteriorat usable",N6487="Revisió necessària"),"Revisar","OK"))))))))))</f>
      </c>
      <c r="R6487" s="20"/>
    </row>
    <row r="6488" customFormat="false" ht="15" hidden="false" customHeight="false" outlineLevel="0" collapsed="false">
      <c r="A6488" s="19" t="n">
        <v>60</v>
      </c>
      <c r="B6488" s="19" t="n">
        <f aca="false">IFERROR(VLOOKUP(A6488,Personal!$A$6:$F$112,2,FALSE()),"")</f>
        <v>0</v>
      </c>
      <c r="C6488" s="19" t="str">
        <f aca="false">IFERROR(VLOOKUP(A6488,Personal!$A$6:$F$112,3,FALSE()),"")</f>
        <v>Valls</v>
      </c>
      <c r="D6488" s="19" t="s">
        <v>142</v>
      </c>
      <c r="E6488" s="19" t="s">
        <v>143</v>
      </c>
      <c r="F6488" s="19" t="s">
        <v>144</v>
      </c>
      <c r="G6488" s="19" t="s">
        <v>291</v>
      </c>
      <c r="H6488" s="19" t="n">
        <f aca="false">IF(OR(VLOOKUP(A6488,Personal!$A$6:$F$112,5,FALSE())&lt;&gt;"Sí",N6488="No aplica"),0,'Catàleg GRAE'!D56)</f>
        <v>1</v>
      </c>
      <c r="I6488" s="20"/>
      <c r="J6488" s="20"/>
      <c r="K6488" s="20"/>
      <c r="L6488" s="21"/>
      <c r="M6488" s="21"/>
      <c r="N6488" s="20"/>
      <c r="O6488" s="20"/>
      <c r="P6488" s="19" t="str">
        <f aca="false">IF(I6488="","",I6488-H6488)</f>
        <v/>
      </c>
      <c r="Q6488" s="19" t="str">
        <f aca="true">IF(B6488="","",IF(N6488="No aplica","No aplica",IF(I6488="","Pendent",IF(N6488="Per substituir","Substituir",IF(OR(N6488="No localitzat",N6488="No lliurat"),"Reposar",IF(I6488&lt;H6488,"Reposar",IF(I6488&gt;H6488,"Revisar excedent",IF(AND(G6488="Sí",M6488&lt;&gt;"",M6488&lt;TODAY()),"EPI caducat",IF(AND(G6488="Sí",M6488&lt;&gt;"",M6488&lt;=TODAY()+90),"EPI caduca ≤90 dies",IF(OR(N6488="Deteriorat usable",N6488="Revisió necessària"),"Revisar","OK"))))))))))</f>
      </c>
      <c r="R6488" s="20"/>
    </row>
    <row r="6489" customFormat="false" ht="15" hidden="false" customHeight="false" outlineLevel="0" collapsed="false">
      <c r="A6489" s="19" t="n">
        <v>60</v>
      </c>
      <c r="B6489" s="19" t="n">
        <f aca="false">IFERROR(VLOOKUP(A6489,Personal!$A$6:$F$112,2,FALSE()),"")</f>
        <v>0</v>
      </c>
      <c r="C6489" s="19" t="str">
        <f aca="false">IFERROR(VLOOKUP(A6489,Personal!$A$6:$F$112,3,FALSE()),"")</f>
        <v>Valls</v>
      </c>
      <c r="D6489" s="19" t="s">
        <v>112</v>
      </c>
      <c r="E6489" s="19" t="s">
        <v>145</v>
      </c>
      <c r="F6489" s="19" t="s">
        <v>146</v>
      </c>
      <c r="G6489" s="19" t="s">
        <v>291</v>
      </c>
      <c r="H6489" s="19" t="n">
        <f aca="false">IF(OR(VLOOKUP(A6489,Personal!$A$6:$F$112,5,FALSE())&lt;&gt;"Sí",N6489="No aplica"),0,'Catàleg GRAE'!D57)</f>
        <v>1</v>
      </c>
      <c r="I6489" s="20"/>
      <c r="J6489" s="20"/>
      <c r="K6489" s="20"/>
      <c r="L6489" s="21"/>
      <c r="M6489" s="21"/>
      <c r="N6489" s="20"/>
      <c r="O6489" s="20"/>
      <c r="P6489" s="19" t="str">
        <f aca="false">IF(I6489="","",I6489-H6489)</f>
        <v/>
      </c>
      <c r="Q6489" s="19" t="str">
        <f aca="true">IF(B6489="","",IF(N6489="No aplica","No aplica",IF(I6489="","Pendent",IF(N6489="Per substituir","Substituir",IF(OR(N6489="No localitzat",N6489="No lliurat"),"Reposar",IF(I6489&lt;H6489,"Reposar",IF(I6489&gt;H6489,"Revisar excedent",IF(AND(G6489="Sí",M6489&lt;&gt;"",M6489&lt;TODAY()),"EPI caducat",IF(AND(G6489="Sí",M6489&lt;&gt;"",M6489&lt;=TODAY()+90),"EPI caduca ≤90 dies",IF(OR(N6489="Deteriorat usable",N6489="Revisió necessària"),"Revisar","OK"))))))))))</f>
      </c>
      <c r="R6489" s="20"/>
    </row>
    <row r="6490" customFormat="false" ht="15" hidden="false" customHeight="false" outlineLevel="0" collapsed="false">
      <c r="A6490" s="19" t="n">
        <v>60</v>
      </c>
      <c r="B6490" s="19" t="n">
        <f aca="false">IFERROR(VLOOKUP(A6490,Personal!$A$6:$F$112,2,FALSE()),"")</f>
        <v>0</v>
      </c>
      <c r="C6490" s="19" t="str">
        <f aca="false">IFERROR(VLOOKUP(A6490,Personal!$A$6:$F$112,3,FALSE()),"")</f>
        <v>Valls</v>
      </c>
      <c r="D6490" s="19" t="s">
        <v>137</v>
      </c>
      <c r="E6490" s="19" t="s">
        <v>147</v>
      </c>
      <c r="F6490" s="19" t="s">
        <v>148</v>
      </c>
      <c r="G6490" s="19" t="s">
        <v>291</v>
      </c>
      <c r="H6490" s="19" t="n">
        <f aca="false">IF(OR(VLOOKUP(A6490,Personal!$A$6:$F$112,5,FALSE())&lt;&gt;"Sí",N6490="No aplica"),0,'Catàleg GRAE'!D58)</f>
        <v>1</v>
      </c>
      <c r="I6490" s="20"/>
      <c r="J6490" s="20"/>
      <c r="K6490" s="20"/>
      <c r="L6490" s="21"/>
      <c r="M6490" s="21"/>
      <c r="N6490" s="20"/>
      <c r="O6490" s="20"/>
      <c r="P6490" s="19" t="str">
        <f aca="false">IF(I6490="","",I6490-H6490)</f>
        <v/>
      </c>
      <c r="Q6490" s="19" t="str">
        <f aca="true">IF(B6490="","",IF(N6490="No aplica","No aplica",IF(I6490="","Pendent",IF(N6490="Per substituir","Substituir",IF(OR(N6490="No localitzat",N6490="No lliurat"),"Reposar",IF(I6490&lt;H6490,"Reposar",IF(I6490&gt;H6490,"Revisar excedent",IF(AND(G6490="Sí",M6490&lt;&gt;"",M6490&lt;TODAY()),"EPI caducat",IF(AND(G6490="Sí",M6490&lt;&gt;"",M6490&lt;=TODAY()+90),"EPI caduca ≤90 dies",IF(OR(N6490="Deteriorat usable",N6490="Revisió necessària"),"Revisar","OK"))))))))))</f>
      </c>
      <c r="R6490" s="20"/>
    </row>
    <row r="6491" customFormat="false" ht="15" hidden="false" customHeight="false" outlineLevel="0" collapsed="false">
      <c r="A6491" s="19" t="n">
        <v>60</v>
      </c>
      <c r="B6491" s="19" t="n">
        <f aca="false">IFERROR(VLOOKUP(A6491,Personal!$A$6:$F$112,2,FALSE()),"")</f>
        <v>0</v>
      </c>
      <c r="C6491" s="19" t="str">
        <f aca="false">IFERROR(VLOOKUP(A6491,Personal!$A$6:$F$112,3,FALSE()),"")</f>
        <v>Valls</v>
      </c>
      <c r="D6491" s="19" t="s">
        <v>125</v>
      </c>
      <c r="E6491" s="19" t="s">
        <v>149</v>
      </c>
      <c r="F6491" s="19" t="s">
        <v>150</v>
      </c>
      <c r="G6491" s="19" t="s">
        <v>291</v>
      </c>
      <c r="H6491" s="19" t="n">
        <f aca="false">IF(OR(VLOOKUP(A6491,Personal!$A$6:$F$112,5,FALSE())&lt;&gt;"Sí",N6491="No aplica"),0,'Catàleg GRAE'!D59)</f>
        <v>1</v>
      </c>
      <c r="I6491" s="20"/>
      <c r="J6491" s="20"/>
      <c r="K6491" s="20"/>
      <c r="L6491" s="21"/>
      <c r="M6491" s="21"/>
      <c r="N6491" s="20"/>
      <c r="O6491" s="20"/>
      <c r="P6491" s="19" t="str">
        <f aca="false">IF(I6491="","",I6491-H6491)</f>
        <v/>
      </c>
      <c r="Q6491" s="19" t="str">
        <f aca="true">IF(B6491="","",IF(N6491="No aplica","No aplica",IF(I6491="","Pendent",IF(N6491="Per substituir","Substituir",IF(OR(N6491="No localitzat",N6491="No lliurat"),"Reposar",IF(I6491&lt;H6491,"Reposar",IF(I6491&gt;H6491,"Revisar excedent",IF(AND(G6491="Sí",M6491&lt;&gt;"",M6491&lt;TODAY()),"EPI caducat",IF(AND(G6491="Sí",M6491&lt;&gt;"",M6491&lt;=TODAY()+90),"EPI caduca ≤90 dies",IF(OR(N6491="Deteriorat usable",N6491="Revisió necessària"),"Revisar","OK"))))))))))</f>
      </c>
      <c r="R6491" s="20"/>
    </row>
    <row r="6492" customFormat="false" ht="15" hidden="false" customHeight="false" outlineLevel="0" collapsed="false">
      <c r="A6492" s="19" t="n">
        <v>60</v>
      </c>
      <c r="B6492" s="19" t="n">
        <f aca="false">IFERROR(VLOOKUP(A6492,Personal!$A$6:$F$112,2,FALSE()),"")</f>
        <v>0</v>
      </c>
      <c r="C6492" s="19" t="str">
        <f aca="false">IFERROR(VLOOKUP(A6492,Personal!$A$6:$F$112,3,FALSE()),"")</f>
        <v>Valls</v>
      </c>
      <c r="D6492" s="19" t="s">
        <v>125</v>
      </c>
      <c r="E6492" s="19" t="s">
        <v>151</v>
      </c>
      <c r="F6492" s="19" t="s">
        <v>152</v>
      </c>
      <c r="G6492" s="19" t="s">
        <v>291</v>
      </c>
      <c r="H6492" s="19" t="n">
        <f aca="false">IF(OR(VLOOKUP(A6492,Personal!$A$6:$F$112,5,FALSE())&lt;&gt;"Sí",N6492="No aplica"),0,'Catàleg GRAE'!D60)</f>
        <v>1</v>
      </c>
      <c r="I6492" s="20"/>
      <c r="J6492" s="20"/>
      <c r="K6492" s="20"/>
      <c r="L6492" s="21"/>
      <c r="M6492" s="21"/>
      <c r="N6492" s="20"/>
      <c r="O6492" s="20"/>
      <c r="P6492" s="19" t="str">
        <f aca="false">IF(I6492="","",I6492-H6492)</f>
        <v/>
      </c>
      <c r="Q6492" s="19" t="str">
        <f aca="true">IF(B6492="","",IF(N6492="No aplica","No aplica",IF(I6492="","Pendent",IF(N6492="Per substituir","Substituir",IF(OR(N6492="No localitzat",N6492="No lliurat"),"Reposar",IF(I6492&lt;H6492,"Reposar",IF(I6492&gt;H6492,"Revisar excedent",IF(AND(G6492="Sí",M6492&lt;&gt;"",M6492&lt;TODAY()),"EPI caducat",IF(AND(G6492="Sí",M6492&lt;&gt;"",M6492&lt;=TODAY()+90),"EPI caduca ≤90 dies",IF(OR(N6492="Deteriorat usable",N6492="Revisió necessària"),"Revisar","OK"))))))))))</f>
      </c>
      <c r="R6492" s="20"/>
    </row>
    <row r="6493" customFormat="false" ht="15" hidden="false" customHeight="false" outlineLevel="0" collapsed="false">
      <c r="A6493" s="19" t="n">
        <v>60</v>
      </c>
      <c r="B6493" s="19" t="n">
        <f aca="false">IFERROR(VLOOKUP(A6493,Personal!$A$6:$F$112,2,FALSE()),"")</f>
        <v>0</v>
      </c>
      <c r="C6493" s="19" t="str">
        <f aca="false">IFERROR(VLOOKUP(A6493,Personal!$A$6:$F$112,3,FALSE()),"")</f>
        <v>Valls</v>
      </c>
      <c r="D6493" s="19" t="s">
        <v>153</v>
      </c>
      <c r="E6493" s="19" t="s">
        <v>154</v>
      </c>
      <c r="F6493" s="19" t="s">
        <v>155</v>
      </c>
      <c r="G6493" s="19" t="s">
        <v>291</v>
      </c>
      <c r="H6493" s="19" t="n">
        <f aca="false">IF(OR(VLOOKUP(A6493,Personal!$A$6:$F$112,5,FALSE())&lt;&gt;"Sí",N6493="No aplica"),0,'Catàleg GRAE'!D61)</f>
        <v>1</v>
      </c>
      <c r="I6493" s="20"/>
      <c r="J6493" s="20"/>
      <c r="K6493" s="20"/>
      <c r="L6493" s="21"/>
      <c r="M6493" s="21"/>
      <c r="N6493" s="20"/>
      <c r="O6493" s="20"/>
      <c r="P6493" s="19" t="str">
        <f aca="false">IF(I6493="","",I6493-H6493)</f>
        <v/>
      </c>
      <c r="Q6493" s="19" t="str">
        <f aca="true">IF(B6493="","",IF(N6493="No aplica","No aplica",IF(I6493="","Pendent",IF(N6493="Per substituir","Substituir",IF(OR(N6493="No localitzat",N6493="No lliurat"),"Reposar",IF(I6493&lt;H6493,"Reposar",IF(I6493&gt;H6493,"Revisar excedent",IF(AND(G6493="Sí",M6493&lt;&gt;"",M6493&lt;TODAY()),"EPI caducat",IF(AND(G6493="Sí",M6493&lt;&gt;"",M6493&lt;=TODAY()+90),"EPI caduca ≤90 dies",IF(OR(N6493="Deteriorat usable",N6493="Revisió necessària"),"Revisar","OK"))))))))))</f>
      </c>
      <c r="R6493" s="20"/>
    </row>
    <row r="6494" customFormat="false" ht="15" hidden="false" customHeight="false" outlineLevel="0" collapsed="false">
      <c r="A6494" s="19" t="n">
        <v>60</v>
      </c>
      <c r="B6494" s="19" t="n">
        <f aca="false">IFERROR(VLOOKUP(A6494,Personal!$A$6:$F$112,2,FALSE()),"")</f>
        <v>0</v>
      </c>
      <c r="C6494" s="19" t="str">
        <f aca="false">IFERROR(VLOOKUP(A6494,Personal!$A$6:$F$112,3,FALSE()),"")</f>
        <v>Valls</v>
      </c>
      <c r="D6494" s="19" t="s">
        <v>37</v>
      </c>
      <c r="E6494" s="19" t="s">
        <v>156</v>
      </c>
      <c r="F6494" s="19" t="s">
        <v>157</v>
      </c>
      <c r="G6494" s="19" t="s">
        <v>291</v>
      </c>
      <c r="H6494" s="19" t="n">
        <f aca="false">IF(OR(VLOOKUP(A6494,Personal!$A$6:$F$112,5,FALSE())&lt;&gt;"Sí",N6494="No aplica"),0,'Catàleg GRAE'!D62)</f>
        <v>1</v>
      </c>
      <c r="I6494" s="20"/>
      <c r="J6494" s="20"/>
      <c r="K6494" s="20"/>
      <c r="L6494" s="21"/>
      <c r="M6494" s="21"/>
      <c r="N6494" s="20"/>
      <c r="O6494" s="20"/>
      <c r="P6494" s="19" t="str">
        <f aca="false">IF(I6494="","",I6494-H6494)</f>
        <v/>
      </c>
      <c r="Q6494" s="19" t="str">
        <f aca="true">IF(B6494="","",IF(N6494="No aplica","No aplica",IF(I6494="","Pendent",IF(N6494="Per substituir","Substituir",IF(OR(N6494="No localitzat",N6494="No lliurat"),"Reposar",IF(I6494&lt;H6494,"Reposar",IF(I6494&gt;H6494,"Revisar excedent",IF(AND(G6494="Sí",M6494&lt;&gt;"",M6494&lt;TODAY()),"EPI caducat",IF(AND(G6494="Sí",M6494&lt;&gt;"",M6494&lt;=TODAY()+90),"EPI caduca ≤90 dies",IF(OR(N6494="Deteriorat usable",N6494="Revisió necessària"),"Revisar","OK"))))))))))</f>
      </c>
      <c r="R6494" s="20"/>
    </row>
    <row r="6495" customFormat="false" ht="15" hidden="false" customHeight="false" outlineLevel="0" collapsed="false">
      <c r="A6495" s="19" t="n">
        <v>60</v>
      </c>
      <c r="B6495" s="19" t="n">
        <f aca="false">IFERROR(VLOOKUP(A6495,Personal!$A$6:$F$112,2,FALSE()),"")</f>
        <v>0</v>
      </c>
      <c r="C6495" s="19" t="str">
        <f aca="false">IFERROR(VLOOKUP(A6495,Personal!$A$6:$F$112,3,FALSE()),"")</f>
        <v>Valls</v>
      </c>
      <c r="D6495" s="19" t="s">
        <v>37</v>
      </c>
      <c r="E6495" s="19" t="s">
        <v>158</v>
      </c>
      <c r="F6495" s="19" t="s">
        <v>159</v>
      </c>
      <c r="G6495" s="19" t="s">
        <v>291</v>
      </c>
      <c r="H6495" s="19" t="n">
        <f aca="false">IF(OR(VLOOKUP(A6495,Personal!$A$6:$F$112,5,FALSE())&lt;&gt;"Sí",N6495="No aplica"),0,'Catàleg GRAE'!D63)</f>
        <v>1</v>
      </c>
      <c r="I6495" s="20"/>
      <c r="J6495" s="20"/>
      <c r="K6495" s="20"/>
      <c r="L6495" s="21"/>
      <c r="M6495" s="21"/>
      <c r="N6495" s="20"/>
      <c r="O6495" s="20"/>
      <c r="P6495" s="19" t="str">
        <f aca="false">IF(I6495="","",I6495-H6495)</f>
        <v/>
      </c>
      <c r="Q6495" s="19" t="str">
        <f aca="true">IF(B6495="","",IF(N6495="No aplica","No aplica",IF(I6495="","Pendent",IF(N6495="Per substituir","Substituir",IF(OR(N6495="No localitzat",N6495="No lliurat"),"Reposar",IF(I6495&lt;H6495,"Reposar",IF(I6495&gt;H6495,"Revisar excedent",IF(AND(G6495="Sí",M6495&lt;&gt;"",M6495&lt;TODAY()),"EPI caducat",IF(AND(G6495="Sí",M6495&lt;&gt;"",M6495&lt;=TODAY()+90),"EPI caduca ≤90 dies",IF(OR(N6495="Deteriorat usable",N6495="Revisió necessària"),"Revisar","OK"))))))))))</f>
      </c>
      <c r="R6495" s="20"/>
    </row>
    <row r="6496" customFormat="false" ht="15" hidden="false" customHeight="false" outlineLevel="0" collapsed="false">
      <c r="A6496" s="19" t="n">
        <v>60</v>
      </c>
      <c r="B6496" s="19" t="n">
        <f aca="false">IFERROR(VLOOKUP(A6496,Personal!$A$6:$F$112,2,FALSE()),"")</f>
        <v>0</v>
      </c>
      <c r="C6496" s="19" t="str">
        <f aca="false">IFERROR(VLOOKUP(A6496,Personal!$A$6:$F$112,3,FALSE()),"")</f>
        <v>Valls</v>
      </c>
      <c r="D6496" s="19" t="s">
        <v>160</v>
      </c>
      <c r="E6496" s="19" t="s">
        <v>161</v>
      </c>
      <c r="F6496" s="19" t="s">
        <v>162</v>
      </c>
      <c r="G6496" s="19" t="s">
        <v>291</v>
      </c>
      <c r="H6496" s="19" t="n">
        <f aca="false">IF(OR(VLOOKUP(A6496,Personal!$A$6:$F$112,5,FALSE())&lt;&gt;"Sí",N6496="No aplica"),0,'Catàleg GRAE'!D64)</f>
        <v>1</v>
      </c>
      <c r="I6496" s="20"/>
      <c r="J6496" s="20"/>
      <c r="K6496" s="20"/>
      <c r="L6496" s="21"/>
      <c r="M6496" s="21"/>
      <c r="N6496" s="20"/>
      <c r="O6496" s="20"/>
      <c r="P6496" s="19" t="str">
        <f aca="false">IF(I6496="","",I6496-H6496)</f>
        <v/>
      </c>
      <c r="Q6496" s="19" t="str">
        <f aca="true">IF(B6496="","",IF(N6496="No aplica","No aplica",IF(I6496="","Pendent",IF(N6496="Per substituir","Substituir",IF(OR(N6496="No localitzat",N6496="No lliurat"),"Reposar",IF(I6496&lt;H6496,"Reposar",IF(I6496&gt;H6496,"Revisar excedent",IF(AND(G6496="Sí",M6496&lt;&gt;"",M6496&lt;TODAY()),"EPI caducat",IF(AND(G6496="Sí",M6496&lt;&gt;"",M6496&lt;=TODAY()+90),"EPI caduca ≤90 dies",IF(OR(N6496="Deteriorat usable",N6496="Revisió necessària"),"Revisar","OK"))))))))))</f>
      </c>
      <c r="R6496" s="20"/>
    </row>
    <row r="6497" customFormat="false" ht="15" hidden="false" customHeight="false" outlineLevel="0" collapsed="false">
      <c r="A6497" s="19" t="n">
        <v>60</v>
      </c>
      <c r="B6497" s="19" t="n">
        <f aca="false">IFERROR(VLOOKUP(A6497,Personal!$A$6:$F$112,2,FALSE()),"")</f>
        <v>0</v>
      </c>
      <c r="C6497" s="19" t="str">
        <f aca="false">IFERROR(VLOOKUP(A6497,Personal!$A$6:$F$112,3,FALSE()),"")</f>
        <v>Valls</v>
      </c>
      <c r="D6497" s="19" t="s">
        <v>137</v>
      </c>
      <c r="E6497" s="19" t="s">
        <v>163</v>
      </c>
      <c r="F6497" s="19" t="s">
        <v>164</v>
      </c>
      <c r="G6497" s="19" t="s">
        <v>272</v>
      </c>
      <c r="H6497" s="19" t="n">
        <f aca="false">IF(OR(VLOOKUP(A6497,Personal!$A$6:$F$112,5,FALSE())&lt;&gt;"Sí",N6497="No aplica"),0,'Catàleg GRAE'!D65)</f>
        <v>1</v>
      </c>
      <c r="I6497" s="20"/>
      <c r="J6497" s="20"/>
      <c r="K6497" s="20"/>
      <c r="L6497" s="21"/>
      <c r="M6497" s="21"/>
      <c r="N6497" s="20"/>
      <c r="O6497" s="20"/>
      <c r="P6497" s="19" t="str">
        <f aca="false">IF(I6497="","",I6497-H6497)</f>
        <v/>
      </c>
      <c r="Q6497" s="19" t="str">
        <f aca="true">IF(B6497="","",IF(N6497="No aplica","No aplica",IF(I6497="","Pendent",IF(N6497="Per substituir","Substituir",IF(OR(N6497="No localitzat",N6497="No lliurat"),"Reposar",IF(I6497&lt;H6497,"Reposar",IF(I6497&gt;H6497,"Revisar excedent",IF(AND(G6497="Sí",M6497&lt;&gt;"",M6497&lt;TODAY()),"EPI caducat",IF(AND(G6497="Sí",M6497&lt;&gt;"",M6497&lt;=TODAY()+90),"EPI caduca ≤90 dies",IF(OR(N6497="Deteriorat usable",N6497="Revisió necessària"),"Revisar","OK"))))))))))</f>
      </c>
      <c r="R6497" s="20"/>
    </row>
    <row r="6498" customFormat="false" ht="15" hidden="false" customHeight="false" outlineLevel="0" collapsed="false">
      <c r="A6498" s="19" t="n">
        <v>60</v>
      </c>
      <c r="B6498" s="19" t="n">
        <f aca="false">IFERROR(VLOOKUP(A6498,Personal!$A$6:$F$112,2,FALSE()),"")</f>
        <v>0</v>
      </c>
      <c r="C6498" s="19" t="str">
        <f aca="false">IFERROR(VLOOKUP(A6498,Personal!$A$6:$F$112,3,FALSE()),"")</f>
        <v>Valls</v>
      </c>
      <c r="D6498" s="19" t="s">
        <v>132</v>
      </c>
      <c r="E6498" s="19" t="s">
        <v>165</v>
      </c>
      <c r="F6498" s="19" t="s">
        <v>166</v>
      </c>
      <c r="G6498" s="19" t="s">
        <v>272</v>
      </c>
      <c r="H6498" s="19" t="n">
        <f aca="false">IF(OR(VLOOKUP(A6498,Personal!$A$6:$F$112,5,FALSE())&lt;&gt;"Sí",N6498="No aplica"),0,'Catàleg GRAE'!D66)</f>
        <v>1</v>
      </c>
      <c r="I6498" s="20"/>
      <c r="J6498" s="20"/>
      <c r="K6498" s="20"/>
      <c r="L6498" s="21"/>
      <c r="M6498" s="21"/>
      <c r="N6498" s="20"/>
      <c r="O6498" s="20"/>
      <c r="P6498" s="19" t="str">
        <f aca="false">IF(I6498="","",I6498-H6498)</f>
        <v/>
      </c>
      <c r="Q6498" s="19" t="str">
        <f aca="true">IF(B6498="","",IF(N6498="No aplica","No aplica",IF(I6498="","Pendent",IF(N6498="Per substituir","Substituir",IF(OR(N6498="No localitzat",N6498="No lliurat"),"Reposar",IF(I6498&lt;H6498,"Reposar",IF(I6498&gt;H6498,"Revisar excedent",IF(AND(G6498="Sí",M6498&lt;&gt;"",M6498&lt;TODAY()),"EPI caducat",IF(AND(G6498="Sí",M6498&lt;&gt;"",M6498&lt;=TODAY()+90),"EPI caduca ≤90 dies",IF(OR(N6498="Deteriorat usable",N6498="Revisió necessària"),"Revisar","OK"))))))))))</f>
      </c>
      <c r="R6498" s="20"/>
    </row>
    <row r="6499" customFormat="false" ht="15" hidden="false" customHeight="false" outlineLevel="0" collapsed="false">
      <c r="A6499" s="19" t="n">
        <v>60</v>
      </c>
      <c r="B6499" s="19" t="n">
        <f aca="false">IFERROR(VLOOKUP(A6499,Personal!$A$6:$F$112,2,FALSE()),"")</f>
        <v>0</v>
      </c>
      <c r="C6499" s="19" t="str">
        <f aca="false">IFERROR(VLOOKUP(A6499,Personal!$A$6:$F$112,3,FALSE()),"")</f>
        <v>Valls</v>
      </c>
      <c r="D6499" s="19" t="s">
        <v>71</v>
      </c>
      <c r="E6499" s="19" t="s">
        <v>167</v>
      </c>
      <c r="F6499" s="19" t="s">
        <v>168</v>
      </c>
      <c r="G6499" s="19" t="s">
        <v>291</v>
      </c>
      <c r="H6499" s="19" t="n">
        <f aca="false">IF(OR(VLOOKUP(A6499,Personal!$A$6:$F$112,5,FALSE())&lt;&gt;"Sí",N6499="No aplica"),0,'Catàleg GRAE'!D67)</f>
        <v>1</v>
      </c>
      <c r="I6499" s="20"/>
      <c r="J6499" s="20"/>
      <c r="K6499" s="20"/>
      <c r="L6499" s="21"/>
      <c r="M6499" s="21"/>
      <c r="N6499" s="20"/>
      <c r="O6499" s="20"/>
      <c r="P6499" s="19" t="str">
        <f aca="false">IF(I6499="","",I6499-H6499)</f>
        <v/>
      </c>
      <c r="Q6499" s="19" t="str">
        <f aca="true">IF(B6499="","",IF(N6499="No aplica","No aplica",IF(I6499="","Pendent",IF(N6499="Per substituir","Substituir",IF(OR(N6499="No localitzat",N6499="No lliurat"),"Reposar",IF(I6499&lt;H6499,"Reposar",IF(I6499&gt;H6499,"Revisar excedent",IF(AND(G6499="Sí",M6499&lt;&gt;"",M6499&lt;TODAY()),"EPI caducat",IF(AND(G6499="Sí",M6499&lt;&gt;"",M6499&lt;=TODAY()+90),"EPI caduca ≤90 dies",IF(OR(N6499="Deteriorat usable",N6499="Revisió necessària"),"Revisar","OK"))))))))))</f>
      </c>
      <c r="R6499" s="20"/>
    </row>
    <row r="6500" customFormat="false" ht="15" hidden="false" customHeight="false" outlineLevel="0" collapsed="false">
      <c r="A6500" s="19" t="n">
        <v>60</v>
      </c>
      <c r="B6500" s="19" t="n">
        <f aca="false">IFERROR(VLOOKUP(A6500,Personal!$A$6:$F$112,2,FALSE()),"")</f>
        <v>0</v>
      </c>
      <c r="C6500" s="19" t="str">
        <f aca="false">IFERROR(VLOOKUP(A6500,Personal!$A$6:$F$112,3,FALSE()),"")</f>
        <v>Valls</v>
      </c>
      <c r="D6500" s="19" t="s">
        <v>132</v>
      </c>
      <c r="E6500" s="19" t="s">
        <v>169</v>
      </c>
      <c r="F6500" s="19" t="s">
        <v>170</v>
      </c>
      <c r="G6500" s="19" t="s">
        <v>272</v>
      </c>
      <c r="H6500" s="19" t="n">
        <f aca="false">IF(OR(VLOOKUP(A6500,Personal!$A$6:$F$112,5,FALSE())&lt;&gt;"Sí",N6500="No aplica"),0,'Catàleg GRAE'!D68)</f>
        <v>1</v>
      </c>
      <c r="I6500" s="20"/>
      <c r="J6500" s="20"/>
      <c r="K6500" s="20"/>
      <c r="L6500" s="21"/>
      <c r="M6500" s="21"/>
      <c r="N6500" s="20"/>
      <c r="O6500" s="20"/>
      <c r="P6500" s="19" t="str">
        <f aca="false">IF(I6500="","",I6500-H6500)</f>
        <v/>
      </c>
      <c r="Q6500" s="19" t="str">
        <f aca="true">IF(B6500="","",IF(N6500="No aplica","No aplica",IF(I6500="","Pendent",IF(N6500="Per substituir","Substituir",IF(OR(N6500="No localitzat",N6500="No lliurat"),"Reposar",IF(I6500&lt;H6500,"Reposar",IF(I6500&gt;H6500,"Revisar excedent",IF(AND(G6500="Sí",M6500&lt;&gt;"",M6500&lt;TODAY()),"EPI caducat",IF(AND(G6500="Sí",M6500&lt;&gt;"",M6500&lt;=TODAY()+90),"EPI caduca ≤90 dies",IF(OR(N6500="Deteriorat usable",N6500="Revisió necessària"),"Revisar","OK"))))))))))</f>
      </c>
      <c r="R6500" s="20"/>
    </row>
    <row r="6501" customFormat="false" ht="15" hidden="false" customHeight="false" outlineLevel="0" collapsed="false">
      <c r="A6501" s="19" t="n">
        <v>60</v>
      </c>
      <c r="B6501" s="19" t="n">
        <f aca="false">IFERROR(VLOOKUP(A6501,Personal!$A$6:$F$112,2,FALSE()),"")</f>
        <v>0</v>
      </c>
      <c r="C6501" s="19" t="str">
        <f aca="false">IFERROR(VLOOKUP(A6501,Personal!$A$6:$F$112,3,FALSE()),"")</f>
        <v>Valls</v>
      </c>
      <c r="D6501" s="19" t="s">
        <v>142</v>
      </c>
      <c r="E6501" s="19" t="s">
        <v>171</v>
      </c>
      <c r="F6501" s="19" t="s">
        <v>172</v>
      </c>
      <c r="G6501" s="19" t="s">
        <v>272</v>
      </c>
      <c r="H6501" s="19" t="n">
        <f aca="false">IF(OR(VLOOKUP(A6501,Personal!$A$6:$F$112,5,FALSE())&lt;&gt;"Sí",N6501="No aplica"),0,'Catàleg GRAE'!D69)</f>
        <v>1</v>
      </c>
      <c r="I6501" s="20"/>
      <c r="J6501" s="20"/>
      <c r="K6501" s="20"/>
      <c r="L6501" s="21"/>
      <c r="M6501" s="21"/>
      <c r="N6501" s="20"/>
      <c r="O6501" s="20"/>
      <c r="P6501" s="19" t="str">
        <f aca="false">IF(I6501="","",I6501-H6501)</f>
        <v/>
      </c>
      <c r="Q6501" s="19" t="str">
        <f aca="true">IF(B6501="","",IF(N6501="No aplica","No aplica",IF(I6501="","Pendent",IF(N6501="Per substituir","Substituir",IF(OR(N6501="No localitzat",N6501="No lliurat"),"Reposar",IF(I6501&lt;H6501,"Reposar",IF(I6501&gt;H6501,"Revisar excedent",IF(AND(G6501="Sí",M6501&lt;&gt;"",M6501&lt;TODAY()),"EPI caducat",IF(AND(G6501="Sí",M6501&lt;&gt;"",M6501&lt;=TODAY()+90),"EPI caduca ≤90 dies",IF(OR(N6501="Deteriorat usable",N6501="Revisió necessària"),"Revisar","OK"))))))))))</f>
      </c>
      <c r="R6501" s="20"/>
    </row>
    <row r="6502" customFormat="false" ht="15" hidden="false" customHeight="false" outlineLevel="0" collapsed="false">
      <c r="A6502" s="19" t="n">
        <v>60</v>
      </c>
      <c r="B6502" s="19" t="n">
        <f aca="false">IFERROR(VLOOKUP(A6502,Personal!$A$6:$F$112,2,FALSE()),"")</f>
        <v>0</v>
      </c>
      <c r="C6502" s="19" t="str">
        <f aca="false">IFERROR(VLOOKUP(A6502,Personal!$A$6:$F$112,3,FALSE()),"")</f>
        <v>Valls</v>
      </c>
      <c r="D6502" s="19" t="s">
        <v>132</v>
      </c>
      <c r="E6502" s="19" t="s">
        <v>173</v>
      </c>
      <c r="F6502" s="19" t="s">
        <v>174</v>
      </c>
      <c r="G6502" s="19" t="s">
        <v>272</v>
      </c>
      <c r="H6502" s="19" t="n">
        <f aca="false">IF(OR(VLOOKUP(A6502,Personal!$A$6:$F$112,5,FALSE())&lt;&gt;"Sí",N6502="No aplica"),0,'Catàleg GRAE'!D70)</f>
        <v>1</v>
      </c>
      <c r="I6502" s="20"/>
      <c r="J6502" s="20"/>
      <c r="K6502" s="20"/>
      <c r="L6502" s="21"/>
      <c r="M6502" s="21"/>
      <c r="N6502" s="20"/>
      <c r="O6502" s="20"/>
      <c r="P6502" s="19" t="str">
        <f aca="false">IF(I6502="","",I6502-H6502)</f>
        <v/>
      </c>
      <c r="Q6502" s="19" t="str">
        <f aca="true">IF(B6502="","",IF(N6502="No aplica","No aplica",IF(I6502="","Pendent",IF(N6502="Per substituir","Substituir",IF(OR(N6502="No localitzat",N6502="No lliurat"),"Reposar",IF(I6502&lt;H6502,"Reposar",IF(I6502&gt;H6502,"Revisar excedent",IF(AND(G6502="Sí",M6502&lt;&gt;"",M6502&lt;TODAY()),"EPI caducat",IF(AND(G6502="Sí",M6502&lt;&gt;"",M6502&lt;=TODAY()+90),"EPI caduca ≤90 dies",IF(OR(N6502="Deteriorat usable",N6502="Revisió necessària"),"Revisar","OK"))))))))))</f>
      </c>
      <c r="R6502" s="20"/>
    </row>
    <row r="6503" customFormat="false" ht="15" hidden="false" customHeight="false" outlineLevel="0" collapsed="false">
      <c r="A6503" s="19" t="n">
        <v>60</v>
      </c>
      <c r="B6503" s="19" t="n">
        <f aca="false">IFERROR(VLOOKUP(A6503,Personal!$A$6:$F$112,2,FALSE()),"")</f>
        <v>0</v>
      </c>
      <c r="C6503" s="19" t="str">
        <f aca="false">IFERROR(VLOOKUP(A6503,Personal!$A$6:$F$112,3,FALSE()),"")</f>
        <v>Valls</v>
      </c>
      <c r="D6503" s="19" t="s">
        <v>132</v>
      </c>
      <c r="E6503" s="19" t="s">
        <v>175</v>
      </c>
      <c r="F6503" s="19" t="s">
        <v>176</v>
      </c>
      <c r="G6503" s="19" t="s">
        <v>272</v>
      </c>
      <c r="H6503" s="19" t="n">
        <f aca="false">IF(OR(VLOOKUP(A6503,Personal!$A$6:$F$112,5,FALSE())&lt;&gt;"Sí",N6503="No aplica"),0,'Catàleg GRAE'!D71)</f>
        <v>1</v>
      </c>
      <c r="I6503" s="20"/>
      <c r="J6503" s="20"/>
      <c r="K6503" s="20"/>
      <c r="L6503" s="21"/>
      <c r="M6503" s="21"/>
      <c r="N6503" s="20"/>
      <c r="O6503" s="20"/>
      <c r="P6503" s="19" t="str">
        <f aca="false">IF(I6503="","",I6503-H6503)</f>
        <v/>
      </c>
      <c r="Q6503" s="19" t="str">
        <f aca="true">IF(B6503="","",IF(N6503="No aplica","No aplica",IF(I6503="","Pendent",IF(N6503="Per substituir","Substituir",IF(OR(N6503="No localitzat",N6503="No lliurat"),"Reposar",IF(I6503&lt;H6503,"Reposar",IF(I6503&gt;H6503,"Revisar excedent",IF(AND(G6503="Sí",M6503&lt;&gt;"",M6503&lt;TODAY()),"EPI caducat",IF(AND(G6503="Sí",M6503&lt;&gt;"",M6503&lt;=TODAY()+90),"EPI caduca ≤90 dies",IF(OR(N6503="Deteriorat usable",N6503="Revisió necessària"),"Revisar","OK"))))))))))</f>
      </c>
      <c r="R6503" s="20"/>
    </row>
    <row r="6504" customFormat="false" ht="15" hidden="false" customHeight="false" outlineLevel="0" collapsed="false">
      <c r="A6504" s="19" t="n">
        <v>60</v>
      </c>
      <c r="B6504" s="19" t="n">
        <f aca="false">IFERROR(VLOOKUP(A6504,Personal!$A$6:$F$112,2,FALSE()),"")</f>
        <v>0</v>
      </c>
      <c r="C6504" s="19" t="str">
        <f aca="false">IFERROR(VLOOKUP(A6504,Personal!$A$6:$F$112,3,FALSE()),"")</f>
        <v>Valls</v>
      </c>
      <c r="D6504" s="19" t="s">
        <v>177</v>
      </c>
      <c r="E6504" s="19" t="s">
        <v>178</v>
      </c>
      <c r="F6504" s="19" t="s">
        <v>179</v>
      </c>
      <c r="G6504" s="19" t="s">
        <v>272</v>
      </c>
      <c r="H6504" s="19" t="n">
        <f aca="false">IF(OR(VLOOKUP(A6504,Personal!$A$6:$F$112,5,FALSE())&lt;&gt;"Sí",N6504="No aplica"),0,'Catàleg GRAE'!D72)</f>
        <v>1</v>
      </c>
      <c r="I6504" s="20"/>
      <c r="J6504" s="20"/>
      <c r="K6504" s="20"/>
      <c r="L6504" s="21"/>
      <c r="M6504" s="21"/>
      <c r="N6504" s="20"/>
      <c r="O6504" s="20"/>
      <c r="P6504" s="19" t="str">
        <f aca="false">IF(I6504="","",I6504-H6504)</f>
        <v/>
      </c>
      <c r="Q6504" s="19" t="str">
        <f aca="true">IF(B6504="","",IF(N6504="No aplica","No aplica",IF(I6504="","Pendent",IF(N6504="Per substituir","Substituir",IF(OR(N6504="No localitzat",N6504="No lliurat"),"Reposar",IF(I6504&lt;H6504,"Reposar",IF(I6504&gt;H6504,"Revisar excedent",IF(AND(G6504="Sí",M6504&lt;&gt;"",M6504&lt;TODAY()),"EPI caducat",IF(AND(G6504="Sí",M6504&lt;&gt;"",M6504&lt;=TODAY()+90),"EPI caduca ≤90 dies",IF(OR(N6504="Deteriorat usable",N6504="Revisió necessària"),"Revisar","OK"))))))))))</f>
      </c>
      <c r="R6504" s="20"/>
    </row>
    <row r="6505" customFormat="false" ht="15" hidden="false" customHeight="false" outlineLevel="0" collapsed="false">
      <c r="A6505" s="19" t="n">
        <v>60</v>
      </c>
      <c r="B6505" s="19" t="n">
        <f aca="false">IFERROR(VLOOKUP(A6505,Personal!$A$6:$F$112,2,FALSE()),"")</f>
        <v>0</v>
      </c>
      <c r="C6505" s="19" t="str">
        <f aca="false">IFERROR(VLOOKUP(A6505,Personal!$A$6:$F$112,3,FALSE()),"")</f>
        <v>Valls</v>
      </c>
      <c r="D6505" s="19" t="s">
        <v>177</v>
      </c>
      <c r="E6505" s="19" t="s">
        <v>180</v>
      </c>
      <c r="F6505" s="19" t="s">
        <v>181</v>
      </c>
      <c r="G6505" s="19" t="s">
        <v>272</v>
      </c>
      <c r="H6505" s="19" t="n">
        <f aca="false">IF(OR(VLOOKUP(A6505,Personal!$A$6:$F$112,5,FALSE())&lt;&gt;"Sí",N6505="No aplica"),0,'Catàleg GRAE'!D73)</f>
        <v>1</v>
      </c>
      <c r="I6505" s="20"/>
      <c r="J6505" s="20"/>
      <c r="K6505" s="20"/>
      <c r="L6505" s="21"/>
      <c r="M6505" s="21"/>
      <c r="N6505" s="20"/>
      <c r="O6505" s="20"/>
      <c r="P6505" s="19" t="str">
        <f aca="false">IF(I6505="","",I6505-H6505)</f>
        <v/>
      </c>
      <c r="Q6505" s="19" t="str">
        <f aca="true">IF(B6505="","",IF(N6505="No aplica","No aplica",IF(I6505="","Pendent",IF(N6505="Per substituir","Substituir",IF(OR(N6505="No localitzat",N6505="No lliurat"),"Reposar",IF(I6505&lt;H6505,"Reposar",IF(I6505&gt;H6505,"Revisar excedent",IF(AND(G6505="Sí",M6505&lt;&gt;"",M6505&lt;TODAY()),"EPI caducat",IF(AND(G6505="Sí",M6505&lt;&gt;"",M6505&lt;=TODAY()+90),"EPI caduca ≤90 dies",IF(OR(N6505="Deteriorat usable",N6505="Revisió necessària"),"Revisar","OK"))))))))))</f>
      </c>
      <c r="R6505" s="20"/>
    </row>
    <row r="6506" customFormat="false" ht="15" hidden="false" customHeight="false" outlineLevel="0" collapsed="false">
      <c r="A6506" s="19" t="n">
        <v>60</v>
      </c>
      <c r="B6506" s="19" t="n">
        <f aca="false">IFERROR(VLOOKUP(A6506,Personal!$A$6:$F$112,2,FALSE()),"")</f>
        <v>0</v>
      </c>
      <c r="C6506" s="19" t="str">
        <f aca="false">IFERROR(VLOOKUP(A6506,Personal!$A$6:$F$112,3,FALSE()),"")</f>
        <v>Valls</v>
      </c>
      <c r="D6506" s="19" t="s">
        <v>132</v>
      </c>
      <c r="E6506" s="19" t="s">
        <v>182</v>
      </c>
      <c r="F6506" s="19" t="s">
        <v>183</v>
      </c>
      <c r="G6506" s="19" t="s">
        <v>272</v>
      </c>
      <c r="H6506" s="19" t="n">
        <f aca="false">IF(OR(VLOOKUP(A6506,Personal!$A$6:$F$112,5,FALSE())&lt;&gt;"Sí",N6506="No aplica"),0,'Catàleg GRAE'!D74)</f>
        <v>1</v>
      </c>
      <c r="I6506" s="20"/>
      <c r="J6506" s="20"/>
      <c r="K6506" s="20"/>
      <c r="L6506" s="21"/>
      <c r="M6506" s="21"/>
      <c r="N6506" s="20"/>
      <c r="O6506" s="20"/>
      <c r="P6506" s="19" t="str">
        <f aca="false">IF(I6506="","",I6506-H6506)</f>
        <v/>
      </c>
      <c r="Q6506" s="19" t="str">
        <f aca="true">IF(B6506="","",IF(N6506="No aplica","No aplica",IF(I6506="","Pendent",IF(N6506="Per substituir","Substituir",IF(OR(N6506="No localitzat",N6506="No lliurat"),"Reposar",IF(I6506&lt;H6506,"Reposar",IF(I6506&gt;H6506,"Revisar excedent",IF(AND(G6506="Sí",M6506&lt;&gt;"",M6506&lt;TODAY()),"EPI caducat",IF(AND(G6506="Sí",M6506&lt;&gt;"",M6506&lt;=TODAY()+90),"EPI caduca ≤90 dies",IF(OR(N6506="Deteriorat usable",N6506="Revisió necessària"),"Revisar","OK"))))))))))</f>
      </c>
      <c r="R6506" s="20"/>
    </row>
    <row r="6507" customFormat="false" ht="15" hidden="false" customHeight="false" outlineLevel="0" collapsed="false">
      <c r="A6507" s="19" t="n">
        <v>60</v>
      </c>
      <c r="B6507" s="19" t="n">
        <f aca="false">IFERROR(VLOOKUP(A6507,Personal!$A$6:$F$112,2,FALSE()),"")</f>
        <v>0</v>
      </c>
      <c r="C6507" s="19" t="str">
        <f aca="false">IFERROR(VLOOKUP(A6507,Personal!$A$6:$F$112,3,FALSE()),"")</f>
        <v>Valls</v>
      </c>
      <c r="D6507" s="19" t="s">
        <v>177</v>
      </c>
      <c r="E6507" s="19" t="s">
        <v>184</v>
      </c>
      <c r="F6507" s="19" t="s">
        <v>185</v>
      </c>
      <c r="G6507" s="19" t="s">
        <v>272</v>
      </c>
      <c r="H6507" s="19" t="n">
        <f aca="false">IF(OR(VLOOKUP(A6507,Personal!$A$6:$F$112,5,FALSE())&lt;&gt;"Sí",N6507="No aplica"),0,'Catàleg GRAE'!D75)</f>
        <v>1</v>
      </c>
      <c r="I6507" s="20"/>
      <c r="J6507" s="20"/>
      <c r="K6507" s="20"/>
      <c r="L6507" s="21"/>
      <c r="M6507" s="21"/>
      <c r="N6507" s="20"/>
      <c r="O6507" s="20"/>
      <c r="P6507" s="19" t="str">
        <f aca="false">IF(I6507="","",I6507-H6507)</f>
        <v/>
      </c>
      <c r="Q6507" s="19" t="str">
        <f aca="true">IF(B6507="","",IF(N6507="No aplica","No aplica",IF(I6507="","Pendent",IF(N6507="Per substituir","Substituir",IF(OR(N6507="No localitzat",N6507="No lliurat"),"Reposar",IF(I6507&lt;H6507,"Reposar",IF(I6507&gt;H6507,"Revisar excedent",IF(AND(G6507="Sí",M6507&lt;&gt;"",M6507&lt;TODAY()),"EPI caducat",IF(AND(G6507="Sí",M6507&lt;&gt;"",M6507&lt;=TODAY()+90),"EPI caduca ≤90 dies",IF(OR(N6507="Deteriorat usable",N6507="Revisió necessària"),"Revisar","OK"))))))))))</f>
      </c>
      <c r="R6507" s="20"/>
    </row>
    <row r="6508" customFormat="false" ht="15" hidden="false" customHeight="false" outlineLevel="0" collapsed="false">
      <c r="A6508" s="19" t="n">
        <v>60</v>
      </c>
      <c r="B6508" s="19" t="n">
        <f aca="false">IFERROR(VLOOKUP(A6508,Personal!$A$6:$F$112,2,FALSE()),"")</f>
        <v>0</v>
      </c>
      <c r="C6508" s="19" t="str">
        <f aca="false">IFERROR(VLOOKUP(A6508,Personal!$A$6:$F$112,3,FALSE()),"")</f>
        <v>Valls</v>
      </c>
      <c r="D6508" s="19" t="s">
        <v>142</v>
      </c>
      <c r="E6508" s="19" t="s">
        <v>186</v>
      </c>
      <c r="F6508" s="19" t="s">
        <v>187</v>
      </c>
      <c r="G6508" s="19" t="s">
        <v>272</v>
      </c>
      <c r="H6508" s="19" t="n">
        <f aca="false">IF(OR(VLOOKUP(A6508,Personal!$A$6:$F$112,5,FALSE())&lt;&gt;"Sí",N6508="No aplica"),0,'Catàleg GRAE'!D76)</f>
        <v>1</v>
      </c>
      <c r="I6508" s="20"/>
      <c r="J6508" s="20"/>
      <c r="K6508" s="20"/>
      <c r="L6508" s="21"/>
      <c r="M6508" s="21"/>
      <c r="N6508" s="20"/>
      <c r="O6508" s="20"/>
      <c r="P6508" s="19" t="str">
        <f aca="false">IF(I6508="","",I6508-H6508)</f>
        <v/>
      </c>
      <c r="Q6508" s="19" t="str">
        <f aca="true">IF(B6508="","",IF(N6508="No aplica","No aplica",IF(I6508="","Pendent",IF(N6508="Per substituir","Substituir",IF(OR(N6508="No localitzat",N6508="No lliurat"),"Reposar",IF(I6508&lt;H6508,"Reposar",IF(I6508&gt;H6508,"Revisar excedent",IF(AND(G6508="Sí",M6508&lt;&gt;"",M6508&lt;TODAY()),"EPI caducat",IF(AND(G6508="Sí",M6508&lt;&gt;"",M6508&lt;=TODAY()+90),"EPI caduca ≤90 dies",IF(OR(N6508="Deteriorat usable",N6508="Revisió necessària"),"Revisar","OK"))))))))))</f>
      </c>
      <c r="R6508" s="20"/>
    </row>
    <row r="6509" customFormat="false" ht="15" hidden="false" customHeight="false" outlineLevel="0" collapsed="false">
      <c r="A6509" s="19" t="n">
        <v>60</v>
      </c>
      <c r="B6509" s="19" t="n">
        <f aca="false">IFERROR(VLOOKUP(A6509,Personal!$A$6:$F$112,2,FALSE()),"")</f>
        <v>0</v>
      </c>
      <c r="C6509" s="19" t="str">
        <f aca="false">IFERROR(VLOOKUP(A6509,Personal!$A$6:$F$112,3,FALSE()),"")</f>
        <v>Valls</v>
      </c>
      <c r="D6509" s="19" t="s">
        <v>177</v>
      </c>
      <c r="E6509" s="19" t="s">
        <v>188</v>
      </c>
      <c r="F6509" s="19" t="s">
        <v>189</v>
      </c>
      <c r="G6509" s="19" t="s">
        <v>272</v>
      </c>
      <c r="H6509" s="19" t="n">
        <f aca="false">IF(OR(VLOOKUP(A6509,Personal!$A$6:$F$112,5,FALSE())&lt;&gt;"Sí",N6509="No aplica"),0,'Catàleg GRAE'!D77)</f>
        <v>1</v>
      </c>
      <c r="I6509" s="20"/>
      <c r="J6509" s="20"/>
      <c r="K6509" s="20"/>
      <c r="L6509" s="21"/>
      <c r="M6509" s="21"/>
      <c r="N6509" s="20"/>
      <c r="O6509" s="20"/>
      <c r="P6509" s="19" t="str">
        <f aca="false">IF(I6509="","",I6509-H6509)</f>
        <v/>
      </c>
      <c r="Q6509" s="19" t="str">
        <f aca="true">IF(B6509="","",IF(N6509="No aplica","No aplica",IF(I6509="","Pendent",IF(N6509="Per substituir","Substituir",IF(OR(N6509="No localitzat",N6509="No lliurat"),"Reposar",IF(I6509&lt;H6509,"Reposar",IF(I6509&gt;H6509,"Revisar excedent",IF(AND(G6509="Sí",M6509&lt;&gt;"",M6509&lt;TODAY()),"EPI caducat",IF(AND(G6509="Sí",M6509&lt;&gt;"",M6509&lt;=TODAY()+90),"EPI caduca ≤90 dies",IF(OR(N6509="Deteriorat usable",N6509="Revisió necessària"),"Revisar","OK"))))))))))</f>
      </c>
      <c r="R6509" s="20"/>
    </row>
    <row r="6510" customFormat="false" ht="15" hidden="false" customHeight="false" outlineLevel="0" collapsed="false">
      <c r="A6510" s="19" t="n">
        <v>60</v>
      </c>
      <c r="B6510" s="19" t="n">
        <f aca="false">IFERROR(VLOOKUP(A6510,Personal!$A$6:$F$112,2,FALSE()),"")</f>
        <v>0</v>
      </c>
      <c r="C6510" s="19" t="str">
        <f aca="false">IFERROR(VLOOKUP(A6510,Personal!$A$6:$F$112,3,FALSE()),"")</f>
        <v>Valls</v>
      </c>
      <c r="D6510" s="19" t="s">
        <v>132</v>
      </c>
      <c r="E6510" s="19" t="s">
        <v>190</v>
      </c>
      <c r="F6510" s="19" t="s">
        <v>191</v>
      </c>
      <c r="G6510" s="19" t="s">
        <v>272</v>
      </c>
      <c r="H6510" s="19" t="n">
        <f aca="false">IF(OR(VLOOKUP(A6510,Personal!$A$6:$F$112,5,FALSE())&lt;&gt;"Sí",N6510="No aplica"),0,'Catàleg GRAE'!D78)</f>
        <v>1</v>
      </c>
      <c r="I6510" s="20"/>
      <c r="J6510" s="20"/>
      <c r="K6510" s="20"/>
      <c r="L6510" s="21"/>
      <c r="M6510" s="21"/>
      <c r="N6510" s="20"/>
      <c r="O6510" s="20"/>
      <c r="P6510" s="19" t="str">
        <f aca="false">IF(I6510="","",I6510-H6510)</f>
        <v/>
      </c>
      <c r="Q6510" s="19" t="str">
        <f aca="true">IF(B6510="","",IF(N6510="No aplica","No aplica",IF(I6510="","Pendent",IF(N6510="Per substituir","Substituir",IF(OR(N6510="No localitzat",N6510="No lliurat"),"Reposar",IF(I6510&lt;H6510,"Reposar",IF(I6510&gt;H6510,"Revisar excedent",IF(AND(G6510="Sí",M6510&lt;&gt;"",M6510&lt;TODAY()),"EPI caducat",IF(AND(G6510="Sí",M6510&lt;&gt;"",M6510&lt;=TODAY()+90),"EPI caduca ≤90 dies",IF(OR(N6510="Deteriorat usable",N6510="Revisió necessària"),"Revisar","OK"))))))))))</f>
      </c>
      <c r="R6510" s="20"/>
    </row>
    <row r="6511" customFormat="false" ht="15" hidden="false" customHeight="false" outlineLevel="0" collapsed="false">
      <c r="A6511" s="19" t="n">
        <v>60</v>
      </c>
      <c r="B6511" s="19" t="n">
        <f aca="false">IFERROR(VLOOKUP(A6511,Personal!$A$6:$F$112,2,FALSE()),"")</f>
        <v>0</v>
      </c>
      <c r="C6511" s="19" t="str">
        <f aca="false">IFERROR(VLOOKUP(A6511,Personal!$A$6:$F$112,3,FALSE()),"")</f>
        <v>Valls</v>
      </c>
      <c r="D6511" s="19" t="s">
        <v>177</v>
      </c>
      <c r="E6511" s="19" t="s">
        <v>192</v>
      </c>
      <c r="F6511" s="19" t="s">
        <v>193</v>
      </c>
      <c r="G6511" s="19" t="s">
        <v>272</v>
      </c>
      <c r="H6511" s="19" t="n">
        <f aca="false">IF(OR(VLOOKUP(A6511,Personal!$A$6:$F$112,5,FALSE())&lt;&gt;"Sí",N6511="No aplica"),0,'Catàleg GRAE'!D79)</f>
        <v>8</v>
      </c>
      <c r="I6511" s="20"/>
      <c r="J6511" s="20"/>
      <c r="K6511" s="20"/>
      <c r="L6511" s="21"/>
      <c r="M6511" s="21"/>
      <c r="N6511" s="20"/>
      <c r="O6511" s="20"/>
      <c r="P6511" s="19" t="str">
        <f aca="false">IF(I6511="","",I6511-H6511)</f>
        <v/>
      </c>
      <c r="Q6511" s="19" t="str">
        <f aca="true">IF(B6511="","",IF(N6511="No aplica","No aplica",IF(I6511="","Pendent",IF(N6511="Per substituir","Substituir",IF(OR(N6511="No localitzat",N6511="No lliurat"),"Reposar",IF(I6511&lt;H6511,"Reposar",IF(I6511&gt;H6511,"Revisar excedent",IF(AND(G6511="Sí",M6511&lt;&gt;"",M6511&lt;TODAY()),"EPI caducat",IF(AND(G6511="Sí",M6511&lt;&gt;"",M6511&lt;=TODAY()+90),"EPI caduca ≤90 dies",IF(OR(N6511="Deteriorat usable",N6511="Revisió necessària"),"Revisar","OK"))))))))))</f>
      </c>
      <c r="R6511" s="20"/>
    </row>
    <row r="6512" customFormat="false" ht="15" hidden="false" customHeight="false" outlineLevel="0" collapsed="false">
      <c r="A6512" s="19" t="n">
        <v>60</v>
      </c>
      <c r="B6512" s="19" t="n">
        <f aca="false">IFERROR(VLOOKUP(A6512,Personal!$A$6:$F$112,2,FALSE()),"")</f>
        <v>0</v>
      </c>
      <c r="C6512" s="19" t="str">
        <f aca="false">IFERROR(VLOOKUP(A6512,Personal!$A$6:$F$112,3,FALSE()),"")</f>
        <v>Valls</v>
      </c>
      <c r="D6512" s="19" t="s">
        <v>177</v>
      </c>
      <c r="E6512" s="19" t="s">
        <v>194</v>
      </c>
      <c r="F6512" s="19" t="s">
        <v>195</v>
      </c>
      <c r="G6512" s="19" t="s">
        <v>272</v>
      </c>
      <c r="H6512" s="19" t="n">
        <f aca="false">IF(OR(VLOOKUP(A6512,Personal!$A$6:$F$112,5,FALSE())&lt;&gt;"Sí",N6512="No aplica"),0,'Catàleg GRAE'!D80)</f>
        <v>2</v>
      </c>
      <c r="I6512" s="20"/>
      <c r="J6512" s="20"/>
      <c r="K6512" s="20"/>
      <c r="L6512" s="21"/>
      <c r="M6512" s="21"/>
      <c r="N6512" s="20"/>
      <c r="O6512" s="20"/>
      <c r="P6512" s="19" t="str">
        <f aca="false">IF(I6512="","",I6512-H6512)</f>
        <v/>
      </c>
      <c r="Q6512" s="19" t="str">
        <f aca="true">IF(B6512="","",IF(N6512="No aplica","No aplica",IF(I6512="","Pendent",IF(N6512="Per substituir","Substituir",IF(OR(N6512="No localitzat",N6512="No lliurat"),"Reposar",IF(I6512&lt;H6512,"Reposar",IF(I6512&gt;H6512,"Revisar excedent",IF(AND(G6512="Sí",M6512&lt;&gt;"",M6512&lt;TODAY()),"EPI caducat",IF(AND(G6512="Sí",M6512&lt;&gt;"",M6512&lt;=TODAY()+90),"EPI caduca ≤90 dies",IF(OR(N6512="Deteriorat usable",N6512="Revisió necessària"),"Revisar","OK"))))))))))</f>
      </c>
      <c r="R6512" s="20"/>
    </row>
    <row r="6513" customFormat="false" ht="15" hidden="false" customHeight="false" outlineLevel="0" collapsed="false">
      <c r="A6513" s="19" t="n">
        <v>60</v>
      </c>
      <c r="B6513" s="19" t="n">
        <f aca="false">IFERROR(VLOOKUP(A6513,Personal!$A$6:$F$112,2,FALSE()),"")</f>
        <v>0</v>
      </c>
      <c r="C6513" s="19" t="str">
        <f aca="false">IFERROR(VLOOKUP(A6513,Personal!$A$6:$F$112,3,FALSE()),"")</f>
        <v>Valls</v>
      </c>
      <c r="D6513" s="19" t="s">
        <v>177</v>
      </c>
      <c r="E6513" s="19" t="s">
        <v>196</v>
      </c>
      <c r="F6513" s="19" t="s">
        <v>197</v>
      </c>
      <c r="G6513" s="19" t="s">
        <v>272</v>
      </c>
      <c r="H6513" s="19" t="n">
        <f aca="false">IF(OR(VLOOKUP(A6513,Personal!$A$6:$F$112,5,FALSE())&lt;&gt;"Sí",N6513="No aplica"),0,'Catàleg GRAE'!D81)</f>
        <v>1</v>
      </c>
      <c r="I6513" s="20"/>
      <c r="J6513" s="20"/>
      <c r="K6513" s="20"/>
      <c r="L6513" s="21"/>
      <c r="M6513" s="21"/>
      <c r="N6513" s="20"/>
      <c r="O6513" s="20"/>
      <c r="P6513" s="19" t="str">
        <f aca="false">IF(I6513="","",I6513-H6513)</f>
        <v/>
      </c>
      <c r="Q6513" s="19" t="str">
        <f aca="true">IF(B6513="","",IF(N6513="No aplica","No aplica",IF(I6513="","Pendent",IF(N6513="Per substituir","Substituir",IF(OR(N6513="No localitzat",N6513="No lliurat"),"Reposar",IF(I6513&lt;H6513,"Reposar",IF(I6513&gt;H6513,"Revisar excedent",IF(AND(G6513="Sí",M6513&lt;&gt;"",M6513&lt;TODAY()),"EPI caducat",IF(AND(G6513="Sí",M6513&lt;&gt;"",M6513&lt;=TODAY()+90),"EPI caduca ≤90 dies",IF(OR(N6513="Deteriorat usable",N6513="Revisió necessària"),"Revisar","OK"))))))))))</f>
      </c>
      <c r="R6513" s="20"/>
    </row>
    <row r="6514" customFormat="false" ht="15" hidden="false" customHeight="false" outlineLevel="0" collapsed="false">
      <c r="A6514" s="19" t="n">
        <v>60</v>
      </c>
      <c r="B6514" s="19" t="n">
        <f aca="false">IFERROR(VLOOKUP(A6514,Personal!$A$6:$F$112,2,FALSE()),"")</f>
        <v>0</v>
      </c>
      <c r="C6514" s="19" t="str">
        <f aca="false">IFERROR(VLOOKUP(A6514,Personal!$A$6:$F$112,3,FALSE()),"")</f>
        <v>Valls</v>
      </c>
      <c r="D6514" s="19" t="s">
        <v>177</v>
      </c>
      <c r="E6514" s="19" t="s">
        <v>198</v>
      </c>
      <c r="F6514" s="19" t="s">
        <v>199</v>
      </c>
      <c r="G6514" s="19" t="s">
        <v>272</v>
      </c>
      <c r="H6514" s="19" t="n">
        <f aca="false">IF(OR(VLOOKUP(A6514,Personal!$A$6:$F$112,5,FALSE())&lt;&gt;"Sí",N6514="No aplica"),0,'Catàleg GRAE'!D82)</f>
        <v>1</v>
      </c>
      <c r="I6514" s="20"/>
      <c r="J6514" s="20"/>
      <c r="K6514" s="20"/>
      <c r="L6514" s="21"/>
      <c r="M6514" s="21"/>
      <c r="N6514" s="20"/>
      <c r="O6514" s="20"/>
      <c r="P6514" s="19" t="str">
        <f aca="false">IF(I6514="","",I6514-H6514)</f>
        <v/>
      </c>
      <c r="Q6514" s="19" t="str">
        <f aca="true">IF(B6514="","",IF(N6514="No aplica","No aplica",IF(I6514="","Pendent",IF(N6514="Per substituir","Substituir",IF(OR(N6514="No localitzat",N6514="No lliurat"),"Reposar",IF(I6514&lt;H6514,"Reposar",IF(I6514&gt;H6514,"Revisar excedent",IF(AND(G6514="Sí",M6514&lt;&gt;"",M6514&lt;TODAY()),"EPI caducat",IF(AND(G6514="Sí",M6514&lt;&gt;"",M6514&lt;=TODAY()+90),"EPI caduca ≤90 dies",IF(OR(N6514="Deteriorat usable",N6514="Revisió necessària"),"Revisar","OK"))))))))))</f>
      </c>
      <c r="R6514" s="20"/>
    </row>
    <row r="6515" customFormat="false" ht="15" hidden="false" customHeight="false" outlineLevel="0" collapsed="false">
      <c r="A6515" s="19" t="n">
        <v>60</v>
      </c>
      <c r="B6515" s="19" t="n">
        <f aca="false">IFERROR(VLOOKUP(A6515,Personal!$A$6:$F$112,2,FALSE()),"")</f>
        <v>0</v>
      </c>
      <c r="C6515" s="19" t="str">
        <f aca="false">IFERROR(VLOOKUP(A6515,Personal!$A$6:$F$112,3,FALSE()),"")</f>
        <v>Valls</v>
      </c>
      <c r="D6515" s="19" t="s">
        <v>177</v>
      </c>
      <c r="E6515" s="19" t="s">
        <v>200</v>
      </c>
      <c r="F6515" s="19" t="s">
        <v>201</v>
      </c>
      <c r="G6515" s="19" t="s">
        <v>272</v>
      </c>
      <c r="H6515" s="19" t="n">
        <f aca="false">IF(OR(VLOOKUP(A6515,Personal!$A$6:$F$112,5,FALSE())&lt;&gt;"Sí",N6515="No aplica"),0,'Catàleg GRAE'!D83)</f>
        <v>1</v>
      </c>
      <c r="I6515" s="20"/>
      <c r="J6515" s="20"/>
      <c r="K6515" s="20"/>
      <c r="L6515" s="21"/>
      <c r="M6515" s="21"/>
      <c r="N6515" s="20"/>
      <c r="O6515" s="20"/>
      <c r="P6515" s="19" t="str">
        <f aca="false">IF(I6515="","",I6515-H6515)</f>
        <v/>
      </c>
      <c r="Q6515" s="19" t="str">
        <f aca="true">IF(B6515="","",IF(N6515="No aplica","No aplica",IF(I6515="","Pendent",IF(N6515="Per substituir","Substituir",IF(OR(N6515="No localitzat",N6515="No lliurat"),"Reposar",IF(I6515&lt;H6515,"Reposar",IF(I6515&gt;H6515,"Revisar excedent",IF(AND(G6515="Sí",M6515&lt;&gt;"",M6515&lt;TODAY()),"EPI caducat",IF(AND(G6515="Sí",M6515&lt;&gt;"",M6515&lt;=TODAY()+90),"EPI caduca ≤90 dies",IF(OR(N6515="Deteriorat usable",N6515="Revisió necessària"),"Revisar","OK"))))))))))</f>
      </c>
      <c r="R6515" s="20"/>
    </row>
    <row r="6516" customFormat="false" ht="15" hidden="false" customHeight="false" outlineLevel="0" collapsed="false">
      <c r="A6516" s="19" t="n">
        <v>60</v>
      </c>
      <c r="B6516" s="19" t="n">
        <f aca="false">IFERROR(VLOOKUP(A6516,Personal!$A$6:$F$112,2,FALSE()),"")</f>
        <v>0</v>
      </c>
      <c r="C6516" s="19" t="str">
        <f aca="false">IFERROR(VLOOKUP(A6516,Personal!$A$6:$F$112,3,FALSE()),"")</f>
        <v>Valls</v>
      </c>
      <c r="D6516" s="19" t="s">
        <v>94</v>
      </c>
      <c r="E6516" s="19" t="s">
        <v>202</v>
      </c>
      <c r="F6516" s="19" t="s">
        <v>203</v>
      </c>
      <c r="G6516" s="19" t="s">
        <v>291</v>
      </c>
      <c r="H6516" s="19" t="n">
        <f aca="false">IF(OR(VLOOKUP(A6516,Personal!$A$6:$F$112,5,FALSE())&lt;&gt;"Sí",N6516="No aplica"),0,'Catàleg GRAE'!D84)</f>
        <v>1</v>
      </c>
      <c r="I6516" s="20"/>
      <c r="J6516" s="20"/>
      <c r="K6516" s="20"/>
      <c r="L6516" s="21"/>
      <c r="M6516" s="21"/>
      <c r="N6516" s="20"/>
      <c r="O6516" s="20"/>
      <c r="P6516" s="19" t="str">
        <f aca="false">IF(I6516="","",I6516-H6516)</f>
        <v/>
      </c>
      <c r="Q6516" s="19" t="str">
        <f aca="true">IF(B6516="","",IF(N6516="No aplica","No aplica",IF(I6516="","Pendent",IF(N6516="Per substituir","Substituir",IF(OR(N6516="No localitzat",N6516="No lliurat"),"Reposar",IF(I6516&lt;H6516,"Reposar",IF(I6516&gt;H6516,"Revisar excedent",IF(AND(G6516="Sí",M6516&lt;&gt;"",M6516&lt;TODAY()),"EPI caducat",IF(AND(G6516="Sí",M6516&lt;&gt;"",M6516&lt;=TODAY()+90),"EPI caduca ≤90 dies",IF(OR(N6516="Deteriorat usable",N6516="Revisió necessària"),"Revisar","OK"))))))))))</f>
      </c>
      <c r="R6516" s="20"/>
    </row>
    <row r="6517" customFormat="false" ht="15" hidden="false" customHeight="false" outlineLevel="0" collapsed="false">
      <c r="A6517" s="19" t="n">
        <v>60</v>
      </c>
      <c r="B6517" s="19" t="n">
        <f aca="false">IFERROR(VLOOKUP(A6517,Personal!$A$6:$F$112,2,FALSE()),"")</f>
        <v>0</v>
      </c>
      <c r="C6517" s="19" t="str">
        <f aca="false">IFERROR(VLOOKUP(A6517,Personal!$A$6:$F$112,3,FALSE()),"")</f>
        <v>Valls</v>
      </c>
      <c r="D6517" s="19" t="s">
        <v>125</v>
      </c>
      <c r="E6517" s="19" t="s">
        <v>204</v>
      </c>
      <c r="F6517" s="19" t="s">
        <v>205</v>
      </c>
      <c r="G6517" s="19" t="s">
        <v>291</v>
      </c>
      <c r="H6517" s="19" t="n">
        <f aca="false">IF(OR(VLOOKUP(A6517,Personal!$A$6:$F$112,5,FALSE())&lt;&gt;"Sí",N6517="No aplica"),0,'Catàleg GRAE'!D85)</f>
        <v>1</v>
      </c>
      <c r="I6517" s="20"/>
      <c r="J6517" s="20"/>
      <c r="K6517" s="20"/>
      <c r="L6517" s="21"/>
      <c r="M6517" s="21"/>
      <c r="N6517" s="20"/>
      <c r="O6517" s="20"/>
      <c r="P6517" s="19" t="str">
        <f aca="false">IF(I6517="","",I6517-H6517)</f>
        <v/>
      </c>
      <c r="Q6517" s="19" t="str">
        <f aca="true">IF(B6517="","",IF(N6517="No aplica","No aplica",IF(I6517="","Pendent",IF(N6517="Per substituir","Substituir",IF(OR(N6517="No localitzat",N6517="No lliurat"),"Reposar",IF(I6517&lt;H6517,"Reposar",IF(I6517&gt;H6517,"Revisar excedent",IF(AND(G6517="Sí",M6517&lt;&gt;"",M6517&lt;TODAY()),"EPI caducat",IF(AND(G6517="Sí",M6517&lt;&gt;"",M6517&lt;=TODAY()+90),"EPI caduca ≤90 dies",IF(OR(N6517="Deteriorat usable",N6517="Revisió necessària"),"Revisar","OK"))))))))))</f>
      </c>
      <c r="R6517" s="20"/>
    </row>
    <row r="6518" customFormat="false" ht="15" hidden="false" customHeight="false" outlineLevel="0" collapsed="false">
      <c r="A6518" s="19" t="n">
        <v>60</v>
      </c>
      <c r="B6518" s="19" t="n">
        <f aca="false">IFERROR(VLOOKUP(A6518,Personal!$A$6:$F$112,2,FALSE()),"")</f>
        <v>0</v>
      </c>
      <c r="C6518" s="19" t="str">
        <f aca="false">IFERROR(VLOOKUP(A6518,Personal!$A$6:$F$112,3,FALSE()),"")</f>
        <v>Valls</v>
      </c>
      <c r="D6518" s="19" t="s">
        <v>153</v>
      </c>
      <c r="E6518" s="19" t="s">
        <v>206</v>
      </c>
      <c r="F6518" s="19" t="s">
        <v>207</v>
      </c>
      <c r="G6518" s="19" t="s">
        <v>272</v>
      </c>
      <c r="H6518" s="19" t="n">
        <f aca="false">IF(OR(VLOOKUP(A6518,Personal!$A$6:$F$112,5,FALSE())&lt;&gt;"Sí",N6518="No aplica"),0,'Catàleg GRAE'!D86)</f>
        <v>1</v>
      </c>
      <c r="I6518" s="20"/>
      <c r="J6518" s="20"/>
      <c r="K6518" s="20"/>
      <c r="L6518" s="21"/>
      <c r="M6518" s="21"/>
      <c r="N6518" s="20"/>
      <c r="O6518" s="20"/>
      <c r="P6518" s="19" t="str">
        <f aca="false">IF(I6518="","",I6518-H6518)</f>
        <v/>
      </c>
      <c r="Q6518" s="19" t="str">
        <f aca="true">IF(B6518="","",IF(N6518="No aplica","No aplica",IF(I6518="","Pendent",IF(N6518="Per substituir","Substituir",IF(OR(N6518="No localitzat",N6518="No lliurat"),"Reposar",IF(I6518&lt;H6518,"Reposar",IF(I6518&gt;H6518,"Revisar excedent",IF(AND(G6518="Sí",M6518&lt;&gt;"",M6518&lt;TODAY()),"EPI caducat",IF(AND(G6518="Sí",M6518&lt;&gt;"",M6518&lt;=TODAY()+90),"EPI caduca ≤90 dies",IF(OR(N6518="Deteriorat usable",N6518="Revisió necessària"),"Revisar","OK"))))))))))</f>
      </c>
      <c r="R6518" s="20"/>
    </row>
    <row r="6519" customFormat="false" ht="15" hidden="false" customHeight="false" outlineLevel="0" collapsed="false">
      <c r="A6519" s="19" t="n">
        <v>60</v>
      </c>
      <c r="B6519" s="19" t="n">
        <f aca="false">IFERROR(VLOOKUP(A6519,Personal!$A$6:$F$112,2,FALSE()),"")</f>
        <v>0</v>
      </c>
      <c r="C6519" s="19" t="str">
        <f aca="false">IFERROR(VLOOKUP(A6519,Personal!$A$6:$F$112,3,FALSE()),"")</f>
        <v>Valls</v>
      </c>
      <c r="D6519" s="19" t="s">
        <v>177</v>
      </c>
      <c r="E6519" s="19" t="s">
        <v>208</v>
      </c>
      <c r="F6519" s="19" t="s">
        <v>209</v>
      </c>
      <c r="G6519" s="19" t="s">
        <v>272</v>
      </c>
      <c r="H6519" s="19" t="n">
        <f aca="false">IF(OR(VLOOKUP(A6519,Personal!$A$6:$F$112,5,FALSE())&lt;&gt;"Sí",N6519="No aplica"),0,'Catàleg GRAE'!D87)</f>
        <v>1</v>
      </c>
      <c r="I6519" s="20"/>
      <c r="J6519" s="20"/>
      <c r="K6519" s="20"/>
      <c r="L6519" s="21"/>
      <c r="M6519" s="21"/>
      <c r="N6519" s="20"/>
      <c r="O6519" s="20"/>
      <c r="P6519" s="19" t="str">
        <f aca="false">IF(I6519="","",I6519-H6519)</f>
        <v/>
      </c>
      <c r="Q6519" s="19" t="str">
        <f aca="true">IF(B6519="","",IF(N6519="No aplica","No aplica",IF(I6519="","Pendent",IF(N6519="Per substituir","Substituir",IF(OR(N6519="No localitzat",N6519="No lliurat"),"Reposar",IF(I6519&lt;H6519,"Reposar",IF(I6519&gt;H6519,"Revisar excedent",IF(AND(G6519="Sí",M6519&lt;&gt;"",M6519&lt;TODAY()),"EPI caducat",IF(AND(G6519="Sí",M6519&lt;&gt;"",M6519&lt;=TODAY()+90),"EPI caduca ≤90 dies",IF(OR(N6519="Deteriorat usable",N6519="Revisió necessària"),"Revisar","OK"))))))))))</f>
      </c>
      <c r="R6519" s="20"/>
    </row>
    <row r="6520" customFormat="false" ht="15" hidden="false" customHeight="false" outlineLevel="0" collapsed="false">
      <c r="A6520" s="19" t="n">
        <v>60</v>
      </c>
      <c r="B6520" s="19" t="n">
        <f aca="false">IFERROR(VLOOKUP(A6520,Personal!$A$6:$F$112,2,FALSE()),"")</f>
        <v>0</v>
      </c>
      <c r="C6520" s="19" t="str">
        <f aca="false">IFERROR(VLOOKUP(A6520,Personal!$A$6:$F$112,3,FALSE()),"")</f>
        <v>Valls</v>
      </c>
      <c r="D6520" s="19" t="s">
        <v>177</v>
      </c>
      <c r="E6520" s="19" t="s">
        <v>210</v>
      </c>
      <c r="F6520" s="19" t="s">
        <v>211</v>
      </c>
      <c r="G6520" s="19" t="s">
        <v>272</v>
      </c>
      <c r="H6520" s="19" t="n">
        <f aca="false">IF(OR(VLOOKUP(A6520,Personal!$A$6:$F$112,5,FALSE())&lt;&gt;"Sí",N6520="No aplica"),0,'Catàleg GRAE'!D88)</f>
        <v>1</v>
      </c>
      <c r="I6520" s="20"/>
      <c r="J6520" s="20"/>
      <c r="K6520" s="20"/>
      <c r="L6520" s="21"/>
      <c r="M6520" s="21"/>
      <c r="N6520" s="20"/>
      <c r="O6520" s="20"/>
      <c r="P6520" s="19" t="str">
        <f aca="false">IF(I6520="","",I6520-H6520)</f>
        <v/>
      </c>
      <c r="Q6520" s="19" t="str">
        <f aca="true">IF(B6520="","",IF(N6520="No aplica","No aplica",IF(I6520="","Pendent",IF(N6520="Per substituir","Substituir",IF(OR(N6520="No localitzat",N6520="No lliurat"),"Reposar",IF(I6520&lt;H6520,"Reposar",IF(I6520&gt;H6520,"Revisar excedent",IF(AND(G6520="Sí",M6520&lt;&gt;"",M6520&lt;TODAY()),"EPI caducat",IF(AND(G6520="Sí",M6520&lt;&gt;"",M6520&lt;=TODAY()+90),"EPI caduca ≤90 dies",IF(OR(N6520="Deteriorat usable",N6520="Revisió necessària"),"Revisar","OK"))))))))))</f>
      </c>
      <c r="R6520" s="20"/>
    </row>
    <row r="6521" customFormat="false" ht="15" hidden="false" customHeight="false" outlineLevel="0" collapsed="false">
      <c r="A6521" s="19" t="n">
        <v>60</v>
      </c>
      <c r="B6521" s="19" t="n">
        <f aca="false">IFERROR(VLOOKUP(A6521,Personal!$A$6:$F$112,2,FALSE()),"")</f>
        <v>0</v>
      </c>
      <c r="C6521" s="19" t="str">
        <f aca="false">IFERROR(VLOOKUP(A6521,Personal!$A$6:$F$112,3,FALSE()),"")</f>
        <v>Valls</v>
      </c>
      <c r="D6521" s="19" t="s">
        <v>125</v>
      </c>
      <c r="E6521" s="19" t="s">
        <v>212</v>
      </c>
      <c r="F6521" s="19" t="s">
        <v>213</v>
      </c>
      <c r="G6521" s="19" t="s">
        <v>272</v>
      </c>
      <c r="H6521" s="19" t="n">
        <f aca="false">IF(OR(VLOOKUP(A6521,Personal!$A$6:$F$112,5,FALSE())&lt;&gt;"Sí",N6521="No aplica"),0,'Catàleg GRAE'!D89)</f>
        <v>1</v>
      </c>
      <c r="I6521" s="20"/>
      <c r="J6521" s="20"/>
      <c r="K6521" s="20"/>
      <c r="L6521" s="21"/>
      <c r="M6521" s="21"/>
      <c r="N6521" s="20"/>
      <c r="O6521" s="20"/>
      <c r="P6521" s="19" t="str">
        <f aca="false">IF(I6521="","",I6521-H6521)</f>
        <v/>
      </c>
      <c r="Q6521" s="19" t="str">
        <f aca="true">IF(B6521="","",IF(N6521="No aplica","No aplica",IF(I6521="","Pendent",IF(N6521="Per substituir","Substituir",IF(OR(N6521="No localitzat",N6521="No lliurat"),"Reposar",IF(I6521&lt;H6521,"Reposar",IF(I6521&gt;H6521,"Revisar excedent",IF(AND(G6521="Sí",M6521&lt;&gt;"",M6521&lt;TODAY()),"EPI caducat",IF(AND(G6521="Sí",M6521&lt;&gt;"",M6521&lt;=TODAY()+90),"EPI caduca ≤90 dies",IF(OR(N6521="Deteriorat usable",N6521="Revisió necessària"),"Revisar","OK"))))))))))</f>
      </c>
      <c r="R6521" s="20"/>
    </row>
    <row r="6522" customFormat="false" ht="15" hidden="false" customHeight="false" outlineLevel="0" collapsed="false">
      <c r="A6522" s="19" t="n">
        <v>60</v>
      </c>
      <c r="B6522" s="19" t="n">
        <f aca="false">IFERROR(VLOOKUP(A6522,Personal!$A$6:$F$112,2,FALSE()),"")</f>
        <v>0</v>
      </c>
      <c r="C6522" s="19" t="str">
        <f aca="false">IFERROR(VLOOKUP(A6522,Personal!$A$6:$F$112,3,FALSE()),"")</f>
        <v>Valls</v>
      </c>
      <c r="D6522" s="19" t="s">
        <v>40</v>
      </c>
      <c r="E6522" s="19" t="s">
        <v>214</v>
      </c>
      <c r="F6522" s="19" t="s">
        <v>215</v>
      </c>
      <c r="G6522" s="19" t="s">
        <v>291</v>
      </c>
      <c r="H6522" s="19" t="n">
        <f aca="false">IF(OR(VLOOKUP(A6522,Personal!$A$6:$F$112,5,FALSE())&lt;&gt;"Sí",N6522="No aplica"),0,'Catàleg GRAE'!D90)</f>
        <v>1</v>
      </c>
      <c r="I6522" s="20"/>
      <c r="J6522" s="20"/>
      <c r="K6522" s="20"/>
      <c r="L6522" s="21"/>
      <c r="M6522" s="21"/>
      <c r="N6522" s="20"/>
      <c r="O6522" s="20"/>
      <c r="P6522" s="19" t="str">
        <f aca="false">IF(I6522="","",I6522-H6522)</f>
        <v/>
      </c>
      <c r="Q6522" s="19" t="str">
        <f aca="true">IF(B6522="","",IF(N6522="No aplica","No aplica",IF(I6522="","Pendent",IF(N6522="Per substituir","Substituir",IF(OR(N6522="No localitzat",N6522="No lliurat"),"Reposar",IF(I6522&lt;H6522,"Reposar",IF(I6522&gt;H6522,"Revisar excedent",IF(AND(G6522="Sí",M6522&lt;&gt;"",M6522&lt;TODAY()),"EPI caducat",IF(AND(G6522="Sí",M6522&lt;&gt;"",M6522&lt;=TODAY()+90),"EPI caduca ≤90 dies",IF(OR(N6522="Deteriorat usable",N6522="Revisió necessària"),"Revisar","OK"))))))))))</f>
      </c>
      <c r="R6522" s="20"/>
    </row>
    <row r="6523" customFormat="false" ht="15" hidden="false" customHeight="false" outlineLevel="0" collapsed="false">
      <c r="A6523" s="19" t="n">
        <v>60</v>
      </c>
      <c r="B6523" s="19" t="n">
        <f aca="false">IFERROR(VLOOKUP(A6523,Personal!$A$6:$F$112,2,FALSE()),"")</f>
        <v>0</v>
      </c>
      <c r="C6523" s="19" t="str">
        <f aca="false">IFERROR(VLOOKUP(A6523,Personal!$A$6:$F$112,3,FALSE()),"")</f>
        <v>Valls</v>
      </c>
      <c r="D6523" s="19" t="s">
        <v>216</v>
      </c>
      <c r="E6523" s="19" t="s">
        <v>217</v>
      </c>
      <c r="F6523" s="19" t="s">
        <v>218</v>
      </c>
      <c r="G6523" s="19" t="s">
        <v>272</v>
      </c>
      <c r="H6523" s="19" t="n">
        <f aca="false">IF(OR(VLOOKUP(A6523,Personal!$A$6:$F$112,5,FALSE())&lt;&gt;"Sí",N6523="No aplica"),0,'Catàleg GRAE'!D91)</f>
        <v>1</v>
      </c>
      <c r="I6523" s="20"/>
      <c r="J6523" s="20"/>
      <c r="K6523" s="20"/>
      <c r="L6523" s="21"/>
      <c r="M6523" s="21"/>
      <c r="N6523" s="20"/>
      <c r="O6523" s="20"/>
      <c r="P6523" s="19" t="str">
        <f aca="false">IF(I6523="","",I6523-H6523)</f>
        <v/>
      </c>
      <c r="Q6523" s="19" t="str">
        <f aca="true">IF(B6523="","",IF(N6523="No aplica","No aplica",IF(I6523="","Pendent",IF(N6523="Per substituir","Substituir",IF(OR(N6523="No localitzat",N6523="No lliurat"),"Reposar",IF(I6523&lt;H6523,"Reposar",IF(I6523&gt;H6523,"Revisar excedent",IF(AND(G6523="Sí",M6523&lt;&gt;"",M6523&lt;TODAY()),"EPI caducat",IF(AND(G6523="Sí",M6523&lt;&gt;"",M6523&lt;=TODAY()+90),"EPI caduca ≤90 dies",IF(OR(N6523="Deteriorat usable",N6523="Revisió necessària"),"Revisar","OK"))))))))))</f>
      </c>
      <c r="R6523" s="20"/>
    </row>
    <row r="6524" customFormat="false" ht="15" hidden="false" customHeight="false" outlineLevel="0" collapsed="false">
      <c r="A6524" s="19" t="n">
        <v>60</v>
      </c>
      <c r="B6524" s="19" t="n">
        <f aca="false">IFERROR(VLOOKUP(A6524,Personal!$A$6:$F$112,2,FALSE()),"")</f>
        <v>0</v>
      </c>
      <c r="C6524" s="19" t="str">
        <f aca="false">IFERROR(VLOOKUP(A6524,Personal!$A$6:$F$112,3,FALSE()),"")</f>
        <v>Valls</v>
      </c>
      <c r="D6524" s="19" t="s">
        <v>37</v>
      </c>
      <c r="E6524" s="19" t="s">
        <v>219</v>
      </c>
      <c r="F6524" s="19" t="s">
        <v>220</v>
      </c>
      <c r="G6524" s="19" t="s">
        <v>291</v>
      </c>
      <c r="H6524" s="19" t="n">
        <f aca="false">IF(OR(VLOOKUP(A6524,Personal!$A$6:$F$112,5,FALSE())&lt;&gt;"Sí",N6524="No aplica"),0,'Catàleg GRAE'!D92)</f>
        <v>1</v>
      </c>
      <c r="I6524" s="20"/>
      <c r="J6524" s="20"/>
      <c r="K6524" s="20"/>
      <c r="L6524" s="21"/>
      <c r="M6524" s="21"/>
      <c r="N6524" s="20"/>
      <c r="O6524" s="20"/>
      <c r="P6524" s="19" t="str">
        <f aca="false">IF(I6524="","",I6524-H6524)</f>
        <v/>
      </c>
      <c r="Q6524" s="19" t="str">
        <f aca="true">IF(B6524="","",IF(N6524="No aplica","No aplica",IF(I6524="","Pendent",IF(N6524="Per substituir","Substituir",IF(OR(N6524="No localitzat",N6524="No lliurat"),"Reposar",IF(I6524&lt;H6524,"Reposar",IF(I6524&gt;H6524,"Revisar excedent",IF(AND(G6524="Sí",M6524&lt;&gt;"",M6524&lt;TODAY()),"EPI caducat",IF(AND(G6524="Sí",M6524&lt;&gt;"",M6524&lt;=TODAY()+90),"EPI caduca ≤90 dies",IF(OR(N6524="Deteriorat usable",N6524="Revisió necessària"),"Revisar","OK"))))))))))</f>
      </c>
      <c r="R6524" s="20"/>
    </row>
    <row r="6525" customFormat="false" ht="15" hidden="false" customHeight="false" outlineLevel="0" collapsed="false">
      <c r="A6525" s="19" t="n">
        <v>60</v>
      </c>
      <c r="B6525" s="19" t="n">
        <f aca="false">IFERROR(VLOOKUP(A6525,Personal!$A$6:$F$112,2,FALSE()),"")</f>
        <v>0</v>
      </c>
      <c r="C6525" s="19" t="str">
        <f aca="false">IFERROR(VLOOKUP(A6525,Personal!$A$6:$F$112,3,FALSE()),"")</f>
        <v>Valls</v>
      </c>
      <c r="D6525" s="19" t="s">
        <v>137</v>
      </c>
      <c r="E6525" s="19" t="s">
        <v>221</v>
      </c>
      <c r="F6525" s="19" t="s">
        <v>222</v>
      </c>
      <c r="G6525" s="19" t="s">
        <v>291</v>
      </c>
      <c r="H6525" s="19" t="n">
        <f aca="false">IF(OR(VLOOKUP(A6525,Personal!$A$6:$F$112,5,FALSE())&lt;&gt;"Sí",N6525="No aplica"),0,'Catàleg GRAE'!D93)</f>
        <v>1</v>
      </c>
      <c r="I6525" s="20"/>
      <c r="J6525" s="20"/>
      <c r="K6525" s="20"/>
      <c r="L6525" s="21"/>
      <c r="M6525" s="21"/>
      <c r="N6525" s="20"/>
      <c r="O6525" s="20"/>
      <c r="P6525" s="19" t="str">
        <f aca="false">IF(I6525="","",I6525-H6525)</f>
        <v/>
      </c>
      <c r="Q6525" s="19" t="str">
        <f aca="true">IF(B6525="","",IF(N6525="No aplica","No aplica",IF(I6525="","Pendent",IF(N6525="Per substituir","Substituir",IF(OR(N6525="No localitzat",N6525="No lliurat"),"Reposar",IF(I6525&lt;H6525,"Reposar",IF(I6525&gt;H6525,"Revisar excedent",IF(AND(G6525="Sí",M6525&lt;&gt;"",M6525&lt;TODAY()),"EPI caducat",IF(AND(G6525="Sí",M6525&lt;&gt;"",M6525&lt;=TODAY()+90),"EPI caduca ≤90 dies",IF(OR(N6525="Deteriorat usable",N6525="Revisió necessària"),"Revisar","OK"))))))))))</f>
      </c>
      <c r="R6525" s="20"/>
    </row>
    <row r="6526" customFormat="false" ht="15" hidden="false" customHeight="false" outlineLevel="0" collapsed="false">
      <c r="A6526" s="19" t="n">
        <v>60</v>
      </c>
      <c r="B6526" s="19" t="n">
        <f aca="false">IFERROR(VLOOKUP(A6526,Personal!$A$6:$F$112,2,FALSE()),"")</f>
        <v>0</v>
      </c>
      <c r="C6526" s="19" t="str">
        <f aca="false">IFERROR(VLOOKUP(A6526,Personal!$A$6:$F$112,3,FALSE()),"")</f>
        <v>Valls</v>
      </c>
      <c r="D6526" s="19" t="s">
        <v>137</v>
      </c>
      <c r="E6526" s="19" t="s">
        <v>223</v>
      </c>
      <c r="F6526" s="19" t="s">
        <v>224</v>
      </c>
      <c r="G6526" s="19" t="s">
        <v>291</v>
      </c>
      <c r="H6526" s="19" t="n">
        <f aca="false">IF(OR(VLOOKUP(A6526,Personal!$A$6:$F$112,5,FALSE())&lt;&gt;"Sí",N6526="No aplica"),0,'Catàleg GRAE'!D94)</f>
        <v>1</v>
      </c>
      <c r="I6526" s="20"/>
      <c r="J6526" s="20"/>
      <c r="K6526" s="20"/>
      <c r="L6526" s="21"/>
      <c r="M6526" s="21"/>
      <c r="N6526" s="20"/>
      <c r="O6526" s="20"/>
      <c r="P6526" s="19" t="str">
        <f aca="false">IF(I6526="","",I6526-H6526)</f>
        <v/>
      </c>
      <c r="Q6526" s="19" t="str">
        <f aca="true">IF(B6526="","",IF(N6526="No aplica","No aplica",IF(I6526="","Pendent",IF(N6526="Per substituir","Substituir",IF(OR(N6526="No localitzat",N6526="No lliurat"),"Reposar",IF(I6526&lt;H6526,"Reposar",IF(I6526&gt;H6526,"Revisar excedent",IF(AND(G6526="Sí",M6526&lt;&gt;"",M6526&lt;TODAY()),"EPI caducat",IF(AND(G6526="Sí",M6526&lt;&gt;"",M6526&lt;=TODAY()+90),"EPI caduca ≤90 dies",IF(OR(N6526="Deteriorat usable",N6526="Revisió necessària"),"Revisar","OK"))))))))))</f>
      </c>
      <c r="R6526" s="20"/>
    </row>
    <row r="6527" customFormat="false" ht="15" hidden="false" customHeight="false" outlineLevel="0" collapsed="false">
      <c r="A6527" s="19" t="n">
        <v>60</v>
      </c>
      <c r="B6527" s="19" t="n">
        <f aca="false">IFERROR(VLOOKUP(A6527,Personal!$A$6:$F$112,2,FALSE()),"")</f>
        <v>0</v>
      </c>
      <c r="C6527" s="19" t="str">
        <f aca="false">IFERROR(VLOOKUP(A6527,Personal!$A$6:$F$112,3,FALSE()),"")</f>
        <v>Valls</v>
      </c>
      <c r="D6527" s="19" t="s">
        <v>137</v>
      </c>
      <c r="E6527" s="19" t="s">
        <v>225</v>
      </c>
      <c r="F6527" s="19" t="s">
        <v>226</v>
      </c>
      <c r="G6527" s="19" t="s">
        <v>291</v>
      </c>
      <c r="H6527" s="19" t="n">
        <f aca="false">IF(OR(VLOOKUP(A6527,Personal!$A$6:$F$112,5,FALSE())&lt;&gt;"Sí",N6527="No aplica"),0,'Catàleg GRAE'!D95)</f>
        <v>1</v>
      </c>
      <c r="I6527" s="20"/>
      <c r="J6527" s="20"/>
      <c r="K6527" s="20"/>
      <c r="L6527" s="21"/>
      <c r="M6527" s="21"/>
      <c r="N6527" s="20"/>
      <c r="O6527" s="20"/>
      <c r="P6527" s="19" t="str">
        <f aca="false">IF(I6527="","",I6527-H6527)</f>
        <v/>
      </c>
      <c r="Q6527" s="19" t="str">
        <f aca="true">IF(B6527="","",IF(N6527="No aplica","No aplica",IF(I6527="","Pendent",IF(N6527="Per substituir","Substituir",IF(OR(N6527="No localitzat",N6527="No lliurat"),"Reposar",IF(I6527&lt;H6527,"Reposar",IF(I6527&gt;H6527,"Revisar excedent",IF(AND(G6527="Sí",M6527&lt;&gt;"",M6527&lt;TODAY()),"EPI caducat",IF(AND(G6527="Sí",M6527&lt;&gt;"",M6527&lt;=TODAY()+90),"EPI caduca ≤90 dies",IF(OR(N6527="Deteriorat usable",N6527="Revisió necessària"),"Revisar","OK"))))))))))</f>
      </c>
      <c r="R6527" s="20"/>
    </row>
    <row r="6528" customFormat="false" ht="15" hidden="false" customHeight="false" outlineLevel="0" collapsed="false">
      <c r="A6528" s="19" t="n">
        <v>60</v>
      </c>
      <c r="B6528" s="19" t="n">
        <f aca="false">IFERROR(VLOOKUP(A6528,Personal!$A$6:$F$112,2,FALSE()),"")</f>
        <v>0</v>
      </c>
      <c r="C6528" s="19" t="str">
        <f aca="false">IFERROR(VLOOKUP(A6528,Personal!$A$6:$F$112,3,FALSE()),"")</f>
        <v>Valls</v>
      </c>
      <c r="D6528" s="19" t="s">
        <v>137</v>
      </c>
      <c r="E6528" s="19" t="s">
        <v>227</v>
      </c>
      <c r="F6528" s="19" t="s">
        <v>228</v>
      </c>
      <c r="G6528" s="19" t="s">
        <v>291</v>
      </c>
      <c r="H6528" s="19" t="n">
        <f aca="false">IF(OR(VLOOKUP(A6528,Personal!$A$6:$F$112,5,FALSE())&lt;&gt;"Sí",N6528="No aplica"),0,'Catàleg GRAE'!D96)</f>
        <v>1</v>
      </c>
      <c r="I6528" s="20"/>
      <c r="J6528" s="20"/>
      <c r="K6528" s="20"/>
      <c r="L6528" s="21"/>
      <c r="M6528" s="21"/>
      <c r="N6528" s="20"/>
      <c r="O6528" s="20"/>
      <c r="P6528" s="19" t="str">
        <f aca="false">IF(I6528="","",I6528-H6528)</f>
        <v/>
      </c>
      <c r="Q6528" s="19" t="str">
        <f aca="true">IF(B6528="","",IF(N6528="No aplica","No aplica",IF(I6528="","Pendent",IF(N6528="Per substituir","Substituir",IF(OR(N6528="No localitzat",N6528="No lliurat"),"Reposar",IF(I6528&lt;H6528,"Reposar",IF(I6528&gt;H6528,"Revisar excedent",IF(AND(G6528="Sí",M6528&lt;&gt;"",M6528&lt;TODAY()),"EPI caducat",IF(AND(G6528="Sí",M6528&lt;&gt;"",M6528&lt;=TODAY()+90),"EPI caduca ≤90 dies",IF(OR(N6528="Deteriorat usable",N6528="Revisió necessària"),"Revisar","OK"))))))))))</f>
      </c>
      <c r="R6528" s="20"/>
    </row>
    <row r="6529" customFormat="false" ht="15" hidden="false" customHeight="false" outlineLevel="0" collapsed="false">
      <c r="A6529" s="19" t="n">
        <v>60</v>
      </c>
      <c r="B6529" s="19" t="n">
        <f aca="false">IFERROR(VLOOKUP(A6529,Personal!$A$6:$F$112,2,FALSE()),"")</f>
        <v>0</v>
      </c>
      <c r="C6529" s="19" t="str">
        <f aca="false">IFERROR(VLOOKUP(A6529,Personal!$A$6:$F$112,3,FALSE()),"")</f>
        <v>Valls</v>
      </c>
      <c r="D6529" s="19" t="s">
        <v>137</v>
      </c>
      <c r="E6529" s="19" t="s">
        <v>229</v>
      </c>
      <c r="F6529" s="19" t="s">
        <v>230</v>
      </c>
      <c r="G6529" s="19" t="s">
        <v>291</v>
      </c>
      <c r="H6529" s="19" t="n">
        <f aca="false">IF(OR(VLOOKUP(A6529,Personal!$A$6:$F$112,5,FALSE())&lt;&gt;"Sí",N6529="No aplica"),0,'Catàleg GRAE'!D97)</f>
        <v>1</v>
      </c>
      <c r="I6529" s="20"/>
      <c r="J6529" s="20"/>
      <c r="K6529" s="20"/>
      <c r="L6529" s="21"/>
      <c r="M6529" s="21"/>
      <c r="N6529" s="20"/>
      <c r="O6529" s="20"/>
      <c r="P6529" s="19" t="str">
        <f aca="false">IF(I6529="","",I6529-H6529)</f>
        <v/>
      </c>
      <c r="Q6529" s="19" t="str">
        <f aca="true">IF(B6529="","",IF(N6529="No aplica","No aplica",IF(I6529="","Pendent",IF(N6529="Per substituir","Substituir",IF(OR(N6529="No localitzat",N6529="No lliurat"),"Reposar",IF(I6529&lt;H6529,"Reposar",IF(I6529&gt;H6529,"Revisar excedent",IF(AND(G6529="Sí",M6529&lt;&gt;"",M6529&lt;TODAY()),"EPI caducat",IF(AND(G6529="Sí",M6529&lt;&gt;"",M6529&lt;=TODAY()+90),"EPI caduca ≤90 dies",IF(OR(N6529="Deteriorat usable",N6529="Revisió necessària"),"Revisar","OK"))))))))))</f>
      </c>
      <c r="R6529" s="20"/>
    </row>
    <row r="6530" customFormat="false" ht="15" hidden="false" customHeight="false" outlineLevel="0" collapsed="false">
      <c r="A6530" s="19" t="n">
        <v>60</v>
      </c>
      <c r="B6530" s="19" t="n">
        <f aca="false">IFERROR(VLOOKUP(A6530,Personal!$A$6:$F$112,2,FALSE()),"")</f>
        <v>0</v>
      </c>
      <c r="C6530" s="19" t="str">
        <f aca="false">IFERROR(VLOOKUP(A6530,Personal!$A$6:$F$112,3,FALSE()),"")</f>
        <v>Valls</v>
      </c>
      <c r="D6530" s="19" t="s">
        <v>137</v>
      </c>
      <c r="E6530" s="19" t="s">
        <v>231</v>
      </c>
      <c r="F6530" s="19" t="s">
        <v>232</v>
      </c>
      <c r="G6530" s="19" t="s">
        <v>291</v>
      </c>
      <c r="H6530" s="19" t="n">
        <f aca="false">IF(OR(VLOOKUP(A6530,Personal!$A$6:$F$112,5,FALSE())&lt;&gt;"Sí",N6530="No aplica"),0,'Catàleg GRAE'!D98)</f>
        <v>1</v>
      </c>
      <c r="I6530" s="20"/>
      <c r="J6530" s="20"/>
      <c r="K6530" s="20"/>
      <c r="L6530" s="21"/>
      <c r="M6530" s="21"/>
      <c r="N6530" s="20"/>
      <c r="O6530" s="20"/>
      <c r="P6530" s="19" t="str">
        <f aca="false">IF(I6530="","",I6530-H6530)</f>
        <v/>
      </c>
      <c r="Q6530" s="19" t="str">
        <f aca="true">IF(B6530="","",IF(N6530="No aplica","No aplica",IF(I6530="","Pendent",IF(N6530="Per substituir","Substituir",IF(OR(N6530="No localitzat",N6530="No lliurat"),"Reposar",IF(I6530&lt;H6530,"Reposar",IF(I6530&gt;H6530,"Revisar excedent",IF(AND(G6530="Sí",M6530&lt;&gt;"",M6530&lt;TODAY()),"EPI caducat",IF(AND(G6530="Sí",M6530&lt;&gt;"",M6530&lt;=TODAY()+90),"EPI caduca ≤90 dies",IF(OR(N6530="Deteriorat usable",N6530="Revisió necessària"),"Revisar","OK"))))))))))</f>
      </c>
      <c r="R6530" s="20"/>
    </row>
    <row r="6531" customFormat="false" ht="15" hidden="false" customHeight="false" outlineLevel="0" collapsed="false">
      <c r="A6531" s="19" t="n">
        <v>60</v>
      </c>
      <c r="B6531" s="19" t="n">
        <f aca="false">IFERROR(VLOOKUP(A6531,Personal!$A$6:$F$112,2,FALSE()),"")</f>
        <v>0</v>
      </c>
      <c r="C6531" s="19" t="str">
        <f aca="false">IFERROR(VLOOKUP(A6531,Personal!$A$6:$F$112,3,FALSE()),"")</f>
        <v>Valls</v>
      </c>
      <c r="D6531" s="19" t="s">
        <v>137</v>
      </c>
      <c r="E6531" s="19" t="s">
        <v>233</v>
      </c>
      <c r="F6531" s="19" t="s">
        <v>234</v>
      </c>
      <c r="G6531" s="19" t="s">
        <v>291</v>
      </c>
      <c r="H6531" s="19" t="n">
        <f aca="false">IF(OR(VLOOKUP(A6531,Personal!$A$6:$F$112,5,FALSE())&lt;&gt;"Sí",N6531="No aplica"),0,'Catàleg GRAE'!D99)</f>
        <v>1</v>
      </c>
      <c r="I6531" s="20"/>
      <c r="J6531" s="20"/>
      <c r="K6531" s="20"/>
      <c r="L6531" s="21"/>
      <c r="M6531" s="21"/>
      <c r="N6531" s="20"/>
      <c r="O6531" s="20"/>
      <c r="P6531" s="19" t="str">
        <f aca="false">IF(I6531="","",I6531-H6531)</f>
        <v/>
      </c>
      <c r="Q6531" s="19" t="str">
        <f aca="true">IF(B6531="","",IF(N6531="No aplica","No aplica",IF(I6531="","Pendent",IF(N6531="Per substituir","Substituir",IF(OR(N6531="No localitzat",N6531="No lliurat"),"Reposar",IF(I6531&lt;H6531,"Reposar",IF(I6531&gt;H6531,"Revisar excedent",IF(AND(G6531="Sí",M6531&lt;&gt;"",M6531&lt;TODAY()),"EPI caducat",IF(AND(G6531="Sí",M6531&lt;&gt;"",M6531&lt;=TODAY()+90),"EPI caduca ≤90 dies",IF(OR(N6531="Deteriorat usable",N6531="Revisió necessària"),"Revisar","OK"))))))))))</f>
      </c>
      <c r="R6531" s="20"/>
    </row>
    <row r="6532" customFormat="false" ht="15" hidden="false" customHeight="false" outlineLevel="0" collapsed="false">
      <c r="A6532" s="19" t="n">
        <v>60</v>
      </c>
      <c r="B6532" s="19" t="n">
        <f aca="false">IFERROR(VLOOKUP(A6532,Personal!$A$6:$F$112,2,FALSE()),"")</f>
        <v>0</v>
      </c>
      <c r="C6532" s="19" t="str">
        <f aca="false">IFERROR(VLOOKUP(A6532,Personal!$A$6:$F$112,3,FALSE()),"")</f>
        <v>Valls</v>
      </c>
      <c r="D6532" s="19" t="s">
        <v>216</v>
      </c>
      <c r="E6532" s="19" t="s">
        <v>235</v>
      </c>
      <c r="F6532" s="19" t="s">
        <v>236</v>
      </c>
      <c r="G6532" s="19" t="s">
        <v>272</v>
      </c>
      <c r="H6532" s="19" t="n">
        <f aca="false">IF(OR(VLOOKUP(A6532,Personal!$A$6:$F$112,5,FALSE())&lt;&gt;"Sí",N6532="No aplica"),0,'Catàleg GRAE'!D100)</f>
        <v>1</v>
      </c>
      <c r="I6532" s="20"/>
      <c r="J6532" s="20"/>
      <c r="K6532" s="20"/>
      <c r="L6532" s="21"/>
      <c r="M6532" s="21"/>
      <c r="N6532" s="20"/>
      <c r="O6532" s="20"/>
      <c r="P6532" s="19" t="str">
        <f aca="false">IF(I6532="","",I6532-H6532)</f>
        <v/>
      </c>
      <c r="Q6532" s="19" t="str">
        <f aca="true">IF(B6532="","",IF(N6532="No aplica","No aplica",IF(I6532="","Pendent",IF(N6532="Per substituir","Substituir",IF(OR(N6532="No localitzat",N6532="No lliurat"),"Reposar",IF(I6532&lt;H6532,"Reposar",IF(I6532&gt;H6532,"Revisar excedent",IF(AND(G6532="Sí",M6532&lt;&gt;"",M6532&lt;TODAY()),"EPI caducat",IF(AND(G6532="Sí",M6532&lt;&gt;"",M6532&lt;=TODAY()+90),"EPI caduca ≤90 dies",IF(OR(N6532="Deteriorat usable",N6532="Revisió necessària"),"Revisar","OK"))))))))))</f>
      </c>
      <c r="R6532" s="20"/>
    </row>
    <row r="6533" customFormat="false" ht="15" hidden="false" customHeight="false" outlineLevel="0" collapsed="false">
      <c r="A6533" s="19" t="n">
        <v>60</v>
      </c>
      <c r="B6533" s="19" t="n">
        <f aca="false">IFERROR(VLOOKUP(A6533,Personal!$A$6:$F$112,2,FALSE()),"")</f>
        <v>0</v>
      </c>
      <c r="C6533" s="19" t="str">
        <f aca="false">IFERROR(VLOOKUP(A6533,Personal!$A$6:$F$112,3,FALSE()),"")</f>
        <v>Valls</v>
      </c>
      <c r="D6533" s="19" t="s">
        <v>137</v>
      </c>
      <c r="E6533" s="19" t="s">
        <v>237</v>
      </c>
      <c r="F6533" s="19" t="s">
        <v>238</v>
      </c>
      <c r="G6533" s="19" t="s">
        <v>291</v>
      </c>
      <c r="H6533" s="19" t="n">
        <f aca="false">IF(OR(VLOOKUP(A6533,Personal!$A$6:$F$112,5,FALSE())&lt;&gt;"Sí",N6533="No aplica"),0,'Catàleg GRAE'!D101)</f>
        <v>1</v>
      </c>
      <c r="I6533" s="20"/>
      <c r="J6533" s="20"/>
      <c r="K6533" s="20"/>
      <c r="L6533" s="21"/>
      <c r="M6533" s="21"/>
      <c r="N6533" s="20"/>
      <c r="O6533" s="20"/>
      <c r="P6533" s="19" t="str">
        <f aca="false">IF(I6533="","",I6533-H6533)</f>
        <v/>
      </c>
      <c r="Q6533" s="19" t="str">
        <f aca="true">IF(B6533="","",IF(N6533="No aplica","No aplica",IF(I6533="","Pendent",IF(N6533="Per substituir","Substituir",IF(OR(N6533="No localitzat",N6533="No lliurat"),"Reposar",IF(I6533&lt;H6533,"Reposar",IF(I6533&gt;H6533,"Revisar excedent",IF(AND(G6533="Sí",M6533&lt;&gt;"",M6533&lt;TODAY()),"EPI caducat",IF(AND(G6533="Sí",M6533&lt;&gt;"",M6533&lt;=TODAY()+90),"EPI caduca ≤90 dies",IF(OR(N6533="Deteriorat usable",N6533="Revisió necessària"),"Revisar","OK"))))))))))</f>
      </c>
      <c r="R6533" s="20"/>
    </row>
    <row r="6534" customFormat="false" ht="15" hidden="false" customHeight="false" outlineLevel="0" collapsed="false">
      <c r="A6534" s="19" t="n">
        <v>60</v>
      </c>
      <c r="B6534" s="19" t="n">
        <f aca="false">IFERROR(VLOOKUP(A6534,Personal!$A$6:$F$112,2,FALSE()),"")</f>
        <v>0</v>
      </c>
      <c r="C6534" s="19" t="str">
        <f aca="false">IFERROR(VLOOKUP(A6534,Personal!$A$6:$F$112,3,FALSE()),"")</f>
        <v>Valls</v>
      </c>
      <c r="D6534" s="19" t="s">
        <v>37</v>
      </c>
      <c r="E6534" s="19" t="s">
        <v>239</v>
      </c>
      <c r="F6534" s="19" t="s">
        <v>240</v>
      </c>
      <c r="G6534" s="19" t="s">
        <v>291</v>
      </c>
      <c r="H6534" s="19" t="n">
        <f aca="false">IF(OR(VLOOKUP(A6534,Personal!$A$6:$F$112,5,FALSE())&lt;&gt;"Sí",N6534="No aplica"),0,'Catàleg GRAE'!D102)</f>
        <v>1</v>
      </c>
      <c r="I6534" s="20"/>
      <c r="J6534" s="20"/>
      <c r="K6534" s="20"/>
      <c r="L6534" s="21"/>
      <c r="M6534" s="21"/>
      <c r="N6534" s="20"/>
      <c r="O6534" s="20"/>
      <c r="P6534" s="19" t="str">
        <f aca="false">IF(I6534="","",I6534-H6534)</f>
        <v/>
      </c>
      <c r="Q6534" s="19" t="str">
        <f aca="true">IF(B6534="","",IF(N6534="No aplica","No aplica",IF(I6534="","Pendent",IF(N6534="Per substituir","Substituir",IF(OR(N6534="No localitzat",N6534="No lliurat"),"Reposar",IF(I6534&lt;H6534,"Reposar",IF(I6534&gt;H6534,"Revisar excedent",IF(AND(G6534="Sí",M6534&lt;&gt;"",M6534&lt;TODAY()),"EPI caducat",IF(AND(G6534="Sí",M6534&lt;&gt;"",M6534&lt;=TODAY()+90),"EPI caduca ≤90 dies",IF(OR(N6534="Deteriorat usable",N6534="Revisió necessària"),"Revisar","OK"))))))))))</f>
      </c>
      <c r="R6534" s="20"/>
    </row>
    <row r="6535" customFormat="false" ht="15" hidden="false" customHeight="false" outlineLevel="0" collapsed="false">
      <c r="A6535" s="19" t="n">
        <v>60</v>
      </c>
      <c r="B6535" s="19" t="n">
        <f aca="false">IFERROR(VLOOKUP(A6535,Personal!$A$6:$F$112,2,FALSE()),"")</f>
        <v>0</v>
      </c>
      <c r="C6535" s="19" t="str">
        <f aca="false">IFERROR(VLOOKUP(A6535,Personal!$A$6:$F$112,3,FALSE()),"")</f>
        <v>Valls</v>
      </c>
      <c r="D6535" s="19" t="s">
        <v>37</v>
      </c>
      <c r="E6535" s="19" t="s">
        <v>241</v>
      </c>
      <c r="F6535" s="19" t="s">
        <v>242</v>
      </c>
      <c r="G6535" s="19" t="s">
        <v>291</v>
      </c>
      <c r="H6535" s="19" t="n">
        <f aca="false">IF(OR(VLOOKUP(A6535,Personal!$A$6:$F$112,5,FALSE())&lt;&gt;"Sí",N6535="No aplica"),0,'Catàleg GRAE'!D103)</f>
        <v>1</v>
      </c>
      <c r="I6535" s="20"/>
      <c r="J6535" s="20"/>
      <c r="K6535" s="20"/>
      <c r="L6535" s="21"/>
      <c r="M6535" s="21"/>
      <c r="N6535" s="20"/>
      <c r="O6535" s="20"/>
      <c r="P6535" s="19" t="str">
        <f aca="false">IF(I6535="","",I6535-H6535)</f>
        <v/>
      </c>
      <c r="Q6535" s="19" t="str">
        <f aca="true">IF(B6535="","",IF(N6535="No aplica","No aplica",IF(I6535="","Pendent",IF(N6535="Per substituir","Substituir",IF(OR(N6535="No localitzat",N6535="No lliurat"),"Reposar",IF(I6535&lt;H6535,"Reposar",IF(I6535&gt;H6535,"Revisar excedent",IF(AND(G6535="Sí",M6535&lt;&gt;"",M6535&lt;TODAY()),"EPI caducat",IF(AND(G6535="Sí",M6535&lt;&gt;"",M6535&lt;=TODAY()+90),"EPI caduca ≤90 dies",IF(OR(N6535="Deteriorat usable",N6535="Revisió necessària"),"Revisar","OK"))))))))))</f>
      </c>
      <c r="R6535" s="20"/>
    </row>
    <row r="6536" customFormat="false" ht="15" hidden="false" customHeight="false" outlineLevel="0" collapsed="false">
      <c r="A6536" s="19" t="n">
        <v>60</v>
      </c>
      <c r="B6536" s="19" t="n">
        <f aca="false">IFERROR(VLOOKUP(A6536,Personal!$A$6:$F$112,2,FALSE()),"")</f>
        <v>0</v>
      </c>
      <c r="C6536" s="19" t="str">
        <f aca="false">IFERROR(VLOOKUP(A6536,Personal!$A$6:$F$112,3,FALSE()),"")</f>
        <v>Valls</v>
      </c>
      <c r="D6536" s="19" t="s">
        <v>177</v>
      </c>
      <c r="E6536" s="19" t="s">
        <v>243</v>
      </c>
      <c r="F6536" s="19" t="s">
        <v>244</v>
      </c>
      <c r="G6536" s="19" t="s">
        <v>272</v>
      </c>
      <c r="H6536" s="19" t="n">
        <f aca="false">IF(OR(VLOOKUP(A6536,Personal!$A$6:$F$112,5,FALSE())&lt;&gt;"Sí",N6536="No aplica"),0,'Catàleg GRAE'!D104)</f>
        <v>1</v>
      </c>
      <c r="I6536" s="20"/>
      <c r="J6536" s="20"/>
      <c r="K6536" s="20"/>
      <c r="L6536" s="21"/>
      <c r="M6536" s="21"/>
      <c r="N6536" s="20"/>
      <c r="O6536" s="20"/>
      <c r="P6536" s="19" t="str">
        <f aca="false">IF(I6536="","",I6536-H6536)</f>
        <v/>
      </c>
      <c r="Q6536" s="19" t="str">
        <f aca="true">IF(B6536="","",IF(N6536="No aplica","No aplica",IF(I6536="","Pendent",IF(N6536="Per substituir","Substituir",IF(OR(N6536="No localitzat",N6536="No lliurat"),"Reposar",IF(I6536&lt;H6536,"Reposar",IF(I6536&gt;H6536,"Revisar excedent",IF(AND(G6536="Sí",M6536&lt;&gt;"",M6536&lt;TODAY()),"EPI caducat",IF(AND(G6536="Sí",M6536&lt;&gt;"",M6536&lt;=TODAY()+90),"EPI caduca ≤90 dies",IF(OR(N6536="Deteriorat usable",N6536="Revisió necessària"),"Revisar","OK"))))))))))</f>
      </c>
      <c r="R6536" s="20"/>
    </row>
    <row r="6537" customFormat="false" ht="15" hidden="false" customHeight="false" outlineLevel="0" collapsed="false">
      <c r="A6537" s="19" t="n">
        <v>60</v>
      </c>
      <c r="B6537" s="19" t="n">
        <f aca="false">IFERROR(VLOOKUP(A6537,Personal!$A$6:$F$112,2,FALSE()),"")</f>
        <v>0</v>
      </c>
      <c r="C6537" s="19" t="str">
        <f aca="false">IFERROR(VLOOKUP(A6537,Personal!$A$6:$F$112,3,FALSE()),"")</f>
        <v>Valls</v>
      </c>
      <c r="D6537" s="19" t="s">
        <v>177</v>
      </c>
      <c r="E6537" s="19" t="s">
        <v>245</v>
      </c>
      <c r="F6537" s="19" t="s">
        <v>246</v>
      </c>
      <c r="G6537" s="19" t="s">
        <v>272</v>
      </c>
      <c r="H6537" s="19" t="n">
        <f aca="false">IF(OR(VLOOKUP(A6537,Personal!$A$6:$F$112,5,FALSE())&lt;&gt;"Sí",N6537="No aplica"),0,'Catàleg GRAE'!D105)</f>
        <v>1</v>
      </c>
      <c r="I6537" s="20"/>
      <c r="J6537" s="20"/>
      <c r="K6537" s="20"/>
      <c r="L6537" s="21"/>
      <c r="M6537" s="21"/>
      <c r="N6537" s="20"/>
      <c r="O6537" s="20"/>
      <c r="P6537" s="19" t="str">
        <f aca="false">IF(I6537="","",I6537-H6537)</f>
        <v/>
      </c>
      <c r="Q6537" s="19" t="str">
        <f aca="true">IF(B6537="","",IF(N6537="No aplica","No aplica",IF(I6537="","Pendent",IF(N6537="Per substituir","Substituir",IF(OR(N6537="No localitzat",N6537="No lliurat"),"Reposar",IF(I6537&lt;H6537,"Reposar",IF(I6537&gt;H6537,"Revisar excedent",IF(AND(G6537="Sí",M6537&lt;&gt;"",M6537&lt;TODAY()),"EPI caducat",IF(AND(G6537="Sí",M6537&lt;&gt;"",M6537&lt;=TODAY()+90),"EPI caduca ≤90 dies",IF(OR(N6537="Deteriorat usable",N6537="Revisió necessària"),"Revisar","OK"))))))))))</f>
      </c>
      <c r="R6537" s="20"/>
    </row>
    <row r="6538" customFormat="false" ht="15" hidden="false" customHeight="false" outlineLevel="0" collapsed="false">
      <c r="A6538" s="19" t="n">
        <v>60</v>
      </c>
      <c r="B6538" s="19" t="n">
        <f aca="false">IFERROR(VLOOKUP(A6538,Personal!$A$6:$F$112,2,FALSE()),"")</f>
        <v>0</v>
      </c>
      <c r="C6538" s="19" t="str">
        <f aca="false">IFERROR(VLOOKUP(A6538,Personal!$A$6:$F$112,3,FALSE()),"")</f>
        <v>Valls</v>
      </c>
      <c r="D6538" s="19" t="s">
        <v>177</v>
      </c>
      <c r="E6538" s="19" t="s">
        <v>247</v>
      </c>
      <c r="F6538" s="19" t="s">
        <v>248</v>
      </c>
      <c r="G6538" s="19" t="s">
        <v>272</v>
      </c>
      <c r="H6538" s="19" t="n">
        <f aca="false">IF(OR(VLOOKUP(A6538,Personal!$A$6:$F$112,5,FALSE())&lt;&gt;"Sí",N6538="No aplica"),0,'Catàleg GRAE'!D106)</f>
        <v>1</v>
      </c>
      <c r="I6538" s="20"/>
      <c r="J6538" s="20"/>
      <c r="K6538" s="20"/>
      <c r="L6538" s="21"/>
      <c r="M6538" s="21"/>
      <c r="N6538" s="20"/>
      <c r="O6538" s="20"/>
      <c r="P6538" s="19" t="str">
        <f aca="false">IF(I6538="","",I6538-H6538)</f>
        <v/>
      </c>
      <c r="Q6538" s="19" t="str">
        <f aca="true">IF(B6538="","",IF(N6538="No aplica","No aplica",IF(I6538="","Pendent",IF(N6538="Per substituir","Substituir",IF(OR(N6538="No localitzat",N6538="No lliurat"),"Reposar",IF(I6538&lt;H6538,"Reposar",IF(I6538&gt;H6538,"Revisar excedent",IF(AND(G6538="Sí",M6538&lt;&gt;"",M6538&lt;TODAY()),"EPI caducat",IF(AND(G6538="Sí",M6538&lt;&gt;"",M6538&lt;=TODAY()+90),"EPI caduca ≤90 dies",IF(OR(N6538="Deteriorat usable",N6538="Revisió necessària"),"Revisar","OK"))))))))))</f>
      </c>
      <c r="R6538" s="20"/>
    </row>
    <row r="6539" customFormat="false" ht="15" hidden="false" customHeight="false" outlineLevel="0" collapsed="false">
      <c r="A6539" s="19" t="n">
        <v>60</v>
      </c>
      <c r="B6539" s="19" t="n">
        <f aca="false">IFERROR(VLOOKUP(A6539,Personal!$A$6:$F$112,2,FALSE()),"")</f>
        <v>0</v>
      </c>
      <c r="C6539" s="19" t="str">
        <f aca="false">IFERROR(VLOOKUP(A6539,Personal!$A$6:$F$112,3,FALSE()),"")</f>
        <v>Valls</v>
      </c>
      <c r="D6539" s="19" t="s">
        <v>177</v>
      </c>
      <c r="E6539" s="19" t="s">
        <v>249</v>
      </c>
      <c r="F6539" s="19" t="s">
        <v>250</v>
      </c>
      <c r="G6539" s="19" t="s">
        <v>272</v>
      </c>
      <c r="H6539" s="19" t="n">
        <f aca="false">IF(OR(VLOOKUP(A6539,Personal!$A$6:$F$112,5,FALSE())&lt;&gt;"Sí",N6539="No aplica"),0,'Catàleg GRAE'!D107)</f>
        <v>1</v>
      </c>
      <c r="I6539" s="20"/>
      <c r="J6539" s="20"/>
      <c r="K6539" s="20"/>
      <c r="L6539" s="21"/>
      <c r="M6539" s="21"/>
      <c r="N6539" s="20"/>
      <c r="O6539" s="20"/>
      <c r="P6539" s="19" t="str">
        <f aca="false">IF(I6539="","",I6539-H6539)</f>
        <v/>
      </c>
      <c r="Q6539" s="19" t="str">
        <f aca="true">IF(B6539="","",IF(N6539="No aplica","No aplica",IF(I6539="","Pendent",IF(N6539="Per substituir","Substituir",IF(OR(N6539="No localitzat",N6539="No lliurat"),"Reposar",IF(I6539&lt;H6539,"Reposar",IF(I6539&gt;H6539,"Revisar excedent",IF(AND(G6539="Sí",M6539&lt;&gt;"",M6539&lt;TODAY()),"EPI caducat",IF(AND(G6539="Sí",M6539&lt;&gt;"",M6539&lt;=TODAY()+90),"EPI caduca ≤90 dies",IF(OR(N6539="Deteriorat usable",N6539="Revisió necessària"),"Revisar","OK"))))))))))</f>
      </c>
      <c r="R6539" s="20"/>
    </row>
    <row r="6540" customFormat="false" ht="15" hidden="false" customHeight="false" outlineLevel="0" collapsed="false">
      <c r="A6540" s="19" t="n">
        <v>60</v>
      </c>
      <c r="B6540" s="19" t="n">
        <f aca="false">IFERROR(VLOOKUP(A6540,Personal!$A$6:$F$112,2,FALSE()),"")</f>
        <v>0</v>
      </c>
      <c r="C6540" s="19" t="str">
        <f aca="false">IFERROR(VLOOKUP(A6540,Personal!$A$6:$F$112,3,FALSE()),"")</f>
        <v>Valls</v>
      </c>
      <c r="D6540" s="19" t="s">
        <v>177</v>
      </c>
      <c r="E6540" s="19" t="s">
        <v>251</v>
      </c>
      <c r="F6540" s="19" t="s">
        <v>252</v>
      </c>
      <c r="G6540" s="19" t="s">
        <v>272</v>
      </c>
      <c r="H6540" s="19" t="n">
        <f aca="false">IF(OR(VLOOKUP(A6540,Personal!$A$6:$F$112,5,FALSE())&lt;&gt;"Sí",N6540="No aplica"),0,'Catàleg GRAE'!D108)</f>
        <v>1</v>
      </c>
      <c r="I6540" s="20"/>
      <c r="J6540" s="20"/>
      <c r="K6540" s="20"/>
      <c r="L6540" s="21"/>
      <c r="M6540" s="21"/>
      <c r="N6540" s="20"/>
      <c r="O6540" s="20"/>
      <c r="P6540" s="19" t="str">
        <f aca="false">IF(I6540="","",I6540-H6540)</f>
        <v/>
      </c>
      <c r="Q6540" s="19" t="str">
        <f aca="true">IF(B6540="","",IF(N6540="No aplica","No aplica",IF(I6540="","Pendent",IF(N6540="Per substituir","Substituir",IF(OR(N6540="No localitzat",N6540="No lliurat"),"Reposar",IF(I6540&lt;H6540,"Reposar",IF(I6540&gt;H6540,"Revisar excedent",IF(AND(G6540="Sí",M6540&lt;&gt;"",M6540&lt;TODAY()),"EPI caducat",IF(AND(G6540="Sí",M6540&lt;&gt;"",M6540&lt;=TODAY()+90),"EPI caduca ≤90 dies",IF(OR(N6540="Deteriorat usable",N6540="Revisió necessària"),"Revisar","OK"))))))))))</f>
      </c>
      <c r="R6540" s="20"/>
    </row>
    <row r="6541" customFormat="false" ht="15" hidden="false" customHeight="false" outlineLevel="0" collapsed="false">
      <c r="A6541" s="19" t="n">
        <v>60</v>
      </c>
      <c r="B6541" s="19" t="n">
        <f aca="false">IFERROR(VLOOKUP(A6541,Personal!$A$6:$F$112,2,FALSE()),"")</f>
        <v>0</v>
      </c>
      <c r="C6541" s="19" t="str">
        <f aca="false">IFERROR(VLOOKUP(A6541,Personal!$A$6:$F$112,3,FALSE()),"")</f>
        <v>Valls</v>
      </c>
      <c r="D6541" s="19" t="s">
        <v>125</v>
      </c>
      <c r="E6541" s="19" t="s">
        <v>253</v>
      </c>
      <c r="F6541" s="19" t="s">
        <v>254</v>
      </c>
      <c r="G6541" s="19" t="s">
        <v>272</v>
      </c>
      <c r="H6541" s="19" t="n">
        <f aca="false">IF(OR(VLOOKUP(A6541,Personal!$A$6:$F$112,5,FALSE())&lt;&gt;"Sí",N6541="No aplica"),0,'Catàleg GRAE'!D109)</f>
        <v>1</v>
      </c>
      <c r="I6541" s="20"/>
      <c r="J6541" s="20"/>
      <c r="K6541" s="20"/>
      <c r="L6541" s="21"/>
      <c r="M6541" s="21"/>
      <c r="N6541" s="20"/>
      <c r="O6541" s="20"/>
      <c r="P6541" s="19" t="str">
        <f aca="false">IF(I6541="","",I6541-H6541)</f>
        <v/>
      </c>
      <c r="Q6541" s="19" t="str">
        <f aca="true">IF(B6541="","",IF(N6541="No aplica","No aplica",IF(I6541="","Pendent",IF(N6541="Per substituir","Substituir",IF(OR(N6541="No localitzat",N6541="No lliurat"),"Reposar",IF(I6541&lt;H6541,"Reposar",IF(I6541&gt;H6541,"Revisar excedent",IF(AND(G6541="Sí",M6541&lt;&gt;"",M6541&lt;TODAY()),"EPI caducat",IF(AND(G6541="Sí",M6541&lt;&gt;"",M6541&lt;=TODAY()+90),"EPI caduca ≤90 dies",IF(OR(N6541="Deteriorat usable",N6541="Revisió necessària"),"Revisar","OK"))))))))))</f>
      </c>
      <c r="R6541" s="20"/>
    </row>
    <row r="6542" customFormat="false" ht="15" hidden="false" customHeight="false" outlineLevel="0" collapsed="false">
      <c r="A6542" s="19" t="n">
        <v>60</v>
      </c>
      <c r="B6542" s="19" t="n">
        <f aca="false">IFERROR(VLOOKUP(A6542,Personal!$A$6:$F$112,2,FALSE()),"")</f>
        <v>0</v>
      </c>
      <c r="C6542" s="19" t="str">
        <f aca="false">IFERROR(VLOOKUP(A6542,Personal!$A$6:$F$112,3,FALSE()),"")</f>
        <v>Valls</v>
      </c>
      <c r="D6542" s="19" t="s">
        <v>177</v>
      </c>
      <c r="E6542" s="19" t="s">
        <v>255</v>
      </c>
      <c r="F6542" s="19" t="s">
        <v>256</v>
      </c>
      <c r="G6542" s="19" t="s">
        <v>272</v>
      </c>
      <c r="H6542" s="19" t="n">
        <f aca="false">IF(OR(VLOOKUP(A6542,Personal!$A$6:$F$112,5,FALSE())&lt;&gt;"Sí",N6542="No aplica"),0,'Catàleg GRAE'!D110)</f>
        <v>1</v>
      </c>
      <c r="I6542" s="20"/>
      <c r="J6542" s="20"/>
      <c r="K6542" s="20"/>
      <c r="L6542" s="21"/>
      <c r="M6542" s="21"/>
      <c r="N6542" s="20"/>
      <c r="O6542" s="20"/>
      <c r="P6542" s="19" t="str">
        <f aca="false">IF(I6542="","",I6542-H6542)</f>
        <v/>
      </c>
      <c r="Q6542" s="19" t="str">
        <f aca="true">IF(B6542="","",IF(N6542="No aplica","No aplica",IF(I6542="","Pendent",IF(N6542="Per substituir","Substituir",IF(OR(N6542="No localitzat",N6542="No lliurat"),"Reposar",IF(I6542&lt;H6542,"Reposar",IF(I6542&gt;H6542,"Revisar excedent",IF(AND(G6542="Sí",M6542&lt;&gt;"",M6542&lt;TODAY()),"EPI caducat",IF(AND(G6542="Sí",M6542&lt;&gt;"",M6542&lt;=TODAY()+90),"EPI caduca ≤90 dies",IF(OR(N6542="Deteriorat usable",N6542="Revisió necessària"),"Revisar","OK"))))))))))</f>
      </c>
      <c r="R6542" s="20"/>
    </row>
    <row r="6543" customFormat="false" ht="15" hidden="false" customHeight="false" outlineLevel="0" collapsed="false">
      <c r="A6543" s="19" t="n">
        <v>60</v>
      </c>
      <c r="B6543" s="19" t="n">
        <f aca="false">IFERROR(VLOOKUP(A6543,Personal!$A$6:$F$112,2,FALSE()),"")</f>
        <v>0</v>
      </c>
      <c r="C6543" s="19" t="str">
        <f aca="false">IFERROR(VLOOKUP(A6543,Personal!$A$6:$F$112,3,FALSE()),"")</f>
        <v>Valls</v>
      </c>
      <c r="D6543" s="19" t="s">
        <v>142</v>
      </c>
      <c r="E6543" s="19" t="s">
        <v>257</v>
      </c>
      <c r="F6543" s="19" t="s">
        <v>258</v>
      </c>
      <c r="G6543" s="19" t="s">
        <v>291</v>
      </c>
      <c r="H6543" s="19" t="n">
        <f aca="false">IF(OR(VLOOKUP(A6543,Personal!$A$6:$F$112,5,FALSE())&lt;&gt;"Sí",N6543="No aplica"),0,'Catàleg GRAE'!D111)</f>
        <v>1</v>
      </c>
      <c r="I6543" s="20"/>
      <c r="J6543" s="20"/>
      <c r="K6543" s="20"/>
      <c r="L6543" s="21"/>
      <c r="M6543" s="21"/>
      <c r="N6543" s="20"/>
      <c r="O6543" s="20"/>
      <c r="P6543" s="19" t="str">
        <f aca="false">IF(I6543="","",I6543-H6543)</f>
        <v/>
      </c>
      <c r="Q6543" s="19" t="str">
        <f aca="true">IF(B6543="","",IF(N6543="No aplica","No aplica",IF(I6543="","Pendent",IF(N6543="Per substituir","Substituir",IF(OR(N6543="No localitzat",N6543="No lliurat"),"Reposar",IF(I6543&lt;H6543,"Reposar",IF(I6543&gt;H6543,"Revisar excedent",IF(AND(G6543="Sí",M6543&lt;&gt;"",M6543&lt;TODAY()),"EPI caducat",IF(AND(G6543="Sí",M6543&lt;&gt;"",M6543&lt;=TODAY()+90),"EPI caduca ≤90 dies",IF(OR(N6543="Deteriorat usable",N6543="Revisió necessària"),"Revisar","OK"))))))))))</f>
      </c>
      <c r="R6543" s="20"/>
    </row>
    <row r="6544" customFormat="false" ht="15" hidden="false" customHeight="false" outlineLevel="0" collapsed="false">
      <c r="A6544" s="19" t="n">
        <v>60</v>
      </c>
      <c r="B6544" s="19" t="n">
        <f aca="false">IFERROR(VLOOKUP(A6544,Personal!$A$6:$F$112,2,FALSE()),"")</f>
        <v>0</v>
      </c>
      <c r="C6544" s="19" t="str">
        <f aca="false">IFERROR(VLOOKUP(A6544,Personal!$A$6:$F$112,3,FALSE()),"")</f>
        <v>Valls</v>
      </c>
      <c r="D6544" s="19" t="s">
        <v>112</v>
      </c>
      <c r="E6544" s="19" t="s">
        <v>259</v>
      </c>
      <c r="F6544" s="19" t="s">
        <v>260</v>
      </c>
      <c r="G6544" s="19" t="s">
        <v>291</v>
      </c>
      <c r="H6544" s="19" t="n">
        <f aca="false">IF(OR(VLOOKUP(A6544,Personal!$A$6:$F$112,5,FALSE())&lt;&gt;"Sí",N6544="No aplica"),0,'Catàleg GRAE'!D112)</f>
        <v>1</v>
      </c>
      <c r="I6544" s="20"/>
      <c r="J6544" s="20"/>
      <c r="K6544" s="20"/>
      <c r="L6544" s="21"/>
      <c r="M6544" s="21"/>
      <c r="N6544" s="20"/>
      <c r="O6544" s="20"/>
      <c r="P6544" s="19" t="str">
        <f aca="false">IF(I6544="","",I6544-H6544)</f>
        <v/>
      </c>
      <c r="Q6544" s="19" t="str">
        <f aca="true">IF(B6544="","",IF(N6544="No aplica","No aplica",IF(I6544="","Pendent",IF(N6544="Per substituir","Substituir",IF(OR(N6544="No localitzat",N6544="No lliurat"),"Reposar",IF(I6544&lt;H6544,"Reposar",IF(I6544&gt;H6544,"Revisar excedent",IF(AND(G6544="Sí",M6544&lt;&gt;"",M6544&lt;TODAY()),"EPI caducat",IF(AND(G6544="Sí",M6544&lt;&gt;"",M6544&lt;=TODAY()+90),"EPI caduca ≤90 dies",IF(OR(N6544="Deteriorat usable",N6544="Revisió necessària"),"Revisar","OK"))))))))))</f>
      </c>
      <c r="R6544" s="20"/>
    </row>
    <row r="6545" customFormat="false" ht="15" hidden="false" customHeight="false" outlineLevel="0" collapsed="false">
      <c r="A6545" s="19" t="n">
        <v>60</v>
      </c>
      <c r="B6545" s="19" t="n">
        <f aca="false">IFERROR(VLOOKUP(A6545,Personal!$A$6:$F$112,2,FALSE()),"")</f>
        <v>0</v>
      </c>
      <c r="C6545" s="19" t="str">
        <f aca="false">IFERROR(VLOOKUP(A6545,Personal!$A$6:$F$112,3,FALSE()),"")</f>
        <v>Valls</v>
      </c>
      <c r="D6545" s="19" t="s">
        <v>261</v>
      </c>
      <c r="E6545" s="19" t="s">
        <v>262</v>
      </c>
      <c r="F6545" s="19" t="s">
        <v>263</v>
      </c>
      <c r="G6545" s="19" t="s">
        <v>291</v>
      </c>
      <c r="H6545" s="19" t="n">
        <f aca="false">IF(OR(VLOOKUP(A6545,Personal!$A$6:$F$112,5,FALSE())&lt;&gt;"Sí",N6545="No aplica"),0,'Catàleg GRAE'!D113)</f>
        <v>1</v>
      </c>
      <c r="I6545" s="20"/>
      <c r="J6545" s="20"/>
      <c r="K6545" s="20"/>
      <c r="L6545" s="21"/>
      <c r="M6545" s="21"/>
      <c r="N6545" s="20"/>
      <c r="O6545" s="20"/>
      <c r="P6545" s="19" t="str">
        <f aca="false">IF(I6545="","",I6545-H6545)</f>
        <v/>
      </c>
      <c r="Q6545" s="19" t="str">
        <f aca="true">IF(B6545="","",IF(N6545="No aplica","No aplica",IF(I6545="","Pendent",IF(N6545="Per substituir","Substituir",IF(OR(N6545="No localitzat",N6545="No lliurat"),"Reposar",IF(I6545&lt;H6545,"Reposar",IF(I6545&gt;H6545,"Revisar excedent",IF(AND(G6545="Sí",M6545&lt;&gt;"",M6545&lt;TODAY()),"EPI caducat",IF(AND(G6545="Sí",M6545&lt;&gt;"",M6545&lt;=TODAY()+90),"EPI caduca ≤90 dies",IF(OR(N6545="Deteriorat usable",N6545="Revisió necessària"),"Revisar","OK"))))))))))</f>
      </c>
      <c r="R6545" s="20"/>
    </row>
    <row r="6546" customFormat="false" ht="15" hidden="false" customHeight="false" outlineLevel="0" collapsed="false">
      <c r="A6546" s="19" t="n">
        <v>61</v>
      </c>
      <c r="B6546" s="19" t="n">
        <f aca="false">IFERROR(VLOOKUP(A6546,Personal!$A$6:$F$112,2,FALSE()),"")</f>
        <v>0</v>
      </c>
      <c r="C6546" s="19" t="str">
        <f aca="false">IFERROR(VLOOKUP(A6546,Personal!$A$6:$F$112,3,FALSE()),"")</f>
        <v>Valls</v>
      </c>
      <c r="D6546" s="19" t="s">
        <v>26</v>
      </c>
      <c r="E6546" s="19" t="s">
        <v>27</v>
      </c>
      <c r="F6546" s="19" t="s">
        <v>28</v>
      </c>
      <c r="G6546" s="19" t="s">
        <v>291</v>
      </c>
      <c r="H6546" s="19" t="n">
        <f aca="false">IF(OR(VLOOKUP(A6546,Personal!$A$6:$F$112,5,FALSE())&lt;&gt;"Sí",N6546="No aplica"),0,'Catàleg GRAE'!D5)</f>
        <v>1</v>
      </c>
      <c r="I6546" s="20"/>
      <c r="J6546" s="20"/>
      <c r="K6546" s="20"/>
      <c r="L6546" s="21"/>
      <c r="M6546" s="21"/>
      <c r="N6546" s="20"/>
      <c r="O6546" s="20"/>
      <c r="P6546" s="19" t="str">
        <f aca="false">IF(I6546="","",I6546-H6546)</f>
        <v/>
      </c>
      <c r="Q6546" s="19" t="str">
        <f aca="true">IF(B6546="","",IF(N6546="No aplica","No aplica",IF(I6546="","Pendent",IF(N6546="Per substituir","Substituir",IF(OR(N6546="No localitzat",N6546="No lliurat"),"Reposar",IF(I6546&lt;H6546,"Reposar",IF(I6546&gt;H6546,"Revisar excedent",IF(AND(G6546="Sí",M6546&lt;&gt;"",M6546&lt;TODAY()),"EPI caducat",IF(AND(G6546="Sí",M6546&lt;&gt;"",M6546&lt;=TODAY()+90),"EPI caduca ≤90 dies",IF(OR(N6546="Deteriorat usable",N6546="Revisió necessària"),"Revisar","OK"))))))))))</f>
      </c>
      <c r="R6546" s="20"/>
    </row>
    <row r="6547" customFormat="false" ht="15" hidden="false" customHeight="false" outlineLevel="0" collapsed="false">
      <c r="A6547" s="19" t="n">
        <v>61</v>
      </c>
      <c r="B6547" s="19" t="n">
        <f aca="false">IFERROR(VLOOKUP(A6547,Personal!$A$6:$F$112,2,FALSE()),"")</f>
        <v>0</v>
      </c>
      <c r="C6547" s="19" t="str">
        <f aca="false">IFERROR(VLOOKUP(A6547,Personal!$A$6:$F$112,3,FALSE()),"")</f>
        <v>Valls</v>
      </c>
      <c r="D6547" s="19" t="s">
        <v>26</v>
      </c>
      <c r="E6547" s="19" t="s">
        <v>27</v>
      </c>
      <c r="F6547" s="19" t="s">
        <v>30</v>
      </c>
      <c r="G6547" s="19" t="s">
        <v>291</v>
      </c>
      <c r="H6547" s="19" t="n">
        <f aca="false">IF(OR(VLOOKUP(A6547,Personal!$A$6:$F$112,5,FALSE())&lt;&gt;"Sí",N6547="No aplica"),0,'Catàleg GRAE'!D6)</f>
        <v>1</v>
      </c>
      <c r="I6547" s="20"/>
      <c r="J6547" s="20"/>
      <c r="K6547" s="20"/>
      <c r="L6547" s="21"/>
      <c r="M6547" s="21"/>
      <c r="N6547" s="20"/>
      <c r="O6547" s="20"/>
      <c r="P6547" s="19" t="str">
        <f aca="false">IF(I6547="","",I6547-H6547)</f>
        <v/>
      </c>
      <c r="Q6547" s="19" t="str">
        <f aca="true">IF(B6547="","",IF(N6547="No aplica","No aplica",IF(I6547="","Pendent",IF(N6547="Per substituir","Substituir",IF(OR(N6547="No localitzat",N6547="No lliurat"),"Reposar",IF(I6547&lt;H6547,"Reposar",IF(I6547&gt;H6547,"Revisar excedent",IF(AND(G6547="Sí",M6547&lt;&gt;"",M6547&lt;TODAY()),"EPI caducat",IF(AND(G6547="Sí",M6547&lt;&gt;"",M6547&lt;=TODAY()+90),"EPI caduca ≤90 dies",IF(OR(N6547="Deteriorat usable",N6547="Revisió necessària"),"Revisar","OK"))))))))))</f>
      </c>
      <c r="R6547" s="20"/>
    </row>
    <row r="6548" customFormat="false" ht="15" hidden="false" customHeight="false" outlineLevel="0" collapsed="false">
      <c r="A6548" s="19" t="n">
        <v>61</v>
      </c>
      <c r="B6548" s="19" t="n">
        <f aca="false">IFERROR(VLOOKUP(A6548,Personal!$A$6:$F$112,2,FALSE()),"")</f>
        <v>0</v>
      </c>
      <c r="C6548" s="19" t="str">
        <f aca="false">IFERROR(VLOOKUP(A6548,Personal!$A$6:$F$112,3,FALSE()),"")</f>
        <v>Valls</v>
      </c>
      <c r="D6548" s="19" t="s">
        <v>26</v>
      </c>
      <c r="E6548" s="19" t="s">
        <v>31</v>
      </c>
      <c r="F6548" s="19" t="s">
        <v>32</v>
      </c>
      <c r="G6548" s="19" t="s">
        <v>272</v>
      </c>
      <c r="H6548" s="19" t="n">
        <f aca="false">IF(OR(VLOOKUP(A6548,Personal!$A$6:$F$112,5,FALSE())&lt;&gt;"Sí",N6548="No aplica"),0,'Catàleg GRAE'!D7)</f>
        <v>1</v>
      </c>
      <c r="I6548" s="20"/>
      <c r="J6548" s="20"/>
      <c r="K6548" s="20"/>
      <c r="L6548" s="21"/>
      <c r="M6548" s="21"/>
      <c r="N6548" s="20"/>
      <c r="O6548" s="20"/>
      <c r="P6548" s="19" t="str">
        <f aca="false">IF(I6548="","",I6548-H6548)</f>
        <v/>
      </c>
      <c r="Q6548" s="19" t="str">
        <f aca="true">IF(B6548="","",IF(N6548="No aplica","No aplica",IF(I6548="","Pendent",IF(N6548="Per substituir","Substituir",IF(OR(N6548="No localitzat",N6548="No lliurat"),"Reposar",IF(I6548&lt;H6548,"Reposar",IF(I6548&gt;H6548,"Revisar excedent",IF(AND(G6548="Sí",M6548&lt;&gt;"",M6548&lt;TODAY()),"EPI caducat",IF(AND(G6548="Sí",M6548&lt;&gt;"",M6548&lt;=TODAY()+90),"EPI caduca ≤90 dies",IF(OR(N6548="Deteriorat usable",N6548="Revisió necessària"),"Revisar","OK"))))))))))</f>
      </c>
      <c r="R6548" s="20"/>
    </row>
    <row r="6549" customFormat="false" ht="15" hidden="false" customHeight="false" outlineLevel="0" collapsed="false">
      <c r="A6549" s="19" t="n">
        <v>61</v>
      </c>
      <c r="B6549" s="19" t="n">
        <f aca="false">IFERROR(VLOOKUP(A6549,Personal!$A$6:$F$112,2,FALSE()),"")</f>
        <v>0</v>
      </c>
      <c r="C6549" s="19" t="str">
        <f aca="false">IFERROR(VLOOKUP(A6549,Personal!$A$6:$F$112,3,FALSE()),"")</f>
        <v>Valls</v>
      </c>
      <c r="D6549" s="19" t="s">
        <v>26</v>
      </c>
      <c r="E6549" s="19" t="s">
        <v>33</v>
      </c>
      <c r="F6549" s="19" t="s">
        <v>34</v>
      </c>
      <c r="G6549" s="19" t="s">
        <v>291</v>
      </c>
      <c r="H6549" s="19" t="n">
        <f aca="false">IF(OR(VLOOKUP(A6549,Personal!$A$6:$F$112,5,FALSE())&lt;&gt;"Sí",N6549="No aplica"),0,'Catàleg GRAE'!D8)</f>
        <v>2</v>
      </c>
      <c r="I6549" s="20"/>
      <c r="J6549" s="20"/>
      <c r="K6549" s="20"/>
      <c r="L6549" s="21"/>
      <c r="M6549" s="21"/>
      <c r="N6549" s="20"/>
      <c r="O6549" s="20"/>
      <c r="P6549" s="19" t="str">
        <f aca="false">IF(I6549="","",I6549-H6549)</f>
        <v/>
      </c>
      <c r="Q6549" s="19" t="str">
        <f aca="true">IF(B6549="","",IF(N6549="No aplica","No aplica",IF(I6549="","Pendent",IF(N6549="Per substituir","Substituir",IF(OR(N6549="No localitzat",N6549="No lliurat"),"Reposar",IF(I6549&lt;H6549,"Reposar",IF(I6549&gt;H6549,"Revisar excedent",IF(AND(G6549="Sí",M6549&lt;&gt;"",M6549&lt;TODAY()),"EPI caducat",IF(AND(G6549="Sí",M6549&lt;&gt;"",M6549&lt;=TODAY()+90),"EPI caduca ≤90 dies",IF(OR(N6549="Deteriorat usable",N6549="Revisió necessària"),"Revisar","OK"))))))))))</f>
      </c>
      <c r="R6549" s="20"/>
    </row>
    <row r="6550" customFormat="false" ht="15" hidden="false" customHeight="false" outlineLevel="0" collapsed="false">
      <c r="A6550" s="19" t="n">
        <v>61</v>
      </c>
      <c r="B6550" s="19" t="n">
        <f aca="false">IFERROR(VLOOKUP(A6550,Personal!$A$6:$F$112,2,FALSE()),"")</f>
        <v>0</v>
      </c>
      <c r="C6550" s="19" t="str">
        <f aca="false">IFERROR(VLOOKUP(A6550,Personal!$A$6:$F$112,3,FALSE()),"")</f>
        <v>Valls</v>
      </c>
      <c r="D6550" s="19" t="s">
        <v>26</v>
      </c>
      <c r="E6550" s="19" t="s">
        <v>35</v>
      </c>
      <c r="F6550" s="19" t="s">
        <v>36</v>
      </c>
      <c r="G6550" s="19" t="s">
        <v>291</v>
      </c>
      <c r="H6550" s="19" t="n">
        <f aca="false">IF(OR(VLOOKUP(A6550,Personal!$A$6:$F$112,5,FALSE())&lt;&gt;"Sí",N6550="No aplica"),0,'Catàleg GRAE'!D9)</f>
        <v>1</v>
      </c>
      <c r="I6550" s="20"/>
      <c r="J6550" s="20"/>
      <c r="K6550" s="20"/>
      <c r="L6550" s="21"/>
      <c r="M6550" s="21"/>
      <c r="N6550" s="20"/>
      <c r="O6550" s="20"/>
      <c r="P6550" s="19" t="str">
        <f aca="false">IF(I6550="","",I6550-H6550)</f>
        <v/>
      </c>
      <c r="Q6550" s="19" t="str">
        <f aca="true">IF(B6550="","",IF(N6550="No aplica","No aplica",IF(I6550="","Pendent",IF(N6550="Per substituir","Substituir",IF(OR(N6550="No localitzat",N6550="No lliurat"),"Reposar",IF(I6550&lt;H6550,"Reposar",IF(I6550&gt;H6550,"Revisar excedent",IF(AND(G6550="Sí",M6550&lt;&gt;"",M6550&lt;TODAY()),"EPI caducat",IF(AND(G6550="Sí",M6550&lt;&gt;"",M6550&lt;=TODAY()+90),"EPI caduca ≤90 dies",IF(OR(N6550="Deteriorat usable",N6550="Revisió necessària"),"Revisar","OK"))))))))))</f>
      </c>
      <c r="R6550" s="20"/>
    </row>
    <row r="6551" customFormat="false" ht="15" hidden="false" customHeight="false" outlineLevel="0" collapsed="false">
      <c r="A6551" s="19" t="n">
        <v>61</v>
      </c>
      <c r="B6551" s="19" t="n">
        <f aca="false">IFERROR(VLOOKUP(A6551,Personal!$A$6:$F$112,2,FALSE()),"")</f>
        <v>0</v>
      </c>
      <c r="C6551" s="19" t="str">
        <f aca="false">IFERROR(VLOOKUP(A6551,Personal!$A$6:$F$112,3,FALSE()),"")</f>
        <v>Valls</v>
      </c>
      <c r="D6551" s="19" t="s">
        <v>37</v>
      </c>
      <c r="E6551" s="19" t="s">
        <v>38</v>
      </c>
      <c r="F6551" s="19" t="s">
        <v>39</v>
      </c>
      <c r="G6551" s="19" t="s">
        <v>291</v>
      </c>
      <c r="H6551" s="19" t="n">
        <f aca="false">IF(OR(VLOOKUP(A6551,Personal!$A$6:$F$112,5,FALSE())&lt;&gt;"Sí",N6551="No aplica"),0,'Catàleg GRAE'!D10)</f>
        <v>1</v>
      </c>
      <c r="I6551" s="20"/>
      <c r="J6551" s="20"/>
      <c r="K6551" s="20"/>
      <c r="L6551" s="21"/>
      <c r="M6551" s="21"/>
      <c r="N6551" s="20"/>
      <c r="O6551" s="20"/>
      <c r="P6551" s="19" t="str">
        <f aca="false">IF(I6551="","",I6551-H6551)</f>
        <v/>
      </c>
      <c r="Q6551" s="19" t="str">
        <f aca="true">IF(B6551="","",IF(N6551="No aplica","No aplica",IF(I6551="","Pendent",IF(N6551="Per substituir","Substituir",IF(OR(N6551="No localitzat",N6551="No lliurat"),"Reposar",IF(I6551&lt;H6551,"Reposar",IF(I6551&gt;H6551,"Revisar excedent",IF(AND(G6551="Sí",M6551&lt;&gt;"",M6551&lt;TODAY()),"EPI caducat",IF(AND(G6551="Sí",M6551&lt;&gt;"",M6551&lt;=TODAY()+90),"EPI caduca ≤90 dies",IF(OR(N6551="Deteriorat usable",N6551="Revisió necessària"),"Revisar","OK"))))))))))</f>
      </c>
      <c r="R6551" s="20"/>
    </row>
    <row r="6552" customFormat="false" ht="15" hidden="false" customHeight="false" outlineLevel="0" collapsed="false">
      <c r="A6552" s="19" t="n">
        <v>61</v>
      </c>
      <c r="B6552" s="19" t="n">
        <f aca="false">IFERROR(VLOOKUP(A6552,Personal!$A$6:$F$112,2,FALSE()),"")</f>
        <v>0</v>
      </c>
      <c r="C6552" s="19" t="str">
        <f aca="false">IFERROR(VLOOKUP(A6552,Personal!$A$6:$F$112,3,FALSE()),"")</f>
        <v>Valls</v>
      </c>
      <c r="D6552" s="19" t="s">
        <v>40</v>
      </c>
      <c r="E6552" s="19" t="s">
        <v>41</v>
      </c>
      <c r="F6552" s="19" t="s">
        <v>42</v>
      </c>
      <c r="G6552" s="19" t="s">
        <v>272</v>
      </c>
      <c r="H6552" s="19" t="n">
        <f aca="false">IF(OR(VLOOKUP(A6552,Personal!$A$6:$F$112,5,FALSE())&lt;&gt;"Sí",N6552="No aplica"),0,'Catàleg GRAE'!D11)</f>
        <v>1</v>
      </c>
      <c r="I6552" s="20"/>
      <c r="J6552" s="20"/>
      <c r="K6552" s="20"/>
      <c r="L6552" s="21"/>
      <c r="M6552" s="21"/>
      <c r="N6552" s="20"/>
      <c r="O6552" s="20"/>
      <c r="P6552" s="19" t="str">
        <f aca="false">IF(I6552="","",I6552-H6552)</f>
        <v/>
      </c>
      <c r="Q6552" s="19" t="str">
        <f aca="true">IF(B6552="","",IF(N6552="No aplica","No aplica",IF(I6552="","Pendent",IF(N6552="Per substituir","Substituir",IF(OR(N6552="No localitzat",N6552="No lliurat"),"Reposar",IF(I6552&lt;H6552,"Reposar",IF(I6552&gt;H6552,"Revisar excedent",IF(AND(G6552="Sí",M6552&lt;&gt;"",M6552&lt;TODAY()),"EPI caducat",IF(AND(G6552="Sí",M6552&lt;&gt;"",M6552&lt;=TODAY()+90),"EPI caduca ≤90 dies",IF(OR(N6552="Deteriorat usable",N6552="Revisió necessària"),"Revisar","OK"))))))))))</f>
      </c>
      <c r="R6552" s="20"/>
    </row>
    <row r="6553" customFormat="false" ht="15" hidden="false" customHeight="false" outlineLevel="0" collapsed="false">
      <c r="A6553" s="19" t="n">
        <v>61</v>
      </c>
      <c r="B6553" s="19" t="n">
        <f aca="false">IFERROR(VLOOKUP(A6553,Personal!$A$6:$F$112,2,FALSE()),"")</f>
        <v>0</v>
      </c>
      <c r="C6553" s="19" t="str">
        <f aca="false">IFERROR(VLOOKUP(A6553,Personal!$A$6:$F$112,3,FALSE()),"")</f>
        <v>Valls</v>
      </c>
      <c r="D6553" s="19" t="s">
        <v>40</v>
      </c>
      <c r="E6553" s="19" t="s">
        <v>43</v>
      </c>
      <c r="F6553" s="19" t="s">
        <v>44</v>
      </c>
      <c r="G6553" s="19" t="s">
        <v>272</v>
      </c>
      <c r="H6553" s="19" t="n">
        <f aca="false">IF(OR(VLOOKUP(A6553,Personal!$A$6:$F$112,5,FALSE())&lt;&gt;"Sí",N6553="No aplica"),0,'Catàleg GRAE'!D12)</f>
        <v>1</v>
      </c>
      <c r="I6553" s="20"/>
      <c r="J6553" s="20"/>
      <c r="K6553" s="20"/>
      <c r="L6553" s="21"/>
      <c r="M6553" s="21"/>
      <c r="N6553" s="20"/>
      <c r="O6553" s="20"/>
      <c r="P6553" s="19" t="str">
        <f aca="false">IF(I6553="","",I6553-H6553)</f>
        <v/>
      </c>
      <c r="Q6553" s="19" t="str">
        <f aca="true">IF(B6553="","",IF(N6553="No aplica","No aplica",IF(I6553="","Pendent",IF(N6553="Per substituir","Substituir",IF(OR(N6553="No localitzat",N6553="No lliurat"),"Reposar",IF(I6553&lt;H6553,"Reposar",IF(I6553&gt;H6553,"Revisar excedent",IF(AND(G6553="Sí",M6553&lt;&gt;"",M6553&lt;TODAY()),"EPI caducat",IF(AND(G6553="Sí",M6553&lt;&gt;"",M6553&lt;=TODAY()+90),"EPI caduca ≤90 dies",IF(OR(N6553="Deteriorat usable",N6553="Revisió necessària"),"Revisar","OK"))))))))))</f>
      </c>
      <c r="R6553" s="20"/>
    </row>
    <row r="6554" customFormat="false" ht="15" hidden="false" customHeight="false" outlineLevel="0" collapsed="false">
      <c r="A6554" s="19" t="n">
        <v>61</v>
      </c>
      <c r="B6554" s="19" t="n">
        <f aca="false">IFERROR(VLOOKUP(A6554,Personal!$A$6:$F$112,2,FALSE()),"")</f>
        <v>0</v>
      </c>
      <c r="C6554" s="19" t="str">
        <f aca="false">IFERROR(VLOOKUP(A6554,Personal!$A$6:$F$112,3,FALSE()),"")</f>
        <v>Valls</v>
      </c>
      <c r="D6554" s="19" t="s">
        <v>45</v>
      </c>
      <c r="E6554" s="19" t="s">
        <v>46</v>
      </c>
      <c r="F6554" s="19" t="s">
        <v>47</v>
      </c>
      <c r="G6554" s="19" t="s">
        <v>291</v>
      </c>
      <c r="H6554" s="19" t="n">
        <f aca="false">IF(OR(VLOOKUP(A6554,Personal!$A$6:$F$112,5,FALSE())&lt;&gt;"Sí",N6554="No aplica"),0,'Catàleg GRAE'!D13)</f>
        <v>1</v>
      </c>
      <c r="I6554" s="20"/>
      <c r="J6554" s="20"/>
      <c r="K6554" s="20"/>
      <c r="L6554" s="21"/>
      <c r="M6554" s="21"/>
      <c r="N6554" s="20"/>
      <c r="O6554" s="20"/>
      <c r="P6554" s="19" t="str">
        <f aca="false">IF(I6554="","",I6554-H6554)</f>
        <v/>
      </c>
      <c r="Q6554" s="19" t="str">
        <f aca="true">IF(B6554="","",IF(N6554="No aplica","No aplica",IF(I6554="","Pendent",IF(N6554="Per substituir","Substituir",IF(OR(N6554="No localitzat",N6554="No lliurat"),"Reposar",IF(I6554&lt;H6554,"Reposar",IF(I6554&gt;H6554,"Revisar excedent",IF(AND(G6554="Sí",M6554&lt;&gt;"",M6554&lt;TODAY()),"EPI caducat",IF(AND(G6554="Sí",M6554&lt;&gt;"",M6554&lt;=TODAY()+90),"EPI caduca ≤90 dies",IF(OR(N6554="Deteriorat usable",N6554="Revisió necessària"),"Revisar","OK"))))))))))</f>
      </c>
      <c r="R6554" s="20"/>
    </row>
    <row r="6555" customFormat="false" ht="15" hidden="false" customHeight="false" outlineLevel="0" collapsed="false">
      <c r="A6555" s="19" t="n">
        <v>61</v>
      </c>
      <c r="B6555" s="19" t="n">
        <f aca="false">IFERROR(VLOOKUP(A6555,Personal!$A$6:$F$112,2,FALSE()),"")</f>
        <v>0</v>
      </c>
      <c r="C6555" s="19" t="str">
        <f aca="false">IFERROR(VLOOKUP(A6555,Personal!$A$6:$F$112,3,FALSE()),"")</f>
        <v>Valls</v>
      </c>
      <c r="D6555" s="19" t="s">
        <v>45</v>
      </c>
      <c r="E6555" s="19" t="s">
        <v>48</v>
      </c>
      <c r="F6555" s="19" t="s">
        <v>49</v>
      </c>
      <c r="G6555" s="19" t="s">
        <v>291</v>
      </c>
      <c r="H6555" s="19" t="n">
        <f aca="false">IF(OR(VLOOKUP(A6555,Personal!$A$6:$F$112,5,FALSE())&lt;&gt;"Sí",N6555="No aplica"),0,'Catàleg GRAE'!D14)</f>
        <v>1</v>
      </c>
      <c r="I6555" s="20"/>
      <c r="J6555" s="20"/>
      <c r="K6555" s="20"/>
      <c r="L6555" s="21"/>
      <c r="M6555" s="21"/>
      <c r="N6555" s="20"/>
      <c r="O6555" s="20"/>
      <c r="P6555" s="19" t="str">
        <f aca="false">IF(I6555="","",I6555-H6555)</f>
        <v/>
      </c>
      <c r="Q6555" s="19" t="str">
        <f aca="true">IF(B6555="","",IF(N6555="No aplica","No aplica",IF(I6555="","Pendent",IF(N6555="Per substituir","Substituir",IF(OR(N6555="No localitzat",N6555="No lliurat"),"Reposar",IF(I6555&lt;H6555,"Reposar",IF(I6555&gt;H6555,"Revisar excedent",IF(AND(G6555="Sí",M6555&lt;&gt;"",M6555&lt;TODAY()),"EPI caducat",IF(AND(G6555="Sí",M6555&lt;&gt;"",M6555&lt;=TODAY()+90),"EPI caduca ≤90 dies",IF(OR(N6555="Deteriorat usable",N6555="Revisió necessària"),"Revisar","OK"))))))))))</f>
      </c>
      <c r="R6555" s="20"/>
    </row>
    <row r="6556" customFormat="false" ht="15" hidden="false" customHeight="false" outlineLevel="0" collapsed="false">
      <c r="A6556" s="19" t="n">
        <v>61</v>
      </c>
      <c r="B6556" s="19" t="n">
        <f aca="false">IFERROR(VLOOKUP(A6556,Personal!$A$6:$F$112,2,FALSE()),"")</f>
        <v>0</v>
      </c>
      <c r="C6556" s="19" t="str">
        <f aca="false">IFERROR(VLOOKUP(A6556,Personal!$A$6:$F$112,3,FALSE()),"")</f>
        <v>Valls</v>
      </c>
      <c r="D6556" s="19" t="s">
        <v>45</v>
      </c>
      <c r="E6556" s="19" t="s">
        <v>50</v>
      </c>
      <c r="F6556" s="19" t="s">
        <v>51</v>
      </c>
      <c r="G6556" s="19" t="s">
        <v>291</v>
      </c>
      <c r="H6556" s="19" t="n">
        <f aca="false">IF(OR(VLOOKUP(A6556,Personal!$A$6:$F$112,5,FALSE())&lt;&gt;"Sí",N6556="No aplica"),0,'Catàleg GRAE'!D15)</f>
        <v>1</v>
      </c>
      <c r="I6556" s="20"/>
      <c r="J6556" s="20"/>
      <c r="K6556" s="20"/>
      <c r="L6556" s="21"/>
      <c r="M6556" s="21"/>
      <c r="N6556" s="20"/>
      <c r="O6556" s="20"/>
      <c r="P6556" s="19" t="str">
        <f aca="false">IF(I6556="","",I6556-H6556)</f>
        <v/>
      </c>
      <c r="Q6556" s="19" t="str">
        <f aca="true">IF(B6556="","",IF(N6556="No aplica","No aplica",IF(I6556="","Pendent",IF(N6556="Per substituir","Substituir",IF(OR(N6556="No localitzat",N6556="No lliurat"),"Reposar",IF(I6556&lt;H6556,"Reposar",IF(I6556&gt;H6556,"Revisar excedent",IF(AND(G6556="Sí",M6556&lt;&gt;"",M6556&lt;TODAY()),"EPI caducat",IF(AND(G6556="Sí",M6556&lt;&gt;"",M6556&lt;=TODAY()+90),"EPI caduca ≤90 dies",IF(OR(N6556="Deteriorat usable",N6556="Revisió necessària"),"Revisar","OK"))))))))))</f>
      </c>
      <c r="R6556" s="20"/>
    </row>
    <row r="6557" customFormat="false" ht="15" hidden="false" customHeight="false" outlineLevel="0" collapsed="false">
      <c r="A6557" s="19" t="n">
        <v>61</v>
      </c>
      <c r="B6557" s="19" t="n">
        <f aca="false">IFERROR(VLOOKUP(A6557,Personal!$A$6:$F$112,2,FALSE()),"")</f>
        <v>0</v>
      </c>
      <c r="C6557" s="19" t="str">
        <f aca="false">IFERROR(VLOOKUP(A6557,Personal!$A$6:$F$112,3,FALSE()),"")</f>
        <v>Valls</v>
      </c>
      <c r="D6557" s="19" t="s">
        <v>45</v>
      </c>
      <c r="E6557" s="19" t="s">
        <v>52</v>
      </c>
      <c r="F6557" s="19" t="s">
        <v>53</v>
      </c>
      <c r="G6557" s="19" t="s">
        <v>291</v>
      </c>
      <c r="H6557" s="19" t="n">
        <f aca="false">IF(OR(VLOOKUP(A6557,Personal!$A$6:$F$112,5,FALSE())&lt;&gt;"Sí",N6557="No aplica"),0,'Catàleg GRAE'!D16)</f>
        <v>1</v>
      </c>
      <c r="I6557" s="20"/>
      <c r="J6557" s="20"/>
      <c r="K6557" s="20"/>
      <c r="L6557" s="21"/>
      <c r="M6557" s="21"/>
      <c r="N6557" s="20"/>
      <c r="O6557" s="20"/>
      <c r="P6557" s="19" t="str">
        <f aca="false">IF(I6557="","",I6557-H6557)</f>
        <v/>
      </c>
      <c r="Q6557" s="19" t="str">
        <f aca="true">IF(B6557="","",IF(N6557="No aplica","No aplica",IF(I6557="","Pendent",IF(N6557="Per substituir","Substituir",IF(OR(N6557="No localitzat",N6557="No lliurat"),"Reposar",IF(I6557&lt;H6557,"Reposar",IF(I6557&gt;H6557,"Revisar excedent",IF(AND(G6557="Sí",M6557&lt;&gt;"",M6557&lt;TODAY()),"EPI caducat",IF(AND(G6557="Sí",M6557&lt;&gt;"",M6557&lt;=TODAY()+90),"EPI caduca ≤90 dies",IF(OR(N6557="Deteriorat usable",N6557="Revisió necessària"),"Revisar","OK"))))))))))</f>
      </c>
      <c r="R6557" s="20"/>
    </row>
    <row r="6558" customFormat="false" ht="15" hidden="false" customHeight="false" outlineLevel="0" collapsed="false">
      <c r="A6558" s="19" t="n">
        <v>61</v>
      </c>
      <c r="B6558" s="19" t="n">
        <f aca="false">IFERROR(VLOOKUP(A6558,Personal!$A$6:$F$112,2,FALSE()),"")</f>
        <v>0</v>
      </c>
      <c r="C6558" s="19" t="str">
        <f aca="false">IFERROR(VLOOKUP(A6558,Personal!$A$6:$F$112,3,FALSE()),"")</f>
        <v>Valls</v>
      </c>
      <c r="D6558" s="19" t="s">
        <v>45</v>
      </c>
      <c r="E6558" s="19" t="s">
        <v>54</v>
      </c>
      <c r="F6558" s="19" t="s">
        <v>55</v>
      </c>
      <c r="G6558" s="19" t="s">
        <v>291</v>
      </c>
      <c r="H6558" s="19" t="n">
        <f aca="false">IF(OR(VLOOKUP(A6558,Personal!$A$6:$F$112,5,FALSE())&lt;&gt;"Sí",N6558="No aplica"),0,'Catàleg GRAE'!D17)</f>
        <v>1</v>
      </c>
      <c r="I6558" s="20"/>
      <c r="J6558" s="20"/>
      <c r="K6558" s="20"/>
      <c r="L6558" s="21"/>
      <c r="M6558" s="21"/>
      <c r="N6558" s="20"/>
      <c r="O6558" s="20"/>
      <c r="P6558" s="19" t="str">
        <f aca="false">IF(I6558="","",I6558-H6558)</f>
        <v/>
      </c>
      <c r="Q6558" s="19" t="str">
        <f aca="true">IF(B6558="","",IF(N6558="No aplica","No aplica",IF(I6558="","Pendent",IF(N6558="Per substituir","Substituir",IF(OR(N6558="No localitzat",N6558="No lliurat"),"Reposar",IF(I6558&lt;H6558,"Reposar",IF(I6558&gt;H6558,"Revisar excedent",IF(AND(G6558="Sí",M6558&lt;&gt;"",M6558&lt;TODAY()),"EPI caducat",IF(AND(G6558="Sí",M6558&lt;&gt;"",M6558&lt;=TODAY()+90),"EPI caduca ≤90 dies",IF(OR(N6558="Deteriorat usable",N6558="Revisió necessària"),"Revisar","OK"))))))))))</f>
      </c>
      <c r="R6558" s="20"/>
    </row>
    <row r="6559" customFormat="false" ht="15" hidden="false" customHeight="false" outlineLevel="0" collapsed="false">
      <c r="A6559" s="19" t="n">
        <v>61</v>
      </c>
      <c r="B6559" s="19" t="n">
        <f aca="false">IFERROR(VLOOKUP(A6559,Personal!$A$6:$F$112,2,FALSE()),"")</f>
        <v>0</v>
      </c>
      <c r="C6559" s="19" t="str">
        <f aca="false">IFERROR(VLOOKUP(A6559,Personal!$A$6:$F$112,3,FALSE()),"")</f>
        <v>Valls</v>
      </c>
      <c r="D6559" s="19" t="s">
        <v>56</v>
      </c>
      <c r="E6559" s="19" t="s">
        <v>57</v>
      </c>
      <c r="F6559" s="19" t="s">
        <v>58</v>
      </c>
      <c r="G6559" s="19" t="s">
        <v>291</v>
      </c>
      <c r="H6559" s="19" t="n">
        <f aca="false">IF(OR(VLOOKUP(A6559,Personal!$A$6:$F$112,5,FALSE())&lt;&gt;"Sí",N6559="No aplica"),0,'Catàleg GRAE'!D18)</f>
        <v>1</v>
      </c>
      <c r="I6559" s="20"/>
      <c r="J6559" s="20"/>
      <c r="K6559" s="20"/>
      <c r="L6559" s="21"/>
      <c r="M6559" s="21"/>
      <c r="N6559" s="20"/>
      <c r="O6559" s="20"/>
      <c r="P6559" s="19" t="str">
        <f aca="false">IF(I6559="","",I6559-H6559)</f>
        <v/>
      </c>
      <c r="Q6559" s="19" t="str">
        <f aca="true">IF(B6559="","",IF(N6559="No aplica","No aplica",IF(I6559="","Pendent",IF(N6559="Per substituir","Substituir",IF(OR(N6559="No localitzat",N6559="No lliurat"),"Reposar",IF(I6559&lt;H6559,"Reposar",IF(I6559&gt;H6559,"Revisar excedent",IF(AND(G6559="Sí",M6559&lt;&gt;"",M6559&lt;TODAY()),"EPI caducat",IF(AND(G6559="Sí",M6559&lt;&gt;"",M6559&lt;=TODAY()+90),"EPI caduca ≤90 dies",IF(OR(N6559="Deteriorat usable",N6559="Revisió necessària"),"Revisar","OK"))))))))))</f>
      </c>
      <c r="R6559" s="20"/>
    </row>
    <row r="6560" customFormat="false" ht="15" hidden="false" customHeight="false" outlineLevel="0" collapsed="false">
      <c r="A6560" s="19" t="n">
        <v>61</v>
      </c>
      <c r="B6560" s="19" t="n">
        <f aca="false">IFERROR(VLOOKUP(A6560,Personal!$A$6:$F$112,2,FALSE()),"")</f>
        <v>0</v>
      </c>
      <c r="C6560" s="19" t="str">
        <f aca="false">IFERROR(VLOOKUP(A6560,Personal!$A$6:$F$112,3,FALSE()),"")</f>
        <v>Valls</v>
      </c>
      <c r="D6560" s="19" t="s">
        <v>59</v>
      </c>
      <c r="E6560" s="19" t="s">
        <v>60</v>
      </c>
      <c r="F6560" s="19" t="s">
        <v>61</v>
      </c>
      <c r="G6560" s="19" t="s">
        <v>291</v>
      </c>
      <c r="H6560" s="19" t="n">
        <f aca="false">IF(OR(VLOOKUP(A6560,Personal!$A$6:$F$112,5,FALSE())&lt;&gt;"Sí",N6560="No aplica"),0,'Catàleg GRAE'!D19)</f>
        <v>4</v>
      </c>
      <c r="I6560" s="20"/>
      <c r="J6560" s="20"/>
      <c r="K6560" s="20"/>
      <c r="L6560" s="21"/>
      <c r="M6560" s="21"/>
      <c r="N6560" s="20"/>
      <c r="O6560" s="20"/>
      <c r="P6560" s="19" t="str">
        <f aca="false">IF(I6560="","",I6560-H6560)</f>
        <v/>
      </c>
      <c r="Q6560" s="19" t="str">
        <f aca="true">IF(B6560="","",IF(N6560="No aplica","No aplica",IF(I6560="","Pendent",IF(N6560="Per substituir","Substituir",IF(OR(N6560="No localitzat",N6560="No lliurat"),"Reposar",IF(I6560&lt;H6560,"Reposar",IF(I6560&gt;H6560,"Revisar excedent",IF(AND(G6560="Sí",M6560&lt;&gt;"",M6560&lt;TODAY()),"EPI caducat",IF(AND(G6560="Sí",M6560&lt;&gt;"",M6560&lt;=TODAY()+90),"EPI caduca ≤90 dies",IF(OR(N6560="Deteriorat usable",N6560="Revisió necessària"),"Revisar","OK"))))))))))</f>
      </c>
      <c r="R6560" s="20"/>
    </row>
    <row r="6561" customFormat="false" ht="15" hidden="false" customHeight="false" outlineLevel="0" collapsed="false">
      <c r="A6561" s="19" t="n">
        <v>61</v>
      </c>
      <c r="B6561" s="19" t="n">
        <f aca="false">IFERROR(VLOOKUP(A6561,Personal!$A$6:$F$112,2,FALSE()),"")</f>
        <v>0</v>
      </c>
      <c r="C6561" s="19" t="str">
        <f aca="false">IFERROR(VLOOKUP(A6561,Personal!$A$6:$F$112,3,FALSE()),"")</f>
        <v>Valls</v>
      </c>
      <c r="D6561" s="19" t="s">
        <v>59</v>
      </c>
      <c r="E6561" s="19" t="s">
        <v>60</v>
      </c>
      <c r="F6561" s="19" t="s">
        <v>62</v>
      </c>
      <c r="G6561" s="19" t="s">
        <v>291</v>
      </c>
      <c r="H6561" s="19" t="n">
        <f aca="false">IF(OR(VLOOKUP(A6561,Personal!$A$6:$F$112,5,FALSE())&lt;&gt;"Sí",N6561="No aplica"),0,'Catàleg GRAE'!D20)</f>
        <v>2</v>
      </c>
      <c r="I6561" s="20"/>
      <c r="J6561" s="20"/>
      <c r="K6561" s="20"/>
      <c r="L6561" s="21"/>
      <c r="M6561" s="21"/>
      <c r="N6561" s="20"/>
      <c r="O6561" s="20"/>
      <c r="P6561" s="19" t="str">
        <f aca="false">IF(I6561="","",I6561-H6561)</f>
        <v/>
      </c>
      <c r="Q6561" s="19" t="str">
        <f aca="true">IF(B6561="","",IF(N6561="No aplica","No aplica",IF(I6561="","Pendent",IF(N6561="Per substituir","Substituir",IF(OR(N6561="No localitzat",N6561="No lliurat"),"Reposar",IF(I6561&lt;H6561,"Reposar",IF(I6561&gt;H6561,"Revisar excedent",IF(AND(G6561="Sí",M6561&lt;&gt;"",M6561&lt;TODAY()),"EPI caducat",IF(AND(G6561="Sí",M6561&lt;&gt;"",M6561&lt;=TODAY()+90),"EPI caduca ≤90 dies",IF(OR(N6561="Deteriorat usable",N6561="Revisió necessària"),"Revisar","OK"))))))))))</f>
      </c>
      <c r="R6561" s="20"/>
    </row>
    <row r="6562" customFormat="false" ht="15" hidden="false" customHeight="false" outlineLevel="0" collapsed="false">
      <c r="A6562" s="19" t="n">
        <v>61</v>
      </c>
      <c r="B6562" s="19" t="n">
        <f aca="false">IFERROR(VLOOKUP(A6562,Personal!$A$6:$F$112,2,FALSE()),"")</f>
        <v>0</v>
      </c>
      <c r="C6562" s="19" t="str">
        <f aca="false">IFERROR(VLOOKUP(A6562,Personal!$A$6:$F$112,3,FALSE()),"")</f>
        <v>Valls</v>
      </c>
      <c r="D6562" s="19" t="s">
        <v>59</v>
      </c>
      <c r="E6562" s="19" t="s">
        <v>60</v>
      </c>
      <c r="F6562" s="19" t="s">
        <v>63</v>
      </c>
      <c r="G6562" s="19" t="s">
        <v>291</v>
      </c>
      <c r="H6562" s="19" t="n">
        <f aca="false">IF(OR(VLOOKUP(A6562,Personal!$A$6:$F$112,5,FALSE())&lt;&gt;"Sí",N6562="No aplica"),0,'Catàleg GRAE'!D21)</f>
        <v>2</v>
      </c>
      <c r="I6562" s="20"/>
      <c r="J6562" s="20"/>
      <c r="K6562" s="20"/>
      <c r="L6562" s="21"/>
      <c r="M6562" s="21"/>
      <c r="N6562" s="20"/>
      <c r="O6562" s="20"/>
      <c r="P6562" s="19" t="str">
        <f aca="false">IF(I6562="","",I6562-H6562)</f>
        <v/>
      </c>
      <c r="Q6562" s="19" t="str">
        <f aca="true">IF(B6562="","",IF(N6562="No aplica","No aplica",IF(I6562="","Pendent",IF(N6562="Per substituir","Substituir",IF(OR(N6562="No localitzat",N6562="No lliurat"),"Reposar",IF(I6562&lt;H6562,"Reposar",IF(I6562&gt;H6562,"Revisar excedent",IF(AND(G6562="Sí",M6562&lt;&gt;"",M6562&lt;TODAY()),"EPI caducat",IF(AND(G6562="Sí",M6562&lt;&gt;"",M6562&lt;=TODAY()+90),"EPI caduca ≤90 dies",IF(OR(N6562="Deteriorat usable",N6562="Revisió necessària"),"Revisar","OK"))))))))))</f>
      </c>
      <c r="R6562" s="20"/>
    </row>
    <row r="6563" customFormat="false" ht="15" hidden="false" customHeight="false" outlineLevel="0" collapsed="false">
      <c r="A6563" s="19" t="n">
        <v>61</v>
      </c>
      <c r="B6563" s="19" t="n">
        <f aca="false">IFERROR(VLOOKUP(A6563,Personal!$A$6:$F$112,2,FALSE()),"")</f>
        <v>0</v>
      </c>
      <c r="C6563" s="19" t="str">
        <f aca="false">IFERROR(VLOOKUP(A6563,Personal!$A$6:$F$112,3,FALSE()),"")</f>
        <v>Valls</v>
      </c>
      <c r="D6563" s="19" t="s">
        <v>64</v>
      </c>
      <c r="E6563" s="19" t="s">
        <v>65</v>
      </c>
      <c r="F6563" s="19" t="s">
        <v>66</v>
      </c>
      <c r="G6563" s="19" t="s">
        <v>291</v>
      </c>
      <c r="H6563" s="19" t="n">
        <f aca="false">IF(OR(VLOOKUP(A6563,Personal!$A$6:$F$112,5,FALSE())&lt;&gt;"Sí",N6563="No aplica"),0,'Catàleg GRAE'!D22)</f>
        <v>1</v>
      </c>
      <c r="I6563" s="20"/>
      <c r="J6563" s="20"/>
      <c r="K6563" s="20"/>
      <c r="L6563" s="21"/>
      <c r="M6563" s="21"/>
      <c r="N6563" s="20"/>
      <c r="O6563" s="20"/>
      <c r="P6563" s="19" t="str">
        <f aca="false">IF(I6563="","",I6563-H6563)</f>
        <v/>
      </c>
      <c r="Q6563" s="19" t="str">
        <f aca="true">IF(B6563="","",IF(N6563="No aplica","No aplica",IF(I6563="","Pendent",IF(N6563="Per substituir","Substituir",IF(OR(N6563="No localitzat",N6563="No lliurat"),"Reposar",IF(I6563&lt;H6563,"Reposar",IF(I6563&gt;H6563,"Revisar excedent",IF(AND(G6563="Sí",M6563&lt;&gt;"",M6563&lt;TODAY()),"EPI caducat",IF(AND(G6563="Sí",M6563&lt;&gt;"",M6563&lt;=TODAY()+90),"EPI caduca ≤90 dies",IF(OR(N6563="Deteriorat usable",N6563="Revisió necessària"),"Revisar","OK"))))))))))</f>
      </c>
      <c r="R6563" s="20"/>
    </row>
    <row r="6564" customFormat="false" ht="15" hidden="false" customHeight="false" outlineLevel="0" collapsed="false">
      <c r="A6564" s="19" t="n">
        <v>61</v>
      </c>
      <c r="B6564" s="19" t="n">
        <f aca="false">IFERROR(VLOOKUP(A6564,Personal!$A$6:$F$112,2,FALSE()),"")</f>
        <v>0</v>
      </c>
      <c r="C6564" s="19" t="str">
        <f aca="false">IFERROR(VLOOKUP(A6564,Personal!$A$6:$F$112,3,FALSE()),"")</f>
        <v>Valls</v>
      </c>
      <c r="D6564" s="19" t="s">
        <v>64</v>
      </c>
      <c r="E6564" s="19" t="s">
        <v>67</v>
      </c>
      <c r="F6564" s="19" t="s">
        <v>68</v>
      </c>
      <c r="G6564" s="19" t="s">
        <v>291</v>
      </c>
      <c r="H6564" s="19" t="n">
        <f aca="false">IF(OR(VLOOKUP(A6564,Personal!$A$6:$F$112,5,FALSE())&lt;&gt;"Sí",N6564="No aplica"),0,'Catàleg GRAE'!D23)</f>
        <v>1</v>
      </c>
      <c r="I6564" s="20"/>
      <c r="J6564" s="20"/>
      <c r="K6564" s="20"/>
      <c r="L6564" s="21"/>
      <c r="M6564" s="21"/>
      <c r="N6564" s="20"/>
      <c r="O6564" s="20"/>
      <c r="P6564" s="19" t="str">
        <f aca="false">IF(I6564="","",I6564-H6564)</f>
        <v/>
      </c>
      <c r="Q6564" s="19" t="str">
        <f aca="true">IF(B6564="","",IF(N6564="No aplica","No aplica",IF(I6564="","Pendent",IF(N6564="Per substituir","Substituir",IF(OR(N6564="No localitzat",N6564="No lliurat"),"Reposar",IF(I6564&lt;H6564,"Reposar",IF(I6564&gt;H6564,"Revisar excedent",IF(AND(G6564="Sí",M6564&lt;&gt;"",M6564&lt;TODAY()),"EPI caducat",IF(AND(G6564="Sí",M6564&lt;&gt;"",M6564&lt;=TODAY()+90),"EPI caduca ≤90 dies",IF(OR(N6564="Deteriorat usable",N6564="Revisió necessària"),"Revisar","OK"))))))))))</f>
      </c>
      <c r="R6564" s="20"/>
    </row>
    <row r="6565" customFormat="false" ht="15" hidden="false" customHeight="false" outlineLevel="0" collapsed="false">
      <c r="A6565" s="19" t="n">
        <v>61</v>
      </c>
      <c r="B6565" s="19" t="n">
        <f aca="false">IFERROR(VLOOKUP(A6565,Personal!$A$6:$F$112,2,FALSE()),"")</f>
        <v>0</v>
      </c>
      <c r="C6565" s="19" t="str">
        <f aca="false">IFERROR(VLOOKUP(A6565,Personal!$A$6:$F$112,3,FALSE()),"")</f>
        <v>Valls</v>
      </c>
      <c r="D6565" s="19" t="s">
        <v>64</v>
      </c>
      <c r="E6565" s="19" t="s">
        <v>69</v>
      </c>
      <c r="F6565" s="19" t="s">
        <v>70</v>
      </c>
      <c r="G6565" s="19" t="s">
        <v>291</v>
      </c>
      <c r="H6565" s="19" t="n">
        <f aca="false">IF(OR(VLOOKUP(A6565,Personal!$A$6:$F$112,5,FALSE())&lt;&gt;"Sí",N6565="No aplica"),0,'Catàleg GRAE'!D24)</f>
        <v>1</v>
      </c>
      <c r="I6565" s="20"/>
      <c r="J6565" s="20"/>
      <c r="K6565" s="20"/>
      <c r="L6565" s="21"/>
      <c r="M6565" s="21"/>
      <c r="N6565" s="20"/>
      <c r="O6565" s="20"/>
      <c r="P6565" s="19" t="str">
        <f aca="false">IF(I6565="","",I6565-H6565)</f>
        <v/>
      </c>
      <c r="Q6565" s="19" t="str">
        <f aca="true">IF(B6565="","",IF(N6565="No aplica","No aplica",IF(I6565="","Pendent",IF(N6565="Per substituir","Substituir",IF(OR(N6565="No localitzat",N6565="No lliurat"),"Reposar",IF(I6565&lt;H6565,"Reposar",IF(I6565&gt;H6565,"Revisar excedent",IF(AND(G6565="Sí",M6565&lt;&gt;"",M6565&lt;TODAY()),"EPI caducat",IF(AND(G6565="Sí",M6565&lt;&gt;"",M6565&lt;=TODAY()+90),"EPI caduca ≤90 dies",IF(OR(N6565="Deteriorat usable",N6565="Revisió necessària"),"Revisar","OK"))))))))))</f>
      </c>
      <c r="R6565" s="20"/>
    </row>
    <row r="6566" customFormat="false" ht="15" hidden="false" customHeight="false" outlineLevel="0" collapsed="false">
      <c r="A6566" s="19" t="n">
        <v>61</v>
      </c>
      <c r="B6566" s="19" t="n">
        <f aca="false">IFERROR(VLOOKUP(A6566,Personal!$A$6:$F$112,2,FALSE()),"")</f>
        <v>0</v>
      </c>
      <c r="C6566" s="19" t="str">
        <f aca="false">IFERROR(VLOOKUP(A6566,Personal!$A$6:$F$112,3,FALSE()),"")</f>
        <v>Valls</v>
      </c>
      <c r="D6566" s="19" t="s">
        <v>71</v>
      </c>
      <c r="E6566" s="19" t="s">
        <v>72</v>
      </c>
      <c r="F6566" s="19" t="s">
        <v>73</v>
      </c>
      <c r="G6566" s="19" t="s">
        <v>291</v>
      </c>
      <c r="H6566" s="19" t="n">
        <f aca="false">IF(OR(VLOOKUP(A6566,Personal!$A$6:$F$112,5,FALSE())&lt;&gt;"Sí",N6566="No aplica"),0,'Catàleg GRAE'!D25)</f>
        <v>1</v>
      </c>
      <c r="I6566" s="20"/>
      <c r="J6566" s="20"/>
      <c r="K6566" s="20"/>
      <c r="L6566" s="21"/>
      <c r="M6566" s="21"/>
      <c r="N6566" s="20"/>
      <c r="O6566" s="20"/>
      <c r="P6566" s="19" t="str">
        <f aca="false">IF(I6566="","",I6566-H6566)</f>
        <v/>
      </c>
      <c r="Q6566" s="19" t="str">
        <f aca="true">IF(B6566="","",IF(N6566="No aplica","No aplica",IF(I6566="","Pendent",IF(N6566="Per substituir","Substituir",IF(OR(N6566="No localitzat",N6566="No lliurat"),"Reposar",IF(I6566&lt;H6566,"Reposar",IF(I6566&gt;H6566,"Revisar excedent",IF(AND(G6566="Sí",M6566&lt;&gt;"",M6566&lt;TODAY()),"EPI caducat",IF(AND(G6566="Sí",M6566&lt;&gt;"",M6566&lt;=TODAY()+90),"EPI caduca ≤90 dies",IF(OR(N6566="Deteriorat usable",N6566="Revisió necessària"),"Revisar","OK"))))))))))</f>
      </c>
      <c r="R6566" s="20"/>
    </row>
    <row r="6567" customFormat="false" ht="15" hidden="false" customHeight="false" outlineLevel="0" collapsed="false">
      <c r="A6567" s="19" t="n">
        <v>61</v>
      </c>
      <c r="B6567" s="19" t="n">
        <f aca="false">IFERROR(VLOOKUP(A6567,Personal!$A$6:$F$112,2,FALSE()),"")</f>
        <v>0</v>
      </c>
      <c r="C6567" s="19" t="str">
        <f aca="false">IFERROR(VLOOKUP(A6567,Personal!$A$6:$F$112,3,FALSE()),"")</f>
        <v>Valls</v>
      </c>
      <c r="D6567" s="19" t="s">
        <v>40</v>
      </c>
      <c r="E6567" s="19" t="s">
        <v>74</v>
      </c>
      <c r="F6567" s="19" t="s">
        <v>75</v>
      </c>
      <c r="G6567" s="19" t="s">
        <v>272</v>
      </c>
      <c r="H6567" s="19" t="n">
        <f aca="false">IF(OR(VLOOKUP(A6567,Personal!$A$6:$F$112,5,FALSE())&lt;&gt;"Sí",N6567="No aplica"),0,'Catàleg GRAE'!D26)</f>
        <v>1</v>
      </c>
      <c r="I6567" s="20"/>
      <c r="J6567" s="20"/>
      <c r="K6567" s="20"/>
      <c r="L6567" s="21"/>
      <c r="M6567" s="21"/>
      <c r="N6567" s="20"/>
      <c r="O6567" s="20"/>
      <c r="P6567" s="19" t="str">
        <f aca="false">IF(I6567="","",I6567-H6567)</f>
        <v/>
      </c>
      <c r="Q6567" s="19" t="str">
        <f aca="true">IF(B6567="","",IF(N6567="No aplica","No aplica",IF(I6567="","Pendent",IF(N6567="Per substituir","Substituir",IF(OR(N6567="No localitzat",N6567="No lliurat"),"Reposar",IF(I6567&lt;H6567,"Reposar",IF(I6567&gt;H6567,"Revisar excedent",IF(AND(G6567="Sí",M6567&lt;&gt;"",M6567&lt;TODAY()),"EPI caducat",IF(AND(G6567="Sí",M6567&lt;&gt;"",M6567&lt;=TODAY()+90),"EPI caduca ≤90 dies",IF(OR(N6567="Deteriorat usable",N6567="Revisió necessària"),"Revisar","OK"))))))))))</f>
      </c>
      <c r="R6567" s="20"/>
    </row>
    <row r="6568" customFormat="false" ht="15" hidden="false" customHeight="false" outlineLevel="0" collapsed="false">
      <c r="A6568" s="19" t="n">
        <v>61</v>
      </c>
      <c r="B6568" s="19" t="n">
        <f aca="false">IFERROR(VLOOKUP(A6568,Personal!$A$6:$F$112,2,FALSE()),"")</f>
        <v>0</v>
      </c>
      <c r="C6568" s="19" t="str">
        <f aca="false">IFERROR(VLOOKUP(A6568,Personal!$A$6:$F$112,3,FALSE()),"")</f>
        <v>Valls</v>
      </c>
      <c r="D6568" s="19" t="s">
        <v>40</v>
      </c>
      <c r="E6568" s="19" t="s">
        <v>76</v>
      </c>
      <c r="F6568" s="19" t="s">
        <v>77</v>
      </c>
      <c r="G6568" s="19" t="s">
        <v>291</v>
      </c>
      <c r="H6568" s="19" t="n">
        <f aca="false">IF(OR(VLOOKUP(A6568,Personal!$A$6:$F$112,5,FALSE())&lt;&gt;"Sí",N6568="No aplica"),0,'Catàleg GRAE'!D27)</f>
        <v>1</v>
      </c>
      <c r="I6568" s="20"/>
      <c r="J6568" s="20"/>
      <c r="K6568" s="20"/>
      <c r="L6568" s="21"/>
      <c r="M6568" s="21"/>
      <c r="N6568" s="20"/>
      <c r="O6568" s="20"/>
      <c r="P6568" s="19" t="str">
        <f aca="false">IF(I6568="","",I6568-H6568)</f>
        <v/>
      </c>
      <c r="Q6568" s="19" t="str">
        <f aca="true">IF(B6568="","",IF(N6568="No aplica","No aplica",IF(I6568="","Pendent",IF(N6568="Per substituir","Substituir",IF(OR(N6568="No localitzat",N6568="No lliurat"),"Reposar",IF(I6568&lt;H6568,"Reposar",IF(I6568&gt;H6568,"Revisar excedent",IF(AND(G6568="Sí",M6568&lt;&gt;"",M6568&lt;TODAY()),"EPI caducat",IF(AND(G6568="Sí",M6568&lt;&gt;"",M6568&lt;=TODAY()+90),"EPI caduca ≤90 dies",IF(OR(N6568="Deteriorat usable",N6568="Revisió necessària"),"Revisar","OK"))))))))))</f>
      </c>
      <c r="R6568" s="20"/>
    </row>
    <row r="6569" customFormat="false" ht="15" hidden="false" customHeight="false" outlineLevel="0" collapsed="false">
      <c r="A6569" s="19" t="n">
        <v>61</v>
      </c>
      <c r="B6569" s="19" t="n">
        <f aca="false">IFERROR(VLOOKUP(A6569,Personal!$A$6:$F$112,2,FALSE()),"")</f>
        <v>0</v>
      </c>
      <c r="C6569" s="19" t="str">
        <f aca="false">IFERROR(VLOOKUP(A6569,Personal!$A$6:$F$112,3,FALSE()),"")</f>
        <v>Valls</v>
      </c>
      <c r="D6569" s="19" t="s">
        <v>78</v>
      </c>
      <c r="E6569" s="19" t="s">
        <v>79</v>
      </c>
      <c r="F6569" s="19" t="s">
        <v>80</v>
      </c>
      <c r="G6569" s="19" t="s">
        <v>291</v>
      </c>
      <c r="H6569" s="19" t="n">
        <f aca="false">IF(OR(VLOOKUP(A6569,Personal!$A$6:$F$112,5,FALSE())&lt;&gt;"Sí",N6569="No aplica"),0,'Catàleg GRAE'!D28)</f>
        <v>1</v>
      </c>
      <c r="I6569" s="20"/>
      <c r="J6569" s="20"/>
      <c r="K6569" s="20"/>
      <c r="L6569" s="21"/>
      <c r="M6569" s="21"/>
      <c r="N6569" s="20"/>
      <c r="O6569" s="20"/>
      <c r="P6569" s="19" t="str">
        <f aca="false">IF(I6569="","",I6569-H6569)</f>
        <v/>
      </c>
      <c r="Q6569" s="19" t="str">
        <f aca="true">IF(B6569="","",IF(N6569="No aplica","No aplica",IF(I6569="","Pendent",IF(N6569="Per substituir","Substituir",IF(OR(N6569="No localitzat",N6569="No lliurat"),"Reposar",IF(I6569&lt;H6569,"Reposar",IF(I6569&gt;H6569,"Revisar excedent",IF(AND(G6569="Sí",M6569&lt;&gt;"",M6569&lt;TODAY()),"EPI caducat",IF(AND(G6569="Sí",M6569&lt;&gt;"",M6569&lt;=TODAY()+90),"EPI caduca ≤90 dies",IF(OR(N6569="Deteriorat usable",N6569="Revisió necessària"),"Revisar","OK"))))))))))</f>
      </c>
      <c r="R6569" s="20"/>
    </row>
    <row r="6570" customFormat="false" ht="15" hidden="false" customHeight="false" outlineLevel="0" collapsed="false">
      <c r="A6570" s="19" t="n">
        <v>61</v>
      </c>
      <c r="B6570" s="19" t="n">
        <f aca="false">IFERROR(VLOOKUP(A6570,Personal!$A$6:$F$112,2,FALSE()),"")</f>
        <v>0</v>
      </c>
      <c r="C6570" s="19" t="str">
        <f aca="false">IFERROR(VLOOKUP(A6570,Personal!$A$6:$F$112,3,FALSE()),"")</f>
        <v>Valls</v>
      </c>
      <c r="D6570" s="19" t="s">
        <v>26</v>
      </c>
      <c r="E6570" s="19" t="s">
        <v>81</v>
      </c>
      <c r="F6570" s="19" t="s">
        <v>82</v>
      </c>
      <c r="G6570" s="19" t="s">
        <v>272</v>
      </c>
      <c r="H6570" s="19" t="n">
        <f aca="false">IF(OR(VLOOKUP(A6570,Personal!$A$6:$F$112,5,FALSE())&lt;&gt;"Sí",N6570="No aplica"),0,'Catàleg GRAE'!D29)</f>
        <v>1</v>
      </c>
      <c r="I6570" s="20"/>
      <c r="J6570" s="20"/>
      <c r="K6570" s="20"/>
      <c r="L6570" s="21"/>
      <c r="M6570" s="21"/>
      <c r="N6570" s="20"/>
      <c r="O6570" s="20"/>
      <c r="P6570" s="19" t="str">
        <f aca="false">IF(I6570="","",I6570-H6570)</f>
        <v/>
      </c>
      <c r="Q6570" s="19" t="str">
        <f aca="true">IF(B6570="","",IF(N6570="No aplica","No aplica",IF(I6570="","Pendent",IF(N6570="Per substituir","Substituir",IF(OR(N6570="No localitzat",N6570="No lliurat"),"Reposar",IF(I6570&lt;H6570,"Reposar",IF(I6570&gt;H6570,"Revisar excedent",IF(AND(G6570="Sí",M6570&lt;&gt;"",M6570&lt;TODAY()),"EPI caducat",IF(AND(G6570="Sí",M6570&lt;&gt;"",M6570&lt;=TODAY()+90),"EPI caduca ≤90 dies",IF(OR(N6570="Deteriorat usable",N6570="Revisió necessària"),"Revisar","OK"))))))))))</f>
      </c>
      <c r="R6570" s="20"/>
    </row>
    <row r="6571" customFormat="false" ht="15" hidden="false" customHeight="false" outlineLevel="0" collapsed="false">
      <c r="A6571" s="19" t="n">
        <v>61</v>
      </c>
      <c r="B6571" s="19" t="n">
        <f aca="false">IFERROR(VLOOKUP(A6571,Personal!$A$6:$F$112,2,FALSE()),"")</f>
        <v>0</v>
      </c>
      <c r="C6571" s="19" t="str">
        <f aca="false">IFERROR(VLOOKUP(A6571,Personal!$A$6:$F$112,3,FALSE()),"")</f>
        <v>Valls</v>
      </c>
      <c r="D6571" s="19" t="s">
        <v>83</v>
      </c>
      <c r="E6571" s="19" t="s">
        <v>84</v>
      </c>
      <c r="F6571" s="19" t="s">
        <v>85</v>
      </c>
      <c r="G6571" s="19" t="s">
        <v>291</v>
      </c>
      <c r="H6571" s="19" t="n">
        <f aca="false">IF(OR(VLOOKUP(A6571,Personal!$A$6:$F$112,5,FALSE())&lt;&gt;"Sí",N6571="No aplica"),0,'Catàleg GRAE'!D30)</f>
        <v>2</v>
      </c>
      <c r="I6571" s="20"/>
      <c r="J6571" s="20"/>
      <c r="K6571" s="20"/>
      <c r="L6571" s="21"/>
      <c r="M6571" s="21"/>
      <c r="N6571" s="20"/>
      <c r="O6571" s="20"/>
      <c r="P6571" s="19" t="str">
        <f aca="false">IF(I6571="","",I6571-H6571)</f>
        <v/>
      </c>
      <c r="Q6571" s="19" t="str">
        <f aca="true">IF(B6571="","",IF(N6571="No aplica","No aplica",IF(I6571="","Pendent",IF(N6571="Per substituir","Substituir",IF(OR(N6571="No localitzat",N6571="No lliurat"),"Reposar",IF(I6571&lt;H6571,"Reposar",IF(I6571&gt;H6571,"Revisar excedent",IF(AND(G6571="Sí",M6571&lt;&gt;"",M6571&lt;TODAY()),"EPI caducat",IF(AND(G6571="Sí",M6571&lt;&gt;"",M6571&lt;=TODAY()+90),"EPI caduca ≤90 dies",IF(OR(N6571="Deteriorat usable",N6571="Revisió necessària"),"Revisar","OK"))))))))))</f>
      </c>
      <c r="R6571" s="20"/>
    </row>
    <row r="6572" customFormat="false" ht="15" hidden="false" customHeight="false" outlineLevel="0" collapsed="false">
      <c r="A6572" s="19" t="n">
        <v>61</v>
      </c>
      <c r="B6572" s="19" t="n">
        <f aca="false">IFERROR(VLOOKUP(A6572,Personal!$A$6:$F$112,2,FALSE()),"")</f>
        <v>0</v>
      </c>
      <c r="C6572" s="19" t="str">
        <f aca="false">IFERROR(VLOOKUP(A6572,Personal!$A$6:$F$112,3,FALSE()),"")</f>
        <v>Valls</v>
      </c>
      <c r="D6572" s="19" t="s">
        <v>83</v>
      </c>
      <c r="E6572" s="19" t="s">
        <v>86</v>
      </c>
      <c r="F6572" s="19" t="s">
        <v>87</v>
      </c>
      <c r="G6572" s="19" t="s">
        <v>291</v>
      </c>
      <c r="H6572" s="19" t="n">
        <f aca="false">IF(OR(VLOOKUP(A6572,Personal!$A$6:$F$112,5,FALSE())&lt;&gt;"Sí",N6572="No aplica"),0,'Catàleg GRAE'!D31)</f>
        <v>2</v>
      </c>
      <c r="I6572" s="20"/>
      <c r="J6572" s="20"/>
      <c r="K6572" s="20"/>
      <c r="L6572" s="21"/>
      <c r="M6572" s="21"/>
      <c r="N6572" s="20"/>
      <c r="O6572" s="20"/>
      <c r="P6572" s="19" t="str">
        <f aca="false">IF(I6572="","",I6572-H6572)</f>
        <v/>
      </c>
      <c r="Q6572" s="19" t="str">
        <f aca="true">IF(B6572="","",IF(N6572="No aplica","No aplica",IF(I6572="","Pendent",IF(N6572="Per substituir","Substituir",IF(OR(N6572="No localitzat",N6572="No lliurat"),"Reposar",IF(I6572&lt;H6572,"Reposar",IF(I6572&gt;H6572,"Revisar excedent",IF(AND(G6572="Sí",M6572&lt;&gt;"",M6572&lt;TODAY()),"EPI caducat",IF(AND(G6572="Sí",M6572&lt;&gt;"",M6572&lt;=TODAY()+90),"EPI caduca ≤90 dies",IF(OR(N6572="Deteriorat usable",N6572="Revisió necessària"),"Revisar","OK"))))))))))</f>
      </c>
      <c r="R6572" s="20"/>
    </row>
    <row r="6573" customFormat="false" ht="15" hidden="false" customHeight="false" outlineLevel="0" collapsed="false">
      <c r="A6573" s="19" t="n">
        <v>61</v>
      </c>
      <c r="B6573" s="19" t="n">
        <f aca="false">IFERROR(VLOOKUP(A6573,Personal!$A$6:$F$112,2,FALSE()),"")</f>
        <v>0</v>
      </c>
      <c r="C6573" s="19" t="str">
        <f aca="false">IFERROR(VLOOKUP(A6573,Personal!$A$6:$F$112,3,FALSE()),"")</f>
        <v>Valls</v>
      </c>
      <c r="D6573" s="19" t="s">
        <v>83</v>
      </c>
      <c r="E6573" s="19" t="s">
        <v>88</v>
      </c>
      <c r="F6573" s="19" t="s">
        <v>89</v>
      </c>
      <c r="G6573" s="19" t="s">
        <v>291</v>
      </c>
      <c r="H6573" s="19" t="n">
        <f aca="false">IF(OR(VLOOKUP(A6573,Personal!$A$6:$F$112,5,FALSE())&lt;&gt;"Sí",N6573="No aplica"),0,'Catàleg GRAE'!D32)</f>
        <v>2</v>
      </c>
      <c r="I6573" s="20"/>
      <c r="J6573" s="20"/>
      <c r="K6573" s="20"/>
      <c r="L6573" s="21"/>
      <c r="M6573" s="21"/>
      <c r="N6573" s="20"/>
      <c r="O6573" s="20"/>
      <c r="P6573" s="19" t="str">
        <f aca="false">IF(I6573="","",I6573-H6573)</f>
        <v/>
      </c>
      <c r="Q6573" s="19" t="str">
        <f aca="true">IF(B6573="","",IF(N6573="No aplica","No aplica",IF(I6573="","Pendent",IF(N6573="Per substituir","Substituir",IF(OR(N6573="No localitzat",N6573="No lliurat"),"Reposar",IF(I6573&lt;H6573,"Reposar",IF(I6573&gt;H6573,"Revisar excedent",IF(AND(G6573="Sí",M6573&lt;&gt;"",M6573&lt;TODAY()),"EPI caducat",IF(AND(G6573="Sí",M6573&lt;&gt;"",M6573&lt;=TODAY()+90),"EPI caduca ≤90 dies",IF(OR(N6573="Deteriorat usable",N6573="Revisió necessària"),"Revisar","OK"))))))))))</f>
      </c>
      <c r="R6573" s="20"/>
    </row>
    <row r="6574" customFormat="false" ht="15" hidden="false" customHeight="false" outlineLevel="0" collapsed="false">
      <c r="A6574" s="19" t="n">
        <v>61</v>
      </c>
      <c r="B6574" s="19" t="n">
        <f aca="false">IFERROR(VLOOKUP(A6574,Personal!$A$6:$F$112,2,FALSE()),"")</f>
        <v>0</v>
      </c>
      <c r="C6574" s="19" t="str">
        <f aca="false">IFERROR(VLOOKUP(A6574,Personal!$A$6:$F$112,3,FALSE()),"")</f>
        <v>Valls</v>
      </c>
      <c r="D6574" s="19" t="s">
        <v>83</v>
      </c>
      <c r="E6574" s="19" t="s">
        <v>90</v>
      </c>
      <c r="F6574" s="19" t="s">
        <v>91</v>
      </c>
      <c r="G6574" s="19" t="s">
        <v>291</v>
      </c>
      <c r="H6574" s="19" t="n">
        <f aca="false">IF(OR(VLOOKUP(A6574,Personal!$A$6:$F$112,5,FALSE())&lt;&gt;"Sí",N6574="No aplica"),0,'Catàleg GRAE'!D33)</f>
        <v>1</v>
      </c>
      <c r="I6574" s="20"/>
      <c r="J6574" s="20"/>
      <c r="K6574" s="20"/>
      <c r="L6574" s="21"/>
      <c r="M6574" s="21"/>
      <c r="N6574" s="20"/>
      <c r="O6574" s="20"/>
      <c r="P6574" s="19" t="str">
        <f aca="false">IF(I6574="","",I6574-H6574)</f>
        <v/>
      </c>
      <c r="Q6574" s="19" t="str">
        <f aca="true">IF(B6574="","",IF(N6574="No aplica","No aplica",IF(I6574="","Pendent",IF(N6574="Per substituir","Substituir",IF(OR(N6574="No localitzat",N6574="No lliurat"),"Reposar",IF(I6574&lt;H6574,"Reposar",IF(I6574&gt;H6574,"Revisar excedent",IF(AND(G6574="Sí",M6574&lt;&gt;"",M6574&lt;TODAY()),"EPI caducat",IF(AND(G6574="Sí",M6574&lt;&gt;"",M6574&lt;=TODAY()+90),"EPI caduca ≤90 dies",IF(OR(N6574="Deteriorat usable",N6574="Revisió necessària"),"Revisar","OK"))))))))))</f>
      </c>
      <c r="R6574" s="20"/>
    </row>
    <row r="6575" customFormat="false" ht="15" hidden="false" customHeight="false" outlineLevel="0" collapsed="false">
      <c r="A6575" s="19" t="n">
        <v>61</v>
      </c>
      <c r="B6575" s="19" t="n">
        <f aca="false">IFERROR(VLOOKUP(A6575,Personal!$A$6:$F$112,2,FALSE()),"")</f>
        <v>0</v>
      </c>
      <c r="C6575" s="19" t="str">
        <f aca="false">IFERROR(VLOOKUP(A6575,Personal!$A$6:$F$112,3,FALSE()),"")</f>
        <v>Valls</v>
      </c>
      <c r="D6575" s="19" t="s">
        <v>40</v>
      </c>
      <c r="E6575" s="19" t="s">
        <v>92</v>
      </c>
      <c r="F6575" s="19" t="s">
        <v>93</v>
      </c>
      <c r="G6575" s="19" t="s">
        <v>291</v>
      </c>
      <c r="H6575" s="19" t="n">
        <f aca="false">IF(OR(VLOOKUP(A6575,Personal!$A$6:$F$112,5,FALSE())&lt;&gt;"Sí",N6575="No aplica"),0,'Catàleg GRAE'!D34)</f>
        <v>1</v>
      </c>
      <c r="I6575" s="20"/>
      <c r="J6575" s="20"/>
      <c r="K6575" s="20"/>
      <c r="L6575" s="21"/>
      <c r="M6575" s="21"/>
      <c r="N6575" s="20"/>
      <c r="O6575" s="20"/>
      <c r="P6575" s="19" t="str">
        <f aca="false">IF(I6575="","",I6575-H6575)</f>
        <v/>
      </c>
      <c r="Q6575" s="19" t="str">
        <f aca="true">IF(B6575="","",IF(N6575="No aplica","No aplica",IF(I6575="","Pendent",IF(N6575="Per substituir","Substituir",IF(OR(N6575="No localitzat",N6575="No lliurat"),"Reposar",IF(I6575&lt;H6575,"Reposar",IF(I6575&gt;H6575,"Revisar excedent",IF(AND(G6575="Sí",M6575&lt;&gt;"",M6575&lt;TODAY()),"EPI caducat",IF(AND(G6575="Sí",M6575&lt;&gt;"",M6575&lt;=TODAY()+90),"EPI caduca ≤90 dies",IF(OR(N6575="Deteriorat usable",N6575="Revisió necessària"),"Revisar","OK"))))))))))</f>
      </c>
      <c r="R6575" s="20"/>
    </row>
    <row r="6576" customFormat="false" ht="15" hidden="false" customHeight="false" outlineLevel="0" collapsed="false">
      <c r="A6576" s="19" t="n">
        <v>61</v>
      </c>
      <c r="B6576" s="19" t="n">
        <f aca="false">IFERROR(VLOOKUP(A6576,Personal!$A$6:$F$112,2,FALSE()),"")</f>
        <v>0</v>
      </c>
      <c r="C6576" s="19" t="str">
        <f aca="false">IFERROR(VLOOKUP(A6576,Personal!$A$6:$F$112,3,FALSE()),"")</f>
        <v>Valls</v>
      </c>
      <c r="D6576" s="19" t="s">
        <v>94</v>
      </c>
      <c r="E6576" s="19" t="s">
        <v>95</v>
      </c>
      <c r="F6576" s="19" t="s">
        <v>96</v>
      </c>
      <c r="G6576" s="19" t="s">
        <v>291</v>
      </c>
      <c r="H6576" s="19" t="n">
        <f aca="false">IF(OR(VLOOKUP(A6576,Personal!$A$6:$F$112,5,FALSE())&lt;&gt;"Sí",N6576="No aplica"),0,'Catàleg GRAE'!D35)</f>
        <v>1</v>
      </c>
      <c r="I6576" s="20"/>
      <c r="J6576" s="20"/>
      <c r="K6576" s="20"/>
      <c r="L6576" s="21"/>
      <c r="M6576" s="21"/>
      <c r="N6576" s="20"/>
      <c r="O6576" s="20"/>
      <c r="P6576" s="19" t="str">
        <f aca="false">IF(I6576="","",I6576-H6576)</f>
        <v/>
      </c>
      <c r="Q6576" s="19" t="str">
        <f aca="true">IF(B6576="","",IF(N6576="No aplica","No aplica",IF(I6576="","Pendent",IF(N6576="Per substituir","Substituir",IF(OR(N6576="No localitzat",N6576="No lliurat"),"Reposar",IF(I6576&lt;H6576,"Reposar",IF(I6576&gt;H6576,"Revisar excedent",IF(AND(G6576="Sí",M6576&lt;&gt;"",M6576&lt;TODAY()),"EPI caducat",IF(AND(G6576="Sí",M6576&lt;&gt;"",M6576&lt;=TODAY()+90),"EPI caduca ≤90 dies",IF(OR(N6576="Deteriorat usable",N6576="Revisió necessària"),"Revisar","OK"))))))))))</f>
      </c>
      <c r="R6576" s="20"/>
    </row>
    <row r="6577" customFormat="false" ht="15" hidden="false" customHeight="false" outlineLevel="0" collapsed="false">
      <c r="A6577" s="19" t="n">
        <v>61</v>
      </c>
      <c r="B6577" s="19" t="n">
        <f aca="false">IFERROR(VLOOKUP(A6577,Personal!$A$6:$F$112,2,FALSE()),"")</f>
        <v>0</v>
      </c>
      <c r="C6577" s="19" t="str">
        <f aca="false">IFERROR(VLOOKUP(A6577,Personal!$A$6:$F$112,3,FALSE()),"")</f>
        <v>Valls</v>
      </c>
      <c r="D6577" s="19" t="s">
        <v>97</v>
      </c>
      <c r="E6577" s="19" t="s">
        <v>98</v>
      </c>
      <c r="F6577" s="19" t="s">
        <v>99</v>
      </c>
      <c r="G6577" s="19" t="s">
        <v>291</v>
      </c>
      <c r="H6577" s="19" t="n">
        <f aca="false">IF(OR(VLOOKUP(A6577,Personal!$A$6:$F$112,5,FALSE())&lt;&gt;"Sí",N6577="No aplica"),0,'Catàleg GRAE'!D36)</f>
        <v>3</v>
      </c>
      <c r="I6577" s="20"/>
      <c r="J6577" s="20"/>
      <c r="K6577" s="20"/>
      <c r="L6577" s="21"/>
      <c r="M6577" s="21"/>
      <c r="N6577" s="20"/>
      <c r="O6577" s="20"/>
      <c r="P6577" s="19" t="str">
        <f aca="false">IF(I6577="","",I6577-H6577)</f>
        <v/>
      </c>
      <c r="Q6577" s="19" t="str">
        <f aca="true">IF(B6577="","",IF(N6577="No aplica","No aplica",IF(I6577="","Pendent",IF(N6577="Per substituir","Substituir",IF(OR(N6577="No localitzat",N6577="No lliurat"),"Reposar",IF(I6577&lt;H6577,"Reposar",IF(I6577&gt;H6577,"Revisar excedent",IF(AND(G6577="Sí",M6577&lt;&gt;"",M6577&lt;TODAY()),"EPI caducat",IF(AND(G6577="Sí",M6577&lt;&gt;"",M6577&lt;=TODAY()+90),"EPI caduca ≤90 dies",IF(OR(N6577="Deteriorat usable",N6577="Revisió necessària"),"Revisar","OK"))))))))))</f>
      </c>
      <c r="R6577" s="20"/>
    </row>
    <row r="6578" customFormat="false" ht="15" hidden="false" customHeight="false" outlineLevel="0" collapsed="false">
      <c r="A6578" s="19" t="n">
        <v>61</v>
      </c>
      <c r="B6578" s="19" t="n">
        <f aca="false">IFERROR(VLOOKUP(A6578,Personal!$A$6:$F$112,2,FALSE()),"")</f>
        <v>0</v>
      </c>
      <c r="C6578" s="19" t="str">
        <f aca="false">IFERROR(VLOOKUP(A6578,Personal!$A$6:$F$112,3,FALSE()),"")</f>
        <v>Valls</v>
      </c>
      <c r="D6578" s="19" t="s">
        <v>97</v>
      </c>
      <c r="E6578" s="19" t="s">
        <v>100</v>
      </c>
      <c r="F6578" s="19" t="s">
        <v>101</v>
      </c>
      <c r="G6578" s="19" t="s">
        <v>291</v>
      </c>
      <c r="H6578" s="19" t="n">
        <f aca="false">IF(OR(VLOOKUP(A6578,Personal!$A$6:$F$112,5,FALSE())&lt;&gt;"Sí",N6578="No aplica"),0,'Catàleg GRAE'!D37)</f>
        <v>1</v>
      </c>
      <c r="I6578" s="20"/>
      <c r="J6578" s="20"/>
      <c r="K6578" s="20"/>
      <c r="L6578" s="21"/>
      <c r="M6578" s="21"/>
      <c r="N6578" s="20"/>
      <c r="O6578" s="20"/>
      <c r="P6578" s="19" t="str">
        <f aca="false">IF(I6578="","",I6578-H6578)</f>
        <v/>
      </c>
      <c r="Q6578" s="19" t="str">
        <f aca="true">IF(B6578="","",IF(N6578="No aplica","No aplica",IF(I6578="","Pendent",IF(N6578="Per substituir","Substituir",IF(OR(N6578="No localitzat",N6578="No lliurat"),"Reposar",IF(I6578&lt;H6578,"Reposar",IF(I6578&gt;H6578,"Revisar excedent",IF(AND(G6578="Sí",M6578&lt;&gt;"",M6578&lt;TODAY()),"EPI caducat",IF(AND(G6578="Sí",M6578&lt;&gt;"",M6578&lt;=TODAY()+90),"EPI caduca ≤90 dies",IF(OR(N6578="Deteriorat usable",N6578="Revisió necessària"),"Revisar","OK"))))))))))</f>
      </c>
      <c r="R6578" s="20"/>
    </row>
    <row r="6579" customFormat="false" ht="15" hidden="false" customHeight="false" outlineLevel="0" collapsed="false">
      <c r="A6579" s="19" t="n">
        <v>61</v>
      </c>
      <c r="B6579" s="19" t="n">
        <f aca="false">IFERROR(VLOOKUP(A6579,Personal!$A$6:$F$112,2,FALSE()),"")</f>
        <v>0</v>
      </c>
      <c r="C6579" s="19" t="str">
        <f aca="false">IFERROR(VLOOKUP(A6579,Personal!$A$6:$F$112,3,FALSE()),"")</f>
        <v>Valls</v>
      </c>
      <c r="D6579" s="19" t="s">
        <v>102</v>
      </c>
      <c r="E6579" s="19" t="s">
        <v>103</v>
      </c>
      <c r="F6579" s="19" t="s">
        <v>104</v>
      </c>
      <c r="G6579" s="19" t="s">
        <v>291</v>
      </c>
      <c r="H6579" s="19" t="n">
        <f aca="false">IF(OR(VLOOKUP(A6579,Personal!$A$6:$F$112,5,FALSE())&lt;&gt;"Sí",N6579="No aplica"),0,'Catàleg GRAE'!D38)</f>
        <v>1</v>
      </c>
      <c r="I6579" s="20"/>
      <c r="J6579" s="20"/>
      <c r="K6579" s="20"/>
      <c r="L6579" s="21"/>
      <c r="M6579" s="21"/>
      <c r="N6579" s="20"/>
      <c r="O6579" s="20"/>
      <c r="P6579" s="19" t="str">
        <f aca="false">IF(I6579="","",I6579-H6579)</f>
        <v/>
      </c>
      <c r="Q6579" s="19" t="str">
        <f aca="true">IF(B6579="","",IF(N6579="No aplica","No aplica",IF(I6579="","Pendent",IF(N6579="Per substituir","Substituir",IF(OR(N6579="No localitzat",N6579="No lliurat"),"Reposar",IF(I6579&lt;H6579,"Reposar",IF(I6579&gt;H6579,"Revisar excedent",IF(AND(G6579="Sí",M6579&lt;&gt;"",M6579&lt;TODAY()),"EPI caducat",IF(AND(G6579="Sí",M6579&lt;&gt;"",M6579&lt;=TODAY()+90),"EPI caduca ≤90 dies",IF(OR(N6579="Deteriorat usable",N6579="Revisió necessària"),"Revisar","OK"))))))))))</f>
      </c>
      <c r="R6579" s="20"/>
    </row>
    <row r="6580" customFormat="false" ht="15" hidden="false" customHeight="false" outlineLevel="0" collapsed="false">
      <c r="A6580" s="19" t="n">
        <v>61</v>
      </c>
      <c r="B6580" s="19" t="n">
        <f aca="false">IFERROR(VLOOKUP(A6580,Personal!$A$6:$F$112,2,FALSE()),"")</f>
        <v>0</v>
      </c>
      <c r="C6580" s="19" t="str">
        <f aca="false">IFERROR(VLOOKUP(A6580,Personal!$A$6:$F$112,3,FALSE()),"")</f>
        <v>Valls</v>
      </c>
      <c r="D6580" s="19" t="s">
        <v>97</v>
      </c>
      <c r="E6580" s="19" t="s">
        <v>105</v>
      </c>
      <c r="F6580" s="19" t="s">
        <v>106</v>
      </c>
      <c r="G6580" s="19" t="s">
        <v>291</v>
      </c>
      <c r="H6580" s="19" t="n">
        <f aca="false">IF(OR(VLOOKUP(A6580,Personal!$A$6:$F$112,5,FALSE())&lt;&gt;"Sí",N6580="No aplica"),0,'Catàleg GRAE'!D39)</f>
        <v>3</v>
      </c>
      <c r="I6580" s="20"/>
      <c r="J6580" s="20"/>
      <c r="K6580" s="20"/>
      <c r="L6580" s="21"/>
      <c r="M6580" s="21"/>
      <c r="N6580" s="20"/>
      <c r="O6580" s="20"/>
      <c r="P6580" s="19" t="str">
        <f aca="false">IF(I6580="","",I6580-H6580)</f>
        <v/>
      </c>
      <c r="Q6580" s="19" t="str">
        <f aca="true">IF(B6580="","",IF(N6580="No aplica","No aplica",IF(I6580="","Pendent",IF(N6580="Per substituir","Substituir",IF(OR(N6580="No localitzat",N6580="No lliurat"),"Reposar",IF(I6580&lt;H6580,"Reposar",IF(I6580&gt;H6580,"Revisar excedent",IF(AND(G6580="Sí",M6580&lt;&gt;"",M6580&lt;TODAY()),"EPI caducat",IF(AND(G6580="Sí",M6580&lt;&gt;"",M6580&lt;=TODAY()+90),"EPI caduca ≤90 dies",IF(OR(N6580="Deteriorat usable",N6580="Revisió necessària"),"Revisar","OK"))))))))))</f>
      </c>
      <c r="R6580" s="20"/>
    </row>
    <row r="6581" customFormat="false" ht="15" hidden="false" customHeight="false" outlineLevel="0" collapsed="false">
      <c r="A6581" s="19" t="n">
        <v>61</v>
      </c>
      <c r="B6581" s="19" t="n">
        <f aca="false">IFERROR(VLOOKUP(A6581,Personal!$A$6:$F$112,2,FALSE()),"")</f>
        <v>0</v>
      </c>
      <c r="C6581" s="19" t="str">
        <f aca="false">IFERROR(VLOOKUP(A6581,Personal!$A$6:$F$112,3,FALSE()),"")</f>
        <v>Valls</v>
      </c>
      <c r="D6581" s="19" t="s">
        <v>97</v>
      </c>
      <c r="E6581" s="19" t="s">
        <v>105</v>
      </c>
      <c r="F6581" s="19" t="s">
        <v>107</v>
      </c>
      <c r="G6581" s="19" t="s">
        <v>291</v>
      </c>
      <c r="H6581" s="19" t="n">
        <f aca="false">IF(OR(VLOOKUP(A6581,Personal!$A$6:$F$112,5,FALSE())&lt;&gt;"Sí",N6581="No aplica"),0,'Catàleg GRAE'!D40)</f>
        <v>3</v>
      </c>
      <c r="I6581" s="20"/>
      <c r="J6581" s="20"/>
      <c r="K6581" s="20"/>
      <c r="L6581" s="21"/>
      <c r="M6581" s="21"/>
      <c r="N6581" s="20"/>
      <c r="O6581" s="20"/>
      <c r="P6581" s="19" t="str">
        <f aca="false">IF(I6581="","",I6581-H6581)</f>
        <v/>
      </c>
      <c r="Q6581" s="19" t="str">
        <f aca="true">IF(B6581="","",IF(N6581="No aplica","No aplica",IF(I6581="","Pendent",IF(N6581="Per substituir","Substituir",IF(OR(N6581="No localitzat",N6581="No lliurat"),"Reposar",IF(I6581&lt;H6581,"Reposar",IF(I6581&gt;H6581,"Revisar excedent",IF(AND(G6581="Sí",M6581&lt;&gt;"",M6581&lt;TODAY()),"EPI caducat",IF(AND(G6581="Sí",M6581&lt;&gt;"",M6581&lt;=TODAY()+90),"EPI caduca ≤90 dies",IF(OR(N6581="Deteriorat usable",N6581="Revisió necessària"),"Revisar","OK"))))))))))</f>
      </c>
      <c r="R6581" s="20"/>
    </row>
    <row r="6582" customFormat="false" ht="15" hidden="false" customHeight="false" outlineLevel="0" collapsed="false">
      <c r="A6582" s="19" t="n">
        <v>61</v>
      </c>
      <c r="B6582" s="19" t="n">
        <f aca="false">IFERROR(VLOOKUP(A6582,Personal!$A$6:$F$112,2,FALSE()),"")</f>
        <v>0</v>
      </c>
      <c r="C6582" s="19" t="str">
        <f aca="false">IFERROR(VLOOKUP(A6582,Personal!$A$6:$F$112,3,FALSE()),"")</f>
        <v>Valls</v>
      </c>
      <c r="D6582" s="19" t="s">
        <v>97</v>
      </c>
      <c r="E6582" s="19" t="s">
        <v>108</v>
      </c>
      <c r="F6582" s="19" t="s">
        <v>109</v>
      </c>
      <c r="G6582" s="19" t="s">
        <v>291</v>
      </c>
      <c r="H6582" s="19" t="n">
        <f aca="false">IF(OR(VLOOKUP(A6582,Personal!$A$6:$F$112,5,FALSE())&lt;&gt;"Sí",N6582="No aplica"),0,'Catàleg GRAE'!D41)</f>
        <v>2</v>
      </c>
      <c r="I6582" s="20"/>
      <c r="J6582" s="20"/>
      <c r="K6582" s="20"/>
      <c r="L6582" s="21"/>
      <c r="M6582" s="21"/>
      <c r="N6582" s="20"/>
      <c r="O6582" s="20"/>
      <c r="P6582" s="19" t="str">
        <f aca="false">IF(I6582="","",I6582-H6582)</f>
        <v/>
      </c>
      <c r="Q6582" s="19" t="str">
        <f aca="true">IF(B6582="","",IF(N6582="No aplica","No aplica",IF(I6582="","Pendent",IF(N6582="Per substituir","Substituir",IF(OR(N6582="No localitzat",N6582="No lliurat"),"Reposar",IF(I6582&lt;H6582,"Reposar",IF(I6582&gt;H6582,"Revisar excedent",IF(AND(G6582="Sí",M6582&lt;&gt;"",M6582&lt;TODAY()),"EPI caducat",IF(AND(G6582="Sí",M6582&lt;&gt;"",M6582&lt;=TODAY()+90),"EPI caduca ≤90 dies",IF(OR(N6582="Deteriorat usable",N6582="Revisió necessària"),"Revisar","OK"))))))))))</f>
      </c>
      <c r="R6582" s="20"/>
    </row>
    <row r="6583" customFormat="false" ht="15" hidden="false" customHeight="false" outlineLevel="0" collapsed="false">
      <c r="A6583" s="19" t="n">
        <v>61</v>
      </c>
      <c r="B6583" s="19" t="n">
        <f aca="false">IFERROR(VLOOKUP(A6583,Personal!$A$6:$F$112,2,FALSE()),"")</f>
        <v>0</v>
      </c>
      <c r="C6583" s="19" t="str">
        <f aca="false">IFERROR(VLOOKUP(A6583,Personal!$A$6:$F$112,3,FALSE()),"")</f>
        <v>Valls</v>
      </c>
      <c r="D6583" s="19" t="s">
        <v>97</v>
      </c>
      <c r="E6583" s="19" t="s">
        <v>110</v>
      </c>
      <c r="F6583" s="19" t="s">
        <v>111</v>
      </c>
      <c r="G6583" s="19" t="s">
        <v>291</v>
      </c>
      <c r="H6583" s="19" t="n">
        <f aca="false">IF(OR(VLOOKUP(A6583,Personal!$A$6:$F$112,5,FALSE())&lt;&gt;"Sí",N6583="No aplica"),0,'Catàleg GRAE'!D42)</f>
        <v>1</v>
      </c>
      <c r="I6583" s="20"/>
      <c r="J6583" s="20"/>
      <c r="K6583" s="20"/>
      <c r="L6583" s="21"/>
      <c r="M6583" s="21"/>
      <c r="N6583" s="20"/>
      <c r="O6583" s="20"/>
      <c r="P6583" s="19" t="str">
        <f aca="false">IF(I6583="","",I6583-H6583)</f>
        <v/>
      </c>
      <c r="Q6583" s="19" t="str">
        <f aca="true">IF(B6583="","",IF(N6583="No aplica","No aplica",IF(I6583="","Pendent",IF(N6583="Per substituir","Substituir",IF(OR(N6583="No localitzat",N6583="No lliurat"),"Reposar",IF(I6583&lt;H6583,"Reposar",IF(I6583&gt;H6583,"Revisar excedent",IF(AND(G6583="Sí",M6583&lt;&gt;"",M6583&lt;TODAY()),"EPI caducat",IF(AND(G6583="Sí",M6583&lt;&gt;"",M6583&lt;=TODAY()+90),"EPI caduca ≤90 dies",IF(OR(N6583="Deteriorat usable",N6583="Revisió necessària"),"Revisar","OK"))))))))))</f>
      </c>
      <c r="R6583" s="20"/>
    </row>
    <row r="6584" customFormat="false" ht="15" hidden="false" customHeight="false" outlineLevel="0" collapsed="false">
      <c r="A6584" s="19" t="n">
        <v>61</v>
      </c>
      <c r="B6584" s="19" t="n">
        <f aca="false">IFERROR(VLOOKUP(A6584,Personal!$A$6:$F$112,2,FALSE()),"")</f>
        <v>0</v>
      </c>
      <c r="C6584" s="19" t="str">
        <f aca="false">IFERROR(VLOOKUP(A6584,Personal!$A$6:$F$112,3,FALSE()),"")</f>
        <v>Valls</v>
      </c>
      <c r="D6584" s="19" t="s">
        <v>112</v>
      </c>
      <c r="E6584" s="19" t="s">
        <v>113</v>
      </c>
      <c r="F6584" s="19" t="s">
        <v>114</v>
      </c>
      <c r="G6584" s="19" t="s">
        <v>291</v>
      </c>
      <c r="H6584" s="19" t="n">
        <f aca="false">IF(OR(VLOOKUP(A6584,Personal!$A$6:$F$112,5,FALSE())&lt;&gt;"Sí",N6584="No aplica"),0,'Catàleg GRAE'!D43)</f>
        <v>2</v>
      </c>
      <c r="I6584" s="20"/>
      <c r="J6584" s="20"/>
      <c r="K6584" s="20"/>
      <c r="L6584" s="21"/>
      <c r="M6584" s="21"/>
      <c r="N6584" s="20"/>
      <c r="O6584" s="20"/>
      <c r="P6584" s="19" t="str">
        <f aca="false">IF(I6584="","",I6584-H6584)</f>
        <v/>
      </c>
      <c r="Q6584" s="19" t="str">
        <f aca="true">IF(B6584="","",IF(N6584="No aplica","No aplica",IF(I6584="","Pendent",IF(N6584="Per substituir","Substituir",IF(OR(N6584="No localitzat",N6584="No lliurat"),"Reposar",IF(I6584&lt;H6584,"Reposar",IF(I6584&gt;H6584,"Revisar excedent",IF(AND(G6584="Sí",M6584&lt;&gt;"",M6584&lt;TODAY()),"EPI caducat",IF(AND(G6584="Sí",M6584&lt;&gt;"",M6584&lt;=TODAY()+90),"EPI caduca ≤90 dies",IF(OR(N6584="Deteriorat usable",N6584="Revisió necessària"),"Revisar","OK"))))))))))</f>
      </c>
      <c r="R6584" s="20"/>
    </row>
    <row r="6585" customFormat="false" ht="15" hidden="false" customHeight="false" outlineLevel="0" collapsed="false">
      <c r="A6585" s="19" t="n">
        <v>61</v>
      </c>
      <c r="B6585" s="19" t="n">
        <f aca="false">IFERROR(VLOOKUP(A6585,Personal!$A$6:$F$112,2,FALSE()),"")</f>
        <v>0</v>
      </c>
      <c r="C6585" s="19" t="str">
        <f aca="false">IFERROR(VLOOKUP(A6585,Personal!$A$6:$F$112,3,FALSE()),"")</f>
        <v>Valls</v>
      </c>
      <c r="D6585" s="19" t="s">
        <v>102</v>
      </c>
      <c r="E6585" s="19" t="s">
        <v>115</v>
      </c>
      <c r="F6585" s="19" t="s">
        <v>116</v>
      </c>
      <c r="G6585" s="19" t="s">
        <v>291</v>
      </c>
      <c r="H6585" s="19" t="n">
        <f aca="false">IF(OR(VLOOKUP(A6585,Personal!$A$6:$F$112,5,FALSE())&lt;&gt;"Sí",N6585="No aplica"),0,'Catàleg GRAE'!D44)</f>
        <v>1</v>
      </c>
      <c r="I6585" s="20"/>
      <c r="J6585" s="20"/>
      <c r="K6585" s="20"/>
      <c r="L6585" s="21"/>
      <c r="M6585" s="21"/>
      <c r="N6585" s="20"/>
      <c r="O6585" s="20"/>
      <c r="P6585" s="19" t="str">
        <f aca="false">IF(I6585="","",I6585-H6585)</f>
        <v/>
      </c>
      <c r="Q6585" s="19" t="str">
        <f aca="true">IF(B6585="","",IF(N6585="No aplica","No aplica",IF(I6585="","Pendent",IF(N6585="Per substituir","Substituir",IF(OR(N6585="No localitzat",N6585="No lliurat"),"Reposar",IF(I6585&lt;H6585,"Reposar",IF(I6585&gt;H6585,"Revisar excedent",IF(AND(G6585="Sí",M6585&lt;&gt;"",M6585&lt;TODAY()),"EPI caducat",IF(AND(G6585="Sí",M6585&lt;&gt;"",M6585&lt;=TODAY()+90),"EPI caduca ≤90 dies",IF(OR(N6585="Deteriorat usable",N6585="Revisió necessària"),"Revisar","OK"))))))))))</f>
      </c>
      <c r="R6585" s="20"/>
    </row>
    <row r="6586" customFormat="false" ht="15" hidden="false" customHeight="false" outlineLevel="0" collapsed="false">
      <c r="A6586" s="19" t="n">
        <v>61</v>
      </c>
      <c r="B6586" s="19" t="n">
        <f aca="false">IFERROR(VLOOKUP(A6586,Personal!$A$6:$F$112,2,FALSE()),"")</f>
        <v>0</v>
      </c>
      <c r="C6586" s="19" t="str">
        <f aca="false">IFERROR(VLOOKUP(A6586,Personal!$A$6:$F$112,3,FALSE()),"")</f>
        <v>Valls</v>
      </c>
      <c r="D6586" s="19" t="s">
        <v>102</v>
      </c>
      <c r="E6586" s="19" t="s">
        <v>117</v>
      </c>
      <c r="F6586" s="19" t="s">
        <v>118</v>
      </c>
      <c r="G6586" s="19" t="s">
        <v>272</v>
      </c>
      <c r="H6586" s="19" t="n">
        <f aca="false">IF(OR(VLOOKUP(A6586,Personal!$A$6:$F$112,5,FALSE())&lt;&gt;"Sí",N6586="No aplica"),0,'Catàleg GRAE'!D45)</f>
        <v>1</v>
      </c>
      <c r="I6586" s="20"/>
      <c r="J6586" s="20"/>
      <c r="K6586" s="20"/>
      <c r="L6586" s="21"/>
      <c r="M6586" s="21"/>
      <c r="N6586" s="20"/>
      <c r="O6586" s="20"/>
      <c r="P6586" s="19" t="str">
        <f aca="false">IF(I6586="","",I6586-H6586)</f>
        <v/>
      </c>
      <c r="Q6586" s="19" t="str">
        <f aca="true">IF(B6586="","",IF(N6586="No aplica","No aplica",IF(I6586="","Pendent",IF(N6586="Per substituir","Substituir",IF(OR(N6586="No localitzat",N6586="No lliurat"),"Reposar",IF(I6586&lt;H6586,"Reposar",IF(I6586&gt;H6586,"Revisar excedent",IF(AND(G6586="Sí",M6586&lt;&gt;"",M6586&lt;TODAY()),"EPI caducat",IF(AND(G6586="Sí",M6586&lt;&gt;"",M6586&lt;=TODAY()+90),"EPI caduca ≤90 dies",IF(OR(N6586="Deteriorat usable",N6586="Revisió necessària"),"Revisar","OK"))))))))))</f>
      </c>
      <c r="R6586" s="20"/>
    </row>
    <row r="6587" customFormat="false" ht="15" hidden="false" customHeight="false" outlineLevel="0" collapsed="false">
      <c r="A6587" s="19" t="n">
        <v>61</v>
      </c>
      <c r="B6587" s="19" t="n">
        <f aca="false">IFERROR(VLOOKUP(A6587,Personal!$A$6:$F$112,2,FALSE()),"")</f>
        <v>0</v>
      </c>
      <c r="C6587" s="19" t="str">
        <f aca="false">IFERROR(VLOOKUP(A6587,Personal!$A$6:$F$112,3,FALSE()),"")</f>
        <v>Valls</v>
      </c>
      <c r="D6587" s="19" t="s">
        <v>102</v>
      </c>
      <c r="E6587" s="19" t="s">
        <v>119</v>
      </c>
      <c r="F6587" s="19" t="s">
        <v>120</v>
      </c>
      <c r="G6587" s="19" t="s">
        <v>272</v>
      </c>
      <c r="H6587" s="19" t="n">
        <f aca="false">IF(OR(VLOOKUP(A6587,Personal!$A$6:$F$112,5,FALSE())&lt;&gt;"Sí",N6587="No aplica"),0,'Catàleg GRAE'!D46)</f>
        <v>1</v>
      </c>
      <c r="I6587" s="20"/>
      <c r="J6587" s="20"/>
      <c r="K6587" s="20"/>
      <c r="L6587" s="21"/>
      <c r="M6587" s="21"/>
      <c r="N6587" s="20"/>
      <c r="O6587" s="20"/>
      <c r="P6587" s="19" t="str">
        <f aca="false">IF(I6587="","",I6587-H6587)</f>
        <v/>
      </c>
      <c r="Q6587" s="19" t="str">
        <f aca="true">IF(B6587="","",IF(N6587="No aplica","No aplica",IF(I6587="","Pendent",IF(N6587="Per substituir","Substituir",IF(OR(N6587="No localitzat",N6587="No lliurat"),"Reposar",IF(I6587&lt;H6587,"Reposar",IF(I6587&gt;H6587,"Revisar excedent",IF(AND(G6587="Sí",M6587&lt;&gt;"",M6587&lt;TODAY()),"EPI caducat",IF(AND(G6587="Sí",M6587&lt;&gt;"",M6587&lt;=TODAY()+90),"EPI caduca ≤90 dies",IF(OR(N6587="Deteriorat usable",N6587="Revisió necessària"),"Revisar","OK"))))))))))</f>
      </c>
      <c r="R6587" s="20"/>
    </row>
    <row r="6588" customFormat="false" ht="15" hidden="false" customHeight="false" outlineLevel="0" collapsed="false">
      <c r="A6588" s="19" t="n">
        <v>61</v>
      </c>
      <c r="B6588" s="19" t="n">
        <f aca="false">IFERROR(VLOOKUP(A6588,Personal!$A$6:$F$112,2,FALSE()),"")</f>
        <v>0</v>
      </c>
      <c r="C6588" s="19" t="str">
        <f aca="false">IFERROR(VLOOKUP(A6588,Personal!$A$6:$F$112,3,FALSE()),"")</f>
        <v>Valls</v>
      </c>
      <c r="D6588" s="19" t="s">
        <v>97</v>
      </c>
      <c r="E6588" s="19" t="s">
        <v>121</v>
      </c>
      <c r="F6588" s="19" t="s">
        <v>122</v>
      </c>
      <c r="G6588" s="19" t="s">
        <v>291</v>
      </c>
      <c r="H6588" s="19" t="n">
        <f aca="false">IF(OR(VLOOKUP(A6588,Personal!$A$6:$F$112,5,FALSE())&lt;&gt;"Sí",N6588="No aplica"),0,'Catàleg GRAE'!D47)</f>
        <v>1</v>
      </c>
      <c r="I6588" s="20"/>
      <c r="J6588" s="20"/>
      <c r="K6588" s="20"/>
      <c r="L6588" s="21"/>
      <c r="M6588" s="21"/>
      <c r="N6588" s="20"/>
      <c r="O6588" s="20"/>
      <c r="P6588" s="19" t="str">
        <f aca="false">IF(I6588="","",I6588-H6588)</f>
        <v/>
      </c>
      <c r="Q6588" s="19" t="str">
        <f aca="true">IF(B6588="","",IF(N6588="No aplica","No aplica",IF(I6588="","Pendent",IF(N6588="Per substituir","Substituir",IF(OR(N6588="No localitzat",N6588="No lliurat"),"Reposar",IF(I6588&lt;H6588,"Reposar",IF(I6588&gt;H6588,"Revisar excedent",IF(AND(G6588="Sí",M6588&lt;&gt;"",M6588&lt;TODAY()),"EPI caducat",IF(AND(G6588="Sí",M6588&lt;&gt;"",M6588&lt;=TODAY()+90),"EPI caduca ≤90 dies",IF(OR(N6588="Deteriorat usable",N6588="Revisió necessària"),"Revisar","OK"))))))))))</f>
      </c>
      <c r="R6588" s="20"/>
    </row>
    <row r="6589" customFormat="false" ht="15" hidden="false" customHeight="false" outlineLevel="0" collapsed="false">
      <c r="A6589" s="19" t="n">
        <v>61</v>
      </c>
      <c r="B6589" s="19" t="n">
        <f aca="false">IFERROR(VLOOKUP(A6589,Personal!$A$6:$F$112,2,FALSE()),"")</f>
        <v>0</v>
      </c>
      <c r="C6589" s="19" t="str">
        <f aca="false">IFERROR(VLOOKUP(A6589,Personal!$A$6:$F$112,3,FALSE()),"")</f>
        <v>Valls</v>
      </c>
      <c r="D6589" s="19" t="s">
        <v>97</v>
      </c>
      <c r="E6589" s="19" t="s">
        <v>123</v>
      </c>
      <c r="F6589" s="19" t="s">
        <v>124</v>
      </c>
      <c r="G6589" s="19" t="s">
        <v>291</v>
      </c>
      <c r="H6589" s="19" t="n">
        <f aca="false">IF(OR(VLOOKUP(A6589,Personal!$A$6:$F$112,5,FALSE())&lt;&gt;"Sí",N6589="No aplica"),0,'Catàleg GRAE'!D48)</f>
        <v>1</v>
      </c>
      <c r="I6589" s="20"/>
      <c r="J6589" s="20"/>
      <c r="K6589" s="20"/>
      <c r="L6589" s="21"/>
      <c r="M6589" s="21"/>
      <c r="N6589" s="20"/>
      <c r="O6589" s="20"/>
      <c r="P6589" s="19" t="str">
        <f aca="false">IF(I6589="","",I6589-H6589)</f>
        <v/>
      </c>
      <c r="Q6589" s="19" t="str">
        <f aca="true">IF(B6589="","",IF(N6589="No aplica","No aplica",IF(I6589="","Pendent",IF(N6589="Per substituir","Substituir",IF(OR(N6589="No localitzat",N6589="No lliurat"),"Reposar",IF(I6589&lt;H6589,"Reposar",IF(I6589&gt;H6589,"Revisar excedent",IF(AND(G6589="Sí",M6589&lt;&gt;"",M6589&lt;TODAY()),"EPI caducat",IF(AND(G6589="Sí",M6589&lt;&gt;"",M6589&lt;=TODAY()+90),"EPI caduca ≤90 dies",IF(OR(N6589="Deteriorat usable",N6589="Revisió necessària"),"Revisar","OK"))))))))))</f>
      </c>
      <c r="R6589" s="20"/>
    </row>
    <row r="6590" customFormat="false" ht="15" hidden="false" customHeight="false" outlineLevel="0" collapsed="false">
      <c r="A6590" s="19" t="n">
        <v>61</v>
      </c>
      <c r="B6590" s="19" t="n">
        <f aca="false">IFERROR(VLOOKUP(A6590,Personal!$A$6:$F$112,2,FALSE()),"")</f>
        <v>0</v>
      </c>
      <c r="C6590" s="19" t="str">
        <f aca="false">IFERROR(VLOOKUP(A6590,Personal!$A$6:$F$112,3,FALSE()),"")</f>
        <v>Valls</v>
      </c>
      <c r="D6590" s="19" t="s">
        <v>125</v>
      </c>
      <c r="E6590" s="19" t="s">
        <v>126</v>
      </c>
      <c r="F6590" s="19" t="s">
        <v>127</v>
      </c>
      <c r="G6590" s="19" t="s">
        <v>272</v>
      </c>
      <c r="H6590" s="19" t="n">
        <f aca="false">IF(OR(VLOOKUP(A6590,Personal!$A$6:$F$112,5,FALSE())&lt;&gt;"Sí",N6590="No aplica"),0,'Catàleg GRAE'!D49)</f>
        <v>1</v>
      </c>
      <c r="I6590" s="20"/>
      <c r="J6590" s="20"/>
      <c r="K6590" s="20"/>
      <c r="L6590" s="21"/>
      <c r="M6590" s="21"/>
      <c r="N6590" s="20"/>
      <c r="O6590" s="20"/>
      <c r="P6590" s="19" t="str">
        <f aca="false">IF(I6590="","",I6590-H6590)</f>
        <v/>
      </c>
      <c r="Q6590" s="19" t="str">
        <f aca="true">IF(B6590="","",IF(N6590="No aplica","No aplica",IF(I6590="","Pendent",IF(N6590="Per substituir","Substituir",IF(OR(N6590="No localitzat",N6590="No lliurat"),"Reposar",IF(I6590&lt;H6590,"Reposar",IF(I6590&gt;H6590,"Revisar excedent",IF(AND(G6590="Sí",M6590&lt;&gt;"",M6590&lt;TODAY()),"EPI caducat",IF(AND(G6590="Sí",M6590&lt;&gt;"",M6590&lt;=TODAY()+90),"EPI caduca ≤90 dies",IF(OR(N6590="Deteriorat usable",N6590="Revisió necessària"),"Revisar","OK"))))))))))</f>
      </c>
      <c r="R6590" s="20"/>
    </row>
    <row r="6591" customFormat="false" ht="15" hidden="false" customHeight="false" outlineLevel="0" collapsed="false">
      <c r="A6591" s="19" t="n">
        <v>61</v>
      </c>
      <c r="B6591" s="19" t="n">
        <f aca="false">IFERROR(VLOOKUP(A6591,Personal!$A$6:$F$112,2,FALSE()),"")</f>
        <v>0</v>
      </c>
      <c r="C6591" s="19" t="str">
        <f aca="false">IFERROR(VLOOKUP(A6591,Personal!$A$6:$F$112,3,FALSE()),"")</f>
        <v>Valls</v>
      </c>
      <c r="D6591" s="19" t="s">
        <v>125</v>
      </c>
      <c r="E6591" s="19" t="s">
        <v>128</v>
      </c>
      <c r="F6591" s="19" t="s">
        <v>129</v>
      </c>
      <c r="G6591" s="19" t="s">
        <v>272</v>
      </c>
      <c r="H6591" s="19" t="n">
        <f aca="false">IF(OR(VLOOKUP(A6591,Personal!$A$6:$F$112,5,FALSE())&lt;&gt;"Sí",N6591="No aplica"),0,'Catàleg GRAE'!D50)</f>
        <v>1</v>
      </c>
      <c r="I6591" s="20"/>
      <c r="J6591" s="20"/>
      <c r="K6591" s="20"/>
      <c r="L6591" s="21"/>
      <c r="M6591" s="21"/>
      <c r="N6591" s="20"/>
      <c r="O6591" s="20"/>
      <c r="P6591" s="19" t="str">
        <f aca="false">IF(I6591="","",I6591-H6591)</f>
        <v/>
      </c>
      <c r="Q6591" s="19" t="str">
        <f aca="true">IF(B6591="","",IF(N6591="No aplica","No aplica",IF(I6591="","Pendent",IF(N6591="Per substituir","Substituir",IF(OR(N6591="No localitzat",N6591="No lliurat"),"Reposar",IF(I6591&lt;H6591,"Reposar",IF(I6591&gt;H6591,"Revisar excedent",IF(AND(G6591="Sí",M6591&lt;&gt;"",M6591&lt;TODAY()),"EPI caducat",IF(AND(G6591="Sí",M6591&lt;&gt;"",M6591&lt;=TODAY()+90),"EPI caduca ≤90 dies",IF(OR(N6591="Deteriorat usable",N6591="Revisió necessària"),"Revisar","OK"))))))))))</f>
      </c>
      <c r="R6591" s="20"/>
    </row>
    <row r="6592" customFormat="false" ht="15" hidden="false" customHeight="false" outlineLevel="0" collapsed="false">
      <c r="A6592" s="19" t="n">
        <v>61</v>
      </c>
      <c r="B6592" s="19" t="n">
        <f aca="false">IFERROR(VLOOKUP(A6592,Personal!$A$6:$F$112,2,FALSE()),"")</f>
        <v>0</v>
      </c>
      <c r="C6592" s="19" t="str">
        <f aca="false">IFERROR(VLOOKUP(A6592,Personal!$A$6:$F$112,3,FALSE()),"")</f>
        <v>Valls</v>
      </c>
      <c r="D6592" s="19" t="s">
        <v>125</v>
      </c>
      <c r="E6592" s="19" t="s">
        <v>130</v>
      </c>
      <c r="F6592" s="19" t="s">
        <v>131</v>
      </c>
      <c r="G6592" s="19" t="s">
        <v>291</v>
      </c>
      <c r="H6592" s="19" t="n">
        <f aca="false">IF(OR(VLOOKUP(A6592,Personal!$A$6:$F$112,5,FALSE())&lt;&gt;"Sí",N6592="No aplica"),0,'Catàleg GRAE'!D51)</f>
        <v>1</v>
      </c>
      <c r="I6592" s="20"/>
      <c r="J6592" s="20"/>
      <c r="K6592" s="20"/>
      <c r="L6592" s="21"/>
      <c r="M6592" s="21"/>
      <c r="N6592" s="20"/>
      <c r="O6592" s="20"/>
      <c r="P6592" s="19" t="str">
        <f aca="false">IF(I6592="","",I6592-H6592)</f>
        <v/>
      </c>
      <c r="Q6592" s="19" t="str">
        <f aca="true">IF(B6592="","",IF(N6592="No aplica","No aplica",IF(I6592="","Pendent",IF(N6592="Per substituir","Substituir",IF(OR(N6592="No localitzat",N6592="No lliurat"),"Reposar",IF(I6592&lt;H6592,"Reposar",IF(I6592&gt;H6592,"Revisar excedent",IF(AND(G6592="Sí",M6592&lt;&gt;"",M6592&lt;TODAY()),"EPI caducat",IF(AND(G6592="Sí",M6592&lt;&gt;"",M6592&lt;=TODAY()+90),"EPI caduca ≤90 dies",IF(OR(N6592="Deteriorat usable",N6592="Revisió necessària"),"Revisar","OK"))))))))))</f>
      </c>
      <c r="R6592" s="20"/>
    </row>
    <row r="6593" customFormat="false" ht="15" hidden="false" customHeight="false" outlineLevel="0" collapsed="false">
      <c r="A6593" s="19" t="n">
        <v>61</v>
      </c>
      <c r="B6593" s="19" t="n">
        <f aca="false">IFERROR(VLOOKUP(A6593,Personal!$A$6:$F$112,2,FALSE()),"")</f>
        <v>0</v>
      </c>
      <c r="C6593" s="19" t="str">
        <f aca="false">IFERROR(VLOOKUP(A6593,Personal!$A$6:$F$112,3,FALSE()),"")</f>
        <v>Valls</v>
      </c>
      <c r="D6593" s="19" t="s">
        <v>132</v>
      </c>
      <c r="E6593" s="19" t="s">
        <v>133</v>
      </c>
      <c r="F6593" s="19" t="s">
        <v>134</v>
      </c>
      <c r="G6593" s="19" t="s">
        <v>291</v>
      </c>
      <c r="H6593" s="19" t="n">
        <f aca="false">IF(OR(VLOOKUP(A6593,Personal!$A$6:$F$112,5,FALSE())&lt;&gt;"Sí",N6593="No aplica"),0,'Catàleg GRAE'!D52)</f>
        <v>1</v>
      </c>
      <c r="I6593" s="20"/>
      <c r="J6593" s="20"/>
      <c r="K6593" s="20"/>
      <c r="L6593" s="21"/>
      <c r="M6593" s="21"/>
      <c r="N6593" s="20"/>
      <c r="O6593" s="20"/>
      <c r="P6593" s="19" t="str">
        <f aca="false">IF(I6593="","",I6593-H6593)</f>
        <v/>
      </c>
      <c r="Q6593" s="19" t="str">
        <f aca="true">IF(B6593="","",IF(N6593="No aplica","No aplica",IF(I6593="","Pendent",IF(N6593="Per substituir","Substituir",IF(OR(N6593="No localitzat",N6593="No lliurat"),"Reposar",IF(I6593&lt;H6593,"Reposar",IF(I6593&gt;H6593,"Revisar excedent",IF(AND(G6593="Sí",M6593&lt;&gt;"",M6593&lt;TODAY()),"EPI caducat",IF(AND(G6593="Sí",M6593&lt;&gt;"",M6593&lt;=TODAY()+90),"EPI caduca ≤90 dies",IF(OR(N6593="Deteriorat usable",N6593="Revisió necessària"),"Revisar","OK"))))))))))</f>
      </c>
      <c r="R6593" s="20"/>
    </row>
    <row r="6594" customFormat="false" ht="15" hidden="false" customHeight="false" outlineLevel="0" collapsed="false">
      <c r="A6594" s="19" t="n">
        <v>61</v>
      </c>
      <c r="B6594" s="19" t="n">
        <f aca="false">IFERROR(VLOOKUP(A6594,Personal!$A$6:$F$112,2,FALSE()),"")</f>
        <v>0</v>
      </c>
      <c r="C6594" s="19" t="str">
        <f aca="false">IFERROR(VLOOKUP(A6594,Personal!$A$6:$F$112,3,FALSE()),"")</f>
        <v>Valls</v>
      </c>
      <c r="D6594" s="19" t="s">
        <v>94</v>
      </c>
      <c r="E6594" s="19" t="s">
        <v>135</v>
      </c>
      <c r="F6594" s="19" t="s">
        <v>136</v>
      </c>
      <c r="G6594" s="19" t="s">
        <v>291</v>
      </c>
      <c r="H6594" s="19" t="n">
        <f aca="false">IF(OR(VLOOKUP(A6594,Personal!$A$6:$F$112,5,FALSE())&lt;&gt;"Sí",N6594="No aplica"),0,'Catàleg GRAE'!D53)</f>
        <v>1</v>
      </c>
      <c r="I6594" s="20"/>
      <c r="J6594" s="20"/>
      <c r="K6594" s="20"/>
      <c r="L6594" s="21"/>
      <c r="M6594" s="21"/>
      <c r="N6594" s="20"/>
      <c r="O6594" s="20"/>
      <c r="P6594" s="19" t="str">
        <f aca="false">IF(I6594="","",I6594-H6594)</f>
        <v/>
      </c>
      <c r="Q6594" s="19" t="str">
        <f aca="true">IF(B6594="","",IF(N6594="No aplica","No aplica",IF(I6594="","Pendent",IF(N6594="Per substituir","Substituir",IF(OR(N6594="No localitzat",N6594="No lliurat"),"Reposar",IF(I6594&lt;H6594,"Reposar",IF(I6594&gt;H6594,"Revisar excedent",IF(AND(G6594="Sí",M6594&lt;&gt;"",M6594&lt;TODAY()),"EPI caducat",IF(AND(G6594="Sí",M6594&lt;&gt;"",M6594&lt;=TODAY()+90),"EPI caduca ≤90 dies",IF(OR(N6594="Deteriorat usable",N6594="Revisió necessària"),"Revisar","OK"))))))))))</f>
      </c>
      <c r="R6594" s="20"/>
    </row>
    <row r="6595" customFormat="false" ht="15" hidden="false" customHeight="false" outlineLevel="0" collapsed="false">
      <c r="A6595" s="19" t="n">
        <v>61</v>
      </c>
      <c r="B6595" s="19" t="n">
        <f aca="false">IFERROR(VLOOKUP(A6595,Personal!$A$6:$F$112,2,FALSE()),"")</f>
        <v>0</v>
      </c>
      <c r="C6595" s="19" t="str">
        <f aca="false">IFERROR(VLOOKUP(A6595,Personal!$A$6:$F$112,3,FALSE()),"")</f>
        <v>Valls</v>
      </c>
      <c r="D6595" s="19" t="s">
        <v>137</v>
      </c>
      <c r="E6595" s="19" t="s">
        <v>138</v>
      </c>
      <c r="F6595" s="19" t="s">
        <v>139</v>
      </c>
      <c r="G6595" s="19" t="s">
        <v>291</v>
      </c>
      <c r="H6595" s="19" t="n">
        <f aca="false">IF(OR(VLOOKUP(A6595,Personal!$A$6:$F$112,5,FALSE())&lt;&gt;"Sí",N6595="No aplica"),0,'Catàleg GRAE'!D54)</f>
        <v>1</v>
      </c>
      <c r="I6595" s="20"/>
      <c r="J6595" s="20"/>
      <c r="K6595" s="20"/>
      <c r="L6595" s="21"/>
      <c r="M6595" s="21"/>
      <c r="N6595" s="20"/>
      <c r="O6595" s="20"/>
      <c r="P6595" s="19" t="str">
        <f aca="false">IF(I6595="","",I6595-H6595)</f>
        <v/>
      </c>
      <c r="Q6595" s="19" t="str">
        <f aca="true">IF(B6595="","",IF(N6595="No aplica","No aplica",IF(I6595="","Pendent",IF(N6595="Per substituir","Substituir",IF(OR(N6595="No localitzat",N6595="No lliurat"),"Reposar",IF(I6595&lt;H6595,"Reposar",IF(I6595&gt;H6595,"Revisar excedent",IF(AND(G6595="Sí",M6595&lt;&gt;"",M6595&lt;TODAY()),"EPI caducat",IF(AND(G6595="Sí",M6595&lt;&gt;"",M6595&lt;=TODAY()+90),"EPI caduca ≤90 dies",IF(OR(N6595="Deteriorat usable",N6595="Revisió necessària"),"Revisar","OK"))))))))))</f>
      </c>
      <c r="R6595" s="20"/>
    </row>
    <row r="6596" customFormat="false" ht="15" hidden="false" customHeight="false" outlineLevel="0" collapsed="false">
      <c r="A6596" s="19" t="n">
        <v>61</v>
      </c>
      <c r="B6596" s="19" t="n">
        <f aca="false">IFERROR(VLOOKUP(A6596,Personal!$A$6:$F$112,2,FALSE()),"")</f>
        <v>0</v>
      </c>
      <c r="C6596" s="19" t="str">
        <f aca="false">IFERROR(VLOOKUP(A6596,Personal!$A$6:$F$112,3,FALSE()),"")</f>
        <v>Valls</v>
      </c>
      <c r="D6596" s="19" t="s">
        <v>94</v>
      </c>
      <c r="E6596" s="19" t="s">
        <v>140</v>
      </c>
      <c r="F6596" s="19" t="s">
        <v>141</v>
      </c>
      <c r="G6596" s="19" t="s">
        <v>291</v>
      </c>
      <c r="H6596" s="19" t="n">
        <f aca="false">IF(OR(VLOOKUP(A6596,Personal!$A$6:$F$112,5,FALSE())&lt;&gt;"Sí",N6596="No aplica"),0,'Catàleg GRAE'!D55)</f>
        <v>1</v>
      </c>
      <c r="I6596" s="20"/>
      <c r="J6596" s="20"/>
      <c r="K6596" s="20"/>
      <c r="L6596" s="21"/>
      <c r="M6596" s="21"/>
      <c r="N6596" s="20"/>
      <c r="O6596" s="20"/>
      <c r="P6596" s="19" t="str">
        <f aca="false">IF(I6596="","",I6596-H6596)</f>
        <v/>
      </c>
      <c r="Q6596" s="19" t="str">
        <f aca="true">IF(B6596="","",IF(N6596="No aplica","No aplica",IF(I6596="","Pendent",IF(N6596="Per substituir","Substituir",IF(OR(N6596="No localitzat",N6596="No lliurat"),"Reposar",IF(I6596&lt;H6596,"Reposar",IF(I6596&gt;H6596,"Revisar excedent",IF(AND(G6596="Sí",M6596&lt;&gt;"",M6596&lt;TODAY()),"EPI caducat",IF(AND(G6596="Sí",M6596&lt;&gt;"",M6596&lt;=TODAY()+90),"EPI caduca ≤90 dies",IF(OR(N6596="Deteriorat usable",N6596="Revisió necessària"),"Revisar","OK"))))))))))</f>
      </c>
      <c r="R6596" s="20"/>
    </row>
    <row r="6597" customFormat="false" ht="15" hidden="false" customHeight="false" outlineLevel="0" collapsed="false">
      <c r="A6597" s="19" t="n">
        <v>61</v>
      </c>
      <c r="B6597" s="19" t="n">
        <f aca="false">IFERROR(VLOOKUP(A6597,Personal!$A$6:$F$112,2,FALSE()),"")</f>
        <v>0</v>
      </c>
      <c r="C6597" s="19" t="str">
        <f aca="false">IFERROR(VLOOKUP(A6597,Personal!$A$6:$F$112,3,FALSE()),"")</f>
        <v>Valls</v>
      </c>
      <c r="D6597" s="19" t="s">
        <v>142</v>
      </c>
      <c r="E6597" s="19" t="s">
        <v>143</v>
      </c>
      <c r="F6597" s="19" t="s">
        <v>144</v>
      </c>
      <c r="G6597" s="19" t="s">
        <v>291</v>
      </c>
      <c r="H6597" s="19" t="n">
        <f aca="false">IF(OR(VLOOKUP(A6597,Personal!$A$6:$F$112,5,FALSE())&lt;&gt;"Sí",N6597="No aplica"),0,'Catàleg GRAE'!D56)</f>
        <v>1</v>
      </c>
      <c r="I6597" s="20"/>
      <c r="J6597" s="20"/>
      <c r="K6597" s="20"/>
      <c r="L6597" s="21"/>
      <c r="M6597" s="21"/>
      <c r="N6597" s="20"/>
      <c r="O6597" s="20"/>
      <c r="P6597" s="19" t="str">
        <f aca="false">IF(I6597="","",I6597-H6597)</f>
        <v/>
      </c>
      <c r="Q6597" s="19" t="str">
        <f aca="true">IF(B6597="","",IF(N6597="No aplica","No aplica",IF(I6597="","Pendent",IF(N6597="Per substituir","Substituir",IF(OR(N6597="No localitzat",N6597="No lliurat"),"Reposar",IF(I6597&lt;H6597,"Reposar",IF(I6597&gt;H6597,"Revisar excedent",IF(AND(G6597="Sí",M6597&lt;&gt;"",M6597&lt;TODAY()),"EPI caducat",IF(AND(G6597="Sí",M6597&lt;&gt;"",M6597&lt;=TODAY()+90),"EPI caduca ≤90 dies",IF(OR(N6597="Deteriorat usable",N6597="Revisió necessària"),"Revisar","OK"))))))))))</f>
      </c>
      <c r="R6597" s="20"/>
    </row>
    <row r="6598" customFormat="false" ht="15" hidden="false" customHeight="false" outlineLevel="0" collapsed="false">
      <c r="A6598" s="19" t="n">
        <v>61</v>
      </c>
      <c r="B6598" s="19" t="n">
        <f aca="false">IFERROR(VLOOKUP(A6598,Personal!$A$6:$F$112,2,FALSE()),"")</f>
        <v>0</v>
      </c>
      <c r="C6598" s="19" t="str">
        <f aca="false">IFERROR(VLOOKUP(A6598,Personal!$A$6:$F$112,3,FALSE()),"")</f>
        <v>Valls</v>
      </c>
      <c r="D6598" s="19" t="s">
        <v>112</v>
      </c>
      <c r="E6598" s="19" t="s">
        <v>145</v>
      </c>
      <c r="F6598" s="19" t="s">
        <v>146</v>
      </c>
      <c r="G6598" s="19" t="s">
        <v>291</v>
      </c>
      <c r="H6598" s="19" t="n">
        <f aca="false">IF(OR(VLOOKUP(A6598,Personal!$A$6:$F$112,5,FALSE())&lt;&gt;"Sí",N6598="No aplica"),0,'Catàleg GRAE'!D57)</f>
        <v>1</v>
      </c>
      <c r="I6598" s="20"/>
      <c r="J6598" s="20"/>
      <c r="K6598" s="20"/>
      <c r="L6598" s="21"/>
      <c r="M6598" s="21"/>
      <c r="N6598" s="20"/>
      <c r="O6598" s="20"/>
      <c r="P6598" s="19" t="str">
        <f aca="false">IF(I6598="","",I6598-H6598)</f>
        <v/>
      </c>
      <c r="Q6598" s="19" t="str">
        <f aca="true">IF(B6598="","",IF(N6598="No aplica","No aplica",IF(I6598="","Pendent",IF(N6598="Per substituir","Substituir",IF(OR(N6598="No localitzat",N6598="No lliurat"),"Reposar",IF(I6598&lt;H6598,"Reposar",IF(I6598&gt;H6598,"Revisar excedent",IF(AND(G6598="Sí",M6598&lt;&gt;"",M6598&lt;TODAY()),"EPI caducat",IF(AND(G6598="Sí",M6598&lt;&gt;"",M6598&lt;=TODAY()+90),"EPI caduca ≤90 dies",IF(OR(N6598="Deteriorat usable",N6598="Revisió necessària"),"Revisar","OK"))))))))))</f>
      </c>
      <c r="R6598" s="20"/>
    </row>
    <row r="6599" customFormat="false" ht="15" hidden="false" customHeight="false" outlineLevel="0" collapsed="false">
      <c r="A6599" s="19" t="n">
        <v>61</v>
      </c>
      <c r="B6599" s="19" t="n">
        <f aca="false">IFERROR(VLOOKUP(A6599,Personal!$A$6:$F$112,2,FALSE()),"")</f>
        <v>0</v>
      </c>
      <c r="C6599" s="19" t="str">
        <f aca="false">IFERROR(VLOOKUP(A6599,Personal!$A$6:$F$112,3,FALSE()),"")</f>
        <v>Valls</v>
      </c>
      <c r="D6599" s="19" t="s">
        <v>137</v>
      </c>
      <c r="E6599" s="19" t="s">
        <v>147</v>
      </c>
      <c r="F6599" s="19" t="s">
        <v>148</v>
      </c>
      <c r="G6599" s="19" t="s">
        <v>291</v>
      </c>
      <c r="H6599" s="19" t="n">
        <f aca="false">IF(OR(VLOOKUP(A6599,Personal!$A$6:$F$112,5,FALSE())&lt;&gt;"Sí",N6599="No aplica"),0,'Catàleg GRAE'!D58)</f>
        <v>1</v>
      </c>
      <c r="I6599" s="20"/>
      <c r="J6599" s="20"/>
      <c r="K6599" s="20"/>
      <c r="L6599" s="21"/>
      <c r="M6599" s="21"/>
      <c r="N6599" s="20"/>
      <c r="O6599" s="20"/>
      <c r="P6599" s="19" t="str">
        <f aca="false">IF(I6599="","",I6599-H6599)</f>
        <v/>
      </c>
      <c r="Q6599" s="19" t="str">
        <f aca="true">IF(B6599="","",IF(N6599="No aplica","No aplica",IF(I6599="","Pendent",IF(N6599="Per substituir","Substituir",IF(OR(N6599="No localitzat",N6599="No lliurat"),"Reposar",IF(I6599&lt;H6599,"Reposar",IF(I6599&gt;H6599,"Revisar excedent",IF(AND(G6599="Sí",M6599&lt;&gt;"",M6599&lt;TODAY()),"EPI caducat",IF(AND(G6599="Sí",M6599&lt;&gt;"",M6599&lt;=TODAY()+90),"EPI caduca ≤90 dies",IF(OR(N6599="Deteriorat usable",N6599="Revisió necessària"),"Revisar","OK"))))))))))</f>
      </c>
      <c r="R6599" s="20"/>
    </row>
    <row r="6600" customFormat="false" ht="15" hidden="false" customHeight="false" outlineLevel="0" collapsed="false">
      <c r="A6600" s="19" t="n">
        <v>61</v>
      </c>
      <c r="B6600" s="19" t="n">
        <f aca="false">IFERROR(VLOOKUP(A6600,Personal!$A$6:$F$112,2,FALSE()),"")</f>
        <v>0</v>
      </c>
      <c r="C6600" s="19" t="str">
        <f aca="false">IFERROR(VLOOKUP(A6600,Personal!$A$6:$F$112,3,FALSE()),"")</f>
        <v>Valls</v>
      </c>
      <c r="D6600" s="19" t="s">
        <v>125</v>
      </c>
      <c r="E6600" s="19" t="s">
        <v>149</v>
      </c>
      <c r="F6600" s="19" t="s">
        <v>150</v>
      </c>
      <c r="G6600" s="19" t="s">
        <v>291</v>
      </c>
      <c r="H6600" s="19" t="n">
        <f aca="false">IF(OR(VLOOKUP(A6600,Personal!$A$6:$F$112,5,FALSE())&lt;&gt;"Sí",N6600="No aplica"),0,'Catàleg GRAE'!D59)</f>
        <v>1</v>
      </c>
      <c r="I6600" s="20"/>
      <c r="J6600" s="20"/>
      <c r="K6600" s="20"/>
      <c r="L6600" s="21"/>
      <c r="M6600" s="21"/>
      <c r="N6600" s="20"/>
      <c r="O6600" s="20"/>
      <c r="P6600" s="19" t="str">
        <f aca="false">IF(I6600="","",I6600-H6600)</f>
        <v/>
      </c>
      <c r="Q6600" s="19" t="str">
        <f aca="true">IF(B6600="","",IF(N6600="No aplica","No aplica",IF(I6600="","Pendent",IF(N6600="Per substituir","Substituir",IF(OR(N6600="No localitzat",N6600="No lliurat"),"Reposar",IF(I6600&lt;H6600,"Reposar",IF(I6600&gt;H6600,"Revisar excedent",IF(AND(G6600="Sí",M6600&lt;&gt;"",M6600&lt;TODAY()),"EPI caducat",IF(AND(G6600="Sí",M6600&lt;&gt;"",M6600&lt;=TODAY()+90),"EPI caduca ≤90 dies",IF(OR(N6600="Deteriorat usable",N6600="Revisió necessària"),"Revisar","OK"))))))))))</f>
      </c>
      <c r="R6600" s="20"/>
    </row>
    <row r="6601" customFormat="false" ht="15" hidden="false" customHeight="false" outlineLevel="0" collapsed="false">
      <c r="A6601" s="19" t="n">
        <v>61</v>
      </c>
      <c r="B6601" s="19" t="n">
        <f aca="false">IFERROR(VLOOKUP(A6601,Personal!$A$6:$F$112,2,FALSE()),"")</f>
        <v>0</v>
      </c>
      <c r="C6601" s="19" t="str">
        <f aca="false">IFERROR(VLOOKUP(A6601,Personal!$A$6:$F$112,3,FALSE()),"")</f>
        <v>Valls</v>
      </c>
      <c r="D6601" s="19" t="s">
        <v>125</v>
      </c>
      <c r="E6601" s="19" t="s">
        <v>151</v>
      </c>
      <c r="F6601" s="19" t="s">
        <v>152</v>
      </c>
      <c r="G6601" s="19" t="s">
        <v>291</v>
      </c>
      <c r="H6601" s="19" t="n">
        <f aca="false">IF(OR(VLOOKUP(A6601,Personal!$A$6:$F$112,5,FALSE())&lt;&gt;"Sí",N6601="No aplica"),0,'Catàleg GRAE'!D60)</f>
        <v>1</v>
      </c>
      <c r="I6601" s="20"/>
      <c r="J6601" s="20"/>
      <c r="K6601" s="20"/>
      <c r="L6601" s="21"/>
      <c r="M6601" s="21"/>
      <c r="N6601" s="20"/>
      <c r="O6601" s="20"/>
      <c r="P6601" s="19" t="str">
        <f aca="false">IF(I6601="","",I6601-H6601)</f>
        <v/>
      </c>
      <c r="Q6601" s="19" t="str">
        <f aca="true">IF(B6601="","",IF(N6601="No aplica","No aplica",IF(I6601="","Pendent",IF(N6601="Per substituir","Substituir",IF(OR(N6601="No localitzat",N6601="No lliurat"),"Reposar",IF(I6601&lt;H6601,"Reposar",IF(I6601&gt;H6601,"Revisar excedent",IF(AND(G6601="Sí",M6601&lt;&gt;"",M6601&lt;TODAY()),"EPI caducat",IF(AND(G6601="Sí",M6601&lt;&gt;"",M6601&lt;=TODAY()+90),"EPI caduca ≤90 dies",IF(OR(N6601="Deteriorat usable",N6601="Revisió necessària"),"Revisar","OK"))))))))))</f>
      </c>
      <c r="R6601" s="20"/>
    </row>
    <row r="6602" customFormat="false" ht="15" hidden="false" customHeight="false" outlineLevel="0" collapsed="false">
      <c r="A6602" s="19" t="n">
        <v>61</v>
      </c>
      <c r="B6602" s="19" t="n">
        <f aca="false">IFERROR(VLOOKUP(A6602,Personal!$A$6:$F$112,2,FALSE()),"")</f>
        <v>0</v>
      </c>
      <c r="C6602" s="19" t="str">
        <f aca="false">IFERROR(VLOOKUP(A6602,Personal!$A$6:$F$112,3,FALSE()),"")</f>
        <v>Valls</v>
      </c>
      <c r="D6602" s="19" t="s">
        <v>153</v>
      </c>
      <c r="E6602" s="19" t="s">
        <v>154</v>
      </c>
      <c r="F6602" s="19" t="s">
        <v>155</v>
      </c>
      <c r="G6602" s="19" t="s">
        <v>291</v>
      </c>
      <c r="H6602" s="19" t="n">
        <f aca="false">IF(OR(VLOOKUP(A6602,Personal!$A$6:$F$112,5,FALSE())&lt;&gt;"Sí",N6602="No aplica"),0,'Catàleg GRAE'!D61)</f>
        <v>1</v>
      </c>
      <c r="I6602" s="20"/>
      <c r="J6602" s="20"/>
      <c r="K6602" s="20"/>
      <c r="L6602" s="21"/>
      <c r="M6602" s="21"/>
      <c r="N6602" s="20"/>
      <c r="O6602" s="20"/>
      <c r="P6602" s="19" t="str">
        <f aca="false">IF(I6602="","",I6602-H6602)</f>
        <v/>
      </c>
      <c r="Q6602" s="19" t="str">
        <f aca="true">IF(B6602="","",IF(N6602="No aplica","No aplica",IF(I6602="","Pendent",IF(N6602="Per substituir","Substituir",IF(OR(N6602="No localitzat",N6602="No lliurat"),"Reposar",IF(I6602&lt;H6602,"Reposar",IF(I6602&gt;H6602,"Revisar excedent",IF(AND(G6602="Sí",M6602&lt;&gt;"",M6602&lt;TODAY()),"EPI caducat",IF(AND(G6602="Sí",M6602&lt;&gt;"",M6602&lt;=TODAY()+90),"EPI caduca ≤90 dies",IF(OR(N6602="Deteriorat usable",N6602="Revisió necessària"),"Revisar","OK"))))))))))</f>
      </c>
      <c r="R6602" s="20"/>
    </row>
    <row r="6603" customFormat="false" ht="15" hidden="false" customHeight="false" outlineLevel="0" collapsed="false">
      <c r="A6603" s="19" t="n">
        <v>61</v>
      </c>
      <c r="B6603" s="19" t="n">
        <f aca="false">IFERROR(VLOOKUP(A6603,Personal!$A$6:$F$112,2,FALSE()),"")</f>
        <v>0</v>
      </c>
      <c r="C6603" s="19" t="str">
        <f aca="false">IFERROR(VLOOKUP(A6603,Personal!$A$6:$F$112,3,FALSE()),"")</f>
        <v>Valls</v>
      </c>
      <c r="D6603" s="19" t="s">
        <v>37</v>
      </c>
      <c r="E6603" s="19" t="s">
        <v>156</v>
      </c>
      <c r="F6603" s="19" t="s">
        <v>157</v>
      </c>
      <c r="G6603" s="19" t="s">
        <v>291</v>
      </c>
      <c r="H6603" s="19" t="n">
        <f aca="false">IF(OR(VLOOKUP(A6603,Personal!$A$6:$F$112,5,FALSE())&lt;&gt;"Sí",N6603="No aplica"),0,'Catàleg GRAE'!D62)</f>
        <v>1</v>
      </c>
      <c r="I6603" s="20"/>
      <c r="J6603" s="20"/>
      <c r="K6603" s="20"/>
      <c r="L6603" s="21"/>
      <c r="M6603" s="21"/>
      <c r="N6603" s="20"/>
      <c r="O6603" s="20"/>
      <c r="P6603" s="19" t="str">
        <f aca="false">IF(I6603="","",I6603-H6603)</f>
        <v/>
      </c>
      <c r="Q6603" s="19" t="str">
        <f aca="true">IF(B6603="","",IF(N6603="No aplica","No aplica",IF(I6603="","Pendent",IF(N6603="Per substituir","Substituir",IF(OR(N6603="No localitzat",N6603="No lliurat"),"Reposar",IF(I6603&lt;H6603,"Reposar",IF(I6603&gt;H6603,"Revisar excedent",IF(AND(G6603="Sí",M6603&lt;&gt;"",M6603&lt;TODAY()),"EPI caducat",IF(AND(G6603="Sí",M6603&lt;&gt;"",M6603&lt;=TODAY()+90),"EPI caduca ≤90 dies",IF(OR(N6603="Deteriorat usable",N6603="Revisió necessària"),"Revisar","OK"))))))))))</f>
      </c>
      <c r="R6603" s="20"/>
    </row>
    <row r="6604" customFormat="false" ht="15" hidden="false" customHeight="false" outlineLevel="0" collapsed="false">
      <c r="A6604" s="19" t="n">
        <v>61</v>
      </c>
      <c r="B6604" s="19" t="n">
        <f aca="false">IFERROR(VLOOKUP(A6604,Personal!$A$6:$F$112,2,FALSE()),"")</f>
        <v>0</v>
      </c>
      <c r="C6604" s="19" t="str">
        <f aca="false">IFERROR(VLOOKUP(A6604,Personal!$A$6:$F$112,3,FALSE()),"")</f>
        <v>Valls</v>
      </c>
      <c r="D6604" s="19" t="s">
        <v>37</v>
      </c>
      <c r="E6604" s="19" t="s">
        <v>158</v>
      </c>
      <c r="F6604" s="19" t="s">
        <v>159</v>
      </c>
      <c r="G6604" s="19" t="s">
        <v>291</v>
      </c>
      <c r="H6604" s="19" t="n">
        <f aca="false">IF(OR(VLOOKUP(A6604,Personal!$A$6:$F$112,5,FALSE())&lt;&gt;"Sí",N6604="No aplica"),0,'Catàleg GRAE'!D63)</f>
        <v>1</v>
      </c>
      <c r="I6604" s="20"/>
      <c r="J6604" s="20"/>
      <c r="K6604" s="20"/>
      <c r="L6604" s="21"/>
      <c r="M6604" s="21"/>
      <c r="N6604" s="20"/>
      <c r="O6604" s="20"/>
      <c r="P6604" s="19" t="str">
        <f aca="false">IF(I6604="","",I6604-H6604)</f>
        <v/>
      </c>
      <c r="Q6604" s="19" t="str">
        <f aca="true">IF(B6604="","",IF(N6604="No aplica","No aplica",IF(I6604="","Pendent",IF(N6604="Per substituir","Substituir",IF(OR(N6604="No localitzat",N6604="No lliurat"),"Reposar",IF(I6604&lt;H6604,"Reposar",IF(I6604&gt;H6604,"Revisar excedent",IF(AND(G6604="Sí",M6604&lt;&gt;"",M6604&lt;TODAY()),"EPI caducat",IF(AND(G6604="Sí",M6604&lt;&gt;"",M6604&lt;=TODAY()+90),"EPI caduca ≤90 dies",IF(OR(N6604="Deteriorat usable",N6604="Revisió necessària"),"Revisar","OK"))))))))))</f>
      </c>
      <c r="R6604" s="20"/>
    </row>
    <row r="6605" customFormat="false" ht="15" hidden="false" customHeight="false" outlineLevel="0" collapsed="false">
      <c r="A6605" s="19" t="n">
        <v>61</v>
      </c>
      <c r="B6605" s="19" t="n">
        <f aca="false">IFERROR(VLOOKUP(A6605,Personal!$A$6:$F$112,2,FALSE()),"")</f>
        <v>0</v>
      </c>
      <c r="C6605" s="19" t="str">
        <f aca="false">IFERROR(VLOOKUP(A6605,Personal!$A$6:$F$112,3,FALSE()),"")</f>
        <v>Valls</v>
      </c>
      <c r="D6605" s="19" t="s">
        <v>160</v>
      </c>
      <c r="E6605" s="19" t="s">
        <v>161</v>
      </c>
      <c r="F6605" s="19" t="s">
        <v>162</v>
      </c>
      <c r="G6605" s="19" t="s">
        <v>291</v>
      </c>
      <c r="H6605" s="19" t="n">
        <f aca="false">IF(OR(VLOOKUP(A6605,Personal!$A$6:$F$112,5,FALSE())&lt;&gt;"Sí",N6605="No aplica"),0,'Catàleg GRAE'!D64)</f>
        <v>1</v>
      </c>
      <c r="I6605" s="20"/>
      <c r="J6605" s="20"/>
      <c r="K6605" s="20"/>
      <c r="L6605" s="21"/>
      <c r="M6605" s="21"/>
      <c r="N6605" s="20"/>
      <c r="O6605" s="20"/>
      <c r="P6605" s="19" t="str">
        <f aca="false">IF(I6605="","",I6605-H6605)</f>
        <v/>
      </c>
      <c r="Q6605" s="19" t="str">
        <f aca="true">IF(B6605="","",IF(N6605="No aplica","No aplica",IF(I6605="","Pendent",IF(N6605="Per substituir","Substituir",IF(OR(N6605="No localitzat",N6605="No lliurat"),"Reposar",IF(I6605&lt;H6605,"Reposar",IF(I6605&gt;H6605,"Revisar excedent",IF(AND(G6605="Sí",M6605&lt;&gt;"",M6605&lt;TODAY()),"EPI caducat",IF(AND(G6605="Sí",M6605&lt;&gt;"",M6605&lt;=TODAY()+90),"EPI caduca ≤90 dies",IF(OR(N6605="Deteriorat usable",N6605="Revisió necessària"),"Revisar","OK"))))))))))</f>
      </c>
      <c r="R6605" s="20"/>
    </row>
    <row r="6606" customFormat="false" ht="15" hidden="false" customHeight="false" outlineLevel="0" collapsed="false">
      <c r="A6606" s="19" t="n">
        <v>61</v>
      </c>
      <c r="B6606" s="19" t="n">
        <f aca="false">IFERROR(VLOOKUP(A6606,Personal!$A$6:$F$112,2,FALSE()),"")</f>
        <v>0</v>
      </c>
      <c r="C6606" s="19" t="str">
        <f aca="false">IFERROR(VLOOKUP(A6606,Personal!$A$6:$F$112,3,FALSE()),"")</f>
        <v>Valls</v>
      </c>
      <c r="D6606" s="19" t="s">
        <v>137</v>
      </c>
      <c r="E6606" s="19" t="s">
        <v>163</v>
      </c>
      <c r="F6606" s="19" t="s">
        <v>164</v>
      </c>
      <c r="G6606" s="19" t="s">
        <v>272</v>
      </c>
      <c r="H6606" s="19" t="n">
        <f aca="false">IF(OR(VLOOKUP(A6606,Personal!$A$6:$F$112,5,FALSE())&lt;&gt;"Sí",N6606="No aplica"),0,'Catàleg GRAE'!D65)</f>
        <v>1</v>
      </c>
      <c r="I6606" s="20"/>
      <c r="J6606" s="20"/>
      <c r="K6606" s="20"/>
      <c r="L6606" s="21"/>
      <c r="M6606" s="21"/>
      <c r="N6606" s="20"/>
      <c r="O6606" s="20"/>
      <c r="P6606" s="19" t="str">
        <f aca="false">IF(I6606="","",I6606-H6606)</f>
        <v/>
      </c>
      <c r="Q6606" s="19" t="str">
        <f aca="true">IF(B6606="","",IF(N6606="No aplica","No aplica",IF(I6606="","Pendent",IF(N6606="Per substituir","Substituir",IF(OR(N6606="No localitzat",N6606="No lliurat"),"Reposar",IF(I6606&lt;H6606,"Reposar",IF(I6606&gt;H6606,"Revisar excedent",IF(AND(G6606="Sí",M6606&lt;&gt;"",M6606&lt;TODAY()),"EPI caducat",IF(AND(G6606="Sí",M6606&lt;&gt;"",M6606&lt;=TODAY()+90),"EPI caduca ≤90 dies",IF(OR(N6606="Deteriorat usable",N6606="Revisió necessària"),"Revisar","OK"))))))))))</f>
      </c>
      <c r="R6606" s="20"/>
    </row>
    <row r="6607" customFormat="false" ht="15" hidden="false" customHeight="false" outlineLevel="0" collapsed="false">
      <c r="A6607" s="19" t="n">
        <v>61</v>
      </c>
      <c r="B6607" s="19" t="n">
        <f aca="false">IFERROR(VLOOKUP(A6607,Personal!$A$6:$F$112,2,FALSE()),"")</f>
        <v>0</v>
      </c>
      <c r="C6607" s="19" t="str">
        <f aca="false">IFERROR(VLOOKUP(A6607,Personal!$A$6:$F$112,3,FALSE()),"")</f>
        <v>Valls</v>
      </c>
      <c r="D6607" s="19" t="s">
        <v>132</v>
      </c>
      <c r="E6607" s="19" t="s">
        <v>165</v>
      </c>
      <c r="F6607" s="19" t="s">
        <v>166</v>
      </c>
      <c r="G6607" s="19" t="s">
        <v>272</v>
      </c>
      <c r="H6607" s="19" t="n">
        <f aca="false">IF(OR(VLOOKUP(A6607,Personal!$A$6:$F$112,5,FALSE())&lt;&gt;"Sí",N6607="No aplica"),0,'Catàleg GRAE'!D66)</f>
        <v>1</v>
      </c>
      <c r="I6607" s="20"/>
      <c r="J6607" s="20"/>
      <c r="K6607" s="20"/>
      <c r="L6607" s="21"/>
      <c r="M6607" s="21"/>
      <c r="N6607" s="20"/>
      <c r="O6607" s="20"/>
      <c r="P6607" s="19" t="str">
        <f aca="false">IF(I6607="","",I6607-H6607)</f>
        <v/>
      </c>
      <c r="Q6607" s="19" t="str">
        <f aca="true">IF(B6607="","",IF(N6607="No aplica","No aplica",IF(I6607="","Pendent",IF(N6607="Per substituir","Substituir",IF(OR(N6607="No localitzat",N6607="No lliurat"),"Reposar",IF(I6607&lt;H6607,"Reposar",IF(I6607&gt;H6607,"Revisar excedent",IF(AND(G6607="Sí",M6607&lt;&gt;"",M6607&lt;TODAY()),"EPI caducat",IF(AND(G6607="Sí",M6607&lt;&gt;"",M6607&lt;=TODAY()+90),"EPI caduca ≤90 dies",IF(OR(N6607="Deteriorat usable",N6607="Revisió necessària"),"Revisar","OK"))))))))))</f>
      </c>
      <c r="R6607" s="20"/>
    </row>
    <row r="6608" customFormat="false" ht="15" hidden="false" customHeight="false" outlineLevel="0" collapsed="false">
      <c r="A6608" s="19" t="n">
        <v>61</v>
      </c>
      <c r="B6608" s="19" t="n">
        <f aca="false">IFERROR(VLOOKUP(A6608,Personal!$A$6:$F$112,2,FALSE()),"")</f>
        <v>0</v>
      </c>
      <c r="C6608" s="19" t="str">
        <f aca="false">IFERROR(VLOOKUP(A6608,Personal!$A$6:$F$112,3,FALSE()),"")</f>
        <v>Valls</v>
      </c>
      <c r="D6608" s="19" t="s">
        <v>71</v>
      </c>
      <c r="E6608" s="19" t="s">
        <v>167</v>
      </c>
      <c r="F6608" s="19" t="s">
        <v>168</v>
      </c>
      <c r="G6608" s="19" t="s">
        <v>291</v>
      </c>
      <c r="H6608" s="19" t="n">
        <f aca="false">IF(OR(VLOOKUP(A6608,Personal!$A$6:$F$112,5,FALSE())&lt;&gt;"Sí",N6608="No aplica"),0,'Catàleg GRAE'!D67)</f>
        <v>1</v>
      </c>
      <c r="I6608" s="20"/>
      <c r="J6608" s="20"/>
      <c r="K6608" s="20"/>
      <c r="L6608" s="21"/>
      <c r="M6608" s="21"/>
      <c r="N6608" s="20"/>
      <c r="O6608" s="20"/>
      <c r="P6608" s="19" t="str">
        <f aca="false">IF(I6608="","",I6608-H6608)</f>
        <v/>
      </c>
      <c r="Q6608" s="19" t="str">
        <f aca="true">IF(B6608="","",IF(N6608="No aplica","No aplica",IF(I6608="","Pendent",IF(N6608="Per substituir","Substituir",IF(OR(N6608="No localitzat",N6608="No lliurat"),"Reposar",IF(I6608&lt;H6608,"Reposar",IF(I6608&gt;H6608,"Revisar excedent",IF(AND(G6608="Sí",M6608&lt;&gt;"",M6608&lt;TODAY()),"EPI caducat",IF(AND(G6608="Sí",M6608&lt;&gt;"",M6608&lt;=TODAY()+90),"EPI caduca ≤90 dies",IF(OR(N6608="Deteriorat usable",N6608="Revisió necessària"),"Revisar","OK"))))))))))</f>
      </c>
      <c r="R6608" s="20"/>
    </row>
    <row r="6609" customFormat="false" ht="15" hidden="false" customHeight="false" outlineLevel="0" collapsed="false">
      <c r="A6609" s="19" t="n">
        <v>61</v>
      </c>
      <c r="B6609" s="19" t="n">
        <f aca="false">IFERROR(VLOOKUP(A6609,Personal!$A$6:$F$112,2,FALSE()),"")</f>
        <v>0</v>
      </c>
      <c r="C6609" s="19" t="str">
        <f aca="false">IFERROR(VLOOKUP(A6609,Personal!$A$6:$F$112,3,FALSE()),"")</f>
        <v>Valls</v>
      </c>
      <c r="D6609" s="19" t="s">
        <v>132</v>
      </c>
      <c r="E6609" s="19" t="s">
        <v>169</v>
      </c>
      <c r="F6609" s="19" t="s">
        <v>170</v>
      </c>
      <c r="G6609" s="19" t="s">
        <v>272</v>
      </c>
      <c r="H6609" s="19" t="n">
        <f aca="false">IF(OR(VLOOKUP(A6609,Personal!$A$6:$F$112,5,FALSE())&lt;&gt;"Sí",N6609="No aplica"),0,'Catàleg GRAE'!D68)</f>
        <v>1</v>
      </c>
      <c r="I6609" s="20"/>
      <c r="J6609" s="20"/>
      <c r="K6609" s="20"/>
      <c r="L6609" s="21"/>
      <c r="M6609" s="21"/>
      <c r="N6609" s="20"/>
      <c r="O6609" s="20"/>
      <c r="P6609" s="19" t="str">
        <f aca="false">IF(I6609="","",I6609-H6609)</f>
        <v/>
      </c>
      <c r="Q6609" s="19" t="str">
        <f aca="true">IF(B6609="","",IF(N6609="No aplica","No aplica",IF(I6609="","Pendent",IF(N6609="Per substituir","Substituir",IF(OR(N6609="No localitzat",N6609="No lliurat"),"Reposar",IF(I6609&lt;H6609,"Reposar",IF(I6609&gt;H6609,"Revisar excedent",IF(AND(G6609="Sí",M6609&lt;&gt;"",M6609&lt;TODAY()),"EPI caducat",IF(AND(G6609="Sí",M6609&lt;&gt;"",M6609&lt;=TODAY()+90),"EPI caduca ≤90 dies",IF(OR(N6609="Deteriorat usable",N6609="Revisió necessària"),"Revisar","OK"))))))))))</f>
      </c>
      <c r="R6609" s="20"/>
    </row>
    <row r="6610" customFormat="false" ht="15" hidden="false" customHeight="false" outlineLevel="0" collapsed="false">
      <c r="A6610" s="19" t="n">
        <v>61</v>
      </c>
      <c r="B6610" s="19" t="n">
        <f aca="false">IFERROR(VLOOKUP(A6610,Personal!$A$6:$F$112,2,FALSE()),"")</f>
        <v>0</v>
      </c>
      <c r="C6610" s="19" t="str">
        <f aca="false">IFERROR(VLOOKUP(A6610,Personal!$A$6:$F$112,3,FALSE()),"")</f>
        <v>Valls</v>
      </c>
      <c r="D6610" s="19" t="s">
        <v>142</v>
      </c>
      <c r="E6610" s="19" t="s">
        <v>171</v>
      </c>
      <c r="F6610" s="19" t="s">
        <v>172</v>
      </c>
      <c r="G6610" s="19" t="s">
        <v>272</v>
      </c>
      <c r="H6610" s="19" t="n">
        <f aca="false">IF(OR(VLOOKUP(A6610,Personal!$A$6:$F$112,5,FALSE())&lt;&gt;"Sí",N6610="No aplica"),0,'Catàleg GRAE'!D69)</f>
        <v>1</v>
      </c>
      <c r="I6610" s="20"/>
      <c r="J6610" s="20"/>
      <c r="K6610" s="20"/>
      <c r="L6610" s="21"/>
      <c r="M6610" s="21"/>
      <c r="N6610" s="20"/>
      <c r="O6610" s="20"/>
      <c r="P6610" s="19" t="str">
        <f aca="false">IF(I6610="","",I6610-H6610)</f>
        <v/>
      </c>
      <c r="Q6610" s="19" t="str">
        <f aca="true">IF(B6610="","",IF(N6610="No aplica","No aplica",IF(I6610="","Pendent",IF(N6610="Per substituir","Substituir",IF(OR(N6610="No localitzat",N6610="No lliurat"),"Reposar",IF(I6610&lt;H6610,"Reposar",IF(I6610&gt;H6610,"Revisar excedent",IF(AND(G6610="Sí",M6610&lt;&gt;"",M6610&lt;TODAY()),"EPI caducat",IF(AND(G6610="Sí",M6610&lt;&gt;"",M6610&lt;=TODAY()+90),"EPI caduca ≤90 dies",IF(OR(N6610="Deteriorat usable",N6610="Revisió necessària"),"Revisar","OK"))))))))))</f>
      </c>
      <c r="R6610" s="20"/>
    </row>
    <row r="6611" customFormat="false" ht="15" hidden="false" customHeight="false" outlineLevel="0" collapsed="false">
      <c r="A6611" s="19" t="n">
        <v>61</v>
      </c>
      <c r="B6611" s="19" t="n">
        <f aca="false">IFERROR(VLOOKUP(A6611,Personal!$A$6:$F$112,2,FALSE()),"")</f>
        <v>0</v>
      </c>
      <c r="C6611" s="19" t="str">
        <f aca="false">IFERROR(VLOOKUP(A6611,Personal!$A$6:$F$112,3,FALSE()),"")</f>
        <v>Valls</v>
      </c>
      <c r="D6611" s="19" t="s">
        <v>132</v>
      </c>
      <c r="E6611" s="19" t="s">
        <v>173</v>
      </c>
      <c r="F6611" s="19" t="s">
        <v>174</v>
      </c>
      <c r="G6611" s="19" t="s">
        <v>272</v>
      </c>
      <c r="H6611" s="19" t="n">
        <f aca="false">IF(OR(VLOOKUP(A6611,Personal!$A$6:$F$112,5,FALSE())&lt;&gt;"Sí",N6611="No aplica"),0,'Catàleg GRAE'!D70)</f>
        <v>1</v>
      </c>
      <c r="I6611" s="20"/>
      <c r="J6611" s="20"/>
      <c r="K6611" s="20"/>
      <c r="L6611" s="21"/>
      <c r="M6611" s="21"/>
      <c r="N6611" s="20"/>
      <c r="O6611" s="20"/>
      <c r="P6611" s="19" t="str">
        <f aca="false">IF(I6611="","",I6611-H6611)</f>
        <v/>
      </c>
      <c r="Q6611" s="19" t="str">
        <f aca="true">IF(B6611="","",IF(N6611="No aplica","No aplica",IF(I6611="","Pendent",IF(N6611="Per substituir","Substituir",IF(OR(N6611="No localitzat",N6611="No lliurat"),"Reposar",IF(I6611&lt;H6611,"Reposar",IF(I6611&gt;H6611,"Revisar excedent",IF(AND(G6611="Sí",M6611&lt;&gt;"",M6611&lt;TODAY()),"EPI caducat",IF(AND(G6611="Sí",M6611&lt;&gt;"",M6611&lt;=TODAY()+90),"EPI caduca ≤90 dies",IF(OR(N6611="Deteriorat usable",N6611="Revisió necessària"),"Revisar","OK"))))))))))</f>
      </c>
      <c r="R6611" s="20"/>
    </row>
    <row r="6612" customFormat="false" ht="15" hidden="false" customHeight="false" outlineLevel="0" collapsed="false">
      <c r="A6612" s="19" t="n">
        <v>61</v>
      </c>
      <c r="B6612" s="19" t="n">
        <f aca="false">IFERROR(VLOOKUP(A6612,Personal!$A$6:$F$112,2,FALSE()),"")</f>
        <v>0</v>
      </c>
      <c r="C6612" s="19" t="str">
        <f aca="false">IFERROR(VLOOKUP(A6612,Personal!$A$6:$F$112,3,FALSE()),"")</f>
        <v>Valls</v>
      </c>
      <c r="D6612" s="19" t="s">
        <v>132</v>
      </c>
      <c r="E6612" s="19" t="s">
        <v>175</v>
      </c>
      <c r="F6612" s="19" t="s">
        <v>176</v>
      </c>
      <c r="G6612" s="19" t="s">
        <v>272</v>
      </c>
      <c r="H6612" s="19" t="n">
        <f aca="false">IF(OR(VLOOKUP(A6612,Personal!$A$6:$F$112,5,FALSE())&lt;&gt;"Sí",N6612="No aplica"),0,'Catàleg GRAE'!D71)</f>
        <v>1</v>
      </c>
      <c r="I6612" s="20"/>
      <c r="J6612" s="20"/>
      <c r="K6612" s="20"/>
      <c r="L6612" s="21"/>
      <c r="M6612" s="21"/>
      <c r="N6612" s="20"/>
      <c r="O6612" s="20"/>
      <c r="P6612" s="19" t="str">
        <f aca="false">IF(I6612="","",I6612-H6612)</f>
        <v/>
      </c>
      <c r="Q6612" s="19" t="str">
        <f aca="true">IF(B6612="","",IF(N6612="No aplica","No aplica",IF(I6612="","Pendent",IF(N6612="Per substituir","Substituir",IF(OR(N6612="No localitzat",N6612="No lliurat"),"Reposar",IF(I6612&lt;H6612,"Reposar",IF(I6612&gt;H6612,"Revisar excedent",IF(AND(G6612="Sí",M6612&lt;&gt;"",M6612&lt;TODAY()),"EPI caducat",IF(AND(G6612="Sí",M6612&lt;&gt;"",M6612&lt;=TODAY()+90),"EPI caduca ≤90 dies",IF(OR(N6612="Deteriorat usable",N6612="Revisió necessària"),"Revisar","OK"))))))))))</f>
      </c>
      <c r="R6612" s="20"/>
    </row>
    <row r="6613" customFormat="false" ht="15" hidden="false" customHeight="false" outlineLevel="0" collapsed="false">
      <c r="A6613" s="19" t="n">
        <v>61</v>
      </c>
      <c r="B6613" s="19" t="n">
        <f aca="false">IFERROR(VLOOKUP(A6613,Personal!$A$6:$F$112,2,FALSE()),"")</f>
        <v>0</v>
      </c>
      <c r="C6613" s="19" t="str">
        <f aca="false">IFERROR(VLOOKUP(A6613,Personal!$A$6:$F$112,3,FALSE()),"")</f>
        <v>Valls</v>
      </c>
      <c r="D6613" s="19" t="s">
        <v>177</v>
      </c>
      <c r="E6613" s="19" t="s">
        <v>178</v>
      </c>
      <c r="F6613" s="19" t="s">
        <v>179</v>
      </c>
      <c r="G6613" s="19" t="s">
        <v>272</v>
      </c>
      <c r="H6613" s="19" t="n">
        <f aca="false">IF(OR(VLOOKUP(A6613,Personal!$A$6:$F$112,5,FALSE())&lt;&gt;"Sí",N6613="No aplica"),0,'Catàleg GRAE'!D72)</f>
        <v>1</v>
      </c>
      <c r="I6613" s="20"/>
      <c r="J6613" s="20"/>
      <c r="K6613" s="20"/>
      <c r="L6613" s="21"/>
      <c r="M6613" s="21"/>
      <c r="N6613" s="20"/>
      <c r="O6613" s="20"/>
      <c r="P6613" s="19" t="str">
        <f aca="false">IF(I6613="","",I6613-H6613)</f>
        <v/>
      </c>
      <c r="Q6613" s="19" t="str">
        <f aca="true">IF(B6613="","",IF(N6613="No aplica","No aplica",IF(I6613="","Pendent",IF(N6613="Per substituir","Substituir",IF(OR(N6613="No localitzat",N6613="No lliurat"),"Reposar",IF(I6613&lt;H6613,"Reposar",IF(I6613&gt;H6613,"Revisar excedent",IF(AND(G6613="Sí",M6613&lt;&gt;"",M6613&lt;TODAY()),"EPI caducat",IF(AND(G6613="Sí",M6613&lt;&gt;"",M6613&lt;=TODAY()+90),"EPI caduca ≤90 dies",IF(OR(N6613="Deteriorat usable",N6613="Revisió necessària"),"Revisar","OK"))))))))))</f>
      </c>
      <c r="R6613" s="20"/>
    </row>
    <row r="6614" customFormat="false" ht="15" hidden="false" customHeight="false" outlineLevel="0" collapsed="false">
      <c r="A6614" s="19" t="n">
        <v>61</v>
      </c>
      <c r="B6614" s="19" t="n">
        <f aca="false">IFERROR(VLOOKUP(A6614,Personal!$A$6:$F$112,2,FALSE()),"")</f>
        <v>0</v>
      </c>
      <c r="C6614" s="19" t="str">
        <f aca="false">IFERROR(VLOOKUP(A6614,Personal!$A$6:$F$112,3,FALSE()),"")</f>
        <v>Valls</v>
      </c>
      <c r="D6614" s="19" t="s">
        <v>177</v>
      </c>
      <c r="E6614" s="19" t="s">
        <v>180</v>
      </c>
      <c r="F6614" s="19" t="s">
        <v>181</v>
      </c>
      <c r="G6614" s="19" t="s">
        <v>272</v>
      </c>
      <c r="H6614" s="19" t="n">
        <f aca="false">IF(OR(VLOOKUP(A6614,Personal!$A$6:$F$112,5,FALSE())&lt;&gt;"Sí",N6614="No aplica"),0,'Catàleg GRAE'!D73)</f>
        <v>1</v>
      </c>
      <c r="I6614" s="20"/>
      <c r="J6614" s="20"/>
      <c r="K6614" s="20"/>
      <c r="L6614" s="21"/>
      <c r="M6614" s="21"/>
      <c r="N6614" s="20"/>
      <c r="O6614" s="20"/>
      <c r="P6614" s="19" t="str">
        <f aca="false">IF(I6614="","",I6614-H6614)</f>
        <v/>
      </c>
      <c r="Q6614" s="19" t="str">
        <f aca="true">IF(B6614="","",IF(N6614="No aplica","No aplica",IF(I6614="","Pendent",IF(N6614="Per substituir","Substituir",IF(OR(N6614="No localitzat",N6614="No lliurat"),"Reposar",IF(I6614&lt;H6614,"Reposar",IF(I6614&gt;H6614,"Revisar excedent",IF(AND(G6614="Sí",M6614&lt;&gt;"",M6614&lt;TODAY()),"EPI caducat",IF(AND(G6614="Sí",M6614&lt;&gt;"",M6614&lt;=TODAY()+90),"EPI caduca ≤90 dies",IF(OR(N6614="Deteriorat usable",N6614="Revisió necessària"),"Revisar","OK"))))))))))</f>
      </c>
      <c r="R6614" s="20"/>
    </row>
    <row r="6615" customFormat="false" ht="15" hidden="false" customHeight="false" outlineLevel="0" collapsed="false">
      <c r="A6615" s="19" t="n">
        <v>61</v>
      </c>
      <c r="B6615" s="19" t="n">
        <f aca="false">IFERROR(VLOOKUP(A6615,Personal!$A$6:$F$112,2,FALSE()),"")</f>
        <v>0</v>
      </c>
      <c r="C6615" s="19" t="str">
        <f aca="false">IFERROR(VLOOKUP(A6615,Personal!$A$6:$F$112,3,FALSE()),"")</f>
        <v>Valls</v>
      </c>
      <c r="D6615" s="19" t="s">
        <v>132</v>
      </c>
      <c r="E6615" s="19" t="s">
        <v>182</v>
      </c>
      <c r="F6615" s="19" t="s">
        <v>183</v>
      </c>
      <c r="G6615" s="19" t="s">
        <v>272</v>
      </c>
      <c r="H6615" s="19" t="n">
        <f aca="false">IF(OR(VLOOKUP(A6615,Personal!$A$6:$F$112,5,FALSE())&lt;&gt;"Sí",N6615="No aplica"),0,'Catàleg GRAE'!D74)</f>
        <v>1</v>
      </c>
      <c r="I6615" s="20"/>
      <c r="J6615" s="20"/>
      <c r="K6615" s="20"/>
      <c r="L6615" s="21"/>
      <c r="M6615" s="21"/>
      <c r="N6615" s="20"/>
      <c r="O6615" s="20"/>
      <c r="P6615" s="19" t="str">
        <f aca="false">IF(I6615="","",I6615-H6615)</f>
        <v/>
      </c>
      <c r="Q6615" s="19" t="str">
        <f aca="true">IF(B6615="","",IF(N6615="No aplica","No aplica",IF(I6615="","Pendent",IF(N6615="Per substituir","Substituir",IF(OR(N6615="No localitzat",N6615="No lliurat"),"Reposar",IF(I6615&lt;H6615,"Reposar",IF(I6615&gt;H6615,"Revisar excedent",IF(AND(G6615="Sí",M6615&lt;&gt;"",M6615&lt;TODAY()),"EPI caducat",IF(AND(G6615="Sí",M6615&lt;&gt;"",M6615&lt;=TODAY()+90),"EPI caduca ≤90 dies",IF(OR(N6615="Deteriorat usable",N6615="Revisió necessària"),"Revisar","OK"))))))))))</f>
      </c>
      <c r="R6615" s="20"/>
    </row>
    <row r="6616" customFormat="false" ht="15" hidden="false" customHeight="false" outlineLevel="0" collapsed="false">
      <c r="A6616" s="19" t="n">
        <v>61</v>
      </c>
      <c r="B6616" s="19" t="n">
        <f aca="false">IFERROR(VLOOKUP(A6616,Personal!$A$6:$F$112,2,FALSE()),"")</f>
        <v>0</v>
      </c>
      <c r="C6616" s="19" t="str">
        <f aca="false">IFERROR(VLOOKUP(A6616,Personal!$A$6:$F$112,3,FALSE()),"")</f>
        <v>Valls</v>
      </c>
      <c r="D6616" s="19" t="s">
        <v>177</v>
      </c>
      <c r="E6616" s="19" t="s">
        <v>184</v>
      </c>
      <c r="F6616" s="19" t="s">
        <v>185</v>
      </c>
      <c r="G6616" s="19" t="s">
        <v>272</v>
      </c>
      <c r="H6616" s="19" t="n">
        <f aca="false">IF(OR(VLOOKUP(A6616,Personal!$A$6:$F$112,5,FALSE())&lt;&gt;"Sí",N6616="No aplica"),0,'Catàleg GRAE'!D75)</f>
        <v>1</v>
      </c>
      <c r="I6616" s="20"/>
      <c r="J6616" s="20"/>
      <c r="K6616" s="20"/>
      <c r="L6616" s="21"/>
      <c r="M6616" s="21"/>
      <c r="N6616" s="20"/>
      <c r="O6616" s="20"/>
      <c r="P6616" s="19" t="str">
        <f aca="false">IF(I6616="","",I6616-H6616)</f>
        <v/>
      </c>
      <c r="Q6616" s="19" t="str">
        <f aca="true">IF(B6616="","",IF(N6616="No aplica","No aplica",IF(I6616="","Pendent",IF(N6616="Per substituir","Substituir",IF(OR(N6616="No localitzat",N6616="No lliurat"),"Reposar",IF(I6616&lt;H6616,"Reposar",IF(I6616&gt;H6616,"Revisar excedent",IF(AND(G6616="Sí",M6616&lt;&gt;"",M6616&lt;TODAY()),"EPI caducat",IF(AND(G6616="Sí",M6616&lt;&gt;"",M6616&lt;=TODAY()+90),"EPI caduca ≤90 dies",IF(OR(N6616="Deteriorat usable",N6616="Revisió necessària"),"Revisar","OK"))))))))))</f>
      </c>
      <c r="R6616" s="20"/>
    </row>
    <row r="6617" customFormat="false" ht="15" hidden="false" customHeight="false" outlineLevel="0" collapsed="false">
      <c r="A6617" s="19" t="n">
        <v>61</v>
      </c>
      <c r="B6617" s="19" t="n">
        <f aca="false">IFERROR(VLOOKUP(A6617,Personal!$A$6:$F$112,2,FALSE()),"")</f>
        <v>0</v>
      </c>
      <c r="C6617" s="19" t="str">
        <f aca="false">IFERROR(VLOOKUP(A6617,Personal!$A$6:$F$112,3,FALSE()),"")</f>
        <v>Valls</v>
      </c>
      <c r="D6617" s="19" t="s">
        <v>142</v>
      </c>
      <c r="E6617" s="19" t="s">
        <v>186</v>
      </c>
      <c r="F6617" s="19" t="s">
        <v>187</v>
      </c>
      <c r="G6617" s="19" t="s">
        <v>272</v>
      </c>
      <c r="H6617" s="19" t="n">
        <f aca="false">IF(OR(VLOOKUP(A6617,Personal!$A$6:$F$112,5,FALSE())&lt;&gt;"Sí",N6617="No aplica"),0,'Catàleg GRAE'!D76)</f>
        <v>1</v>
      </c>
      <c r="I6617" s="20"/>
      <c r="J6617" s="20"/>
      <c r="K6617" s="20"/>
      <c r="L6617" s="21"/>
      <c r="M6617" s="21"/>
      <c r="N6617" s="20"/>
      <c r="O6617" s="20"/>
      <c r="P6617" s="19" t="str">
        <f aca="false">IF(I6617="","",I6617-H6617)</f>
        <v/>
      </c>
      <c r="Q6617" s="19" t="str">
        <f aca="true">IF(B6617="","",IF(N6617="No aplica","No aplica",IF(I6617="","Pendent",IF(N6617="Per substituir","Substituir",IF(OR(N6617="No localitzat",N6617="No lliurat"),"Reposar",IF(I6617&lt;H6617,"Reposar",IF(I6617&gt;H6617,"Revisar excedent",IF(AND(G6617="Sí",M6617&lt;&gt;"",M6617&lt;TODAY()),"EPI caducat",IF(AND(G6617="Sí",M6617&lt;&gt;"",M6617&lt;=TODAY()+90),"EPI caduca ≤90 dies",IF(OR(N6617="Deteriorat usable",N6617="Revisió necessària"),"Revisar","OK"))))))))))</f>
      </c>
      <c r="R6617" s="20"/>
    </row>
    <row r="6618" customFormat="false" ht="15" hidden="false" customHeight="false" outlineLevel="0" collapsed="false">
      <c r="A6618" s="19" t="n">
        <v>61</v>
      </c>
      <c r="B6618" s="19" t="n">
        <f aca="false">IFERROR(VLOOKUP(A6618,Personal!$A$6:$F$112,2,FALSE()),"")</f>
        <v>0</v>
      </c>
      <c r="C6618" s="19" t="str">
        <f aca="false">IFERROR(VLOOKUP(A6618,Personal!$A$6:$F$112,3,FALSE()),"")</f>
        <v>Valls</v>
      </c>
      <c r="D6618" s="19" t="s">
        <v>177</v>
      </c>
      <c r="E6618" s="19" t="s">
        <v>188</v>
      </c>
      <c r="F6618" s="19" t="s">
        <v>189</v>
      </c>
      <c r="G6618" s="19" t="s">
        <v>272</v>
      </c>
      <c r="H6618" s="19" t="n">
        <f aca="false">IF(OR(VLOOKUP(A6618,Personal!$A$6:$F$112,5,FALSE())&lt;&gt;"Sí",N6618="No aplica"),0,'Catàleg GRAE'!D77)</f>
        <v>1</v>
      </c>
      <c r="I6618" s="20"/>
      <c r="J6618" s="20"/>
      <c r="K6618" s="20"/>
      <c r="L6618" s="21"/>
      <c r="M6618" s="21"/>
      <c r="N6618" s="20"/>
      <c r="O6618" s="20"/>
      <c r="P6618" s="19" t="str">
        <f aca="false">IF(I6618="","",I6618-H6618)</f>
        <v/>
      </c>
      <c r="Q6618" s="19" t="str">
        <f aca="true">IF(B6618="","",IF(N6618="No aplica","No aplica",IF(I6618="","Pendent",IF(N6618="Per substituir","Substituir",IF(OR(N6618="No localitzat",N6618="No lliurat"),"Reposar",IF(I6618&lt;H6618,"Reposar",IF(I6618&gt;H6618,"Revisar excedent",IF(AND(G6618="Sí",M6618&lt;&gt;"",M6618&lt;TODAY()),"EPI caducat",IF(AND(G6618="Sí",M6618&lt;&gt;"",M6618&lt;=TODAY()+90),"EPI caduca ≤90 dies",IF(OR(N6618="Deteriorat usable",N6618="Revisió necessària"),"Revisar","OK"))))))))))</f>
      </c>
      <c r="R6618" s="20"/>
    </row>
    <row r="6619" customFormat="false" ht="15" hidden="false" customHeight="false" outlineLevel="0" collapsed="false">
      <c r="A6619" s="19" t="n">
        <v>61</v>
      </c>
      <c r="B6619" s="19" t="n">
        <f aca="false">IFERROR(VLOOKUP(A6619,Personal!$A$6:$F$112,2,FALSE()),"")</f>
        <v>0</v>
      </c>
      <c r="C6619" s="19" t="str">
        <f aca="false">IFERROR(VLOOKUP(A6619,Personal!$A$6:$F$112,3,FALSE()),"")</f>
        <v>Valls</v>
      </c>
      <c r="D6619" s="19" t="s">
        <v>132</v>
      </c>
      <c r="E6619" s="19" t="s">
        <v>190</v>
      </c>
      <c r="F6619" s="19" t="s">
        <v>191</v>
      </c>
      <c r="G6619" s="19" t="s">
        <v>272</v>
      </c>
      <c r="H6619" s="19" t="n">
        <f aca="false">IF(OR(VLOOKUP(A6619,Personal!$A$6:$F$112,5,FALSE())&lt;&gt;"Sí",N6619="No aplica"),0,'Catàleg GRAE'!D78)</f>
        <v>1</v>
      </c>
      <c r="I6619" s="20"/>
      <c r="J6619" s="20"/>
      <c r="K6619" s="20"/>
      <c r="L6619" s="21"/>
      <c r="M6619" s="21"/>
      <c r="N6619" s="20"/>
      <c r="O6619" s="20"/>
      <c r="P6619" s="19" t="str">
        <f aca="false">IF(I6619="","",I6619-H6619)</f>
        <v/>
      </c>
      <c r="Q6619" s="19" t="str">
        <f aca="true">IF(B6619="","",IF(N6619="No aplica","No aplica",IF(I6619="","Pendent",IF(N6619="Per substituir","Substituir",IF(OR(N6619="No localitzat",N6619="No lliurat"),"Reposar",IF(I6619&lt;H6619,"Reposar",IF(I6619&gt;H6619,"Revisar excedent",IF(AND(G6619="Sí",M6619&lt;&gt;"",M6619&lt;TODAY()),"EPI caducat",IF(AND(G6619="Sí",M6619&lt;&gt;"",M6619&lt;=TODAY()+90),"EPI caduca ≤90 dies",IF(OR(N6619="Deteriorat usable",N6619="Revisió necessària"),"Revisar","OK"))))))))))</f>
      </c>
      <c r="R6619" s="20"/>
    </row>
    <row r="6620" customFormat="false" ht="15" hidden="false" customHeight="false" outlineLevel="0" collapsed="false">
      <c r="A6620" s="19" t="n">
        <v>61</v>
      </c>
      <c r="B6620" s="19" t="n">
        <f aca="false">IFERROR(VLOOKUP(A6620,Personal!$A$6:$F$112,2,FALSE()),"")</f>
        <v>0</v>
      </c>
      <c r="C6620" s="19" t="str">
        <f aca="false">IFERROR(VLOOKUP(A6620,Personal!$A$6:$F$112,3,FALSE()),"")</f>
        <v>Valls</v>
      </c>
      <c r="D6620" s="19" t="s">
        <v>177</v>
      </c>
      <c r="E6620" s="19" t="s">
        <v>192</v>
      </c>
      <c r="F6620" s="19" t="s">
        <v>193</v>
      </c>
      <c r="G6620" s="19" t="s">
        <v>272</v>
      </c>
      <c r="H6620" s="19" t="n">
        <f aca="false">IF(OR(VLOOKUP(A6620,Personal!$A$6:$F$112,5,FALSE())&lt;&gt;"Sí",N6620="No aplica"),0,'Catàleg GRAE'!D79)</f>
        <v>8</v>
      </c>
      <c r="I6620" s="20"/>
      <c r="J6620" s="20"/>
      <c r="K6620" s="20"/>
      <c r="L6620" s="21"/>
      <c r="M6620" s="21"/>
      <c r="N6620" s="20"/>
      <c r="O6620" s="20"/>
      <c r="P6620" s="19" t="str">
        <f aca="false">IF(I6620="","",I6620-H6620)</f>
        <v/>
      </c>
      <c r="Q6620" s="19" t="str">
        <f aca="true">IF(B6620="","",IF(N6620="No aplica","No aplica",IF(I6620="","Pendent",IF(N6620="Per substituir","Substituir",IF(OR(N6620="No localitzat",N6620="No lliurat"),"Reposar",IF(I6620&lt;H6620,"Reposar",IF(I6620&gt;H6620,"Revisar excedent",IF(AND(G6620="Sí",M6620&lt;&gt;"",M6620&lt;TODAY()),"EPI caducat",IF(AND(G6620="Sí",M6620&lt;&gt;"",M6620&lt;=TODAY()+90),"EPI caduca ≤90 dies",IF(OR(N6620="Deteriorat usable",N6620="Revisió necessària"),"Revisar","OK"))))))))))</f>
      </c>
      <c r="R6620" s="20"/>
    </row>
    <row r="6621" customFormat="false" ht="15" hidden="false" customHeight="false" outlineLevel="0" collapsed="false">
      <c r="A6621" s="19" t="n">
        <v>61</v>
      </c>
      <c r="B6621" s="19" t="n">
        <f aca="false">IFERROR(VLOOKUP(A6621,Personal!$A$6:$F$112,2,FALSE()),"")</f>
        <v>0</v>
      </c>
      <c r="C6621" s="19" t="str">
        <f aca="false">IFERROR(VLOOKUP(A6621,Personal!$A$6:$F$112,3,FALSE()),"")</f>
        <v>Valls</v>
      </c>
      <c r="D6621" s="19" t="s">
        <v>177</v>
      </c>
      <c r="E6621" s="19" t="s">
        <v>194</v>
      </c>
      <c r="F6621" s="19" t="s">
        <v>195</v>
      </c>
      <c r="G6621" s="19" t="s">
        <v>272</v>
      </c>
      <c r="H6621" s="19" t="n">
        <f aca="false">IF(OR(VLOOKUP(A6621,Personal!$A$6:$F$112,5,FALSE())&lt;&gt;"Sí",N6621="No aplica"),0,'Catàleg GRAE'!D80)</f>
        <v>2</v>
      </c>
      <c r="I6621" s="20"/>
      <c r="J6621" s="20"/>
      <c r="K6621" s="20"/>
      <c r="L6621" s="21"/>
      <c r="M6621" s="21"/>
      <c r="N6621" s="20"/>
      <c r="O6621" s="20"/>
      <c r="P6621" s="19" t="str">
        <f aca="false">IF(I6621="","",I6621-H6621)</f>
        <v/>
      </c>
      <c r="Q6621" s="19" t="str">
        <f aca="true">IF(B6621="","",IF(N6621="No aplica","No aplica",IF(I6621="","Pendent",IF(N6621="Per substituir","Substituir",IF(OR(N6621="No localitzat",N6621="No lliurat"),"Reposar",IF(I6621&lt;H6621,"Reposar",IF(I6621&gt;H6621,"Revisar excedent",IF(AND(G6621="Sí",M6621&lt;&gt;"",M6621&lt;TODAY()),"EPI caducat",IF(AND(G6621="Sí",M6621&lt;&gt;"",M6621&lt;=TODAY()+90),"EPI caduca ≤90 dies",IF(OR(N6621="Deteriorat usable",N6621="Revisió necessària"),"Revisar","OK"))))))))))</f>
      </c>
      <c r="R6621" s="20"/>
    </row>
    <row r="6622" customFormat="false" ht="15" hidden="false" customHeight="false" outlineLevel="0" collapsed="false">
      <c r="A6622" s="19" t="n">
        <v>61</v>
      </c>
      <c r="B6622" s="19" t="n">
        <f aca="false">IFERROR(VLOOKUP(A6622,Personal!$A$6:$F$112,2,FALSE()),"")</f>
        <v>0</v>
      </c>
      <c r="C6622" s="19" t="str">
        <f aca="false">IFERROR(VLOOKUP(A6622,Personal!$A$6:$F$112,3,FALSE()),"")</f>
        <v>Valls</v>
      </c>
      <c r="D6622" s="19" t="s">
        <v>177</v>
      </c>
      <c r="E6622" s="19" t="s">
        <v>196</v>
      </c>
      <c r="F6622" s="19" t="s">
        <v>197</v>
      </c>
      <c r="G6622" s="19" t="s">
        <v>272</v>
      </c>
      <c r="H6622" s="19" t="n">
        <f aca="false">IF(OR(VLOOKUP(A6622,Personal!$A$6:$F$112,5,FALSE())&lt;&gt;"Sí",N6622="No aplica"),0,'Catàleg GRAE'!D81)</f>
        <v>1</v>
      </c>
      <c r="I6622" s="20"/>
      <c r="J6622" s="20"/>
      <c r="K6622" s="20"/>
      <c r="L6622" s="21"/>
      <c r="M6622" s="21"/>
      <c r="N6622" s="20"/>
      <c r="O6622" s="20"/>
      <c r="P6622" s="19" t="str">
        <f aca="false">IF(I6622="","",I6622-H6622)</f>
        <v/>
      </c>
      <c r="Q6622" s="19" t="str">
        <f aca="true">IF(B6622="","",IF(N6622="No aplica","No aplica",IF(I6622="","Pendent",IF(N6622="Per substituir","Substituir",IF(OR(N6622="No localitzat",N6622="No lliurat"),"Reposar",IF(I6622&lt;H6622,"Reposar",IF(I6622&gt;H6622,"Revisar excedent",IF(AND(G6622="Sí",M6622&lt;&gt;"",M6622&lt;TODAY()),"EPI caducat",IF(AND(G6622="Sí",M6622&lt;&gt;"",M6622&lt;=TODAY()+90),"EPI caduca ≤90 dies",IF(OR(N6622="Deteriorat usable",N6622="Revisió necessària"),"Revisar","OK"))))))))))</f>
      </c>
      <c r="R6622" s="20"/>
    </row>
    <row r="6623" customFormat="false" ht="15" hidden="false" customHeight="false" outlineLevel="0" collapsed="false">
      <c r="A6623" s="19" t="n">
        <v>61</v>
      </c>
      <c r="B6623" s="19" t="n">
        <f aca="false">IFERROR(VLOOKUP(A6623,Personal!$A$6:$F$112,2,FALSE()),"")</f>
        <v>0</v>
      </c>
      <c r="C6623" s="19" t="str">
        <f aca="false">IFERROR(VLOOKUP(A6623,Personal!$A$6:$F$112,3,FALSE()),"")</f>
        <v>Valls</v>
      </c>
      <c r="D6623" s="19" t="s">
        <v>177</v>
      </c>
      <c r="E6623" s="19" t="s">
        <v>198</v>
      </c>
      <c r="F6623" s="19" t="s">
        <v>199</v>
      </c>
      <c r="G6623" s="19" t="s">
        <v>272</v>
      </c>
      <c r="H6623" s="19" t="n">
        <f aca="false">IF(OR(VLOOKUP(A6623,Personal!$A$6:$F$112,5,FALSE())&lt;&gt;"Sí",N6623="No aplica"),0,'Catàleg GRAE'!D82)</f>
        <v>1</v>
      </c>
      <c r="I6623" s="20"/>
      <c r="J6623" s="20"/>
      <c r="K6623" s="20"/>
      <c r="L6623" s="21"/>
      <c r="M6623" s="21"/>
      <c r="N6623" s="20"/>
      <c r="O6623" s="20"/>
      <c r="P6623" s="19" t="str">
        <f aca="false">IF(I6623="","",I6623-H6623)</f>
        <v/>
      </c>
      <c r="Q6623" s="19" t="str">
        <f aca="true">IF(B6623="","",IF(N6623="No aplica","No aplica",IF(I6623="","Pendent",IF(N6623="Per substituir","Substituir",IF(OR(N6623="No localitzat",N6623="No lliurat"),"Reposar",IF(I6623&lt;H6623,"Reposar",IF(I6623&gt;H6623,"Revisar excedent",IF(AND(G6623="Sí",M6623&lt;&gt;"",M6623&lt;TODAY()),"EPI caducat",IF(AND(G6623="Sí",M6623&lt;&gt;"",M6623&lt;=TODAY()+90),"EPI caduca ≤90 dies",IF(OR(N6623="Deteriorat usable",N6623="Revisió necessària"),"Revisar","OK"))))))))))</f>
      </c>
      <c r="R6623" s="20"/>
    </row>
    <row r="6624" customFormat="false" ht="15" hidden="false" customHeight="false" outlineLevel="0" collapsed="false">
      <c r="A6624" s="19" t="n">
        <v>61</v>
      </c>
      <c r="B6624" s="19" t="n">
        <f aca="false">IFERROR(VLOOKUP(A6624,Personal!$A$6:$F$112,2,FALSE()),"")</f>
        <v>0</v>
      </c>
      <c r="C6624" s="19" t="str">
        <f aca="false">IFERROR(VLOOKUP(A6624,Personal!$A$6:$F$112,3,FALSE()),"")</f>
        <v>Valls</v>
      </c>
      <c r="D6624" s="19" t="s">
        <v>177</v>
      </c>
      <c r="E6624" s="19" t="s">
        <v>200</v>
      </c>
      <c r="F6624" s="19" t="s">
        <v>201</v>
      </c>
      <c r="G6624" s="19" t="s">
        <v>272</v>
      </c>
      <c r="H6624" s="19" t="n">
        <f aca="false">IF(OR(VLOOKUP(A6624,Personal!$A$6:$F$112,5,FALSE())&lt;&gt;"Sí",N6624="No aplica"),0,'Catàleg GRAE'!D83)</f>
        <v>1</v>
      </c>
      <c r="I6624" s="20"/>
      <c r="J6624" s="20"/>
      <c r="K6624" s="20"/>
      <c r="L6624" s="21"/>
      <c r="M6624" s="21"/>
      <c r="N6624" s="20"/>
      <c r="O6624" s="20"/>
      <c r="P6624" s="19" t="str">
        <f aca="false">IF(I6624="","",I6624-H6624)</f>
        <v/>
      </c>
      <c r="Q6624" s="19" t="str">
        <f aca="true">IF(B6624="","",IF(N6624="No aplica","No aplica",IF(I6624="","Pendent",IF(N6624="Per substituir","Substituir",IF(OR(N6624="No localitzat",N6624="No lliurat"),"Reposar",IF(I6624&lt;H6624,"Reposar",IF(I6624&gt;H6624,"Revisar excedent",IF(AND(G6624="Sí",M6624&lt;&gt;"",M6624&lt;TODAY()),"EPI caducat",IF(AND(G6624="Sí",M6624&lt;&gt;"",M6624&lt;=TODAY()+90),"EPI caduca ≤90 dies",IF(OR(N6624="Deteriorat usable",N6624="Revisió necessària"),"Revisar","OK"))))))))))</f>
      </c>
      <c r="R6624" s="20"/>
    </row>
    <row r="6625" customFormat="false" ht="15" hidden="false" customHeight="false" outlineLevel="0" collapsed="false">
      <c r="A6625" s="19" t="n">
        <v>61</v>
      </c>
      <c r="B6625" s="19" t="n">
        <f aca="false">IFERROR(VLOOKUP(A6625,Personal!$A$6:$F$112,2,FALSE()),"")</f>
        <v>0</v>
      </c>
      <c r="C6625" s="19" t="str">
        <f aca="false">IFERROR(VLOOKUP(A6625,Personal!$A$6:$F$112,3,FALSE()),"")</f>
        <v>Valls</v>
      </c>
      <c r="D6625" s="19" t="s">
        <v>94</v>
      </c>
      <c r="E6625" s="19" t="s">
        <v>202</v>
      </c>
      <c r="F6625" s="19" t="s">
        <v>203</v>
      </c>
      <c r="G6625" s="19" t="s">
        <v>291</v>
      </c>
      <c r="H6625" s="19" t="n">
        <f aca="false">IF(OR(VLOOKUP(A6625,Personal!$A$6:$F$112,5,FALSE())&lt;&gt;"Sí",N6625="No aplica"),0,'Catàleg GRAE'!D84)</f>
        <v>1</v>
      </c>
      <c r="I6625" s="20"/>
      <c r="J6625" s="20"/>
      <c r="K6625" s="20"/>
      <c r="L6625" s="21"/>
      <c r="M6625" s="21"/>
      <c r="N6625" s="20"/>
      <c r="O6625" s="20"/>
      <c r="P6625" s="19" t="str">
        <f aca="false">IF(I6625="","",I6625-H6625)</f>
        <v/>
      </c>
      <c r="Q6625" s="19" t="str">
        <f aca="true">IF(B6625="","",IF(N6625="No aplica","No aplica",IF(I6625="","Pendent",IF(N6625="Per substituir","Substituir",IF(OR(N6625="No localitzat",N6625="No lliurat"),"Reposar",IF(I6625&lt;H6625,"Reposar",IF(I6625&gt;H6625,"Revisar excedent",IF(AND(G6625="Sí",M6625&lt;&gt;"",M6625&lt;TODAY()),"EPI caducat",IF(AND(G6625="Sí",M6625&lt;&gt;"",M6625&lt;=TODAY()+90),"EPI caduca ≤90 dies",IF(OR(N6625="Deteriorat usable",N6625="Revisió necessària"),"Revisar","OK"))))))))))</f>
      </c>
      <c r="R6625" s="20"/>
    </row>
    <row r="6626" customFormat="false" ht="15" hidden="false" customHeight="false" outlineLevel="0" collapsed="false">
      <c r="A6626" s="19" t="n">
        <v>61</v>
      </c>
      <c r="B6626" s="19" t="n">
        <f aca="false">IFERROR(VLOOKUP(A6626,Personal!$A$6:$F$112,2,FALSE()),"")</f>
        <v>0</v>
      </c>
      <c r="C6626" s="19" t="str">
        <f aca="false">IFERROR(VLOOKUP(A6626,Personal!$A$6:$F$112,3,FALSE()),"")</f>
        <v>Valls</v>
      </c>
      <c r="D6626" s="19" t="s">
        <v>125</v>
      </c>
      <c r="E6626" s="19" t="s">
        <v>204</v>
      </c>
      <c r="F6626" s="19" t="s">
        <v>205</v>
      </c>
      <c r="G6626" s="19" t="s">
        <v>291</v>
      </c>
      <c r="H6626" s="19" t="n">
        <f aca="false">IF(OR(VLOOKUP(A6626,Personal!$A$6:$F$112,5,FALSE())&lt;&gt;"Sí",N6626="No aplica"),0,'Catàleg GRAE'!D85)</f>
        <v>1</v>
      </c>
      <c r="I6626" s="20"/>
      <c r="J6626" s="20"/>
      <c r="K6626" s="20"/>
      <c r="L6626" s="21"/>
      <c r="M6626" s="21"/>
      <c r="N6626" s="20"/>
      <c r="O6626" s="20"/>
      <c r="P6626" s="19" t="str">
        <f aca="false">IF(I6626="","",I6626-H6626)</f>
        <v/>
      </c>
      <c r="Q6626" s="19" t="str">
        <f aca="true">IF(B6626="","",IF(N6626="No aplica","No aplica",IF(I6626="","Pendent",IF(N6626="Per substituir","Substituir",IF(OR(N6626="No localitzat",N6626="No lliurat"),"Reposar",IF(I6626&lt;H6626,"Reposar",IF(I6626&gt;H6626,"Revisar excedent",IF(AND(G6626="Sí",M6626&lt;&gt;"",M6626&lt;TODAY()),"EPI caducat",IF(AND(G6626="Sí",M6626&lt;&gt;"",M6626&lt;=TODAY()+90),"EPI caduca ≤90 dies",IF(OR(N6626="Deteriorat usable",N6626="Revisió necessària"),"Revisar","OK"))))))))))</f>
      </c>
      <c r="R6626" s="20"/>
    </row>
    <row r="6627" customFormat="false" ht="15" hidden="false" customHeight="false" outlineLevel="0" collapsed="false">
      <c r="A6627" s="19" t="n">
        <v>61</v>
      </c>
      <c r="B6627" s="19" t="n">
        <f aca="false">IFERROR(VLOOKUP(A6627,Personal!$A$6:$F$112,2,FALSE()),"")</f>
        <v>0</v>
      </c>
      <c r="C6627" s="19" t="str">
        <f aca="false">IFERROR(VLOOKUP(A6627,Personal!$A$6:$F$112,3,FALSE()),"")</f>
        <v>Valls</v>
      </c>
      <c r="D6627" s="19" t="s">
        <v>153</v>
      </c>
      <c r="E6627" s="19" t="s">
        <v>206</v>
      </c>
      <c r="F6627" s="19" t="s">
        <v>207</v>
      </c>
      <c r="G6627" s="19" t="s">
        <v>272</v>
      </c>
      <c r="H6627" s="19" t="n">
        <f aca="false">IF(OR(VLOOKUP(A6627,Personal!$A$6:$F$112,5,FALSE())&lt;&gt;"Sí",N6627="No aplica"),0,'Catàleg GRAE'!D86)</f>
        <v>1</v>
      </c>
      <c r="I6627" s="20"/>
      <c r="J6627" s="20"/>
      <c r="K6627" s="20"/>
      <c r="L6627" s="21"/>
      <c r="M6627" s="21"/>
      <c r="N6627" s="20"/>
      <c r="O6627" s="20"/>
      <c r="P6627" s="19" t="str">
        <f aca="false">IF(I6627="","",I6627-H6627)</f>
        <v/>
      </c>
      <c r="Q6627" s="19" t="str">
        <f aca="true">IF(B6627="","",IF(N6627="No aplica","No aplica",IF(I6627="","Pendent",IF(N6627="Per substituir","Substituir",IF(OR(N6627="No localitzat",N6627="No lliurat"),"Reposar",IF(I6627&lt;H6627,"Reposar",IF(I6627&gt;H6627,"Revisar excedent",IF(AND(G6627="Sí",M6627&lt;&gt;"",M6627&lt;TODAY()),"EPI caducat",IF(AND(G6627="Sí",M6627&lt;&gt;"",M6627&lt;=TODAY()+90),"EPI caduca ≤90 dies",IF(OR(N6627="Deteriorat usable",N6627="Revisió necessària"),"Revisar","OK"))))))))))</f>
      </c>
      <c r="R6627" s="20"/>
    </row>
    <row r="6628" customFormat="false" ht="15" hidden="false" customHeight="false" outlineLevel="0" collapsed="false">
      <c r="A6628" s="19" t="n">
        <v>61</v>
      </c>
      <c r="B6628" s="19" t="n">
        <f aca="false">IFERROR(VLOOKUP(A6628,Personal!$A$6:$F$112,2,FALSE()),"")</f>
        <v>0</v>
      </c>
      <c r="C6628" s="19" t="str">
        <f aca="false">IFERROR(VLOOKUP(A6628,Personal!$A$6:$F$112,3,FALSE()),"")</f>
        <v>Valls</v>
      </c>
      <c r="D6628" s="19" t="s">
        <v>177</v>
      </c>
      <c r="E6628" s="19" t="s">
        <v>208</v>
      </c>
      <c r="F6628" s="19" t="s">
        <v>209</v>
      </c>
      <c r="G6628" s="19" t="s">
        <v>272</v>
      </c>
      <c r="H6628" s="19" t="n">
        <f aca="false">IF(OR(VLOOKUP(A6628,Personal!$A$6:$F$112,5,FALSE())&lt;&gt;"Sí",N6628="No aplica"),0,'Catàleg GRAE'!D87)</f>
        <v>1</v>
      </c>
      <c r="I6628" s="20"/>
      <c r="J6628" s="20"/>
      <c r="K6628" s="20"/>
      <c r="L6628" s="21"/>
      <c r="M6628" s="21"/>
      <c r="N6628" s="20"/>
      <c r="O6628" s="20"/>
      <c r="P6628" s="19" t="str">
        <f aca="false">IF(I6628="","",I6628-H6628)</f>
        <v/>
      </c>
      <c r="Q6628" s="19" t="str">
        <f aca="true">IF(B6628="","",IF(N6628="No aplica","No aplica",IF(I6628="","Pendent",IF(N6628="Per substituir","Substituir",IF(OR(N6628="No localitzat",N6628="No lliurat"),"Reposar",IF(I6628&lt;H6628,"Reposar",IF(I6628&gt;H6628,"Revisar excedent",IF(AND(G6628="Sí",M6628&lt;&gt;"",M6628&lt;TODAY()),"EPI caducat",IF(AND(G6628="Sí",M6628&lt;&gt;"",M6628&lt;=TODAY()+90),"EPI caduca ≤90 dies",IF(OR(N6628="Deteriorat usable",N6628="Revisió necessària"),"Revisar","OK"))))))))))</f>
      </c>
      <c r="R6628" s="20"/>
    </row>
    <row r="6629" customFormat="false" ht="15" hidden="false" customHeight="false" outlineLevel="0" collapsed="false">
      <c r="A6629" s="19" t="n">
        <v>61</v>
      </c>
      <c r="B6629" s="19" t="n">
        <f aca="false">IFERROR(VLOOKUP(A6629,Personal!$A$6:$F$112,2,FALSE()),"")</f>
        <v>0</v>
      </c>
      <c r="C6629" s="19" t="str">
        <f aca="false">IFERROR(VLOOKUP(A6629,Personal!$A$6:$F$112,3,FALSE()),"")</f>
        <v>Valls</v>
      </c>
      <c r="D6629" s="19" t="s">
        <v>177</v>
      </c>
      <c r="E6629" s="19" t="s">
        <v>210</v>
      </c>
      <c r="F6629" s="19" t="s">
        <v>211</v>
      </c>
      <c r="G6629" s="19" t="s">
        <v>272</v>
      </c>
      <c r="H6629" s="19" t="n">
        <f aca="false">IF(OR(VLOOKUP(A6629,Personal!$A$6:$F$112,5,FALSE())&lt;&gt;"Sí",N6629="No aplica"),0,'Catàleg GRAE'!D88)</f>
        <v>1</v>
      </c>
      <c r="I6629" s="20"/>
      <c r="J6629" s="20"/>
      <c r="K6629" s="20"/>
      <c r="L6629" s="21"/>
      <c r="M6629" s="21"/>
      <c r="N6629" s="20"/>
      <c r="O6629" s="20"/>
      <c r="P6629" s="19" t="str">
        <f aca="false">IF(I6629="","",I6629-H6629)</f>
        <v/>
      </c>
      <c r="Q6629" s="19" t="str">
        <f aca="true">IF(B6629="","",IF(N6629="No aplica","No aplica",IF(I6629="","Pendent",IF(N6629="Per substituir","Substituir",IF(OR(N6629="No localitzat",N6629="No lliurat"),"Reposar",IF(I6629&lt;H6629,"Reposar",IF(I6629&gt;H6629,"Revisar excedent",IF(AND(G6629="Sí",M6629&lt;&gt;"",M6629&lt;TODAY()),"EPI caducat",IF(AND(G6629="Sí",M6629&lt;&gt;"",M6629&lt;=TODAY()+90),"EPI caduca ≤90 dies",IF(OR(N6629="Deteriorat usable",N6629="Revisió necessària"),"Revisar","OK"))))))))))</f>
      </c>
      <c r="R6629" s="20"/>
    </row>
    <row r="6630" customFormat="false" ht="15" hidden="false" customHeight="false" outlineLevel="0" collapsed="false">
      <c r="A6630" s="19" t="n">
        <v>61</v>
      </c>
      <c r="B6630" s="19" t="n">
        <f aca="false">IFERROR(VLOOKUP(A6630,Personal!$A$6:$F$112,2,FALSE()),"")</f>
        <v>0</v>
      </c>
      <c r="C6630" s="19" t="str">
        <f aca="false">IFERROR(VLOOKUP(A6630,Personal!$A$6:$F$112,3,FALSE()),"")</f>
        <v>Valls</v>
      </c>
      <c r="D6630" s="19" t="s">
        <v>125</v>
      </c>
      <c r="E6630" s="19" t="s">
        <v>212</v>
      </c>
      <c r="F6630" s="19" t="s">
        <v>213</v>
      </c>
      <c r="G6630" s="19" t="s">
        <v>272</v>
      </c>
      <c r="H6630" s="19" t="n">
        <f aca="false">IF(OR(VLOOKUP(A6630,Personal!$A$6:$F$112,5,FALSE())&lt;&gt;"Sí",N6630="No aplica"),0,'Catàleg GRAE'!D89)</f>
        <v>1</v>
      </c>
      <c r="I6630" s="20"/>
      <c r="J6630" s="20"/>
      <c r="K6630" s="20"/>
      <c r="L6630" s="21"/>
      <c r="M6630" s="21"/>
      <c r="N6630" s="20"/>
      <c r="O6630" s="20"/>
      <c r="P6630" s="19" t="str">
        <f aca="false">IF(I6630="","",I6630-H6630)</f>
        <v/>
      </c>
      <c r="Q6630" s="19" t="str">
        <f aca="true">IF(B6630="","",IF(N6630="No aplica","No aplica",IF(I6630="","Pendent",IF(N6630="Per substituir","Substituir",IF(OR(N6630="No localitzat",N6630="No lliurat"),"Reposar",IF(I6630&lt;H6630,"Reposar",IF(I6630&gt;H6630,"Revisar excedent",IF(AND(G6630="Sí",M6630&lt;&gt;"",M6630&lt;TODAY()),"EPI caducat",IF(AND(G6630="Sí",M6630&lt;&gt;"",M6630&lt;=TODAY()+90),"EPI caduca ≤90 dies",IF(OR(N6630="Deteriorat usable",N6630="Revisió necessària"),"Revisar","OK"))))))))))</f>
      </c>
      <c r="R6630" s="20"/>
    </row>
    <row r="6631" customFormat="false" ht="15" hidden="false" customHeight="false" outlineLevel="0" collapsed="false">
      <c r="A6631" s="19" t="n">
        <v>61</v>
      </c>
      <c r="B6631" s="19" t="n">
        <f aca="false">IFERROR(VLOOKUP(A6631,Personal!$A$6:$F$112,2,FALSE()),"")</f>
        <v>0</v>
      </c>
      <c r="C6631" s="19" t="str">
        <f aca="false">IFERROR(VLOOKUP(A6631,Personal!$A$6:$F$112,3,FALSE()),"")</f>
        <v>Valls</v>
      </c>
      <c r="D6631" s="19" t="s">
        <v>40</v>
      </c>
      <c r="E6631" s="19" t="s">
        <v>214</v>
      </c>
      <c r="F6631" s="19" t="s">
        <v>215</v>
      </c>
      <c r="G6631" s="19" t="s">
        <v>291</v>
      </c>
      <c r="H6631" s="19" t="n">
        <f aca="false">IF(OR(VLOOKUP(A6631,Personal!$A$6:$F$112,5,FALSE())&lt;&gt;"Sí",N6631="No aplica"),0,'Catàleg GRAE'!D90)</f>
        <v>1</v>
      </c>
      <c r="I6631" s="20"/>
      <c r="J6631" s="20"/>
      <c r="K6631" s="20"/>
      <c r="L6631" s="21"/>
      <c r="M6631" s="21"/>
      <c r="N6631" s="20"/>
      <c r="O6631" s="20"/>
      <c r="P6631" s="19" t="str">
        <f aca="false">IF(I6631="","",I6631-H6631)</f>
        <v/>
      </c>
      <c r="Q6631" s="19" t="str">
        <f aca="true">IF(B6631="","",IF(N6631="No aplica","No aplica",IF(I6631="","Pendent",IF(N6631="Per substituir","Substituir",IF(OR(N6631="No localitzat",N6631="No lliurat"),"Reposar",IF(I6631&lt;H6631,"Reposar",IF(I6631&gt;H6631,"Revisar excedent",IF(AND(G6631="Sí",M6631&lt;&gt;"",M6631&lt;TODAY()),"EPI caducat",IF(AND(G6631="Sí",M6631&lt;&gt;"",M6631&lt;=TODAY()+90),"EPI caduca ≤90 dies",IF(OR(N6631="Deteriorat usable",N6631="Revisió necessària"),"Revisar","OK"))))))))))</f>
      </c>
      <c r="R6631" s="20"/>
    </row>
    <row r="6632" customFormat="false" ht="15" hidden="false" customHeight="false" outlineLevel="0" collapsed="false">
      <c r="A6632" s="19" t="n">
        <v>61</v>
      </c>
      <c r="B6632" s="19" t="n">
        <f aca="false">IFERROR(VLOOKUP(A6632,Personal!$A$6:$F$112,2,FALSE()),"")</f>
        <v>0</v>
      </c>
      <c r="C6632" s="19" t="str">
        <f aca="false">IFERROR(VLOOKUP(A6632,Personal!$A$6:$F$112,3,FALSE()),"")</f>
        <v>Valls</v>
      </c>
      <c r="D6632" s="19" t="s">
        <v>216</v>
      </c>
      <c r="E6632" s="19" t="s">
        <v>217</v>
      </c>
      <c r="F6632" s="19" t="s">
        <v>218</v>
      </c>
      <c r="G6632" s="19" t="s">
        <v>272</v>
      </c>
      <c r="H6632" s="19" t="n">
        <f aca="false">IF(OR(VLOOKUP(A6632,Personal!$A$6:$F$112,5,FALSE())&lt;&gt;"Sí",N6632="No aplica"),0,'Catàleg GRAE'!D91)</f>
        <v>1</v>
      </c>
      <c r="I6632" s="20"/>
      <c r="J6632" s="20"/>
      <c r="K6632" s="20"/>
      <c r="L6632" s="21"/>
      <c r="M6632" s="21"/>
      <c r="N6632" s="20"/>
      <c r="O6632" s="20"/>
      <c r="P6632" s="19" t="str">
        <f aca="false">IF(I6632="","",I6632-H6632)</f>
        <v/>
      </c>
      <c r="Q6632" s="19" t="str">
        <f aca="true">IF(B6632="","",IF(N6632="No aplica","No aplica",IF(I6632="","Pendent",IF(N6632="Per substituir","Substituir",IF(OR(N6632="No localitzat",N6632="No lliurat"),"Reposar",IF(I6632&lt;H6632,"Reposar",IF(I6632&gt;H6632,"Revisar excedent",IF(AND(G6632="Sí",M6632&lt;&gt;"",M6632&lt;TODAY()),"EPI caducat",IF(AND(G6632="Sí",M6632&lt;&gt;"",M6632&lt;=TODAY()+90),"EPI caduca ≤90 dies",IF(OR(N6632="Deteriorat usable",N6632="Revisió necessària"),"Revisar","OK"))))))))))</f>
      </c>
      <c r="R6632" s="20"/>
    </row>
    <row r="6633" customFormat="false" ht="15" hidden="false" customHeight="false" outlineLevel="0" collapsed="false">
      <c r="A6633" s="19" t="n">
        <v>61</v>
      </c>
      <c r="B6633" s="19" t="n">
        <f aca="false">IFERROR(VLOOKUP(A6633,Personal!$A$6:$F$112,2,FALSE()),"")</f>
        <v>0</v>
      </c>
      <c r="C6633" s="19" t="str">
        <f aca="false">IFERROR(VLOOKUP(A6633,Personal!$A$6:$F$112,3,FALSE()),"")</f>
        <v>Valls</v>
      </c>
      <c r="D6633" s="19" t="s">
        <v>37</v>
      </c>
      <c r="E6633" s="19" t="s">
        <v>219</v>
      </c>
      <c r="F6633" s="19" t="s">
        <v>220</v>
      </c>
      <c r="G6633" s="19" t="s">
        <v>291</v>
      </c>
      <c r="H6633" s="19" t="n">
        <f aca="false">IF(OR(VLOOKUP(A6633,Personal!$A$6:$F$112,5,FALSE())&lt;&gt;"Sí",N6633="No aplica"),0,'Catàleg GRAE'!D92)</f>
        <v>1</v>
      </c>
      <c r="I6633" s="20"/>
      <c r="J6633" s="20"/>
      <c r="K6633" s="20"/>
      <c r="L6633" s="21"/>
      <c r="M6633" s="21"/>
      <c r="N6633" s="20"/>
      <c r="O6633" s="20"/>
      <c r="P6633" s="19" t="str">
        <f aca="false">IF(I6633="","",I6633-H6633)</f>
        <v/>
      </c>
      <c r="Q6633" s="19" t="str">
        <f aca="true">IF(B6633="","",IF(N6633="No aplica","No aplica",IF(I6633="","Pendent",IF(N6633="Per substituir","Substituir",IF(OR(N6633="No localitzat",N6633="No lliurat"),"Reposar",IF(I6633&lt;H6633,"Reposar",IF(I6633&gt;H6633,"Revisar excedent",IF(AND(G6633="Sí",M6633&lt;&gt;"",M6633&lt;TODAY()),"EPI caducat",IF(AND(G6633="Sí",M6633&lt;&gt;"",M6633&lt;=TODAY()+90),"EPI caduca ≤90 dies",IF(OR(N6633="Deteriorat usable",N6633="Revisió necessària"),"Revisar","OK"))))))))))</f>
      </c>
      <c r="R6633" s="20"/>
    </row>
    <row r="6634" customFormat="false" ht="15" hidden="false" customHeight="false" outlineLevel="0" collapsed="false">
      <c r="A6634" s="19" t="n">
        <v>61</v>
      </c>
      <c r="B6634" s="19" t="n">
        <f aca="false">IFERROR(VLOOKUP(A6634,Personal!$A$6:$F$112,2,FALSE()),"")</f>
        <v>0</v>
      </c>
      <c r="C6634" s="19" t="str">
        <f aca="false">IFERROR(VLOOKUP(A6634,Personal!$A$6:$F$112,3,FALSE()),"")</f>
        <v>Valls</v>
      </c>
      <c r="D6634" s="19" t="s">
        <v>137</v>
      </c>
      <c r="E6634" s="19" t="s">
        <v>221</v>
      </c>
      <c r="F6634" s="19" t="s">
        <v>222</v>
      </c>
      <c r="G6634" s="19" t="s">
        <v>291</v>
      </c>
      <c r="H6634" s="19" t="n">
        <f aca="false">IF(OR(VLOOKUP(A6634,Personal!$A$6:$F$112,5,FALSE())&lt;&gt;"Sí",N6634="No aplica"),0,'Catàleg GRAE'!D93)</f>
        <v>1</v>
      </c>
      <c r="I6634" s="20"/>
      <c r="J6634" s="20"/>
      <c r="K6634" s="20"/>
      <c r="L6634" s="21"/>
      <c r="M6634" s="21"/>
      <c r="N6634" s="20"/>
      <c r="O6634" s="20"/>
      <c r="P6634" s="19" t="str">
        <f aca="false">IF(I6634="","",I6634-H6634)</f>
        <v/>
      </c>
      <c r="Q6634" s="19" t="str">
        <f aca="true">IF(B6634="","",IF(N6634="No aplica","No aplica",IF(I6634="","Pendent",IF(N6634="Per substituir","Substituir",IF(OR(N6634="No localitzat",N6634="No lliurat"),"Reposar",IF(I6634&lt;H6634,"Reposar",IF(I6634&gt;H6634,"Revisar excedent",IF(AND(G6634="Sí",M6634&lt;&gt;"",M6634&lt;TODAY()),"EPI caducat",IF(AND(G6634="Sí",M6634&lt;&gt;"",M6634&lt;=TODAY()+90),"EPI caduca ≤90 dies",IF(OR(N6634="Deteriorat usable",N6634="Revisió necessària"),"Revisar","OK"))))))))))</f>
      </c>
      <c r="R6634" s="20"/>
    </row>
    <row r="6635" customFormat="false" ht="15" hidden="false" customHeight="false" outlineLevel="0" collapsed="false">
      <c r="A6635" s="19" t="n">
        <v>61</v>
      </c>
      <c r="B6635" s="19" t="n">
        <f aca="false">IFERROR(VLOOKUP(A6635,Personal!$A$6:$F$112,2,FALSE()),"")</f>
        <v>0</v>
      </c>
      <c r="C6635" s="19" t="str">
        <f aca="false">IFERROR(VLOOKUP(A6635,Personal!$A$6:$F$112,3,FALSE()),"")</f>
        <v>Valls</v>
      </c>
      <c r="D6635" s="19" t="s">
        <v>137</v>
      </c>
      <c r="E6635" s="19" t="s">
        <v>223</v>
      </c>
      <c r="F6635" s="19" t="s">
        <v>224</v>
      </c>
      <c r="G6635" s="19" t="s">
        <v>291</v>
      </c>
      <c r="H6635" s="19" t="n">
        <f aca="false">IF(OR(VLOOKUP(A6635,Personal!$A$6:$F$112,5,FALSE())&lt;&gt;"Sí",N6635="No aplica"),0,'Catàleg GRAE'!D94)</f>
        <v>1</v>
      </c>
      <c r="I6635" s="20"/>
      <c r="J6635" s="20"/>
      <c r="K6635" s="20"/>
      <c r="L6635" s="21"/>
      <c r="M6635" s="21"/>
      <c r="N6635" s="20"/>
      <c r="O6635" s="20"/>
      <c r="P6635" s="19" t="str">
        <f aca="false">IF(I6635="","",I6635-H6635)</f>
        <v/>
      </c>
      <c r="Q6635" s="19" t="str">
        <f aca="true">IF(B6635="","",IF(N6635="No aplica","No aplica",IF(I6635="","Pendent",IF(N6635="Per substituir","Substituir",IF(OR(N6635="No localitzat",N6635="No lliurat"),"Reposar",IF(I6635&lt;H6635,"Reposar",IF(I6635&gt;H6635,"Revisar excedent",IF(AND(G6635="Sí",M6635&lt;&gt;"",M6635&lt;TODAY()),"EPI caducat",IF(AND(G6635="Sí",M6635&lt;&gt;"",M6635&lt;=TODAY()+90),"EPI caduca ≤90 dies",IF(OR(N6635="Deteriorat usable",N6635="Revisió necessària"),"Revisar","OK"))))))))))</f>
      </c>
      <c r="R6635" s="20"/>
    </row>
    <row r="6636" customFormat="false" ht="15" hidden="false" customHeight="false" outlineLevel="0" collapsed="false">
      <c r="A6636" s="19" t="n">
        <v>61</v>
      </c>
      <c r="B6636" s="19" t="n">
        <f aca="false">IFERROR(VLOOKUP(A6636,Personal!$A$6:$F$112,2,FALSE()),"")</f>
        <v>0</v>
      </c>
      <c r="C6636" s="19" t="str">
        <f aca="false">IFERROR(VLOOKUP(A6636,Personal!$A$6:$F$112,3,FALSE()),"")</f>
        <v>Valls</v>
      </c>
      <c r="D6636" s="19" t="s">
        <v>137</v>
      </c>
      <c r="E6636" s="19" t="s">
        <v>225</v>
      </c>
      <c r="F6636" s="19" t="s">
        <v>226</v>
      </c>
      <c r="G6636" s="19" t="s">
        <v>291</v>
      </c>
      <c r="H6636" s="19" t="n">
        <f aca="false">IF(OR(VLOOKUP(A6636,Personal!$A$6:$F$112,5,FALSE())&lt;&gt;"Sí",N6636="No aplica"),0,'Catàleg GRAE'!D95)</f>
        <v>1</v>
      </c>
      <c r="I6636" s="20"/>
      <c r="J6636" s="20"/>
      <c r="K6636" s="20"/>
      <c r="L6636" s="21"/>
      <c r="M6636" s="21"/>
      <c r="N6636" s="20"/>
      <c r="O6636" s="20"/>
      <c r="P6636" s="19" t="str">
        <f aca="false">IF(I6636="","",I6636-H6636)</f>
        <v/>
      </c>
      <c r="Q6636" s="19" t="str">
        <f aca="true">IF(B6636="","",IF(N6636="No aplica","No aplica",IF(I6636="","Pendent",IF(N6636="Per substituir","Substituir",IF(OR(N6636="No localitzat",N6636="No lliurat"),"Reposar",IF(I6636&lt;H6636,"Reposar",IF(I6636&gt;H6636,"Revisar excedent",IF(AND(G6636="Sí",M6636&lt;&gt;"",M6636&lt;TODAY()),"EPI caducat",IF(AND(G6636="Sí",M6636&lt;&gt;"",M6636&lt;=TODAY()+90),"EPI caduca ≤90 dies",IF(OR(N6636="Deteriorat usable",N6636="Revisió necessària"),"Revisar","OK"))))))))))</f>
      </c>
      <c r="R6636" s="20"/>
    </row>
    <row r="6637" customFormat="false" ht="15" hidden="false" customHeight="false" outlineLevel="0" collapsed="false">
      <c r="A6637" s="19" t="n">
        <v>61</v>
      </c>
      <c r="B6637" s="19" t="n">
        <f aca="false">IFERROR(VLOOKUP(A6637,Personal!$A$6:$F$112,2,FALSE()),"")</f>
        <v>0</v>
      </c>
      <c r="C6637" s="19" t="str">
        <f aca="false">IFERROR(VLOOKUP(A6637,Personal!$A$6:$F$112,3,FALSE()),"")</f>
        <v>Valls</v>
      </c>
      <c r="D6637" s="19" t="s">
        <v>137</v>
      </c>
      <c r="E6637" s="19" t="s">
        <v>227</v>
      </c>
      <c r="F6637" s="19" t="s">
        <v>228</v>
      </c>
      <c r="G6637" s="19" t="s">
        <v>291</v>
      </c>
      <c r="H6637" s="19" t="n">
        <f aca="false">IF(OR(VLOOKUP(A6637,Personal!$A$6:$F$112,5,FALSE())&lt;&gt;"Sí",N6637="No aplica"),0,'Catàleg GRAE'!D96)</f>
        <v>1</v>
      </c>
      <c r="I6637" s="20"/>
      <c r="J6637" s="20"/>
      <c r="K6637" s="20"/>
      <c r="L6637" s="21"/>
      <c r="M6637" s="21"/>
      <c r="N6637" s="20"/>
      <c r="O6637" s="20"/>
      <c r="P6637" s="19" t="str">
        <f aca="false">IF(I6637="","",I6637-H6637)</f>
        <v/>
      </c>
      <c r="Q6637" s="19" t="str">
        <f aca="true">IF(B6637="","",IF(N6637="No aplica","No aplica",IF(I6637="","Pendent",IF(N6637="Per substituir","Substituir",IF(OR(N6637="No localitzat",N6637="No lliurat"),"Reposar",IF(I6637&lt;H6637,"Reposar",IF(I6637&gt;H6637,"Revisar excedent",IF(AND(G6637="Sí",M6637&lt;&gt;"",M6637&lt;TODAY()),"EPI caducat",IF(AND(G6637="Sí",M6637&lt;&gt;"",M6637&lt;=TODAY()+90),"EPI caduca ≤90 dies",IF(OR(N6637="Deteriorat usable",N6637="Revisió necessària"),"Revisar","OK"))))))))))</f>
      </c>
      <c r="R6637" s="20"/>
    </row>
    <row r="6638" customFormat="false" ht="15" hidden="false" customHeight="false" outlineLevel="0" collapsed="false">
      <c r="A6638" s="19" t="n">
        <v>61</v>
      </c>
      <c r="B6638" s="19" t="n">
        <f aca="false">IFERROR(VLOOKUP(A6638,Personal!$A$6:$F$112,2,FALSE()),"")</f>
        <v>0</v>
      </c>
      <c r="C6638" s="19" t="str">
        <f aca="false">IFERROR(VLOOKUP(A6638,Personal!$A$6:$F$112,3,FALSE()),"")</f>
        <v>Valls</v>
      </c>
      <c r="D6638" s="19" t="s">
        <v>137</v>
      </c>
      <c r="E6638" s="19" t="s">
        <v>229</v>
      </c>
      <c r="F6638" s="19" t="s">
        <v>230</v>
      </c>
      <c r="G6638" s="19" t="s">
        <v>291</v>
      </c>
      <c r="H6638" s="19" t="n">
        <f aca="false">IF(OR(VLOOKUP(A6638,Personal!$A$6:$F$112,5,FALSE())&lt;&gt;"Sí",N6638="No aplica"),0,'Catàleg GRAE'!D97)</f>
        <v>1</v>
      </c>
      <c r="I6638" s="20"/>
      <c r="J6638" s="20"/>
      <c r="K6638" s="20"/>
      <c r="L6638" s="21"/>
      <c r="M6638" s="21"/>
      <c r="N6638" s="20"/>
      <c r="O6638" s="20"/>
      <c r="P6638" s="19" t="str">
        <f aca="false">IF(I6638="","",I6638-H6638)</f>
        <v/>
      </c>
      <c r="Q6638" s="19" t="str">
        <f aca="true">IF(B6638="","",IF(N6638="No aplica","No aplica",IF(I6638="","Pendent",IF(N6638="Per substituir","Substituir",IF(OR(N6638="No localitzat",N6638="No lliurat"),"Reposar",IF(I6638&lt;H6638,"Reposar",IF(I6638&gt;H6638,"Revisar excedent",IF(AND(G6638="Sí",M6638&lt;&gt;"",M6638&lt;TODAY()),"EPI caducat",IF(AND(G6638="Sí",M6638&lt;&gt;"",M6638&lt;=TODAY()+90),"EPI caduca ≤90 dies",IF(OR(N6638="Deteriorat usable",N6638="Revisió necessària"),"Revisar","OK"))))))))))</f>
      </c>
      <c r="R6638" s="20"/>
    </row>
    <row r="6639" customFormat="false" ht="15" hidden="false" customHeight="false" outlineLevel="0" collapsed="false">
      <c r="A6639" s="19" t="n">
        <v>61</v>
      </c>
      <c r="B6639" s="19" t="n">
        <f aca="false">IFERROR(VLOOKUP(A6639,Personal!$A$6:$F$112,2,FALSE()),"")</f>
        <v>0</v>
      </c>
      <c r="C6639" s="19" t="str">
        <f aca="false">IFERROR(VLOOKUP(A6639,Personal!$A$6:$F$112,3,FALSE()),"")</f>
        <v>Valls</v>
      </c>
      <c r="D6639" s="19" t="s">
        <v>137</v>
      </c>
      <c r="E6639" s="19" t="s">
        <v>231</v>
      </c>
      <c r="F6639" s="19" t="s">
        <v>232</v>
      </c>
      <c r="G6639" s="19" t="s">
        <v>291</v>
      </c>
      <c r="H6639" s="19" t="n">
        <f aca="false">IF(OR(VLOOKUP(A6639,Personal!$A$6:$F$112,5,FALSE())&lt;&gt;"Sí",N6639="No aplica"),0,'Catàleg GRAE'!D98)</f>
        <v>1</v>
      </c>
      <c r="I6639" s="20"/>
      <c r="J6639" s="20"/>
      <c r="K6639" s="20"/>
      <c r="L6639" s="21"/>
      <c r="M6639" s="21"/>
      <c r="N6639" s="20"/>
      <c r="O6639" s="20"/>
      <c r="P6639" s="19" t="str">
        <f aca="false">IF(I6639="","",I6639-H6639)</f>
        <v/>
      </c>
      <c r="Q6639" s="19" t="str">
        <f aca="true">IF(B6639="","",IF(N6639="No aplica","No aplica",IF(I6639="","Pendent",IF(N6639="Per substituir","Substituir",IF(OR(N6639="No localitzat",N6639="No lliurat"),"Reposar",IF(I6639&lt;H6639,"Reposar",IF(I6639&gt;H6639,"Revisar excedent",IF(AND(G6639="Sí",M6639&lt;&gt;"",M6639&lt;TODAY()),"EPI caducat",IF(AND(G6639="Sí",M6639&lt;&gt;"",M6639&lt;=TODAY()+90),"EPI caduca ≤90 dies",IF(OR(N6639="Deteriorat usable",N6639="Revisió necessària"),"Revisar","OK"))))))))))</f>
      </c>
      <c r="R6639" s="20"/>
    </row>
    <row r="6640" customFormat="false" ht="15" hidden="false" customHeight="false" outlineLevel="0" collapsed="false">
      <c r="A6640" s="19" t="n">
        <v>61</v>
      </c>
      <c r="B6640" s="19" t="n">
        <f aca="false">IFERROR(VLOOKUP(A6640,Personal!$A$6:$F$112,2,FALSE()),"")</f>
        <v>0</v>
      </c>
      <c r="C6640" s="19" t="str">
        <f aca="false">IFERROR(VLOOKUP(A6640,Personal!$A$6:$F$112,3,FALSE()),"")</f>
        <v>Valls</v>
      </c>
      <c r="D6640" s="19" t="s">
        <v>137</v>
      </c>
      <c r="E6640" s="19" t="s">
        <v>233</v>
      </c>
      <c r="F6640" s="19" t="s">
        <v>234</v>
      </c>
      <c r="G6640" s="19" t="s">
        <v>291</v>
      </c>
      <c r="H6640" s="19" t="n">
        <f aca="false">IF(OR(VLOOKUP(A6640,Personal!$A$6:$F$112,5,FALSE())&lt;&gt;"Sí",N6640="No aplica"),0,'Catàleg GRAE'!D99)</f>
        <v>1</v>
      </c>
      <c r="I6640" s="20"/>
      <c r="J6640" s="20"/>
      <c r="K6640" s="20"/>
      <c r="L6640" s="21"/>
      <c r="M6640" s="21"/>
      <c r="N6640" s="20"/>
      <c r="O6640" s="20"/>
      <c r="P6640" s="19" t="str">
        <f aca="false">IF(I6640="","",I6640-H6640)</f>
        <v/>
      </c>
      <c r="Q6640" s="19" t="str">
        <f aca="true">IF(B6640="","",IF(N6640="No aplica","No aplica",IF(I6640="","Pendent",IF(N6640="Per substituir","Substituir",IF(OR(N6640="No localitzat",N6640="No lliurat"),"Reposar",IF(I6640&lt;H6640,"Reposar",IF(I6640&gt;H6640,"Revisar excedent",IF(AND(G6640="Sí",M6640&lt;&gt;"",M6640&lt;TODAY()),"EPI caducat",IF(AND(G6640="Sí",M6640&lt;&gt;"",M6640&lt;=TODAY()+90),"EPI caduca ≤90 dies",IF(OR(N6640="Deteriorat usable",N6640="Revisió necessària"),"Revisar","OK"))))))))))</f>
      </c>
      <c r="R6640" s="20"/>
    </row>
    <row r="6641" customFormat="false" ht="15" hidden="false" customHeight="false" outlineLevel="0" collapsed="false">
      <c r="A6641" s="19" t="n">
        <v>61</v>
      </c>
      <c r="B6641" s="19" t="n">
        <f aca="false">IFERROR(VLOOKUP(A6641,Personal!$A$6:$F$112,2,FALSE()),"")</f>
        <v>0</v>
      </c>
      <c r="C6641" s="19" t="str">
        <f aca="false">IFERROR(VLOOKUP(A6641,Personal!$A$6:$F$112,3,FALSE()),"")</f>
        <v>Valls</v>
      </c>
      <c r="D6641" s="19" t="s">
        <v>216</v>
      </c>
      <c r="E6641" s="19" t="s">
        <v>235</v>
      </c>
      <c r="F6641" s="19" t="s">
        <v>236</v>
      </c>
      <c r="G6641" s="19" t="s">
        <v>272</v>
      </c>
      <c r="H6641" s="19" t="n">
        <f aca="false">IF(OR(VLOOKUP(A6641,Personal!$A$6:$F$112,5,FALSE())&lt;&gt;"Sí",N6641="No aplica"),0,'Catàleg GRAE'!D100)</f>
        <v>1</v>
      </c>
      <c r="I6641" s="20"/>
      <c r="J6641" s="20"/>
      <c r="K6641" s="20"/>
      <c r="L6641" s="21"/>
      <c r="M6641" s="21"/>
      <c r="N6641" s="20"/>
      <c r="O6641" s="20"/>
      <c r="P6641" s="19" t="str">
        <f aca="false">IF(I6641="","",I6641-H6641)</f>
        <v/>
      </c>
      <c r="Q6641" s="19" t="str">
        <f aca="true">IF(B6641="","",IF(N6641="No aplica","No aplica",IF(I6641="","Pendent",IF(N6641="Per substituir","Substituir",IF(OR(N6641="No localitzat",N6641="No lliurat"),"Reposar",IF(I6641&lt;H6641,"Reposar",IF(I6641&gt;H6641,"Revisar excedent",IF(AND(G6641="Sí",M6641&lt;&gt;"",M6641&lt;TODAY()),"EPI caducat",IF(AND(G6641="Sí",M6641&lt;&gt;"",M6641&lt;=TODAY()+90),"EPI caduca ≤90 dies",IF(OR(N6641="Deteriorat usable",N6641="Revisió necessària"),"Revisar","OK"))))))))))</f>
      </c>
      <c r="R6641" s="20"/>
    </row>
    <row r="6642" customFormat="false" ht="15" hidden="false" customHeight="false" outlineLevel="0" collapsed="false">
      <c r="A6642" s="19" t="n">
        <v>61</v>
      </c>
      <c r="B6642" s="19" t="n">
        <f aca="false">IFERROR(VLOOKUP(A6642,Personal!$A$6:$F$112,2,FALSE()),"")</f>
        <v>0</v>
      </c>
      <c r="C6642" s="19" t="str">
        <f aca="false">IFERROR(VLOOKUP(A6642,Personal!$A$6:$F$112,3,FALSE()),"")</f>
        <v>Valls</v>
      </c>
      <c r="D6642" s="19" t="s">
        <v>137</v>
      </c>
      <c r="E6642" s="19" t="s">
        <v>237</v>
      </c>
      <c r="F6642" s="19" t="s">
        <v>238</v>
      </c>
      <c r="G6642" s="19" t="s">
        <v>291</v>
      </c>
      <c r="H6642" s="19" t="n">
        <f aca="false">IF(OR(VLOOKUP(A6642,Personal!$A$6:$F$112,5,FALSE())&lt;&gt;"Sí",N6642="No aplica"),0,'Catàleg GRAE'!D101)</f>
        <v>1</v>
      </c>
      <c r="I6642" s="20"/>
      <c r="J6642" s="20"/>
      <c r="K6642" s="20"/>
      <c r="L6642" s="21"/>
      <c r="M6642" s="21"/>
      <c r="N6642" s="20"/>
      <c r="O6642" s="20"/>
      <c r="P6642" s="19" t="str">
        <f aca="false">IF(I6642="","",I6642-H6642)</f>
        <v/>
      </c>
      <c r="Q6642" s="19" t="str">
        <f aca="true">IF(B6642="","",IF(N6642="No aplica","No aplica",IF(I6642="","Pendent",IF(N6642="Per substituir","Substituir",IF(OR(N6642="No localitzat",N6642="No lliurat"),"Reposar",IF(I6642&lt;H6642,"Reposar",IF(I6642&gt;H6642,"Revisar excedent",IF(AND(G6642="Sí",M6642&lt;&gt;"",M6642&lt;TODAY()),"EPI caducat",IF(AND(G6642="Sí",M6642&lt;&gt;"",M6642&lt;=TODAY()+90),"EPI caduca ≤90 dies",IF(OR(N6642="Deteriorat usable",N6642="Revisió necessària"),"Revisar","OK"))))))))))</f>
      </c>
      <c r="R6642" s="20"/>
    </row>
    <row r="6643" customFormat="false" ht="15" hidden="false" customHeight="false" outlineLevel="0" collapsed="false">
      <c r="A6643" s="19" t="n">
        <v>61</v>
      </c>
      <c r="B6643" s="19" t="n">
        <f aca="false">IFERROR(VLOOKUP(A6643,Personal!$A$6:$F$112,2,FALSE()),"")</f>
        <v>0</v>
      </c>
      <c r="C6643" s="19" t="str">
        <f aca="false">IFERROR(VLOOKUP(A6643,Personal!$A$6:$F$112,3,FALSE()),"")</f>
        <v>Valls</v>
      </c>
      <c r="D6643" s="19" t="s">
        <v>37</v>
      </c>
      <c r="E6643" s="19" t="s">
        <v>239</v>
      </c>
      <c r="F6643" s="19" t="s">
        <v>240</v>
      </c>
      <c r="G6643" s="19" t="s">
        <v>291</v>
      </c>
      <c r="H6643" s="19" t="n">
        <f aca="false">IF(OR(VLOOKUP(A6643,Personal!$A$6:$F$112,5,FALSE())&lt;&gt;"Sí",N6643="No aplica"),0,'Catàleg GRAE'!D102)</f>
        <v>1</v>
      </c>
      <c r="I6643" s="20"/>
      <c r="J6643" s="20"/>
      <c r="K6643" s="20"/>
      <c r="L6643" s="21"/>
      <c r="M6643" s="21"/>
      <c r="N6643" s="20"/>
      <c r="O6643" s="20"/>
      <c r="P6643" s="19" t="str">
        <f aca="false">IF(I6643="","",I6643-H6643)</f>
        <v/>
      </c>
      <c r="Q6643" s="19" t="str">
        <f aca="true">IF(B6643="","",IF(N6643="No aplica","No aplica",IF(I6643="","Pendent",IF(N6643="Per substituir","Substituir",IF(OR(N6643="No localitzat",N6643="No lliurat"),"Reposar",IF(I6643&lt;H6643,"Reposar",IF(I6643&gt;H6643,"Revisar excedent",IF(AND(G6643="Sí",M6643&lt;&gt;"",M6643&lt;TODAY()),"EPI caducat",IF(AND(G6643="Sí",M6643&lt;&gt;"",M6643&lt;=TODAY()+90),"EPI caduca ≤90 dies",IF(OR(N6643="Deteriorat usable",N6643="Revisió necessària"),"Revisar","OK"))))))))))</f>
      </c>
      <c r="R6643" s="20"/>
    </row>
    <row r="6644" customFormat="false" ht="15" hidden="false" customHeight="false" outlineLevel="0" collapsed="false">
      <c r="A6644" s="19" t="n">
        <v>61</v>
      </c>
      <c r="B6644" s="19" t="n">
        <f aca="false">IFERROR(VLOOKUP(A6644,Personal!$A$6:$F$112,2,FALSE()),"")</f>
        <v>0</v>
      </c>
      <c r="C6644" s="19" t="str">
        <f aca="false">IFERROR(VLOOKUP(A6644,Personal!$A$6:$F$112,3,FALSE()),"")</f>
        <v>Valls</v>
      </c>
      <c r="D6644" s="19" t="s">
        <v>37</v>
      </c>
      <c r="E6644" s="19" t="s">
        <v>241</v>
      </c>
      <c r="F6644" s="19" t="s">
        <v>242</v>
      </c>
      <c r="G6644" s="19" t="s">
        <v>291</v>
      </c>
      <c r="H6644" s="19" t="n">
        <f aca="false">IF(OR(VLOOKUP(A6644,Personal!$A$6:$F$112,5,FALSE())&lt;&gt;"Sí",N6644="No aplica"),0,'Catàleg GRAE'!D103)</f>
        <v>1</v>
      </c>
      <c r="I6644" s="20"/>
      <c r="J6644" s="20"/>
      <c r="K6644" s="20"/>
      <c r="L6644" s="21"/>
      <c r="M6644" s="21"/>
      <c r="N6644" s="20"/>
      <c r="O6644" s="20"/>
      <c r="P6644" s="19" t="str">
        <f aca="false">IF(I6644="","",I6644-H6644)</f>
        <v/>
      </c>
      <c r="Q6644" s="19" t="str">
        <f aca="true">IF(B6644="","",IF(N6644="No aplica","No aplica",IF(I6644="","Pendent",IF(N6644="Per substituir","Substituir",IF(OR(N6644="No localitzat",N6644="No lliurat"),"Reposar",IF(I6644&lt;H6644,"Reposar",IF(I6644&gt;H6644,"Revisar excedent",IF(AND(G6644="Sí",M6644&lt;&gt;"",M6644&lt;TODAY()),"EPI caducat",IF(AND(G6644="Sí",M6644&lt;&gt;"",M6644&lt;=TODAY()+90),"EPI caduca ≤90 dies",IF(OR(N6644="Deteriorat usable",N6644="Revisió necessària"),"Revisar","OK"))))))))))</f>
      </c>
      <c r="R6644" s="20"/>
    </row>
    <row r="6645" customFormat="false" ht="15" hidden="false" customHeight="false" outlineLevel="0" collapsed="false">
      <c r="A6645" s="19" t="n">
        <v>61</v>
      </c>
      <c r="B6645" s="19" t="n">
        <f aca="false">IFERROR(VLOOKUP(A6645,Personal!$A$6:$F$112,2,FALSE()),"")</f>
        <v>0</v>
      </c>
      <c r="C6645" s="19" t="str">
        <f aca="false">IFERROR(VLOOKUP(A6645,Personal!$A$6:$F$112,3,FALSE()),"")</f>
        <v>Valls</v>
      </c>
      <c r="D6645" s="19" t="s">
        <v>177</v>
      </c>
      <c r="E6645" s="19" t="s">
        <v>243</v>
      </c>
      <c r="F6645" s="19" t="s">
        <v>244</v>
      </c>
      <c r="G6645" s="19" t="s">
        <v>272</v>
      </c>
      <c r="H6645" s="19" t="n">
        <f aca="false">IF(OR(VLOOKUP(A6645,Personal!$A$6:$F$112,5,FALSE())&lt;&gt;"Sí",N6645="No aplica"),0,'Catàleg GRAE'!D104)</f>
        <v>1</v>
      </c>
      <c r="I6645" s="20"/>
      <c r="J6645" s="20"/>
      <c r="K6645" s="20"/>
      <c r="L6645" s="21"/>
      <c r="M6645" s="21"/>
      <c r="N6645" s="20"/>
      <c r="O6645" s="20"/>
      <c r="P6645" s="19" t="str">
        <f aca="false">IF(I6645="","",I6645-H6645)</f>
        <v/>
      </c>
      <c r="Q6645" s="19" t="str">
        <f aca="true">IF(B6645="","",IF(N6645="No aplica","No aplica",IF(I6645="","Pendent",IF(N6645="Per substituir","Substituir",IF(OR(N6645="No localitzat",N6645="No lliurat"),"Reposar",IF(I6645&lt;H6645,"Reposar",IF(I6645&gt;H6645,"Revisar excedent",IF(AND(G6645="Sí",M6645&lt;&gt;"",M6645&lt;TODAY()),"EPI caducat",IF(AND(G6645="Sí",M6645&lt;&gt;"",M6645&lt;=TODAY()+90),"EPI caduca ≤90 dies",IF(OR(N6645="Deteriorat usable",N6645="Revisió necessària"),"Revisar","OK"))))))))))</f>
      </c>
      <c r="R6645" s="20"/>
    </row>
    <row r="6646" customFormat="false" ht="15" hidden="false" customHeight="false" outlineLevel="0" collapsed="false">
      <c r="A6646" s="19" t="n">
        <v>61</v>
      </c>
      <c r="B6646" s="19" t="n">
        <f aca="false">IFERROR(VLOOKUP(A6646,Personal!$A$6:$F$112,2,FALSE()),"")</f>
        <v>0</v>
      </c>
      <c r="C6646" s="19" t="str">
        <f aca="false">IFERROR(VLOOKUP(A6646,Personal!$A$6:$F$112,3,FALSE()),"")</f>
        <v>Valls</v>
      </c>
      <c r="D6646" s="19" t="s">
        <v>177</v>
      </c>
      <c r="E6646" s="19" t="s">
        <v>245</v>
      </c>
      <c r="F6646" s="19" t="s">
        <v>246</v>
      </c>
      <c r="G6646" s="19" t="s">
        <v>272</v>
      </c>
      <c r="H6646" s="19" t="n">
        <f aca="false">IF(OR(VLOOKUP(A6646,Personal!$A$6:$F$112,5,FALSE())&lt;&gt;"Sí",N6646="No aplica"),0,'Catàleg GRAE'!D105)</f>
        <v>1</v>
      </c>
      <c r="I6646" s="20"/>
      <c r="J6646" s="20"/>
      <c r="K6646" s="20"/>
      <c r="L6646" s="21"/>
      <c r="M6646" s="21"/>
      <c r="N6646" s="20"/>
      <c r="O6646" s="20"/>
      <c r="P6646" s="19" t="str">
        <f aca="false">IF(I6646="","",I6646-H6646)</f>
        <v/>
      </c>
      <c r="Q6646" s="19" t="str">
        <f aca="true">IF(B6646="","",IF(N6646="No aplica","No aplica",IF(I6646="","Pendent",IF(N6646="Per substituir","Substituir",IF(OR(N6646="No localitzat",N6646="No lliurat"),"Reposar",IF(I6646&lt;H6646,"Reposar",IF(I6646&gt;H6646,"Revisar excedent",IF(AND(G6646="Sí",M6646&lt;&gt;"",M6646&lt;TODAY()),"EPI caducat",IF(AND(G6646="Sí",M6646&lt;&gt;"",M6646&lt;=TODAY()+90),"EPI caduca ≤90 dies",IF(OR(N6646="Deteriorat usable",N6646="Revisió necessària"),"Revisar","OK"))))))))))</f>
      </c>
      <c r="R6646" s="20"/>
    </row>
    <row r="6647" customFormat="false" ht="15" hidden="false" customHeight="false" outlineLevel="0" collapsed="false">
      <c r="A6647" s="19" t="n">
        <v>61</v>
      </c>
      <c r="B6647" s="19" t="n">
        <f aca="false">IFERROR(VLOOKUP(A6647,Personal!$A$6:$F$112,2,FALSE()),"")</f>
        <v>0</v>
      </c>
      <c r="C6647" s="19" t="str">
        <f aca="false">IFERROR(VLOOKUP(A6647,Personal!$A$6:$F$112,3,FALSE()),"")</f>
        <v>Valls</v>
      </c>
      <c r="D6647" s="19" t="s">
        <v>177</v>
      </c>
      <c r="E6647" s="19" t="s">
        <v>247</v>
      </c>
      <c r="F6647" s="19" t="s">
        <v>248</v>
      </c>
      <c r="G6647" s="19" t="s">
        <v>272</v>
      </c>
      <c r="H6647" s="19" t="n">
        <f aca="false">IF(OR(VLOOKUP(A6647,Personal!$A$6:$F$112,5,FALSE())&lt;&gt;"Sí",N6647="No aplica"),0,'Catàleg GRAE'!D106)</f>
        <v>1</v>
      </c>
      <c r="I6647" s="20"/>
      <c r="J6647" s="20"/>
      <c r="K6647" s="20"/>
      <c r="L6647" s="21"/>
      <c r="M6647" s="21"/>
      <c r="N6647" s="20"/>
      <c r="O6647" s="20"/>
      <c r="P6647" s="19" t="str">
        <f aca="false">IF(I6647="","",I6647-H6647)</f>
        <v/>
      </c>
      <c r="Q6647" s="19" t="str">
        <f aca="true">IF(B6647="","",IF(N6647="No aplica","No aplica",IF(I6647="","Pendent",IF(N6647="Per substituir","Substituir",IF(OR(N6647="No localitzat",N6647="No lliurat"),"Reposar",IF(I6647&lt;H6647,"Reposar",IF(I6647&gt;H6647,"Revisar excedent",IF(AND(G6647="Sí",M6647&lt;&gt;"",M6647&lt;TODAY()),"EPI caducat",IF(AND(G6647="Sí",M6647&lt;&gt;"",M6647&lt;=TODAY()+90),"EPI caduca ≤90 dies",IF(OR(N6647="Deteriorat usable",N6647="Revisió necessària"),"Revisar","OK"))))))))))</f>
      </c>
      <c r="R6647" s="20"/>
    </row>
    <row r="6648" customFormat="false" ht="15" hidden="false" customHeight="false" outlineLevel="0" collapsed="false">
      <c r="A6648" s="19" t="n">
        <v>61</v>
      </c>
      <c r="B6648" s="19" t="n">
        <f aca="false">IFERROR(VLOOKUP(A6648,Personal!$A$6:$F$112,2,FALSE()),"")</f>
        <v>0</v>
      </c>
      <c r="C6648" s="19" t="str">
        <f aca="false">IFERROR(VLOOKUP(A6648,Personal!$A$6:$F$112,3,FALSE()),"")</f>
        <v>Valls</v>
      </c>
      <c r="D6648" s="19" t="s">
        <v>177</v>
      </c>
      <c r="E6648" s="19" t="s">
        <v>249</v>
      </c>
      <c r="F6648" s="19" t="s">
        <v>250</v>
      </c>
      <c r="G6648" s="19" t="s">
        <v>272</v>
      </c>
      <c r="H6648" s="19" t="n">
        <f aca="false">IF(OR(VLOOKUP(A6648,Personal!$A$6:$F$112,5,FALSE())&lt;&gt;"Sí",N6648="No aplica"),0,'Catàleg GRAE'!D107)</f>
        <v>1</v>
      </c>
      <c r="I6648" s="20"/>
      <c r="J6648" s="20"/>
      <c r="K6648" s="20"/>
      <c r="L6648" s="21"/>
      <c r="M6648" s="21"/>
      <c r="N6648" s="20"/>
      <c r="O6648" s="20"/>
      <c r="P6648" s="19" t="str">
        <f aca="false">IF(I6648="","",I6648-H6648)</f>
        <v/>
      </c>
      <c r="Q6648" s="19" t="str">
        <f aca="true">IF(B6648="","",IF(N6648="No aplica","No aplica",IF(I6648="","Pendent",IF(N6648="Per substituir","Substituir",IF(OR(N6648="No localitzat",N6648="No lliurat"),"Reposar",IF(I6648&lt;H6648,"Reposar",IF(I6648&gt;H6648,"Revisar excedent",IF(AND(G6648="Sí",M6648&lt;&gt;"",M6648&lt;TODAY()),"EPI caducat",IF(AND(G6648="Sí",M6648&lt;&gt;"",M6648&lt;=TODAY()+90),"EPI caduca ≤90 dies",IF(OR(N6648="Deteriorat usable",N6648="Revisió necessària"),"Revisar","OK"))))))))))</f>
      </c>
      <c r="R6648" s="20"/>
    </row>
    <row r="6649" customFormat="false" ht="15" hidden="false" customHeight="false" outlineLevel="0" collapsed="false">
      <c r="A6649" s="19" t="n">
        <v>61</v>
      </c>
      <c r="B6649" s="19" t="n">
        <f aca="false">IFERROR(VLOOKUP(A6649,Personal!$A$6:$F$112,2,FALSE()),"")</f>
        <v>0</v>
      </c>
      <c r="C6649" s="19" t="str">
        <f aca="false">IFERROR(VLOOKUP(A6649,Personal!$A$6:$F$112,3,FALSE()),"")</f>
        <v>Valls</v>
      </c>
      <c r="D6649" s="19" t="s">
        <v>177</v>
      </c>
      <c r="E6649" s="19" t="s">
        <v>251</v>
      </c>
      <c r="F6649" s="19" t="s">
        <v>252</v>
      </c>
      <c r="G6649" s="19" t="s">
        <v>272</v>
      </c>
      <c r="H6649" s="19" t="n">
        <f aca="false">IF(OR(VLOOKUP(A6649,Personal!$A$6:$F$112,5,FALSE())&lt;&gt;"Sí",N6649="No aplica"),0,'Catàleg GRAE'!D108)</f>
        <v>1</v>
      </c>
      <c r="I6649" s="20"/>
      <c r="J6649" s="20"/>
      <c r="K6649" s="20"/>
      <c r="L6649" s="21"/>
      <c r="M6649" s="21"/>
      <c r="N6649" s="20"/>
      <c r="O6649" s="20"/>
      <c r="P6649" s="19" t="str">
        <f aca="false">IF(I6649="","",I6649-H6649)</f>
        <v/>
      </c>
      <c r="Q6649" s="19" t="str">
        <f aca="true">IF(B6649="","",IF(N6649="No aplica","No aplica",IF(I6649="","Pendent",IF(N6649="Per substituir","Substituir",IF(OR(N6649="No localitzat",N6649="No lliurat"),"Reposar",IF(I6649&lt;H6649,"Reposar",IF(I6649&gt;H6649,"Revisar excedent",IF(AND(G6649="Sí",M6649&lt;&gt;"",M6649&lt;TODAY()),"EPI caducat",IF(AND(G6649="Sí",M6649&lt;&gt;"",M6649&lt;=TODAY()+90),"EPI caduca ≤90 dies",IF(OR(N6649="Deteriorat usable",N6649="Revisió necessària"),"Revisar","OK"))))))))))</f>
      </c>
      <c r="R6649" s="20"/>
    </row>
    <row r="6650" customFormat="false" ht="15" hidden="false" customHeight="false" outlineLevel="0" collapsed="false">
      <c r="A6650" s="19" t="n">
        <v>61</v>
      </c>
      <c r="B6650" s="19" t="n">
        <f aca="false">IFERROR(VLOOKUP(A6650,Personal!$A$6:$F$112,2,FALSE()),"")</f>
        <v>0</v>
      </c>
      <c r="C6650" s="19" t="str">
        <f aca="false">IFERROR(VLOOKUP(A6650,Personal!$A$6:$F$112,3,FALSE()),"")</f>
        <v>Valls</v>
      </c>
      <c r="D6650" s="19" t="s">
        <v>125</v>
      </c>
      <c r="E6650" s="19" t="s">
        <v>253</v>
      </c>
      <c r="F6650" s="19" t="s">
        <v>254</v>
      </c>
      <c r="G6650" s="19" t="s">
        <v>272</v>
      </c>
      <c r="H6650" s="19" t="n">
        <f aca="false">IF(OR(VLOOKUP(A6650,Personal!$A$6:$F$112,5,FALSE())&lt;&gt;"Sí",N6650="No aplica"),0,'Catàleg GRAE'!D109)</f>
        <v>1</v>
      </c>
      <c r="I6650" s="20"/>
      <c r="J6650" s="20"/>
      <c r="K6650" s="20"/>
      <c r="L6650" s="21"/>
      <c r="M6650" s="21"/>
      <c r="N6650" s="20"/>
      <c r="O6650" s="20"/>
      <c r="P6650" s="19" t="str">
        <f aca="false">IF(I6650="","",I6650-H6650)</f>
        <v/>
      </c>
      <c r="Q6650" s="19" t="str">
        <f aca="true">IF(B6650="","",IF(N6650="No aplica","No aplica",IF(I6650="","Pendent",IF(N6650="Per substituir","Substituir",IF(OR(N6650="No localitzat",N6650="No lliurat"),"Reposar",IF(I6650&lt;H6650,"Reposar",IF(I6650&gt;H6650,"Revisar excedent",IF(AND(G6650="Sí",M6650&lt;&gt;"",M6650&lt;TODAY()),"EPI caducat",IF(AND(G6650="Sí",M6650&lt;&gt;"",M6650&lt;=TODAY()+90),"EPI caduca ≤90 dies",IF(OR(N6650="Deteriorat usable",N6650="Revisió necessària"),"Revisar","OK"))))))))))</f>
      </c>
      <c r="R6650" s="20"/>
    </row>
    <row r="6651" customFormat="false" ht="15" hidden="false" customHeight="false" outlineLevel="0" collapsed="false">
      <c r="A6651" s="19" t="n">
        <v>61</v>
      </c>
      <c r="B6651" s="19" t="n">
        <f aca="false">IFERROR(VLOOKUP(A6651,Personal!$A$6:$F$112,2,FALSE()),"")</f>
        <v>0</v>
      </c>
      <c r="C6651" s="19" t="str">
        <f aca="false">IFERROR(VLOOKUP(A6651,Personal!$A$6:$F$112,3,FALSE()),"")</f>
        <v>Valls</v>
      </c>
      <c r="D6651" s="19" t="s">
        <v>177</v>
      </c>
      <c r="E6651" s="19" t="s">
        <v>255</v>
      </c>
      <c r="F6651" s="19" t="s">
        <v>256</v>
      </c>
      <c r="G6651" s="19" t="s">
        <v>272</v>
      </c>
      <c r="H6651" s="19" t="n">
        <f aca="false">IF(OR(VLOOKUP(A6651,Personal!$A$6:$F$112,5,FALSE())&lt;&gt;"Sí",N6651="No aplica"),0,'Catàleg GRAE'!D110)</f>
        <v>1</v>
      </c>
      <c r="I6651" s="20"/>
      <c r="J6651" s="20"/>
      <c r="K6651" s="20"/>
      <c r="L6651" s="21"/>
      <c r="M6651" s="21"/>
      <c r="N6651" s="20"/>
      <c r="O6651" s="20"/>
      <c r="P6651" s="19" t="str">
        <f aca="false">IF(I6651="","",I6651-H6651)</f>
        <v/>
      </c>
      <c r="Q6651" s="19" t="str">
        <f aca="true">IF(B6651="","",IF(N6651="No aplica","No aplica",IF(I6651="","Pendent",IF(N6651="Per substituir","Substituir",IF(OR(N6651="No localitzat",N6651="No lliurat"),"Reposar",IF(I6651&lt;H6651,"Reposar",IF(I6651&gt;H6651,"Revisar excedent",IF(AND(G6651="Sí",M6651&lt;&gt;"",M6651&lt;TODAY()),"EPI caducat",IF(AND(G6651="Sí",M6651&lt;&gt;"",M6651&lt;=TODAY()+90),"EPI caduca ≤90 dies",IF(OR(N6651="Deteriorat usable",N6651="Revisió necessària"),"Revisar","OK"))))))))))</f>
      </c>
      <c r="R6651" s="20"/>
    </row>
    <row r="6652" customFormat="false" ht="15" hidden="false" customHeight="false" outlineLevel="0" collapsed="false">
      <c r="A6652" s="19" t="n">
        <v>61</v>
      </c>
      <c r="B6652" s="19" t="n">
        <f aca="false">IFERROR(VLOOKUP(A6652,Personal!$A$6:$F$112,2,FALSE()),"")</f>
        <v>0</v>
      </c>
      <c r="C6652" s="19" t="str">
        <f aca="false">IFERROR(VLOOKUP(A6652,Personal!$A$6:$F$112,3,FALSE()),"")</f>
        <v>Valls</v>
      </c>
      <c r="D6652" s="19" t="s">
        <v>142</v>
      </c>
      <c r="E6652" s="19" t="s">
        <v>257</v>
      </c>
      <c r="F6652" s="19" t="s">
        <v>258</v>
      </c>
      <c r="G6652" s="19" t="s">
        <v>291</v>
      </c>
      <c r="H6652" s="19" t="n">
        <f aca="false">IF(OR(VLOOKUP(A6652,Personal!$A$6:$F$112,5,FALSE())&lt;&gt;"Sí",N6652="No aplica"),0,'Catàleg GRAE'!D111)</f>
        <v>1</v>
      </c>
      <c r="I6652" s="20"/>
      <c r="J6652" s="20"/>
      <c r="K6652" s="20"/>
      <c r="L6652" s="21"/>
      <c r="M6652" s="21"/>
      <c r="N6652" s="20"/>
      <c r="O6652" s="20"/>
      <c r="P6652" s="19" t="str">
        <f aca="false">IF(I6652="","",I6652-H6652)</f>
        <v/>
      </c>
      <c r="Q6652" s="19" t="str">
        <f aca="true">IF(B6652="","",IF(N6652="No aplica","No aplica",IF(I6652="","Pendent",IF(N6652="Per substituir","Substituir",IF(OR(N6652="No localitzat",N6652="No lliurat"),"Reposar",IF(I6652&lt;H6652,"Reposar",IF(I6652&gt;H6652,"Revisar excedent",IF(AND(G6652="Sí",M6652&lt;&gt;"",M6652&lt;TODAY()),"EPI caducat",IF(AND(G6652="Sí",M6652&lt;&gt;"",M6652&lt;=TODAY()+90),"EPI caduca ≤90 dies",IF(OR(N6652="Deteriorat usable",N6652="Revisió necessària"),"Revisar","OK"))))))))))</f>
      </c>
      <c r="R6652" s="20"/>
    </row>
    <row r="6653" customFormat="false" ht="15" hidden="false" customHeight="false" outlineLevel="0" collapsed="false">
      <c r="A6653" s="19" t="n">
        <v>61</v>
      </c>
      <c r="B6653" s="19" t="n">
        <f aca="false">IFERROR(VLOOKUP(A6653,Personal!$A$6:$F$112,2,FALSE()),"")</f>
        <v>0</v>
      </c>
      <c r="C6653" s="19" t="str">
        <f aca="false">IFERROR(VLOOKUP(A6653,Personal!$A$6:$F$112,3,FALSE()),"")</f>
        <v>Valls</v>
      </c>
      <c r="D6653" s="19" t="s">
        <v>112</v>
      </c>
      <c r="E6653" s="19" t="s">
        <v>259</v>
      </c>
      <c r="F6653" s="19" t="s">
        <v>260</v>
      </c>
      <c r="G6653" s="19" t="s">
        <v>291</v>
      </c>
      <c r="H6653" s="19" t="n">
        <f aca="false">IF(OR(VLOOKUP(A6653,Personal!$A$6:$F$112,5,FALSE())&lt;&gt;"Sí",N6653="No aplica"),0,'Catàleg GRAE'!D112)</f>
        <v>1</v>
      </c>
      <c r="I6653" s="20"/>
      <c r="J6653" s="20"/>
      <c r="K6653" s="20"/>
      <c r="L6653" s="21"/>
      <c r="M6653" s="21"/>
      <c r="N6653" s="20"/>
      <c r="O6653" s="20"/>
      <c r="P6653" s="19" t="str">
        <f aca="false">IF(I6653="","",I6653-H6653)</f>
        <v/>
      </c>
      <c r="Q6653" s="19" t="str">
        <f aca="true">IF(B6653="","",IF(N6653="No aplica","No aplica",IF(I6653="","Pendent",IF(N6653="Per substituir","Substituir",IF(OR(N6653="No localitzat",N6653="No lliurat"),"Reposar",IF(I6653&lt;H6653,"Reposar",IF(I6653&gt;H6653,"Revisar excedent",IF(AND(G6653="Sí",M6653&lt;&gt;"",M6653&lt;TODAY()),"EPI caducat",IF(AND(G6653="Sí",M6653&lt;&gt;"",M6653&lt;=TODAY()+90),"EPI caduca ≤90 dies",IF(OR(N6653="Deteriorat usable",N6653="Revisió necessària"),"Revisar","OK"))))))))))</f>
      </c>
      <c r="R6653" s="20"/>
    </row>
    <row r="6654" customFormat="false" ht="15" hidden="false" customHeight="false" outlineLevel="0" collapsed="false">
      <c r="A6654" s="19" t="n">
        <v>61</v>
      </c>
      <c r="B6654" s="19" t="n">
        <f aca="false">IFERROR(VLOOKUP(A6654,Personal!$A$6:$F$112,2,FALSE()),"")</f>
        <v>0</v>
      </c>
      <c r="C6654" s="19" t="str">
        <f aca="false">IFERROR(VLOOKUP(A6654,Personal!$A$6:$F$112,3,FALSE()),"")</f>
        <v>Valls</v>
      </c>
      <c r="D6654" s="19" t="s">
        <v>261</v>
      </c>
      <c r="E6654" s="19" t="s">
        <v>262</v>
      </c>
      <c r="F6654" s="19" t="s">
        <v>263</v>
      </c>
      <c r="G6654" s="19" t="s">
        <v>291</v>
      </c>
      <c r="H6654" s="19" t="n">
        <f aca="false">IF(OR(VLOOKUP(A6654,Personal!$A$6:$F$112,5,FALSE())&lt;&gt;"Sí",N6654="No aplica"),0,'Catàleg GRAE'!D113)</f>
        <v>1</v>
      </c>
      <c r="I6654" s="20"/>
      <c r="J6654" s="20"/>
      <c r="K6654" s="20"/>
      <c r="L6654" s="21"/>
      <c r="M6654" s="21"/>
      <c r="N6654" s="20"/>
      <c r="O6654" s="20"/>
      <c r="P6654" s="19" t="str">
        <f aca="false">IF(I6654="","",I6654-H6654)</f>
        <v/>
      </c>
      <c r="Q6654" s="19" t="str">
        <f aca="true">IF(B6654="","",IF(N6654="No aplica","No aplica",IF(I6654="","Pendent",IF(N6654="Per substituir","Substituir",IF(OR(N6654="No localitzat",N6654="No lliurat"),"Reposar",IF(I6654&lt;H6654,"Reposar",IF(I6654&gt;H6654,"Revisar excedent",IF(AND(G6654="Sí",M6654&lt;&gt;"",M6654&lt;TODAY()),"EPI caducat",IF(AND(G6654="Sí",M6654&lt;&gt;"",M6654&lt;=TODAY()+90),"EPI caduca ≤90 dies",IF(OR(N6654="Deteriorat usable",N6654="Revisió necessària"),"Revisar","OK"))))))))))</f>
      </c>
      <c r="R6654" s="20"/>
    </row>
    <row r="6655" customFormat="false" ht="15" hidden="false" customHeight="false" outlineLevel="0" collapsed="false">
      <c r="A6655" s="19" t="n">
        <v>62</v>
      </c>
      <c r="B6655" s="19" t="n">
        <f aca="false">IFERROR(VLOOKUP(A6655,Personal!$A$6:$F$112,2,FALSE()),"")</f>
        <v>0</v>
      </c>
      <c r="C6655" s="19" t="str">
        <f aca="false">IFERROR(VLOOKUP(A6655,Personal!$A$6:$F$112,3,FALSE()),"")</f>
        <v>Valls</v>
      </c>
      <c r="D6655" s="19" t="s">
        <v>26</v>
      </c>
      <c r="E6655" s="19" t="s">
        <v>27</v>
      </c>
      <c r="F6655" s="19" t="s">
        <v>28</v>
      </c>
      <c r="G6655" s="19" t="s">
        <v>291</v>
      </c>
      <c r="H6655" s="19" t="n">
        <f aca="false">IF(OR(VLOOKUP(A6655,Personal!$A$6:$F$112,5,FALSE())&lt;&gt;"Sí",N6655="No aplica"),0,'Catàleg GRAE'!D5)</f>
        <v>1</v>
      </c>
      <c r="I6655" s="20"/>
      <c r="J6655" s="20"/>
      <c r="K6655" s="20"/>
      <c r="L6655" s="21"/>
      <c r="M6655" s="21"/>
      <c r="N6655" s="20"/>
      <c r="O6655" s="20"/>
      <c r="P6655" s="19" t="str">
        <f aca="false">IF(I6655="","",I6655-H6655)</f>
        <v/>
      </c>
      <c r="Q6655" s="19" t="str">
        <f aca="true">IF(B6655="","",IF(N6655="No aplica","No aplica",IF(I6655="","Pendent",IF(N6655="Per substituir","Substituir",IF(OR(N6655="No localitzat",N6655="No lliurat"),"Reposar",IF(I6655&lt;H6655,"Reposar",IF(I6655&gt;H6655,"Revisar excedent",IF(AND(G6655="Sí",M6655&lt;&gt;"",M6655&lt;TODAY()),"EPI caducat",IF(AND(G6655="Sí",M6655&lt;&gt;"",M6655&lt;=TODAY()+90),"EPI caduca ≤90 dies",IF(OR(N6655="Deteriorat usable",N6655="Revisió necessària"),"Revisar","OK"))))))))))</f>
      </c>
      <c r="R6655" s="20"/>
    </row>
    <row r="6656" customFormat="false" ht="15" hidden="false" customHeight="false" outlineLevel="0" collapsed="false">
      <c r="A6656" s="19" t="n">
        <v>62</v>
      </c>
      <c r="B6656" s="19" t="n">
        <f aca="false">IFERROR(VLOOKUP(A6656,Personal!$A$6:$F$112,2,FALSE()),"")</f>
        <v>0</v>
      </c>
      <c r="C6656" s="19" t="str">
        <f aca="false">IFERROR(VLOOKUP(A6656,Personal!$A$6:$F$112,3,FALSE()),"")</f>
        <v>Valls</v>
      </c>
      <c r="D6656" s="19" t="s">
        <v>26</v>
      </c>
      <c r="E6656" s="19" t="s">
        <v>27</v>
      </c>
      <c r="F6656" s="19" t="s">
        <v>30</v>
      </c>
      <c r="G6656" s="19" t="s">
        <v>291</v>
      </c>
      <c r="H6656" s="19" t="n">
        <f aca="false">IF(OR(VLOOKUP(A6656,Personal!$A$6:$F$112,5,FALSE())&lt;&gt;"Sí",N6656="No aplica"),0,'Catàleg GRAE'!D6)</f>
        <v>1</v>
      </c>
      <c r="I6656" s="20"/>
      <c r="J6656" s="20"/>
      <c r="K6656" s="20"/>
      <c r="L6656" s="21"/>
      <c r="M6656" s="21"/>
      <c r="N6656" s="20"/>
      <c r="O6656" s="20"/>
      <c r="P6656" s="19" t="str">
        <f aca="false">IF(I6656="","",I6656-H6656)</f>
        <v/>
      </c>
      <c r="Q6656" s="19" t="str">
        <f aca="true">IF(B6656="","",IF(N6656="No aplica","No aplica",IF(I6656="","Pendent",IF(N6656="Per substituir","Substituir",IF(OR(N6656="No localitzat",N6656="No lliurat"),"Reposar",IF(I6656&lt;H6656,"Reposar",IF(I6656&gt;H6656,"Revisar excedent",IF(AND(G6656="Sí",M6656&lt;&gt;"",M6656&lt;TODAY()),"EPI caducat",IF(AND(G6656="Sí",M6656&lt;&gt;"",M6656&lt;=TODAY()+90),"EPI caduca ≤90 dies",IF(OR(N6656="Deteriorat usable",N6656="Revisió necessària"),"Revisar","OK"))))))))))</f>
      </c>
      <c r="R6656" s="20"/>
    </row>
    <row r="6657" customFormat="false" ht="15" hidden="false" customHeight="false" outlineLevel="0" collapsed="false">
      <c r="A6657" s="19" t="n">
        <v>62</v>
      </c>
      <c r="B6657" s="19" t="n">
        <f aca="false">IFERROR(VLOOKUP(A6657,Personal!$A$6:$F$112,2,FALSE()),"")</f>
        <v>0</v>
      </c>
      <c r="C6657" s="19" t="str">
        <f aca="false">IFERROR(VLOOKUP(A6657,Personal!$A$6:$F$112,3,FALSE()),"")</f>
        <v>Valls</v>
      </c>
      <c r="D6657" s="19" t="s">
        <v>26</v>
      </c>
      <c r="E6657" s="19" t="s">
        <v>31</v>
      </c>
      <c r="F6657" s="19" t="s">
        <v>32</v>
      </c>
      <c r="G6657" s="19" t="s">
        <v>272</v>
      </c>
      <c r="H6657" s="19" t="n">
        <f aca="false">IF(OR(VLOOKUP(A6657,Personal!$A$6:$F$112,5,FALSE())&lt;&gt;"Sí",N6657="No aplica"),0,'Catàleg GRAE'!D7)</f>
        <v>1</v>
      </c>
      <c r="I6657" s="20"/>
      <c r="J6657" s="20"/>
      <c r="K6657" s="20"/>
      <c r="L6657" s="21"/>
      <c r="M6657" s="21"/>
      <c r="N6657" s="20"/>
      <c r="O6657" s="20"/>
      <c r="P6657" s="19" t="str">
        <f aca="false">IF(I6657="","",I6657-H6657)</f>
        <v/>
      </c>
      <c r="Q6657" s="19" t="str">
        <f aca="true">IF(B6657="","",IF(N6657="No aplica","No aplica",IF(I6657="","Pendent",IF(N6657="Per substituir","Substituir",IF(OR(N6657="No localitzat",N6657="No lliurat"),"Reposar",IF(I6657&lt;H6657,"Reposar",IF(I6657&gt;H6657,"Revisar excedent",IF(AND(G6657="Sí",M6657&lt;&gt;"",M6657&lt;TODAY()),"EPI caducat",IF(AND(G6657="Sí",M6657&lt;&gt;"",M6657&lt;=TODAY()+90),"EPI caduca ≤90 dies",IF(OR(N6657="Deteriorat usable",N6657="Revisió necessària"),"Revisar","OK"))))))))))</f>
      </c>
      <c r="R6657" s="20"/>
    </row>
    <row r="6658" customFormat="false" ht="15" hidden="false" customHeight="false" outlineLevel="0" collapsed="false">
      <c r="A6658" s="19" t="n">
        <v>62</v>
      </c>
      <c r="B6658" s="19" t="n">
        <f aca="false">IFERROR(VLOOKUP(A6658,Personal!$A$6:$F$112,2,FALSE()),"")</f>
        <v>0</v>
      </c>
      <c r="C6658" s="19" t="str">
        <f aca="false">IFERROR(VLOOKUP(A6658,Personal!$A$6:$F$112,3,FALSE()),"")</f>
        <v>Valls</v>
      </c>
      <c r="D6658" s="19" t="s">
        <v>26</v>
      </c>
      <c r="E6658" s="19" t="s">
        <v>33</v>
      </c>
      <c r="F6658" s="19" t="s">
        <v>34</v>
      </c>
      <c r="G6658" s="19" t="s">
        <v>291</v>
      </c>
      <c r="H6658" s="19" t="n">
        <f aca="false">IF(OR(VLOOKUP(A6658,Personal!$A$6:$F$112,5,FALSE())&lt;&gt;"Sí",N6658="No aplica"),0,'Catàleg GRAE'!D8)</f>
        <v>2</v>
      </c>
      <c r="I6658" s="20"/>
      <c r="J6658" s="20"/>
      <c r="K6658" s="20"/>
      <c r="L6658" s="21"/>
      <c r="M6658" s="21"/>
      <c r="N6658" s="20"/>
      <c r="O6658" s="20"/>
      <c r="P6658" s="19" t="str">
        <f aca="false">IF(I6658="","",I6658-H6658)</f>
        <v/>
      </c>
      <c r="Q6658" s="19" t="str">
        <f aca="true">IF(B6658="","",IF(N6658="No aplica","No aplica",IF(I6658="","Pendent",IF(N6658="Per substituir","Substituir",IF(OR(N6658="No localitzat",N6658="No lliurat"),"Reposar",IF(I6658&lt;H6658,"Reposar",IF(I6658&gt;H6658,"Revisar excedent",IF(AND(G6658="Sí",M6658&lt;&gt;"",M6658&lt;TODAY()),"EPI caducat",IF(AND(G6658="Sí",M6658&lt;&gt;"",M6658&lt;=TODAY()+90),"EPI caduca ≤90 dies",IF(OR(N6658="Deteriorat usable",N6658="Revisió necessària"),"Revisar","OK"))))))))))</f>
      </c>
      <c r="R6658" s="20"/>
    </row>
    <row r="6659" customFormat="false" ht="15" hidden="false" customHeight="false" outlineLevel="0" collapsed="false">
      <c r="A6659" s="19" t="n">
        <v>62</v>
      </c>
      <c r="B6659" s="19" t="n">
        <f aca="false">IFERROR(VLOOKUP(A6659,Personal!$A$6:$F$112,2,FALSE()),"")</f>
        <v>0</v>
      </c>
      <c r="C6659" s="19" t="str">
        <f aca="false">IFERROR(VLOOKUP(A6659,Personal!$A$6:$F$112,3,FALSE()),"")</f>
        <v>Valls</v>
      </c>
      <c r="D6659" s="19" t="s">
        <v>26</v>
      </c>
      <c r="E6659" s="19" t="s">
        <v>35</v>
      </c>
      <c r="F6659" s="19" t="s">
        <v>36</v>
      </c>
      <c r="G6659" s="19" t="s">
        <v>291</v>
      </c>
      <c r="H6659" s="19" t="n">
        <f aca="false">IF(OR(VLOOKUP(A6659,Personal!$A$6:$F$112,5,FALSE())&lt;&gt;"Sí",N6659="No aplica"),0,'Catàleg GRAE'!D9)</f>
        <v>1</v>
      </c>
      <c r="I6659" s="20"/>
      <c r="J6659" s="20"/>
      <c r="K6659" s="20"/>
      <c r="L6659" s="21"/>
      <c r="M6659" s="21"/>
      <c r="N6659" s="20"/>
      <c r="O6659" s="20"/>
      <c r="P6659" s="19" t="str">
        <f aca="false">IF(I6659="","",I6659-H6659)</f>
        <v/>
      </c>
      <c r="Q6659" s="19" t="str">
        <f aca="true">IF(B6659="","",IF(N6659="No aplica","No aplica",IF(I6659="","Pendent",IF(N6659="Per substituir","Substituir",IF(OR(N6659="No localitzat",N6659="No lliurat"),"Reposar",IF(I6659&lt;H6659,"Reposar",IF(I6659&gt;H6659,"Revisar excedent",IF(AND(G6659="Sí",M6659&lt;&gt;"",M6659&lt;TODAY()),"EPI caducat",IF(AND(G6659="Sí",M6659&lt;&gt;"",M6659&lt;=TODAY()+90),"EPI caduca ≤90 dies",IF(OR(N6659="Deteriorat usable",N6659="Revisió necessària"),"Revisar","OK"))))))))))</f>
      </c>
      <c r="R6659" s="20"/>
    </row>
    <row r="6660" customFormat="false" ht="15" hidden="false" customHeight="false" outlineLevel="0" collapsed="false">
      <c r="A6660" s="19" t="n">
        <v>62</v>
      </c>
      <c r="B6660" s="19" t="n">
        <f aca="false">IFERROR(VLOOKUP(A6660,Personal!$A$6:$F$112,2,FALSE()),"")</f>
        <v>0</v>
      </c>
      <c r="C6660" s="19" t="str">
        <f aca="false">IFERROR(VLOOKUP(A6660,Personal!$A$6:$F$112,3,FALSE()),"")</f>
        <v>Valls</v>
      </c>
      <c r="D6660" s="19" t="s">
        <v>37</v>
      </c>
      <c r="E6660" s="19" t="s">
        <v>38</v>
      </c>
      <c r="F6660" s="19" t="s">
        <v>39</v>
      </c>
      <c r="G6660" s="19" t="s">
        <v>291</v>
      </c>
      <c r="H6660" s="19" t="n">
        <f aca="false">IF(OR(VLOOKUP(A6660,Personal!$A$6:$F$112,5,FALSE())&lt;&gt;"Sí",N6660="No aplica"),0,'Catàleg GRAE'!D10)</f>
        <v>1</v>
      </c>
      <c r="I6660" s="20"/>
      <c r="J6660" s="20"/>
      <c r="K6660" s="20"/>
      <c r="L6660" s="21"/>
      <c r="M6660" s="21"/>
      <c r="N6660" s="20"/>
      <c r="O6660" s="20"/>
      <c r="P6660" s="19" t="str">
        <f aca="false">IF(I6660="","",I6660-H6660)</f>
        <v/>
      </c>
      <c r="Q6660" s="19" t="str">
        <f aca="true">IF(B6660="","",IF(N6660="No aplica","No aplica",IF(I6660="","Pendent",IF(N6660="Per substituir","Substituir",IF(OR(N6660="No localitzat",N6660="No lliurat"),"Reposar",IF(I6660&lt;H6660,"Reposar",IF(I6660&gt;H6660,"Revisar excedent",IF(AND(G6660="Sí",M6660&lt;&gt;"",M6660&lt;TODAY()),"EPI caducat",IF(AND(G6660="Sí",M6660&lt;&gt;"",M6660&lt;=TODAY()+90),"EPI caduca ≤90 dies",IF(OR(N6660="Deteriorat usable",N6660="Revisió necessària"),"Revisar","OK"))))))))))</f>
      </c>
      <c r="R6660" s="20"/>
    </row>
    <row r="6661" customFormat="false" ht="15" hidden="false" customHeight="false" outlineLevel="0" collapsed="false">
      <c r="A6661" s="19" t="n">
        <v>62</v>
      </c>
      <c r="B6661" s="19" t="n">
        <f aca="false">IFERROR(VLOOKUP(A6661,Personal!$A$6:$F$112,2,FALSE()),"")</f>
        <v>0</v>
      </c>
      <c r="C6661" s="19" t="str">
        <f aca="false">IFERROR(VLOOKUP(A6661,Personal!$A$6:$F$112,3,FALSE()),"")</f>
        <v>Valls</v>
      </c>
      <c r="D6661" s="19" t="s">
        <v>40</v>
      </c>
      <c r="E6661" s="19" t="s">
        <v>41</v>
      </c>
      <c r="F6661" s="19" t="s">
        <v>42</v>
      </c>
      <c r="G6661" s="19" t="s">
        <v>272</v>
      </c>
      <c r="H6661" s="19" t="n">
        <f aca="false">IF(OR(VLOOKUP(A6661,Personal!$A$6:$F$112,5,FALSE())&lt;&gt;"Sí",N6661="No aplica"),0,'Catàleg GRAE'!D11)</f>
        <v>1</v>
      </c>
      <c r="I6661" s="20"/>
      <c r="J6661" s="20"/>
      <c r="K6661" s="20"/>
      <c r="L6661" s="21"/>
      <c r="M6661" s="21"/>
      <c r="N6661" s="20"/>
      <c r="O6661" s="20"/>
      <c r="P6661" s="19" t="str">
        <f aca="false">IF(I6661="","",I6661-H6661)</f>
        <v/>
      </c>
      <c r="Q6661" s="19" t="str">
        <f aca="true">IF(B6661="","",IF(N6661="No aplica","No aplica",IF(I6661="","Pendent",IF(N6661="Per substituir","Substituir",IF(OR(N6661="No localitzat",N6661="No lliurat"),"Reposar",IF(I6661&lt;H6661,"Reposar",IF(I6661&gt;H6661,"Revisar excedent",IF(AND(G6661="Sí",M6661&lt;&gt;"",M6661&lt;TODAY()),"EPI caducat",IF(AND(G6661="Sí",M6661&lt;&gt;"",M6661&lt;=TODAY()+90),"EPI caduca ≤90 dies",IF(OR(N6661="Deteriorat usable",N6661="Revisió necessària"),"Revisar","OK"))))))))))</f>
      </c>
      <c r="R6661" s="20"/>
    </row>
    <row r="6662" customFormat="false" ht="15" hidden="false" customHeight="false" outlineLevel="0" collapsed="false">
      <c r="A6662" s="19" t="n">
        <v>62</v>
      </c>
      <c r="B6662" s="19" t="n">
        <f aca="false">IFERROR(VLOOKUP(A6662,Personal!$A$6:$F$112,2,FALSE()),"")</f>
        <v>0</v>
      </c>
      <c r="C6662" s="19" t="str">
        <f aca="false">IFERROR(VLOOKUP(A6662,Personal!$A$6:$F$112,3,FALSE()),"")</f>
        <v>Valls</v>
      </c>
      <c r="D6662" s="19" t="s">
        <v>40</v>
      </c>
      <c r="E6662" s="19" t="s">
        <v>43</v>
      </c>
      <c r="F6662" s="19" t="s">
        <v>44</v>
      </c>
      <c r="G6662" s="19" t="s">
        <v>272</v>
      </c>
      <c r="H6662" s="19" t="n">
        <f aca="false">IF(OR(VLOOKUP(A6662,Personal!$A$6:$F$112,5,FALSE())&lt;&gt;"Sí",N6662="No aplica"),0,'Catàleg GRAE'!D12)</f>
        <v>1</v>
      </c>
      <c r="I6662" s="20"/>
      <c r="J6662" s="20"/>
      <c r="K6662" s="20"/>
      <c r="L6662" s="21"/>
      <c r="M6662" s="21"/>
      <c r="N6662" s="20"/>
      <c r="O6662" s="20"/>
      <c r="P6662" s="19" t="str">
        <f aca="false">IF(I6662="","",I6662-H6662)</f>
        <v/>
      </c>
      <c r="Q6662" s="19" t="str">
        <f aca="true">IF(B6662="","",IF(N6662="No aplica","No aplica",IF(I6662="","Pendent",IF(N6662="Per substituir","Substituir",IF(OR(N6662="No localitzat",N6662="No lliurat"),"Reposar",IF(I6662&lt;H6662,"Reposar",IF(I6662&gt;H6662,"Revisar excedent",IF(AND(G6662="Sí",M6662&lt;&gt;"",M6662&lt;TODAY()),"EPI caducat",IF(AND(G6662="Sí",M6662&lt;&gt;"",M6662&lt;=TODAY()+90),"EPI caduca ≤90 dies",IF(OR(N6662="Deteriorat usable",N6662="Revisió necessària"),"Revisar","OK"))))))))))</f>
      </c>
      <c r="R6662" s="20"/>
    </row>
    <row r="6663" customFormat="false" ht="15" hidden="false" customHeight="false" outlineLevel="0" collapsed="false">
      <c r="A6663" s="19" t="n">
        <v>62</v>
      </c>
      <c r="B6663" s="19" t="n">
        <f aca="false">IFERROR(VLOOKUP(A6663,Personal!$A$6:$F$112,2,FALSE()),"")</f>
        <v>0</v>
      </c>
      <c r="C6663" s="19" t="str">
        <f aca="false">IFERROR(VLOOKUP(A6663,Personal!$A$6:$F$112,3,FALSE()),"")</f>
        <v>Valls</v>
      </c>
      <c r="D6663" s="19" t="s">
        <v>45</v>
      </c>
      <c r="E6663" s="19" t="s">
        <v>46</v>
      </c>
      <c r="F6663" s="19" t="s">
        <v>47</v>
      </c>
      <c r="G6663" s="19" t="s">
        <v>291</v>
      </c>
      <c r="H6663" s="19" t="n">
        <f aca="false">IF(OR(VLOOKUP(A6663,Personal!$A$6:$F$112,5,FALSE())&lt;&gt;"Sí",N6663="No aplica"),0,'Catàleg GRAE'!D13)</f>
        <v>1</v>
      </c>
      <c r="I6663" s="20"/>
      <c r="J6663" s="20"/>
      <c r="K6663" s="20"/>
      <c r="L6663" s="21"/>
      <c r="M6663" s="21"/>
      <c r="N6663" s="20"/>
      <c r="O6663" s="20"/>
      <c r="P6663" s="19" t="str">
        <f aca="false">IF(I6663="","",I6663-H6663)</f>
        <v/>
      </c>
      <c r="Q6663" s="19" t="str">
        <f aca="true">IF(B6663="","",IF(N6663="No aplica","No aplica",IF(I6663="","Pendent",IF(N6663="Per substituir","Substituir",IF(OR(N6663="No localitzat",N6663="No lliurat"),"Reposar",IF(I6663&lt;H6663,"Reposar",IF(I6663&gt;H6663,"Revisar excedent",IF(AND(G6663="Sí",M6663&lt;&gt;"",M6663&lt;TODAY()),"EPI caducat",IF(AND(G6663="Sí",M6663&lt;&gt;"",M6663&lt;=TODAY()+90),"EPI caduca ≤90 dies",IF(OR(N6663="Deteriorat usable",N6663="Revisió necessària"),"Revisar","OK"))))))))))</f>
      </c>
      <c r="R6663" s="20"/>
    </row>
    <row r="6664" customFormat="false" ht="15" hidden="false" customHeight="false" outlineLevel="0" collapsed="false">
      <c r="A6664" s="19" t="n">
        <v>62</v>
      </c>
      <c r="B6664" s="19" t="n">
        <f aca="false">IFERROR(VLOOKUP(A6664,Personal!$A$6:$F$112,2,FALSE()),"")</f>
        <v>0</v>
      </c>
      <c r="C6664" s="19" t="str">
        <f aca="false">IFERROR(VLOOKUP(A6664,Personal!$A$6:$F$112,3,FALSE()),"")</f>
        <v>Valls</v>
      </c>
      <c r="D6664" s="19" t="s">
        <v>45</v>
      </c>
      <c r="E6664" s="19" t="s">
        <v>48</v>
      </c>
      <c r="F6664" s="19" t="s">
        <v>49</v>
      </c>
      <c r="G6664" s="19" t="s">
        <v>291</v>
      </c>
      <c r="H6664" s="19" t="n">
        <f aca="false">IF(OR(VLOOKUP(A6664,Personal!$A$6:$F$112,5,FALSE())&lt;&gt;"Sí",N6664="No aplica"),0,'Catàleg GRAE'!D14)</f>
        <v>1</v>
      </c>
      <c r="I6664" s="20"/>
      <c r="J6664" s="20"/>
      <c r="K6664" s="20"/>
      <c r="L6664" s="21"/>
      <c r="M6664" s="21"/>
      <c r="N6664" s="20"/>
      <c r="O6664" s="20"/>
      <c r="P6664" s="19" t="str">
        <f aca="false">IF(I6664="","",I6664-H6664)</f>
        <v/>
      </c>
      <c r="Q6664" s="19" t="str">
        <f aca="true">IF(B6664="","",IF(N6664="No aplica","No aplica",IF(I6664="","Pendent",IF(N6664="Per substituir","Substituir",IF(OR(N6664="No localitzat",N6664="No lliurat"),"Reposar",IF(I6664&lt;H6664,"Reposar",IF(I6664&gt;H6664,"Revisar excedent",IF(AND(G6664="Sí",M6664&lt;&gt;"",M6664&lt;TODAY()),"EPI caducat",IF(AND(G6664="Sí",M6664&lt;&gt;"",M6664&lt;=TODAY()+90),"EPI caduca ≤90 dies",IF(OR(N6664="Deteriorat usable",N6664="Revisió necessària"),"Revisar","OK"))))))))))</f>
      </c>
      <c r="R6664" s="20"/>
    </row>
    <row r="6665" customFormat="false" ht="15" hidden="false" customHeight="false" outlineLevel="0" collapsed="false">
      <c r="A6665" s="19" t="n">
        <v>62</v>
      </c>
      <c r="B6665" s="19" t="n">
        <f aca="false">IFERROR(VLOOKUP(A6665,Personal!$A$6:$F$112,2,FALSE()),"")</f>
        <v>0</v>
      </c>
      <c r="C6665" s="19" t="str">
        <f aca="false">IFERROR(VLOOKUP(A6665,Personal!$A$6:$F$112,3,FALSE()),"")</f>
        <v>Valls</v>
      </c>
      <c r="D6665" s="19" t="s">
        <v>45</v>
      </c>
      <c r="E6665" s="19" t="s">
        <v>50</v>
      </c>
      <c r="F6665" s="19" t="s">
        <v>51</v>
      </c>
      <c r="G6665" s="19" t="s">
        <v>291</v>
      </c>
      <c r="H6665" s="19" t="n">
        <f aca="false">IF(OR(VLOOKUP(A6665,Personal!$A$6:$F$112,5,FALSE())&lt;&gt;"Sí",N6665="No aplica"),0,'Catàleg GRAE'!D15)</f>
        <v>1</v>
      </c>
      <c r="I6665" s="20"/>
      <c r="J6665" s="20"/>
      <c r="K6665" s="20"/>
      <c r="L6665" s="21"/>
      <c r="M6665" s="21"/>
      <c r="N6665" s="20"/>
      <c r="O6665" s="20"/>
      <c r="P6665" s="19" t="str">
        <f aca="false">IF(I6665="","",I6665-H6665)</f>
        <v/>
      </c>
      <c r="Q6665" s="19" t="str">
        <f aca="true">IF(B6665="","",IF(N6665="No aplica","No aplica",IF(I6665="","Pendent",IF(N6665="Per substituir","Substituir",IF(OR(N6665="No localitzat",N6665="No lliurat"),"Reposar",IF(I6665&lt;H6665,"Reposar",IF(I6665&gt;H6665,"Revisar excedent",IF(AND(G6665="Sí",M6665&lt;&gt;"",M6665&lt;TODAY()),"EPI caducat",IF(AND(G6665="Sí",M6665&lt;&gt;"",M6665&lt;=TODAY()+90),"EPI caduca ≤90 dies",IF(OR(N6665="Deteriorat usable",N6665="Revisió necessària"),"Revisar","OK"))))))))))</f>
      </c>
      <c r="R6665" s="20"/>
    </row>
    <row r="6666" customFormat="false" ht="15" hidden="false" customHeight="false" outlineLevel="0" collapsed="false">
      <c r="A6666" s="19" t="n">
        <v>62</v>
      </c>
      <c r="B6666" s="19" t="n">
        <f aca="false">IFERROR(VLOOKUP(A6666,Personal!$A$6:$F$112,2,FALSE()),"")</f>
        <v>0</v>
      </c>
      <c r="C6666" s="19" t="str">
        <f aca="false">IFERROR(VLOOKUP(A6666,Personal!$A$6:$F$112,3,FALSE()),"")</f>
        <v>Valls</v>
      </c>
      <c r="D6666" s="19" t="s">
        <v>45</v>
      </c>
      <c r="E6666" s="19" t="s">
        <v>52</v>
      </c>
      <c r="F6666" s="19" t="s">
        <v>53</v>
      </c>
      <c r="G6666" s="19" t="s">
        <v>291</v>
      </c>
      <c r="H6666" s="19" t="n">
        <f aca="false">IF(OR(VLOOKUP(A6666,Personal!$A$6:$F$112,5,FALSE())&lt;&gt;"Sí",N6666="No aplica"),0,'Catàleg GRAE'!D16)</f>
        <v>1</v>
      </c>
      <c r="I6666" s="20"/>
      <c r="J6666" s="20"/>
      <c r="K6666" s="20"/>
      <c r="L6666" s="21"/>
      <c r="M6666" s="21"/>
      <c r="N6666" s="20"/>
      <c r="O6666" s="20"/>
      <c r="P6666" s="19" t="str">
        <f aca="false">IF(I6666="","",I6666-H6666)</f>
        <v/>
      </c>
      <c r="Q6666" s="19" t="str">
        <f aca="true">IF(B6666="","",IF(N6666="No aplica","No aplica",IF(I6666="","Pendent",IF(N6666="Per substituir","Substituir",IF(OR(N6666="No localitzat",N6666="No lliurat"),"Reposar",IF(I6666&lt;H6666,"Reposar",IF(I6666&gt;H6666,"Revisar excedent",IF(AND(G6666="Sí",M6666&lt;&gt;"",M6666&lt;TODAY()),"EPI caducat",IF(AND(G6666="Sí",M6666&lt;&gt;"",M6666&lt;=TODAY()+90),"EPI caduca ≤90 dies",IF(OR(N6666="Deteriorat usable",N6666="Revisió necessària"),"Revisar","OK"))))))))))</f>
      </c>
      <c r="R6666" s="20"/>
    </row>
    <row r="6667" customFormat="false" ht="15" hidden="false" customHeight="false" outlineLevel="0" collapsed="false">
      <c r="A6667" s="19" t="n">
        <v>62</v>
      </c>
      <c r="B6667" s="19" t="n">
        <f aca="false">IFERROR(VLOOKUP(A6667,Personal!$A$6:$F$112,2,FALSE()),"")</f>
        <v>0</v>
      </c>
      <c r="C6667" s="19" t="str">
        <f aca="false">IFERROR(VLOOKUP(A6667,Personal!$A$6:$F$112,3,FALSE()),"")</f>
        <v>Valls</v>
      </c>
      <c r="D6667" s="19" t="s">
        <v>45</v>
      </c>
      <c r="E6667" s="19" t="s">
        <v>54</v>
      </c>
      <c r="F6667" s="19" t="s">
        <v>55</v>
      </c>
      <c r="G6667" s="19" t="s">
        <v>291</v>
      </c>
      <c r="H6667" s="19" t="n">
        <f aca="false">IF(OR(VLOOKUP(A6667,Personal!$A$6:$F$112,5,FALSE())&lt;&gt;"Sí",N6667="No aplica"),0,'Catàleg GRAE'!D17)</f>
        <v>1</v>
      </c>
      <c r="I6667" s="20"/>
      <c r="J6667" s="20"/>
      <c r="K6667" s="20"/>
      <c r="L6667" s="21"/>
      <c r="M6667" s="21"/>
      <c r="N6667" s="20"/>
      <c r="O6667" s="20"/>
      <c r="P6667" s="19" t="str">
        <f aca="false">IF(I6667="","",I6667-H6667)</f>
        <v/>
      </c>
      <c r="Q6667" s="19" t="str">
        <f aca="true">IF(B6667="","",IF(N6667="No aplica","No aplica",IF(I6667="","Pendent",IF(N6667="Per substituir","Substituir",IF(OR(N6667="No localitzat",N6667="No lliurat"),"Reposar",IF(I6667&lt;H6667,"Reposar",IF(I6667&gt;H6667,"Revisar excedent",IF(AND(G6667="Sí",M6667&lt;&gt;"",M6667&lt;TODAY()),"EPI caducat",IF(AND(G6667="Sí",M6667&lt;&gt;"",M6667&lt;=TODAY()+90),"EPI caduca ≤90 dies",IF(OR(N6667="Deteriorat usable",N6667="Revisió necessària"),"Revisar","OK"))))))))))</f>
      </c>
      <c r="R6667" s="20"/>
    </row>
    <row r="6668" customFormat="false" ht="15" hidden="false" customHeight="false" outlineLevel="0" collapsed="false">
      <c r="A6668" s="19" t="n">
        <v>62</v>
      </c>
      <c r="B6668" s="19" t="n">
        <f aca="false">IFERROR(VLOOKUP(A6668,Personal!$A$6:$F$112,2,FALSE()),"")</f>
        <v>0</v>
      </c>
      <c r="C6668" s="19" t="str">
        <f aca="false">IFERROR(VLOOKUP(A6668,Personal!$A$6:$F$112,3,FALSE()),"")</f>
        <v>Valls</v>
      </c>
      <c r="D6668" s="19" t="s">
        <v>56</v>
      </c>
      <c r="E6668" s="19" t="s">
        <v>57</v>
      </c>
      <c r="F6668" s="19" t="s">
        <v>58</v>
      </c>
      <c r="G6668" s="19" t="s">
        <v>291</v>
      </c>
      <c r="H6668" s="19" t="n">
        <f aca="false">IF(OR(VLOOKUP(A6668,Personal!$A$6:$F$112,5,FALSE())&lt;&gt;"Sí",N6668="No aplica"),0,'Catàleg GRAE'!D18)</f>
        <v>1</v>
      </c>
      <c r="I6668" s="20"/>
      <c r="J6668" s="20"/>
      <c r="K6668" s="20"/>
      <c r="L6668" s="21"/>
      <c r="M6668" s="21"/>
      <c r="N6668" s="20"/>
      <c r="O6668" s="20"/>
      <c r="P6668" s="19" t="str">
        <f aca="false">IF(I6668="","",I6668-H6668)</f>
        <v/>
      </c>
      <c r="Q6668" s="19" t="str">
        <f aca="true">IF(B6668="","",IF(N6668="No aplica","No aplica",IF(I6668="","Pendent",IF(N6668="Per substituir","Substituir",IF(OR(N6668="No localitzat",N6668="No lliurat"),"Reposar",IF(I6668&lt;H6668,"Reposar",IF(I6668&gt;H6668,"Revisar excedent",IF(AND(G6668="Sí",M6668&lt;&gt;"",M6668&lt;TODAY()),"EPI caducat",IF(AND(G6668="Sí",M6668&lt;&gt;"",M6668&lt;=TODAY()+90),"EPI caduca ≤90 dies",IF(OR(N6668="Deteriorat usable",N6668="Revisió necessària"),"Revisar","OK"))))))))))</f>
      </c>
      <c r="R6668" s="20"/>
    </row>
    <row r="6669" customFormat="false" ht="15" hidden="false" customHeight="false" outlineLevel="0" collapsed="false">
      <c r="A6669" s="19" t="n">
        <v>62</v>
      </c>
      <c r="B6669" s="19" t="n">
        <f aca="false">IFERROR(VLOOKUP(A6669,Personal!$A$6:$F$112,2,FALSE()),"")</f>
        <v>0</v>
      </c>
      <c r="C6669" s="19" t="str">
        <f aca="false">IFERROR(VLOOKUP(A6669,Personal!$A$6:$F$112,3,FALSE()),"")</f>
        <v>Valls</v>
      </c>
      <c r="D6669" s="19" t="s">
        <v>59</v>
      </c>
      <c r="E6669" s="19" t="s">
        <v>60</v>
      </c>
      <c r="F6669" s="19" t="s">
        <v>61</v>
      </c>
      <c r="G6669" s="19" t="s">
        <v>291</v>
      </c>
      <c r="H6669" s="19" t="n">
        <f aca="false">IF(OR(VLOOKUP(A6669,Personal!$A$6:$F$112,5,FALSE())&lt;&gt;"Sí",N6669="No aplica"),0,'Catàleg GRAE'!D19)</f>
        <v>4</v>
      </c>
      <c r="I6669" s="20"/>
      <c r="J6669" s="20"/>
      <c r="K6669" s="20"/>
      <c r="L6669" s="21"/>
      <c r="M6669" s="21"/>
      <c r="N6669" s="20"/>
      <c r="O6669" s="20"/>
      <c r="P6669" s="19" t="str">
        <f aca="false">IF(I6669="","",I6669-H6669)</f>
        <v/>
      </c>
      <c r="Q6669" s="19" t="str">
        <f aca="true">IF(B6669="","",IF(N6669="No aplica","No aplica",IF(I6669="","Pendent",IF(N6669="Per substituir","Substituir",IF(OR(N6669="No localitzat",N6669="No lliurat"),"Reposar",IF(I6669&lt;H6669,"Reposar",IF(I6669&gt;H6669,"Revisar excedent",IF(AND(G6669="Sí",M6669&lt;&gt;"",M6669&lt;TODAY()),"EPI caducat",IF(AND(G6669="Sí",M6669&lt;&gt;"",M6669&lt;=TODAY()+90),"EPI caduca ≤90 dies",IF(OR(N6669="Deteriorat usable",N6669="Revisió necessària"),"Revisar","OK"))))))))))</f>
      </c>
      <c r="R6669" s="20"/>
    </row>
    <row r="6670" customFormat="false" ht="15" hidden="false" customHeight="false" outlineLevel="0" collapsed="false">
      <c r="A6670" s="19" t="n">
        <v>62</v>
      </c>
      <c r="B6670" s="19" t="n">
        <f aca="false">IFERROR(VLOOKUP(A6670,Personal!$A$6:$F$112,2,FALSE()),"")</f>
        <v>0</v>
      </c>
      <c r="C6670" s="19" t="str">
        <f aca="false">IFERROR(VLOOKUP(A6670,Personal!$A$6:$F$112,3,FALSE()),"")</f>
        <v>Valls</v>
      </c>
      <c r="D6670" s="19" t="s">
        <v>59</v>
      </c>
      <c r="E6670" s="19" t="s">
        <v>60</v>
      </c>
      <c r="F6670" s="19" t="s">
        <v>62</v>
      </c>
      <c r="G6670" s="19" t="s">
        <v>291</v>
      </c>
      <c r="H6670" s="19" t="n">
        <f aca="false">IF(OR(VLOOKUP(A6670,Personal!$A$6:$F$112,5,FALSE())&lt;&gt;"Sí",N6670="No aplica"),0,'Catàleg GRAE'!D20)</f>
        <v>2</v>
      </c>
      <c r="I6670" s="20"/>
      <c r="J6670" s="20"/>
      <c r="K6670" s="20"/>
      <c r="L6670" s="21"/>
      <c r="M6670" s="21"/>
      <c r="N6670" s="20"/>
      <c r="O6670" s="20"/>
      <c r="P6670" s="19" t="str">
        <f aca="false">IF(I6670="","",I6670-H6670)</f>
        <v/>
      </c>
      <c r="Q6670" s="19" t="str">
        <f aca="true">IF(B6670="","",IF(N6670="No aplica","No aplica",IF(I6670="","Pendent",IF(N6670="Per substituir","Substituir",IF(OR(N6670="No localitzat",N6670="No lliurat"),"Reposar",IF(I6670&lt;H6670,"Reposar",IF(I6670&gt;H6670,"Revisar excedent",IF(AND(G6670="Sí",M6670&lt;&gt;"",M6670&lt;TODAY()),"EPI caducat",IF(AND(G6670="Sí",M6670&lt;&gt;"",M6670&lt;=TODAY()+90),"EPI caduca ≤90 dies",IF(OR(N6670="Deteriorat usable",N6670="Revisió necessària"),"Revisar","OK"))))))))))</f>
      </c>
      <c r="R6670" s="20"/>
    </row>
    <row r="6671" customFormat="false" ht="15" hidden="false" customHeight="false" outlineLevel="0" collapsed="false">
      <c r="A6671" s="19" t="n">
        <v>62</v>
      </c>
      <c r="B6671" s="19" t="n">
        <f aca="false">IFERROR(VLOOKUP(A6671,Personal!$A$6:$F$112,2,FALSE()),"")</f>
        <v>0</v>
      </c>
      <c r="C6671" s="19" t="str">
        <f aca="false">IFERROR(VLOOKUP(A6671,Personal!$A$6:$F$112,3,FALSE()),"")</f>
        <v>Valls</v>
      </c>
      <c r="D6671" s="19" t="s">
        <v>59</v>
      </c>
      <c r="E6671" s="19" t="s">
        <v>60</v>
      </c>
      <c r="F6671" s="19" t="s">
        <v>63</v>
      </c>
      <c r="G6671" s="19" t="s">
        <v>291</v>
      </c>
      <c r="H6671" s="19" t="n">
        <f aca="false">IF(OR(VLOOKUP(A6671,Personal!$A$6:$F$112,5,FALSE())&lt;&gt;"Sí",N6671="No aplica"),0,'Catàleg GRAE'!D21)</f>
        <v>2</v>
      </c>
      <c r="I6671" s="20"/>
      <c r="J6671" s="20"/>
      <c r="K6671" s="20"/>
      <c r="L6671" s="21"/>
      <c r="M6671" s="21"/>
      <c r="N6671" s="20"/>
      <c r="O6671" s="20"/>
      <c r="P6671" s="19" t="str">
        <f aca="false">IF(I6671="","",I6671-H6671)</f>
        <v/>
      </c>
      <c r="Q6671" s="19" t="str">
        <f aca="true">IF(B6671="","",IF(N6671="No aplica","No aplica",IF(I6671="","Pendent",IF(N6671="Per substituir","Substituir",IF(OR(N6671="No localitzat",N6671="No lliurat"),"Reposar",IF(I6671&lt;H6671,"Reposar",IF(I6671&gt;H6671,"Revisar excedent",IF(AND(G6671="Sí",M6671&lt;&gt;"",M6671&lt;TODAY()),"EPI caducat",IF(AND(G6671="Sí",M6671&lt;&gt;"",M6671&lt;=TODAY()+90),"EPI caduca ≤90 dies",IF(OR(N6671="Deteriorat usable",N6671="Revisió necessària"),"Revisar","OK"))))))))))</f>
      </c>
      <c r="R6671" s="20"/>
    </row>
    <row r="6672" customFormat="false" ht="15" hidden="false" customHeight="false" outlineLevel="0" collapsed="false">
      <c r="A6672" s="19" t="n">
        <v>62</v>
      </c>
      <c r="B6672" s="19" t="n">
        <f aca="false">IFERROR(VLOOKUP(A6672,Personal!$A$6:$F$112,2,FALSE()),"")</f>
        <v>0</v>
      </c>
      <c r="C6672" s="19" t="str">
        <f aca="false">IFERROR(VLOOKUP(A6672,Personal!$A$6:$F$112,3,FALSE()),"")</f>
        <v>Valls</v>
      </c>
      <c r="D6672" s="19" t="s">
        <v>64</v>
      </c>
      <c r="E6672" s="19" t="s">
        <v>65</v>
      </c>
      <c r="F6672" s="19" t="s">
        <v>66</v>
      </c>
      <c r="G6672" s="19" t="s">
        <v>291</v>
      </c>
      <c r="H6672" s="19" t="n">
        <f aca="false">IF(OR(VLOOKUP(A6672,Personal!$A$6:$F$112,5,FALSE())&lt;&gt;"Sí",N6672="No aplica"),0,'Catàleg GRAE'!D22)</f>
        <v>1</v>
      </c>
      <c r="I6672" s="20"/>
      <c r="J6672" s="20"/>
      <c r="K6672" s="20"/>
      <c r="L6672" s="21"/>
      <c r="M6672" s="21"/>
      <c r="N6672" s="20"/>
      <c r="O6672" s="20"/>
      <c r="P6672" s="19" t="str">
        <f aca="false">IF(I6672="","",I6672-H6672)</f>
        <v/>
      </c>
      <c r="Q6672" s="19" t="str">
        <f aca="true">IF(B6672="","",IF(N6672="No aplica","No aplica",IF(I6672="","Pendent",IF(N6672="Per substituir","Substituir",IF(OR(N6672="No localitzat",N6672="No lliurat"),"Reposar",IF(I6672&lt;H6672,"Reposar",IF(I6672&gt;H6672,"Revisar excedent",IF(AND(G6672="Sí",M6672&lt;&gt;"",M6672&lt;TODAY()),"EPI caducat",IF(AND(G6672="Sí",M6672&lt;&gt;"",M6672&lt;=TODAY()+90),"EPI caduca ≤90 dies",IF(OR(N6672="Deteriorat usable",N6672="Revisió necessària"),"Revisar","OK"))))))))))</f>
      </c>
      <c r="R6672" s="20"/>
    </row>
    <row r="6673" customFormat="false" ht="15" hidden="false" customHeight="false" outlineLevel="0" collapsed="false">
      <c r="A6673" s="19" t="n">
        <v>62</v>
      </c>
      <c r="B6673" s="19" t="n">
        <f aca="false">IFERROR(VLOOKUP(A6673,Personal!$A$6:$F$112,2,FALSE()),"")</f>
        <v>0</v>
      </c>
      <c r="C6673" s="19" t="str">
        <f aca="false">IFERROR(VLOOKUP(A6673,Personal!$A$6:$F$112,3,FALSE()),"")</f>
        <v>Valls</v>
      </c>
      <c r="D6673" s="19" t="s">
        <v>64</v>
      </c>
      <c r="E6673" s="19" t="s">
        <v>67</v>
      </c>
      <c r="F6673" s="19" t="s">
        <v>68</v>
      </c>
      <c r="G6673" s="19" t="s">
        <v>291</v>
      </c>
      <c r="H6673" s="19" t="n">
        <f aca="false">IF(OR(VLOOKUP(A6673,Personal!$A$6:$F$112,5,FALSE())&lt;&gt;"Sí",N6673="No aplica"),0,'Catàleg GRAE'!D23)</f>
        <v>1</v>
      </c>
      <c r="I6673" s="20"/>
      <c r="J6673" s="20"/>
      <c r="K6673" s="20"/>
      <c r="L6673" s="21"/>
      <c r="M6673" s="21"/>
      <c r="N6673" s="20"/>
      <c r="O6673" s="20"/>
      <c r="P6673" s="19" t="str">
        <f aca="false">IF(I6673="","",I6673-H6673)</f>
        <v/>
      </c>
      <c r="Q6673" s="19" t="str">
        <f aca="true">IF(B6673="","",IF(N6673="No aplica","No aplica",IF(I6673="","Pendent",IF(N6673="Per substituir","Substituir",IF(OR(N6673="No localitzat",N6673="No lliurat"),"Reposar",IF(I6673&lt;H6673,"Reposar",IF(I6673&gt;H6673,"Revisar excedent",IF(AND(G6673="Sí",M6673&lt;&gt;"",M6673&lt;TODAY()),"EPI caducat",IF(AND(G6673="Sí",M6673&lt;&gt;"",M6673&lt;=TODAY()+90),"EPI caduca ≤90 dies",IF(OR(N6673="Deteriorat usable",N6673="Revisió necessària"),"Revisar","OK"))))))))))</f>
      </c>
      <c r="R6673" s="20"/>
    </row>
    <row r="6674" customFormat="false" ht="15" hidden="false" customHeight="false" outlineLevel="0" collapsed="false">
      <c r="A6674" s="19" t="n">
        <v>62</v>
      </c>
      <c r="B6674" s="19" t="n">
        <f aca="false">IFERROR(VLOOKUP(A6674,Personal!$A$6:$F$112,2,FALSE()),"")</f>
        <v>0</v>
      </c>
      <c r="C6674" s="19" t="str">
        <f aca="false">IFERROR(VLOOKUP(A6674,Personal!$A$6:$F$112,3,FALSE()),"")</f>
        <v>Valls</v>
      </c>
      <c r="D6674" s="19" t="s">
        <v>64</v>
      </c>
      <c r="E6674" s="19" t="s">
        <v>69</v>
      </c>
      <c r="F6674" s="19" t="s">
        <v>70</v>
      </c>
      <c r="G6674" s="19" t="s">
        <v>291</v>
      </c>
      <c r="H6674" s="19" t="n">
        <f aca="false">IF(OR(VLOOKUP(A6674,Personal!$A$6:$F$112,5,FALSE())&lt;&gt;"Sí",N6674="No aplica"),0,'Catàleg GRAE'!D24)</f>
        <v>1</v>
      </c>
      <c r="I6674" s="20"/>
      <c r="J6674" s="20"/>
      <c r="K6674" s="20"/>
      <c r="L6674" s="21"/>
      <c r="M6674" s="21"/>
      <c r="N6674" s="20"/>
      <c r="O6674" s="20"/>
      <c r="P6674" s="19" t="str">
        <f aca="false">IF(I6674="","",I6674-H6674)</f>
        <v/>
      </c>
      <c r="Q6674" s="19" t="str">
        <f aca="true">IF(B6674="","",IF(N6674="No aplica","No aplica",IF(I6674="","Pendent",IF(N6674="Per substituir","Substituir",IF(OR(N6674="No localitzat",N6674="No lliurat"),"Reposar",IF(I6674&lt;H6674,"Reposar",IF(I6674&gt;H6674,"Revisar excedent",IF(AND(G6674="Sí",M6674&lt;&gt;"",M6674&lt;TODAY()),"EPI caducat",IF(AND(G6674="Sí",M6674&lt;&gt;"",M6674&lt;=TODAY()+90),"EPI caduca ≤90 dies",IF(OR(N6674="Deteriorat usable",N6674="Revisió necessària"),"Revisar","OK"))))))))))</f>
      </c>
      <c r="R6674" s="20"/>
    </row>
    <row r="6675" customFormat="false" ht="15" hidden="false" customHeight="false" outlineLevel="0" collapsed="false">
      <c r="A6675" s="19" t="n">
        <v>62</v>
      </c>
      <c r="B6675" s="19" t="n">
        <f aca="false">IFERROR(VLOOKUP(A6675,Personal!$A$6:$F$112,2,FALSE()),"")</f>
        <v>0</v>
      </c>
      <c r="C6675" s="19" t="str">
        <f aca="false">IFERROR(VLOOKUP(A6675,Personal!$A$6:$F$112,3,FALSE()),"")</f>
        <v>Valls</v>
      </c>
      <c r="D6675" s="19" t="s">
        <v>71</v>
      </c>
      <c r="E6675" s="19" t="s">
        <v>72</v>
      </c>
      <c r="F6675" s="19" t="s">
        <v>73</v>
      </c>
      <c r="G6675" s="19" t="s">
        <v>291</v>
      </c>
      <c r="H6675" s="19" t="n">
        <f aca="false">IF(OR(VLOOKUP(A6675,Personal!$A$6:$F$112,5,FALSE())&lt;&gt;"Sí",N6675="No aplica"),0,'Catàleg GRAE'!D25)</f>
        <v>1</v>
      </c>
      <c r="I6675" s="20"/>
      <c r="J6675" s="20"/>
      <c r="K6675" s="20"/>
      <c r="L6675" s="21"/>
      <c r="M6675" s="21"/>
      <c r="N6675" s="20"/>
      <c r="O6675" s="20"/>
      <c r="P6675" s="19" t="str">
        <f aca="false">IF(I6675="","",I6675-H6675)</f>
        <v/>
      </c>
      <c r="Q6675" s="19" t="str">
        <f aca="true">IF(B6675="","",IF(N6675="No aplica","No aplica",IF(I6675="","Pendent",IF(N6675="Per substituir","Substituir",IF(OR(N6675="No localitzat",N6675="No lliurat"),"Reposar",IF(I6675&lt;H6675,"Reposar",IF(I6675&gt;H6675,"Revisar excedent",IF(AND(G6675="Sí",M6675&lt;&gt;"",M6675&lt;TODAY()),"EPI caducat",IF(AND(G6675="Sí",M6675&lt;&gt;"",M6675&lt;=TODAY()+90),"EPI caduca ≤90 dies",IF(OR(N6675="Deteriorat usable",N6675="Revisió necessària"),"Revisar","OK"))))))))))</f>
      </c>
      <c r="R6675" s="20"/>
    </row>
    <row r="6676" customFormat="false" ht="15" hidden="false" customHeight="false" outlineLevel="0" collapsed="false">
      <c r="A6676" s="19" t="n">
        <v>62</v>
      </c>
      <c r="B6676" s="19" t="n">
        <f aca="false">IFERROR(VLOOKUP(A6676,Personal!$A$6:$F$112,2,FALSE()),"")</f>
        <v>0</v>
      </c>
      <c r="C6676" s="19" t="str">
        <f aca="false">IFERROR(VLOOKUP(A6676,Personal!$A$6:$F$112,3,FALSE()),"")</f>
        <v>Valls</v>
      </c>
      <c r="D6676" s="19" t="s">
        <v>40</v>
      </c>
      <c r="E6676" s="19" t="s">
        <v>74</v>
      </c>
      <c r="F6676" s="19" t="s">
        <v>75</v>
      </c>
      <c r="G6676" s="19" t="s">
        <v>272</v>
      </c>
      <c r="H6676" s="19" t="n">
        <f aca="false">IF(OR(VLOOKUP(A6676,Personal!$A$6:$F$112,5,FALSE())&lt;&gt;"Sí",N6676="No aplica"),0,'Catàleg GRAE'!D26)</f>
        <v>1</v>
      </c>
      <c r="I6676" s="20"/>
      <c r="J6676" s="20"/>
      <c r="K6676" s="20"/>
      <c r="L6676" s="21"/>
      <c r="M6676" s="21"/>
      <c r="N6676" s="20"/>
      <c r="O6676" s="20"/>
      <c r="P6676" s="19" t="str">
        <f aca="false">IF(I6676="","",I6676-H6676)</f>
        <v/>
      </c>
      <c r="Q6676" s="19" t="str">
        <f aca="true">IF(B6676="","",IF(N6676="No aplica","No aplica",IF(I6676="","Pendent",IF(N6676="Per substituir","Substituir",IF(OR(N6676="No localitzat",N6676="No lliurat"),"Reposar",IF(I6676&lt;H6676,"Reposar",IF(I6676&gt;H6676,"Revisar excedent",IF(AND(G6676="Sí",M6676&lt;&gt;"",M6676&lt;TODAY()),"EPI caducat",IF(AND(G6676="Sí",M6676&lt;&gt;"",M6676&lt;=TODAY()+90),"EPI caduca ≤90 dies",IF(OR(N6676="Deteriorat usable",N6676="Revisió necessària"),"Revisar","OK"))))))))))</f>
      </c>
      <c r="R6676" s="20"/>
    </row>
    <row r="6677" customFormat="false" ht="15" hidden="false" customHeight="false" outlineLevel="0" collapsed="false">
      <c r="A6677" s="19" t="n">
        <v>62</v>
      </c>
      <c r="B6677" s="19" t="n">
        <f aca="false">IFERROR(VLOOKUP(A6677,Personal!$A$6:$F$112,2,FALSE()),"")</f>
        <v>0</v>
      </c>
      <c r="C6677" s="19" t="str">
        <f aca="false">IFERROR(VLOOKUP(A6677,Personal!$A$6:$F$112,3,FALSE()),"")</f>
        <v>Valls</v>
      </c>
      <c r="D6677" s="19" t="s">
        <v>40</v>
      </c>
      <c r="E6677" s="19" t="s">
        <v>76</v>
      </c>
      <c r="F6677" s="19" t="s">
        <v>77</v>
      </c>
      <c r="G6677" s="19" t="s">
        <v>291</v>
      </c>
      <c r="H6677" s="19" t="n">
        <f aca="false">IF(OR(VLOOKUP(A6677,Personal!$A$6:$F$112,5,FALSE())&lt;&gt;"Sí",N6677="No aplica"),0,'Catàleg GRAE'!D27)</f>
        <v>1</v>
      </c>
      <c r="I6677" s="20"/>
      <c r="J6677" s="20"/>
      <c r="K6677" s="20"/>
      <c r="L6677" s="21"/>
      <c r="M6677" s="21"/>
      <c r="N6677" s="20"/>
      <c r="O6677" s="20"/>
      <c r="P6677" s="19" t="str">
        <f aca="false">IF(I6677="","",I6677-H6677)</f>
        <v/>
      </c>
      <c r="Q6677" s="19" t="str">
        <f aca="true">IF(B6677="","",IF(N6677="No aplica","No aplica",IF(I6677="","Pendent",IF(N6677="Per substituir","Substituir",IF(OR(N6677="No localitzat",N6677="No lliurat"),"Reposar",IF(I6677&lt;H6677,"Reposar",IF(I6677&gt;H6677,"Revisar excedent",IF(AND(G6677="Sí",M6677&lt;&gt;"",M6677&lt;TODAY()),"EPI caducat",IF(AND(G6677="Sí",M6677&lt;&gt;"",M6677&lt;=TODAY()+90),"EPI caduca ≤90 dies",IF(OR(N6677="Deteriorat usable",N6677="Revisió necessària"),"Revisar","OK"))))))))))</f>
      </c>
      <c r="R6677" s="20"/>
    </row>
    <row r="6678" customFormat="false" ht="15" hidden="false" customHeight="false" outlineLevel="0" collapsed="false">
      <c r="A6678" s="19" t="n">
        <v>62</v>
      </c>
      <c r="B6678" s="19" t="n">
        <f aca="false">IFERROR(VLOOKUP(A6678,Personal!$A$6:$F$112,2,FALSE()),"")</f>
        <v>0</v>
      </c>
      <c r="C6678" s="19" t="str">
        <f aca="false">IFERROR(VLOOKUP(A6678,Personal!$A$6:$F$112,3,FALSE()),"")</f>
        <v>Valls</v>
      </c>
      <c r="D6678" s="19" t="s">
        <v>78</v>
      </c>
      <c r="E6678" s="19" t="s">
        <v>79</v>
      </c>
      <c r="F6678" s="19" t="s">
        <v>80</v>
      </c>
      <c r="G6678" s="19" t="s">
        <v>291</v>
      </c>
      <c r="H6678" s="19" t="n">
        <f aca="false">IF(OR(VLOOKUP(A6678,Personal!$A$6:$F$112,5,FALSE())&lt;&gt;"Sí",N6678="No aplica"),0,'Catàleg GRAE'!D28)</f>
        <v>1</v>
      </c>
      <c r="I6678" s="20"/>
      <c r="J6678" s="20"/>
      <c r="K6678" s="20"/>
      <c r="L6678" s="21"/>
      <c r="M6678" s="21"/>
      <c r="N6678" s="20"/>
      <c r="O6678" s="20"/>
      <c r="P6678" s="19" t="str">
        <f aca="false">IF(I6678="","",I6678-H6678)</f>
        <v/>
      </c>
      <c r="Q6678" s="19" t="str">
        <f aca="true">IF(B6678="","",IF(N6678="No aplica","No aplica",IF(I6678="","Pendent",IF(N6678="Per substituir","Substituir",IF(OR(N6678="No localitzat",N6678="No lliurat"),"Reposar",IF(I6678&lt;H6678,"Reposar",IF(I6678&gt;H6678,"Revisar excedent",IF(AND(G6678="Sí",M6678&lt;&gt;"",M6678&lt;TODAY()),"EPI caducat",IF(AND(G6678="Sí",M6678&lt;&gt;"",M6678&lt;=TODAY()+90),"EPI caduca ≤90 dies",IF(OR(N6678="Deteriorat usable",N6678="Revisió necessària"),"Revisar","OK"))))))))))</f>
      </c>
      <c r="R6678" s="20"/>
    </row>
    <row r="6679" customFormat="false" ht="15" hidden="false" customHeight="false" outlineLevel="0" collapsed="false">
      <c r="A6679" s="19" t="n">
        <v>62</v>
      </c>
      <c r="B6679" s="19" t="n">
        <f aca="false">IFERROR(VLOOKUP(A6679,Personal!$A$6:$F$112,2,FALSE()),"")</f>
        <v>0</v>
      </c>
      <c r="C6679" s="19" t="str">
        <f aca="false">IFERROR(VLOOKUP(A6679,Personal!$A$6:$F$112,3,FALSE()),"")</f>
        <v>Valls</v>
      </c>
      <c r="D6679" s="19" t="s">
        <v>26</v>
      </c>
      <c r="E6679" s="19" t="s">
        <v>81</v>
      </c>
      <c r="F6679" s="19" t="s">
        <v>82</v>
      </c>
      <c r="G6679" s="19" t="s">
        <v>272</v>
      </c>
      <c r="H6679" s="19" t="n">
        <f aca="false">IF(OR(VLOOKUP(A6679,Personal!$A$6:$F$112,5,FALSE())&lt;&gt;"Sí",N6679="No aplica"),0,'Catàleg GRAE'!D29)</f>
        <v>1</v>
      </c>
      <c r="I6679" s="20"/>
      <c r="J6679" s="20"/>
      <c r="K6679" s="20"/>
      <c r="L6679" s="21"/>
      <c r="M6679" s="21"/>
      <c r="N6679" s="20"/>
      <c r="O6679" s="20"/>
      <c r="P6679" s="19" t="str">
        <f aca="false">IF(I6679="","",I6679-H6679)</f>
        <v/>
      </c>
      <c r="Q6679" s="19" t="str">
        <f aca="true">IF(B6679="","",IF(N6679="No aplica","No aplica",IF(I6679="","Pendent",IF(N6679="Per substituir","Substituir",IF(OR(N6679="No localitzat",N6679="No lliurat"),"Reposar",IF(I6679&lt;H6679,"Reposar",IF(I6679&gt;H6679,"Revisar excedent",IF(AND(G6679="Sí",M6679&lt;&gt;"",M6679&lt;TODAY()),"EPI caducat",IF(AND(G6679="Sí",M6679&lt;&gt;"",M6679&lt;=TODAY()+90),"EPI caduca ≤90 dies",IF(OR(N6679="Deteriorat usable",N6679="Revisió necessària"),"Revisar","OK"))))))))))</f>
      </c>
      <c r="R6679" s="20"/>
    </row>
    <row r="6680" customFormat="false" ht="15" hidden="false" customHeight="false" outlineLevel="0" collapsed="false">
      <c r="A6680" s="19" t="n">
        <v>62</v>
      </c>
      <c r="B6680" s="19" t="n">
        <f aca="false">IFERROR(VLOOKUP(A6680,Personal!$A$6:$F$112,2,FALSE()),"")</f>
        <v>0</v>
      </c>
      <c r="C6680" s="19" t="str">
        <f aca="false">IFERROR(VLOOKUP(A6680,Personal!$A$6:$F$112,3,FALSE()),"")</f>
        <v>Valls</v>
      </c>
      <c r="D6680" s="19" t="s">
        <v>83</v>
      </c>
      <c r="E6680" s="19" t="s">
        <v>84</v>
      </c>
      <c r="F6680" s="19" t="s">
        <v>85</v>
      </c>
      <c r="G6680" s="19" t="s">
        <v>291</v>
      </c>
      <c r="H6680" s="19" t="n">
        <f aca="false">IF(OR(VLOOKUP(A6680,Personal!$A$6:$F$112,5,FALSE())&lt;&gt;"Sí",N6680="No aplica"),0,'Catàleg GRAE'!D30)</f>
        <v>2</v>
      </c>
      <c r="I6680" s="20"/>
      <c r="J6680" s="20"/>
      <c r="K6680" s="20"/>
      <c r="L6680" s="21"/>
      <c r="M6680" s="21"/>
      <c r="N6680" s="20"/>
      <c r="O6680" s="20"/>
      <c r="P6680" s="19" t="str">
        <f aca="false">IF(I6680="","",I6680-H6680)</f>
        <v/>
      </c>
      <c r="Q6680" s="19" t="str">
        <f aca="true">IF(B6680="","",IF(N6680="No aplica","No aplica",IF(I6680="","Pendent",IF(N6680="Per substituir","Substituir",IF(OR(N6680="No localitzat",N6680="No lliurat"),"Reposar",IF(I6680&lt;H6680,"Reposar",IF(I6680&gt;H6680,"Revisar excedent",IF(AND(G6680="Sí",M6680&lt;&gt;"",M6680&lt;TODAY()),"EPI caducat",IF(AND(G6680="Sí",M6680&lt;&gt;"",M6680&lt;=TODAY()+90),"EPI caduca ≤90 dies",IF(OR(N6680="Deteriorat usable",N6680="Revisió necessària"),"Revisar","OK"))))))))))</f>
      </c>
      <c r="R6680" s="20"/>
    </row>
    <row r="6681" customFormat="false" ht="15" hidden="false" customHeight="false" outlineLevel="0" collapsed="false">
      <c r="A6681" s="19" t="n">
        <v>62</v>
      </c>
      <c r="B6681" s="19" t="n">
        <f aca="false">IFERROR(VLOOKUP(A6681,Personal!$A$6:$F$112,2,FALSE()),"")</f>
        <v>0</v>
      </c>
      <c r="C6681" s="19" t="str">
        <f aca="false">IFERROR(VLOOKUP(A6681,Personal!$A$6:$F$112,3,FALSE()),"")</f>
        <v>Valls</v>
      </c>
      <c r="D6681" s="19" t="s">
        <v>83</v>
      </c>
      <c r="E6681" s="19" t="s">
        <v>86</v>
      </c>
      <c r="F6681" s="19" t="s">
        <v>87</v>
      </c>
      <c r="G6681" s="19" t="s">
        <v>291</v>
      </c>
      <c r="H6681" s="19" t="n">
        <f aca="false">IF(OR(VLOOKUP(A6681,Personal!$A$6:$F$112,5,FALSE())&lt;&gt;"Sí",N6681="No aplica"),0,'Catàleg GRAE'!D31)</f>
        <v>2</v>
      </c>
      <c r="I6681" s="20"/>
      <c r="J6681" s="20"/>
      <c r="K6681" s="20"/>
      <c r="L6681" s="21"/>
      <c r="M6681" s="21"/>
      <c r="N6681" s="20"/>
      <c r="O6681" s="20"/>
      <c r="P6681" s="19" t="str">
        <f aca="false">IF(I6681="","",I6681-H6681)</f>
        <v/>
      </c>
      <c r="Q6681" s="19" t="str">
        <f aca="true">IF(B6681="","",IF(N6681="No aplica","No aplica",IF(I6681="","Pendent",IF(N6681="Per substituir","Substituir",IF(OR(N6681="No localitzat",N6681="No lliurat"),"Reposar",IF(I6681&lt;H6681,"Reposar",IF(I6681&gt;H6681,"Revisar excedent",IF(AND(G6681="Sí",M6681&lt;&gt;"",M6681&lt;TODAY()),"EPI caducat",IF(AND(G6681="Sí",M6681&lt;&gt;"",M6681&lt;=TODAY()+90),"EPI caduca ≤90 dies",IF(OR(N6681="Deteriorat usable",N6681="Revisió necessària"),"Revisar","OK"))))))))))</f>
      </c>
      <c r="R6681" s="20"/>
    </row>
    <row r="6682" customFormat="false" ht="15" hidden="false" customHeight="false" outlineLevel="0" collapsed="false">
      <c r="A6682" s="19" t="n">
        <v>62</v>
      </c>
      <c r="B6682" s="19" t="n">
        <f aca="false">IFERROR(VLOOKUP(A6682,Personal!$A$6:$F$112,2,FALSE()),"")</f>
        <v>0</v>
      </c>
      <c r="C6682" s="19" t="str">
        <f aca="false">IFERROR(VLOOKUP(A6682,Personal!$A$6:$F$112,3,FALSE()),"")</f>
        <v>Valls</v>
      </c>
      <c r="D6682" s="19" t="s">
        <v>83</v>
      </c>
      <c r="E6682" s="19" t="s">
        <v>88</v>
      </c>
      <c r="F6682" s="19" t="s">
        <v>89</v>
      </c>
      <c r="G6682" s="19" t="s">
        <v>291</v>
      </c>
      <c r="H6682" s="19" t="n">
        <f aca="false">IF(OR(VLOOKUP(A6682,Personal!$A$6:$F$112,5,FALSE())&lt;&gt;"Sí",N6682="No aplica"),0,'Catàleg GRAE'!D32)</f>
        <v>2</v>
      </c>
      <c r="I6682" s="20"/>
      <c r="J6682" s="20"/>
      <c r="K6682" s="20"/>
      <c r="L6682" s="21"/>
      <c r="M6682" s="21"/>
      <c r="N6682" s="20"/>
      <c r="O6682" s="20"/>
      <c r="P6682" s="19" t="str">
        <f aca="false">IF(I6682="","",I6682-H6682)</f>
        <v/>
      </c>
      <c r="Q6682" s="19" t="str">
        <f aca="true">IF(B6682="","",IF(N6682="No aplica","No aplica",IF(I6682="","Pendent",IF(N6682="Per substituir","Substituir",IF(OR(N6682="No localitzat",N6682="No lliurat"),"Reposar",IF(I6682&lt;H6682,"Reposar",IF(I6682&gt;H6682,"Revisar excedent",IF(AND(G6682="Sí",M6682&lt;&gt;"",M6682&lt;TODAY()),"EPI caducat",IF(AND(G6682="Sí",M6682&lt;&gt;"",M6682&lt;=TODAY()+90),"EPI caduca ≤90 dies",IF(OR(N6682="Deteriorat usable",N6682="Revisió necessària"),"Revisar","OK"))))))))))</f>
      </c>
      <c r="R6682" s="20"/>
    </row>
    <row r="6683" customFormat="false" ht="15" hidden="false" customHeight="false" outlineLevel="0" collapsed="false">
      <c r="A6683" s="19" t="n">
        <v>62</v>
      </c>
      <c r="B6683" s="19" t="n">
        <f aca="false">IFERROR(VLOOKUP(A6683,Personal!$A$6:$F$112,2,FALSE()),"")</f>
        <v>0</v>
      </c>
      <c r="C6683" s="19" t="str">
        <f aca="false">IFERROR(VLOOKUP(A6683,Personal!$A$6:$F$112,3,FALSE()),"")</f>
        <v>Valls</v>
      </c>
      <c r="D6683" s="19" t="s">
        <v>83</v>
      </c>
      <c r="E6683" s="19" t="s">
        <v>90</v>
      </c>
      <c r="F6683" s="19" t="s">
        <v>91</v>
      </c>
      <c r="G6683" s="19" t="s">
        <v>291</v>
      </c>
      <c r="H6683" s="19" t="n">
        <f aca="false">IF(OR(VLOOKUP(A6683,Personal!$A$6:$F$112,5,FALSE())&lt;&gt;"Sí",N6683="No aplica"),0,'Catàleg GRAE'!D33)</f>
        <v>1</v>
      </c>
      <c r="I6683" s="20"/>
      <c r="J6683" s="20"/>
      <c r="K6683" s="20"/>
      <c r="L6683" s="21"/>
      <c r="M6683" s="21"/>
      <c r="N6683" s="20"/>
      <c r="O6683" s="20"/>
      <c r="P6683" s="19" t="str">
        <f aca="false">IF(I6683="","",I6683-H6683)</f>
        <v/>
      </c>
      <c r="Q6683" s="19" t="str">
        <f aca="true">IF(B6683="","",IF(N6683="No aplica","No aplica",IF(I6683="","Pendent",IF(N6683="Per substituir","Substituir",IF(OR(N6683="No localitzat",N6683="No lliurat"),"Reposar",IF(I6683&lt;H6683,"Reposar",IF(I6683&gt;H6683,"Revisar excedent",IF(AND(G6683="Sí",M6683&lt;&gt;"",M6683&lt;TODAY()),"EPI caducat",IF(AND(G6683="Sí",M6683&lt;&gt;"",M6683&lt;=TODAY()+90),"EPI caduca ≤90 dies",IF(OR(N6683="Deteriorat usable",N6683="Revisió necessària"),"Revisar","OK"))))))))))</f>
      </c>
      <c r="R6683" s="20"/>
    </row>
    <row r="6684" customFormat="false" ht="15" hidden="false" customHeight="false" outlineLevel="0" collapsed="false">
      <c r="A6684" s="19" t="n">
        <v>62</v>
      </c>
      <c r="B6684" s="19" t="n">
        <f aca="false">IFERROR(VLOOKUP(A6684,Personal!$A$6:$F$112,2,FALSE()),"")</f>
        <v>0</v>
      </c>
      <c r="C6684" s="19" t="str">
        <f aca="false">IFERROR(VLOOKUP(A6684,Personal!$A$6:$F$112,3,FALSE()),"")</f>
        <v>Valls</v>
      </c>
      <c r="D6684" s="19" t="s">
        <v>40</v>
      </c>
      <c r="E6684" s="19" t="s">
        <v>92</v>
      </c>
      <c r="F6684" s="19" t="s">
        <v>93</v>
      </c>
      <c r="G6684" s="19" t="s">
        <v>291</v>
      </c>
      <c r="H6684" s="19" t="n">
        <f aca="false">IF(OR(VLOOKUP(A6684,Personal!$A$6:$F$112,5,FALSE())&lt;&gt;"Sí",N6684="No aplica"),0,'Catàleg GRAE'!D34)</f>
        <v>1</v>
      </c>
      <c r="I6684" s="20"/>
      <c r="J6684" s="20"/>
      <c r="K6684" s="20"/>
      <c r="L6684" s="21"/>
      <c r="M6684" s="21"/>
      <c r="N6684" s="20"/>
      <c r="O6684" s="20"/>
      <c r="P6684" s="19" t="str">
        <f aca="false">IF(I6684="","",I6684-H6684)</f>
        <v/>
      </c>
      <c r="Q6684" s="19" t="str">
        <f aca="true">IF(B6684="","",IF(N6684="No aplica","No aplica",IF(I6684="","Pendent",IF(N6684="Per substituir","Substituir",IF(OR(N6684="No localitzat",N6684="No lliurat"),"Reposar",IF(I6684&lt;H6684,"Reposar",IF(I6684&gt;H6684,"Revisar excedent",IF(AND(G6684="Sí",M6684&lt;&gt;"",M6684&lt;TODAY()),"EPI caducat",IF(AND(G6684="Sí",M6684&lt;&gt;"",M6684&lt;=TODAY()+90),"EPI caduca ≤90 dies",IF(OR(N6684="Deteriorat usable",N6684="Revisió necessària"),"Revisar","OK"))))))))))</f>
      </c>
      <c r="R6684" s="20"/>
    </row>
    <row r="6685" customFormat="false" ht="15" hidden="false" customHeight="false" outlineLevel="0" collapsed="false">
      <c r="A6685" s="19" t="n">
        <v>62</v>
      </c>
      <c r="B6685" s="19" t="n">
        <f aca="false">IFERROR(VLOOKUP(A6685,Personal!$A$6:$F$112,2,FALSE()),"")</f>
        <v>0</v>
      </c>
      <c r="C6685" s="19" t="str">
        <f aca="false">IFERROR(VLOOKUP(A6685,Personal!$A$6:$F$112,3,FALSE()),"")</f>
        <v>Valls</v>
      </c>
      <c r="D6685" s="19" t="s">
        <v>94</v>
      </c>
      <c r="E6685" s="19" t="s">
        <v>95</v>
      </c>
      <c r="F6685" s="19" t="s">
        <v>96</v>
      </c>
      <c r="G6685" s="19" t="s">
        <v>291</v>
      </c>
      <c r="H6685" s="19" t="n">
        <f aca="false">IF(OR(VLOOKUP(A6685,Personal!$A$6:$F$112,5,FALSE())&lt;&gt;"Sí",N6685="No aplica"),0,'Catàleg GRAE'!D35)</f>
        <v>1</v>
      </c>
      <c r="I6685" s="20"/>
      <c r="J6685" s="20"/>
      <c r="K6685" s="20"/>
      <c r="L6685" s="21"/>
      <c r="M6685" s="21"/>
      <c r="N6685" s="20"/>
      <c r="O6685" s="20"/>
      <c r="P6685" s="19" t="str">
        <f aca="false">IF(I6685="","",I6685-H6685)</f>
        <v/>
      </c>
      <c r="Q6685" s="19" t="str">
        <f aca="true">IF(B6685="","",IF(N6685="No aplica","No aplica",IF(I6685="","Pendent",IF(N6685="Per substituir","Substituir",IF(OR(N6685="No localitzat",N6685="No lliurat"),"Reposar",IF(I6685&lt;H6685,"Reposar",IF(I6685&gt;H6685,"Revisar excedent",IF(AND(G6685="Sí",M6685&lt;&gt;"",M6685&lt;TODAY()),"EPI caducat",IF(AND(G6685="Sí",M6685&lt;&gt;"",M6685&lt;=TODAY()+90),"EPI caduca ≤90 dies",IF(OR(N6685="Deteriorat usable",N6685="Revisió necessària"),"Revisar","OK"))))))))))</f>
      </c>
      <c r="R6685" s="20"/>
    </row>
    <row r="6686" customFormat="false" ht="15" hidden="false" customHeight="false" outlineLevel="0" collapsed="false">
      <c r="A6686" s="19" t="n">
        <v>62</v>
      </c>
      <c r="B6686" s="19" t="n">
        <f aca="false">IFERROR(VLOOKUP(A6686,Personal!$A$6:$F$112,2,FALSE()),"")</f>
        <v>0</v>
      </c>
      <c r="C6686" s="19" t="str">
        <f aca="false">IFERROR(VLOOKUP(A6686,Personal!$A$6:$F$112,3,FALSE()),"")</f>
        <v>Valls</v>
      </c>
      <c r="D6686" s="19" t="s">
        <v>97</v>
      </c>
      <c r="E6686" s="19" t="s">
        <v>98</v>
      </c>
      <c r="F6686" s="19" t="s">
        <v>99</v>
      </c>
      <c r="G6686" s="19" t="s">
        <v>291</v>
      </c>
      <c r="H6686" s="19" t="n">
        <f aca="false">IF(OR(VLOOKUP(A6686,Personal!$A$6:$F$112,5,FALSE())&lt;&gt;"Sí",N6686="No aplica"),0,'Catàleg GRAE'!D36)</f>
        <v>3</v>
      </c>
      <c r="I6686" s="20"/>
      <c r="J6686" s="20"/>
      <c r="K6686" s="20"/>
      <c r="L6686" s="21"/>
      <c r="M6686" s="21"/>
      <c r="N6686" s="20"/>
      <c r="O6686" s="20"/>
      <c r="P6686" s="19" t="str">
        <f aca="false">IF(I6686="","",I6686-H6686)</f>
        <v/>
      </c>
      <c r="Q6686" s="19" t="str">
        <f aca="true">IF(B6686="","",IF(N6686="No aplica","No aplica",IF(I6686="","Pendent",IF(N6686="Per substituir","Substituir",IF(OR(N6686="No localitzat",N6686="No lliurat"),"Reposar",IF(I6686&lt;H6686,"Reposar",IF(I6686&gt;H6686,"Revisar excedent",IF(AND(G6686="Sí",M6686&lt;&gt;"",M6686&lt;TODAY()),"EPI caducat",IF(AND(G6686="Sí",M6686&lt;&gt;"",M6686&lt;=TODAY()+90),"EPI caduca ≤90 dies",IF(OR(N6686="Deteriorat usable",N6686="Revisió necessària"),"Revisar","OK"))))))))))</f>
      </c>
      <c r="R6686" s="20"/>
    </row>
    <row r="6687" customFormat="false" ht="15" hidden="false" customHeight="false" outlineLevel="0" collapsed="false">
      <c r="A6687" s="19" t="n">
        <v>62</v>
      </c>
      <c r="B6687" s="19" t="n">
        <f aca="false">IFERROR(VLOOKUP(A6687,Personal!$A$6:$F$112,2,FALSE()),"")</f>
        <v>0</v>
      </c>
      <c r="C6687" s="19" t="str">
        <f aca="false">IFERROR(VLOOKUP(A6687,Personal!$A$6:$F$112,3,FALSE()),"")</f>
        <v>Valls</v>
      </c>
      <c r="D6687" s="19" t="s">
        <v>97</v>
      </c>
      <c r="E6687" s="19" t="s">
        <v>100</v>
      </c>
      <c r="F6687" s="19" t="s">
        <v>101</v>
      </c>
      <c r="G6687" s="19" t="s">
        <v>291</v>
      </c>
      <c r="H6687" s="19" t="n">
        <f aca="false">IF(OR(VLOOKUP(A6687,Personal!$A$6:$F$112,5,FALSE())&lt;&gt;"Sí",N6687="No aplica"),0,'Catàleg GRAE'!D37)</f>
        <v>1</v>
      </c>
      <c r="I6687" s="20"/>
      <c r="J6687" s="20"/>
      <c r="K6687" s="20"/>
      <c r="L6687" s="21"/>
      <c r="M6687" s="21"/>
      <c r="N6687" s="20"/>
      <c r="O6687" s="20"/>
      <c r="P6687" s="19" t="str">
        <f aca="false">IF(I6687="","",I6687-H6687)</f>
        <v/>
      </c>
      <c r="Q6687" s="19" t="str">
        <f aca="true">IF(B6687="","",IF(N6687="No aplica","No aplica",IF(I6687="","Pendent",IF(N6687="Per substituir","Substituir",IF(OR(N6687="No localitzat",N6687="No lliurat"),"Reposar",IF(I6687&lt;H6687,"Reposar",IF(I6687&gt;H6687,"Revisar excedent",IF(AND(G6687="Sí",M6687&lt;&gt;"",M6687&lt;TODAY()),"EPI caducat",IF(AND(G6687="Sí",M6687&lt;&gt;"",M6687&lt;=TODAY()+90),"EPI caduca ≤90 dies",IF(OR(N6687="Deteriorat usable",N6687="Revisió necessària"),"Revisar","OK"))))))))))</f>
      </c>
      <c r="R6687" s="20"/>
    </row>
    <row r="6688" customFormat="false" ht="15" hidden="false" customHeight="false" outlineLevel="0" collapsed="false">
      <c r="A6688" s="19" t="n">
        <v>62</v>
      </c>
      <c r="B6688" s="19" t="n">
        <f aca="false">IFERROR(VLOOKUP(A6688,Personal!$A$6:$F$112,2,FALSE()),"")</f>
        <v>0</v>
      </c>
      <c r="C6688" s="19" t="str">
        <f aca="false">IFERROR(VLOOKUP(A6688,Personal!$A$6:$F$112,3,FALSE()),"")</f>
        <v>Valls</v>
      </c>
      <c r="D6688" s="19" t="s">
        <v>102</v>
      </c>
      <c r="E6688" s="19" t="s">
        <v>103</v>
      </c>
      <c r="F6688" s="19" t="s">
        <v>104</v>
      </c>
      <c r="G6688" s="19" t="s">
        <v>291</v>
      </c>
      <c r="H6688" s="19" t="n">
        <f aca="false">IF(OR(VLOOKUP(A6688,Personal!$A$6:$F$112,5,FALSE())&lt;&gt;"Sí",N6688="No aplica"),0,'Catàleg GRAE'!D38)</f>
        <v>1</v>
      </c>
      <c r="I6688" s="20"/>
      <c r="J6688" s="20"/>
      <c r="K6688" s="20"/>
      <c r="L6688" s="21"/>
      <c r="M6688" s="21"/>
      <c r="N6688" s="20"/>
      <c r="O6688" s="20"/>
      <c r="P6688" s="19" t="str">
        <f aca="false">IF(I6688="","",I6688-H6688)</f>
        <v/>
      </c>
      <c r="Q6688" s="19" t="str">
        <f aca="true">IF(B6688="","",IF(N6688="No aplica","No aplica",IF(I6688="","Pendent",IF(N6688="Per substituir","Substituir",IF(OR(N6688="No localitzat",N6688="No lliurat"),"Reposar",IF(I6688&lt;H6688,"Reposar",IF(I6688&gt;H6688,"Revisar excedent",IF(AND(G6688="Sí",M6688&lt;&gt;"",M6688&lt;TODAY()),"EPI caducat",IF(AND(G6688="Sí",M6688&lt;&gt;"",M6688&lt;=TODAY()+90),"EPI caduca ≤90 dies",IF(OR(N6688="Deteriorat usable",N6688="Revisió necessària"),"Revisar","OK"))))))))))</f>
      </c>
      <c r="R6688" s="20"/>
    </row>
    <row r="6689" customFormat="false" ht="15" hidden="false" customHeight="false" outlineLevel="0" collapsed="false">
      <c r="A6689" s="19" t="n">
        <v>62</v>
      </c>
      <c r="B6689" s="19" t="n">
        <f aca="false">IFERROR(VLOOKUP(A6689,Personal!$A$6:$F$112,2,FALSE()),"")</f>
        <v>0</v>
      </c>
      <c r="C6689" s="19" t="str">
        <f aca="false">IFERROR(VLOOKUP(A6689,Personal!$A$6:$F$112,3,FALSE()),"")</f>
        <v>Valls</v>
      </c>
      <c r="D6689" s="19" t="s">
        <v>97</v>
      </c>
      <c r="E6689" s="19" t="s">
        <v>105</v>
      </c>
      <c r="F6689" s="19" t="s">
        <v>106</v>
      </c>
      <c r="G6689" s="19" t="s">
        <v>291</v>
      </c>
      <c r="H6689" s="19" t="n">
        <f aca="false">IF(OR(VLOOKUP(A6689,Personal!$A$6:$F$112,5,FALSE())&lt;&gt;"Sí",N6689="No aplica"),0,'Catàleg GRAE'!D39)</f>
        <v>3</v>
      </c>
      <c r="I6689" s="20"/>
      <c r="J6689" s="20"/>
      <c r="K6689" s="20"/>
      <c r="L6689" s="21"/>
      <c r="M6689" s="21"/>
      <c r="N6689" s="20"/>
      <c r="O6689" s="20"/>
      <c r="P6689" s="19" t="str">
        <f aca="false">IF(I6689="","",I6689-H6689)</f>
        <v/>
      </c>
      <c r="Q6689" s="19" t="str">
        <f aca="true">IF(B6689="","",IF(N6689="No aplica","No aplica",IF(I6689="","Pendent",IF(N6689="Per substituir","Substituir",IF(OR(N6689="No localitzat",N6689="No lliurat"),"Reposar",IF(I6689&lt;H6689,"Reposar",IF(I6689&gt;H6689,"Revisar excedent",IF(AND(G6689="Sí",M6689&lt;&gt;"",M6689&lt;TODAY()),"EPI caducat",IF(AND(G6689="Sí",M6689&lt;&gt;"",M6689&lt;=TODAY()+90),"EPI caduca ≤90 dies",IF(OR(N6689="Deteriorat usable",N6689="Revisió necessària"),"Revisar","OK"))))))))))</f>
      </c>
      <c r="R6689" s="20"/>
    </row>
    <row r="6690" customFormat="false" ht="15" hidden="false" customHeight="false" outlineLevel="0" collapsed="false">
      <c r="A6690" s="19" t="n">
        <v>62</v>
      </c>
      <c r="B6690" s="19" t="n">
        <f aca="false">IFERROR(VLOOKUP(A6690,Personal!$A$6:$F$112,2,FALSE()),"")</f>
        <v>0</v>
      </c>
      <c r="C6690" s="19" t="str">
        <f aca="false">IFERROR(VLOOKUP(A6690,Personal!$A$6:$F$112,3,FALSE()),"")</f>
        <v>Valls</v>
      </c>
      <c r="D6690" s="19" t="s">
        <v>97</v>
      </c>
      <c r="E6690" s="19" t="s">
        <v>105</v>
      </c>
      <c r="F6690" s="19" t="s">
        <v>107</v>
      </c>
      <c r="G6690" s="19" t="s">
        <v>291</v>
      </c>
      <c r="H6690" s="19" t="n">
        <f aca="false">IF(OR(VLOOKUP(A6690,Personal!$A$6:$F$112,5,FALSE())&lt;&gt;"Sí",N6690="No aplica"),0,'Catàleg GRAE'!D40)</f>
        <v>3</v>
      </c>
      <c r="I6690" s="20"/>
      <c r="J6690" s="20"/>
      <c r="K6690" s="20"/>
      <c r="L6690" s="21"/>
      <c r="M6690" s="21"/>
      <c r="N6690" s="20"/>
      <c r="O6690" s="20"/>
      <c r="P6690" s="19" t="str">
        <f aca="false">IF(I6690="","",I6690-H6690)</f>
        <v/>
      </c>
      <c r="Q6690" s="19" t="str">
        <f aca="true">IF(B6690="","",IF(N6690="No aplica","No aplica",IF(I6690="","Pendent",IF(N6690="Per substituir","Substituir",IF(OR(N6690="No localitzat",N6690="No lliurat"),"Reposar",IF(I6690&lt;H6690,"Reposar",IF(I6690&gt;H6690,"Revisar excedent",IF(AND(G6690="Sí",M6690&lt;&gt;"",M6690&lt;TODAY()),"EPI caducat",IF(AND(G6690="Sí",M6690&lt;&gt;"",M6690&lt;=TODAY()+90),"EPI caduca ≤90 dies",IF(OR(N6690="Deteriorat usable",N6690="Revisió necessària"),"Revisar","OK"))))))))))</f>
      </c>
      <c r="R6690" s="20"/>
    </row>
    <row r="6691" customFormat="false" ht="15" hidden="false" customHeight="false" outlineLevel="0" collapsed="false">
      <c r="A6691" s="19" t="n">
        <v>62</v>
      </c>
      <c r="B6691" s="19" t="n">
        <f aca="false">IFERROR(VLOOKUP(A6691,Personal!$A$6:$F$112,2,FALSE()),"")</f>
        <v>0</v>
      </c>
      <c r="C6691" s="19" t="str">
        <f aca="false">IFERROR(VLOOKUP(A6691,Personal!$A$6:$F$112,3,FALSE()),"")</f>
        <v>Valls</v>
      </c>
      <c r="D6691" s="19" t="s">
        <v>97</v>
      </c>
      <c r="E6691" s="19" t="s">
        <v>108</v>
      </c>
      <c r="F6691" s="19" t="s">
        <v>109</v>
      </c>
      <c r="G6691" s="19" t="s">
        <v>291</v>
      </c>
      <c r="H6691" s="19" t="n">
        <f aca="false">IF(OR(VLOOKUP(A6691,Personal!$A$6:$F$112,5,FALSE())&lt;&gt;"Sí",N6691="No aplica"),0,'Catàleg GRAE'!D41)</f>
        <v>2</v>
      </c>
      <c r="I6691" s="20"/>
      <c r="J6691" s="20"/>
      <c r="K6691" s="20"/>
      <c r="L6691" s="21"/>
      <c r="M6691" s="21"/>
      <c r="N6691" s="20"/>
      <c r="O6691" s="20"/>
      <c r="P6691" s="19" t="str">
        <f aca="false">IF(I6691="","",I6691-H6691)</f>
        <v/>
      </c>
      <c r="Q6691" s="19" t="str">
        <f aca="true">IF(B6691="","",IF(N6691="No aplica","No aplica",IF(I6691="","Pendent",IF(N6691="Per substituir","Substituir",IF(OR(N6691="No localitzat",N6691="No lliurat"),"Reposar",IF(I6691&lt;H6691,"Reposar",IF(I6691&gt;H6691,"Revisar excedent",IF(AND(G6691="Sí",M6691&lt;&gt;"",M6691&lt;TODAY()),"EPI caducat",IF(AND(G6691="Sí",M6691&lt;&gt;"",M6691&lt;=TODAY()+90),"EPI caduca ≤90 dies",IF(OR(N6691="Deteriorat usable",N6691="Revisió necessària"),"Revisar","OK"))))))))))</f>
      </c>
      <c r="R6691" s="20"/>
    </row>
    <row r="6692" customFormat="false" ht="15" hidden="false" customHeight="false" outlineLevel="0" collapsed="false">
      <c r="A6692" s="19" t="n">
        <v>62</v>
      </c>
      <c r="B6692" s="19" t="n">
        <f aca="false">IFERROR(VLOOKUP(A6692,Personal!$A$6:$F$112,2,FALSE()),"")</f>
        <v>0</v>
      </c>
      <c r="C6692" s="19" t="str">
        <f aca="false">IFERROR(VLOOKUP(A6692,Personal!$A$6:$F$112,3,FALSE()),"")</f>
        <v>Valls</v>
      </c>
      <c r="D6692" s="19" t="s">
        <v>97</v>
      </c>
      <c r="E6692" s="19" t="s">
        <v>110</v>
      </c>
      <c r="F6692" s="19" t="s">
        <v>111</v>
      </c>
      <c r="G6692" s="19" t="s">
        <v>291</v>
      </c>
      <c r="H6692" s="19" t="n">
        <f aca="false">IF(OR(VLOOKUP(A6692,Personal!$A$6:$F$112,5,FALSE())&lt;&gt;"Sí",N6692="No aplica"),0,'Catàleg GRAE'!D42)</f>
        <v>1</v>
      </c>
      <c r="I6692" s="20"/>
      <c r="J6692" s="20"/>
      <c r="K6692" s="20"/>
      <c r="L6692" s="21"/>
      <c r="M6692" s="21"/>
      <c r="N6692" s="20"/>
      <c r="O6692" s="20"/>
      <c r="P6692" s="19" t="str">
        <f aca="false">IF(I6692="","",I6692-H6692)</f>
        <v/>
      </c>
      <c r="Q6692" s="19" t="str">
        <f aca="true">IF(B6692="","",IF(N6692="No aplica","No aplica",IF(I6692="","Pendent",IF(N6692="Per substituir","Substituir",IF(OR(N6692="No localitzat",N6692="No lliurat"),"Reposar",IF(I6692&lt;H6692,"Reposar",IF(I6692&gt;H6692,"Revisar excedent",IF(AND(G6692="Sí",M6692&lt;&gt;"",M6692&lt;TODAY()),"EPI caducat",IF(AND(G6692="Sí",M6692&lt;&gt;"",M6692&lt;=TODAY()+90),"EPI caduca ≤90 dies",IF(OR(N6692="Deteriorat usable",N6692="Revisió necessària"),"Revisar","OK"))))))))))</f>
      </c>
      <c r="R6692" s="20"/>
    </row>
    <row r="6693" customFormat="false" ht="15" hidden="false" customHeight="false" outlineLevel="0" collapsed="false">
      <c r="A6693" s="19" t="n">
        <v>62</v>
      </c>
      <c r="B6693" s="19" t="n">
        <f aca="false">IFERROR(VLOOKUP(A6693,Personal!$A$6:$F$112,2,FALSE()),"")</f>
        <v>0</v>
      </c>
      <c r="C6693" s="19" t="str">
        <f aca="false">IFERROR(VLOOKUP(A6693,Personal!$A$6:$F$112,3,FALSE()),"")</f>
        <v>Valls</v>
      </c>
      <c r="D6693" s="19" t="s">
        <v>112</v>
      </c>
      <c r="E6693" s="19" t="s">
        <v>113</v>
      </c>
      <c r="F6693" s="19" t="s">
        <v>114</v>
      </c>
      <c r="G6693" s="19" t="s">
        <v>291</v>
      </c>
      <c r="H6693" s="19" t="n">
        <f aca="false">IF(OR(VLOOKUP(A6693,Personal!$A$6:$F$112,5,FALSE())&lt;&gt;"Sí",N6693="No aplica"),0,'Catàleg GRAE'!D43)</f>
        <v>2</v>
      </c>
      <c r="I6693" s="20"/>
      <c r="J6693" s="20"/>
      <c r="K6693" s="20"/>
      <c r="L6693" s="21"/>
      <c r="M6693" s="21"/>
      <c r="N6693" s="20"/>
      <c r="O6693" s="20"/>
      <c r="P6693" s="19" t="str">
        <f aca="false">IF(I6693="","",I6693-H6693)</f>
        <v/>
      </c>
      <c r="Q6693" s="19" t="str">
        <f aca="true">IF(B6693="","",IF(N6693="No aplica","No aplica",IF(I6693="","Pendent",IF(N6693="Per substituir","Substituir",IF(OR(N6693="No localitzat",N6693="No lliurat"),"Reposar",IF(I6693&lt;H6693,"Reposar",IF(I6693&gt;H6693,"Revisar excedent",IF(AND(G6693="Sí",M6693&lt;&gt;"",M6693&lt;TODAY()),"EPI caducat",IF(AND(G6693="Sí",M6693&lt;&gt;"",M6693&lt;=TODAY()+90),"EPI caduca ≤90 dies",IF(OR(N6693="Deteriorat usable",N6693="Revisió necessària"),"Revisar","OK"))))))))))</f>
      </c>
      <c r="R6693" s="20"/>
    </row>
    <row r="6694" customFormat="false" ht="15" hidden="false" customHeight="false" outlineLevel="0" collapsed="false">
      <c r="A6694" s="19" t="n">
        <v>62</v>
      </c>
      <c r="B6694" s="19" t="n">
        <f aca="false">IFERROR(VLOOKUP(A6694,Personal!$A$6:$F$112,2,FALSE()),"")</f>
        <v>0</v>
      </c>
      <c r="C6694" s="19" t="str">
        <f aca="false">IFERROR(VLOOKUP(A6694,Personal!$A$6:$F$112,3,FALSE()),"")</f>
        <v>Valls</v>
      </c>
      <c r="D6694" s="19" t="s">
        <v>102</v>
      </c>
      <c r="E6694" s="19" t="s">
        <v>115</v>
      </c>
      <c r="F6694" s="19" t="s">
        <v>116</v>
      </c>
      <c r="G6694" s="19" t="s">
        <v>291</v>
      </c>
      <c r="H6694" s="19" t="n">
        <f aca="false">IF(OR(VLOOKUP(A6694,Personal!$A$6:$F$112,5,FALSE())&lt;&gt;"Sí",N6694="No aplica"),0,'Catàleg GRAE'!D44)</f>
        <v>1</v>
      </c>
      <c r="I6694" s="20"/>
      <c r="J6694" s="20"/>
      <c r="K6694" s="20"/>
      <c r="L6694" s="21"/>
      <c r="M6694" s="21"/>
      <c r="N6694" s="20"/>
      <c r="O6694" s="20"/>
      <c r="P6694" s="19" t="str">
        <f aca="false">IF(I6694="","",I6694-H6694)</f>
        <v/>
      </c>
      <c r="Q6694" s="19" t="str">
        <f aca="true">IF(B6694="","",IF(N6694="No aplica","No aplica",IF(I6694="","Pendent",IF(N6694="Per substituir","Substituir",IF(OR(N6694="No localitzat",N6694="No lliurat"),"Reposar",IF(I6694&lt;H6694,"Reposar",IF(I6694&gt;H6694,"Revisar excedent",IF(AND(G6694="Sí",M6694&lt;&gt;"",M6694&lt;TODAY()),"EPI caducat",IF(AND(G6694="Sí",M6694&lt;&gt;"",M6694&lt;=TODAY()+90),"EPI caduca ≤90 dies",IF(OR(N6694="Deteriorat usable",N6694="Revisió necessària"),"Revisar","OK"))))))))))</f>
      </c>
      <c r="R6694" s="20"/>
    </row>
    <row r="6695" customFormat="false" ht="15" hidden="false" customHeight="false" outlineLevel="0" collapsed="false">
      <c r="A6695" s="19" t="n">
        <v>62</v>
      </c>
      <c r="B6695" s="19" t="n">
        <f aca="false">IFERROR(VLOOKUP(A6695,Personal!$A$6:$F$112,2,FALSE()),"")</f>
        <v>0</v>
      </c>
      <c r="C6695" s="19" t="str">
        <f aca="false">IFERROR(VLOOKUP(A6695,Personal!$A$6:$F$112,3,FALSE()),"")</f>
        <v>Valls</v>
      </c>
      <c r="D6695" s="19" t="s">
        <v>102</v>
      </c>
      <c r="E6695" s="19" t="s">
        <v>117</v>
      </c>
      <c r="F6695" s="19" t="s">
        <v>118</v>
      </c>
      <c r="G6695" s="19" t="s">
        <v>272</v>
      </c>
      <c r="H6695" s="19" t="n">
        <f aca="false">IF(OR(VLOOKUP(A6695,Personal!$A$6:$F$112,5,FALSE())&lt;&gt;"Sí",N6695="No aplica"),0,'Catàleg GRAE'!D45)</f>
        <v>1</v>
      </c>
      <c r="I6695" s="20"/>
      <c r="J6695" s="20"/>
      <c r="K6695" s="20"/>
      <c r="L6695" s="21"/>
      <c r="M6695" s="21"/>
      <c r="N6695" s="20"/>
      <c r="O6695" s="20"/>
      <c r="P6695" s="19" t="str">
        <f aca="false">IF(I6695="","",I6695-H6695)</f>
        <v/>
      </c>
      <c r="Q6695" s="19" t="str">
        <f aca="true">IF(B6695="","",IF(N6695="No aplica","No aplica",IF(I6695="","Pendent",IF(N6695="Per substituir","Substituir",IF(OR(N6695="No localitzat",N6695="No lliurat"),"Reposar",IF(I6695&lt;H6695,"Reposar",IF(I6695&gt;H6695,"Revisar excedent",IF(AND(G6695="Sí",M6695&lt;&gt;"",M6695&lt;TODAY()),"EPI caducat",IF(AND(G6695="Sí",M6695&lt;&gt;"",M6695&lt;=TODAY()+90),"EPI caduca ≤90 dies",IF(OR(N6695="Deteriorat usable",N6695="Revisió necessària"),"Revisar","OK"))))))))))</f>
      </c>
      <c r="R6695" s="20"/>
    </row>
    <row r="6696" customFormat="false" ht="15" hidden="false" customHeight="false" outlineLevel="0" collapsed="false">
      <c r="A6696" s="19" t="n">
        <v>62</v>
      </c>
      <c r="B6696" s="19" t="n">
        <f aca="false">IFERROR(VLOOKUP(A6696,Personal!$A$6:$F$112,2,FALSE()),"")</f>
        <v>0</v>
      </c>
      <c r="C6696" s="19" t="str">
        <f aca="false">IFERROR(VLOOKUP(A6696,Personal!$A$6:$F$112,3,FALSE()),"")</f>
        <v>Valls</v>
      </c>
      <c r="D6696" s="19" t="s">
        <v>102</v>
      </c>
      <c r="E6696" s="19" t="s">
        <v>119</v>
      </c>
      <c r="F6696" s="19" t="s">
        <v>120</v>
      </c>
      <c r="G6696" s="19" t="s">
        <v>272</v>
      </c>
      <c r="H6696" s="19" t="n">
        <f aca="false">IF(OR(VLOOKUP(A6696,Personal!$A$6:$F$112,5,FALSE())&lt;&gt;"Sí",N6696="No aplica"),0,'Catàleg GRAE'!D46)</f>
        <v>1</v>
      </c>
      <c r="I6696" s="20"/>
      <c r="J6696" s="20"/>
      <c r="K6696" s="20"/>
      <c r="L6696" s="21"/>
      <c r="M6696" s="21"/>
      <c r="N6696" s="20"/>
      <c r="O6696" s="20"/>
      <c r="P6696" s="19" t="str">
        <f aca="false">IF(I6696="","",I6696-H6696)</f>
        <v/>
      </c>
      <c r="Q6696" s="19" t="str">
        <f aca="true">IF(B6696="","",IF(N6696="No aplica","No aplica",IF(I6696="","Pendent",IF(N6696="Per substituir","Substituir",IF(OR(N6696="No localitzat",N6696="No lliurat"),"Reposar",IF(I6696&lt;H6696,"Reposar",IF(I6696&gt;H6696,"Revisar excedent",IF(AND(G6696="Sí",M6696&lt;&gt;"",M6696&lt;TODAY()),"EPI caducat",IF(AND(G6696="Sí",M6696&lt;&gt;"",M6696&lt;=TODAY()+90),"EPI caduca ≤90 dies",IF(OR(N6696="Deteriorat usable",N6696="Revisió necessària"),"Revisar","OK"))))))))))</f>
      </c>
      <c r="R6696" s="20"/>
    </row>
    <row r="6697" customFormat="false" ht="15" hidden="false" customHeight="false" outlineLevel="0" collapsed="false">
      <c r="A6697" s="19" t="n">
        <v>62</v>
      </c>
      <c r="B6697" s="19" t="n">
        <f aca="false">IFERROR(VLOOKUP(A6697,Personal!$A$6:$F$112,2,FALSE()),"")</f>
        <v>0</v>
      </c>
      <c r="C6697" s="19" t="str">
        <f aca="false">IFERROR(VLOOKUP(A6697,Personal!$A$6:$F$112,3,FALSE()),"")</f>
        <v>Valls</v>
      </c>
      <c r="D6697" s="19" t="s">
        <v>97</v>
      </c>
      <c r="E6697" s="19" t="s">
        <v>121</v>
      </c>
      <c r="F6697" s="19" t="s">
        <v>122</v>
      </c>
      <c r="G6697" s="19" t="s">
        <v>291</v>
      </c>
      <c r="H6697" s="19" t="n">
        <f aca="false">IF(OR(VLOOKUP(A6697,Personal!$A$6:$F$112,5,FALSE())&lt;&gt;"Sí",N6697="No aplica"),0,'Catàleg GRAE'!D47)</f>
        <v>1</v>
      </c>
      <c r="I6697" s="20"/>
      <c r="J6697" s="20"/>
      <c r="K6697" s="20"/>
      <c r="L6697" s="21"/>
      <c r="M6697" s="21"/>
      <c r="N6697" s="20"/>
      <c r="O6697" s="20"/>
      <c r="P6697" s="19" t="str">
        <f aca="false">IF(I6697="","",I6697-H6697)</f>
        <v/>
      </c>
      <c r="Q6697" s="19" t="str">
        <f aca="true">IF(B6697="","",IF(N6697="No aplica","No aplica",IF(I6697="","Pendent",IF(N6697="Per substituir","Substituir",IF(OR(N6697="No localitzat",N6697="No lliurat"),"Reposar",IF(I6697&lt;H6697,"Reposar",IF(I6697&gt;H6697,"Revisar excedent",IF(AND(G6697="Sí",M6697&lt;&gt;"",M6697&lt;TODAY()),"EPI caducat",IF(AND(G6697="Sí",M6697&lt;&gt;"",M6697&lt;=TODAY()+90),"EPI caduca ≤90 dies",IF(OR(N6697="Deteriorat usable",N6697="Revisió necessària"),"Revisar","OK"))))))))))</f>
      </c>
      <c r="R6697" s="20"/>
    </row>
    <row r="6698" customFormat="false" ht="15" hidden="false" customHeight="false" outlineLevel="0" collapsed="false">
      <c r="A6698" s="19" t="n">
        <v>62</v>
      </c>
      <c r="B6698" s="19" t="n">
        <f aca="false">IFERROR(VLOOKUP(A6698,Personal!$A$6:$F$112,2,FALSE()),"")</f>
        <v>0</v>
      </c>
      <c r="C6698" s="19" t="str">
        <f aca="false">IFERROR(VLOOKUP(A6698,Personal!$A$6:$F$112,3,FALSE()),"")</f>
        <v>Valls</v>
      </c>
      <c r="D6698" s="19" t="s">
        <v>97</v>
      </c>
      <c r="E6698" s="19" t="s">
        <v>123</v>
      </c>
      <c r="F6698" s="19" t="s">
        <v>124</v>
      </c>
      <c r="G6698" s="19" t="s">
        <v>291</v>
      </c>
      <c r="H6698" s="19" t="n">
        <f aca="false">IF(OR(VLOOKUP(A6698,Personal!$A$6:$F$112,5,FALSE())&lt;&gt;"Sí",N6698="No aplica"),0,'Catàleg GRAE'!D48)</f>
        <v>1</v>
      </c>
      <c r="I6698" s="20"/>
      <c r="J6698" s="20"/>
      <c r="K6698" s="20"/>
      <c r="L6698" s="21"/>
      <c r="M6698" s="21"/>
      <c r="N6698" s="20"/>
      <c r="O6698" s="20"/>
      <c r="P6698" s="19" t="str">
        <f aca="false">IF(I6698="","",I6698-H6698)</f>
        <v/>
      </c>
      <c r="Q6698" s="19" t="str">
        <f aca="true">IF(B6698="","",IF(N6698="No aplica","No aplica",IF(I6698="","Pendent",IF(N6698="Per substituir","Substituir",IF(OR(N6698="No localitzat",N6698="No lliurat"),"Reposar",IF(I6698&lt;H6698,"Reposar",IF(I6698&gt;H6698,"Revisar excedent",IF(AND(G6698="Sí",M6698&lt;&gt;"",M6698&lt;TODAY()),"EPI caducat",IF(AND(G6698="Sí",M6698&lt;&gt;"",M6698&lt;=TODAY()+90),"EPI caduca ≤90 dies",IF(OR(N6698="Deteriorat usable",N6698="Revisió necessària"),"Revisar","OK"))))))))))</f>
      </c>
      <c r="R6698" s="20"/>
    </row>
    <row r="6699" customFormat="false" ht="15" hidden="false" customHeight="false" outlineLevel="0" collapsed="false">
      <c r="A6699" s="19" t="n">
        <v>62</v>
      </c>
      <c r="B6699" s="19" t="n">
        <f aca="false">IFERROR(VLOOKUP(A6699,Personal!$A$6:$F$112,2,FALSE()),"")</f>
        <v>0</v>
      </c>
      <c r="C6699" s="19" t="str">
        <f aca="false">IFERROR(VLOOKUP(A6699,Personal!$A$6:$F$112,3,FALSE()),"")</f>
        <v>Valls</v>
      </c>
      <c r="D6699" s="19" t="s">
        <v>125</v>
      </c>
      <c r="E6699" s="19" t="s">
        <v>126</v>
      </c>
      <c r="F6699" s="19" t="s">
        <v>127</v>
      </c>
      <c r="G6699" s="19" t="s">
        <v>272</v>
      </c>
      <c r="H6699" s="19" t="n">
        <f aca="false">IF(OR(VLOOKUP(A6699,Personal!$A$6:$F$112,5,FALSE())&lt;&gt;"Sí",N6699="No aplica"),0,'Catàleg GRAE'!D49)</f>
        <v>1</v>
      </c>
      <c r="I6699" s="20"/>
      <c r="J6699" s="20"/>
      <c r="K6699" s="20"/>
      <c r="L6699" s="21"/>
      <c r="M6699" s="21"/>
      <c r="N6699" s="20"/>
      <c r="O6699" s="20"/>
      <c r="P6699" s="19" t="str">
        <f aca="false">IF(I6699="","",I6699-H6699)</f>
        <v/>
      </c>
      <c r="Q6699" s="19" t="str">
        <f aca="true">IF(B6699="","",IF(N6699="No aplica","No aplica",IF(I6699="","Pendent",IF(N6699="Per substituir","Substituir",IF(OR(N6699="No localitzat",N6699="No lliurat"),"Reposar",IF(I6699&lt;H6699,"Reposar",IF(I6699&gt;H6699,"Revisar excedent",IF(AND(G6699="Sí",M6699&lt;&gt;"",M6699&lt;TODAY()),"EPI caducat",IF(AND(G6699="Sí",M6699&lt;&gt;"",M6699&lt;=TODAY()+90),"EPI caduca ≤90 dies",IF(OR(N6699="Deteriorat usable",N6699="Revisió necessària"),"Revisar","OK"))))))))))</f>
      </c>
      <c r="R6699" s="20"/>
    </row>
    <row r="6700" customFormat="false" ht="15" hidden="false" customHeight="false" outlineLevel="0" collapsed="false">
      <c r="A6700" s="19" t="n">
        <v>62</v>
      </c>
      <c r="B6700" s="19" t="n">
        <f aca="false">IFERROR(VLOOKUP(A6700,Personal!$A$6:$F$112,2,FALSE()),"")</f>
        <v>0</v>
      </c>
      <c r="C6700" s="19" t="str">
        <f aca="false">IFERROR(VLOOKUP(A6700,Personal!$A$6:$F$112,3,FALSE()),"")</f>
        <v>Valls</v>
      </c>
      <c r="D6700" s="19" t="s">
        <v>125</v>
      </c>
      <c r="E6700" s="19" t="s">
        <v>128</v>
      </c>
      <c r="F6700" s="19" t="s">
        <v>129</v>
      </c>
      <c r="G6700" s="19" t="s">
        <v>272</v>
      </c>
      <c r="H6700" s="19" t="n">
        <f aca="false">IF(OR(VLOOKUP(A6700,Personal!$A$6:$F$112,5,FALSE())&lt;&gt;"Sí",N6700="No aplica"),0,'Catàleg GRAE'!D50)</f>
        <v>1</v>
      </c>
      <c r="I6700" s="20"/>
      <c r="J6700" s="20"/>
      <c r="K6700" s="20"/>
      <c r="L6700" s="21"/>
      <c r="M6700" s="21"/>
      <c r="N6700" s="20"/>
      <c r="O6700" s="20"/>
      <c r="P6700" s="19" t="str">
        <f aca="false">IF(I6700="","",I6700-H6700)</f>
        <v/>
      </c>
      <c r="Q6700" s="19" t="str">
        <f aca="true">IF(B6700="","",IF(N6700="No aplica","No aplica",IF(I6700="","Pendent",IF(N6700="Per substituir","Substituir",IF(OR(N6700="No localitzat",N6700="No lliurat"),"Reposar",IF(I6700&lt;H6700,"Reposar",IF(I6700&gt;H6700,"Revisar excedent",IF(AND(G6700="Sí",M6700&lt;&gt;"",M6700&lt;TODAY()),"EPI caducat",IF(AND(G6700="Sí",M6700&lt;&gt;"",M6700&lt;=TODAY()+90),"EPI caduca ≤90 dies",IF(OR(N6700="Deteriorat usable",N6700="Revisió necessària"),"Revisar","OK"))))))))))</f>
      </c>
      <c r="R6700" s="20"/>
    </row>
    <row r="6701" customFormat="false" ht="15" hidden="false" customHeight="false" outlineLevel="0" collapsed="false">
      <c r="A6701" s="19" t="n">
        <v>62</v>
      </c>
      <c r="B6701" s="19" t="n">
        <f aca="false">IFERROR(VLOOKUP(A6701,Personal!$A$6:$F$112,2,FALSE()),"")</f>
        <v>0</v>
      </c>
      <c r="C6701" s="19" t="str">
        <f aca="false">IFERROR(VLOOKUP(A6701,Personal!$A$6:$F$112,3,FALSE()),"")</f>
        <v>Valls</v>
      </c>
      <c r="D6701" s="19" t="s">
        <v>125</v>
      </c>
      <c r="E6701" s="19" t="s">
        <v>130</v>
      </c>
      <c r="F6701" s="19" t="s">
        <v>131</v>
      </c>
      <c r="G6701" s="19" t="s">
        <v>291</v>
      </c>
      <c r="H6701" s="19" t="n">
        <f aca="false">IF(OR(VLOOKUP(A6701,Personal!$A$6:$F$112,5,FALSE())&lt;&gt;"Sí",N6701="No aplica"),0,'Catàleg GRAE'!D51)</f>
        <v>1</v>
      </c>
      <c r="I6701" s="20"/>
      <c r="J6701" s="20"/>
      <c r="K6701" s="20"/>
      <c r="L6701" s="21"/>
      <c r="M6701" s="21"/>
      <c r="N6701" s="20"/>
      <c r="O6701" s="20"/>
      <c r="P6701" s="19" t="str">
        <f aca="false">IF(I6701="","",I6701-H6701)</f>
        <v/>
      </c>
      <c r="Q6701" s="19" t="str">
        <f aca="true">IF(B6701="","",IF(N6701="No aplica","No aplica",IF(I6701="","Pendent",IF(N6701="Per substituir","Substituir",IF(OR(N6701="No localitzat",N6701="No lliurat"),"Reposar",IF(I6701&lt;H6701,"Reposar",IF(I6701&gt;H6701,"Revisar excedent",IF(AND(G6701="Sí",M6701&lt;&gt;"",M6701&lt;TODAY()),"EPI caducat",IF(AND(G6701="Sí",M6701&lt;&gt;"",M6701&lt;=TODAY()+90),"EPI caduca ≤90 dies",IF(OR(N6701="Deteriorat usable",N6701="Revisió necessària"),"Revisar","OK"))))))))))</f>
      </c>
      <c r="R6701" s="20"/>
    </row>
    <row r="6702" customFormat="false" ht="15" hidden="false" customHeight="false" outlineLevel="0" collapsed="false">
      <c r="A6702" s="19" t="n">
        <v>62</v>
      </c>
      <c r="B6702" s="19" t="n">
        <f aca="false">IFERROR(VLOOKUP(A6702,Personal!$A$6:$F$112,2,FALSE()),"")</f>
        <v>0</v>
      </c>
      <c r="C6702" s="19" t="str">
        <f aca="false">IFERROR(VLOOKUP(A6702,Personal!$A$6:$F$112,3,FALSE()),"")</f>
        <v>Valls</v>
      </c>
      <c r="D6702" s="19" t="s">
        <v>132</v>
      </c>
      <c r="E6702" s="19" t="s">
        <v>133</v>
      </c>
      <c r="F6702" s="19" t="s">
        <v>134</v>
      </c>
      <c r="G6702" s="19" t="s">
        <v>291</v>
      </c>
      <c r="H6702" s="19" t="n">
        <f aca="false">IF(OR(VLOOKUP(A6702,Personal!$A$6:$F$112,5,FALSE())&lt;&gt;"Sí",N6702="No aplica"),0,'Catàleg GRAE'!D52)</f>
        <v>1</v>
      </c>
      <c r="I6702" s="20"/>
      <c r="J6702" s="20"/>
      <c r="K6702" s="20"/>
      <c r="L6702" s="21"/>
      <c r="M6702" s="21"/>
      <c r="N6702" s="20"/>
      <c r="O6702" s="20"/>
      <c r="P6702" s="19" t="str">
        <f aca="false">IF(I6702="","",I6702-H6702)</f>
        <v/>
      </c>
      <c r="Q6702" s="19" t="str">
        <f aca="true">IF(B6702="","",IF(N6702="No aplica","No aplica",IF(I6702="","Pendent",IF(N6702="Per substituir","Substituir",IF(OR(N6702="No localitzat",N6702="No lliurat"),"Reposar",IF(I6702&lt;H6702,"Reposar",IF(I6702&gt;H6702,"Revisar excedent",IF(AND(G6702="Sí",M6702&lt;&gt;"",M6702&lt;TODAY()),"EPI caducat",IF(AND(G6702="Sí",M6702&lt;&gt;"",M6702&lt;=TODAY()+90),"EPI caduca ≤90 dies",IF(OR(N6702="Deteriorat usable",N6702="Revisió necessària"),"Revisar","OK"))))))))))</f>
      </c>
      <c r="R6702" s="20"/>
    </row>
    <row r="6703" customFormat="false" ht="15" hidden="false" customHeight="false" outlineLevel="0" collapsed="false">
      <c r="A6703" s="19" t="n">
        <v>62</v>
      </c>
      <c r="B6703" s="19" t="n">
        <f aca="false">IFERROR(VLOOKUP(A6703,Personal!$A$6:$F$112,2,FALSE()),"")</f>
        <v>0</v>
      </c>
      <c r="C6703" s="19" t="str">
        <f aca="false">IFERROR(VLOOKUP(A6703,Personal!$A$6:$F$112,3,FALSE()),"")</f>
        <v>Valls</v>
      </c>
      <c r="D6703" s="19" t="s">
        <v>94</v>
      </c>
      <c r="E6703" s="19" t="s">
        <v>135</v>
      </c>
      <c r="F6703" s="19" t="s">
        <v>136</v>
      </c>
      <c r="G6703" s="19" t="s">
        <v>291</v>
      </c>
      <c r="H6703" s="19" t="n">
        <f aca="false">IF(OR(VLOOKUP(A6703,Personal!$A$6:$F$112,5,FALSE())&lt;&gt;"Sí",N6703="No aplica"),0,'Catàleg GRAE'!D53)</f>
        <v>1</v>
      </c>
      <c r="I6703" s="20"/>
      <c r="J6703" s="20"/>
      <c r="K6703" s="20"/>
      <c r="L6703" s="21"/>
      <c r="M6703" s="21"/>
      <c r="N6703" s="20"/>
      <c r="O6703" s="20"/>
      <c r="P6703" s="19" t="str">
        <f aca="false">IF(I6703="","",I6703-H6703)</f>
        <v/>
      </c>
      <c r="Q6703" s="19" t="str">
        <f aca="true">IF(B6703="","",IF(N6703="No aplica","No aplica",IF(I6703="","Pendent",IF(N6703="Per substituir","Substituir",IF(OR(N6703="No localitzat",N6703="No lliurat"),"Reposar",IF(I6703&lt;H6703,"Reposar",IF(I6703&gt;H6703,"Revisar excedent",IF(AND(G6703="Sí",M6703&lt;&gt;"",M6703&lt;TODAY()),"EPI caducat",IF(AND(G6703="Sí",M6703&lt;&gt;"",M6703&lt;=TODAY()+90),"EPI caduca ≤90 dies",IF(OR(N6703="Deteriorat usable",N6703="Revisió necessària"),"Revisar","OK"))))))))))</f>
      </c>
      <c r="R6703" s="20"/>
    </row>
    <row r="6704" customFormat="false" ht="15" hidden="false" customHeight="false" outlineLevel="0" collapsed="false">
      <c r="A6704" s="19" t="n">
        <v>62</v>
      </c>
      <c r="B6704" s="19" t="n">
        <f aca="false">IFERROR(VLOOKUP(A6704,Personal!$A$6:$F$112,2,FALSE()),"")</f>
        <v>0</v>
      </c>
      <c r="C6704" s="19" t="str">
        <f aca="false">IFERROR(VLOOKUP(A6704,Personal!$A$6:$F$112,3,FALSE()),"")</f>
        <v>Valls</v>
      </c>
      <c r="D6704" s="19" t="s">
        <v>137</v>
      </c>
      <c r="E6704" s="19" t="s">
        <v>138</v>
      </c>
      <c r="F6704" s="19" t="s">
        <v>139</v>
      </c>
      <c r="G6704" s="19" t="s">
        <v>291</v>
      </c>
      <c r="H6704" s="19" t="n">
        <f aca="false">IF(OR(VLOOKUP(A6704,Personal!$A$6:$F$112,5,FALSE())&lt;&gt;"Sí",N6704="No aplica"),0,'Catàleg GRAE'!D54)</f>
        <v>1</v>
      </c>
      <c r="I6704" s="20"/>
      <c r="J6704" s="20"/>
      <c r="K6704" s="20"/>
      <c r="L6704" s="21"/>
      <c r="M6704" s="21"/>
      <c r="N6704" s="20"/>
      <c r="O6704" s="20"/>
      <c r="P6704" s="19" t="str">
        <f aca="false">IF(I6704="","",I6704-H6704)</f>
        <v/>
      </c>
      <c r="Q6704" s="19" t="str">
        <f aca="true">IF(B6704="","",IF(N6704="No aplica","No aplica",IF(I6704="","Pendent",IF(N6704="Per substituir","Substituir",IF(OR(N6704="No localitzat",N6704="No lliurat"),"Reposar",IF(I6704&lt;H6704,"Reposar",IF(I6704&gt;H6704,"Revisar excedent",IF(AND(G6704="Sí",M6704&lt;&gt;"",M6704&lt;TODAY()),"EPI caducat",IF(AND(G6704="Sí",M6704&lt;&gt;"",M6704&lt;=TODAY()+90),"EPI caduca ≤90 dies",IF(OR(N6704="Deteriorat usable",N6704="Revisió necessària"),"Revisar","OK"))))))))))</f>
      </c>
      <c r="R6704" s="20"/>
    </row>
    <row r="6705" customFormat="false" ht="15" hidden="false" customHeight="false" outlineLevel="0" collapsed="false">
      <c r="A6705" s="19" t="n">
        <v>62</v>
      </c>
      <c r="B6705" s="19" t="n">
        <f aca="false">IFERROR(VLOOKUP(A6705,Personal!$A$6:$F$112,2,FALSE()),"")</f>
        <v>0</v>
      </c>
      <c r="C6705" s="19" t="str">
        <f aca="false">IFERROR(VLOOKUP(A6705,Personal!$A$6:$F$112,3,FALSE()),"")</f>
        <v>Valls</v>
      </c>
      <c r="D6705" s="19" t="s">
        <v>94</v>
      </c>
      <c r="E6705" s="19" t="s">
        <v>140</v>
      </c>
      <c r="F6705" s="19" t="s">
        <v>141</v>
      </c>
      <c r="G6705" s="19" t="s">
        <v>291</v>
      </c>
      <c r="H6705" s="19" t="n">
        <f aca="false">IF(OR(VLOOKUP(A6705,Personal!$A$6:$F$112,5,FALSE())&lt;&gt;"Sí",N6705="No aplica"),0,'Catàleg GRAE'!D55)</f>
        <v>1</v>
      </c>
      <c r="I6705" s="20"/>
      <c r="J6705" s="20"/>
      <c r="K6705" s="20"/>
      <c r="L6705" s="21"/>
      <c r="M6705" s="21"/>
      <c r="N6705" s="20"/>
      <c r="O6705" s="20"/>
      <c r="P6705" s="19" t="str">
        <f aca="false">IF(I6705="","",I6705-H6705)</f>
        <v/>
      </c>
      <c r="Q6705" s="19" t="str">
        <f aca="true">IF(B6705="","",IF(N6705="No aplica","No aplica",IF(I6705="","Pendent",IF(N6705="Per substituir","Substituir",IF(OR(N6705="No localitzat",N6705="No lliurat"),"Reposar",IF(I6705&lt;H6705,"Reposar",IF(I6705&gt;H6705,"Revisar excedent",IF(AND(G6705="Sí",M6705&lt;&gt;"",M6705&lt;TODAY()),"EPI caducat",IF(AND(G6705="Sí",M6705&lt;&gt;"",M6705&lt;=TODAY()+90),"EPI caduca ≤90 dies",IF(OR(N6705="Deteriorat usable",N6705="Revisió necessària"),"Revisar","OK"))))))))))</f>
      </c>
      <c r="R6705" s="20"/>
    </row>
    <row r="6706" customFormat="false" ht="15" hidden="false" customHeight="false" outlineLevel="0" collapsed="false">
      <c r="A6706" s="19" t="n">
        <v>62</v>
      </c>
      <c r="B6706" s="19" t="n">
        <f aca="false">IFERROR(VLOOKUP(A6706,Personal!$A$6:$F$112,2,FALSE()),"")</f>
        <v>0</v>
      </c>
      <c r="C6706" s="19" t="str">
        <f aca="false">IFERROR(VLOOKUP(A6706,Personal!$A$6:$F$112,3,FALSE()),"")</f>
        <v>Valls</v>
      </c>
      <c r="D6706" s="19" t="s">
        <v>142</v>
      </c>
      <c r="E6706" s="19" t="s">
        <v>143</v>
      </c>
      <c r="F6706" s="19" t="s">
        <v>144</v>
      </c>
      <c r="G6706" s="19" t="s">
        <v>291</v>
      </c>
      <c r="H6706" s="19" t="n">
        <f aca="false">IF(OR(VLOOKUP(A6706,Personal!$A$6:$F$112,5,FALSE())&lt;&gt;"Sí",N6706="No aplica"),0,'Catàleg GRAE'!D56)</f>
        <v>1</v>
      </c>
      <c r="I6706" s="20"/>
      <c r="J6706" s="20"/>
      <c r="K6706" s="20"/>
      <c r="L6706" s="21"/>
      <c r="M6706" s="21"/>
      <c r="N6706" s="20"/>
      <c r="O6706" s="20"/>
      <c r="P6706" s="19" t="str">
        <f aca="false">IF(I6706="","",I6706-H6706)</f>
        <v/>
      </c>
      <c r="Q6706" s="19" t="str">
        <f aca="true">IF(B6706="","",IF(N6706="No aplica","No aplica",IF(I6706="","Pendent",IF(N6706="Per substituir","Substituir",IF(OR(N6706="No localitzat",N6706="No lliurat"),"Reposar",IF(I6706&lt;H6706,"Reposar",IF(I6706&gt;H6706,"Revisar excedent",IF(AND(G6706="Sí",M6706&lt;&gt;"",M6706&lt;TODAY()),"EPI caducat",IF(AND(G6706="Sí",M6706&lt;&gt;"",M6706&lt;=TODAY()+90),"EPI caduca ≤90 dies",IF(OR(N6706="Deteriorat usable",N6706="Revisió necessària"),"Revisar","OK"))))))))))</f>
      </c>
      <c r="R6706" s="20"/>
    </row>
    <row r="6707" customFormat="false" ht="15" hidden="false" customHeight="false" outlineLevel="0" collapsed="false">
      <c r="A6707" s="19" t="n">
        <v>62</v>
      </c>
      <c r="B6707" s="19" t="n">
        <f aca="false">IFERROR(VLOOKUP(A6707,Personal!$A$6:$F$112,2,FALSE()),"")</f>
        <v>0</v>
      </c>
      <c r="C6707" s="19" t="str">
        <f aca="false">IFERROR(VLOOKUP(A6707,Personal!$A$6:$F$112,3,FALSE()),"")</f>
        <v>Valls</v>
      </c>
      <c r="D6707" s="19" t="s">
        <v>112</v>
      </c>
      <c r="E6707" s="19" t="s">
        <v>145</v>
      </c>
      <c r="F6707" s="19" t="s">
        <v>146</v>
      </c>
      <c r="G6707" s="19" t="s">
        <v>291</v>
      </c>
      <c r="H6707" s="19" t="n">
        <f aca="false">IF(OR(VLOOKUP(A6707,Personal!$A$6:$F$112,5,FALSE())&lt;&gt;"Sí",N6707="No aplica"),0,'Catàleg GRAE'!D57)</f>
        <v>1</v>
      </c>
      <c r="I6707" s="20"/>
      <c r="J6707" s="20"/>
      <c r="K6707" s="20"/>
      <c r="L6707" s="21"/>
      <c r="M6707" s="21"/>
      <c r="N6707" s="20"/>
      <c r="O6707" s="20"/>
      <c r="P6707" s="19" t="str">
        <f aca="false">IF(I6707="","",I6707-H6707)</f>
        <v/>
      </c>
      <c r="Q6707" s="19" t="str">
        <f aca="true">IF(B6707="","",IF(N6707="No aplica","No aplica",IF(I6707="","Pendent",IF(N6707="Per substituir","Substituir",IF(OR(N6707="No localitzat",N6707="No lliurat"),"Reposar",IF(I6707&lt;H6707,"Reposar",IF(I6707&gt;H6707,"Revisar excedent",IF(AND(G6707="Sí",M6707&lt;&gt;"",M6707&lt;TODAY()),"EPI caducat",IF(AND(G6707="Sí",M6707&lt;&gt;"",M6707&lt;=TODAY()+90),"EPI caduca ≤90 dies",IF(OR(N6707="Deteriorat usable",N6707="Revisió necessària"),"Revisar","OK"))))))))))</f>
      </c>
      <c r="R6707" s="20"/>
    </row>
    <row r="6708" customFormat="false" ht="15" hidden="false" customHeight="false" outlineLevel="0" collapsed="false">
      <c r="A6708" s="19" t="n">
        <v>62</v>
      </c>
      <c r="B6708" s="19" t="n">
        <f aca="false">IFERROR(VLOOKUP(A6708,Personal!$A$6:$F$112,2,FALSE()),"")</f>
        <v>0</v>
      </c>
      <c r="C6708" s="19" t="str">
        <f aca="false">IFERROR(VLOOKUP(A6708,Personal!$A$6:$F$112,3,FALSE()),"")</f>
        <v>Valls</v>
      </c>
      <c r="D6708" s="19" t="s">
        <v>137</v>
      </c>
      <c r="E6708" s="19" t="s">
        <v>147</v>
      </c>
      <c r="F6708" s="19" t="s">
        <v>148</v>
      </c>
      <c r="G6708" s="19" t="s">
        <v>291</v>
      </c>
      <c r="H6708" s="19" t="n">
        <f aca="false">IF(OR(VLOOKUP(A6708,Personal!$A$6:$F$112,5,FALSE())&lt;&gt;"Sí",N6708="No aplica"),0,'Catàleg GRAE'!D58)</f>
        <v>1</v>
      </c>
      <c r="I6708" s="20"/>
      <c r="J6708" s="20"/>
      <c r="K6708" s="20"/>
      <c r="L6708" s="21"/>
      <c r="M6708" s="21"/>
      <c r="N6708" s="20"/>
      <c r="O6708" s="20"/>
      <c r="P6708" s="19" t="str">
        <f aca="false">IF(I6708="","",I6708-H6708)</f>
        <v/>
      </c>
      <c r="Q6708" s="19" t="str">
        <f aca="true">IF(B6708="","",IF(N6708="No aplica","No aplica",IF(I6708="","Pendent",IF(N6708="Per substituir","Substituir",IF(OR(N6708="No localitzat",N6708="No lliurat"),"Reposar",IF(I6708&lt;H6708,"Reposar",IF(I6708&gt;H6708,"Revisar excedent",IF(AND(G6708="Sí",M6708&lt;&gt;"",M6708&lt;TODAY()),"EPI caducat",IF(AND(G6708="Sí",M6708&lt;&gt;"",M6708&lt;=TODAY()+90),"EPI caduca ≤90 dies",IF(OR(N6708="Deteriorat usable",N6708="Revisió necessària"),"Revisar","OK"))))))))))</f>
      </c>
      <c r="R6708" s="20"/>
    </row>
    <row r="6709" customFormat="false" ht="15" hidden="false" customHeight="false" outlineLevel="0" collapsed="false">
      <c r="A6709" s="19" t="n">
        <v>62</v>
      </c>
      <c r="B6709" s="19" t="n">
        <f aca="false">IFERROR(VLOOKUP(A6709,Personal!$A$6:$F$112,2,FALSE()),"")</f>
        <v>0</v>
      </c>
      <c r="C6709" s="19" t="str">
        <f aca="false">IFERROR(VLOOKUP(A6709,Personal!$A$6:$F$112,3,FALSE()),"")</f>
        <v>Valls</v>
      </c>
      <c r="D6709" s="19" t="s">
        <v>125</v>
      </c>
      <c r="E6709" s="19" t="s">
        <v>149</v>
      </c>
      <c r="F6709" s="19" t="s">
        <v>150</v>
      </c>
      <c r="G6709" s="19" t="s">
        <v>291</v>
      </c>
      <c r="H6709" s="19" t="n">
        <f aca="false">IF(OR(VLOOKUP(A6709,Personal!$A$6:$F$112,5,FALSE())&lt;&gt;"Sí",N6709="No aplica"),0,'Catàleg GRAE'!D59)</f>
        <v>1</v>
      </c>
      <c r="I6709" s="20"/>
      <c r="J6709" s="20"/>
      <c r="K6709" s="20"/>
      <c r="L6709" s="21"/>
      <c r="M6709" s="21"/>
      <c r="N6709" s="20"/>
      <c r="O6709" s="20"/>
      <c r="P6709" s="19" t="str">
        <f aca="false">IF(I6709="","",I6709-H6709)</f>
        <v/>
      </c>
      <c r="Q6709" s="19" t="str">
        <f aca="true">IF(B6709="","",IF(N6709="No aplica","No aplica",IF(I6709="","Pendent",IF(N6709="Per substituir","Substituir",IF(OR(N6709="No localitzat",N6709="No lliurat"),"Reposar",IF(I6709&lt;H6709,"Reposar",IF(I6709&gt;H6709,"Revisar excedent",IF(AND(G6709="Sí",M6709&lt;&gt;"",M6709&lt;TODAY()),"EPI caducat",IF(AND(G6709="Sí",M6709&lt;&gt;"",M6709&lt;=TODAY()+90),"EPI caduca ≤90 dies",IF(OR(N6709="Deteriorat usable",N6709="Revisió necessària"),"Revisar","OK"))))))))))</f>
      </c>
      <c r="R6709" s="20"/>
    </row>
    <row r="6710" customFormat="false" ht="15" hidden="false" customHeight="false" outlineLevel="0" collapsed="false">
      <c r="A6710" s="19" t="n">
        <v>62</v>
      </c>
      <c r="B6710" s="19" t="n">
        <f aca="false">IFERROR(VLOOKUP(A6710,Personal!$A$6:$F$112,2,FALSE()),"")</f>
        <v>0</v>
      </c>
      <c r="C6710" s="19" t="str">
        <f aca="false">IFERROR(VLOOKUP(A6710,Personal!$A$6:$F$112,3,FALSE()),"")</f>
        <v>Valls</v>
      </c>
      <c r="D6710" s="19" t="s">
        <v>125</v>
      </c>
      <c r="E6710" s="19" t="s">
        <v>151</v>
      </c>
      <c r="F6710" s="19" t="s">
        <v>152</v>
      </c>
      <c r="G6710" s="19" t="s">
        <v>291</v>
      </c>
      <c r="H6710" s="19" t="n">
        <f aca="false">IF(OR(VLOOKUP(A6710,Personal!$A$6:$F$112,5,FALSE())&lt;&gt;"Sí",N6710="No aplica"),0,'Catàleg GRAE'!D60)</f>
        <v>1</v>
      </c>
      <c r="I6710" s="20"/>
      <c r="J6710" s="20"/>
      <c r="K6710" s="20"/>
      <c r="L6710" s="21"/>
      <c r="M6710" s="21"/>
      <c r="N6710" s="20"/>
      <c r="O6710" s="20"/>
      <c r="P6710" s="19" t="str">
        <f aca="false">IF(I6710="","",I6710-H6710)</f>
        <v/>
      </c>
      <c r="Q6710" s="19" t="str">
        <f aca="true">IF(B6710="","",IF(N6710="No aplica","No aplica",IF(I6710="","Pendent",IF(N6710="Per substituir","Substituir",IF(OR(N6710="No localitzat",N6710="No lliurat"),"Reposar",IF(I6710&lt;H6710,"Reposar",IF(I6710&gt;H6710,"Revisar excedent",IF(AND(G6710="Sí",M6710&lt;&gt;"",M6710&lt;TODAY()),"EPI caducat",IF(AND(G6710="Sí",M6710&lt;&gt;"",M6710&lt;=TODAY()+90),"EPI caduca ≤90 dies",IF(OR(N6710="Deteriorat usable",N6710="Revisió necessària"),"Revisar","OK"))))))))))</f>
      </c>
      <c r="R6710" s="20"/>
    </row>
    <row r="6711" customFormat="false" ht="15" hidden="false" customHeight="false" outlineLevel="0" collapsed="false">
      <c r="A6711" s="19" t="n">
        <v>62</v>
      </c>
      <c r="B6711" s="19" t="n">
        <f aca="false">IFERROR(VLOOKUP(A6711,Personal!$A$6:$F$112,2,FALSE()),"")</f>
        <v>0</v>
      </c>
      <c r="C6711" s="19" t="str">
        <f aca="false">IFERROR(VLOOKUP(A6711,Personal!$A$6:$F$112,3,FALSE()),"")</f>
        <v>Valls</v>
      </c>
      <c r="D6711" s="19" t="s">
        <v>153</v>
      </c>
      <c r="E6711" s="19" t="s">
        <v>154</v>
      </c>
      <c r="F6711" s="19" t="s">
        <v>155</v>
      </c>
      <c r="G6711" s="19" t="s">
        <v>291</v>
      </c>
      <c r="H6711" s="19" t="n">
        <f aca="false">IF(OR(VLOOKUP(A6711,Personal!$A$6:$F$112,5,FALSE())&lt;&gt;"Sí",N6711="No aplica"),0,'Catàleg GRAE'!D61)</f>
        <v>1</v>
      </c>
      <c r="I6711" s="20"/>
      <c r="J6711" s="20"/>
      <c r="K6711" s="20"/>
      <c r="L6711" s="21"/>
      <c r="M6711" s="21"/>
      <c r="N6711" s="20"/>
      <c r="O6711" s="20"/>
      <c r="P6711" s="19" t="str">
        <f aca="false">IF(I6711="","",I6711-H6711)</f>
        <v/>
      </c>
      <c r="Q6711" s="19" t="str">
        <f aca="true">IF(B6711="","",IF(N6711="No aplica","No aplica",IF(I6711="","Pendent",IF(N6711="Per substituir","Substituir",IF(OR(N6711="No localitzat",N6711="No lliurat"),"Reposar",IF(I6711&lt;H6711,"Reposar",IF(I6711&gt;H6711,"Revisar excedent",IF(AND(G6711="Sí",M6711&lt;&gt;"",M6711&lt;TODAY()),"EPI caducat",IF(AND(G6711="Sí",M6711&lt;&gt;"",M6711&lt;=TODAY()+90),"EPI caduca ≤90 dies",IF(OR(N6711="Deteriorat usable",N6711="Revisió necessària"),"Revisar","OK"))))))))))</f>
      </c>
      <c r="R6711" s="20"/>
    </row>
    <row r="6712" customFormat="false" ht="15" hidden="false" customHeight="false" outlineLevel="0" collapsed="false">
      <c r="A6712" s="19" t="n">
        <v>62</v>
      </c>
      <c r="B6712" s="19" t="n">
        <f aca="false">IFERROR(VLOOKUP(A6712,Personal!$A$6:$F$112,2,FALSE()),"")</f>
        <v>0</v>
      </c>
      <c r="C6712" s="19" t="str">
        <f aca="false">IFERROR(VLOOKUP(A6712,Personal!$A$6:$F$112,3,FALSE()),"")</f>
        <v>Valls</v>
      </c>
      <c r="D6712" s="19" t="s">
        <v>37</v>
      </c>
      <c r="E6712" s="19" t="s">
        <v>156</v>
      </c>
      <c r="F6712" s="19" t="s">
        <v>157</v>
      </c>
      <c r="G6712" s="19" t="s">
        <v>291</v>
      </c>
      <c r="H6712" s="19" t="n">
        <f aca="false">IF(OR(VLOOKUP(A6712,Personal!$A$6:$F$112,5,FALSE())&lt;&gt;"Sí",N6712="No aplica"),0,'Catàleg GRAE'!D62)</f>
        <v>1</v>
      </c>
      <c r="I6712" s="20"/>
      <c r="J6712" s="20"/>
      <c r="K6712" s="20"/>
      <c r="L6712" s="21"/>
      <c r="M6712" s="21"/>
      <c r="N6712" s="20"/>
      <c r="O6712" s="20"/>
      <c r="P6712" s="19" t="str">
        <f aca="false">IF(I6712="","",I6712-H6712)</f>
        <v/>
      </c>
      <c r="Q6712" s="19" t="str">
        <f aca="true">IF(B6712="","",IF(N6712="No aplica","No aplica",IF(I6712="","Pendent",IF(N6712="Per substituir","Substituir",IF(OR(N6712="No localitzat",N6712="No lliurat"),"Reposar",IF(I6712&lt;H6712,"Reposar",IF(I6712&gt;H6712,"Revisar excedent",IF(AND(G6712="Sí",M6712&lt;&gt;"",M6712&lt;TODAY()),"EPI caducat",IF(AND(G6712="Sí",M6712&lt;&gt;"",M6712&lt;=TODAY()+90),"EPI caduca ≤90 dies",IF(OR(N6712="Deteriorat usable",N6712="Revisió necessària"),"Revisar","OK"))))))))))</f>
      </c>
      <c r="R6712" s="20"/>
    </row>
    <row r="6713" customFormat="false" ht="15" hidden="false" customHeight="false" outlineLevel="0" collapsed="false">
      <c r="A6713" s="19" t="n">
        <v>62</v>
      </c>
      <c r="B6713" s="19" t="n">
        <f aca="false">IFERROR(VLOOKUP(A6713,Personal!$A$6:$F$112,2,FALSE()),"")</f>
        <v>0</v>
      </c>
      <c r="C6713" s="19" t="str">
        <f aca="false">IFERROR(VLOOKUP(A6713,Personal!$A$6:$F$112,3,FALSE()),"")</f>
        <v>Valls</v>
      </c>
      <c r="D6713" s="19" t="s">
        <v>37</v>
      </c>
      <c r="E6713" s="19" t="s">
        <v>158</v>
      </c>
      <c r="F6713" s="19" t="s">
        <v>159</v>
      </c>
      <c r="G6713" s="19" t="s">
        <v>291</v>
      </c>
      <c r="H6713" s="19" t="n">
        <f aca="false">IF(OR(VLOOKUP(A6713,Personal!$A$6:$F$112,5,FALSE())&lt;&gt;"Sí",N6713="No aplica"),0,'Catàleg GRAE'!D63)</f>
        <v>1</v>
      </c>
      <c r="I6713" s="20"/>
      <c r="J6713" s="20"/>
      <c r="K6713" s="20"/>
      <c r="L6713" s="21"/>
      <c r="M6713" s="21"/>
      <c r="N6713" s="20"/>
      <c r="O6713" s="20"/>
      <c r="P6713" s="19" t="str">
        <f aca="false">IF(I6713="","",I6713-H6713)</f>
        <v/>
      </c>
      <c r="Q6713" s="19" t="str">
        <f aca="true">IF(B6713="","",IF(N6713="No aplica","No aplica",IF(I6713="","Pendent",IF(N6713="Per substituir","Substituir",IF(OR(N6713="No localitzat",N6713="No lliurat"),"Reposar",IF(I6713&lt;H6713,"Reposar",IF(I6713&gt;H6713,"Revisar excedent",IF(AND(G6713="Sí",M6713&lt;&gt;"",M6713&lt;TODAY()),"EPI caducat",IF(AND(G6713="Sí",M6713&lt;&gt;"",M6713&lt;=TODAY()+90),"EPI caduca ≤90 dies",IF(OR(N6713="Deteriorat usable",N6713="Revisió necessària"),"Revisar","OK"))))))))))</f>
      </c>
      <c r="R6713" s="20"/>
    </row>
    <row r="6714" customFormat="false" ht="15" hidden="false" customHeight="false" outlineLevel="0" collapsed="false">
      <c r="A6714" s="19" t="n">
        <v>62</v>
      </c>
      <c r="B6714" s="19" t="n">
        <f aca="false">IFERROR(VLOOKUP(A6714,Personal!$A$6:$F$112,2,FALSE()),"")</f>
        <v>0</v>
      </c>
      <c r="C6714" s="19" t="str">
        <f aca="false">IFERROR(VLOOKUP(A6714,Personal!$A$6:$F$112,3,FALSE()),"")</f>
        <v>Valls</v>
      </c>
      <c r="D6714" s="19" t="s">
        <v>160</v>
      </c>
      <c r="E6714" s="19" t="s">
        <v>161</v>
      </c>
      <c r="F6714" s="19" t="s">
        <v>162</v>
      </c>
      <c r="G6714" s="19" t="s">
        <v>291</v>
      </c>
      <c r="H6714" s="19" t="n">
        <f aca="false">IF(OR(VLOOKUP(A6714,Personal!$A$6:$F$112,5,FALSE())&lt;&gt;"Sí",N6714="No aplica"),0,'Catàleg GRAE'!D64)</f>
        <v>1</v>
      </c>
      <c r="I6714" s="20"/>
      <c r="J6714" s="20"/>
      <c r="K6714" s="20"/>
      <c r="L6714" s="21"/>
      <c r="M6714" s="21"/>
      <c r="N6714" s="20"/>
      <c r="O6714" s="20"/>
      <c r="P6714" s="19" t="str">
        <f aca="false">IF(I6714="","",I6714-H6714)</f>
        <v/>
      </c>
      <c r="Q6714" s="19" t="str">
        <f aca="true">IF(B6714="","",IF(N6714="No aplica","No aplica",IF(I6714="","Pendent",IF(N6714="Per substituir","Substituir",IF(OR(N6714="No localitzat",N6714="No lliurat"),"Reposar",IF(I6714&lt;H6714,"Reposar",IF(I6714&gt;H6714,"Revisar excedent",IF(AND(G6714="Sí",M6714&lt;&gt;"",M6714&lt;TODAY()),"EPI caducat",IF(AND(G6714="Sí",M6714&lt;&gt;"",M6714&lt;=TODAY()+90),"EPI caduca ≤90 dies",IF(OR(N6714="Deteriorat usable",N6714="Revisió necessària"),"Revisar","OK"))))))))))</f>
      </c>
      <c r="R6714" s="20"/>
    </row>
    <row r="6715" customFormat="false" ht="15" hidden="false" customHeight="false" outlineLevel="0" collapsed="false">
      <c r="A6715" s="19" t="n">
        <v>62</v>
      </c>
      <c r="B6715" s="19" t="n">
        <f aca="false">IFERROR(VLOOKUP(A6715,Personal!$A$6:$F$112,2,FALSE()),"")</f>
        <v>0</v>
      </c>
      <c r="C6715" s="19" t="str">
        <f aca="false">IFERROR(VLOOKUP(A6715,Personal!$A$6:$F$112,3,FALSE()),"")</f>
        <v>Valls</v>
      </c>
      <c r="D6715" s="19" t="s">
        <v>137</v>
      </c>
      <c r="E6715" s="19" t="s">
        <v>163</v>
      </c>
      <c r="F6715" s="19" t="s">
        <v>164</v>
      </c>
      <c r="G6715" s="19" t="s">
        <v>272</v>
      </c>
      <c r="H6715" s="19" t="n">
        <f aca="false">IF(OR(VLOOKUP(A6715,Personal!$A$6:$F$112,5,FALSE())&lt;&gt;"Sí",N6715="No aplica"),0,'Catàleg GRAE'!D65)</f>
        <v>1</v>
      </c>
      <c r="I6715" s="20"/>
      <c r="J6715" s="20"/>
      <c r="K6715" s="20"/>
      <c r="L6715" s="21"/>
      <c r="M6715" s="21"/>
      <c r="N6715" s="20"/>
      <c r="O6715" s="20"/>
      <c r="P6715" s="19" t="str">
        <f aca="false">IF(I6715="","",I6715-H6715)</f>
        <v/>
      </c>
      <c r="Q6715" s="19" t="str">
        <f aca="true">IF(B6715="","",IF(N6715="No aplica","No aplica",IF(I6715="","Pendent",IF(N6715="Per substituir","Substituir",IF(OR(N6715="No localitzat",N6715="No lliurat"),"Reposar",IF(I6715&lt;H6715,"Reposar",IF(I6715&gt;H6715,"Revisar excedent",IF(AND(G6715="Sí",M6715&lt;&gt;"",M6715&lt;TODAY()),"EPI caducat",IF(AND(G6715="Sí",M6715&lt;&gt;"",M6715&lt;=TODAY()+90),"EPI caduca ≤90 dies",IF(OR(N6715="Deteriorat usable",N6715="Revisió necessària"),"Revisar","OK"))))))))))</f>
      </c>
      <c r="R6715" s="20"/>
    </row>
    <row r="6716" customFormat="false" ht="15" hidden="false" customHeight="false" outlineLevel="0" collapsed="false">
      <c r="A6716" s="19" t="n">
        <v>62</v>
      </c>
      <c r="B6716" s="19" t="n">
        <f aca="false">IFERROR(VLOOKUP(A6716,Personal!$A$6:$F$112,2,FALSE()),"")</f>
        <v>0</v>
      </c>
      <c r="C6716" s="19" t="str">
        <f aca="false">IFERROR(VLOOKUP(A6716,Personal!$A$6:$F$112,3,FALSE()),"")</f>
        <v>Valls</v>
      </c>
      <c r="D6716" s="19" t="s">
        <v>132</v>
      </c>
      <c r="E6716" s="19" t="s">
        <v>165</v>
      </c>
      <c r="F6716" s="19" t="s">
        <v>166</v>
      </c>
      <c r="G6716" s="19" t="s">
        <v>272</v>
      </c>
      <c r="H6716" s="19" t="n">
        <f aca="false">IF(OR(VLOOKUP(A6716,Personal!$A$6:$F$112,5,FALSE())&lt;&gt;"Sí",N6716="No aplica"),0,'Catàleg GRAE'!D66)</f>
        <v>1</v>
      </c>
      <c r="I6716" s="20"/>
      <c r="J6716" s="20"/>
      <c r="K6716" s="20"/>
      <c r="L6716" s="21"/>
      <c r="M6716" s="21"/>
      <c r="N6716" s="20"/>
      <c r="O6716" s="20"/>
      <c r="P6716" s="19" t="str">
        <f aca="false">IF(I6716="","",I6716-H6716)</f>
        <v/>
      </c>
      <c r="Q6716" s="19" t="str">
        <f aca="true">IF(B6716="","",IF(N6716="No aplica","No aplica",IF(I6716="","Pendent",IF(N6716="Per substituir","Substituir",IF(OR(N6716="No localitzat",N6716="No lliurat"),"Reposar",IF(I6716&lt;H6716,"Reposar",IF(I6716&gt;H6716,"Revisar excedent",IF(AND(G6716="Sí",M6716&lt;&gt;"",M6716&lt;TODAY()),"EPI caducat",IF(AND(G6716="Sí",M6716&lt;&gt;"",M6716&lt;=TODAY()+90),"EPI caduca ≤90 dies",IF(OR(N6716="Deteriorat usable",N6716="Revisió necessària"),"Revisar","OK"))))))))))</f>
      </c>
      <c r="R6716" s="20"/>
    </row>
    <row r="6717" customFormat="false" ht="15" hidden="false" customHeight="false" outlineLevel="0" collapsed="false">
      <c r="A6717" s="19" t="n">
        <v>62</v>
      </c>
      <c r="B6717" s="19" t="n">
        <f aca="false">IFERROR(VLOOKUP(A6717,Personal!$A$6:$F$112,2,FALSE()),"")</f>
        <v>0</v>
      </c>
      <c r="C6717" s="19" t="str">
        <f aca="false">IFERROR(VLOOKUP(A6717,Personal!$A$6:$F$112,3,FALSE()),"")</f>
        <v>Valls</v>
      </c>
      <c r="D6717" s="19" t="s">
        <v>71</v>
      </c>
      <c r="E6717" s="19" t="s">
        <v>167</v>
      </c>
      <c r="F6717" s="19" t="s">
        <v>168</v>
      </c>
      <c r="G6717" s="19" t="s">
        <v>291</v>
      </c>
      <c r="H6717" s="19" t="n">
        <f aca="false">IF(OR(VLOOKUP(A6717,Personal!$A$6:$F$112,5,FALSE())&lt;&gt;"Sí",N6717="No aplica"),0,'Catàleg GRAE'!D67)</f>
        <v>1</v>
      </c>
      <c r="I6717" s="20"/>
      <c r="J6717" s="20"/>
      <c r="K6717" s="20"/>
      <c r="L6717" s="21"/>
      <c r="M6717" s="21"/>
      <c r="N6717" s="20"/>
      <c r="O6717" s="20"/>
      <c r="P6717" s="19" t="str">
        <f aca="false">IF(I6717="","",I6717-H6717)</f>
        <v/>
      </c>
      <c r="Q6717" s="19" t="str">
        <f aca="true">IF(B6717="","",IF(N6717="No aplica","No aplica",IF(I6717="","Pendent",IF(N6717="Per substituir","Substituir",IF(OR(N6717="No localitzat",N6717="No lliurat"),"Reposar",IF(I6717&lt;H6717,"Reposar",IF(I6717&gt;H6717,"Revisar excedent",IF(AND(G6717="Sí",M6717&lt;&gt;"",M6717&lt;TODAY()),"EPI caducat",IF(AND(G6717="Sí",M6717&lt;&gt;"",M6717&lt;=TODAY()+90),"EPI caduca ≤90 dies",IF(OR(N6717="Deteriorat usable",N6717="Revisió necessària"),"Revisar","OK"))))))))))</f>
      </c>
      <c r="R6717" s="20"/>
    </row>
    <row r="6718" customFormat="false" ht="15" hidden="false" customHeight="false" outlineLevel="0" collapsed="false">
      <c r="A6718" s="19" t="n">
        <v>62</v>
      </c>
      <c r="B6718" s="19" t="n">
        <f aca="false">IFERROR(VLOOKUP(A6718,Personal!$A$6:$F$112,2,FALSE()),"")</f>
        <v>0</v>
      </c>
      <c r="C6718" s="19" t="str">
        <f aca="false">IFERROR(VLOOKUP(A6718,Personal!$A$6:$F$112,3,FALSE()),"")</f>
        <v>Valls</v>
      </c>
      <c r="D6718" s="19" t="s">
        <v>132</v>
      </c>
      <c r="E6718" s="19" t="s">
        <v>169</v>
      </c>
      <c r="F6718" s="19" t="s">
        <v>170</v>
      </c>
      <c r="G6718" s="19" t="s">
        <v>272</v>
      </c>
      <c r="H6718" s="19" t="n">
        <f aca="false">IF(OR(VLOOKUP(A6718,Personal!$A$6:$F$112,5,FALSE())&lt;&gt;"Sí",N6718="No aplica"),0,'Catàleg GRAE'!D68)</f>
        <v>1</v>
      </c>
      <c r="I6718" s="20"/>
      <c r="J6718" s="20"/>
      <c r="K6718" s="20"/>
      <c r="L6718" s="21"/>
      <c r="M6718" s="21"/>
      <c r="N6718" s="20"/>
      <c r="O6718" s="20"/>
      <c r="P6718" s="19" t="str">
        <f aca="false">IF(I6718="","",I6718-H6718)</f>
        <v/>
      </c>
      <c r="Q6718" s="19" t="str">
        <f aca="true">IF(B6718="","",IF(N6718="No aplica","No aplica",IF(I6718="","Pendent",IF(N6718="Per substituir","Substituir",IF(OR(N6718="No localitzat",N6718="No lliurat"),"Reposar",IF(I6718&lt;H6718,"Reposar",IF(I6718&gt;H6718,"Revisar excedent",IF(AND(G6718="Sí",M6718&lt;&gt;"",M6718&lt;TODAY()),"EPI caducat",IF(AND(G6718="Sí",M6718&lt;&gt;"",M6718&lt;=TODAY()+90),"EPI caduca ≤90 dies",IF(OR(N6718="Deteriorat usable",N6718="Revisió necessària"),"Revisar","OK"))))))))))</f>
      </c>
      <c r="R6718" s="20"/>
    </row>
    <row r="6719" customFormat="false" ht="15" hidden="false" customHeight="false" outlineLevel="0" collapsed="false">
      <c r="A6719" s="19" t="n">
        <v>62</v>
      </c>
      <c r="B6719" s="19" t="n">
        <f aca="false">IFERROR(VLOOKUP(A6719,Personal!$A$6:$F$112,2,FALSE()),"")</f>
        <v>0</v>
      </c>
      <c r="C6719" s="19" t="str">
        <f aca="false">IFERROR(VLOOKUP(A6719,Personal!$A$6:$F$112,3,FALSE()),"")</f>
        <v>Valls</v>
      </c>
      <c r="D6719" s="19" t="s">
        <v>142</v>
      </c>
      <c r="E6719" s="19" t="s">
        <v>171</v>
      </c>
      <c r="F6719" s="19" t="s">
        <v>172</v>
      </c>
      <c r="G6719" s="19" t="s">
        <v>272</v>
      </c>
      <c r="H6719" s="19" t="n">
        <f aca="false">IF(OR(VLOOKUP(A6719,Personal!$A$6:$F$112,5,FALSE())&lt;&gt;"Sí",N6719="No aplica"),0,'Catàleg GRAE'!D69)</f>
        <v>1</v>
      </c>
      <c r="I6719" s="20"/>
      <c r="J6719" s="20"/>
      <c r="K6719" s="20"/>
      <c r="L6719" s="21"/>
      <c r="M6719" s="21"/>
      <c r="N6719" s="20"/>
      <c r="O6719" s="20"/>
      <c r="P6719" s="19" t="str">
        <f aca="false">IF(I6719="","",I6719-H6719)</f>
        <v/>
      </c>
      <c r="Q6719" s="19" t="str">
        <f aca="true">IF(B6719="","",IF(N6719="No aplica","No aplica",IF(I6719="","Pendent",IF(N6719="Per substituir","Substituir",IF(OR(N6719="No localitzat",N6719="No lliurat"),"Reposar",IF(I6719&lt;H6719,"Reposar",IF(I6719&gt;H6719,"Revisar excedent",IF(AND(G6719="Sí",M6719&lt;&gt;"",M6719&lt;TODAY()),"EPI caducat",IF(AND(G6719="Sí",M6719&lt;&gt;"",M6719&lt;=TODAY()+90),"EPI caduca ≤90 dies",IF(OR(N6719="Deteriorat usable",N6719="Revisió necessària"),"Revisar","OK"))))))))))</f>
      </c>
      <c r="R6719" s="20"/>
    </row>
    <row r="6720" customFormat="false" ht="15" hidden="false" customHeight="false" outlineLevel="0" collapsed="false">
      <c r="A6720" s="19" t="n">
        <v>62</v>
      </c>
      <c r="B6720" s="19" t="n">
        <f aca="false">IFERROR(VLOOKUP(A6720,Personal!$A$6:$F$112,2,FALSE()),"")</f>
        <v>0</v>
      </c>
      <c r="C6720" s="19" t="str">
        <f aca="false">IFERROR(VLOOKUP(A6720,Personal!$A$6:$F$112,3,FALSE()),"")</f>
        <v>Valls</v>
      </c>
      <c r="D6720" s="19" t="s">
        <v>132</v>
      </c>
      <c r="E6720" s="19" t="s">
        <v>173</v>
      </c>
      <c r="F6720" s="19" t="s">
        <v>174</v>
      </c>
      <c r="G6720" s="19" t="s">
        <v>272</v>
      </c>
      <c r="H6720" s="19" t="n">
        <f aca="false">IF(OR(VLOOKUP(A6720,Personal!$A$6:$F$112,5,FALSE())&lt;&gt;"Sí",N6720="No aplica"),0,'Catàleg GRAE'!D70)</f>
        <v>1</v>
      </c>
      <c r="I6720" s="20"/>
      <c r="J6720" s="20"/>
      <c r="K6720" s="20"/>
      <c r="L6720" s="21"/>
      <c r="M6720" s="21"/>
      <c r="N6720" s="20"/>
      <c r="O6720" s="20"/>
      <c r="P6720" s="19" t="str">
        <f aca="false">IF(I6720="","",I6720-H6720)</f>
        <v/>
      </c>
      <c r="Q6720" s="19" t="str">
        <f aca="true">IF(B6720="","",IF(N6720="No aplica","No aplica",IF(I6720="","Pendent",IF(N6720="Per substituir","Substituir",IF(OR(N6720="No localitzat",N6720="No lliurat"),"Reposar",IF(I6720&lt;H6720,"Reposar",IF(I6720&gt;H6720,"Revisar excedent",IF(AND(G6720="Sí",M6720&lt;&gt;"",M6720&lt;TODAY()),"EPI caducat",IF(AND(G6720="Sí",M6720&lt;&gt;"",M6720&lt;=TODAY()+90),"EPI caduca ≤90 dies",IF(OR(N6720="Deteriorat usable",N6720="Revisió necessària"),"Revisar","OK"))))))))))</f>
      </c>
      <c r="R6720" s="20"/>
    </row>
    <row r="6721" customFormat="false" ht="15" hidden="false" customHeight="false" outlineLevel="0" collapsed="false">
      <c r="A6721" s="19" t="n">
        <v>62</v>
      </c>
      <c r="B6721" s="19" t="n">
        <f aca="false">IFERROR(VLOOKUP(A6721,Personal!$A$6:$F$112,2,FALSE()),"")</f>
        <v>0</v>
      </c>
      <c r="C6721" s="19" t="str">
        <f aca="false">IFERROR(VLOOKUP(A6721,Personal!$A$6:$F$112,3,FALSE()),"")</f>
        <v>Valls</v>
      </c>
      <c r="D6721" s="19" t="s">
        <v>132</v>
      </c>
      <c r="E6721" s="19" t="s">
        <v>175</v>
      </c>
      <c r="F6721" s="19" t="s">
        <v>176</v>
      </c>
      <c r="G6721" s="19" t="s">
        <v>272</v>
      </c>
      <c r="H6721" s="19" t="n">
        <f aca="false">IF(OR(VLOOKUP(A6721,Personal!$A$6:$F$112,5,FALSE())&lt;&gt;"Sí",N6721="No aplica"),0,'Catàleg GRAE'!D71)</f>
        <v>1</v>
      </c>
      <c r="I6721" s="20"/>
      <c r="J6721" s="20"/>
      <c r="K6721" s="20"/>
      <c r="L6721" s="21"/>
      <c r="M6721" s="21"/>
      <c r="N6721" s="20"/>
      <c r="O6721" s="20"/>
      <c r="P6721" s="19" t="str">
        <f aca="false">IF(I6721="","",I6721-H6721)</f>
        <v/>
      </c>
      <c r="Q6721" s="19" t="str">
        <f aca="true">IF(B6721="","",IF(N6721="No aplica","No aplica",IF(I6721="","Pendent",IF(N6721="Per substituir","Substituir",IF(OR(N6721="No localitzat",N6721="No lliurat"),"Reposar",IF(I6721&lt;H6721,"Reposar",IF(I6721&gt;H6721,"Revisar excedent",IF(AND(G6721="Sí",M6721&lt;&gt;"",M6721&lt;TODAY()),"EPI caducat",IF(AND(G6721="Sí",M6721&lt;&gt;"",M6721&lt;=TODAY()+90),"EPI caduca ≤90 dies",IF(OR(N6721="Deteriorat usable",N6721="Revisió necessària"),"Revisar","OK"))))))))))</f>
      </c>
      <c r="R6721" s="20"/>
    </row>
    <row r="6722" customFormat="false" ht="15" hidden="false" customHeight="false" outlineLevel="0" collapsed="false">
      <c r="A6722" s="19" t="n">
        <v>62</v>
      </c>
      <c r="B6722" s="19" t="n">
        <f aca="false">IFERROR(VLOOKUP(A6722,Personal!$A$6:$F$112,2,FALSE()),"")</f>
        <v>0</v>
      </c>
      <c r="C6722" s="19" t="str">
        <f aca="false">IFERROR(VLOOKUP(A6722,Personal!$A$6:$F$112,3,FALSE()),"")</f>
        <v>Valls</v>
      </c>
      <c r="D6722" s="19" t="s">
        <v>177</v>
      </c>
      <c r="E6722" s="19" t="s">
        <v>178</v>
      </c>
      <c r="F6722" s="19" t="s">
        <v>179</v>
      </c>
      <c r="G6722" s="19" t="s">
        <v>272</v>
      </c>
      <c r="H6722" s="19" t="n">
        <f aca="false">IF(OR(VLOOKUP(A6722,Personal!$A$6:$F$112,5,FALSE())&lt;&gt;"Sí",N6722="No aplica"),0,'Catàleg GRAE'!D72)</f>
        <v>1</v>
      </c>
      <c r="I6722" s="20"/>
      <c r="J6722" s="20"/>
      <c r="K6722" s="20"/>
      <c r="L6722" s="21"/>
      <c r="M6722" s="21"/>
      <c r="N6722" s="20"/>
      <c r="O6722" s="20"/>
      <c r="P6722" s="19" t="str">
        <f aca="false">IF(I6722="","",I6722-H6722)</f>
        <v/>
      </c>
      <c r="Q6722" s="19" t="str">
        <f aca="true">IF(B6722="","",IF(N6722="No aplica","No aplica",IF(I6722="","Pendent",IF(N6722="Per substituir","Substituir",IF(OR(N6722="No localitzat",N6722="No lliurat"),"Reposar",IF(I6722&lt;H6722,"Reposar",IF(I6722&gt;H6722,"Revisar excedent",IF(AND(G6722="Sí",M6722&lt;&gt;"",M6722&lt;TODAY()),"EPI caducat",IF(AND(G6722="Sí",M6722&lt;&gt;"",M6722&lt;=TODAY()+90),"EPI caduca ≤90 dies",IF(OR(N6722="Deteriorat usable",N6722="Revisió necessària"),"Revisar","OK"))))))))))</f>
      </c>
      <c r="R6722" s="20"/>
    </row>
    <row r="6723" customFormat="false" ht="15" hidden="false" customHeight="false" outlineLevel="0" collapsed="false">
      <c r="A6723" s="19" t="n">
        <v>62</v>
      </c>
      <c r="B6723" s="19" t="n">
        <f aca="false">IFERROR(VLOOKUP(A6723,Personal!$A$6:$F$112,2,FALSE()),"")</f>
        <v>0</v>
      </c>
      <c r="C6723" s="19" t="str">
        <f aca="false">IFERROR(VLOOKUP(A6723,Personal!$A$6:$F$112,3,FALSE()),"")</f>
        <v>Valls</v>
      </c>
      <c r="D6723" s="19" t="s">
        <v>177</v>
      </c>
      <c r="E6723" s="19" t="s">
        <v>180</v>
      </c>
      <c r="F6723" s="19" t="s">
        <v>181</v>
      </c>
      <c r="G6723" s="19" t="s">
        <v>272</v>
      </c>
      <c r="H6723" s="19" t="n">
        <f aca="false">IF(OR(VLOOKUP(A6723,Personal!$A$6:$F$112,5,FALSE())&lt;&gt;"Sí",N6723="No aplica"),0,'Catàleg GRAE'!D73)</f>
        <v>1</v>
      </c>
      <c r="I6723" s="20"/>
      <c r="J6723" s="20"/>
      <c r="K6723" s="20"/>
      <c r="L6723" s="21"/>
      <c r="M6723" s="21"/>
      <c r="N6723" s="20"/>
      <c r="O6723" s="20"/>
      <c r="P6723" s="19" t="str">
        <f aca="false">IF(I6723="","",I6723-H6723)</f>
        <v/>
      </c>
      <c r="Q6723" s="19" t="str">
        <f aca="true">IF(B6723="","",IF(N6723="No aplica","No aplica",IF(I6723="","Pendent",IF(N6723="Per substituir","Substituir",IF(OR(N6723="No localitzat",N6723="No lliurat"),"Reposar",IF(I6723&lt;H6723,"Reposar",IF(I6723&gt;H6723,"Revisar excedent",IF(AND(G6723="Sí",M6723&lt;&gt;"",M6723&lt;TODAY()),"EPI caducat",IF(AND(G6723="Sí",M6723&lt;&gt;"",M6723&lt;=TODAY()+90),"EPI caduca ≤90 dies",IF(OR(N6723="Deteriorat usable",N6723="Revisió necessària"),"Revisar","OK"))))))))))</f>
      </c>
      <c r="R6723" s="20"/>
    </row>
    <row r="6724" customFormat="false" ht="15" hidden="false" customHeight="false" outlineLevel="0" collapsed="false">
      <c r="A6724" s="19" t="n">
        <v>62</v>
      </c>
      <c r="B6724" s="19" t="n">
        <f aca="false">IFERROR(VLOOKUP(A6724,Personal!$A$6:$F$112,2,FALSE()),"")</f>
        <v>0</v>
      </c>
      <c r="C6724" s="19" t="str">
        <f aca="false">IFERROR(VLOOKUP(A6724,Personal!$A$6:$F$112,3,FALSE()),"")</f>
        <v>Valls</v>
      </c>
      <c r="D6724" s="19" t="s">
        <v>132</v>
      </c>
      <c r="E6724" s="19" t="s">
        <v>182</v>
      </c>
      <c r="F6724" s="19" t="s">
        <v>183</v>
      </c>
      <c r="G6724" s="19" t="s">
        <v>272</v>
      </c>
      <c r="H6724" s="19" t="n">
        <f aca="false">IF(OR(VLOOKUP(A6724,Personal!$A$6:$F$112,5,FALSE())&lt;&gt;"Sí",N6724="No aplica"),0,'Catàleg GRAE'!D74)</f>
        <v>1</v>
      </c>
      <c r="I6724" s="20"/>
      <c r="J6724" s="20"/>
      <c r="K6724" s="20"/>
      <c r="L6724" s="21"/>
      <c r="M6724" s="21"/>
      <c r="N6724" s="20"/>
      <c r="O6724" s="20"/>
      <c r="P6724" s="19" t="str">
        <f aca="false">IF(I6724="","",I6724-H6724)</f>
        <v/>
      </c>
      <c r="Q6724" s="19" t="str">
        <f aca="true">IF(B6724="","",IF(N6724="No aplica","No aplica",IF(I6724="","Pendent",IF(N6724="Per substituir","Substituir",IF(OR(N6724="No localitzat",N6724="No lliurat"),"Reposar",IF(I6724&lt;H6724,"Reposar",IF(I6724&gt;H6724,"Revisar excedent",IF(AND(G6724="Sí",M6724&lt;&gt;"",M6724&lt;TODAY()),"EPI caducat",IF(AND(G6724="Sí",M6724&lt;&gt;"",M6724&lt;=TODAY()+90),"EPI caduca ≤90 dies",IF(OR(N6724="Deteriorat usable",N6724="Revisió necessària"),"Revisar","OK"))))))))))</f>
      </c>
      <c r="R6724" s="20"/>
    </row>
    <row r="6725" customFormat="false" ht="15" hidden="false" customHeight="false" outlineLevel="0" collapsed="false">
      <c r="A6725" s="19" t="n">
        <v>62</v>
      </c>
      <c r="B6725" s="19" t="n">
        <f aca="false">IFERROR(VLOOKUP(A6725,Personal!$A$6:$F$112,2,FALSE()),"")</f>
        <v>0</v>
      </c>
      <c r="C6725" s="19" t="str">
        <f aca="false">IFERROR(VLOOKUP(A6725,Personal!$A$6:$F$112,3,FALSE()),"")</f>
        <v>Valls</v>
      </c>
      <c r="D6725" s="19" t="s">
        <v>177</v>
      </c>
      <c r="E6725" s="19" t="s">
        <v>184</v>
      </c>
      <c r="F6725" s="19" t="s">
        <v>185</v>
      </c>
      <c r="G6725" s="19" t="s">
        <v>272</v>
      </c>
      <c r="H6725" s="19" t="n">
        <f aca="false">IF(OR(VLOOKUP(A6725,Personal!$A$6:$F$112,5,FALSE())&lt;&gt;"Sí",N6725="No aplica"),0,'Catàleg GRAE'!D75)</f>
        <v>1</v>
      </c>
      <c r="I6725" s="20"/>
      <c r="J6725" s="20"/>
      <c r="K6725" s="20"/>
      <c r="L6725" s="21"/>
      <c r="M6725" s="21"/>
      <c r="N6725" s="20"/>
      <c r="O6725" s="20"/>
      <c r="P6725" s="19" t="str">
        <f aca="false">IF(I6725="","",I6725-H6725)</f>
        <v/>
      </c>
      <c r="Q6725" s="19" t="str">
        <f aca="true">IF(B6725="","",IF(N6725="No aplica","No aplica",IF(I6725="","Pendent",IF(N6725="Per substituir","Substituir",IF(OR(N6725="No localitzat",N6725="No lliurat"),"Reposar",IF(I6725&lt;H6725,"Reposar",IF(I6725&gt;H6725,"Revisar excedent",IF(AND(G6725="Sí",M6725&lt;&gt;"",M6725&lt;TODAY()),"EPI caducat",IF(AND(G6725="Sí",M6725&lt;&gt;"",M6725&lt;=TODAY()+90),"EPI caduca ≤90 dies",IF(OR(N6725="Deteriorat usable",N6725="Revisió necessària"),"Revisar","OK"))))))))))</f>
      </c>
      <c r="R6725" s="20"/>
    </row>
    <row r="6726" customFormat="false" ht="15" hidden="false" customHeight="false" outlineLevel="0" collapsed="false">
      <c r="A6726" s="19" t="n">
        <v>62</v>
      </c>
      <c r="B6726" s="19" t="n">
        <f aca="false">IFERROR(VLOOKUP(A6726,Personal!$A$6:$F$112,2,FALSE()),"")</f>
        <v>0</v>
      </c>
      <c r="C6726" s="19" t="str">
        <f aca="false">IFERROR(VLOOKUP(A6726,Personal!$A$6:$F$112,3,FALSE()),"")</f>
        <v>Valls</v>
      </c>
      <c r="D6726" s="19" t="s">
        <v>142</v>
      </c>
      <c r="E6726" s="19" t="s">
        <v>186</v>
      </c>
      <c r="F6726" s="19" t="s">
        <v>187</v>
      </c>
      <c r="G6726" s="19" t="s">
        <v>272</v>
      </c>
      <c r="H6726" s="19" t="n">
        <f aca="false">IF(OR(VLOOKUP(A6726,Personal!$A$6:$F$112,5,FALSE())&lt;&gt;"Sí",N6726="No aplica"),0,'Catàleg GRAE'!D76)</f>
        <v>1</v>
      </c>
      <c r="I6726" s="20"/>
      <c r="J6726" s="20"/>
      <c r="K6726" s="20"/>
      <c r="L6726" s="21"/>
      <c r="M6726" s="21"/>
      <c r="N6726" s="20"/>
      <c r="O6726" s="20"/>
      <c r="P6726" s="19" t="str">
        <f aca="false">IF(I6726="","",I6726-H6726)</f>
        <v/>
      </c>
      <c r="Q6726" s="19" t="str">
        <f aca="true">IF(B6726="","",IF(N6726="No aplica","No aplica",IF(I6726="","Pendent",IF(N6726="Per substituir","Substituir",IF(OR(N6726="No localitzat",N6726="No lliurat"),"Reposar",IF(I6726&lt;H6726,"Reposar",IF(I6726&gt;H6726,"Revisar excedent",IF(AND(G6726="Sí",M6726&lt;&gt;"",M6726&lt;TODAY()),"EPI caducat",IF(AND(G6726="Sí",M6726&lt;&gt;"",M6726&lt;=TODAY()+90),"EPI caduca ≤90 dies",IF(OR(N6726="Deteriorat usable",N6726="Revisió necessària"),"Revisar","OK"))))))))))</f>
      </c>
      <c r="R6726" s="20"/>
    </row>
    <row r="6727" customFormat="false" ht="15" hidden="false" customHeight="false" outlineLevel="0" collapsed="false">
      <c r="A6727" s="19" t="n">
        <v>62</v>
      </c>
      <c r="B6727" s="19" t="n">
        <f aca="false">IFERROR(VLOOKUP(A6727,Personal!$A$6:$F$112,2,FALSE()),"")</f>
        <v>0</v>
      </c>
      <c r="C6727" s="19" t="str">
        <f aca="false">IFERROR(VLOOKUP(A6727,Personal!$A$6:$F$112,3,FALSE()),"")</f>
        <v>Valls</v>
      </c>
      <c r="D6727" s="19" t="s">
        <v>177</v>
      </c>
      <c r="E6727" s="19" t="s">
        <v>188</v>
      </c>
      <c r="F6727" s="19" t="s">
        <v>189</v>
      </c>
      <c r="G6727" s="19" t="s">
        <v>272</v>
      </c>
      <c r="H6727" s="19" t="n">
        <f aca="false">IF(OR(VLOOKUP(A6727,Personal!$A$6:$F$112,5,FALSE())&lt;&gt;"Sí",N6727="No aplica"),0,'Catàleg GRAE'!D77)</f>
        <v>1</v>
      </c>
      <c r="I6727" s="20"/>
      <c r="J6727" s="20"/>
      <c r="K6727" s="20"/>
      <c r="L6727" s="21"/>
      <c r="M6727" s="21"/>
      <c r="N6727" s="20"/>
      <c r="O6727" s="20"/>
      <c r="P6727" s="19" t="str">
        <f aca="false">IF(I6727="","",I6727-H6727)</f>
        <v/>
      </c>
      <c r="Q6727" s="19" t="str">
        <f aca="true">IF(B6727="","",IF(N6727="No aplica","No aplica",IF(I6727="","Pendent",IF(N6727="Per substituir","Substituir",IF(OR(N6727="No localitzat",N6727="No lliurat"),"Reposar",IF(I6727&lt;H6727,"Reposar",IF(I6727&gt;H6727,"Revisar excedent",IF(AND(G6727="Sí",M6727&lt;&gt;"",M6727&lt;TODAY()),"EPI caducat",IF(AND(G6727="Sí",M6727&lt;&gt;"",M6727&lt;=TODAY()+90),"EPI caduca ≤90 dies",IF(OR(N6727="Deteriorat usable",N6727="Revisió necessària"),"Revisar","OK"))))))))))</f>
      </c>
      <c r="R6727" s="20"/>
    </row>
    <row r="6728" customFormat="false" ht="15" hidden="false" customHeight="false" outlineLevel="0" collapsed="false">
      <c r="A6728" s="19" t="n">
        <v>62</v>
      </c>
      <c r="B6728" s="19" t="n">
        <f aca="false">IFERROR(VLOOKUP(A6728,Personal!$A$6:$F$112,2,FALSE()),"")</f>
        <v>0</v>
      </c>
      <c r="C6728" s="19" t="str">
        <f aca="false">IFERROR(VLOOKUP(A6728,Personal!$A$6:$F$112,3,FALSE()),"")</f>
        <v>Valls</v>
      </c>
      <c r="D6728" s="19" t="s">
        <v>132</v>
      </c>
      <c r="E6728" s="19" t="s">
        <v>190</v>
      </c>
      <c r="F6728" s="19" t="s">
        <v>191</v>
      </c>
      <c r="G6728" s="19" t="s">
        <v>272</v>
      </c>
      <c r="H6728" s="19" t="n">
        <f aca="false">IF(OR(VLOOKUP(A6728,Personal!$A$6:$F$112,5,FALSE())&lt;&gt;"Sí",N6728="No aplica"),0,'Catàleg GRAE'!D78)</f>
        <v>1</v>
      </c>
      <c r="I6728" s="20"/>
      <c r="J6728" s="20"/>
      <c r="K6728" s="20"/>
      <c r="L6728" s="21"/>
      <c r="M6728" s="21"/>
      <c r="N6728" s="20"/>
      <c r="O6728" s="20"/>
      <c r="P6728" s="19" t="str">
        <f aca="false">IF(I6728="","",I6728-H6728)</f>
        <v/>
      </c>
      <c r="Q6728" s="19" t="str">
        <f aca="true">IF(B6728="","",IF(N6728="No aplica","No aplica",IF(I6728="","Pendent",IF(N6728="Per substituir","Substituir",IF(OR(N6728="No localitzat",N6728="No lliurat"),"Reposar",IF(I6728&lt;H6728,"Reposar",IF(I6728&gt;H6728,"Revisar excedent",IF(AND(G6728="Sí",M6728&lt;&gt;"",M6728&lt;TODAY()),"EPI caducat",IF(AND(G6728="Sí",M6728&lt;&gt;"",M6728&lt;=TODAY()+90),"EPI caduca ≤90 dies",IF(OR(N6728="Deteriorat usable",N6728="Revisió necessària"),"Revisar","OK"))))))))))</f>
      </c>
      <c r="R6728" s="20"/>
    </row>
    <row r="6729" customFormat="false" ht="15" hidden="false" customHeight="false" outlineLevel="0" collapsed="false">
      <c r="A6729" s="19" t="n">
        <v>62</v>
      </c>
      <c r="B6729" s="19" t="n">
        <f aca="false">IFERROR(VLOOKUP(A6729,Personal!$A$6:$F$112,2,FALSE()),"")</f>
        <v>0</v>
      </c>
      <c r="C6729" s="19" t="str">
        <f aca="false">IFERROR(VLOOKUP(A6729,Personal!$A$6:$F$112,3,FALSE()),"")</f>
        <v>Valls</v>
      </c>
      <c r="D6729" s="19" t="s">
        <v>177</v>
      </c>
      <c r="E6729" s="19" t="s">
        <v>192</v>
      </c>
      <c r="F6729" s="19" t="s">
        <v>193</v>
      </c>
      <c r="G6729" s="19" t="s">
        <v>272</v>
      </c>
      <c r="H6729" s="19" t="n">
        <f aca="false">IF(OR(VLOOKUP(A6729,Personal!$A$6:$F$112,5,FALSE())&lt;&gt;"Sí",N6729="No aplica"),0,'Catàleg GRAE'!D79)</f>
        <v>8</v>
      </c>
      <c r="I6729" s="20"/>
      <c r="J6729" s="20"/>
      <c r="K6729" s="20"/>
      <c r="L6729" s="21"/>
      <c r="M6729" s="21"/>
      <c r="N6729" s="20"/>
      <c r="O6729" s="20"/>
      <c r="P6729" s="19" t="str">
        <f aca="false">IF(I6729="","",I6729-H6729)</f>
        <v/>
      </c>
      <c r="Q6729" s="19" t="str">
        <f aca="true">IF(B6729="","",IF(N6729="No aplica","No aplica",IF(I6729="","Pendent",IF(N6729="Per substituir","Substituir",IF(OR(N6729="No localitzat",N6729="No lliurat"),"Reposar",IF(I6729&lt;H6729,"Reposar",IF(I6729&gt;H6729,"Revisar excedent",IF(AND(G6729="Sí",M6729&lt;&gt;"",M6729&lt;TODAY()),"EPI caducat",IF(AND(G6729="Sí",M6729&lt;&gt;"",M6729&lt;=TODAY()+90),"EPI caduca ≤90 dies",IF(OR(N6729="Deteriorat usable",N6729="Revisió necessària"),"Revisar","OK"))))))))))</f>
      </c>
      <c r="R6729" s="20"/>
    </row>
    <row r="6730" customFormat="false" ht="15" hidden="false" customHeight="false" outlineLevel="0" collapsed="false">
      <c r="A6730" s="19" t="n">
        <v>62</v>
      </c>
      <c r="B6730" s="19" t="n">
        <f aca="false">IFERROR(VLOOKUP(A6730,Personal!$A$6:$F$112,2,FALSE()),"")</f>
        <v>0</v>
      </c>
      <c r="C6730" s="19" t="str">
        <f aca="false">IFERROR(VLOOKUP(A6730,Personal!$A$6:$F$112,3,FALSE()),"")</f>
        <v>Valls</v>
      </c>
      <c r="D6730" s="19" t="s">
        <v>177</v>
      </c>
      <c r="E6730" s="19" t="s">
        <v>194</v>
      </c>
      <c r="F6730" s="19" t="s">
        <v>195</v>
      </c>
      <c r="G6730" s="19" t="s">
        <v>272</v>
      </c>
      <c r="H6730" s="19" t="n">
        <f aca="false">IF(OR(VLOOKUP(A6730,Personal!$A$6:$F$112,5,FALSE())&lt;&gt;"Sí",N6730="No aplica"),0,'Catàleg GRAE'!D80)</f>
        <v>2</v>
      </c>
      <c r="I6730" s="20"/>
      <c r="J6730" s="20"/>
      <c r="K6730" s="20"/>
      <c r="L6730" s="21"/>
      <c r="M6730" s="21"/>
      <c r="N6730" s="20"/>
      <c r="O6730" s="20"/>
      <c r="P6730" s="19" t="str">
        <f aca="false">IF(I6730="","",I6730-H6730)</f>
        <v/>
      </c>
      <c r="Q6730" s="19" t="str">
        <f aca="true">IF(B6730="","",IF(N6730="No aplica","No aplica",IF(I6730="","Pendent",IF(N6730="Per substituir","Substituir",IF(OR(N6730="No localitzat",N6730="No lliurat"),"Reposar",IF(I6730&lt;H6730,"Reposar",IF(I6730&gt;H6730,"Revisar excedent",IF(AND(G6730="Sí",M6730&lt;&gt;"",M6730&lt;TODAY()),"EPI caducat",IF(AND(G6730="Sí",M6730&lt;&gt;"",M6730&lt;=TODAY()+90),"EPI caduca ≤90 dies",IF(OR(N6730="Deteriorat usable",N6730="Revisió necessària"),"Revisar","OK"))))))))))</f>
      </c>
      <c r="R6730" s="20"/>
    </row>
    <row r="6731" customFormat="false" ht="15" hidden="false" customHeight="false" outlineLevel="0" collapsed="false">
      <c r="A6731" s="19" t="n">
        <v>62</v>
      </c>
      <c r="B6731" s="19" t="n">
        <f aca="false">IFERROR(VLOOKUP(A6731,Personal!$A$6:$F$112,2,FALSE()),"")</f>
        <v>0</v>
      </c>
      <c r="C6731" s="19" t="str">
        <f aca="false">IFERROR(VLOOKUP(A6731,Personal!$A$6:$F$112,3,FALSE()),"")</f>
        <v>Valls</v>
      </c>
      <c r="D6731" s="19" t="s">
        <v>177</v>
      </c>
      <c r="E6731" s="19" t="s">
        <v>196</v>
      </c>
      <c r="F6731" s="19" t="s">
        <v>197</v>
      </c>
      <c r="G6731" s="19" t="s">
        <v>272</v>
      </c>
      <c r="H6731" s="19" t="n">
        <f aca="false">IF(OR(VLOOKUP(A6731,Personal!$A$6:$F$112,5,FALSE())&lt;&gt;"Sí",N6731="No aplica"),0,'Catàleg GRAE'!D81)</f>
        <v>1</v>
      </c>
      <c r="I6731" s="20"/>
      <c r="J6731" s="20"/>
      <c r="K6731" s="20"/>
      <c r="L6731" s="21"/>
      <c r="M6731" s="21"/>
      <c r="N6731" s="20"/>
      <c r="O6731" s="20"/>
      <c r="P6731" s="19" t="str">
        <f aca="false">IF(I6731="","",I6731-H6731)</f>
        <v/>
      </c>
      <c r="Q6731" s="19" t="str">
        <f aca="true">IF(B6731="","",IF(N6731="No aplica","No aplica",IF(I6731="","Pendent",IF(N6731="Per substituir","Substituir",IF(OR(N6731="No localitzat",N6731="No lliurat"),"Reposar",IF(I6731&lt;H6731,"Reposar",IF(I6731&gt;H6731,"Revisar excedent",IF(AND(G6731="Sí",M6731&lt;&gt;"",M6731&lt;TODAY()),"EPI caducat",IF(AND(G6731="Sí",M6731&lt;&gt;"",M6731&lt;=TODAY()+90),"EPI caduca ≤90 dies",IF(OR(N6731="Deteriorat usable",N6731="Revisió necessària"),"Revisar","OK"))))))))))</f>
      </c>
      <c r="R6731" s="20"/>
    </row>
    <row r="6732" customFormat="false" ht="15" hidden="false" customHeight="false" outlineLevel="0" collapsed="false">
      <c r="A6732" s="19" t="n">
        <v>62</v>
      </c>
      <c r="B6732" s="19" t="n">
        <f aca="false">IFERROR(VLOOKUP(A6732,Personal!$A$6:$F$112,2,FALSE()),"")</f>
        <v>0</v>
      </c>
      <c r="C6732" s="19" t="str">
        <f aca="false">IFERROR(VLOOKUP(A6732,Personal!$A$6:$F$112,3,FALSE()),"")</f>
        <v>Valls</v>
      </c>
      <c r="D6732" s="19" t="s">
        <v>177</v>
      </c>
      <c r="E6732" s="19" t="s">
        <v>198</v>
      </c>
      <c r="F6732" s="19" t="s">
        <v>199</v>
      </c>
      <c r="G6732" s="19" t="s">
        <v>272</v>
      </c>
      <c r="H6732" s="19" t="n">
        <f aca="false">IF(OR(VLOOKUP(A6732,Personal!$A$6:$F$112,5,FALSE())&lt;&gt;"Sí",N6732="No aplica"),0,'Catàleg GRAE'!D82)</f>
        <v>1</v>
      </c>
      <c r="I6732" s="20"/>
      <c r="J6732" s="20"/>
      <c r="K6732" s="20"/>
      <c r="L6732" s="21"/>
      <c r="M6732" s="21"/>
      <c r="N6732" s="20"/>
      <c r="O6732" s="20"/>
      <c r="P6732" s="19" t="str">
        <f aca="false">IF(I6732="","",I6732-H6732)</f>
        <v/>
      </c>
      <c r="Q6732" s="19" t="str">
        <f aca="true">IF(B6732="","",IF(N6732="No aplica","No aplica",IF(I6732="","Pendent",IF(N6732="Per substituir","Substituir",IF(OR(N6732="No localitzat",N6732="No lliurat"),"Reposar",IF(I6732&lt;H6732,"Reposar",IF(I6732&gt;H6732,"Revisar excedent",IF(AND(G6732="Sí",M6732&lt;&gt;"",M6732&lt;TODAY()),"EPI caducat",IF(AND(G6732="Sí",M6732&lt;&gt;"",M6732&lt;=TODAY()+90),"EPI caduca ≤90 dies",IF(OR(N6732="Deteriorat usable",N6732="Revisió necessària"),"Revisar","OK"))))))))))</f>
      </c>
      <c r="R6732" s="20"/>
    </row>
    <row r="6733" customFormat="false" ht="15" hidden="false" customHeight="false" outlineLevel="0" collapsed="false">
      <c r="A6733" s="19" t="n">
        <v>62</v>
      </c>
      <c r="B6733" s="19" t="n">
        <f aca="false">IFERROR(VLOOKUP(A6733,Personal!$A$6:$F$112,2,FALSE()),"")</f>
        <v>0</v>
      </c>
      <c r="C6733" s="19" t="str">
        <f aca="false">IFERROR(VLOOKUP(A6733,Personal!$A$6:$F$112,3,FALSE()),"")</f>
        <v>Valls</v>
      </c>
      <c r="D6733" s="19" t="s">
        <v>177</v>
      </c>
      <c r="E6733" s="19" t="s">
        <v>200</v>
      </c>
      <c r="F6733" s="19" t="s">
        <v>201</v>
      </c>
      <c r="G6733" s="19" t="s">
        <v>272</v>
      </c>
      <c r="H6733" s="19" t="n">
        <f aca="false">IF(OR(VLOOKUP(A6733,Personal!$A$6:$F$112,5,FALSE())&lt;&gt;"Sí",N6733="No aplica"),0,'Catàleg GRAE'!D83)</f>
        <v>1</v>
      </c>
      <c r="I6733" s="20"/>
      <c r="J6733" s="20"/>
      <c r="K6733" s="20"/>
      <c r="L6733" s="21"/>
      <c r="M6733" s="21"/>
      <c r="N6733" s="20"/>
      <c r="O6733" s="20"/>
      <c r="P6733" s="19" t="str">
        <f aca="false">IF(I6733="","",I6733-H6733)</f>
        <v/>
      </c>
      <c r="Q6733" s="19" t="str">
        <f aca="true">IF(B6733="","",IF(N6733="No aplica","No aplica",IF(I6733="","Pendent",IF(N6733="Per substituir","Substituir",IF(OR(N6733="No localitzat",N6733="No lliurat"),"Reposar",IF(I6733&lt;H6733,"Reposar",IF(I6733&gt;H6733,"Revisar excedent",IF(AND(G6733="Sí",M6733&lt;&gt;"",M6733&lt;TODAY()),"EPI caducat",IF(AND(G6733="Sí",M6733&lt;&gt;"",M6733&lt;=TODAY()+90),"EPI caduca ≤90 dies",IF(OR(N6733="Deteriorat usable",N6733="Revisió necessària"),"Revisar","OK"))))))))))</f>
      </c>
      <c r="R6733" s="20"/>
    </row>
    <row r="6734" customFormat="false" ht="15" hidden="false" customHeight="false" outlineLevel="0" collapsed="false">
      <c r="A6734" s="19" t="n">
        <v>62</v>
      </c>
      <c r="B6734" s="19" t="n">
        <f aca="false">IFERROR(VLOOKUP(A6734,Personal!$A$6:$F$112,2,FALSE()),"")</f>
        <v>0</v>
      </c>
      <c r="C6734" s="19" t="str">
        <f aca="false">IFERROR(VLOOKUP(A6734,Personal!$A$6:$F$112,3,FALSE()),"")</f>
        <v>Valls</v>
      </c>
      <c r="D6734" s="19" t="s">
        <v>94</v>
      </c>
      <c r="E6734" s="19" t="s">
        <v>202</v>
      </c>
      <c r="F6734" s="19" t="s">
        <v>203</v>
      </c>
      <c r="G6734" s="19" t="s">
        <v>291</v>
      </c>
      <c r="H6734" s="19" t="n">
        <f aca="false">IF(OR(VLOOKUP(A6734,Personal!$A$6:$F$112,5,FALSE())&lt;&gt;"Sí",N6734="No aplica"),0,'Catàleg GRAE'!D84)</f>
        <v>1</v>
      </c>
      <c r="I6734" s="20"/>
      <c r="J6734" s="20"/>
      <c r="K6734" s="20"/>
      <c r="L6734" s="21"/>
      <c r="M6734" s="21"/>
      <c r="N6734" s="20"/>
      <c r="O6734" s="20"/>
      <c r="P6734" s="19" t="str">
        <f aca="false">IF(I6734="","",I6734-H6734)</f>
        <v/>
      </c>
      <c r="Q6734" s="19" t="str">
        <f aca="true">IF(B6734="","",IF(N6734="No aplica","No aplica",IF(I6734="","Pendent",IF(N6734="Per substituir","Substituir",IF(OR(N6734="No localitzat",N6734="No lliurat"),"Reposar",IF(I6734&lt;H6734,"Reposar",IF(I6734&gt;H6734,"Revisar excedent",IF(AND(G6734="Sí",M6734&lt;&gt;"",M6734&lt;TODAY()),"EPI caducat",IF(AND(G6734="Sí",M6734&lt;&gt;"",M6734&lt;=TODAY()+90),"EPI caduca ≤90 dies",IF(OR(N6734="Deteriorat usable",N6734="Revisió necessària"),"Revisar","OK"))))))))))</f>
      </c>
      <c r="R6734" s="20"/>
    </row>
    <row r="6735" customFormat="false" ht="15" hidden="false" customHeight="false" outlineLevel="0" collapsed="false">
      <c r="A6735" s="19" t="n">
        <v>62</v>
      </c>
      <c r="B6735" s="19" t="n">
        <f aca="false">IFERROR(VLOOKUP(A6735,Personal!$A$6:$F$112,2,FALSE()),"")</f>
        <v>0</v>
      </c>
      <c r="C6735" s="19" t="str">
        <f aca="false">IFERROR(VLOOKUP(A6735,Personal!$A$6:$F$112,3,FALSE()),"")</f>
        <v>Valls</v>
      </c>
      <c r="D6735" s="19" t="s">
        <v>125</v>
      </c>
      <c r="E6735" s="19" t="s">
        <v>204</v>
      </c>
      <c r="F6735" s="19" t="s">
        <v>205</v>
      </c>
      <c r="G6735" s="19" t="s">
        <v>291</v>
      </c>
      <c r="H6735" s="19" t="n">
        <f aca="false">IF(OR(VLOOKUP(A6735,Personal!$A$6:$F$112,5,FALSE())&lt;&gt;"Sí",N6735="No aplica"),0,'Catàleg GRAE'!D85)</f>
        <v>1</v>
      </c>
      <c r="I6735" s="20"/>
      <c r="J6735" s="20"/>
      <c r="K6735" s="20"/>
      <c r="L6735" s="21"/>
      <c r="M6735" s="21"/>
      <c r="N6735" s="20"/>
      <c r="O6735" s="20"/>
      <c r="P6735" s="19" t="str">
        <f aca="false">IF(I6735="","",I6735-H6735)</f>
        <v/>
      </c>
      <c r="Q6735" s="19" t="str">
        <f aca="true">IF(B6735="","",IF(N6735="No aplica","No aplica",IF(I6735="","Pendent",IF(N6735="Per substituir","Substituir",IF(OR(N6735="No localitzat",N6735="No lliurat"),"Reposar",IF(I6735&lt;H6735,"Reposar",IF(I6735&gt;H6735,"Revisar excedent",IF(AND(G6735="Sí",M6735&lt;&gt;"",M6735&lt;TODAY()),"EPI caducat",IF(AND(G6735="Sí",M6735&lt;&gt;"",M6735&lt;=TODAY()+90),"EPI caduca ≤90 dies",IF(OR(N6735="Deteriorat usable",N6735="Revisió necessària"),"Revisar","OK"))))))))))</f>
      </c>
      <c r="R6735" s="20"/>
    </row>
    <row r="6736" customFormat="false" ht="15" hidden="false" customHeight="false" outlineLevel="0" collapsed="false">
      <c r="A6736" s="19" t="n">
        <v>62</v>
      </c>
      <c r="B6736" s="19" t="n">
        <f aca="false">IFERROR(VLOOKUP(A6736,Personal!$A$6:$F$112,2,FALSE()),"")</f>
        <v>0</v>
      </c>
      <c r="C6736" s="19" t="str">
        <f aca="false">IFERROR(VLOOKUP(A6736,Personal!$A$6:$F$112,3,FALSE()),"")</f>
        <v>Valls</v>
      </c>
      <c r="D6736" s="19" t="s">
        <v>153</v>
      </c>
      <c r="E6736" s="19" t="s">
        <v>206</v>
      </c>
      <c r="F6736" s="19" t="s">
        <v>207</v>
      </c>
      <c r="G6736" s="19" t="s">
        <v>272</v>
      </c>
      <c r="H6736" s="19" t="n">
        <f aca="false">IF(OR(VLOOKUP(A6736,Personal!$A$6:$F$112,5,FALSE())&lt;&gt;"Sí",N6736="No aplica"),0,'Catàleg GRAE'!D86)</f>
        <v>1</v>
      </c>
      <c r="I6736" s="20"/>
      <c r="J6736" s="20"/>
      <c r="K6736" s="20"/>
      <c r="L6736" s="21"/>
      <c r="M6736" s="21"/>
      <c r="N6736" s="20"/>
      <c r="O6736" s="20"/>
      <c r="P6736" s="19" t="str">
        <f aca="false">IF(I6736="","",I6736-H6736)</f>
        <v/>
      </c>
      <c r="Q6736" s="19" t="str">
        <f aca="true">IF(B6736="","",IF(N6736="No aplica","No aplica",IF(I6736="","Pendent",IF(N6736="Per substituir","Substituir",IF(OR(N6736="No localitzat",N6736="No lliurat"),"Reposar",IF(I6736&lt;H6736,"Reposar",IF(I6736&gt;H6736,"Revisar excedent",IF(AND(G6736="Sí",M6736&lt;&gt;"",M6736&lt;TODAY()),"EPI caducat",IF(AND(G6736="Sí",M6736&lt;&gt;"",M6736&lt;=TODAY()+90),"EPI caduca ≤90 dies",IF(OR(N6736="Deteriorat usable",N6736="Revisió necessària"),"Revisar","OK"))))))))))</f>
      </c>
      <c r="R6736" s="20"/>
    </row>
    <row r="6737" customFormat="false" ht="15" hidden="false" customHeight="false" outlineLevel="0" collapsed="false">
      <c r="A6737" s="19" t="n">
        <v>62</v>
      </c>
      <c r="B6737" s="19" t="n">
        <f aca="false">IFERROR(VLOOKUP(A6737,Personal!$A$6:$F$112,2,FALSE()),"")</f>
        <v>0</v>
      </c>
      <c r="C6737" s="19" t="str">
        <f aca="false">IFERROR(VLOOKUP(A6737,Personal!$A$6:$F$112,3,FALSE()),"")</f>
        <v>Valls</v>
      </c>
      <c r="D6737" s="19" t="s">
        <v>177</v>
      </c>
      <c r="E6737" s="19" t="s">
        <v>208</v>
      </c>
      <c r="F6737" s="19" t="s">
        <v>209</v>
      </c>
      <c r="G6737" s="19" t="s">
        <v>272</v>
      </c>
      <c r="H6737" s="19" t="n">
        <f aca="false">IF(OR(VLOOKUP(A6737,Personal!$A$6:$F$112,5,FALSE())&lt;&gt;"Sí",N6737="No aplica"),0,'Catàleg GRAE'!D87)</f>
        <v>1</v>
      </c>
      <c r="I6737" s="20"/>
      <c r="J6737" s="20"/>
      <c r="K6737" s="20"/>
      <c r="L6737" s="21"/>
      <c r="M6737" s="21"/>
      <c r="N6737" s="20"/>
      <c r="O6737" s="20"/>
      <c r="P6737" s="19" t="str">
        <f aca="false">IF(I6737="","",I6737-H6737)</f>
        <v/>
      </c>
      <c r="Q6737" s="19" t="str">
        <f aca="true">IF(B6737="","",IF(N6737="No aplica","No aplica",IF(I6737="","Pendent",IF(N6737="Per substituir","Substituir",IF(OR(N6737="No localitzat",N6737="No lliurat"),"Reposar",IF(I6737&lt;H6737,"Reposar",IF(I6737&gt;H6737,"Revisar excedent",IF(AND(G6737="Sí",M6737&lt;&gt;"",M6737&lt;TODAY()),"EPI caducat",IF(AND(G6737="Sí",M6737&lt;&gt;"",M6737&lt;=TODAY()+90),"EPI caduca ≤90 dies",IF(OR(N6737="Deteriorat usable",N6737="Revisió necessària"),"Revisar","OK"))))))))))</f>
      </c>
      <c r="R6737" s="20"/>
    </row>
    <row r="6738" customFormat="false" ht="15" hidden="false" customHeight="false" outlineLevel="0" collapsed="false">
      <c r="A6738" s="19" t="n">
        <v>62</v>
      </c>
      <c r="B6738" s="19" t="n">
        <f aca="false">IFERROR(VLOOKUP(A6738,Personal!$A$6:$F$112,2,FALSE()),"")</f>
        <v>0</v>
      </c>
      <c r="C6738" s="19" t="str">
        <f aca="false">IFERROR(VLOOKUP(A6738,Personal!$A$6:$F$112,3,FALSE()),"")</f>
        <v>Valls</v>
      </c>
      <c r="D6738" s="19" t="s">
        <v>177</v>
      </c>
      <c r="E6738" s="19" t="s">
        <v>210</v>
      </c>
      <c r="F6738" s="19" t="s">
        <v>211</v>
      </c>
      <c r="G6738" s="19" t="s">
        <v>272</v>
      </c>
      <c r="H6738" s="19" t="n">
        <f aca="false">IF(OR(VLOOKUP(A6738,Personal!$A$6:$F$112,5,FALSE())&lt;&gt;"Sí",N6738="No aplica"),0,'Catàleg GRAE'!D88)</f>
        <v>1</v>
      </c>
      <c r="I6738" s="20"/>
      <c r="J6738" s="20"/>
      <c r="K6738" s="20"/>
      <c r="L6738" s="21"/>
      <c r="M6738" s="21"/>
      <c r="N6738" s="20"/>
      <c r="O6738" s="20"/>
      <c r="P6738" s="19" t="str">
        <f aca="false">IF(I6738="","",I6738-H6738)</f>
        <v/>
      </c>
      <c r="Q6738" s="19" t="str">
        <f aca="true">IF(B6738="","",IF(N6738="No aplica","No aplica",IF(I6738="","Pendent",IF(N6738="Per substituir","Substituir",IF(OR(N6738="No localitzat",N6738="No lliurat"),"Reposar",IF(I6738&lt;H6738,"Reposar",IF(I6738&gt;H6738,"Revisar excedent",IF(AND(G6738="Sí",M6738&lt;&gt;"",M6738&lt;TODAY()),"EPI caducat",IF(AND(G6738="Sí",M6738&lt;&gt;"",M6738&lt;=TODAY()+90),"EPI caduca ≤90 dies",IF(OR(N6738="Deteriorat usable",N6738="Revisió necessària"),"Revisar","OK"))))))))))</f>
      </c>
      <c r="R6738" s="20"/>
    </row>
    <row r="6739" customFormat="false" ht="15" hidden="false" customHeight="false" outlineLevel="0" collapsed="false">
      <c r="A6739" s="19" t="n">
        <v>62</v>
      </c>
      <c r="B6739" s="19" t="n">
        <f aca="false">IFERROR(VLOOKUP(A6739,Personal!$A$6:$F$112,2,FALSE()),"")</f>
        <v>0</v>
      </c>
      <c r="C6739" s="19" t="str">
        <f aca="false">IFERROR(VLOOKUP(A6739,Personal!$A$6:$F$112,3,FALSE()),"")</f>
        <v>Valls</v>
      </c>
      <c r="D6739" s="19" t="s">
        <v>125</v>
      </c>
      <c r="E6739" s="19" t="s">
        <v>212</v>
      </c>
      <c r="F6739" s="19" t="s">
        <v>213</v>
      </c>
      <c r="G6739" s="19" t="s">
        <v>272</v>
      </c>
      <c r="H6739" s="19" t="n">
        <f aca="false">IF(OR(VLOOKUP(A6739,Personal!$A$6:$F$112,5,FALSE())&lt;&gt;"Sí",N6739="No aplica"),0,'Catàleg GRAE'!D89)</f>
        <v>1</v>
      </c>
      <c r="I6739" s="20"/>
      <c r="J6739" s="20"/>
      <c r="K6739" s="20"/>
      <c r="L6739" s="21"/>
      <c r="M6739" s="21"/>
      <c r="N6739" s="20"/>
      <c r="O6739" s="20"/>
      <c r="P6739" s="19" t="str">
        <f aca="false">IF(I6739="","",I6739-H6739)</f>
        <v/>
      </c>
      <c r="Q6739" s="19" t="str">
        <f aca="true">IF(B6739="","",IF(N6739="No aplica","No aplica",IF(I6739="","Pendent",IF(N6739="Per substituir","Substituir",IF(OR(N6739="No localitzat",N6739="No lliurat"),"Reposar",IF(I6739&lt;H6739,"Reposar",IF(I6739&gt;H6739,"Revisar excedent",IF(AND(G6739="Sí",M6739&lt;&gt;"",M6739&lt;TODAY()),"EPI caducat",IF(AND(G6739="Sí",M6739&lt;&gt;"",M6739&lt;=TODAY()+90),"EPI caduca ≤90 dies",IF(OR(N6739="Deteriorat usable",N6739="Revisió necessària"),"Revisar","OK"))))))))))</f>
      </c>
      <c r="R6739" s="20"/>
    </row>
    <row r="6740" customFormat="false" ht="15" hidden="false" customHeight="false" outlineLevel="0" collapsed="false">
      <c r="A6740" s="19" t="n">
        <v>62</v>
      </c>
      <c r="B6740" s="19" t="n">
        <f aca="false">IFERROR(VLOOKUP(A6740,Personal!$A$6:$F$112,2,FALSE()),"")</f>
        <v>0</v>
      </c>
      <c r="C6740" s="19" t="str">
        <f aca="false">IFERROR(VLOOKUP(A6740,Personal!$A$6:$F$112,3,FALSE()),"")</f>
        <v>Valls</v>
      </c>
      <c r="D6740" s="19" t="s">
        <v>40</v>
      </c>
      <c r="E6740" s="19" t="s">
        <v>214</v>
      </c>
      <c r="F6740" s="19" t="s">
        <v>215</v>
      </c>
      <c r="G6740" s="19" t="s">
        <v>291</v>
      </c>
      <c r="H6740" s="19" t="n">
        <f aca="false">IF(OR(VLOOKUP(A6740,Personal!$A$6:$F$112,5,FALSE())&lt;&gt;"Sí",N6740="No aplica"),0,'Catàleg GRAE'!D90)</f>
        <v>1</v>
      </c>
      <c r="I6740" s="20"/>
      <c r="J6740" s="20"/>
      <c r="K6740" s="20"/>
      <c r="L6740" s="21"/>
      <c r="M6740" s="21"/>
      <c r="N6740" s="20"/>
      <c r="O6740" s="20"/>
      <c r="P6740" s="19" t="str">
        <f aca="false">IF(I6740="","",I6740-H6740)</f>
        <v/>
      </c>
      <c r="Q6740" s="19" t="str">
        <f aca="true">IF(B6740="","",IF(N6740="No aplica","No aplica",IF(I6740="","Pendent",IF(N6740="Per substituir","Substituir",IF(OR(N6740="No localitzat",N6740="No lliurat"),"Reposar",IF(I6740&lt;H6740,"Reposar",IF(I6740&gt;H6740,"Revisar excedent",IF(AND(G6740="Sí",M6740&lt;&gt;"",M6740&lt;TODAY()),"EPI caducat",IF(AND(G6740="Sí",M6740&lt;&gt;"",M6740&lt;=TODAY()+90),"EPI caduca ≤90 dies",IF(OR(N6740="Deteriorat usable",N6740="Revisió necessària"),"Revisar","OK"))))))))))</f>
      </c>
      <c r="R6740" s="20"/>
    </row>
    <row r="6741" customFormat="false" ht="15" hidden="false" customHeight="false" outlineLevel="0" collapsed="false">
      <c r="A6741" s="19" t="n">
        <v>62</v>
      </c>
      <c r="B6741" s="19" t="n">
        <f aca="false">IFERROR(VLOOKUP(A6741,Personal!$A$6:$F$112,2,FALSE()),"")</f>
        <v>0</v>
      </c>
      <c r="C6741" s="19" t="str">
        <f aca="false">IFERROR(VLOOKUP(A6741,Personal!$A$6:$F$112,3,FALSE()),"")</f>
        <v>Valls</v>
      </c>
      <c r="D6741" s="19" t="s">
        <v>216</v>
      </c>
      <c r="E6741" s="19" t="s">
        <v>217</v>
      </c>
      <c r="F6741" s="19" t="s">
        <v>218</v>
      </c>
      <c r="G6741" s="19" t="s">
        <v>272</v>
      </c>
      <c r="H6741" s="19" t="n">
        <f aca="false">IF(OR(VLOOKUP(A6741,Personal!$A$6:$F$112,5,FALSE())&lt;&gt;"Sí",N6741="No aplica"),0,'Catàleg GRAE'!D91)</f>
        <v>1</v>
      </c>
      <c r="I6741" s="20"/>
      <c r="J6741" s="20"/>
      <c r="K6741" s="20"/>
      <c r="L6741" s="21"/>
      <c r="M6741" s="21"/>
      <c r="N6741" s="20"/>
      <c r="O6741" s="20"/>
      <c r="P6741" s="19" t="str">
        <f aca="false">IF(I6741="","",I6741-H6741)</f>
        <v/>
      </c>
      <c r="Q6741" s="19" t="str">
        <f aca="true">IF(B6741="","",IF(N6741="No aplica","No aplica",IF(I6741="","Pendent",IF(N6741="Per substituir","Substituir",IF(OR(N6741="No localitzat",N6741="No lliurat"),"Reposar",IF(I6741&lt;H6741,"Reposar",IF(I6741&gt;H6741,"Revisar excedent",IF(AND(G6741="Sí",M6741&lt;&gt;"",M6741&lt;TODAY()),"EPI caducat",IF(AND(G6741="Sí",M6741&lt;&gt;"",M6741&lt;=TODAY()+90),"EPI caduca ≤90 dies",IF(OR(N6741="Deteriorat usable",N6741="Revisió necessària"),"Revisar","OK"))))))))))</f>
      </c>
      <c r="R6741" s="20"/>
    </row>
    <row r="6742" customFormat="false" ht="15" hidden="false" customHeight="false" outlineLevel="0" collapsed="false">
      <c r="A6742" s="19" t="n">
        <v>62</v>
      </c>
      <c r="B6742" s="19" t="n">
        <f aca="false">IFERROR(VLOOKUP(A6742,Personal!$A$6:$F$112,2,FALSE()),"")</f>
        <v>0</v>
      </c>
      <c r="C6742" s="19" t="str">
        <f aca="false">IFERROR(VLOOKUP(A6742,Personal!$A$6:$F$112,3,FALSE()),"")</f>
        <v>Valls</v>
      </c>
      <c r="D6742" s="19" t="s">
        <v>37</v>
      </c>
      <c r="E6742" s="19" t="s">
        <v>219</v>
      </c>
      <c r="F6742" s="19" t="s">
        <v>220</v>
      </c>
      <c r="G6742" s="19" t="s">
        <v>291</v>
      </c>
      <c r="H6742" s="19" t="n">
        <f aca="false">IF(OR(VLOOKUP(A6742,Personal!$A$6:$F$112,5,FALSE())&lt;&gt;"Sí",N6742="No aplica"),0,'Catàleg GRAE'!D92)</f>
        <v>1</v>
      </c>
      <c r="I6742" s="20"/>
      <c r="J6742" s="20"/>
      <c r="K6742" s="20"/>
      <c r="L6742" s="21"/>
      <c r="M6742" s="21"/>
      <c r="N6742" s="20"/>
      <c r="O6742" s="20"/>
      <c r="P6742" s="19" t="str">
        <f aca="false">IF(I6742="","",I6742-H6742)</f>
        <v/>
      </c>
      <c r="Q6742" s="19" t="str">
        <f aca="true">IF(B6742="","",IF(N6742="No aplica","No aplica",IF(I6742="","Pendent",IF(N6742="Per substituir","Substituir",IF(OR(N6742="No localitzat",N6742="No lliurat"),"Reposar",IF(I6742&lt;H6742,"Reposar",IF(I6742&gt;H6742,"Revisar excedent",IF(AND(G6742="Sí",M6742&lt;&gt;"",M6742&lt;TODAY()),"EPI caducat",IF(AND(G6742="Sí",M6742&lt;&gt;"",M6742&lt;=TODAY()+90),"EPI caduca ≤90 dies",IF(OR(N6742="Deteriorat usable",N6742="Revisió necessària"),"Revisar","OK"))))))))))</f>
      </c>
      <c r="R6742" s="20"/>
    </row>
    <row r="6743" customFormat="false" ht="15" hidden="false" customHeight="false" outlineLevel="0" collapsed="false">
      <c r="A6743" s="19" t="n">
        <v>62</v>
      </c>
      <c r="B6743" s="19" t="n">
        <f aca="false">IFERROR(VLOOKUP(A6743,Personal!$A$6:$F$112,2,FALSE()),"")</f>
        <v>0</v>
      </c>
      <c r="C6743" s="19" t="str">
        <f aca="false">IFERROR(VLOOKUP(A6743,Personal!$A$6:$F$112,3,FALSE()),"")</f>
        <v>Valls</v>
      </c>
      <c r="D6743" s="19" t="s">
        <v>137</v>
      </c>
      <c r="E6743" s="19" t="s">
        <v>221</v>
      </c>
      <c r="F6743" s="19" t="s">
        <v>222</v>
      </c>
      <c r="G6743" s="19" t="s">
        <v>291</v>
      </c>
      <c r="H6743" s="19" t="n">
        <f aca="false">IF(OR(VLOOKUP(A6743,Personal!$A$6:$F$112,5,FALSE())&lt;&gt;"Sí",N6743="No aplica"),0,'Catàleg GRAE'!D93)</f>
        <v>1</v>
      </c>
      <c r="I6743" s="20"/>
      <c r="J6743" s="20"/>
      <c r="K6743" s="20"/>
      <c r="L6743" s="21"/>
      <c r="M6743" s="21"/>
      <c r="N6743" s="20"/>
      <c r="O6743" s="20"/>
      <c r="P6743" s="19" t="str">
        <f aca="false">IF(I6743="","",I6743-H6743)</f>
        <v/>
      </c>
      <c r="Q6743" s="19" t="str">
        <f aca="true">IF(B6743="","",IF(N6743="No aplica","No aplica",IF(I6743="","Pendent",IF(N6743="Per substituir","Substituir",IF(OR(N6743="No localitzat",N6743="No lliurat"),"Reposar",IF(I6743&lt;H6743,"Reposar",IF(I6743&gt;H6743,"Revisar excedent",IF(AND(G6743="Sí",M6743&lt;&gt;"",M6743&lt;TODAY()),"EPI caducat",IF(AND(G6743="Sí",M6743&lt;&gt;"",M6743&lt;=TODAY()+90),"EPI caduca ≤90 dies",IF(OR(N6743="Deteriorat usable",N6743="Revisió necessària"),"Revisar","OK"))))))))))</f>
      </c>
      <c r="R6743" s="20"/>
    </row>
    <row r="6744" customFormat="false" ht="15" hidden="false" customHeight="false" outlineLevel="0" collapsed="false">
      <c r="A6744" s="19" t="n">
        <v>62</v>
      </c>
      <c r="B6744" s="19" t="n">
        <f aca="false">IFERROR(VLOOKUP(A6744,Personal!$A$6:$F$112,2,FALSE()),"")</f>
        <v>0</v>
      </c>
      <c r="C6744" s="19" t="str">
        <f aca="false">IFERROR(VLOOKUP(A6744,Personal!$A$6:$F$112,3,FALSE()),"")</f>
        <v>Valls</v>
      </c>
      <c r="D6744" s="19" t="s">
        <v>137</v>
      </c>
      <c r="E6744" s="19" t="s">
        <v>223</v>
      </c>
      <c r="F6744" s="19" t="s">
        <v>224</v>
      </c>
      <c r="G6744" s="19" t="s">
        <v>291</v>
      </c>
      <c r="H6744" s="19" t="n">
        <f aca="false">IF(OR(VLOOKUP(A6744,Personal!$A$6:$F$112,5,FALSE())&lt;&gt;"Sí",N6744="No aplica"),0,'Catàleg GRAE'!D94)</f>
        <v>1</v>
      </c>
      <c r="I6744" s="20"/>
      <c r="J6744" s="20"/>
      <c r="K6744" s="20"/>
      <c r="L6744" s="21"/>
      <c r="M6744" s="21"/>
      <c r="N6744" s="20"/>
      <c r="O6744" s="20"/>
      <c r="P6744" s="19" t="str">
        <f aca="false">IF(I6744="","",I6744-H6744)</f>
        <v/>
      </c>
      <c r="Q6744" s="19" t="str">
        <f aca="true">IF(B6744="","",IF(N6744="No aplica","No aplica",IF(I6744="","Pendent",IF(N6744="Per substituir","Substituir",IF(OR(N6744="No localitzat",N6744="No lliurat"),"Reposar",IF(I6744&lt;H6744,"Reposar",IF(I6744&gt;H6744,"Revisar excedent",IF(AND(G6744="Sí",M6744&lt;&gt;"",M6744&lt;TODAY()),"EPI caducat",IF(AND(G6744="Sí",M6744&lt;&gt;"",M6744&lt;=TODAY()+90),"EPI caduca ≤90 dies",IF(OR(N6744="Deteriorat usable",N6744="Revisió necessària"),"Revisar","OK"))))))))))</f>
      </c>
      <c r="R6744" s="20"/>
    </row>
    <row r="6745" customFormat="false" ht="15" hidden="false" customHeight="false" outlineLevel="0" collapsed="false">
      <c r="A6745" s="19" t="n">
        <v>62</v>
      </c>
      <c r="B6745" s="19" t="n">
        <f aca="false">IFERROR(VLOOKUP(A6745,Personal!$A$6:$F$112,2,FALSE()),"")</f>
        <v>0</v>
      </c>
      <c r="C6745" s="19" t="str">
        <f aca="false">IFERROR(VLOOKUP(A6745,Personal!$A$6:$F$112,3,FALSE()),"")</f>
        <v>Valls</v>
      </c>
      <c r="D6745" s="19" t="s">
        <v>137</v>
      </c>
      <c r="E6745" s="19" t="s">
        <v>225</v>
      </c>
      <c r="F6745" s="19" t="s">
        <v>226</v>
      </c>
      <c r="G6745" s="19" t="s">
        <v>291</v>
      </c>
      <c r="H6745" s="19" t="n">
        <f aca="false">IF(OR(VLOOKUP(A6745,Personal!$A$6:$F$112,5,FALSE())&lt;&gt;"Sí",N6745="No aplica"),0,'Catàleg GRAE'!D95)</f>
        <v>1</v>
      </c>
      <c r="I6745" s="20"/>
      <c r="J6745" s="20"/>
      <c r="K6745" s="20"/>
      <c r="L6745" s="21"/>
      <c r="M6745" s="21"/>
      <c r="N6745" s="20"/>
      <c r="O6745" s="20"/>
      <c r="P6745" s="19" t="str">
        <f aca="false">IF(I6745="","",I6745-H6745)</f>
        <v/>
      </c>
      <c r="Q6745" s="19" t="str">
        <f aca="true">IF(B6745="","",IF(N6745="No aplica","No aplica",IF(I6745="","Pendent",IF(N6745="Per substituir","Substituir",IF(OR(N6745="No localitzat",N6745="No lliurat"),"Reposar",IF(I6745&lt;H6745,"Reposar",IF(I6745&gt;H6745,"Revisar excedent",IF(AND(G6745="Sí",M6745&lt;&gt;"",M6745&lt;TODAY()),"EPI caducat",IF(AND(G6745="Sí",M6745&lt;&gt;"",M6745&lt;=TODAY()+90),"EPI caduca ≤90 dies",IF(OR(N6745="Deteriorat usable",N6745="Revisió necessària"),"Revisar","OK"))))))))))</f>
      </c>
      <c r="R6745" s="20"/>
    </row>
    <row r="6746" customFormat="false" ht="15" hidden="false" customHeight="false" outlineLevel="0" collapsed="false">
      <c r="A6746" s="19" t="n">
        <v>62</v>
      </c>
      <c r="B6746" s="19" t="n">
        <f aca="false">IFERROR(VLOOKUP(A6746,Personal!$A$6:$F$112,2,FALSE()),"")</f>
        <v>0</v>
      </c>
      <c r="C6746" s="19" t="str">
        <f aca="false">IFERROR(VLOOKUP(A6746,Personal!$A$6:$F$112,3,FALSE()),"")</f>
        <v>Valls</v>
      </c>
      <c r="D6746" s="19" t="s">
        <v>137</v>
      </c>
      <c r="E6746" s="19" t="s">
        <v>227</v>
      </c>
      <c r="F6746" s="19" t="s">
        <v>228</v>
      </c>
      <c r="G6746" s="19" t="s">
        <v>291</v>
      </c>
      <c r="H6746" s="19" t="n">
        <f aca="false">IF(OR(VLOOKUP(A6746,Personal!$A$6:$F$112,5,FALSE())&lt;&gt;"Sí",N6746="No aplica"),0,'Catàleg GRAE'!D96)</f>
        <v>1</v>
      </c>
      <c r="I6746" s="20"/>
      <c r="J6746" s="20"/>
      <c r="K6746" s="20"/>
      <c r="L6746" s="21"/>
      <c r="M6746" s="21"/>
      <c r="N6746" s="20"/>
      <c r="O6746" s="20"/>
      <c r="P6746" s="19" t="str">
        <f aca="false">IF(I6746="","",I6746-H6746)</f>
        <v/>
      </c>
      <c r="Q6746" s="19" t="str">
        <f aca="true">IF(B6746="","",IF(N6746="No aplica","No aplica",IF(I6746="","Pendent",IF(N6746="Per substituir","Substituir",IF(OR(N6746="No localitzat",N6746="No lliurat"),"Reposar",IF(I6746&lt;H6746,"Reposar",IF(I6746&gt;H6746,"Revisar excedent",IF(AND(G6746="Sí",M6746&lt;&gt;"",M6746&lt;TODAY()),"EPI caducat",IF(AND(G6746="Sí",M6746&lt;&gt;"",M6746&lt;=TODAY()+90),"EPI caduca ≤90 dies",IF(OR(N6746="Deteriorat usable",N6746="Revisió necessària"),"Revisar","OK"))))))))))</f>
      </c>
      <c r="R6746" s="20"/>
    </row>
    <row r="6747" customFormat="false" ht="15" hidden="false" customHeight="false" outlineLevel="0" collapsed="false">
      <c r="A6747" s="19" t="n">
        <v>62</v>
      </c>
      <c r="B6747" s="19" t="n">
        <f aca="false">IFERROR(VLOOKUP(A6747,Personal!$A$6:$F$112,2,FALSE()),"")</f>
        <v>0</v>
      </c>
      <c r="C6747" s="19" t="str">
        <f aca="false">IFERROR(VLOOKUP(A6747,Personal!$A$6:$F$112,3,FALSE()),"")</f>
        <v>Valls</v>
      </c>
      <c r="D6747" s="19" t="s">
        <v>137</v>
      </c>
      <c r="E6747" s="19" t="s">
        <v>229</v>
      </c>
      <c r="F6747" s="19" t="s">
        <v>230</v>
      </c>
      <c r="G6747" s="19" t="s">
        <v>291</v>
      </c>
      <c r="H6747" s="19" t="n">
        <f aca="false">IF(OR(VLOOKUP(A6747,Personal!$A$6:$F$112,5,FALSE())&lt;&gt;"Sí",N6747="No aplica"),0,'Catàleg GRAE'!D97)</f>
        <v>1</v>
      </c>
      <c r="I6747" s="20"/>
      <c r="J6747" s="20"/>
      <c r="K6747" s="20"/>
      <c r="L6747" s="21"/>
      <c r="M6747" s="21"/>
      <c r="N6747" s="20"/>
      <c r="O6747" s="20"/>
      <c r="P6747" s="19" t="str">
        <f aca="false">IF(I6747="","",I6747-H6747)</f>
        <v/>
      </c>
      <c r="Q6747" s="19" t="str">
        <f aca="true">IF(B6747="","",IF(N6747="No aplica","No aplica",IF(I6747="","Pendent",IF(N6747="Per substituir","Substituir",IF(OR(N6747="No localitzat",N6747="No lliurat"),"Reposar",IF(I6747&lt;H6747,"Reposar",IF(I6747&gt;H6747,"Revisar excedent",IF(AND(G6747="Sí",M6747&lt;&gt;"",M6747&lt;TODAY()),"EPI caducat",IF(AND(G6747="Sí",M6747&lt;&gt;"",M6747&lt;=TODAY()+90),"EPI caduca ≤90 dies",IF(OR(N6747="Deteriorat usable",N6747="Revisió necessària"),"Revisar","OK"))))))))))</f>
      </c>
      <c r="R6747" s="20"/>
    </row>
    <row r="6748" customFormat="false" ht="15" hidden="false" customHeight="false" outlineLevel="0" collapsed="false">
      <c r="A6748" s="19" t="n">
        <v>62</v>
      </c>
      <c r="B6748" s="19" t="n">
        <f aca="false">IFERROR(VLOOKUP(A6748,Personal!$A$6:$F$112,2,FALSE()),"")</f>
        <v>0</v>
      </c>
      <c r="C6748" s="19" t="str">
        <f aca="false">IFERROR(VLOOKUP(A6748,Personal!$A$6:$F$112,3,FALSE()),"")</f>
        <v>Valls</v>
      </c>
      <c r="D6748" s="19" t="s">
        <v>137</v>
      </c>
      <c r="E6748" s="19" t="s">
        <v>231</v>
      </c>
      <c r="F6748" s="19" t="s">
        <v>232</v>
      </c>
      <c r="G6748" s="19" t="s">
        <v>291</v>
      </c>
      <c r="H6748" s="19" t="n">
        <f aca="false">IF(OR(VLOOKUP(A6748,Personal!$A$6:$F$112,5,FALSE())&lt;&gt;"Sí",N6748="No aplica"),0,'Catàleg GRAE'!D98)</f>
        <v>1</v>
      </c>
      <c r="I6748" s="20"/>
      <c r="J6748" s="20"/>
      <c r="K6748" s="20"/>
      <c r="L6748" s="21"/>
      <c r="M6748" s="21"/>
      <c r="N6748" s="20"/>
      <c r="O6748" s="20"/>
      <c r="P6748" s="19" t="str">
        <f aca="false">IF(I6748="","",I6748-H6748)</f>
        <v/>
      </c>
      <c r="Q6748" s="19" t="str">
        <f aca="true">IF(B6748="","",IF(N6748="No aplica","No aplica",IF(I6748="","Pendent",IF(N6748="Per substituir","Substituir",IF(OR(N6748="No localitzat",N6748="No lliurat"),"Reposar",IF(I6748&lt;H6748,"Reposar",IF(I6748&gt;H6748,"Revisar excedent",IF(AND(G6748="Sí",M6748&lt;&gt;"",M6748&lt;TODAY()),"EPI caducat",IF(AND(G6748="Sí",M6748&lt;&gt;"",M6748&lt;=TODAY()+90),"EPI caduca ≤90 dies",IF(OR(N6748="Deteriorat usable",N6748="Revisió necessària"),"Revisar","OK"))))))))))</f>
      </c>
      <c r="R6748" s="20"/>
    </row>
    <row r="6749" customFormat="false" ht="15" hidden="false" customHeight="false" outlineLevel="0" collapsed="false">
      <c r="A6749" s="19" t="n">
        <v>62</v>
      </c>
      <c r="B6749" s="19" t="n">
        <f aca="false">IFERROR(VLOOKUP(A6749,Personal!$A$6:$F$112,2,FALSE()),"")</f>
        <v>0</v>
      </c>
      <c r="C6749" s="19" t="str">
        <f aca="false">IFERROR(VLOOKUP(A6749,Personal!$A$6:$F$112,3,FALSE()),"")</f>
        <v>Valls</v>
      </c>
      <c r="D6749" s="19" t="s">
        <v>137</v>
      </c>
      <c r="E6749" s="19" t="s">
        <v>233</v>
      </c>
      <c r="F6749" s="19" t="s">
        <v>234</v>
      </c>
      <c r="G6749" s="19" t="s">
        <v>291</v>
      </c>
      <c r="H6749" s="19" t="n">
        <f aca="false">IF(OR(VLOOKUP(A6749,Personal!$A$6:$F$112,5,FALSE())&lt;&gt;"Sí",N6749="No aplica"),0,'Catàleg GRAE'!D99)</f>
        <v>1</v>
      </c>
      <c r="I6749" s="20"/>
      <c r="J6749" s="20"/>
      <c r="K6749" s="20"/>
      <c r="L6749" s="21"/>
      <c r="M6749" s="21"/>
      <c r="N6749" s="20"/>
      <c r="O6749" s="20"/>
      <c r="P6749" s="19" t="str">
        <f aca="false">IF(I6749="","",I6749-H6749)</f>
        <v/>
      </c>
      <c r="Q6749" s="19" t="str">
        <f aca="true">IF(B6749="","",IF(N6749="No aplica","No aplica",IF(I6749="","Pendent",IF(N6749="Per substituir","Substituir",IF(OR(N6749="No localitzat",N6749="No lliurat"),"Reposar",IF(I6749&lt;H6749,"Reposar",IF(I6749&gt;H6749,"Revisar excedent",IF(AND(G6749="Sí",M6749&lt;&gt;"",M6749&lt;TODAY()),"EPI caducat",IF(AND(G6749="Sí",M6749&lt;&gt;"",M6749&lt;=TODAY()+90),"EPI caduca ≤90 dies",IF(OR(N6749="Deteriorat usable",N6749="Revisió necessària"),"Revisar","OK"))))))))))</f>
      </c>
      <c r="R6749" s="20"/>
    </row>
    <row r="6750" customFormat="false" ht="15" hidden="false" customHeight="false" outlineLevel="0" collapsed="false">
      <c r="A6750" s="19" t="n">
        <v>62</v>
      </c>
      <c r="B6750" s="19" t="n">
        <f aca="false">IFERROR(VLOOKUP(A6750,Personal!$A$6:$F$112,2,FALSE()),"")</f>
        <v>0</v>
      </c>
      <c r="C6750" s="19" t="str">
        <f aca="false">IFERROR(VLOOKUP(A6750,Personal!$A$6:$F$112,3,FALSE()),"")</f>
        <v>Valls</v>
      </c>
      <c r="D6750" s="19" t="s">
        <v>216</v>
      </c>
      <c r="E6750" s="19" t="s">
        <v>235</v>
      </c>
      <c r="F6750" s="19" t="s">
        <v>236</v>
      </c>
      <c r="G6750" s="19" t="s">
        <v>272</v>
      </c>
      <c r="H6750" s="19" t="n">
        <f aca="false">IF(OR(VLOOKUP(A6750,Personal!$A$6:$F$112,5,FALSE())&lt;&gt;"Sí",N6750="No aplica"),0,'Catàleg GRAE'!D100)</f>
        <v>1</v>
      </c>
      <c r="I6750" s="20"/>
      <c r="J6750" s="20"/>
      <c r="K6750" s="20"/>
      <c r="L6750" s="21"/>
      <c r="M6750" s="21"/>
      <c r="N6750" s="20"/>
      <c r="O6750" s="20"/>
      <c r="P6750" s="19" t="str">
        <f aca="false">IF(I6750="","",I6750-H6750)</f>
        <v/>
      </c>
      <c r="Q6750" s="19" t="str">
        <f aca="true">IF(B6750="","",IF(N6750="No aplica","No aplica",IF(I6750="","Pendent",IF(N6750="Per substituir","Substituir",IF(OR(N6750="No localitzat",N6750="No lliurat"),"Reposar",IF(I6750&lt;H6750,"Reposar",IF(I6750&gt;H6750,"Revisar excedent",IF(AND(G6750="Sí",M6750&lt;&gt;"",M6750&lt;TODAY()),"EPI caducat",IF(AND(G6750="Sí",M6750&lt;&gt;"",M6750&lt;=TODAY()+90),"EPI caduca ≤90 dies",IF(OR(N6750="Deteriorat usable",N6750="Revisió necessària"),"Revisar","OK"))))))))))</f>
      </c>
      <c r="R6750" s="20"/>
    </row>
    <row r="6751" customFormat="false" ht="15" hidden="false" customHeight="false" outlineLevel="0" collapsed="false">
      <c r="A6751" s="19" t="n">
        <v>62</v>
      </c>
      <c r="B6751" s="19" t="n">
        <f aca="false">IFERROR(VLOOKUP(A6751,Personal!$A$6:$F$112,2,FALSE()),"")</f>
        <v>0</v>
      </c>
      <c r="C6751" s="19" t="str">
        <f aca="false">IFERROR(VLOOKUP(A6751,Personal!$A$6:$F$112,3,FALSE()),"")</f>
        <v>Valls</v>
      </c>
      <c r="D6751" s="19" t="s">
        <v>137</v>
      </c>
      <c r="E6751" s="19" t="s">
        <v>237</v>
      </c>
      <c r="F6751" s="19" t="s">
        <v>238</v>
      </c>
      <c r="G6751" s="19" t="s">
        <v>291</v>
      </c>
      <c r="H6751" s="19" t="n">
        <f aca="false">IF(OR(VLOOKUP(A6751,Personal!$A$6:$F$112,5,FALSE())&lt;&gt;"Sí",N6751="No aplica"),0,'Catàleg GRAE'!D101)</f>
        <v>1</v>
      </c>
      <c r="I6751" s="20"/>
      <c r="J6751" s="20"/>
      <c r="K6751" s="20"/>
      <c r="L6751" s="21"/>
      <c r="M6751" s="21"/>
      <c r="N6751" s="20"/>
      <c r="O6751" s="20"/>
      <c r="P6751" s="19" t="str">
        <f aca="false">IF(I6751="","",I6751-H6751)</f>
        <v/>
      </c>
      <c r="Q6751" s="19" t="str">
        <f aca="true">IF(B6751="","",IF(N6751="No aplica","No aplica",IF(I6751="","Pendent",IF(N6751="Per substituir","Substituir",IF(OR(N6751="No localitzat",N6751="No lliurat"),"Reposar",IF(I6751&lt;H6751,"Reposar",IF(I6751&gt;H6751,"Revisar excedent",IF(AND(G6751="Sí",M6751&lt;&gt;"",M6751&lt;TODAY()),"EPI caducat",IF(AND(G6751="Sí",M6751&lt;&gt;"",M6751&lt;=TODAY()+90),"EPI caduca ≤90 dies",IF(OR(N6751="Deteriorat usable",N6751="Revisió necessària"),"Revisar","OK"))))))))))</f>
      </c>
      <c r="R6751" s="20"/>
    </row>
    <row r="6752" customFormat="false" ht="15" hidden="false" customHeight="false" outlineLevel="0" collapsed="false">
      <c r="A6752" s="19" t="n">
        <v>62</v>
      </c>
      <c r="B6752" s="19" t="n">
        <f aca="false">IFERROR(VLOOKUP(A6752,Personal!$A$6:$F$112,2,FALSE()),"")</f>
        <v>0</v>
      </c>
      <c r="C6752" s="19" t="str">
        <f aca="false">IFERROR(VLOOKUP(A6752,Personal!$A$6:$F$112,3,FALSE()),"")</f>
        <v>Valls</v>
      </c>
      <c r="D6752" s="19" t="s">
        <v>37</v>
      </c>
      <c r="E6752" s="19" t="s">
        <v>239</v>
      </c>
      <c r="F6752" s="19" t="s">
        <v>240</v>
      </c>
      <c r="G6752" s="19" t="s">
        <v>291</v>
      </c>
      <c r="H6752" s="19" t="n">
        <f aca="false">IF(OR(VLOOKUP(A6752,Personal!$A$6:$F$112,5,FALSE())&lt;&gt;"Sí",N6752="No aplica"),0,'Catàleg GRAE'!D102)</f>
        <v>1</v>
      </c>
      <c r="I6752" s="20"/>
      <c r="J6752" s="20"/>
      <c r="K6752" s="20"/>
      <c r="L6752" s="21"/>
      <c r="M6752" s="21"/>
      <c r="N6752" s="20"/>
      <c r="O6752" s="20"/>
      <c r="P6752" s="19" t="str">
        <f aca="false">IF(I6752="","",I6752-H6752)</f>
        <v/>
      </c>
      <c r="Q6752" s="19" t="str">
        <f aca="true">IF(B6752="","",IF(N6752="No aplica","No aplica",IF(I6752="","Pendent",IF(N6752="Per substituir","Substituir",IF(OR(N6752="No localitzat",N6752="No lliurat"),"Reposar",IF(I6752&lt;H6752,"Reposar",IF(I6752&gt;H6752,"Revisar excedent",IF(AND(G6752="Sí",M6752&lt;&gt;"",M6752&lt;TODAY()),"EPI caducat",IF(AND(G6752="Sí",M6752&lt;&gt;"",M6752&lt;=TODAY()+90),"EPI caduca ≤90 dies",IF(OR(N6752="Deteriorat usable",N6752="Revisió necessària"),"Revisar","OK"))))))))))</f>
      </c>
      <c r="R6752" s="20"/>
    </row>
    <row r="6753" customFormat="false" ht="15" hidden="false" customHeight="false" outlineLevel="0" collapsed="false">
      <c r="A6753" s="19" t="n">
        <v>62</v>
      </c>
      <c r="B6753" s="19" t="n">
        <f aca="false">IFERROR(VLOOKUP(A6753,Personal!$A$6:$F$112,2,FALSE()),"")</f>
        <v>0</v>
      </c>
      <c r="C6753" s="19" t="str">
        <f aca="false">IFERROR(VLOOKUP(A6753,Personal!$A$6:$F$112,3,FALSE()),"")</f>
        <v>Valls</v>
      </c>
      <c r="D6753" s="19" t="s">
        <v>37</v>
      </c>
      <c r="E6753" s="19" t="s">
        <v>241</v>
      </c>
      <c r="F6753" s="19" t="s">
        <v>242</v>
      </c>
      <c r="G6753" s="19" t="s">
        <v>291</v>
      </c>
      <c r="H6753" s="19" t="n">
        <f aca="false">IF(OR(VLOOKUP(A6753,Personal!$A$6:$F$112,5,FALSE())&lt;&gt;"Sí",N6753="No aplica"),0,'Catàleg GRAE'!D103)</f>
        <v>1</v>
      </c>
      <c r="I6753" s="20"/>
      <c r="J6753" s="20"/>
      <c r="K6753" s="20"/>
      <c r="L6753" s="21"/>
      <c r="M6753" s="21"/>
      <c r="N6753" s="20"/>
      <c r="O6753" s="20"/>
      <c r="P6753" s="19" t="str">
        <f aca="false">IF(I6753="","",I6753-H6753)</f>
        <v/>
      </c>
      <c r="Q6753" s="19" t="str">
        <f aca="true">IF(B6753="","",IF(N6753="No aplica","No aplica",IF(I6753="","Pendent",IF(N6753="Per substituir","Substituir",IF(OR(N6753="No localitzat",N6753="No lliurat"),"Reposar",IF(I6753&lt;H6753,"Reposar",IF(I6753&gt;H6753,"Revisar excedent",IF(AND(G6753="Sí",M6753&lt;&gt;"",M6753&lt;TODAY()),"EPI caducat",IF(AND(G6753="Sí",M6753&lt;&gt;"",M6753&lt;=TODAY()+90),"EPI caduca ≤90 dies",IF(OR(N6753="Deteriorat usable",N6753="Revisió necessària"),"Revisar","OK"))))))))))</f>
      </c>
      <c r="R6753" s="20"/>
    </row>
    <row r="6754" customFormat="false" ht="15" hidden="false" customHeight="false" outlineLevel="0" collapsed="false">
      <c r="A6754" s="19" t="n">
        <v>62</v>
      </c>
      <c r="B6754" s="19" t="n">
        <f aca="false">IFERROR(VLOOKUP(A6754,Personal!$A$6:$F$112,2,FALSE()),"")</f>
        <v>0</v>
      </c>
      <c r="C6754" s="19" t="str">
        <f aca="false">IFERROR(VLOOKUP(A6754,Personal!$A$6:$F$112,3,FALSE()),"")</f>
        <v>Valls</v>
      </c>
      <c r="D6754" s="19" t="s">
        <v>177</v>
      </c>
      <c r="E6754" s="19" t="s">
        <v>243</v>
      </c>
      <c r="F6754" s="19" t="s">
        <v>244</v>
      </c>
      <c r="G6754" s="19" t="s">
        <v>272</v>
      </c>
      <c r="H6754" s="19" t="n">
        <f aca="false">IF(OR(VLOOKUP(A6754,Personal!$A$6:$F$112,5,FALSE())&lt;&gt;"Sí",N6754="No aplica"),0,'Catàleg GRAE'!D104)</f>
        <v>1</v>
      </c>
      <c r="I6754" s="20"/>
      <c r="J6754" s="20"/>
      <c r="K6754" s="20"/>
      <c r="L6754" s="21"/>
      <c r="M6754" s="21"/>
      <c r="N6754" s="20"/>
      <c r="O6754" s="20"/>
      <c r="P6754" s="19" t="str">
        <f aca="false">IF(I6754="","",I6754-H6754)</f>
        <v/>
      </c>
      <c r="Q6754" s="19" t="str">
        <f aca="true">IF(B6754="","",IF(N6754="No aplica","No aplica",IF(I6754="","Pendent",IF(N6754="Per substituir","Substituir",IF(OR(N6754="No localitzat",N6754="No lliurat"),"Reposar",IF(I6754&lt;H6754,"Reposar",IF(I6754&gt;H6754,"Revisar excedent",IF(AND(G6754="Sí",M6754&lt;&gt;"",M6754&lt;TODAY()),"EPI caducat",IF(AND(G6754="Sí",M6754&lt;&gt;"",M6754&lt;=TODAY()+90),"EPI caduca ≤90 dies",IF(OR(N6754="Deteriorat usable",N6754="Revisió necessària"),"Revisar","OK"))))))))))</f>
      </c>
      <c r="R6754" s="20"/>
    </row>
    <row r="6755" customFormat="false" ht="15" hidden="false" customHeight="false" outlineLevel="0" collapsed="false">
      <c r="A6755" s="19" t="n">
        <v>62</v>
      </c>
      <c r="B6755" s="19" t="n">
        <f aca="false">IFERROR(VLOOKUP(A6755,Personal!$A$6:$F$112,2,FALSE()),"")</f>
        <v>0</v>
      </c>
      <c r="C6755" s="19" t="str">
        <f aca="false">IFERROR(VLOOKUP(A6755,Personal!$A$6:$F$112,3,FALSE()),"")</f>
        <v>Valls</v>
      </c>
      <c r="D6755" s="19" t="s">
        <v>177</v>
      </c>
      <c r="E6755" s="19" t="s">
        <v>245</v>
      </c>
      <c r="F6755" s="19" t="s">
        <v>246</v>
      </c>
      <c r="G6755" s="19" t="s">
        <v>272</v>
      </c>
      <c r="H6755" s="19" t="n">
        <f aca="false">IF(OR(VLOOKUP(A6755,Personal!$A$6:$F$112,5,FALSE())&lt;&gt;"Sí",N6755="No aplica"),0,'Catàleg GRAE'!D105)</f>
        <v>1</v>
      </c>
      <c r="I6755" s="20"/>
      <c r="J6755" s="20"/>
      <c r="K6755" s="20"/>
      <c r="L6755" s="21"/>
      <c r="M6755" s="21"/>
      <c r="N6755" s="20"/>
      <c r="O6755" s="20"/>
      <c r="P6755" s="19" t="str">
        <f aca="false">IF(I6755="","",I6755-H6755)</f>
        <v/>
      </c>
      <c r="Q6755" s="19" t="str">
        <f aca="true">IF(B6755="","",IF(N6755="No aplica","No aplica",IF(I6755="","Pendent",IF(N6755="Per substituir","Substituir",IF(OR(N6755="No localitzat",N6755="No lliurat"),"Reposar",IF(I6755&lt;H6755,"Reposar",IF(I6755&gt;H6755,"Revisar excedent",IF(AND(G6755="Sí",M6755&lt;&gt;"",M6755&lt;TODAY()),"EPI caducat",IF(AND(G6755="Sí",M6755&lt;&gt;"",M6755&lt;=TODAY()+90),"EPI caduca ≤90 dies",IF(OR(N6755="Deteriorat usable",N6755="Revisió necessària"),"Revisar","OK"))))))))))</f>
      </c>
      <c r="R6755" s="20"/>
    </row>
    <row r="6756" customFormat="false" ht="15" hidden="false" customHeight="false" outlineLevel="0" collapsed="false">
      <c r="A6756" s="19" t="n">
        <v>62</v>
      </c>
      <c r="B6756" s="19" t="n">
        <f aca="false">IFERROR(VLOOKUP(A6756,Personal!$A$6:$F$112,2,FALSE()),"")</f>
        <v>0</v>
      </c>
      <c r="C6756" s="19" t="str">
        <f aca="false">IFERROR(VLOOKUP(A6756,Personal!$A$6:$F$112,3,FALSE()),"")</f>
        <v>Valls</v>
      </c>
      <c r="D6756" s="19" t="s">
        <v>177</v>
      </c>
      <c r="E6756" s="19" t="s">
        <v>247</v>
      </c>
      <c r="F6756" s="19" t="s">
        <v>248</v>
      </c>
      <c r="G6756" s="19" t="s">
        <v>272</v>
      </c>
      <c r="H6756" s="19" t="n">
        <f aca="false">IF(OR(VLOOKUP(A6756,Personal!$A$6:$F$112,5,FALSE())&lt;&gt;"Sí",N6756="No aplica"),0,'Catàleg GRAE'!D106)</f>
        <v>1</v>
      </c>
      <c r="I6756" s="20"/>
      <c r="J6756" s="20"/>
      <c r="K6756" s="20"/>
      <c r="L6756" s="21"/>
      <c r="M6756" s="21"/>
      <c r="N6756" s="20"/>
      <c r="O6756" s="20"/>
      <c r="P6756" s="19" t="str">
        <f aca="false">IF(I6756="","",I6756-H6756)</f>
        <v/>
      </c>
      <c r="Q6756" s="19" t="str">
        <f aca="true">IF(B6756="","",IF(N6756="No aplica","No aplica",IF(I6756="","Pendent",IF(N6756="Per substituir","Substituir",IF(OR(N6756="No localitzat",N6756="No lliurat"),"Reposar",IF(I6756&lt;H6756,"Reposar",IF(I6756&gt;H6756,"Revisar excedent",IF(AND(G6756="Sí",M6756&lt;&gt;"",M6756&lt;TODAY()),"EPI caducat",IF(AND(G6756="Sí",M6756&lt;&gt;"",M6756&lt;=TODAY()+90),"EPI caduca ≤90 dies",IF(OR(N6756="Deteriorat usable",N6756="Revisió necessària"),"Revisar","OK"))))))))))</f>
      </c>
      <c r="R6756" s="20"/>
    </row>
    <row r="6757" customFormat="false" ht="15" hidden="false" customHeight="false" outlineLevel="0" collapsed="false">
      <c r="A6757" s="19" t="n">
        <v>62</v>
      </c>
      <c r="B6757" s="19" t="n">
        <f aca="false">IFERROR(VLOOKUP(A6757,Personal!$A$6:$F$112,2,FALSE()),"")</f>
        <v>0</v>
      </c>
      <c r="C6757" s="19" t="str">
        <f aca="false">IFERROR(VLOOKUP(A6757,Personal!$A$6:$F$112,3,FALSE()),"")</f>
        <v>Valls</v>
      </c>
      <c r="D6757" s="19" t="s">
        <v>177</v>
      </c>
      <c r="E6757" s="19" t="s">
        <v>249</v>
      </c>
      <c r="F6757" s="19" t="s">
        <v>250</v>
      </c>
      <c r="G6757" s="19" t="s">
        <v>272</v>
      </c>
      <c r="H6757" s="19" t="n">
        <f aca="false">IF(OR(VLOOKUP(A6757,Personal!$A$6:$F$112,5,FALSE())&lt;&gt;"Sí",N6757="No aplica"),0,'Catàleg GRAE'!D107)</f>
        <v>1</v>
      </c>
      <c r="I6757" s="20"/>
      <c r="J6757" s="20"/>
      <c r="K6757" s="20"/>
      <c r="L6757" s="21"/>
      <c r="M6757" s="21"/>
      <c r="N6757" s="20"/>
      <c r="O6757" s="20"/>
      <c r="P6757" s="19" t="str">
        <f aca="false">IF(I6757="","",I6757-H6757)</f>
        <v/>
      </c>
      <c r="Q6757" s="19" t="str">
        <f aca="true">IF(B6757="","",IF(N6757="No aplica","No aplica",IF(I6757="","Pendent",IF(N6757="Per substituir","Substituir",IF(OR(N6757="No localitzat",N6757="No lliurat"),"Reposar",IF(I6757&lt;H6757,"Reposar",IF(I6757&gt;H6757,"Revisar excedent",IF(AND(G6757="Sí",M6757&lt;&gt;"",M6757&lt;TODAY()),"EPI caducat",IF(AND(G6757="Sí",M6757&lt;&gt;"",M6757&lt;=TODAY()+90),"EPI caduca ≤90 dies",IF(OR(N6757="Deteriorat usable",N6757="Revisió necessària"),"Revisar","OK"))))))))))</f>
      </c>
      <c r="R6757" s="20"/>
    </row>
    <row r="6758" customFormat="false" ht="15" hidden="false" customHeight="false" outlineLevel="0" collapsed="false">
      <c r="A6758" s="19" t="n">
        <v>62</v>
      </c>
      <c r="B6758" s="19" t="n">
        <f aca="false">IFERROR(VLOOKUP(A6758,Personal!$A$6:$F$112,2,FALSE()),"")</f>
        <v>0</v>
      </c>
      <c r="C6758" s="19" t="str">
        <f aca="false">IFERROR(VLOOKUP(A6758,Personal!$A$6:$F$112,3,FALSE()),"")</f>
        <v>Valls</v>
      </c>
      <c r="D6758" s="19" t="s">
        <v>177</v>
      </c>
      <c r="E6758" s="19" t="s">
        <v>251</v>
      </c>
      <c r="F6758" s="19" t="s">
        <v>252</v>
      </c>
      <c r="G6758" s="19" t="s">
        <v>272</v>
      </c>
      <c r="H6758" s="19" t="n">
        <f aca="false">IF(OR(VLOOKUP(A6758,Personal!$A$6:$F$112,5,FALSE())&lt;&gt;"Sí",N6758="No aplica"),0,'Catàleg GRAE'!D108)</f>
        <v>1</v>
      </c>
      <c r="I6758" s="20"/>
      <c r="J6758" s="20"/>
      <c r="K6758" s="20"/>
      <c r="L6758" s="21"/>
      <c r="M6758" s="21"/>
      <c r="N6758" s="20"/>
      <c r="O6758" s="20"/>
      <c r="P6758" s="19" t="str">
        <f aca="false">IF(I6758="","",I6758-H6758)</f>
        <v/>
      </c>
      <c r="Q6758" s="19" t="str">
        <f aca="true">IF(B6758="","",IF(N6758="No aplica","No aplica",IF(I6758="","Pendent",IF(N6758="Per substituir","Substituir",IF(OR(N6758="No localitzat",N6758="No lliurat"),"Reposar",IF(I6758&lt;H6758,"Reposar",IF(I6758&gt;H6758,"Revisar excedent",IF(AND(G6758="Sí",M6758&lt;&gt;"",M6758&lt;TODAY()),"EPI caducat",IF(AND(G6758="Sí",M6758&lt;&gt;"",M6758&lt;=TODAY()+90),"EPI caduca ≤90 dies",IF(OR(N6758="Deteriorat usable",N6758="Revisió necessària"),"Revisar","OK"))))))))))</f>
      </c>
      <c r="R6758" s="20"/>
    </row>
    <row r="6759" customFormat="false" ht="15" hidden="false" customHeight="false" outlineLevel="0" collapsed="false">
      <c r="A6759" s="19" t="n">
        <v>62</v>
      </c>
      <c r="B6759" s="19" t="n">
        <f aca="false">IFERROR(VLOOKUP(A6759,Personal!$A$6:$F$112,2,FALSE()),"")</f>
        <v>0</v>
      </c>
      <c r="C6759" s="19" t="str">
        <f aca="false">IFERROR(VLOOKUP(A6759,Personal!$A$6:$F$112,3,FALSE()),"")</f>
        <v>Valls</v>
      </c>
      <c r="D6759" s="19" t="s">
        <v>125</v>
      </c>
      <c r="E6759" s="19" t="s">
        <v>253</v>
      </c>
      <c r="F6759" s="19" t="s">
        <v>254</v>
      </c>
      <c r="G6759" s="19" t="s">
        <v>272</v>
      </c>
      <c r="H6759" s="19" t="n">
        <f aca="false">IF(OR(VLOOKUP(A6759,Personal!$A$6:$F$112,5,FALSE())&lt;&gt;"Sí",N6759="No aplica"),0,'Catàleg GRAE'!D109)</f>
        <v>1</v>
      </c>
      <c r="I6759" s="20"/>
      <c r="J6759" s="20"/>
      <c r="K6759" s="20"/>
      <c r="L6759" s="21"/>
      <c r="M6759" s="21"/>
      <c r="N6759" s="20"/>
      <c r="O6759" s="20"/>
      <c r="P6759" s="19" t="str">
        <f aca="false">IF(I6759="","",I6759-H6759)</f>
        <v/>
      </c>
      <c r="Q6759" s="19" t="str">
        <f aca="true">IF(B6759="","",IF(N6759="No aplica","No aplica",IF(I6759="","Pendent",IF(N6759="Per substituir","Substituir",IF(OR(N6759="No localitzat",N6759="No lliurat"),"Reposar",IF(I6759&lt;H6759,"Reposar",IF(I6759&gt;H6759,"Revisar excedent",IF(AND(G6759="Sí",M6759&lt;&gt;"",M6759&lt;TODAY()),"EPI caducat",IF(AND(G6759="Sí",M6759&lt;&gt;"",M6759&lt;=TODAY()+90),"EPI caduca ≤90 dies",IF(OR(N6759="Deteriorat usable",N6759="Revisió necessària"),"Revisar","OK"))))))))))</f>
      </c>
      <c r="R6759" s="20"/>
    </row>
    <row r="6760" customFormat="false" ht="15" hidden="false" customHeight="false" outlineLevel="0" collapsed="false">
      <c r="A6760" s="19" t="n">
        <v>62</v>
      </c>
      <c r="B6760" s="19" t="n">
        <f aca="false">IFERROR(VLOOKUP(A6760,Personal!$A$6:$F$112,2,FALSE()),"")</f>
        <v>0</v>
      </c>
      <c r="C6760" s="19" t="str">
        <f aca="false">IFERROR(VLOOKUP(A6760,Personal!$A$6:$F$112,3,FALSE()),"")</f>
        <v>Valls</v>
      </c>
      <c r="D6760" s="19" t="s">
        <v>177</v>
      </c>
      <c r="E6760" s="19" t="s">
        <v>255</v>
      </c>
      <c r="F6760" s="19" t="s">
        <v>256</v>
      </c>
      <c r="G6760" s="19" t="s">
        <v>272</v>
      </c>
      <c r="H6760" s="19" t="n">
        <f aca="false">IF(OR(VLOOKUP(A6760,Personal!$A$6:$F$112,5,FALSE())&lt;&gt;"Sí",N6760="No aplica"),0,'Catàleg GRAE'!D110)</f>
        <v>1</v>
      </c>
      <c r="I6760" s="20"/>
      <c r="J6760" s="20"/>
      <c r="K6760" s="20"/>
      <c r="L6760" s="21"/>
      <c r="M6760" s="21"/>
      <c r="N6760" s="20"/>
      <c r="O6760" s="20"/>
      <c r="P6760" s="19" t="str">
        <f aca="false">IF(I6760="","",I6760-H6760)</f>
        <v/>
      </c>
      <c r="Q6760" s="19" t="str">
        <f aca="true">IF(B6760="","",IF(N6760="No aplica","No aplica",IF(I6760="","Pendent",IF(N6760="Per substituir","Substituir",IF(OR(N6760="No localitzat",N6760="No lliurat"),"Reposar",IF(I6760&lt;H6760,"Reposar",IF(I6760&gt;H6760,"Revisar excedent",IF(AND(G6760="Sí",M6760&lt;&gt;"",M6760&lt;TODAY()),"EPI caducat",IF(AND(G6760="Sí",M6760&lt;&gt;"",M6760&lt;=TODAY()+90),"EPI caduca ≤90 dies",IF(OR(N6760="Deteriorat usable",N6760="Revisió necessària"),"Revisar","OK"))))))))))</f>
      </c>
      <c r="R6760" s="20"/>
    </row>
    <row r="6761" customFormat="false" ht="15" hidden="false" customHeight="false" outlineLevel="0" collapsed="false">
      <c r="A6761" s="19" t="n">
        <v>62</v>
      </c>
      <c r="B6761" s="19" t="n">
        <f aca="false">IFERROR(VLOOKUP(A6761,Personal!$A$6:$F$112,2,FALSE()),"")</f>
        <v>0</v>
      </c>
      <c r="C6761" s="19" t="str">
        <f aca="false">IFERROR(VLOOKUP(A6761,Personal!$A$6:$F$112,3,FALSE()),"")</f>
        <v>Valls</v>
      </c>
      <c r="D6761" s="19" t="s">
        <v>142</v>
      </c>
      <c r="E6761" s="19" t="s">
        <v>257</v>
      </c>
      <c r="F6761" s="19" t="s">
        <v>258</v>
      </c>
      <c r="G6761" s="19" t="s">
        <v>291</v>
      </c>
      <c r="H6761" s="19" t="n">
        <f aca="false">IF(OR(VLOOKUP(A6761,Personal!$A$6:$F$112,5,FALSE())&lt;&gt;"Sí",N6761="No aplica"),0,'Catàleg GRAE'!D111)</f>
        <v>1</v>
      </c>
      <c r="I6761" s="20"/>
      <c r="J6761" s="20"/>
      <c r="K6761" s="20"/>
      <c r="L6761" s="21"/>
      <c r="M6761" s="21"/>
      <c r="N6761" s="20"/>
      <c r="O6761" s="20"/>
      <c r="P6761" s="19" t="str">
        <f aca="false">IF(I6761="","",I6761-H6761)</f>
        <v/>
      </c>
      <c r="Q6761" s="19" t="str">
        <f aca="true">IF(B6761="","",IF(N6761="No aplica","No aplica",IF(I6761="","Pendent",IF(N6761="Per substituir","Substituir",IF(OR(N6761="No localitzat",N6761="No lliurat"),"Reposar",IF(I6761&lt;H6761,"Reposar",IF(I6761&gt;H6761,"Revisar excedent",IF(AND(G6761="Sí",M6761&lt;&gt;"",M6761&lt;TODAY()),"EPI caducat",IF(AND(G6761="Sí",M6761&lt;&gt;"",M6761&lt;=TODAY()+90),"EPI caduca ≤90 dies",IF(OR(N6761="Deteriorat usable",N6761="Revisió necessària"),"Revisar","OK"))))))))))</f>
      </c>
      <c r="R6761" s="20"/>
    </row>
    <row r="6762" customFormat="false" ht="15" hidden="false" customHeight="false" outlineLevel="0" collapsed="false">
      <c r="A6762" s="19" t="n">
        <v>62</v>
      </c>
      <c r="B6762" s="19" t="n">
        <f aca="false">IFERROR(VLOOKUP(A6762,Personal!$A$6:$F$112,2,FALSE()),"")</f>
        <v>0</v>
      </c>
      <c r="C6762" s="19" t="str">
        <f aca="false">IFERROR(VLOOKUP(A6762,Personal!$A$6:$F$112,3,FALSE()),"")</f>
        <v>Valls</v>
      </c>
      <c r="D6762" s="19" t="s">
        <v>112</v>
      </c>
      <c r="E6762" s="19" t="s">
        <v>259</v>
      </c>
      <c r="F6762" s="19" t="s">
        <v>260</v>
      </c>
      <c r="G6762" s="19" t="s">
        <v>291</v>
      </c>
      <c r="H6762" s="19" t="n">
        <f aca="false">IF(OR(VLOOKUP(A6762,Personal!$A$6:$F$112,5,FALSE())&lt;&gt;"Sí",N6762="No aplica"),0,'Catàleg GRAE'!D112)</f>
        <v>1</v>
      </c>
      <c r="I6762" s="20"/>
      <c r="J6762" s="20"/>
      <c r="K6762" s="20"/>
      <c r="L6762" s="21"/>
      <c r="M6762" s="21"/>
      <c r="N6762" s="20"/>
      <c r="O6762" s="20"/>
      <c r="P6762" s="19" t="str">
        <f aca="false">IF(I6762="","",I6762-H6762)</f>
        <v/>
      </c>
      <c r="Q6762" s="19" t="str">
        <f aca="true">IF(B6762="","",IF(N6762="No aplica","No aplica",IF(I6762="","Pendent",IF(N6762="Per substituir","Substituir",IF(OR(N6762="No localitzat",N6762="No lliurat"),"Reposar",IF(I6762&lt;H6762,"Reposar",IF(I6762&gt;H6762,"Revisar excedent",IF(AND(G6762="Sí",M6762&lt;&gt;"",M6762&lt;TODAY()),"EPI caducat",IF(AND(G6762="Sí",M6762&lt;&gt;"",M6762&lt;=TODAY()+90),"EPI caduca ≤90 dies",IF(OR(N6762="Deteriorat usable",N6762="Revisió necessària"),"Revisar","OK"))))))))))</f>
      </c>
      <c r="R6762" s="20"/>
    </row>
    <row r="6763" customFormat="false" ht="15" hidden="false" customHeight="false" outlineLevel="0" collapsed="false">
      <c r="A6763" s="19" t="n">
        <v>62</v>
      </c>
      <c r="B6763" s="19" t="n">
        <f aca="false">IFERROR(VLOOKUP(A6763,Personal!$A$6:$F$112,2,FALSE()),"")</f>
        <v>0</v>
      </c>
      <c r="C6763" s="19" t="str">
        <f aca="false">IFERROR(VLOOKUP(A6763,Personal!$A$6:$F$112,3,FALSE()),"")</f>
        <v>Valls</v>
      </c>
      <c r="D6763" s="19" t="s">
        <v>261</v>
      </c>
      <c r="E6763" s="19" t="s">
        <v>262</v>
      </c>
      <c r="F6763" s="19" t="s">
        <v>263</v>
      </c>
      <c r="G6763" s="19" t="s">
        <v>291</v>
      </c>
      <c r="H6763" s="19" t="n">
        <f aca="false">IF(OR(VLOOKUP(A6763,Personal!$A$6:$F$112,5,FALSE())&lt;&gt;"Sí",N6763="No aplica"),0,'Catàleg GRAE'!D113)</f>
        <v>1</v>
      </c>
      <c r="I6763" s="20"/>
      <c r="J6763" s="20"/>
      <c r="K6763" s="20"/>
      <c r="L6763" s="21"/>
      <c r="M6763" s="21"/>
      <c r="N6763" s="20"/>
      <c r="O6763" s="20"/>
      <c r="P6763" s="19" t="str">
        <f aca="false">IF(I6763="","",I6763-H6763)</f>
        <v/>
      </c>
      <c r="Q6763" s="19" t="str">
        <f aca="true">IF(B6763="","",IF(N6763="No aplica","No aplica",IF(I6763="","Pendent",IF(N6763="Per substituir","Substituir",IF(OR(N6763="No localitzat",N6763="No lliurat"),"Reposar",IF(I6763&lt;H6763,"Reposar",IF(I6763&gt;H6763,"Revisar excedent",IF(AND(G6763="Sí",M6763&lt;&gt;"",M6763&lt;TODAY()),"EPI caducat",IF(AND(G6763="Sí",M6763&lt;&gt;"",M6763&lt;=TODAY()+90),"EPI caduca ≤90 dies",IF(OR(N6763="Deteriorat usable",N6763="Revisió necessària"),"Revisar","OK"))))))))))</f>
      </c>
      <c r="R6763" s="20"/>
    </row>
    <row r="6764" customFormat="false" ht="15" hidden="false" customHeight="false" outlineLevel="0" collapsed="false">
      <c r="A6764" s="19" t="n">
        <v>63</v>
      </c>
      <c r="B6764" s="19" t="n">
        <f aca="false">IFERROR(VLOOKUP(A6764,Personal!$A$6:$F$112,2,FALSE()),"")</f>
        <v>0</v>
      </c>
      <c r="C6764" s="19" t="str">
        <f aca="false">IFERROR(VLOOKUP(A6764,Personal!$A$6:$F$112,3,FALSE()),"")</f>
        <v>Valls</v>
      </c>
      <c r="D6764" s="19" t="s">
        <v>26</v>
      </c>
      <c r="E6764" s="19" t="s">
        <v>27</v>
      </c>
      <c r="F6764" s="19" t="s">
        <v>28</v>
      </c>
      <c r="G6764" s="19" t="s">
        <v>291</v>
      </c>
      <c r="H6764" s="19" t="n">
        <f aca="false">IF(OR(VLOOKUP(A6764,Personal!$A$6:$F$112,5,FALSE())&lt;&gt;"Sí",N6764="No aplica"),0,'Catàleg GRAE'!D5)</f>
        <v>1</v>
      </c>
      <c r="I6764" s="20"/>
      <c r="J6764" s="20"/>
      <c r="K6764" s="20"/>
      <c r="L6764" s="21"/>
      <c r="M6764" s="21"/>
      <c r="N6764" s="20"/>
      <c r="O6764" s="20"/>
      <c r="P6764" s="19" t="str">
        <f aca="false">IF(I6764="","",I6764-H6764)</f>
        <v/>
      </c>
      <c r="Q6764" s="19" t="str">
        <f aca="true">IF(B6764="","",IF(N6764="No aplica","No aplica",IF(I6764="","Pendent",IF(N6764="Per substituir","Substituir",IF(OR(N6764="No localitzat",N6764="No lliurat"),"Reposar",IF(I6764&lt;H6764,"Reposar",IF(I6764&gt;H6764,"Revisar excedent",IF(AND(G6764="Sí",M6764&lt;&gt;"",M6764&lt;TODAY()),"EPI caducat",IF(AND(G6764="Sí",M6764&lt;&gt;"",M6764&lt;=TODAY()+90),"EPI caduca ≤90 dies",IF(OR(N6764="Deteriorat usable",N6764="Revisió necessària"),"Revisar","OK"))))))))))</f>
      </c>
      <c r="R6764" s="20"/>
    </row>
    <row r="6765" customFormat="false" ht="15" hidden="false" customHeight="false" outlineLevel="0" collapsed="false">
      <c r="A6765" s="19" t="n">
        <v>63</v>
      </c>
      <c r="B6765" s="19" t="n">
        <f aca="false">IFERROR(VLOOKUP(A6765,Personal!$A$6:$F$112,2,FALSE()),"")</f>
        <v>0</v>
      </c>
      <c r="C6765" s="19" t="str">
        <f aca="false">IFERROR(VLOOKUP(A6765,Personal!$A$6:$F$112,3,FALSE()),"")</f>
        <v>Valls</v>
      </c>
      <c r="D6765" s="19" t="s">
        <v>26</v>
      </c>
      <c r="E6765" s="19" t="s">
        <v>27</v>
      </c>
      <c r="F6765" s="19" t="s">
        <v>30</v>
      </c>
      <c r="G6765" s="19" t="s">
        <v>291</v>
      </c>
      <c r="H6765" s="19" t="n">
        <f aca="false">IF(OR(VLOOKUP(A6765,Personal!$A$6:$F$112,5,FALSE())&lt;&gt;"Sí",N6765="No aplica"),0,'Catàleg GRAE'!D6)</f>
        <v>1</v>
      </c>
      <c r="I6765" s="20"/>
      <c r="J6765" s="20"/>
      <c r="K6765" s="20"/>
      <c r="L6765" s="21"/>
      <c r="M6765" s="21"/>
      <c r="N6765" s="20"/>
      <c r="O6765" s="20"/>
      <c r="P6765" s="19" t="str">
        <f aca="false">IF(I6765="","",I6765-H6765)</f>
        <v/>
      </c>
      <c r="Q6765" s="19" t="str">
        <f aca="true">IF(B6765="","",IF(N6765="No aplica","No aplica",IF(I6765="","Pendent",IF(N6765="Per substituir","Substituir",IF(OR(N6765="No localitzat",N6765="No lliurat"),"Reposar",IF(I6765&lt;H6765,"Reposar",IF(I6765&gt;H6765,"Revisar excedent",IF(AND(G6765="Sí",M6765&lt;&gt;"",M6765&lt;TODAY()),"EPI caducat",IF(AND(G6765="Sí",M6765&lt;&gt;"",M6765&lt;=TODAY()+90),"EPI caduca ≤90 dies",IF(OR(N6765="Deteriorat usable",N6765="Revisió necessària"),"Revisar","OK"))))))))))</f>
      </c>
      <c r="R6765" s="20"/>
    </row>
    <row r="6766" customFormat="false" ht="15" hidden="false" customHeight="false" outlineLevel="0" collapsed="false">
      <c r="A6766" s="19" t="n">
        <v>63</v>
      </c>
      <c r="B6766" s="19" t="n">
        <f aca="false">IFERROR(VLOOKUP(A6766,Personal!$A$6:$F$112,2,FALSE()),"")</f>
        <v>0</v>
      </c>
      <c r="C6766" s="19" t="str">
        <f aca="false">IFERROR(VLOOKUP(A6766,Personal!$A$6:$F$112,3,FALSE()),"")</f>
        <v>Valls</v>
      </c>
      <c r="D6766" s="19" t="s">
        <v>26</v>
      </c>
      <c r="E6766" s="19" t="s">
        <v>31</v>
      </c>
      <c r="F6766" s="19" t="s">
        <v>32</v>
      </c>
      <c r="G6766" s="19" t="s">
        <v>272</v>
      </c>
      <c r="H6766" s="19" t="n">
        <f aca="false">IF(OR(VLOOKUP(A6766,Personal!$A$6:$F$112,5,FALSE())&lt;&gt;"Sí",N6766="No aplica"),0,'Catàleg GRAE'!D7)</f>
        <v>1</v>
      </c>
      <c r="I6766" s="20"/>
      <c r="J6766" s="20"/>
      <c r="K6766" s="20"/>
      <c r="L6766" s="21"/>
      <c r="M6766" s="21"/>
      <c r="N6766" s="20"/>
      <c r="O6766" s="20"/>
      <c r="P6766" s="19" t="str">
        <f aca="false">IF(I6766="","",I6766-H6766)</f>
        <v/>
      </c>
      <c r="Q6766" s="19" t="str">
        <f aca="true">IF(B6766="","",IF(N6766="No aplica","No aplica",IF(I6766="","Pendent",IF(N6766="Per substituir","Substituir",IF(OR(N6766="No localitzat",N6766="No lliurat"),"Reposar",IF(I6766&lt;H6766,"Reposar",IF(I6766&gt;H6766,"Revisar excedent",IF(AND(G6766="Sí",M6766&lt;&gt;"",M6766&lt;TODAY()),"EPI caducat",IF(AND(G6766="Sí",M6766&lt;&gt;"",M6766&lt;=TODAY()+90),"EPI caduca ≤90 dies",IF(OR(N6766="Deteriorat usable",N6766="Revisió necessària"),"Revisar","OK"))))))))))</f>
      </c>
      <c r="R6766" s="20"/>
    </row>
    <row r="6767" customFormat="false" ht="15" hidden="false" customHeight="false" outlineLevel="0" collapsed="false">
      <c r="A6767" s="19" t="n">
        <v>63</v>
      </c>
      <c r="B6767" s="19" t="n">
        <f aca="false">IFERROR(VLOOKUP(A6767,Personal!$A$6:$F$112,2,FALSE()),"")</f>
        <v>0</v>
      </c>
      <c r="C6767" s="19" t="str">
        <f aca="false">IFERROR(VLOOKUP(A6767,Personal!$A$6:$F$112,3,FALSE()),"")</f>
        <v>Valls</v>
      </c>
      <c r="D6767" s="19" t="s">
        <v>26</v>
      </c>
      <c r="E6767" s="19" t="s">
        <v>33</v>
      </c>
      <c r="F6767" s="19" t="s">
        <v>34</v>
      </c>
      <c r="G6767" s="19" t="s">
        <v>291</v>
      </c>
      <c r="H6767" s="19" t="n">
        <f aca="false">IF(OR(VLOOKUP(A6767,Personal!$A$6:$F$112,5,FALSE())&lt;&gt;"Sí",N6767="No aplica"),0,'Catàleg GRAE'!D8)</f>
        <v>2</v>
      </c>
      <c r="I6767" s="20"/>
      <c r="J6767" s="20"/>
      <c r="K6767" s="20"/>
      <c r="L6767" s="21"/>
      <c r="M6767" s="21"/>
      <c r="N6767" s="20"/>
      <c r="O6767" s="20"/>
      <c r="P6767" s="19" t="str">
        <f aca="false">IF(I6767="","",I6767-H6767)</f>
        <v/>
      </c>
      <c r="Q6767" s="19" t="str">
        <f aca="true">IF(B6767="","",IF(N6767="No aplica","No aplica",IF(I6767="","Pendent",IF(N6767="Per substituir","Substituir",IF(OR(N6767="No localitzat",N6767="No lliurat"),"Reposar",IF(I6767&lt;H6767,"Reposar",IF(I6767&gt;H6767,"Revisar excedent",IF(AND(G6767="Sí",M6767&lt;&gt;"",M6767&lt;TODAY()),"EPI caducat",IF(AND(G6767="Sí",M6767&lt;&gt;"",M6767&lt;=TODAY()+90),"EPI caduca ≤90 dies",IF(OR(N6767="Deteriorat usable",N6767="Revisió necessària"),"Revisar","OK"))))))))))</f>
      </c>
      <c r="R6767" s="20"/>
    </row>
    <row r="6768" customFormat="false" ht="15" hidden="false" customHeight="false" outlineLevel="0" collapsed="false">
      <c r="A6768" s="19" t="n">
        <v>63</v>
      </c>
      <c r="B6768" s="19" t="n">
        <f aca="false">IFERROR(VLOOKUP(A6768,Personal!$A$6:$F$112,2,FALSE()),"")</f>
        <v>0</v>
      </c>
      <c r="C6768" s="19" t="str">
        <f aca="false">IFERROR(VLOOKUP(A6768,Personal!$A$6:$F$112,3,FALSE()),"")</f>
        <v>Valls</v>
      </c>
      <c r="D6768" s="19" t="s">
        <v>26</v>
      </c>
      <c r="E6768" s="19" t="s">
        <v>35</v>
      </c>
      <c r="F6768" s="19" t="s">
        <v>36</v>
      </c>
      <c r="G6768" s="19" t="s">
        <v>291</v>
      </c>
      <c r="H6768" s="19" t="n">
        <f aca="false">IF(OR(VLOOKUP(A6768,Personal!$A$6:$F$112,5,FALSE())&lt;&gt;"Sí",N6768="No aplica"),0,'Catàleg GRAE'!D9)</f>
        <v>1</v>
      </c>
      <c r="I6768" s="20"/>
      <c r="J6768" s="20"/>
      <c r="K6768" s="20"/>
      <c r="L6768" s="21"/>
      <c r="M6768" s="21"/>
      <c r="N6768" s="20"/>
      <c r="O6768" s="20"/>
      <c r="P6768" s="19" t="str">
        <f aca="false">IF(I6768="","",I6768-H6768)</f>
        <v/>
      </c>
      <c r="Q6768" s="19" t="str">
        <f aca="true">IF(B6768="","",IF(N6768="No aplica","No aplica",IF(I6768="","Pendent",IF(N6768="Per substituir","Substituir",IF(OR(N6768="No localitzat",N6768="No lliurat"),"Reposar",IF(I6768&lt;H6768,"Reposar",IF(I6768&gt;H6768,"Revisar excedent",IF(AND(G6768="Sí",M6768&lt;&gt;"",M6768&lt;TODAY()),"EPI caducat",IF(AND(G6768="Sí",M6768&lt;&gt;"",M6768&lt;=TODAY()+90),"EPI caduca ≤90 dies",IF(OR(N6768="Deteriorat usable",N6768="Revisió necessària"),"Revisar","OK"))))))))))</f>
      </c>
      <c r="R6768" s="20"/>
    </row>
    <row r="6769" customFormat="false" ht="15" hidden="false" customHeight="false" outlineLevel="0" collapsed="false">
      <c r="A6769" s="19" t="n">
        <v>63</v>
      </c>
      <c r="B6769" s="19" t="n">
        <f aca="false">IFERROR(VLOOKUP(A6769,Personal!$A$6:$F$112,2,FALSE()),"")</f>
        <v>0</v>
      </c>
      <c r="C6769" s="19" t="str">
        <f aca="false">IFERROR(VLOOKUP(A6769,Personal!$A$6:$F$112,3,FALSE()),"")</f>
        <v>Valls</v>
      </c>
      <c r="D6769" s="19" t="s">
        <v>37</v>
      </c>
      <c r="E6769" s="19" t="s">
        <v>38</v>
      </c>
      <c r="F6769" s="19" t="s">
        <v>39</v>
      </c>
      <c r="G6769" s="19" t="s">
        <v>291</v>
      </c>
      <c r="H6769" s="19" t="n">
        <f aca="false">IF(OR(VLOOKUP(A6769,Personal!$A$6:$F$112,5,FALSE())&lt;&gt;"Sí",N6769="No aplica"),0,'Catàleg GRAE'!D10)</f>
        <v>1</v>
      </c>
      <c r="I6769" s="20"/>
      <c r="J6769" s="20"/>
      <c r="K6769" s="20"/>
      <c r="L6769" s="21"/>
      <c r="M6769" s="21"/>
      <c r="N6769" s="20"/>
      <c r="O6769" s="20"/>
      <c r="P6769" s="19" t="str">
        <f aca="false">IF(I6769="","",I6769-H6769)</f>
        <v/>
      </c>
      <c r="Q6769" s="19" t="str">
        <f aca="true">IF(B6769="","",IF(N6769="No aplica","No aplica",IF(I6769="","Pendent",IF(N6769="Per substituir","Substituir",IF(OR(N6769="No localitzat",N6769="No lliurat"),"Reposar",IF(I6769&lt;H6769,"Reposar",IF(I6769&gt;H6769,"Revisar excedent",IF(AND(G6769="Sí",M6769&lt;&gt;"",M6769&lt;TODAY()),"EPI caducat",IF(AND(G6769="Sí",M6769&lt;&gt;"",M6769&lt;=TODAY()+90),"EPI caduca ≤90 dies",IF(OR(N6769="Deteriorat usable",N6769="Revisió necessària"),"Revisar","OK"))))))))))</f>
      </c>
      <c r="R6769" s="20"/>
    </row>
    <row r="6770" customFormat="false" ht="15" hidden="false" customHeight="false" outlineLevel="0" collapsed="false">
      <c r="A6770" s="19" t="n">
        <v>63</v>
      </c>
      <c r="B6770" s="19" t="n">
        <f aca="false">IFERROR(VLOOKUP(A6770,Personal!$A$6:$F$112,2,FALSE()),"")</f>
        <v>0</v>
      </c>
      <c r="C6770" s="19" t="str">
        <f aca="false">IFERROR(VLOOKUP(A6770,Personal!$A$6:$F$112,3,FALSE()),"")</f>
        <v>Valls</v>
      </c>
      <c r="D6770" s="19" t="s">
        <v>40</v>
      </c>
      <c r="E6770" s="19" t="s">
        <v>41</v>
      </c>
      <c r="F6770" s="19" t="s">
        <v>42</v>
      </c>
      <c r="G6770" s="19" t="s">
        <v>272</v>
      </c>
      <c r="H6770" s="19" t="n">
        <f aca="false">IF(OR(VLOOKUP(A6770,Personal!$A$6:$F$112,5,FALSE())&lt;&gt;"Sí",N6770="No aplica"),0,'Catàleg GRAE'!D11)</f>
        <v>1</v>
      </c>
      <c r="I6770" s="20"/>
      <c r="J6770" s="20"/>
      <c r="K6770" s="20"/>
      <c r="L6770" s="21"/>
      <c r="M6770" s="21"/>
      <c r="N6770" s="20"/>
      <c r="O6770" s="20"/>
      <c r="P6770" s="19" t="str">
        <f aca="false">IF(I6770="","",I6770-H6770)</f>
        <v/>
      </c>
      <c r="Q6770" s="19" t="str">
        <f aca="true">IF(B6770="","",IF(N6770="No aplica","No aplica",IF(I6770="","Pendent",IF(N6770="Per substituir","Substituir",IF(OR(N6770="No localitzat",N6770="No lliurat"),"Reposar",IF(I6770&lt;H6770,"Reposar",IF(I6770&gt;H6770,"Revisar excedent",IF(AND(G6770="Sí",M6770&lt;&gt;"",M6770&lt;TODAY()),"EPI caducat",IF(AND(G6770="Sí",M6770&lt;&gt;"",M6770&lt;=TODAY()+90),"EPI caduca ≤90 dies",IF(OR(N6770="Deteriorat usable",N6770="Revisió necessària"),"Revisar","OK"))))))))))</f>
      </c>
      <c r="R6770" s="20"/>
    </row>
    <row r="6771" customFormat="false" ht="15" hidden="false" customHeight="false" outlineLevel="0" collapsed="false">
      <c r="A6771" s="19" t="n">
        <v>63</v>
      </c>
      <c r="B6771" s="19" t="n">
        <f aca="false">IFERROR(VLOOKUP(A6771,Personal!$A$6:$F$112,2,FALSE()),"")</f>
        <v>0</v>
      </c>
      <c r="C6771" s="19" t="str">
        <f aca="false">IFERROR(VLOOKUP(A6771,Personal!$A$6:$F$112,3,FALSE()),"")</f>
        <v>Valls</v>
      </c>
      <c r="D6771" s="19" t="s">
        <v>40</v>
      </c>
      <c r="E6771" s="19" t="s">
        <v>43</v>
      </c>
      <c r="F6771" s="19" t="s">
        <v>44</v>
      </c>
      <c r="G6771" s="19" t="s">
        <v>272</v>
      </c>
      <c r="H6771" s="19" t="n">
        <f aca="false">IF(OR(VLOOKUP(A6771,Personal!$A$6:$F$112,5,FALSE())&lt;&gt;"Sí",N6771="No aplica"),0,'Catàleg GRAE'!D12)</f>
        <v>1</v>
      </c>
      <c r="I6771" s="20"/>
      <c r="J6771" s="20"/>
      <c r="K6771" s="20"/>
      <c r="L6771" s="21"/>
      <c r="M6771" s="21"/>
      <c r="N6771" s="20"/>
      <c r="O6771" s="20"/>
      <c r="P6771" s="19" t="str">
        <f aca="false">IF(I6771="","",I6771-H6771)</f>
        <v/>
      </c>
      <c r="Q6771" s="19" t="str">
        <f aca="true">IF(B6771="","",IF(N6771="No aplica","No aplica",IF(I6771="","Pendent",IF(N6771="Per substituir","Substituir",IF(OR(N6771="No localitzat",N6771="No lliurat"),"Reposar",IF(I6771&lt;H6771,"Reposar",IF(I6771&gt;H6771,"Revisar excedent",IF(AND(G6771="Sí",M6771&lt;&gt;"",M6771&lt;TODAY()),"EPI caducat",IF(AND(G6771="Sí",M6771&lt;&gt;"",M6771&lt;=TODAY()+90),"EPI caduca ≤90 dies",IF(OR(N6771="Deteriorat usable",N6771="Revisió necessària"),"Revisar","OK"))))))))))</f>
      </c>
      <c r="R6771" s="20"/>
    </row>
    <row r="6772" customFormat="false" ht="15" hidden="false" customHeight="false" outlineLevel="0" collapsed="false">
      <c r="A6772" s="19" t="n">
        <v>63</v>
      </c>
      <c r="B6772" s="19" t="n">
        <f aca="false">IFERROR(VLOOKUP(A6772,Personal!$A$6:$F$112,2,FALSE()),"")</f>
        <v>0</v>
      </c>
      <c r="C6772" s="19" t="str">
        <f aca="false">IFERROR(VLOOKUP(A6772,Personal!$A$6:$F$112,3,FALSE()),"")</f>
        <v>Valls</v>
      </c>
      <c r="D6772" s="19" t="s">
        <v>45</v>
      </c>
      <c r="E6772" s="19" t="s">
        <v>46</v>
      </c>
      <c r="F6772" s="19" t="s">
        <v>47</v>
      </c>
      <c r="G6772" s="19" t="s">
        <v>291</v>
      </c>
      <c r="H6772" s="19" t="n">
        <f aca="false">IF(OR(VLOOKUP(A6772,Personal!$A$6:$F$112,5,FALSE())&lt;&gt;"Sí",N6772="No aplica"),0,'Catàleg GRAE'!D13)</f>
        <v>1</v>
      </c>
      <c r="I6772" s="20"/>
      <c r="J6772" s="20"/>
      <c r="K6772" s="20"/>
      <c r="L6772" s="21"/>
      <c r="M6772" s="21"/>
      <c r="N6772" s="20"/>
      <c r="O6772" s="20"/>
      <c r="P6772" s="19" t="str">
        <f aca="false">IF(I6772="","",I6772-H6772)</f>
        <v/>
      </c>
      <c r="Q6772" s="19" t="str">
        <f aca="true">IF(B6772="","",IF(N6772="No aplica","No aplica",IF(I6772="","Pendent",IF(N6772="Per substituir","Substituir",IF(OR(N6772="No localitzat",N6772="No lliurat"),"Reposar",IF(I6772&lt;H6772,"Reposar",IF(I6772&gt;H6772,"Revisar excedent",IF(AND(G6772="Sí",M6772&lt;&gt;"",M6772&lt;TODAY()),"EPI caducat",IF(AND(G6772="Sí",M6772&lt;&gt;"",M6772&lt;=TODAY()+90),"EPI caduca ≤90 dies",IF(OR(N6772="Deteriorat usable",N6772="Revisió necessària"),"Revisar","OK"))))))))))</f>
      </c>
      <c r="R6772" s="20"/>
    </row>
    <row r="6773" customFormat="false" ht="15" hidden="false" customHeight="false" outlineLevel="0" collapsed="false">
      <c r="A6773" s="19" t="n">
        <v>63</v>
      </c>
      <c r="B6773" s="19" t="n">
        <f aca="false">IFERROR(VLOOKUP(A6773,Personal!$A$6:$F$112,2,FALSE()),"")</f>
        <v>0</v>
      </c>
      <c r="C6773" s="19" t="str">
        <f aca="false">IFERROR(VLOOKUP(A6773,Personal!$A$6:$F$112,3,FALSE()),"")</f>
        <v>Valls</v>
      </c>
      <c r="D6773" s="19" t="s">
        <v>45</v>
      </c>
      <c r="E6773" s="19" t="s">
        <v>48</v>
      </c>
      <c r="F6773" s="19" t="s">
        <v>49</v>
      </c>
      <c r="G6773" s="19" t="s">
        <v>291</v>
      </c>
      <c r="H6773" s="19" t="n">
        <f aca="false">IF(OR(VLOOKUP(A6773,Personal!$A$6:$F$112,5,FALSE())&lt;&gt;"Sí",N6773="No aplica"),0,'Catàleg GRAE'!D14)</f>
        <v>1</v>
      </c>
      <c r="I6773" s="20"/>
      <c r="J6773" s="20"/>
      <c r="K6773" s="20"/>
      <c r="L6773" s="21"/>
      <c r="M6773" s="21"/>
      <c r="N6773" s="20"/>
      <c r="O6773" s="20"/>
      <c r="P6773" s="19" t="str">
        <f aca="false">IF(I6773="","",I6773-H6773)</f>
        <v/>
      </c>
      <c r="Q6773" s="19" t="str">
        <f aca="true">IF(B6773="","",IF(N6773="No aplica","No aplica",IF(I6773="","Pendent",IF(N6773="Per substituir","Substituir",IF(OR(N6773="No localitzat",N6773="No lliurat"),"Reposar",IF(I6773&lt;H6773,"Reposar",IF(I6773&gt;H6773,"Revisar excedent",IF(AND(G6773="Sí",M6773&lt;&gt;"",M6773&lt;TODAY()),"EPI caducat",IF(AND(G6773="Sí",M6773&lt;&gt;"",M6773&lt;=TODAY()+90),"EPI caduca ≤90 dies",IF(OR(N6773="Deteriorat usable",N6773="Revisió necessària"),"Revisar","OK"))))))))))</f>
      </c>
      <c r="R6773" s="20"/>
    </row>
    <row r="6774" customFormat="false" ht="15" hidden="false" customHeight="false" outlineLevel="0" collapsed="false">
      <c r="A6774" s="19" t="n">
        <v>63</v>
      </c>
      <c r="B6774" s="19" t="n">
        <f aca="false">IFERROR(VLOOKUP(A6774,Personal!$A$6:$F$112,2,FALSE()),"")</f>
        <v>0</v>
      </c>
      <c r="C6774" s="19" t="str">
        <f aca="false">IFERROR(VLOOKUP(A6774,Personal!$A$6:$F$112,3,FALSE()),"")</f>
        <v>Valls</v>
      </c>
      <c r="D6774" s="19" t="s">
        <v>45</v>
      </c>
      <c r="E6774" s="19" t="s">
        <v>50</v>
      </c>
      <c r="F6774" s="19" t="s">
        <v>51</v>
      </c>
      <c r="G6774" s="19" t="s">
        <v>291</v>
      </c>
      <c r="H6774" s="19" t="n">
        <f aca="false">IF(OR(VLOOKUP(A6774,Personal!$A$6:$F$112,5,FALSE())&lt;&gt;"Sí",N6774="No aplica"),0,'Catàleg GRAE'!D15)</f>
        <v>1</v>
      </c>
      <c r="I6774" s="20"/>
      <c r="J6774" s="20"/>
      <c r="K6774" s="20"/>
      <c r="L6774" s="21"/>
      <c r="M6774" s="21"/>
      <c r="N6774" s="20"/>
      <c r="O6774" s="20"/>
      <c r="P6774" s="19" t="str">
        <f aca="false">IF(I6774="","",I6774-H6774)</f>
        <v/>
      </c>
      <c r="Q6774" s="19" t="str">
        <f aca="true">IF(B6774="","",IF(N6774="No aplica","No aplica",IF(I6774="","Pendent",IF(N6774="Per substituir","Substituir",IF(OR(N6774="No localitzat",N6774="No lliurat"),"Reposar",IF(I6774&lt;H6774,"Reposar",IF(I6774&gt;H6774,"Revisar excedent",IF(AND(G6774="Sí",M6774&lt;&gt;"",M6774&lt;TODAY()),"EPI caducat",IF(AND(G6774="Sí",M6774&lt;&gt;"",M6774&lt;=TODAY()+90),"EPI caduca ≤90 dies",IF(OR(N6774="Deteriorat usable",N6774="Revisió necessària"),"Revisar","OK"))))))))))</f>
      </c>
      <c r="R6774" s="20"/>
    </row>
    <row r="6775" customFormat="false" ht="15" hidden="false" customHeight="false" outlineLevel="0" collapsed="false">
      <c r="A6775" s="19" t="n">
        <v>63</v>
      </c>
      <c r="B6775" s="19" t="n">
        <f aca="false">IFERROR(VLOOKUP(A6775,Personal!$A$6:$F$112,2,FALSE()),"")</f>
        <v>0</v>
      </c>
      <c r="C6775" s="19" t="str">
        <f aca="false">IFERROR(VLOOKUP(A6775,Personal!$A$6:$F$112,3,FALSE()),"")</f>
        <v>Valls</v>
      </c>
      <c r="D6775" s="19" t="s">
        <v>45</v>
      </c>
      <c r="E6775" s="19" t="s">
        <v>52</v>
      </c>
      <c r="F6775" s="19" t="s">
        <v>53</v>
      </c>
      <c r="G6775" s="19" t="s">
        <v>291</v>
      </c>
      <c r="H6775" s="19" t="n">
        <f aca="false">IF(OR(VLOOKUP(A6775,Personal!$A$6:$F$112,5,FALSE())&lt;&gt;"Sí",N6775="No aplica"),0,'Catàleg GRAE'!D16)</f>
        <v>1</v>
      </c>
      <c r="I6775" s="20"/>
      <c r="J6775" s="20"/>
      <c r="K6775" s="20"/>
      <c r="L6775" s="21"/>
      <c r="M6775" s="21"/>
      <c r="N6775" s="20"/>
      <c r="O6775" s="20"/>
      <c r="P6775" s="19" t="str">
        <f aca="false">IF(I6775="","",I6775-H6775)</f>
        <v/>
      </c>
      <c r="Q6775" s="19" t="str">
        <f aca="true">IF(B6775="","",IF(N6775="No aplica","No aplica",IF(I6775="","Pendent",IF(N6775="Per substituir","Substituir",IF(OR(N6775="No localitzat",N6775="No lliurat"),"Reposar",IF(I6775&lt;H6775,"Reposar",IF(I6775&gt;H6775,"Revisar excedent",IF(AND(G6775="Sí",M6775&lt;&gt;"",M6775&lt;TODAY()),"EPI caducat",IF(AND(G6775="Sí",M6775&lt;&gt;"",M6775&lt;=TODAY()+90),"EPI caduca ≤90 dies",IF(OR(N6775="Deteriorat usable",N6775="Revisió necessària"),"Revisar","OK"))))))))))</f>
      </c>
      <c r="R6775" s="20"/>
    </row>
    <row r="6776" customFormat="false" ht="15" hidden="false" customHeight="false" outlineLevel="0" collapsed="false">
      <c r="A6776" s="19" t="n">
        <v>63</v>
      </c>
      <c r="B6776" s="19" t="n">
        <f aca="false">IFERROR(VLOOKUP(A6776,Personal!$A$6:$F$112,2,FALSE()),"")</f>
        <v>0</v>
      </c>
      <c r="C6776" s="19" t="str">
        <f aca="false">IFERROR(VLOOKUP(A6776,Personal!$A$6:$F$112,3,FALSE()),"")</f>
        <v>Valls</v>
      </c>
      <c r="D6776" s="19" t="s">
        <v>45</v>
      </c>
      <c r="E6776" s="19" t="s">
        <v>54</v>
      </c>
      <c r="F6776" s="19" t="s">
        <v>55</v>
      </c>
      <c r="G6776" s="19" t="s">
        <v>291</v>
      </c>
      <c r="H6776" s="19" t="n">
        <f aca="false">IF(OR(VLOOKUP(A6776,Personal!$A$6:$F$112,5,FALSE())&lt;&gt;"Sí",N6776="No aplica"),0,'Catàleg GRAE'!D17)</f>
        <v>1</v>
      </c>
      <c r="I6776" s="20"/>
      <c r="J6776" s="20"/>
      <c r="K6776" s="20"/>
      <c r="L6776" s="21"/>
      <c r="M6776" s="21"/>
      <c r="N6776" s="20"/>
      <c r="O6776" s="20"/>
      <c r="P6776" s="19" t="str">
        <f aca="false">IF(I6776="","",I6776-H6776)</f>
        <v/>
      </c>
      <c r="Q6776" s="19" t="str">
        <f aca="true">IF(B6776="","",IF(N6776="No aplica","No aplica",IF(I6776="","Pendent",IF(N6776="Per substituir","Substituir",IF(OR(N6776="No localitzat",N6776="No lliurat"),"Reposar",IF(I6776&lt;H6776,"Reposar",IF(I6776&gt;H6776,"Revisar excedent",IF(AND(G6776="Sí",M6776&lt;&gt;"",M6776&lt;TODAY()),"EPI caducat",IF(AND(G6776="Sí",M6776&lt;&gt;"",M6776&lt;=TODAY()+90),"EPI caduca ≤90 dies",IF(OR(N6776="Deteriorat usable",N6776="Revisió necessària"),"Revisar","OK"))))))))))</f>
      </c>
      <c r="R6776" s="20"/>
    </row>
    <row r="6777" customFormat="false" ht="15" hidden="false" customHeight="false" outlineLevel="0" collapsed="false">
      <c r="A6777" s="19" t="n">
        <v>63</v>
      </c>
      <c r="B6777" s="19" t="n">
        <f aca="false">IFERROR(VLOOKUP(A6777,Personal!$A$6:$F$112,2,FALSE()),"")</f>
        <v>0</v>
      </c>
      <c r="C6777" s="19" t="str">
        <f aca="false">IFERROR(VLOOKUP(A6777,Personal!$A$6:$F$112,3,FALSE()),"")</f>
        <v>Valls</v>
      </c>
      <c r="D6777" s="19" t="s">
        <v>56</v>
      </c>
      <c r="E6777" s="19" t="s">
        <v>57</v>
      </c>
      <c r="F6777" s="19" t="s">
        <v>58</v>
      </c>
      <c r="G6777" s="19" t="s">
        <v>291</v>
      </c>
      <c r="H6777" s="19" t="n">
        <f aca="false">IF(OR(VLOOKUP(A6777,Personal!$A$6:$F$112,5,FALSE())&lt;&gt;"Sí",N6777="No aplica"),0,'Catàleg GRAE'!D18)</f>
        <v>1</v>
      </c>
      <c r="I6777" s="20"/>
      <c r="J6777" s="20"/>
      <c r="K6777" s="20"/>
      <c r="L6777" s="21"/>
      <c r="M6777" s="21"/>
      <c r="N6777" s="20"/>
      <c r="O6777" s="20"/>
      <c r="P6777" s="19" t="str">
        <f aca="false">IF(I6777="","",I6777-H6777)</f>
        <v/>
      </c>
      <c r="Q6777" s="19" t="str">
        <f aca="true">IF(B6777="","",IF(N6777="No aplica","No aplica",IF(I6777="","Pendent",IF(N6777="Per substituir","Substituir",IF(OR(N6777="No localitzat",N6777="No lliurat"),"Reposar",IF(I6777&lt;H6777,"Reposar",IF(I6777&gt;H6777,"Revisar excedent",IF(AND(G6777="Sí",M6777&lt;&gt;"",M6777&lt;TODAY()),"EPI caducat",IF(AND(G6777="Sí",M6777&lt;&gt;"",M6777&lt;=TODAY()+90),"EPI caduca ≤90 dies",IF(OR(N6777="Deteriorat usable",N6777="Revisió necessària"),"Revisar","OK"))))))))))</f>
      </c>
      <c r="R6777" s="20"/>
    </row>
    <row r="6778" customFormat="false" ht="15" hidden="false" customHeight="false" outlineLevel="0" collapsed="false">
      <c r="A6778" s="19" t="n">
        <v>63</v>
      </c>
      <c r="B6778" s="19" t="n">
        <f aca="false">IFERROR(VLOOKUP(A6778,Personal!$A$6:$F$112,2,FALSE()),"")</f>
        <v>0</v>
      </c>
      <c r="C6778" s="19" t="str">
        <f aca="false">IFERROR(VLOOKUP(A6778,Personal!$A$6:$F$112,3,FALSE()),"")</f>
        <v>Valls</v>
      </c>
      <c r="D6778" s="19" t="s">
        <v>59</v>
      </c>
      <c r="E6778" s="19" t="s">
        <v>60</v>
      </c>
      <c r="F6778" s="19" t="s">
        <v>61</v>
      </c>
      <c r="G6778" s="19" t="s">
        <v>291</v>
      </c>
      <c r="H6778" s="19" t="n">
        <f aca="false">IF(OR(VLOOKUP(A6778,Personal!$A$6:$F$112,5,FALSE())&lt;&gt;"Sí",N6778="No aplica"),0,'Catàleg GRAE'!D19)</f>
        <v>4</v>
      </c>
      <c r="I6778" s="20"/>
      <c r="J6778" s="20"/>
      <c r="K6778" s="20"/>
      <c r="L6778" s="21"/>
      <c r="M6778" s="21"/>
      <c r="N6778" s="20"/>
      <c r="O6778" s="20"/>
      <c r="P6778" s="19" t="str">
        <f aca="false">IF(I6778="","",I6778-H6778)</f>
        <v/>
      </c>
      <c r="Q6778" s="19" t="str">
        <f aca="true">IF(B6778="","",IF(N6778="No aplica","No aplica",IF(I6778="","Pendent",IF(N6778="Per substituir","Substituir",IF(OR(N6778="No localitzat",N6778="No lliurat"),"Reposar",IF(I6778&lt;H6778,"Reposar",IF(I6778&gt;H6778,"Revisar excedent",IF(AND(G6778="Sí",M6778&lt;&gt;"",M6778&lt;TODAY()),"EPI caducat",IF(AND(G6778="Sí",M6778&lt;&gt;"",M6778&lt;=TODAY()+90),"EPI caduca ≤90 dies",IF(OR(N6778="Deteriorat usable",N6778="Revisió necessària"),"Revisar","OK"))))))))))</f>
      </c>
      <c r="R6778" s="20"/>
    </row>
    <row r="6779" customFormat="false" ht="15" hidden="false" customHeight="false" outlineLevel="0" collapsed="false">
      <c r="A6779" s="19" t="n">
        <v>63</v>
      </c>
      <c r="B6779" s="19" t="n">
        <f aca="false">IFERROR(VLOOKUP(A6779,Personal!$A$6:$F$112,2,FALSE()),"")</f>
        <v>0</v>
      </c>
      <c r="C6779" s="19" t="str">
        <f aca="false">IFERROR(VLOOKUP(A6779,Personal!$A$6:$F$112,3,FALSE()),"")</f>
        <v>Valls</v>
      </c>
      <c r="D6779" s="19" t="s">
        <v>59</v>
      </c>
      <c r="E6779" s="19" t="s">
        <v>60</v>
      </c>
      <c r="F6779" s="19" t="s">
        <v>62</v>
      </c>
      <c r="G6779" s="19" t="s">
        <v>291</v>
      </c>
      <c r="H6779" s="19" t="n">
        <f aca="false">IF(OR(VLOOKUP(A6779,Personal!$A$6:$F$112,5,FALSE())&lt;&gt;"Sí",N6779="No aplica"),0,'Catàleg GRAE'!D20)</f>
        <v>2</v>
      </c>
      <c r="I6779" s="20"/>
      <c r="J6779" s="20"/>
      <c r="K6779" s="20"/>
      <c r="L6779" s="21"/>
      <c r="M6779" s="21"/>
      <c r="N6779" s="20"/>
      <c r="O6779" s="20"/>
      <c r="P6779" s="19" t="str">
        <f aca="false">IF(I6779="","",I6779-H6779)</f>
        <v/>
      </c>
      <c r="Q6779" s="19" t="str">
        <f aca="true">IF(B6779="","",IF(N6779="No aplica","No aplica",IF(I6779="","Pendent",IF(N6779="Per substituir","Substituir",IF(OR(N6779="No localitzat",N6779="No lliurat"),"Reposar",IF(I6779&lt;H6779,"Reposar",IF(I6779&gt;H6779,"Revisar excedent",IF(AND(G6779="Sí",M6779&lt;&gt;"",M6779&lt;TODAY()),"EPI caducat",IF(AND(G6779="Sí",M6779&lt;&gt;"",M6779&lt;=TODAY()+90),"EPI caduca ≤90 dies",IF(OR(N6779="Deteriorat usable",N6779="Revisió necessària"),"Revisar","OK"))))))))))</f>
      </c>
      <c r="R6779" s="20"/>
    </row>
    <row r="6780" customFormat="false" ht="15" hidden="false" customHeight="false" outlineLevel="0" collapsed="false">
      <c r="A6780" s="19" t="n">
        <v>63</v>
      </c>
      <c r="B6780" s="19" t="n">
        <f aca="false">IFERROR(VLOOKUP(A6780,Personal!$A$6:$F$112,2,FALSE()),"")</f>
        <v>0</v>
      </c>
      <c r="C6780" s="19" t="str">
        <f aca="false">IFERROR(VLOOKUP(A6780,Personal!$A$6:$F$112,3,FALSE()),"")</f>
        <v>Valls</v>
      </c>
      <c r="D6780" s="19" t="s">
        <v>59</v>
      </c>
      <c r="E6780" s="19" t="s">
        <v>60</v>
      </c>
      <c r="F6780" s="19" t="s">
        <v>63</v>
      </c>
      <c r="G6780" s="19" t="s">
        <v>291</v>
      </c>
      <c r="H6780" s="19" t="n">
        <f aca="false">IF(OR(VLOOKUP(A6780,Personal!$A$6:$F$112,5,FALSE())&lt;&gt;"Sí",N6780="No aplica"),0,'Catàleg GRAE'!D21)</f>
        <v>2</v>
      </c>
      <c r="I6780" s="20"/>
      <c r="J6780" s="20"/>
      <c r="K6780" s="20"/>
      <c r="L6780" s="21"/>
      <c r="M6780" s="21"/>
      <c r="N6780" s="20"/>
      <c r="O6780" s="20"/>
      <c r="P6780" s="19" t="str">
        <f aca="false">IF(I6780="","",I6780-H6780)</f>
        <v/>
      </c>
      <c r="Q6780" s="19" t="str">
        <f aca="true">IF(B6780="","",IF(N6780="No aplica","No aplica",IF(I6780="","Pendent",IF(N6780="Per substituir","Substituir",IF(OR(N6780="No localitzat",N6780="No lliurat"),"Reposar",IF(I6780&lt;H6780,"Reposar",IF(I6780&gt;H6780,"Revisar excedent",IF(AND(G6780="Sí",M6780&lt;&gt;"",M6780&lt;TODAY()),"EPI caducat",IF(AND(G6780="Sí",M6780&lt;&gt;"",M6780&lt;=TODAY()+90),"EPI caduca ≤90 dies",IF(OR(N6780="Deteriorat usable",N6780="Revisió necessària"),"Revisar","OK"))))))))))</f>
      </c>
      <c r="R6780" s="20"/>
    </row>
    <row r="6781" customFormat="false" ht="15" hidden="false" customHeight="false" outlineLevel="0" collapsed="false">
      <c r="A6781" s="19" t="n">
        <v>63</v>
      </c>
      <c r="B6781" s="19" t="n">
        <f aca="false">IFERROR(VLOOKUP(A6781,Personal!$A$6:$F$112,2,FALSE()),"")</f>
        <v>0</v>
      </c>
      <c r="C6781" s="19" t="str">
        <f aca="false">IFERROR(VLOOKUP(A6781,Personal!$A$6:$F$112,3,FALSE()),"")</f>
        <v>Valls</v>
      </c>
      <c r="D6781" s="19" t="s">
        <v>64</v>
      </c>
      <c r="E6781" s="19" t="s">
        <v>65</v>
      </c>
      <c r="F6781" s="19" t="s">
        <v>66</v>
      </c>
      <c r="G6781" s="19" t="s">
        <v>291</v>
      </c>
      <c r="H6781" s="19" t="n">
        <f aca="false">IF(OR(VLOOKUP(A6781,Personal!$A$6:$F$112,5,FALSE())&lt;&gt;"Sí",N6781="No aplica"),0,'Catàleg GRAE'!D22)</f>
        <v>1</v>
      </c>
      <c r="I6781" s="20"/>
      <c r="J6781" s="20"/>
      <c r="K6781" s="20"/>
      <c r="L6781" s="21"/>
      <c r="M6781" s="21"/>
      <c r="N6781" s="20"/>
      <c r="O6781" s="20"/>
      <c r="P6781" s="19" t="str">
        <f aca="false">IF(I6781="","",I6781-H6781)</f>
        <v/>
      </c>
      <c r="Q6781" s="19" t="str">
        <f aca="true">IF(B6781="","",IF(N6781="No aplica","No aplica",IF(I6781="","Pendent",IF(N6781="Per substituir","Substituir",IF(OR(N6781="No localitzat",N6781="No lliurat"),"Reposar",IF(I6781&lt;H6781,"Reposar",IF(I6781&gt;H6781,"Revisar excedent",IF(AND(G6781="Sí",M6781&lt;&gt;"",M6781&lt;TODAY()),"EPI caducat",IF(AND(G6781="Sí",M6781&lt;&gt;"",M6781&lt;=TODAY()+90),"EPI caduca ≤90 dies",IF(OR(N6781="Deteriorat usable",N6781="Revisió necessària"),"Revisar","OK"))))))))))</f>
      </c>
      <c r="R6781" s="20"/>
    </row>
    <row r="6782" customFormat="false" ht="15" hidden="false" customHeight="false" outlineLevel="0" collapsed="false">
      <c r="A6782" s="19" t="n">
        <v>63</v>
      </c>
      <c r="B6782" s="19" t="n">
        <f aca="false">IFERROR(VLOOKUP(A6782,Personal!$A$6:$F$112,2,FALSE()),"")</f>
        <v>0</v>
      </c>
      <c r="C6782" s="19" t="str">
        <f aca="false">IFERROR(VLOOKUP(A6782,Personal!$A$6:$F$112,3,FALSE()),"")</f>
        <v>Valls</v>
      </c>
      <c r="D6782" s="19" t="s">
        <v>64</v>
      </c>
      <c r="E6782" s="19" t="s">
        <v>67</v>
      </c>
      <c r="F6782" s="19" t="s">
        <v>68</v>
      </c>
      <c r="G6782" s="19" t="s">
        <v>291</v>
      </c>
      <c r="H6782" s="19" t="n">
        <f aca="false">IF(OR(VLOOKUP(A6782,Personal!$A$6:$F$112,5,FALSE())&lt;&gt;"Sí",N6782="No aplica"),0,'Catàleg GRAE'!D23)</f>
        <v>1</v>
      </c>
      <c r="I6782" s="20"/>
      <c r="J6782" s="20"/>
      <c r="K6782" s="20"/>
      <c r="L6782" s="21"/>
      <c r="M6782" s="21"/>
      <c r="N6782" s="20"/>
      <c r="O6782" s="20"/>
      <c r="P6782" s="19" t="str">
        <f aca="false">IF(I6782="","",I6782-H6782)</f>
        <v/>
      </c>
      <c r="Q6782" s="19" t="str">
        <f aca="true">IF(B6782="","",IF(N6782="No aplica","No aplica",IF(I6782="","Pendent",IF(N6782="Per substituir","Substituir",IF(OR(N6782="No localitzat",N6782="No lliurat"),"Reposar",IF(I6782&lt;H6782,"Reposar",IF(I6782&gt;H6782,"Revisar excedent",IF(AND(G6782="Sí",M6782&lt;&gt;"",M6782&lt;TODAY()),"EPI caducat",IF(AND(G6782="Sí",M6782&lt;&gt;"",M6782&lt;=TODAY()+90),"EPI caduca ≤90 dies",IF(OR(N6782="Deteriorat usable",N6782="Revisió necessària"),"Revisar","OK"))))))))))</f>
      </c>
      <c r="R6782" s="20"/>
    </row>
    <row r="6783" customFormat="false" ht="15" hidden="false" customHeight="false" outlineLevel="0" collapsed="false">
      <c r="A6783" s="19" t="n">
        <v>63</v>
      </c>
      <c r="B6783" s="19" t="n">
        <f aca="false">IFERROR(VLOOKUP(A6783,Personal!$A$6:$F$112,2,FALSE()),"")</f>
        <v>0</v>
      </c>
      <c r="C6783" s="19" t="str">
        <f aca="false">IFERROR(VLOOKUP(A6783,Personal!$A$6:$F$112,3,FALSE()),"")</f>
        <v>Valls</v>
      </c>
      <c r="D6783" s="19" t="s">
        <v>64</v>
      </c>
      <c r="E6783" s="19" t="s">
        <v>69</v>
      </c>
      <c r="F6783" s="19" t="s">
        <v>70</v>
      </c>
      <c r="G6783" s="19" t="s">
        <v>291</v>
      </c>
      <c r="H6783" s="19" t="n">
        <f aca="false">IF(OR(VLOOKUP(A6783,Personal!$A$6:$F$112,5,FALSE())&lt;&gt;"Sí",N6783="No aplica"),0,'Catàleg GRAE'!D24)</f>
        <v>1</v>
      </c>
      <c r="I6783" s="20"/>
      <c r="J6783" s="20"/>
      <c r="K6783" s="20"/>
      <c r="L6783" s="21"/>
      <c r="M6783" s="21"/>
      <c r="N6783" s="20"/>
      <c r="O6783" s="20"/>
      <c r="P6783" s="19" t="str">
        <f aca="false">IF(I6783="","",I6783-H6783)</f>
        <v/>
      </c>
      <c r="Q6783" s="19" t="str">
        <f aca="true">IF(B6783="","",IF(N6783="No aplica","No aplica",IF(I6783="","Pendent",IF(N6783="Per substituir","Substituir",IF(OR(N6783="No localitzat",N6783="No lliurat"),"Reposar",IF(I6783&lt;H6783,"Reposar",IF(I6783&gt;H6783,"Revisar excedent",IF(AND(G6783="Sí",M6783&lt;&gt;"",M6783&lt;TODAY()),"EPI caducat",IF(AND(G6783="Sí",M6783&lt;&gt;"",M6783&lt;=TODAY()+90),"EPI caduca ≤90 dies",IF(OR(N6783="Deteriorat usable",N6783="Revisió necessària"),"Revisar","OK"))))))))))</f>
      </c>
      <c r="R6783" s="20"/>
    </row>
    <row r="6784" customFormat="false" ht="15" hidden="false" customHeight="false" outlineLevel="0" collapsed="false">
      <c r="A6784" s="19" t="n">
        <v>63</v>
      </c>
      <c r="B6784" s="19" t="n">
        <f aca="false">IFERROR(VLOOKUP(A6784,Personal!$A$6:$F$112,2,FALSE()),"")</f>
        <v>0</v>
      </c>
      <c r="C6784" s="19" t="str">
        <f aca="false">IFERROR(VLOOKUP(A6784,Personal!$A$6:$F$112,3,FALSE()),"")</f>
        <v>Valls</v>
      </c>
      <c r="D6784" s="19" t="s">
        <v>71</v>
      </c>
      <c r="E6784" s="19" t="s">
        <v>72</v>
      </c>
      <c r="F6784" s="19" t="s">
        <v>73</v>
      </c>
      <c r="G6784" s="19" t="s">
        <v>291</v>
      </c>
      <c r="H6784" s="19" t="n">
        <f aca="false">IF(OR(VLOOKUP(A6784,Personal!$A$6:$F$112,5,FALSE())&lt;&gt;"Sí",N6784="No aplica"),0,'Catàleg GRAE'!D25)</f>
        <v>1</v>
      </c>
      <c r="I6784" s="20"/>
      <c r="J6784" s="20"/>
      <c r="K6784" s="20"/>
      <c r="L6784" s="21"/>
      <c r="M6784" s="21"/>
      <c r="N6784" s="20"/>
      <c r="O6784" s="20"/>
      <c r="P6784" s="19" t="str">
        <f aca="false">IF(I6784="","",I6784-H6784)</f>
        <v/>
      </c>
      <c r="Q6784" s="19" t="str">
        <f aca="true">IF(B6784="","",IF(N6784="No aplica","No aplica",IF(I6784="","Pendent",IF(N6784="Per substituir","Substituir",IF(OR(N6784="No localitzat",N6784="No lliurat"),"Reposar",IF(I6784&lt;H6784,"Reposar",IF(I6784&gt;H6784,"Revisar excedent",IF(AND(G6784="Sí",M6784&lt;&gt;"",M6784&lt;TODAY()),"EPI caducat",IF(AND(G6784="Sí",M6784&lt;&gt;"",M6784&lt;=TODAY()+90),"EPI caduca ≤90 dies",IF(OR(N6784="Deteriorat usable",N6784="Revisió necessària"),"Revisar","OK"))))))))))</f>
      </c>
      <c r="R6784" s="20"/>
    </row>
    <row r="6785" customFormat="false" ht="15" hidden="false" customHeight="false" outlineLevel="0" collapsed="false">
      <c r="A6785" s="19" t="n">
        <v>63</v>
      </c>
      <c r="B6785" s="19" t="n">
        <f aca="false">IFERROR(VLOOKUP(A6785,Personal!$A$6:$F$112,2,FALSE()),"")</f>
        <v>0</v>
      </c>
      <c r="C6785" s="19" t="str">
        <f aca="false">IFERROR(VLOOKUP(A6785,Personal!$A$6:$F$112,3,FALSE()),"")</f>
        <v>Valls</v>
      </c>
      <c r="D6785" s="19" t="s">
        <v>40</v>
      </c>
      <c r="E6785" s="19" t="s">
        <v>74</v>
      </c>
      <c r="F6785" s="19" t="s">
        <v>75</v>
      </c>
      <c r="G6785" s="19" t="s">
        <v>272</v>
      </c>
      <c r="H6785" s="19" t="n">
        <f aca="false">IF(OR(VLOOKUP(A6785,Personal!$A$6:$F$112,5,FALSE())&lt;&gt;"Sí",N6785="No aplica"),0,'Catàleg GRAE'!D26)</f>
        <v>1</v>
      </c>
      <c r="I6785" s="20"/>
      <c r="J6785" s="20"/>
      <c r="K6785" s="20"/>
      <c r="L6785" s="21"/>
      <c r="M6785" s="21"/>
      <c r="N6785" s="20"/>
      <c r="O6785" s="20"/>
      <c r="P6785" s="19" t="str">
        <f aca="false">IF(I6785="","",I6785-H6785)</f>
        <v/>
      </c>
      <c r="Q6785" s="19" t="str">
        <f aca="true">IF(B6785="","",IF(N6785="No aplica","No aplica",IF(I6785="","Pendent",IF(N6785="Per substituir","Substituir",IF(OR(N6785="No localitzat",N6785="No lliurat"),"Reposar",IF(I6785&lt;H6785,"Reposar",IF(I6785&gt;H6785,"Revisar excedent",IF(AND(G6785="Sí",M6785&lt;&gt;"",M6785&lt;TODAY()),"EPI caducat",IF(AND(G6785="Sí",M6785&lt;&gt;"",M6785&lt;=TODAY()+90),"EPI caduca ≤90 dies",IF(OR(N6785="Deteriorat usable",N6785="Revisió necessària"),"Revisar","OK"))))))))))</f>
      </c>
      <c r="R6785" s="20"/>
    </row>
    <row r="6786" customFormat="false" ht="15" hidden="false" customHeight="false" outlineLevel="0" collapsed="false">
      <c r="A6786" s="19" t="n">
        <v>63</v>
      </c>
      <c r="B6786" s="19" t="n">
        <f aca="false">IFERROR(VLOOKUP(A6786,Personal!$A$6:$F$112,2,FALSE()),"")</f>
        <v>0</v>
      </c>
      <c r="C6786" s="19" t="str">
        <f aca="false">IFERROR(VLOOKUP(A6786,Personal!$A$6:$F$112,3,FALSE()),"")</f>
        <v>Valls</v>
      </c>
      <c r="D6786" s="19" t="s">
        <v>40</v>
      </c>
      <c r="E6786" s="19" t="s">
        <v>76</v>
      </c>
      <c r="F6786" s="19" t="s">
        <v>77</v>
      </c>
      <c r="G6786" s="19" t="s">
        <v>291</v>
      </c>
      <c r="H6786" s="19" t="n">
        <f aca="false">IF(OR(VLOOKUP(A6786,Personal!$A$6:$F$112,5,FALSE())&lt;&gt;"Sí",N6786="No aplica"),0,'Catàleg GRAE'!D27)</f>
        <v>1</v>
      </c>
      <c r="I6786" s="20"/>
      <c r="J6786" s="20"/>
      <c r="K6786" s="20"/>
      <c r="L6786" s="21"/>
      <c r="M6786" s="21"/>
      <c r="N6786" s="20"/>
      <c r="O6786" s="20"/>
      <c r="P6786" s="19" t="str">
        <f aca="false">IF(I6786="","",I6786-H6786)</f>
        <v/>
      </c>
      <c r="Q6786" s="19" t="str">
        <f aca="true">IF(B6786="","",IF(N6786="No aplica","No aplica",IF(I6786="","Pendent",IF(N6786="Per substituir","Substituir",IF(OR(N6786="No localitzat",N6786="No lliurat"),"Reposar",IF(I6786&lt;H6786,"Reposar",IF(I6786&gt;H6786,"Revisar excedent",IF(AND(G6786="Sí",M6786&lt;&gt;"",M6786&lt;TODAY()),"EPI caducat",IF(AND(G6786="Sí",M6786&lt;&gt;"",M6786&lt;=TODAY()+90),"EPI caduca ≤90 dies",IF(OR(N6786="Deteriorat usable",N6786="Revisió necessària"),"Revisar","OK"))))))))))</f>
      </c>
      <c r="R6786" s="20"/>
    </row>
    <row r="6787" customFormat="false" ht="15" hidden="false" customHeight="false" outlineLevel="0" collapsed="false">
      <c r="A6787" s="19" t="n">
        <v>63</v>
      </c>
      <c r="B6787" s="19" t="n">
        <f aca="false">IFERROR(VLOOKUP(A6787,Personal!$A$6:$F$112,2,FALSE()),"")</f>
        <v>0</v>
      </c>
      <c r="C6787" s="19" t="str">
        <f aca="false">IFERROR(VLOOKUP(A6787,Personal!$A$6:$F$112,3,FALSE()),"")</f>
        <v>Valls</v>
      </c>
      <c r="D6787" s="19" t="s">
        <v>78</v>
      </c>
      <c r="E6787" s="19" t="s">
        <v>79</v>
      </c>
      <c r="F6787" s="19" t="s">
        <v>80</v>
      </c>
      <c r="G6787" s="19" t="s">
        <v>291</v>
      </c>
      <c r="H6787" s="19" t="n">
        <f aca="false">IF(OR(VLOOKUP(A6787,Personal!$A$6:$F$112,5,FALSE())&lt;&gt;"Sí",N6787="No aplica"),0,'Catàleg GRAE'!D28)</f>
        <v>1</v>
      </c>
      <c r="I6787" s="20"/>
      <c r="J6787" s="20"/>
      <c r="K6787" s="20"/>
      <c r="L6787" s="21"/>
      <c r="M6787" s="21"/>
      <c r="N6787" s="20"/>
      <c r="O6787" s="20"/>
      <c r="P6787" s="19" t="str">
        <f aca="false">IF(I6787="","",I6787-H6787)</f>
        <v/>
      </c>
      <c r="Q6787" s="19" t="str">
        <f aca="true">IF(B6787="","",IF(N6787="No aplica","No aplica",IF(I6787="","Pendent",IF(N6787="Per substituir","Substituir",IF(OR(N6787="No localitzat",N6787="No lliurat"),"Reposar",IF(I6787&lt;H6787,"Reposar",IF(I6787&gt;H6787,"Revisar excedent",IF(AND(G6787="Sí",M6787&lt;&gt;"",M6787&lt;TODAY()),"EPI caducat",IF(AND(G6787="Sí",M6787&lt;&gt;"",M6787&lt;=TODAY()+90),"EPI caduca ≤90 dies",IF(OR(N6787="Deteriorat usable",N6787="Revisió necessària"),"Revisar","OK"))))))))))</f>
      </c>
      <c r="R6787" s="20"/>
    </row>
    <row r="6788" customFormat="false" ht="15" hidden="false" customHeight="false" outlineLevel="0" collapsed="false">
      <c r="A6788" s="19" t="n">
        <v>63</v>
      </c>
      <c r="B6788" s="19" t="n">
        <f aca="false">IFERROR(VLOOKUP(A6788,Personal!$A$6:$F$112,2,FALSE()),"")</f>
        <v>0</v>
      </c>
      <c r="C6788" s="19" t="str">
        <f aca="false">IFERROR(VLOOKUP(A6788,Personal!$A$6:$F$112,3,FALSE()),"")</f>
        <v>Valls</v>
      </c>
      <c r="D6788" s="19" t="s">
        <v>26</v>
      </c>
      <c r="E6788" s="19" t="s">
        <v>81</v>
      </c>
      <c r="F6788" s="19" t="s">
        <v>82</v>
      </c>
      <c r="G6788" s="19" t="s">
        <v>272</v>
      </c>
      <c r="H6788" s="19" t="n">
        <f aca="false">IF(OR(VLOOKUP(A6788,Personal!$A$6:$F$112,5,FALSE())&lt;&gt;"Sí",N6788="No aplica"),0,'Catàleg GRAE'!D29)</f>
        <v>1</v>
      </c>
      <c r="I6788" s="20"/>
      <c r="J6788" s="20"/>
      <c r="K6788" s="20"/>
      <c r="L6788" s="21"/>
      <c r="M6788" s="21"/>
      <c r="N6788" s="20"/>
      <c r="O6788" s="20"/>
      <c r="P6788" s="19" t="str">
        <f aca="false">IF(I6788="","",I6788-H6788)</f>
        <v/>
      </c>
      <c r="Q6788" s="19" t="str">
        <f aca="true">IF(B6788="","",IF(N6788="No aplica","No aplica",IF(I6788="","Pendent",IF(N6788="Per substituir","Substituir",IF(OR(N6788="No localitzat",N6788="No lliurat"),"Reposar",IF(I6788&lt;H6788,"Reposar",IF(I6788&gt;H6788,"Revisar excedent",IF(AND(G6788="Sí",M6788&lt;&gt;"",M6788&lt;TODAY()),"EPI caducat",IF(AND(G6788="Sí",M6788&lt;&gt;"",M6788&lt;=TODAY()+90),"EPI caduca ≤90 dies",IF(OR(N6788="Deteriorat usable",N6788="Revisió necessària"),"Revisar","OK"))))))))))</f>
      </c>
      <c r="R6788" s="20"/>
    </row>
    <row r="6789" customFormat="false" ht="15" hidden="false" customHeight="false" outlineLevel="0" collapsed="false">
      <c r="A6789" s="19" t="n">
        <v>63</v>
      </c>
      <c r="B6789" s="19" t="n">
        <f aca="false">IFERROR(VLOOKUP(A6789,Personal!$A$6:$F$112,2,FALSE()),"")</f>
        <v>0</v>
      </c>
      <c r="C6789" s="19" t="str">
        <f aca="false">IFERROR(VLOOKUP(A6789,Personal!$A$6:$F$112,3,FALSE()),"")</f>
        <v>Valls</v>
      </c>
      <c r="D6789" s="19" t="s">
        <v>83</v>
      </c>
      <c r="E6789" s="19" t="s">
        <v>84</v>
      </c>
      <c r="F6789" s="19" t="s">
        <v>85</v>
      </c>
      <c r="G6789" s="19" t="s">
        <v>291</v>
      </c>
      <c r="H6789" s="19" t="n">
        <f aca="false">IF(OR(VLOOKUP(A6789,Personal!$A$6:$F$112,5,FALSE())&lt;&gt;"Sí",N6789="No aplica"),0,'Catàleg GRAE'!D30)</f>
        <v>2</v>
      </c>
      <c r="I6789" s="20"/>
      <c r="J6789" s="20"/>
      <c r="K6789" s="20"/>
      <c r="L6789" s="21"/>
      <c r="M6789" s="21"/>
      <c r="N6789" s="20"/>
      <c r="O6789" s="20"/>
      <c r="P6789" s="19" t="str">
        <f aca="false">IF(I6789="","",I6789-H6789)</f>
        <v/>
      </c>
      <c r="Q6789" s="19" t="str">
        <f aca="true">IF(B6789="","",IF(N6789="No aplica","No aplica",IF(I6789="","Pendent",IF(N6789="Per substituir","Substituir",IF(OR(N6789="No localitzat",N6789="No lliurat"),"Reposar",IF(I6789&lt;H6789,"Reposar",IF(I6789&gt;H6789,"Revisar excedent",IF(AND(G6789="Sí",M6789&lt;&gt;"",M6789&lt;TODAY()),"EPI caducat",IF(AND(G6789="Sí",M6789&lt;&gt;"",M6789&lt;=TODAY()+90),"EPI caduca ≤90 dies",IF(OR(N6789="Deteriorat usable",N6789="Revisió necessària"),"Revisar","OK"))))))))))</f>
      </c>
      <c r="R6789" s="20"/>
    </row>
    <row r="6790" customFormat="false" ht="15" hidden="false" customHeight="false" outlineLevel="0" collapsed="false">
      <c r="A6790" s="19" t="n">
        <v>63</v>
      </c>
      <c r="B6790" s="19" t="n">
        <f aca="false">IFERROR(VLOOKUP(A6790,Personal!$A$6:$F$112,2,FALSE()),"")</f>
        <v>0</v>
      </c>
      <c r="C6790" s="19" t="str">
        <f aca="false">IFERROR(VLOOKUP(A6790,Personal!$A$6:$F$112,3,FALSE()),"")</f>
        <v>Valls</v>
      </c>
      <c r="D6790" s="19" t="s">
        <v>83</v>
      </c>
      <c r="E6790" s="19" t="s">
        <v>86</v>
      </c>
      <c r="F6790" s="19" t="s">
        <v>87</v>
      </c>
      <c r="G6790" s="19" t="s">
        <v>291</v>
      </c>
      <c r="H6790" s="19" t="n">
        <f aca="false">IF(OR(VLOOKUP(A6790,Personal!$A$6:$F$112,5,FALSE())&lt;&gt;"Sí",N6790="No aplica"),0,'Catàleg GRAE'!D31)</f>
        <v>2</v>
      </c>
      <c r="I6790" s="20"/>
      <c r="J6790" s="20"/>
      <c r="K6790" s="20"/>
      <c r="L6790" s="21"/>
      <c r="M6790" s="21"/>
      <c r="N6790" s="20"/>
      <c r="O6790" s="20"/>
      <c r="P6790" s="19" t="str">
        <f aca="false">IF(I6790="","",I6790-H6790)</f>
        <v/>
      </c>
      <c r="Q6790" s="19" t="str">
        <f aca="true">IF(B6790="","",IF(N6790="No aplica","No aplica",IF(I6790="","Pendent",IF(N6790="Per substituir","Substituir",IF(OR(N6790="No localitzat",N6790="No lliurat"),"Reposar",IF(I6790&lt;H6790,"Reposar",IF(I6790&gt;H6790,"Revisar excedent",IF(AND(G6790="Sí",M6790&lt;&gt;"",M6790&lt;TODAY()),"EPI caducat",IF(AND(G6790="Sí",M6790&lt;&gt;"",M6790&lt;=TODAY()+90),"EPI caduca ≤90 dies",IF(OR(N6790="Deteriorat usable",N6790="Revisió necessària"),"Revisar","OK"))))))))))</f>
      </c>
      <c r="R6790" s="20"/>
    </row>
    <row r="6791" customFormat="false" ht="15" hidden="false" customHeight="false" outlineLevel="0" collapsed="false">
      <c r="A6791" s="19" t="n">
        <v>63</v>
      </c>
      <c r="B6791" s="19" t="n">
        <f aca="false">IFERROR(VLOOKUP(A6791,Personal!$A$6:$F$112,2,FALSE()),"")</f>
        <v>0</v>
      </c>
      <c r="C6791" s="19" t="str">
        <f aca="false">IFERROR(VLOOKUP(A6791,Personal!$A$6:$F$112,3,FALSE()),"")</f>
        <v>Valls</v>
      </c>
      <c r="D6791" s="19" t="s">
        <v>83</v>
      </c>
      <c r="E6791" s="19" t="s">
        <v>88</v>
      </c>
      <c r="F6791" s="19" t="s">
        <v>89</v>
      </c>
      <c r="G6791" s="19" t="s">
        <v>291</v>
      </c>
      <c r="H6791" s="19" t="n">
        <f aca="false">IF(OR(VLOOKUP(A6791,Personal!$A$6:$F$112,5,FALSE())&lt;&gt;"Sí",N6791="No aplica"),0,'Catàleg GRAE'!D32)</f>
        <v>2</v>
      </c>
      <c r="I6791" s="20"/>
      <c r="J6791" s="20"/>
      <c r="K6791" s="20"/>
      <c r="L6791" s="21"/>
      <c r="M6791" s="21"/>
      <c r="N6791" s="20"/>
      <c r="O6791" s="20"/>
      <c r="P6791" s="19" t="str">
        <f aca="false">IF(I6791="","",I6791-H6791)</f>
        <v/>
      </c>
      <c r="Q6791" s="19" t="str">
        <f aca="true">IF(B6791="","",IF(N6791="No aplica","No aplica",IF(I6791="","Pendent",IF(N6791="Per substituir","Substituir",IF(OR(N6791="No localitzat",N6791="No lliurat"),"Reposar",IF(I6791&lt;H6791,"Reposar",IF(I6791&gt;H6791,"Revisar excedent",IF(AND(G6791="Sí",M6791&lt;&gt;"",M6791&lt;TODAY()),"EPI caducat",IF(AND(G6791="Sí",M6791&lt;&gt;"",M6791&lt;=TODAY()+90),"EPI caduca ≤90 dies",IF(OR(N6791="Deteriorat usable",N6791="Revisió necessària"),"Revisar","OK"))))))))))</f>
      </c>
      <c r="R6791" s="20"/>
    </row>
    <row r="6792" customFormat="false" ht="15" hidden="false" customHeight="false" outlineLevel="0" collapsed="false">
      <c r="A6792" s="19" t="n">
        <v>63</v>
      </c>
      <c r="B6792" s="19" t="n">
        <f aca="false">IFERROR(VLOOKUP(A6792,Personal!$A$6:$F$112,2,FALSE()),"")</f>
        <v>0</v>
      </c>
      <c r="C6792" s="19" t="str">
        <f aca="false">IFERROR(VLOOKUP(A6792,Personal!$A$6:$F$112,3,FALSE()),"")</f>
        <v>Valls</v>
      </c>
      <c r="D6792" s="19" t="s">
        <v>83</v>
      </c>
      <c r="E6792" s="19" t="s">
        <v>90</v>
      </c>
      <c r="F6792" s="19" t="s">
        <v>91</v>
      </c>
      <c r="G6792" s="19" t="s">
        <v>291</v>
      </c>
      <c r="H6792" s="19" t="n">
        <f aca="false">IF(OR(VLOOKUP(A6792,Personal!$A$6:$F$112,5,FALSE())&lt;&gt;"Sí",N6792="No aplica"),0,'Catàleg GRAE'!D33)</f>
        <v>1</v>
      </c>
      <c r="I6792" s="20"/>
      <c r="J6792" s="20"/>
      <c r="K6792" s="20"/>
      <c r="L6792" s="21"/>
      <c r="M6792" s="21"/>
      <c r="N6792" s="20"/>
      <c r="O6792" s="20"/>
      <c r="P6792" s="19" t="str">
        <f aca="false">IF(I6792="","",I6792-H6792)</f>
        <v/>
      </c>
      <c r="Q6792" s="19" t="str">
        <f aca="true">IF(B6792="","",IF(N6792="No aplica","No aplica",IF(I6792="","Pendent",IF(N6792="Per substituir","Substituir",IF(OR(N6792="No localitzat",N6792="No lliurat"),"Reposar",IF(I6792&lt;H6792,"Reposar",IF(I6792&gt;H6792,"Revisar excedent",IF(AND(G6792="Sí",M6792&lt;&gt;"",M6792&lt;TODAY()),"EPI caducat",IF(AND(G6792="Sí",M6792&lt;&gt;"",M6792&lt;=TODAY()+90),"EPI caduca ≤90 dies",IF(OR(N6792="Deteriorat usable",N6792="Revisió necessària"),"Revisar","OK"))))))))))</f>
      </c>
      <c r="R6792" s="20"/>
    </row>
    <row r="6793" customFormat="false" ht="15" hidden="false" customHeight="false" outlineLevel="0" collapsed="false">
      <c r="A6793" s="19" t="n">
        <v>63</v>
      </c>
      <c r="B6793" s="19" t="n">
        <f aca="false">IFERROR(VLOOKUP(A6793,Personal!$A$6:$F$112,2,FALSE()),"")</f>
        <v>0</v>
      </c>
      <c r="C6793" s="19" t="str">
        <f aca="false">IFERROR(VLOOKUP(A6793,Personal!$A$6:$F$112,3,FALSE()),"")</f>
        <v>Valls</v>
      </c>
      <c r="D6793" s="19" t="s">
        <v>40</v>
      </c>
      <c r="E6793" s="19" t="s">
        <v>92</v>
      </c>
      <c r="F6793" s="19" t="s">
        <v>93</v>
      </c>
      <c r="G6793" s="19" t="s">
        <v>291</v>
      </c>
      <c r="H6793" s="19" t="n">
        <f aca="false">IF(OR(VLOOKUP(A6793,Personal!$A$6:$F$112,5,FALSE())&lt;&gt;"Sí",N6793="No aplica"),0,'Catàleg GRAE'!D34)</f>
        <v>1</v>
      </c>
      <c r="I6793" s="20"/>
      <c r="J6793" s="20"/>
      <c r="K6793" s="20"/>
      <c r="L6793" s="21"/>
      <c r="M6793" s="21"/>
      <c r="N6793" s="20"/>
      <c r="O6793" s="20"/>
      <c r="P6793" s="19" t="str">
        <f aca="false">IF(I6793="","",I6793-H6793)</f>
        <v/>
      </c>
      <c r="Q6793" s="19" t="str">
        <f aca="true">IF(B6793="","",IF(N6793="No aplica","No aplica",IF(I6793="","Pendent",IF(N6793="Per substituir","Substituir",IF(OR(N6793="No localitzat",N6793="No lliurat"),"Reposar",IF(I6793&lt;H6793,"Reposar",IF(I6793&gt;H6793,"Revisar excedent",IF(AND(G6793="Sí",M6793&lt;&gt;"",M6793&lt;TODAY()),"EPI caducat",IF(AND(G6793="Sí",M6793&lt;&gt;"",M6793&lt;=TODAY()+90),"EPI caduca ≤90 dies",IF(OR(N6793="Deteriorat usable",N6793="Revisió necessària"),"Revisar","OK"))))))))))</f>
      </c>
      <c r="R6793" s="20"/>
    </row>
    <row r="6794" customFormat="false" ht="15" hidden="false" customHeight="false" outlineLevel="0" collapsed="false">
      <c r="A6794" s="19" t="n">
        <v>63</v>
      </c>
      <c r="B6794" s="19" t="n">
        <f aca="false">IFERROR(VLOOKUP(A6794,Personal!$A$6:$F$112,2,FALSE()),"")</f>
        <v>0</v>
      </c>
      <c r="C6794" s="19" t="str">
        <f aca="false">IFERROR(VLOOKUP(A6794,Personal!$A$6:$F$112,3,FALSE()),"")</f>
        <v>Valls</v>
      </c>
      <c r="D6794" s="19" t="s">
        <v>94</v>
      </c>
      <c r="E6794" s="19" t="s">
        <v>95</v>
      </c>
      <c r="F6794" s="19" t="s">
        <v>96</v>
      </c>
      <c r="G6794" s="19" t="s">
        <v>291</v>
      </c>
      <c r="H6794" s="19" t="n">
        <f aca="false">IF(OR(VLOOKUP(A6794,Personal!$A$6:$F$112,5,FALSE())&lt;&gt;"Sí",N6794="No aplica"),0,'Catàleg GRAE'!D35)</f>
        <v>1</v>
      </c>
      <c r="I6794" s="20"/>
      <c r="J6794" s="20"/>
      <c r="K6794" s="20"/>
      <c r="L6794" s="21"/>
      <c r="M6794" s="21"/>
      <c r="N6794" s="20"/>
      <c r="O6794" s="20"/>
      <c r="P6794" s="19" t="str">
        <f aca="false">IF(I6794="","",I6794-H6794)</f>
        <v/>
      </c>
      <c r="Q6794" s="19" t="str">
        <f aca="true">IF(B6794="","",IF(N6794="No aplica","No aplica",IF(I6794="","Pendent",IF(N6794="Per substituir","Substituir",IF(OR(N6794="No localitzat",N6794="No lliurat"),"Reposar",IF(I6794&lt;H6794,"Reposar",IF(I6794&gt;H6794,"Revisar excedent",IF(AND(G6794="Sí",M6794&lt;&gt;"",M6794&lt;TODAY()),"EPI caducat",IF(AND(G6794="Sí",M6794&lt;&gt;"",M6794&lt;=TODAY()+90),"EPI caduca ≤90 dies",IF(OR(N6794="Deteriorat usable",N6794="Revisió necessària"),"Revisar","OK"))))))))))</f>
      </c>
      <c r="R6794" s="20"/>
    </row>
    <row r="6795" customFormat="false" ht="15" hidden="false" customHeight="false" outlineLevel="0" collapsed="false">
      <c r="A6795" s="19" t="n">
        <v>63</v>
      </c>
      <c r="B6795" s="19" t="n">
        <f aca="false">IFERROR(VLOOKUP(A6795,Personal!$A$6:$F$112,2,FALSE()),"")</f>
        <v>0</v>
      </c>
      <c r="C6795" s="19" t="str">
        <f aca="false">IFERROR(VLOOKUP(A6795,Personal!$A$6:$F$112,3,FALSE()),"")</f>
        <v>Valls</v>
      </c>
      <c r="D6795" s="19" t="s">
        <v>97</v>
      </c>
      <c r="E6795" s="19" t="s">
        <v>98</v>
      </c>
      <c r="F6795" s="19" t="s">
        <v>99</v>
      </c>
      <c r="G6795" s="19" t="s">
        <v>291</v>
      </c>
      <c r="H6795" s="19" t="n">
        <f aca="false">IF(OR(VLOOKUP(A6795,Personal!$A$6:$F$112,5,FALSE())&lt;&gt;"Sí",N6795="No aplica"),0,'Catàleg GRAE'!D36)</f>
        <v>3</v>
      </c>
      <c r="I6795" s="20"/>
      <c r="J6795" s="20"/>
      <c r="K6795" s="20"/>
      <c r="L6795" s="21"/>
      <c r="M6795" s="21"/>
      <c r="N6795" s="20"/>
      <c r="O6795" s="20"/>
      <c r="P6795" s="19" t="str">
        <f aca="false">IF(I6795="","",I6795-H6795)</f>
        <v/>
      </c>
      <c r="Q6795" s="19" t="str">
        <f aca="true">IF(B6795="","",IF(N6795="No aplica","No aplica",IF(I6795="","Pendent",IF(N6795="Per substituir","Substituir",IF(OR(N6795="No localitzat",N6795="No lliurat"),"Reposar",IF(I6795&lt;H6795,"Reposar",IF(I6795&gt;H6795,"Revisar excedent",IF(AND(G6795="Sí",M6795&lt;&gt;"",M6795&lt;TODAY()),"EPI caducat",IF(AND(G6795="Sí",M6795&lt;&gt;"",M6795&lt;=TODAY()+90),"EPI caduca ≤90 dies",IF(OR(N6795="Deteriorat usable",N6795="Revisió necessària"),"Revisar","OK"))))))))))</f>
      </c>
      <c r="R6795" s="20"/>
    </row>
    <row r="6796" customFormat="false" ht="15" hidden="false" customHeight="false" outlineLevel="0" collapsed="false">
      <c r="A6796" s="19" t="n">
        <v>63</v>
      </c>
      <c r="B6796" s="19" t="n">
        <f aca="false">IFERROR(VLOOKUP(A6796,Personal!$A$6:$F$112,2,FALSE()),"")</f>
        <v>0</v>
      </c>
      <c r="C6796" s="19" t="str">
        <f aca="false">IFERROR(VLOOKUP(A6796,Personal!$A$6:$F$112,3,FALSE()),"")</f>
        <v>Valls</v>
      </c>
      <c r="D6796" s="19" t="s">
        <v>97</v>
      </c>
      <c r="E6796" s="19" t="s">
        <v>100</v>
      </c>
      <c r="F6796" s="19" t="s">
        <v>101</v>
      </c>
      <c r="G6796" s="19" t="s">
        <v>291</v>
      </c>
      <c r="H6796" s="19" t="n">
        <f aca="false">IF(OR(VLOOKUP(A6796,Personal!$A$6:$F$112,5,FALSE())&lt;&gt;"Sí",N6796="No aplica"),0,'Catàleg GRAE'!D37)</f>
        <v>1</v>
      </c>
      <c r="I6796" s="20"/>
      <c r="J6796" s="20"/>
      <c r="K6796" s="20"/>
      <c r="L6796" s="21"/>
      <c r="M6796" s="21"/>
      <c r="N6796" s="20"/>
      <c r="O6796" s="20"/>
      <c r="P6796" s="19" t="str">
        <f aca="false">IF(I6796="","",I6796-H6796)</f>
        <v/>
      </c>
      <c r="Q6796" s="19" t="str">
        <f aca="true">IF(B6796="","",IF(N6796="No aplica","No aplica",IF(I6796="","Pendent",IF(N6796="Per substituir","Substituir",IF(OR(N6796="No localitzat",N6796="No lliurat"),"Reposar",IF(I6796&lt;H6796,"Reposar",IF(I6796&gt;H6796,"Revisar excedent",IF(AND(G6796="Sí",M6796&lt;&gt;"",M6796&lt;TODAY()),"EPI caducat",IF(AND(G6796="Sí",M6796&lt;&gt;"",M6796&lt;=TODAY()+90),"EPI caduca ≤90 dies",IF(OR(N6796="Deteriorat usable",N6796="Revisió necessària"),"Revisar","OK"))))))))))</f>
      </c>
      <c r="R6796" s="20"/>
    </row>
    <row r="6797" customFormat="false" ht="15" hidden="false" customHeight="false" outlineLevel="0" collapsed="false">
      <c r="A6797" s="19" t="n">
        <v>63</v>
      </c>
      <c r="B6797" s="19" t="n">
        <f aca="false">IFERROR(VLOOKUP(A6797,Personal!$A$6:$F$112,2,FALSE()),"")</f>
        <v>0</v>
      </c>
      <c r="C6797" s="19" t="str">
        <f aca="false">IFERROR(VLOOKUP(A6797,Personal!$A$6:$F$112,3,FALSE()),"")</f>
        <v>Valls</v>
      </c>
      <c r="D6797" s="19" t="s">
        <v>102</v>
      </c>
      <c r="E6797" s="19" t="s">
        <v>103</v>
      </c>
      <c r="F6797" s="19" t="s">
        <v>104</v>
      </c>
      <c r="G6797" s="19" t="s">
        <v>291</v>
      </c>
      <c r="H6797" s="19" t="n">
        <f aca="false">IF(OR(VLOOKUP(A6797,Personal!$A$6:$F$112,5,FALSE())&lt;&gt;"Sí",N6797="No aplica"),0,'Catàleg GRAE'!D38)</f>
        <v>1</v>
      </c>
      <c r="I6797" s="20"/>
      <c r="J6797" s="20"/>
      <c r="K6797" s="20"/>
      <c r="L6797" s="21"/>
      <c r="M6797" s="21"/>
      <c r="N6797" s="20"/>
      <c r="O6797" s="20"/>
      <c r="P6797" s="19" t="str">
        <f aca="false">IF(I6797="","",I6797-H6797)</f>
        <v/>
      </c>
      <c r="Q6797" s="19" t="str">
        <f aca="true">IF(B6797="","",IF(N6797="No aplica","No aplica",IF(I6797="","Pendent",IF(N6797="Per substituir","Substituir",IF(OR(N6797="No localitzat",N6797="No lliurat"),"Reposar",IF(I6797&lt;H6797,"Reposar",IF(I6797&gt;H6797,"Revisar excedent",IF(AND(G6797="Sí",M6797&lt;&gt;"",M6797&lt;TODAY()),"EPI caducat",IF(AND(G6797="Sí",M6797&lt;&gt;"",M6797&lt;=TODAY()+90),"EPI caduca ≤90 dies",IF(OR(N6797="Deteriorat usable",N6797="Revisió necessària"),"Revisar","OK"))))))))))</f>
      </c>
      <c r="R6797" s="20"/>
    </row>
    <row r="6798" customFormat="false" ht="15" hidden="false" customHeight="false" outlineLevel="0" collapsed="false">
      <c r="A6798" s="19" t="n">
        <v>63</v>
      </c>
      <c r="B6798" s="19" t="n">
        <f aca="false">IFERROR(VLOOKUP(A6798,Personal!$A$6:$F$112,2,FALSE()),"")</f>
        <v>0</v>
      </c>
      <c r="C6798" s="19" t="str">
        <f aca="false">IFERROR(VLOOKUP(A6798,Personal!$A$6:$F$112,3,FALSE()),"")</f>
        <v>Valls</v>
      </c>
      <c r="D6798" s="19" t="s">
        <v>97</v>
      </c>
      <c r="E6798" s="19" t="s">
        <v>105</v>
      </c>
      <c r="F6798" s="19" t="s">
        <v>106</v>
      </c>
      <c r="G6798" s="19" t="s">
        <v>291</v>
      </c>
      <c r="H6798" s="19" t="n">
        <f aca="false">IF(OR(VLOOKUP(A6798,Personal!$A$6:$F$112,5,FALSE())&lt;&gt;"Sí",N6798="No aplica"),0,'Catàleg GRAE'!D39)</f>
        <v>3</v>
      </c>
      <c r="I6798" s="20"/>
      <c r="J6798" s="20"/>
      <c r="K6798" s="20"/>
      <c r="L6798" s="21"/>
      <c r="M6798" s="21"/>
      <c r="N6798" s="20"/>
      <c r="O6798" s="20"/>
      <c r="P6798" s="19" t="str">
        <f aca="false">IF(I6798="","",I6798-H6798)</f>
        <v/>
      </c>
      <c r="Q6798" s="19" t="str">
        <f aca="true">IF(B6798="","",IF(N6798="No aplica","No aplica",IF(I6798="","Pendent",IF(N6798="Per substituir","Substituir",IF(OR(N6798="No localitzat",N6798="No lliurat"),"Reposar",IF(I6798&lt;H6798,"Reposar",IF(I6798&gt;H6798,"Revisar excedent",IF(AND(G6798="Sí",M6798&lt;&gt;"",M6798&lt;TODAY()),"EPI caducat",IF(AND(G6798="Sí",M6798&lt;&gt;"",M6798&lt;=TODAY()+90),"EPI caduca ≤90 dies",IF(OR(N6798="Deteriorat usable",N6798="Revisió necessària"),"Revisar","OK"))))))))))</f>
      </c>
      <c r="R6798" s="20"/>
    </row>
    <row r="6799" customFormat="false" ht="15" hidden="false" customHeight="false" outlineLevel="0" collapsed="false">
      <c r="A6799" s="19" t="n">
        <v>63</v>
      </c>
      <c r="B6799" s="19" t="n">
        <f aca="false">IFERROR(VLOOKUP(A6799,Personal!$A$6:$F$112,2,FALSE()),"")</f>
        <v>0</v>
      </c>
      <c r="C6799" s="19" t="str">
        <f aca="false">IFERROR(VLOOKUP(A6799,Personal!$A$6:$F$112,3,FALSE()),"")</f>
        <v>Valls</v>
      </c>
      <c r="D6799" s="19" t="s">
        <v>97</v>
      </c>
      <c r="E6799" s="19" t="s">
        <v>105</v>
      </c>
      <c r="F6799" s="19" t="s">
        <v>107</v>
      </c>
      <c r="G6799" s="19" t="s">
        <v>291</v>
      </c>
      <c r="H6799" s="19" t="n">
        <f aca="false">IF(OR(VLOOKUP(A6799,Personal!$A$6:$F$112,5,FALSE())&lt;&gt;"Sí",N6799="No aplica"),0,'Catàleg GRAE'!D40)</f>
        <v>3</v>
      </c>
      <c r="I6799" s="20"/>
      <c r="J6799" s="20"/>
      <c r="K6799" s="20"/>
      <c r="L6799" s="21"/>
      <c r="M6799" s="21"/>
      <c r="N6799" s="20"/>
      <c r="O6799" s="20"/>
      <c r="P6799" s="19" t="str">
        <f aca="false">IF(I6799="","",I6799-H6799)</f>
        <v/>
      </c>
      <c r="Q6799" s="19" t="str">
        <f aca="true">IF(B6799="","",IF(N6799="No aplica","No aplica",IF(I6799="","Pendent",IF(N6799="Per substituir","Substituir",IF(OR(N6799="No localitzat",N6799="No lliurat"),"Reposar",IF(I6799&lt;H6799,"Reposar",IF(I6799&gt;H6799,"Revisar excedent",IF(AND(G6799="Sí",M6799&lt;&gt;"",M6799&lt;TODAY()),"EPI caducat",IF(AND(G6799="Sí",M6799&lt;&gt;"",M6799&lt;=TODAY()+90),"EPI caduca ≤90 dies",IF(OR(N6799="Deteriorat usable",N6799="Revisió necessària"),"Revisar","OK"))))))))))</f>
      </c>
      <c r="R6799" s="20"/>
    </row>
    <row r="6800" customFormat="false" ht="15" hidden="false" customHeight="false" outlineLevel="0" collapsed="false">
      <c r="A6800" s="19" t="n">
        <v>63</v>
      </c>
      <c r="B6800" s="19" t="n">
        <f aca="false">IFERROR(VLOOKUP(A6800,Personal!$A$6:$F$112,2,FALSE()),"")</f>
        <v>0</v>
      </c>
      <c r="C6800" s="19" t="str">
        <f aca="false">IFERROR(VLOOKUP(A6800,Personal!$A$6:$F$112,3,FALSE()),"")</f>
        <v>Valls</v>
      </c>
      <c r="D6800" s="19" t="s">
        <v>97</v>
      </c>
      <c r="E6800" s="19" t="s">
        <v>108</v>
      </c>
      <c r="F6800" s="19" t="s">
        <v>109</v>
      </c>
      <c r="G6800" s="19" t="s">
        <v>291</v>
      </c>
      <c r="H6800" s="19" t="n">
        <f aca="false">IF(OR(VLOOKUP(A6800,Personal!$A$6:$F$112,5,FALSE())&lt;&gt;"Sí",N6800="No aplica"),0,'Catàleg GRAE'!D41)</f>
        <v>2</v>
      </c>
      <c r="I6800" s="20"/>
      <c r="J6800" s="20"/>
      <c r="K6800" s="20"/>
      <c r="L6800" s="21"/>
      <c r="M6800" s="21"/>
      <c r="N6800" s="20"/>
      <c r="O6800" s="20"/>
      <c r="P6800" s="19" t="str">
        <f aca="false">IF(I6800="","",I6800-H6800)</f>
        <v/>
      </c>
      <c r="Q6800" s="19" t="str">
        <f aca="true">IF(B6800="","",IF(N6800="No aplica","No aplica",IF(I6800="","Pendent",IF(N6800="Per substituir","Substituir",IF(OR(N6800="No localitzat",N6800="No lliurat"),"Reposar",IF(I6800&lt;H6800,"Reposar",IF(I6800&gt;H6800,"Revisar excedent",IF(AND(G6800="Sí",M6800&lt;&gt;"",M6800&lt;TODAY()),"EPI caducat",IF(AND(G6800="Sí",M6800&lt;&gt;"",M6800&lt;=TODAY()+90),"EPI caduca ≤90 dies",IF(OR(N6800="Deteriorat usable",N6800="Revisió necessària"),"Revisar","OK"))))))))))</f>
      </c>
      <c r="R6800" s="20"/>
    </row>
    <row r="6801" customFormat="false" ht="15" hidden="false" customHeight="false" outlineLevel="0" collapsed="false">
      <c r="A6801" s="19" t="n">
        <v>63</v>
      </c>
      <c r="B6801" s="19" t="n">
        <f aca="false">IFERROR(VLOOKUP(A6801,Personal!$A$6:$F$112,2,FALSE()),"")</f>
        <v>0</v>
      </c>
      <c r="C6801" s="19" t="str">
        <f aca="false">IFERROR(VLOOKUP(A6801,Personal!$A$6:$F$112,3,FALSE()),"")</f>
        <v>Valls</v>
      </c>
      <c r="D6801" s="19" t="s">
        <v>97</v>
      </c>
      <c r="E6801" s="19" t="s">
        <v>110</v>
      </c>
      <c r="F6801" s="19" t="s">
        <v>111</v>
      </c>
      <c r="G6801" s="19" t="s">
        <v>291</v>
      </c>
      <c r="H6801" s="19" t="n">
        <f aca="false">IF(OR(VLOOKUP(A6801,Personal!$A$6:$F$112,5,FALSE())&lt;&gt;"Sí",N6801="No aplica"),0,'Catàleg GRAE'!D42)</f>
        <v>1</v>
      </c>
      <c r="I6801" s="20"/>
      <c r="J6801" s="20"/>
      <c r="K6801" s="20"/>
      <c r="L6801" s="21"/>
      <c r="M6801" s="21"/>
      <c r="N6801" s="20"/>
      <c r="O6801" s="20"/>
      <c r="P6801" s="19" t="str">
        <f aca="false">IF(I6801="","",I6801-H6801)</f>
        <v/>
      </c>
      <c r="Q6801" s="19" t="str">
        <f aca="true">IF(B6801="","",IF(N6801="No aplica","No aplica",IF(I6801="","Pendent",IF(N6801="Per substituir","Substituir",IF(OR(N6801="No localitzat",N6801="No lliurat"),"Reposar",IF(I6801&lt;H6801,"Reposar",IF(I6801&gt;H6801,"Revisar excedent",IF(AND(G6801="Sí",M6801&lt;&gt;"",M6801&lt;TODAY()),"EPI caducat",IF(AND(G6801="Sí",M6801&lt;&gt;"",M6801&lt;=TODAY()+90),"EPI caduca ≤90 dies",IF(OR(N6801="Deteriorat usable",N6801="Revisió necessària"),"Revisar","OK"))))))))))</f>
      </c>
      <c r="R6801" s="20"/>
    </row>
    <row r="6802" customFormat="false" ht="15" hidden="false" customHeight="false" outlineLevel="0" collapsed="false">
      <c r="A6802" s="19" t="n">
        <v>63</v>
      </c>
      <c r="B6802" s="19" t="n">
        <f aca="false">IFERROR(VLOOKUP(A6802,Personal!$A$6:$F$112,2,FALSE()),"")</f>
        <v>0</v>
      </c>
      <c r="C6802" s="19" t="str">
        <f aca="false">IFERROR(VLOOKUP(A6802,Personal!$A$6:$F$112,3,FALSE()),"")</f>
        <v>Valls</v>
      </c>
      <c r="D6802" s="19" t="s">
        <v>112</v>
      </c>
      <c r="E6802" s="19" t="s">
        <v>113</v>
      </c>
      <c r="F6802" s="19" t="s">
        <v>114</v>
      </c>
      <c r="G6802" s="19" t="s">
        <v>291</v>
      </c>
      <c r="H6802" s="19" t="n">
        <f aca="false">IF(OR(VLOOKUP(A6802,Personal!$A$6:$F$112,5,FALSE())&lt;&gt;"Sí",N6802="No aplica"),0,'Catàleg GRAE'!D43)</f>
        <v>2</v>
      </c>
      <c r="I6802" s="20"/>
      <c r="J6802" s="20"/>
      <c r="K6802" s="20"/>
      <c r="L6802" s="21"/>
      <c r="M6802" s="21"/>
      <c r="N6802" s="20"/>
      <c r="O6802" s="20"/>
      <c r="P6802" s="19" t="str">
        <f aca="false">IF(I6802="","",I6802-H6802)</f>
        <v/>
      </c>
      <c r="Q6802" s="19" t="str">
        <f aca="true">IF(B6802="","",IF(N6802="No aplica","No aplica",IF(I6802="","Pendent",IF(N6802="Per substituir","Substituir",IF(OR(N6802="No localitzat",N6802="No lliurat"),"Reposar",IF(I6802&lt;H6802,"Reposar",IF(I6802&gt;H6802,"Revisar excedent",IF(AND(G6802="Sí",M6802&lt;&gt;"",M6802&lt;TODAY()),"EPI caducat",IF(AND(G6802="Sí",M6802&lt;&gt;"",M6802&lt;=TODAY()+90),"EPI caduca ≤90 dies",IF(OR(N6802="Deteriorat usable",N6802="Revisió necessària"),"Revisar","OK"))))))))))</f>
      </c>
      <c r="R6802" s="20"/>
    </row>
    <row r="6803" customFormat="false" ht="15" hidden="false" customHeight="false" outlineLevel="0" collapsed="false">
      <c r="A6803" s="19" t="n">
        <v>63</v>
      </c>
      <c r="B6803" s="19" t="n">
        <f aca="false">IFERROR(VLOOKUP(A6803,Personal!$A$6:$F$112,2,FALSE()),"")</f>
        <v>0</v>
      </c>
      <c r="C6803" s="19" t="str">
        <f aca="false">IFERROR(VLOOKUP(A6803,Personal!$A$6:$F$112,3,FALSE()),"")</f>
        <v>Valls</v>
      </c>
      <c r="D6803" s="19" t="s">
        <v>102</v>
      </c>
      <c r="E6803" s="19" t="s">
        <v>115</v>
      </c>
      <c r="F6803" s="19" t="s">
        <v>116</v>
      </c>
      <c r="G6803" s="19" t="s">
        <v>291</v>
      </c>
      <c r="H6803" s="19" t="n">
        <f aca="false">IF(OR(VLOOKUP(A6803,Personal!$A$6:$F$112,5,FALSE())&lt;&gt;"Sí",N6803="No aplica"),0,'Catàleg GRAE'!D44)</f>
        <v>1</v>
      </c>
      <c r="I6803" s="20"/>
      <c r="J6803" s="20"/>
      <c r="K6803" s="20"/>
      <c r="L6803" s="21"/>
      <c r="M6803" s="21"/>
      <c r="N6803" s="20"/>
      <c r="O6803" s="20"/>
      <c r="P6803" s="19" t="str">
        <f aca="false">IF(I6803="","",I6803-H6803)</f>
        <v/>
      </c>
      <c r="Q6803" s="19" t="str">
        <f aca="true">IF(B6803="","",IF(N6803="No aplica","No aplica",IF(I6803="","Pendent",IF(N6803="Per substituir","Substituir",IF(OR(N6803="No localitzat",N6803="No lliurat"),"Reposar",IF(I6803&lt;H6803,"Reposar",IF(I6803&gt;H6803,"Revisar excedent",IF(AND(G6803="Sí",M6803&lt;&gt;"",M6803&lt;TODAY()),"EPI caducat",IF(AND(G6803="Sí",M6803&lt;&gt;"",M6803&lt;=TODAY()+90),"EPI caduca ≤90 dies",IF(OR(N6803="Deteriorat usable",N6803="Revisió necessària"),"Revisar","OK"))))))))))</f>
      </c>
      <c r="R6803" s="20"/>
    </row>
    <row r="6804" customFormat="false" ht="15" hidden="false" customHeight="false" outlineLevel="0" collapsed="false">
      <c r="A6804" s="19" t="n">
        <v>63</v>
      </c>
      <c r="B6804" s="19" t="n">
        <f aca="false">IFERROR(VLOOKUP(A6804,Personal!$A$6:$F$112,2,FALSE()),"")</f>
        <v>0</v>
      </c>
      <c r="C6804" s="19" t="str">
        <f aca="false">IFERROR(VLOOKUP(A6804,Personal!$A$6:$F$112,3,FALSE()),"")</f>
        <v>Valls</v>
      </c>
      <c r="D6804" s="19" t="s">
        <v>102</v>
      </c>
      <c r="E6804" s="19" t="s">
        <v>117</v>
      </c>
      <c r="F6804" s="19" t="s">
        <v>118</v>
      </c>
      <c r="G6804" s="19" t="s">
        <v>272</v>
      </c>
      <c r="H6804" s="19" t="n">
        <f aca="false">IF(OR(VLOOKUP(A6804,Personal!$A$6:$F$112,5,FALSE())&lt;&gt;"Sí",N6804="No aplica"),0,'Catàleg GRAE'!D45)</f>
        <v>1</v>
      </c>
      <c r="I6804" s="20"/>
      <c r="J6804" s="20"/>
      <c r="K6804" s="20"/>
      <c r="L6804" s="21"/>
      <c r="M6804" s="21"/>
      <c r="N6804" s="20"/>
      <c r="O6804" s="20"/>
      <c r="P6804" s="19" t="str">
        <f aca="false">IF(I6804="","",I6804-H6804)</f>
        <v/>
      </c>
      <c r="Q6804" s="19" t="str">
        <f aca="true">IF(B6804="","",IF(N6804="No aplica","No aplica",IF(I6804="","Pendent",IF(N6804="Per substituir","Substituir",IF(OR(N6804="No localitzat",N6804="No lliurat"),"Reposar",IF(I6804&lt;H6804,"Reposar",IF(I6804&gt;H6804,"Revisar excedent",IF(AND(G6804="Sí",M6804&lt;&gt;"",M6804&lt;TODAY()),"EPI caducat",IF(AND(G6804="Sí",M6804&lt;&gt;"",M6804&lt;=TODAY()+90),"EPI caduca ≤90 dies",IF(OR(N6804="Deteriorat usable",N6804="Revisió necessària"),"Revisar","OK"))))))))))</f>
      </c>
      <c r="R6804" s="20"/>
    </row>
    <row r="6805" customFormat="false" ht="15" hidden="false" customHeight="false" outlineLevel="0" collapsed="false">
      <c r="A6805" s="19" t="n">
        <v>63</v>
      </c>
      <c r="B6805" s="19" t="n">
        <f aca="false">IFERROR(VLOOKUP(A6805,Personal!$A$6:$F$112,2,FALSE()),"")</f>
        <v>0</v>
      </c>
      <c r="C6805" s="19" t="str">
        <f aca="false">IFERROR(VLOOKUP(A6805,Personal!$A$6:$F$112,3,FALSE()),"")</f>
        <v>Valls</v>
      </c>
      <c r="D6805" s="19" t="s">
        <v>102</v>
      </c>
      <c r="E6805" s="19" t="s">
        <v>119</v>
      </c>
      <c r="F6805" s="19" t="s">
        <v>120</v>
      </c>
      <c r="G6805" s="19" t="s">
        <v>272</v>
      </c>
      <c r="H6805" s="19" t="n">
        <f aca="false">IF(OR(VLOOKUP(A6805,Personal!$A$6:$F$112,5,FALSE())&lt;&gt;"Sí",N6805="No aplica"),0,'Catàleg GRAE'!D46)</f>
        <v>1</v>
      </c>
      <c r="I6805" s="20"/>
      <c r="J6805" s="20"/>
      <c r="K6805" s="20"/>
      <c r="L6805" s="21"/>
      <c r="M6805" s="21"/>
      <c r="N6805" s="20"/>
      <c r="O6805" s="20"/>
      <c r="P6805" s="19" t="str">
        <f aca="false">IF(I6805="","",I6805-H6805)</f>
        <v/>
      </c>
      <c r="Q6805" s="19" t="str">
        <f aca="true">IF(B6805="","",IF(N6805="No aplica","No aplica",IF(I6805="","Pendent",IF(N6805="Per substituir","Substituir",IF(OR(N6805="No localitzat",N6805="No lliurat"),"Reposar",IF(I6805&lt;H6805,"Reposar",IF(I6805&gt;H6805,"Revisar excedent",IF(AND(G6805="Sí",M6805&lt;&gt;"",M6805&lt;TODAY()),"EPI caducat",IF(AND(G6805="Sí",M6805&lt;&gt;"",M6805&lt;=TODAY()+90),"EPI caduca ≤90 dies",IF(OR(N6805="Deteriorat usable",N6805="Revisió necessària"),"Revisar","OK"))))))))))</f>
      </c>
      <c r="R6805" s="20"/>
    </row>
    <row r="6806" customFormat="false" ht="15" hidden="false" customHeight="false" outlineLevel="0" collapsed="false">
      <c r="A6806" s="19" t="n">
        <v>63</v>
      </c>
      <c r="B6806" s="19" t="n">
        <f aca="false">IFERROR(VLOOKUP(A6806,Personal!$A$6:$F$112,2,FALSE()),"")</f>
        <v>0</v>
      </c>
      <c r="C6806" s="19" t="str">
        <f aca="false">IFERROR(VLOOKUP(A6806,Personal!$A$6:$F$112,3,FALSE()),"")</f>
        <v>Valls</v>
      </c>
      <c r="D6806" s="19" t="s">
        <v>97</v>
      </c>
      <c r="E6806" s="19" t="s">
        <v>121</v>
      </c>
      <c r="F6806" s="19" t="s">
        <v>122</v>
      </c>
      <c r="G6806" s="19" t="s">
        <v>291</v>
      </c>
      <c r="H6806" s="19" t="n">
        <f aca="false">IF(OR(VLOOKUP(A6806,Personal!$A$6:$F$112,5,FALSE())&lt;&gt;"Sí",N6806="No aplica"),0,'Catàleg GRAE'!D47)</f>
        <v>1</v>
      </c>
      <c r="I6806" s="20"/>
      <c r="J6806" s="20"/>
      <c r="K6806" s="20"/>
      <c r="L6806" s="21"/>
      <c r="M6806" s="21"/>
      <c r="N6806" s="20"/>
      <c r="O6806" s="20"/>
      <c r="P6806" s="19" t="str">
        <f aca="false">IF(I6806="","",I6806-H6806)</f>
        <v/>
      </c>
      <c r="Q6806" s="19" t="str">
        <f aca="true">IF(B6806="","",IF(N6806="No aplica","No aplica",IF(I6806="","Pendent",IF(N6806="Per substituir","Substituir",IF(OR(N6806="No localitzat",N6806="No lliurat"),"Reposar",IF(I6806&lt;H6806,"Reposar",IF(I6806&gt;H6806,"Revisar excedent",IF(AND(G6806="Sí",M6806&lt;&gt;"",M6806&lt;TODAY()),"EPI caducat",IF(AND(G6806="Sí",M6806&lt;&gt;"",M6806&lt;=TODAY()+90),"EPI caduca ≤90 dies",IF(OR(N6806="Deteriorat usable",N6806="Revisió necessària"),"Revisar","OK"))))))))))</f>
      </c>
      <c r="R6806" s="20"/>
    </row>
    <row r="6807" customFormat="false" ht="15" hidden="false" customHeight="false" outlineLevel="0" collapsed="false">
      <c r="A6807" s="19" t="n">
        <v>63</v>
      </c>
      <c r="B6807" s="19" t="n">
        <f aca="false">IFERROR(VLOOKUP(A6807,Personal!$A$6:$F$112,2,FALSE()),"")</f>
        <v>0</v>
      </c>
      <c r="C6807" s="19" t="str">
        <f aca="false">IFERROR(VLOOKUP(A6807,Personal!$A$6:$F$112,3,FALSE()),"")</f>
        <v>Valls</v>
      </c>
      <c r="D6807" s="19" t="s">
        <v>97</v>
      </c>
      <c r="E6807" s="19" t="s">
        <v>123</v>
      </c>
      <c r="F6807" s="19" t="s">
        <v>124</v>
      </c>
      <c r="G6807" s="19" t="s">
        <v>291</v>
      </c>
      <c r="H6807" s="19" t="n">
        <f aca="false">IF(OR(VLOOKUP(A6807,Personal!$A$6:$F$112,5,FALSE())&lt;&gt;"Sí",N6807="No aplica"),0,'Catàleg GRAE'!D48)</f>
        <v>1</v>
      </c>
      <c r="I6807" s="20"/>
      <c r="J6807" s="20"/>
      <c r="K6807" s="20"/>
      <c r="L6807" s="21"/>
      <c r="M6807" s="21"/>
      <c r="N6807" s="20"/>
      <c r="O6807" s="20"/>
      <c r="P6807" s="19" t="str">
        <f aca="false">IF(I6807="","",I6807-H6807)</f>
        <v/>
      </c>
      <c r="Q6807" s="19" t="str">
        <f aca="true">IF(B6807="","",IF(N6807="No aplica","No aplica",IF(I6807="","Pendent",IF(N6807="Per substituir","Substituir",IF(OR(N6807="No localitzat",N6807="No lliurat"),"Reposar",IF(I6807&lt;H6807,"Reposar",IF(I6807&gt;H6807,"Revisar excedent",IF(AND(G6807="Sí",M6807&lt;&gt;"",M6807&lt;TODAY()),"EPI caducat",IF(AND(G6807="Sí",M6807&lt;&gt;"",M6807&lt;=TODAY()+90),"EPI caduca ≤90 dies",IF(OR(N6807="Deteriorat usable",N6807="Revisió necessària"),"Revisar","OK"))))))))))</f>
      </c>
      <c r="R6807" s="20"/>
    </row>
    <row r="6808" customFormat="false" ht="15" hidden="false" customHeight="false" outlineLevel="0" collapsed="false">
      <c r="A6808" s="19" t="n">
        <v>63</v>
      </c>
      <c r="B6808" s="19" t="n">
        <f aca="false">IFERROR(VLOOKUP(A6808,Personal!$A$6:$F$112,2,FALSE()),"")</f>
        <v>0</v>
      </c>
      <c r="C6808" s="19" t="str">
        <f aca="false">IFERROR(VLOOKUP(A6808,Personal!$A$6:$F$112,3,FALSE()),"")</f>
        <v>Valls</v>
      </c>
      <c r="D6808" s="19" t="s">
        <v>125</v>
      </c>
      <c r="E6808" s="19" t="s">
        <v>126</v>
      </c>
      <c r="F6808" s="19" t="s">
        <v>127</v>
      </c>
      <c r="G6808" s="19" t="s">
        <v>272</v>
      </c>
      <c r="H6808" s="19" t="n">
        <f aca="false">IF(OR(VLOOKUP(A6808,Personal!$A$6:$F$112,5,FALSE())&lt;&gt;"Sí",N6808="No aplica"),0,'Catàleg GRAE'!D49)</f>
        <v>1</v>
      </c>
      <c r="I6808" s="20"/>
      <c r="J6808" s="20"/>
      <c r="K6808" s="20"/>
      <c r="L6808" s="21"/>
      <c r="M6808" s="21"/>
      <c r="N6808" s="20"/>
      <c r="O6808" s="20"/>
      <c r="P6808" s="19" t="str">
        <f aca="false">IF(I6808="","",I6808-H6808)</f>
        <v/>
      </c>
      <c r="Q6808" s="19" t="str">
        <f aca="true">IF(B6808="","",IF(N6808="No aplica","No aplica",IF(I6808="","Pendent",IF(N6808="Per substituir","Substituir",IF(OR(N6808="No localitzat",N6808="No lliurat"),"Reposar",IF(I6808&lt;H6808,"Reposar",IF(I6808&gt;H6808,"Revisar excedent",IF(AND(G6808="Sí",M6808&lt;&gt;"",M6808&lt;TODAY()),"EPI caducat",IF(AND(G6808="Sí",M6808&lt;&gt;"",M6808&lt;=TODAY()+90),"EPI caduca ≤90 dies",IF(OR(N6808="Deteriorat usable",N6808="Revisió necessària"),"Revisar","OK"))))))))))</f>
      </c>
      <c r="R6808" s="20"/>
    </row>
    <row r="6809" customFormat="false" ht="15" hidden="false" customHeight="false" outlineLevel="0" collapsed="false">
      <c r="A6809" s="19" t="n">
        <v>63</v>
      </c>
      <c r="B6809" s="19" t="n">
        <f aca="false">IFERROR(VLOOKUP(A6809,Personal!$A$6:$F$112,2,FALSE()),"")</f>
        <v>0</v>
      </c>
      <c r="C6809" s="19" t="str">
        <f aca="false">IFERROR(VLOOKUP(A6809,Personal!$A$6:$F$112,3,FALSE()),"")</f>
        <v>Valls</v>
      </c>
      <c r="D6809" s="19" t="s">
        <v>125</v>
      </c>
      <c r="E6809" s="19" t="s">
        <v>128</v>
      </c>
      <c r="F6809" s="19" t="s">
        <v>129</v>
      </c>
      <c r="G6809" s="19" t="s">
        <v>272</v>
      </c>
      <c r="H6809" s="19" t="n">
        <f aca="false">IF(OR(VLOOKUP(A6809,Personal!$A$6:$F$112,5,FALSE())&lt;&gt;"Sí",N6809="No aplica"),0,'Catàleg GRAE'!D50)</f>
        <v>1</v>
      </c>
      <c r="I6809" s="20"/>
      <c r="J6809" s="20"/>
      <c r="K6809" s="20"/>
      <c r="L6809" s="21"/>
      <c r="M6809" s="21"/>
      <c r="N6809" s="20"/>
      <c r="O6809" s="20"/>
      <c r="P6809" s="19" t="str">
        <f aca="false">IF(I6809="","",I6809-H6809)</f>
        <v/>
      </c>
      <c r="Q6809" s="19" t="str">
        <f aca="true">IF(B6809="","",IF(N6809="No aplica","No aplica",IF(I6809="","Pendent",IF(N6809="Per substituir","Substituir",IF(OR(N6809="No localitzat",N6809="No lliurat"),"Reposar",IF(I6809&lt;H6809,"Reposar",IF(I6809&gt;H6809,"Revisar excedent",IF(AND(G6809="Sí",M6809&lt;&gt;"",M6809&lt;TODAY()),"EPI caducat",IF(AND(G6809="Sí",M6809&lt;&gt;"",M6809&lt;=TODAY()+90),"EPI caduca ≤90 dies",IF(OR(N6809="Deteriorat usable",N6809="Revisió necessària"),"Revisar","OK"))))))))))</f>
      </c>
      <c r="R6809" s="20"/>
    </row>
    <row r="6810" customFormat="false" ht="15" hidden="false" customHeight="false" outlineLevel="0" collapsed="false">
      <c r="A6810" s="19" t="n">
        <v>63</v>
      </c>
      <c r="B6810" s="19" t="n">
        <f aca="false">IFERROR(VLOOKUP(A6810,Personal!$A$6:$F$112,2,FALSE()),"")</f>
        <v>0</v>
      </c>
      <c r="C6810" s="19" t="str">
        <f aca="false">IFERROR(VLOOKUP(A6810,Personal!$A$6:$F$112,3,FALSE()),"")</f>
        <v>Valls</v>
      </c>
      <c r="D6810" s="19" t="s">
        <v>125</v>
      </c>
      <c r="E6810" s="19" t="s">
        <v>130</v>
      </c>
      <c r="F6810" s="19" t="s">
        <v>131</v>
      </c>
      <c r="G6810" s="19" t="s">
        <v>291</v>
      </c>
      <c r="H6810" s="19" t="n">
        <f aca="false">IF(OR(VLOOKUP(A6810,Personal!$A$6:$F$112,5,FALSE())&lt;&gt;"Sí",N6810="No aplica"),0,'Catàleg GRAE'!D51)</f>
        <v>1</v>
      </c>
      <c r="I6810" s="20"/>
      <c r="J6810" s="20"/>
      <c r="K6810" s="20"/>
      <c r="L6810" s="21"/>
      <c r="M6810" s="21"/>
      <c r="N6810" s="20"/>
      <c r="O6810" s="20"/>
      <c r="P6810" s="19" t="str">
        <f aca="false">IF(I6810="","",I6810-H6810)</f>
        <v/>
      </c>
      <c r="Q6810" s="19" t="str">
        <f aca="true">IF(B6810="","",IF(N6810="No aplica","No aplica",IF(I6810="","Pendent",IF(N6810="Per substituir","Substituir",IF(OR(N6810="No localitzat",N6810="No lliurat"),"Reposar",IF(I6810&lt;H6810,"Reposar",IF(I6810&gt;H6810,"Revisar excedent",IF(AND(G6810="Sí",M6810&lt;&gt;"",M6810&lt;TODAY()),"EPI caducat",IF(AND(G6810="Sí",M6810&lt;&gt;"",M6810&lt;=TODAY()+90),"EPI caduca ≤90 dies",IF(OR(N6810="Deteriorat usable",N6810="Revisió necessària"),"Revisar","OK"))))))))))</f>
      </c>
      <c r="R6810" s="20"/>
    </row>
    <row r="6811" customFormat="false" ht="15" hidden="false" customHeight="false" outlineLevel="0" collapsed="false">
      <c r="A6811" s="19" t="n">
        <v>63</v>
      </c>
      <c r="B6811" s="19" t="n">
        <f aca="false">IFERROR(VLOOKUP(A6811,Personal!$A$6:$F$112,2,FALSE()),"")</f>
        <v>0</v>
      </c>
      <c r="C6811" s="19" t="str">
        <f aca="false">IFERROR(VLOOKUP(A6811,Personal!$A$6:$F$112,3,FALSE()),"")</f>
        <v>Valls</v>
      </c>
      <c r="D6811" s="19" t="s">
        <v>132</v>
      </c>
      <c r="E6811" s="19" t="s">
        <v>133</v>
      </c>
      <c r="F6811" s="19" t="s">
        <v>134</v>
      </c>
      <c r="G6811" s="19" t="s">
        <v>291</v>
      </c>
      <c r="H6811" s="19" t="n">
        <f aca="false">IF(OR(VLOOKUP(A6811,Personal!$A$6:$F$112,5,FALSE())&lt;&gt;"Sí",N6811="No aplica"),0,'Catàleg GRAE'!D52)</f>
        <v>1</v>
      </c>
      <c r="I6811" s="20"/>
      <c r="J6811" s="20"/>
      <c r="K6811" s="20"/>
      <c r="L6811" s="21"/>
      <c r="M6811" s="21"/>
      <c r="N6811" s="20"/>
      <c r="O6811" s="20"/>
      <c r="P6811" s="19" t="str">
        <f aca="false">IF(I6811="","",I6811-H6811)</f>
        <v/>
      </c>
      <c r="Q6811" s="19" t="str">
        <f aca="true">IF(B6811="","",IF(N6811="No aplica","No aplica",IF(I6811="","Pendent",IF(N6811="Per substituir","Substituir",IF(OR(N6811="No localitzat",N6811="No lliurat"),"Reposar",IF(I6811&lt;H6811,"Reposar",IF(I6811&gt;H6811,"Revisar excedent",IF(AND(G6811="Sí",M6811&lt;&gt;"",M6811&lt;TODAY()),"EPI caducat",IF(AND(G6811="Sí",M6811&lt;&gt;"",M6811&lt;=TODAY()+90),"EPI caduca ≤90 dies",IF(OR(N6811="Deteriorat usable",N6811="Revisió necessària"),"Revisar","OK"))))))))))</f>
      </c>
      <c r="R6811" s="20"/>
    </row>
    <row r="6812" customFormat="false" ht="15" hidden="false" customHeight="false" outlineLevel="0" collapsed="false">
      <c r="A6812" s="19" t="n">
        <v>63</v>
      </c>
      <c r="B6812" s="19" t="n">
        <f aca="false">IFERROR(VLOOKUP(A6812,Personal!$A$6:$F$112,2,FALSE()),"")</f>
        <v>0</v>
      </c>
      <c r="C6812" s="19" t="str">
        <f aca="false">IFERROR(VLOOKUP(A6812,Personal!$A$6:$F$112,3,FALSE()),"")</f>
        <v>Valls</v>
      </c>
      <c r="D6812" s="19" t="s">
        <v>94</v>
      </c>
      <c r="E6812" s="19" t="s">
        <v>135</v>
      </c>
      <c r="F6812" s="19" t="s">
        <v>136</v>
      </c>
      <c r="G6812" s="19" t="s">
        <v>291</v>
      </c>
      <c r="H6812" s="19" t="n">
        <f aca="false">IF(OR(VLOOKUP(A6812,Personal!$A$6:$F$112,5,FALSE())&lt;&gt;"Sí",N6812="No aplica"),0,'Catàleg GRAE'!D53)</f>
        <v>1</v>
      </c>
      <c r="I6812" s="20"/>
      <c r="J6812" s="20"/>
      <c r="K6812" s="20"/>
      <c r="L6812" s="21"/>
      <c r="M6812" s="21"/>
      <c r="N6812" s="20"/>
      <c r="O6812" s="20"/>
      <c r="P6812" s="19" t="str">
        <f aca="false">IF(I6812="","",I6812-H6812)</f>
        <v/>
      </c>
      <c r="Q6812" s="19" t="str">
        <f aca="true">IF(B6812="","",IF(N6812="No aplica","No aplica",IF(I6812="","Pendent",IF(N6812="Per substituir","Substituir",IF(OR(N6812="No localitzat",N6812="No lliurat"),"Reposar",IF(I6812&lt;H6812,"Reposar",IF(I6812&gt;H6812,"Revisar excedent",IF(AND(G6812="Sí",M6812&lt;&gt;"",M6812&lt;TODAY()),"EPI caducat",IF(AND(G6812="Sí",M6812&lt;&gt;"",M6812&lt;=TODAY()+90),"EPI caduca ≤90 dies",IF(OR(N6812="Deteriorat usable",N6812="Revisió necessària"),"Revisar","OK"))))))))))</f>
      </c>
      <c r="R6812" s="20"/>
    </row>
    <row r="6813" customFormat="false" ht="15" hidden="false" customHeight="false" outlineLevel="0" collapsed="false">
      <c r="A6813" s="19" t="n">
        <v>63</v>
      </c>
      <c r="B6813" s="19" t="n">
        <f aca="false">IFERROR(VLOOKUP(A6813,Personal!$A$6:$F$112,2,FALSE()),"")</f>
        <v>0</v>
      </c>
      <c r="C6813" s="19" t="str">
        <f aca="false">IFERROR(VLOOKUP(A6813,Personal!$A$6:$F$112,3,FALSE()),"")</f>
        <v>Valls</v>
      </c>
      <c r="D6813" s="19" t="s">
        <v>137</v>
      </c>
      <c r="E6813" s="19" t="s">
        <v>138</v>
      </c>
      <c r="F6813" s="19" t="s">
        <v>139</v>
      </c>
      <c r="G6813" s="19" t="s">
        <v>291</v>
      </c>
      <c r="H6813" s="19" t="n">
        <f aca="false">IF(OR(VLOOKUP(A6813,Personal!$A$6:$F$112,5,FALSE())&lt;&gt;"Sí",N6813="No aplica"),0,'Catàleg GRAE'!D54)</f>
        <v>1</v>
      </c>
      <c r="I6813" s="20"/>
      <c r="J6813" s="20"/>
      <c r="K6813" s="20"/>
      <c r="L6813" s="21"/>
      <c r="M6813" s="21"/>
      <c r="N6813" s="20"/>
      <c r="O6813" s="20"/>
      <c r="P6813" s="19" t="str">
        <f aca="false">IF(I6813="","",I6813-H6813)</f>
        <v/>
      </c>
      <c r="Q6813" s="19" t="str">
        <f aca="true">IF(B6813="","",IF(N6813="No aplica","No aplica",IF(I6813="","Pendent",IF(N6813="Per substituir","Substituir",IF(OR(N6813="No localitzat",N6813="No lliurat"),"Reposar",IF(I6813&lt;H6813,"Reposar",IF(I6813&gt;H6813,"Revisar excedent",IF(AND(G6813="Sí",M6813&lt;&gt;"",M6813&lt;TODAY()),"EPI caducat",IF(AND(G6813="Sí",M6813&lt;&gt;"",M6813&lt;=TODAY()+90),"EPI caduca ≤90 dies",IF(OR(N6813="Deteriorat usable",N6813="Revisió necessària"),"Revisar","OK"))))))))))</f>
      </c>
      <c r="R6813" s="20"/>
    </row>
    <row r="6814" customFormat="false" ht="15" hidden="false" customHeight="false" outlineLevel="0" collapsed="false">
      <c r="A6814" s="19" t="n">
        <v>63</v>
      </c>
      <c r="B6814" s="19" t="n">
        <f aca="false">IFERROR(VLOOKUP(A6814,Personal!$A$6:$F$112,2,FALSE()),"")</f>
        <v>0</v>
      </c>
      <c r="C6814" s="19" t="str">
        <f aca="false">IFERROR(VLOOKUP(A6814,Personal!$A$6:$F$112,3,FALSE()),"")</f>
        <v>Valls</v>
      </c>
      <c r="D6814" s="19" t="s">
        <v>94</v>
      </c>
      <c r="E6814" s="19" t="s">
        <v>140</v>
      </c>
      <c r="F6814" s="19" t="s">
        <v>141</v>
      </c>
      <c r="G6814" s="19" t="s">
        <v>291</v>
      </c>
      <c r="H6814" s="19" t="n">
        <f aca="false">IF(OR(VLOOKUP(A6814,Personal!$A$6:$F$112,5,FALSE())&lt;&gt;"Sí",N6814="No aplica"),0,'Catàleg GRAE'!D55)</f>
        <v>1</v>
      </c>
      <c r="I6814" s="20"/>
      <c r="J6814" s="20"/>
      <c r="K6814" s="20"/>
      <c r="L6814" s="21"/>
      <c r="M6814" s="21"/>
      <c r="N6814" s="20"/>
      <c r="O6814" s="20"/>
      <c r="P6814" s="19" t="str">
        <f aca="false">IF(I6814="","",I6814-H6814)</f>
        <v/>
      </c>
      <c r="Q6814" s="19" t="str">
        <f aca="true">IF(B6814="","",IF(N6814="No aplica","No aplica",IF(I6814="","Pendent",IF(N6814="Per substituir","Substituir",IF(OR(N6814="No localitzat",N6814="No lliurat"),"Reposar",IF(I6814&lt;H6814,"Reposar",IF(I6814&gt;H6814,"Revisar excedent",IF(AND(G6814="Sí",M6814&lt;&gt;"",M6814&lt;TODAY()),"EPI caducat",IF(AND(G6814="Sí",M6814&lt;&gt;"",M6814&lt;=TODAY()+90),"EPI caduca ≤90 dies",IF(OR(N6814="Deteriorat usable",N6814="Revisió necessària"),"Revisar","OK"))))))))))</f>
      </c>
      <c r="R6814" s="20"/>
    </row>
    <row r="6815" customFormat="false" ht="15" hidden="false" customHeight="false" outlineLevel="0" collapsed="false">
      <c r="A6815" s="19" t="n">
        <v>63</v>
      </c>
      <c r="B6815" s="19" t="n">
        <f aca="false">IFERROR(VLOOKUP(A6815,Personal!$A$6:$F$112,2,FALSE()),"")</f>
        <v>0</v>
      </c>
      <c r="C6815" s="19" t="str">
        <f aca="false">IFERROR(VLOOKUP(A6815,Personal!$A$6:$F$112,3,FALSE()),"")</f>
        <v>Valls</v>
      </c>
      <c r="D6815" s="19" t="s">
        <v>142</v>
      </c>
      <c r="E6815" s="19" t="s">
        <v>143</v>
      </c>
      <c r="F6815" s="19" t="s">
        <v>144</v>
      </c>
      <c r="G6815" s="19" t="s">
        <v>291</v>
      </c>
      <c r="H6815" s="19" t="n">
        <f aca="false">IF(OR(VLOOKUP(A6815,Personal!$A$6:$F$112,5,FALSE())&lt;&gt;"Sí",N6815="No aplica"),0,'Catàleg GRAE'!D56)</f>
        <v>1</v>
      </c>
      <c r="I6815" s="20"/>
      <c r="J6815" s="20"/>
      <c r="K6815" s="20"/>
      <c r="L6815" s="21"/>
      <c r="M6815" s="21"/>
      <c r="N6815" s="20"/>
      <c r="O6815" s="20"/>
      <c r="P6815" s="19" t="str">
        <f aca="false">IF(I6815="","",I6815-H6815)</f>
        <v/>
      </c>
      <c r="Q6815" s="19" t="str">
        <f aca="true">IF(B6815="","",IF(N6815="No aplica","No aplica",IF(I6815="","Pendent",IF(N6815="Per substituir","Substituir",IF(OR(N6815="No localitzat",N6815="No lliurat"),"Reposar",IF(I6815&lt;H6815,"Reposar",IF(I6815&gt;H6815,"Revisar excedent",IF(AND(G6815="Sí",M6815&lt;&gt;"",M6815&lt;TODAY()),"EPI caducat",IF(AND(G6815="Sí",M6815&lt;&gt;"",M6815&lt;=TODAY()+90),"EPI caduca ≤90 dies",IF(OR(N6815="Deteriorat usable",N6815="Revisió necessària"),"Revisar","OK"))))))))))</f>
      </c>
      <c r="R6815" s="20"/>
    </row>
    <row r="6816" customFormat="false" ht="15" hidden="false" customHeight="false" outlineLevel="0" collapsed="false">
      <c r="A6816" s="19" t="n">
        <v>63</v>
      </c>
      <c r="B6816" s="19" t="n">
        <f aca="false">IFERROR(VLOOKUP(A6816,Personal!$A$6:$F$112,2,FALSE()),"")</f>
        <v>0</v>
      </c>
      <c r="C6816" s="19" t="str">
        <f aca="false">IFERROR(VLOOKUP(A6816,Personal!$A$6:$F$112,3,FALSE()),"")</f>
        <v>Valls</v>
      </c>
      <c r="D6816" s="19" t="s">
        <v>112</v>
      </c>
      <c r="E6816" s="19" t="s">
        <v>145</v>
      </c>
      <c r="F6816" s="19" t="s">
        <v>146</v>
      </c>
      <c r="G6816" s="19" t="s">
        <v>291</v>
      </c>
      <c r="H6816" s="19" t="n">
        <f aca="false">IF(OR(VLOOKUP(A6816,Personal!$A$6:$F$112,5,FALSE())&lt;&gt;"Sí",N6816="No aplica"),0,'Catàleg GRAE'!D57)</f>
        <v>1</v>
      </c>
      <c r="I6816" s="20"/>
      <c r="J6816" s="20"/>
      <c r="K6816" s="20"/>
      <c r="L6816" s="21"/>
      <c r="M6816" s="21"/>
      <c r="N6816" s="20"/>
      <c r="O6816" s="20"/>
      <c r="P6816" s="19" t="str">
        <f aca="false">IF(I6816="","",I6816-H6816)</f>
        <v/>
      </c>
      <c r="Q6816" s="19" t="str">
        <f aca="true">IF(B6816="","",IF(N6816="No aplica","No aplica",IF(I6816="","Pendent",IF(N6816="Per substituir","Substituir",IF(OR(N6816="No localitzat",N6816="No lliurat"),"Reposar",IF(I6816&lt;H6816,"Reposar",IF(I6816&gt;H6816,"Revisar excedent",IF(AND(G6816="Sí",M6816&lt;&gt;"",M6816&lt;TODAY()),"EPI caducat",IF(AND(G6816="Sí",M6816&lt;&gt;"",M6816&lt;=TODAY()+90),"EPI caduca ≤90 dies",IF(OR(N6816="Deteriorat usable",N6816="Revisió necessària"),"Revisar","OK"))))))))))</f>
      </c>
      <c r="R6816" s="20"/>
    </row>
    <row r="6817" customFormat="false" ht="15" hidden="false" customHeight="false" outlineLevel="0" collapsed="false">
      <c r="A6817" s="19" t="n">
        <v>63</v>
      </c>
      <c r="B6817" s="19" t="n">
        <f aca="false">IFERROR(VLOOKUP(A6817,Personal!$A$6:$F$112,2,FALSE()),"")</f>
        <v>0</v>
      </c>
      <c r="C6817" s="19" t="str">
        <f aca="false">IFERROR(VLOOKUP(A6817,Personal!$A$6:$F$112,3,FALSE()),"")</f>
        <v>Valls</v>
      </c>
      <c r="D6817" s="19" t="s">
        <v>137</v>
      </c>
      <c r="E6817" s="19" t="s">
        <v>147</v>
      </c>
      <c r="F6817" s="19" t="s">
        <v>148</v>
      </c>
      <c r="G6817" s="19" t="s">
        <v>291</v>
      </c>
      <c r="H6817" s="19" t="n">
        <f aca="false">IF(OR(VLOOKUP(A6817,Personal!$A$6:$F$112,5,FALSE())&lt;&gt;"Sí",N6817="No aplica"),0,'Catàleg GRAE'!D58)</f>
        <v>1</v>
      </c>
      <c r="I6817" s="20"/>
      <c r="J6817" s="20"/>
      <c r="K6817" s="20"/>
      <c r="L6817" s="21"/>
      <c r="M6817" s="21"/>
      <c r="N6817" s="20"/>
      <c r="O6817" s="20"/>
      <c r="P6817" s="19" t="str">
        <f aca="false">IF(I6817="","",I6817-H6817)</f>
        <v/>
      </c>
      <c r="Q6817" s="19" t="str">
        <f aca="true">IF(B6817="","",IF(N6817="No aplica","No aplica",IF(I6817="","Pendent",IF(N6817="Per substituir","Substituir",IF(OR(N6817="No localitzat",N6817="No lliurat"),"Reposar",IF(I6817&lt;H6817,"Reposar",IF(I6817&gt;H6817,"Revisar excedent",IF(AND(G6817="Sí",M6817&lt;&gt;"",M6817&lt;TODAY()),"EPI caducat",IF(AND(G6817="Sí",M6817&lt;&gt;"",M6817&lt;=TODAY()+90),"EPI caduca ≤90 dies",IF(OR(N6817="Deteriorat usable",N6817="Revisió necessària"),"Revisar","OK"))))))))))</f>
      </c>
      <c r="R6817" s="20"/>
    </row>
    <row r="6818" customFormat="false" ht="15" hidden="false" customHeight="false" outlineLevel="0" collapsed="false">
      <c r="A6818" s="19" t="n">
        <v>63</v>
      </c>
      <c r="B6818" s="19" t="n">
        <f aca="false">IFERROR(VLOOKUP(A6818,Personal!$A$6:$F$112,2,FALSE()),"")</f>
        <v>0</v>
      </c>
      <c r="C6818" s="19" t="str">
        <f aca="false">IFERROR(VLOOKUP(A6818,Personal!$A$6:$F$112,3,FALSE()),"")</f>
        <v>Valls</v>
      </c>
      <c r="D6818" s="19" t="s">
        <v>125</v>
      </c>
      <c r="E6818" s="19" t="s">
        <v>149</v>
      </c>
      <c r="F6818" s="19" t="s">
        <v>150</v>
      </c>
      <c r="G6818" s="19" t="s">
        <v>291</v>
      </c>
      <c r="H6818" s="19" t="n">
        <f aca="false">IF(OR(VLOOKUP(A6818,Personal!$A$6:$F$112,5,FALSE())&lt;&gt;"Sí",N6818="No aplica"),0,'Catàleg GRAE'!D59)</f>
        <v>1</v>
      </c>
      <c r="I6818" s="20"/>
      <c r="J6818" s="20"/>
      <c r="K6818" s="20"/>
      <c r="L6818" s="21"/>
      <c r="M6818" s="21"/>
      <c r="N6818" s="20"/>
      <c r="O6818" s="20"/>
      <c r="P6818" s="19" t="str">
        <f aca="false">IF(I6818="","",I6818-H6818)</f>
        <v/>
      </c>
      <c r="Q6818" s="19" t="str">
        <f aca="true">IF(B6818="","",IF(N6818="No aplica","No aplica",IF(I6818="","Pendent",IF(N6818="Per substituir","Substituir",IF(OR(N6818="No localitzat",N6818="No lliurat"),"Reposar",IF(I6818&lt;H6818,"Reposar",IF(I6818&gt;H6818,"Revisar excedent",IF(AND(G6818="Sí",M6818&lt;&gt;"",M6818&lt;TODAY()),"EPI caducat",IF(AND(G6818="Sí",M6818&lt;&gt;"",M6818&lt;=TODAY()+90),"EPI caduca ≤90 dies",IF(OR(N6818="Deteriorat usable",N6818="Revisió necessària"),"Revisar","OK"))))))))))</f>
      </c>
      <c r="R6818" s="20"/>
    </row>
    <row r="6819" customFormat="false" ht="15" hidden="false" customHeight="false" outlineLevel="0" collapsed="false">
      <c r="A6819" s="19" t="n">
        <v>63</v>
      </c>
      <c r="B6819" s="19" t="n">
        <f aca="false">IFERROR(VLOOKUP(A6819,Personal!$A$6:$F$112,2,FALSE()),"")</f>
        <v>0</v>
      </c>
      <c r="C6819" s="19" t="str">
        <f aca="false">IFERROR(VLOOKUP(A6819,Personal!$A$6:$F$112,3,FALSE()),"")</f>
        <v>Valls</v>
      </c>
      <c r="D6819" s="19" t="s">
        <v>125</v>
      </c>
      <c r="E6819" s="19" t="s">
        <v>151</v>
      </c>
      <c r="F6819" s="19" t="s">
        <v>152</v>
      </c>
      <c r="G6819" s="19" t="s">
        <v>291</v>
      </c>
      <c r="H6819" s="19" t="n">
        <f aca="false">IF(OR(VLOOKUP(A6819,Personal!$A$6:$F$112,5,FALSE())&lt;&gt;"Sí",N6819="No aplica"),0,'Catàleg GRAE'!D60)</f>
        <v>1</v>
      </c>
      <c r="I6819" s="20"/>
      <c r="J6819" s="20"/>
      <c r="K6819" s="20"/>
      <c r="L6819" s="21"/>
      <c r="M6819" s="21"/>
      <c r="N6819" s="20"/>
      <c r="O6819" s="20"/>
      <c r="P6819" s="19" t="str">
        <f aca="false">IF(I6819="","",I6819-H6819)</f>
        <v/>
      </c>
      <c r="Q6819" s="19" t="str">
        <f aca="true">IF(B6819="","",IF(N6819="No aplica","No aplica",IF(I6819="","Pendent",IF(N6819="Per substituir","Substituir",IF(OR(N6819="No localitzat",N6819="No lliurat"),"Reposar",IF(I6819&lt;H6819,"Reposar",IF(I6819&gt;H6819,"Revisar excedent",IF(AND(G6819="Sí",M6819&lt;&gt;"",M6819&lt;TODAY()),"EPI caducat",IF(AND(G6819="Sí",M6819&lt;&gt;"",M6819&lt;=TODAY()+90),"EPI caduca ≤90 dies",IF(OR(N6819="Deteriorat usable",N6819="Revisió necessària"),"Revisar","OK"))))))))))</f>
      </c>
      <c r="R6819" s="20"/>
    </row>
    <row r="6820" customFormat="false" ht="15" hidden="false" customHeight="false" outlineLevel="0" collapsed="false">
      <c r="A6820" s="19" t="n">
        <v>63</v>
      </c>
      <c r="B6820" s="19" t="n">
        <f aca="false">IFERROR(VLOOKUP(A6820,Personal!$A$6:$F$112,2,FALSE()),"")</f>
        <v>0</v>
      </c>
      <c r="C6820" s="19" t="str">
        <f aca="false">IFERROR(VLOOKUP(A6820,Personal!$A$6:$F$112,3,FALSE()),"")</f>
        <v>Valls</v>
      </c>
      <c r="D6820" s="19" t="s">
        <v>153</v>
      </c>
      <c r="E6820" s="19" t="s">
        <v>154</v>
      </c>
      <c r="F6820" s="19" t="s">
        <v>155</v>
      </c>
      <c r="G6820" s="19" t="s">
        <v>291</v>
      </c>
      <c r="H6820" s="19" t="n">
        <f aca="false">IF(OR(VLOOKUP(A6820,Personal!$A$6:$F$112,5,FALSE())&lt;&gt;"Sí",N6820="No aplica"),0,'Catàleg GRAE'!D61)</f>
        <v>1</v>
      </c>
      <c r="I6820" s="20"/>
      <c r="J6820" s="20"/>
      <c r="K6820" s="20"/>
      <c r="L6820" s="21"/>
      <c r="M6820" s="21"/>
      <c r="N6820" s="20"/>
      <c r="O6820" s="20"/>
      <c r="P6820" s="19" t="str">
        <f aca="false">IF(I6820="","",I6820-H6820)</f>
        <v/>
      </c>
      <c r="Q6820" s="19" t="str">
        <f aca="true">IF(B6820="","",IF(N6820="No aplica","No aplica",IF(I6820="","Pendent",IF(N6820="Per substituir","Substituir",IF(OR(N6820="No localitzat",N6820="No lliurat"),"Reposar",IF(I6820&lt;H6820,"Reposar",IF(I6820&gt;H6820,"Revisar excedent",IF(AND(G6820="Sí",M6820&lt;&gt;"",M6820&lt;TODAY()),"EPI caducat",IF(AND(G6820="Sí",M6820&lt;&gt;"",M6820&lt;=TODAY()+90),"EPI caduca ≤90 dies",IF(OR(N6820="Deteriorat usable",N6820="Revisió necessària"),"Revisar","OK"))))))))))</f>
      </c>
      <c r="R6820" s="20"/>
    </row>
    <row r="6821" customFormat="false" ht="15" hidden="false" customHeight="false" outlineLevel="0" collapsed="false">
      <c r="A6821" s="19" t="n">
        <v>63</v>
      </c>
      <c r="B6821" s="19" t="n">
        <f aca="false">IFERROR(VLOOKUP(A6821,Personal!$A$6:$F$112,2,FALSE()),"")</f>
        <v>0</v>
      </c>
      <c r="C6821" s="19" t="str">
        <f aca="false">IFERROR(VLOOKUP(A6821,Personal!$A$6:$F$112,3,FALSE()),"")</f>
        <v>Valls</v>
      </c>
      <c r="D6821" s="19" t="s">
        <v>37</v>
      </c>
      <c r="E6821" s="19" t="s">
        <v>156</v>
      </c>
      <c r="F6821" s="19" t="s">
        <v>157</v>
      </c>
      <c r="G6821" s="19" t="s">
        <v>291</v>
      </c>
      <c r="H6821" s="19" t="n">
        <f aca="false">IF(OR(VLOOKUP(A6821,Personal!$A$6:$F$112,5,FALSE())&lt;&gt;"Sí",N6821="No aplica"),0,'Catàleg GRAE'!D62)</f>
        <v>1</v>
      </c>
      <c r="I6821" s="20"/>
      <c r="J6821" s="20"/>
      <c r="K6821" s="20"/>
      <c r="L6821" s="21"/>
      <c r="M6821" s="21"/>
      <c r="N6821" s="20"/>
      <c r="O6821" s="20"/>
      <c r="P6821" s="19" t="str">
        <f aca="false">IF(I6821="","",I6821-H6821)</f>
        <v/>
      </c>
      <c r="Q6821" s="19" t="str">
        <f aca="true">IF(B6821="","",IF(N6821="No aplica","No aplica",IF(I6821="","Pendent",IF(N6821="Per substituir","Substituir",IF(OR(N6821="No localitzat",N6821="No lliurat"),"Reposar",IF(I6821&lt;H6821,"Reposar",IF(I6821&gt;H6821,"Revisar excedent",IF(AND(G6821="Sí",M6821&lt;&gt;"",M6821&lt;TODAY()),"EPI caducat",IF(AND(G6821="Sí",M6821&lt;&gt;"",M6821&lt;=TODAY()+90),"EPI caduca ≤90 dies",IF(OR(N6821="Deteriorat usable",N6821="Revisió necessària"),"Revisar","OK"))))))))))</f>
      </c>
      <c r="R6821" s="20"/>
    </row>
    <row r="6822" customFormat="false" ht="15" hidden="false" customHeight="false" outlineLevel="0" collapsed="false">
      <c r="A6822" s="19" t="n">
        <v>63</v>
      </c>
      <c r="B6822" s="19" t="n">
        <f aca="false">IFERROR(VLOOKUP(A6822,Personal!$A$6:$F$112,2,FALSE()),"")</f>
        <v>0</v>
      </c>
      <c r="C6822" s="19" t="str">
        <f aca="false">IFERROR(VLOOKUP(A6822,Personal!$A$6:$F$112,3,FALSE()),"")</f>
        <v>Valls</v>
      </c>
      <c r="D6822" s="19" t="s">
        <v>37</v>
      </c>
      <c r="E6822" s="19" t="s">
        <v>158</v>
      </c>
      <c r="F6822" s="19" t="s">
        <v>159</v>
      </c>
      <c r="G6822" s="19" t="s">
        <v>291</v>
      </c>
      <c r="H6822" s="19" t="n">
        <f aca="false">IF(OR(VLOOKUP(A6822,Personal!$A$6:$F$112,5,FALSE())&lt;&gt;"Sí",N6822="No aplica"),0,'Catàleg GRAE'!D63)</f>
        <v>1</v>
      </c>
      <c r="I6822" s="20"/>
      <c r="J6822" s="20"/>
      <c r="K6822" s="20"/>
      <c r="L6822" s="21"/>
      <c r="M6822" s="21"/>
      <c r="N6822" s="20"/>
      <c r="O6822" s="20"/>
      <c r="P6822" s="19" t="str">
        <f aca="false">IF(I6822="","",I6822-H6822)</f>
        <v/>
      </c>
      <c r="Q6822" s="19" t="str">
        <f aca="true">IF(B6822="","",IF(N6822="No aplica","No aplica",IF(I6822="","Pendent",IF(N6822="Per substituir","Substituir",IF(OR(N6822="No localitzat",N6822="No lliurat"),"Reposar",IF(I6822&lt;H6822,"Reposar",IF(I6822&gt;H6822,"Revisar excedent",IF(AND(G6822="Sí",M6822&lt;&gt;"",M6822&lt;TODAY()),"EPI caducat",IF(AND(G6822="Sí",M6822&lt;&gt;"",M6822&lt;=TODAY()+90),"EPI caduca ≤90 dies",IF(OR(N6822="Deteriorat usable",N6822="Revisió necessària"),"Revisar","OK"))))))))))</f>
      </c>
      <c r="R6822" s="20"/>
    </row>
    <row r="6823" customFormat="false" ht="15" hidden="false" customHeight="false" outlineLevel="0" collapsed="false">
      <c r="A6823" s="19" t="n">
        <v>63</v>
      </c>
      <c r="B6823" s="19" t="n">
        <f aca="false">IFERROR(VLOOKUP(A6823,Personal!$A$6:$F$112,2,FALSE()),"")</f>
        <v>0</v>
      </c>
      <c r="C6823" s="19" t="str">
        <f aca="false">IFERROR(VLOOKUP(A6823,Personal!$A$6:$F$112,3,FALSE()),"")</f>
        <v>Valls</v>
      </c>
      <c r="D6823" s="19" t="s">
        <v>160</v>
      </c>
      <c r="E6823" s="19" t="s">
        <v>161</v>
      </c>
      <c r="F6823" s="19" t="s">
        <v>162</v>
      </c>
      <c r="G6823" s="19" t="s">
        <v>291</v>
      </c>
      <c r="H6823" s="19" t="n">
        <f aca="false">IF(OR(VLOOKUP(A6823,Personal!$A$6:$F$112,5,FALSE())&lt;&gt;"Sí",N6823="No aplica"),0,'Catàleg GRAE'!D64)</f>
        <v>1</v>
      </c>
      <c r="I6823" s="20"/>
      <c r="J6823" s="20"/>
      <c r="K6823" s="20"/>
      <c r="L6823" s="21"/>
      <c r="M6823" s="21"/>
      <c r="N6823" s="20"/>
      <c r="O6823" s="20"/>
      <c r="P6823" s="19" t="str">
        <f aca="false">IF(I6823="","",I6823-H6823)</f>
        <v/>
      </c>
      <c r="Q6823" s="19" t="str">
        <f aca="true">IF(B6823="","",IF(N6823="No aplica","No aplica",IF(I6823="","Pendent",IF(N6823="Per substituir","Substituir",IF(OR(N6823="No localitzat",N6823="No lliurat"),"Reposar",IF(I6823&lt;H6823,"Reposar",IF(I6823&gt;H6823,"Revisar excedent",IF(AND(G6823="Sí",M6823&lt;&gt;"",M6823&lt;TODAY()),"EPI caducat",IF(AND(G6823="Sí",M6823&lt;&gt;"",M6823&lt;=TODAY()+90),"EPI caduca ≤90 dies",IF(OR(N6823="Deteriorat usable",N6823="Revisió necessària"),"Revisar","OK"))))))))))</f>
      </c>
      <c r="R6823" s="20"/>
    </row>
    <row r="6824" customFormat="false" ht="15" hidden="false" customHeight="false" outlineLevel="0" collapsed="false">
      <c r="A6824" s="19" t="n">
        <v>63</v>
      </c>
      <c r="B6824" s="19" t="n">
        <f aca="false">IFERROR(VLOOKUP(A6824,Personal!$A$6:$F$112,2,FALSE()),"")</f>
        <v>0</v>
      </c>
      <c r="C6824" s="19" t="str">
        <f aca="false">IFERROR(VLOOKUP(A6824,Personal!$A$6:$F$112,3,FALSE()),"")</f>
        <v>Valls</v>
      </c>
      <c r="D6824" s="19" t="s">
        <v>137</v>
      </c>
      <c r="E6824" s="19" t="s">
        <v>163</v>
      </c>
      <c r="F6824" s="19" t="s">
        <v>164</v>
      </c>
      <c r="G6824" s="19" t="s">
        <v>272</v>
      </c>
      <c r="H6824" s="19" t="n">
        <f aca="false">IF(OR(VLOOKUP(A6824,Personal!$A$6:$F$112,5,FALSE())&lt;&gt;"Sí",N6824="No aplica"),0,'Catàleg GRAE'!D65)</f>
        <v>1</v>
      </c>
      <c r="I6824" s="20"/>
      <c r="J6824" s="20"/>
      <c r="K6824" s="20"/>
      <c r="L6824" s="21"/>
      <c r="M6824" s="21"/>
      <c r="N6824" s="20"/>
      <c r="O6824" s="20"/>
      <c r="P6824" s="19" t="str">
        <f aca="false">IF(I6824="","",I6824-H6824)</f>
        <v/>
      </c>
      <c r="Q6824" s="19" t="str">
        <f aca="true">IF(B6824="","",IF(N6824="No aplica","No aplica",IF(I6824="","Pendent",IF(N6824="Per substituir","Substituir",IF(OR(N6824="No localitzat",N6824="No lliurat"),"Reposar",IF(I6824&lt;H6824,"Reposar",IF(I6824&gt;H6824,"Revisar excedent",IF(AND(G6824="Sí",M6824&lt;&gt;"",M6824&lt;TODAY()),"EPI caducat",IF(AND(G6824="Sí",M6824&lt;&gt;"",M6824&lt;=TODAY()+90),"EPI caduca ≤90 dies",IF(OR(N6824="Deteriorat usable",N6824="Revisió necessària"),"Revisar","OK"))))))))))</f>
      </c>
      <c r="R6824" s="20"/>
    </row>
    <row r="6825" customFormat="false" ht="15" hidden="false" customHeight="false" outlineLevel="0" collapsed="false">
      <c r="A6825" s="19" t="n">
        <v>63</v>
      </c>
      <c r="B6825" s="19" t="n">
        <f aca="false">IFERROR(VLOOKUP(A6825,Personal!$A$6:$F$112,2,FALSE()),"")</f>
        <v>0</v>
      </c>
      <c r="C6825" s="19" t="str">
        <f aca="false">IFERROR(VLOOKUP(A6825,Personal!$A$6:$F$112,3,FALSE()),"")</f>
        <v>Valls</v>
      </c>
      <c r="D6825" s="19" t="s">
        <v>132</v>
      </c>
      <c r="E6825" s="19" t="s">
        <v>165</v>
      </c>
      <c r="F6825" s="19" t="s">
        <v>166</v>
      </c>
      <c r="G6825" s="19" t="s">
        <v>272</v>
      </c>
      <c r="H6825" s="19" t="n">
        <f aca="false">IF(OR(VLOOKUP(A6825,Personal!$A$6:$F$112,5,FALSE())&lt;&gt;"Sí",N6825="No aplica"),0,'Catàleg GRAE'!D66)</f>
        <v>1</v>
      </c>
      <c r="I6825" s="20"/>
      <c r="J6825" s="20"/>
      <c r="K6825" s="20"/>
      <c r="L6825" s="21"/>
      <c r="M6825" s="21"/>
      <c r="N6825" s="20"/>
      <c r="O6825" s="20"/>
      <c r="P6825" s="19" t="str">
        <f aca="false">IF(I6825="","",I6825-H6825)</f>
        <v/>
      </c>
      <c r="Q6825" s="19" t="str">
        <f aca="true">IF(B6825="","",IF(N6825="No aplica","No aplica",IF(I6825="","Pendent",IF(N6825="Per substituir","Substituir",IF(OR(N6825="No localitzat",N6825="No lliurat"),"Reposar",IF(I6825&lt;H6825,"Reposar",IF(I6825&gt;H6825,"Revisar excedent",IF(AND(G6825="Sí",M6825&lt;&gt;"",M6825&lt;TODAY()),"EPI caducat",IF(AND(G6825="Sí",M6825&lt;&gt;"",M6825&lt;=TODAY()+90),"EPI caduca ≤90 dies",IF(OR(N6825="Deteriorat usable",N6825="Revisió necessària"),"Revisar","OK"))))))))))</f>
      </c>
      <c r="R6825" s="20"/>
    </row>
    <row r="6826" customFormat="false" ht="15" hidden="false" customHeight="false" outlineLevel="0" collapsed="false">
      <c r="A6826" s="19" t="n">
        <v>63</v>
      </c>
      <c r="B6826" s="19" t="n">
        <f aca="false">IFERROR(VLOOKUP(A6826,Personal!$A$6:$F$112,2,FALSE()),"")</f>
        <v>0</v>
      </c>
      <c r="C6826" s="19" t="str">
        <f aca="false">IFERROR(VLOOKUP(A6826,Personal!$A$6:$F$112,3,FALSE()),"")</f>
        <v>Valls</v>
      </c>
      <c r="D6826" s="19" t="s">
        <v>71</v>
      </c>
      <c r="E6826" s="19" t="s">
        <v>167</v>
      </c>
      <c r="F6826" s="19" t="s">
        <v>168</v>
      </c>
      <c r="G6826" s="19" t="s">
        <v>291</v>
      </c>
      <c r="H6826" s="19" t="n">
        <f aca="false">IF(OR(VLOOKUP(A6826,Personal!$A$6:$F$112,5,FALSE())&lt;&gt;"Sí",N6826="No aplica"),0,'Catàleg GRAE'!D67)</f>
        <v>1</v>
      </c>
      <c r="I6826" s="20"/>
      <c r="J6826" s="20"/>
      <c r="K6826" s="20"/>
      <c r="L6826" s="21"/>
      <c r="M6826" s="21"/>
      <c r="N6826" s="20"/>
      <c r="O6826" s="20"/>
      <c r="P6826" s="19" t="str">
        <f aca="false">IF(I6826="","",I6826-H6826)</f>
        <v/>
      </c>
      <c r="Q6826" s="19" t="str">
        <f aca="true">IF(B6826="","",IF(N6826="No aplica","No aplica",IF(I6826="","Pendent",IF(N6826="Per substituir","Substituir",IF(OR(N6826="No localitzat",N6826="No lliurat"),"Reposar",IF(I6826&lt;H6826,"Reposar",IF(I6826&gt;H6826,"Revisar excedent",IF(AND(G6826="Sí",M6826&lt;&gt;"",M6826&lt;TODAY()),"EPI caducat",IF(AND(G6826="Sí",M6826&lt;&gt;"",M6826&lt;=TODAY()+90),"EPI caduca ≤90 dies",IF(OR(N6826="Deteriorat usable",N6826="Revisió necessària"),"Revisar","OK"))))))))))</f>
      </c>
      <c r="R6826" s="20"/>
    </row>
    <row r="6827" customFormat="false" ht="15" hidden="false" customHeight="false" outlineLevel="0" collapsed="false">
      <c r="A6827" s="19" t="n">
        <v>63</v>
      </c>
      <c r="B6827" s="19" t="n">
        <f aca="false">IFERROR(VLOOKUP(A6827,Personal!$A$6:$F$112,2,FALSE()),"")</f>
        <v>0</v>
      </c>
      <c r="C6827" s="19" t="str">
        <f aca="false">IFERROR(VLOOKUP(A6827,Personal!$A$6:$F$112,3,FALSE()),"")</f>
        <v>Valls</v>
      </c>
      <c r="D6827" s="19" t="s">
        <v>132</v>
      </c>
      <c r="E6827" s="19" t="s">
        <v>169</v>
      </c>
      <c r="F6827" s="19" t="s">
        <v>170</v>
      </c>
      <c r="G6827" s="19" t="s">
        <v>272</v>
      </c>
      <c r="H6827" s="19" t="n">
        <f aca="false">IF(OR(VLOOKUP(A6827,Personal!$A$6:$F$112,5,FALSE())&lt;&gt;"Sí",N6827="No aplica"),0,'Catàleg GRAE'!D68)</f>
        <v>1</v>
      </c>
      <c r="I6827" s="20"/>
      <c r="J6827" s="20"/>
      <c r="K6827" s="20"/>
      <c r="L6827" s="21"/>
      <c r="M6827" s="21"/>
      <c r="N6827" s="20"/>
      <c r="O6827" s="20"/>
      <c r="P6827" s="19" t="str">
        <f aca="false">IF(I6827="","",I6827-H6827)</f>
        <v/>
      </c>
      <c r="Q6827" s="19" t="str">
        <f aca="true">IF(B6827="","",IF(N6827="No aplica","No aplica",IF(I6827="","Pendent",IF(N6827="Per substituir","Substituir",IF(OR(N6827="No localitzat",N6827="No lliurat"),"Reposar",IF(I6827&lt;H6827,"Reposar",IF(I6827&gt;H6827,"Revisar excedent",IF(AND(G6827="Sí",M6827&lt;&gt;"",M6827&lt;TODAY()),"EPI caducat",IF(AND(G6827="Sí",M6827&lt;&gt;"",M6827&lt;=TODAY()+90),"EPI caduca ≤90 dies",IF(OR(N6827="Deteriorat usable",N6827="Revisió necessària"),"Revisar","OK"))))))))))</f>
      </c>
      <c r="R6827" s="20"/>
    </row>
    <row r="6828" customFormat="false" ht="15" hidden="false" customHeight="false" outlineLevel="0" collapsed="false">
      <c r="A6828" s="19" t="n">
        <v>63</v>
      </c>
      <c r="B6828" s="19" t="n">
        <f aca="false">IFERROR(VLOOKUP(A6828,Personal!$A$6:$F$112,2,FALSE()),"")</f>
        <v>0</v>
      </c>
      <c r="C6828" s="19" t="str">
        <f aca="false">IFERROR(VLOOKUP(A6828,Personal!$A$6:$F$112,3,FALSE()),"")</f>
        <v>Valls</v>
      </c>
      <c r="D6828" s="19" t="s">
        <v>142</v>
      </c>
      <c r="E6828" s="19" t="s">
        <v>171</v>
      </c>
      <c r="F6828" s="19" t="s">
        <v>172</v>
      </c>
      <c r="G6828" s="19" t="s">
        <v>272</v>
      </c>
      <c r="H6828" s="19" t="n">
        <f aca="false">IF(OR(VLOOKUP(A6828,Personal!$A$6:$F$112,5,FALSE())&lt;&gt;"Sí",N6828="No aplica"),0,'Catàleg GRAE'!D69)</f>
        <v>1</v>
      </c>
      <c r="I6828" s="20"/>
      <c r="J6828" s="20"/>
      <c r="K6828" s="20"/>
      <c r="L6828" s="21"/>
      <c r="M6828" s="21"/>
      <c r="N6828" s="20"/>
      <c r="O6828" s="20"/>
      <c r="P6828" s="19" t="str">
        <f aca="false">IF(I6828="","",I6828-H6828)</f>
        <v/>
      </c>
      <c r="Q6828" s="19" t="str">
        <f aca="true">IF(B6828="","",IF(N6828="No aplica","No aplica",IF(I6828="","Pendent",IF(N6828="Per substituir","Substituir",IF(OR(N6828="No localitzat",N6828="No lliurat"),"Reposar",IF(I6828&lt;H6828,"Reposar",IF(I6828&gt;H6828,"Revisar excedent",IF(AND(G6828="Sí",M6828&lt;&gt;"",M6828&lt;TODAY()),"EPI caducat",IF(AND(G6828="Sí",M6828&lt;&gt;"",M6828&lt;=TODAY()+90),"EPI caduca ≤90 dies",IF(OR(N6828="Deteriorat usable",N6828="Revisió necessària"),"Revisar","OK"))))))))))</f>
      </c>
      <c r="R6828" s="20"/>
    </row>
    <row r="6829" customFormat="false" ht="15" hidden="false" customHeight="false" outlineLevel="0" collapsed="false">
      <c r="A6829" s="19" t="n">
        <v>63</v>
      </c>
      <c r="B6829" s="19" t="n">
        <f aca="false">IFERROR(VLOOKUP(A6829,Personal!$A$6:$F$112,2,FALSE()),"")</f>
        <v>0</v>
      </c>
      <c r="C6829" s="19" t="str">
        <f aca="false">IFERROR(VLOOKUP(A6829,Personal!$A$6:$F$112,3,FALSE()),"")</f>
        <v>Valls</v>
      </c>
      <c r="D6829" s="19" t="s">
        <v>132</v>
      </c>
      <c r="E6829" s="19" t="s">
        <v>173</v>
      </c>
      <c r="F6829" s="19" t="s">
        <v>174</v>
      </c>
      <c r="G6829" s="19" t="s">
        <v>272</v>
      </c>
      <c r="H6829" s="19" t="n">
        <f aca="false">IF(OR(VLOOKUP(A6829,Personal!$A$6:$F$112,5,FALSE())&lt;&gt;"Sí",N6829="No aplica"),0,'Catàleg GRAE'!D70)</f>
        <v>1</v>
      </c>
      <c r="I6829" s="20"/>
      <c r="J6829" s="20"/>
      <c r="K6829" s="20"/>
      <c r="L6829" s="21"/>
      <c r="M6829" s="21"/>
      <c r="N6829" s="20"/>
      <c r="O6829" s="20"/>
      <c r="P6829" s="19" t="str">
        <f aca="false">IF(I6829="","",I6829-H6829)</f>
        <v/>
      </c>
      <c r="Q6829" s="19" t="str">
        <f aca="true">IF(B6829="","",IF(N6829="No aplica","No aplica",IF(I6829="","Pendent",IF(N6829="Per substituir","Substituir",IF(OR(N6829="No localitzat",N6829="No lliurat"),"Reposar",IF(I6829&lt;H6829,"Reposar",IF(I6829&gt;H6829,"Revisar excedent",IF(AND(G6829="Sí",M6829&lt;&gt;"",M6829&lt;TODAY()),"EPI caducat",IF(AND(G6829="Sí",M6829&lt;&gt;"",M6829&lt;=TODAY()+90),"EPI caduca ≤90 dies",IF(OR(N6829="Deteriorat usable",N6829="Revisió necessària"),"Revisar","OK"))))))))))</f>
      </c>
      <c r="R6829" s="20"/>
    </row>
    <row r="6830" customFormat="false" ht="15" hidden="false" customHeight="false" outlineLevel="0" collapsed="false">
      <c r="A6830" s="19" t="n">
        <v>63</v>
      </c>
      <c r="B6830" s="19" t="n">
        <f aca="false">IFERROR(VLOOKUP(A6830,Personal!$A$6:$F$112,2,FALSE()),"")</f>
        <v>0</v>
      </c>
      <c r="C6830" s="19" t="str">
        <f aca="false">IFERROR(VLOOKUP(A6830,Personal!$A$6:$F$112,3,FALSE()),"")</f>
        <v>Valls</v>
      </c>
      <c r="D6830" s="19" t="s">
        <v>132</v>
      </c>
      <c r="E6830" s="19" t="s">
        <v>175</v>
      </c>
      <c r="F6830" s="19" t="s">
        <v>176</v>
      </c>
      <c r="G6830" s="19" t="s">
        <v>272</v>
      </c>
      <c r="H6830" s="19" t="n">
        <f aca="false">IF(OR(VLOOKUP(A6830,Personal!$A$6:$F$112,5,FALSE())&lt;&gt;"Sí",N6830="No aplica"),0,'Catàleg GRAE'!D71)</f>
        <v>1</v>
      </c>
      <c r="I6830" s="20"/>
      <c r="J6830" s="20"/>
      <c r="K6830" s="20"/>
      <c r="L6830" s="21"/>
      <c r="M6830" s="21"/>
      <c r="N6830" s="20"/>
      <c r="O6830" s="20"/>
      <c r="P6830" s="19" t="str">
        <f aca="false">IF(I6830="","",I6830-H6830)</f>
        <v/>
      </c>
      <c r="Q6830" s="19" t="str">
        <f aca="true">IF(B6830="","",IF(N6830="No aplica","No aplica",IF(I6830="","Pendent",IF(N6830="Per substituir","Substituir",IF(OR(N6830="No localitzat",N6830="No lliurat"),"Reposar",IF(I6830&lt;H6830,"Reposar",IF(I6830&gt;H6830,"Revisar excedent",IF(AND(G6830="Sí",M6830&lt;&gt;"",M6830&lt;TODAY()),"EPI caducat",IF(AND(G6830="Sí",M6830&lt;&gt;"",M6830&lt;=TODAY()+90),"EPI caduca ≤90 dies",IF(OR(N6830="Deteriorat usable",N6830="Revisió necessària"),"Revisar","OK"))))))))))</f>
      </c>
      <c r="R6830" s="20"/>
    </row>
    <row r="6831" customFormat="false" ht="15" hidden="false" customHeight="false" outlineLevel="0" collapsed="false">
      <c r="A6831" s="19" t="n">
        <v>63</v>
      </c>
      <c r="B6831" s="19" t="n">
        <f aca="false">IFERROR(VLOOKUP(A6831,Personal!$A$6:$F$112,2,FALSE()),"")</f>
        <v>0</v>
      </c>
      <c r="C6831" s="19" t="str">
        <f aca="false">IFERROR(VLOOKUP(A6831,Personal!$A$6:$F$112,3,FALSE()),"")</f>
        <v>Valls</v>
      </c>
      <c r="D6831" s="19" t="s">
        <v>177</v>
      </c>
      <c r="E6831" s="19" t="s">
        <v>178</v>
      </c>
      <c r="F6831" s="19" t="s">
        <v>179</v>
      </c>
      <c r="G6831" s="19" t="s">
        <v>272</v>
      </c>
      <c r="H6831" s="19" t="n">
        <f aca="false">IF(OR(VLOOKUP(A6831,Personal!$A$6:$F$112,5,FALSE())&lt;&gt;"Sí",N6831="No aplica"),0,'Catàleg GRAE'!D72)</f>
        <v>1</v>
      </c>
      <c r="I6831" s="20"/>
      <c r="J6831" s="20"/>
      <c r="K6831" s="20"/>
      <c r="L6831" s="21"/>
      <c r="M6831" s="21"/>
      <c r="N6831" s="20"/>
      <c r="O6831" s="20"/>
      <c r="P6831" s="19" t="str">
        <f aca="false">IF(I6831="","",I6831-H6831)</f>
        <v/>
      </c>
      <c r="Q6831" s="19" t="str">
        <f aca="true">IF(B6831="","",IF(N6831="No aplica","No aplica",IF(I6831="","Pendent",IF(N6831="Per substituir","Substituir",IF(OR(N6831="No localitzat",N6831="No lliurat"),"Reposar",IF(I6831&lt;H6831,"Reposar",IF(I6831&gt;H6831,"Revisar excedent",IF(AND(G6831="Sí",M6831&lt;&gt;"",M6831&lt;TODAY()),"EPI caducat",IF(AND(G6831="Sí",M6831&lt;&gt;"",M6831&lt;=TODAY()+90),"EPI caduca ≤90 dies",IF(OR(N6831="Deteriorat usable",N6831="Revisió necessària"),"Revisar","OK"))))))))))</f>
      </c>
      <c r="R6831" s="20"/>
    </row>
    <row r="6832" customFormat="false" ht="15" hidden="false" customHeight="false" outlineLevel="0" collapsed="false">
      <c r="A6832" s="19" t="n">
        <v>63</v>
      </c>
      <c r="B6832" s="19" t="n">
        <f aca="false">IFERROR(VLOOKUP(A6832,Personal!$A$6:$F$112,2,FALSE()),"")</f>
        <v>0</v>
      </c>
      <c r="C6832" s="19" t="str">
        <f aca="false">IFERROR(VLOOKUP(A6832,Personal!$A$6:$F$112,3,FALSE()),"")</f>
        <v>Valls</v>
      </c>
      <c r="D6832" s="19" t="s">
        <v>177</v>
      </c>
      <c r="E6832" s="19" t="s">
        <v>180</v>
      </c>
      <c r="F6832" s="19" t="s">
        <v>181</v>
      </c>
      <c r="G6832" s="19" t="s">
        <v>272</v>
      </c>
      <c r="H6832" s="19" t="n">
        <f aca="false">IF(OR(VLOOKUP(A6832,Personal!$A$6:$F$112,5,FALSE())&lt;&gt;"Sí",N6832="No aplica"),0,'Catàleg GRAE'!D73)</f>
        <v>1</v>
      </c>
      <c r="I6832" s="20"/>
      <c r="J6832" s="20"/>
      <c r="K6832" s="20"/>
      <c r="L6832" s="21"/>
      <c r="M6832" s="21"/>
      <c r="N6832" s="20"/>
      <c r="O6832" s="20"/>
      <c r="P6832" s="19" t="str">
        <f aca="false">IF(I6832="","",I6832-H6832)</f>
        <v/>
      </c>
      <c r="Q6832" s="19" t="str">
        <f aca="true">IF(B6832="","",IF(N6832="No aplica","No aplica",IF(I6832="","Pendent",IF(N6832="Per substituir","Substituir",IF(OR(N6832="No localitzat",N6832="No lliurat"),"Reposar",IF(I6832&lt;H6832,"Reposar",IF(I6832&gt;H6832,"Revisar excedent",IF(AND(G6832="Sí",M6832&lt;&gt;"",M6832&lt;TODAY()),"EPI caducat",IF(AND(G6832="Sí",M6832&lt;&gt;"",M6832&lt;=TODAY()+90),"EPI caduca ≤90 dies",IF(OR(N6832="Deteriorat usable",N6832="Revisió necessària"),"Revisar","OK"))))))))))</f>
      </c>
      <c r="R6832" s="20"/>
    </row>
    <row r="6833" customFormat="false" ht="15" hidden="false" customHeight="false" outlineLevel="0" collapsed="false">
      <c r="A6833" s="19" t="n">
        <v>63</v>
      </c>
      <c r="B6833" s="19" t="n">
        <f aca="false">IFERROR(VLOOKUP(A6833,Personal!$A$6:$F$112,2,FALSE()),"")</f>
        <v>0</v>
      </c>
      <c r="C6833" s="19" t="str">
        <f aca="false">IFERROR(VLOOKUP(A6833,Personal!$A$6:$F$112,3,FALSE()),"")</f>
        <v>Valls</v>
      </c>
      <c r="D6833" s="19" t="s">
        <v>132</v>
      </c>
      <c r="E6833" s="19" t="s">
        <v>182</v>
      </c>
      <c r="F6833" s="19" t="s">
        <v>183</v>
      </c>
      <c r="G6833" s="19" t="s">
        <v>272</v>
      </c>
      <c r="H6833" s="19" t="n">
        <f aca="false">IF(OR(VLOOKUP(A6833,Personal!$A$6:$F$112,5,FALSE())&lt;&gt;"Sí",N6833="No aplica"),0,'Catàleg GRAE'!D74)</f>
        <v>1</v>
      </c>
      <c r="I6833" s="20"/>
      <c r="J6833" s="20"/>
      <c r="K6833" s="20"/>
      <c r="L6833" s="21"/>
      <c r="M6833" s="21"/>
      <c r="N6833" s="20"/>
      <c r="O6833" s="20"/>
      <c r="P6833" s="19" t="str">
        <f aca="false">IF(I6833="","",I6833-H6833)</f>
        <v/>
      </c>
      <c r="Q6833" s="19" t="str">
        <f aca="true">IF(B6833="","",IF(N6833="No aplica","No aplica",IF(I6833="","Pendent",IF(N6833="Per substituir","Substituir",IF(OR(N6833="No localitzat",N6833="No lliurat"),"Reposar",IF(I6833&lt;H6833,"Reposar",IF(I6833&gt;H6833,"Revisar excedent",IF(AND(G6833="Sí",M6833&lt;&gt;"",M6833&lt;TODAY()),"EPI caducat",IF(AND(G6833="Sí",M6833&lt;&gt;"",M6833&lt;=TODAY()+90),"EPI caduca ≤90 dies",IF(OR(N6833="Deteriorat usable",N6833="Revisió necessària"),"Revisar","OK"))))))))))</f>
      </c>
      <c r="R6833" s="20"/>
    </row>
    <row r="6834" customFormat="false" ht="15" hidden="false" customHeight="false" outlineLevel="0" collapsed="false">
      <c r="A6834" s="19" t="n">
        <v>63</v>
      </c>
      <c r="B6834" s="19" t="n">
        <f aca="false">IFERROR(VLOOKUP(A6834,Personal!$A$6:$F$112,2,FALSE()),"")</f>
        <v>0</v>
      </c>
      <c r="C6834" s="19" t="str">
        <f aca="false">IFERROR(VLOOKUP(A6834,Personal!$A$6:$F$112,3,FALSE()),"")</f>
        <v>Valls</v>
      </c>
      <c r="D6834" s="19" t="s">
        <v>177</v>
      </c>
      <c r="E6834" s="19" t="s">
        <v>184</v>
      </c>
      <c r="F6834" s="19" t="s">
        <v>185</v>
      </c>
      <c r="G6834" s="19" t="s">
        <v>272</v>
      </c>
      <c r="H6834" s="19" t="n">
        <f aca="false">IF(OR(VLOOKUP(A6834,Personal!$A$6:$F$112,5,FALSE())&lt;&gt;"Sí",N6834="No aplica"),0,'Catàleg GRAE'!D75)</f>
        <v>1</v>
      </c>
      <c r="I6834" s="20"/>
      <c r="J6834" s="20"/>
      <c r="K6834" s="20"/>
      <c r="L6834" s="21"/>
      <c r="M6834" s="21"/>
      <c r="N6834" s="20"/>
      <c r="O6834" s="20"/>
      <c r="P6834" s="19" t="str">
        <f aca="false">IF(I6834="","",I6834-H6834)</f>
        <v/>
      </c>
      <c r="Q6834" s="19" t="str">
        <f aca="true">IF(B6834="","",IF(N6834="No aplica","No aplica",IF(I6834="","Pendent",IF(N6834="Per substituir","Substituir",IF(OR(N6834="No localitzat",N6834="No lliurat"),"Reposar",IF(I6834&lt;H6834,"Reposar",IF(I6834&gt;H6834,"Revisar excedent",IF(AND(G6834="Sí",M6834&lt;&gt;"",M6834&lt;TODAY()),"EPI caducat",IF(AND(G6834="Sí",M6834&lt;&gt;"",M6834&lt;=TODAY()+90),"EPI caduca ≤90 dies",IF(OR(N6834="Deteriorat usable",N6834="Revisió necessària"),"Revisar","OK"))))))))))</f>
      </c>
      <c r="R6834" s="20"/>
    </row>
    <row r="6835" customFormat="false" ht="15" hidden="false" customHeight="false" outlineLevel="0" collapsed="false">
      <c r="A6835" s="19" t="n">
        <v>63</v>
      </c>
      <c r="B6835" s="19" t="n">
        <f aca="false">IFERROR(VLOOKUP(A6835,Personal!$A$6:$F$112,2,FALSE()),"")</f>
        <v>0</v>
      </c>
      <c r="C6835" s="19" t="str">
        <f aca="false">IFERROR(VLOOKUP(A6835,Personal!$A$6:$F$112,3,FALSE()),"")</f>
        <v>Valls</v>
      </c>
      <c r="D6835" s="19" t="s">
        <v>142</v>
      </c>
      <c r="E6835" s="19" t="s">
        <v>186</v>
      </c>
      <c r="F6835" s="19" t="s">
        <v>187</v>
      </c>
      <c r="G6835" s="19" t="s">
        <v>272</v>
      </c>
      <c r="H6835" s="19" t="n">
        <f aca="false">IF(OR(VLOOKUP(A6835,Personal!$A$6:$F$112,5,FALSE())&lt;&gt;"Sí",N6835="No aplica"),0,'Catàleg GRAE'!D76)</f>
        <v>1</v>
      </c>
      <c r="I6835" s="20"/>
      <c r="J6835" s="20"/>
      <c r="K6835" s="20"/>
      <c r="L6835" s="21"/>
      <c r="M6835" s="21"/>
      <c r="N6835" s="20"/>
      <c r="O6835" s="20"/>
      <c r="P6835" s="19" t="str">
        <f aca="false">IF(I6835="","",I6835-H6835)</f>
        <v/>
      </c>
      <c r="Q6835" s="19" t="str">
        <f aca="true">IF(B6835="","",IF(N6835="No aplica","No aplica",IF(I6835="","Pendent",IF(N6835="Per substituir","Substituir",IF(OR(N6835="No localitzat",N6835="No lliurat"),"Reposar",IF(I6835&lt;H6835,"Reposar",IF(I6835&gt;H6835,"Revisar excedent",IF(AND(G6835="Sí",M6835&lt;&gt;"",M6835&lt;TODAY()),"EPI caducat",IF(AND(G6835="Sí",M6835&lt;&gt;"",M6835&lt;=TODAY()+90),"EPI caduca ≤90 dies",IF(OR(N6835="Deteriorat usable",N6835="Revisió necessària"),"Revisar","OK"))))))))))</f>
      </c>
      <c r="R6835" s="20"/>
    </row>
    <row r="6836" customFormat="false" ht="15" hidden="false" customHeight="false" outlineLevel="0" collapsed="false">
      <c r="A6836" s="19" t="n">
        <v>63</v>
      </c>
      <c r="B6836" s="19" t="n">
        <f aca="false">IFERROR(VLOOKUP(A6836,Personal!$A$6:$F$112,2,FALSE()),"")</f>
        <v>0</v>
      </c>
      <c r="C6836" s="19" t="str">
        <f aca="false">IFERROR(VLOOKUP(A6836,Personal!$A$6:$F$112,3,FALSE()),"")</f>
        <v>Valls</v>
      </c>
      <c r="D6836" s="19" t="s">
        <v>177</v>
      </c>
      <c r="E6836" s="19" t="s">
        <v>188</v>
      </c>
      <c r="F6836" s="19" t="s">
        <v>189</v>
      </c>
      <c r="G6836" s="19" t="s">
        <v>272</v>
      </c>
      <c r="H6836" s="19" t="n">
        <f aca="false">IF(OR(VLOOKUP(A6836,Personal!$A$6:$F$112,5,FALSE())&lt;&gt;"Sí",N6836="No aplica"),0,'Catàleg GRAE'!D77)</f>
        <v>1</v>
      </c>
      <c r="I6836" s="20"/>
      <c r="J6836" s="20"/>
      <c r="K6836" s="20"/>
      <c r="L6836" s="21"/>
      <c r="M6836" s="21"/>
      <c r="N6836" s="20"/>
      <c r="O6836" s="20"/>
      <c r="P6836" s="19" t="str">
        <f aca="false">IF(I6836="","",I6836-H6836)</f>
        <v/>
      </c>
      <c r="Q6836" s="19" t="str">
        <f aca="true">IF(B6836="","",IF(N6836="No aplica","No aplica",IF(I6836="","Pendent",IF(N6836="Per substituir","Substituir",IF(OR(N6836="No localitzat",N6836="No lliurat"),"Reposar",IF(I6836&lt;H6836,"Reposar",IF(I6836&gt;H6836,"Revisar excedent",IF(AND(G6836="Sí",M6836&lt;&gt;"",M6836&lt;TODAY()),"EPI caducat",IF(AND(G6836="Sí",M6836&lt;&gt;"",M6836&lt;=TODAY()+90),"EPI caduca ≤90 dies",IF(OR(N6836="Deteriorat usable",N6836="Revisió necessària"),"Revisar","OK"))))))))))</f>
      </c>
      <c r="R6836" s="20"/>
    </row>
    <row r="6837" customFormat="false" ht="15" hidden="false" customHeight="false" outlineLevel="0" collapsed="false">
      <c r="A6837" s="19" t="n">
        <v>63</v>
      </c>
      <c r="B6837" s="19" t="n">
        <f aca="false">IFERROR(VLOOKUP(A6837,Personal!$A$6:$F$112,2,FALSE()),"")</f>
        <v>0</v>
      </c>
      <c r="C6837" s="19" t="str">
        <f aca="false">IFERROR(VLOOKUP(A6837,Personal!$A$6:$F$112,3,FALSE()),"")</f>
        <v>Valls</v>
      </c>
      <c r="D6837" s="19" t="s">
        <v>132</v>
      </c>
      <c r="E6837" s="19" t="s">
        <v>190</v>
      </c>
      <c r="F6837" s="19" t="s">
        <v>191</v>
      </c>
      <c r="G6837" s="19" t="s">
        <v>272</v>
      </c>
      <c r="H6837" s="19" t="n">
        <f aca="false">IF(OR(VLOOKUP(A6837,Personal!$A$6:$F$112,5,FALSE())&lt;&gt;"Sí",N6837="No aplica"),0,'Catàleg GRAE'!D78)</f>
        <v>1</v>
      </c>
      <c r="I6837" s="20"/>
      <c r="J6837" s="20"/>
      <c r="K6837" s="20"/>
      <c r="L6837" s="21"/>
      <c r="M6837" s="21"/>
      <c r="N6837" s="20"/>
      <c r="O6837" s="20"/>
      <c r="P6837" s="19" t="str">
        <f aca="false">IF(I6837="","",I6837-H6837)</f>
        <v/>
      </c>
      <c r="Q6837" s="19" t="str">
        <f aca="true">IF(B6837="","",IF(N6837="No aplica","No aplica",IF(I6837="","Pendent",IF(N6837="Per substituir","Substituir",IF(OR(N6837="No localitzat",N6837="No lliurat"),"Reposar",IF(I6837&lt;H6837,"Reposar",IF(I6837&gt;H6837,"Revisar excedent",IF(AND(G6837="Sí",M6837&lt;&gt;"",M6837&lt;TODAY()),"EPI caducat",IF(AND(G6837="Sí",M6837&lt;&gt;"",M6837&lt;=TODAY()+90),"EPI caduca ≤90 dies",IF(OR(N6837="Deteriorat usable",N6837="Revisió necessària"),"Revisar","OK"))))))))))</f>
      </c>
      <c r="R6837" s="20"/>
    </row>
    <row r="6838" customFormat="false" ht="15" hidden="false" customHeight="false" outlineLevel="0" collapsed="false">
      <c r="A6838" s="19" t="n">
        <v>63</v>
      </c>
      <c r="B6838" s="19" t="n">
        <f aca="false">IFERROR(VLOOKUP(A6838,Personal!$A$6:$F$112,2,FALSE()),"")</f>
        <v>0</v>
      </c>
      <c r="C6838" s="19" t="str">
        <f aca="false">IFERROR(VLOOKUP(A6838,Personal!$A$6:$F$112,3,FALSE()),"")</f>
        <v>Valls</v>
      </c>
      <c r="D6838" s="19" t="s">
        <v>177</v>
      </c>
      <c r="E6838" s="19" t="s">
        <v>192</v>
      </c>
      <c r="F6838" s="19" t="s">
        <v>193</v>
      </c>
      <c r="G6838" s="19" t="s">
        <v>272</v>
      </c>
      <c r="H6838" s="19" t="n">
        <f aca="false">IF(OR(VLOOKUP(A6838,Personal!$A$6:$F$112,5,FALSE())&lt;&gt;"Sí",N6838="No aplica"),0,'Catàleg GRAE'!D79)</f>
        <v>8</v>
      </c>
      <c r="I6838" s="20"/>
      <c r="J6838" s="20"/>
      <c r="K6838" s="20"/>
      <c r="L6838" s="21"/>
      <c r="M6838" s="21"/>
      <c r="N6838" s="20"/>
      <c r="O6838" s="20"/>
      <c r="P6838" s="19" t="str">
        <f aca="false">IF(I6838="","",I6838-H6838)</f>
        <v/>
      </c>
      <c r="Q6838" s="19" t="str">
        <f aca="true">IF(B6838="","",IF(N6838="No aplica","No aplica",IF(I6838="","Pendent",IF(N6838="Per substituir","Substituir",IF(OR(N6838="No localitzat",N6838="No lliurat"),"Reposar",IF(I6838&lt;H6838,"Reposar",IF(I6838&gt;H6838,"Revisar excedent",IF(AND(G6838="Sí",M6838&lt;&gt;"",M6838&lt;TODAY()),"EPI caducat",IF(AND(G6838="Sí",M6838&lt;&gt;"",M6838&lt;=TODAY()+90),"EPI caduca ≤90 dies",IF(OR(N6838="Deteriorat usable",N6838="Revisió necessària"),"Revisar","OK"))))))))))</f>
      </c>
      <c r="R6838" s="20"/>
    </row>
    <row r="6839" customFormat="false" ht="15" hidden="false" customHeight="false" outlineLevel="0" collapsed="false">
      <c r="A6839" s="19" t="n">
        <v>63</v>
      </c>
      <c r="B6839" s="19" t="n">
        <f aca="false">IFERROR(VLOOKUP(A6839,Personal!$A$6:$F$112,2,FALSE()),"")</f>
        <v>0</v>
      </c>
      <c r="C6839" s="19" t="str">
        <f aca="false">IFERROR(VLOOKUP(A6839,Personal!$A$6:$F$112,3,FALSE()),"")</f>
        <v>Valls</v>
      </c>
      <c r="D6839" s="19" t="s">
        <v>177</v>
      </c>
      <c r="E6839" s="19" t="s">
        <v>194</v>
      </c>
      <c r="F6839" s="19" t="s">
        <v>195</v>
      </c>
      <c r="G6839" s="19" t="s">
        <v>272</v>
      </c>
      <c r="H6839" s="19" t="n">
        <f aca="false">IF(OR(VLOOKUP(A6839,Personal!$A$6:$F$112,5,FALSE())&lt;&gt;"Sí",N6839="No aplica"),0,'Catàleg GRAE'!D80)</f>
        <v>2</v>
      </c>
      <c r="I6839" s="20"/>
      <c r="J6839" s="20"/>
      <c r="K6839" s="20"/>
      <c r="L6839" s="21"/>
      <c r="M6839" s="21"/>
      <c r="N6839" s="20"/>
      <c r="O6839" s="20"/>
      <c r="P6839" s="19" t="str">
        <f aca="false">IF(I6839="","",I6839-H6839)</f>
        <v/>
      </c>
      <c r="Q6839" s="19" t="str">
        <f aca="true">IF(B6839="","",IF(N6839="No aplica","No aplica",IF(I6839="","Pendent",IF(N6839="Per substituir","Substituir",IF(OR(N6839="No localitzat",N6839="No lliurat"),"Reposar",IF(I6839&lt;H6839,"Reposar",IF(I6839&gt;H6839,"Revisar excedent",IF(AND(G6839="Sí",M6839&lt;&gt;"",M6839&lt;TODAY()),"EPI caducat",IF(AND(G6839="Sí",M6839&lt;&gt;"",M6839&lt;=TODAY()+90),"EPI caduca ≤90 dies",IF(OR(N6839="Deteriorat usable",N6839="Revisió necessària"),"Revisar","OK"))))))))))</f>
      </c>
      <c r="R6839" s="20"/>
    </row>
    <row r="6840" customFormat="false" ht="15" hidden="false" customHeight="false" outlineLevel="0" collapsed="false">
      <c r="A6840" s="19" t="n">
        <v>63</v>
      </c>
      <c r="B6840" s="19" t="n">
        <f aca="false">IFERROR(VLOOKUP(A6840,Personal!$A$6:$F$112,2,FALSE()),"")</f>
        <v>0</v>
      </c>
      <c r="C6840" s="19" t="str">
        <f aca="false">IFERROR(VLOOKUP(A6840,Personal!$A$6:$F$112,3,FALSE()),"")</f>
        <v>Valls</v>
      </c>
      <c r="D6840" s="19" t="s">
        <v>177</v>
      </c>
      <c r="E6840" s="19" t="s">
        <v>196</v>
      </c>
      <c r="F6840" s="19" t="s">
        <v>197</v>
      </c>
      <c r="G6840" s="19" t="s">
        <v>272</v>
      </c>
      <c r="H6840" s="19" t="n">
        <f aca="false">IF(OR(VLOOKUP(A6840,Personal!$A$6:$F$112,5,FALSE())&lt;&gt;"Sí",N6840="No aplica"),0,'Catàleg GRAE'!D81)</f>
        <v>1</v>
      </c>
      <c r="I6840" s="20"/>
      <c r="J6840" s="20"/>
      <c r="K6840" s="20"/>
      <c r="L6840" s="21"/>
      <c r="M6840" s="21"/>
      <c r="N6840" s="20"/>
      <c r="O6840" s="20"/>
      <c r="P6840" s="19" t="str">
        <f aca="false">IF(I6840="","",I6840-H6840)</f>
        <v/>
      </c>
      <c r="Q6840" s="19" t="str">
        <f aca="true">IF(B6840="","",IF(N6840="No aplica","No aplica",IF(I6840="","Pendent",IF(N6840="Per substituir","Substituir",IF(OR(N6840="No localitzat",N6840="No lliurat"),"Reposar",IF(I6840&lt;H6840,"Reposar",IF(I6840&gt;H6840,"Revisar excedent",IF(AND(G6840="Sí",M6840&lt;&gt;"",M6840&lt;TODAY()),"EPI caducat",IF(AND(G6840="Sí",M6840&lt;&gt;"",M6840&lt;=TODAY()+90),"EPI caduca ≤90 dies",IF(OR(N6840="Deteriorat usable",N6840="Revisió necessària"),"Revisar","OK"))))))))))</f>
      </c>
      <c r="R6840" s="20"/>
    </row>
    <row r="6841" customFormat="false" ht="15" hidden="false" customHeight="false" outlineLevel="0" collapsed="false">
      <c r="A6841" s="19" t="n">
        <v>63</v>
      </c>
      <c r="B6841" s="19" t="n">
        <f aca="false">IFERROR(VLOOKUP(A6841,Personal!$A$6:$F$112,2,FALSE()),"")</f>
        <v>0</v>
      </c>
      <c r="C6841" s="19" t="str">
        <f aca="false">IFERROR(VLOOKUP(A6841,Personal!$A$6:$F$112,3,FALSE()),"")</f>
        <v>Valls</v>
      </c>
      <c r="D6841" s="19" t="s">
        <v>177</v>
      </c>
      <c r="E6841" s="19" t="s">
        <v>198</v>
      </c>
      <c r="F6841" s="19" t="s">
        <v>199</v>
      </c>
      <c r="G6841" s="19" t="s">
        <v>272</v>
      </c>
      <c r="H6841" s="19" t="n">
        <f aca="false">IF(OR(VLOOKUP(A6841,Personal!$A$6:$F$112,5,FALSE())&lt;&gt;"Sí",N6841="No aplica"),0,'Catàleg GRAE'!D82)</f>
        <v>1</v>
      </c>
      <c r="I6841" s="20"/>
      <c r="J6841" s="20"/>
      <c r="K6841" s="20"/>
      <c r="L6841" s="21"/>
      <c r="M6841" s="21"/>
      <c r="N6841" s="20"/>
      <c r="O6841" s="20"/>
      <c r="P6841" s="19" t="str">
        <f aca="false">IF(I6841="","",I6841-H6841)</f>
        <v/>
      </c>
      <c r="Q6841" s="19" t="str">
        <f aca="true">IF(B6841="","",IF(N6841="No aplica","No aplica",IF(I6841="","Pendent",IF(N6841="Per substituir","Substituir",IF(OR(N6841="No localitzat",N6841="No lliurat"),"Reposar",IF(I6841&lt;H6841,"Reposar",IF(I6841&gt;H6841,"Revisar excedent",IF(AND(G6841="Sí",M6841&lt;&gt;"",M6841&lt;TODAY()),"EPI caducat",IF(AND(G6841="Sí",M6841&lt;&gt;"",M6841&lt;=TODAY()+90),"EPI caduca ≤90 dies",IF(OR(N6841="Deteriorat usable",N6841="Revisió necessària"),"Revisar","OK"))))))))))</f>
      </c>
      <c r="R6841" s="20"/>
    </row>
    <row r="6842" customFormat="false" ht="15" hidden="false" customHeight="false" outlineLevel="0" collapsed="false">
      <c r="A6842" s="19" t="n">
        <v>63</v>
      </c>
      <c r="B6842" s="19" t="n">
        <f aca="false">IFERROR(VLOOKUP(A6842,Personal!$A$6:$F$112,2,FALSE()),"")</f>
        <v>0</v>
      </c>
      <c r="C6842" s="19" t="str">
        <f aca="false">IFERROR(VLOOKUP(A6842,Personal!$A$6:$F$112,3,FALSE()),"")</f>
        <v>Valls</v>
      </c>
      <c r="D6842" s="19" t="s">
        <v>177</v>
      </c>
      <c r="E6842" s="19" t="s">
        <v>200</v>
      </c>
      <c r="F6842" s="19" t="s">
        <v>201</v>
      </c>
      <c r="G6842" s="19" t="s">
        <v>272</v>
      </c>
      <c r="H6842" s="19" t="n">
        <f aca="false">IF(OR(VLOOKUP(A6842,Personal!$A$6:$F$112,5,FALSE())&lt;&gt;"Sí",N6842="No aplica"),0,'Catàleg GRAE'!D83)</f>
        <v>1</v>
      </c>
      <c r="I6842" s="20"/>
      <c r="J6842" s="20"/>
      <c r="K6842" s="20"/>
      <c r="L6842" s="21"/>
      <c r="M6842" s="21"/>
      <c r="N6842" s="20"/>
      <c r="O6842" s="20"/>
      <c r="P6842" s="19" t="str">
        <f aca="false">IF(I6842="","",I6842-H6842)</f>
        <v/>
      </c>
      <c r="Q6842" s="19" t="str">
        <f aca="true">IF(B6842="","",IF(N6842="No aplica","No aplica",IF(I6842="","Pendent",IF(N6842="Per substituir","Substituir",IF(OR(N6842="No localitzat",N6842="No lliurat"),"Reposar",IF(I6842&lt;H6842,"Reposar",IF(I6842&gt;H6842,"Revisar excedent",IF(AND(G6842="Sí",M6842&lt;&gt;"",M6842&lt;TODAY()),"EPI caducat",IF(AND(G6842="Sí",M6842&lt;&gt;"",M6842&lt;=TODAY()+90),"EPI caduca ≤90 dies",IF(OR(N6842="Deteriorat usable",N6842="Revisió necessària"),"Revisar","OK"))))))))))</f>
      </c>
      <c r="R6842" s="20"/>
    </row>
    <row r="6843" customFormat="false" ht="15" hidden="false" customHeight="false" outlineLevel="0" collapsed="false">
      <c r="A6843" s="19" t="n">
        <v>63</v>
      </c>
      <c r="B6843" s="19" t="n">
        <f aca="false">IFERROR(VLOOKUP(A6843,Personal!$A$6:$F$112,2,FALSE()),"")</f>
        <v>0</v>
      </c>
      <c r="C6843" s="19" t="str">
        <f aca="false">IFERROR(VLOOKUP(A6843,Personal!$A$6:$F$112,3,FALSE()),"")</f>
        <v>Valls</v>
      </c>
      <c r="D6843" s="19" t="s">
        <v>94</v>
      </c>
      <c r="E6843" s="19" t="s">
        <v>202</v>
      </c>
      <c r="F6843" s="19" t="s">
        <v>203</v>
      </c>
      <c r="G6843" s="19" t="s">
        <v>291</v>
      </c>
      <c r="H6843" s="19" t="n">
        <f aca="false">IF(OR(VLOOKUP(A6843,Personal!$A$6:$F$112,5,FALSE())&lt;&gt;"Sí",N6843="No aplica"),0,'Catàleg GRAE'!D84)</f>
        <v>1</v>
      </c>
      <c r="I6843" s="20"/>
      <c r="J6843" s="20"/>
      <c r="K6843" s="20"/>
      <c r="L6843" s="21"/>
      <c r="M6843" s="21"/>
      <c r="N6843" s="20"/>
      <c r="O6843" s="20"/>
      <c r="P6843" s="19" t="str">
        <f aca="false">IF(I6843="","",I6843-H6843)</f>
        <v/>
      </c>
      <c r="Q6843" s="19" t="str">
        <f aca="true">IF(B6843="","",IF(N6843="No aplica","No aplica",IF(I6843="","Pendent",IF(N6843="Per substituir","Substituir",IF(OR(N6843="No localitzat",N6843="No lliurat"),"Reposar",IF(I6843&lt;H6843,"Reposar",IF(I6843&gt;H6843,"Revisar excedent",IF(AND(G6843="Sí",M6843&lt;&gt;"",M6843&lt;TODAY()),"EPI caducat",IF(AND(G6843="Sí",M6843&lt;&gt;"",M6843&lt;=TODAY()+90),"EPI caduca ≤90 dies",IF(OR(N6843="Deteriorat usable",N6843="Revisió necessària"),"Revisar","OK"))))))))))</f>
      </c>
      <c r="R6843" s="20"/>
    </row>
    <row r="6844" customFormat="false" ht="15" hidden="false" customHeight="false" outlineLevel="0" collapsed="false">
      <c r="A6844" s="19" t="n">
        <v>63</v>
      </c>
      <c r="B6844" s="19" t="n">
        <f aca="false">IFERROR(VLOOKUP(A6844,Personal!$A$6:$F$112,2,FALSE()),"")</f>
        <v>0</v>
      </c>
      <c r="C6844" s="19" t="str">
        <f aca="false">IFERROR(VLOOKUP(A6844,Personal!$A$6:$F$112,3,FALSE()),"")</f>
        <v>Valls</v>
      </c>
      <c r="D6844" s="19" t="s">
        <v>125</v>
      </c>
      <c r="E6844" s="19" t="s">
        <v>204</v>
      </c>
      <c r="F6844" s="19" t="s">
        <v>205</v>
      </c>
      <c r="G6844" s="19" t="s">
        <v>291</v>
      </c>
      <c r="H6844" s="19" t="n">
        <f aca="false">IF(OR(VLOOKUP(A6844,Personal!$A$6:$F$112,5,FALSE())&lt;&gt;"Sí",N6844="No aplica"),0,'Catàleg GRAE'!D85)</f>
        <v>1</v>
      </c>
      <c r="I6844" s="20"/>
      <c r="J6844" s="20"/>
      <c r="K6844" s="20"/>
      <c r="L6844" s="21"/>
      <c r="M6844" s="21"/>
      <c r="N6844" s="20"/>
      <c r="O6844" s="20"/>
      <c r="P6844" s="19" t="str">
        <f aca="false">IF(I6844="","",I6844-H6844)</f>
        <v/>
      </c>
      <c r="Q6844" s="19" t="str">
        <f aca="true">IF(B6844="","",IF(N6844="No aplica","No aplica",IF(I6844="","Pendent",IF(N6844="Per substituir","Substituir",IF(OR(N6844="No localitzat",N6844="No lliurat"),"Reposar",IF(I6844&lt;H6844,"Reposar",IF(I6844&gt;H6844,"Revisar excedent",IF(AND(G6844="Sí",M6844&lt;&gt;"",M6844&lt;TODAY()),"EPI caducat",IF(AND(G6844="Sí",M6844&lt;&gt;"",M6844&lt;=TODAY()+90),"EPI caduca ≤90 dies",IF(OR(N6844="Deteriorat usable",N6844="Revisió necessària"),"Revisar","OK"))))))))))</f>
      </c>
      <c r="R6844" s="20"/>
    </row>
    <row r="6845" customFormat="false" ht="15" hidden="false" customHeight="false" outlineLevel="0" collapsed="false">
      <c r="A6845" s="19" t="n">
        <v>63</v>
      </c>
      <c r="B6845" s="19" t="n">
        <f aca="false">IFERROR(VLOOKUP(A6845,Personal!$A$6:$F$112,2,FALSE()),"")</f>
        <v>0</v>
      </c>
      <c r="C6845" s="19" t="str">
        <f aca="false">IFERROR(VLOOKUP(A6845,Personal!$A$6:$F$112,3,FALSE()),"")</f>
        <v>Valls</v>
      </c>
      <c r="D6845" s="19" t="s">
        <v>153</v>
      </c>
      <c r="E6845" s="19" t="s">
        <v>206</v>
      </c>
      <c r="F6845" s="19" t="s">
        <v>207</v>
      </c>
      <c r="G6845" s="19" t="s">
        <v>272</v>
      </c>
      <c r="H6845" s="19" t="n">
        <f aca="false">IF(OR(VLOOKUP(A6845,Personal!$A$6:$F$112,5,FALSE())&lt;&gt;"Sí",N6845="No aplica"),0,'Catàleg GRAE'!D86)</f>
        <v>1</v>
      </c>
      <c r="I6845" s="20"/>
      <c r="J6845" s="20"/>
      <c r="K6845" s="20"/>
      <c r="L6845" s="21"/>
      <c r="M6845" s="21"/>
      <c r="N6845" s="20"/>
      <c r="O6845" s="20"/>
      <c r="P6845" s="19" t="str">
        <f aca="false">IF(I6845="","",I6845-H6845)</f>
        <v/>
      </c>
      <c r="Q6845" s="19" t="str">
        <f aca="true">IF(B6845="","",IF(N6845="No aplica","No aplica",IF(I6845="","Pendent",IF(N6845="Per substituir","Substituir",IF(OR(N6845="No localitzat",N6845="No lliurat"),"Reposar",IF(I6845&lt;H6845,"Reposar",IF(I6845&gt;H6845,"Revisar excedent",IF(AND(G6845="Sí",M6845&lt;&gt;"",M6845&lt;TODAY()),"EPI caducat",IF(AND(G6845="Sí",M6845&lt;&gt;"",M6845&lt;=TODAY()+90),"EPI caduca ≤90 dies",IF(OR(N6845="Deteriorat usable",N6845="Revisió necessària"),"Revisar","OK"))))))))))</f>
      </c>
      <c r="R6845" s="20"/>
    </row>
    <row r="6846" customFormat="false" ht="15" hidden="false" customHeight="false" outlineLevel="0" collapsed="false">
      <c r="A6846" s="19" t="n">
        <v>63</v>
      </c>
      <c r="B6846" s="19" t="n">
        <f aca="false">IFERROR(VLOOKUP(A6846,Personal!$A$6:$F$112,2,FALSE()),"")</f>
        <v>0</v>
      </c>
      <c r="C6846" s="19" t="str">
        <f aca="false">IFERROR(VLOOKUP(A6846,Personal!$A$6:$F$112,3,FALSE()),"")</f>
        <v>Valls</v>
      </c>
      <c r="D6846" s="19" t="s">
        <v>177</v>
      </c>
      <c r="E6846" s="19" t="s">
        <v>208</v>
      </c>
      <c r="F6846" s="19" t="s">
        <v>209</v>
      </c>
      <c r="G6846" s="19" t="s">
        <v>272</v>
      </c>
      <c r="H6846" s="19" t="n">
        <f aca="false">IF(OR(VLOOKUP(A6846,Personal!$A$6:$F$112,5,FALSE())&lt;&gt;"Sí",N6846="No aplica"),0,'Catàleg GRAE'!D87)</f>
        <v>1</v>
      </c>
      <c r="I6846" s="20"/>
      <c r="J6846" s="20"/>
      <c r="K6846" s="20"/>
      <c r="L6846" s="21"/>
      <c r="M6846" s="21"/>
      <c r="N6846" s="20"/>
      <c r="O6846" s="20"/>
      <c r="P6846" s="19" t="str">
        <f aca="false">IF(I6846="","",I6846-H6846)</f>
        <v/>
      </c>
      <c r="Q6846" s="19" t="str">
        <f aca="true">IF(B6846="","",IF(N6846="No aplica","No aplica",IF(I6846="","Pendent",IF(N6846="Per substituir","Substituir",IF(OR(N6846="No localitzat",N6846="No lliurat"),"Reposar",IF(I6846&lt;H6846,"Reposar",IF(I6846&gt;H6846,"Revisar excedent",IF(AND(G6846="Sí",M6846&lt;&gt;"",M6846&lt;TODAY()),"EPI caducat",IF(AND(G6846="Sí",M6846&lt;&gt;"",M6846&lt;=TODAY()+90),"EPI caduca ≤90 dies",IF(OR(N6846="Deteriorat usable",N6846="Revisió necessària"),"Revisar","OK"))))))))))</f>
      </c>
      <c r="R6846" s="20"/>
    </row>
    <row r="6847" customFormat="false" ht="15" hidden="false" customHeight="false" outlineLevel="0" collapsed="false">
      <c r="A6847" s="19" t="n">
        <v>63</v>
      </c>
      <c r="B6847" s="19" t="n">
        <f aca="false">IFERROR(VLOOKUP(A6847,Personal!$A$6:$F$112,2,FALSE()),"")</f>
        <v>0</v>
      </c>
      <c r="C6847" s="19" t="str">
        <f aca="false">IFERROR(VLOOKUP(A6847,Personal!$A$6:$F$112,3,FALSE()),"")</f>
        <v>Valls</v>
      </c>
      <c r="D6847" s="19" t="s">
        <v>177</v>
      </c>
      <c r="E6847" s="19" t="s">
        <v>210</v>
      </c>
      <c r="F6847" s="19" t="s">
        <v>211</v>
      </c>
      <c r="G6847" s="19" t="s">
        <v>272</v>
      </c>
      <c r="H6847" s="19" t="n">
        <f aca="false">IF(OR(VLOOKUP(A6847,Personal!$A$6:$F$112,5,FALSE())&lt;&gt;"Sí",N6847="No aplica"),0,'Catàleg GRAE'!D88)</f>
        <v>1</v>
      </c>
      <c r="I6847" s="20"/>
      <c r="J6847" s="20"/>
      <c r="K6847" s="20"/>
      <c r="L6847" s="21"/>
      <c r="M6847" s="21"/>
      <c r="N6847" s="20"/>
      <c r="O6847" s="20"/>
      <c r="P6847" s="19" t="str">
        <f aca="false">IF(I6847="","",I6847-H6847)</f>
        <v/>
      </c>
      <c r="Q6847" s="19" t="str">
        <f aca="true">IF(B6847="","",IF(N6847="No aplica","No aplica",IF(I6847="","Pendent",IF(N6847="Per substituir","Substituir",IF(OR(N6847="No localitzat",N6847="No lliurat"),"Reposar",IF(I6847&lt;H6847,"Reposar",IF(I6847&gt;H6847,"Revisar excedent",IF(AND(G6847="Sí",M6847&lt;&gt;"",M6847&lt;TODAY()),"EPI caducat",IF(AND(G6847="Sí",M6847&lt;&gt;"",M6847&lt;=TODAY()+90),"EPI caduca ≤90 dies",IF(OR(N6847="Deteriorat usable",N6847="Revisió necessària"),"Revisar","OK"))))))))))</f>
      </c>
      <c r="R6847" s="20"/>
    </row>
    <row r="6848" customFormat="false" ht="15" hidden="false" customHeight="false" outlineLevel="0" collapsed="false">
      <c r="A6848" s="19" t="n">
        <v>63</v>
      </c>
      <c r="B6848" s="19" t="n">
        <f aca="false">IFERROR(VLOOKUP(A6848,Personal!$A$6:$F$112,2,FALSE()),"")</f>
        <v>0</v>
      </c>
      <c r="C6848" s="19" t="str">
        <f aca="false">IFERROR(VLOOKUP(A6848,Personal!$A$6:$F$112,3,FALSE()),"")</f>
        <v>Valls</v>
      </c>
      <c r="D6848" s="19" t="s">
        <v>125</v>
      </c>
      <c r="E6848" s="19" t="s">
        <v>212</v>
      </c>
      <c r="F6848" s="19" t="s">
        <v>213</v>
      </c>
      <c r="G6848" s="19" t="s">
        <v>272</v>
      </c>
      <c r="H6848" s="19" t="n">
        <f aca="false">IF(OR(VLOOKUP(A6848,Personal!$A$6:$F$112,5,FALSE())&lt;&gt;"Sí",N6848="No aplica"),0,'Catàleg GRAE'!D89)</f>
        <v>1</v>
      </c>
      <c r="I6848" s="20"/>
      <c r="J6848" s="20"/>
      <c r="K6848" s="20"/>
      <c r="L6848" s="21"/>
      <c r="M6848" s="21"/>
      <c r="N6848" s="20"/>
      <c r="O6848" s="20"/>
      <c r="P6848" s="19" t="str">
        <f aca="false">IF(I6848="","",I6848-H6848)</f>
        <v/>
      </c>
      <c r="Q6848" s="19" t="str">
        <f aca="true">IF(B6848="","",IF(N6848="No aplica","No aplica",IF(I6848="","Pendent",IF(N6848="Per substituir","Substituir",IF(OR(N6848="No localitzat",N6848="No lliurat"),"Reposar",IF(I6848&lt;H6848,"Reposar",IF(I6848&gt;H6848,"Revisar excedent",IF(AND(G6848="Sí",M6848&lt;&gt;"",M6848&lt;TODAY()),"EPI caducat",IF(AND(G6848="Sí",M6848&lt;&gt;"",M6848&lt;=TODAY()+90),"EPI caduca ≤90 dies",IF(OR(N6848="Deteriorat usable",N6848="Revisió necessària"),"Revisar","OK"))))))))))</f>
      </c>
      <c r="R6848" s="20"/>
    </row>
    <row r="6849" customFormat="false" ht="15" hidden="false" customHeight="false" outlineLevel="0" collapsed="false">
      <c r="A6849" s="19" t="n">
        <v>63</v>
      </c>
      <c r="B6849" s="19" t="n">
        <f aca="false">IFERROR(VLOOKUP(A6849,Personal!$A$6:$F$112,2,FALSE()),"")</f>
        <v>0</v>
      </c>
      <c r="C6849" s="19" t="str">
        <f aca="false">IFERROR(VLOOKUP(A6849,Personal!$A$6:$F$112,3,FALSE()),"")</f>
        <v>Valls</v>
      </c>
      <c r="D6849" s="19" t="s">
        <v>40</v>
      </c>
      <c r="E6849" s="19" t="s">
        <v>214</v>
      </c>
      <c r="F6849" s="19" t="s">
        <v>215</v>
      </c>
      <c r="G6849" s="19" t="s">
        <v>291</v>
      </c>
      <c r="H6849" s="19" t="n">
        <f aca="false">IF(OR(VLOOKUP(A6849,Personal!$A$6:$F$112,5,FALSE())&lt;&gt;"Sí",N6849="No aplica"),0,'Catàleg GRAE'!D90)</f>
        <v>1</v>
      </c>
      <c r="I6849" s="20"/>
      <c r="J6849" s="20"/>
      <c r="K6849" s="20"/>
      <c r="L6849" s="21"/>
      <c r="M6849" s="21"/>
      <c r="N6849" s="20"/>
      <c r="O6849" s="20"/>
      <c r="P6849" s="19" t="str">
        <f aca="false">IF(I6849="","",I6849-H6849)</f>
        <v/>
      </c>
      <c r="Q6849" s="19" t="str">
        <f aca="true">IF(B6849="","",IF(N6849="No aplica","No aplica",IF(I6849="","Pendent",IF(N6849="Per substituir","Substituir",IF(OR(N6849="No localitzat",N6849="No lliurat"),"Reposar",IF(I6849&lt;H6849,"Reposar",IF(I6849&gt;H6849,"Revisar excedent",IF(AND(G6849="Sí",M6849&lt;&gt;"",M6849&lt;TODAY()),"EPI caducat",IF(AND(G6849="Sí",M6849&lt;&gt;"",M6849&lt;=TODAY()+90),"EPI caduca ≤90 dies",IF(OR(N6849="Deteriorat usable",N6849="Revisió necessària"),"Revisar","OK"))))))))))</f>
      </c>
      <c r="R6849" s="20"/>
    </row>
    <row r="6850" customFormat="false" ht="15" hidden="false" customHeight="false" outlineLevel="0" collapsed="false">
      <c r="A6850" s="19" t="n">
        <v>63</v>
      </c>
      <c r="B6850" s="19" t="n">
        <f aca="false">IFERROR(VLOOKUP(A6850,Personal!$A$6:$F$112,2,FALSE()),"")</f>
        <v>0</v>
      </c>
      <c r="C6850" s="19" t="str">
        <f aca="false">IFERROR(VLOOKUP(A6850,Personal!$A$6:$F$112,3,FALSE()),"")</f>
        <v>Valls</v>
      </c>
      <c r="D6850" s="19" t="s">
        <v>216</v>
      </c>
      <c r="E6850" s="19" t="s">
        <v>217</v>
      </c>
      <c r="F6850" s="19" t="s">
        <v>218</v>
      </c>
      <c r="G6850" s="19" t="s">
        <v>272</v>
      </c>
      <c r="H6850" s="19" t="n">
        <f aca="false">IF(OR(VLOOKUP(A6850,Personal!$A$6:$F$112,5,FALSE())&lt;&gt;"Sí",N6850="No aplica"),0,'Catàleg GRAE'!D91)</f>
        <v>1</v>
      </c>
      <c r="I6850" s="20"/>
      <c r="J6850" s="20"/>
      <c r="K6850" s="20"/>
      <c r="L6850" s="21"/>
      <c r="M6850" s="21"/>
      <c r="N6850" s="20"/>
      <c r="O6850" s="20"/>
      <c r="P6850" s="19" t="str">
        <f aca="false">IF(I6850="","",I6850-H6850)</f>
        <v/>
      </c>
      <c r="Q6850" s="19" t="str">
        <f aca="true">IF(B6850="","",IF(N6850="No aplica","No aplica",IF(I6850="","Pendent",IF(N6850="Per substituir","Substituir",IF(OR(N6850="No localitzat",N6850="No lliurat"),"Reposar",IF(I6850&lt;H6850,"Reposar",IF(I6850&gt;H6850,"Revisar excedent",IF(AND(G6850="Sí",M6850&lt;&gt;"",M6850&lt;TODAY()),"EPI caducat",IF(AND(G6850="Sí",M6850&lt;&gt;"",M6850&lt;=TODAY()+90),"EPI caduca ≤90 dies",IF(OR(N6850="Deteriorat usable",N6850="Revisió necessària"),"Revisar","OK"))))))))))</f>
      </c>
      <c r="R6850" s="20"/>
    </row>
    <row r="6851" customFormat="false" ht="15" hidden="false" customHeight="false" outlineLevel="0" collapsed="false">
      <c r="A6851" s="19" t="n">
        <v>63</v>
      </c>
      <c r="B6851" s="19" t="n">
        <f aca="false">IFERROR(VLOOKUP(A6851,Personal!$A$6:$F$112,2,FALSE()),"")</f>
        <v>0</v>
      </c>
      <c r="C6851" s="19" t="str">
        <f aca="false">IFERROR(VLOOKUP(A6851,Personal!$A$6:$F$112,3,FALSE()),"")</f>
        <v>Valls</v>
      </c>
      <c r="D6851" s="19" t="s">
        <v>37</v>
      </c>
      <c r="E6851" s="19" t="s">
        <v>219</v>
      </c>
      <c r="F6851" s="19" t="s">
        <v>220</v>
      </c>
      <c r="G6851" s="19" t="s">
        <v>291</v>
      </c>
      <c r="H6851" s="19" t="n">
        <f aca="false">IF(OR(VLOOKUP(A6851,Personal!$A$6:$F$112,5,FALSE())&lt;&gt;"Sí",N6851="No aplica"),0,'Catàleg GRAE'!D92)</f>
        <v>1</v>
      </c>
      <c r="I6851" s="20"/>
      <c r="J6851" s="20"/>
      <c r="K6851" s="20"/>
      <c r="L6851" s="21"/>
      <c r="M6851" s="21"/>
      <c r="N6851" s="20"/>
      <c r="O6851" s="20"/>
      <c r="P6851" s="19" t="str">
        <f aca="false">IF(I6851="","",I6851-H6851)</f>
        <v/>
      </c>
      <c r="Q6851" s="19" t="str">
        <f aca="true">IF(B6851="","",IF(N6851="No aplica","No aplica",IF(I6851="","Pendent",IF(N6851="Per substituir","Substituir",IF(OR(N6851="No localitzat",N6851="No lliurat"),"Reposar",IF(I6851&lt;H6851,"Reposar",IF(I6851&gt;H6851,"Revisar excedent",IF(AND(G6851="Sí",M6851&lt;&gt;"",M6851&lt;TODAY()),"EPI caducat",IF(AND(G6851="Sí",M6851&lt;&gt;"",M6851&lt;=TODAY()+90),"EPI caduca ≤90 dies",IF(OR(N6851="Deteriorat usable",N6851="Revisió necessària"),"Revisar","OK"))))))))))</f>
      </c>
      <c r="R6851" s="20"/>
    </row>
    <row r="6852" customFormat="false" ht="15" hidden="false" customHeight="false" outlineLevel="0" collapsed="false">
      <c r="A6852" s="19" t="n">
        <v>63</v>
      </c>
      <c r="B6852" s="19" t="n">
        <f aca="false">IFERROR(VLOOKUP(A6852,Personal!$A$6:$F$112,2,FALSE()),"")</f>
        <v>0</v>
      </c>
      <c r="C6852" s="19" t="str">
        <f aca="false">IFERROR(VLOOKUP(A6852,Personal!$A$6:$F$112,3,FALSE()),"")</f>
        <v>Valls</v>
      </c>
      <c r="D6852" s="19" t="s">
        <v>137</v>
      </c>
      <c r="E6852" s="19" t="s">
        <v>221</v>
      </c>
      <c r="F6852" s="19" t="s">
        <v>222</v>
      </c>
      <c r="G6852" s="19" t="s">
        <v>291</v>
      </c>
      <c r="H6852" s="19" t="n">
        <f aca="false">IF(OR(VLOOKUP(A6852,Personal!$A$6:$F$112,5,FALSE())&lt;&gt;"Sí",N6852="No aplica"),0,'Catàleg GRAE'!D93)</f>
        <v>1</v>
      </c>
      <c r="I6852" s="20"/>
      <c r="J6852" s="20"/>
      <c r="K6852" s="20"/>
      <c r="L6852" s="21"/>
      <c r="M6852" s="21"/>
      <c r="N6852" s="20"/>
      <c r="O6852" s="20"/>
      <c r="P6852" s="19" t="str">
        <f aca="false">IF(I6852="","",I6852-H6852)</f>
        <v/>
      </c>
      <c r="Q6852" s="19" t="str">
        <f aca="true">IF(B6852="","",IF(N6852="No aplica","No aplica",IF(I6852="","Pendent",IF(N6852="Per substituir","Substituir",IF(OR(N6852="No localitzat",N6852="No lliurat"),"Reposar",IF(I6852&lt;H6852,"Reposar",IF(I6852&gt;H6852,"Revisar excedent",IF(AND(G6852="Sí",M6852&lt;&gt;"",M6852&lt;TODAY()),"EPI caducat",IF(AND(G6852="Sí",M6852&lt;&gt;"",M6852&lt;=TODAY()+90),"EPI caduca ≤90 dies",IF(OR(N6852="Deteriorat usable",N6852="Revisió necessària"),"Revisar","OK"))))))))))</f>
      </c>
      <c r="R6852" s="20"/>
    </row>
    <row r="6853" customFormat="false" ht="15" hidden="false" customHeight="false" outlineLevel="0" collapsed="false">
      <c r="A6853" s="19" t="n">
        <v>63</v>
      </c>
      <c r="B6853" s="19" t="n">
        <f aca="false">IFERROR(VLOOKUP(A6853,Personal!$A$6:$F$112,2,FALSE()),"")</f>
        <v>0</v>
      </c>
      <c r="C6853" s="19" t="str">
        <f aca="false">IFERROR(VLOOKUP(A6853,Personal!$A$6:$F$112,3,FALSE()),"")</f>
        <v>Valls</v>
      </c>
      <c r="D6853" s="19" t="s">
        <v>137</v>
      </c>
      <c r="E6853" s="19" t="s">
        <v>223</v>
      </c>
      <c r="F6853" s="19" t="s">
        <v>224</v>
      </c>
      <c r="G6853" s="19" t="s">
        <v>291</v>
      </c>
      <c r="H6853" s="19" t="n">
        <f aca="false">IF(OR(VLOOKUP(A6853,Personal!$A$6:$F$112,5,FALSE())&lt;&gt;"Sí",N6853="No aplica"),0,'Catàleg GRAE'!D94)</f>
        <v>1</v>
      </c>
      <c r="I6853" s="20"/>
      <c r="J6853" s="20"/>
      <c r="K6853" s="20"/>
      <c r="L6853" s="21"/>
      <c r="M6853" s="21"/>
      <c r="N6853" s="20"/>
      <c r="O6853" s="20"/>
      <c r="P6853" s="19" t="str">
        <f aca="false">IF(I6853="","",I6853-H6853)</f>
        <v/>
      </c>
      <c r="Q6853" s="19" t="str">
        <f aca="true">IF(B6853="","",IF(N6853="No aplica","No aplica",IF(I6853="","Pendent",IF(N6853="Per substituir","Substituir",IF(OR(N6853="No localitzat",N6853="No lliurat"),"Reposar",IF(I6853&lt;H6853,"Reposar",IF(I6853&gt;H6853,"Revisar excedent",IF(AND(G6853="Sí",M6853&lt;&gt;"",M6853&lt;TODAY()),"EPI caducat",IF(AND(G6853="Sí",M6853&lt;&gt;"",M6853&lt;=TODAY()+90),"EPI caduca ≤90 dies",IF(OR(N6853="Deteriorat usable",N6853="Revisió necessària"),"Revisar","OK"))))))))))</f>
      </c>
      <c r="R6853" s="20"/>
    </row>
    <row r="6854" customFormat="false" ht="15" hidden="false" customHeight="false" outlineLevel="0" collapsed="false">
      <c r="A6854" s="19" t="n">
        <v>63</v>
      </c>
      <c r="B6854" s="19" t="n">
        <f aca="false">IFERROR(VLOOKUP(A6854,Personal!$A$6:$F$112,2,FALSE()),"")</f>
        <v>0</v>
      </c>
      <c r="C6854" s="19" t="str">
        <f aca="false">IFERROR(VLOOKUP(A6854,Personal!$A$6:$F$112,3,FALSE()),"")</f>
        <v>Valls</v>
      </c>
      <c r="D6854" s="19" t="s">
        <v>137</v>
      </c>
      <c r="E6854" s="19" t="s">
        <v>225</v>
      </c>
      <c r="F6854" s="19" t="s">
        <v>226</v>
      </c>
      <c r="G6854" s="19" t="s">
        <v>291</v>
      </c>
      <c r="H6854" s="19" t="n">
        <f aca="false">IF(OR(VLOOKUP(A6854,Personal!$A$6:$F$112,5,FALSE())&lt;&gt;"Sí",N6854="No aplica"),0,'Catàleg GRAE'!D95)</f>
        <v>1</v>
      </c>
      <c r="I6854" s="20"/>
      <c r="J6854" s="20"/>
      <c r="K6854" s="20"/>
      <c r="L6854" s="21"/>
      <c r="M6854" s="21"/>
      <c r="N6854" s="20"/>
      <c r="O6854" s="20"/>
      <c r="P6854" s="19" t="str">
        <f aca="false">IF(I6854="","",I6854-H6854)</f>
        <v/>
      </c>
      <c r="Q6854" s="19" t="str">
        <f aca="true">IF(B6854="","",IF(N6854="No aplica","No aplica",IF(I6854="","Pendent",IF(N6854="Per substituir","Substituir",IF(OR(N6854="No localitzat",N6854="No lliurat"),"Reposar",IF(I6854&lt;H6854,"Reposar",IF(I6854&gt;H6854,"Revisar excedent",IF(AND(G6854="Sí",M6854&lt;&gt;"",M6854&lt;TODAY()),"EPI caducat",IF(AND(G6854="Sí",M6854&lt;&gt;"",M6854&lt;=TODAY()+90),"EPI caduca ≤90 dies",IF(OR(N6854="Deteriorat usable",N6854="Revisió necessària"),"Revisar","OK"))))))))))</f>
      </c>
      <c r="R6854" s="20"/>
    </row>
    <row r="6855" customFormat="false" ht="15" hidden="false" customHeight="false" outlineLevel="0" collapsed="false">
      <c r="A6855" s="19" t="n">
        <v>63</v>
      </c>
      <c r="B6855" s="19" t="n">
        <f aca="false">IFERROR(VLOOKUP(A6855,Personal!$A$6:$F$112,2,FALSE()),"")</f>
        <v>0</v>
      </c>
      <c r="C6855" s="19" t="str">
        <f aca="false">IFERROR(VLOOKUP(A6855,Personal!$A$6:$F$112,3,FALSE()),"")</f>
        <v>Valls</v>
      </c>
      <c r="D6855" s="19" t="s">
        <v>137</v>
      </c>
      <c r="E6855" s="19" t="s">
        <v>227</v>
      </c>
      <c r="F6855" s="19" t="s">
        <v>228</v>
      </c>
      <c r="G6855" s="19" t="s">
        <v>291</v>
      </c>
      <c r="H6855" s="19" t="n">
        <f aca="false">IF(OR(VLOOKUP(A6855,Personal!$A$6:$F$112,5,FALSE())&lt;&gt;"Sí",N6855="No aplica"),0,'Catàleg GRAE'!D96)</f>
        <v>1</v>
      </c>
      <c r="I6855" s="20"/>
      <c r="J6855" s="20"/>
      <c r="K6855" s="20"/>
      <c r="L6855" s="21"/>
      <c r="M6855" s="21"/>
      <c r="N6855" s="20"/>
      <c r="O6855" s="20"/>
      <c r="P6855" s="19" t="str">
        <f aca="false">IF(I6855="","",I6855-H6855)</f>
        <v/>
      </c>
      <c r="Q6855" s="19" t="str">
        <f aca="true">IF(B6855="","",IF(N6855="No aplica","No aplica",IF(I6855="","Pendent",IF(N6855="Per substituir","Substituir",IF(OR(N6855="No localitzat",N6855="No lliurat"),"Reposar",IF(I6855&lt;H6855,"Reposar",IF(I6855&gt;H6855,"Revisar excedent",IF(AND(G6855="Sí",M6855&lt;&gt;"",M6855&lt;TODAY()),"EPI caducat",IF(AND(G6855="Sí",M6855&lt;&gt;"",M6855&lt;=TODAY()+90),"EPI caduca ≤90 dies",IF(OR(N6855="Deteriorat usable",N6855="Revisió necessària"),"Revisar","OK"))))))))))</f>
      </c>
      <c r="R6855" s="20"/>
    </row>
    <row r="6856" customFormat="false" ht="15" hidden="false" customHeight="false" outlineLevel="0" collapsed="false">
      <c r="A6856" s="19" t="n">
        <v>63</v>
      </c>
      <c r="B6856" s="19" t="n">
        <f aca="false">IFERROR(VLOOKUP(A6856,Personal!$A$6:$F$112,2,FALSE()),"")</f>
        <v>0</v>
      </c>
      <c r="C6856" s="19" t="str">
        <f aca="false">IFERROR(VLOOKUP(A6856,Personal!$A$6:$F$112,3,FALSE()),"")</f>
        <v>Valls</v>
      </c>
      <c r="D6856" s="19" t="s">
        <v>137</v>
      </c>
      <c r="E6856" s="19" t="s">
        <v>229</v>
      </c>
      <c r="F6856" s="19" t="s">
        <v>230</v>
      </c>
      <c r="G6856" s="19" t="s">
        <v>291</v>
      </c>
      <c r="H6856" s="19" t="n">
        <f aca="false">IF(OR(VLOOKUP(A6856,Personal!$A$6:$F$112,5,FALSE())&lt;&gt;"Sí",N6856="No aplica"),0,'Catàleg GRAE'!D97)</f>
        <v>1</v>
      </c>
      <c r="I6856" s="20"/>
      <c r="J6856" s="20"/>
      <c r="K6856" s="20"/>
      <c r="L6856" s="21"/>
      <c r="M6856" s="21"/>
      <c r="N6856" s="20"/>
      <c r="O6856" s="20"/>
      <c r="P6856" s="19" t="str">
        <f aca="false">IF(I6856="","",I6856-H6856)</f>
        <v/>
      </c>
      <c r="Q6856" s="19" t="str">
        <f aca="true">IF(B6856="","",IF(N6856="No aplica","No aplica",IF(I6856="","Pendent",IF(N6856="Per substituir","Substituir",IF(OR(N6856="No localitzat",N6856="No lliurat"),"Reposar",IF(I6856&lt;H6856,"Reposar",IF(I6856&gt;H6856,"Revisar excedent",IF(AND(G6856="Sí",M6856&lt;&gt;"",M6856&lt;TODAY()),"EPI caducat",IF(AND(G6856="Sí",M6856&lt;&gt;"",M6856&lt;=TODAY()+90),"EPI caduca ≤90 dies",IF(OR(N6856="Deteriorat usable",N6856="Revisió necessària"),"Revisar","OK"))))))))))</f>
      </c>
      <c r="R6856" s="20"/>
    </row>
    <row r="6857" customFormat="false" ht="15" hidden="false" customHeight="false" outlineLevel="0" collapsed="false">
      <c r="A6857" s="19" t="n">
        <v>63</v>
      </c>
      <c r="B6857" s="19" t="n">
        <f aca="false">IFERROR(VLOOKUP(A6857,Personal!$A$6:$F$112,2,FALSE()),"")</f>
        <v>0</v>
      </c>
      <c r="C6857" s="19" t="str">
        <f aca="false">IFERROR(VLOOKUP(A6857,Personal!$A$6:$F$112,3,FALSE()),"")</f>
        <v>Valls</v>
      </c>
      <c r="D6857" s="19" t="s">
        <v>137</v>
      </c>
      <c r="E6857" s="19" t="s">
        <v>231</v>
      </c>
      <c r="F6857" s="19" t="s">
        <v>232</v>
      </c>
      <c r="G6857" s="19" t="s">
        <v>291</v>
      </c>
      <c r="H6857" s="19" t="n">
        <f aca="false">IF(OR(VLOOKUP(A6857,Personal!$A$6:$F$112,5,FALSE())&lt;&gt;"Sí",N6857="No aplica"),0,'Catàleg GRAE'!D98)</f>
        <v>1</v>
      </c>
      <c r="I6857" s="20"/>
      <c r="J6857" s="20"/>
      <c r="K6857" s="20"/>
      <c r="L6857" s="21"/>
      <c r="M6857" s="21"/>
      <c r="N6857" s="20"/>
      <c r="O6857" s="20"/>
      <c r="P6857" s="19" t="str">
        <f aca="false">IF(I6857="","",I6857-H6857)</f>
        <v/>
      </c>
      <c r="Q6857" s="19" t="str">
        <f aca="true">IF(B6857="","",IF(N6857="No aplica","No aplica",IF(I6857="","Pendent",IF(N6857="Per substituir","Substituir",IF(OR(N6857="No localitzat",N6857="No lliurat"),"Reposar",IF(I6857&lt;H6857,"Reposar",IF(I6857&gt;H6857,"Revisar excedent",IF(AND(G6857="Sí",M6857&lt;&gt;"",M6857&lt;TODAY()),"EPI caducat",IF(AND(G6857="Sí",M6857&lt;&gt;"",M6857&lt;=TODAY()+90),"EPI caduca ≤90 dies",IF(OR(N6857="Deteriorat usable",N6857="Revisió necessària"),"Revisar","OK"))))))))))</f>
      </c>
      <c r="R6857" s="20"/>
    </row>
    <row r="6858" customFormat="false" ht="15" hidden="false" customHeight="false" outlineLevel="0" collapsed="false">
      <c r="A6858" s="19" t="n">
        <v>63</v>
      </c>
      <c r="B6858" s="19" t="n">
        <f aca="false">IFERROR(VLOOKUP(A6858,Personal!$A$6:$F$112,2,FALSE()),"")</f>
        <v>0</v>
      </c>
      <c r="C6858" s="19" t="str">
        <f aca="false">IFERROR(VLOOKUP(A6858,Personal!$A$6:$F$112,3,FALSE()),"")</f>
        <v>Valls</v>
      </c>
      <c r="D6858" s="19" t="s">
        <v>137</v>
      </c>
      <c r="E6858" s="19" t="s">
        <v>233</v>
      </c>
      <c r="F6858" s="19" t="s">
        <v>234</v>
      </c>
      <c r="G6858" s="19" t="s">
        <v>291</v>
      </c>
      <c r="H6858" s="19" t="n">
        <f aca="false">IF(OR(VLOOKUP(A6858,Personal!$A$6:$F$112,5,FALSE())&lt;&gt;"Sí",N6858="No aplica"),0,'Catàleg GRAE'!D99)</f>
        <v>1</v>
      </c>
      <c r="I6858" s="20"/>
      <c r="J6858" s="20"/>
      <c r="K6858" s="20"/>
      <c r="L6858" s="21"/>
      <c r="M6858" s="21"/>
      <c r="N6858" s="20"/>
      <c r="O6858" s="20"/>
      <c r="P6858" s="19" t="str">
        <f aca="false">IF(I6858="","",I6858-H6858)</f>
        <v/>
      </c>
      <c r="Q6858" s="19" t="str">
        <f aca="true">IF(B6858="","",IF(N6858="No aplica","No aplica",IF(I6858="","Pendent",IF(N6858="Per substituir","Substituir",IF(OR(N6858="No localitzat",N6858="No lliurat"),"Reposar",IF(I6858&lt;H6858,"Reposar",IF(I6858&gt;H6858,"Revisar excedent",IF(AND(G6858="Sí",M6858&lt;&gt;"",M6858&lt;TODAY()),"EPI caducat",IF(AND(G6858="Sí",M6858&lt;&gt;"",M6858&lt;=TODAY()+90),"EPI caduca ≤90 dies",IF(OR(N6858="Deteriorat usable",N6858="Revisió necessària"),"Revisar","OK"))))))))))</f>
      </c>
      <c r="R6858" s="20"/>
    </row>
    <row r="6859" customFormat="false" ht="15" hidden="false" customHeight="false" outlineLevel="0" collapsed="false">
      <c r="A6859" s="19" t="n">
        <v>63</v>
      </c>
      <c r="B6859" s="19" t="n">
        <f aca="false">IFERROR(VLOOKUP(A6859,Personal!$A$6:$F$112,2,FALSE()),"")</f>
        <v>0</v>
      </c>
      <c r="C6859" s="19" t="str">
        <f aca="false">IFERROR(VLOOKUP(A6859,Personal!$A$6:$F$112,3,FALSE()),"")</f>
        <v>Valls</v>
      </c>
      <c r="D6859" s="19" t="s">
        <v>216</v>
      </c>
      <c r="E6859" s="19" t="s">
        <v>235</v>
      </c>
      <c r="F6859" s="19" t="s">
        <v>236</v>
      </c>
      <c r="G6859" s="19" t="s">
        <v>272</v>
      </c>
      <c r="H6859" s="19" t="n">
        <f aca="false">IF(OR(VLOOKUP(A6859,Personal!$A$6:$F$112,5,FALSE())&lt;&gt;"Sí",N6859="No aplica"),0,'Catàleg GRAE'!D100)</f>
        <v>1</v>
      </c>
      <c r="I6859" s="20"/>
      <c r="J6859" s="20"/>
      <c r="K6859" s="20"/>
      <c r="L6859" s="21"/>
      <c r="M6859" s="21"/>
      <c r="N6859" s="20"/>
      <c r="O6859" s="20"/>
      <c r="P6859" s="19" t="str">
        <f aca="false">IF(I6859="","",I6859-H6859)</f>
        <v/>
      </c>
      <c r="Q6859" s="19" t="str">
        <f aca="true">IF(B6859="","",IF(N6859="No aplica","No aplica",IF(I6859="","Pendent",IF(N6859="Per substituir","Substituir",IF(OR(N6859="No localitzat",N6859="No lliurat"),"Reposar",IF(I6859&lt;H6859,"Reposar",IF(I6859&gt;H6859,"Revisar excedent",IF(AND(G6859="Sí",M6859&lt;&gt;"",M6859&lt;TODAY()),"EPI caducat",IF(AND(G6859="Sí",M6859&lt;&gt;"",M6859&lt;=TODAY()+90),"EPI caduca ≤90 dies",IF(OR(N6859="Deteriorat usable",N6859="Revisió necessària"),"Revisar","OK"))))))))))</f>
      </c>
      <c r="R6859" s="20"/>
    </row>
    <row r="6860" customFormat="false" ht="15" hidden="false" customHeight="false" outlineLevel="0" collapsed="false">
      <c r="A6860" s="19" t="n">
        <v>63</v>
      </c>
      <c r="B6860" s="19" t="n">
        <f aca="false">IFERROR(VLOOKUP(A6860,Personal!$A$6:$F$112,2,FALSE()),"")</f>
        <v>0</v>
      </c>
      <c r="C6860" s="19" t="str">
        <f aca="false">IFERROR(VLOOKUP(A6860,Personal!$A$6:$F$112,3,FALSE()),"")</f>
        <v>Valls</v>
      </c>
      <c r="D6860" s="19" t="s">
        <v>137</v>
      </c>
      <c r="E6860" s="19" t="s">
        <v>237</v>
      </c>
      <c r="F6860" s="19" t="s">
        <v>238</v>
      </c>
      <c r="G6860" s="19" t="s">
        <v>291</v>
      </c>
      <c r="H6860" s="19" t="n">
        <f aca="false">IF(OR(VLOOKUP(A6860,Personal!$A$6:$F$112,5,FALSE())&lt;&gt;"Sí",N6860="No aplica"),0,'Catàleg GRAE'!D101)</f>
        <v>1</v>
      </c>
      <c r="I6860" s="20"/>
      <c r="J6860" s="20"/>
      <c r="K6860" s="20"/>
      <c r="L6860" s="21"/>
      <c r="M6860" s="21"/>
      <c r="N6860" s="20"/>
      <c r="O6860" s="20"/>
      <c r="P6860" s="19" t="str">
        <f aca="false">IF(I6860="","",I6860-H6860)</f>
        <v/>
      </c>
      <c r="Q6860" s="19" t="str">
        <f aca="true">IF(B6860="","",IF(N6860="No aplica","No aplica",IF(I6860="","Pendent",IF(N6860="Per substituir","Substituir",IF(OR(N6860="No localitzat",N6860="No lliurat"),"Reposar",IF(I6860&lt;H6860,"Reposar",IF(I6860&gt;H6860,"Revisar excedent",IF(AND(G6860="Sí",M6860&lt;&gt;"",M6860&lt;TODAY()),"EPI caducat",IF(AND(G6860="Sí",M6860&lt;&gt;"",M6860&lt;=TODAY()+90),"EPI caduca ≤90 dies",IF(OR(N6860="Deteriorat usable",N6860="Revisió necessària"),"Revisar","OK"))))))))))</f>
      </c>
      <c r="R6860" s="20"/>
    </row>
    <row r="6861" customFormat="false" ht="15" hidden="false" customHeight="false" outlineLevel="0" collapsed="false">
      <c r="A6861" s="19" t="n">
        <v>63</v>
      </c>
      <c r="B6861" s="19" t="n">
        <f aca="false">IFERROR(VLOOKUP(A6861,Personal!$A$6:$F$112,2,FALSE()),"")</f>
        <v>0</v>
      </c>
      <c r="C6861" s="19" t="str">
        <f aca="false">IFERROR(VLOOKUP(A6861,Personal!$A$6:$F$112,3,FALSE()),"")</f>
        <v>Valls</v>
      </c>
      <c r="D6861" s="19" t="s">
        <v>37</v>
      </c>
      <c r="E6861" s="19" t="s">
        <v>239</v>
      </c>
      <c r="F6861" s="19" t="s">
        <v>240</v>
      </c>
      <c r="G6861" s="19" t="s">
        <v>291</v>
      </c>
      <c r="H6861" s="19" t="n">
        <f aca="false">IF(OR(VLOOKUP(A6861,Personal!$A$6:$F$112,5,FALSE())&lt;&gt;"Sí",N6861="No aplica"),0,'Catàleg GRAE'!D102)</f>
        <v>1</v>
      </c>
      <c r="I6861" s="20"/>
      <c r="J6861" s="20"/>
      <c r="K6861" s="20"/>
      <c r="L6861" s="21"/>
      <c r="M6861" s="21"/>
      <c r="N6861" s="20"/>
      <c r="O6861" s="20"/>
      <c r="P6861" s="19" t="str">
        <f aca="false">IF(I6861="","",I6861-H6861)</f>
        <v/>
      </c>
      <c r="Q6861" s="19" t="str">
        <f aca="true">IF(B6861="","",IF(N6861="No aplica","No aplica",IF(I6861="","Pendent",IF(N6861="Per substituir","Substituir",IF(OR(N6861="No localitzat",N6861="No lliurat"),"Reposar",IF(I6861&lt;H6861,"Reposar",IF(I6861&gt;H6861,"Revisar excedent",IF(AND(G6861="Sí",M6861&lt;&gt;"",M6861&lt;TODAY()),"EPI caducat",IF(AND(G6861="Sí",M6861&lt;&gt;"",M6861&lt;=TODAY()+90),"EPI caduca ≤90 dies",IF(OR(N6861="Deteriorat usable",N6861="Revisió necessària"),"Revisar","OK"))))))))))</f>
      </c>
      <c r="R6861" s="20"/>
    </row>
    <row r="6862" customFormat="false" ht="15" hidden="false" customHeight="false" outlineLevel="0" collapsed="false">
      <c r="A6862" s="19" t="n">
        <v>63</v>
      </c>
      <c r="B6862" s="19" t="n">
        <f aca="false">IFERROR(VLOOKUP(A6862,Personal!$A$6:$F$112,2,FALSE()),"")</f>
        <v>0</v>
      </c>
      <c r="C6862" s="19" t="str">
        <f aca="false">IFERROR(VLOOKUP(A6862,Personal!$A$6:$F$112,3,FALSE()),"")</f>
        <v>Valls</v>
      </c>
      <c r="D6862" s="19" t="s">
        <v>37</v>
      </c>
      <c r="E6862" s="19" t="s">
        <v>241</v>
      </c>
      <c r="F6862" s="19" t="s">
        <v>242</v>
      </c>
      <c r="G6862" s="19" t="s">
        <v>291</v>
      </c>
      <c r="H6862" s="19" t="n">
        <f aca="false">IF(OR(VLOOKUP(A6862,Personal!$A$6:$F$112,5,FALSE())&lt;&gt;"Sí",N6862="No aplica"),0,'Catàleg GRAE'!D103)</f>
        <v>1</v>
      </c>
      <c r="I6862" s="20"/>
      <c r="J6862" s="20"/>
      <c r="K6862" s="20"/>
      <c r="L6862" s="21"/>
      <c r="M6862" s="21"/>
      <c r="N6862" s="20"/>
      <c r="O6862" s="20"/>
      <c r="P6862" s="19" t="str">
        <f aca="false">IF(I6862="","",I6862-H6862)</f>
        <v/>
      </c>
      <c r="Q6862" s="19" t="str">
        <f aca="true">IF(B6862="","",IF(N6862="No aplica","No aplica",IF(I6862="","Pendent",IF(N6862="Per substituir","Substituir",IF(OR(N6862="No localitzat",N6862="No lliurat"),"Reposar",IF(I6862&lt;H6862,"Reposar",IF(I6862&gt;H6862,"Revisar excedent",IF(AND(G6862="Sí",M6862&lt;&gt;"",M6862&lt;TODAY()),"EPI caducat",IF(AND(G6862="Sí",M6862&lt;&gt;"",M6862&lt;=TODAY()+90),"EPI caduca ≤90 dies",IF(OR(N6862="Deteriorat usable",N6862="Revisió necessària"),"Revisar","OK"))))))))))</f>
      </c>
      <c r="R6862" s="20"/>
    </row>
    <row r="6863" customFormat="false" ht="15" hidden="false" customHeight="false" outlineLevel="0" collapsed="false">
      <c r="A6863" s="19" t="n">
        <v>63</v>
      </c>
      <c r="B6863" s="19" t="n">
        <f aca="false">IFERROR(VLOOKUP(A6863,Personal!$A$6:$F$112,2,FALSE()),"")</f>
        <v>0</v>
      </c>
      <c r="C6863" s="19" t="str">
        <f aca="false">IFERROR(VLOOKUP(A6863,Personal!$A$6:$F$112,3,FALSE()),"")</f>
        <v>Valls</v>
      </c>
      <c r="D6863" s="19" t="s">
        <v>177</v>
      </c>
      <c r="E6863" s="19" t="s">
        <v>243</v>
      </c>
      <c r="F6863" s="19" t="s">
        <v>244</v>
      </c>
      <c r="G6863" s="19" t="s">
        <v>272</v>
      </c>
      <c r="H6863" s="19" t="n">
        <f aca="false">IF(OR(VLOOKUP(A6863,Personal!$A$6:$F$112,5,FALSE())&lt;&gt;"Sí",N6863="No aplica"),0,'Catàleg GRAE'!D104)</f>
        <v>1</v>
      </c>
      <c r="I6863" s="20"/>
      <c r="J6863" s="20"/>
      <c r="K6863" s="20"/>
      <c r="L6863" s="21"/>
      <c r="M6863" s="21"/>
      <c r="N6863" s="20"/>
      <c r="O6863" s="20"/>
      <c r="P6863" s="19" t="str">
        <f aca="false">IF(I6863="","",I6863-H6863)</f>
        <v/>
      </c>
      <c r="Q6863" s="19" t="str">
        <f aca="true">IF(B6863="","",IF(N6863="No aplica","No aplica",IF(I6863="","Pendent",IF(N6863="Per substituir","Substituir",IF(OR(N6863="No localitzat",N6863="No lliurat"),"Reposar",IF(I6863&lt;H6863,"Reposar",IF(I6863&gt;H6863,"Revisar excedent",IF(AND(G6863="Sí",M6863&lt;&gt;"",M6863&lt;TODAY()),"EPI caducat",IF(AND(G6863="Sí",M6863&lt;&gt;"",M6863&lt;=TODAY()+90),"EPI caduca ≤90 dies",IF(OR(N6863="Deteriorat usable",N6863="Revisió necessària"),"Revisar","OK"))))))))))</f>
      </c>
      <c r="R6863" s="20"/>
    </row>
    <row r="6864" customFormat="false" ht="15" hidden="false" customHeight="false" outlineLevel="0" collapsed="false">
      <c r="A6864" s="19" t="n">
        <v>63</v>
      </c>
      <c r="B6864" s="19" t="n">
        <f aca="false">IFERROR(VLOOKUP(A6864,Personal!$A$6:$F$112,2,FALSE()),"")</f>
        <v>0</v>
      </c>
      <c r="C6864" s="19" t="str">
        <f aca="false">IFERROR(VLOOKUP(A6864,Personal!$A$6:$F$112,3,FALSE()),"")</f>
        <v>Valls</v>
      </c>
      <c r="D6864" s="19" t="s">
        <v>177</v>
      </c>
      <c r="E6864" s="19" t="s">
        <v>245</v>
      </c>
      <c r="F6864" s="19" t="s">
        <v>246</v>
      </c>
      <c r="G6864" s="19" t="s">
        <v>272</v>
      </c>
      <c r="H6864" s="19" t="n">
        <f aca="false">IF(OR(VLOOKUP(A6864,Personal!$A$6:$F$112,5,FALSE())&lt;&gt;"Sí",N6864="No aplica"),0,'Catàleg GRAE'!D105)</f>
        <v>1</v>
      </c>
      <c r="I6864" s="20"/>
      <c r="J6864" s="20"/>
      <c r="K6864" s="20"/>
      <c r="L6864" s="21"/>
      <c r="M6864" s="21"/>
      <c r="N6864" s="20"/>
      <c r="O6864" s="20"/>
      <c r="P6864" s="19" t="str">
        <f aca="false">IF(I6864="","",I6864-H6864)</f>
        <v/>
      </c>
      <c r="Q6864" s="19" t="str">
        <f aca="true">IF(B6864="","",IF(N6864="No aplica","No aplica",IF(I6864="","Pendent",IF(N6864="Per substituir","Substituir",IF(OR(N6864="No localitzat",N6864="No lliurat"),"Reposar",IF(I6864&lt;H6864,"Reposar",IF(I6864&gt;H6864,"Revisar excedent",IF(AND(G6864="Sí",M6864&lt;&gt;"",M6864&lt;TODAY()),"EPI caducat",IF(AND(G6864="Sí",M6864&lt;&gt;"",M6864&lt;=TODAY()+90),"EPI caduca ≤90 dies",IF(OR(N6864="Deteriorat usable",N6864="Revisió necessària"),"Revisar","OK"))))))))))</f>
      </c>
      <c r="R6864" s="20"/>
    </row>
    <row r="6865" customFormat="false" ht="15" hidden="false" customHeight="false" outlineLevel="0" collapsed="false">
      <c r="A6865" s="19" t="n">
        <v>63</v>
      </c>
      <c r="B6865" s="19" t="n">
        <f aca="false">IFERROR(VLOOKUP(A6865,Personal!$A$6:$F$112,2,FALSE()),"")</f>
        <v>0</v>
      </c>
      <c r="C6865" s="19" t="str">
        <f aca="false">IFERROR(VLOOKUP(A6865,Personal!$A$6:$F$112,3,FALSE()),"")</f>
        <v>Valls</v>
      </c>
      <c r="D6865" s="19" t="s">
        <v>177</v>
      </c>
      <c r="E6865" s="19" t="s">
        <v>247</v>
      </c>
      <c r="F6865" s="19" t="s">
        <v>248</v>
      </c>
      <c r="G6865" s="19" t="s">
        <v>272</v>
      </c>
      <c r="H6865" s="19" t="n">
        <f aca="false">IF(OR(VLOOKUP(A6865,Personal!$A$6:$F$112,5,FALSE())&lt;&gt;"Sí",N6865="No aplica"),0,'Catàleg GRAE'!D106)</f>
        <v>1</v>
      </c>
      <c r="I6865" s="20"/>
      <c r="J6865" s="20"/>
      <c r="K6865" s="20"/>
      <c r="L6865" s="21"/>
      <c r="M6865" s="21"/>
      <c r="N6865" s="20"/>
      <c r="O6865" s="20"/>
      <c r="P6865" s="19" t="str">
        <f aca="false">IF(I6865="","",I6865-H6865)</f>
        <v/>
      </c>
      <c r="Q6865" s="19" t="str">
        <f aca="true">IF(B6865="","",IF(N6865="No aplica","No aplica",IF(I6865="","Pendent",IF(N6865="Per substituir","Substituir",IF(OR(N6865="No localitzat",N6865="No lliurat"),"Reposar",IF(I6865&lt;H6865,"Reposar",IF(I6865&gt;H6865,"Revisar excedent",IF(AND(G6865="Sí",M6865&lt;&gt;"",M6865&lt;TODAY()),"EPI caducat",IF(AND(G6865="Sí",M6865&lt;&gt;"",M6865&lt;=TODAY()+90),"EPI caduca ≤90 dies",IF(OR(N6865="Deteriorat usable",N6865="Revisió necessària"),"Revisar","OK"))))))))))</f>
      </c>
      <c r="R6865" s="20"/>
    </row>
    <row r="6866" customFormat="false" ht="15" hidden="false" customHeight="false" outlineLevel="0" collapsed="false">
      <c r="A6866" s="19" t="n">
        <v>63</v>
      </c>
      <c r="B6866" s="19" t="n">
        <f aca="false">IFERROR(VLOOKUP(A6866,Personal!$A$6:$F$112,2,FALSE()),"")</f>
        <v>0</v>
      </c>
      <c r="C6866" s="19" t="str">
        <f aca="false">IFERROR(VLOOKUP(A6866,Personal!$A$6:$F$112,3,FALSE()),"")</f>
        <v>Valls</v>
      </c>
      <c r="D6866" s="19" t="s">
        <v>177</v>
      </c>
      <c r="E6866" s="19" t="s">
        <v>249</v>
      </c>
      <c r="F6866" s="19" t="s">
        <v>250</v>
      </c>
      <c r="G6866" s="19" t="s">
        <v>272</v>
      </c>
      <c r="H6866" s="19" t="n">
        <f aca="false">IF(OR(VLOOKUP(A6866,Personal!$A$6:$F$112,5,FALSE())&lt;&gt;"Sí",N6866="No aplica"),0,'Catàleg GRAE'!D107)</f>
        <v>1</v>
      </c>
      <c r="I6866" s="20"/>
      <c r="J6866" s="20"/>
      <c r="K6866" s="20"/>
      <c r="L6866" s="21"/>
      <c r="M6866" s="21"/>
      <c r="N6866" s="20"/>
      <c r="O6866" s="20"/>
      <c r="P6866" s="19" t="str">
        <f aca="false">IF(I6866="","",I6866-H6866)</f>
        <v/>
      </c>
      <c r="Q6866" s="19" t="str">
        <f aca="true">IF(B6866="","",IF(N6866="No aplica","No aplica",IF(I6866="","Pendent",IF(N6866="Per substituir","Substituir",IF(OR(N6866="No localitzat",N6866="No lliurat"),"Reposar",IF(I6866&lt;H6866,"Reposar",IF(I6866&gt;H6866,"Revisar excedent",IF(AND(G6866="Sí",M6866&lt;&gt;"",M6866&lt;TODAY()),"EPI caducat",IF(AND(G6866="Sí",M6866&lt;&gt;"",M6866&lt;=TODAY()+90),"EPI caduca ≤90 dies",IF(OR(N6866="Deteriorat usable",N6866="Revisió necessària"),"Revisar","OK"))))))))))</f>
      </c>
      <c r="R6866" s="20"/>
    </row>
    <row r="6867" customFormat="false" ht="15" hidden="false" customHeight="false" outlineLevel="0" collapsed="false">
      <c r="A6867" s="19" t="n">
        <v>63</v>
      </c>
      <c r="B6867" s="19" t="n">
        <f aca="false">IFERROR(VLOOKUP(A6867,Personal!$A$6:$F$112,2,FALSE()),"")</f>
        <v>0</v>
      </c>
      <c r="C6867" s="19" t="str">
        <f aca="false">IFERROR(VLOOKUP(A6867,Personal!$A$6:$F$112,3,FALSE()),"")</f>
        <v>Valls</v>
      </c>
      <c r="D6867" s="19" t="s">
        <v>177</v>
      </c>
      <c r="E6867" s="19" t="s">
        <v>251</v>
      </c>
      <c r="F6867" s="19" t="s">
        <v>252</v>
      </c>
      <c r="G6867" s="19" t="s">
        <v>272</v>
      </c>
      <c r="H6867" s="19" t="n">
        <f aca="false">IF(OR(VLOOKUP(A6867,Personal!$A$6:$F$112,5,FALSE())&lt;&gt;"Sí",N6867="No aplica"),0,'Catàleg GRAE'!D108)</f>
        <v>1</v>
      </c>
      <c r="I6867" s="20"/>
      <c r="J6867" s="20"/>
      <c r="K6867" s="20"/>
      <c r="L6867" s="21"/>
      <c r="M6867" s="21"/>
      <c r="N6867" s="20"/>
      <c r="O6867" s="20"/>
      <c r="P6867" s="19" t="str">
        <f aca="false">IF(I6867="","",I6867-H6867)</f>
        <v/>
      </c>
      <c r="Q6867" s="19" t="str">
        <f aca="true">IF(B6867="","",IF(N6867="No aplica","No aplica",IF(I6867="","Pendent",IF(N6867="Per substituir","Substituir",IF(OR(N6867="No localitzat",N6867="No lliurat"),"Reposar",IF(I6867&lt;H6867,"Reposar",IF(I6867&gt;H6867,"Revisar excedent",IF(AND(G6867="Sí",M6867&lt;&gt;"",M6867&lt;TODAY()),"EPI caducat",IF(AND(G6867="Sí",M6867&lt;&gt;"",M6867&lt;=TODAY()+90),"EPI caduca ≤90 dies",IF(OR(N6867="Deteriorat usable",N6867="Revisió necessària"),"Revisar","OK"))))))))))</f>
      </c>
      <c r="R6867" s="20"/>
    </row>
    <row r="6868" customFormat="false" ht="15" hidden="false" customHeight="false" outlineLevel="0" collapsed="false">
      <c r="A6868" s="19" t="n">
        <v>63</v>
      </c>
      <c r="B6868" s="19" t="n">
        <f aca="false">IFERROR(VLOOKUP(A6868,Personal!$A$6:$F$112,2,FALSE()),"")</f>
        <v>0</v>
      </c>
      <c r="C6868" s="19" t="str">
        <f aca="false">IFERROR(VLOOKUP(A6868,Personal!$A$6:$F$112,3,FALSE()),"")</f>
        <v>Valls</v>
      </c>
      <c r="D6868" s="19" t="s">
        <v>125</v>
      </c>
      <c r="E6868" s="19" t="s">
        <v>253</v>
      </c>
      <c r="F6868" s="19" t="s">
        <v>254</v>
      </c>
      <c r="G6868" s="19" t="s">
        <v>272</v>
      </c>
      <c r="H6868" s="19" t="n">
        <f aca="false">IF(OR(VLOOKUP(A6868,Personal!$A$6:$F$112,5,FALSE())&lt;&gt;"Sí",N6868="No aplica"),0,'Catàleg GRAE'!D109)</f>
        <v>1</v>
      </c>
      <c r="I6868" s="20"/>
      <c r="J6868" s="20"/>
      <c r="K6868" s="20"/>
      <c r="L6868" s="21"/>
      <c r="M6868" s="21"/>
      <c r="N6868" s="20"/>
      <c r="O6868" s="20"/>
      <c r="P6868" s="19" t="str">
        <f aca="false">IF(I6868="","",I6868-H6868)</f>
        <v/>
      </c>
      <c r="Q6868" s="19" t="str">
        <f aca="true">IF(B6868="","",IF(N6868="No aplica","No aplica",IF(I6868="","Pendent",IF(N6868="Per substituir","Substituir",IF(OR(N6868="No localitzat",N6868="No lliurat"),"Reposar",IF(I6868&lt;H6868,"Reposar",IF(I6868&gt;H6868,"Revisar excedent",IF(AND(G6868="Sí",M6868&lt;&gt;"",M6868&lt;TODAY()),"EPI caducat",IF(AND(G6868="Sí",M6868&lt;&gt;"",M6868&lt;=TODAY()+90),"EPI caduca ≤90 dies",IF(OR(N6868="Deteriorat usable",N6868="Revisió necessària"),"Revisar","OK"))))))))))</f>
      </c>
      <c r="R6868" s="20"/>
    </row>
    <row r="6869" customFormat="false" ht="15" hidden="false" customHeight="false" outlineLevel="0" collapsed="false">
      <c r="A6869" s="19" t="n">
        <v>63</v>
      </c>
      <c r="B6869" s="19" t="n">
        <f aca="false">IFERROR(VLOOKUP(A6869,Personal!$A$6:$F$112,2,FALSE()),"")</f>
        <v>0</v>
      </c>
      <c r="C6869" s="19" t="str">
        <f aca="false">IFERROR(VLOOKUP(A6869,Personal!$A$6:$F$112,3,FALSE()),"")</f>
        <v>Valls</v>
      </c>
      <c r="D6869" s="19" t="s">
        <v>177</v>
      </c>
      <c r="E6869" s="19" t="s">
        <v>255</v>
      </c>
      <c r="F6869" s="19" t="s">
        <v>256</v>
      </c>
      <c r="G6869" s="19" t="s">
        <v>272</v>
      </c>
      <c r="H6869" s="19" t="n">
        <f aca="false">IF(OR(VLOOKUP(A6869,Personal!$A$6:$F$112,5,FALSE())&lt;&gt;"Sí",N6869="No aplica"),0,'Catàleg GRAE'!D110)</f>
        <v>1</v>
      </c>
      <c r="I6869" s="20"/>
      <c r="J6869" s="20"/>
      <c r="K6869" s="20"/>
      <c r="L6869" s="21"/>
      <c r="M6869" s="21"/>
      <c r="N6869" s="20"/>
      <c r="O6869" s="20"/>
      <c r="P6869" s="19" t="str">
        <f aca="false">IF(I6869="","",I6869-H6869)</f>
        <v/>
      </c>
      <c r="Q6869" s="19" t="str">
        <f aca="true">IF(B6869="","",IF(N6869="No aplica","No aplica",IF(I6869="","Pendent",IF(N6869="Per substituir","Substituir",IF(OR(N6869="No localitzat",N6869="No lliurat"),"Reposar",IF(I6869&lt;H6869,"Reposar",IF(I6869&gt;H6869,"Revisar excedent",IF(AND(G6869="Sí",M6869&lt;&gt;"",M6869&lt;TODAY()),"EPI caducat",IF(AND(G6869="Sí",M6869&lt;&gt;"",M6869&lt;=TODAY()+90),"EPI caduca ≤90 dies",IF(OR(N6869="Deteriorat usable",N6869="Revisió necessària"),"Revisar","OK"))))))))))</f>
      </c>
      <c r="R6869" s="20"/>
    </row>
    <row r="6870" customFormat="false" ht="15" hidden="false" customHeight="false" outlineLevel="0" collapsed="false">
      <c r="A6870" s="19" t="n">
        <v>63</v>
      </c>
      <c r="B6870" s="19" t="n">
        <f aca="false">IFERROR(VLOOKUP(A6870,Personal!$A$6:$F$112,2,FALSE()),"")</f>
        <v>0</v>
      </c>
      <c r="C6870" s="19" t="str">
        <f aca="false">IFERROR(VLOOKUP(A6870,Personal!$A$6:$F$112,3,FALSE()),"")</f>
        <v>Valls</v>
      </c>
      <c r="D6870" s="19" t="s">
        <v>142</v>
      </c>
      <c r="E6870" s="19" t="s">
        <v>257</v>
      </c>
      <c r="F6870" s="19" t="s">
        <v>258</v>
      </c>
      <c r="G6870" s="19" t="s">
        <v>291</v>
      </c>
      <c r="H6870" s="19" t="n">
        <f aca="false">IF(OR(VLOOKUP(A6870,Personal!$A$6:$F$112,5,FALSE())&lt;&gt;"Sí",N6870="No aplica"),0,'Catàleg GRAE'!D111)</f>
        <v>1</v>
      </c>
      <c r="I6870" s="20"/>
      <c r="J6870" s="20"/>
      <c r="K6870" s="20"/>
      <c r="L6870" s="21"/>
      <c r="M6870" s="21"/>
      <c r="N6870" s="20"/>
      <c r="O6870" s="20"/>
      <c r="P6870" s="19" t="str">
        <f aca="false">IF(I6870="","",I6870-H6870)</f>
        <v/>
      </c>
      <c r="Q6870" s="19" t="str">
        <f aca="true">IF(B6870="","",IF(N6870="No aplica","No aplica",IF(I6870="","Pendent",IF(N6870="Per substituir","Substituir",IF(OR(N6870="No localitzat",N6870="No lliurat"),"Reposar",IF(I6870&lt;H6870,"Reposar",IF(I6870&gt;H6870,"Revisar excedent",IF(AND(G6870="Sí",M6870&lt;&gt;"",M6870&lt;TODAY()),"EPI caducat",IF(AND(G6870="Sí",M6870&lt;&gt;"",M6870&lt;=TODAY()+90),"EPI caduca ≤90 dies",IF(OR(N6870="Deteriorat usable",N6870="Revisió necessària"),"Revisar","OK"))))))))))</f>
      </c>
      <c r="R6870" s="20"/>
    </row>
    <row r="6871" customFormat="false" ht="15" hidden="false" customHeight="false" outlineLevel="0" collapsed="false">
      <c r="A6871" s="19" t="n">
        <v>63</v>
      </c>
      <c r="B6871" s="19" t="n">
        <f aca="false">IFERROR(VLOOKUP(A6871,Personal!$A$6:$F$112,2,FALSE()),"")</f>
        <v>0</v>
      </c>
      <c r="C6871" s="19" t="str">
        <f aca="false">IFERROR(VLOOKUP(A6871,Personal!$A$6:$F$112,3,FALSE()),"")</f>
        <v>Valls</v>
      </c>
      <c r="D6871" s="19" t="s">
        <v>112</v>
      </c>
      <c r="E6871" s="19" t="s">
        <v>259</v>
      </c>
      <c r="F6871" s="19" t="s">
        <v>260</v>
      </c>
      <c r="G6871" s="19" t="s">
        <v>291</v>
      </c>
      <c r="H6871" s="19" t="n">
        <f aca="false">IF(OR(VLOOKUP(A6871,Personal!$A$6:$F$112,5,FALSE())&lt;&gt;"Sí",N6871="No aplica"),0,'Catàleg GRAE'!D112)</f>
        <v>1</v>
      </c>
      <c r="I6871" s="20"/>
      <c r="J6871" s="20"/>
      <c r="K6871" s="20"/>
      <c r="L6871" s="21"/>
      <c r="M6871" s="21"/>
      <c r="N6871" s="20"/>
      <c r="O6871" s="20"/>
      <c r="P6871" s="19" t="str">
        <f aca="false">IF(I6871="","",I6871-H6871)</f>
        <v/>
      </c>
      <c r="Q6871" s="19" t="str">
        <f aca="true">IF(B6871="","",IF(N6871="No aplica","No aplica",IF(I6871="","Pendent",IF(N6871="Per substituir","Substituir",IF(OR(N6871="No localitzat",N6871="No lliurat"),"Reposar",IF(I6871&lt;H6871,"Reposar",IF(I6871&gt;H6871,"Revisar excedent",IF(AND(G6871="Sí",M6871&lt;&gt;"",M6871&lt;TODAY()),"EPI caducat",IF(AND(G6871="Sí",M6871&lt;&gt;"",M6871&lt;=TODAY()+90),"EPI caduca ≤90 dies",IF(OR(N6871="Deteriorat usable",N6871="Revisió necessària"),"Revisar","OK"))))))))))</f>
      </c>
      <c r="R6871" s="20"/>
    </row>
    <row r="6872" customFormat="false" ht="15" hidden="false" customHeight="false" outlineLevel="0" collapsed="false">
      <c r="A6872" s="19" t="n">
        <v>63</v>
      </c>
      <c r="B6872" s="19" t="n">
        <f aca="false">IFERROR(VLOOKUP(A6872,Personal!$A$6:$F$112,2,FALSE()),"")</f>
        <v>0</v>
      </c>
      <c r="C6872" s="19" t="str">
        <f aca="false">IFERROR(VLOOKUP(A6872,Personal!$A$6:$F$112,3,FALSE()),"")</f>
        <v>Valls</v>
      </c>
      <c r="D6872" s="19" t="s">
        <v>261</v>
      </c>
      <c r="E6872" s="19" t="s">
        <v>262</v>
      </c>
      <c r="F6872" s="19" t="s">
        <v>263</v>
      </c>
      <c r="G6872" s="19" t="s">
        <v>291</v>
      </c>
      <c r="H6872" s="19" t="n">
        <f aca="false">IF(OR(VLOOKUP(A6872,Personal!$A$6:$F$112,5,FALSE())&lt;&gt;"Sí",N6872="No aplica"),0,'Catàleg GRAE'!D113)</f>
        <v>1</v>
      </c>
      <c r="I6872" s="20"/>
      <c r="J6872" s="20"/>
      <c r="K6872" s="20"/>
      <c r="L6872" s="21"/>
      <c r="M6872" s="21"/>
      <c r="N6872" s="20"/>
      <c r="O6872" s="20"/>
      <c r="P6872" s="19" t="str">
        <f aca="false">IF(I6872="","",I6872-H6872)</f>
        <v/>
      </c>
      <c r="Q6872" s="19" t="str">
        <f aca="true">IF(B6872="","",IF(N6872="No aplica","No aplica",IF(I6872="","Pendent",IF(N6872="Per substituir","Substituir",IF(OR(N6872="No localitzat",N6872="No lliurat"),"Reposar",IF(I6872&lt;H6872,"Reposar",IF(I6872&gt;H6872,"Revisar excedent",IF(AND(G6872="Sí",M6872&lt;&gt;"",M6872&lt;TODAY()),"EPI caducat",IF(AND(G6872="Sí",M6872&lt;&gt;"",M6872&lt;=TODAY()+90),"EPI caduca ≤90 dies",IF(OR(N6872="Deteriorat usable",N6872="Revisió necessària"),"Revisar","OK"))))))))))</f>
      </c>
      <c r="R6872" s="20"/>
    </row>
    <row r="6873" customFormat="false" ht="15" hidden="false" customHeight="false" outlineLevel="0" collapsed="false">
      <c r="A6873" s="19" t="n">
        <v>64</v>
      </c>
      <c r="B6873" s="19" t="n">
        <f aca="false">IFERROR(VLOOKUP(A6873,Personal!$A$6:$F$112,2,FALSE()),"")</f>
        <v>0</v>
      </c>
      <c r="C6873" s="19" t="str">
        <f aca="false">IFERROR(VLOOKUP(A6873,Personal!$A$6:$F$112,3,FALSE()),"")</f>
        <v>Valls</v>
      </c>
      <c r="D6873" s="19" t="s">
        <v>26</v>
      </c>
      <c r="E6873" s="19" t="s">
        <v>27</v>
      </c>
      <c r="F6873" s="19" t="s">
        <v>28</v>
      </c>
      <c r="G6873" s="19" t="s">
        <v>291</v>
      </c>
      <c r="H6873" s="19" t="n">
        <f aca="false">IF(OR(VLOOKUP(A6873,Personal!$A$6:$F$112,5,FALSE())&lt;&gt;"Sí",N6873="No aplica"),0,'Catàleg GRAE'!D5)</f>
        <v>1</v>
      </c>
      <c r="I6873" s="20"/>
      <c r="J6873" s="20"/>
      <c r="K6873" s="20"/>
      <c r="L6873" s="21"/>
      <c r="M6873" s="21"/>
      <c r="N6873" s="20"/>
      <c r="O6873" s="20"/>
      <c r="P6873" s="19" t="str">
        <f aca="false">IF(I6873="","",I6873-H6873)</f>
        <v/>
      </c>
      <c r="Q6873" s="19" t="str">
        <f aca="true">IF(B6873="","",IF(N6873="No aplica","No aplica",IF(I6873="","Pendent",IF(N6873="Per substituir","Substituir",IF(OR(N6873="No localitzat",N6873="No lliurat"),"Reposar",IF(I6873&lt;H6873,"Reposar",IF(I6873&gt;H6873,"Revisar excedent",IF(AND(G6873="Sí",M6873&lt;&gt;"",M6873&lt;TODAY()),"EPI caducat",IF(AND(G6873="Sí",M6873&lt;&gt;"",M6873&lt;=TODAY()+90),"EPI caduca ≤90 dies",IF(OR(N6873="Deteriorat usable",N6873="Revisió necessària"),"Revisar","OK"))))))))))</f>
      </c>
      <c r="R6873" s="20"/>
    </row>
    <row r="6874" customFormat="false" ht="15" hidden="false" customHeight="false" outlineLevel="0" collapsed="false">
      <c r="A6874" s="19" t="n">
        <v>64</v>
      </c>
      <c r="B6874" s="19" t="n">
        <f aca="false">IFERROR(VLOOKUP(A6874,Personal!$A$6:$F$112,2,FALSE()),"")</f>
        <v>0</v>
      </c>
      <c r="C6874" s="19" t="str">
        <f aca="false">IFERROR(VLOOKUP(A6874,Personal!$A$6:$F$112,3,FALSE()),"")</f>
        <v>Valls</v>
      </c>
      <c r="D6874" s="19" t="s">
        <v>26</v>
      </c>
      <c r="E6874" s="19" t="s">
        <v>27</v>
      </c>
      <c r="F6874" s="19" t="s">
        <v>30</v>
      </c>
      <c r="G6874" s="19" t="s">
        <v>291</v>
      </c>
      <c r="H6874" s="19" t="n">
        <f aca="false">IF(OR(VLOOKUP(A6874,Personal!$A$6:$F$112,5,FALSE())&lt;&gt;"Sí",N6874="No aplica"),0,'Catàleg GRAE'!D6)</f>
        <v>1</v>
      </c>
      <c r="I6874" s="20"/>
      <c r="J6874" s="20"/>
      <c r="K6874" s="20"/>
      <c r="L6874" s="21"/>
      <c r="M6874" s="21"/>
      <c r="N6874" s="20"/>
      <c r="O6874" s="20"/>
      <c r="P6874" s="19" t="str">
        <f aca="false">IF(I6874="","",I6874-H6874)</f>
        <v/>
      </c>
      <c r="Q6874" s="19" t="str">
        <f aca="true">IF(B6874="","",IF(N6874="No aplica","No aplica",IF(I6874="","Pendent",IF(N6874="Per substituir","Substituir",IF(OR(N6874="No localitzat",N6874="No lliurat"),"Reposar",IF(I6874&lt;H6874,"Reposar",IF(I6874&gt;H6874,"Revisar excedent",IF(AND(G6874="Sí",M6874&lt;&gt;"",M6874&lt;TODAY()),"EPI caducat",IF(AND(G6874="Sí",M6874&lt;&gt;"",M6874&lt;=TODAY()+90),"EPI caduca ≤90 dies",IF(OR(N6874="Deteriorat usable",N6874="Revisió necessària"),"Revisar","OK"))))))))))</f>
      </c>
      <c r="R6874" s="20"/>
    </row>
    <row r="6875" customFormat="false" ht="15" hidden="false" customHeight="false" outlineLevel="0" collapsed="false">
      <c r="A6875" s="19" t="n">
        <v>64</v>
      </c>
      <c r="B6875" s="19" t="n">
        <f aca="false">IFERROR(VLOOKUP(A6875,Personal!$A$6:$F$112,2,FALSE()),"")</f>
        <v>0</v>
      </c>
      <c r="C6875" s="19" t="str">
        <f aca="false">IFERROR(VLOOKUP(A6875,Personal!$A$6:$F$112,3,FALSE()),"")</f>
        <v>Valls</v>
      </c>
      <c r="D6875" s="19" t="s">
        <v>26</v>
      </c>
      <c r="E6875" s="19" t="s">
        <v>31</v>
      </c>
      <c r="F6875" s="19" t="s">
        <v>32</v>
      </c>
      <c r="G6875" s="19" t="s">
        <v>272</v>
      </c>
      <c r="H6875" s="19" t="n">
        <f aca="false">IF(OR(VLOOKUP(A6875,Personal!$A$6:$F$112,5,FALSE())&lt;&gt;"Sí",N6875="No aplica"),0,'Catàleg GRAE'!D7)</f>
        <v>1</v>
      </c>
      <c r="I6875" s="20"/>
      <c r="J6875" s="20"/>
      <c r="K6875" s="20"/>
      <c r="L6875" s="21"/>
      <c r="M6875" s="21"/>
      <c r="N6875" s="20"/>
      <c r="O6875" s="20"/>
      <c r="P6875" s="19" t="str">
        <f aca="false">IF(I6875="","",I6875-H6875)</f>
        <v/>
      </c>
      <c r="Q6875" s="19" t="str">
        <f aca="true">IF(B6875="","",IF(N6875="No aplica","No aplica",IF(I6875="","Pendent",IF(N6875="Per substituir","Substituir",IF(OR(N6875="No localitzat",N6875="No lliurat"),"Reposar",IF(I6875&lt;H6875,"Reposar",IF(I6875&gt;H6875,"Revisar excedent",IF(AND(G6875="Sí",M6875&lt;&gt;"",M6875&lt;TODAY()),"EPI caducat",IF(AND(G6875="Sí",M6875&lt;&gt;"",M6875&lt;=TODAY()+90),"EPI caduca ≤90 dies",IF(OR(N6875="Deteriorat usable",N6875="Revisió necessària"),"Revisar","OK"))))))))))</f>
      </c>
      <c r="R6875" s="20"/>
    </row>
    <row r="6876" customFormat="false" ht="15" hidden="false" customHeight="false" outlineLevel="0" collapsed="false">
      <c r="A6876" s="19" t="n">
        <v>64</v>
      </c>
      <c r="B6876" s="19" t="n">
        <f aca="false">IFERROR(VLOOKUP(A6876,Personal!$A$6:$F$112,2,FALSE()),"")</f>
        <v>0</v>
      </c>
      <c r="C6876" s="19" t="str">
        <f aca="false">IFERROR(VLOOKUP(A6876,Personal!$A$6:$F$112,3,FALSE()),"")</f>
        <v>Valls</v>
      </c>
      <c r="D6876" s="19" t="s">
        <v>26</v>
      </c>
      <c r="E6876" s="19" t="s">
        <v>33</v>
      </c>
      <c r="F6876" s="19" t="s">
        <v>34</v>
      </c>
      <c r="G6876" s="19" t="s">
        <v>291</v>
      </c>
      <c r="H6876" s="19" t="n">
        <f aca="false">IF(OR(VLOOKUP(A6876,Personal!$A$6:$F$112,5,FALSE())&lt;&gt;"Sí",N6876="No aplica"),0,'Catàleg GRAE'!D8)</f>
        <v>2</v>
      </c>
      <c r="I6876" s="20"/>
      <c r="J6876" s="20"/>
      <c r="K6876" s="20"/>
      <c r="L6876" s="21"/>
      <c r="M6876" s="21"/>
      <c r="N6876" s="20"/>
      <c r="O6876" s="20"/>
      <c r="P6876" s="19" t="str">
        <f aca="false">IF(I6876="","",I6876-H6876)</f>
        <v/>
      </c>
      <c r="Q6876" s="19" t="str">
        <f aca="true">IF(B6876="","",IF(N6876="No aplica","No aplica",IF(I6876="","Pendent",IF(N6876="Per substituir","Substituir",IF(OR(N6876="No localitzat",N6876="No lliurat"),"Reposar",IF(I6876&lt;H6876,"Reposar",IF(I6876&gt;H6876,"Revisar excedent",IF(AND(G6876="Sí",M6876&lt;&gt;"",M6876&lt;TODAY()),"EPI caducat",IF(AND(G6876="Sí",M6876&lt;&gt;"",M6876&lt;=TODAY()+90),"EPI caduca ≤90 dies",IF(OR(N6876="Deteriorat usable",N6876="Revisió necessària"),"Revisar","OK"))))))))))</f>
      </c>
      <c r="R6876" s="20"/>
    </row>
    <row r="6877" customFormat="false" ht="15" hidden="false" customHeight="false" outlineLevel="0" collapsed="false">
      <c r="A6877" s="19" t="n">
        <v>64</v>
      </c>
      <c r="B6877" s="19" t="n">
        <f aca="false">IFERROR(VLOOKUP(A6877,Personal!$A$6:$F$112,2,FALSE()),"")</f>
        <v>0</v>
      </c>
      <c r="C6877" s="19" t="str">
        <f aca="false">IFERROR(VLOOKUP(A6877,Personal!$A$6:$F$112,3,FALSE()),"")</f>
        <v>Valls</v>
      </c>
      <c r="D6877" s="19" t="s">
        <v>26</v>
      </c>
      <c r="E6877" s="19" t="s">
        <v>35</v>
      </c>
      <c r="F6877" s="19" t="s">
        <v>36</v>
      </c>
      <c r="G6877" s="19" t="s">
        <v>291</v>
      </c>
      <c r="H6877" s="19" t="n">
        <f aca="false">IF(OR(VLOOKUP(A6877,Personal!$A$6:$F$112,5,FALSE())&lt;&gt;"Sí",N6877="No aplica"),0,'Catàleg GRAE'!D9)</f>
        <v>1</v>
      </c>
      <c r="I6877" s="20"/>
      <c r="J6877" s="20"/>
      <c r="K6877" s="20"/>
      <c r="L6877" s="21"/>
      <c r="M6877" s="21"/>
      <c r="N6877" s="20"/>
      <c r="O6877" s="20"/>
      <c r="P6877" s="19" t="str">
        <f aca="false">IF(I6877="","",I6877-H6877)</f>
        <v/>
      </c>
      <c r="Q6877" s="19" t="str">
        <f aca="true">IF(B6877="","",IF(N6877="No aplica","No aplica",IF(I6877="","Pendent",IF(N6877="Per substituir","Substituir",IF(OR(N6877="No localitzat",N6877="No lliurat"),"Reposar",IF(I6877&lt;H6877,"Reposar",IF(I6877&gt;H6877,"Revisar excedent",IF(AND(G6877="Sí",M6877&lt;&gt;"",M6877&lt;TODAY()),"EPI caducat",IF(AND(G6877="Sí",M6877&lt;&gt;"",M6877&lt;=TODAY()+90),"EPI caduca ≤90 dies",IF(OR(N6877="Deteriorat usable",N6877="Revisió necessària"),"Revisar","OK"))))))))))</f>
      </c>
      <c r="R6877" s="20"/>
    </row>
    <row r="6878" customFormat="false" ht="15" hidden="false" customHeight="false" outlineLevel="0" collapsed="false">
      <c r="A6878" s="19" t="n">
        <v>64</v>
      </c>
      <c r="B6878" s="19" t="n">
        <f aca="false">IFERROR(VLOOKUP(A6878,Personal!$A$6:$F$112,2,FALSE()),"")</f>
        <v>0</v>
      </c>
      <c r="C6878" s="19" t="str">
        <f aca="false">IFERROR(VLOOKUP(A6878,Personal!$A$6:$F$112,3,FALSE()),"")</f>
        <v>Valls</v>
      </c>
      <c r="D6878" s="19" t="s">
        <v>37</v>
      </c>
      <c r="E6878" s="19" t="s">
        <v>38</v>
      </c>
      <c r="F6878" s="19" t="s">
        <v>39</v>
      </c>
      <c r="G6878" s="19" t="s">
        <v>291</v>
      </c>
      <c r="H6878" s="19" t="n">
        <f aca="false">IF(OR(VLOOKUP(A6878,Personal!$A$6:$F$112,5,FALSE())&lt;&gt;"Sí",N6878="No aplica"),0,'Catàleg GRAE'!D10)</f>
        <v>1</v>
      </c>
      <c r="I6878" s="20"/>
      <c r="J6878" s="20"/>
      <c r="K6878" s="20"/>
      <c r="L6878" s="21"/>
      <c r="M6878" s="21"/>
      <c r="N6878" s="20"/>
      <c r="O6878" s="20"/>
      <c r="P6878" s="19" t="str">
        <f aca="false">IF(I6878="","",I6878-H6878)</f>
        <v/>
      </c>
      <c r="Q6878" s="19" t="str">
        <f aca="true">IF(B6878="","",IF(N6878="No aplica","No aplica",IF(I6878="","Pendent",IF(N6878="Per substituir","Substituir",IF(OR(N6878="No localitzat",N6878="No lliurat"),"Reposar",IF(I6878&lt;H6878,"Reposar",IF(I6878&gt;H6878,"Revisar excedent",IF(AND(G6878="Sí",M6878&lt;&gt;"",M6878&lt;TODAY()),"EPI caducat",IF(AND(G6878="Sí",M6878&lt;&gt;"",M6878&lt;=TODAY()+90),"EPI caduca ≤90 dies",IF(OR(N6878="Deteriorat usable",N6878="Revisió necessària"),"Revisar","OK"))))))))))</f>
      </c>
      <c r="R6878" s="20"/>
    </row>
    <row r="6879" customFormat="false" ht="15" hidden="false" customHeight="false" outlineLevel="0" collapsed="false">
      <c r="A6879" s="19" t="n">
        <v>64</v>
      </c>
      <c r="B6879" s="19" t="n">
        <f aca="false">IFERROR(VLOOKUP(A6879,Personal!$A$6:$F$112,2,FALSE()),"")</f>
        <v>0</v>
      </c>
      <c r="C6879" s="19" t="str">
        <f aca="false">IFERROR(VLOOKUP(A6879,Personal!$A$6:$F$112,3,FALSE()),"")</f>
        <v>Valls</v>
      </c>
      <c r="D6879" s="19" t="s">
        <v>40</v>
      </c>
      <c r="E6879" s="19" t="s">
        <v>41</v>
      </c>
      <c r="F6879" s="19" t="s">
        <v>42</v>
      </c>
      <c r="G6879" s="19" t="s">
        <v>272</v>
      </c>
      <c r="H6879" s="19" t="n">
        <f aca="false">IF(OR(VLOOKUP(A6879,Personal!$A$6:$F$112,5,FALSE())&lt;&gt;"Sí",N6879="No aplica"),0,'Catàleg GRAE'!D11)</f>
        <v>1</v>
      </c>
      <c r="I6879" s="20"/>
      <c r="J6879" s="20"/>
      <c r="K6879" s="20"/>
      <c r="L6879" s="21"/>
      <c r="M6879" s="21"/>
      <c r="N6879" s="20"/>
      <c r="O6879" s="20"/>
      <c r="P6879" s="19" t="str">
        <f aca="false">IF(I6879="","",I6879-H6879)</f>
        <v/>
      </c>
      <c r="Q6879" s="19" t="str">
        <f aca="true">IF(B6879="","",IF(N6879="No aplica","No aplica",IF(I6879="","Pendent",IF(N6879="Per substituir","Substituir",IF(OR(N6879="No localitzat",N6879="No lliurat"),"Reposar",IF(I6879&lt;H6879,"Reposar",IF(I6879&gt;H6879,"Revisar excedent",IF(AND(G6879="Sí",M6879&lt;&gt;"",M6879&lt;TODAY()),"EPI caducat",IF(AND(G6879="Sí",M6879&lt;&gt;"",M6879&lt;=TODAY()+90),"EPI caduca ≤90 dies",IF(OR(N6879="Deteriorat usable",N6879="Revisió necessària"),"Revisar","OK"))))))))))</f>
      </c>
      <c r="R6879" s="20"/>
    </row>
    <row r="6880" customFormat="false" ht="15" hidden="false" customHeight="false" outlineLevel="0" collapsed="false">
      <c r="A6880" s="19" t="n">
        <v>64</v>
      </c>
      <c r="B6880" s="19" t="n">
        <f aca="false">IFERROR(VLOOKUP(A6880,Personal!$A$6:$F$112,2,FALSE()),"")</f>
        <v>0</v>
      </c>
      <c r="C6880" s="19" t="str">
        <f aca="false">IFERROR(VLOOKUP(A6880,Personal!$A$6:$F$112,3,FALSE()),"")</f>
        <v>Valls</v>
      </c>
      <c r="D6880" s="19" t="s">
        <v>40</v>
      </c>
      <c r="E6880" s="19" t="s">
        <v>43</v>
      </c>
      <c r="F6880" s="19" t="s">
        <v>44</v>
      </c>
      <c r="G6880" s="19" t="s">
        <v>272</v>
      </c>
      <c r="H6880" s="19" t="n">
        <f aca="false">IF(OR(VLOOKUP(A6880,Personal!$A$6:$F$112,5,FALSE())&lt;&gt;"Sí",N6880="No aplica"),0,'Catàleg GRAE'!D12)</f>
        <v>1</v>
      </c>
      <c r="I6880" s="20"/>
      <c r="J6880" s="20"/>
      <c r="K6880" s="20"/>
      <c r="L6880" s="21"/>
      <c r="M6880" s="21"/>
      <c r="N6880" s="20"/>
      <c r="O6880" s="20"/>
      <c r="P6880" s="19" t="str">
        <f aca="false">IF(I6880="","",I6880-H6880)</f>
        <v/>
      </c>
      <c r="Q6880" s="19" t="str">
        <f aca="true">IF(B6880="","",IF(N6880="No aplica","No aplica",IF(I6880="","Pendent",IF(N6880="Per substituir","Substituir",IF(OR(N6880="No localitzat",N6880="No lliurat"),"Reposar",IF(I6880&lt;H6880,"Reposar",IF(I6880&gt;H6880,"Revisar excedent",IF(AND(G6880="Sí",M6880&lt;&gt;"",M6880&lt;TODAY()),"EPI caducat",IF(AND(G6880="Sí",M6880&lt;&gt;"",M6880&lt;=TODAY()+90),"EPI caduca ≤90 dies",IF(OR(N6880="Deteriorat usable",N6880="Revisió necessària"),"Revisar","OK"))))))))))</f>
      </c>
      <c r="R6880" s="20"/>
    </row>
    <row r="6881" customFormat="false" ht="15" hidden="false" customHeight="false" outlineLevel="0" collapsed="false">
      <c r="A6881" s="19" t="n">
        <v>64</v>
      </c>
      <c r="B6881" s="19" t="n">
        <f aca="false">IFERROR(VLOOKUP(A6881,Personal!$A$6:$F$112,2,FALSE()),"")</f>
        <v>0</v>
      </c>
      <c r="C6881" s="19" t="str">
        <f aca="false">IFERROR(VLOOKUP(A6881,Personal!$A$6:$F$112,3,FALSE()),"")</f>
        <v>Valls</v>
      </c>
      <c r="D6881" s="19" t="s">
        <v>45</v>
      </c>
      <c r="E6881" s="19" t="s">
        <v>46</v>
      </c>
      <c r="F6881" s="19" t="s">
        <v>47</v>
      </c>
      <c r="G6881" s="19" t="s">
        <v>291</v>
      </c>
      <c r="H6881" s="19" t="n">
        <f aca="false">IF(OR(VLOOKUP(A6881,Personal!$A$6:$F$112,5,FALSE())&lt;&gt;"Sí",N6881="No aplica"),0,'Catàleg GRAE'!D13)</f>
        <v>1</v>
      </c>
      <c r="I6881" s="20"/>
      <c r="J6881" s="20"/>
      <c r="K6881" s="20"/>
      <c r="L6881" s="21"/>
      <c r="M6881" s="21"/>
      <c r="N6881" s="20"/>
      <c r="O6881" s="20"/>
      <c r="P6881" s="19" t="str">
        <f aca="false">IF(I6881="","",I6881-H6881)</f>
        <v/>
      </c>
      <c r="Q6881" s="19" t="str">
        <f aca="true">IF(B6881="","",IF(N6881="No aplica","No aplica",IF(I6881="","Pendent",IF(N6881="Per substituir","Substituir",IF(OR(N6881="No localitzat",N6881="No lliurat"),"Reposar",IF(I6881&lt;H6881,"Reposar",IF(I6881&gt;H6881,"Revisar excedent",IF(AND(G6881="Sí",M6881&lt;&gt;"",M6881&lt;TODAY()),"EPI caducat",IF(AND(G6881="Sí",M6881&lt;&gt;"",M6881&lt;=TODAY()+90),"EPI caduca ≤90 dies",IF(OR(N6881="Deteriorat usable",N6881="Revisió necessària"),"Revisar","OK"))))))))))</f>
      </c>
      <c r="R6881" s="20"/>
    </row>
    <row r="6882" customFormat="false" ht="15" hidden="false" customHeight="false" outlineLevel="0" collapsed="false">
      <c r="A6882" s="19" t="n">
        <v>64</v>
      </c>
      <c r="B6882" s="19" t="n">
        <f aca="false">IFERROR(VLOOKUP(A6882,Personal!$A$6:$F$112,2,FALSE()),"")</f>
        <v>0</v>
      </c>
      <c r="C6882" s="19" t="str">
        <f aca="false">IFERROR(VLOOKUP(A6882,Personal!$A$6:$F$112,3,FALSE()),"")</f>
        <v>Valls</v>
      </c>
      <c r="D6882" s="19" t="s">
        <v>45</v>
      </c>
      <c r="E6882" s="19" t="s">
        <v>48</v>
      </c>
      <c r="F6882" s="19" t="s">
        <v>49</v>
      </c>
      <c r="G6882" s="19" t="s">
        <v>291</v>
      </c>
      <c r="H6882" s="19" t="n">
        <f aca="false">IF(OR(VLOOKUP(A6882,Personal!$A$6:$F$112,5,FALSE())&lt;&gt;"Sí",N6882="No aplica"),0,'Catàleg GRAE'!D14)</f>
        <v>1</v>
      </c>
      <c r="I6882" s="20"/>
      <c r="J6882" s="20"/>
      <c r="K6882" s="20"/>
      <c r="L6882" s="21"/>
      <c r="M6882" s="21"/>
      <c r="N6882" s="20"/>
      <c r="O6882" s="20"/>
      <c r="P6882" s="19" t="str">
        <f aca="false">IF(I6882="","",I6882-H6882)</f>
        <v/>
      </c>
      <c r="Q6882" s="19" t="str">
        <f aca="true">IF(B6882="","",IF(N6882="No aplica","No aplica",IF(I6882="","Pendent",IF(N6882="Per substituir","Substituir",IF(OR(N6882="No localitzat",N6882="No lliurat"),"Reposar",IF(I6882&lt;H6882,"Reposar",IF(I6882&gt;H6882,"Revisar excedent",IF(AND(G6882="Sí",M6882&lt;&gt;"",M6882&lt;TODAY()),"EPI caducat",IF(AND(G6882="Sí",M6882&lt;&gt;"",M6882&lt;=TODAY()+90),"EPI caduca ≤90 dies",IF(OR(N6882="Deteriorat usable",N6882="Revisió necessària"),"Revisar","OK"))))))))))</f>
      </c>
      <c r="R6882" s="20"/>
    </row>
    <row r="6883" customFormat="false" ht="15" hidden="false" customHeight="false" outlineLevel="0" collapsed="false">
      <c r="A6883" s="19" t="n">
        <v>64</v>
      </c>
      <c r="B6883" s="19" t="n">
        <f aca="false">IFERROR(VLOOKUP(A6883,Personal!$A$6:$F$112,2,FALSE()),"")</f>
        <v>0</v>
      </c>
      <c r="C6883" s="19" t="str">
        <f aca="false">IFERROR(VLOOKUP(A6883,Personal!$A$6:$F$112,3,FALSE()),"")</f>
        <v>Valls</v>
      </c>
      <c r="D6883" s="19" t="s">
        <v>45</v>
      </c>
      <c r="E6883" s="19" t="s">
        <v>50</v>
      </c>
      <c r="F6883" s="19" t="s">
        <v>51</v>
      </c>
      <c r="G6883" s="19" t="s">
        <v>291</v>
      </c>
      <c r="H6883" s="19" t="n">
        <f aca="false">IF(OR(VLOOKUP(A6883,Personal!$A$6:$F$112,5,FALSE())&lt;&gt;"Sí",N6883="No aplica"),0,'Catàleg GRAE'!D15)</f>
        <v>1</v>
      </c>
      <c r="I6883" s="20"/>
      <c r="J6883" s="20"/>
      <c r="K6883" s="20"/>
      <c r="L6883" s="21"/>
      <c r="M6883" s="21"/>
      <c r="N6883" s="20"/>
      <c r="O6883" s="20"/>
      <c r="P6883" s="19" t="str">
        <f aca="false">IF(I6883="","",I6883-H6883)</f>
        <v/>
      </c>
      <c r="Q6883" s="19" t="str">
        <f aca="true">IF(B6883="","",IF(N6883="No aplica","No aplica",IF(I6883="","Pendent",IF(N6883="Per substituir","Substituir",IF(OR(N6883="No localitzat",N6883="No lliurat"),"Reposar",IF(I6883&lt;H6883,"Reposar",IF(I6883&gt;H6883,"Revisar excedent",IF(AND(G6883="Sí",M6883&lt;&gt;"",M6883&lt;TODAY()),"EPI caducat",IF(AND(G6883="Sí",M6883&lt;&gt;"",M6883&lt;=TODAY()+90),"EPI caduca ≤90 dies",IF(OR(N6883="Deteriorat usable",N6883="Revisió necessària"),"Revisar","OK"))))))))))</f>
      </c>
      <c r="R6883" s="20"/>
    </row>
    <row r="6884" customFormat="false" ht="15" hidden="false" customHeight="false" outlineLevel="0" collapsed="false">
      <c r="A6884" s="19" t="n">
        <v>64</v>
      </c>
      <c r="B6884" s="19" t="n">
        <f aca="false">IFERROR(VLOOKUP(A6884,Personal!$A$6:$F$112,2,FALSE()),"")</f>
        <v>0</v>
      </c>
      <c r="C6884" s="19" t="str">
        <f aca="false">IFERROR(VLOOKUP(A6884,Personal!$A$6:$F$112,3,FALSE()),"")</f>
        <v>Valls</v>
      </c>
      <c r="D6884" s="19" t="s">
        <v>45</v>
      </c>
      <c r="E6884" s="19" t="s">
        <v>52</v>
      </c>
      <c r="F6884" s="19" t="s">
        <v>53</v>
      </c>
      <c r="G6884" s="19" t="s">
        <v>291</v>
      </c>
      <c r="H6884" s="19" t="n">
        <f aca="false">IF(OR(VLOOKUP(A6884,Personal!$A$6:$F$112,5,FALSE())&lt;&gt;"Sí",N6884="No aplica"),0,'Catàleg GRAE'!D16)</f>
        <v>1</v>
      </c>
      <c r="I6884" s="20"/>
      <c r="J6884" s="20"/>
      <c r="K6884" s="20"/>
      <c r="L6884" s="21"/>
      <c r="M6884" s="21"/>
      <c r="N6884" s="20"/>
      <c r="O6884" s="20"/>
      <c r="P6884" s="19" t="str">
        <f aca="false">IF(I6884="","",I6884-H6884)</f>
        <v/>
      </c>
      <c r="Q6884" s="19" t="str">
        <f aca="true">IF(B6884="","",IF(N6884="No aplica","No aplica",IF(I6884="","Pendent",IF(N6884="Per substituir","Substituir",IF(OR(N6884="No localitzat",N6884="No lliurat"),"Reposar",IF(I6884&lt;H6884,"Reposar",IF(I6884&gt;H6884,"Revisar excedent",IF(AND(G6884="Sí",M6884&lt;&gt;"",M6884&lt;TODAY()),"EPI caducat",IF(AND(G6884="Sí",M6884&lt;&gt;"",M6884&lt;=TODAY()+90),"EPI caduca ≤90 dies",IF(OR(N6884="Deteriorat usable",N6884="Revisió necessària"),"Revisar","OK"))))))))))</f>
      </c>
      <c r="R6884" s="20"/>
    </row>
    <row r="6885" customFormat="false" ht="15" hidden="false" customHeight="false" outlineLevel="0" collapsed="false">
      <c r="A6885" s="19" t="n">
        <v>64</v>
      </c>
      <c r="B6885" s="19" t="n">
        <f aca="false">IFERROR(VLOOKUP(A6885,Personal!$A$6:$F$112,2,FALSE()),"")</f>
        <v>0</v>
      </c>
      <c r="C6885" s="19" t="str">
        <f aca="false">IFERROR(VLOOKUP(A6885,Personal!$A$6:$F$112,3,FALSE()),"")</f>
        <v>Valls</v>
      </c>
      <c r="D6885" s="19" t="s">
        <v>45</v>
      </c>
      <c r="E6885" s="19" t="s">
        <v>54</v>
      </c>
      <c r="F6885" s="19" t="s">
        <v>55</v>
      </c>
      <c r="G6885" s="19" t="s">
        <v>291</v>
      </c>
      <c r="H6885" s="19" t="n">
        <f aca="false">IF(OR(VLOOKUP(A6885,Personal!$A$6:$F$112,5,FALSE())&lt;&gt;"Sí",N6885="No aplica"),0,'Catàleg GRAE'!D17)</f>
        <v>1</v>
      </c>
      <c r="I6885" s="20"/>
      <c r="J6885" s="20"/>
      <c r="K6885" s="20"/>
      <c r="L6885" s="21"/>
      <c r="M6885" s="21"/>
      <c r="N6885" s="20"/>
      <c r="O6885" s="20"/>
      <c r="P6885" s="19" t="str">
        <f aca="false">IF(I6885="","",I6885-H6885)</f>
        <v/>
      </c>
      <c r="Q6885" s="19" t="str">
        <f aca="true">IF(B6885="","",IF(N6885="No aplica","No aplica",IF(I6885="","Pendent",IF(N6885="Per substituir","Substituir",IF(OR(N6885="No localitzat",N6885="No lliurat"),"Reposar",IF(I6885&lt;H6885,"Reposar",IF(I6885&gt;H6885,"Revisar excedent",IF(AND(G6885="Sí",M6885&lt;&gt;"",M6885&lt;TODAY()),"EPI caducat",IF(AND(G6885="Sí",M6885&lt;&gt;"",M6885&lt;=TODAY()+90),"EPI caduca ≤90 dies",IF(OR(N6885="Deteriorat usable",N6885="Revisió necessària"),"Revisar","OK"))))))))))</f>
      </c>
      <c r="R6885" s="20"/>
    </row>
    <row r="6886" customFormat="false" ht="15" hidden="false" customHeight="false" outlineLevel="0" collapsed="false">
      <c r="A6886" s="19" t="n">
        <v>64</v>
      </c>
      <c r="B6886" s="19" t="n">
        <f aca="false">IFERROR(VLOOKUP(A6886,Personal!$A$6:$F$112,2,FALSE()),"")</f>
        <v>0</v>
      </c>
      <c r="C6886" s="19" t="str">
        <f aca="false">IFERROR(VLOOKUP(A6886,Personal!$A$6:$F$112,3,FALSE()),"")</f>
        <v>Valls</v>
      </c>
      <c r="D6886" s="19" t="s">
        <v>56</v>
      </c>
      <c r="E6886" s="19" t="s">
        <v>57</v>
      </c>
      <c r="F6886" s="19" t="s">
        <v>58</v>
      </c>
      <c r="G6886" s="19" t="s">
        <v>291</v>
      </c>
      <c r="H6886" s="19" t="n">
        <f aca="false">IF(OR(VLOOKUP(A6886,Personal!$A$6:$F$112,5,FALSE())&lt;&gt;"Sí",N6886="No aplica"),0,'Catàleg GRAE'!D18)</f>
        <v>1</v>
      </c>
      <c r="I6886" s="20"/>
      <c r="J6886" s="20"/>
      <c r="K6886" s="20"/>
      <c r="L6886" s="21"/>
      <c r="M6886" s="21"/>
      <c r="N6886" s="20"/>
      <c r="O6886" s="20"/>
      <c r="P6886" s="19" t="str">
        <f aca="false">IF(I6886="","",I6886-H6886)</f>
        <v/>
      </c>
      <c r="Q6886" s="19" t="str">
        <f aca="true">IF(B6886="","",IF(N6886="No aplica","No aplica",IF(I6886="","Pendent",IF(N6886="Per substituir","Substituir",IF(OR(N6886="No localitzat",N6886="No lliurat"),"Reposar",IF(I6886&lt;H6886,"Reposar",IF(I6886&gt;H6886,"Revisar excedent",IF(AND(G6886="Sí",M6886&lt;&gt;"",M6886&lt;TODAY()),"EPI caducat",IF(AND(G6886="Sí",M6886&lt;&gt;"",M6886&lt;=TODAY()+90),"EPI caduca ≤90 dies",IF(OR(N6886="Deteriorat usable",N6886="Revisió necessària"),"Revisar","OK"))))))))))</f>
      </c>
      <c r="R6886" s="20"/>
    </row>
    <row r="6887" customFormat="false" ht="15" hidden="false" customHeight="false" outlineLevel="0" collapsed="false">
      <c r="A6887" s="19" t="n">
        <v>64</v>
      </c>
      <c r="B6887" s="19" t="n">
        <f aca="false">IFERROR(VLOOKUP(A6887,Personal!$A$6:$F$112,2,FALSE()),"")</f>
        <v>0</v>
      </c>
      <c r="C6887" s="19" t="str">
        <f aca="false">IFERROR(VLOOKUP(A6887,Personal!$A$6:$F$112,3,FALSE()),"")</f>
        <v>Valls</v>
      </c>
      <c r="D6887" s="19" t="s">
        <v>59</v>
      </c>
      <c r="E6887" s="19" t="s">
        <v>60</v>
      </c>
      <c r="F6887" s="19" t="s">
        <v>61</v>
      </c>
      <c r="G6887" s="19" t="s">
        <v>291</v>
      </c>
      <c r="H6887" s="19" t="n">
        <f aca="false">IF(OR(VLOOKUP(A6887,Personal!$A$6:$F$112,5,FALSE())&lt;&gt;"Sí",N6887="No aplica"),0,'Catàleg GRAE'!D19)</f>
        <v>4</v>
      </c>
      <c r="I6887" s="20"/>
      <c r="J6887" s="20"/>
      <c r="K6887" s="20"/>
      <c r="L6887" s="21"/>
      <c r="M6887" s="21"/>
      <c r="N6887" s="20"/>
      <c r="O6887" s="20"/>
      <c r="P6887" s="19" t="str">
        <f aca="false">IF(I6887="","",I6887-H6887)</f>
        <v/>
      </c>
      <c r="Q6887" s="19" t="str">
        <f aca="true">IF(B6887="","",IF(N6887="No aplica","No aplica",IF(I6887="","Pendent",IF(N6887="Per substituir","Substituir",IF(OR(N6887="No localitzat",N6887="No lliurat"),"Reposar",IF(I6887&lt;H6887,"Reposar",IF(I6887&gt;H6887,"Revisar excedent",IF(AND(G6887="Sí",M6887&lt;&gt;"",M6887&lt;TODAY()),"EPI caducat",IF(AND(G6887="Sí",M6887&lt;&gt;"",M6887&lt;=TODAY()+90),"EPI caduca ≤90 dies",IF(OR(N6887="Deteriorat usable",N6887="Revisió necessària"),"Revisar","OK"))))))))))</f>
      </c>
      <c r="R6887" s="20"/>
    </row>
    <row r="6888" customFormat="false" ht="15" hidden="false" customHeight="false" outlineLevel="0" collapsed="false">
      <c r="A6888" s="19" t="n">
        <v>64</v>
      </c>
      <c r="B6888" s="19" t="n">
        <f aca="false">IFERROR(VLOOKUP(A6888,Personal!$A$6:$F$112,2,FALSE()),"")</f>
        <v>0</v>
      </c>
      <c r="C6888" s="19" t="str">
        <f aca="false">IFERROR(VLOOKUP(A6888,Personal!$A$6:$F$112,3,FALSE()),"")</f>
        <v>Valls</v>
      </c>
      <c r="D6888" s="19" t="s">
        <v>59</v>
      </c>
      <c r="E6888" s="19" t="s">
        <v>60</v>
      </c>
      <c r="F6888" s="19" t="s">
        <v>62</v>
      </c>
      <c r="G6888" s="19" t="s">
        <v>291</v>
      </c>
      <c r="H6888" s="19" t="n">
        <f aca="false">IF(OR(VLOOKUP(A6888,Personal!$A$6:$F$112,5,FALSE())&lt;&gt;"Sí",N6888="No aplica"),0,'Catàleg GRAE'!D20)</f>
        <v>2</v>
      </c>
      <c r="I6888" s="20"/>
      <c r="J6888" s="20"/>
      <c r="K6888" s="20"/>
      <c r="L6888" s="21"/>
      <c r="M6888" s="21"/>
      <c r="N6888" s="20"/>
      <c r="O6888" s="20"/>
      <c r="P6888" s="19" t="str">
        <f aca="false">IF(I6888="","",I6888-H6888)</f>
        <v/>
      </c>
      <c r="Q6888" s="19" t="str">
        <f aca="true">IF(B6888="","",IF(N6888="No aplica","No aplica",IF(I6888="","Pendent",IF(N6888="Per substituir","Substituir",IF(OR(N6888="No localitzat",N6888="No lliurat"),"Reposar",IF(I6888&lt;H6888,"Reposar",IF(I6888&gt;H6888,"Revisar excedent",IF(AND(G6888="Sí",M6888&lt;&gt;"",M6888&lt;TODAY()),"EPI caducat",IF(AND(G6888="Sí",M6888&lt;&gt;"",M6888&lt;=TODAY()+90),"EPI caduca ≤90 dies",IF(OR(N6888="Deteriorat usable",N6888="Revisió necessària"),"Revisar","OK"))))))))))</f>
      </c>
      <c r="R6888" s="20"/>
    </row>
    <row r="6889" customFormat="false" ht="15" hidden="false" customHeight="false" outlineLevel="0" collapsed="false">
      <c r="A6889" s="19" t="n">
        <v>64</v>
      </c>
      <c r="B6889" s="19" t="n">
        <f aca="false">IFERROR(VLOOKUP(A6889,Personal!$A$6:$F$112,2,FALSE()),"")</f>
        <v>0</v>
      </c>
      <c r="C6889" s="19" t="str">
        <f aca="false">IFERROR(VLOOKUP(A6889,Personal!$A$6:$F$112,3,FALSE()),"")</f>
        <v>Valls</v>
      </c>
      <c r="D6889" s="19" t="s">
        <v>59</v>
      </c>
      <c r="E6889" s="19" t="s">
        <v>60</v>
      </c>
      <c r="F6889" s="19" t="s">
        <v>63</v>
      </c>
      <c r="G6889" s="19" t="s">
        <v>291</v>
      </c>
      <c r="H6889" s="19" t="n">
        <f aca="false">IF(OR(VLOOKUP(A6889,Personal!$A$6:$F$112,5,FALSE())&lt;&gt;"Sí",N6889="No aplica"),0,'Catàleg GRAE'!D21)</f>
        <v>2</v>
      </c>
      <c r="I6889" s="20"/>
      <c r="J6889" s="20"/>
      <c r="K6889" s="20"/>
      <c r="L6889" s="21"/>
      <c r="M6889" s="21"/>
      <c r="N6889" s="20"/>
      <c r="O6889" s="20"/>
      <c r="P6889" s="19" t="str">
        <f aca="false">IF(I6889="","",I6889-H6889)</f>
        <v/>
      </c>
      <c r="Q6889" s="19" t="str">
        <f aca="true">IF(B6889="","",IF(N6889="No aplica","No aplica",IF(I6889="","Pendent",IF(N6889="Per substituir","Substituir",IF(OR(N6889="No localitzat",N6889="No lliurat"),"Reposar",IF(I6889&lt;H6889,"Reposar",IF(I6889&gt;H6889,"Revisar excedent",IF(AND(G6889="Sí",M6889&lt;&gt;"",M6889&lt;TODAY()),"EPI caducat",IF(AND(G6889="Sí",M6889&lt;&gt;"",M6889&lt;=TODAY()+90),"EPI caduca ≤90 dies",IF(OR(N6889="Deteriorat usable",N6889="Revisió necessària"),"Revisar","OK"))))))))))</f>
      </c>
      <c r="R6889" s="20"/>
    </row>
    <row r="6890" customFormat="false" ht="15" hidden="false" customHeight="false" outlineLevel="0" collapsed="false">
      <c r="A6890" s="19" t="n">
        <v>64</v>
      </c>
      <c r="B6890" s="19" t="n">
        <f aca="false">IFERROR(VLOOKUP(A6890,Personal!$A$6:$F$112,2,FALSE()),"")</f>
        <v>0</v>
      </c>
      <c r="C6890" s="19" t="str">
        <f aca="false">IFERROR(VLOOKUP(A6890,Personal!$A$6:$F$112,3,FALSE()),"")</f>
        <v>Valls</v>
      </c>
      <c r="D6890" s="19" t="s">
        <v>64</v>
      </c>
      <c r="E6890" s="19" t="s">
        <v>65</v>
      </c>
      <c r="F6890" s="19" t="s">
        <v>66</v>
      </c>
      <c r="G6890" s="19" t="s">
        <v>291</v>
      </c>
      <c r="H6890" s="19" t="n">
        <f aca="false">IF(OR(VLOOKUP(A6890,Personal!$A$6:$F$112,5,FALSE())&lt;&gt;"Sí",N6890="No aplica"),0,'Catàleg GRAE'!D22)</f>
        <v>1</v>
      </c>
      <c r="I6890" s="20"/>
      <c r="J6890" s="20"/>
      <c r="K6890" s="20"/>
      <c r="L6890" s="21"/>
      <c r="M6890" s="21"/>
      <c r="N6890" s="20"/>
      <c r="O6890" s="20"/>
      <c r="P6890" s="19" t="str">
        <f aca="false">IF(I6890="","",I6890-H6890)</f>
        <v/>
      </c>
      <c r="Q6890" s="19" t="str">
        <f aca="true">IF(B6890="","",IF(N6890="No aplica","No aplica",IF(I6890="","Pendent",IF(N6890="Per substituir","Substituir",IF(OR(N6890="No localitzat",N6890="No lliurat"),"Reposar",IF(I6890&lt;H6890,"Reposar",IF(I6890&gt;H6890,"Revisar excedent",IF(AND(G6890="Sí",M6890&lt;&gt;"",M6890&lt;TODAY()),"EPI caducat",IF(AND(G6890="Sí",M6890&lt;&gt;"",M6890&lt;=TODAY()+90),"EPI caduca ≤90 dies",IF(OR(N6890="Deteriorat usable",N6890="Revisió necessària"),"Revisar","OK"))))))))))</f>
      </c>
      <c r="R6890" s="20"/>
    </row>
    <row r="6891" customFormat="false" ht="15" hidden="false" customHeight="false" outlineLevel="0" collapsed="false">
      <c r="A6891" s="19" t="n">
        <v>64</v>
      </c>
      <c r="B6891" s="19" t="n">
        <f aca="false">IFERROR(VLOOKUP(A6891,Personal!$A$6:$F$112,2,FALSE()),"")</f>
        <v>0</v>
      </c>
      <c r="C6891" s="19" t="str">
        <f aca="false">IFERROR(VLOOKUP(A6891,Personal!$A$6:$F$112,3,FALSE()),"")</f>
        <v>Valls</v>
      </c>
      <c r="D6891" s="19" t="s">
        <v>64</v>
      </c>
      <c r="E6891" s="19" t="s">
        <v>67</v>
      </c>
      <c r="F6891" s="19" t="s">
        <v>68</v>
      </c>
      <c r="G6891" s="19" t="s">
        <v>291</v>
      </c>
      <c r="H6891" s="19" t="n">
        <f aca="false">IF(OR(VLOOKUP(A6891,Personal!$A$6:$F$112,5,FALSE())&lt;&gt;"Sí",N6891="No aplica"),0,'Catàleg GRAE'!D23)</f>
        <v>1</v>
      </c>
      <c r="I6891" s="20"/>
      <c r="J6891" s="20"/>
      <c r="K6891" s="20"/>
      <c r="L6891" s="21"/>
      <c r="M6891" s="21"/>
      <c r="N6891" s="20"/>
      <c r="O6891" s="20"/>
      <c r="P6891" s="19" t="str">
        <f aca="false">IF(I6891="","",I6891-H6891)</f>
        <v/>
      </c>
      <c r="Q6891" s="19" t="str">
        <f aca="true">IF(B6891="","",IF(N6891="No aplica","No aplica",IF(I6891="","Pendent",IF(N6891="Per substituir","Substituir",IF(OR(N6891="No localitzat",N6891="No lliurat"),"Reposar",IF(I6891&lt;H6891,"Reposar",IF(I6891&gt;H6891,"Revisar excedent",IF(AND(G6891="Sí",M6891&lt;&gt;"",M6891&lt;TODAY()),"EPI caducat",IF(AND(G6891="Sí",M6891&lt;&gt;"",M6891&lt;=TODAY()+90),"EPI caduca ≤90 dies",IF(OR(N6891="Deteriorat usable",N6891="Revisió necessària"),"Revisar","OK"))))))))))</f>
      </c>
      <c r="R6891" s="20"/>
    </row>
    <row r="6892" customFormat="false" ht="15" hidden="false" customHeight="false" outlineLevel="0" collapsed="false">
      <c r="A6892" s="19" t="n">
        <v>64</v>
      </c>
      <c r="B6892" s="19" t="n">
        <f aca="false">IFERROR(VLOOKUP(A6892,Personal!$A$6:$F$112,2,FALSE()),"")</f>
        <v>0</v>
      </c>
      <c r="C6892" s="19" t="str">
        <f aca="false">IFERROR(VLOOKUP(A6892,Personal!$A$6:$F$112,3,FALSE()),"")</f>
        <v>Valls</v>
      </c>
      <c r="D6892" s="19" t="s">
        <v>64</v>
      </c>
      <c r="E6892" s="19" t="s">
        <v>69</v>
      </c>
      <c r="F6892" s="19" t="s">
        <v>70</v>
      </c>
      <c r="G6892" s="19" t="s">
        <v>291</v>
      </c>
      <c r="H6892" s="19" t="n">
        <f aca="false">IF(OR(VLOOKUP(A6892,Personal!$A$6:$F$112,5,FALSE())&lt;&gt;"Sí",N6892="No aplica"),0,'Catàleg GRAE'!D24)</f>
        <v>1</v>
      </c>
      <c r="I6892" s="20"/>
      <c r="J6892" s="20"/>
      <c r="K6892" s="20"/>
      <c r="L6892" s="21"/>
      <c r="M6892" s="21"/>
      <c r="N6892" s="20"/>
      <c r="O6892" s="20"/>
      <c r="P6892" s="19" t="str">
        <f aca="false">IF(I6892="","",I6892-H6892)</f>
        <v/>
      </c>
      <c r="Q6892" s="19" t="str">
        <f aca="true">IF(B6892="","",IF(N6892="No aplica","No aplica",IF(I6892="","Pendent",IF(N6892="Per substituir","Substituir",IF(OR(N6892="No localitzat",N6892="No lliurat"),"Reposar",IF(I6892&lt;H6892,"Reposar",IF(I6892&gt;H6892,"Revisar excedent",IF(AND(G6892="Sí",M6892&lt;&gt;"",M6892&lt;TODAY()),"EPI caducat",IF(AND(G6892="Sí",M6892&lt;&gt;"",M6892&lt;=TODAY()+90),"EPI caduca ≤90 dies",IF(OR(N6892="Deteriorat usable",N6892="Revisió necessària"),"Revisar","OK"))))))))))</f>
      </c>
      <c r="R6892" s="20"/>
    </row>
    <row r="6893" customFormat="false" ht="15" hidden="false" customHeight="false" outlineLevel="0" collapsed="false">
      <c r="A6893" s="19" t="n">
        <v>64</v>
      </c>
      <c r="B6893" s="19" t="n">
        <f aca="false">IFERROR(VLOOKUP(A6893,Personal!$A$6:$F$112,2,FALSE()),"")</f>
        <v>0</v>
      </c>
      <c r="C6893" s="19" t="str">
        <f aca="false">IFERROR(VLOOKUP(A6893,Personal!$A$6:$F$112,3,FALSE()),"")</f>
        <v>Valls</v>
      </c>
      <c r="D6893" s="19" t="s">
        <v>71</v>
      </c>
      <c r="E6893" s="19" t="s">
        <v>72</v>
      </c>
      <c r="F6893" s="19" t="s">
        <v>73</v>
      </c>
      <c r="G6893" s="19" t="s">
        <v>291</v>
      </c>
      <c r="H6893" s="19" t="n">
        <f aca="false">IF(OR(VLOOKUP(A6893,Personal!$A$6:$F$112,5,FALSE())&lt;&gt;"Sí",N6893="No aplica"),0,'Catàleg GRAE'!D25)</f>
        <v>1</v>
      </c>
      <c r="I6893" s="20"/>
      <c r="J6893" s="20"/>
      <c r="K6893" s="20"/>
      <c r="L6893" s="21"/>
      <c r="M6893" s="21"/>
      <c r="N6893" s="20"/>
      <c r="O6893" s="20"/>
      <c r="P6893" s="19" t="str">
        <f aca="false">IF(I6893="","",I6893-H6893)</f>
        <v/>
      </c>
      <c r="Q6893" s="19" t="str">
        <f aca="true">IF(B6893="","",IF(N6893="No aplica","No aplica",IF(I6893="","Pendent",IF(N6893="Per substituir","Substituir",IF(OR(N6893="No localitzat",N6893="No lliurat"),"Reposar",IF(I6893&lt;H6893,"Reposar",IF(I6893&gt;H6893,"Revisar excedent",IF(AND(G6893="Sí",M6893&lt;&gt;"",M6893&lt;TODAY()),"EPI caducat",IF(AND(G6893="Sí",M6893&lt;&gt;"",M6893&lt;=TODAY()+90),"EPI caduca ≤90 dies",IF(OR(N6893="Deteriorat usable",N6893="Revisió necessària"),"Revisar","OK"))))))))))</f>
      </c>
      <c r="R6893" s="20"/>
    </row>
    <row r="6894" customFormat="false" ht="15" hidden="false" customHeight="false" outlineLevel="0" collapsed="false">
      <c r="A6894" s="19" t="n">
        <v>64</v>
      </c>
      <c r="B6894" s="19" t="n">
        <f aca="false">IFERROR(VLOOKUP(A6894,Personal!$A$6:$F$112,2,FALSE()),"")</f>
        <v>0</v>
      </c>
      <c r="C6894" s="19" t="str">
        <f aca="false">IFERROR(VLOOKUP(A6894,Personal!$A$6:$F$112,3,FALSE()),"")</f>
        <v>Valls</v>
      </c>
      <c r="D6894" s="19" t="s">
        <v>40</v>
      </c>
      <c r="E6894" s="19" t="s">
        <v>74</v>
      </c>
      <c r="F6894" s="19" t="s">
        <v>75</v>
      </c>
      <c r="G6894" s="19" t="s">
        <v>272</v>
      </c>
      <c r="H6894" s="19" t="n">
        <f aca="false">IF(OR(VLOOKUP(A6894,Personal!$A$6:$F$112,5,FALSE())&lt;&gt;"Sí",N6894="No aplica"),0,'Catàleg GRAE'!D26)</f>
        <v>1</v>
      </c>
      <c r="I6894" s="20"/>
      <c r="J6894" s="20"/>
      <c r="K6894" s="20"/>
      <c r="L6894" s="21"/>
      <c r="M6894" s="21"/>
      <c r="N6894" s="20"/>
      <c r="O6894" s="20"/>
      <c r="P6894" s="19" t="str">
        <f aca="false">IF(I6894="","",I6894-H6894)</f>
        <v/>
      </c>
      <c r="Q6894" s="19" t="str">
        <f aca="true">IF(B6894="","",IF(N6894="No aplica","No aplica",IF(I6894="","Pendent",IF(N6894="Per substituir","Substituir",IF(OR(N6894="No localitzat",N6894="No lliurat"),"Reposar",IF(I6894&lt;H6894,"Reposar",IF(I6894&gt;H6894,"Revisar excedent",IF(AND(G6894="Sí",M6894&lt;&gt;"",M6894&lt;TODAY()),"EPI caducat",IF(AND(G6894="Sí",M6894&lt;&gt;"",M6894&lt;=TODAY()+90),"EPI caduca ≤90 dies",IF(OR(N6894="Deteriorat usable",N6894="Revisió necessària"),"Revisar","OK"))))))))))</f>
      </c>
      <c r="R6894" s="20"/>
    </row>
    <row r="6895" customFormat="false" ht="15" hidden="false" customHeight="false" outlineLevel="0" collapsed="false">
      <c r="A6895" s="19" t="n">
        <v>64</v>
      </c>
      <c r="B6895" s="19" t="n">
        <f aca="false">IFERROR(VLOOKUP(A6895,Personal!$A$6:$F$112,2,FALSE()),"")</f>
        <v>0</v>
      </c>
      <c r="C6895" s="19" t="str">
        <f aca="false">IFERROR(VLOOKUP(A6895,Personal!$A$6:$F$112,3,FALSE()),"")</f>
        <v>Valls</v>
      </c>
      <c r="D6895" s="19" t="s">
        <v>40</v>
      </c>
      <c r="E6895" s="19" t="s">
        <v>76</v>
      </c>
      <c r="F6895" s="19" t="s">
        <v>77</v>
      </c>
      <c r="G6895" s="19" t="s">
        <v>291</v>
      </c>
      <c r="H6895" s="19" t="n">
        <f aca="false">IF(OR(VLOOKUP(A6895,Personal!$A$6:$F$112,5,FALSE())&lt;&gt;"Sí",N6895="No aplica"),0,'Catàleg GRAE'!D27)</f>
        <v>1</v>
      </c>
      <c r="I6895" s="20"/>
      <c r="J6895" s="20"/>
      <c r="K6895" s="20"/>
      <c r="L6895" s="21"/>
      <c r="M6895" s="21"/>
      <c r="N6895" s="20"/>
      <c r="O6895" s="20"/>
      <c r="P6895" s="19" t="str">
        <f aca="false">IF(I6895="","",I6895-H6895)</f>
        <v/>
      </c>
      <c r="Q6895" s="19" t="str">
        <f aca="true">IF(B6895="","",IF(N6895="No aplica","No aplica",IF(I6895="","Pendent",IF(N6895="Per substituir","Substituir",IF(OR(N6895="No localitzat",N6895="No lliurat"),"Reposar",IF(I6895&lt;H6895,"Reposar",IF(I6895&gt;H6895,"Revisar excedent",IF(AND(G6895="Sí",M6895&lt;&gt;"",M6895&lt;TODAY()),"EPI caducat",IF(AND(G6895="Sí",M6895&lt;&gt;"",M6895&lt;=TODAY()+90),"EPI caduca ≤90 dies",IF(OR(N6895="Deteriorat usable",N6895="Revisió necessària"),"Revisar","OK"))))))))))</f>
      </c>
      <c r="R6895" s="20"/>
    </row>
    <row r="6896" customFormat="false" ht="15" hidden="false" customHeight="false" outlineLevel="0" collapsed="false">
      <c r="A6896" s="19" t="n">
        <v>64</v>
      </c>
      <c r="B6896" s="19" t="n">
        <f aca="false">IFERROR(VLOOKUP(A6896,Personal!$A$6:$F$112,2,FALSE()),"")</f>
        <v>0</v>
      </c>
      <c r="C6896" s="19" t="str">
        <f aca="false">IFERROR(VLOOKUP(A6896,Personal!$A$6:$F$112,3,FALSE()),"")</f>
        <v>Valls</v>
      </c>
      <c r="D6896" s="19" t="s">
        <v>78</v>
      </c>
      <c r="E6896" s="19" t="s">
        <v>79</v>
      </c>
      <c r="F6896" s="19" t="s">
        <v>80</v>
      </c>
      <c r="G6896" s="19" t="s">
        <v>291</v>
      </c>
      <c r="H6896" s="19" t="n">
        <f aca="false">IF(OR(VLOOKUP(A6896,Personal!$A$6:$F$112,5,FALSE())&lt;&gt;"Sí",N6896="No aplica"),0,'Catàleg GRAE'!D28)</f>
        <v>1</v>
      </c>
      <c r="I6896" s="20"/>
      <c r="J6896" s="20"/>
      <c r="K6896" s="20"/>
      <c r="L6896" s="21"/>
      <c r="M6896" s="21"/>
      <c r="N6896" s="20"/>
      <c r="O6896" s="20"/>
      <c r="P6896" s="19" t="str">
        <f aca="false">IF(I6896="","",I6896-H6896)</f>
        <v/>
      </c>
      <c r="Q6896" s="19" t="str">
        <f aca="true">IF(B6896="","",IF(N6896="No aplica","No aplica",IF(I6896="","Pendent",IF(N6896="Per substituir","Substituir",IF(OR(N6896="No localitzat",N6896="No lliurat"),"Reposar",IF(I6896&lt;H6896,"Reposar",IF(I6896&gt;H6896,"Revisar excedent",IF(AND(G6896="Sí",M6896&lt;&gt;"",M6896&lt;TODAY()),"EPI caducat",IF(AND(G6896="Sí",M6896&lt;&gt;"",M6896&lt;=TODAY()+90),"EPI caduca ≤90 dies",IF(OR(N6896="Deteriorat usable",N6896="Revisió necessària"),"Revisar","OK"))))))))))</f>
      </c>
      <c r="R6896" s="20"/>
    </row>
    <row r="6897" customFormat="false" ht="15" hidden="false" customHeight="false" outlineLevel="0" collapsed="false">
      <c r="A6897" s="19" t="n">
        <v>64</v>
      </c>
      <c r="B6897" s="19" t="n">
        <f aca="false">IFERROR(VLOOKUP(A6897,Personal!$A$6:$F$112,2,FALSE()),"")</f>
        <v>0</v>
      </c>
      <c r="C6897" s="19" t="str">
        <f aca="false">IFERROR(VLOOKUP(A6897,Personal!$A$6:$F$112,3,FALSE()),"")</f>
        <v>Valls</v>
      </c>
      <c r="D6897" s="19" t="s">
        <v>26</v>
      </c>
      <c r="E6897" s="19" t="s">
        <v>81</v>
      </c>
      <c r="F6897" s="19" t="s">
        <v>82</v>
      </c>
      <c r="G6897" s="19" t="s">
        <v>272</v>
      </c>
      <c r="H6897" s="19" t="n">
        <f aca="false">IF(OR(VLOOKUP(A6897,Personal!$A$6:$F$112,5,FALSE())&lt;&gt;"Sí",N6897="No aplica"),0,'Catàleg GRAE'!D29)</f>
        <v>1</v>
      </c>
      <c r="I6897" s="20"/>
      <c r="J6897" s="20"/>
      <c r="K6897" s="20"/>
      <c r="L6897" s="21"/>
      <c r="M6897" s="21"/>
      <c r="N6897" s="20"/>
      <c r="O6897" s="20"/>
      <c r="P6897" s="19" t="str">
        <f aca="false">IF(I6897="","",I6897-H6897)</f>
        <v/>
      </c>
      <c r="Q6897" s="19" t="str">
        <f aca="true">IF(B6897="","",IF(N6897="No aplica","No aplica",IF(I6897="","Pendent",IF(N6897="Per substituir","Substituir",IF(OR(N6897="No localitzat",N6897="No lliurat"),"Reposar",IF(I6897&lt;H6897,"Reposar",IF(I6897&gt;H6897,"Revisar excedent",IF(AND(G6897="Sí",M6897&lt;&gt;"",M6897&lt;TODAY()),"EPI caducat",IF(AND(G6897="Sí",M6897&lt;&gt;"",M6897&lt;=TODAY()+90),"EPI caduca ≤90 dies",IF(OR(N6897="Deteriorat usable",N6897="Revisió necessària"),"Revisar","OK"))))))))))</f>
      </c>
      <c r="R6897" s="20"/>
    </row>
    <row r="6898" customFormat="false" ht="15" hidden="false" customHeight="false" outlineLevel="0" collapsed="false">
      <c r="A6898" s="19" t="n">
        <v>64</v>
      </c>
      <c r="B6898" s="19" t="n">
        <f aca="false">IFERROR(VLOOKUP(A6898,Personal!$A$6:$F$112,2,FALSE()),"")</f>
        <v>0</v>
      </c>
      <c r="C6898" s="19" t="str">
        <f aca="false">IFERROR(VLOOKUP(A6898,Personal!$A$6:$F$112,3,FALSE()),"")</f>
        <v>Valls</v>
      </c>
      <c r="D6898" s="19" t="s">
        <v>83</v>
      </c>
      <c r="E6898" s="19" t="s">
        <v>84</v>
      </c>
      <c r="F6898" s="19" t="s">
        <v>85</v>
      </c>
      <c r="G6898" s="19" t="s">
        <v>291</v>
      </c>
      <c r="H6898" s="19" t="n">
        <f aca="false">IF(OR(VLOOKUP(A6898,Personal!$A$6:$F$112,5,FALSE())&lt;&gt;"Sí",N6898="No aplica"),0,'Catàleg GRAE'!D30)</f>
        <v>2</v>
      </c>
      <c r="I6898" s="20"/>
      <c r="J6898" s="20"/>
      <c r="K6898" s="20"/>
      <c r="L6898" s="21"/>
      <c r="M6898" s="21"/>
      <c r="N6898" s="20"/>
      <c r="O6898" s="20"/>
      <c r="P6898" s="19" t="str">
        <f aca="false">IF(I6898="","",I6898-H6898)</f>
        <v/>
      </c>
      <c r="Q6898" s="19" t="str">
        <f aca="true">IF(B6898="","",IF(N6898="No aplica","No aplica",IF(I6898="","Pendent",IF(N6898="Per substituir","Substituir",IF(OR(N6898="No localitzat",N6898="No lliurat"),"Reposar",IF(I6898&lt;H6898,"Reposar",IF(I6898&gt;H6898,"Revisar excedent",IF(AND(G6898="Sí",M6898&lt;&gt;"",M6898&lt;TODAY()),"EPI caducat",IF(AND(G6898="Sí",M6898&lt;&gt;"",M6898&lt;=TODAY()+90),"EPI caduca ≤90 dies",IF(OR(N6898="Deteriorat usable",N6898="Revisió necessària"),"Revisar","OK"))))))))))</f>
      </c>
      <c r="R6898" s="20"/>
    </row>
    <row r="6899" customFormat="false" ht="15" hidden="false" customHeight="false" outlineLevel="0" collapsed="false">
      <c r="A6899" s="19" t="n">
        <v>64</v>
      </c>
      <c r="B6899" s="19" t="n">
        <f aca="false">IFERROR(VLOOKUP(A6899,Personal!$A$6:$F$112,2,FALSE()),"")</f>
        <v>0</v>
      </c>
      <c r="C6899" s="19" t="str">
        <f aca="false">IFERROR(VLOOKUP(A6899,Personal!$A$6:$F$112,3,FALSE()),"")</f>
        <v>Valls</v>
      </c>
      <c r="D6899" s="19" t="s">
        <v>83</v>
      </c>
      <c r="E6899" s="19" t="s">
        <v>86</v>
      </c>
      <c r="F6899" s="19" t="s">
        <v>87</v>
      </c>
      <c r="G6899" s="19" t="s">
        <v>291</v>
      </c>
      <c r="H6899" s="19" t="n">
        <f aca="false">IF(OR(VLOOKUP(A6899,Personal!$A$6:$F$112,5,FALSE())&lt;&gt;"Sí",N6899="No aplica"),0,'Catàleg GRAE'!D31)</f>
        <v>2</v>
      </c>
      <c r="I6899" s="20"/>
      <c r="J6899" s="20"/>
      <c r="K6899" s="20"/>
      <c r="L6899" s="21"/>
      <c r="M6899" s="21"/>
      <c r="N6899" s="20"/>
      <c r="O6899" s="20"/>
      <c r="P6899" s="19" t="str">
        <f aca="false">IF(I6899="","",I6899-H6899)</f>
        <v/>
      </c>
      <c r="Q6899" s="19" t="str">
        <f aca="true">IF(B6899="","",IF(N6899="No aplica","No aplica",IF(I6899="","Pendent",IF(N6899="Per substituir","Substituir",IF(OR(N6899="No localitzat",N6899="No lliurat"),"Reposar",IF(I6899&lt;H6899,"Reposar",IF(I6899&gt;H6899,"Revisar excedent",IF(AND(G6899="Sí",M6899&lt;&gt;"",M6899&lt;TODAY()),"EPI caducat",IF(AND(G6899="Sí",M6899&lt;&gt;"",M6899&lt;=TODAY()+90),"EPI caduca ≤90 dies",IF(OR(N6899="Deteriorat usable",N6899="Revisió necessària"),"Revisar","OK"))))))))))</f>
      </c>
      <c r="R6899" s="20"/>
    </row>
    <row r="6900" customFormat="false" ht="15" hidden="false" customHeight="false" outlineLevel="0" collapsed="false">
      <c r="A6900" s="19" t="n">
        <v>64</v>
      </c>
      <c r="B6900" s="19" t="n">
        <f aca="false">IFERROR(VLOOKUP(A6900,Personal!$A$6:$F$112,2,FALSE()),"")</f>
        <v>0</v>
      </c>
      <c r="C6900" s="19" t="str">
        <f aca="false">IFERROR(VLOOKUP(A6900,Personal!$A$6:$F$112,3,FALSE()),"")</f>
        <v>Valls</v>
      </c>
      <c r="D6900" s="19" t="s">
        <v>83</v>
      </c>
      <c r="E6900" s="19" t="s">
        <v>88</v>
      </c>
      <c r="F6900" s="19" t="s">
        <v>89</v>
      </c>
      <c r="G6900" s="19" t="s">
        <v>291</v>
      </c>
      <c r="H6900" s="19" t="n">
        <f aca="false">IF(OR(VLOOKUP(A6900,Personal!$A$6:$F$112,5,FALSE())&lt;&gt;"Sí",N6900="No aplica"),0,'Catàleg GRAE'!D32)</f>
        <v>2</v>
      </c>
      <c r="I6900" s="20"/>
      <c r="J6900" s="20"/>
      <c r="K6900" s="20"/>
      <c r="L6900" s="21"/>
      <c r="M6900" s="21"/>
      <c r="N6900" s="20"/>
      <c r="O6900" s="20"/>
      <c r="P6900" s="19" t="str">
        <f aca="false">IF(I6900="","",I6900-H6900)</f>
        <v/>
      </c>
      <c r="Q6900" s="19" t="str">
        <f aca="true">IF(B6900="","",IF(N6900="No aplica","No aplica",IF(I6900="","Pendent",IF(N6900="Per substituir","Substituir",IF(OR(N6900="No localitzat",N6900="No lliurat"),"Reposar",IF(I6900&lt;H6900,"Reposar",IF(I6900&gt;H6900,"Revisar excedent",IF(AND(G6900="Sí",M6900&lt;&gt;"",M6900&lt;TODAY()),"EPI caducat",IF(AND(G6900="Sí",M6900&lt;&gt;"",M6900&lt;=TODAY()+90),"EPI caduca ≤90 dies",IF(OR(N6900="Deteriorat usable",N6900="Revisió necessària"),"Revisar","OK"))))))))))</f>
      </c>
      <c r="R6900" s="20"/>
    </row>
    <row r="6901" customFormat="false" ht="15" hidden="false" customHeight="false" outlineLevel="0" collapsed="false">
      <c r="A6901" s="19" t="n">
        <v>64</v>
      </c>
      <c r="B6901" s="19" t="n">
        <f aca="false">IFERROR(VLOOKUP(A6901,Personal!$A$6:$F$112,2,FALSE()),"")</f>
        <v>0</v>
      </c>
      <c r="C6901" s="19" t="str">
        <f aca="false">IFERROR(VLOOKUP(A6901,Personal!$A$6:$F$112,3,FALSE()),"")</f>
        <v>Valls</v>
      </c>
      <c r="D6901" s="19" t="s">
        <v>83</v>
      </c>
      <c r="E6901" s="19" t="s">
        <v>90</v>
      </c>
      <c r="F6901" s="19" t="s">
        <v>91</v>
      </c>
      <c r="G6901" s="19" t="s">
        <v>291</v>
      </c>
      <c r="H6901" s="19" t="n">
        <f aca="false">IF(OR(VLOOKUP(A6901,Personal!$A$6:$F$112,5,FALSE())&lt;&gt;"Sí",N6901="No aplica"),0,'Catàleg GRAE'!D33)</f>
        <v>1</v>
      </c>
      <c r="I6901" s="20"/>
      <c r="J6901" s="20"/>
      <c r="K6901" s="20"/>
      <c r="L6901" s="21"/>
      <c r="M6901" s="21"/>
      <c r="N6901" s="20"/>
      <c r="O6901" s="20"/>
      <c r="P6901" s="19" t="str">
        <f aca="false">IF(I6901="","",I6901-H6901)</f>
        <v/>
      </c>
      <c r="Q6901" s="19" t="str">
        <f aca="true">IF(B6901="","",IF(N6901="No aplica","No aplica",IF(I6901="","Pendent",IF(N6901="Per substituir","Substituir",IF(OR(N6901="No localitzat",N6901="No lliurat"),"Reposar",IF(I6901&lt;H6901,"Reposar",IF(I6901&gt;H6901,"Revisar excedent",IF(AND(G6901="Sí",M6901&lt;&gt;"",M6901&lt;TODAY()),"EPI caducat",IF(AND(G6901="Sí",M6901&lt;&gt;"",M6901&lt;=TODAY()+90),"EPI caduca ≤90 dies",IF(OR(N6901="Deteriorat usable",N6901="Revisió necessària"),"Revisar","OK"))))))))))</f>
      </c>
      <c r="R6901" s="20"/>
    </row>
    <row r="6902" customFormat="false" ht="15" hidden="false" customHeight="false" outlineLevel="0" collapsed="false">
      <c r="A6902" s="19" t="n">
        <v>64</v>
      </c>
      <c r="B6902" s="19" t="n">
        <f aca="false">IFERROR(VLOOKUP(A6902,Personal!$A$6:$F$112,2,FALSE()),"")</f>
        <v>0</v>
      </c>
      <c r="C6902" s="19" t="str">
        <f aca="false">IFERROR(VLOOKUP(A6902,Personal!$A$6:$F$112,3,FALSE()),"")</f>
        <v>Valls</v>
      </c>
      <c r="D6902" s="19" t="s">
        <v>40</v>
      </c>
      <c r="E6902" s="19" t="s">
        <v>92</v>
      </c>
      <c r="F6902" s="19" t="s">
        <v>93</v>
      </c>
      <c r="G6902" s="19" t="s">
        <v>291</v>
      </c>
      <c r="H6902" s="19" t="n">
        <f aca="false">IF(OR(VLOOKUP(A6902,Personal!$A$6:$F$112,5,FALSE())&lt;&gt;"Sí",N6902="No aplica"),0,'Catàleg GRAE'!D34)</f>
        <v>1</v>
      </c>
      <c r="I6902" s="20"/>
      <c r="J6902" s="20"/>
      <c r="K6902" s="20"/>
      <c r="L6902" s="21"/>
      <c r="M6902" s="21"/>
      <c r="N6902" s="20"/>
      <c r="O6902" s="20"/>
      <c r="P6902" s="19" t="str">
        <f aca="false">IF(I6902="","",I6902-H6902)</f>
        <v/>
      </c>
      <c r="Q6902" s="19" t="str">
        <f aca="true">IF(B6902="","",IF(N6902="No aplica","No aplica",IF(I6902="","Pendent",IF(N6902="Per substituir","Substituir",IF(OR(N6902="No localitzat",N6902="No lliurat"),"Reposar",IF(I6902&lt;H6902,"Reposar",IF(I6902&gt;H6902,"Revisar excedent",IF(AND(G6902="Sí",M6902&lt;&gt;"",M6902&lt;TODAY()),"EPI caducat",IF(AND(G6902="Sí",M6902&lt;&gt;"",M6902&lt;=TODAY()+90),"EPI caduca ≤90 dies",IF(OR(N6902="Deteriorat usable",N6902="Revisió necessària"),"Revisar","OK"))))))))))</f>
      </c>
      <c r="R6902" s="20"/>
    </row>
    <row r="6903" customFormat="false" ht="15" hidden="false" customHeight="false" outlineLevel="0" collapsed="false">
      <c r="A6903" s="19" t="n">
        <v>64</v>
      </c>
      <c r="B6903" s="19" t="n">
        <f aca="false">IFERROR(VLOOKUP(A6903,Personal!$A$6:$F$112,2,FALSE()),"")</f>
        <v>0</v>
      </c>
      <c r="C6903" s="19" t="str">
        <f aca="false">IFERROR(VLOOKUP(A6903,Personal!$A$6:$F$112,3,FALSE()),"")</f>
        <v>Valls</v>
      </c>
      <c r="D6903" s="19" t="s">
        <v>94</v>
      </c>
      <c r="E6903" s="19" t="s">
        <v>95</v>
      </c>
      <c r="F6903" s="19" t="s">
        <v>96</v>
      </c>
      <c r="G6903" s="19" t="s">
        <v>291</v>
      </c>
      <c r="H6903" s="19" t="n">
        <f aca="false">IF(OR(VLOOKUP(A6903,Personal!$A$6:$F$112,5,FALSE())&lt;&gt;"Sí",N6903="No aplica"),0,'Catàleg GRAE'!D35)</f>
        <v>1</v>
      </c>
      <c r="I6903" s="20"/>
      <c r="J6903" s="20"/>
      <c r="K6903" s="20"/>
      <c r="L6903" s="21"/>
      <c r="M6903" s="21"/>
      <c r="N6903" s="20"/>
      <c r="O6903" s="20"/>
      <c r="P6903" s="19" t="str">
        <f aca="false">IF(I6903="","",I6903-H6903)</f>
        <v/>
      </c>
      <c r="Q6903" s="19" t="str">
        <f aca="true">IF(B6903="","",IF(N6903="No aplica","No aplica",IF(I6903="","Pendent",IF(N6903="Per substituir","Substituir",IF(OR(N6903="No localitzat",N6903="No lliurat"),"Reposar",IF(I6903&lt;H6903,"Reposar",IF(I6903&gt;H6903,"Revisar excedent",IF(AND(G6903="Sí",M6903&lt;&gt;"",M6903&lt;TODAY()),"EPI caducat",IF(AND(G6903="Sí",M6903&lt;&gt;"",M6903&lt;=TODAY()+90),"EPI caduca ≤90 dies",IF(OR(N6903="Deteriorat usable",N6903="Revisió necessària"),"Revisar","OK"))))))))))</f>
      </c>
      <c r="R6903" s="20"/>
    </row>
    <row r="6904" customFormat="false" ht="15" hidden="false" customHeight="false" outlineLevel="0" collapsed="false">
      <c r="A6904" s="19" t="n">
        <v>64</v>
      </c>
      <c r="B6904" s="19" t="n">
        <f aca="false">IFERROR(VLOOKUP(A6904,Personal!$A$6:$F$112,2,FALSE()),"")</f>
        <v>0</v>
      </c>
      <c r="C6904" s="19" t="str">
        <f aca="false">IFERROR(VLOOKUP(A6904,Personal!$A$6:$F$112,3,FALSE()),"")</f>
        <v>Valls</v>
      </c>
      <c r="D6904" s="19" t="s">
        <v>97</v>
      </c>
      <c r="E6904" s="19" t="s">
        <v>98</v>
      </c>
      <c r="F6904" s="19" t="s">
        <v>99</v>
      </c>
      <c r="G6904" s="19" t="s">
        <v>291</v>
      </c>
      <c r="H6904" s="19" t="n">
        <f aca="false">IF(OR(VLOOKUP(A6904,Personal!$A$6:$F$112,5,FALSE())&lt;&gt;"Sí",N6904="No aplica"),0,'Catàleg GRAE'!D36)</f>
        <v>3</v>
      </c>
      <c r="I6904" s="20"/>
      <c r="J6904" s="20"/>
      <c r="K6904" s="20"/>
      <c r="L6904" s="21"/>
      <c r="M6904" s="21"/>
      <c r="N6904" s="20"/>
      <c r="O6904" s="20"/>
      <c r="P6904" s="19" t="str">
        <f aca="false">IF(I6904="","",I6904-H6904)</f>
        <v/>
      </c>
      <c r="Q6904" s="19" t="str">
        <f aca="true">IF(B6904="","",IF(N6904="No aplica","No aplica",IF(I6904="","Pendent",IF(N6904="Per substituir","Substituir",IF(OR(N6904="No localitzat",N6904="No lliurat"),"Reposar",IF(I6904&lt;H6904,"Reposar",IF(I6904&gt;H6904,"Revisar excedent",IF(AND(G6904="Sí",M6904&lt;&gt;"",M6904&lt;TODAY()),"EPI caducat",IF(AND(G6904="Sí",M6904&lt;&gt;"",M6904&lt;=TODAY()+90),"EPI caduca ≤90 dies",IF(OR(N6904="Deteriorat usable",N6904="Revisió necessària"),"Revisar","OK"))))))))))</f>
      </c>
      <c r="R6904" s="20"/>
    </row>
    <row r="6905" customFormat="false" ht="15" hidden="false" customHeight="false" outlineLevel="0" collapsed="false">
      <c r="A6905" s="19" t="n">
        <v>64</v>
      </c>
      <c r="B6905" s="19" t="n">
        <f aca="false">IFERROR(VLOOKUP(A6905,Personal!$A$6:$F$112,2,FALSE()),"")</f>
        <v>0</v>
      </c>
      <c r="C6905" s="19" t="str">
        <f aca="false">IFERROR(VLOOKUP(A6905,Personal!$A$6:$F$112,3,FALSE()),"")</f>
        <v>Valls</v>
      </c>
      <c r="D6905" s="19" t="s">
        <v>97</v>
      </c>
      <c r="E6905" s="19" t="s">
        <v>100</v>
      </c>
      <c r="F6905" s="19" t="s">
        <v>101</v>
      </c>
      <c r="G6905" s="19" t="s">
        <v>291</v>
      </c>
      <c r="H6905" s="19" t="n">
        <f aca="false">IF(OR(VLOOKUP(A6905,Personal!$A$6:$F$112,5,FALSE())&lt;&gt;"Sí",N6905="No aplica"),0,'Catàleg GRAE'!D37)</f>
        <v>1</v>
      </c>
      <c r="I6905" s="20"/>
      <c r="J6905" s="20"/>
      <c r="K6905" s="20"/>
      <c r="L6905" s="21"/>
      <c r="M6905" s="21"/>
      <c r="N6905" s="20"/>
      <c r="O6905" s="20"/>
      <c r="P6905" s="19" t="str">
        <f aca="false">IF(I6905="","",I6905-H6905)</f>
        <v/>
      </c>
      <c r="Q6905" s="19" t="str">
        <f aca="true">IF(B6905="","",IF(N6905="No aplica","No aplica",IF(I6905="","Pendent",IF(N6905="Per substituir","Substituir",IF(OR(N6905="No localitzat",N6905="No lliurat"),"Reposar",IF(I6905&lt;H6905,"Reposar",IF(I6905&gt;H6905,"Revisar excedent",IF(AND(G6905="Sí",M6905&lt;&gt;"",M6905&lt;TODAY()),"EPI caducat",IF(AND(G6905="Sí",M6905&lt;&gt;"",M6905&lt;=TODAY()+90),"EPI caduca ≤90 dies",IF(OR(N6905="Deteriorat usable",N6905="Revisió necessària"),"Revisar","OK"))))))))))</f>
      </c>
      <c r="R6905" s="20"/>
    </row>
    <row r="6906" customFormat="false" ht="15" hidden="false" customHeight="false" outlineLevel="0" collapsed="false">
      <c r="A6906" s="19" t="n">
        <v>64</v>
      </c>
      <c r="B6906" s="19" t="n">
        <f aca="false">IFERROR(VLOOKUP(A6906,Personal!$A$6:$F$112,2,FALSE()),"")</f>
        <v>0</v>
      </c>
      <c r="C6906" s="19" t="str">
        <f aca="false">IFERROR(VLOOKUP(A6906,Personal!$A$6:$F$112,3,FALSE()),"")</f>
        <v>Valls</v>
      </c>
      <c r="D6906" s="19" t="s">
        <v>102</v>
      </c>
      <c r="E6906" s="19" t="s">
        <v>103</v>
      </c>
      <c r="F6906" s="19" t="s">
        <v>104</v>
      </c>
      <c r="G6906" s="19" t="s">
        <v>291</v>
      </c>
      <c r="H6906" s="19" t="n">
        <f aca="false">IF(OR(VLOOKUP(A6906,Personal!$A$6:$F$112,5,FALSE())&lt;&gt;"Sí",N6906="No aplica"),0,'Catàleg GRAE'!D38)</f>
        <v>1</v>
      </c>
      <c r="I6906" s="20"/>
      <c r="J6906" s="20"/>
      <c r="K6906" s="20"/>
      <c r="L6906" s="21"/>
      <c r="M6906" s="21"/>
      <c r="N6906" s="20"/>
      <c r="O6906" s="20"/>
      <c r="P6906" s="19" t="str">
        <f aca="false">IF(I6906="","",I6906-H6906)</f>
        <v/>
      </c>
      <c r="Q6906" s="19" t="str">
        <f aca="true">IF(B6906="","",IF(N6906="No aplica","No aplica",IF(I6906="","Pendent",IF(N6906="Per substituir","Substituir",IF(OR(N6906="No localitzat",N6906="No lliurat"),"Reposar",IF(I6906&lt;H6906,"Reposar",IF(I6906&gt;H6906,"Revisar excedent",IF(AND(G6906="Sí",M6906&lt;&gt;"",M6906&lt;TODAY()),"EPI caducat",IF(AND(G6906="Sí",M6906&lt;&gt;"",M6906&lt;=TODAY()+90),"EPI caduca ≤90 dies",IF(OR(N6906="Deteriorat usable",N6906="Revisió necessària"),"Revisar","OK"))))))))))</f>
      </c>
      <c r="R6906" s="20"/>
    </row>
    <row r="6907" customFormat="false" ht="15" hidden="false" customHeight="false" outlineLevel="0" collapsed="false">
      <c r="A6907" s="19" t="n">
        <v>64</v>
      </c>
      <c r="B6907" s="19" t="n">
        <f aca="false">IFERROR(VLOOKUP(A6907,Personal!$A$6:$F$112,2,FALSE()),"")</f>
        <v>0</v>
      </c>
      <c r="C6907" s="19" t="str">
        <f aca="false">IFERROR(VLOOKUP(A6907,Personal!$A$6:$F$112,3,FALSE()),"")</f>
        <v>Valls</v>
      </c>
      <c r="D6907" s="19" t="s">
        <v>97</v>
      </c>
      <c r="E6907" s="19" t="s">
        <v>105</v>
      </c>
      <c r="F6907" s="19" t="s">
        <v>106</v>
      </c>
      <c r="G6907" s="19" t="s">
        <v>291</v>
      </c>
      <c r="H6907" s="19" t="n">
        <f aca="false">IF(OR(VLOOKUP(A6907,Personal!$A$6:$F$112,5,FALSE())&lt;&gt;"Sí",N6907="No aplica"),0,'Catàleg GRAE'!D39)</f>
        <v>3</v>
      </c>
      <c r="I6907" s="20"/>
      <c r="J6907" s="20"/>
      <c r="K6907" s="20"/>
      <c r="L6907" s="21"/>
      <c r="M6907" s="21"/>
      <c r="N6907" s="20"/>
      <c r="O6907" s="20"/>
      <c r="P6907" s="19" t="str">
        <f aca="false">IF(I6907="","",I6907-H6907)</f>
        <v/>
      </c>
      <c r="Q6907" s="19" t="str">
        <f aca="true">IF(B6907="","",IF(N6907="No aplica","No aplica",IF(I6907="","Pendent",IF(N6907="Per substituir","Substituir",IF(OR(N6907="No localitzat",N6907="No lliurat"),"Reposar",IF(I6907&lt;H6907,"Reposar",IF(I6907&gt;H6907,"Revisar excedent",IF(AND(G6907="Sí",M6907&lt;&gt;"",M6907&lt;TODAY()),"EPI caducat",IF(AND(G6907="Sí",M6907&lt;&gt;"",M6907&lt;=TODAY()+90),"EPI caduca ≤90 dies",IF(OR(N6907="Deteriorat usable",N6907="Revisió necessària"),"Revisar","OK"))))))))))</f>
      </c>
      <c r="R6907" s="20"/>
    </row>
    <row r="6908" customFormat="false" ht="15" hidden="false" customHeight="false" outlineLevel="0" collapsed="false">
      <c r="A6908" s="19" t="n">
        <v>64</v>
      </c>
      <c r="B6908" s="19" t="n">
        <f aca="false">IFERROR(VLOOKUP(A6908,Personal!$A$6:$F$112,2,FALSE()),"")</f>
        <v>0</v>
      </c>
      <c r="C6908" s="19" t="str">
        <f aca="false">IFERROR(VLOOKUP(A6908,Personal!$A$6:$F$112,3,FALSE()),"")</f>
        <v>Valls</v>
      </c>
      <c r="D6908" s="19" t="s">
        <v>97</v>
      </c>
      <c r="E6908" s="19" t="s">
        <v>105</v>
      </c>
      <c r="F6908" s="19" t="s">
        <v>107</v>
      </c>
      <c r="G6908" s="19" t="s">
        <v>291</v>
      </c>
      <c r="H6908" s="19" t="n">
        <f aca="false">IF(OR(VLOOKUP(A6908,Personal!$A$6:$F$112,5,FALSE())&lt;&gt;"Sí",N6908="No aplica"),0,'Catàleg GRAE'!D40)</f>
        <v>3</v>
      </c>
      <c r="I6908" s="20"/>
      <c r="J6908" s="20"/>
      <c r="K6908" s="20"/>
      <c r="L6908" s="21"/>
      <c r="M6908" s="21"/>
      <c r="N6908" s="20"/>
      <c r="O6908" s="20"/>
      <c r="P6908" s="19" t="str">
        <f aca="false">IF(I6908="","",I6908-H6908)</f>
        <v/>
      </c>
      <c r="Q6908" s="19" t="str">
        <f aca="true">IF(B6908="","",IF(N6908="No aplica","No aplica",IF(I6908="","Pendent",IF(N6908="Per substituir","Substituir",IF(OR(N6908="No localitzat",N6908="No lliurat"),"Reposar",IF(I6908&lt;H6908,"Reposar",IF(I6908&gt;H6908,"Revisar excedent",IF(AND(G6908="Sí",M6908&lt;&gt;"",M6908&lt;TODAY()),"EPI caducat",IF(AND(G6908="Sí",M6908&lt;&gt;"",M6908&lt;=TODAY()+90),"EPI caduca ≤90 dies",IF(OR(N6908="Deteriorat usable",N6908="Revisió necessària"),"Revisar","OK"))))))))))</f>
      </c>
      <c r="R6908" s="20"/>
    </row>
    <row r="6909" customFormat="false" ht="15" hidden="false" customHeight="false" outlineLevel="0" collapsed="false">
      <c r="A6909" s="19" t="n">
        <v>64</v>
      </c>
      <c r="B6909" s="19" t="n">
        <f aca="false">IFERROR(VLOOKUP(A6909,Personal!$A$6:$F$112,2,FALSE()),"")</f>
        <v>0</v>
      </c>
      <c r="C6909" s="19" t="str">
        <f aca="false">IFERROR(VLOOKUP(A6909,Personal!$A$6:$F$112,3,FALSE()),"")</f>
        <v>Valls</v>
      </c>
      <c r="D6909" s="19" t="s">
        <v>97</v>
      </c>
      <c r="E6909" s="19" t="s">
        <v>108</v>
      </c>
      <c r="F6909" s="19" t="s">
        <v>109</v>
      </c>
      <c r="G6909" s="19" t="s">
        <v>291</v>
      </c>
      <c r="H6909" s="19" t="n">
        <f aca="false">IF(OR(VLOOKUP(A6909,Personal!$A$6:$F$112,5,FALSE())&lt;&gt;"Sí",N6909="No aplica"),0,'Catàleg GRAE'!D41)</f>
        <v>2</v>
      </c>
      <c r="I6909" s="20"/>
      <c r="J6909" s="20"/>
      <c r="K6909" s="20"/>
      <c r="L6909" s="21"/>
      <c r="M6909" s="21"/>
      <c r="N6909" s="20"/>
      <c r="O6909" s="20"/>
      <c r="P6909" s="19" t="str">
        <f aca="false">IF(I6909="","",I6909-H6909)</f>
        <v/>
      </c>
      <c r="Q6909" s="19" t="str">
        <f aca="true">IF(B6909="","",IF(N6909="No aplica","No aplica",IF(I6909="","Pendent",IF(N6909="Per substituir","Substituir",IF(OR(N6909="No localitzat",N6909="No lliurat"),"Reposar",IF(I6909&lt;H6909,"Reposar",IF(I6909&gt;H6909,"Revisar excedent",IF(AND(G6909="Sí",M6909&lt;&gt;"",M6909&lt;TODAY()),"EPI caducat",IF(AND(G6909="Sí",M6909&lt;&gt;"",M6909&lt;=TODAY()+90),"EPI caduca ≤90 dies",IF(OR(N6909="Deteriorat usable",N6909="Revisió necessària"),"Revisar","OK"))))))))))</f>
      </c>
      <c r="R6909" s="20"/>
    </row>
    <row r="6910" customFormat="false" ht="15" hidden="false" customHeight="false" outlineLevel="0" collapsed="false">
      <c r="A6910" s="19" t="n">
        <v>64</v>
      </c>
      <c r="B6910" s="19" t="n">
        <f aca="false">IFERROR(VLOOKUP(A6910,Personal!$A$6:$F$112,2,FALSE()),"")</f>
        <v>0</v>
      </c>
      <c r="C6910" s="19" t="str">
        <f aca="false">IFERROR(VLOOKUP(A6910,Personal!$A$6:$F$112,3,FALSE()),"")</f>
        <v>Valls</v>
      </c>
      <c r="D6910" s="19" t="s">
        <v>97</v>
      </c>
      <c r="E6910" s="19" t="s">
        <v>110</v>
      </c>
      <c r="F6910" s="19" t="s">
        <v>111</v>
      </c>
      <c r="G6910" s="19" t="s">
        <v>291</v>
      </c>
      <c r="H6910" s="19" t="n">
        <f aca="false">IF(OR(VLOOKUP(A6910,Personal!$A$6:$F$112,5,FALSE())&lt;&gt;"Sí",N6910="No aplica"),0,'Catàleg GRAE'!D42)</f>
        <v>1</v>
      </c>
      <c r="I6910" s="20"/>
      <c r="J6910" s="20"/>
      <c r="K6910" s="20"/>
      <c r="L6910" s="21"/>
      <c r="M6910" s="21"/>
      <c r="N6910" s="20"/>
      <c r="O6910" s="20"/>
      <c r="P6910" s="19" t="str">
        <f aca="false">IF(I6910="","",I6910-H6910)</f>
        <v/>
      </c>
      <c r="Q6910" s="19" t="str">
        <f aca="true">IF(B6910="","",IF(N6910="No aplica","No aplica",IF(I6910="","Pendent",IF(N6910="Per substituir","Substituir",IF(OR(N6910="No localitzat",N6910="No lliurat"),"Reposar",IF(I6910&lt;H6910,"Reposar",IF(I6910&gt;H6910,"Revisar excedent",IF(AND(G6910="Sí",M6910&lt;&gt;"",M6910&lt;TODAY()),"EPI caducat",IF(AND(G6910="Sí",M6910&lt;&gt;"",M6910&lt;=TODAY()+90),"EPI caduca ≤90 dies",IF(OR(N6910="Deteriorat usable",N6910="Revisió necessària"),"Revisar","OK"))))))))))</f>
      </c>
      <c r="R6910" s="20"/>
    </row>
    <row r="6911" customFormat="false" ht="15" hidden="false" customHeight="false" outlineLevel="0" collapsed="false">
      <c r="A6911" s="19" t="n">
        <v>64</v>
      </c>
      <c r="B6911" s="19" t="n">
        <f aca="false">IFERROR(VLOOKUP(A6911,Personal!$A$6:$F$112,2,FALSE()),"")</f>
        <v>0</v>
      </c>
      <c r="C6911" s="19" t="str">
        <f aca="false">IFERROR(VLOOKUP(A6911,Personal!$A$6:$F$112,3,FALSE()),"")</f>
        <v>Valls</v>
      </c>
      <c r="D6911" s="19" t="s">
        <v>112</v>
      </c>
      <c r="E6911" s="19" t="s">
        <v>113</v>
      </c>
      <c r="F6911" s="19" t="s">
        <v>114</v>
      </c>
      <c r="G6911" s="19" t="s">
        <v>291</v>
      </c>
      <c r="H6911" s="19" t="n">
        <f aca="false">IF(OR(VLOOKUP(A6911,Personal!$A$6:$F$112,5,FALSE())&lt;&gt;"Sí",N6911="No aplica"),0,'Catàleg GRAE'!D43)</f>
        <v>2</v>
      </c>
      <c r="I6911" s="20"/>
      <c r="J6911" s="20"/>
      <c r="K6911" s="20"/>
      <c r="L6911" s="21"/>
      <c r="M6911" s="21"/>
      <c r="N6911" s="20"/>
      <c r="O6911" s="20"/>
      <c r="P6911" s="19" t="str">
        <f aca="false">IF(I6911="","",I6911-H6911)</f>
        <v/>
      </c>
      <c r="Q6911" s="19" t="str">
        <f aca="true">IF(B6911="","",IF(N6911="No aplica","No aplica",IF(I6911="","Pendent",IF(N6911="Per substituir","Substituir",IF(OR(N6911="No localitzat",N6911="No lliurat"),"Reposar",IF(I6911&lt;H6911,"Reposar",IF(I6911&gt;H6911,"Revisar excedent",IF(AND(G6911="Sí",M6911&lt;&gt;"",M6911&lt;TODAY()),"EPI caducat",IF(AND(G6911="Sí",M6911&lt;&gt;"",M6911&lt;=TODAY()+90),"EPI caduca ≤90 dies",IF(OR(N6911="Deteriorat usable",N6911="Revisió necessària"),"Revisar","OK"))))))))))</f>
      </c>
      <c r="R6911" s="20"/>
    </row>
    <row r="6912" customFormat="false" ht="15" hidden="false" customHeight="false" outlineLevel="0" collapsed="false">
      <c r="A6912" s="19" t="n">
        <v>64</v>
      </c>
      <c r="B6912" s="19" t="n">
        <f aca="false">IFERROR(VLOOKUP(A6912,Personal!$A$6:$F$112,2,FALSE()),"")</f>
        <v>0</v>
      </c>
      <c r="C6912" s="19" t="str">
        <f aca="false">IFERROR(VLOOKUP(A6912,Personal!$A$6:$F$112,3,FALSE()),"")</f>
        <v>Valls</v>
      </c>
      <c r="D6912" s="19" t="s">
        <v>102</v>
      </c>
      <c r="E6912" s="19" t="s">
        <v>115</v>
      </c>
      <c r="F6912" s="19" t="s">
        <v>116</v>
      </c>
      <c r="G6912" s="19" t="s">
        <v>291</v>
      </c>
      <c r="H6912" s="19" t="n">
        <f aca="false">IF(OR(VLOOKUP(A6912,Personal!$A$6:$F$112,5,FALSE())&lt;&gt;"Sí",N6912="No aplica"),0,'Catàleg GRAE'!D44)</f>
        <v>1</v>
      </c>
      <c r="I6912" s="20"/>
      <c r="J6912" s="20"/>
      <c r="K6912" s="20"/>
      <c r="L6912" s="21"/>
      <c r="M6912" s="21"/>
      <c r="N6912" s="20"/>
      <c r="O6912" s="20"/>
      <c r="P6912" s="19" t="str">
        <f aca="false">IF(I6912="","",I6912-H6912)</f>
        <v/>
      </c>
      <c r="Q6912" s="19" t="str">
        <f aca="true">IF(B6912="","",IF(N6912="No aplica","No aplica",IF(I6912="","Pendent",IF(N6912="Per substituir","Substituir",IF(OR(N6912="No localitzat",N6912="No lliurat"),"Reposar",IF(I6912&lt;H6912,"Reposar",IF(I6912&gt;H6912,"Revisar excedent",IF(AND(G6912="Sí",M6912&lt;&gt;"",M6912&lt;TODAY()),"EPI caducat",IF(AND(G6912="Sí",M6912&lt;&gt;"",M6912&lt;=TODAY()+90),"EPI caduca ≤90 dies",IF(OR(N6912="Deteriorat usable",N6912="Revisió necessària"),"Revisar","OK"))))))))))</f>
      </c>
      <c r="R6912" s="20"/>
    </row>
    <row r="6913" customFormat="false" ht="15" hidden="false" customHeight="false" outlineLevel="0" collapsed="false">
      <c r="A6913" s="19" t="n">
        <v>64</v>
      </c>
      <c r="B6913" s="19" t="n">
        <f aca="false">IFERROR(VLOOKUP(A6913,Personal!$A$6:$F$112,2,FALSE()),"")</f>
        <v>0</v>
      </c>
      <c r="C6913" s="19" t="str">
        <f aca="false">IFERROR(VLOOKUP(A6913,Personal!$A$6:$F$112,3,FALSE()),"")</f>
        <v>Valls</v>
      </c>
      <c r="D6913" s="19" t="s">
        <v>102</v>
      </c>
      <c r="E6913" s="19" t="s">
        <v>117</v>
      </c>
      <c r="F6913" s="19" t="s">
        <v>118</v>
      </c>
      <c r="G6913" s="19" t="s">
        <v>272</v>
      </c>
      <c r="H6913" s="19" t="n">
        <f aca="false">IF(OR(VLOOKUP(A6913,Personal!$A$6:$F$112,5,FALSE())&lt;&gt;"Sí",N6913="No aplica"),0,'Catàleg GRAE'!D45)</f>
        <v>1</v>
      </c>
      <c r="I6913" s="20"/>
      <c r="J6913" s="20"/>
      <c r="K6913" s="20"/>
      <c r="L6913" s="21"/>
      <c r="M6913" s="21"/>
      <c r="N6913" s="20"/>
      <c r="O6913" s="20"/>
      <c r="P6913" s="19" t="str">
        <f aca="false">IF(I6913="","",I6913-H6913)</f>
        <v/>
      </c>
      <c r="Q6913" s="19" t="str">
        <f aca="true">IF(B6913="","",IF(N6913="No aplica","No aplica",IF(I6913="","Pendent",IF(N6913="Per substituir","Substituir",IF(OR(N6913="No localitzat",N6913="No lliurat"),"Reposar",IF(I6913&lt;H6913,"Reposar",IF(I6913&gt;H6913,"Revisar excedent",IF(AND(G6913="Sí",M6913&lt;&gt;"",M6913&lt;TODAY()),"EPI caducat",IF(AND(G6913="Sí",M6913&lt;&gt;"",M6913&lt;=TODAY()+90),"EPI caduca ≤90 dies",IF(OR(N6913="Deteriorat usable",N6913="Revisió necessària"),"Revisar","OK"))))))))))</f>
      </c>
      <c r="R6913" s="20"/>
    </row>
    <row r="6914" customFormat="false" ht="15" hidden="false" customHeight="false" outlineLevel="0" collapsed="false">
      <c r="A6914" s="19" t="n">
        <v>64</v>
      </c>
      <c r="B6914" s="19" t="n">
        <f aca="false">IFERROR(VLOOKUP(A6914,Personal!$A$6:$F$112,2,FALSE()),"")</f>
        <v>0</v>
      </c>
      <c r="C6914" s="19" t="str">
        <f aca="false">IFERROR(VLOOKUP(A6914,Personal!$A$6:$F$112,3,FALSE()),"")</f>
        <v>Valls</v>
      </c>
      <c r="D6914" s="19" t="s">
        <v>102</v>
      </c>
      <c r="E6914" s="19" t="s">
        <v>119</v>
      </c>
      <c r="F6914" s="19" t="s">
        <v>120</v>
      </c>
      <c r="G6914" s="19" t="s">
        <v>272</v>
      </c>
      <c r="H6914" s="19" t="n">
        <f aca="false">IF(OR(VLOOKUP(A6914,Personal!$A$6:$F$112,5,FALSE())&lt;&gt;"Sí",N6914="No aplica"),0,'Catàleg GRAE'!D46)</f>
        <v>1</v>
      </c>
      <c r="I6914" s="20"/>
      <c r="J6914" s="20"/>
      <c r="K6914" s="20"/>
      <c r="L6914" s="21"/>
      <c r="M6914" s="21"/>
      <c r="N6914" s="20"/>
      <c r="O6914" s="20"/>
      <c r="P6914" s="19" t="str">
        <f aca="false">IF(I6914="","",I6914-H6914)</f>
        <v/>
      </c>
      <c r="Q6914" s="19" t="str">
        <f aca="true">IF(B6914="","",IF(N6914="No aplica","No aplica",IF(I6914="","Pendent",IF(N6914="Per substituir","Substituir",IF(OR(N6914="No localitzat",N6914="No lliurat"),"Reposar",IF(I6914&lt;H6914,"Reposar",IF(I6914&gt;H6914,"Revisar excedent",IF(AND(G6914="Sí",M6914&lt;&gt;"",M6914&lt;TODAY()),"EPI caducat",IF(AND(G6914="Sí",M6914&lt;&gt;"",M6914&lt;=TODAY()+90),"EPI caduca ≤90 dies",IF(OR(N6914="Deteriorat usable",N6914="Revisió necessària"),"Revisar","OK"))))))))))</f>
      </c>
      <c r="R6914" s="20"/>
    </row>
    <row r="6915" customFormat="false" ht="15" hidden="false" customHeight="false" outlineLevel="0" collapsed="false">
      <c r="A6915" s="19" t="n">
        <v>64</v>
      </c>
      <c r="B6915" s="19" t="n">
        <f aca="false">IFERROR(VLOOKUP(A6915,Personal!$A$6:$F$112,2,FALSE()),"")</f>
        <v>0</v>
      </c>
      <c r="C6915" s="19" t="str">
        <f aca="false">IFERROR(VLOOKUP(A6915,Personal!$A$6:$F$112,3,FALSE()),"")</f>
        <v>Valls</v>
      </c>
      <c r="D6915" s="19" t="s">
        <v>97</v>
      </c>
      <c r="E6915" s="19" t="s">
        <v>121</v>
      </c>
      <c r="F6915" s="19" t="s">
        <v>122</v>
      </c>
      <c r="G6915" s="19" t="s">
        <v>291</v>
      </c>
      <c r="H6915" s="19" t="n">
        <f aca="false">IF(OR(VLOOKUP(A6915,Personal!$A$6:$F$112,5,FALSE())&lt;&gt;"Sí",N6915="No aplica"),0,'Catàleg GRAE'!D47)</f>
        <v>1</v>
      </c>
      <c r="I6915" s="20"/>
      <c r="J6915" s="20"/>
      <c r="K6915" s="20"/>
      <c r="L6915" s="21"/>
      <c r="M6915" s="21"/>
      <c r="N6915" s="20"/>
      <c r="O6915" s="20"/>
      <c r="P6915" s="19" t="str">
        <f aca="false">IF(I6915="","",I6915-H6915)</f>
        <v/>
      </c>
      <c r="Q6915" s="19" t="str">
        <f aca="true">IF(B6915="","",IF(N6915="No aplica","No aplica",IF(I6915="","Pendent",IF(N6915="Per substituir","Substituir",IF(OR(N6915="No localitzat",N6915="No lliurat"),"Reposar",IF(I6915&lt;H6915,"Reposar",IF(I6915&gt;H6915,"Revisar excedent",IF(AND(G6915="Sí",M6915&lt;&gt;"",M6915&lt;TODAY()),"EPI caducat",IF(AND(G6915="Sí",M6915&lt;&gt;"",M6915&lt;=TODAY()+90),"EPI caduca ≤90 dies",IF(OR(N6915="Deteriorat usable",N6915="Revisió necessària"),"Revisar","OK"))))))))))</f>
      </c>
      <c r="R6915" s="20"/>
    </row>
    <row r="6916" customFormat="false" ht="15" hidden="false" customHeight="false" outlineLevel="0" collapsed="false">
      <c r="A6916" s="19" t="n">
        <v>64</v>
      </c>
      <c r="B6916" s="19" t="n">
        <f aca="false">IFERROR(VLOOKUP(A6916,Personal!$A$6:$F$112,2,FALSE()),"")</f>
        <v>0</v>
      </c>
      <c r="C6916" s="19" t="str">
        <f aca="false">IFERROR(VLOOKUP(A6916,Personal!$A$6:$F$112,3,FALSE()),"")</f>
        <v>Valls</v>
      </c>
      <c r="D6916" s="19" t="s">
        <v>97</v>
      </c>
      <c r="E6916" s="19" t="s">
        <v>123</v>
      </c>
      <c r="F6916" s="19" t="s">
        <v>124</v>
      </c>
      <c r="G6916" s="19" t="s">
        <v>291</v>
      </c>
      <c r="H6916" s="19" t="n">
        <f aca="false">IF(OR(VLOOKUP(A6916,Personal!$A$6:$F$112,5,FALSE())&lt;&gt;"Sí",N6916="No aplica"),0,'Catàleg GRAE'!D48)</f>
        <v>1</v>
      </c>
      <c r="I6916" s="20"/>
      <c r="J6916" s="20"/>
      <c r="K6916" s="20"/>
      <c r="L6916" s="21"/>
      <c r="M6916" s="21"/>
      <c r="N6916" s="20"/>
      <c r="O6916" s="20"/>
      <c r="P6916" s="19" t="str">
        <f aca="false">IF(I6916="","",I6916-H6916)</f>
        <v/>
      </c>
      <c r="Q6916" s="19" t="str">
        <f aca="true">IF(B6916="","",IF(N6916="No aplica","No aplica",IF(I6916="","Pendent",IF(N6916="Per substituir","Substituir",IF(OR(N6916="No localitzat",N6916="No lliurat"),"Reposar",IF(I6916&lt;H6916,"Reposar",IF(I6916&gt;H6916,"Revisar excedent",IF(AND(G6916="Sí",M6916&lt;&gt;"",M6916&lt;TODAY()),"EPI caducat",IF(AND(G6916="Sí",M6916&lt;&gt;"",M6916&lt;=TODAY()+90),"EPI caduca ≤90 dies",IF(OR(N6916="Deteriorat usable",N6916="Revisió necessària"),"Revisar","OK"))))))))))</f>
      </c>
      <c r="R6916" s="20"/>
    </row>
    <row r="6917" customFormat="false" ht="15" hidden="false" customHeight="false" outlineLevel="0" collapsed="false">
      <c r="A6917" s="19" t="n">
        <v>64</v>
      </c>
      <c r="B6917" s="19" t="n">
        <f aca="false">IFERROR(VLOOKUP(A6917,Personal!$A$6:$F$112,2,FALSE()),"")</f>
        <v>0</v>
      </c>
      <c r="C6917" s="19" t="str">
        <f aca="false">IFERROR(VLOOKUP(A6917,Personal!$A$6:$F$112,3,FALSE()),"")</f>
        <v>Valls</v>
      </c>
      <c r="D6917" s="19" t="s">
        <v>125</v>
      </c>
      <c r="E6917" s="19" t="s">
        <v>126</v>
      </c>
      <c r="F6917" s="19" t="s">
        <v>127</v>
      </c>
      <c r="G6917" s="19" t="s">
        <v>272</v>
      </c>
      <c r="H6917" s="19" t="n">
        <f aca="false">IF(OR(VLOOKUP(A6917,Personal!$A$6:$F$112,5,FALSE())&lt;&gt;"Sí",N6917="No aplica"),0,'Catàleg GRAE'!D49)</f>
        <v>1</v>
      </c>
      <c r="I6917" s="20"/>
      <c r="J6917" s="20"/>
      <c r="K6917" s="20"/>
      <c r="L6917" s="21"/>
      <c r="M6917" s="21"/>
      <c r="N6917" s="20"/>
      <c r="O6917" s="20"/>
      <c r="P6917" s="19" t="str">
        <f aca="false">IF(I6917="","",I6917-H6917)</f>
        <v/>
      </c>
      <c r="Q6917" s="19" t="str">
        <f aca="true">IF(B6917="","",IF(N6917="No aplica","No aplica",IF(I6917="","Pendent",IF(N6917="Per substituir","Substituir",IF(OR(N6917="No localitzat",N6917="No lliurat"),"Reposar",IF(I6917&lt;H6917,"Reposar",IF(I6917&gt;H6917,"Revisar excedent",IF(AND(G6917="Sí",M6917&lt;&gt;"",M6917&lt;TODAY()),"EPI caducat",IF(AND(G6917="Sí",M6917&lt;&gt;"",M6917&lt;=TODAY()+90),"EPI caduca ≤90 dies",IF(OR(N6917="Deteriorat usable",N6917="Revisió necessària"),"Revisar","OK"))))))))))</f>
      </c>
      <c r="R6917" s="20"/>
    </row>
    <row r="6918" customFormat="false" ht="15" hidden="false" customHeight="false" outlineLevel="0" collapsed="false">
      <c r="A6918" s="19" t="n">
        <v>64</v>
      </c>
      <c r="B6918" s="19" t="n">
        <f aca="false">IFERROR(VLOOKUP(A6918,Personal!$A$6:$F$112,2,FALSE()),"")</f>
        <v>0</v>
      </c>
      <c r="C6918" s="19" t="str">
        <f aca="false">IFERROR(VLOOKUP(A6918,Personal!$A$6:$F$112,3,FALSE()),"")</f>
        <v>Valls</v>
      </c>
      <c r="D6918" s="19" t="s">
        <v>125</v>
      </c>
      <c r="E6918" s="19" t="s">
        <v>128</v>
      </c>
      <c r="F6918" s="19" t="s">
        <v>129</v>
      </c>
      <c r="G6918" s="19" t="s">
        <v>272</v>
      </c>
      <c r="H6918" s="19" t="n">
        <f aca="false">IF(OR(VLOOKUP(A6918,Personal!$A$6:$F$112,5,FALSE())&lt;&gt;"Sí",N6918="No aplica"),0,'Catàleg GRAE'!D50)</f>
        <v>1</v>
      </c>
      <c r="I6918" s="20"/>
      <c r="J6918" s="20"/>
      <c r="K6918" s="20"/>
      <c r="L6918" s="21"/>
      <c r="M6918" s="21"/>
      <c r="N6918" s="20"/>
      <c r="O6918" s="20"/>
      <c r="P6918" s="19" t="str">
        <f aca="false">IF(I6918="","",I6918-H6918)</f>
        <v/>
      </c>
      <c r="Q6918" s="19" t="str">
        <f aca="true">IF(B6918="","",IF(N6918="No aplica","No aplica",IF(I6918="","Pendent",IF(N6918="Per substituir","Substituir",IF(OR(N6918="No localitzat",N6918="No lliurat"),"Reposar",IF(I6918&lt;H6918,"Reposar",IF(I6918&gt;H6918,"Revisar excedent",IF(AND(G6918="Sí",M6918&lt;&gt;"",M6918&lt;TODAY()),"EPI caducat",IF(AND(G6918="Sí",M6918&lt;&gt;"",M6918&lt;=TODAY()+90),"EPI caduca ≤90 dies",IF(OR(N6918="Deteriorat usable",N6918="Revisió necessària"),"Revisar","OK"))))))))))</f>
      </c>
      <c r="R6918" s="20"/>
    </row>
    <row r="6919" customFormat="false" ht="15" hidden="false" customHeight="false" outlineLevel="0" collapsed="false">
      <c r="A6919" s="19" t="n">
        <v>64</v>
      </c>
      <c r="B6919" s="19" t="n">
        <f aca="false">IFERROR(VLOOKUP(A6919,Personal!$A$6:$F$112,2,FALSE()),"")</f>
        <v>0</v>
      </c>
      <c r="C6919" s="19" t="str">
        <f aca="false">IFERROR(VLOOKUP(A6919,Personal!$A$6:$F$112,3,FALSE()),"")</f>
        <v>Valls</v>
      </c>
      <c r="D6919" s="19" t="s">
        <v>125</v>
      </c>
      <c r="E6919" s="19" t="s">
        <v>130</v>
      </c>
      <c r="F6919" s="19" t="s">
        <v>131</v>
      </c>
      <c r="G6919" s="19" t="s">
        <v>291</v>
      </c>
      <c r="H6919" s="19" t="n">
        <f aca="false">IF(OR(VLOOKUP(A6919,Personal!$A$6:$F$112,5,FALSE())&lt;&gt;"Sí",N6919="No aplica"),0,'Catàleg GRAE'!D51)</f>
        <v>1</v>
      </c>
      <c r="I6919" s="20"/>
      <c r="J6919" s="20"/>
      <c r="K6919" s="20"/>
      <c r="L6919" s="21"/>
      <c r="M6919" s="21"/>
      <c r="N6919" s="20"/>
      <c r="O6919" s="20"/>
      <c r="P6919" s="19" t="str">
        <f aca="false">IF(I6919="","",I6919-H6919)</f>
        <v/>
      </c>
      <c r="Q6919" s="19" t="str">
        <f aca="true">IF(B6919="","",IF(N6919="No aplica","No aplica",IF(I6919="","Pendent",IF(N6919="Per substituir","Substituir",IF(OR(N6919="No localitzat",N6919="No lliurat"),"Reposar",IF(I6919&lt;H6919,"Reposar",IF(I6919&gt;H6919,"Revisar excedent",IF(AND(G6919="Sí",M6919&lt;&gt;"",M6919&lt;TODAY()),"EPI caducat",IF(AND(G6919="Sí",M6919&lt;&gt;"",M6919&lt;=TODAY()+90),"EPI caduca ≤90 dies",IF(OR(N6919="Deteriorat usable",N6919="Revisió necessària"),"Revisar","OK"))))))))))</f>
      </c>
      <c r="R6919" s="20"/>
    </row>
    <row r="6920" customFormat="false" ht="15" hidden="false" customHeight="false" outlineLevel="0" collapsed="false">
      <c r="A6920" s="19" t="n">
        <v>64</v>
      </c>
      <c r="B6920" s="19" t="n">
        <f aca="false">IFERROR(VLOOKUP(A6920,Personal!$A$6:$F$112,2,FALSE()),"")</f>
        <v>0</v>
      </c>
      <c r="C6920" s="19" t="str">
        <f aca="false">IFERROR(VLOOKUP(A6920,Personal!$A$6:$F$112,3,FALSE()),"")</f>
        <v>Valls</v>
      </c>
      <c r="D6920" s="19" t="s">
        <v>132</v>
      </c>
      <c r="E6920" s="19" t="s">
        <v>133</v>
      </c>
      <c r="F6920" s="19" t="s">
        <v>134</v>
      </c>
      <c r="G6920" s="19" t="s">
        <v>291</v>
      </c>
      <c r="H6920" s="19" t="n">
        <f aca="false">IF(OR(VLOOKUP(A6920,Personal!$A$6:$F$112,5,FALSE())&lt;&gt;"Sí",N6920="No aplica"),0,'Catàleg GRAE'!D52)</f>
        <v>1</v>
      </c>
      <c r="I6920" s="20"/>
      <c r="J6920" s="20"/>
      <c r="K6920" s="20"/>
      <c r="L6920" s="21"/>
      <c r="M6920" s="21"/>
      <c r="N6920" s="20"/>
      <c r="O6920" s="20"/>
      <c r="P6920" s="19" t="str">
        <f aca="false">IF(I6920="","",I6920-H6920)</f>
        <v/>
      </c>
      <c r="Q6920" s="19" t="str">
        <f aca="true">IF(B6920="","",IF(N6920="No aplica","No aplica",IF(I6920="","Pendent",IF(N6920="Per substituir","Substituir",IF(OR(N6920="No localitzat",N6920="No lliurat"),"Reposar",IF(I6920&lt;H6920,"Reposar",IF(I6920&gt;H6920,"Revisar excedent",IF(AND(G6920="Sí",M6920&lt;&gt;"",M6920&lt;TODAY()),"EPI caducat",IF(AND(G6920="Sí",M6920&lt;&gt;"",M6920&lt;=TODAY()+90),"EPI caduca ≤90 dies",IF(OR(N6920="Deteriorat usable",N6920="Revisió necessària"),"Revisar","OK"))))))))))</f>
      </c>
      <c r="R6920" s="20"/>
    </row>
    <row r="6921" customFormat="false" ht="15" hidden="false" customHeight="false" outlineLevel="0" collapsed="false">
      <c r="A6921" s="19" t="n">
        <v>64</v>
      </c>
      <c r="B6921" s="19" t="n">
        <f aca="false">IFERROR(VLOOKUP(A6921,Personal!$A$6:$F$112,2,FALSE()),"")</f>
        <v>0</v>
      </c>
      <c r="C6921" s="19" t="str">
        <f aca="false">IFERROR(VLOOKUP(A6921,Personal!$A$6:$F$112,3,FALSE()),"")</f>
        <v>Valls</v>
      </c>
      <c r="D6921" s="19" t="s">
        <v>94</v>
      </c>
      <c r="E6921" s="19" t="s">
        <v>135</v>
      </c>
      <c r="F6921" s="19" t="s">
        <v>136</v>
      </c>
      <c r="G6921" s="19" t="s">
        <v>291</v>
      </c>
      <c r="H6921" s="19" t="n">
        <f aca="false">IF(OR(VLOOKUP(A6921,Personal!$A$6:$F$112,5,FALSE())&lt;&gt;"Sí",N6921="No aplica"),0,'Catàleg GRAE'!D53)</f>
        <v>1</v>
      </c>
      <c r="I6921" s="20"/>
      <c r="J6921" s="20"/>
      <c r="K6921" s="20"/>
      <c r="L6921" s="21"/>
      <c r="M6921" s="21"/>
      <c r="N6921" s="20"/>
      <c r="O6921" s="20"/>
      <c r="P6921" s="19" t="str">
        <f aca="false">IF(I6921="","",I6921-H6921)</f>
        <v/>
      </c>
      <c r="Q6921" s="19" t="str">
        <f aca="true">IF(B6921="","",IF(N6921="No aplica","No aplica",IF(I6921="","Pendent",IF(N6921="Per substituir","Substituir",IF(OR(N6921="No localitzat",N6921="No lliurat"),"Reposar",IF(I6921&lt;H6921,"Reposar",IF(I6921&gt;H6921,"Revisar excedent",IF(AND(G6921="Sí",M6921&lt;&gt;"",M6921&lt;TODAY()),"EPI caducat",IF(AND(G6921="Sí",M6921&lt;&gt;"",M6921&lt;=TODAY()+90),"EPI caduca ≤90 dies",IF(OR(N6921="Deteriorat usable",N6921="Revisió necessària"),"Revisar","OK"))))))))))</f>
      </c>
      <c r="R6921" s="20"/>
    </row>
    <row r="6922" customFormat="false" ht="15" hidden="false" customHeight="false" outlineLevel="0" collapsed="false">
      <c r="A6922" s="19" t="n">
        <v>64</v>
      </c>
      <c r="B6922" s="19" t="n">
        <f aca="false">IFERROR(VLOOKUP(A6922,Personal!$A$6:$F$112,2,FALSE()),"")</f>
        <v>0</v>
      </c>
      <c r="C6922" s="19" t="str">
        <f aca="false">IFERROR(VLOOKUP(A6922,Personal!$A$6:$F$112,3,FALSE()),"")</f>
        <v>Valls</v>
      </c>
      <c r="D6922" s="19" t="s">
        <v>137</v>
      </c>
      <c r="E6922" s="19" t="s">
        <v>138</v>
      </c>
      <c r="F6922" s="19" t="s">
        <v>139</v>
      </c>
      <c r="G6922" s="19" t="s">
        <v>291</v>
      </c>
      <c r="H6922" s="19" t="n">
        <f aca="false">IF(OR(VLOOKUP(A6922,Personal!$A$6:$F$112,5,FALSE())&lt;&gt;"Sí",N6922="No aplica"),0,'Catàleg GRAE'!D54)</f>
        <v>1</v>
      </c>
      <c r="I6922" s="20"/>
      <c r="J6922" s="20"/>
      <c r="K6922" s="20"/>
      <c r="L6922" s="21"/>
      <c r="M6922" s="21"/>
      <c r="N6922" s="20"/>
      <c r="O6922" s="20"/>
      <c r="P6922" s="19" t="str">
        <f aca="false">IF(I6922="","",I6922-H6922)</f>
        <v/>
      </c>
      <c r="Q6922" s="19" t="str">
        <f aca="true">IF(B6922="","",IF(N6922="No aplica","No aplica",IF(I6922="","Pendent",IF(N6922="Per substituir","Substituir",IF(OR(N6922="No localitzat",N6922="No lliurat"),"Reposar",IF(I6922&lt;H6922,"Reposar",IF(I6922&gt;H6922,"Revisar excedent",IF(AND(G6922="Sí",M6922&lt;&gt;"",M6922&lt;TODAY()),"EPI caducat",IF(AND(G6922="Sí",M6922&lt;&gt;"",M6922&lt;=TODAY()+90),"EPI caduca ≤90 dies",IF(OR(N6922="Deteriorat usable",N6922="Revisió necessària"),"Revisar","OK"))))))))))</f>
      </c>
      <c r="R6922" s="20"/>
    </row>
    <row r="6923" customFormat="false" ht="15" hidden="false" customHeight="false" outlineLevel="0" collapsed="false">
      <c r="A6923" s="19" t="n">
        <v>64</v>
      </c>
      <c r="B6923" s="19" t="n">
        <f aca="false">IFERROR(VLOOKUP(A6923,Personal!$A$6:$F$112,2,FALSE()),"")</f>
        <v>0</v>
      </c>
      <c r="C6923" s="19" t="str">
        <f aca="false">IFERROR(VLOOKUP(A6923,Personal!$A$6:$F$112,3,FALSE()),"")</f>
        <v>Valls</v>
      </c>
      <c r="D6923" s="19" t="s">
        <v>94</v>
      </c>
      <c r="E6923" s="19" t="s">
        <v>140</v>
      </c>
      <c r="F6923" s="19" t="s">
        <v>141</v>
      </c>
      <c r="G6923" s="19" t="s">
        <v>291</v>
      </c>
      <c r="H6923" s="19" t="n">
        <f aca="false">IF(OR(VLOOKUP(A6923,Personal!$A$6:$F$112,5,FALSE())&lt;&gt;"Sí",N6923="No aplica"),0,'Catàleg GRAE'!D55)</f>
        <v>1</v>
      </c>
      <c r="I6923" s="20"/>
      <c r="J6923" s="20"/>
      <c r="K6923" s="20"/>
      <c r="L6923" s="21"/>
      <c r="M6923" s="21"/>
      <c r="N6923" s="20"/>
      <c r="O6923" s="20"/>
      <c r="P6923" s="19" t="str">
        <f aca="false">IF(I6923="","",I6923-H6923)</f>
        <v/>
      </c>
      <c r="Q6923" s="19" t="str">
        <f aca="true">IF(B6923="","",IF(N6923="No aplica","No aplica",IF(I6923="","Pendent",IF(N6923="Per substituir","Substituir",IF(OR(N6923="No localitzat",N6923="No lliurat"),"Reposar",IF(I6923&lt;H6923,"Reposar",IF(I6923&gt;H6923,"Revisar excedent",IF(AND(G6923="Sí",M6923&lt;&gt;"",M6923&lt;TODAY()),"EPI caducat",IF(AND(G6923="Sí",M6923&lt;&gt;"",M6923&lt;=TODAY()+90),"EPI caduca ≤90 dies",IF(OR(N6923="Deteriorat usable",N6923="Revisió necessària"),"Revisar","OK"))))))))))</f>
      </c>
      <c r="R6923" s="20"/>
    </row>
    <row r="6924" customFormat="false" ht="15" hidden="false" customHeight="false" outlineLevel="0" collapsed="false">
      <c r="A6924" s="19" t="n">
        <v>64</v>
      </c>
      <c r="B6924" s="19" t="n">
        <f aca="false">IFERROR(VLOOKUP(A6924,Personal!$A$6:$F$112,2,FALSE()),"")</f>
        <v>0</v>
      </c>
      <c r="C6924" s="19" t="str">
        <f aca="false">IFERROR(VLOOKUP(A6924,Personal!$A$6:$F$112,3,FALSE()),"")</f>
        <v>Valls</v>
      </c>
      <c r="D6924" s="19" t="s">
        <v>142</v>
      </c>
      <c r="E6924" s="19" t="s">
        <v>143</v>
      </c>
      <c r="F6924" s="19" t="s">
        <v>144</v>
      </c>
      <c r="G6924" s="19" t="s">
        <v>291</v>
      </c>
      <c r="H6924" s="19" t="n">
        <f aca="false">IF(OR(VLOOKUP(A6924,Personal!$A$6:$F$112,5,FALSE())&lt;&gt;"Sí",N6924="No aplica"),0,'Catàleg GRAE'!D56)</f>
        <v>1</v>
      </c>
      <c r="I6924" s="20"/>
      <c r="J6924" s="20"/>
      <c r="K6924" s="20"/>
      <c r="L6924" s="21"/>
      <c r="M6924" s="21"/>
      <c r="N6924" s="20"/>
      <c r="O6924" s="20"/>
      <c r="P6924" s="19" t="str">
        <f aca="false">IF(I6924="","",I6924-H6924)</f>
        <v/>
      </c>
      <c r="Q6924" s="19" t="str">
        <f aca="true">IF(B6924="","",IF(N6924="No aplica","No aplica",IF(I6924="","Pendent",IF(N6924="Per substituir","Substituir",IF(OR(N6924="No localitzat",N6924="No lliurat"),"Reposar",IF(I6924&lt;H6924,"Reposar",IF(I6924&gt;H6924,"Revisar excedent",IF(AND(G6924="Sí",M6924&lt;&gt;"",M6924&lt;TODAY()),"EPI caducat",IF(AND(G6924="Sí",M6924&lt;&gt;"",M6924&lt;=TODAY()+90),"EPI caduca ≤90 dies",IF(OR(N6924="Deteriorat usable",N6924="Revisió necessària"),"Revisar","OK"))))))))))</f>
      </c>
      <c r="R6924" s="20"/>
    </row>
    <row r="6925" customFormat="false" ht="15" hidden="false" customHeight="false" outlineLevel="0" collapsed="false">
      <c r="A6925" s="19" t="n">
        <v>64</v>
      </c>
      <c r="B6925" s="19" t="n">
        <f aca="false">IFERROR(VLOOKUP(A6925,Personal!$A$6:$F$112,2,FALSE()),"")</f>
        <v>0</v>
      </c>
      <c r="C6925" s="19" t="str">
        <f aca="false">IFERROR(VLOOKUP(A6925,Personal!$A$6:$F$112,3,FALSE()),"")</f>
        <v>Valls</v>
      </c>
      <c r="D6925" s="19" t="s">
        <v>112</v>
      </c>
      <c r="E6925" s="19" t="s">
        <v>145</v>
      </c>
      <c r="F6925" s="19" t="s">
        <v>146</v>
      </c>
      <c r="G6925" s="19" t="s">
        <v>291</v>
      </c>
      <c r="H6925" s="19" t="n">
        <f aca="false">IF(OR(VLOOKUP(A6925,Personal!$A$6:$F$112,5,FALSE())&lt;&gt;"Sí",N6925="No aplica"),0,'Catàleg GRAE'!D57)</f>
        <v>1</v>
      </c>
      <c r="I6925" s="20"/>
      <c r="J6925" s="20"/>
      <c r="K6925" s="20"/>
      <c r="L6925" s="21"/>
      <c r="M6925" s="21"/>
      <c r="N6925" s="20"/>
      <c r="O6925" s="20"/>
      <c r="P6925" s="19" t="str">
        <f aca="false">IF(I6925="","",I6925-H6925)</f>
        <v/>
      </c>
      <c r="Q6925" s="19" t="str">
        <f aca="true">IF(B6925="","",IF(N6925="No aplica","No aplica",IF(I6925="","Pendent",IF(N6925="Per substituir","Substituir",IF(OR(N6925="No localitzat",N6925="No lliurat"),"Reposar",IF(I6925&lt;H6925,"Reposar",IF(I6925&gt;H6925,"Revisar excedent",IF(AND(G6925="Sí",M6925&lt;&gt;"",M6925&lt;TODAY()),"EPI caducat",IF(AND(G6925="Sí",M6925&lt;&gt;"",M6925&lt;=TODAY()+90),"EPI caduca ≤90 dies",IF(OR(N6925="Deteriorat usable",N6925="Revisió necessària"),"Revisar","OK"))))))))))</f>
      </c>
      <c r="R6925" s="20"/>
    </row>
    <row r="6926" customFormat="false" ht="15" hidden="false" customHeight="false" outlineLevel="0" collapsed="false">
      <c r="A6926" s="19" t="n">
        <v>64</v>
      </c>
      <c r="B6926" s="19" t="n">
        <f aca="false">IFERROR(VLOOKUP(A6926,Personal!$A$6:$F$112,2,FALSE()),"")</f>
        <v>0</v>
      </c>
      <c r="C6926" s="19" t="str">
        <f aca="false">IFERROR(VLOOKUP(A6926,Personal!$A$6:$F$112,3,FALSE()),"")</f>
        <v>Valls</v>
      </c>
      <c r="D6926" s="19" t="s">
        <v>137</v>
      </c>
      <c r="E6926" s="19" t="s">
        <v>147</v>
      </c>
      <c r="F6926" s="19" t="s">
        <v>148</v>
      </c>
      <c r="G6926" s="19" t="s">
        <v>291</v>
      </c>
      <c r="H6926" s="19" t="n">
        <f aca="false">IF(OR(VLOOKUP(A6926,Personal!$A$6:$F$112,5,FALSE())&lt;&gt;"Sí",N6926="No aplica"),0,'Catàleg GRAE'!D58)</f>
        <v>1</v>
      </c>
      <c r="I6926" s="20"/>
      <c r="J6926" s="20"/>
      <c r="K6926" s="20"/>
      <c r="L6926" s="21"/>
      <c r="M6926" s="21"/>
      <c r="N6926" s="20"/>
      <c r="O6926" s="20"/>
      <c r="P6926" s="19" t="str">
        <f aca="false">IF(I6926="","",I6926-H6926)</f>
        <v/>
      </c>
      <c r="Q6926" s="19" t="str">
        <f aca="true">IF(B6926="","",IF(N6926="No aplica","No aplica",IF(I6926="","Pendent",IF(N6926="Per substituir","Substituir",IF(OR(N6926="No localitzat",N6926="No lliurat"),"Reposar",IF(I6926&lt;H6926,"Reposar",IF(I6926&gt;H6926,"Revisar excedent",IF(AND(G6926="Sí",M6926&lt;&gt;"",M6926&lt;TODAY()),"EPI caducat",IF(AND(G6926="Sí",M6926&lt;&gt;"",M6926&lt;=TODAY()+90),"EPI caduca ≤90 dies",IF(OR(N6926="Deteriorat usable",N6926="Revisió necessària"),"Revisar","OK"))))))))))</f>
      </c>
      <c r="R6926" s="20"/>
    </row>
    <row r="6927" customFormat="false" ht="15" hidden="false" customHeight="false" outlineLevel="0" collapsed="false">
      <c r="A6927" s="19" t="n">
        <v>64</v>
      </c>
      <c r="B6927" s="19" t="n">
        <f aca="false">IFERROR(VLOOKUP(A6927,Personal!$A$6:$F$112,2,FALSE()),"")</f>
        <v>0</v>
      </c>
      <c r="C6927" s="19" t="str">
        <f aca="false">IFERROR(VLOOKUP(A6927,Personal!$A$6:$F$112,3,FALSE()),"")</f>
        <v>Valls</v>
      </c>
      <c r="D6927" s="19" t="s">
        <v>125</v>
      </c>
      <c r="E6927" s="19" t="s">
        <v>149</v>
      </c>
      <c r="F6927" s="19" t="s">
        <v>150</v>
      </c>
      <c r="G6927" s="19" t="s">
        <v>291</v>
      </c>
      <c r="H6927" s="19" t="n">
        <f aca="false">IF(OR(VLOOKUP(A6927,Personal!$A$6:$F$112,5,FALSE())&lt;&gt;"Sí",N6927="No aplica"),0,'Catàleg GRAE'!D59)</f>
        <v>1</v>
      </c>
      <c r="I6927" s="20"/>
      <c r="J6927" s="20"/>
      <c r="K6927" s="20"/>
      <c r="L6927" s="21"/>
      <c r="M6927" s="21"/>
      <c r="N6927" s="20"/>
      <c r="O6927" s="20"/>
      <c r="P6927" s="19" t="str">
        <f aca="false">IF(I6927="","",I6927-H6927)</f>
        <v/>
      </c>
      <c r="Q6927" s="19" t="str">
        <f aca="true">IF(B6927="","",IF(N6927="No aplica","No aplica",IF(I6927="","Pendent",IF(N6927="Per substituir","Substituir",IF(OR(N6927="No localitzat",N6927="No lliurat"),"Reposar",IF(I6927&lt;H6927,"Reposar",IF(I6927&gt;H6927,"Revisar excedent",IF(AND(G6927="Sí",M6927&lt;&gt;"",M6927&lt;TODAY()),"EPI caducat",IF(AND(G6927="Sí",M6927&lt;&gt;"",M6927&lt;=TODAY()+90),"EPI caduca ≤90 dies",IF(OR(N6927="Deteriorat usable",N6927="Revisió necessària"),"Revisar","OK"))))))))))</f>
      </c>
      <c r="R6927" s="20"/>
    </row>
    <row r="6928" customFormat="false" ht="15" hidden="false" customHeight="false" outlineLevel="0" collapsed="false">
      <c r="A6928" s="19" t="n">
        <v>64</v>
      </c>
      <c r="B6928" s="19" t="n">
        <f aca="false">IFERROR(VLOOKUP(A6928,Personal!$A$6:$F$112,2,FALSE()),"")</f>
        <v>0</v>
      </c>
      <c r="C6928" s="19" t="str">
        <f aca="false">IFERROR(VLOOKUP(A6928,Personal!$A$6:$F$112,3,FALSE()),"")</f>
        <v>Valls</v>
      </c>
      <c r="D6928" s="19" t="s">
        <v>125</v>
      </c>
      <c r="E6928" s="19" t="s">
        <v>151</v>
      </c>
      <c r="F6928" s="19" t="s">
        <v>152</v>
      </c>
      <c r="G6928" s="19" t="s">
        <v>291</v>
      </c>
      <c r="H6928" s="19" t="n">
        <f aca="false">IF(OR(VLOOKUP(A6928,Personal!$A$6:$F$112,5,FALSE())&lt;&gt;"Sí",N6928="No aplica"),0,'Catàleg GRAE'!D60)</f>
        <v>1</v>
      </c>
      <c r="I6928" s="20"/>
      <c r="J6928" s="20"/>
      <c r="K6928" s="20"/>
      <c r="L6928" s="21"/>
      <c r="M6928" s="21"/>
      <c r="N6928" s="20"/>
      <c r="O6928" s="20"/>
      <c r="P6928" s="19" t="str">
        <f aca="false">IF(I6928="","",I6928-H6928)</f>
        <v/>
      </c>
      <c r="Q6928" s="19" t="str">
        <f aca="true">IF(B6928="","",IF(N6928="No aplica","No aplica",IF(I6928="","Pendent",IF(N6928="Per substituir","Substituir",IF(OR(N6928="No localitzat",N6928="No lliurat"),"Reposar",IF(I6928&lt;H6928,"Reposar",IF(I6928&gt;H6928,"Revisar excedent",IF(AND(G6928="Sí",M6928&lt;&gt;"",M6928&lt;TODAY()),"EPI caducat",IF(AND(G6928="Sí",M6928&lt;&gt;"",M6928&lt;=TODAY()+90),"EPI caduca ≤90 dies",IF(OR(N6928="Deteriorat usable",N6928="Revisió necessària"),"Revisar","OK"))))))))))</f>
      </c>
      <c r="R6928" s="20"/>
    </row>
    <row r="6929" customFormat="false" ht="15" hidden="false" customHeight="false" outlineLevel="0" collapsed="false">
      <c r="A6929" s="19" t="n">
        <v>64</v>
      </c>
      <c r="B6929" s="19" t="n">
        <f aca="false">IFERROR(VLOOKUP(A6929,Personal!$A$6:$F$112,2,FALSE()),"")</f>
        <v>0</v>
      </c>
      <c r="C6929" s="19" t="str">
        <f aca="false">IFERROR(VLOOKUP(A6929,Personal!$A$6:$F$112,3,FALSE()),"")</f>
        <v>Valls</v>
      </c>
      <c r="D6929" s="19" t="s">
        <v>153</v>
      </c>
      <c r="E6929" s="19" t="s">
        <v>154</v>
      </c>
      <c r="F6929" s="19" t="s">
        <v>155</v>
      </c>
      <c r="G6929" s="19" t="s">
        <v>291</v>
      </c>
      <c r="H6929" s="19" t="n">
        <f aca="false">IF(OR(VLOOKUP(A6929,Personal!$A$6:$F$112,5,FALSE())&lt;&gt;"Sí",N6929="No aplica"),0,'Catàleg GRAE'!D61)</f>
        <v>1</v>
      </c>
      <c r="I6929" s="20"/>
      <c r="J6929" s="20"/>
      <c r="K6929" s="20"/>
      <c r="L6929" s="21"/>
      <c r="M6929" s="21"/>
      <c r="N6929" s="20"/>
      <c r="O6929" s="20"/>
      <c r="P6929" s="19" t="str">
        <f aca="false">IF(I6929="","",I6929-H6929)</f>
        <v/>
      </c>
      <c r="Q6929" s="19" t="str">
        <f aca="true">IF(B6929="","",IF(N6929="No aplica","No aplica",IF(I6929="","Pendent",IF(N6929="Per substituir","Substituir",IF(OR(N6929="No localitzat",N6929="No lliurat"),"Reposar",IF(I6929&lt;H6929,"Reposar",IF(I6929&gt;H6929,"Revisar excedent",IF(AND(G6929="Sí",M6929&lt;&gt;"",M6929&lt;TODAY()),"EPI caducat",IF(AND(G6929="Sí",M6929&lt;&gt;"",M6929&lt;=TODAY()+90),"EPI caduca ≤90 dies",IF(OR(N6929="Deteriorat usable",N6929="Revisió necessària"),"Revisar","OK"))))))))))</f>
      </c>
      <c r="R6929" s="20"/>
    </row>
    <row r="6930" customFormat="false" ht="15" hidden="false" customHeight="false" outlineLevel="0" collapsed="false">
      <c r="A6930" s="19" t="n">
        <v>64</v>
      </c>
      <c r="B6930" s="19" t="n">
        <f aca="false">IFERROR(VLOOKUP(A6930,Personal!$A$6:$F$112,2,FALSE()),"")</f>
        <v>0</v>
      </c>
      <c r="C6930" s="19" t="str">
        <f aca="false">IFERROR(VLOOKUP(A6930,Personal!$A$6:$F$112,3,FALSE()),"")</f>
        <v>Valls</v>
      </c>
      <c r="D6930" s="19" t="s">
        <v>37</v>
      </c>
      <c r="E6930" s="19" t="s">
        <v>156</v>
      </c>
      <c r="F6930" s="19" t="s">
        <v>157</v>
      </c>
      <c r="G6930" s="19" t="s">
        <v>291</v>
      </c>
      <c r="H6930" s="19" t="n">
        <f aca="false">IF(OR(VLOOKUP(A6930,Personal!$A$6:$F$112,5,FALSE())&lt;&gt;"Sí",N6930="No aplica"),0,'Catàleg GRAE'!D62)</f>
        <v>1</v>
      </c>
      <c r="I6930" s="20"/>
      <c r="J6930" s="20"/>
      <c r="K6930" s="20"/>
      <c r="L6930" s="21"/>
      <c r="M6930" s="21"/>
      <c r="N6930" s="20"/>
      <c r="O6930" s="20"/>
      <c r="P6930" s="19" t="str">
        <f aca="false">IF(I6930="","",I6930-H6930)</f>
        <v/>
      </c>
      <c r="Q6930" s="19" t="str">
        <f aca="true">IF(B6930="","",IF(N6930="No aplica","No aplica",IF(I6930="","Pendent",IF(N6930="Per substituir","Substituir",IF(OR(N6930="No localitzat",N6930="No lliurat"),"Reposar",IF(I6930&lt;H6930,"Reposar",IF(I6930&gt;H6930,"Revisar excedent",IF(AND(G6930="Sí",M6930&lt;&gt;"",M6930&lt;TODAY()),"EPI caducat",IF(AND(G6930="Sí",M6930&lt;&gt;"",M6930&lt;=TODAY()+90),"EPI caduca ≤90 dies",IF(OR(N6930="Deteriorat usable",N6930="Revisió necessària"),"Revisar","OK"))))))))))</f>
      </c>
      <c r="R6930" s="20"/>
    </row>
    <row r="6931" customFormat="false" ht="15" hidden="false" customHeight="false" outlineLevel="0" collapsed="false">
      <c r="A6931" s="19" t="n">
        <v>64</v>
      </c>
      <c r="B6931" s="19" t="n">
        <f aca="false">IFERROR(VLOOKUP(A6931,Personal!$A$6:$F$112,2,FALSE()),"")</f>
        <v>0</v>
      </c>
      <c r="C6931" s="19" t="str">
        <f aca="false">IFERROR(VLOOKUP(A6931,Personal!$A$6:$F$112,3,FALSE()),"")</f>
        <v>Valls</v>
      </c>
      <c r="D6931" s="19" t="s">
        <v>37</v>
      </c>
      <c r="E6931" s="19" t="s">
        <v>158</v>
      </c>
      <c r="F6931" s="19" t="s">
        <v>159</v>
      </c>
      <c r="G6931" s="19" t="s">
        <v>291</v>
      </c>
      <c r="H6931" s="19" t="n">
        <f aca="false">IF(OR(VLOOKUP(A6931,Personal!$A$6:$F$112,5,FALSE())&lt;&gt;"Sí",N6931="No aplica"),0,'Catàleg GRAE'!D63)</f>
        <v>1</v>
      </c>
      <c r="I6931" s="20"/>
      <c r="J6931" s="20"/>
      <c r="K6931" s="20"/>
      <c r="L6931" s="21"/>
      <c r="M6931" s="21"/>
      <c r="N6931" s="20"/>
      <c r="O6931" s="20"/>
      <c r="P6931" s="19" t="str">
        <f aca="false">IF(I6931="","",I6931-H6931)</f>
        <v/>
      </c>
      <c r="Q6931" s="19" t="str">
        <f aca="true">IF(B6931="","",IF(N6931="No aplica","No aplica",IF(I6931="","Pendent",IF(N6931="Per substituir","Substituir",IF(OR(N6931="No localitzat",N6931="No lliurat"),"Reposar",IF(I6931&lt;H6931,"Reposar",IF(I6931&gt;H6931,"Revisar excedent",IF(AND(G6931="Sí",M6931&lt;&gt;"",M6931&lt;TODAY()),"EPI caducat",IF(AND(G6931="Sí",M6931&lt;&gt;"",M6931&lt;=TODAY()+90),"EPI caduca ≤90 dies",IF(OR(N6931="Deteriorat usable",N6931="Revisió necessària"),"Revisar","OK"))))))))))</f>
      </c>
      <c r="R6931" s="20"/>
    </row>
    <row r="6932" customFormat="false" ht="15" hidden="false" customHeight="false" outlineLevel="0" collapsed="false">
      <c r="A6932" s="19" t="n">
        <v>64</v>
      </c>
      <c r="B6932" s="19" t="n">
        <f aca="false">IFERROR(VLOOKUP(A6932,Personal!$A$6:$F$112,2,FALSE()),"")</f>
        <v>0</v>
      </c>
      <c r="C6932" s="19" t="str">
        <f aca="false">IFERROR(VLOOKUP(A6932,Personal!$A$6:$F$112,3,FALSE()),"")</f>
        <v>Valls</v>
      </c>
      <c r="D6932" s="19" t="s">
        <v>160</v>
      </c>
      <c r="E6932" s="19" t="s">
        <v>161</v>
      </c>
      <c r="F6932" s="19" t="s">
        <v>162</v>
      </c>
      <c r="G6932" s="19" t="s">
        <v>291</v>
      </c>
      <c r="H6932" s="19" t="n">
        <f aca="false">IF(OR(VLOOKUP(A6932,Personal!$A$6:$F$112,5,FALSE())&lt;&gt;"Sí",N6932="No aplica"),0,'Catàleg GRAE'!D64)</f>
        <v>1</v>
      </c>
      <c r="I6932" s="20"/>
      <c r="J6932" s="20"/>
      <c r="K6932" s="20"/>
      <c r="L6932" s="21"/>
      <c r="M6932" s="21"/>
      <c r="N6932" s="20"/>
      <c r="O6932" s="20"/>
      <c r="P6932" s="19" t="str">
        <f aca="false">IF(I6932="","",I6932-H6932)</f>
        <v/>
      </c>
      <c r="Q6932" s="19" t="str">
        <f aca="true">IF(B6932="","",IF(N6932="No aplica","No aplica",IF(I6932="","Pendent",IF(N6932="Per substituir","Substituir",IF(OR(N6932="No localitzat",N6932="No lliurat"),"Reposar",IF(I6932&lt;H6932,"Reposar",IF(I6932&gt;H6932,"Revisar excedent",IF(AND(G6932="Sí",M6932&lt;&gt;"",M6932&lt;TODAY()),"EPI caducat",IF(AND(G6932="Sí",M6932&lt;&gt;"",M6932&lt;=TODAY()+90),"EPI caduca ≤90 dies",IF(OR(N6932="Deteriorat usable",N6932="Revisió necessària"),"Revisar","OK"))))))))))</f>
      </c>
      <c r="R6932" s="20"/>
    </row>
    <row r="6933" customFormat="false" ht="15" hidden="false" customHeight="false" outlineLevel="0" collapsed="false">
      <c r="A6933" s="19" t="n">
        <v>64</v>
      </c>
      <c r="B6933" s="19" t="n">
        <f aca="false">IFERROR(VLOOKUP(A6933,Personal!$A$6:$F$112,2,FALSE()),"")</f>
        <v>0</v>
      </c>
      <c r="C6933" s="19" t="str">
        <f aca="false">IFERROR(VLOOKUP(A6933,Personal!$A$6:$F$112,3,FALSE()),"")</f>
        <v>Valls</v>
      </c>
      <c r="D6933" s="19" t="s">
        <v>137</v>
      </c>
      <c r="E6933" s="19" t="s">
        <v>163</v>
      </c>
      <c r="F6933" s="19" t="s">
        <v>164</v>
      </c>
      <c r="G6933" s="19" t="s">
        <v>272</v>
      </c>
      <c r="H6933" s="19" t="n">
        <f aca="false">IF(OR(VLOOKUP(A6933,Personal!$A$6:$F$112,5,FALSE())&lt;&gt;"Sí",N6933="No aplica"),0,'Catàleg GRAE'!D65)</f>
        <v>1</v>
      </c>
      <c r="I6933" s="20"/>
      <c r="J6933" s="20"/>
      <c r="K6933" s="20"/>
      <c r="L6933" s="21"/>
      <c r="M6933" s="21"/>
      <c r="N6933" s="20"/>
      <c r="O6933" s="20"/>
      <c r="P6933" s="19" t="str">
        <f aca="false">IF(I6933="","",I6933-H6933)</f>
        <v/>
      </c>
      <c r="Q6933" s="19" t="str">
        <f aca="true">IF(B6933="","",IF(N6933="No aplica","No aplica",IF(I6933="","Pendent",IF(N6933="Per substituir","Substituir",IF(OR(N6933="No localitzat",N6933="No lliurat"),"Reposar",IF(I6933&lt;H6933,"Reposar",IF(I6933&gt;H6933,"Revisar excedent",IF(AND(G6933="Sí",M6933&lt;&gt;"",M6933&lt;TODAY()),"EPI caducat",IF(AND(G6933="Sí",M6933&lt;&gt;"",M6933&lt;=TODAY()+90),"EPI caduca ≤90 dies",IF(OR(N6933="Deteriorat usable",N6933="Revisió necessària"),"Revisar","OK"))))))))))</f>
      </c>
      <c r="R6933" s="20"/>
    </row>
    <row r="6934" customFormat="false" ht="15" hidden="false" customHeight="false" outlineLevel="0" collapsed="false">
      <c r="A6934" s="19" t="n">
        <v>64</v>
      </c>
      <c r="B6934" s="19" t="n">
        <f aca="false">IFERROR(VLOOKUP(A6934,Personal!$A$6:$F$112,2,FALSE()),"")</f>
        <v>0</v>
      </c>
      <c r="C6934" s="19" t="str">
        <f aca="false">IFERROR(VLOOKUP(A6934,Personal!$A$6:$F$112,3,FALSE()),"")</f>
        <v>Valls</v>
      </c>
      <c r="D6934" s="19" t="s">
        <v>132</v>
      </c>
      <c r="E6934" s="19" t="s">
        <v>165</v>
      </c>
      <c r="F6934" s="19" t="s">
        <v>166</v>
      </c>
      <c r="G6934" s="19" t="s">
        <v>272</v>
      </c>
      <c r="H6934" s="19" t="n">
        <f aca="false">IF(OR(VLOOKUP(A6934,Personal!$A$6:$F$112,5,FALSE())&lt;&gt;"Sí",N6934="No aplica"),0,'Catàleg GRAE'!D66)</f>
        <v>1</v>
      </c>
      <c r="I6934" s="20"/>
      <c r="J6934" s="20"/>
      <c r="K6934" s="20"/>
      <c r="L6934" s="21"/>
      <c r="M6934" s="21"/>
      <c r="N6934" s="20"/>
      <c r="O6934" s="20"/>
      <c r="P6934" s="19" t="str">
        <f aca="false">IF(I6934="","",I6934-H6934)</f>
        <v/>
      </c>
      <c r="Q6934" s="19" t="str">
        <f aca="true">IF(B6934="","",IF(N6934="No aplica","No aplica",IF(I6934="","Pendent",IF(N6934="Per substituir","Substituir",IF(OR(N6934="No localitzat",N6934="No lliurat"),"Reposar",IF(I6934&lt;H6934,"Reposar",IF(I6934&gt;H6934,"Revisar excedent",IF(AND(G6934="Sí",M6934&lt;&gt;"",M6934&lt;TODAY()),"EPI caducat",IF(AND(G6934="Sí",M6934&lt;&gt;"",M6934&lt;=TODAY()+90),"EPI caduca ≤90 dies",IF(OR(N6934="Deteriorat usable",N6934="Revisió necessària"),"Revisar","OK"))))))))))</f>
      </c>
      <c r="R6934" s="20"/>
    </row>
    <row r="6935" customFormat="false" ht="15" hidden="false" customHeight="false" outlineLevel="0" collapsed="false">
      <c r="A6935" s="19" t="n">
        <v>64</v>
      </c>
      <c r="B6935" s="19" t="n">
        <f aca="false">IFERROR(VLOOKUP(A6935,Personal!$A$6:$F$112,2,FALSE()),"")</f>
        <v>0</v>
      </c>
      <c r="C6935" s="19" t="str">
        <f aca="false">IFERROR(VLOOKUP(A6935,Personal!$A$6:$F$112,3,FALSE()),"")</f>
        <v>Valls</v>
      </c>
      <c r="D6935" s="19" t="s">
        <v>71</v>
      </c>
      <c r="E6935" s="19" t="s">
        <v>167</v>
      </c>
      <c r="F6935" s="19" t="s">
        <v>168</v>
      </c>
      <c r="G6935" s="19" t="s">
        <v>291</v>
      </c>
      <c r="H6935" s="19" t="n">
        <f aca="false">IF(OR(VLOOKUP(A6935,Personal!$A$6:$F$112,5,FALSE())&lt;&gt;"Sí",N6935="No aplica"),0,'Catàleg GRAE'!D67)</f>
        <v>1</v>
      </c>
      <c r="I6935" s="20"/>
      <c r="J6935" s="20"/>
      <c r="K6935" s="20"/>
      <c r="L6935" s="21"/>
      <c r="M6935" s="21"/>
      <c r="N6935" s="20"/>
      <c r="O6935" s="20"/>
      <c r="P6935" s="19" t="str">
        <f aca="false">IF(I6935="","",I6935-H6935)</f>
        <v/>
      </c>
      <c r="Q6935" s="19" t="str">
        <f aca="true">IF(B6935="","",IF(N6935="No aplica","No aplica",IF(I6935="","Pendent",IF(N6935="Per substituir","Substituir",IF(OR(N6935="No localitzat",N6935="No lliurat"),"Reposar",IF(I6935&lt;H6935,"Reposar",IF(I6935&gt;H6935,"Revisar excedent",IF(AND(G6935="Sí",M6935&lt;&gt;"",M6935&lt;TODAY()),"EPI caducat",IF(AND(G6935="Sí",M6935&lt;&gt;"",M6935&lt;=TODAY()+90),"EPI caduca ≤90 dies",IF(OR(N6935="Deteriorat usable",N6935="Revisió necessària"),"Revisar","OK"))))))))))</f>
      </c>
      <c r="R6935" s="20"/>
    </row>
    <row r="6936" customFormat="false" ht="15" hidden="false" customHeight="false" outlineLevel="0" collapsed="false">
      <c r="A6936" s="19" t="n">
        <v>64</v>
      </c>
      <c r="B6936" s="19" t="n">
        <f aca="false">IFERROR(VLOOKUP(A6936,Personal!$A$6:$F$112,2,FALSE()),"")</f>
        <v>0</v>
      </c>
      <c r="C6936" s="19" t="str">
        <f aca="false">IFERROR(VLOOKUP(A6936,Personal!$A$6:$F$112,3,FALSE()),"")</f>
        <v>Valls</v>
      </c>
      <c r="D6936" s="19" t="s">
        <v>132</v>
      </c>
      <c r="E6936" s="19" t="s">
        <v>169</v>
      </c>
      <c r="F6936" s="19" t="s">
        <v>170</v>
      </c>
      <c r="G6936" s="19" t="s">
        <v>272</v>
      </c>
      <c r="H6936" s="19" t="n">
        <f aca="false">IF(OR(VLOOKUP(A6936,Personal!$A$6:$F$112,5,FALSE())&lt;&gt;"Sí",N6936="No aplica"),0,'Catàleg GRAE'!D68)</f>
        <v>1</v>
      </c>
      <c r="I6936" s="20"/>
      <c r="J6936" s="20"/>
      <c r="K6936" s="20"/>
      <c r="L6936" s="21"/>
      <c r="M6936" s="21"/>
      <c r="N6936" s="20"/>
      <c r="O6936" s="20"/>
      <c r="P6936" s="19" t="str">
        <f aca="false">IF(I6936="","",I6936-H6936)</f>
        <v/>
      </c>
      <c r="Q6936" s="19" t="str">
        <f aca="true">IF(B6936="","",IF(N6936="No aplica","No aplica",IF(I6936="","Pendent",IF(N6936="Per substituir","Substituir",IF(OR(N6936="No localitzat",N6936="No lliurat"),"Reposar",IF(I6936&lt;H6936,"Reposar",IF(I6936&gt;H6936,"Revisar excedent",IF(AND(G6936="Sí",M6936&lt;&gt;"",M6936&lt;TODAY()),"EPI caducat",IF(AND(G6936="Sí",M6936&lt;&gt;"",M6936&lt;=TODAY()+90),"EPI caduca ≤90 dies",IF(OR(N6936="Deteriorat usable",N6936="Revisió necessària"),"Revisar","OK"))))))))))</f>
      </c>
      <c r="R6936" s="20"/>
    </row>
    <row r="6937" customFormat="false" ht="15" hidden="false" customHeight="false" outlineLevel="0" collapsed="false">
      <c r="A6937" s="19" t="n">
        <v>64</v>
      </c>
      <c r="B6937" s="19" t="n">
        <f aca="false">IFERROR(VLOOKUP(A6937,Personal!$A$6:$F$112,2,FALSE()),"")</f>
        <v>0</v>
      </c>
      <c r="C6937" s="19" t="str">
        <f aca="false">IFERROR(VLOOKUP(A6937,Personal!$A$6:$F$112,3,FALSE()),"")</f>
        <v>Valls</v>
      </c>
      <c r="D6937" s="19" t="s">
        <v>142</v>
      </c>
      <c r="E6937" s="19" t="s">
        <v>171</v>
      </c>
      <c r="F6937" s="19" t="s">
        <v>172</v>
      </c>
      <c r="G6937" s="19" t="s">
        <v>272</v>
      </c>
      <c r="H6937" s="19" t="n">
        <f aca="false">IF(OR(VLOOKUP(A6937,Personal!$A$6:$F$112,5,FALSE())&lt;&gt;"Sí",N6937="No aplica"),0,'Catàleg GRAE'!D69)</f>
        <v>1</v>
      </c>
      <c r="I6937" s="20"/>
      <c r="J6937" s="20"/>
      <c r="K6937" s="20"/>
      <c r="L6937" s="21"/>
      <c r="M6937" s="21"/>
      <c r="N6937" s="20"/>
      <c r="O6937" s="20"/>
      <c r="P6937" s="19" t="str">
        <f aca="false">IF(I6937="","",I6937-H6937)</f>
        <v/>
      </c>
      <c r="Q6937" s="19" t="str">
        <f aca="true">IF(B6937="","",IF(N6937="No aplica","No aplica",IF(I6937="","Pendent",IF(N6937="Per substituir","Substituir",IF(OR(N6937="No localitzat",N6937="No lliurat"),"Reposar",IF(I6937&lt;H6937,"Reposar",IF(I6937&gt;H6937,"Revisar excedent",IF(AND(G6937="Sí",M6937&lt;&gt;"",M6937&lt;TODAY()),"EPI caducat",IF(AND(G6937="Sí",M6937&lt;&gt;"",M6937&lt;=TODAY()+90),"EPI caduca ≤90 dies",IF(OR(N6937="Deteriorat usable",N6937="Revisió necessària"),"Revisar","OK"))))))))))</f>
      </c>
      <c r="R6937" s="20"/>
    </row>
    <row r="6938" customFormat="false" ht="15" hidden="false" customHeight="false" outlineLevel="0" collapsed="false">
      <c r="A6938" s="19" t="n">
        <v>64</v>
      </c>
      <c r="B6938" s="19" t="n">
        <f aca="false">IFERROR(VLOOKUP(A6938,Personal!$A$6:$F$112,2,FALSE()),"")</f>
        <v>0</v>
      </c>
      <c r="C6938" s="19" t="str">
        <f aca="false">IFERROR(VLOOKUP(A6938,Personal!$A$6:$F$112,3,FALSE()),"")</f>
        <v>Valls</v>
      </c>
      <c r="D6938" s="19" t="s">
        <v>132</v>
      </c>
      <c r="E6938" s="19" t="s">
        <v>173</v>
      </c>
      <c r="F6938" s="19" t="s">
        <v>174</v>
      </c>
      <c r="G6938" s="19" t="s">
        <v>272</v>
      </c>
      <c r="H6938" s="19" t="n">
        <f aca="false">IF(OR(VLOOKUP(A6938,Personal!$A$6:$F$112,5,FALSE())&lt;&gt;"Sí",N6938="No aplica"),0,'Catàleg GRAE'!D70)</f>
        <v>1</v>
      </c>
      <c r="I6938" s="20"/>
      <c r="J6938" s="20"/>
      <c r="K6938" s="20"/>
      <c r="L6938" s="21"/>
      <c r="M6938" s="21"/>
      <c r="N6938" s="20"/>
      <c r="O6938" s="20"/>
      <c r="P6938" s="19" t="str">
        <f aca="false">IF(I6938="","",I6938-H6938)</f>
        <v/>
      </c>
      <c r="Q6938" s="19" t="str">
        <f aca="true">IF(B6938="","",IF(N6938="No aplica","No aplica",IF(I6938="","Pendent",IF(N6938="Per substituir","Substituir",IF(OR(N6938="No localitzat",N6938="No lliurat"),"Reposar",IF(I6938&lt;H6938,"Reposar",IF(I6938&gt;H6938,"Revisar excedent",IF(AND(G6938="Sí",M6938&lt;&gt;"",M6938&lt;TODAY()),"EPI caducat",IF(AND(G6938="Sí",M6938&lt;&gt;"",M6938&lt;=TODAY()+90),"EPI caduca ≤90 dies",IF(OR(N6938="Deteriorat usable",N6938="Revisió necessària"),"Revisar","OK"))))))))))</f>
      </c>
      <c r="R6938" s="20"/>
    </row>
    <row r="6939" customFormat="false" ht="15" hidden="false" customHeight="false" outlineLevel="0" collapsed="false">
      <c r="A6939" s="19" t="n">
        <v>64</v>
      </c>
      <c r="B6939" s="19" t="n">
        <f aca="false">IFERROR(VLOOKUP(A6939,Personal!$A$6:$F$112,2,FALSE()),"")</f>
        <v>0</v>
      </c>
      <c r="C6939" s="19" t="str">
        <f aca="false">IFERROR(VLOOKUP(A6939,Personal!$A$6:$F$112,3,FALSE()),"")</f>
        <v>Valls</v>
      </c>
      <c r="D6939" s="19" t="s">
        <v>132</v>
      </c>
      <c r="E6939" s="19" t="s">
        <v>175</v>
      </c>
      <c r="F6939" s="19" t="s">
        <v>176</v>
      </c>
      <c r="G6939" s="19" t="s">
        <v>272</v>
      </c>
      <c r="H6939" s="19" t="n">
        <f aca="false">IF(OR(VLOOKUP(A6939,Personal!$A$6:$F$112,5,FALSE())&lt;&gt;"Sí",N6939="No aplica"),0,'Catàleg GRAE'!D71)</f>
        <v>1</v>
      </c>
      <c r="I6939" s="20"/>
      <c r="J6939" s="20"/>
      <c r="K6939" s="20"/>
      <c r="L6939" s="21"/>
      <c r="M6939" s="21"/>
      <c r="N6939" s="20"/>
      <c r="O6939" s="20"/>
      <c r="P6939" s="19" t="str">
        <f aca="false">IF(I6939="","",I6939-H6939)</f>
        <v/>
      </c>
      <c r="Q6939" s="19" t="str">
        <f aca="true">IF(B6939="","",IF(N6939="No aplica","No aplica",IF(I6939="","Pendent",IF(N6939="Per substituir","Substituir",IF(OR(N6939="No localitzat",N6939="No lliurat"),"Reposar",IF(I6939&lt;H6939,"Reposar",IF(I6939&gt;H6939,"Revisar excedent",IF(AND(G6939="Sí",M6939&lt;&gt;"",M6939&lt;TODAY()),"EPI caducat",IF(AND(G6939="Sí",M6939&lt;&gt;"",M6939&lt;=TODAY()+90),"EPI caduca ≤90 dies",IF(OR(N6939="Deteriorat usable",N6939="Revisió necessària"),"Revisar","OK"))))))))))</f>
      </c>
      <c r="R6939" s="20"/>
    </row>
    <row r="6940" customFormat="false" ht="15" hidden="false" customHeight="false" outlineLevel="0" collapsed="false">
      <c r="A6940" s="19" t="n">
        <v>64</v>
      </c>
      <c r="B6940" s="19" t="n">
        <f aca="false">IFERROR(VLOOKUP(A6940,Personal!$A$6:$F$112,2,FALSE()),"")</f>
        <v>0</v>
      </c>
      <c r="C6940" s="19" t="str">
        <f aca="false">IFERROR(VLOOKUP(A6940,Personal!$A$6:$F$112,3,FALSE()),"")</f>
        <v>Valls</v>
      </c>
      <c r="D6940" s="19" t="s">
        <v>177</v>
      </c>
      <c r="E6940" s="19" t="s">
        <v>178</v>
      </c>
      <c r="F6940" s="19" t="s">
        <v>179</v>
      </c>
      <c r="G6940" s="19" t="s">
        <v>272</v>
      </c>
      <c r="H6940" s="19" t="n">
        <f aca="false">IF(OR(VLOOKUP(A6940,Personal!$A$6:$F$112,5,FALSE())&lt;&gt;"Sí",N6940="No aplica"),0,'Catàleg GRAE'!D72)</f>
        <v>1</v>
      </c>
      <c r="I6940" s="20"/>
      <c r="J6940" s="20"/>
      <c r="K6940" s="20"/>
      <c r="L6940" s="21"/>
      <c r="M6940" s="21"/>
      <c r="N6940" s="20"/>
      <c r="O6940" s="20"/>
      <c r="P6940" s="19" t="str">
        <f aca="false">IF(I6940="","",I6940-H6940)</f>
        <v/>
      </c>
      <c r="Q6940" s="19" t="str">
        <f aca="true">IF(B6940="","",IF(N6940="No aplica","No aplica",IF(I6940="","Pendent",IF(N6940="Per substituir","Substituir",IF(OR(N6940="No localitzat",N6940="No lliurat"),"Reposar",IF(I6940&lt;H6940,"Reposar",IF(I6940&gt;H6940,"Revisar excedent",IF(AND(G6940="Sí",M6940&lt;&gt;"",M6940&lt;TODAY()),"EPI caducat",IF(AND(G6940="Sí",M6940&lt;&gt;"",M6940&lt;=TODAY()+90),"EPI caduca ≤90 dies",IF(OR(N6940="Deteriorat usable",N6940="Revisió necessària"),"Revisar","OK"))))))))))</f>
      </c>
      <c r="R6940" s="20"/>
    </row>
    <row r="6941" customFormat="false" ht="15" hidden="false" customHeight="false" outlineLevel="0" collapsed="false">
      <c r="A6941" s="19" t="n">
        <v>64</v>
      </c>
      <c r="B6941" s="19" t="n">
        <f aca="false">IFERROR(VLOOKUP(A6941,Personal!$A$6:$F$112,2,FALSE()),"")</f>
        <v>0</v>
      </c>
      <c r="C6941" s="19" t="str">
        <f aca="false">IFERROR(VLOOKUP(A6941,Personal!$A$6:$F$112,3,FALSE()),"")</f>
        <v>Valls</v>
      </c>
      <c r="D6941" s="19" t="s">
        <v>177</v>
      </c>
      <c r="E6941" s="19" t="s">
        <v>180</v>
      </c>
      <c r="F6941" s="19" t="s">
        <v>181</v>
      </c>
      <c r="G6941" s="19" t="s">
        <v>272</v>
      </c>
      <c r="H6941" s="19" t="n">
        <f aca="false">IF(OR(VLOOKUP(A6941,Personal!$A$6:$F$112,5,FALSE())&lt;&gt;"Sí",N6941="No aplica"),0,'Catàleg GRAE'!D73)</f>
        <v>1</v>
      </c>
      <c r="I6941" s="20"/>
      <c r="J6941" s="20"/>
      <c r="K6941" s="20"/>
      <c r="L6941" s="21"/>
      <c r="M6941" s="21"/>
      <c r="N6941" s="20"/>
      <c r="O6941" s="20"/>
      <c r="P6941" s="19" t="str">
        <f aca="false">IF(I6941="","",I6941-H6941)</f>
        <v/>
      </c>
      <c r="Q6941" s="19" t="str">
        <f aca="true">IF(B6941="","",IF(N6941="No aplica","No aplica",IF(I6941="","Pendent",IF(N6941="Per substituir","Substituir",IF(OR(N6941="No localitzat",N6941="No lliurat"),"Reposar",IF(I6941&lt;H6941,"Reposar",IF(I6941&gt;H6941,"Revisar excedent",IF(AND(G6941="Sí",M6941&lt;&gt;"",M6941&lt;TODAY()),"EPI caducat",IF(AND(G6941="Sí",M6941&lt;&gt;"",M6941&lt;=TODAY()+90),"EPI caduca ≤90 dies",IF(OR(N6941="Deteriorat usable",N6941="Revisió necessària"),"Revisar","OK"))))))))))</f>
      </c>
      <c r="R6941" s="20"/>
    </row>
    <row r="6942" customFormat="false" ht="15" hidden="false" customHeight="false" outlineLevel="0" collapsed="false">
      <c r="A6942" s="19" t="n">
        <v>64</v>
      </c>
      <c r="B6942" s="19" t="n">
        <f aca="false">IFERROR(VLOOKUP(A6942,Personal!$A$6:$F$112,2,FALSE()),"")</f>
        <v>0</v>
      </c>
      <c r="C6942" s="19" t="str">
        <f aca="false">IFERROR(VLOOKUP(A6942,Personal!$A$6:$F$112,3,FALSE()),"")</f>
        <v>Valls</v>
      </c>
      <c r="D6942" s="19" t="s">
        <v>132</v>
      </c>
      <c r="E6942" s="19" t="s">
        <v>182</v>
      </c>
      <c r="F6942" s="19" t="s">
        <v>183</v>
      </c>
      <c r="G6942" s="19" t="s">
        <v>272</v>
      </c>
      <c r="H6942" s="19" t="n">
        <f aca="false">IF(OR(VLOOKUP(A6942,Personal!$A$6:$F$112,5,FALSE())&lt;&gt;"Sí",N6942="No aplica"),0,'Catàleg GRAE'!D74)</f>
        <v>1</v>
      </c>
      <c r="I6942" s="20"/>
      <c r="J6942" s="20"/>
      <c r="K6942" s="20"/>
      <c r="L6942" s="21"/>
      <c r="M6942" s="21"/>
      <c r="N6942" s="20"/>
      <c r="O6942" s="20"/>
      <c r="P6942" s="19" t="str">
        <f aca="false">IF(I6942="","",I6942-H6942)</f>
        <v/>
      </c>
      <c r="Q6942" s="19" t="str">
        <f aca="true">IF(B6942="","",IF(N6942="No aplica","No aplica",IF(I6942="","Pendent",IF(N6942="Per substituir","Substituir",IF(OR(N6942="No localitzat",N6942="No lliurat"),"Reposar",IF(I6942&lt;H6942,"Reposar",IF(I6942&gt;H6942,"Revisar excedent",IF(AND(G6942="Sí",M6942&lt;&gt;"",M6942&lt;TODAY()),"EPI caducat",IF(AND(G6942="Sí",M6942&lt;&gt;"",M6942&lt;=TODAY()+90),"EPI caduca ≤90 dies",IF(OR(N6942="Deteriorat usable",N6942="Revisió necessària"),"Revisar","OK"))))))))))</f>
      </c>
      <c r="R6942" s="20"/>
    </row>
    <row r="6943" customFormat="false" ht="15" hidden="false" customHeight="false" outlineLevel="0" collapsed="false">
      <c r="A6943" s="19" t="n">
        <v>64</v>
      </c>
      <c r="B6943" s="19" t="n">
        <f aca="false">IFERROR(VLOOKUP(A6943,Personal!$A$6:$F$112,2,FALSE()),"")</f>
        <v>0</v>
      </c>
      <c r="C6943" s="19" t="str">
        <f aca="false">IFERROR(VLOOKUP(A6943,Personal!$A$6:$F$112,3,FALSE()),"")</f>
        <v>Valls</v>
      </c>
      <c r="D6943" s="19" t="s">
        <v>177</v>
      </c>
      <c r="E6943" s="19" t="s">
        <v>184</v>
      </c>
      <c r="F6943" s="19" t="s">
        <v>185</v>
      </c>
      <c r="G6943" s="19" t="s">
        <v>272</v>
      </c>
      <c r="H6943" s="19" t="n">
        <f aca="false">IF(OR(VLOOKUP(A6943,Personal!$A$6:$F$112,5,FALSE())&lt;&gt;"Sí",N6943="No aplica"),0,'Catàleg GRAE'!D75)</f>
        <v>1</v>
      </c>
      <c r="I6943" s="20"/>
      <c r="J6943" s="20"/>
      <c r="K6943" s="20"/>
      <c r="L6943" s="21"/>
      <c r="M6943" s="21"/>
      <c r="N6943" s="20"/>
      <c r="O6943" s="20"/>
      <c r="P6943" s="19" t="str">
        <f aca="false">IF(I6943="","",I6943-H6943)</f>
        <v/>
      </c>
      <c r="Q6943" s="19" t="str">
        <f aca="true">IF(B6943="","",IF(N6943="No aplica","No aplica",IF(I6943="","Pendent",IF(N6943="Per substituir","Substituir",IF(OR(N6943="No localitzat",N6943="No lliurat"),"Reposar",IF(I6943&lt;H6943,"Reposar",IF(I6943&gt;H6943,"Revisar excedent",IF(AND(G6943="Sí",M6943&lt;&gt;"",M6943&lt;TODAY()),"EPI caducat",IF(AND(G6943="Sí",M6943&lt;&gt;"",M6943&lt;=TODAY()+90),"EPI caduca ≤90 dies",IF(OR(N6943="Deteriorat usable",N6943="Revisió necessària"),"Revisar","OK"))))))))))</f>
      </c>
      <c r="R6943" s="20"/>
    </row>
    <row r="6944" customFormat="false" ht="15" hidden="false" customHeight="false" outlineLevel="0" collapsed="false">
      <c r="A6944" s="19" t="n">
        <v>64</v>
      </c>
      <c r="B6944" s="19" t="n">
        <f aca="false">IFERROR(VLOOKUP(A6944,Personal!$A$6:$F$112,2,FALSE()),"")</f>
        <v>0</v>
      </c>
      <c r="C6944" s="19" t="str">
        <f aca="false">IFERROR(VLOOKUP(A6944,Personal!$A$6:$F$112,3,FALSE()),"")</f>
        <v>Valls</v>
      </c>
      <c r="D6944" s="19" t="s">
        <v>142</v>
      </c>
      <c r="E6944" s="19" t="s">
        <v>186</v>
      </c>
      <c r="F6944" s="19" t="s">
        <v>187</v>
      </c>
      <c r="G6944" s="19" t="s">
        <v>272</v>
      </c>
      <c r="H6944" s="19" t="n">
        <f aca="false">IF(OR(VLOOKUP(A6944,Personal!$A$6:$F$112,5,FALSE())&lt;&gt;"Sí",N6944="No aplica"),0,'Catàleg GRAE'!D76)</f>
        <v>1</v>
      </c>
      <c r="I6944" s="20"/>
      <c r="J6944" s="20"/>
      <c r="K6944" s="20"/>
      <c r="L6944" s="21"/>
      <c r="M6944" s="21"/>
      <c r="N6944" s="20"/>
      <c r="O6944" s="20"/>
      <c r="P6944" s="19" t="str">
        <f aca="false">IF(I6944="","",I6944-H6944)</f>
        <v/>
      </c>
      <c r="Q6944" s="19" t="str">
        <f aca="true">IF(B6944="","",IF(N6944="No aplica","No aplica",IF(I6944="","Pendent",IF(N6944="Per substituir","Substituir",IF(OR(N6944="No localitzat",N6944="No lliurat"),"Reposar",IF(I6944&lt;H6944,"Reposar",IF(I6944&gt;H6944,"Revisar excedent",IF(AND(G6944="Sí",M6944&lt;&gt;"",M6944&lt;TODAY()),"EPI caducat",IF(AND(G6944="Sí",M6944&lt;&gt;"",M6944&lt;=TODAY()+90),"EPI caduca ≤90 dies",IF(OR(N6944="Deteriorat usable",N6944="Revisió necessària"),"Revisar","OK"))))))))))</f>
      </c>
      <c r="R6944" s="20"/>
    </row>
    <row r="6945" customFormat="false" ht="15" hidden="false" customHeight="false" outlineLevel="0" collapsed="false">
      <c r="A6945" s="19" t="n">
        <v>64</v>
      </c>
      <c r="B6945" s="19" t="n">
        <f aca="false">IFERROR(VLOOKUP(A6945,Personal!$A$6:$F$112,2,FALSE()),"")</f>
        <v>0</v>
      </c>
      <c r="C6945" s="19" t="str">
        <f aca="false">IFERROR(VLOOKUP(A6945,Personal!$A$6:$F$112,3,FALSE()),"")</f>
        <v>Valls</v>
      </c>
      <c r="D6945" s="19" t="s">
        <v>177</v>
      </c>
      <c r="E6945" s="19" t="s">
        <v>188</v>
      </c>
      <c r="F6945" s="19" t="s">
        <v>189</v>
      </c>
      <c r="G6945" s="19" t="s">
        <v>272</v>
      </c>
      <c r="H6945" s="19" t="n">
        <f aca="false">IF(OR(VLOOKUP(A6945,Personal!$A$6:$F$112,5,FALSE())&lt;&gt;"Sí",N6945="No aplica"),0,'Catàleg GRAE'!D77)</f>
        <v>1</v>
      </c>
      <c r="I6945" s="20"/>
      <c r="J6945" s="20"/>
      <c r="K6945" s="20"/>
      <c r="L6945" s="21"/>
      <c r="M6945" s="21"/>
      <c r="N6945" s="20"/>
      <c r="O6945" s="20"/>
      <c r="P6945" s="19" t="str">
        <f aca="false">IF(I6945="","",I6945-H6945)</f>
        <v/>
      </c>
      <c r="Q6945" s="19" t="str">
        <f aca="true">IF(B6945="","",IF(N6945="No aplica","No aplica",IF(I6945="","Pendent",IF(N6945="Per substituir","Substituir",IF(OR(N6945="No localitzat",N6945="No lliurat"),"Reposar",IF(I6945&lt;H6945,"Reposar",IF(I6945&gt;H6945,"Revisar excedent",IF(AND(G6945="Sí",M6945&lt;&gt;"",M6945&lt;TODAY()),"EPI caducat",IF(AND(G6945="Sí",M6945&lt;&gt;"",M6945&lt;=TODAY()+90),"EPI caduca ≤90 dies",IF(OR(N6945="Deteriorat usable",N6945="Revisió necessària"),"Revisar","OK"))))))))))</f>
      </c>
      <c r="R6945" s="20"/>
    </row>
    <row r="6946" customFormat="false" ht="15" hidden="false" customHeight="false" outlineLevel="0" collapsed="false">
      <c r="A6946" s="19" t="n">
        <v>64</v>
      </c>
      <c r="B6946" s="19" t="n">
        <f aca="false">IFERROR(VLOOKUP(A6946,Personal!$A$6:$F$112,2,FALSE()),"")</f>
        <v>0</v>
      </c>
      <c r="C6946" s="19" t="str">
        <f aca="false">IFERROR(VLOOKUP(A6946,Personal!$A$6:$F$112,3,FALSE()),"")</f>
        <v>Valls</v>
      </c>
      <c r="D6946" s="19" t="s">
        <v>132</v>
      </c>
      <c r="E6946" s="19" t="s">
        <v>190</v>
      </c>
      <c r="F6946" s="19" t="s">
        <v>191</v>
      </c>
      <c r="G6946" s="19" t="s">
        <v>272</v>
      </c>
      <c r="H6946" s="19" t="n">
        <f aca="false">IF(OR(VLOOKUP(A6946,Personal!$A$6:$F$112,5,FALSE())&lt;&gt;"Sí",N6946="No aplica"),0,'Catàleg GRAE'!D78)</f>
        <v>1</v>
      </c>
      <c r="I6946" s="20"/>
      <c r="J6946" s="20"/>
      <c r="K6946" s="20"/>
      <c r="L6946" s="21"/>
      <c r="M6946" s="21"/>
      <c r="N6946" s="20"/>
      <c r="O6946" s="20"/>
      <c r="P6946" s="19" t="str">
        <f aca="false">IF(I6946="","",I6946-H6946)</f>
        <v/>
      </c>
      <c r="Q6946" s="19" t="str">
        <f aca="true">IF(B6946="","",IF(N6946="No aplica","No aplica",IF(I6946="","Pendent",IF(N6946="Per substituir","Substituir",IF(OR(N6946="No localitzat",N6946="No lliurat"),"Reposar",IF(I6946&lt;H6946,"Reposar",IF(I6946&gt;H6946,"Revisar excedent",IF(AND(G6946="Sí",M6946&lt;&gt;"",M6946&lt;TODAY()),"EPI caducat",IF(AND(G6946="Sí",M6946&lt;&gt;"",M6946&lt;=TODAY()+90),"EPI caduca ≤90 dies",IF(OR(N6946="Deteriorat usable",N6946="Revisió necessària"),"Revisar","OK"))))))))))</f>
      </c>
      <c r="R6946" s="20"/>
    </row>
    <row r="6947" customFormat="false" ht="15" hidden="false" customHeight="false" outlineLevel="0" collapsed="false">
      <c r="A6947" s="19" t="n">
        <v>64</v>
      </c>
      <c r="B6947" s="19" t="n">
        <f aca="false">IFERROR(VLOOKUP(A6947,Personal!$A$6:$F$112,2,FALSE()),"")</f>
        <v>0</v>
      </c>
      <c r="C6947" s="19" t="str">
        <f aca="false">IFERROR(VLOOKUP(A6947,Personal!$A$6:$F$112,3,FALSE()),"")</f>
        <v>Valls</v>
      </c>
      <c r="D6947" s="19" t="s">
        <v>177</v>
      </c>
      <c r="E6947" s="19" t="s">
        <v>192</v>
      </c>
      <c r="F6947" s="19" t="s">
        <v>193</v>
      </c>
      <c r="G6947" s="19" t="s">
        <v>272</v>
      </c>
      <c r="H6947" s="19" t="n">
        <f aca="false">IF(OR(VLOOKUP(A6947,Personal!$A$6:$F$112,5,FALSE())&lt;&gt;"Sí",N6947="No aplica"),0,'Catàleg GRAE'!D79)</f>
        <v>8</v>
      </c>
      <c r="I6947" s="20"/>
      <c r="J6947" s="20"/>
      <c r="K6947" s="20"/>
      <c r="L6947" s="21"/>
      <c r="M6947" s="21"/>
      <c r="N6947" s="20"/>
      <c r="O6947" s="20"/>
      <c r="P6947" s="19" t="str">
        <f aca="false">IF(I6947="","",I6947-H6947)</f>
        <v/>
      </c>
      <c r="Q6947" s="19" t="str">
        <f aca="true">IF(B6947="","",IF(N6947="No aplica","No aplica",IF(I6947="","Pendent",IF(N6947="Per substituir","Substituir",IF(OR(N6947="No localitzat",N6947="No lliurat"),"Reposar",IF(I6947&lt;H6947,"Reposar",IF(I6947&gt;H6947,"Revisar excedent",IF(AND(G6947="Sí",M6947&lt;&gt;"",M6947&lt;TODAY()),"EPI caducat",IF(AND(G6947="Sí",M6947&lt;&gt;"",M6947&lt;=TODAY()+90),"EPI caduca ≤90 dies",IF(OR(N6947="Deteriorat usable",N6947="Revisió necessària"),"Revisar","OK"))))))))))</f>
      </c>
      <c r="R6947" s="20"/>
    </row>
    <row r="6948" customFormat="false" ht="15" hidden="false" customHeight="false" outlineLevel="0" collapsed="false">
      <c r="A6948" s="19" t="n">
        <v>64</v>
      </c>
      <c r="B6948" s="19" t="n">
        <f aca="false">IFERROR(VLOOKUP(A6948,Personal!$A$6:$F$112,2,FALSE()),"")</f>
        <v>0</v>
      </c>
      <c r="C6948" s="19" t="str">
        <f aca="false">IFERROR(VLOOKUP(A6948,Personal!$A$6:$F$112,3,FALSE()),"")</f>
        <v>Valls</v>
      </c>
      <c r="D6948" s="19" t="s">
        <v>177</v>
      </c>
      <c r="E6948" s="19" t="s">
        <v>194</v>
      </c>
      <c r="F6948" s="19" t="s">
        <v>195</v>
      </c>
      <c r="G6948" s="19" t="s">
        <v>272</v>
      </c>
      <c r="H6948" s="19" t="n">
        <f aca="false">IF(OR(VLOOKUP(A6948,Personal!$A$6:$F$112,5,FALSE())&lt;&gt;"Sí",N6948="No aplica"),0,'Catàleg GRAE'!D80)</f>
        <v>2</v>
      </c>
      <c r="I6948" s="20"/>
      <c r="J6948" s="20"/>
      <c r="K6948" s="20"/>
      <c r="L6948" s="21"/>
      <c r="M6948" s="21"/>
      <c r="N6948" s="20"/>
      <c r="O6948" s="20"/>
      <c r="P6948" s="19" t="str">
        <f aca="false">IF(I6948="","",I6948-H6948)</f>
        <v/>
      </c>
      <c r="Q6948" s="19" t="str">
        <f aca="true">IF(B6948="","",IF(N6948="No aplica","No aplica",IF(I6948="","Pendent",IF(N6948="Per substituir","Substituir",IF(OR(N6948="No localitzat",N6948="No lliurat"),"Reposar",IF(I6948&lt;H6948,"Reposar",IF(I6948&gt;H6948,"Revisar excedent",IF(AND(G6948="Sí",M6948&lt;&gt;"",M6948&lt;TODAY()),"EPI caducat",IF(AND(G6948="Sí",M6948&lt;&gt;"",M6948&lt;=TODAY()+90),"EPI caduca ≤90 dies",IF(OR(N6948="Deteriorat usable",N6948="Revisió necessària"),"Revisar","OK"))))))))))</f>
      </c>
      <c r="R6948" s="20"/>
    </row>
    <row r="6949" customFormat="false" ht="15" hidden="false" customHeight="false" outlineLevel="0" collapsed="false">
      <c r="A6949" s="19" t="n">
        <v>64</v>
      </c>
      <c r="B6949" s="19" t="n">
        <f aca="false">IFERROR(VLOOKUP(A6949,Personal!$A$6:$F$112,2,FALSE()),"")</f>
        <v>0</v>
      </c>
      <c r="C6949" s="19" t="str">
        <f aca="false">IFERROR(VLOOKUP(A6949,Personal!$A$6:$F$112,3,FALSE()),"")</f>
        <v>Valls</v>
      </c>
      <c r="D6949" s="19" t="s">
        <v>177</v>
      </c>
      <c r="E6949" s="19" t="s">
        <v>196</v>
      </c>
      <c r="F6949" s="19" t="s">
        <v>197</v>
      </c>
      <c r="G6949" s="19" t="s">
        <v>272</v>
      </c>
      <c r="H6949" s="19" t="n">
        <f aca="false">IF(OR(VLOOKUP(A6949,Personal!$A$6:$F$112,5,FALSE())&lt;&gt;"Sí",N6949="No aplica"),0,'Catàleg GRAE'!D81)</f>
        <v>1</v>
      </c>
      <c r="I6949" s="20"/>
      <c r="J6949" s="20"/>
      <c r="K6949" s="20"/>
      <c r="L6949" s="21"/>
      <c r="M6949" s="21"/>
      <c r="N6949" s="20"/>
      <c r="O6949" s="20"/>
      <c r="P6949" s="19" t="str">
        <f aca="false">IF(I6949="","",I6949-H6949)</f>
        <v/>
      </c>
      <c r="Q6949" s="19" t="str">
        <f aca="true">IF(B6949="","",IF(N6949="No aplica","No aplica",IF(I6949="","Pendent",IF(N6949="Per substituir","Substituir",IF(OR(N6949="No localitzat",N6949="No lliurat"),"Reposar",IF(I6949&lt;H6949,"Reposar",IF(I6949&gt;H6949,"Revisar excedent",IF(AND(G6949="Sí",M6949&lt;&gt;"",M6949&lt;TODAY()),"EPI caducat",IF(AND(G6949="Sí",M6949&lt;&gt;"",M6949&lt;=TODAY()+90),"EPI caduca ≤90 dies",IF(OR(N6949="Deteriorat usable",N6949="Revisió necessària"),"Revisar","OK"))))))))))</f>
      </c>
      <c r="R6949" s="20"/>
    </row>
    <row r="6950" customFormat="false" ht="15" hidden="false" customHeight="false" outlineLevel="0" collapsed="false">
      <c r="A6950" s="19" t="n">
        <v>64</v>
      </c>
      <c r="B6950" s="19" t="n">
        <f aca="false">IFERROR(VLOOKUP(A6950,Personal!$A$6:$F$112,2,FALSE()),"")</f>
        <v>0</v>
      </c>
      <c r="C6950" s="19" t="str">
        <f aca="false">IFERROR(VLOOKUP(A6950,Personal!$A$6:$F$112,3,FALSE()),"")</f>
        <v>Valls</v>
      </c>
      <c r="D6950" s="19" t="s">
        <v>177</v>
      </c>
      <c r="E6950" s="19" t="s">
        <v>198</v>
      </c>
      <c r="F6950" s="19" t="s">
        <v>199</v>
      </c>
      <c r="G6950" s="19" t="s">
        <v>272</v>
      </c>
      <c r="H6950" s="19" t="n">
        <f aca="false">IF(OR(VLOOKUP(A6950,Personal!$A$6:$F$112,5,FALSE())&lt;&gt;"Sí",N6950="No aplica"),0,'Catàleg GRAE'!D82)</f>
        <v>1</v>
      </c>
      <c r="I6950" s="20"/>
      <c r="J6950" s="20"/>
      <c r="K6950" s="20"/>
      <c r="L6950" s="21"/>
      <c r="M6950" s="21"/>
      <c r="N6950" s="20"/>
      <c r="O6950" s="20"/>
      <c r="P6950" s="19" t="str">
        <f aca="false">IF(I6950="","",I6950-H6950)</f>
        <v/>
      </c>
      <c r="Q6950" s="19" t="str">
        <f aca="true">IF(B6950="","",IF(N6950="No aplica","No aplica",IF(I6950="","Pendent",IF(N6950="Per substituir","Substituir",IF(OR(N6950="No localitzat",N6950="No lliurat"),"Reposar",IF(I6950&lt;H6950,"Reposar",IF(I6950&gt;H6950,"Revisar excedent",IF(AND(G6950="Sí",M6950&lt;&gt;"",M6950&lt;TODAY()),"EPI caducat",IF(AND(G6950="Sí",M6950&lt;&gt;"",M6950&lt;=TODAY()+90),"EPI caduca ≤90 dies",IF(OR(N6950="Deteriorat usable",N6950="Revisió necessària"),"Revisar","OK"))))))))))</f>
      </c>
      <c r="R6950" s="20"/>
    </row>
    <row r="6951" customFormat="false" ht="15" hidden="false" customHeight="false" outlineLevel="0" collapsed="false">
      <c r="A6951" s="19" t="n">
        <v>64</v>
      </c>
      <c r="B6951" s="19" t="n">
        <f aca="false">IFERROR(VLOOKUP(A6951,Personal!$A$6:$F$112,2,FALSE()),"")</f>
        <v>0</v>
      </c>
      <c r="C6951" s="19" t="str">
        <f aca="false">IFERROR(VLOOKUP(A6951,Personal!$A$6:$F$112,3,FALSE()),"")</f>
        <v>Valls</v>
      </c>
      <c r="D6951" s="19" t="s">
        <v>177</v>
      </c>
      <c r="E6951" s="19" t="s">
        <v>200</v>
      </c>
      <c r="F6951" s="19" t="s">
        <v>201</v>
      </c>
      <c r="G6951" s="19" t="s">
        <v>272</v>
      </c>
      <c r="H6951" s="19" t="n">
        <f aca="false">IF(OR(VLOOKUP(A6951,Personal!$A$6:$F$112,5,FALSE())&lt;&gt;"Sí",N6951="No aplica"),0,'Catàleg GRAE'!D83)</f>
        <v>1</v>
      </c>
      <c r="I6951" s="20"/>
      <c r="J6951" s="20"/>
      <c r="K6951" s="20"/>
      <c r="L6951" s="21"/>
      <c r="M6951" s="21"/>
      <c r="N6951" s="20"/>
      <c r="O6951" s="20"/>
      <c r="P6951" s="19" t="str">
        <f aca="false">IF(I6951="","",I6951-H6951)</f>
        <v/>
      </c>
      <c r="Q6951" s="19" t="str">
        <f aca="true">IF(B6951="","",IF(N6951="No aplica","No aplica",IF(I6951="","Pendent",IF(N6951="Per substituir","Substituir",IF(OR(N6951="No localitzat",N6951="No lliurat"),"Reposar",IF(I6951&lt;H6951,"Reposar",IF(I6951&gt;H6951,"Revisar excedent",IF(AND(G6951="Sí",M6951&lt;&gt;"",M6951&lt;TODAY()),"EPI caducat",IF(AND(G6951="Sí",M6951&lt;&gt;"",M6951&lt;=TODAY()+90),"EPI caduca ≤90 dies",IF(OR(N6951="Deteriorat usable",N6951="Revisió necessària"),"Revisar","OK"))))))))))</f>
      </c>
      <c r="R6951" s="20"/>
    </row>
    <row r="6952" customFormat="false" ht="15" hidden="false" customHeight="false" outlineLevel="0" collapsed="false">
      <c r="A6952" s="19" t="n">
        <v>64</v>
      </c>
      <c r="B6952" s="19" t="n">
        <f aca="false">IFERROR(VLOOKUP(A6952,Personal!$A$6:$F$112,2,FALSE()),"")</f>
        <v>0</v>
      </c>
      <c r="C6952" s="19" t="str">
        <f aca="false">IFERROR(VLOOKUP(A6952,Personal!$A$6:$F$112,3,FALSE()),"")</f>
        <v>Valls</v>
      </c>
      <c r="D6952" s="19" t="s">
        <v>94</v>
      </c>
      <c r="E6952" s="19" t="s">
        <v>202</v>
      </c>
      <c r="F6952" s="19" t="s">
        <v>203</v>
      </c>
      <c r="G6952" s="19" t="s">
        <v>291</v>
      </c>
      <c r="H6952" s="19" t="n">
        <f aca="false">IF(OR(VLOOKUP(A6952,Personal!$A$6:$F$112,5,FALSE())&lt;&gt;"Sí",N6952="No aplica"),0,'Catàleg GRAE'!D84)</f>
        <v>1</v>
      </c>
      <c r="I6952" s="20"/>
      <c r="J6952" s="20"/>
      <c r="K6952" s="20"/>
      <c r="L6952" s="21"/>
      <c r="M6952" s="21"/>
      <c r="N6952" s="20"/>
      <c r="O6952" s="20"/>
      <c r="P6952" s="19" t="str">
        <f aca="false">IF(I6952="","",I6952-H6952)</f>
        <v/>
      </c>
      <c r="Q6952" s="19" t="str">
        <f aca="true">IF(B6952="","",IF(N6952="No aplica","No aplica",IF(I6952="","Pendent",IF(N6952="Per substituir","Substituir",IF(OR(N6952="No localitzat",N6952="No lliurat"),"Reposar",IF(I6952&lt;H6952,"Reposar",IF(I6952&gt;H6952,"Revisar excedent",IF(AND(G6952="Sí",M6952&lt;&gt;"",M6952&lt;TODAY()),"EPI caducat",IF(AND(G6952="Sí",M6952&lt;&gt;"",M6952&lt;=TODAY()+90),"EPI caduca ≤90 dies",IF(OR(N6952="Deteriorat usable",N6952="Revisió necessària"),"Revisar","OK"))))))))))</f>
      </c>
      <c r="R6952" s="20"/>
    </row>
    <row r="6953" customFormat="false" ht="15" hidden="false" customHeight="false" outlineLevel="0" collapsed="false">
      <c r="A6953" s="19" t="n">
        <v>64</v>
      </c>
      <c r="B6953" s="19" t="n">
        <f aca="false">IFERROR(VLOOKUP(A6953,Personal!$A$6:$F$112,2,FALSE()),"")</f>
        <v>0</v>
      </c>
      <c r="C6953" s="19" t="str">
        <f aca="false">IFERROR(VLOOKUP(A6953,Personal!$A$6:$F$112,3,FALSE()),"")</f>
        <v>Valls</v>
      </c>
      <c r="D6953" s="19" t="s">
        <v>125</v>
      </c>
      <c r="E6953" s="19" t="s">
        <v>204</v>
      </c>
      <c r="F6953" s="19" t="s">
        <v>205</v>
      </c>
      <c r="G6953" s="19" t="s">
        <v>291</v>
      </c>
      <c r="H6953" s="19" t="n">
        <f aca="false">IF(OR(VLOOKUP(A6953,Personal!$A$6:$F$112,5,FALSE())&lt;&gt;"Sí",N6953="No aplica"),0,'Catàleg GRAE'!D85)</f>
        <v>1</v>
      </c>
      <c r="I6953" s="20"/>
      <c r="J6953" s="20"/>
      <c r="K6953" s="20"/>
      <c r="L6953" s="21"/>
      <c r="M6953" s="21"/>
      <c r="N6953" s="20"/>
      <c r="O6953" s="20"/>
      <c r="P6953" s="19" t="str">
        <f aca="false">IF(I6953="","",I6953-H6953)</f>
        <v/>
      </c>
      <c r="Q6953" s="19" t="str">
        <f aca="true">IF(B6953="","",IF(N6953="No aplica","No aplica",IF(I6953="","Pendent",IF(N6953="Per substituir","Substituir",IF(OR(N6953="No localitzat",N6953="No lliurat"),"Reposar",IF(I6953&lt;H6953,"Reposar",IF(I6953&gt;H6953,"Revisar excedent",IF(AND(G6953="Sí",M6953&lt;&gt;"",M6953&lt;TODAY()),"EPI caducat",IF(AND(G6953="Sí",M6953&lt;&gt;"",M6953&lt;=TODAY()+90),"EPI caduca ≤90 dies",IF(OR(N6953="Deteriorat usable",N6953="Revisió necessària"),"Revisar","OK"))))))))))</f>
      </c>
      <c r="R6953" s="20"/>
    </row>
    <row r="6954" customFormat="false" ht="15" hidden="false" customHeight="false" outlineLevel="0" collapsed="false">
      <c r="A6954" s="19" t="n">
        <v>64</v>
      </c>
      <c r="B6954" s="19" t="n">
        <f aca="false">IFERROR(VLOOKUP(A6954,Personal!$A$6:$F$112,2,FALSE()),"")</f>
        <v>0</v>
      </c>
      <c r="C6954" s="19" t="str">
        <f aca="false">IFERROR(VLOOKUP(A6954,Personal!$A$6:$F$112,3,FALSE()),"")</f>
        <v>Valls</v>
      </c>
      <c r="D6954" s="19" t="s">
        <v>153</v>
      </c>
      <c r="E6954" s="19" t="s">
        <v>206</v>
      </c>
      <c r="F6954" s="19" t="s">
        <v>207</v>
      </c>
      <c r="G6954" s="19" t="s">
        <v>272</v>
      </c>
      <c r="H6954" s="19" t="n">
        <f aca="false">IF(OR(VLOOKUP(A6954,Personal!$A$6:$F$112,5,FALSE())&lt;&gt;"Sí",N6954="No aplica"),0,'Catàleg GRAE'!D86)</f>
        <v>1</v>
      </c>
      <c r="I6954" s="20"/>
      <c r="J6954" s="20"/>
      <c r="K6954" s="20"/>
      <c r="L6954" s="21"/>
      <c r="M6954" s="21"/>
      <c r="N6954" s="20"/>
      <c r="O6954" s="20"/>
      <c r="P6954" s="19" t="str">
        <f aca="false">IF(I6954="","",I6954-H6954)</f>
        <v/>
      </c>
      <c r="Q6954" s="19" t="str">
        <f aca="true">IF(B6954="","",IF(N6954="No aplica","No aplica",IF(I6954="","Pendent",IF(N6954="Per substituir","Substituir",IF(OR(N6954="No localitzat",N6954="No lliurat"),"Reposar",IF(I6954&lt;H6954,"Reposar",IF(I6954&gt;H6954,"Revisar excedent",IF(AND(G6954="Sí",M6954&lt;&gt;"",M6954&lt;TODAY()),"EPI caducat",IF(AND(G6954="Sí",M6954&lt;&gt;"",M6954&lt;=TODAY()+90),"EPI caduca ≤90 dies",IF(OR(N6954="Deteriorat usable",N6954="Revisió necessària"),"Revisar","OK"))))))))))</f>
      </c>
      <c r="R6954" s="20"/>
    </row>
    <row r="6955" customFormat="false" ht="15" hidden="false" customHeight="false" outlineLevel="0" collapsed="false">
      <c r="A6955" s="19" t="n">
        <v>64</v>
      </c>
      <c r="B6955" s="19" t="n">
        <f aca="false">IFERROR(VLOOKUP(A6955,Personal!$A$6:$F$112,2,FALSE()),"")</f>
        <v>0</v>
      </c>
      <c r="C6955" s="19" t="str">
        <f aca="false">IFERROR(VLOOKUP(A6955,Personal!$A$6:$F$112,3,FALSE()),"")</f>
        <v>Valls</v>
      </c>
      <c r="D6955" s="19" t="s">
        <v>177</v>
      </c>
      <c r="E6955" s="19" t="s">
        <v>208</v>
      </c>
      <c r="F6955" s="19" t="s">
        <v>209</v>
      </c>
      <c r="G6955" s="19" t="s">
        <v>272</v>
      </c>
      <c r="H6955" s="19" t="n">
        <f aca="false">IF(OR(VLOOKUP(A6955,Personal!$A$6:$F$112,5,FALSE())&lt;&gt;"Sí",N6955="No aplica"),0,'Catàleg GRAE'!D87)</f>
        <v>1</v>
      </c>
      <c r="I6955" s="20"/>
      <c r="J6955" s="20"/>
      <c r="K6955" s="20"/>
      <c r="L6955" s="21"/>
      <c r="M6955" s="21"/>
      <c r="N6955" s="20"/>
      <c r="O6955" s="20"/>
      <c r="P6955" s="19" t="str">
        <f aca="false">IF(I6955="","",I6955-H6955)</f>
        <v/>
      </c>
      <c r="Q6955" s="19" t="str">
        <f aca="true">IF(B6955="","",IF(N6955="No aplica","No aplica",IF(I6955="","Pendent",IF(N6955="Per substituir","Substituir",IF(OR(N6955="No localitzat",N6955="No lliurat"),"Reposar",IF(I6955&lt;H6955,"Reposar",IF(I6955&gt;H6955,"Revisar excedent",IF(AND(G6955="Sí",M6955&lt;&gt;"",M6955&lt;TODAY()),"EPI caducat",IF(AND(G6955="Sí",M6955&lt;&gt;"",M6955&lt;=TODAY()+90),"EPI caduca ≤90 dies",IF(OR(N6955="Deteriorat usable",N6955="Revisió necessària"),"Revisar","OK"))))))))))</f>
      </c>
      <c r="R6955" s="20"/>
    </row>
    <row r="6956" customFormat="false" ht="15" hidden="false" customHeight="false" outlineLevel="0" collapsed="false">
      <c r="A6956" s="19" t="n">
        <v>64</v>
      </c>
      <c r="B6956" s="19" t="n">
        <f aca="false">IFERROR(VLOOKUP(A6956,Personal!$A$6:$F$112,2,FALSE()),"")</f>
        <v>0</v>
      </c>
      <c r="C6956" s="19" t="str">
        <f aca="false">IFERROR(VLOOKUP(A6956,Personal!$A$6:$F$112,3,FALSE()),"")</f>
        <v>Valls</v>
      </c>
      <c r="D6956" s="19" t="s">
        <v>177</v>
      </c>
      <c r="E6956" s="19" t="s">
        <v>210</v>
      </c>
      <c r="F6956" s="19" t="s">
        <v>211</v>
      </c>
      <c r="G6956" s="19" t="s">
        <v>272</v>
      </c>
      <c r="H6956" s="19" t="n">
        <f aca="false">IF(OR(VLOOKUP(A6956,Personal!$A$6:$F$112,5,FALSE())&lt;&gt;"Sí",N6956="No aplica"),0,'Catàleg GRAE'!D88)</f>
        <v>1</v>
      </c>
      <c r="I6956" s="20"/>
      <c r="J6956" s="20"/>
      <c r="K6956" s="20"/>
      <c r="L6956" s="21"/>
      <c r="M6956" s="21"/>
      <c r="N6956" s="20"/>
      <c r="O6956" s="20"/>
      <c r="P6956" s="19" t="str">
        <f aca="false">IF(I6956="","",I6956-H6956)</f>
        <v/>
      </c>
      <c r="Q6956" s="19" t="str">
        <f aca="true">IF(B6956="","",IF(N6956="No aplica","No aplica",IF(I6956="","Pendent",IF(N6956="Per substituir","Substituir",IF(OR(N6956="No localitzat",N6956="No lliurat"),"Reposar",IF(I6956&lt;H6956,"Reposar",IF(I6956&gt;H6956,"Revisar excedent",IF(AND(G6956="Sí",M6956&lt;&gt;"",M6956&lt;TODAY()),"EPI caducat",IF(AND(G6956="Sí",M6956&lt;&gt;"",M6956&lt;=TODAY()+90),"EPI caduca ≤90 dies",IF(OR(N6956="Deteriorat usable",N6956="Revisió necessària"),"Revisar","OK"))))))))))</f>
      </c>
      <c r="R6956" s="20"/>
    </row>
    <row r="6957" customFormat="false" ht="15" hidden="false" customHeight="false" outlineLevel="0" collapsed="false">
      <c r="A6957" s="19" t="n">
        <v>64</v>
      </c>
      <c r="B6957" s="19" t="n">
        <f aca="false">IFERROR(VLOOKUP(A6957,Personal!$A$6:$F$112,2,FALSE()),"")</f>
        <v>0</v>
      </c>
      <c r="C6957" s="19" t="str">
        <f aca="false">IFERROR(VLOOKUP(A6957,Personal!$A$6:$F$112,3,FALSE()),"")</f>
        <v>Valls</v>
      </c>
      <c r="D6957" s="19" t="s">
        <v>125</v>
      </c>
      <c r="E6957" s="19" t="s">
        <v>212</v>
      </c>
      <c r="F6957" s="19" t="s">
        <v>213</v>
      </c>
      <c r="G6957" s="19" t="s">
        <v>272</v>
      </c>
      <c r="H6957" s="19" t="n">
        <f aca="false">IF(OR(VLOOKUP(A6957,Personal!$A$6:$F$112,5,FALSE())&lt;&gt;"Sí",N6957="No aplica"),0,'Catàleg GRAE'!D89)</f>
        <v>1</v>
      </c>
      <c r="I6957" s="20"/>
      <c r="J6957" s="20"/>
      <c r="K6957" s="20"/>
      <c r="L6957" s="21"/>
      <c r="M6957" s="21"/>
      <c r="N6957" s="20"/>
      <c r="O6957" s="20"/>
      <c r="P6957" s="19" t="str">
        <f aca="false">IF(I6957="","",I6957-H6957)</f>
        <v/>
      </c>
      <c r="Q6957" s="19" t="str">
        <f aca="true">IF(B6957="","",IF(N6957="No aplica","No aplica",IF(I6957="","Pendent",IF(N6957="Per substituir","Substituir",IF(OR(N6957="No localitzat",N6957="No lliurat"),"Reposar",IF(I6957&lt;H6957,"Reposar",IF(I6957&gt;H6957,"Revisar excedent",IF(AND(G6957="Sí",M6957&lt;&gt;"",M6957&lt;TODAY()),"EPI caducat",IF(AND(G6957="Sí",M6957&lt;&gt;"",M6957&lt;=TODAY()+90),"EPI caduca ≤90 dies",IF(OR(N6957="Deteriorat usable",N6957="Revisió necessària"),"Revisar","OK"))))))))))</f>
      </c>
      <c r="R6957" s="20"/>
    </row>
    <row r="6958" customFormat="false" ht="15" hidden="false" customHeight="false" outlineLevel="0" collapsed="false">
      <c r="A6958" s="19" t="n">
        <v>64</v>
      </c>
      <c r="B6958" s="19" t="n">
        <f aca="false">IFERROR(VLOOKUP(A6958,Personal!$A$6:$F$112,2,FALSE()),"")</f>
        <v>0</v>
      </c>
      <c r="C6958" s="19" t="str">
        <f aca="false">IFERROR(VLOOKUP(A6958,Personal!$A$6:$F$112,3,FALSE()),"")</f>
        <v>Valls</v>
      </c>
      <c r="D6958" s="19" t="s">
        <v>40</v>
      </c>
      <c r="E6958" s="19" t="s">
        <v>214</v>
      </c>
      <c r="F6958" s="19" t="s">
        <v>215</v>
      </c>
      <c r="G6958" s="19" t="s">
        <v>291</v>
      </c>
      <c r="H6958" s="19" t="n">
        <f aca="false">IF(OR(VLOOKUP(A6958,Personal!$A$6:$F$112,5,FALSE())&lt;&gt;"Sí",N6958="No aplica"),0,'Catàleg GRAE'!D90)</f>
        <v>1</v>
      </c>
      <c r="I6958" s="20"/>
      <c r="J6958" s="20"/>
      <c r="K6958" s="20"/>
      <c r="L6958" s="21"/>
      <c r="M6958" s="21"/>
      <c r="N6958" s="20"/>
      <c r="O6958" s="20"/>
      <c r="P6958" s="19" t="str">
        <f aca="false">IF(I6958="","",I6958-H6958)</f>
        <v/>
      </c>
      <c r="Q6958" s="19" t="str">
        <f aca="true">IF(B6958="","",IF(N6958="No aplica","No aplica",IF(I6958="","Pendent",IF(N6958="Per substituir","Substituir",IF(OR(N6958="No localitzat",N6958="No lliurat"),"Reposar",IF(I6958&lt;H6958,"Reposar",IF(I6958&gt;H6958,"Revisar excedent",IF(AND(G6958="Sí",M6958&lt;&gt;"",M6958&lt;TODAY()),"EPI caducat",IF(AND(G6958="Sí",M6958&lt;&gt;"",M6958&lt;=TODAY()+90),"EPI caduca ≤90 dies",IF(OR(N6958="Deteriorat usable",N6958="Revisió necessària"),"Revisar","OK"))))))))))</f>
      </c>
      <c r="R6958" s="20"/>
    </row>
    <row r="6959" customFormat="false" ht="15" hidden="false" customHeight="false" outlineLevel="0" collapsed="false">
      <c r="A6959" s="19" t="n">
        <v>64</v>
      </c>
      <c r="B6959" s="19" t="n">
        <f aca="false">IFERROR(VLOOKUP(A6959,Personal!$A$6:$F$112,2,FALSE()),"")</f>
        <v>0</v>
      </c>
      <c r="C6959" s="19" t="str">
        <f aca="false">IFERROR(VLOOKUP(A6959,Personal!$A$6:$F$112,3,FALSE()),"")</f>
        <v>Valls</v>
      </c>
      <c r="D6959" s="19" t="s">
        <v>216</v>
      </c>
      <c r="E6959" s="19" t="s">
        <v>217</v>
      </c>
      <c r="F6959" s="19" t="s">
        <v>218</v>
      </c>
      <c r="G6959" s="19" t="s">
        <v>272</v>
      </c>
      <c r="H6959" s="19" t="n">
        <f aca="false">IF(OR(VLOOKUP(A6959,Personal!$A$6:$F$112,5,FALSE())&lt;&gt;"Sí",N6959="No aplica"),0,'Catàleg GRAE'!D91)</f>
        <v>1</v>
      </c>
      <c r="I6959" s="20"/>
      <c r="J6959" s="20"/>
      <c r="K6959" s="20"/>
      <c r="L6959" s="21"/>
      <c r="M6959" s="21"/>
      <c r="N6959" s="20"/>
      <c r="O6959" s="20"/>
      <c r="P6959" s="19" t="str">
        <f aca="false">IF(I6959="","",I6959-H6959)</f>
        <v/>
      </c>
      <c r="Q6959" s="19" t="str">
        <f aca="true">IF(B6959="","",IF(N6959="No aplica","No aplica",IF(I6959="","Pendent",IF(N6959="Per substituir","Substituir",IF(OR(N6959="No localitzat",N6959="No lliurat"),"Reposar",IF(I6959&lt;H6959,"Reposar",IF(I6959&gt;H6959,"Revisar excedent",IF(AND(G6959="Sí",M6959&lt;&gt;"",M6959&lt;TODAY()),"EPI caducat",IF(AND(G6959="Sí",M6959&lt;&gt;"",M6959&lt;=TODAY()+90),"EPI caduca ≤90 dies",IF(OR(N6959="Deteriorat usable",N6959="Revisió necessària"),"Revisar","OK"))))))))))</f>
      </c>
      <c r="R6959" s="20"/>
    </row>
    <row r="6960" customFormat="false" ht="15" hidden="false" customHeight="false" outlineLevel="0" collapsed="false">
      <c r="A6960" s="19" t="n">
        <v>64</v>
      </c>
      <c r="B6960" s="19" t="n">
        <f aca="false">IFERROR(VLOOKUP(A6960,Personal!$A$6:$F$112,2,FALSE()),"")</f>
        <v>0</v>
      </c>
      <c r="C6960" s="19" t="str">
        <f aca="false">IFERROR(VLOOKUP(A6960,Personal!$A$6:$F$112,3,FALSE()),"")</f>
        <v>Valls</v>
      </c>
      <c r="D6960" s="19" t="s">
        <v>37</v>
      </c>
      <c r="E6960" s="19" t="s">
        <v>219</v>
      </c>
      <c r="F6960" s="19" t="s">
        <v>220</v>
      </c>
      <c r="G6960" s="19" t="s">
        <v>291</v>
      </c>
      <c r="H6960" s="19" t="n">
        <f aca="false">IF(OR(VLOOKUP(A6960,Personal!$A$6:$F$112,5,FALSE())&lt;&gt;"Sí",N6960="No aplica"),0,'Catàleg GRAE'!D92)</f>
        <v>1</v>
      </c>
      <c r="I6960" s="20"/>
      <c r="J6960" s="20"/>
      <c r="K6960" s="20"/>
      <c r="L6960" s="21"/>
      <c r="M6960" s="21"/>
      <c r="N6960" s="20"/>
      <c r="O6960" s="20"/>
      <c r="P6960" s="19" t="str">
        <f aca="false">IF(I6960="","",I6960-H6960)</f>
        <v/>
      </c>
      <c r="Q6960" s="19" t="str">
        <f aca="true">IF(B6960="","",IF(N6960="No aplica","No aplica",IF(I6960="","Pendent",IF(N6960="Per substituir","Substituir",IF(OR(N6960="No localitzat",N6960="No lliurat"),"Reposar",IF(I6960&lt;H6960,"Reposar",IF(I6960&gt;H6960,"Revisar excedent",IF(AND(G6960="Sí",M6960&lt;&gt;"",M6960&lt;TODAY()),"EPI caducat",IF(AND(G6960="Sí",M6960&lt;&gt;"",M6960&lt;=TODAY()+90),"EPI caduca ≤90 dies",IF(OR(N6960="Deteriorat usable",N6960="Revisió necessària"),"Revisar","OK"))))))))))</f>
      </c>
      <c r="R6960" s="20"/>
    </row>
    <row r="6961" customFormat="false" ht="15" hidden="false" customHeight="false" outlineLevel="0" collapsed="false">
      <c r="A6961" s="19" t="n">
        <v>64</v>
      </c>
      <c r="B6961" s="19" t="n">
        <f aca="false">IFERROR(VLOOKUP(A6961,Personal!$A$6:$F$112,2,FALSE()),"")</f>
        <v>0</v>
      </c>
      <c r="C6961" s="19" t="str">
        <f aca="false">IFERROR(VLOOKUP(A6961,Personal!$A$6:$F$112,3,FALSE()),"")</f>
        <v>Valls</v>
      </c>
      <c r="D6961" s="19" t="s">
        <v>137</v>
      </c>
      <c r="E6961" s="19" t="s">
        <v>221</v>
      </c>
      <c r="F6961" s="19" t="s">
        <v>222</v>
      </c>
      <c r="G6961" s="19" t="s">
        <v>291</v>
      </c>
      <c r="H6961" s="19" t="n">
        <f aca="false">IF(OR(VLOOKUP(A6961,Personal!$A$6:$F$112,5,FALSE())&lt;&gt;"Sí",N6961="No aplica"),0,'Catàleg GRAE'!D93)</f>
        <v>1</v>
      </c>
      <c r="I6961" s="20"/>
      <c r="J6961" s="20"/>
      <c r="K6961" s="20"/>
      <c r="L6961" s="21"/>
      <c r="M6961" s="21"/>
      <c r="N6961" s="20"/>
      <c r="O6961" s="20"/>
      <c r="P6961" s="19" t="str">
        <f aca="false">IF(I6961="","",I6961-H6961)</f>
        <v/>
      </c>
      <c r="Q6961" s="19" t="str">
        <f aca="true">IF(B6961="","",IF(N6961="No aplica","No aplica",IF(I6961="","Pendent",IF(N6961="Per substituir","Substituir",IF(OR(N6961="No localitzat",N6961="No lliurat"),"Reposar",IF(I6961&lt;H6961,"Reposar",IF(I6961&gt;H6961,"Revisar excedent",IF(AND(G6961="Sí",M6961&lt;&gt;"",M6961&lt;TODAY()),"EPI caducat",IF(AND(G6961="Sí",M6961&lt;&gt;"",M6961&lt;=TODAY()+90),"EPI caduca ≤90 dies",IF(OR(N6961="Deteriorat usable",N6961="Revisió necessària"),"Revisar","OK"))))))))))</f>
      </c>
      <c r="R6961" s="20"/>
    </row>
    <row r="6962" customFormat="false" ht="15" hidden="false" customHeight="false" outlineLevel="0" collapsed="false">
      <c r="A6962" s="19" t="n">
        <v>64</v>
      </c>
      <c r="B6962" s="19" t="n">
        <f aca="false">IFERROR(VLOOKUP(A6962,Personal!$A$6:$F$112,2,FALSE()),"")</f>
        <v>0</v>
      </c>
      <c r="C6962" s="19" t="str">
        <f aca="false">IFERROR(VLOOKUP(A6962,Personal!$A$6:$F$112,3,FALSE()),"")</f>
        <v>Valls</v>
      </c>
      <c r="D6962" s="19" t="s">
        <v>137</v>
      </c>
      <c r="E6962" s="19" t="s">
        <v>223</v>
      </c>
      <c r="F6962" s="19" t="s">
        <v>224</v>
      </c>
      <c r="G6962" s="19" t="s">
        <v>291</v>
      </c>
      <c r="H6962" s="19" t="n">
        <f aca="false">IF(OR(VLOOKUP(A6962,Personal!$A$6:$F$112,5,FALSE())&lt;&gt;"Sí",N6962="No aplica"),0,'Catàleg GRAE'!D94)</f>
        <v>1</v>
      </c>
      <c r="I6962" s="20"/>
      <c r="J6962" s="20"/>
      <c r="K6962" s="20"/>
      <c r="L6962" s="21"/>
      <c r="M6962" s="21"/>
      <c r="N6962" s="20"/>
      <c r="O6962" s="20"/>
      <c r="P6962" s="19" t="str">
        <f aca="false">IF(I6962="","",I6962-H6962)</f>
        <v/>
      </c>
      <c r="Q6962" s="19" t="str">
        <f aca="true">IF(B6962="","",IF(N6962="No aplica","No aplica",IF(I6962="","Pendent",IF(N6962="Per substituir","Substituir",IF(OR(N6962="No localitzat",N6962="No lliurat"),"Reposar",IF(I6962&lt;H6962,"Reposar",IF(I6962&gt;H6962,"Revisar excedent",IF(AND(G6962="Sí",M6962&lt;&gt;"",M6962&lt;TODAY()),"EPI caducat",IF(AND(G6962="Sí",M6962&lt;&gt;"",M6962&lt;=TODAY()+90),"EPI caduca ≤90 dies",IF(OR(N6962="Deteriorat usable",N6962="Revisió necessària"),"Revisar","OK"))))))))))</f>
      </c>
      <c r="R6962" s="20"/>
    </row>
    <row r="6963" customFormat="false" ht="15" hidden="false" customHeight="false" outlineLevel="0" collapsed="false">
      <c r="A6963" s="19" t="n">
        <v>64</v>
      </c>
      <c r="B6963" s="19" t="n">
        <f aca="false">IFERROR(VLOOKUP(A6963,Personal!$A$6:$F$112,2,FALSE()),"")</f>
        <v>0</v>
      </c>
      <c r="C6963" s="19" t="str">
        <f aca="false">IFERROR(VLOOKUP(A6963,Personal!$A$6:$F$112,3,FALSE()),"")</f>
        <v>Valls</v>
      </c>
      <c r="D6963" s="19" t="s">
        <v>137</v>
      </c>
      <c r="E6963" s="19" t="s">
        <v>225</v>
      </c>
      <c r="F6963" s="19" t="s">
        <v>226</v>
      </c>
      <c r="G6963" s="19" t="s">
        <v>291</v>
      </c>
      <c r="H6963" s="19" t="n">
        <f aca="false">IF(OR(VLOOKUP(A6963,Personal!$A$6:$F$112,5,FALSE())&lt;&gt;"Sí",N6963="No aplica"),0,'Catàleg GRAE'!D95)</f>
        <v>1</v>
      </c>
      <c r="I6963" s="20"/>
      <c r="J6963" s="20"/>
      <c r="K6963" s="20"/>
      <c r="L6963" s="21"/>
      <c r="M6963" s="21"/>
      <c r="N6963" s="20"/>
      <c r="O6963" s="20"/>
      <c r="P6963" s="19" t="str">
        <f aca="false">IF(I6963="","",I6963-H6963)</f>
        <v/>
      </c>
      <c r="Q6963" s="19" t="str">
        <f aca="true">IF(B6963="","",IF(N6963="No aplica","No aplica",IF(I6963="","Pendent",IF(N6963="Per substituir","Substituir",IF(OR(N6963="No localitzat",N6963="No lliurat"),"Reposar",IF(I6963&lt;H6963,"Reposar",IF(I6963&gt;H6963,"Revisar excedent",IF(AND(G6963="Sí",M6963&lt;&gt;"",M6963&lt;TODAY()),"EPI caducat",IF(AND(G6963="Sí",M6963&lt;&gt;"",M6963&lt;=TODAY()+90),"EPI caduca ≤90 dies",IF(OR(N6963="Deteriorat usable",N6963="Revisió necessària"),"Revisar","OK"))))))))))</f>
      </c>
      <c r="R6963" s="20"/>
    </row>
    <row r="6964" customFormat="false" ht="15" hidden="false" customHeight="false" outlineLevel="0" collapsed="false">
      <c r="A6964" s="19" t="n">
        <v>64</v>
      </c>
      <c r="B6964" s="19" t="n">
        <f aca="false">IFERROR(VLOOKUP(A6964,Personal!$A$6:$F$112,2,FALSE()),"")</f>
        <v>0</v>
      </c>
      <c r="C6964" s="19" t="str">
        <f aca="false">IFERROR(VLOOKUP(A6964,Personal!$A$6:$F$112,3,FALSE()),"")</f>
        <v>Valls</v>
      </c>
      <c r="D6964" s="19" t="s">
        <v>137</v>
      </c>
      <c r="E6964" s="19" t="s">
        <v>227</v>
      </c>
      <c r="F6964" s="19" t="s">
        <v>228</v>
      </c>
      <c r="G6964" s="19" t="s">
        <v>291</v>
      </c>
      <c r="H6964" s="19" t="n">
        <f aca="false">IF(OR(VLOOKUP(A6964,Personal!$A$6:$F$112,5,FALSE())&lt;&gt;"Sí",N6964="No aplica"),0,'Catàleg GRAE'!D96)</f>
        <v>1</v>
      </c>
      <c r="I6964" s="20"/>
      <c r="J6964" s="20"/>
      <c r="K6964" s="20"/>
      <c r="L6964" s="21"/>
      <c r="M6964" s="21"/>
      <c r="N6964" s="20"/>
      <c r="O6964" s="20"/>
      <c r="P6964" s="19" t="str">
        <f aca="false">IF(I6964="","",I6964-H6964)</f>
        <v/>
      </c>
      <c r="Q6964" s="19" t="str">
        <f aca="true">IF(B6964="","",IF(N6964="No aplica","No aplica",IF(I6964="","Pendent",IF(N6964="Per substituir","Substituir",IF(OR(N6964="No localitzat",N6964="No lliurat"),"Reposar",IF(I6964&lt;H6964,"Reposar",IF(I6964&gt;H6964,"Revisar excedent",IF(AND(G6964="Sí",M6964&lt;&gt;"",M6964&lt;TODAY()),"EPI caducat",IF(AND(G6964="Sí",M6964&lt;&gt;"",M6964&lt;=TODAY()+90),"EPI caduca ≤90 dies",IF(OR(N6964="Deteriorat usable",N6964="Revisió necessària"),"Revisar","OK"))))))))))</f>
      </c>
      <c r="R6964" s="20"/>
    </row>
    <row r="6965" customFormat="false" ht="15" hidden="false" customHeight="false" outlineLevel="0" collapsed="false">
      <c r="A6965" s="19" t="n">
        <v>64</v>
      </c>
      <c r="B6965" s="19" t="n">
        <f aca="false">IFERROR(VLOOKUP(A6965,Personal!$A$6:$F$112,2,FALSE()),"")</f>
        <v>0</v>
      </c>
      <c r="C6965" s="19" t="str">
        <f aca="false">IFERROR(VLOOKUP(A6965,Personal!$A$6:$F$112,3,FALSE()),"")</f>
        <v>Valls</v>
      </c>
      <c r="D6965" s="19" t="s">
        <v>137</v>
      </c>
      <c r="E6965" s="19" t="s">
        <v>229</v>
      </c>
      <c r="F6965" s="19" t="s">
        <v>230</v>
      </c>
      <c r="G6965" s="19" t="s">
        <v>291</v>
      </c>
      <c r="H6965" s="19" t="n">
        <f aca="false">IF(OR(VLOOKUP(A6965,Personal!$A$6:$F$112,5,FALSE())&lt;&gt;"Sí",N6965="No aplica"),0,'Catàleg GRAE'!D97)</f>
        <v>1</v>
      </c>
      <c r="I6965" s="20"/>
      <c r="J6965" s="20"/>
      <c r="K6965" s="20"/>
      <c r="L6965" s="21"/>
      <c r="M6965" s="21"/>
      <c r="N6965" s="20"/>
      <c r="O6965" s="20"/>
      <c r="P6965" s="19" t="str">
        <f aca="false">IF(I6965="","",I6965-H6965)</f>
        <v/>
      </c>
      <c r="Q6965" s="19" t="str">
        <f aca="true">IF(B6965="","",IF(N6965="No aplica","No aplica",IF(I6965="","Pendent",IF(N6965="Per substituir","Substituir",IF(OR(N6965="No localitzat",N6965="No lliurat"),"Reposar",IF(I6965&lt;H6965,"Reposar",IF(I6965&gt;H6965,"Revisar excedent",IF(AND(G6965="Sí",M6965&lt;&gt;"",M6965&lt;TODAY()),"EPI caducat",IF(AND(G6965="Sí",M6965&lt;&gt;"",M6965&lt;=TODAY()+90),"EPI caduca ≤90 dies",IF(OR(N6965="Deteriorat usable",N6965="Revisió necessària"),"Revisar","OK"))))))))))</f>
      </c>
      <c r="R6965" s="20"/>
    </row>
    <row r="6966" customFormat="false" ht="15" hidden="false" customHeight="false" outlineLevel="0" collapsed="false">
      <c r="A6966" s="19" t="n">
        <v>64</v>
      </c>
      <c r="B6966" s="19" t="n">
        <f aca="false">IFERROR(VLOOKUP(A6966,Personal!$A$6:$F$112,2,FALSE()),"")</f>
        <v>0</v>
      </c>
      <c r="C6966" s="19" t="str">
        <f aca="false">IFERROR(VLOOKUP(A6966,Personal!$A$6:$F$112,3,FALSE()),"")</f>
        <v>Valls</v>
      </c>
      <c r="D6966" s="19" t="s">
        <v>137</v>
      </c>
      <c r="E6966" s="19" t="s">
        <v>231</v>
      </c>
      <c r="F6966" s="19" t="s">
        <v>232</v>
      </c>
      <c r="G6966" s="19" t="s">
        <v>291</v>
      </c>
      <c r="H6966" s="19" t="n">
        <f aca="false">IF(OR(VLOOKUP(A6966,Personal!$A$6:$F$112,5,FALSE())&lt;&gt;"Sí",N6966="No aplica"),0,'Catàleg GRAE'!D98)</f>
        <v>1</v>
      </c>
      <c r="I6966" s="20"/>
      <c r="J6966" s="20"/>
      <c r="K6966" s="20"/>
      <c r="L6966" s="21"/>
      <c r="M6966" s="21"/>
      <c r="N6966" s="20"/>
      <c r="O6966" s="20"/>
      <c r="P6966" s="19" t="str">
        <f aca="false">IF(I6966="","",I6966-H6966)</f>
        <v/>
      </c>
      <c r="Q6966" s="19" t="str">
        <f aca="true">IF(B6966="","",IF(N6966="No aplica","No aplica",IF(I6966="","Pendent",IF(N6966="Per substituir","Substituir",IF(OR(N6966="No localitzat",N6966="No lliurat"),"Reposar",IF(I6966&lt;H6966,"Reposar",IF(I6966&gt;H6966,"Revisar excedent",IF(AND(G6966="Sí",M6966&lt;&gt;"",M6966&lt;TODAY()),"EPI caducat",IF(AND(G6966="Sí",M6966&lt;&gt;"",M6966&lt;=TODAY()+90),"EPI caduca ≤90 dies",IF(OR(N6966="Deteriorat usable",N6966="Revisió necessària"),"Revisar","OK"))))))))))</f>
      </c>
      <c r="R6966" s="20"/>
    </row>
    <row r="6967" customFormat="false" ht="15" hidden="false" customHeight="false" outlineLevel="0" collapsed="false">
      <c r="A6967" s="19" t="n">
        <v>64</v>
      </c>
      <c r="B6967" s="19" t="n">
        <f aca="false">IFERROR(VLOOKUP(A6967,Personal!$A$6:$F$112,2,FALSE()),"")</f>
        <v>0</v>
      </c>
      <c r="C6967" s="19" t="str">
        <f aca="false">IFERROR(VLOOKUP(A6967,Personal!$A$6:$F$112,3,FALSE()),"")</f>
        <v>Valls</v>
      </c>
      <c r="D6967" s="19" t="s">
        <v>137</v>
      </c>
      <c r="E6967" s="19" t="s">
        <v>233</v>
      </c>
      <c r="F6967" s="19" t="s">
        <v>234</v>
      </c>
      <c r="G6967" s="19" t="s">
        <v>291</v>
      </c>
      <c r="H6967" s="19" t="n">
        <f aca="false">IF(OR(VLOOKUP(A6967,Personal!$A$6:$F$112,5,FALSE())&lt;&gt;"Sí",N6967="No aplica"),0,'Catàleg GRAE'!D99)</f>
        <v>1</v>
      </c>
      <c r="I6967" s="20"/>
      <c r="J6967" s="20"/>
      <c r="K6967" s="20"/>
      <c r="L6967" s="21"/>
      <c r="M6967" s="21"/>
      <c r="N6967" s="20"/>
      <c r="O6967" s="20"/>
      <c r="P6967" s="19" t="str">
        <f aca="false">IF(I6967="","",I6967-H6967)</f>
        <v/>
      </c>
      <c r="Q6967" s="19" t="str">
        <f aca="true">IF(B6967="","",IF(N6967="No aplica","No aplica",IF(I6967="","Pendent",IF(N6967="Per substituir","Substituir",IF(OR(N6967="No localitzat",N6967="No lliurat"),"Reposar",IF(I6967&lt;H6967,"Reposar",IF(I6967&gt;H6967,"Revisar excedent",IF(AND(G6967="Sí",M6967&lt;&gt;"",M6967&lt;TODAY()),"EPI caducat",IF(AND(G6967="Sí",M6967&lt;&gt;"",M6967&lt;=TODAY()+90),"EPI caduca ≤90 dies",IF(OR(N6967="Deteriorat usable",N6967="Revisió necessària"),"Revisar","OK"))))))))))</f>
      </c>
      <c r="R6967" s="20"/>
    </row>
    <row r="6968" customFormat="false" ht="15" hidden="false" customHeight="false" outlineLevel="0" collapsed="false">
      <c r="A6968" s="19" t="n">
        <v>64</v>
      </c>
      <c r="B6968" s="19" t="n">
        <f aca="false">IFERROR(VLOOKUP(A6968,Personal!$A$6:$F$112,2,FALSE()),"")</f>
        <v>0</v>
      </c>
      <c r="C6968" s="19" t="str">
        <f aca="false">IFERROR(VLOOKUP(A6968,Personal!$A$6:$F$112,3,FALSE()),"")</f>
        <v>Valls</v>
      </c>
      <c r="D6968" s="19" t="s">
        <v>216</v>
      </c>
      <c r="E6968" s="19" t="s">
        <v>235</v>
      </c>
      <c r="F6968" s="19" t="s">
        <v>236</v>
      </c>
      <c r="G6968" s="19" t="s">
        <v>272</v>
      </c>
      <c r="H6968" s="19" t="n">
        <f aca="false">IF(OR(VLOOKUP(A6968,Personal!$A$6:$F$112,5,FALSE())&lt;&gt;"Sí",N6968="No aplica"),0,'Catàleg GRAE'!D100)</f>
        <v>1</v>
      </c>
      <c r="I6968" s="20"/>
      <c r="J6968" s="20"/>
      <c r="K6968" s="20"/>
      <c r="L6968" s="21"/>
      <c r="M6968" s="21"/>
      <c r="N6968" s="20"/>
      <c r="O6968" s="20"/>
      <c r="P6968" s="19" t="str">
        <f aca="false">IF(I6968="","",I6968-H6968)</f>
        <v/>
      </c>
      <c r="Q6968" s="19" t="str">
        <f aca="true">IF(B6968="","",IF(N6968="No aplica","No aplica",IF(I6968="","Pendent",IF(N6968="Per substituir","Substituir",IF(OR(N6968="No localitzat",N6968="No lliurat"),"Reposar",IF(I6968&lt;H6968,"Reposar",IF(I6968&gt;H6968,"Revisar excedent",IF(AND(G6968="Sí",M6968&lt;&gt;"",M6968&lt;TODAY()),"EPI caducat",IF(AND(G6968="Sí",M6968&lt;&gt;"",M6968&lt;=TODAY()+90),"EPI caduca ≤90 dies",IF(OR(N6968="Deteriorat usable",N6968="Revisió necessària"),"Revisar","OK"))))))))))</f>
      </c>
      <c r="R6968" s="20"/>
    </row>
    <row r="6969" customFormat="false" ht="15" hidden="false" customHeight="false" outlineLevel="0" collapsed="false">
      <c r="A6969" s="19" t="n">
        <v>64</v>
      </c>
      <c r="B6969" s="19" t="n">
        <f aca="false">IFERROR(VLOOKUP(A6969,Personal!$A$6:$F$112,2,FALSE()),"")</f>
        <v>0</v>
      </c>
      <c r="C6969" s="19" t="str">
        <f aca="false">IFERROR(VLOOKUP(A6969,Personal!$A$6:$F$112,3,FALSE()),"")</f>
        <v>Valls</v>
      </c>
      <c r="D6969" s="19" t="s">
        <v>137</v>
      </c>
      <c r="E6969" s="19" t="s">
        <v>237</v>
      </c>
      <c r="F6969" s="19" t="s">
        <v>238</v>
      </c>
      <c r="G6969" s="19" t="s">
        <v>291</v>
      </c>
      <c r="H6969" s="19" t="n">
        <f aca="false">IF(OR(VLOOKUP(A6969,Personal!$A$6:$F$112,5,FALSE())&lt;&gt;"Sí",N6969="No aplica"),0,'Catàleg GRAE'!D101)</f>
        <v>1</v>
      </c>
      <c r="I6969" s="20"/>
      <c r="J6969" s="20"/>
      <c r="K6969" s="20"/>
      <c r="L6969" s="21"/>
      <c r="M6969" s="21"/>
      <c r="N6969" s="20"/>
      <c r="O6969" s="20"/>
      <c r="P6969" s="19" t="str">
        <f aca="false">IF(I6969="","",I6969-H6969)</f>
        <v/>
      </c>
      <c r="Q6969" s="19" t="str">
        <f aca="true">IF(B6969="","",IF(N6969="No aplica","No aplica",IF(I6969="","Pendent",IF(N6969="Per substituir","Substituir",IF(OR(N6969="No localitzat",N6969="No lliurat"),"Reposar",IF(I6969&lt;H6969,"Reposar",IF(I6969&gt;H6969,"Revisar excedent",IF(AND(G6969="Sí",M6969&lt;&gt;"",M6969&lt;TODAY()),"EPI caducat",IF(AND(G6969="Sí",M6969&lt;&gt;"",M6969&lt;=TODAY()+90),"EPI caduca ≤90 dies",IF(OR(N6969="Deteriorat usable",N6969="Revisió necessària"),"Revisar","OK"))))))))))</f>
      </c>
      <c r="R6969" s="20"/>
    </row>
    <row r="6970" customFormat="false" ht="15" hidden="false" customHeight="false" outlineLevel="0" collapsed="false">
      <c r="A6970" s="19" t="n">
        <v>64</v>
      </c>
      <c r="B6970" s="19" t="n">
        <f aca="false">IFERROR(VLOOKUP(A6970,Personal!$A$6:$F$112,2,FALSE()),"")</f>
        <v>0</v>
      </c>
      <c r="C6970" s="19" t="str">
        <f aca="false">IFERROR(VLOOKUP(A6970,Personal!$A$6:$F$112,3,FALSE()),"")</f>
        <v>Valls</v>
      </c>
      <c r="D6970" s="19" t="s">
        <v>37</v>
      </c>
      <c r="E6970" s="19" t="s">
        <v>239</v>
      </c>
      <c r="F6970" s="19" t="s">
        <v>240</v>
      </c>
      <c r="G6970" s="19" t="s">
        <v>291</v>
      </c>
      <c r="H6970" s="19" t="n">
        <f aca="false">IF(OR(VLOOKUP(A6970,Personal!$A$6:$F$112,5,FALSE())&lt;&gt;"Sí",N6970="No aplica"),0,'Catàleg GRAE'!D102)</f>
        <v>1</v>
      </c>
      <c r="I6970" s="20"/>
      <c r="J6970" s="20"/>
      <c r="K6970" s="20"/>
      <c r="L6970" s="21"/>
      <c r="M6970" s="21"/>
      <c r="N6970" s="20"/>
      <c r="O6970" s="20"/>
      <c r="P6970" s="19" t="str">
        <f aca="false">IF(I6970="","",I6970-H6970)</f>
        <v/>
      </c>
      <c r="Q6970" s="19" t="str">
        <f aca="true">IF(B6970="","",IF(N6970="No aplica","No aplica",IF(I6970="","Pendent",IF(N6970="Per substituir","Substituir",IF(OR(N6970="No localitzat",N6970="No lliurat"),"Reposar",IF(I6970&lt;H6970,"Reposar",IF(I6970&gt;H6970,"Revisar excedent",IF(AND(G6970="Sí",M6970&lt;&gt;"",M6970&lt;TODAY()),"EPI caducat",IF(AND(G6970="Sí",M6970&lt;&gt;"",M6970&lt;=TODAY()+90),"EPI caduca ≤90 dies",IF(OR(N6970="Deteriorat usable",N6970="Revisió necessària"),"Revisar","OK"))))))))))</f>
      </c>
      <c r="R6970" s="20"/>
    </row>
    <row r="6971" customFormat="false" ht="15" hidden="false" customHeight="false" outlineLevel="0" collapsed="false">
      <c r="A6971" s="19" t="n">
        <v>64</v>
      </c>
      <c r="B6971" s="19" t="n">
        <f aca="false">IFERROR(VLOOKUP(A6971,Personal!$A$6:$F$112,2,FALSE()),"")</f>
        <v>0</v>
      </c>
      <c r="C6971" s="19" t="str">
        <f aca="false">IFERROR(VLOOKUP(A6971,Personal!$A$6:$F$112,3,FALSE()),"")</f>
        <v>Valls</v>
      </c>
      <c r="D6971" s="19" t="s">
        <v>37</v>
      </c>
      <c r="E6971" s="19" t="s">
        <v>241</v>
      </c>
      <c r="F6971" s="19" t="s">
        <v>242</v>
      </c>
      <c r="G6971" s="19" t="s">
        <v>291</v>
      </c>
      <c r="H6971" s="19" t="n">
        <f aca="false">IF(OR(VLOOKUP(A6971,Personal!$A$6:$F$112,5,FALSE())&lt;&gt;"Sí",N6971="No aplica"),0,'Catàleg GRAE'!D103)</f>
        <v>1</v>
      </c>
      <c r="I6971" s="20"/>
      <c r="J6971" s="20"/>
      <c r="K6971" s="20"/>
      <c r="L6971" s="21"/>
      <c r="M6971" s="21"/>
      <c r="N6971" s="20"/>
      <c r="O6971" s="20"/>
      <c r="P6971" s="19" t="str">
        <f aca="false">IF(I6971="","",I6971-H6971)</f>
        <v/>
      </c>
      <c r="Q6971" s="19" t="str">
        <f aca="true">IF(B6971="","",IF(N6971="No aplica","No aplica",IF(I6971="","Pendent",IF(N6971="Per substituir","Substituir",IF(OR(N6971="No localitzat",N6971="No lliurat"),"Reposar",IF(I6971&lt;H6971,"Reposar",IF(I6971&gt;H6971,"Revisar excedent",IF(AND(G6971="Sí",M6971&lt;&gt;"",M6971&lt;TODAY()),"EPI caducat",IF(AND(G6971="Sí",M6971&lt;&gt;"",M6971&lt;=TODAY()+90),"EPI caduca ≤90 dies",IF(OR(N6971="Deteriorat usable",N6971="Revisió necessària"),"Revisar","OK"))))))))))</f>
      </c>
      <c r="R6971" s="20"/>
    </row>
    <row r="6972" customFormat="false" ht="15" hidden="false" customHeight="false" outlineLevel="0" collapsed="false">
      <c r="A6972" s="19" t="n">
        <v>64</v>
      </c>
      <c r="B6972" s="19" t="n">
        <f aca="false">IFERROR(VLOOKUP(A6972,Personal!$A$6:$F$112,2,FALSE()),"")</f>
        <v>0</v>
      </c>
      <c r="C6972" s="19" t="str">
        <f aca="false">IFERROR(VLOOKUP(A6972,Personal!$A$6:$F$112,3,FALSE()),"")</f>
        <v>Valls</v>
      </c>
      <c r="D6972" s="19" t="s">
        <v>177</v>
      </c>
      <c r="E6972" s="19" t="s">
        <v>243</v>
      </c>
      <c r="F6972" s="19" t="s">
        <v>244</v>
      </c>
      <c r="G6972" s="19" t="s">
        <v>272</v>
      </c>
      <c r="H6972" s="19" t="n">
        <f aca="false">IF(OR(VLOOKUP(A6972,Personal!$A$6:$F$112,5,FALSE())&lt;&gt;"Sí",N6972="No aplica"),0,'Catàleg GRAE'!D104)</f>
        <v>1</v>
      </c>
      <c r="I6972" s="20"/>
      <c r="J6972" s="20"/>
      <c r="K6972" s="20"/>
      <c r="L6972" s="21"/>
      <c r="M6972" s="21"/>
      <c r="N6972" s="20"/>
      <c r="O6972" s="20"/>
      <c r="P6972" s="19" t="str">
        <f aca="false">IF(I6972="","",I6972-H6972)</f>
        <v/>
      </c>
      <c r="Q6972" s="19" t="str">
        <f aca="true">IF(B6972="","",IF(N6972="No aplica","No aplica",IF(I6972="","Pendent",IF(N6972="Per substituir","Substituir",IF(OR(N6972="No localitzat",N6972="No lliurat"),"Reposar",IF(I6972&lt;H6972,"Reposar",IF(I6972&gt;H6972,"Revisar excedent",IF(AND(G6972="Sí",M6972&lt;&gt;"",M6972&lt;TODAY()),"EPI caducat",IF(AND(G6972="Sí",M6972&lt;&gt;"",M6972&lt;=TODAY()+90),"EPI caduca ≤90 dies",IF(OR(N6972="Deteriorat usable",N6972="Revisió necessària"),"Revisar","OK"))))))))))</f>
      </c>
      <c r="R6972" s="20"/>
    </row>
    <row r="6973" customFormat="false" ht="15" hidden="false" customHeight="false" outlineLevel="0" collapsed="false">
      <c r="A6973" s="19" t="n">
        <v>64</v>
      </c>
      <c r="B6973" s="19" t="n">
        <f aca="false">IFERROR(VLOOKUP(A6973,Personal!$A$6:$F$112,2,FALSE()),"")</f>
        <v>0</v>
      </c>
      <c r="C6973" s="19" t="str">
        <f aca="false">IFERROR(VLOOKUP(A6973,Personal!$A$6:$F$112,3,FALSE()),"")</f>
        <v>Valls</v>
      </c>
      <c r="D6973" s="19" t="s">
        <v>177</v>
      </c>
      <c r="E6973" s="19" t="s">
        <v>245</v>
      </c>
      <c r="F6973" s="19" t="s">
        <v>246</v>
      </c>
      <c r="G6973" s="19" t="s">
        <v>272</v>
      </c>
      <c r="H6973" s="19" t="n">
        <f aca="false">IF(OR(VLOOKUP(A6973,Personal!$A$6:$F$112,5,FALSE())&lt;&gt;"Sí",N6973="No aplica"),0,'Catàleg GRAE'!D105)</f>
        <v>1</v>
      </c>
      <c r="I6973" s="20"/>
      <c r="J6973" s="20"/>
      <c r="K6973" s="20"/>
      <c r="L6973" s="21"/>
      <c r="M6973" s="21"/>
      <c r="N6973" s="20"/>
      <c r="O6973" s="20"/>
      <c r="P6973" s="19" t="str">
        <f aca="false">IF(I6973="","",I6973-H6973)</f>
        <v/>
      </c>
      <c r="Q6973" s="19" t="str">
        <f aca="true">IF(B6973="","",IF(N6973="No aplica","No aplica",IF(I6973="","Pendent",IF(N6973="Per substituir","Substituir",IF(OR(N6973="No localitzat",N6973="No lliurat"),"Reposar",IF(I6973&lt;H6973,"Reposar",IF(I6973&gt;H6973,"Revisar excedent",IF(AND(G6973="Sí",M6973&lt;&gt;"",M6973&lt;TODAY()),"EPI caducat",IF(AND(G6973="Sí",M6973&lt;&gt;"",M6973&lt;=TODAY()+90),"EPI caduca ≤90 dies",IF(OR(N6973="Deteriorat usable",N6973="Revisió necessària"),"Revisar","OK"))))))))))</f>
      </c>
      <c r="R6973" s="20"/>
    </row>
    <row r="6974" customFormat="false" ht="15" hidden="false" customHeight="false" outlineLevel="0" collapsed="false">
      <c r="A6974" s="19" t="n">
        <v>64</v>
      </c>
      <c r="B6974" s="19" t="n">
        <f aca="false">IFERROR(VLOOKUP(A6974,Personal!$A$6:$F$112,2,FALSE()),"")</f>
        <v>0</v>
      </c>
      <c r="C6974" s="19" t="str">
        <f aca="false">IFERROR(VLOOKUP(A6974,Personal!$A$6:$F$112,3,FALSE()),"")</f>
        <v>Valls</v>
      </c>
      <c r="D6974" s="19" t="s">
        <v>177</v>
      </c>
      <c r="E6974" s="19" t="s">
        <v>247</v>
      </c>
      <c r="F6974" s="19" t="s">
        <v>248</v>
      </c>
      <c r="G6974" s="19" t="s">
        <v>272</v>
      </c>
      <c r="H6974" s="19" t="n">
        <f aca="false">IF(OR(VLOOKUP(A6974,Personal!$A$6:$F$112,5,FALSE())&lt;&gt;"Sí",N6974="No aplica"),0,'Catàleg GRAE'!D106)</f>
        <v>1</v>
      </c>
      <c r="I6974" s="20"/>
      <c r="J6974" s="20"/>
      <c r="K6974" s="20"/>
      <c r="L6974" s="21"/>
      <c r="M6974" s="21"/>
      <c r="N6974" s="20"/>
      <c r="O6974" s="20"/>
      <c r="P6974" s="19" t="str">
        <f aca="false">IF(I6974="","",I6974-H6974)</f>
        <v/>
      </c>
      <c r="Q6974" s="19" t="str">
        <f aca="true">IF(B6974="","",IF(N6974="No aplica","No aplica",IF(I6974="","Pendent",IF(N6974="Per substituir","Substituir",IF(OR(N6974="No localitzat",N6974="No lliurat"),"Reposar",IF(I6974&lt;H6974,"Reposar",IF(I6974&gt;H6974,"Revisar excedent",IF(AND(G6974="Sí",M6974&lt;&gt;"",M6974&lt;TODAY()),"EPI caducat",IF(AND(G6974="Sí",M6974&lt;&gt;"",M6974&lt;=TODAY()+90),"EPI caduca ≤90 dies",IF(OR(N6974="Deteriorat usable",N6974="Revisió necessària"),"Revisar","OK"))))))))))</f>
      </c>
      <c r="R6974" s="20"/>
    </row>
    <row r="6975" customFormat="false" ht="15" hidden="false" customHeight="false" outlineLevel="0" collapsed="false">
      <c r="A6975" s="19" t="n">
        <v>64</v>
      </c>
      <c r="B6975" s="19" t="n">
        <f aca="false">IFERROR(VLOOKUP(A6975,Personal!$A$6:$F$112,2,FALSE()),"")</f>
        <v>0</v>
      </c>
      <c r="C6975" s="19" t="str">
        <f aca="false">IFERROR(VLOOKUP(A6975,Personal!$A$6:$F$112,3,FALSE()),"")</f>
        <v>Valls</v>
      </c>
      <c r="D6975" s="19" t="s">
        <v>177</v>
      </c>
      <c r="E6975" s="19" t="s">
        <v>249</v>
      </c>
      <c r="F6975" s="19" t="s">
        <v>250</v>
      </c>
      <c r="G6975" s="19" t="s">
        <v>272</v>
      </c>
      <c r="H6975" s="19" t="n">
        <f aca="false">IF(OR(VLOOKUP(A6975,Personal!$A$6:$F$112,5,FALSE())&lt;&gt;"Sí",N6975="No aplica"),0,'Catàleg GRAE'!D107)</f>
        <v>1</v>
      </c>
      <c r="I6975" s="20"/>
      <c r="J6975" s="20"/>
      <c r="K6975" s="20"/>
      <c r="L6975" s="21"/>
      <c r="M6975" s="21"/>
      <c r="N6975" s="20"/>
      <c r="O6975" s="20"/>
      <c r="P6975" s="19" t="str">
        <f aca="false">IF(I6975="","",I6975-H6975)</f>
        <v/>
      </c>
      <c r="Q6975" s="19" t="str">
        <f aca="true">IF(B6975="","",IF(N6975="No aplica","No aplica",IF(I6975="","Pendent",IF(N6975="Per substituir","Substituir",IF(OR(N6975="No localitzat",N6975="No lliurat"),"Reposar",IF(I6975&lt;H6975,"Reposar",IF(I6975&gt;H6975,"Revisar excedent",IF(AND(G6975="Sí",M6975&lt;&gt;"",M6975&lt;TODAY()),"EPI caducat",IF(AND(G6975="Sí",M6975&lt;&gt;"",M6975&lt;=TODAY()+90),"EPI caduca ≤90 dies",IF(OR(N6975="Deteriorat usable",N6975="Revisió necessària"),"Revisar","OK"))))))))))</f>
      </c>
      <c r="R6975" s="20"/>
    </row>
    <row r="6976" customFormat="false" ht="15" hidden="false" customHeight="false" outlineLevel="0" collapsed="false">
      <c r="A6976" s="19" t="n">
        <v>64</v>
      </c>
      <c r="B6976" s="19" t="n">
        <f aca="false">IFERROR(VLOOKUP(A6976,Personal!$A$6:$F$112,2,FALSE()),"")</f>
        <v>0</v>
      </c>
      <c r="C6976" s="19" t="str">
        <f aca="false">IFERROR(VLOOKUP(A6976,Personal!$A$6:$F$112,3,FALSE()),"")</f>
        <v>Valls</v>
      </c>
      <c r="D6976" s="19" t="s">
        <v>177</v>
      </c>
      <c r="E6976" s="19" t="s">
        <v>251</v>
      </c>
      <c r="F6976" s="19" t="s">
        <v>252</v>
      </c>
      <c r="G6976" s="19" t="s">
        <v>272</v>
      </c>
      <c r="H6976" s="19" t="n">
        <f aca="false">IF(OR(VLOOKUP(A6976,Personal!$A$6:$F$112,5,FALSE())&lt;&gt;"Sí",N6976="No aplica"),0,'Catàleg GRAE'!D108)</f>
        <v>1</v>
      </c>
      <c r="I6976" s="20"/>
      <c r="J6976" s="20"/>
      <c r="K6976" s="20"/>
      <c r="L6976" s="21"/>
      <c r="M6976" s="21"/>
      <c r="N6976" s="20"/>
      <c r="O6976" s="20"/>
      <c r="P6976" s="19" t="str">
        <f aca="false">IF(I6976="","",I6976-H6976)</f>
        <v/>
      </c>
      <c r="Q6976" s="19" t="str">
        <f aca="true">IF(B6976="","",IF(N6976="No aplica","No aplica",IF(I6976="","Pendent",IF(N6976="Per substituir","Substituir",IF(OR(N6976="No localitzat",N6976="No lliurat"),"Reposar",IF(I6976&lt;H6976,"Reposar",IF(I6976&gt;H6976,"Revisar excedent",IF(AND(G6976="Sí",M6976&lt;&gt;"",M6976&lt;TODAY()),"EPI caducat",IF(AND(G6976="Sí",M6976&lt;&gt;"",M6976&lt;=TODAY()+90),"EPI caduca ≤90 dies",IF(OR(N6976="Deteriorat usable",N6976="Revisió necessària"),"Revisar","OK"))))))))))</f>
      </c>
      <c r="R6976" s="20"/>
    </row>
    <row r="6977" customFormat="false" ht="15" hidden="false" customHeight="false" outlineLevel="0" collapsed="false">
      <c r="A6977" s="19" t="n">
        <v>64</v>
      </c>
      <c r="B6977" s="19" t="n">
        <f aca="false">IFERROR(VLOOKUP(A6977,Personal!$A$6:$F$112,2,FALSE()),"")</f>
        <v>0</v>
      </c>
      <c r="C6977" s="19" t="str">
        <f aca="false">IFERROR(VLOOKUP(A6977,Personal!$A$6:$F$112,3,FALSE()),"")</f>
        <v>Valls</v>
      </c>
      <c r="D6977" s="19" t="s">
        <v>125</v>
      </c>
      <c r="E6977" s="19" t="s">
        <v>253</v>
      </c>
      <c r="F6977" s="19" t="s">
        <v>254</v>
      </c>
      <c r="G6977" s="19" t="s">
        <v>272</v>
      </c>
      <c r="H6977" s="19" t="n">
        <f aca="false">IF(OR(VLOOKUP(A6977,Personal!$A$6:$F$112,5,FALSE())&lt;&gt;"Sí",N6977="No aplica"),0,'Catàleg GRAE'!D109)</f>
        <v>1</v>
      </c>
      <c r="I6977" s="20"/>
      <c r="J6977" s="20"/>
      <c r="K6977" s="20"/>
      <c r="L6977" s="21"/>
      <c r="M6977" s="21"/>
      <c r="N6977" s="20"/>
      <c r="O6977" s="20"/>
      <c r="P6977" s="19" t="str">
        <f aca="false">IF(I6977="","",I6977-H6977)</f>
        <v/>
      </c>
      <c r="Q6977" s="19" t="str">
        <f aca="true">IF(B6977="","",IF(N6977="No aplica","No aplica",IF(I6977="","Pendent",IF(N6977="Per substituir","Substituir",IF(OR(N6977="No localitzat",N6977="No lliurat"),"Reposar",IF(I6977&lt;H6977,"Reposar",IF(I6977&gt;H6977,"Revisar excedent",IF(AND(G6977="Sí",M6977&lt;&gt;"",M6977&lt;TODAY()),"EPI caducat",IF(AND(G6977="Sí",M6977&lt;&gt;"",M6977&lt;=TODAY()+90),"EPI caduca ≤90 dies",IF(OR(N6977="Deteriorat usable",N6977="Revisió necessària"),"Revisar","OK"))))))))))</f>
      </c>
      <c r="R6977" s="20"/>
    </row>
    <row r="6978" customFormat="false" ht="15" hidden="false" customHeight="false" outlineLevel="0" collapsed="false">
      <c r="A6978" s="19" t="n">
        <v>64</v>
      </c>
      <c r="B6978" s="19" t="n">
        <f aca="false">IFERROR(VLOOKUP(A6978,Personal!$A$6:$F$112,2,FALSE()),"")</f>
        <v>0</v>
      </c>
      <c r="C6978" s="19" t="str">
        <f aca="false">IFERROR(VLOOKUP(A6978,Personal!$A$6:$F$112,3,FALSE()),"")</f>
        <v>Valls</v>
      </c>
      <c r="D6978" s="19" t="s">
        <v>177</v>
      </c>
      <c r="E6978" s="19" t="s">
        <v>255</v>
      </c>
      <c r="F6978" s="19" t="s">
        <v>256</v>
      </c>
      <c r="G6978" s="19" t="s">
        <v>272</v>
      </c>
      <c r="H6978" s="19" t="n">
        <f aca="false">IF(OR(VLOOKUP(A6978,Personal!$A$6:$F$112,5,FALSE())&lt;&gt;"Sí",N6978="No aplica"),0,'Catàleg GRAE'!D110)</f>
        <v>1</v>
      </c>
      <c r="I6978" s="20"/>
      <c r="J6978" s="20"/>
      <c r="K6978" s="20"/>
      <c r="L6978" s="21"/>
      <c r="M6978" s="21"/>
      <c r="N6978" s="20"/>
      <c r="O6978" s="20"/>
      <c r="P6978" s="19" t="str">
        <f aca="false">IF(I6978="","",I6978-H6978)</f>
        <v/>
      </c>
      <c r="Q6978" s="19" t="str">
        <f aca="true">IF(B6978="","",IF(N6978="No aplica","No aplica",IF(I6978="","Pendent",IF(N6978="Per substituir","Substituir",IF(OR(N6978="No localitzat",N6978="No lliurat"),"Reposar",IF(I6978&lt;H6978,"Reposar",IF(I6978&gt;H6978,"Revisar excedent",IF(AND(G6978="Sí",M6978&lt;&gt;"",M6978&lt;TODAY()),"EPI caducat",IF(AND(G6978="Sí",M6978&lt;&gt;"",M6978&lt;=TODAY()+90),"EPI caduca ≤90 dies",IF(OR(N6978="Deteriorat usable",N6978="Revisió necessària"),"Revisar","OK"))))))))))</f>
      </c>
      <c r="R6978" s="20"/>
    </row>
    <row r="6979" customFormat="false" ht="15" hidden="false" customHeight="false" outlineLevel="0" collapsed="false">
      <c r="A6979" s="19" t="n">
        <v>64</v>
      </c>
      <c r="B6979" s="19" t="n">
        <f aca="false">IFERROR(VLOOKUP(A6979,Personal!$A$6:$F$112,2,FALSE()),"")</f>
        <v>0</v>
      </c>
      <c r="C6979" s="19" t="str">
        <f aca="false">IFERROR(VLOOKUP(A6979,Personal!$A$6:$F$112,3,FALSE()),"")</f>
        <v>Valls</v>
      </c>
      <c r="D6979" s="19" t="s">
        <v>142</v>
      </c>
      <c r="E6979" s="19" t="s">
        <v>257</v>
      </c>
      <c r="F6979" s="19" t="s">
        <v>258</v>
      </c>
      <c r="G6979" s="19" t="s">
        <v>291</v>
      </c>
      <c r="H6979" s="19" t="n">
        <f aca="false">IF(OR(VLOOKUP(A6979,Personal!$A$6:$F$112,5,FALSE())&lt;&gt;"Sí",N6979="No aplica"),0,'Catàleg GRAE'!D111)</f>
        <v>1</v>
      </c>
      <c r="I6979" s="20"/>
      <c r="J6979" s="20"/>
      <c r="K6979" s="20"/>
      <c r="L6979" s="21"/>
      <c r="M6979" s="21"/>
      <c r="N6979" s="20"/>
      <c r="O6979" s="20"/>
      <c r="P6979" s="19" t="str">
        <f aca="false">IF(I6979="","",I6979-H6979)</f>
        <v/>
      </c>
      <c r="Q6979" s="19" t="str">
        <f aca="true">IF(B6979="","",IF(N6979="No aplica","No aplica",IF(I6979="","Pendent",IF(N6979="Per substituir","Substituir",IF(OR(N6979="No localitzat",N6979="No lliurat"),"Reposar",IF(I6979&lt;H6979,"Reposar",IF(I6979&gt;H6979,"Revisar excedent",IF(AND(G6979="Sí",M6979&lt;&gt;"",M6979&lt;TODAY()),"EPI caducat",IF(AND(G6979="Sí",M6979&lt;&gt;"",M6979&lt;=TODAY()+90),"EPI caduca ≤90 dies",IF(OR(N6979="Deteriorat usable",N6979="Revisió necessària"),"Revisar","OK"))))))))))</f>
      </c>
      <c r="R6979" s="20"/>
    </row>
    <row r="6980" customFormat="false" ht="15" hidden="false" customHeight="false" outlineLevel="0" collapsed="false">
      <c r="A6980" s="19" t="n">
        <v>64</v>
      </c>
      <c r="B6980" s="19" t="n">
        <f aca="false">IFERROR(VLOOKUP(A6980,Personal!$A$6:$F$112,2,FALSE()),"")</f>
        <v>0</v>
      </c>
      <c r="C6980" s="19" t="str">
        <f aca="false">IFERROR(VLOOKUP(A6980,Personal!$A$6:$F$112,3,FALSE()),"")</f>
        <v>Valls</v>
      </c>
      <c r="D6980" s="19" t="s">
        <v>112</v>
      </c>
      <c r="E6980" s="19" t="s">
        <v>259</v>
      </c>
      <c r="F6980" s="19" t="s">
        <v>260</v>
      </c>
      <c r="G6980" s="19" t="s">
        <v>291</v>
      </c>
      <c r="H6980" s="19" t="n">
        <f aca="false">IF(OR(VLOOKUP(A6980,Personal!$A$6:$F$112,5,FALSE())&lt;&gt;"Sí",N6980="No aplica"),0,'Catàleg GRAE'!D112)</f>
        <v>1</v>
      </c>
      <c r="I6980" s="20"/>
      <c r="J6980" s="20"/>
      <c r="K6980" s="20"/>
      <c r="L6980" s="21"/>
      <c r="M6980" s="21"/>
      <c r="N6980" s="20"/>
      <c r="O6980" s="20"/>
      <c r="P6980" s="19" t="str">
        <f aca="false">IF(I6980="","",I6980-H6980)</f>
        <v/>
      </c>
      <c r="Q6980" s="19" t="str">
        <f aca="true">IF(B6980="","",IF(N6980="No aplica","No aplica",IF(I6980="","Pendent",IF(N6980="Per substituir","Substituir",IF(OR(N6980="No localitzat",N6980="No lliurat"),"Reposar",IF(I6980&lt;H6980,"Reposar",IF(I6980&gt;H6980,"Revisar excedent",IF(AND(G6980="Sí",M6980&lt;&gt;"",M6980&lt;TODAY()),"EPI caducat",IF(AND(G6980="Sí",M6980&lt;&gt;"",M6980&lt;=TODAY()+90),"EPI caduca ≤90 dies",IF(OR(N6980="Deteriorat usable",N6980="Revisió necessària"),"Revisar","OK"))))))))))</f>
      </c>
      <c r="R6980" s="20"/>
    </row>
    <row r="6981" customFormat="false" ht="15" hidden="false" customHeight="false" outlineLevel="0" collapsed="false">
      <c r="A6981" s="19" t="n">
        <v>64</v>
      </c>
      <c r="B6981" s="19" t="n">
        <f aca="false">IFERROR(VLOOKUP(A6981,Personal!$A$6:$F$112,2,FALSE()),"")</f>
        <v>0</v>
      </c>
      <c r="C6981" s="19" t="str">
        <f aca="false">IFERROR(VLOOKUP(A6981,Personal!$A$6:$F$112,3,FALSE()),"")</f>
        <v>Valls</v>
      </c>
      <c r="D6981" s="19" t="s">
        <v>261</v>
      </c>
      <c r="E6981" s="19" t="s">
        <v>262</v>
      </c>
      <c r="F6981" s="19" t="s">
        <v>263</v>
      </c>
      <c r="G6981" s="19" t="s">
        <v>291</v>
      </c>
      <c r="H6981" s="19" t="n">
        <f aca="false">IF(OR(VLOOKUP(A6981,Personal!$A$6:$F$112,5,FALSE())&lt;&gt;"Sí",N6981="No aplica"),0,'Catàleg GRAE'!D113)</f>
        <v>1</v>
      </c>
      <c r="I6981" s="20"/>
      <c r="J6981" s="20"/>
      <c r="K6981" s="20"/>
      <c r="L6981" s="21"/>
      <c r="M6981" s="21"/>
      <c r="N6981" s="20"/>
      <c r="O6981" s="20"/>
      <c r="P6981" s="19" t="str">
        <f aca="false">IF(I6981="","",I6981-H6981)</f>
        <v/>
      </c>
      <c r="Q6981" s="19" t="str">
        <f aca="true">IF(B6981="","",IF(N6981="No aplica","No aplica",IF(I6981="","Pendent",IF(N6981="Per substituir","Substituir",IF(OR(N6981="No localitzat",N6981="No lliurat"),"Reposar",IF(I6981&lt;H6981,"Reposar",IF(I6981&gt;H6981,"Revisar excedent",IF(AND(G6981="Sí",M6981&lt;&gt;"",M6981&lt;TODAY()),"EPI caducat",IF(AND(G6981="Sí",M6981&lt;&gt;"",M6981&lt;=TODAY()+90),"EPI caduca ≤90 dies",IF(OR(N6981="Deteriorat usable",N6981="Revisió necessària"),"Revisar","OK"))))))))))</f>
      </c>
      <c r="R6981" s="20"/>
    </row>
    <row r="6982" customFormat="false" ht="15" hidden="false" customHeight="false" outlineLevel="0" collapsed="false">
      <c r="A6982" s="19" t="n">
        <v>65</v>
      </c>
      <c r="B6982" s="19" t="n">
        <f aca="false">IFERROR(VLOOKUP(A6982,Personal!$A$6:$F$112,2,FALSE()),"")</f>
        <v>0</v>
      </c>
      <c r="C6982" s="19" t="str">
        <f aca="false">IFERROR(VLOOKUP(A6982,Personal!$A$6:$F$112,3,FALSE()),"")</f>
        <v>Valls</v>
      </c>
      <c r="D6982" s="19" t="s">
        <v>26</v>
      </c>
      <c r="E6982" s="19" t="s">
        <v>27</v>
      </c>
      <c r="F6982" s="19" t="s">
        <v>28</v>
      </c>
      <c r="G6982" s="19" t="s">
        <v>291</v>
      </c>
      <c r="H6982" s="19" t="n">
        <f aca="false">IF(OR(VLOOKUP(A6982,Personal!$A$6:$F$112,5,FALSE())&lt;&gt;"Sí",N6982="No aplica"),0,'Catàleg GRAE'!D5)</f>
        <v>1</v>
      </c>
      <c r="I6982" s="20"/>
      <c r="J6982" s="20"/>
      <c r="K6982" s="20"/>
      <c r="L6982" s="21"/>
      <c r="M6982" s="21"/>
      <c r="N6982" s="20"/>
      <c r="O6982" s="20"/>
      <c r="P6982" s="19" t="str">
        <f aca="false">IF(I6982="","",I6982-H6982)</f>
        <v/>
      </c>
      <c r="Q6982" s="19" t="str">
        <f aca="true">IF(B6982="","",IF(N6982="No aplica","No aplica",IF(I6982="","Pendent",IF(N6982="Per substituir","Substituir",IF(OR(N6982="No localitzat",N6982="No lliurat"),"Reposar",IF(I6982&lt;H6982,"Reposar",IF(I6982&gt;H6982,"Revisar excedent",IF(AND(G6982="Sí",M6982&lt;&gt;"",M6982&lt;TODAY()),"EPI caducat",IF(AND(G6982="Sí",M6982&lt;&gt;"",M6982&lt;=TODAY()+90),"EPI caduca ≤90 dies",IF(OR(N6982="Deteriorat usable",N6982="Revisió necessària"),"Revisar","OK"))))))))))</f>
      </c>
      <c r="R6982" s="20"/>
    </row>
    <row r="6983" customFormat="false" ht="15" hidden="false" customHeight="false" outlineLevel="0" collapsed="false">
      <c r="A6983" s="19" t="n">
        <v>65</v>
      </c>
      <c r="B6983" s="19" t="n">
        <f aca="false">IFERROR(VLOOKUP(A6983,Personal!$A$6:$F$112,2,FALSE()),"")</f>
        <v>0</v>
      </c>
      <c r="C6983" s="19" t="str">
        <f aca="false">IFERROR(VLOOKUP(A6983,Personal!$A$6:$F$112,3,FALSE()),"")</f>
        <v>Valls</v>
      </c>
      <c r="D6983" s="19" t="s">
        <v>26</v>
      </c>
      <c r="E6983" s="19" t="s">
        <v>27</v>
      </c>
      <c r="F6983" s="19" t="s">
        <v>30</v>
      </c>
      <c r="G6983" s="19" t="s">
        <v>291</v>
      </c>
      <c r="H6983" s="19" t="n">
        <f aca="false">IF(OR(VLOOKUP(A6983,Personal!$A$6:$F$112,5,FALSE())&lt;&gt;"Sí",N6983="No aplica"),0,'Catàleg GRAE'!D6)</f>
        <v>1</v>
      </c>
      <c r="I6983" s="20"/>
      <c r="J6983" s="20"/>
      <c r="K6983" s="20"/>
      <c r="L6983" s="21"/>
      <c r="M6983" s="21"/>
      <c r="N6983" s="20"/>
      <c r="O6983" s="20"/>
      <c r="P6983" s="19" t="str">
        <f aca="false">IF(I6983="","",I6983-H6983)</f>
        <v/>
      </c>
      <c r="Q6983" s="19" t="str">
        <f aca="true">IF(B6983="","",IF(N6983="No aplica","No aplica",IF(I6983="","Pendent",IF(N6983="Per substituir","Substituir",IF(OR(N6983="No localitzat",N6983="No lliurat"),"Reposar",IF(I6983&lt;H6983,"Reposar",IF(I6983&gt;H6983,"Revisar excedent",IF(AND(G6983="Sí",M6983&lt;&gt;"",M6983&lt;TODAY()),"EPI caducat",IF(AND(G6983="Sí",M6983&lt;&gt;"",M6983&lt;=TODAY()+90),"EPI caduca ≤90 dies",IF(OR(N6983="Deteriorat usable",N6983="Revisió necessària"),"Revisar","OK"))))))))))</f>
      </c>
      <c r="R6983" s="20"/>
    </row>
    <row r="6984" customFormat="false" ht="15" hidden="false" customHeight="false" outlineLevel="0" collapsed="false">
      <c r="A6984" s="19" t="n">
        <v>65</v>
      </c>
      <c r="B6984" s="19" t="n">
        <f aca="false">IFERROR(VLOOKUP(A6984,Personal!$A$6:$F$112,2,FALSE()),"")</f>
        <v>0</v>
      </c>
      <c r="C6984" s="19" t="str">
        <f aca="false">IFERROR(VLOOKUP(A6984,Personal!$A$6:$F$112,3,FALSE()),"")</f>
        <v>Valls</v>
      </c>
      <c r="D6984" s="19" t="s">
        <v>26</v>
      </c>
      <c r="E6984" s="19" t="s">
        <v>31</v>
      </c>
      <c r="F6984" s="19" t="s">
        <v>32</v>
      </c>
      <c r="G6984" s="19" t="s">
        <v>272</v>
      </c>
      <c r="H6984" s="19" t="n">
        <f aca="false">IF(OR(VLOOKUP(A6984,Personal!$A$6:$F$112,5,FALSE())&lt;&gt;"Sí",N6984="No aplica"),0,'Catàleg GRAE'!D7)</f>
        <v>1</v>
      </c>
      <c r="I6984" s="20"/>
      <c r="J6984" s="20"/>
      <c r="K6984" s="20"/>
      <c r="L6984" s="21"/>
      <c r="M6984" s="21"/>
      <c r="N6984" s="20"/>
      <c r="O6984" s="20"/>
      <c r="P6984" s="19" t="str">
        <f aca="false">IF(I6984="","",I6984-H6984)</f>
        <v/>
      </c>
      <c r="Q6984" s="19" t="str">
        <f aca="true">IF(B6984="","",IF(N6984="No aplica","No aplica",IF(I6984="","Pendent",IF(N6984="Per substituir","Substituir",IF(OR(N6984="No localitzat",N6984="No lliurat"),"Reposar",IF(I6984&lt;H6984,"Reposar",IF(I6984&gt;H6984,"Revisar excedent",IF(AND(G6984="Sí",M6984&lt;&gt;"",M6984&lt;TODAY()),"EPI caducat",IF(AND(G6984="Sí",M6984&lt;&gt;"",M6984&lt;=TODAY()+90),"EPI caduca ≤90 dies",IF(OR(N6984="Deteriorat usable",N6984="Revisió necessària"),"Revisar","OK"))))))))))</f>
      </c>
      <c r="R6984" s="20"/>
    </row>
    <row r="6985" customFormat="false" ht="15" hidden="false" customHeight="false" outlineLevel="0" collapsed="false">
      <c r="A6985" s="19" t="n">
        <v>65</v>
      </c>
      <c r="B6985" s="19" t="n">
        <f aca="false">IFERROR(VLOOKUP(A6985,Personal!$A$6:$F$112,2,FALSE()),"")</f>
        <v>0</v>
      </c>
      <c r="C6985" s="19" t="str">
        <f aca="false">IFERROR(VLOOKUP(A6985,Personal!$A$6:$F$112,3,FALSE()),"")</f>
        <v>Valls</v>
      </c>
      <c r="D6985" s="19" t="s">
        <v>26</v>
      </c>
      <c r="E6985" s="19" t="s">
        <v>33</v>
      </c>
      <c r="F6985" s="19" t="s">
        <v>34</v>
      </c>
      <c r="G6985" s="19" t="s">
        <v>291</v>
      </c>
      <c r="H6985" s="19" t="n">
        <f aca="false">IF(OR(VLOOKUP(A6985,Personal!$A$6:$F$112,5,FALSE())&lt;&gt;"Sí",N6985="No aplica"),0,'Catàleg GRAE'!D8)</f>
        <v>2</v>
      </c>
      <c r="I6985" s="20"/>
      <c r="J6985" s="20"/>
      <c r="K6985" s="20"/>
      <c r="L6985" s="21"/>
      <c r="M6985" s="21"/>
      <c r="N6985" s="20"/>
      <c r="O6985" s="20"/>
      <c r="P6985" s="19" t="str">
        <f aca="false">IF(I6985="","",I6985-H6985)</f>
        <v/>
      </c>
      <c r="Q6985" s="19" t="str">
        <f aca="true">IF(B6985="","",IF(N6985="No aplica","No aplica",IF(I6985="","Pendent",IF(N6985="Per substituir","Substituir",IF(OR(N6985="No localitzat",N6985="No lliurat"),"Reposar",IF(I6985&lt;H6985,"Reposar",IF(I6985&gt;H6985,"Revisar excedent",IF(AND(G6985="Sí",M6985&lt;&gt;"",M6985&lt;TODAY()),"EPI caducat",IF(AND(G6985="Sí",M6985&lt;&gt;"",M6985&lt;=TODAY()+90),"EPI caduca ≤90 dies",IF(OR(N6985="Deteriorat usable",N6985="Revisió necessària"),"Revisar","OK"))))))))))</f>
      </c>
      <c r="R6985" s="20"/>
    </row>
    <row r="6986" customFormat="false" ht="15" hidden="false" customHeight="false" outlineLevel="0" collapsed="false">
      <c r="A6986" s="19" t="n">
        <v>65</v>
      </c>
      <c r="B6986" s="19" t="n">
        <f aca="false">IFERROR(VLOOKUP(A6986,Personal!$A$6:$F$112,2,FALSE()),"")</f>
        <v>0</v>
      </c>
      <c r="C6986" s="19" t="str">
        <f aca="false">IFERROR(VLOOKUP(A6986,Personal!$A$6:$F$112,3,FALSE()),"")</f>
        <v>Valls</v>
      </c>
      <c r="D6986" s="19" t="s">
        <v>26</v>
      </c>
      <c r="E6986" s="19" t="s">
        <v>35</v>
      </c>
      <c r="F6986" s="19" t="s">
        <v>36</v>
      </c>
      <c r="G6986" s="19" t="s">
        <v>291</v>
      </c>
      <c r="H6986" s="19" t="n">
        <f aca="false">IF(OR(VLOOKUP(A6986,Personal!$A$6:$F$112,5,FALSE())&lt;&gt;"Sí",N6986="No aplica"),0,'Catàleg GRAE'!D9)</f>
        <v>1</v>
      </c>
      <c r="I6986" s="20"/>
      <c r="J6986" s="20"/>
      <c r="K6986" s="20"/>
      <c r="L6986" s="21"/>
      <c r="M6986" s="21"/>
      <c r="N6986" s="20"/>
      <c r="O6986" s="20"/>
      <c r="P6986" s="19" t="str">
        <f aca="false">IF(I6986="","",I6986-H6986)</f>
        <v/>
      </c>
      <c r="Q6986" s="19" t="str">
        <f aca="true">IF(B6986="","",IF(N6986="No aplica","No aplica",IF(I6986="","Pendent",IF(N6986="Per substituir","Substituir",IF(OR(N6986="No localitzat",N6986="No lliurat"),"Reposar",IF(I6986&lt;H6986,"Reposar",IF(I6986&gt;H6986,"Revisar excedent",IF(AND(G6986="Sí",M6986&lt;&gt;"",M6986&lt;TODAY()),"EPI caducat",IF(AND(G6986="Sí",M6986&lt;&gt;"",M6986&lt;=TODAY()+90),"EPI caduca ≤90 dies",IF(OR(N6986="Deteriorat usable",N6986="Revisió necessària"),"Revisar","OK"))))))))))</f>
      </c>
      <c r="R6986" s="20"/>
    </row>
    <row r="6987" customFormat="false" ht="15" hidden="false" customHeight="false" outlineLevel="0" collapsed="false">
      <c r="A6987" s="19" t="n">
        <v>65</v>
      </c>
      <c r="B6987" s="19" t="n">
        <f aca="false">IFERROR(VLOOKUP(A6987,Personal!$A$6:$F$112,2,FALSE()),"")</f>
        <v>0</v>
      </c>
      <c r="C6987" s="19" t="str">
        <f aca="false">IFERROR(VLOOKUP(A6987,Personal!$A$6:$F$112,3,FALSE()),"")</f>
        <v>Valls</v>
      </c>
      <c r="D6987" s="19" t="s">
        <v>37</v>
      </c>
      <c r="E6987" s="19" t="s">
        <v>38</v>
      </c>
      <c r="F6987" s="19" t="s">
        <v>39</v>
      </c>
      <c r="G6987" s="19" t="s">
        <v>291</v>
      </c>
      <c r="H6987" s="19" t="n">
        <f aca="false">IF(OR(VLOOKUP(A6987,Personal!$A$6:$F$112,5,FALSE())&lt;&gt;"Sí",N6987="No aplica"),0,'Catàleg GRAE'!D10)</f>
        <v>1</v>
      </c>
      <c r="I6987" s="20"/>
      <c r="J6987" s="20"/>
      <c r="K6987" s="20"/>
      <c r="L6987" s="21"/>
      <c r="M6987" s="21"/>
      <c r="N6987" s="20"/>
      <c r="O6987" s="20"/>
      <c r="P6987" s="19" t="str">
        <f aca="false">IF(I6987="","",I6987-H6987)</f>
        <v/>
      </c>
      <c r="Q6987" s="19" t="str">
        <f aca="true">IF(B6987="","",IF(N6987="No aplica","No aplica",IF(I6987="","Pendent",IF(N6987="Per substituir","Substituir",IF(OR(N6987="No localitzat",N6987="No lliurat"),"Reposar",IF(I6987&lt;H6987,"Reposar",IF(I6987&gt;H6987,"Revisar excedent",IF(AND(G6987="Sí",M6987&lt;&gt;"",M6987&lt;TODAY()),"EPI caducat",IF(AND(G6987="Sí",M6987&lt;&gt;"",M6987&lt;=TODAY()+90),"EPI caduca ≤90 dies",IF(OR(N6987="Deteriorat usable",N6987="Revisió necessària"),"Revisar","OK"))))))))))</f>
      </c>
      <c r="R6987" s="20"/>
    </row>
    <row r="6988" customFormat="false" ht="15" hidden="false" customHeight="false" outlineLevel="0" collapsed="false">
      <c r="A6988" s="19" t="n">
        <v>65</v>
      </c>
      <c r="B6988" s="19" t="n">
        <f aca="false">IFERROR(VLOOKUP(A6988,Personal!$A$6:$F$112,2,FALSE()),"")</f>
        <v>0</v>
      </c>
      <c r="C6988" s="19" t="str">
        <f aca="false">IFERROR(VLOOKUP(A6988,Personal!$A$6:$F$112,3,FALSE()),"")</f>
        <v>Valls</v>
      </c>
      <c r="D6988" s="19" t="s">
        <v>40</v>
      </c>
      <c r="E6988" s="19" t="s">
        <v>41</v>
      </c>
      <c r="F6988" s="19" t="s">
        <v>42</v>
      </c>
      <c r="G6988" s="19" t="s">
        <v>272</v>
      </c>
      <c r="H6988" s="19" t="n">
        <f aca="false">IF(OR(VLOOKUP(A6988,Personal!$A$6:$F$112,5,FALSE())&lt;&gt;"Sí",N6988="No aplica"),0,'Catàleg GRAE'!D11)</f>
        <v>1</v>
      </c>
      <c r="I6988" s="20"/>
      <c r="J6988" s="20"/>
      <c r="K6988" s="20"/>
      <c r="L6988" s="21"/>
      <c r="M6988" s="21"/>
      <c r="N6988" s="20"/>
      <c r="O6988" s="20"/>
      <c r="P6988" s="19" t="str">
        <f aca="false">IF(I6988="","",I6988-H6988)</f>
        <v/>
      </c>
      <c r="Q6988" s="19" t="str">
        <f aca="true">IF(B6988="","",IF(N6988="No aplica","No aplica",IF(I6988="","Pendent",IF(N6988="Per substituir","Substituir",IF(OR(N6988="No localitzat",N6988="No lliurat"),"Reposar",IF(I6988&lt;H6988,"Reposar",IF(I6988&gt;H6988,"Revisar excedent",IF(AND(G6988="Sí",M6988&lt;&gt;"",M6988&lt;TODAY()),"EPI caducat",IF(AND(G6988="Sí",M6988&lt;&gt;"",M6988&lt;=TODAY()+90),"EPI caduca ≤90 dies",IF(OR(N6988="Deteriorat usable",N6988="Revisió necessària"),"Revisar","OK"))))))))))</f>
      </c>
      <c r="R6988" s="20"/>
    </row>
    <row r="6989" customFormat="false" ht="15" hidden="false" customHeight="false" outlineLevel="0" collapsed="false">
      <c r="A6989" s="19" t="n">
        <v>65</v>
      </c>
      <c r="B6989" s="19" t="n">
        <f aca="false">IFERROR(VLOOKUP(A6989,Personal!$A$6:$F$112,2,FALSE()),"")</f>
        <v>0</v>
      </c>
      <c r="C6989" s="19" t="str">
        <f aca="false">IFERROR(VLOOKUP(A6989,Personal!$A$6:$F$112,3,FALSE()),"")</f>
        <v>Valls</v>
      </c>
      <c r="D6989" s="19" t="s">
        <v>40</v>
      </c>
      <c r="E6989" s="19" t="s">
        <v>43</v>
      </c>
      <c r="F6989" s="19" t="s">
        <v>44</v>
      </c>
      <c r="G6989" s="19" t="s">
        <v>272</v>
      </c>
      <c r="H6989" s="19" t="n">
        <f aca="false">IF(OR(VLOOKUP(A6989,Personal!$A$6:$F$112,5,FALSE())&lt;&gt;"Sí",N6989="No aplica"),0,'Catàleg GRAE'!D12)</f>
        <v>1</v>
      </c>
      <c r="I6989" s="20"/>
      <c r="J6989" s="20"/>
      <c r="K6989" s="20"/>
      <c r="L6989" s="21"/>
      <c r="M6989" s="21"/>
      <c r="N6989" s="20"/>
      <c r="O6989" s="20"/>
      <c r="P6989" s="19" t="str">
        <f aca="false">IF(I6989="","",I6989-H6989)</f>
        <v/>
      </c>
      <c r="Q6989" s="19" t="str">
        <f aca="true">IF(B6989="","",IF(N6989="No aplica","No aplica",IF(I6989="","Pendent",IF(N6989="Per substituir","Substituir",IF(OR(N6989="No localitzat",N6989="No lliurat"),"Reposar",IF(I6989&lt;H6989,"Reposar",IF(I6989&gt;H6989,"Revisar excedent",IF(AND(G6989="Sí",M6989&lt;&gt;"",M6989&lt;TODAY()),"EPI caducat",IF(AND(G6989="Sí",M6989&lt;&gt;"",M6989&lt;=TODAY()+90),"EPI caduca ≤90 dies",IF(OR(N6989="Deteriorat usable",N6989="Revisió necessària"),"Revisar","OK"))))))))))</f>
      </c>
      <c r="R6989" s="20"/>
    </row>
    <row r="6990" customFormat="false" ht="15" hidden="false" customHeight="false" outlineLevel="0" collapsed="false">
      <c r="A6990" s="19" t="n">
        <v>65</v>
      </c>
      <c r="B6990" s="19" t="n">
        <f aca="false">IFERROR(VLOOKUP(A6990,Personal!$A$6:$F$112,2,FALSE()),"")</f>
        <v>0</v>
      </c>
      <c r="C6990" s="19" t="str">
        <f aca="false">IFERROR(VLOOKUP(A6990,Personal!$A$6:$F$112,3,FALSE()),"")</f>
        <v>Valls</v>
      </c>
      <c r="D6990" s="19" t="s">
        <v>45</v>
      </c>
      <c r="E6990" s="19" t="s">
        <v>46</v>
      </c>
      <c r="F6990" s="19" t="s">
        <v>47</v>
      </c>
      <c r="G6990" s="19" t="s">
        <v>291</v>
      </c>
      <c r="H6990" s="19" t="n">
        <f aca="false">IF(OR(VLOOKUP(A6990,Personal!$A$6:$F$112,5,FALSE())&lt;&gt;"Sí",N6990="No aplica"),0,'Catàleg GRAE'!D13)</f>
        <v>1</v>
      </c>
      <c r="I6990" s="20"/>
      <c r="J6990" s="20"/>
      <c r="K6990" s="20"/>
      <c r="L6990" s="21"/>
      <c r="M6990" s="21"/>
      <c r="N6990" s="20"/>
      <c r="O6990" s="20"/>
      <c r="P6990" s="19" t="str">
        <f aca="false">IF(I6990="","",I6990-H6990)</f>
        <v/>
      </c>
      <c r="Q6990" s="19" t="str">
        <f aca="true">IF(B6990="","",IF(N6990="No aplica","No aplica",IF(I6990="","Pendent",IF(N6990="Per substituir","Substituir",IF(OR(N6990="No localitzat",N6990="No lliurat"),"Reposar",IF(I6990&lt;H6990,"Reposar",IF(I6990&gt;H6990,"Revisar excedent",IF(AND(G6990="Sí",M6990&lt;&gt;"",M6990&lt;TODAY()),"EPI caducat",IF(AND(G6990="Sí",M6990&lt;&gt;"",M6990&lt;=TODAY()+90),"EPI caduca ≤90 dies",IF(OR(N6990="Deteriorat usable",N6990="Revisió necessària"),"Revisar","OK"))))))))))</f>
      </c>
      <c r="R6990" s="20"/>
    </row>
    <row r="6991" customFormat="false" ht="15" hidden="false" customHeight="false" outlineLevel="0" collapsed="false">
      <c r="A6991" s="19" t="n">
        <v>65</v>
      </c>
      <c r="B6991" s="19" t="n">
        <f aca="false">IFERROR(VLOOKUP(A6991,Personal!$A$6:$F$112,2,FALSE()),"")</f>
        <v>0</v>
      </c>
      <c r="C6991" s="19" t="str">
        <f aca="false">IFERROR(VLOOKUP(A6991,Personal!$A$6:$F$112,3,FALSE()),"")</f>
        <v>Valls</v>
      </c>
      <c r="D6991" s="19" t="s">
        <v>45</v>
      </c>
      <c r="E6991" s="19" t="s">
        <v>48</v>
      </c>
      <c r="F6991" s="19" t="s">
        <v>49</v>
      </c>
      <c r="G6991" s="19" t="s">
        <v>291</v>
      </c>
      <c r="H6991" s="19" t="n">
        <f aca="false">IF(OR(VLOOKUP(A6991,Personal!$A$6:$F$112,5,FALSE())&lt;&gt;"Sí",N6991="No aplica"),0,'Catàleg GRAE'!D14)</f>
        <v>1</v>
      </c>
      <c r="I6991" s="20"/>
      <c r="J6991" s="20"/>
      <c r="K6991" s="20"/>
      <c r="L6991" s="21"/>
      <c r="M6991" s="21"/>
      <c r="N6991" s="20"/>
      <c r="O6991" s="20"/>
      <c r="P6991" s="19" t="str">
        <f aca="false">IF(I6991="","",I6991-H6991)</f>
        <v/>
      </c>
      <c r="Q6991" s="19" t="str">
        <f aca="true">IF(B6991="","",IF(N6991="No aplica","No aplica",IF(I6991="","Pendent",IF(N6991="Per substituir","Substituir",IF(OR(N6991="No localitzat",N6991="No lliurat"),"Reposar",IF(I6991&lt;H6991,"Reposar",IF(I6991&gt;H6991,"Revisar excedent",IF(AND(G6991="Sí",M6991&lt;&gt;"",M6991&lt;TODAY()),"EPI caducat",IF(AND(G6991="Sí",M6991&lt;&gt;"",M6991&lt;=TODAY()+90),"EPI caduca ≤90 dies",IF(OR(N6991="Deteriorat usable",N6991="Revisió necessària"),"Revisar","OK"))))))))))</f>
      </c>
      <c r="R6991" s="20"/>
    </row>
    <row r="6992" customFormat="false" ht="15" hidden="false" customHeight="false" outlineLevel="0" collapsed="false">
      <c r="A6992" s="19" t="n">
        <v>65</v>
      </c>
      <c r="B6992" s="19" t="n">
        <f aca="false">IFERROR(VLOOKUP(A6992,Personal!$A$6:$F$112,2,FALSE()),"")</f>
        <v>0</v>
      </c>
      <c r="C6992" s="19" t="str">
        <f aca="false">IFERROR(VLOOKUP(A6992,Personal!$A$6:$F$112,3,FALSE()),"")</f>
        <v>Valls</v>
      </c>
      <c r="D6992" s="19" t="s">
        <v>45</v>
      </c>
      <c r="E6992" s="19" t="s">
        <v>50</v>
      </c>
      <c r="F6992" s="19" t="s">
        <v>51</v>
      </c>
      <c r="G6992" s="19" t="s">
        <v>291</v>
      </c>
      <c r="H6992" s="19" t="n">
        <f aca="false">IF(OR(VLOOKUP(A6992,Personal!$A$6:$F$112,5,FALSE())&lt;&gt;"Sí",N6992="No aplica"),0,'Catàleg GRAE'!D15)</f>
        <v>1</v>
      </c>
      <c r="I6992" s="20"/>
      <c r="J6992" s="20"/>
      <c r="K6992" s="20"/>
      <c r="L6992" s="21"/>
      <c r="M6992" s="21"/>
      <c r="N6992" s="20"/>
      <c r="O6992" s="20"/>
      <c r="P6992" s="19" t="str">
        <f aca="false">IF(I6992="","",I6992-H6992)</f>
        <v/>
      </c>
      <c r="Q6992" s="19" t="str">
        <f aca="true">IF(B6992="","",IF(N6992="No aplica","No aplica",IF(I6992="","Pendent",IF(N6992="Per substituir","Substituir",IF(OR(N6992="No localitzat",N6992="No lliurat"),"Reposar",IF(I6992&lt;H6992,"Reposar",IF(I6992&gt;H6992,"Revisar excedent",IF(AND(G6992="Sí",M6992&lt;&gt;"",M6992&lt;TODAY()),"EPI caducat",IF(AND(G6992="Sí",M6992&lt;&gt;"",M6992&lt;=TODAY()+90),"EPI caduca ≤90 dies",IF(OR(N6992="Deteriorat usable",N6992="Revisió necessària"),"Revisar","OK"))))))))))</f>
      </c>
      <c r="R6992" s="20"/>
    </row>
    <row r="6993" customFormat="false" ht="15" hidden="false" customHeight="false" outlineLevel="0" collapsed="false">
      <c r="A6993" s="19" t="n">
        <v>65</v>
      </c>
      <c r="B6993" s="19" t="n">
        <f aca="false">IFERROR(VLOOKUP(A6993,Personal!$A$6:$F$112,2,FALSE()),"")</f>
        <v>0</v>
      </c>
      <c r="C6993" s="19" t="str">
        <f aca="false">IFERROR(VLOOKUP(A6993,Personal!$A$6:$F$112,3,FALSE()),"")</f>
        <v>Valls</v>
      </c>
      <c r="D6993" s="19" t="s">
        <v>45</v>
      </c>
      <c r="E6993" s="19" t="s">
        <v>52</v>
      </c>
      <c r="F6993" s="19" t="s">
        <v>53</v>
      </c>
      <c r="G6993" s="19" t="s">
        <v>291</v>
      </c>
      <c r="H6993" s="19" t="n">
        <f aca="false">IF(OR(VLOOKUP(A6993,Personal!$A$6:$F$112,5,FALSE())&lt;&gt;"Sí",N6993="No aplica"),0,'Catàleg GRAE'!D16)</f>
        <v>1</v>
      </c>
      <c r="I6993" s="20"/>
      <c r="J6993" s="20"/>
      <c r="K6993" s="20"/>
      <c r="L6993" s="21"/>
      <c r="M6993" s="21"/>
      <c r="N6993" s="20"/>
      <c r="O6993" s="20"/>
      <c r="P6993" s="19" t="str">
        <f aca="false">IF(I6993="","",I6993-H6993)</f>
        <v/>
      </c>
      <c r="Q6993" s="19" t="str">
        <f aca="true">IF(B6993="","",IF(N6993="No aplica","No aplica",IF(I6993="","Pendent",IF(N6993="Per substituir","Substituir",IF(OR(N6993="No localitzat",N6993="No lliurat"),"Reposar",IF(I6993&lt;H6993,"Reposar",IF(I6993&gt;H6993,"Revisar excedent",IF(AND(G6993="Sí",M6993&lt;&gt;"",M6993&lt;TODAY()),"EPI caducat",IF(AND(G6993="Sí",M6993&lt;&gt;"",M6993&lt;=TODAY()+90),"EPI caduca ≤90 dies",IF(OR(N6993="Deteriorat usable",N6993="Revisió necessària"),"Revisar","OK"))))))))))</f>
      </c>
      <c r="R6993" s="20"/>
    </row>
    <row r="6994" customFormat="false" ht="15" hidden="false" customHeight="false" outlineLevel="0" collapsed="false">
      <c r="A6994" s="19" t="n">
        <v>65</v>
      </c>
      <c r="B6994" s="19" t="n">
        <f aca="false">IFERROR(VLOOKUP(A6994,Personal!$A$6:$F$112,2,FALSE()),"")</f>
        <v>0</v>
      </c>
      <c r="C6994" s="19" t="str">
        <f aca="false">IFERROR(VLOOKUP(A6994,Personal!$A$6:$F$112,3,FALSE()),"")</f>
        <v>Valls</v>
      </c>
      <c r="D6994" s="19" t="s">
        <v>45</v>
      </c>
      <c r="E6994" s="19" t="s">
        <v>54</v>
      </c>
      <c r="F6994" s="19" t="s">
        <v>55</v>
      </c>
      <c r="G6994" s="19" t="s">
        <v>291</v>
      </c>
      <c r="H6994" s="19" t="n">
        <f aca="false">IF(OR(VLOOKUP(A6994,Personal!$A$6:$F$112,5,FALSE())&lt;&gt;"Sí",N6994="No aplica"),0,'Catàleg GRAE'!D17)</f>
        <v>1</v>
      </c>
      <c r="I6994" s="20"/>
      <c r="J6994" s="20"/>
      <c r="K6994" s="20"/>
      <c r="L6994" s="21"/>
      <c r="M6994" s="21"/>
      <c r="N6994" s="20"/>
      <c r="O6994" s="20"/>
      <c r="P6994" s="19" t="str">
        <f aca="false">IF(I6994="","",I6994-H6994)</f>
        <v/>
      </c>
      <c r="Q6994" s="19" t="str">
        <f aca="true">IF(B6994="","",IF(N6994="No aplica","No aplica",IF(I6994="","Pendent",IF(N6994="Per substituir","Substituir",IF(OR(N6994="No localitzat",N6994="No lliurat"),"Reposar",IF(I6994&lt;H6994,"Reposar",IF(I6994&gt;H6994,"Revisar excedent",IF(AND(G6994="Sí",M6994&lt;&gt;"",M6994&lt;TODAY()),"EPI caducat",IF(AND(G6994="Sí",M6994&lt;&gt;"",M6994&lt;=TODAY()+90),"EPI caduca ≤90 dies",IF(OR(N6994="Deteriorat usable",N6994="Revisió necessària"),"Revisar","OK"))))))))))</f>
      </c>
      <c r="R6994" s="20"/>
    </row>
    <row r="6995" customFormat="false" ht="15" hidden="false" customHeight="false" outlineLevel="0" collapsed="false">
      <c r="A6995" s="19" t="n">
        <v>65</v>
      </c>
      <c r="B6995" s="19" t="n">
        <f aca="false">IFERROR(VLOOKUP(A6995,Personal!$A$6:$F$112,2,FALSE()),"")</f>
        <v>0</v>
      </c>
      <c r="C6995" s="19" t="str">
        <f aca="false">IFERROR(VLOOKUP(A6995,Personal!$A$6:$F$112,3,FALSE()),"")</f>
        <v>Valls</v>
      </c>
      <c r="D6995" s="19" t="s">
        <v>56</v>
      </c>
      <c r="E6995" s="19" t="s">
        <v>57</v>
      </c>
      <c r="F6995" s="19" t="s">
        <v>58</v>
      </c>
      <c r="G6995" s="19" t="s">
        <v>291</v>
      </c>
      <c r="H6995" s="19" t="n">
        <f aca="false">IF(OR(VLOOKUP(A6995,Personal!$A$6:$F$112,5,FALSE())&lt;&gt;"Sí",N6995="No aplica"),0,'Catàleg GRAE'!D18)</f>
        <v>1</v>
      </c>
      <c r="I6995" s="20"/>
      <c r="J6995" s="20"/>
      <c r="K6995" s="20"/>
      <c r="L6995" s="21"/>
      <c r="M6995" s="21"/>
      <c r="N6995" s="20"/>
      <c r="O6995" s="20"/>
      <c r="P6995" s="19" t="str">
        <f aca="false">IF(I6995="","",I6995-H6995)</f>
        <v/>
      </c>
      <c r="Q6995" s="19" t="str">
        <f aca="true">IF(B6995="","",IF(N6995="No aplica","No aplica",IF(I6995="","Pendent",IF(N6995="Per substituir","Substituir",IF(OR(N6995="No localitzat",N6995="No lliurat"),"Reposar",IF(I6995&lt;H6995,"Reposar",IF(I6995&gt;H6995,"Revisar excedent",IF(AND(G6995="Sí",M6995&lt;&gt;"",M6995&lt;TODAY()),"EPI caducat",IF(AND(G6995="Sí",M6995&lt;&gt;"",M6995&lt;=TODAY()+90),"EPI caduca ≤90 dies",IF(OR(N6995="Deteriorat usable",N6995="Revisió necessària"),"Revisar","OK"))))))))))</f>
      </c>
      <c r="R6995" s="20"/>
    </row>
    <row r="6996" customFormat="false" ht="15" hidden="false" customHeight="false" outlineLevel="0" collapsed="false">
      <c r="A6996" s="19" t="n">
        <v>65</v>
      </c>
      <c r="B6996" s="19" t="n">
        <f aca="false">IFERROR(VLOOKUP(A6996,Personal!$A$6:$F$112,2,FALSE()),"")</f>
        <v>0</v>
      </c>
      <c r="C6996" s="19" t="str">
        <f aca="false">IFERROR(VLOOKUP(A6996,Personal!$A$6:$F$112,3,FALSE()),"")</f>
        <v>Valls</v>
      </c>
      <c r="D6996" s="19" t="s">
        <v>59</v>
      </c>
      <c r="E6996" s="19" t="s">
        <v>60</v>
      </c>
      <c r="F6996" s="19" t="s">
        <v>61</v>
      </c>
      <c r="G6996" s="19" t="s">
        <v>291</v>
      </c>
      <c r="H6996" s="19" t="n">
        <f aca="false">IF(OR(VLOOKUP(A6996,Personal!$A$6:$F$112,5,FALSE())&lt;&gt;"Sí",N6996="No aplica"),0,'Catàleg GRAE'!D19)</f>
        <v>4</v>
      </c>
      <c r="I6996" s="20"/>
      <c r="J6996" s="20"/>
      <c r="K6996" s="20"/>
      <c r="L6996" s="21"/>
      <c r="M6996" s="21"/>
      <c r="N6996" s="20"/>
      <c r="O6996" s="20"/>
      <c r="P6996" s="19" t="str">
        <f aca="false">IF(I6996="","",I6996-H6996)</f>
        <v/>
      </c>
      <c r="Q6996" s="19" t="str">
        <f aca="true">IF(B6996="","",IF(N6996="No aplica","No aplica",IF(I6996="","Pendent",IF(N6996="Per substituir","Substituir",IF(OR(N6996="No localitzat",N6996="No lliurat"),"Reposar",IF(I6996&lt;H6996,"Reposar",IF(I6996&gt;H6996,"Revisar excedent",IF(AND(G6996="Sí",M6996&lt;&gt;"",M6996&lt;TODAY()),"EPI caducat",IF(AND(G6996="Sí",M6996&lt;&gt;"",M6996&lt;=TODAY()+90),"EPI caduca ≤90 dies",IF(OR(N6996="Deteriorat usable",N6996="Revisió necessària"),"Revisar","OK"))))))))))</f>
      </c>
      <c r="R6996" s="20"/>
    </row>
    <row r="6997" customFormat="false" ht="15" hidden="false" customHeight="false" outlineLevel="0" collapsed="false">
      <c r="A6997" s="19" t="n">
        <v>65</v>
      </c>
      <c r="B6997" s="19" t="n">
        <f aca="false">IFERROR(VLOOKUP(A6997,Personal!$A$6:$F$112,2,FALSE()),"")</f>
        <v>0</v>
      </c>
      <c r="C6997" s="19" t="str">
        <f aca="false">IFERROR(VLOOKUP(A6997,Personal!$A$6:$F$112,3,FALSE()),"")</f>
        <v>Valls</v>
      </c>
      <c r="D6997" s="19" t="s">
        <v>59</v>
      </c>
      <c r="E6997" s="19" t="s">
        <v>60</v>
      </c>
      <c r="F6997" s="19" t="s">
        <v>62</v>
      </c>
      <c r="G6997" s="19" t="s">
        <v>291</v>
      </c>
      <c r="H6997" s="19" t="n">
        <f aca="false">IF(OR(VLOOKUP(A6997,Personal!$A$6:$F$112,5,FALSE())&lt;&gt;"Sí",N6997="No aplica"),0,'Catàleg GRAE'!D20)</f>
        <v>2</v>
      </c>
      <c r="I6997" s="20"/>
      <c r="J6997" s="20"/>
      <c r="K6997" s="20"/>
      <c r="L6997" s="21"/>
      <c r="M6997" s="21"/>
      <c r="N6997" s="20"/>
      <c r="O6997" s="20"/>
      <c r="P6997" s="19" t="str">
        <f aca="false">IF(I6997="","",I6997-H6997)</f>
        <v/>
      </c>
      <c r="Q6997" s="19" t="str">
        <f aca="true">IF(B6997="","",IF(N6997="No aplica","No aplica",IF(I6997="","Pendent",IF(N6997="Per substituir","Substituir",IF(OR(N6997="No localitzat",N6997="No lliurat"),"Reposar",IF(I6997&lt;H6997,"Reposar",IF(I6997&gt;H6997,"Revisar excedent",IF(AND(G6997="Sí",M6997&lt;&gt;"",M6997&lt;TODAY()),"EPI caducat",IF(AND(G6997="Sí",M6997&lt;&gt;"",M6997&lt;=TODAY()+90),"EPI caduca ≤90 dies",IF(OR(N6997="Deteriorat usable",N6997="Revisió necessària"),"Revisar","OK"))))))))))</f>
      </c>
      <c r="R6997" s="20"/>
    </row>
    <row r="6998" customFormat="false" ht="15" hidden="false" customHeight="false" outlineLevel="0" collapsed="false">
      <c r="A6998" s="19" t="n">
        <v>65</v>
      </c>
      <c r="B6998" s="19" t="n">
        <f aca="false">IFERROR(VLOOKUP(A6998,Personal!$A$6:$F$112,2,FALSE()),"")</f>
        <v>0</v>
      </c>
      <c r="C6998" s="19" t="str">
        <f aca="false">IFERROR(VLOOKUP(A6998,Personal!$A$6:$F$112,3,FALSE()),"")</f>
        <v>Valls</v>
      </c>
      <c r="D6998" s="19" t="s">
        <v>59</v>
      </c>
      <c r="E6998" s="19" t="s">
        <v>60</v>
      </c>
      <c r="F6998" s="19" t="s">
        <v>63</v>
      </c>
      <c r="G6998" s="19" t="s">
        <v>291</v>
      </c>
      <c r="H6998" s="19" t="n">
        <f aca="false">IF(OR(VLOOKUP(A6998,Personal!$A$6:$F$112,5,FALSE())&lt;&gt;"Sí",N6998="No aplica"),0,'Catàleg GRAE'!D21)</f>
        <v>2</v>
      </c>
      <c r="I6998" s="20"/>
      <c r="J6998" s="20"/>
      <c r="K6998" s="20"/>
      <c r="L6998" s="21"/>
      <c r="M6998" s="21"/>
      <c r="N6998" s="20"/>
      <c r="O6998" s="20"/>
      <c r="P6998" s="19" t="str">
        <f aca="false">IF(I6998="","",I6998-H6998)</f>
        <v/>
      </c>
      <c r="Q6998" s="19" t="str">
        <f aca="true">IF(B6998="","",IF(N6998="No aplica","No aplica",IF(I6998="","Pendent",IF(N6998="Per substituir","Substituir",IF(OR(N6998="No localitzat",N6998="No lliurat"),"Reposar",IF(I6998&lt;H6998,"Reposar",IF(I6998&gt;H6998,"Revisar excedent",IF(AND(G6998="Sí",M6998&lt;&gt;"",M6998&lt;TODAY()),"EPI caducat",IF(AND(G6998="Sí",M6998&lt;&gt;"",M6998&lt;=TODAY()+90),"EPI caduca ≤90 dies",IF(OR(N6998="Deteriorat usable",N6998="Revisió necessària"),"Revisar","OK"))))))))))</f>
      </c>
      <c r="R6998" s="20"/>
    </row>
    <row r="6999" customFormat="false" ht="15" hidden="false" customHeight="false" outlineLevel="0" collapsed="false">
      <c r="A6999" s="19" t="n">
        <v>65</v>
      </c>
      <c r="B6999" s="19" t="n">
        <f aca="false">IFERROR(VLOOKUP(A6999,Personal!$A$6:$F$112,2,FALSE()),"")</f>
        <v>0</v>
      </c>
      <c r="C6999" s="19" t="str">
        <f aca="false">IFERROR(VLOOKUP(A6999,Personal!$A$6:$F$112,3,FALSE()),"")</f>
        <v>Valls</v>
      </c>
      <c r="D6999" s="19" t="s">
        <v>64</v>
      </c>
      <c r="E6999" s="19" t="s">
        <v>65</v>
      </c>
      <c r="F6999" s="19" t="s">
        <v>66</v>
      </c>
      <c r="G6999" s="19" t="s">
        <v>291</v>
      </c>
      <c r="H6999" s="19" t="n">
        <f aca="false">IF(OR(VLOOKUP(A6999,Personal!$A$6:$F$112,5,FALSE())&lt;&gt;"Sí",N6999="No aplica"),0,'Catàleg GRAE'!D22)</f>
        <v>1</v>
      </c>
      <c r="I6999" s="20"/>
      <c r="J6999" s="20"/>
      <c r="K6999" s="20"/>
      <c r="L6999" s="21"/>
      <c r="M6999" s="21"/>
      <c r="N6999" s="20"/>
      <c r="O6999" s="20"/>
      <c r="P6999" s="19" t="str">
        <f aca="false">IF(I6999="","",I6999-H6999)</f>
        <v/>
      </c>
      <c r="Q6999" s="19" t="str">
        <f aca="true">IF(B6999="","",IF(N6999="No aplica","No aplica",IF(I6999="","Pendent",IF(N6999="Per substituir","Substituir",IF(OR(N6999="No localitzat",N6999="No lliurat"),"Reposar",IF(I6999&lt;H6999,"Reposar",IF(I6999&gt;H6999,"Revisar excedent",IF(AND(G6999="Sí",M6999&lt;&gt;"",M6999&lt;TODAY()),"EPI caducat",IF(AND(G6999="Sí",M6999&lt;&gt;"",M6999&lt;=TODAY()+90),"EPI caduca ≤90 dies",IF(OR(N6999="Deteriorat usable",N6999="Revisió necessària"),"Revisar","OK"))))))))))</f>
      </c>
      <c r="R6999" s="20"/>
    </row>
    <row r="7000" customFormat="false" ht="15" hidden="false" customHeight="false" outlineLevel="0" collapsed="false">
      <c r="A7000" s="19" t="n">
        <v>65</v>
      </c>
      <c r="B7000" s="19" t="n">
        <f aca="false">IFERROR(VLOOKUP(A7000,Personal!$A$6:$F$112,2,FALSE()),"")</f>
        <v>0</v>
      </c>
      <c r="C7000" s="19" t="str">
        <f aca="false">IFERROR(VLOOKUP(A7000,Personal!$A$6:$F$112,3,FALSE()),"")</f>
        <v>Valls</v>
      </c>
      <c r="D7000" s="19" t="s">
        <v>64</v>
      </c>
      <c r="E7000" s="19" t="s">
        <v>67</v>
      </c>
      <c r="F7000" s="19" t="s">
        <v>68</v>
      </c>
      <c r="G7000" s="19" t="s">
        <v>291</v>
      </c>
      <c r="H7000" s="19" t="n">
        <f aca="false">IF(OR(VLOOKUP(A7000,Personal!$A$6:$F$112,5,FALSE())&lt;&gt;"Sí",N7000="No aplica"),0,'Catàleg GRAE'!D23)</f>
        <v>1</v>
      </c>
      <c r="I7000" s="20"/>
      <c r="J7000" s="20"/>
      <c r="K7000" s="20"/>
      <c r="L7000" s="21"/>
      <c r="M7000" s="21"/>
      <c r="N7000" s="20"/>
      <c r="O7000" s="20"/>
      <c r="P7000" s="19" t="str">
        <f aca="false">IF(I7000="","",I7000-H7000)</f>
        <v/>
      </c>
      <c r="Q7000" s="19" t="str">
        <f aca="true">IF(B7000="","",IF(N7000="No aplica","No aplica",IF(I7000="","Pendent",IF(N7000="Per substituir","Substituir",IF(OR(N7000="No localitzat",N7000="No lliurat"),"Reposar",IF(I7000&lt;H7000,"Reposar",IF(I7000&gt;H7000,"Revisar excedent",IF(AND(G7000="Sí",M7000&lt;&gt;"",M7000&lt;TODAY()),"EPI caducat",IF(AND(G7000="Sí",M7000&lt;&gt;"",M7000&lt;=TODAY()+90),"EPI caduca ≤90 dies",IF(OR(N7000="Deteriorat usable",N7000="Revisió necessària"),"Revisar","OK"))))))))))</f>
      </c>
      <c r="R7000" s="20"/>
    </row>
    <row r="7001" customFormat="false" ht="15" hidden="false" customHeight="false" outlineLevel="0" collapsed="false">
      <c r="A7001" s="19" t="n">
        <v>65</v>
      </c>
      <c r="B7001" s="19" t="n">
        <f aca="false">IFERROR(VLOOKUP(A7001,Personal!$A$6:$F$112,2,FALSE()),"")</f>
        <v>0</v>
      </c>
      <c r="C7001" s="19" t="str">
        <f aca="false">IFERROR(VLOOKUP(A7001,Personal!$A$6:$F$112,3,FALSE()),"")</f>
        <v>Valls</v>
      </c>
      <c r="D7001" s="19" t="s">
        <v>64</v>
      </c>
      <c r="E7001" s="19" t="s">
        <v>69</v>
      </c>
      <c r="F7001" s="19" t="s">
        <v>70</v>
      </c>
      <c r="G7001" s="19" t="s">
        <v>291</v>
      </c>
      <c r="H7001" s="19" t="n">
        <f aca="false">IF(OR(VLOOKUP(A7001,Personal!$A$6:$F$112,5,FALSE())&lt;&gt;"Sí",N7001="No aplica"),0,'Catàleg GRAE'!D24)</f>
        <v>1</v>
      </c>
      <c r="I7001" s="20"/>
      <c r="J7001" s="20"/>
      <c r="K7001" s="20"/>
      <c r="L7001" s="21"/>
      <c r="M7001" s="21"/>
      <c r="N7001" s="20"/>
      <c r="O7001" s="20"/>
      <c r="P7001" s="19" t="str">
        <f aca="false">IF(I7001="","",I7001-H7001)</f>
        <v/>
      </c>
      <c r="Q7001" s="19" t="str">
        <f aca="true">IF(B7001="","",IF(N7001="No aplica","No aplica",IF(I7001="","Pendent",IF(N7001="Per substituir","Substituir",IF(OR(N7001="No localitzat",N7001="No lliurat"),"Reposar",IF(I7001&lt;H7001,"Reposar",IF(I7001&gt;H7001,"Revisar excedent",IF(AND(G7001="Sí",M7001&lt;&gt;"",M7001&lt;TODAY()),"EPI caducat",IF(AND(G7001="Sí",M7001&lt;&gt;"",M7001&lt;=TODAY()+90),"EPI caduca ≤90 dies",IF(OR(N7001="Deteriorat usable",N7001="Revisió necessària"),"Revisar","OK"))))))))))</f>
      </c>
      <c r="R7001" s="20"/>
    </row>
    <row r="7002" customFormat="false" ht="15" hidden="false" customHeight="false" outlineLevel="0" collapsed="false">
      <c r="A7002" s="19" t="n">
        <v>65</v>
      </c>
      <c r="B7002" s="19" t="n">
        <f aca="false">IFERROR(VLOOKUP(A7002,Personal!$A$6:$F$112,2,FALSE()),"")</f>
        <v>0</v>
      </c>
      <c r="C7002" s="19" t="str">
        <f aca="false">IFERROR(VLOOKUP(A7002,Personal!$A$6:$F$112,3,FALSE()),"")</f>
        <v>Valls</v>
      </c>
      <c r="D7002" s="19" t="s">
        <v>71</v>
      </c>
      <c r="E7002" s="19" t="s">
        <v>72</v>
      </c>
      <c r="F7002" s="19" t="s">
        <v>73</v>
      </c>
      <c r="G7002" s="19" t="s">
        <v>291</v>
      </c>
      <c r="H7002" s="19" t="n">
        <f aca="false">IF(OR(VLOOKUP(A7002,Personal!$A$6:$F$112,5,FALSE())&lt;&gt;"Sí",N7002="No aplica"),0,'Catàleg GRAE'!D25)</f>
        <v>1</v>
      </c>
      <c r="I7002" s="20"/>
      <c r="J7002" s="20"/>
      <c r="K7002" s="20"/>
      <c r="L7002" s="21"/>
      <c r="M7002" s="21"/>
      <c r="N7002" s="20"/>
      <c r="O7002" s="20"/>
      <c r="P7002" s="19" t="str">
        <f aca="false">IF(I7002="","",I7002-H7002)</f>
        <v/>
      </c>
      <c r="Q7002" s="19" t="str">
        <f aca="true">IF(B7002="","",IF(N7002="No aplica","No aplica",IF(I7002="","Pendent",IF(N7002="Per substituir","Substituir",IF(OR(N7002="No localitzat",N7002="No lliurat"),"Reposar",IF(I7002&lt;H7002,"Reposar",IF(I7002&gt;H7002,"Revisar excedent",IF(AND(G7002="Sí",M7002&lt;&gt;"",M7002&lt;TODAY()),"EPI caducat",IF(AND(G7002="Sí",M7002&lt;&gt;"",M7002&lt;=TODAY()+90),"EPI caduca ≤90 dies",IF(OR(N7002="Deteriorat usable",N7002="Revisió necessària"),"Revisar","OK"))))))))))</f>
      </c>
      <c r="R7002" s="20"/>
    </row>
    <row r="7003" customFormat="false" ht="15" hidden="false" customHeight="false" outlineLevel="0" collapsed="false">
      <c r="A7003" s="19" t="n">
        <v>65</v>
      </c>
      <c r="B7003" s="19" t="n">
        <f aca="false">IFERROR(VLOOKUP(A7003,Personal!$A$6:$F$112,2,FALSE()),"")</f>
        <v>0</v>
      </c>
      <c r="C7003" s="19" t="str">
        <f aca="false">IFERROR(VLOOKUP(A7003,Personal!$A$6:$F$112,3,FALSE()),"")</f>
        <v>Valls</v>
      </c>
      <c r="D7003" s="19" t="s">
        <v>40</v>
      </c>
      <c r="E7003" s="19" t="s">
        <v>74</v>
      </c>
      <c r="F7003" s="19" t="s">
        <v>75</v>
      </c>
      <c r="G7003" s="19" t="s">
        <v>272</v>
      </c>
      <c r="H7003" s="19" t="n">
        <f aca="false">IF(OR(VLOOKUP(A7003,Personal!$A$6:$F$112,5,FALSE())&lt;&gt;"Sí",N7003="No aplica"),0,'Catàleg GRAE'!D26)</f>
        <v>1</v>
      </c>
      <c r="I7003" s="20"/>
      <c r="J7003" s="20"/>
      <c r="K7003" s="20"/>
      <c r="L7003" s="21"/>
      <c r="M7003" s="21"/>
      <c r="N7003" s="20"/>
      <c r="O7003" s="20"/>
      <c r="P7003" s="19" t="str">
        <f aca="false">IF(I7003="","",I7003-H7003)</f>
        <v/>
      </c>
      <c r="Q7003" s="19" t="str">
        <f aca="true">IF(B7003="","",IF(N7003="No aplica","No aplica",IF(I7003="","Pendent",IF(N7003="Per substituir","Substituir",IF(OR(N7003="No localitzat",N7003="No lliurat"),"Reposar",IF(I7003&lt;H7003,"Reposar",IF(I7003&gt;H7003,"Revisar excedent",IF(AND(G7003="Sí",M7003&lt;&gt;"",M7003&lt;TODAY()),"EPI caducat",IF(AND(G7003="Sí",M7003&lt;&gt;"",M7003&lt;=TODAY()+90),"EPI caduca ≤90 dies",IF(OR(N7003="Deteriorat usable",N7003="Revisió necessària"),"Revisar","OK"))))))))))</f>
      </c>
      <c r="R7003" s="20"/>
    </row>
    <row r="7004" customFormat="false" ht="15" hidden="false" customHeight="false" outlineLevel="0" collapsed="false">
      <c r="A7004" s="19" t="n">
        <v>65</v>
      </c>
      <c r="B7004" s="19" t="n">
        <f aca="false">IFERROR(VLOOKUP(A7004,Personal!$A$6:$F$112,2,FALSE()),"")</f>
        <v>0</v>
      </c>
      <c r="C7004" s="19" t="str">
        <f aca="false">IFERROR(VLOOKUP(A7004,Personal!$A$6:$F$112,3,FALSE()),"")</f>
        <v>Valls</v>
      </c>
      <c r="D7004" s="19" t="s">
        <v>40</v>
      </c>
      <c r="E7004" s="19" t="s">
        <v>76</v>
      </c>
      <c r="F7004" s="19" t="s">
        <v>77</v>
      </c>
      <c r="G7004" s="19" t="s">
        <v>291</v>
      </c>
      <c r="H7004" s="19" t="n">
        <f aca="false">IF(OR(VLOOKUP(A7004,Personal!$A$6:$F$112,5,FALSE())&lt;&gt;"Sí",N7004="No aplica"),0,'Catàleg GRAE'!D27)</f>
        <v>1</v>
      </c>
      <c r="I7004" s="20"/>
      <c r="J7004" s="20"/>
      <c r="K7004" s="20"/>
      <c r="L7004" s="21"/>
      <c r="M7004" s="21"/>
      <c r="N7004" s="20"/>
      <c r="O7004" s="20"/>
      <c r="P7004" s="19" t="str">
        <f aca="false">IF(I7004="","",I7004-H7004)</f>
        <v/>
      </c>
      <c r="Q7004" s="19" t="str">
        <f aca="true">IF(B7004="","",IF(N7004="No aplica","No aplica",IF(I7004="","Pendent",IF(N7004="Per substituir","Substituir",IF(OR(N7004="No localitzat",N7004="No lliurat"),"Reposar",IF(I7004&lt;H7004,"Reposar",IF(I7004&gt;H7004,"Revisar excedent",IF(AND(G7004="Sí",M7004&lt;&gt;"",M7004&lt;TODAY()),"EPI caducat",IF(AND(G7004="Sí",M7004&lt;&gt;"",M7004&lt;=TODAY()+90),"EPI caduca ≤90 dies",IF(OR(N7004="Deteriorat usable",N7004="Revisió necessària"),"Revisar","OK"))))))))))</f>
      </c>
      <c r="R7004" s="20"/>
    </row>
    <row r="7005" customFormat="false" ht="15" hidden="false" customHeight="false" outlineLevel="0" collapsed="false">
      <c r="A7005" s="19" t="n">
        <v>65</v>
      </c>
      <c r="B7005" s="19" t="n">
        <f aca="false">IFERROR(VLOOKUP(A7005,Personal!$A$6:$F$112,2,FALSE()),"")</f>
        <v>0</v>
      </c>
      <c r="C7005" s="19" t="str">
        <f aca="false">IFERROR(VLOOKUP(A7005,Personal!$A$6:$F$112,3,FALSE()),"")</f>
        <v>Valls</v>
      </c>
      <c r="D7005" s="19" t="s">
        <v>78</v>
      </c>
      <c r="E7005" s="19" t="s">
        <v>79</v>
      </c>
      <c r="F7005" s="19" t="s">
        <v>80</v>
      </c>
      <c r="G7005" s="19" t="s">
        <v>291</v>
      </c>
      <c r="H7005" s="19" t="n">
        <f aca="false">IF(OR(VLOOKUP(A7005,Personal!$A$6:$F$112,5,FALSE())&lt;&gt;"Sí",N7005="No aplica"),0,'Catàleg GRAE'!D28)</f>
        <v>1</v>
      </c>
      <c r="I7005" s="20"/>
      <c r="J7005" s="20"/>
      <c r="K7005" s="20"/>
      <c r="L7005" s="21"/>
      <c r="M7005" s="21"/>
      <c r="N7005" s="20"/>
      <c r="O7005" s="20"/>
      <c r="P7005" s="19" t="str">
        <f aca="false">IF(I7005="","",I7005-H7005)</f>
        <v/>
      </c>
      <c r="Q7005" s="19" t="str">
        <f aca="true">IF(B7005="","",IF(N7005="No aplica","No aplica",IF(I7005="","Pendent",IF(N7005="Per substituir","Substituir",IF(OR(N7005="No localitzat",N7005="No lliurat"),"Reposar",IF(I7005&lt;H7005,"Reposar",IF(I7005&gt;H7005,"Revisar excedent",IF(AND(G7005="Sí",M7005&lt;&gt;"",M7005&lt;TODAY()),"EPI caducat",IF(AND(G7005="Sí",M7005&lt;&gt;"",M7005&lt;=TODAY()+90),"EPI caduca ≤90 dies",IF(OR(N7005="Deteriorat usable",N7005="Revisió necessària"),"Revisar","OK"))))))))))</f>
      </c>
      <c r="R7005" s="20"/>
    </row>
    <row r="7006" customFormat="false" ht="15" hidden="false" customHeight="false" outlineLevel="0" collapsed="false">
      <c r="A7006" s="19" t="n">
        <v>65</v>
      </c>
      <c r="B7006" s="19" t="n">
        <f aca="false">IFERROR(VLOOKUP(A7006,Personal!$A$6:$F$112,2,FALSE()),"")</f>
        <v>0</v>
      </c>
      <c r="C7006" s="19" t="str">
        <f aca="false">IFERROR(VLOOKUP(A7006,Personal!$A$6:$F$112,3,FALSE()),"")</f>
        <v>Valls</v>
      </c>
      <c r="D7006" s="19" t="s">
        <v>26</v>
      </c>
      <c r="E7006" s="19" t="s">
        <v>81</v>
      </c>
      <c r="F7006" s="19" t="s">
        <v>82</v>
      </c>
      <c r="G7006" s="19" t="s">
        <v>272</v>
      </c>
      <c r="H7006" s="19" t="n">
        <f aca="false">IF(OR(VLOOKUP(A7006,Personal!$A$6:$F$112,5,FALSE())&lt;&gt;"Sí",N7006="No aplica"),0,'Catàleg GRAE'!D29)</f>
        <v>1</v>
      </c>
      <c r="I7006" s="20"/>
      <c r="J7006" s="20"/>
      <c r="K7006" s="20"/>
      <c r="L7006" s="21"/>
      <c r="M7006" s="21"/>
      <c r="N7006" s="20"/>
      <c r="O7006" s="20"/>
      <c r="P7006" s="19" t="str">
        <f aca="false">IF(I7006="","",I7006-H7006)</f>
        <v/>
      </c>
      <c r="Q7006" s="19" t="str">
        <f aca="true">IF(B7006="","",IF(N7006="No aplica","No aplica",IF(I7006="","Pendent",IF(N7006="Per substituir","Substituir",IF(OR(N7006="No localitzat",N7006="No lliurat"),"Reposar",IF(I7006&lt;H7006,"Reposar",IF(I7006&gt;H7006,"Revisar excedent",IF(AND(G7006="Sí",M7006&lt;&gt;"",M7006&lt;TODAY()),"EPI caducat",IF(AND(G7006="Sí",M7006&lt;&gt;"",M7006&lt;=TODAY()+90),"EPI caduca ≤90 dies",IF(OR(N7006="Deteriorat usable",N7006="Revisió necessària"),"Revisar","OK"))))))))))</f>
      </c>
      <c r="R7006" s="20"/>
    </row>
    <row r="7007" customFormat="false" ht="15" hidden="false" customHeight="false" outlineLevel="0" collapsed="false">
      <c r="A7007" s="19" t="n">
        <v>65</v>
      </c>
      <c r="B7007" s="19" t="n">
        <f aca="false">IFERROR(VLOOKUP(A7007,Personal!$A$6:$F$112,2,FALSE()),"")</f>
        <v>0</v>
      </c>
      <c r="C7007" s="19" t="str">
        <f aca="false">IFERROR(VLOOKUP(A7007,Personal!$A$6:$F$112,3,FALSE()),"")</f>
        <v>Valls</v>
      </c>
      <c r="D7007" s="19" t="s">
        <v>83</v>
      </c>
      <c r="E7007" s="19" t="s">
        <v>84</v>
      </c>
      <c r="F7007" s="19" t="s">
        <v>85</v>
      </c>
      <c r="G7007" s="19" t="s">
        <v>291</v>
      </c>
      <c r="H7007" s="19" t="n">
        <f aca="false">IF(OR(VLOOKUP(A7007,Personal!$A$6:$F$112,5,FALSE())&lt;&gt;"Sí",N7007="No aplica"),0,'Catàleg GRAE'!D30)</f>
        <v>2</v>
      </c>
      <c r="I7007" s="20"/>
      <c r="J7007" s="20"/>
      <c r="K7007" s="20"/>
      <c r="L7007" s="21"/>
      <c r="M7007" s="21"/>
      <c r="N7007" s="20"/>
      <c r="O7007" s="20"/>
      <c r="P7007" s="19" t="str">
        <f aca="false">IF(I7007="","",I7007-H7007)</f>
        <v/>
      </c>
      <c r="Q7007" s="19" t="str">
        <f aca="true">IF(B7007="","",IF(N7007="No aplica","No aplica",IF(I7007="","Pendent",IF(N7007="Per substituir","Substituir",IF(OR(N7007="No localitzat",N7007="No lliurat"),"Reposar",IF(I7007&lt;H7007,"Reposar",IF(I7007&gt;H7007,"Revisar excedent",IF(AND(G7007="Sí",M7007&lt;&gt;"",M7007&lt;TODAY()),"EPI caducat",IF(AND(G7007="Sí",M7007&lt;&gt;"",M7007&lt;=TODAY()+90),"EPI caduca ≤90 dies",IF(OR(N7007="Deteriorat usable",N7007="Revisió necessària"),"Revisar","OK"))))))))))</f>
      </c>
      <c r="R7007" s="20"/>
    </row>
    <row r="7008" customFormat="false" ht="15" hidden="false" customHeight="false" outlineLevel="0" collapsed="false">
      <c r="A7008" s="19" t="n">
        <v>65</v>
      </c>
      <c r="B7008" s="19" t="n">
        <f aca="false">IFERROR(VLOOKUP(A7008,Personal!$A$6:$F$112,2,FALSE()),"")</f>
        <v>0</v>
      </c>
      <c r="C7008" s="19" t="str">
        <f aca="false">IFERROR(VLOOKUP(A7008,Personal!$A$6:$F$112,3,FALSE()),"")</f>
        <v>Valls</v>
      </c>
      <c r="D7008" s="19" t="s">
        <v>83</v>
      </c>
      <c r="E7008" s="19" t="s">
        <v>86</v>
      </c>
      <c r="F7008" s="19" t="s">
        <v>87</v>
      </c>
      <c r="G7008" s="19" t="s">
        <v>291</v>
      </c>
      <c r="H7008" s="19" t="n">
        <f aca="false">IF(OR(VLOOKUP(A7008,Personal!$A$6:$F$112,5,FALSE())&lt;&gt;"Sí",N7008="No aplica"),0,'Catàleg GRAE'!D31)</f>
        <v>2</v>
      </c>
      <c r="I7008" s="20"/>
      <c r="J7008" s="20"/>
      <c r="K7008" s="20"/>
      <c r="L7008" s="21"/>
      <c r="M7008" s="21"/>
      <c r="N7008" s="20"/>
      <c r="O7008" s="20"/>
      <c r="P7008" s="19" t="str">
        <f aca="false">IF(I7008="","",I7008-H7008)</f>
        <v/>
      </c>
      <c r="Q7008" s="19" t="str">
        <f aca="true">IF(B7008="","",IF(N7008="No aplica","No aplica",IF(I7008="","Pendent",IF(N7008="Per substituir","Substituir",IF(OR(N7008="No localitzat",N7008="No lliurat"),"Reposar",IF(I7008&lt;H7008,"Reposar",IF(I7008&gt;H7008,"Revisar excedent",IF(AND(G7008="Sí",M7008&lt;&gt;"",M7008&lt;TODAY()),"EPI caducat",IF(AND(G7008="Sí",M7008&lt;&gt;"",M7008&lt;=TODAY()+90),"EPI caduca ≤90 dies",IF(OR(N7008="Deteriorat usable",N7008="Revisió necessària"),"Revisar","OK"))))))))))</f>
      </c>
      <c r="R7008" s="20"/>
    </row>
    <row r="7009" customFormat="false" ht="15" hidden="false" customHeight="false" outlineLevel="0" collapsed="false">
      <c r="A7009" s="19" t="n">
        <v>65</v>
      </c>
      <c r="B7009" s="19" t="n">
        <f aca="false">IFERROR(VLOOKUP(A7009,Personal!$A$6:$F$112,2,FALSE()),"")</f>
        <v>0</v>
      </c>
      <c r="C7009" s="19" t="str">
        <f aca="false">IFERROR(VLOOKUP(A7009,Personal!$A$6:$F$112,3,FALSE()),"")</f>
        <v>Valls</v>
      </c>
      <c r="D7009" s="19" t="s">
        <v>83</v>
      </c>
      <c r="E7009" s="19" t="s">
        <v>88</v>
      </c>
      <c r="F7009" s="19" t="s">
        <v>89</v>
      </c>
      <c r="G7009" s="19" t="s">
        <v>291</v>
      </c>
      <c r="H7009" s="19" t="n">
        <f aca="false">IF(OR(VLOOKUP(A7009,Personal!$A$6:$F$112,5,FALSE())&lt;&gt;"Sí",N7009="No aplica"),0,'Catàleg GRAE'!D32)</f>
        <v>2</v>
      </c>
      <c r="I7009" s="20"/>
      <c r="J7009" s="20"/>
      <c r="K7009" s="20"/>
      <c r="L7009" s="21"/>
      <c r="M7009" s="21"/>
      <c r="N7009" s="20"/>
      <c r="O7009" s="20"/>
      <c r="P7009" s="19" t="str">
        <f aca="false">IF(I7009="","",I7009-H7009)</f>
        <v/>
      </c>
      <c r="Q7009" s="19" t="str">
        <f aca="true">IF(B7009="","",IF(N7009="No aplica","No aplica",IF(I7009="","Pendent",IF(N7009="Per substituir","Substituir",IF(OR(N7009="No localitzat",N7009="No lliurat"),"Reposar",IF(I7009&lt;H7009,"Reposar",IF(I7009&gt;H7009,"Revisar excedent",IF(AND(G7009="Sí",M7009&lt;&gt;"",M7009&lt;TODAY()),"EPI caducat",IF(AND(G7009="Sí",M7009&lt;&gt;"",M7009&lt;=TODAY()+90),"EPI caduca ≤90 dies",IF(OR(N7009="Deteriorat usable",N7009="Revisió necessària"),"Revisar","OK"))))))))))</f>
      </c>
      <c r="R7009" s="20"/>
    </row>
    <row r="7010" customFormat="false" ht="15" hidden="false" customHeight="false" outlineLevel="0" collapsed="false">
      <c r="A7010" s="19" t="n">
        <v>65</v>
      </c>
      <c r="B7010" s="19" t="n">
        <f aca="false">IFERROR(VLOOKUP(A7010,Personal!$A$6:$F$112,2,FALSE()),"")</f>
        <v>0</v>
      </c>
      <c r="C7010" s="19" t="str">
        <f aca="false">IFERROR(VLOOKUP(A7010,Personal!$A$6:$F$112,3,FALSE()),"")</f>
        <v>Valls</v>
      </c>
      <c r="D7010" s="19" t="s">
        <v>83</v>
      </c>
      <c r="E7010" s="19" t="s">
        <v>90</v>
      </c>
      <c r="F7010" s="19" t="s">
        <v>91</v>
      </c>
      <c r="G7010" s="19" t="s">
        <v>291</v>
      </c>
      <c r="H7010" s="19" t="n">
        <f aca="false">IF(OR(VLOOKUP(A7010,Personal!$A$6:$F$112,5,FALSE())&lt;&gt;"Sí",N7010="No aplica"),0,'Catàleg GRAE'!D33)</f>
        <v>1</v>
      </c>
      <c r="I7010" s="20"/>
      <c r="J7010" s="20"/>
      <c r="K7010" s="20"/>
      <c r="L7010" s="21"/>
      <c r="M7010" s="21"/>
      <c r="N7010" s="20"/>
      <c r="O7010" s="20"/>
      <c r="P7010" s="19" t="str">
        <f aca="false">IF(I7010="","",I7010-H7010)</f>
        <v/>
      </c>
      <c r="Q7010" s="19" t="str">
        <f aca="true">IF(B7010="","",IF(N7010="No aplica","No aplica",IF(I7010="","Pendent",IF(N7010="Per substituir","Substituir",IF(OR(N7010="No localitzat",N7010="No lliurat"),"Reposar",IF(I7010&lt;H7010,"Reposar",IF(I7010&gt;H7010,"Revisar excedent",IF(AND(G7010="Sí",M7010&lt;&gt;"",M7010&lt;TODAY()),"EPI caducat",IF(AND(G7010="Sí",M7010&lt;&gt;"",M7010&lt;=TODAY()+90),"EPI caduca ≤90 dies",IF(OR(N7010="Deteriorat usable",N7010="Revisió necessària"),"Revisar","OK"))))))))))</f>
      </c>
      <c r="R7010" s="20"/>
    </row>
    <row r="7011" customFormat="false" ht="15" hidden="false" customHeight="false" outlineLevel="0" collapsed="false">
      <c r="A7011" s="19" t="n">
        <v>65</v>
      </c>
      <c r="B7011" s="19" t="n">
        <f aca="false">IFERROR(VLOOKUP(A7011,Personal!$A$6:$F$112,2,FALSE()),"")</f>
        <v>0</v>
      </c>
      <c r="C7011" s="19" t="str">
        <f aca="false">IFERROR(VLOOKUP(A7011,Personal!$A$6:$F$112,3,FALSE()),"")</f>
        <v>Valls</v>
      </c>
      <c r="D7011" s="19" t="s">
        <v>40</v>
      </c>
      <c r="E7011" s="19" t="s">
        <v>92</v>
      </c>
      <c r="F7011" s="19" t="s">
        <v>93</v>
      </c>
      <c r="G7011" s="19" t="s">
        <v>291</v>
      </c>
      <c r="H7011" s="19" t="n">
        <f aca="false">IF(OR(VLOOKUP(A7011,Personal!$A$6:$F$112,5,FALSE())&lt;&gt;"Sí",N7011="No aplica"),0,'Catàleg GRAE'!D34)</f>
        <v>1</v>
      </c>
      <c r="I7011" s="20"/>
      <c r="J7011" s="20"/>
      <c r="K7011" s="20"/>
      <c r="L7011" s="21"/>
      <c r="M7011" s="21"/>
      <c r="N7011" s="20"/>
      <c r="O7011" s="20"/>
      <c r="P7011" s="19" t="str">
        <f aca="false">IF(I7011="","",I7011-H7011)</f>
        <v/>
      </c>
      <c r="Q7011" s="19" t="str">
        <f aca="true">IF(B7011="","",IF(N7011="No aplica","No aplica",IF(I7011="","Pendent",IF(N7011="Per substituir","Substituir",IF(OR(N7011="No localitzat",N7011="No lliurat"),"Reposar",IF(I7011&lt;H7011,"Reposar",IF(I7011&gt;H7011,"Revisar excedent",IF(AND(G7011="Sí",M7011&lt;&gt;"",M7011&lt;TODAY()),"EPI caducat",IF(AND(G7011="Sí",M7011&lt;&gt;"",M7011&lt;=TODAY()+90),"EPI caduca ≤90 dies",IF(OR(N7011="Deteriorat usable",N7011="Revisió necessària"),"Revisar","OK"))))))))))</f>
      </c>
      <c r="R7011" s="20"/>
    </row>
    <row r="7012" customFormat="false" ht="15" hidden="false" customHeight="false" outlineLevel="0" collapsed="false">
      <c r="A7012" s="19" t="n">
        <v>65</v>
      </c>
      <c r="B7012" s="19" t="n">
        <f aca="false">IFERROR(VLOOKUP(A7012,Personal!$A$6:$F$112,2,FALSE()),"")</f>
        <v>0</v>
      </c>
      <c r="C7012" s="19" t="str">
        <f aca="false">IFERROR(VLOOKUP(A7012,Personal!$A$6:$F$112,3,FALSE()),"")</f>
        <v>Valls</v>
      </c>
      <c r="D7012" s="19" t="s">
        <v>94</v>
      </c>
      <c r="E7012" s="19" t="s">
        <v>95</v>
      </c>
      <c r="F7012" s="19" t="s">
        <v>96</v>
      </c>
      <c r="G7012" s="19" t="s">
        <v>291</v>
      </c>
      <c r="H7012" s="19" t="n">
        <f aca="false">IF(OR(VLOOKUP(A7012,Personal!$A$6:$F$112,5,FALSE())&lt;&gt;"Sí",N7012="No aplica"),0,'Catàleg GRAE'!D35)</f>
        <v>1</v>
      </c>
      <c r="I7012" s="20"/>
      <c r="J7012" s="20"/>
      <c r="K7012" s="20"/>
      <c r="L7012" s="21"/>
      <c r="M7012" s="21"/>
      <c r="N7012" s="20"/>
      <c r="O7012" s="20"/>
      <c r="P7012" s="19" t="str">
        <f aca="false">IF(I7012="","",I7012-H7012)</f>
        <v/>
      </c>
      <c r="Q7012" s="19" t="str">
        <f aca="true">IF(B7012="","",IF(N7012="No aplica","No aplica",IF(I7012="","Pendent",IF(N7012="Per substituir","Substituir",IF(OR(N7012="No localitzat",N7012="No lliurat"),"Reposar",IF(I7012&lt;H7012,"Reposar",IF(I7012&gt;H7012,"Revisar excedent",IF(AND(G7012="Sí",M7012&lt;&gt;"",M7012&lt;TODAY()),"EPI caducat",IF(AND(G7012="Sí",M7012&lt;&gt;"",M7012&lt;=TODAY()+90),"EPI caduca ≤90 dies",IF(OR(N7012="Deteriorat usable",N7012="Revisió necessària"),"Revisar","OK"))))))))))</f>
      </c>
      <c r="R7012" s="20"/>
    </row>
    <row r="7013" customFormat="false" ht="15" hidden="false" customHeight="false" outlineLevel="0" collapsed="false">
      <c r="A7013" s="19" t="n">
        <v>65</v>
      </c>
      <c r="B7013" s="19" t="n">
        <f aca="false">IFERROR(VLOOKUP(A7013,Personal!$A$6:$F$112,2,FALSE()),"")</f>
        <v>0</v>
      </c>
      <c r="C7013" s="19" t="str">
        <f aca="false">IFERROR(VLOOKUP(A7013,Personal!$A$6:$F$112,3,FALSE()),"")</f>
        <v>Valls</v>
      </c>
      <c r="D7013" s="19" t="s">
        <v>97</v>
      </c>
      <c r="E7013" s="19" t="s">
        <v>98</v>
      </c>
      <c r="F7013" s="19" t="s">
        <v>99</v>
      </c>
      <c r="G7013" s="19" t="s">
        <v>291</v>
      </c>
      <c r="H7013" s="19" t="n">
        <f aca="false">IF(OR(VLOOKUP(A7013,Personal!$A$6:$F$112,5,FALSE())&lt;&gt;"Sí",N7013="No aplica"),0,'Catàleg GRAE'!D36)</f>
        <v>3</v>
      </c>
      <c r="I7013" s="20"/>
      <c r="J7013" s="20"/>
      <c r="K7013" s="20"/>
      <c r="L7013" s="21"/>
      <c r="M7013" s="21"/>
      <c r="N7013" s="20"/>
      <c r="O7013" s="20"/>
      <c r="P7013" s="19" t="str">
        <f aca="false">IF(I7013="","",I7013-H7013)</f>
        <v/>
      </c>
      <c r="Q7013" s="19" t="str">
        <f aca="true">IF(B7013="","",IF(N7013="No aplica","No aplica",IF(I7013="","Pendent",IF(N7013="Per substituir","Substituir",IF(OR(N7013="No localitzat",N7013="No lliurat"),"Reposar",IF(I7013&lt;H7013,"Reposar",IF(I7013&gt;H7013,"Revisar excedent",IF(AND(G7013="Sí",M7013&lt;&gt;"",M7013&lt;TODAY()),"EPI caducat",IF(AND(G7013="Sí",M7013&lt;&gt;"",M7013&lt;=TODAY()+90),"EPI caduca ≤90 dies",IF(OR(N7013="Deteriorat usable",N7013="Revisió necessària"),"Revisar","OK"))))))))))</f>
      </c>
      <c r="R7013" s="20"/>
    </row>
    <row r="7014" customFormat="false" ht="15" hidden="false" customHeight="false" outlineLevel="0" collapsed="false">
      <c r="A7014" s="19" t="n">
        <v>65</v>
      </c>
      <c r="B7014" s="19" t="n">
        <f aca="false">IFERROR(VLOOKUP(A7014,Personal!$A$6:$F$112,2,FALSE()),"")</f>
        <v>0</v>
      </c>
      <c r="C7014" s="19" t="str">
        <f aca="false">IFERROR(VLOOKUP(A7014,Personal!$A$6:$F$112,3,FALSE()),"")</f>
        <v>Valls</v>
      </c>
      <c r="D7014" s="19" t="s">
        <v>97</v>
      </c>
      <c r="E7014" s="19" t="s">
        <v>100</v>
      </c>
      <c r="F7014" s="19" t="s">
        <v>101</v>
      </c>
      <c r="G7014" s="19" t="s">
        <v>291</v>
      </c>
      <c r="H7014" s="19" t="n">
        <f aca="false">IF(OR(VLOOKUP(A7014,Personal!$A$6:$F$112,5,FALSE())&lt;&gt;"Sí",N7014="No aplica"),0,'Catàleg GRAE'!D37)</f>
        <v>1</v>
      </c>
      <c r="I7014" s="20"/>
      <c r="J7014" s="20"/>
      <c r="K7014" s="20"/>
      <c r="L7014" s="21"/>
      <c r="M7014" s="21"/>
      <c r="N7014" s="20"/>
      <c r="O7014" s="20"/>
      <c r="P7014" s="19" t="str">
        <f aca="false">IF(I7014="","",I7014-H7014)</f>
        <v/>
      </c>
      <c r="Q7014" s="19" t="str">
        <f aca="true">IF(B7014="","",IF(N7014="No aplica","No aplica",IF(I7014="","Pendent",IF(N7014="Per substituir","Substituir",IF(OR(N7014="No localitzat",N7014="No lliurat"),"Reposar",IF(I7014&lt;H7014,"Reposar",IF(I7014&gt;H7014,"Revisar excedent",IF(AND(G7014="Sí",M7014&lt;&gt;"",M7014&lt;TODAY()),"EPI caducat",IF(AND(G7014="Sí",M7014&lt;&gt;"",M7014&lt;=TODAY()+90),"EPI caduca ≤90 dies",IF(OR(N7014="Deteriorat usable",N7014="Revisió necessària"),"Revisar","OK"))))))))))</f>
      </c>
      <c r="R7014" s="20"/>
    </row>
    <row r="7015" customFormat="false" ht="15" hidden="false" customHeight="false" outlineLevel="0" collapsed="false">
      <c r="A7015" s="19" t="n">
        <v>65</v>
      </c>
      <c r="B7015" s="19" t="n">
        <f aca="false">IFERROR(VLOOKUP(A7015,Personal!$A$6:$F$112,2,FALSE()),"")</f>
        <v>0</v>
      </c>
      <c r="C7015" s="19" t="str">
        <f aca="false">IFERROR(VLOOKUP(A7015,Personal!$A$6:$F$112,3,FALSE()),"")</f>
        <v>Valls</v>
      </c>
      <c r="D7015" s="19" t="s">
        <v>102</v>
      </c>
      <c r="E7015" s="19" t="s">
        <v>103</v>
      </c>
      <c r="F7015" s="19" t="s">
        <v>104</v>
      </c>
      <c r="G7015" s="19" t="s">
        <v>291</v>
      </c>
      <c r="H7015" s="19" t="n">
        <f aca="false">IF(OR(VLOOKUP(A7015,Personal!$A$6:$F$112,5,FALSE())&lt;&gt;"Sí",N7015="No aplica"),0,'Catàleg GRAE'!D38)</f>
        <v>1</v>
      </c>
      <c r="I7015" s="20"/>
      <c r="J7015" s="20"/>
      <c r="K7015" s="20"/>
      <c r="L7015" s="21"/>
      <c r="M7015" s="21"/>
      <c r="N7015" s="20"/>
      <c r="O7015" s="20"/>
      <c r="P7015" s="19" t="str">
        <f aca="false">IF(I7015="","",I7015-H7015)</f>
        <v/>
      </c>
      <c r="Q7015" s="19" t="str">
        <f aca="true">IF(B7015="","",IF(N7015="No aplica","No aplica",IF(I7015="","Pendent",IF(N7015="Per substituir","Substituir",IF(OR(N7015="No localitzat",N7015="No lliurat"),"Reposar",IF(I7015&lt;H7015,"Reposar",IF(I7015&gt;H7015,"Revisar excedent",IF(AND(G7015="Sí",M7015&lt;&gt;"",M7015&lt;TODAY()),"EPI caducat",IF(AND(G7015="Sí",M7015&lt;&gt;"",M7015&lt;=TODAY()+90),"EPI caduca ≤90 dies",IF(OR(N7015="Deteriorat usable",N7015="Revisió necessària"),"Revisar","OK"))))))))))</f>
      </c>
      <c r="R7015" s="20"/>
    </row>
    <row r="7016" customFormat="false" ht="15" hidden="false" customHeight="false" outlineLevel="0" collapsed="false">
      <c r="A7016" s="19" t="n">
        <v>65</v>
      </c>
      <c r="B7016" s="19" t="n">
        <f aca="false">IFERROR(VLOOKUP(A7016,Personal!$A$6:$F$112,2,FALSE()),"")</f>
        <v>0</v>
      </c>
      <c r="C7016" s="19" t="str">
        <f aca="false">IFERROR(VLOOKUP(A7016,Personal!$A$6:$F$112,3,FALSE()),"")</f>
        <v>Valls</v>
      </c>
      <c r="D7016" s="19" t="s">
        <v>97</v>
      </c>
      <c r="E7016" s="19" t="s">
        <v>105</v>
      </c>
      <c r="F7016" s="19" t="s">
        <v>106</v>
      </c>
      <c r="G7016" s="19" t="s">
        <v>291</v>
      </c>
      <c r="H7016" s="19" t="n">
        <f aca="false">IF(OR(VLOOKUP(A7016,Personal!$A$6:$F$112,5,FALSE())&lt;&gt;"Sí",N7016="No aplica"),0,'Catàleg GRAE'!D39)</f>
        <v>3</v>
      </c>
      <c r="I7016" s="20"/>
      <c r="J7016" s="20"/>
      <c r="K7016" s="20"/>
      <c r="L7016" s="21"/>
      <c r="M7016" s="21"/>
      <c r="N7016" s="20"/>
      <c r="O7016" s="20"/>
      <c r="P7016" s="19" t="str">
        <f aca="false">IF(I7016="","",I7016-H7016)</f>
        <v/>
      </c>
      <c r="Q7016" s="19" t="str">
        <f aca="true">IF(B7016="","",IF(N7016="No aplica","No aplica",IF(I7016="","Pendent",IF(N7016="Per substituir","Substituir",IF(OR(N7016="No localitzat",N7016="No lliurat"),"Reposar",IF(I7016&lt;H7016,"Reposar",IF(I7016&gt;H7016,"Revisar excedent",IF(AND(G7016="Sí",M7016&lt;&gt;"",M7016&lt;TODAY()),"EPI caducat",IF(AND(G7016="Sí",M7016&lt;&gt;"",M7016&lt;=TODAY()+90),"EPI caduca ≤90 dies",IF(OR(N7016="Deteriorat usable",N7016="Revisió necessària"),"Revisar","OK"))))))))))</f>
      </c>
      <c r="R7016" s="20"/>
    </row>
    <row r="7017" customFormat="false" ht="15" hidden="false" customHeight="false" outlineLevel="0" collapsed="false">
      <c r="A7017" s="19" t="n">
        <v>65</v>
      </c>
      <c r="B7017" s="19" t="n">
        <f aca="false">IFERROR(VLOOKUP(A7017,Personal!$A$6:$F$112,2,FALSE()),"")</f>
        <v>0</v>
      </c>
      <c r="C7017" s="19" t="str">
        <f aca="false">IFERROR(VLOOKUP(A7017,Personal!$A$6:$F$112,3,FALSE()),"")</f>
        <v>Valls</v>
      </c>
      <c r="D7017" s="19" t="s">
        <v>97</v>
      </c>
      <c r="E7017" s="19" t="s">
        <v>105</v>
      </c>
      <c r="F7017" s="19" t="s">
        <v>107</v>
      </c>
      <c r="G7017" s="19" t="s">
        <v>291</v>
      </c>
      <c r="H7017" s="19" t="n">
        <f aca="false">IF(OR(VLOOKUP(A7017,Personal!$A$6:$F$112,5,FALSE())&lt;&gt;"Sí",N7017="No aplica"),0,'Catàleg GRAE'!D40)</f>
        <v>3</v>
      </c>
      <c r="I7017" s="20"/>
      <c r="J7017" s="20"/>
      <c r="K7017" s="20"/>
      <c r="L7017" s="21"/>
      <c r="M7017" s="21"/>
      <c r="N7017" s="20"/>
      <c r="O7017" s="20"/>
      <c r="P7017" s="19" t="str">
        <f aca="false">IF(I7017="","",I7017-H7017)</f>
        <v/>
      </c>
      <c r="Q7017" s="19" t="str">
        <f aca="true">IF(B7017="","",IF(N7017="No aplica","No aplica",IF(I7017="","Pendent",IF(N7017="Per substituir","Substituir",IF(OR(N7017="No localitzat",N7017="No lliurat"),"Reposar",IF(I7017&lt;H7017,"Reposar",IF(I7017&gt;H7017,"Revisar excedent",IF(AND(G7017="Sí",M7017&lt;&gt;"",M7017&lt;TODAY()),"EPI caducat",IF(AND(G7017="Sí",M7017&lt;&gt;"",M7017&lt;=TODAY()+90),"EPI caduca ≤90 dies",IF(OR(N7017="Deteriorat usable",N7017="Revisió necessària"),"Revisar","OK"))))))))))</f>
      </c>
      <c r="R7017" s="20"/>
    </row>
    <row r="7018" customFormat="false" ht="15" hidden="false" customHeight="false" outlineLevel="0" collapsed="false">
      <c r="A7018" s="19" t="n">
        <v>65</v>
      </c>
      <c r="B7018" s="19" t="n">
        <f aca="false">IFERROR(VLOOKUP(A7018,Personal!$A$6:$F$112,2,FALSE()),"")</f>
        <v>0</v>
      </c>
      <c r="C7018" s="19" t="str">
        <f aca="false">IFERROR(VLOOKUP(A7018,Personal!$A$6:$F$112,3,FALSE()),"")</f>
        <v>Valls</v>
      </c>
      <c r="D7018" s="19" t="s">
        <v>97</v>
      </c>
      <c r="E7018" s="19" t="s">
        <v>108</v>
      </c>
      <c r="F7018" s="19" t="s">
        <v>109</v>
      </c>
      <c r="G7018" s="19" t="s">
        <v>291</v>
      </c>
      <c r="H7018" s="19" t="n">
        <f aca="false">IF(OR(VLOOKUP(A7018,Personal!$A$6:$F$112,5,FALSE())&lt;&gt;"Sí",N7018="No aplica"),0,'Catàleg GRAE'!D41)</f>
        <v>2</v>
      </c>
      <c r="I7018" s="20"/>
      <c r="J7018" s="20"/>
      <c r="K7018" s="20"/>
      <c r="L7018" s="21"/>
      <c r="M7018" s="21"/>
      <c r="N7018" s="20"/>
      <c r="O7018" s="20"/>
      <c r="P7018" s="19" t="str">
        <f aca="false">IF(I7018="","",I7018-H7018)</f>
        <v/>
      </c>
      <c r="Q7018" s="19" t="str">
        <f aca="true">IF(B7018="","",IF(N7018="No aplica","No aplica",IF(I7018="","Pendent",IF(N7018="Per substituir","Substituir",IF(OR(N7018="No localitzat",N7018="No lliurat"),"Reposar",IF(I7018&lt;H7018,"Reposar",IF(I7018&gt;H7018,"Revisar excedent",IF(AND(G7018="Sí",M7018&lt;&gt;"",M7018&lt;TODAY()),"EPI caducat",IF(AND(G7018="Sí",M7018&lt;&gt;"",M7018&lt;=TODAY()+90),"EPI caduca ≤90 dies",IF(OR(N7018="Deteriorat usable",N7018="Revisió necessària"),"Revisar","OK"))))))))))</f>
      </c>
      <c r="R7018" s="20"/>
    </row>
    <row r="7019" customFormat="false" ht="15" hidden="false" customHeight="false" outlineLevel="0" collapsed="false">
      <c r="A7019" s="19" t="n">
        <v>65</v>
      </c>
      <c r="B7019" s="19" t="n">
        <f aca="false">IFERROR(VLOOKUP(A7019,Personal!$A$6:$F$112,2,FALSE()),"")</f>
        <v>0</v>
      </c>
      <c r="C7019" s="19" t="str">
        <f aca="false">IFERROR(VLOOKUP(A7019,Personal!$A$6:$F$112,3,FALSE()),"")</f>
        <v>Valls</v>
      </c>
      <c r="D7019" s="19" t="s">
        <v>97</v>
      </c>
      <c r="E7019" s="19" t="s">
        <v>110</v>
      </c>
      <c r="F7019" s="19" t="s">
        <v>111</v>
      </c>
      <c r="G7019" s="19" t="s">
        <v>291</v>
      </c>
      <c r="H7019" s="19" t="n">
        <f aca="false">IF(OR(VLOOKUP(A7019,Personal!$A$6:$F$112,5,FALSE())&lt;&gt;"Sí",N7019="No aplica"),0,'Catàleg GRAE'!D42)</f>
        <v>1</v>
      </c>
      <c r="I7019" s="20"/>
      <c r="J7019" s="20"/>
      <c r="K7019" s="20"/>
      <c r="L7019" s="21"/>
      <c r="M7019" s="21"/>
      <c r="N7019" s="20"/>
      <c r="O7019" s="20"/>
      <c r="P7019" s="19" t="str">
        <f aca="false">IF(I7019="","",I7019-H7019)</f>
        <v/>
      </c>
      <c r="Q7019" s="19" t="str">
        <f aca="true">IF(B7019="","",IF(N7019="No aplica","No aplica",IF(I7019="","Pendent",IF(N7019="Per substituir","Substituir",IF(OR(N7019="No localitzat",N7019="No lliurat"),"Reposar",IF(I7019&lt;H7019,"Reposar",IF(I7019&gt;H7019,"Revisar excedent",IF(AND(G7019="Sí",M7019&lt;&gt;"",M7019&lt;TODAY()),"EPI caducat",IF(AND(G7019="Sí",M7019&lt;&gt;"",M7019&lt;=TODAY()+90),"EPI caduca ≤90 dies",IF(OR(N7019="Deteriorat usable",N7019="Revisió necessària"),"Revisar","OK"))))))))))</f>
      </c>
      <c r="R7019" s="20"/>
    </row>
    <row r="7020" customFormat="false" ht="15" hidden="false" customHeight="false" outlineLevel="0" collapsed="false">
      <c r="A7020" s="19" t="n">
        <v>65</v>
      </c>
      <c r="B7020" s="19" t="n">
        <f aca="false">IFERROR(VLOOKUP(A7020,Personal!$A$6:$F$112,2,FALSE()),"")</f>
        <v>0</v>
      </c>
      <c r="C7020" s="19" t="str">
        <f aca="false">IFERROR(VLOOKUP(A7020,Personal!$A$6:$F$112,3,FALSE()),"")</f>
        <v>Valls</v>
      </c>
      <c r="D7020" s="19" t="s">
        <v>112</v>
      </c>
      <c r="E7020" s="19" t="s">
        <v>113</v>
      </c>
      <c r="F7020" s="19" t="s">
        <v>114</v>
      </c>
      <c r="G7020" s="19" t="s">
        <v>291</v>
      </c>
      <c r="H7020" s="19" t="n">
        <f aca="false">IF(OR(VLOOKUP(A7020,Personal!$A$6:$F$112,5,FALSE())&lt;&gt;"Sí",N7020="No aplica"),0,'Catàleg GRAE'!D43)</f>
        <v>2</v>
      </c>
      <c r="I7020" s="20"/>
      <c r="J7020" s="20"/>
      <c r="K7020" s="20"/>
      <c r="L7020" s="21"/>
      <c r="M7020" s="21"/>
      <c r="N7020" s="20"/>
      <c r="O7020" s="20"/>
      <c r="P7020" s="19" t="str">
        <f aca="false">IF(I7020="","",I7020-H7020)</f>
        <v/>
      </c>
      <c r="Q7020" s="19" t="str">
        <f aca="true">IF(B7020="","",IF(N7020="No aplica","No aplica",IF(I7020="","Pendent",IF(N7020="Per substituir","Substituir",IF(OR(N7020="No localitzat",N7020="No lliurat"),"Reposar",IF(I7020&lt;H7020,"Reposar",IF(I7020&gt;H7020,"Revisar excedent",IF(AND(G7020="Sí",M7020&lt;&gt;"",M7020&lt;TODAY()),"EPI caducat",IF(AND(G7020="Sí",M7020&lt;&gt;"",M7020&lt;=TODAY()+90),"EPI caduca ≤90 dies",IF(OR(N7020="Deteriorat usable",N7020="Revisió necessària"),"Revisar","OK"))))))))))</f>
      </c>
      <c r="R7020" s="20"/>
    </row>
    <row r="7021" customFormat="false" ht="15" hidden="false" customHeight="false" outlineLevel="0" collapsed="false">
      <c r="A7021" s="19" t="n">
        <v>65</v>
      </c>
      <c r="B7021" s="19" t="n">
        <f aca="false">IFERROR(VLOOKUP(A7021,Personal!$A$6:$F$112,2,FALSE()),"")</f>
        <v>0</v>
      </c>
      <c r="C7021" s="19" t="str">
        <f aca="false">IFERROR(VLOOKUP(A7021,Personal!$A$6:$F$112,3,FALSE()),"")</f>
        <v>Valls</v>
      </c>
      <c r="D7021" s="19" t="s">
        <v>102</v>
      </c>
      <c r="E7021" s="19" t="s">
        <v>115</v>
      </c>
      <c r="F7021" s="19" t="s">
        <v>116</v>
      </c>
      <c r="G7021" s="19" t="s">
        <v>291</v>
      </c>
      <c r="H7021" s="19" t="n">
        <f aca="false">IF(OR(VLOOKUP(A7021,Personal!$A$6:$F$112,5,FALSE())&lt;&gt;"Sí",N7021="No aplica"),0,'Catàleg GRAE'!D44)</f>
        <v>1</v>
      </c>
      <c r="I7021" s="20"/>
      <c r="J7021" s="20"/>
      <c r="K7021" s="20"/>
      <c r="L7021" s="21"/>
      <c r="M7021" s="21"/>
      <c r="N7021" s="20"/>
      <c r="O7021" s="20"/>
      <c r="P7021" s="19" t="str">
        <f aca="false">IF(I7021="","",I7021-H7021)</f>
        <v/>
      </c>
      <c r="Q7021" s="19" t="str">
        <f aca="true">IF(B7021="","",IF(N7021="No aplica","No aplica",IF(I7021="","Pendent",IF(N7021="Per substituir","Substituir",IF(OR(N7021="No localitzat",N7021="No lliurat"),"Reposar",IF(I7021&lt;H7021,"Reposar",IF(I7021&gt;H7021,"Revisar excedent",IF(AND(G7021="Sí",M7021&lt;&gt;"",M7021&lt;TODAY()),"EPI caducat",IF(AND(G7021="Sí",M7021&lt;&gt;"",M7021&lt;=TODAY()+90),"EPI caduca ≤90 dies",IF(OR(N7021="Deteriorat usable",N7021="Revisió necessària"),"Revisar","OK"))))))))))</f>
      </c>
      <c r="R7021" s="20"/>
    </row>
    <row r="7022" customFormat="false" ht="15" hidden="false" customHeight="false" outlineLevel="0" collapsed="false">
      <c r="A7022" s="19" t="n">
        <v>65</v>
      </c>
      <c r="B7022" s="19" t="n">
        <f aca="false">IFERROR(VLOOKUP(A7022,Personal!$A$6:$F$112,2,FALSE()),"")</f>
        <v>0</v>
      </c>
      <c r="C7022" s="19" t="str">
        <f aca="false">IFERROR(VLOOKUP(A7022,Personal!$A$6:$F$112,3,FALSE()),"")</f>
        <v>Valls</v>
      </c>
      <c r="D7022" s="19" t="s">
        <v>102</v>
      </c>
      <c r="E7022" s="19" t="s">
        <v>117</v>
      </c>
      <c r="F7022" s="19" t="s">
        <v>118</v>
      </c>
      <c r="G7022" s="19" t="s">
        <v>272</v>
      </c>
      <c r="H7022" s="19" t="n">
        <f aca="false">IF(OR(VLOOKUP(A7022,Personal!$A$6:$F$112,5,FALSE())&lt;&gt;"Sí",N7022="No aplica"),0,'Catàleg GRAE'!D45)</f>
        <v>1</v>
      </c>
      <c r="I7022" s="20"/>
      <c r="J7022" s="20"/>
      <c r="K7022" s="20"/>
      <c r="L7022" s="21"/>
      <c r="M7022" s="21"/>
      <c r="N7022" s="20"/>
      <c r="O7022" s="20"/>
      <c r="P7022" s="19" t="str">
        <f aca="false">IF(I7022="","",I7022-H7022)</f>
        <v/>
      </c>
      <c r="Q7022" s="19" t="str">
        <f aca="true">IF(B7022="","",IF(N7022="No aplica","No aplica",IF(I7022="","Pendent",IF(N7022="Per substituir","Substituir",IF(OR(N7022="No localitzat",N7022="No lliurat"),"Reposar",IF(I7022&lt;H7022,"Reposar",IF(I7022&gt;H7022,"Revisar excedent",IF(AND(G7022="Sí",M7022&lt;&gt;"",M7022&lt;TODAY()),"EPI caducat",IF(AND(G7022="Sí",M7022&lt;&gt;"",M7022&lt;=TODAY()+90),"EPI caduca ≤90 dies",IF(OR(N7022="Deteriorat usable",N7022="Revisió necessària"),"Revisar","OK"))))))))))</f>
      </c>
      <c r="R7022" s="20"/>
    </row>
    <row r="7023" customFormat="false" ht="15" hidden="false" customHeight="false" outlineLevel="0" collapsed="false">
      <c r="A7023" s="19" t="n">
        <v>65</v>
      </c>
      <c r="B7023" s="19" t="n">
        <f aca="false">IFERROR(VLOOKUP(A7023,Personal!$A$6:$F$112,2,FALSE()),"")</f>
        <v>0</v>
      </c>
      <c r="C7023" s="19" t="str">
        <f aca="false">IFERROR(VLOOKUP(A7023,Personal!$A$6:$F$112,3,FALSE()),"")</f>
        <v>Valls</v>
      </c>
      <c r="D7023" s="19" t="s">
        <v>102</v>
      </c>
      <c r="E7023" s="19" t="s">
        <v>119</v>
      </c>
      <c r="F7023" s="19" t="s">
        <v>120</v>
      </c>
      <c r="G7023" s="19" t="s">
        <v>272</v>
      </c>
      <c r="H7023" s="19" t="n">
        <f aca="false">IF(OR(VLOOKUP(A7023,Personal!$A$6:$F$112,5,FALSE())&lt;&gt;"Sí",N7023="No aplica"),0,'Catàleg GRAE'!D46)</f>
        <v>1</v>
      </c>
      <c r="I7023" s="20"/>
      <c r="J7023" s="20"/>
      <c r="K7023" s="20"/>
      <c r="L7023" s="21"/>
      <c r="M7023" s="21"/>
      <c r="N7023" s="20"/>
      <c r="O7023" s="20"/>
      <c r="P7023" s="19" t="str">
        <f aca="false">IF(I7023="","",I7023-H7023)</f>
        <v/>
      </c>
      <c r="Q7023" s="19" t="str">
        <f aca="true">IF(B7023="","",IF(N7023="No aplica","No aplica",IF(I7023="","Pendent",IF(N7023="Per substituir","Substituir",IF(OR(N7023="No localitzat",N7023="No lliurat"),"Reposar",IF(I7023&lt;H7023,"Reposar",IF(I7023&gt;H7023,"Revisar excedent",IF(AND(G7023="Sí",M7023&lt;&gt;"",M7023&lt;TODAY()),"EPI caducat",IF(AND(G7023="Sí",M7023&lt;&gt;"",M7023&lt;=TODAY()+90),"EPI caduca ≤90 dies",IF(OR(N7023="Deteriorat usable",N7023="Revisió necessària"),"Revisar","OK"))))))))))</f>
      </c>
      <c r="R7023" s="20"/>
    </row>
    <row r="7024" customFormat="false" ht="15" hidden="false" customHeight="false" outlineLevel="0" collapsed="false">
      <c r="A7024" s="19" t="n">
        <v>65</v>
      </c>
      <c r="B7024" s="19" t="n">
        <f aca="false">IFERROR(VLOOKUP(A7024,Personal!$A$6:$F$112,2,FALSE()),"")</f>
        <v>0</v>
      </c>
      <c r="C7024" s="19" t="str">
        <f aca="false">IFERROR(VLOOKUP(A7024,Personal!$A$6:$F$112,3,FALSE()),"")</f>
        <v>Valls</v>
      </c>
      <c r="D7024" s="19" t="s">
        <v>97</v>
      </c>
      <c r="E7024" s="19" t="s">
        <v>121</v>
      </c>
      <c r="F7024" s="19" t="s">
        <v>122</v>
      </c>
      <c r="G7024" s="19" t="s">
        <v>291</v>
      </c>
      <c r="H7024" s="19" t="n">
        <f aca="false">IF(OR(VLOOKUP(A7024,Personal!$A$6:$F$112,5,FALSE())&lt;&gt;"Sí",N7024="No aplica"),0,'Catàleg GRAE'!D47)</f>
        <v>1</v>
      </c>
      <c r="I7024" s="20"/>
      <c r="J7024" s="20"/>
      <c r="K7024" s="20"/>
      <c r="L7024" s="21"/>
      <c r="M7024" s="21"/>
      <c r="N7024" s="20"/>
      <c r="O7024" s="20"/>
      <c r="P7024" s="19" t="str">
        <f aca="false">IF(I7024="","",I7024-H7024)</f>
        <v/>
      </c>
      <c r="Q7024" s="19" t="str">
        <f aca="true">IF(B7024="","",IF(N7024="No aplica","No aplica",IF(I7024="","Pendent",IF(N7024="Per substituir","Substituir",IF(OR(N7024="No localitzat",N7024="No lliurat"),"Reposar",IF(I7024&lt;H7024,"Reposar",IF(I7024&gt;H7024,"Revisar excedent",IF(AND(G7024="Sí",M7024&lt;&gt;"",M7024&lt;TODAY()),"EPI caducat",IF(AND(G7024="Sí",M7024&lt;&gt;"",M7024&lt;=TODAY()+90),"EPI caduca ≤90 dies",IF(OR(N7024="Deteriorat usable",N7024="Revisió necessària"),"Revisar","OK"))))))))))</f>
      </c>
      <c r="R7024" s="20"/>
    </row>
    <row r="7025" customFormat="false" ht="15" hidden="false" customHeight="false" outlineLevel="0" collapsed="false">
      <c r="A7025" s="19" t="n">
        <v>65</v>
      </c>
      <c r="B7025" s="19" t="n">
        <f aca="false">IFERROR(VLOOKUP(A7025,Personal!$A$6:$F$112,2,FALSE()),"")</f>
        <v>0</v>
      </c>
      <c r="C7025" s="19" t="str">
        <f aca="false">IFERROR(VLOOKUP(A7025,Personal!$A$6:$F$112,3,FALSE()),"")</f>
        <v>Valls</v>
      </c>
      <c r="D7025" s="19" t="s">
        <v>97</v>
      </c>
      <c r="E7025" s="19" t="s">
        <v>123</v>
      </c>
      <c r="F7025" s="19" t="s">
        <v>124</v>
      </c>
      <c r="G7025" s="19" t="s">
        <v>291</v>
      </c>
      <c r="H7025" s="19" t="n">
        <f aca="false">IF(OR(VLOOKUP(A7025,Personal!$A$6:$F$112,5,FALSE())&lt;&gt;"Sí",N7025="No aplica"),0,'Catàleg GRAE'!D48)</f>
        <v>1</v>
      </c>
      <c r="I7025" s="20"/>
      <c r="J7025" s="20"/>
      <c r="K7025" s="20"/>
      <c r="L7025" s="21"/>
      <c r="M7025" s="21"/>
      <c r="N7025" s="20"/>
      <c r="O7025" s="20"/>
      <c r="P7025" s="19" t="str">
        <f aca="false">IF(I7025="","",I7025-H7025)</f>
        <v/>
      </c>
      <c r="Q7025" s="19" t="str">
        <f aca="true">IF(B7025="","",IF(N7025="No aplica","No aplica",IF(I7025="","Pendent",IF(N7025="Per substituir","Substituir",IF(OR(N7025="No localitzat",N7025="No lliurat"),"Reposar",IF(I7025&lt;H7025,"Reposar",IF(I7025&gt;H7025,"Revisar excedent",IF(AND(G7025="Sí",M7025&lt;&gt;"",M7025&lt;TODAY()),"EPI caducat",IF(AND(G7025="Sí",M7025&lt;&gt;"",M7025&lt;=TODAY()+90),"EPI caduca ≤90 dies",IF(OR(N7025="Deteriorat usable",N7025="Revisió necessària"),"Revisar","OK"))))))))))</f>
      </c>
      <c r="R7025" s="20"/>
    </row>
    <row r="7026" customFormat="false" ht="15" hidden="false" customHeight="false" outlineLevel="0" collapsed="false">
      <c r="A7026" s="19" t="n">
        <v>65</v>
      </c>
      <c r="B7026" s="19" t="n">
        <f aca="false">IFERROR(VLOOKUP(A7026,Personal!$A$6:$F$112,2,FALSE()),"")</f>
        <v>0</v>
      </c>
      <c r="C7026" s="19" t="str">
        <f aca="false">IFERROR(VLOOKUP(A7026,Personal!$A$6:$F$112,3,FALSE()),"")</f>
        <v>Valls</v>
      </c>
      <c r="D7026" s="19" t="s">
        <v>125</v>
      </c>
      <c r="E7026" s="19" t="s">
        <v>126</v>
      </c>
      <c r="F7026" s="19" t="s">
        <v>127</v>
      </c>
      <c r="G7026" s="19" t="s">
        <v>272</v>
      </c>
      <c r="H7026" s="19" t="n">
        <f aca="false">IF(OR(VLOOKUP(A7026,Personal!$A$6:$F$112,5,FALSE())&lt;&gt;"Sí",N7026="No aplica"),0,'Catàleg GRAE'!D49)</f>
        <v>1</v>
      </c>
      <c r="I7026" s="20"/>
      <c r="J7026" s="20"/>
      <c r="K7026" s="20"/>
      <c r="L7026" s="21"/>
      <c r="M7026" s="21"/>
      <c r="N7026" s="20"/>
      <c r="O7026" s="20"/>
      <c r="P7026" s="19" t="str">
        <f aca="false">IF(I7026="","",I7026-H7026)</f>
        <v/>
      </c>
      <c r="Q7026" s="19" t="str">
        <f aca="true">IF(B7026="","",IF(N7026="No aplica","No aplica",IF(I7026="","Pendent",IF(N7026="Per substituir","Substituir",IF(OR(N7026="No localitzat",N7026="No lliurat"),"Reposar",IF(I7026&lt;H7026,"Reposar",IF(I7026&gt;H7026,"Revisar excedent",IF(AND(G7026="Sí",M7026&lt;&gt;"",M7026&lt;TODAY()),"EPI caducat",IF(AND(G7026="Sí",M7026&lt;&gt;"",M7026&lt;=TODAY()+90),"EPI caduca ≤90 dies",IF(OR(N7026="Deteriorat usable",N7026="Revisió necessària"),"Revisar","OK"))))))))))</f>
      </c>
      <c r="R7026" s="20"/>
    </row>
    <row r="7027" customFormat="false" ht="15" hidden="false" customHeight="false" outlineLevel="0" collapsed="false">
      <c r="A7027" s="19" t="n">
        <v>65</v>
      </c>
      <c r="B7027" s="19" t="n">
        <f aca="false">IFERROR(VLOOKUP(A7027,Personal!$A$6:$F$112,2,FALSE()),"")</f>
        <v>0</v>
      </c>
      <c r="C7027" s="19" t="str">
        <f aca="false">IFERROR(VLOOKUP(A7027,Personal!$A$6:$F$112,3,FALSE()),"")</f>
        <v>Valls</v>
      </c>
      <c r="D7027" s="19" t="s">
        <v>125</v>
      </c>
      <c r="E7027" s="19" t="s">
        <v>128</v>
      </c>
      <c r="F7027" s="19" t="s">
        <v>129</v>
      </c>
      <c r="G7027" s="19" t="s">
        <v>272</v>
      </c>
      <c r="H7027" s="19" t="n">
        <f aca="false">IF(OR(VLOOKUP(A7027,Personal!$A$6:$F$112,5,FALSE())&lt;&gt;"Sí",N7027="No aplica"),0,'Catàleg GRAE'!D50)</f>
        <v>1</v>
      </c>
      <c r="I7027" s="20"/>
      <c r="J7027" s="20"/>
      <c r="K7027" s="20"/>
      <c r="L7027" s="21"/>
      <c r="M7027" s="21"/>
      <c r="N7027" s="20"/>
      <c r="O7027" s="20"/>
      <c r="P7027" s="19" t="str">
        <f aca="false">IF(I7027="","",I7027-H7027)</f>
        <v/>
      </c>
      <c r="Q7027" s="19" t="str">
        <f aca="true">IF(B7027="","",IF(N7027="No aplica","No aplica",IF(I7027="","Pendent",IF(N7027="Per substituir","Substituir",IF(OR(N7027="No localitzat",N7027="No lliurat"),"Reposar",IF(I7027&lt;H7027,"Reposar",IF(I7027&gt;H7027,"Revisar excedent",IF(AND(G7027="Sí",M7027&lt;&gt;"",M7027&lt;TODAY()),"EPI caducat",IF(AND(G7027="Sí",M7027&lt;&gt;"",M7027&lt;=TODAY()+90),"EPI caduca ≤90 dies",IF(OR(N7027="Deteriorat usable",N7027="Revisió necessària"),"Revisar","OK"))))))))))</f>
      </c>
      <c r="R7027" s="20"/>
    </row>
    <row r="7028" customFormat="false" ht="15" hidden="false" customHeight="false" outlineLevel="0" collapsed="false">
      <c r="A7028" s="19" t="n">
        <v>65</v>
      </c>
      <c r="B7028" s="19" t="n">
        <f aca="false">IFERROR(VLOOKUP(A7028,Personal!$A$6:$F$112,2,FALSE()),"")</f>
        <v>0</v>
      </c>
      <c r="C7028" s="19" t="str">
        <f aca="false">IFERROR(VLOOKUP(A7028,Personal!$A$6:$F$112,3,FALSE()),"")</f>
        <v>Valls</v>
      </c>
      <c r="D7028" s="19" t="s">
        <v>125</v>
      </c>
      <c r="E7028" s="19" t="s">
        <v>130</v>
      </c>
      <c r="F7028" s="19" t="s">
        <v>131</v>
      </c>
      <c r="G7028" s="19" t="s">
        <v>291</v>
      </c>
      <c r="H7028" s="19" t="n">
        <f aca="false">IF(OR(VLOOKUP(A7028,Personal!$A$6:$F$112,5,FALSE())&lt;&gt;"Sí",N7028="No aplica"),0,'Catàleg GRAE'!D51)</f>
        <v>1</v>
      </c>
      <c r="I7028" s="20"/>
      <c r="J7028" s="20"/>
      <c r="K7028" s="20"/>
      <c r="L7028" s="21"/>
      <c r="M7028" s="21"/>
      <c r="N7028" s="20"/>
      <c r="O7028" s="20"/>
      <c r="P7028" s="19" t="str">
        <f aca="false">IF(I7028="","",I7028-H7028)</f>
        <v/>
      </c>
      <c r="Q7028" s="19" t="str">
        <f aca="true">IF(B7028="","",IF(N7028="No aplica","No aplica",IF(I7028="","Pendent",IF(N7028="Per substituir","Substituir",IF(OR(N7028="No localitzat",N7028="No lliurat"),"Reposar",IF(I7028&lt;H7028,"Reposar",IF(I7028&gt;H7028,"Revisar excedent",IF(AND(G7028="Sí",M7028&lt;&gt;"",M7028&lt;TODAY()),"EPI caducat",IF(AND(G7028="Sí",M7028&lt;&gt;"",M7028&lt;=TODAY()+90),"EPI caduca ≤90 dies",IF(OR(N7028="Deteriorat usable",N7028="Revisió necessària"),"Revisar","OK"))))))))))</f>
      </c>
      <c r="R7028" s="20"/>
    </row>
    <row r="7029" customFormat="false" ht="15" hidden="false" customHeight="false" outlineLevel="0" collapsed="false">
      <c r="A7029" s="19" t="n">
        <v>65</v>
      </c>
      <c r="B7029" s="19" t="n">
        <f aca="false">IFERROR(VLOOKUP(A7029,Personal!$A$6:$F$112,2,FALSE()),"")</f>
        <v>0</v>
      </c>
      <c r="C7029" s="19" t="str">
        <f aca="false">IFERROR(VLOOKUP(A7029,Personal!$A$6:$F$112,3,FALSE()),"")</f>
        <v>Valls</v>
      </c>
      <c r="D7029" s="19" t="s">
        <v>132</v>
      </c>
      <c r="E7029" s="19" t="s">
        <v>133</v>
      </c>
      <c r="F7029" s="19" t="s">
        <v>134</v>
      </c>
      <c r="G7029" s="19" t="s">
        <v>291</v>
      </c>
      <c r="H7029" s="19" t="n">
        <f aca="false">IF(OR(VLOOKUP(A7029,Personal!$A$6:$F$112,5,FALSE())&lt;&gt;"Sí",N7029="No aplica"),0,'Catàleg GRAE'!D52)</f>
        <v>1</v>
      </c>
      <c r="I7029" s="20"/>
      <c r="J7029" s="20"/>
      <c r="K7029" s="20"/>
      <c r="L7029" s="21"/>
      <c r="M7029" s="21"/>
      <c r="N7029" s="20"/>
      <c r="O7029" s="20"/>
      <c r="P7029" s="19" t="str">
        <f aca="false">IF(I7029="","",I7029-H7029)</f>
        <v/>
      </c>
      <c r="Q7029" s="19" t="str">
        <f aca="true">IF(B7029="","",IF(N7029="No aplica","No aplica",IF(I7029="","Pendent",IF(N7029="Per substituir","Substituir",IF(OR(N7029="No localitzat",N7029="No lliurat"),"Reposar",IF(I7029&lt;H7029,"Reposar",IF(I7029&gt;H7029,"Revisar excedent",IF(AND(G7029="Sí",M7029&lt;&gt;"",M7029&lt;TODAY()),"EPI caducat",IF(AND(G7029="Sí",M7029&lt;&gt;"",M7029&lt;=TODAY()+90),"EPI caduca ≤90 dies",IF(OR(N7029="Deteriorat usable",N7029="Revisió necessària"),"Revisar","OK"))))))))))</f>
      </c>
      <c r="R7029" s="20"/>
    </row>
    <row r="7030" customFormat="false" ht="15" hidden="false" customHeight="false" outlineLevel="0" collapsed="false">
      <c r="A7030" s="19" t="n">
        <v>65</v>
      </c>
      <c r="B7030" s="19" t="n">
        <f aca="false">IFERROR(VLOOKUP(A7030,Personal!$A$6:$F$112,2,FALSE()),"")</f>
        <v>0</v>
      </c>
      <c r="C7030" s="19" t="str">
        <f aca="false">IFERROR(VLOOKUP(A7030,Personal!$A$6:$F$112,3,FALSE()),"")</f>
        <v>Valls</v>
      </c>
      <c r="D7030" s="19" t="s">
        <v>94</v>
      </c>
      <c r="E7030" s="19" t="s">
        <v>135</v>
      </c>
      <c r="F7030" s="19" t="s">
        <v>136</v>
      </c>
      <c r="G7030" s="19" t="s">
        <v>291</v>
      </c>
      <c r="H7030" s="19" t="n">
        <f aca="false">IF(OR(VLOOKUP(A7030,Personal!$A$6:$F$112,5,FALSE())&lt;&gt;"Sí",N7030="No aplica"),0,'Catàleg GRAE'!D53)</f>
        <v>1</v>
      </c>
      <c r="I7030" s="20"/>
      <c r="J7030" s="20"/>
      <c r="K7030" s="20"/>
      <c r="L7030" s="21"/>
      <c r="M7030" s="21"/>
      <c r="N7030" s="20"/>
      <c r="O7030" s="20"/>
      <c r="P7030" s="19" t="str">
        <f aca="false">IF(I7030="","",I7030-H7030)</f>
        <v/>
      </c>
      <c r="Q7030" s="19" t="str">
        <f aca="true">IF(B7030="","",IF(N7030="No aplica","No aplica",IF(I7030="","Pendent",IF(N7030="Per substituir","Substituir",IF(OR(N7030="No localitzat",N7030="No lliurat"),"Reposar",IF(I7030&lt;H7030,"Reposar",IF(I7030&gt;H7030,"Revisar excedent",IF(AND(G7030="Sí",M7030&lt;&gt;"",M7030&lt;TODAY()),"EPI caducat",IF(AND(G7030="Sí",M7030&lt;&gt;"",M7030&lt;=TODAY()+90),"EPI caduca ≤90 dies",IF(OR(N7030="Deteriorat usable",N7030="Revisió necessària"),"Revisar","OK"))))))))))</f>
      </c>
      <c r="R7030" s="20"/>
    </row>
    <row r="7031" customFormat="false" ht="15" hidden="false" customHeight="false" outlineLevel="0" collapsed="false">
      <c r="A7031" s="19" t="n">
        <v>65</v>
      </c>
      <c r="B7031" s="19" t="n">
        <f aca="false">IFERROR(VLOOKUP(A7031,Personal!$A$6:$F$112,2,FALSE()),"")</f>
        <v>0</v>
      </c>
      <c r="C7031" s="19" t="str">
        <f aca="false">IFERROR(VLOOKUP(A7031,Personal!$A$6:$F$112,3,FALSE()),"")</f>
        <v>Valls</v>
      </c>
      <c r="D7031" s="19" t="s">
        <v>137</v>
      </c>
      <c r="E7031" s="19" t="s">
        <v>138</v>
      </c>
      <c r="F7031" s="19" t="s">
        <v>139</v>
      </c>
      <c r="G7031" s="19" t="s">
        <v>291</v>
      </c>
      <c r="H7031" s="19" t="n">
        <f aca="false">IF(OR(VLOOKUP(A7031,Personal!$A$6:$F$112,5,FALSE())&lt;&gt;"Sí",N7031="No aplica"),0,'Catàleg GRAE'!D54)</f>
        <v>1</v>
      </c>
      <c r="I7031" s="20"/>
      <c r="J7031" s="20"/>
      <c r="K7031" s="20"/>
      <c r="L7031" s="21"/>
      <c r="M7031" s="21"/>
      <c r="N7031" s="20"/>
      <c r="O7031" s="20"/>
      <c r="P7031" s="19" t="str">
        <f aca="false">IF(I7031="","",I7031-H7031)</f>
        <v/>
      </c>
      <c r="Q7031" s="19" t="str">
        <f aca="true">IF(B7031="","",IF(N7031="No aplica","No aplica",IF(I7031="","Pendent",IF(N7031="Per substituir","Substituir",IF(OR(N7031="No localitzat",N7031="No lliurat"),"Reposar",IF(I7031&lt;H7031,"Reposar",IF(I7031&gt;H7031,"Revisar excedent",IF(AND(G7031="Sí",M7031&lt;&gt;"",M7031&lt;TODAY()),"EPI caducat",IF(AND(G7031="Sí",M7031&lt;&gt;"",M7031&lt;=TODAY()+90),"EPI caduca ≤90 dies",IF(OR(N7031="Deteriorat usable",N7031="Revisió necessària"),"Revisar","OK"))))))))))</f>
      </c>
      <c r="R7031" s="20"/>
    </row>
    <row r="7032" customFormat="false" ht="15" hidden="false" customHeight="false" outlineLevel="0" collapsed="false">
      <c r="A7032" s="19" t="n">
        <v>65</v>
      </c>
      <c r="B7032" s="19" t="n">
        <f aca="false">IFERROR(VLOOKUP(A7032,Personal!$A$6:$F$112,2,FALSE()),"")</f>
        <v>0</v>
      </c>
      <c r="C7032" s="19" t="str">
        <f aca="false">IFERROR(VLOOKUP(A7032,Personal!$A$6:$F$112,3,FALSE()),"")</f>
        <v>Valls</v>
      </c>
      <c r="D7032" s="19" t="s">
        <v>94</v>
      </c>
      <c r="E7032" s="19" t="s">
        <v>140</v>
      </c>
      <c r="F7032" s="19" t="s">
        <v>141</v>
      </c>
      <c r="G7032" s="19" t="s">
        <v>291</v>
      </c>
      <c r="H7032" s="19" t="n">
        <f aca="false">IF(OR(VLOOKUP(A7032,Personal!$A$6:$F$112,5,FALSE())&lt;&gt;"Sí",N7032="No aplica"),0,'Catàleg GRAE'!D55)</f>
        <v>1</v>
      </c>
      <c r="I7032" s="20"/>
      <c r="J7032" s="20"/>
      <c r="K7032" s="20"/>
      <c r="L7032" s="21"/>
      <c r="M7032" s="21"/>
      <c r="N7032" s="20"/>
      <c r="O7032" s="20"/>
      <c r="P7032" s="19" t="str">
        <f aca="false">IF(I7032="","",I7032-H7032)</f>
        <v/>
      </c>
      <c r="Q7032" s="19" t="str">
        <f aca="true">IF(B7032="","",IF(N7032="No aplica","No aplica",IF(I7032="","Pendent",IF(N7032="Per substituir","Substituir",IF(OR(N7032="No localitzat",N7032="No lliurat"),"Reposar",IF(I7032&lt;H7032,"Reposar",IF(I7032&gt;H7032,"Revisar excedent",IF(AND(G7032="Sí",M7032&lt;&gt;"",M7032&lt;TODAY()),"EPI caducat",IF(AND(G7032="Sí",M7032&lt;&gt;"",M7032&lt;=TODAY()+90),"EPI caduca ≤90 dies",IF(OR(N7032="Deteriorat usable",N7032="Revisió necessària"),"Revisar","OK"))))))))))</f>
      </c>
      <c r="R7032" s="20"/>
    </row>
    <row r="7033" customFormat="false" ht="15" hidden="false" customHeight="false" outlineLevel="0" collapsed="false">
      <c r="A7033" s="19" t="n">
        <v>65</v>
      </c>
      <c r="B7033" s="19" t="n">
        <f aca="false">IFERROR(VLOOKUP(A7033,Personal!$A$6:$F$112,2,FALSE()),"")</f>
        <v>0</v>
      </c>
      <c r="C7033" s="19" t="str">
        <f aca="false">IFERROR(VLOOKUP(A7033,Personal!$A$6:$F$112,3,FALSE()),"")</f>
        <v>Valls</v>
      </c>
      <c r="D7033" s="19" t="s">
        <v>142</v>
      </c>
      <c r="E7033" s="19" t="s">
        <v>143</v>
      </c>
      <c r="F7033" s="19" t="s">
        <v>144</v>
      </c>
      <c r="G7033" s="19" t="s">
        <v>291</v>
      </c>
      <c r="H7033" s="19" t="n">
        <f aca="false">IF(OR(VLOOKUP(A7033,Personal!$A$6:$F$112,5,FALSE())&lt;&gt;"Sí",N7033="No aplica"),0,'Catàleg GRAE'!D56)</f>
        <v>1</v>
      </c>
      <c r="I7033" s="20"/>
      <c r="J7033" s="20"/>
      <c r="K7033" s="20"/>
      <c r="L7033" s="21"/>
      <c r="M7033" s="21"/>
      <c r="N7033" s="20"/>
      <c r="O7033" s="20"/>
      <c r="P7033" s="19" t="str">
        <f aca="false">IF(I7033="","",I7033-H7033)</f>
        <v/>
      </c>
      <c r="Q7033" s="19" t="str">
        <f aca="true">IF(B7033="","",IF(N7033="No aplica","No aplica",IF(I7033="","Pendent",IF(N7033="Per substituir","Substituir",IF(OR(N7033="No localitzat",N7033="No lliurat"),"Reposar",IF(I7033&lt;H7033,"Reposar",IF(I7033&gt;H7033,"Revisar excedent",IF(AND(G7033="Sí",M7033&lt;&gt;"",M7033&lt;TODAY()),"EPI caducat",IF(AND(G7033="Sí",M7033&lt;&gt;"",M7033&lt;=TODAY()+90),"EPI caduca ≤90 dies",IF(OR(N7033="Deteriorat usable",N7033="Revisió necessària"),"Revisar","OK"))))))))))</f>
      </c>
      <c r="R7033" s="20"/>
    </row>
    <row r="7034" customFormat="false" ht="15" hidden="false" customHeight="false" outlineLevel="0" collapsed="false">
      <c r="A7034" s="19" t="n">
        <v>65</v>
      </c>
      <c r="B7034" s="19" t="n">
        <f aca="false">IFERROR(VLOOKUP(A7034,Personal!$A$6:$F$112,2,FALSE()),"")</f>
        <v>0</v>
      </c>
      <c r="C7034" s="19" t="str">
        <f aca="false">IFERROR(VLOOKUP(A7034,Personal!$A$6:$F$112,3,FALSE()),"")</f>
        <v>Valls</v>
      </c>
      <c r="D7034" s="19" t="s">
        <v>112</v>
      </c>
      <c r="E7034" s="19" t="s">
        <v>145</v>
      </c>
      <c r="F7034" s="19" t="s">
        <v>146</v>
      </c>
      <c r="G7034" s="19" t="s">
        <v>291</v>
      </c>
      <c r="H7034" s="19" t="n">
        <f aca="false">IF(OR(VLOOKUP(A7034,Personal!$A$6:$F$112,5,FALSE())&lt;&gt;"Sí",N7034="No aplica"),0,'Catàleg GRAE'!D57)</f>
        <v>1</v>
      </c>
      <c r="I7034" s="20"/>
      <c r="J7034" s="20"/>
      <c r="K7034" s="20"/>
      <c r="L7034" s="21"/>
      <c r="M7034" s="21"/>
      <c r="N7034" s="20"/>
      <c r="O7034" s="20"/>
      <c r="P7034" s="19" t="str">
        <f aca="false">IF(I7034="","",I7034-H7034)</f>
        <v/>
      </c>
      <c r="Q7034" s="19" t="str">
        <f aca="true">IF(B7034="","",IF(N7034="No aplica","No aplica",IF(I7034="","Pendent",IF(N7034="Per substituir","Substituir",IF(OR(N7034="No localitzat",N7034="No lliurat"),"Reposar",IF(I7034&lt;H7034,"Reposar",IF(I7034&gt;H7034,"Revisar excedent",IF(AND(G7034="Sí",M7034&lt;&gt;"",M7034&lt;TODAY()),"EPI caducat",IF(AND(G7034="Sí",M7034&lt;&gt;"",M7034&lt;=TODAY()+90),"EPI caduca ≤90 dies",IF(OR(N7034="Deteriorat usable",N7034="Revisió necessària"),"Revisar","OK"))))))))))</f>
      </c>
      <c r="R7034" s="20"/>
    </row>
    <row r="7035" customFormat="false" ht="15" hidden="false" customHeight="false" outlineLevel="0" collapsed="false">
      <c r="A7035" s="19" t="n">
        <v>65</v>
      </c>
      <c r="B7035" s="19" t="n">
        <f aca="false">IFERROR(VLOOKUP(A7035,Personal!$A$6:$F$112,2,FALSE()),"")</f>
        <v>0</v>
      </c>
      <c r="C7035" s="19" t="str">
        <f aca="false">IFERROR(VLOOKUP(A7035,Personal!$A$6:$F$112,3,FALSE()),"")</f>
        <v>Valls</v>
      </c>
      <c r="D7035" s="19" t="s">
        <v>137</v>
      </c>
      <c r="E7035" s="19" t="s">
        <v>147</v>
      </c>
      <c r="F7035" s="19" t="s">
        <v>148</v>
      </c>
      <c r="G7035" s="19" t="s">
        <v>291</v>
      </c>
      <c r="H7035" s="19" t="n">
        <f aca="false">IF(OR(VLOOKUP(A7035,Personal!$A$6:$F$112,5,FALSE())&lt;&gt;"Sí",N7035="No aplica"),0,'Catàleg GRAE'!D58)</f>
        <v>1</v>
      </c>
      <c r="I7035" s="20"/>
      <c r="J7035" s="20"/>
      <c r="K7035" s="20"/>
      <c r="L7035" s="21"/>
      <c r="M7035" s="21"/>
      <c r="N7035" s="20"/>
      <c r="O7035" s="20"/>
      <c r="P7035" s="19" t="str">
        <f aca="false">IF(I7035="","",I7035-H7035)</f>
        <v/>
      </c>
      <c r="Q7035" s="19" t="str">
        <f aca="true">IF(B7035="","",IF(N7035="No aplica","No aplica",IF(I7035="","Pendent",IF(N7035="Per substituir","Substituir",IF(OR(N7035="No localitzat",N7035="No lliurat"),"Reposar",IF(I7035&lt;H7035,"Reposar",IF(I7035&gt;H7035,"Revisar excedent",IF(AND(G7035="Sí",M7035&lt;&gt;"",M7035&lt;TODAY()),"EPI caducat",IF(AND(G7035="Sí",M7035&lt;&gt;"",M7035&lt;=TODAY()+90),"EPI caduca ≤90 dies",IF(OR(N7035="Deteriorat usable",N7035="Revisió necessària"),"Revisar","OK"))))))))))</f>
      </c>
      <c r="R7035" s="20"/>
    </row>
    <row r="7036" customFormat="false" ht="15" hidden="false" customHeight="false" outlineLevel="0" collapsed="false">
      <c r="A7036" s="19" t="n">
        <v>65</v>
      </c>
      <c r="B7036" s="19" t="n">
        <f aca="false">IFERROR(VLOOKUP(A7036,Personal!$A$6:$F$112,2,FALSE()),"")</f>
        <v>0</v>
      </c>
      <c r="C7036" s="19" t="str">
        <f aca="false">IFERROR(VLOOKUP(A7036,Personal!$A$6:$F$112,3,FALSE()),"")</f>
        <v>Valls</v>
      </c>
      <c r="D7036" s="19" t="s">
        <v>125</v>
      </c>
      <c r="E7036" s="19" t="s">
        <v>149</v>
      </c>
      <c r="F7036" s="19" t="s">
        <v>150</v>
      </c>
      <c r="G7036" s="19" t="s">
        <v>291</v>
      </c>
      <c r="H7036" s="19" t="n">
        <f aca="false">IF(OR(VLOOKUP(A7036,Personal!$A$6:$F$112,5,FALSE())&lt;&gt;"Sí",N7036="No aplica"),0,'Catàleg GRAE'!D59)</f>
        <v>1</v>
      </c>
      <c r="I7036" s="20"/>
      <c r="J7036" s="20"/>
      <c r="K7036" s="20"/>
      <c r="L7036" s="21"/>
      <c r="M7036" s="21"/>
      <c r="N7036" s="20"/>
      <c r="O7036" s="20"/>
      <c r="P7036" s="19" t="str">
        <f aca="false">IF(I7036="","",I7036-H7036)</f>
        <v/>
      </c>
      <c r="Q7036" s="19" t="str">
        <f aca="true">IF(B7036="","",IF(N7036="No aplica","No aplica",IF(I7036="","Pendent",IF(N7036="Per substituir","Substituir",IF(OR(N7036="No localitzat",N7036="No lliurat"),"Reposar",IF(I7036&lt;H7036,"Reposar",IF(I7036&gt;H7036,"Revisar excedent",IF(AND(G7036="Sí",M7036&lt;&gt;"",M7036&lt;TODAY()),"EPI caducat",IF(AND(G7036="Sí",M7036&lt;&gt;"",M7036&lt;=TODAY()+90),"EPI caduca ≤90 dies",IF(OR(N7036="Deteriorat usable",N7036="Revisió necessària"),"Revisar","OK"))))))))))</f>
      </c>
      <c r="R7036" s="20"/>
    </row>
    <row r="7037" customFormat="false" ht="15" hidden="false" customHeight="false" outlineLevel="0" collapsed="false">
      <c r="A7037" s="19" t="n">
        <v>65</v>
      </c>
      <c r="B7037" s="19" t="n">
        <f aca="false">IFERROR(VLOOKUP(A7037,Personal!$A$6:$F$112,2,FALSE()),"")</f>
        <v>0</v>
      </c>
      <c r="C7037" s="19" t="str">
        <f aca="false">IFERROR(VLOOKUP(A7037,Personal!$A$6:$F$112,3,FALSE()),"")</f>
        <v>Valls</v>
      </c>
      <c r="D7037" s="19" t="s">
        <v>125</v>
      </c>
      <c r="E7037" s="19" t="s">
        <v>151</v>
      </c>
      <c r="F7037" s="19" t="s">
        <v>152</v>
      </c>
      <c r="G7037" s="19" t="s">
        <v>291</v>
      </c>
      <c r="H7037" s="19" t="n">
        <f aca="false">IF(OR(VLOOKUP(A7037,Personal!$A$6:$F$112,5,FALSE())&lt;&gt;"Sí",N7037="No aplica"),0,'Catàleg GRAE'!D60)</f>
        <v>1</v>
      </c>
      <c r="I7037" s="20"/>
      <c r="J7037" s="20"/>
      <c r="K7037" s="20"/>
      <c r="L7037" s="21"/>
      <c r="M7037" s="21"/>
      <c r="N7037" s="20"/>
      <c r="O7037" s="20"/>
      <c r="P7037" s="19" t="str">
        <f aca="false">IF(I7037="","",I7037-H7037)</f>
        <v/>
      </c>
      <c r="Q7037" s="19" t="str">
        <f aca="true">IF(B7037="","",IF(N7037="No aplica","No aplica",IF(I7037="","Pendent",IF(N7037="Per substituir","Substituir",IF(OR(N7037="No localitzat",N7037="No lliurat"),"Reposar",IF(I7037&lt;H7037,"Reposar",IF(I7037&gt;H7037,"Revisar excedent",IF(AND(G7037="Sí",M7037&lt;&gt;"",M7037&lt;TODAY()),"EPI caducat",IF(AND(G7037="Sí",M7037&lt;&gt;"",M7037&lt;=TODAY()+90),"EPI caduca ≤90 dies",IF(OR(N7037="Deteriorat usable",N7037="Revisió necessària"),"Revisar","OK"))))))))))</f>
      </c>
      <c r="R7037" s="20"/>
    </row>
    <row r="7038" customFormat="false" ht="15" hidden="false" customHeight="false" outlineLevel="0" collapsed="false">
      <c r="A7038" s="19" t="n">
        <v>65</v>
      </c>
      <c r="B7038" s="19" t="n">
        <f aca="false">IFERROR(VLOOKUP(A7038,Personal!$A$6:$F$112,2,FALSE()),"")</f>
        <v>0</v>
      </c>
      <c r="C7038" s="19" t="str">
        <f aca="false">IFERROR(VLOOKUP(A7038,Personal!$A$6:$F$112,3,FALSE()),"")</f>
        <v>Valls</v>
      </c>
      <c r="D7038" s="19" t="s">
        <v>153</v>
      </c>
      <c r="E7038" s="19" t="s">
        <v>154</v>
      </c>
      <c r="F7038" s="19" t="s">
        <v>155</v>
      </c>
      <c r="G7038" s="19" t="s">
        <v>291</v>
      </c>
      <c r="H7038" s="19" t="n">
        <f aca="false">IF(OR(VLOOKUP(A7038,Personal!$A$6:$F$112,5,FALSE())&lt;&gt;"Sí",N7038="No aplica"),0,'Catàleg GRAE'!D61)</f>
        <v>1</v>
      </c>
      <c r="I7038" s="20"/>
      <c r="J7038" s="20"/>
      <c r="K7038" s="20"/>
      <c r="L7038" s="21"/>
      <c r="M7038" s="21"/>
      <c r="N7038" s="20"/>
      <c r="O7038" s="20"/>
      <c r="P7038" s="19" t="str">
        <f aca="false">IF(I7038="","",I7038-H7038)</f>
        <v/>
      </c>
      <c r="Q7038" s="19" t="str">
        <f aca="true">IF(B7038="","",IF(N7038="No aplica","No aplica",IF(I7038="","Pendent",IF(N7038="Per substituir","Substituir",IF(OR(N7038="No localitzat",N7038="No lliurat"),"Reposar",IF(I7038&lt;H7038,"Reposar",IF(I7038&gt;H7038,"Revisar excedent",IF(AND(G7038="Sí",M7038&lt;&gt;"",M7038&lt;TODAY()),"EPI caducat",IF(AND(G7038="Sí",M7038&lt;&gt;"",M7038&lt;=TODAY()+90),"EPI caduca ≤90 dies",IF(OR(N7038="Deteriorat usable",N7038="Revisió necessària"),"Revisar","OK"))))))))))</f>
      </c>
      <c r="R7038" s="20"/>
    </row>
    <row r="7039" customFormat="false" ht="15" hidden="false" customHeight="false" outlineLevel="0" collapsed="false">
      <c r="A7039" s="19" t="n">
        <v>65</v>
      </c>
      <c r="B7039" s="19" t="n">
        <f aca="false">IFERROR(VLOOKUP(A7039,Personal!$A$6:$F$112,2,FALSE()),"")</f>
        <v>0</v>
      </c>
      <c r="C7039" s="19" t="str">
        <f aca="false">IFERROR(VLOOKUP(A7039,Personal!$A$6:$F$112,3,FALSE()),"")</f>
        <v>Valls</v>
      </c>
      <c r="D7039" s="19" t="s">
        <v>37</v>
      </c>
      <c r="E7039" s="19" t="s">
        <v>156</v>
      </c>
      <c r="F7039" s="19" t="s">
        <v>157</v>
      </c>
      <c r="G7039" s="19" t="s">
        <v>291</v>
      </c>
      <c r="H7039" s="19" t="n">
        <f aca="false">IF(OR(VLOOKUP(A7039,Personal!$A$6:$F$112,5,FALSE())&lt;&gt;"Sí",N7039="No aplica"),0,'Catàleg GRAE'!D62)</f>
        <v>1</v>
      </c>
      <c r="I7039" s="20"/>
      <c r="J7039" s="20"/>
      <c r="K7039" s="20"/>
      <c r="L7039" s="21"/>
      <c r="M7039" s="21"/>
      <c r="N7039" s="20"/>
      <c r="O7039" s="20"/>
      <c r="P7039" s="19" t="str">
        <f aca="false">IF(I7039="","",I7039-H7039)</f>
        <v/>
      </c>
      <c r="Q7039" s="19" t="str">
        <f aca="true">IF(B7039="","",IF(N7039="No aplica","No aplica",IF(I7039="","Pendent",IF(N7039="Per substituir","Substituir",IF(OR(N7039="No localitzat",N7039="No lliurat"),"Reposar",IF(I7039&lt;H7039,"Reposar",IF(I7039&gt;H7039,"Revisar excedent",IF(AND(G7039="Sí",M7039&lt;&gt;"",M7039&lt;TODAY()),"EPI caducat",IF(AND(G7039="Sí",M7039&lt;&gt;"",M7039&lt;=TODAY()+90),"EPI caduca ≤90 dies",IF(OR(N7039="Deteriorat usable",N7039="Revisió necessària"),"Revisar","OK"))))))))))</f>
      </c>
      <c r="R7039" s="20"/>
    </row>
    <row r="7040" customFormat="false" ht="15" hidden="false" customHeight="false" outlineLevel="0" collapsed="false">
      <c r="A7040" s="19" t="n">
        <v>65</v>
      </c>
      <c r="B7040" s="19" t="n">
        <f aca="false">IFERROR(VLOOKUP(A7040,Personal!$A$6:$F$112,2,FALSE()),"")</f>
        <v>0</v>
      </c>
      <c r="C7040" s="19" t="str">
        <f aca="false">IFERROR(VLOOKUP(A7040,Personal!$A$6:$F$112,3,FALSE()),"")</f>
        <v>Valls</v>
      </c>
      <c r="D7040" s="19" t="s">
        <v>37</v>
      </c>
      <c r="E7040" s="19" t="s">
        <v>158</v>
      </c>
      <c r="F7040" s="19" t="s">
        <v>159</v>
      </c>
      <c r="G7040" s="19" t="s">
        <v>291</v>
      </c>
      <c r="H7040" s="19" t="n">
        <f aca="false">IF(OR(VLOOKUP(A7040,Personal!$A$6:$F$112,5,FALSE())&lt;&gt;"Sí",N7040="No aplica"),0,'Catàleg GRAE'!D63)</f>
        <v>1</v>
      </c>
      <c r="I7040" s="20"/>
      <c r="J7040" s="20"/>
      <c r="K7040" s="20"/>
      <c r="L7040" s="21"/>
      <c r="M7040" s="21"/>
      <c r="N7040" s="20"/>
      <c r="O7040" s="20"/>
      <c r="P7040" s="19" t="str">
        <f aca="false">IF(I7040="","",I7040-H7040)</f>
        <v/>
      </c>
      <c r="Q7040" s="19" t="str">
        <f aca="true">IF(B7040="","",IF(N7040="No aplica","No aplica",IF(I7040="","Pendent",IF(N7040="Per substituir","Substituir",IF(OR(N7040="No localitzat",N7040="No lliurat"),"Reposar",IF(I7040&lt;H7040,"Reposar",IF(I7040&gt;H7040,"Revisar excedent",IF(AND(G7040="Sí",M7040&lt;&gt;"",M7040&lt;TODAY()),"EPI caducat",IF(AND(G7040="Sí",M7040&lt;&gt;"",M7040&lt;=TODAY()+90),"EPI caduca ≤90 dies",IF(OR(N7040="Deteriorat usable",N7040="Revisió necessària"),"Revisar","OK"))))))))))</f>
      </c>
      <c r="R7040" s="20"/>
    </row>
    <row r="7041" customFormat="false" ht="15" hidden="false" customHeight="false" outlineLevel="0" collapsed="false">
      <c r="A7041" s="19" t="n">
        <v>65</v>
      </c>
      <c r="B7041" s="19" t="n">
        <f aca="false">IFERROR(VLOOKUP(A7041,Personal!$A$6:$F$112,2,FALSE()),"")</f>
        <v>0</v>
      </c>
      <c r="C7041" s="19" t="str">
        <f aca="false">IFERROR(VLOOKUP(A7041,Personal!$A$6:$F$112,3,FALSE()),"")</f>
        <v>Valls</v>
      </c>
      <c r="D7041" s="19" t="s">
        <v>160</v>
      </c>
      <c r="E7041" s="19" t="s">
        <v>161</v>
      </c>
      <c r="F7041" s="19" t="s">
        <v>162</v>
      </c>
      <c r="G7041" s="19" t="s">
        <v>291</v>
      </c>
      <c r="H7041" s="19" t="n">
        <f aca="false">IF(OR(VLOOKUP(A7041,Personal!$A$6:$F$112,5,FALSE())&lt;&gt;"Sí",N7041="No aplica"),0,'Catàleg GRAE'!D64)</f>
        <v>1</v>
      </c>
      <c r="I7041" s="20"/>
      <c r="J7041" s="20"/>
      <c r="K7041" s="20"/>
      <c r="L7041" s="21"/>
      <c r="M7041" s="21"/>
      <c r="N7041" s="20"/>
      <c r="O7041" s="20"/>
      <c r="P7041" s="19" t="str">
        <f aca="false">IF(I7041="","",I7041-H7041)</f>
        <v/>
      </c>
      <c r="Q7041" s="19" t="str">
        <f aca="true">IF(B7041="","",IF(N7041="No aplica","No aplica",IF(I7041="","Pendent",IF(N7041="Per substituir","Substituir",IF(OR(N7041="No localitzat",N7041="No lliurat"),"Reposar",IF(I7041&lt;H7041,"Reposar",IF(I7041&gt;H7041,"Revisar excedent",IF(AND(G7041="Sí",M7041&lt;&gt;"",M7041&lt;TODAY()),"EPI caducat",IF(AND(G7041="Sí",M7041&lt;&gt;"",M7041&lt;=TODAY()+90),"EPI caduca ≤90 dies",IF(OR(N7041="Deteriorat usable",N7041="Revisió necessària"),"Revisar","OK"))))))))))</f>
      </c>
      <c r="R7041" s="20"/>
    </row>
    <row r="7042" customFormat="false" ht="15" hidden="false" customHeight="false" outlineLevel="0" collapsed="false">
      <c r="A7042" s="19" t="n">
        <v>65</v>
      </c>
      <c r="B7042" s="19" t="n">
        <f aca="false">IFERROR(VLOOKUP(A7042,Personal!$A$6:$F$112,2,FALSE()),"")</f>
        <v>0</v>
      </c>
      <c r="C7042" s="19" t="str">
        <f aca="false">IFERROR(VLOOKUP(A7042,Personal!$A$6:$F$112,3,FALSE()),"")</f>
        <v>Valls</v>
      </c>
      <c r="D7042" s="19" t="s">
        <v>137</v>
      </c>
      <c r="E7042" s="19" t="s">
        <v>163</v>
      </c>
      <c r="F7042" s="19" t="s">
        <v>164</v>
      </c>
      <c r="G7042" s="19" t="s">
        <v>272</v>
      </c>
      <c r="H7042" s="19" t="n">
        <f aca="false">IF(OR(VLOOKUP(A7042,Personal!$A$6:$F$112,5,FALSE())&lt;&gt;"Sí",N7042="No aplica"),0,'Catàleg GRAE'!D65)</f>
        <v>1</v>
      </c>
      <c r="I7042" s="20"/>
      <c r="J7042" s="20"/>
      <c r="K7042" s="20"/>
      <c r="L7042" s="21"/>
      <c r="M7042" s="21"/>
      <c r="N7042" s="20"/>
      <c r="O7042" s="20"/>
      <c r="P7042" s="19" t="str">
        <f aca="false">IF(I7042="","",I7042-H7042)</f>
        <v/>
      </c>
      <c r="Q7042" s="19" t="str">
        <f aca="true">IF(B7042="","",IF(N7042="No aplica","No aplica",IF(I7042="","Pendent",IF(N7042="Per substituir","Substituir",IF(OR(N7042="No localitzat",N7042="No lliurat"),"Reposar",IF(I7042&lt;H7042,"Reposar",IF(I7042&gt;H7042,"Revisar excedent",IF(AND(G7042="Sí",M7042&lt;&gt;"",M7042&lt;TODAY()),"EPI caducat",IF(AND(G7042="Sí",M7042&lt;&gt;"",M7042&lt;=TODAY()+90),"EPI caduca ≤90 dies",IF(OR(N7042="Deteriorat usable",N7042="Revisió necessària"),"Revisar","OK"))))))))))</f>
      </c>
      <c r="R7042" s="20"/>
    </row>
    <row r="7043" customFormat="false" ht="15" hidden="false" customHeight="false" outlineLevel="0" collapsed="false">
      <c r="A7043" s="19" t="n">
        <v>65</v>
      </c>
      <c r="B7043" s="19" t="n">
        <f aca="false">IFERROR(VLOOKUP(A7043,Personal!$A$6:$F$112,2,FALSE()),"")</f>
        <v>0</v>
      </c>
      <c r="C7043" s="19" t="str">
        <f aca="false">IFERROR(VLOOKUP(A7043,Personal!$A$6:$F$112,3,FALSE()),"")</f>
        <v>Valls</v>
      </c>
      <c r="D7043" s="19" t="s">
        <v>132</v>
      </c>
      <c r="E7043" s="19" t="s">
        <v>165</v>
      </c>
      <c r="F7043" s="19" t="s">
        <v>166</v>
      </c>
      <c r="G7043" s="19" t="s">
        <v>272</v>
      </c>
      <c r="H7043" s="19" t="n">
        <f aca="false">IF(OR(VLOOKUP(A7043,Personal!$A$6:$F$112,5,FALSE())&lt;&gt;"Sí",N7043="No aplica"),0,'Catàleg GRAE'!D66)</f>
        <v>1</v>
      </c>
      <c r="I7043" s="20"/>
      <c r="J7043" s="20"/>
      <c r="K7043" s="20"/>
      <c r="L7043" s="21"/>
      <c r="M7043" s="21"/>
      <c r="N7043" s="20"/>
      <c r="O7043" s="20"/>
      <c r="P7043" s="19" t="str">
        <f aca="false">IF(I7043="","",I7043-H7043)</f>
        <v/>
      </c>
      <c r="Q7043" s="19" t="str">
        <f aca="true">IF(B7043="","",IF(N7043="No aplica","No aplica",IF(I7043="","Pendent",IF(N7043="Per substituir","Substituir",IF(OR(N7043="No localitzat",N7043="No lliurat"),"Reposar",IF(I7043&lt;H7043,"Reposar",IF(I7043&gt;H7043,"Revisar excedent",IF(AND(G7043="Sí",M7043&lt;&gt;"",M7043&lt;TODAY()),"EPI caducat",IF(AND(G7043="Sí",M7043&lt;&gt;"",M7043&lt;=TODAY()+90),"EPI caduca ≤90 dies",IF(OR(N7043="Deteriorat usable",N7043="Revisió necessària"),"Revisar","OK"))))))))))</f>
      </c>
      <c r="R7043" s="20"/>
    </row>
    <row r="7044" customFormat="false" ht="15" hidden="false" customHeight="false" outlineLevel="0" collapsed="false">
      <c r="A7044" s="19" t="n">
        <v>65</v>
      </c>
      <c r="B7044" s="19" t="n">
        <f aca="false">IFERROR(VLOOKUP(A7044,Personal!$A$6:$F$112,2,FALSE()),"")</f>
        <v>0</v>
      </c>
      <c r="C7044" s="19" t="str">
        <f aca="false">IFERROR(VLOOKUP(A7044,Personal!$A$6:$F$112,3,FALSE()),"")</f>
        <v>Valls</v>
      </c>
      <c r="D7044" s="19" t="s">
        <v>71</v>
      </c>
      <c r="E7044" s="19" t="s">
        <v>167</v>
      </c>
      <c r="F7044" s="19" t="s">
        <v>168</v>
      </c>
      <c r="G7044" s="19" t="s">
        <v>291</v>
      </c>
      <c r="H7044" s="19" t="n">
        <f aca="false">IF(OR(VLOOKUP(A7044,Personal!$A$6:$F$112,5,FALSE())&lt;&gt;"Sí",N7044="No aplica"),0,'Catàleg GRAE'!D67)</f>
        <v>1</v>
      </c>
      <c r="I7044" s="20"/>
      <c r="J7044" s="20"/>
      <c r="K7044" s="20"/>
      <c r="L7044" s="21"/>
      <c r="M7044" s="21"/>
      <c r="N7044" s="20"/>
      <c r="O7044" s="20"/>
      <c r="P7044" s="19" t="str">
        <f aca="false">IF(I7044="","",I7044-H7044)</f>
        <v/>
      </c>
      <c r="Q7044" s="19" t="str">
        <f aca="true">IF(B7044="","",IF(N7044="No aplica","No aplica",IF(I7044="","Pendent",IF(N7044="Per substituir","Substituir",IF(OR(N7044="No localitzat",N7044="No lliurat"),"Reposar",IF(I7044&lt;H7044,"Reposar",IF(I7044&gt;H7044,"Revisar excedent",IF(AND(G7044="Sí",M7044&lt;&gt;"",M7044&lt;TODAY()),"EPI caducat",IF(AND(G7044="Sí",M7044&lt;&gt;"",M7044&lt;=TODAY()+90),"EPI caduca ≤90 dies",IF(OR(N7044="Deteriorat usable",N7044="Revisió necessària"),"Revisar","OK"))))))))))</f>
      </c>
      <c r="R7044" s="20"/>
    </row>
    <row r="7045" customFormat="false" ht="15" hidden="false" customHeight="false" outlineLevel="0" collapsed="false">
      <c r="A7045" s="19" t="n">
        <v>65</v>
      </c>
      <c r="B7045" s="19" t="n">
        <f aca="false">IFERROR(VLOOKUP(A7045,Personal!$A$6:$F$112,2,FALSE()),"")</f>
        <v>0</v>
      </c>
      <c r="C7045" s="19" t="str">
        <f aca="false">IFERROR(VLOOKUP(A7045,Personal!$A$6:$F$112,3,FALSE()),"")</f>
        <v>Valls</v>
      </c>
      <c r="D7045" s="19" t="s">
        <v>132</v>
      </c>
      <c r="E7045" s="19" t="s">
        <v>169</v>
      </c>
      <c r="F7045" s="19" t="s">
        <v>170</v>
      </c>
      <c r="G7045" s="19" t="s">
        <v>272</v>
      </c>
      <c r="H7045" s="19" t="n">
        <f aca="false">IF(OR(VLOOKUP(A7045,Personal!$A$6:$F$112,5,FALSE())&lt;&gt;"Sí",N7045="No aplica"),0,'Catàleg GRAE'!D68)</f>
        <v>1</v>
      </c>
      <c r="I7045" s="20"/>
      <c r="J7045" s="20"/>
      <c r="K7045" s="20"/>
      <c r="L7045" s="21"/>
      <c r="M7045" s="21"/>
      <c r="N7045" s="20"/>
      <c r="O7045" s="20"/>
      <c r="P7045" s="19" t="str">
        <f aca="false">IF(I7045="","",I7045-H7045)</f>
        <v/>
      </c>
      <c r="Q7045" s="19" t="str">
        <f aca="true">IF(B7045="","",IF(N7045="No aplica","No aplica",IF(I7045="","Pendent",IF(N7045="Per substituir","Substituir",IF(OR(N7045="No localitzat",N7045="No lliurat"),"Reposar",IF(I7045&lt;H7045,"Reposar",IF(I7045&gt;H7045,"Revisar excedent",IF(AND(G7045="Sí",M7045&lt;&gt;"",M7045&lt;TODAY()),"EPI caducat",IF(AND(G7045="Sí",M7045&lt;&gt;"",M7045&lt;=TODAY()+90),"EPI caduca ≤90 dies",IF(OR(N7045="Deteriorat usable",N7045="Revisió necessària"),"Revisar","OK"))))))))))</f>
      </c>
      <c r="R7045" s="20"/>
    </row>
    <row r="7046" customFormat="false" ht="15" hidden="false" customHeight="false" outlineLevel="0" collapsed="false">
      <c r="A7046" s="19" t="n">
        <v>65</v>
      </c>
      <c r="B7046" s="19" t="n">
        <f aca="false">IFERROR(VLOOKUP(A7046,Personal!$A$6:$F$112,2,FALSE()),"")</f>
        <v>0</v>
      </c>
      <c r="C7046" s="19" t="str">
        <f aca="false">IFERROR(VLOOKUP(A7046,Personal!$A$6:$F$112,3,FALSE()),"")</f>
        <v>Valls</v>
      </c>
      <c r="D7046" s="19" t="s">
        <v>142</v>
      </c>
      <c r="E7046" s="19" t="s">
        <v>171</v>
      </c>
      <c r="F7046" s="19" t="s">
        <v>172</v>
      </c>
      <c r="G7046" s="19" t="s">
        <v>272</v>
      </c>
      <c r="H7046" s="19" t="n">
        <f aca="false">IF(OR(VLOOKUP(A7046,Personal!$A$6:$F$112,5,FALSE())&lt;&gt;"Sí",N7046="No aplica"),0,'Catàleg GRAE'!D69)</f>
        <v>1</v>
      </c>
      <c r="I7046" s="20"/>
      <c r="J7046" s="20"/>
      <c r="K7046" s="20"/>
      <c r="L7046" s="21"/>
      <c r="M7046" s="21"/>
      <c r="N7046" s="20"/>
      <c r="O7046" s="20"/>
      <c r="P7046" s="19" t="str">
        <f aca="false">IF(I7046="","",I7046-H7046)</f>
        <v/>
      </c>
      <c r="Q7046" s="19" t="str">
        <f aca="true">IF(B7046="","",IF(N7046="No aplica","No aplica",IF(I7046="","Pendent",IF(N7046="Per substituir","Substituir",IF(OR(N7046="No localitzat",N7046="No lliurat"),"Reposar",IF(I7046&lt;H7046,"Reposar",IF(I7046&gt;H7046,"Revisar excedent",IF(AND(G7046="Sí",M7046&lt;&gt;"",M7046&lt;TODAY()),"EPI caducat",IF(AND(G7046="Sí",M7046&lt;&gt;"",M7046&lt;=TODAY()+90),"EPI caduca ≤90 dies",IF(OR(N7046="Deteriorat usable",N7046="Revisió necessària"),"Revisar","OK"))))))))))</f>
      </c>
      <c r="R7046" s="20"/>
    </row>
    <row r="7047" customFormat="false" ht="15" hidden="false" customHeight="false" outlineLevel="0" collapsed="false">
      <c r="A7047" s="19" t="n">
        <v>65</v>
      </c>
      <c r="B7047" s="19" t="n">
        <f aca="false">IFERROR(VLOOKUP(A7047,Personal!$A$6:$F$112,2,FALSE()),"")</f>
        <v>0</v>
      </c>
      <c r="C7047" s="19" t="str">
        <f aca="false">IFERROR(VLOOKUP(A7047,Personal!$A$6:$F$112,3,FALSE()),"")</f>
        <v>Valls</v>
      </c>
      <c r="D7047" s="19" t="s">
        <v>132</v>
      </c>
      <c r="E7047" s="19" t="s">
        <v>173</v>
      </c>
      <c r="F7047" s="19" t="s">
        <v>174</v>
      </c>
      <c r="G7047" s="19" t="s">
        <v>272</v>
      </c>
      <c r="H7047" s="19" t="n">
        <f aca="false">IF(OR(VLOOKUP(A7047,Personal!$A$6:$F$112,5,FALSE())&lt;&gt;"Sí",N7047="No aplica"),0,'Catàleg GRAE'!D70)</f>
        <v>1</v>
      </c>
      <c r="I7047" s="20"/>
      <c r="J7047" s="20"/>
      <c r="K7047" s="20"/>
      <c r="L7047" s="21"/>
      <c r="M7047" s="21"/>
      <c r="N7047" s="20"/>
      <c r="O7047" s="20"/>
      <c r="P7047" s="19" t="str">
        <f aca="false">IF(I7047="","",I7047-H7047)</f>
        <v/>
      </c>
      <c r="Q7047" s="19" t="str">
        <f aca="true">IF(B7047="","",IF(N7047="No aplica","No aplica",IF(I7047="","Pendent",IF(N7047="Per substituir","Substituir",IF(OR(N7047="No localitzat",N7047="No lliurat"),"Reposar",IF(I7047&lt;H7047,"Reposar",IF(I7047&gt;H7047,"Revisar excedent",IF(AND(G7047="Sí",M7047&lt;&gt;"",M7047&lt;TODAY()),"EPI caducat",IF(AND(G7047="Sí",M7047&lt;&gt;"",M7047&lt;=TODAY()+90),"EPI caduca ≤90 dies",IF(OR(N7047="Deteriorat usable",N7047="Revisió necessària"),"Revisar","OK"))))))))))</f>
      </c>
      <c r="R7047" s="20"/>
    </row>
    <row r="7048" customFormat="false" ht="15" hidden="false" customHeight="false" outlineLevel="0" collapsed="false">
      <c r="A7048" s="19" t="n">
        <v>65</v>
      </c>
      <c r="B7048" s="19" t="n">
        <f aca="false">IFERROR(VLOOKUP(A7048,Personal!$A$6:$F$112,2,FALSE()),"")</f>
        <v>0</v>
      </c>
      <c r="C7048" s="19" t="str">
        <f aca="false">IFERROR(VLOOKUP(A7048,Personal!$A$6:$F$112,3,FALSE()),"")</f>
        <v>Valls</v>
      </c>
      <c r="D7048" s="19" t="s">
        <v>132</v>
      </c>
      <c r="E7048" s="19" t="s">
        <v>175</v>
      </c>
      <c r="F7048" s="19" t="s">
        <v>176</v>
      </c>
      <c r="G7048" s="19" t="s">
        <v>272</v>
      </c>
      <c r="H7048" s="19" t="n">
        <f aca="false">IF(OR(VLOOKUP(A7048,Personal!$A$6:$F$112,5,FALSE())&lt;&gt;"Sí",N7048="No aplica"),0,'Catàleg GRAE'!D71)</f>
        <v>1</v>
      </c>
      <c r="I7048" s="20"/>
      <c r="J7048" s="20"/>
      <c r="K7048" s="20"/>
      <c r="L7048" s="21"/>
      <c r="M7048" s="21"/>
      <c r="N7048" s="20"/>
      <c r="O7048" s="20"/>
      <c r="P7048" s="19" t="str">
        <f aca="false">IF(I7048="","",I7048-H7048)</f>
        <v/>
      </c>
      <c r="Q7048" s="19" t="str">
        <f aca="true">IF(B7048="","",IF(N7048="No aplica","No aplica",IF(I7048="","Pendent",IF(N7048="Per substituir","Substituir",IF(OR(N7048="No localitzat",N7048="No lliurat"),"Reposar",IF(I7048&lt;H7048,"Reposar",IF(I7048&gt;H7048,"Revisar excedent",IF(AND(G7048="Sí",M7048&lt;&gt;"",M7048&lt;TODAY()),"EPI caducat",IF(AND(G7048="Sí",M7048&lt;&gt;"",M7048&lt;=TODAY()+90),"EPI caduca ≤90 dies",IF(OR(N7048="Deteriorat usable",N7048="Revisió necessària"),"Revisar","OK"))))))))))</f>
      </c>
      <c r="R7048" s="20"/>
    </row>
    <row r="7049" customFormat="false" ht="15" hidden="false" customHeight="false" outlineLevel="0" collapsed="false">
      <c r="A7049" s="19" t="n">
        <v>65</v>
      </c>
      <c r="B7049" s="19" t="n">
        <f aca="false">IFERROR(VLOOKUP(A7049,Personal!$A$6:$F$112,2,FALSE()),"")</f>
        <v>0</v>
      </c>
      <c r="C7049" s="19" t="str">
        <f aca="false">IFERROR(VLOOKUP(A7049,Personal!$A$6:$F$112,3,FALSE()),"")</f>
        <v>Valls</v>
      </c>
      <c r="D7049" s="19" t="s">
        <v>177</v>
      </c>
      <c r="E7049" s="19" t="s">
        <v>178</v>
      </c>
      <c r="F7049" s="19" t="s">
        <v>179</v>
      </c>
      <c r="G7049" s="19" t="s">
        <v>272</v>
      </c>
      <c r="H7049" s="19" t="n">
        <f aca="false">IF(OR(VLOOKUP(A7049,Personal!$A$6:$F$112,5,FALSE())&lt;&gt;"Sí",N7049="No aplica"),0,'Catàleg GRAE'!D72)</f>
        <v>1</v>
      </c>
      <c r="I7049" s="20"/>
      <c r="J7049" s="20"/>
      <c r="K7049" s="20"/>
      <c r="L7049" s="21"/>
      <c r="M7049" s="21"/>
      <c r="N7049" s="20"/>
      <c r="O7049" s="20"/>
      <c r="P7049" s="19" t="str">
        <f aca="false">IF(I7049="","",I7049-H7049)</f>
        <v/>
      </c>
      <c r="Q7049" s="19" t="str">
        <f aca="true">IF(B7049="","",IF(N7049="No aplica","No aplica",IF(I7049="","Pendent",IF(N7049="Per substituir","Substituir",IF(OR(N7049="No localitzat",N7049="No lliurat"),"Reposar",IF(I7049&lt;H7049,"Reposar",IF(I7049&gt;H7049,"Revisar excedent",IF(AND(G7049="Sí",M7049&lt;&gt;"",M7049&lt;TODAY()),"EPI caducat",IF(AND(G7049="Sí",M7049&lt;&gt;"",M7049&lt;=TODAY()+90),"EPI caduca ≤90 dies",IF(OR(N7049="Deteriorat usable",N7049="Revisió necessària"),"Revisar","OK"))))))))))</f>
      </c>
      <c r="R7049" s="20"/>
    </row>
    <row r="7050" customFormat="false" ht="15" hidden="false" customHeight="false" outlineLevel="0" collapsed="false">
      <c r="A7050" s="19" t="n">
        <v>65</v>
      </c>
      <c r="B7050" s="19" t="n">
        <f aca="false">IFERROR(VLOOKUP(A7050,Personal!$A$6:$F$112,2,FALSE()),"")</f>
        <v>0</v>
      </c>
      <c r="C7050" s="19" t="str">
        <f aca="false">IFERROR(VLOOKUP(A7050,Personal!$A$6:$F$112,3,FALSE()),"")</f>
        <v>Valls</v>
      </c>
      <c r="D7050" s="19" t="s">
        <v>177</v>
      </c>
      <c r="E7050" s="19" t="s">
        <v>180</v>
      </c>
      <c r="F7050" s="19" t="s">
        <v>181</v>
      </c>
      <c r="G7050" s="19" t="s">
        <v>272</v>
      </c>
      <c r="H7050" s="19" t="n">
        <f aca="false">IF(OR(VLOOKUP(A7050,Personal!$A$6:$F$112,5,FALSE())&lt;&gt;"Sí",N7050="No aplica"),0,'Catàleg GRAE'!D73)</f>
        <v>1</v>
      </c>
      <c r="I7050" s="20"/>
      <c r="J7050" s="20"/>
      <c r="K7050" s="20"/>
      <c r="L7050" s="21"/>
      <c r="M7050" s="21"/>
      <c r="N7050" s="20"/>
      <c r="O7050" s="20"/>
      <c r="P7050" s="19" t="str">
        <f aca="false">IF(I7050="","",I7050-H7050)</f>
        <v/>
      </c>
      <c r="Q7050" s="19" t="str">
        <f aca="true">IF(B7050="","",IF(N7050="No aplica","No aplica",IF(I7050="","Pendent",IF(N7050="Per substituir","Substituir",IF(OR(N7050="No localitzat",N7050="No lliurat"),"Reposar",IF(I7050&lt;H7050,"Reposar",IF(I7050&gt;H7050,"Revisar excedent",IF(AND(G7050="Sí",M7050&lt;&gt;"",M7050&lt;TODAY()),"EPI caducat",IF(AND(G7050="Sí",M7050&lt;&gt;"",M7050&lt;=TODAY()+90),"EPI caduca ≤90 dies",IF(OR(N7050="Deteriorat usable",N7050="Revisió necessària"),"Revisar","OK"))))))))))</f>
      </c>
      <c r="R7050" s="20"/>
    </row>
    <row r="7051" customFormat="false" ht="15" hidden="false" customHeight="false" outlineLevel="0" collapsed="false">
      <c r="A7051" s="19" t="n">
        <v>65</v>
      </c>
      <c r="B7051" s="19" t="n">
        <f aca="false">IFERROR(VLOOKUP(A7051,Personal!$A$6:$F$112,2,FALSE()),"")</f>
        <v>0</v>
      </c>
      <c r="C7051" s="19" t="str">
        <f aca="false">IFERROR(VLOOKUP(A7051,Personal!$A$6:$F$112,3,FALSE()),"")</f>
        <v>Valls</v>
      </c>
      <c r="D7051" s="19" t="s">
        <v>132</v>
      </c>
      <c r="E7051" s="19" t="s">
        <v>182</v>
      </c>
      <c r="F7051" s="19" t="s">
        <v>183</v>
      </c>
      <c r="G7051" s="19" t="s">
        <v>272</v>
      </c>
      <c r="H7051" s="19" t="n">
        <f aca="false">IF(OR(VLOOKUP(A7051,Personal!$A$6:$F$112,5,FALSE())&lt;&gt;"Sí",N7051="No aplica"),0,'Catàleg GRAE'!D74)</f>
        <v>1</v>
      </c>
      <c r="I7051" s="20"/>
      <c r="J7051" s="20"/>
      <c r="K7051" s="20"/>
      <c r="L7051" s="21"/>
      <c r="M7051" s="21"/>
      <c r="N7051" s="20"/>
      <c r="O7051" s="20"/>
      <c r="P7051" s="19" t="str">
        <f aca="false">IF(I7051="","",I7051-H7051)</f>
        <v/>
      </c>
      <c r="Q7051" s="19" t="str">
        <f aca="true">IF(B7051="","",IF(N7051="No aplica","No aplica",IF(I7051="","Pendent",IF(N7051="Per substituir","Substituir",IF(OR(N7051="No localitzat",N7051="No lliurat"),"Reposar",IF(I7051&lt;H7051,"Reposar",IF(I7051&gt;H7051,"Revisar excedent",IF(AND(G7051="Sí",M7051&lt;&gt;"",M7051&lt;TODAY()),"EPI caducat",IF(AND(G7051="Sí",M7051&lt;&gt;"",M7051&lt;=TODAY()+90),"EPI caduca ≤90 dies",IF(OR(N7051="Deteriorat usable",N7051="Revisió necessària"),"Revisar","OK"))))))))))</f>
      </c>
      <c r="R7051" s="20"/>
    </row>
    <row r="7052" customFormat="false" ht="15" hidden="false" customHeight="false" outlineLevel="0" collapsed="false">
      <c r="A7052" s="19" t="n">
        <v>65</v>
      </c>
      <c r="B7052" s="19" t="n">
        <f aca="false">IFERROR(VLOOKUP(A7052,Personal!$A$6:$F$112,2,FALSE()),"")</f>
        <v>0</v>
      </c>
      <c r="C7052" s="19" t="str">
        <f aca="false">IFERROR(VLOOKUP(A7052,Personal!$A$6:$F$112,3,FALSE()),"")</f>
        <v>Valls</v>
      </c>
      <c r="D7052" s="19" t="s">
        <v>177</v>
      </c>
      <c r="E7052" s="19" t="s">
        <v>184</v>
      </c>
      <c r="F7052" s="19" t="s">
        <v>185</v>
      </c>
      <c r="G7052" s="19" t="s">
        <v>272</v>
      </c>
      <c r="H7052" s="19" t="n">
        <f aca="false">IF(OR(VLOOKUP(A7052,Personal!$A$6:$F$112,5,FALSE())&lt;&gt;"Sí",N7052="No aplica"),0,'Catàleg GRAE'!D75)</f>
        <v>1</v>
      </c>
      <c r="I7052" s="20"/>
      <c r="J7052" s="20"/>
      <c r="K7052" s="20"/>
      <c r="L7052" s="21"/>
      <c r="M7052" s="21"/>
      <c r="N7052" s="20"/>
      <c r="O7052" s="20"/>
      <c r="P7052" s="19" t="str">
        <f aca="false">IF(I7052="","",I7052-H7052)</f>
        <v/>
      </c>
      <c r="Q7052" s="19" t="str">
        <f aca="true">IF(B7052="","",IF(N7052="No aplica","No aplica",IF(I7052="","Pendent",IF(N7052="Per substituir","Substituir",IF(OR(N7052="No localitzat",N7052="No lliurat"),"Reposar",IF(I7052&lt;H7052,"Reposar",IF(I7052&gt;H7052,"Revisar excedent",IF(AND(G7052="Sí",M7052&lt;&gt;"",M7052&lt;TODAY()),"EPI caducat",IF(AND(G7052="Sí",M7052&lt;&gt;"",M7052&lt;=TODAY()+90),"EPI caduca ≤90 dies",IF(OR(N7052="Deteriorat usable",N7052="Revisió necessària"),"Revisar","OK"))))))))))</f>
      </c>
      <c r="R7052" s="20"/>
    </row>
    <row r="7053" customFormat="false" ht="15" hidden="false" customHeight="false" outlineLevel="0" collapsed="false">
      <c r="A7053" s="19" t="n">
        <v>65</v>
      </c>
      <c r="B7053" s="19" t="n">
        <f aca="false">IFERROR(VLOOKUP(A7053,Personal!$A$6:$F$112,2,FALSE()),"")</f>
        <v>0</v>
      </c>
      <c r="C7053" s="19" t="str">
        <f aca="false">IFERROR(VLOOKUP(A7053,Personal!$A$6:$F$112,3,FALSE()),"")</f>
        <v>Valls</v>
      </c>
      <c r="D7053" s="19" t="s">
        <v>142</v>
      </c>
      <c r="E7053" s="19" t="s">
        <v>186</v>
      </c>
      <c r="F7053" s="19" t="s">
        <v>187</v>
      </c>
      <c r="G7053" s="19" t="s">
        <v>272</v>
      </c>
      <c r="H7053" s="19" t="n">
        <f aca="false">IF(OR(VLOOKUP(A7053,Personal!$A$6:$F$112,5,FALSE())&lt;&gt;"Sí",N7053="No aplica"),0,'Catàleg GRAE'!D76)</f>
        <v>1</v>
      </c>
      <c r="I7053" s="20"/>
      <c r="J7053" s="20"/>
      <c r="K7053" s="20"/>
      <c r="L7053" s="21"/>
      <c r="M7053" s="21"/>
      <c r="N7053" s="20"/>
      <c r="O7053" s="20"/>
      <c r="P7053" s="19" t="str">
        <f aca="false">IF(I7053="","",I7053-H7053)</f>
        <v/>
      </c>
      <c r="Q7053" s="19" t="str">
        <f aca="true">IF(B7053="","",IF(N7053="No aplica","No aplica",IF(I7053="","Pendent",IF(N7053="Per substituir","Substituir",IF(OR(N7053="No localitzat",N7053="No lliurat"),"Reposar",IF(I7053&lt;H7053,"Reposar",IF(I7053&gt;H7053,"Revisar excedent",IF(AND(G7053="Sí",M7053&lt;&gt;"",M7053&lt;TODAY()),"EPI caducat",IF(AND(G7053="Sí",M7053&lt;&gt;"",M7053&lt;=TODAY()+90),"EPI caduca ≤90 dies",IF(OR(N7053="Deteriorat usable",N7053="Revisió necessària"),"Revisar","OK"))))))))))</f>
      </c>
      <c r="R7053" s="20"/>
    </row>
    <row r="7054" customFormat="false" ht="15" hidden="false" customHeight="false" outlineLevel="0" collapsed="false">
      <c r="A7054" s="19" t="n">
        <v>65</v>
      </c>
      <c r="B7054" s="19" t="n">
        <f aca="false">IFERROR(VLOOKUP(A7054,Personal!$A$6:$F$112,2,FALSE()),"")</f>
        <v>0</v>
      </c>
      <c r="C7054" s="19" t="str">
        <f aca="false">IFERROR(VLOOKUP(A7054,Personal!$A$6:$F$112,3,FALSE()),"")</f>
        <v>Valls</v>
      </c>
      <c r="D7054" s="19" t="s">
        <v>177</v>
      </c>
      <c r="E7054" s="19" t="s">
        <v>188</v>
      </c>
      <c r="F7054" s="19" t="s">
        <v>189</v>
      </c>
      <c r="G7054" s="19" t="s">
        <v>272</v>
      </c>
      <c r="H7054" s="19" t="n">
        <f aca="false">IF(OR(VLOOKUP(A7054,Personal!$A$6:$F$112,5,FALSE())&lt;&gt;"Sí",N7054="No aplica"),0,'Catàleg GRAE'!D77)</f>
        <v>1</v>
      </c>
      <c r="I7054" s="20"/>
      <c r="J7054" s="20"/>
      <c r="K7054" s="20"/>
      <c r="L7054" s="21"/>
      <c r="M7054" s="21"/>
      <c r="N7054" s="20"/>
      <c r="O7054" s="20"/>
      <c r="P7054" s="19" t="str">
        <f aca="false">IF(I7054="","",I7054-H7054)</f>
        <v/>
      </c>
      <c r="Q7054" s="19" t="str">
        <f aca="true">IF(B7054="","",IF(N7054="No aplica","No aplica",IF(I7054="","Pendent",IF(N7054="Per substituir","Substituir",IF(OR(N7054="No localitzat",N7054="No lliurat"),"Reposar",IF(I7054&lt;H7054,"Reposar",IF(I7054&gt;H7054,"Revisar excedent",IF(AND(G7054="Sí",M7054&lt;&gt;"",M7054&lt;TODAY()),"EPI caducat",IF(AND(G7054="Sí",M7054&lt;&gt;"",M7054&lt;=TODAY()+90),"EPI caduca ≤90 dies",IF(OR(N7054="Deteriorat usable",N7054="Revisió necessària"),"Revisar","OK"))))))))))</f>
      </c>
      <c r="R7054" s="20"/>
    </row>
    <row r="7055" customFormat="false" ht="15" hidden="false" customHeight="false" outlineLevel="0" collapsed="false">
      <c r="A7055" s="19" t="n">
        <v>65</v>
      </c>
      <c r="B7055" s="19" t="n">
        <f aca="false">IFERROR(VLOOKUP(A7055,Personal!$A$6:$F$112,2,FALSE()),"")</f>
        <v>0</v>
      </c>
      <c r="C7055" s="19" t="str">
        <f aca="false">IFERROR(VLOOKUP(A7055,Personal!$A$6:$F$112,3,FALSE()),"")</f>
        <v>Valls</v>
      </c>
      <c r="D7055" s="19" t="s">
        <v>132</v>
      </c>
      <c r="E7055" s="19" t="s">
        <v>190</v>
      </c>
      <c r="F7055" s="19" t="s">
        <v>191</v>
      </c>
      <c r="G7055" s="19" t="s">
        <v>272</v>
      </c>
      <c r="H7055" s="19" t="n">
        <f aca="false">IF(OR(VLOOKUP(A7055,Personal!$A$6:$F$112,5,FALSE())&lt;&gt;"Sí",N7055="No aplica"),0,'Catàleg GRAE'!D78)</f>
        <v>1</v>
      </c>
      <c r="I7055" s="20"/>
      <c r="J7055" s="20"/>
      <c r="K7055" s="20"/>
      <c r="L7055" s="21"/>
      <c r="M7055" s="21"/>
      <c r="N7055" s="20"/>
      <c r="O7055" s="20"/>
      <c r="P7055" s="19" t="str">
        <f aca="false">IF(I7055="","",I7055-H7055)</f>
        <v/>
      </c>
      <c r="Q7055" s="19" t="str">
        <f aca="true">IF(B7055="","",IF(N7055="No aplica","No aplica",IF(I7055="","Pendent",IF(N7055="Per substituir","Substituir",IF(OR(N7055="No localitzat",N7055="No lliurat"),"Reposar",IF(I7055&lt;H7055,"Reposar",IF(I7055&gt;H7055,"Revisar excedent",IF(AND(G7055="Sí",M7055&lt;&gt;"",M7055&lt;TODAY()),"EPI caducat",IF(AND(G7055="Sí",M7055&lt;&gt;"",M7055&lt;=TODAY()+90),"EPI caduca ≤90 dies",IF(OR(N7055="Deteriorat usable",N7055="Revisió necessària"),"Revisar","OK"))))))))))</f>
      </c>
      <c r="R7055" s="20"/>
    </row>
    <row r="7056" customFormat="false" ht="15" hidden="false" customHeight="false" outlineLevel="0" collapsed="false">
      <c r="A7056" s="19" t="n">
        <v>65</v>
      </c>
      <c r="B7056" s="19" t="n">
        <f aca="false">IFERROR(VLOOKUP(A7056,Personal!$A$6:$F$112,2,FALSE()),"")</f>
        <v>0</v>
      </c>
      <c r="C7056" s="19" t="str">
        <f aca="false">IFERROR(VLOOKUP(A7056,Personal!$A$6:$F$112,3,FALSE()),"")</f>
        <v>Valls</v>
      </c>
      <c r="D7056" s="19" t="s">
        <v>177</v>
      </c>
      <c r="E7056" s="19" t="s">
        <v>192</v>
      </c>
      <c r="F7056" s="19" t="s">
        <v>193</v>
      </c>
      <c r="G7056" s="19" t="s">
        <v>272</v>
      </c>
      <c r="H7056" s="19" t="n">
        <f aca="false">IF(OR(VLOOKUP(A7056,Personal!$A$6:$F$112,5,FALSE())&lt;&gt;"Sí",N7056="No aplica"),0,'Catàleg GRAE'!D79)</f>
        <v>8</v>
      </c>
      <c r="I7056" s="20"/>
      <c r="J7056" s="20"/>
      <c r="K7056" s="20"/>
      <c r="L7056" s="21"/>
      <c r="M7056" s="21"/>
      <c r="N7056" s="20"/>
      <c r="O7056" s="20"/>
      <c r="P7056" s="19" t="str">
        <f aca="false">IF(I7056="","",I7056-H7056)</f>
        <v/>
      </c>
      <c r="Q7056" s="19" t="str">
        <f aca="true">IF(B7056="","",IF(N7056="No aplica","No aplica",IF(I7056="","Pendent",IF(N7056="Per substituir","Substituir",IF(OR(N7056="No localitzat",N7056="No lliurat"),"Reposar",IF(I7056&lt;H7056,"Reposar",IF(I7056&gt;H7056,"Revisar excedent",IF(AND(G7056="Sí",M7056&lt;&gt;"",M7056&lt;TODAY()),"EPI caducat",IF(AND(G7056="Sí",M7056&lt;&gt;"",M7056&lt;=TODAY()+90),"EPI caduca ≤90 dies",IF(OR(N7056="Deteriorat usable",N7056="Revisió necessària"),"Revisar","OK"))))))))))</f>
      </c>
      <c r="R7056" s="20"/>
    </row>
    <row r="7057" customFormat="false" ht="15" hidden="false" customHeight="false" outlineLevel="0" collapsed="false">
      <c r="A7057" s="19" t="n">
        <v>65</v>
      </c>
      <c r="B7057" s="19" t="n">
        <f aca="false">IFERROR(VLOOKUP(A7057,Personal!$A$6:$F$112,2,FALSE()),"")</f>
        <v>0</v>
      </c>
      <c r="C7057" s="19" t="str">
        <f aca="false">IFERROR(VLOOKUP(A7057,Personal!$A$6:$F$112,3,FALSE()),"")</f>
        <v>Valls</v>
      </c>
      <c r="D7057" s="19" t="s">
        <v>177</v>
      </c>
      <c r="E7057" s="19" t="s">
        <v>194</v>
      </c>
      <c r="F7057" s="19" t="s">
        <v>195</v>
      </c>
      <c r="G7057" s="19" t="s">
        <v>272</v>
      </c>
      <c r="H7057" s="19" t="n">
        <f aca="false">IF(OR(VLOOKUP(A7057,Personal!$A$6:$F$112,5,FALSE())&lt;&gt;"Sí",N7057="No aplica"),0,'Catàleg GRAE'!D80)</f>
        <v>2</v>
      </c>
      <c r="I7057" s="20"/>
      <c r="J7057" s="20"/>
      <c r="K7057" s="20"/>
      <c r="L7057" s="21"/>
      <c r="M7057" s="21"/>
      <c r="N7057" s="20"/>
      <c r="O7057" s="20"/>
      <c r="P7057" s="19" t="str">
        <f aca="false">IF(I7057="","",I7057-H7057)</f>
        <v/>
      </c>
      <c r="Q7057" s="19" t="str">
        <f aca="true">IF(B7057="","",IF(N7057="No aplica","No aplica",IF(I7057="","Pendent",IF(N7057="Per substituir","Substituir",IF(OR(N7057="No localitzat",N7057="No lliurat"),"Reposar",IF(I7057&lt;H7057,"Reposar",IF(I7057&gt;H7057,"Revisar excedent",IF(AND(G7057="Sí",M7057&lt;&gt;"",M7057&lt;TODAY()),"EPI caducat",IF(AND(G7057="Sí",M7057&lt;&gt;"",M7057&lt;=TODAY()+90),"EPI caduca ≤90 dies",IF(OR(N7057="Deteriorat usable",N7057="Revisió necessària"),"Revisar","OK"))))))))))</f>
      </c>
      <c r="R7057" s="20"/>
    </row>
    <row r="7058" customFormat="false" ht="15" hidden="false" customHeight="false" outlineLevel="0" collapsed="false">
      <c r="A7058" s="19" t="n">
        <v>65</v>
      </c>
      <c r="B7058" s="19" t="n">
        <f aca="false">IFERROR(VLOOKUP(A7058,Personal!$A$6:$F$112,2,FALSE()),"")</f>
        <v>0</v>
      </c>
      <c r="C7058" s="19" t="str">
        <f aca="false">IFERROR(VLOOKUP(A7058,Personal!$A$6:$F$112,3,FALSE()),"")</f>
        <v>Valls</v>
      </c>
      <c r="D7058" s="19" t="s">
        <v>177</v>
      </c>
      <c r="E7058" s="19" t="s">
        <v>196</v>
      </c>
      <c r="F7058" s="19" t="s">
        <v>197</v>
      </c>
      <c r="G7058" s="19" t="s">
        <v>272</v>
      </c>
      <c r="H7058" s="19" t="n">
        <f aca="false">IF(OR(VLOOKUP(A7058,Personal!$A$6:$F$112,5,FALSE())&lt;&gt;"Sí",N7058="No aplica"),0,'Catàleg GRAE'!D81)</f>
        <v>1</v>
      </c>
      <c r="I7058" s="20"/>
      <c r="J7058" s="20"/>
      <c r="K7058" s="20"/>
      <c r="L7058" s="21"/>
      <c r="M7058" s="21"/>
      <c r="N7058" s="20"/>
      <c r="O7058" s="20"/>
      <c r="P7058" s="19" t="str">
        <f aca="false">IF(I7058="","",I7058-H7058)</f>
        <v/>
      </c>
      <c r="Q7058" s="19" t="str">
        <f aca="true">IF(B7058="","",IF(N7058="No aplica","No aplica",IF(I7058="","Pendent",IF(N7058="Per substituir","Substituir",IF(OR(N7058="No localitzat",N7058="No lliurat"),"Reposar",IF(I7058&lt;H7058,"Reposar",IF(I7058&gt;H7058,"Revisar excedent",IF(AND(G7058="Sí",M7058&lt;&gt;"",M7058&lt;TODAY()),"EPI caducat",IF(AND(G7058="Sí",M7058&lt;&gt;"",M7058&lt;=TODAY()+90),"EPI caduca ≤90 dies",IF(OR(N7058="Deteriorat usable",N7058="Revisió necessària"),"Revisar","OK"))))))))))</f>
      </c>
      <c r="R7058" s="20"/>
    </row>
    <row r="7059" customFormat="false" ht="15" hidden="false" customHeight="false" outlineLevel="0" collapsed="false">
      <c r="A7059" s="19" t="n">
        <v>65</v>
      </c>
      <c r="B7059" s="19" t="n">
        <f aca="false">IFERROR(VLOOKUP(A7059,Personal!$A$6:$F$112,2,FALSE()),"")</f>
        <v>0</v>
      </c>
      <c r="C7059" s="19" t="str">
        <f aca="false">IFERROR(VLOOKUP(A7059,Personal!$A$6:$F$112,3,FALSE()),"")</f>
        <v>Valls</v>
      </c>
      <c r="D7059" s="19" t="s">
        <v>177</v>
      </c>
      <c r="E7059" s="19" t="s">
        <v>198</v>
      </c>
      <c r="F7059" s="19" t="s">
        <v>199</v>
      </c>
      <c r="G7059" s="19" t="s">
        <v>272</v>
      </c>
      <c r="H7059" s="19" t="n">
        <f aca="false">IF(OR(VLOOKUP(A7059,Personal!$A$6:$F$112,5,FALSE())&lt;&gt;"Sí",N7059="No aplica"),0,'Catàleg GRAE'!D82)</f>
        <v>1</v>
      </c>
      <c r="I7059" s="20"/>
      <c r="J7059" s="20"/>
      <c r="K7059" s="20"/>
      <c r="L7059" s="21"/>
      <c r="M7059" s="21"/>
      <c r="N7059" s="20"/>
      <c r="O7059" s="20"/>
      <c r="P7059" s="19" t="str">
        <f aca="false">IF(I7059="","",I7059-H7059)</f>
        <v/>
      </c>
      <c r="Q7059" s="19" t="str">
        <f aca="true">IF(B7059="","",IF(N7059="No aplica","No aplica",IF(I7059="","Pendent",IF(N7059="Per substituir","Substituir",IF(OR(N7059="No localitzat",N7059="No lliurat"),"Reposar",IF(I7059&lt;H7059,"Reposar",IF(I7059&gt;H7059,"Revisar excedent",IF(AND(G7059="Sí",M7059&lt;&gt;"",M7059&lt;TODAY()),"EPI caducat",IF(AND(G7059="Sí",M7059&lt;&gt;"",M7059&lt;=TODAY()+90),"EPI caduca ≤90 dies",IF(OR(N7059="Deteriorat usable",N7059="Revisió necessària"),"Revisar","OK"))))))))))</f>
      </c>
      <c r="R7059" s="20"/>
    </row>
    <row r="7060" customFormat="false" ht="15" hidden="false" customHeight="false" outlineLevel="0" collapsed="false">
      <c r="A7060" s="19" t="n">
        <v>65</v>
      </c>
      <c r="B7060" s="19" t="n">
        <f aca="false">IFERROR(VLOOKUP(A7060,Personal!$A$6:$F$112,2,FALSE()),"")</f>
        <v>0</v>
      </c>
      <c r="C7060" s="19" t="str">
        <f aca="false">IFERROR(VLOOKUP(A7060,Personal!$A$6:$F$112,3,FALSE()),"")</f>
        <v>Valls</v>
      </c>
      <c r="D7060" s="19" t="s">
        <v>177</v>
      </c>
      <c r="E7060" s="19" t="s">
        <v>200</v>
      </c>
      <c r="F7060" s="19" t="s">
        <v>201</v>
      </c>
      <c r="G7060" s="19" t="s">
        <v>272</v>
      </c>
      <c r="H7060" s="19" t="n">
        <f aca="false">IF(OR(VLOOKUP(A7060,Personal!$A$6:$F$112,5,FALSE())&lt;&gt;"Sí",N7060="No aplica"),0,'Catàleg GRAE'!D83)</f>
        <v>1</v>
      </c>
      <c r="I7060" s="20"/>
      <c r="J7060" s="20"/>
      <c r="K7060" s="20"/>
      <c r="L7060" s="21"/>
      <c r="M7060" s="21"/>
      <c r="N7060" s="20"/>
      <c r="O7060" s="20"/>
      <c r="P7060" s="19" t="str">
        <f aca="false">IF(I7060="","",I7060-H7060)</f>
        <v/>
      </c>
      <c r="Q7060" s="19" t="str">
        <f aca="true">IF(B7060="","",IF(N7060="No aplica","No aplica",IF(I7060="","Pendent",IF(N7060="Per substituir","Substituir",IF(OR(N7060="No localitzat",N7060="No lliurat"),"Reposar",IF(I7060&lt;H7060,"Reposar",IF(I7060&gt;H7060,"Revisar excedent",IF(AND(G7060="Sí",M7060&lt;&gt;"",M7060&lt;TODAY()),"EPI caducat",IF(AND(G7060="Sí",M7060&lt;&gt;"",M7060&lt;=TODAY()+90),"EPI caduca ≤90 dies",IF(OR(N7060="Deteriorat usable",N7060="Revisió necessària"),"Revisar","OK"))))))))))</f>
      </c>
      <c r="R7060" s="20"/>
    </row>
    <row r="7061" customFormat="false" ht="15" hidden="false" customHeight="false" outlineLevel="0" collapsed="false">
      <c r="A7061" s="19" t="n">
        <v>65</v>
      </c>
      <c r="B7061" s="19" t="n">
        <f aca="false">IFERROR(VLOOKUP(A7061,Personal!$A$6:$F$112,2,FALSE()),"")</f>
        <v>0</v>
      </c>
      <c r="C7061" s="19" t="str">
        <f aca="false">IFERROR(VLOOKUP(A7061,Personal!$A$6:$F$112,3,FALSE()),"")</f>
        <v>Valls</v>
      </c>
      <c r="D7061" s="19" t="s">
        <v>94</v>
      </c>
      <c r="E7061" s="19" t="s">
        <v>202</v>
      </c>
      <c r="F7061" s="19" t="s">
        <v>203</v>
      </c>
      <c r="G7061" s="19" t="s">
        <v>291</v>
      </c>
      <c r="H7061" s="19" t="n">
        <f aca="false">IF(OR(VLOOKUP(A7061,Personal!$A$6:$F$112,5,FALSE())&lt;&gt;"Sí",N7061="No aplica"),0,'Catàleg GRAE'!D84)</f>
        <v>1</v>
      </c>
      <c r="I7061" s="20"/>
      <c r="J7061" s="20"/>
      <c r="K7061" s="20"/>
      <c r="L7061" s="21"/>
      <c r="M7061" s="21"/>
      <c r="N7061" s="20"/>
      <c r="O7061" s="20"/>
      <c r="P7061" s="19" t="str">
        <f aca="false">IF(I7061="","",I7061-H7061)</f>
        <v/>
      </c>
      <c r="Q7061" s="19" t="str">
        <f aca="true">IF(B7061="","",IF(N7061="No aplica","No aplica",IF(I7061="","Pendent",IF(N7061="Per substituir","Substituir",IF(OR(N7061="No localitzat",N7061="No lliurat"),"Reposar",IF(I7061&lt;H7061,"Reposar",IF(I7061&gt;H7061,"Revisar excedent",IF(AND(G7061="Sí",M7061&lt;&gt;"",M7061&lt;TODAY()),"EPI caducat",IF(AND(G7061="Sí",M7061&lt;&gt;"",M7061&lt;=TODAY()+90),"EPI caduca ≤90 dies",IF(OR(N7061="Deteriorat usable",N7061="Revisió necessària"),"Revisar","OK"))))))))))</f>
      </c>
      <c r="R7061" s="20"/>
    </row>
    <row r="7062" customFormat="false" ht="15" hidden="false" customHeight="false" outlineLevel="0" collapsed="false">
      <c r="A7062" s="19" t="n">
        <v>65</v>
      </c>
      <c r="B7062" s="19" t="n">
        <f aca="false">IFERROR(VLOOKUP(A7062,Personal!$A$6:$F$112,2,FALSE()),"")</f>
        <v>0</v>
      </c>
      <c r="C7062" s="19" t="str">
        <f aca="false">IFERROR(VLOOKUP(A7062,Personal!$A$6:$F$112,3,FALSE()),"")</f>
        <v>Valls</v>
      </c>
      <c r="D7062" s="19" t="s">
        <v>125</v>
      </c>
      <c r="E7062" s="19" t="s">
        <v>204</v>
      </c>
      <c r="F7062" s="19" t="s">
        <v>205</v>
      </c>
      <c r="G7062" s="19" t="s">
        <v>291</v>
      </c>
      <c r="H7062" s="19" t="n">
        <f aca="false">IF(OR(VLOOKUP(A7062,Personal!$A$6:$F$112,5,FALSE())&lt;&gt;"Sí",N7062="No aplica"),0,'Catàleg GRAE'!D85)</f>
        <v>1</v>
      </c>
      <c r="I7062" s="20"/>
      <c r="J7062" s="20"/>
      <c r="K7062" s="20"/>
      <c r="L7062" s="21"/>
      <c r="M7062" s="21"/>
      <c r="N7062" s="20"/>
      <c r="O7062" s="20"/>
      <c r="P7062" s="19" t="str">
        <f aca="false">IF(I7062="","",I7062-H7062)</f>
        <v/>
      </c>
      <c r="Q7062" s="19" t="str">
        <f aca="true">IF(B7062="","",IF(N7062="No aplica","No aplica",IF(I7062="","Pendent",IF(N7062="Per substituir","Substituir",IF(OR(N7062="No localitzat",N7062="No lliurat"),"Reposar",IF(I7062&lt;H7062,"Reposar",IF(I7062&gt;H7062,"Revisar excedent",IF(AND(G7062="Sí",M7062&lt;&gt;"",M7062&lt;TODAY()),"EPI caducat",IF(AND(G7062="Sí",M7062&lt;&gt;"",M7062&lt;=TODAY()+90),"EPI caduca ≤90 dies",IF(OR(N7062="Deteriorat usable",N7062="Revisió necessària"),"Revisar","OK"))))))))))</f>
      </c>
      <c r="R7062" s="20"/>
    </row>
    <row r="7063" customFormat="false" ht="15" hidden="false" customHeight="false" outlineLevel="0" collapsed="false">
      <c r="A7063" s="19" t="n">
        <v>65</v>
      </c>
      <c r="B7063" s="19" t="n">
        <f aca="false">IFERROR(VLOOKUP(A7063,Personal!$A$6:$F$112,2,FALSE()),"")</f>
        <v>0</v>
      </c>
      <c r="C7063" s="19" t="str">
        <f aca="false">IFERROR(VLOOKUP(A7063,Personal!$A$6:$F$112,3,FALSE()),"")</f>
        <v>Valls</v>
      </c>
      <c r="D7063" s="19" t="s">
        <v>153</v>
      </c>
      <c r="E7063" s="19" t="s">
        <v>206</v>
      </c>
      <c r="F7063" s="19" t="s">
        <v>207</v>
      </c>
      <c r="G7063" s="19" t="s">
        <v>272</v>
      </c>
      <c r="H7063" s="19" t="n">
        <f aca="false">IF(OR(VLOOKUP(A7063,Personal!$A$6:$F$112,5,FALSE())&lt;&gt;"Sí",N7063="No aplica"),0,'Catàleg GRAE'!D86)</f>
        <v>1</v>
      </c>
      <c r="I7063" s="20"/>
      <c r="J7063" s="20"/>
      <c r="K7063" s="20"/>
      <c r="L7063" s="21"/>
      <c r="M7063" s="21"/>
      <c r="N7063" s="20"/>
      <c r="O7063" s="20"/>
      <c r="P7063" s="19" t="str">
        <f aca="false">IF(I7063="","",I7063-H7063)</f>
        <v/>
      </c>
      <c r="Q7063" s="19" t="str">
        <f aca="true">IF(B7063="","",IF(N7063="No aplica","No aplica",IF(I7063="","Pendent",IF(N7063="Per substituir","Substituir",IF(OR(N7063="No localitzat",N7063="No lliurat"),"Reposar",IF(I7063&lt;H7063,"Reposar",IF(I7063&gt;H7063,"Revisar excedent",IF(AND(G7063="Sí",M7063&lt;&gt;"",M7063&lt;TODAY()),"EPI caducat",IF(AND(G7063="Sí",M7063&lt;&gt;"",M7063&lt;=TODAY()+90),"EPI caduca ≤90 dies",IF(OR(N7063="Deteriorat usable",N7063="Revisió necessària"),"Revisar","OK"))))))))))</f>
      </c>
      <c r="R7063" s="20"/>
    </row>
    <row r="7064" customFormat="false" ht="15" hidden="false" customHeight="false" outlineLevel="0" collapsed="false">
      <c r="A7064" s="19" t="n">
        <v>65</v>
      </c>
      <c r="B7064" s="19" t="n">
        <f aca="false">IFERROR(VLOOKUP(A7064,Personal!$A$6:$F$112,2,FALSE()),"")</f>
        <v>0</v>
      </c>
      <c r="C7064" s="19" t="str">
        <f aca="false">IFERROR(VLOOKUP(A7064,Personal!$A$6:$F$112,3,FALSE()),"")</f>
        <v>Valls</v>
      </c>
      <c r="D7064" s="19" t="s">
        <v>177</v>
      </c>
      <c r="E7064" s="19" t="s">
        <v>208</v>
      </c>
      <c r="F7064" s="19" t="s">
        <v>209</v>
      </c>
      <c r="G7064" s="19" t="s">
        <v>272</v>
      </c>
      <c r="H7064" s="19" t="n">
        <f aca="false">IF(OR(VLOOKUP(A7064,Personal!$A$6:$F$112,5,FALSE())&lt;&gt;"Sí",N7064="No aplica"),0,'Catàleg GRAE'!D87)</f>
        <v>1</v>
      </c>
      <c r="I7064" s="20"/>
      <c r="J7064" s="20"/>
      <c r="K7064" s="20"/>
      <c r="L7064" s="21"/>
      <c r="M7064" s="21"/>
      <c r="N7064" s="20"/>
      <c r="O7064" s="20"/>
      <c r="P7064" s="19" t="str">
        <f aca="false">IF(I7064="","",I7064-H7064)</f>
        <v/>
      </c>
      <c r="Q7064" s="19" t="str">
        <f aca="true">IF(B7064="","",IF(N7064="No aplica","No aplica",IF(I7064="","Pendent",IF(N7064="Per substituir","Substituir",IF(OR(N7064="No localitzat",N7064="No lliurat"),"Reposar",IF(I7064&lt;H7064,"Reposar",IF(I7064&gt;H7064,"Revisar excedent",IF(AND(G7064="Sí",M7064&lt;&gt;"",M7064&lt;TODAY()),"EPI caducat",IF(AND(G7064="Sí",M7064&lt;&gt;"",M7064&lt;=TODAY()+90),"EPI caduca ≤90 dies",IF(OR(N7064="Deteriorat usable",N7064="Revisió necessària"),"Revisar","OK"))))))))))</f>
      </c>
      <c r="R7064" s="20"/>
    </row>
    <row r="7065" customFormat="false" ht="15" hidden="false" customHeight="false" outlineLevel="0" collapsed="false">
      <c r="A7065" s="19" t="n">
        <v>65</v>
      </c>
      <c r="B7065" s="19" t="n">
        <f aca="false">IFERROR(VLOOKUP(A7065,Personal!$A$6:$F$112,2,FALSE()),"")</f>
        <v>0</v>
      </c>
      <c r="C7065" s="19" t="str">
        <f aca="false">IFERROR(VLOOKUP(A7065,Personal!$A$6:$F$112,3,FALSE()),"")</f>
        <v>Valls</v>
      </c>
      <c r="D7065" s="19" t="s">
        <v>177</v>
      </c>
      <c r="E7065" s="19" t="s">
        <v>210</v>
      </c>
      <c r="F7065" s="19" t="s">
        <v>211</v>
      </c>
      <c r="G7065" s="19" t="s">
        <v>272</v>
      </c>
      <c r="H7065" s="19" t="n">
        <f aca="false">IF(OR(VLOOKUP(A7065,Personal!$A$6:$F$112,5,FALSE())&lt;&gt;"Sí",N7065="No aplica"),0,'Catàleg GRAE'!D88)</f>
        <v>1</v>
      </c>
      <c r="I7065" s="20"/>
      <c r="J7065" s="20"/>
      <c r="K7065" s="20"/>
      <c r="L7065" s="21"/>
      <c r="M7065" s="21"/>
      <c r="N7065" s="20"/>
      <c r="O7065" s="20"/>
      <c r="P7065" s="19" t="str">
        <f aca="false">IF(I7065="","",I7065-H7065)</f>
        <v/>
      </c>
      <c r="Q7065" s="19" t="str">
        <f aca="true">IF(B7065="","",IF(N7065="No aplica","No aplica",IF(I7065="","Pendent",IF(N7065="Per substituir","Substituir",IF(OR(N7065="No localitzat",N7065="No lliurat"),"Reposar",IF(I7065&lt;H7065,"Reposar",IF(I7065&gt;H7065,"Revisar excedent",IF(AND(G7065="Sí",M7065&lt;&gt;"",M7065&lt;TODAY()),"EPI caducat",IF(AND(G7065="Sí",M7065&lt;&gt;"",M7065&lt;=TODAY()+90),"EPI caduca ≤90 dies",IF(OR(N7065="Deteriorat usable",N7065="Revisió necessària"),"Revisar","OK"))))))))))</f>
      </c>
      <c r="R7065" s="20"/>
    </row>
    <row r="7066" customFormat="false" ht="15" hidden="false" customHeight="false" outlineLevel="0" collapsed="false">
      <c r="A7066" s="19" t="n">
        <v>65</v>
      </c>
      <c r="B7066" s="19" t="n">
        <f aca="false">IFERROR(VLOOKUP(A7066,Personal!$A$6:$F$112,2,FALSE()),"")</f>
        <v>0</v>
      </c>
      <c r="C7066" s="19" t="str">
        <f aca="false">IFERROR(VLOOKUP(A7066,Personal!$A$6:$F$112,3,FALSE()),"")</f>
        <v>Valls</v>
      </c>
      <c r="D7066" s="19" t="s">
        <v>125</v>
      </c>
      <c r="E7066" s="19" t="s">
        <v>212</v>
      </c>
      <c r="F7066" s="19" t="s">
        <v>213</v>
      </c>
      <c r="G7066" s="19" t="s">
        <v>272</v>
      </c>
      <c r="H7066" s="19" t="n">
        <f aca="false">IF(OR(VLOOKUP(A7066,Personal!$A$6:$F$112,5,FALSE())&lt;&gt;"Sí",N7066="No aplica"),0,'Catàleg GRAE'!D89)</f>
        <v>1</v>
      </c>
      <c r="I7066" s="20"/>
      <c r="J7066" s="20"/>
      <c r="K7066" s="20"/>
      <c r="L7066" s="21"/>
      <c r="M7066" s="21"/>
      <c r="N7066" s="20"/>
      <c r="O7066" s="20"/>
      <c r="P7066" s="19" t="str">
        <f aca="false">IF(I7066="","",I7066-H7066)</f>
        <v/>
      </c>
      <c r="Q7066" s="19" t="str">
        <f aca="true">IF(B7066="","",IF(N7066="No aplica","No aplica",IF(I7066="","Pendent",IF(N7066="Per substituir","Substituir",IF(OR(N7066="No localitzat",N7066="No lliurat"),"Reposar",IF(I7066&lt;H7066,"Reposar",IF(I7066&gt;H7066,"Revisar excedent",IF(AND(G7066="Sí",M7066&lt;&gt;"",M7066&lt;TODAY()),"EPI caducat",IF(AND(G7066="Sí",M7066&lt;&gt;"",M7066&lt;=TODAY()+90),"EPI caduca ≤90 dies",IF(OR(N7066="Deteriorat usable",N7066="Revisió necessària"),"Revisar","OK"))))))))))</f>
      </c>
      <c r="R7066" s="20"/>
    </row>
    <row r="7067" customFormat="false" ht="15" hidden="false" customHeight="false" outlineLevel="0" collapsed="false">
      <c r="A7067" s="19" t="n">
        <v>65</v>
      </c>
      <c r="B7067" s="19" t="n">
        <f aca="false">IFERROR(VLOOKUP(A7067,Personal!$A$6:$F$112,2,FALSE()),"")</f>
        <v>0</v>
      </c>
      <c r="C7067" s="19" t="str">
        <f aca="false">IFERROR(VLOOKUP(A7067,Personal!$A$6:$F$112,3,FALSE()),"")</f>
        <v>Valls</v>
      </c>
      <c r="D7067" s="19" t="s">
        <v>40</v>
      </c>
      <c r="E7067" s="19" t="s">
        <v>214</v>
      </c>
      <c r="F7067" s="19" t="s">
        <v>215</v>
      </c>
      <c r="G7067" s="19" t="s">
        <v>291</v>
      </c>
      <c r="H7067" s="19" t="n">
        <f aca="false">IF(OR(VLOOKUP(A7067,Personal!$A$6:$F$112,5,FALSE())&lt;&gt;"Sí",N7067="No aplica"),0,'Catàleg GRAE'!D90)</f>
        <v>1</v>
      </c>
      <c r="I7067" s="20"/>
      <c r="J7067" s="20"/>
      <c r="K7067" s="20"/>
      <c r="L7067" s="21"/>
      <c r="M7067" s="21"/>
      <c r="N7067" s="20"/>
      <c r="O7067" s="20"/>
      <c r="P7067" s="19" t="str">
        <f aca="false">IF(I7067="","",I7067-H7067)</f>
        <v/>
      </c>
      <c r="Q7067" s="19" t="str">
        <f aca="true">IF(B7067="","",IF(N7067="No aplica","No aplica",IF(I7067="","Pendent",IF(N7067="Per substituir","Substituir",IF(OR(N7067="No localitzat",N7067="No lliurat"),"Reposar",IF(I7067&lt;H7067,"Reposar",IF(I7067&gt;H7067,"Revisar excedent",IF(AND(G7067="Sí",M7067&lt;&gt;"",M7067&lt;TODAY()),"EPI caducat",IF(AND(G7067="Sí",M7067&lt;&gt;"",M7067&lt;=TODAY()+90),"EPI caduca ≤90 dies",IF(OR(N7067="Deteriorat usable",N7067="Revisió necessària"),"Revisar","OK"))))))))))</f>
      </c>
      <c r="R7067" s="20"/>
    </row>
    <row r="7068" customFormat="false" ht="15" hidden="false" customHeight="false" outlineLevel="0" collapsed="false">
      <c r="A7068" s="19" t="n">
        <v>65</v>
      </c>
      <c r="B7068" s="19" t="n">
        <f aca="false">IFERROR(VLOOKUP(A7068,Personal!$A$6:$F$112,2,FALSE()),"")</f>
        <v>0</v>
      </c>
      <c r="C7068" s="19" t="str">
        <f aca="false">IFERROR(VLOOKUP(A7068,Personal!$A$6:$F$112,3,FALSE()),"")</f>
        <v>Valls</v>
      </c>
      <c r="D7068" s="19" t="s">
        <v>216</v>
      </c>
      <c r="E7068" s="19" t="s">
        <v>217</v>
      </c>
      <c r="F7068" s="19" t="s">
        <v>218</v>
      </c>
      <c r="G7068" s="19" t="s">
        <v>272</v>
      </c>
      <c r="H7068" s="19" t="n">
        <f aca="false">IF(OR(VLOOKUP(A7068,Personal!$A$6:$F$112,5,FALSE())&lt;&gt;"Sí",N7068="No aplica"),0,'Catàleg GRAE'!D91)</f>
        <v>1</v>
      </c>
      <c r="I7068" s="20"/>
      <c r="J7068" s="20"/>
      <c r="K7068" s="20"/>
      <c r="L7068" s="21"/>
      <c r="M7068" s="21"/>
      <c r="N7068" s="20"/>
      <c r="O7068" s="20"/>
      <c r="P7068" s="19" t="str">
        <f aca="false">IF(I7068="","",I7068-H7068)</f>
        <v/>
      </c>
      <c r="Q7068" s="19" t="str">
        <f aca="true">IF(B7068="","",IF(N7068="No aplica","No aplica",IF(I7068="","Pendent",IF(N7068="Per substituir","Substituir",IF(OR(N7068="No localitzat",N7068="No lliurat"),"Reposar",IF(I7068&lt;H7068,"Reposar",IF(I7068&gt;H7068,"Revisar excedent",IF(AND(G7068="Sí",M7068&lt;&gt;"",M7068&lt;TODAY()),"EPI caducat",IF(AND(G7068="Sí",M7068&lt;&gt;"",M7068&lt;=TODAY()+90),"EPI caduca ≤90 dies",IF(OR(N7068="Deteriorat usable",N7068="Revisió necessària"),"Revisar","OK"))))))))))</f>
      </c>
      <c r="R7068" s="20"/>
    </row>
    <row r="7069" customFormat="false" ht="15" hidden="false" customHeight="false" outlineLevel="0" collapsed="false">
      <c r="A7069" s="19" t="n">
        <v>65</v>
      </c>
      <c r="B7069" s="19" t="n">
        <f aca="false">IFERROR(VLOOKUP(A7069,Personal!$A$6:$F$112,2,FALSE()),"")</f>
        <v>0</v>
      </c>
      <c r="C7069" s="19" t="str">
        <f aca="false">IFERROR(VLOOKUP(A7069,Personal!$A$6:$F$112,3,FALSE()),"")</f>
        <v>Valls</v>
      </c>
      <c r="D7069" s="19" t="s">
        <v>37</v>
      </c>
      <c r="E7069" s="19" t="s">
        <v>219</v>
      </c>
      <c r="F7069" s="19" t="s">
        <v>220</v>
      </c>
      <c r="G7069" s="19" t="s">
        <v>291</v>
      </c>
      <c r="H7069" s="19" t="n">
        <f aca="false">IF(OR(VLOOKUP(A7069,Personal!$A$6:$F$112,5,FALSE())&lt;&gt;"Sí",N7069="No aplica"),0,'Catàleg GRAE'!D92)</f>
        <v>1</v>
      </c>
      <c r="I7069" s="20"/>
      <c r="J7069" s="20"/>
      <c r="K7069" s="20"/>
      <c r="L7069" s="21"/>
      <c r="M7069" s="21"/>
      <c r="N7069" s="20"/>
      <c r="O7069" s="20"/>
      <c r="P7069" s="19" t="str">
        <f aca="false">IF(I7069="","",I7069-H7069)</f>
        <v/>
      </c>
      <c r="Q7069" s="19" t="str">
        <f aca="true">IF(B7069="","",IF(N7069="No aplica","No aplica",IF(I7069="","Pendent",IF(N7069="Per substituir","Substituir",IF(OR(N7069="No localitzat",N7069="No lliurat"),"Reposar",IF(I7069&lt;H7069,"Reposar",IF(I7069&gt;H7069,"Revisar excedent",IF(AND(G7069="Sí",M7069&lt;&gt;"",M7069&lt;TODAY()),"EPI caducat",IF(AND(G7069="Sí",M7069&lt;&gt;"",M7069&lt;=TODAY()+90),"EPI caduca ≤90 dies",IF(OR(N7069="Deteriorat usable",N7069="Revisió necessària"),"Revisar","OK"))))))))))</f>
      </c>
      <c r="R7069" s="20"/>
    </row>
    <row r="7070" customFormat="false" ht="15" hidden="false" customHeight="false" outlineLevel="0" collapsed="false">
      <c r="A7070" s="19" t="n">
        <v>65</v>
      </c>
      <c r="B7070" s="19" t="n">
        <f aca="false">IFERROR(VLOOKUP(A7070,Personal!$A$6:$F$112,2,FALSE()),"")</f>
        <v>0</v>
      </c>
      <c r="C7070" s="19" t="str">
        <f aca="false">IFERROR(VLOOKUP(A7070,Personal!$A$6:$F$112,3,FALSE()),"")</f>
        <v>Valls</v>
      </c>
      <c r="D7070" s="19" t="s">
        <v>137</v>
      </c>
      <c r="E7070" s="19" t="s">
        <v>221</v>
      </c>
      <c r="F7070" s="19" t="s">
        <v>222</v>
      </c>
      <c r="G7070" s="19" t="s">
        <v>291</v>
      </c>
      <c r="H7070" s="19" t="n">
        <f aca="false">IF(OR(VLOOKUP(A7070,Personal!$A$6:$F$112,5,FALSE())&lt;&gt;"Sí",N7070="No aplica"),0,'Catàleg GRAE'!D93)</f>
        <v>1</v>
      </c>
      <c r="I7070" s="20"/>
      <c r="J7070" s="20"/>
      <c r="K7070" s="20"/>
      <c r="L7070" s="21"/>
      <c r="M7070" s="21"/>
      <c r="N7070" s="20"/>
      <c r="O7070" s="20"/>
      <c r="P7070" s="19" t="str">
        <f aca="false">IF(I7070="","",I7070-H7070)</f>
        <v/>
      </c>
      <c r="Q7070" s="19" t="str">
        <f aca="true">IF(B7070="","",IF(N7070="No aplica","No aplica",IF(I7070="","Pendent",IF(N7070="Per substituir","Substituir",IF(OR(N7070="No localitzat",N7070="No lliurat"),"Reposar",IF(I7070&lt;H7070,"Reposar",IF(I7070&gt;H7070,"Revisar excedent",IF(AND(G7070="Sí",M7070&lt;&gt;"",M7070&lt;TODAY()),"EPI caducat",IF(AND(G7070="Sí",M7070&lt;&gt;"",M7070&lt;=TODAY()+90),"EPI caduca ≤90 dies",IF(OR(N7070="Deteriorat usable",N7070="Revisió necessària"),"Revisar","OK"))))))))))</f>
      </c>
      <c r="R7070" s="20"/>
    </row>
    <row r="7071" customFormat="false" ht="15" hidden="false" customHeight="false" outlineLevel="0" collapsed="false">
      <c r="A7071" s="19" t="n">
        <v>65</v>
      </c>
      <c r="B7071" s="19" t="n">
        <f aca="false">IFERROR(VLOOKUP(A7071,Personal!$A$6:$F$112,2,FALSE()),"")</f>
        <v>0</v>
      </c>
      <c r="C7071" s="19" t="str">
        <f aca="false">IFERROR(VLOOKUP(A7071,Personal!$A$6:$F$112,3,FALSE()),"")</f>
        <v>Valls</v>
      </c>
      <c r="D7071" s="19" t="s">
        <v>137</v>
      </c>
      <c r="E7071" s="19" t="s">
        <v>223</v>
      </c>
      <c r="F7071" s="19" t="s">
        <v>224</v>
      </c>
      <c r="G7071" s="19" t="s">
        <v>291</v>
      </c>
      <c r="H7071" s="19" t="n">
        <f aca="false">IF(OR(VLOOKUP(A7071,Personal!$A$6:$F$112,5,FALSE())&lt;&gt;"Sí",N7071="No aplica"),0,'Catàleg GRAE'!D94)</f>
        <v>1</v>
      </c>
      <c r="I7071" s="20"/>
      <c r="J7071" s="20"/>
      <c r="K7071" s="20"/>
      <c r="L7071" s="21"/>
      <c r="M7071" s="21"/>
      <c r="N7071" s="20"/>
      <c r="O7071" s="20"/>
      <c r="P7071" s="19" t="str">
        <f aca="false">IF(I7071="","",I7071-H7071)</f>
        <v/>
      </c>
      <c r="Q7071" s="19" t="str">
        <f aca="true">IF(B7071="","",IF(N7071="No aplica","No aplica",IF(I7071="","Pendent",IF(N7071="Per substituir","Substituir",IF(OR(N7071="No localitzat",N7071="No lliurat"),"Reposar",IF(I7071&lt;H7071,"Reposar",IF(I7071&gt;H7071,"Revisar excedent",IF(AND(G7071="Sí",M7071&lt;&gt;"",M7071&lt;TODAY()),"EPI caducat",IF(AND(G7071="Sí",M7071&lt;&gt;"",M7071&lt;=TODAY()+90),"EPI caduca ≤90 dies",IF(OR(N7071="Deteriorat usable",N7071="Revisió necessària"),"Revisar","OK"))))))))))</f>
      </c>
      <c r="R7071" s="20"/>
    </row>
    <row r="7072" customFormat="false" ht="15" hidden="false" customHeight="false" outlineLevel="0" collapsed="false">
      <c r="A7072" s="19" t="n">
        <v>65</v>
      </c>
      <c r="B7072" s="19" t="n">
        <f aca="false">IFERROR(VLOOKUP(A7072,Personal!$A$6:$F$112,2,FALSE()),"")</f>
        <v>0</v>
      </c>
      <c r="C7072" s="19" t="str">
        <f aca="false">IFERROR(VLOOKUP(A7072,Personal!$A$6:$F$112,3,FALSE()),"")</f>
        <v>Valls</v>
      </c>
      <c r="D7072" s="19" t="s">
        <v>137</v>
      </c>
      <c r="E7072" s="19" t="s">
        <v>225</v>
      </c>
      <c r="F7072" s="19" t="s">
        <v>226</v>
      </c>
      <c r="G7072" s="19" t="s">
        <v>291</v>
      </c>
      <c r="H7072" s="19" t="n">
        <f aca="false">IF(OR(VLOOKUP(A7072,Personal!$A$6:$F$112,5,FALSE())&lt;&gt;"Sí",N7072="No aplica"),0,'Catàleg GRAE'!D95)</f>
        <v>1</v>
      </c>
      <c r="I7072" s="20"/>
      <c r="J7072" s="20"/>
      <c r="K7072" s="20"/>
      <c r="L7072" s="21"/>
      <c r="M7072" s="21"/>
      <c r="N7072" s="20"/>
      <c r="O7072" s="20"/>
      <c r="P7072" s="19" t="str">
        <f aca="false">IF(I7072="","",I7072-H7072)</f>
        <v/>
      </c>
      <c r="Q7072" s="19" t="str">
        <f aca="true">IF(B7072="","",IF(N7072="No aplica","No aplica",IF(I7072="","Pendent",IF(N7072="Per substituir","Substituir",IF(OR(N7072="No localitzat",N7072="No lliurat"),"Reposar",IF(I7072&lt;H7072,"Reposar",IF(I7072&gt;H7072,"Revisar excedent",IF(AND(G7072="Sí",M7072&lt;&gt;"",M7072&lt;TODAY()),"EPI caducat",IF(AND(G7072="Sí",M7072&lt;&gt;"",M7072&lt;=TODAY()+90),"EPI caduca ≤90 dies",IF(OR(N7072="Deteriorat usable",N7072="Revisió necessària"),"Revisar","OK"))))))))))</f>
      </c>
      <c r="R7072" s="20"/>
    </row>
    <row r="7073" customFormat="false" ht="15" hidden="false" customHeight="false" outlineLevel="0" collapsed="false">
      <c r="A7073" s="19" t="n">
        <v>65</v>
      </c>
      <c r="B7073" s="19" t="n">
        <f aca="false">IFERROR(VLOOKUP(A7073,Personal!$A$6:$F$112,2,FALSE()),"")</f>
        <v>0</v>
      </c>
      <c r="C7073" s="19" t="str">
        <f aca="false">IFERROR(VLOOKUP(A7073,Personal!$A$6:$F$112,3,FALSE()),"")</f>
        <v>Valls</v>
      </c>
      <c r="D7073" s="19" t="s">
        <v>137</v>
      </c>
      <c r="E7073" s="19" t="s">
        <v>227</v>
      </c>
      <c r="F7073" s="19" t="s">
        <v>228</v>
      </c>
      <c r="G7073" s="19" t="s">
        <v>291</v>
      </c>
      <c r="H7073" s="19" t="n">
        <f aca="false">IF(OR(VLOOKUP(A7073,Personal!$A$6:$F$112,5,FALSE())&lt;&gt;"Sí",N7073="No aplica"),0,'Catàleg GRAE'!D96)</f>
        <v>1</v>
      </c>
      <c r="I7073" s="20"/>
      <c r="J7073" s="20"/>
      <c r="K7073" s="20"/>
      <c r="L7073" s="21"/>
      <c r="M7073" s="21"/>
      <c r="N7073" s="20"/>
      <c r="O7073" s="20"/>
      <c r="P7073" s="19" t="str">
        <f aca="false">IF(I7073="","",I7073-H7073)</f>
        <v/>
      </c>
      <c r="Q7073" s="19" t="str">
        <f aca="true">IF(B7073="","",IF(N7073="No aplica","No aplica",IF(I7073="","Pendent",IF(N7073="Per substituir","Substituir",IF(OR(N7073="No localitzat",N7073="No lliurat"),"Reposar",IF(I7073&lt;H7073,"Reposar",IF(I7073&gt;H7073,"Revisar excedent",IF(AND(G7073="Sí",M7073&lt;&gt;"",M7073&lt;TODAY()),"EPI caducat",IF(AND(G7073="Sí",M7073&lt;&gt;"",M7073&lt;=TODAY()+90),"EPI caduca ≤90 dies",IF(OR(N7073="Deteriorat usable",N7073="Revisió necessària"),"Revisar","OK"))))))))))</f>
      </c>
      <c r="R7073" s="20"/>
    </row>
    <row r="7074" customFormat="false" ht="15" hidden="false" customHeight="false" outlineLevel="0" collapsed="false">
      <c r="A7074" s="19" t="n">
        <v>65</v>
      </c>
      <c r="B7074" s="19" t="n">
        <f aca="false">IFERROR(VLOOKUP(A7074,Personal!$A$6:$F$112,2,FALSE()),"")</f>
        <v>0</v>
      </c>
      <c r="C7074" s="19" t="str">
        <f aca="false">IFERROR(VLOOKUP(A7074,Personal!$A$6:$F$112,3,FALSE()),"")</f>
        <v>Valls</v>
      </c>
      <c r="D7074" s="19" t="s">
        <v>137</v>
      </c>
      <c r="E7074" s="19" t="s">
        <v>229</v>
      </c>
      <c r="F7074" s="19" t="s">
        <v>230</v>
      </c>
      <c r="G7074" s="19" t="s">
        <v>291</v>
      </c>
      <c r="H7074" s="19" t="n">
        <f aca="false">IF(OR(VLOOKUP(A7074,Personal!$A$6:$F$112,5,FALSE())&lt;&gt;"Sí",N7074="No aplica"),0,'Catàleg GRAE'!D97)</f>
        <v>1</v>
      </c>
      <c r="I7074" s="20"/>
      <c r="J7074" s="20"/>
      <c r="K7074" s="20"/>
      <c r="L7074" s="21"/>
      <c r="M7074" s="21"/>
      <c r="N7074" s="20"/>
      <c r="O7074" s="20"/>
      <c r="P7074" s="19" t="str">
        <f aca="false">IF(I7074="","",I7074-H7074)</f>
        <v/>
      </c>
      <c r="Q7074" s="19" t="str">
        <f aca="true">IF(B7074="","",IF(N7074="No aplica","No aplica",IF(I7074="","Pendent",IF(N7074="Per substituir","Substituir",IF(OR(N7074="No localitzat",N7074="No lliurat"),"Reposar",IF(I7074&lt;H7074,"Reposar",IF(I7074&gt;H7074,"Revisar excedent",IF(AND(G7074="Sí",M7074&lt;&gt;"",M7074&lt;TODAY()),"EPI caducat",IF(AND(G7074="Sí",M7074&lt;&gt;"",M7074&lt;=TODAY()+90),"EPI caduca ≤90 dies",IF(OR(N7074="Deteriorat usable",N7074="Revisió necessària"),"Revisar","OK"))))))))))</f>
      </c>
      <c r="R7074" s="20"/>
    </row>
    <row r="7075" customFormat="false" ht="15" hidden="false" customHeight="false" outlineLevel="0" collapsed="false">
      <c r="A7075" s="19" t="n">
        <v>65</v>
      </c>
      <c r="B7075" s="19" t="n">
        <f aca="false">IFERROR(VLOOKUP(A7075,Personal!$A$6:$F$112,2,FALSE()),"")</f>
        <v>0</v>
      </c>
      <c r="C7075" s="19" t="str">
        <f aca="false">IFERROR(VLOOKUP(A7075,Personal!$A$6:$F$112,3,FALSE()),"")</f>
        <v>Valls</v>
      </c>
      <c r="D7075" s="19" t="s">
        <v>137</v>
      </c>
      <c r="E7075" s="19" t="s">
        <v>231</v>
      </c>
      <c r="F7075" s="19" t="s">
        <v>232</v>
      </c>
      <c r="G7075" s="19" t="s">
        <v>291</v>
      </c>
      <c r="H7075" s="19" t="n">
        <f aca="false">IF(OR(VLOOKUP(A7075,Personal!$A$6:$F$112,5,FALSE())&lt;&gt;"Sí",N7075="No aplica"),0,'Catàleg GRAE'!D98)</f>
        <v>1</v>
      </c>
      <c r="I7075" s="20"/>
      <c r="J7075" s="20"/>
      <c r="K7075" s="20"/>
      <c r="L7075" s="21"/>
      <c r="M7075" s="21"/>
      <c r="N7075" s="20"/>
      <c r="O7075" s="20"/>
      <c r="P7075" s="19" t="str">
        <f aca="false">IF(I7075="","",I7075-H7075)</f>
        <v/>
      </c>
      <c r="Q7075" s="19" t="str">
        <f aca="true">IF(B7075="","",IF(N7075="No aplica","No aplica",IF(I7075="","Pendent",IF(N7075="Per substituir","Substituir",IF(OR(N7075="No localitzat",N7075="No lliurat"),"Reposar",IF(I7075&lt;H7075,"Reposar",IF(I7075&gt;H7075,"Revisar excedent",IF(AND(G7075="Sí",M7075&lt;&gt;"",M7075&lt;TODAY()),"EPI caducat",IF(AND(G7075="Sí",M7075&lt;&gt;"",M7075&lt;=TODAY()+90),"EPI caduca ≤90 dies",IF(OR(N7075="Deteriorat usable",N7075="Revisió necessària"),"Revisar","OK"))))))))))</f>
      </c>
      <c r="R7075" s="20"/>
    </row>
    <row r="7076" customFormat="false" ht="15" hidden="false" customHeight="false" outlineLevel="0" collapsed="false">
      <c r="A7076" s="19" t="n">
        <v>65</v>
      </c>
      <c r="B7076" s="19" t="n">
        <f aca="false">IFERROR(VLOOKUP(A7076,Personal!$A$6:$F$112,2,FALSE()),"")</f>
        <v>0</v>
      </c>
      <c r="C7076" s="19" t="str">
        <f aca="false">IFERROR(VLOOKUP(A7076,Personal!$A$6:$F$112,3,FALSE()),"")</f>
        <v>Valls</v>
      </c>
      <c r="D7076" s="19" t="s">
        <v>137</v>
      </c>
      <c r="E7076" s="19" t="s">
        <v>233</v>
      </c>
      <c r="F7076" s="19" t="s">
        <v>234</v>
      </c>
      <c r="G7076" s="19" t="s">
        <v>291</v>
      </c>
      <c r="H7076" s="19" t="n">
        <f aca="false">IF(OR(VLOOKUP(A7076,Personal!$A$6:$F$112,5,FALSE())&lt;&gt;"Sí",N7076="No aplica"),0,'Catàleg GRAE'!D99)</f>
        <v>1</v>
      </c>
      <c r="I7076" s="20"/>
      <c r="J7076" s="20"/>
      <c r="K7076" s="20"/>
      <c r="L7076" s="21"/>
      <c r="M7076" s="21"/>
      <c r="N7076" s="20"/>
      <c r="O7076" s="20"/>
      <c r="P7076" s="19" t="str">
        <f aca="false">IF(I7076="","",I7076-H7076)</f>
        <v/>
      </c>
      <c r="Q7076" s="19" t="str">
        <f aca="true">IF(B7076="","",IF(N7076="No aplica","No aplica",IF(I7076="","Pendent",IF(N7076="Per substituir","Substituir",IF(OR(N7076="No localitzat",N7076="No lliurat"),"Reposar",IF(I7076&lt;H7076,"Reposar",IF(I7076&gt;H7076,"Revisar excedent",IF(AND(G7076="Sí",M7076&lt;&gt;"",M7076&lt;TODAY()),"EPI caducat",IF(AND(G7076="Sí",M7076&lt;&gt;"",M7076&lt;=TODAY()+90),"EPI caduca ≤90 dies",IF(OR(N7076="Deteriorat usable",N7076="Revisió necessària"),"Revisar","OK"))))))))))</f>
      </c>
      <c r="R7076" s="20"/>
    </row>
    <row r="7077" customFormat="false" ht="15" hidden="false" customHeight="false" outlineLevel="0" collapsed="false">
      <c r="A7077" s="19" t="n">
        <v>65</v>
      </c>
      <c r="B7077" s="19" t="n">
        <f aca="false">IFERROR(VLOOKUP(A7077,Personal!$A$6:$F$112,2,FALSE()),"")</f>
        <v>0</v>
      </c>
      <c r="C7077" s="19" t="str">
        <f aca="false">IFERROR(VLOOKUP(A7077,Personal!$A$6:$F$112,3,FALSE()),"")</f>
        <v>Valls</v>
      </c>
      <c r="D7077" s="19" t="s">
        <v>216</v>
      </c>
      <c r="E7077" s="19" t="s">
        <v>235</v>
      </c>
      <c r="F7077" s="19" t="s">
        <v>236</v>
      </c>
      <c r="G7077" s="19" t="s">
        <v>272</v>
      </c>
      <c r="H7077" s="19" t="n">
        <f aca="false">IF(OR(VLOOKUP(A7077,Personal!$A$6:$F$112,5,FALSE())&lt;&gt;"Sí",N7077="No aplica"),0,'Catàleg GRAE'!D100)</f>
        <v>1</v>
      </c>
      <c r="I7077" s="20"/>
      <c r="J7077" s="20"/>
      <c r="K7077" s="20"/>
      <c r="L7077" s="21"/>
      <c r="M7077" s="21"/>
      <c r="N7077" s="20"/>
      <c r="O7077" s="20"/>
      <c r="P7077" s="19" t="str">
        <f aca="false">IF(I7077="","",I7077-H7077)</f>
        <v/>
      </c>
      <c r="Q7077" s="19" t="str">
        <f aca="true">IF(B7077="","",IF(N7077="No aplica","No aplica",IF(I7077="","Pendent",IF(N7077="Per substituir","Substituir",IF(OR(N7077="No localitzat",N7077="No lliurat"),"Reposar",IF(I7077&lt;H7077,"Reposar",IF(I7077&gt;H7077,"Revisar excedent",IF(AND(G7077="Sí",M7077&lt;&gt;"",M7077&lt;TODAY()),"EPI caducat",IF(AND(G7077="Sí",M7077&lt;&gt;"",M7077&lt;=TODAY()+90),"EPI caduca ≤90 dies",IF(OR(N7077="Deteriorat usable",N7077="Revisió necessària"),"Revisar","OK"))))))))))</f>
      </c>
      <c r="R7077" s="20"/>
    </row>
    <row r="7078" customFormat="false" ht="15" hidden="false" customHeight="false" outlineLevel="0" collapsed="false">
      <c r="A7078" s="19" t="n">
        <v>65</v>
      </c>
      <c r="B7078" s="19" t="n">
        <f aca="false">IFERROR(VLOOKUP(A7078,Personal!$A$6:$F$112,2,FALSE()),"")</f>
        <v>0</v>
      </c>
      <c r="C7078" s="19" t="str">
        <f aca="false">IFERROR(VLOOKUP(A7078,Personal!$A$6:$F$112,3,FALSE()),"")</f>
        <v>Valls</v>
      </c>
      <c r="D7078" s="19" t="s">
        <v>137</v>
      </c>
      <c r="E7078" s="19" t="s">
        <v>237</v>
      </c>
      <c r="F7078" s="19" t="s">
        <v>238</v>
      </c>
      <c r="G7078" s="19" t="s">
        <v>291</v>
      </c>
      <c r="H7078" s="19" t="n">
        <f aca="false">IF(OR(VLOOKUP(A7078,Personal!$A$6:$F$112,5,FALSE())&lt;&gt;"Sí",N7078="No aplica"),0,'Catàleg GRAE'!D101)</f>
        <v>1</v>
      </c>
      <c r="I7078" s="20"/>
      <c r="J7078" s="20"/>
      <c r="K7078" s="20"/>
      <c r="L7078" s="21"/>
      <c r="M7078" s="21"/>
      <c r="N7078" s="20"/>
      <c r="O7078" s="20"/>
      <c r="P7078" s="19" t="str">
        <f aca="false">IF(I7078="","",I7078-H7078)</f>
        <v/>
      </c>
      <c r="Q7078" s="19" t="str">
        <f aca="true">IF(B7078="","",IF(N7078="No aplica","No aplica",IF(I7078="","Pendent",IF(N7078="Per substituir","Substituir",IF(OR(N7078="No localitzat",N7078="No lliurat"),"Reposar",IF(I7078&lt;H7078,"Reposar",IF(I7078&gt;H7078,"Revisar excedent",IF(AND(G7078="Sí",M7078&lt;&gt;"",M7078&lt;TODAY()),"EPI caducat",IF(AND(G7078="Sí",M7078&lt;&gt;"",M7078&lt;=TODAY()+90),"EPI caduca ≤90 dies",IF(OR(N7078="Deteriorat usable",N7078="Revisió necessària"),"Revisar","OK"))))))))))</f>
      </c>
      <c r="R7078" s="20"/>
    </row>
    <row r="7079" customFormat="false" ht="15" hidden="false" customHeight="false" outlineLevel="0" collapsed="false">
      <c r="A7079" s="19" t="n">
        <v>65</v>
      </c>
      <c r="B7079" s="19" t="n">
        <f aca="false">IFERROR(VLOOKUP(A7079,Personal!$A$6:$F$112,2,FALSE()),"")</f>
        <v>0</v>
      </c>
      <c r="C7079" s="19" t="str">
        <f aca="false">IFERROR(VLOOKUP(A7079,Personal!$A$6:$F$112,3,FALSE()),"")</f>
        <v>Valls</v>
      </c>
      <c r="D7079" s="19" t="s">
        <v>37</v>
      </c>
      <c r="E7079" s="19" t="s">
        <v>239</v>
      </c>
      <c r="F7079" s="19" t="s">
        <v>240</v>
      </c>
      <c r="G7079" s="19" t="s">
        <v>291</v>
      </c>
      <c r="H7079" s="19" t="n">
        <f aca="false">IF(OR(VLOOKUP(A7079,Personal!$A$6:$F$112,5,FALSE())&lt;&gt;"Sí",N7079="No aplica"),0,'Catàleg GRAE'!D102)</f>
        <v>1</v>
      </c>
      <c r="I7079" s="20"/>
      <c r="J7079" s="20"/>
      <c r="K7079" s="20"/>
      <c r="L7079" s="21"/>
      <c r="M7079" s="21"/>
      <c r="N7079" s="20"/>
      <c r="O7079" s="20"/>
      <c r="P7079" s="19" t="str">
        <f aca="false">IF(I7079="","",I7079-H7079)</f>
        <v/>
      </c>
      <c r="Q7079" s="19" t="str">
        <f aca="true">IF(B7079="","",IF(N7079="No aplica","No aplica",IF(I7079="","Pendent",IF(N7079="Per substituir","Substituir",IF(OR(N7079="No localitzat",N7079="No lliurat"),"Reposar",IF(I7079&lt;H7079,"Reposar",IF(I7079&gt;H7079,"Revisar excedent",IF(AND(G7079="Sí",M7079&lt;&gt;"",M7079&lt;TODAY()),"EPI caducat",IF(AND(G7079="Sí",M7079&lt;&gt;"",M7079&lt;=TODAY()+90),"EPI caduca ≤90 dies",IF(OR(N7079="Deteriorat usable",N7079="Revisió necessària"),"Revisar","OK"))))))))))</f>
      </c>
      <c r="R7079" s="20"/>
    </row>
    <row r="7080" customFormat="false" ht="15" hidden="false" customHeight="false" outlineLevel="0" collapsed="false">
      <c r="A7080" s="19" t="n">
        <v>65</v>
      </c>
      <c r="B7080" s="19" t="n">
        <f aca="false">IFERROR(VLOOKUP(A7080,Personal!$A$6:$F$112,2,FALSE()),"")</f>
        <v>0</v>
      </c>
      <c r="C7080" s="19" t="str">
        <f aca="false">IFERROR(VLOOKUP(A7080,Personal!$A$6:$F$112,3,FALSE()),"")</f>
        <v>Valls</v>
      </c>
      <c r="D7080" s="19" t="s">
        <v>37</v>
      </c>
      <c r="E7080" s="19" t="s">
        <v>241</v>
      </c>
      <c r="F7080" s="19" t="s">
        <v>242</v>
      </c>
      <c r="G7080" s="19" t="s">
        <v>291</v>
      </c>
      <c r="H7080" s="19" t="n">
        <f aca="false">IF(OR(VLOOKUP(A7080,Personal!$A$6:$F$112,5,FALSE())&lt;&gt;"Sí",N7080="No aplica"),0,'Catàleg GRAE'!D103)</f>
        <v>1</v>
      </c>
      <c r="I7080" s="20"/>
      <c r="J7080" s="20"/>
      <c r="K7080" s="20"/>
      <c r="L7080" s="21"/>
      <c r="M7080" s="21"/>
      <c r="N7080" s="20"/>
      <c r="O7080" s="20"/>
      <c r="P7080" s="19" t="str">
        <f aca="false">IF(I7080="","",I7080-H7080)</f>
        <v/>
      </c>
      <c r="Q7080" s="19" t="str">
        <f aca="true">IF(B7080="","",IF(N7080="No aplica","No aplica",IF(I7080="","Pendent",IF(N7080="Per substituir","Substituir",IF(OR(N7080="No localitzat",N7080="No lliurat"),"Reposar",IF(I7080&lt;H7080,"Reposar",IF(I7080&gt;H7080,"Revisar excedent",IF(AND(G7080="Sí",M7080&lt;&gt;"",M7080&lt;TODAY()),"EPI caducat",IF(AND(G7080="Sí",M7080&lt;&gt;"",M7080&lt;=TODAY()+90),"EPI caduca ≤90 dies",IF(OR(N7080="Deteriorat usable",N7080="Revisió necessària"),"Revisar","OK"))))))))))</f>
      </c>
      <c r="R7080" s="20"/>
    </row>
    <row r="7081" customFormat="false" ht="15" hidden="false" customHeight="false" outlineLevel="0" collapsed="false">
      <c r="A7081" s="19" t="n">
        <v>65</v>
      </c>
      <c r="B7081" s="19" t="n">
        <f aca="false">IFERROR(VLOOKUP(A7081,Personal!$A$6:$F$112,2,FALSE()),"")</f>
        <v>0</v>
      </c>
      <c r="C7081" s="19" t="str">
        <f aca="false">IFERROR(VLOOKUP(A7081,Personal!$A$6:$F$112,3,FALSE()),"")</f>
        <v>Valls</v>
      </c>
      <c r="D7081" s="19" t="s">
        <v>177</v>
      </c>
      <c r="E7081" s="19" t="s">
        <v>243</v>
      </c>
      <c r="F7081" s="19" t="s">
        <v>244</v>
      </c>
      <c r="G7081" s="19" t="s">
        <v>272</v>
      </c>
      <c r="H7081" s="19" t="n">
        <f aca="false">IF(OR(VLOOKUP(A7081,Personal!$A$6:$F$112,5,FALSE())&lt;&gt;"Sí",N7081="No aplica"),0,'Catàleg GRAE'!D104)</f>
        <v>1</v>
      </c>
      <c r="I7081" s="20"/>
      <c r="J7081" s="20"/>
      <c r="K7081" s="20"/>
      <c r="L7081" s="21"/>
      <c r="M7081" s="21"/>
      <c r="N7081" s="20"/>
      <c r="O7081" s="20"/>
      <c r="P7081" s="19" t="str">
        <f aca="false">IF(I7081="","",I7081-H7081)</f>
        <v/>
      </c>
      <c r="Q7081" s="19" t="str">
        <f aca="true">IF(B7081="","",IF(N7081="No aplica","No aplica",IF(I7081="","Pendent",IF(N7081="Per substituir","Substituir",IF(OR(N7081="No localitzat",N7081="No lliurat"),"Reposar",IF(I7081&lt;H7081,"Reposar",IF(I7081&gt;H7081,"Revisar excedent",IF(AND(G7081="Sí",M7081&lt;&gt;"",M7081&lt;TODAY()),"EPI caducat",IF(AND(G7081="Sí",M7081&lt;&gt;"",M7081&lt;=TODAY()+90),"EPI caduca ≤90 dies",IF(OR(N7081="Deteriorat usable",N7081="Revisió necessària"),"Revisar","OK"))))))))))</f>
      </c>
      <c r="R7081" s="20"/>
    </row>
    <row r="7082" customFormat="false" ht="15" hidden="false" customHeight="false" outlineLevel="0" collapsed="false">
      <c r="A7082" s="19" t="n">
        <v>65</v>
      </c>
      <c r="B7082" s="19" t="n">
        <f aca="false">IFERROR(VLOOKUP(A7082,Personal!$A$6:$F$112,2,FALSE()),"")</f>
        <v>0</v>
      </c>
      <c r="C7082" s="19" t="str">
        <f aca="false">IFERROR(VLOOKUP(A7082,Personal!$A$6:$F$112,3,FALSE()),"")</f>
        <v>Valls</v>
      </c>
      <c r="D7082" s="19" t="s">
        <v>177</v>
      </c>
      <c r="E7082" s="19" t="s">
        <v>245</v>
      </c>
      <c r="F7082" s="19" t="s">
        <v>246</v>
      </c>
      <c r="G7082" s="19" t="s">
        <v>272</v>
      </c>
      <c r="H7082" s="19" t="n">
        <f aca="false">IF(OR(VLOOKUP(A7082,Personal!$A$6:$F$112,5,FALSE())&lt;&gt;"Sí",N7082="No aplica"),0,'Catàleg GRAE'!D105)</f>
        <v>1</v>
      </c>
      <c r="I7082" s="20"/>
      <c r="J7082" s="20"/>
      <c r="K7082" s="20"/>
      <c r="L7082" s="21"/>
      <c r="M7082" s="21"/>
      <c r="N7082" s="20"/>
      <c r="O7082" s="20"/>
      <c r="P7082" s="19" t="str">
        <f aca="false">IF(I7082="","",I7082-H7082)</f>
        <v/>
      </c>
      <c r="Q7082" s="19" t="str">
        <f aca="true">IF(B7082="","",IF(N7082="No aplica","No aplica",IF(I7082="","Pendent",IF(N7082="Per substituir","Substituir",IF(OR(N7082="No localitzat",N7082="No lliurat"),"Reposar",IF(I7082&lt;H7082,"Reposar",IF(I7082&gt;H7082,"Revisar excedent",IF(AND(G7082="Sí",M7082&lt;&gt;"",M7082&lt;TODAY()),"EPI caducat",IF(AND(G7082="Sí",M7082&lt;&gt;"",M7082&lt;=TODAY()+90),"EPI caduca ≤90 dies",IF(OR(N7082="Deteriorat usable",N7082="Revisió necessària"),"Revisar","OK"))))))))))</f>
      </c>
      <c r="R7082" s="20"/>
    </row>
    <row r="7083" customFormat="false" ht="15" hidden="false" customHeight="false" outlineLevel="0" collapsed="false">
      <c r="A7083" s="19" t="n">
        <v>65</v>
      </c>
      <c r="B7083" s="19" t="n">
        <f aca="false">IFERROR(VLOOKUP(A7083,Personal!$A$6:$F$112,2,FALSE()),"")</f>
        <v>0</v>
      </c>
      <c r="C7083" s="19" t="str">
        <f aca="false">IFERROR(VLOOKUP(A7083,Personal!$A$6:$F$112,3,FALSE()),"")</f>
        <v>Valls</v>
      </c>
      <c r="D7083" s="19" t="s">
        <v>177</v>
      </c>
      <c r="E7083" s="19" t="s">
        <v>247</v>
      </c>
      <c r="F7083" s="19" t="s">
        <v>248</v>
      </c>
      <c r="G7083" s="19" t="s">
        <v>272</v>
      </c>
      <c r="H7083" s="19" t="n">
        <f aca="false">IF(OR(VLOOKUP(A7083,Personal!$A$6:$F$112,5,FALSE())&lt;&gt;"Sí",N7083="No aplica"),0,'Catàleg GRAE'!D106)</f>
        <v>1</v>
      </c>
      <c r="I7083" s="20"/>
      <c r="J7083" s="20"/>
      <c r="K7083" s="20"/>
      <c r="L7083" s="21"/>
      <c r="M7083" s="21"/>
      <c r="N7083" s="20"/>
      <c r="O7083" s="20"/>
      <c r="P7083" s="19" t="str">
        <f aca="false">IF(I7083="","",I7083-H7083)</f>
        <v/>
      </c>
      <c r="Q7083" s="19" t="str">
        <f aca="true">IF(B7083="","",IF(N7083="No aplica","No aplica",IF(I7083="","Pendent",IF(N7083="Per substituir","Substituir",IF(OR(N7083="No localitzat",N7083="No lliurat"),"Reposar",IF(I7083&lt;H7083,"Reposar",IF(I7083&gt;H7083,"Revisar excedent",IF(AND(G7083="Sí",M7083&lt;&gt;"",M7083&lt;TODAY()),"EPI caducat",IF(AND(G7083="Sí",M7083&lt;&gt;"",M7083&lt;=TODAY()+90),"EPI caduca ≤90 dies",IF(OR(N7083="Deteriorat usable",N7083="Revisió necessària"),"Revisar","OK"))))))))))</f>
      </c>
      <c r="R7083" s="20"/>
    </row>
    <row r="7084" customFormat="false" ht="15" hidden="false" customHeight="false" outlineLevel="0" collapsed="false">
      <c r="A7084" s="19" t="n">
        <v>65</v>
      </c>
      <c r="B7084" s="19" t="n">
        <f aca="false">IFERROR(VLOOKUP(A7084,Personal!$A$6:$F$112,2,FALSE()),"")</f>
        <v>0</v>
      </c>
      <c r="C7084" s="19" t="str">
        <f aca="false">IFERROR(VLOOKUP(A7084,Personal!$A$6:$F$112,3,FALSE()),"")</f>
        <v>Valls</v>
      </c>
      <c r="D7084" s="19" t="s">
        <v>177</v>
      </c>
      <c r="E7084" s="19" t="s">
        <v>249</v>
      </c>
      <c r="F7084" s="19" t="s">
        <v>250</v>
      </c>
      <c r="G7084" s="19" t="s">
        <v>272</v>
      </c>
      <c r="H7084" s="19" t="n">
        <f aca="false">IF(OR(VLOOKUP(A7084,Personal!$A$6:$F$112,5,FALSE())&lt;&gt;"Sí",N7084="No aplica"),0,'Catàleg GRAE'!D107)</f>
        <v>1</v>
      </c>
      <c r="I7084" s="20"/>
      <c r="J7084" s="20"/>
      <c r="K7084" s="20"/>
      <c r="L7084" s="21"/>
      <c r="M7084" s="21"/>
      <c r="N7084" s="20"/>
      <c r="O7084" s="20"/>
      <c r="P7084" s="19" t="str">
        <f aca="false">IF(I7084="","",I7084-H7084)</f>
        <v/>
      </c>
      <c r="Q7084" s="19" t="str">
        <f aca="true">IF(B7084="","",IF(N7084="No aplica","No aplica",IF(I7084="","Pendent",IF(N7084="Per substituir","Substituir",IF(OR(N7084="No localitzat",N7084="No lliurat"),"Reposar",IF(I7084&lt;H7084,"Reposar",IF(I7084&gt;H7084,"Revisar excedent",IF(AND(G7084="Sí",M7084&lt;&gt;"",M7084&lt;TODAY()),"EPI caducat",IF(AND(G7084="Sí",M7084&lt;&gt;"",M7084&lt;=TODAY()+90),"EPI caduca ≤90 dies",IF(OR(N7084="Deteriorat usable",N7084="Revisió necessària"),"Revisar","OK"))))))))))</f>
      </c>
      <c r="R7084" s="20"/>
    </row>
    <row r="7085" customFormat="false" ht="15" hidden="false" customHeight="false" outlineLevel="0" collapsed="false">
      <c r="A7085" s="19" t="n">
        <v>65</v>
      </c>
      <c r="B7085" s="19" t="n">
        <f aca="false">IFERROR(VLOOKUP(A7085,Personal!$A$6:$F$112,2,FALSE()),"")</f>
        <v>0</v>
      </c>
      <c r="C7085" s="19" t="str">
        <f aca="false">IFERROR(VLOOKUP(A7085,Personal!$A$6:$F$112,3,FALSE()),"")</f>
        <v>Valls</v>
      </c>
      <c r="D7085" s="19" t="s">
        <v>177</v>
      </c>
      <c r="E7085" s="19" t="s">
        <v>251</v>
      </c>
      <c r="F7085" s="19" t="s">
        <v>252</v>
      </c>
      <c r="G7085" s="19" t="s">
        <v>272</v>
      </c>
      <c r="H7085" s="19" t="n">
        <f aca="false">IF(OR(VLOOKUP(A7085,Personal!$A$6:$F$112,5,FALSE())&lt;&gt;"Sí",N7085="No aplica"),0,'Catàleg GRAE'!D108)</f>
        <v>1</v>
      </c>
      <c r="I7085" s="20"/>
      <c r="J7085" s="20"/>
      <c r="K7085" s="20"/>
      <c r="L7085" s="21"/>
      <c r="M7085" s="21"/>
      <c r="N7085" s="20"/>
      <c r="O7085" s="20"/>
      <c r="P7085" s="19" t="str">
        <f aca="false">IF(I7085="","",I7085-H7085)</f>
        <v/>
      </c>
      <c r="Q7085" s="19" t="str">
        <f aca="true">IF(B7085="","",IF(N7085="No aplica","No aplica",IF(I7085="","Pendent",IF(N7085="Per substituir","Substituir",IF(OR(N7085="No localitzat",N7085="No lliurat"),"Reposar",IF(I7085&lt;H7085,"Reposar",IF(I7085&gt;H7085,"Revisar excedent",IF(AND(G7085="Sí",M7085&lt;&gt;"",M7085&lt;TODAY()),"EPI caducat",IF(AND(G7085="Sí",M7085&lt;&gt;"",M7085&lt;=TODAY()+90),"EPI caduca ≤90 dies",IF(OR(N7085="Deteriorat usable",N7085="Revisió necessària"),"Revisar","OK"))))))))))</f>
      </c>
      <c r="R7085" s="20"/>
    </row>
    <row r="7086" customFormat="false" ht="15" hidden="false" customHeight="false" outlineLevel="0" collapsed="false">
      <c r="A7086" s="19" t="n">
        <v>65</v>
      </c>
      <c r="B7086" s="19" t="n">
        <f aca="false">IFERROR(VLOOKUP(A7086,Personal!$A$6:$F$112,2,FALSE()),"")</f>
        <v>0</v>
      </c>
      <c r="C7086" s="19" t="str">
        <f aca="false">IFERROR(VLOOKUP(A7086,Personal!$A$6:$F$112,3,FALSE()),"")</f>
        <v>Valls</v>
      </c>
      <c r="D7086" s="19" t="s">
        <v>125</v>
      </c>
      <c r="E7086" s="19" t="s">
        <v>253</v>
      </c>
      <c r="F7086" s="19" t="s">
        <v>254</v>
      </c>
      <c r="G7086" s="19" t="s">
        <v>272</v>
      </c>
      <c r="H7086" s="19" t="n">
        <f aca="false">IF(OR(VLOOKUP(A7086,Personal!$A$6:$F$112,5,FALSE())&lt;&gt;"Sí",N7086="No aplica"),0,'Catàleg GRAE'!D109)</f>
        <v>1</v>
      </c>
      <c r="I7086" s="20"/>
      <c r="J7086" s="20"/>
      <c r="K7086" s="20"/>
      <c r="L7086" s="21"/>
      <c r="M7086" s="21"/>
      <c r="N7086" s="20"/>
      <c r="O7086" s="20"/>
      <c r="P7086" s="19" t="str">
        <f aca="false">IF(I7086="","",I7086-H7086)</f>
        <v/>
      </c>
      <c r="Q7086" s="19" t="str">
        <f aca="true">IF(B7086="","",IF(N7086="No aplica","No aplica",IF(I7086="","Pendent",IF(N7086="Per substituir","Substituir",IF(OR(N7086="No localitzat",N7086="No lliurat"),"Reposar",IF(I7086&lt;H7086,"Reposar",IF(I7086&gt;H7086,"Revisar excedent",IF(AND(G7086="Sí",M7086&lt;&gt;"",M7086&lt;TODAY()),"EPI caducat",IF(AND(G7086="Sí",M7086&lt;&gt;"",M7086&lt;=TODAY()+90),"EPI caduca ≤90 dies",IF(OR(N7086="Deteriorat usable",N7086="Revisió necessària"),"Revisar","OK"))))))))))</f>
      </c>
      <c r="R7086" s="20"/>
    </row>
    <row r="7087" customFormat="false" ht="15" hidden="false" customHeight="false" outlineLevel="0" collapsed="false">
      <c r="A7087" s="19" t="n">
        <v>65</v>
      </c>
      <c r="B7087" s="19" t="n">
        <f aca="false">IFERROR(VLOOKUP(A7087,Personal!$A$6:$F$112,2,FALSE()),"")</f>
        <v>0</v>
      </c>
      <c r="C7087" s="19" t="str">
        <f aca="false">IFERROR(VLOOKUP(A7087,Personal!$A$6:$F$112,3,FALSE()),"")</f>
        <v>Valls</v>
      </c>
      <c r="D7087" s="19" t="s">
        <v>177</v>
      </c>
      <c r="E7087" s="19" t="s">
        <v>255</v>
      </c>
      <c r="F7087" s="19" t="s">
        <v>256</v>
      </c>
      <c r="G7087" s="19" t="s">
        <v>272</v>
      </c>
      <c r="H7087" s="19" t="n">
        <f aca="false">IF(OR(VLOOKUP(A7087,Personal!$A$6:$F$112,5,FALSE())&lt;&gt;"Sí",N7087="No aplica"),0,'Catàleg GRAE'!D110)</f>
        <v>1</v>
      </c>
      <c r="I7087" s="20"/>
      <c r="J7087" s="20"/>
      <c r="K7087" s="20"/>
      <c r="L7087" s="21"/>
      <c r="M7087" s="21"/>
      <c r="N7087" s="20"/>
      <c r="O7087" s="20"/>
      <c r="P7087" s="19" t="str">
        <f aca="false">IF(I7087="","",I7087-H7087)</f>
        <v/>
      </c>
      <c r="Q7087" s="19" t="str">
        <f aca="true">IF(B7087="","",IF(N7087="No aplica","No aplica",IF(I7087="","Pendent",IF(N7087="Per substituir","Substituir",IF(OR(N7087="No localitzat",N7087="No lliurat"),"Reposar",IF(I7087&lt;H7087,"Reposar",IF(I7087&gt;H7087,"Revisar excedent",IF(AND(G7087="Sí",M7087&lt;&gt;"",M7087&lt;TODAY()),"EPI caducat",IF(AND(G7087="Sí",M7087&lt;&gt;"",M7087&lt;=TODAY()+90),"EPI caduca ≤90 dies",IF(OR(N7087="Deteriorat usable",N7087="Revisió necessària"),"Revisar","OK"))))))))))</f>
      </c>
      <c r="R7087" s="20"/>
    </row>
    <row r="7088" customFormat="false" ht="15" hidden="false" customHeight="false" outlineLevel="0" collapsed="false">
      <c r="A7088" s="19" t="n">
        <v>65</v>
      </c>
      <c r="B7088" s="19" t="n">
        <f aca="false">IFERROR(VLOOKUP(A7088,Personal!$A$6:$F$112,2,FALSE()),"")</f>
        <v>0</v>
      </c>
      <c r="C7088" s="19" t="str">
        <f aca="false">IFERROR(VLOOKUP(A7088,Personal!$A$6:$F$112,3,FALSE()),"")</f>
        <v>Valls</v>
      </c>
      <c r="D7088" s="19" t="s">
        <v>142</v>
      </c>
      <c r="E7088" s="19" t="s">
        <v>257</v>
      </c>
      <c r="F7088" s="19" t="s">
        <v>258</v>
      </c>
      <c r="G7088" s="19" t="s">
        <v>291</v>
      </c>
      <c r="H7088" s="19" t="n">
        <f aca="false">IF(OR(VLOOKUP(A7088,Personal!$A$6:$F$112,5,FALSE())&lt;&gt;"Sí",N7088="No aplica"),0,'Catàleg GRAE'!D111)</f>
        <v>1</v>
      </c>
      <c r="I7088" s="20"/>
      <c r="J7088" s="20"/>
      <c r="K7088" s="20"/>
      <c r="L7088" s="21"/>
      <c r="M7088" s="21"/>
      <c r="N7088" s="20"/>
      <c r="O7088" s="20"/>
      <c r="P7088" s="19" t="str">
        <f aca="false">IF(I7088="","",I7088-H7088)</f>
        <v/>
      </c>
      <c r="Q7088" s="19" t="str">
        <f aca="true">IF(B7088="","",IF(N7088="No aplica","No aplica",IF(I7088="","Pendent",IF(N7088="Per substituir","Substituir",IF(OR(N7088="No localitzat",N7088="No lliurat"),"Reposar",IF(I7088&lt;H7088,"Reposar",IF(I7088&gt;H7088,"Revisar excedent",IF(AND(G7088="Sí",M7088&lt;&gt;"",M7088&lt;TODAY()),"EPI caducat",IF(AND(G7088="Sí",M7088&lt;&gt;"",M7088&lt;=TODAY()+90),"EPI caduca ≤90 dies",IF(OR(N7088="Deteriorat usable",N7088="Revisió necessària"),"Revisar","OK"))))))))))</f>
      </c>
      <c r="R7088" s="20"/>
    </row>
    <row r="7089" customFormat="false" ht="15" hidden="false" customHeight="false" outlineLevel="0" collapsed="false">
      <c r="A7089" s="19" t="n">
        <v>65</v>
      </c>
      <c r="B7089" s="19" t="n">
        <f aca="false">IFERROR(VLOOKUP(A7089,Personal!$A$6:$F$112,2,FALSE()),"")</f>
        <v>0</v>
      </c>
      <c r="C7089" s="19" t="str">
        <f aca="false">IFERROR(VLOOKUP(A7089,Personal!$A$6:$F$112,3,FALSE()),"")</f>
        <v>Valls</v>
      </c>
      <c r="D7089" s="19" t="s">
        <v>112</v>
      </c>
      <c r="E7089" s="19" t="s">
        <v>259</v>
      </c>
      <c r="F7089" s="19" t="s">
        <v>260</v>
      </c>
      <c r="G7089" s="19" t="s">
        <v>291</v>
      </c>
      <c r="H7089" s="19" t="n">
        <f aca="false">IF(OR(VLOOKUP(A7089,Personal!$A$6:$F$112,5,FALSE())&lt;&gt;"Sí",N7089="No aplica"),0,'Catàleg GRAE'!D112)</f>
        <v>1</v>
      </c>
      <c r="I7089" s="20"/>
      <c r="J7089" s="20"/>
      <c r="K7089" s="20"/>
      <c r="L7089" s="21"/>
      <c r="M7089" s="21"/>
      <c r="N7089" s="20"/>
      <c r="O7089" s="20"/>
      <c r="P7089" s="19" t="str">
        <f aca="false">IF(I7089="","",I7089-H7089)</f>
        <v/>
      </c>
      <c r="Q7089" s="19" t="str">
        <f aca="true">IF(B7089="","",IF(N7089="No aplica","No aplica",IF(I7089="","Pendent",IF(N7089="Per substituir","Substituir",IF(OR(N7089="No localitzat",N7089="No lliurat"),"Reposar",IF(I7089&lt;H7089,"Reposar",IF(I7089&gt;H7089,"Revisar excedent",IF(AND(G7089="Sí",M7089&lt;&gt;"",M7089&lt;TODAY()),"EPI caducat",IF(AND(G7089="Sí",M7089&lt;&gt;"",M7089&lt;=TODAY()+90),"EPI caduca ≤90 dies",IF(OR(N7089="Deteriorat usable",N7089="Revisió necessària"),"Revisar","OK"))))))))))</f>
      </c>
      <c r="R7089" s="20"/>
    </row>
    <row r="7090" customFormat="false" ht="15" hidden="false" customHeight="false" outlineLevel="0" collapsed="false">
      <c r="A7090" s="19" t="n">
        <v>65</v>
      </c>
      <c r="B7090" s="19" t="n">
        <f aca="false">IFERROR(VLOOKUP(A7090,Personal!$A$6:$F$112,2,FALSE()),"")</f>
        <v>0</v>
      </c>
      <c r="C7090" s="19" t="str">
        <f aca="false">IFERROR(VLOOKUP(A7090,Personal!$A$6:$F$112,3,FALSE()),"")</f>
        <v>Valls</v>
      </c>
      <c r="D7090" s="19" t="s">
        <v>261</v>
      </c>
      <c r="E7090" s="19" t="s">
        <v>262</v>
      </c>
      <c r="F7090" s="19" t="s">
        <v>263</v>
      </c>
      <c r="G7090" s="19" t="s">
        <v>291</v>
      </c>
      <c r="H7090" s="19" t="n">
        <f aca="false">IF(OR(VLOOKUP(A7090,Personal!$A$6:$F$112,5,FALSE())&lt;&gt;"Sí",N7090="No aplica"),0,'Catàleg GRAE'!D113)</f>
        <v>1</v>
      </c>
      <c r="I7090" s="20"/>
      <c r="J7090" s="20"/>
      <c r="K7090" s="20"/>
      <c r="L7090" s="21"/>
      <c r="M7090" s="21"/>
      <c r="N7090" s="20"/>
      <c r="O7090" s="20"/>
      <c r="P7090" s="19" t="str">
        <f aca="false">IF(I7090="","",I7090-H7090)</f>
        <v/>
      </c>
      <c r="Q7090" s="19" t="str">
        <f aca="true">IF(B7090="","",IF(N7090="No aplica","No aplica",IF(I7090="","Pendent",IF(N7090="Per substituir","Substituir",IF(OR(N7090="No localitzat",N7090="No lliurat"),"Reposar",IF(I7090&lt;H7090,"Reposar",IF(I7090&gt;H7090,"Revisar excedent",IF(AND(G7090="Sí",M7090&lt;&gt;"",M7090&lt;TODAY()),"EPI caducat",IF(AND(G7090="Sí",M7090&lt;&gt;"",M7090&lt;=TODAY()+90),"EPI caduca ≤90 dies",IF(OR(N7090="Deteriorat usable",N7090="Revisió necessària"),"Revisar","OK"))))))))))</f>
      </c>
      <c r="R7090" s="20"/>
    </row>
    <row r="7091" customFormat="false" ht="15" hidden="false" customHeight="false" outlineLevel="0" collapsed="false">
      <c r="A7091" s="19" t="n">
        <v>66</v>
      </c>
      <c r="B7091" s="19" t="n">
        <f aca="false">IFERROR(VLOOKUP(A7091,Personal!$A$6:$F$112,2,FALSE()),"")</f>
        <v>0</v>
      </c>
      <c r="C7091" s="19" t="str">
        <f aca="false">IFERROR(VLOOKUP(A7091,Personal!$A$6:$F$112,3,FALSE()),"")</f>
        <v>Valls</v>
      </c>
      <c r="D7091" s="19" t="s">
        <v>26</v>
      </c>
      <c r="E7091" s="19" t="s">
        <v>27</v>
      </c>
      <c r="F7091" s="19" t="s">
        <v>28</v>
      </c>
      <c r="G7091" s="19" t="s">
        <v>291</v>
      </c>
      <c r="H7091" s="19" t="n">
        <f aca="false">IF(OR(VLOOKUP(A7091,Personal!$A$6:$F$112,5,FALSE())&lt;&gt;"Sí",N7091="No aplica"),0,'Catàleg GRAE'!D5)</f>
        <v>1</v>
      </c>
      <c r="I7091" s="20"/>
      <c r="J7091" s="20"/>
      <c r="K7091" s="20"/>
      <c r="L7091" s="21"/>
      <c r="M7091" s="21"/>
      <c r="N7091" s="20"/>
      <c r="O7091" s="20"/>
      <c r="P7091" s="19" t="str">
        <f aca="false">IF(I7091="","",I7091-H7091)</f>
        <v/>
      </c>
      <c r="Q7091" s="19" t="str">
        <f aca="true">IF(B7091="","",IF(N7091="No aplica","No aplica",IF(I7091="","Pendent",IF(N7091="Per substituir","Substituir",IF(OR(N7091="No localitzat",N7091="No lliurat"),"Reposar",IF(I7091&lt;H7091,"Reposar",IF(I7091&gt;H7091,"Revisar excedent",IF(AND(G7091="Sí",M7091&lt;&gt;"",M7091&lt;TODAY()),"EPI caducat",IF(AND(G7091="Sí",M7091&lt;&gt;"",M7091&lt;=TODAY()+90),"EPI caduca ≤90 dies",IF(OR(N7091="Deteriorat usable",N7091="Revisió necessària"),"Revisar","OK"))))))))))</f>
      </c>
      <c r="R7091" s="20"/>
    </row>
    <row r="7092" customFormat="false" ht="15" hidden="false" customHeight="false" outlineLevel="0" collapsed="false">
      <c r="A7092" s="19" t="n">
        <v>66</v>
      </c>
      <c r="B7092" s="19" t="n">
        <f aca="false">IFERROR(VLOOKUP(A7092,Personal!$A$6:$F$112,2,FALSE()),"")</f>
        <v>0</v>
      </c>
      <c r="C7092" s="19" t="str">
        <f aca="false">IFERROR(VLOOKUP(A7092,Personal!$A$6:$F$112,3,FALSE()),"")</f>
        <v>Valls</v>
      </c>
      <c r="D7092" s="19" t="s">
        <v>26</v>
      </c>
      <c r="E7092" s="19" t="s">
        <v>27</v>
      </c>
      <c r="F7092" s="19" t="s">
        <v>30</v>
      </c>
      <c r="G7092" s="19" t="s">
        <v>291</v>
      </c>
      <c r="H7092" s="19" t="n">
        <f aca="false">IF(OR(VLOOKUP(A7092,Personal!$A$6:$F$112,5,FALSE())&lt;&gt;"Sí",N7092="No aplica"),0,'Catàleg GRAE'!D6)</f>
        <v>1</v>
      </c>
      <c r="I7092" s="20"/>
      <c r="J7092" s="20"/>
      <c r="K7092" s="20"/>
      <c r="L7092" s="21"/>
      <c r="M7092" s="21"/>
      <c r="N7092" s="20"/>
      <c r="O7092" s="20"/>
      <c r="P7092" s="19" t="str">
        <f aca="false">IF(I7092="","",I7092-H7092)</f>
        <v/>
      </c>
      <c r="Q7092" s="19" t="str">
        <f aca="true">IF(B7092="","",IF(N7092="No aplica","No aplica",IF(I7092="","Pendent",IF(N7092="Per substituir","Substituir",IF(OR(N7092="No localitzat",N7092="No lliurat"),"Reposar",IF(I7092&lt;H7092,"Reposar",IF(I7092&gt;H7092,"Revisar excedent",IF(AND(G7092="Sí",M7092&lt;&gt;"",M7092&lt;TODAY()),"EPI caducat",IF(AND(G7092="Sí",M7092&lt;&gt;"",M7092&lt;=TODAY()+90),"EPI caduca ≤90 dies",IF(OR(N7092="Deteriorat usable",N7092="Revisió necessària"),"Revisar","OK"))))))))))</f>
      </c>
      <c r="R7092" s="20"/>
    </row>
    <row r="7093" customFormat="false" ht="15" hidden="false" customHeight="false" outlineLevel="0" collapsed="false">
      <c r="A7093" s="19" t="n">
        <v>66</v>
      </c>
      <c r="B7093" s="19" t="n">
        <f aca="false">IFERROR(VLOOKUP(A7093,Personal!$A$6:$F$112,2,FALSE()),"")</f>
        <v>0</v>
      </c>
      <c r="C7093" s="19" t="str">
        <f aca="false">IFERROR(VLOOKUP(A7093,Personal!$A$6:$F$112,3,FALSE()),"")</f>
        <v>Valls</v>
      </c>
      <c r="D7093" s="19" t="s">
        <v>26</v>
      </c>
      <c r="E7093" s="19" t="s">
        <v>31</v>
      </c>
      <c r="F7093" s="19" t="s">
        <v>32</v>
      </c>
      <c r="G7093" s="19" t="s">
        <v>272</v>
      </c>
      <c r="H7093" s="19" t="n">
        <f aca="false">IF(OR(VLOOKUP(A7093,Personal!$A$6:$F$112,5,FALSE())&lt;&gt;"Sí",N7093="No aplica"),0,'Catàleg GRAE'!D7)</f>
        <v>1</v>
      </c>
      <c r="I7093" s="20"/>
      <c r="J7093" s="20"/>
      <c r="K7093" s="20"/>
      <c r="L7093" s="21"/>
      <c r="M7093" s="21"/>
      <c r="N7093" s="20"/>
      <c r="O7093" s="20"/>
      <c r="P7093" s="19" t="str">
        <f aca="false">IF(I7093="","",I7093-H7093)</f>
        <v/>
      </c>
      <c r="Q7093" s="19" t="str">
        <f aca="true">IF(B7093="","",IF(N7093="No aplica","No aplica",IF(I7093="","Pendent",IF(N7093="Per substituir","Substituir",IF(OR(N7093="No localitzat",N7093="No lliurat"),"Reposar",IF(I7093&lt;H7093,"Reposar",IF(I7093&gt;H7093,"Revisar excedent",IF(AND(G7093="Sí",M7093&lt;&gt;"",M7093&lt;TODAY()),"EPI caducat",IF(AND(G7093="Sí",M7093&lt;&gt;"",M7093&lt;=TODAY()+90),"EPI caduca ≤90 dies",IF(OR(N7093="Deteriorat usable",N7093="Revisió necessària"),"Revisar","OK"))))))))))</f>
      </c>
      <c r="R7093" s="20"/>
    </row>
    <row r="7094" customFormat="false" ht="15" hidden="false" customHeight="false" outlineLevel="0" collapsed="false">
      <c r="A7094" s="19" t="n">
        <v>66</v>
      </c>
      <c r="B7094" s="19" t="n">
        <f aca="false">IFERROR(VLOOKUP(A7094,Personal!$A$6:$F$112,2,FALSE()),"")</f>
        <v>0</v>
      </c>
      <c r="C7094" s="19" t="str">
        <f aca="false">IFERROR(VLOOKUP(A7094,Personal!$A$6:$F$112,3,FALSE()),"")</f>
        <v>Valls</v>
      </c>
      <c r="D7094" s="19" t="s">
        <v>26</v>
      </c>
      <c r="E7094" s="19" t="s">
        <v>33</v>
      </c>
      <c r="F7094" s="19" t="s">
        <v>34</v>
      </c>
      <c r="G7094" s="19" t="s">
        <v>291</v>
      </c>
      <c r="H7094" s="19" t="n">
        <f aca="false">IF(OR(VLOOKUP(A7094,Personal!$A$6:$F$112,5,FALSE())&lt;&gt;"Sí",N7094="No aplica"),0,'Catàleg GRAE'!D8)</f>
        <v>2</v>
      </c>
      <c r="I7094" s="20"/>
      <c r="J7094" s="20"/>
      <c r="K7094" s="20"/>
      <c r="L7094" s="21"/>
      <c r="M7094" s="21"/>
      <c r="N7094" s="20"/>
      <c r="O7094" s="20"/>
      <c r="P7094" s="19" t="str">
        <f aca="false">IF(I7094="","",I7094-H7094)</f>
        <v/>
      </c>
      <c r="Q7094" s="19" t="str">
        <f aca="true">IF(B7094="","",IF(N7094="No aplica","No aplica",IF(I7094="","Pendent",IF(N7094="Per substituir","Substituir",IF(OR(N7094="No localitzat",N7094="No lliurat"),"Reposar",IF(I7094&lt;H7094,"Reposar",IF(I7094&gt;H7094,"Revisar excedent",IF(AND(G7094="Sí",M7094&lt;&gt;"",M7094&lt;TODAY()),"EPI caducat",IF(AND(G7094="Sí",M7094&lt;&gt;"",M7094&lt;=TODAY()+90),"EPI caduca ≤90 dies",IF(OR(N7094="Deteriorat usable",N7094="Revisió necessària"),"Revisar","OK"))))))))))</f>
      </c>
      <c r="R7094" s="20"/>
    </row>
    <row r="7095" customFormat="false" ht="15" hidden="false" customHeight="false" outlineLevel="0" collapsed="false">
      <c r="A7095" s="19" t="n">
        <v>66</v>
      </c>
      <c r="B7095" s="19" t="n">
        <f aca="false">IFERROR(VLOOKUP(A7095,Personal!$A$6:$F$112,2,FALSE()),"")</f>
        <v>0</v>
      </c>
      <c r="C7095" s="19" t="str">
        <f aca="false">IFERROR(VLOOKUP(A7095,Personal!$A$6:$F$112,3,FALSE()),"")</f>
        <v>Valls</v>
      </c>
      <c r="D7095" s="19" t="s">
        <v>26</v>
      </c>
      <c r="E7095" s="19" t="s">
        <v>35</v>
      </c>
      <c r="F7095" s="19" t="s">
        <v>36</v>
      </c>
      <c r="G7095" s="19" t="s">
        <v>291</v>
      </c>
      <c r="H7095" s="19" t="n">
        <f aca="false">IF(OR(VLOOKUP(A7095,Personal!$A$6:$F$112,5,FALSE())&lt;&gt;"Sí",N7095="No aplica"),0,'Catàleg GRAE'!D9)</f>
        <v>1</v>
      </c>
      <c r="I7095" s="20"/>
      <c r="J7095" s="20"/>
      <c r="K7095" s="20"/>
      <c r="L7095" s="21"/>
      <c r="M7095" s="21"/>
      <c r="N7095" s="20"/>
      <c r="O7095" s="20"/>
      <c r="P7095" s="19" t="str">
        <f aca="false">IF(I7095="","",I7095-H7095)</f>
        <v/>
      </c>
      <c r="Q7095" s="19" t="str">
        <f aca="true">IF(B7095="","",IF(N7095="No aplica","No aplica",IF(I7095="","Pendent",IF(N7095="Per substituir","Substituir",IF(OR(N7095="No localitzat",N7095="No lliurat"),"Reposar",IF(I7095&lt;H7095,"Reposar",IF(I7095&gt;H7095,"Revisar excedent",IF(AND(G7095="Sí",M7095&lt;&gt;"",M7095&lt;TODAY()),"EPI caducat",IF(AND(G7095="Sí",M7095&lt;&gt;"",M7095&lt;=TODAY()+90),"EPI caduca ≤90 dies",IF(OR(N7095="Deteriorat usable",N7095="Revisió necessària"),"Revisar","OK"))))))))))</f>
      </c>
      <c r="R7095" s="20"/>
    </row>
    <row r="7096" customFormat="false" ht="15" hidden="false" customHeight="false" outlineLevel="0" collapsed="false">
      <c r="A7096" s="19" t="n">
        <v>66</v>
      </c>
      <c r="B7096" s="19" t="n">
        <f aca="false">IFERROR(VLOOKUP(A7096,Personal!$A$6:$F$112,2,FALSE()),"")</f>
        <v>0</v>
      </c>
      <c r="C7096" s="19" t="str">
        <f aca="false">IFERROR(VLOOKUP(A7096,Personal!$A$6:$F$112,3,FALSE()),"")</f>
        <v>Valls</v>
      </c>
      <c r="D7096" s="19" t="s">
        <v>37</v>
      </c>
      <c r="E7096" s="19" t="s">
        <v>38</v>
      </c>
      <c r="F7096" s="19" t="s">
        <v>39</v>
      </c>
      <c r="G7096" s="19" t="s">
        <v>291</v>
      </c>
      <c r="H7096" s="19" t="n">
        <f aca="false">IF(OR(VLOOKUP(A7096,Personal!$A$6:$F$112,5,FALSE())&lt;&gt;"Sí",N7096="No aplica"),0,'Catàleg GRAE'!D10)</f>
        <v>1</v>
      </c>
      <c r="I7096" s="20"/>
      <c r="J7096" s="20"/>
      <c r="K7096" s="20"/>
      <c r="L7096" s="21"/>
      <c r="M7096" s="21"/>
      <c r="N7096" s="20"/>
      <c r="O7096" s="20"/>
      <c r="P7096" s="19" t="str">
        <f aca="false">IF(I7096="","",I7096-H7096)</f>
        <v/>
      </c>
      <c r="Q7096" s="19" t="str">
        <f aca="true">IF(B7096="","",IF(N7096="No aplica","No aplica",IF(I7096="","Pendent",IF(N7096="Per substituir","Substituir",IF(OR(N7096="No localitzat",N7096="No lliurat"),"Reposar",IF(I7096&lt;H7096,"Reposar",IF(I7096&gt;H7096,"Revisar excedent",IF(AND(G7096="Sí",M7096&lt;&gt;"",M7096&lt;TODAY()),"EPI caducat",IF(AND(G7096="Sí",M7096&lt;&gt;"",M7096&lt;=TODAY()+90),"EPI caduca ≤90 dies",IF(OR(N7096="Deteriorat usable",N7096="Revisió necessària"),"Revisar","OK"))))))))))</f>
      </c>
      <c r="R7096" s="20"/>
    </row>
    <row r="7097" customFormat="false" ht="15" hidden="false" customHeight="false" outlineLevel="0" collapsed="false">
      <c r="A7097" s="19" t="n">
        <v>66</v>
      </c>
      <c r="B7097" s="19" t="n">
        <f aca="false">IFERROR(VLOOKUP(A7097,Personal!$A$6:$F$112,2,FALSE()),"")</f>
        <v>0</v>
      </c>
      <c r="C7097" s="19" t="str">
        <f aca="false">IFERROR(VLOOKUP(A7097,Personal!$A$6:$F$112,3,FALSE()),"")</f>
        <v>Valls</v>
      </c>
      <c r="D7097" s="19" t="s">
        <v>40</v>
      </c>
      <c r="E7097" s="19" t="s">
        <v>41</v>
      </c>
      <c r="F7097" s="19" t="s">
        <v>42</v>
      </c>
      <c r="G7097" s="19" t="s">
        <v>272</v>
      </c>
      <c r="H7097" s="19" t="n">
        <f aca="false">IF(OR(VLOOKUP(A7097,Personal!$A$6:$F$112,5,FALSE())&lt;&gt;"Sí",N7097="No aplica"),0,'Catàleg GRAE'!D11)</f>
        <v>1</v>
      </c>
      <c r="I7097" s="20"/>
      <c r="J7097" s="20"/>
      <c r="K7097" s="20"/>
      <c r="L7097" s="21"/>
      <c r="M7097" s="21"/>
      <c r="N7097" s="20"/>
      <c r="O7097" s="20"/>
      <c r="P7097" s="19" t="str">
        <f aca="false">IF(I7097="","",I7097-H7097)</f>
        <v/>
      </c>
      <c r="Q7097" s="19" t="str">
        <f aca="true">IF(B7097="","",IF(N7097="No aplica","No aplica",IF(I7097="","Pendent",IF(N7097="Per substituir","Substituir",IF(OR(N7097="No localitzat",N7097="No lliurat"),"Reposar",IF(I7097&lt;H7097,"Reposar",IF(I7097&gt;H7097,"Revisar excedent",IF(AND(G7097="Sí",M7097&lt;&gt;"",M7097&lt;TODAY()),"EPI caducat",IF(AND(G7097="Sí",M7097&lt;&gt;"",M7097&lt;=TODAY()+90),"EPI caduca ≤90 dies",IF(OR(N7097="Deteriorat usable",N7097="Revisió necessària"),"Revisar","OK"))))))))))</f>
      </c>
      <c r="R7097" s="20"/>
    </row>
    <row r="7098" customFormat="false" ht="15" hidden="false" customHeight="false" outlineLevel="0" collapsed="false">
      <c r="A7098" s="19" t="n">
        <v>66</v>
      </c>
      <c r="B7098" s="19" t="n">
        <f aca="false">IFERROR(VLOOKUP(A7098,Personal!$A$6:$F$112,2,FALSE()),"")</f>
        <v>0</v>
      </c>
      <c r="C7098" s="19" t="str">
        <f aca="false">IFERROR(VLOOKUP(A7098,Personal!$A$6:$F$112,3,FALSE()),"")</f>
        <v>Valls</v>
      </c>
      <c r="D7098" s="19" t="s">
        <v>40</v>
      </c>
      <c r="E7098" s="19" t="s">
        <v>43</v>
      </c>
      <c r="F7098" s="19" t="s">
        <v>44</v>
      </c>
      <c r="G7098" s="19" t="s">
        <v>272</v>
      </c>
      <c r="H7098" s="19" t="n">
        <f aca="false">IF(OR(VLOOKUP(A7098,Personal!$A$6:$F$112,5,FALSE())&lt;&gt;"Sí",N7098="No aplica"),0,'Catàleg GRAE'!D12)</f>
        <v>1</v>
      </c>
      <c r="I7098" s="20"/>
      <c r="J7098" s="20"/>
      <c r="K7098" s="20"/>
      <c r="L7098" s="21"/>
      <c r="M7098" s="21"/>
      <c r="N7098" s="20"/>
      <c r="O7098" s="20"/>
      <c r="P7098" s="19" t="str">
        <f aca="false">IF(I7098="","",I7098-H7098)</f>
        <v/>
      </c>
      <c r="Q7098" s="19" t="str">
        <f aca="true">IF(B7098="","",IF(N7098="No aplica","No aplica",IF(I7098="","Pendent",IF(N7098="Per substituir","Substituir",IF(OR(N7098="No localitzat",N7098="No lliurat"),"Reposar",IF(I7098&lt;H7098,"Reposar",IF(I7098&gt;H7098,"Revisar excedent",IF(AND(G7098="Sí",M7098&lt;&gt;"",M7098&lt;TODAY()),"EPI caducat",IF(AND(G7098="Sí",M7098&lt;&gt;"",M7098&lt;=TODAY()+90),"EPI caduca ≤90 dies",IF(OR(N7098="Deteriorat usable",N7098="Revisió necessària"),"Revisar","OK"))))))))))</f>
      </c>
      <c r="R7098" s="20"/>
    </row>
    <row r="7099" customFormat="false" ht="15" hidden="false" customHeight="false" outlineLevel="0" collapsed="false">
      <c r="A7099" s="19" t="n">
        <v>66</v>
      </c>
      <c r="B7099" s="19" t="n">
        <f aca="false">IFERROR(VLOOKUP(A7099,Personal!$A$6:$F$112,2,FALSE()),"")</f>
        <v>0</v>
      </c>
      <c r="C7099" s="19" t="str">
        <f aca="false">IFERROR(VLOOKUP(A7099,Personal!$A$6:$F$112,3,FALSE()),"")</f>
        <v>Valls</v>
      </c>
      <c r="D7099" s="19" t="s">
        <v>45</v>
      </c>
      <c r="E7099" s="19" t="s">
        <v>46</v>
      </c>
      <c r="F7099" s="19" t="s">
        <v>47</v>
      </c>
      <c r="G7099" s="19" t="s">
        <v>291</v>
      </c>
      <c r="H7099" s="19" t="n">
        <f aca="false">IF(OR(VLOOKUP(A7099,Personal!$A$6:$F$112,5,FALSE())&lt;&gt;"Sí",N7099="No aplica"),0,'Catàleg GRAE'!D13)</f>
        <v>1</v>
      </c>
      <c r="I7099" s="20"/>
      <c r="J7099" s="20"/>
      <c r="K7099" s="20"/>
      <c r="L7099" s="21"/>
      <c r="M7099" s="21"/>
      <c r="N7099" s="20"/>
      <c r="O7099" s="20"/>
      <c r="P7099" s="19" t="str">
        <f aca="false">IF(I7099="","",I7099-H7099)</f>
        <v/>
      </c>
      <c r="Q7099" s="19" t="str">
        <f aca="true">IF(B7099="","",IF(N7099="No aplica","No aplica",IF(I7099="","Pendent",IF(N7099="Per substituir","Substituir",IF(OR(N7099="No localitzat",N7099="No lliurat"),"Reposar",IF(I7099&lt;H7099,"Reposar",IF(I7099&gt;H7099,"Revisar excedent",IF(AND(G7099="Sí",M7099&lt;&gt;"",M7099&lt;TODAY()),"EPI caducat",IF(AND(G7099="Sí",M7099&lt;&gt;"",M7099&lt;=TODAY()+90),"EPI caduca ≤90 dies",IF(OR(N7099="Deteriorat usable",N7099="Revisió necessària"),"Revisar","OK"))))))))))</f>
      </c>
      <c r="R7099" s="20"/>
    </row>
    <row r="7100" customFormat="false" ht="15" hidden="false" customHeight="false" outlineLevel="0" collapsed="false">
      <c r="A7100" s="19" t="n">
        <v>66</v>
      </c>
      <c r="B7100" s="19" t="n">
        <f aca="false">IFERROR(VLOOKUP(A7100,Personal!$A$6:$F$112,2,FALSE()),"")</f>
        <v>0</v>
      </c>
      <c r="C7100" s="19" t="str">
        <f aca="false">IFERROR(VLOOKUP(A7100,Personal!$A$6:$F$112,3,FALSE()),"")</f>
        <v>Valls</v>
      </c>
      <c r="D7100" s="19" t="s">
        <v>45</v>
      </c>
      <c r="E7100" s="19" t="s">
        <v>48</v>
      </c>
      <c r="F7100" s="19" t="s">
        <v>49</v>
      </c>
      <c r="G7100" s="19" t="s">
        <v>291</v>
      </c>
      <c r="H7100" s="19" t="n">
        <f aca="false">IF(OR(VLOOKUP(A7100,Personal!$A$6:$F$112,5,FALSE())&lt;&gt;"Sí",N7100="No aplica"),0,'Catàleg GRAE'!D14)</f>
        <v>1</v>
      </c>
      <c r="I7100" s="20"/>
      <c r="J7100" s="20"/>
      <c r="K7100" s="20"/>
      <c r="L7100" s="21"/>
      <c r="M7100" s="21"/>
      <c r="N7100" s="20"/>
      <c r="O7100" s="20"/>
      <c r="P7100" s="19" t="str">
        <f aca="false">IF(I7100="","",I7100-H7100)</f>
        <v/>
      </c>
      <c r="Q7100" s="19" t="str">
        <f aca="true">IF(B7100="","",IF(N7100="No aplica","No aplica",IF(I7100="","Pendent",IF(N7100="Per substituir","Substituir",IF(OR(N7100="No localitzat",N7100="No lliurat"),"Reposar",IF(I7100&lt;H7100,"Reposar",IF(I7100&gt;H7100,"Revisar excedent",IF(AND(G7100="Sí",M7100&lt;&gt;"",M7100&lt;TODAY()),"EPI caducat",IF(AND(G7100="Sí",M7100&lt;&gt;"",M7100&lt;=TODAY()+90),"EPI caduca ≤90 dies",IF(OR(N7100="Deteriorat usable",N7100="Revisió necessària"),"Revisar","OK"))))))))))</f>
      </c>
      <c r="R7100" s="20"/>
    </row>
    <row r="7101" customFormat="false" ht="15" hidden="false" customHeight="false" outlineLevel="0" collapsed="false">
      <c r="A7101" s="19" t="n">
        <v>66</v>
      </c>
      <c r="B7101" s="19" t="n">
        <f aca="false">IFERROR(VLOOKUP(A7101,Personal!$A$6:$F$112,2,FALSE()),"")</f>
        <v>0</v>
      </c>
      <c r="C7101" s="19" t="str">
        <f aca="false">IFERROR(VLOOKUP(A7101,Personal!$A$6:$F$112,3,FALSE()),"")</f>
        <v>Valls</v>
      </c>
      <c r="D7101" s="19" t="s">
        <v>45</v>
      </c>
      <c r="E7101" s="19" t="s">
        <v>50</v>
      </c>
      <c r="F7101" s="19" t="s">
        <v>51</v>
      </c>
      <c r="G7101" s="19" t="s">
        <v>291</v>
      </c>
      <c r="H7101" s="19" t="n">
        <f aca="false">IF(OR(VLOOKUP(A7101,Personal!$A$6:$F$112,5,FALSE())&lt;&gt;"Sí",N7101="No aplica"),0,'Catàleg GRAE'!D15)</f>
        <v>1</v>
      </c>
      <c r="I7101" s="20"/>
      <c r="J7101" s="20"/>
      <c r="K7101" s="20"/>
      <c r="L7101" s="21"/>
      <c r="M7101" s="21"/>
      <c r="N7101" s="20"/>
      <c r="O7101" s="20"/>
      <c r="P7101" s="19" t="str">
        <f aca="false">IF(I7101="","",I7101-H7101)</f>
        <v/>
      </c>
      <c r="Q7101" s="19" t="str">
        <f aca="true">IF(B7101="","",IF(N7101="No aplica","No aplica",IF(I7101="","Pendent",IF(N7101="Per substituir","Substituir",IF(OR(N7101="No localitzat",N7101="No lliurat"),"Reposar",IF(I7101&lt;H7101,"Reposar",IF(I7101&gt;H7101,"Revisar excedent",IF(AND(G7101="Sí",M7101&lt;&gt;"",M7101&lt;TODAY()),"EPI caducat",IF(AND(G7101="Sí",M7101&lt;&gt;"",M7101&lt;=TODAY()+90),"EPI caduca ≤90 dies",IF(OR(N7101="Deteriorat usable",N7101="Revisió necessària"),"Revisar","OK"))))))))))</f>
      </c>
      <c r="R7101" s="20"/>
    </row>
    <row r="7102" customFormat="false" ht="15" hidden="false" customHeight="false" outlineLevel="0" collapsed="false">
      <c r="A7102" s="19" t="n">
        <v>66</v>
      </c>
      <c r="B7102" s="19" t="n">
        <f aca="false">IFERROR(VLOOKUP(A7102,Personal!$A$6:$F$112,2,FALSE()),"")</f>
        <v>0</v>
      </c>
      <c r="C7102" s="19" t="str">
        <f aca="false">IFERROR(VLOOKUP(A7102,Personal!$A$6:$F$112,3,FALSE()),"")</f>
        <v>Valls</v>
      </c>
      <c r="D7102" s="19" t="s">
        <v>45</v>
      </c>
      <c r="E7102" s="19" t="s">
        <v>52</v>
      </c>
      <c r="F7102" s="19" t="s">
        <v>53</v>
      </c>
      <c r="G7102" s="19" t="s">
        <v>291</v>
      </c>
      <c r="H7102" s="19" t="n">
        <f aca="false">IF(OR(VLOOKUP(A7102,Personal!$A$6:$F$112,5,FALSE())&lt;&gt;"Sí",N7102="No aplica"),0,'Catàleg GRAE'!D16)</f>
        <v>1</v>
      </c>
      <c r="I7102" s="20"/>
      <c r="J7102" s="20"/>
      <c r="K7102" s="20"/>
      <c r="L7102" s="21"/>
      <c r="M7102" s="21"/>
      <c r="N7102" s="20"/>
      <c r="O7102" s="20"/>
      <c r="P7102" s="19" t="str">
        <f aca="false">IF(I7102="","",I7102-H7102)</f>
        <v/>
      </c>
      <c r="Q7102" s="19" t="str">
        <f aca="true">IF(B7102="","",IF(N7102="No aplica","No aplica",IF(I7102="","Pendent",IF(N7102="Per substituir","Substituir",IF(OR(N7102="No localitzat",N7102="No lliurat"),"Reposar",IF(I7102&lt;H7102,"Reposar",IF(I7102&gt;H7102,"Revisar excedent",IF(AND(G7102="Sí",M7102&lt;&gt;"",M7102&lt;TODAY()),"EPI caducat",IF(AND(G7102="Sí",M7102&lt;&gt;"",M7102&lt;=TODAY()+90),"EPI caduca ≤90 dies",IF(OR(N7102="Deteriorat usable",N7102="Revisió necessària"),"Revisar","OK"))))))))))</f>
      </c>
      <c r="R7102" s="20"/>
    </row>
    <row r="7103" customFormat="false" ht="15" hidden="false" customHeight="false" outlineLevel="0" collapsed="false">
      <c r="A7103" s="19" t="n">
        <v>66</v>
      </c>
      <c r="B7103" s="19" t="n">
        <f aca="false">IFERROR(VLOOKUP(A7103,Personal!$A$6:$F$112,2,FALSE()),"")</f>
        <v>0</v>
      </c>
      <c r="C7103" s="19" t="str">
        <f aca="false">IFERROR(VLOOKUP(A7103,Personal!$A$6:$F$112,3,FALSE()),"")</f>
        <v>Valls</v>
      </c>
      <c r="D7103" s="19" t="s">
        <v>45</v>
      </c>
      <c r="E7103" s="19" t="s">
        <v>54</v>
      </c>
      <c r="F7103" s="19" t="s">
        <v>55</v>
      </c>
      <c r="G7103" s="19" t="s">
        <v>291</v>
      </c>
      <c r="H7103" s="19" t="n">
        <f aca="false">IF(OR(VLOOKUP(A7103,Personal!$A$6:$F$112,5,FALSE())&lt;&gt;"Sí",N7103="No aplica"),0,'Catàleg GRAE'!D17)</f>
        <v>1</v>
      </c>
      <c r="I7103" s="20"/>
      <c r="J7103" s="20"/>
      <c r="K7103" s="20"/>
      <c r="L7103" s="21"/>
      <c r="M7103" s="21"/>
      <c r="N7103" s="20"/>
      <c r="O7103" s="20"/>
      <c r="P7103" s="19" t="str">
        <f aca="false">IF(I7103="","",I7103-H7103)</f>
        <v/>
      </c>
      <c r="Q7103" s="19" t="str">
        <f aca="true">IF(B7103="","",IF(N7103="No aplica","No aplica",IF(I7103="","Pendent",IF(N7103="Per substituir","Substituir",IF(OR(N7103="No localitzat",N7103="No lliurat"),"Reposar",IF(I7103&lt;H7103,"Reposar",IF(I7103&gt;H7103,"Revisar excedent",IF(AND(G7103="Sí",M7103&lt;&gt;"",M7103&lt;TODAY()),"EPI caducat",IF(AND(G7103="Sí",M7103&lt;&gt;"",M7103&lt;=TODAY()+90),"EPI caduca ≤90 dies",IF(OR(N7103="Deteriorat usable",N7103="Revisió necessària"),"Revisar","OK"))))))))))</f>
      </c>
      <c r="R7103" s="20"/>
    </row>
    <row r="7104" customFormat="false" ht="15" hidden="false" customHeight="false" outlineLevel="0" collapsed="false">
      <c r="A7104" s="19" t="n">
        <v>66</v>
      </c>
      <c r="B7104" s="19" t="n">
        <f aca="false">IFERROR(VLOOKUP(A7104,Personal!$A$6:$F$112,2,FALSE()),"")</f>
        <v>0</v>
      </c>
      <c r="C7104" s="19" t="str">
        <f aca="false">IFERROR(VLOOKUP(A7104,Personal!$A$6:$F$112,3,FALSE()),"")</f>
        <v>Valls</v>
      </c>
      <c r="D7104" s="19" t="s">
        <v>56</v>
      </c>
      <c r="E7104" s="19" t="s">
        <v>57</v>
      </c>
      <c r="F7104" s="19" t="s">
        <v>58</v>
      </c>
      <c r="G7104" s="19" t="s">
        <v>291</v>
      </c>
      <c r="H7104" s="19" t="n">
        <f aca="false">IF(OR(VLOOKUP(A7104,Personal!$A$6:$F$112,5,FALSE())&lt;&gt;"Sí",N7104="No aplica"),0,'Catàleg GRAE'!D18)</f>
        <v>1</v>
      </c>
      <c r="I7104" s="20"/>
      <c r="J7104" s="20"/>
      <c r="K7104" s="20"/>
      <c r="L7104" s="21"/>
      <c r="M7104" s="21"/>
      <c r="N7104" s="20"/>
      <c r="O7104" s="20"/>
      <c r="P7104" s="19" t="str">
        <f aca="false">IF(I7104="","",I7104-H7104)</f>
        <v/>
      </c>
      <c r="Q7104" s="19" t="str">
        <f aca="true">IF(B7104="","",IF(N7104="No aplica","No aplica",IF(I7104="","Pendent",IF(N7104="Per substituir","Substituir",IF(OR(N7104="No localitzat",N7104="No lliurat"),"Reposar",IF(I7104&lt;H7104,"Reposar",IF(I7104&gt;H7104,"Revisar excedent",IF(AND(G7104="Sí",M7104&lt;&gt;"",M7104&lt;TODAY()),"EPI caducat",IF(AND(G7104="Sí",M7104&lt;&gt;"",M7104&lt;=TODAY()+90),"EPI caduca ≤90 dies",IF(OR(N7104="Deteriorat usable",N7104="Revisió necessària"),"Revisar","OK"))))))))))</f>
      </c>
      <c r="R7104" s="20"/>
    </row>
    <row r="7105" customFormat="false" ht="15" hidden="false" customHeight="false" outlineLevel="0" collapsed="false">
      <c r="A7105" s="19" t="n">
        <v>66</v>
      </c>
      <c r="B7105" s="19" t="n">
        <f aca="false">IFERROR(VLOOKUP(A7105,Personal!$A$6:$F$112,2,FALSE()),"")</f>
        <v>0</v>
      </c>
      <c r="C7105" s="19" t="str">
        <f aca="false">IFERROR(VLOOKUP(A7105,Personal!$A$6:$F$112,3,FALSE()),"")</f>
        <v>Valls</v>
      </c>
      <c r="D7105" s="19" t="s">
        <v>59</v>
      </c>
      <c r="E7105" s="19" t="s">
        <v>60</v>
      </c>
      <c r="F7105" s="19" t="s">
        <v>61</v>
      </c>
      <c r="G7105" s="19" t="s">
        <v>291</v>
      </c>
      <c r="H7105" s="19" t="n">
        <f aca="false">IF(OR(VLOOKUP(A7105,Personal!$A$6:$F$112,5,FALSE())&lt;&gt;"Sí",N7105="No aplica"),0,'Catàleg GRAE'!D19)</f>
        <v>4</v>
      </c>
      <c r="I7105" s="20"/>
      <c r="J7105" s="20"/>
      <c r="K7105" s="20"/>
      <c r="L7105" s="21"/>
      <c r="M7105" s="21"/>
      <c r="N7105" s="20"/>
      <c r="O7105" s="20"/>
      <c r="P7105" s="19" t="str">
        <f aca="false">IF(I7105="","",I7105-H7105)</f>
        <v/>
      </c>
      <c r="Q7105" s="19" t="str">
        <f aca="true">IF(B7105="","",IF(N7105="No aplica","No aplica",IF(I7105="","Pendent",IF(N7105="Per substituir","Substituir",IF(OR(N7105="No localitzat",N7105="No lliurat"),"Reposar",IF(I7105&lt;H7105,"Reposar",IF(I7105&gt;H7105,"Revisar excedent",IF(AND(G7105="Sí",M7105&lt;&gt;"",M7105&lt;TODAY()),"EPI caducat",IF(AND(G7105="Sí",M7105&lt;&gt;"",M7105&lt;=TODAY()+90),"EPI caduca ≤90 dies",IF(OR(N7105="Deteriorat usable",N7105="Revisió necessària"),"Revisar","OK"))))))))))</f>
      </c>
      <c r="R7105" s="20"/>
    </row>
    <row r="7106" customFormat="false" ht="15" hidden="false" customHeight="false" outlineLevel="0" collapsed="false">
      <c r="A7106" s="19" t="n">
        <v>66</v>
      </c>
      <c r="B7106" s="19" t="n">
        <f aca="false">IFERROR(VLOOKUP(A7106,Personal!$A$6:$F$112,2,FALSE()),"")</f>
        <v>0</v>
      </c>
      <c r="C7106" s="19" t="str">
        <f aca="false">IFERROR(VLOOKUP(A7106,Personal!$A$6:$F$112,3,FALSE()),"")</f>
        <v>Valls</v>
      </c>
      <c r="D7106" s="19" t="s">
        <v>59</v>
      </c>
      <c r="E7106" s="19" t="s">
        <v>60</v>
      </c>
      <c r="F7106" s="19" t="s">
        <v>62</v>
      </c>
      <c r="G7106" s="19" t="s">
        <v>291</v>
      </c>
      <c r="H7106" s="19" t="n">
        <f aca="false">IF(OR(VLOOKUP(A7106,Personal!$A$6:$F$112,5,FALSE())&lt;&gt;"Sí",N7106="No aplica"),0,'Catàleg GRAE'!D20)</f>
        <v>2</v>
      </c>
      <c r="I7106" s="20"/>
      <c r="J7106" s="20"/>
      <c r="K7106" s="20"/>
      <c r="L7106" s="21"/>
      <c r="M7106" s="21"/>
      <c r="N7106" s="20"/>
      <c r="O7106" s="20"/>
      <c r="P7106" s="19" t="str">
        <f aca="false">IF(I7106="","",I7106-H7106)</f>
        <v/>
      </c>
      <c r="Q7106" s="19" t="str">
        <f aca="true">IF(B7106="","",IF(N7106="No aplica","No aplica",IF(I7106="","Pendent",IF(N7106="Per substituir","Substituir",IF(OR(N7106="No localitzat",N7106="No lliurat"),"Reposar",IF(I7106&lt;H7106,"Reposar",IF(I7106&gt;H7106,"Revisar excedent",IF(AND(G7106="Sí",M7106&lt;&gt;"",M7106&lt;TODAY()),"EPI caducat",IF(AND(G7106="Sí",M7106&lt;&gt;"",M7106&lt;=TODAY()+90),"EPI caduca ≤90 dies",IF(OR(N7106="Deteriorat usable",N7106="Revisió necessària"),"Revisar","OK"))))))))))</f>
      </c>
      <c r="R7106" s="20"/>
    </row>
    <row r="7107" customFormat="false" ht="15" hidden="false" customHeight="false" outlineLevel="0" collapsed="false">
      <c r="A7107" s="19" t="n">
        <v>66</v>
      </c>
      <c r="B7107" s="19" t="n">
        <f aca="false">IFERROR(VLOOKUP(A7107,Personal!$A$6:$F$112,2,FALSE()),"")</f>
        <v>0</v>
      </c>
      <c r="C7107" s="19" t="str">
        <f aca="false">IFERROR(VLOOKUP(A7107,Personal!$A$6:$F$112,3,FALSE()),"")</f>
        <v>Valls</v>
      </c>
      <c r="D7107" s="19" t="s">
        <v>59</v>
      </c>
      <c r="E7107" s="19" t="s">
        <v>60</v>
      </c>
      <c r="F7107" s="19" t="s">
        <v>63</v>
      </c>
      <c r="G7107" s="19" t="s">
        <v>291</v>
      </c>
      <c r="H7107" s="19" t="n">
        <f aca="false">IF(OR(VLOOKUP(A7107,Personal!$A$6:$F$112,5,FALSE())&lt;&gt;"Sí",N7107="No aplica"),0,'Catàleg GRAE'!D21)</f>
        <v>2</v>
      </c>
      <c r="I7107" s="20"/>
      <c r="J7107" s="20"/>
      <c r="K7107" s="20"/>
      <c r="L7107" s="21"/>
      <c r="M7107" s="21"/>
      <c r="N7107" s="20"/>
      <c r="O7107" s="20"/>
      <c r="P7107" s="19" t="str">
        <f aca="false">IF(I7107="","",I7107-H7107)</f>
        <v/>
      </c>
      <c r="Q7107" s="19" t="str">
        <f aca="true">IF(B7107="","",IF(N7107="No aplica","No aplica",IF(I7107="","Pendent",IF(N7107="Per substituir","Substituir",IF(OR(N7107="No localitzat",N7107="No lliurat"),"Reposar",IF(I7107&lt;H7107,"Reposar",IF(I7107&gt;H7107,"Revisar excedent",IF(AND(G7107="Sí",M7107&lt;&gt;"",M7107&lt;TODAY()),"EPI caducat",IF(AND(G7107="Sí",M7107&lt;&gt;"",M7107&lt;=TODAY()+90),"EPI caduca ≤90 dies",IF(OR(N7107="Deteriorat usable",N7107="Revisió necessària"),"Revisar","OK"))))))))))</f>
      </c>
      <c r="R7107" s="20"/>
    </row>
    <row r="7108" customFormat="false" ht="15" hidden="false" customHeight="false" outlineLevel="0" collapsed="false">
      <c r="A7108" s="19" t="n">
        <v>66</v>
      </c>
      <c r="B7108" s="19" t="n">
        <f aca="false">IFERROR(VLOOKUP(A7108,Personal!$A$6:$F$112,2,FALSE()),"")</f>
        <v>0</v>
      </c>
      <c r="C7108" s="19" t="str">
        <f aca="false">IFERROR(VLOOKUP(A7108,Personal!$A$6:$F$112,3,FALSE()),"")</f>
        <v>Valls</v>
      </c>
      <c r="D7108" s="19" t="s">
        <v>64</v>
      </c>
      <c r="E7108" s="19" t="s">
        <v>65</v>
      </c>
      <c r="F7108" s="19" t="s">
        <v>66</v>
      </c>
      <c r="G7108" s="19" t="s">
        <v>291</v>
      </c>
      <c r="H7108" s="19" t="n">
        <f aca="false">IF(OR(VLOOKUP(A7108,Personal!$A$6:$F$112,5,FALSE())&lt;&gt;"Sí",N7108="No aplica"),0,'Catàleg GRAE'!D22)</f>
        <v>1</v>
      </c>
      <c r="I7108" s="20"/>
      <c r="J7108" s="20"/>
      <c r="K7108" s="20"/>
      <c r="L7108" s="21"/>
      <c r="M7108" s="21"/>
      <c r="N7108" s="20"/>
      <c r="O7108" s="20"/>
      <c r="P7108" s="19" t="str">
        <f aca="false">IF(I7108="","",I7108-H7108)</f>
        <v/>
      </c>
      <c r="Q7108" s="19" t="str">
        <f aca="true">IF(B7108="","",IF(N7108="No aplica","No aplica",IF(I7108="","Pendent",IF(N7108="Per substituir","Substituir",IF(OR(N7108="No localitzat",N7108="No lliurat"),"Reposar",IF(I7108&lt;H7108,"Reposar",IF(I7108&gt;H7108,"Revisar excedent",IF(AND(G7108="Sí",M7108&lt;&gt;"",M7108&lt;TODAY()),"EPI caducat",IF(AND(G7108="Sí",M7108&lt;&gt;"",M7108&lt;=TODAY()+90),"EPI caduca ≤90 dies",IF(OR(N7108="Deteriorat usable",N7108="Revisió necessària"),"Revisar","OK"))))))))))</f>
      </c>
      <c r="R7108" s="20"/>
    </row>
    <row r="7109" customFormat="false" ht="15" hidden="false" customHeight="false" outlineLevel="0" collapsed="false">
      <c r="A7109" s="19" t="n">
        <v>66</v>
      </c>
      <c r="B7109" s="19" t="n">
        <f aca="false">IFERROR(VLOOKUP(A7109,Personal!$A$6:$F$112,2,FALSE()),"")</f>
        <v>0</v>
      </c>
      <c r="C7109" s="19" t="str">
        <f aca="false">IFERROR(VLOOKUP(A7109,Personal!$A$6:$F$112,3,FALSE()),"")</f>
        <v>Valls</v>
      </c>
      <c r="D7109" s="19" t="s">
        <v>64</v>
      </c>
      <c r="E7109" s="19" t="s">
        <v>67</v>
      </c>
      <c r="F7109" s="19" t="s">
        <v>68</v>
      </c>
      <c r="G7109" s="19" t="s">
        <v>291</v>
      </c>
      <c r="H7109" s="19" t="n">
        <f aca="false">IF(OR(VLOOKUP(A7109,Personal!$A$6:$F$112,5,FALSE())&lt;&gt;"Sí",N7109="No aplica"),0,'Catàleg GRAE'!D23)</f>
        <v>1</v>
      </c>
      <c r="I7109" s="20"/>
      <c r="J7109" s="20"/>
      <c r="K7109" s="20"/>
      <c r="L7109" s="21"/>
      <c r="M7109" s="21"/>
      <c r="N7109" s="20"/>
      <c r="O7109" s="20"/>
      <c r="P7109" s="19" t="str">
        <f aca="false">IF(I7109="","",I7109-H7109)</f>
        <v/>
      </c>
      <c r="Q7109" s="19" t="str">
        <f aca="true">IF(B7109="","",IF(N7109="No aplica","No aplica",IF(I7109="","Pendent",IF(N7109="Per substituir","Substituir",IF(OR(N7109="No localitzat",N7109="No lliurat"),"Reposar",IF(I7109&lt;H7109,"Reposar",IF(I7109&gt;H7109,"Revisar excedent",IF(AND(G7109="Sí",M7109&lt;&gt;"",M7109&lt;TODAY()),"EPI caducat",IF(AND(G7109="Sí",M7109&lt;&gt;"",M7109&lt;=TODAY()+90),"EPI caduca ≤90 dies",IF(OR(N7109="Deteriorat usable",N7109="Revisió necessària"),"Revisar","OK"))))))))))</f>
      </c>
      <c r="R7109" s="20"/>
    </row>
    <row r="7110" customFormat="false" ht="15" hidden="false" customHeight="false" outlineLevel="0" collapsed="false">
      <c r="A7110" s="19" t="n">
        <v>66</v>
      </c>
      <c r="B7110" s="19" t="n">
        <f aca="false">IFERROR(VLOOKUP(A7110,Personal!$A$6:$F$112,2,FALSE()),"")</f>
        <v>0</v>
      </c>
      <c r="C7110" s="19" t="str">
        <f aca="false">IFERROR(VLOOKUP(A7110,Personal!$A$6:$F$112,3,FALSE()),"")</f>
        <v>Valls</v>
      </c>
      <c r="D7110" s="19" t="s">
        <v>64</v>
      </c>
      <c r="E7110" s="19" t="s">
        <v>69</v>
      </c>
      <c r="F7110" s="19" t="s">
        <v>70</v>
      </c>
      <c r="G7110" s="19" t="s">
        <v>291</v>
      </c>
      <c r="H7110" s="19" t="n">
        <f aca="false">IF(OR(VLOOKUP(A7110,Personal!$A$6:$F$112,5,FALSE())&lt;&gt;"Sí",N7110="No aplica"),0,'Catàleg GRAE'!D24)</f>
        <v>1</v>
      </c>
      <c r="I7110" s="20"/>
      <c r="J7110" s="20"/>
      <c r="K7110" s="20"/>
      <c r="L7110" s="21"/>
      <c r="M7110" s="21"/>
      <c r="N7110" s="20"/>
      <c r="O7110" s="20"/>
      <c r="P7110" s="19" t="str">
        <f aca="false">IF(I7110="","",I7110-H7110)</f>
        <v/>
      </c>
      <c r="Q7110" s="19" t="str">
        <f aca="true">IF(B7110="","",IF(N7110="No aplica","No aplica",IF(I7110="","Pendent",IF(N7110="Per substituir","Substituir",IF(OR(N7110="No localitzat",N7110="No lliurat"),"Reposar",IF(I7110&lt;H7110,"Reposar",IF(I7110&gt;H7110,"Revisar excedent",IF(AND(G7110="Sí",M7110&lt;&gt;"",M7110&lt;TODAY()),"EPI caducat",IF(AND(G7110="Sí",M7110&lt;&gt;"",M7110&lt;=TODAY()+90),"EPI caduca ≤90 dies",IF(OR(N7110="Deteriorat usable",N7110="Revisió necessària"),"Revisar","OK"))))))))))</f>
      </c>
      <c r="R7110" s="20"/>
    </row>
    <row r="7111" customFormat="false" ht="15" hidden="false" customHeight="false" outlineLevel="0" collapsed="false">
      <c r="A7111" s="19" t="n">
        <v>66</v>
      </c>
      <c r="B7111" s="19" t="n">
        <f aca="false">IFERROR(VLOOKUP(A7111,Personal!$A$6:$F$112,2,FALSE()),"")</f>
        <v>0</v>
      </c>
      <c r="C7111" s="19" t="str">
        <f aca="false">IFERROR(VLOOKUP(A7111,Personal!$A$6:$F$112,3,FALSE()),"")</f>
        <v>Valls</v>
      </c>
      <c r="D7111" s="19" t="s">
        <v>71</v>
      </c>
      <c r="E7111" s="19" t="s">
        <v>72</v>
      </c>
      <c r="F7111" s="19" t="s">
        <v>73</v>
      </c>
      <c r="G7111" s="19" t="s">
        <v>291</v>
      </c>
      <c r="H7111" s="19" t="n">
        <f aca="false">IF(OR(VLOOKUP(A7111,Personal!$A$6:$F$112,5,FALSE())&lt;&gt;"Sí",N7111="No aplica"),0,'Catàleg GRAE'!D25)</f>
        <v>1</v>
      </c>
      <c r="I7111" s="20"/>
      <c r="J7111" s="20"/>
      <c r="K7111" s="20"/>
      <c r="L7111" s="21"/>
      <c r="M7111" s="21"/>
      <c r="N7111" s="20"/>
      <c r="O7111" s="20"/>
      <c r="P7111" s="19" t="str">
        <f aca="false">IF(I7111="","",I7111-H7111)</f>
        <v/>
      </c>
      <c r="Q7111" s="19" t="str">
        <f aca="true">IF(B7111="","",IF(N7111="No aplica","No aplica",IF(I7111="","Pendent",IF(N7111="Per substituir","Substituir",IF(OR(N7111="No localitzat",N7111="No lliurat"),"Reposar",IF(I7111&lt;H7111,"Reposar",IF(I7111&gt;H7111,"Revisar excedent",IF(AND(G7111="Sí",M7111&lt;&gt;"",M7111&lt;TODAY()),"EPI caducat",IF(AND(G7111="Sí",M7111&lt;&gt;"",M7111&lt;=TODAY()+90),"EPI caduca ≤90 dies",IF(OR(N7111="Deteriorat usable",N7111="Revisió necessària"),"Revisar","OK"))))))))))</f>
      </c>
      <c r="R7111" s="20"/>
    </row>
    <row r="7112" customFormat="false" ht="15" hidden="false" customHeight="false" outlineLevel="0" collapsed="false">
      <c r="A7112" s="19" t="n">
        <v>66</v>
      </c>
      <c r="B7112" s="19" t="n">
        <f aca="false">IFERROR(VLOOKUP(A7112,Personal!$A$6:$F$112,2,FALSE()),"")</f>
        <v>0</v>
      </c>
      <c r="C7112" s="19" t="str">
        <f aca="false">IFERROR(VLOOKUP(A7112,Personal!$A$6:$F$112,3,FALSE()),"")</f>
        <v>Valls</v>
      </c>
      <c r="D7112" s="19" t="s">
        <v>40</v>
      </c>
      <c r="E7112" s="19" t="s">
        <v>74</v>
      </c>
      <c r="F7112" s="19" t="s">
        <v>75</v>
      </c>
      <c r="G7112" s="19" t="s">
        <v>272</v>
      </c>
      <c r="H7112" s="19" t="n">
        <f aca="false">IF(OR(VLOOKUP(A7112,Personal!$A$6:$F$112,5,FALSE())&lt;&gt;"Sí",N7112="No aplica"),0,'Catàleg GRAE'!D26)</f>
        <v>1</v>
      </c>
      <c r="I7112" s="20"/>
      <c r="J7112" s="20"/>
      <c r="K7112" s="20"/>
      <c r="L7112" s="21"/>
      <c r="M7112" s="21"/>
      <c r="N7112" s="20"/>
      <c r="O7112" s="20"/>
      <c r="P7112" s="19" t="str">
        <f aca="false">IF(I7112="","",I7112-H7112)</f>
        <v/>
      </c>
      <c r="Q7112" s="19" t="str">
        <f aca="true">IF(B7112="","",IF(N7112="No aplica","No aplica",IF(I7112="","Pendent",IF(N7112="Per substituir","Substituir",IF(OR(N7112="No localitzat",N7112="No lliurat"),"Reposar",IF(I7112&lt;H7112,"Reposar",IF(I7112&gt;H7112,"Revisar excedent",IF(AND(G7112="Sí",M7112&lt;&gt;"",M7112&lt;TODAY()),"EPI caducat",IF(AND(G7112="Sí",M7112&lt;&gt;"",M7112&lt;=TODAY()+90),"EPI caduca ≤90 dies",IF(OR(N7112="Deteriorat usable",N7112="Revisió necessària"),"Revisar","OK"))))))))))</f>
      </c>
      <c r="R7112" s="20"/>
    </row>
    <row r="7113" customFormat="false" ht="15" hidden="false" customHeight="false" outlineLevel="0" collapsed="false">
      <c r="A7113" s="19" t="n">
        <v>66</v>
      </c>
      <c r="B7113" s="19" t="n">
        <f aca="false">IFERROR(VLOOKUP(A7113,Personal!$A$6:$F$112,2,FALSE()),"")</f>
        <v>0</v>
      </c>
      <c r="C7113" s="19" t="str">
        <f aca="false">IFERROR(VLOOKUP(A7113,Personal!$A$6:$F$112,3,FALSE()),"")</f>
        <v>Valls</v>
      </c>
      <c r="D7113" s="19" t="s">
        <v>40</v>
      </c>
      <c r="E7113" s="19" t="s">
        <v>76</v>
      </c>
      <c r="F7113" s="19" t="s">
        <v>77</v>
      </c>
      <c r="G7113" s="19" t="s">
        <v>291</v>
      </c>
      <c r="H7113" s="19" t="n">
        <f aca="false">IF(OR(VLOOKUP(A7113,Personal!$A$6:$F$112,5,FALSE())&lt;&gt;"Sí",N7113="No aplica"),0,'Catàleg GRAE'!D27)</f>
        <v>1</v>
      </c>
      <c r="I7113" s="20"/>
      <c r="J7113" s="20"/>
      <c r="K7113" s="20"/>
      <c r="L7113" s="21"/>
      <c r="M7113" s="21"/>
      <c r="N7113" s="20"/>
      <c r="O7113" s="20"/>
      <c r="P7113" s="19" t="str">
        <f aca="false">IF(I7113="","",I7113-H7113)</f>
        <v/>
      </c>
      <c r="Q7113" s="19" t="str">
        <f aca="true">IF(B7113="","",IF(N7113="No aplica","No aplica",IF(I7113="","Pendent",IF(N7113="Per substituir","Substituir",IF(OR(N7113="No localitzat",N7113="No lliurat"),"Reposar",IF(I7113&lt;H7113,"Reposar",IF(I7113&gt;H7113,"Revisar excedent",IF(AND(G7113="Sí",M7113&lt;&gt;"",M7113&lt;TODAY()),"EPI caducat",IF(AND(G7113="Sí",M7113&lt;&gt;"",M7113&lt;=TODAY()+90),"EPI caduca ≤90 dies",IF(OR(N7113="Deteriorat usable",N7113="Revisió necessària"),"Revisar","OK"))))))))))</f>
      </c>
      <c r="R7113" s="20"/>
    </row>
    <row r="7114" customFormat="false" ht="15" hidden="false" customHeight="false" outlineLevel="0" collapsed="false">
      <c r="A7114" s="19" t="n">
        <v>66</v>
      </c>
      <c r="B7114" s="19" t="n">
        <f aca="false">IFERROR(VLOOKUP(A7114,Personal!$A$6:$F$112,2,FALSE()),"")</f>
        <v>0</v>
      </c>
      <c r="C7114" s="19" t="str">
        <f aca="false">IFERROR(VLOOKUP(A7114,Personal!$A$6:$F$112,3,FALSE()),"")</f>
        <v>Valls</v>
      </c>
      <c r="D7114" s="19" t="s">
        <v>78</v>
      </c>
      <c r="E7114" s="19" t="s">
        <v>79</v>
      </c>
      <c r="F7114" s="19" t="s">
        <v>80</v>
      </c>
      <c r="G7114" s="19" t="s">
        <v>291</v>
      </c>
      <c r="H7114" s="19" t="n">
        <f aca="false">IF(OR(VLOOKUP(A7114,Personal!$A$6:$F$112,5,FALSE())&lt;&gt;"Sí",N7114="No aplica"),0,'Catàleg GRAE'!D28)</f>
        <v>1</v>
      </c>
      <c r="I7114" s="20"/>
      <c r="J7114" s="20"/>
      <c r="K7114" s="20"/>
      <c r="L7114" s="21"/>
      <c r="M7114" s="21"/>
      <c r="N7114" s="20"/>
      <c r="O7114" s="20"/>
      <c r="P7114" s="19" t="str">
        <f aca="false">IF(I7114="","",I7114-H7114)</f>
        <v/>
      </c>
      <c r="Q7114" s="19" t="str">
        <f aca="true">IF(B7114="","",IF(N7114="No aplica","No aplica",IF(I7114="","Pendent",IF(N7114="Per substituir","Substituir",IF(OR(N7114="No localitzat",N7114="No lliurat"),"Reposar",IF(I7114&lt;H7114,"Reposar",IF(I7114&gt;H7114,"Revisar excedent",IF(AND(G7114="Sí",M7114&lt;&gt;"",M7114&lt;TODAY()),"EPI caducat",IF(AND(G7114="Sí",M7114&lt;&gt;"",M7114&lt;=TODAY()+90),"EPI caduca ≤90 dies",IF(OR(N7114="Deteriorat usable",N7114="Revisió necessària"),"Revisar","OK"))))))))))</f>
      </c>
      <c r="R7114" s="20"/>
    </row>
    <row r="7115" customFormat="false" ht="15" hidden="false" customHeight="false" outlineLevel="0" collapsed="false">
      <c r="A7115" s="19" t="n">
        <v>66</v>
      </c>
      <c r="B7115" s="19" t="n">
        <f aca="false">IFERROR(VLOOKUP(A7115,Personal!$A$6:$F$112,2,FALSE()),"")</f>
        <v>0</v>
      </c>
      <c r="C7115" s="19" t="str">
        <f aca="false">IFERROR(VLOOKUP(A7115,Personal!$A$6:$F$112,3,FALSE()),"")</f>
        <v>Valls</v>
      </c>
      <c r="D7115" s="19" t="s">
        <v>26</v>
      </c>
      <c r="E7115" s="19" t="s">
        <v>81</v>
      </c>
      <c r="F7115" s="19" t="s">
        <v>82</v>
      </c>
      <c r="G7115" s="19" t="s">
        <v>272</v>
      </c>
      <c r="H7115" s="19" t="n">
        <f aca="false">IF(OR(VLOOKUP(A7115,Personal!$A$6:$F$112,5,FALSE())&lt;&gt;"Sí",N7115="No aplica"),0,'Catàleg GRAE'!D29)</f>
        <v>1</v>
      </c>
      <c r="I7115" s="20"/>
      <c r="J7115" s="20"/>
      <c r="K7115" s="20"/>
      <c r="L7115" s="21"/>
      <c r="M7115" s="21"/>
      <c r="N7115" s="20"/>
      <c r="O7115" s="20"/>
      <c r="P7115" s="19" t="str">
        <f aca="false">IF(I7115="","",I7115-H7115)</f>
        <v/>
      </c>
      <c r="Q7115" s="19" t="str">
        <f aca="true">IF(B7115="","",IF(N7115="No aplica","No aplica",IF(I7115="","Pendent",IF(N7115="Per substituir","Substituir",IF(OR(N7115="No localitzat",N7115="No lliurat"),"Reposar",IF(I7115&lt;H7115,"Reposar",IF(I7115&gt;H7115,"Revisar excedent",IF(AND(G7115="Sí",M7115&lt;&gt;"",M7115&lt;TODAY()),"EPI caducat",IF(AND(G7115="Sí",M7115&lt;&gt;"",M7115&lt;=TODAY()+90),"EPI caduca ≤90 dies",IF(OR(N7115="Deteriorat usable",N7115="Revisió necessària"),"Revisar","OK"))))))))))</f>
      </c>
      <c r="R7115" s="20"/>
    </row>
    <row r="7116" customFormat="false" ht="15" hidden="false" customHeight="false" outlineLevel="0" collapsed="false">
      <c r="A7116" s="19" t="n">
        <v>66</v>
      </c>
      <c r="B7116" s="19" t="n">
        <f aca="false">IFERROR(VLOOKUP(A7116,Personal!$A$6:$F$112,2,FALSE()),"")</f>
        <v>0</v>
      </c>
      <c r="C7116" s="19" t="str">
        <f aca="false">IFERROR(VLOOKUP(A7116,Personal!$A$6:$F$112,3,FALSE()),"")</f>
        <v>Valls</v>
      </c>
      <c r="D7116" s="19" t="s">
        <v>83</v>
      </c>
      <c r="E7116" s="19" t="s">
        <v>84</v>
      </c>
      <c r="F7116" s="19" t="s">
        <v>85</v>
      </c>
      <c r="G7116" s="19" t="s">
        <v>291</v>
      </c>
      <c r="H7116" s="19" t="n">
        <f aca="false">IF(OR(VLOOKUP(A7116,Personal!$A$6:$F$112,5,FALSE())&lt;&gt;"Sí",N7116="No aplica"),0,'Catàleg GRAE'!D30)</f>
        <v>2</v>
      </c>
      <c r="I7116" s="20"/>
      <c r="J7116" s="20"/>
      <c r="K7116" s="20"/>
      <c r="L7116" s="21"/>
      <c r="M7116" s="21"/>
      <c r="N7116" s="20"/>
      <c r="O7116" s="20"/>
      <c r="P7116" s="19" t="str">
        <f aca="false">IF(I7116="","",I7116-H7116)</f>
        <v/>
      </c>
      <c r="Q7116" s="19" t="str">
        <f aca="true">IF(B7116="","",IF(N7116="No aplica","No aplica",IF(I7116="","Pendent",IF(N7116="Per substituir","Substituir",IF(OR(N7116="No localitzat",N7116="No lliurat"),"Reposar",IF(I7116&lt;H7116,"Reposar",IF(I7116&gt;H7116,"Revisar excedent",IF(AND(G7116="Sí",M7116&lt;&gt;"",M7116&lt;TODAY()),"EPI caducat",IF(AND(G7116="Sí",M7116&lt;&gt;"",M7116&lt;=TODAY()+90),"EPI caduca ≤90 dies",IF(OR(N7116="Deteriorat usable",N7116="Revisió necessària"),"Revisar","OK"))))))))))</f>
      </c>
      <c r="R7116" s="20"/>
    </row>
    <row r="7117" customFormat="false" ht="15" hidden="false" customHeight="false" outlineLevel="0" collapsed="false">
      <c r="A7117" s="19" t="n">
        <v>66</v>
      </c>
      <c r="B7117" s="19" t="n">
        <f aca="false">IFERROR(VLOOKUP(A7117,Personal!$A$6:$F$112,2,FALSE()),"")</f>
        <v>0</v>
      </c>
      <c r="C7117" s="19" t="str">
        <f aca="false">IFERROR(VLOOKUP(A7117,Personal!$A$6:$F$112,3,FALSE()),"")</f>
        <v>Valls</v>
      </c>
      <c r="D7117" s="19" t="s">
        <v>83</v>
      </c>
      <c r="E7117" s="19" t="s">
        <v>86</v>
      </c>
      <c r="F7117" s="19" t="s">
        <v>87</v>
      </c>
      <c r="G7117" s="19" t="s">
        <v>291</v>
      </c>
      <c r="H7117" s="19" t="n">
        <f aca="false">IF(OR(VLOOKUP(A7117,Personal!$A$6:$F$112,5,FALSE())&lt;&gt;"Sí",N7117="No aplica"),0,'Catàleg GRAE'!D31)</f>
        <v>2</v>
      </c>
      <c r="I7117" s="20"/>
      <c r="J7117" s="20"/>
      <c r="K7117" s="20"/>
      <c r="L7117" s="21"/>
      <c r="M7117" s="21"/>
      <c r="N7117" s="20"/>
      <c r="O7117" s="20"/>
      <c r="P7117" s="19" t="str">
        <f aca="false">IF(I7117="","",I7117-H7117)</f>
        <v/>
      </c>
      <c r="Q7117" s="19" t="str">
        <f aca="true">IF(B7117="","",IF(N7117="No aplica","No aplica",IF(I7117="","Pendent",IF(N7117="Per substituir","Substituir",IF(OR(N7117="No localitzat",N7117="No lliurat"),"Reposar",IF(I7117&lt;H7117,"Reposar",IF(I7117&gt;H7117,"Revisar excedent",IF(AND(G7117="Sí",M7117&lt;&gt;"",M7117&lt;TODAY()),"EPI caducat",IF(AND(G7117="Sí",M7117&lt;&gt;"",M7117&lt;=TODAY()+90),"EPI caduca ≤90 dies",IF(OR(N7117="Deteriorat usable",N7117="Revisió necessària"),"Revisar","OK"))))))))))</f>
      </c>
      <c r="R7117" s="20"/>
    </row>
    <row r="7118" customFormat="false" ht="15" hidden="false" customHeight="false" outlineLevel="0" collapsed="false">
      <c r="A7118" s="19" t="n">
        <v>66</v>
      </c>
      <c r="B7118" s="19" t="n">
        <f aca="false">IFERROR(VLOOKUP(A7118,Personal!$A$6:$F$112,2,FALSE()),"")</f>
        <v>0</v>
      </c>
      <c r="C7118" s="19" t="str">
        <f aca="false">IFERROR(VLOOKUP(A7118,Personal!$A$6:$F$112,3,FALSE()),"")</f>
        <v>Valls</v>
      </c>
      <c r="D7118" s="19" t="s">
        <v>83</v>
      </c>
      <c r="E7118" s="19" t="s">
        <v>88</v>
      </c>
      <c r="F7118" s="19" t="s">
        <v>89</v>
      </c>
      <c r="G7118" s="19" t="s">
        <v>291</v>
      </c>
      <c r="H7118" s="19" t="n">
        <f aca="false">IF(OR(VLOOKUP(A7118,Personal!$A$6:$F$112,5,FALSE())&lt;&gt;"Sí",N7118="No aplica"),0,'Catàleg GRAE'!D32)</f>
        <v>2</v>
      </c>
      <c r="I7118" s="20"/>
      <c r="J7118" s="20"/>
      <c r="K7118" s="20"/>
      <c r="L7118" s="21"/>
      <c r="M7118" s="21"/>
      <c r="N7118" s="20"/>
      <c r="O7118" s="20"/>
      <c r="P7118" s="19" t="str">
        <f aca="false">IF(I7118="","",I7118-H7118)</f>
        <v/>
      </c>
      <c r="Q7118" s="19" t="str">
        <f aca="true">IF(B7118="","",IF(N7118="No aplica","No aplica",IF(I7118="","Pendent",IF(N7118="Per substituir","Substituir",IF(OR(N7118="No localitzat",N7118="No lliurat"),"Reposar",IF(I7118&lt;H7118,"Reposar",IF(I7118&gt;H7118,"Revisar excedent",IF(AND(G7118="Sí",M7118&lt;&gt;"",M7118&lt;TODAY()),"EPI caducat",IF(AND(G7118="Sí",M7118&lt;&gt;"",M7118&lt;=TODAY()+90),"EPI caduca ≤90 dies",IF(OR(N7118="Deteriorat usable",N7118="Revisió necessària"),"Revisar","OK"))))))))))</f>
      </c>
      <c r="R7118" s="20"/>
    </row>
    <row r="7119" customFormat="false" ht="15" hidden="false" customHeight="false" outlineLevel="0" collapsed="false">
      <c r="A7119" s="19" t="n">
        <v>66</v>
      </c>
      <c r="B7119" s="19" t="n">
        <f aca="false">IFERROR(VLOOKUP(A7119,Personal!$A$6:$F$112,2,FALSE()),"")</f>
        <v>0</v>
      </c>
      <c r="C7119" s="19" t="str">
        <f aca="false">IFERROR(VLOOKUP(A7119,Personal!$A$6:$F$112,3,FALSE()),"")</f>
        <v>Valls</v>
      </c>
      <c r="D7119" s="19" t="s">
        <v>83</v>
      </c>
      <c r="E7119" s="19" t="s">
        <v>90</v>
      </c>
      <c r="F7119" s="19" t="s">
        <v>91</v>
      </c>
      <c r="G7119" s="19" t="s">
        <v>291</v>
      </c>
      <c r="H7119" s="19" t="n">
        <f aca="false">IF(OR(VLOOKUP(A7119,Personal!$A$6:$F$112,5,FALSE())&lt;&gt;"Sí",N7119="No aplica"),0,'Catàleg GRAE'!D33)</f>
        <v>1</v>
      </c>
      <c r="I7119" s="20"/>
      <c r="J7119" s="20"/>
      <c r="K7119" s="20"/>
      <c r="L7119" s="21"/>
      <c r="M7119" s="21"/>
      <c r="N7119" s="20"/>
      <c r="O7119" s="20"/>
      <c r="P7119" s="19" t="str">
        <f aca="false">IF(I7119="","",I7119-H7119)</f>
        <v/>
      </c>
      <c r="Q7119" s="19" t="str">
        <f aca="true">IF(B7119="","",IF(N7119="No aplica","No aplica",IF(I7119="","Pendent",IF(N7119="Per substituir","Substituir",IF(OR(N7119="No localitzat",N7119="No lliurat"),"Reposar",IF(I7119&lt;H7119,"Reposar",IF(I7119&gt;H7119,"Revisar excedent",IF(AND(G7119="Sí",M7119&lt;&gt;"",M7119&lt;TODAY()),"EPI caducat",IF(AND(G7119="Sí",M7119&lt;&gt;"",M7119&lt;=TODAY()+90),"EPI caduca ≤90 dies",IF(OR(N7119="Deteriorat usable",N7119="Revisió necessària"),"Revisar","OK"))))))))))</f>
      </c>
      <c r="R7119" s="20"/>
    </row>
    <row r="7120" customFormat="false" ht="15" hidden="false" customHeight="false" outlineLevel="0" collapsed="false">
      <c r="A7120" s="19" t="n">
        <v>66</v>
      </c>
      <c r="B7120" s="19" t="n">
        <f aca="false">IFERROR(VLOOKUP(A7120,Personal!$A$6:$F$112,2,FALSE()),"")</f>
        <v>0</v>
      </c>
      <c r="C7120" s="19" t="str">
        <f aca="false">IFERROR(VLOOKUP(A7120,Personal!$A$6:$F$112,3,FALSE()),"")</f>
        <v>Valls</v>
      </c>
      <c r="D7120" s="19" t="s">
        <v>40</v>
      </c>
      <c r="E7120" s="19" t="s">
        <v>92</v>
      </c>
      <c r="F7120" s="19" t="s">
        <v>93</v>
      </c>
      <c r="G7120" s="19" t="s">
        <v>291</v>
      </c>
      <c r="H7120" s="19" t="n">
        <f aca="false">IF(OR(VLOOKUP(A7120,Personal!$A$6:$F$112,5,FALSE())&lt;&gt;"Sí",N7120="No aplica"),0,'Catàleg GRAE'!D34)</f>
        <v>1</v>
      </c>
      <c r="I7120" s="20"/>
      <c r="J7120" s="20"/>
      <c r="K7120" s="20"/>
      <c r="L7120" s="21"/>
      <c r="M7120" s="21"/>
      <c r="N7120" s="20"/>
      <c r="O7120" s="20"/>
      <c r="P7120" s="19" t="str">
        <f aca="false">IF(I7120="","",I7120-H7120)</f>
        <v/>
      </c>
      <c r="Q7120" s="19" t="str">
        <f aca="true">IF(B7120="","",IF(N7120="No aplica","No aplica",IF(I7120="","Pendent",IF(N7120="Per substituir","Substituir",IF(OR(N7120="No localitzat",N7120="No lliurat"),"Reposar",IF(I7120&lt;H7120,"Reposar",IF(I7120&gt;H7120,"Revisar excedent",IF(AND(G7120="Sí",M7120&lt;&gt;"",M7120&lt;TODAY()),"EPI caducat",IF(AND(G7120="Sí",M7120&lt;&gt;"",M7120&lt;=TODAY()+90),"EPI caduca ≤90 dies",IF(OR(N7120="Deteriorat usable",N7120="Revisió necessària"),"Revisar","OK"))))))))))</f>
      </c>
      <c r="R7120" s="20"/>
    </row>
    <row r="7121" customFormat="false" ht="15" hidden="false" customHeight="false" outlineLevel="0" collapsed="false">
      <c r="A7121" s="19" t="n">
        <v>66</v>
      </c>
      <c r="B7121" s="19" t="n">
        <f aca="false">IFERROR(VLOOKUP(A7121,Personal!$A$6:$F$112,2,FALSE()),"")</f>
        <v>0</v>
      </c>
      <c r="C7121" s="19" t="str">
        <f aca="false">IFERROR(VLOOKUP(A7121,Personal!$A$6:$F$112,3,FALSE()),"")</f>
        <v>Valls</v>
      </c>
      <c r="D7121" s="19" t="s">
        <v>94</v>
      </c>
      <c r="E7121" s="19" t="s">
        <v>95</v>
      </c>
      <c r="F7121" s="19" t="s">
        <v>96</v>
      </c>
      <c r="G7121" s="19" t="s">
        <v>291</v>
      </c>
      <c r="H7121" s="19" t="n">
        <f aca="false">IF(OR(VLOOKUP(A7121,Personal!$A$6:$F$112,5,FALSE())&lt;&gt;"Sí",N7121="No aplica"),0,'Catàleg GRAE'!D35)</f>
        <v>1</v>
      </c>
      <c r="I7121" s="20"/>
      <c r="J7121" s="20"/>
      <c r="K7121" s="20"/>
      <c r="L7121" s="21"/>
      <c r="M7121" s="21"/>
      <c r="N7121" s="20"/>
      <c r="O7121" s="20"/>
      <c r="P7121" s="19" t="str">
        <f aca="false">IF(I7121="","",I7121-H7121)</f>
        <v/>
      </c>
      <c r="Q7121" s="19" t="str">
        <f aca="true">IF(B7121="","",IF(N7121="No aplica","No aplica",IF(I7121="","Pendent",IF(N7121="Per substituir","Substituir",IF(OR(N7121="No localitzat",N7121="No lliurat"),"Reposar",IF(I7121&lt;H7121,"Reposar",IF(I7121&gt;H7121,"Revisar excedent",IF(AND(G7121="Sí",M7121&lt;&gt;"",M7121&lt;TODAY()),"EPI caducat",IF(AND(G7121="Sí",M7121&lt;&gt;"",M7121&lt;=TODAY()+90),"EPI caduca ≤90 dies",IF(OR(N7121="Deteriorat usable",N7121="Revisió necessària"),"Revisar","OK"))))))))))</f>
      </c>
      <c r="R7121" s="20"/>
    </row>
    <row r="7122" customFormat="false" ht="15" hidden="false" customHeight="false" outlineLevel="0" collapsed="false">
      <c r="A7122" s="19" t="n">
        <v>66</v>
      </c>
      <c r="B7122" s="19" t="n">
        <f aca="false">IFERROR(VLOOKUP(A7122,Personal!$A$6:$F$112,2,FALSE()),"")</f>
        <v>0</v>
      </c>
      <c r="C7122" s="19" t="str">
        <f aca="false">IFERROR(VLOOKUP(A7122,Personal!$A$6:$F$112,3,FALSE()),"")</f>
        <v>Valls</v>
      </c>
      <c r="D7122" s="19" t="s">
        <v>97</v>
      </c>
      <c r="E7122" s="19" t="s">
        <v>98</v>
      </c>
      <c r="F7122" s="19" t="s">
        <v>99</v>
      </c>
      <c r="G7122" s="19" t="s">
        <v>291</v>
      </c>
      <c r="H7122" s="19" t="n">
        <f aca="false">IF(OR(VLOOKUP(A7122,Personal!$A$6:$F$112,5,FALSE())&lt;&gt;"Sí",N7122="No aplica"),0,'Catàleg GRAE'!D36)</f>
        <v>3</v>
      </c>
      <c r="I7122" s="20"/>
      <c r="J7122" s="20"/>
      <c r="K7122" s="20"/>
      <c r="L7122" s="21"/>
      <c r="M7122" s="21"/>
      <c r="N7122" s="20"/>
      <c r="O7122" s="20"/>
      <c r="P7122" s="19" t="str">
        <f aca="false">IF(I7122="","",I7122-H7122)</f>
        <v/>
      </c>
      <c r="Q7122" s="19" t="str">
        <f aca="true">IF(B7122="","",IF(N7122="No aplica","No aplica",IF(I7122="","Pendent",IF(N7122="Per substituir","Substituir",IF(OR(N7122="No localitzat",N7122="No lliurat"),"Reposar",IF(I7122&lt;H7122,"Reposar",IF(I7122&gt;H7122,"Revisar excedent",IF(AND(G7122="Sí",M7122&lt;&gt;"",M7122&lt;TODAY()),"EPI caducat",IF(AND(G7122="Sí",M7122&lt;&gt;"",M7122&lt;=TODAY()+90),"EPI caduca ≤90 dies",IF(OR(N7122="Deteriorat usable",N7122="Revisió necessària"),"Revisar","OK"))))))))))</f>
      </c>
      <c r="R7122" s="20"/>
    </row>
    <row r="7123" customFormat="false" ht="15" hidden="false" customHeight="false" outlineLevel="0" collapsed="false">
      <c r="A7123" s="19" t="n">
        <v>66</v>
      </c>
      <c r="B7123" s="19" t="n">
        <f aca="false">IFERROR(VLOOKUP(A7123,Personal!$A$6:$F$112,2,FALSE()),"")</f>
        <v>0</v>
      </c>
      <c r="C7123" s="19" t="str">
        <f aca="false">IFERROR(VLOOKUP(A7123,Personal!$A$6:$F$112,3,FALSE()),"")</f>
        <v>Valls</v>
      </c>
      <c r="D7123" s="19" t="s">
        <v>97</v>
      </c>
      <c r="E7123" s="19" t="s">
        <v>100</v>
      </c>
      <c r="F7123" s="19" t="s">
        <v>101</v>
      </c>
      <c r="G7123" s="19" t="s">
        <v>291</v>
      </c>
      <c r="H7123" s="19" t="n">
        <f aca="false">IF(OR(VLOOKUP(A7123,Personal!$A$6:$F$112,5,FALSE())&lt;&gt;"Sí",N7123="No aplica"),0,'Catàleg GRAE'!D37)</f>
        <v>1</v>
      </c>
      <c r="I7123" s="20"/>
      <c r="J7123" s="20"/>
      <c r="K7123" s="20"/>
      <c r="L7123" s="21"/>
      <c r="M7123" s="21"/>
      <c r="N7123" s="20"/>
      <c r="O7123" s="20"/>
      <c r="P7123" s="19" t="str">
        <f aca="false">IF(I7123="","",I7123-H7123)</f>
        <v/>
      </c>
      <c r="Q7123" s="19" t="str">
        <f aca="true">IF(B7123="","",IF(N7123="No aplica","No aplica",IF(I7123="","Pendent",IF(N7123="Per substituir","Substituir",IF(OR(N7123="No localitzat",N7123="No lliurat"),"Reposar",IF(I7123&lt;H7123,"Reposar",IF(I7123&gt;H7123,"Revisar excedent",IF(AND(G7123="Sí",M7123&lt;&gt;"",M7123&lt;TODAY()),"EPI caducat",IF(AND(G7123="Sí",M7123&lt;&gt;"",M7123&lt;=TODAY()+90),"EPI caduca ≤90 dies",IF(OR(N7123="Deteriorat usable",N7123="Revisió necessària"),"Revisar","OK"))))))))))</f>
      </c>
      <c r="R7123" s="20"/>
    </row>
    <row r="7124" customFormat="false" ht="15" hidden="false" customHeight="false" outlineLevel="0" collapsed="false">
      <c r="A7124" s="19" t="n">
        <v>66</v>
      </c>
      <c r="B7124" s="19" t="n">
        <f aca="false">IFERROR(VLOOKUP(A7124,Personal!$A$6:$F$112,2,FALSE()),"")</f>
        <v>0</v>
      </c>
      <c r="C7124" s="19" t="str">
        <f aca="false">IFERROR(VLOOKUP(A7124,Personal!$A$6:$F$112,3,FALSE()),"")</f>
        <v>Valls</v>
      </c>
      <c r="D7124" s="19" t="s">
        <v>102</v>
      </c>
      <c r="E7124" s="19" t="s">
        <v>103</v>
      </c>
      <c r="F7124" s="19" t="s">
        <v>104</v>
      </c>
      <c r="G7124" s="19" t="s">
        <v>291</v>
      </c>
      <c r="H7124" s="19" t="n">
        <f aca="false">IF(OR(VLOOKUP(A7124,Personal!$A$6:$F$112,5,FALSE())&lt;&gt;"Sí",N7124="No aplica"),0,'Catàleg GRAE'!D38)</f>
        <v>1</v>
      </c>
      <c r="I7124" s="20"/>
      <c r="J7124" s="20"/>
      <c r="K7124" s="20"/>
      <c r="L7124" s="21"/>
      <c r="M7124" s="21"/>
      <c r="N7124" s="20"/>
      <c r="O7124" s="20"/>
      <c r="P7124" s="19" t="str">
        <f aca="false">IF(I7124="","",I7124-H7124)</f>
        <v/>
      </c>
      <c r="Q7124" s="19" t="str">
        <f aca="true">IF(B7124="","",IF(N7124="No aplica","No aplica",IF(I7124="","Pendent",IF(N7124="Per substituir","Substituir",IF(OR(N7124="No localitzat",N7124="No lliurat"),"Reposar",IF(I7124&lt;H7124,"Reposar",IF(I7124&gt;H7124,"Revisar excedent",IF(AND(G7124="Sí",M7124&lt;&gt;"",M7124&lt;TODAY()),"EPI caducat",IF(AND(G7124="Sí",M7124&lt;&gt;"",M7124&lt;=TODAY()+90),"EPI caduca ≤90 dies",IF(OR(N7124="Deteriorat usable",N7124="Revisió necessària"),"Revisar","OK"))))))))))</f>
      </c>
      <c r="R7124" s="20"/>
    </row>
    <row r="7125" customFormat="false" ht="15" hidden="false" customHeight="false" outlineLevel="0" collapsed="false">
      <c r="A7125" s="19" t="n">
        <v>66</v>
      </c>
      <c r="B7125" s="19" t="n">
        <f aca="false">IFERROR(VLOOKUP(A7125,Personal!$A$6:$F$112,2,FALSE()),"")</f>
        <v>0</v>
      </c>
      <c r="C7125" s="19" t="str">
        <f aca="false">IFERROR(VLOOKUP(A7125,Personal!$A$6:$F$112,3,FALSE()),"")</f>
        <v>Valls</v>
      </c>
      <c r="D7125" s="19" t="s">
        <v>97</v>
      </c>
      <c r="E7125" s="19" t="s">
        <v>105</v>
      </c>
      <c r="F7125" s="19" t="s">
        <v>106</v>
      </c>
      <c r="G7125" s="19" t="s">
        <v>291</v>
      </c>
      <c r="H7125" s="19" t="n">
        <f aca="false">IF(OR(VLOOKUP(A7125,Personal!$A$6:$F$112,5,FALSE())&lt;&gt;"Sí",N7125="No aplica"),0,'Catàleg GRAE'!D39)</f>
        <v>3</v>
      </c>
      <c r="I7125" s="20"/>
      <c r="J7125" s="20"/>
      <c r="K7125" s="20"/>
      <c r="L7125" s="21"/>
      <c r="M7125" s="21"/>
      <c r="N7125" s="20"/>
      <c r="O7125" s="20"/>
      <c r="P7125" s="19" t="str">
        <f aca="false">IF(I7125="","",I7125-H7125)</f>
        <v/>
      </c>
      <c r="Q7125" s="19" t="str">
        <f aca="true">IF(B7125="","",IF(N7125="No aplica","No aplica",IF(I7125="","Pendent",IF(N7125="Per substituir","Substituir",IF(OR(N7125="No localitzat",N7125="No lliurat"),"Reposar",IF(I7125&lt;H7125,"Reposar",IF(I7125&gt;H7125,"Revisar excedent",IF(AND(G7125="Sí",M7125&lt;&gt;"",M7125&lt;TODAY()),"EPI caducat",IF(AND(G7125="Sí",M7125&lt;&gt;"",M7125&lt;=TODAY()+90),"EPI caduca ≤90 dies",IF(OR(N7125="Deteriorat usable",N7125="Revisió necessària"),"Revisar","OK"))))))))))</f>
      </c>
      <c r="R7125" s="20"/>
    </row>
    <row r="7126" customFormat="false" ht="15" hidden="false" customHeight="false" outlineLevel="0" collapsed="false">
      <c r="A7126" s="19" t="n">
        <v>66</v>
      </c>
      <c r="B7126" s="19" t="n">
        <f aca="false">IFERROR(VLOOKUP(A7126,Personal!$A$6:$F$112,2,FALSE()),"")</f>
        <v>0</v>
      </c>
      <c r="C7126" s="19" t="str">
        <f aca="false">IFERROR(VLOOKUP(A7126,Personal!$A$6:$F$112,3,FALSE()),"")</f>
        <v>Valls</v>
      </c>
      <c r="D7126" s="19" t="s">
        <v>97</v>
      </c>
      <c r="E7126" s="19" t="s">
        <v>105</v>
      </c>
      <c r="F7126" s="19" t="s">
        <v>107</v>
      </c>
      <c r="G7126" s="19" t="s">
        <v>291</v>
      </c>
      <c r="H7126" s="19" t="n">
        <f aca="false">IF(OR(VLOOKUP(A7126,Personal!$A$6:$F$112,5,FALSE())&lt;&gt;"Sí",N7126="No aplica"),0,'Catàleg GRAE'!D40)</f>
        <v>3</v>
      </c>
      <c r="I7126" s="20"/>
      <c r="J7126" s="20"/>
      <c r="K7126" s="20"/>
      <c r="L7126" s="21"/>
      <c r="M7126" s="21"/>
      <c r="N7126" s="20"/>
      <c r="O7126" s="20"/>
      <c r="P7126" s="19" t="str">
        <f aca="false">IF(I7126="","",I7126-H7126)</f>
        <v/>
      </c>
      <c r="Q7126" s="19" t="str">
        <f aca="true">IF(B7126="","",IF(N7126="No aplica","No aplica",IF(I7126="","Pendent",IF(N7126="Per substituir","Substituir",IF(OR(N7126="No localitzat",N7126="No lliurat"),"Reposar",IF(I7126&lt;H7126,"Reposar",IF(I7126&gt;H7126,"Revisar excedent",IF(AND(G7126="Sí",M7126&lt;&gt;"",M7126&lt;TODAY()),"EPI caducat",IF(AND(G7126="Sí",M7126&lt;&gt;"",M7126&lt;=TODAY()+90),"EPI caduca ≤90 dies",IF(OR(N7126="Deteriorat usable",N7126="Revisió necessària"),"Revisar","OK"))))))))))</f>
      </c>
      <c r="R7126" s="20"/>
    </row>
    <row r="7127" customFormat="false" ht="15" hidden="false" customHeight="false" outlineLevel="0" collapsed="false">
      <c r="A7127" s="19" t="n">
        <v>66</v>
      </c>
      <c r="B7127" s="19" t="n">
        <f aca="false">IFERROR(VLOOKUP(A7127,Personal!$A$6:$F$112,2,FALSE()),"")</f>
        <v>0</v>
      </c>
      <c r="C7127" s="19" t="str">
        <f aca="false">IFERROR(VLOOKUP(A7127,Personal!$A$6:$F$112,3,FALSE()),"")</f>
        <v>Valls</v>
      </c>
      <c r="D7127" s="19" t="s">
        <v>97</v>
      </c>
      <c r="E7127" s="19" t="s">
        <v>108</v>
      </c>
      <c r="F7127" s="19" t="s">
        <v>109</v>
      </c>
      <c r="G7127" s="19" t="s">
        <v>291</v>
      </c>
      <c r="H7127" s="19" t="n">
        <f aca="false">IF(OR(VLOOKUP(A7127,Personal!$A$6:$F$112,5,FALSE())&lt;&gt;"Sí",N7127="No aplica"),0,'Catàleg GRAE'!D41)</f>
        <v>2</v>
      </c>
      <c r="I7127" s="20"/>
      <c r="J7127" s="20"/>
      <c r="K7127" s="20"/>
      <c r="L7127" s="21"/>
      <c r="M7127" s="21"/>
      <c r="N7127" s="20"/>
      <c r="O7127" s="20"/>
      <c r="P7127" s="19" t="str">
        <f aca="false">IF(I7127="","",I7127-H7127)</f>
        <v/>
      </c>
      <c r="Q7127" s="19" t="str">
        <f aca="true">IF(B7127="","",IF(N7127="No aplica","No aplica",IF(I7127="","Pendent",IF(N7127="Per substituir","Substituir",IF(OR(N7127="No localitzat",N7127="No lliurat"),"Reposar",IF(I7127&lt;H7127,"Reposar",IF(I7127&gt;H7127,"Revisar excedent",IF(AND(G7127="Sí",M7127&lt;&gt;"",M7127&lt;TODAY()),"EPI caducat",IF(AND(G7127="Sí",M7127&lt;&gt;"",M7127&lt;=TODAY()+90),"EPI caduca ≤90 dies",IF(OR(N7127="Deteriorat usable",N7127="Revisió necessària"),"Revisar","OK"))))))))))</f>
      </c>
      <c r="R7127" s="20"/>
    </row>
    <row r="7128" customFormat="false" ht="15" hidden="false" customHeight="false" outlineLevel="0" collapsed="false">
      <c r="A7128" s="19" t="n">
        <v>66</v>
      </c>
      <c r="B7128" s="19" t="n">
        <f aca="false">IFERROR(VLOOKUP(A7128,Personal!$A$6:$F$112,2,FALSE()),"")</f>
        <v>0</v>
      </c>
      <c r="C7128" s="19" t="str">
        <f aca="false">IFERROR(VLOOKUP(A7128,Personal!$A$6:$F$112,3,FALSE()),"")</f>
        <v>Valls</v>
      </c>
      <c r="D7128" s="19" t="s">
        <v>97</v>
      </c>
      <c r="E7128" s="19" t="s">
        <v>110</v>
      </c>
      <c r="F7128" s="19" t="s">
        <v>111</v>
      </c>
      <c r="G7128" s="19" t="s">
        <v>291</v>
      </c>
      <c r="H7128" s="19" t="n">
        <f aca="false">IF(OR(VLOOKUP(A7128,Personal!$A$6:$F$112,5,FALSE())&lt;&gt;"Sí",N7128="No aplica"),0,'Catàleg GRAE'!D42)</f>
        <v>1</v>
      </c>
      <c r="I7128" s="20"/>
      <c r="J7128" s="20"/>
      <c r="K7128" s="20"/>
      <c r="L7128" s="21"/>
      <c r="M7128" s="21"/>
      <c r="N7128" s="20"/>
      <c r="O7128" s="20"/>
      <c r="P7128" s="19" t="str">
        <f aca="false">IF(I7128="","",I7128-H7128)</f>
        <v/>
      </c>
      <c r="Q7128" s="19" t="str">
        <f aca="true">IF(B7128="","",IF(N7128="No aplica","No aplica",IF(I7128="","Pendent",IF(N7128="Per substituir","Substituir",IF(OR(N7128="No localitzat",N7128="No lliurat"),"Reposar",IF(I7128&lt;H7128,"Reposar",IF(I7128&gt;H7128,"Revisar excedent",IF(AND(G7128="Sí",M7128&lt;&gt;"",M7128&lt;TODAY()),"EPI caducat",IF(AND(G7128="Sí",M7128&lt;&gt;"",M7128&lt;=TODAY()+90),"EPI caduca ≤90 dies",IF(OR(N7128="Deteriorat usable",N7128="Revisió necessària"),"Revisar","OK"))))))))))</f>
      </c>
      <c r="R7128" s="20"/>
    </row>
    <row r="7129" customFormat="false" ht="15" hidden="false" customHeight="false" outlineLevel="0" collapsed="false">
      <c r="A7129" s="19" t="n">
        <v>66</v>
      </c>
      <c r="B7129" s="19" t="n">
        <f aca="false">IFERROR(VLOOKUP(A7129,Personal!$A$6:$F$112,2,FALSE()),"")</f>
        <v>0</v>
      </c>
      <c r="C7129" s="19" t="str">
        <f aca="false">IFERROR(VLOOKUP(A7129,Personal!$A$6:$F$112,3,FALSE()),"")</f>
        <v>Valls</v>
      </c>
      <c r="D7129" s="19" t="s">
        <v>112</v>
      </c>
      <c r="E7129" s="19" t="s">
        <v>113</v>
      </c>
      <c r="F7129" s="19" t="s">
        <v>114</v>
      </c>
      <c r="G7129" s="19" t="s">
        <v>291</v>
      </c>
      <c r="H7129" s="19" t="n">
        <f aca="false">IF(OR(VLOOKUP(A7129,Personal!$A$6:$F$112,5,FALSE())&lt;&gt;"Sí",N7129="No aplica"),0,'Catàleg GRAE'!D43)</f>
        <v>2</v>
      </c>
      <c r="I7129" s="20"/>
      <c r="J7129" s="20"/>
      <c r="K7129" s="20"/>
      <c r="L7129" s="21"/>
      <c r="M7129" s="21"/>
      <c r="N7129" s="20"/>
      <c r="O7129" s="20"/>
      <c r="P7129" s="19" t="str">
        <f aca="false">IF(I7129="","",I7129-H7129)</f>
        <v/>
      </c>
      <c r="Q7129" s="19" t="str">
        <f aca="true">IF(B7129="","",IF(N7129="No aplica","No aplica",IF(I7129="","Pendent",IF(N7129="Per substituir","Substituir",IF(OR(N7129="No localitzat",N7129="No lliurat"),"Reposar",IF(I7129&lt;H7129,"Reposar",IF(I7129&gt;H7129,"Revisar excedent",IF(AND(G7129="Sí",M7129&lt;&gt;"",M7129&lt;TODAY()),"EPI caducat",IF(AND(G7129="Sí",M7129&lt;&gt;"",M7129&lt;=TODAY()+90),"EPI caduca ≤90 dies",IF(OR(N7129="Deteriorat usable",N7129="Revisió necessària"),"Revisar","OK"))))))))))</f>
      </c>
      <c r="R7129" s="20"/>
    </row>
    <row r="7130" customFormat="false" ht="15" hidden="false" customHeight="false" outlineLevel="0" collapsed="false">
      <c r="A7130" s="19" t="n">
        <v>66</v>
      </c>
      <c r="B7130" s="19" t="n">
        <f aca="false">IFERROR(VLOOKUP(A7130,Personal!$A$6:$F$112,2,FALSE()),"")</f>
        <v>0</v>
      </c>
      <c r="C7130" s="19" t="str">
        <f aca="false">IFERROR(VLOOKUP(A7130,Personal!$A$6:$F$112,3,FALSE()),"")</f>
        <v>Valls</v>
      </c>
      <c r="D7130" s="19" t="s">
        <v>102</v>
      </c>
      <c r="E7130" s="19" t="s">
        <v>115</v>
      </c>
      <c r="F7130" s="19" t="s">
        <v>116</v>
      </c>
      <c r="G7130" s="19" t="s">
        <v>291</v>
      </c>
      <c r="H7130" s="19" t="n">
        <f aca="false">IF(OR(VLOOKUP(A7130,Personal!$A$6:$F$112,5,FALSE())&lt;&gt;"Sí",N7130="No aplica"),0,'Catàleg GRAE'!D44)</f>
        <v>1</v>
      </c>
      <c r="I7130" s="20"/>
      <c r="J7130" s="20"/>
      <c r="K7130" s="20"/>
      <c r="L7130" s="21"/>
      <c r="M7130" s="21"/>
      <c r="N7130" s="20"/>
      <c r="O7130" s="20"/>
      <c r="P7130" s="19" t="str">
        <f aca="false">IF(I7130="","",I7130-H7130)</f>
        <v/>
      </c>
      <c r="Q7130" s="19" t="str">
        <f aca="true">IF(B7130="","",IF(N7130="No aplica","No aplica",IF(I7130="","Pendent",IF(N7130="Per substituir","Substituir",IF(OR(N7130="No localitzat",N7130="No lliurat"),"Reposar",IF(I7130&lt;H7130,"Reposar",IF(I7130&gt;H7130,"Revisar excedent",IF(AND(G7130="Sí",M7130&lt;&gt;"",M7130&lt;TODAY()),"EPI caducat",IF(AND(G7130="Sí",M7130&lt;&gt;"",M7130&lt;=TODAY()+90),"EPI caduca ≤90 dies",IF(OR(N7130="Deteriorat usable",N7130="Revisió necessària"),"Revisar","OK"))))))))))</f>
      </c>
      <c r="R7130" s="20"/>
    </row>
    <row r="7131" customFormat="false" ht="15" hidden="false" customHeight="false" outlineLevel="0" collapsed="false">
      <c r="A7131" s="19" t="n">
        <v>66</v>
      </c>
      <c r="B7131" s="19" t="n">
        <f aca="false">IFERROR(VLOOKUP(A7131,Personal!$A$6:$F$112,2,FALSE()),"")</f>
        <v>0</v>
      </c>
      <c r="C7131" s="19" t="str">
        <f aca="false">IFERROR(VLOOKUP(A7131,Personal!$A$6:$F$112,3,FALSE()),"")</f>
        <v>Valls</v>
      </c>
      <c r="D7131" s="19" t="s">
        <v>102</v>
      </c>
      <c r="E7131" s="19" t="s">
        <v>117</v>
      </c>
      <c r="F7131" s="19" t="s">
        <v>118</v>
      </c>
      <c r="G7131" s="19" t="s">
        <v>272</v>
      </c>
      <c r="H7131" s="19" t="n">
        <f aca="false">IF(OR(VLOOKUP(A7131,Personal!$A$6:$F$112,5,FALSE())&lt;&gt;"Sí",N7131="No aplica"),0,'Catàleg GRAE'!D45)</f>
        <v>1</v>
      </c>
      <c r="I7131" s="20"/>
      <c r="J7131" s="20"/>
      <c r="K7131" s="20"/>
      <c r="L7131" s="21"/>
      <c r="M7131" s="21"/>
      <c r="N7131" s="20"/>
      <c r="O7131" s="20"/>
      <c r="P7131" s="19" t="str">
        <f aca="false">IF(I7131="","",I7131-H7131)</f>
        <v/>
      </c>
      <c r="Q7131" s="19" t="str">
        <f aca="true">IF(B7131="","",IF(N7131="No aplica","No aplica",IF(I7131="","Pendent",IF(N7131="Per substituir","Substituir",IF(OR(N7131="No localitzat",N7131="No lliurat"),"Reposar",IF(I7131&lt;H7131,"Reposar",IF(I7131&gt;H7131,"Revisar excedent",IF(AND(G7131="Sí",M7131&lt;&gt;"",M7131&lt;TODAY()),"EPI caducat",IF(AND(G7131="Sí",M7131&lt;&gt;"",M7131&lt;=TODAY()+90),"EPI caduca ≤90 dies",IF(OR(N7131="Deteriorat usable",N7131="Revisió necessària"),"Revisar","OK"))))))))))</f>
      </c>
      <c r="R7131" s="20"/>
    </row>
    <row r="7132" customFormat="false" ht="15" hidden="false" customHeight="false" outlineLevel="0" collapsed="false">
      <c r="A7132" s="19" t="n">
        <v>66</v>
      </c>
      <c r="B7132" s="19" t="n">
        <f aca="false">IFERROR(VLOOKUP(A7132,Personal!$A$6:$F$112,2,FALSE()),"")</f>
        <v>0</v>
      </c>
      <c r="C7132" s="19" t="str">
        <f aca="false">IFERROR(VLOOKUP(A7132,Personal!$A$6:$F$112,3,FALSE()),"")</f>
        <v>Valls</v>
      </c>
      <c r="D7132" s="19" t="s">
        <v>102</v>
      </c>
      <c r="E7132" s="19" t="s">
        <v>119</v>
      </c>
      <c r="F7132" s="19" t="s">
        <v>120</v>
      </c>
      <c r="G7132" s="19" t="s">
        <v>272</v>
      </c>
      <c r="H7132" s="19" t="n">
        <f aca="false">IF(OR(VLOOKUP(A7132,Personal!$A$6:$F$112,5,FALSE())&lt;&gt;"Sí",N7132="No aplica"),0,'Catàleg GRAE'!D46)</f>
        <v>1</v>
      </c>
      <c r="I7132" s="20"/>
      <c r="J7132" s="20"/>
      <c r="K7132" s="20"/>
      <c r="L7132" s="21"/>
      <c r="M7132" s="21"/>
      <c r="N7132" s="20"/>
      <c r="O7132" s="20"/>
      <c r="P7132" s="19" t="str">
        <f aca="false">IF(I7132="","",I7132-H7132)</f>
        <v/>
      </c>
      <c r="Q7132" s="19" t="str">
        <f aca="true">IF(B7132="","",IF(N7132="No aplica","No aplica",IF(I7132="","Pendent",IF(N7132="Per substituir","Substituir",IF(OR(N7132="No localitzat",N7132="No lliurat"),"Reposar",IF(I7132&lt;H7132,"Reposar",IF(I7132&gt;H7132,"Revisar excedent",IF(AND(G7132="Sí",M7132&lt;&gt;"",M7132&lt;TODAY()),"EPI caducat",IF(AND(G7132="Sí",M7132&lt;&gt;"",M7132&lt;=TODAY()+90),"EPI caduca ≤90 dies",IF(OR(N7132="Deteriorat usable",N7132="Revisió necessària"),"Revisar","OK"))))))))))</f>
      </c>
      <c r="R7132" s="20"/>
    </row>
    <row r="7133" customFormat="false" ht="15" hidden="false" customHeight="false" outlineLevel="0" collapsed="false">
      <c r="A7133" s="19" t="n">
        <v>66</v>
      </c>
      <c r="B7133" s="19" t="n">
        <f aca="false">IFERROR(VLOOKUP(A7133,Personal!$A$6:$F$112,2,FALSE()),"")</f>
        <v>0</v>
      </c>
      <c r="C7133" s="19" t="str">
        <f aca="false">IFERROR(VLOOKUP(A7133,Personal!$A$6:$F$112,3,FALSE()),"")</f>
        <v>Valls</v>
      </c>
      <c r="D7133" s="19" t="s">
        <v>97</v>
      </c>
      <c r="E7133" s="19" t="s">
        <v>121</v>
      </c>
      <c r="F7133" s="19" t="s">
        <v>122</v>
      </c>
      <c r="G7133" s="19" t="s">
        <v>291</v>
      </c>
      <c r="H7133" s="19" t="n">
        <f aca="false">IF(OR(VLOOKUP(A7133,Personal!$A$6:$F$112,5,FALSE())&lt;&gt;"Sí",N7133="No aplica"),0,'Catàleg GRAE'!D47)</f>
        <v>1</v>
      </c>
      <c r="I7133" s="20"/>
      <c r="J7133" s="20"/>
      <c r="K7133" s="20"/>
      <c r="L7133" s="21"/>
      <c r="M7133" s="21"/>
      <c r="N7133" s="20"/>
      <c r="O7133" s="20"/>
      <c r="P7133" s="19" t="str">
        <f aca="false">IF(I7133="","",I7133-H7133)</f>
        <v/>
      </c>
      <c r="Q7133" s="19" t="str">
        <f aca="true">IF(B7133="","",IF(N7133="No aplica","No aplica",IF(I7133="","Pendent",IF(N7133="Per substituir","Substituir",IF(OR(N7133="No localitzat",N7133="No lliurat"),"Reposar",IF(I7133&lt;H7133,"Reposar",IF(I7133&gt;H7133,"Revisar excedent",IF(AND(G7133="Sí",M7133&lt;&gt;"",M7133&lt;TODAY()),"EPI caducat",IF(AND(G7133="Sí",M7133&lt;&gt;"",M7133&lt;=TODAY()+90),"EPI caduca ≤90 dies",IF(OR(N7133="Deteriorat usable",N7133="Revisió necessària"),"Revisar","OK"))))))))))</f>
      </c>
      <c r="R7133" s="20"/>
    </row>
    <row r="7134" customFormat="false" ht="15" hidden="false" customHeight="false" outlineLevel="0" collapsed="false">
      <c r="A7134" s="19" t="n">
        <v>66</v>
      </c>
      <c r="B7134" s="19" t="n">
        <f aca="false">IFERROR(VLOOKUP(A7134,Personal!$A$6:$F$112,2,FALSE()),"")</f>
        <v>0</v>
      </c>
      <c r="C7134" s="19" t="str">
        <f aca="false">IFERROR(VLOOKUP(A7134,Personal!$A$6:$F$112,3,FALSE()),"")</f>
        <v>Valls</v>
      </c>
      <c r="D7134" s="19" t="s">
        <v>97</v>
      </c>
      <c r="E7134" s="19" t="s">
        <v>123</v>
      </c>
      <c r="F7134" s="19" t="s">
        <v>124</v>
      </c>
      <c r="G7134" s="19" t="s">
        <v>291</v>
      </c>
      <c r="H7134" s="19" t="n">
        <f aca="false">IF(OR(VLOOKUP(A7134,Personal!$A$6:$F$112,5,FALSE())&lt;&gt;"Sí",N7134="No aplica"),0,'Catàleg GRAE'!D48)</f>
        <v>1</v>
      </c>
      <c r="I7134" s="20"/>
      <c r="J7134" s="20"/>
      <c r="K7134" s="20"/>
      <c r="L7134" s="21"/>
      <c r="M7134" s="21"/>
      <c r="N7134" s="20"/>
      <c r="O7134" s="20"/>
      <c r="P7134" s="19" t="str">
        <f aca="false">IF(I7134="","",I7134-H7134)</f>
        <v/>
      </c>
      <c r="Q7134" s="19" t="str">
        <f aca="true">IF(B7134="","",IF(N7134="No aplica","No aplica",IF(I7134="","Pendent",IF(N7134="Per substituir","Substituir",IF(OR(N7134="No localitzat",N7134="No lliurat"),"Reposar",IF(I7134&lt;H7134,"Reposar",IF(I7134&gt;H7134,"Revisar excedent",IF(AND(G7134="Sí",M7134&lt;&gt;"",M7134&lt;TODAY()),"EPI caducat",IF(AND(G7134="Sí",M7134&lt;&gt;"",M7134&lt;=TODAY()+90),"EPI caduca ≤90 dies",IF(OR(N7134="Deteriorat usable",N7134="Revisió necessària"),"Revisar","OK"))))))))))</f>
      </c>
      <c r="R7134" s="20"/>
    </row>
    <row r="7135" customFormat="false" ht="15" hidden="false" customHeight="false" outlineLevel="0" collapsed="false">
      <c r="A7135" s="19" t="n">
        <v>66</v>
      </c>
      <c r="B7135" s="19" t="n">
        <f aca="false">IFERROR(VLOOKUP(A7135,Personal!$A$6:$F$112,2,FALSE()),"")</f>
        <v>0</v>
      </c>
      <c r="C7135" s="19" t="str">
        <f aca="false">IFERROR(VLOOKUP(A7135,Personal!$A$6:$F$112,3,FALSE()),"")</f>
        <v>Valls</v>
      </c>
      <c r="D7135" s="19" t="s">
        <v>125</v>
      </c>
      <c r="E7135" s="19" t="s">
        <v>126</v>
      </c>
      <c r="F7135" s="19" t="s">
        <v>127</v>
      </c>
      <c r="G7135" s="19" t="s">
        <v>272</v>
      </c>
      <c r="H7135" s="19" t="n">
        <f aca="false">IF(OR(VLOOKUP(A7135,Personal!$A$6:$F$112,5,FALSE())&lt;&gt;"Sí",N7135="No aplica"),0,'Catàleg GRAE'!D49)</f>
        <v>1</v>
      </c>
      <c r="I7135" s="20"/>
      <c r="J7135" s="20"/>
      <c r="K7135" s="20"/>
      <c r="L7135" s="21"/>
      <c r="M7135" s="21"/>
      <c r="N7135" s="20"/>
      <c r="O7135" s="20"/>
      <c r="P7135" s="19" t="str">
        <f aca="false">IF(I7135="","",I7135-H7135)</f>
        <v/>
      </c>
      <c r="Q7135" s="19" t="str">
        <f aca="true">IF(B7135="","",IF(N7135="No aplica","No aplica",IF(I7135="","Pendent",IF(N7135="Per substituir","Substituir",IF(OR(N7135="No localitzat",N7135="No lliurat"),"Reposar",IF(I7135&lt;H7135,"Reposar",IF(I7135&gt;H7135,"Revisar excedent",IF(AND(G7135="Sí",M7135&lt;&gt;"",M7135&lt;TODAY()),"EPI caducat",IF(AND(G7135="Sí",M7135&lt;&gt;"",M7135&lt;=TODAY()+90),"EPI caduca ≤90 dies",IF(OR(N7135="Deteriorat usable",N7135="Revisió necessària"),"Revisar","OK"))))))))))</f>
      </c>
      <c r="R7135" s="20"/>
    </row>
    <row r="7136" customFormat="false" ht="15" hidden="false" customHeight="false" outlineLevel="0" collapsed="false">
      <c r="A7136" s="19" t="n">
        <v>66</v>
      </c>
      <c r="B7136" s="19" t="n">
        <f aca="false">IFERROR(VLOOKUP(A7136,Personal!$A$6:$F$112,2,FALSE()),"")</f>
        <v>0</v>
      </c>
      <c r="C7136" s="19" t="str">
        <f aca="false">IFERROR(VLOOKUP(A7136,Personal!$A$6:$F$112,3,FALSE()),"")</f>
        <v>Valls</v>
      </c>
      <c r="D7136" s="19" t="s">
        <v>125</v>
      </c>
      <c r="E7136" s="19" t="s">
        <v>128</v>
      </c>
      <c r="F7136" s="19" t="s">
        <v>129</v>
      </c>
      <c r="G7136" s="19" t="s">
        <v>272</v>
      </c>
      <c r="H7136" s="19" t="n">
        <f aca="false">IF(OR(VLOOKUP(A7136,Personal!$A$6:$F$112,5,FALSE())&lt;&gt;"Sí",N7136="No aplica"),0,'Catàleg GRAE'!D50)</f>
        <v>1</v>
      </c>
      <c r="I7136" s="20"/>
      <c r="J7136" s="20"/>
      <c r="K7136" s="20"/>
      <c r="L7136" s="21"/>
      <c r="M7136" s="21"/>
      <c r="N7136" s="20"/>
      <c r="O7136" s="20"/>
      <c r="P7136" s="19" t="str">
        <f aca="false">IF(I7136="","",I7136-H7136)</f>
        <v/>
      </c>
      <c r="Q7136" s="19" t="str">
        <f aca="true">IF(B7136="","",IF(N7136="No aplica","No aplica",IF(I7136="","Pendent",IF(N7136="Per substituir","Substituir",IF(OR(N7136="No localitzat",N7136="No lliurat"),"Reposar",IF(I7136&lt;H7136,"Reposar",IF(I7136&gt;H7136,"Revisar excedent",IF(AND(G7136="Sí",M7136&lt;&gt;"",M7136&lt;TODAY()),"EPI caducat",IF(AND(G7136="Sí",M7136&lt;&gt;"",M7136&lt;=TODAY()+90),"EPI caduca ≤90 dies",IF(OR(N7136="Deteriorat usable",N7136="Revisió necessària"),"Revisar","OK"))))))))))</f>
      </c>
      <c r="R7136" s="20"/>
    </row>
    <row r="7137" customFormat="false" ht="15" hidden="false" customHeight="false" outlineLevel="0" collapsed="false">
      <c r="A7137" s="19" t="n">
        <v>66</v>
      </c>
      <c r="B7137" s="19" t="n">
        <f aca="false">IFERROR(VLOOKUP(A7137,Personal!$A$6:$F$112,2,FALSE()),"")</f>
        <v>0</v>
      </c>
      <c r="C7137" s="19" t="str">
        <f aca="false">IFERROR(VLOOKUP(A7137,Personal!$A$6:$F$112,3,FALSE()),"")</f>
        <v>Valls</v>
      </c>
      <c r="D7137" s="19" t="s">
        <v>125</v>
      </c>
      <c r="E7137" s="19" t="s">
        <v>130</v>
      </c>
      <c r="F7137" s="19" t="s">
        <v>131</v>
      </c>
      <c r="G7137" s="19" t="s">
        <v>291</v>
      </c>
      <c r="H7137" s="19" t="n">
        <f aca="false">IF(OR(VLOOKUP(A7137,Personal!$A$6:$F$112,5,FALSE())&lt;&gt;"Sí",N7137="No aplica"),0,'Catàleg GRAE'!D51)</f>
        <v>1</v>
      </c>
      <c r="I7137" s="20"/>
      <c r="J7137" s="20"/>
      <c r="K7137" s="20"/>
      <c r="L7137" s="21"/>
      <c r="M7137" s="21"/>
      <c r="N7137" s="20"/>
      <c r="O7137" s="20"/>
      <c r="P7137" s="19" t="str">
        <f aca="false">IF(I7137="","",I7137-H7137)</f>
        <v/>
      </c>
      <c r="Q7137" s="19" t="str">
        <f aca="true">IF(B7137="","",IF(N7137="No aplica","No aplica",IF(I7137="","Pendent",IF(N7137="Per substituir","Substituir",IF(OR(N7137="No localitzat",N7137="No lliurat"),"Reposar",IF(I7137&lt;H7137,"Reposar",IF(I7137&gt;H7137,"Revisar excedent",IF(AND(G7137="Sí",M7137&lt;&gt;"",M7137&lt;TODAY()),"EPI caducat",IF(AND(G7137="Sí",M7137&lt;&gt;"",M7137&lt;=TODAY()+90),"EPI caduca ≤90 dies",IF(OR(N7137="Deteriorat usable",N7137="Revisió necessària"),"Revisar","OK"))))))))))</f>
      </c>
      <c r="R7137" s="20"/>
    </row>
    <row r="7138" customFormat="false" ht="15" hidden="false" customHeight="false" outlineLevel="0" collapsed="false">
      <c r="A7138" s="19" t="n">
        <v>66</v>
      </c>
      <c r="B7138" s="19" t="n">
        <f aca="false">IFERROR(VLOOKUP(A7138,Personal!$A$6:$F$112,2,FALSE()),"")</f>
        <v>0</v>
      </c>
      <c r="C7138" s="19" t="str">
        <f aca="false">IFERROR(VLOOKUP(A7138,Personal!$A$6:$F$112,3,FALSE()),"")</f>
        <v>Valls</v>
      </c>
      <c r="D7138" s="19" t="s">
        <v>132</v>
      </c>
      <c r="E7138" s="19" t="s">
        <v>133</v>
      </c>
      <c r="F7138" s="19" t="s">
        <v>134</v>
      </c>
      <c r="G7138" s="19" t="s">
        <v>291</v>
      </c>
      <c r="H7138" s="19" t="n">
        <f aca="false">IF(OR(VLOOKUP(A7138,Personal!$A$6:$F$112,5,FALSE())&lt;&gt;"Sí",N7138="No aplica"),0,'Catàleg GRAE'!D52)</f>
        <v>1</v>
      </c>
      <c r="I7138" s="20"/>
      <c r="J7138" s="20"/>
      <c r="K7138" s="20"/>
      <c r="L7138" s="21"/>
      <c r="M7138" s="21"/>
      <c r="N7138" s="20"/>
      <c r="O7138" s="20"/>
      <c r="P7138" s="19" t="str">
        <f aca="false">IF(I7138="","",I7138-H7138)</f>
        <v/>
      </c>
      <c r="Q7138" s="19" t="str">
        <f aca="true">IF(B7138="","",IF(N7138="No aplica","No aplica",IF(I7138="","Pendent",IF(N7138="Per substituir","Substituir",IF(OR(N7138="No localitzat",N7138="No lliurat"),"Reposar",IF(I7138&lt;H7138,"Reposar",IF(I7138&gt;H7138,"Revisar excedent",IF(AND(G7138="Sí",M7138&lt;&gt;"",M7138&lt;TODAY()),"EPI caducat",IF(AND(G7138="Sí",M7138&lt;&gt;"",M7138&lt;=TODAY()+90),"EPI caduca ≤90 dies",IF(OR(N7138="Deteriorat usable",N7138="Revisió necessària"),"Revisar","OK"))))))))))</f>
      </c>
      <c r="R7138" s="20"/>
    </row>
    <row r="7139" customFormat="false" ht="15" hidden="false" customHeight="false" outlineLevel="0" collapsed="false">
      <c r="A7139" s="19" t="n">
        <v>66</v>
      </c>
      <c r="B7139" s="19" t="n">
        <f aca="false">IFERROR(VLOOKUP(A7139,Personal!$A$6:$F$112,2,FALSE()),"")</f>
        <v>0</v>
      </c>
      <c r="C7139" s="19" t="str">
        <f aca="false">IFERROR(VLOOKUP(A7139,Personal!$A$6:$F$112,3,FALSE()),"")</f>
        <v>Valls</v>
      </c>
      <c r="D7139" s="19" t="s">
        <v>94</v>
      </c>
      <c r="E7139" s="19" t="s">
        <v>135</v>
      </c>
      <c r="F7139" s="19" t="s">
        <v>136</v>
      </c>
      <c r="G7139" s="19" t="s">
        <v>291</v>
      </c>
      <c r="H7139" s="19" t="n">
        <f aca="false">IF(OR(VLOOKUP(A7139,Personal!$A$6:$F$112,5,FALSE())&lt;&gt;"Sí",N7139="No aplica"),0,'Catàleg GRAE'!D53)</f>
        <v>1</v>
      </c>
      <c r="I7139" s="20"/>
      <c r="J7139" s="20"/>
      <c r="K7139" s="20"/>
      <c r="L7139" s="21"/>
      <c r="M7139" s="21"/>
      <c r="N7139" s="20"/>
      <c r="O7139" s="20"/>
      <c r="P7139" s="19" t="str">
        <f aca="false">IF(I7139="","",I7139-H7139)</f>
        <v/>
      </c>
      <c r="Q7139" s="19" t="str">
        <f aca="true">IF(B7139="","",IF(N7139="No aplica","No aplica",IF(I7139="","Pendent",IF(N7139="Per substituir","Substituir",IF(OR(N7139="No localitzat",N7139="No lliurat"),"Reposar",IF(I7139&lt;H7139,"Reposar",IF(I7139&gt;H7139,"Revisar excedent",IF(AND(G7139="Sí",M7139&lt;&gt;"",M7139&lt;TODAY()),"EPI caducat",IF(AND(G7139="Sí",M7139&lt;&gt;"",M7139&lt;=TODAY()+90),"EPI caduca ≤90 dies",IF(OR(N7139="Deteriorat usable",N7139="Revisió necessària"),"Revisar","OK"))))))))))</f>
      </c>
      <c r="R7139" s="20"/>
    </row>
    <row r="7140" customFormat="false" ht="15" hidden="false" customHeight="false" outlineLevel="0" collapsed="false">
      <c r="A7140" s="19" t="n">
        <v>66</v>
      </c>
      <c r="B7140" s="19" t="n">
        <f aca="false">IFERROR(VLOOKUP(A7140,Personal!$A$6:$F$112,2,FALSE()),"")</f>
        <v>0</v>
      </c>
      <c r="C7140" s="19" t="str">
        <f aca="false">IFERROR(VLOOKUP(A7140,Personal!$A$6:$F$112,3,FALSE()),"")</f>
        <v>Valls</v>
      </c>
      <c r="D7140" s="19" t="s">
        <v>137</v>
      </c>
      <c r="E7140" s="19" t="s">
        <v>138</v>
      </c>
      <c r="F7140" s="19" t="s">
        <v>139</v>
      </c>
      <c r="G7140" s="19" t="s">
        <v>291</v>
      </c>
      <c r="H7140" s="19" t="n">
        <f aca="false">IF(OR(VLOOKUP(A7140,Personal!$A$6:$F$112,5,FALSE())&lt;&gt;"Sí",N7140="No aplica"),0,'Catàleg GRAE'!D54)</f>
        <v>1</v>
      </c>
      <c r="I7140" s="20"/>
      <c r="J7140" s="20"/>
      <c r="K7140" s="20"/>
      <c r="L7140" s="21"/>
      <c r="M7140" s="21"/>
      <c r="N7140" s="20"/>
      <c r="O7140" s="20"/>
      <c r="P7140" s="19" t="str">
        <f aca="false">IF(I7140="","",I7140-H7140)</f>
        <v/>
      </c>
      <c r="Q7140" s="19" t="str">
        <f aca="true">IF(B7140="","",IF(N7140="No aplica","No aplica",IF(I7140="","Pendent",IF(N7140="Per substituir","Substituir",IF(OR(N7140="No localitzat",N7140="No lliurat"),"Reposar",IF(I7140&lt;H7140,"Reposar",IF(I7140&gt;H7140,"Revisar excedent",IF(AND(G7140="Sí",M7140&lt;&gt;"",M7140&lt;TODAY()),"EPI caducat",IF(AND(G7140="Sí",M7140&lt;&gt;"",M7140&lt;=TODAY()+90),"EPI caduca ≤90 dies",IF(OR(N7140="Deteriorat usable",N7140="Revisió necessària"),"Revisar","OK"))))))))))</f>
      </c>
      <c r="R7140" s="20"/>
    </row>
    <row r="7141" customFormat="false" ht="15" hidden="false" customHeight="false" outlineLevel="0" collapsed="false">
      <c r="A7141" s="19" t="n">
        <v>66</v>
      </c>
      <c r="B7141" s="19" t="n">
        <f aca="false">IFERROR(VLOOKUP(A7141,Personal!$A$6:$F$112,2,FALSE()),"")</f>
        <v>0</v>
      </c>
      <c r="C7141" s="19" t="str">
        <f aca="false">IFERROR(VLOOKUP(A7141,Personal!$A$6:$F$112,3,FALSE()),"")</f>
        <v>Valls</v>
      </c>
      <c r="D7141" s="19" t="s">
        <v>94</v>
      </c>
      <c r="E7141" s="19" t="s">
        <v>140</v>
      </c>
      <c r="F7141" s="19" t="s">
        <v>141</v>
      </c>
      <c r="G7141" s="19" t="s">
        <v>291</v>
      </c>
      <c r="H7141" s="19" t="n">
        <f aca="false">IF(OR(VLOOKUP(A7141,Personal!$A$6:$F$112,5,FALSE())&lt;&gt;"Sí",N7141="No aplica"),0,'Catàleg GRAE'!D55)</f>
        <v>1</v>
      </c>
      <c r="I7141" s="20"/>
      <c r="J7141" s="20"/>
      <c r="K7141" s="20"/>
      <c r="L7141" s="21"/>
      <c r="M7141" s="21"/>
      <c r="N7141" s="20"/>
      <c r="O7141" s="20"/>
      <c r="P7141" s="19" t="str">
        <f aca="false">IF(I7141="","",I7141-H7141)</f>
        <v/>
      </c>
      <c r="Q7141" s="19" t="str">
        <f aca="true">IF(B7141="","",IF(N7141="No aplica","No aplica",IF(I7141="","Pendent",IF(N7141="Per substituir","Substituir",IF(OR(N7141="No localitzat",N7141="No lliurat"),"Reposar",IF(I7141&lt;H7141,"Reposar",IF(I7141&gt;H7141,"Revisar excedent",IF(AND(G7141="Sí",M7141&lt;&gt;"",M7141&lt;TODAY()),"EPI caducat",IF(AND(G7141="Sí",M7141&lt;&gt;"",M7141&lt;=TODAY()+90),"EPI caduca ≤90 dies",IF(OR(N7141="Deteriorat usable",N7141="Revisió necessària"),"Revisar","OK"))))))))))</f>
      </c>
      <c r="R7141" s="20"/>
    </row>
    <row r="7142" customFormat="false" ht="15" hidden="false" customHeight="false" outlineLevel="0" collapsed="false">
      <c r="A7142" s="19" t="n">
        <v>66</v>
      </c>
      <c r="B7142" s="19" t="n">
        <f aca="false">IFERROR(VLOOKUP(A7142,Personal!$A$6:$F$112,2,FALSE()),"")</f>
        <v>0</v>
      </c>
      <c r="C7142" s="19" t="str">
        <f aca="false">IFERROR(VLOOKUP(A7142,Personal!$A$6:$F$112,3,FALSE()),"")</f>
        <v>Valls</v>
      </c>
      <c r="D7142" s="19" t="s">
        <v>142</v>
      </c>
      <c r="E7142" s="19" t="s">
        <v>143</v>
      </c>
      <c r="F7142" s="19" t="s">
        <v>144</v>
      </c>
      <c r="G7142" s="19" t="s">
        <v>291</v>
      </c>
      <c r="H7142" s="19" t="n">
        <f aca="false">IF(OR(VLOOKUP(A7142,Personal!$A$6:$F$112,5,FALSE())&lt;&gt;"Sí",N7142="No aplica"),0,'Catàleg GRAE'!D56)</f>
        <v>1</v>
      </c>
      <c r="I7142" s="20"/>
      <c r="J7142" s="20"/>
      <c r="K7142" s="20"/>
      <c r="L7142" s="21"/>
      <c r="M7142" s="21"/>
      <c r="N7142" s="20"/>
      <c r="O7142" s="20"/>
      <c r="P7142" s="19" t="str">
        <f aca="false">IF(I7142="","",I7142-H7142)</f>
        <v/>
      </c>
      <c r="Q7142" s="19" t="str">
        <f aca="true">IF(B7142="","",IF(N7142="No aplica","No aplica",IF(I7142="","Pendent",IF(N7142="Per substituir","Substituir",IF(OR(N7142="No localitzat",N7142="No lliurat"),"Reposar",IF(I7142&lt;H7142,"Reposar",IF(I7142&gt;H7142,"Revisar excedent",IF(AND(G7142="Sí",M7142&lt;&gt;"",M7142&lt;TODAY()),"EPI caducat",IF(AND(G7142="Sí",M7142&lt;&gt;"",M7142&lt;=TODAY()+90),"EPI caduca ≤90 dies",IF(OR(N7142="Deteriorat usable",N7142="Revisió necessària"),"Revisar","OK"))))))))))</f>
      </c>
      <c r="R7142" s="20"/>
    </row>
    <row r="7143" customFormat="false" ht="15" hidden="false" customHeight="false" outlineLevel="0" collapsed="false">
      <c r="A7143" s="19" t="n">
        <v>66</v>
      </c>
      <c r="B7143" s="19" t="n">
        <f aca="false">IFERROR(VLOOKUP(A7143,Personal!$A$6:$F$112,2,FALSE()),"")</f>
        <v>0</v>
      </c>
      <c r="C7143" s="19" t="str">
        <f aca="false">IFERROR(VLOOKUP(A7143,Personal!$A$6:$F$112,3,FALSE()),"")</f>
        <v>Valls</v>
      </c>
      <c r="D7143" s="19" t="s">
        <v>112</v>
      </c>
      <c r="E7143" s="19" t="s">
        <v>145</v>
      </c>
      <c r="F7143" s="19" t="s">
        <v>146</v>
      </c>
      <c r="G7143" s="19" t="s">
        <v>291</v>
      </c>
      <c r="H7143" s="19" t="n">
        <f aca="false">IF(OR(VLOOKUP(A7143,Personal!$A$6:$F$112,5,FALSE())&lt;&gt;"Sí",N7143="No aplica"),0,'Catàleg GRAE'!D57)</f>
        <v>1</v>
      </c>
      <c r="I7143" s="20"/>
      <c r="J7143" s="20"/>
      <c r="K7143" s="20"/>
      <c r="L7143" s="21"/>
      <c r="M7143" s="21"/>
      <c r="N7143" s="20"/>
      <c r="O7143" s="20"/>
      <c r="P7143" s="19" t="str">
        <f aca="false">IF(I7143="","",I7143-H7143)</f>
        <v/>
      </c>
      <c r="Q7143" s="19" t="str">
        <f aca="true">IF(B7143="","",IF(N7143="No aplica","No aplica",IF(I7143="","Pendent",IF(N7143="Per substituir","Substituir",IF(OR(N7143="No localitzat",N7143="No lliurat"),"Reposar",IF(I7143&lt;H7143,"Reposar",IF(I7143&gt;H7143,"Revisar excedent",IF(AND(G7143="Sí",M7143&lt;&gt;"",M7143&lt;TODAY()),"EPI caducat",IF(AND(G7143="Sí",M7143&lt;&gt;"",M7143&lt;=TODAY()+90),"EPI caduca ≤90 dies",IF(OR(N7143="Deteriorat usable",N7143="Revisió necessària"),"Revisar","OK"))))))))))</f>
      </c>
      <c r="R7143" s="20"/>
    </row>
    <row r="7144" customFormat="false" ht="15" hidden="false" customHeight="false" outlineLevel="0" collapsed="false">
      <c r="A7144" s="19" t="n">
        <v>66</v>
      </c>
      <c r="B7144" s="19" t="n">
        <f aca="false">IFERROR(VLOOKUP(A7144,Personal!$A$6:$F$112,2,FALSE()),"")</f>
        <v>0</v>
      </c>
      <c r="C7144" s="19" t="str">
        <f aca="false">IFERROR(VLOOKUP(A7144,Personal!$A$6:$F$112,3,FALSE()),"")</f>
        <v>Valls</v>
      </c>
      <c r="D7144" s="19" t="s">
        <v>137</v>
      </c>
      <c r="E7144" s="19" t="s">
        <v>147</v>
      </c>
      <c r="F7144" s="19" t="s">
        <v>148</v>
      </c>
      <c r="G7144" s="19" t="s">
        <v>291</v>
      </c>
      <c r="H7144" s="19" t="n">
        <f aca="false">IF(OR(VLOOKUP(A7144,Personal!$A$6:$F$112,5,FALSE())&lt;&gt;"Sí",N7144="No aplica"),0,'Catàleg GRAE'!D58)</f>
        <v>1</v>
      </c>
      <c r="I7144" s="20"/>
      <c r="J7144" s="20"/>
      <c r="K7144" s="20"/>
      <c r="L7144" s="21"/>
      <c r="M7144" s="21"/>
      <c r="N7144" s="20"/>
      <c r="O7144" s="20"/>
      <c r="P7144" s="19" t="str">
        <f aca="false">IF(I7144="","",I7144-H7144)</f>
        <v/>
      </c>
      <c r="Q7144" s="19" t="str">
        <f aca="true">IF(B7144="","",IF(N7144="No aplica","No aplica",IF(I7144="","Pendent",IF(N7144="Per substituir","Substituir",IF(OR(N7144="No localitzat",N7144="No lliurat"),"Reposar",IF(I7144&lt;H7144,"Reposar",IF(I7144&gt;H7144,"Revisar excedent",IF(AND(G7144="Sí",M7144&lt;&gt;"",M7144&lt;TODAY()),"EPI caducat",IF(AND(G7144="Sí",M7144&lt;&gt;"",M7144&lt;=TODAY()+90),"EPI caduca ≤90 dies",IF(OR(N7144="Deteriorat usable",N7144="Revisió necessària"),"Revisar","OK"))))))))))</f>
      </c>
      <c r="R7144" s="20"/>
    </row>
    <row r="7145" customFormat="false" ht="15" hidden="false" customHeight="false" outlineLevel="0" collapsed="false">
      <c r="A7145" s="19" t="n">
        <v>66</v>
      </c>
      <c r="B7145" s="19" t="n">
        <f aca="false">IFERROR(VLOOKUP(A7145,Personal!$A$6:$F$112,2,FALSE()),"")</f>
        <v>0</v>
      </c>
      <c r="C7145" s="19" t="str">
        <f aca="false">IFERROR(VLOOKUP(A7145,Personal!$A$6:$F$112,3,FALSE()),"")</f>
        <v>Valls</v>
      </c>
      <c r="D7145" s="19" t="s">
        <v>125</v>
      </c>
      <c r="E7145" s="19" t="s">
        <v>149</v>
      </c>
      <c r="F7145" s="19" t="s">
        <v>150</v>
      </c>
      <c r="G7145" s="19" t="s">
        <v>291</v>
      </c>
      <c r="H7145" s="19" t="n">
        <f aca="false">IF(OR(VLOOKUP(A7145,Personal!$A$6:$F$112,5,FALSE())&lt;&gt;"Sí",N7145="No aplica"),0,'Catàleg GRAE'!D59)</f>
        <v>1</v>
      </c>
      <c r="I7145" s="20"/>
      <c r="J7145" s="20"/>
      <c r="K7145" s="20"/>
      <c r="L7145" s="21"/>
      <c r="M7145" s="21"/>
      <c r="N7145" s="20"/>
      <c r="O7145" s="20"/>
      <c r="P7145" s="19" t="str">
        <f aca="false">IF(I7145="","",I7145-H7145)</f>
        <v/>
      </c>
      <c r="Q7145" s="19" t="str">
        <f aca="true">IF(B7145="","",IF(N7145="No aplica","No aplica",IF(I7145="","Pendent",IF(N7145="Per substituir","Substituir",IF(OR(N7145="No localitzat",N7145="No lliurat"),"Reposar",IF(I7145&lt;H7145,"Reposar",IF(I7145&gt;H7145,"Revisar excedent",IF(AND(G7145="Sí",M7145&lt;&gt;"",M7145&lt;TODAY()),"EPI caducat",IF(AND(G7145="Sí",M7145&lt;&gt;"",M7145&lt;=TODAY()+90),"EPI caduca ≤90 dies",IF(OR(N7145="Deteriorat usable",N7145="Revisió necessària"),"Revisar","OK"))))))))))</f>
      </c>
      <c r="R7145" s="20"/>
    </row>
    <row r="7146" customFormat="false" ht="15" hidden="false" customHeight="false" outlineLevel="0" collapsed="false">
      <c r="A7146" s="19" t="n">
        <v>66</v>
      </c>
      <c r="B7146" s="19" t="n">
        <f aca="false">IFERROR(VLOOKUP(A7146,Personal!$A$6:$F$112,2,FALSE()),"")</f>
        <v>0</v>
      </c>
      <c r="C7146" s="19" t="str">
        <f aca="false">IFERROR(VLOOKUP(A7146,Personal!$A$6:$F$112,3,FALSE()),"")</f>
        <v>Valls</v>
      </c>
      <c r="D7146" s="19" t="s">
        <v>125</v>
      </c>
      <c r="E7146" s="19" t="s">
        <v>151</v>
      </c>
      <c r="F7146" s="19" t="s">
        <v>152</v>
      </c>
      <c r="G7146" s="19" t="s">
        <v>291</v>
      </c>
      <c r="H7146" s="19" t="n">
        <f aca="false">IF(OR(VLOOKUP(A7146,Personal!$A$6:$F$112,5,FALSE())&lt;&gt;"Sí",N7146="No aplica"),0,'Catàleg GRAE'!D60)</f>
        <v>1</v>
      </c>
      <c r="I7146" s="20"/>
      <c r="J7146" s="20"/>
      <c r="K7146" s="20"/>
      <c r="L7146" s="21"/>
      <c r="M7146" s="21"/>
      <c r="N7146" s="20"/>
      <c r="O7146" s="20"/>
      <c r="P7146" s="19" t="str">
        <f aca="false">IF(I7146="","",I7146-H7146)</f>
        <v/>
      </c>
      <c r="Q7146" s="19" t="str">
        <f aca="true">IF(B7146="","",IF(N7146="No aplica","No aplica",IF(I7146="","Pendent",IF(N7146="Per substituir","Substituir",IF(OR(N7146="No localitzat",N7146="No lliurat"),"Reposar",IF(I7146&lt;H7146,"Reposar",IF(I7146&gt;H7146,"Revisar excedent",IF(AND(G7146="Sí",M7146&lt;&gt;"",M7146&lt;TODAY()),"EPI caducat",IF(AND(G7146="Sí",M7146&lt;&gt;"",M7146&lt;=TODAY()+90),"EPI caduca ≤90 dies",IF(OR(N7146="Deteriorat usable",N7146="Revisió necessària"),"Revisar","OK"))))))))))</f>
      </c>
      <c r="R7146" s="20"/>
    </row>
    <row r="7147" customFormat="false" ht="15" hidden="false" customHeight="false" outlineLevel="0" collapsed="false">
      <c r="A7147" s="19" t="n">
        <v>66</v>
      </c>
      <c r="B7147" s="19" t="n">
        <f aca="false">IFERROR(VLOOKUP(A7147,Personal!$A$6:$F$112,2,FALSE()),"")</f>
        <v>0</v>
      </c>
      <c r="C7147" s="19" t="str">
        <f aca="false">IFERROR(VLOOKUP(A7147,Personal!$A$6:$F$112,3,FALSE()),"")</f>
        <v>Valls</v>
      </c>
      <c r="D7147" s="19" t="s">
        <v>153</v>
      </c>
      <c r="E7147" s="19" t="s">
        <v>154</v>
      </c>
      <c r="F7147" s="19" t="s">
        <v>155</v>
      </c>
      <c r="G7147" s="19" t="s">
        <v>291</v>
      </c>
      <c r="H7147" s="19" t="n">
        <f aca="false">IF(OR(VLOOKUP(A7147,Personal!$A$6:$F$112,5,FALSE())&lt;&gt;"Sí",N7147="No aplica"),0,'Catàleg GRAE'!D61)</f>
        <v>1</v>
      </c>
      <c r="I7147" s="20"/>
      <c r="J7147" s="20"/>
      <c r="K7147" s="20"/>
      <c r="L7147" s="21"/>
      <c r="M7147" s="21"/>
      <c r="N7147" s="20"/>
      <c r="O7147" s="20"/>
      <c r="P7147" s="19" t="str">
        <f aca="false">IF(I7147="","",I7147-H7147)</f>
        <v/>
      </c>
      <c r="Q7147" s="19" t="str">
        <f aca="true">IF(B7147="","",IF(N7147="No aplica","No aplica",IF(I7147="","Pendent",IF(N7147="Per substituir","Substituir",IF(OR(N7147="No localitzat",N7147="No lliurat"),"Reposar",IF(I7147&lt;H7147,"Reposar",IF(I7147&gt;H7147,"Revisar excedent",IF(AND(G7147="Sí",M7147&lt;&gt;"",M7147&lt;TODAY()),"EPI caducat",IF(AND(G7147="Sí",M7147&lt;&gt;"",M7147&lt;=TODAY()+90),"EPI caduca ≤90 dies",IF(OR(N7147="Deteriorat usable",N7147="Revisió necessària"),"Revisar","OK"))))))))))</f>
      </c>
      <c r="R7147" s="20"/>
    </row>
    <row r="7148" customFormat="false" ht="15" hidden="false" customHeight="false" outlineLevel="0" collapsed="false">
      <c r="A7148" s="19" t="n">
        <v>66</v>
      </c>
      <c r="B7148" s="19" t="n">
        <f aca="false">IFERROR(VLOOKUP(A7148,Personal!$A$6:$F$112,2,FALSE()),"")</f>
        <v>0</v>
      </c>
      <c r="C7148" s="19" t="str">
        <f aca="false">IFERROR(VLOOKUP(A7148,Personal!$A$6:$F$112,3,FALSE()),"")</f>
        <v>Valls</v>
      </c>
      <c r="D7148" s="19" t="s">
        <v>37</v>
      </c>
      <c r="E7148" s="19" t="s">
        <v>156</v>
      </c>
      <c r="F7148" s="19" t="s">
        <v>157</v>
      </c>
      <c r="G7148" s="19" t="s">
        <v>291</v>
      </c>
      <c r="H7148" s="19" t="n">
        <f aca="false">IF(OR(VLOOKUP(A7148,Personal!$A$6:$F$112,5,FALSE())&lt;&gt;"Sí",N7148="No aplica"),0,'Catàleg GRAE'!D62)</f>
        <v>1</v>
      </c>
      <c r="I7148" s="20"/>
      <c r="J7148" s="20"/>
      <c r="K7148" s="20"/>
      <c r="L7148" s="21"/>
      <c r="M7148" s="21"/>
      <c r="N7148" s="20"/>
      <c r="O7148" s="20"/>
      <c r="P7148" s="19" t="str">
        <f aca="false">IF(I7148="","",I7148-H7148)</f>
        <v/>
      </c>
      <c r="Q7148" s="19" t="str">
        <f aca="true">IF(B7148="","",IF(N7148="No aplica","No aplica",IF(I7148="","Pendent",IF(N7148="Per substituir","Substituir",IF(OR(N7148="No localitzat",N7148="No lliurat"),"Reposar",IF(I7148&lt;H7148,"Reposar",IF(I7148&gt;H7148,"Revisar excedent",IF(AND(G7148="Sí",M7148&lt;&gt;"",M7148&lt;TODAY()),"EPI caducat",IF(AND(G7148="Sí",M7148&lt;&gt;"",M7148&lt;=TODAY()+90),"EPI caduca ≤90 dies",IF(OR(N7148="Deteriorat usable",N7148="Revisió necessària"),"Revisar","OK"))))))))))</f>
      </c>
      <c r="R7148" s="20"/>
    </row>
    <row r="7149" customFormat="false" ht="15" hidden="false" customHeight="false" outlineLevel="0" collapsed="false">
      <c r="A7149" s="19" t="n">
        <v>66</v>
      </c>
      <c r="B7149" s="19" t="n">
        <f aca="false">IFERROR(VLOOKUP(A7149,Personal!$A$6:$F$112,2,FALSE()),"")</f>
        <v>0</v>
      </c>
      <c r="C7149" s="19" t="str">
        <f aca="false">IFERROR(VLOOKUP(A7149,Personal!$A$6:$F$112,3,FALSE()),"")</f>
        <v>Valls</v>
      </c>
      <c r="D7149" s="19" t="s">
        <v>37</v>
      </c>
      <c r="E7149" s="19" t="s">
        <v>158</v>
      </c>
      <c r="F7149" s="19" t="s">
        <v>159</v>
      </c>
      <c r="G7149" s="19" t="s">
        <v>291</v>
      </c>
      <c r="H7149" s="19" t="n">
        <f aca="false">IF(OR(VLOOKUP(A7149,Personal!$A$6:$F$112,5,FALSE())&lt;&gt;"Sí",N7149="No aplica"),0,'Catàleg GRAE'!D63)</f>
        <v>1</v>
      </c>
      <c r="I7149" s="20"/>
      <c r="J7149" s="20"/>
      <c r="K7149" s="20"/>
      <c r="L7149" s="21"/>
      <c r="M7149" s="21"/>
      <c r="N7149" s="20"/>
      <c r="O7149" s="20"/>
      <c r="P7149" s="19" t="str">
        <f aca="false">IF(I7149="","",I7149-H7149)</f>
        <v/>
      </c>
      <c r="Q7149" s="19" t="str">
        <f aca="true">IF(B7149="","",IF(N7149="No aplica","No aplica",IF(I7149="","Pendent",IF(N7149="Per substituir","Substituir",IF(OR(N7149="No localitzat",N7149="No lliurat"),"Reposar",IF(I7149&lt;H7149,"Reposar",IF(I7149&gt;H7149,"Revisar excedent",IF(AND(G7149="Sí",M7149&lt;&gt;"",M7149&lt;TODAY()),"EPI caducat",IF(AND(G7149="Sí",M7149&lt;&gt;"",M7149&lt;=TODAY()+90),"EPI caduca ≤90 dies",IF(OR(N7149="Deteriorat usable",N7149="Revisió necessària"),"Revisar","OK"))))))))))</f>
      </c>
      <c r="R7149" s="20"/>
    </row>
    <row r="7150" customFormat="false" ht="15" hidden="false" customHeight="false" outlineLevel="0" collapsed="false">
      <c r="A7150" s="19" t="n">
        <v>66</v>
      </c>
      <c r="B7150" s="19" t="n">
        <f aca="false">IFERROR(VLOOKUP(A7150,Personal!$A$6:$F$112,2,FALSE()),"")</f>
        <v>0</v>
      </c>
      <c r="C7150" s="19" t="str">
        <f aca="false">IFERROR(VLOOKUP(A7150,Personal!$A$6:$F$112,3,FALSE()),"")</f>
        <v>Valls</v>
      </c>
      <c r="D7150" s="19" t="s">
        <v>160</v>
      </c>
      <c r="E7150" s="19" t="s">
        <v>161</v>
      </c>
      <c r="F7150" s="19" t="s">
        <v>162</v>
      </c>
      <c r="G7150" s="19" t="s">
        <v>291</v>
      </c>
      <c r="H7150" s="19" t="n">
        <f aca="false">IF(OR(VLOOKUP(A7150,Personal!$A$6:$F$112,5,FALSE())&lt;&gt;"Sí",N7150="No aplica"),0,'Catàleg GRAE'!D64)</f>
        <v>1</v>
      </c>
      <c r="I7150" s="20"/>
      <c r="J7150" s="20"/>
      <c r="K7150" s="20"/>
      <c r="L7150" s="21"/>
      <c r="M7150" s="21"/>
      <c r="N7150" s="20"/>
      <c r="O7150" s="20"/>
      <c r="P7150" s="19" t="str">
        <f aca="false">IF(I7150="","",I7150-H7150)</f>
        <v/>
      </c>
      <c r="Q7150" s="19" t="str">
        <f aca="true">IF(B7150="","",IF(N7150="No aplica","No aplica",IF(I7150="","Pendent",IF(N7150="Per substituir","Substituir",IF(OR(N7150="No localitzat",N7150="No lliurat"),"Reposar",IF(I7150&lt;H7150,"Reposar",IF(I7150&gt;H7150,"Revisar excedent",IF(AND(G7150="Sí",M7150&lt;&gt;"",M7150&lt;TODAY()),"EPI caducat",IF(AND(G7150="Sí",M7150&lt;&gt;"",M7150&lt;=TODAY()+90),"EPI caduca ≤90 dies",IF(OR(N7150="Deteriorat usable",N7150="Revisió necessària"),"Revisar","OK"))))))))))</f>
      </c>
      <c r="R7150" s="20"/>
    </row>
    <row r="7151" customFormat="false" ht="15" hidden="false" customHeight="false" outlineLevel="0" collapsed="false">
      <c r="A7151" s="19" t="n">
        <v>66</v>
      </c>
      <c r="B7151" s="19" t="n">
        <f aca="false">IFERROR(VLOOKUP(A7151,Personal!$A$6:$F$112,2,FALSE()),"")</f>
        <v>0</v>
      </c>
      <c r="C7151" s="19" t="str">
        <f aca="false">IFERROR(VLOOKUP(A7151,Personal!$A$6:$F$112,3,FALSE()),"")</f>
        <v>Valls</v>
      </c>
      <c r="D7151" s="19" t="s">
        <v>137</v>
      </c>
      <c r="E7151" s="19" t="s">
        <v>163</v>
      </c>
      <c r="F7151" s="19" t="s">
        <v>164</v>
      </c>
      <c r="G7151" s="19" t="s">
        <v>272</v>
      </c>
      <c r="H7151" s="19" t="n">
        <f aca="false">IF(OR(VLOOKUP(A7151,Personal!$A$6:$F$112,5,FALSE())&lt;&gt;"Sí",N7151="No aplica"),0,'Catàleg GRAE'!D65)</f>
        <v>1</v>
      </c>
      <c r="I7151" s="20"/>
      <c r="J7151" s="20"/>
      <c r="K7151" s="20"/>
      <c r="L7151" s="21"/>
      <c r="M7151" s="21"/>
      <c r="N7151" s="20"/>
      <c r="O7151" s="20"/>
      <c r="P7151" s="19" t="str">
        <f aca="false">IF(I7151="","",I7151-H7151)</f>
        <v/>
      </c>
      <c r="Q7151" s="19" t="str">
        <f aca="true">IF(B7151="","",IF(N7151="No aplica","No aplica",IF(I7151="","Pendent",IF(N7151="Per substituir","Substituir",IF(OR(N7151="No localitzat",N7151="No lliurat"),"Reposar",IF(I7151&lt;H7151,"Reposar",IF(I7151&gt;H7151,"Revisar excedent",IF(AND(G7151="Sí",M7151&lt;&gt;"",M7151&lt;TODAY()),"EPI caducat",IF(AND(G7151="Sí",M7151&lt;&gt;"",M7151&lt;=TODAY()+90),"EPI caduca ≤90 dies",IF(OR(N7151="Deteriorat usable",N7151="Revisió necessària"),"Revisar","OK"))))))))))</f>
      </c>
      <c r="R7151" s="20"/>
    </row>
    <row r="7152" customFormat="false" ht="15" hidden="false" customHeight="false" outlineLevel="0" collapsed="false">
      <c r="A7152" s="19" t="n">
        <v>66</v>
      </c>
      <c r="B7152" s="19" t="n">
        <f aca="false">IFERROR(VLOOKUP(A7152,Personal!$A$6:$F$112,2,FALSE()),"")</f>
        <v>0</v>
      </c>
      <c r="C7152" s="19" t="str">
        <f aca="false">IFERROR(VLOOKUP(A7152,Personal!$A$6:$F$112,3,FALSE()),"")</f>
        <v>Valls</v>
      </c>
      <c r="D7152" s="19" t="s">
        <v>132</v>
      </c>
      <c r="E7152" s="19" t="s">
        <v>165</v>
      </c>
      <c r="F7152" s="19" t="s">
        <v>166</v>
      </c>
      <c r="G7152" s="19" t="s">
        <v>272</v>
      </c>
      <c r="H7152" s="19" t="n">
        <f aca="false">IF(OR(VLOOKUP(A7152,Personal!$A$6:$F$112,5,FALSE())&lt;&gt;"Sí",N7152="No aplica"),0,'Catàleg GRAE'!D66)</f>
        <v>1</v>
      </c>
      <c r="I7152" s="20"/>
      <c r="J7152" s="20"/>
      <c r="K7152" s="20"/>
      <c r="L7152" s="21"/>
      <c r="M7152" s="21"/>
      <c r="N7152" s="20"/>
      <c r="O7152" s="20"/>
      <c r="P7152" s="19" t="str">
        <f aca="false">IF(I7152="","",I7152-H7152)</f>
        <v/>
      </c>
      <c r="Q7152" s="19" t="str">
        <f aca="true">IF(B7152="","",IF(N7152="No aplica","No aplica",IF(I7152="","Pendent",IF(N7152="Per substituir","Substituir",IF(OR(N7152="No localitzat",N7152="No lliurat"),"Reposar",IF(I7152&lt;H7152,"Reposar",IF(I7152&gt;H7152,"Revisar excedent",IF(AND(G7152="Sí",M7152&lt;&gt;"",M7152&lt;TODAY()),"EPI caducat",IF(AND(G7152="Sí",M7152&lt;&gt;"",M7152&lt;=TODAY()+90),"EPI caduca ≤90 dies",IF(OR(N7152="Deteriorat usable",N7152="Revisió necessària"),"Revisar","OK"))))))))))</f>
      </c>
      <c r="R7152" s="20"/>
    </row>
    <row r="7153" customFormat="false" ht="15" hidden="false" customHeight="false" outlineLevel="0" collapsed="false">
      <c r="A7153" s="19" t="n">
        <v>66</v>
      </c>
      <c r="B7153" s="19" t="n">
        <f aca="false">IFERROR(VLOOKUP(A7153,Personal!$A$6:$F$112,2,FALSE()),"")</f>
        <v>0</v>
      </c>
      <c r="C7153" s="19" t="str">
        <f aca="false">IFERROR(VLOOKUP(A7153,Personal!$A$6:$F$112,3,FALSE()),"")</f>
        <v>Valls</v>
      </c>
      <c r="D7153" s="19" t="s">
        <v>71</v>
      </c>
      <c r="E7153" s="19" t="s">
        <v>167</v>
      </c>
      <c r="F7153" s="19" t="s">
        <v>168</v>
      </c>
      <c r="G7153" s="19" t="s">
        <v>291</v>
      </c>
      <c r="H7153" s="19" t="n">
        <f aca="false">IF(OR(VLOOKUP(A7153,Personal!$A$6:$F$112,5,FALSE())&lt;&gt;"Sí",N7153="No aplica"),0,'Catàleg GRAE'!D67)</f>
        <v>1</v>
      </c>
      <c r="I7153" s="20"/>
      <c r="J7153" s="20"/>
      <c r="K7153" s="20"/>
      <c r="L7153" s="21"/>
      <c r="M7153" s="21"/>
      <c r="N7153" s="20"/>
      <c r="O7153" s="20"/>
      <c r="P7153" s="19" t="str">
        <f aca="false">IF(I7153="","",I7153-H7153)</f>
        <v/>
      </c>
      <c r="Q7153" s="19" t="str">
        <f aca="true">IF(B7153="","",IF(N7153="No aplica","No aplica",IF(I7153="","Pendent",IF(N7153="Per substituir","Substituir",IF(OR(N7153="No localitzat",N7153="No lliurat"),"Reposar",IF(I7153&lt;H7153,"Reposar",IF(I7153&gt;H7153,"Revisar excedent",IF(AND(G7153="Sí",M7153&lt;&gt;"",M7153&lt;TODAY()),"EPI caducat",IF(AND(G7153="Sí",M7153&lt;&gt;"",M7153&lt;=TODAY()+90),"EPI caduca ≤90 dies",IF(OR(N7153="Deteriorat usable",N7153="Revisió necessària"),"Revisar","OK"))))))))))</f>
      </c>
      <c r="R7153" s="20"/>
    </row>
    <row r="7154" customFormat="false" ht="15" hidden="false" customHeight="false" outlineLevel="0" collapsed="false">
      <c r="A7154" s="19" t="n">
        <v>66</v>
      </c>
      <c r="B7154" s="19" t="n">
        <f aca="false">IFERROR(VLOOKUP(A7154,Personal!$A$6:$F$112,2,FALSE()),"")</f>
        <v>0</v>
      </c>
      <c r="C7154" s="19" t="str">
        <f aca="false">IFERROR(VLOOKUP(A7154,Personal!$A$6:$F$112,3,FALSE()),"")</f>
        <v>Valls</v>
      </c>
      <c r="D7154" s="19" t="s">
        <v>132</v>
      </c>
      <c r="E7154" s="19" t="s">
        <v>169</v>
      </c>
      <c r="F7154" s="19" t="s">
        <v>170</v>
      </c>
      <c r="G7154" s="19" t="s">
        <v>272</v>
      </c>
      <c r="H7154" s="19" t="n">
        <f aca="false">IF(OR(VLOOKUP(A7154,Personal!$A$6:$F$112,5,FALSE())&lt;&gt;"Sí",N7154="No aplica"),0,'Catàleg GRAE'!D68)</f>
        <v>1</v>
      </c>
      <c r="I7154" s="20"/>
      <c r="J7154" s="20"/>
      <c r="K7154" s="20"/>
      <c r="L7154" s="21"/>
      <c r="M7154" s="21"/>
      <c r="N7154" s="20"/>
      <c r="O7154" s="20"/>
      <c r="P7154" s="19" t="str">
        <f aca="false">IF(I7154="","",I7154-H7154)</f>
        <v/>
      </c>
      <c r="Q7154" s="19" t="str">
        <f aca="true">IF(B7154="","",IF(N7154="No aplica","No aplica",IF(I7154="","Pendent",IF(N7154="Per substituir","Substituir",IF(OR(N7154="No localitzat",N7154="No lliurat"),"Reposar",IF(I7154&lt;H7154,"Reposar",IF(I7154&gt;H7154,"Revisar excedent",IF(AND(G7154="Sí",M7154&lt;&gt;"",M7154&lt;TODAY()),"EPI caducat",IF(AND(G7154="Sí",M7154&lt;&gt;"",M7154&lt;=TODAY()+90),"EPI caduca ≤90 dies",IF(OR(N7154="Deteriorat usable",N7154="Revisió necessària"),"Revisar","OK"))))))))))</f>
      </c>
      <c r="R7154" s="20"/>
    </row>
    <row r="7155" customFormat="false" ht="15" hidden="false" customHeight="false" outlineLevel="0" collapsed="false">
      <c r="A7155" s="19" t="n">
        <v>66</v>
      </c>
      <c r="B7155" s="19" t="n">
        <f aca="false">IFERROR(VLOOKUP(A7155,Personal!$A$6:$F$112,2,FALSE()),"")</f>
        <v>0</v>
      </c>
      <c r="C7155" s="19" t="str">
        <f aca="false">IFERROR(VLOOKUP(A7155,Personal!$A$6:$F$112,3,FALSE()),"")</f>
        <v>Valls</v>
      </c>
      <c r="D7155" s="19" t="s">
        <v>142</v>
      </c>
      <c r="E7155" s="19" t="s">
        <v>171</v>
      </c>
      <c r="F7155" s="19" t="s">
        <v>172</v>
      </c>
      <c r="G7155" s="19" t="s">
        <v>272</v>
      </c>
      <c r="H7155" s="19" t="n">
        <f aca="false">IF(OR(VLOOKUP(A7155,Personal!$A$6:$F$112,5,FALSE())&lt;&gt;"Sí",N7155="No aplica"),0,'Catàleg GRAE'!D69)</f>
        <v>1</v>
      </c>
      <c r="I7155" s="20"/>
      <c r="J7155" s="20"/>
      <c r="K7155" s="20"/>
      <c r="L7155" s="21"/>
      <c r="M7155" s="21"/>
      <c r="N7155" s="20"/>
      <c r="O7155" s="20"/>
      <c r="P7155" s="19" t="str">
        <f aca="false">IF(I7155="","",I7155-H7155)</f>
        <v/>
      </c>
      <c r="Q7155" s="19" t="str">
        <f aca="true">IF(B7155="","",IF(N7155="No aplica","No aplica",IF(I7155="","Pendent",IF(N7155="Per substituir","Substituir",IF(OR(N7155="No localitzat",N7155="No lliurat"),"Reposar",IF(I7155&lt;H7155,"Reposar",IF(I7155&gt;H7155,"Revisar excedent",IF(AND(G7155="Sí",M7155&lt;&gt;"",M7155&lt;TODAY()),"EPI caducat",IF(AND(G7155="Sí",M7155&lt;&gt;"",M7155&lt;=TODAY()+90),"EPI caduca ≤90 dies",IF(OR(N7155="Deteriorat usable",N7155="Revisió necessària"),"Revisar","OK"))))))))))</f>
      </c>
      <c r="R7155" s="20"/>
    </row>
    <row r="7156" customFormat="false" ht="15" hidden="false" customHeight="false" outlineLevel="0" collapsed="false">
      <c r="A7156" s="19" t="n">
        <v>66</v>
      </c>
      <c r="B7156" s="19" t="n">
        <f aca="false">IFERROR(VLOOKUP(A7156,Personal!$A$6:$F$112,2,FALSE()),"")</f>
        <v>0</v>
      </c>
      <c r="C7156" s="19" t="str">
        <f aca="false">IFERROR(VLOOKUP(A7156,Personal!$A$6:$F$112,3,FALSE()),"")</f>
        <v>Valls</v>
      </c>
      <c r="D7156" s="19" t="s">
        <v>132</v>
      </c>
      <c r="E7156" s="19" t="s">
        <v>173</v>
      </c>
      <c r="F7156" s="19" t="s">
        <v>174</v>
      </c>
      <c r="G7156" s="19" t="s">
        <v>272</v>
      </c>
      <c r="H7156" s="19" t="n">
        <f aca="false">IF(OR(VLOOKUP(A7156,Personal!$A$6:$F$112,5,FALSE())&lt;&gt;"Sí",N7156="No aplica"),0,'Catàleg GRAE'!D70)</f>
        <v>1</v>
      </c>
      <c r="I7156" s="20"/>
      <c r="J7156" s="20"/>
      <c r="K7156" s="20"/>
      <c r="L7156" s="21"/>
      <c r="M7156" s="21"/>
      <c r="N7156" s="20"/>
      <c r="O7156" s="20"/>
      <c r="P7156" s="19" t="str">
        <f aca="false">IF(I7156="","",I7156-H7156)</f>
        <v/>
      </c>
      <c r="Q7156" s="19" t="str">
        <f aca="true">IF(B7156="","",IF(N7156="No aplica","No aplica",IF(I7156="","Pendent",IF(N7156="Per substituir","Substituir",IF(OR(N7156="No localitzat",N7156="No lliurat"),"Reposar",IF(I7156&lt;H7156,"Reposar",IF(I7156&gt;H7156,"Revisar excedent",IF(AND(G7156="Sí",M7156&lt;&gt;"",M7156&lt;TODAY()),"EPI caducat",IF(AND(G7156="Sí",M7156&lt;&gt;"",M7156&lt;=TODAY()+90),"EPI caduca ≤90 dies",IF(OR(N7156="Deteriorat usable",N7156="Revisió necessària"),"Revisar","OK"))))))))))</f>
      </c>
      <c r="R7156" s="20"/>
    </row>
    <row r="7157" customFormat="false" ht="15" hidden="false" customHeight="false" outlineLevel="0" collapsed="false">
      <c r="A7157" s="19" t="n">
        <v>66</v>
      </c>
      <c r="B7157" s="19" t="n">
        <f aca="false">IFERROR(VLOOKUP(A7157,Personal!$A$6:$F$112,2,FALSE()),"")</f>
        <v>0</v>
      </c>
      <c r="C7157" s="19" t="str">
        <f aca="false">IFERROR(VLOOKUP(A7157,Personal!$A$6:$F$112,3,FALSE()),"")</f>
        <v>Valls</v>
      </c>
      <c r="D7157" s="19" t="s">
        <v>132</v>
      </c>
      <c r="E7157" s="19" t="s">
        <v>175</v>
      </c>
      <c r="F7157" s="19" t="s">
        <v>176</v>
      </c>
      <c r="G7157" s="19" t="s">
        <v>272</v>
      </c>
      <c r="H7157" s="19" t="n">
        <f aca="false">IF(OR(VLOOKUP(A7157,Personal!$A$6:$F$112,5,FALSE())&lt;&gt;"Sí",N7157="No aplica"),0,'Catàleg GRAE'!D71)</f>
        <v>1</v>
      </c>
      <c r="I7157" s="20"/>
      <c r="J7157" s="20"/>
      <c r="K7157" s="20"/>
      <c r="L7157" s="21"/>
      <c r="M7157" s="21"/>
      <c r="N7157" s="20"/>
      <c r="O7157" s="20"/>
      <c r="P7157" s="19" t="str">
        <f aca="false">IF(I7157="","",I7157-H7157)</f>
        <v/>
      </c>
      <c r="Q7157" s="19" t="str">
        <f aca="true">IF(B7157="","",IF(N7157="No aplica","No aplica",IF(I7157="","Pendent",IF(N7157="Per substituir","Substituir",IF(OR(N7157="No localitzat",N7157="No lliurat"),"Reposar",IF(I7157&lt;H7157,"Reposar",IF(I7157&gt;H7157,"Revisar excedent",IF(AND(G7157="Sí",M7157&lt;&gt;"",M7157&lt;TODAY()),"EPI caducat",IF(AND(G7157="Sí",M7157&lt;&gt;"",M7157&lt;=TODAY()+90),"EPI caduca ≤90 dies",IF(OR(N7157="Deteriorat usable",N7157="Revisió necessària"),"Revisar","OK"))))))))))</f>
      </c>
      <c r="R7157" s="20"/>
    </row>
    <row r="7158" customFormat="false" ht="15" hidden="false" customHeight="false" outlineLevel="0" collapsed="false">
      <c r="A7158" s="19" t="n">
        <v>66</v>
      </c>
      <c r="B7158" s="19" t="n">
        <f aca="false">IFERROR(VLOOKUP(A7158,Personal!$A$6:$F$112,2,FALSE()),"")</f>
        <v>0</v>
      </c>
      <c r="C7158" s="19" t="str">
        <f aca="false">IFERROR(VLOOKUP(A7158,Personal!$A$6:$F$112,3,FALSE()),"")</f>
        <v>Valls</v>
      </c>
      <c r="D7158" s="19" t="s">
        <v>177</v>
      </c>
      <c r="E7158" s="19" t="s">
        <v>178</v>
      </c>
      <c r="F7158" s="19" t="s">
        <v>179</v>
      </c>
      <c r="G7158" s="19" t="s">
        <v>272</v>
      </c>
      <c r="H7158" s="19" t="n">
        <f aca="false">IF(OR(VLOOKUP(A7158,Personal!$A$6:$F$112,5,FALSE())&lt;&gt;"Sí",N7158="No aplica"),0,'Catàleg GRAE'!D72)</f>
        <v>1</v>
      </c>
      <c r="I7158" s="20"/>
      <c r="J7158" s="20"/>
      <c r="K7158" s="20"/>
      <c r="L7158" s="21"/>
      <c r="M7158" s="21"/>
      <c r="N7158" s="20"/>
      <c r="O7158" s="20"/>
      <c r="P7158" s="19" t="str">
        <f aca="false">IF(I7158="","",I7158-H7158)</f>
        <v/>
      </c>
      <c r="Q7158" s="19" t="str">
        <f aca="true">IF(B7158="","",IF(N7158="No aplica","No aplica",IF(I7158="","Pendent",IF(N7158="Per substituir","Substituir",IF(OR(N7158="No localitzat",N7158="No lliurat"),"Reposar",IF(I7158&lt;H7158,"Reposar",IF(I7158&gt;H7158,"Revisar excedent",IF(AND(G7158="Sí",M7158&lt;&gt;"",M7158&lt;TODAY()),"EPI caducat",IF(AND(G7158="Sí",M7158&lt;&gt;"",M7158&lt;=TODAY()+90),"EPI caduca ≤90 dies",IF(OR(N7158="Deteriorat usable",N7158="Revisió necessària"),"Revisar","OK"))))))))))</f>
      </c>
      <c r="R7158" s="20"/>
    </row>
    <row r="7159" customFormat="false" ht="15" hidden="false" customHeight="false" outlineLevel="0" collapsed="false">
      <c r="A7159" s="19" t="n">
        <v>66</v>
      </c>
      <c r="B7159" s="19" t="n">
        <f aca="false">IFERROR(VLOOKUP(A7159,Personal!$A$6:$F$112,2,FALSE()),"")</f>
        <v>0</v>
      </c>
      <c r="C7159" s="19" t="str">
        <f aca="false">IFERROR(VLOOKUP(A7159,Personal!$A$6:$F$112,3,FALSE()),"")</f>
        <v>Valls</v>
      </c>
      <c r="D7159" s="19" t="s">
        <v>177</v>
      </c>
      <c r="E7159" s="19" t="s">
        <v>180</v>
      </c>
      <c r="F7159" s="19" t="s">
        <v>181</v>
      </c>
      <c r="G7159" s="19" t="s">
        <v>272</v>
      </c>
      <c r="H7159" s="19" t="n">
        <f aca="false">IF(OR(VLOOKUP(A7159,Personal!$A$6:$F$112,5,FALSE())&lt;&gt;"Sí",N7159="No aplica"),0,'Catàleg GRAE'!D73)</f>
        <v>1</v>
      </c>
      <c r="I7159" s="20"/>
      <c r="J7159" s="20"/>
      <c r="K7159" s="20"/>
      <c r="L7159" s="21"/>
      <c r="M7159" s="21"/>
      <c r="N7159" s="20"/>
      <c r="O7159" s="20"/>
      <c r="P7159" s="19" t="str">
        <f aca="false">IF(I7159="","",I7159-H7159)</f>
        <v/>
      </c>
      <c r="Q7159" s="19" t="str">
        <f aca="true">IF(B7159="","",IF(N7159="No aplica","No aplica",IF(I7159="","Pendent",IF(N7159="Per substituir","Substituir",IF(OR(N7159="No localitzat",N7159="No lliurat"),"Reposar",IF(I7159&lt;H7159,"Reposar",IF(I7159&gt;H7159,"Revisar excedent",IF(AND(G7159="Sí",M7159&lt;&gt;"",M7159&lt;TODAY()),"EPI caducat",IF(AND(G7159="Sí",M7159&lt;&gt;"",M7159&lt;=TODAY()+90),"EPI caduca ≤90 dies",IF(OR(N7159="Deteriorat usable",N7159="Revisió necessària"),"Revisar","OK"))))))))))</f>
      </c>
      <c r="R7159" s="20"/>
    </row>
    <row r="7160" customFormat="false" ht="15" hidden="false" customHeight="false" outlineLevel="0" collapsed="false">
      <c r="A7160" s="19" t="n">
        <v>66</v>
      </c>
      <c r="B7160" s="19" t="n">
        <f aca="false">IFERROR(VLOOKUP(A7160,Personal!$A$6:$F$112,2,FALSE()),"")</f>
        <v>0</v>
      </c>
      <c r="C7160" s="19" t="str">
        <f aca="false">IFERROR(VLOOKUP(A7160,Personal!$A$6:$F$112,3,FALSE()),"")</f>
        <v>Valls</v>
      </c>
      <c r="D7160" s="19" t="s">
        <v>132</v>
      </c>
      <c r="E7160" s="19" t="s">
        <v>182</v>
      </c>
      <c r="F7160" s="19" t="s">
        <v>183</v>
      </c>
      <c r="G7160" s="19" t="s">
        <v>272</v>
      </c>
      <c r="H7160" s="19" t="n">
        <f aca="false">IF(OR(VLOOKUP(A7160,Personal!$A$6:$F$112,5,FALSE())&lt;&gt;"Sí",N7160="No aplica"),0,'Catàleg GRAE'!D74)</f>
        <v>1</v>
      </c>
      <c r="I7160" s="20"/>
      <c r="J7160" s="20"/>
      <c r="K7160" s="20"/>
      <c r="L7160" s="21"/>
      <c r="M7160" s="21"/>
      <c r="N7160" s="20"/>
      <c r="O7160" s="20"/>
      <c r="P7160" s="19" t="str">
        <f aca="false">IF(I7160="","",I7160-H7160)</f>
        <v/>
      </c>
      <c r="Q7160" s="19" t="str">
        <f aca="true">IF(B7160="","",IF(N7160="No aplica","No aplica",IF(I7160="","Pendent",IF(N7160="Per substituir","Substituir",IF(OR(N7160="No localitzat",N7160="No lliurat"),"Reposar",IF(I7160&lt;H7160,"Reposar",IF(I7160&gt;H7160,"Revisar excedent",IF(AND(G7160="Sí",M7160&lt;&gt;"",M7160&lt;TODAY()),"EPI caducat",IF(AND(G7160="Sí",M7160&lt;&gt;"",M7160&lt;=TODAY()+90),"EPI caduca ≤90 dies",IF(OR(N7160="Deteriorat usable",N7160="Revisió necessària"),"Revisar","OK"))))))))))</f>
      </c>
      <c r="R7160" s="20"/>
    </row>
    <row r="7161" customFormat="false" ht="15" hidden="false" customHeight="false" outlineLevel="0" collapsed="false">
      <c r="A7161" s="19" t="n">
        <v>66</v>
      </c>
      <c r="B7161" s="19" t="n">
        <f aca="false">IFERROR(VLOOKUP(A7161,Personal!$A$6:$F$112,2,FALSE()),"")</f>
        <v>0</v>
      </c>
      <c r="C7161" s="19" t="str">
        <f aca="false">IFERROR(VLOOKUP(A7161,Personal!$A$6:$F$112,3,FALSE()),"")</f>
        <v>Valls</v>
      </c>
      <c r="D7161" s="19" t="s">
        <v>177</v>
      </c>
      <c r="E7161" s="19" t="s">
        <v>184</v>
      </c>
      <c r="F7161" s="19" t="s">
        <v>185</v>
      </c>
      <c r="G7161" s="19" t="s">
        <v>272</v>
      </c>
      <c r="H7161" s="19" t="n">
        <f aca="false">IF(OR(VLOOKUP(A7161,Personal!$A$6:$F$112,5,FALSE())&lt;&gt;"Sí",N7161="No aplica"),0,'Catàleg GRAE'!D75)</f>
        <v>1</v>
      </c>
      <c r="I7161" s="20"/>
      <c r="J7161" s="20"/>
      <c r="K7161" s="20"/>
      <c r="L7161" s="21"/>
      <c r="M7161" s="21"/>
      <c r="N7161" s="20"/>
      <c r="O7161" s="20"/>
      <c r="P7161" s="19" t="str">
        <f aca="false">IF(I7161="","",I7161-H7161)</f>
        <v/>
      </c>
      <c r="Q7161" s="19" t="str">
        <f aca="true">IF(B7161="","",IF(N7161="No aplica","No aplica",IF(I7161="","Pendent",IF(N7161="Per substituir","Substituir",IF(OR(N7161="No localitzat",N7161="No lliurat"),"Reposar",IF(I7161&lt;H7161,"Reposar",IF(I7161&gt;H7161,"Revisar excedent",IF(AND(G7161="Sí",M7161&lt;&gt;"",M7161&lt;TODAY()),"EPI caducat",IF(AND(G7161="Sí",M7161&lt;&gt;"",M7161&lt;=TODAY()+90),"EPI caduca ≤90 dies",IF(OR(N7161="Deteriorat usable",N7161="Revisió necessària"),"Revisar","OK"))))))))))</f>
      </c>
      <c r="R7161" s="20"/>
    </row>
    <row r="7162" customFormat="false" ht="15" hidden="false" customHeight="false" outlineLevel="0" collapsed="false">
      <c r="A7162" s="19" t="n">
        <v>66</v>
      </c>
      <c r="B7162" s="19" t="n">
        <f aca="false">IFERROR(VLOOKUP(A7162,Personal!$A$6:$F$112,2,FALSE()),"")</f>
        <v>0</v>
      </c>
      <c r="C7162" s="19" t="str">
        <f aca="false">IFERROR(VLOOKUP(A7162,Personal!$A$6:$F$112,3,FALSE()),"")</f>
        <v>Valls</v>
      </c>
      <c r="D7162" s="19" t="s">
        <v>142</v>
      </c>
      <c r="E7162" s="19" t="s">
        <v>186</v>
      </c>
      <c r="F7162" s="19" t="s">
        <v>187</v>
      </c>
      <c r="G7162" s="19" t="s">
        <v>272</v>
      </c>
      <c r="H7162" s="19" t="n">
        <f aca="false">IF(OR(VLOOKUP(A7162,Personal!$A$6:$F$112,5,FALSE())&lt;&gt;"Sí",N7162="No aplica"),0,'Catàleg GRAE'!D76)</f>
        <v>1</v>
      </c>
      <c r="I7162" s="20"/>
      <c r="J7162" s="20"/>
      <c r="K7162" s="20"/>
      <c r="L7162" s="21"/>
      <c r="M7162" s="21"/>
      <c r="N7162" s="20"/>
      <c r="O7162" s="20"/>
      <c r="P7162" s="19" t="str">
        <f aca="false">IF(I7162="","",I7162-H7162)</f>
        <v/>
      </c>
      <c r="Q7162" s="19" t="str">
        <f aca="true">IF(B7162="","",IF(N7162="No aplica","No aplica",IF(I7162="","Pendent",IF(N7162="Per substituir","Substituir",IF(OR(N7162="No localitzat",N7162="No lliurat"),"Reposar",IF(I7162&lt;H7162,"Reposar",IF(I7162&gt;H7162,"Revisar excedent",IF(AND(G7162="Sí",M7162&lt;&gt;"",M7162&lt;TODAY()),"EPI caducat",IF(AND(G7162="Sí",M7162&lt;&gt;"",M7162&lt;=TODAY()+90),"EPI caduca ≤90 dies",IF(OR(N7162="Deteriorat usable",N7162="Revisió necessària"),"Revisar","OK"))))))))))</f>
      </c>
      <c r="R7162" s="20"/>
    </row>
    <row r="7163" customFormat="false" ht="15" hidden="false" customHeight="false" outlineLevel="0" collapsed="false">
      <c r="A7163" s="19" t="n">
        <v>66</v>
      </c>
      <c r="B7163" s="19" t="n">
        <f aca="false">IFERROR(VLOOKUP(A7163,Personal!$A$6:$F$112,2,FALSE()),"")</f>
        <v>0</v>
      </c>
      <c r="C7163" s="19" t="str">
        <f aca="false">IFERROR(VLOOKUP(A7163,Personal!$A$6:$F$112,3,FALSE()),"")</f>
        <v>Valls</v>
      </c>
      <c r="D7163" s="19" t="s">
        <v>177</v>
      </c>
      <c r="E7163" s="19" t="s">
        <v>188</v>
      </c>
      <c r="F7163" s="19" t="s">
        <v>189</v>
      </c>
      <c r="G7163" s="19" t="s">
        <v>272</v>
      </c>
      <c r="H7163" s="19" t="n">
        <f aca="false">IF(OR(VLOOKUP(A7163,Personal!$A$6:$F$112,5,FALSE())&lt;&gt;"Sí",N7163="No aplica"),0,'Catàleg GRAE'!D77)</f>
        <v>1</v>
      </c>
      <c r="I7163" s="20"/>
      <c r="J7163" s="20"/>
      <c r="K7163" s="20"/>
      <c r="L7163" s="21"/>
      <c r="M7163" s="21"/>
      <c r="N7163" s="20"/>
      <c r="O7163" s="20"/>
      <c r="P7163" s="19" t="str">
        <f aca="false">IF(I7163="","",I7163-H7163)</f>
        <v/>
      </c>
      <c r="Q7163" s="19" t="str">
        <f aca="true">IF(B7163="","",IF(N7163="No aplica","No aplica",IF(I7163="","Pendent",IF(N7163="Per substituir","Substituir",IF(OR(N7163="No localitzat",N7163="No lliurat"),"Reposar",IF(I7163&lt;H7163,"Reposar",IF(I7163&gt;H7163,"Revisar excedent",IF(AND(G7163="Sí",M7163&lt;&gt;"",M7163&lt;TODAY()),"EPI caducat",IF(AND(G7163="Sí",M7163&lt;&gt;"",M7163&lt;=TODAY()+90),"EPI caduca ≤90 dies",IF(OR(N7163="Deteriorat usable",N7163="Revisió necessària"),"Revisar","OK"))))))))))</f>
      </c>
      <c r="R7163" s="20"/>
    </row>
    <row r="7164" customFormat="false" ht="15" hidden="false" customHeight="false" outlineLevel="0" collapsed="false">
      <c r="A7164" s="19" t="n">
        <v>66</v>
      </c>
      <c r="B7164" s="19" t="n">
        <f aca="false">IFERROR(VLOOKUP(A7164,Personal!$A$6:$F$112,2,FALSE()),"")</f>
        <v>0</v>
      </c>
      <c r="C7164" s="19" t="str">
        <f aca="false">IFERROR(VLOOKUP(A7164,Personal!$A$6:$F$112,3,FALSE()),"")</f>
        <v>Valls</v>
      </c>
      <c r="D7164" s="19" t="s">
        <v>132</v>
      </c>
      <c r="E7164" s="19" t="s">
        <v>190</v>
      </c>
      <c r="F7164" s="19" t="s">
        <v>191</v>
      </c>
      <c r="G7164" s="19" t="s">
        <v>272</v>
      </c>
      <c r="H7164" s="19" t="n">
        <f aca="false">IF(OR(VLOOKUP(A7164,Personal!$A$6:$F$112,5,FALSE())&lt;&gt;"Sí",N7164="No aplica"),0,'Catàleg GRAE'!D78)</f>
        <v>1</v>
      </c>
      <c r="I7164" s="20"/>
      <c r="J7164" s="20"/>
      <c r="K7164" s="20"/>
      <c r="L7164" s="21"/>
      <c r="M7164" s="21"/>
      <c r="N7164" s="20"/>
      <c r="O7164" s="20"/>
      <c r="P7164" s="19" t="str">
        <f aca="false">IF(I7164="","",I7164-H7164)</f>
        <v/>
      </c>
      <c r="Q7164" s="19" t="str">
        <f aca="true">IF(B7164="","",IF(N7164="No aplica","No aplica",IF(I7164="","Pendent",IF(N7164="Per substituir","Substituir",IF(OR(N7164="No localitzat",N7164="No lliurat"),"Reposar",IF(I7164&lt;H7164,"Reposar",IF(I7164&gt;H7164,"Revisar excedent",IF(AND(G7164="Sí",M7164&lt;&gt;"",M7164&lt;TODAY()),"EPI caducat",IF(AND(G7164="Sí",M7164&lt;&gt;"",M7164&lt;=TODAY()+90),"EPI caduca ≤90 dies",IF(OR(N7164="Deteriorat usable",N7164="Revisió necessària"),"Revisar","OK"))))))))))</f>
      </c>
      <c r="R7164" s="20"/>
    </row>
    <row r="7165" customFormat="false" ht="15" hidden="false" customHeight="false" outlineLevel="0" collapsed="false">
      <c r="A7165" s="19" t="n">
        <v>66</v>
      </c>
      <c r="B7165" s="19" t="n">
        <f aca="false">IFERROR(VLOOKUP(A7165,Personal!$A$6:$F$112,2,FALSE()),"")</f>
        <v>0</v>
      </c>
      <c r="C7165" s="19" t="str">
        <f aca="false">IFERROR(VLOOKUP(A7165,Personal!$A$6:$F$112,3,FALSE()),"")</f>
        <v>Valls</v>
      </c>
      <c r="D7165" s="19" t="s">
        <v>177</v>
      </c>
      <c r="E7165" s="19" t="s">
        <v>192</v>
      </c>
      <c r="F7165" s="19" t="s">
        <v>193</v>
      </c>
      <c r="G7165" s="19" t="s">
        <v>272</v>
      </c>
      <c r="H7165" s="19" t="n">
        <f aca="false">IF(OR(VLOOKUP(A7165,Personal!$A$6:$F$112,5,FALSE())&lt;&gt;"Sí",N7165="No aplica"),0,'Catàleg GRAE'!D79)</f>
        <v>8</v>
      </c>
      <c r="I7165" s="20"/>
      <c r="J7165" s="20"/>
      <c r="K7165" s="20"/>
      <c r="L7165" s="21"/>
      <c r="M7165" s="21"/>
      <c r="N7165" s="20"/>
      <c r="O7165" s="20"/>
      <c r="P7165" s="19" t="str">
        <f aca="false">IF(I7165="","",I7165-H7165)</f>
        <v/>
      </c>
      <c r="Q7165" s="19" t="str">
        <f aca="true">IF(B7165="","",IF(N7165="No aplica","No aplica",IF(I7165="","Pendent",IF(N7165="Per substituir","Substituir",IF(OR(N7165="No localitzat",N7165="No lliurat"),"Reposar",IF(I7165&lt;H7165,"Reposar",IF(I7165&gt;H7165,"Revisar excedent",IF(AND(G7165="Sí",M7165&lt;&gt;"",M7165&lt;TODAY()),"EPI caducat",IF(AND(G7165="Sí",M7165&lt;&gt;"",M7165&lt;=TODAY()+90),"EPI caduca ≤90 dies",IF(OR(N7165="Deteriorat usable",N7165="Revisió necessària"),"Revisar","OK"))))))))))</f>
      </c>
      <c r="R7165" s="20"/>
    </row>
    <row r="7166" customFormat="false" ht="15" hidden="false" customHeight="false" outlineLevel="0" collapsed="false">
      <c r="A7166" s="19" t="n">
        <v>66</v>
      </c>
      <c r="B7166" s="19" t="n">
        <f aca="false">IFERROR(VLOOKUP(A7166,Personal!$A$6:$F$112,2,FALSE()),"")</f>
        <v>0</v>
      </c>
      <c r="C7166" s="19" t="str">
        <f aca="false">IFERROR(VLOOKUP(A7166,Personal!$A$6:$F$112,3,FALSE()),"")</f>
        <v>Valls</v>
      </c>
      <c r="D7166" s="19" t="s">
        <v>177</v>
      </c>
      <c r="E7166" s="19" t="s">
        <v>194</v>
      </c>
      <c r="F7166" s="19" t="s">
        <v>195</v>
      </c>
      <c r="G7166" s="19" t="s">
        <v>272</v>
      </c>
      <c r="H7166" s="19" t="n">
        <f aca="false">IF(OR(VLOOKUP(A7166,Personal!$A$6:$F$112,5,FALSE())&lt;&gt;"Sí",N7166="No aplica"),0,'Catàleg GRAE'!D80)</f>
        <v>2</v>
      </c>
      <c r="I7166" s="20"/>
      <c r="J7166" s="20"/>
      <c r="K7166" s="20"/>
      <c r="L7166" s="21"/>
      <c r="M7166" s="21"/>
      <c r="N7166" s="20"/>
      <c r="O7166" s="20"/>
      <c r="P7166" s="19" t="str">
        <f aca="false">IF(I7166="","",I7166-H7166)</f>
        <v/>
      </c>
      <c r="Q7166" s="19" t="str">
        <f aca="true">IF(B7166="","",IF(N7166="No aplica","No aplica",IF(I7166="","Pendent",IF(N7166="Per substituir","Substituir",IF(OR(N7166="No localitzat",N7166="No lliurat"),"Reposar",IF(I7166&lt;H7166,"Reposar",IF(I7166&gt;H7166,"Revisar excedent",IF(AND(G7166="Sí",M7166&lt;&gt;"",M7166&lt;TODAY()),"EPI caducat",IF(AND(G7166="Sí",M7166&lt;&gt;"",M7166&lt;=TODAY()+90),"EPI caduca ≤90 dies",IF(OR(N7166="Deteriorat usable",N7166="Revisió necessària"),"Revisar","OK"))))))))))</f>
      </c>
      <c r="R7166" s="20"/>
    </row>
    <row r="7167" customFormat="false" ht="15" hidden="false" customHeight="false" outlineLevel="0" collapsed="false">
      <c r="A7167" s="19" t="n">
        <v>66</v>
      </c>
      <c r="B7167" s="19" t="n">
        <f aca="false">IFERROR(VLOOKUP(A7167,Personal!$A$6:$F$112,2,FALSE()),"")</f>
        <v>0</v>
      </c>
      <c r="C7167" s="19" t="str">
        <f aca="false">IFERROR(VLOOKUP(A7167,Personal!$A$6:$F$112,3,FALSE()),"")</f>
        <v>Valls</v>
      </c>
      <c r="D7167" s="19" t="s">
        <v>177</v>
      </c>
      <c r="E7167" s="19" t="s">
        <v>196</v>
      </c>
      <c r="F7167" s="19" t="s">
        <v>197</v>
      </c>
      <c r="G7167" s="19" t="s">
        <v>272</v>
      </c>
      <c r="H7167" s="19" t="n">
        <f aca="false">IF(OR(VLOOKUP(A7167,Personal!$A$6:$F$112,5,FALSE())&lt;&gt;"Sí",N7167="No aplica"),0,'Catàleg GRAE'!D81)</f>
        <v>1</v>
      </c>
      <c r="I7167" s="20"/>
      <c r="J7167" s="20"/>
      <c r="K7167" s="20"/>
      <c r="L7167" s="21"/>
      <c r="M7167" s="21"/>
      <c r="N7167" s="20"/>
      <c r="O7167" s="20"/>
      <c r="P7167" s="19" t="str">
        <f aca="false">IF(I7167="","",I7167-H7167)</f>
        <v/>
      </c>
      <c r="Q7167" s="19" t="str">
        <f aca="true">IF(B7167="","",IF(N7167="No aplica","No aplica",IF(I7167="","Pendent",IF(N7167="Per substituir","Substituir",IF(OR(N7167="No localitzat",N7167="No lliurat"),"Reposar",IF(I7167&lt;H7167,"Reposar",IF(I7167&gt;H7167,"Revisar excedent",IF(AND(G7167="Sí",M7167&lt;&gt;"",M7167&lt;TODAY()),"EPI caducat",IF(AND(G7167="Sí",M7167&lt;&gt;"",M7167&lt;=TODAY()+90),"EPI caduca ≤90 dies",IF(OR(N7167="Deteriorat usable",N7167="Revisió necessària"),"Revisar","OK"))))))))))</f>
      </c>
      <c r="R7167" s="20"/>
    </row>
    <row r="7168" customFormat="false" ht="15" hidden="false" customHeight="false" outlineLevel="0" collapsed="false">
      <c r="A7168" s="19" t="n">
        <v>66</v>
      </c>
      <c r="B7168" s="19" t="n">
        <f aca="false">IFERROR(VLOOKUP(A7168,Personal!$A$6:$F$112,2,FALSE()),"")</f>
        <v>0</v>
      </c>
      <c r="C7168" s="19" t="str">
        <f aca="false">IFERROR(VLOOKUP(A7168,Personal!$A$6:$F$112,3,FALSE()),"")</f>
        <v>Valls</v>
      </c>
      <c r="D7168" s="19" t="s">
        <v>177</v>
      </c>
      <c r="E7168" s="19" t="s">
        <v>198</v>
      </c>
      <c r="F7168" s="19" t="s">
        <v>199</v>
      </c>
      <c r="G7168" s="19" t="s">
        <v>272</v>
      </c>
      <c r="H7168" s="19" t="n">
        <f aca="false">IF(OR(VLOOKUP(A7168,Personal!$A$6:$F$112,5,FALSE())&lt;&gt;"Sí",N7168="No aplica"),0,'Catàleg GRAE'!D82)</f>
        <v>1</v>
      </c>
      <c r="I7168" s="20"/>
      <c r="J7168" s="20"/>
      <c r="K7168" s="20"/>
      <c r="L7168" s="21"/>
      <c r="M7168" s="21"/>
      <c r="N7168" s="20"/>
      <c r="O7168" s="20"/>
      <c r="P7168" s="19" t="str">
        <f aca="false">IF(I7168="","",I7168-H7168)</f>
        <v/>
      </c>
      <c r="Q7168" s="19" t="str">
        <f aca="true">IF(B7168="","",IF(N7168="No aplica","No aplica",IF(I7168="","Pendent",IF(N7168="Per substituir","Substituir",IF(OR(N7168="No localitzat",N7168="No lliurat"),"Reposar",IF(I7168&lt;H7168,"Reposar",IF(I7168&gt;H7168,"Revisar excedent",IF(AND(G7168="Sí",M7168&lt;&gt;"",M7168&lt;TODAY()),"EPI caducat",IF(AND(G7168="Sí",M7168&lt;&gt;"",M7168&lt;=TODAY()+90),"EPI caduca ≤90 dies",IF(OR(N7168="Deteriorat usable",N7168="Revisió necessària"),"Revisar","OK"))))))))))</f>
      </c>
      <c r="R7168" s="20"/>
    </row>
    <row r="7169" customFormat="false" ht="15" hidden="false" customHeight="false" outlineLevel="0" collapsed="false">
      <c r="A7169" s="19" t="n">
        <v>66</v>
      </c>
      <c r="B7169" s="19" t="n">
        <f aca="false">IFERROR(VLOOKUP(A7169,Personal!$A$6:$F$112,2,FALSE()),"")</f>
        <v>0</v>
      </c>
      <c r="C7169" s="19" t="str">
        <f aca="false">IFERROR(VLOOKUP(A7169,Personal!$A$6:$F$112,3,FALSE()),"")</f>
        <v>Valls</v>
      </c>
      <c r="D7169" s="19" t="s">
        <v>177</v>
      </c>
      <c r="E7169" s="19" t="s">
        <v>200</v>
      </c>
      <c r="F7169" s="19" t="s">
        <v>201</v>
      </c>
      <c r="G7169" s="19" t="s">
        <v>272</v>
      </c>
      <c r="H7169" s="19" t="n">
        <f aca="false">IF(OR(VLOOKUP(A7169,Personal!$A$6:$F$112,5,FALSE())&lt;&gt;"Sí",N7169="No aplica"),0,'Catàleg GRAE'!D83)</f>
        <v>1</v>
      </c>
      <c r="I7169" s="20"/>
      <c r="J7169" s="20"/>
      <c r="K7169" s="20"/>
      <c r="L7169" s="21"/>
      <c r="M7169" s="21"/>
      <c r="N7169" s="20"/>
      <c r="O7169" s="20"/>
      <c r="P7169" s="19" t="str">
        <f aca="false">IF(I7169="","",I7169-H7169)</f>
        <v/>
      </c>
      <c r="Q7169" s="19" t="str">
        <f aca="true">IF(B7169="","",IF(N7169="No aplica","No aplica",IF(I7169="","Pendent",IF(N7169="Per substituir","Substituir",IF(OR(N7169="No localitzat",N7169="No lliurat"),"Reposar",IF(I7169&lt;H7169,"Reposar",IF(I7169&gt;H7169,"Revisar excedent",IF(AND(G7169="Sí",M7169&lt;&gt;"",M7169&lt;TODAY()),"EPI caducat",IF(AND(G7169="Sí",M7169&lt;&gt;"",M7169&lt;=TODAY()+90),"EPI caduca ≤90 dies",IF(OR(N7169="Deteriorat usable",N7169="Revisió necessària"),"Revisar","OK"))))))))))</f>
      </c>
      <c r="R7169" s="20"/>
    </row>
    <row r="7170" customFormat="false" ht="15" hidden="false" customHeight="false" outlineLevel="0" collapsed="false">
      <c r="A7170" s="19" t="n">
        <v>66</v>
      </c>
      <c r="B7170" s="19" t="n">
        <f aca="false">IFERROR(VLOOKUP(A7170,Personal!$A$6:$F$112,2,FALSE()),"")</f>
        <v>0</v>
      </c>
      <c r="C7170" s="19" t="str">
        <f aca="false">IFERROR(VLOOKUP(A7170,Personal!$A$6:$F$112,3,FALSE()),"")</f>
        <v>Valls</v>
      </c>
      <c r="D7170" s="19" t="s">
        <v>94</v>
      </c>
      <c r="E7170" s="19" t="s">
        <v>202</v>
      </c>
      <c r="F7170" s="19" t="s">
        <v>203</v>
      </c>
      <c r="G7170" s="19" t="s">
        <v>291</v>
      </c>
      <c r="H7170" s="19" t="n">
        <f aca="false">IF(OR(VLOOKUP(A7170,Personal!$A$6:$F$112,5,FALSE())&lt;&gt;"Sí",N7170="No aplica"),0,'Catàleg GRAE'!D84)</f>
        <v>1</v>
      </c>
      <c r="I7170" s="20"/>
      <c r="J7170" s="20"/>
      <c r="K7170" s="20"/>
      <c r="L7170" s="21"/>
      <c r="M7170" s="21"/>
      <c r="N7170" s="20"/>
      <c r="O7170" s="20"/>
      <c r="P7170" s="19" t="str">
        <f aca="false">IF(I7170="","",I7170-H7170)</f>
        <v/>
      </c>
      <c r="Q7170" s="19" t="str">
        <f aca="true">IF(B7170="","",IF(N7170="No aplica","No aplica",IF(I7170="","Pendent",IF(N7170="Per substituir","Substituir",IF(OR(N7170="No localitzat",N7170="No lliurat"),"Reposar",IF(I7170&lt;H7170,"Reposar",IF(I7170&gt;H7170,"Revisar excedent",IF(AND(G7170="Sí",M7170&lt;&gt;"",M7170&lt;TODAY()),"EPI caducat",IF(AND(G7170="Sí",M7170&lt;&gt;"",M7170&lt;=TODAY()+90),"EPI caduca ≤90 dies",IF(OR(N7170="Deteriorat usable",N7170="Revisió necessària"),"Revisar","OK"))))))))))</f>
      </c>
      <c r="R7170" s="20"/>
    </row>
    <row r="7171" customFormat="false" ht="15" hidden="false" customHeight="false" outlineLevel="0" collapsed="false">
      <c r="A7171" s="19" t="n">
        <v>66</v>
      </c>
      <c r="B7171" s="19" t="n">
        <f aca="false">IFERROR(VLOOKUP(A7171,Personal!$A$6:$F$112,2,FALSE()),"")</f>
        <v>0</v>
      </c>
      <c r="C7171" s="19" t="str">
        <f aca="false">IFERROR(VLOOKUP(A7171,Personal!$A$6:$F$112,3,FALSE()),"")</f>
        <v>Valls</v>
      </c>
      <c r="D7171" s="19" t="s">
        <v>125</v>
      </c>
      <c r="E7171" s="19" t="s">
        <v>204</v>
      </c>
      <c r="F7171" s="19" t="s">
        <v>205</v>
      </c>
      <c r="G7171" s="19" t="s">
        <v>291</v>
      </c>
      <c r="H7171" s="19" t="n">
        <f aca="false">IF(OR(VLOOKUP(A7171,Personal!$A$6:$F$112,5,FALSE())&lt;&gt;"Sí",N7171="No aplica"),0,'Catàleg GRAE'!D85)</f>
        <v>1</v>
      </c>
      <c r="I7171" s="20"/>
      <c r="J7171" s="20"/>
      <c r="K7171" s="20"/>
      <c r="L7171" s="21"/>
      <c r="M7171" s="21"/>
      <c r="N7171" s="20"/>
      <c r="O7171" s="20"/>
      <c r="P7171" s="19" t="str">
        <f aca="false">IF(I7171="","",I7171-H7171)</f>
        <v/>
      </c>
      <c r="Q7171" s="19" t="str">
        <f aca="true">IF(B7171="","",IF(N7171="No aplica","No aplica",IF(I7171="","Pendent",IF(N7171="Per substituir","Substituir",IF(OR(N7171="No localitzat",N7171="No lliurat"),"Reposar",IF(I7171&lt;H7171,"Reposar",IF(I7171&gt;H7171,"Revisar excedent",IF(AND(G7171="Sí",M7171&lt;&gt;"",M7171&lt;TODAY()),"EPI caducat",IF(AND(G7171="Sí",M7171&lt;&gt;"",M7171&lt;=TODAY()+90),"EPI caduca ≤90 dies",IF(OR(N7171="Deteriorat usable",N7171="Revisió necessària"),"Revisar","OK"))))))))))</f>
      </c>
      <c r="R7171" s="20"/>
    </row>
    <row r="7172" customFormat="false" ht="15" hidden="false" customHeight="false" outlineLevel="0" collapsed="false">
      <c r="A7172" s="19" t="n">
        <v>66</v>
      </c>
      <c r="B7172" s="19" t="n">
        <f aca="false">IFERROR(VLOOKUP(A7172,Personal!$A$6:$F$112,2,FALSE()),"")</f>
        <v>0</v>
      </c>
      <c r="C7172" s="19" t="str">
        <f aca="false">IFERROR(VLOOKUP(A7172,Personal!$A$6:$F$112,3,FALSE()),"")</f>
        <v>Valls</v>
      </c>
      <c r="D7172" s="19" t="s">
        <v>153</v>
      </c>
      <c r="E7172" s="19" t="s">
        <v>206</v>
      </c>
      <c r="F7172" s="19" t="s">
        <v>207</v>
      </c>
      <c r="G7172" s="19" t="s">
        <v>272</v>
      </c>
      <c r="H7172" s="19" t="n">
        <f aca="false">IF(OR(VLOOKUP(A7172,Personal!$A$6:$F$112,5,FALSE())&lt;&gt;"Sí",N7172="No aplica"),0,'Catàleg GRAE'!D86)</f>
        <v>1</v>
      </c>
      <c r="I7172" s="20"/>
      <c r="J7172" s="20"/>
      <c r="K7172" s="20"/>
      <c r="L7172" s="21"/>
      <c r="M7172" s="21"/>
      <c r="N7172" s="20"/>
      <c r="O7172" s="20"/>
      <c r="P7172" s="19" t="str">
        <f aca="false">IF(I7172="","",I7172-H7172)</f>
        <v/>
      </c>
      <c r="Q7172" s="19" t="str">
        <f aca="true">IF(B7172="","",IF(N7172="No aplica","No aplica",IF(I7172="","Pendent",IF(N7172="Per substituir","Substituir",IF(OR(N7172="No localitzat",N7172="No lliurat"),"Reposar",IF(I7172&lt;H7172,"Reposar",IF(I7172&gt;H7172,"Revisar excedent",IF(AND(G7172="Sí",M7172&lt;&gt;"",M7172&lt;TODAY()),"EPI caducat",IF(AND(G7172="Sí",M7172&lt;&gt;"",M7172&lt;=TODAY()+90),"EPI caduca ≤90 dies",IF(OR(N7172="Deteriorat usable",N7172="Revisió necessària"),"Revisar","OK"))))))))))</f>
      </c>
      <c r="R7172" s="20"/>
    </row>
    <row r="7173" customFormat="false" ht="15" hidden="false" customHeight="false" outlineLevel="0" collapsed="false">
      <c r="A7173" s="19" t="n">
        <v>66</v>
      </c>
      <c r="B7173" s="19" t="n">
        <f aca="false">IFERROR(VLOOKUP(A7173,Personal!$A$6:$F$112,2,FALSE()),"")</f>
        <v>0</v>
      </c>
      <c r="C7173" s="19" t="str">
        <f aca="false">IFERROR(VLOOKUP(A7173,Personal!$A$6:$F$112,3,FALSE()),"")</f>
        <v>Valls</v>
      </c>
      <c r="D7173" s="19" t="s">
        <v>177</v>
      </c>
      <c r="E7173" s="19" t="s">
        <v>208</v>
      </c>
      <c r="F7173" s="19" t="s">
        <v>209</v>
      </c>
      <c r="G7173" s="19" t="s">
        <v>272</v>
      </c>
      <c r="H7173" s="19" t="n">
        <f aca="false">IF(OR(VLOOKUP(A7173,Personal!$A$6:$F$112,5,FALSE())&lt;&gt;"Sí",N7173="No aplica"),0,'Catàleg GRAE'!D87)</f>
        <v>1</v>
      </c>
      <c r="I7173" s="20"/>
      <c r="J7173" s="20"/>
      <c r="K7173" s="20"/>
      <c r="L7173" s="21"/>
      <c r="M7173" s="21"/>
      <c r="N7173" s="20"/>
      <c r="O7173" s="20"/>
      <c r="P7173" s="19" t="str">
        <f aca="false">IF(I7173="","",I7173-H7173)</f>
        <v/>
      </c>
      <c r="Q7173" s="19" t="str">
        <f aca="true">IF(B7173="","",IF(N7173="No aplica","No aplica",IF(I7173="","Pendent",IF(N7173="Per substituir","Substituir",IF(OR(N7173="No localitzat",N7173="No lliurat"),"Reposar",IF(I7173&lt;H7173,"Reposar",IF(I7173&gt;H7173,"Revisar excedent",IF(AND(G7173="Sí",M7173&lt;&gt;"",M7173&lt;TODAY()),"EPI caducat",IF(AND(G7173="Sí",M7173&lt;&gt;"",M7173&lt;=TODAY()+90),"EPI caduca ≤90 dies",IF(OR(N7173="Deteriorat usable",N7173="Revisió necessària"),"Revisar","OK"))))))))))</f>
      </c>
      <c r="R7173" s="20"/>
    </row>
    <row r="7174" customFormat="false" ht="15" hidden="false" customHeight="false" outlineLevel="0" collapsed="false">
      <c r="A7174" s="19" t="n">
        <v>66</v>
      </c>
      <c r="B7174" s="19" t="n">
        <f aca="false">IFERROR(VLOOKUP(A7174,Personal!$A$6:$F$112,2,FALSE()),"")</f>
        <v>0</v>
      </c>
      <c r="C7174" s="19" t="str">
        <f aca="false">IFERROR(VLOOKUP(A7174,Personal!$A$6:$F$112,3,FALSE()),"")</f>
        <v>Valls</v>
      </c>
      <c r="D7174" s="19" t="s">
        <v>177</v>
      </c>
      <c r="E7174" s="19" t="s">
        <v>210</v>
      </c>
      <c r="F7174" s="19" t="s">
        <v>211</v>
      </c>
      <c r="G7174" s="19" t="s">
        <v>272</v>
      </c>
      <c r="H7174" s="19" t="n">
        <f aca="false">IF(OR(VLOOKUP(A7174,Personal!$A$6:$F$112,5,FALSE())&lt;&gt;"Sí",N7174="No aplica"),0,'Catàleg GRAE'!D88)</f>
        <v>1</v>
      </c>
      <c r="I7174" s="20"/>
      <c r="J7174" s="20"/>
      <c r="K7174" s="20"/>
      <c r="L7174" s="21"/>
      <c r="M7174" s="21"/>
      <c r="N7174" s="20"/>
      <c r="O7174" s="20"/>
      <c r="P7174" s="19" t="str">
        <f aca="false">IF(I7174="","",I7174-H7174)</f>
        <v/>
      </c>
      <c r="Q7174" s="19" t="str">
        <f aca="true">IF(B7174="","",IF(N7174="No aplica","No aplica",IF(I7174="","Pendent",IF(N7174="Per substituir","Substituir",IF(OR(N7174="No localitzat",N7174="No lliurat"),"Reposar",IF(I7174&lt;H7174,"Reposar",IF(I7174&gt;H7174,"Revisar excedent",IF(AND(G7174="Sí",M7174&lt;&gt;"",M7174&lt;TODAY()),"EPI caducat",IF(AND(G7174="Sí",M7174&lt;&gt;"",M7174&lt;=TODAY()+90),"EPI caduca ≤90 dies",IF(OR(N7174="Deteriorat usable",N7174="Revisió necessària"),"Revisar","OK"))))))))))</f>
      </c>
      <c r="R7174" s="20"/>
    </row>
    <row r="7175" customFormat="false" ht="15" hidden="false" customHeight="false" outlineLevel="0" collapsed="false">
      <c r="A7175" s="19" t="n">
        <v>66</v>
      </c>
      <c r="B7175" s="19" t="n">
        <f aca="false">IFERROR(VLOOKUP(A7175,Personal!$A$6:$F$112,2,FALSE()),"")</f>
        <v>0</v>
      </c>
      <c r="C7175" s="19" t="str">
        <f aca="false">IFERROR(VLOOKUP(A7175,Personal!$A$6:$F$112,3,FALSE()),"")</f>
        <v>Valls</v>
      </c>
      <c r="D7175" s="19" t="s">
        <v>125</v>
      </c>
      <c r="E7175" s="19" t="s">
        <v>212</v>
      </c>
      <c r="F7175" s="19" t="s">
        <v>213</v>
      </c>
      <c r="G7175" s="19" t="s">
        <v>272</v>
      </c>
      <c r="H7175" s="19" t="n">
        <f aca="false">IF(OR(VLOOKUP(A7175,Personal!$A$6:$F$112,5,FALSE())&lt;&gt;"Sí",N7175="No aplica"),0,'Catàleg GRAE'!D89)</f>
        <v>1</v>
      </c>
      <c r="I7175" s="20"/>
      <c r="J7175" s="20"/>
      <c r="K7175" s="20"/>
      <c r="L7175" s="21"/>
      <c r="M7175" s="21"/>
      <c r="N7175" s="20"/>
      <c r="O7175" s="20"/>
      <c r="P7175" s="19" t="str">
        <f aca="false">IF(I7175="","",I7175-H7175)</f>
        <v/>
      </c>
      <c r="Q7175" s="19" t="str">
        <f aca="true">IF(B7175="","",IF(N7175="No aplica","No aplica",IF(I7175="","Pendent",IF(N7175="Per substituir","Substituir",IF(OR(N7175="No localitzat",N7175="No lliurat"),"Reposar",IF(I7175&lt;H7175,"Reposar",IF(I7175&gt;H7175,"Revisar excedent",IF(AND(G7175="Sí",M7175&lt;&gt;"",M7175&lt;TODAY()),"EPI caducat",IF(AND(G7175="Sí",M7175&lt;&gt;"",M7175&lt;=TODAY()+90),"EPI caduca ≤90 dies",IF(OR(N7175="Deteriorat usable",N7175="Revisió necessària"),"Revisar","OK"))))))))))</f>
      </c>
      <c r="R7175" s="20"/>
    </row>
    <row r="7176" customFormat="false" ht="15" hidden="false" customHeight="false" outlineLevel="0" collapsed="false">
      <c r="A7176" s="19" t="n">
        <v>66</v>
      </c>
      <c r="B7176" s="19" t="n">
        <f aca="false">IFERROR(VLOOKUP(A7176,Personal!$A$6:$F$112,2,FALSE()),"")</f>
        <v>0</v>
      </c>
      <c r="C7176" s="19" t="str">
        <f aca="false">IFERROR(VLOOKUP(A7176,Personal!$A$6:$F$112,3,FALSE()),"")</f>
        <v>Valls</v>
      </c>
      <c r="D7176" s="19" t="s">
        <v>40</v>
      </c>
      <c r="E7176" s="19" t="s">
        <v>214</v>
      </c>
      <c r="F7176" s="19" t="s">
        <v>215</v>
      </c>
      <c r="G7176" s="19" t="s">
        <v>291</v>
      </c>
      <c r="H7176" s="19" t="n">
        <f aca="false">IF(OR(VLOOKUP(A7176,Personal!$A$6:$F$112,5,FALSE())&lt;&gt;"Sí",N7176="No aplica"),0,'Catàleg GRAE'!D90)</f>
        <v>1</v>
      </c>
      <c r="I7176" s="20"/>
      <c r="J7176" s="20"/>
      <c r="K7176" s="20"/>
      <c r="L7176" s="21"/>
      <c r="M7176" s="21"/>
      <c r="N7176" s="20"/>
      <c r="O7176" s="20"/>
      <c r="P7176" s="19" t="str">
        <f aca="false">IF(I7176="","",I7176-H7176)</f>
        <v/>
      </c>
      <c r="Q7176" s="19" t="str">
        <f aca="true">IF(B7176="","",IF(N7176="No aplica","No aplica",IF(I7176="","Pendent",IF(N7176="Per substituir","Substituir",IF(OR(N7176="No localitzat",N7176="No lliurat"),"Reposar",IF(I7176&lt;H7176,"Reposar",IF(I7176&gt;H7176,"Revisar excedent",IF(AND(G7176="Sí",M7176&lt;&gt;"",M7176&lt;TODAY()),"EPI caducat",IF(AND(G7176="Sí",M7176&lt;&gt;"",M7176&lt;=TODAY()+90),"EPI caduca ≤90 dies",IF(OR(N7176="Deteriorat usable",N7176="Revisió necessària"),"Revisar","OK"))))))))))</f>
      </c>
      <c r="R7176" s="20"/>
    </row>
    <row r="7177" customFormat="false" ht="15" hidden="false" customHeight="false" outlineLevel="0" collapsed="false">
      <c r="A7177" s="19" t="n">
        <v>66</v>
      </c>
      <c r="B7177" s="19" t="n">
        <f aca="false">IFERROR(VLOOKUP(A7177,Personal!$A$6:$F$112,2,FALSE()),"")</f>
        <v>0</v>
      </c>
      <c r="C7177" s="19" t="str">
        <f aca="false">IFERROR(VLOOKUP(A7177,Personal!$A$6:$F$112,3,FALSE()),"")</f>
        <v>Valls</v>
      </c>
      <c r="D7177" s="19" t="s">
        <v>216</v>
      </c>
      <c r="E7177" s="19" t="s">
        <v>217</v>
      </c>
      <c r="F7177" s="19" t="s">
        <v>218</v>
      </c>
      <c r="G7177" s="19" t="s">
        <v>272</v>
      </c>
      <c r="H7177" s="19" t="n">
        <f aca="false">IF(OR(VLOOKUP(A7177,Personal!$A$6:$F$112,5,FALSE())&lt;&gt;"Sí",N7177="No aplica"),0,'Catàleg GRAE'!D91)</f>
        <v>1</v>
      </c>
      <c r="I7177" s="20"/>
      <c r="J7177" s="20"/>
      <c r="K7177" s="20"/>
      <c r="L7177" s="21"/>
      <c r="M7177" s="21"/>
      <c r="N7177" s="20"/>
      <c r="O7177" s="20"/>
      <c r="P7177" s="19" t="str">
        <f aca="false">IF(I7177="","",I7177-H7177)</f>
        <v/>
      </c>
      <c r="Q7177" s="19" t="str">
        <f aca="true">IF(B7177="","",IF(N7177="No aplica","No aplica",IF(I7177="","Pendent",IF(N7177="Per substituir","Substituir",IF(OR(N7177="No localitzat",N7177="No lliurat"),"Reposar",IF(I7177&lt;H7177,"Reposar",IF(I7177&gt;H7177,"Revisar excedent",IF(AND(G7177="Sí",M7177&lt;&gt;"",M7177&lt;TODAY()),"EPI caducat",IF(AND(G7177="Sí",M7177&lt;&gt;"",M7177&lt;=TODAY()+90),"EPI caduca ≤90 dies",IF(OR(N7177="Deteriorat usable",N7177="Revisió necessària"),"Revisar","OK"))))))))))</f>
      </c>
      <c r="R7177" s="20"/>
    </row>
    <row r="7178" customFormat="false" ht="15" hidden="false" customHeight="false" outlineLevel="0" collapsed="false">
      <c r="A7178" s="19" t="n">
        <v>66</v>
      </c>
      <c r="B7178" s="19" t="n">
        <f aca="false">IFERROR(VLOOKUP(A7178,Personal!$A$6:$F$112,2,FALSE()),"")</f>
        <v>0</v>
      </c>
      <c r="C7178" s="19" t="str">
        <f aca="false">IFERROR(VLOOKUP(A7178,Personal!$A$6:$F$112,3,FALSE()),"")</f>
        <v>Valls</v>
      </c>
      <c r="D7178" s="19" t="s">
        <v>37</v>
      </c>
      <c r="E7178" s="19" t="s">
        <v>219</v>
      </c>
      <c r="F7178" s="19" t="s">
        <v>220</v>
      </c>
      <c r="G7178" s="19" t="s">
        <v>291</v>
      </c>
      <c r="H7178" s="19" t="n">
        <f aca="false">IF(OR(VLOOKUP(A7178,Personal!$A$6:$F$112,5,FALSE())&lt;&gt;"Sí",N7178="No aplica"),0,'Catàleg GRAE'!D92)</f>
        <v>1</v>
      </c>
      <c r="I7178" s="20"/>
      <c r="J7178" s="20"/>
      <c r="K7178" s="20"/>
      <c r="L7178" s="21"/>
      <c r="M7178" s="21"/>
      <c r="N7178" s="20"/>
      <c r="O7178" s="20"/>
      <c r="P7178" s="19" t="str">
        <f aca="false">IF(I7178="","",I7178-H7178)</f>
        <v/>
      </c>
      <c r="Q7178" s="19" t="str">
        <f aca="true">IF(B7178="","",IF(N7178="No aplica","No aplica",IF(I7178="","Pendent",IF(N7178="Per substituir","Substituir",IF(OR(N7178="No localitzat",N7178="No lliurat"),"Reposar",IF(I7178&lt;H7178,"Reposar",IF(I7178&gt;H7178,"Revisar excedent",IF(AND(G7178="Sí",M7178&lt;&gt;"",M7178&lt;TODAY()),"EPI caducat",IF(AND(G7178="Sí",M7178&lt;&gt;"",M7178&lt;=TODAY()+90),"EPI caduca ≤90 dies",IF(OR(N7178="Deteriorat usable",N7178="Revisió necessària"),"Revisar","OK"))))))))))</f>
      </c>
      <c r="R7178" s="20"/>
    </row>
    <row r="7179" customFormat="false" ht="15" hidden="false" customHeight="false" outlineLevel="0" collapsed="false">
      <c r="A7179" s="19" t="n">
        <v>66</v>
      </c>
      <c r="B7179" s="19" t="n">
        <f aca="false">IFERROR(VLOOKUP(A7179,Personal!$A$6:$F$112,2,FALSE()),"")</f>
        <v>0</v>
      </c>
      <c r="C7179" s="19" t="str">
        <f aca="false">IFERROR(VLOOKUP(A7179,Personal!$A$6:$F$112,3,FALSE()),"")</f>
        <v>Valls</v>
      </c>
      <c r="D7179" s="19" t="s">
        <v>137</v>
      </c>
      <c r="E7179" s="19" t="s">
        <v>221</v>
      </c>
      <c r="F7179" s="19" t="s">
        <v>222</v>
      </c>
      <c r="G7179" s="19" t="s">
        <v>291</v>
      </c>
      <c r="H7179" s="19" t="n">
        <f aca="false">IF(OR(VLOOKUP(A7179,Personal!$A$6:$F$112,5,FALSE())&lt;&gt;"Sí",N7179="No aplica"),0,'Catàleg GRAE'!D93)</f>
        <v>1</v>
      </c>
      <c r="I7179" s="20"/>
      <c r="J7179" s="20"/>
      <c r="K7179" s="20"/>
      <c r="L7179" s="21"/>
      <c r="M7179" s="21"/>
      <c r="N7179" s="20"/>
      <c r="O7179" s="20"/>
      <c r="P7179" s="19" t="str">
        <f aca="false">IF(I7179="","",I7179-H7179)</f>
        <v/>
      </c>
      <c r="Q7179" s="19" t="str">
        <f aca="true">IF(B7179="","",IF(N7179="No aplica","No aplica",IF(I7179="","Pendent",IF(N7179="Per substituir","Substituir",IF(OR(N7179="No localitzat",N7179="No lliurat"),"Reposar",IF(I7179&lt;H7179,"Reposar",IF(I7179&gt;H7179,"Revisar excedent",IF(AND(G7179="Sí",M7179&lt;&gt;"",M7179&lt;TODAY()),"EPI caducat",IF(AND(G7179="Sí",M7179&lt;&gt;"",M7179&lt;=TODAY()+90),"EPI caduca ≤90 dies",IF(OR(N7179="Deteriorat usable",N7179="Revisió necessària"),"Revisar","OK"))))))))))</f>
      </c>
      <c r="R7179" s="20"/>
    </row>
    <row r="7180" customFormat="false" ht="15" hidden="false" customHeight="false" outlineLevel="0" collapsed="false">
      <c r="A7180" s="19" t="n">
        <v>66</v>
      </c>
      <c r="B7180" s="19" t="n">
        <f aca="false">IFERROR(VLOOKUP(A7180,Personal!$A$6:$F$112,2,FALSE()),"")</f>
        <v>0</v>
      </c>
      <c r="C7180" s="19" t="str">
        <f aca="false">IFERROR(VLOOKUP(A7180,Personal!$A$6:$F$112,3,FALSE()),"")</f>
        <v>Valls</v>
      </c>
      <c r="D7180" s="19" t="s">
        <v>137</v>
      </c>
      <c r="E7180" s="19" t="s">
        <v>223</v>
      </c>
      <c r="F7180" s="19" t="s">
        <v>224</v>
      </c>
      <c r="G7180" s="19" t="s">
        <v>291</v>
      </c>
      <c r="H7180" s="19" t="n">
        <f aca="false">IF(OR(VLOOKUP(A7180,Personal!$A$6:$F$112,5,FALSE())&lt;&gt;"Sí",N7180="No aplica"),0,'Catàleg GRAE'!D94)</f>
        <v>1</v>
      </c>
      <c r="I7180" s="20"/>
      <c r="J7180" s="20"/>
      <c r="K7180" s="20"/>
      <c r="L7180" s="21"/>
      <c r="M7180" s="21"/>
      <c r="N7180" s="20"/>
      <c r="O7180" s="20"/>
      <c r="P7180" s="19" t="str">
        <f aca="false">IF(I7180="","",I7180-H7180)</f>
        <v/>
      </c>
      <c r="Q7180" s="19" t="str">
        <f aca="true">IF(B7180="","",IF(N7180="No aplica","No aplica",IF(I7180="","Pendent",IF(N7180="Per substituir","Substituir",IF(OR(N7180="No localitzat",N7180="No lliurat"),"Reposar",IF(I7180&lt;H7180,"Reposar",IF(I7180&gt;H7180,"Revisar excedent",IF(AND(G7180="Sí",M7180&lt;&gt;"",M7180&lt;TODAY()),"EPI caducat",IF(AND(G7180="Sí",M7180&lt;&gt;"",M7180&lt;=TODAY()+90),"EPI caduca ≤90 dies",IF(OR(N7180="Deteriorat usable",N7180="Revisió necessària"),"Revisar","OK"))))))))))</f>
      </c>
      <c r="R7180" s="20"/>
    </row>
    <row r="7181" customFormat="false" ht="15" hidden="false" customHeight="false" outlineLevel="0" collapsed="false">
      <c r="A7181" s="19" t="n">
        <v>66</v>
      </c>
      <c r="B7181" s="19" t="n">
        <f aca="false">IFERROR(VLOOKUP(A7181,Personal!$A$6:$F$112,2,FALSE()),"")</f>
        <v>0</v>
      </c>
      <c r="C7181" s="19" t="str">
        <f aca="false">IFERROR(VLOOKUP(A7181,Personal!$A$6:$F$112,3,FALSE()),"")</f>
        <v>Valls</v>
      </c>
      <c r="D7181" s="19" t="s">
        <v>137</v>
      </c>
      <c r="E7181" s="19" t="s">
        <v>225</v>
      </c>
      <c r="F7181" s="19" t="s">
        <v>226</v>
      </c>
      <c r="G7181" s="19" t="s">
        <v>291</v>
      </c>
      <c r="H7181" s="19" t="n">
        <f aca="false">IF(OR(VLOOKUP(A7181,Personal!$A$6:$F$112,5,FALSE())&lt;&gt;"Sí",N7181="No aplica"),0,'Catàleg GRAE'!D95)</f>
        <v>1</v>
      </c>
      <c r="I7181" s="20"/>
      <c r="J7181" s="20"/>
      <c r="K7181" s="20"/>
      <c r="L7181" s="21"/>
      <c r="M7181" s="21"/>
      <c r="N7181" s="20"/>
      <c r="O7181" s="20"/>
      <c r="P7181" s="19" t="str">
        <f aca="false">IF(I7181="","",I7181-H7181)</f>
        <v/>
      </c>
      <c r="Q7181" s="19" t="str">
        <f aca="true">IF(B7181="","",IF(N7181="No aplica","No aplica",IF(I7181="","Pendent",IF(N7181="Per substituir","Substituir",IF(OR(N7181="No localitzat",N7181="No lliurat"),"Reposar",IF(I7181&lt;H7181,"Reposar",IF(I7181&gt;H7181,"Revisar excedent",IF(AND(G7181="Sí",M7181&lt;&gt;"",M7181&lt;TODAY()),"EPI caducat",IF(AND(G7181="Sí",M7181&lt;&gt;"",M7181&lt;=TODAY()+90),"EPI caduca ≤90 dies",IF(OR(N7181="Deteriorat usable",N7181="Revisió necessària"),"Revisar","OK"))))))))))</f>
      </c>
      <c r="R7181" s="20"/>
    </row>
    <row r="7182" customFormat="false" ht="15" hidden="false" customHeight="false" outlineLevel="0" collapsed="false">
      <c r="A7182" s="19" t="n">
        <v>66</v>
      </c>
      <c r="B7182" s="19" t="n">
        <f aca="false">IFERROR(VLOOKUP(A7182,Personal!$A$6:$F$112,2,FALSE()),"")</f>
        <v>0</v>
      </c>
      <c r="C7182" s="19" t="str">
        <f aca="false">IFERROR(VLOOKUP(A7182,Personal!$A$6:$F$112,3,FALSE()),"")</f>
        <v>Valls</v>
      </c>
      <c r="D7182" s="19" t="s">
        <v>137</v>
      </c>
      <c r="E7182" s="19" t="s">
        <v>227</v>
      </c>
      <c r="F7182" s="19" t="s">
        <v>228</v>
      </c>
      <c r="G7182" s="19" t="s">
        <v>291</v>
      </c>
      <c r="H7182" s="19" t="n">
        <f aca="false">IF(OR(VLOOKUP(A7182,Personal!$A$6:$F$112,5,FALSE())&lt;&gt;"Sí",N7182="No aplica"),0,'Catàleg GRAE'!D96)</f>
        <v>1</v>
      </c>
      <c r="I7182" s="20"/>
      <c r="J7182" s="20"/>
      <c r="K7182" s="20"/>
      <c r="L7182" s="21"/>
      <c r="M7182" s="21"/>
      <c r="N7182" s="20"/>
      <c r="O7182" s="20"/>
      <c r="P7182" s="19" t="str">
        <f aca="false">IF(I7182="","",I7182-H7182)</f>
        <v/>
      </c>
      <c r="Q7182" s="19" t="str">
        <f aca="true">IF(B7182="","",IF(N7182="No aplica","No aplica",IF(I7182="","Pendent",IF(N7182="Per substituir","Substituir",IF(OR(N7182="No localitzat",N7182="No lliurat"),"Reposar",IF(I7182&lt;H7182,"Reposar",IF(I7182&gt;H7182,"Revisar excedent",IF(AND(G7182="Sí",M7182&lt;&gt;"",M7182&lt;TODAY()),"EPI caducat",IF(AND(G7182="Sí",M7182&lt;&gt;"",M7182&lt;=TODAY()+90),"EPI caduca ≤90 dies",IF(OR(N7182="Deteriorat usable",N7182="Revisió necessària"),"Revisar","OK"))))))))))</f>
      </c>
      <c r="R7182" s="20"/>
    </row>
    <row r="7183" customFormat="false" ht="15" hidden="false" customHeight="false" outlineLevel="0" collapsed="false">
      <c r="A7183" s="19" t="n">
        <v>66</v>
      </c>
      <c r="B7183" s="19" t="n">
        <f aca="false">IFERROR(VLOOKUP(A7183,Personal!$A$6:$F$112,2,FALSE()),"")</f>
        <v>0</v>
      </c>
      <c r="C7183" s="19" t="str">
        <f aca="false">IFERROR(VLOOKUP(A7183,Personal!$A$6:$F$112,3,FALSE()),"")</f>
        <v>Valls</v>
      </c>
      <c r="D7183" s="19" t="s">
        <v>137</v>
      </c>
      <c r="E7183" s="19" t="s">
        <v>229</v>
      </c>
      <c r="F7183" s="19" t="s">
        <v>230</v>
      </c>
      <c r="G7183" s="19" t="s">
        <v>291</v>
      </c>
      <c r="H7183" s="19" t="n">
        <f aca="false">IF(OR(VLOOKUP(A7183,Personal!$A$6:$F$112,5,FALSE())&lt;&gt;"Sí",N7183="No aplica"),0,'Catàleg GRAE'!D97)</f>
        <v>1</v>
      </c>
      <c r="I7183" s="20"/>
      <c r="J7183" s="20"/>
      <c r="K7183" s="20"/>
      <c r="L7183" s="21"/>
      <c r="M7183" s="21"/>
      <c r="N7183" s="20"/>
      <c r="O7183" s="20"/>
      <c r="P7183" s="19" t="str">
        <f aca="false">IF(I7183="","",I7183-H7183)</f>
        <v/>
      </c>
      <c r="Q7183" s="19" t="str">
        <f aca="true">IF(B7183="","",IF(N7183="No aplica","No aplica",IF(I7183="","Pendent",IF(N7183="Per substituir","Substituir",IF(OR(N7183="No localitzat",N7183="No lliurat"),"Reposar",IF(I7183&lt;H7183,"Reposar",IF(I7183&gt;H7183,"Revisar excedent",IF(AND(G7183="Sí",M7183&lt;&gt;"",M7183&lt;TODAY()),"EPI caducat",IF(AND(G7183="Sí",M7183&lt;&gt;"",M7183&lt;=TODAY()+90),"EPI caduca ≤90 dies",IF(OR(N7183="Deteriorat usable",N7183="Revisió necessària"),"Revisar","OK"))))))))))</f>
      </c>
      <c r="R7183" s="20"/>
    </row>
    <row r="7184" customFormat="false" ht="15" hidden="false" customHeight="false" outlineLevel="0" collapsed="false">
      <c r="A7184" s="19" t="n">
        <v>66</v>
      </c>
      <c r="B7184" s="19" t="n">
        <f aca="false">IFERROR(VLOOKUP(A7184,Personal!$A$6:$F$112,2,FALSE()),"")</f>
        <v>0</v>
      </c>
      <c r="C7184" s="19" t="str">
        <f aca="false">IFERROR(VLOOKUP(A7184,Personal!$A$6:$F$112,3,FALSE()),"")</f>
        <v>Valls</v>
      </c>
      <c r="D7184" s="19" t="s">
        <v>137</v>
      </c>
      <c r="E7184" s="19" t="s">
        <v>231</v>
      </c>
      <c r="F7184" s="19" t="s">
        <v>232</v>
      </c>
      <c r="G7184" s="19" t="s">
        <v>291</v>
      </c>
      <c r="H7184" s="19" t="n">
        <f aca="false">IF(OR(VLOOKUP(A7184,Personal!$A$6:$F$112,5,FALSE())&lt;&gt;"Sí",N7184="No aplica"),0,'Catàleg GRAE'!D98)</f>
        <v>1</v>
      </c>
      <c r="I7184" s="20"/>
      <c r="J7184" s="20"/>
      <c r="K7184" s="20"/>
      <c r="L7184" s="21"/>
      <c r="M7184" s="21"/>
      <c r="N7184" s="20"/>
      <c r="O7184" s="20"/>
      <c r="P7184" s="19" t="str">
        <f aca="false">IF(I7184="","",I7184-H7184)</f>
        <v/>
      </c>
      <c r="Q7184" s="19" t="str">
        <f aca="true">IF(B7184="","",IF(N7184="No aplica","No aplica",IF(I7184="","Pendent",IF(N7184="Per substituir","Substituir",IF(OR(N7184="No localitzat",N7184="No lliurat"),"Reposar",IF(I7184&lt;H7184,"Reposar",IF(I7184&gt;H7184,"Revisar excedent",IF(AND(G7184="Sí",M7184&lt;&gt;"",M7184&lt;TODAY()),"EPI caducat",IF(AND(G7184="Sí",M7184&lt;&gt;"",M7184&lt;=TODAY()+90),"EPI caduca ≤90 dies",IF(OR(N7184="Deteriorat usable",N7184="Revisió necessària"),"Revisar","OK"))))))))))</f>
      </c>
      <c r="R7184" s="20"/>
    </row>
    <row r="7185" customFormat="false" ht="15" hidden="false" customHeight="false" outlineLevel="0" collapsed="false">
      <c r="A7185" s="19" t="n">
        <v>66</v>
      </c>
      <c r="B7185" s="19" t="n">
        <f aca="false">IFERROR(VLOOKUP(A7185,Personal!$A$6:$F$112,2,FALSE()),"")</f>
        <v>0</v>
      </c>
      <c r="C7185" s="19" t="str">
        <f aca="false">IFERROR(VLOOKUP(A7185,Personal!$A$6:$F$112,3,FALSE()),"")</f>
        <v>Valls</v>
      </c>
      <c r="D7185" s="19" t="s">
        <v>137</v>
      </c>
      <c r="E7185" s="19" t="s">
        <v>233</v>
      </c>
      <c r="F7185" s="19" t="s">
        <v>234</v>
      </c>
      <c r="G7185" s="19" t="s">
        <v>291</v>
      </c>
      <c r="H7185" s="19" t="n">
        <f aca="false">IF(OR(VLOOKUP(A7185,Personal!$A$6:$F$112,5,FALSE())&lt;&gt;"Sí",N7185="No aplica"),0,'Catàleg GRAE'!D99)</f>
        <v>1</v>
      </c>
      <c r="I7185" s="20"/>
      <c r="J7185" s="20"/>
      <c r="K7185" s="20"/>
      <c r="L7185" s="21"/>
      <c r="M7185" s="21"/>
      <c r="N7185" s="20"/>
      <c r="O7185" s="20"/>
      <c r="P7185" s="19" t="str">
        <f aca="false">IF(I7185="","",I7185-H7185)</f>
        <v/>
      </c>
      <c r="Q7185" s="19" t="str">
        <f aca="true">IF(B7185="","",IF(N7185="No aplica","No aplica",IF(I7185="","Pendent",IF(N7185="Per substituir","Substituir",IF(OR(N7185="No localitzat",N7185="No lliurat"),"Reposar",IF(I7185&lt;H7185,"Reposar",IF(I7185&gt;H7185,"Revisar excedent",IF(AND(G7185="Sí",M7185&lt;&gt;"",M7185&lt;TODAY()),"EPI caducat",IF(AND(G7185="Sí",M7185&lt;&gt;"",M7185&lt;=TODAY()+90),"EPI caduca ≤90 dies",IF(OR(N7185="Deteriorat usable",N7185="Revisió necessària"),"Revisar","OK"))))))))))</f>
      </c>
      <c r="R7185" s="20"/>
    </row>
    <row r="7186" customFormat="false" ht="15" hidden="false" customHeight="false" outlineLevel="0" collapsed="false">
      <c r="A7186" s="19" t="n">
        <v>66</v>
      </c>
      <c r="B7186" s="19" t="n">
        <f aca="false">IFERROR(VLOOKUP(A7186,Personal!$A$6:$F$112,2,FALSE()),"")</f>
        <v>0</v>
      </c>
      <c r="C7186" s="19" t="str">
        <f aca="false">IFERROR(VLOOKUP(A7186,Personal!$A$6:$F$112,3,FALSE()),"")</f>
        <v>Valls</v>
      </c>
      <c r="D7186" s="19" t="s">
        <v>216</v>
      </c>
      <c r="E7186" s="19" t="s">
        <v>235</v>
      </c>
      <c r="F7186" s="19" t="s">
        <v>236</v>
      </c>
      <c r="G7186" s="19" t="s">
        <v>272</v>
      </c>
      <c r="H7186" s="19" t="n">
        <f aca="false">IF(OR(VLOOKUP(A7186,Personal!$A$6:$F$112,5,FALSE())&lt;&gt;"Sí",N7186="No aplica"),0,'Catàleg GRAE'!D100)</f>
        <v>1</v>
      </c>
      <c r="I7186" s="20"/>
      <c r="J7186" s="20"/>
      <c r="K7186" s="20"/>
      <c r="L7186" s="21"/>
      <c r="M7186" s="21"/>
      <c r="N7186" s="20"/>
      <c r="O7186" s="20"/>
      <c r="P7186" s="19" t="str">
        <f aca="false">IF(I7186="","",I7186-H7186)</f>
        <v/>
      </c>
      <c r="Q7186" s="19" t="str">
        <f aca="true">IF(B7186="","",IF(N7186="No aplica","No aplica",IF(I7186="","Pendent",IF(N7186="Per substituir","Substituir",IF(OR(N7186="No localitzat",N7186="No lliurat"),"Reposar",IF(I7186&lt;H7186,"Reposar",IF(I7186&gt;H7186,"Revisar excedent",IF(AND(G7186="Sí",M7186&lt;&gt;"",M7186&lt;TODAY()),"EPI caducat",IF(AND(G7186="Sí",M7186&lt;&gt;"",M7186&lt;=TODAY()+90),"EPI caduca ≤90 dies",IF(OR(N7186="Deteriorat usable",N7186="Revisió necessària"),"Revisar","OK"))))))))))</f>
      </c>
      <c r="R7186" s="20"/>
    </row>
    <row r="7187" customFormat="false" ht="15" hidden="false" customHeight="false" outlineLevel="0" collapsed="false">
      <c r="A7187" s="19" t="n">
        <v>66</v>
      </c>
      <c r="B7187" s="19" t="n">
        <f aca="false">IFERROR(VLOOKUP(A7187,Personal!$A$6:$F$112,2,FALSE()),"")</f>
        <v>0</v>
      </c>
      <c r="C7187" s="19" t="str">
        <f aca="false">IFERROR(VLOOKUP(A7187,Personal!$A$6:$F$112,3,FALSE()),"")</f>
        <v>Valls</v>
      </c>
      <c r="D7187" s="19" t="s">
        <v>137</v>
      </c>
      <c r="E7187" s="19" t="s">
        <v>237</v>
      </c>
      <c r="F7187" s="19" t="s">
        <v>238</v>
      </c>
      <c r="G7187" s="19" t="s">
        <v>291</v>
      </c>
      <c r="H7187" s="19" t="n">
        <f aca="false">IF(OR(VLOOKUP(A7187,Personal!$A$6:$F$112,5,FALSE())&lt;&gt;"Sí",N7187="No aplica"),0,'Catàleg GRAE'!D101)</f>
        <v>1</v>
      </c>
      <c r="I7187" s="20"/>
      <c r="J7187" s="20"/>
      <c r="K7187" s="20"/>
      <c r="L7187" s="21"/>
      <c r="M7187" s="21"/>
      <c r="N7187" s="20"/>
      <c r="O7187" s="20"/>
      <c r="P7187" s="19" t="str">
        <f aca="false">IF(I7187="","",I7187-H7187)</f>
        <v/>
      </c>
      <c r="Q7187" s="19" t="str">
        <f aca="true">IF(B7187="","",IF(N7187="No aplica","No aplica",IF(I7187="","Pendent",IF(N7187="Per substituir","Substituir",IF(OR(N7187="No localitzat",N7187="No lliurat"),"Reposar",IF(I7187&lt;H7187,"Reposar",IF(I7187&gt;H7187,"Revisar excedent",IF(AND(G7187="Sí",M7187&lt;&gt;"",M7187&lt;TODAY()),"EPI caducat",IF(AND(G7187="Sí",M7187&lt;&gt;"",M7187&lt;=TODAY()+90),"EPI caduca ≤90 dies",IF(OR(N7187="Deteriorat usable",N7187="Revisió necessària"),"Revisar","OK"))))))))))</f>
      </c>
      <c r="R7187" s="20"/>
    </row>
    <row r="7188" customFormat="false" ht="15" hidden="false" customHeight="false" outlineLevel="0" collapsed="false">
      <c r="A7188" s="19" t="n">
        <v>66</v>
      </c>
      <c r="B7188" s="19" t="n">
        <f aca="false">IFERROR(VLOOKUP(A7188,Personal!$A$6:$F$112,2,FALSE()),"")</f>
        <v>0</v>
      </c>
      <c r="C7188" s="19" t="str">
        <f aca="false">IFERROR(VLOOKUP(A7188,Personal!$A$6:$F$112,3,FALSE()),"")</f>
        <v>Valls</v>
      </c>
      <c r="D7188" s="19" t="s">
        <v>37</v>
      </c>
      <c r="E7188" s="19" t="s">
        <v>239</v>
      </c>
      <c r="F7188" s="19" t="s">
        <v>240</v>
      </c>
      <c r="G7188" s="19" t="s">
        <v>291</v>
      </c>
      <c r="H7188" s="19" t="n">
        <f aca="false">IF(OR(VLOOKUP(A7188,Personal!$A$6:$F$112,5,FALSE())&lt;&gt;"Sí",N7188="No aplica"),0,'Catàleg GRAE'!D102)</f>
        <v>1</v>
      </c>
      <c r="I7188" s="20"/>
      <c r="J7188" s="20"/>
      <c r="K7188" s="20"/>
      <c r="L7188" s="21"/>
      <c r="M7188" s="21"/>
      <c r="N7188" s="20"/>
      <c r="O7188" s="20"/>
      <c r="P7188" s="19" t="str">
        <f aca="false">IF(I7188="","",I7188-H7188)</f>
        <v/>
      </c>
      <c r="Q7188" s="19" t="str">
        <f aca="true">IF(B7188="","",IF(N7188="No aplica","No aplica",IF(I7188="","Pendent",IF(N7188="Per substituir","Substituir",IF(OR(N7188="No localitzat",N7188="No lliurat"),"Reposar",IF(I7188&lt;H7188,"Reposar",IF(I7188&gt;H7188,"Revisar excedent",IF(AND(G7188="Sí",M7188&lt;&gt;"",M7188&lt;TODAY()),"EPI caducat",IF(AND(G7188="Sí",M7188&lt;&gt;"",M7188&lt;=TODAY()+90),"EPI caduca ≤90 dies",IF(OR(N7188="Deteriorat usable",N7188="Revisió necessària"),"Revisar","OK"))))))))))</f>
      </c>
      <c r="R7188" s="20"/>
    </row>
    <row r="7189" customFormat="false" ht="15" hidden="false" customHeight="false" outlineLevel="0" collapsed="false">
      <c r="A7189" s="19" t="n">
        <v>66</v>
      </c>
      <c r="B7189" s="19" t="n">
        <f aca="false">IFERROR(VLOOKUP(A7189,Personal!$A$6:$F$112,2,FALSE()),"")</f>
        <v>0</v>
      </c>
      <c r="C7189" s="19" t="str">
        <f aca="false">IFERROR(VLOOKUP(A7189,Personal!$A$6:$F$112,3,FALSE()),"")</f>
        <v>Valls</v>
      </c>
      <c r="D7189" s="19" t="s">
        <v>37</v>
      </c>
      <c r="E7189" s="19" t="s">
        <v>241</v>
      </c>
      <c r="F7189" s="19" t="s">
        <v>242</v>
      </c>
      <c r="G7189" s="19" t="s">
        <v>291</v>
      </c>
      <c r="H7189" s="19" t="n">
        <f aca="false">IF(OR(VLOOKUP(A7189,Personal!$A$6:$F$112,5,FALSE())&lt;&gt;"Sí",N7189="No aplica"),0,'Catàleg GRAE'!D103)</f>
        <v>1</v>
      </c>
      <c r="I7189" s="20"/>
      <c r="J7189" s="20"/>
      <c r="K7189" s="20"/>
      <c r="L7189" s="21"/>
      <c r="M7189" s="21"/>
      <c r="N7189" s="20"/>
      <c r="O7189" s="20"/>
      <c r="P7189" s="19" t="str">
        <f aca="false">IF(I7189="","",I7189-H7189)</f>
        <v/>
      </c>
      <c r="Q7189" s="19" t="str">
        <f aca="true">IF(B7189="","",IF(N7189="No aplica","No aplica",IF(I7189="","Pendent",IF(N7189="Per substituir","Substituir",IF(OR(N7189="No localitzat",N7189="No lliurat"),"Reposar",IF(I7189&lt;H7189,"Reposar",IF(I7189&gt;H7189,"Revisar excedent",IF(AND(G7189="Sí",M7189&lt;&gt;"",M7189&lt;TODAY()),"EPI caducat",IF(AND(G7189="Sí",M7189&lt;&gt;"",M7189&lt;=TODAY()+90),"EPI caduca ≤90 dies",IF(OR(N7189="Deteriorat usable",N7189="Revisió necessària"),"Revisar","OK"))))))))))</f>
      </c>
      <c r="R7189" s="20"/>
    </row>
    <row r="7190" customFormat="false" ht="15" hidden="false" customHeight="false" outlineLevel="0" collapsed="false">
      <c r="A7190" s="19" t="n">
        <v>66</v>
      </c>
      <c r="B7190" s="19" t="n">
        <f aca="false">IFERROR(VLOOKUP(A7190,Personal!$A$6:$F$112,2,FALSE()),"")</f>
        <v>0</v>
      </c>
      <c r="C7190" s="19" t="str">
        <f aca="false">IFERROR(VLOOKUP(A7190,Personal!$A$6:$F$112,3,FALSE()),"")</f>
        <v>Valls</v>
      </c>
      <c r="D7190" s="19" t="s">
        <v>177</v>
      </c>
      <c r="E7190" s="19" t="s">
        <v>243</v>
      </c>
      <c r="F7190" s="19" t="s">
        <v>244</v>
      </c>
      <c r="G7190" s="19" t="s">
        <v>272</v>
      </c>
      <c r="H7190" s="19" t="n">
        <f aca="false">IF(OR(VLOOKUP(A7190,Personal!$A$6:$F$112,5,FALSE())&lt;&gt;"Sí",N7190="No aplica"),0,'Catàleg GRAE'!D104)</f>
        <v>1</v>
      </c>
      <c r="I7190" s="20"/>
      <c r="J7190" s="20"/>
      <c r="K7190" s="20"/>
      <c r="L7190" s="21"/>
      <c r="M7190" s="21"/>
      <c r="N7190" s="20"/>
      <c r="O7190" s="20"/>
      <c r="P7190" s="19" t="str">
        <f aca="false">IF(I7190="","",I7190-H7190)</f>
        <v/>
      </c>
      <c r="Q7190" s="19" t="str">
        <f aca="true">IF(B7190="","",IF(N7190="No aplica","No aplica",IF(I7190="","Pendent",IF(N7190="Per substituir","Substituir",IF(OR(N7190="No localitzat",N7190="No lliurat"),"Reposar",IF(I7190&lt;H7190,"Reposar",IF(I7190&gt;H7190,"Revisar excedent",IF(AND(G7190="Sí",M7190&lt;&gt;"",M7190&lt;TODAY()),"EPI caducat",IF(AND(G7190="Sí",M7190&lt;&gt;"",M7190&lt;=TODAY()+90),"EPI caduca ≤90 dies",IF(OR(N7190="Deteriorat usable",N7190="Revisió necessària"),"Revisar","OK"))))))))))</f>
      </c>
      <c r="R7190" s="20"/>
    </row>
    <row r="7191" customFormat="false" ht="15" hidden="false" customHeight="false" outlineLevel="0" collapsed="false">
      <c r="A7191" s="19" t="n">
        <v>66</v>
      </c>
      <c r="B7191" s="19" t="n">
        <f aca="false">IFERROR(VLOOKUP(A7191,Personal!$A$6:$F$112,2,FALSE()),"")</f>
        <v>0</v>
      </c>
      <c r="C7191" s="19" t="str">
        <f aca="false">IFERROR(VLOOKUP(A7191,Personal!$A$6:$F$112,3,FALSE()),"")</f>
        <v>Valls</v>
      </c>
      <c r="D7191" s="19" t="s">
        <v>177</v>
      </c>
      <c r="E7191" s="19" t="s">
        <v>245</v>
      </c>
      <c r="F7191" s="19" t="s">
        <v>246</v>
      </c>
      <c r="G7191" s="19" t="s">
        <v>272</v>
      </c>
      <c r="H7191" s="19" t="n">
        <f aca="false">IF(OR(VLOOKUP(A7191,Personal!$A$6:$F$112,5,FALSE())&lt;&gt;"Sí",N7191="No aplica"),0,'Catàleg GRAE'!D105)</f>
        <v>1</v>
      </c>
      <c r="I7191" s="20"/>
      <c r="J7191" s="20"/>
      <c r="K7191" s="20"/>
      <c r="L7191" s="21"/>
      <c r="M7191" s="21"/>
      <c r="N7191" s="20"/>
      <c r="O7191" s="20"/>
      <c r="P7191" s="19" t="str">
        <f aca="false">IF(I7191="","",I7191-H7191)</f>
        <v/>
      </c>
      <c r="Q7191" s="19" t="str">
        <f aca="true">IF(B7191="","",IF(N7191="No aplica","No aplica",IF(I7191="","Pendent",IF(N7191="Per substituir","Substituir",IF(OR(N7191="No localitzat",N7191="No lliurat"),"Reposar",IF(I7191&lt;H7191,"Reposar",IF(I7191&gt;H7191,"Revisar excedent",IF(AND(G7191="Sí",M7191&lt;&gt;"",M7191&lt;TODAY()),"EPI caducat",IF(AND(G7191="Sí",M7191&lt;&gt;"",M7191&lt;=TODAY()+90),"EPI caduca ≤90 dies",IF(OR(N7191="Deteriorat usable",N7191="Revisió necessària"),"Revisar","OK"))))))))))</f>
      </c>
      <c r="R7191" s="20"/>
    </row>
    <row r="7192" customFormat="false" ht="15" hidden="false" customHeight="false" outlineLevel="0" collapsed="false">
      <c r="A7192" s="19" t="n">
        <v>66</v>
      </c>
      <c r="B7192" s="19" t="n">
        <f aca="false">IFERROR(VLOOKUP(A7192,Personal!$A$6:$F$112,2,FALSE()),"")</f>
        <v>0</v>
      </c>
      <c r="C7192" s="19" t="str">
        <f aca="false">IFERROR(VLOOKUP(A7192,Personal!$A$6:$F$112,3,FALSE()),"")</f>
        <v>Valls</v>
      </c>
      <c r="D7192" s="19" t="s">
        <v>177</v>
      </c>
      <c r="E7192" s="19" t="s">
        <v>247</v>
      </c>
      <c r="F7192" s="19" t="s">
        <v>248</v>
      </c>
      <c r="G7192" s="19" t="s">
        <v>272</v>
      </c>
      <c r="H7192" s="19" t="n">
        <f aca="false">IF(OR(VLOOKUP(A7192,Personal!$A$6:$F$112,5,FALSE())&lt;&gt;"Sí",N7192="No aplica"),0,'Catàleg GRAE'!D106)</f>
        <v>1</v>
      </c>
      <c r="I7192" s="20"/>
      <c r="J7192" s="20"/>
      <c r="K7192" s="20"/>
      <c r="L7192" s="21"/>
      <c r="M7192" s="21"/>
      <c r="N7192" s="20"/>
      <c r="O7192" s="20"/>
      <c r="P7192" s="19" t="str">
        <f aca="false">IF(I7192="","",I7192-H7192)</f>
        <v/>
      </c>
      <c r="Q7192" s="19" t="str">
        <f aca="true">IF(B7192="","",IF(N7192="No aplica","No aplica",IF(I7192="","Pendent",IF(N7192="Per substituir","Substituir",IF(OR(N7192="No localitzat",N7192="No lliurat"),"Reposar",IF(I7192&lt;H7192,"Reposar",IF(I7192&gt;H7192,"Revisar excedent",IF(AND(G7192="Sí",M7192&lt;&gt;"",M7192&lt;TODAY()),"EPI caducat",IF(AND(G7192="Sí",M7192&lt;&gt;"",M7192&lt;=TODAY()+90),"EPI caduca ≤90 dies",IF(OR(N7192="Deteriorat usable",N7192="Revisió necessària"),"Revisar","OK"))))))))))</f>
      </c>
      <c r="R7192" s="20"/>
    </row>
    <row r="7193" customFormat="false" ht="15" hidden="false" customHeight="false" outlineLevel="0" collapsed="false">
      <c r="A7193" s="19" t="n">
        <v>66</v>
      </c>
      <c r="B7193" s="19" t="n">
        <f aca="false">IFERROR(VLOOKUP(A7193,Personal!$A$6:$F$112,2,FALSE()),"")</f>
        <v>0</v>
      </c>
      <c r="C7193" s="19" t="str">
        <f aca="false">IFERROR(VLOOKUP(A7193,Personal!$A$6:$F$112,3,FALSE()),"")</f>
        <v>Valls</v>
      </c>
      <c r="D7193" s="19" t="s">
        <v>177</v>
      </c>
      <c r="E7193" s="19" t="s">
        <v>249</v>
      </c>
      <c r="F7193" s="19" t="s">
        <v>250</v>
      </c>
      <c r="G7193" s="19" t="s">
        <v>272</v>
      </c>
      <c r="H7193" s="19" t="n">
        <f aca="false">IF(OR(VLOOKUP(A7193,Personal!$A$6:$F$112,5,FALSE())&lt;&gt;"Sí",N7193="No aplica"),0,'Catàleg GRAE'!D107)</f>
        <v>1</v>
      </c>
      <c r="I7193" s="20"/>
      <c r="J7193" s="20"/>
      <c r="K7193" s="20"/>
      <c r="L7193" s="21"/>
      <c r="M7193" s="21"/>
      <c r="N7193" s="20"/>
      <c r="O7193" s="20"/>
      <c r="P7193" s="19" t="str">
        <f aca="false">IF(I7193="","",I7193-H7193)</f>
        <v/>
      </c>
      <c r="Q7193" s="19" t="str">
        <f aca="true">IF(B7193="","",IF(N7193="No aplica","No aplica",IF(I7193="","Pendent",IF(N7193="Per substituir","Substituir",IF(OR(N7193="No localitzat",N7193="No lliurat"),"Reposar",IF(I7193&lt;H7193,"Reposar",IF(I7193&gt;H7193,"Revisar excedent",IF(AND(G7193="Sí",M7193&lt;&gt;"",M7193&lt;TODAY()),"EPI caducat",IF(AND(G7193="Sí",M7193&lt;&gt;"",M7193&lt;=TODAY()+90),"EPI caduca ≤90 dies",IF(OR(N7193="Deteriorat usable",N7193="Revisió necessària"),"Revisar","OK"))))))))))</f>
      </c>
      <c r="R7193" s="20"/>
    </row>
    <row r="7194" customFormat="false" ht="15" hidden="false" customHeight="false" outlineLevel="0" collapsed="false">
      <c r="A7194" s="19" t="n">
        <v>66</v>
      </c>
      <c r="B7194" s="19" t="n">
        <f aca="false">IFERROR(VLOOKUP(A7194,Personal!$A$6:$F$112,2,FALSE()),"")</f>
        <v>0</v>
      </c>
      <c r="C7194" s="19" t="str">
        <f aca="false">IFERROR(VLOOKUP(A7194,Personal!$A$6:$F$112,3,FALSE()),"")</f>
        <v>Valls</v>
      </c>
      <c r="D7194" s="19" t="s">
        <v>177</v>
      </c>
      <c r="E7194" s="19" t="s">
        <v>251</v>
      </c>
      <c r="F7194" s="19" t="s">
        <v>252</v>
      </c>
      <c r="G7194" s="19" t="s">
        <v>272</v>
      </c>
      <c r="H7194" s="19" t="n">
        <f aca="false">IF(OR(VLOOKUP(A7194,Personal!$A$6:$F$112,5,FALSE())&lt;&gt;"Sí",N7194="No aplica"),0,'Catàleg GRAE'!D108)</f>
        <v>1</v>
      </c>
      <c r="I7194" s="20"/>
      <c r="J7194" s="20"/>
      <c r="K7194" s="20"/>
      <c r="L7194" s="21"/>
      <c r="M7194" s="21"/>
      <c r="N7194" s="20"/>
      <c r="O7194" s="20"/>
      <c r="P7194" s="19" t="str">
        <f aca="false">IF(I7194="","",I7194-H7194)</f>
        <v/>
      </c>
      <c r="Q7194" s="19" t="str">
        <f aca="true">IF(B7194="","",IF(N7194="No aplica","No aplica",IF(I7194="","Pendent",IF(N7194="Per substituir","Substituir",IF(OR(N7194="No localitzat",N7194="No lliurat"),"Reposar",IF(I7194&lt;H7194,"Reposar",IF(I7194&gt;H7194,"Revisar excedent",IF(AND(G7194="Sí",M7194&lt;&gt;"",M7194&lt;TODAY()),"EPI caducat",IF(AND(G7194="Sí",M7194&lt;&gt;"",M7194&lt;=TODAY()+90),"EPI caduca ≤90 dies",IF(OR(N7194="Deteriorat usable",N7194="Revisió necessària"),"Revisar","OK"))))))))))</f>
      </c>
      <c r="R7194" s="20"/>
    </row>
    <row r="7195" customFormat="false" ht="15" hidden="false" customHeight="false" outlineLevel="0" collapsed="false">
      <c r="A7195" s="19" t="n">
        <v>66</v>
      </c>
      <c r="B7195" s="19" t="n">
        <f aca="false">IFERROR(VLOOKUP(A7195,Personal!$A$6:$F$112,2,FALSE()),"")</f>
        <v>0</v>
      </c>
      <c r="C7195" s="19" t="str">
        <f aca="false">IFERROR(VLOOKUP(A7195,Personal!$A$6:$F$112,3,FALSE()),"")</f>
        <v>Valls</v>
      </c>
      <c r="D7195" s="19" t="s">
        <v>125</v>
      </c>
      <c r="E7195" s="19" t="s">
        <v>253</v>
      </c>
      <c r="F7195" s="19" t="s">
        <v>254</v>
      </c>
      <c r="G7195" s="19" t="s">
        <v>272</v>
      </c>
      <c r="H7195" s="19" t="n">
        <f aca="false">IF(OR(VLOOKUP(A7195,Personal!$A$6:$F$112,5,FALSE())&lt;&gt;"Sí",N7195="No aplica"),0,'Catàleg GRAE'!D109)</f>
        <v>1</v>
      </c>
      <c r="I7195" s="20"/>
      <c r="J7195" s="20"/>
      <c r="K7195" s="20"/>
      <c r="L7195" s="21"/>
      <c r="M7195" s="21"/>
      <c r="N7195" s="20"/>
      <c r="O7195" s="20"/>
      <c r="P7195" s="19" t="str">
        <f aca="false">IF(I7195="","",I7195-H7195)</f>
        <v/>
      </c>
      <c r="Q7195" s="19" t="str">
        <f aca="true">IF(B7195="","",IF(N7195="No aplica","No aplica",IF(I7195="","Pendent",IF(N7195="Per substituir","Substituir",IF(OR(N7195="No localitzat",N7195="No lliurat"),"Reposar",IF(I7195&lt;H7195,"Reposar",IF(I7195&gt;H7195,"Revisar excedent",IF(AND(G7195="Sí",M7195&lt;&gt;"",M7195&lt;TODAY()),"EPI caducat",IF(AND(G7195="Sí",M7195&lt;&gt;"",M7195&lt;=TODAY()+90),"EPI caduca ≤90 dies",IF(OR(N7195="Deteriorat usable",N7195="Revisió necessària"),"Revisar","OK"))))))))))</f>
      </c>
      <c r="R7195" s="20"/>
    </row>
    <row r="7196" customFormat="false" ht="15" hidden="false" customHeight="false" outlineLevel="0" collapsed="false">
      <c r="A7196" s="19" t="n">
        <v>66</v>
      </c>
      <c r="B7196" s="19" t="n">
        <f aca="false">IFERROR(VLOOKUP(A7196,Personal!$A$6:$F$112,2,FALSE()),"")</f>
        <v>0</v>
      </c>
      <c r="C7196" s="19" t="str">
        <f aca="false">IFERROR(VLOOKUP(A7196,Personal!$A$6:$F$112,3,FALSE()),"")</f>
        <v>Valls</v>
      </c>
      <c r="D7196" s="19" t="s">
        <v>177</v>
      </c>
      <c r="E7196" s="19" t="s">
        <v>255</v>
      </c>
      <c r="F7196" s="19" t="s">
        <v>256</v>
      </c>
      <c r="G7196" s="19" t="s">
        <v>272</v>
      </c>
      <c r="H7196" s="19" t="n">
        <f aca="false">IF(OR(VLOOKUP(A7196,Personal!$A$6:$F$112,5,FALSE())&lt;&gt;"Sí",N7196="No aplica"),0,'Catàleg GRAE'!D110)</f>
        <v>1</v>
      </c>
      <c r="I7196" s="20"/>
      <c r="J7196" s="20"/>
      <c r="K7196" s="20"/>
      <c r="L7196" s="21"/>
      <c r="M7196" s="21"/>
      <c r="N7196" s="20"/>
      <c r="O7196" s="20"/>
      <c r="P7196" s="19" t="str">
        <f aca="false">IF(I7196="","",I7196-H7196)</f>
        <v/>
      </c>
      <c r="Q7196" s="19" t="str">
        <f aca="true">IF(B7196="","",IF(N7196="No aplica","No aplica",IF(I7196="","Pendent",IF(N7196="Per substituir","Substituir",IF(OR(N7196="No localitzat",N7196="No lliurat"),"Reposar",IF(I7196&lt;H7196,"Reposar",IF(I7196&gt;H7196,"Revisar excedent",IF(AND(G7196="Sí",M7196&lt;&gt;"",M7196&lt;TODAY()),"EPI caducat",IF(AND(G7196="Sí",M7196&lt;&gt;"",M7196&lt;=TODAY()+90),"EPI caduca ≤90 dies",IF(OR(N7196="Deteriorat usable",N7196="Revisió necessària"),"Revisar","OK"))))))))))</f>
      </c>
      <c r="R7196" s="20"/>
    </row>
    <row r="7197" customFormat="false" ht="15" hidden="false" customHeight="false" outlineLevel="0" collapsed="false">
      <c r="A7197" s="19" t="n">
        <v>66</v>
      </c>
      <c r="B7197" s="19" t="n">
        <f aca="false">IFERROR(VLOOKUP(A7197,Personal!$A$6:$F$112,2,FALSE()),"")</f>
        <v>0</v>
      </c>
      <c r="C7197" s="19" t="str">
        <f aca="false">IFERROR(VLOOKUP(A7197,Personal!$A$6:$F$112,3,FALSE()),"")</f>
        <v>Valls</v>
      </c>
      <c r="D7197" s="19" t="s">
        <v>142</v>
      </c>
      <c r="E7197" s="19" t="s">
        <v>257</v>
      </c>
      <c r="F7197" s="19" t="s">
        <v>258</v>
      </c>
      <c r="G7197" s="19" t="s">
        <v>291</v>
      </c>
      <c r="H7197" s="19" t="n">
        <f aca="false">IF(OR(VLOOKUP(A7197,Personal!$A$6:$F$112,5,FALSE())&lt;&gt;"Sí",N7197="No aplica"),0,'Catàleg GRAE'!D111)</f>
        <v>1</v>
      </c>
      <c r="I7197" s="20"/>
      <c r="J7197" s="20"/>
      <c r="K7197" s="20"/>
      <c r="L7197" s="21"/>
      <c r="M7197" s="21"/>
      <c r="N7197" s="20"/>
      <c r="O7197" s="20"/>
      <c r="P7197" s="19" t="str">
        <f aca="false">IF(I7197="","",I7197-H7197)</f>
        <v/>
      </c>
      <c r="Q7197" s="19" t="str">
        <f aca="true">IF(B7197="","",IF(N7197="No aplica","No aplica",IF(I7197="","Pendent",IF(N7197="Per substituir","Substituir",IF(OR(N7197="No localitzat",N7197="No lliurat"),"Reposar",IF(I7197&lt;H7197,"Reposar",IF(I7197&gt;H7197,"Revisar excedent",IF(AND(G7197="Sí",M7197&lt;&gt;"",M7197&lt;TODAY()),"EPI caducat",IF(AND(G7197="Sí",M7197&lt;&gt;"",M7197&lt;=TODAY()+90),"EPI caduca ≤90 dies",IF(OR(N7197="Deteriorat usable",N7197="Revisió necessària"),"Revisar","OK"))))))))))</f>
      </c>
      <c r="R7197" s="20"/>
    </row>
    <row r="7198" customFormat="false" ht="15" hidden="false" customHeight="false" outlineLevel="0" collapsed="false">
      <c r="A7198" s="19" t="n">
        <v>66</v>
      </c>
      <c r="B7198" s="19" t="n">
        <f aca="false">IFERROR(VLOOKUP(A7198,Personal!$A$6:$F$112,2,FALSE()),"")</f>
        <v>0</v>
      </c>
      <c r="C7198" s="19" t="str">
        <f aca="false">IFERROR(VLOOKUP(A7198,Personal!$A$6:$F$112,3,FALSE()),"")</f>
        <v>Valls</v>
      </c>
      <c r="D7198" s="19" t="s">
        <v>112</v>
      </c>
      <c r="E7198" s="19" t="s">
        <v>259</v>
      </c>
      <c r="F7198" s="19" t="s">
        <v>260</v>
      </c>
      <c r="G7198" s="19" t="s">
        <v>291</v>
      </c>
      <c r="H7198" s="19" t="n">
        <f aca="false">IF(OR(VLOOKUP(A7198,Personal!$A$6:$F$112,5,FALSE())&lt;&gt;"Sí",N7198="No aplica"),0,'Catàleg GRAE'!D112)</f>
        <v>1</v>
      </c>
      <c r="I7198" s="20"/>
      <c r="J7198" s="20"/>
      <c r="K7198" s="20"/>
      <c r="L7198" s="21"/>
      <c r="M7198" s="21"/>
      <c r="N7198" s="20"/>
      <c r="O7198" s="20"/>
      <c r="P7198" s="19" t="str">
        <f aca="false">IF(I7198="","",I7198-H7198)</f>
        <v/>
      </c>
      <c r="Q7198" s="19" t="str">
        <f aca="true">IF(B7198="","",IF(N7198="No aplica","No aplica",IF(I7198="","Pendent",IF(N7198="Per substituir","Substituir",IF(OR(N7198="No localitzat",N7198="No lliurat"),"Reposar",IF(I7198&lt;H7198,"Reposar",IF(I7198&gt;H7198,"Revisar excedent",IF(AND(G7198="Sí",M7198&lt;&gt;"",M7198&lt;TODAY()),"EPI caducat",IF(AND(G7198="Sí",M7198&lt;&gt;"",M7198&lt;=TODAY()+90),"EPI caduca ≤90 dies",IF(OR(N7198="Deteriorat usable",N7198="Revisió necessària"),"Revisar","OK"))))))))))</f>
      </c>
      <c r="R7198" s="20"/>
    </row>
    <row r="7199" customFormat="false" ht="15" hidden="false" customHeight="false" outlineLevel="0" collapsed="false">
      <c r="A7199" s="19" t="n">
        <v>66</v>
      </c>
      <c r="B7199" s="19" t="n">
        <f aca="false">IFERROR(VLOOKUP(A7199,Personal!$A$6:$F$112,2,FALSE()),"")</f>
        <v>0</v>
      </c>
      <c r="C7199" s="19" t="str">
        <f aca="false">IFERROR(VLOOKUP(A7199,Personal!$A$6:$F$112,3,FALSE()),"")</f>
        <v>Valls</v>
      </c>
      <c r="D7199" s="19" t="s">
        <v>261</v>
      </c>
      <c r="E7199" s="19" t="s">
        <v>262</v>
      </c>
      <c r="F7199" s="19" t="s">
        <v>263</v>
      </c>
      <c r="G7199" s="19" t="s">
        <v>291</v>
      </c>
      <c r="H7199" s="19" t="n">
        <f aca="false">IF(OR(VLOOKUP(A7199,Personal!$A$6:$F$112,5,FALSE())&lt;&gt;"Sí",N7199="No aplica"),0,'Catàleg GRAE'!D113)</f>
        <v>1</v>
      </c>
      <c r="I7199" s="20"/>
      <c r="J7199" s="20"/>
      <c r="K7199" s="20"/>
      <c r="L7199" s="21"/>
      <c r="M7199" s="21"/>
      <c r="N7199" s="20"/>
      <c r="O7199" s="20"/>
      <c r="P7199" s="19" t="str">
        <f aca="false">IF(I7199="","",I7199-H7199)</f>
        <v/>
      </c>
      <c r="Q7199" s="19" t="str">
        <f aca="true">IF(B7199="","",IF(N7199="No aplica","No aplica",IF(I7199="","Pendent",IF(N7199="Per substituir","Substituir",IF(OR(N7199="No localitzat",N7199="No lliurat"),"Reposar",IF(I7199&lt;H7199,"Reposar",IF(I7199&gt;H7199,"Revisar excedent",IF(AND(G7199="Sí",M7199&lt;&gt;"",M7199&lt;TODAY()),"EPI caducat",IF(AND(G7199="Sí",M7199&lt;&gt;"",M7199&lt;=TODAY()+90),"EPI caduca ≤90 dies",IF(OR(N7199="Deteriorat usable",N7199="Revisió necessària"),"Revisar","OK"))))))))))</f>
      </c>
      <c r="R7199" s="20"/>
    </row>
    <row r="7200" customFormat="false" ht="15" hidden="false" customHeight="false" outlineLevel="0" collapsed="false">
      <c r="A7200" s="19" t="n">
        <v>67</v>
      </c>
      <c r="B7200" s="19" t="n">
        <f aca="false">IFERROR(VLOOKUP(A7200,Personal!$A$6:$F$112,2,FALSE()),"")</f>
        <v>0</v>
      </c>
      <c r="C7200" s="19" t="str">
        <f aca="false">IFERROR(VLOOKUP(A7200,Personal!$A$6:$F$112,3,FALSE()),"")</f>
        <v>Valls</v>
      </c>
      <c r="D7200" s="19" t="s">
        <v>26</v>
      </c>
      <c r="E7200" s="19" t="s">
        <v>27</v>
      </c>
      <c r="F7200" s="19" t="s">
        <v>28</v>
      </c>
      <c r="G7200" s="19" t="s">
        <v>291</v>
      </c>
      <c r="H7200" s="19" t="n">
        <f aca="false">IF(OR(VLOOKUP(A7200,Personal!$A$6:$F$112,5,FALSE())&lt;&gt;"Sí",N7200="No aplica"),0,'Catàleg GRAE'!D5)</f>
        <v>1</v>
      </c>
      <c r="I7200" s="20"/>
      <c r="J7200" s="20"/>
      <c r="K7200" s="20"/>
      <c r="L7200" s="21"/>
      <c r="M7200" s="21"/>
      <c r="N7200" s="20"/>
      <c r="O7200" s="20"/>
      <c r="P7200" s="19" t="str">
        <f aca="false">IF(I7200="","",I7200-H7200)</f>
        <v/>
      </c>
      <c r="Q7200" s="19" t="str">
        <f aca="true">IF(B7200="","",IF(N7200="No aplica","No aplica",IF(I7200="","Pendent",IF(N7200="Per substituir","Substituir",IF(OR(N7200="No localitzat",N7200="No lliurat"),"Reposar",IF(I7200&lt;H7200,"Reposar",IF(I7200&gt;H7200,"Revisar excedent",IF(AND(G7200="Sí",M7200&lt;&gt;"",M7200&lt;TODAY()),"EPI caducat",IF(AND(G7200="Sí",M7200&lt;&gt;"",M7200&lt;=TODAY()+90),"EPI caduca ≤90 dies",IF(OR(N7200="Deteriorat usable",N7200="Revisió necessària"),"Revisar","OK"))))))))))</f>
      </c>
      <c r="R7200" s="20"/>
    </row>
    <row r="7201" customFormat="false" ht="15" hidden="false" customHeight="false" outlineLevel="0" collapsed="false">
      <c r="A7201" s="19" t="n">
        <v>67</v>
      </c>
      <c r="B7201" s="19" t="n">
        <f aca="false">IFERROR(VLOOKUP(A7201,Personal!$A$6:$F$112,2,FALSE()),"")</f>
        <v>0</v>
      </c>
      <c r="C7201" s="19" t="str">
        <f aca="false">IFERROR(VLOOKUP(A7201,Personal!$A$6:$F$112,3,FALSE()),"")</f>
        <v>Valls</v>
      </c>
      <c r="D7201" s="19" t="s">
        <v>26</v>
      </c>
      <c r="E7201" s="19" t="s">
        <v>27</v>
      </c>
      <c r="F7201" s="19" t="s">
        <v>30</v>
      </c>
      <c r="G7201" s="19" t="s">
        <v>291</v>
      </c>
      <c r="H7201" s="19" t="n">
        <f aca="false">IF(OR(VLOOKUP(A7201,Personal!$A$6:$F$112,5,FALSE())&lt;&gt;"Sí",N7201="No aplica"),0,'Catàleg GRAE'!D6)</f>
        <v>1</v>
      </c>
      <c r="I7201" s="20"/>
      <c r="J7201" s="20"/>
      <c r="K7201" s="20"/>
      <c r="L7201" s="21"/>
      <c r="M7201" s="21"/>
      <c r="N7201" s="20"/>
      <c r="O7201" s="20"/>
      <c r="P7201" s="19" t="str">
        <f aca="false">IF(I7201="","",I7201-H7201)</f>
        <v/>
      </c>
      <c r="Q7201" s="19" t="str">
        <f aca="true">IF(B7201="","",IF(N7201="No aplica","No aplica",IF(I7201="","Pendent",IF(N7201="Per substituir","Substituir",IF(OR(N7201="No localitzat",N7201="No lliurat"),"Reposar",IF(I7201&lt;H7201,"Reposar",IF(I7201&gt;H7201,"Revisar excedent",IF(AND(G7201="Sí",M7201&lt;&gt;"",M7201&lt;TODAY()),"EPI caducat",IF(AND(G7201="Sí",M7201&lt;&gt;"",M7201&lt;=TODAY()+90),"EPI caduca ≤90 dies",IF(OR(N7201="Deteriorat usable",N7201="Revisió necessària"),"Revisar","OK"))))))))))</f>
      </c>
      <c r="R7201" s="20"/>
    </row>
    <row r="7202" customFormat="false" ht="15" hidden="false" customHeight="false" outlineLevel="0" collapsed="false">
      <c r="A7202" s="19" t="n">
        <v>67</v>
      </c>
      <c r="B7202" s="19" t="n">
        <f aca="false">IFERROR(VLOOKUP(A7202,Personal!$A$6:$F$112,2,FALSE()),"")</f>
        <v>0</v>
      </c>
      <c r="C7202" s="19" t="str">
        <f aca="false">IFERROR(VLOOKUP(A7202,Personal!$A$6:$F$112,3,FALSE()),"")</f>
        <v>Valls</v>
      </c>
      <c r="D7202" s="19" t="s">
        <v>26</v>
      </c>
      <c r="E7202" s="19" t="s">
        <v>31</v>
      </c>
      <c r="F7202" s="19" t="s">
        <v>32</v>
      </c>
      <c r="G7202" s="19" t="s">
        <v>272</v>
      </c>
      <c r="H7202" s="19" t="n">
        <f aca="false">IF(OR(VLOOKUP(A7202,Personal!$A$6:$F$112,5,FALSE())&lt;&gt;"Sí",N7202="No aplica"),0,'Catàleg GRAE'!D7)</f>
        <v>1</v>
      </c>
      <c r="I7202" s="20"/>
      <c r="J7202" s="20"/>
      <c r="K7202" s="20"/>
      <c r="L7202" s="21"/>
      <c r="M7202" s="21"/>
      <c r="N7202" s="20"/>
      <c r="O7202" s="20"/>
      <c r="P7202" s="19" t="str">
        <f aca="false">IF(I7202="","",I7202-H7202)</f>
        <v/>
      </c>
      <c r="Q7202" s="19" t="str">
        <f aca="true">IF(B7202="","",IF(N7202="No aplica","No aplica",IF(I7202="","Pendent",IF(N7202="Per substituir","Substituir",IF(OR(N7202="No localitzat",N7202="No lliurat"),"Reposar",IF(I7202&lt;H7202,"Reposar",IF(I7202&gt;H7202,"Revisar excedent",IF(AND(G7202="Sí",M7202&lt;&gt;"",M7202&lt;TODAY()),"EPI caducat",IF(AND(G7202="Sí",M7202&lt;&gt;"",M7202&lt;=TODAY()+90),"EPI caduca ≤90 dies",IF(OR(N7202="Deteriorat usable",N7202="Revisió necessària"),"Revisar","OK"))))))))))</f>
      </c>
      <c r="R7202" s="20"/>
    </row>
    <row r="7203" customFormat="false" ht="15" hidden="false" customHeight="false" outlineLevel="0" collapsed="false">
      <c r="A7203" s="19" t="n">
        <v>67</v>
      </c>
      <c r="B7203" s="19" t="n">
        <f aca="false">IFERROR(VLOOKUP(A7203,Personal!$A$6:$F$112,2,FALSE()),"")</f>
        <v>0</v>
      </c>
      <c r="C7203" s="19" t="str">
        <f aca="false">IFERROR(VLOOKUP(A7203,Personal!$A$6:$F$112,3,FALSE()),"")</f>
        <v>Valls</v>
      </c>
      <c r="D7203" s="19" t="s">
        <v>26</v>
      </c>
      <c r="E7203" s="19" t="s">
        <v>33</v>
      </c>
      <c r="F7203" s="19" t="s">
        <v>34</v>
      </c>
      <c r="G7203" s="19" t="s">
        <v>291</v>
      </c>
      <c r="H7203" s="19" t="n">
        <f aca="false">IF(OR(VLOOKUP(A7203,Personal!$A$6:$F$112,5,FALSE())&lt;&gt;"Sí",N7203="No aplica"),0,'Catàleg GRAE'!D8)</f>
        <v>2</v>
      </c>
      <c r="I7203" s="20"/>
      <c r="J7203" s="20"/>
      <c r="K7203" s="20"/>
      <c r="L7203" s="21"/>
      <c r="M7203" s="21"/>
      <c r="N7203" s="20"/>
      <c r="O7203" s="20"/>
      <c r="P7203" s="19" t="str">
        <f aca="false">IF(I7203="","",I7203-H7203)</f>
        <v/>
      </c>
      <c r="Q7203" s="19" t="str">
        <f aca="true">IF(B7203="","",IF(N7203="No aplica","No aplica",IF(I7203="","Pendent",IF(N7203="Per substituir","Substituir",IF(OR(N7203="No localitzat",N7203="No lliurat"),"Reposar",IF(I7203&lt;H7203,"Reposar",IF(I7203&gt;H7203,"Revisar excedent",IF(AND(G7203="Sí",M7203&lt;&gt;"",M7203&lt;TODAY()),"EPI caducat",IF(AND(G7203="Sí",M7203&lt;&gt;"",M7203&lt;=TODAY()+90),"EPI caduca ≤90 dies",IF(OR(N7203="Deteriorat usable",N7203="Revisió necessària"),"Revisar","OK"))))))))))</f>
      </c>
      <c r="R7203" s="20"/>
    </row>
    <row r="7204" customFormat="false" ht="15" hidden="false" customHeight="false" outlineLevel="0" collapsed="false">
      <c r="A7204" s="19" t="n">
        <v>67</v>
      </c>
      <c r="B7204" s="19" t="n">
        <f aca="false">IFERROR(VLOOKUP(A7204,Personal!$A$6:$F$112,2,FALSE()),"")</f>
        <v>0</v>
      </c>
      <c r="C7204" s="19" t="str">
        <f aca="false">IFERROR(VLOOKUP(A7204,Personal!$A$6:$F$112,3,FALSE()),"")</f>
        <v>Valls</v>
      </c>
      <c r="D7204" s="19" t="s">
        <v>26</v>
      </c>
      <c r="E7204" s="19" t="s">
        <v>35</v>
      </c>
      <c r="F7204" s="19" t="s">
        <v>36</v>
      </c>
      <c r="G7204" s="19" t="s">
        <v>291</v>
      </c>
      <c r="H7204" s="19" t="n">
        <f aca="false">IF(OR(VLOOKUP(A7204,Personal!$A$6:$F$112,5,FALSE())&lt;&gt;"Sí",N7204="No aplica"),0,'Catàleg GRAE'!D9)</f>
        <v>1</v>
      </c>
      <c r="I7204" s="20"/>
      <c r="J7204" s="20"/>
      <c r="K7204" s="20"/>
      <c r="L7204" s="21"/>
      <c r="M7204" s="21"/>
      <c r="N7204" s="20"/>
      <c r="O7204" s="20"/>
      <c r="P7204" s="19" t="str">
        <f aca="false">IF(I7204="","",I7204-H7204)</f>
        <v/>
      </c>
      <c r="Q7204" s="19" t="str">
        <f aca="true">IF(B7204="","",IF(N7204="No aplica","No aplica",IF(I7204="","Pendent",IF(N7204="Per substituir","Substituir",IF(OR(N7204="No localitzat",N7204="No lliurat"),"Reposar",IF(I7204&lt;H7204,"Reposar",IF(I7204&gt;H7204,"Revisar excedent",IF(AND(G7204="Sí",M7204&lt;&gt;"",M7204&lt;TODAY()),"EPI caducat",IF(AND(G7204="Sí",M7204&lt;&gt;"",M7204&lt;=TODAY()+90),"EPI caduca ≤90 dies",IF(OR(N7204="Deteriorat usable",N7204="Revisió necessària"),"Revisar","OK"))))))))))</f>
      </c>
      <c r="R7204" s="20"/>
    </row>
    <row r="7205" customFormat="false" ht="15" hidden="false" customHeight="false" outlineLevel="0" collapsed="false">
      <c r="A7205" s="19" t="n">
        <v>67</v>
      </c>
      <c r="B7205" s="19" t="n">
        <f aca="false">IFERROR(VLOOKUP(A7205,Personal!$A$6:$F$112,2,FALSE()),"")</f>
        <v>0</v>
      </c>
      <c r="C7205" s="19" t="str">
        <f aca="false">IFERROR(VLOOKUP(A7205,Personal!$A$6:$F$112,3,FALSE()),"")</f>
        <v>Valls</v>
      </c>
      <c r="D7205" s="19" t="s">
        <v>37</v>
      </c>
      <c r="E7205" s="19" t="s">
        <v>38</v>
      </c>
      <c r="F7205" s="19" t="s">
        <v>39</v>
      </c>
      <c r="G7205" s="19" t="s">
        <v>291</v>
      </c>
      <c r="H7205" s="19" t="n">
        <f aca="false">IF(OR(VLOOKUP(A7205,Personal!$A$6:$F$112,5,FALSE())&lt;&gt;"Sí",N7205="No aplica"),0,'Catàleg GRAE'!D10)</f>
        <v>1</v>
      </c>
      <c r="I7205" s="20"/>
      <c r="J7205" s="20"/>
      <c r="K7205" s="20"/>
      <c r="L7205" s="21"/>
      <c r="M7205" s="21"/>
      <c r="N7205" s="20"/>
      <c r="O7205" s="20"/>
      <c r="P7205" s="19" t="str">
        <f aca="false">IF(I7205="","",I7205-H7205)</f>
        <v/>
      </c>
      <c r="Q7205" s="19" t="str">
        <f aca="true">IF(B7205="","",IF(N7205="No aplica","No aplica",IF(I7205="","Pendent",IF(N7205="Per substituir","Substituir",IF(OR(N7205="No localitzat",N7205="No lliurat"),"Reposar",IF(I7205&lt;H7205,"Reposar",IF(I7205&gt;H7205,"Revisar excedent",IF(AND(G7205="Sí",M7205&lt;&gt;"",M7205&lt;TODAY()),"EPI caducat",IF(AND(G7205="Sí",M7205&lt;&gt;"",M7205&lt;=TODAY()+90),"EPI caduca ≤90 dies",IF(OR(N7205="Deteriorat usable",N7205="Revisió necessària"),"Revisar","OK"))))))))))</f>
      </c>
      <c r="R7205" s="20"/>
    </row>
    <row r="7206" customFormat="false" ht="15" hidden="false" customHeight="false" outlineLevel="0" collapsed="false">
      <c r="A7206" s="19" t="n">
        <v>67</v>
      </c>
      <c r="B7206" s="19" t="n">
        <f aca="false">IFERROR(VLOOKUP(A7206,Personal!$A$6:$F$112,2,FALSE()),"")</f>
        <v>0</v>
      </c>
      <c r="C7206" s="19" t="str">
        <f aca="false">IFERROR(VLOOKUP(A7206,Personal!$A$6:$F$112,3,FALSE()),"")</f>
        <v>Valls</v>
      </c>
      <c r="D7206" s="19" t="s">
        <v>40</v>
      </c>
      <c r="E7206" s="19" t="s">
        <v>41</v>
      </c>
      <c r="F7206" s="19" t="s">
        <v>42</v>
      </c>
      <c r="G7206" s="19" t="s">
        <v>272</v>
      </c>
      <c r="H7206" s="19" t="n">
        <f aca="false">IF(OR(VLOOKUP(A7206,Personal!$A$6:$F$112,5,FALSE())&lt;&gt;"Sí",N7206="No aplica"),0,'Catàleg GRAE'!D11)</f>
        <v>1</v>
      </c>
      <c r="I7206" s="20"/>
      <c r="J7206" s="20"/>
      <c r="K7206" s="20"/>
      <c r="L7206" s="21"/>
      <c r="M7206" s="21"/>
      <c r="N7206" s="20"/>
      <c r="O7206" s="20"/>
      <c r="P7206" s="19" t="str">
        <f aca="false">IF(I7206="","",I7206-H7206)</f>
        <v/>
      </c>
      <c r="Q7206" s="19" t="str">
        <f aca="true">IF(B7206="","",IF(N7206="No aplica","No aplica",IF(I7206="","Pendent",IF(N7206="Per substituir","Substituir",IF(OR(N7206="No localitzat",N7206="No lliurat"),"Reposar",IF(I7206&lt;H7206,"Reposar",IF(I7206&gt;H7206,"Revisar excedent",IF(AND(G7206="Sí",M7206&lt;&gt;"",M7206&lt;TODAY()),"EPI caducat",IF(AND(G7206="Sí",M7206&lt;&gt;"",M7206&lt;=TODAY()+90),"EPI caduca ≤90 dies",IF(OR(N7206="Deteriorat usable",N7206="Revisió necessària"),"Revisar","OK"))))))))))</f>
      </c>
      <c r="R7206" s="20"/>
    </row>
    <row r="7207" customFormat="false" ht="15" hidden="false" customHeight="false" outlineLevel="0" collapsed="false">
      <c r="A7207" s="19" t="n">
        <v>67</v>
      </c>
      <c r="B7207" s="19" t="n">
        <f aca="false">IFERROR(VLOOKUP(A7207,Personal!$A$6:$F$112,2,FALSE()),"")</f>
        <v>0</v>
      </c>
      <c r="C7207" s="19" t="str">
        <f aca="false">IFERROR(VLOOKUP(A7207,Personal!$A$6:$F$112,3,FALSE()),"")</f>
        <v>Valls</v>
      </c>
      <c r="D7207" s="19" t="s">
        <v>40</v>
      </c>
      <c r="E7207" s="19" t="s">
        <v>43</v>
      </c>
      <c r="F7207" s="19" t="s">
        <v>44</v>
      </c>
      <c r="G7207" s="19" t="s">
        <v>272</v>
      </c>
      <c r="H7207" s="19" t="n">
        <f aca="false">IF(OR(VLOOKUP(A7207,Personal!$A$6:$F$112,5,FALSE())&lt;&gt;"Sí",N7207="No aplica"),0,'Catàleg GRAE'!D12)</f>
        <v>1</v>
      </c>
      <c r="I7207" s="20"/>
      <c r="J7207" s="20"/>
      <c r="K7207" s="20"/>
      <c r="L7207" s="21"/>
      <c r="M7207" s="21"/>
      <c r="N7207" s="20"/>
      <c r="O7207" s="20"/>
      <c r="P7207" s="19" t="str">
        <f aca="false">IF(I7207="","",I7207-H7207)</f>
        <v/>
      </c>
      <c r="Q7207" s="19" t="str">
        <f aca="true">IF(B7207="","",IF(N7207="No aplica","No aplica",IF(I7207="","Pendent",IF(N7207="Per substituir","Substituir",IF(OR(N7207="No localitzat",N7207="No lliurat"),"Reposar",IF(I7207&lt;H7207,"Reposar",IF(I7207&gt;H7207,"Revisar excedent",IF(AND(G7207="Sí",M7207&lt;&gt;"",M7207&lt;TODAY()),"EPI caducat",IF(AND(G7207="Sí",M7207&lt;&gt;"",M7207&lt;=TODAY()+90),"EPI caduca ≤90 dies",IF(OR(N7207="Deteriorat usable",N7207="Revisió necessària"),"Revisar","OK"))))))))))</f>
      </c>
      <c r="R7207" s="20"/>
    </row>
    <row r="7208" customFormat="false" ht="15" hidden="false" customHeight="false" outlineLevel="0" collapsed="false">
      <c r="A7208" s="19" t="n">
        <v>67</v>
      </c>
      <c r="B7208" s="19" t="n">
        <f aca="false">IFERROR(VLOOKUP(A7208,Personal!$A$6:$F$112,2,FALSE()),"")</f>
        <v>0</v>
      </c>
      <c r="C7208" s="19" t="str">
        <f aca="false">IFERROR(VLOOKUP(A7208,Personal!$A$6:$F$112,3,FALSE()),"")</f>
        <v>Valls</v>
      </c>
      <c r="D7208" s="19" t="s">
        <v>45</v>
      </c>
      <c r="E7208" s="19" t="s">
        <v>46</v>
      </c>
      <c r="F7208" s="19" t="s">
        <v>47</v>
      </c>
      <c r="G7208" s="19" t="s">
        <v>291</v>
      </c>
      <c r="H7208" s="19" t="n">
        <f aca="false">IF(OR(VLOOKUP(A7208,Personal!$A$6:$F$112,5,FALSE())&lt;&gt;"Sí",N7208="No aplica"),0,'Catàleg GRAE'!D13)</f>
        <v>1</v>
      </c>
      <c r="I7208" s="20"/>
      <c r="J7208" s="20"/>
      <c r="K7208" s="20"/>
      <c r="L7208" s="21"/>
      <c r="M7208" s="21"/>
      <c r="N7208" s="20"/>
      <c r="O7208" s="20"/>
      <c r="P7208" s="19" t="str">
        <f aca="false">IF(I7208="","",I7208-H7208)</f>
        <v/>
      </c>
      <c r="Q7208" s="19" t="str">
        <f aca="true">IF(B7208="","",IF(N7208="No aplica","No aplica",IF(I7208="","Pendent",IF(N7208="Per substituir","Substituir",IF(OR(N7208="No localitzat",N7208="No lliurat"),"Reposar",IF(I7208&lt;H7208,"Reposar",IF(I7208&gt;H7208,"Revisar excedent",IF(AND(G7208="Sí",M7208&lt;&gt;"",M7208&lt;TODAY()),"EPI caducat",IF(AND(G7208="Sí",M7208&lt;&gt;"",M7208&lt;=TODAY()+90),"EPI caduca ≤90 dies",IF(OR(N7208="Deteriorat usable",N7208="Revisió necessària"),"Revisar","OK"))))))))))</f>
      </c>
      <c r="R7208" s="20"/>
    </row>
    <row r="7209" customFormat="false" ht="15" hidden="false" customHeight="false" outlineLevel="0" collapsed="false">
      <c r="A7209" s="19" t="n">
        <v>67</v>
      </c>
      <c r="B7209" s="19" t="n">
        <f aca="false">IFERROR(VLOOKUP(A7209,Personal!$A$6:$F$112,2,FALSE()),"")</f>
        <v>0</v>
      </c>
      <c r="C7209" s="19" t="str">
        <f aca="false">IFERROR(VLOOKUP(A7209,Personal!$A$6:$F$112,3,FALSE()),"")</f>
        <v>Valls</v>
      </c>
      <c r="D7209" s="19" t="s">
        <v>45</v>
      </c>
      <c r="E7209" s="19" t="s">
        <v>48</v>
      </c>
      <c r="F7209" s="19" t="s">
        <v>49</v>
      </c>
      <c r="G7209" s="19" t="s">
        <v>291</v>
      </c>
      <c r="H7209" s="19" t="n">
        <f aca="false">IF(OR(VLOOKUP(A7209,Personal!$A$6:$F$112,5,FALSE())&lt;&gt;"Sí",N7209="No aplica"),0,'Catàleg GRAE'!D14)</f>
        <v>1</v>
      </c>
      <c r="I7209" s="20"/>
      <c r="J7209" s="20"/>
      <c r="K7209" s="20"/>
      <c r="L7209" s="21"/>
      <c r="M7209" s="21"/>
      <c r="N7209" s="20"/>
      <c r="O7209" s="20"/>
      <c r="P7209" s="19" t="str">
        <f aca="false">IF(I7209="","",I7209-H7209)</f>
        <v/>
      </c>
      <c r="Q7209" s="19" t="str">
        <f aca="true">IF(B7209="","",IF(N7209="No aplica","No aplica",IF(I7209="","Pendent",IF(N7209="Per substituir","Substituir",IF(OR(N7209="No localitzat",N7209="No lliurat"),"Reposar",IF(I7209&lt;H7209,"Reposar",IF(I7209&gt;H7209,"Revisar excedent",IF(AND(G7209="Sí",M7209&lt;&gt;"",M7209&lt;TODAY()),"EPI caducat",IF(AND(G7209="Sí",M7209&lt;&gt;"",M7209&lt;=TODAY()+90),"EPI caduca ≤90 dies",IF(OR(N7209="Deteriorat usable",N7209="Revisió necessària"),"Revisar","OK"))))))))))</f>
      </c>
      <c r="R7209" s="20"/>
    </row>
    <row r="7210" customFormat="false" ht="15" hidden="false" customHeight="false" outlineLevel="0" collapsed="false">
      <c r="A7210" s="19" t="n">
        <v>67</v>
      </c>
      <c r="B7210" s="19" t="n">
        <f aca="false">IFERROR(VLOOKUP(A7210,Personal!$A$6:$F$112,2,FALSE()),"")</f>
        <v>0</v>
      </c>
      <c r="C7210" s="19" t="str">
        <f aca="false">IFERROR(VLOOKUP(A7210,Personal!$A$6:$F$112,3,FALSE()),"")</f>
        <v>Valls</v>
      </c>
      <c r="D7210" s="19" t="s">
        <v>45</v>
      </c>
      <c r="E7210" s="19" t="s">
        <v>50</v>
      </c>
      <c r="F7210" s="19" t="s">
        <v>51</v>
      </c>
      <c r="G7210" s="19" t="s">
        <v>291</v>
      </c>
      <c r="H7210" s="19" t="n">
        <f aca="false">IF(OR(VLOOKUP(A7210,Personal!$A$6:$F$112,5,FALSE())&lt;&gt;"Sí",N7210="No aplica"),0,'Catàleg GRAE'!D15)</f>
        <v>1</v>
      </c>
      <c r="I7210" s="20"/>
      <c r="J7210" s="20"/>
      <c r="K7210" s="20"/>
      <c r="L7210" s="21"/>
      <c r="M7210" s="21"/>
      <c r="N7210" s="20"/>
      <c r="O7210" s="20"/>
      <c r="P7210" s="19" t="str">
        <f aca="false">IF(I7210="","",I7210-H7210)</f>
        <v/>
      </c>
      <c r="Q7210" s="19" t="str">
        <f aca="true">IF(B7210="","",IF(N7210="No aplica","No aplica",IF(I7210="","Pendent",IF(N7210="Per substituir","Substituir",IF(OR(N7210="No localitzat",N7210="No lliurat"),"Reposar",IF(I7210&lt;H7210,"Reposar",IF(I7210&gt;H7210,"Revisar excedent",IF(AND(G7210="Sí",M7210&lt;&gt;"",M7210&lt;TODAY()),"EPI caducat",IF(AND(G7210="Sí",M7210&lt;&gt;"",M7210&lt;=TODAY()+90),"EPI caduca ≤90 dies",IF(OR(N7210="Deteriorat usable",N7210="Revisió necessària"),"Revisar","OK"))))))))))</f>
      </c>
      <c r="R7210" s="20"/>
    </row>
    <row r="7211" customFormat="false" ht="15" hidden="false" customHeight="false" outlineLevel="0" collapsed="false">
      <c r="A7211" s="19" t="n">
        <v>67</v>
      </c>
      <c r="B7211" s="19" t="n">
        <f aca="false">IFERROR(VLOOKUP(A7211,Personal!$A$6:$F$112,2,FALSE()),"")</f>
        <v>0</v>
      </c>
      <c r="C7211" s="19" t="str">
        <f aca="false">IFERROR(VLOOKUP(A7211,Personal!$A$6:$F$112,3,FALSE()),"")</f>
        <v>Valls</v>
      </c>
      <c r="D7211" s="19" t="s">
        <v>45</v>
      </c>
      <c r="E7211" s="19" t="s">
        <v>52</v>
      </c>
      <c r="F7211" s="19" t="s">
        <v>53</v>
      </c>
      <c r="G7211" s="19" t="s">
        <v>291</v>
      </c>
      <c r="H7211" s="19" t="n">
        <f aca="false">IF(OR(VLOOKUP(A7211,Personal!$A$6:$F$112,5,FALSE())&lt;&gt;"Sí",N7211="No aplica"),0,'Catàleg GRAE'!D16)</f>
        <v>1</v>
      </c>
      <c r="I7211" s="20"/>
      <c r="J7211" s="20"/>
      <c r="K7211" s="20"/>
      <c r="L7211" s="21"/>
      <c r="M7211" s="21"/>
      <c r="N7211" s="20"/>
      <c r="O7211" s="20"/>
      <c r="P7211" s="19" t="str">
        <f aca="false">IF(I7211="","",I7211-H7211)</f>
        <v/>
      </c>
      <c r="Q7211" s="19" t="str">
        <f aca="true">IF(B7211="","",IF(N7211="No aplica","No aplica",IF(I7211="","Pendent",IF(N7211="Per substituir","Substituir",IF(OR(N7211="No localitzat",N7211="No lliurat"),"Reposar",IF(I7211&lt;H7211,"Reposar",IF(I7211&gt;H7211,"Revisar excedent",IF(AND(G7211="Sí",M7211&lt;&gt;"",M7211&lt;TODAY()),"EPI caducat",IF(AND(G7211="Sí",M7211&lt;&gt;"",M7211&lt;=TODAY()+90),"EPI caduca ≤90 dies",IF(OR(N7211="Deteriorat usable",N7211="Revisió necessària"),"Revisar","OK"))))))))))</f>
      </c>
      <c r="R7211" s="20"/>
    </row>
    <row r="7212" customFormat="false" ht="15" hidden="false" customHeight="false" outlineLevel="0" collapsed="false">
      <c r="A7212" s="19" t="n">
        <v>67</v>
      </c>
      <c r="B7212" s="19" t="n">
        <f aca="false">IFERROR(VLOOKUP(A7212,Personal!$A$6:$F$112,2,FALSE()),"")</f>
        <v>0</v>
      </c>
      <c r="C7212" s="19" t="str">
        <f aca="false">IFERROR(VLOOKUP(A7212,Personal!$A$6:$F$112,3,FALSE()),"")</f>
        <v>Valls</v>
      </c>
      <c r="D7212" s="19" t="s">
        <v>45</v>
      </c>
      <c r="E7212" s="19" t="s">
        <v>54</v>
      </c>
      <c r="F7212" s="19" t="s">
        <v>55</v>
      </c>
      <c r="G7212" s="19" t="s">
        <v>291</v>
      </c>
      <c r="H7212" s="19" t="n">
        <f aca="false">IF(OR(VLOOKUP(A7212,Personal!$A$6:$F$112,5,FALSE())&lt;&gt;"Sí",N7212="No aplica"),0,'Catàleg GRAE'!D17)</f>
        <v>1</v>
      </c>
      <c r="I7212" s="20"/>
      <c r="J7212" s="20"/>
      <c r="K7212" s="20"/>
      <c r="L7212" s="21"/>
      <c r="M7212" s="21"/>
      <c r="N7212" s="20"/>
      <c r="O7212" s="20"/>
      <c r="P7212" s="19" t="str">
        <f aca="false">IF(I7212="","",I7212-H7212)</f>
        <v/>
      </c>
      <c r="Q7212" s="19" t="str">
        <f aca="true">IF(B7212="","",IF(N7212="No aplica","No aplica",IF(I7212="","Pendent",IF(N7212="Per substituir","Substituir",IF(OR(N7212="No localitzat",N7212="No lliurat"),"Reposar",IF(I7212&lt;H7212,"Reposar",IF(I7212&gt;H7212,"Revisar excedent",IF(AND(G7212="Sí",M7212&lt;&gt;"",M7212&lt;TODAY()),"EPI caducat",IF(AND(G7212="Sí",M7212&lt;&gt;"",M7212&lt;=TODAY()+90),"EPI caduca ≤90 dies",IF(OR(N7212="Deteriorat usable",N7212="Revisió necessària"),"Revisar","OK"))))))))))</f>
      </c>
      <c r="R7212" s="20"/>
    </row>
    <row r="7213" customFormat="false" ht="15" hidden="false" customHeight="false" outlineLevel="0" collapsed="false">
      <c r="A7213" s="19" t="n">
        <v>67</v>
      </c>
      <c r="B7213" s="19" t="n">
        <f aca="false">IFERROR(VLOOKUP(A7213,Personal!$A$6:$F$112,2,FALSE()),"")</f>
        <v>0</v>
      </c>
      <c r="C7213" s="19" t="str">
        <f aca="false">IFERROR(VLOOKUP(A7213,Personal!$A$6:$F$112,3,FALSE()),"")</f>
        <v>Valls</v>
      </c>
      <c r="D7213" s="19" t="s">
        <v>56</v>
      </c>
      <c r="E7213" s="19" t="s">
        <v>57</v>
      </c>
      <c r="F7213" s="19" t="s">
        <v>58</v>
      </c>
      <c r="G7213" s="19" t="s">
        <v>291</v>
      </c>
      <c r="H7213" s="19" t="n">
        <f aca="false">IF(OR(VLOOKUP(A7213,Personal!$A$6:$F$112,5,FALSE())&lt;&gt;"Sí",N7213="No aplica"),0,'Catàleg GRAE'!D18)</f>
        <v>1</v>
      </c>
      <c r="I7213" s="20"/>
      <c r="J7213" s="20"/>
      <c r="K7213" s="20"/>
      <c r="L7213" s="21"/>
      <c r="M7213" s="21"/>
      <c r="N7213" s="20"/>
      <c r="O7213" s="20"/>
      <c r="P7213" s="19" t="str">
        <f aca="false">IF(I7213="","",I7213-H7213)</f>
        <v/>
      </c>
      <c r="Q7213" s="19" t="str">
        <f aca="true">IF(B7213="","",IF(N7213="No aplica","No aplica",IF(I7213="","Pendent",IF(N7213="Per substituir","Substituir",IF(OR(N7213="No localitzat",N7213="No lliurat"),"Reposar",IF(I7213&lt;H7213,"Reposar",IF(I7213&gt;H7213,"Revisar excedent",IF(AND(G7213="Sí",M7213&lt;&gt;"",M7213&lt;TODAY()),"EPI caducat",IF(AND(G7213="Sí",M7213&lt;&gt;"",M7213&lt;=TODAY()+90),"EPI caduca ≤90 dies",IF(OR(N7213="Deteriorat usable",N7213="Revisió necessària"),"Revisar","OK"))))))))))</f>
      </c>
      <c r="R7213" s="20"/>
    </row>
    <row r="7214" customFormat="false" ht="15" hidden="false" customHeight="false" outlineLevel="0" collapsed="false">
      <c r="A7214" s="19" t="n">
        <v>67</v>
      </c>
      <c r="B7214" s="19" t="n">
        <f aca="false">IFERROR(VLOOKUP(A7214,Personal!$A$6:$F$112,2,FALSE()),"")</f>
        <v>0</v>
      </c>
      <c r="C7214" s="19" t="str">
        <f aca="false">IFERROR(VLOOKUP(A7214,Personal!$A$6:$F$112,3,FALSE()),"")</f>
        <v>Valls</v>
      </c>
      <c r="D7214" s="19" t="s">
        <v>59</v>
      </c>
      <c r="E7214" s="19" t="s">
        <v>60</v>
      </c>
      <c r="F7214" s="19" t="s">
        <v>61</v>
      </c>
      <c r="G7214" s="19" t="s">
        <v>291</v>
      </c>
      <c r="H7214" s="19" t="n">
        <f aca="false">IF(OR(VLOOKUP(A7214,Personal!$A$6:$F$112,5,FALSE())&lt;&gt;"Sí",N7214="No aplica"),0,'Catàleg GRAE'!D19)</f>
        <v>4</v>
      </c>
      <c r="I7214" s="20"/>
      <c r="J7214" s="20"/>
      <c r="K7214" s="20"/>
      <c r="L7214" s="21"/>
      <c r="M7214" s="21"/>
      <c r="N7214" s="20"/>
      <c r="O7214" s="20"/>
      <c r="P7214" s="19" t="str">
        <f aca="false">IF(I7214="","",I7214-H7214)</f>
        <v/>
      </c>
      <c r="Q7214" s="19" t="str">
        <f aca="true">IF(B7214="","",IF(N7214="No aplica","No aplica",IF(I7214="","Pendent",IF(N7214="Per substituir","Substituir",IF(OR(N7214="No localitzat",N7214="No lliurat"),"Reposar",IF(I7214&lt;H7214,"Reposar",IF(I7214&gt;H7214,"Revisar excedent",IF(AND(G7214="Sí",M7214&lt;&gt;"",M7214&lt;TODAY()),"EPI caducat",IF(AND(G7214="Sí",M7214&lt;&gt;"",M7214&lt;=TODAY()+90),"EPI caduca ≤90 dies",IF(OR(N7214="Deteriorat usable",N7214="Revisió necessària"),"Revisar","OK"))))))))))</f>
      </c>
      <c r="R7214" s="20"/>
    </row>
    <row r="7215" customFormat="false" ht="15" hidden="false" customHeight="false" outlineLevel="0" collapsed="false">
      <c r="A7215" s="19" t="n">
        <v>67</v>
      </c>
      <c r="B7215" s="19" t="n">
        <f aca="false">IFERROR(VLOOKUP(A7215,Personal!$A$6:$F$112,2,FALSE()),"")</f>
        <v>0</v>
      </c>
      <c r="C7215" s="19" t="str">
        <f aca="false">IFERROR(VLOOKUP(A7215,Personal!$A$6:$F$112,3,FALSE()),"")</f>
        <v>Valls</v>
      </c>
      <c r="D7215" s="19" t="s">
        <v>59</v>
      </c>
      <c r="E7215" s="19" t="s">
        <v>60</v>
      </c>
      <c r="F7215" s="19" t="s">
        <v>62</v>
      </c>
      <c r="G7215" s="19" t="s">
        <v>291</v>
      </c>
      <c r="H7215" s="19" t="n">
        <f aca="false">IF(OR(VLOOKUP(A7215,Personal!$A$6:$F$112,5,FALSE())&lt;&gt;"Sí",N7215="No aplica"),0,'Catàleg GRAE'!D20)</f>
        <v>2</v>
      </c>
      <c r="I7215" s="20"/>
      <c r="J7215" s="20"/>
      <c r="K7215" s="20"/>
      <c r="L7215" s="21"/>
      <c r="M7215" s="21"/>
      <c r="N7215" s="20"/>
      <c r="O7215" s="20"/>
      <c r="P7215" s="19" t="str">
        <f aca="false">IF(I7215="","",I7215-H7215)</f>
        <v/>
      </c>
      <c r="Q7215" s="19" t="str">
        <f aca="true">IF(B7215="","",IF(N7215="No aplica","No aplica",IF(I7215="","Pendent",IF(N7215="Per substituir","Substituir",IF(OR(N7215="No localitzat",N7215="No lliurat"),"Reposar",IF(I7215&lt;H7215,"Reposar",IF(I7215&gt;H7215,"Revisar excedent",IF(AND(G7215="Sí",M7215&lt;&gt;"",M7215&lt;TODAY()),"EPI caducat",IF(AND(G7215="Sí",M7215&lt;&gt;"",M7215&lt;=TODAY()+90),"EPI caduca ≤90 dies",IF(OR(N7215="Deteriorat usable",N7215="Revisió necessària"),"Revisar","OK"))))))))))</f>
      </c>
      <c r="R7215" s="20"/>
    </row>
    <row r="7216" customFormat="false" ht="15" hidden="false" customHeight="false" outlineLevel="0" collapsed="false">
      <c r="A7216" s="19" t="n">
        <v>67</v>
      </c>
      <c r="B7216" s="19" t="n">
        <f aca="false">IFERROR(VLOOKUP(A7216,Personal!$A$6:$F$112,2,FALSE()),"")</f>
        <v>0</v>
      </c>
      <c r="C7216" s="19" t="str">
        <f aca="false">IFERROR(VLOOKUP(A7216,Personal!$A$6:$F$112,3,FALSE()),"")</f>
        <v>Valls</v>
      </c>
      <c r="D7216" s="19" t="s">
        <v>59</v>
      </c>
      <c r="E7216" s="19" t="s">
        <v>60</v>
      </c>
      <c r="F7216" s="19" t="s">
        <v>63</v>
      </c>
      <c r="G7216" s="19" t="s">
        <v>291</v>
      </c>
      <c r="H7216" s="19" t="n">
        <f aca="false">IF(OR(VLOOKUP(A7216,Personal!$A$6:$F$112,5,FALSE())&lt;&gt;"Sí",N7216="No aplica"),0,'Catàleg GRAE'!D21)</f>
        <v>2</v>
      </c>
      <c r="I7216" s="20"/>
      <c r="J7216" s="20"/>
      <c r="K7216" s="20"/>
      <c r="L7216" s="21"/>
      <c r="M7216" s="21"/>
      <c r="N7216" s="20"/>
      <c r="O7216" s="20"/>
      <c r="P7216" s="19" t="str">
        <f aca="false">IF(I7216="","",I7216-H7216)</f>
        <v/>
      </c>
      <c r="Q7216" s="19" t="str">
        <f aca="true">IF(B7216="","",IF(N7216="No aplica","No aplica",IF(I7216="","Pendent",IF(N7216="Per substituir","Substituir",IF(OR(N7216="No localitzat",N7216="No lliurat"),"Reposar",IF(I7216&lt;H7216,"Reposar",IF(I7216&gt;H7216,"Revisar excedent",IF(AND(G7216="Sí",M7216&lt;&gt;"",M7216&lt;TODAY()),"EPI caducat",IF(AND(G7216="Sí",M7216&lt;&gt;"",M7216&lt;=TODAY()+90),"EPI caduca ≤90 dies",IF(OR(N7216="Deteriorat usable",N7216="Revisió necessària"),"Revisar","OK"))))))))))</f>
      </c>
      <c r="R7216" s="20"/>
    </row>
    <row r="7217" customFormat="false" ht="15" hidden="false" customHeight="false" outlineLevel="0" collapsed="false">
      <c r="A7217" s="19" t="n">
        <v>67</v>
      </c>
      <c r="B7217" s="19" t="n">
        <f aca="false">IFERROR(VLOOKUP(A7217,Personal!$A$6:$F$112,2,FALSE()),"")</f>
        <v>0</v>
      </c>
      <c r="C7217" s="19" t="str">
        <f aca="false">IFERROR(VLOOKUP(A7217,Personal!$A$6:$F$112,3,FALSE()),"")</f>
        <v>Valls</v>
      </c>
      <c r="D7217" s="19" t="s">
        <v>64</v>
      </c>
      <c r="E7217" s="19" t="s">
        <v>65</v>
      </c>
      <c r="F7217" s="19" t="s">
        <v>66</v>
      </c>
      <c r="G7217" s="19" t="s">
        <v>291</v>
      </c>
      <c r="H7217" s="19" t="n">
        <f aca="false">IF(OR(VLOOKUP(A7217,Personal!$A$6:$F$112,5,FALSE())&lt;&gt;"Sí",N7217="No aplica"),0,'Catàleg GRAE'!D22)</f>
        <v>1</v>
      </c>
      <c r="I7217" s="20"/>
      <c r="J7217" s="20"/>
      <c r="K7217" s="20"/>
      <c r="L7217" s="21"/>
      <c r="M7217" s="21"/>
      <c r="N7217" s="20"/>
      <c r="O7217" s="20"/>
      <c r="P7217" s="19" t="str">
        <f aca="false">IF(I7217="","",I7217-H7217)</f>
        <v/>
      </c>
      <c r="Q7217" s="19" t="str">
        <f aca="true">IF(B7217="","",IF(N7217="No aplica","No aplica",IF(I7217="","Pendent",IF(N7217="Per substituir","Substituir",IF(OR(N7217="No localitzat",N7217="No lliurat"),"Reposar",IF(I7217&lt;H7217,"Reposar",IF(I7217&gt;H7217,"Revisar excedent",IF(AND(G7217="Sí",M7217&lt;&gt;"",M7217&lt;TODAY()),"EPI caducat",IF(AND(G7217="Sí",M7217&lt;&gt;"",M7217&lt;=TODAY()+90),"EPI caduca ≤90 dies",IF(OR(N7217="Deteriorat usable",N7217="Revisió necessària"),"Revisar","OK"))))))))))</f>
      </c>
      <c r="R7217" s="20"/>
    </row>
    <row r="7218" customFormat="false" ht="15" hidden="false" customHeight="false" outlineLevel="0" collapsed="false">
      <c r="A7218" s="19" t="n">
        <v>67</v>
      </c>
      <c r="B7218" s="19" t="n">
        <f aca="false">IFERROR(VLOOKUP(A7218,Personal!$A$6:$F$112,2,FALSE()),"")</f>
        <v>0</v>
      </c>
      <c r="C7218" s="19" t="str">
        <f aca="false">IFERROR(VLOOKUP(A7218,Personal!$A$6:$F$112,3,FALSE()),"")</f>
        <v>Valls</v>
      </c>
      <c r="D7218" s="19" t="s">
        <v>64</v>
      </c>
      <c r="E7218" s="19" t="s">
        <v>67</v>
      </c>
      <c r="F7218" s="19" t="s">
        <v>68</v>
      </c>
      <c r="G7218" s="19" t="s">
        <v>291</v>
      </c>
      <c r="H7218" s="19" t="n">
        <f aca="false">IF(OR(VLOOKUP(A7218,Personal!$A$6:$F$112,5,FALSE())&lt;&gt;"Sí",N7218="No aplica"),0,'Catàleg GRAE'!D23)</f>
        <v>1</v>
      </c>
      <c r="I7218" s="20"/>
      <c r="J7218" s="20"/>
      <c r="K7218" s="20"/>
      <c r="L7218" s="21"/>
      <c r="M7218" s="21"/>
      <c r="N7218" s="20"/>
      <c r="O7218" s="20"/>
      <c r="P7218" s="19" t="str">
        <f aca="false">IF(I7218="","",I7218-H7218)</f>
        <v/>
      </c>
      <c r="Q7218" s="19" t="str">
        <f aca="true">IF(B7218="","",IF(N7218="No aplica","No aplica",IF(I7218="","Pendent",IF(N7218="Per substituir","Substituir",IF(OR(N7218="No localitzat",N7218="No lliurat"),"Reposar",IF(I7218&lt;H7218,"Reposar",IF(I7218&gt;H7218,"Revisar excedent",IF(AND(G7218="Sí",M7218&lt;&gt;"",M7218&lt;TODAY()),"EPI caducat",IF(AND(G7218="Sí",M7218&lt;&gt;"",M7218&lt;=TODAY()+90),"EPI caduca ≤90 dies",IF(OR(N7218="Deteriorat usable",N7218="Revisió necessària"),"Revisar","OK"))))))))))</f>
      </c>
      <c r="R7218" s="20"/>
    </row>
    <row r="7219" customFormat="false" ht="15" hidden="false" customHeight="false" outlineLevel="0" collapsed="false">
      <c r="A7219" s="19" t="n">
        <v>67</v>
      </c>
      <c r="B7219" s="19" t="n">
        <f aca="false">IFERROR(VLOOKUP(A7219,Personal!$A$6:$F$112,2,FALSE()),"")</f>
        <v>0</v>
      </c>
      <c r="C7219" s="19" t="str">
        <f aca="false">IFERROR(VLOOKUP(A7219,Personal!$A$6:$F$112,3,FALSE()),"")</f>
        <v>Valls</v>
      </c>
      <c r="D7219" s="19" t="s">
        <v>64</v>
      </c>
      <c r="E7219" s="19" t="s">
        <v>69</v>
      </c>
      <c r="F7219" s="19" t="s">
        <v>70</v>
      </c>
      <c r="G7219" s="19" t="s">
        <v>291</v>
      </c>
      <c r="H7219" s="19" t="n">
        <f aca="false">IF(OR(VLOOKUP(A7219,Personal!$A$6:$F$112,5,FALSE())&lt;&gt;"Sí",N7219="No aplica"),0,'Catàleg GRAE'!D24)</f>
        <v>1</v>
      </c>
      <c r="I7219" s="20"/>
      <c r="J7219" s="20"/>
      <c r="K7219" s="20"/>
      <c r="L7219" s="21"/>
      <c r="M7219" s="21"/>
      <c r="N7219" s="20"/>
      <c r="O7219" s="20"/>
      <c r="P7219" s="19" t="str">
        <f aca="false">IF(I7219="","",I7219-H7219)</f>
        <v/>
      </c>
      <c r="Q7219" s="19" t="str">
        <f aca="true">IF(B7219="","",IF(N7219="No aplica","No aplica",IF(I7219="","Pendent",IF(N7219="Per substituir","Substituir",IF(OR(N7219="No localitzat",N7219="No lliurat"),"Reposar",IF(I7219&lt;H7219,"Reposar",IF(I7219&gt;H7219,"Revisar excedent",IF(AND(G7219="Sí",M7219&lt;&gt;"",M7219&lt;TODAY()),"EPI caducat",IF(AND(G7219="Sí",M7219&lt;&gt;"",M7219&lt;=TODAY()+90),"EPI caduca ≤90 dies",IF(OR(N7219="Deteriorat usable",N7219="Revisió necessària"),"Revisar","OK"))))))))))</f>
      </c>
      <c r="R7219" s="20"/>
    </row>
    <row r="7220" customFormat="false" ht="15" hidden="false" customHeight="false" outlineLevel="0" collapsed="false">
      <c r="A7220" s="19" t="n">
        <v>67</v>
      </c>
      <c r="B7220" s="19" t="n">
        <f aca="false">IFERROR(VLOOKUP(A7220,Personal!$A$6:$F$112,2,FALSE()),"")</f>
        <v>0</v>
      </c>
      <c r="C7220" s="19" t="str">
        <f aca="false">IFERROR(VLOOKUP(A7220,Personal!$A$6:$F$112,3,FALSE()),"")</f>
        <v>Valls</v>
      </c>
      <c r="D7220" s="19" t="s">
        <v>71</v>
      </c>
      <c r="E7220" s="19" t="s">
        <v>72</v>
      </c>
      <c r="F7220" s="19" t="s">
        <v>73</v>
      </c>
      <c r="G7220" s="19" t="s">
        <v>291</v>
      </c>
      <c r="H7220" s="19" t="n">
        <f aca="false">IF(OR(VLOOKUP(A7220,Personal!$A$6:$F$112,5,FALSE())&lt;&gt;"Sí",N7220="No aplica"),0,'Catàleg GRAE'!D25)</f>
        <v>1</v>
      </c>
      <c r="I7220" s="20"/>
      <c r="J7220" s="20"/>
      <c r="K7220" s="20"/>
      <c r="L7220" s="21"/>
      <c r="M7220" s="21"/>
      <c r="N7220" s="20"/>
      <c r="O7220" s="20"/>
      <c r="P7220" s="19" t="str">
        <f aca="false">IF(I7220="","",I7220-H7220)</f>
        <v/>
      </c>
      <c r="Q7220" s="19" t="str">
        <f aca="true">IF(B7220="","",IF(N7220="No aplica","No aplica",IF(I7220="","Pendent",IF(N7220="Per substituir","Substituir",IF(OR(N7220="No localitzat",N7220="No lliurat"),"Reposar",IF(I7220&lt;H7220,"Reposar",IF(I7220&gt;H7220,"Revisar excedent",IF(AND(G7220="Sí",M7220&lt;&gt;"",M7220&lt;TODAY()),"EPI caducat",IF(AND(G7220="Sí",M7220&lt;&gt;"",M7220&lt;=TODAY()+90),"EPI caduca ≤90 dies",IF(OR(N7220="Deteriorat usable",N7220="Revisió necessària"),"Revisar","OK"))))))))))</f>
      </c>
      <c r="R7220" s="20"/>
    </row>
    <row r="7221" customFormat="false" ht="15" hidden="false" customHeight="false" outlineLevel="0" collapsed="false">
      <c r="A7221" s="19" t="n">
        <v>67</v>
      </c>
      <c r="B7221" s="19" t="n">
        <f aca="false">IFERROR(VLOOKUP(A7221,Personal!$A$6:$F$112,2,FALSE()),"")</f>
        <v>0</v>
      </c>
      <c r="C7221" s="19" t="str">
        <f aca="false">IFERROR(VLOOKUP(A7221,Personal!$A$6:$F$112,3,FALSE()),"")</f>
        <v>Valls</v>
      </c>
      <c r="D7221" s="19" t="s">
        <v>40</v>
      </c>
      <c r="E7221" s="19" t="s">
        <v>74</v>
      </c>
      <c r="F7221" s="19" t="s">
        <v>75</v>
      </c>
      <c r="G7221" s="19" t="s">
        <v>272</v>
      </c>
      <c r="H7221" s="19" t="n">
        <f aca="false">IF(OR(VLOOKUP(A7221,Personal!$A$6:$F$112,5,FALSE())&lt;&gt;"Sí",N7221="No aplica"),0,'Catàleg GRAE'!D26)</f>
        <v>1</v>
      </c>
      <c r="I7221" s="20"/>
      <c r="J7221" s="20"/>
      <c r="K7221" s="20"/>
      <c r="L7221" s="21"/>
      <c r="M7221" s="21"/>
      <c r="N7221" s="20"/>
      <c r="O7221" s="20"/>
      <c r="P7221" s="19" t="str">
        <f aca="false">IF(I7221="","",I7221-H7221)</f>
        <v/>
      </c>
      <c r="Q7221" s="19" t="str">
        <f aca="true">IF(B7221="","",IF(N7221="No aplica","No aplica",IF(I7221="","Pendent",IF(N7221="Per substituir","Substituir",IF(OR(N7221="No localitzat",N7221="No lliurat"),"Reposar",IF(I7221&lt;H7221,"Reposar",IF(I7221&gt;H7221,"Revisar excedent",IF(AND(G7221="Sí",M7221&lt;&gt;"",M7221&lt;TODAY()),"EPI caducat",IF(AND(G7221="Sí",M7221&lt;&gt;"",M7221&lt;=TODAY()+90),"EPI caduca ≤90 dies",IF(OR(N7221="Deteriorat usable",N7221="Revisió necessària"),"Revisar","OK"))))))))))</f>
      </c>
      <c r="R7221" s="20"/>
    </row>
    <row r="7222" customFormat="false" ht="15" hidden="false" customHeight="false" outlineLevel="0" collapsed="false">
      <c r="A7222" s="19" t="n">
        <v>67</v>
      </c>
      <c r="B7222" s="19" t="n">
        <f aca="false">IFERROR(VLOOKUP(A7222,Personal!$A$6:$F$112,2,FALSE()),"")</f>
        <v>0</v>
      </c>
      <c r="C7222" s="19" t="str">
        <f aca="false">IFERROR(VLOOKUP(A7222,Personal!$A$6:$F$112,3,FALSE()),"")</f>
        <v>Valls</v>
      </c>
      <c r="D7222" s="19" t="s">
        <v>40</v>
      </c>
      <c r="E7222" s="19" t="s">
        <v>76</v>
      </c>
      <c r="F7222" s="19" t="s">
        <v>77</v>
      </c>
      <c r="G7222" s="19" t="s">
        <v>291</v>
      </c>
      <c r="H7222" s="19" t="n">
        <f aca="false">IF(OR(VLOOKUP(A7222,Personal!$A$6:$F$112,5,FALSE())&lt;&gt;"Sí",N7222="No aplica"),0,'Catàleg GRAE'!D27)</f>
        <v>1</v>
      </c>
      <c r="I7222" s="20"/>
      <c r="J7222" s="20"/>
      <c r="K7222" s="20"/>
      <c r="L7222" s="21"/>
      <c r="M7222" s="21"/>
      <c r="N7222" s="20"/>
      <c r="O7222" s="20"/>
      <c r="P7222" s="19" t="str">
        <f aca="false">IF(I7222="","",I7222-H7222)</f>
        <v/>
      </c>
      <c r="Q7222" s="19" t="str">
        <f aca="true">IF(B7222="","",IF(N7222="No aplica","No aplica",IF(I7222="","Pendent",IF(N7222="Per substituir","Substituir",IF(OR(N7222="No localitzat",N7222="No lliurat"),"Reposar",IF(I7222&lt;H7222,"Reposar",IF(I7222&gt;H7222,"Revisar excedent",IF(AND(G7222="Sí",M7222&lt;&gt;"",M7222&lt;TODAY()),"EPI caducat",IF(AND(G7222="Sí",M7222&lt;&gt;"",M7222&lt;=TODAY()+90),"EPI caduca ≤90 dies",IF(OR(N7222="Deteriorat usable",N7222="Revisió necessària"),"Revisar","OK"))))))))))</f>
      </c>
      <c r="R7222" s="20"/>
    </row>
    <row r="7223" customFormat="false" ht="15" hidden="false" customHeight="false" outlineLevel="0" collapsed="false">
      <c r="A7223" s="19" t="n">
        <v>67</v>
      </c>
      <c r="B7223" s="19" t="n">
        <f aca="false">IFERROR(VLOOKUP(A7223,Personal!$A$6:$F$112,2,FALSE()),"")</f>
        <v>0</v>
      </c>
      <c r="C7223" s="19" t="str">
        <f aca="false">IFERROR(VLOOKUP(A7223,Personal!$A$6:$F$112,3,FALSE()),"")</f>
        <v>Valls</v>
      </c>
      <c r="D7223" s="19" t="s">
        <v>78</v>
      </c>
      <c r="E7223" s="19" t="s">
        <v>79</v>
      </c>
      <c r="F7223" s="19" t="s">
        <v>80</v>
      </c>
      <c r="G7223" s="19" t="s">
        <v>291</v>
      </c>
      <c r="H7223" s="19" t="n">
        <f aca="false">IF(OR(VLOOKUP(A7223,Personal!$A$6:$F$112,5,FALSE())&lt;&gt;"Sí",N7223="No aplica"),0,'Catàleg GRAE'!D28)</f>
        <v>1</v>
      </c>
      <c r="I7223" s="20"/>
      <c r="J7223" s="20"/>
      <c r="K7223" s="20"/>
      <c r="L7223" s="21"/>
      <c r="M7223" s="21"/>
      <c r="N7223" s="20"/>
      <c r="O7223" s="20"/>
      <c r="P7223" s="19" t="str">
        <f aca="false">IF(I7223="","",I7223-H7223)</f>
        <v/>
      </c>
      <c r="Q7223" s="19" t="str">
        <f aca="true">IF(B7223="","",IF(N7223="No aplica","No aplica",IF(I7223="","Pendent",IF(N7223="Per substituir","Substituir",IF(OR(N7223="No localitzat",N7223="No lliurat"),"Reposar",IF(I7223&lt;H7223,"Reposar",IF(I7223&gt;H7223,"Revisar excedent",IF(AND(G7223="Sí",M7223&lt;&gt;"",M7223&lt;TODAY()),"EPI caducat",IF(AND(G7223="Sí",M7223&lt;&gt;"",M7223&lt;=TODAY()+90),"EPI caduca ≤90 dies",IF(OR(N7223="Deteriorat usable",N7223="Revisió necessària"),"Revisar","OK"))))))))))</f>
      </c>
      <c r="R7223" s="20"/>
    </row>
    <row r="7224" customFormat="false" ht="15" hidden="false" customHeight="false" outlineLevel="0" collapsed="false">
      <c r="A7224" s="19" t="n">
        <v>67</v>
      </c>
      <c r="B7224" s="19" t="n">
        <f aca="false">IFERROR(VLOOKUP(A7224,Personal!$A$6:$F$112,2,FALSE()),"")</f>
        <v>0</v>
      </c>
      <c r="C7224" s="19" t="str">
        <f aca="false">IFERROR(VLOOKUP(A7224,Personal!$A$6:$F$112,3,FALSE()),"")</f>
        <v>Valls</v>
      </c>
      <c r="D7224" s="19" t="s">
        <v>26</v>
      </c>
      <c r="E7224" s="19" t="s">
        <v>81</v>
      </c>
      <c r="F7224" s="19" t="s">
        <v>82</v>
      </c>
      <c r="G7224" s="19" t="s">
        <v>272</v>
      </c>
      <c r="H7224" s="19" t="n">
        <f aca="false">IF(OR(VLOOKUP(A7224,Personal!$A$6:$F$112,5,FALSE())&lt;&gt;"Sí",N7224="No aplica"),0,'Catàleg GRAE'!D29)</f>
        <v>1</v>
      </c>
      <c r="I7224" s="20"/>
      <c r="J7224" s="20"/>
      <c r="K7224" s="20"/>
      <c r="L7224" s="21"/>
      <c r="M7224" s="21"/>
      <c r="N7224" s="20"/>
      <c r="O7224" s="20"/>
      <c r="P7224" s="19" t="str">
        <f aca="false">IF(I7224="","",I7224-H7224)</f>
        <v/>
      </c>
      <c r="Q7224" s="19" t="str">
        <f aca="true">IF(B7224="","",IF(N7224="No aplica","No aplica",IF(I7224="","Pendent",IF(N7224="Per substituir","Substituir",IF(OR(N7224="No localitzat",N7224="No lliurat"),"Reposar",IF(I7224&lt;H7224,"Reposar",IF(I7224&gt;H7224,"Revisar excedent",IF(AND(G7224="Sí",M7224&lt;&gt;"",M7224&lt;TODAY()),"EPI caducat",IF(AND(G7224="Sí",M7224&lt;&gt;"",M7224&lt;=TODAY()+90),"EPI caduca ≤90 dies",IF(OR(N7224="Deteriorat usable",N7224="Revisió necessària"),"Revisar","OK"))))))))))</f>
      </c>
      <c r="R7224" s="20"/>
    </row>
    <row r="7225" customFormat="false" ht="15" hidden="false" customHeight="false" outlineLevel="0" collapsed="false">
      <c r="A7225" s="19" t="n">
        <v>67</v>
      </c>
      <c r="B7225" s="19" t="n">
        <f aca="false">IFERROR(VLOOKUP(A7225,Personal!$A$6:$F$112,2,FALSE()),"")</f>
        <v>0</v>
      </c>
      <c r="C7225" s="19" t="str">
        <f aca="false">IFERROR(VLOOKUP(A7225,Personal!$A$6:$F$112,3,FALSE()),"")</f>
        <v>Valls</v>
      </c>
      <c r="D7225" s="19" t="s">
        <v>83</v>
      </c>
      <c r="E7225" s="19" t="s">
        <v>84</v>
      </c>
      <c r="F7225" s="19" t="s">
        <v>85</v>
      </c>
      <c r="G7225" s="19" t="s">
        <v>291</v>
      </c>
      <c r="H7225" s="19" t="n">
        <f aca="false">IF(OR(VLOOKUP(A7225,Personal!$A$6:$F$112,5,FALSE())&lt;&gt;"Sí",N7225="No aplica"),0,'Catàleg GRAE'!D30)</f>
        <v>2</v>
      </c>
      <c r="I7225" s="20"/>
      <c r="J7225" s="20"/>
      <c r="K7225" s="20"/>
      <c r="L7225" s="21"/>
      <c r="M7225" s="21"/>
      <c r="N7225" s="20"/>
      <c r="O7225" s="20"/>
      <c r="P7225" s="19" t="str">
        <f aca="false">IF(I7225="","",I7225-H7225)</f>
        <v/>
      </c>
      <c r="Q7225" s="19" t="str">
        <f aca="true">IF(B7225="","",IF(N7225="No aplica","No aplica",IF(I7225="","Pendent",IF(N7225="Per substituir","Substituir",IF(OR(N7225="No localitzat",N7225="No lliurat"),"Reposar",IF(I7225&lt;H7225,"Reposar",IF(I7225&gt;H7225,"Revisar excedent",IF(AND(G7225="Sí",M7225&lt;&gt;"",M7225&lt;TODAY()),"EPI caducat",IF(AND(G7225="Sí",M7225&lt;&gt;"",M7225&lt;=TODAY()+90),"EPI caduca ≤90 dies",IF(OR(N7225="Deteriorat usable",N7225="Revisió necessària"),"Revisar","OK"))))))))))</f>
      </c>
      <c r="R7225" s="20"/>
    </row>
    <row r="7226" customFormat="false" ht="15" hidden="false" customHeight="false" outlineLevel="0" collapsed="false">
      <c r="A7226" s="19" t="n">
        <v>67</v>
      </c>
      <c r="B7226" s="19" t="n">
        <f aca="false">IFERROR(VLOOKUP(A7226,Personal!$A$6:$F$112,2,FALSE()),"")</f>
        <v>0</v>
      </c>
      <c r="C7226" s="19" t="str">
        <f aca="false">IFERROR(VLOOKUP(A7226,Personal!$A$6:$F$112,3,FALSE()),"")</f>
        <v>Valls</v>
      </c>
      <c r="D7226" s="19" t="s">
        <v>83</v>
      </c>
      <c r="E7226" s="19" t="s">
        <v>86</v>
      </c>
      <c r="F7226" s="19" t="s">
        <v>87</v>
      </c>
      <c r="G7226" s="19" t="s">
        <v>291</v>
      </c>
      <c r="H7226" s="19" t="n">
        <f aca="false">IF(OR(VLOOKUP(A7226,Personal!$A$6:$F$112,5,FALSE())&lt;&gt;"Sí",N7226="No aplica"),0,'Catàleg GRAE'!D31)</f>
        <v>2</v>
      </c>
      <c r="I7226" s="20"/>
      <c r="J7226" s="20"/>
      <c r="K7226" s="20"/>
      <c r="L7226" s="21"/>
      <c r="M7226" s="21"/>
      <c r="N7226" s="20"/>
      <c r="O7226" s="20"/>
      <c r="P7226" s="19" t="str">
        <f aca="false">IF(I7226="","",I7226-H7226)</f>
        <v/>
      </c>
      <c r="Q7226" s="19" t="str">
        <f aca="true">IF(B7226="","",IF(N7226="No aplica","No aplica",IF(I7226="","Pendent",IF(N7226="Per substituir","Substituir",IF(OR(N7226="No localitzat",N7226="No lliurat"),"Reposar",IF(I7226&lt;H7226,"Reposar",IF(I7226&gt;H7226,"Revisar excedent",IF(AND(G7226="Sí",M7226&lt;&gt;"",M7226&lt;TODAY()),"EPI caducat",IF(AND(G7226="Sí",M7226&lt;&gt;"",M7226&lt;=TODAY()+90),"EPI caduca ≤90 dies",IF(OR(N7226="Deteriorat usable",N7226="Revisió necessària"),"Revisar","OK"))))))))))</f>
      </c>
      <c r="R7226" s="20"/>
    </row>
    <row r="7227" customFormat="false" ht="15" hidden="false" customHeight="false" outlineLevel="0" collapsed="false">
      <c r="A7227" s="19" t="n">
        <v>67</v>
      </c>
      <c r="B7227" s="19" t="n">
        <f aca="false">IFERROR(VLOOKUP(A7227,Personal!$A$6:$F$112,2,FALSE()),"")</f>
        <v>0</v>
      </c>
      <c r="C7227" s="19" t="str">
        <f aca="false">IFERROR(VLOOKUP(A7227,Personal!$A$6:$F$112,3,FALSE()),"")</f>
        <v>Valls</v>
      </c>
      <c r="D7227" s="19" t="s">
        <v>83</v>
      </c>
      <c r="E7227" s="19" t="s">
        <v>88</v>
      </c>
      <c r="F7227" s="19" t="s">
        <v>89</v>
      </c>
      <c r="G7227" s="19" t="s">
        <v>291</v>
      </c>
      <c r="H7227" s="19" t="n">
        <f aca="false">IF(OR(VLOOKUP(A7227,Personal!$A$6:$F$112,5,FALSE())&lt;&gt;"Sí",N7227="No aplica"),0,'Catàleg GRAE'!D32)</f>
        <v>2</v>
      </c>
      <c r="I7227" s="20"/>
      <c r="J7227" s="20"/>
      <c r="K7227" s="20"/>
      <c r="L7227" s="21"/>
      <c r="M7227" s="21"/>
      <c r="N7227" s="20"/>
      <c r="O7227" s="20"/>
      <c r="P7227" s="19" t="str">
        <f aca="false">IF(I7227="","",I7227-H7227)</f>
        <v/>
      </c>
      <c r="Q7227" s="19" t="str">
        <f aca="true">IF(B7227="","",IF(N7227="No aplica","No aplica",IF(I7227="","Pendent",IF(N7227="Per substituir","Substituir",IF(OR(N7227="No localitzat",N7227="No lliurat"),"Reposar",IF(I7227&lt;H7227,"Reposar",IF(I7227&gt;H7227,"Revisar excedent",IF(AND(G7227="Sí",M7227&lt;&gt;"",M7227&lt;TODAY()),"EPI caducat",IF(AND(G7227="Sí",M7227&lt;&gt;"",M7227&lt;=TODAY()+90),"EPI caduca ≤90 dies",IF(OR(N7227="Deteriorat usable",N7227="Revisió necessària"),"Revisar","OK"))))))))))</f>
      </c>
      <c r="R7227" s="20"/>
    </row>
    <row r="7228" customFormat="false" ht="15" hidden="false" customHeight="false" outlineLevel="0" collapsed="false">
      <c r="A7228" s="19" t="n">
        <v>67</v>
      </c>
      <c r="B7228" s="19" t="n">
        <f aca="false">IFERROR(VLOOKUP(A7228,Personal!$A$6:$F$112,2,FALSE()),"")</f>
        <v>0</v>
      </c>
      <c r="C7228" s="19" t="str">
        <f aca="false">IFERROR(VLOOKUP(A7228,Personal!$A$6:$F$112,3,FALSE()),"")</f>
        <v>Valls</v>
      </c>
      <c r="D7228" s="19" t="s">
        <v>83</v>
      </c>
      <c r="E7228" s="19" t="s">
        <v>90</v>
      </c>
      <c r="F7228" s="19" t="s">
        <v>91</v>
      </c>
      <c r="G7228" s="19" t="s">
        <v>291</v>
      </c>
      <c r="H7228" s="19" t="n">
        <f aca="false">IF(OR(VLOOKUP(A7228,Personal!$A$6:$F$112,5,FALSE())&lt;&gt;"Sí",N7228="No aplica"),0,'Catàleg GRAE'!D33)</f>
        <v>1</v>
      </c>
      <c r="I7228" s="20"/>
      <c r="J7228" s="20"/>
      <c r="K7228" s="20"/>
      <c r="L7228" s="21"/>
      <c r="M7228" s="21"/>
      <c r="N7228" s="20"/>
      <c r="O7228" s="20"/>
      <c r="P7228" s="19" t="str">
        <f aca="false">IF(I7228="","",I7228-H7228)</f>
        <v/>
      </c>
      <c r="Q7228" s="19" t="str">
        <f aca="true">IF(B7228="","",IF(N7228="No aplica","No aplica",IF(I7228="","Pendent",IF(N7228="Per substituir","Substituir",IF(OR(N7228="No localitzat",N7228="No lliurat"),"Reposar",IF(I7228&lt;H7228,"Reposar",IF(I7228&gt;H7228,"Revisar excedent",IF(AND(G7228="Sí",M7228&lt;&gt;"",M7228&lt;TODAY()),"EPI caducat",IF(AND(G7228="Sí",M7228&lt;&gt;"",M7228&lt;=TODAY()+90),"EPI caduca ≤90 dies",IF(OR(N7228="Deteriorat usable",N7228="Revisió necessària"),"Revisar","OK"))))))))))</f>
      </c>
      <c r="R7228" s="20"/>
    </row>
    <row r="7229" customFormat="false" ht="15" hidden="false" customHeight="false" outlineLevel="0" collapsed="false">
      <c r="A7229" s="19" t="n">
        <v>67</v>
      </c>
      <c r="B7229" s="19" t="n">
        <f aca="false">IFERROR(VLOOKUP(A7229,Personal!$A$6:$F$112,2,FALSE()),"")</f>
        <v>0</v>
      </c>
      <c r="C7229" s="19" t="str">
        <f aca="false">IFERROR(VLOOKUP(A7229,Personal!$A$6:$F$112,3,FALSE()),"")</f>
        <v>Valls</v>
      </c>
      <c r="D7229" s="19" t="s">
        <v>40</v>
      </c>
      <c r="E7229" s="19" t="s">
        <v>92</v>
      </c>
      <c r="F7229" s="19" t="s">
        <v>93</v>
      </c>
      <c r="G7229" s="19" t="s">
        <v>291</v>
      </c>
      <c r="H7229" s="19" t="n">
        <f aca="false">IF(OR(VLOOKUP(A7229,Personal!$A$6:$F$112,5,FALSE())&lt;&gt;"Sí",N7229="No aplica"),0,'Catàleg GRAE'!D34)</f>
        <v>1</v>
      </c>
      <c r="I7229" s="20"/>
      <c r="J7229" s="20"/>
      <c r="K7229" s="20"/>
      <c r="L7229" s="21"/>
      <c r="M7229" s="21"/>
      <c r="N7229" s="20"/>
      <c r="O7229" s="20"/>
      <c r="P7229" s="19" t="str">
        <f aca="false">IF(I7229="","",I7229-H7229)</f>
        <v/>
      </c>
      <c r="Q7229" s="19" t="str">
        <f aca="true">IF(B7229="","",IF(N7229="No aplica","No aplica",IF(I7229="","Pendent",IF(N7229="Per substituir","Substituir",IF(OR(N7229="No localitzat",N7229="No lliurat"),"Reposar",IF(I7229&lt;H7229,"Reposar",IF(I7229&gt;H7229,"Revisar excedent",IF(AND(G7229="Sí",M7229&lt;&gt;"",M7229&lt;TODAY()),"EPI caducat",IF(AND(G7229="Sí",M7229&lt;&gt;"",M7229&lt;=TODAY()+90),"EPI caduca ≤90 dies",IF(OR(N7229="Deteriorat usable",N7229="Revisió necessària"),"Revisar","OK"))))))))))</f>
      </c>
      <c r="R7229" s="20"/>
    </row>
    <row r="7230" customFormat="false" ht="15" hidden="false" customHeight="false" outlineLevel="0" collapsed="false">
      <c r="A7230" s="19" t="n">
        <v>67</v>
      </c>
      <c r="B7230" s="19" t="n">
        <f aca="false">IFERROR(VLOOKUP(A7230,Personal!$A$6:$F$112,2,FALSE()),"")</f>
        <v>0</v>
      </c>
      <c r="C7230" s="19" t="str">
        <f aca="false">IFERROR(VLOOKUP(A7230,Personal!$A$6:$F$112,3,FALSE()),"")</f>
        <v>Valls</v>
      </c>
      <c r="D7230" s="19" t="s">
        <v>94</v>
      </c>
      <c r="E7230" s="19" t="s">
        <v>95</v>
      </c>
      <c r="F7230" s="19" t="s">
        <v>96</v>
      </c>
      <c r="G7230" s="19" t="s">
        <v>291</v>
      </c>
      <c r="H7230" s="19" t="n">
        <f aca="false">IF(OR(VLOOKUP(A7230,Personal!$A$6:$F$112,5,FALSE())&lt;&gt;"Sí",N7230="No aplica"),0,'Catàleg GRAE'!D35)</f>
        <v>1</v>
      </c>
      <c r="I7230" s="20"/>
      <c r="J7230" s="20"/>
      <c r="K7230" s="20"/>
      <c r="L7230" s="21"/>
      <c r="M7230" s="21"/>
      <c r="N7230" s="20"/>
      <c r="O7230" s="20"/>
      <c r="P7230" s="19" t="str">
        <f aca="false">IF(I7230="","",I7230-H7230)</f>
        <v/>
      </c>
      <c r="Q7230" s="19" t="str">
        <f aca="true">IF(B7230="","",IF(N7230="No aplica","No aplica",IF(I7230="","Pendent",IF(N7230="Per substituir","Substituir",IF(OR(N7230="No localitzat",N7230="No lliurat"),"Reposar",IF(I7230&lt;H7230,"Reposar",IF(I7230&gt;H7230,"Revisar excedent",IF(AND(G7230="Sí",M7230&lt;&gt;"",M7230&lt;TODAY()),"EPI caducat",IF(AND(G7230="Sí",M7230&lt;&gt;"",M7230&lt;=TODAY()+90),"EPI caduca ≤90 dies",IF(OR(N7230="Deteriorat usable",N7230="Revisió necessària"),"Revisar","OK"))))))))))</f>
      </c>
      <c r="R7230" s="20"/>
    </row>
    <row r="7231" customFormat="false" ht="15" hidden="false" customHeight="false" outlineLevel="0" collapsed="false">
      <c r="A7231" s="19" t="n">
        <v>67</v>
      </c>
      <c r="B7231" s="19" t="n">
        <f aca="false">IFERROR(VLOOKUP(A7231,Personal!$A$6:$F$112,2,FALSE()),"")</f>
        <v>0</v>
      </c>
      <c r="C7231" s="19" t="str">
        <f aca="false">IFERROR(VLOOKUP(A7231,Personal!$A$6:$F$112,3,FALSE()),"")</f>
        <v>Valls</v>
      </c>
      <c r="D7231" s="19" t="s">
        <v>97</v>
      </c>
      <c r="E7231" s="19" t="s">
        <v>98</v>
      </c>
      <c r="F7231" s="19" t="s">
        <v>99</v>
      </c>
      <c r="G7231" s="19" t="s">
        <v>291</v>
      </c>
      <c r="H7231" s="19" t="n">
        <f aca="false">IF(OR(VLOOKUP(A7231,Personal!$A$6:$F$112,5,FALSE())&lt;&gt;"Sí",N7231="No aplica"),0,'Catàleg GRAE'!D36)</f>
        <v>3</v>
      </c>
      <c r="I7231" s="20"/>
      <c r="J7231" s="20"/>
      <c r="K7231" s="20"/>
      <c r="L7231" s="21"/>
      <c r="M7231" s="21"/>
      <c r="N7231" s="20"/>
      <c r="O7231" s="20"/>
      <c r="P7231" s="19" t="str">
        <f aca="false">IF(I7231="","",I7231-H7231)</f>
        <v/>
      </c>
      <c r="Q7231" s="19" t="str">
        <f aca="true">IF(B7231="","",IF(N7231="No aplica","No aplica",IF(I7231="","Pendent",IF(N7231="Per substituir","Substituir",IF(OR(N7231="No localitzat",N7231="No lliurat"),"Reposar",IF(I7231&lt;H7231,"Reposar",IF(I7231&gt;H7231,"Revisar excedent",IF(AND(G7231="Sí",M7231&lt;&gt;"",M7231&lt;TODAY()),"EPI caducat",IF(AND(G7231="Sí",M7231&lt;&gt;"",M7231&lt;=TODAY()+90),"EPI caduca ≤90 dies",IF(OR(N7231="Deteriorat usable",N7231="Revisió necessària"),"Revisar","OK"))))))))))</f>
      </c>
      <c r="R7231" s="20"/>
    </row>
    <row r="7232" customFormat="false" ht="15" hidden="false" customHeight="false" outlineLevel="0" collapsed="false">
      <c r="A7232" s="19" t="n">
        <v>67</v>
      </c>
      <c r="B7232" s="19" t="n">
        <f aca="false">IFERROR(VLOOKUP(A7232,Personal!$A$6:$F$112,2,FALSE()),"")</f>
        <v>0</v>
      </c>
      <c r="C7232" s="19" t="str">
        <f aca="false">IFERROR(VLOOKUP(A7232,Personal!$A$6:$F$112,3,FALSE()),"")</f>
        <v>Valls</v>
      </c>
      <c r="D7232" s="19" t="s">
        <v>97</v>
      </c>
      <c r="E7232" s="19" t="s">
        <v>100</v>
      </c>
      <c r="F7232" s="19" t="s">
        <v>101</v>
      </c>
      <c r="G7232" s="19" t="s">
        <v>291</v>
      </c>
      <c r="H7232" s="19" t="n">
        <f aca="false">IF(OR(VLOOKUP(A7232,Personal!$A$6:$F$112,5,FALSE())&lt;&gt;"Sí",N7232="No aplica"),0,'Catàleg GRAE'!D37)</f>
        <v>1</v>
      </c>
      <c r="I7232" s="20"/>
      <c r="J7232" s="20"/>
      <c r="K7232" s="20"/>
      <c r="L7232" s="21"/>
      <c r="M7232" s="21"/>
      <c r="N7232" s="20"/>
      <c r="O7232" s="20"/>
      <c r="P7232" s="19" t="str">
        <f aca="false">IF(I7232="","",I7232-H7232)</f>
        <v/>
      </c>
      <c r="Q7232" s="19" t="str">
        <f aca="true">IF(B7232="","",IF(N7232="No aplica","No aplica",IF(I7232="","Pendent",IF(N7232="Per substituir","Substituir",IF(OR(N7232="No localitzat",N7232="No lliurat"),"Reposar",IF(I7232&lt;H7232,"Reposar",IF(I7232&gt;H7232,"Revisar excedent",IF(AND(G7232="Sí",M7232&lt;&gt;"",M7232&lt;TODAY()),"EPI caducat",IF(AND(G7232="Sí",M7232&lt;&gt;"",M7232&lt;=TODAY()+90),"EPI caduca ≤90 dies",IF(OR(N7232="Deteriorat usable",N7232="Revisió necessària"),"Revisar","OK"))))))))))</f>
      </c>
      <c r="R7232" s="20"/>
    </row>
    <row r="7233" customFormat="false" ht="15" hidden="false" customHeight="false" outlineLevel="0" collapsed="false">
      <c r="A7233" s="19" t="n">
        <v>67</v>
      </c>
      <c r="B7233" s="19" t="n">
        <f aca="false">IFERROR(VLOOKUP(A7233,Personal!$A$6:$F$112,2,FALSE()),"")</f>
        <v>0</v>
      </c>
      <c r="C7233" s="19" t="str">
        <f aca="false">IFERROR(VLOOKUP(A7233,Personal!$A$6:$F$112,3,FALSE()),"")</f>
        <v>Valls</v>
      </c>
      <c r="D7233" s="19" t="s">
        <v>102</v>
      </c>
      <c r="E7233" s="19" t="s">
        <v>103</v>
      </c>
      <c r="F7233" s="19" t="s">
        <v>104</v>
      </c>
      <c r="G7233" s="19" t="s">
        <v>291</v>
      </c>
      <c r="H7233" s="19" t="n">
        <f aca="false">IF(OR(VLOOKUP(A7233,Personal!$A$6:$F$112,5,FALSE())&lt;&gt;"Sí",N7233="No aplica"),0,'Catàleg GRAE'!D38)</f>
        <v>1</v>
      </c>
      <c r="I7233" s="20"/>
      <c r="J7233" s="20"/>
      <c r="K7233" s="20"/>
      <c r="L7233" s="21"/>
      <c r="M7233" s="21"/>
      <c r="N7233" s="20"/>
      <c r="O7233" s="20"/>
      <c r="P7233" s="19" t="str">
        <f aca="false">IF(I7233="","",I7233-H7233)</f>
        <v/>
      </c>
      <c r="Q7233" s="19" t="str">
        <f aca="true">IF(B7233="","",IF(N7233="No aplica","No aplica",IF(I7233="","Pendent",IF(N7233="Per substituir","Substituir",IF(OR(N7233="No localitzat",N7233="No lliurat"),"Reposar",IF(I7233&lt;H7233,"Reposar",IF(I7233&gt;H7233,"Revisar excedent",IF(AND(G7233="Sí",M7233&lt;&gt;"",M7233&lt;TODAY()),"EPI caducat",IF(AND(G7233="Sí",M7233&lt;&gt;"",M7233&lt;=TODAY()+90),"EPI caduca ≤90 dies",IF(OR(N7233="Deteriorat usable",N7233="Revisió necessària"),"Revisar","OK"))))))))))</f>
      </c>
      <c r="R7233" s="20"/>
    </row>
    <row r="7234" customFormat="false" ht="15" hidden="false" customHeight="false" outlineLevel="0" collapsed="false">
      <c r="A7234" s="19" t="n">
        <v>67</v>
      </c>
      <c r="B7234" s="19" t="n">
        <f aca="false">IFERROR(VLOOKUP(A7234,Personal!$A$6:$F$112,2,FALSE()),"")</f>
        <v>0</v>
      </c>
      <c r="C7234" s="19" t="str">
        <f aca="false">IFERROR(VLOOKUP(A7234,Personal!$A$6:$F$112,3,FALSE()),"")</f>
        <v>Valls</v>
      </c>
      <c r="D7234" s="19" t="s">
        <v>97</v>
      </c>
      <c r="E7234" s="19" t="s">
        <v>105</v>
      </c>
      <c r="F7234" s="19" t="s">
        <v>106</v>
      </c>
      <c r="G7234" s="19" t="s">
        <v>291</v>
      </c>
      <c r="H7234" s="19" t="n">
        <f aca="false">IF(OR(VLOOKUP(A7234,Personal!$A$6:$F$112,5,FALSE())&lt;&gt;"Sí",N7234="No aplica"),0,'Catàleg GRAE'!D39)</f>
        <v>3</v>
      </c>
      <c r="I7234" s="20"/>
      <c r="J7234" s="20"/>
      <c r="K7234" s="20"/>
      <c r="L7234" s="21"/>
      <c r="M7234" s="21"/>
      <c r="N7234" s="20"/>
      <c r="O7234" s="20"/>
      <c r="P7234" s="19" t="str">
        <f aca="false">IF(I7234="","",I7234-H7234)</f>
        <v/>
      </c>
      <c r="Q7234" s="19" t="str">
        <f aca="true">IF(B7234="","",IF(N7234="No aplica","No aplica",IF(I7234="","Pendent",IF(N7234="Per substituir","Substituir",IF(OR(N7234="No localitzat",N7234="No lliurat"),"Reposar",IF(I7234&lt;H7234,"Reposar",IF(I7234&gt;H7234,"Revisar excedent",IF(AND(G7234="Sí",M7234&lt;&gt;"",M7234&lt;TODAY()),"EPI caducat",IF(AND(G7234="Sí",M7234&lt;&gt;"",M7234&lt;=TODAY()+90),"EPI caduca ≤90 dies",IF(OR(N7234="Deteriorat usable",N7234="Revisió necessària"),"Revisar","OK"))))))))))</f>
      </c>
      <c r="R7234" s="20"/>
    </row>
    <row r="7235" customFormat="false" ht="15" hidden="false" customHeight="false" outlineLevel="0" collapsed="false">
      <c r="A7235" s="19" t="n">
        <v>67</v>
      </c>
      <c r="B7235" s="19" t="n">
        <f aca="false">IFERROR(VLOOKUP(A7235,Personal!$A$6:$F$112,2,FALSE()),"")</f>
        <v>0</v>
      </c>
      <c r="C7235" s="19" t="str">
        <f aca="false">IFERROR(VLOOKUP(A7235,Personal!$A$6:$F$112,3,FALSE()),"")</f>
        <v>Valls</v>
      </c>
      <c r="D7235" s="19" t="s">
        <v>97</v>
      </c>
      <c r="E7235" s="19" t="s">
        <v>105</v>
      </c>
      <c r="F7235" s="19" t="s">
        <v>107</v>
      </c>
      <c r="G7235" s="19" t="s">
        <v>291</v>
      </c>
      <c r="H7235" s="19" t="n">
        <f aca="false">IF(OR(VLOOKUP(A7235,Personal!$A$6:$F$112,5,FALSE())&lt;&gt;"Sí",N7235="No aplica"),0,'Catàleg GRAE'!D40)</f>
        <v>3</v>
      </c>
      <c r="I7235" s="20"/>
      <c r="J7235" s="20"/>
      <c r="K7235" s="20"/>
      <c r="L7235" s="21"/>
      <c r="M7235" s="21"/>
      <c r="N7235" s="20"/>
      <c r="O7235" s="20"/>
      <c r="P7235" s="19" t="str">
        <f aca="false">IF(I7235="","",I7235-H7235)</f>
        <v/>
      </c>
      <c r="Q7235" s="19" t="str">
        <f aca="true">IF(B7235="","",IF(N7235="No aplica","No aplica",IF(I7235="","Pendent",IF(N7235="Per substituir","Substituir",IF(OR(N7235="No localitzat",N7235="No lliurat"),"Reposar",IF(I7235&lt;H7235,"Reposar",IF(I7235&gt;H7235,"Revisar excedent",IF(AND(G7235="Sí",M7235&lt;&gt;"",M7235&lt;TODAY()),"EPI caducat",IF(AND(G7235="Sí",M7235&lt;&gt;"",M7235&lt;=TODAY()+90),"EPI caduca ≤90 dies",IF(OR(N7235="Deteriorat usable",N7235="Revisió necessària"),"Revisar","OK"))))))))))</f>
      </c>
      <c r="R7235" s="20"/>
    </row>
    <row r="7236" customFormat="false" ht="15" hidden="false" customHeight="false" outlineLevel="0" collapsed="false">
      <c r="A7236" s="19" t="n">
        <v>67</v>
      </c>
      <c r="B7236" s="19" t="n">
        <f aca="false">IFERROR(VLOOKUP(A7236,Personal!$A$6:$F$112,2,FALSE()),"")</f>
        <v>0</v>
      </c>
      <c r="C7236" s="19" t="str">
        <f aca="false">IFERROR(VLOOKUP(A7236,Personal!$A$6:$F$112,3,FALSE()),"")</f>
        <v>Valls</v>
      </c>
      <c r="D7236" s="19" t="s">
        <v>97</v>
      </c>
      <c r="E7236" s="19" t="s">
        <v>108</v>
      </c>
      <c r="F7236" s="19" t="s">
        <v>109</v>
      </c>
      <c r="G7236" s="19" t="s">
        <v>291</v>
      </c>
      <c r="H7236" s="19" t="n">
        <f aca="false">IF(OR(VLOOKUP(A7236,Personal!$A$6:$F$112,5,FALSE())&lt;&gt;"Sí",N7236="No aplica"),0,'Catàleg GRAE'!D41)</f>
        <v>2</v>
      </c>
      <c r="I7236" s="20"/>
      <c r="J7236" s="20"/>
      <c r="K7236" s="20"/>
      <c r="L7236" s="21"/>
      <c r="M7236" s="21"/>
      <c r="N7236" s="20"/>
      <c r="O7236" s="20"/>
      <c r="P7236" s="19" t="str">
        <f aca="false">IF(I7236="","",I7236-H7236)</f>
        <v/>
      </c>
      <c r="Q7236" s="19" t="str">
        <f aca="true">IF(B7236="","",IF(N7236="No aplica","No aplica",IF(I7236="","Pendent",IF(N7236="Per substituir","Substituir",IF(OR(N7236="No localitzat",N7236="No lliurat"),"Reposar",IF(I7236&lt;H7236,"Reposar",IF(I7236&gt;H7236,"Revisar excedent",IF(AND(G7236="Sí",M7236&lt;&gt;"",M7236&lt;TODAY()),"EPI caducat",IF(AND(G7236="Sí",M7236&lt;&gt;"",M7236&lt;=TODAY()+90),"EPI caduca ≤90 dies",IF(OR(N7236="Deteriorat usable",N7236="Revisió necessària"),"Revisar","OK"))))))))))</f>
      </c>
      <c r="R7236" s="20"/>
    </row>
    <row r="7237" customFormat="false" ht="15" hidden="false" customHeight="false" outlineLevel="0" collapsed="false">
      <c r="A7237" s="19" t="n">
        <v>67</v>
      </c>
      <c r="B7237" s="19" t="n">
        <f aca="false">IFERROR(VLOOKUP(A7237,Personal!$A$6:$F$112,2,FALSE()),"")</f>
        <v>0</v>
      </c>
      <c r="C7237" s="19" t="str">
        <f aca="false">IFERROR(VLOOKUP(A7237,Personal!$A$6:$F$112,3,FALSE()),"")</f>
        <v>Valls</v>
      </c>
      <c r="D7237" s="19" t="s">
        <v>97</v>
      </c>
      <c r="E7237" s="19" t="s">
        <v>110</v>
      </c>
      <c r="F7237" s="19" t="s">
        <v>111</v>
      </c>
      <c r="G7237" s="19" t="s">
        <v>291</v>
      </c>
      <c r="H7237" s="19" t="n">
        <f aca="false">IF(OR(VLOOKUP(A7237,Personal!$A$6:$F$112,5,FALSE())&lt;&gt;"Sí",N7237="No aplica"),0,'Catàleg GRAE'!D42)</f>
        <v>1</v>
      </c>
      <c r="I7237" s="20"/>
      <c r="J7237" s="20"/>
      <c r="K7237" s="20"/>
      <c r="L7237" s="21"/>
      <c r="M7237" s="21"/>
      <c r="N7237" s="20"/>
      <c r="O7237" s="20"/>
      <c r="P7237" s="19" t="str">
        <f aca="false">IF(I7237="","",I7237-H7237)</f>
        <v/>
      </c>
      <c r="Q7237" s="19" t="str">
        <f aca="true">IF(B7237="","",IF(N7237="No aplica","No aplica",IF(I7237="","Pendent",IF(N7237="Per substituir","Substituir",IF(OR(N7237="No localitzat",N7237="No lliurat"),"Reposar",IF(I7237&lt;H7237,"Reposar",IF(I7237&gt;H7237,"Revisar excedent",IF(AND(G7237="Sí",M7237&lt;&gt;"",M7237&lt;TODAY()),"EPI caducat",IF(AND(G7237="Sí",M7237&lt;&gt;"",M7237&lt;=TODAY()+90),"EPI caduca ≤90 dies",IF(OR(N7237="Deteriorat usable",N7237="Revisió necessària"),"Revisar","OK"))))))))))</f>
      </c>
      <c r="R7237" s="20"/>
    </row>
    <row r="7238" customFormat="false" ht="15" hidden="false" customHeight="false" outlineLevel="0" collapsed="false">
      <c r="A7238" s="19" t="n">
        <v>67</v>
      </c>
      <c r="B7238" s="19" t="n">
        <f aca="false">IFERROR(VLOOKUP(A7238,Personal!$A$6:$F$112,2,FALSE()),"")</f>
        <v>0</v>
      </c>
      <c r="C7238" s="19" t="str">
        <f aca="false">IFERROR(VLOOKUP(A7238,Personal!$A$6:$F$112,3,FALSE()),"")</f>
        <v>Valls</v>
      </c>
      <c r="D7238" s="19" t="s">
        <v>112</v>
      </c>
      <c r="E7238" s="19" t="s">
        <v>113</v>
      </c>
      <c r="F7238" s="19" t="s">
        <v>114</v>
      </c>
      <c r="G7238" s="19" t="s">
        <v>291</v>
      </c>
      <c r="H7238" s="19" t="n">
        <f aca="false">IF(OR(VLOOKUP(A7238,Personal!$A$6:$F$112,5,FALSE())&lt;&gt;"Sí",N7238="No aplica"),0,'Catàleg GRAE'!D43)</f>
        <v>2</v>
      </c>
      <c r="I7238" s="20"/>
      <c r="J7238" s="20"/>
      <c r="K7238" s="20"/>
      <c r="L7238" s="21"/>
      <c r="M7238" s="21"/>
      <c r="N7238" s="20"/>
      <c r="O7238" s="20"/>
      <c r="P7238" s="19" t="str">
        <f aca="false">IF(I7238="","",I7238-H7238)</f>
        <v/>
      </c>
      <c r="Q7238" s="19" t="str">
        <f aca="true">IF(B7238="","",IF(N7238="No aplica","No aplica",IF(I7238="","Pendent",IF(N7238="Per substituir","Substituir",IF(OR(N7238="No localitzat",N7238="No lliurat"),"Reposar",IF(I7238&lt;H7238,"Reposar",IF(I7238&gt;H7238,"Revisar excedent",IF(AND(G7238="Sí",M7238&lt;&gt;"",M7238&lt;TODAY()),"EPI caducat",IF(AND(G7238="Sí",M7238&lt;&gt;"",M7238&lt;=TODAY()+90),"EPI caduca ≤90 dies",IF(OR(N7238="Deteriorat usable",N7238="Revisió necessària"),"Revisar","OK"))))))))))</f>
      </c>
      <c r="R7238" s="20"/>
    </row>
    <row r="7239" customFormat="false" ht="15" hidden="false" customHeight="false" outlineLevel="0" collapsed="false">
      <c r="A7239" s="19" t="n">
        <v>67</v>
      </c>
      <c r="B7239" s="19" t="n">
        <f aca="false">IFERROR(VLOOKUP(A7239,Personal!$A$6:$F$112,2,FALSE()),"")</f>
        <v>0</v>
      </c>
      <c r="C7239" s="19" t="str">
        <f aca="false">IFERROR(VLOOKUP(A7239,Personal!$A$6:$F$112,3,FALSE()),"")</f>
        <v>Valls</v>
      </c>
      <c r="D7239" s="19" t="s">
        <v>102</v>
      </c>
      <c r="E7239" s="19" t="s">
        <v>115</v>
      </c>
      <c r="F7239" s="19" t="s">
        <v>116</v>
      </c>
      <c r="G7239" s="19" t="s">
        <v>291</v>
      </c>
      <c r="H7239" s="19" t="n">
        <f aca="false">IF(OR(VLOOKUP(A7239,Personal!$A$6:$F$112,5,FALSE())&lt;&gt;"Sí",N7239="No aplica"),0,'Catàleg GRAE'!D44)</f>
        <v>1</v>
      </c>
      <c r="I7239" s="20"/>
      <c r="J7239" s="20"/>
      <c r="K7239" s="20"/>
      <c r="L7239" s="21"/>
      <c r="M7239" s="21"/>
      <c r="N7239" s="20"/>
      <c r="O7239" s="20"/>
      <c r="P7239" s="19" t="str">
        <f aca="false">IF(I7239="","",I7239-H7239)</f>
        <v/>
      </c>
      <c r="Q7239" s="19" t="str">
        <f aca="true">IF(B7239="","",IF(N7239="No aplica","No aplica",IF(I7239="","Pendent",IF(N7239="Per substituir","Substituir",IF(OR(N7239="No localitzat",N7239="No lliurat"),"Reposar",IF(I7239&lt;H7239,"Reposar",IF(I7239&gt;H7239,"Revisar excedent",IF(AND(G7239="Sí",M7239&lt;&gt;"",M7239&lt;TODAY()),"EPI caducat",IF(AND(G7239="Sí",M7239&lt;&gt;"",M7239&lt;=TODAY()+90),"EPI caduca ≤90 dies",IF(OR(N7239="Deteriorat usable",N7239="Revisió necessària"),"Revisar","OK"))))))))))</f>
      </c>
      <c r="R7239" s="20"/>
    </row>
    <row r="7240" customFormat="false" ht="15" hidden="false" customHeight="false" outlineLevel="0" collapsed="false">
      <c r="A7240" s="19" t="n">
        <v>67</v>
      </c>
      <c r="B7240" s="19" t="n">
        <f aca="false">IFERROR(VLOOKUP(A7240,Personal!$A$6:$F$112,2,FALSE()),"")</f>
        <v>0</v>
      </c>
      <c r="C7240" s="19" t="str">
        <f aca="false">IFERROR(VLOOKUP(A7240,Personal!$A$6:$F$112,3,FALSE()),"")</f>
        <v>Valls</v>
      </c>
      <c r="D7240" s="19" t="s">
        <v>102</v>
      </c>
      <c r="E7240" s="19" t="s">
        <v>117</v>
      </c>
      <c r="F7240" s="19" t="s">
        <v>118</v>
      </c>
      <c r="G7240" s="19" t="s">
        <v>272</v>
      </c>
      <c r="H7240" s="19" t="n">
        <f aca="false">IF(OR(VLOOKUP(A7240,Personal!$A$6:$F$112,5,FALSE())&lt;&gt;"Sí",N7240="No aplica"),0,'Catàleg GRAE'!D45)</f>
        <v>1</v>
      </c>
      <c r="I7240" s="20"/>
      <c r="J7240" s="20"/>
      <c r="K7240" s="20"/>
      <c r="L7240" s="21"/>
      <c r="M7240" s="21"/>
      <c r="N7240" s="20"/>
      <c r="O7240" s="20"/>
      <c r="P7240" s="19" t="str">
        <f aca="false">IF(I7240="","",I7240-H7240)</f>
        <v/>
      </c>
      <c r="Q7240" s="19" t="str">
        <f aca="true">IF(B7240="","",IF(N7240="No aplica","No aplica",IF(I7240="","Pendent",IF(N7240="Per substituir","Substituir",IF(OR(N7240="No localitzat",N7240="No lliurat"),"Reposar",IF(I7240&lt;H7240,"Reposar",IF(I7240&gt;H7240,"Revisar excedent",IF(AND(G7240="Sí",M7240&lt;&gt;"",M7240&lt;TODAY()),"EPI caducat",IF(AND(G7240="Sí",M7240&lt;&gt;"",M7240&lt;=TODAY()+90),"EPI caduca ≤90 dies",IF(OR(N7240="Deteriorat usable",N7240="Revisió necessària"),"Revisar","OK"))))))))))</f>
      </c>
      <c r="R7240" s="20"/>
    </row>
    <row r="7241" customFormat="false" ht="15" hidden="false" customHeight="false" outlineLevel="0" collapsed="false">
      <c r="A7241" s="19" t="n">
        <v>67</v>
      </c>
      <c r="B7241" s="19" t="n">
        <f aca="false">IFERROR(VLOOKUP(A7241,Personal!$A$6:$F$112,2,FALSE()),"")</f>
        <v>0</v>
      </c>
      <c r="C7241" s="19" t="str">
        <f aca="false">IFERROR(VLOOKUP(A7241,Personal!$A$6:$F$112,3,FALSE()),"")</f>
        <v>Valls</v>
      </c>
      <c r="D7241" s="19" t="s">
        <v>102</v>
      </c>
      <c r="E7241" s="19" t="s">
        <v>119</v>
      </c>
      <c r="F7241" s="19" t="s">
        <v>120</v>
      </c>
      <c r="G7241" s="19" t="s">
        <v>272</v>
      </c>
      <c r="H7241" s="19" t="n">
        <f aca="false">IF(OR(VLOOKUP(A7241,Personal!$A$6:$F$112,5,FALSE())&lt;&gt;"Sí",N7241="No aplica"),0,'Catàleg GRAE'!D46)</f>
        <v>1</v>
      </c>
      <c r="I7241" s="20"/>
      <c r="J7241" s="20"/>
      <c r="K7241" s="20"/>
      <c r="L7241" s="21"/>
      <c r="M7241" s="21"/>
      <c r="N7241" s="20"/>
      <c r="O7241" s="20"/>
      <c r="P7241" s="19" t="str">
        <f aca="false">IF(I7241="","",I7241-H7241)</f>
        <v/>
      </c>
      <c r="Q7241" s="19" t="str">
        <f aca="true">IF(B7241="","",IF(N7241="No aplica","No aplica",IF(I7241="","Pendent",IF(N7241="Per substituir","Substituir",IF(OR(N7241="No localitzat",N7241="No lliurat"),"Reposar",IF(I7241&lt;H7241,"Reposar",IF(I7241&gt;H7241,"Revisar excedent",IF(AND(G7241="Sí",M7241&lt;&gt;"",M7241&lt;TODAY()),"EPI caducat",IF(AND(G7241="Sí",M7241&lt;&gt;"",M7241&lt;=TODAY()+90),"EPI caduca ≤90 dies",IF(OR(N7241="Deteriorat usable",N7241="Revisió necessària"),"Revisar","OK"))))))))))</f>
      </c>
      <c r="R7241" s="20"/>
    </row>
    <row r="7242" customFormat="false" ht="15" hidden="false" customHeight="false" outlineLevel="0" collapsed="false">
      <c r="A7242" s="19" t="n">
        <v>67</v>
      </c>
      <c r="B7242" s="19" t="n">
        <f aca="false">IFERROR(VLOOKUP(A7242,Personal!$A$6:$F$112,2,FALSE()),"")</f>
        <v>0</v>
      </c>
      <c r="C7242" s="19" t="str">
        <f aca="false">IFERROR(VLOOKUP(A7242,Personal!$A$6:$F$112,3,FALSE()),"")</f>
        <v>Valls</v>
      </c>
      <c r="D7242" s="19" t="s">
        <v>97</v>
      </c>
      <c r="E7242" s="19" t="s">
        <v>121</v>
      </c>
      <c r="F7242" s="19" t="s">
        <v>122</v>
      </c>
      <c r="G7242" s="19" t="s">
        <v>291</v>
      </c>
      <c r="H7242" s="19" t="n">
        <f aca="false">IF(OR(VLOOKUP(A7242,Personal!$A$6:$F$112,5,FALSE())&lt;&gt;"Sí",N7242="No aplica"),0,'Catàleg GRAE'!D47)</f>
        <v>1</v>
      </c>
      <c r="I7242" s="20"/>
      <c r="J7242" s="20"/>
      <c r="K7242" s="20"/>
      <c r="L7242" s="21"/>
      <c r="M7242" s="21"/>
      <c r="N7242" s="20"/>
      <c r="O7242" s="20"/>
      <c r="P7242" s="19" t="str">
        <f aca="false">IF(I7242="","",I7242-H7242)</f>
        <v/>
      </c>
      <c r="Q7242" s="19" t="str">
        <f aca="true">IF(B7242="","",IF(N7242="No aplica","No aplica",IF(I7242="","Pendent",IF(N7242="Per substituir","Substituir",IF(OR(N7242="No localitzat",N7242="No lliurat"),"Reposar",IF(I7242&lt;H7242,"Reposar",IF(I7242&gt;H7242,"Revisar excedent",IF(AND(G7242="Sí",M7242&lt;&gt;"",M7242&lt;TODAY()),"EPI caducat",IF(AND(G7242="Sí",M7242&lt;&gt;"",M7242&lt;=TODAY()+90),"EPI caduca ≤90 dies",IF(OR(N7242="Deteriorat usable",N7242="Revisió necessària"),"Revisar","OK"))))))))))</f>
      </c>
      <c r="R7242" s="20"/>
    </row>
    <row r="7243" customFormat="false" ht="15" hidden="false" customHeight="false" outlineLevel="0" collapsed="false">
      <c r="A7243" s="19" t="n">
        <v>67</v>
      </c>
      <c r="B7243" s="19" t="n">
        <f aca="false">IFERROR(VLOOKUP(A7243,Personal!$A$6:$F$112,2,FALSE()),"")</f>
        <v>0</v>
      </c>
      <c r="C7243" s="19" t="str">
        <f aca="false">IFERROR(VLOOKUP(A7243,Personal!$A$6:$F$112,3,FALSE()),"")</f>
        <v>Valls</v>
      </c>
      <c r="D7243" s="19" t="s">
        <v>97</v>
      </c>
      <c r="E7243" s="19" t="s">
        <v>123</v>
      </c>
      <c r="F7243" s="19" t="s">
        <v>124</v>
      </c>
      <c r="G7243" s="19" t="s">
        <v>291</v>
      </c>
      <c r="H7243" s="19" t="n">
        <f aca="false">IF(OR(VLOOKUP(A7243,Personal!$A$6:$F$112,5,FALSE())&lt;&gt;"Sí",N7243="No aplica"),0,'Catàleg GRAE'!D48)</f>
        <v>1</v>
      </c>
      <c r="I7243" s="20"/>
      <c r="J7243" s="20"/>
      <c r="K7243" s="20"/>
      <c r="L7243" s="21"/>
      <c r="M7243" s="21"/>
      <c r="N7243" s="20"/>
      <c r="O7243" s="20"/>
      <c r="P7243" s="19" t="str">
        <f aca="false">IF(I7243="","",I7243-H7243)</f>
        <v/>
      </c>
      <c r="Q7243" s="19" t="str">
        <f aca="true">IF(B7243="","",IF(N7243="No aplica","No aplica",IF(I7243="","Pendent",IF(N7243="Per substituir","Substituir",IF(OR(N7243="No localitzat",N7243="No lliurat"),"Reposar",IF(I7243&lt;H7243,"Reposar",IF(I7243&gt;H7243,"Revisar excedent",IF(AND(G7243="Sí",M7243&lt;&gt;"",M7243&lt;TODAY()),"EPI caducat",IF(AND(G7243="Sí",M7243&lt;&gt;"",M7243&lt;=TODAY()+90),"EPI caduca ≤90 dies",IF(OR(N7243="Deteriorat usable",N7243="Revisió necessària"),"Revisar","OK"))))))))))</f>
      </c>
      <c r="R7243" s="20"/>
    </row>
    <row r="7244" customFormat="false" ht="15" hidden="false" customHeight="false" outlineLevel="0" collapsed="false">
      <c r="A7244" s="19" t="n">
        <v>67</v>
      </c>
      <c r="B7244" s="19" t="n">
        <f aca="false">IFERROR(VLOOKUP(A7244,Personal!$A$6:$F$112,2,FALSE()),"")</f>
        <v>0</v>
      </c>
      <c r="C7244" s="19" t="str">
        <f aca="false">IFERROR(VLOOKUP(A7244,Personal!$A$6:$F$112,3,FALSE()),"")</f>
        <v>Valls</v>
      </c>
      <c r="D7244" s="19" t="s">
        <v>125</v>
      </c>
      <c r="E7244" s="19" t="s">
        <v>126</v>
      </c>
      <c r="F7244" s="19" t="s">
        <v>127</v>
      </c>
      <c r="G7244" s="19" t="s">
        <v>272</v>
      </c>
      <c r="H7244" s="19" t="n">
        <f aca="false">IF(OR(VLOOKUP(A7244,Personal!$A$6:$F$112,5,FALSE())&lt;&gt;"Sí",N7244="No aplica"),0,'Catàleg GRAE'!D49)</f>
        <v>1</v>
      </c>
      <c r="I7244" s="20"/>
      <c r="J7244" s="20"/>
      <c r="K7244" s="20"/>
      <c r="L7244" s="21"/>
      <c r="M7244" s="21"/>
      <c r="N7244" s="20"/>
      <c r="O7244" s="20"/>
      <c r="P7244" s="19" t="str">
        <f aca="false">IF(I7244="","",I7244-H7244)</f>
        <v/>
      </c>
      <c r="Q7244" s="19" t="str">
        <f aca="true">IF(B7244="","",IF(N7244="No aplica","No aplica",IF(I7244="","Pendent",IF(N7244="Per substituir","Substituir",IF(OR(N7244="No localitzat",N7244="No lliurat"),"Reposar",IF(I7244&lt;H7244,"Reposar",IF(I7244&gt;H7244,"Revisar excedent",IF(AND(G7244="Sí",M7244&lt;&gt;"",M7244&lt;TODAY()),"EPI caducat",IF(AND(G7244="Sí",M7244&lt;&gt;"",M7244&lt;=TODAY()+90),"EPI caduca ≤90 dies",IF(OR(N7244="Deteriorat usable",N7244="Revisió necessària"),"Revisar","OK"))))))))))</f>
      </c>
      <c r="R7244" s="20"/>
    </row>
    <row r="7245" customFormat="false" ht="15" hidden="false" customHeight="false" outlineLevel="0" collapsed="false">
      <c r="A7245" s="19" t="n">
        <v>67</v>
      </c>
      <c r="B7245" s="19" t="n">
        <f aca="false">IFERROR(VLOOKUP(A7245,Personal!$A$6:$F$112,2,FALSE()),"")</f>
        <v>0</v>
      </c>
      <c r="C7245" s="19" t="str">
        <f aca="false">IFERROR(VLOOKUP(A7245,Personal!$A$6:$F$112,3,FALSE()),"")</f>
        <v>Valls</v>
      </c>
      <c r="D7245" s="19" t="s">
        <v>125</v>
      </c>
      <c r="E7245" s="19" t="s">
        <v>128</v>
      </c>
      <c r="F7245" s="19" t="s">
        <v>129</v>
      </c>
      <c r="G7245" s="19" t="s">
        <v>272</v>
      </c>
      <c r="H7245" s="19" t="n">
        <f aca="false">IF(OR(VLOOKUP(A7245,Personal!$A$6:$F$112,5,FALSE())&lt;&gt;"Sí",N7245="No aplica"),0,'Catàleg GRAE'!D50)</f>
        <v>1</v>
      </c>
      <c r="I7245" s="20"/>
      <c r="J7245" s="20"/>
      <c r="K7245" s="20"/>
      <c r="L7245" s="21"/>
      <c r="M7245" s="21"/>
      <c r="N7245" s="20"/>
      <c r="O7245" s="20"/>
      <c r="P7245" s="19" t="str">
        <f aca="false">IF(I7245="","",I7245-H7245)</f>
        <v/>
      </c>
      <c r="Q7245" s="19" t="str">
        <f aca="true">IF(B7245="","",IF(N7245="No aplica","No aplica",IF(I7245="","Pendent",IF(N7245="Per substituir","Substituir",IF(OR(N7245="No localitzat",N7245="No lliurat"),"Reposar",IF(I7245&lt;H7245,"Reposar",IF(I7245&gt;H7245,"Revisar excedent",IF(AND(G7245="Sí",M7245&lt;&gt;"",M7245&lt;TODAY()),"EPI caducat",IF(AND(G7245="Sí",M7245&lt;&gt;"",M7245&lt;=TODAY()+90),"EPI caduca ≤90 dies",IF(OR(N7245="Deteriorat usable",N7245="Revisió necessària"),"Revisar","OK"))))))))))</f>
      </c>
      <c r="R7245" s="20"/>
    </row>
    <row r="7246" customFormat="false" ht="15" hidden="false" customHeight="false" outlineLevel="0" collapsed="false">
      <c r="A7246" s="19" t="n">
        <v>67</v>
      </c>
      <c r="B7246" s="19" t="n">
        <f aca="false">IFERROR(VLOOKUP(A7246,Personal!$A$6:$F$112,2,FALSE()),"")</f>
        <v>0</v>
      </c>
      <c r="C7246" s="19" t="str">
        <f aca="false">IFERROR(VLOOKUP(A7246,Personal!$A$6:$F$112,3,FALSE()),"")</f>
        <v>Valls</v>
      </c>
      <c r="D7246" s="19" t="s">
        <v>125</v>
      </c>
      <c r="E7246" s="19" t="s">
        <v>130</v>
      </c>
      <c r="F7246" s="19" t="s">
        <v>131</v>
      </c>
      <c r="G7246" s="19" t="s">
        <v>291</v>
      </c>
      <c r="H7246" s="19" t="n">
        <f aca="false">IF(OR(VLOOKUP(A7246,Personal!$A$6:$F$112,5,FALSE())&lt;&gt;"Sí",N7246="No aplica"),0,'Catàleg GRAE'!D51)</f>
        <v>1</v>
      </c>
      <c r="I7246" s="20"/>
      <c r="J7246" s="20"/>
      <c r="K7246" s="20"/>
      <c r="L7246" s="21"/>
      <c r="M7246" s="21"/>
      <c r="N7246" s="20"/>
      <c r="O7246" s="20"/>
      <c r="P7246" s="19" t="str">
        <f aca="false">IF(I7246="","",I7246-H7246)</f>
        <v/>
      </c>
      <c r="Q7246" s="19" t="str">
        <f aca="true">IF(B7246="","",IF(N7246="No aplica","No aplica",IF(I7246="","Pendent",IF(N7246="Per substituir","Substituir",IF(OR(N7246="No localitzat",N7246="No lliurat"),"Reposar",IF(I7246&lt;H7246,"Reposar",IF(I7246&gt;H7246,"Revisar excedent",IF(AND(G7246="Sí",M7246&lt;&gt;"",M7246&lt;TODAY()),"EPI caducat",IF(AND(G7246="Sí",M7246&lt;&gt;"",M7246&lt;=TODAY()+90),"EPI caduca ≤90 dies",IF(OR(N7246="Deteriorat usable",N7246="Revisió necessària"),"Revisar","OK"))))))))))</f>
      </c>
      <c r="R7246" s="20"/>
    </row>
    <row r="7247" customFormat="false" ht="15" hidden="false" customHeight="false" outlineLevel="0" collapsed="false">
      <c r="A7247" s="19" t="n">
        <v>67</v>
      </c>
      <c r="B7247" s="19" t="n">
        <f aca="false">IFERROR(VLOOKUP(A7247,Personal!$A$6:$F$112,2,FALSE()),"")</f>
        <v>0</v>
      </c>
      <c r="C7247" s="19" t="str">
        <f aca="false">IFERROR(VLOOKUP(A7247,Personal!$A$6:$F$112,3,FALSE()),"")</f>
        <v>Valls</v>
      </c>
      <c r="D7247" s="19" t="s">
        <v>132</v>
      </c>
      <c r="E7247" s="19" t="s">
        <v>133</v>
      </c>
      <c r="F7247" s="19" t="s">
        <v>134</v>
      </c>
      <c r="G7247" s="19" t="s">
        <v>291</v>
      </c>
      <c r="H7247" s="19" t="n">
        <f aca="false">IF(OR(VLOOKUP(A7247,Personal!$A$6:$F$112,5,FALSE())&lt;&gt;"Sí",N7247="No aplica"),0,'Catàleg GRAE'!D52)</f>
        <v>1</v>
      </c>
      <c r="I7247" s="20"/>
      <c r="J7247" s="20"/>
      <c r="K7247" s="20"/>
      <c r="L7247" s="21"/>
      <c r="M7247" s="21"/>
      <c r="N7247" s="20"/>
      <c r="O7247" s="20"/>
      <c r="P7247" s="19" t="str">
        <f aca="false">IF(I7247="","",I7247-H7247)</f>
        <v/>
      </c>
      <c r="Q7247" s="19" t="str">
        <f aca="true">IF(B7247="","",IF(N7247="No aplica","No aplica",IF(I7247="","Pendent",IF(N7247="Per substituir","Substituir",IF(OR(N7247="No localitzat",N7247="No lliurat"),"Reposar",IF(I7247&lt;H7247,"Reposar",IF(I7247&gt;H7247,"Revisar excedent",IF(AND(G7247="Sí",M7247&lt;&gt;"",M7247&lt;TODAY()),"EPI caducat",IF(AND(G7247="Sí",M7247&lt;&gt;"",M7247&lt;=TODAY()+90),"EPI caduca ≤90 dies",IF(OR(N7247="Deteriorat usable",N7247="Revisió necessària"),"Revisar","OK"))))))))))</f>
      </c>
      <c r="R7247" s="20"/>
    </row>
    <row r="7248" customFormat="false" ht="15" hidden="false" customHeight="false" outlineLevel="0" collapsed="false">
      <c r="A7248" s="19" t="n">
        <v>67</v>
      </c>
      <c r="B7248" s="19" t="n">
        <f aca="false">IFERROR(VLOOKUP(A7248,Personal!$A$6:$F$112,2,FALSE()),"")</f>
        <v>0</v>
      </c>
      <c r="C7248" s="19" t="str">
        <f aca="false">IFERROR(VLOOKUP(A7248,Personal!$A$6:$F$112,3,FALSE()),"")</f>
        <v>Valls</v>
      </c>
      <c r="D7248" s="19" t="s">
        <v>94</v>
      </c>
      <c r="E7248" s="19" t="s">
        <v>135</v>
      </c>
      <c r="F7248" s="19" t="s">
        <v>136</v>
      </c>
      <c r="G7248" s="19" t="s">
        <v>291</v>
      </c>
      <c r="H7248" s="19" t="n">
        <f aca="false">IF(OR(VLOOKUP(A7248,Personal!$A$6:$F$112,5,FALSE())&lt;&gt;"Sí",N7248="No aplica"),0,'Catàleg GRAE'!D53)</f>
        <v>1</v>
      </c>
      <c r="I7248" s="20"/>
      <c r="J7248" s="20"/>
      <c r="K7248" s="20"/>
      <c r="L7248" s="21"/>
      <c r="M7248" s="21"/>
      <c r="N7248" s="20"/>
      <c r="O7248" s="20"/>
      <c r="P7248" s="19" t="str">
        <f aca="false">IF(I7248="","",I7248-H7248)</f>
        <v/>
      </c>
      <c r="Q7248" s="19" t="str">
        <f aca="true">IF(B7248="","",IF(N7248="No aplica","No aplica",IF(I7248="","Pendent",IF(N7248="Per substituir","Substituir",IF(OR(N7248="No localitzat",N7248="No lliurat"),"Reposar",IF(I7248&lt;H7248,"Reposar",IF(I7248&gt;H7248,"Revisar excedent",IF(AND(G7248="Sí",M7248&lt;&gt;"",M7248&lt;TODAY()),"EPI caducat",IF(AND(G7248="Sí",M7248&lt;&gt;"",M7248&lt;=TODAY()+90),"EPI caduca ≤90 dies",IF(OR(N7248="Deteriorat usable",N7248="Revisió necessària"),"Revisar","OK"))))))))))</f>
      </c>
      <c r="R7248" s="20"/>
    </row>
    <row r="7249" customFormat="false" ht="15" hidden="false" customHeight="false" outlineLevel="0" collapsed="false">
      <c r="A7249" s="19" t="n">
        <v>67</v>
      </c>
      <c r="B7249" s="19" t="n">
        <f aca="false">IFERROR(VLOOKUP(A7249,Personal!$A$6:$F$112,2,FALSE()),"")</f>
        <v>0</v>
      </c>
      <c r="C7249" s="19" t="str">
        <f aca="false">IFERROR(VLOOKUP(A7249,Personal!$A$6:$F$112,3,FALSE()),"")</f>
        <v>Valls</v>
      </c>
      <c r="D7249" s="19" t="s">
        <v>137</v>
      </c>
      <c r="E7249" s="19" t="s">
        <v>138</v>
      </c>
      <c r="F7249" s="19" t="s">
        <v>139</v>
      </c>
      <c r="G7249" s="19" t="s">
        <v>291</v>
      </c>
      <c r="H7249" s="19" t="n">
        <f aca="false">IF(OR(VLOOKUP(A7249,Personal!$A$6:$F$112,5,FALSE())&lt;&gt;"Sí",N7249="No aplica"),0,'Catàleg GRAE'!D54)</f>
        <v>1</v>
      </c>
      <c r="I7249" s="20"/>
      <c r="J7249" s="20"/>
      <c r="K7249" s="20"/>
      <c r="L7249" s="21"/>
      <c r="M7249" s="21"/>
      <c r="N7249" s="20"/>
      <c r="O7249" s="20"/>
      <c r="P7249" s="19" t="str">
        <f aca="false">IF(I7249="","",I7249-H7249)</f>
        <v/>
      </c>
      <c r="Q7249" s="19" t="str">
        <f aca="true">IF(B7249="","",IF(N7249="No aplica","No aplica",IF(I7249="","Pendent",IF(N7249="Per substituir","Substituir",IF(OR(N7249="No localitzat",N7249="No lliurat"),"Reposar",IF(I7249&lt;H7249,"Reposar",IF(I7249&gt;H7249,"Revisar excedent",IF(AND(G7249="Sí",M7249&lt;&gt;"",M7249&lt;TODAY()),"EPI caducat",IF(AND(G7249="Sí",M7249&lt;&gt;"",M7249&lt;=TODAY()+90),"EPI caduca ≤90 dies",IF(OR(N7249="Deteriorat usable",N7249="Revisió necessària"),"Revisar","OK"))))))))))</f>
      </c>
      <c r="R7249" s="20"/>
    </row>
    <row r="7250" customFormat="false" ht="15" hidden="false" customHeight="false" outlineLevel="0" collapsed="false">
      <c r="A7250" s="19" t="n">
        <v>67</v>
      </c>
      <c r="B7250" s="19" t="n">
        <f aca="false">IFERROR(VLOOKUP(A7250,Personal!$A$6:$F$112,2,FALSE()),"")</f>
        <v>0</v>
      </c>
      <c r="C7250" s="19" t="str">
        <f aca="false">IFERROR(VLOOKUP(A7250,Personal!$A$6:$F$112,3,FALSE()),"")</f>
        <v>Valls</v>
      </c>
      <c r="D7250" s="19" t="s">
        <v>94</v>
      </c>
      <c r="E7250" s="19" t="s">
        <v>140</v>
      </c>
      <c r="F7250" s="19" t="s">
        <v>141</v>
      </c>
      <c r="G7250" s="19" t="s">
        <v>291</v>
      </c>
      <c r="H7250" s="19" t="n">
        <f aca="false">IF(OR(VLOOKUP(A7250,Personal!$A$6:$F$112,5,FALSE())&lt;&gt;"Sí",N7250="No aplica"),0,'Catàleg GRAE'!D55)</f>
        <v>1</v>
      </c>
      <c r="I7250" s="20"/>
      <c r="J7250" s="20"/>
      <c r="K7250" s="20"/>
      <c r="L7250" s="21"/>
      <c r="M7250" s="21"/>
      <c r="N7250" s="20"/>
      <c r="O7250" s="20"/>
      <c r="P7250" s="19" t="str">
        <f aca="false">IF(I7250="","",I7250-H7250)</f>
        <v/>
      </c>
      <c r="Q7250" s="19" t="str">
        <f aca="true">IF(B7250="","",IF(N7250="No aplica","No aplica",IF(I7250="","Pendent",IF(N7250="Per substituir","Substituir",IF(OR(N7250="No localitzat",N7250="No lliurat"),"Reposar",IF(I7250&lt;H7250,"Reposar",IF(I7250&gt;H7250,"Revisar excedent",IF(AND(G7250="Sí",M7250&lt;&gt;"",M7250&lt;TODAY()),"EPI caducat",IF(AND(G7250="Sí",M7250&lt;&gt;"",M7250&lt;=TODAY()+90),"EPI caduca ≤90 dies",IF(OR(N7250="Deteriorat usable",N7250="Revisió necessària"),"Revisar","OK"))))))))))</f>
      </c>
      <c r="R7250" s="20"/>
    </row>
    <row r="7251" customFormat="false" ht="15" hidden="false" customHeight="false" outlineLevel="0" collapsed="false">
      <c r="A7251" s="19" t="n">
        <v>67</v>
      </c>
      <c r="B7251" s="19" t="n">
        <f aca="false">IFERROR(VLOOKUP(A7251,Personal!$A$6:$F$112,2,FALSE()),"")</f>
        <v>0</v>
      </c>
      <c r="C7251" s="19" t="str">
        <f aca="false">IFERROR(VLOOKUP(A7251,Personal!$A$6:$F$112,3,FALSE()),"")</f>
        <v>Valls</v>
      </c>
      <c r="D7251" s="19" t="s">
        <v>142</v>
      </c>
      <c r="E7251" s="19" t="s">
        <v>143</v>
      </c>
      <c r="F7251" s="19" t="s">
        <v>144</v>
      </c>
      <c r="G7251" s="19" t="s">
        <v>291</v>
      </c>
      <c r="H7251" s="19" t="n">
        <f aca="false">IF(OR(VLOOKUP(A7251,Personal!$A$6:$F$112,5,FALSE())&lt;&gt;"Sí",N7251="No aplica"),0,'Catàleg GRAE'!D56)</f>
        <v>1</v>
      </c>
      <c r="I7251" s="20"/>
      <c r="J7251" s="20"/>
      <c r="K7251" s="20"/>
      <c r="L7251" s="21"/>
      <c r="M7251" s="21"/>
      <c r="N7251" s="20"/>
      <c r="O7251" s="20"/>
      <c r="P7251" s="19" t="str">
        <f aca="false">IF(I7251="","",I7251-H7251)</f>
        <v/>
      </c>
      <c r="Q7251" s="19" t="str">
        <f aca="true">IF(B7251="","",IF(N7251="No aplica","No aplica",IF(I7251="","Pendent",IF(N7251="Per substituir","Substituir",IF(OR(N7251="No localitzat",N7251="No lliurat"),"Reposar",IF(I7251&lt;H7251,"Reposar",IF(I7251&gt;H7251,"Revisar excedent",IF(AND(G7251="Sí",M7251&lt;&gt;"",M7251&lt;TODAY()),"EPI caducat",IF(AND(G7251="Sí",M7251&lt;&gt;"",M7251&lt;=TODAY()+90),"EPI caduca ≤90 dies",IF(OR(N7251="Deteriorat usable",N7251="Revisió necessària"),"Revisar","OK"))))))))))</f>
      </c>
      <c r="R7251" s="20"/>
    </row>
    <row r="7252" customFormat="false" ht="15" hidden="false" customHeight="false" outlineLevel="0" collapsed="false">
      <c r="A7252" s="19" t="n">
        <v>67</v>
      </c>
      <c r="B7252" s="19" t="n">
        <f aca="false">IFERROR(VLOOKUP(A7252,Personal!$A$6:$F$112,2,FALSE()),"")</f>
        <v>0</v>
      </c>
      <c r="C7252" s="19" t="str">
        <f aca="false">IFERROR(VLOOKUP(A7252,Personal!$A$6:$F$112,3,FALSE()),"")</f>
        <v>Valls</v>
      </c>
      <c r="D7252" s="19" t="s">
        <v>112</v>
      </c>
      <c r="E7252" s="19" t="s">
        <v>145</v>
      </c>
      <c r="F7252" s="19" t="s">
        <v>146</v>
      </c>
      <c r="G7252" s="19" t="s">
        <v>291</v>
      </c>
      <c r="H7252" s="19" t="n">
        <f aca="false">IF(OR(VLOOKUP(A7252,Personal!$A$6:$F$112,5,FALSE())&lt;&gt;"Sí",N7252="No aplica"),0,'Catàleg GRAE'!D57)</f>
        <v>1</v>
      </c>
      <c r="I7252" s="20"/>
      <c r="J7252" s="20"/>
      <c r="K7252" s="20"/>
      <c r="L7252" s="21"/>
      <c r="M7252" s="21"/>
      <c r="N7252" s="20"/>
      <c r="O7252" s="20"/>
      <c r="P7252" s="19" t="str">
        <f aca="false">IF(I7252="","",I7252-H7252)</f>
        <v/>
      </c>
      <c r="Q7252" s="19" t="str">
        <f aca="true">IF(B7252="","",IF(N7252="No aplica","No aplica",IF(I7252="","Pendent",IF(N7252="Per substituir","Substituir",IF(OR(N7252="No localitzat",N7252="No lliurat"),"Reposar",IF(I7252&lt;H7252,"Reposar",IF(I7252&gt;H7252,"Revisar excedent",IF(AND(G7252="Sí",M7252&lt;&gt;"",M7252&lt;TODAY()),"EPI caducat",IF(AND(G7252="Sí",M7252&lt;&gt;"",M7252&lt;=TODAY()+90),"EPI caduca ≤90 dies",IF(OR(N7252="Deteriorat usable",N7252="Revisió necessària"),"Revisar","OK"))))))))))</f>
      </c>
      <c r="R7252" s="20"/>
    </row>
    <row r="7253" customFormat="false" ht="15" hidden="false" customHeight="false" outlineLevel="0" collapsed="false">
      <c r="A7253" s="19" t="n">
        <v>67</v>
      </c>
      <c r="B7253" s="19" t="n">
        <f aca="false">IFERROR(VLOOKUP(A7253,Personal!$A$6:$F$112,2,FALSE()),"")</f>
        <v>0</v>
      </c>
      <c r="C7253" s="19" t="str">
        <f aca="false">IFERROR(VLOOKUP(A7253,Personal!$A$6:$F$112,3,FALSE()),"")</f>
        <v>Valls</v>
      </c>
      <c r="D7253" s="19" t="s">
        <v>137</v>
      </c>
      <c r="E7253" s="19" t="s">
        <v>147</v>
      </c>
      <c r="F7253" s="19" t="s">
        <v>148</v>
      </c>
      <c r="G7253" s="19" t="s">
        <v>291</v>
      </c>
      <c r="H7253" s="19" t="n">
        <f aca="false">IF(OR(VLOOKUP(A7253,Personal!$A$6:$F$112,5,FALSE())&lt;&gt;"Sí",N7253="No aplica"),0,'Catàleg GRAE'!D58)</f>
        <v>1</v>
      </c>
      <c r="I7253" s="20"/>
      <c r="J7253" s="20"/>
      <c r="K7253" s="20"/>
      <c r="L7253" s="21"/>
      <c r="M7253" s="21"/>
      <c r="N7253" s="20"/>
      <c r="O7253" s="20"/>
      <c r="P7253" s="19" t="str">
        <f aca="false">IF(I7253="","",I7253-H7253)</f>
        <v/>
      </c>
      <c r="Q7253" s="19" t="str">
        <f aca="true">IF(B7253="","",IF(N7253="No aplica","No aplica",IF(I7253="","Pendent",IF(N7253="Per substituir","Substituir",IF(OR(N7253="No localitzat",N7253="No lliurat"),"Reposar",IF(I7253&lt;H7253,"Reposar",IF(I7253&gt;H7253,"Revisar excedent",IF(AND(G7253="Sí",M7253&lt;&gt;"",M7253&lt;TODAY()),"EPI caducat",IF(AND(G7253="Sí",M7253&lt;&gt;"",M7253&lt;=TODAY()+90),"EPI caduca ≤90 dies",IF(OR(N7253="Deteriorat usable",N7253="Revisió necessària"),"Revisar","OK"))))))))))</f>
      </c>
      <c r="R7253" s="20"/>
    </row>
    <row r="7254" customFormat="false" ht="15" hidden="false" customHeight="false" outlineLevel="0" collapsed="false">
      <c r="A7254" s="19" t="n">
        <v>67</v>
      </c>
      <c r="B7254" s="19" t="n">
        <f aca="false">IFERROR(VLOOKUP(A7254,Personal!$A$6:$F$112,2,FALSE()),"")</f>
        <v>0</v>
      </c>
      <c r="C7254" s="19" t="str">
        <f aca="false">IFERROR(VLOOKUP(A7254,Personal!$A$6:$F$112,3,FALSE()),"")</f>
        <v>Valls</v>
      </c>
      <c r="D7254" s="19" t="s">
        <v>125</v>
      </c>
      <c r="E7254" s="19" t="s">
        <v>149</v>
      </c>
      <c r="F7254" s="19" t="s">
        <v>150</v>
      </c>
      <c r="G7254" s="19" t="s">
        <v>291</v>
      </c>
      <c r="H7254" s="19" t="n">
        <f aca="false">IF(OR(VLOOKUP(A7254,Personal!$A$6:$F$112,5,FALSE())&lt;&gt;"Sí",N7254="No aplica"),0,'Catàleg GRAE'!D59)</f>
        <v>1</v>
      </c>
      <c r="I7254" s="20"/>
      <c r="J7254" s="20"/>
      <c r="K7254" s="20"/>
      <c r="L7254" s="21"/>
      <c r="M7254" s="21"/>
      <c r="N7254" s="20"/>
      <c r="O7254" s="20"/>
      <c r="P7254" s="19" t="str">
        <f aca="false">IF(I7254="","",I7254-H7254)</f>
        <v/>
      </c>
      <c r="Q7254" s="19" t="str">
        <f aca="true">IF(B7254="","",IF(N7254="No aplica","No aplica",IF(I7254="","Pendent",IF(N7254="Per substituir","Substituir",IF(OR(N7254="No localitzat",N7254="No lliurat"),"Reposar",IF(I7254&lt;H7254,"Reposar",IF(I7254&gt;H7254,"Revisar excedent",IF(AND(G7254="Sí",M7254&lt;&gt;"",M7254&lt;TODAY()),"EPI caducat",IF(AND(G7254="Sí",M7254&lt;&gt;"",M7254&lt;=TODAY()+90),"EPI caduca ≤90 dies",IF(OR(N7254="Deteriorat usable",N7254="Revisió necessària"),"Revisar","OK"))))))))))</f>
      </c>
      <c r="R7254" s="20"/>
    </row>
    <row r="7255" customFormat="false" ht="15" hidden="false" customHeight="false" outlineLevel="0" collapsed="false">
      <c r="A7255" s="19" t="n">
        <v>67</v>
      </c>
      <c r="B7255" s="19" t="n">
        <f aca="false">IFERROR(VLOOKUP(A7255,Personal!$A$6:$F$112,2,FALSE()),"")</f>
        <v>0</v>
      </c>
      <c r="C7255" s="19" t="str">
        <f aca="false">IFERROR(VLOOKUP(A7255,Personal!$A$6:$F$112,3,FALSE()),"")</f>
        <v>Valls</v>
      </c>
      <c r="D7255" s="19" t="s">
        <v>125</v>
      </c>
      <c r="E7255" s="19" t="s">
        <v>151</v>
      </c>
      <c r="F7255" s="19" t="s">
        <v>152</v>
      </c>
      <c r="G7255" s="19" t="s">
        <v>291</v>
      </c>
      <c r="H7255" s="19" t="n">
        <f aca="false">IF(OR(VLOOKUP(A7255,Personal!$A$6:$F$112,5,FALSE())&lt;&gt;"Sí",N7255="No aplica"),0,'Catàleg GRAE'!D60)</f>
        <v>1</v>
      </c>
      <c r="I7255" s="20"/>
      <c r="J7255" s="20"/>
      <c r="K7255" s="20"/>
      <c r="L7255" s="21"/>
      <c r="M7255" s="21"/>
      <c r="N7255" s="20"/>
      <c r="O7255" s="20"/>
      <c r="P7255" s="19" t="str">
        <f aca="false">IF(I7255="","",I7255-H7255)</f>
        <v/>
      </c>
      <c r="Q7255" s="19" t="str">
        <f aca="true">IF(B7255="","",IF(N7255="No aplica","No aplica",IF(I7255="","Pendent",IF(N7255="Per substituir","Substituir",IF(OR(N7255="No localitzat",N7255="No lliurat"),"Reposar",IF(I7255&lt;H7255,"Reposar",IF(I7255&gt;H7255,"Revisar excedent",IF(AND(G7255="Sí",M7255&lt;&gt;"",M7255&lt;TODAY()),"EPI caducat",IF(AND(G7255="Sí",M7255&lt;&gt;"",M7255&lt;=TODAY()+90),"EPI caduca ≤90 dies",IF(OR(N7255="Deteriorat usable",N7255="Revisió necessària"),"Revisar","OK"))))))))))</f>
      </c>
      <c r="R7255" s="20"/>
    </row>
    <row r="7256" customFormat="false" ht="15" hidden="false" customHeight="false" outlineLevel="0" collapsed="false">
      <c r="A7256" s="19" t="n">
        <v>67</v>
      </c>
      <c r="B7256" s="19" t="n">
        <f aca="false">IFERROR(VLOOKUP(A7256,Personal!$A$6:$F$112,2,FALSE()),"")</f>
        <v>0</v>
      </c>
      <c r="C7256" s="19" t="str">
        <f aca="false">IFERROR(VLOOKUP(A7256,Personal!$A$6:$F$112,3,FALSE()),"")</f>
        <v>Valls</v>
      </c>
      <c r="D7256" s="19" t="s">
        <v>153</v>
      </c>
      <c r="E7256" s="19" t="s">
        <v>154</v>
      </c>
      <c r="F7256" s="19" t="s">
        <v>155</v>
      </c>
      <c r="G7256" s="19" t="s">
        <v>291</v>
      </c>
      <c r="H7256" s="19" t="n">
        <f aca="false">IF(OR(VLOOKUP(A7256,Personal!$A$6:$F$112,5,FALSE())&lt;&gt;"Sí",N7256="No aplica"),0,'Catàleg GRAE'!D61)</f>
        <v>1</v>
      </c>
      <c r="I7256" s="20"/>
      <c r="J7256" s="20"/>
      <c r="K7256" s="20"/>
      <c r="L7256" s="21"/>
      <c r="M7256" s="21"/>
      <c r="N7256" s="20"/>
      <c r="O7256" s="20"/>
      <c r="P7256" s="19" t="str">
        <f aca="false">IF(I7256="","",I7256-H7256)</f>
        <v/>
      </c>
      <c r="Q7256" s="19" t="str">
        <f aca="true">IF(B7256="","",IF(N7256="No aplica","No aplica",IF(I7256="","Pendent",IF(N7256="Per substituir","Substituir",IF(OR(N7256="No localitzat",N7256="No lliurat"),"Reposar",IF(I7256&lt;H7256,"Reposar",IF(I7256&gt;H7256,"Revisar excedent",IF(AND(G7256="Sí",M7256&lt;&gt;"",M7256&lt;TODAY()),"EPI caducat",IF(AND(G7256="Sí",M7256&lt;&gt;"",M7256&lt;=TODAY()+90),"EPI caduca ≤90 dies",IF(OR(N7256="Deteriorat usable",N7256="Revisió necessària"),"Revisar","OK"))))))))))</f>
      </c>
      <c r="R7256" s="20"/>
    </row>
    <row r="7257" customFormat="false" ht="15" hidden="false" customHeight="false" outlineLevel="0" collapsed="false">
      <c r="A7257" s="19" t="n">
        <v>67</v>
      </c>
      <c r="B7257" s="19" t="n">
        <f aca="false">IFERROR(VLOOKUP(A7257,Personal!$A$6:$F$112,2,FALSE()),"")</f>
        <v>0</v>
      </c>
      <c r="C7257" s="19" t="str">
        <f aca="false">IFERROR(VLOOKUP(A7257,Personal!$A$6:$F$112,3,FALSE()),"")</f>
        <v>Valls</v>
      </c>
      <c r="D7257" s="19" t="s">
        <v>37</v>
      </c>
      <c r="E7257" s="19" t="s">
        <v>156</v>
      </c>
      <c r="F7257" s="19" t="s">
        <v>157</v>
      </c>
      <c r="G7257" s="19" t="s">
        <v>291</v>
      </c>
      <c r="H7257" s="19" t="n">
        <f aca="false">IF(OR(VLOOKUP(A7257,Personal!$A$6:$F$112,5,FALSE())&lt;&gt;"Sí",N7257="No aplica"),0,'Catàleg GRAE'!D62)</f>
        <v>1</v>
      </c>
      <c r="I7257" s="20"/>
      <c r="J7257" s="20"/>
      <c r="K7257" s="20"/>
      <c r="L7257" s="21"/>
      <c r="M7257" s="21"/>
      <c r="N7257" s="20"/>
      <c r="O7257" s="20"/>
      <c r="P7257" s="19" t="str">
        <f aca="false">IF(I7257="","",I7257-H7257)</f>
        <v/>
      </c>
      <c r="Q7257" s="19" t="str">
        <f aca="true">IF(B7257="","",IF(N7257="No aplica","No aplica",IF(I7257="","Pendent",IF(N7257="Per substituir","Substituir",IF(OR(N7257="No localitzat",N7257="No lliurat"),"Reposar",IF(I7257&lt;H7257,"Reposar",IF(I7257&gt;H7257,"Revisar excedent",IF(AND(G7257="Sí",M7257&lt;&gt;"",M7257&lt;TODAY()),"EPI caducat",IF(AND(G7257="Sí",M7257&lt;&gt;"",M7257&lt;=TODAY()+90),"EPI caduca ≤90 dies",IF(OR(N7257="Deteriorat usable",N7257="Revisió necessària"),"Revisar","OK"))))))))))</f>
      </c>
      <c r="R7257" s="20"/>
    </row>
    <row r="7258" customFormat="false" ht="15" hidden="false" customHeight="false" outlineLevel="0" collapsed="false">
      <c r="A7258" s="19" t="n">
        <v>67</v>
      </c>
      <c r="B7258" s="19" t="n">
        <f aca="false">IFERROR(VLOOKUP(A7258,Personal!$A$6:$F$112,2,FALSE()),"")</f>
        <v>0</v>
      </c>
      <c r="C7258" s="19" t="str">
        <f aca="false">IFERROR(VLOOKUP(A7258,Personal!$A$6:$F$112,3,FALSE()),"")</f>
        <v>Valls</v>
      </c>
      <c r="D7258" s="19" t="s">
        <v>37</v>
      </c>
      <c r="E7258" s="19" t="s">
        <v>158</v>
      </c>
      <c r="F7258" s="19" t="s">
        <v>159</v>
      </c>
      <c r="G7258" s="19" t="s">
        <v>291</v>
      </c>
      <c r="H7258" s="19" t="n">
        <f aca="false">IF(OR(VLOOKUP(A7258,Personal!$A$6:$F$112,5,FALSE())&lt;&gt;"Sí",N7258="No aplica"),0,'Catàleg GRAE'!D63)</f>
        <v>1</v>
      </c>
      <c r="I7258" s="20"/>
      <c r="J7258" s="20"/>
      <c r="K7258" s="20"/>
      <c r="L7258" s="21"/>
      <c r="M7258" s="21"/>
      <c r="N7258" s="20"/>
      <c r="O7258" s="20"/>
      <c r="P7258" s="19" t="str">
        <f aca="false">IF(I7258="","",I7258-H7258)</f>
        <v/>
      </c>
      <c r="Q7258" s="19" t="str">
        <f aca="true">IF(B7258="","",IF(N7258="No aplica","No aplica",IF(I7258="","Pendent",IF(N7258="Per substituir","Substituir",IF(OR(N7258="No localitzat",N7258="No lliurat"),"Reposar",IF(I7258&lt;H7258,"Reposar",IF(I7258&gt;H7258,"Revisar excedent",IF(AND(G7258="Sí",M7258&lt;&gt;"",M7258&lt;TODAY()),"EPI caducat",IF(AND(G7258="Sí",M7258&lt;&gt;"",M7258&lt;=TODAY()+90),"EPI caduca ≤90 dies",IF(OR(N7258="Deteriorat usable",N7258="Revisió necessària"),"Revisar","OK"))))))))))</f>
      </c>
      <c r="R7258" s="20"/>
    </row>
    <row r="7259" customFormat="false" ht="15" hidden="false" customHeight="false" outlineLevel="0" collapsed="false">
      <c r="A7259" s="19" t="n">
        <v>67</v>
      </c>
      <c r="B7259" s="19" t="n">
        <f aca="false">IFERROR(VLOOKUP(A7259,Personal!$A$6:$F$112,2,FALSE()),"")</f>
        <v>0</v>
      </c>
      <c r="C7259" s="19" t="str">
        <f aca="false">IFERROR(VLOOKUP(A7259,Personal!$A$6:$F$112,3,FALSE()),"")</f>
        <v>Valls</v>
      </c>
      <c r="D7259" s="19" t="s">
        <v>160</v>
      </c>
      <c r="E7259" s="19" t="s">
        <v>161</v>
      </c>
      <c r="F7259" s="19" t="s">
        <v>162</v>
      </c>
      <c r="G7259" s="19" t="s">
        <v>291</v>
      </c>
      <c r="H7259" s="19" t="n">
        <f aca="false">IF(OR(VLOOKUP(A7259,Personal!$A$6:$F$112,5,FALSE())&lt;&gt;"Sí",N7259="No aplica"),0,'Catàleg GRAE'!D64)</f>
        <v>1</v>
      </c>
      <c r="I7259" s="20"/>
      <c r="J7259" s="20"/>
      <c r="K7259" s="20"/>
      <c r="L7259" s="21"/>
      <c r="M7259" s="21"/>
      <c r="N7259" s="20"/>
      <c r="O7259" s="20"/>
      <c r="P7259" s="19" t="str">
        <f aca="false">IF(I7259="","",I7259-H7259)</f>
        <v/>
      </c>
      <c r="Q7259" s="19" t="str">
        <f aca="true">IF(B7259="","",IF(N7259="No aplica","No aplica",IF(I7259="","Pendent",IF(N7259="Per substituir","Substituir",IF(OR(N7259="No localitzat",N7259="No lliurat"),"Reposar",IF(I7259&lt;H7259,"Reposar",IF(I7259&gt;H7259,"Revisar excedent",IF(AND(G7259="Sí",M7259&lt;&gt;"",M7259&lt;TODAY()),"EPI caducat",IF(AND(G7259="Sí",M7259&lt;&gt;"",M7259&lt;=TODAY()+90),"EPI caduca ≤90 dies",IF(OR(N7259="Deteriorat usable",N7259="Revisió necessària"),"Revisar","OK"))))))))))</f>
      </c>
      <c r="R7259" s="20"/>
    </row>
    <row r="7260" customFormat="false" ht="15" hidden="false" customHeight="false" outlineLevel="0" collapsed="false">
      <c r="A7260" s="19" t="n">
        <v>67</v>
      </c>
      <c r="B7260" s="19" t="n">
        <f aca="false">IFERROR(VLOOKUP(A7260,Personal!$A$6:$F$112,2,FALSE()),"")</f>
        <v>0</v>
      </c>
      <c r="C7260" s="19" t="str">
        <f aca="false">IFERROR(VLOOKUP(A7260,Personal!$A$6:$F$112,3,FALSE()),"")</f>
        <v>Valls</v>
      </c>
      <c r="D7260" s="19" t="s">
        <v>137</v>
      </c>
      <c r="E7260" s="19" t="s">
        <v>163</v>
      </c>
      <c r="F7260" s="19" t="s">
        <v>164</v>
      </c>
      <c r="G7260" s="19" t="s">
        <v>272</v>
      </c>
      <c r="H7260" s="19" t="n">
        <f aca="false">IF(OR(VLOOKUP(A7260,Personal!$A$6:$F$112,5,FALSE())&lt;&gt;"Sí",N7260="No aplica"),0,'Catàleg GRAE'!D65)</f>
        <v>1</v>
      </c>
      <c r="I7260" s="20"/>
      <c r="J7260" s="20"/>
      <c r="K7260" s="20"/>
      <c r="L7260" s="21"/>
      <c r="M7260" s="21"/>
      <c r="N7260" s="20"/>
      <c r="O7260" s="20"/>
      <c r="P7260" s="19" t="str">
        <f aca="false">IF(I7260="","",I7260-H7260)</f>
        <v/>
      </c>
      <c r="Q7260" s="19" t="str">
        <f aca="true">IF(B7260="","",IF(N7260="No aplica","No aplica",IF(I7260="","Pendent",IF(N7260="Per substituir","Substituir",IF(OR(N7260="No localitzat",N7260="No lliurat"),"Reposar",IF(I7260&lt;H7260,"Reposar",IF(I7260&gt;H7260,"Revisar excedent",IF(AND(G7260="Sí",M7260&lt;&gt;"",M7260&lt;TODAY()),"EPI caducat",IF(AND(G7260="Sí",M7260&lt;&gt;"",M7260&lt;=TODAY()+90),"EPI caduca ≤90 dies",IF(OR(N7260="Deteriorat usable",N7260="Revisió necessària"),"Revisar","OK"))))))))))</f>
      </c>
      <c r="R7260" s="20"/>
    </row>
    <row r="7261" customFormat="false" ht="15" hidden="false" customHeight="false" outlineLevel="0" collapsed="false">
      <c r="A7261" s="19" t="n">
        <v>67</v>
      </c>
      <c r="B7261" s="19" t="n">
        <f aca="false">IFERROR(VLOOKUP(A7261,Personal!$A$6:$F$112,2,FALSE()),"")</f>
        <v>0</v>
      </c>
      <c r="C7261" s="19" t="str">
        <f aca="false">IFERROR(VLOOKUP(A7261,Personal!$A$6:$F$112,3,FALSE()),"")</f>
        <v>Valls</v>
      </c>
      <c r="D7261" s="19" t="s">
        <v>132</v>
      </c>
      <c r="E7261" s="19" t="s">
        <v>165</v>
      </c>
      <c r="F7261" s="19" t="s">
        <v>166</v>
      </c>
      <c r="G7261" s="19" t="s">
        <v>272</v>
      </c>
      <c r="H7261" s="19" t="n">
        <f aca="false">IF(OR(VLOOKUP(A7261,Personal!$A$6:$F$112,5,FALSE())&lt;&gt;"Sí",N7261="No aplica"),0,'Catàleg GRAE'!D66)</f>
        <v>1</v>
      </c>
      <c r="I7261" s="20"/>
      <c r="J7261" s="20"/>
      <c r="K7261" s="20"/>
      <c r="L7261" s="21"/>
      <c r="M7261" s="21"/>
      <c r="N7261" s="20"/>
      <c r="O7261" s="20"/>
      <c r="P7261" s="19" t="str">
        <f aca="false">IF(I7261="","",I7261-H7261)</f>
        <v/>
      </c>
      <c r="Q7261" s="19" t="str">
        <f aca="true">IF(B7261="","",IF(N7261="No aplica","No aplica",IF(I7261="","Pendent",IF(N7261="Per substituir","Substituir",IF(OR(N7261="No localitzat",N7261="No lliurat"),"Reposar",IF(I7261&lt;H7261,"Reposar",IF(I7261&gt;H7261,"Revisar excedent",IF(AND(G7261="Sí",M7261&lt;&gt;"",M7261&lt;TODAY()),"EPI caducat",IF(AND(G7261="Sí",M7261&lt;&gt;"",M7261&lt;=TODAY()+90),"EPI caduca ≤90 dies",IF(OR(N7261="Deteriorat usable",N7261="Revisió necessària"),"Revisar","OK"))))))))))</f>
      </c>
      <c r="R7261" s="20"/>
    </row>
    <row r="7262" customFormat="false" ht="15" hidden="false" customHeight="false" outlineLevel="0" collapsed="false">
      <c r="A7262" s="19" t="n">
        <v>67</v>
      </c>
      <c r="B7262" s="19" t="n">
        <f aca="false">IFERROR(VLOOKUP(A7262,Personal!$A$6:$F$112,2,FALSE()),"")</f>
        <v>0</v>
      </c>
      <c r="C7262" s="19" t="str">
        <f aca="false">IFERROR(VLOOKUP(A7262,Personal!$A$6:$F$112,3,FALSE()),"")</f>
        <v>Valls</v>
      </c>
      <c r="D7262" s="19" t="s">
        <v>71</v>
      </c>
      <c r="E7262" s="19" t="s">
        <v>167</v>
      </c>
      <c r="F7262" s="19" t="s">
        <v>168</v>
      </c>
      <c r="G7262" s="19" t="s">
        <v>291</v>
      </c>
      <c r="H7262" s="19" t="n">
        <f aca="false">IF(OR(VLOOKUP(A7262,Personal!$A$6:$F$112,5,FALSE())&lt;&gt;"Sí",N7262="No aplica"),0,'Catàleg GRAE'!D67)</f>
        <v>1</v>
      </c>
      <c r="I7262" s="20"/>
      <c r="J7262" s="20"/>
      <c r="K7262" s="20"/>
      <c r="L7262" s="21"/>
      <c r="M7262" s="21"/>
      <c r="N7262" s="20"/>
      <c r="O7262" s="20"/>
      <c r="P7262" s="19" t="str">
        <f aca="false">IF(I7262="","",I7262-H7262)</f>
        <v/>
      </c>
      <c r="Q7262" s="19" t="str">
        <f aca="true">IF(B7262="","",IF(N7262="No aplica","No aplica",IF(I7262="","Pendent",IF(N7262="Per substituir","Substituir",IF(OR(N7262="No localitzat",N7262="No lliurat"),"Reposar",IF(I7262&lt;H7262,"Reposar",IF(I7262&gt;H7262,"Revisar excedent",IF(AND(G7262="Sí",M7262&lt;&gt;"",M7262&lt;TODAY()),"EPI caducat",IF(AND(G7262="Sí",M7262&lt;&gt;"",M7262&lt;=TODAY()+90),"EPI caduca ≤90 dies",IF(OR(N7262="Deteriorat usable",N7262="Revisió necessària"),"Revisar","OK"))))))))))</f>
      </c>
      <c r="R7262" s="20"/>
    </row>
    <row r="7263" customFormat="false" ht="15" hidden="false" customHeight="false" outlineLevel="0" collapsed="false">
      <c r="A7263" s="19" t="n">
        <v>67</v>
      </c>
      <c r="B7263" s="19" t="n">
        <f aca="false">IFERROR(VLOOKUP(A7263,Personal!$A$6:$F$112,2,FALSE()),"")</f>
        <v>0</v>
      </c>
      <c r="C7263" s="19" t="str">
        <f aca="false">IFERROR(VLOOKUP(A7263,Personal!$A$6:$F$112,3,FALSE()),"")</f>
        <v>Valls</v>
      </c>
      <c r="D7263" s="19" t="s">
        <v>132</v>
      </c>
      <c r="E7263" s="19" t="s">
        <v>169</v>
      </c>
      <c r="F7263" s="19" t="s">
        <v>170</v>
      </c>
      <c r="G7263" s="19" t="s">
        <v>272</v>
      </c>
      <c r="H7263" s="19" t="n">
        <f aca="false">IF(OR(VLOOKUP(A7263,Personal!$A$6:$F$112,5,FALSE())&lt;&gt;"Sí",N7263="No aplica"),0,'Catàleg GRAE'!D68)</f>
        <v>1</v>
      </c>
      <c r="I7263" s="20"/>
      <c r="J7263" s="20"/>
      <c r="K7263" s="20"/>
      <c r="L7263" s="21"/>
      <c r="M7263" s="21"/>
      <c r="N7263" s="20"/>
      <c r="O7263" s="20"/>
      <c r="P7263" s="19" t="str">
        <f aca="false">IF(I7263="","",I7263-H7263)</f>
        <v/>
      </c>
      <c r="Q7263" s="19" t="str">
        <f aca="true">IF(B7263="","",IF(N7263="No aplica","No aplica",IF(I7263="","Pendent",IF(N7263="Per substituir","Substituir",IF(OR(N7263="No localitzat",N7263="No lliurat"),"Reposar",IF(I7263&lt;H7263,"Reposar",IF(I7263&gt;H7263,"Revisar excedent",IF(AND(G7263="Sí",M7263&lt;&gt;"",M7263&lt;TODAY()),"EPI caducat",IF(AND(G7263="Sí",M7263&lt;&gt;"",M7263&lt;=TODAY()+90),"EPI caduca ≤90 dies",IF(OR(N7263="Deteriorat usable",N7263="Revisió necessària"),"Revisar","OK"))))))))))</f>
      </c>
      <c r="R7263" s="20"/>
    </row>
    <row r="7264" customFormat="false" ht="15" hidden="false" customHeight="false" outlineLevel="0" collapsed="false">
      <c r="A7264" s="19" t="n">
        <v>67</v>
      </c>
      <c r="B7264" s="19" t="n">
        <f aca="false">IFERROR(VLOOKUP(A7264,Personal!$A$6:$F$112,2,FALSE()),"")</f>
        <v>0</v>
      </c>
      <c r="C7264" s="19" t="str">
        <f aca="false">IFERROR(VLOOKUP(A7264,Personal!$A$6:$F$112,3,FALSE()),"")</f>
        <v>Valls</v>
      </c>
      <c r="D7264" s="19" t="s">
        <v>142</v>
      </c>
      <c r="E7264" s="19" t="s">
        <v>171</v>
      </c>
      <c r="F7264" s="19" t="s">
        <v>172</v>
      </c>
      <c r="G7264" s="19" t="s">
        <v>272</v>
      </c>
      <c r="H7264" s="19" t="n">
        <f aca="false">IF(OR(VLOOKUP(A7264,Personal!$A$6:$F$112,5,FALSE())&lt;&gt;"Sí",N7264="No aplica"),0,'Catàleg GRAE'!D69)</f>
        <v>1</v>
      </c>
      <c r="I7264" s="20"/>
      <c r="J7264" s="20"/>
      <c r="K7264" s="20"/>
      <c r="L7264" s="21"/>
      <c r="M7264" s="21"/>
      <c r="N7264" s="20"/>
      <c r="O7264" s="20"/>
      <c r="P7264" s="19" t="str">
        <f aca="false">IF(I7264="","",I7264-H7264)</f>
        <v/>
      </c>
      <c r="Q7264" s="19" t="str">
        <f aca="true">IF(B7264="","",IF(N7264="No aplica","No aplica",IF(I7264="","Pendent",IF(N7264="Per substituir","Substituir",IF(OR(N7264="No localitzat",N7264="No lliurat"),"Reposar",IF(I7264&lt;H7264,"Reposar",IF(I7264&gt;H7264,"Revisar excedent",IF(AND(G7264="Sí",M7264&lt;&gt;"",M7264&lt;TODAY()),"EPI caducat",IF(AND(G7264="Sí",M7264&lt;&gt;"",M7264&lt;=TODAY()+90),"EPI caduca ≤90 dies",IF(OR(N7264="Deteriorat usable",N7264="Revisió necessària"),"Revisar","OK"))))))))))</f>
      </c>
      <c r="R7264" s="20"/>
    </row>
    <row r="7265" customFormat="false" ht="15" hidden="false" customHeight="false" outlineLevel="0" collapsed="false">
      <c r="A7265" s="19" t="n">
        <v>67</v>
      </c>
      <c r="B7265" s="19" t="n">
        <f aca="false">IFERROR(VLOOKUP(A7265,Personal!$A$6:$F$112,2,FALSE()),"")</f>
        <v>0</v>
      </c>
      <c r="C7265" s="19" t="str">
        <f aca="false">IFERROR(VLOOKUP(A7265,Personal!$A$6:$F$112,3,FALSE()),"")</f>
        <v>Valls</v>
      </c>
      <c r="D7265" s="19" t="s">
        <v>132</v>
      </c>
      <c r="E7265" s="19" t="s">
        <v>173</v>
      </c>
      <c r="F7265" s="19" t="s">
        <v>174</v>
      </c>
      <c r="G7265" s="19" t="s">
        <v>272</v>
      </c>
      <c r="H7265" s="19" t="n">
        <f aca="false">IF(OR(VLOOKUP(A7265,Personal!$A$6:$F$112,5,FALSE())&lt;&gt;"Sí",N7265="No aplica"),0,'Catàleg GRAE'!D70)</f>
        <v>1</v>
      </c>
      <c r="I7265" s="20"/>
      <c r="J7265" s="20"/>
      <c r="K7265" s="20"/>
      <c r="L7265" s="21"/>
      <c r="M7265" s="21"/>
      <c r="N7265" s="20"/>
      <c r="O7265" s="20"/>
      <c r="P7265" s="19" t="str">
        <f aca="false">IF(I7265="","",I7265-H7265)</f>
        <v/>
      </c>
      <c r="Q7265" s="19" t="str">
        <f aca="true">IF(B7265="","",IF(N7265="No aplica","No aplica",IF(I7265="","Pendent",IF(N7265="Per substituir","Substituir",IF(OR(N7265="No localitzat",N7265="No lliurat"),"Reposar",IF(I7265&lt;H7265,"Reposar",IF(I7265&gt;H7265,"Revisar excedent",IF(AND(G7265="Sí",M7265&lt;&gt;"",M7265&lt;TODAY()),"EPI caducat",IF(AND(G7265="Sí",M7265&lt;&gt;"",M7265&lt;=TODAY()+90),"EPI caduca ≤90 dies",IF(OR(N7265="Deteriorat usable",N7265="Revisió necessària"),"Revisar","OK"))))))))))</f>
      </c>
      <c r="R7265" s="20"/>
    </row>
    <row r="7266" customFormat="false" ht="15" hidden="false" customHeight="false" outlineLevel="0" collapsed="false">
      <c r="A7266" s="19" t="n">
        <v>67</v>
      </c>
      <c r="B7266" s="19" t="n">
        <f aca="false">IFERROR(VLOOKUP(A7266,Personal!$A$6:$F$112,2,FALSE()),"")</f>
        <v>0</v>
      </c>
      <c r="C7266" s="19" t="str">
        <f aca="false">IFERROR(VLOOKUP(A7266,Personal!$A$6:$F$112,3,FALSE()),"")</f>
        <v>Valls</v>
      </c>
      <c r="D7266" s="19" t="s">
        <v>132</v>
      </c>
      <c r="E7266" s="19" t="s">
        <v>175</v>
      </c>
      <c r="F7266" s="19" t="s">
        <v>176</v>
      </c>
      <c r="G7266" s="19" t="s">
        <v>272</v>
      </c>
      <c r="H7266" s="19" t="n">
        <f aca="false">IF(OR(VLOOKUP(A7266,Personal!$A$6:$F$112,5,FALSE())&lt;&gt;"Sí",N7266="No aplica"),0,'Catàleg GRAE'!D71)</f>
        <v>1</v>
      </c>
      <c r="I7266" s="20"/>
      <c r="J7266" s="20"/>
      <c r="K7266" s="20"/>
      <c r="L7266" s="21"/>
      <c r="M7266" s="21"/>
      <c r="N7266" s="20"/>
      <c r="O7266" s="20"/>
      <c r="P7266" s="19" t="str">
        <f aca="false">IF(I7266="","",I7266-H7266)</f>
        <v/>
      </c>
      <c r="Q7266" s="19" t="str">
        <f aca="true">IF(B7266="","",IF(N7266="No aplica","No aplica",IF(I7266="","Pendent",IF(N7266="Per substituir","Substituir",IF(OR(N7266="No localitzat",N7266="No lliurat"),"Reposar",IF(I7266&lt;H7266,"Reposar",IF(I7266&gt;H7266,"Revisar excedent",IF(AND(G7266="Sí",M7266&lt;&gt;"",M7266&lt;TODAY()),"EPI caducat",IF(AND(G7266="Sí",M7266&lt;&gt;"",M7266&lt;=TODAY()+90),"EPI caduca ≤90 dies",IF(OR(N7266="Deteriorat usable",N7266="Revisió necessària"),"Revisar","OK"))))))))))</f>
      </c>
      <c r="R7266" s="20"/>
    </row>
    <row r="7267" customFormat="false" ht="15" hidden="false" customHeight="false" outlineLevel="0" collapsed="false">
      <c r="A7267" s="19" t="n">
        <v>67</v>
      </c>
      <c r="B7267" s="19" t="n">
        <f aca="false">IFERROR(VLOOKUP(A7267,Personal!$A$6:$F$112,2,FALSE()),"")</f>
        <v>0</v>
      </c>
      <c r="C7267" s="19" t="str">
        <f aca="false">IFERROR(VLOOKUP(A7267,Personal!$A$6:$F$112,3,FALSE()),"")</f>
        <v>Valls</v>
      </c>
      <c r="D7267" s="19" t="s">
        <v>177</v>
      </c>
      <c r="E7267" s="19" t="s">
        <v>178</v>
      </c>
      <c r="F7267" s="19" t="s">
        <v>179</v>
      </c>
      <c r="G7267" s="19" t="s">
        <v>272</v>
      </c>
      <c r="H7267" s="19" t="n">
        <f aca="false">IF(OR(VLOOKUP(A7267,Personal!$A$6:$F$112,5,FALSE())&lt;&gt;"Sí",N7267="No aplica"),0,'Catàleg GRAE'!D72)</f>
        <v>1</v>
      </c>
      <c r="I7267" s="20"/>
      <c r="J7267" s="20"/>
      <c r="K7267" s="20"/>
      <c r="L7267" s="21"/>
      <c r="M7267" s="21"/>
      <c r="N7267" s="20"/>
      <c r="O7267" s="20"/>
      <c r="P7267" s="19" t="str">
        <f aca="false">IF(I7267="","",I7267-H7267)</f>
        <v/>
      </c>
      <c r="Q7267" s="19" t="str">
        <f aca="true">IF(B7267="","",IF(N7267="No aplica","No aplica",IF(I7267="","Pendent",IF(N7267="Per substituir","Substituir",IF(OR(N7267="No localitzat",N7267="No lliurat"),"Reposar",IF(I7267&lt;H7267,"Reposar",IF(I7267&gt;H7267,"Revisar excedent",IF(AND(G7267="Sí",M7267&lt;&gt;"",M7267&lt;TODAY()),"EPI caducat",IF(AND(G7267="Sí",M7267&lt;&gt;"",M7267&lt;=TODAY()+90),"EPI caduca ≤90 dies",IF(OR(N7267="Deteriorat usable",N7267="Revisió necessària"),"Revisar","OK"))))))))))</f>
      </c>
      <c r="R7267" s="20"/>
    </row>
    <row r="7268" customFormat="false" ht="15" hidden="false" customHeight="false" outlineLevel="0" collapsed="false">
      <c r="A7268" s="19" t="n">
        <v>67</v>
      </c>
      <c r="B7268" s="19" t="n">
        <f aca="false">IFERROR(VLOOKUP(A7268,Personal!$A$6:$F$112,2,FALSE()),"")</f>
        <v>0</v>
      </c>
      <c r="C7268" s="19" t="str">
        <f aca="false">IFERROR(VLOOKUP(A7268,Personal!$A$6:$F$112,3,FALSE()),"")</f>
        <v>Valls</v>
      </c>
      <c r="D7268" s="19" t="s">
        <v>177</v>
      </c>
      <c r="E7268" s="19" t="s">
        <v>180</v>
      </c>
      <c r="F7268" s="19" t="s">
        <v>181</v>
      </c>
      <c r="G7268" s="19" t="s">
        <v>272</v>
      </c>
      <c r="H7268" s="19" t="n">
        <f aca="false">IF(OR(VLOOKUP(A7268,Personal!$A$6:$F$112,5,FALSE())&lt;&gt;"Sí",N7268="No aplica"),0,'Catàleg GRAE'!D73)</f>
        <v>1</v>
      </c>
      <c r="I7268" s="20"/>
      <c r="J7268" s="20"/>
      <c r="K7268" s="20"/>
      <c r="L7268" s="21"/>
      <c r="M7268" s="21"/>
      <c r="N7268" s="20"/>
      <c r="O7268" s="20"/>
      <c r="P7268" s="19" t="str">
        <f aca="false">IF(I7268="","",I7268-H7268)</f>
        <v/>
      </c>
      <c r="Q7268" s="19" t="str">
        <f aca="true">IF(B7268="","",IF(N7268="No aplica","No aplica",IF(I7268="","Pendent",IF(N7268="Per substituir","Substituir",IF(OR(N7268="No localitzat",N7268="No lliurat"),"Reposar",IF(I7268&lt;H7268,"Reposar",IF(I7268&gt;H7268,"Revisar excedent",IF(AND(G7268="Sí",M7268&lt;&gt;"",M7268&lt;TODAY()),"EPI caducat",IF(AND(G7268="Sí",M7268&lt;&gt;"",M7268&lt;=TODAY()+90),"EPI caduca ≤90 dies",IF(OR(N7268="Deteriorat usable",N7268="Revisió necessària"),"Revisar","OK"))))))))))</f>
      </c>
      <c r="R7268" s="20"/>
    </row>
    <row r="7269" customFormat="false" ht="15" hidden="false" customHeight="false" outlineLevel="0" collapsed="false">
      <c r="A7269" s="19" t="n">
        <v>67</v>
      </c>
      <c r="B7269" s="19" t="n">
        <f aca="false">IFERROR(VLOOKUP(A7269,Personal!$A$6:$F$112,2,FALSE()),"")</f>
        <v>0</v>
      </c>
      <c r="C7269" s="19" t="str">
        <f aca="false">IFERROR(VLOOKUP(A7269,Personal!$A$6:$F$112,3,FALSE()),"")</f>
        <v>Valls</v>
      </c>
      <c r="D7269" s="19" t="s">
        <v>132</v>
      </c>
      <c r="E7269" s="19" t="s">
        <v>182</v>
      </c>
      <c r="F7269" s="19" t="s">
        <v>183</v>
      </c>
      <c r="G7269" s="19" t="s">
        <v>272</v>
      </c>
      <c r="H7269" s="19" t="n">
        <f aca="false">IF(OR(VLOOKUP(A7269,Personal!$A$6:$F$112,5,FALSE())&lt;&gt;"Sí",N7269="No aplica"),0,'Catàleg GRAE'!D74)</f>
        <v>1</v>
      </c>
      <c r="I7269" s="20"/>
      <c r="J7269" s="20"/>
      <c r="K7269" s="20"/>
      <c r="L7269" s="21"/>
      <c r="M7269" s="21"/>
      <c r="N7269" s="20"/>
      <c r="O7269" s="20"/>
      <c r="P7269" s="19" t="str">
        <f aca="false">IF(I7269="","",I7269-H7269)</f>
        <v/>
      </c>
      <c r="Q7269" s="19" t="str">
        <f aca="true">IF(B7269="","",IF(N7269="No aplica","No aplica",IF(I7269="","Pendent",IF(N7269="Per substituir","Substituir",IF(OR(N7269="No localitzat",N7269="No lliurat"),"Reposar",IF(I7269&lt;H7269,"Reposar",IF(I7269&gt;H7269,"Revisar excedent",IF(AND(G7269="Sí",M7269&lt;&gt;"",M7269&lt;TODAY()),"EPI caducat",IF(AND(G7269="Sí",M7269&lt;&gt;"",M7269&lt;=TODAY()+90),"EPI caduca ≤90 dies",IF(OR(N7269="Deteriorat usable",N7269="Revisió necessària"),"Revisar","OK"))))))))))</f>
      </c>
      <c r="R7269" s="20"/>
    </row>
    <row r="7270" customFormat="false" ht="15" hidden="false" customHeight="false" outlineLevel="0" collapsed="false">
      <c r="A7270" s="19" t="n">
        <v>67</v>
      </c>
      <c r="B7270" s="19" t="n">
        <f aca="false">IFERROR(VLOOKUP(A7270,Personal!$A$6:$F$112,2,FALSE()),"")</f>
        <v>0</v>
      </c>
      <c r="C7270" s="19" t="str">
        <f aca="false">IFERROR(VLOOKUP(A7270,Personal!$A$6:$F$112,3,FALSE()),"")</f>
        <v>Valls</v>
      </c>
      <c r="D7270" s="19" t="s">
        <v>177</v>
      </c>
      <c r="E7270" s="19" t="s">
        <v>184</v>
      </c>
      <c r="F7270" s="19" t="s">
        <v>185</v>
      </c>
      <c r="G7270" s="19" t="s">
        <v>272</v>
      </c>
      <c r="H7270" s="19" t="n">
        <f aca="false">IF(OR(VLOOKUP(A7270,Personal!$A$6:$F$112,5,FALSE())&lt;&gt;"Sí",N7270="No aplica"),0,'Catàleg GRAE'!D75)</f>
        <v>1</v>
      </c>
      <c r="I7270" s="20"/>
      <c r="J7270" s="20"/>
      <c r="K7270" s="20"/>
      <c r="L7270" s="21"/>
      <c r="M7270" s="21"/>
      <c r="N7270" s="20"/>
      <c r="O7270" s="20"/>
      <c r="P7270" s="19" t="str">
        <f aca="false">IF(I7270="","",I7270-H7270)</f>
        <v/>
      </c>
      <c r="Q7270" s="19" t="str">
        <f aca="true">IF(B7270="","",IF(N7270="No aplica","No aplica",IF(I7270="","Pendent",IF(N7270="Per substituir","Substituir",IF(OR(N7270="No localitzat",N7270="No lliurat"),"Reposar",IF(I7270&lt;H7270,"Reposar",IF(I7270&gt;H7270,"Revisar excedent",IF(AND(G7270="Sí",M7270&lt;&gt;"",M7270&lt;TODAY()),"EPI caducat",IF(AND(G7270="Sí",M7270&lt;&gt;"",M7270&lt;=TODAY()+90),"EPI caduca ≤90 dies",IF(OR(N7270="Deteriorat usable",N7270="Revisió necessària"),"Revisar","OK"))))))))))</f>
      </c>
      <c r="R7270" s="20"/>
    </row>
    <row r="7271" customFormat="false" ht="15" hidden="false" customHeight="false" outlineLevel="0" collapsed="false">
      <c r="A7271" s="19" t="n">
        <v>67</v>
      </c>
      <c r="B7271" s="19" t="n">
        <f aca="false">IFERROR(VLOOKUP(A7271,Personal!$A$6:$F$112,2,FALSE()),"")</f>
        <v>0</v>
      </c>
      <c r="C7271" s="19" t="str">
        <f aca="false">IFERROR(VLOOKUP(A7271,Personal!$A$6:$F$112,3,FALSE()),"")</f>
        <v>Valls</v>
      </c>
      <c r="D7271" s="19" t="s">
        <v>142</v>
      </c>
      <c r="E7271" s="19" t="s">
        <v>186</v>
      </c>
      <c r="F7271" s="19" t="s">
        <v>187</v>
      </c>
      <c r="G7271" s="19" t="s">
        <v>272</v>
      </c>
      <c r="H7271" s="19" t="n">
        <f aca="false">IF(OR(VLOOKUP(A7271,Personal!$A$6:$F$112,5,FALSE())&lt;&gt;"Sí",N7271="No aplica"),0,'Catàleg GRAE'!D76)</f>
        <v>1</v>
      </c>
      <c r="I7271" s="20"/>
      <c r="J7271" s="20"/>
      <c r="K7271" s="20"/>
      <c r="L7271" s="21"/>
      <c r="M7271" s="21"/>
      <c r="N7271" s="20"/>
      <c r="O7271" s="20"/>
      <c r="P7271" s="19" t="str">
        <f aca="false">IF(I7271="","",I7271-H7271)</f>
        <v/>
      </c>
      <c r="Q7271" s="19" t="str">
        <f aca="true">IF(B7271="","",IF(N7271="No aplica","No aplica",IF(I7271="","Pendent",IF(N7271="Per substituir","Substituir",IF(OR(N7271="No localitzat",N7271="No lliurat"),"Reposar",IF(I7271&lt;H7271,"Reposar",IF(I7271&gt;H7271,"Revisar excedent",IF(AND(G7271="Sí",M7271&lt;&gt;"",M7271&lt;TODAY()),"EPI caducat",IF(AND(G7271="Sí",M7271&lt;&gt;"",M7271&lt;=TODAY()+90),"EPI caduca ≤90 dies",IF(OR(N7271="Deteriorat usable",N7271="Revisió necessària"),"Revisar","OK"))))))))))</f>
      </c>
      <c r="R7271" s="20"/>
    </row>
    <row r="7272" customFormat="false" ht="15" hidden="false" customHeight="false" outlineLevel="0" collapsed="false">
      <c r="A7272" s="19" t="n">
        <v>67</v>
      </c>
      <c r="B7272" s="19" t="n">
        <f aca="false">IFERROR(VLOOKUP(A7272,Personal!$A$6:$F$112,2,FALSE()),"")</f>
        <v>0</v>
      </c>
      <c r="C7272" s="19" t="str">
        <f aca="false">IFERROR(VLOOKUP(A7272,Personal!$A$6:$F$112,3,FALSE()),"")</f>
        <v>Valls</v>
      </c>
      <c r="D7272" s="19" t="s">
        <v>177</v>
      </c>
      <c r="E7272" s="19" t="s">
        <v>188</v>
      </c>
      <c r="F7272" s="19" t="s">
        <v>189</v>
      </c>
      <c r="G7272" s="19" t="s">
        <v>272</v>
      </c>
      <c r="H7272" s="19" t="n">
        <f aca="false">IF(OR(VLOOKUP(A7272,Personal!$A$6:$F$112,5,FALSE())&lt;&gt;"Sí",N7272="No aplica"),0,'Catàleg GRAE'!D77)</f>
        <v>1</v>
      </c>
      <c r="I7272" s="20"/>
      <c r="J7272" s="20"/>
      <c r="K7272" s="20"/>
      <c r="L7272" s="21"/>
      <c r="M7272" s="21"/>
      <c r="N7272" s="20"/>
      <c r="O7272" s="20"/>
      <c r="P7272" s="19" t="str">
        <f aca="false">IF(I7272="","",I7272-H7272)</f>
        <v/>
      </c>
      <c r="Q7272" s="19" t="str">
        <f aca="true">IF(B7272="","",IF(N7272="No aplica","No aplica",IF(I7272="","Pendent",IF(N7272="Per substituir","Substituir",IF(OR(N7272="No localitzat",N7272="No lliurat"),"Reposar",IF(I7272&lt;H7272,"Reposar",IF(I7272&gt;H7272,"Revisar excedent",IF(AND(G7272="Sí",M7272&lt;&gt;"",M7272&lt;TODAY()),"EPI caducat",IF(AND(G7272="Sí",M7272&lt;&gt;"",M7272&lt;=TODAY()+90),"EPI caduca ≤90 dies",IF(OR(N7272="Deteriorat usable",N7272="Revisió necessària"),"Revisar","OK"))))))))))</f>
      </c>
      <c r="R7272" s="20"/>
    </row>
    <row r="7273" customFormat="false" ht="15" hidden="false" customHeight="false" outlineLevel="0" collapsed="false">
      <c r="A7273" s="19" t="n">
        <v>67</v>
      </c>
      <c r="B7273" s="19" t="n">
        <f aca="false">IFERROR(VLOOKUP(A7273,Personal!$A$6:$F$112,2,FALSE()),"")</f>
        <v>0</v>
      </c>
      <c r="C7273" s="19" t="str">
        <f aca="false">IFERROR(VLOOKUP(A7273,Personal!$A$6:$F$112,3,FALSE()),"")</f>
        <v>Valls</v>
      </c>
      <c r="D7273" s="19" t="s">
        <v>132</v>
      </c>
      <c r="E7273" s="19" t="s">
        <v>190</v>
      </c>
      <c r="F7273" s="19" t="s">
        <v>191</v>
      </c>
      <c r="G7273" s="19" t="s">
        <v>272</v>
      </c>
      <c r="H7273" s="19" t="n">
        <f aca="false">IF(OR(VLOOKUP(A7273,Personal!$A$6:$F$112,5,FALSE())&lt;&gt;"Sí",N7273="No aplica"),0,'Catàleg GRAE'!D78)</f>
        <v>1</v>
      </c>
      <c r="I7273" s="20"/>
      <c r="J7273" s="20"/>
      <c r="K7273" s="20"/>
      <c r="L7273" s="21"/>
      <c r="M7273" s="21"/>
      <c r="N7273" s="20"/>
      <c r="O7273" s="20"/>
      <c r="P7273" s="19" t="str">
        <f aca="false">IF(I7273="","",I7273-H7273)</f>
        <v/>
      </c>
      <c r="Q7273" s="19" t="str">
        <f aca="true">IF(B7273="","",IF(N7273="No aplica","No aplica",IF(I7273="","Pendent",IF(N7273="Per substituir","Substituir",IF(OR(N7273="No localitzat",N7273="No lliurat"),"Reposar",IF(I7273&lt;H7273,"Reposar",IF(I7273&gt;H7273,"Revisar excedent",IF(AND(G7273="Sí",M7273&lt;&gt;"",M7273&lt;TODAY()),"EPI caducat",IF(AND(G7273="Sí",M7273&lt;&gt;"",M7273&lt;=TODAY()+90),"EPI caduca ≤90 dies",IF(OR(N7273="Deteriorat usable",N7273="Revisió necessària"),"Revisar","OK"))))))))))</f>
      </c>
      <c r="R7273" s="20"/>
    </row>
    <row r="7274" customFormat="false" ht="15" hidden="false" customHeight="false" outlineLevel="0" collapsed="false">
      <c r="A7274" s="19" t="n">
        <v>67</v>
      </c>
      <c r="B7274" s="19" t="n">
        <f aca="false">IFERROR(VLOOKUP(A7274,Personal!$A$6:$F$112,2,FALSE()),"")</f>
        <v>0</v>
      </c>
      <c r="C7274" s="19" t="str">
        <f aca="false">IFERROR(VLOOKUP(A7274,Personal!$A$6:$F$112,3,FALSE()),"")</f>
        <v>Valls</v>
      </c>
      <c r="D7274" s="19" t="s">
        <v>177</v>
      </c>
      <c r="E7274" s="19" t="s">
        <v>192</v>
      </c>
      <c r="F7274" s="19" t="s">
        <v>193</v>
      </c>
      <c r="G7274" s="19" t="s">
        <v>272</v>
      </c>
      <c r="H7274" s="19" t="n">
        <f aca="false">IF(OR(VLOOKUP(A7274,Personal!$A$6:$F$112,5,FALSE())&lt;&gt;"Sí",N7274="No aplica"),0,'Catàleg GRAE'!D79)</f>
        <v>8</v>
      </c>
      <c r="I7274" s="20"/>
      <c r="J7274" s="20"/>
      <c r="K7274" s="20"/>
      <c r="L7274" s="21"/>
      <c r="M7274" s="21"/>
      <c r="N7274" s="20"/>
      <c r="O7274" s="20"/>
      <c r="P7274" s="19" t="str">
        <f aca="false">IF(I7274="","",I7274-H7274)</f>
        <v/>
      </c>
      <c r="Q7274" s="19" t="str">
        <f aca="true">IF(B7274="","",IF(N7274="No aplica","No aplica",IF(I7274="","Pendent",IF(N7274="Per substituir","Substituir",IF(OR(N7274="No localitzat",N7274="No lliurat"),"Reposar",IF(I7274&lt;H7274,"Reposar",IF(I7274&gt;H7274,"Revisar excedent",IF(AND(G7274="Sí",M7274&lt;&gt;"",M7274&lt;TODAY()),"EPI caducat",IF(AND(G7274="Sí",M7274&lt;&gt;"",M7274&lt;=TODAY()+90),"EPI caduca ≤90 dies",IF(OR(N7274="Deteriorat usable",N7274="Revisió necessària"),"Revisar","OK"))))))))))</f>
      </c>
      <c r="R7274" s="20"/>
    </row>
    <row r="7275" customFormat="false" ht="15" hidden="false" customHeight="false" outlineLevel="0" collapsed="false">
      <c r="A7275" s="19" t="n">
        <v>67</v>
      </c>
      <c r="B7275" s="19" t="n">
        <f aca="false">IFERROR(VLOOKUP(A7275,Personal!$A$6:$F$112,2,FALSE()),"")</f>
        <v>0</v>
      </c>
      <c r="C7275" s="19" t="str">
        <f aca="false">IFERROR(VLOOKUP(A7275,Personal!$A$6:$F$112,3,FALSE()),"")</f>
        <v>Valls</v>
      </c>
      <c r="D7275" s="19" t="s">
        <v>177</v>
      </c>
      <c r="E7275" s="19" t="s">
        <v>194</v>
      </c>
      <c r="F7275" s="19" t="s">
        <v>195</v>
      </c>
      <c r="G7275" s="19" t="s">
        <v>272</v>
      </c>
      <c r="H7275" s="19" t="n">
        <f aca="false">IF(OR(VLOOKUP(A7275,Personal!$A$6:$F$112,5,FALSE())&lt;&gt;"Sí",N7275="No aplica"),0,'Catàleg GRAE'!D80)</f>
        <v>2</v>
      </c>
      <c r="I7275" s="20"/>
      <c r="J7275" s="20"/>
      <c r="K7275" s="20"/>
      <c r="L7275" s="21"/>
      <c r="M7275" s="21"/>
      <c r="N7275" s="20"/>
      <c r="O7275" s="20"/>
      <c r="P7275" s="19" t="str">
        <f aca="false">IF(I7275="","",I7275-H7275)</f>
        <v/>
      </c>
      <c r="Q7275" s="19" t="str">
        <f aca="true">IF(B7275="","",IF(N7275="No aplica","No aplica",IF(I7275="","Pendent",IF(N7275="Per substituir","Substituir",IF(OR(N7275="No localitzat",N7275="No lliurat"),"Reposar",IF(I7275&lt;H7275,"Reposar",IF(I7275&gt;H7275,"Revisar excedent",IF(AND(G7275="Sí",M7275&lt;&gt;"",M7275&lt;TODAY()),"EPI caducat",IF(AND(G7275="Sí",M7275&lt;&gt;"",M7275&lt;=TODAY()+90),"EPI caduca ≤90 dies",IF(OR(N7275="Deteriorat usable",N7275="Revisió necessària"),"Revisar","OK"))))))))))</f>
      </c>
      <c r="R7275" s="20"/>
    </row>
    <row r="7276" customFormat="false" ht="15" hidden="false" customHeight="false" outlineLevel="0" collapsed="false">
      <c r="A7276" s="19" t="n">
        <v>67</v>
      </c>
      <c r="B7276" s="19" t="n">
        <f aca="false">IFERROR(VLOOKUP(A7276,Personal!$A$6:$F$112,2,FALSE()),"")</f>
        <v>0</v>
      </c>
      <c r="C7276" s="19" t="str">
        <f aca="false">IFERROR(VLOOKUP(A7276,Personal!$A$6:$F$112,3,FALSE()),"")</f>
        <v>Valls</v>
      </c>
      <c r="D7276" s="19" t="s">
        <v>177</v>
      </c>
      <c r="E7276" s="19" t="s">
        <v>196</v>
      </c>
      <c r="F7276" s="19" t="s">
        <v>197</v>
      </c>
      <c r="G7276" s="19" t="s">
        <v>272</v>
      </c>
      <c r="H7276" s="19" t="n">
        <f aca="false">IF(OR(VLOOKUP(A7276,Personal!$A$6:$F$112,5,FALSE())&lt;&gt;"Sí",N7276="No aplica"),0,'Catàleg GRAE'!D81)</f>
        <v>1</v>
      </c>
      <c r="I7276" s="20"/>
      <c r="J7276" s="20"/>
      <c r="K7276" s="20"/>
      <c r="L7276" s="21"/>
      <c r="M7276" s="21"/>
      <c r="N7276" s="20"/>
      <c r="O7276" s="20"/>
      <c r="P7276" s="19" t="str">
        <f aca="false">IF(I7276="","",I7276-H7276)</f>
        <v/>
      </c>
      <c r="Q7276" s="19" t="str">
        <f aca="true">IF(B7276="","",IF(N7276="No aplica","No aplica",IF(I7276="","Pendent",IF(N7276="Per substituir","Substituir",IF(OR(N7276="No localitzat",N7276="No lliurat"),"Reposar",IF(I7276&lt;H7276,"Reposar",IF(I7276&gt;H7276,"Revisar excedent",IF(AND(G7276="Sí",M7276&lt;&gt;"",M7276&lt;TODAY()),"EPI caducat",IF(AND(G7276="Sí",M7276&lt;&gt;"",M7276&lt;=TODAY()+90),"EPI caduca ≤90 dies",IF(OR(N7276="Deteriorat usable",N7276="Revisió necessària"),"Revisar","OK"))))))))))</f>
      </c>
      <c r="R7276" s="20"/>
    </row>
    <row r="7277" customFormat="false" ht="15" hidden="false" customHeight="false" outlineLevel="0" collapsed="false">
      <c r="A7277" s="19" t="n">
        <v>67</v>
      </c>
      <c r="B7277" s="19" t="n">
        <f aca="false">IFERROR(VLOOKUP(A7277,Personal!$A$6:$F$112,2,FALSE()),"")</f>
        <v>0</v>
      </c>
      <c r="C7277" s="19" t="str">
        <f aca="false">IFERROR(VLOOKUP(A7277,Personal!$A$6:$F$112,3,FALSE()),"")</f>
        <v>Valls</v>
      </c>
      <c r="D7277" s="19" t="s">
        <v>177</v>
      </c>
      <c r="E7277" s="19" t="s">
        <v>198</v>
      </c>
      <c r="F7277" s="19" t="s">
        <v>199</v>
      </c>
      <c r="G7277" s="19" t="s">
        <v>272</v>
      </c>
      <c r="H7277" s="19" t="n">
        <f aca="false">IF(OR(VLOOKUP(A7277,Personal!$A$6:$F$112,5,FALSE())&lt;&gt;"Sí",N7277="No aplica"),0,'Catàleg GRAE'!D82)</f>
        <v>1</v>
      </c>
      <c r="I7277" s="20"/>
      <c r="J7277" s="20"/>
      <c r="K7277" s="20"/>
      <c r="L7277" s="21"/>
      <c r="M7277" s="21"/>
      <c r="N7277" s="20"/>
      <c r="O7277" s="20"/>
      <c r="P7277" s="19" t="str">
        <f aca="false">IF(I7277="","",I7277-H7277)</f>
        <v/>
      </c>
      <c r="Q7277" s="19" t="str">
        <f aca="true">IF(B7277="","",IF(N7277="No aplica","No aplica",IF(I7277="","Pendent",IF(N7277="Per substituir","Substituir",IF(OR(N7277="No localitzat",N7277="No lliurat"),"Reposar",IF(I7277&lt;H7277,"Reposar",IF(I7277&gt;H7277,"Revisar excedent",IF(AND(G7277="Sí",M7277&lt;&gt;"",M7277&lt;TODAY()),"EPI caducat",IF(AND(G7277="Sí",M7277&lt;&gt;"",M7277&lt;=TODAY()+90),"EPI caduca ≤90 dies",IF(OR(N7277="Deteriorat usable",N7277="Revisió necessària"),"Revisar","OK"))))))))))</f>
      </c>
      <c r="R7277" s="20"/>
    </row>
    <row r="7278" customFormat="false" ht="15" hidden="false" customHeight="false" outlineLevel="0" collapsed="false">
      <c r="A7278" s="19" t="n">
        <v>67</v>
      </c>
      <c r="B7278" s="19" t="n">
        <f aca="false">IFERROR(VLOOKUP(A7278,Personal!$A$6:$F$112,2,FALSE()),"")</f>
        <v>0</v>
      </c>
      <c r="C7278" s="19" t="str">
        <f aca="false">IFERROR(VLOOKUP(A7278,Personal!$A$6:$F$112,3,FALSE()),"")</f>
        <v>Valls</v>
      </c>
      <c r="D7278" s="19" t="s">
        <v>177</v>
      </c>
      <c r="E7278" s="19" t="s">
        <v>200</v>
      </c>
      <c r="F7278" s="19" t="s">
        <v>201</v>
      </c>
      <c r="G7278" s="19" t="s">
        <v>272</v>
      </c>
      <c r="H7278" s="19" t="n">
        <f aca="false">IF(OR(VLOOKUP(A7278,Personal!$A$6:$F$112,5,FALSE())&lt;&gt;"Sí",N7278="No aplica"),0,'Catàleg GRAE'!D83)</f>
        <v>1</v>
      </c>
      <c r="I7278" s="20"/>
      <c r="J7278" s="20"/>
      <c r="K7278" s="20"/>
      <c r="L7278" s="21"/>
      <c r="M7278" s="21"/>
      <c r="N7278" s="20"/>
      <c r="O7278" s="20"/>
      <c r="P7278" s="19" t="str">
        <f aca="false">IF(I7278="","",I7278-H7278)</f>
        <v/>
      </c>
      <c r="Q7278" s="19" t="str">
        <f aca="true">IF(B7278="","",IF(N7278="No aplica","No aplica",IF(I7278="","Pendent",IF(N7278="Per substituir","Substituir",IF(OR(N7278="No localitzat",N7278="No lliurat"),"Reposar",IF(I7278&lt;H7278,"Reposar",IF(I7278&gt;H7278,"Revisar excedent",IF(AND(G7278="Sí",M7278&lt;&gt;"",M7278&lt;TODAY()),"EPI caducat",IF(AND(G7278="Sí",M7278&lt;&gt;"",M7278&lt;=TODAY()+90),"EPI caduca ≤90 dies",IF(OR(N7278="Deteriorat usable",N7278="Revisió necessària"),"Revisar","OK"))))))))))</f>
      </c>
      <c r="R7278" s="20"/>
    </row>
    <row r="7279" customFormat="false" ht="15" hidden="false" customHeight="false" outlineLevel="0" collapsed="false">
      <c r="A7279" s="19" t="n">
        <v>67</v>
      </c>
      <c r="B7279" s="19" t="n">
        <f aca="false">IFERROR(VLOOKUP(A7279,Personal!$A$6:$F$112,2,FALSE()),"")</f>
        <v>0</v>
      </c>
      <c r="C7279" s="19" t="str">
        <f aca="false">IFERROR(VLOOKUP(A7279,Personal!$A$6:$F$112,3,FALSE()),"")</f>
        <v>Valls</v>
      </c>
      <c r="D7279" s="19" t="s">
        <v>94</v>
      </c>
      <c r="E7279" s="19" t="s">
        <v>202</v>
      </c>
      <c r="F7279" s="19" t="s">
        <v>203</v>
      </c>
      <c r="G7279" s="19" t="s">
        <v>291</v>
      </c>
      <c r="H7279" s="19" t="n">
        <f aca="false">IF(OR(VLOOKUP(A7279,Personal!$A$6:$F$112,5,FALSE())&lt;&gt;"Sí",N7279="No aplica"),0,'Catàleg GRAE'!D84)</f>
        <v>1</v>
      </c>
      <c r="I7279" s="20"/>
      <c r="J7279" s="20"/>
      <c r="K7279" s="20"/>
      <c r="L7279" s="21"/>
      <c r="M7279" s="21"/>
      <c r="N7279" s="20"/>
      <c r="O7279" s="20"/>
      <c r="P7279" s="19" t="str">
        <f aca="false">IF(I7279="","",I7279-H7279)</f>
        <v/>
      </c>
      <c r="Q7279" s="19" t="str">
        <f aca="true">IF(B7279="","",IF(N7279="No aplica","No aplica",IF(I7279="","Pendent",IF(N7279="Per substituir","Substituir",IF(OR(N7279="No localitzat",N7279="No lliurat"),"Reposar",IF(I7279&lt;H7279,"Reposar",IF(I7279&gt;H7279,"Revisar excedent",IF(AND(G7279="Sí",M7279&lt;&gt;"",M7279&lt;TODAY()),"EPI caducat",IF(AND(G7279="Sí",M7279&lt;&gt;"",M7279&lt;=TODAY()+90),"EPI caduca ≤90 dies",IF(OR(N7279="Deteriorat usable",N7279="Revisió necessària"),"Revisar","OK"))))))))))</f>
      </c>
      <c r="R7279" s="20"/>
    </row>
    <row r="7280" customFormat="false" ht="15" hidden="false" customHeight="false" outlineLevel="0" collapsed="false">
      <c r="A7280" s="19" t="n">
        <v>67</v>
      </c>
      <c r="B7280" s="19" t="n">
        <f aca="false">IFERROR(VLOOKUP(A7280,Personal!$A$6:$F$112,2,FALSE()),"")</f>
        <v>0</v>
      </c>
      <c r="C7280" s="19" t="str">
        <f aca="false">IFERROR(VLOOKUP(A7280,Personal!$A$6:$F$112,3,FALSE()),"")</f>
        <v>Valls</v>
      </c>
      <c r="D7280" s="19" t="s">
        <v>125</v>
      </c>
      <c r="E7280" s="19" t="s">
        <v>204</v>
      </c>
      <c r="F7280" s="19" t="s">
        <v>205</v>
      </c>
      <c r="G7280" s="19" t="s">
        <v>291</v>
      </c>
      <c r="H7280" s="19" t="n">
        <f aca="false">IF(OR(VLOOKUP(A7280,Personal!$A$6:$F$112,5,FALSE())&lt;&gt;"Sí",N7280="No aplica"),0,'Catàleg GRAE'!D85)</f>
        <v>1</v>
      </c>
      <c r="I7280" s="20"/>
      <c r="J7280" s="20"/>
      <c r="K7280" s="20"/>
      <c r="L7280" s="21"/>
      <c r="M7280" s="21"/>
      <c r="N7280" s="20"/>
      <c r="O7280" s="20"/>
      <c r="P7280" s="19" t="str">
        <f aca="false">IF(I7280="","",I7280-H7280)</f>
        <v/>
      </c>
      <c r="Q7280" s="19" t="str">
        <f aca="true">IF(B7280="","",IF(N7280="No aplica","No aplica",IF(I7280="","Pendent",IF(N7280="Per substituir","Substituir",IF(OR(N7280="No localitzat",N7280="No lliurat"),"Reposar",IF(I7280&lt;H7280,"Reposar",IF(I7280&gt;H7280,"Revisar excedent",IF(AND(G7280="Sí",M7280&lt;&gt;"",M7280&lt;TODAY()),"EPI caducat",IF(AND(G7280="Sí",M7280&lt;&gt;"",M7280&lt;=TODAY()+90),"EPI caduca ≤90 dies",IF(OR(N7280="Deteriorat usable",N7280="Revisió necessària"),"Revisar","OK"))))))))))</f>
      </c>
      <c r="R7280" s="20"/>
    </row>
    <row r="7281" customFormat="false" ht="15" hidden="false" customHeight="false" outlineLevel="0" collapsed="false">
      <c r="A7281" s="19" t="n">
        <v>67</v>
      </c>
      <c r="B7281" s="19" t="n">
        <f aca="false">IFERROR(VLOOKUP(A7281,Personal!$A$6:$F$112,2,FALSE()),"")</f>
        <v>0</v>
      </c>
      <c r="C7281" s="19" t="str">
        <f aca="false">IFERROR(VLOOKUP(A7281,Personal!$A$6:$F$112,3,FALSE()),"")</f>
        <v>Valls</v>
      </c>
      <c r="D7281" s="19" t="s">
        <v>153</v>
      </c>
      <c r="E7281" s="19" t="s">
        <v>206</v>
      </c>
      <c r="F7281" s="19" t="s">
        <v>207</v>
      </c>
      <c r="G7281" s="19" t="s">
        <v>272</v>
      </c>
      <c r="H7281" s="19" t="n">
        <f aca="false">IF(OR(VLOOKUP(A7281,Personal!$A$6:$F$112,5,FALSE())&lt;&gt;"Sí",N7281="No aplica"),0,'Catàleg GRAE'!D86)</f>
        <v>1</v>
      </c>
      <c r="I7281" s="20"/>
      <c r="J7281" s="20"/>
      <c r="K7281" s="20"/>
      <c r="L7281" s="21"/>
      <c r="M7281" s="21"/>
      <c r="N7281" s="20"/>
      <c r="O7281" s="20"/>
      <c r="P7281" s="19" t="str">
        <f aca="false">IF(I7281="","",I7281-H7281)</f>
        <v/>
      </c>
      <c r="Q7281" s="19" t="str">
        <f aca="true">IF(B7281="","",IF(N7281="No aplica","No aplica",IF(I7281="","Pendent",IF(N7281="Per substituir","Substituir",IF(OR(N7281="No localitzat",N7281="No lliurat"),"Reposar",IF(I7281&lt;H7281,"Reposar",IF(I7281&gt;H7281,"Revisar excedent",IF(AND(G7281="Sí",M7281&lt;&gt;"",M7281&lt;TODAY()),"EPI caducat",IF(AND(G7281="Sí",M7281&lt;&gt;"",M7281&lt;=TODAY()+90),"EPI caduca ≤90 dies",IF(OR(N7281="Deteriorat usable",N7281="Revisió necessària"),"Revisar","OK"))))))))))</f>
      </c>
      <c r="R7281" s="20"/>
    </row>
    <row r="7282" customFormat="false" ht="15" hidden="false" customHeight="false" outlineLevel="0" collapsed="false">
      <c r="A7282" s="19" t="n">
        <v>67</v>
      </c>
      <c r="B7282" s="19" t="n">
        <f aca="false">IFERROR(VLOOKUP(A7282,Personal!$A$6:$F$112,2,FALSE()),"")</f>
        <v>0</v>
      </c>
      <c r="C7282" s="19" t="str">
        <f aca="false">IFERROR(VLOOKUP(A7282,Personal!$A$6:$F$112,3,FALSE()),"")</f>
        <v>Valls</v>
      </c>
      <c r="D7282" s="19" t="s">
        <v>177</v>
      </c>
      <c r="E7282" s="19" t="s">
        <v>208</v>
      </c>
      <c r="F7282" s="19" t="s">
        <v>209</v>
      </c>
      <c r="G7282" s="19" t="s">
        <v>272</v>
      </c>
      <c r="H7282" s="19" t="n">
        <f aca="false">IF(OR(VLOOKUP(A7282,Personal!$A$6:$F$112,5,FALSE())&lt;&gt;"Sí",N7282="No aplica"),0,'Catàleg GRAE'!D87)</f>
        <v>1</v>
      </c>
      <c r="I7282" s="20"/>
      <c r="J7282" s="20"/>
      <c r="K7282" s="20"/>
      <c r="L7282" s="21"/>
      <c r="M7282" s="21"/>
      <c r="N7282" s="20"/>
      <c r="O7282" s="20"/>
      <c r="P7282" s="19" t="str">
        <f aca="false">IF(I7282="","",I7282-H7282)</f>
        <v/>
      </c>
      <c r="Q7282" s="19" t="str">
        <f aca="true">IF(B7282="","",IF(N7282="No aplica","No aplica",IF(I7282="","Pendent",IF(N7282="Per substituir","Substituir",IF(OR(N7282="No localitzat",N7282="No lliurat"),"Reposar",IF(I7282&lt;H7282,"Reposar",IF(I7282&gt;H7282,"Revisar excedent",IF(AND(G7282="Sí",M7282&lt;&gt;"",M7282&lt;TODAY()),"EPI caducat",IF(AND(G7282="Sí",M7282&lt;&gt;"",M7282&lt;=TODAY()+90),"EPI caduca ≤90 dies",IF(OR(N7282="Deteriorat usable",N7282="Revisió necessària"),"Revisar","OK"))))))))))</f>
      </c>
      <c r="R7282" s="20"/>
    </row>
    <row r="7283" customFormat="false" ht="15" hidden="false" customHeight="false" outlineLevel="0" collapsed="false">
      <c r="A7283" s="19" t="n">
        <v>67</v>
      </c>
      <c r="B7283" s="19" t="n">
        <f aca="false">IFERROR(VLOOKUP(A7283,Personal!$A$6:$F$112,2,FALSE()),"")</f>
        <v>0</v>
      </c>
      <c r="C7283" s="19" t="str">
        <f aca="false">IFERROR(VLOOKUP(A7283,Personal!$A$6:$F$112,3,FALSE()),"")</f>
        <v>Valls</v>
      </c>
      <c r="D7283" s="19" t="s">
        <v>177</v>
      </c>
      <c r="E7283" s="19" t="s">
        <v>210</v>
      </c>
      <c r="F7283" s="19" t="s">
        <v>211</v>
      </c>
      <c r="G7283" s="19" t="s">
        <v>272</v>
      </c>
      <c r="H7283" s="19" t="n">
        <f aca="false">IF(OR(VLOOKUP(A7283,Personal!$A$6:$F$112,5,FALSE())&lt;&gt;"Sí",N7283="No aplica"),0,'Catàleg GRAE'!D88)</f>
        <v>1</v>
      </c>
      <c r="I7283" s="20"/>
      <c r="J7283" s="20"/>
      <c r="K7283" s="20"/>
      <c r="L7283" s="21"/>
      <c r="M7283" s="21"/>
      <c r="N7283" s="20"/>
      <c r="O7283" s="20"/>
      <c r="P7283" s="19" t="str">
        <f aca="false">IF(I7283="","",I7283-H7283)</f>
        <v/>
      </c>
      <c r="Q7283" s="19" t="str">
        <f aca="true">IF(B7283="","",IF(N7283="No aplica","No aplica",IF(I7283="","Pendent",IF(N7283="Per substituir","Substituir",IF(OR(N7283="No localitzat",N7283="No lliurat"),"Reposar",IF(I7283&lt;H7283,"Reposar",IF(I7283&gt;H7283,"Revisar excedent",IF(AND(G7283="Sí",M7283&lt;&gt;"",M7283&lt;TODAY()),"EPI caducat",IF(AND(G7283="Sí",M7283&lt;&gt;"",M7283&lt;=TODAY()+90),"EPI caduca ≤90 dies",IF(OR(N7283="Deteriorat usable",N7283="Revisió necessària"),"Revisar","OK"))))))))))</f>
      </c>
      <c r="R7283" s="20"/>
    </row>
    <row r="7284" customFormat="false" ht="15" hidden="false" customHeight="false" outlineLevel="0" collapsed="false">
      <c r="A7284" s="19" t="n">
        <v>67</v>
      </c>
      <c r="B7284" s="19" t="n">
        <f aca="false">IFERROR(VLOOKUP(A7284,Personal!$A$6:$F$112,2,FALSE()),"")</f>
        <v>0</v>
      </c>
      <c r="C7284" s="19" t="str">
        <f aca="false">IFERROR(VLOOKUP(A7284,Personal!$A$6:$F$112,3,FALSE()),"")</f>
        <v>Valls</v>
      </c>
      <c r="D7284" s="19" t="s">
        <v>125</v>
      </c>
      <c r="E7284" s="19" t="s">
        <v>212</v>
      </c>
      <c r="F7284" s="19" t="s">
        <v>213</v>
      </c>
      <c r="G7284" s="19" t="s">
        <v>272</v>
      </c>
      <c r="H7284" s="19" t="n">
        <f aca="false">IF(OR(VLOOKUP(A7284,Personal!$A$6:$F$112,5,FALSE())&lt;&gt;"Sí",N7284="No aplica"),0,'Catàleg GRAE'!D89)</f>
        <v>1</v>
      </c>
      <c r="I7284" s="20"/>
      <c r="J7284" s="20"/>
      <c r="K7284" s="20"/>
      <c r="L7284" s="21"/>
      <c r="M7284" s="21"/>
      <c r="N7284" s="20"/>
      <c r="O7284" s="20"/>
      <c r="P7284" s="19" t="str">
        <f aca="false">IF(I7284="","",I7284-H7284)</f>
        <v/>
      </c>
      <c r="Q7284" s="19" t="str">
        <f aca="true">IF(B7284="","",IF(N7284="No aplica","No aplica",IF(I7284="","Pendent",IF(N7284="Per substituir","Substituir",IF(OR(N7284="No localitzat",N7284="No lliurat"),"Reposar",IF(I7284&lt;H7284,"Reposar",IF(I7284&gt;H7284,"Revisar excedent",IF(AND(G7284="Sí",M7284&lt;&gt;"",M7284&lt;TODAY()),"EPI caducat",IF(AND(G7284="Sí",M7284&lt;&gt;"",M7284&lt;=TODAY()+90),"EPI caduca ≤90 dies",IF(OR(N7284="Deteriorat usable",N7284="Revisió necessària"),"Revisar","OK"))))))))))</f>
      </c>
      <c r="R7284" s="20"/>
    </row>
    <row r="7285" customFormat="false" ht="15" hidden="false" customHeight="false" outlineLevel="0" collapsed="false">
      <c r="A7285" s="19" t="n">
        <v>67</v>
      </c>
      <c r="B7285" s="19" t="n">
        <f aca="false">IFERROR(VLOOKUP(A7285,Personal!$A$6:$F$112,2,FALSE()),"")</f>
        <v>0</v>
      </c>
      <c r="C7285" s="19" t="str">
        <f aca="false">IFERROR(VLOOKUP(A7285,Personal!$A$6:$F$112,3,FALSE()),"")</f>
        <v>Valls</v>
      </c>
      <c r="D7285" s="19" t="s">
        <v>40</v>
      </c>
      <c r="E7285" s="19" t="s">
        <v>214</v>
      </c>
      <c r="F7285" s="19" t="s">
        <v>215</v>
      </c>
      <c r="G7285" s="19" t="s">
        <v>291</v>
      </c>
      <c r="H7285" s="19" t="n">
        <f aca="false">IF(OR(VLOOKUP(A7285,Personal!$A$6:$F$112,5,FALSE())&lt;&gt;"Sí",N7285="No aplica"),0,'Catàleg GRAE'!D90)</f>
        <v>1</v>
      </c>
      <c r="I7285" s="20"/>
      <c r="J7285" s="20"/>
      <c r="K7285" s="20"/>
      <c r="L7285" s="21"/>
      <c r="M7285" s="21"/>
      <c r="N7285" s="20"/>
      <c r="O7285" s="20"/>
      <c r="P7285" s="19" t="str">
        <f aca="false">IF(I7285="","",I7285-H7285)</f>
        <v/>
      </c>
      <c r="Q7285" s="19" t="str">
        <f aca="true">IF(B7285="","",IF(N7285="No aplica","No aplica",IF(I7285="","Pendent",IF(N7285="Per substituir","Substituir",IF(OR(N7285="No localitzat",N7285="No lliurat"),"Reposar",IF(I7285&lt;H7285,"Reposar",IF(I7285&gt;H7285,"Revisar excedent",IF(AND(G7285="Sí",M7285&lt;&gt;"",M7285&lt;TODAY()),"EPI caducat",IF(AND(G7285="Sí",M7285&lt;&gt;"",M7285&lt;=TODAY()+90),"EPI caduca ≤90 dies",IF(OR(N7285="Deteriorat usable",N7285="Revisió necessària"),"Revisar","OK"))))))))))</f>
      </c>
      <c r="R7285" s="20"/>
    </row>
    <row r="7286" customFormat="false" ht="15" hidden="false" customHeight="false" outlineLevel="0" collapsed="false">
      <c r="A7286" s="19" t="n">
        <v>67</v>
      </c>
      <c r="B7286" s="19" t="n">
        <f aca="false">IFERROR(VLOOKUP(A7286,Personal!$A$6:$F$112,2,FALSE()),"")</f>
        <v>0</v>
      </c>
      <c r="C7286" s="19" t="str">
        <f aca="false">IFERROR(VLOOKUP(A7286,Personal!$A$6:$F$112,3,FALSE()),"")</f>
        <v>Valls</v>
      </c>
      <c r="D7286" s="19" t="s">
        <v>216</v>
      </c>
      <c r="E7286" s="19" t="s">
        <v>217</v>
      </c>
      <c r="F7286" s="19" t="s">
        <v>218</v>
      </c>
      <c r="G7286" s="19" t="s">
        <v>272</v>
      </c>
      <c r="H7286" s="19" t="n">
        <f aca="false">IF(OR(VLOOKUP(A7286,Personal!$A$6:$F$112,5,FALSE())&lt;&gt;"Sí",N7286="No aplica"),0,'Catàleg GRAE'!D91)</f>
        <v>1</v>
      </c>
      <c r="I7286" s="20"/>
      <c r="J7286" s="20"/>
      <c r="K7286" s="20"/>
      <c r="L7286" s="21"/>
      <c r="M7286" s="21"/>
      <c r="N7286" s="20"/>
      <c r="O7286" s="20"/>
      <c r="P7286" s="19" t="str">
        <f aca="false">IF(I7286="","",I7286-H7286)</f>
        <v/>
      </c>
      <c r="Q7286" s="19" t="str">
        <f aca="true">IF(B7286="","",IF(N7286="No aplica","No aplica",IF(I7286="","Pendent",IF(N7286="Per substituir","Substituir",IF(OR(N7286="No localitzat",N7286="No lliurat"),"Reposar",IF(I7286&lt;H7286,"Reposar",IF(I7286&gt;H7286,"Revisar excedent",IF(AND(G7286="Sí",M7286&lt;&gt;"",M7286&lt;TODAY()),"EPI caducat",IF(AND(G7286="Sí",M7286&lt;&gt;"",M7286&lt;=TODAY()+90),"EPI caduca ≤90 dies",IF(OR(N7286="Deteriorat usable",N7286="Revisió necessària"),"Revisar","OK"))))))))))</f>
      </c>
      <c r="R7286" s="20"/>
    </row>
    <row r="7287" customFormat="false" ht="15" hidden="false" customHeight="false" outlineLevel="0" collapsed="false">
      <c r="A7287" s="19" t="n">
        <v>67</v>
      </c>
      <c r="B7287" s="19" t="n">
        <f aca="false">IFERROR(VLOOKUP(A7287,Personal!$A$6:$F$112,2,FALSE()),"")</f>
        <v>0</v>
      </c>
      <c r="C7287" s="19" t="str">
        <f aca="false">IFERROR(VLOOKUP(A7287,Personal!$A$6:$F$112,3,FALSE()),"")</f>
        <v>Valls</v>
      </c>
      <c r="D7287" s="19" t="s">
        <v>37</v>
      </c>
      <c r="E7287" s="19" t="s">
        <v>219</v>
      </c>
      <c r="F7287" s="19" t="s">
        <v>220</v>
      </c>
      <c r="G7287" s="19" t="s">
        <v>291</v>
      </c>
      <c r="H7287" s="19" t="n">
        <f aca="false">IF(OR(VLOOKUP(A7287,Personal!$A$6:$F$112,5,FALSE())&lt;&gt;"Sí",N7287="No aplica"),0,'Catàleg GRAE'!D92)</f>
        <v>1</v>
      </c>
      <c r="I7287" s="20"/>
      <c r="J7287" s="20"/>
      <c r="K7287" s="20"/>
      <c r="L7287" s="21"/>
      <c r="M7287" s="21"/>
      <c r="N7287" s="20"/>
      <c r="O7287" s="20"/>
      <c r="P7287" s="19" t="str">
        <f aca="false">IF(I7287="","",I7287-H7287)</f>
        <v/>
      </c>
      <c r="Q7287" s="19" t="str">
        <f aca="true">IF(B7287="","",IF(N7287="No aplica","No aplica",IF(I7287="","Pendent",IF(N7287="Per substituir","Substituir",IF(OR(N7287="No localitzat",N7287="No lliurat"),"Reposar",IF(I7287&lt;H7287,"Reposar",IF(I7287&gt;H7287,"Revisar excedent",IF(AND(G7287="Sí",M7287&lt;&gt;"",M7287&lt;TODAY()),"EPI caducat",IF(AND(G7287="Sí",M7287&lt;&gt;"",M7287&lt;=TODAY()+90),"EPI caduca ≤90 dies",IF(OR(N7287="Deteriorat usable",N7287="Revisió necessària"),"Revisar","OK"))))))))))</f>
      </c>
      <c r="R7287" s="20"/>
    </row>
    <row r="7288" customFormat="false" ht="15" hidden="false" customHeight="false" outlineLevel="0" collapsed="false">
      <c r="A7288" s="19" t="n">
        <v>67</v>
      </c>
      <c r="B7288" s="19" t="n">
        <f aca="false">IFERROR(VLOOKUP(A7288,Personal!$A$6:$F$112,2,FALSE()),"")</f>
        <v>0</v>
      </c>
      <c r="C7288" s="19" t="str">
        <f aca="false">IFERROR(VLOOKUP(A7288,Personal!$A$6:$F$112,3,FALSE()),"")</f>
        <v>Valls</v>
      </c>
      <c r="D7288" s="19" t="s">
        <v>137</v>
      </c>
      <c r="E7288" s="19" t="s">
        <v>221</v>
      </c>
      <c r="F7288" s="19" t="s">
        <v>222</v>
      </c>
      <c r="G7288" s="19" t="s">
        <v>291</v>
      </c>
      <c r="H7288" s="19" t="n">
        <f aca="false">IF(OR(VLOOKUP(A7288,Personal!$A$6:$F$112,5,FALSE())&lt;&gt;"Sí",N7288="No aplica"),0,'Catàleg GRAE'!D93)</f>
        <v>1</v>
      </c>
      <c r="I7288" s="20"/>
      <c r="J7288" s="20"/>
      <c r="K7288" s="20"/>
      <c r="L7288" s="21"/>
      <c r="M7288" s="21"/>
      <c r="N7288" s="20"/>
      <c r="O7288" s="20"/>
      <c r="P7288" s="19" t="str">
        <f aca="false">IF(I7288="","",I7288-H7288)</f>
        <v/>
      </c>
      <c r="Q7288" s="19" t="str">
        <f aca="true">IF(B7288="","",IF(N7288="No aplica","No aplica",IF(I7288="","Pendent",IF(N7288="Per substituir","Substituir",IF(OR(N7288="No localitzat",N7288="No lliurat"),"Reposar",IF(I7288&lt;H7288,"Reposar",IF(I7288&gt;H7288,"Revisar excedent",IF(AND(G7288="Sí",M7288&lt;&gt;"",M7288&lt;TODAY()),"EPI caducat",IF(AND(G7288="Sí",M7288&lt;&gt;"",M7288&lt;=TODAY()+90),"EPI caduca ≤90 dies",IF(OR(N7288="Deteriorat usable",N7288="Revisió necessària"),"Revisar","OK"))))))))))</f>
      </c>
      <c r="R7288" s="20"/>
    </row>
    <row r="7289" customFormat="false" ht="15" hidden="false" customHeight="false" outlineLevel="0" collapsed="false">
      <c r="A7289" s="19" t="n">
        <v>67</v>
      </c>
      <c r="B7289" s="19" t="n">
        <f aca="false">IFERROR(VLOOKUP(A7289,Personal!$A$6:$F$112,2,FALSE()),"")</f>
        <v>0</v>
      </c>
      <c r="C7289" s="19" t="str">
        <f aca="false">IFERROR(VLOOKUP(A7289,Personal!$A$6:$F$112,3,FALSE()),"")</f>
        <v>Valls</v>
      </c>
      <c r="D7289" s="19" t="s">
        <v>137</v>
      </c>
      <c r="E7289" s="19" t="s">
        <v>223</v>
      </c>
      <c r="F7289" s="19" t="s">
        <v>224</v>
      </c>
      <c r="G7289" s="19" t="s">
        <v>291</v>
      </c>
      <c r="H7289" s="19" t="n">
        <f aca="false">IF(OR(VLOOKUP(A7289,Personal!$A$6:$F$112,5,FALSE())&lt;&gt;"Sí",N7289="No aplica"),0,'Catàleg GRAE'!D94)</f>
        <v>1</v>
      </c>
      <c r="I7289" s="20"/>
      <c r="J7289" s="20"/>
      <c r="K7289" s="20"/>
      <c r="L7289" s="21"/>
      <c r="M7289" s="21"/>
      <c r="N7289" s="20"/>
      <c r="O7289" s="20"/>
      <c r="P7289" s="19" t="str">
        <f aca="false">IF(I7289="","",I7289-H7289)</f>
        <v/>
      </c>
      <c r="Q7289" s="19" t="str">
        <f aca="true">IF(B7289="","",IF(N7289="No aplica","No aplica",IF(I7289="","Pendent",IF(N7289="Per substituir","Substituir",IF(OR(N7289="No localitzat",N7289="No lliurat"),"Reposar",IF(I7289&lt;H7289,"Reposar",IF(I7289&gt;H7289,"Revisar excedent",IF(AND(G7289="Sí",M7289&lt;&gt;"",M7289&lt;TODAY()),"EPI caducat",IF(AND(G7289="Sí",M7289&lt;&gt;"",M7289&lt;=TODAY()+90),"EPI caduca ≤90 dies",IF(OR(N7289="Deteriorat usable",N7289="Revisió necessària"),"Revisar","OK"))))))))))</f>
      </c>
      <c r="R7289" s="20"/>
    </row>
    <row r="7290" customFormat="false" ht="15" hidden="false" customHeight="false" outlineLevel="0" collapsed="false">
      <c r="A7290" s="19" t="n">
        <v>67</v>
      </c>
      <c r="B7290" s="19" t="n">
        <f aca="false">IFERROR(VLOOKUP(A7290,Personal!$A$6:$F$112,2,FALSE()),"")</f>
        <v>0</v>
      </c>
      <c r="C7290" s="19" t="str">
        <f aca="false">IFERROR(VLOOKUP(A7290,Personal!$A$6:$F$112,3,FALSE()),"")</f>
        <v>Valls</v>
      </c>
      <c r="D7290" s="19" t="s">
        <v>137</v>
      </c>
      <c r="E7290" s="19" t="s">
        <v>225</v>
      </c>
      <c r="F7290" s="19" t="s">
        <v>226</v>
      </c>
      <c r="G7290" s="19" t="s">
        <v>291</v>
      </c>
      <c r="H7290" s="19" t="n">
        <f aca="false">IF(OR(VLOOKUP(A7290,Personal!$A$6:$F$112,5,FALSE())&lt;&gt;"Sí",N7290="No aplica"),0,'Catàleg GRAE'!D95)</f>
        <v>1</v>
      </c>
      <c r="I7290" s="20"/>
      <c r="J7290" s="20"/>
      <c r="K7290" s="20"/>
      <c r="L7290" s="21"/>
      <c r="M7290" s="21"/>
      <c r="N7290" s="20"/>
      <c r="O7290" s="20"/>
      <c r="P7290" s="19" t="str">
        <f aca="false">IF(I7290="","",I7290-H7290)</f>
        <v/>
      </c>
      <c r="Q7290" s="19" t="str">
        <f aca="true">IF(B7290="","",IF(N7290="No aplica","No aplica",IF(I7290="","Pendent",IF(N7290="Per substituir","Substituir",IF(OR(N7290="No localitzat",N7290="No lliurat"),"Reposar",IF(I7290&lt;H7290,"Reposar",IF(I7290&gt;H7290,"Revisar excedent",IF(AND(G7290="Sí",M7290&lt;&gt;"",M7290&lt;TODAY()),"EPI caducat",IF(AND(G7290="Sí",M7290&lt;&gt;"",M7290&lt;=TODAY()+90),"EPI caduca ≤90 dies",IF(OR(N7290="Deteriorat usable",N7290="Revisió necessària"),"Revisar","OK"))))))))))</f>
      </c>
      <c r="R7290" s="20"/>
    </row>
    <row r="7291" customFormat="false" ht="15" hidden="false" customHeight="false" outlineLevel="0" collapsed="false">
      <c r="A7291" s="19" t="n">
        <v>67</v>
      </c>
      <c r="B7291" s="19" t="n">
        <f aca="false">IFERROR(VLOOKUP(A7291,Personal!$A$6:$F$112,2,FALSE()),"")</f>
        <v>0</v>
      </c>
      <c r="C7291" s="19" t="str">
        <f aca="false">IFERROR(VLOOKUP(A7291,Personal!$A$6:$F$112,3,FALSE()),"")</f>
        <v>Valls</v>
      </c>
      <c r="D7291" s="19" t="s">
        <v>137</v>
      </c>
      <c r="E7291" s="19" t="s">
        <v>227</v>
      </c>
      <c r="F7291" s="19" t="s">
        <v>228</v>
      </c>
      <c r="G7291" s="19" t="s">
        <v>291</v>
      </c>
      <c r="H7291" s="19" t="n">
        <f aca="false">IF(OR(VLOOKUP(A7291,Personal!$A$6:$F$112,5,FALSE())&lt;&gt;"Sí",N7291="No aplica"),0,'Catàleg GRAE'!D96)</f>
        <v>1</v>
      </c>
      <c r="I7291" s="20"/>
      <c r="J7291" s="20"/>
      <c r="K7291" s="20"/>
      <c r="L7291" s="21"/>
      <c r="M7291" s="21"/>
      <c r="N7291" s="20"/>
      <c r="O7291" s="20"/>
      <c r="P7291" s="19" t="str">
        <f aca="false">IF(I7291="","",I7291-H7291)</f>
        <v/>
      </c>
      <c r="Q7291" s="19" t="str">
        <f aca="true">IF(B7291="","",IF(N7291="No aplica","No aplica",IF(I7291="","Pendent",IF(N7291="Per substituir","Substituir",IF(OR(N7291="No localitzat",N7291="No lliurat"),"Reposar",IF(I7291&lt;H7291,"Reposar",IF(I7291&gt;H7291,"Revisar excedent",IF(AND(G7291="Sí",M7291&lt;&gt;"",M7291&lt;TODAY()),"EPI caducat",IF(AND(G7291="Sí",M7291&lt;&gt;"",M7291&lt;=TODAY()+90),"EPI caduca ≤90 dies",IF(OR(N7291="Deteriorat usable",N7291="Revisió necessària"),"Revisar","OK"))))))))))</f>
      </c>
      <c r="R7291" s="20"/>
    </row>
    <row r="7292" customFormat="false" ht="15" hidden="false" customHeight="false" outlineLevel="0" collapsed="false">
      <c r="A7292" s="19" t="n">
        <v>67</v>
      </c>
      <c r="B7292" s="19" t="n">
        <f aca="false">IFERROR(VLOOKUP(A7292,Personal!$A$6:$F$112,2,FALSE()),"")</f>
        <v>0</v>
      </c>
      <c r="C7292" s="19" t="str">
        <f aca="false">IFERROR(VLOOKUP(A7292,Personal!$A$6:$F$112,3,FALSE()),"")</f>
        <v>Valls</v>
      </c>
      <c r="D7292" s="19" t="s">
        <v>137</v>
      </c>
      <c r="E7292" s="19" t="s">
        <v>229</v>
      </c>
      <c r="F7292" s="19" t="s">
        <v>230</v>
      </c>
      <c r="G7292" s="19" t="s">
        <v>291</v>
      </c>
      <c r="H7292" s="19" t="n">
        <f aca="false">IF(OR(VLOOKUP(A7292,Personal!$A$6:$F$112,5,FALSE())&lt;&gt;"Sí",N7292="No aplica"),0,'Catàleg GRAE'!D97)</f>
        <v>1</v>
      </c>
      <c r="I7292" s="20"/>
      <c r="J7292" s="20"/>
      <c r="K7292" s="20"/>
      <c r="L7292" s="21"/>
      <c r="M7292" s="21"/>
      <c r="N7292" s="20"/>
      <c r="O7292" s="20"/>
      <c r="P7292" s="19" t="str">
        <f aca="false">IF(I7292="","",I7292-H7292)</f>
        <v/>
      </c>
      <c r="Q7292" s="19" t="str">
        <f aca="true">IF(B7292="","",IF(N7292="No aplica","No aplica",IF(I7292="","Pendent",IF(N7292="Per substituir","Substituir",IF(OR(N7292="No localitzat",N7292="No lliurat"),"Reposar",IF(I7292&lt;H7292,"Reposar",IF(I7292&gt;H7292,"Revisar excedent",IF(AND(G7292="Sí",M7292&lt;&gt;"",M7292&lt;TODAY()),"EPI caducat",IF(AND(G7292="Sí",M7292&lt;&gt;"",M7292&lt;=TODAY()+90),"EPI caduca ≤90 dies",IF(OR(N7292="Deteriorat usable",N7292="Revisió necessària"),"Revisar","OK"))))))))))</f>
      </c>
      <c r="R7292" s="20"/>
    </row>
    <row r="7293" customFormat="false" ht="15" hidden="false" customHeight="false" outlineLevel="0" collapsed="false">
      <c r="A7293" s="19" t="n">
        <v>67</v>
      </c>
      <c r="B7293" s="19" t="n">
        <f aca="false">IFERROR(VLOOKUP(A7293,Personal!$A$6:$F$112,2,FALSE()),"")</f>
        <v>0</v>
      </c>
      <c r="C7293" s="19" t="str">
        <f aca="false">IFERROR(VLOOKUP(A7293,Personal!$A$6:$F$112,3,FALSE()),"")</f>
        <v>Valls</v>
      </c>
      <c r="D7293" s="19" t="s">
        <v>137</v>
      </c>
      <c r="E7293" s="19" t="s">
        <v>231</v>
      </c>
      <c r="F7293" s="19" t="s">
        <v>232</v>
      </c>
      <c r="G7293" s="19" t="s">
        <v>291</v>
      </c>
      <c r="H7293" s="19" t="n">
        <f aca="false">IF(OR(VLOOKUP(A7293,Personal!$A$6:$F$112,5,FALSE())&lt;&gt;"Sí",N7293="No aplica"),0,'Catàleg GRAE'!D98)</f>
        <v>1</v>
      </c>
      <c r="I7293" s="20"/>
      <c r="J7293" s="20"/>
      <c r="K7293" s="20"/>
      <c r="L7293" s="21"/>
      <c r="M7293" s="21"/>
      <c r="N7293" s="20"/>
      <c r="O7293" s="20"/>
      <c r="P7293" s="19" t="str">
        <f aca="false">IF(I7293="","",I7293-H7293)</f>
        <v/>
      </c>
      <c r="Q7293" s="19" t="str">
        <f aca="true">IF(B7293="","",IF(N7293="No aplica","No aplica",IF(I7293="","Pendent",IF(N7293="Per substituir","Substituir",IF(OR(N7293="No localitzat",N7293="No lliurat"),"Reposar",IF(I7293&lt;H7293,"Reposar",IF(I7293&gt;H7293,"Revisar excedent",IF(AND(G7293="Sí",M7293&lt;&gt;"",M7293&lt;TODAY()),"EPI caducat",IF(AND(G7293="Sí",M7293&lt;&gt;"",M7293&lt;=TODAY()+90),"EPI caduca ≤90 dies",IF(OR(N7293="Deteriorat usable",N7293="Revisió necessària"),"Revisar","OK"))))))))))</f>
      </c>
      <c r="R7293" s="20"/>
    </row>
    <row r="7294" customFormat="false" ht="15" hidden="false" customHeight="false" outlineLevel="0" collapsed="false">
      <c r="A7294" s="19" t="n">
        <v>67</v>
      </c>
      <c r="B7294" s="19" t="n">
        <f aca="false">IFERROR(VLOOKUP(A7294,Personal!$A$6:$F$112,2,FALSE()),"")</f>
        <v>0</v>
      </c>
      <c r="C7294" s="19" t="str">
        <f aca="false">IFERROR(VLOOKUP(A7294,Personal!$A$6:$F$112,3,FALSE()),"")</f>
        <v>Valls</v>
      </c>
      <c r="D7294" s="19" t="s">
        <v>137</v>
      </c>
      <c r="E7294" s="19" t="s">
        <v>233</v>
      </c>
      <c r="F7294" s="19" t="s">
        <v>234</v>
      </c>
      <c r="G7294" s="19" t="s">
        <v>291</v>
      </c>
      <c r="H7294" s="19" t="n">
        <f aca="false">IF(OR(VLOOKUP(A7294,Personal!$A$6:$F$112,5,FALSE())&lt;&gt;"Sí",N7294="No aplica"),0,'Catàleg GRAE'!D99)</f>
        <v>1</v>
      </c>
      <c r="I7294" s="20"/>
      <c r="J7294" s="20"/>
      <c r="K7294" s="20"/>
      <c r="L7294" s="21"/>
      <c r="M7294" s="21"/>
      <c r="N7294" s="20"/>
      <c r="O7294" s="20"/>
      <c r="P7294" s="19" t="str">
        <f aca="false">IF(I7294="","",I7294-H7294)</f>
        <v/>
      </c>
      <c r="Q7294" s="19" t="str">
        <f aca="true">IF(B7294="","",IF(N7294="No aplica","No aplica",IF(I7294="","Pendent",IF(N7294="Per substituir","Substituir",IF(OR(N7294="No localitzat",N7294="No lliurat"),"Reposar",IF(I7294&lt;H7294,"Reposar",IF(I7294&gt;H7294,"Revisar excedent",IF(AND(G7294="Sí",M7294&lt;&gt;"",M7294&lt;TODAY()),"EPI caducat",IF(AND(G7294="Sí",M7294&lt;&gt;"",M7294&lt;=TODAY()+90),"EPI caduca ≤90 dies",IF(OR(N7294="Deteriorat usable",N7294="Revisió necessària"),"Revisar","OK"))))))))))</f>
      </c>
      <c r="R7294" s="20"/>
    </row>
    <row r="7295" customFormat="false" ht="15" hidden="false" customHeight="false" outlineLevel="0" collapsed="false">
      <c r="A7295" s="19" t="n">
        <v>67</v>
      </c>
      <c r="B7295" s="19" t="n">
        <f aca="false">IFERROR(VLOOKUP(A7295,Personal!$A$6:$F$112,2,FALSE()),"")</f>
        <v>0</v>
      </c>
      <c r="C7295" s="19" t="str">
        <f aca="false">IFERROR(VLOOKUP(A7295,Personal!$A$6:$F$112,3,FALSE()),"")</f>
        <v>Valls</v>
      </c>
      <c r="D7295" s="19" t="s">
        <v>216</v>
      </c>
      <c r="E7295" s="19" t="s">
        <v>235</v>
      </c>
      <c r="F7295" s="19" t="s">
        <v>236</v>
      </c>
      <c r="G7295" s="19" t="s">
        <v>272</v>
      </c>
      <c r="H7295" s="19" t="n">
        <f aca="false">IF(OR(VLOOKUP(A7295,Personal!$A$6:$F$112,5,FALSE())&lt;&gt;"Sí",N7295="No aplica"),0,'Catàleg GRAE'!D100)</f>
        <v>1</v>
      </c>
      <c r="I7295" s="20"/>
      <c r="J7295" s="20"/>
      <c r="K7295" s="20"/>
      <c r="L7295" s="21"/>
      <c r="M7295" s="21"/>
      <c r="N7295" s="20"/>
      <c r="O7295" s="20"/>
      <c r="P7295" s="19" t="str">
        <f aca="false">IF(I7295="","",I7295-H7295)</f>
        <v/>
      </c>
      <c r="Q7295" s="19" t="str">
        <f aca="true">IF(B7295="","",IF(N7295="No aplica","No aplica",IF(I7295="","Pendent",IF(N7295="Per substituir","Substituir",IF(OR(N7295="No localitzat",N7295="No lliurat"),"Reposar",IF(I7295&lt;H7295,"Reposar",IF(I7295&gt;H7295,"Revisar excedent",IF(AND(G7295="Sí",M7295&lt;&gt;"",M7295&lt;TODAY()),"EPI caducat",IF(AND(G7295="Sí",M7295&lt;&gt;"",M7295&lt;=TODAY()+90),"EPI caduca ≤90 dies",IF(OR(N7295="Deteriorat usable",N7295="Revisió necessària"),"Revisar","OK"))))))))))</f>
      </c>
      <c r="R7295" s="20"/>
    </row>
    <row r="7296" customFormat="false" ht="15" hidden="false" customHeight="false" outlineLevel="0" collapsed="false">
      <c r="A7296" s="19" t="n">
        <v>67</v>
      </c>
      <c r="B7296" s="19" t="n">
        <f aca="false">IFERROR(VLOOKUP(A7296,Personal!$A$6:$F$112,2,FALSE()),"")</f>
        <v>0</v>
      </c>
      <c r="C7296" s="19" t="str">
        <f aca="false">IFERROR(VLOOKUP(A7296,Personal!$A$6:$F$112,3,FALSE()),"")</f>
        <v>Valls</v>
      </c>
      <c r="D7296" s="19" t="s">
        <v>137</v>
      </c>
      <c r="E7296" s="19" t="s">
        <v>237</v>
      </c>
      <c r="F7296" s="19" t="s">
        <v>238</v>
      </c>
      <c r="G7296" s="19" t="s">
        <v>291</v>
      </c>
      <c r="H7296" s="19" t="n">
        <f aca="false">IF(OR(VLOOKUP(A7296,Personal!$A$6:$F$112,5,FALSE())&lt;&gt;"Sí",N7296="No aplica"),0,'Catàleg GRAE'!D101)</f>
        <v>1</v>
      </c>
      <c r="I7296" s="20"/>
      <c r="J7296" s="20"/>
      <c r="K7296" s="20"/>
      <c r="L7296" s="21"/>
      <c r="M7296" s="21"/>
      <c r="N7296" s="20"/>
      <c r="O7296" s="20"/>
      <c r="P7296" s="19" t="str">
        <f aca="false">IF(I7296="","",I7296-H7296)</f>
        <v/>
      </c>
      <c r="Q7296" s="19" t="str">
        <f aca="true">IF(B7296="","",IF(N7296="No aplica","No aplica",IF(I7296="","Pendent",IF(N7296="Per substituir","Substituir",IF(OR(N7296="No localitzat",N7296="No lliurat"),"Reposar",IF(I7296&lt;H7296,"Reposar",IF(I7296&gt;H7296,"Revisar excedent",IF(AND(G7296="Sí",M7296&lt;&gt;"",M7296&lt;TODAY()),"EPI caducat",IF(AND(G7296="Sí",M7296&lt;&gt;"",M7296&lt;=TODAY()+90),"EPI caduca ≤90 dies",IF(OR(N7296="Deteriorat usable",N7296="Revisió necessària"),"Revisar","OK"))))))))))</f>
      </c>
      <c r="R7296" s="20"/>
    </row>
    <row r="7297" customFormat="false" ht="15" hidden="false" customHeight="false" outlineLevel="0" collapsed="false">
      <c r="A7297" s="19" t="n">
        <v>67</v>
      </c>
      <c r="B7297" s="19" t="n">
        <f aca="false">IFERROR(VLOOKUP(A7297,Personal!$A$6:$F$112,2,FALSE()),"")</f>
        <v>0</v>
      </c>
      <c r="C7297" s="19" t="str">
        <f aca="false">IFERROR(VLOOKUP(A7297,Personal!$A$6:$F$112,3,FALSE()),"")</f>
        <v>Valls</v>
      </c>
      <c r="D7297" s="19" t="s">
        <v>37</v>
      </c>
      <c r="E7297" s="19" t="s">
        <v>239</v>
      </c>
      <c r="F7297" s="19" t="s">
        <v>240</v>
      </c>
      <c r="G7297" s="19" t="s">
        <v>291</v>
      </c>
      <c r="H7297" s="19" t="n">
        <f aca="false">IF(OR(VLOOKUP(A7297,Personal!$A$6:$F$112,5,FALSE())&lt;&gt;"Sí",N7297="No aplica"),0,'Catàleg GRAE'!D102)</f>
        <v>1</v>
      </c>
      <c r="I7297" s="20"/>
      <c r="J7297" s="20"/>
      <c r="K7297" s="20"/>
      <c r="L7297" s="21"/>
      <c r="M7297" s="21"/>
      <c r="N7297" s="20"/>
      <c r="O7297" s="20"/>
      <c r="P7297" s="19" t="str">
        <f aca="false">IF(I7297="","",I7297-H7297)</f>
        <v/>
      </c>
      <c r="Q7297" s="19" t="str">
        <f aca="true">IF(B7297="","",IF(N7297="No aplica","No aplica",IF(I7297="","Pendent",IF(N7297="Per substituir","Substituir",IF(OR(N7297="No localitzat",N7297="No lliurat"),"Reposar",IF(I7297&lt;H7297,"Reposar",IF(I7297&gt;H7297,"Revisar excedent",IF(AND(G7297="Sí",M7297&lt;&gt;"",M7297&lt;TODAY()),"EPI caducat",IF(AND(G7297="Sí",M7297&lt;&gt;"",M7297&lt;=TODAY()+90),"EPI caduca ≤90 dies",IF(OR(N7297="Deteriorat usable",N7297="Revisió necessària"),"Revisar","OK"))))))))))</f>
      </c>
      <c r="R7297" s="20"/>
    </row>
    <row r="7298" customFormat="false" ht="15" hidden="false" customHeight="false" outlineLevel="0" collapsed="false">
      <c r="A7298" s="19" t="n">
        <v>67</v>
      </c>
      <c r="B7298" s="19" t="n">
        <f aca="false">IFERROR(VLOOKUP(A7298,Personal!$A$6:$F$112,2,FALSE()),"")</f>
        <v>0</v>
      </c>
      <c r="C7298" s="19" t="str">
        <f aca="false">IFERROR(VLOOKUP(A7298,Personal!$A$6:$F$112,3,FALSE()),"")</f>
        <v>Valls</v>
      </c>
      <c r="D7298" s="19" t="s">
        <v>37</v>
      </c>
      <c r="E7298" s="19" t="s">
        <v>241</v>
      </c>
      <c r="F7298" s="19" t="s">
        <v>242</v>
      </c>
      <c r="G7298" s="19" t="s">
        <v>291</v>
      </c>
      <c r="H7298" s="19" t="n">
        <f aca="false">IF(OR(VLOOKUP(A7298,Personal!$A$6:$F$112,5,FALSE())&lt;&gt;"Sí",N7298="No aplica"),0,'Catàleg GRAE'!D103)</f>
        <v>1</v>
      </c>
      <c r="I7298" s="20"/>
      <c r="J7298" s="20"/>
      <c r="K7298" s="20"/>
      <c r="L7298" s="21"/>
      <c r="M7298" s="21"/>
      <c r="N7298" s="20"/>
      <c r="O7298" s="20"/>
      <c r="P7298" s="19" t="str">
        <f aca="false">IF(I7298="","",I7298-H7298)</f>
        <v/>
      </c>
      <c r="Q7298" s="19" t="str">
        <f aca="true">IF(B7298="","",IF(N7298="No aplica","No aplica",IF(I7298="","Pendent",IF(N7298="Per substituir","Substituir",IF(OR(N7298="No localitzat",N7298="No lliurat"),"Reposar",IF(I7298&lt;H7298,"Reposar",IF(I7298&gt;H7298,"Revisar excedent",IF(AND(G7298="Sí",M7298&lt;&gt;"",M7298&lt;TODAY()),"EPI caducat",IF(AND(G7298="Sí",M7298&lt;&gt;"",M7298&lt;=TODAY()+90),"EPI caduca ≤90 dies",IF(OR(N7298="Deteriorat usable",N7298="Revisió necessària"),"Revisar","OK"))))))))))</f>
      </c>
      <c r="R7298" s="20"/>
    </row>
    <row r="7299" customFormat="false" ht="15" hidden="false" customHeight="false" outlineLevel="0" collapsed="false">
      <c r="A7299" s="19" t="n">
        <v>67</v>
      </c>
      <c r="B7299" s="19" t="n">
        <f aca="false">IFERROR(VLOOKUP(A7299,Personal!$A$6:$F$112,2,FALSE()),"")</f>
        <v>0</v>
      </c>
      <c r="C7299" s="19" t="str">
        <f aca="false">IFERROR(VLOOKUP(A7299,Personal!$A$6:$F$112,3,FALSE()),"")</f>
        <v>Valls</v>
      </c>
      <c r="D7299" s="19" t="s">
        <v>177</v>
      </c>
      <c r="E7299" s="19" t="s">
        <v>243</v>
      </c>
      <c r="F7299" s="19" t="s">
        <v>244</v>
      </c>
      <c r="G7299" s="19" t="s">
        <v>272</v>
      </c>
      <c r="H7299" s="19" t="n">
        <f aca="false">IF(OR(VLOOKUP(A7299,Personal!$A$6:$F$112,5,FALSE())&lt;&gt;"Sí",N7299="No aplica"),0,'Catàleg GRAE'!D104)</f>
        <v>1</v>
      </c>
      <c r="I7299" s="20"/>
      <c r="J7299" s="20"/>
      <c r="K7299" s="20"/>
      <c r="L7299" s="21"/>
      <c r="M7299" s="21"/>
      <c r="N7299" s="20"/>
      <c r="O7299" s="20"/>
      <c r="P7299" s="19" t="str">
        <f aca="false">IF(I7299="","",I7299-H7299)</f>
        <v/>
      </c>
      <c r="Q7299" s="19" t="str">
        <f aca="true">IF(B7299="","",IF(N7299="No aplica","No aplica",IF(I7299="","Pendent",IF(N7299="Per substituir","Substituir",IF(OR(N7299="No localitzat",N7299="No lliurat"),"Reposar",IF(I7299&lt;H7299,"Reposar",IF(I7299&gt;H7299,"Revisar excedent",IF(AND(G7299="Sí",M7299&lt;&gt;"",M7299&lt;TODAY()),"EPI caducat",IF(AND(G7299="Sí",M7299&lt;&gt;"",M7299&lt;=TODAY()+90),"EPI caduca ≤90 dies",IF(OR(N7299="Deteriorat usable",N7299="Revisió necessària"),"Revisar","OK"))))))))))</f>
      </c>
      <c r="R7299" s="20"/>
    </row>
    <row r="7300" customFormat="false" ht="15" hidden="false" customHeight="false" outlineLevel="0" collapsed="false">
      <c r="A7300" s="19" t="n">
        <v>67</v>
      </c>
      <c r="B7300" s="19" t="n">
        <f aca="false">IFERROR(VLOOKUP(A7300,Personal!$A$6:$F$112,2,FALSE()),"")</f>
        <v>0</v>
      </c>
      <c r="C7300" s="19" t="str">
        <f aca="false">IFERROR(VLOOKUP(A7300,Personal!$A$6:$F$112,3,FALSE()),"")</f>
        <v>Valls</v>
      </c>
      <c r="D7300" s="19" t="s">
        <v>177</v>
      </c>
      <c r="E7300" s="19" t="s">
        <v>245</v>
      </c>
      <c r="F7300" s="19" t="s">
        <v>246</v>
      </c>
      <c r="G7300" s="19" t="s">
        <v>272</v>
      </c>
      <c r="H7300" s="19" t="n">
        <f aca="false">IF(OR(VLOOKUP(A7300,Personal!$A$6:$F$112,5,FALSE())&lt;&gt;"Sí",N7300="No aplica"),0,'Catàleg GRAE'!D105)</f>
        <v>1</v>
      </c>
      <c r="I7300" s="20"/>
      <c r="J7300" s="20"/>
      <c r="K7300" s="20"/>
      <c r="L7300" s="21"/>
      <c r="M7300" s="21"/>
      <c r="N7300" s="20"/>
      <c r="O7300" s="20"/>
      <c r="P7300" s="19" t="str">
        <f aca="false">IF(I7300="","",I7300-H7300)</f>
        <v/>
      </c>
      <c r="Q7300" s="19" t="str">
        <f aca="true">IF(B7300="","",IF(N7300="No aplica","No aplica",IF(I7300="","Pendent",IF(N7300="Per substituir","Substituir",IF(OR(N7300="No localitzat",N7300="No lliurat"),"Reposar",IF(I7300&lt;H7300,"Reposar",IF(I7300&gt;H7300,"Revisar excedent",IF(AND(G7300="Sí",M7300&lt;&gt;"",M7300&lt;TODAY()),"EPI caducat",IF(AND(G7300="Sí",M7300&lt;&gt;"",M7300&lt;=TODAY()+90),"EPI caduca ≤90 dies",IF(OR(N7300="Deteriorat usable",N7300="Revisió necessària"),"Revisar","OK"))))))))))</f>
      </c>
      <c r="R7300" s="20"/>
    </row>
    <row r="7301" customFormat="false" ht="15" hidden="false" customHeight="false" outlineLevel="0" collapsed="false">
      <c r="A7301" s="19" t="n">
        <v>67</v>
      </c>
      <c r="B7301" s="19" t="n">
        <f aca="false">IFERROR(VLOOKUP(A7301,Personal!$A$6:$F$112,2,FALSE()),"")</f>
        <v>0</v>
      </c>
      <c r="C7301" s="19" t="str">
        <f aca="false">IFERROR(VLOOKUP(A7301,Personal!$A$6:$F$112,3,FALSE()),"")</f>
        <v>Valls</v>
      </c>
      <c r="D7301" s="19" t="s">
        <v>177</v>
      </c>
      <c r="E7301" s="19" t="s">
        <v>247</v>
      </c>
      <c r="F7301" s="19" t="s">
        <v>248</v>
      </c>
      <c r="G7301" s="19" t="s">
        <v>272</v>
      </c>
      <c r="H7301" s="19" t="n">
        <f aca="false">IF(OR(VLOOKUP(A7301,Personal!$A$6:$F$112,5,FALSE())&lt;&gt;"Sí",N7301="No aplica"),0,'Catàleg GRAE'!D106)</f>
        <v>1</v>
      </c>
      <c r="I7301" s="20"/>
      <c r="J7301" s="20"/>
      <c r="K7301" s="20"/>
      <c r="L7301" s="21"/>
      <c r="M7301" s="21"/>
      <c r="N7301" s="20"/>
      <c r="O7301" s="20"/>
      <c r="P7301" s="19" t="str">
        <f aca="false">IF(I7301="","",I7301-H7301)</f>
        <v/>
      </c>
      <c r="Q7301" s="19" t="str">
        <f aca="true">IF(B7301="","",IF(N7301="No aplica","No aplica",IF(I7301="","Pendent",IF(N7301="Per substituir","Substituir",IF(OR(N7301="No localitzat",N7301="No lliurat"),"Reposar",IF(I7301&lt;H7301,"Reposar",IF(I7301&gt;H7301,"Revisar excedent",IF(AND(G7301="Sí",M7301&lt;&gt;"",M7301&lt;TODAY()),"EPI caducat",IF(AND(G7301="Sí",M7301&lt;&gt;"",M7301&lt;=TODAY()+90),"EPI caduca ≤90 dies",IF(OR(N7301="Deteriorat usable",N7301="Revisió necessària"),"Revisar","OK"))))))))))</f>
      </c>
      <c r="R7301" s="20"/>
    </row>
    <row r="7302" customFormat="false" ht="15" hidden="false" customHeight="false" outlineLevel="0" collapsed="false">
      <c r="A7302" s="19" t="n">
        <v>67</v>
      </c>
      <c r="B7302" s="19" t="n">
        <f aca="false">IFERROR(VLOOKUP(A7302,Personal!$A$6:$F$112,2,FALSE()),"")</f>
        <v>0</v>
      </c>
      <c r="C7302" s="19" t="str">
        <f aca="false">IFERROR(VLOOKUP(A7302,Personal!$A$6:$F$112,3,FALSE()),"")</f>
        <v>Valls</v>
      </c>
      <c r="D7302" s="19" t="s">
        <v>177</v>
      </c>
      <c r="E7302" s="19" t="s">
        <v>249</v>
      </c>
      <c r="F7302" s="19" t="s">
        <v>250</v>
      </c>
      <c r="G7302" s="19" t="s">
        <v>272</v>
      </c>
      <c r="H7302" s="19" t="n">
        <f aca="false">IF(OR(VLOOKUP(A7302,Personal!$A$6:$F$112,5,FALSE())&lt;&gt;"Sí",N7302="No aplica"),0,'Catàleg GRAE'!D107)</f>
        <v>1</v>
      </c>
      <c r="I7302" s="20"/>
      <c r="J7302" s="20"/>
      <c r="K7302" s="20"/>
      <c r="L7302" s="21"/>
      <c r="M7302" s="21"/>
      <c r="N7302" s="20"/>
      <c r="O7302" s="20"/>
      <c r="P7302" s="19" t="str">
        <f aca="false">IF(I7302="","",I7302-H7302)</f>
        <v/>
      </c>
      <c r="Q7302" s="19" t="str">
        <f aca="true">IF(B7302="","",IF(N7302="No aplica","No aplica",IF(I7302="","Pendent",IF(N7302="Per substituir","Substituir",IF(OR(N7302="No localitzat",N7302="No lliurat"),"Reposar",IF(I7302&lt;H7302,"Reposar",IF(I7302&gt;H7302,"Revisar excedent",IF(AND(G7302="Sí",M7302&lt;&gt;"",M7302&lt;TODAY()),"EPI caducat",IF(AND(G7302="Sí",M7302&lt;&gt;"",M7302&lt;=TODAY()+90),"EPI caduca ≤90 dies",IF(OR(N7302="Deteriorat usable",N7302="Revisió necessària"),"Revisar","OK"))))))))))</f>
      </c>
      <c r="R7302" s="20"/>
    </row>
    <row r="7303" customFormat="false" ht="15" hidden="false" customHeight="false" outlineLevel="0" collapsed="false">
      <c r="A7303" s="19" t="n">
        <v>67</v>
      </c>
      <c r="B7303" s="19" t="n">
        <f aca="false">IFERROR(VLOOKUP(A7303,Personal!$A$6:$F$112,2,FALSE()),"")</f>
        <v>0</v>
      </c>
      <c r="C7303" s="19" t="str">
        <f aca="false">IFERROR(VLOOKUP(A7303,Personal!$A$6:$F$112,3,FALSE()),"")</f>
        <v>Valls</v>
      </c>
      <c r="D7303" s="19" t="s">
        <v>177</v>
      </c>
      <c r="E7303" s="19" t="s">
        <v>251</v>
      </c>
      <c r="F7303" s="19" t="s">
        <v>252</v>
      </c>
      <c r="G7303" s="19" t="s">
        <v>272</v>
      </c>
      <c r="H7303" s="19" t="n">
        <f aca="false">IF(OR(VLOOKUP(A7303,Personal!$A$6:$F$112,5,FALSE())&lt;&gt;"Sí",N7303="No aplica"),0,'Catàleg GRAE'!D108)</f>
        <v>1</v>
      </c>
      <c r="I7303" s="20"/>
      <c r="J7303" s="20"/>
      <c r="K7303" s="20"/>
      <c r="L7303" s="21"/>
      <c r="M7303" s="21"/>
      <c r="N7303" s="20"/>
      <c r="O7303" s="20"/>
      <c r="P7303" s="19" t="str">
        <f aca="false">IF(I7303="","",I7303-H7303)</f>
        <v/>
      </c>
      <c r="Q7303" s="19" t="str">
        <f aca="true">IF(B7303="","",IF(N7303="No aplica","No aplica",IF(I7303="","Pendent",IF(N7303="Per substituir","Substituir",IF(OR(N7303="No localitzat",N7303="No lliurat"),"Reposar",IF(I7303&lt;H7303,"Reposar",IF(I7303&gt;H7303,"Revisar excedent",IF(AND(G7303="Sí",M7303&lt;&gt;"",M7303&lt;TODAY()),"EPI caducat",IF(AND(G7303="Sí",M7303&lt;&gt;"",M7303&lt;=TODAY()+90),"EPI caduca ≤90 dies",IF(OR(N7303="Deteriorat usable",N7303="Revisió necessària"),"Revisar","OK"))))))))))</f>
      </c>
      <c r="R7303" s="20"/>
    </row>
    <row r="7304" customFormat="false" ht="15" hidden="false" customHeight="false" outlineLevel="0" collapsed="false">
      <c r="A7304" s="19" t="n">
        <v>67</v>
      </c>
      <c r="B7304" s="19" t="n">
        <f aca="false">IFERROR(VLOOKUP(A7304,Personal!$A$6:$F$112,2,FALSE()),"")</f>
        <v>0</v>
      </c>
      <c r="C7304" s="19" t="str">
        <f aca="false">IFERROR(VLOOKUP(A7304,Personal!$A$6:$F$112,3,FALSE()),"")</f>
        <v>Valls</v>
      </c>
      <c r="D7304" s="19" t="s">
        <v>125</v>
      </c>
      <c r="E7304" s="19" t="s">
        <v>253</v>
      </c>
      <c r="F7304" s="19" t="s">
        <v>254</v>
      </c>
      <c r="G7304" s="19" t="s">
        <v>272</v>
      </c>
      <c r="H7304" s="19" t="n">
        <f aca="false">IF(OR(VLOOKUP(A7304,Personal!$A$6:$F$112,5,FALSE())&lt;&gt;"Sí",N7304="No aplica"),0,'Catàleg GRAE'!D109)</f>
        <v>1</v>
      </c>
      <c r="I7304" s="20"/>
      <c r="J7304" s="20"/>
      <c r="K7304" s="20"/>
      <c r="L7304" s="21"/>
      <c r="M7304" s="21"/>
      <c r="N7304" s="20"/>
      <c r="O7304" s="20"/>
      <c r="P7304" s="19" t="str">
        <f aca="false">IF(I7304="","",I7304-H7304)</f>
        <v/>
      </c>
      <c r="Q7304" s="19" t="str">
        <f aca="true">IF(B7304="","",IF(N7304="No aplica","No aplica",IF(I7304="","Pendent",IF(N7304="Per substituir","Substituir",IF(OR(N7304="No localitzat",N7304="No lliurat"),"Reposar",IF(I7304&lt;H7304,"Reposar",IF(I7304&gt;H7304,"Revisar excedent",IF(AND(G7304="Sí",M7304&lt;&gt;"",M7304&lt;TODAY()),"EPI caducat",IF(AND(G7304="Sí",M7304&lt;&gt;"",M7304&lt;=TODAY()+90),"EPI caduca ≤90 dies",IF(OR(N7304="Deteriorat usable",N7304="Revisió necessària"),"Revisar","OK"))))))))))</f>
      </c>
      <c r="R7304" s="20"/>
    </row>
    <row r="7305" customFormat="false" ht="15" hidden="false" customHeight="false" outlineLevel="0" collapsed="false">
      <c r="A7305" s="19" t="n">
        <v>67</v>
      </c>
      <c r="B7305" s="19" t="n">
        <f aca="false">IFERROR(VLOOKUP(A7305,Personal!$A$6:$F$112,2,FALSE()),"")</f>
        <v>0</v>
      </c>
      <c r="C7305" s="19" t="str">
        <f aca="false">IFERROR(VLOOKUP(A7305,Personal!$A$6:$F$112,3,FALSE()),"")</f>
        <v>Valls</v>
      </c>
      <c r="D7305" s="19" t="s">
        <v>177</v>
      </c>
      <c r="E7305" s="19" t="s">
        <v>255</v>
      </c>
      <c r="F7305" s="19" t="s">
        <v>256</v>
      </c>
      <c r="G7305" s="19" t="s">
        <v>272</v>
      </c>
      <c r="H7305" s="19" t="n">
        <f aca="false">IF(OR(VLOOKUP(A7305,Personal!$A$6:$F$112,5,FALSE())&lt;&gt;"Sí",N7305="No aplica"),0,'Catàleg GRAE'!D110)</f>
        <v>1</v>
      </c>
      <c r="I7305" s="20"/>
      <c r="J7305" s="20"/>
      <c r="K7305" s="20"/>
      <c r="L7305" s="21"/>
      <c r="M7305" s="21"/>
      <c r="N7305" s="20"/>
      <c r="O7305" s="20"/>
      <c r="P7305" s="19" t="str">
        <f aca="false">IF(I7305="","",I7305-H7305)</f>
        <v/>
      </c>
      <c r="Q7305" s="19" t="str">
        <f aca="true">IF(B7305="","",IF(N7305="No aplica","No aplica",IF(I7305="","Pendent",IF(N7305="Per substituir","Substituir",IF(OR(N7305="No localitzat",N7305="No lliurat"),"Reposar",IF(I7305&lt;H7305,"Reposar",IF(I7305&gt;H7305,"Revisar excedent",IF(AND(G7305="Sí",M7305&lt;&gt;"",M7305&lt;TODAY()),"EPI caducat",IF(AND(G7305="Sí",M7305&lt;&gt;"",M7305&lt;=TODAY()+90),"EPI caduca ≤90 dies",IF(OR(N7305="Deteriorat usable",N7305="Revisió necessària"),"Revisar","OK"))))))))))</f>
      </c>
      <c r="R7305" s="20"/>
    </row>
    <row r="7306" customFormat="false" ht="15" hidden="false" customHeight="false" outlineLevel="0" collapsed="false">
      <c r="A7306" s="19" t="n">
        <v>67</v>
      </c>
      <c r="B7306" s="19" t="n">
        <f aca="false">IFERROR(VLOOKUP(A7306,Personal!$A$6:$F$112,2,FALSE()),"")</f>
        <v>0</v>
      </c>
      <c r="C7306" s="19" t="str">
        <f aca="false">IFERROR(VLOOKUP(A7306,Personal!$A$6:$F$112,3,FALSE()),"")</f>
        <v>Valls</v>
      </c>
      <c r="D7306" s="19" t="s">
        <v>142</v>
      </c>
      <c r="E7306" s="19" t="s">
        <v>257</v>
      </c>
      <c r="F7306" s="19" t="s">
        <v>258</v>
      </c>
      <c r="G7306" s="19" t="s">
        <v>291</v>
      </c>
      <c r="H7306" s="19" t="n">
        <f aca="false">IF(OR(VLOOKUP(A7306,Personal!$A$6:$F$112,5,FALSE())&lt;&gt;"Sí",N7306="No aplica"),0,'Catàleg GRAE'!D111)</f>
        <v>1</v>
      </c>
      <c r="I7306" s="20"/>
      <c r="J7306" s="20"/>
      <c r="K7306" s="20"/>
      <c r="L7306" s="21"/>
      <c r="M7306" s="21"/>
      <c r="N7306" s="20"/>
      <c r="O7306" s="20"/>
      <c r="P7306" s="19" t="str">
        <f aca="false">IF(I7306="","",I7306-H7306)</f>
        <v/>
      </c>
      <c r="Q7306" s="19" t="str">
        <f aca="true">IF(B7306="","",IF(N7306="No aplica","No aplica",IF(I7306="","Pendent",IF(N7306="Per substituir","Substituir",IF(OR(N7306="No localitzat",N7306="No lliurat"),"Reposar",IF(I7306&lt;H7306,"Reposar",IF(I7306&gt;H7306,"Revisar excedent",IF(AND(G7306="Sí",M7306&lt;&gt;"",M7306&lt;TODAY()),"EPI caducat",IF(AND(G7306="Sí",M7306&lt;&gt;"",M7306&lt;=TODAY()+90),"EPI caduca ≤90 dies",IF(OR(N7306="Deteriorat usable",N7306="Revisió necessària"),"Revisar","OK"))))))))))</f>
      </c>
      <c r="R7306" s="20"/>
    </row>
    <row r="7307" customFormat="false" ht="15" hidden="false" customHeight="false" outlineLevel="0" collapsed="false">
      <c r="A7307" s="19" t="n">
        <v>67</v>
      </c>
      <c r="B7307" s="19" t="n">
        <f aca="false">IFERROR(VLOOKUP(A7307,Personal!$A$6:$F$112,2,FALSE()),"")</f>
        <v>0</v>
      </c>
      <c r="C7307" s="19" t="str">
        <f aca="false">IFERROR(VLOOKUP(A7307,Personal!$A$6:$F$112,3,FALSE()),"")</f>
        <v>Valls</v>
      </c>
      <c r="D7307" s="19" t="s">
        <v>112</v>
      </c>
      <c r="E7307" s="19" t="s">
        <v>259</v>
      </c>
      <c r="F7307" s="19" t="s">
        <v>260</v>
      </c>
      <c r="G7307" s="19" t="s">
        <v>291</v>
      </c>
      <c r="H7307" s="19" t="n">
        <f aca="false">IF(OR(VLOOKUP(A7307,Personal!$A$6:$F$112,5,FALSE())&lt;&gt;"Sí",N7307="No aplica"),0,'Catàleg GRAE'!D112)</f>
        <v>1</v>
      </c>
      <c r="I7307" s="20"/>
      <c r="J7307" s="20"/>
      <c r="K7307" s="20"/>
      <c r="L7307" s="21"/>
      <c r="M7307" s="21"/>
      <c r="N7307" s="20"/>
      <c r="O7307" s="20"/>
      <c r="P7307" s="19" t="str">
        <f aca="false">IF(I7307="","",I7307-H7307)</f>
        <v/>
      </c>
      <c r="Q7307" s="19" t="str">
        <f aca="true">IF(B7307="","",IF(N7307="No aplica","No aplica",IF(I7307="","Pendent",IF(N7307="Per substituir","Substituir",IF(OR(N7307="No localitzat",N7307="No lliurat"),"Reposar",IF(I7307&lt;H7307,"Reposar",IF(I7307&gt;H7307,"Revisar excedent",IF(AND(G7307="Sí",M7307&lt;&gt;"",M7307&lt;TODAY()),"EPI caducat",IF(AND(G7307="Sí",M7307&lt;&gt;"",M7307&lt;=TODAY()+90),"EPI caduca ≤90 dies",IF(OR(N7307="Deteriorat usable",N7307="Revisió necessària"),"Revisar","OK"))))))))))</f>
      </c>
      <c r="R7307" s="20"/>
    </row>
    <row r="7308" customFormat="false" ht="15" hidden="false" customHeight="false" outlineLevel="0" collapsed="false">
      <c r="A7308" s="19" t="n">
        <v>67</v>
      </c>
      <c r="B7308" s="19" t="n">
        <f aca="false">IFERROR(VLOOKUP(A7308,Personal!$A$6:$F$112,2,FALSE()),"")</f>
        <v>0</v>
      </c>
      <c r="C7308" s="19" t="str">
        <f aca="false">IFERROR(VLOOKUP(A7308,Personal!$A$6:$F$112,3,FALSE()),"")</f>
        <v>Valls</v>
      </c>
      <c r="D7308" s="19" t="s">
        <v>261</v>
      </c>
      <c r="E7308" s="19" t="s">
        <v>262</v>
      </c>
      <c r="F7308" s="19" t="s">
        <v>263</v>
      </c>
      <c r="G7308" s="19" t="s">
        <v>291</v>
      </c>
      <c r="H7308" s="19" t="n">
        <f aca="false">IF(OR(VLOOKUP(A7308,Personal!$A$6:$F$112,5,FALSE())&lt;&gt;"Sí",N7308="No aplica"),0,'Catàleg GRAE'!D113)</f>
        <v>1</v>
      </c>
      <c r="I7308" s="20"/>
      <c r="J7308" s="20"/>
      <c r="K7308" s="20"/>
      <c r="L7308" s="21"/>
      <c r="M7308" s="21"/>
      <c r="N7308" s="20"/>
      <c r="O7308" s="20"/>
      <c r="P7308" s="19" t="str">
        <f aca="false">IF(I7308="","",I7308-H7308)</f>
        <v/>
      </c>
      <c r="Q7308" s="19" t="str">
        <f aca="true">IF(B7308="","",IF(N7308="No aplica","No aplica",IF(I7308="","Pendent",IF(N7308="Per substituir","Substituir",IF(OR(N7308="No localitzat",N7308="No lliurat"),"Reposar",IF(I7308&lt;H7308,"Reposar",IF(I7308&gt;H7308,"Revisar excedent",IF(AND(G7308="Sí",M7308&lt;&gt;"",M7308&lt;TODAY()),"EPI caducat",IF(AND(G7308="Sí",M7308&lt;&gt;"",M7308&lt;=TODAY()+90),"EPI caduca ≤90 dies",IF(OR(N7308="Deteriorat usable",N7308="Revisió necessària"),"Revisar","OK"))))))))))</f>
      </c>
      <c r="R7308" s="20"/>
    </row>
    <row r="7309" customFormat="false" ht="15" hidden="false" customHeight="false" outlineLevel="0" collapsed="false">
      <c r="A7309" s="19" t="n">
        <v>68</v>
      </c>
      <c r="B7309" s="19" t="n">
        <f aca="false">IFERROR(VLOOKUP(A7309,Personal!$A$6:$F$112,2,FALSE()),"")</f>
        <v>0</v>
      </c>
      <c r="C7309" s="19" t="str">
        <f aca="false">IFERROR(VLOOKUP(A7309,Personal!$A$6:$F$112,3,FALSE()),"")</f>
        <v>Valls</v>
      </c>
      <c r="D7309" s="19" t="s">
        <v>26</v>
      </c>
      <c r="E7309" s="19" t="s">
        <v>27</v>
      </c>
      <c r="F7309" s="19" t="s">
        <v>28</v>
      </c>
      <c r="G7309" s="19" t="s">
        <v>291</v>
      </c>
      <c r="H7309" s="19" t="n">
        <f aca="false">IF(OR(VLOOKUP(A7309,Personal!$A$6:$F$112,5,FALSE())&lt;&gt;"Sí",N7309="No aplica"),0,'Catàleg GRAE'!D5)</f>
        <v>1</v>
      </c>
      <c r="I7309" s="20"/>
      <c r="J7309" s="20"/>
      <c r="K7309" s="20"/>
      <c r="L7309" s="21"/>
      <c r="M7309" s="21"/>
      <c r="N7309" s="20"/>
      <c r="O7309" s="20"/>
      <c r="P7309" s="19" t="str">
        <f aca="false">IF(I7309="","",I7309-H7309)</f>
        <v/>
      </c>
      <c r="Q7309" s="19" t="str">
        <f aca="true">IF(B7309="","",IF(N7309="No aplica","No aplica",IF(I7309="","Pendent",IF(N7309="Per substituir","Substituir",IF(OR(N7309="No localitzat",N7309="No lliurat"),"Reposar",IF(I7309&lt;H7309,"Reposar",IF(I7309&gt;H7309,"Revisar excedent",IF(AND(G7309="Sí",M7309&lt;&gt;"",M7309&lt;TODAY()),"EPI caducat",IF(AND(G7309="Sí",M7309&lt;&gt;"",M7309&lt;=TODAY()+90),"EPI caduca ≤90 dies",IF(OR(N7309="Deteriorat usable",N7309="Revisió necessària"),"Revisar","OK"))))))))))</f>
      </c>
      <c r="R7309" s="20"/>
    </row>
    <row r="7310" customFormat="false" ht="15" hidden="false" customHeight="false" outlineLevel="0" collapsed="false">
      <c r="A7310" s="19" t="n">
        <v>68</v>
      </c>
      <c r="B7310" s="19" t="n">
        <f aca="false">IFERROR(VLOOKUP(A7310,Personal!$A$6:$F$112,2,FALSE()),"")</f>
        <v>0</v>
      </c>
      <c r="C7310" s="19" t="str">
        <f aca="false">IFERROR(VLOOKUP(A7310,Personal!$A$6:$F$112,3,FALSE()),"")</f>
        <v>Valls</v>
      </c>
      <c r="D7310" s="19" t="s">
        <v>26</v>
      </c>
      <c r="E7310" s="19" t="s">
        <v>27</v>
      </c>
      <c r="F7310" s="19" t="s">
        <v>30</v>
      </c>
      <c r="G7310" s="19" t="s">
        <v>291</v>
      </c>
      <c r="H7310" s="19" t="n">
        <f aca="false">IF(OR(VLOOKUP(A7310,Personal!$A$6:$F$112,5,FALSE())&lt;&gt;"Sí",N7310="No aplica"),0,'Catàleg GRAE'!D6)</f>
        <v>1</v>
      </c>
      <c r="I7310" s="20"/>
      <c r="J7310" s="20"/>
      <c r="K7310" s="20"/>
      <c r="L7310" s="21"/>
      <c r="M7310" s="21"/>
      <c r="N7310" s="20"/>
      <c r="O7310" s="20"/>
      <c r="P7310" s="19" t="str">
        <f aca="false">IF(I7310="","",I7310-H7310)</f>
        <v/>
      </c>
      <c r="Q7310" s="19" t="str">
        <f aca="true">IF(B7310="","",IF(N7310="No aplica","No aplica",IF(I7310="","Pendent",IF(N7310="Per substituir","Substituir",IF(OR(N7310="No localitzat",N7310="No lliurat"),"Reposar",IF(I7310&lt;H7310,"Reposar",IF(I7310&gt;H7310,"Revisar excedent",IF(AND(G7310="Sí",M7310&lt;&gt;"",M7310&lt;TODAY()),"EPI caducat",IF(AND(G7310="Sí",M7310&lt;&gt;"",M7310&lt;=TODAY()+90),"EPI caduca ≤90 dies",IF(OR(N7310="Deteriorat usable",N7310="Revisió necessària"),"Revisar","OK"))))))))))</f>
      </c>
      <c r="R7310" s="20"/>
    </row>
    <row r="7311" customFormat="false" ht="15" hidden="false" customHeight="false" outlineLevel="0" collapsed="false">
      <c r="A7311" s="19" t="n">
        <v>68</v>
      </c>
      <c r="B7311" s="19" t="n">
        <f aca="false">IFERROR(VLOOKUP(A7311,Personal!$A$6:$F$112,2,FALSE()),"")</f>
        <v>0</v>
      </c>
      <c r="C7311" s="19" t="str">
        <f aca="false">IFERROR(VLOOKUP(A7311,Personal!$A$6:$F$112,3,FALSE()),"")</f>
        <v>Valls</v>
      </c>
      <c r="D7311" s="19" t="s">
        <v>26</v>
      </c>
      <c r="E7311" s="19" t="s">
        <v>31</v>
      </c>
      <c r="F7311" s="19" t="s">
        <v>32</v>
      </c>
      <c r="G7311" s="19" t="s">
        <v>272</v>
      </c>
      <c r="H7311" s="19" t="n">
        <f aca="false">IF(OR(VLOOKUP(A7311,Personal!$A$6:$F$112,5,FALSE())&lt;&gt;"Sí",N7311="No aplica"),0,'Catàleg GRAE'!D7)</f>
        <v>1</v>
      </c>
      <c r="I7311" s="20"/>
      <c r="J7311" s="20"/>
      <c r="K7311" s="20"/>
      <c r="L7311" s="21"/>
      <c r="M7311" s="21"/>
      <c r="N7311" s="20"/>
      <c r="O7311" s="20"/>
      <c r="P7311" s="19" t="str">
        <f aca="false">IF(I7311="","",I7311-H7311)</f>
        <v/>
      </c>
      <c r="Q7311" s="19" t="str">
        <f aca="true">IF(B7311="","",IF(N7311="No aplica","No aplica",IF(I7311="","Pendent",IF(N7311="Per substituir","Substituir",IF(OR(N7311="No localitzat",N7311="No lliurat"),"Reposar",IF(I7311&lt;H7311,"Reposar",IF(I7311&gt;H7311,"Revisar excedent",IF(AND(G7311="Sí",M7311&lt;&gt;"",M7311&lt;TODAY()),"EPI caducat",IF(AND(G7311="Sí",M7311&lt;&gt;"",M7311&lt;=TODAY()+90),"EPI caduca ≤90 dies",IF(OR(N7311="Deteriorat usable",N7311="Revisió necessària"),"Revisar","OK"))))))))))</f>
      </c>
      <c r="R7311" s="20"/>
    </row>
    <row r="7312" customFormat="false" ht="15" hidden="false" customHeight="false" outlineLevel="0" collapsed="false">
      <c r="A7312" s="19" t="n">
        <v>68</v>
      </c>
      <c r="B7312" s="19" t="n">
        <f aca="false">IFERROR(VLOOKUP(A7312,Personal!$A$6:$F$112,2,FALSE()),"")</f>
        <v>0</v>
      </c>
      <c r="C7312" s="19" t="str">
        <f aca="false">IFERROR(VLOOKUP(A7312,Personal!$A$6:$F$112,3,FALSE()),"")</f>
        <v>Valls</v>
      </c>
      <c r="D7312" s="19" t="s">
        <v>26</v>
      </c>
      <c r="E7312" s="19" t="s">
        <v>33</v>
      </c>
      <c r="F7312" s="19" t="s">
        <v>34</v>
      </c>
      <c r="G7312" s="19" t="s">
        <v>291</v>
      </c>
      <c r="H7312" s="19" t="n">
        <f aca="false">IF(OR(VLOOKUP(A7312,Personal!$A$6:$F$112,5,FALSE())&lt;&gt;"Sí",N7312="No aplica"),0,'Catàleg GRAE'!D8)</f>
        <v>2</v>
      </c>
      <c r="I7312" s="20"/>
      <c r="J7312" s="20"/>
      <c r="K7312" s="20"/>
      <c r="L7312" s="21"/>
      <c r="M7312" s="21"/>
      <c r="N7312" s="20"/>
      <c r="O7312" s="20"/>
      <c r="P7312" s="19" t="str">
        <f aca="false">IF(I7312="","",I7312-H7312)</f>
        <v/>
      </c>
      <c r="Q7312" s="19" t="str">
        <f aca="true">IF(B7312="","",IF(N7312="No aplica","No aplica",IF(I7312="","Pendent",IF(N7312="Per substituir","Substituir",IF(OR(N7312="No localitzat",N7312="No lliurat"),"Reposar",IF(I7312&lt;H7312,"Reposar",IF(I7312&gt;H7312,"Revisar excedent",IF(AND(G7312="Sí",M7312&lt;&gt;"",M7312&lt;TODAY()),"EPI caducat",IF(AND(G7312="Sí",M7312&lt;&gt;"",M7312&lt;=TODAY()+90),"EPI caduca ≤90 dies",IF(OR(N7312="Deteriorat usable",N7312="Revisió necessària"),"Revisar","OK"))))))))))</f>
      </c>
      <c r="R7312" s="20"/>
    </row>
    <row r="7313" customFormat="false" ht="15" hidden="false" customHeight="false" outlineLevel="0" collapsed="false">
      <c r="A7313" s="19" t="n">
        <v>68</v>
      </c>
      <c r="B7313" s="19" t="n">
        <f aca="false">IFERROR(VLOOKUP(A7313,Personal!$A$6:$F$112,2,FALSE()),"")</f>
        <v>0</v>
      </c>
      <c r="C7313" s="19" t="str">
        <f aca="false">IFERROR(VLOOKUP(A7313,Personal!$A$6:$F$112,3,FALSE()),"")</f>
        <v>Valls</v>
      </c>
      <c r="D7313" s="19" t="s">
        <v>26</v>
      </c>
      <c r="E7313" s="19" t="s">
        <v>35</v>
      </c>
      <c r="F7313" s="19" t="s">
        <v>36</v>
      </c>
      <c r="G7313" s="19" t="s">
        <v>291</v>
      </c>
      <c r="H7313" s="19" t="n">
        <f aca="false">IF(OR(VLOOKUP(A7313,Personal!$A$6:$F$112,5,FALSE())&lt;&gt;"Sí",N7313="No aplica"),0,'Catàleg GRAE'!D9)</f>
        <v>1</v>
      </c>
      <c r="I7313" s="20"/>
      <c r="J7313" s="20"/>
      <c r="K7313" s="20"/>
      <c r="L7313" s="21"/>
      <c r="M7313" s="21"/>
      <c r="N7313" s="20"/>
      <c r="O7313" s="20"/>
      <c r="P7313" s="19" t="str">
        <f aca="false">IF(I7313="","",I7313-H7313)</f>
        <v/>
      </c>
      <c r="Q7313" s="19" t="str">
        <f aca="true">IF(B7313="","",IF(N7313="No aplica","No aplica",IF(I7313="","Pendent",IF(N7313="Per substituir","Substituir",IF(OR(N7313="No localitzat",N7313="No lliurat"),"Reposar",IF(I7313&lt;H7313,"Reposar",IF(I7313&gt;H7313,"Revisar excedent",IF(AND(G7313="Sí",M7313&lt;&gt;"",M7313&lt;TODAY()),"EPI caducat",IF(AND(G7313="Sí",M7313&lt;&gt;"",M7313&lt;=TODAY()+90),"EPI caduca ≤90 dies",IF(OR(N7313="Deteriorat usable",N7313="Revisió necessària"),"Revisar","OK"))))))))))</f>
      </c>
      <c r="R7313" s="20"/>
    </row>
    <row r="7314" customFormat="false" ht="15" hidden="false" customHeight="false" outlineLevel="0" collapsed="false">
      <c r="A7314" s="19" t="n">
        <v>68</v>
      </c>
      <c r="B7314" s="19" t="n">
        <f aca="false">IFERROR(VLOOKUP(A7314,Personal!$A$6:$F$112,2,FALSE()),"")</f>
        <v>0</v>
      </c>
      <c r="C7314" s="19" t="str">
        <f aca="false">IFERROR(VLOOKUP(A7314,Personal!$A$6:$F$112,3,FALSE()),"")</f>
        <v>Valls</v>
      </c>
      <c r="D7314" s="19" t="s">
        <v>37</v>
      </c>
      <c r="E7314" s="19" t="s">
        <v>38</v>
      </c>
      <c r="F7314" s="19" t="s">
        <v>39</v>
      </c>
      <c r="G7314" s="19" t="s">
        <v>291</v>
      </c>
      <c r="H7314" s="19" t="n">
        <f aca="false">IF(OR(VLOOKUP(A7314,Personal!$A$6:$F$112,5,FALSE())&lt;&gt;"Sí",N7314="No aplica"),0,'Catàleg GRAE'!D10)</f>
        <v>1</v>
      </c>
      <c r="I7314" s="20"/>
      <c r="J7314" s="20"/>
      <c r="K7314" s="20"/>
      <c r="L7314" s="21"/>
      <c r="M7314" s="21"/>
      <c r="N7314" s="20"/>
      <c r="O7314" s="20"/>
      <c r="P7314" s="19" t="str">
        <f aca="false">IF(I7314="","",I7314-H7314)</f>
        <v/>
      </c>
      <c r="Q7314" s="19" t="str">
        <f aca="true">IF(B7314="","",IF(N7314="No aplica","No aplica",IF(I7314="","Pendent",IF(N7314="Per substituir","Substituir",IF(OR(N7314="No localitzat",N7314="No lliurat"),"Reposar",IF(I7314&lt;H7314,"Reposar",IF(I7314&gt;H7314,"Revisar excedent",IF(AND(G7314="Sí",M7314&lt;&gt;"",M7314&lt;TODAY()),"EPI caducat",IF(AND(G7314="Sí",M7314&lt;&gt;"",M7314&lt;=TODAY()+90),"EPI caduca ≤90 dies",IF(OR(N7314="Deteriorat usable",N7314="Revisió necessària"),"Revisar","OK"))))))))))</f>
      </c>
      <c r="R7314" s="20"/>
    </row>
    <row r="7315" customFormat="false" ht="15" hidden="false" customHeight="false" outlineLevel="0" collapsed="false">
      <c r="A7315" s="19" t="n">
        <v>68</v>
      </c>
      <c r="B7315" s="19" t="n">
        <f aca="false">IFERROR(VLOOKUP(A7315,Personal!$A$6:$F$112,2,FALSE()),"")</f>
        <v>0</v>
      </c>
      <c r="C7315" s="19" t="str">
        <f aca="false">IFERROR(VLOOKUP(A7315,Personal!$A$6:$F$112,3,FALSE()),"")</f>
        <v>Valls</v>
      </c>
      <c r="D7315" s="19" t="s">
        <v>40</v>
      </c>
      <c r="E7315" s="19" t="s">
        <v>41</v>
      </c>
      <c r="F7315" s="19" t="s">
        <v>42</v>
      </c>
      <c r="G7315" s="19" t="s">
        <v>272</v>
      </c>
      <c r="H7315" s="19" t="n">
        <f aca="false">IF(OR(VLOOKUP(A7315,Personal!$A$6:$F$112,5,FALSE())&lt;&gt;"Sí",N7315="No aplica"),0,'Catàleg GRAE'!D11)</f>
        <v>1</v>
      </c>
      <c r="I7315" s="20"/>
      <c r="J7315" s="20"/>
      <c r="K7315" s="20"/>
      <c r="L7315" s="21"/>
      <c r="M7315" s="21"/>
      <c r="N7315" s="20"/>
      <c r="O7315" s="20"/>
      <c r="P7315" s="19" t="str">
        <f aca="false">IF(I7315="","",I7315-H7315)</f>
        <v/>
      </c>
      <c r="Q7315" s="19" t="str">
        <f aca="true">IF(B7315="","",IF(N7315="No aplica","No aplica",IF(I7315="","Pendent",IF(N7315="Per substituir","Substituir",IF(OR(N7315="No localitzat",N7315="No lliurat"),"Reposar",IF(I7315&lt;H7315,"Reposar",IF(I7315&gt;H7315,"Revisar excedent",IF(AND(G7315="Sí",M7315&lt;&gt;"",M7315&lt;TODAY()),"EPI caducat",IF(AND(G7315="Sí",M7315&lt;&gt;"",M7315&lt;=TODAY()+90),"EPI caduca ≤90 dies",IF(OR(N7315="Deteriorat usable",N7315="Revisió necessària"),"Revisar","OK"))))))))))</f>
      </c>
      <c r="R7315" s="20"/>
    </row>
    <row r="7316" customFormat="false" ht="15" hidden="false" customHeight="false" outlineLevel="0" collapsed="false">
      <c r="A7316" s="19" t="n">
        <v>68</v>
      </c>
      <c r="B7316" s="19" t="n">
        <f aca="false">IFERROR(VLOOKUP(A7316,Personal!$A$6:$F$112,2,FALSE()),"")</f>
        <v>0</v>
      </c>
      <c r="C7316" s="19" t="str">
        <f aca="false">IFERROR(VLOOKUP(A7316,Personal!$A$6:$F$112,3,FALSE()),"")</f>
        <v>Valls</v>
      </c>
      <c r="D7316" s="19" t="s">
        <v>40</v>
      </c>
      <c r="E7316" s="19" t="s">
        <v>43</v>
      </c>
      <c r="F7316" s="19" t="s">
        <v>44</v>
      </c>
      <c r="G7316" s="19" t="s">
        <v>272</v>
      </c>
      <c r="H7316" s="19" t="n">
        <f aca="false">IF(OR(VLOOKUP(A7316,Personal!$A$6:$F$112,5,FALSE())&lt;&gt;"Sí",N7316="No aplica"),0,'Catàleg GRAE'!D12)</f>
        <v>1</v>
      </c>
      <c r="I7316" s="20"/>
      <c r="J7316" s="20"/>
      <c r="K7316" s="20"/>
      <c r="L7316" s="21"/>
      <c r="M7316" s="21"/>
      <c r="N7316" s="20"/>
      <c r="O7316" s="20"/>
      <c r="P7316" s="19" t="str">
        <f aca="false">IF(I7316="","",I7316-H7316)</f>
        <v/>
      </c>
      <c r="Q7316" s="19" t="str">
        <f aca="true">IF(B7316="","",IF(N7316="No aplica","No aplica",IF(I7316="","Pendent",IF(N7316="Per substituir","Substituir",IF(OR(N7316="No localitzat",N7316="No lliurat"),"Reposar",IF(I7316&lt;H7316,"Reposar",IF(I7316&gt;H7316,"Revisar excedent",IF(AND(G7316="Sí",M7316&lt;&gt;"",M7316&lt;TODAY()),"EPI caducat",IF(AND(G7316="Sí",M7316&lt;&gt;"",M7316&lt;=TODAY()+90),"EPI caduca ≤90 dies",IF(OR(N7316="Deteriorat usable",N7316="Revisió necessària"),"Revisar","OK"))))))))))</f>
      </c>
      <c r="R7316" s="20"/>
    </row>
    <row r="7317" customFormat="false" ht="15" hidden="false" customHeight="false" outlineLevel="0" collapsed="false">
      <c r="A7317" s="19" t="n">
        <v>68</v>
      </c>
      <c r="B7317" s="19" t="n">
        <f aca="false">IFERROR(VLOOKUP(A7317,Personal!$A$6:$F$112,2,FALSE()),"")</f>
        <v>0</v>
      </c>
      <c r="C7317" s="19" t="str">
        <f aca="false">IFERROR(VLOOKUP(A7317,Personal!$A$6:$F$112,3,FALSE()),"")</f>
        <v>Valls</v>
      </c>
      <c r="D7317" s="19" t="s">
        <v>45</v>
      </c>
      <c r="E7317" s="19" t="s">
        <v>46</v>
      </c>
      <c r="F7317" s="19" t="s">
        <v>47</v>
      </c>
      <c r="G7317" s="19" t="s">
        <v>291</v>
      </c>
      <c r="H7317" s="19" t="n">
        <f aca="false">IF(OR(VLOOKUP(A7317,Personal!$A$6:$F$112,5,FALSE())&lt;&gt;"Sí",N7317="No aplica"),0,'Catàleg GRAE'!D13)</f>
        <v>1</v>
      </c>
      <c r="I7317" s="20"/>
      <c r="J7317" s="20"/>
      <c r="K7317" s="20"/>
      <c r="L7317" s="21"/>
      <c r="M7317" s="21"/>
      <c r="N7317" s="20"/>
      <c r="O7317" s="20"/>
      <c r="P7317" s="19" t="str">
        <f aca="false">IF(I7317="","",I7317-H7317)</f>
        <v/>
      </c>
      <c r="Q7317" s="19" t="str">
        <f aca="true">IF(B7317="","",IF(N7317="No aplica","No aplica",IF(I7317="","Pendent",IF(N7317="Per substituir","Substituir",IF(OR(N7317="No localitzat",N7317="No lliurat"),"Reposar",IF(I7317&lt;H7317,"Reposar",IF(I7317&gt;H7317,"Revisar excedent",IF(AND(G7317="Sí",M7317&lt;&gt;"",M7317&lt;TODAY()),"EPI caducat",IF(AND(G7317="Sí",M7317&lt;&gt;"",M7317&lt;=TODAY()+90),"EPI caduca ≤90 dies",IF(OR(N7317="Deteriorat usable",N7317="Revisió necessària"),"Revisar","OK"))))))))))</f>
      </c>
      <c r="R7317" s="20"/>
    </row>
    <row r="7318" customFormat="false" ht="15" hidden="false" customHeight="false" outlineLevel="0" collapsed="false">
      <c r="A7318" s="19" t="n">
        <v>68</v>
      </c>
      <c r="B7318" s="19" t="n">
        <f aca="false">IFERROR(VLOOKUP(A7318,Personal!$A$6:$F$112,2,FALSE()),"")</f>
        <v>0</v>
      </c>
      <c r="C7318" s="19" t="str">
        <f aca="false">IFERROR(VLOOKUP(A7318,Personal!$A$6:$F$112,3,FALSE()),"")</f>
        <v>Valls</v>
      </c>
      <c r="D7318" s="19" t="s">
        <v>45</v>
      </c>
      <c r="E7318" s="19" t="s">
        <v>48</v>
      </c>
      <c r="F7318" s="19" t="s">
        <v>49</v>
      </c>
      <c r="G7318" s="19" t="s">
        <v>291</v>
      </c>
      <c r="H7318" s="19" t="n">
        <f aca="false">IF(OR(VLOOKUP(A7318,Personal!$A$6:$F$112,5,FALSE())&lt;&gt;"Sí",N7318="No aplica"),0,'Catàleg GRAE'!D14)</f>
        <v>1</v>
      </c>
      <c r="I7318" s="20"/>
      <c r="J7318" s="20"/>
      <c r="K7318" s="20"/>
      <c r="L7318" s="21"/>
      <c r="M7318" s="21"/>
      <c r="N7318" s="20"/>
      <c r="O7318" s="20"/>
      <c r="P7318" s="19" t="str">
        <f aca="false">IF(I7318="","",I7318-H7318)</f>
        <v/>
      </c>
      <c r="Q7318" s="19" t="str">
        <f aca="true">IF(B7318="","",IF(N7318="No aplica","No aplica",IF(I7318="","Pendent",IF(N7318="Per substituir","Substituir",IF(OR(N7318="No localitzat",N7318="No lliurat"),"Reposar",IF(I7318&lt;H7318,"Reposar",IF(I7318&gt;H7318,"Revisar excedent",IF(AND(G7318="Sí",M7318&lt;&gt;"",M7318&lt;TODAY()),"EPI caducat",IF(AND(G7318="Sí",M7318&lt;&gt;"",M7318&lt;=TODAY()+90),"EPI caduca ≤90 dies",IF(OR(N7318="Deteriorat usable",N7318="Revisió necessària"),"Revisar","OK"))))))))))</f>
      </c>
      <c r="R7318" s="20"/>
    </row>
    <row r="7319" customFormat="false" ht="15" hidden="false" customHeight="false" outlineLevel="0" collapsed="false">
      <c r="A7319" s="19" t="n">
        <v>68</v>
      </c>
      <c r="B7319" s="19" t="n">
        <f aca="false">IFERROR(VLOOKUP(A7319,Personal!$A$6:$F$112,2,FALSE()),"")</f>
        <v>0</v>
      </c>
      <c r="C7319" s="19" t="str">
        <f aca="false">IFERROR(VLOOKUP(A7319,Personal!$A$6:$F$112,3,FALSE()),"")</f>
        <v>Valls</v>
      </c>
      <c r="D7319" s="19" t="s">
        <v>45</v>
      </c>
      <c r="E7319" s="19" t="s">
        <v>50</v>
      </c>
      <c r="F7319" s="19" t="s">
        <v>51</v>
      </c>
      <c r="G7319" s="19" t="s">
        <v>291</v>
      </c>
      <c r="H7319" s="19" t="n">
        <f aca="false">IF(OR(VLOOKUP(A7319,Personal!$A$6:$F$112,5,FALSE())&lt;&gt;"Sí",N7319="No aplica"),0,'Catàleg GRAE'!D15)</f>
        <v>1</v>
      </c>
      <c r="I7319" s="20"/>
      <c r="J7319" s="20"/>
      <c r="K7319" s="20"/>
      <c r="L7319" s="21"/>
      <c r="M7319" s="21"/>
      <c r="N7319" s="20"/>
      <c r="O7319" s="20"/>
      <c r="P7319" s="19" t="str">
        <f aca="false">IF(I7319="","",I7319-H7319)</f>
        <v/>
      </c>
      <c r="Q7319" s="19" t="str">
        <f aca="true">IF(B7319="","",IF(N7319="No aplica","No aplica",IF(I7319="","Pendent",IF(N7319="Per substituir","Substituir",IF(OR(N7319="No localitzat",N7319="No lliurat"),"Reposar",IF(I7319&lt;H7319,"Reposar",IF(I7319&gt;H7319,"Revisar excedent",IF(AND(G7319="Sí",M7319&lt;&gt;"",M7319&lt;TODAY()),"EPI caducat",IF(AND(G7319="Sí",M7319&lt;&gt;"",M7319&lt;=TODAY()+90),"EPI caduca ≤90 dies",IF(OR(N7319="Deteriorat usable",N7319="Revisió necessària"),"Revisar","OK"))))))))))</f>
      </c>
      <c r="R7319" s="20"/>
    </row>
    <row r="7320" customFormat="false" ht="15" hidden="false" customHeight="false" outlineLevel="0" collapsed="false">
      <c r="A7320" s="19" t="n">
        <v>68</v>
      </c>
      <c r="B7320" s="19" t="n">
        <f aca="false">IFERROR(VLOOKUP(A7320,Personal!$A$6:$F$112,2,FALSE()),"")</f>
        <v>0</v>
      </c>
      <c r="C7320" s="19" t="str">
        <f aca="false">IFERROR(VLOOKUP(A7320,Personal!$A$6:$F$112,3,FALSE()),"")</f>
        <v>Valls</v>
      </c>
      <c r="D7320" s="19" t="s">
        <v>45</v>
      </c>
      <c r="E7320" s="19" t="s">
        <v>52</v>
      </c>
      <c r="F7320" s="19" t="s">
        <v>53</v>
      </c>
      <c r="G7320" s="19" t="s">
        <v>291</v>
      </c>
      <c r="H7320" s="19" t="n">
        <f aca="false">IF(OR(VLOOKUP(A7320,Personal!$A$6:$F$112,5,FALSE())&lt;&gt;"Sí",N7320="No aplica"),0,'Catàleg GRAE'!D16)</f>
        <v>1</v>
      </c>
      <c r="I7320" s="20"/>
      <c r="J7320" s="20"/>
      <c r="K7320" s="20"/>
      <c r="L7320" s="21"/>
      <c r="M7320" s="21"/>
      <c r="N7320" s="20"/>
      <c r="O7320" s="20"/>
      <c r="P7320" s="19" t="str">
        <f aca="false">IF(I7320="","",I7320-H7320)</f>
        <v/>
      </c>
      <c r="Q7320" s="19" t="str">
        <f aca="true">IF(B7320="","",IF(N7320="No aplica","No aplica",IF(I7320="","Pendent",IF(N7320="Per substituir","Substituir",IF(OR(N7320="No localitzat",N7320="No lliurat"),"Reposar",IF(I7320&lt;H7320,"Reposar",IF(I7320&gt;H7320,"Revisar excedent",IF(AND(G7320="Sí",M7320&lt;&gt;"",M7320&lt;TODAY()),"EPI caducat",IF(AND(G7320="Sí",M7320&lt;&gt;"",M7320&lt;=TODAY()+90),"EPI caduca ≤90 dies",IF(OR(N7320="Deteriorat usable",N7320="Revisió necessària"),"Revisar","OK"))))))))))</f>
      </c>
      <c r="R7320" s="20"/>
    </row>
    <row r="7321" customFormat="false" ht="15" hidden="false" customHeight="false" outlineLevel="0" collapsed="false">
      <c r="A7321" s="19" t="n">
        <v>68</v>
      </c>
      <c r="B7321" s="19" t="n">
        <f aca="false">IFERROR(VLOOKUP(A7321,Personal!$A$6:$F$112,2,FALSE()),"")</f>
        <v>0</v>
      </c>
      <c r="C7321" s="19" t="str">
        <f aca="false">IFERROR(VLOOKUP(A7321,Personal!$A$6:$F$112,3,FALSE()),"")</f>
        <v>Valls</v>
      </c>
      <c r="D7321" s="19" t="s">
        <v>45</v>
      </c>
      <c r="E7321" s="19" t="s">
        <v>54</v>
      </c>
      <c r="F7321" s="19" t="s">
        <v>55</v>
      </c>
      <c r="G7321" s="19" t="s">
        <v>291</v>
      </c>
      <c r="H7321" s="19" t="n">
        <f aca="false">IF(OR(VLOOKUP(A7321,Personal!$A$6:$F$112,5,FALSE())&lt;&gt;"Sí",N7321="No aplica"),0,'Catàleg GRAE'!D17)</f>
        <v>1</v>
      </c>
      <c r="I7321" s="20"/>
      <c r="J7321" s="20"/>
      <c r="K7321" s="20"/>
      <c r="L7321" s="21"/>
      <c r="M7321" s="21"/>
      <c r="N7321" s="20"/>
      <c r="O7321" s="20"/>
      <c r="P7321" s="19" t="str">
        <f aca="false">IF(I7321="","",I7321-H7321)</f>
        <v/>
      </c>
      <c r="Q7321" s="19" t="str">
        <f aca="true">IF(B7321="","",IF(N7321="No aplica","No aplica",IF(I7321="","Pendent",IF(N7321="Per substituir","Substituir",IF(OR(N7321="No localitzat",N7321="No lliurat"),"Reposar",IF(I7321&lt;H7321,"Reposar",IF(I7321&gt;H7321,"Revisar excedent",IF(AND(G7321="Sí",M7321&lt;&gt;"",M7321&lt;TODAY()),"EPI caducat",IF(AND(G7321="Sí",M7321&lt;&gt;"",M7321&lt;=TODAY()+90),"EPI caduca ≤90 dies",IF(OR(N7321="Deteriorat usable",N7321="Revisió necessària"),"Revisar","OK"))))))))))</f>
      </c>
      <c r="R7321" s="20"/>
    </row>
    <row r="7322" customFormat="false" ht="15" hidden="false" customHeight="false" outlineLevel="0" collapsed="false">
      <c r="A7322" s="19" t="n">
        <v>68</v>
      </c>
      <c r="B7322" s="19" t="n">
        <f aca="false">IFERROR(VLOOKUP(A7322,Personal!$A$6:$F$112,2,FALSE()),"")</f>
        <v>0</v>
      </c>
      <c r="C7322" s="19" t="str">
        <f aca="false">IFERROR(VLOOKUP(A7322,Personal!$A$6:$F$112,3,FALSE()),"")</f>
        <v>Valls</v>
      </c>
      <c r="D7322" s="19" t="s">
        <v>56</v>
      </c>
      <c r="E7322" s="19" t="s">
        <v>57</v>
      </c>
      <c r="F7322" s="19" t="s">
        <v>58</v>
      </c>
      <c r="G7322" s="19" t="s">
        <v>291</v>
      </c>
      <c r="H7322" s="19" t="n">
        <f aca="false">IF(OR(VLOOKUP(A7322,Personal!$A$6:$F$112,5,FALSE())&lt;&gt;"Sí",N7322="No aplica"),0,'Catàleg GRAE'!D18)</f>
        <v>1</v>
      </c>
      <c r="I7322" s="20"/>
      <c r="J7322" s="20"/>
      <c r="K7322" s="20"/>
      <c r="L7322" s="21"/>
      <c r="M7322" s="21"/>
      <c r="N7322" s="20"/>
      <c r="O7322" s="20"/>
      <c r="P7322" s="19" t="str">
        <f aca="false">IF(I7322="","",I7322-H7322)</f>
        <v/>
      </c>
      <c r="Q7322" s="19" t="str">
        <f aca="true">IF(B7322="","",IF(N7322="No aplica","No aplica",IF(I7322="","Pendent",IF(N7322="Per substituir","Substituir",IF(OR(N7322="No localitzat",N7322="No lliurat"),"Reposar",IF(I7322&lt;H7322,"Reposar",IF(I7322&gt;H7322,"Revisar excedent",IF(AND(G7322="Sí",M7322&lt;&gt;"",M7322&lt;TODAY()),"EPI caducat",IF(AND(G7322="Sí",M7322&lt;&gt;"",M7322&lt;=TODAY()+90),"EPI caduca ≤90 dies",IF(OR(N7322="Deteriorat usable",N7322="Revisió necessària"),"Revisar","OK"))))))))))</f>
      </c>
      <c r="R7322" s="20"/>
    </row>
    <row r="7323" customFormat="false" ht="15" hidden="false" customHeight="false" outlineLevel="0" collapsed="false">
      <c r="A7323" s="19" t="n">
        <v>68</v>
      </c>
      <c r="B7323" s="19" t="n">
        <f aca="false">IFERROR(VLOOKUP(A7323,Personal!$A$6:$F$112,2,FALSE()),"")</f>
        <v>0</v>
      </c>
      <c r="C7323" s="19" t="str">
        <f aca="false">IFERROR(VLOOKUP(A7323,Personal!$A$6:$F$112,3,FALSE()),"")</f>
        <v>Valls</v>
      </c>
      <c r="D7323" s="19" t="s">
        <v>59</v>
      </c>
      <c r="E7323" s="19" t="s">
        <v>60</v>
      </c>
      <c r="F7323" s="19" t="s">
        <v>61</v>
      </c>
      <c r="G7323" s="19" t="s">
        <v>291</v>
      </c>
      <c r="H7323" s="19" t="n">
        <f aca="false">IF(OR(VLOOKUP(A7323,Personal!$A$6:$F$112,5,FALSE())&lt;&gt;"Sí",N7323="No aplica"),0,'Catàleg GRAE'!D19)</f>
        <v>4</v>
      </c>
      <c r="I7323" s="20"/>
      <c r="J7323" s="20"/>
      <c r="K7323" s="20"/>
      <c r="L7323" s="21"/>
      <c r="M7323" s="21"/>
      <c r="N7323" s="20"/>
      <c r="O7323" s="20"/>
      <c r="P7323" s="19" t="str">
        <f aca="false">IF(I7323="","",I7323-H7323)</f>
        <v/>
      </c>
      <c r="Q7323" s="19" t="str">
        <f aca="true">IF(B7323="","",IF(N7323="No aplica","No aplica",IF(I7323="","Pendent",IF(N7323="Per substituir","Substituir",IF(OR(N7323="No localitzat",N7323="No lliurat"),"Reposar",IF(I7323&lt;H7323,"Reposar",IF(I7323&gt;H7323,"Revisar excedent",IF(AND(G7323="Sí",M7323&lt;&gt;"",M7323&lt;TODAY()),"EPI caducat",IF(AND(G7323="Sí",M7323&lt;&gt;"",M7323&lt;=TODAY()+90),"EPI caduca ≤90 dies",IF(OR(N7323="Deteriorat usable",N7323="Revisió necessària"),"Revisar","OK"))))))))))</f>
      </c>
      <c r="R7323" s="20"/>
    </row>
    <row r="7324" customFormat="false" ht="15" hidden="false" customHeight="false" outlineLevel="0" collapsed="false">
      <c r="A7324" s="19" t="n">
        <v>68</v>
      </c>
      <c r="B7324" s="19" t="n">
        <f aca="false">IFERROR(VLOOKUP(A7324,Personal!$A$6:$F$112,2,FALSE()),"")</f>
        <v>0</v>
      </c>
      <c r="C7324" s="19" t="str">
        <f aca="false">IFERROR(VLOOKUP(A7324,Personal!$A$6:$F$112,3,FALSE()),"")</f>
        <v>Valls</v>
      </c>
      <c r="D7324" s="19" t="s">
        <v>59</v>
      </c>
      <c r="E7324" s="19" t="s">
        <v>60</v>
      </c>
      <c r="F7324" s="19" t="s">
        <v>62</v>
      </c>
      <c r="G7324" s="19" t="s">
        <v>291</v>
      </c>
      <c r="H7324" s="19" t="n">
        <f aca="false">IF(OR(VLOOKUP(A7324,Personal!$A$6:$F$112,5,FALSE())&lt;&gt;"Sí",N7324="No aplica"),0,'Catàleg GRAE'!D20)</f>
        <v>2</v>
      </c>
      <c r="I7324" s="20"/>
      <c r="J7324" s="20"/>
      <c r="K7324" s="20"/>
      <c r="L7324" s="21"/>
      <c r="M7324" s="21"/>
      <c r="N7324" s="20"/>
      <c r="O7324" s="20"/>
      <c r="P7324" s="19" t="str">
        <f aca="false">IF(I7324="","",I7324-H7324)</f>
        <v/>
      </c>
      <c r="Q7324" s="19" t="str">
        <f aca="true">IF(B7324="","",IF(N7324="No aplica","No aplica",IF(I7324="","Pendent",IF(N7324="Per substituir","Substituir",IF(OR(N7324="No localitzat",N7324="No lliurat"),"Reposar",IF(I7324&lt;H7324,"Reposar",IF(I7324&gt;H7324,"Revisar excedent",IF(AND(G7324="Sí",M7324&lt;&gt;"",M7324&lt;TODAY()),"EPI caducat",IF(AND(G7324="Sí",M7324&lt;&gt;"",M7324&lt;=TODAY()+90),"EPI caduca ≤90 dies",IF(OR(N7324="Deteriorat usable",N7324="Revisió necessària"),"Revisar","OK"))))))))))</f>
      </c>
      <c r="R7324" s="20"/>
    </row>
    <row r="7325" customFormat="false" ht="15" hidden="false" customHeight="false" outlineLevel="0" collapsed="false">
      <c r="A7325" s="19" t="n">
        <v>68</v>
      </c>
      <c r="B7325" s="19" t="n">
        <f aca="false">IFERROR(VLOOKUP(A7325,Personal!$A$6:$F$112,2,FALSE()),"")</f>
        <v>0</v>
      </c>
      <c r="C7325" s="19" t="str">
        <f aca="false">IFERROR(VLOOKUP(A7325,Personal!$A$6:$F$112,3,FALSE()),"")</f>
        <v>Valls</v>
      </c>
      <c r="D7325" s="19" t="s">
        <v>59</v>
      </c>
      <c r="E7325" s="19" t="s">
        <v>60</v>
      </c>
      <c r="F7325" s="19" t="s">
        <v>63</v>
      </c>
      <c r="G7325" s="19" t="s">
        <v>291</v>
      </c>
      <c r="H7325" s="19" t="n">
        <f aca="false">IF(OR(VLOOKUP(A7325,Personal!$A$6:$F$112,5,FALSE())&lt;&gt;"Sí",N7325="No aplica"),0,'Catàleg GRAE'!D21)</f>
        <v>2</v>
      </c>
      <c r="I7325" s="20"/>
      <c r="J7325" s="20"/>
      <c r="K7325" s="20"/>
      <c r="L7325" s="21"/>
      <c r="M7325" s="21"/>
      <c r="N7325" s="20"/>
      <c r="O7325" s="20"/>
      <c r="P7325" s="19" t="str">
        <f aca="false">IF(I7325="","",I7325-H7325)</f>
        <v/>
      </c>
      <c r="Q7325" s="19" t="str">
        <f aca="true">IF(B7325="","",IF(N7325="No aplica","No aplica",IF(I7325="","Pendent",IF(N7325="Per substituir","Substituir",IF(OR(N7325="No localitzat",N7325="No lliurat"),"Reposar",IF(I7325&lt;H7325,"Reposar",IF(I7325&gt;H7325,"Revisar excedent",IF(AND(G7325="Sí",M7325&lt;&gt;"",M7325&lt;TODAY()),"EPI caducat",IF(AND(G7325="Sí",M7325&lt;&gt;"",M7325&lt;=TODAY()+90),"EPI caduca ≤90 dies",IF(OR(N7325="Deteriorat usable",N7325="Revisió necessària"),"Revisar","OK"))))))))))</f>
      </c>
      <c r="R7325" s="20"/>
    </row>
    <row r="7326" customFormat="false" ht="15" hidden="false" customHeight="false" outlineLevel="0" collapsed="false">
      <c r="A7326" s="19" t="n">
        <v>68</v>
      </c>
      <c r="B7326" s="19" t="n">
        <f aca="false">IFERROR(VLOOKUP(A7326,Personal!$A$6:$F$112,2,FALSE()),"")</f>
        <v>0</v>
      </c>
      <c r="C7326" s="19" t="str">
        <f aca="false">IFERROR(VLOOKUP(A7326,Personal!$A$6:$F$112,3,FALSE()),"")</f>
        <v>Valls</v>
      </c>
      <c r="D7326" s="19" t="s">
        <v>64</v>
      </c>
      <c r="E7326" s="19" t="s">
        <v>65</v>
      </c>
      <c r="F7326" s="19" t="s">
        <v>66</v>
      </c>
      <c r="G7326" s="19" t="s">
        <v>291</v>
      </c>
      <c r="H7326" s="19" t="n">
        <f aca="false">IF(OR(VLOOKUP(A7326,Personal!$A$6:$F$112,5,FALSE())&lt;&gt;"Sí",N7326="No aplica"),0,'Catàleg GRAE'!D22)</f>
        <v>1</v>
      </c>
      <c r="I7326" s="20"/>
      <c r="J7326" s="20"/>
      <c r="K7326" s="20"/>
      <c r="L7326" s="21"/>
      <c r="M7326" s="21"/>
      <c r="N7326" s="20"/>
      <c r="O7326" s="20"/>
      <c r="P7326" s="19" t="str">
        <f aca="false">IF(I7326="","",I7326-H7326)</f>
        <v/>
      </c>
      <c r="Q7326" s="19" t="str">
        <f aca="true">IF(B7326="","",IF(N7326="No aplica","No aplica",IF(I7326="","Pendent",IF(N7326="Per substituir","Substituir",IF(OR(N7326="No localitzat",N7326="No lliurat"),"Reposar",IF(I7326&lt;H7326,"Reposar",IF(I7326&gt;H7326,"Revisar excedent",IF(AND(G7326="Sí",M7326&lt;&gt;"",M7326&lt;TODAY()),"EPI caducat",IF(AND(G7326="Sí",M7326&lt;&gt;"",M7326&lt;=TODAY()+90),"EPI caduca ≤90 dies",IF(OR(N7326="Deteriorat usable",N7326="Revisió necessària"),"Revisar","OK"))))))))))</f>
      </c>
      <c r="R7326" s="20"/>
    </row>
    <row r="7327" customFormat="false" ht="15" hidden="false" customHeight="false" outlineLevel="0" collapsed="false">
      <c r="A7327" s="19" t="n">
        <v>68</v>
      </c>
      <c r="B7327" s="19" t="n">
        <f aca="false">IFERROR(VLOOKUP(A7327,Personal!$A$6:$F$112,2,FALSE()),"")</f>
        <v>0</v>
      </c>
      <c r="C7327" s="19" t="str">
        <f aca="false">IFERROR(VLOOKUP(A7327,Personal!$A$6:$F$112,3,FALSE()),"")</f>
        <v>Valls</v>
      </c>
      <c r="D7327" s="19" t="s">
        <v>64</v>
      </c>
      <c r="E7327" s="19" t="s">
        <v>67</v>
      </c>
      <c r="F7327" s="19" t="s">
        <v>68</v>
      </c>
      <c r="G7327" s="19" t="s">
        <v>291</v>
      </c>
      <c r="H7327" s="19" t="n">
        <f aca="false">IF(OR(VLOOKUP(A7327,Personal!$A$6:$F$112,5,FALSE())&lt;&gt;"Sí",N7327="No aplica"),0,'Catàleg GRAE'!D23)</f>
        <v>1</v>
      </c>
      <c r="I7327" s="20"/>
      <c r="J7327" s="20"/>
      <c r="K7327" s="20"/>
      <c r="L7327" s="21"/>
      <c r="M7327" s="21"/>
      <c r="N7327" s="20"/>
      <c r="O7327" s="20"/>
      <c r="P7327" s="19" t="str">
        <f aca="false">IF(I7327="","",I7327-H7327)</f>
        <v/>
      </c>
      <c r="Q7327" s="19" t="str">
        <f aca="true">IF(B7327="","",IF(N7327="No aplica","No aplica",IF(I7327="","Pendent",IF(N7327="Per substituir","Substituir",IF(OR(N7327="No localitzat",N7327="No lliurat"),"Reposar",IF(I7327&lt;H7327,"Reposar",IF(I7327&gt;H7327,"Revisar excedent",IF(AND(G7327="Sí",M7327&lt;&gt;"",M7327&lt;TODAY()),"EPI caducat",IF(AND(G7327="Sí",M7327&lt;&gt;"",M7327&lt;=TODAY()+90),"EPI caduca ≤90 dies",IF(OR(N7327="Deteriorat usable",N7327="Revisió necessària"),"Revisar","OK"))))))))))</f>
      </c>
      <c r="R7327" s="20"/>
    </row>
    <row r="7328" customFormat="false" ht="15" hidden="false" customHeight="false" outlineLevel="0" collapsed="false">
      <c r="A7328" s="19" t="n">
        <v>68</v>
      </c>
      <c r="B7328" s="19" t="n">
        <f aca="false">IFERROR(VLOOKUP(A7328,Personal!$A$6:$F$112,2,FALSE()),"")</f>
        <v>0</v>
      </c>
      <c r="C7328" s="19" t="str">
        <f aca="false">IFERROR(VLOOKUP(A7328,Personal!$A$6:$F$112,3,FALSE()),"")</f>
        <v>Valls</v>
      </c>
      <c r="D7328" s="19" t="s">
        <v>64</v>
      </c>
      <c r="E7328" s="19" t="s">
        <v>69</v>
      </c>
      <c r="F7328" s="19" t="s">
        <v>70</v>
      </c>
      <c r="G7328" s="19" t="s">
        <v>291</v>
      </c>
      <c r="H7328" s="19" t="n">
        <f aca="false">IF(OR(VLOOKUP(A7328,Personal!$A$6:$F$112,5,FALSE())&lt;&gt;"Sí",N7328="No aplica"),0,'Catàleg GRAE'!D24)</f>
        <v>1</v>
      </c>
      <c r="I7328" s="20"/>
      <c r="J7328" s="20"/>
      <c r="K7328" s="20"/>
      <c r="L7328" s="21"/>
      <c r="M7328" s="21"/>
      <c r="N7328" s="20"/>
      <c r="O7328" s="20"/>
      <c r="P7328" s="19" t="str">
        <f aca="false">IF(I7328="","",I7328-H7328)</f>
        <v/>
      </c>
      <c r="Q7328" s="19" t="str">
        <f aca="true">IF(B7328="","",IF(N7328="No aplica","No aplica",IF(I7328="","Pendent",IF(N7328="Per substituir","Substituir",IF(OR(N7328="No localitzat",N7328="No lliurat"),"Reposar",IF(I7328&lt;H7328,"Reposar",IF(I7328&gt;H7328,"Revisar excedent",IF(AND(G7328="Sí",M7328&lt;&gt;"",M7328&lt;TODAY()),"EPI caducat",IF(AND(G7328="Sí",M7328&lt;&gt;"",M7328&lt;=TODAY()+90),"EPI caduca ≤90 dies",IF(OR(N7328="Deteriorat usable",N7328="Revisió necessària"),"Revisar","OK"))))))))))</f>
      </c>
      <c r="R7328" s="20"/>
    </row>
    <row r="7329" customFormat="false" ht="15" hidden="false" customHeight="false" outlineLevel="0" collapsed="false">
      <c r="A7329" s="19" t="n">
        <v>68</v>
      </c>
      <c r="B7329" s="19" t="n">
        <f aca="false">IFERROR(VLOOKUP(A7329,Personal!$A$6:$F$112,2,FALSE()),"")</f>
        <v>0</v>
      </c>
      <c r="C7329" s="19" t="str">
        <f aca="false">IFERROR(VLOOKUP(A7329,Personal!$A$6:$F$112,3,FALSE()),"")</f>
        <v>Valls</v>
      </c>
      <c r="D7329" s="19" t="s">
        <v>71</v>
      </c>
      <c r="E7329" s="19" t="s">
        <v>72</v>
      </c>
      <c r="F7329" s="19" t="s">
        <v>73</v>
      </c>
      <c r="G7329" s="19" t="s">
        <v>291</v>
      </c>
      <c r="H7329" s="19" t="n">
        <f aca="false">IF(OR(VLOOKUP(A7329,Personal!$A$6:$F$112,5,FALSE())&lt;&gt;"Sí",N7329="No aplica"),0,'Catàleg GRAE'!D25)</f>
        <v>1</v>
      </c>
      <c r="I7329" s="20"/>
      <c r="J7329" s="20"/>
      <c r="K7329" s="20"/>
      <c r="L7329" s="21"/>
      <c r="M7329" s="21"/>
      <c r="N7329" s="20"/>
      <c r="O7329" s="20"/>
      <c r="P7329" s="19" t="str">
        <f aca="false">IF(I7329="","",I7329-H7329)</f>
        <v/>
      </c>
      <c r="Q7329" s="19" t="str">
        <f aca="true">IF(B7329="","",IF(N7329="No aplica","No aplica",IF(I7329="","Pendent",IF(N7329="Per substituir","Substituir",IF(OR(N7329="No localitzat",N7329="No lliurat"),"Reposar",IF(I7329&lt;H7329,"Reposar",IF(I7329&gt;H7329,"Revisar excedent",IF(AND(G7329="Sí",M7329&lt;&gt;"",M7329&lt;TODAY()),"EPI caducat",IF(AND(G7329="Sí",M7329&lt;&gt;"",M7329&lt;=TODAY()+90),"EPI caduca ≤90 dies",IF(OR(N7329="Deteriorat usable",N7329="Revisió necessària"),"Revisar","OK"))))))))))</f>
      </c>
      <c r="R7329" s="20"/>
    </row>
    <row r="7330" customFormat="false" ht="15" hidden="false" customHeight="false" outlineLevel="0" collapsed="false">
      <c r="A7330" s="19" t="n">
        <v>68</v>
      </c>
      <c r="B7330" s="19" t="n">
        <f aca="false">IFERROR(VLOOKUP(A7330,Personal!$A$6:$F$112,2,FALSE()),"")</f>
        <v>0</v>
      </c>
      <c r="C7330" s="19" t="str">
        <f aca="false">IFERROR(VLOOKUP(A7330,Personal!$A$6:$F$112,3,FALSE()),"")</f>
        <v>Valls</v>
      </c>
      <c r="D7330" s="19" t="s">
        <v>40</v>
      </c>
      <c r="E7330" s="19" t="s">
        <v>74</v>
      </c>
      <c r="F7330" s="19" t="s">
        <v>75</v>
      </c>
      <c r="G7330" s="19" t="s">
        <v>272</v>
      </c>
      <c r="H7330" s="19" t="n">
        <f aca="false">IF(OR(VLOOKUP(A7330,Personal!$A$6:$F$112,5,FALSE())&lt;&gt;"Sí",N7330="No aplica"),0,'Catàleg GRAE'!D26)</f>
        <v>1</v>
      </c>
      <c r="I7330" s="20"/>
      <c r="J7330" s="20"/>
      <c r="K7330" s="20"/>
      <c r="L7330" s="21"/>
      <c r="M7330" s="21"/>
      <c r="N7330" s="20"/>
      <c r="O7330" s="20"/>
      <c r="P7330" s="19" t="str">
        <f aca="false">IF(I7330="","",I7330-H7330)</f>
        <v/>
      </c>
      <c r="Q7330" s="19" t="str">
        <f aca="true">IF(B7330="","",IF(N7330="No aplica","No aplica",IF(I7330="","Pendent",IF(N7330="Per substituir","Substituir",IF(OR(N7330="No localitzat",N7330="No lliurat"),"Reposar",IF(I7330&lt;H7330,"Reposar",IF(I7330&gt;H7330,"Revisar excedent",IF(AND(G7330="Sí",M7330&lt;&gt;"",M7330&lt;TODAY()),"EPI caducat",IF(AND(G7330="Sí",M7330&lt;&gt;"",M7330&lt;=TODAY()+90),"EPI caduca ≤90 dies",IF(OR(N7330="Deteriorat usable",N7330="Revisió necessària"),"Revisar","OK"))))))))))</f>
      </c>
      <c r="R7330" s="20"/>
    </row>
    <row r="7331" customFormat="false" ht="15" hidden="false" customHeight="false" outlineLevel="0" collapsed="false">
      <c r="A7331" s="19" t="n">
        <v>68</v>
      </c>
      <c r="B7331" s="19" t="n">
        <f aca="false">IFERROR(VLOOKUP(A7331,Personal!$A$6:$F$112,2,FALSE()),"")</f>
        <v>0</v>
      </c>
      <c r="C7331" s="19" t="str">
        <f aca="false">IFERROR(VLOOKUP(A7331,Personal!$A$6:$F$112,3,FALSE()),"")</f>
        <v>Valls</v>
      </c>
      <c r="D7331" s="19" t="s">
        <v>40</v>
      </c>
      <c r="E7331" s="19" t="s">
        <v>76</v>
      </c>
      <c r="F7331" s="19" t="s">
        <v>77</v>
      </c>
      <c r="G7331" s="19" t="s">
        <v>291</v>
      </c>
      <c r="H7331" s="19" t="n">
        <f aca="false">IF(OR(VLOOKUP(A7331,Personal!$A$6:$F$112,5,FALSE())&lt;&gt;"Sí",N7331="No aplica"),0,'Catàleg GRAE'!D27)</f>
        <v>1</v>
      </c>
      <c r="I7331" s="20"/>
      <c r="J7331" s="20"/>
      <c r="K7331" s="20"/>
      <c r="L7331" s="21"/>
      <c r="M7331" s="21"/>
      <c r="N7331" s="20"/>
      <c r="O7331" s="20"/>
      <c r="P7331" s="19" t="str">
        <f aca="false">IF(I7331="","",I7331-H7331)</f>
        <v/>
      </c>
      <c r="Q7331" s="19" t="str">
        <f aca="true">IF(B7331="","",IF(N7331="No aplica","No aplica",IF(I7331="","Pendent",IF(N7331="Per substituir","Substituir",IF(OR(N7331="No localitzat",N7331="No lliurat"),"Reposar",IF(I7331&lt;H7331,"Reposar",IF(I7331&gt;H7331,"Revisar excedent",IF(AND(G7331="Sí",M7331&lt;&gt;"",M7331&lt;TODAY()),"EPI caducat",IF(AND(G7331="Sí",M7331&lt;&gt;"",M7331&lt;=TODAY()+90),"EPI caduca ≤90 dies",IF(OR(N7331="Deteriorat usable",N7331="Revisió necessària"),"Revisar","OK"))))))))))</f>
      </c>
      <c r="R7331" s="20"/>
    </row>
    <row r="7332" customFormat="false" ht="15" hidden="false" customHeight="false" outlineLevel="0" collapsed="false">
      <c r="A7332" s="19" t="n">
        <v>68</v>
      </c>
      <c r="B7332" s="19" t="n">
        <f aca="false">IFERROR(VLOOKUP(A7332,Personal!$A$6:$F$112,2,FALSE()),"")</f>
        <v>0</v>
      </c>
      <c r="C7332" s="19" t="str">
        <f aca="false">IFERROR(VLOOKUP(A7332,Personal!$A$6:$F$112,3,FALSE()),"")</f>
        <v>Valls</v>
      </c>
      <c r="D7332" s="19" t="s">
        <v>78</v>
      </c>
      <c r="E7332" s="19" t="s">
        <v>79</v>
      </c>
      <c r="F7332" s="19" t="s">
        <v>80</v>
      </c>
      <c r="G7332" s="19" t="s">
        <v>291</v>
      </c>
      <c r="H7332" s="19" t="n">
        <f aca="false">IF(OR(VLOOKUP(A7332,Personal!$A$6:$F$112,5,FALSE())&lt;&gt;"Sí",N7332="No aplica"),0,'Catàleg GRAE'!D28)</f>
        <v>1</v>
      </c>
      <c r="I7332" s="20"/>
      <c r="J7332" s="20"/>
      <c r="K7332" s="20"/>
      <c r="L7332" s="21"/>
      <c r="M7332" s="21"/>
      <c r="N7332" s="20"/>
      <c r="O7332" s="20"/>
      <c r="P7332" s="19" t="str">
        <f aca="false">IF(I7332="","",I7332-H7332)</f>
        <v/>
      </c>
      <c r="Q7332" s="19" t="str">
        <f aca="true">IF(B7332="","",IF(N7332="No aplica","No aplica",IF(I7332="","Pendent",IF(N7332="Per substituir","Substituir",IF(OR(N7332="No localitzat",N7332="No lliurat"),"Reposar",IF(I7332&lt;H7332,"Reposar",IF(I7332&gt;H7332,"Revisar excedent",IF(AND(G7332="Sí",M7332&lt;&gt;"",M7332&lt;TODAY()),"EPI caducat",IF(AND(G7332="Sí",M7332&lt;&gt;"",M7332&lt;=TODAY()+90),"EPI caduca ≤90 dies",IF(OR(N7332="Deteriorat usable",N7332="Revisió necessària"),"Revisar","OK"))))))))))</f>
      </c>
      <c r="R7332" s="20"/>
    </row>
    <row r="7333" customFormat="false" ht="15" hidden="false" customHeight="false" outlineLevel="0" collapsed="false">
      <c r="A7333" s="19" t="n">
        <v>68</v>
      </c>
      <c r="B7333" s="19" t="n">
        <f aca="false">IFERROR(VLOOKUP(A7333,Personal!$A$6:$F$112,2,FALSE()),"")</f>
        <v>0</v>
      </c>
      <c r="C7333" s="19" t="str">
        <f aca="false">IFERROR(VLOOKUP(A7333,Personal!$A$6:$F$112,3,FALSE()),"")</f>
        <v>Valls</v>
      </c>
      <c r="D7333" s="19" t="s">
        <v>26</v>
      </c>
      <c r="E7333" s="19" t="s">
        <v>81</v>
      </c>
      <c r="F7333" s="19" t="s">
        <v>82</v>
      </c>
      <c r="G7333" s="19" t="s">
        <v>272</v>
      </c>
      <c r="H7333" s="19" t="n">
        <f aca="false">IF(OR(VLOOKUP(A7333,Personal!$A$6:$F$112,5,FALSE())&lt;&gt;"Sí",N7333="No aplica"),0,'Catàleg GRAE'!D29)</f>
        <v>1</v>
      </c>
      <c r="I7333" s="20"/>
      <c r="J7333" s="20"/>
      <c r="K7333" s="20"/>
      <c r="L7333" s="21"/>
      <c r="M7333" s="21"/>
      <c r="N7333" s="20"/>
      <c r="O7333" s="20"/>
      <c r="P7333" s="19" t="str">
        <f aca="false">IF(I7333="","",I7333-H7333)</f>
        <v/>
      </c>
      <c r="Q7333" s="19" t="str">
        <f aca="true">IF(B7333="","",IF(N7333="No aplica","No aplica",IF(I7333="","Pendent",IF(N7333="Per substituir","Substituir",IF(OR(N7333="No localitzat",N7333="No lliurat"),"Reposar",IF(I7333&lt;H7333,"Reposar",IF(I7333&gt;H7333,"Revisar excedent",IF(AND(G7333="Sí",M7333&lt;&gt;"",M7333&lt;TODAY()),"EPI caducat",IF(AND(G7333="Sí",M7333&lt;&gt;"",M7333&lt;=TODAY()+90),"EPI caduca ≤90 dies",IF(OR(N7333="Deteriorat usable",N7333="Revisió necessària"),"Revisar","OK"))))))))))</f>
      </c>
      <c r="R7333" s="20"/>
    </row>
    <row r="7334" customFormat="false" ht="15" hidden="false" customHeight="false" outlineLevel="0" collapsed="false">
      <c r="A7334" s="19" t="n">
        <v>68</v>
      </c>
      <c r="B7334" s="19" t="n">
        <f aca="false">IFERROR(VLOOKUP(A7334,Personal!$A$6:$F$112,2,FALSE()),"")</f>
        <v>0</v>
      </c>
      <c r="C7334" s="19" t="str">
        <f aca="false">IFERROR(VLOOKUP(A7334,Personal!$A$6:$F$112,3,FALSE()),"")</f>
        <v>Valls</v>
      </c>
      <c r="D7334" s="19" t="s">
        <v>83</v>
      </c>
      <c r="E7334" s="19" t="s">
        <v>84</v>
      </c>
      <c r="F7334" s="19" t="s">
        <v>85</v>
      </c>
      <c r="G7334" s="19" t="s">
        <v>291</v>
      </c>
      <c r="H7334" s="19" t="n">
        <f aca="false">IF(OR(VLOOKUP(A7334,Personal!$A$6:$F$112,5,FALSE())&lt;&gt;"Sí",N7334="No aplica"),0,'Catàleg GRAE'!D30)</f>
        <v>2</v>
      </c>
      <c r="I7334" s="20"/>
      <c r="J7334" s="20"/>
      <c r="K7334" s="20"/>
      <c r="L7334" s="21"/>
      <c r="M7334" s="21"/>
      <c r="N7334" s="20"/>
      <c r="O7334" s="20"/>
      <c r="P7334" s="19" t="str">
        <f aca="false">IF(I7334="","",I7334-H7334)</f>
        <v/>
      </c>
      <c r="Q7334" s="19" t="str">
        <f aca="true">IF(B7334="","",IF(N7334="No aplica","No aplica",IF(I7334="","Pendent",IF(N7334="Per substituir","Substituir",IF(OR(N7334="No localitzat",N7334="No lliurat"),"Reposar",IF(I7334&lt;H7334,"Reposar",IF(I7334&gt;H7334,"Revisar excedent",IF(AND(G7334="Sí",M7334&lt;&gt;"",M7334&lt;TODAY()),"EPI caducat",IF(AND(G7334="Sí",M7334&lt;&gt;"",M7334&lt;=TODAY()+90),"EPI caduca ≤90 dies",IF(OR(N7334="Deteriorat usable",N7334="Revisió necessària"),"Revisar","OK"))))))))))</f>
      </c>
      <c r="R7334" s="20"/>
    </row>
    <row r="7335" customFormat="false" ht="15" hidden="false" customHeight="false" outlineLevel="0" collapsed="false">
      <c r="A7335" s="19" t="n">
        <v>68</v>
      </c>
      <c r="B7335" s="19" t="n">
        <f aca="false">IFERROR(VLOOKUP(A7335,Personal!$A$6:$F$112,2,FALSE()),"")</f>
        <v>0</v>
      </c>
      <c r="C7335" s="19" t="str">
        <f aca="false">IFERROR(VLOOKUP(A7335,Personal!$A$6:$F$112,3,FALSE()),"")</f>
        <v>Valls</v>
      </c>
      <c r="D7335" s="19" t="s">
        <v>83</v>
      </c>
      <c r="E7335" s="19" t="s">
        <v>86</v>
      </c>
      <c r="F7335" s="19" t="s">
        <v>87</v>
      </c>
      <c r="G7335" s="19" t="s">
        <v>291</v>
      </c>
      <c r="H7335" s="19" t="n">
        <f aca="false">IF(OR(VLOOKUP(A7335,Personal!$A$6:$F$112,5,FALSE())&lt;&gt;"Sí",N7335="No aplica"),0,'Catàleg GRAE'!D31)</f>
        <v>2</v>
      </c>
      <c r="I7335" s="20"/>
      <c r="J7335" s="20"/>
      <c r="K7335" s="20"/>
      <c r="L7335" s="21"/>
      <c r="M7335" s="21"/>
      <c r="N7335" s="20"/>
      <c r="O7335" s="20"/>
      <c r="P7335" s="19" t="str">
        <f aca="false">IF(I7335="","",I7335-H7335)</f>
        <v/>
      </c>
      <c r="Q7335" s="19" t="str">
        <f aca="true">IF(B7335="","",IF(N7335="No aplica","No aplica",IF(I7335="","Pendent",IF(N7335="Per substituir","Substituir",IF(OR(N7335="No localitzat",N7335="No lliurat"),"Reposar",IF(I7335&lt;H7335,"Reposar",IF(I7335&gt;H7335,"Revisar excedent",IF(AND(G7335="Sí",M7335&lt;&gt;"",M7335&lt;TODAY()),"EPI caducat",IF(AND(G7335="Sí",M7335&lt;&gt;"",M7335&lt;=TODAY()+90),"EPI caduca ≤90 dies",IF(OR(N7335="Deteriorat usable",N7335="Revisió necessària"),"Revisar","OK"))))))))))</f>
      </c>
      <c r="R7335" s="20"/>
    </row>
    <row r="7336" customFormat="false" ht="15" hidden="false" customHeight="false" outlineLevel="0" collapsed="false">
      <c r="A7336" s="19" t="n">
        <v>68</v>
      </c>
      <c r="B7336" s="19" t="n">
        <f aca="false">IFERROR(VLOOKUP(A7336,Personal!$A$6:$F$112,2,FALSE()),"")</f>
        <v>0</v>
      </c>
      <c r="C7336" s="19" t="str">
        <f aca="false">IFERROR(VLOOKUP(A7336,Personal!$A$6:$F$112,3,FALSE()),"")</f>
        <v>Valls</v>
      </c>
      <c r="D7336" s="19" t="s">
        <v>83</v>
      </c>
      <c r="E7336" s="19" t="s">
        <v>88</v>
      </c>
      <c r="F7336" s="19" t="s">
        <v>89</v>
      </c>
      <c r="G7336" s="19" t="s">
        <v>291</v>
      </c>
      <c r="H7336" s="19" t="n">
        <f aca="false">IF(OR(VLOOKUP(A7336,Personal!$A$6:$F$112,5,FALSE())&lt;&gt;"Sí",N7336="No aplica"),0,'Catàleg GRAE'!D32)</f>
        <v>2</v>
      </c>
      <c r="I7336" s="20"/>
      <c r="J7336" s="20"/>
      <c r="K7336" s="20"/>
      <c r="L7336" s="21"/>
      <c r="M7336" s="21"/>
      <c r="N7336" s="20"/>
      <c r="O7336" s="20"/>
      <c r="P7336" s="19" t="str">
        <f aca="false">IF(I7336="","",I7336-H7336)</f>
        <v/>
      </c>
      <c r="Q7336" s="19" t="str">
        <f aca="true">IF(B7336="","",IF(N7336="No aplica","No aplica",IF(I7336="","Pendent",IF(N7336="Per substituir","Substituir",IF(OR(N7336="No localitzat",N7336="No lliurat"),"Reposar",IF(I7336&lt;H7336,"Reposar",IF(I7336&gt;H7336,"Revisar excedent",IF(AND(G7336="Sí",M7336&lt;&gt;"",M7336&lt;TODAY()),"EPI caducat",IF(AND(G7336="Sí",M7336&lt;&gt;"",M7336&lt;=TODAY()+90),"EPI caduca ≤90 dies",IF(OR(N7336="Deteriorat usable",N7336="Revisió necessària"),"Revisar","OK"))))))))))</f>
      </c>
      <c r="R7336" s="20"/>
    </row>
    <row r="7337" customFormat="false" ht="15" hidden="false" customHeight="false" outlineLevel="0" collapsed="false">
      <c r="A7337" s="19" t="n">
        <v>68</v>
      </c>
      <c r="B7337" s="19" t="n">
        <f aca="false">IFERROR(VLOOKUP(A7337,Personal!$A$6:$F$112,2,FALSE()),"")</f>
        <v>0</v>
      </c>
      <c r="C7337" s="19" t="str">
        <f aca="false">IFERROR(VLOOKUP(A7337,Personal!$A$6:$F$112,3,FALSE()),"")</f>
        <v>Valls</v>
      </c>
      <c r="D7337" s="19" t="s">
        <v>83</v>
      </c>
      <c r="E7337" s="19" t="s">
        <v>90</v>
      </c>
      <c r="F7337" s="19" t="s">
        <v>91</v>
      </c>
      <c r="G7337" s="19" t="s">
        <v>291</v>
      </c>
      <c r="H7337" s="19" t="n">
        <f aca="false">IF(OR(VLOOKUP(A7337,Personal!$A$6:$F$112,5,FALSE())&lt;&gt;"Sí",N7337="No aplica"),0,'Catàleg GRAE'!D33)</f>
        <v>1</v>
      </c>
      <c r="I7337" s="20"/>
      <c r="J7337" s="20"/>
      <c r="K7337" s="20"/>
      <c r="L7337" s="21"/>
      <c r="M7337" s="21"/>
      <c r="N7337" s="20"/>
      <c r="O7337" s="20"/>
      <c r="P7337" s="19" t="str">
        <f aca="false">IF(I7337="","",I7337-H7337)</f>
        <v/>
      </c>
      <c r="Q7337" s="19" t="str">
        <f aca="true">IF(B7337="","",IF(N7337="No aplica","No aplica",IF(I7337="","Pendent",IF(N7337="Per substituir","Substituir",IF(OR(N7337="No localitzat",N7337="No lliurat"),"Reposar",IF(I7337&lt;H7337,"Reposar",IF(I7337&gt;H7337,"Revisar excedent",IF(AND(G7337="Sí",M7337&lt;&gt;"",M7337&lt;TODAY()),"EPI caducat",IF(AND(G7337="Sí",M7337&lt;&gt;"",M7337&lt;=TODAY()+90),"EPI caduca ≤90 dies",IF(OR(N7337="Deteriorat usable",N7337="Revisió necessària"),"Revisar","OK"))))))))))</f>
      </c>
      <c r="R7337" s="20"/>
    </row>
    <row r="7338" customFormat="false" ht="15" hidden="false" customHeight="false" outlineLevel="0" collapsed="false">
      <c r="A7338" s="19" t="n">
        <v>68</v>
      </c>
      <c r="B7338" s="19" t="n">
        <f aca="false">IFERROR(VLOOKUP(A7338,Personal!$A$6:$F$112,2,FALSE()),"")</f>
        <v>0</v>
      </c>
      <c r="C7338" s="19" t="str">
        <f aca="false">IFERROR(VLOOKUP(A7338,Personal!$A$6:$F$112,3,FALSE()),"")</f>
        <v>Valls</v>
      </c>
      <c r="D7338" s="19" t="s">
        <v>40</v>
      </c>
      <c r="E7338" s="19" t="s">
        <v>92</v>
      </c>
      <c r="F7338" s="19" t="s">
        <v>93</v>
      </c>
      <c r="G7338" s="19" t="s">
        <v>291</v>
      </c>
      <c r="H7338" s="19" t="n">
        <f aca="false">IF(OR(VLOOKUP(A7338,Personal!$A$6:$F$112,5,FALSE())&lt;&gt;"Sí",N7338="No aplica"),0,'Catàleg GRAE'!D34)</f>
        <v>1</v>
      </c>
      <c r="I7338" s="20"/>
      <c r="J7338" s="20"/>
      <c r="K7338" s="20"/>
      <c r="L7338" s="21"/>
      <c r="M7338" s="21"/>
      <c r="N7338" s="20"/>
      <c r="O7338" s="20"/>
      <c r="P7338" s="19" t="str">
        <f aca="false">IF(I7338="","",I7338-H7338)</f>
        <v/>
      </c>
      <c r="Q7338" s="19" t="str">
        <f aca="true">IF(B7338="","",IF(N7338="No aplica","No aplica",IF(I7338="","Pendent",IF(N7338="Per substituir","Substituir",IF(OR(N7338="No localitzat",N7338="No lliurat"),"Reposar",IF(I7338&lt;H7338,"Reposar",IF(I7338&gt;H7338,"Revisar excedent",IF(AND(G7338="Sí",M7338&lt;&gt;"",M7338&lt;TODAY()),"EPI caducat",IF(AND(G7338="Sí",M7338&lt;&gt;"",M7338&lt;=TODAY()+90),"EPI caduca ≤90 dies",IF(OR(N7338="Deteriorat usable",N7338="Revisió necessària"),"Revisar","OK"))))))))))</f>
      </c>
      <c r="R7338" s="20"/>
    </row>
    <row r="7339" customFormat="false" ht="15" hidden="false" customHeight="false" outlineLevel="0" collapsed="false">
      <c r="A7339" s="19" t="n">
        <v>68</v>
      </c>
      <c r="B7339" s="19" t="n">
        <f aca="false">IFERROR(VLOOKUP(A7339,Personal!$A$6:$F$112,2,FALSE()),"")</f>
        <v>0</v>
      </c>
      <c r="C7339" s="19" t="str">
        <f aca="false">IFERROR(VLOOKUP(A7339,Personal!$A$6:$F$112,3,FALSE()),"")</f>
        <v>Valls</v>
      </c>
      <c r="D7339" s="19" t="s">
        <v>94</v>
      </c>
      <c r="E7339" s="19" t="s">
        <v>95</v>
      </c>
      <c r="F7339" s="19" t="s">
        <v>96</v>
      </c>
      <c r="G7339" s="19" t="s">
        <v>291</v>
      </c>
      <c r="H7339" s="19" t="n">
        <f aca="false">IF(OR(VLOOKUP(A7339,Personal!$A$6:$F$112,5,FALSE())&lt;&gt;"Sí",N7339="No aplica"),0,'Catàleg GRAE'!D35)</f>
        <v>1</v>
      </c>
      <c r="I7339" s="20"/>
      <c r="J7339" s="20"/>
      <c r="K7339" s="20"/>
      <c r="L7339" s="21"/>
      <c r="M7339" s="21"/>
      <c r="N7339" s="20"/>
      <c r="O7339" s="20"/>
      <c r="P7339" s="19" t="str">
        <f aca="false">IF(I7339="","",I7339-H7339)</f>
        <v/>
      </c>
      <c r="Q7339" s="19" t="str">
        <f aca="true">IF(B7339="","",IF(N7339="No aplica","No aplica",IF(I7339="","Pendent",IF(N7339="Per substituir","Substituir",IF(OR(N7339="No localitzat",N7339="No lliurat"),"Reposar",IF(I7339&lt;H7339,"Reposar",IF(I7339&gt;H7339,"Revisar excedent",IF(AND(G7339="Sí",M7339&lt;&gt;"",M7339&lt;TODAY()),"EPI caducat",IF(AND(G7339="Sí",M7339&lt;&gt;"",M7339&lt;=TODAY()+90),"EPI caduca ≤90 dies",IF(OR(N7339="Deteriorat usable",N7339="Revisió necessària"),"Revisar","OK"))))))))))</f>
      </c>
      <c r="R7339" s="20"/>
    </row>
    <row r="7340" customFormat="false" ht="15" hidden="false" customHeight="false" outlineLevel="0" collapsed="false">
      <c r="A7340" s="19" t="n">
        <v>68</v>
      </c>
      <c r="B7340" s="19" t="n">
        <f aca="false">IFERROR(VLOOKUP(A7340,Personal!$A$6:$F$112,2,FALSE()),"")</f>
        <v>0</v>
      </c>
      <c r="C7340" s="19" t="str">
        <f aca="false">IFERROR(VLOOKUP(A7340,Personal!$A$6:$F$112,3,FALSE()),"")</f>
        <v>Valls</v>
      </c>
      <c r="D7340" s="19" t="s">
        <v>97</v>
      </c>
      <c r="E7340" s="19" t="s">
        <v>98</v>
      </c>
      <c r="F7340" s="19" t="s">
        <v>99</v>
      </c>
      <c r="G7340" s="19" t="s">
        <v>291</v>
      </c>
      <c r="H7340" s="19" t="n">
        <f aca="false">IF(OR(VLOOKUP(A7340,Personal!$A$6:$F$112,5,FALSE())&lt;&gt;"Sí",N7340="No aplica"),0,'Catàleg GRAE'!D36)</f>
        <v>3</v>
      </c>
      <c r="I7340" s="20"/>
      <c r="J7340" s="20"/>
      <c r="K7340" s="20"/>
      <c r="L7340" s="21"/>
      <c r="M7340" s="21"/>
      <c r="N7340" s="20"/>
      <c r="O7340" s="20"/>
      <c r="P7340" s="19" t="str">
        <f aca="false">IF(I7340="","",I7340-H7340)</f>
        <v/>
      </c>
      <c r="Q7340" s="19" t="str">
        <f aca="true">IF(B7340="","",IF(N7340="No aplica","No aplica",IF(I7340="","Pendent",IF(N7340="Per substituir","Substituir",IF(OR(N7340="No localitzat",N7340="No lliurat"),"Reposar",IF(I7340&lt;H7340,"Reposar",IF(I7340&gt;H7340,"Revisar excedent",IF(AND(G7340="Sí",M7340&lt;&gt;"",M7340&lt;TODAY()),"EPI caducat",IF(AND(G7340="Sí",M7340&lt;&gt;"",M7340&lt;=TODAY()+90),"EPI caduca ≤90 dies",IF(OR(N7340="Deteriorat usable",N7340="Revisió necessària"),"Revisar","OK"))))))))))</f>
      </c>
      <c r="R7340" s="20"/>
    </row>
    <row r="7341" customFormat="false" ht="15" hidden="false" customHeight="false" outlineLevel="0" collapsed="false">
      <c r="A7341" s="19" t="n">
        <v>68</v>
      </c>
      <c r="B7341" s="19" t="n">
        <f aca="false">IFERROR(VLOOKUP(A7341,Personal!$A$6:$F$112,2,FALSE()),"")</f>
        <v>0</v>
      </c>
      <c r="C7341" s="19" t="str">
        <f aca="false">IFERROR(VLOOKUP(A7341,Personal!$A$6:$F$112,3,FALSE()),"")</f>
        <v>Valls</v>
      </c>
      <c r="D7341" s="19" t="s">
        <v>97</v>
      </c>
      <c r="E7341" s="19" t="s">
        <v>100</v>
      </c>
      <c r="F7341" s="19" t="s">
        <v>101</v>
      </c>
      <c r="G7341" s="19" t="s">
        <v>291</v>
      </c>
      <c r="H7341" s="19" t="n">
        <f aca="false">IF(OR(VLOOKUP(A7341,Personal!$A$6:$F$112,5,FALSE())&lt;&gt;"Sí",N7341="No aplica"),0,'Catàleg GRAE'!D37)</f>
        <v>1</v>
      </c>
      <c r="I7341" s="20"/>
      <c r="J7341" s="20"/>
      <c r="K7341" s="20"/>
      <c r="L7341" s="21"/>
      <c r="M7341" s="21"/>
      <c r="N7341" s="20"/>
      <c r="O7341" s="20"/>
      <c r="P7341" s="19" t="str">
        <f aca="false">IF(I7341="","",I7341-H7341)</f>
        <v/>
      </c>
      <c r="Q7341" s="19" t="str">
        <f aca="true">IF(B7341="","",IF(N7341="No aplica","No aplica",IF(I7341="","Pendent",IF(N7341="Per substituir","Substituir",IF(OR(N7341="No localitzat",N7341="No lliurat"),"Reposar",IF(I7341&lt;H7341,"Reposar",IF(I7341&gt;H7341,"Revisar excedent",IF(AND(G7341="Sí",M7341&lt;&gt;"",M7341&lt;TODAY()),"EPI caducat",IF(AND(G7341="Sí",M7341&lt;&gt;"",M7341&lt;=TODAY()+90),"EPI caduca ≤90 dies",IF(OR(N7341="Deteriorat usable",N7341="Revisió necessària"),"Revisar","OK"))))))))))</f>
      </c>
      <c r="R7341" s="20"/>
    </row>
    <row r="7342" customFormat="false" ht="15" hidden="false" customHeight="false" outlineLevel="0" collapsed="false">
      <c r="A7342" s="19" t="n">
        <v>68</v>
      </c>
      <c r="B7342" s="19" t="n">
        <f aca="false">IFERROR(VLOOKUP(A7342,Personal!$A$6:$F$112,2,FALSE()),"")</f>
        <v>0</v>
      </c>
      <c r="C7342" s="19" t="str">
        <f aca="false">IFERROR(VLOOKUP(A7342,Personal!$A$6:$F$112,3,FALSE()),"")</f>
        <v>Valls</v>
      </c>
      <c r="D7342" s="19" t="s">
        <v>102</v>
      </c>
      <c r="E7342" s="19" t="s">
        <v>103</v>
      </c>
      <c r="F7342" s="19" t="s">
        <v>104</v>
      </c>
      <c r="G7342" s="19" t="s">
        <v>291</v>
      </c>
      <c r="H7342" s="19" t="n">
        <f aca="false">IF(OR(VLOOKUP(A7342,Personal!$A$6:$F$112,5,FALSE())&lt;&gt;"Sí",N7342="No aplica"),0,'Catàleg GRAE'!D38)</f>
        <v>1</v>
      </c>
      <c r="I7342" s="20"/>
      <c r="J7342" s="20"/>
      <c r="K7342" s="20"/>
      <c r="L7342" s="21"/>
      <c r="M7342" s="21"/>
      <c r="N7342" s="20"/>
      <c r="O7342" s="20"/>
      <c r="P7342" s="19" t="str">
        <f aca="false">IF(I7342="","",I7342-H7342)</f>
        <v/>
      </c>
      <c r="Q7342" s="19" t="str">
        <f aca="true">IF(B7342="","",IF(N7342="No aplica","No aplica",IF(I7342="","Pendent",IF(N7342="Per substituir","Substituir",IF(OR(N7342="No localitzat",N7342="No lliurat"),"Reposar",IF(I7342&lt;H7342,"Reposar",IF(I7342&gt;H7342,"Revisar excedent",IF(AND(G7342="Sí",M7342&lt;&gt;"",M7342&lt;TODAY()),"EPI caducat",IF(AND(G7342="Sí",M7342&lt;&gt;"",M7342&lt;=TODAY()+90),"EPI caduca ≤90 dies",IF(OR(N7342="Deteriorat usable",N7342="Revisió necessària"),"Revisar","OK"))))))))))</f>
      </c>
      <c r="R7342" s="20"/>
    </row>
    <row r="7343" customFormat="false" ht="15" hidden="false" customHeight="false" outlineLevel="0" collapsed="false">
      <c r="A7343" s="19" t="n">
        <v>68</v>
      </c>
      <c r="B7343" s="19" t="n">
        <f aca="false">IFERROR(VLOOKUP(A7343,Personal!$A$6:$F$112,2,FALSE()),"")</f>
        <v>0</v>
      </c>
      <c r="C7343" s="19" t="str">
        <f aca="false">IFERROR(VLOOKUP(A7343,Personal!$A$6:$F$112,3,FALSE()),"")</f>
        <v>Valls</v>
      </c>
      <c r="D7343" s="19" t="s">
        <v>97</v>
      </c>
      <c r="E7343" s="19" t="s">
        <v>105</v>
      </c>
      <c r="F7343" s="19" t="s">
        <v>106</v>
      </c>
      <c r="G7343" s="19" t="s">
        <v>291</v>
      </c>
      <c r="H7343" s="19" t="n">
        <f aca="false">IF(OR(VLOOKUP(A7343,Personal!$A$6:$F$112,5,FALSE())&lt;&gt;"Sí",N7343="No aplica"),0,'Catàleg GRAE'!D39)</f>
        <v>3</v>
      </c>
      <c r="I7343" s="20"/>
      <c r="J7343" s="20"/>
      <c r="K7343" s="20"/>
      <c r="L7343" s="21"/>
      <c r="M7343" s="21"/>
      <c r="N7343" s="20"/>
      <c r="O7343" s="20"/>
      <c r="P7343" s="19" t="str">
        <f aca="false">IF(I7343="","",I7343-H7343)</f>
        <v/>
      </c>
      <c r="Q7343" s="19" t="str">
        <f aca="true">IF(B7343="","",IF(N7343="No aplica","No aplica",IF(I7343="","Pendent",IF(N7343="Per substituir","Substituir",IF(OR(N7343="No localitzat",N7343="No lliurat"),"Reposar",IF(I7343&lt;H7343,"Reposar",IF(I7343&gt;H7343,"Revisar excedent",IF(AND(G7343="Sí",M7343&lt;&gt;"",M7343&lt;TODAY()),"EPI caducat",IF(AND(G7343="Sí",M7343&lt;&gt;"",M7343&lt;=TODAY()+90),"EPI caduca ≤90 dies",IF(OR(N7343="Deteriorat usable",N7343="Revisió necessària"),"Revisar","OK"))))))))))</f>
      </c>
      <c r="R7343" s="20"/>
    </row>
    <row r="7344" customFormat="false" ht="15" hidden="false" customHeight="false" outlineLevel="0" collapsed="false">
      <c r="A7344" s="19" t="n">
        <v>68</v>
      </c>
      <c r="B7344" s="19" t="n">
        <f aca="false">IFERROR(VLOOKUP(A7344,Personal!$A$6:$F$112,2,FALSE()),"")</f>
        <v>0</v>
      </c>
      <c r="C7344" s="19" t="str">
        <f aca="false">IFERROR(VLOOKUP(A7344,Personal!$A$6:$F$112,3,FALSE()),"")</f>
        <v>Valls</v>
      </c>
      <c r="D7344" s="19" t="s">
        <v>97</v>
      </c>
      <c r="E7344" s="19" t="s">
        <v>105</v>
      </c>
      <c r="F7344" s="19" t="s">
        <v>107</v>
      </c>
      <c r="G7344" s="19" t="s">
        <v>291</v>
      </c>
      <c r="H7344" s="19" t="n">
        <f aca="false">IF(OR(VLOOKUP(A7344,Personal!$A$6:$F$112,5,FALSE())&lt;&gt;"Sí",N7344="No aplica"),0,'Catàleg GRAE'!D40)</f>
        <v>3</v>
      </c>
      <c r="I7344" s="20"/>
      <c r="J7344" s="20"/>
      <c r="K7344" s="20"/>
      <c r="L7344" s="21"/>
      <c r="M7344" s="21"/>
      <c r="N7344" s="20"/>
      <c r="O7344" s="20"/>
      <c r="P7344" s="19" t="str">
        <f aca="false">IF(I7344="","",I7344-H7344)</f>
        <v/>
      </c>
      <c r="Q7344" s="19" t="str">
        <f aca="true">IF(B7344="","",IF(N7344="No aplica","No aplica",IF(I7344="","Pendent",IF(N7344="Per substituir","Substituir",IF(OR(N7344="No localitzat",N7344="No lliurat"),"Reposar",IF(I7344&lt;H7344,"Reposar",IF(I7344&gt;H7344,"Revisar excedent",IF(AND(G7344="Sí",M7344&lt;&gt;"",M7344&lt;TODAY()),"EPI caducat",IF(AND(G7344="Sí",M7344&lt;&gt;"",M7344&lt;=TODAY()+90),"EPI caduca ≤90 dies",IF(OR(N7344="Deteriorat usable",N7344="Revisió necessària"),"Revisar","OK"))))))))))</f>
      </c>
      <c r="R7344" s="20"/>
    </row>
    <row r="7345" customFormat="false" ht="15" hidden="false" customHeight="false" outlineLevel="0" collapsed="false">
      <c r="A7345" s="19" t="n">
        <v>68</v>
      </c>
      <c r="B7345" s="19" t="n">
        <f aca="false">IFERROR(VLOOKUP(A7345,Personal!$A$6:$F$112,2,FALSE()),"")</f>
        <v>0</v>
      </c>
      <c r="C7345" s="19" t="str">
        <f aca="false">IFERROR(VLOOKUP(A7345,Personal!$A$6:$F$112,3,FALSE()),"")</f>
        <v>Valls</v>
      </c>
      <c r="D7345" s="19" t="s">
        <v>97</v>
      </c>
      <c r="E7345" s="19" t="s">
        <v>108</v>
      </c>
      <c r="F7345" s="19" t="s">
        <v>109</v>
      </c>
      <c r="G7345" s="19" t="s">
        <v>291</v>
      </c>
      <c r="H7345" s="19" t="n">
        <f aca="false">IF(OR(VLOOKUP(A7345,Personal!$A$6:$F$112,5,FALSE())&lt;&gt;"Sí",N7345="No aplica"),0,'Catàleg GRAE'!D41)</f>
        <v>2</v>
      </c>
      <c r="I7345" s="20"/>
      <c r="J7345" s="20"/>
      <c r="K7345" s="20"/>
      <c r="L7345" s="21"/>
      <c r="M7345" s="21"/>
      <c r="N7345" s="20"/>
      <c r="O7345" s="20"/>
      <c r="P7345" s="19" t="str">
        <f aca="false">IF(I7345="","",I7345-H7345)</f>
        <v/>
      </c>
      <c r="Q7345" s="19" t="str">
        <f aca="true">IF(B7345="","",IF(N7345="No aplica","No aplica",IF(I7345="","Pendent",IF(N7345="Per substituir","Substituir",IF(OR(N7345="No localitzat",N7345="No lliurat"),"Reposar",IF(I7345&lt;H7345,"Reposar",IF(I7345&gt;H7345,"Revisar excedent",IF(AND(G7345="Sí",M7345&lt;&gt;"",M7345&lt;TODAY()),"EPI caducat",IF(AND(G7345="Sí",M7345&lt;&gt;"",M7345&lt;=TODAY()+90),"EPI caduca ≤90 dies",IF(OR(N7345="Deteriorat usable",N7345="Revisió necessària"),"Revisar","OK"))))))))))</f>
      </c>
      <c r="R7345" s="20"/>
    </row>
    <row r="7346" customFormat="false" ht="15" hidden="false" customHeight="false" outlineLevel="0" collapsed="false">
      <c r="A7346" s="19" t="n">
        <v>68</v>
      </c>
      <c r="B7346" s="19" t="n">
        <f aca="false">IFERROR(VLOOKUP(A7346,Personal!$A$6:$F$112,2,FALSE()),"")</f>
        <v>0</v>
      </c>
      <c r="C7346" s="19" t="str">
        <f aca="false">IFERROR(VLOOKUP(A7346,Personal!$A$6:$F$112,3,FALSE()),"")</f>
        <v>Valls</v>
      </c>
      <c r="D7346" s="19" t="s">
        <v>97</v>
      </c>
      <c r="E7346" s="19" t="s">
        <v>110</v>
      </c>
      <c r="F7346" s="19" t="s">
        <v>111</v>
      </c>
      <c r="G7346" s="19" t="s">
        <v>291</v>
      </c>
      <c r="H7346" s="19" t="n">
        <f aca="false">IF(OR(VLOOKUP(A7346,Personal!$A$6:$F$112,5,FALSE())&lt;&gt;"Sí",N7346="No aplica"),0,'Catàleg GRAE'!D42)</f>
        <v>1</v>
      </c>
      <c r="I7346" s="20"/>
      <c r="J7346" s="20"/>
      <c r="K7346" s="20"/>
      <c r="L7346" s="21"/>
      <c r="M7346" s="21"/>
      <c r="N7346" s="20"/>
      <c r="O7346" s="20"/>
      <c r="P7346" s="19" t="str">
        <f aca="false">IF(I7346="","",I7346-H7346)</f>
        <v/>
      </c>
      <c r="Q7346" s="19" t="str">
        <f aca="true">IF(B7346="","",IF(N7346="No aplica","No aplica",IF(I7346="","Pendent",IF(N7346="Per substituir","Substituir",IF(OR(N7346="No localitzat",N7346="No lliurat"),"Reposar",IF(I7346&lt;H7346,"Reposar",IF(I7346&gt;H7346,"Revisar excedent",IF(AND(G7346="Sí",M7346&lt;&gt;"",M7346&lt;TODAY()),"EPI caducat",IF(AND(G7346="Sí",M7346&lt;&gt;"",M7346&lt;=TODAY()+90),"EPI caduca ≤90 dies",IF(OR(N7346="Deteriorat usable",N7346="Revisió necessària"),"Revisar","OK"))))))))))</f>
      </c>
      <c r="R7346" s="20"/>
    </row>
    <row r="7347" customFormat="false" ht="15" hidden="false" customHeight="false" outlineLevel="0" collapsed="false">
      <c r="A7347" s="19" t="n">
        <v>68</v>
      </c>
      <c r="B7347" s="19" t="n">
        <f aca="false">IFERROR(VLOOKUP(A7347,Personal!$A$6:$F$112,2,FALSE()),"")</f>
        <v>0</v>
      </c>
      <c r="C7347" s="19" t="str">
        <f aca="false">IFERROR(VLOOKUP(A7347,Personal!$A$6:$F$112,3,FALSE()),"")</f>
        <v>Valls</v>
      </c>
      <c r="D7347" s="19" t="s">
        <v>112</v>
      </c>
      <c r="E7347" s="19" t="s">
        <v>113</v>
      </c>
      <c r="F7347" s="19" t="s">
        <v>114</v>
      </c>
      <c r="G7347" s="19" t="s">
        <v>291</v>
      </c>
      <c r="H7347" s="19" t="n">
        <f aca="false">IF(OR(VLOOKUP(A7347,Personal!$A$6:$F$112,5,FALSE())&lt;&gt;"Sí",N7347="No aplica"),0,'Catàleg GRAE'!D43)</f>
        <v>2</v>
      </c>
      <c r="I7347" s="20"/>
      <c r="J7347" s="20"/>
      <c r="K7347" s="20"/>
      <c r="L7347" s="21"/>
      <c r="M7347" s="21"/>
      <c r="N7347" s="20"/>
      <c r="O7347" s="20"/>
      <c r="P7347" s="19" t="str">
        <f aca="false">IF(I7347="","",I7347-H7347)</f>
        <v/>
      </c>
      <c r="Q7347" s="19" t="str">
        <f aca="true">IF(B7347="","",IF(N7347="No aplica","No aplica",IF(I7347="","Pendent",IF(N7347="Per substituir","Substituir",IF(OR(N7347="No localitzat",N7347="No lliurat"),"Reposar",IF(I7347&lt;H7347,"Reposar",IF(I7347&gt;H7347,"Revisar excedent",IF(AND(G7347="Sí",M7347&lt;&gt;"",M7347&lt;TODAY()),"EPI caducat",IF(AND(G7347="Sí",M7347&lt;&gt;"",M7347&lt;=TODAY()+90),"EPI caduca ≤90 dies",IF(OR(N7347="Deteriorat usable",N7347="Revisió necessària"),"Revisar","OK"))))))))))</f>
      </c>
      <c r="R7347" s="20"/>
    </row>
    <row r="7348" customFormat="false" ht="15" hidden="false" customHeight="false" outlineLevel="0" collapsed="false">
      <c r="A7348" s="19" t="n">
        <v>68</v>
      </c>
      <c r="B7348" s="19" t="n">
        <f aca="false">IFERROR(VLOOKUP(A7348,Personal!$A$6:$F$112,2,FALSE()),"")</f>
        <v>0</v>
      </c>
      <c r="C7348" s="19" t="str">
        <f aca="false">IFERROR(VLOOKUP(A7348,Personal!$A$6:$F$112,3,FALSE()),"")</f>
        <v>Valls</v>
      </c>
      <c r="D7348" s="19" t="s">
        <v>102</v>
      </c>
      <c r="E7348" s="19" t="s">
        <v>115</v>
      </c>
      <c r="F7348" s="19" t="s">
        <v>116</v>
      </c>
      <c r="G7348" s="19" t="s">
        <v>291</v>
      </c>
      <c r="H7348" s="19" t="n">
        <f aca="false">IF(OR(VLOOKUP(A7348,Personal!$A$6:$F$112,5,FALSE())&lt;&gt;"Sí",N7348="No aplica"),0,'Catàleg GRAE'!D44)</f>
        <v>1</v>
      </c>
      <c r="I7348" s="20"/>
      <c r="J7348" s="20"/>
      <c r="K7348" s="20"/>
      <c r="L7348" s="21"/>
      <c r="M7348" s="21"/>
      <c r="N7348" s="20"/>
      <c r="O7348" s="20"/>
      <c r="P7348" s="19" t="str">
        <f aca="false">IF(I7348="","",I7348-H7348)</f>
        <v/>
      </c>
      <c r="Q7348" s="19" t="str">
        <f aca="true">IF(B7348="","",IF(N7348="No aplica","No aplica",IF(I7348="","Pendent",IF(N7348="Per substituir","Substituir",IF(OR(N7348="No localitzat",N7348="No lliurat"),"Reposar",IF(I7348&lt;H7348,"Reposar",IF(I7348&gt;H7348,"Revisar excedent",IF(AND(G7348="Sí",M7348&lt;&gt;"",M7348&lt;TODAY()),"EPI caducat",IF(AND(G7348="Sí",M7348&lt;&gt;"",M7348&lt;=TODAY()+90),"EPI caduca ≤90 dies",IF(OR(N7348="Deteriorat usable",N7348="Revisió necessària"),"Revisar","OK"))))))))))</f>
      </c>
      <c r="R7348" s="20"/>
    </row>
    <row r="7349" customFormat="false" ht="15" hidden="false" customHeight="false" outlineLevel="0" collapsed="false">
      <c r="A7349" s="19" t="n">
        <v>68</v>
      </c>
      <c r="B7349" s="19" t="n">
        <f aca="false">IFERROR(VLOOKUP(A7349,Personal!$A$6:$F$112,2,FALSE()),"")</f>
        <v>0</v>
      </c>
      <c r="C7349" s="19" t="str">
        <f aca="false">IFERROR(VLOOKUP(A7349,Personal!$A$6:$F$112,3,FALSE()),"")</f>
        <v>Valls</v>
      </c>
      <c r="D7349" s="19" t="s">
        <v>102</v>
      </c>
      <c r="E7349" s="19" t="s">
        <v>117</v>
      </c>
      <c r="F7349" s="19" t="s">
        <v>118</v>
      </c>
      <c r="G7349" s="19" t="s">
        <v>272</v>
      </c>
      <c r="H7349" s="19" t="n">
        <f aca="false">IF(OR(VLOOKUP(A7349,Personal!$A$6:$F$112,5,FALSE())&lt;&gt;"Sí",N7349="No aplica"),0,'Catàleg GRAE'!D45)</f>
        <v>1</v>
      </c>
      <c r="I7349" s="20"/>
      <c r="J7349" s="20"/>
      <c r="K7349" s="20"/>
      <c r="L7349" s="21"/>
      <c r="M7349" s="21"/>
      <c r="N7349" s="20"/>
      <c r="O7349" s="20"/>
      <c r="P7349" s="19" t="str">
        <f aca="false">IF(I7349="","",I7349-H7349)</f>
        <v/>
      </c>
      <c r="Q7349" s="19" t="str">
        <f aca="true">IF(B7349="","",IF(N7349="No aplica","No aplica",IF(I7349="","Pendent",IF(N7349="Per substituir","Substituir",IF(OR(N7349="No localitzat",N7349="No lliurat"),"Reposar",IF(I7349&lt;H7349,"Reposar",IF(I7349&gt;H7349,"Revisar excedent",IF(AND(G7349="Sí",M7349&lt;&gt;"",M7349&lt;TODAY()),"EPI caducat",IF(AND(G7349="Sí",M7349&lt;&gt;"",M7349&lt;=TODAY()+90),"EPI caduca ≤90 dies",IF(OR(N7349="Deteriorat usable",N7349="Revisió necessària"),"Revisar","OK"))))))))))</f>
      </c>
      <c r="R7349" s="20"/>
    </row>
    <row r="7350" customFormat="false" ht="15" hidden="false" customHeight="false" outlineLevel="0" collapsed="false">
      <c r="A7350" s="19" t="n">
        <v>68</v>
      </c>
      <c r="B7350" s="19" t="n">
        <f aca="false">IFERROR(VLOOKUP(A7350,Personal!$A$6:$F$112,2,FALSE()),"")</f>
        <v>0</v>
      </c>
      <c r="C7350" s="19" t="str">
        <f aca="false">IFERROR(VLOOKUP(A7350,Personal!$A$6:$F$112,3,FALSE()),"")</f>
        <v>Valls</v>
      </c>
      <c r="D7350" s="19" t="s">
        <v>102</v>
      </c>
      <c r="E7350" s="19" t="s">
        <v>119</v>
      </c>
      <c r="F7350" s="19" t="s">
        <v>120</v>
      </c>
      <c r="G7350" s="19" t="s">
        <v>272</v>
      </c>
      <c r="H7350" s="19" t="n">
        <f aca="false">IF(OR(VLOOKUP(A7350,Personal!$A$6:$F$112,5,FALSE())&lt;&gt;"Sí",N7350="No aplica"),0,'Catàleg GRAE'!D46)</f>
        <v>1</v>
      </c>
      <c r="I7350" s="20"/>
      <c r="J7350" s="20"/>
      <c r="K7350" s="20"/>
      <c r="L7350" s="21"/>
      <c r="M7350" s="21"/>
      <c r="N7350" s="20"/>
      <c r="O7350" s="20"/>
      <c r="P7350" s="19" t="str">
        <f aca="false">IF(I7350="","",I7350-H7350)</f>
        <v/>
      </c>
      <c r="Q7350" s="19" t="str">
        <f aca="true">IF(B7350="","",IF(N7350="No aplica","No aplica",IF(I7350="","Pendent",IF(N7350="Per substituir","Substituir",IF(OR(N7350="No localitzat",N7350="No lliurat"),"Reposar",IF(I7350&lt;H7350,"Reposar",IF(I7350&gt;H7350,"Revisar excedent",IF(AND(G7350="Sí",M7350&lt;&gt;"",M7350&lt;TODAY()),"EPI caducat",IF(AND(G7350="Sí",M7350&lt;&gt;"",M7350&lt;=TODAY()+90),"EPI caduca ≤90 dies",IF(OR(N7350="Deteriorat usable",N7350="Revisió necessària"),"Revisar","OK"))))))))))</f>
      </c>
      <c r="R7350" s="20"/>
    </row>
    <row r="7351" customFormat="false" ht="15" hidden="false" customHeight="false" outlineLevel="0" collapsed="false">
      <c r="A7351" s="19" t="n">
        <v>68</v>
      </c>
      <c r="B7351" s="19" t="n">
        <f aca="false">IFERROR(VLOOKUP(A7351,Personal!$A$6:$F$112,2,FALSE()),"")</f>
        <v>0</v>
      </c>
      <c r="C7351" s="19" t="str">
        <f aca="false">IFERROR(VLOOKUP(A7351,Personal!$A$6:$F$112,3,FALSE()),"")</f>
        <v>Valls</v>
      </c>
      <c r="D7351" s="19" t="s">
        <v>97</v>
      </c>
      <c r="E7351" s="19" t="s">
        <v>121</v>
      </c>
      <c r="F7351" s="19" t="s">
        <v>122</v>
      </c>
      <c r="G7351" s="19" t="s">
        <v>291</v>
      </c>
      <c r="H7351" s="19" t="n">
        <f aca="false">IF(OR(VLOOKUP(A7351,Personal!$A$6:$F$112,5,FALSE())&lt;&gt;"Sí",N7351="No aplica"),0,'Catàleg GRAE'!D47)</f>
        <v>1</v>
      </c>
      <c r="I7351" s="20"/>
      <c r="J7351" s="20"/>
      <c r="K7351" s="20"/>
      <c r="L7351" s="21"/>
      <c r="M7351" s="21"/>
      <c r="N7351" s="20"/>
      <c r="O7351" s="20"/>
      <c r="P7351" s="19" t="str">
        <f aca="false">IF(I7351="","",I7351-H7351)</f>
        <v/>
      </c>
      <c r="Q7351" s="19" t="str">
        <f aca="true">IF(B7351="","",IF(N7351="No aplica","No aplica",IF(I7351="","Pendent",IF(N7351="Per substituir","Substituir",IF(OR(N7351="No localitzat",N7351="No lliurat"),"Reposar",IF(I7351&lt;H7351,"Reposar",IF(I7351&gt;H7351,"Revisar excedent",IF(AND(G7351="Sí",M7351&lt;&gt;"",M7351&lt;TODAY()),"EPI caducat",IF(AND(G7351="Sí",M7351&lt;&gt;"",M7351&lt;=TODAY()+90),"EPI caduca ≤90 dies",IF(OR(N7351="Deteriorat usable",N7351="Revisió necessària"),"Revisar","OK"))))))))))</f>
      </c>
      <c r="R7351" s="20"/>
    </row>
    <row r="7352" customFormat="false" ht="15" hidden="false" customHeight="false" outlineLevel="0" collapsed="false">
      <c r="A7352" s="19" t="n">
        <v>68</v>
      </c>
      <c r="B7352" s="19" t="n">
        <f aca="false">IFERROR(VLOOKUP(A7352,Personal!$A$6:$F$112,2,FALSE()),"")</f>
        <v>0</v>
      </c>
      <c r="C7352" s="19" t="str">
        <f aca="false">IFERROR(VLOOKUP(A7352,Personal!$A$6:$F$112,3,FALSE()),"")</f>
        <v>Valls</v>
      </c>
      <c r="D7352" s="19" t="s">
        <v>97</v>
      </c>
      <c r="E7352" s="19" t="s">
        <v>123</v>
      </c>
      <c r="F7352" s="19" t="s">
        <v>124</v>
      </c>
      <c r="G7352" s="19" t="s">
        <v>291</v>
      </c>
      <c r="H7352" s="19" t="n">
        <f aca="false">IF(OR(VLOOKUP(A7352,Personal!$A$6:$F$112,5,FALSE())&lt;&gt;"Sí",N7352="No aplica"),0,'Catàleg GRAE'!D48)</f>
        <v>1</v>
      </c>
      <c r="I7352" s="20"/>
      <c r="J7352" s="20"/>
      <c r="K7352" s="20"/>
      <c r="L7352" s="21"/>
      <c r="M7352" s="21"/>
      <c r="N7352" s="20"/>
      <c r="O7352" s="20"/>
      <c r="P7352" s="19" t="str">
        <f aca="false">IF(I7352="","",I7352-H7352)</f>
        <v/>
      </c>
      <c r="Q7352" s="19" t="str">
        <f aca="true">IF(B7352="","",IF(N7352="No aplica","No aplica",IF(I7352="","Pendent",IF(N7352="Per substituir","Substituir",IF(OR(N7352="No localitzat",N7352="No lliurat"),"Reposar",IF(I7352&lt;H7352,"Reposar",IF(I7352&gt;H7352,"Revisar excedent",IF(AND(G7352="Sí",M7352&lt;&gt;"",M7352&lt;TODAY()),"EPI caducat",IF(AND(G7352="Sí",M7352&lt;&gt;"",M7352&lt;=TODAY()+90),"EPI caduca ≤90 dies",IF(OR(N7352="Deteriorat usable",N7352="Revisió necessària"),"Revisar","OK"))))))))))</f>
      </c>
      <c r="R7352" s="20"/>
    </row>
    <row r="7353" customFormat="false" ht="15" hidden="false" customHeight="false" outlineLevel="0" collapsed="false">
      <c r="A7353" s="19" t="n">
        <v>68</v>
      </c>
      <c r="B7353" s="19" t="n">
        <f aca="false">IFERROR(VLOOKUP(A7353,Personal!$A$6:$F$112,2,FALSE()),"")</f>
        <v>0</v>
      </c>
      <c r="C7353" s="19" t="str">
        <f aca="false">IFERROR(VLOOKUP(A7353,Personal!$A$6:$F$112,3,FALSE()),"")</f>
        <v>Valls</v>
      </c>
      <c r="D7353" s="19" t="s">
        <v>125</v>
      </c>
      <c r="E7353" s="19" t="s">
        <v>126</v>
      </c>
      <c r="F7353" s="19" t="s">
        <v>127</v>
      </c>
      <c r="G7353" s="19" t="s">
        <v>272</v>
      </c>
      <c r="H7353" s="19" t="n">
        <f aca="false">IF(OR(VLOOKUP(A7353,Personal!$A$6:$F$112,5,FALSE())&lt;&gt;"Sí",N7353="No aplica"),0,'Catàleg GRAE'!D49)</f>
        <v>1</v>
      </c>
      <c r="I7353" s="20"/>
      <c r="J7353" s="20"/>
      <c r="K7353" s="20"/>
      <c r="L7353" s="21"/>
      <c r="M7353" s="21"/>
      <c r="N7353" s="20"/>
      <c r="O7353" s="20"/>
      <c r="P7353" s="19" t="str">
        <f aca="false">IF(I7353="","",I7353-H7353)</f>
        <v/>
      </c>
      <c r="Q7353" s="19" t="str">
        <f aca="true">IF(B7353="","",IF(N7353="No aplica","No aplica",IF(I7353="","Pendent",IF(N7353="Per substituir","Substituir",IF(OR(N7353="No localitzat",N7353="No lliurat"),"Reposar",IF(I7353&lt;H7353,"Reposar",IF(I7353&gt;H7353,"Revisar excedent",IF(AND(G7353="Sí",M7353&lt;&gt;"",M7353&lt;TODAY()),"EPI caducat",IF(AND(G7353="Sí",M7353&lt;&gt;"",M7353&lt;=TODAY()+90),"EPI caduca ≤90 dies",IF(OR(N7353="Deteriorat usable",N7353="Revisió necessària"),"Revisar","OK"))))))))))</f>
      </c>
      <c r="R7353" s="20"/>
    </row>
    <row r="7354" customFormat="false" ht="15" hidden="false" customHeight="false" outlineLevel="0" collapsed="false">
      <c r="A7354" s="19" t="n">
        <v>68</v>
      </c>
      <c r="B7354" s="19" t="n">
        <f aca="false">IFERROR(VLOOKUP(A7354,Personal!$A$6:$F$112,2,FALSE()),"")</f>
        <v>0</v>
      </c>
      <c r="C7354" s="19" t="str">
        <f aca="false">IFERROR(VLOOKUP(A7354,Personal!$A$6:$F$112,3,FALSE()),"")</f>
        <v>Valls</v>
      </c>
      <c r="D7354" s="19" t="s">
        <v>125</v>
      </c>
      <c r="E7354" s="19" t="s">
        <v>128</v>
      </c>
      <c r="F7354" s="19" t="s">
        <v>129</v>
      </c>
      <c r="G7354" s="19" t="s">
        <v>272</v>
      </c>
      <c r="H7354" s="19" t="n">
        <f aca="false">IF(OR(VLOOKUP(A7354,Personal!$A$6:$F$112,5,FALSE())&lt;&gt;"Sí",N7354="No aplica"),0,'Catàleg GRAE'!D50)</f>
        <v>1</v>
      </c>
      <c r="I7354" s="20"/>
      <c r="J7354" s="20"/>
      <c r="K7354" s="20"/>
      <c r="L7354" s="21"/>
      <c r="M7354" s="21"/>
      <c r="N7354" s="20"/>
      <c r="O7354" s="20"/>
      <c r="P7354" s="19" t="str">
        <f aca="false">IF(I7354="","",I7354-H7354)</f>
        <v/>
      </c>
      <c r="Q7354" s="19" t="str">
        <f aca="true">IF(B7354="","",IF(N7354="No aplica","No aplica",IF(I7354="","Pendent",IF(N7354="Per substituir","Substituir",IF(OR(N7354="No localitzat",N7354="No lliurat"),"Reposar",IF(I7354&lt;H7354,"Reposar",IF(I7354&gt;H7354,"Revisar excedent",IF(AND(G7354="Sí",M7354&lt;&gt;"",M7354&lt;TODAY()),"EPI caducat",IF(AND(G7354="Sí",M7354&lt;&gt;"",M7354&lt;=TODAY()+90),"EPI caduca ≤90 dies",IF(OR(N7354="Deteriorat usable",N7354="Revisió necessària"),"Revisar","OK"))))))))))</f>
      </c>
      <c r="R7354" s="20"/>
    </row>
    <row r="7355" customFormat="false" ht="15" hidden="false" customHeight="false" outlineLevel="0" collapsed="false">
      <c r="A7355" s="19" t="n">
        <v>68</v>
      </c>
      <c r="B7355" s="19" t="n">
        <f aca="false">IFERROR(VLOOKUP(A7355,Personal!$A$6:$F$112,2,FALSE()),"")</f>
        <v>0</v>
      </c>
      <c r="C7355" s="19" t="str">
        <f aca="false">IFERROR(VLOOKUP(A7355,Personal!$A$6:$F$112,3,FALSE()),"")</f>
        <v>Valls</v>
      </c>
      <c r="D7355" s="19" t="s">
        <v>125</v>
      </c>
      <c r="E7355" s="19" t="s">
        <v>130</v>
      </c>
      <c r="F7355" s="19" t="s">
        <v>131</v>
      </c>
      <c r="G7355" s="19" t="s">
        <v>291</v>
      </c>
      <c r="H7355" s="19" t="n">
        <f aca="false">IF(OR(VLOOKUP(A7355,Personal!$A$6:$F$112,5,FALSE())&lt;&gt;"Sí",N7355="No aplica"),0,'Catàleg GRAE'!D51)</f>
        <v>1</v>
      </c>
      <c r="I7355" s="20"/>
      <c r="J7355" s="20"/>
      <c r="K7355" s="20"/>
      <c r="L7355" s="21"/>
      <c r="M7355" s="21"/>
      <c r="N7355" s="20"/>
      <c r="O7355" s="20"/>
      <c r="P7355" s="19" t="str">
        <f aca="false">IF(I7355="","",I7355-H7355)</f>
        <v/>
      </c>
      <c r="Q7355" s="19" t="str">
        <f aca="true">IF(B7355="","",IF(N7355="No aplica","No aplica",IF(I7355="","Pendent",IF(N7355="Per substituir","Substituir",IF(OR(N7355="No localitzat",N7355="No lliurat"),"Reposar",IF(I7355&lt;H7355,"Reposar",IF(I7355&gt;H7355,"Revisar excedent",IF(AND(G7355="Sí",M7355&lt;&gt;"",M7355&lt;TODAY()),"EPI caducat",IF(AND(G7355="Sí",M7355&lt;&gt;"",M7355&lt;=TODAY()+90),"EPI caduca ≤90 dies",IF(OR(N7355="Deteriorat usable",N7355="Revisió necessària"),"Revisar","OK"))))))))))</f>
      </c>
      <c r="R7355" s="20"/>
    </row>
    <row r="7356" customFormat="false" ht="15" hidden="false" customHeight="false" outlineLevel="0" collapsed="false">
      <c r="A7356" s="19" t="n">
        <v>68</v>
      </c>
      <c r="B7356" s="19" t="n">
        <f aca="false">IFERROR(VLOOKUP(A7356,Personal!$A$6:$F$112,2,FALSE()),"")</f>
        <v>0</v>
      </c>
      <c r="C7356" s="19" t="str">
        <f aca="false">IFERROR(VLOOKUP(A7356,Personal!$A$6:$F$112,3,FALSE()),"")</f>
        <v>Valls</v>
      </c>
      <c r="D7356" s="19" t="s">
        <v>132</v>
      </c>
      <c r="E7356" s="19" t="s">
        <v>133</v>
      </c>
      <c r="F7356" s="19" t="s">
        <v>134</v>
      </c>
      <c r="G7356" s="19" t="s">
        <v>291</v>
      </c>
      <c r="H7356" s="19" t="n">
        <f aca="false">IF(OR(VLOOKUP(A7356,Personal!$A$6:$F$112,5,FALSE())&lt;&gt;"Sí",N7356="No aplica"),0,'Catàleg GRAE'!D52)</f>
        <v>1</v>
      </c>
      <c r="I7356" s="20"/>
      <c r="J7356" s="20"/>
      <c r="K7356" s="20"/>
      <c r="L7356" s="21"/>
      <c r="M7356" s="21"/>
      <c r="N7356" s="20"/>
      <c r="O7356" s="20"/>
      <c r="P7356" s="19" t="str">
        <f aca="false">IF(I7356="","",I7356-H7356)</f>
        <v/>
      </c>
      <c r="Q7356" s="19" t="str">
        <f aca="true">IF(B7356="","",IF(N7356="No aplica","No aplica",IF(I7356="","Pendent",IF(N7356="Per substituir","Substituir",IF(OR(N7356="No localitzat",N7356="No lliurat"),"Reposar",IF(I7356&lt;H7356,"Reposar",IF(I7356&gt;H7356,"Revisar excedent",IF(AND(G7356="Sí",M7356&lt;&gt;"",M7356&lt;TODAY()),"EPI caducat",IF(AND(G7356="Sí",M7356&lt;&gt;"",M7356&lt;=TODAY()+90),"EPI caduca ≤90 dies",IF(OR(N7356="Deteriorat usable",N7356="Revisió necessària"),"Revisar","OK"))))))))))</f>
      </c>
      <c r="R7356" s="20"/>
    </row>
    <row r="7357" customFormat="false" ht="15" hidden="false" customHeight="false" outlineLevel="0" collapsed="false">
      <c r="A7357" s="19" t="n">
        <v>68</v>
      </c>
      <c r="B7357" s="19" t="n">
        <f aca="false">IFERROR(VLOOKUP(A7357,Personal!$A$6:$F$112,2,FALSE()),"")</f>
        <v>0</v>
      </c>
      <c r="C7357" s="19" t="str">
        <f aca="false">IFERROR(VLOOKUP(A7357,Personal!$A$6:$F$112,3,FALSE()),"")</f>
        <v>Valls</v>
      </c>
      <c r="D7357" s="19" t="s">
        <v>94</v>
      </c>
      <c r="E7357" s="19" t="s">
        <v>135</v>
      </c>
      <c r="F7357" s="19" t="s">
        <v>136</v>
      </c>
      <c r="G7357" s="19" t="s">
        <v>291</v>
      </c>
      <c r="H7357" s="19" t="n">
        <f aca="false">IF(OR(VLOOKUP(A7357,Personal!$A$6:$F$112,5,FALSE())&lt;&gt;"Sí",N7357="No aplica"),0,'Catàleg GRAE'!D53)</f>
        <v>1</v>
      </c>
      <c r="I7357" s="20"/>
      <c r="J7357" s="20"/>
      <c r="K7357" s="20"/>
      <c r="L7357" s="21"/>
      <c r="M7357" s="21"/>
      <c r="N7357" s="20"/>
      <c r="O7357" s="20"/>
      <c r="P7357" s="19" t="str">
        <f aca="false">IF(I7357="","",I7357-H7357)</f>
        <v/>
      </c>
      <c r="Q7357" s="19" t="str">
        <f aca="true">IF(B7357="","",IF(N7357="No aplica","No aplica",IF(I7357="","Pendent",IF(N7357="Per substituir","Substituir",IF(OR(N7357="No localitzat",N7357="No lliurat"),"Reposar",IF(I7357&lt;H7357,"Reposar",IF(I7357&gt;H7357,"Revisar excedent",IF(AND(G7357="Sí",M7357&lt;&gt;"",M7357&lt;TODAY()),"EPI caducat",IF(AND(G7357="Sí",M7357&lt;&gt;"",M7357&lt;=TODAY()+90),"EPI caduca ≤90 dies",IF(OR(N7357="Deteriorat usable",N7357="Revisió necessària"),"Revisar","OK"))))))))))</f>
      </c>
      <c r="R7357" s="20"/>
    </row>
    <row r="7358" customFormat="false" ht="15" hidden="false" customHeight="false" outlineLevel="0" collapsed="false">
      <c r="A7358" s="19" t="n">
        <v>68</v>
      </c>
      <c r="B7358" s="19" t="n">
        <f aca="false">IFERROR(VLOOKUP(A7358,Personal!$A$6:$F$112,2,FALSE()),"")</f>
        <v>0</v>
      </c>
      <c r="C7358" s="19" t="str">
        <f aca="false">IFERROR(VLOOKUP(A7358,Personal!$A$6:$F$112,3,FALSE()),"")</f>
        <v>Valls</v>
      </c>
      <c r="D7358" s="19" t="s">
        <v>137</v>
      </c>
      <c r="E7358" s="19" t="s">
        <v>138</v>
      </c>
      <c r="F7358" s="19" t="s">
        <v>139</v>
      </c>
      <c r="G7358" s="19" t="s">
        <v>291</v>
      </c>
      <c r="H7358" s="19" t="n">
        <f aca="false">IF(OR(VLOOKUP(A7358,Personal!$A$6:$F$112,5,FALSE())&lt;&gt;"Sí",N7358="No aplica"),0,'Catàleg GRAE'!D54)</f>
        <v>1</v>
      </c>
      <c r="I7358" s="20"/>
      <c r="J7358" s="20"/>
      <c r="K7358" s="20"/>
      <c r="L7358" s="21"/>
      <c r="M7358" s="21"/>
      <c r="N7358" s="20"/>
      <c r="O7358" s="20"/>
      <c r="P7358" s="19" t="str">
        <f aca="false">IF(I7358="","",I7358-H7358)</f>
        <v/>
      </c>
      <c r="Q7358" s="19" t="str">
        <f aca="true">IF(B7358="","",IF(N7358="No aplica","No aplica",IF(I7358="","Pendent",IF(N7358="Per substituir","Substituir",IF(OR(N7358="No localitzat",N7358="No lliurat"),"Reposar",IF(I7358&lt;H7358,"Reposar",IF(I7358&gt;H7358,"Revisar excedent",IF(AND(G7358="Sí",M7358&lt;&gt;"",M7358&lt;TODAY()),"EPI caducat",IF(AND(G7358="Sí",M7358&lt;&gt;"",M7358&lt;=TODAY()+90),"EPI caduca ≤90 dies",IF(OR(N7358="Deteriorat usable",N7358="Revisió necessària"),"Revisar","OK"))))))))))</f>
      </c>
      <c r="R7358" s="20"/>
    </row>
    <row r="7359" customFormat="false" ht="15" hidden="false" customHeight="false" outlineLevel="0" collapsed="false">
      <c r="A7359" s="19" t="n">
        <v>68</v>
      </c>
      <c r="B7359" s="19" t="n">
        <f aca="false">IFERROR(VLOOKUP(A7359,Personal!$A$6:$F$112,2,FALSE()),"")</f>
        <v>0</v>
      </c>
      <c r="C7359" s="19" t="str">
        <f aca="false">IFERROR(VLOOKUP(A7359,Personal!$A$6:$F$112,3,FALSE()),"")</f>
        <v>Valls</v>
      </c>
      <c r="D7359" s="19" t="s">
        <v>94</v>
      </c>
      <c r="E7359" s="19" t="s">
        <v>140</v>
      </c>
      <c r="F7359" s="19" t="s">
        <v>141</v>
      </c>
      <c r="G7359" s="19" t="s">
        <v>291</v>
      </c>
      <c r="H7359" s="19" t="n">
        <f aca="false">IF(OR(VLOOKUP(A7359,Personal!$A$6:$F$112,5,FALSE())&lt;&gt;"Sí",N7359="No aplica"),0,'Catàleg GRAE'!D55)</f>
        <v>1</v>
      </c>
      <c r="I7359" s="20"/>
      <c r="J7359" s="20"/>
      <c r="K7359" s="20"/>
      <c r="L7359" s="21"/>
      <c r="M7359" s="21"/>
      <c r="N7359" s="20"/>
      <c r="O7359" s="20"/>
      <c r="P7359" s="19" t="str">
        <f aca="false">IF(I7359="","",I7359-H7359)</f>
        <v/>
      </c>
      <c r="Q7359" s="19" t="str">
        <f aca="true">IF(B7359="","",IF(N7359="No aplica","No aplica",IF(I7359="","Pendent",IF(N7359="Per substituir","Substituir",IF(OR(N7359="No localitzat",N7359="No lliurat"),"Reposar",IF(I7359&lt;H7359,"Reposar",IF(I7359&gt;H7359,"Revisar excedent",IF(AND(G7359="Sí",M7359&lt;&gt;"",M7359&lt;TODAY()),"EPI caducat",IF(AND(G7359="Sí",M7359&lt;&gt;"",M7359&lt;=TODAY()+90),"EPI caduca ≤90 dies",IF(OR(N7359="Deteriorat usable",N7359="Revisió necessària"),"Revisar","OK"))))))))))</f>
      </c>
      <c r="R7359" s="20"/>
    </row>
    <row r="7360" customFormat="false" ht="15" hidden="false" customHeight="false" outlineLevel="0" collapsed="false">
      <c r="A7360" s="19" t="n">
        <v>68</v>
      </c>
      <c r="B7360" s="19" t="n">
        <f aca="false">IFERROR(VLOOKUP(A7360,Personal!$A$6:$F$112,2,FALSE()),"")</f>
        <v>0</v>
      </c>
      <c r="C7360" s="19" t="str">
        <f aca="false">IFERROR(VLOOKUP(A7360,Personal!$A$6:$F$112,3,FALSE()),"")</f>
        <v>Valls</v>
      </c>
      <c r="D7360" s="19" t="s">
        <v>142</v>
      </c>
      <c r="E7360" s="19" t="s">
        <v>143</v>
      </c>
      <c r="F7360" s="19" t="s">
        <v>144</v>
      </c>
      <c r="G7360" s="19" t="s">
        <v>291</v>
      </c>
      <c r="H7360" s="19" t="n">
        <f aca="false">IF(OR(VLOOKUP(A7360,Personal!$A$6:$F$112,5,FALSE())&lt;&gt;"Sí",N7360="No aplica"),0,'Catàleg GRAE'!D56)</f>
        <v>1</v>
      </c>
      <c r="I7360" s="20"/>
      <c r="J7360" s="20"/>
      <c r="K7360" s="20"/>
      <c r="L7360" s="21"/>
      <c r="M7360" s="21"/>
      <c r="N7360" s="20"/>
      <c r="O7360" s="20"/>
      <c r="P7360" s="19" t="str">
        <f aca="false">IF(I7360="","",I7360-H7360)</f>
        <v/>
      </c>
      <c r="Q7360" s="19" t="str">
        <f aca="true">IF(B7360="","",IF(N7360="No aplica","No aplica",IF(I7360="","Pendent",IF(N7360="Per substituir","Substituir",IF(OR(N7360="No localitzat",N7360="No lliurat"),"Reposar",IF(I7360&lt;H7360,"Reposar",IF(I7360&gt;H7360,"Revisar excedent",IF(AND(G7360="Sí",M7360&lt;&gt;"",M7360&lt;TODAY()),"EPI caducat",IF(AND(G7360="Sí",M7360&lt;&gt;"",M7360&lt;=TODAY()+90),"EPI caduca ≤90 dies",IF(OR(N7360="Deteriorat usable",N7360="Revisió necessària"),"Revisar","OK"))))))))))</f>
      </c>
      <c r="R7360" s="20"/>
    </row>
    <row r="7361" customFormat="false" ht="15" hidden="false" customHeight="false" outlineLevel="0" collapsed="false">
      <c r="A7361" s="19" t="n">
        <v>68</v>
      </c>
      <c r="B7361" s="19" t="n">
        <f aca="false">IFERROR(VLOOKUP(A7361,Personal!$A$6:$F$112,2,FALSE()),"")</f>
        <v>0</v>
      </c>
      <c r="C7361" s="19" t="str">
        <f aca="false">IFERROR(VLOOKUP(A7361,Personal!$A$6:$F$112,3,FALSE()),"")</f>
        <v>Valls</v>
      </c>
      <c r="D7361" s="19" t="s">
        <v>112</v>
      </c>
      <c r="E7361" s="19" t="s">
        <v>145</v>
      </c>
      <c r="F7361" s="19" t="s">
        <v>146</v>
      </c>
      <c r="G7361" s="19" t="s">
        <v>291</v>
      </c>
      <c r="H7361" s="19" t="n">
        <f aca="false">IF(OR(VLOOKUP(A7361,Personal!$A$6:$F$112,5,FALSE())&lt;&gt;"Sí",N7361="No aplica"),0,'Catàleg GRAE'!D57)</f>
        <v>1</v>
      </c>
      <c r="I7361" s="20"/>
      <c r="J7361" s="20"/>
      <c r="K7361" s="20"/>
      <c r="L7361" s="21"/>
      <c r="M7361" s="21"/>
      <c r="N7361" s="20"/>
      <c r="O7361" s="20"/>
      <c r="P7361" s="19" t="str">
        <f aca="false">IF(I7361="","",I7361-H7361)</f>
        <v/>
      </c>
      <c r="Q7361" s="19" t="str">
        <f aca="true">IF(B7361="","",IF(N7361="No aplica","No aplica",IF(I7361="","Pendent",IF(N7361="Per substituir","Substituir",IF(OR(N7361="No localitzat",N7361="No lliurat"),"Reposar",IF(I7361&lt;H7361,"Reposar",IF(I7361&gt;H7361,"Revisar excedent",IF(AND(G7361="Sí",M7361&lt;&gt;"",M7361&lt;TODAY()),"EPI caducat",IF(AND(G7361="Sí",M7361&lt;&gt;"",M7361&lt;=TODAY()+90),"EPI caduca ≤90 dies",IF(OR(N7361="Deteriorat usable",N7361="Revisió necessària"),"Revisar","OK"))))))))))</f>
      </c>
      <c r="R7361" s="20"/>
    </row>
    <row r="7362" customFormat="false" ht="15" hidden="false" customHeight="false" outlineLevel="0" collapsed="false">
      <c r="A7362" s="19" t="n">
        <v>68</v>
      </c>
      <c r="B7362" s="19" t="n">
        <f aca="false">IFERROR(VLOOKUP(A7362,Personal!$A$6:$F$112,2,FALSE()),"")</f>
        <v>0</v>
      </c>
      <c r="C7362" s="19" t="str">
        <f aca="false">IFERROR(VLOOKUP(A7362,Personal!$A$6:$F$112,3,FALSE()),"")</f>
        <v>Valls</v>
      </c>
      <c r="D7362" s="19" t="s">
        <v>137</v>
      </c>
      <c r="E7362" s="19" t="s">
        <v>147</v>
      </c>
      <c r="F7362" s="19" t="s">
        <v>148</v>
      </c>
      <c r="G7362" s="19" t="s">
        <v>291</v>
      </c>
      <c r="H7362" s="19" t="n">
        <f aca="false">IF(OR(VLOOKUP(A7362,Personal!$A$6:$F$112,5,FALSE())&lt;&gt;"Sí",N7362="No aplica"),0,'Catàleg GRAE'!D58)</f>
        <v>1</v>
      </c>
      <c r="I7362" s="20"/>
      <c r="J7362" s="20"/>
      <c r="K7362" s="20"/>
      <c r="L7362" s="21"/>
      <c r="M7362" s="21"/>
      <c r="N7362" s="20"/>
      <c r="O7362" s="20"/>
      <c r="P7362" s="19" t="str">
        <f aca="false">IF(I7362="","",I7362-H7362)</f>
        <v/>
      </c>
      <c r="Q7362" s="19" t="str">
        <f aca="true">IF(B7362="","",IF(N7362="No aplica","No aplica",IF(I7362="","Pendent",IF(N7362="Per substituir","Substituir",IF(OR(N7362="No localitzat",N7362="No lliurat"),"Reposar",IF(I7362&lt;H7362,"Reposar",IF(I7362&gt;H7362,"Revisar excedent",IF(AND(G7362="Sí",M7362&lt;&gt;"",M7362&lt;TODAY()),"EPI caducat",IF(AND(G7362="Sí",M7362&lt;&gt;"",M7362&lt;=TODAY()+90),"EPI caduca ≤90 dies",IF(OR(N7362="Deteriorat usable",N7362="Revisió necessària"),"Revisar","OK"))))))))))</f>
      </c>
      <c r="R7362" s="20"/>
    </row>
    <row r="7363" customFormat="false" ht="15" hidden="false" customHeight="false" outlineLevel="0" collapsed="false">
      <c r="A7363" s="19" t="n">
        <v>68</v>
      </c>
      <c r="B7363" s="19" t="n">
        <f aca="false">IFERROR(VLOOKUP(A7363,Personal!$A$6:$F$112,2,FALSE()),"")</f>
        <v>0</v>
      </c>
      <c r="C7363" s="19" t="str">
        <f aca="false">IFERROR(VLOOKUP(A7363,Personal!$A$6:$F$112,3,FALSE()),"")</f>
        <v>Valls</v>
      </c>
      <c r="D7363" s="19" t="s">
        <v>125</v>
      </c>
      <c r="E7363" s="19" t="s">
        <v>149</v>
      </c>
      <c r="F7363" s="19" t="s">
        <v>150</v>
      </c>
      <c r="G7363" s="19" t="s">
        <v>291</v>
      </c>
      <c r="H7363" s="19" t="n">
        <f aca="false">IF(OR(VLOOKUP(A7363,Personal!$A$6:$F$112,5,FALSE())&lt;&gt;"Sí",N7363="No aplica"),0,'Catàleg GRAE'!D59)</f>
        <v>1</v>
      </c>
      <c r="I7363" s="20"/>
      <c r="J7363" s="20"/>
      <c r="K7363" s="20"/>
      <c r="L7363" s="21"/>
      <c r="M7363" s="21"/>
      <c r="N7363" s="20"/>
      <c r="O7363" s="20"/>
      <c r="P7363" s="19" t="str">
        <f aca="false">IF(I7363="","",I7363-H7363)</f>
        <v/>
      </c>
      <c r="Q7363" s="19" t="str">
        <f aca="true">IF(B7363="","",IF(N7363="No aplica","No aplica",IF(I7363="","Pendent",IF(N7363="Per substituir","Substituir",IF(OR(N7363="No localitzat",N7363="No lliurat"),"Reposar",IF(I7363&lt;H7363,"Reposar",IF(I7363&gt;H7363,"Revisar excedent",IF(AND(G7363="Sí",M7363&lt;&gt;"",M7363&lt;TODAY()),"EPI caducat",IF(AND(G7363="Sí",M7363&lt;&gt;"",M7363&lt;=TODAY()+90),"EPI caduca ≤90 dies",IF(OR(N7363="Deteriorat usable",N7363="Revisió necessària"),"Revisar","OK"))))))))))</f>
      </c>
      <c r="R7363" s="20"/>
    </row>
    <row r="7364" customFormat="false" ht="15" hidden="false" customHeight="false" outlineLevel="0" collapsed="false">
      <c r="A7364" s="19" t="n">
        <v>68</v>
      </c>
      <c r="B7364" s="19" t="n">
        <f aca="false">IFERROR(VLOOKUP(A7364,Personal!$A$6:$F$112,2,FALSE()),"")</f>
        <v>0</v>
      </c>
      <c r="C7364" s="19" t="str">
        <f aca="false">IFERROR(VLOOKUP(A7364,Personal!$A$6:$F$112,3,FALSE()),"")</f>
        <v>Valls</v>
      </c>
      <c r="D7364" s="19" t="s">
        <v>125</v>
      </c>
      <c r="E7364" s="19" t="s">
        <v>151</v>
      </c>
      <c r="F7364" s="19" t="s">
        <v>152</v>
      </c>
      <c r="G7364" s="19" t="s">
        <v>291</v>
      </c>
      <c r="H7364" s="19" t="n">
        <f aca="false">IF(OR(VLOOKUP(A7364,Personal!$A$6:$F$112,5,FALSE())&lt;&gt;"Sí",N7364="No aplica"),0,'Catàleg GRAE'!D60)</f>
        <v>1</v>
      </c>
      <c r="I7364" s="20"/>
      <c r="J7364" s="20"/>
      <c r="K7364" s="20"/>
      <c r="L7364" s="21"/>
      <c r="M7364" s="21"/>
      <c r="N7364" s="20"/>
      <c r="O7364" s="20"/>
      <c r="P7364" s="19" t="str">
        <f aca="false">IF(I7364="","",I7364-H7364)</f>
        <v/>
      </c>
      <c r="Q7364" s="19" t="str">
        <f aca="true">IF(B7364="","",IF(N7364="No aplica","No aplica",IF(I7364="","Pendent",IF(N7364="Per substituir","Substituir",IF(OR(N7364="No localitzat",N7364="No lliurat"),"Reposar",IF(I7364&lt;H7364,"Reposar",IF(I7364&gt;H7364,"Revisar excedent",IF(AND(G7364="Sí",M7364&lt;&gt;"",M7364&lt;TODAY()),"EPI caducat",IF(AND(G7364="Sí",M7364&lt;&gt;"",M7364&lt;=TODAY()+90),"EPI caduca ≤90 dies",IF(OR(N7364="Deteriorat usable",N7364="Revisió necessària"),"Revisar","OK"))))))))))</f>
      </c>
      <c r="R7364" s="20"/>
    </row>
    <row r="7365" customFormat="false" ht="15" hidden="false" customHeight="false" outlineLevel="0" collapsed="false">
      <c r="A7365" s="19" t="n">
        <v>68</v>
      </c>
      <c r="B7365" s="19" t="n">
        <f aca="false">IFERROR(VLOOKUP(A7365,Personal!$A$6:$F$112,2,FALSE()),"")</f>
        <v>0</v>
      </c>
      <c r="C7365" s="19" t="str">
        <f aca="false">IFERROR(VLOOKUP(A7365,Personal!$A$6:$F$112,3,FALSE()),"")</f>
        <v>Valls</v>
      </c>
      <c r="D7365" s="19" t="s">
        <v>153</v>
      </c>
      <c r="E7365" s="19" t="s">
        <v>154</v>
      </c>
      <c r="F7365" s="19" t="s">
        <v>155</v>
      </c>
      <c r="G7365" s="19" t="s">
        <v>291</v>
      </c>
      <c r="H7365" s="19" t="n">
        <f aca="false">IF(OR(VLOOKUP(A7365,Personal!$A$6:$F$112,5,FALSE())&lt;&gt;"Sí",N7365="No aplica"),0,'Catàleg GRAE'!D61)</f>
        <v>1</v>
      </c>
      <c r="I7365" s="20"/>
      <c r="J7365" s="20"/>
      <c r="K7365" s="20"/>
      <c r="L7365" s="21"/>
      <c r="M7365" s="21"/>
      <c r="N7365" s="20"/>
      <c r="O7365" s="20"/>
      <c r="P7365" s="19" t="str">
        <f aca="false">IF(I7365="","",I7365-H7365)</f>
        <v/>
      </c>
      <c r="Q7365" s="19" t="str">
        <f aca="true">IF(B7365="","",IF(N7365="No aplica","No aplica",IF(I7365="","Pendent",IF(N7365="Per substituir","Substituir",IF(OR(N7365="No localitzat",N7365="No lliurat"),"Reposar",IF(I7365&lt;H7365,"Reposar",IF(I7365&gt;H7365,"Revisar excedent",IF(AND(G7365="Sí",M7365&lt;&gt;"",M7365&lt;TODAY()),"EPI caducat",IF(AND(G7365="Sí",M7365&lt;&gt;"",M7365&lt;=TODAY()+90),"EPI caduca ≤90 dies",IF(OR(N7365="Deteriorat usable",N7365="Revisió necessària"),"Revisar","OK"))))))))))</f>
      </c>
      <c r="R7365" s="20"/>
    </row>
    <row r="7366" customFormat="false" ht="15" hidden="false" customHeight="false" outlineLevel="0" collapsed="false">
      <c r="A7366" s="19" t="n">
        <v>68</v>
      </c>
      <c r="B7366" s="19" t="n">
        <f aca="false">IFERROR(VLOOKUP(A7366,Personal!$A$6:$F$112,2,FALSE()),"")</f>
        <v>0</v>
      </c>
      <c r="C7366" s="19" t="str">
        <f aca="false">IFERROR(VLOOKUP(A7366,Personal!$A$6:$F$112,3,FALSE()),"")</f>
        <v>Valls</v>
      </c>
      <c r="D7366" s="19" t="s">
        <v>37</v>
      </c>
      <c r="E7366" s="19" t="s">
        <v>156</v>
      </c>
      <c r="F7366" s="19" t="s">
        <v>157</v>
      </c>
      <c r="G7366" s="19" t="s">
        <v>291</v>
      </c>
      <c r="H7366" s="19" t="n">
        <f aca="false">IF(OR(VLOOKUP(A7366,Personal!$A$6:$F$112,5,FALSE())&lt;&gt;"Sí",N7366="No aplica"),0,'Catàleg GRAE'!D62)</f>
        <v>1</v>
      </c>
      <c r="I7366" s="20"/>
      <c r="J7366" s="20"/>
      <c r="K7366" s="20"/>
      <c r="L7366" s="21"/>
      <c r="M7366" s="21"/>
      <c r="N7366" s="20"/>
      <c r="O7366" s="20"/>
      <c r="P7366" s="19" t="str">
        <f aca="false">IF(I7366="","",I7366-H7366)</f>
        <v/>
      </c>
      <c r="Q7366" s="19" t="str">
        <f aca="true">IF(B7366="","",IF(N7366="No aplica","No aplica",IF(I7366="","Pendent",IF(N7366="Per substituir","Substituir",IF(OR(N7366="No localitzat",N7366="No lliurat"),"Reposar",IF(I7366&lt;H7366,"Reposar",IF(I7366&gt;H7366,"Revisar excedent",IF(AND(G7366="Sí",M7366&lt;&gt;"",M7366&lt;TODAY()),"EPI caducat",IF(AND(G7366="Sí",M7366&lt;&gt;"",M7366&lt;=TODAY()+90),"EPI caduca ≤90 dies",IF(OR(N7366="Deteriorat usable",N7366="Revisió necessària"),"Revisar","OK"))))))))))</f>
      </c>
      <c r="R7366" s="20"/>
    </row>
    <row r="7367" customFormat="false" ht="15" hidden="false" customHeight="false" outlineLevel="0" collapsed="false">
      <c r="A7367" s="19" t="n">
        <v>68</v>
      </c>
      <c r="B7367" s="19" t="n">
        <f aca="false">IFERROR(VLOOKUP(A7367,Personal!$A$6:$F$112,2,FALSE()),"")</f>
        <v>0</v>
      </c>
      <c r="C7367" s="19" t="str">
        <f aca="false">IFERROR(VLOOKUP(A7367,Personal!$A$6:$F$112,3,FALSE()),"")</f>
        <v>Valls</v>
      </c>
      <c r="D7367" s="19" t="s">
        <v>37</v>
      </c>
      <c r="E7367" s="19" t="s">
        <v>158</v>
      </c>
      <c r="F7367" s="19" t="s">
        <v>159</v>
      </c>
      <c r="G7367" s="19" t="s">
        <v>291</v>
      </c>
      <c r="H7367" s="19" t="n">
        <f aca="false">IF(OR(VLOOKUP(A7367,Personal!$A$6:$F$112,5,FALSE())&lt;&gt;"Sí",N7367="No aplica"),0,'Catàleg GRAE'!D63)</f>
        <v>1</v>
      </c>
      <c r="I7367" s="20"/>
      <c r="J7367" s="20"/>
      <c r="K7367" s="20"/>
      <c r="L7367" s="21"/>
      <c r="M7367" s="21"/>
      <c r="N7367" s="20"/>
      <c r="O7367" s="20"/>
      <c r="P7367" s="19" t="str">
        <f aca="false">IF(I7367="","",I7367-H7367)</f>
        <v/>
      </c>
      <c r="Q7367" s="19" t="str">
        <f aca="true">IF(B7367="","",IF(N7367="No aplica","No aplica",IF(I7367="","Pendent",IF(N7367="Per substituir","Substituir",IF(OR(N7367="No localitzat",N7367="No lliurat"),"Reposar",IF(I7367&lt;H7367,"Reposar",IF(I7367&gt;H7367,"Revisar excedent",IF(AND(G7367="Sí",M7367&lt;&gt;"",M7367&lt;TODAY()),"EPI caducat",IF(AND(G7367="Sí",M7367&lt;&gt;"",M7367&lt;=TODAY()+90),"EPI caduca ≤90 dies",IF(OR(N7367="Deteriorat usable",N7367="Revisió necessària"),"Revisar","OK"))))))))))</f>
      </c>
      <c r="R7367" s="20"/>
    </row>
    <row r="7368" customFormat="false" ht="15" hidden="false" customHeight="false" outlineLevel="0" collapsed="false">
      <c r="A7368" s="19" t="n">
        <v>68</v>
      </c>
      <c r="B7368" s="19" t="n">
        <f aca="false">IFERROR(VLOOKUP(A7368,Personal!$A$6:$F$112,2,FALSE()),"")</f>
        <v>0</v>
      </c>
      <c r="C7368" s="19" t="str">
        <f aca="false">IFERROR(VLOOKUP(A7368,Personal!$A$6:$F$112,3,FALSE()),"")</f>
        <v>Valls</v>
      </c>
      <c r="D7368" s="19" t="s">
        <v>160</v>
      </c>
      <c r="E7368" s="19" t="s">
        <v>161</v>
      </c>
      <c r="F7368" s="19" t="s">
        <v>162</v>
      </c>
      <c r="G7368" s="19" t="s">
        <v>291</v>
      </c>
      <c r="H7368" s="19" t="n">
        <f aca="false">IF(OR(VLOOKUP(A7368,Personal!$A$6:$F$112,5,FALSE())&lt;&gt;"Sí",N7368="No aplica"),0,'Catàleg GRAE'!D64)</f>
        <v>1</v>
      </c>
      <c r="I7368" s="20"/>
      <c r="J7368" s="20"/>
      <c r="K7368" s="20"/>
      <c r="L7368" s="21"/>
      <c r="M7368" s="21"/>
      <c r="N7368" s="20"/>
      <c r="O7368" s="20"/>
      <c r="P7368" s="19" t="str">
        <f aca="false">IF(I7368="","",I7368-H7368)</f>
        <v/>
      </c>
      <c r="Q7368" s="19" t="str">
        <f aca="true">IF(B7368="","",IF(N7368="No aplica","No aplica",IF(I7368="","Pendent",IF(N7368="Per substituir","Substituir",IF(OR(N7368="No localitzat",N7368="No lliurat"),"Reposar",IF(I7368&lt;H7368,"Reposar",IF(I7368&gt;H7368,"Revisar excedent",IF(AND(G7368="Sí",M7368&lt;&gt;"",M7368&lt;TODAY()),"EPI caducat",IF(AND(G7368="Sí",M7368&lt;&gt;"",M7368&lt;=TODAY()+90),"EPI caduca ≤90 dies",IF(OR(N7368="Deteriorat usable",N7368="Revisió necessària"),"Revisar","OK"))))))))))</f>
      </c>
      <c r="R7368" s="20"/>
    </row>
    <row r="7369" customFormat="false" ht="15" hidden="false" customHeight="false" outlineLevel="0" collapsed="false">
      <c r="A7369" s="19" t="n">
        <v>68</v>
      </c>
      <c r="B7369" s="19" t="n">
        <f aca="false">IFERROR(VLOOKUP(A7369,Personal!$A$6:$F$112,2,FALSE()),"")</f>
        <v>0</v>
      </c>
      <c r="C7369" s="19" t="str">
        <f aca="false">IFERROR(VLOOKUP(A7369,Personal!$A$6:$F$112,3,FALSE()),"")</f>
        <v>Valls</v>
      </c>
      <c r="D7369" s="19" t="s">
        <v>137</v>
      </c>
      <c r="E7369" s="19" t="s">
        <v>163</v>
      </c>
      <c r="F7369" s="19" t="s">
        <v>164</v>
      </c>
      <c r="G7369" s="19" t="s">
        <v>272</v>
      </c>
      <c r="H7369" s="19" t="n">
        <f aca="false">IF(OR(VLOOKUP(A7369,Personal!$A$6:$F$112,5,FALSE())&lt;&gt;"Sí",N7369="No aplica"),0,'Catàleg GRAE'!D65)</f>
        <v>1</v>
      </c>
      <c r="I7369" s="20"/>
      <c r="J7369" s="20"/>
      <c r="K7369" s="20"/>
      <c r="L7369" s="21"/>
      <c r="M7369" s="21"/>
      <c r="N7369" s="20"/>
      <c r="O7369" s="20"/>
      <c r="P7369" s="19" t="str">
        <f aca="false">IF(I7369="","",I7369-H7369)</f>
        <v/>
      </c>
      <c r="Q7369" s="19" t="str">
        <f aca="true">IF(B7369="","",IF(N7369="No aplica","No aplica",IF(I7369="","Pendent",IF(N7369="Per substituir","Substituir",IF(OR(N7369="No localitzat",N7369="No lliurat"),"Reposar",IF(I7369&lt;H7369,"Reposar",IF(I7369&gt;H7369,"Revisar excedent",IF(AND(G7369="Sí",M7369&lt;&gt;"",M7369&lt;TODAY()),"EPI caducat",IF(AND(G7369="Sí",M7369&lt;&gt;"",M7369&lt;=TODAY()+90),"EPI caduca ≤90 dies",IF(OR(N7369="Deteriorat usable",N7369="Revisió necessària"),"Revisar","OK"))))))))))</f>
      </c>
      <c r="R7369" s="20"/>
    </row>
    <row r="7370" customFormat="false" ht="15" hidden="false" customHeight="false" outlineLevel="0" collapsed="false">
      <c r="A7370" s="19" t="n">
        <v>68</v>
      </c>
      <c r="B7370" s="19" t="n">
        <f aca="false">IFERROR(VLOOKUP(A7370,Personal!$A$6:$F$112,2,FALSE()),"")</f>
        <v>0</v>
      </c>
      <c r="C7370" s="19" t="str">
        <f aca="false">IFERROR(VLOOKUP(A7370,Personal!$A$6:$F$112,3,FALSE()),"")</f>
        <v>Valls</v>
      </c>
      <c r="D7370" s="19" t="s">
        <v>132</v>
      </c>
      <c r="E7370" s="19" t="s">
        <v>165</v>
      </c>
      <c r="F7370" s="19" t="s">
        <v>166</v>
      </c>
      <c r="G7370" s="19" t="s">
        <v>272</v>
      </c>
      <c r="H7370" s="19" t="n">
        <f aca="false">IF(OR(VLOOKUP(A7370,Personal!$A$6:$F$112,5,FALSE())&lt;&gt;"Sí",N7370="No aplica"),0,'Catàleg GRAE'!D66)</f>
        <v>1</v>
      </c>
      <c r="I7370" s="20"/>
      <c r="J7370" s="20"/>
      <c r="K7370" s="20"/>
      <c r="L7370" s="21"/>
      <c r="M7370" s="21"/>
      <c r="N7370" s="20"/>
      <c r="O7370" s="20"/>
      <c r="P7370" s="19" t="str">
        <f aca="false">IF(I7370="","",I7370-H7370)</f>
        <v/>
      </c>
      <c r="Q7370" s="19" t="str">
        <f aca="true">IF(B7370="","",IF(N7370="No aplica","No aplica",IF(I7370="","Pendent",IF(N7370="Per substituir","Substituir",IF(OR(N7370="No localitzat",N7370="No lliurat"),"Reposar",IF(I7370&lt;H7370,"Reposar",IF(I7370&gt;H7370,"Revisar excedent",IF(AND(G7370="Sí",M7370&lt;&gt;"",M7370&lt;TODAY()),"EPI caducat",IF(AND(G7370="Sí",M7370&lt;&gt;"",M7370&lt;=TODAY()+90),"EPI caduca ≤90 dies",IF(OR(N7370="Deteriorat usable",N7370="Revisió necessària"),"Revisar","OK"))))))))))</f>
      </c>
      <c r="R7370" s="20"/>
    </row>
    <row r="7371" customFormat="false" ht="15" hidden="false" customHeight="false" outlineLevel="0" collapsed="false">
      <c r="A7371" s="19" t="n">
        <v>68</v>
      </c>
      <c r="B7371" s="19" t="n">
        <f aca="false">IFERROR(VLOOKUP(A7371,Personal!$A$6:$F$112,2,FALSE()),"")</f>
        <v>0</v>
      </c>
      <c r="C7371" s="19" t="str">
        <f aca="false">IFERROR(VLOOKUP(A7371,Personal!$A$6:$F$112,3,FALSE()),"")</f>
        <v>Valls</v>
      </c>
      <c r="D7371" s="19" t="s">
        <v>71</v>
      </c>
      <c r="E7371" s="19" t="s">
        <v>167</v>
      </c>
      <c r="F7371" s="19" t="s">
        <v>168</v>
      </c>
      <c r="G7371" s="19" t="s">
        <v>291</v>
      </c>
      <c r="H7371" s="19" t="n">
        <f aca="false">IF(OR(VLOOKUP(A7371,Personal!$A$6:$F$112,5,FALSE())&lt;&gt;"Sí",N7371="No aplica"),0,'Catàleg GRAE'!D67)</f>
        <v>1</v>
      </c>
      <c r="I7371" s="20"/>
      <c r="J7371" s="20"/>
      <c r="K7371" s="20"/>
      <c r="L7371" s="21"/>
      <c r="M7371" s="21"/>
      <c r="N7371" s="20"/>
      <c r="O7371" s="20"/>
      <c r="P7371" s="19" t="str">
        <f aca="false">IF(I7371="","",I7371-H7371)</f>
        <v/>
      </c>
      <c r="Q7371" s="19" t="str">
        <f aca="true">IF(B7371="","",IF(N7371="No aplica","No aplica",IF(I7371="","Pendent",IF(N7371="Per substituir","Substituir",IF(OR(N7371="No localitzat",N7371="No lliurat"),"Reposar",IF(I7371&lt;H7371,"Reposar",IF(I7371&gt;H7371,"Revisar excedent",IF(AND(G7371="Sí",M7371&lt;&gt;"",M7371&lt;TODAY()),"EPI caducat",IF(AND(G7371="Sí",M7371&lt;&gt;"",M7371&lt;=TODAY()+90),"EPI caduca ≤90 dies",IF(OR(N7371="Deteriorat usable",N7371="Revisió necessària"),"Revisar","OK"))))))))))</f>
      </c>
      <c r="R7371" s="20"/>
    </row>
    <row r="7372" customFormat="false" ht="15" hidden="false" customHeight="false" outlineLevel="0" collapsed="false">
      <c r="A7372" s="19" t="n">
        <v>68</v>
      </c>
      <c r="B7372" s="19" t="n">
        <f aca="false">IFERROR(VLOOKUP(A7372,Personal!$A$6:$F$112,2,FALSE()),"")</f>
        <v>0</v>
      </c>
      <c r="C7372" s="19" t="str">
        <f aca="false">IFERROR(VLOOKUP(A7372,Personal!$A$6:$F$112,3,FALSE()),"")</f>
        <v>Valls</v>
      </c>
      <c r="D7372" s="19" t="s">
        <v>132</v>
      </c>
      <c r="E7372" s="19" t="s">
        <v>169</v>
      </c>
      <c r="F7372" s="19" t="s">
        <v>170</v>
      </c>
      <c r="G7372" s="19" t="s">
        <v>272</v>
      </c>
      <c r="H7372" s="19" t="n">
        <f aca="false">IF(OR(VLOOKUP(A7372,Personal!$A$6:$F$112,5,FALSE())&lt;&gt;"Sí",N7372="No aplica"),0,'Catàleg GRAE'!D68)</f>
        <v>1</v>
      </c>
      <c r="I7372" s="20"/>
      <c r="J7372" s="20"/>
      <c r="K7372" s="20"/>
      <c r="L7372" s="21"/>
      <c r="M7372" s="21"/>
      <c r="N7372" s="20"/>
      <c r="O7372" s="20"/>
      <c r="P7372" s="19" t="str">
        <f aca="false">IF(I7372="","",I7372-H7372)</f>
        <v/>
      </c>
      <c r="Q7372" s="19" t="str">
        <f aca="true">IF(B7372="","",IF(N7372="No aplica","No aplica",IF(I7372="","Pendent",IF(N7372="Per substituir","Substituir",IF(OR(N7372="No localitzat",N7372="No lliurat"),"Reposar",IF(I7372&lt;H7372,"Reposar",IF(I7372&gt;H7372,"Revisar excedent",IF(AND(G7372="Sí",M7372&lt;&gt;"",M7372&lt;TODAY()),"EPI caducat",IF(AND(G7372="Sí",M7372&lt;&gt;"",M7372&lt;=TODAY()+90),"EPI caduca ≤90 dies",IF(OR(N7372="Deteriorat usable",N7372="Revisió necessària"),"Revisar","OK"))))))))))</f>
      </c>
      <c r="R7372" s="20"/>
    </row>
    <row r="7373" customFormat="false" ht="15" hidden="false" customHeight="false" outlineLevel="0" collapsed="false">
      <c r="A7373" s="19" t="n">
        <v>68</v>
      </c>
      <c r="B7373" s="19" t="n">
        <f aca="false">IFERROR(VLOOKUP(A7373,Personal!$A$6:$F$112,2,FALSE()),"")</f>
        <v>0</v>
      </c>
      <c r="C7373" s="19" t="str">
        <f aca="false">IFERROR(VLOOKUP(A7373,Personal!$A$6:$F$112,3,FALSE()),"")</f>
        <v>Valls</v>
      </c>
      <c r="D7373" s="19" t="s">
        <v>142</v>
      </c>
      <c r="E7373" s="19" t="s">
        <v>171</v>
      </c>
      <c r="F7373" s="19" t="s">
        <v>172</v>
      </c>
      <c r="G7373" s="19" t="s">
        <v>272</v>
      </c>
      <c r="H7373" s="19" t="n">
        <f aca="false">IF(OR(VLOOKUP(A7373,Personal!$A$6:$F$112,5,FALSE())&lt;&gt;"Sí",N7373="No aplica"),0,'Catàleg GRAE'!D69)</f>
        <v>1</v>
      </c>
      <c r="I7373" s="20"/>
      <c r="J7373" s="20"/>
      <c r="K7373" s="20"/>
      <c r="L7373" s="21"/>
      <c r="M7373" s="21"/>
      <c r="N7373" s="20"/>
      <c r="O7373" s="20"/>
      <c r="P7373" s="19" t="str">
        <f aca="false">IF(I7373="","",I7373-H7373)</f>
        <v/>
      </c>
      <c r="Q7373" s="19" t="str">
        <f aca="true">IF(B7373="","",IF(N7373="No aplica","No aplica",IF(I7373="","Pendent",IF(N7373="Per substituir","Substituir",IF(OR(N7373="No localitzat",N7373="No lliurat"),"Reposar",IF(I7373&lt;H7373,"Reposar",IF(I7373&gt;H7373,"Revisar excedent",IF(AND(G7373="Sí",M7373&lt;&gt;"",M7373&lt;TODAY()),"EPI caducat",IF(AND(G7373="Sí",M7373&lt;&gt;"",M7373&lt;=TODAY()+90),"EPI caduca ≤90 dies",IF(OR(N7373="Deteriorat usable",N7373="Revisió necessària"),"Revisar","OK"))))))))))</f>
      </c>
      <c r="R7373" s="20"/>
    </row>
    <row r="7374" customFormat="false" ht="15" hidden="false" customHeight="false" outlineLevel="0" collapsed="false">
      <c r="A7374" s="19" t="n">
        <v>68</v>
      </c>
      <c r="B7374" s="19" t="n">
        <f aca="false">IFERROR(VLOOKUP(A7374,Personal!$A$6:$F$112,2,FALSE()),"")</f>
        <v>0</v>
      </c>
      <c r="C7374" s="19" t="str">
        <f aca="false">IFERROR(VLOOKUP(A7374,Personal!$A$6:$F$112,3,FALSE()),"")</f>
        <v>Valls</v>
      </c>
      <c r="D7374" s="19" t="s">
        <v>132</v>
      </c>
      <c r="E7374" s="19" t="s">
        <v>173</v>
      </c>
      <c r="F7374" s="19" t="s">
        <v>174</v>
      </c>
      <c r="G7374" s="19" t="s">
        <v>272</v>
      </c>
      <c r="H7374" s="19" t="n">
        <f aca="false">IF(OR(VLOOKUP(A7374,Personal!$A$6:$F$112,5,FALSE())&lt;&gt;"Sí",N7374="No aplica"),0,'Catàleg GRAE'!D70)</f>
        <v>1</v>
      </c>
      <c r="I7374" s="20"/>
      <c r="J7374" s="20"/>
      <c r="K7374" s="20"/>
      <c r="L7374" s="21"/>
      <c r="M7374" s="21"/>
      <c r="N7374" s="20"/>
      <c r="O7374" s="20"/>
      <c r="P7374" s="19" t="str">
        <f aca="false">IF(I7374="","",I7374-H7374)</f>
        <v/>
      </c>
      <c r="Q7374" s="19" t="str">
        <f aca="true">IF(B7374="","",IF(N7374="No aplica","No aplica",IF(I7374="","Pendent",IF(N7374="Per substituir","Substituir",IF(OR(N7374="No localitzat",N7374="No lliurat"),"Reposar",IF(I7374&lt;H7374,"Reposar",IF(I7374&gt;H7374,"Revisar excedent",IF(AND(G7374="Sí",M7374&lt;&gt;"",M7374&lt;TODAY()),"EPI caducat",IF(AND(G7374="Sí",M7374&lt;&gt;"",M7374&lt;=TODAY()+90),"EPI caduca ≤90 dies",IF(OR(N7374="Deteriorat usable",N7374="Revisió necessària"),"Revisar","OK"))))))))))</f>
      </c>
      <c r="R7374" s="20"/>
    </row>
    <row r="7375" customFormat="false" ht="15" hidden="false" customHeight="false" outlineLevel="0" collapsed="false">
      <c r="A7375" s="19" t="n">
        <v>68</v>
      </c>
      <c r="B7375" s="19" t="n">
        <f aca="false">IFERROR(VLOOKUP(A7375,Personal!$A$6:$F$112,2,FALSE()),"")</f>
        <v>0</v>
      </c>
      <c r="C7375" s="19" t="str">
        <f aca="false">IFERROR(VLOOKUP(A7375,Personal!$A$6:$F$112,3,FALSE()),"")</f>
        <v>Valls</v>
      </c>
      <c r="D7375" s="19" t="s">
        <v>132</v>
      </c>
      <c r="E7375" s="19" t="s">
        <v>175</v>
      </c>
      <c r="F7375" s="19" t="s">
        <v>176</v>
      </c>
      <c r="G7375" s="19" t="s">
        <v>272</v>
      </c>
      <c r="H7375" s="19" t="n">
        <f aca="false">IF(OR(VLOOKUP(A7375,Personal!$A$6:$F$112,5,FALSE())&lt;&gt;"Sí",N7375="No aplica"),0,'Catàleg GRAE'!D71)</f>
        <v>1</v>
      </c>
      <c r="I7375" s="20"/>
      <c r="J7375" s="20"/>
      <c r="K7375" s="20"/>
      <c r="L7375" s="21"/>
      <c r="M7375" s="21"/>
      <c r="N7375" s="20"/>
      <c r="O7375" s="20"/>
      <c r="P7375" s="19" t="str">
        <f aca="false">IF(I7375="","",I7375-H7375)</f>
        <v/>
      </c>
      <c r="Q7375" s="19" t="str">
        <f aca="true">IF(B7375="","",IF(N7375="No aplica","No aplica",IF(I7375="","Pendent",IF(N7375="Per substituir","Substituir",IF(OR(N7375="No localitzat",N7375="No lliurat"),"Reposar",IF(I7375&lt;H7375,"Reposar",IF(I7375&gt;H7375,"Revisar excedent",IF(AND(G7375="Sí",M7375&lt;&gt;"",M7375&lt;TODAY()),"EPI caducat",IF(AND(G7375="Sí",M7375&lt;&gt;"",M7375&lt;=TODAY()+90),"EPI caduca ≤90 dies",IF(OR(N7375="Deteriorat usable",N7375="Revisió necessària"),"Revisar","OK"))))))))))</f>
      </c>
      <c r="R7375" s="20"/>
    </row>
    <row r="7376" customFormat="false" ht="15" hidden="false" customHeight="false" outlineLevel="0" collapsed="false">
      <c r="A7376" s="19" t="n">
        <v>68</v>
      </c>
      <c r="B7376" s="19" t="n">
        <f aca="false">IFERROR(VLOOKUP(A7376,Personal!$A$6:$F$112,2,FALSE()),"")</f>
        <v>0</v>
      </c>
      <c r="C7376" s="19" t="str">
        <f aca="false">IFERROR(VLOOKUP(A7376,Personal!$A$6:$F$112,3,FALSE()),"")</f>
        <v>Valls</v>
      </c>
      <c r="D7376" s="19" t="s">
        <v>177</v>
      </c>
      <c r="E7376" s="19" t="s">
        <v>178</v>
      </c>
      <c r="F7376" s="19" t="s">
        <v>179</v>
      </c>
      <c r="G7376" s="19" t="s">
        <v>272</v>
      </c>
      <c r="H7376" s="19" t="n">
        <f aca="false">IF(OR(VLOOKUP(A7376,Personal!$A$6:$F$112,5,FALSE())&lt;&gt;"Sí",N7376="No aplica"),0,'Catàleg GRAE'!D72)</f>
        <v>1</v>
      </c>
      <c r="I7376" s="20"/>
      <c r="J7376" s="20"/>
      <c r="K7376" s="20"/>
      <c r="L7376" s="21"/>
      <c r="M7376" s="21"/>
      <c r="N7376" s="20"/>
      <c r="O7376" s="20"/>
      <c r="P7376" s="19" t="str">
        <f aca="false">IF(I7376="","",I7376-H7376)</f>
        <v/>
      </c>
      <c r="Q7376" s="19" t="str">
        <f aca="true">IF(B7376="","",IF(N7376="No aplica","No aplica",IF(I7376="","Pendent",IF(N7376="Per substituir","Substituir",IF(OR(N7376="No localitzat",N7376="No lliurat"),"Reposar",IF(I7376&lt;H7376,"Reposar",IF(I7376&gt;H7376,"Revisar excedent",IF(AND(G7376="Sí",M7376&lt;&gt;"",M7376&lt;TODAY()),"EPI caducat",IF(AND(G7376="Sí",M7376&lt;&gt;"",M7376&lt;=TODAY()+90),"EPI caduca ≤90 dies",IF(OR(N7376="Deteriorat usable",N7376="Revisió necessària"),"Revisar","OK"))))))))))</f>
      </c>
      <c r="R7376" s="20"/>
    </row>
    <row r="7377" customFormat="false" ht="15" hidden="false" customHeight="false" outlineLevel="0" collapsed="false">
      <c r="A7377" s="19" t="n">
        <v>68</v>
      </c>
      <c r="B7377" s="19" t="n">
        <f aca="false">IFERROR(VLOOKUP(A7377,Personal!$A$6:$F$112,2,FALSE()),"")</f>
        <v>0</v>
      </c>
      <c r="C7377" s="19" t="str">
        <f aca="false">IFERROR(VLOOKUP(A7377,Personal!$A$6:$F$112,3,FALSE()),"")</f>
        <v>Valls</v>
      </c>
      <c r="D7377" s="19" t="s">
        <v>177</v>
      </c>
      <c r="E7377" s="19" t="s">
        <v>180</v>
      </c>
      <c r="F7377" s="19" t="s">
        <v>181</v>
      </c>
      <c r="G7377" s="19" t="s">
        <v>272</v>
      </c>
      <c r="H7377" s="19" t="n">
        <f aca="false">IF(OR(VLOOKUP(A7377,Personal!$A$6:$F$112,5,FALSE())&lt;&gt;"Sí",N7377="No aplica"),0,'Catàleg GRAE'!D73)</f>
        <v>1</v>
      </c>
      <c r="I7377" s="20"/>
      <c r="J7377" s="20"/>
      <c r="K7377" s="20"/>
      <c r="L7377" s="21"/>
      <c r="M7377" s="21"/>
      <c r="N7377" s="20"/>
      <c r="O7377" s="20"/>
      <c r="P7377" s="19" t="str">
        <f aca="false">IF(I7377="","",I7377-H7377)</f>
        <v/>
      </c>
      <c r="Q7377" s="19" t="str">
        <f aca="true">IF(B7377="","",IF(N7377="No aplica","No aplica",IF(I7377="","Pendent",IF(N7377="Per substituir","Substituir",IF(OR(N7377="No localitzat",N7377="No lliurat"),"Reposar",IF(I7377&lt;H7377,"Reposar",IF(I7377&gt;H7377,"Revisar excedent",IF(AND(G7377="Sí",M7377&lt;&gt;"",M7377&lt;TODAY()),"EPI caducat",IF(AND(G7377="Sí",M7377&lt;&gt;"",M7377&lt;=TODAY()+90),"EPI caduca ≤90 dies",IF(OR(N7377="Deteriorat usable",N7377="Revisió necessària"),"Revisar","OK"))))))))))</f>
      </c>
      <c r="R7377" s="20"/>
    </row>
    <row r="7378" customFormat="false" ht="15" hidden="false" customHeight="false" outlineLevel="0" collapsed="false">
      <c r="A7378" s="19" t="n">
        <v>68</v>
      </c>
      <c r="B7378" s="19" t="n">
        <f aca="false">IFERROR(VLOOKUP(A7378,Personal!$A$6:$F$112,2,FALSE()),"")</f>
        <v>0</v>
      </c>
      <c r="C7378" s="19" t="str">
        <f aca="false">IFERROR(VLOOKUP(A7378,Personal!$A$6:$F$112,3,FALSE()),"")</f>
        <v>Valls</v>
      </c>
      <c r="D7378" s="19" t="s">
        <v>132</v>
      </c>
      <c r="E7378" s="19" t="s">
        <v>182</v>
      </c>
      <c r="F7378" s="19" t="s">
        <v>183</v>
      </c>
      <c r="G7378" s="19" t="s">
        <v>272</v>
      </c>
      <c r="H7378" s="19" t="n">
        <f aca="false">IF(OR(VLOOKUP(A7378,Personal!$A$6:$F$112,5,FALSE())&lt;&gt;"Sí",N7378="No aplica"),0,'Catàleg GRAE'!D74)</f>
        <v>1</v>
      </c>
      <c r="I7378" s="20"/>
      <c r="J7378" s="20"/>
      <c r="K7378" s="20"/>
      <c r="L7378" s="21"/>
      <c r="M7378" s="21"/>
      <c r="N7378" s="20"/>
      <c r="O7378" s="20"/>
      <c r="P7378" s="19" t="str">
        <f aca="false">IF(I7378="","",I7378-H7378)</f>
        <v/>
      </c>
      <c r="Q7378" s="19" t="str">
        <f aca="true">IF(B7378="","",IF(N7378="No aplica","No aplica",IF(I7378="","Pendent",IF(N7378="Per substituir","Substituir",IF(OR(N7378="No localitzat",N7378="No lliurat"),"Reposar",IF(I7378&lt;H7378,"Reposar",IF(I7378&gt;H7378,"Revisar excedent",IF(AND(G7378="Sí",M7378&lt;&gt;"",M7378&lt;TODAY()),"EPI caducat",IF(AND(G7378="Sí",M7378&lt;&gt;"",M7378&lt;=TODAY()+90),"EPI caduca ≤90 dies",IF(OR(N7378="Deteriorat usable",N7378="Revisió necessària"),"Revisar","OK"))))))))))</f>
      </c>
      <c r="R7378" s="20"/>
    </row>
    <row r="7379" customFormat="false" ht="15" hidden="false" customHeight="false" outlineLevel="0" collapsed="false">
      <c r="A7379" s="19" t="n">
        <v>68</v>
      </c>
      <c r="B7379" s="19" t="n">
        <f aca="false">IFERROR(VLOOKUP(A7379,Personal!$A$6:$F$112,2,FALSE()),"")</f>
        <v>0</v>
      </c>
      <c r="C7379" s="19" t="str">
        <f aca="false">IFERROR(VLOOKUP(A7379,Personal!$A$6:$F$112,3,FALSE()),"")</f>
        <v>Valls</v>
      </c>
      <c r="D7379" s="19" t="s">
        <v>177</v>
      </c>
      <c r="E7379" s="19" t="s">
        <v>184</v>
      </c>
      <c r="F7379" s="19" t="s">
        <v>185</v>
      </c>
      <c r="G7379" s="19" t="s">
        <v>272</v>
      </c>
      <c r="H7379" s="19" t="n">
        <f aca="false">IF(OR(VLOOKUP(A7379,Personal!$A$6:$F$112,5,FALSE())&lt;&gt;"Sí",N7379="No aplica"),0,'Catàleg GRAE'!D75)</f>
        <v>1</v>
      </c>
      <c r="I7379" s="20"/>
      <c r="J7379" s="20"/>
      <c r="K7379" s="20"/>
      <c r="L7379" s="21"/>
      <c r="M7379" s="21"/>
      <c r="N7379" s="20"/>
      <c r="O7379" s="20"/>
      <c r="P7379" s="19" t="str">
        <f aca="false">IF(I7379="","",I7379-H7379)</f>
        <v/>
      </c>
      <c r="Q7379" s="19" t="str">
        <f aca="true">IF(B7379="","",IF(N7379="No aplica","No aplica",IF(I7379="","Pendent",IF(N7379="Per substituir","Substituir",IF(OR(N7379="No localitzat",N7379="No lliurat"),"Reposar",IF(I7379&lt;H7379,"Reposar",IF(I7379&gt;H7379,"Revisar excedent",IF(AND(G7379="Sí",M7379&lt;&gt;"",M7379&lt;TODAY()),"EPI caducat",IF(AND(G7379="Sí",M7379&lt;&gt;"",M7379&lt;=TODAY()+90),"EPI caduca ≤90 dies",IF(OR(N7379="Deteriorat usable",N7379="Revisió necessària"),"Revisar","OK"))))))))))</f>
      </c>
      <c r="R7379" s="20"/>
    </row>
    <row r="7380" customFormat="false" ht="15" hidden="false" customHeight="false" outlineLevel="0" collapsed="false">
      <c r="A7380" s="19" t="n">
        <v>68</v>
      </c>
      <c r="B7380" s="19" t="n">
        <f aca="false">IFERROR(VLOOKUP(A7380,Personal!$A$6:$F$112,2,FALSE()),"")</f>
        <v>0</v>
      </c>
      <c r="C7380" s="19" t="str">
        <f aca="false">IFERROR(VLOOKUP(A7380,Personal!$A$6:$F$112,3,FALSE()),"")</f>
        <v>Valls</v>
      </c>
      <c r="D7380" s="19" t="s">
        <v>142</v>
      </c>
      <c r="E7380" s="19" t="s">
        <v>186</v>
      </c>
      <c r="F7380" s="19" t="s">
        <v>187</v>
      </c>
      <c r="G7380" s="19" t="s">
        <v>272</v>
      </c>
      <c r="H7380" s="19" t="n">
        <f aca="false">IF(OR(VLOOKUP(A7380,Personal!$A$6:$F$112,5,FALSE())&lt;&gt;"Sí",N7380="No aplica"),0,'Catàleg GRAE'!D76)</f>
        <v>1</v>
      </c>
      <c r="I7380" s="20"/>
      <c r="J7380" s="20"/>
      <c r="K7380" s="20"/>
      <c r="L7380" s="21"/>
      <c r="M7380" s="21"/>
      <c r="N7380" s="20"/>
      <c r="O7380" s="20"/>
      <c r="P7380" s="19" t="str">
        <f aca="false">IF(I7380="","",I7380-H7380)</f>
        <v/>
      </c>
      <c r="Q7380" s="19" t="str">
        <f aca="true">IF(B7380="","",IF(N7380="No aplica","No aplica",IF(I7380="","Pendent",IF(N7380="Per substituir","Substituir",IF(OR(N7380="No localitzat",N7380="No lliurat"),"Reposar",IF(I7380&lt;H7380,"Reposar",IF(I7380&gt;H7380,"Revisar excedent",IF(AND(G7380="Sí",M7380&lt;&gt;"",M7380&lt;TODAY()),"EPI caducat",IF(AND(G7380="Sí",M7380&lt;&gt;"",M7380&lt;=TODAY()+90),"EPI caduca ≤90 dies",IF(OR(N7380="Deteriorat usable",N7380="Revisió necessària"),"Revisar","OK"))))))))))</f>
      </c>
      <c r="R7380" s="20"/>
    </row>
    <row r="7381" customFormat="false" ht="15" hidden="false" customHeight="false" outlineLevel="0" collapsed="false">
      <c r="A7381" s="19" t="n">
        <v>68</v>
      </c>
      <c r="B7381" s="19" t="n">
        <f aca="false">IFERROR(VLOOKUP(A7381,Personal!$A$6:$F$112,2,FALSE()),"")</f>
        <v>0</v>
      </c>
      <c r="C7381" s="19" t="str">
        <f aca="false">IFERROR(VLOOKUP(A7381,Personal!$A$6:$F$112,3,FALSE()),"")</f>
        <v>Valls</v>
      </c>
      <c r="D7381" s="19" t="s">
        <v>177</v>
      </c>
      <c r="E7381" s="19" t="s">
        <v>188</v>
      </c>
      <c r="F7381" s="19" t="s">
        <v>189</v>
      </c>
      <c r="G7381" s="19" t="s">
        <v>272</v>
      </c>
      <c r="H7381" s="19" t="n">
        <f aca="false">IF(OR(VLOOKUP(A7381,Personal!$A$6:$F$112,5,FALSE())&lt;&gt;"Sí",N7381="No aplica"),0,'Catàleg GRAE'!D77)</f>
        <v>1</v>
      </c>
      <c r="I7381" s="20"/>
      <c r="J7381" s="20"/>
      <c r="K7381" s="20"/>
      <c r="L7381" s="21"/>
      <c r="M7381" s="21"/>
      <c r="N7381" s="20"/>
      <c r="O7381" s="20"/>
      <c r="P7381" s="19" t="str">
        <f aca="false">IF(I7381="","",I7381-H7381)</f>
        <v/>
      </c>
      <c r="Q7381" s="19" t="str">
        <f aca="true">IF(B7381="","",IF(N7381="No aplica","No aplica",IF(I7381="","Pendent",IF(N7381="Per substituir","Substituir",IF(OR(N7381="No localitzat",N7381="No lliurat"),"Reposar",IF(I7381&lt;H7381,"Reposar",IF(I7381&gt;H7381,"Revisar excedent",IF(AND(G7381="Sí",M7381&lt;&gt;"",M7381&lt;TODAY()),"EPI caducat",IF(AND(G7381="Sí",M7381&lt;&gt;"",M7381&lt;=TODAY()+90),"EPI caduca ≤90 dies",IF(OR(N7381="Deteriorat usable",N7381="Revisió necessària"),"Revisar","OK"))))))))))</f>
      </c>
      <c r="R7381" s="20"/>
    </row>
    <row r="7382" customFormat="false" ht="15" hidden="false" customHeight="false" outlineLevel="0" collapsed="false">
      <c r="A7382" s="19" t="n">
        <v>68</v>
      </c>
      <c r="B7382" s="19" t="n">
        <f aca="false">IFERROR(VLOOKUP(A7382,Personal!$A$6:$F$112,2,FALSE()),"")</f>
        <v>0</v>
      </c>
      <c r="C7382" s="19" t="str">
        <f aca="false">IFERROR(VLOOKUP(A7382,Personal!$A$6:$F$112,3,FALSE()),"")</f>
        <v>Valls</v>
      </c>
      <c r="D7382" s="19" t="s">
        <v>132</v>
      </c>
      <c r="E7382" s="19" t="s">
        <v>190</v>
      </c>
      <c r="F7382" s="19" t="s">
        <v>191</v>
      </c>
      <c r="G7382" s="19" t="s">
        <v>272</v>
      </c>
      <c r="H7382" s="19" t="n">
        <f aca="false">IF(OR(VLOOKUP(A7382,Personal!$A$6:$F$112,5,FALSE())&lt;&gt;"Sí",N7382="No aplica"),0,'Catàleg GRAE'!D78)</f>
        <v>1</v>
      </c>
      <c r="I7382" s="20"/>
      <c r="J7382" s="20"/>
      <c r="K7382" s="20"/>
      <c r="L7382" s="21"/>
      <c r="M7382" s="21"/>
      <c r="N7382" s="20"/>
      <c r="O7382" s="20"/>
      <c r="P7382" s="19" t="str">
        <f aca="false">IF(I7382="","",I7382-H7382)</f>
        <v/>
      </c>
      <c r="Q7382" s="19" t="str">
        <f aca="true">IF(B7382="","",IF(N7382="No aplica","No aplica",IF(I7382="","Pendent",IF(N7382="Per substituir","Substituir",IF(OR(N7382="No localitzat",N7382="No lliurat"),"Reposar",IF(I7382&lt;H7382,"Reposar",IF(I7382&gt;H7382,"Revisar excedent",IF(AND(G7382="Sí",M7382&lt;&gt;"",M7382&lt;TODAY()),"EPI caducat",IF(AND(G7382="Sí",M7382&lt;&gt;"",M7382&lt;=TODAY()+90),"EPI caduca ≤90 dies",IF(OR(N7382="Deteriorat usable",N7382="Revisió necessària"),"Revisar","OK"))))))))))</f>
      </c>
      <c r="R7382" s="20"/>
    </row>
    <row r="7383" customFormat="false" ht="15" hidden="false" customHeight="false" outlineLevel="0" collapsed="false">
      <c r="A7383" s="19" t="n">
        <v>68</v>
      </c>
      <c r="B7383" s="19" t="n">
        <f aca="false">IFERROR(VLOOKUP(A7383,Personal!$A$6:$F$112,2,FALSE()),"")</f>
        <v>0</v>
      </c>
      <c r="C7383" s="19" t="str">
        <f aca="false">IFERROR(VLOOKUP(A7383,Personal!$A$6:$F$112,3,FALSE()),"")</f>
        <v>Valls</v>
      </c>
      <c r="D7383" s="19" t="s">
        <v>177</v>
      </c>
      <c r="E7383" s="19" t="s">
        <v>192</v>
      </c>
      <c r="F7383" s="19" t="s">
        <v>193</v>
      </c>
      <c r="G7383" s="19" t="s">
        <v>272</v>
      </c>
      <c r="H7383" s="19" t="n">
        <f aca="false">IF(OR(VLOOKUP(A7383,Personal!$A$6:$F$112,5,FALSE())&lt;&gt;"Sí",N7383="No aplica"),0,'Catàleg GRAE'!D79)</f>
        <v>8</v>
      </c>
      <c r="I7383" s="20"/>
      <c r="J7383" s="20"/>
      <c r="K7383" s="20"/>
      <c r="L7383" s="21"/>
      <c r="M7383" s="21"/>
      <c r="N7383" s="20"/>
      <c r="O7383" s="20"/>
      <c r="P7383" s="19" t="str">
        <f aca="false">IF(I7383="","",I7383-H7383)</f>
        <v/>
      </c>
      <c r="Q7383" s="19" t="str">
        <f aca="true">IF(B7383="","",IF(N7383="No aplica","No aplica",IF(I7383="","Pendent",IF(N7383="Per substituir","Substituir",IF(OR(N7383="No localitzat",N7383="No lliurat"),"Reposar",IF(I7383&lt;H7383,"Reposar",IF(I7383&gt;H7383,"Revisar excedent",IF(AND(G7383="Sí",M7383&lt;&gt;"",M7383&lt;TODAY()),"EPI caducat",IF(AND(G7383="Sí",M7383&lt;&gt;"",M7383&lt;=TODAY()+90),"EPI caduca ≤90 dies",IF(OR(N7383="Deteriorat usable",N7383="Revisió necessària"),"Revisar","OK"))))))))))</f>
      </c>
      <c r="R7383" s="20"/>
    </row>
    <row r="7384" customFormat="false" ht="15" hidden="false" customHeight="false" outlineLevel="0" collapsed="false">
      <c r="A7384" s="19" t="n">
        <v>68</v>
      </c>
      <c r="B7384" s="19" t="n">
        <f aca="false">IFERROR(VLOOKUP(A7384,Personal!$A$6:$F$112,2,FALSE()),"")</f>
        <v>0</v>
      </c>
      <c r="C7384" s="19" t="str">
        <f aca="false">IFERROR(VLOOKUP(A7384,Personal!$A$6:$F$112,3,FALSE()),"")</f>
        <v>Valls</v>
      </c>
      <c r="D7384" s="19" t="s">
        <v>177</v>
      </c>
      <c r="E7384" s="19" t="s">
        <v>194</v>
      </c>
      <c r="F7384" s="19" t="s">
        <v>195</v>
      </c>
      <c r="G7384" s="19" t="s">
        <v>272</v>
      </c>
      <c r="H7384" s="19" t="n">
        <f aca="false">IF(OR(VLOOKUP(A7384,Personal!$A$6:$F$112,5,FALSE())&lt;&gt;"Sí",N7384="No aplica"),0,'Catàleg GRAE'!D80)</f>
        <v>2</v>
      </c>
      <c r="I7384" s="20"/>
      <c r="J7384" s="20"/>
      <c r="K7384" s="20"/>
      <c r="L7384" s="21"/>
      <c r="M7384" s="21"/>
      <c r="N7384" s="20"/>
      <c r="O7384" s="20"/>
      <c r="P7384" s="19" t="str">
        <f aca="false">IF(I7384="","",I7384-H7384)</f>
        <v/>
      </c>
      <c r="Q7384" s="19" t="str">
        <f aca="true">IF(B7384="","",IF(N7384="No aplica","No aplica",IF(I7384="","Pendent",IF(N7384="Per substituir","Substituir",IF(OR(N7384="No localitzat",N7384="No lliurat"),"Reposar",IF(I7384&lt;H7384,"Reposar",IF(I7384&gt;H7384,"Revisar excedent",IF(AND(G7384="Sí",M7384&lt;&gt;"",M7384&lt;TODAY()),"EPI caducat",IF(AND(G7384="Sí",M7384&lt;&gt;"",M7384&lt;=TODAY()+90),"EPI caduca ≤90 dies",IF(OR(N7384="Deteriorat usable",N7384="Revisió necessària"),"Revisar","OK"))))))))))</f>
      </c>
      <c r="R7384" s="20"/>
    </row>
    <row r="7385" customFormat="false" ht="15" hidden="false" customHeight="false" outlineLevel="0" collapsed="false">
      <c r="A7385" s="19" t="n">
        <v>68</v>
      </c>
      <c r="B7385" s="19" t="n">
        <f aca="false">IFERROR(VLOOKUP(A7385,Personal!$A$6:$F$112,2,FALSE()),"")</f>
        <v>0</v>
      </c>
      <c r="C7385" s="19" t="str">
        <f aca="false">IFERROR(VLOOKUP(A7385,Personal!$A$6:$F$112,3,FALSE()),"")</f>
        <v>Valls</v>
      </c>
      <c r="D7385" s="19" t="s">
        <v>177</v>
      </c>
      <c r="E7385" s="19" t="s">
        <v>196</v>
      </c>
      <c r="F7385" s="19" t="s">
        <v>197</v>
      </c>
      <c r="G7385" s="19" t="s">
        <v>272</v>
      </c>
      <c r="H7385" s="19" t="n">
        <f aca="false">IF(OR(VLOOKUP(A7385,Personal!$A$6:$F$112,5,FALSE())&lt;&gt;"Sí",N7385="No aplica"),0,'Catàleg GRAE'!D81)</f>
        <v>1</v>
      </c>
      <c r="I7385" s="20"/>
      <c r="J7385" s="20"/>
      <c r="K7385" s="20"/>
      <c r="L7385" s="21"/>
      <c r="M7385" s="21"/>
      <c r="N7385" s="20"/>
      <c r="O7385" s="20"/>
      <c r="P7385" s="19" t="str">
        <f aca="false">IF(I7385="","",I7385-H7385)</f>
        <v/>
      </c>
      <c r="Q7385" s="19" t="str">
        <f aca="true">IF(B7385="","",IF(N7385="No aplica","No aplica",IF(I7385="","Pendent",IF(N7385="Per substituir","Substituir",IF(OR(N7385="No localitzat",N7385="No lliurat"),"Reposar",IF(I7385&lt;H7385,"Reposar",IF(I7385&gt;H7385,"Revisar excedent",IF(AND(G7385="Sí",M7385&lt;&gt;"",M7385&lt;TODAY()),"EPI caducat",IF(AND(G7385="Sí",M7385&lt;&gt;"",M7385&lt;=TODAY()+90),"EPI caduca ≤90 dies",IF(OR(N7385="Deteriorat usable",N7385="Revisió necessària"),"Revisar","OK"))))))))))</f>
      </c>
      <c r="R7385" s="20"/>
    </row>
    <row r="7386" customFormat="false" ht="15" hidden="false" customHeight="false" outlineLevel="0" collapsed="false">
      <c r="A7386" s="19" t="n">
        <v>68</v>
      </c>
      <c r="B7386" s="19" t="n">
        <f aca="false">IFERROR(VLOOKUP(A7386,Personal!$A$6:$F$112,2,FALSE()),"")</f>
        <v>0</v>
      </c>
      <c r="C7386" s="19" t="str">
        <f aca="false">IFERROR(VLOOKUP(A7386,Personal!$A$6:$F$112,3,FALSE()),"")</f>
        <v>Valls</v>
      </c>
      <c r="D7386" s="19" t="s">
        <v>177</v>
      </c>
      <c r="E7386" s="19" t="s">
        <v>198</v>
      </c>
      <c r="F7386" s="19" t="s">
        <v>199</v>
      </c>
      <c r="G7386" s="19" t="s">
        <v>272</v>
      </c>
      <c r="H7386" s="19" t="n">
        <f aca="false">IF(OR(VLOOKUP(A7386,Personal!$A$6:$F$112,5,FALSE())&lt;&gt;"Sí",N7386="No aplica"),0,'Catàleg GRAE'!D82)</f>
        <v>1</v>
      </c>
      <c r="I7386" s="20"/>
      <c r="J7386" s="20"/>
      <c r="K7386" s="20"/>
      <c r="L7386" s="21"/>
      <c r="M7386" s="21"/>
      <c r="N7386" s="20"/>
      <c r="O7386" s="20"/>
      <c r="P7386" s="19" t="str">
        <f aca="false">IF(I7386="","",I7386-H7386)</f>
        <v/>
      </c>
      <c r="Q7386" s="19" t="str">
        <f aca="true">IF(B7386="","",IF(N7386="No aplica","No aplica",IF(I7386="","Pendent",IF(N7386="Per substituir","Substituir",IF(OR(N7386="No localitzat",N7386="No lliurat"),"Reposar",IF(I7386&lt;H7386,"Reposar",IF(I7386&gt;H7386,"Revisar excedent",IF(AND(G7386="Sí",M7386&lt;&gt;"",M7386&lt;TODAY()),"EPI caducat",IF(AND(G7386="Sí",M7386&lt;&gt;"",M7386&lt;=TODAY()+90),"EPI caduca ≤90 dies",IF(OR(N7386="Deteriorat usable",N7386="Revisió necessària"),"Revisar","OK"))))))))))</f>
      </c>
      <c r="R7386" s="20"/>
    </row>
    <row r="7387" customFormat="false" ht="15" hidden="false" customHeight="false" outlineLevel="0" collapsed="false">
      <c r="A7387" s="19" t="n">
        <v>68</v>
      </c>
      <c r="B7387" s="19" t="n">
        <f aca="false">IFERROR(VLOOKUP(A7387,Personal!$A$6:$F$112,2,FALSE()),"")</f>
        <v>0</v>
      </c>
      <c r="C7387" s="19" t="str">
        <f aca="false">IFERROR(VLOOKUP(A7387,Personal!$A$6:$F$112,3,FALSE()),"")</f>
        <v>Valls</v>
      </c>
      <c r="D7387" s="19" t="s">
        <v>177</v>
      </c>
      <c r="E7387" s="19" t="s">
        <v>200</v>
      </c>
      <c r="F7387" s="19" t="s">
        <v>201</v>
      </c>
      <c r="G7387" s="19" t="s">
        <v>272</v>
      </c>
      <c r="H7387" s="19" t="n">
        <f aca="false">IF(OR(VLOOKUP(A7387,Personal!$A$6:$F$112,5,FALSE())&lt;&gt;"Sí",N7387="No aplica"),0,'Catàleg GRAE'!D83)</f>
        <v>1</v>
      </c>
      <c r="I7387" s="20"/>
      <c r="J7387" s="20"/>
      <c r="K7387" s="20"/>
      <c r="L7387" s="21"/>
      <c r="M7387" s="21"/>
      <c r="N7387" s="20"/>
      <c r="O7387" s="20"/>
      <c r="P7387" s="19" t="str">
        <f aca="false">IF(I7387="","",I7387-H7387)</f>
        <v/>
      </c>
      <c r="Q7387" s="19" t="str">
        <f aca="true">IF(B7387="","",IF(N7387="No aplica","No aplica",IF(I7387="","Pendent",IF(N7387="Per substituir","Substituir",IF(OR(N7387="No localitzat",N7387="No lliurat"),"Reposar",IF(I7387&lt;H7387,"Reposar",IF(I7387&gt;H7387,"Revisar excedent",IF(AND(G7387="Sí",M7387&lt;&gt;"",M7387&lt;TODAY()),"EPI caducat",IF(AND(G7387="Sí",M7387&lt;&gt;"",M7387&lt;=TODAY()+90),"EPI caduca ≤90 dies",IF(OR(N7387="Deteriorat usable",N7387="Revisió necessària"),"Revisar","OK"))))))))))</f>
      </c>
      <c r="R7387" s="20"/>
    </row>
    <row r="7388" customFormat="false" ht="15" hidden="false" customHeight="false" outlineLevel="0" collapsed="false">
      <c r="A7388" s="19" t="n">
        <v>68</v>
      </c>
      <c r="B7388" s="19" t="n">
        <f aca="false">IFERROR(VLOOKUP(A7388,Personal!$A$6:$F$112,2,FALSE()),"")</f>
        <v>0</v>
      </c>
      <c r="C7388" s="19" t="str">
        <f aca="false">IFERROR(VLOOKUP(A7388,Personal!$A$6:$F$112,3,FALSE()),"")</f>
        <v>Valls</v>
      </c>
      <c r="D7388" s="19" t="s">
        <v>94</v>
      </c>
      <c r="E7388" s="19" t="s">
        <v>202</v>
      </c>
      <c r="F7388" s="19" t="s">
        <v>203</v>
      </c>
      <c r="G7388" s="19" t="s">
        <v>291</v>
      </c>
      <c r="H7388" s="19" t="n">
        <f aca="false">IF(OR(VLOOKUP(A7388,Personal!$A$6:$F$112,5,FALSE())&lt;&gt;"Sí",N7388="No aplica"),0,'Catàleg GRAE'!D84)</f>
        <v>1</v>
      </c>
      <c r="I7388" s="20"/>
      <c r="J7388" s="20"/>
      <c r="K7388" s="20"/>
      <c r="L7388" s="21"/>
      <c r="M7388" s="21"/>
      <c r="N7388" s="20"/>
      <c r="O7388" s="20"/>
      <c r="P7388" s="19" t="str">
        <f aca="false">IF(I7388="","",I7388-H7388)</f>
        <v/>
      </c>
      <c r="Q7388" s="19" t="str">
        <f aca="true">IF(B7388="","",IF(N7388="No aplica","No aplica",IF(I7388="","Pendent",IF(N7388="Per substituir","Substituir",IF(OR(N7388="No localitzat",N7388="No lliurat"),"Reposar",IF(I7388&lt;H7388,"Reposar",IF(I7388&gt;H7388,"Revisar excedent",IF(AND(G7388="Sí",M7388&lt;&gt;"",M7388&lt;TODAY()),"EPI caducat",IF(AND(G7388="Sí",M7388&lt;&gt;"",M7388&lt;=TODAY()+90),"EPI caduca ≤90 dies",IF(OR(N7388="Deteriorat usable",N7388="Revisió necessària"),"Revisar","OK"))))))))))</f>
      </c>
      <c r="R7388" s="20"/>
    </row>
    <row r="7389" customFormat="false" ht="15" hidden="false" customHeight="false" outlineLevel="0" collapsed="false">
      <c r="A7389" s="19" t="n">
        <v>68</v>
      </c>
      <c r="B7389" s="19" t="n">
        <f aca="false">IFERROR(VLOOKUP(A7389,Personal!$A$6:$F$112,2,FALSE()),"")</f>
        <v>0</v>
      </c>
      <c r="C7389" s="19" t="str">
        <f aca="false">IFERROR(VLOOKUP(A7389,Personal!$A$6:$F$112,3,FALSE()),"")</f>
        <v>Valls</v>
      </c>
      <c r="D7389" s="19" t="s">
        <v>125</v>
      </c>
      <c r="E7389" s="19" t="s">
        <v>204</v>
      </c>
      <c r="F7389" s="19" t="s">
        <v>205</v>
      </c>
      <c r="G7389" s="19" t="s">
        <v>291</v>
      </c>
      <c r="H7389" s="19" t="n">
        <f aca="false">IF(OR(VLOOKUP(A7389,Personal!$A$6:$F$112,5,FALSE())&lt;&gt;"Sí",N7389="No aplica"),0,'Catàleg GRAE'!D85)</f>
        <v>1</v>
      </c>
      <c r="I7389" s="20"/>
      <c r="J7389" s="20"/>
      <c r="K7389" s="20"/>
      <c r="L7389" s="21"/>
      <c r="M7389" s="21"/>
      <c r="N7389" s="20"/>
      <c r="O7389" s="20"/>
      <c r="P7389" s="19" t="str">
        <f aca="false">IF(I7389="","",I7389-H7389)</f>
        <v/>
      </c>
      <c r="Q7389" s="19" t="str">
        <f aca="true">IF(B7389="","",IF(N7389="No aplica","No aplica",IF(I7389="","Pendent",IF(N7389="Per substituir","Substituir",IF(OR(N7389="No localitzat",N7389="No lliurat"),"Reposar",IF(I7389&lt;H7389,"Reposar",IF(I7389&gt;H7389,"Revisar excedent",IF(AND(G7389="Sí",M7389&lt;&gt;"",M7389&lt;TODAY()),"EPI caducat",IF(AND(G7389="Sí",M7389&lt;&gt;"",M7389&lt;=TODAY()+90),"EPI caduca ≤90 dies",IF(OR(N7389="Deteriorat usable",N7389="Revisió necessària"),"Revisar","OK"))))))))))</f>
      </c>
      <c r="R7389" s="20"/>
    </row>
    <row r="7390" customFormat="false" ht="15" hidden="false" customHeight="false" outlineLevel="0" collapsed="false">
      <c r="A7390" s="19" t="n">
        <v>68</v>
      </c>
      <c r="B7390" s="19" t="n">
        <f aca="false">IFERROR(VLOOKUP(A7390,Personal!$A$6:$F$112,2,FALSE()),"")</f>
        <v>0</v>
      </c>
      <c r="C7390" s="19" t="str">
        <f aca="false">IFERROR(VLOOKUP(A7390,Personal!$A$6:$F$112,3,FALSE()),"")</f>
        <v>Valls</v>
      </c>
      <c r="D7390" s="19" t="s">
        <v>153</v>
      </c>
      <c r="E7390" s="19" t="s">
        <v>206</v>
      </c>
      <c r="F7390" s="19" t="s">
        <v>207</v>
      </c>
      <c r="G7390" s="19" t="s">
        <v>272</v>
      </c>
      <c r="H7390" s="19" t="n">
        <f aca="false">IF(OR(VLOOKUP(A7390,Personal!$A$6:$F$112,5,FALSE())&lt;&gt;"Sí",N7390="No aplica"),0,'Catàleg GRAE'!D86)</f>
        <v>1</v>
      </c>
      <c r="I7390" s="20"/>
      <c r="J7390" s="20"/>
      <c r="K7390" s="20"/>
      <c r="L7390" s="21"/>
      <c r="M7390" s="21"/>
      <c r="N7390" s="20"/>
      <c r="O7390" s="20"/>
      <c r="P7390" s="19" t="str">
        <f aca="false">IF(I7390="","",I7390-H7390)</f>
        <v/>
      </c>
      <c r="Q7390" s="19" t="str">
        <f aca="true">IF(B7390="","",IF(N7390="No aplica","No aplica",IF(I7390="","Pendent",IF(N7390="Per substituir","Substituir",IF(OR(N7390="No localitzat",N7390="No lliurat"),"Reposar",IF(I7390&lt;H7390,"Reposar",IF(I7390&gt;H7390,"Revisar excedent",IF(AND(G7390="Sí",M7390&lt;&gt;"",M7390&lt;TODAY()),"EPI caducat",IF(AND(G7390="Sí",M7390&lt;&gt;"",M7390&lt;=TODAY()+90),"EPI caduca ≤90 dies",IF(OR(N7390="Deteriorat usable",N7390="Revisió necessària"),"Revisar","OK"))))))))))</f>
      </c>
      <c r="R7390" s="20"/>
    </row>
    <row r="7391" customFormat="false" ht="15" hidden="false" customHeight="false" outlineLevel="0" collapsed="false">
      <c r="A7391" s="19" t="n">
        <v>68</v>
      </c>
      <c r="B7391" s="19" t="n">
        <f aca="false">IFERROR(VLOOKUP(A7391,Personal!$A$6:$F$112,2,FALSE()),"")</f>
        <v>0</v>
      </c>
      <c r="C7391" s="19" t="str">
        <f aca="false">IFERROR(VLOOKUP(A7391,Personal!$A$6:$F$112,3,FALSE()),"")</f>
        <v>Valls</v>
      </c>
      <c r="D7391" s="19" t="s">
        <v>177</v>
      </c>
      <c r="E7391" s="19" t="s">
        <v>208</v>
      </c>
      <c r="F7391" s="19" t="s">
        <v>209</v>
      </c>
      <c r="G7391" s="19" t="s">
        <v>272</v>
      </c>
      <c r="H7391" s="19" t="n">
        <f aca="false">IF(OR(VLOOKUP(A7391,Personal!$A$6:$F$112,5,FALSE())&lt;&gt;"Sí",N7391="No aplica"),0,'Catàleg GRAE'!D87)</f>
        <v>1</v>
      </c>
      <c r="I7391" s="20"/>
      <c r="J7391" s="20"/>
      <c r="K7391" s="20"/>
      <c r="L7391" s="21"/>
      <c r="M7391" s="21"/>
      <c r="N7391" s="20"/>
      <c r="O7391" s="20"/>
      <c r="P7391" s="19" t="str">
        <f aca="false">IF(I7391="","",I7391-H7391)</f>
        <v/>
      </c>
      <c r="Q7391" s="19" t="str">
        <f aca="true">IF(B7391="","",IF(N7391="No aplica","No aplica",IF(I7391="","Pendent",IF(N7391="Per substituir","Substituir",IF(OR(N7391="No localitzat",N7391="No lliurat"),"Reposar",IF(I7391&lt;H7391,"Reposar",IF(I7391&gt;H7391,"Revisar excedent",IF(AND(G7391="Sí",M7391&lt;&gt;"",M7391&lt;TODAY()),"EPI caducat",IF(AND(G7391="Sí",M7391&lt;&gt;"",M7391&lt;=TODAY()+90),"EPI caduca ≤90 dies",IF(OR(N7391="Deteriorat usable",N7391="Revisió necessària"),"Revisar","OK"))))))))))</f>
      </c>
      <c r="R7391" s="20"/>
    </row>
    <row r="7392" customFormat="false" ht="15" hidden="false" customHeight="false" outlineLevel="0" collapsed="false">
      <c r="A7392" s="19" t="n">
        <v>68</v>
      </c>
      <c r="B7392" s="19" t="n">
        <f aca="false">IFERROR(VLOOKUP(A7392,Personal!$A$6:$F$112,2,FALSE()),"")</f>
        <v>0</v>
      </c>
      <c r="C7392" s="19" t="str">
        <f aca="false">IFERROR(VLOOKUP(A7392,Personal!$A$6:$F$112,3,FALSE()),"")</f>
        <v>Valls</v>
      </c>
      <c r="D7392" s="19" t="s">
        <v>177</v>
      </c>
      <c r="E7392" s="19" t="s">
        <v>210</v>
      </c>
      <c r="F7392" s="19" t="s">
        <v>211</v>
      </c>
      <c r="G7392" s="19" t="s">
        <v>272</v>
      </c>
      <c r="H7392" s="19" t="n">
        <f aca="false">IF(OR(VLOOKUP(A7392,Personal!$A$6:$F$112,5,FALSE())&lt;&gt;"Sí",N7392="No aplica"),0,'Catàleg GRAE'!D88)</f>
        <v>1</v>
      </c>
      <c r="I7392" s="20"/>
      <c r="J7392" s="20"/>
      <c r="K7392" s="20"/>
      <c r="L7392" s="21"/>
      <c r="M7392" s="21"/>
      <c r="N7392" s="20"/>
      <c r="O7392" s="20"/>
      <c r="P7392" s="19" t="str">
        <f aca="false">IF(I7392="","",I7392-H7392)</f>
        <v/>
      </c>
      <c r="Q7392" s="19" t="str">
        <f aca="true">IF(B7392="","",IF(N7392="No aplica","No aplica",IF(I7392="","Pendent",IF(N7392="Per substituir","Substituir",IF(OR(N7392="No localitzat",N7392="No lliurat"),"Reposar",IF(I7392&lt;H7392,"Reposar",IF(I7392&gt;H7392,"Revisar excedent",IF(AND(G7392="Sí",M7392&lt;&gt;"",M7392&lt;TODAY()),"EPI caducat",IF(AND(G7392="Sí",M7392&lt;&gt;"",M7392&lt;=TODAY()+90),"EPI caduca ≤90 dies",IF(OR(N7392="Deteriorat usable",N7392="Revisió necessària"),"Revisar","OK"))))))))))</f>
      </c>
      <c r="R7392" s="20"/>
    </row>
    <row r="7393" customFormat="false" ht="15" hidden="false" customHeight="false" outlineLevel="0" collapsed="false">
      <c r="A7393" s="19" t="n">
        <v>68</v>
      </c>
      <c r="B7393" s="19" t="n">
        <f aca="false">IFERROR(VLOOKUP(A7393,Personal!$A$6:$F$112,2,FALSE()),"")</f>
        <v>0</v>
      </c>
      <c r="C7393" s="19" t="str">
        <f aca="false">IFERROR(VLOOKUP(A7393,Personal!$A$6:$F$112,3,FALSE()),"")</f>
        <v>Valls</v>
      </c>
      <c r="D7393" s="19" t="s">
        <v>125</v>
      </c>
      <c r="E7393" s="19" t="s">
        <v>212</v>
      </c>
      <c r="F7393" s="19" t="s">
        <v>213</v>
      </c>
      <c r="G7393" s="19" t="s">
        <v>272</v>
      </c>
      <c r="H7393" s="19" t="n">
        <f aca="false">IF(OR(VLOOKUP(A7393,Personal!$A$6:$F$112,5,FALSE())&lt;&gt;"Sí",N7393="No aplica"),0,'Catàleg GRAE'!D89)</f>
        <v>1</v>
      </c>
      <c r="I7393" s="20"/>
      <c r="J7393" s="20"/>
      <c r="K7393" s="20"/>
      <c r="L7393" s="21"/>
      <c r="M7393" s="21"/>
      <c r="N7393" s="20"/>
      <c r="O7393" s="20"/>
      <c r="P7393" s="19" t="str">
        <f aca="false">IF(I7393="","",I7393-H7393)</f>
        <v/>
      </c>
      <c r="Q7393" s="19" t="str">
        <f aca="true">IF(B7393="","",IF(N7393="No aplica","No aplica",IF(I7393="","Pendent",IF(N7393="Per substituir","Substituir",IF(OR(N7393="No localitzat",N7393="No lliurat"),"Reposar",IF(I7393&lt;H7393,"Reposar",IF(I7393&gt;H7393,"Revisar excedent",IF(AND(G7393="Sí",M7393&lt;&gt;"",M7393&lt;TODAY()),"EPI caducat",IF(AND(G7393="Sí",M7393&lt;&gt;"",M7393&lt;=TODAY()+90),"EPI caduca ≤90 dies",IF(OR(N7393="Deteriorat usable",N7393="Revisió necessària"),"Revisar","OK"))))))))))</f>
      </c>
      <c r="R7393" s="20"/>
    </row>
    <row r="7394" customFormat="false" ht="15" hidden="false" customHeight="false" outlineLevel="0" collapsed="false">
      <c r="A7394" s="19" t="n">
        <v>68</v>
      </c>
      <c r="B7394" s="19" t="n">
        <f aca="false">IFERROR(VLOOKUP(A7394,Personal!$A$6:$F$112,2,FALSE()),"")</f>
        <v>0</v>
      </c>
      <c r="C7394" s="19" t="str">
        <f aca="false">IFERROR(VLOOKUP(A7394,Personal!$A$6:$F$112,3,FALSE()),"")</f>
        <v>Valls</v>
      </c>
      <c r="D7394" s="19" t="s">
        <v>40</v>
      </c>
      <c r="E7394" s="19" t="s">
        <v>214</v>
      </c>
      <c r="F7394" s="19" t="s">
        <v>215</v>
      </c>
      <c r="G7394" s="19" t="s">
        <v>291</v>
      </c>
      <c r="H7394" s="19" t="n">
        <f aca="false">IF(OR(VLOOKUP(A7394,Personal!$A$6:$F$112,5,FALSE())&lt;&gt;"Sí",N7394="No aplica"),0,'Catàleg GRAE'!D90)</f>
        <v>1</v>
      </c>
      <c r="I7394" s="20"/>
      <c r="J7394" s="20"/>
      <c r="K7394" s="20"/>
      <c r="L7394" s="21"/>
      <c r="M7394" s="21"/>
      <c r="N7394" s="20"/>
      <c r="O7394" s="20"/>
      <c r="P7394" s="19" t="str">
        <f aca="false">IF(I7394="","",I7394-H7394)</f>
        <v/>
      </c>
      <c r="Q7394" s="19" t="str">
        <f aca="true">IF(B7394="","",IF(N7394="No aplica","No aplica",IF(I7394="","Pendent",IF(N7394="Per substituir","Substituir",IF(OR(N7394="No localitzat",N7394="No lliurat"),"Reposar",IF(I7394&lt;H7394,"Reposar",IF(I7394&gt;H7394,"Revisar excedent",IF(AND(G7394="Sí",M7394&lt;&gt;"",M7394&lt;TODAY()),"EPI caducat",IF(AND(G7394="Sí",M7394&lt;&gt;"",M7394&lt;=TODAY()+90),"EPI caduca ≤90 dies",IF(OR(N7394="Deteriorat usable",N7394="Revisió necessària"),"Revisar","OK"))))))))))</f>
      </c>
      <c r="R7394" s="20"/>
    </row>
    <row r="7395" customFormat="false" ht="15" hidden="false" customHeight="false" outlineLevel="0" collapsed="false">
      <c r="A7395" s="19" t="n">
        <v>68</v>
      </c>
      <c r="B7395" s="19" t="n">
        <f aca="false">IFERROR(VLOOKUP(A7395,Personal!$A$6:$F$112,2,FALSE()),"")</f>
        <v>0</v>
      </c>
      <c r="C7395" s="19" t="str">
        <f aca="false">IFERROR(VLOOKUP(A7395,Personal!$A$6:$F$112,3,FALSE()),"")</f>
        <v>Valls</v>
      </c>
      <c r="D7395" s="19" t="s">
        <v>216</v>
      </c>
      <c r="E7395" s="19" t="s">
        <v>217</v>
      </c>
      <c r="F7395" s="19" t="s">
        <v>218</v>
      </c>
      <c r="G7395" s="19" t="s">
        <v>272</v>
      </c>
      <c r="H7395" s="19" t="n">
        <f aca="false">IF(OR(VLOOKUP(A7395,Personal!$A$6:$F$112,5,FALSE())&lt;&gt;"Sí",N7395="No aplica"),0,'Catàleg GRAE'!D91)</f>
        <v>1</v>
      </c>
      <c r="I7395" s="20"/>
      <c r="J7395" s="20"/>
      <c r="K7395" s="20"/>
      <c r="L7395" s="21"/>
      <c r="M7395" s="21"/>
      <c r="N7395" s="20"/>
      <c r="O7395" s="20"/>
      <c r="P7395" s="19" t="str">
        <f aca="false">IF(I7395="","",I7395-H7395)</f>
        <v/>
      </c>
      <c r="Q7395" s="19" t="str">
        <f aca="true">IF(B7395="","",IF(N7395="No aplica","No aplica",IF(I7395="","Pendent",IF(N7395="Per substituir","Substituir",IF(OR(N7395="No localitzat",N7395="No lliurat"),"Reposar",IF(I7395&lt;H7395,"Reposar",IF(I7395&gt;H7395,"Revisar excedent",IF(AND(G7395="Sí",M7395&lt;&gt;"",M7395&lt;TODAY()),"EPI caducat",IF(AND(G7395="Sí",M7395&lt;&gt;"",M7395&lt;=TODAY()+90),"EPI caduca ≤90 dies",IF(OR(N7395="Deteriorat usable",N7395="Revisió necessària"),"Revisar","OK"))))))))))</f>
      </c>
      <c r="R7395" s="20"/>
    </row>
    <row r="7396" customFormat="false" ht="15" hidden="false" customHeight="false" outlineLevel="0" collapsed="false">
      <c r="A7396" s="19" t="n">
        <v>68</v>
      </c>
      <c r="B7396" s="19" t="n">
        <f aca="false">IFERROR(VLOOKUP(A7396,Personal!$A$6:$F$112,2,FALSE()),"")</f>
        <v>0</v>
      </c>
      <c r="C7396" s="19" t="str">
        <f aca="false">IFERROR(VLOOKUP(A7396,Personal!$A$6:$F$112,3,FALSE()),"")</f>
        <v>Valls</v>
      </c>
      <c r="D7396" s="19" t="s">
        <v>37</v>
      </c>
      <c r="E7396" s="19" t="s">
        <v>219</v>
      </c>
      <c r="F7396" s="19" t="s">
        <v>220</v>
      </c>
      <c r="G7396" s="19" t="s">
        <v>291</v>
      </c>
      <c r="H7396" s="19" t="n">
        <f aca="false">IF(OR(VLOOKUP(A7396,Personal!$A$6:$F$112,5,FALSE())&lt;&gt;"Sí",N7396="No aplica"),0,'Catàleg GRAE'!D92)</f>
        <v>1</v>
      </c>
      <c r="I7396" s="20"/>
      <c r="J7396" s="20"/>
      <c r="K7396" s="20"/>
      <c r="L7396" s="21"/>
      <c r="M7396" s="21"/>
      <c r="N7396" s="20"/>
      <c r="O7396" s="20"/>
      <c r="P7396" s="19" t="str">
        <f aca="false">IF(I7396="","",I7396-H7396)</f>
        <v/>
      </c>
      <c r="Q7396" s="19" t="str">
        <f aca="true">IF(B7396="","",IF(N7396="No aplica","No aplica",IF(I7396="","Pendent",IF(N7396="Per substituir","Substituir",IF(OR(N7396="No localitzat",N7396="No lliurat"),"Reposar",IF(I7396&lt;H7396,"Reposar",IF(I7396&gt;H7396,"Revisar excedent",IF(AND(G7396="Sí",M7396&lt;&gt;"",M7396&lt;TODAY()),"EPI caducat",IF(AND(G7396="Sí",M7396&lt;&gt;"",M7396&lt;=TODAY()+90),"EPI caduca ≤90 dies",IF(OR(N7396="Deteriorat usable",N7396="Revisió necessària"),"Revisar","OK"))))))))))</f>
      </c>
      <c r="R7396" s="20"/>
    </row>
    <row r="7397" customFormat="false" ht="15" hidden="false" customHeight="false" outlineLevel="0" collapsed="false">
      <c r="A7397" s="19" t="n">
        <v>68</v>
      </c>
      <c r="B7397" s="19" t="n">
        <f aca="false">IFERROR(VLOOKUP(A7397,Personal!$A$6:$F$112,2,FALSE()),"")</f>
        <v>0</v>
      </c>
      <c r="C7397" s="19" t="str">
        <f aca="false">IFERROR(VLOOKUP(A7397,Personal!$A$6:$F$112,3,FALSE()),"")</f>
        <v>Valls</v>
      </c>
      <c r="D7397" s="19" t="s">
        <v>137</v>
      </c>
      <c r="E7397" s="19" t="s">
        <v>221</v>
      </c>
      <c r="F7397" s="19" t="s">
        <v>222</v>
      </c>
      <c r="G7397" s="19" t="s">
        <v>291</v>
      </c>
      <c r="H7397" s="19" t="n">
        <f aca="false">IF(OR(VLOOKUP(A7397,Personal!$A$6:$F$112,5,FALSE())&lt;&gt;"Sí",N7397="No aplica"),0,'Catàleg GRAE'!D93)</f>
        <v>1</v>
      </c>
      <c r="I7397" s="20"/>
      <c r="J7397" s="20"/>
      <c r="K7397" s="20"/>
      <c r="L7397" s="21"/>
      <c r="M7397" s="21"/>
      <c r="N7397" s="20"/>
      <c r="O7397" s="20"/>
      <c r="P7397" s="19" t="str">
        <f aca="false">IF(I7397="","",I7397-H7397)</f>
        <v/>
      </c>
      <c r="Q7397" s="19" t="str">
        <f aca="true">IF(B7397="","",IF(N7397="No aplica","No aplica",IF(I7397="","Pendent",IF(N7397="Per substituir","Substituir",IF(OR(N7397="No localitzat",N7397="No lliurat"),"Reposar",IF(I7397&lt;H7397,"Reposar",IF(I7397&gt;H7397,"Revisar excedent",IF(AND(G7397="Sí",M7397&lt;&gt;"",M7397&lt;TODAY()),"EPI caducat",IF(AND(G7397="Sí",M7397&lt;&gt;"",M7397&lt;=TODAY()+90),"EPI caduca ≤90 dies",IF(OR(N7397="Deteriorat usable",N7397="Revisió necessària"),"Revisar","OK"))))))))))</f>
      </c>
      <c r="R7397" s="20"/>
    </row>
    <row r="7398" customFormat="false" ht="15" hidden="false" customHeight="false" outlineLevel="0" collapsed="false">
      <c r="A7398" s="19" t="n">
        <v>68</v>
      </c>
      <c r="B7398" s="19" t="n">
        <f aca="false">IFERROR(VLOOKUP(A7398,Personal!$A$6:$F$112,2,FALSE()),"")</f>
        <v>0</v>
      </c>
      <c r="C7398" s="19" t="str">
        <f aca="false">IFERROR(VLOOKUP(A7398,Personal!$A$6:$F$112,3,FALSE()),"")</f>
        <v>Valls</v>
      </c>
      <c r="D7398" s="19" t="s">
        <v>137</v>
      </c>
      <c r="E7398" s="19" t="s">
        <v>223</v>
      </c>
      <c r="F7398" s="19" t="s">
        <v>224</v>
      </c>
      <c r="G7398" s="19" t="s">
        <v>291</v>
      </c>
      <c r="H7398" s="19" t="n">
        <f aca="false">IF(OR(VLOOKUP(A7398,Personal!$A$6:$F$112,5,FALSE())&lt;&gt;"Sí",N7398="No aplica"),0,'Catàleg GRAE'!D94)</f>
        <v>1</v>
      </c>
      <c r="I7398" s="20"/>
      <c r="J7398" s="20"/>
      <c r="K7398" s="20"/>
      <c r="L7398" s="21"/>
      <c r="M7398" s="21"/>
      <c r="N7398" s="20"/>
      <c r="O7398" s="20"/>
      <c r="P7398" s="19" t="str">
        <f aca="false">IF(I7398="","",I7398-H7398)</f>
        <v/>
      </c>
      <c r="Q7398" s="19" t="str">
        <f aca="true">IF(B7398="","",IF(N7398="No aplica","No aplica",IF(I7398="","Pendent",IF(N7398="Per substituir","Substituir",IF(OR(N7398="No localitzat",N7398="No lliurat"),"Reposar",IF(I7398&lt;H7398,"Reposar",IF(I7398&gt;H7398,"Revisar excedent",IF(AND(G7398="Sí",M7398&lt;&gt;"",M7398&lt;TODAY()),"EPI caducat",IF(AND(G7398="Sí",M7398&lt;&gt;"",M7398&lt;=TODAY()+90),"EPI caduca ≤90 dies",IF(OR(N7398="Deteriorat usable",N7398="Revisió necessària"),"Revisar","OK"))))))))))</f>
      </c>
      <c r="R7398" s="20"/>
    </row>
    <row r="7399" customFormat="false" ht="15" hidden="false" customHeight="false" outlineLevel="0" collapsed="false">
      <c r="A7399" s="19" t="n">
        <v>68</v>
      </c>
      <c r="B7399" s="19" t="n">
        <f aca="false">IFERROR(VLOOKUP(A7399,Personal!$A$6:$F$112,2,FALSE()),"")</f>
        <v>0</v>
      </c>
      <c r="C7399" s="19" t="str">
        <f aca="false">IFERROR(VLOOKUP(A7399,Personal!$A$6:$F$112,3,FALSE()),"")</f>
        <v>Valls</v>
      </c>
      <c r="D7399" s="19" t="s">
        <v>137</v>
      </c>
      <c r="E7399" s="19" t="s">
        <v>225</v>
      </c>
      <c r="F7399" s="19" t="s">
        <v>226</v>
      </c>
      <c r="G7399" s="19" t="s">
        <v>291</v>
      </c>
      <c r="H7399" s="19" t="n">
        <f aca="false">IF(OR(VLOOKUP(A7399,Personal!$A$6:$F$112,5,FALSE())&lt;&gt;"Sí",N7399="No aplica"),0,'Catàleg GRAE'!D95)</f>
        <v>1</v>
      </c>
      <c r="I7399" s="20"/>
      <c r="J7399" s="20"/>
      <c r="K7399" s="20"/>
      <c r="L7399" s="21"/>
      <c r="M7399" s="21"/>
      <c r="N7399" s="20"/>
      <c r="O7399" s="20"/>
      <c r="P7399" s="19" t="str">
        <f aca="false">IF(I7399="","",I7399-H7399)</f>
        <v/>
      </c>
      <c r="Q7399" s="19" t="str">
        <f aca="true">IF(B7399="","",IF(N7399="No aplica","No aplica",IF(I7399="","Pendent",IF(N7399="Per substituir","Substituir",IF(OR(N7399="No localitzat",N7399="No lliurat"),"Reposar",IF(I7399&lt;H7399,"Reposar",IF(I7399&gt;H7399,"Revisar excedent",IF(AND(G7399="Sí",M7399&lt;&gt;"",M7399&lt;TODAY()),"EPI caducat",IF(AND(G7399="Sí",M7399&lt;&gt;"",M7399&lt;=TODAY()+90),"EPI caduca ≤90 dies",IF(OR(N7399="Deteriorat usable",N7399="Revisió necessària"),"Revisar","OK"))))))))))</f>
      </c>
      <c r="R7399" s="20"/>
    </row>
    <row r="7400" customFormat="false" ht="15" hidden="false" customHeight="false" outlineLevel="0" collapsed="false">
      <c r="A7400" s="19" t="n">
        <v>68</v>
      </c>
      <c r="B7400" s="19" t="n">
        <f aca="false">IFERROR(VLOOKUP(A7400,Personal!$A$6:$F$112,2,FALSE()),"")</f>
        <v>0</v>
      </c>
      <c r="C7400" s="19" t="str">
        <f aca="false">IFERROR(VLOOKUP(A7400,Personal!$A$6:$F$112,3,FALSE()),"")</f>
        <v>Valls</v>
      </c>
      <c r="D7400" s="19" t="s">
        <v>137</v>
      </c>
      <c r="E7400" s="19" t="s">
        <v>227</v>
      </c>
      <c r="F7400" s="19" t="s">
        <v>228</v>
      </c>
      <c r="G7400" s="19" t="s">
        <v>291</v>
      </c>
      <c r="H7400" s="19" t="n">
        <f aca="false">IF(OR(VLOOKUP(A7400,Personal!$A$6:$F$112,5,FALSE())&lt;&gt;"Sí",N7400="No aplica"),0,'Catàleg GRAE'!D96)</f>
        <v>1</v>
      </c>
      <c r="I7400" s="20"/>
      <c r="J7400" s="20"/>
      <c r="K7400" s="20"/>
      <c r="L7400" s="21"/>
      <c r="M7400" s="21"/>
      <c r="N7400" s="20"/>
      <c r="O7400" s="20"/>
      <c r="P7400" s="19" t="str">
        <f aca="false">IF(I7400="","",I7400-H7400)</f>
        <v/>
      </c>
      <c r="Q7400" s="19" t="str">
        <f aca="true">IF(B7400="","",IF(N7400="No aplica","No aplica",IF(I7400="","Pendent",IF(N7400="Per substituir","Substituir",IF(OR(N7400="No localitzat",N7400="No lliurat"),"Reposar",IF(I7400&lt;H7400,"Reposar",IF(I7400&gt;H7400,"Revisar excedent",IF(AND(G7400="Sí",M7400&lt;&gt;"",M7400&lt;TODAY()),"EPI caducat",IF(AND(G7400="Sí",M7400&lt;&gt;"",M7400&lt;=TODAY()+90),"EPI caduca ≤90 dies",IF(OR(N7400="Deteriorat usable",N7400="Revisió necessària"),"Revisar","OK"))))))))))</f>
      </c>
      <c r="R7400" s="20"/>
    </row>
    <row r="7401" customFormat="false" ht="15" hidden="false" customHeight="false" outlineLevel="0" collapsed="false">
      <c r="A7401" s="19" t="n">
        <v>68</v>
      </c>
      <c r="B7401" s="19" t="n">
        <f aca="false">IFERROR(VLOOKUP(A7401,Personal!$A$6:$F$112,2,FALSE()),"")</f>
        <v>0</v>
      </c>
      <c r="C7401" s="19" t="str">
        <f aca="false">IFERROR(VLOOKUP(A7401,Personal!$A$6:$F$112,3,FALSE()),"")</f>
        <v>Valls</v>
      </c>
      <c r="D7401" s="19" t="s">
        <v>137</v>
      </c>
      <c r="E7401" s="19" t="s">
        <v>229</v>
      </c>
      <c r="F7401" s="19" t="s">
        <v>230</v>
      </c>
      <c r="G7401" s="19" t="s">
        <v>291</v>
      </c>
      <c r="H7401" s="19" t="n">
        <f aca="false">IF(OR(VLOOKUP(A7401,Personal!$A$6:$F$112,5,FALSE())&lt;&gt;"Sí",N7401="No aplica"),0,'Catàleg GRAE'!D97)</f>
        <v>1</v>
      </c>
      <c r="I7401" s="20"/>
      <c r="J7401" s="20"/>
      <c r="K7401" s="20"/>
      <c r="L7401" s="21"/>
      <c r="M7401" s="21"/>
      <c r="N7401" s="20"/>
      <c r="O7401" s="20"/>
      <c r="P7401" s="19" t="str">
        <f aca="false">IF(I7401="","",I7401-H7401)</f>
        <v/>
      </c>
      <c r="Q7401" s="19" t="str">
        <f aca="true">IF(B7401="","",IF(N7401="No aplica","No aplica",IF(I7401="","Pendent",IF(N7401="Per substituir","Substituir",IF(OR(N7401="No localitzat",N7401="No lliurat"),"Reposar",IF(I7401&lt;H7401,"Reposar",IF(I7401&gt;H7401,"Revisar excedent",IF(AND(G7401="Sí",M7401&lt;&gt;"",M7401&lt;TODAY()),"EPI caducat",IF(AND(G7401="Sí",M7401&lt;&gt;"",M7401&lt;=TODAY()+90),"EPI caduca ≤90 dies",IF(OR(N7401="Deteriorat usable",N7401="Revisió necessària"),"Revisar","OK"))))))))))</f>
      </c>
      <c r="R7401" s="20"/>
    </row>
    <row r="7402" customFormat="false" ht="15" hidden="false" customHeight="false" outlineLevel="0" collapsed="false">
      <c r="A7402" s="19" t="n">
        <v>68</v>
      </c>
      <c r="B7402" s="19" t="n">
        <f aca="false">IFERROR(VLOOKUP(A7402,Personal!$A$6:$F$112,2,FALSE()),"")</f>
        <v>0</v>
      </c>
      <c r="C7402" s="19" t="str">
        <f aca="false">IFERROR(VLOOKUP(A7402,Personal!$A$6:$F$112,3,FALSE()),"")</f>
        <v>Valls</v>
      </c>
      <c r="D7402" s="19" t="s">
        <v>137</v>
      </c>
      <c r="E7402" s="19" t="s">
        <v>231</v>
      </c>
      <c r="F7402" s="19" t="s">
        <v>232</v>
      </c>
      <c r="G7402" s="19" t="s">
        <v>291</v>
      </c>
      <c r="H7402" s="19" t="n">
        <f aca="false">IF(OR(VLOOKUP(A7402,Personal!$A$6:$F$112,5,FALSE())&lt;&gt;"Sí",N7402="No aplica"),0,'Catàleg GRAE'!D98)</f>
        <v>1</v>
      </c>
      <c r="I7402" s="20"/>
      <c r="J7402" s="20"/>
      <c r="K7402" s="20"/>
      <c r="L7402" s="21"/>
      <c r="M7402" s="21"/>
      <c r="N7402" s="20"/>
      <c r="O7402" s="20"/>
      <c r="P7402" s="19" t="str">
        <f aca="false">IF(I7402="","",I7402-H7402)</f>
        <v/>
      </c>
      <c r="Q7402" s="19" t="str">
        <f aca="true">IF(B7402="","",IF(N7402="No aplica","No aplica",IF(I7402="","Pendent",IF(N7402="Per substituir","Substituir",IF(OR(N7402="No localitzat",N7402="No lliurat"),"Reposar",IF(I7402&lt;H7402,"Reposar",IF(I7402&gt;H7402,"Revisar excedent",IF(AND(G7402="Sí",M7402&lt;&gt;"",M7402&lt;TODAY()),"EPI caducat",IF(AND(G7402="Sí",M7402&lt;&gt;"",M7402&lt;=TODAY()+90),"EPI caduca ≤90 dies",IF(OR(N7402="Deteriorat usable",N7402="Revisió necessària"),"Revisar","OK"))))))))))</f>
      </c>
      <c r="R7402" s="20"/>
    </row>
    <row r="7403" customFormat="false" ht="15" hidden="false" customHeight="false" outlineLevel="0" collapsed="false">
      <c r="A7403" s="19" t="n">
        <v>68</v>
      </c>
      <c r="B7403" s="19" t="n">
        <f aca="false">IFERROR(VLOOKUP(A7403,Personal!$A$6:$F$112,2,FALSE()),"")</f>
        <v>0</v>
      </c>
      <c r="C7403" s="19" t="str">
        <f aca="false">IFERROR(VLOOKUP(A7403,Personal!$A$6:$F$112,3,FALSE()),"")</f>
        <v>Valls</v>
      </c>
      <c r="D7403" s="19" t="s">
        <v>137</v>
      </c>
      <c r="E7403" s="19" t="s">
        <v>233</v>
      </c>
      <c r="F7403" s="19" t="s">
        <v>234</v>
      </c>
      <c r="G7403" s="19" t="s">
        <v>291</v>
      </c>
      <c r="H7403" s="19" t="n">
        <f aca="false">IF(OR(VLOOKUP(A7403,Personal!$A$6:$F$112,5,FALSE())&lt;&gt;"Sí",N7403="No aplica"),0,'Catàleg GRAE'!D99)</f>
        <v>1</v>
      </c>
      <c r="I7403" s="20"/>
      <c r="J7403" s="20"/>
      <c r="K7403" s="20"/>
      <c r="L7403" s="21"/>
      <c r="M7403" s="21"/>
      <c r="N7403" s="20"/>
      <c r="O7403" s="20"/>
      <c r="P7403" s="19" t="str">
        <f aca="false">IF(I7403="","",I7403-H7403)</f>
        <v/>
      </c>
      <c r="Q7403" s="19" t="str">
        <f aca="true">IF(B7403="","",IF(N7403="No aplica","No aplica",IF(I7403="","Pendent",IF(N7403="Per substituir","Substituir",IF(OR(N7403="No localitzat",N7403="No lliurat"),"Reposar",IF(I7403&lt;H7403,"Reposar",IF(I7403&gt;H7403,"Revisar excedent",IF(AND(G7403="Sí",M7403&lt;&gt;"",M7403&lt;TODAY()),"EPI caducat",IF(AND(G7403="Sí",M7403&lt;&gt;"",M7403&lt;=TODAY()+90),"EPI caduca ≤90 dies",IF(OR(N7403="Deteriorat usable",N7403="Revisió necessària"),"Revisar","OK"))))))))))</f>
      </c>
      <c r="R7403" s="20"/>
    </row>
    <row r="7404" customFormat="false" ht="15" hidden="false" customHeight="false" outlineLevel="0" collapsed="false">
      <c r="A7404" s="19" t="n">
        <v>68</v>
      </c>
      <c r="B7404" s="19" t="n">
        <f aca="false">IFERROR(VLOOKUP(A7404,Personal!$A$6:$F$112,2,FALSE()),"")</f>
        <v>0</v>
      </c>
      <c r="C7404" s="19" t="str">
        <f aca="false">IFERROR(VLOOKUP(A7404,Personal!$A$6:$F$112,3,FALSE()),"")</f>
        <v>Valls</v>
      </c>
      <c r="D7404" s="19" t="s">
        <v>216</v>
      </c>
      <c r="E7404" s="19" t="s">
        <v>235</v>
      </c>
      <c r="F7404" s="19" t="s">
        <v>236</v>
      </c>
      <c r="G7404" s="19" t="s">
        <v>272</v>
      </c>
      <c r="H7404" s="19" t="n">
        <f aca="false">IF(OR(VLOOKUP(A7404,Personal!$A$6:$F$112,5,FALSE())&lt;&gt;"Sí",N7404="No aplica"),0,'Catàleg GRAE'!D100)</f>
        <v>1</v>
      </c>
      <c r="I7404" s="20"/>
      <c r="J7404" s="20"/>
      <c r="K7404" s="20"/>
      <c r="L7404" s="21"/>
      <c r="M7404" s="21"/>
      <c r="N7404" s="20"/>
      <c r="O7404" s="20"/>
      <c r="P7404" s="19" t="str">
        <f aca="false">IF(I7404="","",I7404-H7404)</f>
        <v/>
      </c>
      <c r="Q7404" s="19" t="str">
        <f aca="true">IF(B7404="","",IF(N7404="No aplica","No aplica",IF(I7404="","Pendent",IF(N7404="Per substituir","Substituir",IF(OR(N7404="No localitzat",N7404="No lliurat"),"Reposar",IF(I7404&lt;H7404,"Reposar",IF(I7404&gt;H7404,"Revisar excedent",IF(AND(G7404="Sí",M7404&lt;&gt;"",M7404&lt;TODAY()),"EPI caducat",IF(AND(G7404="Sí",M7404&lt;&gt;"",M7404&lt;=TODAY()+90),"EPI caduca ≤90 dies",IF(OR(N7404="Deteriorat usable",N7404="Revisió necessària"),"Revisar","OK"))))))))))</f>
      </c>
      <c r="R7404" s="20"/>
    </row>
    <row r="7405" customFormat="false" ht="15" hidden="false" customHeight="false" outlineLevel="0" collapsed="false">
      <c r="A7405" s="19" t="n">
        <v>68</v>
      </c>
      <c r="B7405" s="19" t="n">
        <f aca="false">IFERROR(VLOOKUP(A7405,Personal!$A$6:$F$112,2,FALSE()),"")</f>
        <v>0</v>
      </c>
      <c r="C7405" s="19" t="str">
        <f aca="false">IFERROR(VLOOKUP(A7405,Personal!$A$6:$F$112,3,FALSE()),"")</f>
        <v>Valls</v>
      </c>
      <c r="D7405" s="19" t="s">
        <v>137</v>
      </c>
      <c r="E7405" s="19" t="s">
        <v>237</v>
      </c>
      <c r="F7405" s="19" t="s">
        <v>238</v>
      </c>
      <c r="G7405" s="19" t="s">
        <v>291</v>
      </c>
      <c r="H7405" s="19" t="n">
        <f aca="false">IF(OR(VLOOKUP(A7405,Personal!$A$6:$F$112,5,FALSE())&lt;&gt;"Sí",N7405="No aplica"),0,'Catàleg GRAE'!D101)</f>
        <v>1</v>
      </c>
      <c r="I7405" s="20"/>
      <c r="J7405" s="20"/>
      <c r="K7405" s="20"/>
      <c r="L7405" s="21"/>
      <c r="M7405" s="21"/>
      <c r="N7405" s="20"/>
      <c r="O7405" s="20"/>
      <c r="P7405" s="19" t="str">
        <f aca="false">IF(I7405="","",I7405-H7405)</f>
        <v/>
      </c>
      <c r="Q7405" s="19" t="str">
        <f aca="true">IF(B7405="","",IF(N7405="No aplica","No aplica",IF(I7405="","Pendent",IF(N7405="Per substituir","Substituir",IF(OR(N7405="No localitzat",N7405="No lliurat"),"Reposar",IF(I7405&lt;H7405,"Reposar",IF(I7405&gt;H7405,"Revisar excedent",IF(AND(G7405="Sí",M7405&lt;&gt;"",M7405&lt;TODAY()),"EPI caducat",IF(AND(G7405="Sí",M7405&lt;&gt;"",M7405&lt;=TODAY()+90),"EPI caduca ≤90 dies",IF(OR(N7405="Deteriorat usable",N7405="Revisió necessària"),"Revisar","OK"))))))))))</f>
      </c>
      <c r="R7405" s="20"/>
    </row>
    <row r="7406" customFormat="false" ht="15" hidden="false" customHeight="false" outlineLevel="0" collapsed="false">
      <c r="A7406" s="19" t="n">
        <v>68</v>
      </c>
      <c r="B7406" s="19" t="n">
        <f aca="false">IFERROR(VLOOKUP(A7406,Personal!$A$6:$F$112,2,FALSE()),"")</f>
        <v>0</v>
      </c>
      <c r="C7406" s="19" t="str">
        <f aca="false">IFERROR(VLOOKUP(A7406,Personal!$A$6:$F$112,3,FALSE()),"")</f>
        <v>Valls</v>
      </c>
      <c r="D7406" s="19" t="s">
        <v>37</v>
      </c>
      <c r="E7406" s="19" t="s">
        <v>239</v>
      </c>
      <c r="F7406" s="19" t="s">
        <v>240</v>
      </c>
      <c r="G7406" s="19" t="s">
        <v>291</v>
      </c>
      <c r="H7406" s="19" t="n">
        <f aca="false">IF(OR(VLOOKUP(A7406,Personal!$A$6:$F$112,5,FALSE())&lt;&gt;"Sí",N7406="No aplica"),0,'Catàleg GRAE'!D102)</f>
        <v>1</v>
      </c>
      <c r="I7406" s="20"/>
      <c r="J7406" s="20"/>
      <c r="K7406" s="20"/>
      <c r="L7406" s="21"/>
      <c r="M7406" s="21"/>
      <c r="N7406" s="20"/>
      <c r="O7406" s="20"/>
      <c r="P7406" s="19" t="str">
        <f aca="false">IF(I7406="","",I7406-H7406)</f>
        <v/>
      </c>
      <c r="Q7406" s="19" t="str">
        <f aca="true">IF(B7406="","",IF(N7406="No aplica","No aplica",IF(I7406="","Pendent",IF(N7406="Per substituir","Substituir",IF(OR(N7406="No localitzat",N7406="No lliurat"),"Reposar",IF(I7406&lt;H7406,"Reposar",IF(I7406&gt;H7406,"Revisar excedent",IF(AND(G7406="Sí",M7406&lt;&gt;"",M7406&lt;TODAY()),"EPI caducat",IF(AND(G7406="Sí",M7406&lt;&gt;"",M7406&lt;=TODAY()+90),"EPI caduca ≤90 dies",IF(OR(N7406="Deteriorat usable",N7406="Revisió necessària"),"Revisar","OK"))))))))))</f>
      </c>
      <c r="R7406" s="20"/>
    </row>
    <row r="7407" customFormat="false" ht="15" hidden="false" customHeight="false" outlineLevel="0" collapsed="false">
      <c r="A7407" s="19" t="n">
        <v>68</v>
      </c>
      <c r="B7407" s="19" t="n">
        <f aca="false">IFERROR(VLOOKUP(A7407,Personal!$A$6:$F$112,2,FALSE()),"")</f>
        <v>0</v>
      </c>
      <c r="C7407" s="19" t="str">
        <f aca="false">IFERROR(VLOOKUP(A7407,Personal!$A$6:$F$112,3,FALSE()),"")</f>
        <v>Valls</v>
      </c>
      <c r="D7407" s="19" t="s">
        <v>37</v>
      </c>
      <c r="E7407" s="19" t="s">
        <v>241</v>
      </c>
      <c r="F7407" s="19" t="s">
        <v>242</v>
      </c>
      <c r="G7407" s="19" t="s">
        <v>291</v>
      </c>
      <c r="H7407" s="19" t="n">
        <f aca="false">IF(OR(VLOOKUP(A7407,Personal!$A$6:$F$112,5,FALSE())&lt;&gt;"Sí",N7407="No aplica"),0,'Catàleg GRAE'!D103)</f>
        <v>1</v>
      </c>
      <c r="I7407" s="20"/>
      <c r="J7407" s="20"/>
      <c r="K7407" s="20"/>
      <c r="L7407" s="21"/>
      <c r="M7407" s="21"/>
      <c r="N7407" s="20"/>
      <c r="O7407" s="20"/>
      <c r="P7407" s="19" t="str">
        <f aca="false">IF(I7407="","",I7407-H7407)</f>
        <v/>
      </c>
      <c r="Q7407" s="19" t="str">
        <f aca="true">IF(B7407="","",IF(N7407="No aplica","No aplica",IF(I7407="","Pendent",IF(N7407="Per substituir","Substituir",IF(OR(N7407="No localitzat",N7407="No lliurat"),"Reposar",IF(I7407&lt;H7407,"Reposar",IF(I7407&gt;H7407,"Revisar excedent",IF(AND(G7407="Sí",M7407&lt;&gt;"",M7407&lt;TODAY()),"EPI caducat",IF(AND(G7407="Sí",M7407&lt;&gt;"",M7407&lt;=TODAY()+90),"EPI caduca ≤90 dies",IF(OR(N7407="Deteriorat usable",N7407="Revisió necessària"),"Revisar","OK"))))))))))</f>
      </c>
      <c r="R7407" s="20"/>
    </row>
    <row r="7408" customFormat="false" ht="15" hidden="false" customHeight="false" outlineLevel="0" collapsed="false">
      <c r="A7408" s="19" t="n">
        <v>68</v>
      </c>
      <c r="B7408" s="19" t="n">
        <f aca="false">IFERROR(VLOOKUP(A7408,Personal!$A$6:$F$112,2,FALSE()),"")</f>
        <v>0</v>
      </c>
      <c r="C7408" s="19" t="str">
        <f aca="false">IFERROR(VLOOKUP(A7408,Personal!$A$6:$F$112,3,FALSE()),"")</f>
        <v>Valls</v>
      </c>
      <c r="D7408" s="19" t="s">
        <v>177</v>
      </c>
      <c r="E7408" s="19" t="s">
        <v>243</v>
      </c>
      <c r="F7408" s="19" t="s">
        <v>244</v>
      </c>
      <c r="G7408" s="19" t="s">
        <v>272</v>
      </c>
      <c r="H7408" s="19" t="n">
        <f aca="false">IF(OR(VLOOKUP(A7408,Personal!$A$6:$F$112,5,FALSE())&lt;&gt;"Sí",N7408="No aplica"),0,'Catàleg GRAE'!D104)</f>
        <v>1</v>
      </c>
      <c r="I7408" s="20"/>
      <c r="J7408" s="20"/>
      <c r="K7408" s="20"/>
      <c r="L7408" s="21"/>
      <c r="M7408" s="21"/>
      <c r="N7408" s="20"/>
      <c r="O7408" s="20"/>
      <c r="P7408" s="19" t="str">
        <f aca="false">IF(I7408="","",I7408-H7408)</f>
        <v/>
      </c>
      <c r="Q7408" s="19" t="str">
        <f aca="true">IF(B7408="","",IF(N7408="No aplica","No aplica",IF(I7408="","Pendent",IF(N7408="Per substituir","Substituir",IF(OR(N7408="No localitzat",N7408="No lliurat"),"Reposar",IF(I7408&lt;H7408,"Reposar",IF(I7408&gt;H7408,"Revisar excedent",IF(AND(G7408="Sí",M7408&lt;&gt;"",M7408&lt;TODAY()),"EPI caducat",IF(AND(G7408="Sí",M7408&lt;&gt;"",M7408&lt;=TODAY()+90),"EPI caduca ≤90 dies",IF(OR(N7408="Deteriorat usable",N7408="Revisió necessària"),"Revisar","OK"))))))))))</f>
      </c>
      <c r="R7408" s="20"/>
    </row>
    <row r="7409" customFormat="false" ht="15" hidden="false" customHeight="false" outlineLevel="0" collapsed="false">
      <c r="A7409" s="19" t="n">
        <v>68</v>
      </c>
      <c r="B7409" s="19" t="n">
        <f aca="false">IFERROR(VLOOKUP(A7409,Personal!$A$6:$F$112,2,FALSE()),"")</f>
        <v>0</v>
      </c>
      <c r="C7409" s="19" t="str">
        <f aca="false">IFERROR(VLOOKUP(A7409,Personal!$A$6:$F$112,3,FALSE()),"")</f>
        <v>Valls</v>
      </c>
      <c r="D7409" s="19" t="s">
        <v>177</v>
      </c>
      <c r="E7409" s="19" t="s">
        <v>245</v>
      </c>
      <c r="F7409" s="19" t="s">
        <v>246</v>
      </c>
      <c r="G7409" s="19" t="s">
        <v>272</v>
      </c>
      <c r="H7409" s="19" t="n">
        <f aca="false">IF(OR(VLOOKUP(A7409,Personal!$A$6:$F$112,5,FALSE())&lt;&gt;"Sí",N7409="No aplica"),0,'Catàleg GRAE'!D105)</f>
        <v>1</v>
      </c>
      <c r="I7409" s="20"/>
      <c r="J7409" s="20"/>
      <c r="K7409" s="20"/>
      <c r="L7409" s="21"/>
      <c r="M7409" s="21"/>
      <c r="N7409" s="20"/>
      <c r="O7409" s="20"/>
      <c r="P7409" s="19" t="str">
        <f aca="false">IF(I7409="","",I7409-H7409)</f>
        <v/>
      </c>
      <c r="Q7409" s="19" t="str">
        <f aca="true">IF(B7409="","",IF(N7409="No aplica","No aplica",IF(I7409="","Pendent",IF(N7409="Per substituir","Substituir",IF(OR(N7409="No localitzat",N7409="No lliurat"),"Reposar",IF(I7409&lt;H7409,"Reposar",IF(I7409&gt;H7409,"Revisar excedent",IF(AND(G7409="Sí",M7409&lt;&gt;"",M7409&lt;TODAY()),"EPI caducat",IF(AND(G7409="Sí",M7409&lt;&gt;"",M7409&lt;=TODAY()+90),"EPI caduca ≤90 dies",IF(OR(N7409="Deteriorat usable",N7409="Revisió necessària"),"Revisar","OK"))))))))))</f>
      </c>
      <c r="R7409" s="20"/>
    </row>
    <row r="7410" customFormat="false" ht="15" hidden="false" customHeight="false" outlineLevel="0" collapsed="false">
      <c r="A7410" s="19" t="n">
        <v>68</v>
      </c>
      <c r="B7410" s="19" t="n">
        <f aca="false">IFERROR(VLOOKUP(A7410,Personal!$A$6:$F$112,2,FALSE()),"")</f>
        <v>0</v>
      </c>
      <c r="C7410" s="19" t="str">
        <f aca="false">IFERROR(VLOOKUP(A7410,Personal!$A$6:$F$112,3,FALSE()),"")</f>
        <v>Valls</v>
      </c>
      <c r="D7410" s="19" t="s">
        <v>177</v>
      </c>
      <c r="E7410" s="19" t="s">
        <v>247</v>
      </c>
      <c r="F7410" s="19" t="s">
        <v>248</v>
      </c>
      <c r="G7410" s="19" t="s">
        <v>272</v>
      </c>
      <c r="H7410" s="19" t="n">
        <f aca="false">IF(OR(VLOOKUP(A7410,Personal!$A$6:$F$112,5,FALSE())&lt;&gt;"Sí",N7410="No aplica"),0,'Catàleg GRAE'!D106)</f>
        <v>1</v>
      </c>
      <c r="I7410" s="20"/>
      <c r="J7410" s="20"/>
      <c r="K7410" s="20"/>
      <c r="L7410" s="21"/>
      <c r="M7410" s="21"/>
      <c r="N7410" s="20"/>
      <c r="O7410" s="20"/>
      <c r="P7410" s="19" t="str">
        <f aca="false">IF(I7410="","",I7410-H7410)</f>
        <v/>
      </c>
      <c r="Q7410" s="19" t="str">
        <f aca="true">IF(B7410="","",IF(N7410="No aplica","No aplica",IF(I7410="","Pendent",IF(N7410="Per substituir","Substituir",IF(OR(N7410="No localitzat",N7410="No lliurat"),"Reposar",IF(I7410&lt;H7410,"Reposar",IF(I7410&gt;H7410,"Revisar excedent",IF(AND(G7410="Sí",M7410&lt;&gt;"",M7410&lt;TODAY()),"EPI caducat",IF(AND(G7410="Sí",M7410&lt;&gt;"",M7410&lt;=TODAY()+90),"EPI caduca ≤90 dies",IF(OR(N7410="Deteriorat usable",N7410="Revisió necessària"),"Revisar","OK"))))))))))</f>
      </c>
      <c r="R7410" s="20"/>
    </row>
    <row r="7411" customFormat="false" ht="15" hidden="false" customHeight="false" outlineLevel="0" collapsed="false">
      <c r="A7411" s="19" t="n">
        <v>68</v>
      </c>
      <c r="B7411" s="19" t="n">
        <f aca="false">IFERROR(VLOOKUP(A7411,Personal!$A$6:$F$112,2,FALSE()),"")</f>
        <v>0</v>
      </c>
      <c r="C7411" s="19" t="str">
        <f aca="false">IFERROR(VLOOKUP(A7411,Personal!$A$6:$F$112,3,FALSE()),"")</f>
        <v>Valls</v>
      </c>
      <c r="D7411" s="19" t="s">
        <v>177</v>
      </c>
      <c r="E7411" s="19" t="s">
        <v>249</v>
      </c>
      <c r="F7411" s="19" t="s">
        <v>250</v>
      </c>
      <c r="G7411" s="19" t="s">
        <v>272</v>
      </c>
      <c r="H7411" s="19" t="n">
        <f aca="false">IF(OR(VLOOKUP(A7411,Personal!$A$6:$F$112,5,FALSE())&lt;&gt;"Sí",N7411="No aplica"),0,'Catàleg GRAE'!D107)</f>
        <v>1</v>
      </c>
      <c r="I7411" s="20"/>
      <c r="J7411" s="20"/>
      <c r="K7411" s="20"/>
      <c r="L7411" s="21"/>
      <c r="M7411" s="21"/>
      <c r="N7411" s="20"/>
      <c r="O7411" s="20"/>
      <c r="P7411" s="19" t="str">
        <f aca="false">IF(I7411="","",I7411-H7411)</f>
        <v/>
      </c>
      <c r="Q7411" s="19" t="str">
        <f aca="true">IF(B7411="","",IF(N7411="No aplica","No aplica",IF(I7411="","Pendent",IF(N7411="Per substituir","Substituir",IF(OR(N7411="No localitzat",N7411="No lliurat"),"Reposar",IF(I7411&lt;H7411,"Reposar",IF(I7411&gt;H7411,"Revisar excedent",IF(AND(G7411="Sí",M7411&lt;&gt;"",M7411&lt;TODAY()),"EPI caducat",IF(AND(G7411="Sí",M7411&lt;&gt;"",M7411&lt;=TODAY()+90),"EPI caduca ≤90 dies",IF(OR(N7411="Deteriorat usable",N7411="Revisió necessària"),"Revisar","OK"))))))))))</f>
      </c>
      <c r="R7411" s="20"/>
    </row>
    <row r="7412" customFormat="false" ht="15" hidden="false" customHeight="false" outlineLevel="0" collapsed="false">
      <c r="A7412" s="19" t="n">
        <v>68</v>
      </c>
      <c r="B7412" s="19" t="n">
        <f aca="false">IFERROR(VLOOKUP(A7412,Personal!$A$6:$F$112,2,FALSE()),"")</f>
        <v>0</v>
      </c>
      <c r="C7412" s="19" t="str">
        <f aca="false">IFERROR(VLOOKUP(A7412,Personal!$A$6:$F$112,3,FALSE()),"")</f>
        <v>Valls</v>
      </c>
      <c r="D7412" s="19" t="s">
        <v>177</v>
      </c>
      <c r="E7412" s="19" t="s">
        <v>251</v>
      </c>
      <c r="F7412" s="19" t="s">
        <v>252</v>
      </c>
      <c r="G7412" s="19" t="s">
        <v>272</v>
      </c>
      <c r="H7412" s="19" t="n">
        <f aca="false">IF(OR(VLOOKUP(A7412,Personal!$A$6:$F$112,5,FALSE())&lt;&gt;"Sí",N7412="No aplica"),0,'Catàleg GRAE'!D108)</f>
        <v>1</v>
      </c>
      <c r="I7412" s="20"/>
      <c r="J7412" s="20"/>
      <c r="K7412" s="20"/>
      <c r="L7412" s="21"/>
      <c r="M7412" s="21"/>
      <c r="N7412" s="20"/>
      <c r="O7412" s="20"/>
      <c r="P7412" s="19" t="str">
        <f aca="false">IF(I7412="","",I7412-H7412)</f>
        <v/>
      </c>
      <c r="Q7412" s="19" t="str">
        <f aca="true">IF(B7412="","",IF(N7412="No aplica","No aplica",IF(I7412="","Pendent",IF(N7412="Per substituir","Substituir",IF(OR(N7412="No localitzat",N7412="No lliurat"),"Reposar",IF(I7412&lt;H7412,"Reposar",IF(I7412&gt;H7412,"Revisar excedent",IF(AND(G7412="Sí",M7412&lt;&gt;"",M7412&lt;TODAY()),"EPI caducat",IF(AND(G7412="Sí",M7412&lt;&gt;"",M7412&lt;=TODAY()+90),"EPI caduca ≤90 dies",IF(OR(N7412="Deteriorat usable",N7412="Revisió necessària"),"Revisar","OK"))))))))))</f>
      </c>
      <c r="R7412" s="20"/>
    </row>
    <row r="7413" customFormat="false" ht="15" hidden="false" customHeight="false" outlineLevel="0" collapsed="false">
      <c r="A7413" s="19" t="n">
        <v>68</v>
      </c>
      <c r="B7413" s="19" t="n">
        <f aca="false">IFERROR(VLOOKUP(A7413,Personal!$A$6:$F$112,2,FALSE()),"")</f>
        <v>0</v>
      </c>
      <c r="C7413" s="19" t="str">
        <f aca="false">IFERROR(VLOOKUP(A7413,Personal!$A$6:$F$112,3,FALSE()),"")</f>
        <v>Valls</v>
      </c>
      <c r="D7413" s="19" t="s">
        <v>125</v>
      </c>
      <c r="E7413" s="19" t="s">
        <v>253</v>
      </c>
      <c r="F7413" s="19" t="s">
        <v>254</v>
      </c>
      <c r="G7413" s="19" t="s">
        <v>272</v>
      </c>
      <c r="H7413" s="19" t="n">
        <f aca="false">IF(OR(VLOOKUP(A7413,Personal!$A$6:$F$112,5,FALSE())&lt;&gt;"Sí",N7413="No aplica"),0,'Catàleg GRAE'!D109)</f>
        <v>1</v>
      </c>
      <c r="I7413" s="20"/>
      <c r="J7413" s="20"/>
      <c r="K7413" s="20"/>
      <c r="L7413" s="21"/>
      <c r="M7413" s="21"/>
      <c r="N7413" s="20"/>
      <c r="O7413" s="20"/>
      <c r="P7413" s="19" t="str">
        <f aca="false">IF(I7413="","",I7413-H7413)</f>
        <v/>
      </c>
      <c r="Q7413" s="19" t="str">
        <f aca="true">IF(B7413="","",IF(N7413="No aplica","No aplica",IF(I7413="","Pendent",IF(N7413="Per substituir","Substituir",IF(OR(N7413="No localitzat",N7413="No lliurat"),"Reposar",IF(I7413&lt;H7413,"Reposar",IF(I7413&gt;H7413,"Revisar excedent",IF(AND(G7413="Sí",M7413&lt;&gt;"",M7413&lt;TODAY()),"EPI caducat",IF(AND(G7413="Sí",M7413&lt;&gt;"",M7413&lt;=TODAY()+90),"EPI caduca ≤90 dies",IF(OR(N7413="Deteriorat usable",N7413="Revisió necessària"),"Revisar","OK"))))))))))</f>
      </c>
      <c r="R7413" s="20"/>
    </row>
    <row r="7414" customFormat="false" ht="15" hidden="false" customHeight="false" outlineLevel="0" collapsed="false">
      <c r="A7414" s="19" t="n">
        <v>68</v>
      </c>
      <c r="B7414" s="19" t="n">
        <f aca="false">IFERROR(VLOOKUP(A7414,Personal!$A$6:$F$112,2,FALSE()),"")</f>
        <v>0</v>
      </c>
      <c r="C7414" s="19" t="str">
        <f aca="false">IFERROR(VLOOKUP(A7414,Personal!$A$6:$F$112,3,FALSE()),"")</f>
        <v>Valls</v>
      </c>
      <c r="D7414" s="19" t="s">
        <v>177</v>
      </c>
      <c r="E7414" s="19" t="s">
        <v>255</v>
      </c>
      <c r="F7414" s="19" t="s">
        <v>256</v>
      </c>
      <c r="G7414" s="19" t="s">
        <v>272</v>
      </c>
      <c r="H7414" s="19" t="n">
        <f aca="false">IF(OR(VLOOKUP(A7414,Personal!$A$6:$F$112,5,FALSE())&lt;&gt;"Sí",N7414="No aplica"),0,'Catàleg GRAE'!D110)</f>
        <v>1</v>
      </c>
      <c r="I7414" s="20"/>
      <c r="J7414" s="20"/>
      <c r="K7414" s="20"/>
      <c r="L7414" s="21"/>
      <c r="M7414" s="21"/>
      <c r="N7414" s="20"/>
      <c r="O7414" s="20"/>
      <c r="P7414" s="19" t="str">
        <f aca="false">IF(I7414="","",I7414-H7414)</f>
        <v/>
      </c>
      <c r="Q7414" s="19" t="str">
        <f aca="true">IF(B7414="","",IF(N7414="No aplica","No aplica",IF(I7414="","Pendent",IF(N7414="Per substituir","Substituir",IF(OR(N7414="No localitzat",N7414="No lliurat"),"Reposar",IF(I7414&lt;H7414,"Reposar",IF(I7414&gt;H7414,"Revisar excedent",IF(AND(G7414="Sí",M7414&lt;&gt;"",M7414&lt;TODAY()),"EPI caducat",IF(AND(G7414="Sí",M7414&lt;&gt;"",M7414&lt;=TODAY()+90),"EPI caduca ≤90 dies",IF(OR(N7414="Deteriorat usable",N7414="Revisió necessària"),"Revisar","OK"))))))))))</f>
      </c>
      <c r="R7414" s="20"/>
    </row>
    <row r="7415" customFormat="false" ht="15" hidden="false" customHeight="false" outlineLevel="0" collapsed="false">
      <c r="A7415" s="19" t="n">
        <v>68</v>
      </c>
      <c r="B7415" s="19" t="n">
        <f aca="false">IFERROR(VLOOKUP(A7415,Personal!$A$6:$F$112,2,FALSE()),"")</f>
        <v>0</v>
      </c>
      <c r="C7415" s="19" t="str">
        <f aca="false">IFERROR(VLOOKUP(A7415,Personal!$A$6:$F$112,3,FALSE()),"")</f>
        <v>Valls</v>
      </c>
      <c r="D7415" s="19" t="s">
        <v>142</v>
      </c>
      <c r="E7415" s="19" t="s">
        <v>257</v>
      </c>
      <c r="F7415" s="19" t="s">
        <v>258</v>
      </c>
      <c r="G7415" s="19" t="s">
        <v>291</v>
      </c>
      <c r="H7415" s="19" t="n">
        <f aca="false">IF(OR(VLOOKUP(A7415,Personal!$A$6:$F$112,5,FALSE())&lt;&gt;"Sí",N7415="No aplica"),0,'Catàleg GRAE'!D111)</f>
        <v>1</v>
      </c>
      <c r="I7415" s="20"/>
      <c r="J7415" s="20"/>
      <c r="K7415" s="20"/>
      <c r="L7415" s="21"/>
      <c r="M7415" s="21"/>
      <c r="N7415" s="20"/>
      <c r="O7415" s="20"/>
      <c r="P7415" s="19" t="str">
        <f aca="false">IF(I7415="","",I7415-H7415)</f>
        <v/>
      </c>
      <c r="Q7415" s="19" t="str">
        <f aca="true">IF(B7415="","",IF(N7415="No aplica","No aplica",IF(I7415="","Pendent",IF(N7415="Per substituir","Substituir",IF(OR(N7415="No localitzat",N7415="No lliurat"),"Reposar",IF(I7415&lt;H7415,"Reposar",IF(I7415&gt;H7415,"Revisar excedent",IF(AND(G7415="Sí",M7415&lt;&gt;"",M7415&lt;TODAY()),"EPI caducat",IF(AND(G7415="Sí",M7415&lt;&gt;"",M7415&lt;=TODAY()+90),"EPI caduca ≤90 dies",IF(OR(N7415="Deteriorat usable",N7415="Revisió necessària"),"Revisar","OK"))))))))))</f>
      </c>
      <c r="R7415" s="20"/>
    </row>
    <row r="7416" customFormat="false" ht="15" hidden="false" customHeight="false" outlineLevel="0" collapsed="false">
      <c r="A7416" s="19" t="n">
        <v>68</v>
      </c>
      <c r="B7416" s="19" t="n">
        <f aca="false">IFERROR(VLOOKUP(A7416,Personal!$A$6:$F$112,2,FALSE()),"")</f>
        <v>0</v>
      </c>
      <c r="C7416" s="19" t="str">
        <f aca="false">IFERROR(VLOOKUP(A7416,Personal!$A$6:$F$112,3,FALSE()),"")</f>
        <v>Valls</v>
      </c>
      <c r="D7416" s="19" t="s">
        <v>112</v>
      </c>
      <c r="E7416" s="19" t="s">
        <v>259</v>
      </c>
      <c r="F7416" s="19" t="s">
        <v>260</v>
      </c>
      <c r="G7416" s="19" t="s">
        <v>291</v>
      </c>
      <c r="H7416" s="19" t="n">
        <f aca="false">IF(OR(VLOOKUP(A7416,Personal!$A$6:$F$112,5,FALSE())&lt;&gt;"Sí",N7416="No aplica"),0,'Catàleg GRAE'!D112)</f>
        <v>1</v>
      </c>
      <c r="I7416" s="20"/>
      <c r="J7416" s="20"/>
      <c r="K7416" s="20"/>
      <c r="L7416" s="21"/>
      <c r="M7416" s="21"/>
      <c r="N7416" s="20"/>
      <c r="O7416" s="20"/>
      <c r="P7416" s="19" t="str">
        <f aca="false">IF(I7416="","",I7416-H7416)</f>
        <v/>
      </c>
      <c r="Q7416" s="19" t="str">
        <f aca="true">IF(B7416="","",IF(N7416="No aplica","No aplica",IF(I7416="","Pendent",IF(N7416="Per substituir","Substituir",IF(OR(N7416="No localitzat",N7416="No lliurat"),"Reposar",IF(I7416&lt;H7416,"Reposar",IF(I7416&gt;H7416,"Revisar excedent",IF(AND(G7416="Sí",M7416&lt;&gt;"",M7416&lt;TODAY()),"EPI caducat",IF(AND(G7416="Sí",M7416&lt;&gt;"",M7416&lt;=TODAY()+90),"EPI caduca ≤90 dies",IF(OR(N7416="Deteriorat usable",N7416="Revisió necessària"),"Revisar","OK"))))))))))</f>
      </c>
      <c r="R7416" s="20"/>
    </row>
    <row r="7417" customFormat="false" ht="15" hidden="false" customHeight="false" outlineLevel="0" collapsed="false">
      <c r="A7417" s="19" t="n">
        <v>68</v>
      </c>
      <c r="B7417" s="19" t="n">
        <f aca="false">IFERROR(VLOOKUP(A7417,Personal!$A$6:$F$112,2,FALSE()),"")</f>
        <v>0</v>
      </c>
      <c r="C7417" s="19" t="str">
        <f aca="false">IFERROR(VLOOKUP(A7417,Personal!$A$6:$F$112,3,FALSE()),"")</f>
        <v>Valls</v>
      </c>
      <c r="D7417" s="19" t="s">
        <v>261</v>
      </c>
      <c r="E7417" s="19" t="s">
        <v>262</v>
      </c>
      <c r="F7417" s="19" t="s">
        <v>263</v>
      </c>
      <c r="G7417" s="19" t="s">
        <v>291</v>
      </c>
      <c r="H7417" s="19" t="n">
        <f aca="false">IF(OR(VLOOKUP(A7417,Personal!$A$6:$F$112,5,FALSE())&lt;&gt;"Sí",N7417="No aplica"),0,'Catàleg GRAE'!D113)</f>
        <v>1</v>
      </c>
      <c r="I7417" s="20"/>
      <c r="J7417" s="20"/>
      <c r="K7417" s="20"/>
      <c r="L7417" s="21"/>
      <c r="M7417" s="21"/>
      <c r="N7417" s="20"/>
      <c r="O7417" s="20"/>
      <c r="P7417" s="19" t="str">
        <f aca="false">IF(I7417="","",I7417-H7417)</f>
        <v/>
      </c>
      <c r="Q7417" s="19" t="str">
        <f aca="true">IF(B7417="","",IF(N7417="No aplica","No aplica",IF(I7417="","Pendent",IF(N7417="Per substituir","Substituir",IF(OR(N7417="No localitzat",N7417="No lliurat"),"Reposar",IF(I7417&lt;H7417,"Reposar",IF(I7417&gt;H7417,"Revisar excedent",IF(AND(G7417="Sí",M7417&lt;&gt;"",M7417&lt;TODAY()),"EPI caducat",IF(AND(G7417="Sí",M7417&lt;&gt;"",M7417&lt;=TODAY()+90),"EPI caduca ≤90 dies",IF(OR(N7417="Deteriorat usable",N7417="Revisió necessària"),"Revisar","OK"))))))))))</f>
      </c>
      <c r="R7417" s="20"/>
    </row>
    <row r="7418" customFormat="false" ht="15" hidden="false" customHeight="false" outlineLevel="0" collapsed="false">
      <c r="A7418" s="19" t="n">
        <v>69</v>
      </c>
      <c r="B7418" s="19" t="n">
        <f aca="false">IFERROR(VLOOKUP(A7418,Personal!$A$6:$F$112,2,FALSE()),"")</f>
        <v>0</v>
      </c>
      <c r="C7418" s="19" t="str">
        <f aca="false">IFERROR(VLOOKUP(A7418,Personal!$A$6:$F$112,3,FALSE()),"")</f>
        <v>Valls</v>
      </c>
      <c r="D7418" s="19" t="s">
        <v>26</v>
      </c>
      <c r="E7418" s="19" t="s">
        <v>27</v>
      </c>
      <c r="F7418" s="19" t="s">
        <v>28</v>
      </c>
      <c r="G7418" s="19" t="s">
        <v>291</v>
      </c>
      <c r="H7418" s="19" t="n">
        <f aca="false">IF(OR(VLOOKUP(A7418,Personal!$A$6:$F$112,5,FALSE())&lt;&gt;"Sí",N7418="No aplica"),0,'Catàleg GRAE'!D5)</f>
        <v>1</v>
      </c>
      <c r="I7418" s="20"/>
      <c r="J7418" s="20"/>
      <c r="K7418" s="20"/>
      <c r="L7418" s="21"/>
      <c r="M7418" s="21"/>
      <c r="N7418" s="20"/>
      <c r="O7418" s="20"/>
      <c r="P7418" s="19" t="str">
        <f aca="false">IF(I7418="","",I7418-H7418)</f>
        <v/>
      </c>
      <c r="Q7418" s="19" t="str">
        <f aca="true">IF(B7418="","",IF(N7418="No aplica","No aplica",IF(I7418="","Pendent",IF(N7418="Per substituir","Substituir",IF(OR(N7418="No localitzat",N7418="No lliurat"),"Reposar",IF(I7418&lt;H7418,"Reposar",IF(I7418&gt;H7418,"Revisar excedent",IF(AND(G7418="Sí",M7418&lt;&gt;"",M7418&lt;TODAY()),"EPI caducat",IF(AND(G7418="Sí",M7418&lt;&gt;"",M7418&lt;=TODAY()+90),"EPI caduca ≤90 dies",IF(OR(N7418="Deteriorat usable",N7418="Revisió necessària"),"Revisar","OK"))))))))))</f>
      </c>
      <c r="R7418" s="20"/>
    </row>
    <row r="7419" customFormat="false" ht="15" hidden="false" customHeight="false" outlineLevel="0" collapsed="false">
      <c r="A7419" s="19" t="n">
        <v>69</v>
      </c>
      <c r="B7419" s="19" t="n">
        <f aca="false">IFERROR(VLOOKUP(A7419,Personal!$A$6:$F$112,2,FALSE()),"")</f>
        <v>0</v>
      </c>
      <c r="C7419" s="19" t="str">
        <f aca="false">IFERROR(VLOOKUP(A7419,Personal!$A$6:$F$112,3,FALSE()),"")</f>
        <v>Valls</v>
      </c>
      <c r="D7419" s="19" t="s">
        <v>26</v>
      </c>
      <c r="E7419" s="19" t="s">
        <v>27</v>
      </c>
      <c r="F7419" s="19" t="s">
        <v>30</v>
      </c>
      <c r="G7419" s="19" t="s">
        <v>291</v>
      </c>
      <c r="H7419" s="19" t="n">
        <f aca="false">IF(OR(VLOOKUP(A7419,Personal!$A$6:$F$112,5,FALSE())&lt;&gt;"Sí",N7419="No aplica"),0,'Catàleg GRAE'!D6)</f>
        <v>1</v>
      </c>
      <c r="I7419" s="20"/>
      <c r="J7419" s="20"/>
      <c r="K7419" s="20"/>
      <c r="L7419" s="21"/>
      <c r="M7419" s="21"/>
      <c r="N7419" s="20"/>
      <c r="O7419" s="20"/>
      <c r="P7419" s="19" t="str">
        <f aca="false">IF(I7419="","",I7419-H7419)</f>
        <v/>
      </c>
      <c r="Q7419" s="19" t="str">
        <f aca="true">IF(B7419="","",IF(N7419="No aplica","No aplica",IF(I7419="","Pendent",IF(N7419="Per substituir","Substituir",IF(OR(N7419="No localitzat",N7419="No lliurat"),"Reposar",IF(I7419&lt;H7419,"Reposar",IF(I7419&gt;H7419,"Revisar excedent",IF(AND(G7419="Sí",M7419&lt;&gt;"",M7419&lt;TODAY()),"EPI caducat",IF(AND(G7419="Sí",M7419&lt;&gt;"",M7419&lt;=TODAY()+90),"EPI caduca ≤90 dies",IF(OR(N7419="Deteriorat usable",N7419="Revisió necessària"),"Revisar","OK"))))))))))</f>
      </c>
      <c r="R7419" s="20"/>
    </row>
    <row r="7420" customFormat="false" ht="15" hidden="false" customHeight="false" outlineLevel="0" collapsed="false">
      <c r="A7420" s="19" t="n">
        <v>69</v>
      </c>
      <c r="B7420" s="19" t="n">
        <f aca="false">IFERROR(VLOOKUP(A7420,Personal!$A$6:$F$112,2,FALSE()),"")</f>
        <v>0</v>
      </c>
      <c r="C7420" s="19" t="str">
        <f aca="false">IFERROR(VLOOKUP(A7420,Personal!$A$6:$F$112,3,FALSE()),"")</f>
        <v>Valls</v>
      </c>
      <c r="D7420" s="19" t="s">
        <v>26</v>
      </c>
      <c r="E7420" s="19" t="s">
        <v>31</v>
      </c>
      <c r="F7420" s="19" t="s">
        <v>32</v>
      </c>
      <c r="G7420" s="19" t="s">
        <v>272</v>
      </c>
      <c r="H7420" s="19" t="n">
        <f aca="false">IF(OR(VLOOKUP(A7420,Personal!$A$6:$F$112,5,FALSE())&lt;&gt;"Sí",N7420="No aplica"),0,'Catàleg GRAE'!D7)</f>
        <v>1</v>
      </c>
      <c r="I7420" s="20"/>
      <c r="J7420" s="20"/>
      <c r="K7420" s="20"/>
      <c r="L7420" s="21"/>
      <c r="M7420" s="21"/>
      <c r="N7420" s="20"/>
      <c r="O7420" s="20"/>
      <c r="P7420" s="19" t="str">
        <f aca="false">IF(I7420="","",I7420-H7420)</f>
        <v/>
      </c>
      <c r="Q7420" s="19" t="str">
        <f aca="true">IF(B7420="","",IF(N7420="No aplica","No aplica",IF(I7420="","Pendent",IF(N7420="Per substituir","Substituir",IF(OR(N7420="No localitzat",N7420="No lliurat"),"Reposar",IF(I7420&lt;H7420,"Reposar",IF(I7420&gt;H7420,"Revisar excedent",IF(AND(G7420="Sí",M7420&lt;&gt;"",M7420&lt;TODAY()),"EPI caducat",IF(AND(G7420="Sí",M7420&lt;&gt;"",M7420&lt;=TODAY()+90),"EPI caduca ≤90 dies",IF(OR(N7420="Deteriorat usable",N7420="Revisió necessària"),"Revisar","OK"))))))))))</f>
      </c>
      <c r="R7420" s="20"/>
    </row>
    <row r="7421" customFormat="false" ht="15" hidden="false" customHeight="false" outlineLevel="0" collapsed="false">
      <c r="A7421" s="19" t="n">
        <v>69</v>
      </c>
      <c r="B7421" s="19" t="n">
        <f aca="false">IFERROR(VLOOKUP(A7421,Personal!$A$6:$F$112,2,FALSE()),"")</f>
        <v>0</v>
      </c>
      <c r="C7421" s="19" t="str">
        <f aca="false">IFERROR(VLOOKUP(A7421,Personal!$A$6:$F$112,3,FALSE()),"")</f>
        <v>Valls</v>
      </c>
      <c r="D7421" s="19" t="s">
        <v>26</v>
      </c>
      <c r="E7421" s="19" t="s">
        <v>33</v>
      </c>
      <c r="F7421" s="19" t="s">
        <v>34</v>
      </c>
      <c r="G7421" s="19" t="s">
        <v>291</v>
      </c>
      <c r="H7421" s="19" t="n">
        <f aca="false">IF(OR(VLOOKUP(A7421,Personal!$A$6:$F$112,5,FALSE())&lt;&gt;"Sí",N7421="No aplica"),0,'Catàleg GRAE'!D8)</f>
        <v>2</v>
      </c>
      <c r="I7421" s="20"/>
      <c r="J7421" s="20"/>
      <c r="K7421" s="20"/>
      <c r="L7421" s="21"/>
      <c r="M7421" s="21"/>
      <c r="N7421" s="20"/>
      <c r="O7421" s="20"/>
      <c r="P7421" s="19" t="str">
        <f aca="false">IF(I7421="","",I7421-H7421)</f>
        <v/>
      </c>
      <c r="Q7421" s="19" t="str">
        <f aca="true">IF(B7421="","",IF(N7421="No aplica","No aplica",IF(I7421="","Pendent",IF(N7421="Per substituir","Substituir",IF(OR(N7421="No localitzat",N7421="No lliurat"),"Reposar",IF(I7421&lt;H7421,"Reposar",IF(I7421&gt;H7421,"Revisar excedent",IF(AND(G7421="Sí",M7421&lt;&gt;"",M7421&lt;TODAY()),"EPI caducat",IF(AND(G7421="Sí",M7421&lt;&gt;"",M7421&lt;=TODAY()+90),"EPI caduca ≤90 dies",IF(OR(N7421="Deteriorat usable",N7421="Revisió necessària"),"Revisar","OK"))))))))))</f>
      </c>
      <c r="R7421" s="20"/>
    </row>
    <row r="7422" customFormat="false" ht="15" hidden="false" customHeight="false" outlineLevel="0" collapsed="false">
      <c r="A7422" s="19" t="n">
        <v>69</v>
      </c>
      <c r="B7422" s="19" t="n">
        <f aca="false">IFERROR(VLOOKUP(A7422,Personal!$A$6:$F$112,2,FALSE()),"")</f>
        <v>0</v>
      </c>
      <c r="C7422" s="19" t="str">
        <f aca="false">IFERROR(VLOOKUP(A7422,Personal!$A$6:$F$112,3,FALSE()),"")</f>
        <v>Valls</v>
      </c>
      <c r="D7422" s="19" t="s">
        <v>26</v>
      </c>
      <c r="E7422" s="19" t="s">
        <v>35</v>
      </c>
      <c r="F7422" s="19" t="s">
        <v>36</v>
      </c>
      <c r="G7422" s="19" t="s">
        <v>291</v>
      </c>
      <c r="H7422" s="19" t="n">
        <f aca="false">IF(OR(VLOOKUP(A7422,Personal!$A$6:$F$112,5,FALSE())&lt;&gt;"Sí",N7422="No aplica"),0,'Catàleg GRAE'!D9)</f>
        <v>1</v>
      </c>
      <c r="I7422" s="20"/>
      <c r="J7422" s="20"/>
      <c r="K7422" s="20"/>
      <c r="L7422" s="21"/>
      <c r="M7422" s="21"/>
      <c r="N7422" s="20"/>
      <c r="O7422" s="20"/>
      <c r="P7422" s="19" t="str">
        <f aca="false">IF(I7422="","",I7422-H7422)</f>
        <v/>
      </c>
      <c r="Q7422" s="19" t="str">
        <f aca="true">IF(B7422="","",IF(N7422="No aplica","No aplica",IF(I7422="","Pendent",IF(N7422="Per substituir","Substituir",IF(OR(N7422="No localitzat",N7422="No lliurat"),"Reposar",IF(I7422&lt;H7422,"Reposar",IF(I7422&gt;H7422,"Revisar excedent",IF(AND(G7422="Sí",M7422&lt;&gt;"",M7422&lt;TODAY()),"EPI caducat",IF(AND(G7422="Sí",M7422&lt;&gt;"",M7422&lt;=TODAY()+90),"EPI caduca ≤90 dies",IF(OR(N7422="Deteriorat usable",N7422="Revisió necessària"),"Revisar","OK"))))))))))</f>
      </c>
      <c r="R7422" s="20"/>
    </row>
    <row r="7423" customFormat="false" ht="15" hidden="false" customHeight="false" outlineLevel="0" collapsed="false">
      <c r="A7423" s="19" t="n">
        <v>69</v>
      </c>
      <c r="B7423" s="19" t="n">
        <f aca="false">IFERROR(VLOOKUP(A7423,Personal!$A$6:$F$112,2,FALSE()),"")</f>
        <v>0</v>
      </c>
      <c r="C7423" s="19" t="str">
        <f aca="false">IFERROR(VLOOKUP(A7423,Personal!$A$6:$F$112,3,FALSE()),"")</f>
        <v>Valls</v>
      </c>
      <c r="D7423" s="19" t="s">
        <v>37</v>
      </c>
      <c r="E7423" s="19" t="s">
        <v>38</v>
      </c>
      <c r="F7423" s="19" t="s">
        <v>39</v>
      </c>
      <c r="G7423" s="19" t="s">
        <v>291</v>
      </c>
      <c r="H7423" s="19" t="n">
        <f aca="false">IF(OR(VLOOKUP(A7423,Personal!$A$6:$F$112,5,FALSE())&lt;&gt;"Sí",N7423="No aplica"),0,'Catàleg GRAE'!D10)</f>
        <v>1</v>
      </c>
      <c r="I7423" s="20"/>
      <c r="J7423" s="20"/>
      <c r="K7423" s="20"/>
      <c r="L7423" s="21"/>
      <c r="M7423" s="21"/>
      <c r="N7423" s="20"/>
      <c r="O7423" s="20"/>
      <c r="P7423" s="19" t="str">
        <f aca="false">IF(I7423="","",I7423-H7423)</f>
        <v/>
      </c>
      <c r="Q7423" s="19" t="str">
        <f aca="true">IF(B7423="","",IF(N7423="No aplica","No aplica",IF(I7423="","Pendent",IF(N7423="Per substituir","Substituir",IF(OR(N7423="No localitzat",N7423="No lliurat"),"Reposar",IF(I7423&lt;H7423,"Reposar",IF(I7423&gt;H7423,"Revisar excedent",IF(AND(G7423="Sí",M7423&lt;&gt;"",M7423&lt;TODAY()),"EPI caducat",IF(AND(G7423="Sí",M7423&lt;&gt;"",M7423&lt;=TODAY()+90),"EPI caduca ≤90 dies",IF(OR(N7423="Deteriorat usable",N7423="Revisió necessària"),"Revisar","OK"))))))))))</f>
      </c>
      <c r="R7423" s="20"/>
    </row>
    <row r="7424" customFormat="false" ht="15" hidden="false" customHeight="false" outlineLevel="0" collapsed="false">
      <c r="A7424" s="19" t="n">
        <v>69</v>
      </c>
      <c r="B7424" s="19" t="n">
        <f aca="false">IFERROR(VLOOKUP(A7424,Personal!$A$6:$F$112,2,FALSE()),"")</f>
        <v>0</v>
      </c>
      <c r="C7424" s="19" t="str">
        <f aca="false">IFERROR(VLOOKUP(A7424,Personal!$A$6:$F$112,3,FALSE()),"")</f>
        <v>Valls</v>
      </c>
      <c r="D7424" s="19" t="s">
        <v>40</v>
      </c>
      <c r="E7424" s="19" t="s">
        <v>41</v>
      </c>
      <c r="F7424" s="19" t="s">
        <v>42</v>
      </c>
      <c r="G7424" s="19" t="s">
        <v>272</v>
      </c>
      <c r="H7424" s="19" t="n">
        <f aca="false">IF(OR(VLOOKUP(A7424,Personal!$A$6:$F$112,5,FALSE())&lt;&gt;"Sí",N7424="No aplica"),0,'Catàleg GRAE'!D11)</f>
        <v>1</v>
      </c>
      <c r="I7424" s="20"/>
      <c r="J7424" s="20"/>
      <c r="K7424" s="20"/>
      <c r="L7424" s="21"/>
      <c r="M7424" s="21"/>
      <c r="N7424" s="20"/>
      <c r="O7424" s="20"/>
      <c r="P7424" s="19" t="str">
        <f aca="false">IF(I7424="","",I7424-H7424)</f>
        <v/>
      </c>
      <c r="Q7424" s="19" t="str">
        <f aca="true">IF(B7424="","",IF(N7424="No aplica","No aplica",IF(I7424="","Pendent",IF(N7424="Per substituir","Substituir",IF(OR(N7424="No localitzat",N7424="No lliurat"),"Reposar",IF(I7424&lt;H7424,"Reposar",IF(I7424&gt;H7424,"Revisar excedent",IF(AND(G7424="Sí",M7424&lt;&gt;"",M7424&lt;TODAY()),"EPI caducat",IF(AND(G7424="Sí",M7424&lt;&gt;"",M7424&lt;=TODAY()+90),"EPI caduca ≤90 dies",IF(OR(N7424="Deteriorat usable",N7424="Revisió necessària"),"Revisar","OK"))))))))))</f>
      </c>
      <c r="R7424" s="20"/>
    </row>
    <row r="7425" customFormat="false" ht="15" hidden="false" customHeight="false" outlineLevel="0" collapsed="false">
      <c r="A7425" s="19" t="n">
        <v>69</v>
      </c>
      <c r="B7425" s="19" t="n">
        <f aca="false">IFERROR(VLOOKUP(A7425,Personal!$A$6:$F$112,2,FALSE()),"")</f>
        <v>0</v>
      </c>
      <c r="C7425" s="19" t="str">
        <f aca="false">IFERROR(VLOOKUP(A7425,Personal!$A$6:$F$112,3,FALSE()),"")</f>
        <v>Valls</v>
      </c>
      <c r="D7425" s="19" t="s">
        <v>40</v>
      </c>
      <c r="E7425" s="19" t="s">
        <v>43</v>
      </c>
      <c r="F7425" s="19" t="s">
        <v>44</v>
      </c>
      <c r="G7425" s="19" t="s">
        <v>272</v>
      </c>
      <c r="H7425" s="19" t="n">
        <f aca="false">IF(OR(VLOOKUP(A7425,Personal!$A$6:$F$112,5,FALSE())&lt;&gt;"Sí",N7425="No aplica"),0,'Catàleg GRAE'!D12)</f>
        <v>1</v>
      </c>
      <c r="I7425" s="20"/>
      <c r="J7425" s="20"/>
      <c r="K7425" s="20"/>
      <c r="L7425" s="21"/>
      <c r="M7425" s="21"/>
      <c r="N7425" s="20"/>
      <c r="O7425" s="20"/>
      <c r="P7425" s="19" t="str">
        <f aca="false">IF(I7425="","",I7425-H7425)</f>
        <v/>
      </c>
      <c r="Q7425" s="19" t="str">
        <f aca="true">IF(B7425="","",IF(N7425="No aplica","No aplica",IF(I7425="","Pendent",IF(N7425="Per substituir","Substituir",IF(OR(N7425="No localitzat",N7425="No lliurat"),"Reposar",IF(I7425&lt;H7425,"Reposar",IF(I7425&gt;H7425,"Revisar excedent",IF(AND(G7425="Sí",M7425&lt;&gt;"",M7425&lt;TODAY()),"EPI caducat",IF(AND(G7425="Sí",M7425&lt;&gt;"",M7425&lt;=TODAY()+90),"EPI caduca ≤90 dies",IF(OR(N7425="Deteriorat usable",N7425="Revisió necessària"),"Revisar","OK"))))))))))</f>
      </c>
      <c r="R7425" s="20"/>
    </row>
    <row r="7426" customFormat="false" ht="15" hidden="false" customHeight="false" outlineLevel="0" collapsed="false">
      <c r="A7426" s="19" t="n">
        <v>69</v>
      </c>
      <c r="B7426" s="19" t="n">
        <f aca="false">IFERROR(VLOOKUP(A7426,Personal!$A$6:$F$112,2,FALSE()),"")</f>
        <v>0</v>
      </c>
      <c r="C7426" s="19" t="str">
        <f aca="false">IFERROR(VLOOKUP(A7426,Personal!$A$6:$F$112,3,FALSE()),"")</f>
        <v>Valls</v>
      </c>
      <c r="D7426" s="19" t="s">
        <v>45</v>
      </c>
      <c r="E7426" s="19" t="s">
        <v>46</v>
      </c>
      <c r="F7426" s="19" t="s">
        <v>47</v>
      </c>
      <c r="G7426" s="19" t="s">
        <v>291</v>
      </c>
      <c r="H7426" s="19" t="n">
        <f aca="false">IF(OR(VLOOKUP(A7426,Personal!$A$6:$F$112,5,FALSE())&lt;&gt;"Sí",N7426="No aplica"),0,'Catàleg GRAE'!D13)</f>
        <v>1</v>
      </c>
      <c r="I7426" s="20"/>
      <c r="J7426" s="20"/>
      <c r="K7426" s="20"/>
      <c r="L7426" s="21"/>
      <c r="M7426" s="21"/>
      <c r="N7426" s="20"/>
      <c r="O7426" s="20"/>
      <c r="P7426" s="19" t="str">
        <f aca="false">IF(I7426="","",I7426-H7426)</f>
        <v/>
      </c>
      <c r="Q7426" s="19" t="str">
        <f aca="true">IF(B7426="","",IF(N7426="No aplica","No aplica",IF(I7426="","Pendent",IF(N7426="Per substituir","Substituir",IF(OR(N7426="No localitzat",N7426="No lliurat"),"Reposar",IF(I7426&lt;H7426,"Reposar",IF(I7426&gt;H7426,"Revisar excedent",IF(AND(G7426="Sí",M7426&lt;&gt;"",M7426&lt;TODAY()),"EPI caducat",IF(AND(G7426="Sí",M7426&lt;&gt;"",M7426&lt;=TODAY()+90),"EPI caduca ≤90 dies",IF(OR(N7426="Deteriorat usable",N7426="Revisió necessària"),"Revisar","OK"))))))))))</f>
      </c>
      <c r="R7426" s="20"/>
    </row>
    <row r="7427" customFormat="false" ht="15" hidden="false" customHeight="false" outlineLevel="0" collapsed="false">
      <c r="A7427" s="19" t="n">
        <v>69</v>
      </c>
      <c r="B7427" s="19" t="n">
        <f aca="false">IFERROR(VLOOKUP(A7427,Personal!$A$6:$F$112,2,FALSE()),"")</f>
        <v>0</v>
      </c>
      <c r="C7427" s="19" t="str">
        <f aca="false">IFERROR(VLOOKUP(A7427,Personal!$A$6:$F$112,3,FALSE()),"")</f>
        <v>Valls</v>
      </c>
      <c r="D7427" s="19" t="s">
        <v>45</v>
      </c>
      <c r="E7427" s="19" t="s">
        <v>48</v>
      </c>
      <c r="F7427" s="19" t="s">
        <v>49</v>
      </c>
      <c r="G7427" s="19" t="s">
        <v>291</v>
      </c>
      <c r="H7427" s="19" t="n">
        <f aca="false">IF(OR(VLOOKUP(A7427,Personal!$A$6:$F$112,5,FALSE())&lt;&gt;"Sí",N7427="No aplica"),0,'Catàleg GRAE'!D14)</f>
        <v>1</v>
      </c>
      <c r="I7427" s="20"/>
      <c r="J7427" s="20"/>
      <c r="K7427" s="20"/>
      <c r="L7427" s="21"/>
      <c r="M7427" s="21"/>
      <c r="N7427" s="20"/>
      <c r="O7427" s="20"/>
      <c r="P7427" s="19" t="str">
        <f aca="false">IF(I7427="","",I7427-H7427)</f>
        <v/>
      </c>
      <c r="Q7427" s="19" t="str">
        <f aca="true">IF(B7427="","",IF(N7427="No aplica","No aplica",IF(I7427="","Pendent",IF(N7427="Per substituir","Substituir",IF(OR(N7427="No localitzat",N7427="No lliurat"),"Reposar",IF(I7427&lt;H7427,"Reposar",IF(I7427&gt;H7427,"Revisar excedent",IF(AND(G7427="Sí",M7427&lt;&gt;"",M7427&lt;TODAY()),"EPI caducat",IF(AND(G7427="Sí",M7427&lt;&gt;"",M7427&lt;=TODAY()+90),"EPI caduca ≤90 dies",IF(OR(N7427="Deteriorat usable",N7427="Revisió necessària"),"Revisar","OK"))))))))))</f>
      </c>
      <c r="R7427" s="20"/>
    </row>
    <row r="7428" customFormat="false" ht="15" hidden="false" customHeight="false" outlineLevel="0" collapsed="false">
      <c r="A7428" s="19" t="n">
        <v>69</v>
      </c>
      <c r="B7428" s="19" t="n">
        <f aca="false">IFERROR(VLOOKUP(A7428,Personal!$A$6:$F$112,2,FALSE()),"")</f>
        <v>0</v>
      </c>
      <c r="C7428" s="19" t="str">
        <f aca="false">IFERROR(VLOOKUP(A7428,Personal!$A$6:$F$112,3,FALSE()),"")</f>
        <v>Valls</v>
      </c>
      <c r="D7428" s="19" t="s">
        <v>45</v>
      </c>
      <c r="E7428" s="19" t="s">
        <v>50</v>
      </c>
      <c r="F7428" s="19" t="s">
        <v>51</v>
      </c>
      <c r="G7428" s="19" t="s">
        <v>291</v>
      </c>
      <c r="H7428" s="19" t="n">
        <f aca="false">IF(OR(VLOOKUP(A7428,Personal!$A$6:$F$112,5,FALSE())&lt;&gt;"Sí",N7428="No aplica"),0,'Catàleg GRAE'!D15)</f>
        <v>1</v>
      </c>
      <c r="I7428" s="20"/>
      <c r="J7428" s="20"/>
      <c r="K7428" s="20"/>
      <c r="L7428" s="21"/>
      <c r="M7428" s="21"/>
      <c r="N7428" s="20"/>
      <c r="O7428" s="20"/>
      <c r="P7428" s="19" t="str">
        <f aca="false">IF(I7428="","",I7428-H7428)</f>
        <v/>
      </c>
      <c r="Q7428" s="19" t="str">
        <f aca="true">IF(B7428="","",IF(N7428="No aplica","No aplica",IF(I7428="","Pendent",IF(N7428="Per substituir","Substituir",IF(OR(N7428="No localitzat",N7428="No lliurat"),"Reposar",IF(I7428&lt;H7428,"Reposar",IF(I7428&gt;H7428,"Revisar excedent",IF(AND(G7428="Sí",M7428&lt;&gt;"",M7428&lt;TODAY()),"EPI caducat",IF(AND(G7428="Sí",M7428&lt;&gt;"",M7428&lt;=TODAY()+90),"EPI caduca ≤90 dies",IF(OR(N7428="Deteriorat usable",N7428="Revisió necessària"),"Revisar","OK"))))))))))</f>
      </c>
      <c r="R7428" s="20"/>
    </row>
    <row r="7429" customFormat="false" ht="15" hidden="false" customHeight="false" outlineLevel="0" collapsed="false">
      <c r="A7429" s="19" t="n">
        <v>69</v>
      </c>
      <c r="B7429" s="19" t="n">
        <f aca="false">IFERROR(VLOOKUP(A7429,Personal!$A$6:$F$112,2,FALSE()),"")</f>
        <v>0</v>
      </c>
      <c r="C7429" s="19" t="str">
        <f aca="false">IFERROR(VLOOKUP(A7429,Personal!$A$6:$F$112,3,FALSE()),"")</f>
        <v>Valls</v>
      </c>
      <c r="D7429" s="19" t="s">
        <v>45</v>
      </c>
      <c r="E7429" s="19" t="s">
        <v>52</v>
      </c>
      <c r="F7429" s="19" t="s">
        <v>53</v>
      </c>
      <c r="G7429" s="19" t="s">
        <v>291</v>
      </c>
      <c r="H7429" s="19" t="n">
        <f aca="false">IF(OR(VLOOKUP(A7429,Personal!$A$6:$F$112,5,FALSE())&lt;&gt;"Sí",N7429="No aplica"),0,'Catàleg GRAE'!D16)</f>
        <v>1</v>
      </c>
      <c r="I7429" s="20"/>
      <c r="J7429" s="20"/>
      <c r="K7429" s="20"/>
      <c r="L7429" s="21"/>
      <c r="M7429" s="21"/>
      <c r="N7429" s="20"/>
      <c r="O7429" s="20"/>
      <c r="P7429" s="19" t="str">
        <f aca="false">IF(I7429="","",I7429-H7429)</f>
        <v/>
      </c>
      <c r="Q7429" s="19" t="str">
        <f aca="true">IF(B7429="","",IF(N7429="No aplica","No aplica",IF(I7429="","Pendent",IF(N7429="Per substituir","Substituir",IF(OR(N7429="No localitzat",N7429="No lliurat"),"Reposar",IF(I7429&lt;H7429,"Reposar",IF(I7429&gt;H7429,"Revisar excedent",IF(AND(G7429="Sí",M7429&lt;&gt;"",M7429&lt;TODAY()),"EPI caducat",IF(AND(G7429="Sí",M7429&lt;&gt;"",M7429&lt;=TODAY()+90),"EPI caduca ≤90 dies",IF(OR(N7429="Deteriorat usable",N7429="Revisió necessària"),"Revisar","OK"))))))))))</f>
      </c>
      <c r="R7429" s="20"/>
    </row>
    <row r="7430" customFormat="false" ht="15" hidden="false" customHeight="false" outlineLevel="0" collapsed="false">
      <c r="A7430" s="19" t="n">
        <v>69</v>
      </c>
      <c r="B7430" s="19" t="n">
        <f aca="false">IFERROR(VLOOKUP(A7430,Personal!$A$6:$F$112,2,FALSE()),"")</f>
        <v>0</v>
      </c>
      <c r="C7430" s="19" t="str">
        <f aca="false">IFERROR(VLOOKUP(A7430,Personal!$A$6:$F$112,3,FALSE()),"")</f>
        <v>Valls</v>
      </c>
      <c r="D7430" s="19" t="s">
        <v>45</v>
      </c>
      <c r="E7430" s="19" t="s">
        <v>54</v>
      </c>
      <c r="F7430" s="19" t="s">
        <v>55</v>
      </c>
      <c r="G7430" s="19" t="s">
        <v>291</v>
      </c>
      <c r="H7430" s="19" t="n">
        <f aca="false">IF(OR(VLOOKUP(A7430,Personal!$A$6:$F$112,5,FALSE())&lt;&gt;"Sí",N7430="No aplica"),0,'Catàleg GRAE'!D17)</f>
        <v>1</v>
      </c>
      <c r="I7430" s="20"/>
      <c r="J7430" s="20"/>
      <c r="K7430" s="20"/>
      <c r="L7430" s="21"/>
      <c r="M7430" s="21"/>
      <c r="N7430" s="20"/>
      <c r="O7430" s="20"/>
      <c r="P7430" s="19" t="str">
        <f aca="false">IF(I7430="","",I7430-H7430)</f>
        <v/>
      </c>
      <c r="Q7430" s="19" t="str">
        <f aca="true">IF(B7430="","",IF(N7430="No aplica","No aplica",IF(I7430="","Pendent",IF(N7430="Per substituir","Substituir",IF(OR(N7430="No localitzat",N7430="No lliurat"),"Reposar",IF(I7430&lt;H7430,"Reposar",IF(I7430&gt;H7430,"Revisar excedent",IF(AND(G7430="Sí",M7430&lt;&gt;"",M7430&lt;TODAY()),"EPI caducat",IF(AND(G7430="Sí",M7430&lt;&gt;"",M7430&lt;=TODAY()+90),"EPI caduca ≤90 dies",IF(OR(N7430="Deteriorat usable",N7430="Revisió necessària"),"Revisar","OK"))))))))))</f>
      </c>
      <c r="R7430" s="20"/>
    </row>
    <row r="7431" customFormat="false" ht="15" hidden="false" customHeight="false" outlineLevel="0" collapsed="false">
      <c r="A7431" s="19" t="n">
        <v>69</v>
      </c>
      <c r="B7431" s="19" t="n">
        <f aca="false">IFERROR(VLOOKUP(A7431,Personal!$A$6:$F$112,2,FALSE()),"")</f>
        <v>0</v>
      </c>
      <c r="C7431" s="19" t="str">
        <f aca="false">IFERROR(VLOOKUP(A7431,Personal!$A$6:$F$112,3,FALSE()),"")</f>
        <v>Valls</v>
      </c>
      <c r="D7431" s="19" t="s">
        <v>56</v>
      </c>
      <c r="E7431" s="19" t="s">
        <v>57</v>
      </c>
      <c r="F7431" s="19" t="s">
        <v>58</v>
      </c>
      <c r="G7431" s="19" t="s">
        <v>291</v>
      </c>
      <c r="H7431" s="19" t="n">
        <f aca="false">IF(OR(VLOOKUP(A7431,Personal!$A$6:$F$112,5,FALSE())&lt;&gt;"Sí",N7431="No aplica"),0,'Catàleg GRAE'!D18)</f>
        <v>1</v>
      </c>
      <c r="I7431" s="20"/>
      <c r="J7431" s="20"/>
      <c r="K7431" s="20"/>
      <c r="L7431" s="21"/>
      <c r="M7431" s="21"/>
      <c r="N7431" s="20"/>
      <c r="O7431" s="20"/>
      <c r="P7431" s="19" t="str">
        <f aca="false">IF(I7431="","",I7431-H7431)</f>
        <v/>
      </c>
      <c r="Q7431" s="19" t="str">
        <f aca="true">IF(B7431="","",IF(N7431="No aplica","No aplica",IF(I7431="","Pendent",IF(N7431="Per substituir","Substituir",IF(OR(N7431="No localitzat",N7431="No lliurat"),"Reposar",IF(I7431&lt;H7431,"Reposar",IF(I7431&gt;H7431,"Revisar excedent",IF(AND(G7431="Sí",M7431&lt;&gt;"",M7431&lt;TODAY()),"EPI caducat",IF(AND(G7431="Sí",M7431&lt;&gt;"",M7431&lt;=TODAY()+90),"EPI caduca ≤90 dies",IF(OR(N7431="Deteriorat usable",N7431="Revisió necessària"),"Revisar","OK"))))))))))</f>
      </c>
      <c r="R7431" s="20"/>
    </row>
    <row r="7432" customFormat="false" ht="15" hidden="false" customHeight="false" outlineLevel="0" collapsed="false">
      <c r="A7432" s="19" t="n">
        <v>69</v>
      </c>
      <c r="B7432" s="19" t="n">
        <f aca="false">IFERROR(VLOOKUP(A7432,Personal!$A$6:$F$112,2,FALSE()),"")</f>
        <v>0</v>
      </c>
      <c r="C7432" s="19" t="str">
        <f aca="false">IFERROR(VLOOKUP(A7432,Personal!$A$6:$F$112,3,FALSE()),"")</f>
        <v>Valls</v>
      </c>
      <c r="D7432" s="19" t="s">
        <v>59</v>
      </c>
      <c r="E7432" s="19" t="s">
        <v>60</v>
      </c>
      <c r="F7432" s="19" t="s">
        <v>61</v>
      </c>
      <c r="G7432" s="19" t="s">
        <v>291</v>
      </c>
      <c r="H7432" s="19" t="n">
        <f aca="false">IF(OR(VLOOKUP(A7432,Personal!$A$6:$F$112,5,FALSE())&lt;&gt;"Sí",N7432="No aplica"),0,'Catàleg GRAE'!D19)</f>
        <v>4</v>
      </c>
      <c r="I7432" s="20"/>
      <c r="J7432" s="20"/>
      <c r="K7432" s="20"/>
      <c r="L7432" s="21"/>
      <c r="M7432" s="21"/>
      <c r="N7432" s="20"/>
      <c r="O7432" s="20"/>
      <c r="P7432" s="19" t="str">
        <f aca="false">IF(I7432="","",I7432-H7432)</f>
        <v/>
      </c>
      <c r="Q7432" s="19" t="str">
        <f aca="true">IF(B7432="","",IF(N7432="No aplica","No aplica",IF(I7432="","Pendent",IF(N7432="Per substituir","Substituir",IF(OR(N7432="No localitzat",N7432="No lliurat"),"Reposar",IF(I7432&lt;H7432,"Reposar",IF(I7432&gt;H7432,"Revisar excedent",IF(AND(G7432="Sí",M7432&lt;&gt;"",M7432&lt;TODAY()),"EPI caducat",IF(AND(G7432="Sí",M7432&lt;&gt;"",M7432&lt;=TODAY()+90),"EPI caduca ≤90 dies",IF(OR(N7432="Deteriorat usable",N7432="Revisió necessària"),"Revisar","OK"))))))))))</f>
      </c>
      <c r="R7432" s="20"/>
    </row>
    <row r="7433" customFormat="false" ht="15" hidden="false" customHeight="false" outlineLevel="0" collapsed="false">
      <c r="A7433" s="19" t="n">
        <v>69</v>
      </c>
      <c r="B7433" s="19" t="n">
        <f aca="false">IFERROR(VLOOKUP(A7433,Personal!$A$6:$F$112,2,FALSE()),"")</f>
        <v>0</v>
      </c>
      <c r="C7433" s="19" t="str">
        <f aca="false">IFERROR(VLOOKUP(A7433,Personal!$A$6:$F$112,3,FALSE()),"")</f>
        <v>Valls</v>
      </c>
      <c r="D7433" s="19" t="s">
        <v>59</v>
      </c>
      <c r="E7433" s="19" t="s">
        <v>60</v>
      </c>
      <c r="F7433" s="19" t="s">
        <v>62</v>
      </c>
      <c r="G7433" s="19" t="s">
        <v>291</v>
      </c>
      <c r="H7433" s="19" t="n">
        <f aca="false">IF(OR(VLOOKUP(A7433,Personal!$A$6:$F$112,5,FALSE())&lt;&gt;"Sí",N7433="No aplica"),0,'Catàleg GRAE'!D20)</f>
        <v>2</v>
      </c>
      <c r="I7433" s="20"/>
      <c r="J7433" s="20"/>
      <c r="K7433" s="20"/>
      <c r="L7433" s="21"/>
      <c r="M7433" s="21"/>
      <c r="N7433" s="20"/>
      <c r="O7433" s="20"/>
      <c r="P7433" s="19" t="str">
        <f aca="false">IF(I7433="","",I7433-H7433)</f>
        <v/>
      </c>
      <c r="Q7433" s="19" t="str">
        <f aca="true">IF(B7433="","",IF(N7433="No aplica","No aplica",IF(I7433="","Pendent",IF(N7433="Per substituir","Substituir",IF(OR(N7433="No localitzat",N7433="No lliurat"),"Reposar",IF(I7433&lt;H7433,"Reposar",IF(I7433&gt;H7433,"Revisar excedent",IF(AND(G7433="Sí",M7433&lt;&gt;"",M7433&lt;TODAY()),"EPI caducat",IF(AND(G7433="Sí",M7433&lt;&gt;"",M7433&lt;=TODAY()+90),"EPI caduca ≤90 dies",IF(OR(N7433="Deteriorat usable",N7433="Revisió necessària"),"Revisar","OK"))))))))))</f>
      </c>
      <c r="R7433" s="20"/>
    </row>
    <row r="7434" customFormat="false" ht="15" hidden="false" customHeight="false" outlineLevel="0" collapsed="false">
      <c r="A7434" s="19" t="n">
        <v>69</v>
      </c>
      <c r="B7434" s="19" t="n">
        <f aca="false">IFERROR(VLOOKUP(A7434,Personal!$A$6:$F$112,2,FALSE()),"")</f>
        <v>0</v>
      </c>
      <c r="C7434" s="19" t="str">
        <f aca="false">IFERROR(VLOOKUP(A7434,Personal!$A$6:$F$112,3,FALSE()),"")</f>
        <v>Valls</v>
      </c>
      <c r="D7434" s="19" t="s">
        <v>59</v>
      </c>
      <c r="E7434" s="19" t="s">
        <v>60</v>
      </c>
      <c r="F7434" s="19" t="s">
        <v>63</v>
      </c>
      <c r="G7434" s="19" t="s">
        <v>291</v>
      </c>
      <c r="H7434" s="19" t="n">
        <f aca="false">IF(OR(VLOOKUP(A7434,Personal!$A$6:$F$112,5,FALSE())&lt;&gt;"Sí",N7434="No aplica"),0,'Catàleg GRAE'!D21)</f>
        <v>2</v>
      </c>
      <c r="I7434" s="20"/>
      <c r="J7434" s="20"/>
      <c r="K7434" s="20"/>
      <c r="L7434" s="21"/>
      <c r="M7434" s="21"/>
      <c r="N7434" s="20"/>
      <c r="O7434" s="20"/>
      <c r="P7434" s="19" t="str">
        <f aca="false">IF(I7434="","",I7434-H7434)</f>
        <v/>
      </c>
      <c r="Q7434" s="19" t="str">
        <f aca="true">IF(B7434="","",IF(N7434="No aplica","No aplica",IF(I7434="","Pendent",IF(N7434="Per substituir","Substituir",IF(OR(N7434="No localitzat",N7434="No lliurat"),"Reposar",IF(I7434&lt;H7434,"Reposar",IF(I7434&gt;H7434,"Revisar excedent",IF(AND(G7434="Sí",M7434&lt;&gt;"",M7434&lt;TODAY()),"EPI caducat",IF(AND(G7434="Sí",M7434&lt;&gt;"",M7434&lt;=TODAY()+90),"EPI caduca ≤90 dies",IF(OR(N7434="Deteriorat usable",N7434="Revisió necessària"),"Revisar","OK"))))))))))</f>
      </c>
      <c r="R7434" s="20"/>
    </row>
    <row r="7435" customFormat="false" ht="15" hidden="false" customHeight="false" outlineLevel="0" collapsed="false">
      <c r="A7435" s="19" t="n">
        <v>69</v>
      </c>
      <c r="B7435" s="19" t="n">
        <f aca="false">IFERROR(VLOOKUP(A7435,Personal!$A$6:$F$112,2,FALSE()),"")</f>
        <v>0</v>
      </c>
      <c r="C7435" s="19" t="str">
        <f aca="false">IFERROR(VLOOKUP(A7435,Personal!$A$6:$F$112,3,FALSE()),"")</f>
        <v>Valls</v>
      </c>
      <c r="D7435" s="19" t="s">
        <v>64</v>
      </c>
      <c r="E7435" s="19" t="s">
        <v>65</v>
      </c>
      <c r="F7435" s="19" t="s">
        <v>66</v>
      </c>
      <c r="G7435" s="19" t="s">
        <v>291</v>
      </c>
      <c r="H7435" s="19" t="n">
        <f aca="false">IF(OR(VLOOKUP(A7435,Personal!$A$6:$F$112,5,FALSE())&lt;&gt;"Sí",N7435="No aplica"),0,'Catàleg GRAE'!D22)</f>
        <v>1</v>
      </c>
      <c r="I7435" s="20"/>
      <c r="J7435" s="20"/>
      <c r="K7435" s="20"/>
      <c r="L7435" s="21"/>
      <c r="M7435" s="21"/>
      <c r="N7435" s="20"/>
      <c r="O7435" s="20"/>
      <c r="P7435" s="19" t="str">
        <f aca="false">IF(I7435="","",I7435-H7435)</f>
        <v/>
      </c>
      <c r="Q7435" s="19" t="str">
        <f aca="true">IF(B7435="","",IF(N7435="No aplica","No aplica",IF(I7435="","Pendent",IF(N7435="Per substituir","Substituir",IF(OR(N7435="No localitzat",N7435="No lliurat"),"Reposar",IF(I7435&lt;H7435,"Reposar",IF(I7435&gt;H7435,"Revisar excedent",IF(AND(G7435="Sí",M7435&lt;&gt;"",M7435&lt;TODAY()),"EPI caducat",IF(AND(G7435="Sí",M7435&lt;&gt;"",M7435&lt;=TODAY()+90),"EPI caduca ≤90 dies",IF(OR(N7435="Deteriorat usable",N7435="Revisió necessària"),"Revisar","OK"))))))))))</f>
      </c>
      <c r="R7435" s="20"/>
    </row>
    <row r="7436" customFormat="false" ht="15" hidden="false" customHeight="false" outlineLevel="0" collapsed="false">
      <c r="A7436" s="19" t="n">
        <v>69</v>
      </c>
      <c r="B7436" s="19" t="n">
        <f aca="false">IFERROR(VLOOKUP(A7436,Personal!$A$6:$F$112,2,FALSE()),"")</f>
        <v>0</v>
      </c>
      <c r="C7436" s="19" t="str">
        <f aca="false">IFERROR(VLOOKUP(A7436,Personal!$A$6:$F$112,3,FALSE()),"")</f>
        <v>Valls</v>
      </c>
      <c r="D7436" s="19" t="s">
        <v>64</v>
      </c>
      <c r="E7436" s="19" t="s">
        <v>67</v>
      </c>
      <c r="F7436" s="19" t="s">
        <v>68</v>
      </c>
      <c r="G7436" s="19" t="s">
        <v>291</v>
      </c>
      <c r="H7436" s="19" t="n">
        <f aca="false">IF(OR(VLOOKUP(A7436,Personal!$A$6:$F$112,5,FALSE())&lt;&gt;"Sí",N7436="No aplica"),0,'Catàleg GRAE'!D23)</f>
        <v>1</v>
      </c>
      <c r="I7436" s="20"/>
      <c r="J7436" s="20"/>
      <c r="K7436" s="20"/>
      <c r="L7436" s="21"/>
      <c r="M7436" s="21"/>
      <c r="N7436" s="20"/>
      <c r="O7436" s="20"/>
      <c r="P7436" s="19" t="str">
        <f aca="false">IF(I7436="","",I7436-H7436)</f>
        <v/>
      </c>
      <c r="Q7436" s="19" t="str">
        <f aca="true">IF(B7436="","",IF(N7436="No aplica","No aplica",IF(I7436="","Pendent",IF(N7436="Per substituir","Substituir",IF(OR(N7436="No localitzat",N7436="No lliurat"),"Reposar",IF(I7436&lt;H7436,"Reposar",IF(I7436&gt;H7436,"Revisar excedent",IF(AND(G7436="Sí",M7436&lt;&gt;"",M7436&lt;TODAY()),"EPI caducat",IF(AND(G7436="Sí",M7436&lt;&gt;"",M7436&lt;=TODAY()+90),"EPI caduca ≤90 dies",IF(OR(N7436="Deteriorat usable",N7436="Revisió necessària"),"Revisar","OK"))))))))))</f>
      </c>
      <c r="R7436" s="20"/>
    </row>
    <row r="7437" customFormat="false" ht="15" hidden="false" customHeight="false" outlineLevel="0" collapsed="false">
      <c r="A7437" s="19" t="n">
        <v>69</v>
      </c>
      <c r="B7437" s="19" t="n">
        <f aca="false">IFERROR(VLOOKUP(A7437,Personal!$A$6:$F$112,2,FALSE()),"")</f>
        <v>0</v>
      </c>
      <c r="C7437" s="19" t="str">
        <f aca="false">IFERROR(VLOOKUP(A7437,Personal!$A$6:$F$112,3,FALSE()),"")</f>
        <v>Valls</v>
      </c>
      <c r="D7437" s="19" t="s">
        <v>64</v>
      </c>
      <c r="E7437" s="19" t="s">
        <v>69</v>
      </c>
      <c r="F7437" s="19" t="s">
        <v>70</v>
      </c>
      <c r="G7437" s="19" t="s">
        <v>291</v>
      </c>
      <c r="H7437" s="19" t="n">
        <f aca="false">IF(OR(VLOOKUP(A7437,Personal!$A$6:$F$112,5,FALSE())&lt;&gt;"Sí",N7437="No aplica"),0,'Catàleg GRAE'!D24)</f>
        <v>1</v>
      </c>
      <c r="I7437" s="20"/>
      <c r="J7437" s="20"/>
      <c r="K7437" s="20"/>
      <c r="L7437" s="21"/>
      <c r="M7437" s="21"/>
      <c r="N7437" s="20"/>
      <c r="O7437" s="20"/>
      <c r="P7437" s="19" t="str">
        <f aca="false">IF(I7437="","",I7437-H7437)</f>
        <v/>
      </c>
      <c r="Q7437" s="19" t="str">
        <f aca="true">IF(B7437="","",IF(N7437="No aplica","No aplica",IF(I7437="","Pendent",IF(N7437="Per substituir","Substituir",IF(OR(N7437="No localitzat",N7437="No lliurat"),"Reposar",IF(I7437&lt;H7437,"Reposar",IF(I7437&gt;H7437,"Revisar excedent",IF(AND(G7437="Sí",M7437&lt;&gt;"",M7437&lt;TODAY()),"EPI caducat",IF(AND(G7437="Sí",M7437&lt;&gt;"",M7437&lt;=TODAY()+90),"EPI caduca ≤90 dies",IF(OR(N7437="Deteriorat usable",N7437="Revisió necessària"),"Revisar","OK"))))))))))</f>
      </c>
      <c r="R7437" s="20"/>
    </row>
    <row r="7438" customFormat="false" ht="15" hidden="false" customHeight="false" outlineLevel="0" collapsed="false">
      <c r="A7438" s="19" t="n">
        <v>69</v>
      </c>
      <c r="B7438" s="19" t="n">
        <f aca="false">IFERROR(VLOOKUP(A7438,Personal!$A$6:$F$112,2,FALSE()),"")</f>
        <v>0</v>
      </c>
      <c r="C7438" s="19" t="str">
        <f aca="false">IFERROR(VLOOKUP(A7438,Personal!$A$6:$F$112,3,FALSE()),"")</f>
        <v>Valls</v>
      </c>
      <c r="D7438" s="19" t="s">
        <v>71</v>
      </c>
      <c r="E7438" s="19" t="s">
        <v>72</v>
      </c>
      <c r="F7438" s="19" t="s">
        <v>73</v>
      </c>
      <c r="G7438" s="19" t="s">
        <v>291</v>
      </c>
      <c r="H7438" s="19" t="n">
        <f aca="false">IF(OR(VLOOKUP(A7438,Personal!$A$6:$F$112,5,FALSE())&lt;&gt;"Sí",N7438="No aplica"),0,'Catàleg GRAE'!D25)</f>
        <v>1</v>
      </c>
      <c r="I7438" s="20"/>
      <c r="J7438" s="20"/>
      <c r="K7438" s="20"/>
      <c r="L7438" s="21"/>
      <c r="M7438" s="21"/>
      <c r="N7438" s="20"/>
      <c r="O7438" s="20"/>
      <c r="P7438" s="19" t="str">
        <f aca="false">IF(I7438="","",I7438-H7438)</f>
        <v/>
      </c>
      <c r="Q7438" s="19" t="str">
        <f aca="true">IF(B7438="","",IF(N7438="No aplica","No aplica",IF(I7438="","Pendent",IF(N7438="Per substituir","Substituir",IF(OR(N7438="No localitzat",N7438="No lliurat"),"Reposar",IF(I7438&lt;H7438,"Reposar",IF(I7438&gt;H7438,"Revisar excedent",IF(AND(G7438="Sí",M7438&lt;&gt;"",M7438&lt;TODAY()),"EPI caducat",IF(AND(G7438="Sí",M7438&lt;&gt;"",M7438&lt;=TODAY()+90),"EPI caduca ≤90 dies",IF(OR(N7438="Deteriorat usable",N7438="Revisió necessària"),"Revisar","OK"))))))))))</f>
      </c>
      <c r="R7438" s="20"/>
    </row>
    <row r="7439" customFormat="false" ht="15" hidden="false" customHeight="false" outlineLevel="0" collapsed="false">
      <c r="A7439" s="19" t="n">
        <v>69</v>
      </c>
      <c r="B7439" s="19" t="n">
        <f aca="false">IFERROR(VLOOKUP(A7439,Personal!$A$6:$F$112,2,FALSE()),"")</f>
        <v>0</v>
      </c>
      <c r="C7439" s="19" t="str">
        <f aca="false">IFERROR(VLOOKUP(A7439,Personal!$A$6:$F$112,3,FALSE()),"")</f>
        <v>Valls</v>
      </c>
      <c r="D7439" s="19" t="s">
        <v>40</v>
      </c>
      <c r="E7439" s="19" t="s">
        <v>74</v>
      </c>
      <c r="F7439" s="19" t="s">
        <v>75</v>
      </c>
      <c r="G7439" s="19" t="s">
        <v>272</v>
      </c>
      <c r="H7439" s="19" t="n">
        <f aca="false">IF(OR(VLOOKUP(A7439,Personal!$A$6:$F$112,5,FALSE())&lt;&gt;"Sí",N7439="No aplica"),0,'Catàleg GRAE'!D26)</f>
        <v>1</v>
      </c>
      <c r="I7439" s="20"/>
      <c r="J7439" s="20"/>
      <c r="K7439" s="20"/>
      <c r="L7439" s="21"/>
      <c r="M7439" s="21"/>
      <c r="N7439" s="20"/>
      <c r="O7439" s="20"/>
      <c r="P7439" s="19" t="str">
        <f aca="false">IF(I7439="","",I7439-H7439)</f>
        <v/>
      </c>
      <c r="Q7439" s="19" t="str">
        <f aca="true">IF(B7439="","",IF(N7439="No aplica","No aplica",IF(I7439="","Pendent",IF(N7439="Per substituir","Substituir",IF(OR(N7439="No localitzat",N7439="No lliurat"),"Reposar",IF(I7439&lt;H7439,"Reposar",IF(I7439&gt;H7439,"Revisar excedent",IF(AND(G7439="Sí",M7439&lt;&gt;"",M7439&lt;TODAY()),"EPI caducat",IF(AND(G7439="Sí",M7439&lt;&gt;"",M7439&lt;=TODAY()+90),"EPI caduca ≤90 dies",IF(OR(N7439="Deteriorat usable",N7439="Revisió necessària"),"Revisar","OK"))))))))))</f>
      </c>
      <c r="R7439" s="20"/>
    </row>
    <row r="7440" customFormat="false" ht="15" hidden="false" customHeight="false" outlineLevel="0" collapsed="false">
      <c r="A7440" s="19" t="n">
        <v>69</v>
      </c>
      <c r="B7440" s="19" t="n">
        <f aca="false">IFERROR(VLOOKUP(A7440,Personal!$A$6:$F$112,2,FALSE()),"")</f>
        <v>0</v>
      </c>
      <c r="C7440" s="19" t="str">
        <f aca="false">IFERROR(VLOOKUP(A7440,Personal!$A$6:$F$112,3,FALSE()),"")</f>
        <v>Valls</v>
      </c>
      <c r="D7440" s="19" t="s">
        <v>40</v>
      </c>
      <c r="E7440" s="19" t="s">
        <v>76</v>
      </c>
      <c r="F7440" s="19" t="s">
        <v>77</v>
      </c>
      <c r="G7440" s="19" t="s">
        <v>291</v>
      </c>
      <c r="H7440" s="19" t="n">
        <f aca="false">IF(OR(VLOOKUP(A7440,Personal!$A$6:$F$112,5,FALSE())&lt;&gt;"Sí",N7440="No aplica"),0,'Catàleg GRAE'!D27)</f>
        <v>1</v>
      </c>
      <c r="I7440" s="20"/>
      <c r="J7440" s="20"/>
      <c r="K7440" s="20"/>
      <c r="L7440" s="21"/>
      <c r="M7440" s="21"/>
      <c r="N7440" s="20"/>
      <c r="O7440" s="20"/>
      <c r="P7440" s="19" t="str">
        <f aca="false">IF(I7440="","",I7440-H7440)</f>
        <v/>
      </c>
      <c r="Q7440" s="19" t="str">
        <f aca="true">IF(B7440="","",IF(N7440="No aplica","No aplica",IF(I7440="","Pendent",IF(N7440="Per substituir","Substituir",IF(OR(N7440="No localitzat",N7440="No lliurat"),"Reposar",IF(I7440&lt;H7440,"Reposar",IF(I7440&gt;H7440,"Revisar excedent",IF(AND(G7440="Sí",M7440&lt;&gt;"",M7440&lt;TODAY()),"EPI caducat",IF(AND(G7440="Sí",M7440&lt;&gt;"",M7440&lt;=TODAY()+90),"EPI caduca ≤90 dies",IF(OR(N7440="Deteriorat usable",N7440="Revisió necessària"),"Revisar","OK"))))))))))</f>
      </c>
      <c r="R7440" s="20"/>
    </row>
    <row r="7441" customFormat="false" ht="15" hidden="false" customHeight="false" outlineLevel="0" collapsed="false">
      <c r="A7441" s="19" t="n">
        <v>69</v>
      </c>
      <c r="B7441" s="19" t="n">
        <f aca="false">IFERROR(VLOOKUP(A7441,Personal!$A$6:$F$112,2,FALSE()),"")</f>
        <v>0</v>
      </c>
      <c r="C7441" s="19" t="str">
        <f aca="false">IFERROR(VLOOKUP(A7441,Personal!$A$6:$F$112,3,FALSE()),"")</f>
        <v>Valls</v>
      </c>
      <c r="D7441" s="19" t="s">
        <v>78</v>
      </c>
      <c r="E7441" s="19" t="s">
        <v>79</v>
      </c>
      <c r="F7441" s="19" t="s">
        <v>80</v>
      </c>
      <c r="G7441" s="19" t="s">
        <v>291</v>
      </c>
      <c r="H7441" s="19" t="n">
        <f aca="false">IF(OR(VLOOKUP(A7441,Personal!$A$6:$F$112,5,FALSE())&lt;&gt;"Sí",N7441="No aplica"),0,'Catàleg GRAE'!D28)</f>
        <v>1</v>
      </c>
      <c r="I7441" s="20"/>
      <c r="J7441" s="20"/>
      <c r="K7441" s="20"/>
      <c r="L7441" s="21"/>
      <c r="M7441" s="21"/>
      <c r="N7441" s="20"/>
      <c r="O7441" s="20"/>
      <c r="P7441" s="19" t="str">
        <f aca="false">IF(I7441="","",I7441-H7441)</f>
        <v/>
      </c>
      <c r="Q7441" s="19" t="str">
        <f aca="true">IF(B7441="","",IF(N7441="No aplica","No aplica",IF(I7441="","Pendent",IF(N7441="Per substituir","Substituir",IF(OR(N7441="No localitzat",N7441="No lliurat"),"Reposar",IF(I7441&lt;H7441,"Reposar",IF(I7441&gt;H7441,"Revisar excedent",IF(AND(G7441="Sí",M7441&lt;&gt;"",M7441&lt;TODAY()),"EPI caducat",IF(AND(G7441="Sí",M7441&lt;&gt;"",M7441&lt;=TODAY()+90),"EPI caduca ≤90 dies",IF(OR(N7441="Deteriorat usable",N7441="Revisió necessària"),"Revisar","OK"))))))))))</f>
      </c>
      <c r="R7441" s="20"/>
    </row>
    <row r="7442" customFormat="false" ht="15" hidden="false" customHeight="false" outlineLevel="0" collapsed="false">
      <c r="A7442" s="19" t="n">
        <v>69</v>
      </c>
      <c r="B7442" s="19" t="n">
        <f aca="false">IFERROR(VLOOKUP(A7442,Personal!$A$6:$F$112,2,FALSE()),"")</f>
        <v>0</v>
      </c>
      <c r="C7442" s="19" t="str">
        <f aca="false">IFERROR(VLOOKUP(A7442,Personal!$A$6:$F$112,3,FALSE()),"")</f>
        <v>Valls</v>
      </c>
      <c r="D7442" s="19" t="s">
        <v>26</v>
      </c>
      <c r="E7442" s="19" t="s">
        <v>81</v>
      </c>
      <c r="F7442" s="19" t="s">
        <v>82</v>
      </c>
      <c r="G7442" s="19" t="s">
        <v>272</v>
      </c>
      <c r="H7442" s="19" t="n">
        <f aca="false">IF(OR(VLOOKUP(A7442,Personal!$A$6:$F$112,5,FALSE())&lt;&gt;"Sí",N7442="No aplica"),0,'Catàleg GRAE'!D29)</f>
        <v>1</v>
      </c>
      <c r="I7442" s="20"/>
      <c r="J7442" s="20"/>
      <c r="K7442" s="20"/>
      <c r="L7442" s="21"/>
      <c r="M7442" s="21"/>
      <c r="N7442" s="20"/>
      <c r="O7442" s="20"/>
      <c r="P7442" s="19" t="str">
        <f aca="false">IF(I7442="","",I7442-H7442)</f>
        <v/>
      </c>
      <c r="Q7442" s="19" t="str">
        <f aca="true">IF(B7442="","",IF(N7442="No aplica","No aplica",IF(I7442="","Pendent",IF(N7442="Per substituir","Substituir",IF(OR(N7442="No localitzat",N7442="No lliurat"),"Reposar",IF(I7442&lt;H7442,"Reposar",IF(I7442&gt;H7442,"Revisar excedent",IF(AND(G7442="Sí",M7442&lt;&gt;"",M7442&lt;TODAY()),"EPI caducat",IF(AND(G7442="Sí",M7442&lt;&gt;"",M7442&lt;=TODAY()+90),"EPI caduca ≤90 dies",IF(OR(N7442="Deteriorat usable",N7442="Revisió necessària"),"Revisar","OK"))))))))))</f>
      </c>
      <c r="R7442" s="20"/>
    </row>
    <row r="7443" customFormat="false" ht="15" hidden="false" customHeight="false" outlineLevel="0" collapsed="false">
      <c r="A7443" s="19" t="n">
        <v>69</v>
      </c>
      <c r="B7443" s="19" t="n">
        <f aca="false">IFERROR(VLOOKUP(A7443,Personal!$A$6:$F$112,2,FALSE()),"")</f>
        <v>0</v>
      </c>
      <c r="C7443" s="19" t="str">
        <f aca="false">IFERROR(VLOOKUP(A7443,Personal!$A$6:$F$112,3,FALSE()),"")</f>
        <v>Valls</v>
      </c>
      <c r="D7443" s="19" t="s">
        <v>83</v>
      </c>
      <c r="E7443" s="19" t="s">
        <v>84</v>
      </c>
      <c r="F7443" s="19" t="s">
        <v>85</v>
      </c>
      <c r="G7443" s="19" t="s">
        <v>291</v>
      </c>
      <c r="H7443" s="19" t="n">
        <f aca="false">IF(OR(VLOOKUP(A7443,Personal!$A$6:$F$112,5,FALSE())&lt;&gt;"Sí",N7443="No aplica"),0,'Catàleg GRAE'!D30)</f>
        <v>2</v>
      </c>
      <c r="I7443" s="20"/>
      <c r="J7443" s="20"/>
      <c r="K7443" s="20"/>
      <c r="L7443" s="21"/>
      <c r="M7443" s="21"/>
      <c r="N7443" s="20"/>
      <c r="O7443" s="20"/>
      <c r="P7443" s="19" t="str">
        <f aca="false">IF(I7443="","",I7443-H7443)</f>
        <v/>
      </c>
      <c r="Q7443" s="19" t="str">
        <f aca="true">IF(B7443="","",IF(N7443="No aplica","No aplica",IF(I7443="","Pendent",IF(N7443="Per substituir","Substituir",IF(OR(N7443="No localitzat",N7443="No lliurat"),"Reposar",IF(I7443&lt;H7443,"Reposar",IF(I7443&gt;H7443,"Revisar excedent",IF(AND(G7443="Sí",M7443&lt;&gt;"",M7443&lt;TODAY()),"EPI caducat",IF(AND(G7443="Sí",M7443&lt;&gt;"",M7443&lt;=TODAY()+90),"EPI caduca ≤90 dies",IF(OR(N7443="Deteriorat usable",N7443="Revisió necessària"),"Revisar","OK"))))))))))</f>
      </c>
      <c r="R7443" s="20"/>
    </row>
    <row r="7444" customFormat="false" ht="15" hidden="false" customHeight="false" outlineLevel="0" collapsed="false">
      <c r="A7444" s="19" t="n">
        <v>69</v>
      </c>
      <c r="B7444" s="19" t="n">
        <f aca="false">IFERROR(VLOOKUP(A7444,Personal!$A$6:$F$112,2,FALSE()),"")</f>
        <v>0</v>
      </c>
      <c r="C7444" s="19" t="str">
        <f aca="false">IFERROR(VLOOKUP(A7444,Personal!$A$6:$F$112,3,FALSE()),"")</f>
        <v>Valls</v>
      </c>
      <c r="D7444" s="19" t="s">
        <v>83</v>
      </c>
      <c r="E7444" s="19" t="s">
        <v>86</v>
      </c>
      <c r="F7444" s="19" t="s">
        <v>87</v>
      </c>
      <c r="G7444" s="19" t="s">
        <v>291</v>
      </c>
      <c r="H7444" s="19" t="n">
        <f aca="false">IF(OR(VLOOKUP(A7444,Personal!$A$6:$F$112,5,FALSE())&lt;&gt;"Sí",N7444="No aplica"),0,'Catàleg GRAE'!D31)</f>
        <v>2</v>
      </c>
      <c r="I7444" s="20"/>
      <c r="J7444" s="20"/>
      <c r="K7444" s="20"/>
      <c r="L7444" s="21"/>
      <c r="M7444" s="21"/>
      <c r="N7444" s="20"/>
      <c r="O7444" s="20"/>
      <c r="P7444" s="19" t="str">
        <f aca="false">IF(I7444="","",I7444-H7444)</f>
        <v/>
      </c>
      <c r="Q7444" s="19" t="str">
        <f aca="true">IF(B7444="","",IF(N7444="No aplica","No aplica",IF(I7444="","Pendent",IF(N7444="Per substituir","Substituir",IF(OR(N7444="No localitzat",N7444="No lliurat"),"Reposar",IF(I7444&lt;H7444,"Reposar",IF(I7444&gt;H7444,"Revisar excedent",IF(AND(G7444="Sí",M7444&lt;&gt;"",M7444&lt;TODAY()),"EPI caducat",IF(AND(G7444="Sí",M7444&lt;&gt;"",M7444&lt;=TODAY()+90),"EPI caduca ≤90 dies",IF(OR(N7444="Deteriorat usable",N7444="Revisió necessària"),"Revisar","OK"))))))))))</f>
      </c>
      <c r="R7444" s="20"/>
    </row>
    <row r="7445" customFormat="false" ht="15" hidden="false" customHeight="false" outlineLevel="0" collapsed="false">
      <c r="A7445" s="19" t="n">
        <v>69</v>
      </c>
      <c r="B7445" s="19" t="n">
        <f aca="false">IFERROR(VLOOKUP(A7445,Personal!$A$6:$F$112,2,FALSE()),"")</f>
        <v>0</v>
      </c>
      <c r="C7445" s="19" t="str">
        <f aca="false">IFERROR(VLOOKUP(A7445,Personal!$A$6:$F$112,3,FALSE()),"")</f>
        <v>Valls</v>
      </c>
      <c r="D7445" s="19" t="s">
        <v>83</v>
      </c>
      <c r="E7445" s="19" t="s">
        <v>88</v>
      </c>
      <c r="F7445" s="19" t="s">
        <v>89</v>
      </c>
      <c r="G7445" s="19" t="s">
        <v>291</v>
      </c>
      <c r="H7445" s="19" t="n">
        <f aca="false">IF(OR(VLOOKUP(A7445,Personal!$A$6:$F$112,5,FALSE())&lt;&gt;"Sí",N7445="No aplica"),0,'Catàleg GRAE'!D32)</f>
        <v>2</v>
      </c>
      <c r="I7445" s="20"/>
      <c r="J7445" s="20"/>
      <c r="K7445" s="20"/>
      <c r="L7445" s="21"/>
      <c r="M7445" s="21"/>
      <c r="N7445" s="20"/>
      <c r="O7445" s="20"/>
      <c r="P7445" s="19" t="str">
        <f aca="false">IF(I7445="","",I7445-H7445)</f>
        <v/>
      </c>
      <c r="Q7445" s="19" t="str">
        <f aca="true">IF(B7445="","",IF(N7445="No aplica","No aplica",IF(I7445="","Pendent",IF(N7445="Per substituir","Substituir",IF(OR(N7445="No localitzat",N7445="No lliurat"),"Reposar",IF(I7445&lt;H7445,"Reposar",IF(I7445&gt;H7445,"Revisar excedent",IF(AND(G7445="Sí",M7445&lt;&gt;"",M7445&lt;TODAY()),"EPI caducat",IF(AND(G7445="Sí",M7445&lt;&gt;"",M7445&lt;=TODAY()+90),"EPI caduca ≤90 dies",IF(OR(N7445="Deteriorat usable",N7445="Revisió necessària"),"Revisar","OK"))))))))))</f>
      </c>
      <c r="R7445" s="20"/>
    </row>
    <row r="7446" customFormat="false" ht="15" hidden="false" customHeight="false" outlineLevel="0" collapsed="false">
      <c r="A7446" s="19" t="n">
        <v>69</v>
      </c>
      <c r="B7446" s="19" t="n">
        <f aca="false">IFERROR(VLOOKUP(A7446,Personal!$A$6:$F$112,2,FALSE()),"")</f>
        <v>0</v>
      </c>
      <c r="C7446" s="19" t="str">
        <f aca="false">IFERROR(VLOOKUP(A7446,Personal!$A$6:$F$112,3,FALSE()),"")</f>
        <v>Valls</v>
      </c>
      <c r="D7446" s="19" t="s">
        <v>83</v>
      </c>
      <c r="E7446" s="19" t="s">
        <v>90</v>
      </c>
      <c r="F7446" s="19" t="s">
        <v>91</v>
      </c>
      <c r="G7446" s="19" t="s">
        <v>291</v>
      </c>
      <c r="H7446" s="19" t="n">
        <f aca="false">IF(OR(VLOOKUP(A7446,Personal!$A$6:$F$112,5,FALSE())&lt;&gt;"Sí",N7446="No aplica"),0,'Catàleg GRAE'!D33)</f>
        <v>1</v>
      </c>
      <c r="I7446" s="20"/>
      <c r="J7446" s="20"/>
      <c r="K7446" s="20"/>
      <c r="L7446" s="21"/>
      <c r="M7446" s="21"/>
      <c r="N7446" s="20"/>
      <c r="O7446" s="20"/>
      <c r="P7446" s="19" t="str">
        <f aca="false">IF(I7446="","",I7446-H7446)</f>
        <v/>
      </c>
      <c r="Q7446" s="19" t="str">
        <f aca="true">IF(B7446="","",IF(N7446="No aplica","No aplica",IF(I7446="","Pendent",IF(N7446="Per substituir","Substituir",IF(OR(N7446="No localitzat",N7446="No lliurat"),"Reposar",IF(I7446&lt;H7446,"Reposar",IF(I7446&gt;H7446,"Revisar excedent",IF(AND(G7446="Sí",M7446&lt;&gt;"",M7446&lt;TODAY()),"EPI caducat",IF(AND(G7446="Sí",M7446&lt;&gt;"",M7446&lt;=TODAY()+90),"EPI caduca ≤90 dies",IF(OR(N7446="Deteriorat usable",N7446="Revisió necessària"),"Revisar","OK"))))))))))</f>
      </c>
      <c r="R7446" s="20"/>
    </row>
    <row r="7447" customFormat="false" ht="15" hidden="false" customHeight="false" outlineLevel="0" collapsed="false">
      <c r="A7447" s="19" t="n">
        <v>69</v>
      </c>
      <c r="B7447" s="19" t="n">
        <f aca="false">IFERROR(VLOOKUP(A7447,Personal!$A$6:$F$112,2,FALSE()),"")</f>
        <v>0</v>
      </c>
      <c r="C7447" s="19" t="str">
        <f aca="false">IFERROR(VLOOKUP(A7447,Personal!$A$6:$F$112,3,FALSE()),"")</f>
        <v>Valls</v>
      </c>
      <c r="D7447" s="19" t="s">
        <v>40</v>
      </c>
      <c r="E7447" s="19" t="s">
        <v>92</v>
      </c>
      <c r="F7447" s="19" t="s">
        <v>93</v>
      </c>
      <c r="G7447" s="19" t="s">
        <v>291</v>
      </c>
      <c r="H7447" s="19" t="n">
        <f aca="false">IF(OR(VLOOKUP(A7447,Personal!$A$6:$F$112,5,FALSE())&lt;&gt;"Sí",N7447="No aplica"),0,'Catàleg GRAE'!D34)</f>
        <v>1</v>
      </c>
      <c r="I7447" s="20"/>
      <c r="J7447" s="20"/>
      <c r="K7447" s="20"/>
      <c r="L7447" s="21"/>
      <c r="M7447" s="21"/>
      <c r="N7447" s="20"/>
      <c r="O7447" s="20"/>
      <c r="P7447" s="19" t="str">
        <f aca="false">IF(I7447="","",I7447-H7447)</f>
        <v/>
      </c>
      <c r="Q7447" s="19" t="str">
        <f aca="true">IF(B7447="","",IF(N7447="No aplica","No aplica",IF(I7447="","Pendent",IF(N7447="Per substituir","Substituir",IF(OR(N7447="No localitzat",N7447="No lliurat"),"Reposar",IF(I7447&lt;H7447,"Reposar",IF(I7447&gt;H7447,"Revisar excedent",IF(AND(G7447="Sí",M7447&lt;&gt;"",M7447&lt;TODAY()),"EPI caducat",IF(AND(G7447="Sí",M7447&lt;&gt;"",M7447&lt;=TODAY()+90),"EPI caduca ≤90 dies",IF(OR(N7447="Deteriorat usable",N7447="Revisió necessària"),"Revisar","OK"))))))))))</f>
      </c>
      <c r="R7447" s="20"/>
    </row>
    <row r="7448" customFormat="false" ht="15" hidden="false" customHeight="false" outlineLevel="0" collapsed="false">
      <c r="A7448" s="19" t="n">
        <v>69</v>
      </c>
      <c r="B7448" s="19" t="n">
        <f aca="false">IFERROR(VLOOKUP(A7448,Personal!$A$6:$F$112,2,FALSE()),"")</f>
        <v>0</v>
      </c>
      <c r="C7448" s="19" t="str">
        <f aca="false">IFERROR(VLOOKUP(A7448,Personal!$A$6:$F$112,3,FALSE()),"")</f>
        <v>Valls</v>
      </c>
      <c r="D7448" s="19" t="s">
        <v>94</v>
      </c>
      <c r="E7448" s="19" t="s">
        <v>95</v>
      </c>
      <c r="F7448" s="19" t="s">
        <v>96</v>
      </c>
      <c r="G7448" s="19" t="s">
        <v>291</v>
      </c>
      <c r="H7448" s="19" t="n">
        <f aca="false">IF(OR(VLOOKUP(A7448,Personal!$A$6:$F$112,5,FALSE())&lt;&gt;"Sí",N7448="No aplica"),0,'Catàleg GRAE'!D35)</f>
        <v>1</v>
      </c>
      <c r="I7448" s="20"/>
      <c r="J7448" s="20"/>
      <c r="K7448" s="20"/>
      <c r="L7448" s="21"/>
      <c r="M7448" s="21"/>
      <c r="N7448" s="20"/>
      <c r="O7448" s="20"/>
      <c r="P7448" s="19" t="str">
        <f aca="false">IF(I7448="","",I7448-H7448)</f>
        <v/>
      </c>
      <c r="Q7448" s="19" t="str">
        <f aca="true">IF(B7448="","",IF(N7448="No aplica","No aplica",IF(I7448="","Pendent",IF(N7448="Per substituir","Substituir",IF(OR(N7448="No localitzat",N7448="No lliurat"),"Reposar",IF(I7448&lt;H7448,"Reposar",IF(I7448&gt;H7448,"Revisar excedent",IF(AND(G7448="Sí",M7448&lt;&gt;"",M7448&lt;TODAY()),"EPI caducat",IF(AND(G7448="Sí",M7448&lt;&gt;"",M7448&lt;=TODAY()+90),"EPI caduca ≤90 dies",IF(OR(N7448="Deteriorat usable",N7448="Revisió necessària"),"Revisar","OK"))))))))))</f>
      </c>
      <c r="R7448" s="20"/>
    </row>
    <row r="7449" customFormat="false" ht="15" hidden="false" customHeight="false" outlineLevel="0" collapsed="false">
      <c r="A7449" s="19" t="n">
        <v>69</v>
      </c>
      <c r="B7449" s="19" t="n">
        <f aca="false">IFERROR(VLOOKUP(A7449,Personal!$A$6:$F$112,2,FALSE()),"")</f>
        <v>0</v>
      </c>
      <c r="C7449" s="19" t="str">
        <f aca="false">IFERROR(VLOOKUP(A7449,Personal!$A$6:$F$112,3,FALSE()),"")</f>
        <v>Valls</v>
      </c>
      <c r="D7449" s="19" t="s">
        <v>97</v>
      </c>
      <c r="E7449" s="19" t="s">
        <v>98</v>
      </c>
      <c r="F7449" s="19" t="s">
        <v>99</v>
      </c>
      <c r="G7449" s="19" t="s">
        <v>291</v>
      </c>
      <c r="H7449" s="19" t="n">
        <f aca="false">IF(OR(VLOOKUP(A7449,Personal!$A$6:$F$112,5,FALSE())&lt;&gt;"Sí",N7449="No aplica"),0,'Catàleg GRAE'!D36)</f>
        <v>3</v>
      </c>
      <c r="I7449" s="20"/>
      <c r="J7449" s="20"/>
      <c r="K7449" s="20"/>
      <c r="L7449" s="21"/>
      <c r="M7449" s="21"/>
      <c r="N7449" s="20"/>
      <c r="O7449" s="20"/>
      <c r="P7449" s="19" t="str">
        <f aca="false">IF(I7449="","",I7449-H7449)</f>
        <v/>
      </c>
      <c r="Q7449" s="19" t="str">
        <f aca="true">IF(B7449="","",IF(N7449="No aplica","No aplica",IF(I7449="","Pendent",IF(N7449="Per substituir","Substituir",IF(OR(N7449="No localitzat",N7449="No lliurat"),"Reposar",IF(I7449&lt;H7449,"Reposar",IF(I7449&gt;H7449,"Revisar excedent",IF(AND(G7449="Sí",M7449&lt;&gt;"",M7449&lt;TODAY()),"EPI caducat",IF(AND(G7449="Sí",M7449&lt;&gt;"",M7449&lt;=TODAY()+90),"EPI caduca ≤90 dies",IF(OR(N7449="Deteriorat usable",N7449="Revisió necessària"),"Revisar","OK"))))))))))</f>
      </c>
      <c r="R7449" s="20"/>
    </row>
    <row r="7450" customFormat="false" ht="15" hidden="false" customHeight="false" outlineLevel="0" collapsed="false">
      <c r="A7450" s="19" t="n">
        <v>69</v>
      </c>
      <c r="B7450" s="19" t="n">
        <f aca="false">IFERROR(VLOOKUP(A7450,Personal!$A$6:$F$112,2,FALSE()),"")</f>
        <v>0</v>
      </c>
      <c r="C7450" s="19" t="str">
        <f aca="false">IFERROR(VLOOKUP(A7450,Personal!$A$6:$F$112,3,FALSE()),"")</f>
        <v>Valls</v>
      </c>
      <c r="D7450" s="19" t="s">
        <v>97</v>
      </c>
      <c r="E7450" s="19" t="s">
        <v>100</v>
      </c>
      <c r="F7450" s="19" t="s">
        <v>101</v>
      </c>
      <c r="G7450" s="19" t="s">
        <v>291</v>
      </c>
      <c r="H7450" s="19" t="n">
        <f aca="false">IF(OR(VLOOKUP(A7450,Personal!$A$6:$F$112,5,FALSE())&lt;&gt;"Sí",N7450="No aplica"),0,'Catàleg GRAE'!D37)</f>
        <v>1</v>
      </c>
      <c r="I7450" s="20"/>
      <c r="J7450" s="20"/>
      <c r="K7450" s="20"/>
      <c r="L7450" s="21"/>
      <c r="M7450" s="21"/>
      <c r="N7450" s="20"/>
      <c r="O7450" s="20"/>
      <c r="P7450" s="19" t="str">
        <f aca="false">IF(I7450="","",I7450-H7450)</f>
        <v/>
      </c>
      <c r="Q7450" s="19" t="str">
        <f aca="true">IF(B7450="","",IF(N7450="No aplica","No aplica",IF(I7450="","Pendent",IF(N7450="Per substituir","Substituir",IF(OR(N7450="No localitzat",N7450="No lliurat"),"Reposar",IF(I7450&lt;H7450,"Reposar",IF(I7450&gt;H7450,"Revisar excedent",IF(AND(G7450="Sí",M7450&lt;&gt;"",M7450&lt;TODAY()),"EPI caducat",IF(AND(G7450="Sí",M7450&lt;&gt;"",M7450&lt;=TODAY()+90),"EPI caduca ≤90 dies",IF(OR(N7450="Deteriorat usable",N7450="Revisió necessària"),"Revisar","OK"))))))))))</f>
      </c>
      <c r="R7450" s="20"/>
    </row>
    <row r="7451" customFormat="false" ht="15" hidden="false" customHeight="false" outlineLevel="0" collapsed="false">
      <c r="A7451" s="19" t="n">
        <v>69</v>
      </c>
      <c r="B7451" s="19" t="n">
        <f aca="false">IFERROR(VLOOKUP(A7451,Personal!$A$6:$F$112,2,FALSE()),"")</f>
        <v>0</v>
      </c>
      <c r="C7451" s="19" t="str">
        <f aca="false">IFERROR(VLOOKUP(A7451,Personal!$A$6:$F$112,3,FALSE()),"")</f>
        <v>Valls</v>
      </c>
      <c r="D7451" s="19" t="s">
        <v>102</v>
      </c>
      <c r="E7451" s="19" t="s">
        <v>103</v>
      </c>
      <c r="F7451" s="19" t="s">
        <v>104</v>
      </c>
      <c r="G7451" s="19" t="s">
        <v>291</v>
      </c>
      <c r="H7451" s="19" t="n">
        <f aca="false">IF(OR(VLOOKUP(A7451,Personal!$A$6:$F$112,5,FALSE())&lt;&gt;"Sí",N7451="No aplica"),0,'Catàleg GRAE'!D38)</f>
        <v>1</v>
      </c>
      <c r="I7451" s="20"/>
      <c r="J7451" s="20"/>
      <c r="K7451" s="20"/>
      <c r="L7451" s="21"/>
      <c r="M7451" s="21"/>
      <c r="N7451" s="20"/>
      <c r="O7451" s="20"/>
      <c r="P7451" s="19" t="str">
        <f aca="false">IF(I7451="","",I7451-H7451)</f>
        <v/>
      </c>
      <c r="Q7451" s="19" t="str">
        <f aca="true">IF(B7451="","",IF(N7451="No aplica","No aplica",IF(I7451="","Pendent",IF(N7451="Per substituir","Substituir",IF(OR(N7451="No localitzat",N7451="No lliurat"),"Reposar",IF(I7451&lt;H7451,"Reposar",IF(I7451&gt;H7451,"Revisar excedent",IF(AND(G7451="Sí",M7451&lt;&gt;"",M7451&lt;TODAY()),"EPI caducat",IF(AND(G7451="Sí",M7451&lt;&gt;"",M7451&lt;=TODAY()+90),"EPI caduca ≤90 dies",IF(OR(N7451="Deteriorat usable",N7451="Revisió necessària"),"Revisar","OK"))))))))))</f>
      </c>
      <c r="R7451" s="20"/>
    </row>
    <row r="7452" customFormat="false" ht="15" hidden="false" customHeight="false" outlineLevel="0" collapsed="false">
      <c r="A7452" s="19" t="n">
        <v>69</v>
      </c>
      <c r="B7452" s="19" t="n">
        <f aca="false">IFERROR(VLOOKUP(A7452,Personal!$A$6:$F$112,2,FALSE()),"")</f>
        <v>0</v>
      </c>
      <c r="C7452" s="19" t="str">
        <f aca="false">IFERROR(VLOOKUP(A7452,Personal!$A$6:$F$112,3,FALSE()),"")</f>
        <v>Valls</v>
      </c>
      <c r="D7452" s="19" t="s">
        <v>97</v>
      </c>
      <c r="E7452" s="19" t="s">
        <v>105</v>
      </c>
      <c r="F7452" s="19" t="s">
        <v>106</v>
      </c>
      <c r="G7452" s="19" t="s">
        <v>291</v>
      </c>
      <c r="H7452" s="19" t="n">
        <f aca="false">IF(OR(VLOOKUP(A7452,Personal!$A$6:$F$112,5,FALSE())&lt;&gt;"Sí",N7452="No aplica"),0,'Catàleg GRAE'!D39)</f>
        <v>3</v>
      </c>
      <c r="I7452" s="20"/>
      <c r="J7452" s="20"/>
      <c r="K7452" s="20"/>
      <c r="L7452" s="21"/>
      <c r="M7452" s="21"/>
      <c r="N7452" s="20"/>
      <c r="O7452" s="20"/>
      <c r="P7452" s="19" t="str">
        <f aca="false">IF(I7452="","",I7452-H7452)</f>
        <v/>
      </c>
      <c r="Q7452" s="19" t="str">
        <f aca="true">IF(B7452="","",IF(N7452="No aplica","No aplica",IF(I7452="","Pendent",IF(N7452="Per substituir","Substituir",IF(OR(N7452="No localitzat",N7452="No lliurat"),"Reposar",IF(I7452&lt;H7452,"Reposar",IF(I7452&gt;H7452,"Revisar excedent",IF(AND(G7452="Sí",M7452&lt;&gt;"",M7452&lt;TODAY()),"EPI caducat",IF(AND(G7452="Sí",M7452&lt;&gt;"",M7452&lt;=TODAY()+90),"EPI caduca ≤90 dies",IF(OR(N7452="Deteriorat usable",N7452="Revisió necessària"),"Revisar","OK"))))))))))</f>
      </c>
      <c r="R7452" s="20"/>
    </row>
    <row r="7453" customFormat="false" ht="15" hidden="false" customHeight="false" outlineLevel="0" collapsed="false">
      <c r="A7453" s="19" t="n">
        <v>69</v>
      </c>
      <c r="B7453" s="19" t="n">
        <f aca="false">IFERROR(VLOOKUP(A7453,Personal!$A$6:$F$112,2,FALSE()),"")</f>
        <v>0</v>
      </c>
      <c r="C7453" s="19" t="str">
        <f aca="false">IFERROR(VLOOKUP(A7453,Personal!$A$6:$F$112,3,FALSE()),"")</f>
        <v>Valls</v>
      </c>
      <c r="D7453" s="19" t="s">
        <v>97</v>
      </c>
      <c r="E7453" s="19" t="s">
        <v>105</v>
      </c>
      <c r="F7453" s="19" t="s">
        <v>107</v>
      </c>
      <c r="G7453" s="19" t="s">
        <v>291</v>
      </c>
      <c r="H7453" s="19" t="n">
        <f aca="false">IF(OR(VLOOKUP(A7453,Personal!$A$6:$F$112,5,FALSE())&lt;&gt;"Sí",N7453="No aplica"),0,'Catàleg GRAE'!D40)</f>
        <v>3</v>
      </c>
      <c r="I7453" s="20"/>
      <c r="J7453" s="20"/>
      <c r="K7453" s="20"/>
      <c r="L7453" s="21"/>
      <c r="M7453" s="21"/>
      <c r="N7453" s="20"/>
      <c r="O7453" s="20"/>
      <c r="P7453" s="19" t="str">
        <f aca="false">IF(I7453="","",I7453-H7453)</f>
        <v/>
      </c>
      <c r="Q7453" s="19" t="str">
        <f aca="true">IF(B7453="","",IF(N7453="No aplica","No aplica",IF(I7453="","Pendent",IF(N7453="Per substituir","Substituir",IF(OR(N7453="No localitzat",N7453="No lliurat"),"Reposar",IF(I7453&lt;H7453,"Reposar",IF(I7453&gt;H7453,"Revisar excedent",IF(AND(G7453="Sí",M7453&lt;&gt;"",M7453&lt;TODAY()),"EPI caducat",IF(AND(G7453="Sí",M7453&lt;&gt;"",M7453&lt;=TODAY()+90),"EPI caduca ≤90 dies",IF(OR(N7453="Deteriorat usable",N7453="Revisió necessària"),"Revisar","OK"))))))))))</f>
      </c>
      <c r="R7453" s="20"/>
    </row>
    <row r="7454" customFormat="false" ht="15" hidden="false" customHeight="false" outlineLevel="0" collapsed="false">
      <c r="A7454" s="19" t="n">
        <v>69</v>
      </c>
      <c r="B7454" s="19" t="n">
        <f aca="false">IFERROR(VLOOKUP(A7454,Personal!$A$6:$F$112,2,FALSE()),"")</f>
        <v>0</v>
      </c>
      <c r="C7454" s="19" t="str">
        <f aca="false">IFERROR(VLOOKUP(A7454,Personal!$A$6:$F$112,3,FALSE()),"")</f>
        <v>Valls</v>
      </c>
      <c r="D7454" s="19" t="s">
        <v>97</v>
      </c>
      <c r="E7454" s="19" t="s">
        <v>108</v>
      </c>
      <c r="F7454" s="19" t="s">
        <v>109</v>
      </c>
      <c r="G7454" s="19" t="s">
        <v>291</v>
      </c>
      <c r="H7454" s="19" t="n">
        <f aca="false">IF(OR(VLOOKUP(A7454,Personal!$A$6:$F$112,5,FALSE())&lt;&gt;"Sí",N7454="No aplica"),0,'Catàleg GRAE'!D41)</f>
        <v>2</v>
      </c>
      <c r="I7454" s="20"/>
      <c r="J7454" s="20"/>
      <c r="K7454" s="20"/>
      <c r="L7454" s="21"/>
      <c r="M7454" s="21"/>
      <c r="N7454" s="20"/>
      <c r="O7454" s="20"/>
      <c r="P7454" s="19" t="str">
        <f aca="false">IF(I7454="","",I7454-H7454)</f>
        <v/>
      </c>
      <c r="Q7454" s="19" t="str">
        <f aca="true">IF(B7454="","",IF(N7454="No aplica","No aplica",IF(I7454="","Pendent",IF(N7454="Per substituir","Substituir",IF(OR(N7454="No localitzat",N7454="No lliurat"),"Reposar",IF(I7454&lt;H7454,"Reposar",IF(I7454&gt;H7454,"Revisar excedent",IF(AND(G7454="Sí",M7454&lt;&gt;"",M7454&lt;TODAY()),"EPI caducat",IF(AND(G7454="Sí",M7454&lt;&gt;"",M7454&lt;=TODAY()+90),"EPI caduca ≤90 dies",IF(OR(N7454="Deteriorat usable",N7454="Revisió necessària"),"Revisar","OK"))))))))))</f>
      </c>
      <c r="R7454" s="20"/>
    </row>
    <row r="7455" customFormat="false" ht="15" hidden="false" customHeight="false" outlineLevel="0" collapsed="false">
      <c r="A7455" s="19" t="n">
        <v>69</v>
      </c>
      <c r="B7455" s="19" t="n">
        <f aca="false">IFERROR(VLOOKUP(A7455,Personal!$A$6:$F$112,2,FALSE()),"")</f>
        <v>0</v>
      </c>
      <c r="C7455" s="19" t="str">
        <f aca="false">IFERROR(VLOOKUP(A7455,Personal!$A$6:$F$112,3,FALSE()),"")</f>
        <v>Valls</v>
      </c>
      <c r="D7455" s="19" t="s">
        <v>97</v>
      </c>
      <c r="E7455" s="19" t="s">
        <v>110</v>
      </c>
      <c r="F7455" s="19" t="s">
        <v>111</v>
      </c>
      <c r="G7455" s="19" t="s">
        <v>291</v>
      </c>
      <c r="H7455" s="19" t="n">
        <f aca="false">IF(OR(VLOOKUP(A7455,Personal!$A$6:$F$112,5,FALSE())&lt;&gt;"Sí",N7455="No aplica"),0,'Catàleg GRAE'!D42)</f>
        <v>1</v>
      </c>
      <c r="I7455" s="20"/>
      <c r="J7455" s="20"/>
      <c r="K7455" s="20"/>
      <c r="L7455" s="21"/>
      <c r="M7455" s="21"/>
      <c r="N7455" s="20"/>
      <c r="O7455" s="20"/>
      <c r="P7455" s="19" t="str">
        <f aca="false">IF(I7455="","",I7455-H7455)</f>
        <v/>
      </c>
      <c r="Q7455" s="19" t="str">
        <f aca="true">IF(B7455="","",IF(N7455="No aplica","No aplica",IF(I7455="","Pendent",IF(N7455="Per substituir","Substituir",IF(OR(N7455="No localitzat",N7455="No lliurat"),"Reposar",IF(I7455&lt;H7455,"Reposar",IF(I7455&gt;H7455,"Revisar excedent",IF(AND(G7455="Sí",M7455&lt;&gt;"",M7455&lt;TODAY()),"EPI caducat",IF(AND(G7455="Sí",M7455&lt;&gt;"",M7455&lt;=TODAY()+90),"EPI caduca ≤90 dies",IF(OR(N7455="Deteriorat usable",N7455="Revisió necessària"),"Revisar","OK"))))))))))</f>
      </c>
      <c r="R7455" s="20"/>
    </row>
    <row r="7456" customFormat="false" ht="15" hidden="false" customHeight="false" outlineLevel="0" collapsed="false">
      <c r="A7456" s="19" t="n">
        <v>69</v>
      </c>
      <c r="B7456" s="19" t="n">
        <f aca="false">IFERROR(VLOOKUP(A7456,Personal!$A$6:$F$112,2,FALSE()),"")</f>
        <v>0</v>
      </c>
      <c r="C7456" s="19" t="str">
        <f aca="false">IFERROR(VLOOKUP(A7456,Personal!$A$6:$F$112,3,FALSE()),"")</f>
        <v>Valls</v>
      </c>
      <c r="D7456" s="19" t="s">
        <v>112</v>
      </c>
      <c r="E7456" s="19" t="s">
        <v>113</v>
      </c>
      <c r="F7456" s="19" t="s">
        <v>114</v>
      </c>
      <c r="G7456" s="19" t="s">
        <v>291</v>
      </c>
      <c r="H7456" s="19" t="n">
        <f aca="false">IF(OR(VLOOKUP(A7456,Personal!$A$6:$F$112,5,FALSE())&lt;&gt;"Sí",N7456="No aplica"),0,'Catàleg GRAE'!D43)</f>
        <v>2</v>
      </c>
      <c r="I7456" s="20"/>
      <c r="J7456" s="20"/>
      <c r="K7456" s="20"/>
      <c r="L7456" s="21"/>
      <c r="M7456" s="21"/>
      <c r="N7456" s="20"/>
      <c r="O7456" s="20"/>
      <c r="P7456" s="19" t="str">
        <f aca="false">IF(I7456="","",I7456-H7456)</f>
        <v/>
      </c>
      <c r="Q7456" s="19" t="str">
        <f aca="true">IF(B7456="","",IF(N7456="No aplica","No aplica",IF(I7456="","Pendent",IF(N7456="Per substituir","Substituir",IF(OR(N7456="No localitzat",N7456="No lliurat"),"Reposar",IF(I7456&lt;H7456,"Reposar",IF(I7456&gt;H7456,"Revisar excedent",IF(AND(G7456="Sí",M7456&lt;&gt;"",M7456&lt;TODAY()),"EPI caducat",IF(AND(G7456="Sí",M7456&lt;&gt;"",M7456&lt;=TODAY()+90),"EPI caduca ≤90 dies",IF(OR(N7456="Deteriorat usable",N7456="Revisió necessària"),"Revisar","OK"))))))))))</f>
      </c>
      <c r="R7456" s="20"/>
    </row>
    <row r="7457" customFormat="false" ht="15" hidden="false" customHeight="false" outlineLevel="0" collapsed="false">
      <c r="A7457" s="19" t="n">
        <v>69</v>
      </c>
      <c r="B7457" s="19" t="n">
        <f aca="false">IFERROR(VLOOKUP(A7457,Personal!$A$6:$F$112,2,FALSE()),"")</f>
        <v>0</v>
      </c>
      <c r="C7457" s="19" t="str">
        <f aca="false">IFERROR(VLOOKUP(A7457,Personal!$A$6:$F$112,3,FALSE()),"")</f>
        <v>Valls</v>
      </c>
      <c r="D7457" s="19" t="s">
        <v>102</v>
      </c>
      <c r="E7457" s="19" t="s">
        <v>115</v>
      </c>
      <c r="F7457" s="19" t="s">
        <v>116</v>
      </c>
      <c r="G7457" s="19" t="s">
        <v>291</v>
      </c>
      <c r="H7457" s="19" t="n">
        <f aca="false">IF(OR(VLOOKUP(A7457,Personal!$A$6:$F$112,5,FALSE())&lt;&gt;"Sí",N7457="No aplica"),0,'Catàleg GRAE'!D44)</f>
        <v>1</v>
      </c>
      <c r="I7457" s="20"/>
      <c r="J7457" s="20"/>
      <c r="K7457" s="20"/>
      <c r="L7457" s="21"/>
      <c r="M7457" s="21"/>
      <c r="N7457" s="20"/>
      <c r="O7457" s="20"/>
      <c r="P7457" s="19" t="str">
        <f aca="false">IF(I7457="","",I7457-H7457)</f>
        <v/>
      </c>
      <c r="Q7457" s="19" t="str">
        <f aca="true">IF(B7457="","",IF(N7457="No aplica","No aplica",IF(I7457="","Pendent",IF(N7457="Per substituir","Substituir",IF(OR(N7457="No localitzat",N7457="No lliurat"),"Reposar",IF(I7457&lt;H7457,"Reposar",IF(I7457&gt;H7457,"Revisar excedent",IF(AND(G7457="Sí",M7457&lt;&gt;"",M7457&lt;TODAY()),"EPI caducat",IF(AND(G7457="Sí",M7457&lt;&gt;"",M7457&lt;=TODAY()+90),"EPI caduca ≤90 dies",IF(OR(N7457="Deteriorat usable",N7457="Revisió necessària"),"Revisar","OK"))))))))))</f>
      </c>
      <c r="R7457" s="20"/>
    </row>
    <row r="7458" customFormat="false" ht="15" hidden="false" customHeight="false" outlineLevel="0" collapsed="false">
      <c r="A7458" s="19" t="n">
        <v>69</v>
      </c>
      <c r="B7458" s="19" t="n">
        <f aca="false">IFERROR(VLOOKUP(A7458,Personal!$A$6:$F$112,2,FALSE()),"")</f>
        <v>0</v>
      </c>
      <c r="C7458" s="19" t="str">
        <f aca="false">IFERROR(VLOOKUP(A7458,Personal!$A$6:$F$112,3,FALSE()),"")</f>
        <v>Valls</v>
      </c>
      <c r="D7458" s="19" t="s">
        <v>102</v>
      </c>
      <c r="E7458" s="19" t="s">
        <v>117</v>
      </c>
      <c r="F7458" s="19" t="s">
        <v>118</v>
      </c>
      <c r="G7458" s="19" t="s">
        <v>272</v>
      </c>
      <c r="H7458" s="19" t="n">
        <f aca="false">IF(OR(VLOOKUP(A7458,Personal!$A$6:$F$112,5,FALSE())&lt;&gt;"Sí",N7458="No aplica"),0,'Catàleg GRAE'!D45)</f>
        <v>1</v>
      </c>
      <c r="I7458" s="20"/>
      <c r="J7458" s="20"/>
      <c r="K7458" s="20"/>
      <c r="L7458" s="21"/>
      <c r="M7458" s="21"/>
      <c r="N7458" s="20"/>
      <c r="O7458" s="20"/>
      <c r="P7458" s="19" t="str">
        <f aca="false">IF(I7458="","",I7458-H7458)</f>
        <v/>
      </c>
      <c r="Q7458" s="19" t="str">
        <f aca="true">IF(B7458="","",IF(N7458="No aplica","No aplica",IF(I7458="","Pendent",IF(N7458="Per substituir","Substituir",IF(OR(N7458="No localitzat",N7458="No lliurat"),"Reposar",IF(I7458&lt;H7458,"Reposar",IF(I7458&gt;H7458,"Revisar excedent",IF(AND(G7458="Sí",M7458&lt;&gt;"",M7458&lt;TODAY()),"EPI caducat",IF(AND(G7458="Sí",M7458&lt;&gt;"",M7458&lt;=TODAY()+90),"EPI caduca ≤90 dies",IF(OR(N7458="Deteriorat usable",N7458="Revisió necessària"),"Revisar","OK"))))))))))</f>
      </c>
      <c r="R7458" s="20"/>
    </row>
    <row r="7459" customFormat="false" ht="15" hidden="false" customHeight="false" outlineLevel="0" collapsed="false">
      <c r="A7459" s="19" t="n">
        <v>69</v>
      </c>
      <c r="B7459" s="19" t="n">
        <f aca="false">IFERROR(VLOOKUP(A7459,Personal!$A$6:$F$112,2,FALSE()),"")</f>
        <v>0</v>
      </c>
      <c r="C7459" s="19" t="str">
        <f aca="false">IFERROR(VLOOKUP(A7459,Personal!$A$6:$F$112,3,FALSE()),"")</f>
        <v>Valls</v>
      </c>
      <c r="D7459" s="19" t="s">
        <v>102</v>
      </c>
      <c r="E7459" s="19" t="s">
        <v>119</v>
      </c>
      <c r="F7459" s="19" t="s">
        <v>120</v>
      </c>
      <c r="G7459" s="19" t="s">
        <v>272</v>
      </c>
      <c r="H7459" s="19" t="n">
        <f aca="false">IF(OR(VLOOKUP(A7459,Personal!$A$6:$F$112,5,FALSE())&lt;&gt;"Sí",N7459="No aplica"),0,'Catàleg GRAE'!D46)</f>
        <v>1</v>
      </c>
      <c r="I7459" s="20"/>
      <c r="J7459" s="20"/>
      <c r="K7459" s="20"/>
      <c r="L7459" s="21"/>
      <c r="M7459" s="21"/>
      <c r="N7459" s="20"/>
      <c r="O7459" s="20"/>
      <c r="P7459" s="19" t="str">
        <f aca="false">IF(I7459="","",I7459-H7459)</f>
        <v/>
      </c>
      <c r="Q7459" s="19" t="str">
        <f aca="true">IF(B7459="","",IF(N7459="No aplica","No aplica",IF(I7459="","Pendent",IF(N7459="Per substituir","Substituir",IF(OR(N7459="No localitzat",N7459="No lliurat"),"Reposar",IF(I7459&lt;H7459,"Reposar",IF(I7459&gt;H7459,"Revisar excedent",IF(AND(G7459="Sí",M7459&lt;&gt;"",M7459&lt;TODAY()),"EPI caducat",IF(AND(G7459="Sí",M7459&lt;&gt;"",M7459&lt;=TODAY()+90),"EPI caduca ≤90 dies",IF(OR(N7459="Deteriorat usable",N7459="Revisió necessària"),"Revisar","OK"))))))))))</f>
      </c>
      <c r="R7459" s="20"/>
    </row>
    <row r="7460" customFormat="false" ht="15" hidden="false" customHeight="false" outlineLevel="0" collapsed="false">
      <c r="A7460" s="19" t="n">
        <v>69</v>
      </c>
      <c r="B7460" s="19" t="n">
        <f aca="false">IFERROR(VLOOKUP(A7460,Personal!$A$6:$F$112,2,FALSE()),"")</f>
        <v>0</v>
      </c>
      <c r="C7460" s="19" t="str">
        <f aca="false">IFERROR(VLOOKUP(A7460,Personal!$A$6:$F$112,3,FALSE()),"")</f>
        <v>Valls</v>
      </c>
      <c r="D7460" s="19" t="s">
        <v>97</v>
      </c>
      <c r="E7460" s="19" t="s">
        <v>121</v>
      </c>
      <c r="F7460" s="19" t="s">
        <v>122</v>
      </c>
      <c r="G7460" s="19" t="s">
        <v>291</v>
      </c>
      <c r="H7460" s="19" t="n">
        <f aca="false">IF(OR(VLOOKUP(A7460,Personal!$A$6:$F$112,5,FALSE())&lt;&gt;"Sí",N7460="No aplica"),0,'Catàleg GRAE'!D47)</f>
        <v>1</v>
      </c>
      <c r="I7460" s="20"/>
      <c r="J7460" s="20"/>
      <c r="K7460" s="20"/>
      <c r="L7460" s="21"/>
      <c r="M7460" s="21"/>
      <c r="N7460" s="20"/>
      <c r="O7460" s="20"/>
      <c r="P7460" s="19" t="str">
        <f aca="false">IF(I7460="","",I7460-H7460)</f>
        <v/>
      </c>
      <c r="Q7460" s="19" t="str">
        <f aca="true">IF(B7460="","",IF(N7460="No aplica","No aplica",IF(I7460="","Pendent",IF(N7460="Per substituir","Substituir",IF(OR(N7460="No localitzat",N7460="No lliurat"),"Reposar",IF(I7460&lt;H7460,"Reposar",IF(I7460&gt;H7460,"Revisar excedent",IF(AND(G7460="Sí",M7460&lt;&gt;"",M7460&lt;TODAY()),"EPI caducat",IF(AND(G7460="Sí",M7460&lt;&gt;"",M7460&lt;=TODAY()+90),"EPI caduca ≤90 dies",IF(OR(N7460="Deteriorat usable",N7460="Revisió necessària"),"Revisar","OK"))))))))))</f>
      </c>
      <c r="R7460" s="20"/>
    </row>
    <row r="7461" customFormat="false" ht="15" hidden="false" customHeight="false" outlineLevel="0" collapsed="false">
      <c r="A7461" s="19" t="n">
        <v>69</v>
      </c>
      <c r="B7461" s="19" t="n">
        <f aca="false">IFERROR(VLOOKUP(A7461,Personal!$A$6:$F$112,2,FALSE()),"")</f>
        <v>0</v>
      </c>
      <c r="C7461" s="19" t="str">
        <f aca="false">IFERROR(VLOOKUP(A7461,Personal!$A$6:$F$112,3,FALSE()),"")</f>
        <v>Valls</v>
      </c>
      <c r="D7461" s="19" t="s">
        <v>97</v>
      </c>
      <c r="E7461" s="19" t="s">
        <v>123</v>
      </c>
      <c r="F7461" s="19" t="s">
        <v>124</v>
      </c>
      <c r="G7461" s="19" t="s">
        <v>291</v>
      </c>
      <c r="H7461" s="19" t="n">
        <f aca="false">IF(OR(VLOOKUP(A7461,Personal!$A$6:$F$112,5,FALSE())&lt;&gt;"Sí",N7461="No aplica"),0,'Catàleg GRAE'!D48)</f>
        <v>1</v>
      </c>
      <c r="I7461" s="20"/>
      <c r="J7461" s="20"/>
      <c r="K7461" s="20"/>
      <c r="L7461" s="21"/>
      <c r="M7461" s="21"/>
      <c r="N7461" s="20"/>
      <c r="O7461" s="20"/>
      <c r="P7461" s="19" t="str">
        <f aca="false">IF(I7461="","",I7461-H7461)</f>
        <v/>
      </c>
      <c r="Q7461" s="19" t="str">
        <f aca="true">IF(B7461="","",IF(N7461="No aplica","No aplica",IF(I7461="","Pendent",IF(N7461="Per substituir","Substituir",IF(OR(N7461="No localitzat",N7461="No lliurat"),"Reposar",IF(I7461&lt;H7461,"Reposar",IF(I7461&gt;H7461,"Revisar excedent",IF(AND(G7461="Sí",M7461&lt;&gt;"",M7461&lt;TODAY()),"EPI caducat",IF(AND(G7461="Sí",M7461&lt;&gt;"",M7461&lt;=TODAY()+90),"EPI caduca ≤90 dies",IF(OR(N7461="Deteriorat usable",N7461="Revisió necessària"),"Revisar","OK"))))))))))</f>
      </c>
      <c r="R7461" s="20"/>
    </row>
    <row r="7462" customFormat="false" ht="15" hidden="false" customHeight="false" outlineLevel="0" collapsed="false">
      <c r="A7462" s="19" t="n">
        <v>69</v>
      </c>
      <c r="B7462" s="19" t="n">
        <f aca="false">IFERROR(VLOOKUP(A7462,Personal!$A$6:$F$112,2,FALSE()),"")</f>
        <v>0</v>
      </c>
      <c r="C7462" s="19" t="str">
        <f aca="false">IFERROR(VLOOKUP(A7462,Personal!$A$6:$F$112,3,FALSE()),"")</f>
        <v>Valls</v>
      </c>
      <c r="D7462" s="19" t="s">
        <v>125</v>
      </c>
      <c r="E7462" s="19" t="s">
        <v>126</v>
      </c>
      <c r="F7462" s="19" t="s">
        <v>127</v>
      </c>
      <c r="G7462" s="19" t="s">
        <v>272</v>
      </c>
      <c r="H7462" s="19" t="n">
        <f aca="false">IF(OR(VLOOKUP(A7462,Personal!$A$6:$F$112,5,FALSE())&lt;&gt;"Sí",N7462="No aplica"),0,'Catàleg GRAE'!D49)</f>
        <v>1</v>
      </c>
      <c r="I7462" s="20"/>
      <c r="J7462" s="20"/>
      <c r="K7462" s="20"/>
      <c r="L7462" s="21"/>
      <c r="M7462" s="21"/>
      <c r="N7462" s="20"/>
      <c r="O7462" s="20"/>
      <c r="P7462" s="19" t="str">
        <f aca="false">IF(I7462="","",I7462-H7462)</f>
        <v/>
      </c>
      <c r="Q7462" s="19" t="str">
        <f aca="true">IF(B7462="","",IF(N7462="No aplica","No aplica",IF(I7462="","Pendent",IF(N7462="Per substituir","Substituir",IF(OR(N7462="No localitzat",N7462="No lliurat"),"Reposar",IF(I7462&lt;H7462,"Reposar",IF(I7462&gt;H7462,"Revisar excedent",IF(AND(G7462="Sí",M7462&lt;&gt;"",M7462&lt;TODAY()),"EPI caducat",IF(AND(G7462="Sí",M7462&lt;&gt;"",M7462&lt;=TODAY()+90),"EPI caduca ≤90 dies",IF(OR(N7462="Deteriorat usable",N7462="Revisió necessària"),"Revisar","OK"))))))))))</f>
      </c>
      <c r="R7462" s="20"/>
    </row>
    <row r="7463" customFormat="false" ht="15" hidden="false" customHeight="false" outlineLevel="0" collapsed="false">
      <c r="A7463" s="19" t="n">
        <v>69</v>
      </c>
      <c r="B7463" s="19" t="n">
        <f aca="false">IFERROR(VLOOKUP(A7463,Personal!$A$6:$F$112,2,FALSE()),"")</f>
        <v>0</v>
      </c>
      <c r="C7463" s="19" t="str">
        <f aca="false">IFERROR(VLOOKUP(A7463,Personal!$A$6:$F$112,3,FALSE()),"")</f>
        <v>Valls</v>
      </c>
      <c r="D7463" s="19" t="s">
        <v>125</v>
      </c>
      <c r="E7463" s="19" t="s">
        <v>128</v>
      </c>
      <c r="F7463" s="19" t="s">
        <v>129</v>
      </c>
      <c r="G7463" s="19" t="s">
        <v>272</v>
      </c>
      <c r="H7463" s="19" t="n">
        <f aca="false">IF(OR(VLOOKUP(A7463,Personal!$A$6:$F$112,5,FALSE())&lt;&gt;"Sí",N7463="No aplica"),0,'Catàleg GRAE'!D50)</f>
        <v>1</v>
      </c>
      <c r="I7463" s="20"/>
      <c r="J7463" s="20"/>
      <c r="K7463" s="20"/>
      <c r="L7463" s="21"/>
      <c r="M7463" s="21"/>
      <c r="N7463" s="20"/>
      <c r="O7463" s="20"/>
      <c r="P7463" s="19" t="str">
        <f aca="false">IF(I7463="","",I7463-H7463)</f>
        <v/>
      </c>
      <c r="Q7463" s="19" t="str">
        <f aca="true">IF(B7463="","",IF(N7463="No aplica","No aplica",IF(I7463="","Pendent",IF(N7463="Per substituir","Substituir",IF(OR(N7463="No localitzat",N7463="No lliurat"),"Reposar",IF(I7463&lt;H7463,"Reposar",IF(I7463&gt;H7463,"Revisar excedent",IF(AND(G7463="Sí",M7463&lt;&gt;"",M7463&lt;TODAY()),"EPI caducat",IF(AND(G7463="Sí",M7463&lt;&gt;"",M7463&lt;=TODAY()+90),"EPI caduca ≤90 dies",IF(OR(N7463="Deteriorat usable",N7463="Revisió necessària"),"Revisar","OK"))))))))))</f>
      </c>
      <c r="R7463" s="20"/>
    </row>
    <row r="7464" customFormat="false" ht="15" hidden="false" customHeight="false" outlineLevel="0" collapsed="false">
      <c r="A7464" s="19" t="n">
        <v>69</v>
      </c>
      <c r="B7464" s="19" t="n">
        <f aca="false">IFERROR(VLOOKUP(A7464,Personal!$A$6:$F$112,2,FALSE()),"")</f>
        <v>0</v>
      </c>
      <c r="C7464" s="19" t="str">
        <f aca="false">IFERROR(VLOOKUP(A7464,Personal!$A$6:$F$112,3,FALSE()),"")</f>
        <v>Valls</v>
      </c>
      <c r="D7464" s="19" t="s">
        <v>125</v>
      </c>
      <c r="E7464" s="19" t="s">
        <v>130</v>
      </c>
      <c r="F7464" s="19" t="s">
        <v>131</v>
      </c>
      <c r="G7464" s="19" t="s">
        <v>291</v>
      </c>
      <c r="H7464" s="19" t="n">
        <f aca="false">IF(OR(VLOOKUP(A7464,Personal!$A$6:$F$112,5,FALSE())&lt;&gt;"Sí",N7464="No aplica"),0,'Catàleg GRAE'!D51)</f>
        <v>1</v>
      </c>
      <c r="I7464" s="20"/>
      <c r="J7464" s="20"/>
      <c r="K7464" s="20"/>
      <c r="L7464" s="21"/>
      <c r="M7464" s="21"/>
      <c r="N7464" s="20"/>
      <c r="O7464" s="20"/>
      <c r="P7464" s="19" t="str">
        <f aca="false">IF(I7464="","",I7464-H7464)</f>
        <v/>
      </c>
      <c r="Q7464" s="19" t="str">
        <f aca="true">IF(B7464="","",IF(N7464="No aplica","No aplica",IF(I7464="","Pendent",IF(N7464="Per substituir","Substituir",IF(OR(N7464="No localitzat",N7464="No lliurat"),"Reposar",IF(I7464&lt;H7464,"Reposar",IF(I7464&gt;H7464,"Revisar excedent",IF(AND(G7464="Sí",M7464&lt;&gt;"",M7464&lt;TODAY()),"EPI caducat",IF(AND(G7464="Sí",M7464&lt;&gt;"",M7464&lt;=TODAY()+90),"EPI caduca ≤90 dies",IF(OR(N7464="Deteriorat usable",N7464="Revisió necessària"),"Revisar","OK"))))))))))</f>
      </c>
      <c r="R7464" s="20"/>
    </row>
    <row r="7465" customFormat="false" ht="15" hidden="false" customHeight="false" outlineLevel="0" collapsed="false">
      <c r="A7465" s="19" t="n">
        <v>69</v>
      </c>
      <c r="B7465" s="19" t="n">
        <f aca="false">IFERROR(VLOOKUP(A7465,Personal!$A$6:$F$112,2,FALSE()),"")</f>
        <v>0</v>
      </c>
      <c r="C7465" s="19" t="str">
        <f aca="false">IFERROR(VLOOKUP(A7465,Personal!$A$6:$F$112,3,FALSE()),"")</f>
        <v>Valls</v>
      </c>
      <c r="D7465" s="19" t="s">
        <v>132</v>
      </c>
      <c r="E7465" s="19" t="s">
        <v>133</v>
      </c>
      <c r="F7465" s="19" t="s">
        <v>134</v>
      </c>
      <c r="G7465" s="19" t="s">
        <v>291</v>
      </c>
      <c r="H7465" s="19" t="n">
        <f aca="false">IF(OR(VLOOKUP(A7465,Personal!$A$6:$F$112,5,FALSE())&lt;&gt;"Sí",N7465="No aplica"),0,'Catàleg GRAE'!D52)</f>
        <v>1</v>
      </c>
      <c r="I7465" s="20"/>
      <c r="J7465" s="20"/>
      <c r="K7465" s="20"/>
      <c r="L7465" s="21"/>
      <c r="M7465" s="21"/>
      <c r="N7465" s="20"/>
      <c r="O7465" s="20"/>
      <c r="P7465" s="19" t="str">
        <f aca="false">IF(I7465="","",I7465-H7465)</f>
        <v/>
      </c>
      <c r="Q7465" s="19" t="str">
        <f aca="true">IF(B7465="","",IF(N7465="No aplica","No aplica",IF(I7465="","Pendent",IF(N7465="Per substituir","Substituir",IF(OR(N7465="No localitzat",N7465="No lliurat"),"Reposar",IF(I7465&lt;H7465,"Reposar",IF(I7465&gt;H7465,"Revisar excedent",IF(AND(G7465="Sí",M7465&lt;&gt;"",M7465&lt;TODAY()),"EPI caducat",IF(AND(G7465="Sí",M7465&lt;&gt;"",M7465&lt;=TODAY()+90),"EPI caduca ≤90 dies",IF(OR(N7465="Deteriorat usable",N7465="Revisió necessària"),"Revisar","OK"))))))))))</f>
      </c>
      <c r="R7465" s="20"/>
    </row>
    <row r="7466" customFormat="false" ht="15" hidden="false" customHeight="false" outlineLevel="0" collapsed="false">
      <c r="A7466" s="19" t="n">
        <v>69</v>
      </c>
      <c r="B7466" s="19" t="n">
        <f aca="false">IFERROR(VLOOKUP(A7466,Personal!$A$6:$F$112,2,FALSE()),"")</f>
        <v>0</v>
      </c>
      <c r="C7466" s="19" t="str">
        <f aca="false">IFERROR(VLOOKUP(A7466,Personal!$A$6:$F$112,3,FALSE()),"")</f>
        <v>Valls</v>
      </c>
      <c r="D7466" s="19" t="s">
        <v>94</v>
      </c>
      <c r="E7466" s="19" t="s">
        <v>135</v>
      </c>
      <c r="F7466" s="19" t="s">
        <v>136</v>
      </c>
      <c r="G7466" s="19" t="s">
        <v>291</v>
      </c>
      <c r="H7466" s="19" t="n">
        <f aca="false">IF(OR(VLOOKUP(A7466,Personal!$A$6:$F$112,5,FALSE())&lt;&gt;"Sí",N7466="No aplica"),0,'Catàleg GRAE'!D53)</f>
        <v>1</v>
      </c>
      <c r="I7466" s="20"/>
      <c r="J7466" s="20"/>
      <c r="K7466" s="20"/>
      <c r="L7466" s="21"/>
      <c r="M7466" s="21"/>
      <c r="N7466" s="20"/>
      <c r="O7466" s="20"/>
      <c r="P7466" s="19" t="str">
        <f aca="false">IF(I7466="","",I7466-H7466)</f>
        <v/>
      </c>
      <c r="Q7466" s="19" t="str">
        <f aca="true">IF(B7466="","",IF(N7466="No aplica","No aplica",IF(I7466="","Pendent",IF(N7466="Per substituir","Substituir",IF(OR(N7466="No localitzat",N7466="No lliurat"),"Reposar",IF(I7466&lt;H7466,"Reposar",IF(I7466&gt;H7466,"Revisar excedent",IF(AND(G7466="Sí",M7466&lt;&gt;"",M7466&lt;TODAY()),"EPI caducat",IF(AND(G7466="Sí",M7466&lt;&gt;"",M7466&lt;=TODAY()+90),"EPI caduca ≤90 dies",IF(OR(N7466="Deteriorat usable",N7466="Revisió necessària"),"Revisar","OK"))))))))))</f>
      </c>
      <c r="R7466" s="20"/>
    </row>
    <row r="7467" customFormat="false" ht="15" hidden="false" customHeight="false" outlineLevel="0" collapsed="false">
      <c r="A7467" s="19" t="n">
        <v>69</v>
      </c>
      <c r="B7467" s="19" t="n">
        <f aca="false">IFERROR(VLOOKUP(A7467,Personal!$A$6:$F$112,2,FALSE()),"")</f>
        <v>0</v>
      </c>
      <c r="C7467" s="19" t="str">
        <f aca="false">IFERROR(VLOOKUP(A7467,Personal!$A$6:$F$112,3,FALSE()),"")</f>
        <v>Valls</v>
      </c>
      <c r="D7467" s="19" t="s">
        <v>137</v>
      </c>
      <c r="E7467" s="19" t="s">
        <v>138</v>
      </c>
      <c r="F7467" s="19" t="s">
        <v>139</v>
      </c>
      <c r="G7467" s="19" t="s">
        <v>291</v>
      </c>
      <c r="H7467" s="19" t="n">
        <f aca="false">IF(OR(VLOOKUP(A7467,Personal!$A$6:$F$112,5,FALSE())&lt;&gt;"Sí",N7467="No aplica"),0,'Catàleg GRAE'!D54)</f>
        <v>1</v>
      </c>
      <c r="I7467" s="20"/>
      <c r="J7467" s="20"/>
      <c r="K7467" s="20"/>
      <c r="L7467" s="21"/>
      <c r="M7467" s="21"/>
      <c r="N7467" s="20"/>
      <c r="O7467" s="20"/>
      <c r="P7467" s="19" t="str">
        <f aca="false">IF(I7467="","",I7467-H7467)</f>
        <v/>
      </c>
      <c r="Q7467" s="19" t="str">
        <f aca="true">IF(B7467="","",IF(N7467="No aplica","No aplica",IF(I7467="","Pendent",IF(N7467="Per substituir","Substituir",IF(OR(N7467="No localitzat",N7467="No lliurat"),"Reposar",IF(I7467&lt;H7467,"Reposar",IF(I7467&gt;H7467,"Revisar excedent",IF(AND(G7467="Sí",M7467&lt;&gt;"",M7467&lt;TODAY()),"EPI caducat",IF(AND(G7467="Sí",M7467&lt;&gt;"",M7467&lt;=TODAY()+90),"EPI caduca ≤90 dies",IF(OR(N7467="Deteriorat usable",N7467="Revisió necessària"),"Revisar","OK"))))))))))</f>
      </c>
      <c r="R7467" s="20"/>
    </row>
    <row r="7468" customFormat="false" ht="15" hidden="false" customHeight="false" outlineLevel="0" collapsed="false">
      <c r="A7468" s="19" t="n">
        <v>69</v>
      </c>
      <c r="B7468" s="19" t="n">
        <f aca="false">IFERROR(VLOOKUP(A7468,Personal!$A$6:$F$112,2,FALSE()),"")</f>
        <v>0</v>
      </c>
      <c r="C7468" s="19" t="str">
        <f aca="false">IFERROR(VLOOKUP(A7468,Personal!$A$6:$F$112,3,FALSE()),"")</f>
        <v>Valls</v>
      </c>
      <c r="D7468" s="19" t="s">
        <v>94</v>
      </c>
      <c r="E7468" s="19" t="s">
        <v>140</v>
      </c>
      <c r="F7468" s="19" t="s">
        <v>141</v>
      </c>
      <c r="G7468" s="19" t="s">
        <v>291</v>
      </c>
      <c r="H7468" s="19" t="n">
        <f aca="false">IF(OR(VLOOKUP(A7468,Personal!$A$6:$F$112,5,FALSE())&lt;&gt;"Sí",N7468="No aplica"),0,'Catàleg GRAE'!D55)</f>
        <v>1</v>
      </c>
      <c r="I7468" s="20"/>
      <c r="J7468" s="20"/>
      <c r="K7468" s="20"/>
      <c r="L7468" s="21"/>
      <c r="M7468" s="21"/>
      <c r="N7468" s="20"/>
      <c r="O7468" s="20"/>
      <c r="P7468" s="19" t="str">
        <f aca="false">IF(I7468="","",I7468-H7468)</f>
        <v/>
      </c>
      <c r="Q7468" s="19" t="str">
        <f aca="true">IF(B7468="","",IF(N7468="No aplica","No aplica",IF(I7468="","Pendent",IF(N7468="Per substituir","Substituir",IF(OR(N7468="No localitzat",N7468="No lliurat"),"Reposar",IF(I7468&lt;H7468,"Reposar",IF(I7468&gt;H7468,"Revisar excedent",IF(AND(G7468="Sí",M7468&lt;&gt;"",M7468&lt;TODAY()),"EPI caducat",IF(AND(G7468="Sí",M7468&lt;&gt;"",M7468&lt;=TODAY()+90),"EPI caduca ≤90 dies",IF(OR(N7468="Deteriorat usable",N7468="Revisió necessària"),"Revisar","OK"))))))))))</f>
      </c>
      <c r="R7468" s="20"/>
    </row>
    <row r="7469" customFormat="false" ht="15" hidden="false" customHeight="false" outlineLevel="0" collapsed="false">
      <c r="A7469" s="19" t="n">
        <v>69</v>
      </c>
      <c r="B7469" s="19" t="n">
        <f aca="false">IFERROR(VLOOKUP(A7469,Personal!$A$6:$F$112,2,FALSE()),"")</f>
        <v>0</v>
      </c>
      <c r="C7469" s="19" t="str">
        <f aca="false">IFERROR(VLOOKUP(A7469,Personal!$A$6:$F$112,3,FALSE()),"")</f>
        <v>Valls</v>
      </c>
      <c r="D7469" s="19" t="s">
        <v>142</v>
      </c>
      <c r="E7469" s="19" t="s">
        <v>143</v>
      </c>
      <c r="F7469" s="19" t="s">
        <v>144</v>
      </c>
      <c r="G7469" s="19" t="s">
        <v>291</v>
      </c>
      <c r="H7469" s="19" t="n">
        <f aca="false">IF(OR(VLOOKUP(A7469,Personal!$A$6:$F$112,5,FALSE())&lt;&gt;"Sí",N7469="No aplica"),0,'Catàleg GRAE'!D56)</f>
        <v>1</v>
      </c>
      <c r="I7469" s="20"/>
      <c r="J7469" s="20"/>
      <c r="K7469" s="20"/>
      <c r="L7469" s="21"/>
      <c r="M7469" s="21"/>
      <c r="N7469" s="20"/>
      <c r="O7469" s="20"/>
      <c r="P7469" s="19" t="str">
        <f aca="false">IF(I7469="","",I7469-H7469)</f>
        <v/>
      </c>
      <c r="Q7469" s="19" t="str">
        <f aca="true">IF(B7469="","",IF(N7469="No aplica","No aplica",IF(I7469="","Pendent",IF(N7469="Per substituir","Substituir",IF(OR(N7469="No localitzat",N7469="No lliurat"),"Reposar",IF(I7469&lt;H7469,"Reposar",IF(I7469&gt;H7469,"Revisar excedent",IF(AND(G7469="Sí",M7469&lt;&gt;"",M7469&lt;TODAY()),"EPI caducat",IF(AND(G7469="Sí",M7469&lt;&gt;"",M7469&lt;=TODAY()+90),"EPI caduca ≤90 dies",IF(OR(N7469="Deteriorat usable",N7469="Revisió necessària"),"Revisar","OK"))))))))))</f>
      </c>
      <c r="R7469" s="20"/>
    </row>
    <row r="7470" customFormat="false" ht="15" hidden="false" customHeight="false" outlineLevel="0" collapsed="false">
      <c r="A7470" s="19" t="n">
        <v>69</v>
      </c>
      <c r="B7470" s="19" t="n">
        <f aca="false">IFERROR(VLOOKUP(A7470,Personal!$A$6:$F$112,2,FALSE()),"")</f>
        <v>0</v>
      </c>
      <c r="C7470" s="19" t="str">
        <f aca="false">IFERROR(VLOOKUP(A7470,Personal!$A$6:$F$112,3,FALSE()),"")</f>
        <v>Valls</v>
      </c>
      <c r="D7470" s="19" t="s">
        <v>112</v>
      </c>
      <c r="E7470" s="19" t="s">
        <v>145</v>
      </c>
      <c r="F7470" s="19" t="s">
        <v>146</v>
      </c>
      <c r="G7470" s="19" t="s">
        <v>291</v>
      </c>
      <c r="H7470" s="19" t="n">
        <f aca="false">IF(OR(VLOOKUP(A7470,Personal!$A$6:$F$112,5,FALSE())&lt;&gt;"Sí",N7470="No aplica"),0,'Catàleg GRAE'!D57)</f>
        <v>1</v>
      </c>
      <c r="I7470" s="20"/>
      <c r="J7470" s="20"/>
      <c r="K7470" s="20"/>
      <c r="L7470" s="21"/>
      <c r="M7470" s="21"/>
      <c r="N7470" s="20"/>
      <c r="O7470" s="20"/>
      <c r="P7470" s="19" t="str">
        <f aca="false">IF(I7470="","",I7470-H7470)</f>
        <v/>
      </c>
      <c r="Q7470" s="19" t="str">
        <f aca="true">IF(B7470="","",IF(N7470="No aplica","No aplica",IF(I7470="","Pendent",IF(N7470="Per substituir","Substituir",IF(OR(N7470="No localitzat",N7470="No lliurat"),"Reposar",IF(I7470&lt;H7470,"Reposar",IF(I7470&gt;H7470,"Revisar excedent",IF(AND(G7470="Sí",M7470&lt;&gt;"",M7470&lt;TODAY()),"EPI caducat",IF(AND(G7470="Sí",M7470&lt;&gt;"",M7470&lt;=TODAY()+90),"EPI caduca ≤90 dies",IF(OR(N7470="Deteriorat usable",N7470="Revisió necessària"),"Revisar","OK"))))))))))</f>
      </c>
      <c r="R7470" s="20"/>
    </row>
    <row r="7471" customFormat="false" ht="15" hidden="false" customHeight="false" outlineLevel="0" collapsed="false">
      <c r="A7471" s="19" t="n">
        <v>69</v>
      </c>
      <c r="B7471" s="19" t="n">
        <f aca="false">IFERROR(VLOOKUP(A7471,Personal!$A$6:$F$112,2,FALSE()),"")</f>
        <v>0</v>
      </c>
      <c r="C7471" s="19" t="str">
        <f aca="false">IFERROR(VLOOKUP(A7471,Personal!$A$6:$F$112,3,FALSE()),"")</f>
        <v>Valls</v>
      </c>
      <c r="D7471" s="19" t="s">
        <v>137</v>
      </c>
      <c r="E7471" s="19" t="s">
        <v>147</v>
      </c>
      <c r="F7471" s="19" t="s">
        <v>148</v>
      </c>
      <c r="G7471" s="19" t="s">
        <v>291</v>
      </c>
      <c r="H7471" s="19" t="n">
        <f aca="false">IF(OR(VLOOKUP(A7471,Personal!$A$6:$F$112,5,FALSE())&lt;&gt;"Sí",N7471="No aplica"),0,'Catàleg GRAE'!D58)</f>
        <v>1</v>
      </c>
      <c r="I7471" s="20"/>
      <c r="J7471" s="20"/>
      <c r="K7471" s="20"/>
      <c r="L7471" s="21"/>
      <c r="M7471" s="21"/>
      <c r="N7471" s="20"/>
      <c r="O7471" s="20"/>
      <c r="P7471" s="19" t="str">
        <f aca="false">IF(I7471="","",I7471-H7471)</f>
        <v/>
      </c>
      <c r="Q7471" s="19" t="str">
        <f aca="true">IF(B7471="","",IF(N7471="No aplica","No aplica",IF(I7471="","Pendent",IF(N7471="Per substituir","Substituir",IF(OR(N7471="No localitzat",N7471="No lliurat"),"Reposar",IF(I7471&lt;H7471,"Reposar",IF(I7471&gt;H7471,"Revisar excedent",IF(AND(G7471="Sí",M7471&lt;&gt;"",M7471&lt;TODAY()),"EPI caducat",IF(AND(G7471="Sí",M7471&lt;&gt;"",M7471&lt;=TODAY()+90),"EPI caduca ≤90 dies",IF(OR(N7471="Deteriorat usable",N7471="Revisió necessària"),"Revisar","OK"))))))))))</f>
      </c>
      <c r="R7471" s="20"/>
    </row>
    <row r="7472" customFormat="false" ht="15" hidden="false" customHeight="false" outlineLevel="0" collapsed="false">
      <c r="A7472" s="19" t="n">
        <v>69</v>
      </c>
      <c r="B7472" s="19" t="n">
        <f aca="false">IFERROR(VLOOKUP(A7472,Personal!$A$6:$F$112,2,FALSE()),"")</f>
        <v>0</v>
      </c>
      <c r="C7472" s="19" t="str">
        <f aca="false">IFERROR(VLOOKUP(A7472,Personal!$A$6:$F$112,3,FALSE()),"")</f>
        <v>Valls</v>
      </c>
      <c r="D7472" s="19" t="s">
        <v>125</v>
      </c>
      <c r="E7472" s="19" t="s">
        <v>149</v>
      </c>
      <c r="F7472" s="19" t="s">
        <v>150</v>
      </c>
      <c r="G7472" s="19" t="s">
        <v>291</v>
      </c>
      <c r="H7472" s="19" t="n">
        <f aca="false">IF(OR(VLOOKUP(A7472,Personal!$A$6:$F$112,5,FALSE())&lt;&gt;"Sí",N7472="No aplica"),0,'Catàleg GRAE'!D59)</f>
        <v>1</v>
      </c>
      <c r="I7472" s="20"/>
      <c r="J7472" s="20"/>
      <c r="K7472" s="20"/>
      <c r="L7472" s="21"/>
      <c r="M7472" s="21"/>
      <c r="N7472" s="20"/>
      <c r="O7472" s="20"/>
      <c r="P7472" s="19" t="str">
        <f aca="false">IF(I7472="","",I7472-H7472)</f>
        <v/>
      </c>
      <c r="Q7472" s="19" t="str">
        <f aca="true">IF(B7472="","",IF(N7472="No aplica","No aplica",IF(I7472="","Pendent",IF(N7472="Per substituir","Substituir",IF(OR(N7472="No localitzat",N7472="No lliurat"),"Reposar",IF(I7472&lt;H7472,"Reposar",IF(I7472&gt;H7472,"Revisar excedent",IF(AND(G7472="Sí",M7472&lt;&gt;"",M7472&lt;TODAY()),"EPI caducat",IF(AND(G7472="Sí",M7472&lt;&gt;"",M7472&lt;=TODAY()+90),"EPI caduca ≤90 dies",IF(OR(N7472="Deteriorat usable",N7472="Revisió necessària"),"Revisar","OK"))))))))))</f>
      </c>
      <c r="R7472" s="20"/>
    </row>
    <row r="7473" customFormat="false" ht="15" hidden="false" customHeight="false" outlineLevel="0" collapsed="false">
      <c r="A7473" s="19" t="n">
        <v>69</v>
      </c>
      <c r="B7473" s="19" t="n">
        <f aca="false">IFERROR(VLOOKUP(A7473,Personal!$A$6:$F$112,2,FALSE()),"")</f>
        <v>0</v>
      </c>
      <c r="C7473" s="19" t="str">
        <f aca="false">IFERROR(VLOOKUP(A7473,Personal!$A$6:$F$112,3,FALSE()),"")</f>
        <v>Valls</v>
      </c>
      <c r="D7473" s="19" t="s">
        <v>125</v>
      </c>
      <c r="E7473" s="19" t="s">
        <v>151</v>
      </c>
      <c r="F7473" s="19" t="s">
        <v>152</v>
      </c>
      <c r="G7473" s="19" t="s">
        <v>291</v>
      </c>
      <c r="H7473" s="19" t="n">
        <f aca="false">IF(OR(VLOOKUP(A7473,Personal!$A$6:$F$112,5,FALSE())&lt;&gt;"Sí",N7473="No aplica"),0,'Catàleg GRAE'!D60)</f>
        <v>1</v>
      </c>
      <c r="I7473" s="20"/>
      <c r="J7473" s="20"/>
      <c r="K7473" s="20"/>
      <c r="L7473" s="21"/>
      <c r="M7473" s="21"/>
      <c r="N7473" s="20"/>
      <c r="O7473" s="20"/>
      <c r="P7473" s="19" t="str">
        <f aca="false">IF(I7473="","",I7473-H7473)</f>
        <v/>
      </c>
      <c r="Q7473" s="19" t="str">
        <f aca="true">IF(B7473="","",IF(N7473="No aplica","No aplica",IF(I7473="","Pendent",IF(N7473="Per substituir","Substituir",IF(OR(N7473="No localitzat",N7473="No lliurat"),"Reposar",IF(I7473&lt;H7473,"Reposar",IF(I7473&gt;H7473,"Revisar excedent",IF(AND(G7473="Sí",M7473&lt;&gt;"",M7473&lt;TODAY()),"EPI caducat",IF(AND(G7473="Sí",M7473&lt;&gt;"",M7473&lt;=TODAY()+90),"EPI caduca ≤90 dies",IF(OR(N7473="Deteriorat usable",N7473="Revisió necessària"),"Revisar","OK"))))))))))</f>
      </c>
      <c r="R7473" s="20"/>
    </row>
    <row r="7474" customFormat="false" ht="15" hidden="false" customHeight="false" outlineLevel="0" collapsed="false">
      <c r="A7474" s="19" t="n">
        <v>69</v>
      </c>
      <c r="B7474" s="19" t="n">
        <f aca="false">IFERROR(VLOOKUP(A7474,Personal!$A$6:$F$112,2,FALSE()),"")</f>
        <v>0</v>
      </c>
      <c r="C7474" s="19" t="str">
        <f aca="false">IFERROR(VLOOKUP(A7474,Personal!$A$6:$F$112,3,FALSE()),"")</f>
        <v>Valls</v>
      </c>
      <c r="D7474" s="19" t="s">
        <v>153</v>
      </c>
      <c r="E7474" s="19" t="s">
        <v>154</v>
      </c>
      <c r="F7474" s="19" t="s">
        <v>155</v>
      </c>
      <c r="G7474" s="19" t="s">
        <v>291</v>
      </c>
      <c r="H7474" s="19" t="n">
        <f aca="false">IF(OR(VLOOKUP(A7474,Personal!$A$6:$F$112,5,FALSE())&lt;&gt;"Sí",N7474="No aplica"),0,'Catàleg GRAE'!D61)</f>
        <v>1</v>
      </c>
      <c r="I7474" s="20"/>
      <c r="J7474" s="20"/>
      <c r="K7474" s="20"/>
      <c r="L7474" s="21"/>
      <c r="M7474" s="21"/>
      <c r="N7474" s="20"/>
      <c r="O7474" s="20"/>
      <c r="P7474" s="19" t="str">
        <f aca="false">IF(I7474="","",I7474-H7474)</f>
        <v/>
      </c>
      <c r="Q7474" s="19" t="str">
        <f aca="true">IF(B7474="","",IF(N7474="No aplica","No aplica",IF(I7474="","Pendent",IF(N7474="Per substituir","Substituir",IF(OR(N7474="No localitzat",N7474="No lliurat"),"Reposar",IF(I7474&lt;H7474,"Reposar",IF(I7474&gt;H7474,"Revisar excedent",IF(AND(G7474="Sí",M7474&lt;&gt;"",M7474&lt;TODAY()),"EPI caducat",IF(AND(G7474="Sí",M7474&lt;&gt;"",M7474&lt;=TODAY()+90),"EPI caduca ≤90 dies",IF(OR(N7474="Deteriorat usable",N7474="Revisió necessària"),"Revisar","OK"))))))))))</f>
      </c>
      <c r="R7474" s="20"/>
    </row>
    <row r="7475" customFormat="false" ht="15" hidden="false" customHeight="false" outlineLevel="0" collapsed="false">
      <c r="A7475" s="19" t="n">
        <v>69</v>
      </c>
      <c r="B7475" s="19" t="n">
        <f aca="false">IFERROR(VLOOKUP(A7475,Personal!$A$6:$F$112,2,FALSE()),"")</f>
        <v>0</v>
      </c>
      <c r="C7475" s="19" t="str">
        <f aca="false">IFERROR(VLOOKUP(A7475,Personal!$A$6:$F$112,3,FALSE()),"")</f>
        <v>Valls</v>
      </c>
      <c r="D7475" s="19" t="s">
        <v>37</v>
      </c>
      <c r="E7475" s="19" t="s">
        <v>156</v>
      </c>
      <c r="F7475" s="19" t="s">
        <v>157</v>
      </c>
      <c r="G7475" s="19" t="s">
        <v>291</v>
      </c>
      <c r="H7475" s="19" t="n">
        <f aca="false">IF(OR(VLOOKUP(A7475,Personal!$A$6:$F$112,5,FALSE())&lt;&gt;"Sí",N7475="No aplica"),0,'Catàleg GRAE'!D62)</f>
        <v>1</v>
      </c>
      <c r="I7475" s="20"/>
      <c r="J7475" s="20"/>
      <c r="K7475" s="20"/>
      <c r="L7475" s="21"/>
      <c r="M7475" s="21"/>
      <c r="N7475" s="20"/>
      <c r="O7475" s="20"/>
      <c r="P7475" s="19" t="str">
        <f aca="false">IF(I7475="","",I7475-H7475)</f>
        <v/>
      </c>
      <c r="Q7475" s="19" t="str">
        <f aca="true">IF(B7475="","",IF(N7475="No aplica","No aplica",IF(I7475="","Pendent",IF(N7475="Per substituir","Substituir",IF(OR(N7475="No localitzat",N7475="No lliurat"),"Reposar",IF(I7475&lt;H7475,"Reposar",IF(I7475&gt;H7475,"Revisar excedent",IF(AND(G7475="Sí",M7475&lt;&gt;"",M7475&lt;TODAY()),"EPI caducat",IF(AND(G7475="Sí",M7475&lt;&gt;"",M7475&lt;=TODAY()+90),"EPI caduca ≤90 dies",IF(OR(N7475="Deteriorat usable",N7475="Revisió necessària"),"Revisar","OK"))))))))))</f>
      </c>
      <c r="R7475" s="20"/>
    </row>
    <row r="7476" customFormat="false" ht="15" hidden="false" customHeight="false" outlineLevel="0" collapsed="false">
      <c r="A7476" s="19" t="n">
        <v>69</v>
      </c>
      <c r="B7476" s="19" t="n">
        <f aca="false">IFERROR(VLOOKUP(A7476,Personal!$A$6:$F$112,2,FALSE()),"")</f>
        <v>0</v>
      </c>
      <c r="C7476" s="19" t="str">
        <f aca="false">IFERROR(VLOOKUP(A7476,Personal!$A$6:$F$112,3,FALSE()),"")</f>
        <v>Valls</v>
      </c>
      <c r="D7476" s="19" t="s">
        <v>37</v>
      </c>
      <c r="E7476" s="19" t="s">
        <v>158</v>
      </c>
      <c r="F7476" s="19" t="s">
        <v>159</v>
      </c>
      <c r="G7476" s="19" t="s">
        <v>291</v>
      </c>
      <c r="H7476" s="19" t="n">
        <f aca="false">IF(OR(VLOOKUP(A7476,Personal!$A$6:$F$112,5,FALSE())&lt;&gt;"Sí",N7476="No aplica"),0,'Catàleg GRAE'!D63)</f>
        <v>1</v>
      </c>
      <c r="I7476" s="20"/>
      <c r="J7476" s="20"/>
      <c r="K7476" s="20"/>
      <c r="L7476" s="21"/>
      <c r="M7476" s="21"/>
      <c r="N7476" s="20"/>
      <c r="O7476" s="20"/>
      <c r="P7476" s="19" t="str">
        <f aca="false">IF(I7476="","",I7476-H7476)</f>
        <v/>
      </c>
      <c r="Q7476" s="19" t="str">
        <f aca="true">IF(B7476="","",IF(N7476="No aplica","No aplica",IF(I7476="","Pendent",IF(N7476="Per substituir","Substituir",IF(OR(N7476="No localitzat",N7476="No lliurat"),"Reposar",IF(I7476&lt;H7476,"Reposar",IF(I7476&gt;H7476,"Revisar excedent",IF(AND(G7476="Sí",M7476&lt;&gt;"",M7476&lt;TODAY()),"EPI caducat",IF(AND(G7476="Sí",M7476&lt;&gt;"",M7476&lt;=TODAY()+90),"EPI caduca ≤90 dies",IF(OR(N7476="Deteriorat usable",N7476="Revisió necessària"),"Revisar","OK"))))))))))</f>
      </c>
      <c r="R7476" s="20"/>
    </row>
    <row r="7477" customFormat="false" ht="15" hidden="false" customHeight="false" outlineLevel="0" collapsed="false">
      <c r="A7477" s="19" t="n">
        <v>69</v>
      </c>
      <c r="B7477" s="19" t="n">
        <f aca="false">IFERROR(VLOOKUP(A7477,Personal!$A$6:$F$112,2,FALSE()),"")</f>
        <v>0</v>
      </c>
      <c r="C7477" s="19" t="str">
        <f aca="false">IFERROR(VLOOKUP(A7477,Personal!$A$6:$F$112,3,FALSE()),"")</f>
        <v>Valls</v>
      </c>
      <c r="D7477" s="19" t="s">
        <v>160</v>
      </c>
      <c r="E7477" s="19" t="s">
        <v>161</v>
      </c>
      <c r="F7477" s="19" t="s">
        <v>162</v>
      </c>
      <c r="G7477" s="19" t="s">
        <v>291</v>
      </c>
      <c r="H7477" s="19" t="n">
        <f aca="false">IF(OR(VLOOKUP(A7477,Personal!$A$6:$F$112,5,FALSE())&lt;&gt;"Sí",N7477="No aplica"),0,'Catàleg GRAE'!D64)</f>
        <v>1</v>
      </c>
      <c r="I7477" s="20"/>
      <c r="J7477" s="20"/>
      <c r="K7477" s="20"/>
      <c r="L7477" s="21"/>
      <c r="M7477" s="21"/>
      <c r="N7477" s="20"/>
      <c r="O7477" s="20"/>
      <c r="P7477" s="19" t="str">
        <f aca="false">IF(I7477="","",I7477-H7477)</f>
        <v/>
      </c>
      <c r="Q7477" s="19" t="str">
        <f aca="true">IF(B7477="","",IF(N7477="No aplica","No aplica",IF(I7477="","Pendent",IF(N7477="Per substituir","Substituir",IF(OR(N7477="No localitzat",N7477="No lliurat"),"Reposar",IF(I7477&lt;H7477,"Reposar",IF(I7477&gt;H7477,"Revisar excedent",IF(AND(G7477="Sí",M7477&lt;&gt;"",M7477&lt;TODAY()),"EPI caducat",IF(AND(G7477="Sí",M7477&lt;&gt;"",M7477&lt;=TODAY()+90),"EPI caduca ≤90 dies",IF(OR(N7477="Deteriorat usable",N7477="Revisió necessària"),"Revisar","OK"))))))))))</f>
      </c>
      <c r="R7477" s="20"/>
    </row>
    <row r="7478" customFormat="false" ht="15" hidden="false" customHeight="false" outlineLevel="0" collapsed="false">
      <c r="A7478" s="19" t="n">
        <v>69</v>
      </c>
      <c r="B7478" s="19" t="n">
        <f aca="false">IFERROR(VLOOKUP(A7478,Personal!$A$6:$F$112,2,FALSE()),"")</f>
        <v>0</v>
      </c>
      <c r="C7478" s="19" t="str">
        <f aca="false">IFERROR(VLOOKUP(A7478,Personal!$A$6:$F$112,3,FALSE()),"")</f>
        <v>Valls</v>
      </c>
      <c r="D7478" s="19" t="s">
        <v>137</v>
      </c>
      <c r="E7478" s="19" t="s">
        <v>163</v>
      </c>
      <c r="F7478" s="19" t="s">
        <v>164</v>
      </c>
      <c r="G7478" s="19" t="s">
        <v>272</v>
      </c>
      <c r="H7478" s="19" t="n">
        <f aca="false">IF(OR(VLOOKUP(A7478,Personal!$A$6:$F$112,5,FALSE())&lt;&gt;"Sí",N7478="No aplica"),0,'Catàleg GRAE'!D65)</f>
        <v>1</v>
      </c>
      <c r="I7478" s="20"/>
      <c r="J7478" s="20"/>
      <c r="K7478" s="20"/>
      <c r="L7478" s="21"/>
      <c r="M7478" s="21"/>
      <c r="N7478" s="20"/>
      <c r="O7478" s="20"/>
      <c r="P7478" s="19" t="str">
        <f aca="false">IF(I7478="","",I7478-H7478)</f>
        <v/>
      </c>
      <c r="Q7478" s="19" t="str">
        <f aca="true">IF(B7478="","",IF(N7478="No aplica","No aplica",IF(I7478="","Pendent",IF(N7478="Per substituir","Substituir",IF(OR(N7478="No localitzat",N7478="No lliurat"),"Reposar",IF(I7478&lt;H7478,"Reposar",IF(I7478&gt;H7478,"Revisar excedent",IF(AND(G7478="Sí",M7478&lt;&gt;"",M7478&lt;TODAY()),"EPI caducat",IF(AND(G7478="Sí",M7478&lt;&gt;"",M7478&lt;=TODAY()+90),"EPI caduca ≤90 dies",IF(OR(N7478="Deteriorat usable",N7478="Revisió necessària"),"Revisar","OK"))))))))))</f>
      </c>
      <c r="R7478" s="20"/>
    </row>
    <row r="7479" customFormat="false" ht="15" hidden="false" customHeight="false" outlineLevel="0" collapsed="false">
      <c r="A7479" s="19" t="n">
        <v>69</v>
      </c>
      <c r="B7479" s="19" t="n">
        <f aca="false">IFERROR(VLOOKUP(A7479,Personal!$A$6:$F$112,2,FALSE()),"")</f>
        <v>0</v>
      </c>
      <c r="C7479" s="19" t="str">
        <f aca="false">IFERROR(VLOOKUP(A7479,Personal!$A$6:$F$112,3,FALSE()),"")</f>
        <v>Valls</v>
      </c>
      <c r="D7479" s="19" t="s">
        <v>132</v>
      </c>
      <c r="E7479" s="19" t="s">
        <v>165</v>
      </c>
      <c r="F7479" s="19" t="s">
        <v>166</v>
      </c>
      <c r="G7479" s="19" t="s">
        <v>272</v>
      </c>
      <c r="H7479" s="19" t="n">
        <f aca="false">IF(OR(VLOOKUP(A7479,Personal!$A$6:$F$112,5,FALSE())&lt;&gt;"Sí",N7479="No aplica"),0,'Catàleg GRAE'!D66)</f>
        <v>1</v>
      </c>
      <c r="I7479" s="20"/>
      <c r="J7479" s="20"/>
      <c r="K7479" s="20"/>
      <c r="L7479" s="21"/>
      <c r="M7479" s="21"/>
      <c r="N7479" s="20"/>
      <c r="O7479" s="20"/>
      <c r="P7479" s="19" t="str">
        <f aca="false">IF(I7479="","",I7479-H7479)</f>
        <v/>
      </c>
      <c r="Q7479" s="19" t="str">
        <f aca="true">IF(B7479="","",IF(N7479="No aplica","No aplica",IF(I7479="","Pendent",IF(N7479="Per substituir","Substituir",IF(OR(N7479="No localitzat",N7479="No lliurat"),"Reposar",IF(I7479&lt;H7479,"Reposar",IF(I7479&gt;H7479,"Revisar excedent",IF(AND(G7479="Sí",M7479&lt;&gt;"",M7479&lt;TODAY()),"EPI caducat",IF(AND(G7479="Sí",M7479&lt;&gt;"",M7479&lt;=TODAY()+90),"EPI caduca ≤90 dies",IF(OR(N7479="Deteriorat usable",N7479="Revisió necessària"),"Revisar","OK"))))))))))</f>
      </c>
      <c r="R7479" s="20"/>
    </row>
    <row r="7480" customFormat="false" ht="15" hidden="false" customHeight="false" outlineLevel="0" collapsed="false">
      <c r="A7480" s="19" t="n">
        <v>69</v>
      </c>
      <c r="B7480" s="19" t="n">
        <f aca="false">IFERROR(VLOOKUP(A7480,Personal!$A$6:$F$112,2,FALSE()),"")</f>
        <v>0</v>
      </c>
      <c r="C7480" s="19" t="str">
        <f aca="false">IFERROR(VLOOKUP(A7480,Personal!$A$6:$F$112,3,FALSE()),"")</f>
        <v>Valls</v>
      </c>
      <c r="D7480" s="19" t="s">
        <v>71</v>
      </c>
      <c r="E7480" s="19" t="s">
        <v>167</v>
      </c>
      <c r="F7480" s="19" t="s">
        <v>168</v>
      </c>
      <c r="G7480" s="19" t="s">
        <v>291</v>
      </c>
      <c r="H7480" s="19" t="n">
        <f aca="false">IF(OR(VLOOKUP(A7480,Personal!$A$6:$F$112,5,FALSE())&lt;&gt;"Sí",N7480="No aplica"),0,'Catàleg GRAE'!D67)</f>
        <v>1</v>
      </c>
      <c r="I7480" s="20"/>
      <c r="J7480" s="20"/>
      <c r="K7480" s="20"/>
      <c r="L7480" s="21"/>
      <c r="M7480" s="21"/>
      <c r="N7480" s="20"/>
      <c r="O7480" s="20"/>
      <c r="P7480" s="19" t="str">
        <f aca="false">IF(I7480="","",I7480-H7480)</f>
        <v/>
      </c>
      <c r="Q7480" s="19" t="str">
        <f aca="true">IF(B7480="","",IF(N7480="No aplica","No aplica",IF(I7480="","Pendent",IF(N7480="Per substituir","Substituir",IF(OR(N7480="No localitzat",N7480="No lliurat"),"Reposar",IF(I7480&lt;H7480,"Reposar",IF(I7480&gt;H7480,"Revisar excedent",IF(AND(G7480="Sí",M7480&lt;&gt;"",M7480&lt;TODAY()),"EPI caducat",IF(AND(G7480="Sí",M7480&lt;&gt;"",M7480&lt;=TODAY()+90),"EPI caduca ≤90 dies",IF(OR(N7480="Deteriorat usable",N7480="Revisió necessària"),"Revisar","OK"))))))))))</f>
      </c>
      <c r="R7480" s="20"/>
    </row>
    <row r="7481" customFormat="false" ht="15" hidden="false" customHeight="false" outlineLevel="0" collapsed="false">
      <c r="A7481" s="19" t="n">
        <v>69</v>
      </c>
      <c r="B7481" s="19" t="n">
        <f aca="false">IFERROR(VLOOKUP(A7481,Personal!$A$6:$F$112,2,FALSE()),"")</f>
        <v>0</v>
      </c>
      <c r="C7481" s="19" t="str">
        <f aca="false">IFERROR(VLOOKUP(A7481,Personal!$A$6:$F$112,3,FALSE()),"")</f>
        <v>Valls</v>
      </c>
      <c r="D7481" s="19" t="s">
        <v>132</v>
      </c>
      <c r="E7481" s="19" t="s">
        <v>169</v>
      </c>
      <c r="F7481" s="19" t="s">
        <v>170</v>
      </c>
      <c r="G7481" s="19" t="s">
        <v>272</v>
      </c>
      <c r="H7481" s="19" t="n">
        <f aca="false">IF(OR(VLOOKUP(A7481,Personal!$A$6:$F$112,5,FALSE())&lt;&gt;"Sí",N7481="No aplica"),0,'Catàleg GRAE'!D68)</f>
        <v>1</v>
      </c>
      <c r="I7481" s="20"/>
      <c r="J7481" s="20"/>
      <c r="K7481" s="20"/>
      <c r="L7481" s="21"/>
      <c r="M7481" s="21"/>
      <c r="N7481" s="20"/>
      <c r="O7481" s="20"/>
      <c r="P7481" s="19" t="str">
        <f aca="false">IF(I7481="","",I7481-H7481)</f>
        <v/>
      </c>
      <c r="Q7481" s="19" t="str">
        <f aca="true">IF(B7481="","",IF(N7481="No aplica","No aplica",IF(I7481="","Pendent",IF(N7481="Per substituir","Substituir",IF(OR(N7481="No localitzat",N7481="No lliurat"),"Reposar",IF(I7481&lt;H7481,"Reposar",IF(I7481&gt;H7481,"Revisar excedent",IF(AND(G7481="Sí",M7481&lt;&gt;"",M7481&lt;TODAY()),"EPI caducat",IF(AND(G7481="Sí",M7481&lt;&gt;"",M7481&lt;=TODAY()+90),"EPI caduca ≤90 dies",IF(OR(N7481="Deteriorat usable",N7481="Revisió necessària"),"Revisar","OK"))))))))))</f>
      </c>
      <c r="R7481" s="20"/>
    </row>
    <row r="7482" customFormat="false" ht="15" hidden="false" customHeight="false" outlineLevel="0" collapsed="false">
      <c r="A7482" s="19" t="n">
        <v>69</v>
      </c>
      <c r="B7482" s="19" t="n">
        <f aca="false">IFERROR(VLOOKUP(A7482,Personal!$A$6:$F$112,2,FALSE()),"")</f>
        <v>0</v>
      </c>
      <c r="C7482" s="19" t="str">
        <f aca="false">IFERROR(VLOOKUP(A7482,Personal!$A$6:$F$112,3,FALSE()),"")</f>
        <v>Valls</v>
      </c>
      <c r="D7482" s="19" t="s">
        <v>142</v>
      </c>
      <c r="E7482" s="19" t="s">
        <v>171</v>
      </c>
      <c r="F7482" s="19" t="s">
        <v>172</v>
      </c>
      <c r="G7482" s="19" t="s">
        <v>272</v>
      </c>
      <c r="H7482" s="19" t="n">
        <f aca="false">IF(OR(VLOOKUP(A7482,Personal!$A$6:$F$112,5,FALSE())&lt;&gt;"Sí",N7482="No aplica"),0,'Catàleg GRAE'!D69)</f>
        <v>1</v>
      </c>
      <c r="I7482" s="20"/>
      <c r="J7482" s="20"/>
      <c r="K7482" s="20"/>
      <c r="L7482" s="21"/>
      <c r="M7482" s="21"/>
      <c r="N7482" s="20"/>
      <c r="O7482" s="20"/>
      <c r="P7482" s="19" t="str">
        <f aca="false">IF(I7482="","",I7482-H7482)</f>
        <v/>
      </c>
      <c r="Q7482" s="19" t="str">
        <f aca="true">IF(B7482="","",IF(N7482="No aplica","No aplica",IF(I7482="","Pendent",IF(N7482="Per substituir","Substituir",IF(OR(N7482="No localitzat",N7482="No lliurat"),"Reposar",IF(I7482&lt;H7482,"Reposar",IF(I7482&gt;H7482,"Revisar excedent",IF(AND(G7482="Sí",M7482&lt;&gt;"",M7482&lt;TODAY()),"EPI caducat",IF(AND(G7482="Sí",M7482&lt;&gt;"",M7482&lt;=TODAY()+90),"EPI caduca ≤90 dies",IF(OR(N7482="Deteriorat usable",N7482="Revisió necessària"),"Revisar","OK"))))))))))</f>
      </c>
      <c r="R7482" s="20"/>
    </row>
    <row r="7483" customFormat="false" ht="15" hidden="false" customHeight="false" outlineLevel="0" collapsed="false">
      <c r="A7483" s="19" t="n">
        <v>69</v>
      </c>
      <c r="B7483" s="19" t="n">
        <f aca="false">IFERROR(VLOOKUP(A7483,Personal!$A$6:$F$112,2,FALSE()),"")</f>
        <v>0</v>
      </c>
      <c r="C7483" s="19" t="str">
        <f aca="false">IFERROR(VLOOKUP(A7483,Personal!$A$6:$F$112,3,FALSE()),"")</f>
        <v>Valls</v>
      </c>
      <c r="D7483" s="19" t="s">
        <v>132</v>
      </c>
      <c r="E7483" s="19" t="s">
        <v>173</v>
      </c>
      <c r="F7483" s="19" t="s">
        <v>174</v>
      </c>
      <c r="G7483" s="19" t="s">
        <v>272</v>
      </c>
      <c r="H7483" s="19" t="n">
        <f aca="false">IF(OR(VLOOKUP(A7483,Personal!$A$6:$F$112,5,FALSE())&lt;&gt;"Sí",N7483="No aplica"),0,'Catàleg GRAE'!D70)</f>
        <v>1</v>
      </c>
      <c r="I7483" s="20"/>
      <c r="J7483" s="20"/>
      <c r="K7483" s="20"/>
      <c r="L7483" s="21"/>
      <c r="M7483" s="21"/>
      <c r="N7483" s="20"/>
      <c r="O7483" s="20"/>
      <c r="P7483" s="19" t="str">
        <f aca="false">IF(I7483="","",I7483-H7483)</f>
        <v/>
      </c>
      <c r="Q7483" s="19" t="str">
        <f aca="true">IF(B7483="","",IF(N7483="No aplica","No aplica",IF(I7483="","Pendent",IF(N7483="Per substituir","Substituir",IF(OR(N7483="No localitzat",N7483="No lliurat"),"Reposar",IF(I7483&lt;H7483,"Reposar",IF(I7483&gt;H7483,"Revisar excedent",IF(AND(G7483="Sí",M7483&lt;&gt;"",M7483&lt;TODAY()),"EPI caducat",IF(AND(G7483="Sí",M7483&lt;&gt;"",M7483&lt;=TODAY()+90),"EPI caduca ≤90 dies",IF(OR(N7483="Deteriorat usable",N7483="Revisió necessària"),"Revisar","OK"))))))))))</f>
      </c>
      <c r="R7483" s="20"/>
    </row>
    <row r="7484" customFormat="false" ht="15" hidden="false" customHeight="false" outlineLevel="0" collapsed="false">
      <c r="A7484" s="19" t="n">
        <v>69</v>
      </c>
      <c r="B7484" s="19" t="n">
        <f aca="false">IFERROR(VLOOKUP(A7484,Personal!$A$6:$F$112,2,FALSE()),"")</f>
        <v>0</v>
      </c>
      <c r="C7484" s="19" t="str">
        <f aca="false">IFERROR(VLOOKUP(A7484,Personal!$A$6:$F$112,3,FALSE()),"")</f>
        <v>Valls</v>
      </c>
      <c r="D7484" s="19" t="s">
        <v>132</v>
      </c>
      <c r="E7484" s="19" t="s">
        <v>175</v>
      </c>
      <c r="F7484" s="19" t="s">
        <v>176</v>
      </c>
      <c r="G7484" s="19" t="s">
        <v>272</v>
      </c>
      <c r="H7484" s="19" t="n">
        <f aca="false">IF(OR(VLOOKUP(A7484,Personal!$A$6:$F$112,5,FALSE())&lt;&gt;"Sí",N7484="No aplica"),0,'Catàleg GRAE'!D71)</f>
        <v>1</v>
      </c>
      <c r="I7484" s="20"/>
      <c r="J7484" s="20"/>
      <c r="K7484" s="20"/>
      <c r="L7484" s="21"/>
      <c r="M7484" s="21"/>
      <c r="N7484" s="20"/>
      <c r="O7484" s="20"/>
      <c r="P7484" s="19" t="str">
        <f aca="false">IF(I7484="","",I7484-H7484)</f>
        <v/>
      </c>
      <c r="Q7484" s="19" t="str">
        <f aca="true">IF(B7484="","",IF(N7484="No aplica","No aplica",IF(I7484="","Pendent",IF(N7484="Per substituir","Substituir",IF(OR(N7484="No localitzat",N7484="No lliurat"),"Reposar",IF(I7484&lt;H7484,"Reposar",IF(I7484&gt;H7484,"Revisar excedent",IF(AND(G7484="Sí",M7484&lt;&gt;"",M7484&lt;TODAY()),"EPI caducat",IF(AND(G7484="Sí",M7484&lt;&gt;"",M7484&lt;=TODAY()+90),"EPI caduca ≤90 dies",IF(OR(N7484="Deteriorat usable",N7484="Revisió necessària"),"Revisar","OK"))))))))))</f>
      </c>
      <c r="R7484" s="20"/>
    </row>
    <row r="7485" customFormat="false" ht="15" hidden="false" customHeight="false" outlineLevel="0" collapsed="false">
      <c r="A7485" s="19" t="n">
        <v>69</v>
      </c>
      <c r="B7485" s="19" t="n">
        <f aca="false">IFERROR(VLOOKUP(A7485,Personal!$A$6:$F$112,2,FALSE()),"")</f>
        <v>0</v>
      </c>
      <c r="C7485" s="19" t="str">
        <f aca="false">IFERROR(VLOOKUP(A7485,Personal!$A$6:$F$112,3,FALSE()),"")</f>
        <v>Valls</v>
      </c>
      <c r="D7485" s="19" t="s">
        <v>177</v>
      </c>
      <c r="E7485" s="19" t="s">
        <v>178</v>
      </c>
      <c r="F7485" s="19" t="s">
        <v>179</v>
      </c>
      <c r="G7485" s="19" t="s">
        <v>272</v>
      </c>
      <c r="H7485" s="19" t="n">
        <f aca="false">IF(OR(VLOOKUP(A7485,Personal!$A$6:$F$112,5,FALSE())&lt;&gt;"Sí",N7485="No aplica"),0,'Catàleg GRAE'!D72)</f>
        <v>1</v>
      </c>
      <c r="I7485" s="20"/>
      <c r="J7485" s="20"/>
      <c r="K7485" s="20"/>
      <c r="L7485" s="21"/>
      <c r="M7485" s="21"/>
      <c r="N7485" s="20"/>
      <c r="O7485" s="20"/>
      <c r="P7485" s="19" t="str">
        <f aca="false">IF(I7485="","",I7485-H7485)</f>
        <v/>
      </c>
      <c r="Q7485" s="19" t="str">
        <f aca="true">IF(B7485="","",IF(N7485="No aplica","No aplica",IF(I7485="","Pendent",IF(N7485="Per substituir","Substituir",IF(OR(N7485="No localitzat",N7485="No lliurat"),"Reposar",IF(I7485&lt;H7485,"Reposar",IF(I7485&gt;H7485,"Revisar excedent",IF(AND(G7485="Sí",M7485&lt;&gt;"",M7485&lt;TODAY()),"EPI caducat",IF(AND(G7485="Sí",M7485&lt;&gt;"",M7485&lt;=TODAY()+90),"EPI caduca ≤90 dies",IF(OR(N7485="Deteriorat usable",N7485="Revisió necessària"),"Revisar","OK"))))))))))</f>
      </c>
      <c r="R7485" s="20"/>
    </row>
    <row r="7486" customFormat="false" ht="15" hidden="false" customHeight="false" outlineLevel="0" collapsed="false">
      <c r="A7486" s="19" t="n">
        <v>69</v>
      </c>
      <c r="B7486" s="19" t="n">
        <f aca="false">IFERROR(VLOOKUP(A7486,Personal!$A$6:$F$112,2,FALSE()),"")</f>
        <v>0</v>
      </c>
      <c r="C7486" s="19" t="str">
        <f aca="false">IFERROR(VLOOKUP(A7486,Personal!$A$6:$F$112,3,FALSE()),"")</f>
        <v>Valls</v>
      </c>
      <c r="D7486" s="19" t="s">
        <v>177</v>
      </c>
      <c r="E7486" s="19" t="s">
        <v>180</v>
      </c>
      <c r="F7486" s="19" t="s">
        <v>181</v>
      </c>
      <c r="G7486" s="19" t="s">
        <v>272</v>
      </c>
      <c r="H7486" s="19" t="n">
        <f aca="false">IF(OR(VLOOKUP(A7486,Personal!$A$6:$F$112,5,FALSE())&lt;&gt;"Sí",N7486="No aplica"),0,'Catàleg GRAE'!D73)</f>
        <v>1</v>
      </c>
      <c r="I7486" s="20"/>
      <c r="J7486" s="20"/>
      <c r="K7486" s="20"/>
      <c r="L7486" s="21"/>
      <c r="M7486" s="21"/>
      <c r="N7486" s="20"/>
      <c r="O7486" s="20"/>
      <c r="P7486" s="19" t="str">
        <f aca="false">IF(I7486="","",I7486-H7486)</f>
        <v/>
      </c>
      <c r="Q7486" s="19" t="str">
        <f aca="true">IF(B7486="","",IF(N7486="No aplica","No aplica",IF(I7486="","Pendent",IF(N7486="Per substituir","Substituir",IF(OR(N7486="No localitzat",N7486="No lliurat"),"Reposar",IF(I7486&lt;H7486,"Reposar",IF(I7486&gt;H7486,"Revisar excedent",IF(AND(G7486="Sí",M7486&lt;&gt;"",M7486&lt;TODAY()),"EPI caducat",IF(AND(G7486="Sí",M7486&lt;&gt;"",M7486&lt;=TODAY()+90),"EPI caduca ≤90 dies",IF(OR(N7486="Deteriorat usable",N7486="Revisió necessària"),"Revisar","OK"))))))))))</f>
      </c>
      <c r="R7486" s="20"/>
    </row>
    <row r="7487" customFormat="false" ht="15" hidden="false" customHeight="false" outlineLevel="0" collapsed="false">
      <c r="A7487" s="19" t="n">
        <v>69</v>
      </c>
      <c r="B7487" s="19" t="n">
        <f aca="false">IFERROR(VLOOKUP(A7487,Personal!$A$6:$F$112,2,FALSE()),"")</f>
        <v>0</v>
      </c>
      <c r="C7487" s="19" t="str">
        <f aca="false">IFERROR(VLOOKUP(A7487,Personal!$A$6:$F$112,3,FALSE()),"")</f>
        <v>Valls</v>
      </c>
      <c r="D7487" s="19" t="s">
        <v>132</v>
      </c>
      <c r="E7487" s="19" t="s">
        <v>182</v>
      </c>
      <c r="F7487" s="19" t="s">
        <v>183</v>
      </c>
      <c r="G7487" s="19" t="s">
        <v>272</v>
      </c>
      <c r="H7487" s="19" t="n">
        <f aca="false">IF(OR(VLOOKUP(A7487,Personal!$A$6:$F$112,5,FALSE())&lt;&gt;"Sí",N7487="No aplica"),0,'Catàleg GRAE'!D74)</f>
        <v>1</v>
      </c>
      <c r="I7487" s="20"/>
      <c r="J7487" s="20"/>
      <c r="K7487" s="20"/>
      <c r="L7487" s="21"/>
      <c r="M7487" s="21"/>
      <c r="N7487" s="20"/>
      <c r="O7487" s="20"/>
      <c r="P7487" s="19" t="str">
        <f aca="false">IF(I7487="","",I7487-H7487)</f>
        <v/>
      </c>
      <c r="Q7487" s="19" t="str">
        <f aca="true">IF(B7487="","",IF(N7487="No aplica","No aplica",IF(I7487="","Pendent",IF(N7487="Per substituir","Substituir",IF(OR(N7487="No localitzat",N7487="No lliurat"),"Reposar",IF(I7487&lt;H7487,"Reposar",IF(I7487&gt;H7487,"Revisar excedent",IF(AND(G7487="Sí",M7487&lt;&gt;"",M7487&lt;TODAY()),"EPI caducat",IF(AND(G7487="Sí",M7487&lt;&gt;"",M7487&lt;=TODAY()+90),"EPI caduca ≤90 dies",IF(OR(N7487="Deteriorat usable",N7487="Revisió necessària"),"Revisar","OK"))))))))))</f>
      </c>
      <c r="R7487" s="20"/>
    </row>
    <row r="7488" customFormat="false" ht="15" hidden="false" customHeight="false" outlineLevel="0" collapsed="false">
      <c r="A7488" s="19" t="n">
        <v>69</v>
      </c>
      <c r="B7488" s="19" t="n">
        <f aca="false">IFERROR(VLOOKUP(A7488,Personal!$A$6:$F$112,2,FALSE()),"")</f>
        <v>0</v>
      </c>
      <c r="C7488" s="19" t="str">
        <f aca="false">IFERROR(VLOOKUP(A7488,Personal!$A$6:$F$112,3,FALSE()),"")</f>
        <v>Valls</v>
      </c>
      <c r="D7488" s="19" t="s">
        <v>177</v>
      </c>
      <c r="E7488" s="19" t="s">
        <v>184</v>
      </c>
      <c r="F7488" s="19" t="s">
        <v>185</v>
      </c>
      <c r="G7488" s="19" t="s">
        <v>272</v>
      </c>
      <c r="H7488" s="19" t="n">
        <f aca="false">IF(OR(VLOOKUP(A7488,Personal!$A$6:$F$112,5,FALSE())&lt;&gt;"Sí",N7488="No aplica"),0,'Catàleg GRAE'!D75)</f>
        <v>1</v>
      </c>
      <c r="I7488" s="20"/>
      <c r="J7488" s="20"/>
      <c r="K7488" s="20"/>
      <c r="L7488" s="21"/>
      <c r="M7488" s="21"/>
      <c r="N7488" s="20"/>
      <c r="O7488" s="20"/>
      <c r="P7488" s="19" t="str">
        <f aca="false">IF(I7488="","",I7488-H7488)</f>
        <v/>
      </c>
      <c r="Q7488" s="19" t="str">
        <f aca="true">IF(B7488="","",IF(N7488="No aplica","No aplica",IF(I7488="","Pendent",IF(N7488="Per substituir","Substituir",IF(OR(N7488="No localitzat",N7488="No lliurat"),"Reposar",IF(I7488&lt;H7488,"Reposar",IF(I7488&gt;H7488,"Revisar excedent",IF(AND(G7488="Sí",M7488&lt;&gt;"",M7488&lt;TODAY()),"EPI caducat",IF(AND(G7488="Sí",M7488&lt;&gt;"",M7488&lt;=TODAY()+90),"EPI caduca ≤90 dies",IF(OR(N7488="Deteriorat usable",N7488="Revisió necessària"),"Revisar","OK"))))))))))</f>
      </c>
      <c r="R7488" s="20"/>
    </row>
    <row r="7489" customFormat="false" ht="15" hidden="false" customHeight="false" outlineLevel="0" collapsed="false">
      <c r="A7489" s="19" t="n">
        <v>69</v>
      </c>
      <c r="B7489" s="19" t="n">
        <f aca="false">IFERROR(VLOOKUP(A7489,Personal!$A$6:$F$112,2,FALSE()),"")</f>
        <v>0</v>
      </c>
      <c r="C7489" s="19" t="str">
        <f aca="false">IFERROR(VLOOKUP(A7489,Personal!$A$6:$F$112,3,FALSE()),"")</f>
        <v>Valls</v>
      </c>
      <c r="D7489" s="19" t="s">
        <v>142</v>
      </c>
      <c r="E7489" s="19" t="s">
        <v>186</v>
      </c>
      <c r="F7489" s="19" t="s">
        <v>187</v>
      </c>
      <c r="G7489" s="19" t="s">
        <v>272</v>
      </c>
      <c r="H7489" s="19" t="n">
        <f aca="false">IF(OR(VLOOKUP(A7489,Personal!$A$6:$F$112,5,FALSE())&lt;&gt;"Sí",N7489="No aplica"),0,'Catàleg GRAE'!D76)</f>
        <v>1</v>
      </c>
      <c r="I7489" s="20"/>
      <c r="J7489" s="20"/>
      <c r="K7489" s="20"/>
      <c r="L7489" s="21"/>
      <c r="M7489" s="21"/>
      <c r="N7489" s="20"/>
      <c r="O7489" s="20"/>
      <c r="P7489" s="19" t="str">
        <f aca="false">IF(I7489="","",I7489-H7489)</f>
        <v/>
      </c>
      <c r="Q7489" s="19" t="str">
        <f aca="true">IF(B7489="","",IF(N7489="No aplica","No aplica",IF(I7489="","Pendent",IF(N7489="Per substituir","Substituir",IF(OR(N7489="No localitzat",N7489="No lliurat"),"Reposar",IF(I7489&lt;H7489,"Reposar",IF(I7489&gt;H7489,"Revisar excedent",IF(AND(G7489="Sí",M7489&lt;&gt;"",M7489&lt;TODAY()),"EPI caducat",IF(AND(G7489="Sí",M7489&lt;&gt;"",M7489&lt;=TODAY()+90),"EPI caduca ≤90 dies",IF(OR(N7489="Deteriorat usable",N7489="Revisió necessària"),"Revisar","OK"))))))))))</f>
      </c>
      <c r="R7489" s="20"/>
    </row>
    <row r="7490" customFormat="false" ht="15" hidden="false" customHeight="false" outlineLevel="0" collapsed="false">
      <c r="A7490" s="19" t="n">
        <v>69</v>
      </c>
      <c r="B7490" s="19" t="n">
        <f aca="false">IFERROR(VLOOKUP(A7490,Personal!$A$6:$F$112,2,FALSE()),"")</f>
        <v>0</v>
      </c>
      <c r="C7490" s="19" t="str">
        <f aca="false">IFERROR(VLOOKUP(A7490,Personal!$A$6:$F$112,3,FALSE()),"")</f>
        <v>Valls</v>
      </c>
      <c r="D7490" s="19" t="s">
        <v>177</v>
      </c>
      <c r="E7490" s="19" t="s">
        <v>188</v>
      </c>
      <c r="F7490" s="19" t="s">
        <v>189</v>
      </c>
      <c r="G7490" s="19" t="s">
        <v>272</v>
      </c>
      <c r="H7490" s="19" t="n">
        <f aca="false">IF(OR(VLOOKUP(A7490,Personal!$A$6:$F$112,5,FALSE())&lt;&gt;"Sí",N7490="No aplica"),0,'Catàleg GRAE'!D77)</f>
        <v>1</v>
      </c>
      <c r="I7490" s="20"/>
      <c r="J7490" s="20"/>
      <c r="K7490" s="20"/>
      <c r="L7490" s="21"/>
      <c r="M7490" s="21"/>
      <c r="N7490" s="20"/>
      <c r="O7490" s="20"/>
      <c r="P7490" s="19" t="str">
        <f aca="false">IF(I7490="","",I7490-H7490)</f>
        <v/>
      </c>
      <c r="Q7490" s="19" t="str">
        <f aca="true">IF(B7490="","",IF(N7490="No aplica","No aplica",IF(I7490="","Pendent",IF(N7490="Per substituir","Substituir",IF(OR(N7490="No localitzat",N7490="No lliurat"),"Reposar",IF(I7490&lt;H7490,"Reposar",IF(I7490&gt;H7490,"Revisar excedent",IF(AND(G7490="Sí",M7490&lt;&gt;"",M7490&lt;TODAY()),"EPI caducat",IF(AND(G7490="Sí",M7490&lt;&gt;"",M7490&lt;=TODAY()+90),"EPI caduca ≤90 dies",IF(OR(N7490="Deteriorat usable",N7490="Revisió necessària"),"Revisar","OK"))))))))))</f>
      </c>
      <c r="R7490" s="20"/>
    </row>
    <row r="7491" customFormat="false" ht="15" hidden="false" customHeight="false" outlineLevel="0" collapsed="false">
      <c r="A7491" s="19" t="n">
        <v>69</v>
      </c>
      <c r="B7491" s="19" t="n">
        <f aca="false">IFERROR(VLOOKUP(A7491,Personal!$A$6:$F$112,2,FALSE()),"")</f>
        <v>0</v>
      </c>
      <c r="C7491" s="19" t="str">
        <f aca="false">IFERROR(VLOOKUP(A7491,Personal!$A$6:$F$112,3,FALSE()),"")</f>
        <v>Valls</v>
      </c>
      <c r="D7491" s="19" t="s">
        <v>132</v>
      </c>
      <c r="E7491" s="19" t="s">
        <v>190</v>
      </c>
      <c r="F7491" s="19" t="s">
        <v>191</v>
      </c>
      <c r="G7491" s="19" t="s">
        <v>272</v>
      </c>
      <c r="H7491" s="19" t="n">
        <f aca="false">IF(OR(VLOOKUP(A7491,Personal!$A$6:$F$112,5,FALSE())&lt;&gt;"Sí",N7491="No aplica"),0,'Catàleg GRAE'!D78)</f>
        <v>1</v>
      </c>
      <c r="I7491" s="20"/>
      <c r="J7491" s="20"/>
      <c r="K7491" s="20"/>
      <c r="L7491" s="21"/>
      <c r="M7491" s="21"/>
      <c r="N7491" s="20"/>
      <c r="O7491" s="20"/>
      <c r="P7491" s="19" t="str">
        <f aca="false">IF(I7491="","",I7491-H7491)</f>
        <v/>
      </c>
      <c r="Q7491" s="19" t="str">
        <f aca="true">IF(B7491="","",IF(N7491="No aplica","No aplica",IF(I7491="","Pendent",IF(N7491="Per substituir","Substituir",IF(OR(N7491="No localitzat",N7491="No lliurat"),"Reposar",IF(I7491&lt;H7491,"Reposar",IF(I7491&gt;H7491,"Revisar excedent",IF(AND(G7491="Sí",M7491&lt;&gt;"",M7491&lt;TODAY()),"EPI caducat",IF(AND(G7491="Sí",M7491&lt;&gt;"",M7491&lt;=TODAY()+90),"EPI caduca ≤90 dies",IF(OR(N7491="Deteriorat usable",N7491="Revisió necessària"),"Revisar","OK"))))))))))</f>
      </c>
      <c r="R7491" s="20"/>
    </row>
    <row r="7492" customFormat="false" ht="15" hidden="false" customHeight="false" outlineLevel="0" collapsed="false">
      <c r="A7492" s="19" t="n">
        <v>69</v>
      </c>
      <c r="B7492" s="19" t="n">
        <f aca="false">IFERROR(VLOOKUP(A7492,Personal!$A$6:$F$112,2,FALSE()),"")</f>
        <v>0</v>
      </c>
      <c r="C7492" s="19" t="str">
        <f aca="false">IFERROR(VLOOKUP(A7492,Personal!$A$6:$F$112,3,FALSE()),"")</f>
        <v>Valls</v>
      </c>
      <c r="D7492" s="19" t="s">
        <v>177</v>
      </c>
      <c r="E7492" s="19" t="s">
        <v>192</v>
      </c>
      <c r="F7492" s="19" t="s">
        <v>193</v>
      </c>
      <c r="G7492" s="19" t="s">
        <v>272</v>
      </c>
      <c r="H7492" s="19" t="n">
        <f aca="false">IF(OR(VLOOKUP(A7492,Personal!$A$6:$F$112,5,FALSE())&lt;&gt;"Sí",N7492="No aplica"),0,'Catàleg GRAE'!D79)</f>
        <v>8</v>
      </c>
      <c r="I7492" s="20"/>
      <c r="J7492" s="20"/>
      <c r="K7492" s="20"/>
      <c r="L7492" s="21"/>
      <c r="M7492" s="21"/>
      <c r="N7492" s="20"/>
      <c r="O7492" s="20"/>
      <c r="P7492" s="19" t="str">
        <f aca="false">IF(I7492="","",I7492-H7492)</f>
        <v/>
      </c>
      <c r="Q7492" s="19" t="str">
        <f aca="true">IF(B7492="","",IF(N7492="No aplica","No aplica",IF(I7492="","Pendent",IF(N7492="Per substituir","Substituir",IF(OR(N7492="No localitzat",N7492="No lliurat"),"Reposar",IF(I7492&lt;H7492,"Reposar",IF(I7492&gt;H7492,"Revisar excedent",IF(AND(G7492="Sí",M7492&lt;&gt;"",M7492&lt;TODAY()),"EPI caducat",IF(AND(G7492="Sí",M7492&lt;&gt;"",M7492&lt;=TODAY()+90),"EPI caduca ≤90 dies",IF(OR(N7492="Deteriorat usable",N7492="Revisió necessària"),"Revisar","OK"))))))))))</f>
      </c>
      <c r="R7492" s="20"/>
    </row>
    <row r="7493" customFormat="false" ht="15" hidden="false" customHeight="false" outlineLevel="0" collapsed="false">
      <c r="A7493" s="19" t="n">
        <v>69</v>
      </c>
      <c r="B7493" s="19" t="n">
        <f aca="false">IFERROR(VLOOKUP(A7493,Personal!$A$6:$F$112,2,FALSE()),"")</f>
        <v>0</v>
      </c>
      <c r="C7493" s="19" t="str">
        <f aca="false">IFERROR(VLOOKUP(A7493,Personal!$A$6:$F$112,3,FALSE()),"")</f>
        <v>Valls</v>
      </c>
      <c r="D7493" s="19" t="s">
        <v>177</v>
      </c>
      <c r="E7493" s="19" t="s">
        <v>194</v>
      </c>
      <c r="F7493" s="19" t="s">
        <v>195</v>
      </c>
      <c r="G7493" s="19" t="s">
        <v>272</v>
      </c>
      <c r="H7493" s="19" t="n">
        <f aca="false">IF(OR(VLOOKUP(A7493,Personal!$A$6:$F$112,5,FALSE())&lt;&gt;"Sí",N7493="No aplica"),0,'Catàleg GRAE'!D80)</f>
        <v>2</v>
      </c>
      <c r="I7493" s="20"/>
      <c r="J7493" s="20"/>
      <c r="K7493" s="20"/>
      <c r="L7493" s="21"/>
      <c r="M7493" s="21"/>
      <c r="N7493" s="20"/>
      <c r="O7493" s="20"/>
      <c r="P7493" s="19" t="str">
        <f aca="false">IF(I7493="","",I7493-H7493)</f>
        <v/>
      </c>
      <c r="Q7493" s="19" t="str">
        <f aca="true">IF(B7493="","",IF(N7493="No aplica","No aplica",IF(I7493="","Pendent",IF(N7493="Per substituir","Substituir",IF(OR(N7493="No localitzat",N7493="No lliurat"),"Reposar",IF(I7493&lt;H7493,"Reposar",IF(I7493&gt;H7493,"Revisar excedent",IF(AND(G7493="Sí",M7493&lt;&gt;"",M7493&lt;TODAY()),"EPI caducat",IF(AND(G7493="Sí",M7493&lt;&gt;"",M7493&lt;=TODAY()+90),"EPI caduca ≤90 dies",IF(OR(N7493="Deteriorat usable",N7493="Revisió necessària"),"Revisar","OK"))))))))))</f>
      </c>
      <c r="R7493" s="20"/>
    </row>
    <row r="7494" customFormat="false" ht="15" hidden="false" customHeight="false" outlineLevel="0" collapsed="false">
      <c r="A7494" s="19" t="n">
        <v>69</v>
      </c>
      <c r="B7494" s="19" t="n">
        <f aca="false">IFERROR(VLOOKUP(A7494,Personal!$A$6:$F$112,2,FALSE()),"")</f>
        <v>0</v>
      </c>
      <c r="C7494" s="19" t="str">
        <f aca="false">IFERROR(VLOOKUP(A7494,Personal!$A$6:$F$112,3,FALSE()),"")</f>
        <v>Valls</v>
      </c>
      <c r="D7494" s="19" t="s">
        <v>177</v>
      </c>
      <c r="E7494" s="19" t="s">
        <v>196</v>
      </c>
      <c r="F7494" s="19" t="s">
        <v>197</v>
      </c>
      <c r="G7494" s="19" t="s">
        <v>272</v>
      </c>
      <c r="H7494" s="19" t="n">
        <f aca="false">IF(OR(VLOOKUP(A7494,Personal!$A$6:$F$112,5,FALSE())&lt;&gt;"Sí",N7494="No aplica"),0,'Catàleg GRAE'!D81)</f>
        <v>1</v>
      </c>
      <c r="I7494" s="20"/>
      <c r="J7494" s="20"/>
      <c r="K7494" s="20"/>
      <c r="L7494" s="21"/>
      <c r="M7494" s="21"/>
      <c r="N7494" s="20"/>
      <c r="O7494" s="20"/>
      <c r="P7494" s="19" t="str">
        <f aca="false">IF(I7494="","",I7494-H7494)</f>
        <v/>
      </c>
      <c r="Q7494" s="19" t="str">
        <f aca="true">IF(B7494="","",IF(N7494="No aplica","No aplica",IF(I7494="","Pendent",IF(N7494="Per substituir","Substituir",IF(OR(N7494="No localitzat",N7494="No lliurat"),"Reposar",IF(I7494&lt;H7494,"Reposar",IF(I7494&gt;H7494,"Revisar excedent",IF(AND(G7494="Sí",M7494&lt;&gt;"",M7494&lt;TODAY()),"EPI caducat",IF(AND(G7494="Sí",M7494&lt;&gt;"",M7494&lt;=TODAY()+90),"EPI caduca ≤90 dies",IF(OR(N7494="Deteriorat usable",N7494="Revisió necessària"),"Revisar","OK"))))))))))</f>
      </c>
      <c r="R7494" s="20"/>
    </row>
    <row r="7495" customFormat="false" ht="15" hidden="false" customHeight="false" outlineLevel="0" collapsed="false">
      <c r="A7495" s="19" t="n">
        <v>69</v>
      </c>
      <c r="B7495" s="19" t="n">
        <f aca="false">IFERROR(VLOOKUP(A7495,Personal!$A$6:$F$112,2,FALSE()),"")</f>
        <v>0</v>
      </c>
      <c r="C7495" s="19" t="str">
        <f aca="false">IFERROR(VLOOKUP(A7495,Personal!$A$6:$F$112,3,FALSE()),"")</f>
        <v>Valls</v>
      </c>
      <c r="D7495" s="19" t="s">
        <v>177</v>
      </c>
      <c r="E7495" s="19" t="s">
        <v>198</v>
      </c>
      <c r="F7495" s="19" t="s">
        <v>199</v>
      </c>
      <c r="G7495" s="19" t="s">
        <v>272</v>
      </c>
      <c r="H7495" s="19" t="n">
        <f aca="false">IF(OR(VLOOKUP(A7495,Personal!$A$6:$F$112,5,FALSE())&lt;&gt;"Sí",N7495="No aplica"),0,'Catàleg GRAE'!D82)</f>
        <v>1</v>
      </c>
      <c r="I7495" s="20"/>
      <c r="J7495" s="20"/>
      <c r="K7495" s="20"/>
      <c r="L7495" s="21"/>
      <c r="M7495" s="21"/>
      <c r="N7495" s="20"/>
      <c r="O7495" s="20"/>
      <c r="P7495" s="19" t="str">
        <f aca="false">IF(I7495="","",I7495-H7495)</f>
        <v/>
      </c>
      <c r="Q7495" s="19" t="str">
        <f aca="true">IF(B7495="","",IF(N7495="No aplica","No aplica",IF(I7495="","Pendent",IF(N7495="Per substituir","Substituir",IF(OR(N7495="No localitzat",N7495="No lliurat"),"Reposar",IF(I7495&lt;H7495,"Reposar",IF(I7495&gt;H7495,"Revisar excedent",IF(AND(G7495="Sí",M7495&lt;&gt;"",M7495&lt;TODAY()),"EPI caducat",IF(AND(G7495="Sí",M7495&lt;&gt;"",M7495&lt;=TODAY()+90),"EPI caduca ≤90 dies",IF(OR(N7495="Deteriorat usable",N7495="Revisió necessària"),"Revisar","OK"))))))))))</f>
      </c>
      <c r="R7495" s="20"/>
    </row>
    <row r="7496" customFormat="false" ht="15" hidden="false" customHeight="false" outlineLevel="0" collapsed="false">
      <c r="A7496" s="19" t="n">
        <v>69</v>
      </c>
      <c r="B7496" s="19" t="n">
        <f aca="false">IFERROR(VLOOKUP(A7496,Personal!$A$6:$F$112,2,FALSE()),"")</f>
        <v>0</v>
      </c>
      <c r="C7496" s="19" t="str">
        <f aca="false">IFERROR(VLOOKUP(A7496,Personal!$A$6:$F$112,3,FALSE()),"")</f>
        <v>Valls</v>
      </c>
      <c r="D7496" s="19" t="s">
        <v>177</v>
      </c>
      <c r="E7496" s="19" t="s">
        <v>200</v>
      </c>
      <c r="F7496" s="19" t="s">
        <v>201</v>
      </c>
      <c r="G7496" s="19" t="s">
        <v>272</v>
      </c>
      <c r="H7496" s="19" t="n">
        <f aca="false">IF(OR(VLOOKUP(A7496,Personal!$A$6:$F$112,5,FALSE())&lt;&gt;"Sí",N7496="No aplica"),0,'Catàleg GRAE'!D83)</f>
        <v>1</v>
      </c>
      <c r="I7496" s="20"/>
      <c r="J7496" s="20"/>
      <c r="K7496" s="20"/>
      <c r="L7496" s="21"/>
      <c r="M7496" s="21"/>
      <c r="N7496" s="20"/>
      <c r="O7496" s="20"/>
      <c r="P7496" s="19" t="str">
        <f aca="false">IF(I7496="","",I7496-H7496)</f>
        <v/>
      </c>
      <c r="Q7496" s="19" t="str">
        <f aca="true">IF(B7496="","",IF(N7496="No aplica","No aplica",IF(I7496="","Pendent",IF(N7496="Per substituir","Substituir",IF(OR(N7496="No localitzat",N7496="No lliurat"),"Reposar",IF(I7496&lt;H7496,"Reposar",IF(I7496&gt;H7496,"Revisar excedent",IF(AND(G7496="Sí",M7496&lt;&gt;"",M7496&lt;TODAY()),"EPI caducat",IF(AND(G7496="Sí",M7496&lt;&gt;"",M7496&lt;=TODAY()+90),"EPI caduca ≤90 dies",IF(OR(N7496="Deteriorat usable",N7496="Revisió necessària"),"Revisar","OK"))))))))))</f>
      </c>
      <c r="R7496" s="20"/>
    </row>
    <row r="7497" customFormat="false" ht="15" hidden="false" customHeight="false" outlineLevel="0" collapsed="false">
      <c r="A7497" s="19" t="n">
        <v>69</v>
      </c>
      <c r="B7497" s="19" t="n">
        <f aca="false">IFERROR(VLOOKUP(A7497,Personal!$A$6:$F$112,2,FALSE()),"")</f>
        <v>0</v>
      </c>
      <c r="C7497" s="19" t="str">
        <f aca="false">IFERROR(VLOOKUP(A7497,Personal!$A$6:$F$112,3,FALSE()),"")</f>
        <v>Valls</v>
      </c>
      <c r="D7497" s="19" t="s">
        <v>94</v>
      </c>
      <c r="E7497" s="19" t="s">
        <v>202</v>
      </c>
      <c r="F7497" s="19" t="s">
        <v>203</v>
      </c>
      <c r="G7497" s="19" t="s">
        <v>291</v>
      </c>
      <c r="H7497" s="19" t="n">
        <f aca="false">IF(OR(VLOOKUP(A7497,Personal!$A$6:$F$112,5,FALSE())&lt;&gt;"Sí",N7497="No aplica"),0,'Catàleg GRAE'!D84)</f>
        <v>1</v>
      </c>
      <c r="I7497" s="20"/>
      <c r="J7497" s="20"/>
      <c r="K7497" s="20"/>
      <c r="L7497" s="21"/>
      <c r="M7497" s="21"/>
      <c r="N7497" s="20"/>
      <c r="O7497" s="20"/>
      <c r="P7497" s="19" t="str">
        <f aca="false">IF(I7497="","",I7497-H7497)</f>
        <v/>
      </c>
      <c r="Q7497" s="19" t="str">
        <f aca="true">IF(B7497="","",IF(N7497="No aplica","No aplica",IF(I7497="","Pendent",IF(N7497="Per substituir","Substituir",IF(OR(N7497="No localitzat",N7497="No lliurat"),"Reposar",IF(I7497&lt;H7497,"Reposar",IF(I7497&gt;H7497,"Revisar excedent",IF(AND(G7497="Sí",M7497&lt;&gt;"",M7497&lt;TODAY()),"EPI caducat",IF(AND(G7497="Sí",M7497&lt;&gt;"",M7497&lt;=TODAY()+90),"EPI caduca ≤90 dies",IF(OR(N7497="Deteriorat usable",N7497="Revisió necessària"),"Revisar","OK"))))))))))</f>
      </c>
      <c r="R7497" s="20"/>
    </row>
    <row r="7498" customFormat="false" ht="15" hidden="false" customHeight="false" outlineLevel="0" collapsed="false">
      <c r="A7498" s="19" t="n">
        <v>69</v>
      </c>
      <c r="B7498" s="19" t="n">
        <f aca="false">IFERROR(VLOOKUP(A7498,Personal!$A$6:$F$112,2,FALSE()),"")</f>
        <v>0</v>
      </c>
      <c r="C7498" s="19" t="str">
        <f aca="false">IFERROR(VLOOKUP(A7498,Personal!$A$6:$F$112,3,FALSE()),"")</f>
        <v>Valls</v>
      </c>
      <c r="D7498" s="19" t="s">
        <v>125</v>
      </c>
      <c r="E7498" s="19" t="s">
        <v>204</v>
      </c>
      <c r="F7498" s="19" t="s">
        <v>205</v>
      </c>
      <c r="G7498" s="19" t="s">
        <v>291</v>
      </c>
      <c r="H7498" s="19" t="n">
        <f aca="false">IF(OR(VLOOKUP(A7498,Personal!$A$6:$F$112,5,FALSE())&lt;&gt;"Sí",N7498="No aplica"),0,'Catàleg GRAE'!D85)</f>
        <v>1</v>
      </c>
      <c r="I7498" s="20"/>
      <c r="J7498" s="20"/>
      <c r="K7498" s="20"/>
      <c r="L7498" s="21"/>
      <c r="M7498" s="21"/>
      <c r="N7498" s="20"/>
      <c r="O7498" s="20"/>
      <c r="P7498" s="19" t="str">
        <f aca="false">IF(I7498="","",I7498-H7498)</f>
        <v/>
      </c>
      <c r="Q7498" s="19" t="str">
        <f aca="true">IF(B7498="","",IF(N7498="No aplica","No aplica",IF(I7498="","Pendent",IF(N7498="Per substituir","Substituir",IF(OR(N7498="No localitzat",N7498="No lliurat"),"Reposar",IF(I7498&lt;H7498,"Reposar",IF(I7498&gt;H7498,"Revisar excedent",IF(AND(G7498="Sí",M7498&lt;&gt;"",M7498&lt;TODAY()),"EPI caducat",IF(AND(G7498="Sí",M7498&lt;&gt;"",M7498&lt;=TODAY()+90),"EPI caduca ≤90 dies",IF(OR(N7498="Deteriorat usable",N7498="Revisió necessària"),"Revisar","OK"))))))))))</f>
      </c>
      <c r="R7498" s="20"/>
    </row>
    <row r="7499" customFormat="false" ht="15" hidden="false" customHeight="false" outlineLevel="0" collapsed="false">
      <c r="A7499" s="19" t="n">
        <v>69</v>
      </c>
      <c r="B7499" s="19" t="n">
        <f aca="false">IFERROR(VLOOKUP(A7499,Personal!$A$6:$F$112,2,FALSE()),"")</f>
        <v>0</v>
      </c>
      <c r="C7499" s="19" t="str">
        <f aca="false">IFERROR(VLOOKUP(A7499,Personal!$A$6:$F$112,3,FALSE()),"")</f>
        <v>Valls</v>
      </c>
      <c r="D7499" s="19" t="s">
        <v>153</v>
      </c>
      <c r="E7499" s="19" t="s">
        <v>206</v>
      </c>
      <c r="F7499" s="19" t="s">
        <v>207</v>
      </c>
      <c r="G7499" s="19" t="s">
        <v>272</v>
      </c>
      <c r="H7499" s="19" t="n">
        <f aca="false">IF(OR(VLOOKUP(A7499,Personal!$A$6:$F$112,5,FALSE())&lt;&gt;"Sí",N7499="No aplica"),0,'Catàleg GRAE'!D86)</f>
        <v>1</v>
      </c>
      <c r="I7499" s="20"/>
      <c r="J7499" s="20"/>
      <c r="K7499" s="20"/>
      <c r="L7499" s="21"/>
      <c r="M7499" s="21"/>
      <c r="N7499" s="20"/>
      <c r="O7499" s="20"/>
      <c r="P7499" s="19" t="str">
        <f aca="false">IF(I7499="","",I7499-H7499)</f>
        <v/>
      </c>
      <c r="Q7499" s="19" t="str">
        <f aca="true">IF(B7499="","",IF(N7499="No aplica","No aplica",IF(I7499="","Pendent",IF(N7499="Per substituir","Substituir",IF(OR(N7499="No localitzat",N7499="No lliurat"),"Reposar",IF(I7499&lt;H7499,"Reposar",IF(I7499&gt;H7499,"Revisar excedent",IF(AND(G7499="Sí",M7499&lt;&gt;"",M7499&lt;TODAY()),"EPI caducat",IF(AND(G7499="Sí",M7499&lt;&gt;"",M7499&lt;=TODAY()+90),"EPI caduca ≤90 dies",IF(OR(N7499="Deteriorat usable",N7499="Revisió necessària"),"Revisar","OK"))))))))))</f>
      </c>
      <c r="R7499" s="20"/>
    </row>
    <row r="7500" customFormat="false" ht="15" hidden="false" customHeight="false" outlineLevel="0" collapsed="false">
      <c r="A7500" s="19" t="n">
        <v>69</v>
      </c>
      <c r="B7500" s="19" t="n">
        <f aca="false">IFERROR(VLOOKUP(A7500,Personal!$A$6:$F$112,2,FALSE()),"")</f>
        <v>0</v>
      </c>
      <c r="C7500" s="19" t="str">
        <f aca="false">IFERROR(VLOOKUP(A7500,Personal!$A$6:$F$112,3,FALSE()),"")</f>
        <v>Valls</v>
      </c>
      <c r="D7500" s="19" t="s">
        <v>177</v>
      </c>
      <c r="E7500" s="19" t="s">
        <v>208</v>
      </c>
      <c r="F7500" s="19" t="s">
        <v>209</v>
      </c>
      <c r="G7500" s="19" t="s">
        <v>272</v>
      </c>
      <c r="H7500" s="19" t="n">
        <f aca="false">IF(OR(VLOOKUP(A7500,Personal!$A$6:$F$112,5,FALSE())&lt;&gt;"Sí",N7500="No aplica"),0,'Catàleg GRAE'!D87)</f>
        <v>1</v>
      </c>
      <c r="I7500" s="20"/>
      <c r="J7500" s="20"/>
      <c r="K7500" s="20"/>
      <c r="L7500" s="21"/>
      <c r="M7500" s="21"/>
      <c r="N7500" s="20"/>
      <c r="O7500" s="20"/>
      <c r="P7500" s="19" t="str">
        <f aca="false">IF(I7500="","",I7500-H7500)</f>
        <v/>
      </c>
      <c r="Q7500" s="19" t="str">
        <f aca="true">IF(B7500="","",IF(N7500="No aplica","No aplica",IF(I7500="","Pendent",IF(N7500="Per substituir","Substituir",IF(OR(N7500="No localitzat",N7500="No lliurat"),"Reposar",IF(I7500&lt;H7500,"Reposar",IF(I7500&gt;H7500,"Revisar excedent",IF(AND(G7500="Sí",M7500&lt;&gt;"",M7500&lt;TODAY()),"EPI caducat",IF(AND(G7500="Sí",M7500&lt;&gt;"",M7500&lt;=TODAY()+90),"EPI caduca ≤90 dies",IF(OR(N7500="Deteriorat usable",N7500="Revisió necessària"),"Revisar","OK"))))))))))</f>
      </c>
      <c r="R7500" s="20"/>
    </row>
    <row r="7501" customFormat="false" ht="15" hidden="false" customHeight="false" outlineLevel="0" collapsed="false">
      <c r="A7501" s="19" t="n">
        <v>69</v>
      </c>
      <c r="B7501" s="19" t="n">
        <f aca="false">IFERROR(VLOOKUP(A7501,Personal!$A$6:$F$112,2,FALSE()),"")</f>
        <v>0</v>
      </c>
      <c r="C7501" s="19" t="str">
        <f aca="false">IFERROR(VLOOKUP(A7501,Personal!$A$6:$F$112,3,FALSE()),"")</f>
        <v>Valls</v>
      </c>
      <c r="D7501" s="19" t="s">
        <v>177</v>
      </c>
      <c r="E7501" s="19" t="s">
        <v>210</v>
      </c>
      <c r="F7501" s="19" t="s">
        <v>211</v>
      </c>
      <c r="G7501" s="19" t="s">
        <v>272</v>
      </c>
      <c r="H7501" s="19" t="n">
        <f aca="false">IF(OR(VLOOKUP(A7501,Personal!$A$6:$F$112,5,FALSE())&lt;&gt;"Sí",N7501="No aplica"),0,'Catàleg GRAE'!D88)</f>
        <v>1</v>
      </c>
      <c r="I7501" s="20"/>
      <c r="J7501" s="20"/>
      <c r="K7501" s="20"/>
      <c r="L7501" s="21"/>
      <c r="M7501" s="21"/>
      <c r="N7501" s="20"/>
      <c r="O7501" s="20"/>
      <c r="P7501" s="19" t="str">
        <f aca="false">IF(I7501="","",I7501-H7501)</f>
        <v/>
      </c>
      <c r="Q7501" s="19" t="str">
        <f aca="true">IF(B7501="","",IF(N7501="No aplica","No aplica",IF(I7501="","Pendent",IF(N7501="Per substituir","Substituir",IF(OR(N7501="No localitzat",N7501="No lliurat"),"Reposar",IF(I7501&lt;H7501,"Reposar",IF(I7501&gt;H7501,"Revisar excedent",IF(AND(G7501="Sí",M7501&lt;&gt;"",M7501&lt;TODAY()),"EPI caducat",IF(AND(G7501="Sí",M7501&lt;&gt;"",M7501&lt;=TODAY()+90),"EPI caduca ≤90 dies",IF(OR(N7501="Deteriorat usable",N7501="Revisió necessària"),"Revisar","OK"))))))))))</f>
      </c>
      <c r="R7501" s="20"/>
    </row>
    <row r="7502" customFormat="false" ht="15" hidden="false" customHeight="false" outlineLevel="0" collapsed="false">
      <c r="A7502" s="19" t="n">
        <v>69</v>
      </c>
      <c r="B7502" s="19" t="n">
        <f aca="false">IFERROR(VLOOKUP(A7502,Personal!$A$6:$F$112,2,FALSE()),"")</f>
        <v>0</v>
      </c>
      <c r="C7502" s="19" t="str">
        <f aca="false">IFERROR(VLOOKUP(A7502,Personal!$A$6:$F$112,3,FALSE()),"")</f>
        <v>Valls</v>
      </c>
      <c r="D7502" s="19" t="s">
        <v>125</v>
      </c>
      <c r="E7502" s="19" t="s">
        <v>212</v>
      </c>
      <c r="F7502" s="19" t="s">
        <v>213</v>
      </c>
      <c r="G7502" s="19" t="s">
        <v>272</v>
      </c>
      <c r="H7502" s="19" t="n">
        <f aca="false">IF(OR(VLOOKUP(A7502,Personal!$A$6:$F$112,5,FALSE())&lt;&gt;"Sí",N7502="No aplica"),0,'Catàleg GRAE'!D89)</f>
        <v>1</v>
      </c>
      <c r="I7502" s="20"/>
      <c r="J7502" s="20"/>
      <c r="K7502" s="20"/>
      <c r="L7502" s="21"/>
      <c r="M7502" s="21"/>
      <c r="N7502" s="20"/>
      <c r="O7502" s="20"/>
      <c r="P7502" s="19" t="str">
        <f aca="false">IF(I7502="","",I7502-H7502)</f>
        <v/>
      </c>
      <c r="Q7502" s="19" t="str">
        <f aca="true">IF(B7502="","",IF(N7502="No aplica","No aplica",IF(I7502="","Pendent",IF(N7502="Per substituir","Substituir",IF(OR(N7502="No localitzat",N7502="No lliurat"),"Reposar",IF(I7502&lt;H7502,"Reposar",IF(I7502&gt;H7502,"Revisar excedent",IF(AND(G7502="Sí",M7502&lt;&gt;"",M7502&lt;TODAY()),"EPI caducat",IF(AND(G7502="Sí",M7502&lt;&gt;"",M7502&lt;=TODAY()+90),"EPI caduca ≤90 dies",IF(OR(N7502="Deteriorat usable",N7502="Revisió necessària"),"Revisar","OK"))))))))))</f>
      </c>
      <c r="R7502" s="20"/>
    </row>
    <row r="7503" customFormat="false" ht="15" hidden="false" customHeight="false" outlineLevel="0" collapsed="false">
      <c r="A7503" s="19" t="n">
        <v>69</v>
      </c>
      <c r="B7503" s="19" t="n">
        <f aca="false">IFERROR(VLOOKUP(A7503,Personal!$A$6:$F$112,2,FALSE()),"")</f>
        <v>0</v>
      </c>
      <c r="C7503" s="19" t="str">
        <f aca="false">IFERROR(VLOOKUP(A7503,Personal!$A$6:$F$112,3,FALSE()),"")</f>
        <v>Valls</v>
      </c>
      <c r="D7503" s="19" t="s">
        <v>40</v>
      </c>
      <c r="E7503" s="19" t="s">
        <v>214</v>
      </c>
      <c r="F7503" s="19" t="s">
        <v>215</v>
      </c>
      <c r="G7503" s="19" t="s">
        <v>291</v>
      </c>
      <c r="H7503" s="19" t="n">
        <f aca="false">IF(OR(VLOOKUP(A7503,Personal!$A$6:$F$112,5,FALSE())&lt;&gt;"Sí",N7503="No aplica"),0,'Catàleg GRAE'!D90)</f>
        <v>1</v>
      </c>
      <c r="I7503" s="20"/>
      <c r="J7503" s="20"/>
      <c r="K7503" s="20"/>
      <c r="L7503" s="21"/>
      <c r="M7503" s="21"/>
      <c r="N7503" s="20"/>
      <c r="O7503" s="20"/>
      <c r="P7503" s="19" t="str">
        <f aca="false">IF(I7503="","",I7503-H7503)</f>
        <v/>
      </c>
      <c r="Q7503" s="19" t="str">
        <f aca="true">IF(B7503="","",IF(N7503="No aplica","No aplica",IF(I7503="","Pendent",IF(N7503="Per substituir","Substituir",IF(OR(N7503="No localitzat",N7503="No lliurat"),"Reposar",IF(I7503&lt;H7503,"Reposar",IF(I7503&gt;H7503,"Revisar excedent",IF(AND(G7503="Sí",M7503&lt;&gt;"",M7503&lt;TODAY()),"EPI caducat",IF(AND(G7503="Sí",M7503&lt;&gt;"",M7503&lt;=TODAY()+90),"EPI caduca ≤90 dies",IF(OR(N7503="Deteriorat usable",N7503="Revisió necessària"),"Revisar","OK"))))))))))</f>
      </c>
      <c r="R7503" s="20"/>
    </row>
    <row r="7504" customFormat="false" ht="15" hidden="false" customHeight="false" outlineLevel="0" collapsed="false">
      <c r="A7504" s="19" t="n">
        <v>69</v>
      </c>
      <c r="B7504" s="19" t="n">
        <f aca="false">IFERROR(VLOOKUP(A7504,Personal!$A$6:$F$112,2,FALSE()),"")</f>
        <v>0</v>
      </c>
      <c r="C7504" s="19" t="str">
        <f aca="false">IFERROR(VLOOKUP(A7504,Personal!$A$6:$F$112,3,FALSE()),"")</f>
        <v>Valls</v>
      </c>
      <c r="D7504" s="19" t="s">
        <v>216</v>
      </c>
      <c r="E7504" s="19" t="s">
        <v>217</v>
      </c>
      <c r="F7504" s="19" t="s">
        <v>218</v>
      </c>
      <c r="G7504" s="19" t="s">
        <v>272</v>
      </c>
      <c r="H7504" s="19" t="n">
        <f aca="false">IF(OR(VLOOKUP(A7504,Personal!$A$6:$F$112,5,FALSE())&lt;&gt;"Sí",N7504="No aplica"),0,'Catàleg GRAE'!D91)</f>
        <v>1</v>
      </c>
      <c r="I7504" s="20"/>
      <c r="J7504" s="20"/>
      <c r="K7504" s="20"/>
      <c r="L7504" s="21"/>
      <c r="M7504" s="21"/>
      <c r="N7504" s="20"/>
      <c r="O7504" s="20"/>
      <c r="P7504" s="19" t="str">
        <f aca="false">IF(I7504="","",I7504-H7504)</f>
        <v/>
      </c>
      <c r="Q7504" s="19" t="str">
        <f aca="true">IF(B7504="","",IF(N7504="No aplica","No aplica",IF(I7504="","Pendent",IF(N7504="Per substituir","Substituir",IF(OR(N7504="No localitzat",N7504="No lliurat"),"Reposar",IF(I7504&lt;H7504,"Reposar",IF(I7504&gt;H7504,"Revisar excedent",IF(AND(G7504="Sí",M7504&lt;&gt;"",M7504&lt;TODAY()),"EPI caducat",IF(AND(G7504="Sí",M7504&lt;&gt;"",M7504&lt;=TODAY()+90),"EPI caduca ≤90 dies",IF(OR(N7504="Deteriorat usable",N7504="Revisió necessària"),"Revisar","OK"))))))))))</f>
      </c>
      <c r="R7504" s="20"/>
    </row>
    <row r="7505" customFormat="false" ht="15" hidden="false" customHeight="false" outlineLevel="0" collapsed="false">
      <c r="A7505" s="19" t="n">
        <v>69</v>
      </c>
      <c r="B7505" s="19" t="n">
        <f aca="false">IFERROR(VLOOKUP(A7505,Personal!$A$6:$F$112,2,FALSE()),"")</f>
        <v>0</v>
      </c>
      <c r="C7505" s="19" t="str">
        <f aca="false">IFERROR(VLOOKUP(A7505,Personal!$A$6:$F$112,3,FALSE()),"")</f>
        <v>Valls</v>
      </c>
      <c r="D7505" s="19" t="s">
        <v>37</v>
      </c>
      <c r="E7505" s="19" t="s">
        <v>219</v>
      </c>
      <c r="F7505" s="19" t="s">
        <v>220</v>
      </c>
      <c r="G7505" s="19" t="s">
        <v>291</v>
      </c>
      <c r="H7505" s="19" t="n">
        <f aca="false">IF(OR(VLOOKUP(A7505,Personal!$A$6:$F$112,5,FALSE())&lt;&gt;"Sí",N7505="No aplica"),0,'Catàleg GRAE'!D92)</f>
        <v>1</v>
      </c>
      <c r="I7505" s="20"/>
      <c r="J7505" s="20"/>
      <c r="K7505" s="20"/>
      <c r="L7505" s="21"/>
      <c r="M7505" s="21"/>
      <c r="N7505" s="20"/>
      <c r="O7505" s="20"/>
      <c r="P7505" s="19" t="str">
        <f aca="false">IF(I7505="","",I7505-H7505)</f>
        <v/>
      </c>
      <c r="Q7505" s="19" t="str">
        <f aca="true">IF(B7505="","",IF(N7505="No aplica","No aplica",IF(I7505="","Pendent",IF(N7505="Per substituir","Substituir",IF(OR(N7505="No localitzat",N7505="No lliurat"),"Reposar",IF(I7505&lt;H7505,"Reposar",IF(I7505&gt;H7505,"Revisar excedent",IF(AND(G7505="Sí",M7505&lt;&gt;"",M7505&lt;TODAY()),"EPI caducat",IF(AND(G7505="Sí",M7505&lt;&gt;"",M7505&lt;=TODAY()+90),"EPI caduca ≤90 dies",IF(OR(N7505="Deteriorat usable",N7505="Revisió necessària"),"Revisar","OK"))))))))))</f>
      </c>
      <c r="R7505" s="20"/>
    </row>
    <row r="7506" customFormat="false" ht="15" hidden="false" customHeight="false" outlineLevel="0" collapsed="false">
      <c r="A7506" s="19" t="n">
        <v>69</v>
      </c>
      <c r="B7506" s="19" t="n">
        <f aca="false">IFERROR(VLOOKUP(A7506,Personal!$A$6:$F$112,2,FALSE()),"")</f>
        <v>0</v>
      </c>
      <c r="C7506" s="19" t="str">
        <f aca="false">IFERROR(VLOOKUP(A7506,Personal!$A$6:$F$112,3,FALSE()),"")</f>
        <v>Valls</v>
      </c>
      <c r="D7506" s="19" t="s">
        <v>137</v>
      </c>
      <c r="E7506" s="19" t="s">
        <v>221</v>
      </c>
      <c r="F7506" s="19" t="s">
        <v>222</v>
      </c>
      <c r="G7506" s="19" t="s">
        <v>291</v>
      </c>
      <c r="H7506" s="19" t="n">
        <f aca="false">IF(OR(VLOOKUP(A7506,Personal!$A$6:$F$112,5,FALSE())&lt;&gt;"Sí",N7506="No aplica"),0,'Catàleg GRAE'!D93)</f>
        <v>1</v>
      </c>
      <c r="I7506" s="20"/>
      <c r="J7506" s="20"/>
      <c r="K7506" s="20"/>
      <c r="L7506" s="21"/>
      <c r="M7506" s="21"/>
      <c r="N7506" s="20"/>
      <c r="O7506" s="20"/>
      <c r="P7506" s="19" t="str">
        <f aca="false">IF(I7506="","",I7506-H7506)</f>
        <v/>
      </c>
      <c r="Q7506" s="19" t="str">
        <f aca="true">IF(B7506="","",IF(N7506="No aplica","No aplica",IF(I7506="","Pendent",IF(N7506="Per substituir","Substituir",IF(OR(N7506="No localitzat",N7506="No lliurat"),"Reposar",IF(I7506&lt;H7506,"Reposar",IF(I7506&gt;H7506,"Revisar excedent",IF(AND(G7506="Sí",M7506&lt;&gt;"",M7506&lt;TODAY()),"EPI caducat",IF(AND(G7506="Sí",M7506&lt;&gt;"",M7506&lt;=TODAY()+90),"EPI caduca ≤90 dies",IF(OR(N7506="Deteriorat usable",N7506="Revisió necessària"),"Revisar","OK"))))))))))</f>
      </c>
      <c r="R7506" s="20"/>
    </row>
    <row r="7507" customFormat="false" ht="15" hidden="false" customHeight="false" outlineLevel="0" collapsed="false">
      <c r="A7507" s="19" t="n">
        <v>69</v>
      </c>
      <c r="B7507" s="19" t="n">
        <f aca="false">IFERROR(VLOOKUP(A7507,Personal!$A$6:$F$112,2,FALSE()),"")</f>
        <v>0</v>
      </c>
      <c r="C7507" s="19" t="str">
        <f aca="false">IFERROR(VLOOKUP(A7507,Personal!$A$6:$F$112,3,FALSE()),"")</f>
        <v>Valls</v>
      </c>
      <c r="D7507" s="19" t="s">
        <v>137</v>
      </c>
      <c r="E7507" s="19" t="s">
        <v>223</v>
      </c>
      <c r="F7507" s="19" t="s">
        <v>224</v>
      </c>
      <c r="G7507" s="19" t="s">
        <v>291</v>
      </c>
      <c r="H7507" s="19" t="n">
        <f aca="false">IF(OR(VLOOKUP(A7507,Personal!$A$6:$F$112,5,FALSE())&lt;&gt;"Sí",N7507="No aplica"),0,'Catàleg GRAE'!D94)</f>
        <v>1</v>
      </c>
      <c r="I7507" s="20"/>
      <c r="J7507" s="20"/>
      <c r="K7507" s="20"/>
      <c r="L7507" s="21"/>
      <c r="M7507" s="21"/>
      <c r="N7507" s="20"/>
      <c r="O7507" s="20"/>
      <c r="P7507" s="19" t="str">
        <f aca="false">IF(I7507="","",I7507-H7507)</f>
        <v/>
      </c>
      <c r="Q7507" s="19" t="str">
        <f aca="true">IF(B7507="","",IF(N7507="No aplica","No aplica",IF(I7507="","Pendent",IF(N7507="Per substituir","Substituir",IF(OR(N7507="No localitzat",N7507="No lliurat"),"Reposar",IF(I7507&lt;H7507,"Reposar",IF(I7507&gt;H7507,"Revisar excedent",IF(AND(G7507="Sí",M7507&lt;&gt;"",M7507&lt;TODAY()),"EPI caducat",IF(AND(G7507="Sí",M7507&lt;&gt;"",M7507&lt;=TODAY()+90),"EPI caduca ≤90 dies",IF(OR(N7507="Deteriorat usable",N7507="Revisió necessària"),"Revisar","OK"))))))))))</f>
      </c>
      <c r="R7507" s="20"/>
    </row>
    <row r="7508" customFormat="false" ht="15" hidden="false" customHeight="false" outlineLevel="0" collapsed="false">
      <c r="A7508" s="19" t="n">
        <v>69</v>
      </c>
      <c r="B7508" s="19" t="n">
        <f aca="false">IFERROR(VLOOKUP(A7508,Personal!$A$6:$F$112,2,FALSE()),"")</f>
        <v>0</v>
      </c>
      <c r="C7508" s="19" t="str">
        <f aca="false">IFERROR(VLOOKUP(A7508,Personal!$A$6:$F$112,3,FALSE()),"")</f>
        <v>Valls</v>
      </c>
      <c r="D7508" s="19" t="s">
        <v>137</v>
      </c>
      <c r="E7508" s="19" t="s">
        <v>225</v>
      </c>
      <c r="F7508" s="19" t="s">
        <v>226</v>
      </c>
      <c r="G7508" s="19" t="s">
        <v>291</v>
      </c>
      <c r="H7508" s="19" t="n">
        <f aca="false">IF(OR(VLOOKUP(A7508,Personal!$A$6:$F$112,5,FALSE())&lt;&gt;"Sí",N7508="No aplica"),0,'Catàleg GRAE'!D95)</f>
        <v>1</v>
      </c>
      <c r="I7508" s="20"/>
      <c r="J7508" s="20"/>
      <c r="K7508" s="20"/>
      <c r="L7508" s="21"/>
      <c r="M7508" s="21"/>
      <c r="N7508" s="20"/>
      <c r="O7508" s="20"/>
      <c r="P7508" s="19" t="str">
        <f aca="false">IF(I7508="","",I7508-H7508)</f>
        <v/>
      </c>
      <c r="Q7508" s="19" t="str">
        <f aca="true">IF(B7508="","",IF(N7508="No aplica","No aplica",IF(I7508="","Pendent",IF(N7508="Per substituir","Substituir",IF(OR(N7508="No localitzat",N7508="No lliurat"),"Reposar",IF(I7508&lt;H7508,"Reposar",IF(I7508&gt;H7508,"Revisar excedent",IF(AND(G7508="Sí",M7508&lt;&gt;"",M7508&lt;TODAY()),"EPI caducat",IF(AND(G7508="Sí",M7508&lt;&gt;"",M7508&lt;=TODAY()+90),"EPI caduca ≤90 dies",IF(OR(N7508="Deteriorat usable",N7508="Revisió necessària"),"Revisar","OK"))))))))))</f>
      </c>
      <c r="R7508" s="20"/>
    </row>
    <row r="7509" customFormat="false" ht="15" hidden="false" customHeight="false" outlineLevel="0" collapsed="false">
      <c r="A7509" s="19" t="n">
        <v>69</v>
      </c>
      <c r="B7509" s="19" t="n">
        <f aca="false">IFERROR(VLOOKUP(A7509,Personal!$A$6:$F$112,2,FALSE()),"")</f>
        <v>0</v>
      </c>
      <c r="C7509" s="19" t="str">
        <f aca="false">IFERROR(VLOOKUP(A7509,Personal!$A$6:$F$112,3,FALSE()),"")</f>
        <v>Valls</v>
      </c>
      <c r="D7509" s="19" t="s">
        <v>137</v>
      </c>
      <c r="E7509" s="19" t="s">
        <v>227</v>
      </c>
      <c r="F7509" s="19" t="s">
        <v>228</v>
      </c>
      <c r="G7509" s="19" t="s">
        <v>291</v>
      </c>
      <c r="H7509" s="19" t="n">
        <f aca="false">IF(OR(VLOOKUP(A7509,Personal!$A$6:$F$112,5,FALSE())&lt;&gt;"Sí",N7509="No aplica"),0,'Catàleg GRAE'!D96)</f>
        <v>1</v>
      </c>
      <c r="I7509" s="20"/>
      <c r="J7509" s="20"/>
      <c r="K7509" s="20"/>
      <c r="L7509" s="21"/>
      <c r="M7509" s="21"/>
      <c r="N7509" s="20"/>
      <c r="O7509" s="20"/>
      <c r="P7509" s="19" t="str">
        <f aca="false">IF(I7509="","",I7509-H7509)</f>
        <v/>
      </c>
      <c r="Q7509" s="19" t="str">
        <f aca="true">IF(B7509="","",IF(N7509="No aplica","No aplica",IF(I7509="","Pendent",IF(N7509="Per substituir","Substituir",IF(OR(N7509="No localitzat",N7509="No lliurat"),"Reposar",IF(I7509&lt;H7509,"Reposar",IF(I7509&gt;H7509,"Revisar excedent",IF(AND(G7509="Sí",M7509&lt;&gt;"",M7509&lt;TODAY()),"EPI caducat",IF(AND(G7509="Sí",M7509&lt;&gt;"",M7509&lt;=TODAY()+90),"EPI caduca ≤90 dies",IF(OR(N7509="Deteriorat usable",N7509="Revisió necessària"),"Revisar","OK"))))))))))</f>
      </c>
      <c r="R7509" s="20"/>
    </row>
    <row r="7510" customFormat="false" ht="15" hidden="false" customHeight="false" outlineLevel="0" collapsed="false">
      <c r="A7510" s="19" t="n">
        <v>69</v>
      </c>
      <c r="B7510" s="19" t="n">
        <f aca="false">IFERROR(VLOOKUP(A7510,Personal!$A$6:$F$112,2,FALSE()),"")</f>
        <v>0</v>
      </c>
      <c r="C7510" s="19" t="str">
        <f aca="false">IFERROR(VLOOKUP(A7510,Personal!$A$6:$F$112,3,FALSE()),"")</f>
        <v>Valls</v>
      </c>
      <c r="D7510" s="19" t="s">
        <v>137</v>
      </c>
      <c r="E7510" s="19" t="s">
        <v>229</v>
      </c>
      <c r="F7510" s="19" t="s">
        <v>230</v>
      </c>
      <c r="G7510" s="19" t="s">
        <v>291</v>
      </c>
      <c r="H7510" s="19" t="n">
        <f aca="false">IF(OR(VLOOKUP(A7510,Personal!$A$6:$F$112,5,FALSE())&lt;&gt;"Sí",N7510="No aplica"),0,'Catàleg GRAE'!D97)</f>
        <v>1</v>
      </c>
      <c r="I7510" s="20"/>
      <c r="J7510" s="20"/>
      <c r="K7510" s="20"/>
      <c r="L7510" s="21"/>
      <c r="M7510" s="21"/>
      <c r="N7510" s="20"/>
      <c r="O7510" s="20"/>
      <c r="P7510" s="19" t="str">
        <f aca="false">IF(I7510="","",I7510-H7510)</f>
        <v/>
      </c>
      <c r="Q7510" s="19" t="str">
        <f aca="true">IF(B7510="","",IF(N7510="No aplica","No aplica",IF(I7510="","Pendent",IF(N7510="Per substituir","Substituir",IF(OR(N7510="No localitzat",N7510="No lliurat"),"Reposar",IF(I7510&lt;H7510,"Reposar",IF(I7510&gt;H7510,"Revisar excedent",IF(AND(G7510="Sí",M7510&lt;&gt;"",M7510&lt;TODAY()),"EPI caducat",IF(AND(G7510="Sí",M7510&lt;&gt;"",M7510&lt;=TODAY()+90),"EPI caduca ≤90 dies",IF(OR(N7510="Deteriorat usable",N7510="Revisió necessària"),"Revisar","OK"))))))))))</f>
      </c>
      <c r="R7510" s="20"/>
    </row>
    <row r="7511" customFormat="false" ht="15" hidden="false" customHeight="false" outlineLevel="0" collapsed="false">
      <c r="A7511" s="19" t="n">
        <v>69</v>
      </c>
      <c r="B7511" s="19" t="n">
        <f aca="false">IFERROR(VLOOKUP(A7511,Personal!$A$6:$F$112,2,FALSE()),"")</f>
        <v>0</v>
      </c>
      <c r="C7511" s="19" t="str">
        <f aca="false">IFERROR(VLOOKUP(A7511,Personal!$A$6:$F$112,3,FALSE()),"")</f>
        <v>Valls</v>
      </c>
      <c r="D7511" s="19" t="s">
        <v>137</v>
      </c>
      <c r="E7511" s="19" t="s">
        <v>231</v>
      </c>
      <c r="F7511" s="19" t="s">
        <v>232</v>
      </c>
      <c r="G7511" s="19" t="s">
        <v>291</v>
      </c>
      <c r="H7511" s="19" t="n">
        <f aca="false">IF(OR(VLOOKUP(A7511,Personal!$A$6:$F$112,5,FALSE())&lt;&gt;"Sí",N7511="No aplica"),0,'Catàleg GRAE'!D98)</f>
        <v>1</v>
      </c>
      <c r="I7511" s="20"/>
      <c r="J7511" s="20"/>
      <c r="K7511" s="20"/>
      <c r="L7511" s="21"/>
      <c r="M7511" s="21"/>
      <c r="N7511" s="20"/>
      <c r="O7511" s="20"/>
      <c r="P7511" s="19" t="str">
        <f aca="false">IF(I7511="","",I7511-H7511)</f>
        <v/>
      </c>
      <c r="Q7511" s="19" t="str">
        <f aca="true">IF(B7511="","",IF(N7511="No aplica","No aplica",IF(I7511="","Pendent",IF(N7511="Per substituir","Substituir",IF(OR(N7511="No localitzat",N7511="No lliurat"),"Reposar",IF(I7511&lt;H7511,"Reposar",IF(I7511&gt;H7511,"Revisar excedent",IF(AND(G7511="Sí",M7511&lt;&gt;"",M7511&lt;TODAY()),"EPI caducat",IF(AND(G7511="Sí",M7511&lt;&gt;"",M7511&lt;=TODAY()+90),"EPI caduca ≤90 dies",IF(OR(N7511="Deteriorat usable",N7511="Revisió necessària"),"Revisar","OK"))))))))))</f>
      </c>
      <c r="R7511" s="20"/>
    </row>
    <row r="7512" customFormat="false" ht="15" hidden="false" customHeight="false" outlineLevel="0" collapsed="false">
      <c r="A7512" s="19" t="n">
        <v>69</v>
      </c>
      <c r="B7512" s="19" t="n">
        <f aca="false">IFERROR(VLOOKUP(A7512,Personal!$A$6:$F$112,2,FALSE()),"")</f>
        <v>0</v>
      </c>
      <c r="C7512" s="19" t="str">
        <f aca="false">IFERROR(VLOOKUP(A7512,Personal!$A$6:$F$112,3,FALSE()),"")</f>
        <v>Valls</v>
      </c>
      <c r="D7512" s="19" t="s">
        <v>137</v>
      </c>
      <c r="E7512" s="19" t="s">
        <v>233</v>
      </c>
      <c r="F7512" s="19" t="s">
        <v>234</v>
      </c>
      <c r="G7512" s="19" t="s">
        <v>291</v>
      </c>
      <c r="H7512" s="19" t="n">
        <f aca="false">IF(OR(VLOOKUP(A7512,Personal!$A$6:$F$112,5,FALSE())&lt;&gt;"Sí",N7512="No aplica"),0,'Catàleg GRAE'!D99)</f>
        <v>1</v>
      </c>
      <c r="I7512" s="20"/>
      <c r="J7512" s="20"/>
      <c r="K7512" s="20"/>
      <c r="L7512" s="21"/>
      <c r="M7512" s="21"/>
      <c r="N7512" s="20"/>
      <c r="O7512" s="20"/>
      <c r="P7512" s="19" t="str">
        <f aca="false">IF(I7512="","",I7512-H7512)</f>
        <v/>
      </c>
      <c r="Q7512" s="19" t="str">
        <f aca="true">IF(B7512="","",IF(N7512="No aplica","No aplica",IF(I7512="","Pendent",IF(N7512="Per substituir","Substituir",IF(OR(N7512="No localitzat",N7512="No lliurat"),"Reposar",IF(I7512&lt;H7512,"Reposar",IF(I7512&gt;H7512,"Revisar excedent",IF(AND(G7512="Sí",M7512&lt;&gt;"",M7512&lt;TODAY()),"EPI caducat",IF(AND(G7512="Sí",M7512&lt;&gt;"",M7512&lt;=TODAY()+90),"EPI caduca ≤90 dies",IF(OR(N7512="Deteriorat usable",N7512="Revisió necessària"),"Revisar","OK"))))))))))</f>
      </c>
      <c r="R7512" s="20"/>
    </row>
    <row r="7513" customFormat="false" ht="15" hidden="false" customHeight="false" outlineLevel="0" collapsed="false">
      <c r="A7513" s="19" t="n">
        <v>69</v>
      </c>
      <c r="B7513" s="19" t="n">
        <f aca="false">IFERROR(VLOOKUP(A7513,Personal!$A$6:$F$112,2,FALSE()),"")</f>
        <v>0</v>
      </c>
      <c r="C7513" s="19" t="str">
        <f aca="false">IFERROR(VLOOKUP(A7513,Personal!$A$6:$F$112,3,FALSE()),"")</f>
        <v>Valls</v>
      </c>
      <c r="D7513" s="19" t="s">
        <v>216</v>
      </c>
      <c r="E7513" s="19" t="s">
        <v>235</v>
      </c>
      <c r="F7513" s="19" t="s">
        <v>236</v>
      </c>
      <c r="G7513" s="19" t="s">
        <v>272</v>
      </c>
      <c r="H7513" s="19" t="n">
        <f aca="false">IF(OR(VLOOKUP(A7513,Personal!$A$6:$F$112,5,FALSE())&lt;&gt;"Sí",N7513="No aplica"),0,'Catàleg GRAE'!D100)</f>
        <v>1</v>
      </c>
      <c r="I7513" s="20"/>
      <c r="J7513" s="20"/>
      <c r="K7513" s="20"/>
      <c r="L7513" s="21"/>
      <c r="M7513" s="21"/>
      <c r="N7513" s="20"/>
      <c r="O7513" s="20"/>
      <c r="P7513" s="19" t="str">
        <f aca="false">IF(I7513="","",I7513-H7513)</f>
        <v/>
      </c>
      <c r="Q7513" s="19" t="str">
        <f aca="true">IF(B7513="","",IF(N7513="No aplica","No aplica",IF(I7513="","Pendent",IF(N7513="Per substituir","Substituir",IF(OR(N7513="No localitzat",N7513="No lliurat"),"Reposar",IF(I7513&lt;H7513,"Reposar",IF(I7513&gt;H7513,"Revisar excedent",IF(AND(G7513="Sí",M7513&lt;&gt;"",M7513&lt;TODAY()),"EPI caducat",IF(AND(G7513="Sí",M7513&lt;&gt;"",M7513&lt;=TODAY()+90),"EPI caduca ≤90 dies",IF(OR(N7513="Deteriorat usable",N7513="Revisió necessària"),"Revisar","OK"))))))))))</f>
      </c>
      <c r="R7513" s="20"/>
    </row>
    <row r="7514" customFormat="false" ht="15" hidden="false" customHeight="false" outlineLevel="0" collapsed="false">
      <c r="A7514" s="19" t="n">
        <v>69</v>
      </c>
      <c r="B7514" s="19" t="n">
        <f aca="false">IFERROR(VLOOKUP(A7514,Personal!$A$6:$F$112,2,FALSE()),"")</f>
        <v>0</v>
      </c>
      <c r="C7514" s="19" t="str">
        <f aca="false">IFERROR(VLOOKUP(A7514,Personal!$A$6:$F$112,3,FALSE()),"")</f>
        <v>Valls</v>
      </c>
      <c r="D7514" s="19" t="s">
        <v>137</v>
      </c>
      <c r="E7514" s="19" t="s">
        <v>237</v>
      </c>
      <c r="F7514" s="19" t="s">
        <v>238</v>
      </c>
      <c r="G7514" s="19" t="s">
        <v>291</v>
      </c>
      <c r="H7514" s="19" t="n">
        <f aca="false">IF(OR(VLOOKUP(A7514,Personal!$A$6:$F$112,5,FALSE())&lt;&gt;"Sí",N7514="No aplica"),0,'Catàleg GRAE'!D101)</f>
        <v>1</v>
      </c>
      <c r="I7514" s="20"/>
      <c r="J7514" s="20"/>
      <c r="K7514" s="20"/>
      <c r="L7514" s="21"/>
      <c r="M7514" s="21"/>
      <c r="N7514" s="20"/>
      <c r="O7514" s="20"/>
      <c r="P7514" s="19" t="str">
        <f aca="false">IF(I7514="","",I7514-H7514)</f>
        <v/>
      </c>
      <c r="Q7514" s="19" t="str">
        <f aca="true">IF(B7514="","",IF(N7514="No aplica","No aplica",IF(I7514="","Pendent",IF(N7514="Per substituir","Substituir",IF(OR(N7514="No localitzat",N7514="No lliurat"),"Reposar",IF(I7514&lt;H7514,"Reposar",IF(I7514&gt;H7514,"Revisar excedent",IF(AND(G7514="Sí",M7514&lt;&gt;"",M7514&lt;TODAY()),"EPI caducat",IF(AND(G7514="Sí",M7514&lt;&gt;"",M7514&lt;=TODAY()+90),"EPI caduca ≤90 dies",IF(OR(N7514="Deteriorat usable",N7514="Revisió necessària"),"Revisar","OK"))))))))))</f>
      </c>
      <c r="R7514" s="20"/>
    </row>
    <row r="7515" customFormat="false" ht="15" hidden="false" customHeight="false" outlineLevel="0" collapsed="false">
      <c r="A7515" s="19" t="n">
        <v>69</v>
      </c>
      <c r="B7515" s="19" t="n">
        <f aca="false">IFERROR(VLOOKUP(A7515,Personal!$A$6:$F$112,2,FALSE()),"")</f>
        <v>0</v>
      </c>
      <c r="C7515" s="19" t="str">
        <f aca="false">IFERROR(VLOOKUP(A7515,Personal!$A$6:$F$112,3,FALSE()),"")</f>
        <v>Valls</v>
      </c>
      <c r="D7515" s="19" t="s">
        <v>37</v>
      </c>
      <c r="E7515" s="19" t="s">
        <v>239</v>
      </c>
      <c r="F7515" s="19" t="s">
        <v>240</v>
      </c>
      <c r="G7515" s="19" t="s">
        <v>291</v>
      </c>
      <c r="H7515" s="19" t="n">
        <f aca="false">IF(OR(VLOOKUP(A7515,Personal!$A$6:$F$112,5,FALSE())&lt;&gt;"Sí",N7515="No aplica"),0,'Catàleg GRAE'!D102)</f>
        <v>1</v>
      </c>
      <c r="I7515" s="20"/>
      <c r="J7515" s="20"/>
      <c r="K7515" s="20"/>
      <c r="L7515" s="21"/>
      <c r="M7515" s="21"/>
      <c r="N7515" s="20"/>
      <c r="O7515" s="20"/>
      <c r="P7515" s="19" t="str">
        <f aca="false">IF(I7515="","",I7515-H7515)</f>
        <v/>
      </c>
      <c r="Q7515" s="19" t="str">
        <f aca="true">IF(B7515="","",IF(N7515="No aplica","No aplica",IF(I7515="","Pendent",IF(N7515="Per substituir","Substituir",IF(OR(N7515="No localitzat",N7515="No lliurat"),"Reposar",IF(I7515&lt;H7515,"Reposar",IF(I7515&gt;H7515,"Revisar excedent",IF(AND(G7515="Sí",M7515&lt;&gt;"",M7515&lt;TODAY()),"EPI caducat",IF(AND(G7515="Sí",M7515&lt;&gt;"",M7515&lt;=TODAY()+90),"EPI caduca ≤90 dies",IF(OR(N7515="Deteriorat usable",N7515="Revisió necessària"),"Revisar","OK"))))))))))</f>
      </c>
      <c r="R7515" s="20"/>
    </row>
    <row r="7516" customFormat="false" ht="15" hidden="false" customHeight="false" outlineLevel="0" collapsed="false">
      <c r="A7516" s="19" t="n">
        <v>69</v>
      </c>
      <c r="B7516" s="19" t="n">
        <f aca="false">IFERROR(VLOOKUP(A7516,Personal!$A$6:$F$112,2,FALSE()),"")</f>
        <v>0</v>
      </c>
      <c r="C7516" s="19" t="str">
        <f aca="false">IFERROR(VLOOKUP(A7516,Personal!$A$6:$F$112,3,FALSE()),"")</f>
        <v>Valls</v>
      </c>
      <c r="D7516" s="19" t="s">
        <v>37</v>
      </c>
      <c r="E7516" s="19" t="s">
        <v>241</v>
      </c>
      <c r="F7516" s="19" t="s">
        <v>242</v>
      </c>
      <c r="G7516" s="19" t="s">
        <v>291</v>
      </c>
      <c r="H7516" s="19" t="n">
        <f aca="false">IF(OR(VLOOKUP(A7516,Personal!$A$6:$F$112,5,FALSE())&lt;&gt;"Sí",N7516="No aplica"),0,'Catàleg GRAE'!D103)</f>
        <v>1</v>
      </c>
      <c r="I7516" s="20"/>
      <c r="J7516" s="20"/>
      <c r="K7516" s="20"/>
      <c r="L7516" s="21"/>
      <c r="M7516" s="21"/>
      <c r="N7516" s="20"/>
      <c r="O7516" s="20"/>
      <c r="P7516" s="19" t="str">
        <f aca="false">IF(I7516="","",I7516-H7516)</f>
        <v/>
      </c>
      <c r="Q7516" s="19" t="str">
        <f aca="true">IF(B7516="","",IF(N7516="No aplica","No aplica",IF(I7516="","Pendent",IF(N7516="Per substituir","Substituir",IF(OR(N7516="No localitzat",N7516="No lliurat"),"Reposar",IF(I7516&lt;H7516,"Reposar",IF(I7516&gt;H7516,"Revisar excedent",IF(AND(G7516="Sí",M7516&lt;&gt;"",M7516&lt;TODAY()),"EPI caducat",IF(AND(G7516="Sí",M7516&lt;&gt;"",M7516&lt;=TODAY()+90),"EPI caduca ≤90 dies",IF(OR(N7516="Deteriorat usable",N7516="Revisió necessària"),"Revisar","OK"))))))))))</f>
      </c>
      <c r="R7516" s="20"/>
    </row>
    <row r="7517" customFormat="false" ht="15" hidden="false" customHeight="false" outlineLevel="0" collapsed="false">
      <c r="A7517" s="19" t="n">
        <v>69</v>
      </c>
      <c r="B7517" s="19" t="n">
        <f aca="false">IFERROR(VLOOKUP(A7517,Personal!$A$6:$F$112,2,FALSE()),"")</f>
        <v>0</v>
      </c>
      <c r="C7517" s="19" t="str">
        <f aca="false">IFERROR(VLOOKUP(A7517,Personal!$A$6:$F$112,3,FALSE()),"")</f>
        <v>Valls</v>
      </c>
      <c r="D7517" s="19" t="s">
        <v>177</v>
      </c>
      <c r="E7517" s="19" t="s">
        <v>243</v>
      </c>
      <c r="F7517" s="19" t="s">
        <v>244</v>
      </c>
      <c r="G7517" s="19" t="s">
        <v>272</v>
      </c>
      <c r="H7517" s="19" t="n">
        <f aca="false">IF(OR(VLOOKUP(A7517,Personal!$A$6:$F$112,5,FALSE())&lt;&gt;"Sí",N7517="No aplica"),0,'Catàleg GRAE'!D104)</f>
        <v>1</v>
      </c>
      <c r="I7517" s="20"/>
      <c r="J7517" s="20"/>
      <c r="K7517" s="20"/>
      <c r="L7517" s="21"/>
      <c r="M7517" s="21"/>
      <c r="N7517" s="20"/>
      <c r="O7517" s="20"/>
      <c r="P7517" s="19" t="str">
        <f aca="false">IF(I7517="","",I7517-H7517)</f>
        <v/>
      </c>
      <c r="Q7517" s="19" t="str">
        <f aca="true">IF(B7517="","",IF(N7517="No aplica","No aplica",IF(I7517="","Pendent",IF(N7517="Per substituir","Substituir",IF(OR(N7517="No localitzat",N7517="No lliurat"),"Reposar",IF(I7517&lt;H7517,"Reposar",IF(I7517&gt;H7517,"Revisar excedent",IF(AND(G7517="Sí",M7517&lt;&gt;"",M7517&lt;TODAY()),"EPI caducat",IF(AND(G7517="Sí",M7517&lt;&gt;"",M7517&lt;=TODAY()+90),"EPI caduca ≤90 dies",IF(OR(N7517="Deteriorat usable",N7517="Revisió necessària"),"Revisar","OK"))))))))))</f>
      </c>
      <c r="R7517" s="20"/>
    </row>
    <row r="7518" customFormat="false" ht="15" hidden="false" customHeight="false" outlineLevel="0" collapsed="false">
      <c r="A7518" s="19" t="n">
        <v>69</v>
      </c>
      <c r="B7518" s="19" t="n">
        <f aca="false">IFERROR(VLOOKUP(A7518,Personal!$A$6:$F$112,2,FALSE()),"")</f>
        <v>0</v>
      </c>
      <c r="C7518" s="19" t="str">
        <f aca="false">IFERROR(VLOOKUP(A7518,Personal!$A$6:$F$112,3,FALSE()),"")</f>
        <v>Valls</v>
      </c>
      <c r="D7518" s="19" t="s">
        <v>177</v>
      </c>
      <c r="E7518" s="19" t="s">
        <v>245</v>
      </c>
      <c r="F7518" s="19" t="s">
        <v>246</v>
      </c>
      <c r="G7518" s="19" t="s">
        <v>272</v>
      </c>
      <c r="H7518" s="19" t="n">
        <f aca="false">IF(OR(VLOOKUP(A7518,Personal!$A$6:$F$112,5,FALSE())&lt;&gt;"Sí",N7518="No aplica"),0,'Catàleg GRAE'!D105)</f>
        <v>1</v>
      </c>
      <c r="I7518" s="20"/>
      <c r="J7518" s="20"/>
      <c r="K7518" s="20"/>
      <c r="L7518" s="21"/>
      <c r="M7518" s="21"/>
      <c r="N7518" s="20"/>
      <c r="O7518" s="20"/>
      <c r="P7518" s="19" t="str">
        <f aca="false">IF(I7518="","",I7518-H7518)</f>
        <v/>
      </c>
      <c r="Q7518" s="19" t="str">
        <f aca="true">IF(B7518="","",IF(N7518="No aplica","No aplica",IF(I7518="","Pendent",IF(N7518="Per substituir","Substituir",IF(OR(N7518="No localitzat",N7518="No lliurat"),"Reposar",IF(I7518&lt;H7518,"Reposar",IF(I7518&gt;H7518,"Revisar excedent",IF(AND(G7518="Sí",M7518&lt;&gt;"",M7518&lt;TODAY()),"EPI caducat",IF(AND(G7518="Sí",M7518&lt;&gt;"",M7518&lt;=TODAY()+90),"EPI caduca ≤90 dies",IF(OR(N7518="Deteriorat usable",N7518="Revisió necessària"),"Revisar","OK"))))))))))</f>
      </c>
      <c r="R7518" s="20"/>
    </row>
    <row r="7519" customFormat="false" ht="15" hidden="false" customHeight="false" outlineLevel="0" collapsed="false">
      <c r="A7519" s="19" t="n">
        <v>69</v>
      </c>
      <c r="B7519" s="19" t="n">
        <f aca="false">IFERROR(VLOOKUP(A7519,Personal!$A$6:$F$112,2,FALSE()),"")</f>
        <v>0</v>
      </c>
      <c r="C7519" s="19" t="str">
        <f aca="false">IFERROR(VLOOKUP(A7519,Personal!$A$6:$F$112,3,FALSE()),"")</f>
        <v>Valls</v>
      </c>
      <c r="D7519" s="19" t="s">
        <v>177</v>
      </c>
      <c r="E7519" s="19" t="s">
        <v>247</v>
      </c>
      <c r="F7519" s="19" t="s">
        <v>248</v>
      </c>
      <c r="G7519" s="19" t="s">
        <v>272</v>
      </c>
      <c r="H7519" s="19" t="n">
        <f aca="false">IF(OR(VLOOKUP(A7519,Personal!$A$6:$F$112,5,FALSE())&lt;&gt;"Sí",N7519="No aplica"),0,'Catàleg GRAE'!D106)</f>
        <v>1</v>
      </c>
      <c r="I7519" s="20"/>
      <c r="J7519" s="20"/>
      <c r="K7519" s="20"/>
      <c r="L7519" s="21"/>
      <c r="M7519" s="21"/>
      <c r="N7519" s="20"/>
      <c r="O7519" s="20"/>
      <c r="P7519" s="19" t="str">
        <f aca="false">IF(I7519="","",I7519-H7519)</f>
        <v/>
      </c>
      <c r="Q7519" s="19" t="str">
        <f aca="true">IF(B7519="","",IF(N7519="No aplica","No aplica",IF(I7519="","Pendent",IF(N7519="Per substituir","Substituir",IF(OR(N7519="No localitzat",N7519="No lliurat"),"Reposar",IF(I7519&lt;H7519,"Reposar",IF(I7519&gt;H7519,"Revisar excedent",IF(AND(G7519="Sí",M7519&lt;&gt;"",M7519&lt;TODAY()),"EPI caducat",IF(AND(G7519="Sí",M7519&lt;&gt;"",M7519&lt;=TODAY()+90),"EPI caduca ≤90 dies",IF(OR(N7519="Deteriorat usable",N7519="Revisió necessària"),"Revisar","OK"))))))))))</f>
      </c>
      <c r="R7519" s="20"/>
    </row>
    <row r="7520" customFormat="false" ht="15" hidden="false" customHeight="false" outlineLevel="0" collapsed="false">
      <c r="A7520" s="19" t="n">
        <v>69</v>
      </c>
      <c r="B7520" s="19" t="n">
        <f aca="false">IFERROR(VLOOKUP(A7520,Personal!$A$6:$F$112,2,FALSE()),"")</f>
        <v>0</v>
      </c>
      <c r="C7520" s="19" t="str">
        <f aca="false">IFERROR(VLOOKUP(A7520,Personal!$A$6:$F$112,3,FALSE()),"")</f>
        <v>Valls</v>
      </c>
      <c r="D7520" s="19" t="s">
        <v>177</v>
      </c>
      <c r="E7520" s="19" t="s">
        <v>249</v>
      </c>
      <c r="F7520" s="19" t="s">
        <v>250</v>
      </c>
      <c r="G7520" s="19" t="s">
        <v>272</v>
      </c>
      <c r="H7520" s="19" t="n">
        <f aca="false">IF(OR(VLOOKUP(A7520,Personal!$A$6:$F$112,5,FALSE())&lt;&gt;"Sí",N7520="No aplica"),0,'Catàleg GRAE'!D107)</f>
        <v>1</v>
      </c>
      <c r="I7520" s="20"/>
      <c r="J7520" s="20"/>
      <c r="K7520" s="20"/>
      <c r="L7520" s="21"/>
      <c r="M7520" s="21"/>
      <c r="N7520" s="20"/>
      <c r="O7520" s="20"/>
      <c r="P7520" s="19" t="str">
        <f aca="false">IF(I7520="","",I7520-H7520)</f>
        <v/>
      </c>
      <c r="Q7520" s="19" t="str">
        <f aca="true">IF(B7520="","",IF(N7520="No aplica","No aplica",IF(I7520="","Pendent",IF(N7520="Per substituir","Substituir",IF(OR(N7520="No localitzat",N7520="No lliurat"),"Reposar",IF(I7520&lt;H7520,"Reposar",IF(I7520&gt;H7520,"Revisar excedent",IF(AND(G7520="Sí",M7520&lt;&gt;"",M7520&lt;TODAY()),"EPI caducat",IF(AND(G7520="Sí",M7520&lt;&gt;"",M7520&lt;=TODAY()+90),"EPI caduca ≤90 dies",IF(OR(N7520="Deteriorat usable",N7520="Revisió necessària"),"Revisar","OK"))))))))))</f>
      </c>
      <c r="R7520" s="20"/>
    </row>
    <row r="7521" customFormat="false" ht="15" hidden="false" customHeight="false" outlineLevel="0" collapsed="false">
      <c r="A7521" s="19" t="n">
        <v>69</v>
      </c>
      <c r="B7521" s="19" t="n">
        <f aca="false">IFERROR(VLOOKUP(A7521,Personal!$A$6:$F$112,2,FALSE()),"")</f>
        <v>0</v>
      </c>
      <c r="C7521" s="19" t="str">
        <f aca="false">IFERROR(VLOOKUP(A7521,Personal!$A$6:$F$112,3,FALSE()),"")</f>
        <v>Valls</v>
      </c>
      <c r="D7521" s="19" t="s">
        <v>177</v>
      </c>
      <c r="E7521" s="19" t="s">
        <v>251</v>
      </c>
      <c r="F7521" s="19" t="s">
        <v>252</v>
      </c>
      <c r="G7521" s="19" t="s">
        <v>272</v>
      </c>
      <c r="H7521" s="19" t="n">
        <f aca="false">IF(OR(VLOOKUP(A7521,Personal!$A$6:$F$112,5,FALSE())&lt;&gt;"Sí",N7521="No aplica"),0,'Catàleg GRAE'!D108)</f>
        <v>1</v>
      </c>
      <c r="I7521" s="20"/>
      <c r="J7521" s="20"/>
      <c r="K7521" s="20"/>
      <c r="L7521" s="21"/>
      <c r="M7521" s="21"/>
      <c r="N7521" s="20"/>
      <c r="O7521" s="20"/>
      <c r="P7521" s="19" t="str">
        <f aca="false">IF(I7521="","",I7521-H7521)</f>
        <v/>
      </c>
      <c r="Q7521" s="19" t="str">
        <f aca="true">IF(B7521="","",IF(N7521="No aplica","No aplica",IF(I7521="","Pendent",IF(N7521="Per substituir","Substituir",IF(OR(N7521="No localitzat",N7521="No lliurat"),"Reposar",IF(I7521&lt;H7521,"Reposar",IF(I7521&gt;H7521,"Revisar excedent",IF(AND(G7521="Sí",M7521&lt;&gt;"",M7521&lt;TODAY()),"EPI caducat",IF(AND(G7521="Sí",M7521&lt;&gt;"",M7521&lt;=TODAY()+90),"EPI caduca ≤90 dies",IF(OR(N7521="Deteriorat usable",N7521="Revisió necessària"),"Revisar","OK"))))))))))</f>
      </c>
      <c r="R7521" s="20"/>
    </row>
    <row r="7522" customFormat="false" ht="15" hidden="false" customHeight="false" outlineLevel="0" collapsed="false">
      <c r="A7522" s="19" t="n">
        <v>69</v>
      </c>
      <c r="B7522" s="19" t="n">
        <f aca="false">IFERROR(VLOOKUP(A7522,Personal!$A$6:$F$112,2,FALSE()),"")</f>
        <v>0</v>
      </c>
      <c r="C7522" s="19" t="str">
        <f aca="false">IFERROR(VLOOKUP(A7522,Personal!$A$6:$F$112,3,FALSE()),"")</f>
        <v>Valls</v>
      </c>
      <c r="D7522" s="19" t="s">
        <v>125</v>
      </c>
      <c r="E7522" s="19" t="s">
        <v>253</v>
      </c>
      <c r="F7522" s="19" t="s">
        <v>254</v>
      </c>
      <c r="G7522" s="19" t="s">
        <v>272</v>
      </c>
      <c r="H7522" s="19" t="n">
        <f aca="false">IF(OR(VLOOKUP(A7522,Personal!$A$6:$F$112,5,FALSE())&lt;&gt;"Sí",N7522="No aplica"),0,'Catàleg GRAE'!D109)</f>
        <v>1</v>
      </c>
      <c r="I7522" s="20"/>
      <c r="J7522" s="20"/>
      <c r="K7522" s="20"/>
      <c r="L7522" s="21"/>
      <c r="M7522" s="21"/>
      <c r="N7522" s="20"/>
      <c r="O7522" s="20"/>
      <c r="P7522" s="19" t="str">
        <f aca="false">IF(I7522="","",I7522-H7522)</f>
        <v/>
      </c>
      <c r="Q7522" s="19" t="str">
        <f aca="true">IF(B7522="","",IF(N7522="No aplica","No aplica",IF(I7522="","Pendent",IF(N7522="Per substituir","Substituir",IF(OR(N7522="No localitzat",N7522="No lliurat"),"Reposar",IF(I7522&lt;H7522,"Reposar",IF(I7522&gt;H7522,"Revisar excedent",IF(AND(G7522="Sí",M7522&lt;&gt;"",M7522&lt;TODAY()),"EPI caducat",IF(AND(G7522="Sí",M7522&lt;&gt;"",M7522&lt;=TODAY()+90),"EPI caduca ≤90 dies",IF(OR(N7522="Deteriorat usable",N7522="Revisió necessària"),"Revisar","OK"))))))))))</f>
      </c>
      <c r="R7522" s="20"/>
    </row>
    <row r="7523" customFormat="false" ht="15" hidden="false" customHeight="false" outlineLevel="0" collapsed="false">
      <c r="A7523" s="19" t="n">
        <v>69</v>
      </c>
      <c r="B7523" s="19" t="n">
        <f aca="false">IFERROR(VLOOKUP(A7523,Personal!$A$6:$F$112,2,FALSE()),"")</f>
        <v>0</v>
      </c>
      <c r="C7523" s="19" t="str">
        <f aca="false">IFERROR(VLOOKUP(A7523,Personal!$A$6:$F$112,3,FALSE()),"")</f>
        <v>Valls</v>
      </c>
      <c r="D7523" s="19" t="s">
        <v>177</v>
      </c>
      <c r="E7523" s="19" t="s">
        <v>255</v>
      </c>
      <c r="F7523" s="19" t="s">
        <v>256</v>
      </c>
      <c r="G7523" s="19" t="s">
        <v>272</v>
      </c>
      <c r="H7523" s="19" t="n">
        <f aca="false">IF(OR(VLOOKUP(A7523,Personal!$A$6:$F$112,5,FALSE())&lt;&gt;"Sí",N7523="No aplica"),0,'Catàleg GRAE'!D110)</f>
        <v>1</v>
      </c>
      <c r="I7523" s="20"/>
      <c r="J7523" s="20"/>
      <c r="K7523" s="20"/>
      <c r="L7523" s="21"/>
      <c r="M7523" s="21"/>
      <c r="N7523" s="20"/>
      <c r="O7523" s="20"/>
      <c r="P7523" s="19" t="str">
        <f aca="false">IF(I7523="","",I7523-H7523)</f>
        <v/>
      </c>
      <c r="Q7523" s="19" t="str">
        <f aca="true">IF(B7523="","",IF(N7523="No aplica","No aplica",IF(I7523="","Pendent",IF(N7523="Per substituir","Substituir",IF(OR(N7523="No localitzat",N7523="No lliurat"),"Reposar",IF(I7523&lt;H7523,"Reposar",IF(I7523&gt;H7523,"Revisar excedent",IF(AND(G7523="Sí",M7523&lt;&gt;"",M7523&lt;TODAY()),"EPI caducat",IF(AND(G7523="Sí",M7523&lt;&gt;"",M7523&lt;=TODAY()+90),"EPI caduca ≤90 dies",IF(OR(N7523="Deteriorat usable",N7523="Revisió necessària"),"Revisar","OK"))))))))))</f>
      </c>
      <c r="R7523" s="20"/>
    </row>
    <row r="7524" customFormat="false" ht="15" hidden="false" customHeight="false" outlineLevel="0" collapsed="false">
      <c r="A7524" s="19" t="n">
        <v>69</v>
      </c>
      <c r="B7524" s="19" t="n">
        <f aca="false">IFERROR(VLOOKUP(A7524,Personal!$A$6:$F$112,2,FALSE()),"")</f>
        <v>0</v>
      </c>
      <c r="C7524" s="19" t="str">
        <f aca="false">IFERROR(VLOOKUP(A7524,Personal!$A$6:$F$112,3,FALSE()),"")</f>
        <v>Valls</v>
      </c>
      <c r="D7524" s="19" t="s">
        <v>142</v>
      </c>
      <c r="E7524" s="19" t="s">
        <v>257</v>
      </c>
      <c r="F7524" s="19" t="s">
        <v>258</v>
      </c>
      <c r="G7524" s="19" t="s">
        <v>291</v>
      </c>
      <c r="H7524" s="19" t="n">
        <f aca="false">IF(OR(VLOOKUP(A7524,Personal!$A$6:$F$112,5,FALSE())&lt;&gt;"Sí",N7524="No aplica"),0,'Catàleg GRAE'!D111)</f>
        <v>1</v>
      </c>
      <c r="I7524" s="20"/>
      <c r="J7524" s="20"/>
      <c r="K7524" s="20"/>
      <c r="L7524" s="21"/>
      <c r="M7524" s="21"/>
      <c r="N7524" s="20"/>
      <c r="O7524" s="20"/>
      <c r="P7524" s="19" t="str">
        <f aca="false">IF(I7524="","",I7524-H7524)</f>
        <v/>
      </c>
      <c r="Q7524" s="19" t="str">
        <f aca="true">IF(B7524="","",IF(N7524="No aplica","No aplica",IF(I7524="","Pendent",IF(N7524="Per substituir","Substituir",IF(OR(N7524="No localitzat",N7524="No lliurat"),"Reposar",IF(I7524&lt;H7524,"Reposar",IF(I7524&gt;H7524,"Revisar excedent",IF(AND(G7524="Sí",M7524&lt;&gt;"",M7524&lt;TODAY()),"EPI caducat",IF(AND(G7524="Sí",M7524&lt;&gt;"",M7524&lt;=TODAY()+90),"EPI caduca ≤90 dies",IF(OR(N7524="Deteriorat usable",N7524="Revisió necessària"),"Revisar","OK"))))))))))</f>
      </c>
      <c r="R7524" s="20"/>
    </row>
    <row r="7525" customFormat="false" ht="15" hidden="false" customHeight="false" outlineLevel="0" collapsed="false">
      <c r="A7525" s="19" t="n">
        <v>69</v>
      </c>
      <c r="B7525" s="19" t="n">
        <f aca="false">IFERROR(VLOOKUP(A7525,Personal!$A$6:$F$112,2,FALSE()),"")</f>
        <v>0</v>
      </c>
      <c r="C7525" s="19" t="str">
        <f aca="false">IFERROR(VLOOKUP(A7525,Personal!$A$6:$F$112,3,FALSE()),"")</f>
        <v>Valls</v>
      </c>
      <c r="D7525" s="19" t="s">
        <v>112</v>
      </c>
      <c r="E7525" s="19" t="s">
        <v>259</v>
      </c>
      <c r="F7525" s="19" t="s">
        <v>260</v>
      </c>
      <c r="G7525" s="19" t="s">
        <v>291</v>
      </c>
      <c r="H7525" s="19" t="n">
        <f aca="false">IF(OR(VLOOKUP(A7525,Personal!$A$6:$F$112,5,FALSE())&lt;&gt;"Sí",N7525="No aplica"),0,'Catàleg GRAE'!D112)</f>
        <v>1</v>
      </c>
      <c r="I7525" s="20"/>
      <c r="J7525" s="20"/>
      <c r="K7525" s="20"/>
      <c r="L7525" s="21"/>
      <c r="M7525" s="21"/>
      <c r="N7525" s="20"/>
      <c r="O7525" s="20"/>
      <c r="P7525" s="19" t="str">
        <f aca="false">IF(I7525="","",I7525-H7525)</f>
        <v/>
      </c>
      <c r="Q7525" s="19" t="str">
        <f aca="true">IF(B7525="","",IF(N7525="No aplica","No aplica",IF(I7525="","Pendent",IF(N7525="Per substituir","Substituir",IF(OR(N7525="No localitzat",N7525="No lliurat"),"Reposar",IF(I7525&lt;H7525,"Reposar",IF(I7525&gt;H7525,"Revisar excedent",IF(AND(G7525="Sí",M7525&lt;&gt;"",M7525&lt;TODAY()),"EPI caducat",IF(AND(G7525="Sí",M7525&lt;&gt;"",M7525&lt;=TODAY()+90),"EPI caduca ≤90 dies",IF(OR(N7525="Deteriorat usable",N7525="Revisió necessària"),"Revisar","OK"))))))))))</f>
      </c>
      <c r="R7525" s="20"/>
    </row>
    <row r="7526" customFormat="false" ht="15" hidden="false" customHeight="false" outlineLevel="0" collapsed="false">
      <c r="A7526" s="19" t="n">
        <v>69</v>
      </c>
      <c r="B7526" s="19" t="n">
        <f aca="false">IFERROR(VLOOKUP(A7526,Personal!$A$6:$F$112,2,FALSE()),"")</f>
        <v>0</v>
      </c>
      <c r="C7526" s="19" t="str">
        <f aca="false">IFERROR(VLOOKUP(A7526,Personal!$A$6:$F$112,3,FALSE()),"")</f>
        <v>Valls</v>
      </c>
      <c r="D7526" s="19" t="s">
        <v>261</v>
      </c>
      <c r="E7526" s="19" t="s">
        <v>262</v>
      </c>
      <c r="F7526" s="19" t="s">
        <v>263</v>
      </c>
      <c r="G7526" s="19" t="s">
        <v>291</v>
      </c>
      <c r="H7526" s="19" t="n">
        <f aca="false">IF(OR(VLOOKUP(A7526,Personal!$A$6:$F$112,5,FALSE())&lt;&gt;"Sí",N7526="No aplica"),0,'Catàleg GRAE'!D113)</f>
        <v>1</v>
      </c>
      <c r="I7526" s="20"/>
      <c r="J7526" s="20"/>
      <c r="K7526" s="20"/>
      <c r="L7526" s="21"/>
      <c r="M7526" s="21"/>
      <c r="N7526" s="20"/>
      <c r="O7526" s="20"/>
      <c r="P7526" s="19" t="str">
        <f aca="false">IF(I7526="","",I7526-H7526)</f>
        <v/>
      </c>
      <c r="Q7526" s="19" t="str">
        <f aca="true">IF(B7526="","",IF(N7526="No aplica","No aplica",IF(I7526="","Pendent",IF(N7526="Per substituir","Substituir",IF(OR(N7526="No localitzat",N7526="No lliurat"),"Reposar",IF(I7526&lt;H7526,"Reposar",IF(I7526&gt;H7526,"Revisar excedent",IF(AND(G7526="Sí",M7526&lt;&gt;"",M7526&lt;TODAY()),"EPI caducat",IF(AND(G7526="Sí",M7526&lt;&gt;"",M7526&lt;=TODAY()+90),"EPI caduca ≤90 dies",IF(OR(N7526="Deteriorat usable",N7526="Revisió necessària"),"Revisar","OK"))))))))))</f>
      </c>
      <c r="R7526" s="20"/>
    </row>
    <row r="7527" customFormat="false" ht="15" hidden="false" customHeight="false" outlineLevel="0" collapsed="false">
      <c r="A7527" s="19" t="n">
        <v>70</v>
      </c>
      <c r="B7527" s="19" t="n">
        <f aca="false">IFERROR(VLOOKUP(A7527,Personal!$A$6:$F$112,2,FALSE()),"")</f>
        <v>0</v>
      </c>
      <c r="C7527" s="19" t="str">
        <f aca="false">IFERROR(VLOOKUP(A7527,Personal!$A$6:$F$112,3,FALSE()),"")</f>
        <v>Valls</v>
      </c>
      <c r="D7527" s="19" t="s">
        <v>26</v>
      </c>
      <c r="E7527" s="19" t="s">
        <v>27</v>
      </c>
      <c r="F7527" s="19" t="s">
        <v>28</v>
      </c>
      <c r="G7527" s="19" t="s">
        <v>291</v>
      </c>
      <c r="H7527" s="19" t="n">
        <f aca="false">IF(OR(VLOOKUP(A7527,Personal!$A$6:$F$112,5,FALSE())&lt;&gt;"Sí",N7527="No aplica"),0,'Catàleg GRAE'!D5)</f>
        <v>1</v>
      </c>
      <c r="I7527" s="20"/>
      <c r="J7527" s="20"/>
      <c r="K7527" s="20"/>
      <c r="L7527" s="21"/>
      <c r="M7527" s="21"/>
      <c r="N7527" s="20"/>
      <c r="O7527" s="20"/>
      <c r="P7527" s="19" t="str">
        <f aca="false">IF(I7527="","",I7527-H7527)</f>
        <v/>
      </c>
      <c r="Q7527" s="19" t="str">
        <f aca="true">IF(B7527="","",IF(N7527="No aplica","No aplica",IF(I7527="","Pendent",IF(N7527="Per substituir","Substituir",IF(OR(N7527="No localitzat",N7527="No lliurat"),"Reposar",IF(I7527&lt;H7527,"Reposar",IF(I7527&gt;H7527,"Revisar excedent",IF(AND(G7527="Sí",M7527&lt;&gt;"",M7527&lt;TODAY()),"EPI caducat",IF(AND(G7527="Sí",M7527&lt;&gt;"",M7527&lt;=TODAY()+90),"EPI caduca ≤90 dies",IF(OR(N7527="Deteriorat usable",N7527="Revisió necessària"),"Revisar","OK"))))))))))</f>
      </c>
      <c r="R7527" s="20"/>
    </row>
    <row r="7528" customFormat="false" ht="15" hidden="false" customHeight="false" outlineLevel="0" collapsed="false">
      <c r="A7528" s="19" t="n">
        <v>70</v>
      </c>
      <c r="B7528" s="19" t="n">
        <f aca="false">IFERROR(VLOOKUP(A7528,Personal!$A$6:$F$112,2,FALSE()),"")</f>
        <v>0</v>
      </c>
      <c r="C7528" s="19" t="str">
        <f aca="false">IFERROR(VLOOKUP(A7528,Personal!$A$6:$F$112,3,FALSE()),"")</f>
        <v>Valls</v>
      </c>
      <c r="D7528" s="19" t="s">
        <v>26</v>
      </c>
      <c r="E7528" s="19" t="s">
        <v>27</v>
      </c>
      <c r="F7528" s="19" t="s">
        <v>30</v>
      </c>
      <c r="G7528" s="19" t="s">
        <v>291</v>
      </c>
      <c r="H7528" s="19" t="n">
        <f aca="false">IF(OR(VLOOKUP(A7528,Personal!$A$6:$F$112,5,FALSE())&lt;&gt;"Sí",N7528="No aplica"),0,'Catàleg GRAE'!D6)</f>
        <v>1</v>
      </c>
      <c r="I7528" s="20"/>
      <c r="J7528" s="20"/>
      <c r="K7528" s="20"/>
      <c r="L7528" s="21"/>
      <c r="M7528" s="21"/>
      <c r="N7528" s="20"/>
      <c r="O7528" s="20"/>
      <c r="P7528" s="19" t="str">
        <f aca="false">IF(I7528="","",I7528-H7528)</f>
        <v/>
      </c>
      <c r="Q7528" s="19" t="str">
        <f aca="true">IF(B7528="","",IF(N7528="No aplica","No aplica",IF(I7528="","Pendent",IF(N7528="Per substituir","Substituir",IF(OR(N7528="No localitzat",N7528="No lliurat"),"Reposar",IF(I7528&lt;H7528,"Reposar",IF(I7528&gt;H7528,"Revisar excedent",IF(AND(G7528="Sí",M7528&lt;&gt;"",M7528&lt;TODAY()),"EPI caducat",IF(AND(G7528="Sí",M7528&lt;&gt;"",M7528&lt;=TODAY()+90),"EPI caduca ≤90 dies",IF(OR(N7528="Deteriorat usable",N7528="Revisió necessària"),"Revisar","OK"))))))))))</f>
      </c>
      <c r="R7528" s="20"/>
    </row>
    <row r="7529" customFormat="false" ht="15" hidden="false" customHeight="false" outlineLevel="0" collapsed="false">
      <c r="A7529" s="19" t="n">
        <v>70</v>
      </c>
      <c r="B7529" s="19" t="n">
        <f aca="false">IFERROR(VLOOKUP(A7529,Personal!$A$6:$F$112,2,FALSE()),"")</f>
        <v>0</v>
      </c>
      <c r="C7529" s="19" t="str">
        <f aca="false">IFERROR(VLOOKUP(A7529,Personal!$A$6:$F$112,3,FALSE()),"")</f>
        <v>Valls</v>
      </c>
      <c r="D7529" s="19" t="s">
        <v>26</v>
      </c>
      <c r="E7529" s="19" t="s">
        <v>31</v>
      </c>
      <c r="F7529" s="19" t="s">
        <v>32</v>
      </c>
      <c r="G7529" s="19" t="s">
        <v>272</v>
      </c>
      <c r="H7529" s="19" t="n">
        <f aca="false">IF(OR(VLOOKUP(A7529,Personal!$A$6:$F$112,5,FALSE())&lt;&gt;"Sí",N7529="No aplica"),0,'Catàleg GRAE'!D7)</f>
        <v>1</v>
      </c>
      <c r="I7529" s="20"/>
      <c r="J7529" s="20"/>
      <c r="K7529" s="20"/>
      <c r="L7529" s="21"/>
      <c r="M7529" s="21"/>
      <c r="N7529" s="20"/>
      <c r="O7529" s="20"/>
      <c r="P7529" s="19" t="str">
        <f aca="false">IF(I7529="","",I7529-H7529)</f>
        <v/>
      </c>
      <c r="Q7529" s="19" t="str">
        <f aca="true">IF(B7529="","",IF(N7529="No aplica","No aplica",IF(I7529="","Pendent",IF(N7529="Per substituir","Substituir",IF(OR(N7529="No localitzat",N7529="No lliurat"),"Reposar",IF(I7529&lt;H7529,"Reposar",IF(I7529&gt;H7529,"Revisar excedent",IF(AND(G7529="Sí",M7529&lt;&gt;"",M7529&lt;TODAY()),"EPI caducat",IF(AND(G7529="Sí",M7529&lt;&gt;"",M7529&lt;=TODAY()+90),"EPI caduca ≤90 dies",IF(OR(N7529="Deteriorat usable",N7529="Revisió necessària"),"Revisar","OK"))))))))))</f>
      </c>
      <c r="R7529" s="20"/>
    </row>
    <row r="7530" customFormat="false" ht="15" hidden="false" customHeight="false" outlineLevel="0" collapsed="false">
      <c r="A7530" s="19" t="n">
        <v>70</v>
      </c>
      <c r="B7530" s="19" t="n">
        <f aca="false">IFERROR(VLOOKUP(A7530,Personal!$A$6:$F$112,2,FALSE()),"")</f>
        <v>0</v>
      </c>
      <c r="C7530" s="19" t="str">
        <f aca="false">IFERROR(VLOOKUP(A7530,Personal!$A$6:$F$112,3,FALSE()),"")</f>
        <v>Valls</v>
      </c>
      <c r="D7530" s="19" t="s">
        <v>26</v>
      </c>
      <c r="E7530" s="19" t="s">
        <v>33</v>
      </c>
      <c r="F7530" s="19" t="s">
        <v>34</v>
      </c>
      <c r="G7530" s="19" t="s">
        <v>291</v>
      </c>
      <c r="H7530" s="19" t="n">
        <f aca="false">IF(OR(VLOOKUP(A7530,Personal!$A$6:$F$112,5,FALSE())&lt;&gt;"Sí",N7530="No aplica"),0,'Catàleg GRAE'!D8)</f>
        <v>2</v>
      </c>
      <c r="I7530" s="20"/>
      <c r="J7530" s="20"/>
      <c r="K7530" s="20"/>
      <c r="L7530" s="21"/>
      <c r="M7530" s="21"/>
      <c r="N7530" s="20"/>
      <c r="O7530" s="20"/>
      <c r="P7530" s="19" t="str">
        <f aca="false">IF(I7530="","",I7530-H7530)</f>
        <v/>
      </c>
      <c r="Q7530" s="19" t="str">
        <f aca="true">IF(B7530="","",IF(N7530="No aplica","No aplica",IF(I7530="","Pendent",IF(N7530="Per substituir","Substituir",IF(OR(N7530="No localitzat",N7530="No lliurat"),"Reposar",IF(I7530&lt;H7530,"Reposar",IF(I7530&gt;H7530,"Revisar excedent",IF(AND(G7530="Sí",M7530&lt;&gt;"",M7530&lt;TODAY()),"EPI caducat",IF(AND(G7530="Sí",M7530&lt;&gt;"",M7530&lt;=TODAY()+90),"EPI caduca ≤90 dies",IF(OR(N7530="Deteriorat usable",N7530="Revisió necessària"),"Revisar","OK"))))))))))</f>
      </c>
      <c r="R7530" s="20"/>
    </row>
    <row r="7531" customFormat="false" ht="15" hidden="false" customHeight="false" outlineLevel="0" collapsed="false">
      <c r="A7531" s="19" t="n">
        <v>70</v>
      </c>
      <c r="B7531" s="19" t="n">
        <f aca="false">IFERROR(VLOOKUP(A7531,Personal!$A$6:$F$112,2,FALSE()),"")</f>
        <v>0</v>
      </c>
      <c r="C7531" s="19" t="str">
        <f aca="false">IFERROR(VLOOKUP(A7531,Personal!$A$6:$F$112,3,FALSE()),"")</f>
        <v>Valls</v>
      </c>
      <c r="D7531" s="19" t="s">
        <v>26</v>
      </c>
      <c r="E7531" s="19" t="s">
        <v>35</v>
      </c>
      <c r="F7531" s="19" t="s">
        <v>36</v>
      </c>
      <c r="G7531" s="19" t="s">
        <v>291</v>
      </c>
      <c r="H7531" s="19" t="n">
        <f aca="false">IF(OR(VLOOKUP(A7531,Personal!$A$6:$F$112,5,FALSE())&lt;&gt;"Sí",N7531="No aplica"),0,'Catàleg GRAE'!D9)</f>
        <v>1</v>
      </c>
      <c r="I7531" s="20"/>
      <c r="J7531" s="20"/>
      <c r="K7531" s="20"/>
      <c r="L7531" s="21"/>
      <c r="M7531" s="21"/>
      <c r="N7531" s="20"/>
      <c r="O7531" s="20"/>
      <c r="P7531" s="19" t="str">
        <f aca="false">IF(I7531="","",I7531-H7531)</f>
        <v/>
      </c>
      <c r="Q7531" s="19" t="str">
        <f aca="true">IF(B7531="","",IF(N7531="No aplica","No aplica",IF(I7531="","Pendent",IF(N7531="Per substituir","Substituir",IF(OR(N7531="No localitzat",N7531="No lliurat"),"Reposar",IF(I7531&lt;H7531,"Reposar",IF(I7531&gt;H7531,"Revisar excedent",IF(AND(G7531="Sí",M7531&lt;&gt;"",M7531&lt;TODAY()),"EPI caducat",IF(AND(G7531="Sí",M7531&lt;&gt;"",M7531&lt;=TODAY()+90),"EPI caduca ≤90 dies",IF(OR(N7531="Deteriorat usable",N7531="Revisió necessària"),"Revisar","OK"))))))))))</f>
      </c>
      <c r="R7531" s="20"/>
    </row>
    <row r="7532" customFormat="false" ht="15" hidden="false" customHeight="false" outlineLevel="0" collapsed="false">
      <c r="A7532" s="19" t="n">
        <v>70</v>
      </c>
      <c r="B7532" s="19" t="n">
        <f aca="false">IFERROR(VLOOKUP(A7532,Personal!$A$6:$F$112,2,FALSE()),"")</f>
        <v>0</v>
      </c>
      <c r="C7532" s="19" t="str">
        <f aca="false">IFERROR(VLOOKUP(A7532,Personal!$A$6:$F$112,3,FALSE()),"")</f>
        <v>Valls</v>
      </c>
      <c r="D7532" s="19" t="s">
        <v>37</v>
      </c>
      <c r="E7532" s="19" t="s">
        <v>38</v>
      </c>
      <c r="F7532" s="19" t="s">
        <v>39</v>
      </c>
      <c r="G7532" s="19" t="s">
        <v>291</v>
      </c>
      <c r="H7532" s="19" t="n">
        <f aca="false">IF(OR(VLOOKUP(A7532,Personal!$A$6:$F$112,5,FALSE())&lt;&gt;"Sí",N7532="No aplica"),0,'Catàleg GRAE'!D10)</f>
        <v>1</v>
      </c>
      <c r="I7532" s="20"/>
      <c r="J7532" s="20"/>
      <c r="K7532" s="20"/>
      <c r="L7532" s="21"/>
      <c r="M7532" s="21"/>
      <c r="N7532" s="20"/>
      <c r="O7532" s="20"/>
      <c r="P7532" s="19" t="str">
        <f aca="false">IF(I7532="","",I7532-H7532)</f>
        <v/>
      </c>
      <c r="Q7532" s="19" t="str">
        <f aca="true">IF(B7532="","",IF(N7532="No aplica","No aplica",IF(I7532="","Pendent",IF(N7532="Per substituir","Substituir",IF(OR(N7532="No localitzat",N7532="No lliurat"),"Reposar",IF(I7532&lt;H7532,"Reposar",IF(I7532&gt;H7532,"Revisar excedent",IF(AND(G7532="Sí",M7532&lt;&gt;"",M7532&lt;TODAY()),"EPI caducat",IF(AND(G7532="Sí",M7532&lt;&gt;"",M7532&lt;=TODAY()+90),"EPI caduca ≤90 dies",IF(OR(N7532="Deteriorat usable",N7532="Revisió necessària"),"Revisar","OK"))))))))))</f>
      </c>
      <c r="R7532" s="20"/>
    </row>
    <row r="7533" customFormat="false" ht="15" hidden="false" customHeight="false" outlineLevel="0" collapsed="false">
      <c r="A7533" s="19" t="n">
        <v>70</v>
      </c>
      <c r="B7533" s="19" t="n">
        <f aca="false">IFERROR(VLOOKUP(A7533,Personal!$A$6:$F$112,2,FALSE()),"")</f>
        <v>0</v>
      </c>
      <c r="C7533" s="19" t="str">
        <f aca="false">IFERROR(VLOOKUP(A7533,Personal!$A$6:$F$112,3,FALSE()),"")</f>
        <v>Valls</v>
      </c>
      <c r="D7533" s="19" t="s">
        <v>40</v>
      </c>
      <c r="E7533" s="19" t="s">
        <v>41</v>
      </c>
      <c r="F7533" s="19" t="s">
        <v>42</v>
      </c>
      <c r="G7533" s="19" t="s">
        <v>272</v>
      </c>
      <c r="H7533" s="19" t="n">
        <f aca="false">IF(OR(VLOOKUP(A7533,Personal!$A$6:$F$112,5,FALSE())&lt;&gt;"Sí",N7533="No aplica"),0,'Catàleg GRAE'!D11)</f>
        <v>1</v>
      </c>
      <c r="I7533" s="20"/>
      <c r="J7533" s="20"/>
      <c r="K7533" s="20"/>
      <c r="L7533" s="21"/>
      <c r="M7533" s="21"/>
      <c r="N7533" s="20"/>
      <c r="O7533" s="20"/>
      <c r="P7533" s="19" t="str">
        <f aca="false">IF(I7533="","",I7533-H7533)</f>
        <v/>
      </c>
      <c r="Q7533" s="19" t="str">
        <f aca="true">IF(B7533="","",IF(N7533="No aplica","No aplica",IF(I7533="","Pendent",IF(N7533="Per substituir","Substituir",IF(OR(N7533="No localitzat",N7533="No lliurat"),"Reposar",IF(I7533&lt;H7533,"Reposar",IF(I7533&gt;H7533,"Revisar excedent",IF(AND(G7533="Sí",M7533&lt;&gt;"",M7533&lt;TODAY()),"EPI caducat",IF(AND(G7533="Sí",M7533&lt;&gt;"",M7533&lt;=TODAY()+90),"EPI caduca ≤90 dies",IF(OR(N7533="Deteriorat usable",N7533="Revisió necessària"),"Revisar","OK"))))))))))</f>
      </c>
      <c r="R7533" s="20"/>
    </row>
    <row r="7534" customFormat="false" ht="15" hidden="false" customHeight="false" outlineLevel="0" collapsed="false">
      <c r="A7534" s="19" t="n">
        <v>70</v>
      </c>
      <c r="B7534" s="19" t="n">
        <f aca="false">IFERROR(VLOOKUP(A7534,Personal!$A$6:$F$112,2,FALSE()),"")</f>
        <v>0</v>
      </c>
      <c r="C7534" s="19" t="str">
        <f aca="false">IFERROR(VLOOKUP(A7534,Personal!$A$6:$F$112,3,FALSE()),"")</f>
        <v>Valls</v>
      </c>
      <c r="D7534" s="19" t="s">
        <v>40</v>
      </c>
      <c r="E7534" s="19" t="s">
        <v>43</v>
      </c>
      <c r="F7534" s="19" t="s">
        <v>44</v>
      </c>
      <c r="G7534" s="19" t="s">
        <v>272</v>
      </c>
      <c r="H7534" s="19" t="n">
        <f aca="false">IF(OR(VLOOKUP(A7534,Personal!$A$6:$F$112,5,FALSE())&lt;&gt;"Sí",N7534="No aplica"),0,'Catàleg GRAE'!D12)</f>
        <v>1</v>
      </c>
      <c r="I7534" s="20"/>
      <c r="J7534" s="20"/>
      <c r="K7534" s="20"/>
      <c r="L7534" s="21"/>
      <c r="M7534" s="21"/>
      <c r="N7534" s="20"/>
      <c r="O7534" s="20"/>
      <c r="P7534" s="19" t="str">
        <f aca="false">IF(I7534="","",I7534-H7534)</f>
        <v/>
      </c>
      <c r="Q7534" s="19" t="str">
        <f aca="true">IF(B7534="","",IF(N7534="No aplica","No aplica",IF(I7534="","Pendent",IF(N7534="Per substituir","Substituir",IF(OR(N7534="No localitzat",N7534="No lliurat"),"Reposar",IF(I7534&lt;H7534,"Reposar",IF(I7534&gt;H7534,"Revisar excedent",IF(AND(G7534="Sí",M7534&lt;&gt;"",M7534&lt;TODAY()),"EPI caducat",IF(AND(G7534="Sí",M7534&lt;&gt;"",M7534&lt;=TODAY()+90),"EPI caduca ≤90 dies",IF(OR(N7534="Deteriorat usable",N7534="Revisió necessària"),"Revisar","OK"))))))))))</f>
      </c>
      <c r="R7534" s="20"/>
    </row>
    <row r="7535" customFormat="false" ht="15" hidden="false" customHeight="false" outlineLevel="0" collapsed="false">
      <c r="A7535" s="19" t="n">
        <v>70</v>
      </c>
      <c r="B7535" s="19" t="n">
        <f aca="false">IFERROR(VLOOKUP(A7535,Personal!$A$6:$F$112,2,FALSE()),"")</f>
        <v>0</v>
      </c>
      <c r="C7535" s="19" t="str">
        <f aca="false">IFERROR(VLOOKUP(A7535,Personal!$A$6:$F$112,3,FALSE()),"")</f>
        <v>Valls</v>
      </c>
      <c r="D7535" s="19" t="s">
        <v>45</v>
      </c>
      <c r="E7535" s="19" t="s">
        <v>46</v>
      </c>
      <c r="F7535" s="19" t="s">
        <v>47</v>
      </c>
      <c r="G7535" s="19" t="s">
        <v>291</v>
      </c>
      <c r="H7535" s="19" t="n">
        <f aca="false">IF(OR(VLOOKUP(A7535,Personal!$A$6:$F$112,5,FALSE())&lt;&gt;"Sí",N7535="No aplica"),0,'Catàleg GRAE'!D13)</f>
        <v>1</v>
      </c>
      <c r="I7535" s="20"/>
      <c r="J7535" s="20"/>
      <c r="K7535" s="20"/>
      <c r="L7535" s="21"/>
      <c r="M7535" s="21"/>
      <c r="N7535" s="20"/>
      <c r="O7535" s="20"/>
      <c r="P7535" s="19" t="str">
        <f aca="false">IF(I7535="","",I7535-H7535)</f>
        <v/>
      </c>
      <c r="Q7535" s="19" t="str">
        <f aca="true">IF(B7535="","",IF(N7535="No aplica","No aplica",IF(I7535="","Pendent",IF(N7535="Per substituir","Substituir",IF(OR(N7535="No localitzat",N7535="No lliurat"),"Reposar",IF(I7535&lt;H7535,"Reposar",IF(I7535&gt;H7535,"Revisar excedent",IF(AND(G7535="Sí",M7535&lt;&gt;"",M7535&lt;TODAY()),"EPI caducat",IF(AND(G7535="Sí",M7535&lt;&gt;"",M7535&lt;=TODAY()+90),"EPI caduca ≤90 dies",IF(OR(N7535="Deteriorat usable",N7535="Revisió necessària"),"Revisar","OK"))))))))))</f>
      </c>
      <c r="R7535" s="20"/>
    </row>
    <row r="7536" customFormat="false" ht="15" hidden="false" customHeight="false" outlineLevel="0" collapsed="false">
      <c r="A7536" s="19" t="n">
        <v>70</v>
      </c>
      <c r="B7536" s="19" t="n">
        <f aca="false">IFERROR(VLOOKUP(A7536,Personal!$A$6:$F$112,2,FALSE()),"")</f>
        <v>0</v>
      </c>
      <c r="C7536" s="19" t="str">
        <f aca="false">IFERROR(VLOOKUP(A7536,Personal!$A$6:$F$112,3,FALSE()),"")</f>
        <v>Valls</v>
      </c>
      <c r="D7536" s="19" t="s">
        <v>45</v>
      </c>
      <c r="E7536" s="19" t="s">
        <v>48</v>
      </c>
      <c r="F7536" s="19" t="s">
        <v>49</v>
      </c>
      <c r="G7536" s="19" t="s">
        <v>291</v>
      </c>
      <c r="H7536" s="19" t="n">
        <f aca="false">IF(OR(VLOOKUP(A7536,Personal!$A$6:$F$112,5,FALSE())&lt;&gt;"Sí",N7536="No aplica"),0,'Catàleg GRAE'!D14)</f>
        <v>1</v>
      </c>
      <c r="I7536" s="20"/>
      <c r="J7536" s="20"/>
      <c r="K7536" s="20"/>
      <c r="L7536" s="21"/>
      <c r="M7536" s="21"/>
      <c r="N7536" s="20"/>
      <c r="O7536" s="20"/>
      <c r="P7536" s="19" t="str">
        <f aca="false">IF(I7536="","",I7536-H7536)</f>
        <v/>
      </c>
      <c r="Q7536" s="19" t="str">
        <f aca="true">IF(B7536="","",IF(N7536="No aplica","No aplica",IF(I7536="","Pendent",IF(N7536="Per substituir","Substituir",IF(OR(N7536="No localitzat",N7536="No lliurat"),"Reposar",IF(I7536&lt;H7536,"Reposar",IF(I7536&gt;H7536,"Revisar excedent",IF(AND(G7536="Sí",M7536&lt;&gt;"",M7536&lt;TODAY()),"EPI caducat",IF(AND(G7536="Sí",M7536&lt;&gt;"",M7536&lt;=TODAY()+90),"EPI caduca ≤90 dies",IF(OR(N7536="Deteriorat usable",N7536="Revisió necessària"),"Revisar","OK"))))))))))</f>
      </c>
      <c r="R7536" s="20"/>
    </row>
    <row r="7537" customFormat="false" ht="15" hidden="false" customHeight="false" outlineLevel="0" collapsed="false">
      <c r="A7537" s="19" t="n">
        <v>70</v>
      </c>
      <c r="B7537" s="19" t="n">
        <f aca="false">IFERROR(VLOOKUP(A7537,Personal!$A$6:$F$112,2,FALSE()),"")</f>
        <v>0</v>
      </c>
      <c r="C7537" s="19" t="str">
        <f aca="false">IFERROR(VLOOKUP(A7537,Personal!$A$6:$F$112,3,FALSE()),"")</f>
        <v>Valls</v>
      </c>
      <c r="D7537" s="19" t="s">
        <v>45</v>
      </c>
      <c r="E7537" s="19" t="s">
        <v>50</v>
      </c>
      <c r="F7537" s="19" t="s">
        <v>51</v>
      </c>
      <c r="G7537" s="19" t="s">
        <v>291</v>
      </c>
      <c r="H7537" s="19" t="n">
        <f aca="false">IF(OR(VLOOKUP(A7537,Personal!$A$6:$F$112,5,FALSE())&lt;&gt;"Sí",N7537="No aplica"),0,'Catàleg GRAE'!D15)</f>
        <v>1</v>
      </c>
      <c r="I7537" s="20"/>
      <c r="J7537" s="20"/>
      <c r="K7537" s="20"/>
      <c r="L7537" s="21"/>
      <c r="M7537" s="21"/>
      <c r="N7537" s="20"/>
      <c r="O7537" s="20"/>
      <c r="P7537" s="19" t="str">
        <f aca="false">IF(I7537="","",I7537-H7537)</f>
        <v/>
      </c>
      <c r="Q7537" s="19" t="str">
        <f aca="true">IF(B7537="","",IF(N7537="No aplica","No aplica",IF(I7537="","Pendent",IF(N7537="Per substituir","Substituir",IF(OR(N7537="No localitzat",N7537="No lliurat"),"Reposar",IF(I7537&lt;H7537,"Reposar",IF(I7537&gt;H7537,"Revisar excedent",IF(AND(G7537="Sí",M7537&lt;&gt;"",M7537&lt;TODAY()),"EPI caducat",IF(AND(G7537="Sí",M7537&lt;&gt;"",M7537&lt;=TODAY()+90),"EPI caduca ≤90 dies",IF(OR(N7537="Deteriorat usable",N7537="Revisió necessària"),"Revisar","OK"))))))))))</f>
      </c>
      <c r="R7537" s="20"/>
    </row>
    <row r="7538" customFormat="false" ht="15" hidden="false" customHeight="false" outlineLevel="0" collapsed="false">
      <c r="A7538" s="19" t="n">
        <v>70</v>
      </c>
      <c r="B7538" s="19" t="n">
        <f aca="false">IFERROR(VLOOKUP(A7538,Personal!$A$6:$F$112,2,FALSE()),"")</f>
        <v>0</v>
      </c>
      <c r="C7538" s="19" t="str">
        <f aca="false">IFERROR(VLOOKUP(A7538,Personal!$A$6:$F$112,3,FALSE()),"")</f>
        <v>Valls</v>
      </c>
      <c r="D7538" s="19" t="s">
        <v>45</v>
      </c>
      <c r="E7538" s="19" t="s">
        <v>52</v>
      </c>
      <c r="F7538" s="19" t="s">
        <v>53</v>
      </c>
      <c r="G7538" s="19" t="s">
        <v>291</v>
      </c>
      <c r="H7538" s="19" t="n">
        <f aca="false">IF(OR(VLOOKUP(A7538,Personal!$A$6:$F$112,5,FALSE())&lt;&gt;"Sí",N7538="No aplica"),0,'Catàleg GRAE'!D16)</f>
        <v>1</v>
      </c>
      <c r="I7538" s="20"/>
      <c r="J7538" s="20"/>
      <c r="K7538" s="20"/>
      <c r="L7538" s="21"/>
      <c r="M7538" s="21"/>
      <c r="N7538" s="20"/>
      <c r="O7538" s="20"/>
      <c r="P7538" s="19" t="str">
        <f aca="false">IF(I7538="","",I7538-H7538)</f>
        <v/>
      </c>
      <c r="Q7538" s="19" t="str">
        <f aca="true">IF(B7538="","",IF(N7538="No aplica","No aplica",IF(I7538="","Pendent",IF(N7538="Per substituir","Substituir",IF(OR(N7538="No localitzat",N7538="No lliurat"),"Reposar",IF(I7538&lt;H7538,"Reposar",IF(I7538&gt;H7538,"Revisar excedent",IF(AND(G7538="Sí",M7538&lt;&gt;"",M7538&lt;TODAY()),"EPI caducat",IF(AND(G7538="Sí",M7538&lt;&gt;"",M7538&lt;=TODAY()+90),"EPI caduca ≤90 dies",IF(OR(N7538="Deteriorat usable",N7538="Revisió necessària"),"Revisar","OK"))))))))))</f>
      </c>
      <c r="R7538" s="20"/>
    </row>
    <row r="7539" customFormat="false" ht="15" hidden="false" customHeight="false" outlineLevel="0" collapsed="false">
      <c r="A7539" s="19" t="n">
        <v>70</v>
      </c>
      <c r="B7539" s="19" t="n">
        <f aca="false">IFERROR(VLOOKUP(A7539,Personal!$A$6:$F$112,2,FALSE()),"")</f>
        <v>0</v>
      </c>
      <c r="C7539" s="19" t="str">
        <f aca="false">IFERROR(VLOOKUP(A7539,Personal!$A$6:$F$112,3,FALSE()),"")</f>
        <v>Valls</v>
      </c>
      <c r="D7539" s="19" t="s">
        <v>45</v>
      </c>
      <c r="E7539" s="19" t="s">
        <v>54</v>
      </c>
      <c r="F7539" s="19" t="s">
        <v>55</v>
      </c>
      <c r="G7539" s="19" t="s">
        <v>291</v>
      </c>
      <c r="H7539" s="19" t="n">
        <f aca="false">IF(OR(VLOOKUP(A7539,Personal!$A$6:$F$112,5,FALSE())&lt;&gt;"Sí",N7539="No aplica"),0,'Catàleg GRAE'!D17)</f>
        <v>1</v>
      </c>
      <c r="I7539" s="20"/>
      <c r="J7539" s="20"/>
      <c r="K7539" s="20"/>
      <c r="L7539" s="21"/>
      <c r="M7539" s="21"/>
      <c r="N7539" s="20"/>
      <c r="O7539" s="20"/>
      <c r="P7539" s="19" t="str">
        <f aca="false">IF(I7539="","",I7539-H7539)</f>
        <v/>
      </c>
      <c r="Q7539" s="19" t="str">
        <f aca="true">IF(B7539="","",IF(N7539="No aplica","No aplica",IF(I7539="","Pendent",IF(N7539="Per substituir","Substituir",IF(OR(N7539="No localitzat",N7539="No lliurat"),"Reposar",IF(I7539&lt;H7539,"Reposar",IF(I7539&gt;H7539,"Revisar excedent",IF(AND(G7539="Sí",M7539&lt;&gt;"",M7539&lt;TODAY()),"EPI caducat",IF(AND(G7539="Sí",M7539&lt;&gt;"",M7539&lt;=TODAY()+90),"EPI caduca ≤90 dies",IF(OR(N7539="Deteriorat usable",N7539="Revisió necessària"),"Revisar","OK"))))))))))</f>
      </c>
      <c r="R7539" s="20"/>
    </row>
    <row r="7540" customFormat="false" ht="15" hidden="false" customHeight="false" outlineLevel="0" collapsed="false">
      <c r="A7540" s="19" t="n">
        <v>70</v>
      </c>
      <c r="B7540" s="19" t="n">
        <f aca="false">IFERROR(VLOOKUP(A7540,Personal!$A$6:$F$112,2,FALSE()),"")</f>
        <v>0</v>
      </c>
      <c r="C7540" s="19" t="str">
        <f aca="false">IFERROR(VLOOKUP(A7540,Personal!$A$6:$F$112,3,FALSE()),"")</f>
        <v>Valls</v>
      </c>
      <c r="D7540" s="19" t="s">
        <v>56</v>
      </c>
      <c r="E7540" s="19" t="s">
        <v>57</v>
      </c>
      <c r="F7540" s="19" t="s">
        <v>58</v>
      </c>
      <c r="G7540" s="19" t="s">
        <v>291</v>
      </c>
      <c r="H7540" s="19" t="n">
        <f aca="false">IF(OR(VLOOKUP(A7540,Personal!$A$6:$F$112,5,FALSE())&lt;&gt;"Sí",N7540="No aplica"),0,'Catàleg GRAE'!D18)</f>
        <v>1</v>
      </c>
      <c r="I7540" s="20"/>
      <c r="J7540" s="20"/>
      <c r="K7540" s="20"/>
      <c r="L7540" s="21"/>
      <c r="M7540" s="21"/>
      <c r="N7540" s="20"/>
      <c r="O7540" s="20"/>
      <c r="P7540" s="19" t="str">
        <f aca="false">IF(I7540="","",I7540-H7540)</f>
        <v/>
      </c>
      <c r="Q7540" s="19" t="str">
        <f aca="true">IF(B7540="","",IF(N7540="No aplica","No aplica",IF(I7540="","Pendent",IF(N7540="Per substituir","Substituir",IF(OR(N7540="No localitzat",N7540="No lliurat"),"Reposar",IF(I7540&lt;H7540,"Reposar",IF(I7540&gt;H7540,"Revisar excedent",IF(AND(G7540="Sí",M7540&lt;&gt;"",M7540&lt;TODAY()),"EPI caducat",IF(AND(G7540="Sí",M7540&lt;&gt;"",M7540&lt;=TODAY()+90),"EPI caduca ≤90 dies",IF(OR(N7540="Deteriorat usable",N7540="Revisió necessària"),"Revisar","OK"))))))))))</f>
      </c>
      <c r="R7540" s="20"/>
    </row>
    <row r="7541" customFormat="false" ht="15" hidden="false" customHeight="false" outlineLevel="0" collapsed="false">
      <c r="A7541" s="19" t="n">
        <v>70</v>
      </c>
      <c r="B7541" s="19" t="n">
        <f aca="false">IFERROR(VLOOKUP(A7541,Personal!$A$6:$F$112,2,FALSE()),"")</f>
        <v>0</v>
      </c>
      <c r="C7541" s="19" t="str">
        <f aca="false">IFERROR(VLOOKUP(A7541,Personal!$A$6:$F$112,3,FALSE()),"")</f>
        <v>Valls</v>
      </c>
      <c r="D7541" s="19" t="s">
        <v>59</v>
      </c>
      <c r="E7541" s="19" t="s">
        <v>60</v>
      </c>
      <c r="F7541" s="19" t="s">
        <v>61</v>
      </c>
      <c r="G7541" s="19" t="s">
        <v>291</v>
      </c>
      <c r="H7541" s="19" t="n">
        <f aca="false">IF(OR(VLOOKUP(A7541,Personal!$A$6:$F$112,5,FALSE())&lt;&gt;"Sí",N7541="No aplica"),0,'Catàleg GRAE'!D19)</f>
        <v>4</v>
      </c>
      <c r="I7541" s="20"/>
      <c r="J7541" s="20"/>
      <c r="K7541" s="20"/>
      <c r="L7541" s="21"/>
      <c r="M7541" s="21"/>
      <c r="N7541" s="20"/>
      <c r="O7541" s="20"/>
      <c r="P7541" s="19" t="str">
        <f aca="false">IF(I7541="","",I7541-H7541)</f>
        <v/>
      </c>
      <c r="Q7541" s="19" t="str">
        <f aca="true">IF(B7541="","",IF(N7541="No aplica","No aplica",IF(I7541="","Pendent",IF(N7541="Per substituir","Substituir",IF(OR(N7541="No localitzat",N7541="No lliurat"),"Reposar",IF(I7541&lt;H7541,"Reposar",IF(I7541&gt;H7541,"Revisar excedent",IF(AND(G7541="Sí",M7541&lt;&gt;"",M7541&lt;TODAY()),"EPI caducat",IF(AND(G7541="Sí",M7541&lt;&gt;"",M7541&lt;=TODAY()+90),"EPI caduca ≤90 dies",IF(OR(N7541="Deteriorat usable",N7541="Revisió necessària"),"Revisar","OK"))))))))))</f>
      </c>
      <c r="R7541" s="20"/>
    </row>
    <row r="7542" customFormat="false" ht="15" hidden="false" customHeight="false" outlineLevel="0" collapsed="false">
      <c r="A7542" s="19" t="n">
        <v>70</v>
      </c>
      <c r="B7542" s="19" t="n">
        <f aca="false">IFERROR(VLOOKUP(A7542,Personal!$A$6:$F$112,2,FALSE()),"")</f>
        <v>0</v>
      </c>
      <c r="C7542" s="19" t="str">
        <f aca="false">IFERROR(VLOOKUP(A7542,Personal!$A$6:$F$112,3,FALSE()),"")</f>
        <v>Valls</v>
      </c>
      <c r="D7542" s="19" t="s">
        <v>59</v>
      </c>
      <c r="E7542" s="19" t="s">
        <v>60</v>
      </c>
      <c r="F7542" s="19" t="s">
        <v>62</v>
      </c>
      <c r="G7542" s="19" t="s">
        <v>291</v>
      </c>
      <c r="H7542" s="19" t="n">
        <f aca="false">IF(OR(VLOOKUP(A7542,Personal!$A$6:$F$112,5,FALSE())&lt;&gt;"Sí",N7542="No aplica"),0,'Catàleg GRAE'!D20)</f>
        <v>2</v>
      </c>
      <c r="I7542" s="20"/>
      <c r="J7542" s="20"/>
      <c r="K7542" s="20"/>
      <c r="L7542" s="21"/>
      <c r="M7542" s="21"/>
      <c r="N7542" s="20"/>
      <c r="O7542" s="20"/>
      <c r="P7542" s="19" t="str">
        <f aca="false">IF(I7542="","",I7542-H7542)</f>
        <v/>
      </c>
      <c r="Q7542" s="19" t="str">
        <f aca="true">IF(B7542="","",IF(N7542="No aplica","No aplica",IF(I7542="","Pendent",IF(N7542="Per substituir","Substituir",IF(OR(N7542="No localitzat",N7542="No lliurat"),"Reposar",IF(I7542&lt;H7542,"Reposar",IF(I7542&gt;H7542,"Revisar excedent",IF(AND(G7542="Sí",M7542&lt;&gt;"",M7542&lt;TODAY()),"EPI caducat",IF(AND(G7542="Sí",M7542&lt;&gt;"",M7542&lt;=TODAY()+90),"EPI caduca ≤90 dies",IF(OR(N7542="Deteriorat usable",N7542="Revisió necessària"),"Revisar","OK"))))))))))</f>
      </c>
      <c r="R7542" s="20"/>
    </row>
    <row r="7543" customFormat="false" ht="15" hidden="false" customHeight="false" outlineLevel="0" collapsed="false">
      <c r="A7543" s="19" t="n">
        <v>70</v>
      </c>
      <c r="B7543" s="19" t="n">
        <f aca="false">IFERROR(VLOOKUP(A7543,Personal!$A$6:$F$112,2,FALSE()),"")</f>
        <v>0</v>
      </c>
      <c r="C7543" s="19" t="str">
        <f aca="false">IFERROR(VLOOKUP(A7543,Personal!$A$6:$F$112,3,FALSE()),"")</f>
        <v>Valls</v>
      </c>
      <c r="D7543" s="19" t="s">
        <v>59</v>
      </c>
      <c r="E7543" s="19" t="s">
        <v>60</v>
      </c>
      <c r="F7543" s="19" t="s">
        <v>63</v>
      </c>
      <c r="G7543" s="19" t="s">
        <v>291</v>
      </c>
      <c r="H7543" s="19" t="n">
        <f aca="false">IF(OR(VLOOKUP(A7543,Personal!$A$6:$F$112,5,FALSE())&lt;&gt;"Sí",N7543="No aplica"),0,'Catàleg GRAE'!D21)</f>
        <v>2</v>
      </c>
      <c r="I7543" s="20"/>
      <c r="J7543" s="20"/>
      <c r="K7543" s="20"/>
      <c r="L7543" s="21"/>
      <c r="M7543" s="21"/>
      <c r="N7543" s="20"/>
      <c r="O7543" s="20"/>
      <c r="P7543" s="19" t="str">
        <f aca="false">IF(I7543="","",I7543-H7543)</f>
        <v/>
      </c>
      <c r="Q7543" s="19" t="str">
        <f aca="true">IF(B7543="","",IF(N7543="No aplica","No aplica",IF(I7543="","Pendent",IF(N7543="Per substituir","Substituir",IF(OR(N7543="No localitzat",N7543="No lliurat"),"Reposar",IF(I7543&lt;H7543,"Reposar",IF(I7543&gt;H7543,"Revisar excedent",IF(AND(G7543="Sí",M7543&lt;&gt;"",M7543&lt;TODAY()),"EPI caducat",IF(AND(G7543="Sí",M7543&lt;&gt;"",M7543&lt;=TODAY()+90),"EPI caduca ≤90 dies",IF(OR(N7543="Deteriorat usable",N7543="Revisió necessària"),"Revisar","OK"))))))))))</f>
      </c>
      <c r="R7543" s="20"/>
    </row>
    <row r="7544" customFormat="false" ht="15" hidden="false" customHeight="false" outlineLevel="0" collapsed="false">
      <c r="A7544" s="19" t="n">
        <v>70</v>
      </c>
      <c r="B7544" s="19" t="n">
        <f aca="false">IFERROR(VLOOKUP(A7544,Personal!$A$6:$F$112,2,FALSE()),"")</f>
        <v>0</v>
      </c>
      <c r="C7544" s="19" t="str">
        <f aca="false">IFERROR(VLOOKUP(A7544,Personal!$A$6:$F$112,3,FALSE()),"")</f>
        <v>Valls</v>
      </c>
      <c r="D7544" s="19" t="s">
        <v>64</v>
      </c>
      <c r="E7544" s="19" t="s">
        <v>65</v>
      </c>
      <c r="F7544" s="19" t="s">
        <v>66</v>
      </c>
      <c r="G7544" s="19" t="s">
        <v>291</v>
      </c>
      <c r="H7544" s="19" t="n">
        <f aca="false">IF(OR(VLOOKUP(A7544,Personal!$A$6:$F$112,5,FALSE())&lt;&gt;"Sí",N7544="No aplica"),0,'Catàleg GRAE'!D22)</f>
        <v>1</v>
      </c>
      <c r="I7544" s="20"/>
      <c r="J7544" s="20"/>
      <c r="K7544" s="20"/>
      <c r="L7544" s="21"/>
      <c r="M7544" s="21"/>
      <c r="N7544" s="20"/>
      <c r="O7544" s="20"/>
      <c r="P7544" s="19" t="str">
        <f aca="false">IF(I7544="","",I7544-H7544)</f>
        <v/>
      </c>
      <c r="Q7544" s="19" t="str">
        <f aca="true">IF(B7544="","",IF(N7544="No aplica","No aplica",IF(I7544="","Pendent",IF(N7544="Per substituir","Substituir",IF(OR(N7544="No localitzat",N7544="No lliurat"),"Reposar",IF(I7544&lt;H7544,"Reposar",IF(I7544&gt;H7544,"Revisar excedent",IF(AND(G7544="Sí",M7544&lt;&gt;"",M7544&lt;TODAY()),"EPI caducat",IF(AND(G7544="Sí",M7544&lt;&gt;"",M7544&lt;=TODAY()+90),"EPI caduca ≤90 dies",IF(OR(N7544="Deteriorat usable",N7544="Revisió necessària"),"Revisar","OK"))))))))))</f>
      </c>
      <c r="R7544" s="20"/>
    </row>
    <row r="7545" customFormat="false" ht="15" hidden="false" customHeight="false" outlineLevel="0" collapsed="false">
      <c r="A7545" s="19" t="n">
        <v>70</v>
      </c>
      <c r="B7545" s="19" t="n">
        <f aca="false">IFERROR(VLOOKUP(A7545,Personal!$A$6:$F$112,2,FALSE()),"")</f>
        <v>0</v>
      </c>
      <c r="C7545" s="19" t="str">
        <f aca="false">IFERROR(VLOOKUP(A7545,Personal!$A$6:$F$112,3,FALSE()),"")</f>
        <v>Valls</v>
      </c>
      <c r="D7545" s="19" t="s">
        <v>64</v>
      </c>
      <c r="E7545" s="19" t="s">
        <v>67</v>
      </c>
      <c r="F7545" s="19" t="s">
        <v>68</v>
      </c>
      <c r="G7545" s="19" t="s">
        <v>291</v>
      </c>
      <c r="H7545" s="19" t="n">
        <f aca="false">IF(OR(VLOOKUP(A7545,Personal!$A$6:$F$112,5,FALSE())&lt;&gt;"Sí",N7545="No aplica"),0,'Catàleg GRAE'!D23)</f>
        <v>1</v>
      </c>
      <c r="I7545" s="20"/>
      <c r="J7545" s="20"/>
      <c r="K7545" s="20"/>
      <c r="L7545" s="21"/>
      <c r="M7545" s="21"/>
      <c r="N7545" s="20"/>
      <c r="O7545" s="20"/>
      <c r="P7545" s="19" t="str">
        <f aca="false">IF(I7545="","",I7545-H7545)</f>
        <v/>
      </c>
      <c r="Q7545" s="19" t="str">
        <f aca="true">IF(B7545="","",IF(N7545="No aplica","No aplica",IF(I7545="","Pendent",IF(N7545="Per substituir","Substituir",IF(OR(N7545="No localitzat",N7545="No lliurat"),"Reposar",IF(I7545&lt;H7545,"Reposar",IF(I7545&gt;H7545,"Revisar excedent",IF(AND(G7545="Sí",M7545&lt;&gt;"",M7545&lt;TODAY()),"EPI caducat",IF(AND(G7545="Sí",M7545&lt;&gt;"",M7545&lt;=TODAY()+90),"EPI caduca ≤90 dies",IF(OR(N7545="Deteriorat usable",N7545="Revisió necessària"),"Revisar","OK"))))))))))</f>
      </c>
      <c r="R7545" s="20"/>
    </row>
    <row r="7546" customFormat="false" ht="15" hidden="false" customHeight="false" outlineLevel="0" collapsed="false">
      <c r="A7546" s="19" t="n">
        <v>70</v>
      </c>
      <c r="B7546" s="19" t="n">
        <f aca="false">IFERROR(VLOOKUP(A7546,Personal!$A$6:$F$112,2,FALSE()),"")</f>
        <v>0</v>
      </c>
      <c r="C7546" s="19" t="str">
        <f aca="false">IFERROR(VLOOKUP(A7546,Personal!$A$6:$F$112,3,FALSE()),"")</f>
        <v>Valls</v>
      </c>
      <c r="D7546" s="19" t="s">
        <v>64</v>
      </c>
      <c r="E7546" s="19" t="s">
        <v>69</v>
      </c>
      <c r="F7546" s="19" t="s">
        <v>70</v>
      </c>
      <c r="G7546" s="19" t="s">
        <v>291</v>
      </c>
      <c r="H7546" s="19" t="n">
        <f aca="false">IF(OR(VLOOKUP(A7546,Personal!$A$6:$F$112,5,FALSE())&lt;&gt;"Sí",N7546="No aplica"),0,'Catàleg GRAE'!D24)</f>
        <v>1</v>
      </c>
      <c r="I7546" s="20"/>
      <c r="J7546" s="20"/>
      <c r="K7546" s="20"/>
      <c r="L7546" s="21"/>
      <c r="M7546" s="21"/>
      <c r="N7546" s="20"/>
      <c r="O7546" s="20"/>
      <c r="P7546" s="19" t="str">
        <f aca="false">IF(I7546="","",I7546-H7546)</f>
        <v/>
      </c>
      <c r="Q7546" s="19" t="str">
        <f aca="true">IF(B7546="","",IF(N7546="No aplica","No aplica",IF(I7546="","Pendent",IF(N7546="Per substituir","Substituir",IF(OR(N7546="No localitzat",N7546="No lliurat"),"Reposar",IF(I7546&lt;H7546,"Reposar",IF(I7546&gt;H7546,"Revisar excedent",IF(AND(G7546="Sí",M7546&lt;&gt;"",M7546&lt;TODAY()),"EPI caducat",IF(AND(G7546="Sí",M7546&lt;&gt;"",M7546&lt;=TODAY()+90),"EPI caduca ≤90 dies",IF(OR(N7546="Deteriorat usable",N7546="Revisió necessària"),"Revisar","OK"))))))))))</f>
      </c>
      <c r="R7546" s="20"/>
    </row>
    <row r="7547" customFormat="false" ht="15" hidden="false" customHeight="false" outlineLevel="0" collapsed="false">
      <c r="A7547" s="19" t="n">
        <v>70</v>
      </c>
      <c r="B7547" s="19" t="n">
        <f aca="false">IFERROR(VLOOKUP(A7547,Personal!$A$6:$F$112,2,FALSE()),"")</f>
        <v>0</v>
      </c>
      <c r="C7547" s="19" t="str">
        <f aca="false">IFERROR(VLOOKUP(A7547,Personal!$A$6:$F$112,3,FALSE()),"")</f>
        <v>Valls</v>
      </c>
      <c r="D7547" s="19" t="s">
        <v>71</v>
      </c>
      <c r="E7547" s="19" t="s">
        <v>72</v>
      </c>
      <c r="F7547" s="19" t="s">
        <v>73</v>
      </c>
      <c r="G7547" s="19" t="s">
        <v>291</v>
      </c>
      <c r="H7547" s="19" t="n">
        <f aca="false">IF(OR(VLOOKUP(A7547,Personal!$A$6:$F$112,5,FALSE())&lt;&gt;"Sí",N7547="No aplica"),0,'Catàleg GRAE'!D25)</f>
        <v>1</v>
      </c>
      <c r="I7547" s="20"/>
      <c r="J7547" s="20"/>
      <c r="K7547" s="20"/>
      <c r="L7547" s="21"/>
      <c r="M7547" s="21"/>
      <c r="N7547" s="20"/>
      <c r="O7547" s="20"/>
      <c r="P7547" s="19" t="str">
        <f aca="false">IF(I7547="","",I7547-H7547)</f>
        <v/>
      </c>
      <c r="Q7547" s="19" t="str">
        <f aca="true">IF(B7547="","",IF(N7547="No aplica","No aplica",IF(I7547="","Pendent",IF(N7547="Per substituir","Substituir",IF(OR(N7547="No localitzat",N7547="No lliurat"),"Reposar",IF(I7547&lt;H7547,"Reposar",IF(I7547&gt;H7547,"Revisar excedent",IF(AND(G7547="Sí",M7547&lt;&gt;"",M7547&lt;TODAY()),"EPI caducat",IF(AND(G7547="Sí",M7547&lt;&gt;"",M7547&lt;=TODAY()+90),"EPI caduca ≤90 dies",IF(OR(N7547="Deteriorat usable",N7547="Revisió necessària"),"Revisar","OK"))))))))))</f>
      </c>
      <c r="R7547" s="20"/>
    </row>
    <row r="7548" customFormat="false" ht="15" hidden="false" customHeight="false" outlineLevel="0" collapsed="false">
      <c r="A7548" s="19" t="n">
        <v>70</v>
      </c>
      <c r="B7548" s="19" t="n">
        <f aca="false">IFERROR(VLOOKUP(A7548,Personal!$A$6:$F$112,2,FALSE()),"")</f>
        <v>0</v>
      </c>
      <c r="C7548" s="19" t="str">
        <f aca="false">IFERROR(VLOOKUP(A7548,Personal!$A$6:$F$112,3,FALSE()),"")</f>
        <v>Valls</v>
      </c>
      <c r="D7548" s="19" t="s">
        <v>40</v>
      </c>
      <c r="E7548" s="19" t="s">
        <v>74</v>
      </c>
      <c r="F7548" s="19" t="s">
        <v>75</v>
      </c>
      <c r="G7548" s="19" t="s">
        <v>272</v>
      </c>
      <c r="H7548" s="19" t="n">
        <f aca="false">IF(OR(VLOOKUP(A7548,Personal!$A$6:$F$112,5,FALSE())&lt;&gt;"Sí",N7548="No aplica"),0,'Catàleg GRAE'!D26)</f>
        <v>1</v>
      </c>
      <c r="I7548" s="20"/>
      <c r="J7548" s="20"/>
      <c r="K7548" s="20"/>
      <c r="L7548" s="21"/>
      <c r="M7548" s="21"/>
      <c r="N7548" s="20"/>
      <c r="O7548" s="20"/>
      <c r="P7548" s="19" t="str">
        <f aca="false">IF(I7548="","",I7548-H7548)</f>
        <v/>
      </c>
      <c r="Q7548" s="19" t="str">
        <f aca="true">IF(B7548="","",IF(N7548="No aplica","No aplica",IF(I7548="","Pendent",IF(N7548="Per substituir","Substituir",IF(OR(N7548="No localitzat",N7548="No lliurat"),"Reposar",IF(I7548&lt;H7548,"Reposar",IF(I7548&gt;H7548,"Revisar excedent",IF(AND(G7548="Sí",M7548&lt;&gt;"",M7548&lt;TODAY()),"EPI caducat",IF(AND(G7548="Sí",M7548&lt;&gt;"",M7548&lt;=TODAY()+90),"EPI caduca ≤90 dies",IF(OR(N7548="Deteriorat usable",N7548="Revisió necessària"),"Revisar","OK"))))))))))</f>
      </c>
      <c r="R7548" s="20"/>
    </row>
    <row r="7549" customFormat="false" ht="15" hidden="false" customHeight="false" outlineLevel="0" collapsed="false">
      <c r="A7549" s="19" t="n">
        <v>70</v>
      </c>
      <c r="B7549" s="19" t="n">
        <f aca="false">IFERROR(VLOOKUP(A7549,Personal!$A$6:$F$112,2,FALSE()),"")</f>
        <v>0</v>
      </c>
      <c r="C7549" s="19" t="str">
        <f aca="false">IFERROR(VLOOKUP(A7549,Personal!$A$6:$F$112,3,FALSE()),"")</f>
        <v>Valls</v>
      </c>
      <c r="D7549" s="19" t="s">
        <v>40</v>
      </c>
      <c r="E7549" s="19" t="s">
        <v>76</v>
      </c>
      <c r="F7549" s="19" t="s">
        <v>77</v>
      </c>
      <c r="G7549" s="19" t="s">
        <v>291</v>
      </c>
      <c r="H7549" s="19" t="n">
        <f aca="false">IF(OR(VLOOKUP(A7549,Personal!$A$6:$F$112,5,FALSE())&lt;&gt;"Sí",N7549="No aplica"),0,'Catàleg GRAE'!D27)</f>
        <v>1</v>
      </c>
      <c r="I7549" s="20"/>
      <c r="J7549" s="20"/>
      <c r="K7549" s="20"/>
      <c r="L7549" s="21"/>
      <c r="M7549" s="21"/>
      <c r="N7549" s="20"/>
      <c r="O7549" s="20"/>
      <c r="P7549" s="19" t="str">
        <f aca="false">IF(I7549="","",I7549-H7549)</f>
        <v/>
      </c>
      <c r="Q7549" s="19" t="str">
        <f aca="true">IF(B7549="","",IF(N7549="No aplica","No aplica",IF(I7549="","Pendent",IF(N7549="Per substituir","Substituir",IF(OR(N7549="No localitzat",N7549="No lliurat"),"Reposar",IF(I7549&lt;H7549,"Reposar",IF(I7549&gt;H7549,"Revisar excedent",IF(AND(G7549="Sí",M7549&lt;&gt;"",M7549&lt;TODAY()),"EPI caducat",IF(AND(G7549="Sí",M7549&lt;&gt;"",M7549&lt;=TODAY()+90),"EPI caduca ≤90 dies",IF(OR(N7549="Deteriorat usable",N7549="Revisió necessària"),"Revisar","OK"))))))))))</f>
      </c>
      <c r="R7549" s="20"/>
    </row>
    <row r="7550" customFormat="false" ht="15" hidden="false" customHeight="false" outlineLevel="0" collapsed="false">
      <c r="A7550" s="19" t="n">
        <v>70</v>
      </c>
      <c r="B7550" s="19" t="n">
        <f aca="false">IFERROR(VLOOKUP(A7550,Personal!$A$6:$F$112,2,FALSE()),"")</f>
        <v>0</v>
      </c>
      <c r="C7550" s="19" t="str">
        <f aca="false">IFERROR(VLOOKUP(A7550,Personal!$A$6:$F$112,3,FALSE()),"")</f>
        <v>Valls</v>
      </c>
      <c r="D7550" s="19" t="s">
        <v>78</v>
      </c>
      <c r="E7550" s="19" t="s">
        <v>79</v>
      </c>
      <c r="F7550" s="19" t="s">
        <v>80</v>
      </c>
      <c r="G7550" s="19" t="s">
        <v>291</v>
      </c>
      <c r="H7550" s="19" t="n">
        <f aca="false">IF(OR(VLOOKUP(A7550,Personal!$A$6:$F$112,5,FALSE())&lt;&gt;"Sí",N7550="No aplica"),0,'Catàleg GRAE'!D28)</f>
        <v>1</v>
      </c>
      <c r="I7550" s="20"/>
      <c r="J7550" s="20"/>
      <c r="K7550" s="20"/>
      <c r="L7550" s="21"/>
      <c r="M7550" s="21"/>
      <c r="N7550" s="20"/>
      <c r="O7550" s="20"/>
      <c r="P7550" s="19" t="str">
        <f aca="false">IF(I7550="","",I7550-H7550)</f>
        <v/>
      </c>
      <c r="Q7550" s="19" t="str">
        <f aca="true">IF(B7550="","",IF(N7550="No aplica","No aplica",IF(I7550="","Pendent",IF(N7550="Per substituir","Substituir",IF(OR(N7550="No localitzat",N7550="No lliurat"),"Reposar",IF(I7550&lt;H7550,"Reposar",IF(I7550&gt;H7550,"Revisar excedent",IF(AND(G7550="Sí",M7550&lt;&gt;"",M7550&lt;TODAY()),"EPI caducat",IF(AND(G7550="Sí",M7550&lt;&gt;"",M7550&lt;=TODAY()+90),"EPI caduca ≤90 dies",IF(OR(N7550="Deteriorat usable",N7550="Revisió necessària"),"Revisar","OK"))))))))))</f>
      </c>
      <c r="R7550" s="20"/>
    </row>
    <row r="7551" customFormat="false" ht="15" hidden="false" customHeight="false" outlineLevel="0" collapsed="false">
      <c r="A7551" s="19" t="n">
        <v>70</v>
      </c>
      <c r="B7551" s="19" t="n">
        <f aca="false">IFERROR(VLOOKUP(A7551,Personal!$A$6:$F$112,2,FALSE()),"")</f>
        <v>0</v>
      </c>
      <c r="C7551" s="19" t="str">
        <f aca="false">IFERROR(VLOOKUP(A7551,Personal!$A$6:$F$112,3,FALSE()),"")</f>
        <v>Valls</v>
      </c>
      <c r="D7551" s="19" t="s">
        <v>26</v>
      </c>
      <c r="E7551" s="19" t="s">
        <v>81</v>
      </c>
      <c r="F7551" s="19" t="s">
        <v>82</v>
      </c>
      <c r="G7551" s="19" t="s">
        <v>272</v>
      </c>
      <c r="H7551" s="19" t="n">
        <f aca="false">IF(OR(VLOOKUP(A7551,Personal!$A$6:$F$112,5,FALSE())&lt;&gt;"Sí",N7551="No aplica"),0,'Catàleg GRAE'!D29)</f>
        <v>1</v>
      </c>
      <c r="I7551" s="20"/>
      <c r="J7551" s="20"/>
      <c r="K7551" s="20"/>
      <c r="L7551" s="21"/>
      <c r="M7551" s="21"/>
      <c r="N7551" s="20"/>
      <c r="O7551" s="20"/>
      <c r="P7551" s="19" t="str">
        <f aca="false">IF(I7551="","",I7551-H7551)</f>
        <v/>
      </c>
      <c r="Q7551" s="19" t="str">
        <f aca="true">IF(B7551="","",IF(N7551="No aplica","No aplica",IF(I7551="","Pendent",IF(N7551="Per substituir","Substituir",IF(OR(N7551="No localitzat",N7551="No lliurat"),"Reposar",IF(I7551&lt;H7551,"Reposar",IF(I7551&gt;H7551,"Revisar excedent",IF(AND(G7551="Sí",M7551&lt;&gt;"",M7551&lt;TODAY()),"EPI caducat",IF(AND(G7551="Sí",M7551&lt;&gt;"",M7551&lt;=TODAY()+90),"EPI caduca ≤90 dies",IF(OR(N7551="Deteriorat usable",N7551="Revisió necessària"),"Revisar","OK"))))))))))</f>
      </c>
      <c r="R7551" s="20"/>
    </row>
    <row r="7552" customFormat="false" ht="15" hidden="false" customHeight="false" outlineLevel="0" collapsed="false">
      <c r="A7552" s="19" t="n">
        <v>70</v>
      </c>
      <c r="B7552" s="19" t="n">
        <f aca="false">IFERROR(VLOOKUP(A7552,Personal!$A$6:$F$112,2,FALSE()),"")</f>
        <v>0</v>
      </c>
      <c r="C7552" s="19" t="str">
        <f aca="false">IFERROR(VLOOKUP(A7552,Personal!$A$6:$F$112,3,FALSE()),"")</f>
        <v>Valls</v>
      </c>
      <c r="D7552" s="19" t="s">
        <v>83</v>
      </c>
      <c r="E7552" s="19" t="s">
        <v>84</v>
      </c>
      <c r="F7552" s="19" t="s">
        <v>85</v>
      </c>
      <c r="G7552" s="19" t="s">
        <v>291</v>
      </c>
      <c r="H7552" s="19" t="n">
        <f aca="false">IF(OR(VLOOKUP(A7552,Personal!$A$6:$F$112,5,FALSE())&lt;&gt;"Sí",N7552="No aplica"),0,'Catàleg GRAE'!D30)</f>
        <v>2</v>
      </c>
      <c r="I7552" s="20"/>
      <c r="J7552" s="20"/>
      <c r="K7552" s="20"/>
      <c r="L7552" s="21"/>
      <c r="M7552" s="21"/>
      <c r="N7552" s="20"/>
      <c r="O7552" s="20"/>
      <c r="P7552" s="19" t="str">
        <f aca="false">IF(I7552="","",I7552-H7552)</f>
        <v/>
      </c>
      <c r="Q7552" s="19" t="str">
        <f aca="true">IF(B7552="","",IF(N7552="No aplica","No aplica",IF(I7552="","Pendent",IF(N7552="Per substituir","Substituir",IF(OR(N7552="No localitzat",N7552="No lliurat"),"Reposar",IF(I7552&lt;H7552,"Reposar",IF(I7552&gt;H7552,"Revisar excedent",IF(AND(G7552="Sí",M7552&lt;&gt;"",M7552&lt;TODAY()),"EPI caducat",IF(AND(G7552="Sí",M7552&lt;&gt;"",M7552&lt;=TODAY()+90),"EPI caduca ≤90 dies",IF(OR(N7552="Deteriorat usable",N7552="Revisió necessària"),"Revisar","OK"))))))))))</f>
      </c>
      <c r="R7552" s="20"/>
    </row>
    <row r="7553" customFormat="false" ht="15" hidden="false" customHeight="false" outlineLevel="0" collapsed="false">
      <c r="A7553" s="19" t="n">
        <v>70</v>
      </c>
      <c r="B7553" s="19" t="n">
        <f aca="false">IFERROR(VLOOKUP(A7553,Personal!$A$6:$F$112,2,FALSE()),"")</f>
        <v>0</v>
      </c>
      <c r="C7553" s="19" t="str">
        <f aca="false">IFERROR(VLOOKUP(A7553,Personal!$A$6:$F$112,3,FALSE()),"")</f>
        <v>Valls</v>
      </c>
      <c r="D7553" s="19" t="s">
        <v>83</v>
      </c>
      <c r="E7553" s="19" t="s">
        <v>86</v>
      </c>
      <c r="F7553" s="19" t="s">
        <v>87</v>
      </c>
      <c r="G7553" s="19" t="s">
        <v>291</v>
      </c>
      <c r="H7553" s="19" t="n">
        <f aca="false">IF(OR(VLOOKUP(A7553,Personal!$A$6:$F$112,5,FALSE())&lt;&gt;"Sí",N7553="No aplica"),0,'Catàleg GRAE'!D31)</f>
        <v>2</v>
      </c>
      <c r="I7553" s="20"/>
      <c r="J7553" s="20"/>
      <c r="K7553" s="20"/>
      <c r="L7553" s="21"/>
      <c r="M7553" s="21"/>
      <c r="N7553" s="20"/>
      <c r="O7553" s="20"/>
      <c r="P7553" s="19" t="str">
        <f aca="false">IF(I7553="","",I7553-H7553)</f>
        <v/>
      </c>
      <c r="Q7553" s="19" t="str">
        <f aca="true">IF(B7553="","",IF(N7553="No aplica","No aplica",IF(I7553="","Pendent",IF(N7553="Per substituir","Substituir",IF(OR(N7553="No localitzat",N7553="No lliurat"),"Reposar",IF(I7553&lt;H7553,"Reposar",IF(I7553&gt;H7553,"Revisar excedent",IF(AND(G7553="Sí",M7553&lt;&gt;"",M7553&lt;TODAY()),"EPI caducat",IF(AND(G7553="Sí",M7553&lt;&gt;"",M7553&lt;=TODAY()+90),"EPI caduca ≤90 dies",IF(OR(N7553="Deteriorat usable",N7553="Revisió necessària"),"Revisar","OK"))))))))))</f>
      </c>
      <c r="R7553" s="20"/>
    </row>
    <row r="7554" customFormat="false" ht="15" hidden="false" customHeight="false" outlineLevel="0" collapsed="false">
      <c r="A7554" s="19" t="n">
        <v>70</v>
      </c>
      <c r="B7554" s="19" t="n">
        <f aca="false">IFERROR(VLOOKUP(A7554,Personal!$A$6:$F$112,2,FALSE()),"")</f>
        <v>0</v>
      </c>
      <c r="C7554" s="19" t="str">
        <f aca="false">IFERROR(VLOOKUP(A7554,Personal!$A$6:$F$112,3,FALSE()),"")</f>
        <v>Valls</v>
      </c>
      <c r="D7554" s="19" t="s">
        <v>83</v>
      </c>
      <c r="E7554" s="19" t="s">
        <v>88</v>
      </c>
      <c r="F7554" s="19" t="s">
        <v>89</v>
      </c>
      <c r="G7554" s="19" t="s">
        <v>291</v>
      </c>
      <c r="H7554" s="19" t="n">
        <f aca="false">IF(OR(VLOOKUP(A7554,Personal!$A$6:$F$112,5,FALSE())&lt;&gt;"Sí",N7554="No aplica"),0,'Catàleg GRAE'!D32)</f>
        <v>2</v>
      </c>
      <c r="I7554" s="20"/>
      <c r="J7554" s="20"/>
      <c r="K7554" s="20"/>
      <c r="L7554" s="21"/>
      <c r="M7554" s="21"/>
      <c r="N7554" s="20"/>
      <c r="O7554" s="20"/>
      <c r="P7554" s="19" t="str">
        <f aca="false">IF(I7554="","",I7554-H7554)</f>
        <v/>
      </c>
      <c r="Q7554" s="19" t="str">
        <f aca="true">IF(B7554="","",IF(N7554="No aplica","No aplica",IF(I7554="","Pendent",IF(N7554="Per substituir","Substituir",IF(OR(N7554="No localitzat",N7554="No lliurat"),"Reposar",IF(I7554&lt;H7554,"Reposar",IF(I7554&gt;H7554,"Revisar excedent",IF(AND(G7554="Sí",M7554&lt;&gt;"",M7554&lt;TODAY()),"EPI caducat",IF(AND(G7554="Sí",M7554&lt;&gt;"",M7554&lt;=TODAY()+90),"EPI caduca ≤90 dies",IF(OR(N7554="Deteriorat usable",N7554="Revisió necessària"),"Revisar","OK"))))))))))</f>
      </c>
      <c r="R7554" s="20"/>
    </row>
    <row r="7555" customFormat="false" ht="15" hidden="false" customHeight="false" outlineLevel="0" collapsed="false">
      <c r="A7555" s="19" t="n">
        <v>70</v>
      </c>
      <c r="B7555" s="19" t="n">
        <f aca="false">IFERROR(VLOOKUP(A7555,Personal!$A$6:$F$112,2,FALSE()),"")</f>
        <v>0</v>
      </c>
      <c r="C7555" s="19" t="str">
        <f aca="false">IFERROR(VLOOKUP(A7555,Personal!$A$6:$F$112,3,FALSE()),"")</f>
        <v>Valls</v>
      </c>
      <c r="D7555" s="19" t="s">
        <v>83</v>
      </c>
      <c r="E7555" s="19" t="s">
        <v>90</v>
      </c>
      <c r="F7555" s="19" t="s">
        <v>91</v>
      </c>
      <c r="G7555" s="19" t="s">
        <v>291</v>
      </c>
      <c r="H7555" s="19" t="n">
        <f aca="false">IF(OR(VLOOKUP(A7555,Personal!$A$6:$F$112,5,FALSE())&lt;&gt;"Sí",N7555="No aplica"),0,'Catàleg GRAE'!D33)</f>
        <v>1</v>
      </c>
      <c r="I7555" s="20"/>
      <c r="J7555" s="20"/>
      <c r="K7555" s="20"/>
      <c r="L7555" s="21"/>
      <c r="M7555" s="21"/>
      <c r="N7555" s="20"/>
      <c r="O7555" s="20"/>
      <c r="P7555" s="19" t="str">
        <f aca="false">IF(I7555="","",I7555-H7555)</f>
        <v/>
      </c>
      <c r="Q7555" s="19" t="str">
        <f aca="true">IF(B7555="","",IF(N7555="No aplica","No aplica",IF(I7555="","Pendent",IF(N7555="Per substituir","Substituir",IF(OR(N7555="No localitzat",N7555="No lliurat"),"Reposar",IF(I7555&lt;H7555,"Reposar",IF(I7555&gt;H7555,"Revisar excedent",IF(AND(G7555="Sí",M7555&lt;&gt;"",M7555&lt;TODAY()),"EPI caducat",IF(AND(G7555="Sí",M7555&lt;&gt;"",M7555&lt;=TODAY()+90),"EPI caduca ≤90 dies",IF(OR(N7555="Deteriorat usable",N7555="Revisió necessària"),"Revisar","OK"))))))))))</f>
      </c>
      <c r="R7555" s="20"/>
    </row>
    <row r="7556" customFormat="false" ht="15" hidden="false" customHeight="false" outlineLevel="0" collapsed="false">
      <c r="A7556" s="19" t="n">
        <v>70</v>
      </c>
      <c r="B7556" s="19" t="n">
        <f aca="false">IFERROR(VLOOKUP(A7556,Personal!$A$6:$F$112,2,FALSE()),"")</f>
        <v>0</v>
      </c>
      <c r="C7556" s="19" t="str">
        <f aca="false">IFERROR(VLOOKUP(A7556,Personal!$A$6:$F$112,3,FALSE()),"")</f>
        <v>Valls</v>
      </c>
      <c r="D7556" s="19" t="s">
        <v>40</v>
      </c>
      <c r="E7556" s="19" t="s">
        <v>92</v>
      </c>
      <c r="F7556" s="19" t="s">
        <v>93</v>
      </c>
      <c r="G7556" s="19" t="s">
        <v>291</v>
      </c>
      <c r="H7556" s="19" t="n">
        <f aca="false">IF(OR(VLOOKUP(A7556,Personal!$A$6:$F$112,5,FALSE())&lt;&gt;"Sí",N7556="No aplica"),0,'Catàleg GRAE'!D34)</f>
        <v>1</v>
      </c>
      <c r="I7556" s="20"/>
      <c r="J7556" s="20"/>
      <c r="K7556" s="20"/>
      <c r="L7556" s="21"/>
      <c r="M7556" s="21"/>
      <c r="N7556" s="20"/>
      <c r="O7556" s="20"/>
      <c r="P7556" s="19" t="str">
        <f aca="false">IF(I7556="","",I7556-H7556)</f>
        <v/>
      </c>
      <c r="Q7556" s="19" t="str">
        <f aca="true">IF(B7556="","",IF(N7556="No aplica","No aplica",IF(I7556="","Pendent",IF(N7556="Per substituir","Substituir",IF(OR(N7556="No localitzat",N7556="No lliurat"),"Reposar",IF(I7556&lt;H7556,"Reposar",IF(I7556&gt;H7556,"Revisar excedent",IF(AND(G7556="Sí",M7556&lt;&gt;"",M7556&lt;TODAY()),"EPI caducat",IF(AND(G7556="Sí",M7556&lt;&gt;"",M7556&lt;=TODAY()+90),"EPI caduca ≤90 dies",IF(OR(N7556="Deteriorat usable",N7556="Revisió necessària"),"Revisar","OK"))))))))))</f>
      </c>
      <c r="R7556" s="20"/>
    </row>
    <row r="7557" customFormat="false" ht="15" hidden="false" customHeight="false" outlineLevel="0" collapsed="false">
      <c r="A7557" s="19" t="n">
        <v>70</v>
      </c>
      <c r="B7557" s="19" t="n">
        <f aca="false">IFERROR(VLOOKUP(A7557,Personal!$A$6:$F$112,2,FALSE()),"")</f>
        <v>0</v>
      </c>
      <c r="C7557" s="19" t="str">
        <f aca="false">IFERROR(VLOOKUP(A7557,Personal!$A$6:$F$112,3,FALSE()),"")</f>
        <v>Valls</v>
      </c>
      <c r="D7557" s="19" t="s">
        <v>94</v>
      </c>
      <c r="E7557" s="19" t="s">
        <v>95</v>
      </c>
      <c r="F7557" s="19" t="s">
        <v>96</v>
      </c>
      <c r="G7557" s="19" t="s">
        <v>291</v>
      </c>
      <c r="H7557" s="19" t="n">
        <f aca="false">IF(OR(VLOOKUP(A7557,Personal!$A$6:$F$112,5,FALSE())&lt;&gt;"Sí",N7557="No aplica"),0,'Catàleg GRAE'!D35)</f>
        <v>1</v>
      </c>
      <c r="I7557" s="20"/>
      <c r="J7557" s="20"/>
      <c r="K7557" s="20"/>
      <c r="L7557" s="21"/>
      <c r="M7557" s="21"/>
      <c r="N7557" s="20"/>
      <c r="O7557" s="20"/>
      <c r="P7557" s="19" t="str">
        <f aca="false">IF(I7557="","",I7557-H7557)</f>
        <v/>
      </c>
      <c r="Q7557" s="19" t="str">
        <f aca="true">IF(B7557="","",IF(N7557="No aplica","No aplica",IF(I7557="","Pendent",IF(N7557="Per substituir","Substituir",IF(OR(N7557="No localitzat",N7557="No lliurat"),"Reposar",IF(I7557&lt;H7557,"Reposar",IF(I7557&gt;H7557,"Revisar excedent",IF(AND(G7557="Sí",M7557&lt;&gt;"",M7557&lt;TODAY()),"EPI caducat",IF(AND(G7557="Sí",M7557&lt;&gt;"",M7557&lt;=TODAY()+90),"EPI caduca ≤90 dies",IF(OR(N7557="Deteriorat usable",N7557="Revisió necessària"),"Revisar","OK"))))))))))</f>
      </c>
      <c r="R7557" s="20"/>
    </row>
    <row r="7558" customFormat="false" ht="15" hidden="false" customHeight="false" outlineLevel="0" collapsed="false">
      <c r="A7558" s="19" t="n">
        <v>70</v>
      </c>
      <c r="B7558" s="19" t="n">
        <f aca="false">IFERROR(VLOOKUP(A7558,Personal!$A$6:$F$112,2,FALSE()),"")</f>
        <v>0</v>
      </c>
      <c r="C7558" s="19" t="str">
        <f aca="false">IFERROR(VLOOKUP(A7558,Personal!$A$6:$F$112,3,FALSE()),"")</f>
        <v>Valls</v>
      </c>
      <c r="D7558" s="19" t="s">
        <v>97</v>
      </c>
      <c r="E7558" s="19" t="s">
        <v>98</v>
      </c>
      <c r="F7558" s="19" t="s">
        <v>99</v>
      </c>
      <c r="G7558" s="19" t="s">
        <v>291</v>
      </c>
      <c r="H7558" s="19" t="n">
        <f aca="false">IF(OR(VLOOKUP(A7558,Personal!$A$6:$F$112,5,FALSE())&lt;&gt;"Sí",N7558="No aplica"),0,'Catàleg GRAE'!D36)</f>
        <v>3</v>
      </c>
      <c r="I7558" s="20"/>
      <c r="J7558" s="20"/>
      <c r="K7558" s="20"/>
      <c r="L7558" s="21"/>
      <c r="M7558" s="21"/>
      <c r="N7558" s="20"/>
      <c r="O7558" s="20"/>
      <c r="P7558" s="19" t="str">
        <f aca="false">IF(I7558="","",I7558-H7558)</f>
        <v/>
      </c>
      <c r="Q7558" s="19" t="str">
        <f aca="true">IF(B7558="","",IF(N7558="No aplica","No aplica",IF(I7558="","Pendent",IF(N7558="Per substituir","Substituir",IF(OR(N7558="No localitzat",N7558="No lliurat"),"Reposar",IF(I7558&lt;H7558,"Reposar",IF(I7558&gt;H7558,"Revisar excedent",IF(AND(G7558="Sí",M7558&lt;&gt;"",M7558&lt;TODAY()),"EPI caducat",IF(AND(G7558="Sí",M7558&lt;&gt;"",M7558&lt;=TODAY()+90),"EPI caduca ≤90 dies",IF(OR(N7558="Deteriorat usable",N7558="Revisió necessària"),"Revisar","OK"))))))))))</f>
      </c>
      <c r="R7558" s="20"/>
    </row>
    <row r="7559" customFormat="false" ht="15" hidden="false" customHeight="false" outlineLevel="0" collapsed="false">
      <c r="A7559" s="19" t="n">
        <v>70</v>
      </c>
      <c r="B7559" s="19" t="n">
        <f aca="false">IFERROR(VLOOKUP(A7559,Personal!$A$6:$F$112,2,FALSE()),"")</f>
        <v>0</v>
      </c>
      <c r="C7559" s="19" t="str">
        <f aca="false">IFERROR(VLOOKUP(A7559,Personal!$A$6:$F$112,3,FALSE()),"")</f>
        <v>Valls</v>
      </c>
      <c r="D7559" s="19" t="s">
        <v>97</v>
      </c>
      <c r="E7559" s="19" t="s">
        <v>100</v>
      </c>
      <c r="F7559" s="19" t="s">
        <v>101</v>
      </c>
      <c r="G7559" s="19" t="s">
        <v>291</v>
      </c>
      <c r="H7559" s="19" t="n">
        <f aca="false">IF(OR(VLOOKUP(A7559,Personal!$A$6:$F$112,5,FALSE())&lt;&gt;"Sí",N7559="No aplica"),0,'Catàleg GRAE'!D37)</f>
        <v>1</v>
      </c>
      <c r="I7559" s="20"/>
      <c r="J7559" s="20"/>
      <c r="K7559" s="20"/>
      <c r="L7559" s="21"/>
      <c r="M7559" s="21"/>
      <c r="N7559" s="20"/>
      <c r="O7559" s="20"/>
      <c r="P7559" s="19" t="str">
        <f aca="false">IF(I7559="","",I7559-H7559)</f>
        <v/>
      </c>
      <c r="Q7559" s="19" t="str">
        <f aca="true">IF(B7559="","",IF(N7559="No aplica","No aplica",IF(I7559="","Pendent",IF(N7559="Per substituir","Substituir",IF(OR(N7559="No localitzat",N7559="No lliurat"),"Reposar",IF(I7559&lt;H7559,"Reposar",IF(I7559&gt;H7559,"Revisar excedent",IF(AND(G7559="Sí",M7559&lt;&gt;"",M7559&lt;TODAY()),"EPI caducat",IF(AND(G7559="Sí",M7559&lt;&gt;"",M7559&lt;=TODAY()+90),"EPI caduca ≤90 dies",IF(OR(N7559="Deteriorat usable",N7559="Revisió necessària"),"Revisar","OK"))))))))))</f>
      </c>
      <c r="R7559" s="20"/>
    </row>
    <row r="7560" customFormat="false" ht="15" hidden="false" customHeight="false" outlineLevel="0" collapsed="false">
      <c r="A7560" s="19" t="n">
        <v>70</v>
      </c>
      <c r="B7560" s="19" t="n">
        <f aca="false">IFERROR(VLOOKUP(A7560,Personal!$A$6:$F$112,2,FALSE()),"")</f>
        <v>0</v>
      </c>
      <c r="C7560" s="19" t="str">
        <f aca="false">IFERROR(VLOOKUP(A7560,Personal!$A$6:$F$112,3,FALSE()),"")</f>
        <v>Valls</v>
      </c>
      <c r="D7560" s="19" t="s">
        <v>102</v>
      </c>
      <c r="E7560" s="19" t="s">
        <v>103</v>
      </c>
      <c r="F7560" s="19" t="s">
        <v>104</v>
      </c>
      <c r="G7560" s="19" t="s">
        <v>291</v>
      </c>
      <c r="H7560" s="19" t="n">
        <f aca="false">IF(OR(VLOOKUP(A7560,Personal!$A$6:$F$112,5,FALSE())&lt;&gt;"Sí",N7560="No aplica"),0,'Catàleg GRAE'!D38)</f>
        <v>1</v>
      </c>
      <c r="I7560" s="20"/>
      <c r="J7560" s="20"/>
      <c r="K7560" s="20"/>
      <c r="L7560" s="21"/>
      <c r="M7560" s="21"/>
      <c r="N7560" s="20"/>
      <c r="O7560" s="20"/>
      <c r="P7560" s="19" t="str">
        <f aca="false">IF(I7560="","",I7560-H7560)</f>
        <v/>
      </c>
      <c r="Q7560" s="19" t="str">
        <f aca="true">IF(B7560="","",IF(N7560="No aplica","No aplica",IF(I7560="","Pendent",IF(N7560="Per substituir","Substituir",IF(OR(N7560="No localitzat",N7560="No lliurat"),"Reposar",IF(I7560&lt;H7560,"Reposar",IF(I7560&gt;H7560,"Revisar excedent",IF(AND(G7560="Sí",M7560&lt;&gt;"",M7560&lt;TODAY()),"EPI caducat",IF(AND(G7560="Sí",M7560&lt;&gt;"",M7560&lt;=TODAY()+90),"EPI caduca ≤90 dies",IF(OR(N7560="Deteriorat usable",N7560="Revisió necessària"),"Revisar","OK"))))))))))</f>
      </c>
      <c r="R7560" s="20"/>
    </row>
    <row r="7561" customFormat="false" ht="15" hidden="false" customHeight="false" outlineLevel="0" collapsed="false">
      <c r="A7561" s="19" t="n">
        <v>70</v>
      </c>
      <c r="B7561" s="19" t="n">
        <f aca="false">IFERROR(VLOOKUP(A7561,Personal!$A$6:$F$112,2,FALSE()),"")</f>
        <v>0</v>
      </c>
      <c r="C7561" s="19" t="str">
        <f aca="false">IFERROR(VLOOKUP(A7561,Personal!$A$6:$F$112,3,FALSE()),"")</f>
        <v>Valls</v>
      </c>
      <c r="D7561" s="19" t="s">
        <v>97</v>
      </c>
      <c r="E7561" s="19" t="s">
        <v>105</v>
      </c>
      <c r="F7561" s="19" t="s">
        <v>106</v>
      </c>
      <c r="G7561" s="19" t="s">
        <v>291</v>
      </c>
      <c r="H7561" s="19" t="n">
        <f aca="false">IF(OR(VLOOKUP(A7561,Personal!$A$6:$F$112,5,FALSE())&lt;&gt;"Sí",N7561="No aplica"),0,'Catàleg GRAE'!D39)</f>
        <v>3</v>
      </c>
      <c r="I7561" s="20"/>
      <c r="J7561" s="20"/>
      <c r="K7561" s="20"/>
      <c r="L7561" s="21"/>
      <c r="M7561" s="21"/>
      <c r="N7561" s="20"/>
      <c r="O7561" s="20"/>
      <c r="P7561" s="19" t="str">
        <f aca="false">IF(I7561="","",I7561-H7561)</f>
        <v/>
      </c>
      <c r="Q7561" s="19" t="str">
        <f aca="true">IF(B7561="","",IF(N7561="No aplica","No aplica",IF(I7561="","Pendent",IF(N7561="Per substituir","Substituir",IF(OR(N7561="No localitzat",N7561="No lliurat"),"Reposar",IF(I7561&lt;H7561,"Reposar",IF(I7561&gt;H7561,"Revisar excedent",IF(AND(G7561="Sí",M7561&lt;&gt;"",M7561&lt;TODAY()),"EPI caducat",IF(AND(G7561="Sí",M7561&lt;&gt;"",M7561&lt;=TODAY()+90),"EPI caduca ≤90 dies",IF(OR(N7561="Deteriorat usable",N7561="Revisió necessària"),"Revisar","OK"))))))))))</f>
      </c>
      <c r="R7561" s="20"/>
    </row>
    <row r="7562" customFormat="false" ht="15" hidden="false" customHeight="false" outlineLevel="0" collapsed="false">
      <c r="A7562" s="19" t="n">
        <v>70</v>
      </c>
      <c r="B7562" s="19" t="n">
        <f aca="false">IFERROR(VLOOKUP(A7562,Personal!$A$6:$F$112,2,FALSE()),"")</f>
        <v>0</v>
      </c>
      <c r="C7562" s="19" t="str">
        <f aca="false">IFERROR(VLOOKUP(A7562,Personal!$A$6:$F$112,3,FALSE()),"")</f>
        <v>Valls</v>
      </c>
      <c r="D7562" s="19" t="s">
        <v>97</v>
      </c>
      <c r="E7562" s="19" t="s">
        <v>105</v>
      </c>
      <c r="F7562" s="19" t="s">
        <v>107</v>
      </c>
      <c r="G7562" s="19" t="s">
        <v>291</v>
      </c>
      <c r="H7562" s="19" t="n">
        <f aca="false">IF(OR(VLOOKUP(A7562,Personal!$A$6:$F$112,5,FALSE())&lt;&gt;"Sí",N7562="No aplica"),0,'Catàleg GRAE'!D40)</f>
        <v>3</v>
      </c>
      <c r="I7562" s="20"/>
      <c r="J7562" s="20"/>
      <c r="K7562" s="20"/>
      <c r="L7562" s="21"/>
      <c r="M7562" s="21"/>
      <c r="N7562" s="20"/>
      <c r="O7562" s="20"/>
      <c r="P7562" s="19" t="str">
        <f aca="false">IF(I7562="","",I7562-H7562)</f>
        <v/>
      </c>
      <c r="Q7562" s="19" t="str">
        <f aca="true">IF(B7562="","",IF(N7562="No aplica","No aplica",IF(I7562="","Pendent",IF(N7562="Per substituir","Substituir",IF(OR(N7562="No localitzat",N7562="No lliurat"),"Reposar",IF(I7562&lt;H7562,"Reposar",IF(I7562&gt;H7562,"Revisar excedent",IF(AND(G7562="Sí",M7562&lt;&gt;"",M7562&lt;TODAY()),"EPI caducat",IF(AND(G7562="Sí",M7562&lt;&gt;"",M7562&lt;=TODAY()+90),"EPI caduca ≤90 dies",IF(OR(N7562="Deteriorat usable",N7562="Revisió necessària"),"Revisar","OK"))))))))))</f>
      </c>
      <c r="R7562" s="20"/>
    </row>
    <row r="7563" customFormat="false" ht="15" hidden="false" customHeight="false" outlineLevel="0" collapsed="false">
      <c r="A7563" s="19" t="n">
        <v>70</v>
      </c>
      <c r="B7563" s="19" t="n">
        <f aca="false">IFERROR(VLOOKUP(A7563,Personal!$A$6:$F$112,2,FALSE()),"")</f>
        <v>0</v>
      </c>
      <c r="C7563" s="19" t="str">
        <f aca="false">IFERROR(VLOOKUP(A7563,Personal!$A$6:$F$112,3,FALSE()),"")</f>
        <v>Valls</v>
      </c>
      <c r="D7563" s="19" t="s">
        <v>97</v>
      </c>
      <c r="E7563" s="19" t="s">
        <v>108</v>
      </c>
      <c r="F7563" s="19" t="s">
        <v>109</v>
      </c>
      <c r="G7563" s="19" t="s">
        <v>291</v>
      </c>
      <c r="H7563" s="19" t="n">
        <f aca="false">IF(OR(VLOOKUP(A7563,Personal!$A$6:$F$112,5,FALSE())&lt;&gt;"Sí",N7563="No aplica"),0,'Catàleg GRAE'!D41)</f>
        <v>2</v>
      </c>
      <c r="I7563" s="20"/>
      <c r="J7563" s="20"/>
      <c r="K7563" s="20"/>
      <c r="L7563" s="21"/>
      <c r="M7563" s="21"/>
      <c r="N7563" s="20"/>
      <c r="O7563" s="20"/>
      <c r="P7563" s="19" t="str">
        <f aca="false">IF(I7563="","",I7563-H7563)</f>
        <v/>
      </c>
      <c r="Q7563" s="19" t="str">
        <f aca="true">IF(B7563="","",IF(N7563="No aplica","No aplica",IF(I7563="","Pendent",IF(N7563="Per substituir","Substituir",IF(OR(N7563="No localitzat",N7563="No lliurat"),"Reposar",IF(I7563&lt;H7563,"Reposar",IF(I7563&gt;H7563,"Revisar excedent",IF(AND(G7563="Sí",M7563&lt;&gt;"",M7563&lt;TODAY()),"EPI caducat",IF(AND(G7563="Sí",M7563&lt;&gt;"",M7563&lt;=TODAY()+90),"EPI caduca ≤90 dies",IF(OR(N7563="Deteriorat usable",N7563="Revisió necessària"),"Revisar","OK"))))))))))</f>
      </c>
      <c r="R7563" s="20"/>
    </row>
    <row r="7564" customFormat="false" ht="15" hidden="false" customHeight="false" outlineLevel="0" collapsed="false">
      <c r="A7564" s="19" t="n">
        <v>70</v>
      </c>
      <c r="B7564" s="19" t="n">
        <f aca="false">IFERROR(VLOOKUP(A7564,Personal!$A$6:$F$112,2,FALSE()),"")</f>
        <v>0</v>
      </c>
      <c r="C7564" s="19" t="str">
        <f aca="false">IFERROR(VLOOKUP(A7564,Personal!$A$6:$F$112,3,FALSE()),"")</f>
        <v>Valls</v>
      </c>
      <c r="D7564" s="19" t="s">
        <v>97</v>
      </c>
      <c r="E7564" s="19" t="s">
        <v>110</v>
      </c>
      <c r="F7564" s="19" t="s">
        <v>111</v>
      </c>
      <c r="G7564" s="19" t="s">
        <v>291</v>
      </c>
      <c r="H7564" s="19" t="n">
        <f aca="false">IF(OR(VLOOKUP(A7564,Personal!$A$6:$F$112,5,FALSE())&lt;&gt;"Sí",N7564="No aplica"),0,'Catàleg GRAE'!D42)</f>
        <v>1</v>
      </c>
      <c r="I7564" s="20"/>
      <c r="J7564" s="20"/>
      <c r="K7564" s="20"/>
      <c r="L7564" s="21"/>
      <c r="M7564" s="21"/>
      <c r="N7564" s="20"/>
      <c r="O7564" s="20"/>
      <c r="P7564" s="19" t="str">
        <f aca="false">IF(I7564="","",I7564-H7564)</f>
        <v/>
      </c>
      <c r="Q7564" s="19" t="str">
        <f aca="true">IF(B7564="","",IF(N7564="No aplica","No aplica",IF(I7564="","Pendent",IF(N7564="Per substituir","Substituir",IF(OR(N7564="No localitzat",N7564="No lliurat"),"Reposar",IF(I7564&lt;H7564,"Reposar",IF(I7564&gt;H7564,"Revisar excedent",IF(AND(G7564="Sí",M7564&lt;&gt;"",M7564&lt;TODAY()),"EPI caducat",IF(AND(G7564="Sí",M7564&lt;&gt;"",M7564&lt;=TODAY()+90),"EPI caduca ≤90 dies",IF(OR(N7564="Deteriorat usable",N7564="Revisió necessària"),"Revisar","OK"))))))))))</f>
      </c>
      <c r="R7564" s="20"/>
    </row>
    <row r="7565" customFormat="false" ht="15" hidden="false" customHeight="false" outlineLevel="0" collapsed="false">
      <c r="A7565" s="19" t="n">
        <v>70</v>
      </c>
      <c r="B7565" s="19" t="n">
        <f aca="false">IFERROR(VLOOKUP(A7565,Personal!$A$6:$F$112,2,FALSE()),"")</f>
        <v>0</v>
      </c>
      <c r="C7565" s="19" t="str">
        <f aca="false">IFERROR(VLOOKUP(A7565,Personal!$A$6:$F$112,3,FALSE()),"")</f>
        <v>Valls</v>
      </c>
      <c r="D7565" s="19" t="s">
        <v>112</v>
      </c>
      <c r="E7565" s="19" t="s">
        <v>113</v>
      </c>
      <c r="F7565" s="19" t="s">
        <v>114</v>
      </c>
      <c r="G7565" s="19" t="s">
        <v>291</v>
      </c>
      <c r="H7565" s="19" t="n">
        <f aca="false">IF(OR(VLOOKUP(A7565,Personal!$A$6:$F$112,5,FALSE())&lt;&gt;"Sí",N7565="No aplica"),0,'Catàleg GRAE'!D43)</f>
        <v>2</v>
      </c>
      <c r="I7565" s="20"/>
      <c r="J7565" s="20"/>
      <c r="K7565" s="20"/>
      <c r="L7565" s="21"/>
      <c r="M7565" s="21"/>
      <c r="N7565" s="20"/>
      <c r="O7565" s="20"/>
      <c r="P7565" s="19" t="str">
        <f aca="false">IF(I7565="","",I7565-H7565)</f>
        <v/>
      </c>
      <c r="Q7565" s="19" t="str">
        <f aca="true">IF(B7565="","",IF(N7565="No aplica","No aplica",IF(I7565="","Pendent",IF(N7565="Per substituir","Substituir",IF(OR(N7565="No localitzat",N7565="No lliurat"),"Reposar",IF(I7565&lt;H7565,"Reposar",IF(I7565&gt;H7565,"Revisar excedent",IF(AND(G7565="Sí",M7565&lt;&gt;"",M7565&lt;TODAY()),"EPI caducat",IF(AND(G7565="Sí",M7565&lt;&gt;"",M7565&lt;=TODAY()+90),"EPI caduca ≤90 dies",IF(OR(N7565="Deteriorat usable",N7565="Revisió necessària"),"Revisar","OK"))))))))))</f>
      </c>
      <c r="R7565" s="20"/>
    </row>
    <row r="7566" customFormat="false" ht="15" hidden="false" customHeight="false" outlineLevel="0" collapsed="false">
      <c r="A7566" s="19" t="n">
        <v>70</v>
      </c>
      <c r="B7566" s="19" t="n">
        <f aca="false">IFERROR(VLOOKUP(A7566,Personal!$A$6:$F$112,2,FALSE()),"")</f>
        <v>0</v>
      </c>
      <c r="C7566" s="19" t="str">
        <f aca="false">IFERROR(VLOOKUP(A7566,Personal!$A$6:$F$112,3,FALSE()),"")</f>
        <v>Valls</v>
      </c>
      <c r="D7566" s="19" t="s">
        <v>102</v>
      </c>
      <c r="E7566" s="19" t="s">
        <v>115</v>
      </c>
      <c r="F7566" s="19" t="s">
        <v>116</v>
      </c>
      <c r="G7566" s="19" t="s">
        <v>291</v>
      </c>
      <c r="H7566" s="19" t="n">
        <f aca="false">IF(OR(VLOOKUP(A7566,Personal!$A$6:$F$112,5,FALSE())&lt;&gt;"Sí",N7566="No aplica"),0,'Catàleg GRAE'!D44)</f>
        <v>1</v>
      </c>
      <c r="I7566" s="20"/>
      <c r="J7566" s="20"/>
      <c r="K7566" s="20"/>
      <c r="L7566" s="21"/>
      <c r="M7566" s="21"/>
      <c r="N7566" s="20"/>
      <c r="O7566" s="20"/>
      <c r="P7566" s="19" t="str">
        <f aca="false">IF(I7566="","",I7566-H7566)</f>
        <v/>
      </c>
      <c r="Q7566" s="19" t="str">
        <f aca="true">IF(B7566="","",IF(N7566="No aplica","No aplica",IF(I7566="","Pendent",IF(N7566="Per substituir","Substituir",IF(OR(N7566="No localitzat",N7566="No lliurat"),"Reposar",IF(I7566&lt;H7566,"Reposar",IF(I7566&gt;H7566,"Revisar excedent",IF(AND(G7566="Sí",M7566&lt;&gt;"",M7566&lt;TODAY()),"EPI caducat",IF(AND(G7566="Sí",M7566&lt;&gt;"",M7566&lt;=TODAY()+90),"EPI caduca ≤90 dies",IF(OR(N7566="Deteriorat usable",N7566="Revisió necessària"),"Revisar","OK"))))))))))</f>
      </c>
      <c r="R7566" s="20"/>
    </row>
    <row r="7567" customFormat="false" ht="15" hidden="false" customHeight="false" outlineLevel="0" collapsed="false">
      <c r="A7567" s="19" t="n">
        <v>70</v>
      </c>
      <c r="B7567" s="19" t="n">
        <f aca="false">IFERROR(VLOOKUP(A7567,Personal!$A$6:$F$112,2,FALSE()),"")</f>
        <v>0</v>
      </c>
      <c r="C7567" s="19" t="str">
        <f aca="false">IFERROR(VLOOKUP(A7567,Personal!$A$6:$F$112,3,FALSE()),"")</f>
        <v>Valls</v>
      </c>
      <c r="D7567" s="19" t="s">
        <v>102</v>
      </c>
      <c r="E7567" s="19" t="s">
        <v>117</v>
      </c>
      <c r="F7567" s="19" t="s">
        <v>118</v>
      </c>
      <c r="G7567" s="19" t="s">
        <v>272</v>
      </c>
      <c r="H7567" s="19" t="n">
        <f aca="false">IF(OR(VLOOKUP(A7567,Personal!$A$6:$F$112,5,FALSE())&lt;&gt;"Sí",N7567="No aplica"),0,'Catàleg GRAE'!D45)</f>
        <v>1</v>
      </c>
      <c r="I7567" s="20"/>
      <c r="J7567" s="20"/>
      <c r="K7567" s="20"/>
      <c r="L7567" s="21"/>
      <c r="M7567" s="21"/>
      <c r="N7567" s="20"/>
      <c r="O7567" s="20"/>
      <c r="P7567" s="19" t="str">
        <f aca="false">IF(I7567="","",I7567-H7567)</f>
        <v/>
      </c>
      <c r="Q7567" s="19" t="str">
        <f aca="true">IF(B7567="","",IF(N7567="No aplica","No aplica",IF(I7567="","Pendent",IF(N7567="Per substituir","Substituir",IF(OR(N7567="No localitzat",N7567="No lliurat"),"Reposar",IF(I7567&lt;H7567,"Reposar",IF(I7567&gt;H7567,"Revisar excedent",IF(AND(G7567="Sí",M7567&lt;&gt;"",M7567&lt;TODAY()),"EPI caducat",IF(AND(G7567="Sí",M7567&lt;&gt;"",M7567&lt;=TODAY()+90),"EPI caduca ≤90 dies",IF(OR(N7567="Deteriorat usable",N7567="Revisió necessària"),"Revisar","OK"))))))))))</f>
      </c>
      <c r="R7567" s="20"/>
    </row>
    <row r="7568" customFormat="false" ht="15" hidden="false" customHeight="false" outlineLevel="0" collapsed="false">
      <c r="A7568" s="19" t="n">
        <v>70</v>
      </c>
      <c r="B7568" s="19" t="n">
        <f aca="false">IFERROR(VLOOKUP(A7568,Personal!$A$6:$F$112,2,FALSE()),"")</f>
        <v>0</v>
      </c>
      <c r="C7568" s="19" t="str">
        <f aca="false">IFERROR(VLOOKUP(A7568,Personal!$A$6:$F$112,3,FALSE()),"")</f>
        <v>Valls</v>
      </c>
      <c r="D7568" s="19" t="s">
        <v>102</v>
      </c>
      <c r="E7568" s="19" t="s">
        <v>119</v>
      </c>
      <c r="F7568" s="19" t="s">
        <v>120</v>
      </c>
      <c r="G7568" s="19" t="s">
        <v>272</v>
      </c>
      <c r="H7568" s="19" t="n">
        <f aca="false">IF(OR(VLOOKUP(A7568,Personal!$A$6:$F$112,5,FALSE())&lt;&gt;"Sí",N7568="No aplica"),0,'Catàleg GRAE'!D46)</f>
        <v>1</v>
      </c>
      <c r="I7568" s="20"/>
      <c r="J7568" s="20"/>
      <c r="K7568" s="20"/>
      <c r="L7568" s="21"/>
      <c r="M7568" s="21"/>
      <c r="N7568" s="20"/>
      <c r="O7568" s="20"/>
      <c r="P7568" s="19" t="str">
        <f aca="false">IF(I7568="","",I7568-H7568)</f>
        <v/>
      </c>
      <c r="Q7568" s="19" t="str">
        <f aca="true">IF(B7568="","",IF(N7568="No aplica","No aplica",IF(I7568="","Pendent",IF(N7568="Per substituir","Substituir",IF(OR(N7568="No localitzat",N7568="No lliurat"),"Reposar",IF(I7568&lt;H7568,"Reposar",IF(I7568&gt;H7568,"Revisar excedent",IF(AND(G7568="Sí",M7568&lt;&gt;"",M7568&lt;TODAY()),"EPI caducat",IF(AND(G7568="Sí",M7568&lt;&gt;"",M7568&lt;=TODAY()+90),"EPI caduca ≤90 dies",IF(OR(N7568="Deteriorat usable",N7568="Revisió necessària"),"Revisar","OK"))))))))))</f>
      </c>
      <c r="R7568" s="20"/>
    </row>
    <row r="7569" customFormat="false" ht="15" hidden="false" customHeight="false" outlineLevel="0" collapsed="false">
      <c r="A7569" s="19" t="n">
        <v>70</v>
      </c>
      <c r="B7569" s="19" t="n">
        <f aca="false">IFERROR(VLOOKUP(A7569,Personal!$A$6:$F$112,2,FALSE()),"")</f>
        <v>0</v>
      </c>
      <c r="C7569" s="19" t="str">
        <f aca="false">IFERROR(VLOOKUP(A7569,Personal!$A$6:$F$112,3,FALSE()),"")</f>
        <v>Valls</v>
      </c>
      <c r="D7569" s="19" t="s">
        <v>97</v>
      </c>
      <c r="E7569" s="19" t="s">
        <v>121</v>
      </c>
      <c r="F7569" s="19" t="s">
        <v>122</v>
      </c>
      <c r="G7569" s="19" t="s">
        <v>291</v>
      </c>
      <c r="H7569" s="19" t="n">
        <f aca="false">IF(OR(VLOOKUP(A7569,Personal!$A$6:$F$112,5,FALSE())&lt;&gt;"Sí",N7569="No aplica"),0,'Catàleg GRAE'!D47)</f>
        <v>1</v>
      </c>
      <c r="I7569" s="20"/>
      <c r="J7569" s="20"/>
      <c r="K7569" s="20"/>
      <c r="L7569" s="21"/>
      <c r="M7569" s="21"/>
      <c r="N7569" s="20"/>
      <c r="O7569" s="20"/>
      <c r="P7569" s="19" t="str">
        <f aca="false">IF(I7569="","",I7569-H7569)</f>
        <v/>
      </c>
      <c r="Q7569" s="19" t="str">
        <f aca="true">IF(B7569="","",IF(N7569="No aplica","No aplica",IF(I7569="","Pendent",IF(N7569="Per substituir","Substituir",IF(OR(N7569="No localitzat",N7569="No lliurat"),"Reposar",IF(I7569&lt;H7569,"Reposar",IF(I7569&gt;H7569,"Revisar excedent",IF(AND(G7569="Sí",M7569&lt;&gt;"",M7569&lt;TODAY()),"EPI caducat",IF(AND(G7569="Sí",M7569&lt;&gt;"",M7569&lt;=TODAY()+90),"EPI caduca ≤90 dies",IF(OR(N7569="Deteriorat usable",N7569="Revisió necessària"),"Revisar","OK"))))))))))</f>
      </c>
      <c r="R7569" s="20"/>
    </row>
    <row r="7570" customFormat="false" ht="15" hidden="false" customHeight="false" outlineLevel="0" collapsed="false">
      <c r="A7570" s="19" t="n">
        <v>70</v>
      </c>
      <c r="B7570" s="19" t="n">
        <f aca="false">IFERROR(VLOOKUP(A7570,Personal!$A$6:$F$112,2,FALSE()),"")</f>
        <v>0</v>
      </c>
      <c r="C7570" s="19" t="str">
        <f aca="false">IFERROR(VLOOKUP(A7570,Personal!$A$6:$F$112,3,FALSE()),"")</f>
        <v>Valls</v>
      </c>
      <c r="D7570" s="19" t="s">
        <v>97</v>
      </c>
      <c r="E7570" s="19" t="s">
        <v>123</v>
      </c>
      <c r="F7570" s="19" t="s">
        <v>124</v>
      </c>
      <c r="G7570" s="19" t="s">
        <v>291</v>
      </c>
      <c r="H7570" s="19" t="n">
        <f aca="false">IF(OR(VLOOKUP(A7570,Personal!$A$6:$F$112,5,FALSE())&lt;&gt;"Sí",N7570="No aplica"),0,'Catàleg GRAE'!D48)</f>
        <v>1</v>
      </c>
      <c r="I7570" s="20"/>
      <c r="J7570" s="20"/>
      <c r="K7570" s="20"/>
      <c r="L7570" s="21"/>
      <c r="M7570" s="21"/>
      <c r="N7570" s="20"/>
      <c r="O7570" s="20"/>
      <c r="P7570" s="19" t="str">
        <f aca="false">IF(I7570="","",I7570-H7570)</f>
        <v/>
      </c>
      <c r="Q7570" s="19" t="str">
        <f aca="true">IF(B7570="","",IF(N7570="No aplica","No aplica",IF(I7570="","Pendent",IF(N7570="Per substituir","Substituir",IF(OR(N7570="No localitzat",N7570="No lliurat"),"Reposar",IF(I7570&lt;H7570,"Reposar",IF(I7570&gt;H7570,"Revisar excedent",IF(AND(G7570="Sí",M7570&lt;&gt;"",M7570&lt;TODAY()),"EPI caducat",IF(AND(G7570="Sí",M7570&lt;&gt;"",M7570&lt;=TODAY()+90),"EPI caduca ≤90 dies",IF(OR(N7570="Deteriorat usable",N7570="Revisió necessària"),"Revisar","OK"))))))))))</f>
      </c>
      <c r="R7570" s="20"/>
    </row>
    <row r="7571" customFormat="false" ht="15" hidden="false" customHeight="false" outlineLevel="0" collapsed="false">
      <c r="A7571" s="19" t="n">
        <v>70</v>
      </c>
      <c r="B7571" s="19" t="n">
        <f aca="false">IFERROR(VLOOKUP(A7571,Personal!$A$6:$F$112,2,FALSE()),"")</f>
        <v>0</v>
      </c>
      <c r="C7571" s="19" t="str">
        <f aca="false">IFERROR(VLOOKUP(A7571,Personal!$A$6:$F$112,3,FALSE()),"")</f>
        <v>Valls</v>
      </c>
      <c r="D7571" s="19" t="s">
        <v>125</v>
      </c>
      <c r="E7571" s="19" t="s">
        <v>126</v>
      </c>
      <c r="F7571" s="19" t="s">
        <v>127</v>
      </c>
      <c r="G7571" s="19" t="s">
        <v>272</v>
      </c>
      <c r="H7571" s="19" t="n">
        <f aca="false">IF(OR(VLOOKUP(A7571,Personal!$A$6:$F$112,5,FALSE())&lt;&gt;"Sí",N7571="No aplica"),0,'Catàleg GRAE'!D49)</f>
        <v>1</v>
      </c>
      <c r="I7571" s="20"/>
      <c r="J7571" s="20"/>
      <c r="K7571" s="20"/>
      <c r="L7571" s="21"/>
      <c r="M7571" s="21"/>
      <c r="N7571" s="20"/>
      <c r="O7571" s="20"/>
      <c r="P7571" s="19" t="str">
        <f aca="false">IF(I7571="","",I7571-H7571)</f>
        <v/>
      </c>
      <c r="Q7571" s="19" t="str">
        <f aca="true">IF(B7571="","",IF(N7571="No aplica","No aplica",IF(I7571="","Pendent",IF(N7571="Per substituir","Substituir",IF(OR(N7571="No localitzat",N7571="No lliurat"),"Reposar",IF(I7571&lt;H7571,"Reposar",IF(I7571&gt;H7571,"Revisar excedent",IF(AND(G7571="Sí",M7571&lt;&gt;"",M7571&lt;TODAY()),"EPI caducat",IF(AND(G7571="Sí",M7571&lt;&gt;"",M7571&lt;=TODAY()+90),"EPI caduca ≤90 dies",IF(OR(N7571="Deteriorat usable",N7571="Revisió necessària"),"Revisar","OK"))))))))))</f>
      </c>
      <c r="R7571" s="20"/>
    </row>
    <row r="7572" customFormat="false" ht="15" hidden="false" customHeight="false" outlineLevel="0" collapsed="false">
      <c r="A7572" s="19" t="n">
        <v>70</v>
      </c>
      <c r="B7572" s="19" t="n">
        <f aca="false">IFERROR(VLOOKUP(A7572,Personal!$A$6:$F$112,2,FALSE()),"")</f>
        <v>0</v>
      </c>
      <c r="C7572" s="19" t="str">
        <f aca="false">IFERROR(VLOOKUP(A7572,Personal!$A$6:$F$112,3,FALSE()),"")</f>
        <v>Valls</v>
      </c>
      <c r="D7572" s="19" t="s">
        <v>125</v>
      </c>
      <c r="E7572" s="19" t="s">
        <v>128</v>
      </c>
      <c r="F7572" s="19" t="s">
        <v>129</v>
      </c>
      <c r="G7572" s="19" t="s">
        <v>272</v>
      </c>
      <c r="H7572" s="19" t="n">
        <f aca="false">IF(OR(VLOOKUP(A7572,Personal!$A$6:$F$112,5,FALSE())&lt;&gt;"Sí",N7572="No aplica"),0,'Catàleg GRAE'!D50)</f>
        <v>1</v>
      </c>
      <c r="I7572" s="20"/>
      <c r="J7572" s="20"/>
      <c r="K7572" s="20"/>
      <c r="L7572" s="21"/>
      <c r="M7572" s="21"/>
      <c r="N7572" s="20"/>
      <c r="O7572" s="20"/>
      <c r="P7572" s="19" t="str">
        <f aca="false">IF(I7572="","",I7572-H7572)</f>
        <v/>
      </c>
      <c r="Q7572" s="19" t="str">
        <f aca="true">IF(B7572="","",IF(N7572="No aplica","No aplica",IF(I7572="","Pendent",IF(N7572="Per substituir","Substituir",IF(OR(N7572="No localitzat",N7572="No lliurat"),"Reposar",IF(I7572&lt;H7572,"Reposar",IF(I7572&gt;H7572,"Revisar excedent",IF(AND(G7572="Sí",M7572&lt;&gt;"",M7572&lt;TODAY()),"EPI caducat",IF(AND(G7572="Sí",M7572&lt;&gt;"",M7572&lt;=TODAY()+90),"EPI caduca ≤90 dies",IF(OR(N7572="Deteriorat usable",N7572="Revisió necessària"),"Revisar","OK"))))))))))</f>
      </c>
      <c r="R7572" s="20"/>
    </row>
    <row r="7573" customFormat="false" ht="15" hidden="false" customHeight="false" outlineLevel="0" collapsed="false">
      <c r="A7573" s="19" t="n">
        <v>70</v>
      </c>
      <c r="B7573" s="19" t="n">
        <f aca="false">IFERROR(VLOOKUP(A7573,Personal!$A$6:$F$112,2,FALSE()),"")</f>
        <v>0</v>
      </c>
      <c r="C7573" s="19" t="str">
        <f aca="false">IFERROR(VLOOKUP(A7573,Personal!$A$6:$F$112,3,FALSE()),"")</f>
        <v>Valls</v>
      </c>
      <c r="D7573" s="19" t="s">
        <v>125</v>
      </c>
      <c r="E7573" s="19" t="s">
        <v>130</v>
      </c>
      <c r="F7573" s="19" t="s">
        <v>131</v>
      </c>
      <c r="G7573" s="19" t="s">
        <v>291</v>
      </c>
      <c r="H7573" s="19" t="n">
        <f aca="false">IF(OR(VLOOKUP(A7573,Personal!$A$6:$F$112,5,FALSE())&lt;&gt;"Sí",N7573="No aplica"),0,'Catàleg GRAE'!D51)</f>
        <v>1</v>
      </c>
      <c r="I7573" s="20"/>
      <c r="J7573" s="20"/>
      <c r="K7573" s="20"/>
      <c r="L7573" s="21"/>
      <c r="M7573" s="21"/>
      <c r="N7573" s="20"/>
      <c r="O7573" s="20"/>
      <c r="P7573" s="19" t="str">
        <f aca="false">IF(I7573="","",I7573-H7573)</f>
        <v/>
      </c>
      <c r="Q7573" s="19" t="str">
        <f aca="true">IF(B7573="","",IF(N7573="No aplica","No aplica",IF(I7573="","Pendent",IF(N7573="Per substituir","Substituir",IF(OR(N7573="No localitzat",N7573="No lliurat"),"Reposar",IF(I7573&lt;H7573,"Reposar",IF(I7573&gt;H7573,"Revisar excedent",IF(AND(G7573="Sí",M7573&lt;&gt;"",M7573&lt;TODAY()),"EPI caducat",IF(AND(G7573="Sí",M7573&lt;&gt;"",M7573&lt;=TODAY()+90),"EPI caduca ≤90 dies",IF(OR(N7573="Deteriorat usable",N7573="Revisió necessària"),"Revisar","OK"))))))))))</f>
      </c>
      <c r="R7573" s="20"/>
    </row>
    <row r="7574" customFormat="false" ht="15" hidden="false" customHeight="false" outlineLevel="0" collapsed="false">
      <c r="A7574" s="19" t="n">
        <v>70</v>
      </c>
      <c r="B7574" s="19" t="n">
        <f aca="false">IFERROR(VLOOKUP(A7574,Personal!$A$6:$F$112,2,FALSE()),"")</f>
        <v>0</v>
      </c>
      <c r="C7574" s="19" t="str">
        <f aca="false">IFERROR(VLOOKUP(A7574,Personal!$A$6:$F$112,3,FALSE()),"")</f>
        <v>Valls</v>
      </c>
      <c r="D7574" s="19" t="s">
        <v>132</v>
      </c>
      <c r="E7574" s="19" t="s">
        <v>133</v>
      </c>
      <c r="F7574" s="19" t="s">
        <v>134</v>
      </c>
      <c r="G7574" s="19" t="s">
        <v>291</v>
      </c>
      <c r="H7574" s="19" t="n">
        <f aca="false">IF(OR(VLOOKUP(A7574,Personal!$A$6:$F$112,5,FALSE())&lt;&gt;"Sí",N7574="No aplica"),0,'Catàleg GRAE'!D52)</f>
        <v>1</v>
      </c>
      <c r="I7574" s="20"/>
      <c r="J7574" s="20"/>
      <c r="K7574" s="20"/>
      <c r="L7574" s="21"/>
      <c r="M7574" s="21"/>
      <c r="N7574" s="20"/>
      <c r="O7574" s="20"/>
      <c r="P7574" s="19" t="str">
        <f aca="false">IF(I7574="","",I7574-H7574)</f>
        <v/>
      </c>
      <c r="Q7574" s="19" t="str">
        <f aca="true">IF(B7574="","",IF(N7574="No aplica","No aplica",IF(I7574="","Pendent",IF(N7574="Per substituir","Substituir",IF(OR(N7574="No localitzat",N7574="No lliurat"),"Reposar",IF(I7574&lt;H7574,"Reposar",IF(I7574&gt;H7574,"Revisar excedent",IF(AND(G7574="Sí",M7574&lt;&gt;"",M7574&lt;TODAY()),"EPI caducat",IF(AND(G7574="Sí",M7574&lt;&gt;"",M7574&lt;=TODAY()+90),"EPI caduca ≤90 dies",IF(OR(N7574="Deteriorat usable",N7574="Revisió necessària"),"Revisar","OK"))))))))))</f>
      </c>
      <c r="R7574" s="20"/>
    </row>
    <row r="7575" customFormat="false" ht="15" hidden="false" customHeight="false" outlineLevel="0" collapsed="false">
      <c r="A7575" s="19" t="n">
        <v>70</v>
      </c>
      <c r="B7575" s="19" t="n">
        <f aca="false">IFERROR(VLOOKUP(A7575,Personal!$A$6:$F$112,2,FALSE()),"")</f>
        <v>0</v>
      </c>
      <c r="C7575" s="19" t="str">
        <f aca="false">IFERROR(VLOOKUP(A7575,Personal!$A$6:$F$112,3,FALSE()),"")</f>
        <v>Valls</v>
      </c>
      <c r="D7575" s="19" t="s">
        <v>94</v>
      </c>
      <c r="E7575" s="19" t="s">
        <v>135</v>
      </c>
      <c r="F7575" s="19" t="s">
        <v>136</v>
      </c>
      <c r="G7575" s="19" t="s">
        <v>291</v>
      </c>
      <c r="H7575" s="19" t="n">
        <f aca="false">IF(OR(VLOOKUP(A7575,Personal!$A$6:$F$112,5,FALSE())&lt;&gt;"Sí",N7575="No aplica"),0,'Catàleg GRAE'!D53)</f>
        <v>1</v>
      </c>
      <c r="I7575" s="20"/>
      <c r="J7575" s="20"/>
      <c r="K7575" s="20"/>
      <c r="L7575" s="21"/>
      <c r="M7575" s="21"/>
      <c r="N7575" s="20"/>
      <c r="O7575" s="20"/>
      <c r="P7575" s="19" t="str">
        <f aca="false">IF(I7575="","",I7575-H7575)</f>
        <v/>
      </c>
      <c r="Q7575" s="19" t="str">
        <f aca="true">IF(B7575="","",IF(N7575="No aplica","No aplica",IF(I7575="","Pendent",IF(N7575="Per substituir","Substituir",IF(OR(N7575="No localitzat",N7575="No lliurat"),"Reposar",IF(I7575&lt;H7575,"Reposar",IF(I7575&gt;H7575,"Revisar excedent",IF(AND(G7575="Sí",M7575&lt;&gt;"",M7575&lt;TODAY()),"EPI caducat",IF(AND(G7575="Sí",M7575&lt;&gt;"",M7575&lt;=TODAY()+90),"EPI caduca ≤90 dies",IF(OR(N7575="Deteriorat usable",N7575="Revisió necessària"),"Revisar","OK"))))))))))</f>
      </c>
      <c r="R7575" s="20"/>
    </row>
    <row r="7576" customFormat="false" ht="15" hidden="false" customHeight="false" outlineLevel="0" collapsed="false">
      <c r="A7576" s="19" t="n">
        <v>70</v>
      </c>
      <c r="B7576" s="19" t="n">
        <f aca="false">IFERROR(VLOOKUP(A7576,Personal!$A$6:$F$112,2,FALSE()),"")</f>
        <v>0</v>
      </c>
      <c r="C7576" s="19" t="str">
        <f aca="false">IFERROR(VLOOKUP(A7576,Personal!$A$6:$F$112,3,FALSE()),"")</f>
        <v>Valls</v>
      </c>
      <c r="D7576" s="19" t="s">
        <v>137</v>
      </c>
      <c r="E7576" s="19" t="s">
        <v>138</v>
      </c>
      <c r="F7576" s="19" t="s">
        <v>139</v>
      </c>
      <c r="G7576" s="19" t="s">
        <v>291</v>
      </c>
      <c r="H7576" s="19" t="n">
        <f aca="false">IF(OR(VLOOKUP(A7576,Personal!$A$6:$F$112,5,FALSE())&lt;&gt;"Sí",N7576="No aplica"),0,'Catàleg GRAE'!D54)</f>
        <v>1</v>
      </c>
      <c r="I7576" s="20"/>
      <c r="J7576" s="20"/>
      <c r="K7576" s="20"/>
      <c r="L7576" s="21"/>
      <c r="M7576" s="21"/>
      <c r="N7576" s="20"/>
      <c r="O7576" s="20"/>
      <c r="P7576" s="19" t="str">
        <f aca="false">IF(I7576="","",I7576-H7576)</f>
        <v/>
      </c>
      <c r="Q7576" s="19" t="str">
        <f aca="true">IF(B7576="","",IF(N7576="No aplica","No aplica",IF(I7576="","Pendent",IF(N7576="Per substituir","Substituir",IF(OR(N7576="No localitzat",N7576="No lliurat"),"Reposar",IF(I7576&lt;H7576,"Reposar",IF(I7576&gt;H7576,"Revisar excedent",IF(AND(G7576="Sí",M7576&lt;&gt;"",M7576&lt;TODAY()),"EPI caducat",IF(AND(G7576="Sí",M7576&lt;&gt;"",M7576&lt;=TODAY()+90),"EPI caduca ≤90 dies",IF(OR(N7576="Deteriorat usable",N7576="Revisió necessària"),"Revisar","OK"))))))))))</f>
      </c>
      <c r="R7576" s="20"/>
    </row>
    <row r="7577" customFormat="false" ht="15" hidden="false" customHeight="false" outlineLevel="0" collapsed="false">
      <c r="A7577" s="19" t="n">
        <v>70</v>
      </c>
      <c r="B7577" s="19" t="n">
        <f aca="false">IFERROR(VLOOKUP(A7577,Personal!$A$6:$F$112,2,FALSE()),"")</f>
        <v>0</v>
      </c>
      <c r="C7577" s="19" t="str">
        <f aca="false">IFERROR(VLOOKUP(A7577,Personal!$A$6:$F$112,3,FALSE()),"")</f>
        <v>Valls</v>
      </c>
      <c r="D7577" s="19" t="s">
        <v>94</v>
      </c>
      <c r="E7577" s="19" t="s">
        <v>140</v>
      </c>
      <c r="F7577" s="19" t="s">
        <v>141</v>
      </c>
      <c r="G7577" s="19" t="s">
        <v>291</v>
      </c>
      <c r="H7577" s="19" t="n">
        <f aca="false">IF(OR(VLOOKUP(A7577,Personal!$A$6:$F$112,5,FALSE())&lt;&gt;"Sí",N7577="No aplica"),0,'Catàleg GRAE'!D55)</f>
        <v>1</v>
      </c>
      <c r="I7577" s="20"/>
      <c r="J7577" s="20"/>
      <c r="K7577" s="20"/>
      <c r="L7577" s="21"/>
      <c r="M7577" s="21"/>
      <c r="N7577" s="20"/>
      <c r="O7577" s="20"/>
      <c r="P7577" s="19" t="str">
        <f aca="false">IF(I7577="","",I7577-H7577)</f>
        <v/>
      </c>
      <c r="Q7577" s="19" t="str">
        <f aca="true">IF(B7577="","",IF(N7577="No aplica","No aplica",IF(I7577="","Pendent",IF(N7577="Per substituir","Substituir",IF(OR(N7577="No localitzat",N7577="No lliurat"),"Reposar",IF(I7577&lt;H7577,"Reposar",IF(I7577&gt;H7577,"Revisar excedent",IF(AND(G7577="Sí",M7577&lt;&gt;"",M7577&lt;TODAY()),"EPI caducat",IF(AND(G7577="Sí",M7577&lt;&gt;"",M7577&lt;=TODAY()+90),"EPI caduca ≤90 dies",IF(OR(N7577="Deteriorat usable",N7577="Revisió necessària"),"Revisar","OK"))))))))))</f>
      </c>
      <c r="R7577" s="20"/>
    </row>
    <row r="7578" customFormat="false" ht="15" hidden="false" customHeight="false" outlineLevel="0" collapsed="false">
      <c r="A7578" s="19" t="n">
        <v>70</v>
      </c>
      <c r="B7578" s="19" t="n">
        <f aca="false">IFERROR(VLOOKUP(A7578,Personal!$A$6:$F$112,2,FALSE()),"")</f>
        <v>0</v>
      </c>
      <c r="C7578" s="19" t="str">
        <f aca="false">IFERROR(VLOOKUP(A7578,Personal!$A$6:$F$112,3,FALSE()),"")</f>
        <v>Valls</v>
      </c>
      <c r="D7578" s="19" t="s">
        <v>142</v>
      </c>
      <c r="E7578" s="19" t="s">
        <v>143</v>
      </c>
      <c r="F7578" s="19" t="s">
        <v>144</v>
      </c>
      <c r="G7578" s="19" t="s">
        <v>291</v>
      </c>
      <c r="H7578" s="19" t="n">
        <f aca="false">IF(OR(VLOOKUP(A7578,Personal!$A$6:$F$112,5,FALSE())&lt;&gt;"Sí",N7578="No aplica"),0,'Catàleg GRAE'!D56)</f>
        <v>1</v>
      </c>
      <c r="I7578" s="20"/>
      <c r="J7578" s="20"/>
      <c r="K7578" s="20"/>
      <c r="L7578" s="21"/>
      <c r="M7578" s="21"/>
      <c r="N7578" s="20"/>
      <c r="O7578" s="20"/>
      <c r="P7578" s="19" t="str">
        <f aca="false">IF(I7578="","",I7578-H7578)</f>
        <v/>
      </c>
      <c r="Q7578" s="19" t="str">
        <f aca="true">IF(B7578="","",IF(N7578="No aplica","No aplica",IF(I7578="","Pendent",IF(N7578="Per substituir","Substituir",IF(OR(N7578="No localitzat",N7578="No lliurat"),"Reposar",IF(I7578&lt;H7578,"Reposar",IF(I7578&gt;H7578,"Revisar excedent",IF(AND(G7578="Sí",M7578&lt;&gt;"",M7578&lt;TODAY()),"EPI caducat",IF(AND(G7578="Sí",M7578&lt;&gt;"",M7578&lt;=TODAY()+90),"EPI caduca ≤90 dies",IF(OR(N7578="Deteriorat usable",N7578="Revisió necessària"),"Revisar","OK"))))))))))</f>
      </c>
      <c r="R7578" s="20"/>
    </row>
    <row r="7579" customFormat="false" ht="15" hidden="false" customHeight="false" outlineLevel="0" collapsed="false">
      <c r="A7579" s="19" t="n">
        <v>70</v>
      </c>
      <c r="B7579" s="19" t="n">
        <f aca="false">IFERROR(VLOOKUP(A7579,Personal!$A$6:$F$112,2,FALSE()),"")</f>
        <v>0</v>
      </c>
      <c r="C7579" s="19" t="str">
        <f aca="false">IFERROR(VLOOKUP(A7579,Personal!$A$6:$F$112,3,FALSE()),"")</f>
        <v>Valls</v>
      </c>
      <c r="D7579" s="19" t="s">
        <v>112</v>
      </c>
      <c r="E7579" s="19" t="s">
        <v>145</v>
      </c>
      <c r="F7579" s="19" t="s">
        <v>146</v>
      </c>
      <c r="G7579" s="19" t="s">
        <v>291</v>
      </c>
      <c r="H7579" s="19" t="n">
        <f aca="false">IF(OR(VLOOKUP(A7579,Personal!$A$6:$F$112,5,FALSE())&lt;&gt;"Sí",N7579="No aplica"),0,'Catàleg GRAE'!D57)</f>
        <v>1</v>
      </c>
      <c r="I7579" s="20"/>
      <c r="J7579" s="20"/>
      <c r="K7579" s="20"/>
      <c r="L7579" s="21"/>
      <c r="M7579" s="21"/>
      <c r="N7579" s="20"/>
      <c r="O7579" s="20"/>
      <c r="P7579" s="19" t="str">
        <f aca="false">IF(I7579="","",I7579-H7579)</f>
        <v/>
      </c>
      <c r="Q7579" s="19" t="str">
        <f aca="true">IF(B7579="","",IF(N7579="No aplica","No aplica",IF(I7579="","Pendent",IF(N7579="Per substituir","Substituir",IF(OR(N7579="No localitzat",N7579="No lliurat"),"Reposar",IF(I7579&lt;H7579,"Reposar",IF(I7579&gt;H7579,"Revisar excedent",IF(AND(G7579="Sí",M7579&lt;&gt;"",M7579&lt;TODAY()),"EPI caducat",IF(AND(G7579="Sí",M7579&lt;&gt;"",M7579&lt;=TODAY()+90),"EPI caduca ≤90 dies",IF(OR(N7579="Deteriorat usable",N7579="Revisió necessària"),"Revisar","OK"))))))))))</f>
      </c>
      <c r="R7579" s="20"/>
    </row>
    <row r="7580" customFormat="false" ht="15" hidden="false" customHeight="false" outlineLevel="0" collapsed="false">
      <c r="A7580" s="19" t="n">
        <v>70</v>
      </c>
      <c r="B7580" s="19" t="n">
        <f aca="false">IFERROR(VLOOKUP(A7580,Personal!$A$6:$F$112,2,FALSE()),"")</f>
        <v>0</v>
      </c>
      <c r="C7580" s="19" t="str">
        <f aca="false">IFERROR(VLOOKUP(A7580,Personal!$A$6:$F$112,3,FALSE()),"")</f>
        <v>Valls</v>
      </c>
      <c r="D7580" s="19" t="s">
        <v>137</v>
      </c>
      <c r="E7580" s="19" t="s">
        <v>147</v>
      </c>
      <c r="F7580" s="19" t="s">
        <v>148</v>
      </c>
      <c r="G7580" s="19" t="s">
        <v>291</v>
      </c>
      <c r="H7580" s="19" t="n">
        <f aca="false">IF(OR(VLOOKUP(A7580,Personal!$A$6:$F$112,5,FALSE())&lt;&gt;"Sí",N7580="No aplica"),0,'Catàleg GRAE'!D58)</f>
        <v>1</v>
      </c>
      <c r="I7580" s="20"/>
      <c r="J7580" s="20"/>
      <c r="K7580" s="20"/>
      <c r="L7580" s="21"/>
      <c r="M7580" s="21"/>
      <c r="N7580" s="20"/>
      <c r="O7580" s="20"/>
      <c r="P7580" s="19" t="str">
        <f aca="false">IF(I7580="","",I7580-H7580)</f>
        <v/>
      </c>
      <c r="Q7580" s="19" t="str">
        <f aca="true">IF(B7580="","",IF(N7580="No aplica","No aplica",IF(I7580="","Pendent",IF(N7580="Per substituir","Substituir",IF(OR(N7580="No localitzat",N7580="No lliurat"),"Reposar",IF(I7580&lt;H7580,"Reposar",IF(I7580&gt;H7580,"Revisar excedent",IF(AND(G7580="Sí",M7580&lt;&gt;"",M7580&lt;TODAY()),"EPI caducat",IF(AND(G7580="Sí",M7580&lt;&gt;"",M7580&lt;=TODAY()+90),"EPI caduca ≤90 dies",IF(OR(N7580="Deteriorat usable",N7580="Revisió necessària"),"Revisar","OK"))))))))))</f>
      </c>
      <c r="R7580" s="20"/>
    </row>
    <row r="7581" customFormat="false" ht="15" hidden="false" customHeight="false" outlineLevel="0" collapsed="false">
      <c r="A7581" s="19" t="n">
        <v>70</v>
      </c>
      <c r="B7581" s="19" t="n">
        <f aca="false">IFERROR(VLOOKUP(A7581,Personal!$A$6:$F$112,2,FALSE()),"")</f>
        <v>0</v>
      </c>
      <c r="C7581" s="19" t="str">
        <f aca="false">IFERROR(VLOOKUP(A7581,Personal!$A$6:$F$112,3,FALSE()),"")</f>
        <v>Valls</v>
      </c>
      <c r="D7581" s="19" t="s">
        <v>125</v>
      </c>
      <c r="E7581" s="19" t="s">
        <v>149</v>
      </c>
      <c r="F7581" s="19" t="s">
        <v>150</v>
      </c>
      <c r="G7581" s="19" t="s">
        <v>291</v>
      </c>
      <c r="H7581" s="19" t="n">
        <f aca="false">IF(OR(VLOOKUP(A7581,Personal!$A$6:$F$112,5,FALSE())&lt;&gt;"Sí",N7581="No aplica"),0,'Catàleg GRAE'!D59)</f>
        <v>1</v>
      </c>
      <c r="I7581" s="20"/>
      <c r="J7581" s="20"/>
      <c r="K7581" s="20"/>
      <c r="L7581" s="21"/>
      <c r="M7581" s="21"/>
      <c r="N7581" s="20"/>
      <c r="O7581" s="20"/>
      <c r="P7581" s="19" t="str">
        <f aca="false">IF(I7581="","",I7581-H7581)</f>
        <v/>
      </c>
      <c r="Q7581" s="19" t="str">
        <f aca="true">IF(B7581="","",IF(N7581="No aplica","No aplica",IF(I7581="","Pendent",IF(N7581="Per substituir","Substituir",IF(OR(N7581="No localitzat",N7581="No lliurat"),"Reposar",IF(I7581&lt;H7581,"Reposar",IF(I7581&gt;H7581,"Revisar excedent",IF(AND(G7581="Sí",M7581&lt;&gt;"",M7581&lt;TODAY()),"EPI caducat",IF(AND(G7581="Sí",M7581&lt;&gt;"",M7581&lt;=TODAY()+90),"EPI caduca ≤90 dies",IF(OR(N7581="Deteriorat usable",N7581="Revisió necessària"),"Revisar","OK"))))))))))</f>
      </c>
      <c r="R7581" s="20"/>
    </row>
    <row r="7582" customFormat="false" ht="15" hidden="false" customHeight="false" outlineLevel="0" collapsed="false">
      <c r="A7582" s="19" t="n">
        <v>70</v>
      </c>
      <c r="B7582" s="19" t="n">
        <f aca="false">IFERROR(VLOOKUP(A7582,Personal!$A$6:$F$112,2,FALSE()),"")</f>
        <v>0</v>
      </c>
      <c r="C7582" s="19" t="str">
        <f aca="false">IFERROR(VLOOKUP(A7582,Personal!$A$6:$F$112,3,FALSE()),"")</f>
        <v>Valls</v>
      </c>
      <c r="D7582" s="19" t="s">
        <v>125</v>
      </c>
      <c r="E7582" s="19" t="s">
        <v>151</v>
      </c>
      <c r="F7582" s="19" t="s">
        <v>152</v>
      </c>
      <c r="G7582" s="19" t="s">
        <v>291</v>
      </c>
      <c r="H7582" s="19" t="n">
        <f aca="false">IF(OR(VLOOKUP(A7582,Personal!$A$6:$F$112,5,FALSE())&lt;&gt;"Sí",N7582="No aplica"),0,'Catàleg GRAE'!D60)</f>
        <v>1</v>
      </c>
      <c r="I7582" s="20"/>
      <c r="J7582" s="20"/>
      <c r="K7582" s="20"/>
      <c r="L7582" s="21"/>
      <c r="M7582" s="21"/>
      <c r="N7582" s="20"/>
      <c r="O7582" s="20"/>
      <c r="P7582" s="19" t="str">
        <f aca="false">IF(I7582="","",I7582-H7582)</f>
        <v/>
      </c>
      <c r="Q7582" s="19" t="str">
        <f aca="true">IF(B7582="","",IF(N7582="No aplica","No aplica",IF(I7582="","Pendent",IF(N7582="Per substituir","Substituir",IF(OR(N7582="No localitzat",N7582="No lliurat"),"Reposar",IF(I7582&lt;H7582,"Reposar",IF(I7582&gt;H7582,"Revisar excedent",IF(AND(G7582="Sí",M7582&lt;&gt;"",M7582&lt;TODAY()),"EPI caducat",IF(AND(G7582="Sí",M7582&lt;&gt;"",M7582&lt;=TODAY()+90),"EPI caduca ≤90 dies",IF(OR(N7582="Deteriorat usable",N7582="Revisió necessària"),"Revisar","OK"))))))))))</f>
      </c>
      <c r="R7582" s="20"/>
    </row>
    <row r="7583" customFormat="false" ht="15" hidden="false" customHeight="false" outlineLevel="0" collapsed="false">
      <c r="A7583" s="19" t="n">
        <v>70</v>
      </c>
      <c r="B7583" s="19" t="n">
        <f aca="false">IFERROR(VLOOKUP(A7583,Personal!$A$6:$F$112,2,FALSE()),"")</f>
        <v>0</v>
      </c>
      <c r="C7583" s="19" t="str">
        <f aca="false">IFERROR(VLOOKUP(A7583,Personal!$A$6:$F$112,3,FALSE()),"")</f>
        <v>Valls</v>
      </c>
      <c r="D7583" s="19" t="s">
        <v>153</v>
      </c>
      <c r="E7583" s="19" t="s">
        <v>154</v>
      </c>
      <c r="F7583" s="19" t="s">
        <v>155</v>
      </c>
      <c r="G7583" s="19" t="s">
        <v>291</v>
      </c>
      <c r="H7583" s="19" t="n">
        <f aca="false">IF(OR(VLOOKUP(A7583,Personal!$A$6:$F$112,5,FALSE())&lt;&gt;"Sí",N7583="No aplica"),0,'Catàleg GRAE'!D61)</f>
        <v>1</v>
      </c>
      <c r="I7583" s="20"/>
      <c r="J7583" s="20"/>
      <c r="K7583" s="20"/>
      <c r="L7583" s="21"/>
      <c r="M7583" s="21"/>
      <c r="N7583" s="20"/>
      <c r="O7583" s="20"/>
      <c r="P7583" s="19" t="str">
        <f aca="false">IF(I7583="","",I7583-H7583)</f>
        <v/>
      </c>
      <c r="Q7583" s="19" t="str">
        <f aca="true">IF(B7583="","",IF(N7583="No aplica","No aplica",IF(I7583="","Pendent",IF(N7583="Per substituir","Substituir",IF(OR(N7583="No localitzat",N7583="No lliurat"),"Reposar",IF(I7583&lt;H7583,"Reposar",IF(I7583&gt;H7583,"Revisar excedent",IF(AND(G7583="Sí",M7583&lt;&gt;"",M7583&lt;TODAY()),"EPI caducat",IF(AND(G7583="Sí",M7583&lt;&gt;"",M7583&lt;=TODAY()+90),"EPI caduca ≤90 dies",IF(OR(N7583="Deteriorat usable",N7583="Revisió necessària"),"Revisar","OK"))))))))))</f>
      </c>
      <c r="R7583" s="20"/>
    </row>
    <row r="7584" customFormat="false" ht="15" hidden="false" customHeight="false" outlineLevel="0" collapsed="false">
      <c r="A7584" s="19" t="n">
        <v>70</v>
      </c>
      <c r="B7584" s="19" t="n">
        <f aca="false">IFERROR(VLOOKUP(A7584,Personal!$A$6:$F$112,2,FALSE()),"")</f>
        <v>0</v>
      </c>
      <c r="C7584" s="19" t="str">
        <f aca="false">IFERROR(VLOOKUP(A7584,Personal!$A$6:$F$112,3,FALSE()),"")</f>
        <v>Valls</v>
      </c>
      <c r="D7584" s="19" t="s">
        <v>37</v>
      </c>
      <c r="E7584" s="19" t="s">
        <v>156</v>
      </c>
      <c r="F7584" s="19" t="s">
        <v>157</v>
      </c>
      <c r="G7584" s="19" t="s">
        <v>291</v>
      </c>
      <c r="H7584" s="19" t="n">
        <f aca="false">IF(OR(VLOOKUP(A7584,Personal!$A$6:$F$112,5,FALSE())&lt;&gt;"Sí",N7584="No aplica"),0,'Catàleg GRAE'!D62)</f>
        <v>1</v>
      </c>
      <c r="I7584" s="20"/>
      <c r="J7584" s="20"/>
      <c r="K7584" s="20"/>
      <c r="L7584" s="21"/>
      <c r="M7584" s="21"/>
      <c r="N7584" s="20"/>
      <c r="O7584" s="20"/>
      <c r="P7584" s="19" t="str">
        <f aca="false">IF(I7584="","",I7584-H7584)</f>
        <v/>
      </c>
      <c r="Q7584" s="19" t="str">
        <f aca="true">IF(B7584="","",IF(N7584="No aplica","No aplica",IF(I7584="","Pendent",IF(N7584="Per substituir","Substituir",IF(OR(N7584="No localitzat",N7584="No lliurat"),"Reposar",IF(I7584&lt;H7584,"Reposar",IF(I7584&gt;H7584,"Revisar excedent",IF(AND(G7584="Sí",M7584&lt;&gt;"",M7584&lt;TODAY()),"EPI caducat",IF(AND(G7584="Sí",M7584&lt;&gt;"",M7584&lt;=TODAY()+90),"EPI caduca ≤90 dies",IF(OR(N7584="Deteriorat usable",N7584="Revisió necessària"),"Revisar","OK"))))))))))</f>
      </c>
      <c r="R7584" s="20"/>
    </row>
    <row r="7585" customFormat="false" ht="15" hidden="false" customHeight="false" outlineLevel="0" collapsed="false">
      <c r="A7585" s="19" t="n">
        <v>70</v>
      </c>
      <c r="B7585" s="19" t="n">
        <f aca="false">IFERROR(VLOOKUP(A7585,Personal!$A$6:$F$112,2,FALSE()),"")</f>
        <v>0</v>
      </c>
      <c r="C7585" s="19" t="str">
        <f aca="false">IFERROR(VLOOKUP(A7585,Personal!$A$6:$F$112,3,FALSE()),"")</f>
        <v>Valls</v>
      </c>
      <c r="D7585" s="19" t="s">
        <v>37</v>
      </c>
      <c r="E7585" s="19" t="s">
        <v>158</v>
      </c>
      <c r="F7585" s="19" t="s">
        <v>159</v>
      </c>
      <c r="G7585" s="19" t="s">
        <v>291</v>
      </c>
      <c r="H7585" s="19" t="n">
        <f aca="false">IF(OR(VLOOKUP(A7585,Personal!$A$6:$F$112,5,FALSE())&lt;&gt;"Sí",N7585="No aplica"),0,'Catàleg GRAE'!D63)</f>
        <v>1</v>
      </c>
      <c r="I7585" s="20"/>
      <c r="J7585" s="20"/>
      <c r="K7585" s="20"/>
      <c r="L7585" s="21"/>
      <c r="M7585" s="21"/>
      <c r="N7585" s="20"/>
      <c r="O7585" s="20"/>
      <c r="P7585" s="19" t="str">
        <f aca="false">IF(I7585="","",I7585-H7585)</f>
        <v/>
      </c>
      <c r="Q7585" s="19" t="str">
        <f aca="true">IF(B7585="","",IF(N7585="No aplica","No aplica",IF(I7585="","Pendent",IF(N7585="Per substituir","Substituir",IF(OR(N7585="No localitzat",N7585="No lliurat"),"Reposar",IF(I7585&lt;H7585,"Reposar",IF(I7585&gt;H7585,"Revisar excedent",IF(AND(G7585="Sí",M7585&lt;&gt;"",M7585&lt;TODAY()),"EPI caducat",IF(AND(G7585="Sí",M7585&lt;&gt;"",M7585&lt;=TODAY()+90),"EPI caduca ≤90 dies",IF(OR(N7585="Deteriorat usable",N7585="Revisió necessària"),"Revisar","OK"))))))))))</f>
      </c>
      <c r="R7585" s="20"/>
    </row>
    <row r="7586" customFormat="false" ht="15" hidden="false" customHeight="false" outlineLevel="0" collapsed="false">
      <c r="A7586" s="19" t="n">
        <v>70</v>
      </c>
      <c r="B7586" s="19" t="n">
        <f aca="false">IFERROR(VLOOKUP(A7586,Personal!$A$6:$F$112,2,FALSE()),"")</f>
        <v>0</v>
      </c>
      <c r="C7586" s="19" t="str">
        <f aca="false">IFERROR(VLOOKUP(A7586,Personal!$A$6:$F$112,3,FALSE()),"")</f>
        <v>Valls</v>
      </c>
      <c r="D7586" s="19" t="s">
        <v>160</v>
      </c>
      <c r="E7586" s="19" t="s">
        <v>161</v>
      </c>
      <c r="F7586" s="19" t="s">
        <v>162</v>
      </c>
      <c r="G7586" s="19" t="s">
        <v>291</v>
      </c>
      <c r="H7586" s="19" t="n">
        <f aca="false">IF(OR(VLOOKUP(A7586,Personal!$A$6:$F$112,5,FALSE())&lt;&gt;"Sí",N7586="No aplica"),0,'Catàleg GRAE'!D64)</f>
        <v>1</v>
      </c>
      <c r="I7586" s="20"/>
      <c r="J7586" s="20"/>
      <c r="K7586" s="20"/>
      <c r="L7586" s="21"/>
      <c r="M7586" s="21"/>
      <c r="N7586" s="20"/>
      <c r="O7586" s="20"/>
      <c r="P7586" s="19" t="str">
        <f aca="false">IF(I7586="","",I7586-H7586)</f>
        <v/>
      </c>
      <c r="Q7586" s="19" t="str">
        <f aca="true">IF(B7586="","",IF(N7586="No aplica","No aplica",IF(I7586="","Pendent",IF(N7586="Per substituir","Substituir",IF(OR(N7586="No localitzat",N7586="No lliurat"),"Reposar",IF(I7586&lt;H7586,"Reposar",IF(I7586&gt;H7586,"Revisar excedent",IF(AND(G7586="Sí",M7586&lt;&gt;"",M7586&lt;TODAY()),"EPI caducat",IF(AND(G7586="Sí",M7586&lt;&gt;"",M7586&lt;=TODAY()+90),"EPI caduca ≤90 dies",IF(OR(N7586="Deteriorat usable",N7586="Revisió necessària"),"Revisar","OK"))))))))))</f>
      </c>
      <c r="R7586" s="20"/>
    </row>
    <row r="7587" customFormat="false" ht="15" hidden="false" customHeight="false" outlineLevel="0" collapsed="false">
      <c r="A7587" s="19" t="n">
        <v>70</v>
      </c>
      <c r="B7587" s="19" t="n">
        <f aca="false">IFERROR(VLOOKUP(A7587,Personal!$A$6:$F$112,2,FALSE()),"")</f>
        <v>0</v>
      </c>
      <c r="C7587" s="19" t="str">
        <f aca="false">IFERROR(VLOOKUP(A7587,Personal!$A$6:$F$112,3,FALSE()),"")</f>
        <v>Valls</v>
      </c>
      <c r="D7587" s="19" t="s">
        <v>137</v>
      </c>
      <c r="E7587" s="19" t="s">
        <v>163</v>
      </c>
      <c r="F7587" s="19" t="s">
        <v>164</v>
      </c>
      <c r="G7587" s="19" t="s">
        <v>272</v>
      </c>
      <c r="H7587" s="19" t="n">
        <f aca="false">IF(OR(VLOOKUP(A7587,Personal!$A$6:$F$112,5,FALSE())&lt;&gt;"Sí",N7587="No aplica"),0,'Catàleg GRAE'!D65)</f>
        <v>1</v>
      </c>
      <c r="I7587" s="20"/>
      <c r="J7587" s="20"/>
      <c r="K7587" s="20"/>
      <c r="L7587" s="21"/>
      <c r="M7587" s="21"/>
      <c r="N7587" s="20"/>
      <c r="O7587" s="20"/>
      <c r="P7587" s="19" t="str">
        <f aca="false">IF(I7587="","",I7587-H7587)</f>
        <v/>
      </c>
      <c r="Q7587" s="19" t="str">
        <f aca="true">IF(B7587="","",IF(N7587="No aplica","No aplica",IF(I7587="","Pendent",IF(N7587="Per substituir","Substituir",IF(OR(N7587="No localitzat",N7587="No lliurat"),"Reposar",IF(I7587&lt;H7587,"Reposar",IF(I7587&gt;H7587,"Revisar excedent",IF(AND(G7587="Sí",M7587&lt;&gt;"",M7587&lt;TODAY()),"EPI caducat",IF(AND(G7587="Sí",M7587&lt;&gt;"",M7587&lt;=TODAY()+90),"EPI caduca ≤90 dies",IF(OR(N7587="Deteriorat usable",N7587="Revisió necessària"),"Revisar","OK"))))))))))</f>
      </c>
      <c r="R7587" s="20"/>
    </row>
    <row r="7588" customFormat="false" ht="15" hidden="false" customHeight="false" outlineLevel="0" collapsed="false">
      <c r="A7588" s="19" t="n">
        <v>70</v>
      </c>
      <c r="B7588" s="19" t="n">
        <f aca="false">IFERROR(VLOOKUP(A7588,Personal!$A$6:$F$112,2,FALSE()),"")</f>
        <v>0</v>
      </c>
      <c r="C7588" s="19" t="str">
        <f aca="false">IFERROR(VLOOKUP(A7588,Personal!$A$6:$F$112,3,FALSE()),"")</f>
        <v>Valls</v>
      </c>
      <c r="D7588" s="19" t="s">
        <v>132</v>
      </c>
      <c r="E7588" s="19" t="s">
        <v>165</v>
      </c>
      <c r="F7588" s="19" t="s">
        <v>166</v>
      </c>
      <c r="G7588" s="19" t="s">
        <v>272</v>
      </c>
      <c r="H7588" s="19" t="n">
        <f aca="false">IF(OR(VLOOKUP(A7588,Personal!$A$6:$F$112,5,FALSE())&lt;&gt;"Sí",N7588="No aplica"),0,'Catàleg GRAE'!D66)</f>
        <v>1</v>
      </c>
      <c r="I7588" s="20"/>
      <c r="J7588" s="20"/>
      <c r="K7588" s="20"/>
      <c r="L7588" s="21"/>
      <c r="M7588" s="21"/>
      <c r="N7588" s="20"/>
      <c r="O7588" s="20"/>
      <c r="P7588" s="19" t="str">
        <f aca="false">IF(I7588="","",I7588-H7588)</f>
        <v/>
      </c>
      <c r="Q7588" s="19" t="str">
        <f aca="true">IF(B7588="","",IF(N7588="No aplica","No aplica",IF(I7588="","Pendent",IF(N7588="Per substituir","Substituir",IF(OR(N7588="No localitzat",N7588="No lliurat"),"Reposar",IF(I7588&lt;H7588,"Reposar",IF(I7588&gt;H7588,"Revisar excedent",IF(AND(G7588="Sí",M7588&lt;&gt;"",M7588&lt;TODAY()),"EPI caducat",IF(AND(G7588="Sí",M7588&lt;&gt;"",M7588&lt;=TODAY()+90),"EPI caduca ≤90 dies",IF(OR(N7588="Deteriorat usable",N7588="Revisió necessària"),"Revisar","OK"))))))))))</f>
      </c>
      <c r="R7588" s="20"/>
    </row>
    <row r="7589" customFormat="false" ht="15" hidden="false" customHeight="false" outlineLevel="0" collapsed="false">
      <c r="A7589" s="19" t="n">
        <v>70</v>
      </c>
      <c r="B7589" s="19" t="n">
        <f aca="false">IFERROR(VLOOKUP(A7589,Personal!$A$6:$F$112,2,FALSE()),"")</f>
        <v>0</v>
      </c>
      <c r="C7589" s="19" t="str">
        <f aca="false">IFERROR(VLOOKUP(A7589,Personal!$A$6:$F$112,3,FALSE()),"")</f>
        <v>Valls</v>
      </c>
      <c r="D7589" s="19" t="s">
        <v>71</v>
      </c>
      <c r="E7589" s="19" t="s">
        <v>167</v>
      </c>
      <c r="F7589" s="19" t="s">
        <v>168</v>
      </c>
      <c r="G7589" s="19" t="s">
        <v>291</v>
      </c>
      <c r="H7589" s="19" t="n">
        <f aca="false">IF(OR(VLOOKUP(A7589,Personal!$A$6:$F$112,5,FALSE())&lt;&gt;"Sí",N7589="No aplica"),0,'Catàleg GRAE'!D67)</f>
        <v>1</v>
      </c>
      <c r="I7589" s="20"/>
      <c r="J7589" s="20"/>
      <c r="K7589" s="20"/>
      <c r="L7589" s="21"/>
      <c r="M7589" s="21"/>
      <c r="N7589" s="20"/>
      <c r="O7589" s="20"/>
      <c r="P7589" s="19" t="str">
        <f aca="false">IF(I7589="","",I7589-H7589)</f>
        <v/>
      </c>
      <c r="Q7589" s="19" t="str">
        <f aca="true">IF(B7589="","",IF(N7589="No aplica","No aplica",IF(I7589="","Pendent",IF(N7589="Per substituir","Substituir",IF(OR(N7589="No localitzat",N7589="No lliurat"),"Reposar",IF(I7589&lt;H7589,"Reposar",IF(I7589&gt;H7589,"Revisar excedent",IF(AND(G7589="Sí",M7589&lt;&gt;"",M7589&lt;TODAY()),"EPI caducat",IF(AND(G7589="Sí",M7589&lt;&gt;"",M7589&lt;=TODAY()+90),"EPI caduca ≤90 dies",IF(OR(N7589="Deteriorat usable",N7589="Revisió necessària"),"Revisar","OK"))))))))))</f>
      </c>
      <c r="R7589" s="20"/>
    </row>
    <row r="7590" customFormat="false" ht="15" hidden="false" customHeight="false" outlineLevel="0" collapsed="false">
      <c r="A7590" s="19" t="n">
        <v>70</v>
      </c>
      <c r="B7590" s="19" t="n">
        <f aca="false">IFERROR(VLOOKUP(A7590,Personal!$A$6:$F$112,2,FALSE()),"")</f>
        <v>0</v>
      </c>
      <c r="C7590" s="19" t="str">
        <f aca="false">IFERROR(VLOOKUP(A7590,Personal!$A$6:$F$112,3,FALSE()),"")</f>
        <v>Valls</v>
      </c>
      <c r="D7590" s="19" t="s">
        <v>132</v>
      </c>
      <c r="E7590" s="19" t="s">
        <v>169</v>
      </c>
      <c r="F7590" s="19" t="s">
        <v>170</v>
      </c>
      <c r="G7590" s="19" t="s">
        <v>272</v>
      </c>
      <c r="H7590" s="19" t="n">
        <f aca="false">IF(OR(VLOOKUP(A7590,Personal!$A$6:$F$112,5,FALSE())&lt;&gt;"Sí",N7590="No aplica"),0,'Catàleg GRAE'!D68)</f>
        <v>1</v>
      </c>
      <c r="I7590" s="20"/>
      <c r="J7590" s="20"/>
      <c r="K7590" s="20"/>
      <c r="L7590" s="21"/>
      <c r="M7590" s="21"/>
      <c r="N7590" s="20"/>
      <c r="O7590" s="20"/>
      <c r="P7590" s="19" t="str">
        <f aca="false">IF(I7590="","",I7590-H7590)</f>
        <v/>
      </c>
      <c r="Q7590" s="19" t="str">
        <f aca="true">IF(B7590="","",IF(N7590="No aplica","No aplica",IF(I7590="","Pendent",IF(N7590="Per substituir","Substituir",IF(OR(N7590="No localitzat",N7590="No lliurat"),"Reposar",IF(I7590&lt;H7590,"Reposar",IF(I7590&gt;H7590,"Revisar excedent",IF(AND(G7590="Sí",M7590&lt;&gt;"",M7590&lt;TODAY()),"EPI caducat",IF(AND(G7590="Sí",M7590&lt;&gt;"",M7590&lt;=TODAY()+90),"EPI caduca ≤90 dies",IF(OR(N7590="Deteriorat usable",N7590="Revisió necessària"),"Revisar","OK"))))))))))</f>
      </c>
      <c r="R7590" s="20"/>
    </row>
    <row r="7591" customFormat="false" ht="15" hidden="false" customHeight="false" outlineLevel="0" collapsed="false">
      <c r="A7591" s="19" t="n">
        <v>70</v>
      </c>
      <c r="B7591" s="19" t="n">
        <f aca="false">IFERROR(VLOOKUP(A7591,Personal!$A$6:$F$112,2,FALSE()),"")</f>
        <v>0</v>
      </c>
      <c r="C7591" s="19" t="str">
        <f aca="false">IFERROR(VLOOKUP(A7591,Personal!$A$6:$F$112,3,FALSE()),"")</f>
        <v>Valls</v>
      </c>
      <c r="D7591" s="19" t="s">
        <v>142</v>
      </c>
      <c r="E7591" s="19" t="s">
        <v>171</v>
      </c>
      <c r="F7591" s="19" t="s">
        <v>172</v>
      </c>
      <c r="G7591" s="19" t="s">
        <v>272</v>
      </c>
      <c r="H7591" s="19" t="n">
        <f aca="false">IF(OR(VLOOKUP(A7591,Personal!$A$6:$F$112,5,FALSE())&lt;&gt;"Sí",N7591="No aplica"),0,'Catàleg GRAE'!D69)</f>
        <v>1</v>
      </c>
      <c r="I7591" s="20"/>
      <c r="J7591" s="20"/>
      <c r="K7591" s="20"/>
      <c r="L7591" s="21"/>
      <c r="M7591" s="21"/>
      <c r="N7591" s="20"/>
      <c r="O7591" s="20"/>
      <c r="P7591" s="19" t="str">
        <f aca="false">IF(I7591="","",I7591-H7591)</f>
        <v/>
      </c>
      <c r="Q7591" s="19" t="str">
        <f aca="true">IF(B7591="","",IF(N7591="No aplica","No aplica",IF(I7591="","Pendent",IF(N7591="Per substituir","Substituir",IF(OR(N7591="No localitzat",N7591="No lliurat"),"Reposar",IF(I7591&lt;H7591,"Reposar",IF(I7591&gt;H7591,"Revisar excedent",IF(AND(G7591="Sí",M7591&lt;&gt;"",M7591&lt;TODAY()),"EPI caducat",IF(AND(G7591="Sí",M7591&lt;&gt;"",M7591&lt;=TODAY()+90),"EPI caduca ≤90 dies",IF(OR(N7591="Deteriorat usable",N7591="Revisió necessària"),"Revisar","OK"))))))))))</f>
      </c>
      <c r="R7591" s="20"/>
    </row>
    <row r="7592" customFormat="false" ht="15" hidden="false" customHeight="false" outlineLevel="0" collapsed="false">
      <c r="A7592" s="19" t="n">
        <v>70</v>
      </c>
      <c r="B7592" s="19" t="n">
        <f aca="false">IFERROR(VLOOKUP(A7592,Personal!$A$6:$F$112,2,FALSE()),"")</f>
        <v>0</v>
      </c>
      <c r="C7592" s="19" t="str">
        <f aca="false">IFERROR(VLOOKUP(A7592,Personal!$A$6:$F$112,3,FALSE()),"")</f>
        <v>Valls</v>
      </c>
      <c r="D7592" s="19" t="s">
        <v>132</v>
      </c>
      <c r="E7592" s="19" t="s">
        <v>173</v>
      </c>
      <c r="F7592" s="19" t="s">
        <v>174</v>
      </c>
      <c r="G7592" s="19" t="s">
        <v>272</v>
      </c>
      <c r="H7592" s="19" t="n">
        <f aca="false">IF(OR(VLOOKUP(A7592,Personal!$A$6:$F$112,5,FALSE())&lt;&gt;"Sí",N7592="No aplica"),0,'Catàleg GRAE'!D70)</f>
        <v>1</v>
      </c>
      <c r="I7592" s="20"/>
      <c r="J7592" s="20"/>
      <c r="K7592" s="20"/>
      <c r="L7592" s="21"/>
      <c r="M7592" s="21"/>
      <c r="N7592" s="20"/>
      <c r="O7592" s="20"/>
      <c r="P7592" s="19" t="str">
        <f aca="false">IF(I7592="","",I7592-H7592)</f>
        <v/>
      </c>
      <c r="Q7592" s="19" t="str">
        <f aca="true">IF(B7592="","",IF(N7592="No aplica","No aplica",IF(I7592="","Pendent",IF(N7592="Per substituir","Substituir",IF(OR(N7592="No localitzat",N7592="No lliurat"),"Reposar",IF(I7592&lt;H7592,"Reposar",IF(I7592&gt;H7592,"Revisar excedent",IF(AND(G7592="Sí",M7592&lt;&gt;"",M7592&lt;TODAY()),"EPI caducat",IF(AND(G7592="Sí",M7592&lt;&gt;"",M7592&lt;=TODAY()+90),"EPI caduca ≤90 dies",IF(OR(N7592="Deteriorat usable",N7592="Revisió necessària"),"Revisar","OK"))))))))))</f>
      </c>
      <c r="R7592" s="20"/>
    </row>
    <row r="7593" customFormat="false" ht="15" hidden="false" customHeight="false" outlineLevel="0" collapsed="false">
      <c r="A7593" s="19" t="n">
        <v>70</v>
      </c>
      <c r="B7593" s="19" t="n">
        <f aca="false">IFERROR(VLOOKUP(A7593,Personal!$A$6:$F$112,2,FALSE()),"")</f>
        <v>0</v>
      </c>
      <c r="C7593" s="19" t="str">
        <f aca="false">IFERROR(VLOOKUP(A7593,Personal!$A$6:$F$112,3,FALSE()),"")</f>
        <v>Valls</v>
      </c>
      <c r="D7593" s="19" t="s">
        <v>132</v>
      </c>
      <c r="E7593" s="19" t="s">
        <v>175</v>
      </c>
      <c r="F7593" s="19" t="s">
        <v>176</v>
      </c>
      <c r="G7593" s="19" t="s">
        <v>272</v>
      </c>
      <c r="H7593" s="19" t="n">
        <f aca="false">IF(OR(VLOOKUP(A7593,Personal!$A$6:$F$112,5,FALSE())&lt;&gt;"Sí",N7593="No aplica"),0,'Catàleg GRAE'!D71)</f>
        <v>1</v>
      </c>
      <c r="I7593" s="20"/>
      <c r="J7593" s="20"/>
      <c r="K7593" s="20"/>
      <c r="L7593" s="21"/>
      <c r="M7593" s="21"/>
      <c r="N7593" s="20"/>
      <c r="O7593" s="20"/>
      <c r="P7593" s="19" t="str">
        <f aca="false">IF(I7593="","",I7593-H7593)</f>
        <v/>
      </c>
      <c r="Q7593" s="19" t="str">
        <f aca="true">IF(B7593="","",IF(N7593="No aplica","No aplica",IF(I7593="","Pendent",IF(N7593="Per substituir","Substituir",IF(OR(N7593="No localitzat",N7593="No lliurat"),"Reposar",IF(I7593&lt;H7593,"Reposar",IF(I7593&gt;H7593,"Revisar excedent",IF(AND(G7593="Sí",M7593&lt;&gt;"",M7593&lt;TODAY()),"EPI caducat",IF(AND(G7593="Sí",M7593&lt;&gt;"",M7593&lt;=TODAY()+90),"EPI caduca ≤90 dies",IF(OR(N7593="Deteriorat usable",N7593="Revisió necessària"),"Revisar","OK"))))))))))</f>
      </c>
      <c r="R7593" s="20"/>
    </row>
    <row r="7594" customFormat="false" ht="15" hidden="false" customHeight="false" outlineLevel="0" collapsed="false">
      <c r="A7594" s="19" t="n">
        <v>70</v>
      </c>
      <c r="B7594" s="19" t="n">
        <f aca="false">IFERROR(VLOOKUP(A7594,Personal!$A$6:$F$112,2,FALSE()),"")</f>
        <v>0</v>
      </c>
      <c r="C7594" s="19" t="str">
        <f aca="false">IFERROR(VLOOKUP(A7594,Personal!$A$6:$F$112,3,FALSE()),"")</f>
        <v>Valls</v>
      </c>
      <c r="D7594" s="19" t="s">
        <v>177</v>
      </c>
      <c r="E7594" s="19" t="s">
        <v>178</v>
      </c>
      <c r="F7594" s="19" t="s">
        <v>179</v>
      </c>
      <c r="G7594" s="19" t="s">
        <v>272</v>
      </c>
      <c r="H7594" s="19" t="n">
        <f aca="false">IF(OR(VLOOKUP(A7594,Personal!$A$6:$F$112,5,FALSE())&lt;&gt;"Sí",N7594="No aplica"),0,'Catàleg GRAE'!D72)</f>
        <v>1</v>
      </c>
      <c r="I7594" s="20"/>
      <c r="J7594" s="20"/>
      <c r="K7594" s="20"/>
      <c r="L7594" s="21"/>
      <c r="M7594" s="21"/>
      <c r="N7594" s="20"/>
      <c r="O7594" s="20"/>
      <c r="P7594" s="19" t="str">
        <f aca="false">IF(I7594="","",I7594-H7594)</f>
        <v/>
      </c>
      <c r="Q7594" s="19" t="str">
        <f aca="true">IF(B7594="","",IF(N7594="No aplica","No aplica",IF(I7594="","Pendent",IF(N7594="Per substituir","Substituir",IF(OR(N7594="No localitzat",N7594="No lliurat"),"Reposar",IF(I7594&lt;H7594,"Reposar",IF(I7594&gt;H7594,"Revisar excedent",IF(AND(G7594="Sí",M7594&lt;&gt;"",M7594&lt;TODAY()),"EPI caducat",IF(AND(G7594="Sí",M7594&lt;&gt;"",M7594&lt;=TODAY()+90),"EPI caduca ≤90 dies",IF(OR(N7594="Deteriorat usable",N7594="Revisió necessària"),"Revisar","OK"))))))))))</f>
      </c>
      <c r="R7594" s="20"/>
    </row>
    <row r="7595" customFormat="false" ht="15" hidden="false" customHeight="false" outlineLevel="0" collapsed="false">
      <c r="A7595" s="19" t="n">
        <v>70</v>
      </c>
      <c r="B7595" s="19" t="n">
        <f aca="false">IFERROR(VLOOKUP(A7595,Personal!$A$6:$F$112,2,FALSE()),"")</f>
        <v>0</v>
      </c>
      <c r="C7595" s="19" t="str">
        <f aca="false">IFERROR(VLOOKUP(A7595,Personal!$A$6:$F$112,3,FALSE()),"")</f>
        <v>Valls</v>
      </c>
      <c r="D7595" s="19" t="s">
        <v>177</v>
      </c>
      <c r="E7595" s="19" t="s">
        <v>180</v>
      </c>
      <c r="F7595" s="19" t="s">
        <v>181</v>
      </c>
      <c r="G7595" s="19" t="s">
        <v>272</v>
      </c>
      <c r="H7595" s="19" t="n">
        <f aca="false">IF(OR(VLOOKUP(A7595,Personal!$A$6:$F$112,5,FALSE())&lt;&gt;"Sí",N7595="No aplica"),0,'Catàleg GRAE'!D73)</f>
        <v>1</v>
      </c>
      <c r="I7595" s="20"/>
      <c r="J7595" s="20"/>
      <c r="K7595" s="20"/>
      <c r="L7595" s="21"/>
      <c r="M7595" s="21"/>
      <c r="N7595" s="20"/>
      <c r="O7595" s="20"/>
      <c r="P7595" s="19" t="str">
        <f aca="false">IF(I7595="","",I7595-H7595)</f>
        <v/>
      </c>
      <c r="Q7595" s="19" t="str">
        <f aca="true">IF(B7595="","",IF(N7595="No aplica","No aplica",IF(I7595="","Pendent",IF(N7595="Per substituir","Substituir",IF(OR(N7595="No localitzat",N7595="No lliurat"),"Reposar",IF(I7595&lt;H7595,"Reposar",IF(I7595&gt;H7595,"Revisar excedent",IF(AND(G7595="Sí",M7595&lt;&gt;"",M7595&lt;TODAY()),"EPI caducat",IF(AND(G7595="Sí",M7595&lt;&gt;"",M7595&lt;=TODAY()+90),"EPI caduca ≤90 dies",IF(OR(N7595="Deteriorat usable",N7595="Revisió necessària"),"Revisar","OK"))))))))))</f>
      </c>
      <c r="R7595" s="20"/>
    </row>
    <row r="7596" customFormat="false" ht="15" hidden="false" customHeight="false" outlineLevel="0" collapsed="false">
      <c r="A7596" s="19" t="n">
        <v>70</v>
      </c>
      <c r="B7596" s="19" t="n">
        <f aca="false">IFERROR(VLOOKUP(A7596,Personal!$A$6:$F$112,2,FALSE()),"")</f>
        <v>0</v>
      </c>
      <c r="C7596" s="19" t="str">
        <f aca="false">IFERROR(VLOOKUP(A7596,Personal!$A$6:$F$112,3,FALSE()),"")</f>
        <v>Valls</v>
      </c>
      <c r="D7596" s="19" t="s">
        <v>132</v>
      </c>
      <c r="E7596" s="19" t="s">
        <v>182</v>
      </c>
      <c r="F7596" s="19" t="s">
        <v>183</v>
      </c>
      <c r="G7596" s="19" t="s">
        <v>272</v>
      </c>
      <c r="H7596" s="19" t="n">
        <f aca="false">IF(OR(VLOOKUP(A7596,Personal!$A$6:$F$112,5,FALSE())&lt;&gt;"Sí",N7596="No aplica"),0,'Catàleg GRAE'!D74)</f>
        <v>1</v>
      </c>
      <c r="I7596" s="20"/>
      <c r="J7596" s="20"/>
      <c r="K7596" s="20"/>
      <c r="L7596" s="21"/>
      <c r="M7596" s="21"/>
      <c r="N7596" s="20"/>
      <c r="O7596" s="20"/>
      <c r="P7596" s="19" t="str">
        <f aca="false">IF(I7596="","",I7596-H7596)</f>
        <v/>
      </c>
      <c r="Q7596" s="19" t="str">
        <f aca="true">IF(B7596="","",IF(N7596="No aplica","No aplica",IF(I7596="","Pendent",IF(N7596="Per substituir","Substituir",IF(OR(N7596="No localitzat",N7596="No lliurat"),"Reposar",IF(I7596&lt;H7596,"Reposar",IF(I7596&gt;H7596,"Revisar excedent",IF(AND(G7596="Sí",M7596&lt;&gt;"",M7596&lt;TODAY()),"EPI caducat",IF(AND(G7596="Sí",M7596&lt;&gt;"",M7596&lt;=TODAY()+90),"EPI caduca ≤90 dies",IF(OR(N7596="Deteriorat usable",N7596="Revisió necessària"),"Revisar","OK"))))))))))</f>
      </c>
      <c r="R7596" s="20"/>
    </row>
    <row r="7597" customFormat="false" ht="15" hidden="false" customHeight="false" outlineLevel="0" collapsed="false">
      <c r="A7597" s="19" t="n">
        <v>70</v>
      </c>
      <c r="B7597" s="19" t="n">
        <f aca="false">IFERROR(VLOOKUP(A7597,Personal!$A$6:$F$112,2,FALSE()),"")</f>
        <v>0</v>
      </c>
      <c r="C7597" s="19" t="str">
        <f aca="false">IFERROR(VLOOKUP(A7597,Personal!$A$6:$F$112,3,FALSE()),"")</f>
        <v>Valls</v>
      </c>
      <c r="D7597" s="19" t="s">
        <v>177</v>
      </c>
      <c r="E7597" s="19" t="s">
        <v>184</v>
      </c>
      <c r="F7597" s="19" t="s">
        <v>185</v>
      </c>
      <c r="G7597" s="19" t="s">
        <v>272</v>
      </c>
      <c r="H7597" s="19" t="n">
        <f aca="false">IF(OR(VLOOKUP(A7597,Personal!$A$6:$F$112,5,FALSE())&lt;&gt;"Sí",N7597="No aplica"),0,'Catàleg GRAE'!D75)</f>
        <v>1</v>
      </c>
      <c r="I7597" s="20"/>
      <c r="J7597" s="20"/>
      <c r="K7597" s="20"/>
      <c r="L7597" s="21"/>
      <c r="M7597" s="21"/>
      <c r="N7597" s="20"/>
      <c r="O7597" s="20"/>
      <c r="P7597" s="19" t="str">
        <f aca="false">IF(I7597="","",I7597-H7597)</f>
        <v/>
      </c>
      <c r="Q7597" s="19" t="str">
        <f aca="true">IF(B7597="","",IF(N7597="No aplica","No aplica",IF(I7597="","Pendent",IF(N7597="Per substituir","Substituir",IF(OR(N7597="No localitzat",N7597="No lliurat"),"Reposar",IF(I7597&lt;H7597,"Reposar",IF(I7597&gt;H7597,"Revisar excedent",IF(AND(G7597="Sí",M7597&lt;&gt;"",M7597&lt;TODAY()),"EPI caducat",IF(AND(G7597="Sí",M7597&lt;&gt;"",M7597&lt;=TODAY()+90),"EPI caduca ≤90 dies",IF(OR(N7597="Deteriorat usable",N7597="Revisió necessària"),"Revisar","OK"))))))))))</f>
      </c>
      <c r="R7597" s="20"/>
    </row>
    <row r="7598" customFormat="false" ht="15" hidden="false" customHeight="false" outlineLevel="0" collapsed="false">
      <c r="A7598" s="19" t="n">
        <v>70</v>
      </c>
      <c r="B7598" s="19" t="n">
        <f aca="false">IFERROR(VLOOKUP(A7598,Personal!$A$6:$F$112,2,FALSE()),"")</f>
        <v>0</v>
      </c>
      <c r="C7598" s="19" t="str">
        <f aca="false">IFERROR(VLOOKUP(A7598,Personal!$A$6:$F$112,3,FALSE()),"")</f>
        <v>Valls</v>
      </c>
      <c r="D7598" s="19" t="s">
        <v>142</v>
      </c>
      <c r="E7598" s="19" t="s">
        <v>186</v>
      </c>
      <c r="F7598" s="19" t="s">
        <v>187</v>
      </c>
      <c r="G7598" s="19" t="s">
        <v>272</v>
      </c>
      <c r="H7598" s="19" t="n">
        <f aca="false">IF(OR(VLOOKUP(A7598,Personal!$A$6:$F$112,5,FALSE())&lt;&gt;"Sí",N7598="No aplica"),0,'Catàleg GRAE'!D76)</f>
        <v>1</v>
      </c>
      <c r="I7598" s="20"/>
      <c r="J7598" s="20"/>
      <c r="K7598" s="20"/>
      <c r="L7598" s="21"/>
      <c r="M7598" s="21"/>
      <c r="N7598" s="20"/>
      <c r="O7598" s="20"/>
      <c r="P7598" s="19" t="str">
        <f aca="false">IF(I7598="","",I7598-H7598)</f>
        <v/>
      </c>
      <c r="Q7598" s="19" t="str">
        <f aca="true">IF(B7598="","",IF(N7598="No aplica","No aplica",IF(I7598="","Pendent",IF(N7598="Per substituir","Substituir",IF(OR(N7598="No localitzat",N7598="No lliurat"),"Reposar",IF(I7598&lt;H7598,"Reposar",IF(I7598&gt;H7598,"Revisar excedent",IF(AND(G7598="Sí",M7598&lt;&gt;"",M7598&lt;TODAY()),"EPI caducat",IF(AND(G7598="Sí",M7598&lt;&gt;"",M7598&lt;=TODAY()+90),"EPI caduca ≤90 dies",IF(OR(N7598="Deteriorat usable",N7598="Revisió necessària"),"Revisar","OK"))))))))))</f>
      </c>
      <c r="R7598" s="20"/>
    </row>
    <row r="7599" customFormat="false" ht="15" hidden="false" customHeight="false" outlineLevel="0" collapsed="false">
      <c r="A7599" s="19" t="n">
        <v>70</v>
      </c>
      <c r="B7599" s="19" t="n">
        <f aca="false">IFERROR(VLOOKUP(A7599,Personal!$A$6:$F$112,2,FALSE()),"")</f>
        <v>0</v>
      </c>
      <c r="C7599" s="19" t="str">
        <f aca="false">IFERROR(VLOOKUP(A7599,Personal!$A$6:$F$112,3,FALSE()),"")</f>
        <v>Valls</v>
      </c>
      <c r="D7599" s="19" t="s">
        <v>177</v>
      </c>
      <c r="E7599" s="19" t="s">
        <v>188</v>
      </c>
      <c r="F7599" s="19" t="s">
        <v>189</v>
      </c>
      <c r="G7599" s="19" t="s">
        <v>272</v>
      </c>
      <c r="H7599" s="19" t="n">
        <f aca="false">IF(OR(VLOOKUP(A7599,Personal!$A$6:$F$112,5,FALSE())&lt;&gt;"Sí",N7599="No aplica"),0,'Catàleg GRAE'!D77)</f>
        <v>1</v>
      </c>
      <c r="I7599" s="20"/>
      <c r="J7599" s="20"/>
      <c r="K7599" s="20"/>
      <c r="L7599" s="21"/>
      <c r="M7599" s="21"/>
      <c r="N7599" s="20"/>
      <c r="O7599" s="20"/>
      <c r="P7599" s="19" t="str">
        <f aca="false">IF(I7599="","",I7599-H7599)</f>
        <v/>
      </c>
      <c r="Q7599" s="19" t="str">
        <f aca="true">IF(B7599="","",IF(N7599="No aplica","No aplica",IF(I7599="","Pendent",IF(N7599="Per substituir","Substituir",IF(OR(N7599="No localitzat",N7599="No lliurat"),"Reposar",IF(I7599&lt;H7599,"Reposar",IF(I7599&gt;H7599,"Revisar excedent",IF(AND(G7599="Sí",M7599&lt;&gt;"",M7599&lt;TODAY()),"EPI caducat",IF(AND(G7599="Sí",M7599&lt;&gt;"",M7599&lt;=TODAY()+90),"EPI caduca ≤90 dies",IF(OR(N7599="Deteriorat usable",N7599="Revisió necessària"),"Revisar","OK"))))))))))</f>
      </c>
      <c r="R7599" s="20"/>
    </row>
    <row r="7600" customFormat="false" ht="15" hidden="false" customHeight="false" outlineLevel="0" collapsed="false">
      <c r="A7600" s="19" t="n">
        <v>70</v>
      </c>
      <c r="B7600" s="19" t="n">
        <f aca="false">IFERROR(VLOOKUP(A7600,Personal!$A$6:$F$112,2,FALSE()),"")</f>
        <v>0</v>
      </c>
      <c r="C7600" s="19" t="str">
        <f aca="false">IFERROR(VLOOKUP(A7600,Personal!$A$6:$F$112,3,FALSE()),"")</f>
        <v>Valls</v>
      </c>
      <c r="D7600" s="19" t="s">
        <v>132</v>
      </c>
      <c r="E7600" s="19" t="s">
        <v>190</v>
      </c>
      <c r="F7600" s="19" t="s">
        <v>191</v>
      </c>
      <c r="G7600" s="19" t="s">
        <v>272</v>
      </c>
      <c r="H7600" s="19" t="n">
        <f aca="false">IF(OR(VLOOKUP(A7600,Personal!$A$6:$F$112,5,FALSE())&lt;&gt;"Sí",N7600="No aplica"),0,'Catàleg GRAE'!D78)</f>
        <v>1</v>
      </c>
      <c r="I7600" s="20"/>
      <c r="J7600" s="20"/>
      <c r="K7600" s="20"/>
      <c r="L7600" s="21"/>
      <c r="M7600" s="21"/>
      <c r="N7600" s="20"/>
      <c r="O7600" s="20"/>
      <c r="P7600" s="19" t="str">
        <f aca="false">IF(I7600="","",I7600-H7600)</f>
        <v/>
      </c>
      <c r="Q7600" s="19" t="str">
        <f aca="true">IF(B7600="","",IF(N7600="No aplica","No aplica",IF(I7600="","Pendent",IF(N7600="Per substituir","Substituir",IF(OR(N7600="No localitzat",N7600="No lliurat"),"Reposar",IF(I7600&lt;H7600,"Reposar",IF(I7600&gt;H7600,"Revisar excedent",IF(AND(G7600="Sí",M7600&lt;&gt;"",M7600&lt;TODAY()),"EPI caducat",IF(AND(G7600="Sí",M7600&lt;&gt;"",M7600&lt;=TODAY()+90),"EPI caduca ≤90 dies",IF(OR(N7600="Deteriorat usable",N7600="Revisió necessària"),"Revisar","OK"))))))))))</f>
      </c>
      <c r="R7600" s="20"/>
    </row>
    <row r="7601" customFormat="false" ht="15" hidden="false" customHeight="false" outlineLevel="0" collapsed="false">
      <c r="A7601" s="19" t="n">
        <v>70</v>
      </c>
      <c r="B7601" s="19" t="n">
        <f aca="false">IFERROR(VLOOKUP(A7601,Personal!$A$6:$F$112,2,FALSE()),"")</f>
        <v>0</v>
      </c>
      <c r="C7601" s="19" t="str">
        <f aca="false">IFERROR(VLOOKUP(A7601,Personal!$A$6:$F$112,3,FALSE()),"")</f>
        <v>Valls</v>
      </c>
      <c r="D7601" s="19" t="s">
        <v>177</v>
      </c>
      <c r="E7601" s="19" t="s">
        <v>192</v>
      </c>
      <c r="F7601" s="19" t="s">
        <v>193</v>
      </c>
      <c r="G7601" s="19" t="s">
        <v>272</v>
      </c>
      <c r="H7601" s="19" t="n">
        <f aca="false">IF(OR(VLOOKUP(A7601,Personal!$A$6:$F$112,5,FALSE())&lt;&gt;"Sí",N7601="No aplica"),0,'Catàleg GRAE'!D79)</f>
        <v>8</v>
      </c>
      <c r="I7601" s="20"/>
      <c r="J7601" s="20"/>
      <c r="K7601" s="20"/>
      <c r="L7601" s="21"/>
      <c r="M7601" s="21"/>
      <c r="N7601" s="20"/>
      <c r="O7601" s="20"/>
      <c r="P7601" s="19" t="str">
        <f aca="false">IF(I7601="","",I7601-H7601)</f>
        <v/>
      </c>
      <c r="Q7601" s="19" t="str">
        <f aca="true">IF(B7601="","",IF(N7601="No aplica","No aplica",IF(I7601="","Pendent",IF(N7601="Per substituir","Substituir",IF(OR(N7601="No localitzat",N7601="No lliurat"),"Reposar",IF(I7601&lt;H7601,"Reposar",IF(I7601&gt;H7601,"Revisar excedent",IF(AND(G7601="Sí",M7601&lt;&gt;"",M7601&lt;TODAY()),"EPI caducat",IF(AND(G7601="Sí",M7601&lt;&gt;"",M7601&lt;=TODAY()+90),"EPI caduca ≤90 dies",IF(OR(N7601="Deteriorat usable",N7601="Revisió necessària"),"Revisar","OK"))))))))))</f>
      </c>
      <c r="R7601" s="20"/>
    </row>
    <row r="7602" customFormat="false" ht="15" hidden="false" customHeight="false" outlineLevel="0" collapsed="false">
      <c r="A7602" s="19" t="n">
        <v>70</v>
      </c>
      <c r="B7602" s="19" t="n">
        <f aca="false">IFERROR(VLOOKUP(A7602,Personal!$A$6:$F$112,2,FALSE()),"")</f>
        <v>0</v>
      </c>
      <c r="C7602" s="19" t="str">
        <f aca="false">IFERROR(VLOOKUP(A7602,Personal!$A$6:$F$112,3,FALSE()),"")</f>
        <v>Valls</v>
      </c>
      <c r="D7602" s="19" t="s">
        <v>177</v>
      </c>
      <c r="E7602" s="19" t="s">
        <v>194</v>
      </c>
      <c r="F7602" s="19" t="s">
        <v>195</v>
      </c>
      <c r="G7602" s="19" t="s">
        <v>272</v>
      </c>
      <c r="H7602" s="19" t="n">
        <f aca="false">IF(OR(VLOOKUP(A7602,Personal!$A$6:$F$112,5,FALSE())&lt;&gt;"Sí",N7602="No aplica"),0,'Catàleg GRAE'!D80)</f>
        <v>2</v>
      </c>
      <c r="I7602" s="20"/>
      <c r="J7602" s="20"/>
      <c r="K7602" s="20"/>
      <c r="L7602" s="21"/>
      <c r="M7602" s="21"/>
      <c r="N7602" s="20"/>
      <c r="O7602" s="20"/>
      <c r="P7602" s="19" t="str">
        <f aca="false">IF(I7602="","",I7602-H7602)</f>
        <v/>
      </c>
      <c r="Q7602" s="19" t="str">
        <f aca="true">IF(B7602="","",IF(N7602="No aplica","No aplica",IF(I7602="","Pendent",IF(N7602="Per substituir","Substituir",IF(OR(N7602="No localitzat",N7602="No lliurat"),"Reposar",IF(I7602&lt;H7602,"Reposar",IF(I7602&gt;H7602,"Revisar excedent",IF(AND(G7602="Sí",M7602&lt;&gt;"",M7602&lt;TODAY()),"EPI caducat",IF(AND(G7602="Sí",M7602&lt;&gt;"",M7602&lt;=TODAY()+90),"EPI caduca ≤90 dies",IF(OR(N7602="Deteriorat usable",N7602="Revisió necessària"),"Revisar","OK"))))))))))</f>
      </c>
      <c r="R7602" s="20"/>
    </row>
    <row r="7603" customFormat="false" ht="15" hidden="false" customHeight="false" outlineLevel="0" collapsed="false">
      <c r="A7603" s="19" t="n">
        <v>70</v>
      </c>
      <c r="B7603" s="19" t="n">
        <f aca="false">IFERROR(VLOOKUP(A7603,Personal!$A$6:$F$112,2,FALSE()),"")</f>
        <v>0</v>
      </c>
      <c r="C7603" s="19" t="str">
        <f aca="false">IFERROR(VLOOKUP(A7603,Personal!$A$6:$F$112,3,FALSE()),"")</f>
        <v>Valls</v>
      </c>
      <c r="D7603" s="19" t="s">
        <v>177</v>
      </c>
      <c r="E7603" s="19" t="s">
        <v>196</v>
      </c>
      <c r="F7603" s="19" t="s">
        <v>197</v>
      </c>
      <c r="G7603" s="19" t="s">
        <v>272</v>
      </c>
      <c r="H7603" s="19" t="n">
        <f aca="false">IF(OR(VLOOKUP(A7603,Personal!$A$6:$F$112,5,FALSE())&lt;&gt;"Sí",N7603="No aplica"),0,'Catàleg GRAE'!D81)</f>
        <v>1</v>
      </c>
      <c r="I7603" s="20"/>
      <c r="J7603" s="20"/>
      <c r="K7603" s="20"/>
      <c r="L7603" s="21"/>
      <c r="M7603" s="21"/>
      <c r="N7603" s="20"/>
      <c r="O7603" s="20"/>
      <c r="P7603" s="19" t="str">
        <f aca="false">IF(I7603="","",I7603-H7603)</f>
        <v/>
      </c>
      <c r="Q7603" s="19" t="str">
        <f aca="true">IF(B7603="","",IF(N7603="No aplica","No aplica",IF(I7603="","Pendent",IF(N7603="Per substituir","Substituir",IF(OR(N7603="No localitzat",N7603="No lliurat"),"Reposar",IF(I7603&lt;H7603,"Reposar",IF(I7603&gt;H7603,"Revisar excedent",IF(AND(G7603="Sí",M7603&lt;&gt;"",M7603&lt;TODAY()),"EPI caducat",IF(AND(G7603="Sí",M7603&lt;&gt;"",M7603&lt;=TODAY()+90),"EPI caduca ≤90 dies",IF(OR(N7603="Deteriorat usable",N7603="Revisió necessària"),"Revisar","OK"))))))))))</f>
      </c>
      <c r="R7603" s="20"/>
    </row>
    <row r="7604" customFormat="false" ht="15" hidden="false" customHeight="false" outlineLevel="0" collapsed="false">
      <c r="A7604" s="19" t="n">
        <v>70</v>
      </c>
      <c r="B7604" s="19" t="n">
        <f aca="false">IFERROR(VLOOKUP(A7604,Personal!$A$6:$F$112,2,FALSE()),"")</f>
        <v>0</v>
      </c>
      <c r="C7604" s="19" t="str">
        <f aca="false">IFERROR(VLOOKUP(A7604,Personal!$A$6:$F$112,3,FALSE()),"")</f>
        <v>Valls</v>
      </c>
      <c r="D7604" s="19" t="s">
        <v>177</v>
      </c>
      <c r="E7604" s="19" t="s">
        <v>198</v>
      </c>
      <c r="F7604" s="19" t="s">
        <v>199</v>
      </c>
      <c r="G7604" s="19" t="s">
        <v>272</v>
      </c>
      <c r="H7604" s="19" t="n">
        <f aca="false">IF(OR(VLOOKUP(A7604,Personal!$A$6:$F$112,5,FALSE())&lt;&gt;"Sí",N7604="No aplica"),0,'Catàleg GRAE'!D82)</f>
        <v>1</v>
      </c>
      <c r="I7604" s="20"/>
      <c r="J7604" s="20"/>
      <c r="K7604" s="20"/>
      <c r="L7604" s="21"/>
      <c r="M7604" s="21"/>
      <c r="N7604" s="20"/>
      <c r="O7604" s="20"/>
      <c r="P7604" s="19" t="str">
        <f aca="false">IF(I7604="","",I7604-H7604)</f>
        <v/>
      </c>
      <c r="Q7604" s="19" t="str">
        <f aca="true">IF(B7604="","",IF(N7604="No aplica","No aplica",IF(I7604="","Pendent",IF(N7604="Per substituir","Substituir",IF(OR(N7604="No localitzat",N7604="No lliurat"),"Reposar",IF(I7604&lt;H7604,"Reposar",IF(I7604&gt;H7604,"Revisar excedent",IF(AND(G7604="Sí",M7604&lt;&gt;"",M7604&lt;TODAY()),"EPI caducat",IF(AND(G7604="Sí",M7604&lt;&gt;"",M7604&lt;=TODAY()+90),"EPI caduca ≤90 dies",IF(OR(N7604="Deteriorat usable",N7604="Revisió necessària"),"Revisar","OK"))))))))))</f>
      </c>
      <c r="R7604" s="20"/>
    </row>
    <row r="7605" customFormat="false" ht="15" hidden="false" customHeight="false" outlineLevel="0" collapsed="false">
      <c r="A7605" s="19" t="n">
        <v>70</v>
      </c>
      <c r="B7605" s="19" t="n">
        <f aca="false">IFERROR(VLOOKUP(A7605,Personal!$A$6:$F$112,2,FALSE()),"")</f>
        <v>0</v>
      </c>
      <c r="C7605" s="19" t="str">
        <f aca="false">IFERROR(VLOOKUP(A7605,Personal!$A$6:$F$112,3,FALSE()),"")</f>
        <v>Valls</v>
      </c>
      <c r="D7605" s="19" t="s">
        <v>177</v>
      </c>
      <c r="E7605" s="19" t="s">
        <v>200</v>
      </c>
      <c r="F7605" s="19" t="s">
        <v>201</v>
      </c>
      <c r="G7605" s="19" t="s">
        <v>272</v>
      </c>
      <c r="H7605" s="19" t="n">
        <f aca="false">IF(OR(VLOOKUP(A7605,Personal!$A$6:$F$112,5,FALSE())&lt;&gt;"Sí",N7605="No aplica"),0,'Catàleg GRAE'!D83)</f>
        <v>1</v>
      </c>
      <c r="I7605" s="20"/>
      <c r="J7605" s="20"/>
      <c r="K7605" s="20"/>
      <c r="L7605" s="21"/>
      <c r="M7605" s="21"/>
      <c r="N7605" s="20"/>
      <c r="O7605" s="20"/>
      <c r="P7605" s="19" t="str">
        <f aca="false">IF(I7605="","",I7605-H7605)</f>
        <v/>
      </c>
      <c r="Q7605" s="19" t="str">
        <f aca="true">IF(B7605="","",IF(N7605="No aplica","No aplica",IF(I7605="","Pendent",IF(N7605="Per substituir","Substituir",IF(OR(N7605="No localitzat",N7605="No lliurat"),"Reposar",IF(I7605&lt;H7605,"Reposar",IF(I7605&gt;H7605,"Revisar excedent",IF(AND(G7605="Sí",M7605&lt;&gt;"",M7605&lt;TODAY()),"EPI caducat",IF(AND(G7605="Sí",M7605&lt;&gt;"",M7605&lt;=TODAY()+90),"EPI caduca ≤90 dies",IF(OR(N7605="Deteriorat usable",N7605="Revisió necessària"),"Revisar","OK"))))))))))</f>
      </c>
      <c r="R7605" s="20"/>
    </row>
    <row r="7606" customFormat="false" ht="15" hidden="false" customHeight="false" outlineLevel="0" collapsed="false">
      <c r="A7606" s="19" t="n">
        <v>70</v>
      </c>
      <c r="B7606" s="19" t="n">
        <f aca="false">IFERROR(VLOOKUP(A7606,Personal!$A$6:$F$112,2,FALSE()),"")</f>
        <v>0</v>
      </c>
      <c r="C7606" s="19" t="str">
        <f aca="false">IFERROR(VLOOKUP(A7606,Personal!$A$6:$F$112,3,FALSE()),"")</f>
        <v>Valls</v>
      </c>
      <c r="D7606" s="19" t="s">
        <v>94</v>
      </c>
      <c r="E7606" s="19" t="s">
        <v>202</v>
      </c>
      <c r="F7606" s="19" t="s">
        <v>203</v>
      </c>
      <c r="G7606" s="19" t="s">
        <v>291</v>
      </c>
      <c r="H7606" s="19" t="n">
        <f aca="false">IF(OR(VLOOKUP(A7606,Personal!$A$6:$F$112,5,FALSE())&lt;&gt;"Sí",N7606="No aplica"),0,'Catàleg GRAE'!D84)</f>
        <v>1</v>
      </c>
      <c r="I7606" s="20"/>
      <c r="J7606" s="20"/>
      <c r="K7606" s="20"/>
      <c r="L7606" s="21"/>
      <c r="M7606" s="21"/>
      <c r="N7606" s="20"/>
      <c r="O7606" s="20"/>
      <c r="P7606" s="19" t="str">
        <f aca="false">IF(I7606="","",I7606-H7606)</f>
        <v/>
      </c>
      <c r="Q7606" s="19" t="str">
        <f aca="true">IF(B7606="","",IF(N7606="No aplica","No aplica",IF(I7606="","Pendent",IF(N7606="Per substituir","Substituir",IF(OR(N7606="No localitzat",N7606="No lliurat"),"Reposar",IF(I7606&lt;H7606,"Reposar",IF(I7606&gt;H7606,"Revisar excedent",IF(AND(G7606="Sí",M7606&lt;&gt;"",M7606&lt;TODAY()),"EPI caducat",IF(AND(G7606="Sí",M7606&lt;&gt;"",M7606&lt;=TODAY()+90),"EPI caduca ≤90 dies",IF(OR(N7606="Deteriorat usable",N7606="Revisió necessària"),"Revisar","OK"))))))))))</f>
      </c>
      <c r="R7606" s="20"/>
    </row>
    <row r="7607" customFormat="false" ht="15" hidden="false" customHeight="false" outlineLevel="0" collapsed="false">
      <c r="A7607" s="19" t="n">
        <v>70</v>
      </c>
      <c r="B7607" s="19" t="n">
        <f aca="false">IFERROR(VLOOKUP(A7607,Personal!$A$6:$F$112,2,FALSE()),"")</f>
        <v>0</v>
      </c>
      <c r="C7607" s="19" t="str">
        <f aca="false">IFERROR(VLOOKUP(A7607,Personal!$A$6:$F$112,3,FALSE()),"")</f>
        <v>Valls</v>
      </c>
      <c r="D7607" s="19" t="s">
        <v>125</v>
      </c>
      <c r="E7607" s="19" t="s">
        <v>204</v>
      </c>
      <c r="F7607" s="19" t="s">
        <v>205</v>
      </c>
      <c r="G7607" s="19" t="s">
        <v>291</v>
      </c>
      <c r="H7607" s="19" t="n">
        <f aca="false">IF(OR(VLOOKUP(A7607,Personal!$A$6:$F$112,5,FALSE())&lt;&gt;"Sí",N7607="No aplica"),0,'Catàleg GRAE'!D85)</f>
        <v>1</v>
      </c>
      <c r="I7607" s="20"/>
      <c r="J7607" s="20"/>
      <c r="K7607" s="20"/>
      <c r="L7607" s="21"/>
      <c r="M7607" s="21"/>
      <c r="N7607" s="20"/>
      <c r="O7607" s="20"/>
      <c r="P7607" s="19" t="str">
        <f aca="false">IF(I7607="","",I7607-H7607)</f>
        <v/>
      </c>
      <c r="Q7607" s="19" t="str">
        <f aca="true">IF(B7607="","",IF(N7607="No aplica","No aplica",IF(I7607="","Pendent",IF(N7607="Per substituir","Substituir",IF(OR(N7607="No localitzat",N7607="No lliurat"),"Reposar",IF(I7607&lt;H7607,"Reposar",IF(I7607&gt;H7607,"Revisar excedent",IF(AND(G7607="Sí",M7607&lt;&gt;"",M7607&lt;TODAY()),"EPI caducat",IF(AND(G7607="Sí",M7607&lt;&gt;"",M7607&lt;=TODAY()+90),"EPI caduca ≤90 dies",IF(OR(N7607="Deteriorat usable",N7607="Revisió necessària"),"Revisar","OK"))))))))))</f>
      </c>
      <c r="R7607" s="20"/>
    </row>
    <row r="7608" customFormat="false" ht="15" hidden="false" customHeight="false" outlineLevel="0" collapsed="false">
      <c r="A7608" s="19" t="n">
        <v>70</v>
      </c>
      <c r="B7608" s="19" t="n">
        <f aca="false">IFERROR(VLOOKUP(A7608,Personal!$A$6:$F$112,2,FALSE()),"")</f>
        <v>0</v>
      </c>
      <c r="C7608" s="19" t="str">
        <f aca="false">IFERROR(VLOOKUP(A7608,Personal!$A$6:$F$112,3,FALSE()),"")</f>
        <v>Valls</v>
      </c>
      <c r="D7608" s="19" t="s">
        <v>153</v>
      </c>
      <c r="E7608" s="19" t="s">
        <v>206</v>
      </c>
      <c r="F7608" s="19" t="s">
        <v>207</v>
      </c>
      <c r="G7608" s="19" t="s">
        <v>272</v>
      </c>
      <c r="H7608" s="19" t="n">
        <f aca="false">IF(OR(VLOOKUP(A7608,Personal!$A$6:$F$112,5,FALSE())&lt;&gt;"Sí",N7608="No aplica"),0,'Catàleg GRAE'!D86)</f>
        <v>1</v>
      </c>
      <c r="I7608" s="20"/>
      <c r="J7608" s="20"/>
      <c r="K7608" s="20"/>
      <c r="L7608" s="21"/>
      <c r="M7608" s="21"/>
      <c r="N7608" s="20"/>
      <c r="O7608" s="20"/>
      <c r="P7608" s="19" t="str">
        <f aca="false">IF(I7608="","",I7608-H7608)</f>
        <v/>
      </c>
      <c r="Q7608" s="19" t="str">
        <f aca="true">IF(B7608="","",IF(N7608="No aplica","No aplica",IF(I7608="","Pendent",IF(N7608="Per substituir","Substituir",IF(OR(N7608="No localitzat",N7608="No lliurat"),"Reposar",IF(I7608&lt;H7608,"Reposar",IF(I7608&gt;H7608,"Revisar excedent",IF(AND(G7608="Sí",M7608&lt;&gt;"",M7608&lt;TODAY()),"EPI caducat",IF(AND(G7608="Sí",M7608&lt;&gt;"",M7608&lt;=TODAY()+90),"EPI caduca ≤90 dies",IF(OR(N7608="Deteriorat usable",N7608="Revisió necessària"),"Revisar","OK"))))))))))</f>
      </c>
      <c r="R7608" s="20"/>
    </row>
    <row r="7609" customFormat="false" ht="15" hidden="false" customHeight="false" outlineLevel="0" collapsed="false">
      <c r="A7609" s="19" t="n">
        <v>70</v>
      </c>
      <c r="B7609" s="19" t="n">
        <f aca="false">IFERROR(VLOOKUP(A7609,Personal!$A$6:$F$112,2,FALSE()),"")</f>
        <v>0</v>
      </c>
      <c r="C7609" s="19" t="str">
        <f aca="false">IFERROR(VLOOKUP(A7609,Personal!$A$6:$F$112,3,FALSE()),"")</f>
        <v>Valls</v>
      </c>
      <c r="D7609" s="19" t="s">
        <v>177</v>
      </c>
      <c r="E7609" s="19" t="s">
        <v>208</v>
      </c>
      <c r="F7609" s="19" t="s">
        <v>209</v>
      </c>
      <c r="G7609" s="19" t="s">
        <v>272</v>
      </c>
      <c r="H7609" s="19" t="n">
        <f aca="false">IF(OR(VLOOKUP(A7609,Personal!$A$6:$F$112,5,FALSE())&lt;&gt;"Sí",N7609="No aplica"),0,'Catàleg GRAE'!D87)</f>
        <v>1</v>
      </c>
      <c r="I7609" s="20"/>
      <c r="J7609" s="20"/>
      <c r="K7609" s="20"/>
      <c r="L7609" s="21"/>
      <c r="M7609" s="21"/>
      <c r="N7609" s="20"/>
      <c r="O7609" s="20"/>
      <c r="P7609" s="19" t="str">
        <f aca="false">IF(I7609="","",I7609-H7609)</f>
        <v/>
      </c>
      <c r="Q7609" s="19" t="str">
        <f aca="true">IF(B7609="","",IF(N7609="No aplica","No aplica",IF(I7609="","Pendent",IF(N7609="Per substituir","Substituir",IF(OR(N7609="No localitzat",N7609="No lliurat"),"Reposar",IF(I7609&lt;H7609,"Reposar",IF(I7609&gt;H7609,"Revisar excedent",IF(AND(G7609="Sí",M7609&lt;&gt;"",M7609&lt;TODAY()),"EPI caducat",IF(AND(G7609="Sí",M7609&lt;&gt;"",M7609&lt;=TODAY()+90),"EPI caduca ≤90 dies",IF(OR(N7609="Deteriorat usable",N7609="Revisió necessària"),"Revisar","OK"))))))))))</f>
      </c>
      <c r="R7609" s="20"/>
    </row>
    <row r="7610" customFormat="false" ht="15" hidden="false" customHeight="false" outlineLevel="0" collapsed="false">
      <c r="A7610" s="19" t="n">
        <v>70</v>
      </c>
      <c r="B7610" s="19" t="n">
        <f aca="false">IFERROR(VLOOKUP(A7610,Personal!$A$6:$F$112,2,FALSE()),"")</f>
        <v>0</v>
      </c>
      <c r="C7610" s="19" t="str">
        <f aca="false">IFERROR(VLOOKUP(A7610,Personal!$A$6:$F$112,3,FALSE()),"")</f>
        <v>Valls</v>
      </c>
      <c r="D7610" s="19" t="s">
        <v>177</v>
      </c>
      <c r="E7610" s="19" t="s">
        <v>210</v>
      </c>
      <c r="F7610" s="19" t="s">
        <v>211</v>
      </c>
      <c r="G7610" s="19" t="s">
        <v>272</v>
      </c>
      <c r="H7610" s="19" t="n">
        <f aca="false">IF(OR(VLOOKUP(A7610,Personal!$A$6:$F$112,5,FALSE())&lt;&gt;"Sí",N7610="No aplica"),0,'Catàleg GRAE'!D88)</f>
        <v>1</v>
      </c>
      <c r="I7610" s="20"/>
      <c r="J7610" s="20"/>
      <c r="K7610" s="20"/>
      <c r="L7610" s="21"/>
      <c r="M7610" s="21"/>
      <c r="N7610" s="20"/>
      <c r="O7610" s="20"/>
      <c r="P7610" s="19" t="str">
        <f aca="false">IF(I7610="","",I7610-H7610)</f>
        <v/>
      </c>
      <c r="Q7610" s="19" t="str">
        <f aca="true">IF(B7610="","",IF(N7610="No aplica","No aplica",IF(I7610="","Pendent",IF(N7610="Per substituir","Substituir",IF(OR(N7610="No localitzat",N7610="No lliurat"),"Reposar",IF(I7610&lt;H7610,"Reposar",IF(I7610&gt;H7610,"Revisar excedent",IF(AND(G7610="Sí",M7610&lt;&gt;"",M7610&lt;TODAY()),"EPI caducat",IF(AND(G7610="Sí",M7610&lt;&gt;"",M7610&lt;=TODAY()+90),"EPI caduca ≤90 dies",IF(OR(N7610="Deteriorat usable",N7610="Revisió necessària"),"Revisar","OK"))))))))))</f>
      </c>
      <c r="R7610" s="20"/>
    </row>
    <row r="7611" customFormat="false" ht="15" hidden="false" customHeight="false" outlineLevel="0" collapsed="false">
      <c r="A7611" s="19" t="n">
        <v>70</v>
      </c>
      <c r="B7611" s="19" t="n">
        <f aca="false">IFERROR(VLOOKUP(A7611,Personal!$A$6:$F$112,2,FALSE()),"")</f>
        <v>0</v>
      </c>
      <c r="C7611" s="19" t="str">
        <f aca="false">IFERROR(VLOOKUP(A7611,Personal!$A$6:$F$112,3,FALSE()),"")</f>
        <v>Valls</v>
      </c>
      <c r="D7611" s="19" t="s">
        <v>125</v>
      </c>
      <c r="E7611" s="19" t="s">
        <v>212</v>
      </c>
      <c r="F7611" s="19" t="s">
        <v>213</v>
      </c>
      <c r="G7611" s="19" t="s">
        <v>272</v>
      </c>
      <c r="H7611" s="19" t="n">
        <f aca="false">IF(OR(VLOOKUP(A7611,Personal!$A$6:$F$112,5,FALSE())&lt;&gt;"Sí",N7611="No aplica"),0,'Catàleg GRAE'!D89)</f>
        <v>1</v>
      </c>
      <c r="I7611" s="20"/>
      <c r="J7611" s="20"/>
      <c r="K7611" s="20"/>
      <c r="L7611" s="21"/>
      <c r="M7611" s="21"/>
      <c r="N7611" s="20"/>
      <c r="O7611" s="20"/>
      <c r="P7611" s="19" t="str">
        <f aca="false">IF(I7611="","",I7611-H7611)</f>
        <v/>
      </c>
      <c r="Q7611" s="19" t="str">
        <f aca="true">IF(B7611="","",IF(N7611="No aplica","No aplica",IF(I7611="","Pendent",IF(N7611="Per substituir","Substituir",IF(OR(N7611="No localitzat",N7611="No lliurat"),"Reposar",IF(I7611&lt;H7611,"Reposar",IF(I7611&gt;H7611,"Revisar excedent",IF(AND(G7611="Sí",M7611&lt;&gt;"",M7611&lt;TODAY()),"EPI caducat",IF(AND(G7611="Sí",M7611&lt;&gt;"",M7611&lt;=TODAY()+90),"EPI caduca ≤90 dies",IF(OR(N7611="Deteriorat usable",N7611="Revisió necessària"),"Revisar","OK"))))))))))</f>
      </c>
      <c r="R7611" s="20"/>
    </row>
    <row r="7612" customFormat="false" ht="15" hidden="false" customHeight="false" outlineLevel="0" collapsed="false">
      <c r="A7612" s="19" t="n">
        <v>70</v>
      </c>
      <c r="B7612" s="19" t="n">
        <f aca="false">IFERROR(VLOOKUP(A7612,Personal!$A$6:$F$112,2,FALSE()),"")</f>
        <v>0</v>
      </c>
      <c r="C7612" s="19" t="str">
        <f aca="false">IFERROR(VLOOKUP(A7612,Personal!$A$6:$F$112,3,FALSE()),"")</f>
        <v>Valls</v>
      </c>
      <c r="D7612" s="19" t="s">
        <v>40</v>
      </c>
      <c r="E7612" s="19" t="s">
        <v>214</v>
      </c>
      <c r="F7612" s="19" t="s">
        <v>215</v>
      </c>
      <c r="G7612" s="19" t="s">
        <v>291</v>
      </c>
      <c r="H7612" s="19" t="n">
        <f aca="false">IF(OR(VLOOKUP(A7612,Personal!$A$6:$F$112,5,FALSE())&lt;&gt;"Sí",N7612="No aplica"),0,'Catàleg GRAE'!D90)</f>
        <v>1</v>
      </c>
      <c r="I7612" s="20"/>
      <c r="J7612" s="20"/>
      <c r="K7612" s="20"/>
      <c r="L7612" s="21"/>
      <c r="M7612" s="21"/>
      <c r="N7612" s="20"/>
      <c r="O7612" s="20"/>
      <c r="P7612" s="19" t="str">
        <f aca="false">IF(I7612="","",I7612-H7612)</f>
        <v/>
      </c>
      <c r="Q7612" s="19" t="str">
        <f aca="true">IF(B7612="","",IF(N7612="No aplica","No aplica",IF(I7612="","Pendent",IF(N7612="Per substituir","Substituir",IF(OR(N7612="No localitzat",N7612="No lliurat"),"Reposar",IF(I7612&lt;H7612,"Reposar",IF(I7612&gt;H7612,"Revisar excedent",IF(AND(G7612="Sí",M7612&lt;&gt;"",M7612&lt;TODAY()),"EPI caducat",IF(AND(G7612="Sí",M7612&lt;&gt;"",M7612&lt;=TODAY()+90),"EPI caduca ≤90 dies",IF(OR(N7612="Deteriorat usable",N7612="Revisió necessària"),"Revisar","OK"))))))))))</f>
      </c>
      <c r="R7612" s="20"/>
    </row>
    <row r="7613" customFormat="false" ht="15" hidden="false" customHeight="false" outlineLevel="0" collapsed="false">
      <c r="A7613" s="19" t="n">
        <v>70</v>
      </c>
      <c r="B7613" s="19" t="n">
        <f aca="false">IFERROR(VLOOKUP(A7613,Personal!$A$6:$F$112,2,FALSE()),"")</f>
        <v>0</v>
      </c>
      <c r="C7613" s="19" t="str">
        <f aca="false">IFERROR(VLOOKUP(A7613,Personal!$A$6:$F$112,3,FALSE()),"")</f>
        <v>Valls</v>
      </c>
      <c r="D7613" s="19" t="s">
        <v>216</v>
      </c>
      <c r="E7613" s="19" t="s">
        <v>217</v>
      </c>
      <c r="F7613" s="19" t="s">
        <v>218</v>
      </c>
      <c r="G7613" s="19" t="s">
        <v>272</v>
      </c>
      <c r="H7613" s="19" t="n">
        <f aca="false">IF(OR(VLOOKUP(A7613,Personal!$A$6:$F$112,5,FALSE())&lt;&gt;"Sí",N7613="No aplica"),0,'Catàleg GRAE'!D91)</f>
        <v>1</v>
      </c>
      <c r="I7613" s="20"/>
      <c r="J7613" s="20"/>
      <c r="K7613" s="20"/>
      <c r="L7613" s="21"/>
      <c r="M7613" s="21"/>
      <c r="N7613" s="20"/>
      <c r="O7613" s="20"/>
      <c r="P7613" s="19" t="str">
        <f aca="false">IF(I7613="","",I7613-H7613)</f>
        <v/>
      </c>
      <c r="Q7613" s="19" t="str">
        <f aca="true">IF(B7613="","",IF(N7613="No aplica","No aplica",IF(I7613="","Pendent",IF(N7613="Per substituir","Substituir",IF(OR(N7613="No localitzat",N7613="No lliurat"),"Reposar",IF(I7613&lt;H7613,"Reposar",IF(I7613&gt;H7613,"Revisar excedent",IF(AND(G7613="Sí",M7613&lt;&gt;"",M7613&lt;TODAY()),"EPI caducat",IF(AND(G7613="Sí",M7613&lt;&gt;"",M7613&lt;=TODAY()+90),"EPI caduca ≤90 dies",IF(OR(N7613="Deteriorat usable",N7613="Revisió necessària"),"Revisar","OK"))))))))))</f>
      </c>
      <c r="R7613" s="20"/>
    </row>
    <row r="7614" customFormat="false" ht="15" hidden="false" customHeight="false" outlineLevel="0" collapsed="false">
      <c r="A7614" s="19" t="n">
        <v>70</v>
      </c>
      <c r="B7614" s="19" t="n">
        <f aca="false">IFERROR(VLOOKUP(A7614,Personal!$A$6:$F$112,2,FALSE()),"")</f>
        <v>0</v>
      </c>
      <c r="C7614" s="19" t="str">
        <f aca="false">IFERROR(VLOOKUP(A7614,Personal!$A$6:$F$112,3,FALSE()),"")</f>
        <v>Valls</v>
      </c>
      <c r="D7614" s="19" t="s">
        <v>37</v>
      </c>
      <c r="E7614" s="19" t="s">
        <v>219</v>
      </c>
      <c r="F7614" s="19" t="s">
        <v>220</v>
      </c>
      <c r="G7614" s="19" t="s">
        <v>291</v>
      </c>
      <c r="H7614" s="19" t="n">
        <f aca="false">IF(OR(VLOOKUP(A7614,Personal!$A$6:$F$112,5,FALSE())&lt;&gt;"Sí",N7614="No aplica"),0,'Catàleg GRAE'!D92)</f>
        <v>1</v>
      </c>
      <c r="I7614" s="20"/>
      <c r="J7614" s="20"/>
      <c r="K7614" s="20"/>
      <c r="L7614" s="21"/>
      <c r="M7614" s="21"/>
      <c r="N7614" s="20"/>
      <c r="O7614" s="20"/>
      <c r="P7614" s="19" t="str">
        <f aca="false">IF(I7614="","",I7614-H7614)</f>
        <v/>
      </c>
      <c r="Q7614" s="19" t="str">
        <f aca="true">IF(B7614="","",IF(N7614="No aplica","No aplica",IF(I7614="","Pendent",IF(N7614="Per substituir","Substituir",IF(OR(N7614="No localitzat",N7614="No lliurat"),"Reposar",IF(I7614&lt;H7614,"Reposar",IF(I7614&gt;H7614,"Revisar excedent",IF(AND(G7614="Sí",M7614&lt;&gt;"",M7614&lt;TODAY()),"EPI caducat",IF(AND(G7614="Sí",M7614&lt;&gt;"",M7614&lt;=TODAY()+90),"EPI caduca ≤90 dies",IF(OR(N7614="Deteriorat usable",N7614="Revisió necessària"),"Revisar","OK"))))))))))</f>
      </c>
      <c r="R7614" s="20"/>
    </row>
    <row r="7615" customFormat="false" ht="15" hidden="false" customHeight="false" outlineLevel="0" collapsed="false">
      <c r="A7615" s="19" t="n">
        <v>70</v>
      </c>
      <c r="B7615" s="19" t="n">
        <f aca="false">IFERROR(VLOOKUP(A7615,Personal!$A$6:$F$112,2,FALSE()),"")</f>
        <v>0</v>
      </c>
      <c r="C7615" s="19" t="str">
        <f aca="false">IFERROR(VLOOKUP(A7615,Personal!$A$6:$F$112,3,FALSE()),"")</f>
        <v>Valls</v>
      </c>
      <c r="D7615" s="19" t="s">
        <v>137</v>
      </c>
      <c r="E7615" s="19" t="s">
        <v>221</v>
      </c>
      <c r="F7615" s="19" t="s">
        <v>222</v>
      </c>
      <c r="G7615" s="19" t="s">
        <v>291</v>
      </c>
      <c r="H7615" s="19" t="n">
        <f aca="false">IF(OR(VLOOKUP(A7615,Personal!$A$6:$F$112,5,FALSE())&lt;&gt;"Sí",N7615="No aplica"),0,'Catàleg GRAE'!D93)</f>
        <v>1</v>
      </c>
      <c r="I7615" s="20"/>
      <c r="J7615" s="20"/>
      <c r="K7615" s="20"/>
      <c r="L7615" s="21"/>
      <c r="M7615" s="21"/>
      <c r="N7615" s="20"/>
      <c r="O7615" s="20"/>
      <c r="P7615" s="19" t="str">
        <f aca="false">IF(I7615="","",I7615-H7615)</f>
        <v/>
      </c>
      <c r="Q7615" s="19" t="str">
        <f aca="true">IF(B7615="","",IF(N7615="No aplica","No aplica",IF(I7615="","Pendent",IF(N7615="Per substituir","Substituir",IF(OR(N7615="No localitzat",N7615="No lliurat"),"Reposar",IF(I7615&lt;H7615,"Reposar",IF(I7615&gt;H7615,"Revisar excedent",IF(AND(G7615="Sí",M7615&lt;&gt;"",M7615&lt;TODAY()),"EPI caducat",IF(AND(G7615="Sí",M7615&lt;&gt;"",M7615&lt;=TODAY()+90),"EPI caduca ≤90 dies",IF(OR(N7615="Deteriorat usable",N7615="Revisió necessària"),"Revisar","OK"))))))))))</f>
      </c>
      <c r="R7615" s="20"/>
    </row>
    <row r="7616" customFormat="false" ht="15" hidden="false" customHeight="false" outlineLevel="0" collapsed="false">
      <c r="A7616" s="19" t="n">
        <v>70</v>
      </c>
      <c r="B7616" s="19" t="n">
        <f aca="false">IFERROR(VLOOKUP(A7616,Personal!$A$6:$F$112,2,FALSE()),"")</f>
        <v>0</v>
      </c>
      <c r="C7616" s="19" t="str">
        <f aca="false">IFERROR(VLOOKUP(A7616,Personal!$A$6:$F$112,3,FALSE()),"")</f>
        <v>Valls</v>
      </c>
      <c r="D7616" s="19" t="s">
        <v>137</v>
      </c>
      <c r="E7616" s="19" t="s">
        <v>223</v>
      </c>
      <c r="F7616" s="19" t="s">
        <v>224</v>
      </c>
      <c r="G7616" s="19" t="s">
        <v>291</v>
      </c>
      <c r="H7616" s="19" t="n">
        <f aca="false">IF(OR(VLOOKUP(A7616,Personal!$A$6:$F$112,5,FALSE())&lt;&gt;"Sí",N7616="No aplica"),0,'Catàleg GRAE'!D94)</f>
        <v>1</v>
      </c>
      <c r="I7616" s="20"/>
      <c r="J7616" s="20"/>
      <c r="K7616" s="20"/>
      <c r="L7616" s="21"/>
      <c r="M7616" s="21"/>
      <c r="N7616" s="20"/>
      <c r="O7616" s="20"/>
      <c r="P7616" s="19" t="str">
        <f aca="false">IF(I7616="","",I7616-H7616)</f>
        <v/>
      </c>
      <c r="Q7616" s="19" t="str">
        <f aca="true">IF(B7616="","",IF(N7616="No aplica","No aplica",IF(I7616="","Pendent",IF(N7616="Per substituir","Substituir",IF(OR(N7616="No localitzat",N7616="No lliurat"),"Reposar",IF(I7616&lt;H7616,"Reposar",IF(I7616&gt;H7616,"Revisar excedent",IF(AND(G7616="Sí",M7616&lt;&gt;"",M7616&lt;TODAY()),"EPI caducat",IF(AND(G7616="Sí",M7616&lt;&gt;"",M7616&lt;=TODAY()+90),"EPI caduca ≤90 dies",IF(OR(N7616="Deteriorat usable",N7616="Revisió necessària"),"Revisar","OK"))))))))))</f>
      </c>
      <c r="R7616" s="20"/>
    </row>
    <row r="7617" customFormat="false" ht="15" hidden="false" customHeight="false" outlineLevel="0" collapsed="false">
      <c r="A7617" s="19" t="n">
        <v>70</v>
      </c>
      <c r="B7617" s="19" t="n">
        <f aca="false">IFERROR(VLOOKUP(A7617,Personal!$A$6:$F$112,2,FALSE()),"")</f>
        <v>0</v>
      </c>
      <c r="C7617" s="19" t="str">
        <f aca="false">IFERROR(VLOOKUP(A7617,Personal!$A$6:$F$112,3,FALSE()),"")</f>
        <v>Valls</v>
      </c>
      <c r="D7617" s="19" t="s">
        <v>137</v>
      </c>
      <c r="E7617" s="19" t="s">
        <v>225</v>
      </c>
      <c r="F7617" s="19" t="s">
        <v>226</v>
      </c>
      <c r="G7617" s="19" t="s">
        <v>291</v>
      </c>
      <c r="H7617" s="19" t="n">
        <f aca="false">IF(OR(VLOOKUP(A7617,Personal!$A$6:$F$112,5,FALSE())&lt;&gt;"Sí",N7617="No aplica"),0,'Catàleg GRAE'!D95)</f>
        <v>1</v>
      </c>
      <c r="I7617" s="20"/>
      <c r="J7617" s="20"/>
      <c r="K7617" s="20"/>
      <c r="L7617" s="21"/>
      <c r="M7617" s="21"/>
      <c r="N7617" s="20"/>
      <c r="O7617" s="20"/>
      <c r="P7617" s="19" t="str">
        <f aca="false">IF(I7617="","",I7617-H7617)</f>
        <v/>
      </c>
      <c r="Q7617" s="19" t="str">
        <f aca="true">IF(B7617="","",IF(N7617="No aplica","No aplica",IF(I7617="","Pendent",IF(N7617="Per substituir","Substituir",IF(OR(N7617="No localitzat",N7617="No lliurat"),"Reposar",IF(I7617&lt;H7617,"Reposar",IF(I7617&gt;H7617,"Revisar excedent",IF(AND(G7617="Sí",M7617&lt;&gt;"",M7617&lt;TODAY()),"EPI caducat",IF(AND(G7617="Sí",M7617&lt;&gt;"",M7617&lt;=TODAY()+90),"EPI caduca ≤90 dies",IF(OR(N7617="Deteriorat usable",N7617="Revisió necessària"),"Revisar","OK"))))))))))</f>
      </c>
      <c r="R7617" s="20"/>
    </row>
    <row r="7618" customFormat="false" ht="15" hidden="false" customHeight="false" outlineLevel="0" collapsed="false">
      <c r="A7618" s="19" t="n">
        <v>70</v>
      </c>
      <c r="B7618" s="19" t="n">
        <f aca="false">IFERROR(VLOOKUP(A7618,Personal!$A$6:$F$112,2,FALSE()),"")</f>
        <v>0</v>
      </c>
      <c r="C7618" s="19" t="str">
        <f aca="false">IFERROR(VLOOKUP(A7618,Personal!$A$6:$F$112,3,FALSE()),"")</f>
        <v>Valls</v>
      </c>
      <c r="D7618" s="19" t="s">
        <v>137</v>
      </c>
      <c r="E7618" s="19" t="s">
        <v>227</v>
      </c>
      <c r="F7618" s="19" t="s">
        <v>228</v>
      </c>
      <c r="G7618" s="19" t="s">
        <v>291</v>
      </c>
      <c r="H7618" s="19" t="n">
        <f aca="false">IF(OR(VLOOKUP(A7618,Personal!$A$6:$F$112,5,FALSE())&lt;&gt;"Sí",N7618="No aplica"),0,'Catàleg GRAE'!D96)</f>
        <v>1</v>
      </c>
      <c r="I7618" s="20"/>
      <c r="J7618" s="20"/>
      <c r="K7618" s="20"/>
      <c r="L7618" s="21"/>
      <c r="M7618" s="21"/>
      <c r="N7618" s="20"/>
      <c r="O7618" s="20"/>
      <c r="P7618" s="19" t="str">
        <f aca="false">IF(I7618="","",I7618-H7618)</f>
        <v/>
      </c>
      <c r="Q7618" s="19" t="str">
        <f aca="true">IF(B7618="","",IF(N7618="No aplica","No aplica",IF(I7618="","Pendent",IF(N7618="Per substituir","Substituir",IF(OR(N7618="No localitzat",N7618="No lliurat"),"Reposar",IF(I7618&lt;H7618,"Reposar",IF(I7618&gt;H7618,"Revisar excedent",IF(AND(G7618="Sí",M7618&lt;&gt;"",M7618&lt;TODAY()),"EPI caducat",IF(AND(G7618="Sí",M7618&lt;&gt;"",M7618&lt;=TODAY()+90),"EPI caduca ≤90 dies",IF(OR(N7618="Deteriorat usable",N7618="Revisió necessària"),"Revisar","OK"))))))))))</f>
      </c>
      <c r="R7618" s="20"/>
    </row>
    <row r="7619" customFormat="false" ht="15" hidden="false" customHeight="false" outlineLevel="0" collapsed="false">
      <c r="A7619" s="19" t="n">
        <v>70</v>
      </c>
      <c r="B7619" s="19" t="n">
        <f aca="false">IFERROR(VLOOKUP(A7619,Personal!$A$6:$F$112,2,FALSE()),"")</f>
        <v>0</v>
      </c>
      <c r="C7619" s="19" t="str">
        <f aca="false">IFERROR(VLOOKUP(A7619,Personal!$A$6:$F$112,3,FALSE()),"")</f>
        <v>Valls</v>
      </c>
      <c r="D7619" s="19" t="s">
        <v>137</v>
      </c>
      <c r="E7619" s="19" t="s">
        <v>229</v>
      </c>
      <c r="F7619" s="19" t="s">
        <v>230</v>
      </c>
      <c r="G7619" s="19" t="s">
        <v>291</v>
      </c>
      <c r="H7619" s="19" t="n">
        <f aca="false">IF(OR(VLOOKUP(A7619,Personal!$A$6:$F$112,5,FALSE())&lt;&gt;"Sí",N7619="No aplica"),0,'Catàleg GRAE'!D97)</f>
        <v>1</v>
      </c>
      <c r="I7619" s="20"/>
      <c r="J7619" s="20"/>
      <c r="K7619" s="20"/>
      <c r="L7619" s="21"/>
      <c r="M7619" s="21"/>
      <c r="N7619" s="20"/>
      <c r="O7619" s="20"/>
      <c r="P7619" s="19" t="str">
        <f aca="false">IF(I7619="","",I7619-H7619)</f>
        <v/>
      </c>
      <c r="Q7619" s="19" t="str">
        <f aca="true">IF(B7619="","",IF(N7619="No aplica","No aplica",IF(I7619="","Pendent",IF(N7619="Per substituir","Substituir",IF(OR(N7619="No localitzat",N7619="No lliurat"),"Reposar",IF(I7619&lt;H7619,"Reposar",IF(I7619&gt;H7619,"Revisar excedent",IF(AND(G7619="Sí",M7619&lt;&gt;"",M7619&lt;TODAY()),"EPI caducat",IF(AND(G7619="Sí",M7619&lt;&gt;"",M7619&lt;=TODAY()+90),"EPI caduca ≤90 dies",IF(OR(N7619="Deteriorat usable",N7619="Revisió necessària"),"Revisar","OK"))))))))))</f>
      </c>
      <c r="R7619" s="20"/>
    </row>
    <row r="7620" customFormat="false" ht="15" hidden="false" customHeight="false" outlineLevel="0" collapsed="false">
      <c r="A7620" s="19" t="n">
        <v>70</v>
      </c>
      <c r="B7620" s="19" t="n">
        <f aca="false">IFERROR(VLOOKUP(A7620,Personal!$A$6:$F$112,2,FALSE()),"")</f>
        <v>0</v>
      </c>
      <c r="C7620" s="19" t="str">
        <f aca="false">IFERROR(VLOOKUP(A7620,Personal!$A$6:$F$112,3,FALSE()),"")</f>
        <v>Valls</v>
      </c>
      <c r="D7620" s="19" t="s">
        <v>137</v>
      </c>
      <c r="E7620" s="19" t="s">
        <v>231</v>
      </c>
      <c r="F7620" s="19" t="s">
        <v>232</v>
      </c>
      <c r="G7620" s="19" t="s">
        <v>291</v>
      </c>
      <c r="H7620" s="19" t="n">
        <f aca="false">IF(OR(VLOOKUP(A7620,Personal!$A$6:$F$112,5,FALSE())&lt;&gt;"Sí",N7620="No aplica"),0,'Catàleg GRAE'!D98)</f>
        <v>1</v>
      </c>
      <c r="I7620" s="20"/>
      <c r="J7620" s="20"/>
      <c r="K7620" s="20"/>
      <c r="L7620" s="21"/>
      <c r="M7620" s="21"/>
      <c r="N7620" s="20"/>
      <c r="O7620" s="20"/>
      <c r="P7620" s="19" t="str">
        <f aca="false">IF(I7620="","",I7620-H7620)</f>
        <v/>
      </c>
      <c r="Q7620" s="19" t="str">
        <f aca="true">IF(B7620="","",IF(N7620="No aplica","No aplica",IF(I7620="","Pendent",IF(N7620="Per substituir","Substituir",IF(OR(N7620="No localitzat",N7620="No lliurat"),"Reposar",IF(I7620&lt;H7620,"Reposar",IF(I7620&gt;H7620,"Revisar excedent",IF(AND(G7620="Sí",M7620&lt;&gt;"",M7620&lt;TODAY()),"EPI caducat",IF(AND(G7620="Sí",M7620&lt;&gt;"",M7620&lt;=TODAY()+90),"EPI caduca ≤90 dies",IF(OR(N7620="Deteriorat usable",N7620="Revisió necessària"),"Revisar","OK"))))))))))</f>
      </c>
      <c r="R7620" s="20"/>
    </row>
    <row r="7621" customFormat="false" ht="15" hidden="false" customHeight="false" outlineLevel="0" collapsed="false">
      <c r="A7621" s="19" t="n">
        <v>70</v>
      </c>
      <c r="B7621" s="19" t="n">
        <f aca="false">IFERROR(VLOOKUP(A7621,Personal!$A$6:$F$112,2,FALSE()),"")</f>
        <v>0</v>
      </c>
      <c r="C7621" s="19" t="str">
        <f aca="false">IFERROR(VLOOKUP(A7621,Personal!$A$6:$F$112,3,FALSE()),"")</f>
        <v>Valls</v>
      </c>
      <c r="D7621" s="19" t="s">
        <v>137</v>
      </c>
      <c r="E7621" s="19" t="s">
        <v>233</v>
      </c>
      <c r="F7621" s="19" t="s">
        <v>234</v>
      </c>
      <c r="G7621" s="19" t="s">
        <v>291</v>
      </c>
      <c r="H7621" s="19" t="n">
        <f aca="false">IF(OR(VLOOKUP(A7621,Personal!$A$6:$F$112,5,FALSE())&lt;&gt;"Sí",N7621="No aplica"),0,'Catàleg GRAE'!D99)</f>
        <v>1</v>
      </c>
      <c r="I7621" s="20"/>
      <c r="J7621" s="20"/>
      <c r="K7621" s="20"/>
      <c r="L7621" s="21"/>
      <c r="M7621" s="21"/>
      <c r="N7621" s="20"/>
      <c r="O7621" s="20"/>
      <c r="P7621" s="19" t="str">
        <f aca="false">IF(I7621="","",I7621-H7621)</f>
        <v/>
      </c>
      <c r="Q7621" s="19" t="str">
        <f aca="true">IF(B7621="","",IF(N7621="No aplica","No aplica",IF(I7621="","Pendent",IF(N7621="Per substituir","Substituir",IF(OR(N7621="No localitzat",N7621="No lliurat"),"Reposar",IF(I7621&lt;H7621,"Reposar",IF(I7621&gt;H7621,"Revisar excedent",IF(AND(G7621="Sí",M7621&lt;&gt;"",M7621&lt;TODAY()),"EPI caducat",IF(AND(G7621="Sí",M7621&lt;&gt;"",M7621&lt;=TODAY()+90),"EPI caduca ≤90 dies",IF(OR(N7621="Deteriorat usable",N7621="Revisió necessària"),"Revisar","OK"))))))))))</f>
      </c>
      <c r="R7621" s="20"/>
    </row>
    <row r="7622" customFormat="false" ht="15" hidden="false" customHeight="false" outlineLevel="0" collapsed="false">
      <c r="A7622" s="19" t="n">
        <v>70</v>
      </c>
      <c r="B7622" s="19" t="n">
        <f aca="false">IFERROR(VLOOKUP(A7622,Personal!$A$6:$F$112,2,FALSE()),"")</f>
        <v>0</v>
      </c>
      <c r="C7622" s="19" t="str">
        <f aca="false">IFERROR(VLOOKUP(A7622,Personal!$A$6:$F$112,3,FALSE()),"")</f>
        <v>Valls</v>
      </c>
      <c r="D7622" s="19" t="s">
        <v>216</v>
      </c>
      <c r="E7622" s="19" t="s">
        <v>235</v>
      </c>
      <c r="F7622" s="19" t="s">
        <v>236</v>
      </c>
      <c r="G7622" s="19" t="s">
        <v>272</v>
      </c>
      <c r="H7622" s="19" t="n">
        <f aca="false">IF(OR(VLOOKUP(A7622,Personal!$A$6:$F$112,5,FALSE())&lt;&gt;"Sí",N7622="No aplica"),0,'Catàleg GRAE'!D100)</f>
        <v>1</v>
      </c>
      <c r="I7622" s="20"/>
      <c r="J7622" s="20"/>
      <c r="K7622" s="20"/>
      <c r="L7622" s="21"/>
      <c r="M7622" s="21"/>
      <c r="N7622" s="20"/>
      <c r="O7622" s="20"/>
      <c r="P7622" s="19" t="str">
        <f aca="false">IF(I7622="","",I7622-H7622)</f>
        <v/>
      </c>
      <c r="Q7622" s="19" t="str">
        <f aca="true">IF(B7622="","",IF(N7622="No aplica","No aplica",IF(I7622="","Pendent",IF(N7622="Per substituir","Substituir",IF(OR(N7622="No localitzat",N7622="No lliurat"),"Reposar",IF(I7622&lt;H7622,"Reposar",IF(I7622&gt;H7622,"Revisar excedent",IF(AND(G7622="Sí",M7622&lt;&gt;"",M7622&lt;TODAY()),"EPI caducat",IF(AND(G7622="Sí",M7622&lt;&gt;"",M7622&lt;=TODAY()+90),"EPI caduca ≤90 dies",IF(OR(N7622="Deteriorat usable",N7622="Revisió necessària"),"Revisar","OK"))))))))))</f>
      </c>
      <c r="R7622" s="20"/>
    </row>
    <row r="7623" customFormat="false" ht="15" hidden="false" customHeight="false" outlineLevel="0" collapsed="false">
      <c r="A7623" s="19" t="n">
        <v>70</v>
      </c>
      <c r="B7623" s="19" t="n">
        <f aca="false">IFERROR(VLOOKUP(A7623,Personal!$A$6:$F$112,2,FALSE()),"")</f>
        <v>0</v>
      </c>
      <c r="C7623" s="19" t="str">
        <f aca="false">IFERROR(VLOOKUP(A7623,Personal!$A$6:$F$112,3,FALSE()),"")</f>
        <v>Valls</v>
      </c>
      <c r="D7623" s="19" t="s">
        <v>137</v>
      </c>
      <c r="E7623" s="19" t="s">
        <v>237</v>
      </c>
      <c r="F7623" s="19" t="s">
        <v>238</v>
      </c>
      <c r="G7623" s="19" t="s">
        <v>291</v>
      </c>
      <c r="H7623" s="19" t="n">
        <f aca="false">IF(OR(VLOOKUP(A7623,Personal!$A$6:$F$112,5,FALSE())&lt;&gt;"Sí",N7623="No aplica"),0,'Catàleg GRAE'!D101)</f>
        <v>1</v>
      </c>
      <c r="I7623" s="20"/>
      <c r="J7623" s="20"/>
      <c r="K7623" s="20"/>
      <c r="L7623" s="21"/>
      <c r="M7623" s="21"/>
      <c r="N7623" s="20"/>
      <c r="O7623" s="20"/>
      <c r="P7623" s="19" t="str">
        <f aca="false">IF(I7623="","",I7623-H7623)</f>
        <v/>
      </c>
      <c r="Q7623" s="19" t="str">
        <f aca="true">IF(B7623="","",IF(N7623="No aplica","No aplica",IF(I7623="","Pendent",IF(N7623="Per substituir","Substituir",IF(OR(N7623="No localitzat",N7623="No lliurat"),"Reposar",IF(I7623&lt;H7623,"Reposar",IF(I7623&gt;H7623,"Revisar excedent",IF(AND(G7623="Sí",M7623&lt;&gt;"",M7623&lt;TODAY()),"EPI caducat",IF(AND(G7623="Sí",M7623&lt;&gt;"",M7623&lt;=TODAY()+90),"EPI caduca ≤90 dies",IF(OR(N7623="Deteriorat usable",N7623="Revisió necessària"),"Revisar","OK"))))))))))</f>
      </c>
      <c r="R7623" s="20"/>
    </row>
    <row r="7624" customFormat="false" ht="15" hidden="false" customHeight="false" outlineLevel="0" collapsed="false">
      <c r="A7624" s="19" t="n">
        <v>70</v>
      </c>
      <c r="B7624" s="19" t="n">
        <f aca="false">IFERROR(VLOOKUP(A7624,Personal!$A$6:$F$112,2,FALSE()),"")</f>
        <v>0</v>
      </c>
      <c r="C7624" s="19" t="str">
        <f aca="false">IFERROR(VLOOKUP(A7624,Personal!$A$6:$F$112,3,FALSE()),"")</f>
        <v>Valls</v>
      </c>
      <c r="D7624" s="19" t="s">
        <v>37</v>
      </c>
      <c r="E7624" s="19" t="s">
        <v>239</v>
      </c>
      <c r="F7624" s="19" t="s">
        <v>240</v>
      </c>
      <c r="G7624" s="19" t="s">
        <v>291</v>
      </c>
      <c r="H7624" s="19" t="n">
        <f aca="false">IF(OR(VLOOKUP(A7624,Personal!$A$6:$F$112,5,FALSE())&lt;&gt;"Sí",N7624="No aplica"),0,'Catàleg GRAE'!D102)</f>
        <v>1</v>
      </c>
      <c r="I7624" s="20"/>
      <c r="J7624" s="20"/>
      <c r="K7624" s="20"/>
      <c r="L7624" s="21"/>
      <c r="M7624" s="21"/>
      <c r="N7624" s="20"/>
      <c r="O7624" s="20"/>
      <c r="P7624" s="19" t="str">
        <f aca="false">IF(I7624="","",I7624-H7624)</f>
        <v/>
      </c>
      <c r="Q7624" s="19" t="str">
        <f aca="true">IF(B7624="","",IF(N7624="No aplica","No aplica",IF(I7624="","Pendent",IF(N7624="Per substituir","Substituir",IF(OR(N7624="No localitzat",N7624="No lliurat"),"Reposar",IF(I7624&lt;H7624,"Reposar",IF(I7624&gt;H7624,"Revisar excedent",IF(AND(G7624="Sí",M7624&lt;&gt;"",M7624&lt;TODAY()),"EPI caducat",IF(AND(G7624="Sí",M7624&lt;&gt;"",M7624&lt;=TODAY()+90),"EPI caduca ≤90 dies",IF(OR(N7624="Deteriorat usable",N7624="Revisió necessària"),"Revisar","OK"))))))))))</f>
      </c>
      <c r="R7624" s="20"/>
    </row>
    <row r="7625" customFormat="false" ht="15" hidden="false" customHeight="false" outlineLevel="0" collapsed="false">
      <c r="A7625" s="19" t="n">
        <v>70</v>
      </c>
      <c r="B7625" s="19" t="n">
        <f aca="false">IFERROR(VLOOKUP(A7625,Personal!$A$6:$F$112,2,FALSE()),"")</f>
        <v>0</v>
      </c>
      <c r="C7625" s="19" t="str">
        <f aca="false">IFERROR(VLOOKUP(A7625,Personal!$A$6:$F$112,3,FALSE()),"")</f>
        <v>Valls</v>
      </c>
      <c r="D7625" s="19" t="s">
        <v>37</v>
      </c>
      <c r="E7625" s="19" t="s">
        <v>241</v>
      </c>
      <c r="F7625" s="19" t="s">
        <v>242</v>
      </c>
      <c r="G7625" s="19" t="s">
        <v>291</v>
      </c>
      <c r="H7625" s="19" t="n">
        <f aca="false">IF(OR(VLOOKUP(A7625,Personal!$A$6:$F$112,5,FALSE())&lt;&gt;"Sí",N7625="No aplica"),0,'Catàleg GRAE'!D103)</f>
        <v>1</v>
      </c>
      <c r="I7625" s="20"/>
      <c r="J7625" s="20"/>
      <c r="K7625" s="20"/>
      <c r="L7625" s="21"/>
      <c r="M7625" s="21"/>
      <c r="N7625" s="20"/>
      <c r="O7625" s="20"/>
      <c r="P7625" s="19" t="str">
        <f aca="false">IF(I7625="","",I7625-H7625)</f>
        <v/>
      </c>
      <c r="Q7625" s="19" t="str">
        <f aca="true">IF(B7625="","",IF(N7625="No aplica","No aplica",IF(I7625="","Pendent",IF(N7625="Per substituir","Substituir",IF(OR(N7625="No localitzat",N7625="No lliurat"),"Reposar",IF(I7625&lt;H7625,"Reposar",IF(I7625&gt;H7625,"Revisar excedent",IF(AND(G7625="Sí",M7625&lt;&gt;"",M7625&lt;TODAY()),"EPI caducat",IF(AND(G7625="Sí",M7625&lt;&gt;"",M7625&lt;=TODAY()+90),"EPI caduca ≤90 dies",IF(OR(N7625="Deteriorat usable",N7625="Revisió necessària"),"Revisar","OK"))))))))))</f>
      </c>
      <c r="R7625" s="20"/>
    </row>
    <row r="7626" customFormat="false" ht="15" hidden="false" customHeight="false" outlineLevel="0" collapsed="false">
      <c r="A7626" s="19" t="n">
        <v>70</v>
      </c>
      <c r="B7626" s="19" t="n">
        <f aca="false">IFERROR(VLOOKUP(A7626,Personal!$A$6:$F$112,2,FALSE()),"")</f>
        <v>0</v>
      </c>
      <c r="C7626" s="19" t="str">
        <f aca="false">IFERROR(VLOOKUP(A7626,Personal!$A$6:$F$112,3,FALSE()),"")</f>
        <v>Valls</v>
      </c>
      <c r="D7626" s="19" t="s">
        <v>177</v>
      </c>
      <c r="E7626" s="19" t="s">
        <v>243</v>
      </c>
      <c r="F7626" s="19" t="s">
        <v>244</v>
      </c>
      <c r="G7626" s="19" t="s">
        <v>272</v>
      </c>
      <c r="H7626" s="19" t="n">
        <f aca="false">IF(OR(VLOOKUP(A7626,Personal!$A$6:$F$112,5,FALSE())&lt;&gt;"Sí",N7626="No aplica"),0,'Catàleg GRAE'!D104)</f>
        <v>1</v>
      </c>
      <c r="I7626" s="20"/>
      <c r="J7626" s="20"/>
      <c r="K7626" s="20"/>
      <c r="L7626" s="21"/>
      <c r="M7626" s="21"/>
      <c r="N7626" s="20"/>
      <c r="O7626" s="20"/>
      <c r="P7626" s="19" t="str">
        <f aca="false">IF(I7626="","",I7626-H7626)</f>
        <v/>
      </c>
      <c r="Q7626" s="19" t="str">
        <f aca="true">IF(B7626="","",IF(N7626="No aplica","No aplica",IF(I7626="","Pendent",IF(N7626="Per substituir","Substituir",IF(OR(N7626="No localitzat",N7626="No lliurat"),"Reposar",IF(I7626&lt;H7626,"Reposar",IF(I7626&gt;H7626,"Revisar excedent",IF(AND(G7626="Sí",M7626&lt;&gt;"",M7626&lt;TODAY()),"EPI caducat",IF(AND(G7626="Sí",M7626&lt;&gt;"",M7626&lt;=TODAY()+90),"EPI caduca ≤90 dies",IF(OR(N7626="Deteriorat usable",N7626="Revisió necessària"),"Revisar","OK"))))))))))</f>
      </c>
      <c r="R7626" s="20"/>
    </row>
    <row r="7627" customFormat="false" ht="15" hidden="false" customHeight="false" outlineLevel="0" collapsed="false">
      <c r="A7627" s="19" t="n">
        <v>70</v>
      </c>
      <c r="B7627" s="19" t="n">
        <f aca="false">IFERROR(VLOOKUP(A7627,Personal!$A$6:$F$112,2,FALSE()),"")</f>
        <v>0</v>
      </c>
      <c r="C7627" s="19" t="str">
        <f aca="false">IFERROR(VLOOKUP(A7627,Personal!$A$6:$F$112,3,FALSE()),"")</f>
        <v>Valls</v>
      </c>
      <c r="D7627" s="19" t="s">
        <v>177</v>
      </c>
      <c r="E7627" s="19" t="s">
        <v>245</v>
      </c>
      <c r="F7627" s="19" t="s">
        <v>246</v>
      </c>
      <c r="G7627" s="19" t="s">
        <v>272</v>
      </c>
      <c r="H7627" s="19" t="n">
        <f aca="false">IF(OR(VLOOKUP(A7627,Personal!$A$6:$F$112,5,FALSE())&lt;&gt;"Sí",N7627="No aplica"),0,'Catàleg GRAE'!D105)</f>
        <v>1</v>
      </c>
      <c r="I7627" s="20"/>
      <c r="J7627" s="20"/>
      <c r="K7627" s="20"/>
      <c r="L7627" s="21"/>
      <c r="M7627" s="21"/>
      <c r="N7627" s="20"/>
      <c r="O7627" s="20"/>
      <c r="P7627" s="19" t="str">
        <f aca="false">IF(I7627="","",I7627-H7627)</f>
        <v/>
      </c>
      <c r="Q7627" s="19" t="str">
        <f aca="true">IF(B7627="","",IF(N7627="No aplica","No aplica",IF(I7627="","Pendent",IF(N7627="Per substituir","Substituir",IF(OR(N7627="No localitzat",N7627="No lliurat"),"Reposar",IF(I7627&lt;H7627,"Reposar",IF(I7627&gt;H7627,"Revisar excedent",IF(AND(G7627="Sí",M7627&lt;&gt;"",M7627&lt;TODAY()),"EPI caducat",IF(AND(G7627="Sí",M7627&lt;&gt;"",M7627&lt;=TODAY()+90),"EPI caduca ≤90 dies",IF(OR(N7627="Deteriorat usable",N7627="Revisió necessària"),"Revisar","OK"))))))))))</f>
      </c>
      <c r="R7627" s="20"/>
    </row>
    <row r="7628" customFormat="false" ht="15" hidden="false" customHeight="false" outlineLevel="0" collapsed="false">
      <c r="A7628" s="19" t="n">
        <v>70</v>
      </c>
      <c r="B7628" s="19" t="n">
        <f aca="false">IFERROR(VLOOKUP(A7628,Personal!$A$6:$F$112,2,FALSE()),"")</f>
        <v>0</v>
      </c>
      <c r="C7628" s="19" t="str">
        <f aca="false">IFERROR(VLOOKUP(A7628,Personal!$A$6:$F$112,3,FALSE()),"")</f>
        <v>Valls</v>
      </c>
      <c r="D7628" s="19" t="s">
        <v>177</v>
      </c>
      <c r="E7628" s="19" t="s">
        <v>247</v>
      </c>
      <c r="F7628" s="19" t="s">
        <v>248</v>
      </c>
      <c r="G7628" s="19" t="s">
        <v>272</v>
      </c>
      <c r="H7628" s="19" t="n">
        <f aca="false">IF(OR(VLOOKUP(A7628,Personal!$A$6:$F$112,5,FALSE())&lt;&gt;"Sí",N7628="No aplica"),0,'Catàleg GRAE'!D106)</f>
        <v>1</v>
      </c>
      <c r="I7628" s="20"/>
      <c r="J7628" s="20"/>
      <c r="K7628" s="20"/>
      <c r="L7628" s="21"/>
      <c r="M7628" s="21"/>
      <c r="N7628" s="20"/>
      <c r="O7628" s="20"/>
      <c r="P7628" s="19" t="str">
        <f aca="false">IF(I7628="","",I7628-H7628)</f>
        <v/>
      </c>
      <c r="Q7628" s="19" t="str">
        <f aca="true">IF(B7628="","",IF(N7628="No aplica","No aplica",IF(I7628="","Pendent",IF(N7628="Per substituir","Substituir",IF(OR(N7628="No localitzat",N7628="No lliurat"),"Reposar",IF(I7628&lt;H7628,"Reposar",IF(I7628&gt;H7628,"Revisar excedent",IF(AND(G7628="Sí",M7628&lt;&gt;"",M7628&lt;TODAY()),"EPI caducat",IF(AND(G7628="Sí",M7628&lt;&gt;"",M7628&lt;=TODAY()+90),"EPI caduca ≤90 dies",IF(OR(N7628="Deteriorat usable",N7628="Revisió necessària"),"Revisar","OK"))))))))))</f>
      </c>
      <c r="R7628" s="20"/>
    </row>
    <row r="7629" customFormat="false" ht="15" hidden="false" customHeight="false" outlineLevel="0" collapsed="false">
      <c r="A7629" s="19" t="n">
        <v>70</v>
      </c>
      <c r="B7629" s="19" t="n">
        <f aca="false">IFERROR(VLOOKUP(A7629,Personal!$A$6:$F$112,2,FALSE()),"")</f>
        <v>0</v>
      </c>
      <c r="C7629" s="19" t="str">
        <f aca="false">IFERROR(VLOOKUP(A7629,Personal!$A$6:$F$112,3,FALSE()),"")</f>
        <v>Valls</v>
      </c>
      <c r="D7629" s="19" t="s">
        <v>177</v>
      </c>
      <c r="E7629" s="19" t="s">
        <v>249</v>
      </c>
      <c r="F7629" s="19" t="s">
        <v>250</v>
      </c>
      <c r="G7629" s="19" t="s">
        <v>272</v>
      </c>
      <c r="H7629" s="19" t="n">
        <f aca="false">IF(OR(VLOOKUP(A7629,Personal!$A$6:$F$112,5,FALSE())&lt;&gt;"Sí",N7629="No aplica"),0,'Catàleg GRAE'!D107)</f>
        <v>1</v>
      </c>
      <c r="I7629" s="20"/>
      <c r="J7629" s="20"/>
      <c r="K7629" s="20"/>
      <c r="L7629" s="21"/>
      <c r="M7629" s="21"/>
      <c r="N7629" s="20"/>
      <c r="O7629" s="20"/>
      <c r="P7629" s="19" t="str">
        <f aca="false">IF(I7629="","",I7629-H7629)</f>
        <v/>
      </c>
      <c r="Q7629" s="19" t="str">
        <f aca="true">IF(B7629="","",IF(N7629="No aplica","No aplica",IF(I7629="","Pendent",IF(N7629="Per substituir","Substituir",IF(OR(N7629="No localitzat",N7629="No lliurat"),"Reposar",IF(I7629&lt;H7629,"Reposar",IF(I7629&gt;H7629,"Revisar excedent",IF(AND(G7629="Sí",M7629&lt;&gt;"",M7629&lt;TODAY()),"EPI caducat",IF(AND(G7629="Sí",M7629&lt;&gt;"",M7629&lt;=TODAY()+90),"EPI caduca ≤90 dies",IF(OR(N7629="Deteriorat usable",N7629="Revisió necessària"),"Revisar","OK"))))))))))</f>
      </c>
      <c r="R7629" s="20"/>
    </row>
    <row r="7630" customFormat="false" ht="15" hidden="false" customHeight="false" outlineLevel="0" collapsed="false">
      <c r="A7630" s="19" t="n">
        <v>70</v>
      </c>
      <c r="B7630" s="19" t="n">
        <f aca="false">IFERROR(VLOOKUP(A7630,Personal!$A$6:$F$112,2,FALSE()),"")</f>
        <v>0</v>
      </c>
      <c r="C7630" s="19" t="str">
        <f aca="false">IFERROR(VLOOKUP(A7630,Personal!$A$6:$F$112,3,FALSE()),"")</f>
        <v>Valls</v>
      </c>
      <c r="D7630" s="19" t="s">
        <v>177</v>
      </c>
      <c r="E7630" s="19" t="s">
        <v>251</v>
      </c>
      <c r="F7630" s="19" t="s">
        <v>252</v>
      </c>
      <c r="G7630" s="19" t="s">
        <v>272</v>
      </c>
      <c r="H7630" s="19" t="n">
        <f aca="false">IF(OR(VLOOKUP(A7630,Personal!$A$6:$F$112,5,FALSE())&lt;&gt;"Sí",N7630="No aplica"),0,'Catàleg GRAE'!D108)</f>
        <v>1</v>
      </c>
      <c r="I7630" s="20"/>
      <c r="J7630" s="20"/>
      <c r="K7630" s="20"/>
      <c r="L7630" s="21"/>
      <c r="M7630" s="21"/>
      <c r="N7630" s="20"/>
      <c r="O7630" s="20"/>
      <c r="P7630" s="19" t="str">
        <f aca="false">IF(I7630="","",I7630-H7630)</f>
        <v/>
      </c>
      <c r="Q7630" s="19" t="str">
        <f aca="true">IF(B7630="","",IF(N7630="No aplica","No aplica",IF(I7630="","Pendent",IF(N7630="Per substituir","Substituir",IF(OR(N7630="No localitzat",N7630="No lliurat"),"Reposar",IF(I7630&lt;H7630,"Reposar",IF(I7630&gt;H7630,"Revisar excedent",IF(AND(G7630="Sí",M7630&lt;&gt;"",M7630&lt;TODAY()),"EPI caducat",IF(AND(G7630="Sí",M7630&lt;&gt;"",M7630&lt;=TODAY()+90),"EPI caduca ≤90 dies",IF(OR(N7630="Deteriorat usable",N7630="Revisió necessària"),"Revisar","OK"))))))))))</f>
      </c>
      <c r="R7630" s="20"/>
    </row>
    <row r="7631" customFormat="false" ht="15" hidden="false" customHeight="false" outlineLevel="0" collapsed="false">
      <c r="A7631" s="19" t="n">
        <v>70</v>
      </c>
      <c r="B7631" s="19" t="n">
        <f aca="false">IFERROR(VLOOKUP(A7631,Personal!$A$6:$F$112,2,FALSE()),"")</f>
        <v>0</v>
      </c>
      <c r="C7631" s="19" t="str">
        <f aca="false">IFERROR(VLOOKUP(A7631,Personal!$A$6:$F$112,3,FALSE()),"")</f>
        <v>Valls</v>
      </c>
      <c r="D7631" s="19" t="s">
        <v>125</v>
      </c>
      <c r="E7631" s="19" t="s">
        <v>253</v>
      </c>
      <c r="F7631" s="19" t="s">
        <v>254</v>
      </c>
      <c r="G7631" s="19" t="s">
        <v>272</v>
      </c>
      <c r="H7631" s="19" t="n">
        <f aca="false">IF(OR(VLOOKUP(A7631,Personal!$A$6:$F$112,5,FALSE())&lt;&gt;"Sí",N7631="No aplica"),0,'Catàleg GRAE'!D109)</f>
        <v>1</v>
      </c>
      <c r="I7631" s="20"/>
      <c r="J7631" s="20"/>
      <c r="K7631" s="20"/>
      <c r="L7631" s="21"/>
      <c r="M7631" s="21"/>
      <c r="N7631" s="20"/>
      <c r="O7631" s="20"/>
      <c r="P7631" s="19" t="str">
        <f aca="false">IF(I7631="","",I7631-H7631)</f>
        <v/>
      </c>
      <c r="Q7631" s="19" t="str">
        <f aca="true">IF(B7631="","",IF(N7631="No aplica","No aplica",IF(I7631="","Pendent",IF(N7631="Per substituir","Substituir",IF(OR(N7631="No localitzat",N7631="No lliurat"),"Reposar",IF(I7631&lt;H7631,"Reposar",IF(I7631&gt;H7631,"Revisar excedent",IF(AND(G7631="Sí",M7631&lt;&gt;"",M7631&lt;TODAY()),"EPI caducat",IF(AND(G7631="Sí",M7631&lt;&gt;"",M7631&lt;=TODAY()+90),"EPI caduca ≤90 dies",IF(OR(N7631="Deteriorat usable",N7631="Revisió necessària"),"Revisar","OK"))))))))))</f>
      </c>
      <c r="R7631" s="20"/>
    </row>
    <row r="7632" customFormat="false" ht="15" hidden="false" customHeight="false" outlineLevel="0" collapsed="false">
      <c r="A7632" s="19" t="n">
        <v>70</v>
      </c>
      <c r="B7632" s="19" t="n">
        <f aca="false">IFERROR(VLOOKUP(A7632,Personal!$A$6:$F$112,2,FALSE()),"")</f>
        <v>0</v>
      </c>
      <c r="C7632" s="19" t="str">
        <f aca="false">IFERROR(VLOOKUP(A7632,Personal!$A$6:$F$112,3,FALSE()),"")</f>
        <v>Valls</v>
      </c>
      <c r="D7632" s="19" t="s">
        <v>177</v>
      </c>
      <c r="E7632" s="19" t="s">
        <v>255</v>
      </c>
      <c r="F7632" s="19" t="s">
        <v>256</v>
      </c>
      <c r="G7632" s="19" t="s">
        <v>272</v>
      </c>
      <c r="H7632" s="19" t="n">
        <f aca="false">IF(OR(VLOOKUP(A7632,Personal!$A$6:$F$112,5,FALSE())&lt;&gt;"Sí",N7632="No aplica"),0,'Catàleg GRAE'!D110)</f>
        <v>1</v>
      </c>
      <c r="I7632" s="20"/>
      <c r="J7632" s="20"/>
      <c r="K7632" s="20"/>
      <c r="L7632" s="21"/>
      <c r="M7632" s="21"/>
      <c r="N7632" s="20"/>
      <c r="O7632" s="20"/>
      <c r="P7632" s="19" t="str">
        <f aca="false">IF(I7632="","",I7632-H7632)</f>
        <v/>
      </c>
      <c r="Q7632" s="19" t="str">
        <f aca="true">IF(B7632="","",IF(N7632="No aplica","No aplica",IF(I7632="","Pendent",IF(N7632="Per substituir","Substituir",IF(OR(N7632="No localitzat",N7632="No lliurat"),"Reposar",IF(I7632&lt;H7632,"Reposar",IF(I7632&gt;H7632,"Revisar excedent",IF(AND(G7632="Sí",M7632&lt;&gt;"",M7632&lt;TODAY()),"EPI caducat",IF(AND(G7632="Sí",M7632&lt;&gt;"",M7632&lt;=TODAY()+90),"EPI caduca ≤90 dies",IF(OR(N7632="Deteriorat usable",N7632="Revisió necessària"),"Revisar","OK"))))))))))</f>
      </c>
      <c r="R7632" s="20"/>
    </row>
    <row r="7633" customFormat="false" ht="15" hidden="false" customHeight="false" outlineLevel="0" collapsed="false">
      <c r="A7633" s="19" t="n">
        <v>70</v>
      </c>
      <c r="B7633" s="19" t="n">
        <f aca="false">IFERROR(VLOOKUP(A7633,Personal!$A$6:$F$112,2,FALSE()),"")</f>
        <v>0</v>
      </c>
      <c r="C7633" s="19" t="str">
        <f aca="false">IFERROR(VLOOKUP(A7633,Personal!$A$6:$F$112,3,FALSE()),"")</f>
        <v>Valls</v>
      </c>
      <c r="D7633" s="19" t="s">
        <v>142</v>
      </c>
      <c r="E7633" s="19" t="s">
        <v>257</v>
      </c>
      <c r="F7633" s="19" t="s">
        <v>258</v>
      </c>
      <c r="G7633" s="19" t="s">
        <v>291</v>
      </c>
      <c r="H7633" s="19" t="n">
        <f aca="false">IF(OR(VLOOKUP(A7633,Personal!$A$6:$F$112,5,FALSE())&lt;&gt;"Sí",N7633="No aplica"),0,'Catàleg GRAE'!D111)</f>
        <v>1</v>
      </c>
      <c r="I7633" s="20"/>
      <c r="J7633" s="20"/>
      <c r="K7633" s="20"/>
      <c r="L7633" s="21"/>
      <c r="M7633" s="21"/>
      <c r="N7633" s="20"/>
      <c r="O7633" s="20"/>
      <c r="P7633" s="19" t="str">
        <f aca="false">IF(I7633="","",I7633-H7633)</f>
        <v/>
      </c>
      <c r="Q7633" s="19" t="str">
        <f aca="true">IF(B7633="","",IF(N7633="No aplica","No aplica",IF(I7633="","Pendent",IF(N7633="Per substituir","Substituir",IF(OR(N7633="No localitzat",N7633="No lliurat"),"Reposar",IF(I7633&lt;H7633,"Reposar",IF(I7633&gt;H7633,"Revisar excedent",IF(AND(G7633="Sí",M7633&lt;&gt;"",M7633&lt;TODAY()),"EPI caducat",IF(AND(G7633="Sí",M7633&lt;&gt;"",M7633&lt;=TODAY()+90),"EPI caduca ≤90 dies",IF(OR(N7633="Deteriorat usable",N7633="Revisió necessària"),"Revisar","OK"))))))))))</f>
      </c>
      <c r="R7633" s="20"/>
    </row>
    <row r="7634" customFormat="false" ht="15" hidden="false" customHeight="false" outlineLevel="0" collapsed="false">
      <c r="A7634" s="19" t="n">
        <v>70</v>
      </c>
      <c r="B7634" s="19" t="n">
        <f aca="false">IFERROR(VLOOKUP(A7634,Personal!$A$6:$F$112,2,FALSE()),"")</f>
        <v>0</v>
      </c>
      <c r="C7634" s="19" t="str">
        <f aca="false">IFERROR(VLOOKUP(A7634,Personal!$A$6:$F$112,3,FALSE()),"")</f>
        <v>Valls</v>
      </c>
      <c r="D7634" s="19" t="s">
        <v>112</v>
      </c>
      <c r="E7634" s="19" t="s">
        <v>259</v>
      </c>
      <c r="F7634" s="19" t="s">
        <v>260</v>
      </c>
      <c r="G7634" s="19" t="s">
        <v>291</v>
      </c>
      <c r="H7634" s="19" t="n">
        <f aca="false">IF(OR(VLOOKUP(A7634,Personal!$A$6:$F$112,5,FALSE())&lt;&gt;"Sí",N7634="No aplica"),0,'Catàleg GRAE'!D112)</f>
        <v>1</v>
      </c>
      <c r="I7634" s="20"/>
      <c r="J7634" s="20"/>
      <c r="K7634" s="20"/>
      <c r="L7634" s="21"/>
      <c r="M7634" s="21"/>
      <c r="N7634" s="20"/>
      <c r="O7634" s="20"/>
      <c r="P7634" s="19" t="str">
        <f aca="false">IF(I7634="","",I7634-H7634)</f>
        <v/>
      </c>
      <c r="Q7634" s="19" t="str">
        <f aca="true">IF(B7634="","",IF(N7634="No aplica","No aplica",IF(I7634="","Pendent",IF(N7634="Per substituir","Substituir",IF(OR(N7634="No localitzat",N7634="No lliurat"),"Reposar",IF(I7634&lt;H7634,"Reposar",IF(I7634&gt;H7634,"Revisar excedent",IF(AND(G7634="Sí",M7634&lt;&gt;"",M7634&lt;TODAY()),"EPI caducat",IF(AND(G7634="Sí",M7634&lt;&gt;"",M7634&lt;=TODAY()+90),"EPI caduca ≤90 dies",IF(OR(N7634="Deteriorat usable",N7634="Revisió necessària"),"Revisar","OK"))))))))))</f>
      </c>
      <c r="R7634" s="20"/>
    </row>
    <row r="7635" customFormat="false" ht="15" hidden="false" customHeight="false" outlineLevel="0" collapsed="false">
      <c r="A7635" s="19" t="n">
        <v>70</v>
      </c>
      <c r="B7635" s="19" t="n">
        <f aca="false">IFERROR(VLOOKUP(A7635,Personal!$A$6:$F$112,2,FALSE()),"")</f>
        <v>0</v>
      </c>
      <c r="C7635" s="19" t="str">
        <f aca="false">IFERROR(VLOOKUP(A7635,Personal!$A$6:$F$112,3,FALSE()),"")</f>
        <v>Valls</v>
      </c>
      <c r="D7635" s="19" t="s">
        <v>261</v>
      </c>
      <c r="E7635" s="19" t="s">
        <v>262</v>
      </c>
      <c r="F7635" s="19" t="s">
        <v>263</v>
      </c>
      <c r="G7635" s="19" t="s">
        <v>291</v>
      </c>
      <c r="H7635" s="19" t="n">
        <f aca="false">IF(OR(VLOOKUP(A7635,Personal!$A$6:$F$112,5,FALSE())&lt;&gt;"Sí",N7635="No aplica"),0,'Catàleg GRAE'!D113)</f>
        <v>1</v>
      </c>
      <c r="I7635" s="20"/>
      <c r="J7635" s="20"/>
      <c r="K7635" s="20"/>
      <c r="L7635" s="21"/>
      <c r="M7635" s="21"/>
      <c r="N7635" s="20"/>
      <c r="O7635" s="20"/>
      <c r="P7635" s="19" t="str">
        <f aca="false">IF(I7635="","",I7635-H7635)</f>
        <v/>
      </c>
      <c r="Q7635" s="19" t="str">
        <f aca="true">IF(B7635="","",IF(N7635="No aplica","No aplica",IF(I7635="","Pendent",IF(N7635="Per substituir","Substituir",IF(OR(N7635="No localitzat",N7635="No lliurat"),"Reposar",IF(I7635&lt;H7635,"Reposar",IF(I7635&gt;H7635,"Revisar excedent",IF(AND(G7635="Sí",M7635&lt;&gt;"",M7635&lt;TODAY()),"EPI caducat",IF(AND(G7635="Sí",M7635&lt;&gt;"",M7635&lt;=TODAY()+90),"EPI caduca ≤90 dies",IF(OR(N7635="Deteriorat usable",N7635="Revisió necessària"),"Revisar","OK"))))))))))</f>
      </c>
      <c r="R7635" s="20"/>
    </row>
    <row r="7636" customFormat="false" ht="15" hidden="false" customHeight="false" outlineLevel="0" collapsed="false">
      <c r="A7636" s="19" t="n">
        <v>71</v>
      </c>
      <c r="B7636" s="19" t="n">
        <f aca="false">IFERROR(VLOOKUP(A7636,Personal!$A$6:$F$112,2,FALSE()),"")</f>
        <v>0</v>
      </c>
      <c r="C7636" s="19" t="str">
        <f aca="false">IFERROR(VLOOKUP(A7636,Personal!$A$6:$F$112,3,FALSE()),"")</f>
        <v>Valls</v>
      </c>
      <c r="D7636" s="19" t="s">
        <v>26</v>
      </c>
      <c r="E7636" s="19" t="s">
        <v>27</v>
      </c>
      <c r="F7636" s="19" t="s">
        <v>28</v>
      </c>
      <c r="G7636" s="19" t="s">
        <v>291</v>
      </c>
      <c r="H7636" s="19" t="n">
        <f aca="false">IF(OR(VLOOKUP(A7636,Personal!$A$6:$F$112,5,FALSE())&lt;&gt;"Sí",N7636="No aplica"),0,'Catàleg GRAE'!D5)</f>
        <v>1</v>
      </c>
      <c r="I7636" s="20"/>
      <c r="J7636" s="20"/>
      <c r="K7636" s="20"/>
      <c r="L7636" s="21"/>
      <c r="M7636" s="21"/>
      <c r="N7636" s="20"/>
      <c r="O7636" s="20"/>
      <c r="P7636" s="19" t="str">
        <f aca="false">IF(I7636="","",I7636-H7636)</f>
        <v/>
      </c>
      <c r="Q7636" s="19" t="str">
        <f aca="true">IF(B7636="","",IF(N7636="No aplica","No aplica",IF(I7636="","Pendent",IF(N7636="Per substituir","Substituir",IF(OR(N7636="No localitzat",N7636="No lliurat"),"Reposar",IF(I7636&lt;H7636,"Reposar",IF(I7636&gt;H7636,"Revisar excedent",IF(AND(G7636="Sí",M7636&lt;&gt;"",M7636&lt;TODAY()),"EPI caducat",IF(AND(G7636="Sí",M7636&lt;&gt;"",M7636&lt;=TODAY()+90),"EPI caduca ≤90 dies",IF(OR(N7636="Deteriorat usable",N7636="Revisió necessària"),"Revisar","OK"))))))))))</f>
      </c>
      <c r="R7636" s="20"/>
    </row>
    <row r="7637" customFormat="false" ht="15" hidden="false" customHeight="false" outlineLevel="0" collapsed="false">
      <c r="A7637" s="19" t="n">
        <v>71</v>
      </c>
      <c r="B7637" s="19" t="n">
        <f aca="false">IFERROR(VLOOKUP(A7637,Personal!$A$6:$F$112,2,FALSE()),"")</f>
        <v>0</v>
      </c>
      <c r="C7637" s="19" t="str">
        <f aca="false">IFERROR(VLOOKUP(A7637,Personal!$A$6:$F$112,3,FALSE()),"")</f>
        <v>Valls</v>
      </c>
      <c r="D7637" s="19" t="s">
        <v>26</v>
      </c>
      <c r="E7637" s="19" t="s">
        <v>27</v>
      </c>
      <c r="F7637" s="19" t="s">
        <v>30</v>
      </c>
      <c r="G7637" s="19" t="s">
        <v>291</v>
      </c>
      <c r="H7637" s="19" t="n">
        <f aca="false">IF(OR(VLOOKUP(A7637,Personal!$A$6:$F$112,5,FALSE())&lt;&gt;"Sí",N7637="No aplica"),0,'Catàleg GRAE'!D6)</f>
        <v>1</v>
      </c>
      <c r="I7637" s="20"/>
      <c r="J7637" s="20"/>
      <c r="K7637" s="20"/>
      <c r="L7637" s="21"/>
      <c r="M7637" s="21"/>
      <c r="N7637" s="20"/>
      <c r="O7637" s="20"/>
      <c r="P7637" s="19" t="str">
        <f aca="false">IF(I7637="","",I7637-H7637)</f>
        <v/>
      </c>
      <c r="Q7637" s="19" t="str">
        <f aca="true">IF(B7637="","",IF(N7637="No aplica","No aplica",IF(I7637="","Pendent",IF(N7637="Per substituir","Substituir",IF(OR(N7637="No localitzat",N7637="No lliurat"),"Reposar",IF(I7637&lt;H7637,"Reposar",IF(I7637&gt;H7637,"Revisar excedent",IF(AND(G7637="Sí",M7637&lt;&gt;"",M7637&lt;TODAY()),"EPI caducat",IF(AND(G7637="Sí",M7637&lt;&gt;"",M7637&lt;=TODAY()+90),"EPI caduca ≤90 dies",IF(OR(N7637="Deteriorat usable",N7637="Revisió necessària"),"Revisar","OK"))))))))))</f>
      </c>
      <c r="R7637" s="20"/>
    </row>
    <row r="7638" customFormat="false" ht="15" hidden="false" customHeight="false" outlineLevel="0" collapsed="false">
      <c r="A7638" s="19" t="n">
        <v>71</v>
      </c>
      <c r="B7638" s="19" t="n">
        <f aca="false">IFERROR(VLOOKUP(A7638,Personal!$A$6:$F$112,2,FALSE()),"")</f>
        <v>0</v>
      </c>
      <c r="C7638" s="19" t="str">
        <f aca="false">IFERROR(VLOOKUP(A7638,Personal!$A$6:$F$112,3,FALSE()),"")</f>
        <v>Valls</v>
      </c>
      <c r="D7638" s="19" t="s">
        <v>26</v>
      </c>
      <c r="E7638" s="19" t="s">
        <v>31</v>
      </c>
      <c r="F7638" s="19" t="s">
        <v>32</v>
      </c>
      <c r="G7638" s="19" t="s">
        <v>272</v>
      </c>
      <c r="H7638" s="19" t="n">
        <f aca="false">IF(OR(VLOOKUP(A7638,Personal!$A$6:$F$112,5,FALSE())&lt;&gt;"Sí",N7638="No aplica"),0,'Catàleg GRAE'!D7)</f>
        <v>1</v>
      </c>
      <c r="I7638" s="20"/>
      <c r="J7638" s="20"/>
      <c r="K7638" s="20"/>
      <c r="L7638" s="21"/>
      <c r="M7638" s="21"/>
      <c r="N7638" s="20"/>
      <c r="O7638" s="20"/>
      <c r="P7638" s="19" t="str">
        <f aca="false">IF(I7638="","",I7638-H7638)</f>
        <v/>
      </c>
      <c r="Q7638" s="19" t="str">
        <f aca="true">IF(B7638="","",IF(N7638="No aplica","No aplica",IF(I7638="","Pendent",IF(N7638="Per substituir","Substituir",IF(OR(N7638="No localitzat",N7638="No lliurat"),"Reposar",IF(I7638&lt;H7638,"Reposar",IF(I7638&gt;H7638,"Revisar excedent",IF(AND(G7638="Sí",M7638&lt;&gt;"",M7638&lt;TODAY()),"EPI caducat",IF(AND(G7638="Sí",M7638&lt;&gt;"",M7638&lt;=TODAY()+90),"EPI caduca ≤90 dies",IF(OR(N7638="Deteriorat usable",N7638="Revisió necessària"),"Revisar","OK"))))))))))</f>
      </c>
      <c r="R7638" s="20"/>
    </row>
    <row r="7639" customFormat="false" ht="15" hidden="false" customHeight="false" outlineLevel="0" collapsed="false">
      <c r="A7639" s="19" t="n">
        <v>71</v>
      </c>
      <c r="B7639" s="19" t="n">
        <f aca="false">IFERROR(VLOOKUP(A7639,Personal!$A$6:$F$112,2,FALSE()),"")</f>
        <v>0</v>
      </c>
      <c r="C7639" s="19" t="str">
        <f aca="false">IFERROR(VLOOKUP(A7639,Personal!$A$6:$F$112,3,FALSE()),"")</f>
        <v>Valls</v>
      </c>
      <c r="D7639" s="19" t="s">
        <v>26</v>
      </c>
      <c r="E7639" s="19" t="s">
        <v>33</v>
      </c>
      <c r="F7639" s="19" t="s">
        <v>34</v>
      </c>
      <c r="G7639" s="19" t="s">
        <v>291</v>
      </c>
      <c r="H7639" s="19" t="n">
        <f aca="false">IF(OR(VLOOKUP(A7639,Personal!$A$6:$F$112,5,FALSE())&lt;&gt;"Sí",N7639="No aplica"),0,'Catàleg GRAE'!D8)</f>
        <v>2</v>
      </c>
      <c r="I7639" s="20"/>
      <c r="J7639" s="20"/>
      <c r="K7639" s="20"/>
      <c r="L7639" s="21"/>
      <c r="M7639" s="21"/>
      <c r="N7639" s="20"/>
      <c r="O7639" s="20"/>
      <c r="P7639" s="19" t="str">
        <f aca="false">IF(I7639="","",I7639-H7639)</f>
        <v/>
      </c>
      <c r="Q7639" s="19" t="str">
        <f aca="true">IF(B7639="","",IF(N7639="No aplica","No aplica",IF(I7639="","Pendent",IF(N7639="Per substituir","Substituir",IF(OR(N7639="No localitzat",N7639="No lliurat"),"Reposar",IF(I7639&lt;H7639,"Reposar",IF(I7639&gt;H7639,"Revisar excedent",IF(AND(G7639="Sí",M7639&lt;&gt;"",M7639&lt;TODAY()),"EPI caducat",IF(AND(G7639="Sí",M7639&lt;&gt;"",M7639&lt;=TODAY()+90),"EPI caduca ≤90 dies",IF(OR(N7639="Deteriorat usable",N7639="Revisió necessària"),"Revisar","OK"))))))))))</f>
      </c>
      <c r="R7639" s="20"/>
    </row>
    <row r="7640" customFormat="false" ht="15" hidden="false" customHeight="false" outlineLevel="0" collapsed="false">
      <c r="A7640" s="19" t="n">
        <v>71</v>
      </c>
      <c r="B7640" s="19" t="n">
        <f aca="false">IFERROR(VLOOKUP(A7640,Personal!$A$6:$F$112,2,FALSE()),"")</f>
        <v>0</v>
      </c>
      <c r="C7640" s="19" t="str">
        <f aca="false">IFERROR(VLOOKUP(A7640,Personal!$A$6:$F$112,3,FALSE()),"")</f>
        <v>Valls</v>
      </c>
      <c r="D7640" s="19" t="s">
        <v>26</v>
      </c>
      <c r="E7640" s="19" t="s">
        <v>35</v>
      </c>
      <c r="F7640" s="19" t="s">
        <v>36</v>
      </c>
      <c r="G7640" s="19" t="s">
        <v>291</v>
      </c>
      <c r="H7640" s="19" t="n">
        <f aca="false">IF(OR(VLOOKUP(A7640,Personal!$A$6:$F$112,5,FALSE())&lt;&gt;"Sí",N7640="No aplica"),0,'Catàleg GRAE'!D9)</f>
        <v>1</v>
      </c>
      <c r="I7640" s="20"/>
      <c r="J7640" s="20"/>
      <c r="K7640" s="20"/>
      <c r="L7640" s="21"/>
      <c r="M7640" s="21"/>
      <c r="N7640" s="20"/>
      <c r="O7640" s="20"/>
      <c r="P7640" s="19" t="str">
        <f aca="false">IF(I7640="","",I7640-H7640)</f>
        <v/>
      </c>
      <c r="Q7640" s="19" t="str">
        <f aca="true">IF(B7640="","",IF(N7640="No aplica","No aplica",IF(I7640="","Pendent",IF(N7640="Per substituir","Substituir",IF(OR(N7640="No localitzat",N7640="No lliurat"),"Reposar",IF(I7640&lt;H7640,"Reposar",IF(I7640&gt;H7640,"Revisar excedent",IF(AND(G7640="Sí",M7640&lt;&gt;"",M7640&lt;TODAY()),"EPI caducat",IF(AND(G7640="Sí",M7640&lt;&gt;"",M7640&lt;=TODAY()+90),"EPI caduca ≤90 dies",IF(OR(N7640="Deteriorat usable",N7640="Revisió necessària"),"Revisar","OK"))))))))))</f>
      </c>
      <c r="R7640" s="20"/>
    </row>
    <row r="7641" customFormat="false" ht="15" hidden="false" customHeight="false" outlineLevel="0" collapsed="false">
      <c r="A7641" s="19" t="n">
        <v>71</v>
      </c>
      <c r="B7641" s="19" t="n">
        <f aca="false">IFERROR(VLOOKUP(A7641,Personal!$A$6:$F$112,2,FALSE()),"")</f>
        <v>0</v>
      </c>
      <c r="C7641" s="19" t="str">
        <f aca="false">IFERROR(VLOOKUP(A7641,Personal!$A$6:$F$112,3,FALSE()),"")</f>
        <v>Valls</v>
      </c>
      <c r="D7641" s="19" t="s">
        <v>37</v>
      </c>
      <c r="E7641" s="19" t="s">
        <v>38</v>
      </c>
      <c r="F7641" s="19" t="s">
        <v>39</v>
      </c>
      <c r="G7641" s="19" t="s">
        <v>291</v>
      </c>
      <c r="H7641" s="19" t="n">
        <f aca="false">IF(OR(VLOOKUP(A7641,Personal!$A$6:$F$112,5,FALSE())&lt;&gt;"Sí",N7641="No aplica"),0,'Catàleg GRAE'!D10)</f>
        <v>1</v>
      </c>
      <c r="I7641" s="20"/>
      <c r="J7641" s="20"/>
      <c r="K7641" s="20"/>
      <c r="L7641" s="21"/>
      <c r="M7641" s="21"/>
      <c r="N7641" s="20"/>
      <c r="O7641" s="20"/>
      <c r="P7641" s="19" t="str">
        <f aca="false">IF(I7641="","",I7641-H7641)</f>
        <v/>
      </c>
      <c r="Q7641" s="19" t="str">
        <f aca="true">IF(B7641="","",IF(N7641="No aplica","No aplica",IF(I7641="","Pendent",IF(N7641="Per substituir","Substituir",IF(OR(N7641="No localitzat",N7641="No lliurat"),"Reposar",IF(I7641&lt;H7641,"Reposar",IF(I7641&gt;H7641,"Revisar excedent",IF(AND(G7641="Sí",M7641&lt;&gt;"",M7641&lt;TODAY()),"EPI caducat",IF(AND(G7641="Sí",M7641&lt;&gt;"",M7641&lt;=TODAY()+90),"EPI caduca ≤90 dies",IF(OR(N7641="Deteriorat usable",N7641="Revisió necessària"),"Revisar","OK"))))))))))</f>
      </c>
      <c r="R7641" s="20"/>
    </row>
    <row r="7642" customFormat="false" ht="15" hidden="false" customHeight="false" outlineLevel="0" collapsed="false">
      <c r="A7642" s="19" t="n">
        <v>71</v>
      </c>
      <c r="B7642" s="19" t="n">
        <f aca="false">IFERROR(VLOOKUP(A7642,Personal!$A$6:$F$112,2,FALSE()),"")</f>
        <v>0</v>
      </c>
      <c r="C7642" s="19" t="str">
        <f aca="false">IFERROR(VLOOKUP(A7642,Personal!$A$6:$F$112,3,FALSE()),"")</f>
        <v>Valls</v>
      </c>
      <c r="D7642" s="19" t="s">
        <v>40</v>
      </c>
      <c r="E7642" s="19" t="s">
        <v>41</v>
      </c>
      <c r="F7642" s="19" t="s">
        <v>42</v>
      </c>
      <c r="G7642" s="19" t="s">
        <v>272</v>
      </c>
      <c r="H7642" s="19" t="n">
        <f aca="false">IF(OR(VLOOKUP(A7642,Personal!$A$6:$F$112,5,FALSE())&lt;&gt;"Sí",N7642="No aplica"),0,'Catàleg GRAE'!D11)</f>
        <v>1</v>
      </c>
      <c r="I7642" s="20"/>
      <c r="J7642" s="20"/>
      <c r="K7642" s="20"/>
      <c r="L7642" s="21"/>
      <c r="M7642" s="21"/>
      <c r="N7642" s="20"/>
      <c r="O7642" s="20"/>
      <c r="P7642" s="19" t="str">
        <f aca="false">IF(I7642="","",I7642-H7642)</f>
        <v/>
      </c>
      <c r="Q7642" s="19" t="str">
        <f aca="true">IF(B7642="","",IF(N7642="No aplica","No aplica",IF(I7642="","Pendent",IF(N7642="Per substituir","Substituir",IF(OR(N7642="No localitzat",N7642="No lliurat"),"Reposar",IF(I7642&lt;H7642,"Reposar",IF(I7642&gt;H7642,"Revisar excedent",IF(AND(G7642="Sí",M7642&lt;&gt;"",M7642&lt;TODAY()),"EPI caducat",IF(AND(G7642="Sí",M7642&lt;&gt;"",M7642&lt;=TODAY()+90),"EPI caduca ≤90 dies",IF(OR(N7642="Deteriorat usable",N7642="Revisió necessària"),"Revisar","OK"))))))))))</f>
      </c>
      <c r="R7642" s="20"/>
    </row>
    <row r="7643" customFormat="false" ht="15" hidden="false" customHeight="false" outlineLevel="0" collapsed="false">
      <c r="A7643" s="19" t="n">
        <v>71</v>
      </c>
      <c r="B7643" s="19" t="n">
        <f aca="false">IFERROR(VLOOKUP(A7643,Personal!$A$6:$F$112,2,FALSE()),"")</f>
        <v>0</v>
      </c>
      <c r="C7643" s="19" t="str">
        <f aca="false">IFERROR(VLOOKUP(A7643,Personal!$A$6:$F$112,3,FALSE()),"")</f>
        <v>Valls</v>
      </c>
      <c r="D7643" s="19" t="s">
        <v>40</v>
      </c>
      <c r="E7643" s="19" t="s">
        <v>43</v>
      </c>
      <c r="F7643" s="19" t="s">
        <v>44</v>
      </c>
      <c r="G7643" s="19" t="s">
        <v>272</v>
      </c>
      <c r="H7643" s="19" t="n">
        <f aca="false">IF(OR(VLOOKUP(A7643,Personal!$A$6:$F$112,5,FALSE())&lt;&gt;"Sí",N7643="No aplica"),0,'Catàleg GRAE'!D12)</f>
        <v>1</v>
      </c>
      <c r="I7643" s="20"/>
      <c r="J7643" s="20"/>
      <c r="K7643" s="20"/>
      <c r="L7643" s="21"/>
      <c r="M7643" s="21"/>
      <c r="N7643" s="20"/>
      <c r="O7643" s="20"/>
      <c r="P7643" s="19" t="str">
        <f aca="false">IF(I7643="","",I7643-H7643)</f>
        <v/>
      </c>
      <c r="Q7643" s="19" t="str">
        <f aca="true">IF(B7643="","",IF(N7643="No aplica","No aplica",IF(I7643="","Pendent",IF(N7643="Per substituir","Substituir",IF(OR(N7643="No localitzat",N7643="No lliurat"),"Reposar",IF(I7643&lt;H7643,"Reposar",IF(I7643&gt;H7643,"Revisar excedent",IF(AND(G7643="Sí",M7643&lt;&gt;"",M7643&lt;TODAY()),"EPI caducat",IF(AND(G7643="Sí",M7643&lt;&gt;"",M7643&lt;=TODAY()+90),"EPI caduca ≤90 dies",IF(OR(N7643="Deteriorat usable",N7643="Revisió necessària"),"Revisar","OK"))))))))))</f>
      </c>
      <c r="R7643" s="20"/>
    </row>
    <row r="7644" customFormat="false" ht="15" hidden="false" customHeight="false" outlineLevel="0" collapsed="false">
      <c r="A7644" s="19" t="n">
        <v>71</v>
      </c>
      <c r="B7644" s="19" t="n">
        <f aca="false">IFERROR(VLOOKUP(A7644,Personal!$A$6:$F$112,2,FALSE()),"")</f>
        <v>0</v>
      </c>
      <c r="C7644" s="19" t="str">
        <f aca="false">IFERROR(VLOOKUP(A7644,Personal!$A$6:$F$112,3,FALSE()),"")</f>
        <v>Valls</v>
      </c>
      <c r="D7644" s="19" t="s">
        <v>45</v>
      </c>
      <c r="E7644" s="19" t="s">
        <v>46</v>
      </c>
      <c r="F7644" s="19" t="s">
        <v>47</v>
      </c>
      <c r="G7644" s="19" t="s">
        <v>291</v>
      </c>
      <c r="H7644" s="19" t="n">
        <f aca="false">IF(OR(VLOOKUP(A7644,Personal!$A$6:$F$112,5,FALSE())&lt;&gt;"Sí",N7644="No aplica"),0,'Catàleg GRAE'!D13)</f>
        <v>1</v>
      </c>
      <c r="I7644" s="20"/>
      <c r="J7644" s="20"/>
      <c r="K7644" s="20"/>
      <c r="L7644" s="21"/>
      <c r="M7644" s="21"/>
      <c r="N7644" s="20"/>
      <c r="O7644" s="20"/>
      <c r="P7644" s="19" t="str">
        <f aca="false">IF(I7644="","",I7644-H7644)</f>
        <v/>
      </c>
      <c r="Q7644" s="19" t="str">
        <f aca="true">IF(B7644="","",IF(N7644="No aplica","No aplica",IF(I7644="","Pendent",IF(N7644="Per substituir","Substituir",IF(OR(N7644="No localitzat",N7644="No lliurat"),"Reposar",IF(I7644&lt;H7644,"Reposar",IF(I7644&gt;H7644,"Revisar excedent",IF(AND(G7644="Sí",M7644&lt;&gt;"",M7644&lt;TODAY()),"EPI caducat",IF(AND(G7644="Sí",M7644&lt;&gt;"",M7644&lt;=TODAY()+90),"EPI caduca ≤90 dies",IF(OR(N7644="Deteriorat usable",N7644="Revisió necessària"),"Revisar","OK"))))))))))</f>
      </c>
      <c r="R7644" s="20"/>
    </row>
    <row r="7645" customFormat="false" ht="15" hidden="false" customHeight="false" outlineLevel="0" collapsed="false">
      <c r="A7645" s="19" t="n">
        <v>71</v>
      </c>
      <c r="B7645" s="19" t="n">
        <f aca="false">IFERROR(VLOOKUP(A7645,Personal!$A$6:$F$112,2,FALSE()),"")</f>
        <v>0</v>
      </c>
      <c r="C7645" s="19" t="str">
        <f aca="false">IFERROR(VLOOKUP(A7645,Personal!$A$6:$F$112,3,FALSE()),"")</f>
        <v>Valls</v>
      </c>
      <c r="D7645" s="19" t="s">
        <v>45</v>
      </c>
      <c r="E7645" s="19" t="s">
        <v>48</v>
      </c>
      <c r="F7645" s="19" t="s">
        <v>49</v>
      </c>
      <c r="G7645" s="19" t="s">
        <v>291</v>
      </c>
      <c r="H7645" s="19" t="n">
        <f aca="false">IF(OR(VLOOKUP(A7645,Personal!$A$6:$F$112,5,FALSE())&lt;&gt;"Sí",N7645="No aplica"),0,'Catàleg GRAE'!D14)</f>
        <v>1</v>
      </c>
      <c r="I7645" s="20"/>
      <c r="J7645" s="20"/>
      <c r="K7645" s="20"/>
      <c r="L7645" s="21"/>
      <c r="M7645" s="21"/>
      <c r="N7645" s="20"/>
      <c r="O7645" s="20"/>
      <c r="P7645" s="19" t="str">
        <f aca="false">IF(I7645="","",I7645-H7645)</f>
        <v/>
      </c>
      <c r="Q7645" s="19" t="str">
        <f aca="true">IF(B7645="","",IF(N7645="No aplica","No aplica",IF(I7645="","Pendent",IF(N7645="Per substituir","Substituir",IF(OR(N7645="No localitzat",N7645="No lliurat"),"Reposar",IF(I7645&lt;H7645,"Reposar",IF(I7645&gt;H7645,"Revisar excedent",IF(AND(G7645="Sí",M7645&lt;&gt;"",M7645&lt;TODAY()),"EPI caducat",IF(AND(G7645="Sí",M7645&lt;&gt;"",M7645&lt;=TODAY()+90),"EPI caduca ≤90 dies",IF(OR(N7645="Deteriorat usable",N7645="Revisió necessària"),"Revisar","OK"))))))))))</f>
      </c>
      <c r="R7645" s="20"/>
    </row>
    <row r="7646" customFormat="false" ht="15" hidden="false" customHeight="false" outlineLevel="0" collapsed="false">
      <c r="A7646" s="19" t="n">
        <v>71</v>
      </c>
      <c r="B7646" s="19" t="n">
        <f aca="false">IFERROR(VLOOKUP(A7646,Personal!$A$6:$F$112,2,FALSE()),"")</f>
        <v>0</v>
      </c>
      <c r="C7646" s="19" t="str">
        <f aca="false">IFERROR(VLOOKUP(A7646,Personal!$A$6:$F$112,3,FALSE()),"")</f>
        <v>Valls</v>
      </c>
      <c r="D7646" s="19" t="s">
        <v>45</v>
      </c>
      <c r="E7646" s="19" t="s">
        <v>50</v>
      </c>
      <c r="F7646" s="19" t="s">
        <v>51</v>
      </c>
      <c r="G7646" s="19" t="s">
        <v>291</v>
      </c>
      <c r="H7646" s="19" t="n">
        <f aca="false">IF(OR(VLOOKUP(A7646,Personal!$A$6:$F$112,5,FALSE())&lt;&gt;"Sí",N7646="No aplica"),0,'Catàleg GRAE'!D15)</f>
        <v>1</v>
      </c>
      <c r="I7646" s="20"/>
      <c r="J7646" s="20"/>
      <c r="K7646" s="20"/>
      <c r="L7646" s="21"/>
      <c r="M7646" s="21"/>
      <c r="N7646" s="20"/>
      <c r="O7646" s="20"/>
      <c r="P7646" s="19" t="str">
        <f aca="false">IF(I7646="","",I7646-H7646)</f>
        <v/>
      </c>
      <c r="Q7646" s="19" t="str">
        <f aca="true">IF(B7646="","",IF(N7646="No aplica","No aplica",IF(I7646="","Pendent",IF(N7646="Per substituir","Substituir",IF(OR(N7646="No localitzat",N7646="No lliurat"),"Reposar",IF(I7646&lt;H7646,"Reposar",IF(I7646&gt;H7646,"Revisar excedent",IF(AND(G7646="Sí",M7646&lt;&gt;"",M7646&lt;TODAY()),"EPI caducat",IF(AND(G7646="Sí",M7646&lt;&gt;"",M7646&lt;=TODAY()+90),"EPI caduca ≤90 dies",IF(OR(N7646="Deteriorat usable",N7646="Revisió necessària"),"Revisar","OK"))))))))))</f>
      </c>
      <c r="R7646" s="20"/>
    </row>
    <row r="7647" customFormat="false" ht="15" hidden="false" customHeight="false" outlineLevel="0" collapsed="false">
      <c r="A7647" s="19" t="n">
        <v>71</v>
      </c>
      <c r="B7647" s="19" t="n">
        <f aca="false">IFERROR(VLOOKUP(A7647,Personal!$A$6:$F$112,2,FALSE()),"")</f>
        <v>0</v>
      </c>
      <c r="C7647" s="19" t="str">
        <f aca="false">IFERROR(VLOOKUP(A7647,Personal!$A$6:$F$112,3,FALSE()),"")</f>
        <v>Valls</v>
      </c>
      <c r="D7647" s="19" t="s">
        <v>45</v>
      </c>
      <c r="E7647" s="19" t="s">
        <v>52</v>
      </c>
      <c r="F7647" s="19" t="s">
        <v>53</v>
      </c>
      <c r="G7647" s="19" t="s">
        <v>291</v>
      </c>
      <c r="H7647" s="19" t="n">
        <f aca="false">IF(OR(VLOOKUP(A7647,Personal!$A$6:$F$112,5,FALSE())&lt;&gt;"Sí",N7647="No aplica"),0,'Catàleg GRAE'!D16)</f>
        <v>1</v>
      </c>
      <c r="I7647" s="20"/>
      <c r="J7647" s="20"/>
      <c r="K7647" s="20"/>
      <c r="L7647" s="21"/>
      <c r="M7647" s="21"/>
      <c r="N7647" s="20"/>
      <c r="O7647" s="20"/>
      <c r="P7647" s="19" t="str">
        <f aca="false">IF(I7647="","",I7647-H7647)</f>
        <v/>
      </c>
      <c r="Q7647" s="19" t="str">
        <f aca="true">IF(B7647="","",IF(N7647="No aplica","No aplica",IF(I7647="","Pendent",IF(N7647="Per substituir","Substituir",IF(OR(N7647="No localitzat",N7647="No lliurat"),"Reposar",IF(I7647&lt;H7647,"Reposar",IF(I7647&gt;H7647,"Revisar excedent",IF(AND(G7647="Sí",M7647&lt;&gt;"",M7647&lt;TODAY()),"EPI caducat",IF(AND(G7647="Sí",M7647&lt;&gt;"",M7647&lt;=TODAY()+90),"EPI caduca ≤90 dies",IF(OR(N7647="Deteriorat usable",N7647="Revisió necessària"),"Revisar","OK"))))))))))</f>
      </c>
      <c r="R7647" s="20"/>
    </row>
    <row r="7648" customFormat="false" ht="15" hidden="false" customHeight="false" outlineLevel="0" collapsed="false">
      <c r="A7648" s="19" t="n">
        <v>71</v>
      </c>
      <c r="B7648" s="19" t="n">
        <f aca="false">IFERROR(VLOOKUP(A7648,Personal!$A$6:$F$112,2,FALSE()),"")</f>
        <v>0</v>
      </c>
      <c r="C7648" s="19" t="str">
        <f aca="false">IFERROR(VLOOKUP(A7648,Personal!$A$6:$F$112,3,FALSE()),"")</f>
        <v>Valls</v>
      </c>
      <c r="D7648" s="19" t="s">
        <v>45</v>
      </c>
      <c r="E7648" s="19" t="s">
        <v>54</v>
      </c>
      <c r="F7648" s="19" t="s">
        <v>55</v>
      </c>
      <c r="G7648" s="19" t="s">
        <v>291</v>
      </c>
      <c r="H7648" s="19" t="n">
        <f aca="false">IF(OR(VLOOKUP(A7648,Personal!$A$6:$F$112,5,FALSE())&lt;&gt;"Sí",N7648="No aplica"),0,'Catàleg GRAE'!D17)</f>
        <v>1</v>
      </c>
      <c r="I7648" s="20"/>
      <c r="J7648" s="20"/>
      <c r="K7648" s="20"/>
      <c r="L7648" s="21"/>
      <c r="M7648" s="21"/>
      <c r="N7648" s="20"/>
      <c r="O7648" s="20"/>
      <c r="P7648" s="19" t="str">
        <f aca="false">IF(I7648="","",I7648-H7648)</f>
        <v/>
      </c>
      <c r="Q7648" s="19" t="str">
        <f aca="true">IF(B7648="","",IF(N7648="No aplica","No aplica",IF(I7648="","Pendent",IF(N7648="Per substituir","Substituir",IF(OR(N7648="No localitzat",N7648="No lliurat"),"Reposar",IF(I7648&lt;H7648,"Reposar",IF(I7648&gt;H7648,"Revisar excedent",IF(AND(G7648="Sí",M7648&lt;&gt;"",M7648&lt;TODAY()),"EPI caducat",IF(AND(G7648="Sí",M7648&lt;&gt;"",M7648&lt;=TODAY()+90),"EPI caduca ≤90 dies",IF(OR(N7648="Deteriorat usable",N7648="Revisió necessària"),"Revisar","OK"))))))))))</f>
      </c>
      <c r="R7648" s="20"/>
    </row>
    <row r="7649" customFormat="false" ht="15" hidden="false" customHeight="false" outlineLevel="0" collapsed="false">
      <c r="A7649" s="19" t="n">
        <v>71</v>
      </c>
      <c r="B7649" s="19" t="n">
        <f aca="false">IFERROR(VLOOKUP(A7649,Personal!$A$6:$F$112,2,FALSE()),"")</f>
        <v>0</v>
      </c>
      <c r="C7649" s="19" t="str">
        <f aca="false">IFERROR(VLOOKUP(A7649,Personal!$A$6:$F$112,3,FALSE()),"")</f>
        <v>Valls</v>
      </c>
      <c r="D7649" s="19" t="s">
        <v>56</v>
      </c>
      <c r="E7649" s="19" t="s">
        <v>57</v>
      </c>
      <c r="F7649" s="19" t="s">
        <v>58</v>
      </c>
      <c r="G7649" s="19" t="s">
        <v>291</v>
      </c>
      <c r="H7649" s="19" t="n">
        <f aca="false">IF(OR(VLOOKUP(A7649,Personal!$A$6:$F$112,5,FALSE())&lt;&gt;"Sí",N7649="No aplica"),0,'Catàleg GRAE'!D18)</f>
        <v>1</v>
      </c>
      <c r="I7649" s="20"/>
      <c r="J7649" s="20"/>
      <c r="K7649" s="20"/>
      <c r="L7649" s="21"/>
      <c r="M7649" s="21"/>
      <c r="N7649" s="20"/>
      <c r="O7649" s="20"/>
      <c r="P7649" s="19" t="str">
        <f aca="false">IF(I7649="","",I7649-H7649)</f>
        <v/>
      </c>
      <c r="Q7649" s="19" t="str">
        <f aca="true">IF(B7649="","",IF(N7649="No aplica","No aplica",IF(I7649="","Pendent",IF(N7649="Per substituir","Substituir",IF(OR(N7649="No localitzat",N7649="No lliurat"),"Reposar",IF(I7649&lt;H7649,"Reposar",IF(I7649&gt;H7649,"Revisar excedent",IF(AND(G7649="Sí",M7649&lt;&gt;"",M7649&lt;TODAY()),"EPI caducat",IF(AND(G7649="Sí",M7649&lt;&gt;"",M7649&lt;=TODAY()+90),"EPI caduca ≤90 dies",IF(OR(N7649="Deteriorat usable",N7649="Revisió necessària"),"Revisar","OK"))))))))))</f>
      </c>
      <c r="R7649" s="20"/>
    </row>
    <row r="7650" customFormat="false" ht="15" hidden="false" customHeight="false" outlineLevel="0" collapsed="false">
      <c r="A7650" s="19" t="n">
        <v>71</v>
      </c>
      <c r="B7650" s="19" t="n">
        <f aca="false">IFERROR(VLOOKUP(A7650,Personal!$A$6:$F$112,2,FALSE()),"")</f>
        <v>0</v>
      </c>
      <c r="C7650" s="19" t="str">
        <f aca="false">IFERROR(VLOOKUP(A7650,Personal!$A$6:$F$112,3,FALSE()),"")</f>
        <v>Valls</v>
      </c>
      <c r="D7650" s="19" t="s">
        <v>59</v>
      </c>
      <c r="E7650" s="19" t="s">
        <v>60</v>
      </c>
      <c r="F7650" s="19" t="s">
        <v>61</v>
      </c>
      <c r="G7650" s="19" t="s">
        <v>291</v>
      </c>
      <c r="H7650" s="19" t="n">
        <f aca="false">IF(OR(VLOOKUP(A7650,Personal!$A$6:$F$112,5,FALSE())&lt;&gt;"Sí",N7650="No aplica"),0,'Catàleg GRAE'!D19)</f>
        <v>4</v>
      </c>
      <c r="I7650" s="20"/>
      <c r="J7650" s="20"/>
      <c r="K7650" s="20"/>
      <c r="L7650" s="21"/>
      <c r="M7650" s="21"/>
      <c r="N7650" s="20"/>
      <c r="O7650" s="20"/>
      <c r="P7650" s="19" t="str">
        <f aca="false">IF(I7650="","",I7650-H7650)</f>
        <v/>
      </c>
      <c r="Q7650" s="19" t="str">
        <f aca="true">IF(B7650="","",IF(N7650="No aplica","No aplica",IF(I7650="","Pendent",IF(N7650="Per substituir","Substituir",IF(OR(N7650="No localitzat",N7650="No lliurat"),"Reposar",IF(I7650&lt;H7650,"Reposar",IF(I7650&gt;H7650,"Revisar excedent",IF(AND(G7650="Sí",M7650&lt;&gt;"",M7650&lt;TODAY()),"EPI caducat",IF(AND(G7650="Sí",M7650&lt;&gt;"",M7650&lt;=TODAY()+90),"EPI caduca ≤90 dies",IF(OR(N7650="Deteriorat usable",N7650="Revisió necessària"),"Revisar","OK"))))))))))</f>
      </c>
      <c r="R7650" s="20"/>
    </row>
    <row r="7651" customFormat="false" ht="15" hidden="false" customHeight="false" outlineLevel="0" collapsed="false">
      <c r="A7651" s="19" t="n">
        <v>71</v>
      </c>
      <c r="B7651" s="19" t="n">
        <f aca="false">IFERROR(VLOOKUP(A7651,Personal!$A$6:$F$112,2,FALSE()),"")</f>
        <v>0</v>
      </c>
      <c r="C7651" s="19" t="str">
        <f aca="false">IFERROR(VLOOKUP(A7651,Personal!$A$6:$F$112,3,FALSE()),"")</f>
        <v>Valls</v>
      </c>
      <c r="D7651" s="19" t="s">
        <v>59</v>
      </c>
      <c r="E7651" s="19" t="s">
        <v>60</v>
      </c>
      <c r="F7651" s="19" t="s">
        <v>62</v>
      </c>
      <c r="G7651" s="19" t="s">
        <v>291</v>
      </c>
      <c r="H7651" s="19" t="n">
        <f aca="false">IF(OR(VLOOKUP(A7651,Personal!$A$6:$F$112,5,FALSE())&lt;&gt;"Sí",N7651="No aplica"),0,'Catàleg GRAE'!D20)</f>
        <v>2</v>
      </c>
      <c r="I7651" s="20"/>
      <c r="J7651" s="20"/>
      <c r="K7651" s="20"/>
      <c r="L7651" s="21"/>
      <c r="M7651" s="21"/>
      <c r="N7651" s="20"/>
      <c r="O7651" s="20"/>
      <c r="P7651" s="19" t="str">
        <f aca="false">IF(I7651="","",I7651-H7651)</f>
        <v/>
      </c>
      <c r="Q7651" s="19" t="str">
        <f aca="true">IF(B7651="","",IF(N7651="No aplica","No aplica",IF(I7651="","Pendent",IF(N7651="Per substituir","Substituir",IF(OR(N7651="No localitzat",N7651="No lliurat"),"Reposar",IF(I7651&lt;H7651,"Reposar",IF(I7651&gt;H7651,"Revisar excedent",IF(AND(G7651="Sí",M7651&lt;&gt;"",M7651&lt;TODAY()),"EPI caducat",IF(AND(G7651="Sí",M7651&lt;&gt;"",M7651&lt;=TODAY()+90),"EPI caduca ≤90 dies",IF(OR(N7651="Deteriorat usable",N7651="Revisió necessària"),"Revisar","OK"))))))))))</f>
      </c>
      <c r="R7651" s="20"/>
    </row>
    <row r="7652" customFormat="false" ht="15" hidden="false" customHeight="false" outlineLevel="0" collapsed="false">
      <c r="A7652" s="19" t="n">
        <v>71</v>
      </c>
      <c r="B7652" s="19" t="n">
        <f aca="false">IFERROR(VLOOKUP(A7652,Personal!$A$6:$F$112,2,FALSE()),"")</f>
        <v>0</v>
      </c>
      <c r="C7652" s="19" t="str">
        <f aca="false">IFERROR(VLOOKUP(A7652,Personal!$A$6:$F$112,3,FALSE()),"")</f>
        <v>Valls</v>
      </c>
      <c r="D7652" s="19" t="s">
        <v>59</v>
      </c>
      <c r="E7652" s="19" t="s">
        <v>60</v>
      </c>
      <c r="F7652" s="19" t="s">
        <v>63</v>
      </c>
      <c r="G7652" s="19" t="s">
        <v>291</v>
      </c>
      <c r="H7652" s="19" t="n">
        <f aca="false">IF(OR(VLOOKUP(A7652,Personal!$A$6:$F$112,5,FALSE())&lt;&gt;"Sí",N7652="No aplica"),0,'Catàleg GRAE'!D21)</f>
        <v>2</v>
      </c>
      <c r="I7652" s="20"/>
      <c r="J7652" s="20"/>
      <c r="K7652" s="20"/>
      <c r="L7652" s="21"/>
      <c r="M7652" s="21"/>
      <c r="N7652" s="20"/>
      <c r="O7652" s="20"/>
      <c r="P7652" s="19" t="str">
        <f aca="false">IF(I7652="","",I7652-H7652)</f>
        <v/>
      </c>
      <c r="Q7652" s="19" t="str">
        <f aca="true">IF(B7652="","",IF(N7652="No aplica","No aplica",IF(I7652="","Pendent",IF(N7652="Per substituir","Substituir",IF(OR(N7652="No localitzat",N7652="No lliurat"),"Reposar",IF(I7652&lt;H7652,"Reposar",IF(I7652&gt;H7652,"Revisar excedent",IF(AND(G7652="Sí",M7652&lt;&gt;"",M7652&lt;TODAY()),"EPI caducat",IF(AND(G7652="Sí",M7652&lt;&gt;"",M7652&lt;=TODAY()+90),"EPI caduca ≤90 dies",IF(OR(N7652="Deteriorat usable",N7652="Revisió necessària"),"Revisar","OK"))))))))))</f>
      </c>
      <c r="R7652" s="20"/>
    </row>
    <row r="7653" customFormat="false" ht="15" hidden="false" customHeight="false" outlineLevel="0" collapsed="false">
      <c r="A7653" s="19" t="n">
        <v>71</v>
      </c>
      <c r="B7653" s="19" t="n">
        <f aca="false">IFERROR(VLOOKUP(A7653,Personal!$A$6:$F$112,2,FALSE()),"")</f>
        <v>0</v>
      </c>
      <c r="C7653" s="19" t="str">
        <f aca="false">IFERROR(VLOOKUP(A7653,Personal!$A$6:$F$112,3,FALSE()),"")</f>
        <v>Valls</v>
      </c>
      <c r="D7653" s="19" t="s">
        <v>64</v>
      </c>
      <c r="E7653" s="19" t="s">
        <v>65</v>
      </c>
      <c r="F7653" s="19" t="s">
        <v>66</v>
      </c>
      <c r="G7653" s="19" t="s">
        <v>291</v>
      </c>
      <c r="H7653" s="19" t="n">
        <f aca="false">IF(OR(VLOOKUP(A7653,Personal!$A$6:$F$112,5,FALSE())&lt;&gt;"Sí",N7653="No aplica"),0,'Catàleg GRAE'!D22)</f>
        <v>1</v>
      </c>
      <c r="I7653" s="20"/>
      <c r="J7653" s="20"/>
      <c r="K7653" s="20"/>
      <c r="L7653" s="21"/>
      <c r="M7653" s="21"/>
      <c r="N7653" s="20"/>
      <c r="O7653" s="20"/>
      <c r="P7653" s="19" t="str">
        <f aca="false">IF(I7653="","",I7653-H7653)</f>
        <v/>
      </c>
      <c r="Q7653" s="19" t="str">
        <f aca="true">IF(B7653="","",IF(N7653="No aplica","No aplica",IF(I7653="","Pendent",IF(N7653="Per substituir","Substituir",IF(OR(N7653="No localitzat",N7653="No lliurat"),"Reposar",IF(I7653&lt;H7653,"Reposar",IF(I7653&gt;H7653,"Revisar excedent",IF(AND(G7653="Sí",M7653&lt;&gt;"",M7653&lt;TODAY()),"EPI caducat",IF(AND(G7653="Sí",M7653&lt;&gt;"",M7653&lt;=TODAY()+90),"EPI caduca ≤90 dies",IF(OR(N7653="Deteriorat usable",N7653="Revisió necessària"),"Revisar","OK"))))))))))</f>
      </c>
      <c r="R7653" s="20"/>
    </row>
    <row r="7654" customFormat="false" ht="15" hidden="false" customHeight="false" outlineLevel="0" collapsed="false">
      <c r="A7654" s="19" t="n">
        <v>71</v>
      </c>
      <c r="B7654" s="19" t="n">
        <f aca="false">IFERROR(VLOOKUP(A7654,Personal!$A$6:$F$112,2,FALSE()),"")</f>
        <v>0</v>
      </c>
      <c r="C7654" s="19" t="str">
        <f aca="false">IFERROR(VLOOKUP(A7654,Personal!$A$6:$F$112,3,FALSE()),"")</f>
        <v>Valls</v>
      </c>
      <c r="D7654" s="19" t="s">
        <v>64</v>
      </c>
      <c r="E7654" s="19" t="s">
        <v>67</v>
      </c>
      <c r="F7654" s="19" t="s">
        <v>68</v>
      </c>
      <c r="G7654" s="19" t="s">
        <v>291</v>
      </c>
      <c r="H7654" s="19" t="n">
        <f aca="false">IF(OR(VLOOKUP(A7654,Personal!$A$6:$F$112,5,FALSE())&lt;&gt;"Sí",N7654="No aplica"),0,'Catàleg GRAE'!D23)</f>
        <v>1</v>
      </c>
      <c r="I7654" s="20"/>
      <c r="J7654" s="20"/>
      <c r="K7654" s="20"/>
      <c r="L7654" s="21"/>
      <c r="M7654" s="21"/>
      <c r="N7654" s="20"/>
      <c r="O7654" s="20"/>
      <c r="P7654" s="19" t="str">
        <f aca="false">IF(I7654="","",I7654-H7654)</f>
        <v/>
      </c>
      <c r="Q7654" s="19" t="str">
        <f aca="true">IF(B7654="","",IF(N7654="No aplica","No aplica",IF(I7654="","Pendent",IF(N7654="Per substituir","Substituir",IF(OR(N7654="No localitzat",N7654="No lliurat"),"Reposar",IF(I7654&lt;H7654,"Reposar",IF(I7654&gt;H7654,"Revisar excedent",IF(AND(G7654="Sí",M7654&lt;&gt;"",M7654&lt;TODAY()),"EPI caducat",IF(AND(G7654="Sí",M7654&lt;&gt;"",M7654&lt;=TODAY()+90),"EPI caduca ≤90 dies",IF(OR(N7654="Deteriorat usable",N7654="Revisió necessària"),"Revisar","OK"))))))))))</f>
      </c>
      <c r="R7654" s="20"/>
    </row>
    <row r="7655" customFormat="false" ht="15" hidden="false" customHeight="false" outlineLevel="0" collapsed="false">
      <c r="A7655" s="19" t="n">
        <v>71</v>
      </c>
      <c r="B7655" s="19" t="n">
        <f aca="false">IFERROR(VLOOKUP(A7655,Personal!$A$6:$F$112,2,FALSE()),"")</f>
        <v>0</v>
      </c>
      <c r="C7655" s="19" t="str">
        <f aca="false">IFERROR(VLOOKUP(A7655,Personal!$A$6:$F$112,3,FALSE()),"")</f>
        <v>Valls</v>
      </c>
      <c r="D7655" s="19" t="s">
        <v>64</v>
      </c>
      <c r="E7655" s="19" t="s">
        <v>69</v>
      </c>
      <c r="F7655" s="19" t="s">
        <v>70</v>
      </c>
      <c r="G7655" s="19" t="s">
        <v>291</v>
      </c>
      <c r="H7655" s="19" t="n">
        <f aca="false">IF(OR(VLOOKUP(A7655,Personal!$A$6:$F$112,5,FALSE())&lt;&gt;"Sí",N7655="No aplica"),0,'Catàleg GRAE'!D24)</f>
        <v>1</v>
      </c>
      <c r="I7655" s="20"/>
      <c r="J7655" s="20"/>
      <c r="K7655" s="20"/>
      <c r="L7655" s="21"/>
      <c r="M7655" s="21"/>
      <c r="N7655" s="20"/>
      <c r="O7655" s="20"/>
      <c r="P7655" s="19" t="str">
        <f aca="false">IF(I7655="","",I7655-H7655)</f>
        <v/>
      </c>
      <c r="Q7655" s="19" t="str">
        <f aca="true">IF(B7655="","",IF(N7655="No aplica","No aplica",IF(I7655="","Pendent",IF(N7655="Per substituir","Substituir",IF(OR(N7655="No localitzat",N7655="No lliurat"),"Reposar",IF(I7655&lt;H7655,"Reposar",IF(I7655&gt;H7655,"Revisar excedent",IF(AND(G7655="Sí",M7655&lt;&gt;"",M7655&lt;TODAY()),"EPI caducat",IF(AND(G7655="Sí",M7655&lt;&gt;"",M7655&lt;=TODAY()+90),"EPI caduca ≤90 dies",IF(OR(N7655="Deteriorat usable",N7655="Revisió necessària"),"Revisar","OK"))))))))))</f>
      </c>
      <c r="R7655" s="20"/>
    </row>
    <row r="7656" customFormat="false" ht="15" hidden="false" customHeight="false" outlineLevel="0" collapsed="false">
      <c r="A7656" s="19" t="n">
        <v>71</v>
      </c>
      <c r="B7656" s="19" t="n">
        <f aca="false">IFERROR(VLOOKUP(A7656,Personal!$A$6:$F$112,2,FALSE()),"")</f>
        <v>0</v>
      </c>
      <c r="C7656" s="19" t="str">
        <f aca="false">IFERROR(VLOOKUP(A7656,Personal!$A$6:$F$112,3,FALSE()),"")</f>
        <v>Valls</v>
      </c>
      <c r="D7656" s="19" t="s">
        <v>71</v>
      </c>
      <c r="E7656" s="19" t="s">
        <v>72</v>
      </c>
      <c r="F7656" s="19" t="s">
        <v>73</v>
      </c>
      <c r="G7656" s="19" t="s">
        <v>291</v>
      </c>
      <c r="H7656" s="19" t="n">
        <f aca="false">IF(OR(VLOOKUP(A7656,Personal!$A$6:$F$112,5,FALSE())&lt;&gt;"Sí",N7656="No aplica"),0,'Catàleg GRAE'!D25)</f>
        <v>1</v>
      </c>
      <c r="I7656" s="20"/>
      <c r="J7656" s="20"/>
      <c r="K7656" s="20"/>
      <c r="L7656" s="21"/>
      <c r="M7656" s="21"/>
      <c r="N7656" s="20"/>
      <c r="O7656" s="20"/>
      <c r="P7656" s="19" t="str">
        <f aca="false">IF(I7656="","",I7656-H7656)</f>
        <v/>
      </c>
      <c r="Q7656" s="19" t="str">
        <f aca="true">IF(B7656="","",IF(N7656="No aplica","No aplica",IF(I7656="","Pendent",IF(N7656="Per substituir","Substituir",IF(OR(N7656="No localitzat",N7656="No lliurat"),"Reposar",IF(I7656&lt;H7656,"Reposar",IF(I7656&gt;H7656,"Revisar excedent",IF(AND(G7656="Sí",M7656&lt;&gt;"",M7656&lt;TODAY()),"EPI caducat",IF(AND(G7656="Sí",M7656&lt;&gt;"",M7656&lt;=TODAY()+90),"EPI caduca ≤90 dies",IF(OR(N7656="Deteriorat usable",N7656="Revisió necessària"),"Revisar","OK"))))))))))</f>
      </c>
      <c r="R7656" s="20"/>
    </row>
    <row r="7657" customFormat="false" ht="15" hidden="false" customHeight="false" outlineLevel="0" collapsed="false">
      <c r="A7657" s="19" t="n">
        <v>71</v>
      </c>
      <c r="B7657" s="19" t="n">
        <f aca="false">IFERROR(VLOOKUP(A7657,Personal!$A$6:$F$112,2,FALSE()),"")</f>
        <v>0</v>
      </c>
      <c r="C7657" s="19" t="str">
        <f aca="false">IFERROR(VLOOKUP(A7657,Personal!$A$6:$F$112,3,FALSE()),"")</f>
        <v>Valls</v>
      </c>
      <c r="D7657" s="19" t="s">
        <v>40</v>
      </c>
      <c r="E7657" s="19" t="s">
        <v>74</v>
      </c>
      <c r="F7657" s="19" t="s">
        <v>75</v>
      </c>
      <c r="G7657" s="19" t="s">
        <v>272</v>
      </c>
      <c r="H7657" s="19" t="n">
        <f aca="false">IF(OR(VLOOKUP(A7657,Personal!$A$6:$F$112,5,FALSE())&lt;&gt;"Sí",N7657="No aplica"),0,'Catàleg GRAE'!D26)</f>
        <v>1</v>
      </c>
      <c r="I7657" s="20"/>
      <c r="J7657" s="20"/>
      <c r="K7657" s="20"/>
      <c r="L7657" s="21"/>
      <c r="M7657" s="21"/>
      <c r="N7657" s="20"/>
      <c r="O7657" s="20"/>
      <c r="P7657" s="19" t="str">
        <f aca="false">IF(I7657="","",I7657-H7657)</f>
        <v/>
      </c>
      <c r="Q7657" s="19" t="str">
        <f aca="true">IF(B7657="","",IF(N7657="No aplica","No aplica",IF(I7657="","Pendent",IF(N7657="Per substituir","Substituir",IF(OR(N7657="No localitzat",N7657="No lliurat"),"Reposar",IF(I7657&lt;H7657,"Reposar",IF(I7657&gt;H7657,"Revisar excedent",IF(AND(G7657="Sí",M7657&lt;&gt;"",M7657&lt;TODAY()),"EPI caducat",IF(AND(G7657="Sí",M7657&lt;&gt;"",M7657&lt;=TODAY()+90),"EPI caduca ≤90 dies",IF(OR(N7657="Deteriorat usable",N7657="Revisió necessària"),"Revisar","OK"))))))))))</f>
      </c>
      <c r="R7657" s="20"/>
    </row>
    <row r="7658" customFormat="false" ht="15" hidden="false" customHeight="false" outlineLevel="0" collapsed="false">
      <c r="A7658" s="19" t="n">
        <v>71</v>
      </c>
      <c r="B7658" s="19" t="n">
        <f aca="false">IFERROR(VLOOKUP(A7658,Personal!$A$6:$F$112,2,FALSE()),"")</f>
        <v>0</v>
      </c>
      <c r="C7658" s="19" t="str">
        <f aca="false">IFERROR(VLOOKUP(A7658,Personal!$A$6:$F$112,3,FALSE()),"")</f>
        <v>Valls</v>
      </c>
      <c r="D7658" s="19" t="s">
        <v>40</v>
      </c>
      <c r="E7658" s="19" t="s">
        <v>76</v>
      </c>
      <c r="F7658" s="19" t="s">
        <v>77</v>
      </c>
      <c r="G7658" s="19" t="s">
        <v>291</v>
      </c>
      <c r="H7658" s="19" t="n">
        <f aca="false">IF(OR(VLOOKUP(A7658,Personal!$A$6:$F$112,5,FALSE())&lt;&gt;"Sí",N7658="No aplica"),0,'Catàleg GRAE'!D27)</f>
        <v>1</v>
      </c>
      <c r="I7658" s="20"/>
      <c r="J7658" s="20"/>
      <c r="K7658" s="20"/>
      <c r="L7658" s="21"/>
      <c r="M7658" s="21"/>
      <c r="N7658" s="20"/>
      <c r="O7658" s="20"/>
      <c r="P7658" s="19" t="str">
        <f aca="false">IF(I7658="","",I7658-H7658)</f>
        <v/>
      </c>
      <c r="Q7658" s="19" t="str">
        <f aca="true">IF(B7658="","",IF(N7658="No aplica","No aplica",IF(I7658="","Pendent",IF(N7658="Per substituir","Substituir",IF(OR(N7658="No localitzat",N7658="No lliurat"),"Reposar",IF(I7658&lt;H7658,"Reposar",IF(I7658&gt;H7658,"Revisar excedent",IF(AND(G7658="Sí",M7658&lt;&gt;"",M7658&lt;TODAY()),"EPI caducat",IF(AND(G7658="Sí",M7658&lt;&gt;"",M7658&lt;=TODAY()+90),"EPI caduca ≤90 dies",IF(OR(N7658="Deteriorat usable",N7658="Revisió necessària"),"Revisar","OK"))))))))))</f>
      </c>
      <c r="R7658" s="20"/>
    </row>
    <row r="7659" customFormat="false" ht="15" hidden="false" customHeight="false" outlineLevel="0" collapsed="false">
      <c r="A7659" s="19" t="n">
        <v>71</v>
      </c>
      <c r="B7659" s="19" t="n">
        <f aca="false">IFERROR(VLOOKUP(A7659,Personal!$A$6:$F$112,2,FALSE()),"")</f>
        <v>0</v>
      </c>
      <c r="C7659" s="19" t="str">
        <f aca="false">IFERROR(VLOOKUP(A7659,Personal!$A$6:$F$112,3,FALSE()),"")</f>
        <v>Valls</v>
      </c>
      <c r="D7659" s="19" t="s">
        <v>78</v>
      </c>
      <c r="E7659" s="19" t="s">
        <v>79</v>
      </c>
      <c r="F7659" s="19" t="s">
        <v>80</v>
      </c>
      <c r="G7659" s="19" t="s">
        <v>291</v>
      </c>
      <c r="H7659" s="19" t="n">
        <f aca="false">IF(OR(VLOOKUP(A7659,Personal!$A$6:$F$112,5,FALSE())&lt;&gt;"Sí",N7659="No aplica"),0,'Catàleg GRAE'!D28)</f>
        <v>1</v>
      </c>
      <c r="I7659" s="20"/>
      <c r="J7659" s="20"/>
      <c r="K7659" s="20"/>
      <c r="L7659" s="21"/>
      <c r="M7659" s="21"/>
      <c r="N7659" s="20"/>
      <c r="O7659" s="20"/>
      <c r="P7659" s="19" t="str">
        <f aca="false">IF(I7659="","",I7659-H7659)</f>
        <v/>
      </c>
      <c r="Q7659" s="19" t="str">
        <f aca="true">IF(B7659="","",IF(N7659="No aplica","No aplica",IF(I7659="","Pendent",IF(N7659="Per substituir","Substituir",IF(OR(N7659="No localitzat",N7659="No lliurat"),"Reposar",IF(I7659&lt;H7659,"Reposar",IF(I7659&gt;H7659,"Revisar excedent",IF(AND(G7659="Sí",M7659&lt;&gt;"",M7659&lt;TODAY()),"EPI caducat",IF(AND(G7659="Sí",M7659&lt;&gt;"",M7659&lt;=TODAY()+90),"EPI caduca ≤90 dies",IF(OR(N7659="Deteriorat usable",N7659="Revisió necessària"),"Revisar","OK"))))))))))</f>
      </c>
      <c r="R7659" s="20"/>
    </row>
    <row r="7660" customFormat="false" ht="15" hidden="false" customHeight="false" outlineLevel="0" collapsed="false">
      <c r="A7660" s="19" t="n">
        <v>71</v>
      </c>
      <c r="B7660" s="19" t="n">
        <f aca="false">IFERROR(VLOOKUP(A7660,Personal!$A$6:$F$112,2,FALSE()),"")</f>
        <v>0</v>
      </c>
      <c r="C7660" s="19" t="str">
        <f aca="false">IFERROR(VLOOKUP(A7660,Personal!$A$6:$F$112,3,FALSE()),"")</f>
        <v>Valls</v>
      </c>
      <c r="D7660" s="19" t="s">
        <v>26</v>
      </c>
      <c r="E7660" s="19" t="s">
        <v>81</v>
      </c>
      <c r="F7660" s="19" t="s">
        <v>82</v>
      </c>
      <c r="G7660" s="19" t="s">
        <v>272</v>
      </c>
      <c r="H7660" s="19" t="n">
        <f aca="false">IF(OR(VLOOKUP(A7660,Personal!$A$6:$F$112,5,FALSE())&lt;&gt;"Sí",N7660="No aplica"),0,'Catàleg GRAE'!D29)</f>
        <v>1</v>
      </c>
      <c r="I7660" s="20"/>
      <c r="J7660" s="20"/>
      <c r="K7660" s="20"/>
      <c r="L7660" s="21"/>
      <c r="M7660" s="21"/>
      <c r="N7660" s="20"/>
      <c r="O7660" s="20"/>
      <c r="P7660" s="19" t="str">
        <f aca="false">IF(I7660="","",I7660-H7660)</f>
        <v/>
      </c>
      <c r="Q7660" s="19" t="str">
        <f aca="true">IF(B7660="","",IF(N7660="No aplica","No aplica",IF(I7660="","Pendent",IF(N7660="Per substituir","Substituir",IF(OR(N7660="No localitzat",N7660="No lliurat"),"Reposar",IF(I7660&lt;H7660,"Reposar",IF(I7660&gt;H7660,"Revisar excedent",IF(AND(G7660="Sí",M7660&lt;&gt;"",M7660&lt;TODAY()),"EPI caducat",IF(AND(G7660="Sí",M7660&lt;&gt;"",M7660&lt;=TODAY()+90),"EPI caduca ≤90 dies",IF(OR(N7660="Deteriorat usable",N7660="Revisió necessària"),"Revisar","OK"))))))))))</f>
      </c>
      <c r="R7660" s="20"/>
    </row>
    <row r="7661" customFormat="false" ht="15" hidden="false" customHeight="false" outlineLevel="0" collapsed="false">
      <c r="A7661" s="19" t="n">
        <v>71</v>
      </c>
      <c r="B7661" s="19" t="n">
        <f aca="false">IFERROR(VLOOKUP(A7661,Personal!$A$6:$F$112,2,FALSE()),"")</f>
        <v>0</v>
      </c>
      <c r="C7661" s="19" t="str">
        <f aca="false">IFERROR(VLOOKUP(A7661,Personal!$A$6:$F$112,3,FALSE()),"")</f>
        <v>Valls</v>
      </c>
      <c r="D7661" s="19" t="s">
        <v>83</v>
      </c>
      <c r="E7661" s="19" t="s">
        <v>84</v>
      </c>
      <c r="F7661" s="19" t="s">
        <v>85</v>
      </c>
      <c r="G7661" s="19" t="s">
        <v>291</v>
      </c>
      <c r="H7661" s="19" t="n">
        <f aca="false">IF(OR(VLOOKUP(A7661,Personal!$A$6:$F$112,5,FALSE())&lt;&gt;"Sí",N7661="No aplica"),0,'Catàleg GRAE'!D30)</f>
        <v>2</v>
      </c>
      <c r="I7661" s="20"/>
      <c r="J7661" s="20"/>
      <c r="K7661" s="20"/>
      <c r="L7661" s="21"/>
      <c r="M7661" s="21"/>
      <c r="N7661" s="20"/>
      <c r="O7661" s="20"/>
      <c r="P7661" s="19" t="str">
        <f aca="false">IF(I7661="","",I7661-H7661)</f>
        <v/>
      </c>
      <c r="Q7661" s="19" t="str">
        <f aca="true">IF(B7661="","",IF(N7661="No aplica","No aplica",IF(I7661="","Pendent",IF(N7661="Per substituir","Substituir",IF(OR(N7661="No localitzat",N7661="No lliurat"),"Reposar",IF(I7661&lt;H7661,"Reposar",IF(I7661&gt;H7661,"Revisar excedent",IF(AND(G7661="Sí",M7661&lt;&gt;"",M7661&lt;TODAY()),"EPI caducat",IF(AND(G7661="Sí",M7661&lt;&gt;"",M7661&lt;=TODAY()+90),"EPI caduca ≤90 dies",IF(OR(N7661="Deteriorat usable",N7661="Revisió necessària"),"Revisar","OK"))))))))))</f>
      </c>
      <c r="R7661" s="20"/>
    </row>
    <row r="7662" customFormat="false" ht="15" hidden="false" customHeight="false" outlineLevel="0" collapsed="false">
      <c r="A7662" s="19" t="n">
        <v>71</v>
      </c>
      <c r="B7662" s="19" t="n">
        <f aca="false">IFERROR(VLOOKUP(A7662,Personal!$A$6:$F$112,2,FALSE()),"")</f>
        <v>0</v>
      </c>
      <c r="C7662" s="19" t="str">
        <f aca="false">IFERROR(VLOOKUP(A7662,Personal!$A$6:$F$112,3,FALSE()),"")</f>
        <v>Valls</v>
      </c>
      <c r="D7662" s="19" t="s">
        <v>83</v>
      </c>
      <c r="E7662" s="19" t="s">
        <v>86</v>
      </c>
      <c r="F7662" s="19" t="s">
        <v>87</v>
      </c>
      <c r="G7662" s="19" t="s">
        <v>291</v>
      </c>
      <c r="H7662" s="19" t="n">
        <f aca="false">IF(OR(VLOOKUP(A7662,Personal!$A$6:$F$112,5,FALSE())&lt;&gt;"Sí",N7662="No aplica"),0,'Catàleg GRAE'!D31)</f>
        <v>2</v>
      </c>
      <c r="I7662" s="20"/>
      <c r="J7662" s="20"/>
      <c r="K7662" s="20"/>
      <c r="L7662" s="21"/>
      <c r="M7662" s="21"/>
      <c r="N7662" s="20"/>
      <c r="O7662" s="20"/>
      <c r="P7662" s="19" t="str">
        <f aca="false">IF(I7662="","",I7662-H7662)</f>
        <v/>
      </c>
      <c r="Q7662" s="19" t="str">
        <f aca="true">IF(B7662="","",IF(N7662="No aplica","No aplica",IF(I7662="","Pendent",IF(N7662="Per substituir","Substituir",IF(OR(N7662="No localitzat",N7662="No lliurat"),"Reposar",IF(I7662&lt;H7662,"Reposar",IF(I7662&gt;H7662,"Revisar excedent",IF(AND(G7662="Sí",M7662&lt;&gt;"",M7662&lt;TODAY()),"EPI caducat",IF(AND(G7662="Sí",M7662&lt;&gt;"",M7662&lt;=TODAY()+90),"EPI caduca ≤90 dies",IF(OR(N7662="Deteriorat usable",N7662="Revisió necessària"),"Revisar","OK"))))))))))</f>
      </c>
      <c r="R7662" s="20"/>
    </row>
    <row r="7663" customFormat="false" ht="15" hidden="false" customHeight="false" outlineLevel="0" collapsed="false">
      <c r="A7663" s="19" t="n">
        <v>71</v>
      </c>
      <c r="B7663" s="19" t="n">
        <f aca="false">IFERROR(VLOOKUP(A7663,Personal!$A$6:$F$112,2,FALSE()),"")</f>
        <v>0</v>
      </c>
      <c r="C7663" s="19" t="str">
        <f aca="false">IFERROR(VLOOKUP(A7663,Personal!$A$6:$F$112,3,FALSE()),"")</f>
        <v>Valls</v>
      </c>
      <c r="D7663" s="19" t="s">
        <v>83</v>
      </c>
      <c r="E7663" s="19" t="s">
        <v>88</v>
      </c>
      <c r="F7663" s="19" t="s">
        <v>89</v>
      </c>
      <c r="G7663" s="19" t="s">
        <v>291</v>
      </c>
      <c r="H7663" s="19" t="n">
        <f aca="false">IF(OR(VLOOKUP(A7663,Personal!$A$6:$F$112,5,FALSE())&lt;&gt;"Sí",N7663="No aplica"),0,'Catàleg GRAE'!D32)</f>
        <v>2</v>
      </c>
      <c r="I7663" s="20"/>
      <c r="J7663" s="20"/>
      <c r="K7663" s="20"/>
      <c r="L7663" s="21"/>
      <c r="M7663" s="21"/>
      <c r="N7663" s="20"/>
      <c r="O7663" s="20"/>
      <c r="P7663" s="19" t="str">
        <f aca="false">IF(I7663="","",I7663-H7663)</f>
        <v/>
      </c>
      <c r="Q7663" s="19" t="str">
        <f aca="true">IF(B7663="","",IF(N7663="No aplica","No aplica",IF(I7663="","Pendent",IF(N7663="Per substituir","Substituir",IF(OR(N7663="No localitzat",N7663="No lliurat"),"Reposar",IF(I7663&lt;H7663,"Reposar",IF(I7663&gt;H7663,"Revisar excedent",IF(AND(G7663="Sí",M7663&lt;&gt;"",M7663&lt;TODAY()),"EPI caducat",IF(AND(G7663="Sí",M7663&lt;&gt;"",M7663&lt;=TODAY()+90),"EPI caduca ≤90 dies",IF(OR(N7663="Deteriorat usable",N7663="Revisió necessària"),"Revisar","OK"))))))))))</f>
      </c>
      <c r="R7663" s="20"/>
    </row>
    <row r="7664" customFormat="false" ht="15" hidden="false" customHeight="false" outlineLevel="0" collapsed="false">
      <c r="A7664" s="19" t="n">
        <v>71</v>
      </c>
      <c r="B7664" s="19" t="n">
        <f aca="false">IFERROR(VLOOKUP(A7664,Personal!$A$6:$F$112,2,FALSE()),"")</f>
        <v>0</v>
      </c>
      <c r="C7664" s="19" t="str">
        <f aca="false">IFERROR(VLOOKUP(A7664,Personal!$A$6:$F$112,3,FALSE()),"")</f>
        <v>Valls</v>
      </c>
      <c r="D7664" s="19" t="s">
        <v>83</v>
      </c>
      <c r="E7664" s="19" t="s">
        <v>90</v>
      </c>
      <c r="F7664" s="19" t="s">
        <v>91</v>
      </c>
      <c r="G7664" s="19" t="s">
        <v>291</v>
      </c>
      <c r="H7664" s="19" t="n">
        <f aca="false">IF(OR(VLOOKUP(A7664,Personal!$A$6:$F$112,5,FALSE())&lt;&gt;"Sí",N7664="No aplica"),0,'Catàleg GRAE'!D33)</f>
        <v>1</v>
      </c>
      <c r="I7664" s="20"/>
      <c r="J7664" s="20"/>
      <c r="K7664" s="20"/>
      <c r="L7664" s="21"/>
      <c r="M7664" s="21"/>
      <c r="N7664" s="20"/>
      <c r="O7664" s="20"/>
      <c r="P7664" s="19" t="str">
        <f aca="false">IF(I7664="","",I7664-H7664)</f>
        <v/>
      </c>
      <c r="Q7664" s="19" t="str">
        <f aca="true">IF(B7664="","",IF(N7664="No aplica","No aplica",IF(I7664="","Pendent",IF(N7664="Per substituir","Substituir",IF(OR(N7664="No localitzat",N7664="No lliurat"),"Reposar",IF(I7664&lt;H7664,"Reposar",IF(I7664&gt;H7664,"Revisar excedent",IF(AND(G7664="Sí",M7664&lt;&gt;"",M7664&lt;TODAY()),"EPI caducat",IF(AND(G7664="Sí",M7664&lt;&gt;"",M7664&lt;=TODAY()+90),"EPI caduca ≤90 dies",IF(OR(N7664="Deteriorat usable",N7664="Revisió necessària"),"Revisar","OK"))))))))))</f>
      </c>
      <c r="R7664" s="20"/>
    </row>
    <row r="7665" customFormat="false" ht="15" hidden="false" customHeight="false" outlineLevel="0" collapsed="false">
      <c r="A7665" s="19" t="n">
        <v>71</v>
      </c>
      <c r="B7665" s="19" t="n">
        <f aca="false">IFERROR(VLOOKUP(A7665,Personal!$A$6:$F$112,2,FALSE()),"")</f>
        <v>0</v>
      </c>
      <c r="C7665" s="19" t="str">
        <f aca="false">IFERROR(VLOOKUP(A7665,Personal!$A$6:$F$112,3,FALSE()),"")</f>
        <v>Valls</v>
      </c>
      <c r="D7665" s="19" t="s">
        <v>40</v>
      </c>
      <c r="E7665" s="19" t="s">
        <v>92</v>
      </c>
      <c r="F7665" s="19" t="s">
        <v>93</v>
      </c>
      <c r="G7665" s="19" t="s">
        <v>291</v>
      </c>
      <c r="H7665" s="19" t="n">
        <f aca="false">IF(OR(VLOOKUP(A7665,Personal!$A$6:$F$112,5,FALSE())&lt;&gt;"Sí",N7665="No aplica"),0,'Catàleg GRAE'!D34)</f>
        <v>1</v>
      </c>
      <c r="I7665" s="20"/>
      <c r="J7665" s="20"/>
      <c r="K7665" s="20"/>
      <c r="L7665" s="21"/>
      <c r="M7665" s="21"/>
      <c r="N7665" s="20"/>
      <c r="O7665" s="20"/>
      <c r="P7665" s="19" t="str">
        <f aca="false">IF(I7665="","",I7665-H7665)</f>
        <v/>
      </c>
      <c r="Q7665" s="19" t="str">
        <f aca="true">IF(B7665="","",IF(N7665="No aplica","No aplica",IF(I7665="","Pendent",IF(N7665="Per substituir","Substituir",IF(OR(N7665="No localitzat",N7665="No lliurat"),"Reposar",IF(I7665&lt;H7665,"Reposar",IF(I7665&gt;H7665,"Revisar excedent",IF(AND(G7665="Sí",M7665&lt;&gt;"",M7665&lt;TODAY()),"EPI caducat",IF(AND(G7665="Sí",M7665&lt;&gt;"",M7665&lt;=TODAY()+90),"EPI caduca ≤90 dies",IF(OR(N7665="Deteriorat usable",N7665="Revisió necessària"),"Revisar","OK"))))))))))</f>
      </c>
      <c r="R7665" s="20"/>
    </row>
    <row r="7666" customFormat="false" ht="15" hidden="false" customHeight="false" outlineLevel="0" collapsed="false">
      <c r="A7666" s="19" t="n">
        <v>71</v>
      </c>
      <c r="B7666" s="19" t="n">
        <f aca="false">IFERROR(VLOOKUP(A7666,Personal!$A$6:$F$112,2,FALSE()),"")</f>
        <v>0</v>
      </c>
      <c r="C7666" s="19" t="str">
        <f aca="false">IFERROR(VLOOKUP(A7666,Personal!$A$6:$F$112,3,FALSE()),"")</f>
        <v>Valls</v>
      </c>
      <c r="D7666" s="19" t="s">
        <v>94</v>
      </c>
      <c r="E7666" s="19" t="s">
        <v>95</v>
      </c>
      <c r="F7666" s="19" t="s">
        <v>96</v>
      </c>
      <c r="G7666" s="19" t="s">
        <v>291</v>
      </c>
      <c r="H7666" s="19" t="n">
        <f aca="false">IF(OR(VLOOKUP(A7666,Personal!$A$6:$F$112,5,FALSE())&lt;&gt;"Sí",N7666="No aplica"),0,'Catàleg GRAE'!D35)</f>
        <v>1</v>
      </c>
      <c r="I7666" s="20"/>
      <c r="J7666" s="20"/>
      <c r="K7666" s="20"/>
      <c r="L7666" s="21"/>
      <c r="M7666" s="21"/>
      <c r="N7666" s="20"/>
      <c r="O7666" s="20"/>
      <c r="P7666" s="19" t="str">
        <f aca="false">IF(I7666="","",I7666-H7666)</f>
        <v/>
      </c>
      <c r="Q7666" s="19" t="str">
        <f aca="true">IF(B7666="","",IF(N7666="No aplica","No aplica",IF(I7666="","Pendent",IF(N7666="Per substituir","Substituir",IF(OR(N7666="No localitzat",N7666="No lliurat"),"Reposar",IF(I7666&lt;H7666,"Reposar",IF(I7666&gt;H7666,"Revisar excedent",IF(AND(G7666="Sí",M7666&lt;&gt;"",M7666&lt;TODAY()),"EPI caducat",IF(AND(G7666="Sí",M7666&lt;&gt;"",M7666&lt;=TODAY()+90),"EPI caduca ≤90 dies",IF(OR(N7666="Deteriorat usable",N7666="Revisió necessària"),"Revisar","OK"))))))))))</f>
      </c>
      <c r="R7666" s="20"/>
    </row>
    <row r="7667" customFormat="false" ht="15" hidden="false" customHeight="false" outlineLevel="0" collapsed="false">
      <c r="A7667" s="19" t="n">
        <v>71</v>
      </c>
      <c r="B7667" s="19" t="n">
        <f aca="false">IFERROR(VLOOKUP(A7667,Personal!$A$6:$F$112,2,FALSE()),"")</f>
        <v>0</v>
      </c>
      <c r="C7667" s="19" t="str">
        <f aca="false">IFERROR(VLOOKUP(A7667,Personal!$A$6:$F$112,3,FALSE()),"")</f>
        <v>Valls</v>
      </c>
      <c r="D7667" s="19" t="s">
        <v>97</v>
      </c>
      <c r="E7667" s="19" t="s">
        <v>98</v>
      </c>
      <c r="F7667" s="19" t="s">
        <v>99</v>
      </c>
      <c r="G7667" s="19" t="s">
        <v>291</v>
      </c>
      <c r="H7667" s="19" t="n">
        <f aca="false">IF(OR(VLOOKUP(A7667,Personal!$A$6:$F$112,5,FALSE())&lt;&gt;"Sí",N7667="No aplica"),0,'Catàleg GRAE'!D36)</f>
        <v>3</v>
      </c>
      <c r="I7667" s="20"/>
      <c r="J7667" s="20"/>
      <c r="K7667" s="20"/>
      <c r="L7667" s="21"/>
      <c r="M7667" s="21"/>
      <c r="N7667" s="20"/>
      <c r="O7667" s="20"/>
      <c r="P7667" s="19" t="str">
        <f aca="false">IF(I7667="","",I7667-H7667)</f>
        <v/>
      </c>
      <c r="Q7667" s="19" t="str">
        <f aca="true">IF(B7667="","",IF(N7667="No aplica","No aplica",IF(I7667="","Pendent",IF(N7667="Per substituir","Substituir",IF(OR(N7667="No localitzat",N7667="No lliurat"),"Reposar",IF(I7667&lt;H7667,"Reposar",IF(I7667&gt;H7667,"Revisar excedent",IF(AND(G7667="Sí",M7667&lt;&gt;"",M7667&lt;TODAY()),"EPI caducat",IF(AND(G7667="Sí",M7667&lt;&gt;"",M7667&lt;=TODAY()+90),"EPI caduca ≤90 dies",IF(OR(N7667="Deteriorat usable",N7667="Revisió necessària"),"Revisar","OK"))))))))))</f>
      </c>
      <c r="R7667" s="20"/>
    </row>
    <row r="7668" customFormat="false" ht="15" hidden="false" customHeight="false" outlineLevel="0" collapsed="false">
      <c r="A7668" s="19" t="n">
        <v>71</v>
      </c>
      <c r="B7668" s="19" t="n">
        <f aca="false">IFERROR(VLOOKUP(A7668,Personal!$A$6:$F$112,2,FALSE()),"")</f>
        <v>0</v>
      </c>
      <c r="C7668" s="19" t="str">
        <f aca="false">IFERROR(VLOOKUP(A7668,Personal!$A$6:$F$112,3,FALSE()),"")</f>
        <v>Valls</v>
      </c>
      <c r="D7668" s="19" t="s">
        <v>97</v>
      </c>
      <c r="E7668" s="19" t="s">
        <v>100</v>
      </c>
      <c r="F7668" s="19" t="s">
        <v>101</v>
      </c>
      <c r="G7668" s="19" t="s">
        <v>291</v>
      </c>
      <c r="H7668" s="19" t="n">
        <f aca="false">IF(OR(VLOOKUP(A7668,Personal!$A$6:$F$112,5,FALSE())&lt;&gt;"Sí",N7668="No aplica"),0,'Catàleg GRAE'!D37)</f>
        <v>1</v>
      </c>
      <c r="I7668" s="20"/>
      <c r="J7668" s="20"/>
      <c r="K7668" s="20"/>
      <c r="L7668" s="21"/>
      <c r="M7668" s="21"/>
      <c r="N7668" s="20"/>
      <c r="O7668" s="20"/>
      <c r="P7668" s="19" t="str">
        <f aca="false">IF(I7668="","",I7668-H7668)</f>
        <v/>
      </c>
      <c r="Q7668" s="19" t="str">
        <f aca="true">IF(B7668="","",IF(N7668="No aplica","No aplica",IF(I7668="","Pendent",IF(N7668="Per substituir","Substituir",IF(OR(N7668="No localitzat",N7668="No lliurat"),"Reposar",IF(I7668&lt;H7668,"Reposar",IF(I7668&gt;H7668,"Revisar excedent",IF(AND(G7668="Sí",M7668&lt;&gt;"",M7668&lt;TODAY()),"EPI caducat",IF(AND(G7668="Sí",M7668&lt;&gt;"",M7668&lt;=TODAY()+90),"EPI caduca ≤90 dies",IF(OR(N7668="Deteriorat usable",N7668="Revisió necessària"),"Revisar","OK"))))))))))</f>
      </c>
      <c r="R7668" s="20"/>
    </row>
    <row r="7669" customFormat="false" ht="15" hidden="false" customHeight="false" outlineLevel="0" collapsed="false">
      <c r="A7669" s="19" t="n">
        <v>71</v>
      </c>
      <c r="B7669" s="19" t="n">
        <f aca="false">IFERROR(VLOOKUP(A7669,Personal!$A$6:$F$112,2,FALSE()),"")</f>
        <v>0</v>
      </c>
      <c r="C7669" s="19" t="str">
        <f aca="false">IFERROR(VLOOKUP(A7669,Personal!$A$6:$F$112,3,FALSE()),"")</f>
        <v>Valls</v>
      </c>
      <c r="D7669" s="19" t="s">
        <v>102</v>
      </c>
      <c r="E7669" s="19" t="s">
        <v>103</v>
      </c>
      <c r="F7669" s="19" t="s">
        <v>104</v>
      </c>
      <c r="G7669" s="19" t="s">
        <v>291</v>
      </c>
      <c r="H7669" s="19" t="n">
        <f aca="false">IF(OR(VLOOKUP(A7669,Personal!$A$6:$F$112,5,FALSE())&lt;&gt;"Sí",N7669="No aplica"),0,'Catàleg GRAE'!D38)</f>
        <v>1</v>
      </c>
      <c r="I7669" s="20"/>
      <c r="J7669" s="20"/>
      <c r="K7669" s="20"/>
      <c r="L7669" s="21"/>
      <c r="M7669" s="21"/>
      <c r="N7669" s="20"/>
      <c r="O7669" s="20"/>
      <c r="P7669" s="19" t="str">
        <f aca="false">IF(I7669="","",I7669-H7669)</f>
        <v/>
      </c>
      <c r="Q7669" s="19" t="str">
        <f aca="true">IF(B7669="","",IF(N7669="No aplica","No aplica",IF(I7669="","Pendent",IF(N7669="Per substituir","Substituir",IF(OR(N7669="No localitzat",N7669="No lliurat"),"Reposar",IF(I7669&lt;H7669,"Reposar",IF(I7669&gt;H7669,"Revisar excedent",IF(AND(G7669="Sí",M7669&lt;&gt;"",M7669&lt;TODAY()),"EPI caducat",IF(AND(G7669="Sí",M7669&lt;&gt;"",M7669&lt;=TODAY()+90),"EPI caduca ≤90 dies",IF(OR(N7669="Deteriorat usable",N7669="Revisió necessària"),"Revisar","OK"))))))))))</f>
      </c>
      <c r="R7669" s="20"/>
    </row>
    <row r="7670" customFormat="false" ht="15" hidden="false" customHeight="false" outlineLevel="0" collapsed="false">
      <c r="A7670" s="19" t="n">
        <v>71</v>
      </c>
      <c r="B7670" s="19" t="n">
        <f aca="false">IFERROR(VLOOKUP(A7670,Personal!$A$6:$F$112,2,FALSE()),"")</f>
        <v>0</v>
      </c>
      <c r="C7670" s="19" t="str">
        <f aca="false">IFERROR(VLOOKUP(A7670,Personal!$A$6:$F$112,3,FALSE()),"")</f>
        <v>Valls</v>
      </c>
      <c r="D7670" s="19" t="s">
        <v>97</v>
      </c>
      <c r="E7670" s="19" t="s">
        <v>105</v>
      </c>
      <c r="F7670" s="19" t="s">
        <v>106</v>
      </c>
      <c r="G7670" s="19" t="s">
        <v>291</v>
      </c>
      <c r="H7670" s="19" t="n">
        <f aca="false">IF(OR(VLOOKUP(A7670,Personal!$A$6:$F$112,5,FALSE())&lt;&gt;"Sí",N7670="No aplica"),0,'Catàleg GRAE'!D39)</f>
        <v>3</v>
      </c>
      <c r="I7670" s="20"/>
      <c r="J7670" s="20"/>
      <c r="K7670" s="20"/>
      <c r="L7670" s="21"/>
      <c r="M7670" s="21"/>
      <c r="N7670" s="20"/>
      <c r="O7670" s="20"/>
      <c r="P7670" s="19" t="str">
        <f aca="false">IF(I7670="","",I7670-H7670)</f>
        <v/>
      </c>
      <c r="Q7670" s="19" t="str">
        <f aca="true">IF(B7670="","",IF(N7670="No aplica","No aplica",IF(I7670="","Pendent",IF(N7670="Per substituir","Substituir",IF(OR(N7670="No localitzat",N7670="No lliurat"),"Reposar",IF(I7670&lt;H7670,"Reposar",IF(I7670&gt;H7670,"Revisar excedent",IF(AND(G7670="Sí",M7670&lt;&gt;"",M7670&lt;TODAY()),"EPI caducat",IF(AND(G7670="Sí",M7670&lt;&gt;"",M7670&lt;=TODAY()+90),"EPI caduca ≤90 dies",IF(OR(N7670="Deteriorat usable",N7670="Revisió necessària"),"Revisar","OK"))))))))))</f>
      </c>
      <c r="R7670" s="20"/>
    </row>
    <row r="7671" customFormat="false" ht="15" hidden="false" customHeight="false" outlineLevel="0" collapsed="false">
      <c r="A7671" s="19" t="n">
        <v>71</v>
      </c>
      <c r="B7671" s="19" t="n">
        <f aca="false">IFERROR(VLOOKUP(A7671,Personal!$A$6:$F$112,2,FALSE()),"")</f>
        <v>0</v>
      </c>
      <c r="C7671" s="19" t="str">
        <f aca="false">IFERROR(VLOOKUP(A7671,Personal!$A$6:$F$112,3,FALSE()),"")</f>
        <v>Valls</v>
      </c>
      <c r="D7671" s="19" t="s">
        <v>97</v>
      </c>
      <c r="E7671" s="19" t="s">
        <v>105</v>
      </c>
      <c r="F7671" s="19" t="s">
        <v>107</v>
      </c>
      <c r="G7671" s="19" t="s">
        <v>291</v>
      </c>
      <c r="H7671" s="19" t="n">
        <f aca="false">IF(OR(VLOOKUP(A7671,Personal!$A$6:$F$112,5,FALSE())&lt;&gt;"Sí",N7671="No aplica"),0,'Catàleg GRAE'!D40)</f>
        <v>3</v>
      </c>
      <c r="I7671" s="20"/>
      <c r="J7671" s="20"/>
      <c r="K7671" s="20"/>
      <c r="L7671" s="21"/>
      <c r="M7671" s="21"/>
      <c r="N7671" s="20"/>
      <c r="O7671" s="20"/>
      <c r="P7671" s="19" t="str">
        <f aca="false">IF(I7671="","",I7671-H7671)</f>
        <v/>
      </c>
      <c r="Q7671" s="19" t="str">
        <f aca="true">IF(B7671="","",IF(N7671="No aplica","No aplica",IF(I7671="","Pendent",IF(N7671="Per substituir","Substituir",IF(OR(N7671="No localitzat",N7671="No lliurat"),"Reposar",IF(I7671&lt;H7671,"Reposar",IF(I7671&gt;H7671,"Revisar excedent",IF(AND(G7671="Sí",M7671&lt;&gt;"",M7671&lt;TODAY()),"EPI caducat",IF(AND(G7671="Sí",M7671&lt;&gt;"",M7671&lt;=TODAY()+90),"EPI caduca ≤90 dies",IF(OR(N7671="Deteriorat usable",N7671="Revisió necessària"),"Revisar","OK"))))))))))</f>
      </c>
      <c r="R7671" s="20"/>
    </row>
    <row r="7672" customFormat="false" ht="15" hidden="false" customHeight="false" outlineLevel="0" collapsed="false">
      <c r="A7672" s="19" t="n">
        <v>71</v>
      </c>
      <c r="B7672" s="19" t="n">
        <f aca="false">IFERROR(VLOOKUP(A7672,Personal!$A$6:$F$112,2,FALSE()),"")</f>
        <v>0</v>
      </c>
      <c r="C7672" s="19" t="str">
        <f aca="false">IFERROR(VLOOKUP(A7672,Personal!$A$6:$F$112,3,FALSE()),"")</f>
        <v>Valls</v>
      </c>
      <c r="D7672" s="19" t="s">
        <v>97</v>
      </c>
      <c r="E7672" s="19" t="s">
        <v>108</v>
      </c>
      <c r="F7672" s="19" t="s">
        <v>109</v>
      </c>
      <c r="G7672" s="19" t="s">
        <v>291</v>
      </c>
      <c r="H7672" s="19" t="n">
        <f aca="false">IF(OR(VLOOKUP(A7672,Personal!$A$6:$F$112,5,FALSE())&lt;&gt;"Sí",N7672="No aplica"),0,'Catàleg GRAE'!D41)</f>
        <v>2</v>
      </c>
      <c r="I7672" s="20"/>
      <c r="J7672" s="20"/>
      <c r="K7672" s="20"/>
      <c r="L7672" s="21"/>
      <c r="M7672" s="21"/>
      <c r="N7672" s="20"/>
      <c r="O7672" s="20"/>
      <c r="P7672" s="19" t="str">
        <f aca="false">IF(I7672="","",I7672-H7672)</f>
        <v/>
      </c>
      <c r="Q7672" s="19" t="str">
        <f aca="true">IF(B7672="","",IF(N7672="No aplica","No aplica",IF(I7672="","Pendent",IF(N7672="Per substituir","Substituir",IF(OR(N7672="No localitzat",N7672="No lliurat"),"Reposar",IF(I7672&lt;H7672,"Reposar",IF(I7672&gt;H7672,"Revisar excedent",IF(AND(G7672="Sí",M7672&lt;&gt;"",M7672&lt;TODAY()),"EPI caducat",IF(AND(G7672="Sí",M7672&lt;&gt;"",M7672&lt;=TODAY()+90),"EPI caduca ≤90 dies",IF(OR(N7672="Deteriorat usable",N7672="Revisió necessària"),"Revisar","OK"))))))))))</f>
      </c>
      <c r="R7672" s="20"/>
    </row>
    <row r="7673" customFormat="false" ht="15" hidden="false" customHeight="false" outlineLevel="0" collapsed="false">
      <c r="A7673" s="19" t="n">
        <v>71</v>
      </c>
      <c r="B7673" s="19" t="n">
        <f aca="false">IFERROR(VLOOKUP(A7673,Personal!$A$6:$F$112,2,FALSE()),"")</f>
        <v>0</v>
      </c>
      <c r="C7673" s="19" t="str">
        <f aca="false">IFERROR(VLOOKUP(A7673,Personal!$A$6:$F$112,3,FALSE()),"")</f>
        <v>Valls</v>
      </c>
      <c r="D7673" s="19" t="s">
        <v>97</v>
      </c>
      <c r="E7673" s="19" t="s">
        <v>110</v>
      </c>
      <c r="F7673" s="19" t="s">
        <v>111</v>
      </c>
      <c r="G7673" s="19" t="s">
        <v>291</v>
      </c>
      <c r="H7673" s="19" t="n">
        <f aca="false">IF(OR(VLOOKUP(A7673,Personal!$A$6:$F$112,5,FALSE())&lt;&gt;"Sí",N7673="No aplica"),0,'Catàleg GRAE'!D42)</f>
        <v>1</v>
      </c>
      <c r="I7673" s="20"/>
      <c r="J7673" s="20"/>
      <c r="K7673" s="20"/>
      <c r="L7673" s="21"/>
      <c r="M7673" s="21"/>
      <c r="N7673" s="20"/>
      <c r="O7673" s="20"/>
      <c r="P7673" s="19" t="str">
        <f aca="false">IF(I7673="","",I7673-H7673)</f>
        <v/>
      </c>
      <c r="Q7673" s="19" t="str">
        <f aca="true">IF(B7673="","",IF(N7673="No aplica","No aplica",IF(I7673="","Pendent",IF(N7673="Per substituir","Substituir",IF(OR(N7673="No localitzat",N7673="No lliurat"),"Reposar",IF(I7673&lt;H7673,"Reposar",IF(I7673&gt;H7673,"Revisar excedent",IF(AND(G7673="Sí",M7673&lt;&gt;"",M7673&lt;TODAY()),"EPI caducat",IF(AND(G7673="Sí",M7673&lt;&gt;"",M7673&lt;=TODAY()+90),"EPI caduca ≤90 dies",IF(OR(N7673="Deteriorat usable",N7673="Revisió necessària"),"Revisar","OK"))))))))))</f>
      </c>
      <c r="R7673" s="20"/>
    </row>
    <row r="7674" customFormat="false" ht="15" hidden="false" customHeight="false" outlineLevel="0" collapsed="false">
      <c r="A7674" s="19" t="n">
        <v>71</v>
      </c>
      <c r="B7674" s="19" t="n">
        <f aca="false">IFERROR(VLOOKUP(A7674,Personal!$A$6:$F$112,2,FALSE()),"")</f>
        <v>0</v>
      </c>
      <c r="C7674" s="19" t="str">
        <f aca="false">IFERROR(VLOOKUP(A7674,Personal!$A$6:$F$112,3,FALSE()),"")</f>
        <v>Valls</v>
      </c>
      <c r="D7674" s="19" t="s">
        <v>112</v>
      </c>
      <c r="E7674" s="19" t="s">
        <v>113</v>
      </c>
      <c r="F7674" s="19" t="s">
        <v>114</v>
      </c>
      <c r="G7674" s="19" t="s">
        <v>291</v>
      </c>
      <c r="H7674" s="19" t="n">
        <f aca="false">IF(OR(VLOOKUP(A7674,Personal!$A$6:$F$112,5,FALSE())&lt;&gt;"Sí",N7674="No aplica"),0,'Catàleg GRAE'!D43)</f>
        <v>2</v>
      </c>
      <c r="I7674" s="20"/>
      <c r="J7674" s="20"/>
      <c r="K7674" s="20"/>
      <c r="L7674" s="21"/>
      <c r="M7674" s="21"/>
      <c r="N7674" s="20"/>
      <c r="O7674" s="20"/>
      <c r="P7674" s="19" t="str">
        <f aca="false">IF(I7674="","",I7674-H7674)</f>
        <v/>
      </c>
      <c r="Q7674" s="19" t="str">
        <f aca="true">IF(B7674="","",IF(N7674="No aplica","No aplica",IF(I7674="","Pendent",IF(N7674="Per substituir","Substituir",IF(OR(N7674="No localitzat",N7674="No lliurat"),"Reposar",IF(I7674&lt;H7674,"Reposar",IF(I7674&gt;H7674,"Revisar excedent",IF(AND(G7674="Sí",M7674&lt;&gt;"",M7674&lt;TODAY()),"EPI caducat",IF(AND(G7674="Sí",M7674&lt;&gt;"",M7674&lt;=TODAY()+90),"EPI caduca ≤90 dies",IF(OR(N7674="Deteriorat usable",N7674="Revisió necessària"),"Revisar","OK"))))))))))</f>
      </c>
      <c r="R7674" s="20"/>
    </row>
    <row r="7675" customFormat="false" ht="15" hidden="false" customHeight="false" outlineLevel="0" collapsed="false">
      <c r="A7675" s="19" t="n">
        <v>71</v>
      </c>
      <c r="B7675" s="19" t="n">
        <f aca="false">IFERROR(VLOOKUP(A7675,Personal!$A$6:$F$112,2,FALSE()),"")</f>
        <v>0</v>
      </c>
      <c r="C7675" s="19" t="str">
        <f aca="false">IFERROR(VLOOKUP(A7675,Personal!$A$6:$F$112,3,FALSE()),"")</f>
        <v>Valls</v>
      </c>
      <c r="D7675" s="19" t="s">
        <v>102</v>
      </c>
      <c r="E7675" s="19" t="s">
        <v>115</v>
      </c>
      <c r="F7675" s="19" t="s">
        <v>116</v>
      </c>
      <c r="G7675" s="19" t="s">
        <v>291</v>
      </c>
      <c r="H7675" s="19" t="n">
        <f aca="false">IF(OR(VLOOKUP(A7675,Personal!$A$6:$F$112,5,FALSE())&lt;&gt;"Sí",N7675="No aplica"),0,'Catàleg GRAE'!D44)</f>
        <v>1</v>
      </c>
      <c r="I7675" s="20"/>
      <c r="J7675" s="20"/>
      <c r="K7675" s="20"/>
      <c r="L7675" s="21"/>
      <c r="M7675" s="21"/>
      <c r="N7675" s="20"/>
      <c r="O7675" s="20"/>
      <c r="P7675" s="19" t="str">
        <f aca="false">IF(I7675="","",I7675-H7675)</f>
        <v/>
      </c>
      <c r="Q7675" s="19" t="str">
        <f aca="true">IF(B7675="","",IF(N7675="No aplica","No aplica",IF(I7675="","Pendent",IF(N7675="Per substituir","Substituir",IF(OR(N7675="No localitzat",N7675="No lliurat"),"Reposar",IF(I7675&lt;H7675,"Reposar",IF(I7675&gt;H7675,"Revisar excedent",IF(AND(G7675="Sí",M7675&lt;&gt;"",M7675&lt;TODAY()),"EPI caducat",IF(AND(G7675="Sí",M7675&lt;&gt;"",M7675&lt;=TODAY()+90),"EPI caduca ≤90 dies",IF(OR(N7675="Deteriorat usable",N7675="Revisió necessària"),"Revisar","OK"))))))))))</f>
      </c>
      <c r="R7675" s="20"/>
    </row>
    <row r="7676" customFormat="false" ht="15" hidden="false" customHeight="false" outlineLevel="0" collapsed="false">
      <c r="A7676" s="19" t="n">
        <v>71</v>
      </c>
      <c r="B7676" s="19" t="n">
        <f aca="false">IFERROR(VLOOKUP(A7676,Personal!$A$6:$F$112,2,FALSE()),"")</f>
        <v>0</v>
      </c>
      <c r="C7676" s="19" t="str">
        <f aca="false">IFERROR(VLOOKUP(A7676,Personal!$A$6:$F$112,3,FALSE()),"")</f>
        <v>Valls</v>
      </c>
      <c r="D7676" s="19" t="s">
        <v>102</v>
      </c>
      <c r="E7676" s="19" t="s">
        <v>117</v>
      </c>
      <c r="F7676" s="19" t="s">
        <v>118</v>
      </c>
      <c r="G7676" s="19" t="s">
        <v>272</v>
      </c>
      <c r="H7676" s="19" t="n">
        <f aca="false">IF(OR(VLOOKUP(A7676,Personal!$A$6:$F$112,5,FALSE())&lt;&gt;"Sí",N7676="No aplica"),0,'Catàleg GRAE'!D45)</f>
        <v>1</v>
      </c>
      <c r="I7676" s="20"/>
      <c r="J7676" s="20"/>
      <c r="K7676" s="20"/>
      <c r="L7676" s="21"/>
      <c r="M7676" s="21"/>
      <c r="N7676" s="20"/>
      <c r="O7676" s="20"/>
      <c r="P7676" s="19" t="str">
        <f aca="false">IF(I7676="","",I7676-H7676)</f>
        <v/>
      </c>
      <c r="Q7676" s="19" t="str">
        <f aca="true">IF(B7676="","",IF(N7676="No aplica","No aplica",IF(I7676="","Pendent",IF(N7676="Per substituir","Substituir",IF(OR(N7676="No localitzat",N7676="No lliurat"),"Reposar",IF(I7676&lt;H7676,"Reposar",IF(I7676&gt;H7676,"Revisar excedent",IF(AND(G7676="Sí",M7676&lt;&gt;"",M7676&lt;TODAY()),"EPI caducat",IF(AND(G7676="Sí",M7676&lt;&gt;"",M7676&lt;=TODAY()+90),"EPI caduca ≤90 dies",IF(OR(N7676="Deteriorat usable",N7676="Revisió necessària"),"Revisar","OK"))))))))))</f>
      </c>
      <c r="R7676" s="20"/>
    </row>
    <row r="7677" customFormat="false" ht="15" hidden="false" customHeight="false" outlineLevel="0" collapsed="false">
      <c r="A7677" s="19" t="n">
        <v>71</v>
      </c>
      <c r="B7677" s="19" t="n">
        <f aca="false">IFERROR(VLOOKUP(A7677,Personal!$A$6:$F$112,2,FALSE()),"")</f>
        <v>0</v>
      </c>
      <c r="C7677" s="19" t="str">
        <f aca="false">IFERROR(VLOOKUP(A7677,Personal!$A$6:$F$112,3,FALSE()),"")</f>
        <v>Valls</v>
      </c>
      <c r="D7677" s="19" t="s">
        <v>102</v>
      </c>
      <c r="E7677" s="19" t="s">
        <v>119</v>
      </c>
      <c r="F7677" s="19" t="s">
        <v>120</v>
      </c>
      <c r="G7677" s="19" t="s">
        <v>272</v>
      </c>
      <c r="H7677" s="19" t="n">
        <f aca="false">IF(OR(VLOOKUP(A7677,Personal!$A$6:$F$112,5,FALSE())&lt;&gt;"Sí",N7677="No aplica"),0,'Catàleg GRAE'!D46)</f>
        <v>1</v>
      </c>
      <c r="I7677" s="20"/>
      <c r="J7677" s="20"/>
      <c r="K7677" s="20"/>
      <c r="L7677" s="21"/>
      <c r="M7677" s="21"/>
      <c r="N7677" s="20"/>
      <c r="O7677" s="20"/>
      <c r="P7677" s="19" t="str">
        <f aca="false">IF(I7677="","",I7677-H7677)</f>
        <v/>
      </c>
      <c r="Q7677" s="19" t="str">
        <f aca="true">IF(B7677="","",IF(N7677="No aplica","No aplica",IF(I7677="","Pendent",IF(N7677="Per substituir","Substituir",IF(OR(N7677="No localitzat",N7677="No lliurat"),"Reposar",IF(I7677&lt;H7677,"Reposar",IF(I7677&gt;H7677,"Revisar excedent",IF(AND(G7677="Sí",M7677&lt;&gt;"",M7677&lt;TODAY()),"EPI caducat",IF(AND(G7677="Sí",M7677&lt;&gt;"",M7677&lt;=TODAY()+90),"EPI caduca ≤90 dies",IF(OR(N7677="Deteriorat usable",N7677="Revisió necessària"),"Revisar","OK"))))))))))</f>
      </c>
      <c r="R7677" s="20"/>
    </row>
    <row r="7678" customFormat="false" ht="15" hidden="false" customHeight="false" outlineLevel="0" collapsed="false">
      <c r="A7678" s="19" t="n">
        <v>71</v>
      </c>
      <c r="B7678" s="19" t="n">
        <f aca="false">IFERROR(VLOOKUP(A7678,Personal!$A$6:$F$112,2,FALSE()),"")</f>
        <v>0</v>
      </c>
      <c r="C7678" s="19" t="str">
        <f aca="false">IFERROR(VLOOKUP(A7678,Personal!$A$6:$F$112,3,FALSE()),"")</f>
        <v>Valls</v>
      </c>
      <c r="D7678" s="19" t="s">
        <v>97</v>
      </c>
      <c r="E7678" s="19" t="s">
        <v>121</v>
      </c>
      <c r="F7678" s="19" t="s">
        <v>122</v>
      </c>
      <c r="G7678" s="19" t="s">
        <v>291</v>
      </c>
      <c r="H7678" s="19" t="n">
        <f aca="false">IF(OR(VLOOKUP(A7678,Personal!$A$6:$F$112,5,FALSE())&lt;&gt;"Sí",N7678="No aplica"),0,'Catàleg GRAE'!D47)</f>
        <v>1</v>
      </c>
      <c r="I7678" s="20"/>
      <c r="J7678" s="20"/>
      <c r="K7678" s="20"/>
      <c r="L7678" s="21"/>
      <c r="M7678" s="21"/>
      <c r="N7678" s="20"/>
      <c r="O7678" s="20"/>
      <c r="P7678" s="19" t="str">
        <f aca="false">IF(I7678="","",I7678-H7678)</f>
        <v/>
      </c>
      <c r="Q7678" s="19" t="str">
        <f aca="true">IF(B7678="","",IF(N7678="No aplica","No aplica",IF(I7678="","Pendent",IF(N7678="Per substituir","Substituir",IF(OR(N7678="No localitzat",N7678="No lliurat"),"Reposar",IF(I7678&lt;H7678,"Reposar",IF(I7678&gt;H7678,"Revisar excedent",IF(AND(G7678="Sí",M7678&lt;&gt;"",M7678&lt;TODAY()),"EPI caducat",IF(AND(G7678="Sí",M7678&lt;&gt;"",M7678&lt;=TODAY()+90),"EPI caduca ≤90 dies",IF(OR(N7678="Deteriorat usable",N7678="Revisió necessària"),"Revisar","OK"))))))))))</f>
      </c>
      <c r="R7678" s="20"/>
    </row>
    <row r="7679" customFormat="false" ht="15" hidden="false" customHeight="false" outlineLevel="0" collapsed="false">
      <c r="A7679" s="19" t="n">
        <v>71</v>
      </c>
      <c r="B7679" s="19" t="n">
        <f aca="false">IFERROR(VLOOKUP(A7679,Personal!$A$6:$F$112,2,FALSE()),"")</f>
        <v>0</v>
      </c>
      <c r="C7679" s="19" t="str">
        <f aca="false">IFERROR(VLOOKUP(A7679,Personal!$A$6:$F$112,3,FALSE()),"")</f>
        <v>Valls</v>
      </c>
      <c r="D7679" s="19" t="s">
        <v>97</v>
      </c>
      <c r="E7679" s="19" t="s">
        <v>123</v>
      </c>
      <c r="F7679" s="19" t="s">
        <v>124</v>
      </c>
      <c r="G7679" s="19" t="s">
        <v>291</v>
      </c>
      <c r="H7679" s="19" t="n">
        <f aca="false">IF(OR(VLOOKUP(A7679,Personal!$A$6:$F$112,5,FALSE())&lt;&gt;"Sí",N7679="No aplica"),0,'Catàleg GRAE'!D48)</f>
        <v>1</v>
      </c>
      <c r="I7679" s="20"/>
      <c r="J7679" s="20"/>
      <c r="K7679" s="20"/>
      <c r="L7679" s="21"/>
      <c r="M7679" s="21"/>
      <c r="N7679" s="20"/>
      <c r="O7679" s="20"/>
      <c r="P7679" s="19" t="str">
        <f aca="false">IF(I7679="","",I7679-H7679)</f>
        <v/>
      </c>
      <c r="Q7679" s="19" t="str">
        <f aca="true">IF(B7679="","",IF(N7679="No aplica","No aplica",IF(I7679="","Pendent",IF(N7679="Per substituir","Substituir",IF(OR(N7679="No localitzat",N7679="No lliurat"),"Reposar",IF(I7679&lt;H7679,"Reposar",IF(I7679&gt;H7679,"Revisar excedent",IF(AND(G7679="Sí",M7679&lt;&gt;"",M7679&lt;TODAY()),"EPI caducat",IF(AND(G7679="Sí",M7679&lt;&gt;"",M7679&lt;=TODAY()+90),"EPI caduca ≤90 dies",IF(OR(N7679="Deteriorat usable",N7679="Revisió necessària"),"Revisar","OK"))))))))))</f>
      </c>
      <c r="R7679" s="20"/>
    </row>
    <row r="7680" customFormat="false" ht="15" hidden="false" customHeight="false" outlineLevel="0" collapsed="false">
      <c r="A7680" s="19" t="n">
        <v>71</v>
      </c>
      <c r="B7680" s="19" t="n">
        <f aca="false">IFERROR(VLOOKUP(A7680,Personal!$A$6:$F$112,2,FALSE()),"")</f>
        <v>0</v>
      </c>
      <c r="C7680" s="19" t="str">
        <f aca="false">IFERROR(VLOOKUP(A7680,Personal!$A$6:$F$112,3,FALSE()),"")</f>
        <v>Valls</v>
      </c>
      <c r="D7680" s="19" t="s">
        <v>125</v>
      </c>
      <c r="E7680" s="19" t="s">
        <v>126</v>
      </c>
      <c r="F7680" s="19" t="s">
        <v>127</v>
      </c>
      <c r="G7680" s="19" t="s">
        <v>272</v>
      </c>
      <c r="H7680" s="19" t="n">
        <f aca="false">IF(OR(VLOOKUP(A7680,Personal!$A$6:$F$112,5,FALSE())&lt;&gt;"Sí",N7680="No aplica"),0,'Catàleg GRAE'!D49)</f>
        <v>1</v>
      </c>
      <c r="I7680" s="20"/>
      <c r="J7680" s="20"/>
      <c r="K7680" s="20"/>
      <c r="L7680" s="21"/>
      <c r="M7680" s="21"/>
      <c r="N7680" s="20"/>
      <c r="O7680" s="20"/>
      <c r="P7680" s="19" t="str">
        <f aca="false">IF(I7680="","",I7680-H7680)</f>
        <v/>
      </c>
      <c r="Q7680" s="19" t="str">
        <f aca="true">IF(B7680="","",IF(N7680="No aplica","No aplica",IF(I7680="","Pendent",IF(N7680="Per substituir","Substituir",IF(OR(N7680="No localitzat",N7680="No lliurat"),"Reposar",IF(I7680&lt;H7680,"Reposar",IF(I7680&gt;H7680,"Revisar excedent",IF(AND(G7680="Sí",M7680&lt;&gt;"",M7680&lt;TODAY()),"EPI caducat",IF(AND(G7680="Sí",M7680&lt;&gt;"",M7680&lt;=TODAY()+90),"EPI caduca ≤90 dies",IF(OR(N7680="Deteriorat usable",N7680="Revisió necessària"),"Revisar","OK"))))))))))</f>
      </c>
      <c r="R7680" s="20"/>
    </row>
    <row r="7681" customFormat="false" ht="15" hidden="false" customHeight="false" outlineLevel="0" collapsed="false">
      <c r="A7681" s="19" t="n">
        <v>71</v>
      </c>
      <c r="B7681" s="19" t="n">
        <f aca="false">IFERROR(VLOOKUP(A7681,Personal!$A$6:$F$112,2,FALSE()),"")</f>
        <v>0</v>
      </c>
      <c r="C7681" s="19" t="str">
        <f aca="false">IFERROR(VLOOKUP(A7681,Personal!$A$6:$F$112,3,FALSE()),"")</f>
        <v>Valls</v>
      </c>
      <c r="D7681" s="19" t="s">
        <v>125</v>
      </c>
      <c r="E7681" s="19" t="s">
        <v>128</v>
      </c>
      <c r="F7681" s="19" t="s">
        <v>129</v>
      </c>
      <c r="G7681" s="19" t="s">
        <v>272</v>
      </c>
      <c r="H7681" s="19" t="n">
        <f aca="false">IF(OR(VLOOKUP(A7681,Personal!$A$6:$F$112,5,FALSE())&lt;&gt;"Sí",N7681="No aplica"),0,'Catàleg GRAE'!D50)</f>
        <v>1</v>
      </c>
      <c r="I7681" s="20"/>
      <c r="J7681" s="20"/>
      <c r="K7681" s="20"/>
      <c r="L7681" s="21"/>
      <c r="M7681" s="21"/>
      <c r="N7681" s="20"/>
      <c r="O7681" s="20"/>
      <c r="P7681" s="19" t="str">
        <f aca="false">IF(I7681="","",I7681-H7681)</f>
        <v/>
      </c>
      <c r="Q7681" s="19" t="str">
        <f aca="true">IF(B7681="","",IF(N7681="No aplica","No aplica",IF(I7681="","Pendent",IF(N7681="Per substituir","Substituir",IF(OR(N7681="No localitzat",N7681="No lliurat"),"Reposar",IF(I7681&lt;H7681,"Reposar",IF(I7681&gt;H7681,"Revisar excedent",IF(AND(G7681="Sí",M7681&lt;&gt;"",M7681&lt;TODAY()),"EPI caducat",IF(AND(G7681="Sí",M7681&lt;&gt;"",M7681&lt;=TODAY()+90),"EPI caduca ≤90 dies",IF(OR(N7681="Deteriorat usable",N7681="Revisió necessària"),"Revisar","OK"))))))))))</f>
      </c>
      <c r="R7681" s="20"/>
    </row>
    <row r="7682" customFormat="false" ht="15" hidden="false" customHeight="false" outlineLevel="0" collapsed="false">
      <c r="A7682" s="19" t="n">
        <v>71</v>
      </c>
      <c r="B7682" s="19" t="n">
        <f aca="false">IFERROR(VLOOKUP(A7682,Personal!$A$6:$F$112,2,FALSE()),"")</f>
        <v>0</v>
      </c>
      <c r="C7682" s="19" t="str">
        <f aca="false">IFERROR(VLOOKUP(A7682,Personal!$A$6:$F$112,3,FALSE()),"")</f>
        <v>Valls</v>
      </c>
      <c r="D7682" s="19" t="s">
        <v>125</v>
      </c>
      <c r="E7682" s="19" t="s">
        <v>130</v>
      </c>
      <c r="F7682" s="19" t="s">
        <v>131</v>
      </c>
      <c r="G7682" s="19" t="s">
        <v>291</v>
      </c>
      <c r="H7682" s="19" t="n">
        <f aca="false">IF(OR(VLOOKUP(A7682,Personal!$A$6:$F$112,5,FALSE())&lt;&gt;"Sí",N7682="No aplica"),0,'Catàleg GRAE'!D51)</f>
        <v>1</v>
      </c>
      <c r="I7682" s="20"/>
      <c r="J7682" s="20"/>
      <c r="K7682" s="20"/>
      <c r="L7682" s="21"/>
      <c r="M7682" s="21"/>
      <c r="N7682" s="20"/>
      <c r="O7682" s="20"/>
      <c r="P7682" s="19" t="str">
        <f aca="false">IF(I7682="","",I7682-H7682)</f>
        <v/>
      </c>
      <c r="Q7682" s="19" t="str">
        <f aca="true">IF(B7682="","",IF(N7682="No aplica","No aplica",IF(I7682="","Pendent",IF(N7682="Per substituir","Substituir",IF(OR(N7682="No localitzat",N7682="No lliurat"),"Reposar",IF(I7682&lt;H7682,"Reposar",IF(I7682&gt;H7682,"Revisar excedent",IF(AND(G7682="Sí",M7682&lt;&gt;"",M7682&lt;TODAY()),"EPI caducat",IF(AND(G7682="Sí",M7682&lt;&gt;"",M7682&lt;=TODAY()+90),"EPI caduca ≤90 dies",IF(OR(N7682="Deteriorat usable",N7682="Revisió necessària"),"Revisar","OK"))))))))))</f>
      </c>
      <c r="R7682" s="20"/>
    </row>
    <row r="7683" customFormat="false" ht="15" hidden="false" customHeight="false" outlineLevel="0" collapsed="false">
      <c r="A7683" s="19" t="n">
        <v>71</v>
      </c>
      <c r="B7683" s="19" t="n">
        <f aca="false">IFERROR(VLOOKUP(A7683,Personal!$A$6:$F$112,2,FALSE()),"")</f>
        <v>0</v>
      </c>
      <c r="C7683" s="19" t="str">
        <f aca="false">IFERROR(VLOOKUP(A7683,Personal!$A$6:$F$112,3,FALSE()),"")</f>
        <v>Valls</v>
      </c>
      <c r="D7683" s="19" t="s">
        <v>132</v>
      </c>
      <c r="E7683" s="19" t="s">
        <v>133</v>
      </c>
      <c r="F7683" s="19" t="s">
        <v>134</v>
      </c>
      <c r="G7683" s="19" t="s">
        <v>291</v>
      </c>
      <c r="H7683" s="19" t="n">
        <f aca="false">IF(OR(VLOOKUP(A7683,Personal!$A$6:$F$112,5,FALSE())&lt;&gt;"Sí",N7683="No aplica"),0,'Catàleg GRAE'!D52)</f>
        <v>1</v>
      </c>
      <c r="I7683" s="20"/>
      <c r="J7683" s="20"/>
      <c r="K7683" s="20"/>
      <c r="L7683" s="21"/>
      <c r="M7683" s="21"/>
      <c r="N7683" s="20"/>
      <c r="O7683" s="20"/>
      <c r="P7683" s="19" t="str">
        <f aca="false">IF(I7683="","",I7683-H7683)</f>
        <v/>
      </c>
      <c r="Q7683" s="19" t="str">
        <f aca="true">IF(B7683="","",IF(N7683="No aplica","No aplica",IF(I7683="","Pendent",IF(N7683="Per substituir","Substituir",IF(OR(N7683="No localitzat",N7683="No lliurat"),"Reposar",IF(I7683&lt;H7683,"Reposar",IF(I7683&gt;H7683,"Revisar excedent",IF(AND(G7683="Sí",M7683&lt;&gt;"",M7683&lt;TODAY()),"EPI caducat",IF(AND(G7683="Sí",M7683&lt;&gt;"",M7683&lt;=TODAY()+90),"EPI caduca ≤90 dies",IF(OR(N7683="Deteriorat usable",N7683="Revisió necessària"),"Revisar","OK"))))))))))</f>
      </c>
      <c r="R7683" s="20"/>
    </row>
    <row r="7684" customFormat="false" ht="15" hidden="false" customHeight="false" outlineLevel="0" collapsed="false">
      <c r="A7684" s="19" t="n">
        <v>71</v>
      </c>
      <c r="B7684" s="19" t="n">
        <f aca="false">IFERROR(VLOOKUP(A7684,Personal!$A$6:$F$112,2,FALSE()),"")</f>
        <v>0</v>
      </c>
      <c r="C7684" s="19" t="str">
        <f aca="false">IFERROR(VLOOKUP(A7684,Personal!$A$6:$F$112,3,FALSE()),"")</f>
        <v>Valls</v>
      </c>
      <c r="D7684" s="19" t="s">
        <v>94</v>
      </c>
      <c r="E7684" s="19" t="s">
        <v>135</v>
      </c>
      <c r="F7684" s="19" t="s">
        <v>136</v>
      </c>
      <c r="G7684" s="19" t="s">
        <v>291</v>
      </c>
      <c r="H7684" s="19" t="n">
        <f aca="false">IF(OR(VLOOKUP(A7684,Personal!$A$6:$F$112,5,FALSE())&lt;&gt;"Sí",N7684="No aplica"),0,'Catàleg GRAE'!D53)</f>
        <v>1</v>
      </c>
      <c r="I7684" s="20"/>
      <c r="J7684" s="20"/>
      <c r="K7684" s="20"/>
      <c r="L7684" s="21"/>
      <c r="M7684" s="21"/>
      <c r="N7684" s="20"/>
      <c r="O7684" s="20"/>
      <c r="P7684" s="19" t="str">
        <f aca="false">IF(I7684="","",I7684-H7684)</f>
        <v/>
      </c>
      <c r="Q7684" s="19" t="str">
        <f aca="true">IF(B7684="","",IF(N7684="No aplica","No aplica",IF(I7684="","Pendent",IF(N7684="Per substituir","Substituir",IF(OR(N7684="No localitzat",N7684="No lliurat"),"Reposar",IF(I7684&lt;H7684,"Reposar",IF(I7684&gt;H7684,"Revisar excedent",IF(AND(G7684="Sí",M7684&lt;&gt;"",M7684&lt;TODAY()),"EPI caducat",IF(AND(G7684="Sí",M7684&lt;&gt;"",M7684&lt;=TODAY()+90),"EPI caduca ≤90 dies",IF(OR(N7684="Deteriorat usable",N7684="Revisió necessària"),"Revisar","OK"))))))))))</f>
      </c>
      <c r="R7684" s="20"/>
    </row>
    <row r="7685" customFormat="false" ht="15" hidden="false" customHeight="false" outlineLevel="0" collapsed="false">
      <c r="A7685" s="19" t="n">
        <v>71</v>
      </c>
      <c r="B7685" s="19" t="n">
        <f aca="false">IFERROR(VLOOKUP(A7685,Personal!$A$6:$F$112,2,FALSE()),"")</f>
        <v>0</v>
      </c>
      <c r="C7685" s="19" t="str">
        <f aca="false">IFERROR(VLOOKUP(A7685,Personal!$A$6:$F$112,3,FALSE()),"")</f>
        <v>Valls</v>
      </c>
      <c r="D7685" s="19" t="s">
        <v>137</v>
      </c>
      <c r="E7685" s="19" t="s">
        <v>138</v>
      </c>
      <c r="F7685" s="19" t="s">
        <v>139</v>
      </c>
      <c r="G7685" s="19" t="s">
        <v>291</v>
      </c>
      <c r="H7685" s="19" t="n">
        <f aca="false">IF(OR(VLOOKUP(A7685,Personal!$A$6:$F$112,5,FALSE())&lt;&gt;"Sí",N7685="No aplica"),0,'Catàleg GRAE'!D54)</f>
        <v>1</v>
      </c>
      <c r="I7685" s="20"/>
      <c r="J7685" s="20"/>
      <c r="K7685" s="20"/>
      <c r="L7685" s="21"/>
      <c r="M7685" s="21"/>
      <c r="N7685" s="20"/>
      <c r="O7685" s="20"/>
      <c r="P7685" s="19" t="str">
        <f aca="false">IF(I7685="","",I7685-H7685)</f>
        <v/>
      </c>
      <c r="Q7685" s="19" t="str">
        <f aca="true">IF(B7685="","",IF(N7685="No aplica","No aplica",IF(I7685="","Pendent",IF(N7685="Per substituir","Substituir",IF(OR(N7685="No localitzat",N7685="No lliurat"),"Reposar",IF(I7685&lt;H7685,"Reposar",IF(I7685&gt;H7685,"Revisar excedent",IF(AND(G7685="Sí",M7685&lt;&gt;"",M7685&lt;TODAY()),"EPI caducat",IF(AND(G7685="Sí",M7685&lt;&gt;"",M7685&lt;=TODAY()+90),"EPI caduca ≤90 dies",IF(OR(N7685="Deteriorat usable",N7685="Revisió necessària"),"Revisar","OK"))))))))))</f>
      </c>
      <c r="R7685" s="20"/>
    </row>
    <row r="7686" customFormat="false" ht="15" hidden="false" customHeight="false" outlineLevel="0" collapsed="false">
      <c r="A7686" s="19" t="n">
        <v>71</v>
      </c>
      <c r="B7686" s="19" t="n">
        <f aca="false">IFERROR(VLOOKUP(A7686,Personal!$A$6:$F$112,2,FALSE()),"")</f>
        <v>0</v>
      </c>
      <c r="C7686" s="19" t="str">
        <f aca="false">IFERROR(VLOOKUP(A7686,Personal!$A$6:$F$112,3,FALSE()),"")</f>
        <v>Valls</v>
      </c>
      <c r="D7686" s="19" t="s">
        <v>94</v>
      </c>
      <c r="E7686" s="19" t="s">
        <v>140</v>
      </c>
      <c r="F7686" s="19" t="s">
        <v>141</v>
      </c>
      <c r="G7686" s="19" t="s">
        <v>291</v>
      </c>
      <c r="H7686" s="19" t="n">
        <f aca="false">IF(OR(VLOOKUP(A7686,Personal!$A$6:$F$112,5,FALSE())&lt;&gt;"Sí",N7686="No aplica"),0,'Catàleg GRAE'!D55)</f>
        <v>1</v>
      </c>
      <c r="I7686" s="20"/>
      <c r="J7686" s="20"/>
      <c r="K7686" s="20"/>
      <c r="L7686" s="21"/>
      <c r="M7686" s="21"/>
      <c r="N7686" s="20"/>
      <c r="O7686" s="20"/>
      <c r="P7686" s="19" t="str">
        <f aca="false">IF(I7686="","",I7686-H7686)</f>
        <v/>
      </c>
      <c r="Q7686" s="19" t="str">
        <f aca="true">IF(B7686="","",IF(N7686="No aplica","No aplica",IF(I7686="","Pendent",IF(N7686="Per substituir","Substituir",IF(OR(N7686="No localitzat",N7686="No lliurat"),"Reposar",IF(I7686&lt;H7686,"Reposar",IF(I7686&gt;H7686,"Revisar excedent",IF(AND(G7686="Sí",M7686&lt;&gt;"",M7686&lt;TODAY()),"EPI caducat",IF(AND(G7686="Sí",M7686&lt;&gt;"",M7686&lt;=TODAY()+90),"EPI caduca ≤90 dies",IF(OR(N7686="Deteriorat usable",N7686="Revisió necessària"),"Revisar","OK"))))))))))</f>
      </c>
      <c r="R7686" s="20"/>
    </row>
    <row r="7687" customFormat="false" ht="15" hidden="false" customHeight="false" outlineLevel="0" collapsed="false">
      <c r="A7687" s="19" t="n">
        <v>71</v>
      </c>
      <c r="B7687" s="19" t="n">
        <f aca="false">IFERROR(VLOOKUP(A7687,Personal!$A$6:$F$112,2,FALSE()),"")</f>
        <v>0</v>
      </c>
      <c r="C7687" s="19" t="str">
        <f aca="false">IFERROR(VLOOKUP(A7687,Personal!$A$6:$F$112,3,FALSE()),"")</f>
        <v>Valls</v>
      </c>
      <c r="D7687" s="19" t="s">
        <v>142</v>
      </c>
      <c r="E7687" s="19" t="s">
        <v>143</v>
      </c>
      <c r="F7687" s="19" t="s">
        <v>144</v>
      </c>
      <c r="G7687" s="19" t="s">
        <v>291</v>
      </c>
      <c r="H7687" s="19" t="n">
        <f aca="false">IF(OR(VLOOKUP(A7687,Personal!$A$6:$F$112,5,FALSE())&lt;&gt;"Sí",N7687="No aplica"),0,'Catàleg GRAE'!D56)</f>
        <v>1</v>
      </c>
      <c r="I7687" s="20"/>
      <c r="J7687" s="20"/>
      <c r="K7687" s="20"/>
      <c r="L7687" s="21"/>
      <c r="M7687" s="21"/>
      <c r="N7687" s="20"/>
      <c r="O7687" s="20"/>
      <c r="P7687" s="19" t="str">
        <f aca="false">IF(I7687="","",I7687-H7687)</f>
        <v/>
      </c>
      <c r="Q7687" s="19" t="str">
        <f aca="true">IF(B7687="","",IF(N7687="No aplica","No aplica",IF(I7687="","Pendent",IF(N7687="Per substituir","Substituir",IF(OR(N7687="No localitzat",N7687="No lliurat"),"Reposar",IF(I7687&lt;H7687,"Reposar",IF(I7687&gt;H7687,"Revisar excedent",IF(AND(G7687="Sí",M7687&lt;&gt;"",M7687&lt;TODAY()),"EPI caducat",IF(AND(G7687="Sí",M7687&lt;&gt;"",M7687&lt;=TODAY()+90),"EPI caduca ≤90 dies",IF(OR(N7687="Deteriorat usable",N7687="Revisió necessària"),"Revisar","OK"))))))))))</f>
      </c>
      <c r="R7687" s="20"/>
    </row>
    <row r="7688" customFormat="false" ht="15" hidden="false" customHeight="false" outlineLevel="0" collapsed="false">
      <c r="A7688" s="19" t="n">
        <v>71</v>
      </c>
      <c r="B7688" s="19" t="n">
        <f aca="false">IFERROR(VLOOKUP(A7688,Personal!$A$6:$F$112,2,FALSE()),"")</f>
        <v>0</v>
      </c>
      <c r="C7688" s="19" t="str">
        <f aca="false">IFERROR(VLOOKUP(A7688,Personal!$A$6:$F$112,3,FALSE()),"")</f>
        <v>Valls</v>
      </c>
      <c r="D7688" s="19" t="s">
        <v>112</v>
      </c>
      <c r="E7688" s="19" t="s">
        <v>145</v>
      </c>
      <c r="F7688" s="19" t="s">
        <v>146</v>
      </c>
      <c r="G7688" s="19" t="s">
        <v>291</v>
      </c>
      <c r="H7688" s="19" t="n">
        <f aca="false">IF(OR(VLOOKUP(A7688,Personal!$A$6:$F$112,5,FALSE())&lt;&gt;"Sí",N7688="No aplica"),0,'Catàleg GRAE'!D57)</f>
        <v>1</v>
      </c>
      <c r="I7688" s="20"/>
      <c r="J7688" s="20"/>
      <c r="K7688" s="20"/>
      <c r="L7688" s="21"/>
      <c r="M7688" s="21"/>
      <c r="N7688" s="20"/>
      <c r="O7688" s="20"/>
      <c r="P7688" s="19" t="str">
        <f aca="false">IF(I7688="","",I7688-H7688)</f>
        <v/>
      </c>
      <c r="Q7688" s="19" t="str">
        <f aca="true">IF(B7688="","",IF(N7688="No aplica","No aplica",IF(I7688="","Pendent",IF(N7688="Per substituir","Substituir",IF(OR(N7688="No localitzat",N7688="No lliurat"),"Reposar",IF(I7688&lt;H7688,"Reposar",IF(I7688&gt;H7688,"Revisar excedent",IF(AND(G7688="Sí",M7688&lt;&gt;"",M7688&lt;TODAY()),"EPI caducat",IF(AND(G7688="Sí",M7688&lt;&gt;"",M7688&lt;=TODAY()+90),"EPI caduca ≤90 dies",IF(OR(N7688="Deteriorat usable",N7688="Revisió necessària"),"Revisar","OK"))))))))))</f>
      </c>
      <c r="R7688" s="20"/>
    </row>
    <row r="7689" customFormat="false" ht="15" hidden="false" customHeight="false" outlineLevel="0" collapsed="false">
      <c r="A7689" s="19" t="n">
        <v>71</v>
      </c>
      <c r="B7689" s="19" t="n">
        <f aca="false">IFERROR(VLOOKUP(A7689,Personal!$A$6:$F$112,2,FALSE()),"")</f>
        <v>0</v>
      </c>
      <c r="C7689" s="19" t="str">
        <f aca="false">IFERROR(VLOOKUP(A7689,Personal!$A$6:$F$112,3,FALSE()),"")</f>
        <v>Valls</v>
      </c>
      <c r="D7689" s="19" t="s">
        <v>137</v>
      </c>
      <c r="E7689" s="19" t="s">
        <v>147</v>
      </c>
      <c r="F7689" s="19" t="s">
        <v>148</v>
      </c>
      <c r="G7689" s="19" t="s">
        <v>291</v>
      </c>
      <c r="H7689" s="19" t="n">
        <f aca="false">IF(OR(VLOOKUP(A7689,Personal!$A$6:$F$112,5,FALSE())&lt;&gt;"Sí",N7689="No aplica"),0,'Catàleg GRAE'!D58)</f>
        <v>1</v>
      </c>
      <c r="I7689" s="20"/>
      <c r="J7689" s="20"/>
      <c r="K7689" s="20"/>
      <c r="L7689" s="21"/>
      <c r="M7689" s="21"/>
      <c r="N7689" s="20"/>
      <c r="O7689" s="20"/>
      <c r="P7689" s="19" t="str">
        <f aca="false">IF(I7689="","",I7689-H7689)</f>
        <v/>
      </c>
      <c r="Q7689" s="19" t="str">
        <f aca="true">IF(B7689="","",IF(N7689="No aplica","No aplica",IF(I7689="","Pendent",IF(N7689="Per substituir","Substituir",IF(OR(N7689="No localitzat",N7689="No lliurat"),"Reposar",IF(I7689&lt;H7689,"Reposar",IF(I7689&gt;H7689,"Revisar excedent",IF(AND(G7689="Sí",M7689&lt;&gt;"",M7689&lt;TODAY()),"EPI caducat",IF(AND(G7689="Sí",M7689&lt;&gt;"",M7689&lt;=TODAY()+90),"EPI caduca ≤90 dies",IF(OR(N7689="Deteriorat usable",N7689="Revisió necessària"),"Revisar","OK"))))))))))</f>
      </c>
      <c r="R7689" s="20"/>
    </row>
    <row r="7690" customFormat="false" ht="15" hidden="false" customHeight="false" outlineLevel="0" collapsed="false">
      <c r="A7690" s="19" t="n">
        <v>71</v>
      </c>
      <c r="B7690" s="19" t="n">
        <f aca="false">IFERROR(VLOOKUP(A7690,Personal!$A$6:$F$112,2,FALSE()),"")</f>
        <v>0</v>
      </c>
      <c r="C7690" s="19" t="str">
        <f aca="false">IFERROR(VLOOKUP(A7690,Personal!$A$6:$F$112,3,FALSE()),"")</f>
        <v>Valls</v>
      </c>
      <c r="D7690" s="19" t="s">
        <v>125</v>
      </c>
      <c r="E7690" s="19" t="s">
        <v>149</v>
      </c>
      <c r="F7690" s="19" t="s">
        <v>150</v>
      </c>
      <c r="G7690" s="19" t="s">
        <v>291</v>
      </c>
      <c r="H7690" s="19" t="n">
        <f aca="false">IF(OR(VLOOKUP(A7690,Personal!$A$6:$F$112,5,FALSE())&lt;&gt;"Sí",N7690="No aplica"),0,'Catàleg GRAE'!D59)</f>
        <v>1</v>
      </c>
      <c r="I7690" s="20"/>
      <c r="J7690" s="20"/>
      <c r="K7690" s="20"/>
      <c r="L7690" s="21"/>
      <c r="M7690" s="21"/>
      <c r="N7690" s="20"/>
      <c r="O7690" s="20"/>
      <c r="P7690" s="19" t="str">
        <f aca="false">IF(I7690="","",I7690-H7690)</f>
        <v/>
      </c>
      <c r="Q7690" s="19" t="str">
        <f aca="true">IF(B7690="","",IF(N7690="No aplica","No aplica",IF(I7690="","Pendent",IF(N7690="Per substituir","Substituir",IF(OR(N7690="No localitzat",N7690="No lliurat"),"Reposar",IF(I7690&lt;H7690,"Reposar",IF(I7690&gt;H7690,"Revisar excedent",IF(AND(G7690="Sí",M7690&lt;&gt;"",M7690&lt;TODAY()),"EPI caducat",IF(AND(G7690="Sí",M7690&lt;&gt;"",M7690&lt;=TODAY()+90),"EPI caduca ≤90 dies",IF(OR(N7690="Deteriorat usable",N7690="Revisió necessària"),"Revisar","OK"))))))))))</f>
      </c>
      <c r="R7690" s="20"/>
    </row>
    <row r="7691" customFormat="false" ht="15" hidden="false" customHeight="false" outlineLevel="0" collapsed="false">
      <c r="A7691" s="19" t="n">
        <v>71</v>
      </c>
      <c r="B7691" s="19" t="n">
        <f aca="false">IFERROR(VLOOKUP(A7691,Personal!$A$6:$F$112,2,FALSE()),"")</f>
        <v>0</v>
      </c>
      <c r="C7691" s="19" t="str">
        <f aca="false">IFERROR(VLOOKUP(A7691,Personal!$A$6:$F$112,3,FALSE()),"")</f>
        <v>Valls</v>
      </c>
      <c r="D7691" s="19" t="s">
        <v>125</v>
      </c>
      <c r="E7691" s="19" t="s">
        <v>151</v>
      </c>
      <c r="F7691" s="19" t="s">
        <v>152</v>
      </c>
      <c r="G7691" s="19" t="s">
        <v>291</v>
      </c>
      <c r="H7691" s="19" t="n">
        <f aca="false">IF(OR(VLOOKUP(A7691,Personal!$A$6:$F$112,5,FALSE())&lt;&gt;"Sí",N7691="No aplica"),0,'Catàleg GRAE'!D60)</f>
        <v>1</v>
      </c>
      <c r="I7691" s="20"/>
      <c r="J7691" s="20"/>
      <c r="K7691" s="20"/>
      <c r="L7691" s="21"/>
      <c r="M7691" s="21"/>
      <c r="N7691" s="20"/>
      <c r="O7691" s="20"/>
      <c r="P7691" s="19" t="str">
        <f aca="false">IF(I7691="","",I7691-H7691)</f>
        <v/>
      </c>
      <c r="Q7691" s="19" t="str">
        <f aca="true">IF(B7691="","",IF(N7691="No aplica","No aplica",IF(I7691="","Pendent",IF(N7691="Per substituir","Substituir",IF(OR(N7691="No localitzat",N7691="No lliurat"),"Reposar",IF(I7691&lt;H7691,"Reposar",IF(I7691&gt;H7691,"Revisar excedent",IF(AND(G7691="Sí",M7691&lt;&gt;"",M7691&lt;TODAY()),"EPI caducat",IF(AND(G7691="Sí",M7691&lt;&gt;"",M7691&lt;=TODAY()+90),"EPI caduca ≤90 dies",IF(OR(N7691="Deteriorat usable",N7691="Revisió necessària"),"Revisar","OK"))))))))))</f>
      </c>
      <c r="R7691" s="20"/>
    </row>
    <row r="7692" customFormat="false" ht="15" hidden="false" customHeight="false" outlineLevel="0" collapsed="false">
      <c r="A7692" s="19" t="n">
        <v>71</v>
      </c>
      <c r="B7692" s="19" t="n">
        <f aca="false">IFERROR(VLOOKUP(A7692,Personal!$A$6:$F$112,2,FALSE()),"")</f>
        <v>0</v>
      </c>
      <c r="C7692" s="19" t="str">
        <f aca="false">IFERROR(VLOOKUP(A7692,Personal!$A$6:$F$112,3,FALSE()),"")</f>
        <v>Valls</v>
      </c>
      <c r="D7692" s="19" t="s">
        <v>153</v>
      </c>
      <c r="E7692" s="19" t="s">
        <v>154</v>
      </c>
      <c r="F7692" s="19" t="s">
        <v>155</v>
      </c>
      <c r="G7692" s="19" t="s">
        <v>291</v>
      </c>
      <c r="H7692" s="19" t="n">
        <f aca="false">IF(OR(VLOOKUP(A7692,Personal!$A$6:$F$112,5,FALSE())&lt;&gt;"Sí",N7692="No aplica"),0,'Catàleg GRAE'!D61)</f>
        <v>1</v>
      </c>
      <c r="I7692" s="20"/>
      <c r="J7692" s="20"/>
      <c r="K7692" s="20"/>
      <c r="L7692" s="21"/>
      <c r="M7692" s="21"/>
      <c r="N7692" s="20"/>
      <c r="O7692" s="20"/>
      <c r="P7692" s="19" t="str">
        <f aca="false">IF(I7692="","",I7692-H7692)</f>
        <v/>
      </c>
      <c r="Q7692" s="19" t="str">
        <f aca="true">IF(B7692="","",IF(N7692="No aplica","No aplica",IF(I7692="","Pendent",IF(N7692="Per substituir","Substituir",IF(OR(N7692="No localitzat",N7692="No lliurat"),"Reposar",IF(I7692&lt;H7692,"Reposar",IF(I7692&gt;H7692,"Revisar excedent",IF(AND(G7692="Sí",M7692&lt;&gt;"",M7692&lt;TODAY()),"EPI caducat",IF(AND(G7692="Sí",M7692&lt;&gt;"",M7692&lt;=TODAY()+90),"EPI caduca ≤90 dies",IF(OR(N7692="Deteriorat usable",N7692="Revisió necessària"),"Revisar","OK"))))))))))</f>
      </c>
      <c r="R7692" s="20"/>
    </row>
    <row r="7693" customFormat="false" ht="15" hidden="false" customHeight="false" outlineLevel="0" collapsed="false">
      <c r="A7693" s="19" t="n">
        <v>71</v>
      </c>
      <c r="B7693" s="19" t="n">
        <f aca="false">IFERROR(VLOOKUP(A7693,Personal!$A$6:$F$112,2,FALSE()),"")</f>
        <v>0</v>
      </c>
      <c r="C7693" s="19" t="str">
        <f aca="false">IFERROR(VLOOKUP(A7693,Personal!$A$6:$F$112,3,FALSE()),"")</f>
        <v>Valls</v>
      </c>
      <c r="D7693" s="19" t="s">
        <v>37</v>
      </c>
      <c r="E7693" s="19" t="s">
        <v>156</v>
      </c>
      <c r="F7693" s="19" t="s">
        <v>157</v>
      </c>
      <c r="G7693" s="19" t="s">
        <v>291</v>
      </c>
      <c r="H7693" s="19" t="n">
        <f aca="false">IF(OR(VLOOKUP(A7693,Personal!$A$6:$F$112,5,FALSE())&lt;&gt;"Sí",N7693="No aplica"),0,'Catàleg GRAE'!D62)</f>
        <v>1</v>
      </c>
      <c r="I7693" s="20"/>
      <c r="J7693" s="20"/>
      <c r="K7693" s="20"/>
      <c r="L7693" s="21"/>
      <c r="M7693" s="21"/>
      <c r="N7693" s="20"/>
      <c r="O7693" s="20"/>
      <c r="P7693" s="19" t="str">
        <f aca="false">IF(I7693="","",I7693-H7693)</f>
        <v/>
      </c>
      <c r="Q7693" s="19" t="str">
        <f aca="true">IF(B7693="","",IF(N7693="No aplica","No aplica",IF(I7693="","Pendent",IF(N7693="Per substituir","Substituir",IF(OR(N7693="No localitzat",N7693="No lliurat"),"Reposar",IF(I7693&lt;H7693,"Reposar",IF(I7693&gt;H7693,"Revisar excedent",IF(AND(G7693="Sí",M7693&lt;&gt;"",M7693&lt;TODAY()),"EPI caducat",IF(AND(G7693="Sí",M7693&lt;&gt;"",M7693&lt;=TODAY()+90),"EPI caduca ≤90 dies",IF(OR(N7693="Deteriorat usable",N7693="Revisió necessària"),"Revisar","OK"))))))))))</f>
      </c>
      <c r="R7693" s="20"/>
    </row>
    <row r="7694" customFormat="false" ht="15" hidden="false" customHeight="false" outlineLevel="0" collapsed="false">
      <c r="A7694" s="19" t="n">
        <v>71</v>
      </c>
      <c r="B7694" s="19" t="n">
        <f aca="false">IFERROR(VLOOKUP(A7694,Personal!$A$6:$F$112,2,FALSE()),"")</f>
        <v>0</v>
      </c>
      <c r="C7694" s="19" t="str">
        <f aca="false">IFERROR(VLOOKUP(A7694,Personal!$A$6:$F$112,3,FALSE()),"")</f>
        <v>Valls</v>
      </c>
      <c r="D7694" s="19" t="s">
        <v>37</v>
      </c>
      <c r="E7694" s="19" t="s">
        <v>158</v>
      </c>
      <c r="F7694" s="19" t="s">
        <v>159</v>
      </c>
      <c r="G7694" s="19" t="s">
        <v>291</v>
      </c>
      <c r="H7694" s="19" t="n">
        <f aca="false">IF(OR(VLOOKUP(A7694,Personal!$A$6:$F$112,5,FALSE())&lt;&gt;"Sí",N7694="No aplica"),0,'Catàleg GRAE'!D63)</f>
        <v>1</v>
      </c>
      <c r="I7694" s="20"/>
      <c r="J7694" s="20"/>
      <c r="K7694" s="20"/>
      <c r="L7694" s="21"/>
      <c r="M7694" s="21"/>
      <c r="N7694" s="20"/>
      <c r="O7694" s="20"/>
      <c r="P7694" s="19" t="str">
        <f aca="false">IF(I7694="","",I7694-H7694)</f>
        <v/>
      </c>
      <c r="Q7694" s="19" t="str">
        <f aca="true">IF(B7694="","",IF(N7694="No aplica","No aplica",IF(I7694="","Pendent",IF(N7694="Per substituir","Substituir",IF(OR(N7694="No localitzat",N7694="No lliurat"),"Reposar",IF(I7694&lt;H7694,"Reposar",IF(I7694&gt;H7694,"Revisar excedent",IF(AND(G7694="Sí",M7694&lt;&gt;"",M7694&lt;TODAY()),"EPI caducat",IF(AND(G7694="Sí",M7694&lt;&gt;"",M7694&lt;=TODAY()+90),"EPI caduca ≤90 dies",IF(OR(N7694="Deteriorat usable",N7694="Revisió necessària"),"Revisar","OK"))))))))))</f>
      </c>
      <c r="R7694" s="20"/>
    </row>
    <row r="7695" customFormat="false" ht="15" hidden="false" customHeight="false" outlineLevel="0" collapsed="false">
      <c r="A7695" s="19" t="n">
        <v>71</v>
      </c>
      <c r="B7695" s="19" t="n">
        <f aca="false">IFERROR(VLOOKUP(A7695,Personal!$A$6:$F$112,2,FALSE()),"")</f>
        <v>0</v>
      </c>
      <c r="C7695" s="19" t="str">
        <f aca="false">IFERROR(VLOOKUP(A7695,Personal!$A$6:$F$112,3,FALSE()),"")</f>
        <v>Valls</v>
      </c>
      <c r="D7695" s="19" t="s">
        <v>160</v>
      </c>
      <c r="E7695" s="19" t="s">
        <v>161</v>
      </c>
      <c r="F7695" s="19" t="s">
        <v>162</v>
      </c>
      <c r="G7695" s="19" t="s">
        <v>291</v>
      </c>
      <c r="H7695" s="19" t="n">
        <f aca="false">IF(OR(VLOOKUP(A7695,Personal!$A$6:$F$112,5,FALSE())&lt;&gt;"Sí",N7695="No aplica"),0,'Catàleg GRAE'!D64)</f>
        <v>1</v>
      </c>
      <c r="I7695" s="20"/>
      <c r="J7695" s="20"/>
      <c r="K7695" s="20"/>
      <c r="L7695" s="21"/>
      <c r="M7695" s="21"/>
      <c r="N7695" s="20"/>
      <c r="O7695" s="20"/>
      <c r="P7695" s="19" t="str">
        <f aca="false">IF(I7695="","",I7695-H7695)</f>
        <v/>
      </c>
      <c r="Q7695" s="19" t="str">
        <f aca="true">IF(B7695="","",IF(N7695="No aplica","No aplica",IF(I7695="","Pendent",IF(N7695="Per substituir","Substituir",IF(OR(N7695="No localitzat",N7695="No lliurat"),"Reposar",IF(I7695&lt;H7695,"Reposar",IF(I7695&gt;H7695,"Revisar excedent",IF(AND(G7695="Sí",M7695&lt;&gt;"",M7695&lt;TODAY()),"EPI caducat",IF(AND(G7695="Sí",M7695&lt;&gt;"",M7695&lt;=TODAY()+90),"EPI caduca ≤90 dies",IF(OR(N7695="Deteriorat usable",N7695="Revisió necessària"),"Revisar","OK"))))))))))</f>
      </c>
      <c r="R7695" s="20"/>
    </row>
    <row r="7696" customFormat="false" ht="15" hidden="false" customHeight="false" outlineLevel="0" collapsed="false">
      <c r="A7696" s="19" t="n">
        <v>71</v>
      </c>
      <c r="B7696" s="19" t="n">
        <f aca="false">IFERROR(VLOOKUP(A7696,Personal!$A$6:$F$112,2,FALSE()),"")</f>
        <v>0</v>
      </c>
      <c r="C7696" s="19" t="str">
        <f aca="false">IFERROR(VLOOKUP(A7696,Personal!$A$6:$F$112,3,FALSE()),"")</f>
        <v>Valls</v>
      </c>
      <c r="D7696" s="19" t="s">
        <v>137</v>
      </c>
      <c r="E7696" s="19" t="s">
        <v>163</v>
      </c>
      <c r="F7696" s="19" t="s">
        <v>164</v>
      </c>
      <c r="G7696" s="19" t="s">
        <v>272</v>
      </c>
      <c r="H7696" s="19" t="n">
        <f aca="false">IF(OR(VLOOKUP(A7696,Personal!$A$6:$F$112,5,FALSE())&lt;&gt;"Sí",N7696="No aplica"),0,'Catàleg GRAE'!D65)</f>
        <v>1</v>
      </c>
      <c r="I7696" s="20"/>
      <c r="J7696" s="20"/>
      <c r="K7696" s="20"/>
      <c r="L7696" s="21"/>
      <c r="M7696" s="21"/>
      <c r="N7696" s="20"/>
      <c r="O7696" s="20"/>
      <c r="P7696" s="19" t="str">
        <f aca="false">IF(I7696="","",I7696-H7696)</f>
        <v/>
      </c>
      <c r="Q7696" s="19" t="str">
        <f aca="true">IF(B7696="","",IF(N7696="No aplica","No aplica",IF(I7696="","Pendent",IF(N7696="Per substituir","Substituir",IF(OR(N7696="No localitzat",N7696="No lliurat"),"Reposar",IF(I7696&lt;H7696,"Reposar",IF(I7696&gt;H7696,"Revisar excedent",IF(AND(G7696="Sí",M7696&lt;&gt;"",M7696&lt;TODAY()),"EPI caducat",IF(AND(G7696="Sí",M7696&lt;&gt;"",M7696&lt;=TODAY()+90),"EPI caduca ≤90 dies",IF(OR(N7696="Deteriorat usable",N7696="Revisió necessària"),"Revisar","OK"))))))))))</f>
      </c>
      <c r="R7696" s="20"/>
    </row>
    <row r="7697" customFormat="false" ht="15" hidden="false" customHeight="false" outlineLevel="0" collapsed="false">
      <c r="A7697" s="19" t="n">
        <v>71</v>
      </c>
      <c r="B7697" s="19" t="n">
        <f aca="false">IFERROR(VLOOKUP(A7697,Personal!$A$6:$F$112,2,FALSE()),"")</f>
        <v>0</v>
      </c>
      <c r="C7697" s="19" t="str">
        <f aca="false">IFERROR(VLOOKUP(A7697,Personal!$A$6:$F$112,3,FALSE()),"")</f>
        <v>Valls</v>
      </c>
      <c r="D7697" s="19" t="s">
        <v>132</v>
      </c>
      <c r="E7697" s="19" t="s">
        <v>165</v>
      </c>
      <c r="F7697" s="19" t="s">
        <v>166</v>
      </c>
      <c r="G7697" s="19" t="s">
        <v>272</v>
      </c>
      <c r="H7697" s="19" t="n">
        <f aca="false">IF(OR(VLOOKUP(A7697,Personal!$A$6:$F$112,5,FALSE())&lt;&gt;"Sí",N7697="No aplica"),0,'Catàleg GRAE'!D66)</f>
        <v>1</v>
      </c>
      <c r="I7697" s="20"/>
      <c r="J7697" s="20"/>
      <c r="K7697" s="20"/>
      <c r="L7697" s="21"/>
      <c r="M7697" s="21"/>
      <c r="N7697" s="20"/>
      <c r="O7697" s="20"/>
      <c r="P7697" s="19" t="str">
        <f aca="false">IF(I7697="","",I7697-H7697)</f>
        <v/>
      </c>
      <c r="Q7697" s="19" t="str">
        <f aca="true">IF(B7697="","",IF(N7697="No aplica","No aplica",IF(I7697="","Pendent",IF(N7697="Per substituir","Substituir",IF(OR(N7697="No localitzat",N7697="No lliurat"),"Reposar",IF(I7697&lt;H7697,"Reposar",IF(I7697&gt;H7697,"Revisar excedent",IF(AND(G7697="Sí",M7697&lt;&gt;"",M7697&lt;TODAY()),"EPI caducat",IF(AND(G7697="Sí",M7697&lt;&gt;"",M7697&lt;=TODAY()+90),"EPI caduca ≤90 dies",IF(OR(N7697="Deteriorat usable",N7697="Revisió necessària"),"Revisar","OK"))))))))))</f>
      </c>
      <c r="R7697" s="20"/>
    </row>
    <row r="7698" customFormat="false" ht="15" hidden="false" customHeight="false" outlineLevel="0" collapsed="false">
      <c r="A7698" s="19" t="n">
        <v>71</v>
      </c>
      <c r="B7698" s="19" t="n">
        <f aca="false">IFERROR(VLOOKUP(A7698,Personal!$A$6:$F$112,2,FALSE()),"")</f>
        <v>0</v>
      </c>
      <c r="C7698" s="19" t="str">
        <f aca="false">IFERROR(VLOOKUP(A7698,Personal!$A$6:$F$112,3,FALSE()),"")</f>
        <v>Valls</v>
      </c>
      <c r="D7698" s="19" t="s">
        <v>71</v>
      </c>
      <c r="E7698" s="19" t="s">
        <v>167</v>
      </c>
      <c r="F7698" s="19" t="s">
        <v>168</v>
      </c>
      <c r="G7698" s="19" t="s">
        <v>291</v>
      </c>
      <c r="H7698" s="19" t="n">
        <f aca="false">IF(OR(VLOOKUP(A7698,Personal!$A$6:$F$112,5,FALSE())&lt;&gt;"Sí",N7698="No aplica"),0,'Catàleg GRAE'!D67)</f>
        <v>1</v>
      </c>
      <c r="I7698" s="20"/>
      <c r="J7698" s="20"/>
      <c r="K7698" s="20"/>
      <c r="L7698" s="21"/>
      <c r="M7698" s="21"/>
      <c r="N7698" s="20"/>
      <c r="O7698" s="20"/>
      <c r="P7698" s="19" t="str">
        <f aca="false">IF(I7698="","",I7698-H7698)</f>
        <v/>
      </c>
      <c r="Q7698" s="19" t="str">
        <f aca="true">IF(B7698="","",IF(N7698="No aplica","No aplica",IF(I7698="","Pendent",IF(N7698="Per substituir","Substituir",IF(OR(N7698="No localitzat",N7698="No lliurat"),"Reposar",IF(I7698&lt;H7698,"Reposar",IF(I7698&gt;H7698,"Revisar excedent",IF(AND(G7698="Sí",M7698&lt;&gt;"",M7698&lt;TODAY()),"EPI caducat",IF(AND(G7698="Sí",M7698&lt;&gt;"",M7698&lt;=TODAY()+90),"EPI caduca ≤90 dies",IF(OR(N7698="Deteriorat usable",N7698="Revisió necessària"),"Revisar","OK"))))))))))</f>
      </c>
      <c r="R7698" s="20"/>
    </row>
    <row r="7699" customFormat="false" ht="15" hidden="false" customHeight="false" outlineLevel="0" collapsed="false">
      <c r="A7699" s="19" t="n">
        <v>71</v>
      </c>
      <c r="B7699" s="19" t="n">
        <f aca="false">IFERROR(VLOOKUP(A7699,Personal!$A$6:$F$112,2,FALSE()),"")</f>
        <v>0</v>
      </c>
      <c r="C7699" s="19" t="str">
        <f aca="false">IFERROR(VLOOKUP(A7699,Personal!$A$6:$F$112,3,FALSE()),"")</f>
        <v>Valls</v>
      </c>
      <c r="D7699" s="19" t="s">
        <v>132</v>
      </c>
      <c r="E7699" s="19" t="s">
        <v>169</v>
      </c>
      <c r="F7699" s="19" t="s">
        <v>170</v>
      </c>
      <c r="G7699" s="19" t="s">
        <v>272</v>
      </c>
      <c r="H7699" s="19" t="n">
        <f aca="false">IF(OR(VLOOKUP(A7699,Personal!$A$6:$F$112,5,FALSE())&lt;&gt;"Sí",N7699="No aplica"),0,'Catàleg GRAE'!D68)</f>
        <v>1</v>
      </c>
      <c r="I7699" s="20"/>
      <c r="J7699" s="20"/>
      <c r="K7699" s="20"/>
      <c r="L7699" s="21"/>
      <c r="M7699" s="21"/>
      <c r="N7699" s="20"/>
      <c r="O7699" s="20"/>
      <c r="P7699" s="19" t="str">
        <f aca="false">IF(I7699="","",I7699-H7699)</f>
        <v/>
      </c>
      <c r="Q7699" s="19" t="str">
        <f aca="true">IF(B7699="","",IF(N7699="No aplica","No aplica",IF(I7699="","Pendent",IF(N7699="Per substituir","Substituir",IF(OR(N7699="No localitzat",N7699="No lliurat"),"Reposar",IF(I7699&lt;H7699,"Reposar",IF(I7699&gt;H7699,"Revisar excedent",IF(AND(G7699="Sí",M7699&lt;&gt;"",M7699&lt;TODAY()),"EPI caducat",IF(AND(G7699="Sí",M7699&lt;&gt;"",M7699&lt;=TODAY()+90),"EPI caduca ≤90 dies",IF(OR(N7699="Deteriorat usable",N7699="Revisió necessària"),"Revisar","OK"))))))))))</f>
      </c>
      <c r="R7699" s="20"/>
    </row>
    <row r="7700" customFormat="false" ht="15" hidden="false" customHeight="false" outlineLevel="0" collapsed="false">
      <c r="A7700" s="19" t="n">
        <v>71</v>
      </c>
      <c r="B7700" s="19" t="n">
        <f aca="false">IFERROR(VLOOKUP(A7700,Personal!$A$6:$F$112,2,FALSE()),"")</f>
        <v>0</v>
      </c>
      <c r="C7700" s="19" t="str">
        <f aca="false">IFERROR(VLOOKUP(A7700,Personal!$A$6:$F$112,3,FALSE()),"")</f>
        <v>Valls</v>
      </c>
      <c r="D7700" s="19" t="s">
        <v>142</v>
      </c>
      <c r="E7700" s="19" t="s">
        <v>171</v>
      </c>
      <c r="F7700" s="19" t="s">
        <v>172</v>
      </c>
      <c r="G7700" s="19" t="s">
        <v>272</v>
      </c>
      <c r="H7700" s="19" t="n">
        <f aca="false">IF(OR(VLOOKUP(A7700,Personal!$A$6:$F$112,5,FALSE())&lt;&gt;"Sí",N7700="No aplica"),0,'Catàleg GRAE'!D69)</f>
        <v>1</v>
      </c>
      <c r="I7700" s="20"/>
      <c r="J7700" s="20"/>
      <c r="K7700" s="20"/>
      <c r="L7700" s="21"/>
      <c r="M7700" s="21"/>
      <c r="N7700" s="20"/>
      <c r="O7700" s="20"/>
      <c r="P7700" s="19" t="str">
        <f aca="false">IF(I7700="","",I7700-H7700)</f>
        <v/>
      </c>
      <c r="Q7700" s="19" t="str">
        <f aca="true">IF(B7700="","",IF(N7700="No aplica","No aplica",IF(I7700="","Pendent",IF(N7700="Per substituir","Substituir",IF(OR(N7700="No localitzat",N7700="No lliurat"),"Reposar",IF(I7700&lt;H7700,"Reposar",IF(I7700&gt;H7700,"Revisar excedent",IF(AND(G7700="Sí",M7700&lt;&gt;"",M7700&lt;TODAY()),"EPI caducat",IF(AND(G7700="Sí",M7700&lt;&gt;"",M7700&lt;=TODAY()+90),"EPI caduca ≤90 dies",IF(OR(N7700="Deteriorat usable",N7700="Revisió necessària"),"Revisar","OK"))))))))))</f>
      </c>
      <c r="R7700" s="20"/>
    </row>
    <row r="7701" customFormat="false" ht="15" hidden="false" customHeight="false" outlineLevel="0" collapsed="false">
      <c r="A7701" s="19" t="n">
        <v>71</v>
      </c>
      <c r="B7701" s="19" t="n">
        <f aca="false">IFERROR(VLOOKUP(A7701,Personal!$A$6:$F$112,2,FALSE()),"")</f>
        <v>0</v>
      </c>
      <c r="C7701" s="19" t="str">
        <f aca="false">IFERROR(VLOOKUP(A7701,Personal!$A$6:$F$112,3,FALSE()),"")</f>
        <v>Valls</v>
      </c>
      <c r="D7701" s="19" t="s">
        <v>132</v>
      </c>
      <c r="E7701" s="19" t="s">
        <v>173</v>
      </c>
      <c r="F7701" s="19" t="s">
        <v>174</v>
      </c>
      <c r="G7701" s="19" t="s">
        <v>272</v>
      </c>
      <c r="H7701" s="19" t="n">
        <f aca="false">IF(OR(VLOOKUP(A7701,Personal!$A$6:$F$112,5,FALSE())&lt;&gt;"Sí",N7701="No aplica"),0,'Catàleg GRAE'!D70)</f>
        <v>1</v>
      </c>
      <c r="I7701" s="20"/>
      <c r="J7701" s="20"/>
      <c r="K7701" s="20"/>
      <c r="L7701" s="21"/>
      <c r="M7701" s="21"/>
      <c r="N7701" s="20"/>
      <c r="O7701" s="20"/>
      <c r="P7701" s="19" t="str">
        <f aca="false">IF(I7701="","",I7701-H7701)</f>
        <v/>
      </c>
      <c r="Q7701" s="19" t="str">
        <f aca="true">IF(B7701="","",IF(N7701="No aplica","No aplica",IF(I7701="","Pendent",IF(N7701="Per substituir","Substituir",IF(OR(N7701="No localitzat",N7701="No lliurat"),"Reposar",IF(I7701&lt;H7701,"Reposar",IF(I7701&gt;H7701,"Revisar excedent",IF(AND(G7701="Sí",M7701&lt;&gt;"",M7701&lt;TODAY()),"EPI caducat",IF(AND(G7701="Sí",M7701&lt;&gt;"",M7701&lt;=TODAY()+90),"EPI caduca ≤90 dies",IF(OR(N7701="Deteriorat usable",N7701="Revisió necessària"),"Revisar","OK"))))))))))</f>
      </c>
      <c r="R7701" s="20"/>
    </row>
    <row r="7702" customFormat="false" ht="15" hidden="false" customHeight="false" outlineLevel="0" collapsed="false">
      <c r="A7702" s="19" t="n">
        <v>71</v>
      </c>
      <c r="B7702" s="19" t="n">
        <f aca="false">IFERROR(VLOOKUP(A7702,Personal!$A$6:$F$112,2,FALSE()),"")</f>
        <v>0</v>
      </c>
      <c r="C7702" s="19" t="str">
        <f aca="false">IFERROR(VLOOKUP(A7702,Personal!$A$6:$F$112,3,FALSE()),"")</f>
        <v>Valls</v>
      </c>
      <c r="D7702" s="19" t="s">
        <v>132</v>
      </c>
      <c r="E7702" s="19" t="s">
        <v>175</v>
      </c>
      <c r="F7702" s="19" t="s">
        <v>176</v>
      </c>
      <c r="G7702" s="19" t="s">
        <v>272</v>
      </c>
      <c r="H7702" s="19" t="n">
        <f aca="false">IF(OR(VLOOKUP(A7702,Personal!$A$6:$F$112,5,FALSE())&lt;&gt;"Sí",N7702="No aplica"),0,'Catàleg GRAE'!D71)</f>
        <v>1</v>
      </c>
      <c r="I7702" s="20"/>
      <c r="J7702" s="20"/>
      <c r="K7702" s="20"/>
      <c r="L7702" s="21"/>
      <c r="M7702" s="21"/>
      <c r="N7702" s="20"/>
      <c r="O7702" s="20"/>
      <c r="P7702" s="19" t="str">
        <f aca="false">IF(I7702="","",I7702-H7702)</f>
        <v/>
      </c>
      <c r="Q7702" s="19" t="str">
        <f aca="true">IF(B7702="","",IF(N7702="No aplica","No aplica",IF(I7702="","Pendent",IF(N7702="Per substituir","Substituir",IF(OR(N7702="No localitzat",N7702="No lliurat"),"Reposar",IF(I7702&lt;H7702,"Reposar",IF(I7702&gt;H7702,"Revisar excedent",IF(AND(G7702="Sí",M7702&lt;&gt;"",M7702&lt;TODAY()),"EPI caducat",IF(AND(G7702="Sí",M7702&lt;&gt;"",M7702&lt;=TODAY()+90),"EPI caduca ≤90 dies",IF(OR(N7702="Deteriorat usable",N7702="Revisió necessària"),"Revisar","OK"))))))))))</f>
      </c>
      <c r="R7702" s="20"/>
    </row>
    <row r="7703" customFormat="false" ht="15" hidden="false" customHeight="false" outlineLevel="0" collapsed="false">
      <c r="A7703" s="19" t="n">
        <v>71</v>
      </c>
      <c r="B7703" s="19" t="n">
        <f aca="false">IFERROR(VLOOKUP(A7703,Personal!$A$6:$F$112,2,FALSE()),"")</f>
        <v>0</v>
      </c>
      <c r="C7703" s="19" t="str">
        <f aca="false">IFERROR(VLOOKUP(A7703,Personal!$A$6:$F$112,3,FALSE()),"")</f>
        <v>Valls</v>
      </c>
      <c r="D7703" s="19" t="s">
        <v>177</v>
      </c>
      <c r="E7703" s="19" t="s">
        <v>178</v>
      </c>
      <c r="F7703" s="19" t="s">
        <v>179</v>
      </c>
      <c r="G7703" s="19" t="s">
        <v>272</v>
      </c>
      <c r="H7703" s="19" t="n">
        <f aca="false">IF(OR(VLOOKUP(A7703,Personal!$A$6:$F$112,5,FALSE())&lt;&gt;"Sí",N7703="No aplica"),0,'Catàleg GRAE'!D72)</f>
        <v>1</v>
      </c>
      <c r="I7703" s="20"/>
      <c r="J7703" s="20"/>
      <c r="K7703" s="20"/>
      <c r="L7703" s="21"/>
      <c r="M7703" s="21"/>
      <c r="N7703" s="20"/>
      <c r="O7703" s="20"/>
      <c r="P7703" s="19" t="str">
        <f aca="false">IF(I7703="","",I7703-H7703)</f>
        <v/>
      </c>
      <c r="Q7703" s="19" t="str">
        <f aca="true">IF(B7703="","",IF(N7703="No aplica","No aplica",IF(I7703="","Pendent",IF(N7703="Per substituir","Substituir",IF(OR(N7703="No localitzat",N7703="No lliurat"),"Reposar",IF(I7703&lt;H7703,"Reposar",IF(I7703&gt;H7703,"Revisar excedent",IF(AND(G7703="Sí",M7703&lt;&gt;"",M7703&lt;TODAY()),"EPI caducat",IF(AND(G7703="Sí",M7703&lt;&gt;"",M7703&lt;=TODAY()+90),"EPI caduca ≤90 dies",IF(OR(N7703="Deteriorat usable",N7703="Revisió necessària"),"Revisar","OK"))))))))))</f>
      </c>
      <c r="R7703" s="20"/>
    </row>
    <row r="7704" customFormat="false" ht="15" hidden="false" customHeight="false" outlineLevel="0" collapsed="false">
      <c r="A7704" s="19" t="n">
        <v>71</v>
      </c>
      <c r="B7704" s="19" t="n">
        <f aca="false">IFERROR(VLOOKUP(A7704,Personal!$A$6:$F$112,2,FALSE()),"")</f>
        <v>0</v>
      </c>
      <c r="C7704" s="19" t="str">
        <f aca="false">IFERROR(VLOOKUP(A7704,Personal!$A$6:$F$112,3,FALSE()),"")</f>
        <v>Valls</v>
      </c>
      <c r="D7704" s="19" t="s">
        <v>177</v>
      </c>
      <c r="E7704" s="19" t="s">
        <v>180</v>
      </c>
      <c r="F7704" s="19" t="s">
        <v>181</v>
      </c>
      <c r="G7704" s="19" t="s">
        <v>272</v>
      </c>
      <c r="H7704" s="19" t="n">
        <f aca="false">IF(OR(VLOOKUP(A7704,Personal!$A$6:$F$112,5,FALSE())&lt;&gt;"Sí",N7704="No aplica"),0,'Catàleg GRAE'!D73)</f>
        <v>1</v>
      </c>
      <c r="I7704" s="20"/>
      <c r="J7704" s="20"/>
      <c r="K7704" s="20"/>
      <c r="L7704" s="21"/>
      <c r="M7704" s="21"/>
      <c r="N7704" s="20"/>
      <c r="O7704" s="20"/>
      <c r="P7704" s="19" t="str">
        <f aca="false">IF(I7704="","",I7704-H7704)</f>
        <v/>
      </c>
      <c r="Q7704" s="19" t="str">
        <f aca="true">IF(B7704="","",IF(N7704="No aplica","No aplica",IF(I7704="","Pendent",IF(N7704="Per substituir","Substituir",IF(OR(N7704="No localitzat",N7704="No lliurat"),"Reposar",IF(I7704&lt;H7704,"Reposar",IF(I7704&gt;H7704,"Revisar excedent",IF(AND(G7704="Sí",M7704&lt;&gt;"",M7704&lt;TODAY()),"EPI caducat",IF(AND(G7704="Sí",M7704&lt;&gt;"",M7704&lt;=TODAY()+90),"EPI caduca ≤90 dies",IF(OR(N7704="Deteriorat usable",N7704="Revisió necessària"),"Revisar","OK"))))))))))</f>
      </c>
      <c r="R7704" s="20"/>
    </row>
    <row r="7705" customFormat="false" ht="15" hidden="false" customHeight="false" outlineLevel="0" collapsed="false">
      <c r="A7705" s="19" t="n">
        <v>71</v>
      </c>
      <c r="B7705" s="19" t="n">
        <f aca="false">IFERROR(VLOOKUP(A7705,Personal!$A$6:$F$112,2,FALSE()),"")</f>
        <v>0</v>
      </c>
      <c r="C7705" s="19" t="str">
        <f aca="false">IFERROR(VLOOKUP(A7705,Personal!$A$6:$F$112,3,FALSE()),"")</f>
        <v>Valls</v>
      </c>
      <c r="D7705" s="19" t="s">
        <v>132</v>
      </c>
      <c r="E7705" s="19" t="s">
        <v>182</v>
      </c>
      <c r="F7705" s="19" t="s">
        <v>183</v>
      </c>
      <c r="G7705" s="19" t="s">
        <v>272</v>
      </c>
      <c r="H7705" s="19" t="n">
        <f aca="false">IF(OR(VLOOKUP(A7705,Personal!$A$6:$F$112,5,FALSE())&lt;&gt;"Sí",N7705="No aplica"),0,'Catàleg GRAE'!D74)</f>
        <v>1</v>
      </c>
      <c r="I7705" s="20"/>
      <c r="J7705" s="20"/>
      <c r="K7705" s="20"/>
      <c r="L7705" s="21"/>
      <c r="M7705" s="21"/>
      <c r="N7705" s="20"/>
      <c r="O7705" s="20"/>
      <c r="P7705" s="19" t="str">
        <f aca="false">IF(I7705="","",I7705-H7705)</f>
        <v/>
      </c>
      <c r="Q7705" s="19" t="str">
        <f aca="true">IF(B7705="","",IF(N7705="No aplica","No aplica",IF(I7705="","Pendent",IF(N7705="Per substituir","Substituir",IF(OR(N7705="No localitzat",N7705="No lliurat"),"Reposar",IF(I7705&lt;H7705,"Reposar",IF(I7705&gt;H7705,"Revisar excedent",IF(AND(G7705="Sí",M7705&lt;&gt;"",M7705&lt;TODAY()),"EPI caducat",IF(AND(G7705="Sí",M7705&lt;&gt;"",M7705&lt;=TODAY()+90),"EPI caduca ≤90 dies",IF(OR(N7705="Deteriorat usable",N7705="Revisió necessària"),"Revisar","OK"))))))))))</f>
      </c>
      <c r="R7705" s="20"/>
    </row>
    <row r="7706" customFormat="false" ht="15" hidden="false" customHeight="false" outlineLevel="0" collapsed="false">
      <c r="A7706" s="19" t="n">
        <v>71</v>
      </c>
      <c r="B7706" s="19" t="n">
        <f aca="false">IFERROR(VLOOKUP(A7706,Personal!$A$6:$F$112,2,FALSE()),"")</f>
        <v>0</v>
      </c>
      <c r="C7706" s="19" t="str">
        <f aca="false">IFERROR(VLOOKUP(A7706,Personal!$A$6:$F$112,3,FALSE()),"")</f>
        <v>Valls</v>
      </c>
      <c r="D7706" s="19" t="s">
        <v>177</v>
      </c>
      <c r="E7706" s="19" t="s">
        <v>184</v>
      </c>
      <c r="F7706" s="19" t="s">
        <v>185</v>
      </c>
      <c r="G7706" s="19" t="s">
        <v>272</v>
      </c>
      <c r="H7706" s="19" t="n">
        <f aca="false">IF(OR(VLOOKUP(A7706,Personal!$A$6:$F$112,5,FALSE())&lt;&gt;"Sí",N7706="No aplica"),0,'Catàleg GRAE'!D75)</f>
        <v>1</v>
      </c>
      <c r="I7706" s="20"/>
      <c r="J7706" s="20"/>
      <c r="K7706" s="20"/>
      <c r="L7706" s="21"/>
      <c r="M7706" s="21"/>
      <c r="N7706" s="20"/>
      <c r="O7706" s="20"/>
      <c r="P7706" s="19" t="str">
        <f aca="false">IF(I7706="","",I7706-H7706)</f>
        <v/>
      </c>
      <c r="Q7706" s="19" t="str">
        <f aca="true">IF(B7706="","",IF(N7706="No aplica","No aplica",IF(I7706="","Pendent",IF(N7706="Per substituir","Substituir",IF(OR(N7706="No localitzat",N7706="No lliurat"),"Reposar",IF(I7706&lt;H7706,"Reposar",IF(I7706&gt;H7706,"Revisar excedent",IF(AND(G7706="Sí",M7706&lt;&gt;"",M7706&lt;TODAY()),"EPI caducat",IF(AND(G7706="Sí",M7706&lt;&gt;"",M7706&lt;=TODAY()+90),"EPI caduca ≤90 dies",IF(OR(N7706="Deteriorat usable",N7706="Revisió necessària"),"Revisar","OK"))))))))))</f>
      </c>
      <c r="R7706" s="20"/>
    </row>
    <row r="7707" customFormat="false" ht="15" hidden="false" customHeight="false" outlineLevel="0" collapsed="false">
      <c r="A7707" s="19" t="n">
        <v>71</v>
      </c>
      <c r="B7707" s="19" t="n">
        <f aca="false">IFERROR(VLOOKUP(A7707,Personal!$A$6:$F$112,2,FALSE()),"")</f>
        <v>0</v>
      </c>
      <c r="C7707" s="19" t="str">
        <f aca="false">IFERROR(VLOOKUP(A7707,Personal!$A$6:$F$112,3,FALSE()),"")</f>
        <v>Valls</v>
      </c>
      <c r="D7707" s="19" t="s">
        <v>142</v>
      </c>
      <c r="E7707" s="19" t="s">
        <v>186</v>
      </c>
      <c r="F7707" s="19" t="s">
        <v>187</v>
      </c>
      <c r="G7707" s="19" t="s">
        <v>272</v>
      </c>
      <c r="H7707" s="19" t="n">
        <f aca="false">IF(OR(VLOOKUP(A7707,Personal!$A$6:$F$112,5,FALSE())&lt;&gt;"Sí",N7707="No aplica"),0,'Catàleg GRAE'!D76)</f>
        <v>1</v>
      </c>
      <c r="I7707" s="20"/>
      <c r="J7707" s="20"/>
      <c r="K7707" s="20"/>
      <c r="L7707" s="21"/>
      <c r="M7707" s="21"/>
      <c r="N7707" s="20"/>
      <c r="O7707" s="20"/>
      <c r="P7707" s="19" t="str">
        <f aca="false">IF(I7707="","",I7707-H7707)</f>
        <v/>
      </c>
      <c r="Q7707" s="19" t="str">
        <f aca="true">IF(B7707="","",IF(N7707="No aplica","No aplica",IF(I7707="","Pendent",IF(N7707="Per substituir","Substituir",IF(OR(N7707="No localitzat",N7707="No lliurat"),"Reposar",IF(I7707&lt;H7707,"Reposar",IF(I7707&gt;H7707,"Revisar excedent",IF(AND(G7707="Sí",M7707&lt;&gt;"",M7707&lt;TODAY()),"EPI caducat",IF(AND(G7707="Sí",M7707&lt;&gt;"",M7707&lt;=TODAY()+90),"EPI caduca ≤90 dies",IF(OR(N7707="Deteriorat usable",N7707="Revisió necessària"),"Revisar","OK"))))))))))</f>
      </c>
      <c r="R7707" s="20"/>
    </row>
    <row r="7708" customFormat="false" ht="15" hidden="false" customHeight="false" outlineLevel="0" collapsed="false">
      <c r="A7708" s="19" t="n">
        <v>71</v>
      </c>
      <c r="B7708" s="19" t="n">
        <f aca="false">IFERROR(VLOOKUP(A7708,Personal!$A$6:$F$112,2,FALSE()),"")</f>
        <v>0</v>
      </c>
      <c r="C7708" s="19" t="str">
        <f aca="false">IFERROR(VLOOKUP(A7708,Personal!$A$6:$F$112,3,FALSE()),"")</f>
        <v>Valls</v>
      </c>
      <c r="D7708" s="19" t="s">
        <v>177</v>
      </c>
      <c r="E7708" s="19" t="s">
        <v>188</v>
      </c>
      <c r="F7708" s="19" t="s">
        <v>189</v>
      </c>
      <c r="G7708" s="19" t="s">
        <v>272</v>
      </c>
      <c r="H7708" s="19" t="n">
        <f aca="false">IF(OR(VLOOKUP(A7708,Personal!$A$6:$F$112,5,FALSE())&lt;&gt;"Sí",N7708="No aplica"),0,'Catàleg GRAE'!D77)</f>
        <v>1</v>
      </c>
      <c r="I7708" s="20"/>
      <c r="J7708" s="20"/>
      <c r="K7708" s="20"/>
      <c r="L7708" s="21"/>
      <c r="M7708" s="21"/>
      <c r="N7708" s="20"/>
      <c r="O7708" s="20"/>
      <c r="P7708" s="19" t="str">
        <f aca="false">IF(I7708="","",I7708-H7708)</f>
        <v/>
      </c>
      <c r="Q7708" s="19" t="str">
        <f aca="true">IF(B7708="","",IF(N7708="No aplica","No aplica",IF(I7708="","Pendent",IF(N7708="Per substituir","Substituir",IF(OR(N7708="No localitzat",N7708="No lliurat"),"Reposar",IF(I7708&lt;H7708,"Reposar",IF(I7708&gt;H7708,"Revisar excedent",IF(AND(G7708="Sí",M7708&lt;&gt;"",M7708&lt;TODAY()),"EPI caducat",IF(AND(G7708="Sí",M7708&lt;&gt;"",M7708&lt;=TODAY()+90),"EPI caduca ≤90 dies",IF(OR(N7708="Deteriorat usable",N7708="Revisió necessària"),"Revisar","OK"))))))))))</f>
      </c>
      <c r="R7708" s="20"/>
    </row>
    <row r="7709" customFormat="false" ht="15" hidden="false" customHeight="false" outlineLevel="0" collapsed="false">
      <c r="A7709" s="19" t="n">
        <v>71</v>
      </c>
      <c r="B7709" s="19" t="n">
        <f aca="false">IFERROR(VLOOKUP(A7709,Personal!$A$6:$F$112,2,FALSE()),"")</f>
        <v>0</v>
      </c>
      <c r="C7709" s="19" t="str">
        <f aca="false">IFERROR(VLOOKUP(A7709,Personal!$A$6:$F$112,3,FALSE()),"")</f>
        <v>Valls</v>
      </c>
      <c r="D7709" s="19" t="s">
        <v>132</v>
      </c>
      <c r="E7709" s="19" t="s">
        <v>190</v>
      </c>
      <c r="F7709" s="19" t="s">
        <v>191</v>
      </c>
      <c r="G7709" s="19" t="s">
        <v>272</v>
      </c>
      <c r="H7709" s="19" t="n">
        <f aca="false">IF(OR(VLOOKUP(A7709,Personal!$A$6:$F$112,5,FALSE())&lt;&gt;"Sí",N7709="No aplica"),0,'Catàleg GRAE'!D78)</f>
        <v>1</v>
      </c>
      <c r="I7709" s="20"/>
      <c r="J7709" s="20"/>
      <c r="K7709" s="20"/>
      <c r="L7709" s="21"/>
      <c r="M7709" s="21"/>
      <c r="N7709" s="20"/>
      <c r="O7709" s="20"/>
      <c r="P7709" s="19" t="str">
        <f aca="false">IF(I7709="","",I7709-H7709)</f>
        <v/>
      </c>
      <c r="Q7709" s="19" t="str">
        <f aca="true">IF(B7709="","",IF(N7709="No aplica","No aplica",IF(I7709="","Pendent",IF(N7709="Per substituir","Substituir",IF(OR(N7709="No localitzat",N7709="No lliurat"),"Reposar",IF(I7709&lt;H7709,"Reposar",IF(I7709&gt;H7709,"Revisar excedent",IF(AND(G7709="Sí",M7709&lt;&gt;"",M7709&lt;TODAY()),"EPI caducat",IF(AND(G7709="Sí",M7709&lt;&gt;"",M7709&lt;=TODAY()+90),"EPI caduca ≤90 dies",IF(OR(N7709="Deteriorat usable",N7709="Revisió necessària"),"Revisar","OK"))))))))))</f>
      </c>
      <c r="R7709" s="20"/>
    </row>
    <row r="7710" customFormat="false" ht="15" hidden="false" customHeight="false" outlineLevel="0" collapsed="false">
      <c r="A7710" s="19" t="n">
        <v>71</v>
      </c>
      <c r="B7710" s="19" t="n">
        <f aca="false">IFERROR(VLOOKUP(A7710,Personal!$A$6:$F$112,2,FALSE()),"")</f>
        <v>0</v>
      </c>
      <c r="C7710" s="19" t="str">
        <f aca="false">IFERROR(VLOOKUP(A7710,Personal!$A$6:$F$112,3,FALSE()),"")</f>
        <v>Valls</v>
      </c>
      <c r="D7710" s="19" t="s">
        <v>177</v>
      </c>
      <c r="E7710" s="19" t="s">
        <v>192</v>
      </c>
      <c r="F7710" s="19" t="s">
        <v>193</v>
      </c>
      <c r="G7710" s="19" t="s">
        <v>272</v>
      </c>
      <c r="H7710" s="19" t="n">
        <f aca="false">IF(OR(VLOOKUP(A7710,Personal!$A$6:$F$112,5,FALSE())&lt;&gt;"Sí",N7710="No aplica"),0,'Catàleg GRAE'!D79)</f>
        <v>8</v>
      </c>
      <c r="I7710" s="20"/>
      <c r="J7710" s="20"/>
      <c r="K7710" s="20"/>
      <c r="L7710" s="21"/>
      <c r="M7710" s="21"/>
      <c r="N7710" s="20"/>
      <c r="O7710" s="20"/>
      <c r="P7710" s="19" t="str">
        <f aca="false">IF(I7710="","",I7710-H7710)</f>
        <v/>
      </c>
      <c r="Q7710" s="19" t="str">
        <f aca="true">IF(B7710="","",IF(N7710="No aplica","No aplica",IF(I7710="","Pendent",IF(N7710="Per substituir","Substituir",IF(OR(N7710="No localitzat",N7710="No lliurat"),"Reposar",IF(I7710&lt;H7710,"Reposar",IF(I7710&gt;H7710,"Revisar excedent",IF(AND(G7710="Sí",M7710&lt;&gt;"",M7710&lt;TODAY()),"EPI caducat",IF(AND(G7710="Sí",M7710&lt;&gt;"",M7710&lt;=TODAY()+90),"EPI caduca ≤90 dies",IF(OR(N7710="Deteriorat usable",N7710="Revisió necessària"),"Revisar","OK"))))))))))</f>
      </c>
      <c r="R7710" s="20"/>
    </row>
    <row r="7711" customFormat="false" ht="15" hidden="false" customHeight="false" outlineLevel="0" collapsed="false">
      <c r="A7711" s="19" t="n">
        <v>71</v>
      </c>
      <c r="B7711" s="19" t="n">
        <f aca="false">IFERROR(VLOOKUP(A7711,Personal!$A$6:$F$112,2,FALSE()),"")</f>
        <v>0</v>
      </c>
      <c r="C7711" s="19" t="str">
        <f aca="false">IFERROR(VLOOKUP(A7711,Personal!$A$6:$F$112,3,FALSE()),"")</f>
        <v>Valls</v>
      </c>
      <c r="D7711" s="19" t="s">
        <v>177</v>
      </c>
      <c r="E7711" s="19" t="s">
        <v>194</v>
      </c>
      <c r="F7711" s="19" t="s">
        <v>195</v>
      </c>
      <c r="G7711" s="19" t="s">
        <v>272</v>
      </c>
      <c r="H7711" s="19" t="n">
        <f aca="false">IF(OR(VLOOKUP(A7711,Personal!$A$6:$F$112,5,FALSE())&lt;&gt;"Sí",N7711="No aplica"),0,'Catàleg GRAE'!D80)</f>
        <v>2</v>
      </c>
      <c r="I7711" s="20"/>
      <c r="J7711" s="20"/>
      <c r="K7711" s="20"/>
      <c r="L7711" s="21"/>
      <c r="M7711" s="21"/>
      <c r="N7711" s="20"/>
      <c r="O7711" s="20"/>
      <c r="P7711" s="19" t="str">
        <f aca="false">IF(I7711="","",I7711-H7711)</f>
        <v/>
      </c>
      <c r="Q7711" s="19" t="str">
        <f aca="true">IF(B7711="","",IF(N7711="No aplica","No aplica",IF(I7711="","Pendent",IF(N7711="Per substituir","Substituir",IF(OR(N7711="No localitzat",N7711="No lliurat"),"Reposar",IF(I7711&lt;H7711,"Reposar",IF(I7711&gt;H7711,"Revisar excedent",IF(AND(G7711="Sí",M7711&lt;&gt;"",M7711&lt;TODAY()),"EPI caducat",IF(AND(G7711="Sí",M7711&lt;&gt;"",M7711&lt;=TODAY()+90),"EPI caduca ≤90 dies",IF(OR(N7711="Deteriorat usable",N7711="Revisió necessària"),"Revisar","OK"))))))))))</f>
      </c>
      <c r="R7711" s="20"/>
    </row>
    <row r="7712" customFormat="false" ht="15" hidden="false" customHeight="false" outlineLevel="0" collapsed="false">
      <c r="A7712" s="19" t="n">
        <v>71</v>
      </c>
      <c r="B7712" s="19" t="n">
        <f aca="false">IFERROR(VLOOKUP(A7712,Personal!$A$6:$F$112,2,FALSE()),"")</f>
        <v>0</v>
      </c>
      <c r="C7712" s="19" t="str">
        <f aca="false">IFERROR(VLOOKUP(A7712,Personal!$A$6:$F$112,3,FALSE()),"")</f>
        <v>Valls</v>
      </c>
      <c r="D7712" s="19" t="s">
        <v>177</v>
      </c>
      <c r="E7712" s="19" t="s">
        <v>196</v>
      </c>
      <c r="F7712" s="19" t="s">
        <v>197</v>
      </c>
      <c r="G7712" s="19" t="s">
        <v>272</v>
      </c>
      <c r="H7712" s="19" t="n">
        <f aca="false">IF(OR(VLOOKUP(A7712,Personal!$A$6:$F$112,5,FALSE())&lt;&gt;"Sí",N7712="No aplica"),0,'Catàleg GRAE'!D81)</f>
        <v>1</v>
      </c>
      <c r="I7712" s="20"/>
      <c r="J7712" s="20"/>
      <c r="K7712" s="20"/>
      <c r="L7712" s="21"/>
      <c r="M7712" s="21"/>
      <c r="N7712" s="20"/>
      <c r="O7712" s="20"/>
      <c r="P7712" s="19" t="str">
        <f aca="false">IF(I7712="","",I7712-H7712)</f>
        <v/>
      </c>
      <c r="Q7712" s="19" t="str">
        <f aca="true">IF(B7712="","",IF(N7712="No aplica","No aplica",IF(I7712="","Pendent",IF(N7712="Per substituir","Substituir",IF(OR(N7712="No localitzat",N7712="No lliurat"),"Reposar",IF(I7712&lt;H7712,"Reposar",IF(I7712&gt;H7712,"Revisar excedent",IF(AND(G7712="Sí",M7712&lt;&gt;"",M7712&lt;TODAY()),"EPI caducat",IF(AND(G7712="Sí",M7712&lt;&gt;"",M7712&lt;=TODAY()+90),"EPI caduca ≤90 dies",IF(OR(N7712="Deteriorat usable",N7712="Revisió necessària"),"Revisar","OK"))))))))))</f>
      </c>
      <c r="R7712" s="20"/>
    </row>
    <row r="7713" customFormat="false" ht="15" hidden="false" customHeight="false" outlineLevel="0" collapsed="false">
      <c r="A7713" s="19" t="n">
        <v>71</v>
      </c>
      <c r="B7713" s="19" t="n">
        <f aca="false">IFERROR(VLOOKUP(A7713,Personal!$A$6:$F$112,2,FALSE()),"")</f>
        <v>0</v>
      </c>
      <c r="C7713" s="19" t="str">
        <f aca="false">IFERROR(VLOOKUP(A7713,Personal!$A$6:$F$112,3,FALSE()),"")</f>
        <v>Valls</v>
      </c>
      <c r="D7713" s="19" t="s">
        <v>177</v>
      </c>
      <c r="E7713" s="19" t="s">
        <v>198</v>
      </c>
      <c r="F7713" s="19" t="s">
        <v>199</v>
      </c>
      <c r="G7713" s="19" t="s">
        <v>272</v>
      </c>
      <c r="H7713" s="19" t="n">
        <f aca="false">IF(OR(VLOOKUP(A7713,Personal!$A$6:$F$112,5,FALSE())&lt;&gt;"Sí",N7713="No aplica"),0,'Catàleg GRAE'!D82)</f>
        <v>1</v>
      </c>
      <c r="I7713" s="20"/>
      <c r="J7713" s="20"/>
      <c r="K7713" s="20"/>
      <c r="L7713" s="21"/>
      <c r="M7713" s="21"/>
      <c r="N7713" s="20"/>
      <c r="O7713" s="20"/>
      <c r="P7713" s="19" t="str">
        <f aca="false">IF(I7713="","",I7713-H7713)</f>
        <v/>
      </c>
      <c r="Q7713" s="19" t="str">
        <f aca="true">IF(B7713="","",IF(N7713="No aplica","No aplica",IF(I7713="","Pendent",IF(N7713="Per substituir","Substituir",IF(OR(N7713="No localitzat",N7713="No lliurat"),"Reposar",IF(I7713&lt;H7713,"Reposar",IF(I7713&gt;H7713,"Revisar excedent",IF(AND(G7713="Sí",M7713&lt;&gt;"",M7713&lt;TODAY()),"EPI caducat",IF(AND(G7713="Sí",M7713&lt;&gt;"",M7713&lt;=TODAY()+90),"EPI caduca ≤90 dies",IF(OR(N7713="Deteriorat usable",N7713="Revisió necessària"),"Revisar","OK"))))))))))</f>
      </c>
      <c r="R7713" s="20"/>
    </row>
    <row r="7714" customFormat="false" ht="15" hidden="false" customHeight="false" outlineLevel="0" collapsed="false">
      <c r="A7714" s="19" t="n">
        <v>71</v>
      </c>
      <c r="B7714" s="19" t="n">
        <f aca="false">IFERROR(VLOOKUP(A7714,Personal!$A$6:$F$112,2,FALSE()),"")</f>
        <v>0</v>
      </c>
      <c r="C7714" s="19" t="str">
        <f aca="false">IFERROR(VLOOKUP(A7714,Personal!$A$6:$F$112,3,FALSE()),"")</f>
        <v>Valls</v>
      </c>
      <c r="D7714" s="19" t="s">
        <v>177</v>
      </c>
      <c r="E7714" s="19" t="s">
        <v>200</v>
      </c>
      <c r="F7714" s="19" t="s">
        <v>201</v>
      </c>
      <c r="G7714" s="19" t="s">
        <v>272</v>
      </c>
      <c r="H7714" s="19" t="n">
        <f aca="false">IF(OR(VLOOKUP(A7714,Personal!$A$6:$F$112,5,FALSE())&lt;&gt;"Sí",N7714="No aplica"),0,'Catàleg GRAE'!D83)</f>
        <v>1</v>
      </c>
      <c r="I7714" s="20"/>
      <c r="J7714" s="20"/>
      <c r="K7714" s="20"/>
      <c r="L7714" s="21"/>
      <c r="M7714" s="21"/>
      <c r="N7714" s="20"/>
      <c r="O7714" s="20"/>
      <c r="P7714" s="19" t="str">
        <f aca="false">IF(I7714="","",I7714-H7714)</f>
        <v/>
      </c>
      <c r="Q7714" s="19" t="str">
        <f aca="true">IF(B7714="","",IF(N7714="No aplica","No aplica",IF(I7714="","Pendent",IF(N7714="Per substituir","Substituir",IF(OR(N7714="No localitzat",N7714="No lliurat"),"Reposar",IF(I7714&lt;H7714,"Reposar",IF(I7714&gt;H7714,"Revisar excedent",IF(AND(G7714="Sí",M7714&lt;&gt;"",M7714&lt;TODAY()),"EPI caducat",IF(AND(G7714="Sí",M7714&lt;&gt;"",M7714&lt;=TODAY()+90),"EPI caduca ≤90 dies",IF(OR(N7714="Deteriorat usable",N7714="Revisió necessària"),"Revisar","OK"))))))))))</f>
      </c>
      <c r="R7714" s="20"/>
    </row>
    <row r="7715" customFormat="false" ht="15" hidden="false" customHeight="false" outlineLevel="0" collapsed="false">
      <c r="A7715" s="19" t="n">
        <v>71</v>
      </c>
      <c r="B7715" s="19" t="n">
        <f aca="false">IFERROR(VLOOKUP(A7715,Personal!$A$6:$F$112,2,FALSE()),"")</f>
        <v>0</v>
      </c>
      <c r="C7715" s="19" t="str">
        <f aca="false">IFERROR(VLOOKUP(A7715,Personal!$A$6:$F$112,3,FALSE()),"")</f>
        <v>Valls</v>
      </c>
      <c r="D7715" s="19" t="s">
        <v>94</v>
      </c>
      <c r="E7715" s="19" t="s">
        <v>202</v>
      </c>
      <c r="F7715" s="19" t="s">
        <v>203</v>
      </c>
      <c r="G7715" s="19" t="s">
        <v>291</v>
      </c>
      <c r="H7715" s="19" t="n">
        <f aca="false">IF(OR(VLOOKUP(A7715,Personal!$A$6:$F$112,5,FALSE())&lt;&gt;"Sí",N7715="No aplica"),0,'Catàleg GRAE'!D84)</f>
        <v>1</v>
      </c>
      <c r="I7715" s="20"/>
      <c r="J7715" s="20"/>
      <c r="K7715" s="20"/>
      <c r="L7715" s="21"/>
      <c r="M7715" s="21"/>
      <c r="N7715" s="20"/>
      <c r="O7715" s="20"/>
      <c r="P7715" s="19" t="str">
        <f aca="false">IF(I7715="","",I7715-H7715)</f>
        <v/>
      </c>
      <c r="Q7715" s="19" t="str">
        <f aca="true">IF(B7715="","",IF(N7715="No aplica","No aplica",IF(I7715="","Pendent",IF(N7715="Per substituir","Substituir",IF(OR(N7715="No localitzat",N7715="No lliurat"),"Reposar",IF(I7715&lt;H7715,"Reposar",IF(I7715&gt;H7715,"Revisar excedent",IF(AND(G7715="Sí",M7715&lt;&gt;"",M7715&lt;TODAY()),"EPI caducat",IF(AND(G7715="Sí",M7715&lt;&gt;"",M7715&lt;=TODAY()+90),"EPI caduca ≤90 dies",IF(OR(N7715="Deteriorat usable",N7715="Revisió necessària"),"Revisar","OK"))))))))))</f>
      </c>
      <c r="R7715" s="20"/>
    </row>
    <row r="7716" customFormat="false" ht="15" hidden="false" customHeight="false" outlineLevel="0" collapsed="false">
      <c r="A7716" s="19" t="n">
        <v>71</v>
      </c>
      <c r="B7716" s="19" t="n">
        <f aca="false">IFERROR(VLOOKUP(A7716,Personal!$A$6:$F$112,2,FALSE()),"")</f>
        <v>0</v>
      </c>
      <c r="C7716" s="19" t="str">
        <f aca="false">IFERROR(VLOOKUP(A7716,Personal!$A$6:$F$112,3,FALSE()),"")</f>
        <v>Valls</v>
      </c>
      <c r="D7716" s="19" t="s">
        <v>125</v>
      </c>
      <c r="E7716" s="19" t="s">
        <v>204</v>
      </c>
      <c r="F7716" s="19" t="s">
        <v>205</v>
      </c>
      <c r="G7716" s="19" t="s">
        <v>291</v>
      </c>
      <c r="H7716" s="19" t="n">
        <f aca="false">IF(OR(VLOOKUP(A7716,Personal!$A$6:$F$112,5,FALSE())&lt;&gt;"Sí",N7716="No aplica"),0,'Catàleg GRAE'!D85)</f>
        <v>1</v>
      </c>
      <c r="I7716" s="20"/>
      <c r="J7716" s="20"/>
      <c r="K7716" s="20"/>
      <c r="L7716" s="21"/>
      <c r="M7716" s="21"/>
      <c r="N7716" s="20"/>
      <c r="O7716" s="20"/>
      <c r="P7716" s="19" t="str">
        <f aca="false">IF(I7716="","",I7716-H7716)</f>
        <v/>
      </c>
      <c r="Q7716" s="19" t="str">
        <f aca="true">IF(B7716="","",IF(N7716="No aplica","No aplica",IF(I7716="","Pendent",IF(N7716="Per substituir","Substituir",IF(OR(N7716="No localitzat",N7716="No lliurat"),"Reposar",IF(I7716&lt;H7716,"Reposar",IF(I7716&gt;H7716,"Revisar excedent",IF(AND(G7716="Sí",M7716&lt;&gt;"",M7716&lt;TODAY()),"EPI caducat",IF(AND(G7716="Sí",M7716&lt;&gt;"",M7716&lt;=TODAY()+90),"EPI caduca ≤90 dies",IF(OR(N7716="Deteriorat usable",N7716="Revisió necessària"),"Revisar","OK"))))))))))</f>
      </c>
      <c r="R7716" s="20"/>
    </row>
    <row r="7717" customFormat="false" ht="15" hidden="false" customHeight="false" outlineLevel="0" collapsed="false">
      <c r="A7717" s="19" t="n">
        <v>71</v>
      </c>
      <c r="B7717" s="19" t="n">
        <f aca="false">IFERROR(VLOOKUP(A7717,Personal!$A$6:$F$112,2,FALSE()),"")</f>
        <v>0</v>
      </c>
      <c r="C7717" s="19" t="str">
        <f aca="false">IFERROR(VLOOKUP(A7717,Personal!$A$6:$F$112,3,FALSE()),"")</f>
        <v>Valls</v>
      </c>
      <c r="D7717" s="19" t="s">
        <v>153</v>
      </c>
      <c r="E7717" s="19" t="s">
        <v>206</v>
      </c>
      <c r="F7717" s="19" t="s">
        <v>207</v>
      </c>
      <c r="G7717" s="19" t="s">
        <v>272</v>
      </c>
      <c r="H7717" s="19" t="n">
        <f aca="false">IF(OR(VLOOKUP(A7717,Personal!$A$6:$F$112,5,FALSE())&lt;&gt;"Sí",N7717="No aplica"),0,'Catàleg GRAE'!D86)</f>
        <v>1</v>
      </c>
      <c r="I7717" s="20"/>
      <c r="J7717" s="20"/>
      <c r="K7717" s="20"/>
      <c r="L7717" s="21"/>
      <c r="M7717" s="21"/>
      <c r="N7717" s="20"/>
      <c r="O7717" s="20"/>
      <c r="P7717" s="19" t="str">
        <f aca="false">IF(I7717="","",I7717-H7717)</f>
        <v/>
      </c>
      <c r="Q7717" s="19" t="str">
        <f aca="true">IF(B7717="","",IF(N7717="No aplica","No aplica",IF(I7717="","Pendent",IF(N7717="Per substituir","Substituir",IF(OR(N7717="No localitzat",N7717="No lliurat"),"Reposar",IF(I7717&lt;H7717,"Reposar",IF(I7717&gt;H7717,"Revisar excedent",IF(AND(G7717="Sí",M7717&lt;&gt;"",M7717&lt;TODAY()),"EPI caducat",IF(AND(G7717="Sí",M7717&lt;&gt;"",M7717&lt;=TODAY()+90),"EPI caduca ≤90 dies",IF(OR(N7717="Deteriorat usable",N7717="Revisió necessària"),"Revisar","OK"))))))))))</f>
      </c>
      <c r="R7717" s="20"/>
    </row>
    <row r="7718" customFormat="false" ht="15" hidden="false" customHeight="false" outlineLevel="0" collapsed="false">
      <c r="A7718" s="19" t="n">
        <v>71</v>
      </c>
      <c r="B7718" s="19" t="n">
        <f aca="false">IFERROR(VLOOKUP(A7718,Personal!$A$6:$F$112,2,FALSE()),"")</f>
        <v>0</v>
      </c>
      <c r="C7718" s="19" t="str">
        <f aca="false">IFERROR(VLOOKUP(A7718,Personal!$A$6:$F$112,3,FALSE()),"")</f>
        <v>Valls</v>
      </c>
      <c r="D7718" s="19" t="s">
        <v>177</v>
      </c>
      <c r="E7718" s="19" t="s">
        <v>208</v>
      </c>
      <c r="F7718" s="19" t="s">
        <v>209</v>
      </c>
      <c r="G7718" s="19" t="s">
        <v>272</v>
      </c>
      <c r="H7718" s="19" t="n">
        <f aca="false">IF(OR(VLOOKUP(A7718,Personal!$A$6:$F$112,5,FALSE())&lt;&gt;"Sí",N7718="No aplica"),0,'Catàleg GRAE'!D87)</f>
        <v>1</v>
      </c>
      <c r="I7718" s="20"/>
      <c r="J7718" s="20"/>
      <c r="K7718" s="20"/>
      <c r="L7718" s="21"/>
      <c r="M7718" s="21"/>
      <c r="N7718" s="20"/>
      <c r="O7718" s="20"/>
      <c r="P7718" s="19" t="str">
        <f aca="false">IF(I7718="","",I7718-H7718)</f>
        <v/>
      </c>
      <c r="Q7718" s="19" t="str">
        <f aca="true">IF(B7718="","",IF(N7718="No aplica","No aplica",IF(I7718="","Pendent",IF(N7718="Per substituir","Substituir",IF(OR(N7718="No localitzat",N7718="No lliurat"),"Reposar",IF(I7718&lt;H7718,"Reposar",IF(I7718&gt;H7718,"Revisar excedent",IF(AND(G7718="Sí",M7718&lt;&gt;"",M7718&lt;TODAY()),"EPI caducat",IF(AND(G7718="Sí",M7718&lt;&gt;"",M7718&lt;=TODAY()+90),"EPI caduca ≤90 dies",IF(OR(N7718="Deteriorat usable",N7718="Revisió necessària"),"Revisar","OK"))))))))))</f>
      </c>
      <c r="R7718" s="20"/>
    </row>
    <row r="7719" customFormat="false" ht="15" hidden="false" customHeight="false" outlineLevel="0" collapsed="false">
      <c r="A7719" s="19" t="n">
        <v>71</v>
      </c>
      <c r="B7719" s="19" t="n">
        <f aca="false">IFERROR(VLOOKUP(A7719,Personal!$A$6:$F$112,2,FALSE()),"")</f>
        <v>0</v>
      </c>
      <c r="C7719" s="19" t="str">
        <f aca="false">IFERROR(VLOOKUP(A7719,Personal!$A$6:$F$112,3,FALSE()),"")</f>
        <v>Valls</v>
      </c>
      <c r="D7719" s="19" t="s">
        <v>177</v>
      </c>
      <c r="E7719" s="19" t="s">
        <v>210</v>
      </c>
      <c r="F7719" s="19" t="s">
        <v>211</v>
      </c>
      <c r="G7719" s="19" t="s">
        <v>272</v>
      </c>
      <c r="H7719" s="19" t="n">
        <f aca="false">IF(OR(VLOOKUP(A7719,Personal!$A$6:$F$112,5,FALSE())&lt;&gt;"Sí",N7719="No aplica"),0,'Catàleg GRAE'!D88)</f>
        <v>1</v>
      </c>
      <c r="I7719" s="20"/>
      <c r="J7719" s="20"/>
      <c r="K7719" s="20"/>
      <c r="L7719" s="21"/>
      <c r="M7719" s="21"/>
      <c r="N7719" s="20"/>
      <c r="O7719" s="20"/>
      <c r="P7719" s="19" t="str">
        <f aca="false">IF(I7719="","",I7719-H7719)</f>
        <v/>
      </c>
      <c r="Q7719" s="19" t="str">
        <f aca="true">IF(B7719="","",IF(N7719="No aplica","No aplica",IF(I7719="","Pendent",IF(N7719="Per substituir","Substituir",IF(OR(N7719="No localitzat",N7719="No lliurat"),"Reposar",IF(I7719&lt;H7719,"Reposar",IF(I7719&gt;H7719,"Revisar excedent",IF(AND(G7719="Sí",M7719&lt;&gt;"",M7719&lt;TODAY()),"EPI caducat",IF(AND(G7719="Sí",M7719&lt;&gt;"",M7719&lt;=TODAY()+90),"EPI caduca ≤90 dies",IF(OR(N7719="Deteriorat usable",N7719="Revisió necessària"),"Revisar","OK"))))))))))</f>
      </c>
      <c r="R7719" s="20"/>
    </row>
    <row r="7720" customFormat="false" ht="15" hidden="false" customHeight="false" outlineLevel="0" collapsed="false">
      <c r="A7720" s="19" t="n">
        <v>71</v>
      </c>
      <c r="B7720" s="19" t="n">
        <f aca="false">IFERROR(VLOOKUP(A7720,Personal!$A$6:$F$112,2,FALSE()),"")</f>
        <v>0</v>
      </c>
      <c r="C7720" s="19" t="str">
        <f aca="false">IFERROR(VLOOKUP(A7720,Personal!$A$6:$F$112,3,FALSE()),"")</f>
        <v>Valls</v>
      </c>
      <c r="D7720" s="19" t="s">
        <v>125</v>
      </c>
      <c r="E7720" s="19" t="s">
        <v>212</v>
      </c>
      <c r="F7720" s="19" t="s">
        <v>213</v>
      </c>
      <c r="G7720" s="19" t="s">
        <v>272</v>
      </c>
      <c r="H7720" s="19" t="n">
        <f aca="false">IF(OR(VLOOKUP(A7720,Personal!$A$6:$F$112,5,FALSE())&lt;&gt;"Sí",N7720="No aplica"),0,'Catàleg GRAE'!D89)</f>
        <v>1</v>
      </c>
      <c r="I7720" s="20"/>
      <c r="J7720" s="20"/>
      <c r="K7720" s="20"/>
      <c r="L7720" s="21"/>
      <c r="M7720" s="21"/>
      <c r="N7720" s="20"/>
      <c r="O7720" s="20"/>
      <c r="P7720" s="19" t="str">
        <f aca="false">IF(I7720="","",I7720-H7720)</f>
        <v/>
      </c>
      <c r="Q7720" s="19" t="str">
        <f aca="true">IF(B7720="","",IF(N7720="No aplica","No aplica",IF(I7720="","Pendent",IF(N7720="Per substituir","Substituir",IF(OR(N7720="No localitzat",N7720="No lliurat"),"Reposar",IF(I7720&lt;H7720,"Reposar",IF(I7720&gt;H7720,"Revisar excedent",IF(AND(G7720="Sí",M7720&lt;&gt;"",M7720&lt;TODAY()),"EPI caducat",IF(AND(G7720="Sí",M7720&lt;&gt;"",M7720&lt;=TODAY()+90),"EPI caduca ≤90 dies",IF(OR(N7720="Deteriorat usable",N7720="Revisió necessària"),"Revisar","OK"))))))))))</f>
      </c>
      <c r="R7720" s="20"/>
    </row>
    <row r="7721" customFormat="false" ht="15" hidden="false" customHeight="false" outlineLevel="0" collapsed="false">
      <c r="A7721" s="19" t="n">
        <v>71</v>
      </c>
      <c r="B7721" s="19" t="n">
        <f aca="false">IFERROR(VLOOKUP(A7721,Personal!$A$6:$F$112,2,FALSE()),"")</f>
        <v>0</v>
      </c>
      <c r="C7721" s="19" t="str">
        <f aca="false">IFERROR(VLOOKUP(A7721,Personal!$A$6:$F$112,3,FALSE()),"")</f>
        <v>Valls</v>
      </c>
      <c r="D7721" s="19" t="s">
        <v>40</v>
      </c>
      <c r="E7721" s="19" t="s">
        <v>214</v>
      </c>
      <c r="F7721" s="19" t="s">
        <v>215</v>
      </c>
      <c r="G7721" s="19" t="s">
        <v>291</v>
      </c>
      <c r="H7721" s="19" t="n">
        <f aca="false">IF(OR(VLOOKUP(A7721,Personal!$A$6:$F$112,5,FALSE())&lt;&gt;"Sí",N7721="No aplica"),0,'Catàleg GRAE'!D90)</f>
        <v>1</v>
      </c>
      <c r="I7721" s="20"/>
      <c r="J7721" s="20"/>
      <c r="K7721" s="20"/>
      <c r="L7721" s="21"/>
      <c r="M7721" s="21"/>
      <c r="N7721" s="20"/>
      <c r="O7721" s="20"/>
      <c r="P7721" s="19" t="str">
        <f aca="false">IF(I7721="","",I7721-H7721)</f>
        <v/>
      </c>
      <c r="Q7721" s="19" t="str">
        <f aca="true">IF(B7721="","",IF(N7721="No aplica","No aplica",IF(I7721="","Pendent",IF(N7721="Per substituir","Substituir",IF(OR(N7721="No localitzat",N7721="No lliurat"),"Reposar",IF(I7721&lt;H7721,"Reposar",IF(I7721&gt;H7721,"Revisar excedent",IF(AND(G7721="Sí",M7721&lt;&gt;"",M7721&lt;TODAY()),"EPI caducat",IF(AND(G7721="Sí",M7721&lt;&gt;"",M7721&lt;=TODAY()+90),"EPI caduca ≤90 dies",IF(OR(N7721="Deteriorat usable",N7721="Revisió necessària"),"Revisar","OK"))))))))))</f>
      </c>
      <c r="R7721" s="20"/>
    </row>
    <row r="7722" customFormat="false" ht="15" hidden="false" customHeight="false" outlineLevel="0" collapsed="false">
      <c r="A7722" s="19" t="n">
        <v>71</v>
      </c>
      <c r="B7722" s="19" t="n">
        <f aca="false">IFERROR(VLOOKUP(A7722,Personal!$A$6:$F$112,2,FALSE()),"")</f>
        <v>0</v>
      </c>
      <c r="C7722" s="19" t="str">
        <f aca="false">IFERROR(VLOOKUP(A7722,Personal!$A$6:$F$112,3,FALSE()),"")</f>
        <v>Valls</v>
      </c>
      <c r="D7722" s="19" t="s">
        <v>216</v>
      </c>
      <c r="E7722" s="19" t="s">
        <v>217</v>
      </c>
      <c r="F7722" s="19" t="s">
        <v>218</v>
      </c>
      <c r="G7722" s="19" t="s">
        <v>272</v>
      </c>
      <c r="H7722" s="19" t="n">
        <f aca="false">IF(OR(VLOOKUP(A7722,Personal!$A$6:$F$112,5,FALSE())&lt;&gt;"Sí",N7722="No aplica"),0,'Catàleg GRAE'!D91)</f>
        <v>1</v>
      </c>
      <c r="I7722" s="20"/>
      <c r="J7722" s="20"/>
      <c r="K7722" s="20"/>
      <c r="L7722" s="21"/>
      <c r="M7722" s="21"/>
      <c r="N7722" s="20"/>
      <c r="O7722" s="20"/>
      <c r="P7722" s="19" t="str">
        <f aca="false">IF(I7722="","",I7722-H7722)</f>
        <v/>
      </c>
      <c r="Q7722" s="19" t="str">
        <f aca="true">IF(B7722="","",IF(N7722="No aplica","No aplica",IF(I7722="","Pendent",IF(N7722="Per substituir","Substituir",IF(OR(N7722="No localitzat",N7722="No lliurat"),"Reposar",IF(I7722&lt;H7722,"Reposar",IF(I7722&gt;H7722,"Revisar excedent",IF(AND(G7722="Sí",M7722&lt;&gt;"",M7722&lt;TODAY()),"EPI caducat",IF(AND(G7722="Sí",M7722&lt;&gt;"",M7722&lt;=TODAY()+90),"EPI caduca ≤90 dies",IF(OR(N7722="Deteriorat usable",N7722="Revisió necessària"),"Revisar","OK"))))))))))</f>
      </c>
      <c r="R7722" s="20"/>
    </row>
    <row r="7723" customFormat="false" ht="15" hidden="false" customHeight="false" outlineLevel="0" collapsed="false">
      <c r="A7723" s="19" t="n">
        <v>71</v>
      </c>
      <c r="B7723" s="19" t="n">
        <f aca="false">IFERROR(VLOOKUP(A7723,Personal!$A$6:$F$112,2,FALSE()),"")</f>
        <v>0</v>
      </c>
      <c r="C7723" s="19" t="str">
        <f aca="false">IFERROR(VLOOKUP(A7723,Personal!$A$6:$F$112,3,FALSE()),"")</f>
        <v>Valls</v>
      </c>
      <c r="D7723" s="19" t="s">
        <v>37</v>
      </c>
      <c r="E7723" s="19" t="s">
        <v>219</v>
      </c>
      <c r="F7723" s="19" t="s">
        <v>220</v>
      </c>
      <c r="G7723" s="19" t="s">
        <v>291</v>
      </c>
      <c r="H7723" s="19" t="n">
        <f aca="false">IF(OR(VLOOKUP(A7723,Personal!$A$6:$F$112,5,FALSE())&lt;&gt;"Sí",N7723="No aplica"),0,'Catàleg GRAE'!D92)</f>
        <v>1</v>
      </c>
      <c r="I7723" s="20"/>
      <c r="J7723" s="20"/>
      <c r="K7723" s="20"/>
      <c r="L7723" s="21"/>
      <c r="M7723" s="21"/>
      <c r="N7723" s="20"/>
      <c r="O7723" s="20"/>
      <c r="P7723" s="19" t="str">
        <f aca="false">IF(I7723="","",I7723-H7723)</f>
        <v/>
      </c>
      <c r="Q7723" s="19" t="str">
        <f aca="true">IF(B7723="","",IF(N7723="No aplica","No aplica",IF(I7723="","Pendent",IF(N7723="Per substituir","Substituir",IF(OR(N7723="No localitzat",N7723="No lliurat"),"Reposar",IF(I7723&lt;H7723,"Reposar",IF(I7723&gt;H7723,"Revisar excedent",IF(AND(G7723="Sí",M7723&lt;&gt;"",M7723&lt;TODAY()),"EPI caducat",IF(AND(G7723="Sí",M7723&lt;&gt;"",M7723&lt;=TODAY()+90),"EPI caduca ≤90 dies",IF(OR(N7723="Deteriorat usable",N7723="Revisió necessària"),"Revisar","OK"))))))))))</f>
      </c>
      <c r="R7723" s="20"/>
    </row>
    <row r="7724" customFormat="false" ht="15" hidden="false" customHeight="false" outlineLevel="0" collapsed="false">
      <c r="A7724" s="19" t="n">
        <v>71</v>
      </c>
      <c r="B7724" s="19" t="n">
        <f aca="false">IFERROR(VLOOKUP(A7724,Personal!$A$6:$F$112,2,FALSE()),"")</f>
        <v>0</v>
      </c>
      <c r="C7724" s="19" t="str">
        <f aca="false">IFERROR(VLOOKUP(A7724,Personal!$A$6:$F$112,3,FALSE()),"")</f>
        <v>Valls</v>
      </c>
      <c r="D7724" s="19" t="s">
        <v>137</v>
      </c>
      <c r="E7724" s="19" t="s">
        <v>221</v>
      </c>
      <c r="F7724" s="19" t="s">
        <v>222</v>
      </c>
      <c r="G7724" s="19" t="s">
        <v>291</v>
      </c>
      <c r="H7724" s="19" t="n">
        <f aca="false">IF(OR(VLOOKUP(A7724,Personal!$A$6:$F$112,5,FALSE())&lt;&gt;"Sí",N7724="No aplica"),0,'Catàleg GRAE'!D93)</f>
        <v>1</v>
      </c>
      <c r="I7724" s="20"/>
      <c r="J7724" s="20"/>
      <c r="K7724" s="20"/>
      <c r="L7724" s="21"/>
      <c r="M7724" s="21"/>
      <c r="N7724" s="20"/>
      <c r="O7724" s="20"/>
      <c r="P7724" s="19" t="str">
        <f aca="false">IF(I7724="","",I7724-H7724)</f>
        <v/>
      </c>
      <c r="Q7724" s="19" t="str">
        <f aca="true">IF(B7724="","",IF(N7724="No aplica","No aplica",IF(I7724="","Pendent",IF(N7724="Per substituir","Substituir",IF(OR(N7724="No localitzat",N7724="No lliurat"),"Reposar",IF(I7724&lt;H7724,"Reposar",IF(I7724&gt;H7724,"Revisar excedent",IF(AND(G7724="Sí",M7724&lt;&gt;"",M7724&lt;TODAY()),"EPI caducat",IF(AND(G7724="Sí",M7724&lt;&gt;"",M7724&lt;=TODAY()+90),"EPI caduca ≤90 dies",IF(OR(N7724="Deteriorat usable",N7724="Revisió necessària"),"Revisar","OK"))))))))))</f>
      </c>
      <c r="R7724" s="20"/>
    </row>
    <row r="7725" customFormat="false" ht="15" hidden="false" customHeight="false" outlineLevel="0" collapsed="false">
      <c r="A7725" s="19" t="n">
        <v>71</v>
      </c>
      <c r="B7725" s="19" t="n">
        <f aca="false">IFERROR(VLOOKUP(A7725,Personal!$A$6:$F$112,2,FALSE()),"")</f>
        <v>0</v>
      </c>
      <c r="C7725" s="19" t="str">
        <f aca="false">IFERROR(VLOOKUP(A7725,Personal!$A$6:$F$112,3,FALSE()),"")</f>
        <v>Valls</v>
      </c>
      <c r="D7725" s="19" t="s">
        <v>137</v>
      </c>
      <c r="E7725" s="19" t="s">
        <v>223</v>
      </c>
      <c r="F7725" s="19" t="s">
        <v>224</v>
      </c>
      <c r="G7725" s="19" t="s">
        <v>291</v>
      </c>
      <c r="H7725" s="19" t="n">
        <f aca="false">IF(OR(VLOOKUP(A7725,Personal!$A$6:$F$112,5,FALSE())&lt;&gt;"Sí",N7725="No aplica"),0,'Catàleg GRAE'!D94)</f>
        <v>1</v>
      </c>
      <c r="I7725" s="20"/>
      <c r="J7725" s="20"/>
      <c r="K7725" s="20"/>
      <c r="L7725" s="21"/>
      <c r="M7725" s="21"/>
      <c r="N7725" s="20"/>
      <c r="O7725" s="20"/>
      <c r="P7725" s="19" t="str">
        <f aca="false">IF(I7725="","",I7725-H7725)</f>
        <v/>
      </c>
      <c r="Q7725" s="19" t="str">
        <f aca="true">IF(B7725="","",IF(N7725="No aplica","No aplica",IF(I7725="","Pendent",IF(N7725="Per substituir","Substituir",IF(OR(N7725="No localitzat",N7725="No lliurat"),"Reposar",IF(I7725&lt;H7725,"Reposar",IF(I7725&gt;H7725,"Revisar excedent",IF(AND(G7725="Sí",M7725&lt;&gt;"",M7725&lt;TODAY()),"EPI caducat",IF(AND(G7725="Sí",M7725&lt;&gt;"",M7725&lt;=TODAY()+90),"EPI caduca ≤90 dies",IF(OR(N7725="Deteriorat usable",N7725="Revisió necessària"),"Revisar","OK"))))))))))</f>
      </c>
      <c r="R7725" s="20"/>
    </row>
    <row r="7726" customFormat="false" ht="15" hidden="false" customHeight="false" outlineLevel="0" collapsed="false">
      <c r="A7726" s="19" t="n">
        <v>71</v>
      </c>
      <c r="B7726" s="19" t="n">
        <f aca="false">IFERROR(VLOOKUP(A7726,Personal!$A$6:$F$112,2,FALSE()),"")</f>
        <v>0</v>
      </c>
      <c r="C7726" s="19" t="str">
        <f aca="false">IFERROR(VLOOKUP(A7726,Personal!$A$6:$F$112,3,FALSE()),"")</f>
        <v>Valls</v>
      </c>
      <c r="D7726" s="19" t="s">
        <v>137</v>
      </c>
      <c r="E7726" s="19" t="s">
        <v>225</v>
      </c>
      <c r="F7726" s="19" t="s">
        <v>226</v>
      </c>
      <c r="G7726" s="19" t="s">
        <v>291</v>
      </c>
      <c r="H7726" s="19" t="n">
        <f aca="false">IF(OR(VLOOKUP(A7726,Personal!$A$6:$F$112,5,FALSE())&lt;&gt;"Sí",N7726="No aplica"),0,'Catàleg GRAE'!D95)</f>
        <v>1</v>
      </c>
      <c r="I7726" s="20"/>
      <c r="J7726" s="20"/>
      <c r="K7726" s="20"/>
      <c r="L7726" s="21"/>
      <c r="M7726" s="21"/>
      <c r="N7726" s="20"/>
      <c r="O7726" s="20"/>
      <c r="P7726" s="19" t="str">
        <f aca="false">IF(I7726="","",I7726-H7726)</f>
        <v/>
      </c>
      <c r="Q7726" s="19" t="str">
        <f aca="true">IF(B7726="","",IF(N7726="No aplica","No aplica",IF(I7726="","Pendent",IF(N7726="Per substituir","Substituir",IF(OR(N7726="No localitzat",N7726="No lliurat"),"Reposar",IF(I7726&lt;H7726,"Reposar",IF(I7726&gt;H7726,"Revisar excedent",IF(AND(G7726="Sí",M7726&lt;&gt;"",M7726&lt;TODAY()),"EPI caducat",IF(AND(G7726="Sí",M7726&lt;&gt;"",M7726&lt;=TODAY()+90),"EPI caduca ≤90 dies",IF(OR(N7726="Deteriorat usable",N7726="Revisió necessària"),"Revisar","OK"))))))))))</f>
      </c>
      <c r="R7726" s="20"/>
    </row>
    <row r="7727" customFormat="false" ht="15" hidden="false" customHeight="false" outlineLevel="0" collapsed="false">
      <c r="A7727" s="19" t="n">
        <v>71</v>
      </c>
      <c r="B7727" s="19" t="n">
        <f aca="false">IFERROR(VLOOKUP(A7727,Personal!$A$6:$F$112,2,FALSE()),"")</f>
        <v>0</v>
      </c>
      <c r="C7727" s="19" t="str">
        <f aca="false">IFERROR(VLOOKUP(A7727,Personal!$A$6:$F$112,3,FALSE()),"")</f>
        <v>Valls</v>
      </c>
      <c r="D7727" s="19" t="s">
        <v>137</v>
      </c>
      <c r="E7727" s="19" t="s">
        <v>227</v>
      </c>
      <c r="F7727" s="19" t="s">
        <v>228</v>
      </c>
      <c r="G7727" s="19" t="s">
        <v>291</v>
      </c>
      <c r="H7727" s="19" t="n">
        <f aca="false">IF(OR(VLOOKUP(A7727,Personal!$A$6:$F$112,5,FALSE())&lt;&gt;"Sí",N7727="No aplica"),0,'Catàleg GRAE'!D96)</f>
        <v>1</v>
      </c>
      <c r="I7727" s="20"/>
      <c r="J7727" s="20"/>
      <c r="K7727" s="20"/>
      <c r="L7727" s="21"/>
      <c r="M7727" s="21"/>
      <c r="N7727" s="20"/>
      <c r="O7727" s="20"/>
      <c r="P7727" s="19" t="str">
        <f aca="false">IF(I7727="","",I7727-H7727)</f>
        <v/>
      </c>
      <c r="Q7727" s="19" t="str">
        <f aca="true">IF(B7727="","",IF(N7727="No aplica","No aplica",IF(I7727="","Pendent",IF(N7727="Per substituir","Substituir",IF(OR(N7727="No localitzat",N7727="No lliurat"),"Reposar",IF(I7727&lt;H7727,"Reposar",IF(I7727&gt;H7727,"Revisar excedent",IF(AND(G7727="Sí",M7727&lt;&gt;"",M7727&lt;TODAY()),"EPI caducat",IF(AND(G7727="Sí",M7727&lt;&gt;"",M7727&lt;=TODAY()+90),"EPI caduca ≤90 dies",IF(OR(N7727="Deteriorat usable",N7727="Revisió necessària"),"Revisar","OK"))))))))))</f>
      </c>
      <c r="R7727" s="20"/>
    </row>
    <row r="7728" customFormat="false" ht="15" hidden="false" customHeight="false" outlineLevel="0" collapsed="false">
      <c r="A7728" s="19" t="n">
        <v>71</v>
      </c>
      <c r="B7728" s="19" t="n">
        <f aca="false">IFERROR(VLOOKUP(A7728,Personal!$A$6:$F$112,2,FALSE()),"")</f>
        <v>0</v>
      </c>
      <c r="C7728" s="19" t="str">
        <f aca="false">IFERROR(VLOOKUP(A7728,Personal!$A$6:$F$112,3,FALSE()),"")</f>
        <v>Valls</v>
      </c>
      <c r="D7728" s="19" t="s">
        <v>137</v>
      </c>
      <c r="E7728" s="19" t="s">
        <v>229</v>
      </c>
      <c r="F7728" s="19" t="s">
        <v>230</v>
      </c>
      <c r="G7728" s="19" t="s">
        <v>291</v>
      </c>
      <c r="H7728" s="19" t="n">
        <f aca="false">IF(OR(VLOOKUP(A7728,Personal!$A$6:$F$112,5,FALSE())&lt;&gt;"Sí",N7728="No aplica"),0,'Catàleg GRAE'!D97)</f>
        <v>1</v>
      </c>
      <c r="I7728" s="20"/>
      <c r="J7728" s="20"/>
      <c r="K7728" s="20"/>
      <c r="L7728" s="21"/>
      <c r="M7728" s="21"/>
      <c r="N7728" s="20"/>
      <c r="O7728" s="20"/>
      <c r="P7728" s="19" t="str">
        <f aca="false">IF(I7728="","",I7728-H7728)</f>
        <v/>
      </c>
      <c r="Q7728" s="19" t="str">
        <f aca="true">IF(B7728="","",IF(N7728="No aplica","No aplica",IF(I7728="","Pendent",IF(N7728="Per substituir","Substituir",IF(OR(N7728="No localitzat",N7728="No lliurat"),"Reposar",IF(I7728&lt;H7728,"Reposar",IF(I7728&gt;H7728,"Revisar excedent",IF(AND(G7728="Sí",M7728&lt;&gt;"",M7728&lt;TODAY()),"EPI caducat",IF(AND(G7728="Sí",M7728&lt;&gt;"",M7728&lt;=TODAY()+90),"EPI caduca ≤90 dies",IF(OR(N7728="Deteriorat usable",N7728="Revisió necessària"),"Revisar","OK"))))))))))</f>
      </c>
      <c r="R7728" s="20"/>
    </row>
    <row r="7729" customFormat="false" ht="15" hidden="false" customHeight="false" outlineLevel="0" collapsed="false">
      <c r="A7729" s="19" t="n">
        <v>71</v>
      </c>
      <c r="B7729" s="19" t="n">
        <f aca="false">IFERROR(VLOOKUP(A7729,Personal!$A$6:$F$112,2,FALSE()),"")</f>
        <v>0</v>
      </c>
      <c r="C7729" s="19" t="str">
        <f aca="false">IFERROR(VLOOKUP(A7729,Personal!$A$6:$F$112,3,FALSE()),"")</f>
        <v>Valls</v>
      </c>
      <c r="D7729" s="19" t="s">
        <v>137</v>
      </c>
      <c r="E7729" s="19" t="s">
        <v>231</v>
      </c>
      <c r="F7729" s="19" t="s">
        <v>232</v>
      </c>
      <c r="G7729" s="19" t="s">
        <v>291</v>
      </c>
      <c r="H7729" s="19" t="n">
        <f aca="false">IF(OR(VLOOKUP(A7729,Personal!$A$6:$F$112,5,FALSE())&lt;&gt;"Sí",N7729="No aplica"),0,'Catàleg GRAE'!D98)</f>
        <v>1</v>
      </c>
      <c r="I7729" s="20"/>
      <c r="J7729" s="20"/>
      <c r="K7729" s="20"/>
      <c r="L7729" s="21"/>
      <c r="M7729" s="21"/>
      <c r="N7729" s="20"/>
      <c r="O7729" s="20"/>
      <c r="P7729" s="19" t="str">
        <f aca="false">IF(I7729="","",I7729-H7729)</f>
        <v/>
      </c>
      <c r="Q7729" s="19" t="str">
        <f aca="true">IF(B7729="","",IF(N7729="No aplica","No aplica",IF(I7729="","Pendent",IF(N7729="Per substituir","Substituir",IF(OR(N7729="No localitzat",N7729="No lliurat"),"Reposar",IF(I7729&lt;H7729,"Reposar",IF(I7729&gt;H7729,"Revisar excedent",IF(AND(G7729="Sí",M7729&lt;&gt;"",M7729&lt;TODAY()),"EPI caducat",IF(AND(G7729="Sí",M7729&lt;&gt;"",M7729&lt;=TODAY()+90),"EPI caduca ≤90 dies",IF(OR(N7729="Deteriorat usable",N7729="Revisió necessària"),"Revisar","OK"))))))))))</f>
      </c>
      <c r="R7729" s="20"/>
    </row>
    <row r="7730" customFormat="false" ht="15" hidden="false" customHeight="false" outlineLevel="0" collapsed="false">
      <c r="A7730" s="19" t="n">
        <v>71</v>
      </c>
      <c r="B7730" s="19" t="n">
        <f aca="false">IFERROR(VLOOKUP(A7730,Personal!$A$6:$F$112,2,FALSE()),"")</f>
        <v>0</v>
      </c>
      <c r="C7730" s="19" t="str">
        <f aca="false">IFERROR(VLOOKUP(A7730,Personal!$A$6:$F$112,3,FALSE()),"")</f>
        <v>Valls</v>
      </c>
      <c r="D7730" s="19" t="s">
        <v>137</v>
      </c>
      <c r="E7730" s="19" t="s">
        <v>233</v>
      </c>
      <c r="F7730" s="19" t="s">
        <v>234</v>
      </c>
      <c r="G7730" s="19" t="s">
        <v>291</v>
      </c>
      <c r="H7730" s="19" t="n">
        <f aca="false">IF(OR(VLOOKUP(A7730,Personal!$A$6:$F$112,5,FALSE())&lt;&gt;"Sí",N7730="No aplica"),0,'Catàleg GRAE'!D99)</f>
        <v>1</v>
      </c>
      <c r="I7730" s="20"/>
      <c r="J7730" s="20"/>
      <c r="K7730" s="20"/>
      <c r="L7730" s="21"/>
      <c r="M7730" s="21"/>
      <c r="N7730" s="20"/>
      <c r="O7730" s="20"/>
      <c r="P7730" s="19" t="str">
        <f aca="false">IF(I7730="","",I7730-H7730)</f>
        <v/>
      </c>
      <c r="Q7730" s="19" t="str">
        <f aca="true">IF(B7730="","",IF(N7730="No aplica","No aplica",IF(I7730="","Pendent",IF(N7730="Per substituir","Substituir",IF(OR(N7730="No localitzat",N7730="No lliurat"),"Reposar",IF(I7730&lt;H7730,"Reposar",IF(I7730&gt;H7730,"Revisar excedent",IF(AND(G7730="Sí",M7730&lt;&gt;"",M7730&lt;TODAY()),"EPI caducat",IF(AND(G7730="Sí",M7730&lt;&gt;"",M7730&lt;=TODAY()+90),"EPI caduca ≤90 dies",IF(OR(N7730="Deteriorat usable",N7730="Revisió necessària"),"Revisar","OK"))))))))))</f>
      </c>
      <c r="R7730" s="20"/>
    </row>
    <row r="7731" customFormat="false" ht="15" hidden="false" customHeight="false" outlineLevel="0" collapsed="false">
      <c r="A7731" s="19" t="n">
        <v>71</v>
      </c>
      <c r="B7731" s="19" t="n">
        <f aca="false">IFERROR(VLOOKUP(A7731,Personal!$A$6:$F$112,2,FALSE()),"")</f>
        <v>0</v>
      </c>
      <c r="C7731" s="19" t="str">
        <f aca="false">IFERROR(VLOOKUP(A7731,Personal!$A$6:$F$112,3,FALSE()),"")</f>
        <v>Valls</v>
      </c>
      <c r="D7731" s="19" t="s">
        <v>216</v>
      </c>
      <c r="E7731" s="19" t="s">
        <v>235</v>
      </c>
      <c r="F7731" s="19" t="s">
        <v>236</v>
      </c>
      <c r="G7731" s="19" t="s">
        <v>272</v>
      </c>
      <c r="H7731" s="19" t="n">
        <f aca="false">IF(OR(VLOOKUP(A7731,Personal!$A$6:$F$112,5,FALSE())&lt;&gt;"Sí",N7731="No aplica"),0,'Catàleg GRAE'!D100)</f>
        <v>1</v>
      </c>
      <c r="I7731" s="20"/>
      <c r="J7731" s="20"/>
      <c r="K7731" s="20"/>
      <c r="L7731" s="21"/>
      <c r="M7731" s="21"/>
      <c r="N7731" s="20"/>
      <c r="O7731" s="20"/>
      <c r="P7731" s="19" t="str">
        <f aca="false">IF(I7731="","",I7731-H7731)</f>
        <v/>
      </c>
      <c r="Q7731" s="19" t="str">
        <f aca="true">IF(B7731="","",IF(N7731="No aplica","No aplica",IF(I7731="","Pendent",IF(N7731="Per substituir","Substituir",IF(OR(N7731="No localitzat",N7731="No lliurat"),"Reposar",IF(I7731&lt;H7731,"Reposar",IF(I7731&gt;H7731,"Revisar excedent",IF(AND(G7731="Sí",M7731&lt;&gt;"",M7731&lt;TODAY()),"EPI caducat",IF(AND(G7731="Sí",M7731&lt;&gt;"",M7731&lt;=TODAY()+90),"EPI caduca ≤90 dies",IF(OR(N7731="Deteriorat usable",N7731="Revisió necessària"),"Revisar","OK"))))))))))</f>
      </c>
      <c r="R7731" s="20"/>
    </row>
    <row r="7732" customFormat="false" ht="15" hidden="false" customHeight="false" outlineLevel="0" collapsed="false">
      <c r="A7732" s="19" t="n">
        <v>71</v>
      </c>
      <c r="B7732" s="19" t="n">
        <f aca="false">IFERROR(VLOOKUP(A7732,Personal!$A$6:$F$112,2,FALSE()),"")</f>
        <v>0</v>
      </c>
      <c r="C7732" s="19" t="str">
        <f aca="false">IFERROR(VLOOKUP(A7732,Personal!$A$6:$F$112,3,FALSE()),"")</f>
        <v>Valls</v>
      </c>
      <c r="D7732" s="19" t="s">
        <v>137</v>
      </c>
      <c r="E7732" s="19" t="s">
        <v>237</v>
      </c>
      <c r="F7732" s="19" t="s">
        <v>238</v>
      </c>
      <c r="G7732" s="19" t="s">
        <v>291</v>
      </c>
      <c r="H7732" s="19" t="n">
        <f aca="false">IF(OR(VLOOKUP(A7732,Personal!$A$6:$F$112,5,FALSE())&lt;&gt;"Sí",N7732="No aplica"),0,'Catàleg GRAE'!D101)</f>
        <v>1</v>
      </c>
      <c r="I7732" s="20"/>
      <c r="J7732" s="20"/>
      <c r="K7732" s="20"/>
      <c r="L7732" s="21"/>
      <c r="M7732" s="21"/>
      <c r="N7732" s="20"/>
      <c r="O7732" s="20"/>
      <c r="P7732" s="19" t="str">
        <f aca="false">IF(I7732="","",I7732-H7732)</f>
        <v/>
      </c>
      <c r="Q7732" s="19" t="str">
        <f aca="true">IF(B7732="","",IF(N7732="No aplica","No aplica",IF(I7732="","Pendent",IF(N7732="Per substituir","Substituir",IF(OR(N7732="No localitzat",N7732="No lliurat"),"Reposar",IF(I7732&lt;H7732,"Reposar",IF(I7732&gt;H7732,"Revisar excedent",IF(AND(G7732="Sí",M7732&lt;&gt;"",M7732&lt;TODAY()),"EPI caducat",IF(AND(G7732="Sí",M7732&lt;&gt;"",M7732&lt;=TODAY()+90),"EPI caduca ≤90 dies",IF(OR(N7732="Deteriorat usable",N7732="Revisió necessària"),"Revisar","OK"))))))))))</f>
      </c>
      <c r="R7732" s="20"/>
    </row>
    <row r="7733" customFormat="false" ht="15" hidden="false" customHeight="false" outlineLevel="0" collapsed="false">
      <c r="A7733" s="19" t="n">
        <v>71</v>
      </c>
      <c r="B7733" s="19" t="n">
        <f aca="false">IFERROR(VLOOKUP(A7733,Personal!$A$6:$F$112,2,FALSE()),"")</f>
        <v>0</v>
      </c>
      <c r="C7733" s="19" t="str">
        <f aca="false">IFERROR(VLOOKUP(A7733,Personal!$A$6:$F$112,3,FALSE()),"")</f>
        <v>Valls</v>
      </c>
      <c r="D7733" s="19" t="s">
        <v>37</v>
      </c>
      <c r="E7733" s="19" t="s">
        <v>239</v>
      </c>
      <c r="F7733" s="19" t="s">
        <v>240</v>
      </c>
      <c r="G7733" s="19" t="s">
        <v>291</v>
      </c>
      <c r="H7733" s="19" t="n">
        <f aca="false">IF(OR(VLOOKUP(A7733,Personal!$A$6:$F$112,5,FALSE())&lt;&gt;"Sí",N7733="No aplica"),0,'Catàleg GRAE'!D102)</f>
        <v>1</v>
      </c>
      <c r="I7733" s="20"/>
      <c r="J7733" s="20"/>
      <c r="K7733" s="20"/>
      <c r="L7733" s="21"/>
      <c r="M7733" s="21"/>
      <c r="N7733" s="20"/>
      <c r="O7733" s="20"/>
      <c r="P7733" s="19" t="str">
        <f aca="false">IF(I7733="","",I7733-H7733)</f>
        <v/>
      </c>
      <c r="Q7733" s="19" t="str">
        <f aca="true">IF(B7733="","",IF(N7733="No aplica","No aplica",IF(I7733="","Pendent",IF(N7733="Per substituir","Substituir",IF(OR(N7733="No localitzat",N7733="No lliurat"),"Reposar",IF(I7733&lt;H7733,"Reposar",IF(I7733&gt;H7733,"Revisar excedent",IF(AND(G7733="Sí",M7733&lt;&gt;"",M7733&lt;TODAY()),"EPI caducat",IF(AND(G7733="Sí",M7733&lt;&gt;"",M7733&lt;=TODAY()+90),"EPI caduca ≤90 dies",IF(OR(N7733="Deteriorat usable",N7733="Revisió necessària"),"Revisar","OK"))))))))))</f>
      </c>
      <c r="R7733" s="20"/>
    </row>
    <row r="7734" customFormat="false" ht="15" hidden="false" customHeight="false" outlineLevel="0" collapsed="false">
      <c r="A7734" s="19" t="n">
        <v>71</v>
      </c>
      <c r="B7734" s="19" t="n">
        <f aca="false">IFERROR(VLOOKUP(A7734,Personal!$A$6:$F$112,2,FALSE()),"")</f>
        <v>0</v>
      </c>
      <c r="C7734" s="19" t="str">
        <f aca="false">IFERROR(VLOOKUP(A7734,Personal!$A$6:$F$112,3,FALSE()),"")</f>
        <v>Valls</v>
      </c>
      <c r="D7734" s="19" t="s">
        <v>37</v>
      </c>
      <c r="E7734" s="19" t="s">
        <v>241</v>
      </c>
      <c r="F7734" s="19" t="s">
        <v>242</v>
      </c>
      <c r="G7734" s="19" t="s">
        <v>291</v>
      </c>
      <c r="H7734" s="19" t="n">
        <f aca="false">IF(OR(VLOOKUP(A7734,Personal!$A$6:$F$112,5,FALSE())&lt;&gt;"Sí",N7734="No aplica"),0,'Catàleg GRAE'!D103)</f>
        <v>1</v>
      </c>
      <c r="I7734" s="20"/>
      <c r="J7734" s="20"/>
      <c r="K7734" s="20"/>
      <c r="L7734" s="21"/>
      <c r="M7734" s="21"/>
      <c r="N7734" s="20"/>
      <c r="O7734" s="20"/>
      <c r="P7734" s="19" t="str">
        <f aca="false">IF(I7734="","",I7734-H7734)</f>
        <v/>
      </c>
      <c r="Q7734" s="19" t="str">
        <f aca="true">IF(B7734="","",IF(N7734="No aplica","No aplica",IF(I7734="","Pendent",IF(N7734="Per substituir","Substituir",IF(OR(N7734="No localitzat",N7734="No lliurat"),"Reposar",IF(I7734&lt;H7734,"Reposar",IF(I7734&gt;H7734,"Revisar excedent",IF(AND(G7734="Sí",M7734&lt;&gt;"",M7734&lt;TODAY()),"EPI caducat",IF(AND(G7734="Sí",M7734&lt;&gt;"",M7734&lt;=TODAY()+90),"EPI caduca ≤90 dies",IF(OR(N7734="Deteriorat usable",N7734="Revisió necessària"),"Revisar","OK"))))))))))</f>
      </c>
      <c r="R7734" s="20"/>
    </row>
    <row r="7735" customFormat="false" ht="15" hidden="false" customHeight="false" outlineLevel="0" collapsed="false">
      <c r="A7735" s="19" t="n">
        <v>71</v>
      </c>
      <c r="B7735" s="19" t="n">
        <f aca="false">IFERROR(VLOOKUP(A7735,Personal!$A$6:$F$112,2,FALSE()),"")</f>
        <v>0</v>
      </c>
      <c r="C7735" s="19" t="str">
        <f aca="false">IFERROR(VLOOKUP(A7735,Personal!$A$6:$F$112,3,FALSE()),"")</f>
        <v>Valls</v>
      </c>
      <c r="D7735" s="19" t="s">
        <v>177</v>
      </c>
      <c r="E7735" s="19" t="s">
        <v>243</v>
      </c>
      <c r="F7735" s="19" t="s">
        <v>244</v>
      </c>
      <c r="G7735" s="19" t="s">
        <v>272</v>
      </c>
      <c r="H7735" s="19" t="n">
        <f aca="false">IF(OR(VLOOKUP(A7735,Personal!$A$6:$F$112,5,FALSE())&lt;&gt;"Sí",N7735="No aplica"),0,'Catàleg GRAE'!D104)</f>
        <v>1</v>
      </c>
      <c r="I7735" s="20"/>
      <c r="J7735" s="20"/>
      <c r="K7735" s="20"/>
      <c r="L7735" s="21"/>
      <c r="M7735" s="21"/>
      <c r="N7735" s="20"/>
      <c r="O7735" s="20"/>
      <c r="P7735" s="19" t="str">
        <f aca="false">IF(I7735="","",I7735-H7735)</f>
        <v/>
      </c>
      <c r="Q7735" s="19" t="str">
        <f aca="true">IF(B7735="","",IF(N7735="No aplica","No aplica",IF(I7735="","Pendent",IF(N7735="Per substituir","Substituir",IF(OR(N7735="No localitzat",N7735="No lliurat"),"Reposar",IF(I7735&lt;H7735,"Reposar",IF(I7735&gt;H7735,"Revisar excedent",IF(AND(G7735="Sí",M7735&lt;&gt;"",M7735&lt;TODAY()),"EPI caducat",IF(AND(G7735="Sí",M7735&lt;&gt;"",M7735&lt;=TODAY()+90),"EPI caduca ≤90 dies",IF(OR(N7735="Deteriorat usable",N7735="Revisió necessària"),"Revisar","OK"))))))))))</f>
      </c>
      <c r="R7735" s="20"/>
    </row>
    <row r="7736" customFormat="false" ht="15" hidden="false" customHeight="false" outlineLevel="0" collapsed="false">
      <c r="A7736" s="19" t="n">
        <v>71</v>
      </c>
      <c r="B7736" s="19" t="n">
        <f aca="false">IFERROR(VLOOKUP(A7736,Personal!$A$6:$F$112,2,FALSE()),"")</f>
        <v>0</v>
      </c>
      <c r="C7736" s="19" t="str">
        <f aca="false">IFERROR(VLOOKUP(A7736,Personal!$A$6:$F$112,3,FALSE()),"")</f>
        <v>Valls</v>
      </c>
      <c r="D7736" s="19" t="s">
        <v>177</v>
      </c>
      <c r="E7736" s="19" t="s">
        <v>245</v>
      </c>
      <c r="F7736" s="19" t="s">
        <v>246</v>
      </c>
      <c r="G7736" s="19" t="s">
        <v>272</v>
      </c>
      <c r="H7736" s="19" t="n">
        <f aca="false">IF(OR(VLOOKUP(A7736,Personal!$A$6:$F$112,5,FALSE())&lt;&gt;"Sí",N7736="No aplica"),0,'Catàleg GRAE'!D105)</f>
        <v>1</v>
      </c>
      <c r="I7736" s="20"/>
      <c r="J7736" s="20"/>
      <c r="K7736" s="20"/>
      <c r="L7736" s="21"/>
      <c r="M7736" s="21"/>
      <c r="N7736" s="20"/>
      <c r="O7736" s="20"/>
      <c r="P7736" s="19" t="str">
        <f aca="false">IF(I7736="","",I7736-H7736)</f>
        <v/>
      </c>
      <c r="Q7736" s="19" t="str">
        <f aca="true">IF(B7736="","",IF(N7736="No aplica","No aplica",IF(I7736="","Pendent",IF(N7736="Per substituir","Substituir",IF(OR(N7736="No localitzat",N7736="No lliurat"),"Reposar",IF(I7736&lt;H7736,"Reposar",IF(I7736&gt;H7736,"Revisar excedent",IF(AND(G7736="Sí",M7736&lt;&gt;"",M7736&lt;TODAY()),"EPI caducat",IF(AND(G7736="Sí",M7736&lt;&gt;"",M7736&lt;=TODAY()+90),"EPI caduca ≤90 dies",IF(OR(N7736="Deteriorat usable",N7736="Revisió necessària"),"Revisar","OK"))))))))))</f>
      </c>
      <c r="R7736" s="20"/>
    </row>
    <row r="7737" customFormat="false" ht="15" hidden="false" customHeight="false" outlineLevel="0" collapsed="false">
      <c r="A7737" s="19" t="n">
        <v>71</v>
      </c>
      <c r="B7737" s="19" t="n">
        <f aca="false">IFERROR(VLOOKUP(A7737,Personal!$A$6:$F$112,2,FALSE()),"")</f>
        <v>0</v>
      </c>
      <c r="C7737" s="19" t="str">
        <f aca="false">IFERROR(VLOOKUP(A7737,Personal!$A$6:$F$112,3,FALSE()),"")</f>
        <v>Valls</v>
      </c>
      <c r="D7737" s="19" t="s">
        <v>177</v>
      </c>
      <c r="E7737" s="19" t="s">
        <v>247</v>
      </c>
      <c r="F7737" s="19" t="s">
        <v>248</v>
      </c>
      <c r="G7737" s="19" t="s">
        <v>272</v>
      </c>
      <c r="H7737" s="19" t="n">
        <f aca="false">IF(OR(VLOOKUP(A7737,Personal!$A$6:$F$112,5,FALSE())&lt;&gt;"Sí",N7737="No aplica"),0,'Catàleg GRAE'!D106)</f>
        <v>1</v>
      </c>
      <c r="I7737" s="20"/>
      <c r="J7737" s="20"/>
      <c r="K7737" s="20"/>
      <c r="L7737" s="21"/>
      <c r="M7737" s="21"/>
      <c r="N7737" s="20"/>
      <c r="O7737" s="20"/>
      <c r="P7737" s="19" t="str">
        <f aca="false">IF(I7737="","",I7737-H7737)</f>
        <v/>
      </c>
      <c r="Q7737" s="19" t="str">
        <f aca="true">IF(B7737="","",IF(N7737="No aplica","No aplica",IF(I7737="","Pendent",IF(N7737="Per substituir","Substituir",IF(OR(N7737="No localitzat",N7737="No lliurat"),"Reposar",IF(I7737&lt;H7737,"Reposar",IF(I7737&gt;H7737,"Revisar excedent",IF(AND(G7737="Sí",M7737&lt;&gt;"",M7737&lt;TODAY()),"EPI caducat",IF(AND(G7737="Sí",M7737&lt;&gt;"",M7737&lt;=TODAY()+90),"EPI caduca ≤90 dies",IF(OR(N7737="Deteriorat usable",N7737="Revisió necessària"),"Revisar","OK"))))))))))</f>
      </c>
      <c r="R7737" s="20"/>
    </row>
    <row r="7738" customFormat="false" ht="15" hidden="false" customHeight="false" outlineLevel="0" collapsed="false">
      <c r="A7738" s="19" t="n">
        <v>71</v>
      </c>
      <c r="B7738" s="19" t="n">
        <f aca="false">IFERROR(VLOOKUP(A7738,Personal!$A$6:$F$112,2,FALSE()),"")</f>
        <v>0</v>
      </c>
      <c r="C7738" s="19" t="str">
        <f aca="false">IFERROR(VLOOKUP(A7738,Personal!$A$6:$F$112,3,FALSE()),"")</f>
        <v>Valls</v>
      </c>
      <c r="D7738" s="19" t="s">
        <v>177</v>
      </c>
      <c r="E7738" s="19" t="s">
        <v>249</v>
      </c>
      <c r="F7738" s="19" t="s">
        <v>250</v>
      </c>
      <c r="G7738" s="19" t="s">
        <v>272</v>
      </c>
      <c r="H7738" s="19" t="n">
        <f aca="false">IF(OR(VLOOKUP(A7738,Personal!$A$6:$F$112,5,FALSE())&lt;&gt;"Sí",N7738="No aplica"),0,'Catàleg GRAE'!D107)</f>
        <v>1</v>
      </c>
      <c r="I7738" s="20"/>
      <c r="J7738" s="20"/>
      <c r="K7738" s="20"/>
      <c r="L7738" s="21"/>
      <c r="M7738" s="21"/>
      <c r="N7738" s="20"/>
      <c r="O7738" s="20"/>
      <c r="P7738" s="19" t="str">
        <f aca="false">IF(I7738="","",I7738-H7738)</f>
        <v/>
      </c>
      <c r="Q7738" s="19" t="str">
        <f aca="true">IF(B7738="","",IF(N7738="No aplica","No aplica",IF(I7738="","Pendent",IF(N7738="Per substituir","Substituir",IF(OR(N7738="No localitzat",N7738="No lliurat"),"Reposar",IF(I7738&lt;H7738,"Reposar",IF(I7738&gt;H7738,"Revisar excedent",IF(AND(G7738="Sí",M7738&lt;&gt;"",M7738&lt;TODAY()),"EPI caducat",IF(AND(G7738="Sí",M7738&lt;&gt;"",M7738&lt;=TODAY()+90),"EPI caduca ≤90 dies",IF(OR(N7738="Deteriorat usable",N7738="Revisió necessària"),"Revisar","OK"))))))))))</f>
      </c>
      <c r="R7738" s="20"/>
    </row>
    <row r="7739" customFormat="false" ht="15" hidden="false" customHeight="false" outlineLevel="0" collapsed="false">
      <c r="A7739" s="19" t="n">
        <v>71</v>
      </c>
      <c r="B7739" s="19" t="n">
        <f aca="false">IFERROR(VLOOKUP(A7739,Personal!$A$6:$F$112,2,FALSE()),"")</f>
        <v>0</v>
      </c>
      <c r="C7739" s="19" t="str">
        <f aca="false">IFERROR(VLOOKUP(A7739,Personal!$A$6:$F$112,3,FALSE()),"")</f>
        <v>Valls</v>
      </c>
      <c r="D7739" s="19" t="s">
        <v>177</v>
      </c>
      <c r="E7739" s="19" t="s">
        <v>251</v>
      </c>
      <c r="F7739" s="19" t="s">
        <v>252</v>
      </c>
      <c r="G7739" s="19" t="s">
        <v>272</v>
      </c>
      <c r="H7739" s="19" t="n">
        <f aca="false">IF(OR(VLOOKUP(A7739,Personal!$A$6:$F$112,5,FALSE())&lt;&gt;"Sí",N7739="No aplica"),0,'Catàleg GRAE'!D108)</f>
        <v>1</v>
      </c>
      <c r="I7739" s="20"/>
      <c r="J7739" s="20"/>
      <c r="K7739" s="20"/>
      <c r="L7739" s="21"/>
      <c r="M7739" s="21"/>
      <c r="N7739" s="20"/>
      <c r="O7739" s="20"/>
      <c r="P7739" s="19" t="str">
        <f aca="false">IF(I7739="","",I7739-H7739)</f>
        <v/>
      </c>
      <c r="Q7739" s="19" t="str">
        <f aca="true">IF(B7739="","",IF(N7739="No aplica","No aplica",IF(I7739="","Pendent",IF(N7739="Per substituir","Substituir",IF(OR(N7739="No localitzat",N7739="No lliurat"),"Reposar",IF(I7739&lt;H7739,"Reposar",IF(I7739&gt;H7739,"Revisar excedent",IF(AND(G7739="Sí",M7739&lt;&gt;"",M7739&lt;TODAY()),"EPI caducat",IF(AND(G7739="Sí",M7739&lt;&gt;"",M7739&lt;=TODAY()+90),"EPI caduca ≤90 dies",IF(OR(N7739="Deteriorat usable",N7739="Revisió necessària"),"Revisar","OK"))))))))))</f>
      </c>
      <c r="R7739" s="20"/>
    </row>
    <row r="7740" customFormat="false" ht="15" hidden="false" customHeight="false" outlineLevel="0" collapsed="false">
      <c r="A7740" s="19" t="n">
        <v>71</v>
      </c>
      <c r="B7740" s="19" t="n">
        <f aca="false">IFERROR(VLOOKUP(A7740,Personal!$A$6:$F$112,2,FALSE()),"")</f>
        <v>0</v>
      </c>
      <c r="C7740" s="19" t="str">
        <f aca="false">IFERROR(VLOOKUP(A7740,Personal!$A$6:$F$112,3,FALSE()),"")</f>
        <v>Valls</v>
      </c>
      <c r="D7740" s="19" t="s">
        <v>125</v>
      </c>
      <c r="E7740" s="19" t="s">
        <v>253</v>
      </c>
      <c r="F7740" s="19" t="s">
        <v>254</v>
      </c>
      <c r="G7740" s="19" t="s">
        <v>272</v>
      </c>
      <c r="H7740" s="19" t="n">
        <f aca="false">IF(OR(VLOOKUP(A7740,Personal!$A$6:$F$112,5,FALSE())&lt;&gt;"Sí",N7740="No aplica"),0,'Catàleg GRAE'!D109)</f>
        <v>1</v>
      </c>
      <c r="I7740" s="20"/>
      <c r="J7740" s="20"/>
      <c r="K7740" s="20"/>
      <c r="L7740" s="21"/>
      <c r="M7740" s="21"/>
      <c r="N7740" s="20"/>
      <c r="O7740" s="20"/>
      <c r="P7740" s="19" t="str">
        <f aca="false">IF(I7740="","",I7740-H7740)</f>
        <v/>
      </c>
      <c r="Q7740" s="19" t="str">
        <f aca="true">IF(B7740="","",IF(N7740="No aplica","No aplica",IF(I7740="","Pendent",IF(N7740="Per substituir","Substituir",IF(OR(N7740="No localitzat",N7740="No lliurat"),"Reposar",IF(I7740&lt;H7740,"Reposar",IF(I7740&gt;H7740,"Revisar excedent",IF(AND(G7740="Sí",M7740&lt;&gt;"",M7740&lt;TODAY()),"EPI caducat",IF(AND(G7740="Sí",M7740&lt;&gt;"",M7740&lt;=TODAY()+90),"EPI caduca ≤90 dies",IF(OR(N7740="Deteriorat usable",N7740="Revisió necessària"),"Revisar","OK"))))))))))</f>
      </c>
      <c r="R7740" s="20"/>
    </row>
    <row r="7741" customFormat="false" ht="15" hidden="false" customHeight="false" outlineLevel="0" collapsed="false">
      <c r="A7741" s="19" t="n">
        <v>71</v>
      </c>
      <c r="B7741" s="19" t="n">
        <f aca="false">IFERROR(VLOOKUP(A7741,Personal!$A$6:$F$112,2,FALSE()),"")</f>
        <v>0</v>
      </c>
      <c r="C7741" s="19" t="str">
        <f aca="false">IFERROR(VLOOKUP(A7741,Personal!$A$6:$F$112,3,FALSE()),"")</f>
        <v>Valls</v>
      </c>
      <c r="D7741" s="19" t="s">
        <v>177</v>
      </c>
      <c r="E7741" s="19" t="s">
        <v>255</v>
      </c>
      <c r="F7741" s="19" t="s">
        <v>256</v>
      </c>
      <c r="G7741" s="19" t="s">
        <v>272</v>
      </c>
      <c r="H7741" s="19" t="n">
        <f aca="false">IF(OR(VLOOKUP(A7741,Personal!$A$6:$F$112,5,FALSE())&lt;&gt;"Sí",N7741="No aplica"),0,'Catàleg GRAE'!D110)</f>
        <v>1</v>
      </c>
      <c r="I7741" s="20"/>
      <c r="J7741" s="20"/>
      <c r="K7741" s="20"/>
      <c r="L7741" s="21"/>
      <c r="M7741" s="21"/>
      <c r="N7741" s="20"/>
      <c r="O7741" s="20"/>
      <c r="P7741" s="19" t="str">
        <f aca="false">IF(I7741="","",I7741-H7741)</f>
        <v/>
      </c>
      <c r="Q7741" s="19" t="str">
        <f aca="true">IF(B7741="","",IF(N7741="No aplica","No aplica",IF(I7741="","Pendent",IF(N7741="Per substituir","Substituir",IF(OR(N7741="No localitzat",N7741="No lliurat"),"Reposar",IF(I7741&lt;H7741,"Reposar",IF(I7741&gt;H7741,"Revisar excedent",IF(AND(G7741="Sí",M7741&lt;&gt;"",M7741&lt;TODAY()),"EPI caducat",IF(AND(G7741="Sí",M7741&lt;&gt;"",M7741&lt;=TODAY()+90),"EPI caduca ≤90 dies",IF(OR(N7741="Deteriorat usable",N7741="Revisió necessària"),"Revisar","OK"))))))))))</f>
      </c>
      <c r="R7741" s="20"/>
    </row>
    <row r="7742" customFormat="false" ht="15" hidden="false" customHeight="false" outlineLevel="0" collapsed="false">
      <c r="A7742" s="19" t="n">
        <v>71</v>
      </c>
      <c r="B7742" s="19" t="n">
        <f aca="false">IFERROR(VLOOKUP(A7742,Personal!$A$6:$F$112,2,FALSE()),"")</f>
        <v>0</v>
      </c>
      <c r="C7742" s="19" t="str">
        <f aca="false">IFERROR(VLOOKUP(A7742,Personal!$A$6:$F$112,3,FALSE()),"")</f>
        <v>Valls</v>
      </c>
      <c r="D7742" s="19" t="s">
        <v>142</v>
      </c>
      <c r="E7742" s="19" t="s">
        <v>257</v>
      </c>
      <c r="F7742" s="19" t="s">
        <v>258</v>
      </c>
      <c r="G7742" s="19" t="s">
        <v>291</v>
      </c>
      <c r="H7742" s="19" t="n">
        <f aca="false">IF(OR(VLOOKUP(A7742,Personal!$A$6:$F$112,5,FALSE())&lt;&gt;"Sí",N7742="No aplica"),0,'Catàleg GRAE'!D111)</f>
        <v>1</v>
      </c>
      <c r="I7742" s="20"/>
      <c r="J7742" s="20"/>
      <c r="K7742" s="20"/>
      <c r="L7742" s="21"/>
      <c r="M7742" s="21"/>
      <c r="N7742" s="20"/>
      <c r="O7742" s="20"/>
      <c r="P7742" s="19" t="str">
        <f aca="false">IF(I7742="","",I7742-H7742)</f>
        <v/>
      </c>
      <c r="Q7742" s="19" t="str">
        <f aca="true">IF(B7742="","",IF(N7742="No aplica","No aplica",IF(I7742="","Pendent",IF(N7742="Per substituir","Substituir",IF(OR(N7742="No localitzat",N7742="No lliurat"),"Reposar",IF(I7742&lt;H7742,"Reposar",IF(I7742&gt;H7742,"Revisar excedent",IF(AND(G7742="Sí",M7742&lt;&gt;"",M7742&lt;TODAY()),"EPI caducat",IF(AND(G7742="Sí",M7742&lt;&gt;"",M7742&lt;=TODAY()+90),"EPI caduca ≤90 dies",IF(OR(N7742="Deteriorat usable",N7742="Revisió necessària"),"Revisar","OK"))))))))))</f>
      </c>
      <c r="R7742" s="20"/>
    </row>
    <row r="7743" customFormat="false" ht="15" hidden="false" customHeight="false" outlineLevel="0" collapsed="false">
      <c r="A7743" s="19" t="n">
        <v>71</v>
      </c>
      <c r="B7743" s="19" t="n">
        <f aca="false">IFERROR(VLOOKUP(A7743,Personal!$A$6:$F$112,2,FALSE()),"")</f>
        <v>0</v>
      </c>
      <c r="C7743" s="19" t="str">
        <f aca="false">IFERROR(VLOOKUP(A7743,Personal!$A$6:$F$112,3,FALSE()),"")</f>
        <v>Valls</v>
      </c>
      <c r="D7743" s="19" t="s">
        <v>112</v>
      </c>
      <c r="E7743" s="19" t="s">
        <v>259</v>
      </c>
      <c r="F7743" s="19" t="s">
        <v>260</v>
      </c>
      <c r="G7743" s="19" t="s">
        <v>291</v>
      </c>
      <c r="H7743" s="19" t="n">
        <f aca="false">IF(OR(VLOOKUP(A7743,Personal!$A$6:$F$112,5,FALSE())&lt;&gt;"Sí",N7743="No aplica"),0,'Catàleg GRAE'!D112)</f>
        <v>1</v>
      </c>
      <c r="I7743" s="20"/>
      <c r="J7743" s="20"/>
      <c r="K7743" s="20"/>
      <c r="L7743" s="21"/>
      <c r="M7743" s="21"/>
      <c r="N7743" s="20"/>
      <c r="O7743" s="20"/>
      <c r="P7743" s="19" t="str">
        <f aca="false">IF(I7743="","",I7743-H7743)</f>
        <v/>
      </c>
      <c r="Q7743" s="19" t="str">
        <f aca="true">IF(B7743="","",IF(N7743="No aplica","No aplica",IF(I7743="","Pendent",IF(N7743="Per substituir","Substituir",IF(OR(N7743="No localitzat",N7743="No lliurat"),"Reposar",IF(I7743&lt;H7743,"Reposar",IF(I7743&gt;H7743,"Revisar excedent",IF(AND(G7743="Sí",M7743&lt;&gt;"",M7743&lt;TODAY()),"EPI caducat",IF(AND(G7743="Sí",M7743&lt;&gt;"",M7743&lt;=TODAY()+90),"EPI caduca ≤90 dies",IF(OR(N7743="Deteriorat usable",N7743="Revisió necessària"),"Revisar","OK"))))))))))</f>
      </c>
      <c r="R7743" s="20"/>
    </row>
    <row r="7744" customFormat="false" ht="15" hidden="false" customHeight="false" outlineLevel="0" collapsed="false">
      <c r="A7744" s="19" t="n">
        <v>71</v>
      </c>
      <c r="B7744" s="19" t="n">
        <f aca="false">IFERROR(VLOOKUP(A7744,Personal!$A$6:$F$112,2,FALSE()),"")</f>
        <v>0</v>
      </c>
      <c r="C7744" s="19" t="str">
        <f aca="false">IFERROR(VLOOKUP(A7744,Personal!$A$6:$F$112,3,FALSE()),"")</f>
        <v>Valls</v>
      </c>
      <c r="D7744" s="19" t="s">
        <v>261</v>
      </c>
      <c r="E7744" s="19" t="s">
        <v>262</v>
      </c>
      <c r="F7744" s="19" t="s">
        <v>263</v>
      </c>
      <c r="G7744" s="19" t="s">
        <v>291</v>
      </c>
      <c r="H7744" s="19" t="n">
        <f aca="false">IF(OR(VLOOKUP(A7744,Personal!$A$6:$F$112,5,FALSE())&lt;&gt;"Sí",N7744="No aplica"),0,'Catàleg GRAE'!D113)</f>
        <v>1</v>
      </c>
      <c r="I7744" s="20"/>
      <c r="J7744" s="20"/>
      <c r="K7744" s="20"/>
      <c r="L7744" s="21"/>
      <c r="M7744" s="21"/>
      <c r="N7744" s="20"/>
      <c r="O7744" s="20"/>
      <c r="P7744" s="19" t="str">
        <f aca="false">IF(I7744="","",I7744-H7744)</f>
        <v/>
      </c>
      <c r="Q7744" s="19" t="str">
        <f aca="true">IF(B7744="","",IF(N7744="No aplica","No aplica",IF(I7744="","Pendent",IF(N7744="Per substituir","Substituir",IF(OR(N7744="No localitzat",N7744="No lliurat"),"Reposar",IF(I7744&lt;H7744,"Reposar",IF(I7744&gt;H7744,"Revisar excedent",IF(AND(G7744="Sí",M7744&lt;&gt;"",M7744&lt;TODAY()),"EPI caducat",IF(AND(G7744="Sí",M7744&lt;&gt;"",M7744&lt;=TODAY()+90),"EPI caduca ≤90 dies",IF(OR(N7744="Deteriorat usable",N7744="Revisió necessària"),"Revisar","OK"))))))))))</f>
      </c>
      <c r="R7744" s="20"/>
    </row>
    <row r="7745" customFormat="false" ht="15" hidden="false" customHeight="false" outlineLevel="0" collapsed="false">
      <c r="A7745" s="19" t="n">
        <v>72</v>
      </c>
      <c r="B7745" s="19" t="n">
        <f aca="false">IFERROR(VLOOKUP(A7745,Personal!$A$6:$F$112,2,FALSE()),"")</f>
        <v>0</v>
      </c>
      <c r="C7745" s="19" t="str">
        <f aca="false">IFERROR(VLOOKUP(A7745,Personal!$A$6:$F$112,3,FALSE()),"")</f>
        <v>Valls</v>
      </c>
      <c r="D7745" s="19" t="s">
        <v>26</v>
      </c>
      <c r="E7745" s="19" t="s">
        <v>27</v>
      </c>
      <c r="F7745" s="19" t="s">
        <v>28</v>
      </c>
      <c r="G7745" s="19" t="s">
        <v>291</v>
      </c>
      <c r="H7745" s="19" t="n">
        <f aca="false">IF(OR(VLOOKUP(A7745,Personal!$A$6:$F$112,5,FALSE())&lt;&gt;"Sí",N7745="No aplica"),0,'Catàleg GRAE'!D5)</f>
        <v>1</v>
      </c>
      <c r="I7745" s="20"/>
      <c r="J7745" s="20"/>
      <c r="K7745" s="20"/>
      <c r="L7745" s="21"/>
      <c r="M7745" s="21"/>
      <c r="N7745" s="20"/>
      <c r="O7745" s="20"/>
      <c r="P7745" s="19" t="str">
        <f aca="false">IF(I7745="","",I7745-H7745)</f>
        <v/>
      </c>
      <c r="Q7745" s="19" t="str">
        <f aca="true">IF(B7745="","",IF(N7745="No aplica","No aplica",IF(I7745="","Pendent",IF(N7745="Per substituir","Substituir",IF(OR(N7745="No localitzat",N7745="No lliurat"),"Reposar",IF(I7745&lt;H7745,"Reposar",IF(I7745&gt;H7745,"Revisar excedent",IF(AND(G7745="Sí",M7745&lt;&gt;"",M7745&lt;TODAY()),"EPI caducat",IF(AND(G7745="Sí",M7745&lt;&gt;"",M7745&lt;=TODAY()+90),"EPI caduca ≤90 dies",IF(OR(N7745="Deteriorat usable",N7745="Revisió necessària"),"Revisar","OK"))))))))))</f>
      </c>
      <c r="R7745" s="20"/>
    </row>
    <row r="7746" customFormat="false" ht="15" hidden="false" customHeight="false" outlineLevel="0" collapsed="false">
      <c r="A7746" s="19" t="n">
        <v>72</v>
      </c>
      <c r="B7746" s="19" t="n">
        <f aca="false">IFERROR(VLOOKUP(A7746,Personal!$A$6:$F$112,2,FALSE()),"")</f>
        <v>0</v>
      </c>
      <c r="C7746" s="19" t="str">
        <f aca="false">IFERROR(VLOOKUP(A7746,Personal!$A$6:$F$112,3,FALSE()),"")</f>
        <v>Valls</v>
      </c>
      <c r="D7746" s="19" t="s">
        <v>26</v>
      </c>
      <c r="E7746" s="19" t="s">
        <v>27</v>
      </c>
      <c r="F7746" s="19" t="s">
        <v>30</v>
      </c>
      <c r="G7746" s="19" t="s">
        <v>291</v>
      </c>
      <c r="H7746" s="19" t="n">
        <f aca="false">IF(OR(VLOOKUP(A7746,Personal!$A$6:$F$112,5,FALSE())&lt;&gt;"Sí",N7746="No aplica"),0,'Catàleg GRAE'!D6)</f>
        <v>1</v>
      </c>
      <c r="I7746" s="20"/>
      <c r="J7746" s="20"/>
      <c r="K7746" s="20"/>
      <c r="L7746" s="21"/>
      <c r="M7746" s="21"/>
      <c r="N7746" s="20"/>
      <c r="O7746" s="20"/>
      <c r="P7746" s="19" t="str">
        <f aca="false">IF(I7746="","",I7746-H7746)</f>
        <v/>
      </c>
      <c r="Q7746" s="19" t="str">
        <f aca="true">IF(B7746="","",IF(N7746="No aplica","No aplica",IF(I7746="","Pendent",IF(N7746="Per substituir","Substituir",IF(OR(N7746="No localitzat",N7746="No lliurat"),"Reposar",IF(I7746&lt;H7746,"Reposar",IF(I7746&gt;H7746,"Revisar excedent",IF(AND(G7746="Sí",M7746&lt;&gt;"",M7746&lt;TODAY()),"EPI caducat",IF(AND(G7746="Sí",M7746&lt;&gt;"",M7746&lt;=TODAY()+90),"EPI caduca ≤90 dies",IF(OR(N7746="Deteriorat usable",N7746="Revisió necessària"),"Revisar","OK"))))))))))</f>
      </c>
      <c r="R7746" s="20"/>
    </row>
    <row r="7747" customFormat="false" ht="15" hidden="false" customHeight="false" outlineLevel="0" collapsed="false">
      <c r="A7747" s="19" t="n">
        <v>72</v>
      </c>
      <c r="B7747" s="19" t="n">
        <f aca="false">IFERROR(VLOOKUP(A7747,Personal!$A$6:$F$112,2,FALSE()),"")</f>
        <v>0</v>
      </c>
      <c r="C7747" s="19" t="str">
        <f aca="false">IFERROR(VLOOKUP(A7747,Personal!$A$6:$F$112,3,FALSE()),"")</f>
        <v>Valls</v>
      </c>
      <c r="D7747" s="19" t="s">
        <v>26</v>
      </c>
      <c r="E7747" s="19" t="s">
        <v>31</v>
      </c>
      <c r="F7747" s="19" t="s">
        <v>32</v>
      </c>
      <c r="G7747" s="19" t="s">
        <v>272</v>
      </c>
      <c r="H7747" s="19" t="n">
        <f aca="false">IF(OR(VLOOKUP(A7747,Personal!$A$6:$F$112,5,FALSE())&lt;&gt;"Sí",N7747="No aplica"),0,'Catàleg GRAE'!D7)</f>
        <v>1</v>
      </c>
      <c r="I7747" s="20"/>
      <c r="J7747" s="20"/>
      <c r="K7747" s="20"/>
      <c r="L7747" s="21"/>
      <c r="M7747" s="21"/>
      <c r="N7747" s="20"/>
      <c r="O7747" s="20"/>
      <c r="P7747" s="19" t="str">
        <f aca="false">IF(I7747="","",I7747-H7747)</f>
        <v/>
      </c>
      <c r="Q7747" s="19" t="str">
        <f aca="true">IF(B7747="","",IF(N7747="No aplica","No aplica",IF(I7747="","Pendent",IF(N7747="Per substituir","Substituir",IF(OR(N7747="No localitzat",N7747="No lliurat"),"Reposar",IF(I7747&lt;H7747,"Reposar",IF(I7747&gt;H7747,"Revisar excedent",IF(AND(G7747="Sí",M7747&lt;&gt;"",M7747&lt;TODAY()),"EPI caducat",IF(AND(G7747="Sí",M7747&lt;&gt;"",M7747&lt;=TODAY()+90),"EPI caduca ≤90 dies",IF(OR(N7747="Deteriorat usable",N7747="Revisió necessària"),"Revisar","OK"))))))))))</f>
      </c>
      <c r="R7747" s="20"/>
    </row>
    <row r="7748" customFormat="false" ht="15" hidden="false" customHeight="false" outlineLevel="0" collapsed="false">
      <c r="A7748" s="19" t="n">
        <v>72</v>
      </c>
      <c r="B7748" s="19" t="n">
        <f aca="false">IFERROR(VLOOKUP(A7748,Personal!$A$6:$F$112,2,FALSE()),"")</f>
        <v>0</v>
      </c>
      <c r="C7748" s="19" t="str">
        <f aca="false">IFERROR(VLOOKUP(A7748,Personal!$A$6:$F$112,3,FALSE()),"")</f>
        <v>Valls</v>
      </c>
      <c r="D7748" s="19" t="s">
        <v>26</v>
      </c>
      <c r="E7748" s="19" t="s">
        <v>33</v>
      </c>
      <c r="F7748" s="19" t="s">
        <v>34</v>
      </c>
      <c r="G7748" s="19" t="s">
        <v>291</v>
      </c>
      <c r="H7748" s="19" t="n">
        <f aca="false">IF(OR(VLOOKUP(A7748,Personal!$A$6:$F$112,5,FALSE())&lt;&gt;"Sí",N7748="No aplica"),0,'Catàleg GRAE'!D8)</f>
        <v>2</v>
      </c>
      <c r="I7748" s="20"/>
      <c r="J7748" s="20"/>
      <c r="K7748" s="20"/>
      <c r="L7748" s="21"/>
      <c r="M7748" s="21"/>
      <c r="N7748" s="20"/>
      <c r="O7748" s="20"/>
      <c r="P7748" s="19" t="str">
        <f aca="false">IF(I7748="","",I7748-H7748)</f>
        <v/>
      </c>
      <c r="Q7748" s="19" t="str">
        <f aca="true">IF(B7748="","",IF(N7748="No aplica","No aplica",IF(I7748="","Pendent",IF(N7748="Per substituir","Substituir",IF(OR(N7748="No localitzat",N7748="No lliurat"),"Reposar",IF(I7748&lt;H7748,"Reposar",IF(I7748&gt;H7748,"Revisar excedent",IF(AND(G7748="Sí",M7748&lt;&gt;"",M7748&lt;TODAY()),"EPI caducat",IF(AND(G7748="Sí",M7748&lt;&gt;"",M7748&lt;=TODAY()+90),"EPI caduca ≤90 dies",IF(OR(N7748="Deteriorat usable",N7748="Revisió necessària"),"Revisar","OK"))))))))))</f>
      </c>
      <c r="R7748" s="20"/>
    </row>
    <row r="7749" customFormat="false" ht="15" hidden="false" customHeight="false" outlineLevel="0" collapsed="false">
      <c r="A7749" s="19" t="n">
        <v>72</v>
      </c>
      <c r="B7749" s="19" t="n">
        <f aca="false">IFERROR(VLOOKUP(A7749,Personal!$A$6:$F$112,2,FALSE()),"")</f>
        <v>0</v>
      </c>
      <c r="C7749" s="19" t="str">
        <f aca="false">IFERROR(VLOOKUP(A7749,Personal!$A$6:$F$112,3,FALSE()),"")</f>
        <v>Valls</v>
      </c>
      <c r="D7749" s="19" t="s">
        <v>26</v>
      </c>
      <c r="E7749" s="19" t="s">
        <v>35</v>
      </c>
      <c r="F7749" s="19" t="s">
        <v>36</v>
      </c>
      <c r="G7749" s="19" t="s">
        <v>291</v>
      </c>
      <c r="H7749" s="19" t="n">
        <f aca="false">IF(OR(VLOOKUP(A7749,Personal!$A$6:$F$112,5,FALSE())&lt;&gt;"Sí",N7749="No aplica"),0,'Catàleg GRAE'!D9)</f>
        <v>1</v>
      </c>
      <c r="I7749" s="20"/>
      <c r="J7749" s="20"/>
      <c r="K7749" s="20"/>
      <c r="L7749" s="21"/>
      <c r="M7749" s="21"/>
      <c r="N7749" s="20"/>
      <c r="O7749" s="20"/>
      <c r="P7749" s="19" t="str">
        <f aca="false">IF(I7749="","",I7749-H7749)</f>
        <v/>
      </c>
      <c r="Q7749" s="19" t="str">
        <f aca="true">IF(B7749="","",IF(N7749="No aplica","No aplica",IF(I7749="","Pendent",IF(N7749="Per substituir","Substituir",IF(OR(N7749="No localitzat",N7749="No lliurat"),"Reposar",IF(I7749&lt;H7749,"Reposar",IF(I7749&gt;H7749,"Revisar excedent",IF(AND(G7749="Sí",M7749&lt;&gt;"",M7749&lt;TODAY()),"EPI caducat",IF(AND(G7749="Sí",M7749&lt;&gt;"",M7749&lt;=TODAY()+90),"EPI caduca ≤90 dies",IF(OR(N7749="Deteriorat usable",N7749="Revisió necessària"),"Revisar","OK"))))))))))</f>
      </c>
      <c r="R7749" s="20"/>
    </row>
    <row r="7750" customFormat="false" ht="15" hidden="false" customHeight="false" outlineLevel="0" collapsed="false">
      <c r="A7750" s="19" t="n">
        <v>72</v>
      </c>
      <c r="B7750" s="19" t="n">
        <f aca="false">IFERROR(VLOOKUP(A7750,Personal!$A$6:$F$112,2,FALSE()),"")</f>
        <v>0</v>
      </c>
      <c r="C7750" s="19" t="str">
        <f aca="false">IFERROR(VLOOKUP(A7750,Personal!$A$6:$F$112,3,FALSE()),"")</f>
        <v>Valls</v>
      </c>
      <c r="D7750" s="19" t="s">
        <v>37</v>
      </c>
      <c r="E7750" s="19" t="s">
        <v>38</v>
      </c>
      <c r="F7750" s="19" t="s">
        <v>39</v>
      </c>
      <c r="G7750" s="19" t="s">
        <v>291</v>
      </c>
      <c r="H7750" s="19" t="n">
        <f aca="false">IF(OR(VLOOKUP(A7750,Personal!$A$6:$F$112,5,FALSE())&lt;&gt;"Sí",N7750="No aplica"),0,'Catàleg GRAE'!D10)</f>
        <v>1</v>
      </c>
      <c r="I7750" s="20"/>
      <c r="J7750" s="20"/>
      <c r="K7750" s="20"/>
      <c r="L7750" s="21"/>
      <c r="M7750" s="21"/>
      <c r="N7750" s="20"/>
      <c r="O7750" s="20"/>
      <c r="P7750" s="19" t="str">
        <f aca="false">IF(I7750="","",I7750-H7750)</f>
        <v/>
      </c>
      <c r="Q7750" s="19" t="str">
        <f aca="true">IF(B7750="","",IF(N7750="No aplica","No aplica",IF(I7750="","Pendent",IF(N7750="Per substituir","Substituir",IF(OR(N7750="No localitzat",N7750="No lliurat"),"Reposar",IF(I7750&lt;H7750,"Reposar",IF(I7750&gt;H7750,"Revisar excedent",IF(AND(G7750="Sí",M7750&lt;&gt;"",M7750&lt;TODAY()),"EPI caducat",IF(AND(G7750="Sí",M7750&lt;&gt;"",M7750&lt;=TODAY()+90),"EPI caduca ≤90 dies",IF(OR(N7750="Deteriorat usable",N7750="Revisió necessària"),"Revisar","OK"))))))))))</f>
      </c>
      <c r="R7750" s="20"/>
    </row>
    <row r="7751" customFormat="false" ht="15" hidden="false" customHeight="false" outlineLevel="0" collapsed="false">
      <c r="A7751" s="19" t="n">
        <v>72</v>
      </c>
      <c r="B7751" s="19" t="n">
        <f aca="false">IFERROR(VLOOKUP(A7751,Personal!$A$6:$F$112,2,FALSE()),"")</f>
        <v>0</v>
      </c>
      <c r="C7751" s="19" t="str">
        <f aca="false">IFERROR(VLOOKUP(A7751,Personal!$A$6:$F$112,3,FALSE()),"")</f>
        <v>Valls</v>
      </c>
      <c r="D7751" s="19" t="s">
        <v>40</v>
      </c>
      <c r="E7751" s="19" t="s">
        <v>41</v>
      </c>
      <c r="F7751" s="19" t="s">
        <v>42</v>
      </c>
      <c r="G7751" s="19" t="s">
        <v>272</v>
      </c>
      <c r="H7751" s="19" t="n">
        <f aca="false">IF(OR(VLOOKUP(A7751,Personal!$A$6:$F$112,5,FALSE())&lt;&gt;"Sí",N7751="No aplica"),0,'Catàleg GRAE'!D11)</f>
        <v>1</v>
      </c>
      <c r="I7751" s="20"/>
      <c r="J7751" s="20"/>
      <c r="K7751" s="20"/>
      <c r="L7751" s="21"/>
      <c r="M7751" s="21"/>
      <c r="N7751" s="20"/>
      <c r="O7751" s="20"/>
      <c r="P7751" s="19" t="str">
        <f aca="false">IF(I7751="","",I7751-H7751)</f>
        <v/>
      </c>
      <c r="Q7751" s="19" t="str">
        <f aca="true">IF(B7751="","",IF(N7751="No aplica","No aplica",IF(I7751="","Pendent",IF(N7751="Per substituir","Substituir",IF(OR(N7751="No localitzat",N7751="No lliurat"),"Reposar",IF(I7751&lt;H7751,"Reposar",IF(I7751&gt;H7751,"Revisar excedent",IF(AND(G7751="Sí",M7751&lt;&gt;"",M7751&lt;TODAY()),"EPI caducat",IF(AND(G7751="Sí",M7751&lt;&gt;"",M7751&lt;=TODAY()+90),"EPI caduca ≤90 dies",IF(OR(N7751="Deteriorat usable",N7751="Revisió necessària"),"Revisar","OK"))))))))))</f>
      </c>
      <c r="R7751" s="20"/>
    </row>
    <row r="7752" customFormat="false" ht="15" hidden="false" customHeight="false" outlineLevel="0" collapsed="false">
      <c r="A7752" s="19" t="n">
        <v>72</v>
      </c>
      <c r="B7752" s="19" t="n">
        <f aca="false">IFERROR(VLOOKUP(A7752,Personal!$A$6:$F$112,2,FALSE()),"")</f>
        <v>0</v>
      </c>
      <c r="C7752" s="19" t="str">
        <f aca="false">IFERROR(VLOOKUP(A7752,Personal!$A$6:$F$112,3,FALSE()),"")</f>
        <v>Valls</v>
      </c>
      <c r="D7752" s="19" t="s">
        <v>40</v>
      </c>
      <c r="E7752" s="19" t="s">
        <v>43</v>
      </c>
      <c r="F7752" s="19" t="s">
        <v>44</v>
      </c>
      <c r="G7752" s="19" t="s">
        <v>272</v>
      </c>
      <c r="H7752" s="19" t="n">
        <f aca="false">IF(OR(VLOOKUP(A7752,Personal!$A$6:$F$112,5,FALSE())&lt;&gt;"Sí",N7752="No aplica"),0,'Catàleg GRAE'!D12)</f>
        <v>1</v>
      </c>
      <c r="I7752" s="20"/>
      <c r="J7752" s="20"/>
      <c r="K7752" s="20"/>
      <c r="L7752" s="21"/>
      <c r="M7752" s="21"/>
      <c r="N7752" s="20"/>
      <c r="O7752" s="20"/>
      <c r="P7752" s="19" t="str">
        <f aca="false">IF(I7752="","",I7752-H7752)</f>
        <v/>
      </c>
      <c r="Q7752" s="19" t="str">
        <f aca="true">IF(B7752="","",IF(N7752="No aplica","No aplica",IF(I7752="","Pendent",IF(N7752="Per substituir","Substituir",IF(OR(N7752="No localitzat",N7752="No lliurat"),"Reposar",IF(I7752&lt;H7752,"Reposar",IF(I7752&gt;H7752,"Revisar excedent",IF(AND(G7752="Sí",M7752&lt;&gt;"",M7752&lt;TODAY()),"EPI caducat",IF(AND(G7752="Sí",M7752&lt;&gt;"",M7752&lt;=TODAY()+90),"EPI caduca ≤90 dies",IF(OR(N7752="Deteriorat usable",N7752="Revisió necessària"),"Revisar","OK"))))))))))</f>
      </c>
      <c r="R7752" s="20"/>
    </row>
    <row r="7753" customFormat="false" ht="15" hidden="false" customHeight="false" outlineLevel="0" collapsed="false">
      <c r="A7753" s="19" t="n">
        <v>72</v>
      </c>
      <c r="B7753" s="19" t="n">
        <f aca="false">IFERROR(VLOOKUP(A7753,Personal!$A$6:$F$112,2,FALSE()),"")</f>
        <v>0</v>
      </c>
      <c r="C7753" s="19" t="str">
        <f aca="false">IFERROR(VLOOKUP(A7753,Personal!$A$6:$F$112,3,FALSE()),"")</f>
        <v>Valls</v>
      </c>
      <c r="D7753" s="19" t="s">
        <v>45</v>
      </c>
      <c r="E7753" s="19" t="s">
        <v>46</v>
      </c>
      <c r="F7753" s="19" t="s">
        <v>47</v>
      </c>
      <c r="G7753" s="19" t="s">
        <v>291</v>
      </c>
      <c r="H7753" s="19" t="n">
        <f aca="false">IF(OR(VLOOKUP(A7753,Personal!$A$6:$F$112,5,FALSE())&lt;&gt;"Sí",N7753="No aplica"),0,'Catàleg GRAE'!D13)</f>
        <v>1</v>
      </c>
      <c r="I7753" s="20"/>
      <c r="J7753" s="20"/>
      <c r="K7753" s="20"/>
      <c r="L7753" s="21"/>
      <c r="M7753" s="21"/>
      <c r="N7753" s="20"/>
      <c r="O7753" s="20"/>
      <c r="P7753" s="19" t="str">
        <f aca="false">IF(I7753="","",I7753-H7753)</f>
        <v/>
      </c>
      <c r="Q7753" s="19" t="str">
        <f aca="true">IF(B7753="","",IF(N7753="No aplica","No aplica",IF(I7753="","Pendent",IF(N7753="Per substituir","Substituir",IF(OR(N7753="No localitzat",N7753="No lliurat"),"Reposar",IF(I7753&lt;H7753,"Reposar",IF(I7753&gt;H7753,"Revisar excedent",IF(AND(G7753="Sí",M7753&lt;&gt;"",M7753&lt;TODAY()),"EPI caducat",IF(AND(G7753="Sí",M7753&lt;&gt;"",M7753&lt;=TODAY()+90),"EPI caduca ≤90 dies",IF(OR(N7753="Deteriorat usable",N7753="Revisió necessària"),"Revisar","OK"))))))))))</f>
      </c>
      <c r="R7753" s="20"/>
    </row>
    <row r="7754" customFormat="false" ht="15" hidden="false" customHeight="false" outlineLevel="0" collapsed="false">
      <c r="A7754" s="19" t="n">
        <v>72</v>
      </c>
      <c r="B7754" s="19" t="n">
        <f aca="false">IFERROR(VLOOKUP(A7754,Personal!$A$6:$F$112,2,FALSE()),"")</f>
        <v>0</v>
      </c>
      <c r="C7754" s="19" t="str">
        <f aca="false">IFERROR(VLOOKUP(A7754,Personal!$A$6:$F$112,3,FALSE()),"")</f>
        <v>Valls</v>
      </c>
      <c r="D7754" s="19" t="s">
        <v>45</v>
      </c>
      <c r="E7754" s="19" t="s">
        <v>48</v>
      </c>
      <c r="F7754" s="19" t="s">
        <v>49</v>
      </c>
      <c r="G7754" s="19" t="s">
        <v>291</v>
      </c>
      <c r="H7754" s="19" t="n">
        <f aca="false">IF(OR(VLOOKUP(A7754,Personal!$A$6:$F$112,5,FALSE())&lt;&gt;"Sí",N7754="No aplica"),0,'Catàleg GRAE'!D14)</f>
        <v>1</v>
      </c>
      <c r="I7754" s="20"/>
      <c r="J7754" s="20"/>
      <c r="K7754" s="20"/>
      <c r="L7754" s="21"/>
      <c r="M7754" s="21"/>
      <c r="N7754" s="20"/>
      <c r="O7754" s="20"/>
      <c r="P7754" s="19" t="str">
        <f aca="false">IF(I7754="","",I7754-H7754)</f>
        <v/>
      </c>
      <c r="Q7754" s="19" t="str">
        <f aca="true">IF(B7754="","",IF(N7754="No aplica","No aplica",IF(I7754="","Pendent",IF(N7754="Per substituir","Substituir",IF(OR(N7754="No localitzat",N7754="No lliurat"),"Reposar",IF(I7754&lt;H7754,"Reposar",IF(I7754&gt;H7754,"Revisar excedent",IF(AND(G7754="Sí",M7754&lt;&gt;"",M7754&lt;TODAY()),"EPI caducat",IF(AND(G7754="Sí",M7754&lt;&gt;"",M7754&lt;=TODAY()+90),"EPI caduca ≤90 dies",IF(OR(N7754="Deteriorat usable",N7754="Revisió necessària"),"Revisar","OK"))))))))))</f>
      </c>
      <c r="R7754" s="20"/>
    </row>
    <row r="7755" customFormat="false" ht="15" hidden="false" customHeight="false" outlineLevel="0" collapsed="false">
      <c r="A7755" s="19" t="n">
        <v>72</v>
      </c>
      <c r="B7755" s="19" t="n">
        <f aca="false">IFERROR(VLOOKUP(A7755,Personal!$A$6:$F$112,2,FALSE()),"")</f>
        <v>0</v>
      </c>
      <c r="C7755" s="19" t="str">
        <f aca="false">IFERROR(VLOOKUP(A7755,Personal!$A$6:$F$112,3,FALSE()),"")</f>
        <v>Valls</v>
      </c>
      <c r="D7755" s="19" t="s">
        <v>45</v>
      </c>
      <c r="E7755" s="19" t="s">
        <v>50</v>
      </c>
      <c r="F7755" s="19" t="s">
        <v>51</v>
      </c>
      <c r="G7755" s="19" t="s">
        <v>291</v>
      </c>
      <c r="H7755" s="19" t="n">
        <f aca="false">IF(OR(VLOOKUP(A7755,Personal!$A$6:$F$112,5,FALSE())&lt;&gt;"Sí",N7755="No aplica"),0,'Catàleg GRAE'!D15)</f>
        <v>1</v>
      </c>
      <c r="I7755" s="20"/>
      <c r="J7755" s="20"/>
      <c r="K7755" s="20"/>
      <c r="L7755" s="21"/>
      <c r="M7755" s="21"/>
      <c r="N7755" s="20"/>
      <c r="O7755" s="20"/>
      <c r="P7755" s="19" t="str">
        <f aca="false">IF(I7755="","",I7755-H7755)</f>
        <v/>
      </c>
      <c r="Q7755" s="19" t="str">
        <f aca="true">IF(B7755="","",IF(N7755="No aplica","No aplica",IF(I7755="","Pendent",IF(N7755="Per substituir","Substituir",IF(OR(N7755="No localitzat",N7755="No lliurat"),"Reposar",IF(I7755&lt;H7755,"Reposar",IF(I7755&gt;H7755,"Revisar excedent",IF(AND(G7755="Sí",M7755&lt;&gt;"",M7755&lt;TODAY()),"EPI caducat",IF(AND(G7755="Sí",M7755&lt;&gt;"",M7755&lt;=TODAY()+90),"EPI caduca ≤90 dies",IF(OR(N7755="Deteriorat usable",N7755="Revisió necessària"),"Revisar","OK"))))))))))</f>
      </c>
      <c r="R7755" s="20"/>
    </row>
    <row r="7756" customFormat="false" ht="15" hidden="false" customHeight="false" outlineLevel="0" collapsed="false">
      <c r="A7756" s="19" t="n">
        <v>72</v>
      </c>
      <c r="B7756" s="19" t="n">
        <f aca="false">IFERROR(VLOOKUP(A7756,Personal!$A$6:$F$112,2,FALSE()),"")</f>
        <v>0</v>
      </c>
      <c r="C7756" s="19" t="str">
        <f aca="false">IFERROR(VLOOKUP(A7756,Personal!$A$6:$F$112,3,FALSE()),"")</f>
        <v>Valls</v>
      </c>
      <c r="D7756" s="19" t="s">
        <v>45</v>
      </c>
      <c r="E7756" s="19" t="s">
        <v>52</v>
      </c>
      <c r="F7756" s="19" t="s">
        <v>53</v>
      </c>
      <c r="G7756" s="19" t="s">
        <v>291</v>
      </c>
      <c r="H7756" s="19" t="n">
        <f aca="false">IF(OR(VLOOKUP(A7756,Personal!$A$6:$F$112,5,FALSE())&lt;&gt;"Sí",N7756="No aplica"),0,'Catàleg GRAE'!D16)</f>
        <v>1</v>
      </c>
      <c r="I7756" s="20"/>
      <c r="J7756" s="20"/>
      <c r="K7756" s="20"/>
      <c r="L7756" s="21"/>
      <c r="M7756" s="21"/>
      <c r="N7756" s="20"/>
      <c r="O7756" s="20"/>
      <c r="P7756" s="19" t="str">
        <f aca="false">IF(I7756="","",I7756-H7756)</f>
        <v/>
      </c>
      <c r="Q7756" s="19" t="str">
        <f aca="true">IF(B7756="","",IF(N7756="No aplica","No aplica",IF(I7756="","Pendent",IF(N7756="Per substituir","Substituir",IF(OR(N7756="No localitzat",N7756="No lliurat"),"Reposar",IF(I7756&lt;H7756,"Reposar",IF(I7756&gt;H7756,"Revisar excedent",IF(AND(G7756="Sí",M7756&lt;&gt;"",M7756&lt;TODAY()),"EPI caducat",IF(AND(G7756="Sí",M7756&lt;&gt;"",M7756&lt;=TODAY()+90),"EPI caduca ≤90 dies",IF(OR(N7756="Deteriorat usable",N7756="Revisió necessària"),"Revisar","OK"))))))))))</f>
      </c>
      <c r="R7756" s="20"/>
    </row>
    <row r="7757" customFormat="false" ht="15" hidden="false" customHeight="false" outlineLevel="0" collapsed="false">
      <c r="A7757" s="19" t="n">
        <v>72</v>
      </c>
      <c r="B7757" s="19" t="n">
        <f aca="false">IFERROR(VLOOKUP(A7757,Personal!$A$6:$F$112,2,FALSE()),"")</f>
        <v>0</v>
      </c>
      <c r="C7757" s="19" t="str">
        <f aca="false">IFERROR(VLOOKUP(A7757,Personal!$A$6:$F$112,3,FALSE()),"")</f>
        <v>Valls</v>
      </c>
      <c r="D7757" s="19" t="s">
        <v>45</v>
      </c>
      <c r="E7757" s="19" t="s">
        <v>54</v>
      </c>
      <c r="F7757" s="19" t="s">
        <v>55</v>
      </c>
      <c r="G7757" s="19" t="s">
        <v>291</v>
      </c>
      <c r="H7757" s="19" t="n">
        <f aca="false">IF(OR(VLOOKUP(A7757,Personal!$A$6:$F$112,5,FALSE())&lt;&gt;"Sí",N7757="No aplica"),0,'Catàleg GRAE'!D17)</f>
        <v>1</v>
      </c>
      <c r="I7757" s="20"/>
      <c r="J7757" s="20"/>
      <c r="K7757" s="20"/>
      <c r="L7757" s="21"/>
      <c r="M7757" s="21"/>
      <c r="N7757" s="20"/>
      <c r="O7757" s="20"/>
      <c r="P7757" s="19" t="str">
        <f aca="false">IF(I7757="","",I7757-H7757)</f>
        <v/>
      </c>
      <c r="Q7757" s="19" t="str">
        <f aca="true">IF(B7757="","",IF(N7757="No aplica","No aplica",IF(I7757="","Pendent",IF(N7757="Per substituir","Substituir",IF(OR(N7757="No localitzat",N7757="No lliurat"),"Reposar",IF(I7757&lt;H7757,"Reposar",IF(I7757&gt;H7757,"Revisar excedent",IF(AND(G7757="Sí",M7757&lt;&gt;"",M7757&lt;TODAY()),"EPI caducat",IF(AND(G7757="Sí",M7757&lt;&gt;"",M7757&lt;=TODAY()+90),"EPI caduca ≤90 dies",IF(OR(N7757="Deteriorat usable",N7757="Revisió necessària"),"Revisar","OK"))))))))))</f>
      </c>
      <c r="R7757" s="20"/>
    </row>
    <row r="7758" customFormat="false" ht="15" hidden="false" customHeight="false" outlineLevel="0" collapsed="false">
      <c r="A7758" s="19" t="n">
        <v>72</v>
      </c>
      <c r="B7758" s="19" t="n">
        <f aca="false">IFERROR(VLOOKUP(A7758,Personal!$A$6:$F$112,2,FALSE()),"")</f>
        <v>0</v>
      </c>
      <c r="C7758" s="19" t="str">
        <f aca="false">IFERROR(VLOOKUP(A7758,Personal!$A$6:$F$112,3,FALSE()),"")</f>
        <v>Valls</v>
      </c>
      <c r="D7758" s="19" t="s">
        <v>56</v>
      </c>
      <c r="E7758" s="19" t="s">
        <v>57</v>
      </c>
      <c r="F7758" s="19" t="s">
        <v>58</v>
      </c>
      <c r="G7758" s="19" t="s">
        <v>291</v>
      </c>
      <c r="H7758" s="19" t="n">
        <f aca="false">IF(OR(VLOOKUP(A7758,Personal!$A$6:$F$112,5,FALSE())&lt;&gt;"Sí",N7758="No aplica"),0,'Catàleg GRAE'!D18)</f>
        <v>1</v>
      </c>
      <c r="I7758" s="20"/>
      <c r="J7758" s="20"/>
      <c r="K7758" s="20"/>
      <c r="L7758" s="21"/>
      <c r="M7758" s="21"/>
      <c r="N7758" s="20"/>
      <c r="O7758" s="20"/>
      <c r="P7758" s="19" t="str">
        <f aca="false">IF(I7758="","",I7758-H7758)</f>
        <v/>
      </c>
      <c r="Q7758" s="19" t="str">
        <f aca="true">IF(B7758="","",IF(N7758="No aplica","No aplica",IF(I7758="","Pendent",IF(N7758="Per substituir","Substituir",IF(OR(N7758="No localitzat",N7758="No lliurat"),"Reposar",IF(I7758&lt;H7758,"Reposar",IF(I7758&gt;H7758,"Revisar excedent",IF(AND(G7758="Sí",M7758&lt;&gt;"",M7758&lt;TODAY()),"EPI caducat",IF(AND(G7758="Sí",M7758&lt;&gt;"",M7758&lt;=TODAY()+90),"EPI caduca ≤90 dies",IF(OR(N7758="Deteriorat usable",N7758="Revisió necessària"),"Revisar","OK"))))))))))</f>
      </c>
      <c r="R7758" s="20"/>
    </row>
    <row r="7759" customFormat="false" ht="15" hidden="false" customHeight="false" outlineLevel="0" collapsed="false">
      <c r="A7759" s="19" t="n">
        <v>72</v>
      </c>
      <c r="B7759" s="19" t="n">
        <f aca="false">IFERROR(VLOOKUP(A7759,Personal!$A$6:$F$112,2,FALSE()),"")</f>
        <v>0</v>
      </c>
      <c r="C7759" s="19" t="str">
        <f aca="false">IFERROR(VLOOKUP(A7759,Personal!$A$6:$F$112,3,FALSE()),"")</f>
        <v>Valls</v>
      </c>
      <c r="D7759" s="19" t="s">
        <v>59</v>
      </c>
      <c r="E7759" s="19" t="s">
        <v>60</v>
      </c>
      <c r="F7759" s="19" t="s">
        <v>61</v>
      </c>
      <c r="G7759" s="19" t="s">
        <v>291</v>
      </c>
      <c r="H7759" s="19" t="n">
        <f aca="false">IF(OR(VLOOKUP(A7759,Personal!$A$6:$F$112,5,FALSE())&lt;&gt;"Sí",N7759="No aplica"),0,'Catàleg GRAE'!D19)</f>
        <v>4</v>
      </c>
      <c r="I7759" s="20"/>
      <c r="J7759" s="20"/>
      <c r="K7759" s="20"/>
      <c r="L7759" s="21"/>
      <c r="M7759" s="21"/>
      <c r="N7759" s="20"/>
      <c r="O7759" s="20"/>
      <c r="P7759" s="19" t="str">
        <f aca="false">IF(I7759="","",I7759-H7759)</f>
        <v/>
      </c>
      <c r="Q7759" s="19" t="str">
        <f aca="true">IF(B7759="","",IF(N7759="No aplica","No aplica",IF(I7759="","Pendent",IF(N7759="Per substituir","Substituir",IF(OR(N7759="No localitzat",N7759="No lliurat"),"Reposar",IF(I7759&lt;H7759,"Reposar",IF(I7759&gt;H7759,"Revisar excedent",IF(AND(G7759="Sí",M7759&lt;&gt;"",M7759&lt;TODAY()),"EPI caducat",IF(AND(G7759="Sí",M7759&lt;&gt;"",M7759&lt;=TODAY()+90),"EPI caduca ≤90 dies",IF(OR(N7759="Deteriorat usable",N7759="Revisió necessària"),"Revisar","OK"))))))))))</f>
      </c>
      <c r="R7759" s="20"/>
    </row>
    <row r="7760" customFormat="false" ht="15" hidden="false" customHeight="false" outlineLevel="0" collapsed="false">
      <c r="A7760" s="19" t="n">
        <v>72</v>
      </c>
      <c r="B7760" s="19" t="n">
        <f aca="false">IFERROR(VLOOKUP(A7760,Personal!$A$6:$F$112,2,FALSE()),"")</f>
        <v>0</v>
      </c>
      <c r="C7760" s="19" t="str">
        <f aca="false">IFERROR(VLOOKUP(A7760,Personal!$A$6:$F$112,3,FALSE()),"")</f>
        <v>Valls</v>
      </c>
      <c r="D7760" s="19" t="s">
        <v>59</v>
      </c>
      <c r="E7760" s="19" t="s">
        <v>60</v>
      </c>
      <c r="F7760" s="19" t="s">
        <v>62</v>
      </c>
      <c r="G7760" s="19" t="s">
        <v>291</v>
      </c>
      <c r="H7760" s="19" t="n">
        <f aca="false">IF(OR(VLOOKUP(A7760,Personal!$A$6:$F$112,5,FALSE())&lt;&gt;"Sí",N7760="No aplica"),0,'Catàleg GRAE'!D20)</f>
        <v>2</v>
      </c>
      <c r="I7760" s="20"/>
      <c r="J7760" s="20"/>
      <c r="K7760" s="20"/>
      <c r="L7760" s="21"/>
      <c r="M7760" s="21"/>
      <c r="N7760" s="20"/>
      <c r="O7760" s="20"/>
      <c r="P7760" s="19" t="str">
        <f aca="false">IF(I7760="","",I7760-H7760)</f>
        <v/>
      </c>
      <c r="Q7760" s="19" t="str">
        <f aca="true">IF(B7760="","",IF(N7760="No aplica","No aplica",IF(I7760="","Pendent",IF(N7760="Per substituir","Substituir",IF(OR(N7760="No localitzat",N7760="No lliurat"),"Reposar",IF(I7760&lt;H7760,"Reposar",IF(I7760&gt;H7760,"Revisar excedent",IF(AND(G7760="Sí",M7760&lt;&gt;"",M7760&lt;TODAY()),"EPI caducat",IF(AND(G7760="Sí",M7760&lt;&gt;"",M7760&lt;=TODAY()+90),"EPI caduca ≤90 dies",IF(OR(N7760="Deteriorat usable",N7760="Revisió necessària"),"Revisar","OK"))))))))))</f>
      </c>
      <c r="R7760" s="20"/>
    </row>
    <row r="7761" customFormat="false" ht="15" hidden="false" customHeight="false" outlineLevel="0" collapsed="false">
      <c r="A7761" s="19" t="n">
        <v>72</v>
      </c>
      <c r="B7761" s="19" t="n">
        <f aca="false">IFERROR(VLOOKUP(A7761,Personal!$A$6:$F$112,2,FALSE()),"")</f>
        <v>0</v>
      </c>
      <c r="C7761" s="19" t="str">
        <f aca="false">IFERROR(VLOOKUP(A7761,Personal!$A$6:$F$112,3,FALSE()),"")</f>
        <v>Valls</v>
      </c>
      <c r="D7761" s="19" t="s">
        <v>59</v>
      </c>
      <c r="E7761" s="19" t="s">
        <v>60</v>
      </c>
      <c r="F7761" s="19" t="s">
        <v>63</v>
      </c>
      <c r="G7761" s="19" t="s">
        <v>291</v>
      </c>
      <c r="H7761" s="19" t="n">
        <f aca="false">IF(OR(VLOOKUP(A7761,Personal!$A$6:$F$112,5,FALSE())&lt;&gt;"Sí",N7761="No aplica"),0,'Catàleg GRAE'!D21)</f>
        <v>2</v>
      </c>
      <c r="I7761" s="20"/>
      <c r="J7761" s="20"/>
      <c r="K7761" s="20"/>
      <c r="L7761" s="21"/>
      <c r="M7761" s="21"/>
      <c r="N7761" s="20"/>
      <c r="O7761" s="20"/>
      <c r="P7761" s="19" t="str">
        <f aca="false">IF(I7761="","",I7761-H7761)</f>
        <v/>
      </c>
      <c r="Q7761" s="19" t="str">
        <f aca="true">IF(B7761="","",IF(N7761="No aplica","No aplica",IF(I7761="","Pendent",IF(N7761="Per substituir","Substituir",IF(OR(N7761="No localitzat",N7761="No lliurat"),"Reposar",IF(I7761&lt;H7761,"Reposar",IF(I7761&gt;H7761,"Revisar excedent",IF(AND(G7761="Sí",M7761&lt;&gt;"",M7761&lt;TODAY()),"EPI caducat",IF(AND(G7761="Sí",M7761&lt;&gt;"",M7761&lt;=TODAY()+90),"EPI caduca ≤90 dies",IF(OR(N7761="Deteriorat usable",N7761="Revisió necessària"),"Revisar","OK"))))))))))</f>
      </c>
      <c r="R7761" s="20"/>
    </row>
    <row r="7762" customFormat="false" ht="15" hidden="false" customHeight="false" outlineLevel="0" collapsed="false">
      <c r="A7762" s="19" t="n">
        <v>72</v>
      </c>
      <c r="B7762" s="19" t="n">
        <f aca="false">IFERROR(VLOOKUP(A7762,Personal!$A$6:$F$112,2,FALSE()),"")</f>
        <v>0</v>
      </c>
      <c r="C7762" s="19" t="str">
        <f aca="false">IFERROR(VLOOKUP(A7762,Personal!$A$6:$F$112,3,FALSE()),"")</f>
        <v>Valls</v>
      </c>
      <c r="D7762" s="19" t="s">
        <v>64</v>
      </c>
      <c r="E7762" s="19" t="s">
        <v>65</v>
      </c>
      <c r="F7762" s="19" t="s">
        <v>66</v>
      </c>
      <c r="G7762" s="19" t="s">
        <v>291</v>
      </c>
      <c r="H7762" s="19" t="n">
        <f aca="false">IF(OR(VLOOKUP(A7762,Personal!$A$6:$F$112,5,FALSE())&lt;&gt;"Sí",N7762="No aplica"),0,'Catàleg GRAE'!D22)</f>
        <v>1</v>
      </c>
      <c r="I7762" s="20"/>
      <c r="J7762" s="20"/>
      <c r="K7762" s="20"/>
      <c r="L7762" s="21"/>
      <c r="M7762" s="21"/>
      <c r="N7762" s="20"/>
      <c r="O7762" s="20"/>
      <c r="P7762" s="19" t="str">
        <f aca="false">IF(I7762="","",I7762-H7762)</f>
        <v/>
      </c>
      <c r="Q7762" s="19" t="str">
        <f aca="true">IF(B7762="","",IF(N7762="No aplica","No aplica",IF(I7762="","Pendent",IF(N7762="Per substituir","Substituir",IF(OR(N7762="No localitzat",N7762="No lliurat"),"Reposar",IF(I7762&lt;H7762,"Reposar",IF(I7762&gt;H7762,"Revisar excedent",IF(AND(G7762="Sí",M7762&lt;&gt;"",M7762&lt;TODAY()),"EPI caducat",IF(AND(G7762="Sí",M7762&lt;&gt;"",M7762&lt;=TODAY()+90),"EPI caduca ≤90 dies",IF(OR(N7762="Deteriorat usable",N7762="Revisió necessària"),"Revisar","OK"))))))))))</f>
      </c>
      <c r="R7762" s="20"/>
    </row>
    <row r="7763" customFormat="false" ht="15" hidden="false" customHeight="false" outlineLevel="0" collapsed="false">
      <c r="A7763" s="19" t="n">
        <v>72</v>
      </c>
      <c r="B7763" s="19" t="n">
        <f aca="false">IFERROR(VLOOKUP(A7763,Personal!$A$6:$F$112,2,FALSE()),"")</f>
        <v>0</v>
      </c>
      <c r="C7763" s="19" t="str">
        <f aca="false">IFERROR(VLOOKUP(A7763,Personal!$A$6:$F$112,3,FALSE()),"")</f>
        <v>Valls</v>
      </c>
      <c r="D7763" s="19" t="s">
        <v>64</v>
      </c>
      <c r="E7763" s="19" t="s">
        <v>67</v>
      </c>
      <c r="F7763" s="19" t="s">
        <v>68</v>
      </c>
      <c r="G7763" s="19" t="s">
        <v>291</v>
      </c>
      <c r="H7763" s="19" t="n">
        <f aca="false">IF(OR(VLOOKUP(A7763,Personal!$A$6:$F$112,5,FALSE())&lt;&gt;"Sí",N7763="No aplica"),0,'Catàleg GRAE'!D23)</f>
        <v>1</v>
      </c>
      <c r="I7763" s="20"/>
      <c r="J7763" s="20"/>
      <c r="K7763" s="20"/>
      <c r="L7763" s="21"/>
      <c r="M7763" s="21"/>
      <c r="N7763" s="20"/>
      <c r="O7763" s="20"/>
      <c r="P7763" s="19" t="str">
        <f aca="false">IF(I7763="","",I7763-H7763)</f>
        <v/>
      </c>
      <c r="Q7763" s="19" t="str">
        <f aca="true">IF(B7763="","",IF(N7763="No aplica","No aplica",IF(I7763="","Pendent",IF(N7763="Per substituir","Substituir",IF(OR(N7763="No localitzat",N7763="No lliurat"),"Reposar",IF(I7763&lt;H7763,"Reposar",IF(I7763&gt;H7763,"Revisar excedent",IF(AND(G7763="Sí",M7763&lt;&gt;"",M7763&lt;TODAY()),"EPI caducat",IF(AND(G7763="Sí",M7763&lt;&gt;"",M7763&lt;=TODAY()+90),"EPI caduca ≤90 dies",IF(OR(N7763="Deteriorat usable",N7763="Revisió necessària"),"Revisar","OK"))))))))))</f>
      </c>
      <c r="R7763" s="20"/>
    </row>
    <row r="7764" customFormat="false" ht="15" hidden="false" customHeight="false" outlineLevel="0" collapsed="false">
      <c r="A7764" s="19" t="n">
        <v>72</v>
      </c>
      <c r="B7764" s="19" t="n">
        <f aca="false">IFERROR(VLOOKUP(A7764,Personal!$A$6:$F$112,2,FALSE()),"")</f>
        <v>0</v>
      </c>
      <c r="C7764" s="19" t="str">
        <f aca="false">IFERROR(VLOOKUP(A7764,Personal!$A$6:$F$112,3,FALSE()),"")</f>
        <v>Valls</v>
      </c>
      <c r="D7764" s="19" t="s">
        <v>64</v>
      </c>
      <c r="E7764" s="19" t="s">
        <v>69</v>
      </c>
      <c r="F7764" s="19" t="s">
        <v>70</v>
      </c>
      <c r="G7764" s="19" t="s">
        <v>291</v>
      </c>
      <c r="H7764" s="19" t="n">
        <f aca="false">IF(OR(VLOOKUP(A7764,Personal!$A$6:$F$112,5,FALSE())&lt;&gt;"Sí",N7764="No aplica"),0,'Catàleg GRAE'!D24)</f>
        <v>1</v>
      </c>
      <c r="I7764" s="20"/>
      <c r="J7764" s="20"/>
      <c r="K7764" s="20"/>
      <c r="L7764" s="21"/>
      <c r="M7764" s="21"/>
      <c r="N7764" s="20"/>
      <c r="O7764" s="20"/>
      <c r="P7764" s="19" t="str">
        <f aca="false">IF(I7764="","",I7764-H7764)</f>
        <v/>
      </c>
      <c r="Q7764" s="19" t="str">
        <f aca="true">IF(B7764="","",IF(N7764="No aplica","No aplica",IF(I7764="","Pendent",IF(N7764="Per substituir","Substituir",IF(OR(N7764="No localitzat",N7764="No lliurat"),"Reposar",IF(I7764&lt;H7764,"Reposar",IF(I7764&gt;H7764,"Revisar excedent",IF(AND(G7764="Sí",M7764&lt;&gt;"",M7764&lt;TODAY()),"EPI caducat",IF(AND(G7764="Sí",M7764&lt;&gt;"",M7764&lt;=TODAY()+90),"EPI caduca ≤90 dies",IF(OR(N7764="Deteriorat usable",N7764="Revisió necessària"),"Revisar","OK"))))))))))</f>
      </c>
      <c r="R7764" s="20"/>
    </row>
    <row r="7765" customFormat="false" ht="15" hidden="false" customHeight="false" outlineLevel="0" collapsed="false">
      <c r="A7765" s="19" t="n">
        <v>72</v>
      </c>
      <c r="B7765" s="19" t="n">
        <f aca="false">IFERROR(VLOOKUP(A7765,Personal!$A$6:$F$112,2,FALSE()),"")</f>
        <v>0</v>
      </c>
      <c r="C7765" s="19" t="str">
        <f aca="false">IFERROR(VLOOKUP(A7765,Personal!$A$6:$F$112,3,FALSE()),"")</f>
        <v>Valls</v>
      </c>
      <c r="D7765" s="19" t="s">
        <v>71</v>
      </c>
      <c r="E7765" s="19" t="s">
        <v>72</v>
      </c>
      <c r="F7765" s="19" t="s">
        <v>73</v>
      </c>
      <c r="G7765" s="19" t="s">
        <v>291</v>
      </c>
      <c r="H7765" s="19" t="n">
        <f aca="false">IF(OR(VLOOKUP(A7765,Personal!$A$6:$F$112,5,FALSE())&lt;&gt;"Sí",N7765="No aplica"),0,'Catàleg GRAE'!D25)</f>
        <v>1</v>
      </c>
      <c r="I7765" s="20"/>
      <c r="J7765" s="20"/>
      <c r="K7765" s="20"/>
      <c r="L7765" s="21"/>
      <c r="M7765" s="21"/>
      <c r="N7765" s="20"/>
      <c r="O7765" s="20"/>
      <c r="P7765" s="19" t="str">
        <f aca="false">IF(I7765="","",I7765-H7765)</f>
        <v/>
      </c>
      <c r="Q7765" s="19" t="str">
        <f aca="true">IF(B7765="","",IF(N7765="No aplica","No aplica",IF(I7765="","Pendent",IF(N7765="Per substituir","Substituir",IF(OR(N7765="No localitzat",N7765="No lliurat"),"Reposar",IF(I7765&lt;H7765,"Reposar",IF(I7765&gt;H7765,"Revisar excedent",IF(AND(G7765="Sí",M7765&lt;&gt;"",M7765&lt;TODAY()),"EPI caducat",IF(AND(G7765="Sí",M7765&lt;&gt;"",M7765&lt;=TODAY()+90),"EPI caduca ≤90 dies",IF(OR(N7765="Deteriorat usable",N7765="Revisió necessària"),"Revisar","OK"))))))))))</f>
      </c>
      <c r="R7765" s="20"/>
    </row>
    <row r="7766" customFormat="false" ht="15" hidden="false" customHeight="false" outlineLevel="0" collapsed="false">
      <c r="A7766" s="19" t="n">
        <v>72</v>
      </c>
      <c r="B7766" s="19" t="n">
        <f aca="false">IFERROR(VLOOKUP(A7766,Personal!$A$6:$F$112,2,FALSE()),"")</f>
        <v>0</v>
      </c>
      <c r="C7766" s="19" t="str">
        <f aca="false">IFERROR(VLOOKUP(A7766,Personal!$A$6:$F$112,3,FALSE()),"")</f>
        <v>Valls</v>
      </c>
      <c r="D7766" s="19" t="s">
        <v>40</v>
      </c>
      <c r="E7766" s="19" t="s">
        <v>74</v>
      </c>
      <c r="F7766" s="19" t="s">
        <v>75</v>
      </c>
      <c r="G7766" s="19" t="s">
        <v>272</v>
      </c>
      <c r="H7766" s="19" t="n">
        <f aca="false">IF(OR(VLOOKUP(A7766,Personal!$A$6:$F$112,5,FALSE())&lt;&gt;"Sí",N7766="No aplica"),0,'Catàleg GRAE'!D26)</f>
        <v>1</v>
      </c>
      <c r="I7766" s="20"/>
      <c r="J7766" s="20"/>
      <c r="K7766" s="20"/>
      <c r="L7766" s="21"/>
      <c r="M7766" s="21"/>
      <c r="N7766" s="20"/>
      <c r="O7766" s="20"/>
      <c r="P7766" s="19" t="str">
        <f aca="false">IF(I7766="","",I7766-H7766)</f>
        <v/>
      </c>
      <c r="Q7766" s="19" t="str">
        <f aca="true">IF(B7766="","",IF(N7766="No aplica","No aplica",IF(I7766="","Pendent",IF(N7766="Per substituir","Substituir",IF(OR(N7766="No localitzat",N7766="No lliurat"),"Reposar",IF(I7766&lt;H7766,"Reposar",IF(I7766&gt;H7766,"Revisar excedent",IF(AND(G7766="Sí",M7766&lt;&gt;"",M7766&lt;TODAY()),"EPI caducat",IF(AND(G7766="Sí",M7766&lt;&gt;"",M7766&lt;=TODAY()+90),"EPI caduca ≤90 dies",IF(OR(N7766="Deteriorat usable",N7766="Revisió necessària"),"Revisar","OK"))))))))))</f>
      </c>
      <c r="R7766" s="20"/>
    </row>
    <row r="7767" customFormat="false" ht="15" hidden="false" customHeight="false" outlineLevel="0" collapsed="false">
      <c r="A7767" s="19" t="n">
        <v>72</v>
      </c>
      <c r="B7767" s="19" t="n">
        <f aca="false">IFERROR(VLOOKUP(A7767,Personal!$A$6:$F$112,2,FALSE()),"")</f>
        <v>0</v>
      </c>
      <c r="C7767" s="19" t="str">
        <f aca="false">IFERROR(VLOOKUP(A7767,Personal!$A$6:$F$112,3,FALSE()),"")</f>
        <v>Valls</v>
      </c>
      <c r="D7767" s="19" t="s">
        <v>40</v>
      </c>
      <c r="E7767" s="19" t="s">
        <v>76</v>
      </c>
      <c r="F7767" s="19" t="s">
        <v>77</v>
      </c>
      <c r="G7767" s="19" t="s">
        <v>291</v>
      </c>
      <c r="H7767" s="19" t="n">
        <f aca="false">IF(OR(VLOOKUP(A7767,Personal!$A$6:$F$112,5,FALSE())&lt;&gt;"Sí",N7767="No aplica"),0,'Catàleg GRAE'!D27)</f>
        <v>1</v>
      </c>
      <c r="I7767" s="20"/>
      <c r="J7767" s="20"/>
      <c r="K7767" s="20"/>
      <c r="L7767" s="21"/>
      <c r="M7767" s="21"/>
      <c r="N7767" s="20"/>
      <c r="O7767" s="20"/>
      <c r="P7767" s="19" t="str">
        <f aca="false">IF(I7767="","",I7767-H7767)</f>
        <v/>
      </c>
      <c r="Q7767" s="19" t="str">
        <f aca="true">IF(B7767="","",IF(N7767="No aplica","No aplica",IF(I7767="","Pendent",IF(N7767="Per substituir","Substituir",IF(OR(N7767="No localitzat",N7767="No lliurat"),"Reposar",IF(I7767&lt;H7767,"Reposar",IF(I7767&gt;H7767,"Revisar excedent",IF(AND(G7767="Sí",M7767&lt;&gt;"",M7767&lt;TODAY()),"EPI caducat",IF(AND(G7767="Sí",M7767&lt;&gt;"",M7767&lt;=TODAY()+90),"EPI caduca ≤90 dies",IF(OR(N7767="Deteriorat usable",N7767="Revisió necessària"),"Revisar","OK"))))))))))</f>
      </c>
      <c r="R7767" s="20"/>
    </row>
    <row r="7768" customFormat="false" ht="15" hidden="false" customHeight="false" outlineLevel="0" collapsed="false">
      <c r="A7768" s="19" t="n">
        <v>72</v>
      </c>
      <c r="B7768" s="19" t="n">
        <f aca="false">IFERROR(VLOOKUP(A7768,Personal!$A$6:$F$112,2,FALSE()),"")</f>
        <v>0</v>
      </c>
      <c r="C7768" s="19" t="str">
        <f aca="false">IFERROR(VLOOKUP(A7768,Personal!$A$6:$F$112,3,FALSE()),"")</f>
        <v>Valls</v>
      </c>
      <c r="D7768" s="19" t="s">
        <v>78</v>
      </c>
      <c r="E7768" s="19" t="s">
        <v>79</v>
      </c>
      <c r="F7768" s="19" t="s">
        <v>80</v>
      </c>
      <c r="G7768" s="19" t="s">
        <v>291</v>
      </c>
      <c r="H7768" s="19" t="n">
        <f aca="false">IF(OR(VLOOKUP(A7768,Personal!$A$6:$F$112,5,FALSE())&lt;&gt;"Sí",N7768="No aplica"),0,'Catàleg GRAE'!D28)</f>
        <v>1</v>
      </c>
      <c r="I7768" s="20"/>
      <c r="J7768" s="20"/>
      <c r="K7768" s="20"/>
      <c r="L7768" s="21"/>
      <c r="M7768" s="21"/>
      <c r="N7768" s="20"/>
      <c r="O7768" s="20"/>
      <c r="P7768" s="19" t="str">
        <f aca="false">IF(I7768="","",I7768-H7768)</f>
        <v/>
      </c>
      <c r="Q7768" s="19" t="str">
        <f aca="true">IF(B7768="","",IF(N7768="No aplica","No aplica",IF(I7768="","Pendent",IF(N7768="Per substituir","Substituir",IF(OR(N7768="No localitzat",N7768="No lliurat"),"Reposar",IF(I7768&lt;H7768,"Reposar",IF(I7768&gt;H7768,"Revisar excedent",IF(AND(G7768="Sí",M7768&lt;&gt;"",M7768&lt;TODAY()),"EPI caducat",IF(AND(G7768="Sí",M7768&lt;&gt;"",M7768&lt;=TODAY()+90),"EPI caduca ≤90 dies",IF(OR(N7768="Deteriorat usable",N7768="Revisió necessària"),"Revisar","OK"))))))))))</f>
      </c>
      <c r="R7768" s="20"/>
    </row>
    <row r="7769" customFormat="false" ht="15" hidden="false" customHeight="false" outlineLevel="0" collapsed="false">
      <c r="A7769" s="19" t="n">
        <v>72</v>
      </c>
      <c r="B7769" s="19" t="n">
        <f aca="false">IFERROR(VLOOKUP(A7769,Personal!$A$6:$F$112,2,FALSE()),"")</f>
        <v>0</v>
      </c>
      <c r="C7769" s="19" t="str">
        <f aca="false">IFERROR(VLOOKUP(A7769,Personal!$A$6:$F$112,3,FALSE()),"")</f>
        <v>Valls</v>
      </c>
      <c r="D7769" s="19" t="s">
        <v>26</v>
      </c>
      <c r="E7769" s="19" t="s">
        <v>81</v>
      </c>
      <c r="F7769" s="19" t="s">
        <v>82</v>
      </c>
      <c r="G7769" s="19" t="s">
        <v>272</v>
      </c>
      <c r="H7769" s="19" t="n">
        <f aca="false">IF(OR(VLOOKUP(A7769,Personal!$A$6:$F$112,5,FALSE())&lt;&gt;"Sí",N7769="No aplica"),0,'Catàleg GRAE'!D29)</f>
        <v>1</v>
      </c>
      <c r="I7769" s="20"/>
      <c r="J7769" s="20"/>
      <c r="K7769" s="20"/>
      <c r="L7769" s="21"/>
      <c r="M7769" s="21"/>
      <c r="N7769" s="20"/>
      <c r="O7769" s="20"/>
      <c r="P7769" s="19" t="str">
        <f aca="false">IF(I7769="","",I7769-H7769)</f>
        <v/>
      </c>
      <c r="Q7769" s="19" t="str">
        <f aca="true">IF(B7769="","",IF(N7769="No aplica","No aplica",IF(I7769="","Pendent",IF(N7769="Per substituir","Substituir",IF(OR(N7769="No localitzat",N7769="No lliurat"),"Reposar",IF(I7769&lt;H7769,"Reposar",IF(I7769&gt;H7769,"Revisar excedent",IF(AND(G7769="Sí",M7769&lt;&gt;"",M7769&lt;TODAY()),"EPI caducat",IF(AND(G7769="Sí",M7769&lt;&gt;"",M7769&lt;=TODAY()+90),"EPI caduca ≤90 dies",IF(OR(N7769="Deteriorat usable",N7769="Revisió necessària"),"Revisar","OK"))))))))))</f>
      </c>
      <c r="R7769" s="20"/>
    </row>
    <row r="7770" customFormat="false" ht="15" hidden="false" customHeight="false" outlineLevel="0" collapsed="false">
      <c r="A7770" s="19" t="n">
        <v>72</v>
      </c>
      <c r="B7770" s="19" t="n">
        <f aca="false">IFERROR(VLOOKUP(A7770,Personal!$A$6:$F$112,2,FALSE()),"")</f>
        <v>0</v>
      </c>
      <c r="C7770" s="19" t="str">
        <f aca="false">IFERROR(VLOOKUP(A7770,Personal!$A$6:$F$112,3,FALSE()),"")</f>
        <v>Valls</v>
      </c>
      <c r="D7770" s="19" t="s">
        <v>83</v>
      </c>
      <c r="E7770" s="19" t="s">
        <v>84</v>
      </c>
      <c r="F7770" s="19" t="s">
        <v>85</v>
      </c>
      <c r="G7770" s="19" t="s">
        <v>291</v>
      </c>
      <c r="H7770" s="19" t="n">
        <f aca="false">IF(OR(VLOOKUP(A7770,Personal!$A$6:$F$112,5,FALSE())&lt;&gt;"Sí",N7770="No aplica"),0,'Catàleg GRAE'!D30)</f>
        <v>2</v>
      </c>
      <c r="I7770" s="20"/>
      <c r="J7770" s="20"/>
      <c r="K7770" s="20"/>
      <c r="L7770" s="21"/>
      <c r="M7770" s="21"/>
      <c r="N7770" s="20"/>
      <c r="O7770" s="20"/>
      <c r="P7770" s="19" t="str">
        <f aca="false">IF(I7770="","",I7770-H7770)</f>
        <v/>
      </c>
      <c r="Q7770" s="19" t="str">
        <f aca="true">IF(B7770="","",IF(N7770="No aplica","No aplica",IF(I7770="","Pendent",IF(N7770="Per substituir","Substituir",IF(OR(N7770="No localitzat",N7770="No lliurat"),"Reposar",IF(I7770&lt;H7770,"Reposar",IF(I7770&gt;H7770,"Revisar excedent",IF(AND(G7770="Sí",M7770&lt;&gt;"",M7770&lt;TODAY()),"EPI caducat",IF(AND(G7770="Sí",M7770&lt;&gt;"",M7770&lt;=TODAY()+90),"EPI caduca ≤90 dies",IF(OR(N7770="Deteriorat usable",N7770="Revisió necessària"),"Revisar","OK"))))))))))</f>
      </c>
      <c r="R7770" s="20"/>
    </row>
    <row r="7771" customFormat="false" ht="15" hidden="false" customHeight="false" outlineLevel="0" collapsed="false">
      <c r="A7771" s="19" t="n">
        <v>72</v>
      </c>
      <c r="B7771" s="19" t="n">
        <f aca="false">IFERROR(VLOOKUP(A7771,Personal!$A$6:$F$112,2,FALSE()),"")</f>
        <v>0</v>
      </c>
      <c r="C7771" s="19" t="str">
        <f aca="false">IFERROR(VLOOKUP(A7771,Personal!$A$6:$F$112,3,FALSE()),"")</f>
        <v>Valls</v>
      </c>
      <c r="D7771" s="19" t="s">
        <v>83</v>
      </c>
      <c r="E7771" s="19" t="s">
        <v>86</v>
      </c>
      <c r="F7771" s="19" t="s">
        <v>87</v>
      </c>
      <c r="G7771" s="19" t="s">
        <v>291</v>
      </c>
      <c r="H7771" s="19" t="n">
        <f aca="false">IF(OR(VLOOKUP(A7771,Personal!$A$6:$F$112,5,FALSE())&lt;&gt;"Sí",N7771="No aplica"),0,'Catàleg GRAE'!D31)</f>
        <v>2</v>
      </c>
      <c r="I7771" s="20"/>
      <c r="J7771" s="20"/>
      <c r="K7771" s="20"/>
      <c r="L7771" s="21"/>
      <c r="M7771" s="21"/>
      <c r="N7771" s="20"/>
      <c r="O7771" s="20"/>
      <c r="P7771" s="19" t="str">
        <f aca="false">IF(I7771="","",I7771-H7771)</f>
        <v/>
      </c>
      <c r="Q7771" s="19" t="str">
        <f aca="true">IF(B7771="","",IF(N7771="No aplica","No aplica",IF(I7771="","Pendent",IF(N7771="Per substituir","Substituir",IF(OR(N7771="No localitzat",N7771="No lliurat"),"Reposar",IF(I7771&lt;H7771,"Reposar",IF(I7771&gt;H7771,"Revisar excedent",IF(AND(G7771="Sí",M7771&lt;&gt;"",M7771&lt;TODAY()),"EPI caducat",IF(AND(G7771="Sí",M7771&lt;&gt;"",M7771&lt;=TODAY()+90),"EPI caduca ≤90 dies",IF(OR(N7771="Deteriorat usable",N7771="Revisió necessària"),"Revisar","OK"))))))))))</f>
      </c>
      <c r="R7771" s="20"/>
    </row>
    <row r="7772" customFormat="false" ht="15" hidden="false" customHeight="false" outlineLevel="0" collapsed="false">
      <c r="A7772" s="19" t="n">
        <v>72</v>
      </c>
      <c r="B7772" s="19" t="n">
        <f aca="false">IFERROR(VLOOKUP(A7772,Personal!$A$6:$F$112,2,FALSE()),"")</f>
        <v>0</v>
      </c>
      <c r="C7772" s="19" t="str">
        <f aca="false">IFERROR(VLOOKUP(A7772,Personal!$A$6:$F$112,3,FALSE()),"")</f>
        <v>Valls</v>
      </c>
      <c r="D7772" s="19" t="s">
        <v>83</v>
      </c>
      <c r="E7772" s="19" t="s">
        <v>88</v>
      </c>
      <c r="F7772" s="19" t="s">
        <v>89</v>
      </c>
      <c r="G7772" s="19" t="s">
        <v>291</v>
      </c>
      <c r="H7772" s="19" t="n">
        <f aca="false">IF(OR(VLOOKUP(A7772,Personal!$A$6:$F$112,5,FALSE())&lt;&gt;"Sí",N7772="No aplica"),0,'Catàleg GRAE'!D32)</f>
        <v>2</v>
      </c>
      <c r="I7772" s="20"/>
      <c r="J7772" s="20"/>
      <c r="K7772" s="20"/>
      <c r="L7772" s="21"/>
      <c r="M7772" s="21"/>
      <c r="N7772" s="20"/>
      <c r="O7772" s="20"/>
      <c r="P7772" s="19" t="str">
        <f aca="false">IF(I7772="","",I7772-H7772)</f>
        <v/>
      </c>
      <c r="Q7772" s="19" t="str">
        <f aca="true">IF(B7772="","",IF(N7772="No aplica","No aplica",IF(I7772="","Pendent",IF(N7772="Per substituir","Substituir",IF(OR(N7772="No localitzat",N7772="No lliurat"),"Reposar",IF(I7772&lt;H7772,"Reposar",IF(I7772&gt;H7772,"Revisar excedent",IF(AND(G7772="Sí",M7772&lt;&gt;"",M7772&lt;TODAY()),"EPI caducat",IF(AND(G7772="Sí",M7772&lt;&gt;"",M7772&lt;=TODAY()+90),"EPI caduca ≤90 dies",IF(OR(N7772="Deteriorat usable",N7772="Revisió necessària"),"Revisar","OK"))))))))))</f>
      </c>
      <c r="R7772" s="20"/>
    </row>
    <row r="7773" customFormat="false" ht="15" hidden="false" customHeight="false" outlineLevel="0" collapsed="false">
      <c r="A7773" s="19" t="n">
        <v>72</v>
      </c>
      <c r="B7773" s="19" t="n">
        <f aca="false">IFERROR(VLOOKUP(A7773,Personal!$A$6:$F$112,2,FALSE()),"")</f>
        <v>0</v>
      </c>
      <c r="C7773" s="19" t="str">
        <f aca="false">IFERROR(VLOOKUP(A7773,Personal!$A$6:$F$112,3,FALSE()),"")</f>
        <v>Valls</v>
      </c>
      <c r="D7773" s="19" t="s">
        <v>83</v>
      </c>
      <c r="E7773" s="19" t="s">
        <v>90</v>
      </c>
      <c r="F7773" s="19" t="s">
        <v>91</v>
      </c>
      <c r="G7773" s="19" t="s">
        <v>291</v>
      </c>
      <c r="H7773" s="19" t="n">
        <f aca="false">IF(OR(VLOOKUP(A7773,Personal!$A$6:$F$112,5,FALSE())&lt;&gt;"Sí",N7773="No aplica"),0,'Catàleg GRAE'!D33)</f>
        <v>1</v>
      </c>
      <c r="I7773" s="20"/>
      <c r="J7773" s="20"/>
      <c r="K7773" s="20"/>
      <c r="L7773" s="21"/>
      <c r="M7773" s="21"/>
      <c r="N7773" s="20"/>
      <c r="O7773" s="20"/>
      <c r="P7773" s="19" t="str">
        <f aca="false">IF(I7773="","",I7773-H7773)</f>
        <v/>
      </c>
      <c r="Q7773" s="19" t="str">
        <f aca="true">IF(B7773="","",IF(N7773="No aplica","No aplica",IF(I7773="","Pendent",IF(N7773="Per substituir","Substituir",IF(OR(N7773="No localitzat",N7773="No lliurat"),"Reposar",IF(I7773&lt;H7773,"Reposar",IF(I7773&gt;H7773,"Revisar excedent",IF(AND(G7773="Sí",M7773&lt;&gt;"",M7773&lt;TODAY()),"EPI caducat",IF(AND(G7773="Sí",M7773&lt;&gt;"",M7773&lt;=TODAY()+90),"EPI caduca ≤90 dies",IF(OR(N7773="Deteriorat usable",N7773="Revisió necessària"),"Revisar","OK"))))))))))</f>
      </c>
      <c r="R7773" s="20"/>
    </row>
    <row r="7774" customFormat="false" ht="15" hidden="false" customHeight="false" outlineLevel="0" collapsed="false">
      <c r="A7774" s="19" t="n">
        <v>72</v>
      </c>
      <c r="B7774" s="19" t="n">
        <f aca="false">IFERROR(VLOOKUP(A7774,Personal!$A$6:$F$112,2,FALSE()),"")</f>
        <v>0</v>
      </c>
      <c r="C7774" s="19" t="str">
        <f aca="false">IFERROR(VLOOKUP(A7774,Personal!$A$6:$F$112,3,FALSE()),"")</f>
        <v>Valls</v>
      </c>
      <c r="D7774" s="19" t="s">
        <v>40</v>
      </c>
      <c r="E7774" s="19" t="s">
        <v>92</v>
      </c>
      <c r="F7774" s="19" t="s">
        <v>93</v>
      </c>
      <c r="G7774" s="19" t="s">
        <v>291</v>
      </c>
      <c r="H7774" s="19" t="n">
        <f aca="false">IF(OR(VLOOKUP(A7774,Personal!$A$6:$F$112,5,FALSE())&lt;&gt;"Sí",N7774="No aplica"),0,'Catàleg GRAE'!D34)</f>
        <v>1</v>
      </c>
      <c r="I7774" s="20"/>
      <c r="J7774" s="20"/>
      <c r="K7774" s="20"/>
      <c r="L7774" s="21"/>
      <c r="M7774" s="21"/>
      <c r="N7774" s="20"/>
      <c r="O7774" s="20"/>
      <c r="P7774" s="19" t="str">
        <f aca="false">IF(I7774="","",I7774-H7774)</f>
        <v/>
      </c>
      <c r="Q7774" s="19" t="str">
        <f aca="true">IF(B7774="","",IF(N7774="No aplica","No aplica",IF(I7774="","Pendent",IF(N7774="Per substituir","Substituir",IF(OR(N7774="No localitzat",N7774="No lliurat"),"Reposar",IF(I7774&lt;H7774,"Reposar",IF(I7774&gt;H7774,"Revisar excedent",IF(AND(G7774="Sí",M7774&lt;&gt;"",M7774&lt;TODAY()),"EPI caducat",IF(AND(G7774="Sí",M7774&lt;&gt;"",M7774&lt;=TODAY()+90),"EPI caduca ≤90 dies",IF(OR(N7774="Deteriorat usable",N7774="Revisió necessària"),"Revisar","OK"))))))))))</f>
      </c>
      <c r="R7774" s="20"/>
    </row>
    <row r="7775" customFormat="false" ht="15" hidden="false" customHeight="false" outlineLevel="0" collapsed="false">
      <c r="A7775" s="19" t="n">
        <v>72</v>
      </c>
      <c r="B7775" s="19" t="n">
        <f aca="false">IFERROR(VLOOKUP(A7775,Personal!$A$6:$F$112,2,FALSE()),"")</f>
        <v>0</v>
      </c>
      <c r="C7775" s="19" t="str">
        <f aca="false">IFERROR(VLOOKUP(A7775,Personal!$A$6:$F$112,3,FALSE()),"")</f>
        <v>Valls</v>
      </c>
      <c r="D7775" s="19" t="s">
        <v>94</v>
      </c>
      <c r="E7775" s="19" t="s">
        <v>95</v>
      </c>
      <c r="F7775" s="19" t="s">
        <v>96</v>
      </c>
      <c r="G7775" s="19" t="s">
        <v>291</v>
      </c>
      <c r="H7775" s="19" t="n">
        <f aca="false">IF(OR(VLOOKUP(A7775,Personal!$A$6:$F$112,5,FALSE())&lt;&gt;"Sí",N7775="No aplica"),0,'Catàleg GRAE'!D35)</f>
        <v>1</v>
      </c>
      <c r="I7775" s="20"/>
      <c r="J7775" s="20"/>
      <c r="K7775" s="20"/>
      <c r="L7775" s="21"/>
      <c r="M7775" s="21"/>
      <c r="N7775" s="20"/>
      <c r="O7775" s="20"/>
      <c r="P7775" s="19" t="str">
        <f aca="false">IF(I7775="","",I7775-H7775)</f>
        <v/>
      </c>
      <c r="Q7775" s="19" t="str">
        <f aca="true">IF(B7775="","",IF(N7775="No aplica","No aplica",IF(I7775="","Pendent",IF(N7775="Per substituir","Substituir",IF(OR(N7775="No localitzat",N7775="No lliurat"),"Reposar",IF(I7775&lt;H7775,"Reposar",IF(I7775&gt;H7775,"Revisar excedent",IF(AND(G7775="Sí",M7775&lt;&gt;"",M7775&lt;TODAY()),"EPI caducat",IF(AND(G7775="Sí",M7775&lt;&gt;"",M7775&lt;=TODAY()+90),"EPI caduca ≤90 dies",IF(OR(N7775="Deteriorat usable",N7775="Revisió necessària"),"Revisar","OK"))))))))))</f>
      </c>
      <c r="R7775" s="20"/>
    </row>
    <row r="7776" customFormat="false" ht="15" hidden="false" customHeight="false" outlineLevel="0" collapsed="false">
      <c r="A7776" s="19" t="n">
        <v>72</v>
      </c>
      <c r="B7776" s="19" t="n">
        <f aca="false">IFERROR(VLOOKUP(A7776,Personal!$A$6:$F$112,2,FALSE()),"")</f>
        <v>0</v>
      </c>
      <c r="C7776" s="19" t="str">
        <f aca="false">IFERROR(VLOOKUP(A7776,Personal!$A$6:$F$112,3,FALSE()),"")</f>
        <v>Valls</v>
      </c>
      <c r="D7776" s="19" t="s">
        <v>97</v>
      </c>
      <c r="E7776" s="19" t="s">
        <v>98</v>
      </c>
      <c r="F7776" s="19" t="s">
        <v>99</v>
      </c>
      <c r="G7776" s="19" t="s">
        <v>291</v>
      </c>
      <c r="H7776" s="19" t="n">
        <f aca="false">IF(OR(VLOOKUP(A7776,Personal!$A$6:$F$112,5,FALSE())&lt;&gt;"Sí",N7776="No aplica"),0,'Catàleg GRAE'!D36)</f>
        <v>3</v>
      </c>
      <c r="I7776" s="20"/>
      <c r="J7776" s="20"/>
      <c r="K7776" s="20"/>
      <c r="L7776" s="21"/>
      <c r="M7776" s="21"/>
      <c r="N7776" s="20"/>
      <c r="O7776" s="20"/>
      <c r="P7776" s="19" t="str">
        <f aca="false">IF(I7776="","",I7776-H7776)</f>
        <v/>
      </c>
      <c r="Q7776" s="19" t="str">
        <f aca="true">IF(B7776="","",IF(N7776="No aplica","No aplica",IF(I7776="","Pendent",IF(N7776="Per substituir","Substituir",IF(OR(N7776="No localitzat",N7776="No lliurat"),"Reposar",IF(I7776&lt;H7776,"Reposar",IF(I7776&gt;H7776,"Revisar excedent",IF(AND(G7776="Sí",M7776&lt;&gt;"",M7776&lt;TODAY()),"EPI caducat",IF(AND(G7776="Sí",M7776&lt;&gt;"",M7776&lt;=TODAY()+90),"EPI caduca ≤90 dies",IF(OR(N7776="Deteriorat usable",N7776="Revisió necessària"),"Revisar","OK"))))))))))</f>
      </c>
      <c r="R7776" s="20"/>
    </row>
    <row r="7777" customFormat="false" ht="15" hidden="false" customHeight="false" outlineLevel="0" collapsed="false">
      <c r="A7777" s="19" t="n">
        <v>72</v>
      </c>
      <c r="B7777" s="19" t="n">
        <f aca="false">IFERROR(VLOOKUP(A7777,Personal!$A$6:$F$112,2,FALSE()),"")</f>
        <v>0</v>
      </c>
      <c r="C7777" s="19" t="str">
        <f aca="false">IFERROR(VLOOKUP(A7777,Personal!$A$6:$F$112,3,FALSE()),"")</f>
        <v>Valls</v>
      </c>
      <c r="D7777" s="19" t="s">
        <v>97</v>
      </c>
      <c r="E7777" s="19" t="s">
        <v>100</v>
      </c>
      <c r="F7777" s="19" t="s">
        <v>101</v>
      </c>
      <c r="G7777" s="19" t="s">
        <v>291</v>
      </c>
      <c r="H7777" s="19" t="n">
        <f aca="false">IF(OR(VLOOKUP(A7777,Personal!$A$6:$F$112,5,FALSE())&lt;&gt;"Sí",N7777="No aplica"),0,'Catàleg GRAE'!D37)</f>
        <v>1</v>
      </c>
      <c r="I7777" s="20"/>
      <c r="J7777" s="20"/>
      <c r="K7777" s="20"/>
      <c r="L7777" s="21"/>
      <c r="M7777" s="21"/>
      <c r="N7777" s="20"/>
      <c r="O7777" s="20"/>
      <c r="P7777" s="19" t="str">
        <f aca="false">IF(I7777="","",I7777-H7777)</f>
        <v/>
      </c>
      <c r="Q7777" s="19" t="str">
        <f aca="true">IF(B7777="","",IF(N7777="No aplica","No aplica",IF(I7777="","Pendent",IF(N7777="Per substituir","Substituir",IF(OR(N7777="No localitzat",N7777="No lliurat"),"Reposar",IF(I7777&lt;H7777,"Reposar",IF(I7777&gt;H7777,"Revisar excedent",IF(AND(G7777="Sí",M7777&lt;&gt;"",M7777&lt;TODAY()),"EPI caducat",IF(AND(G7777="Sí",M7777&lt;&gt;"",M7777&lt;=TODAY()+90),"EPI caduca ≤90 dies",IF(OR(N7777="Deteriorat usable",N7777="Revisió necessària"),"Revisar","OK"))))))))))</f>
      </c>
      <c r="R7777" s="20"/>
    </row>
    <row r="7778" customFormat="false" ht="15" hidden="false" customHeight="false" outlineLevel="0" collapsed="false">
      <c r="A7778" s="19" t="n">
        <v>72</v>
      </c>
      <c r="B7778" s="19" t="n">
        <f aca="false">IFERROR(VLOOKUP(A7778,Personal!$A$6:$F$112,2,FALSE()),"")</f>
        <v>0</v>
      </c>
      <c r="C7778" s="19" t="str">
        <f aca="false">IFERROR(VLOOKUP(A7778,Personal!$A$6:$F$112,3,FALSE()),"")</f>
        <v>Valls</v>
      </c>
      <c r="D7778" s="19" t="s">
        <v>102</v>
      </c>
      <c r="E7778" s="19" t="s">
        <v>103</v>
      </c>
      <c r="F7778" s="19" t="s">
        <v>104</v>
      </c>
      <c r="G7778" s="19" t="s">
        <v>291</v>
      </c>
      <c r="H7778" s="19" t="n">
        <f aca="false">IF(OR(VLOOKUP(A7778,Personal!$A$6:$F$112,5,FALSE())&lt;&gt;"Sí",N7778="No aplica"),0,'Catàleg GRAE'!D38)</f>
        <v>1</v>
      </c>
      <c r="I7778" s="20"/>
      <c r="J7778" s="20"/>
      <c r="K7778" s="20"/>
      <c r="L7778" s="21"/>
      <c r="M7778" s="21"/>
      <c r="N7778" s="20"/>
      <c r="O7778" s="20"/>
      <c r="P7778" s="19" t="str">
        <f aca="false">IF(I7778="","",I7778-H7778)</f>
        <v/>
      </c>
      <c r="Q7778" s="19" t="str">
        <f aca="true">IF(B7778="","",IF(N7778="No aplica","No aplica",IF(I7778="","Pendent",IF(N7778="Per substituir","Substituir",IF(OR(N7778="No localitzat",N7778="No lliurat"),"Reposar",IF(I7778&lt;H7778,"Reposar",IF(I7778&gt;H7778,"Revisar excedent",IF(AND(G7778="Sí",M7778&lt;&gt;"",M7778&lt;TODAY()),"EPI caducat",IF(AND(G7778="Sí",M7778&lt;&gt;"",M7778&lt;=TODAY()+90),"EPI caduca ≤90 dies",IF(OR(N7778="Deteriorat usable",N7778="Revisió necessària"),"Revisar","OK"))))))))))</f>
      </c>
      <c r="R7778" s="20"/>
    </row>
    <row r="7779" customFormat="false" ht="15" hidden="false" customHeight="false" outlineLevel="0" collapsed="false">
      <c r="A7779" s="19" t="n">
        <v>72</v>
      </c>
      <c r="B7779" s="19" t="n">
        <f aca="false">IFERROR(VLOOKUP(A7779,Personal!$A$6:$F$112,2,FALSE()),"")</f>
        <v>0</v>
      </c>
      <c r="C7779" s="19" t="str">
        <f aca="false">IFERROR(VLOOKUP(A7779,Personal!$A$6:$F$112,3,FALSE()),"")</f>
        <v>Valls</v>
      </c>
      <c r="D7779" s="19" t="s">
        <v>97</v>
      </c>
      <c r="E7779" s="19" t="s">
        <v>105</v>
      </c>
      <c r="F7779" s="19" t="s">
        <v>106</v>
      </c>
      <c r="G7779" s="19" t="s">
        <v>291</v>
      </c>
      <c r="H7779" s="19" t="n">
        <f aca="false">IF(OR(VLOOKUP(A7779,Personal!$A$6:$F$112,5,FALSE())&lt;&gt;"Sí",N7779="No aplica"),0,'Catàleg GRAE'!D39)</f>
        <v>3</v>
      </c>
      <c r="I7779" s="20"/>
      <c r="J7779" s="20"/>
      <c r="K7779" s="20"/>
      <c r="L7779" s="21"/>
      <c r="M7779" s="21"/>
      <c r="N7779" s="20"/>
      <c r="O7779" s="20"/>
      <c r="P7779" s="19" t="str">
        <f aca="false">IF(I7779="","",I7779-H7779)</f>
        <v/>
      </c>
      <c r="Q7779" s="19" t="str">
        <f aca="true">IF(B7779="","",IF(N7779="No aplica","No aplica",IF(I7779="","Pendent",IF(N7779="Per substituir","Substituir",IF(OR(N7779="No localitzat",N7779="No lliurat"),"Reposar",IF(I7779&lt;H7779,"Reposar",IF(I7779&gt;H7779,"Revisar excedent",IF(AND(G7779="Sí",M7779&lt;&gt;"",M7779&lt;TODAY()),"EPI caducat",IF(AND(G7779="Sí",M7779&lt;&gt;"",M7779&lt;=TODAY()+90),"EPI caduca ≤90 dies",IF(OR(N7779="Deteriorat usable",N7779="Revisió necessària"),"Revisar","OK"))))))))))</f>
      </c>
      <c r="R7779" s="20"/>
    </row>
    <row r="7780" customFormat="false" ht="15" hidden="false" customHeight="false" outlineLevel="0" collapsed="false">
      <c r="A7780" s="19" t="n">
        <v>72</v>
      </c>
      <c r="B7780" s="19" t="n">
        <f aca="false">IFERROR(VLOOKUP(A7780,Personal!$A$6:$F$112,2,FALSE()),"")</f>
        <v>0</v>
      </c>
      <c r="C7780" s="19" t="str">
        <f aca="false">IFERROR(VLOOKUP(A7780,Personal!$A$6:$F$112,3,FALSE()),"")</f>
        <v>Valls</v>
      </c>
      <c r="D7780" s="19" t="s">
        <v>97</v>
      </c>
      <c r="E7780" s="19" t="s">
        <v>105</v>
      </c>
      <c r="F7780" s="19" t="s">
        <v>107</v>
      </c>
      <c r="G7780" s="19" t="s">
        <v>291</v>
      </c>
      <c r="H7780" s="19" t="n">
        <f aca="false">IF(OR(VLOOKUP(A7780,Personal!$A$6:$F$112,5,FALSE())&lt;&gt;"Sí",N7780="No aplica"),0,'Catàleg GRAE'!D40)</f>
        <v>3</v>
      </c>
      <c r="I7780" s="20"/>
      <c r="J7780" s="20"/>
      <c r="K7780" s="20"/>
      <c r="L7780" s="21"/>
      <c r="M7780" s="21"/>
      <c r="N7780" s="20"/>
      <c r="O7780" s="20"/>
      <c r="P7780" s="19" t="str">
        <f aca="false">IF(I7780="","",I7780-H7780)</f>
        <v/>
      </c>
      <c r="Q7780" s="19" t="str">
        <f aca="true">IF(B7780="","",IF(N7780="No aplica","No aplica",IF(I7780="","Pendent",IF(N7780="Per substituir","Substituir",IF(OR(N7780="No localitzat",N7780="No lliurat"),"Reposar",IF(I7780&lt;H7780,"Reposar",IF(I7780&gt;H7780,"Revisar excedent",IF(AND(G7780="Sí",M7780&lt;&gt;"",M7780&lt;TODAY()),"EPI caducat",IF(AND(G7780="Sí",M7780&lt;&gt;"",M7780&lt;=TODAY()+90),"EPI caduca ≤90 dies",IF(OR(N7780="Deteriorat usable",N7780="Revisió necessària"),"Revisar","OK"))))))))))</f>
      </c>
      <c r="R7780" s="20"/>
    </row>
    <row r="7781" customFormat="false" ht="15" hidden="false" customHeight="false" outlineLevel="0" collapsed="false">
      <c r="A7781" s="19" t="n">
        <v>72</v>
      </c>
      <c r="B7781" s="19" t="n">
        <f aca="false">IFERROR(VLOOKUP(A7781,Personal!$A$6:$F$112,2,FALSE()),"")</f>
        <v>0</v>
      </c>
      <c r="C7781" s="19" t="str">
        <f aca="false">IFERROR(VLOOKUP(A7781,Personal!$A$6:$F$112,3,FALSE()),"")</f>
        <v>Valls</v>
      </c>
      <c r="D7781" s="19" t="s">
        <v>97</v>
      </c>
      <c r="E7781" s="19" t="s">
        <v>108</v>
      </c>
      <c r="F7781" s="19" t="s">
        <v>109</v>
      </c>
      <c r="G7781" s="19" t="s">
        <v>291</v>
      </c>
      <c r="H7781" s="19" t="n">
        <f aca="false">IF(OR(VLOOKUP(A7781,Personal!$A$6:$F$112,5,FALSE())&lt;&gt;"Sí",N7781="No aplica"),0,'Catàleg GRAE'!D41)</f>
        <v>2</v>
      </c>
      <c r="I7781" s="20"/>
      <c r="J7781" s="20"/>
      <c r="K7781" s="20"/>
      <c r="L7781" s="21"/>
      <c r="M7781" s="21"/>
      <c r="N7781" s="20"/>
      <c r="O7781" s="20"/>
      <c r="P7781" s="19" t="str">
        <f aca="false">IF(I7781="","",I7781-H7781)</f>
        <v/>
      </c>
      <c r="Q7781" s="19" t="str">
        <f aca="true">IF(B7781="","",IF(N7781="No aplica","No aplica",IF(I7781="","Pendent",IF(N7781="Per substituir","Substituir",IF(OR(N7781="No localitzat",N7781="No lliurat"),"Reposar",IF(I7781&lt;H7781,"Reposar",IF(I7781&gt;H7781,"Revisar excedent",IF(AND(G7781="Sí",M7781&lt;&gt;"",M7781&lt;TODAY()),"EPI caducat",IF(AND(G7781="Sí",M7781&lt;&gt;"",M7781&lt;=TODAY()+90),"EPI caduca ≤90 dies",IF(OR(N7781="Deteriorat usable",N7781="Revisió necessària"),"Revisar","OK"))))))))))</f>
      </c>
      <c r="R7781" s="20"/>
    </row>
    <row r="7782" customFormat="false" ht="15" hidden="false" customHeight="false" outlineLevel="0" collapsed="false">
      <c r="A7782" s="19" t="n">
        <v>72</v>
      </c>
      <c r="B7782" s="19" t="n">
        <f aca="false">IFERROR(VLOOKUP(A7782,Personal!$A$6:$F$112,2,FALSE()),"")</f>
        <v>0</v>
      </c>
      <c r="C7782" s="19" t="str">
        <f aca="false">IFERROR(VLOOKUP(A7782,Personal!$A$6:$F$112,3,FALSE()),"")</f>
        <v>Valls</v>
      </c>
      <c r="D7782" s="19" t="s">
        <v>97</v>
      </c>
      <c r="E7782" s="19" t="s">
        <v>110</v>
      </c>
      <c r="F7782" s="19" t="s">
        <v>111</v>
      </c>
      <c r="G7782" s="19" t="s">
        <v>291</v>
      </c>
      <c r="H7782" s="19" t="n">
        <f aca="false">IF(OR(VLOOKUP(A7782,Personal!$A$6:$F$112,5,FALSE())&lt;&gt;"Sí",N7782="No aplica"),0,'Catàleg GRAE'!D42)</f>
        <v>1</v>
      </c>
      <c r="I7782" s="20"/>
      <c r="J7782" s="20"/>
      <c r="K7782" s="20"/>
      <c r="L7782" s="21"/>
      <c r="M7782" s="21"/>
      <c r="N7782" s="20"/>
      <c r="O7782" s="20"/>
      <c r="P7782" s="19" t="str">
        <f aca="false">IF(I7782="","",I7782-H7782)</f>
        <v/>
      </c>
      <c r="Q7782" s="19" t="str">
        <f aca="true">IF(B7782="","",IF(N7782="No aplica","No aplica",IF(I7782="","Pendent",IF(N7782="Per substituir","Substituir",IF(OR(N7782="No localitzat",N7782="No lliurat"),"Reposar",IF(I7782&lt;H7782,"Reposar",IF(I7782&gt;H7782,"Revisar excedent",IF(AND(G7782="Sí",M7782&lt;&gt;"",M7782&lt;TODAY()),"EPI caducat",IF(AND(G7782="Sí",M7782&lt;&gt;"",M7782&lt;=TODAY()+90),"EPI caduca ≤90 dies",IF(OR(N7782="Deteriorat usable",N7782="Revisió necessària"),"Revisar","OK"))))))))))</f>
      </c>
      <c r="R7782" s="20"/>
    </row>
    <row r="7783" customFormat="false" ht="15" hidden="false" customHeight="false" outlineLevel="0" collapsed="false">
      <c r="A7783" s="19" t="n">
        <v>72</v>
      </c>
      <c r="B7783" s="19" t="n">
        <f aca="false">IFERROR(VLOOKUP(A7783,Personal!$A$6:$F$112,2,FALSE()),"")</f>
        <v>0</v>
      </c>
      <c r="C7783" s="19" t="str">
        <f aca="false">IFERROR(VLOOKUP(A7783,Personal!$A$6:$F$112,3,FALSE()),"")</f>
        <v>Valls</v>
      </c>
      <c r="D7783" s="19" t="s">
        <v>112</v>
      </c>
      <c r="E7783" s="19" t="s">
        <v>113</v>
      </c>
      <c r="F7783" s="19" t="s">
        <v>114</v>
      </c>
      <c r="G7783" s="19" t="s">
        <v>291</v>
      </c>
      <c r="H7783" s="19" t="n">
        <f aca="false">IF(OR(VLOOKUP(A7783,Personal!$A$6:$F$112,5,FALSE())&lt;&gt;"Sí",N7783="No aplica"),0,'Catàleg GRAE'!D43)</f>
        <v>2</v>
      </c>
      <c r="I7783" s="20"/>
      <c r="J7783" s="20"/>
      <c r="K7783" s="20"/>
      <c r="L7783" s="21"/>
      <c r="M7783" s="21"/>
      <c r="N7783" s="20"/>
      <c r="O7783" s="20"/>
      <c r="P7783" s="19" t="str">
        <f aca="false">IF(I7783="","",I7783-H7783)</f>
        <v/>
      </c>
      <c r="Q7783" s="19" t="str">
        <f aca="true">IF(B7783="","",IF(N7783="No aplica","No aplica",IF(I7783="","Pendent",IF(N7783="Per substituir","Substituir",IF(OR(N7783="No localitzat",N7783="No lliurat"),"Reposar",IF(I7783&lt;H7783,"Reposar",IF(I7783&gt;H7783,"Revisar excedent",IF(AND(G7783="Sí",M7783&lt;&gt;"",M7783&lt;TODAY()),"EPI caducat",IF(AND(G7783="Sí",M7783&lt;&gt;"",M7783&lt;=TODAY()+90),"EPI caduca ≤90 dies",IF(OR(N7783="Deteriorat usable",N7783="Revisió necessària"),"Revisar","OK"))))))))))</f>
      </c>
      <c r="R7783" s="20"/>
    </row>
    <row r="7784" customFormat="false" ht="15" hidden="false" customHeight="false" outlineLevel="0" collapsed="false">
      <c r="A7784" s="19" t="n">
        <v>72</v>
      </c>
      <c r="B7784" s="19" t="n">
        <f aca="false">IFERROR(VLOOKUP(A7784,Personal!$A$6:$F$112,2,FALSE()),"")</f>
        <v>0</v>
      </c>
      <c r="C7784" s="19" t="str">
        <f aca="false">IFERROR(VLOOKUP(A7784,Personal!$A$6:$F$112,3,FALSE()),"")</f>
        <v>Valls</v>
      </c>
      <c r="D7784" s="19" t="s">
        <v>102</v>
      </c>
      <c r="E7784" s="19" t="s">
        <v>115</v>
      </c>
      <c r="F7784" s="19" t="s">
        <v>116</v>
      </c>
      <c r="G7784" s="19" t="s">
        <v>291</v>
      </c>
      <c r="H7784" s="19" t="n">
        <f aca="false">IF(OR(VLOOKUP(A7784,Personal!$A$6:$F$112,5,FALSE())&lt;&gt;"Sí",N7784="No aplica"),0,'Catàleg GRAE'!D44)</f>
        <v>1</v>
      </c>
      <c r="I7784" s="20"/>
      <c r="J7784" s="20"/>
      <c r="K7784" s="20"/>
      <c r="L7784" s="21"/>
      <c r="M7784" s="21"/>
      <c r="N7784" s="20"/>
      <c r="O7784" s="20"/>
      <c r="P7784" s="19" t="str">
        <f aca="false">IF(I7784="","",I7784-H7784)</f>
        <v/>
      </c>
      <c r="Q7784" s="19" t="str">
        <f aca="true">IF(B7784="","",IF(N7784="No aplica","No aplica",IF(I7784="","Pendent",IF(N7784="Per substituir","Substituir",IF(OR(N7784="No localitzat",N7784="No lliurat"),"Reposar",IF(I7784&lt;H7784,"Reposar",IF(I7784&gt;H7784,"Revisar excedent",IF(AND(G7784="Sí",M7784&lt;&gt;"",M7784&lt;TODAY()),"EPI caducat",IF(AND(G7784="Sí",M7784&lt;&gt;"",M7784&lt;=TODAY()+90),"EPI caduca ≤90 dies",IF(OR(N7784="Deteriorat usable",N7784="Revisió necessària"),"Revisar","OK"))))))))))</f>
      </c>
      <c r="R7784" s="20"/>
    </row>
    <row r="7785" customFormat="false" ht="15" hidden="false" customHeight="false" outlineLevel="0" collapsed="false">
      <c r="A7785" s="19" t="n">
        <v>72</v>
      </c>
      <c r="B7785" s="19" t="n">
        <f aca="false">IFERROR(VLOOKUP(A7785,Personal!$A$6:$F$112,2,FALSE()),"")</f>
        <v>0</v>
      </c>
      <c r="C7785" s="19" t="str">
        <f aca="false">IFERROR(VLOOKUP(A7785,Personal!$A$6:$F$112,3,FALSE()),"")</f>
        <v>Valls</v>
      </c>
      <c r="D7785" s="19" t="s">
        <v>102</v>
      </c>
      <c r="E7785" s="19" t="s">
        <v>117</v>
      </c>
      <c r="F7785" s="19" t="s">
        <v>118</v>
      </c>
      <c r="G7785" s="19" t="s">
        <v>272</v>
      </c>
      <c r="H7785" s="19" t="n">
        <f aca="false">IF(OR(VLOOKUP(A7785,Personal!$A$6:$F$112,5,FALSE())&lt;&gt;"Sí",N7785="No aplica"),0,'Catàleg GRAE'!D45)</f>
        <v>1</v>
      </c>
      <c r="I7785" s="20"/>
      <c r="J7785" s="20"/>
      <c r="K7785" s="20"/>
      <c r="L7785" s="21"/>
      <c r="M7785" s="21"/>
      <c r="N7785" s="20"/>
      <c r="O7785" s="20"/>
      <c r="P7785" s="19" t="str">
        <f aca="false">IF(I7785="","",I7785-H7785)</f>
        <v/>
      </c>
      <c r="Q7785" s="19" t="str">
        <f aca="true">IF(B7785="","",IF(N7785="No aplica","No aplica",IF(I7785="","Pendent",IF(N7785="Per substituir","Substituir",IF(OR(N7785="No localitzat",N7785="No lliurat"),"Reposar",IF(I7785&lt;H7785,"Reposar",IF(I7785&gt;H7785,"Revisar excedent",IF(AND(G7785="Sí",M7785&lt;&gt;"",M7785&lt;TODAY()),"EPI caducat",IF(AND(G7785="Sí",M7785&lt;&gt;"",M7785&lt;=TODAY()+90),"EPI caduca ≤90 dies",IF(OR(N7785="Deteriorat usable",N7785="Revisió necessària"),"Revisar","OK"))))))))))</f>
      </c>
      <c r="R7785" s="20"/>
    </row>
    <row r="7786" customFormat="false" ht="15" hidden="false" customHeight="false" outlineLevel="0" collapsed="false">
      <c r="A7786" s="19" t="n">
        <v>72</v>
      </c>
      <c r="B7786" s="19" t="n">
        <f aca="false">IFERROR(VLOOKUP(A7786,Personal!$A$6:$F$112,2,FALSE()),"")</f>
        <v>0</v>
      </c>
      <c r="C7786" s="19" t="str">
        <f aca="false">IFERROR(VLOOKUP(A7786,Personal!$A$6:$F$112,3,FALSE()),"")</f>
        <v>Valls</v>
      </c>
      <c r="D7786" s="19" t="s">
        <v>102</v>
      </c>
      <c r="E7786" s="19" t="s">
        <v>119</v>
      </c>
      <c r="F7786" s="19" t="s">
        <v>120</v>
      </c>
      <c r="G7786" s="19" t="s">
        <v>272</v>
      </c>
      <c r="H7786" s="19" t="n">
        <f aca="false">IF(OR(VLOOKUP(A7786,Personal!$A$6:$F$112,5,FALSE())&lt;&gt;"Sí",N7786="No aplica"),0,'Catàleg GRAE'!D46)</f>
        <v>1</v>
      </c>
      <c r="I7786" s="20"/>
      <c r="J7786" s="20"/>
      <c r="K7786" s="20"/>
      <c r="L7786" s="21"/>
      <c r="M7786" s="21"/>
      <c r="N7786" s="20"/>
      <c r="O7786" s="20"/>
      <c r="P7786" s="19" t="str">
        <f aca="false">IF(I7786="","",I7786-H7786)</f>
        <v/>
      </c>
      <c r="Q7786" s="19" t="str">
        <f aca="true">IF(B7786="","",IF(N7786="No aplica","No aplica",IF(I7786="","Pendent",IF(N7786="Per substituir","Substituir",IF(OR(N7786="No localitzat",N7786="No lliurat"),"Reposar",IF(I7786&lt;H7786,"Reposar",IF(I7786&gt;H7786,"Revisar excedent",IF(AND(G7786="Sí",M7786&lt;&gt;"",M7786&lt;TODAY()),"EPI caducat",IF(AND(G7786="Sí",M7786&lt;&gt;"",M7786&lt;=TODAY()+90),"EPI caduca ≤90 dies",IF(OR(N7786="Deteriorat usable",N7786="Revisió necessària"),"Revisar","OK"))))))))))</f>
      </c>
      <c r="R7786" s="20"/>
    </row>
    <row r="7787" customFormat="false" ht="15" hidden="false" customHeight="false" outlineLevel="0" collapsed="false">
      <c r="A7787" s="19" t="n">
        <v>72</v>
      </c>
      <c r="B7787" s="19" t="n">
        <f aca="false">IFERROR(VLOOKUP(A7787,Personal!$A$6:$F$112,2,FALSE()),"")</f>
        <v>0</v>
      </c>
      <c r="C7787" s="19" t="str">
        <f aca="false">IFERROR(VLOOKUP(A7787,Personal!$A$6:$F$112,3,FALSE()),"")</f>
        <v>Valls</v>
      </c>
      <c r="D7787" s="19" t="s">
        <v>97</v>
      </c>
      <c r="E7787" s="19" t="s">
        <v>121</v>
      </c>
      <c r="F7787" s="19" t="s">
        <v>122</v>
      </c>
      <c r="G7787" s="19" t="s">
        <v>291</v>
      </c>
      <c r="H7787" s="19" t="n">
        <f aca="false">IF(OR(VLOOKUP(A7787,Personal!$A$6:$F$112,5,FALSE())&lt;&gt;"Sí",N7787="No aplica"),0,'Catàleg GRAE'!D47)</f>
        <v>1</v>
      </c>
      <c r="I7787" s="20"/>
      <c r="J7787" s="20"/>
      <c r="K7787" s="20"/>
      <c r="L7787" s="21"/>
      <c r="M7787" s="21"/>
      <c r="N7787" s="20"/>
      <c r="O7787" s="20"/>
      <c r="P7787" s="19" t="str">
        <f aca="false">IF(I7787="","",I7787-H7787)</f>
        <v/>
      </c>
      <c r="Q7787" s="19" t="str">
        <f aca="true">IF(B7787="","",IF(N7787="No aplica","No aplica",IF(I7787="","Pendent",IF(N7787="Per substituir","Substituir",IF(OR(N7787="No localitzat",N7787="No lliurat"),"Reposar",IF(I7787&lt;H7787,"Reposar",IF(I7787&gt;H7787,"Revisar excedent",IF(AND(G7787="Sí",M7787&lt;&gt;"",M7787&lt;TODAY()),"EPI caducat",IF(AND(G7787="Sí",M7787&lt;&gt;"",M7787&lt;=TODAY()+90),"EPI caduca ≤90 dies",IF(OR(N7787="Deteriorat usable",N7787="Revisió necessària"),"Revisar","OK"))))))))))</f>
      </c>
      <c r="R7787" s="20"/>
    </row>
    <row r="7788" customFormat="false" ht="15" hidden="false" customHeight="false" outlineLevel="0" collapsed="false">
      <c r="A7788" s="19" t="n">
        <v>72</v>
      </c>
      <c r="B7788" s="19" t="n">
        <f aca="false">IFERROR(VLOOKUP(A7788,Personal!$A$6:$F$112,2,FALSE()),"")</f>
        <v>0</v>
      </c>
      <c r="C7788" s="19" t="str">
        <f aca="false">IFERROR(VLOOKUP(A7788,Personal!$A$6:$F$112,3,FALSE()),"")</f>
        <v>Valls</v>
      </c>
      <c r="D7788" s="19" t="s">
        <v>97</v>
      </c>
      <c r="E7788" s="19" t="s">
        <v>123</v>
      </c>
      <c r="F7788" s="19" t="s">
        <v>124</v>
      </c>
      <c r="G7788" s="19" t="s">
        <v>291</v>
      </c>
      <c r="H7788" s="19" t="n">
        <f aca="false">IF(OR(VLOOKUP(A7788,Personal!$A$6:$F$112,5,FALSE())&lt;&gt;"Sí",N7788="No aplica"),0,'Catàleg GRAE'!D48)</f>
        <v>1</v>
      </c>
      <c r="I7788" s="20"/>
      <c r="J7788" s="20"/>
      <c r="K7788" s="20"/>
      <c r="L7788" s="21"/>
      <c r="M7788" s="21"/>
      <c r="N7788" s="20"/>
      <c r="O7788" s="20"/>
      <c r="P7788" s="19" t="str">
        <f aca="false">IF(I7788="","",I7788-H7788)</f>
        <v/>
      </c>
      <c r="Q7788" s="19" t="str">
        <f aca="true">IF(B7788="","",IF(N7788="No aplica","No aplica",IF(I7788="","Pendent",IF(N7788="Per substituir","Substituir",IF(OR(N7788="No localitzat",N7788="No lliurat"),"Reposar",IF(I7788&lt;H7788,"Reposar",IF(I7788&gt;H7788,"Revisar excedent",IF(AND(G7788="Sí",M7788&lt;&gt;"",M7788&lt;TODAY()),"EPI caducat",IF(AND(G7788="Sí",M7788&lt;&gt;"",M7788&lt;=TODAY()+90),"EPI caduca ≤90 dies",IF(OR(N7788="Deteriorat usable",N7788="Revisió necessària"),"Revisar","OK"))))))))))</f>
      </c>
      <c r="R7788" s="20"/>
    </row>
    <row r="7789" customFormat="false" ht="15" hidden="false" customHeight="false" outlineLevel="0" collapsed="false">
      <c r="A7789" s="19" t="n">
        <v>72</v>
      </c>
      <c r="B7789" s="19" t="n">
        <f aca="false">IFERROR(VLOOKUP(A7789,Personal!$A$6:$F$112,2,FALSE()),"")</f>
        <v>0</v>
      </c>
      <c r="C7789" s="19" t="str">
        <f aca="false">IFERROR(VLOOKUP(A7789,Personal!$A$6:$F$112,3,FALSE()),"")</f>
        <v>Valls</v>
      </c>
      <c r="D7789" s="19" t="s">
        <v>125</v>
      </c>
      <c r="E7789" s="19" t="s">
        <v>126</v>
      </c>
      <c r="F7789" s="19" t="s">
        <v>127</v>
      </c>
      <c r="G7789" s="19" t="s">
        <v>272</v>
      </c>
      <c r="H7789" s="19" t="n">
        <f aca="false">IF(OR(VLOOKUP(A7789,Personal!$A$6:$F$112,5,FALSE())&lt;&gt;"Sí",N7789="No aplica"),0,'Catàleg GRAE'!D49)</f>
        <v>1</v>
      </c>
      <c r="I7789" s="20"/>
      <c r="J7789" s="20"/>
      <c r="K7789" s="20"/>
      <c r="L7789" s="21"/>
      <c r="M7789" s="21"/>
      <c r="N7789" s="20"/>
      <c r="O7789" s="20"/>
      <c r="P7789" s="19" t="str">
        <f aca="false">IF(I7789="","",I7789-H7789)</f>
        <v/>
      </c>
      <c r="Q7789" s="19" t="str">
        <f aca="true">IF(B7789="","",IF(N7789="No aplica","No aplica",IF(I7789="","Pendent",IF(N7789="Per substituir","Substituir",IF(OR(N7789="No localitzat",N7789="No lliurat"),"Reposar",IF(I7789&lt;H7789,"Reposar",IF(I7789&gt;H7789,"Revisar excedent",IF(AND(G7789="Sí",M7789&lt;&gt;"",M7789&lt;TODAY()),"EPI caducat",IF(AND(G7789="Sí",M7789&lt;&gt;"",M7789&lt;=TODAY()+90),"EPI caduca ≤90 dies",IF(OR(N7789="Deteriorat usable",N7789="Revisió necessària"),"Revisar","OK"))))))))))</f>
      </c>
      <c r="R7789" s="20"/>
    </row>
    <row r="7790" customFormat="false" ht="15" hidden="false" customHeight="false" outlineLevel="0" collapsed="false">
      <c r="A7790" s="19" t="n">
        <v>72</v>
      </c>
      <c r="B7790" s="19" t="n">
        <f aca="false">IFERROR(VLOOKUP(A7790,Personal!$A$6:$F$112,2,FALSE()),"")</f>
        <v>0</v>
      </c>
      <c r="C7790" s="19" t="str">
        <f aca="false">IFERROR(VLOOKUP(A7790,Personal!$A$6:$F$112,3,FALSE()),"")</f>
        <v>Valls</v>
      </c>
      <c r="D7790" s="19" t="s">
        <v>125</v>
      </c>
      <c r="E7790" s="19" t="s">
        <v>128</v>
      </c>
      <c r="F7790" s="19" t="s">
        <v>129</v>
      </c>
      <c r="G7790" s="19" t="s">
        <v>272</v>
      </c>
      <c r="H7790" s="19" t="n">
        <f aca="false">IF(OR(VLOOKUP(A7790,Personal!$A$6:$F$112,5,FALSE())&lt;&gt;"Sí",N7790="No aplica"),0,'Catàleg GRAE'!D50)</f>
        <v>1</v>
      </c>
      <c r="I7790" s="20"/>
      <c r="J7790" s="20"/>
      <c r="K7790" s="20"/>
      <c r="L7790" s="21"/>
      <c r="M7790" s="21"/>
      <c r="N7790" s="20"/>
      <c r="O7790" s="20"/>
      <c r="P7790" s="19" t="str">
        <f aca="false">IF(I7790="","",I7790-H7790)</f>
        <v/>
      </c>
      <c r="Q7790" s="19" t="str">
        <f aca="true">IF(B7790="","",IF(N7790="No aplica","No aplica",IF(I7790="","Pendent",IF(N7790="Per substituir","Substituir",IF(OR(N7790="No localitzat",N7790="No lliurat"),"Reposar",IF(I7790&lt;H7790,"Reposar",IF(I7790&gt;H7790,"Revisar excedent",IF(AND(G7790="Sí",M7790&lt;&gt;"",M7790&lt;TODAY()),"EPI caducat",IF(AND(G7790="Sí",M7790&lt;&gt;"",M7790&lt;=TODAY()+90),"EPI caduca ≤90 dies",IF(OR(N7790="Deteriorat usable",N7790="Revisió necessària"),"Revisar","OK"))))))))))</f>
      </c>
      <c r="R7790" s="20"/>
    </row>
    <row r="7791" customFormat="false" ht="15" hidden="false" customHeight="false" outlineLevel="0" collapsed="false">
      <c r="A7791" s="19" t="n">
        <v>72</v>
      </c>
      <c r="B7791" s="19" t="n">
        <f aca="false">IFERROR(VLOOKUP(A7791,Personal!$A$6:$F$112,2,FALSE()),"")</f>
        <v>0</v>
      </c>
      <c r="C7791" s="19" t="str">
        <f aca="false">IFERROR(VLOOKUP(A7791,Personal!$A$6:$F$112,3,FALSE()),"")</f>
        <v>Valls</v>
      </c>
      <c r="D7791" s="19" t="s">
        <v>125</v>
      </c>
      <c r="E7791" s="19" t="s">
        <v>130</v>
      </c>
      <c r="F7791" s="19" t="s">
        <v>131</v>
      </c>
      <c r="G7791" s="19" t="s">
        <v>291</v>
      </c>
      <c r="H7791" s="19" t="n">
        <f aca="false">IF(OR(VLOOKUP(A7791,Personal!$A$6:$F$112,5,FALSE())&lt;&gt;"Sí",N7791="No aplica"),0,'Catàleg GRAE'!D51)</f>
        <v>1</v>
      </c>
      <c r="I7791" s="20"/>
      <c r="J7791" s="20"/>
      <c r="K7791" s="20"/>
      <c r="L7791" s="21"/>
      <c r="M7791" s="21"/>
      <c r="N7791" s="20"/>
      <c r="O7791" s="20"/>
      <c r="P7791" s="19" t="str">
        <f aca="false">IF(I7791="","",I7791-H7791)</f>
        <v/>
      </c>
      <c r="Q7791" s="19" t="str">
        <f aca="true">IF(B7791="","",IF(N7791="No aplica","No aplica",IF(I7791="","Pendent",IF(N7791="Per substituir","Substituir",IF(OR(N7791="No localitzat",N7791="No lliurat"),"Reposar",IF(I7791&lt;H7791,"Reposar",IF(I7791&gt;H7791,"Revisar excedent",IF(AND(G7791="Sí",M7791&lt;&gt;"",M7791&lt;TODAY()),"EPI caducat",IF(AND(G7791="Sí",M7791&lt;&gt;"",M7791&lt;=TODAY()+90),"EPI caduca ≤90 dies",IF(OR(N7791="Deteriorat usable",N7791="Revisió necessària"),"Revisar","OK"))))))))))</f>
      </c>
      <c r="R7791" s="20"/>
    </row>
    <row r="7792" customFormat="false" ht="15" hidden="false" customHeight="false" outlineLevel="0" collapsed="false">
      <c r="A7792" s="19" t="n">
        <v>72</v>
      </c>
      <c r="B7792" s="19" t="n">
        <f aca="false">IFERROR(VLOOKUP(A7792,Personal!$A$6:$F$112,2,FALSE()),"")</f>
        <v>0</v>
      </c>
      <c r="C7792" s="19" t="str">
        <f aca="false">IFERROR(VLOOKUP(A7792,Personal!$A$6:$F$112,3,FALSE()),"")</f>
        <v>Valls</v>
      </c>
      <c r="D7792" s="19" t="s">
        <v>132</v>
      </c>
      <c r="E7792" s="19" t="s">
        <v>133</v>
      </c>
      <c r="F7792" s="19" t="s">
        <v>134</v>
      </c>
      <c r="G7792" s="19" t="s">
        <v>291</v>
      </c>
      <c r="H7792" s="19" t="n">
        <f aca="false">IF(OR(VLOOKUP(A7792,Personal!$A$6:$F$112,5,FALSE())&lt;&gt;"Sí",N7792="No aplica"),0,'Catàleg GRAE'!D52)</f>
        <v>1</v>
      </c>
      <c r="I7792" s="20"/>
      <c r="J7792" s="20"/>
      <c r="K7792" s="20"/>
      <c r="L7792" s="21"/>
      <c r="M7792" s="21"/>
      <c r="N7792" s="20"/>
      <c r="O7792" s="20"/>
      <c r="P7792" s="19" t="str">
        <f aca="false">IF(I7792="","",I7792-H7792)</f>
        <v/>
      </c>
      <c r="Q7792" s="19" t="str">
        <f aca="true">IF(B7792="","",IF(N7792="No aplica","No aplica",IF(I7792="","Pendent",IF(N7792="Per substituir","Substituir",IF(OR(N7792="No localitzat",N7792="No lliurat"),"Reposar",IF(I7792&lt;H7792,"Reposar",IF(I7792&gt;H7792,"Revisar excedent",IF(AND(G7792="Sí",M7792&lt;&gt;"",M7792&lt;TODAY()),"EPI caducat",IF(AND(G7792="Sí",M7792&lt;&gt;"",M7792&lt;=TODAY()+90),"EPI caduca ≤90 dies",IF(OR(N7792="Deteriorat usable",N7792="Revisió necessària"),"Revisar","OK"))))))))))</f>
      </c>
      <c r="R7792" s="20"/>
    </row>
    <row r="7793" customFormat="false" ht="15" hidden="false" customHeight="false" outlineLevel="0" collapsed="false">
      <c r="A7793" s="19" t="n">
        <v>72</v>
      </c>
      <c r="B7793" s="19" t="n">
        <f aca="false">IFERROR(VLOOKUP(A7793,Personal!$A$6:$F$112,2,FALSE()),"")</f>
        <v>0</v>
      </c>
      <c r="C7793" s="19" t="str">
        <f aca="false">IFERROR(VLOOKUP(A7793,Personal!$A$6:$F$112,3,FALSE()),"")</f>
        <v>Valls</v>
      </c>
      <c r="D7793" s="19" t="s">
        <v>94</v>
      </c>
      <c r="E7793" s="19" t="s">
        <v>135</v>
      </c>
      <c r="F7793" s="19" t="s">
        <v>136</v>
      </c>
      <c r="G7793" s="19" t="s">
        <v>291</v>
      </c>
      <c r="H7793" s="19" t="n">
        <f aca="false">IF(OR(VLOOKUP(A7793,Personal!$A$6:$F$112,5,FALSE())&lt;&gt;"Sí",N7793="No aplica"),0,'Catàleg GRAE'!D53)</f>
        <v>1</v>
      </c>
      <c r="I7793" s="20"/>
      <c r="J7793" s="20"/>
      <c r="K7793" s="20"/>
      <c r="L7793" s="21"/>
      <c r="M7793" s="21"/>
      <c r="N7793" s="20"/>
      <c r="O7793" s="20"/>
      <c r="P7793" s="19" t="str">
        <f aca="false">IF(I7793="","",I7793-H7793)</f>
        <v/>
      </c>
      <c r="Q7793" s="19" t="str">
        <f aca="true">IF(B7793="","",IF(N7793="No aplica","No aplica",IF(I7793="","Pendent",IF(N7793="Per substituir","Substituir",IF(OR(N7793="No localitzat",N7793="No lliurat"),"Reposar",IF(I7793&lt;H7793,"Reposar",IF(I7793&gt;H7793,"Revisar excedent",IF(AND(G7793="Sí",M7793&lt;&gt;"",M7793&lt;TODAY()),"EPI caducat",IF(AND(G7793="Sí",M7793&lt;&gt;"",M7793&lt;=TODAY()+90),"EPI caduca ≤90 dies",IF(OR(N7793="Deteriorat usable",N7793="Revisió necessària"),"Revisar","OK"))))))))))</f>
      </c>
      <c r="R7793" s="20"/>
    </row>
    <row r="7794" customFormat="false" ht="15" hidden="false" customHeight="false" outlineLevel="0" collapsed="false">
      <c r="A7794" s="19" t="n">
        <v>72</v>
      </c>
      <c r="B7794" s="19" t="n">
        <f aca="false">IFERROR(VLOOKUP(A7794,Personal!$A$6:$F$112,2,FALSE()),"")</f>
        <v>0</v>
      </c>
      <c r="C7794" s="19" t="str">
        <f aca="false">IFERROR(VLOOKUP(A7794,Personal!$A$6:$F$112,3,FALSE()),"")</f>
        <v>Valls</v>
      </c>
      <c r="D7794" s="19" t="s">
        <v>137</v>
      </c>
      <c r="E7794" s="19" t="s">
        <v>138</v>
      </c>
      <c r="F7794" s="19" t="s">
        <v>139</v>
      </c>
      <c r="G7794" s="19" t="s">
        <v>291</v>
      </c>
      <c r="H7794" s="19" t="n">
        <f aca="false">IF(OR(VLOOKUP(A7794,Personal!$A$6:$F$112,5,FALSE())&lt;&gt;"Sí",N7794="No aplica"),0,'Catàleg GRAE'!D54)</f>
        <v>1</v>
      </c>
      <c r="I7794" s="20"/>
      <c r="J7794" s="20"/>
      <c r="K7794" s="20"/>
      <c r="L7794" s="21"/>
      <c r="M7794" s="21"/>
      <c r="N7794" s="20"/>
      <c r="O7794" s="20"/>
      <c r="P7794" s="19" t="str">
        <f aca="false">IF(I7794="","",I7794-H7794)</f>
        <v/>
      </c>
      <c r="Q7794" s="19" t="str">
        <f aca="true">IF(B7794="","",IF(N7794="No aplica","No aplica",IF(I7794="","Pendent",IF(N7794="Per substituir","Substituir",IF(OR(N7794="No localitzat",N7794="No lliurat"),"Reposar",IF(I7794&lt;H7794,"Reposar",IF(I7794&gt;H7794,"Revisar excedent",IF(AND(G7794="Sí",M7794&lt;&gt;"",M7794&lt;TODAY()),"EPI caducat",IF(AND(G7794="Sí",M7794&lt;&gt;"",M7794&lt;=TODAY()+90),"EPI caduca ≤90 dies",IF(OR(N7794="Deteriorat usable",N7794="Revisió necessària"),"Revisar","OK"))))))))))</f>
      </c>
      <c r="R7794" s="20"/>
    </row>
    <row r="7795" customFormat="false" ht="15" hidden="false" customHeight="false" outlineLevel="0" collapsed="false">
      <c r="A7795" s="19" t="n">
        <v>72</v>
      </c>
      <c r="B7795" s="19" t="n">
        <f aca="false">IFERROR(VLOOKUP(A7795,Personal!$A$6:$F$112,2,FALSE()),"")</f>
        <v>0</v>
      </c>
      <c r="C7795" s="19" t="str">
        <f aca="false">IFERROR(VLOOKUP(A7795,Personal!$A$6:$F$112,3,FALSE()),"")</f>
        <v>Valls</v>
      </c>
      <c r="D7795" s="19" t="s">
        <v>94</v>
      </c>
      <c r="E7795" s="19" t="s">
        <v>140</v>
      </c>
      <c r="F7795" s="19" t="s">
        <v>141</v>
      </c>
      <c r="G7795" s="19" t="s">
        <v>291</v>
      </c>
      <c r="H7795" s="19" t="n">
        <f aca="false">IF(OR(VLOOKUP(A7795,Personal!$A$6:$F$112,5,FALSE())&lt;&gt;"Sí",N7795="No aplica"),0,'Catàleg GRAE'!D55)</f>
        <v>1</v>
      </c>
      <c r="I7795" s="20"/>
      <c r="J7795" s="20"/>
      <c r="K7795" s="20"/>
      <c r="L7795" s="21"/>
      <c r="M7795" s="21"/>
      <c r="N7795" s="20"/>
      <c r="O7795" s="20"/>
      <c r="P7795" s="19" t="str">
        <f aca="false">IF(I7795="","",I7795-H7795)</f>
        <v/>
      </c>
      <c r="Q7795" s="19" t="str">
        <f aca="true">IF(B7795="","",IF(N7795="No aplica","No aplica",IF(I7795="","Pendent",IF(N7795="Per substituir","Substituir",IF(OR(N7795="No localitzat",N7795="No lliurat"),"Reposar",IF(I7795&lt;H7795,"Reposar",IF(I7795&gt;H7795,"Revisar excedent",IF(AND(G7795="Sí",M7795&lt;&gt;"",M7795&lt;TODAY()),"EPI caducat",IF(AND(G7795="Sí",M7795&lt;&gt;"",M7795&lt;=TODAY()+90),"EPI caduca ≤90 dies",IF(OR(N7795="Deteriorat usable",N7795="Revisió necessària"),"Revisar","OK"))))))))))</f>
      </c>
      <c r="R7795" s="20"/>
    </row>
    <row r="7796" customFormat="false" ht="15" hidden="false" customHeight="false" outlineLevel="0" collapsed="false">
      <c r="A7796" s="19" t="n">
        <v>72</v>
      </c>
      <c r="B7796" s="19" t="n">
        <f aca="false">IFERROR(VLOOKUP(A7796,Personal!$A$6:$F$112,2,FALSE()),"")</f>
        <v>0</v>
      </c>
      <c r="C7796" s="19" t="str">
        <f aca="false">IFERROR(VLOOKUP(A7796,Personal!$A$6:$F$112,3,FALSE()),"")</f>
        <v>Valls</v>
      </c>
      <c r="D7796" s="19" t="s">
        <v>142</v>
      </c>
      <c r="E7796" s="19" t="s">
        <v>143</v>
      </c>
      <c r="F7796" s="19" t="s">
        <v>144</v>
      </c>
      <c r="G7796" s="19" t="s">
        <v>291</v>
      </c>
      <c r="H7796" s="19" t="n">
        <f aca="false">IF(OR(VLOOKUP(A7796,Personal!$A$6:$F$112,5,FALSE())&lt;&gt;"Sí",N7796="No aplica"),0,'Catàleg GRAE'!D56)</f>
        <v>1</v>
      </c>
      <c r="I7796" s="20"/>
      <c r="J7796" s="20"/>
      <c r="K7796" s="20"/>
      <c r="L7796" s="21"/>
      <c r="M7796" s="21"/>
      <c r="N7796" s="20"/>
      <c r="O7796" s="20"/>
      <c r="P7796" s="19" t="str">
        <f aca="false">IF(I7796="","",I7796-H7796)</f>
        <v/>
      </c>
      <c r="Q7796" s="19" t="str">
        <f aca="true">IF(B7796="","",IF(N7796="No aplica","No aplica",IF(I7796="","Pendent",IF(N7796="Per substituir","Substituir",IF(OR(N7796="No localitzat",N7796="No lliurat"),"Reposar",IF(I7796&lt;H7796,"Reposar",IF(I7796&gt;H7796,"Revisar excedent",IF(AND(G7796="Sí",M7796&lt;&gt;"",M7796&lt;TODAY()),"EPI caducat",IF(AND(G7796="Sí",M7796&lt;&gt;"",M7796&lt;=TODAY()+90),"EPI caduca ≤90 dies",IF(OR(N7796="Deteriorat usable",N7796="Revisió necessària"),"Revisar","OK"))))))))))</f>
      </c>
      <c r="R7796" s="20"/>
    </row>
    <row r="7797" customFormat="false" ht="15" hidden="false" customHeight="false" outlineLevel="0" collapsed="false">
      <c r="A7797" s="19" t="n">
        <v>72</v>
      </c>
      <c r="B7797" s="19" t="n">
        <f aca="false">IFERROR(VLOOKUP(A7797,Personal!$A$6:$F$112,2,FALSE()),"")</f>
        <v>0</v>
      </c>
      <c r="C7797" s="19" t="str">
        <f aca="false">IFERROR(VLOOKUP(A7797,Personal!$A$6:$F$112,3,FALSE()),"")</f>
        <v>Valls</v>
      </c>
      <c r="D7797" s="19" t="s">
        <v>112</v>
      </c>
      <c r="E7797" s="19" t="s">
        <v>145</v>
      </c>
      <c r="F7797" s="19" t="s">
        <v>146</v>
      </c>
      <c r="G7797" s="19" t="s">
        <v>291</v>
      </c>
      <c r="H7797" s="19" t="n">
        <f aca="false">IF(OR(VLOOKUP(A7797,Personal!$A$6:$F$112,5,FALSE())&lt;&gt;"Sí",N7797="No aplica"),0,'Catàleg GRAE'!D57)</f>
        <v>1</v>
      </c>
      <c r="I7797" s="20"/>
      <c r="J7797" s="20"/>
      <c r="K7797" s="20"/>
      <c r="L7797" s="21"/>
      <c r="M7797" s="21"/>
      <c r="N7797" s="20"/>
      <c r="O7797" s="20"/>
      <c r="P7797" s="19" t="str">
        <f aca="false">IF(I7797="","",I7797-H7797)</f>
        <v/>
      </c>
      <c r="Q7797" s="19" t="str">
        <f aca="true">IF(B7797="","",IF(N7797="No aplica","No aplica",IF(I7797="","Pendent",IF(N7797="Per substituir","Substituir",IF(OR(N7797="No localitzat",N7797="No lliurat"),"Reposar",IF(I7797&lt;H7797,"Reposar",IF(I7797&gt;H7797,"Revisar excedent",IF(AND(G7797="Sí",M7797&lt;&gt;"",M7797&lt;TODAY()),"EPI caducat",IF(AND(G7797="Sí",M7797&lt;&gt;"",M7797&lt;=TODAY()+90),"EPI caduca ≤90 dies",IF(OR(N7797="Deteriorat usable",N7797="Revisió necessària"),"Revisar","OK"))))))))))</f>
      </c>
      <c r="R7797" s="20"/>
    </row>
    <row r="7798" customFormat="false" ht="15" hidden="false" customHeight="false" outlineLevel="0" collapsed="false">
      <c r="A7798" s="19" t="n">
        <v>72</v>
      </c>
      <c r="B7798" s="19" t="n">
        <f aca="false">IFERROR(VLOOKUP(A7798,Personal!$A$6:$F$112,2,FALSE()),"")</f>
        <v>0</v>
      </c>
      <c r="C7798" s="19" t="str">
        <f aca="false">IFERROR(VLOOKUP(A7798,Personal!$A$6:$F$112,3,FALSE()),"")</f>
        <v>Valls</v>
      </c>
      <c r="D7798" s="19" t="s">
        <v>137</v>
      </c>
      <c r="E7798" s="19" t="s">
        <v>147</v>
      </c>
      <c r="F7798" s="19" t="s">
        <v>148</v>
      </c>
      <c r="G7798" s="19" t="s">
        <v>291</v>
      </c>
      <c r="H7798" s="19" t="n">
        <f aca="false">IF(OR(VLOOKUP(A7798,Personal!$A$6:$F$112,5,FALSE())&lt;&gt;"Sí",N7798="No aplica"),0,'Catàleg GRAE'!D58)</f>
        <v>1</v>
      </c>
      <c r="I7798" s="20"/>
      <c r="J7798" s="20"/>
      <c r="K7798" s="20"/>
      <c r="L7798" s="21"/>
      <c r="M7798" s="21"/>
      <c r="N7798" s="20"/>
      <c r="O7798" s="20"/>
      <c r="P7798" s="19" t="str">
        <f aca="false">IF(I7798="","",I7798-H7798)</f>
        <v/>
      </c>
      <c r="Q7798" s="19" t="str">
        <f aca="true">IF(B7798="","",IF(N7798="No aplica","No aplica",IF(I7798="","Pendent",IF(N7798="Per substituir","Substituir",IF(OR(N7798="No localitzat",N7798="No lliurat"),"Reposar",IF(I7798&lt;H7798,"Reposar",IF(I7798&gt;H7798,"Revisar excedent",IF(AND(G7798="Sí",M7798&lt;&gt;"",M7798&lt;TODAY()),"EPI caducat",IF(AND(G7798="Sí",M7798&lt;&gt;"",M7798&lt;=TODAY()+90),"EPI caduca ≤90 dies",IF(OR(N7798="Deteriorat usable",N7798="Revisió necessària"),"Revisar","OK"))))))))))</f>
      </c>
      <c r="R7798" s="20"/>
    </row>
    <row r="7799" customFormat="false" ht="15" hidden="false" customHeight="false" outlineLevel="0" collapsed="false">
      <c r="A7799" s="19" t="n">
        <v>72</v>
      </c>
      <c r="B7799" s="19" t="n">
        <f aca="false">IFERROR(VLOOKUP(A7799,Personal!$A$6:$F$112,2,FALSE()),"")</f>
        <v>0</v>
      </c>
      <c r="C7799" s="19" t="str">
        <f aca="false">IFERROR(VLOOKUP(A7799,Personal!$A$6:$F$112,3,FALSE()),"")</f>
        <v>Valls</v>
      </c>
      <c r="D7799" s="19" t="s">
        <v>125</v>
      </c>
      <c r="E7799" s="19" t="s">
        <v>149</v>
      </c>
      <c r="F7799" s="19" t="s">
        <v>150</v>
      </c>
      <c r="G7799" s="19" t="s">
        <v>291</v>
      </c>
      <c r="H7799" s="19" t="n">
        <f aca="false">IF(OR(VLOOKUP(A7799,Personal!$A$6:$F$112,5,FALSE())&lt;&gt;"Sí",N7799="No aplica"),0,'Catàleg GRAE'!D59)</f>
        <v>1</v>
      </c>
      <c r="I7799" s="20"/>
      <c r="J7799" s="20"/>
      <c r="K7799" s="20"/>
      <c r="L7799" s="21"/>
      <c r="M7799" s="21"/>
      <c r="N7799" s="20"/>
      <c r="O7799" s="20"/>
      <c r="P7799" s="19" t="str">
        <f aca="false">IF(I7799="","",I7799-H7799)</f>
        <v/>
      </c>
      <c r="Q7799" s="19" t="str">
        <f aca="true">IF(B7799="","",IF(N7799="No aplica","No aplica",IF(I7799="","Pendent",IF(N7799="Per substituir","Substituir",IF(OR(N7799="No localitzat",N7799="No lliurat"),"Reposar",IF(I7799&lt;H7799,"Reposar",IF(I7799&gt;H7799,"Revisar excedent",IF(AND(G7799="Sí",M7799&lt;&gt;"",M7799&lt;TODAY()),"EPI caducat",IF(AND(G7799="Sí",M7799&lt;&gt;"",M7799&lt;=TODAY()+90),"EPI caduca ≤90 dies",IF(OR(N7799="Deteriorat usable",N7799="Revisió necessària"),"Revisar","OK"))))))))))</f>
      </c>
      <c r="R7799" s="20"/>
    </row>
    <row r="7800" customFormat="false" ht="15" hidden="false" customHeight="false" outlineLevel="0" collapsed="false">
      <c r="A7800" s="19" t="n">
        <v>72</v>
      </c>
      <c r="B7800" s="19" t="n">
        <f aca="false">IFERROR(VLOOKUP(A7800,Personal!$A$6:$F$112,2,FALSE()),"")</f>
        <v>0</v>
      </c>
      <c r="C7800" s="19" t="str">
        <f aca="false">IFERROR(VLOOKUP(A7800,Personal!$A$6:$F$112,3,FALSE()),"")</f>
        <v>Valls</v>
      </c>
      <c r="D7800" s="19" t="s">
        <v>125</v>
      </c>
      <c r="E7800" s="19" t="s">
        <v>151</v>
      </c>
      <c r="F7800" s="19" t="s">
        <v>152</v>
      </c>
      <c r="G7800" s="19" t="s">
        <v>291</v>
      </c>
      <c r="H7800" s="19" t="n">
        <f aca="false">IF(OR(VLOOKUP(A7800,Personal!$A$6:$F$112,5,FALSE())&lt;&gt;"Sí",N7800="No aplica"),0,'Catàleg GRAE'!D60)</f>
        <v>1</v>
      </c>
      <c r="I7800" s="20"/>
      <c r="J7800" s="20"/>
      <c r="K7800" s="20"/>
      <c r="L7800" s="21"/>
      <c r="M7800" s="21"/>
      <c r="N7800" s="20"/>
      <c r="O7800" s="20"/>
      <c r="P7800" s="19" t="str">
        <f aca="false">IF(I7800="","",I7800-H7800)</f>
        <v/>
      </c>
      <c r="Q7800" s="19" t="str">
        <f aca="true">IF(B7800="","",IF(N7800="No aplica","No aplica",IF(I7800="","Pendent",IF(N7800="Per substituir","Substituir",IF(OR(N7800="No localitzat",N7800="No lliurat"),"Reposar",IF(I7800&lt;H7800,"Reposar",IF(I7800&gt;H7800,"Revisar excedent",IF(AND(G7800="Sí",M7800&lt;&gt;"",M7800&lt;TODAY()),"EPI caducat",IF(AND(G7800="Sí",M7800&lt;&gt;"",M7800&lt;=TODAY()+90),"EPI caduca ≤90 dies",IF(OR(N7800="Deteriorat usable",N7800="Revisió necessària"),"Revisar","OK"))))))))))</f>
      </c>
      <c r="R7800" s="20"/>
    </row>
    <row r="7801" customFormat="false" ht="15" hidden="false" customHeight="false" outlineLevel="0" collapsed="false">
      <c r="A7801" s="19" t="n">
        <v>72</v>
      </c>
      <c r="B7801" s="19" t="n">
        <f aca="false">IFERROR(VLOOKUP(A7801,Personal!$A$6:$F$112,2,FALSE()),"")</f>
        <v>0</v>
      </c>
      <c r="C7801" s="19" t="str">
        <f aca="false">IFERROR(VLOOKUP(A7801,Personal!$A$6:$F$112,3,FALSE()),"")</f>
        <v>Valls</v>
      </c>
      <c r="D7801" s="19" t="s">
        <v>153</v>
      </c>
      <c r="E7801" s="19" t="s">
        <v>154</v>
      </c>
      <c r="F7801" s="19" t="s">
        <v>155</v>
      </c>
      <c r="G7801" s="19" t="s">
        <v>291</v>
      </c>
      <c r="H7801" s="19" t="n">
        <f aca="false">IF(OR(VLOOKUP(A7801,Personal!$A$6:$F$112,5,FALSE())&lt;&gt;"Sí",N7801="No aplica"),0,'Catàleg GRAE'!D61)</f>
        <v>1</v>
      </c>
      <c r="I7801" s="20"/>
      <c r="J7801" s="20"/>
      <c r="K7801" s="20"/>
      <c r="L7801" s="21"/>
      <c r="M7801" s="21"/>
      <c r="N7801" s="20"/>
      <c r="O7801" s="20"/>
      <c r="P7801" s="19" t="str">
        <f aca="false">IF(I7801="","",I7801-H7801)</f>
        <v/>
      </c>
      <c r="Q7801" s="19" t="str">
        <f aca="true">IF(B7801="","",IF(N7801="No aplica","No aplica",IF(I7801="","Pendent",IF(N7801="Per substituir","Substituir",IF(OR(N7801="No localitzat",N7801="No lliurat"),"Reposar",IF(I7801&lt;H7801,"Reposar",IF(I7801&gt;H7801,"Revisar excedent",IF(AND(G7801="Sí",M7801&lt;&gt;"",M7801&lt;TODAY()),"EPI caducat",IF(AND(G7801="Sí",M7801&lt;&gt;"",M7801&lt;=TODAY()+90),"EPI caduca ≤90 dies",IF(OR(N7801="Deteriorat usable",N7801="Revisió necessària"),"Revisar","OK"))))))))))</f>
      </c>
      <c r="R7801" s="20"/>
    </row>
    <row r="7802" customFormat="false" ht="15" hidden="false" customHeight="false" outlineLevel="0" collapsed="false">
      <c r="A7802" s="19" t="n">
        <v>72</v>
      </c>
      <c r="B7802" s="19" t="n">
        <f aca="false">IFERROR(VLOOKUP(A7802,Personal!$A$6:$F$112,2,FALSE()),"")</f>
        <v>0</v>
      </c>
      <c r="C7802" s="19" t="str">
        <f aca="false">IFERROR(VLOOKUP(A7802,Personal!$A$6:$F$112,3,FALSE()),"")</f>
        <v>Valls</v>
      </c>
      <c r="D7802" s="19" t="s">
        <v>37</v>
      </c>
      <c r="E7802" s="19" t="s">
        <v>156</v>
      </c>
      <c r="F7802" s="19" t="s">
        <v>157</v>
      </c>
      <c r="G7802" s="19" t="s">
        <v>291</v>
      </c>
      <c r="H7802" s="19" t="n">
        <f aca="false">IF(OR(VLOOKUP(A7802,Personal!$A$6:$F$112,5,FALSE())&lt;&gt;"Sí",N7802="No aplica"),0,'Catàleg GRAE'!D62)</f>
        <v>1</v>
      </c>
      <c r="I7802" s="20"/>
      <c r="J7802" s="20"/>
      <c r="K7802" s="20"/>
      <c r="L7802" s="21"/>
      <c r="M7802" s="21"/>
      <c r="N7802" s="20"/>
      <c r="O7802" s="20"/>
      <c r="P7802" s="19" t="str">
        <f aca="false">IF(I7802="","",I7802-H7802)</f>
        <v/>
      </c>
      <c r="Q7802" s="19" t="str">
        <f aca="true">IF(B7802="","",IF(N7802="No aplica","No aplica",IF(I7802="","Pendent",IF(N7802="Per substituir","Substituir",IF(OR(N7802="No localitzat",N7802="No lliurat"),"Reposar",IF(I7802&lt;H7802,"Reposar",IF(I7802&gt;H7802,"Revisar excedent",IF(AND(G7802="Sí",M7802&lt;&gt;"",M7802&lt;TODAY()),"EPI caducat",IF(AND(G7802="Sí",M7802&lt;&gt;"",M7802&lt;=TODAY()+90),"EPI caduca ≤90 dies",IF(OR(N7802="Deteriorat usable",N7802="Revisió necessària"),"Revisar","OK"))))))))))</f>
      </c>
      <c r="R7802" s="20"/>
    </row>
    <row r="7803" customFormat="false" ht="15" hidden="false" customHeight="false" outlineLevel="0" collapsed="false">
      <c r="A7803" s="19" t="n">
        <v>72</v>
      </c>
      <c r="B7803" s="19" t="n">
        <f aca="false">IFERROR(VLOOKUP(A7803,Personal!$A$6:$F$112,2,FALSE()),"")</f>
        <v>0</v>
      </c>
      <c r="C7803" s="19" t="str">
        <f aca="false">IFERROR(VLOOKUP(A7803,Personal!$A$6:$F$112,3,FALSE()),"")</f>
        <v>Valls</v>
      </c>
      <c r="D7803" s="19" t="s">
        <v>37</v>
      </c>
      <c r="E7803" s="19" t="s">
        <v>158</v>
      </c>
      <c r="F7803" s="19" t="s">
        <v>159</v>
      </c>
      <c r="G7803" s="19" t="s">
        <v>291</v>
      </c>
      <c r="H7803" s="19" t="n">
        <f aca="false">IF(OR(VLOOKUP(A7803,Personal!$A$6:$F$112,5,FALSE())&lt;&gt;"Sí",N7803="No aplica"),0,'Catàleg GRAE'!D63)</f>
        <v>1</v>
      </c>
      <c r="I7803" s="20"/>
      <c r="J7803" s="20"/>
      <c r="K7803" s="20"/>
      <c r="L7803" s="21"/>
      <c r="M7803" s="21"/>
      <c r="N7803" s="20"/>
      <c r="O7803" s="20"/>
      <c r="P7803" s="19" t="str">
        <f aca="false">IF(I7803="","",I7803-H7803)</f>
        <v/>
      </c>
      <c r="Q7803" s="19" t="str">
        <f aca="true">IF(B7803="","",IF(N7803="No aplica","No aplica",IF(I7803="","Pendent",IF(N7803="Per substituir","Substituir",IF(OR(N7803="No localitzat",N7803="No lliurat"),"Reposar",IF(I7803&lt;H7803,"Reposar",IF(I7803&gt;H7803,"Revisar excedent",IF(AND(G7803="Sí",M7803&lt;&gt;"",M7803&lt;TODAY()),"EPI caducat",IF(AND(G7803="Sí",M7803&lt;&gt;"",M7803&lt;=TODAY()+90),"EPI caduca ≤90 dies",IF(OR(N7803="Deteriorat usable",N7803="Revisió necessària"),"Revisar","OK"))))))))))</f>
      </c>
      <c r="R7803" s="20"/>
    </row>
    <row r="7804" customFormat="false" ht="15" hidden="false" customHeight="false" outlineLevel="0" collapsed="false">
      <c r="A7804" s="19" t="n">
        <v>72</v>
      </c>
      <c r="B7804" s="19" t="n">
        <f aca="false">IFERROR(VLOOKUP(A7804,Personal!$A$6:$F$112,2,FALSE()),"")</f>
        <v>0</v>
      </c>
      <c r="C7804" s="19" t="str">
        <f aca="false">IFERROR(VLOOKUP(A7804,Personal!$A$6:$F$112,3,FALSE()),"")</f>
        <v>Valls</v>
      </c>
      <c r="D7804" s="19" t="s">
        <v>160</v>
      </c>
      <c r="E7804" s="19" t="s">
        <v>161</v>
      </c>
      <c r="F7804" s="19" t="s">
        <v>162</v>
      </c>
      <c r="G7804" s="19" t="s">
        <v>291</v>
      </c>
      <c r="H7804" s="19" t="n">
        <f aca="false">IF(OR(VLOOKUP(A7804,Personal!$A$6:$F$112,5,FALSE())&lt;&gt;"Sí",N7804="No aplica"),0,'Catàleg GRAE'!D64)</f>
        <v>1</v>
      </c>
      <c r="I7804" s="20"/>
      <c r="J7804" s="20"/>
      <c r="K7804" s="20"/>
      <c r="L7804" s="21"/>
      <c r="M7804" s="21"/>
      <c r="N7804" s="20"/>
      <c r="O7804" s="20"/>
      <c r="P7804" s="19" t="str">
        <f aca="false">IF(I7804="","",I7804-H7804)</f>
        <v/>
      </c>
      <c r="Q7804" s="19" t="str">
        <f aca="true">IF(B7804="","",IF(N7804="No aplica","No aplica",IF(I7804="","Pendent",IF(N7804="Per substituir","Substituir",IF(OR(N7804="No localitzat",N7804="No lliurat"),"Reposar",IF(I7804&lt;H7804,"Reposar",IF(I7804&gt;H7804,"Revisar excedent",IF(AND(G7804="Sí",M7804&lt;&gt;"",M7804&lt;TODAY()),"EPI caducat",IF(AND(G7804="Sí",M7804&lt;&gt;"",M7804&lt;=TODAY()+90),"EPI caduca ≤90 dies",IF(OR(N7804="Deteriorat usable",N7804="Revisió necessària"),"Revisar","OK"))))))))))</f>
      </c>
      <c r="R7804" s="20"/>
    </row>
    <row r="7805" customFormat="false" ht="15" hidden="false" customHeight="false" outlineLevel="0" collapsed="false">
      <c r="A7805" s="19" t="n">
        <v>72</v>
      </c>
      <c r="B7805" s="19" t="n">
        <f aca="false">IFERROR(VLOOKUP(A7805,Personal!$A$6:$F$112,2,FALSE()),"")</f>
        <v>0</v>
      </c>
      <c r="C7805" s="19" t="str">
        <f aca="false">IFERROR(VLOOKUP(A7805,Personal!$A$6:$F$112,3,FALSE()),"")</f>
        <v>Valls</v>
      </c>
      <c r="D7805" s="19" t="s">
        <v>137</v>
      </c>
      <c r="E7805" s="19" t="s">
        <v>163</v>
      </c>
      <c r="F7805" s="19" t="s">
        <v>164</v>
      </c>
      <c r="G7805" s="19" t="s">
        <v>272</v>
      </c>
      <c r="H7805" s="19" t="n">
        <f aca="false">IF(OR(VLOOKUP(A7805,Personal!$A$6:$F$112,5,FALSE())&lt;&gt;"Sí",N7805="No aplica"),0,'Catàleg GRAE'!D65)</f>
        <v>1</v>
      </c>
      <c r="I7805" s="20"/>
      <c r="J7805" s="20"/>
      <c r="K7805" s="20"/>
      <c r="L7805" s="21"/>
      <c r="M7805" s="21"/>
      <c r="N7805" s="20"/>
      <c r="O7805" s="20"/>
      <c r="P7805" s="19" t="str">
        <f aca="false">IF(I7805="","",I7805-H7805)</f>
        <v/>
      </c>
      <c r="Q7805" s="19" t="str">
        <f aca="true">IF(B7805="","",IF(N7805="No aplica","No aplica",IF(I7805="","Pendent",IF(N7805="Per substituir","Substituir",IF(OR(N7805="No localitzat",N7805="No lliurat"),"Reposar",IF(I7805&lt;H7805,"Reposar",IF(I7805&gt;H7805,"Revisar excedent",IF(AND(G7805="Sí",M7805&lt;&gt;"",M7805&lt;TODAY()),"EPI caducat",IF(AND(G7805="Sí",M7805&lt;&gt;"",M7805&lt;=TODAY()+90),"EPI caduca ≤90 dies",IF(OR(N7805="Deteriorat usable",N7805="Revisió necessària"),"Revisar","OK"))))))))))</f>
      </c>
      <c r="R7805" s="20"/>
    </row>
    <row r="7806" customFormat="false" ht="15" hidden="false" customHeight="false" outlineLevel="0" collapsed="false">
      <c r="A7806" s="19" t="n">
        <v>72</v>
      </c>
      <c r="B7806" s="19" t="n">
        <f aca="false">IFERROR(VLOOKUP(A7806,Personal!$A$6:$F$112,2,FALSE()),"")</f>
        <v>0</v>
      </c>
      <c r="C7806" s="19" t="str">
        <f aca="false">IFERROR(VLOOKUP(A7806,Personal!$A$6:$F$112,3,FALSE()),"")</f>
        <v>Valls</v>
      </c>
      <c r="D7806" s="19" t="s">
        <v>132</v>
      </c>
      <c r="E7806" s="19" t="s">
        <v>165</v>
      </c>
      <c r="F7806" s="19" t="s">
        <v>166</v>
      </c>
      <c r="G7806" s="19" t="s">
        <v>272</v>
      </c>
      <c r="H7806" s="19" t="n">
        <f aca="false">IF(OR(VLOOKUP(A7806,Personal!$A$6:$F$112,5,FALSE())&lt;&gt;"Sí",N7806="No aplica"),0,'Catàleg GRAE'!D66)</f>
        <v>1</v>
      </c>
      <c r="I7806" s="20"/>
      <c r="J7806" s="20"/>
      <c r="K7806" s="20"/>
      <c r="L7806" s="21"/>
      <c r="M7806" s="21"/>
      <c r="N7806" s="20"/>
      <c r="O7806" s="20"/>
      <c r="P7806" s="19" t="str">
        <f aca="false">IF(I7806="","",I7806-H7806)</f>
        <v/>
      </c>
      <c r="Q7806" s="19" t="str">
        <f aca="true">IF(B7806="","",IF(N7806="No aplica","No aplica",IF(I7806="","Pendent",IF(N7806="Per substituir","Substituir",IF(OR(N7806="No localitzat",N7806="No lliurat"),"Reposar",IF(I7806&lt;H7806,"Reposar",IF(I7806&gt;H7806,"Revisar excedent",IF(AND(G7806="Sí",M7806&lt;&gt;"",M7806&lt;TODAY()),"EPI caducat",IF(AND(G7806="Sí",M7806&lt;&gt;"",M7806&lt;=TODAY()+90),"EPI caduca ≤90 dies",IF(OR(N7806="Deteriorat usable",N7806="Revisió necessària"),"Revisar","OK"))))))))))</f>
      </c>
      <c r="R7806" s="20"/>
    </row>
    <row r="7807" customFormat="false" ht="15" hidden="false" customHeight="false" outlineLevel="0" collapsed="false">
      <c r="A7807" s="19" t="n">
        <v>72</v>
      </c>
      <c r="B7807" s="19" t="n">
        <f aca="false">IFERROR(VLOOKUP(A7807,Personal!$A$6:$F$112,2,FALSE()),"")</f>
        <v>0</v>
      </c>
      <c r="C7807" s="19" t="str">
        <f aca="false">IFERROR(VLOOKUP(A7807,Personal!$A$6:$F$112,3,FALSE()),"")</f>
        <v>Valls</v>
      </c>
      <c r="D7807" s="19" t="s">
        <v>71</v>
      </c>
      <c r="E7807" s="19" t="s">
        <v>167</v>
      </c>
      <c r="F7807" s="19" t="s">
        <v>168</v>
      </c>
      <c r="G7807" s="19" t="s">
        <v>291</v>
      </c>
      <c r="H7807" s="19" t="n">
        <f aca="false">IF(OR(VLOOKUP(A7807,Personal!$A$6:$F$112,5,FALSE())&lt;&gt;"Sí",N7807="No aplica"),0,'Catàleg GRAE'!D67)</f>
        <v>1</v>
      </c>
      <c r="I7807" s="20"/>
      <c r="J7807" s="20"/>
      <c r="K7807" s="20"/>
      <c r="L7807" s="21"/>
      <c r="M7807" s="21"/>
      <c r="N7807" s="20"/>
      <c r="O7807" s="20"/>
      <c r="P7807" s="19" t="str">
        <f aca="false">IF(I7807="","",I7807-H7807)</f>
        <v/>
      </c>
      <c r="Q7807" s="19" t="str">
        <f aca="true">IF(B7807="","",IF(N7807="No aplica","No aplica",IF(I7807="","Pendent",IF(N7807="Per substituir","Substituir",IF(OR(N7807="No localitzat",N7807="No lliurat"),"Reposar",IF(I7807&lt;H7807,"Reposar",IF(I7807&gt;H7807,"Revisar excedent",IF(AND(G7807="Sí",M7807&lt;&gt;"",M7807&lt;TODAY()),"EPI caducat",IF(AND(G7807="Sí",M7807&lt;&gt;"",M7807&lt;=TODAY()+90),"EPI caduca ≤90 dies",IF(OR(N7807="Deteriorat usable",N7807="Revisió necessària"),"Revisar","OK"))))))))))</f>
      </c>
      <c r="R7807" s="20"/>
    </row>
    <row r="7808" customFormat="false" ht="15" hidden="false" customHeight="false" outlineLevel="0" collapsed="false">
      <c r="A7808" s="19" t="n">
        <v>72</v>
      </c>
      <c r="B7808" s="19" t="n">
        <f aca="false">IFERROR(VLOOKUP(A7808,Personal!$A$6:$F$112,2,FALSE()),"")</f>
        <v>0</v>
      </c>
      <c r="C7808" s="19" t="str">
        <f aca="false">IFERROR(VLOOKUP(A7808,Personal!$A$6:$F$112,3,FALSE()),"")</f>
        <v>Valls</v>
      </c>
      <c r="D7808" s="19" t="s">
        <v>132</v>
      </c>
      <c r="E7808" s="19" t="s">
        <v>169</v>
      </c>
      <c r="F7808" s="19" t="s">
        <v>170</v>
      </c>
      <c r="G7808" s="19" t="s">
        <v>272</v>
      </c>
      <c r="H7808" s="19" t="n">
        <f aca="false">IF(OR(VLOOKUP(A7808,Personal!$A$6:$F$112,5,FALSE())&lt;&gt;"Sí",N7808="No aplica"),0,'Catàleg GRAE'!D68)</f>
        <v>1</v>
      </c>
      <c r="I7808" s="20"/>
      <c r="J7808" s="20"/>
      <c r="K7808" s="20"/>
      <c r="L7808" s="21"/>
      <c r="M7808" s="21"/>
      <c r="N7808" s="20"/>
      <c r="O7808" s="20"/>
      <c r="P7808" s="19" t="str">
        <f aca="false">IF(I7808="","",I7808-H7808)</f>
        <v/>
      </c>
      <c r="Q7808" s="19" t="str">
        <f aca="true">IF(B7808="","",IF(N7808="No aplica","No aplica",IF(I7808="","Pendent",IF(N7808="Per substituir","Substituir",IF(OR(N7808="No localitzat",N7808="No lliurat"),"Reposar",IF(I7808&lt;H7808,"Reposar",IF(I7808&gt;H7808,"Revisar excedent",IF(AND(G7808="Sí",M7808&lt;&gt;"",M7808&lt;TODAY()),"EPI caducat",IF(AND(G7808="Sí",M7808&lt;&gt;"",M7808&lt;=TODAY()+90),"EPI caduca ≤90 dies",IF(OR(N7808="Deteriorat usable",N7808="Revisió necessària"),"Revisar","OK"))))))))))</f>
      </c>
      <c r="R7808" s="20"/>
    </row>
    <row r="7809" customFormat="false" ht="15" hidden="false" customHeight="false" outlineLevel="0" collapsed="false">
      <c r="A7809" s="19" t="n">
        <v>72</v>
      </c>
      <c r="B7809" s="19" t="n">
        <f aca="false">IFERROR(VLOOKUP(A7809,Personal!$A$6:$F$112,2,FALSE()),"")</f>
        <v>0</v>
      </c>
      <c r="C7809" s="19" t="str">
        <f aca="false">IFERROR(VLOOKUP(A7809,Personal!$A$6:$F$112,3,FALSE()),"")</f>
        <v>Valls</v>
      </c>
      <c r="D7809" s="19" t="s">
        <v>142</v>
      </c>
      <c r="E7809" s="19" t="s">
        <v>171</v>
      </c>
      <c r="F7809" s="19" t="s">
        <v>172</v>
      </c>
      <c r="G7809" s="19" t="s">
        <v>272</v>
      </c>
      <c r="H7809" s="19" t="n">
        <f aca="false">IF(OR(VLOOKUP(A7809,Personal!$A$6:$F$112,5,FALSE())&lt;&gt;"Sí",N7809="No aplica"),0,'Catàleg GRAE'!D69)</f>
        <v>1</v>
      </c>
      <c r="I7809" s="20"/>
      <c r="J7809" s="20"/>
      <c r="K7809" s="20"/>
      <c r="L7809" s="21"/>
      <c r="M7809" s="21"/>
      <c r="N7809" s="20"/>
      <c r="O7809" s="20"/>
      <c r="P7809" s="19" t="str">
        <f aca="false">IF(I7809="","",I7809-H7809)</f>
        <v/>
      </c>
      <c r="Q7809" s="19" t="str">
        <f aca="true">IF(B7809="","",IF(N7809="No aplica","No aplica",IF(I7809="","Pendent",IF(N7809="Per substituir","Substituir",IF(OR(N7809="No localitzat",N7809="No lliurat"),"Reposar",IF(I7809&lt;H7809,"Reposar",IF(I7809&gt;H7809,"Revisar excedent",IF(AND(G7809="Sí",M7809&lt;&gt;"",M7809&lt;TODAY()),"EPI caducat",IF(AND(G7809="Sí",M7809&lt;&gt;"",M7809&lt;=TODAY()+90),"EPI caduca ≤90 dies",IF(OR(N7809="Deteriorat usable",N7809="Revisió necessària"),"Revisar","OK"))))))))))</f>
      </c>
      <c r="R7809" s="20"/>
    </row>
    <row r="7810" customFormat="false" ht="15" hidden="false" customHeight="false" outlineLevel="0" collapsed="false">
      <c r="A7810" s="19" t="n">
        <v>72</v>
      </c>
      <c r="B7810" s="19" t="n">
        <f aca="false">IFERROR(VLOOKUP(A7810,Personal!$A$6:$F$112,2,FALSE()),"")</f>
        <v>0</v>
      </c>
      <c r="C7810" s="19" t="str">
        <f aca="false">IFERROR(VLOOKUP(A7810,Personal!$A$6:$F$112,3,FALSE()),"")</f>
        <v>Valls</v>
      </c>
      <c r="D7810" s="19" t="s">
        <v>132</v>
      </c>
      <c r="E7810" s="19" t="s">
        <v>173</v>
      </c>
      <c r="F7810" s="19" t="s">
        <v>174</v>
      </c>
      <c r="G7810" s="19" t="s">
        <v>272</v>
      </c>
      <c r="H7810" s="19" t="n">
        <f aca="false">IF(OR(VLOOKUP(A7810,Personal!$A$6:$F$112,5,FALSE())&lt;&gt;"Sí",N7810="No aplica"),0,'Catàleg GRAE'!D70)</f>
        <v>1</v>
      </c>
      <c r="I7810" s="20"/>
      <c r="J7810" s="20"/>
      <c r="K7810" s="20"/>
      <c r="L7810" s="21"/>
      <c r="M7810" s="21"/>
      <c r="N7810" s="20"/>
      <c r="O7810" s="20"/>
      <c r="P7810" s="19" t="str">
        <f aca="false">IF(I7810="","",I7810-H7810)</f>
        <v/>
      </c>
      <c r="Q7810" s="19" t="str">
        <f aca="true">IF(B7810="","",IF(N7810="No aplica","No aplica",IF(I7810="","Pendent",IF(N7810="Per substituir","Substituir",IF(OR(N7810="No localitzat",N7810="No lliurat"),"Reposar",IF(I7810&lt;H7810,"Reposar",IF(I7810&gt;H7810,"Revisar excedent",IF(AND(G7810="Sí",M7810&lt;&gt;"",M7810&lt;TODAY()),"EPI caducat",IF(AND(G7810="Sí",M7810&lt;&gt;"",M7810&lt;=TODAY()+90),"EPI caduca ≤90 dies",IF(OR(N7810="Deteriorat usable",N7810="Revisió necessària"),"Revisar","OK"))))))))))</f>
      </c>
      <c r="R7810" s="20"/>
    </row>
    <row r="7811" customFormat="false" ht="15" hidden="false" customHeight="false" outlineLevel="0" collapsed="false">
      <c r="A7811" s="19" t="n">
        <v>72</v>
      </c>
      <c r="B7811" s="19" t="n">
        <f aca="false">IFERROR(VLOOKUP(A7811,Personal!$A$6:$F$112,2,FALSE()),"")</f>
        <v>0</v>
      </c>
      <c r="C7811" s="19" t="str">
        <f aca="false">IFERROR(VLOOKUP(A7811,Personal!$A$6:$F$112,3,FALSE()),"")</f>
        <v>Valls</v>
      </c>
      <c r="D7811" s="19" t="s">
        <v>132</v>
      </c>
      <c r="E7811" s="19" t="s">
        <v>175</v>
      </c>
      <c r="F7811" s="19" t="s">
        <v>176</v>
      </c>
      <c r="G7811" s="19" t="s">
        <v>272</v>
      </c>
      <c r="H7811" s="19" t="n">
        <f aca="false">IF(OR(VLOOKUP(A7811,Personal!$A$6:$F$112,5,FALSE())&lt;&gt;"Sí",N7811="No aplica"),0,'Catàleg GRAE'!D71)</f>
        <v>1</v>
      </c>
      <c r="I7811" s="20"/>
      <c r="J7811" s="20"/>
      <c r="K7811" s="20"/>
      <c r="L7811" s="21"/>
      <c r="M7811" s="21"/>
      <c r="N7811" s="20"/>
      <c r="O7811" s="20"/>
      <c r="P7811" s="19" t="str">
        <f aca="false">IF(I7811="","",I7811-H7811)</f>
        <v/>
      </c>
      <c r="Q7811" s="19" t="str">
        <f aca="true">IF(B7811="","",IF(N7811="No aplica","No aplica",IF(I7811="","Pendent",IF(N7811="Per substituir","Substituir",IF(OR(N7811="No localitzat",N7811="No lliurat"),"Reposar",IF(I7811&lt;H7811,"Reposar",IF(I7811&gt;H7811,"Revisar excedent",IF(AND(G7811="Sí",M7811&lt;&gt;"",M7811&lt;TODAY()),"EPI caducat",IF(AND(G7811="Sí",M7811&lt;&gt;"",M7811&lt;=TODAY()+90),"EPI caduca ≤90 dies",IF(OR(N7811="Deteriorat usable",N7811="Revisió necessària"),"Revisar","OK"))))))))))</f>
      </c>
      <c r="R7811" s="20"/>
    </row>
    <row r="7812" customFormat="false" ht="15" hidden="false" customHeight="false" outlineLevel="0" collapsed="false">
      <c r="A7812" s="19" t="n">
        <v>72</v>
      </c>
      <c r="B7812" s="19" t="n">
        <f aca="false">IFERROR(VLOOKUP(A7812,Personal!$A$6:$F$112,2,FALSE()),"")</f>
        <v>0</v>
      </c>
      <c r="C7812" s="19" t="str">
        <f aca="false">IFERROR(VLOOKUP(A7812,Personal!$A$6:$F$112,3,FALSE()),"")</f>
        <v>Valls</v>
      </c>
      <c r="D7812" s="19" t="s">
        <v>177</v>
      </c>
      <c r="E7812" s="19" t="s">
        <v>178</v>
      </c>
      <c r="F7812" s="19" t="s">
        <v>179</v>
      </c>
      <c r="G7812" s="19" t="s">
        <v>272</v>
      </c>
      <c r="H7812" s="19" t="n">
        <f aca="false">IF(OR(VLOOKUP(A7812,Personal!$A$6:$F$112,5,FALSE())&lt;&gt;"Sí",N7812="No aplica"),0,'Catàleg GRAE'!D72)</f>
        <v>1</v>
      </c>
      <c r="I7812" s="20"/>
      <c r="J7812" s="20"/>
      <c r="K7812" s="20"/>
      <c r="L7812" s="21"/>
      <c r="M7812" s="21"/>
      <c r="N7812" s="20"/>
      <c r="O7812" s="20"/>
      <c r="P7812" s="19" t="str">
        <f aca="false">IF(I7812="","",I7812-H7812)</f>
        <v/>
      </c>
      <c r="Q7812" s="19" t="str">
        <f aca="true">IF(B7812="","",IF(N7812="No aplica","No aplica",IF(I7812="","Pendent",IF(N7812="Per substituir","Substituir",IF(OR(N7812="No localitzat",N7812="No lliurat"),"Reposar",IF(I7812&lt;H7812,"Reposar",IF(I7812&gt;H7812,"Revisar excedent",IF(AND(G7812="Sí",M7812&lt;&gt;"",M7812&lt;TODAY()),"EPI caducat",IF(AND(G7812="Sí",M7812&lt;&gt;"",M7812&lt;=TODAY()+90),"EPI caduca ≤90 dies",IF(OR(N7812="Deteriorat usable",N7812="Revisió necessària"),"Revisar","OK"))))))))))</f>
      </c>
      <c r="R7812" s="20"/>
    </row>
    <row r="7813" customFormat="false" ht="15" hidden="false" customHeight="false" outlineLevel="0" collapsed="false">
      <c r="A7813" s="19" t="n">
        <v>72</v>
      </c>
      <c r="B7813" s="19" t="n">
        <f aca="false">IFERROR(VLOOKUP(A7813,Personal!$A$6:$F$112,2,FALSE()),"")</f>
        <v>0</v>
      </c>
      <c r="C7813" s="19" t="str">
        <f aca="false">IFERROR(VLOOKUP(A7813,Personal!$A$6:$F$112,3,FALSE()),"")</f>
        <v>Valls</v>
      </c>
      <c r="D7813" s="19" t="s">
        <v>177</v>
      </c>
      <c r="E7813" s="19" t="s">
        <v>180</v>
      </c>
      <c r="F7813" s="19" t="s">
        <v>181</v>
      </c>
      <c r="G7813" s="19" t="s">
        <v>272</v>
      </c>
      <c r="H7813" s="19" t="n">
        <f aca="false">IF(OR(VLOOKUP(A7813,Personal!$A$6:$F$112,5,FALSE())&lt;&gt;"Sí",N7813="No aplica"),0,'Catàleg GRAE'!D73)</f>
        <v>1</v>
      </c>
      <c r="I7813" s="20"/>
      <c r="J7813" s="20"/>
      <c r="K7813" s="20"/>
      <c r="L7813" s="21"/>
      <c r="M7813" s="21"/>
      <c r="N7813" s="20"/>
      <c r="O7813" s="20"/>
      <c r="P7813" s="19" t="str">
        <f aca="false">IF(I7813="","",I7813-H7813)</f>
        <v/>
      </c>
      <c r="Q7813" s="19" t="str">
        <f aca="true">IF(B7813="","",IF(N7813="No aplica","No aplica",IF(I7813="","Pendent",IF(N7813="Per substituir","Substituir",IF(OR(N7813="No localitzat",N7813="No lliurat"),"Reposar",IF(I7813&lt;H7813,"Reposar",IF(I7813&gt;H7813,"Revisar excedent",IF(AND(G7813="Sí",M7813&lt;&gt;"",M7813&lt;TODAY()),"EPI caducat",IF(AND(G7813="Sí",M7813&lt;&gt;"",M7813&lt;=TODAY()+90),"EPI caduca ≤90 dies",IF(OR(N7813="Deteriorat usable",N7813="Revisió necessària"),"Revisar","OK"))))))))))</f>
      </c>
      <c r="R7813" s="20"/>
    </row>
    <row r="7814" customFormat="false" ht="15" hidden="false" customHeight="false" outlineLevel="0" collapsed="false">
      <c r="A7814" s="19" t="n">
        <v>72</v>
      </c>
      <c r="B7814" s="19" t="n">
        <f aca="false">IFERROR(VLOOKUP(A7814,Personal!$A$6:$F$112,2,FALSE()),"")</f>
        <v>0</v>
      </c>
      <c r="C7814" s="19" t="str">
        <f aca="false">IFERROR(VLOOKUP(A7814,Personal!$A$6:$F$112,3,FALSE()),"")</f>
        <v>Valls</v>
      </c>
      <c r="D7814" s="19" t="s">
        <v>132</v>
      </c>
      <c r="E7814" s="19" t="s">
        <v>182</v>
      </c>
      <c r="F7814" s="19" t="s">
        <v>183</v>
      </c>
      <c r="G7814" s="19" t="s">
        <v>272</v>
      </c>
      <c r="H7814" s="19" t="n">
        <f aca="false">IF(OR(VLOOKUP(A7814,Personal!$A$6:$F$112,5,FALSE())&lt;&gt;"Sí",N7814="No aplica"),0,'Catàleg GRAE'!D74)</f>
        <v>1</v>
      </c>
      <c r="I7814" s="20"/>
      <c r="J7814" s="20"/>
      <c r="K7814" s="20"/>
      <c r="L7814" s="21"/>
      <c r="M7814" s="21"/>
      <c r="N7814" s="20"/>
      <c r="O7814" s="20"/>
      <c r="P7814" s="19" t="str">
        <f aca="false">IF(I7814="","",I7814-H7814)</f>
        <v/>
      </c>
      <c r="Q7814" s="19" t="str">
        <f aca="true">IF(B7814="","",IF(N7814="No aplica","No aplica",IF(I7814="","Pendent",IF(N7814="Per substituir","Substituir",IF(OR(N7814="No localitzat",N7814="No lliurat"),"Reposar",IF(I7814&lt;H7814,"Reposar",IF(I7814&gt;H7814,"Revisar excedent",IF(AND(G7814="Sí",M7814&lt;&gt;"",M7814&lt;TODAY()),"EPI caducat",IF(AND(G7814="Sí",M7814&lt;&gt;"",M7814&lt;=TODAY()+90),"EPI caduca ≤90 dies",IF(OR(N7814="Deteriorat usable",N7814="Revisió necessària"),"Revisar","OK"))))))))))</f>
      </c>
      <c r="R7814" s="20"/>
    </row>
    <row r="7815" customFormat="false" ht="15" hidden="false" customHeight="false" outlineLevel="0" collapsed="false">
      <c r="A7815" s="19" t="n">
        <v>72</v>
      </c>
      <c r="B7815" s="19" t="n">
        <f aca="false">IFERROR(VLOOKUP(A7815,Personal!$A$6:$F$112,2,FALSE()),"")</f>
        <v>0</v>
      </c>
      <c r="C7815" s="19" t="str">
        <f aca="false">IFERROR(VLOOKUP(A7815,Personal!$A$6:$F$112,3,FALSE()),"")</f>
        <v>Valls</v>
      </c>
      <c r="D7815" s="19" t="s">
        <v>177</v>
      </c>
      <c r="E7815" s="19" t="s">
        <v>184</v>
      </c>
      <c r="F7815" s="19" t="s">
        <v>185</v>
      </c>
      <c r="G7815" s="19" t="s">
        <v>272</v>
      </c>
      <c r="H7815" s="19" t="n">
        <f aca="false">IF(OR(VLOOKUP(A7815,Personal!$A$6:$F$112,5,FALSE())&lt;&gt;"Sí",N7815="No aplica"),0,'Catàleg GRAE'!D75)</f>
        <v>1</v>
      </c>
      <c r="I7815" s="20"/>
      <c r="J7815" s="20"/>
      <c r="K7815" s="20"/>
      <c r="L7815" s="21"/>
      <c r="M7815" s="21"/>
      <c r="N7815" s="20"/>
      <c r="O7815" s="20"/>
      <c r="P7815" s="19" t="str">
        <f aca="false">IF(I7815="","",I7815-H7815)</f>
        <v/>
      </c>
      <c r="Q7815" s="19" t="str">
        <f aca="true">IF(B7815="","",IF(N7815="No aplica","No aplica",IF(I7815="","Pendent",IF(N7815="Per substituir","Substituir",IF(OR(N7815="No localitzat",N7815="No lliurat"),"Reposar",IF(I7815&lt;H7815,"Reposar",IF(I7815&gt;H7815,"Revisar excedent",IF(AND(G7815="Sí",M7815&lt;&gt;"",M7815&lt;TODAY()),"EPI caducat",IF(AND(G7815="Sí",M7815&lt;&gt;"",M7815&lt;=TODAY()+90),"EPI caduca ≤90 dies",IF(OR(N7815="Deteriorat usable",N7815="Revisió necessària"),"Revisar","OK"))))))))))</f>
      </c>
      <c r="R7815" s="20"/>
    </row>
    <row r="7816" customFormat="false" ht="15" hidden="false" customHeight="false" outlineLevel="0" collapsed="false">
      <c r="A7816" s="19" t="n">
        <v>72</v>
      </c>
      <c r="B7816" s="19" t="n">
        <f aca="false">IFERROR(VLOOKUP(A7816,Personal!$A$6:$F$112,2,FALSE()),"")</f>
        <v>0</v>
      </c>
      <c r="C7816" s="19" t="str">
        <f aca="false">IFERROR(VLOOKUP(A7816,Personal!$A$6:$F$112,3,FALSE()),"")</f>
        <v>Valls</v>
      </c>
      <c r="D7816" s="19" t="s">
        <v>142</v>
      </c>
      <c r="E7816" s="19" t="s">
        <v>186</v>
      </c>
      <c r="F7816" s="19" t="s">
        <v>187</v>
      </c>
      <c r="G7816" s="19" t="s">
        <v>272</v>
      </c>
      <c r="H7816" s="19" t="n">
        <f aca="false">IF(OR(VLOOKUP(A7816,Personal!$A$6:$F$112,5,FALSE())&lt;&gt;"Sí",N7816="No aplica"),0,'Catàleg GRAE'!D76)</f>
        <v>1</v>
      </c>
      <c r="I7816" s="20"/>
      <c r="J7816" s="20"/>
      <c r="K7816" s="20"/>
      <c r="L7816" s="21"/>
      <c r="M7816" s="21"/>
      <c r="N7816" s="20"/>
      <c r="O7816" s="20"/>
      <c r="P7816" s="19" t="str">
        <f aca="false">IF(I7816="","",I7816-H7816)</f>
        <v/>
      </c>
      <c r="Q7816" s="19" t="str">
        <f aca="true">IF(B7816="","",IF(N7816="No aplica","No aplica",IF(I7816="","Pendent",IF(N7816="Per substituir","Substituir",IF(OR(N7816="No localitzat",N7816="No lliurat"),"Reposar",IF(I7816&lt;H7816,"Reposar",IF(I7816&gt;H7816,"Revisar excedent",IF(AND(G7816="Sí",M7816&lt;&gt;"",M7816&lt;TODAY()),"EPI caducat",IF(AND(G7816="Sí",M7816&lt;&gt;"",M7816&lt;=TODAY()+90),"EPI caduca ≤90 dies",IF(OR(N7816="Deteriorat usable",N7816="Revisió necessària"),"Revisar","OK"))))))))))</f>
      </c>
      <c r="R7816" s="20"/>
    </row>
    <row r="7817" customFormat="false" ht="15" hidden="false" customHeight="false" outlineLevel="0" collapsed="false">
      <c r="A7817" s="19" t="n">
        <v>72</v>
      </c>
      <c r="B7817" s="19" t="n">
        <f aca="false">IFERROR(VLOOKUP(A7817,Personal!$A$6:$F$112,2,FALSE()),"")</f>
        <v>0</v>
      </c>
      <c r="C7817" s="19" t="str">
        <f aca="false">IFERROR(VLOOKUP(A7817,Personal!$A$6:$F$112,3,FALSE()),"")</f>
        <v>Valls</v>
      </c>
      <c r="D7817" s="19" t="s">
        <v>177</v>
      </c>
      <c r="E7817" s="19" t="s">
        <v>188</v>
      </c>
      <c r="F7817" s="19" t="s">
        <v>189</v>
      </c>
      <c r="G7817" s="19" t="s">
        <v>272</v>
      </c>
      <c r="H7817" s="19" t="n">
        <f aca="false">IF(OR(VLOOKUP(A7817,Personal!$A$6:$F$112,5,FALSE())&lt;&gt;"Sí",N7817="No aplica"),0,'Catàleg GRAE'!D77)</f>
        <v>1</v>
      </c>
      <c r="I7817" s="20"/>
      <c r="J7817" s="20"/>
      <c r="K7817" s="20"/>
      <c r="L7817" s="21"/>
      <c r="M7817" s="21"/>
      <c r="N7817" s="20"/>
      <c r="O7817" s="20"/>
      <c r="P7817" s="19" t="str">
        <f aca="false">IF(I7817="","",I7817-H7817)</f>
        <v/>
      </c>
      <c r="Q7817" s="19" t="str">
        <f aca="true">IF(B7817="","",IF(N7817="No aplica","No aplica",IF(I7817="","Pendent",IF(N7817="Per substituir","Substituir",IF(OR(N7817="No localitzat",N7817="No lliurat"),"Reposar",IF(I7817&lt;H7817,"Reposar",IF(I7817&gt;H7817,"Revisar excedent",IF(AND(G7817="Sí",M7817&lt;&gt;"",M7817&lt;TODAY()),"EPI caducat",IF(AND(G7817="Sí",M7817&lt;&gt;"",M7817&lt;=TODAY()+90),"EPI caduca ≤90 dies",IF(OR(N7817="Deteriorat usable",N7817="Revisió necessària"),"Revisar","OK"))))))))))</f>
      </c>
      <c r="R7817" s="20"/>
    </row>
    <row r="7818" customFormat="false" ht="15" hidden="false" customHeight="false" outlineLevel="0" collapsed="false">
      <c r="A7818" s="19" t="n">
        <v>72</v>
      </c>
      <c r="B7818" s="19" t="n">
        <f aca="false">IFERROR(VLOOKUP(A7818,Personal!$A$6:$F$112,2,FALSE()),"")</f>
        <v>0</v>
      </c>
      <c r="C7818" s="19" t="str">
        <f aca="false">IFERROR(VLOOKUP(A7818,Personal!$A$6:$F$112,3,FALSE()),"")</f>
        <v>Valls</v>
      </c>
      <c r="D7818" s="19" t="s">
        <v>132</v>
      </c>
      <c r="E7818" s="19" t="s">
        <v>190</v>
      </c>
      <c r="F7818" s="19" t="s">
        <v>191</v>
      </c>
      <c r="G7818" s="19" t="s">
        <v>272</v>
      </c>
      <c r="H7818" s="19" t="n">
        <f aca="false">IF(OR(VLOOKUP(A7818,Personal!$A$6:$F$112,5,FALSE())&lt;&gt;"Sí",N7818="No aplica"),0,'Catàleg GRAE'!D78)</f>
        <v>1</v>
      </c>
      <c r="I7818" s="20"/>
      <c r="J7818" s="20"/>
      <c r="K7818" s="20"/>
      <c r="L7818" s="21"/>
      <c r="M7818" s="21"/>
      <c r="N7818" s="20"/>
      <c r="O7818" s="20"/>
      <c r="P7818" s="19" t="str">
        <f aca="false">IF(I7818="","",I7818-H7818)</f>
        <v/>
      </c>
      <c r="Q7818" s="19" t="str">
        <f aca="true">IF(B7818="","",IF(N7818="No aplica","No aplica",IF(I7818="","Pendent",IF(N7818="Per substituir","Substituir",IF(OR(N7818="No localitzat",N7818="No lliurat"),"Reposar",IF(I7818&lt;H7818,"Reposar",IF(I7818&gt;H7818,"Revisar excedent",IF(AND(G7818="Sí",M7818&lt;&gt;"",M7818&lt;TODAY()),"EPI caducat",IF(AND(G7818="Sí",M7818&lt;&gt;"",M7818&lt;=TODAY()+90),"EPI caduca ≤90 dies",IF(OR(N7818="Deteriorat usable",N7818="Revisió necessària"),"Revisar","OK"))))))))))</f>
      </c>
      <c r="R7818" s="20"/>
    </row>
    <row r="7819" customFormat="false" ht="15" hidden="false" customHeight="false" outlineLevel="0" collapsed="false">
      <c r="A7819" s="19" t="n">
        <v>72</v>
      </c>
      <c r="B7819" s="19" t="n">
        <f aca="false">IFERROR(VLOOKUP(A7819,Personal!$A$6:$F$112,2,FALSE()),"")</f>
        <v>0</v>
      </c>
      <c r="C7819" s="19" t="str">
        <f aca="false">IFERROR(VLOOKUP(A7819,Personal!$A$6:$F$112,3,FALSE()),"")</f>
        <v>Valls</v>
      </c>
      <c r="D7819" s="19" t="s">
        <v>177</v>
      </c>
      <c r="E7819" s="19" t="s">
        <v>192</v>
      </c>
      <c r="F7819" s="19" t="s">
        <v>193</v>
      </c>
      <c r="G7819" s="19" t="s">
        <v>272</v>
      </c>
      <c r="H7819" s="19" t="n">
        <f aca="false">IF(OR(VLOOKUP(A7819,Personal!$A$6:$F$112,5,FALSE())&lt;&gt;"Sí",N7819="No aplica"),0,'Catàleg GRAE'!D79)</f>
        <v>8</v>
      </c>
      <c r="I7819" s="20"/>
      <c r="J7819" s="20"/>
      <c r="K7819" s="20"/>
      <c r="L7819" s="21"/>
      <c r="M7819" s="21"/>
      <c r="N7819" s="20"/>
      <c r="O7819" s="20"/>
      <c r="P7819" s="19" t="str">
        <f aca="false">IF(I7819="","",I7819-H7819)</f>
        <v/>
      </c>
      <c r="Q7819" s="19" t="str">
        <f aca="true">IF(B7819="","",IF(N7819="No aplica","No aplica",IF(I7819="","Pendent",IF(N7819="Per substituir","Substituir",IF(OR(N7819="No localitzat",N7819="No lliurat"),"Reposar",IF(I7819&lt;H7819,"Reposar",IF(I7819&gt;H7819,"Revisar excedent",IF(AND(G7819="Sí",M7819&lt;&gt;"",M7819&lt;TODAY()),"EPI caducat",IF(AND(G7819="Sí",M7819&lt;&gt;"",M7819&lt;=TODAY()+90),"EPI caduca ≤90 dies",IF(OR(N7819="Deteriorat usable",N7819="Revisió necessària"),"Revisar","OK"))))))))))</f>
      </c>
      <c r="R7819" s="20"/>
    </row>
    <row r="7820" customFormat="false" ht="15" hidden="false" customHeight="false" outlineLevel="0" collapsed="false">
      <c r="A7820" s="19" t="n">
        <v>72</v>
      </c>
      <c r="B7820" s="19" t="n">
        <f aca="false">IFERROR(VLOOKUP(A7820,Personal!$A$6:$F$112,2,FALSE()),"")</f>
        <v>0</v>
      </c>
      <c r="C7820" s="19" t="str">
        <f aca="false">IFERROR(VLOOKUP(A7820,Personal!$A$6:$F$112,3,FALSE()),"")</f>
        <v>Valls</v>
      </c>
      <c r="D7820" s="19" t="s">
        <v>177</v>
      </c>
      <c r="E7820" s="19" t="s">
        <v>194</v>
      </c>
      <c r="F7820" s="19" t="s">
        <v>195</v>
      </c>
      <c r="G7820" s="19" t="s">
        <v>272</v>
      </c>
      <c r="H7820" s="19" t="n">
        <f aca="false">IF(OR(VLOOKUP(A7820,Personal!$A$6:$F$112,5,FALSE())&lt;&gt;"Sí",N7820="No aplica"),0,'Catàleg GRAE'!D80)</f>
        <v>2</v>
      </c>
      <c r="I7820" s="20"/>
      <c r="J7820" s="20"/>
      <c r="K7820" s="20"/>
      <c r="L7820" s="21"/>
      <c r="M7820" s="21"/>
      <c r="N7820" s="20"/>
      <c r="O7820" s="20"/>
      <c r="P7820" s="19" t="str">
        <f aca="false">IF(I7820="","",I7820-H7820)</f>
        <v/>
      </c>
      <c r="Q7820" s="19" t="str">
        <f aca="true">IF(B7820="","",IF(N7820="No aplica","No aplica",IF(I7820="","Pendent",IF(N7820="Per substituir","Substituir",IF(OR(N7820="No localitzat",N7820="No lliurat"),"Reposar",IF(I7820&lt;H7820,"Reposar",IF(I7820&gt;H7820,"Revisar excedent",IF(AND(G7820="Sí",M7820&lt;&gt;"",M7820&lt;TODAY()),"EPI caducat",IF(AND(G7820="Sí",M7820&lt;&gt;"",M7820&lt;=TODAY()+90),"EPI caduca ≤90 dies",IF(OR(N7820="Deteriorat usable",N7820="Revisió necessària"),"Revisar","OK"))))))))))</f>
      </c>
      <c r="R7820" s="20"/>
    </row>
    <row r="7821" customFormat="false" ht="15" hidden="false" customHeight="false" outlineLevel="0" collapsed="false">
      <c r="A7821" s="19" t="n">
        <v>72</v>
      </c>
      <c r="B7821" s="19" t="n">
        <f aca="false">IFERROR(VLOOKUP(A7821,Personal!$A$6:$F$112,2,FALSE()),"")</f>
        <v>0</v>
      </c>
      <c r="C7821" s="19" t="str">
        <f aca="false">IFERROR(VLOOKUP(A7821,Personal!$A$6:$F$112,3,FALSE()),"")</f>
        <v>Valls</v>
      </c>
      <c r="D7821" s="19" t="s">
        <v>177</v>
      </c>
      <c r="E7821" s="19" t="s">
        <v>196</v>
      </c>
      <c r="F7821" s="19" t="s">
        <v>197</v>
      </c>
      <c r="G7821" s="19" t="s">
        <v>272</v>
      </c>
      <c r="H7821" s="19" t="n">
        <f aca="false">IF(OR(VLOOKUP(A7821,Personal!$A$6:$F$112,5,FALSE())&lt;&gt;"Sí",N7821="No aplica"),0,'Catàleg GRAE'!D81)</f>
        <v>1</v>
      </c>
      <c r="I7821" s="20"/>
      <c r="J7821" s="20"/>
      <c r="K7821" s="20"/>
      <c r="L7821" s="21"/>
      <c r="M7821" s="21"/>
      <c r="N7821" s="20"/>
      <c r="O7821" s="20"/>
      <c r="P7821" s="19" t="str">
        <f aca="false">IF(I7821="","",I7821-H7821)</f>
        <v/>
      </c>
      <c r="Q7821" s="19" t="str">
        <f aca="true">IF(B7821="","",IF(N7821="No aplica","No aplica",IF(I7821="","Pendent",IF(N7821="Per substituir","Substituir",IF(OR(N7821="No localitzat",N7821="No lliurat"),"Reposar",IF(I7821&lt;H7821,"Reposar",IF(I7821&gt;H7821,"Revisar excedent",IF(AND(G7821="Sí",M7821&lt;&gt;"",M7821&lt;TODAY()),"EPI caducat",IF(AND(G7821="Sí",M7821&lt;&gt;"",M7821&lt;=TODAY()+90),"EPI caduca ≤90 dies",IF(OR(N7821="Deteriorat usable",N7821="Revisió necessària"),"Revisar","OK"))))))))))</f>
      </c>
      <c r="R7821" s="20"/>
    </row>
    <row r="7822" customFormat="false" ht="15" hidden="false" customHeight="false" outlineLevel="0" collapsed="false">
      <c r="A7822" s="19" t="n">
        <v>72</v>
      </c>
      <c r="B7822" s="19" t="n">
        <f aca="false">IFERROR(VLOOKUP(A7822,Personal!$A$6:$F$112,2,FALSE()),"")</f>
        <v>0</v>
      </c>
      <c r="C7822" s="19" t="str">
        <f aca="false">IFERROR(VLOOKUP(A7822,Personal!$A$6:$F$112,3,FALSE()),"")</f>
        <v>Valls</v>
      </c>
      <c r="D7822" s="19" t="s">
        <v>177</v>
      </c>
      <c r="E7822" s="19" t="s">
        <v>198</v>
      </c>
      <c r="F7822" s="19" t="s">
        <v>199</v>
      </c>
      <c r="G7822" s="19" t="s">
        <v>272</v>
      </c>
      <c r="H7822" s="19" t="n">
        <f aca="false">IF(OR(VLOOKUP(A7822,Personal!$A$6:$F$112,5,FALSE())&lt;&gt;"Sí",N7822="No aplica"),0,'Catàleg GRAE'!D82)</f>
        <v>1</v>
      </c>
      <c r="I7822" s="20"/>
      <c r="J7822" s="20"/>
      <c r="K7822" s="20"/>
      <c r="L7822" s="21"/>
      <c r="M7822" s="21"/>
      <c r="N7822" s="20"/>
      <c r="O7822" s="20"/>
      <c r="P7822" s="19" t="str">
        <f aca="false">IF(I7822="","",I7822-H7822)</f>
        <v/>
      </c>
      <c r="Q7822" s="19" t="str">
        <f aca="true">IF(B7822="","",IF(N7822="No aplica","No aplica",IF(I7822="","Pendent",IF(N7822="Per substituir","Substituir",IF(OR(N7822="No localitzat",N7822="No lliurat"),"Reposar",IF(I7822&lt;H7822,"Reposar",IF(I7822&gt;H7822,"Revisar excedent",IF(AND(G7822="Sí",M7822&lt;&gt;"",M7822&lt;TODAY()),"EPI caducat",IF(AND(G7822="Sí",M7822&lt;&gt;"",M7822&lt;=TODAY()+90),"EPI caduca ≤90 dies",IF(OR(N7822="Deteriorat usable",N7822="Revisió necessària"),"Revisar","OK"))))))))))</f>
      </c>
      <c r="R7822" s="20"/>
    </row>
    <row r="7823" customFormat="false" ht="15" hidden="false" customHeight="false" outlineLevel="0" collapsed="false">
      <c r="A7823" s="19" t="n">
        <v>72</v>
      </c>
      <c r="B7823" s="19" t="n">
        <f aca="false">IFERROR(VLOOKUP(A7823,Personal!$A$6:$F$112,2,FALSE()),"")</f>
        <v>0</v>
      </c>
      <c r="C7823" s="19" t="str">
        <f aca="false">IFERROR(VLOOKUP(A7823,Personal!$A$6:$F$112,3,FALSE()),"")</f>
        <v>Valls</v>
      </c>
      <c r="D7823" s="19" t="s">
        <v>177</v>
      </c>
      <c r="E7823" s="19" t="s">
        <v>200</v>
      </c>
      <c r="F7823" s="19" t="s">
        <v>201</v>
      </c>
      <c r="G7823" s="19" t="s">
        <v>272</v>
      </c>
      <c r="H7823" s="19" t="n">
        <f aca="false">IF(OR(VLOOKUP(A7823,Personal!$A$6:$F$112,5,FALSE())&lt;&gt;"Sí",N7823="No aplica"),0,'Catàleg GRAE'!D83)</f>
        <v>1</v>
      </c>
      <c r="I7823" s="20"/>
      <c r="J7823" s="20"/>
      <c r="K7823" s="20"/>
      <c r="L7823" s="21"/>
      <c r="M7823" s="21"/>
      <c r="N7823" s="20"/>
      <c r="O7823" s="20"/>
      <c r="P7823" s="19" t="str">
        <f aca="false">IF(I7823="","",I7823-H7823)</f>
        <v/>
      </c>
      <c r="Q7823" s="19" t="str">
        <f aca="true">IF(B7823="","",IF(N7823="No aplica","No aplica",IF(I7823="","Pendent",IF(N7823="Per substituir","Substituir",IF(OR(N7823="No localitzat",N7823="No lliurat"),"Reposar",IF(I7823&lt;H7823,"Reposar",IF(I7823&gt;H7823,"Revisar excedent",IF(AND(G7823="Sí",M7823&lt;&gt;"",M7823&lt;TODAY()),"EPI caducat",IF(AND(G7823="Sí",M7823&lt;&gt;"",M7823&lt;=TODAY()+90),"EPI caduca ≤90 dies",IF(OR(N7823="Deteriorat usable",N7823="Revisió necessària"),"Revisar","OK"))))))))))</f>
      </c>
      <c r="R7823" s="20"/>
    </row>
    <row r="7824" customFormat="false" ht="15" hidden="false" customHeight="false" outlineLevel="0" collapsed="false">
      <c r="A7824" s="19" t="n">
        <v>72</v>
      </c>
      <c r="B7824" s="19" t="n">
        <f aca="false">IFERROR(VLOOKUP(A7824,Personal!$A$6:$F$112,2,FALSE()),"")</f>
        <v>0</v>
      </c>
      <c r="C7824" s="19" t="str">
        <f aca="false">IFERROR(VLOOKUP(A7824,Personal!$A$6:$F$112,3,FALSE()),"")</f>
        <v>Valls</v>
      </c>
      <c r="D7824" s="19" t="s">
        <v>94</v>
      </c>
      <c r="E7824" s="19" t="s">
        <v>202</v>
      </c>
      <c r="F7824" s="19" t="s">
        <v>203</v>
      </c>
      <c r="G7824" s="19" t="s">
        <v>291</v>
      </c>
      <c r="H7824" s="19" t="n">
        <f aca="false">IF(OR(VLOOKUP(A7824,Personal!$A$6:$F$112,5,FALSE())&lt;&gt;"Sí",N7824="No aplica"),0,'Catàleg GRAE'!D84)</f>
        <v>1</v>
      </c>
      <c r="I7824" s="20"/>
      <c r="J7824" s="20"/>
      <c r="K7824" s="20"/>
      <c r="L7824" s="21"/>
      <c r="M7824" s="21"/>
      <c r="N7824" s="20"/>
      <c r="O7824" s="20"/>
      <c r="P7824" s="19" t="str">
        <f aca="false">IF(I7824="","",I7824-H7824)</f>
        <v/>
      </c>
      <c r="Q7824" s="19" t="str">
        <f aca="true">IF(B7824="","",IF(N7824="No aplica","No aplica",IF(I7824="","Pendent",IF(N7824="Per substituir","Substituir",IF(OR(N7824="No localitzat",N7824="No lliurat"),"Reposar",IF(I7824&lt;H7824,"Reposar",IF(I7824&gt;H7824,"Revisar excedent",IF(AND(G7824="Sí",M7824&lt;&gt;"",M7824&lt;TODAY()),"EPI caducat",IF(AND(G7824="Sí",M7824&lt;&gt;"",M7824&lt;=TODAY()+90),"EPI caduca ≤90 dies",IF(OR(N7824="Deteriorat usable",N7824="Revisió necessària"),"Revisar","OK"))))))))))</f>
      </c>
      <c r="R7824" s="20"/>
    </row>
    <row r="7825" customFormat="false" ht="15" hidden="false" customHeight="false" outlineLevel="0" collapsed="false">
      <c r="A7825" s="19" t="n">
        <v>72</v>
      </c>
      <c r="B7825" s="19" t="n">
        <f aca="false">IFERROR(VLOOKUP(A7825,Personal!$A$6:$F$112,2,FALSE()),"")</f>
        <v>0</v>
      </c>
      <c r="C7825" s="19" t="str">
        <f aca="false">IFERROR(VLOOKUP(A7825,Personal!$A$6:$F$112,3,FALSE()),"")</f>
        <v>Valls</v>
      </c>
      <c r="D7825" s="19" t="s">
        <v>125</v>
      </c>
      <c r="E7825" s="19" t="s">
        <v>204</v>
      </c>
      <c r="F7825" s="19" t="s">
        <v>205</v>
      </c>
      <c r="G7825" s="19" t="s">
        <v>291</v>
      </c>
      <c r="H7825" s="19" t="n">
        <f aca="false">IF(OR(VLOOKUP(A7825,Personal!$A$6:$F$112,5,FALSE())&lt;&gt;"Sí",N7825="No aplica"),0,'Catàleg GRAE'!D85)</f>
        <v>1</v>
      </c>
      <c r="I7825" s="20"/>
      <c r="J7825" s="20"/>
      <c r="K7825" s="20"/>
      <c r="L7825" s="21"/>
      <c r="M7825" s="21"/>
      <c r="N7825" s="20"/>
      <c r="O7825" s="20"/>
      <c r="P7825" s="19" t="str">
        <f aca="false">IF(I7825="","",I7825-H7825)</f>
        <v/>
      </c>
      <c r="Q7825" s="19" t="str">
        <f aca="true">IF(B7825="","",IF(N7825="No aplica","No aplica",IF(I7825="","Pendent",IF(N7825="Per substituir","Substituir",IF(OR(N7825="No localitzat",N7825="No lliurat"),"Reposar",IF(I7825&lt;H7825,"Reposar",IF(I7825&gt;H7825,"Revisar excedent",IF(AND(G7825="Sí",M7825&lt;&gt;"",M7825&lt;TODAY()),"EPI caducat",IF(AND(G7825="Sí",M7825&lt;&gt;"",M7825&lt;=TODAY()+90),"EPI caduca ≤90 dies",IF(OR(N7825="Deteriorat usable",N7825="Revisió necessària"),"Revisar","OK"))))))))))</f>
      </c>
      <c r="R7825" s="20"/>
    </row>
    <row r="7826" customFormat="false" ht="15" hidden="false" customHeight="false" outlineLevel="0" collapsed="false">
      <c r="A7826" s="19" t="n">
        <v>72</v>
      </c>
      <c r="B7826" s="19" t="n">
        <f aca="false">IFERROR(VLOOKUP(A7826,Personal!$A$6:$F$112,2,FALSE()),"")</f>
        <v>0</v>
      </c>
      <c r="C7826" s="19" t="str">
        <f aca="false">IFERROR(VLOOKUP(A7826,Personal!$A$6:$F$112,3,FALSE()),"")</f>
        <v>Valls</v>
      </c>
      <c r="D7826" s="19" t="s">
        <v>153</v>
      </c>
      <c r="E7826" s="19" t="s">
        <v>206</v>
      </c>
      <c r="F7826" s="19" t="s">
        <v>207</v>
      </c>
      <c r="G7826" s="19" t="s">
        <v>272</v>
      </c>
      <c r="H7826" s="19" t="n">
        <f aca="false">IF(OR(VLOOKUP(A7826,Personal!$A$6:$F$112,5,FALSE())&lt;&gt;"Sí",N7826="No aplica"),0,'Catàleg GRAE'!D86)</f>
        <v>1</v>
      </c>
      <c r="I7826" s="20"/>
      <c r="J7826" s="20"/>
      <c r="K7826" s="20"/>
      <c r="L7826" s="21"/>
      <c r="M7826" s="21"/>
      <c r="N7826" s="20"/>
      <c r="O7826" s="20"/>
      <c r="P7826" s="19" t="str">
        <f aca="false">IF(I7826="","",I7826-H7826)</f>
        <v/>
      </c>
      <c r="Q7826" s="19" t="str">
        <f aca="true">IF(B7826="","",IF(N7826="No aplica","No aplica",IF(I7826="","Pendent",IF(N7826="Per substituir","Substituir",IF(OR(N7826="No localitzat",N7826="No lliurat"),"Reposar",IF(I7826&lt;H7826,"Reposar",IF(I7826&gt;H7826,"Revisar excedent",IF(AND(G7826="Sí",M7826&lt;&gt;"",M7826&lt;TODAY()),"EPI caducat",IF(AND(G7826="Sí",M7826&lt;&gt;"",M7826&lt;=TODAY()+90),"EPI caduca ≤90 dies",IF(OR(N7826="Deteriorat usable",N7826="Revisió necessària"),"Revisar","OK"))))))))))</f>
      </c>
      <c r="R7826" s="20"/>
    </row>
    <row r="7827" customFormat="false" ht="15" hidden="false" customHeight="false" outlineLevel="0" collapsed="false">
      <c r="A7827" s="19" t="n">
        <v>72</v>
      </c>
      <c r="B7827" s="19" t="n">
        <f aca="false">IFERROR(VLOOKUP(A7827,Personal!$A$6:$F$112,2,FALSE()),"")</f>
        <v>0</v>
      </c>
      <c r="C7827" s="19" t="str">
        <f aca="false">IFERROR(VLOOKUP(A7827,Personal!$A$6:$F$112,3,FALSE()),"")</f>
        <v>Valls</v>
      </c>
      <c r="D7827" s="19" t="s">
        <v>177</v>
      </c>
      <c r="E7827" s="19" t="s">
        <v>208</v>
      </c>
      <c r="F7827" s="19" t="s">
        <v>209</v>
      </c>
      <c r="G7827" s="19" t="s">
        <v>272</v>
      </c>
      <c r="H7827" s="19" t="n">
        <f aca="false">IF(OR(VLOOKUP(A7827,Personal!$A$6:$F$112,5,FALSE())&lt;&gt;"Sí",N7827="No aplica"),0,'Catàleg GRAE'!D87)</f>
        <v>1</v>
      </c>
      <c r="I7827" s="20"/>
      <c r="J7827" s="20"/>
      <c r="K7827" s="20"/>
      <c r="L7827" s="21"/>
      <c r="M7827" s="21"/>
      <c r="N7827" s="20"/>
      <c r="O7827" s="20"/>
      <c r="P7827" s="19" t="str">
        <f aca="false">IF(I7827="","",I7827-H7827)</f>
        <v/>
      </c>
      <c r="Q7827" s="19" t="str">
        <f aca="true">IF(B7827="","",IF(N7827="No aplica","No aplica",IF(I7827="","Pendent",IF(N7827="Per substituir","Substituir",IF(OR(N7827="No localitzat",N7827="No lliurat"),"Reposar",IF(I7827&lt;H7827,"Reposar",IF(I7827&gt;H7827,"Revisar excedent",IF(AND(G7827="Sí",M7827&lt;&gt;"",M7827&lt;TODAY()),"EPI caducat",IF(AND(G7827="Sí",M7827&lt;&gt;"",M7827&lt;=TODAY()+90),"EPI caduca ≤90 dies",IF(OR(N7827="Deteriorat usable",N7827="Revisió necessària"),"Revisar","OK"))))))))))</f>
      </c>
      <c r="R7827" s="20"/>
    </row>
    <row r="7828" customFormat="false" ht="15" hidden="false" customHeight="false" outlineLevel="0" collapsed="false">
      <c r="A7828" s="19" t="n">
        <v>72</v>
      </c>
      <c r="B7828" s="19" t="n">
        <f aca="false">IFERROR(VLOOKUP(A7828,Personal!$A$6:$F$112,2,FALSE()),"")</f>
        <v>0</v>
      </c>
      <c r="C7828" s="19" t="str">
        <f aca="false">IFERROR(VLOOKUP(A7828,Personal!$A$6:$F$112,3,FALSE()),"")</f>
        <v>Valls</v>
      </c>
      <c r="D7828" s="19" t="s">
        <v>177</v>
      </c>
      <c r="E7828" s="19" t="s">
        <v>210</v>
      </c>
      <c r="F7828" s="19" t="s">
        <v>211</v>
      </c>
      <c r="G7828" s="19" t="s">
        <v>272</v>
      </c>
      <c r="H7828" s="19" t="n">
        <f aca="false">IF(OR(VLOOKUP(A7828,Personal!$A$6:$F$112,5,FALSE())&lt;&gt;"Sí",N7828="No aplica"),0,'Catàleg GRAE'!D88)</f>
        <v>1</v>
      </c>
      <c r="I7828" s="20"/>
      <c r="J7828" s="20"/>
      <c r="K7828" s="20"/>
      <c r="L7828" s="21"/>
      <c r="M7828" s="21"/>
      <c r="N7828" s="20"/>
      <c r="O7828" s="20"/>
      <c r="P7828" s="19" t="str">
        <f aca="false">IF(I7828="","",I7828-H7828)</f>
        <v/>
      </c>
      <c r="Q7828" s="19" t="str">
        <f aca="true">IF(B7828="","",IF(N7828="No aplica","No aplica",IF(I7828="","Pendent",IF(N7828="Per substituir","Substituir",IF(OR(N7828="No localitzat",N7828="No lliurat"),"Reposar",IF(I7828&lt;H7828,"Reposar",IF(I7828&gt;H7828,"Revisar excedent",IF(AND(G7828="Sí",M7828&lt;&gt;"",M7828&lt;TODAY()),"EPI caducat",IF(AND(G7828="Sí",M7828&lt;&gt;"",M7828&lt;=TODAY()+90),"EPI caduca ≤90 dies",IF(OR(N7828="Deteriorat usable",N7828="Revisió necessària"),"Revisar","OK"))))))))))</f>
      </c>
      <c r="R7828" s="20"/>
    </row>
    <row r="7829" customFormat="false" ht="15" hidden="false" customHeight="false" outlineLevel="0" collapsed="false">
      <c r="A7829" s="19" t="n">
        <v>72</v>
      </c>
      <c r="B7829" s="19" t="n">
        <f aca="false">IFERROR(VLOOKUP(A7829,Personal!$A$6:$F$112,2,FALSE()),"")</f>
        <v>0</v>
      </c>
      <c r="C7829" s="19" t="str">
        <f aca="false">IFERROR(VLOOKUP(A7829,Personal!$A$6:$F$112,3,FALSE()),"")</f>
        <v>Valls</v>
      </c>
      <c r="D7829" s="19" t="s">
        <v>125</v>
      </c>
      <c r="E7829" s="19" t="s">
        <v>212</v>
      </c>
      <c r="F7829" s="19" t="s">
        <v>213</v>
      </c>
      <c r="G7829" s="19" t="s">
        <v>272</v>
      </c>
      <c r="H7829" s="19" t="n">
        <f aca="false">IF(OR(VLOOKUP(A7829,Personal!$A$6:$F$112,5,FALSE())&lt;&gt;"Sí",N7829="No aplica"),0,'Catàleg GRAE'!D89)</f>
        <v>1</v>
      </c>
      <c r="I7829" s="20"/>
      <c r="J7829" s="20"/>
      <c r="K7829" s="20"/>
      <c r="L7829" s="21"/>
      <c r="M7829" s="21"/>
      <c r="N7829" s="20"/>
      <c r="O7829" s="20"/>
      <c r="P7829" s="19" t="str">
        <f aca="false">IF(I7829="","",I7829-H7829)</f>
        <v/>
      </c>
      <c r="Q7829" s="19" t="str">
        <f aca="true">IF(B7829="","",IF(N7829="No aplica","No aplica",IF(I7829="","Pendent",IF(N7829="Per substituir","Substituir",IF(OR(N7829="No localitzat",N7829="No lliurat"),"Reposar",IF(I7829&lt;H7829,"Reposar",IF(I7829&gt;H7829,"Revisar excedent",IF(AND(G7829="Sí",M7829&lt;&gt;"",M7829&lt;TODAY()),"EPI caducat",IF(AND(G7829="Sí",M7829&lt;&gt;"",M7829&lt;=TODAY()+90),"EPI caduca ≤90 dies",IF(OR(N7829="Deteriorat usable",N7829="Revisió necessària"),"Revisar","OK"))))))))))</f>
      </c>
      <c r="R7829" s="20"/>
    </row>
    <row r="7830" customFormat="false" ht="15" hidden="false" customHeight="false" outlineLevel="0" collapsed="false">
      <c r="A7830" s="19" t="n">
        <v>72</v>
      </c>
      <c r="B7830" s="19" t="n">
        <f aca="false">IFERROR(VLOOKUP(A7830,Personal!$A$6:$F$112,2,FALSE()),"")</f>
        <v>0</v>
      </c>
      <c r="C7830" s="19" t="str">
        <f aca="false">IFERROR(VLOOKUP(A7830,Personal!$A$6:$F$112,3,FALSE()),"")</f>
        <v>Valls</v>
      </c>
      <c r="D7830" s="19" t="s">
        <v>40</v>
      </c>
      <c r="E7830" s="19" t="s">
        <v>214</v>
      </c>
      <c r="F7830" s="19" t="s">
        <v>215</v>
      </c>
      <c r="G7830" s="19" t="s">
        <v>291</v>
      </c>
      <c r="H7830" s="19" t="n">
        <f aca="false">IF(OR(VLOOKUP(A7830,Personal!$A$6:$F$112,5,FALSE())&lt;&gt;"Sí",N7830="No aplica"),0,'Catàleg GRAE'!D90)</f>
        <v>1</v>
      </c>
      <c r="I7830" s="20"/>
      <c r="J7830" s="20"/>
      <c r="K7830" s="20"/>
      <c r="L7830" s="21"/>
      <c r="M7830" s="21"/>
      <c r="N7830" s="20"/>
      <c r="O7830" s="20"/>
      <c r="P7830" s="19" t="str">
        <f aca="false">IF(I7830="","",I7830-H7830)</f>
        <v/>
      </c>
      <c r="Q7830" s="19" t="str">
        <f aca="true">IF(B7830="","",IF(N7830="No aplica","No aplica",IF(I7830="","Pendent",IF(N7830="Per substituir","Substituir",IF(OR(N7830="No localitzat",N7830="No lliurat"),"Reposar",IF(I7830&lt;H7830,"Reposar",IF(I7830&gt;H7830,"Revisar excedent",IF(AND(G7830="Sí",M7830&lt;&gt;"",M7830&lt;TODAY()),"EPI caducat",IF(AND(G7830="Sí",M7830&lt;&gt;"",M7830&lt;=TODAY()+90),"EPI caduca ≤90 dies",IF(OR(N7830="Deteriorat usable",N7830="Revisió necessària"),"Revisar","OK"))))))))))</f>
      </c>
      <c r="R7830" s="20"/>
    </row>
    <row r="7831" customFormat="false" ht="15" hidden="false" customHeight="false" outlineLevel="0" collapsed="false">
      <c r="A7831" s="19" t="n">
        <v>72</v>
      </c>
      <c r="B7831" s="19" t="n">
        <f aca="false">IFERROR(VLOOKUP(A7831,Personal!$A$6:$F$112,2,FALSE()),"")</f>
        <v>0</v>
      </c>
      <c r="C7831" s="19" t="str">
        <f aca="false">IFERROR(VLOOKUP(A7831,Personal!$A$6:$F$112,3,FALSE()),"")</f>
        <v>Valls</v>
      </c>
      <c r="D7831" s="19" t="s">
        <v>216</v>
      </c>
      <c r="E7831" s="19" t="s">
        <v>217</v>
      </c>
      <c r="F7831" s="19" t="s">
        <v>218</v>
      </c>
      <c r="G7831" s="19" t="s">
        <v>272</v>
      </c>
      <c r="H7831" s="19" t="n">
        <f aca="false">IF(OR(VLOOKUP(A7831,Personal!$A$6:$F$112,5,FALSE())&lt;&gt;"Sí",N7831="No aplica"),0,'Catàleg GRAE'!D91)</f>
        <v>1</v>
      </c>
      <c r="I7831" s="20"/>
      <c r="J7831" s="20"/>
      <c r="K7831" s="20"/>
      <c r="L7831" s="21"/>
      <c r="M7831" s="21"/>
      <c r="N7831" s="20"/>
      <c r="O7831" s="20"/>
      <c r="P7831" s="19" t="str">
        <f aca="false">IF(I7831="","",I7831-H7831)</f>
        <v/>
      </c>
      <c r="Q7831" s="19" t="str">
        <f aca="true">IF(B7831="","",IF(N7831="No aplica","No aplica",IF(I7831="","Pendent",IF(N7831="Per substituir","Substituir",IF(OR(N7831="No localitzat",N7831="No lliurat"),"Reposar",IF(I7831&lt;H7831,"Reposar",IF(I7831&gt;H7831,"Revisar excedent",IF(AND(G7831="Sí",M7831&lt;&gt;"",M7831&lt;TODAY()),"EPI caducat",IF(AND(G7831="Sí",M7831&lt;&gt;"",M7831&lt;=TODAY()+90),"EPI caduca ≤90 dies",IF(OR(N7831="Deteriorat usable",N7831="Revisió necessària"),"Revisar","OK"))))))))))</f>
      </c>
      <c r="R7831" s="20"/>
    </row>
    <row r="7832" customFormat="false" ht="15" hidden="false" customHeight="false" outlineLevel="0" collapsed="false">
      <c r="A7832" s="19" t="n">
        <v>72</v>
      </c>
      <c r="B7832" s="19" t="n">
        <f aca="false">IFERROR(VLOOKUP(A7832,Personal!$A$6:$F$112,2,FALSE()),"")</f>
        <v>0</v>
      </c>
      <c r="C7832" s="19" t="str">
        <f aca="false">IFERROR(VLOOKUP(A7832,Personal!$A$6:$F$112,3,FALSE()),"")</f>
        <v>Valls</v>
      </c>
      <c r="D7832" s="19" t="s">
        <v>37</v>
      </c>
      <c r="E7832" s="19" t="s">
        <v>219</v>
      </c>
      <c r="F7832" s="19" t="s">
        <v>220</v>
      </c>
      <c r="G7832" s="19" t="s">
        <v>291</v>
      </c>
      <c r="H7832" s="19" t="n">
        <f aca="false">IF(OR(VLOOKUP(A7832,Personal!$A$6:$F$112,5,FALSE())&lt;&gt;"Sí",N7832="No aplica"),0,'Catàleg GRAE'!D92)</f>
        <v>1</v>
      </c>
      <c r="I7832" s="20"/>
      <c r="J7832" s="20"/>
      <c r="K7832" s="20"/>
      <c r="L7832" s="21"/>
      <c r="M7832" s="21"/>
      <c r="N7832" s="20"/>
      <c r="O7832" s="20"/>
      <c r="P7832" s="19" t="str">
        <f aca="false">IF(I7832="","",I7832-H7832)</f>
        <v/>
      </c>
      <c r="Q7832" s="19" t="str">
        <f aca="true">IF(B7832="","",IF(N7832="No aplica","No aplica",IF(I7832="","Pendent",IF(N7832="Per substituir","Substituir",IF(OR(N7832="No localitzat",N7832="No lliurat"),"Reposar",IF(I7832&lt;H7832,"Reposar",IF(I7832&gt;H7832,"Revisar excedent",IF(AND(G7832="Sí",M7832&lt;&gt;"",M7832&lt;TODAY()),"EPI caducat",IF(AND(G7832="Sí",M7832&lt;&gt;"",M7832&lt;=TODAY()+90),"EPI caduca ≤90 dies",IF(OR(N7832="Deteriorat usable",N7832="Revisió necessària"),"Revisar","OK"))))))))))</f>
      </c>
      <c r="R7832" s="20"/>
    </row>
    <row r="7833" customFormat="false" ht="15" hidden="false" customHeight="false" outlineLevel="0" collapsed="false">
      <c r="A7833" s="19" t="n">
        <v>72</v>
      </c>
      <c r="B7833" s="19" t="n">
        <f aca="false">IFERROR(VLOOKUP(A7833,Personal!$A$6:$F$112,2,FALSE()),"")</f>
        <v>0</v>
      </c>
      <c r="C7833" s="19" t="str">
        <f aca="false">IFERROR(VLOOKUP(A7833,Personal!$A$6:$F$112,3,FALSE()),"")</f>
        <v>Valls</v>
      </c>
      <c r="D7833" s="19" t="s">
        <v>137</v>
      </c>
      <c r="E7833" s="19" t="s">
        <v>221</v>
      </c>
      <c r="F7833" s="19" t="s">
        <v>222</v>
      </c>
      <c r="G7833" s="19" t="s">
        <v>291</v>
      </c>
      <c r="H7833" s="19" t="n">
        <f aca="false">IF(OR(VLOOKUP(A7833,Personal!$A$6:$F$112,5,FALSE())&lt;&gt;"Sí",N7833="No aplica"),0,'Catàleg GRAE'!D93)</f>
        <v>1</v>
      </c>
      <c r="I7833" s="20"/>
      <c r="J7833" s="20"/>
      <c r="K7833" s="20"/>
      <c r="L7833" s="21"/>
      <c r="M7833" s="21"/>
      <c r="N7833" s="20"/>
      <c r="O7833" s="20"/>
      <c r="P7833" s="19" t="str">
        <f aca="false">IF(I7833="","",I7833-H7833)</f>
        <v/>
      </c>
      <c r="Q7833" s="19" t="str">
        <f aca="true">IF(B7833="","",IF(N7833="No aplica","No aplica",IF(I7833="","Pendent",IF(N7833="Per substituir","Substituir",IF(OR(N7833="No localitzat",N7833="No lliurat"),"Reposar",IF(I7833&lt;H7833,"Reposar",IF(I7833&gt;H7833,"Revisar excedent",IF(AND(G7833="Sí",M7833&lt;&gt;"",M7833&lt;TODAY()),"EPI caducat",IF(AND(G7833="Sí",M7833&lt;&gt;"",M7833&lt;=TODAY()+90),"EPI caduca ≤90 dies",IF(OR(N7833="Deteriorat usable",N7833="Revisió necessària"),"Revisar","OK"))))))))))</f>
      </c>
      <c r="R7833" s="20"/>
    </row>
    <row r="7834" customFormat="false" ht="15" hidden="false" customHeight="false" outlineLevel="0" collapsed="false">
      <c r="A7834" s="19" t="n">
        <v>72</v>
      </c>
      <c r="B7834" s="19" t="n">
        <f aca="false">IFERROR(VLOOKUP(A7834,Personal!$A$6:$F$112,2,FALSE()),"")</f>
        <v>0</v>
      </c>
      <c r="C7834" s="19" t="str">
        <f aca="false">IFERROR(VLOOKUP(A7834,Personal!$A$6:$F$112,3,FALSE()),"")</f>
        <v>Valls</v>
      </c>
      <c r="D7834" s="19" t="s">
        <v>137</v>
      </c>
      <c r="E7834" s="19" t="s">
        <v>223</v>
      </c>
      <c r="F7834" s="19" t="s">
        <v>224</v>
      </c>
      <c r="G7834" s="19" t="s">
        <v>291</v>
      </c>
      <c r="H7834" s="19" t="n">
        <f aca="false">IF(OR(VLOOKUP(A7834,Personal!$A$6:$F$112,5,FALSE())&lt;&gt;"Sí",N7834="No aplica"),0,'Catàleg GRAE'!D94)</f>
        <v>1</v>
      </c>
      <c r="I7834" s="20"/>
      <c r="J7834" s="20"/>
      <c r="K7834" s="20"/>
      <c r="L7834" s="21"/>
      <c r="M7834" s="21"/>
      <c r="N7834" s="20"/>
      <c r="O7834" s="20"/>
      <c r="P7834" s="19" t="str">
        <f aca="false">IF(I7834="","",I7834-H7834)</f>
        <v/>
      </c>
      <c r="Q7834" s="19" t="str">
        <f aca="true">IF(B7834="","",IF(N7834="No aplica","No aplica",IF(I7834="","Pendent",IF(N7834="Per substituir","Substituir",IF(OR(N7834="No localitzat",N7834="No lliurat"),"Reposar",IF(I7834&lt;H7834,"Reposar",IF(I7834&gt;H7834,"Revisar excedent",IF(AND(G7834="Sí",M7834&lt;&gt;"",M7834&lt;TODAY()),"EPI caducat",IF(AND(G7834="Sí",M7834&lt;&gt;"",M7834&lt;=TODAY()+90),"EPI caduca ≤90 dies",IF(OR(N7834="Deteriorat usable",N7834="Revisió necessària"),"Revisar","OK"))))))))))</f>
      </c>
      <c r="R7834" s="20"/>
    </row>
    <row r="7835" customFormat="false" ht="15" hidden="false" customHeight="false" outlineLevel="0" collapsed="false">
      <c r="A7835" s="19" t="n">
        <v>72</v>
      </c>
      <c r="B7835" s="19" t="n">
        <f aca="false">IFERROR(VLOOKUP(A7835,Personal!$A$6:$F$112,2,FALSE()),"")</f>
        <v>0</v>
      </c>
      <c r="C7835" s="19" t="str">
        <f aca="false">IFERROR(VLOOKUP(A7835,Personal!$A$6:$F$112,3,FALSE()),"")</f>
        <v>Valls</v>
      </c>
      <c r="D7835" s="19" t="s">
        <v>137</v>
      </c>
      <c r="E7835" s="19" t="s">
        <v>225</v>
      </c>
      <c r="F7835" s="19" t="s">
        <v>226</v>
      </c>
      <c r="G7835" s="19" t="s">
        <v>291</v>
      </c>
      <c r="H7835" s="19" t="n">
        <f aca="false">IF(OR(VLOOKUP(A7835,Personal!$A$6:$F$112,5,FALSE())&lt;&gt;"Sí",N7835="No aplica"),0,'Catàleg GRAE'!D95)</f>
        <v>1</v>
      </c>
      <c r="I7835" s="20"/>
      <c r="J7835" s="20"/>
      <c r="K7835" s="20"/>
      <c r="L7835" s="21"/>
      <c r="M7835" s="21"/>
      <c r="N7835" s="20"/>
      <c r="O7835" s="20"/>
      <c r="P7835" s="19" t="str">
        <f aca="false">IF(I7835="","",I7835-H7835)</f>
        <v/>
      </c>
      <c r="Q7835" s="19" t="str">
        <f aca="true">IF(B7835="","",IF(N7835="No aplica","No aplica",IF(I7835="","Pendent",IF(N7835="Per substituir","Substituir",IF(OR(N7835="No localitzat",N7835="No lliurat"),"Reposar",IF(I7835&lt;H7835,"Reposar",IF(I7835&gt;H7835,"Revisar excedent",IF(AND(G7835="Sí",M7835&lt;&gt;"",M7835&lt;TODAY()),"EPI caducat",IF(AND(G7835="Sí",M7835&lt;&gt;"",M7835&lt;=TODAY()+90),"EPI caduca ≤90 dies",IF(OR(N7835="Deteriorat usable",N7835="Revisió necessària"),"Revisar","OK"))))))))))</f>
      </c>
      <c r="R7835" s="20"/>
    </row>
    <row r="7836" customFormat="false" ht="15" hidden="false" customHeight="false" outlineLevel="0" collapsed="false">
      <c r="A7836" s="19" t="n">
        <v>72</v>
      </c>
      <c r="B7836" s="19" t="n">
        <f aca="false">IFERROR(VLOOKUP(A7836,Personal!$A$6:$F$112,2,FALSE()),"")</f>
        <v>0</v>
      </c>
      <c r="C7836" s="19" t="str">
        <f aca="false">IFERROR(VLOOKUP(A7836,Personal!$A$6:$F$112,3,FALSE()),"")</f>
        <v>Valls</v>
      </c>
      <c r="D7836" s="19" t="s">
        <v>137</v>
      </c>
      <c r="E7836" s="19" t="s">
        <v>227</v>
      </c>
      <c r="F7836" s="19" t="s">
        <v>228</v>
      </c>
      <c r="G7836" s="19" t="s">
        <v>291</v>
      </c>
      <c r="H7836" s="19" t="n">
        <f aca="false">IF(OR(VLOOKUP(A7836,Personal!$A$6:$F$112,5,FALSE())&lt;&gt;"Sí",N7836="No aplica"),0,'Catàleg GRAE'!D96)</f>
        <v>1</v>
      </c>
      <c r="I7836" s="20"/>
      <c r="J7836" s="20"/>
      <c r="K7836" s="20"/>
      <c r="L7836" s="21"/>
      <c r="M7836" s="21"/>
      <c r="N7836" s="20"/>
      <c r="O7836" s="20"/>
      <c r="P7836" s="19" t="str">
        <f aca="false">IF(I7836="","",I7836-H7836)</f>
        <v/>
      </c>
      <c r="Q7836" s="19" t="str">
        <f aca="true">IF(B7836="","",IF(N7836="No aplica","No aplica",IF(I7836="","Pendent",IF(N7836="Per substituir","Substituir",IF(OR(N7836="No localitzat",N7836="No lliurat"),"Reposar",IF(I7836&lt;H7836,"Reposar",IF(I7836&gt;H7836,"Revisar excedent",IF(AND(G7836="Sí",M7836&lt;&gt;"",M7836&lt;TODAY()),"EPI caducat",IF(AND(G7836="Sí",M7836&lt;&gt;"",M7836&lt;=TODAY()+90),"EPI caduca ≤90 dies",IF(OR(N7836="Deteriorat usable",N7836="Revisió necessària"),"Revisar","OK"))))))))))</f>
      </c>
      <c r="R7836" s="20"/>
    </row>
    <row r="7837" customFormat="false" ht="15" hidden="false" customHeight="false" outlineLevel="0" collapsed="false">
      <c r="A7837" s="19" t="n">
        <v>72</v>
      </c>
      <c r="B7837" s="19" t="n">
        <f aca="false">IFERROR(VLOOKUP(A7837,Personal!$A$6:$F$112,2,FALSE()),"")</f>
        <v>0</v>
      </c>
      <c r="C7837" s="19" t="str">
        <f aca="false">IFERROR(VLOOKUP(A7837,Personal!$A$6:$F$112,3,FALSE()),"")</f>
        <v>Valls</v>
      </c>
      <c r="D7837" s="19" t="s">
        <v>137</v>
      </c>
      <c r="E7837" s="19" t="s">
        <v>229</v>
      </c>
      <c r="F7837" s="19" t="s">
        <v>230</v>
      </c>
      <c r="G7837" s="19" t="s">
        <v>291</v>
      </c>
      <c r="H7837" s="19" t="n">
        <f aca="false">IF(OR(VLOOKUP(A7837,Personal!$A$6:$F$112,5,FALSE())&lt;&gt;"Sí",N7837="No aplica"),0,'Catàleg GRAE'!D97)</f>
        <v>1</v>
      </c>
      <c r="I7837" s="20"/>
      <c r="J7837" s="20"/>
      <c r="K7837" s="20"/>
      <c r="L7837" s="21"/>
      <c r="M7837" s="21"/>
      <c r="N7837" s="20"/>
      <c r="O7837" s="20"/>
      <c r="P7837" s="19" t="str">
        <f aca="false">IF(I7837="","",I7837-H7837)</f>
        <v/>
      </c>
      <c r="Q7837" s="19" t="str">
        <f aca="true">IF(B7837="","",IF(N7837="No aplica","No aplica",IF(I7837="","Pendent",IF(N7837="Per substituir","Substituir",IF(OR(N7837="No localitzat",N7837="No lliurat"),"Reposar",IF(I7837&lt;H7837,"Reposar",IF(I7837&gt;H7837,"Revisar excedent",IF(AND(G7837="Sí",M7837&lt;&gt;"",M7837&lt;TODAY()),"EPI caducat",IF(AND(G7837="Sí",M7837&lt;&gt;"",M7837&lt;=TODAY()+90),"EPI caduca ≤90 dies",IF(OR(N7837="Deteriorat usable",N7837="Revisió necessària"),"Revisar","OK"))))))))))</f>
      </c>
      <c r="R7837" s="20"/>
    </row>
    <row r="7838" customFormat="false" ht="15" hidden="false" customHeight="false" outlineLevel="0" collapsed="false">
      <c r="A7838" s="19" t="n">
        <v>72</v>
      </c>
      <c r="B7838" s="19" t="n">
        <f aca="false">IFERROR(VLOOKUP(A7838,Personal!$A$6:$F$112,2,FALSE()),"")</f>
        <v>0</v>
      </c>
      <c r="C7838" s="19" t="str">
        <f aca="false">IFERROR(VLOOKUP(A7838,Personal!$A$6:$F$112,3,FALSE()),"")</f>
        <v>Valls</v>
      </c>
      <c r="D7838" s="19" t="s">
        <v>137</v>
      </c>
      <c r="E7838" s="19" t="s">
        <v>231</v>
      </c>
      <c r="F7838" s="19" t="s">
        <v>232</v>
      </c>
      <c r="G7838" s="19" t="s">
        <v>291</v>
      </c>
      <c r="H7838" s="19" t="n">
        <f aca="false">IF(OR(VLOOKUP(A7838,Personal!$A$6:$F$112,5,FALSE())&lt;&gt;"Sí",N7838="No aplica"),0,'Catàleg GRAE'!D98)</f>
        <v>1</v>
      </c>
      <c r="I7838" s="20"/>
      <c r="J7838" s="20"/>
      <c r="K7838" s="20"/>
      <c r="L7838" s="21"/>
      <c r="M7838" s="21"/>
      <c r="N7838" s="20"/>
      <c r="O7838" s="20"/>
      <c r="P7838" s="19" t="str">
        <f aca="false">IF(I7838="","",I7838-H7838)</f>
        <v/>
      </c>
      <c r="Q7838" s="19" t="str">
        <f aca="true">IF(B7838="","",IF(N7838="No aplica","No aplica",IF(I7838="","Pendent",IF(N7838="Per substituir","Substituir",IF(OR(N7838="No localitzat",N7838="No lliurat"),"Reposar",IF(I7838&lt;H7838,"Reposar",IF(I7838&gt;H7838,"Revisar excedent",IF(AND(G7838="Sí",M7838&lt;&gt;"",M7838&lt;TODAY()),"EPI caducat",IF(AND(G7838="Sí",M7838&lt;&gt;"",M7838&lt;=TODAY()+90),"EPI caduca ≤90 dies",IF(OR(N7838="Deteriorat usable",N7838="Revisió necessària"),"Revisar","OK"))))))))))</f>
      </c>
      <c r="R7838" s="20"/>
    </row>
    <row r="7839" customFormat="false" ht="15" hidden="false" customHeight="false" outlineLevel="0" collapsed="false">
      <c r="A7839" s="19" t="n">
        <v>72</v>
      </c>
      <c r="B7839" s="19" t="n">
        <f aca="false">IFERROR(VLOOKUP(A7839,Personal!$A$6:$F$112,2,FALSE()),"")</f>
        <v>0</v>
      </c>
      <c r="C7839" s="19" t="str">
        <f aca="false">IFERROR(VLOOKUP(A7839,Personal!$A$6:$F$112,3,FALSE()),"")</f>
        <v>Valls</v>
      </c>
      <c r="D7839" s="19" t="s">
        <v>137</v>
      </c>
      <c r="E7839" s="19" t="s">
        <v>233</v>
      </c>
      <c r="F7839" s="19" t="s">
        <v>234</v>
      </c>
      <c r="G7839" s="19" t="s">
        <v>291</v>
      </c>
      <c r="H7839" s="19" t="n">
        <f aca="false">IF(OR(VLOOKUP(A7839,Personal!$A$6:$F$112,5,FALSE())&lt;&gt;"Sí",N7839="No aplica"),0,'Catàleg GRAE'!D99)</f>
        <v>1</v>
      </c>
      <c r="I7839" s="20"/>
      <c r="J7839" s="20"/>
      <c r="K7839" s="20"/>
      <c r="L7839" s="21"/>
      <c r="M7839" s="21"/>
      <c r="N7839" s="20"/>
      <c r="O7839" s="20"/>
      <c r="P7839" s="19" t="str">
        <f aca="false">IF(I7839="","",I7839-H7839)</f>
        <v/>
      </c>
      <c r="Q7839" s="19" t="str">
        <f aca="true">IF(B7839="","",IF(N7839="No aplica","No aplica",IF(I7839="","Pendent",IF(N7839="Per substituir","Substituir",IF(OR(N7839="No localitzat",N7839="No lliurat"),"Reposar",IF(I7839&lt;H7839,"Reposar",IF(I7839&gt;H7839,"Revisar excedent",IF(AND(G7839="Sí",M7839&lt;&gt;"",M7839&lt;TODAY()),"EPI caducat",IF(AND(G7839="Sí",M7839&lt;&gt;"",M7839&lt;=TODAY()+90),"EPI caduca ≤90 dies",IF(OR(N7839="Deteriorat usable",N7839="Revisió necessària"),"Revisar","OK"))))))))))</f>
      </c>
      <c r="R7839" s="20"/>
    </row>
    <row r="7840" customFormat="false" ht="15" hidden="false" customHeight="false" outlineLevel="0" collapsed="false">
      <c r="A7840" s="19" t="n">
        <v>72</v>
      </c>
      <c r="B7840" s="19" t="n">
        <f aca="false">IFERROR(VLOOKUP(A7840,Personal!$A$6:$F$112,2,FALSE()),"")</f>
        <v>0</v>
      </c>
      <c r="C7840" s="19" t="str">
        <f aca="false">IFERROR(VLOOKUP(A7840,Personal!$A$6:$F$112,3,FALSE()),"")</f>
        <v>Valls</v>
      </c>
      <c r="D7840" s="19" t="s">
        <v>216</v>
      </c>
      <c r="E7840" s="19" t="s">
        <v>235</v>
      </c>
      <c r="F7840" s="19" t="s">
        <v>236</v>
      </c>
      <c r="G7840" s="19" t="s">
        <v>272</v>
      </c>
      <c r="H7840" s="19" t="n">
        <f aca="false">IF(OR(VLOOKUP(A7840,Personal!$A$6:$F$112,5,FALSE())&lt;&gt;"Sí",N7840="No aplica"),0,'Catàleg GRAE'!D100)</f>
        <v>1</v>
      </c>
      <c r="I7840" s="20"/>
      <c r="J7840" s="20"/>
      <c r="K7840" s="20"/>
      <c r="L7840" s="21"/>
      <c r="M7840" s="21"/>
      <c r="N7840" s="20"/>
      <c r="O7840" s="20"/>
      <c r="P7840" s="19" t="str">
        <f aca="false">IF(I7840="","",I7840-H7840)</f>
        <v/>
      </c>
      <c r="Q7840" s="19" t="str">
        <f aca="true">IF(B7840="","",IF(N7840="No aplica","No aplica",IF(I7840="","Pendent",IF(N7840="Per substituir","Substituir",IF(OR(N7840="No localitzat",N7840="No lliurat"),"Reposar",IF(I7840&lt;H7840,"Reposar",IF(I7840&gt;H7840,"Revisar excedent",IF(AND(G7840="Sí",M7840&lt;&gt;"",M7840&lt;TODAY()),"EPI caducat",IF(AND(G7840="Sí",M7840&lt;&gt;"",M7840&lt;=TODAY()+90),"EPI caduca ≤90 dies",IF(OR(N7840="Deteriorat usable",N7840="Revisió necessària"),"Revisar","OK"))))))))))</f>
      </c>
      <c r="R7840" s="20"/>
    </row>
    <row r="7841" customFormat="false" ht="15" hidden="false" customHeight="false" outlineLevel="0" collapsed="false">
      <c r="A7841" s="19" t="n">
        <v>72</v>
      </c>
      <c r="B7841" s="19" t="n">
        <f aca="false">IFERROR(VLOOKUP(A7841,Personal!$A$6:$F$112,2,FALSE()),"")</f>
        <v>0</v>
      </c>
      <c r="C7841" s="19" t="str">
        <f aca="false">IFERROR(VLOOKUP(A7841,Personal!$A$6:$F$112,3,FALSE()),"")</f>
        <v>Valls</v>
      </c>
      <c r="D7841" s="19" t="s">
        <v>137</v>
      </c>
      <c r="E7841" s="19" t="s">
        <v>237</v>
      </c>
      <c r="F7841" s="19" t="s">
        <v>238</v>
      </c>
      <c r="G7841" s="19" t="s">
        <v>291</v>
      </c>
      <c r="H7841" s="19" t="n">
        <f aca="false">IF(OR(VLOOKUP(A7841,Personal!$A$6:$F$112,5,FALSE())&lt;&gt;"Sí",N7841="No aplica"),0,'Catàleg GRAE'!D101)</f>
        <v>1</v>
      </c>
      <c r="I7841" s="20"/>
      <c r="J7841" s="20"/>
      <c r="K7841" s="20"/>
      <c r="L7841" s="21"/>
      <c r="M7841" s="21"/>
      <c r="N7841" s="20"/>
      <c r="O7841" s="20"/>
      <c r="P7841" s="19" t="str">
        <f aca="false">IF(I7841="","",I7841-H7841)</f>
        <v/>
      </c>
      <c r="Q7841" s="19" t="str">
        <f aca="true">IF(B7841="","",IF(N7841="No aplica","No aplica",IF(I7841="","Pendent",IF(N7841="Per substituir","Substituir",IF(OR(N7841="No localitzat",N7841="No lliurat"),"Reposar",IF(I7841&lt;H7841,"Reposar",IF(I7841&gt;H7841,"Revisar excedent",IF(AND(G7841="Sí",M7841&lt;&gt;"",M7841&lt;TODAY()),"EPI caducat",IF(AND(G7841="Sí",M7841&lt;&gt;"",M7841&lt;=TODAY()+90),"EPI caduca ≤90 dies",IF(OR(N7841="Deteriorat usable",N7841="Revisió necessària"),"Revisar","OK"))))))))))</f>
      </c>
      <c r="R7841" s="20"/>
    </row>
    <row r="7842" customFormat="false" ht="15" hidden="false" customHeight="false" outlineLevel="0" collapsed="false">
      <c r="A7842" s="19" t="n">
        <v>72</v>
      </c>
      <c r="B7842" s="19" t="n">
        <f aca="false">IFERROR(VLOOKUP(A7842,Personal!$A$6:$F$112,2,FALSE()),"")</f>
        <v>0</v>
      </c>
      <c r="C7842" s="19" t="str">
        <f aca="false">IFERROR(VLOOKUP(A7842,Personal!$A$6:$F$112,3,FALSE()),"")</f>
        <v>Valls</v>
      </c>
      <c r="D7842" s="19" t="s">
        <v>37</v>
      </c>
      <c r="E7842" s="19" t="s">
        <v>239</v>
      </c>
      <c r="F7842" s="19" t="s">
        <v>240</v>
      </c>
      <c r="G7842" s="19" t="s">
        <v>291</v>
      </c>
      <c r="H7842" s="19" t="n">
        <f aca="false">IF(OR(VLOOKUP(A7842,Personal!$A$6:$F$112,5,FALSE())&lt;&gt;"Sí",N7842="No aplica"),0,'Catàleg GRAE'!D102)</f>
        <v>1</v>
      </c>
      <c r="I7842" s="20"/>
      <c r="J7842" s="20"/>
      <c r="K7842" s="20"/>
      <c r="L7842" s="21"/>
      <c r="M7842" s="21"/>
      <c r="N7842" s="20"/>
      <c r="O7842" s="20"/>
      <c r="P7842" s="19" t="str">
        <f aca="false">IF(I7842="","",I7842-H7842)</f>
        <v/>
      </c>
      <c r="Q7842" s="19" t="str">
        <f aca="true">IF(B7842="","",IF(N7842="No aplica","No aplica",IF(I7842="","Pendent",IF(N7842="Per substituir","Substituir",IF(OR(N7842="No localitzat",N7842="No lliurat"),"Reposar",IF(I7842&lt;H7842,"Reposar",IF(I7842&gt;H7842,"Revisar excedent",IF(AND(G7842="Sí",M7842&lt;&gt;"",M7842&lt;TODAY()),"EPI caducat",IF(AND(G7842="Sí",M7842&lt;&gt;"",M7842&lt;=TODAY()+90),"EPI caduca ≤90 dies",IF(OR(N7842="Deteriorat usable",N7842="Revisió necessària"),"Revisar","OK"))))))))))</f>
      </c>
      <c r="R7842" s="20"/>
    </row>
    <row r="7843" customFormat="false" ht="15" hidden="false" customHeight="false" outlineLevel="0" collapsed="false">
      <c r="A7843" s="19" t="n">
        <v>72</v>
      </c>
      <c r="B7843" s="19" t="n">
        <f aca="false">IFERROR(VLOOKUP(A7843,Personal!$A$6:$F$112,2,FALSE()),"")</f>
        <v>0</v>
      </c>
      <c r="C7843" s="19" t="str">
        <f aca="false">IFERROR(VLOOKUP(A7843,Personal!$A$6:$F$112,3,FALSE()),"")</f>
        <v>Valls</v>
      </c>
      <c r="D7843" s="19" t="s">
        <v>37</v>
      </c>
      <c r="E7843" s="19" t="s">
        <v>241</v>
      </c>
      <c r="F7843" s="19" t="s">
        <v>242</v>
      </c>
      <c r="G7843" s="19" t="s">
        <v>291</v>
      </c>
      <c r="H7843" s="19" t="n">
        <f aca="false">IF(OR(VLOOKUP(A7843,Personal!$A$6:$F$112,5,FALSE())&lt;&gt;"Sí",N7843="No aplica"),0,'Catàleg GRAE'!D103)</f>
        <v>1</v>
      </c>
      <c r="I7843" s="20"/>
      <c r="J7843" s="20"/>
      <c r="K7843" s="20"/>
      <c r="L7843" s="21"/>
      <c r="M7843" s="21"/>
      <c r="N7843" s="20"/>
      <c r="O7843" s="20"/>
      <c r="P7843" s="19" t="str">
        <f aca="false">IF(I7843="","",I7843-H7843)</f>
        <v/>
      </c>
      <c r="Q7843" s="19" t="str">
        <f aca="true">IF(B7843="","",IF(N7843="No aplica","No aplica",IF(I7843="","Pendent",IF(N7843="Per substituir","Substituir",IF(OR(N7843="No localitzat",N7843="No lliurat"),"Reposar",IF(I7843&lt;H7843,"Reposar",IF(I7843&gt;H7843,"Revisar excedent",IF(AND(G7843="Sí",M7843&lt;&gt;"",M7843&lt;TODAY()),"EPI caducat",IF(AND(G7843="Sí",M7843&lt;&gt;"",M7843&lt;=TODAY()+90),"EPI caduca ≤90 dies",IF(OR(N7843="Deteriorat usable",N7843="Revisió necessària"),"Revisar","OK"))))))))))</f>
      </c>
      <c r="R7843" s="20"/>
    </row>
    <row r="7844" customFormat="false" ht="15" hidden="false" customHeight="false" outlineLevel="0" collapsed="false">
      <c r="A7844" s="19" t="n">
        <v>72</v>
      </c>
      <c r="B7844" s="19" t="n">
        <f aca="false">IFERROR(VLOOKUP(A7844,Personal!$A$6:$F$112,2,FALSE()),"")</f>
        <v>0</v>
      </c>
      <c r="C7844" s="19" t="str">
        <f aca="false">IFERROR(VLOOKUP(A7844,Personal!$A$6:$F$112,3,FALSE()),"")</f>
        <v>Valls</v>
      </c>
      <c r="D7844" s="19" t="s">
        <v>177</v>
      </c>
      <c r="E7844" s="19" t="s">
        <v>243</v>
      </c>
      <c r="F7844" s="19" t="s">
        <v>244</v>
      </c>
      <c r="G7844" s="19" t="s">
        <v>272</v>
      </c>
      <c r="H7844" s="19" t="n">
        <f aca="false">IF(OR(VLOOKUP(A7844,Personal!$A$6:$F$112,5,FALSE())&lt;&gt;"Sí",N7844="No aplica"),0,'Catàleg GRAE'!D104)</f>
        <v>1</v>
      </c>
      <c r="I7844" s="20"/>
      <c r="J7844" s="20"/>
      <c r="K7844" s="20"/>
      <c r="L7844" s="21"/>
      <c r="M7844" s="21"/>
      <c r="N7844" s="20"/>
      <c r="O7844" s="20"/>
      <c r="P7844" s="19" t="str">
        <f aca="false">IF(I7844="","",I7844-H7844)</f>
        <v/>
      </c>
      <c r="Q7844" s="19" t="str">
        <f aca="true">IF(B7844="","",IF(N7844="No aplica","No aplica",IF(I7844="","Pendent",IF(N7844="Per substituir","Substituir",IF(OR(N7844="No localitzat",N7844="No lliurat"),"Reposar",IF(I7844&lt;H7844,"Reposar",IF(I7844&gt;H7844,"Revisar excedent",IF(AND(G7844="Sí",M7844&lt;&gt;"",M7844&lt;TODAY()),"EPI caducat",IF(AND(G7844="Sí",M7844&lt;&gt;"",M7844&lt;=TODAY()+90),"EPI caduca ≤90 dies",IF(OR(N7844="Deteriorat usable",N7844="Revisió necessària"),"Revisar","OK"))))))))))</f>
      </c>
      <c r="R7844" s="20"/>
    </row>
    <row r="7845" customFormat="false" ht="15" hidden="false" customHeight="false" outlineLevel="0" collapsed="false">
      <c r="A7845" s="19" t="n">
        <v>72</v>
      </c>
      <c r="B7845" s="19" t="n">
        <f aca="false">IFERROR(VLOOKUP(A7845,Personal!$A$6:$F$112,2,FALSE()),"")</f>
        <v>0</v>
      </c>
      <c r="C7845" s="19" t="str">
        <f aca="false">IFERROR(VLOOKUP(A7845,Personal!$A$6:$F$112,3,FALSE()),"")</f>
        <v>Valls</v>
      </c>
      <c r="D7845" s="19" t="s">
        <v>177</v>
      </c>
      <c r="E7845" s="19" t="s">
        <v>245</v>
      </c>
      <c r="F7845" s="19" t="s">
        <v>246</v>
      </c>
      <c r="G7845" s="19" t="s">
        <v>272</v>
      </c>
      <c r="H7845" s="19" t="n">
        <f aca="false">IF(OR(VLOOKUP(A7845,Personal!$A$6:$F$112,5,FALSE())&lt;&gt;"Sí",N7845="No aplica"),0,'Catàleg GRAE'!D105)</f>
        <v>1</v>
      </c>
      <c r="I7845" s="20"/>
      <c r="J7845" s="20"/>
      <c r="K7845" s="20"/>
      <c r="L7845" s="21"/>
      <c r="M7845" s="21"/>
      <c r="N7845" s="20"/>
      <c r="O7845" s="20"/>
      <c r="P7845" s="19" t="str">
        <f aca="false">IF(I7845="","",I7845-H7845)</f>
        <v/>
      </c>
      <c r="Q7845" s="19" t="str">
        <f aca="true">IF(B7845="","",IF(N7845="No aplica","No aplica",IF(I7845="","Pendent",IF(N7845="Per substituir","Substituir",IF(OR(N7845="No localitzat",N7845="No lliurat"),"Reposar",IF(I7845&lt;H7845,"Reposar",IF(I7845&gt;H7845,"Revisar excedent",IF(AND(G7845="Sí",M7845&lt;&gt;"",M7845&lt;TODAY()),"EPI caducat",IF(AND(G7845="Sí",M7845&lt;&gt;"",M7845&lt;=TODAY()+90),"EPI caduca ≤90 dies",IF(OR(N7845="Deteriorat usable",N7845="Revisió necessària"),"Revisar","OK"))))))))))</f>
      </c>
      <c r="R7845" s="20"/>
    </row>
    <row r="7846" customFormat="false" ht="15" hidden="false" customHeight="false" outlineLevel="0" collapsed="false">
      <c r="A7846" s="19" t="n">
        <v>72</v>
      </c>
      <c r="B7846" s="19" t="n">
        <f aca="false">IFERROR(VLOOKUP(A7846,Personal!$A$6:$F$112,2,FALSE()),"")</f>
        <v>0</v>
      </c>
      <c r="C7846" s="19" t="str">
        <f aca="false">IFERROR(VLOOKUP(A7846,Personal!$A$6:$F$112,3,FALSE()),"")</f>
        <v>Valls</v>
      </c>
      <c r="D7846" s="19" t="s">
        <v>177</v>
      </c>
      <c r="E7846" s="19" t="s">
        <v>247</v>
      </c>
      <c r="F7846" s="19" t="s">
        <v>248</v>
      </c>
      <c r="G7846" s="19" t="s">
        <v>272</v>
      </c>
      <c r="H7846" s="19" t="n">
        <f aca="false">IF(OR(VLOOKUP(A7846,Personal!$A$6:$F$112,5,FALSE())&lt;&gt;"Sí",N7846="No aplica"),0,'Catàleg GRAE'!D106)</f>
        <v>1</v>
      </c>
      <c r="I7846" s="20"/>
      <c r="J7846" s="20"/>
      <c r="K7846" s="20"/>
      <c r="L7846" s="21"/>
      <c r="M7846" s="21"/>
      <c r="N7846" s="20"/>
      <c r="O7846" s="20"/>
      <c r="P7846" s="19" t="str">
        <f aca="false">IF(I7846="","",I7846-H7846)</f>
        <v/>
      </c>
      <c r="Q7846" s="19" t="str">
        <f aca="true">IF(B7846="","",IF(N7846="No aplica","No aplica",IF(I7846="","Pendent",IF(N7846="Per substituir","Substituir",IF(OR(N7846="No localitzat",N7846="No lliurat"),"Reposar",IF(I7846&lt;H7846,"Reposar",IF(I7846&gt;H7846,"Revisar excedent",IF(AND(G7846="Sí",M7846&lt;&gt;"",M7846&lt;TODAY()),"EPI caducat",IF(AND(G7846="Sí",M7846&lt;&gt;"",M7846&lt;=TODAY()+90),"EPI caduca ≤90 dies",IF(OR(N7846="Deteriorat usable",N7846="Revisió necessària"),"Revisar","OK"))))))))))</f>
      </c>
      <c r="R7846" s="20"/>
    </row>
    <row r="7847" customFormat="false" ht="15" hidden="false" customHeight="false" outlineLevel="0" collapsed="false">
      <c r="A7847" s="19" t="n">
        <v>72</v>
      </c>
      <c r="B7847" s="19" t="n">
        <f aca="false">IFERROR(VLOOKUP(A7847,Personal!$A$6:$F$112,2,FALSE()),"")</f>
        <v>0</v>
      </c>
      <c r="C7847" s="19" t="str">
        <f aca="false">IFERROR(VLOOKUP(A7847,Personal!$A$6:$F$112,3,FALSE()),"")</f>
        <v>Valls</v>
      </c>
      <c r="D7847" s="19" t="s">
        <v>177</v>
      </c>
      <c r="E7847" s="19" t="s">
        <v>249</v>
      </c>
      <c r="F7847" s="19" t="s">
        <v>250</v>
      </c>
      <c r="G7847" s="19" t="s">
        <v>272</v>
      </c>
      <c r="H7847" s="19" t="n">
        <f aca="false">IF(OR(VLOOKUP(A7847,Personal!$A$6:$F$112,5,FALSE())&lt;&gt;"Sí",N7847="No aplica"),0,'Catàleg GRAE'!D107)</f>
        <v>1</v>
      </c>
      <c r="I7847" s="20"/>
      <c r="J7847" s="20"/>
      <c r="K7847" s="20"/>
      <c r="L7847" s="21"/>
      <c r="M7847" s="21"/>
      <c r="N7847" s="20"/>
      <c r="O7847" s="20"/>
      <c r="P7847" s="19" t="str">
        <f aca="false">IF(I7847="","",I7847-H7847)</f>
        <v/>
      </c>
      <c r="Q7847" s="19" t="str">
        <f aca="true">IF(B7847="","",IF(N7847="No aplica","No aplica",IF(I7847="","Pendent",IF(N7847="Per substituir","Substituir",IF(OR(N7847="No localitzat",N7847="No lliurat"),"Reposar",IF(I7847&lt;H7847,"Reposar",IF(I7847&gt;H7847,"Revisar excedent",IF(AND(G7847="Sí",M7847&lt;&gt;"",M7847&lt;TODAY()),"EPI caducat",IF(AND(G7847="Sí",M7847&lt;&gt;"",M7847&lt;=TODAY()+90),"EPI caduca ≤90 dies",IF(OR(N7847="Deteriorat usable",N7847="Revisió necessària"),"Revisar","OK"))))))))))</f>
      </c>
      <c r="R7847" s="20"/>
    </row>
    <row r="7848" customFormat="false" ht="15" hidden="false" customHeight="false" outlineLevel="0" collapsed="false">
      <c r="A7848" s="19" t="n">
        <v>72</v>
      </c>
      <c r="B7848" s="19" t="n">
        <f aca="false">IFERROR(VLOOKUP(A7848,Personal!$A$6:$F$112,2,FALSE()),"")</f>
        <v>0</v>
      </c>
      <c r="C7848" s="19" t="str">
        <f aca="false">IFERROR(VLOOKUP(A7848,Personal!$A$6:$F$112,3,FALSE()),"")</f>
        <v>Valls</v>
      </c>
      <c r="D7848" s="19" t="s">
        <v>177</v>
      </c>
      <c r="E7848" s="19" t="s">
        <v>251</v>
      </c>
      <c r="F7848" s="19" t="s">
        <v>252</v>
      </c>
      <c r="G7848" s="19" t="s">
        <v>272</v>
      </c>
      <c r="H7848" s="19" t="n">
        <f aca="false">IF(OR(VLOOKUP(A7848,Personal!$A$6:$F$112,5,FALSE())&lt;&gt;"Sí",N7848="No aplica"),0,'Catàleg GRAE'!D108)</f>
        <v>1</v>
      </c>
      <c r="I7848" s="20"/>
      <c r="J7848" s="20"/>
      <c r="K7848" s="20"/>
      <c r="L7848" s="21"/>
      <c r="M7848" s="21"/>
      <c r="N7848" s="20"/>
      <c r="O7848" s="20"/>
      <c r="P7848" s="19" t="str">
        <f aca="false">IF(I7848="","",I7848-H7848)</f>
        <v/>
      </c>
      <c r="Q7848" s="19" t="str">
        <f aca="true">IF(B7848="","",IF(N7848="No aplica","No aplica",IF(I7848="","Pendent",IF(N7848="Per substituir","Substituir",IF(OR(N7848="No localitzat",N7848="No lliurat"),"Reposar",IF(I7848&lt;H7848,"Reposar",IF(I7848&gt;H7848,"Revisar excedent",IF(AND(G7848="Sí",M7848&lt;&gt;"",M7848&lt;TODAY()),"EPI caducat",IF(AND(G7848="Sí",M7848&lt;&gt;"",M7848&lt;=TODAY()+90),"EPI caduca ≤90 dies",IF(OR(N7848="Deteriorat usable",N7848="Revisió necessària"),"Revisar","OK"))))))))))</f>
      </c>
      <c r="R7848" s="20"/>
    </row>
    <row r="7849" customFormat="false" ht="15" hidden="false" customHeight="false" outlineLevel="0" collapsed="false">
      <c r="A7849" s="19" t="n">
        <v>72</v>
      </c>
      <c r="B7849" s="19" t="n">
        <f aca="false">IFERROR(VLOOKUP(A7849,Personal!$A$6:$F$112,2,FALSE()),"")</f>
        <v>0</v>
      </c>
      <c r="C7849" s="19" t="str">
        <f aca="false">IFERROR(VLOOKUP(A7849,Personal!$A$6:$F$112,3,FALSE()),"")</f>
        <v>Valls</v>
      </c>
      <c r="D7849" s="19" t="s">
        <v>125</v>
      </c>
      <c r="E7849" s="19" t="s">
        <v>253</v>
      </c>
      <c r="F7849" s="19" t="s">
        <v>254</v>
      </c>
      <c r="G7849" s="19" t="s">
        <v>272</v>
      </c>
      <c r="H7849" s="19" t="n">
        <f aca="false">IF(OR(VLOOKUP(A7849,Personal!$A$6:$F$112,5,FALSE())&lt;&gt;"Sí",N7849="No aplica"),0,'Catàleg GRAE'!D109)</f>
        <v>1</v>
      </c>
      <c r="I7849" s="20"/>
      <c r="J7849" s="20"/>
      <c r="K7849" s="20"/>
      <c r="L7849" s="21"/>
      <c r="M7849" s="21"/>
      <c r="N7849" s="20"/>
      <c r="O7849" s="20"/>
      <c r="P7849" s="19" t="str">
        <f aca="false">IF(I7849="","",I7849-H7849)</f>
        <v/>
      </c>
      <c r="Q7849" s="19" t="str">
        <f aca="true">IF(B7849="","",IF(N7849="No aplica","No aplica",IF(I7849="","Pendent",IF(N7849="Per substituir","Substituir",IF(OR(N7849="No localitzat",N7849="No lliurat"),"Reposar",IF(I7849&lt;H7849,"Reposar",IF(I7849&gt;H7849,"Revisar excedent",IF(AND(G7849="Sí",M7849&lt;&gt;"",M7849&lt;TODAY()),"EPI caducat",IF(AND(G7849="Sí",M7849&lt;&gt;"",M7849&lt;=TODAY()+90),"EPI caduca ≤90 dies",IF(OR(N7849="Deteriorat usable",N7849="Revisió necessària"),"Revisar","OK"))))))))))</f>
      </c>
      <c r="R7849" s="20"/>
    </row>
    <row r="7850" customFormat="false" ht="15" hidden="false" customHeight="false" outlineLevel="0" collapsed="false">
      <c r="A7850" s="19" t="n">
        <v>72</v>
      </c>
      <c r="B7850" s="19" t="n">
        <f aca="false">IFERROR(VLOOKUP(A7850,Personal!$A$6:$F$112,2,FALSE()),"")</f>
        <v>0</v>
      </c>
      <c r="C7850" s="19" t="str">
        <f aca="false">IFERROR(VLOOKUP(A7850,Personal!$A$6:$F$112,3,FALSE()),"")</f>
        <v>Valls</v>
      </c>
      <c r="D7850" s="19" t="s">
        <v>177</v>
      </c>
      <c r="E7850" s="19" t="s">
        <v>255</v>
      </c>
      <c r="F7850" s="19" t="s">
        <v>256</v>
      </c>
      <c r="G7850" s="19" t="s">
        <v>272</v>
      </c>
      <c r="H7850" s="19" t="n">
        <f aca="false">IF(OR(VLOOKUP(A7850,Personal!$A$6:$F$112,5,FALSE())&lt;&gt;"Sí",N7850="No aplica"),0,'Catàleg GRAE'!D110)</f>
        <v>1</v>
      </c>
      <c r="I7850" s="20"/>
      <c r="J7850" s="20"/>
      <c r="K7850" s="20"/>
      <c r="L7850" s="21"/>
      <c r="M7850" s="21"/>
      <c r="N7850" s="20"/>
      <c r="O7850" s="20"/>
      <c r="P7850" s="19" t="str">
        <f aca="false">IF(I7850="","",I7850-H7850)</f>
        <v/>
      </c>
      <c r="Q7850" s="19" t="str">
        <f aca="true">IF(B7850="","",IF(N7850="No aplica","No aplica",IF(I7850="","Pendent",IF(N7850="Per substituir","Substituir",IF(OR(N7850="No localitzat",N7850="No lliurat"),"Reposar",IF(I7850&lt;H7850,"Reposar",IF(I7850&gt;H7850,"Revisar excedent",IF(AND(G7850="Sí",M7850&lt;&gt;"",M7850&lt;TODAY()),"EPI caducat",IF(AND(G7850="Sí",M7850&lt;&gt;"",M7850&lt;=TODAY()+90),"EPI caduca ≤90 dies",IF(OR(N7850="Deteriorat usable",N7850="Revisió necessària"),"Revisar","OK"))))))))))</f>
      </c>
      <c r="R7850" s="20"/>
    </row>
    <row r="7851" customFormat="false" ht="15" hidden="false" customHeight="false" outlineLevel="0" collapsed="false">
      <c r="A7851" s="19" t="n">
        <v>72</v>
      </c>
      <c r="B7851" s="19" t="n">
        <f aca="false">IFERROR(VLOOKUP(A7851,Personal!$A$6:$F$112,2,FALSE()),"")</f>
        <v>0</v>
      </c>
      <c r="C7851" s="19" t="str">
        <f aca="false">IFERROR(VLOOKUP(A7851,Personal!$A$6:$F$112,3,FALSE()),"")</f>
        <v>Valls</v>
      </c>
      <c r="D7851" s="19" t="s">
        <v>142</v>
      </c>
      <c r="E7851" s="19" t="s">
        <v>257</v>
      </c>
      <c r="F7851" s="19" t="s">
        <v>258</v>
      </c>
      <c r="G7851" s="19" t="s">
        <v>291</v>
      </c>
      <c r="H7851" s="19" t="n">
        <f aca="false">IF(OR(VLOOKUP(A7851,Personal!$A$6:$F$112,5,FALSE())&lt;&gt;"Sí",N7851="No aplica"),0,'Catàleg GRAE'!D111)</f>
        <v>1</v>
      </c>
      <c r="I7851" s="20"/>
      <c r="J7851" s="20"/>
      <c r="K7851" s="20"/>
      <c r="L7851" s="21"/>
      <c r="M7851" s="21"/>
      <c r="N7851" s="20"/>
      <c r="O7851" s="20"/>
      <c r="P7851" s="19" t="str">
        <f aca="false">IF(I7851="","",I7851-H7851)</f>
        <v/>
      </c>
      <c r="Q7851" s="19" t="str">
        <f aca="true">IF(B7851="","",IF(N7851="No aplica","No aplica",IF(I7851="","Pendent",IF(N7851="Per substituir","Substituir",IF(OR(N7851="No localitzat",N7851="No lliurat"),"Reposar",IF(I7851&lt;H7851,"Reposar",IF(I7851&gt;H7851,"Revisar excedent",IF(AND(G7851="Sí",M7851&lt;&gt;"",M7851&lt;TODAY()),"EPI caducat",IF(AND(G7851="Sí",M7851&lt;&gt;"",M7851&lt;=TODAY()+90),"EPI caduca ≤90 dies",IF(OR(N7851="Deteriorat usable",N7851="Revisió necessària"),"Revisar","OK"))))))))))</f>
      </c>
      <c r="R7851" s="20"/>
    </row>
    <row r="7852" customFormat="false" ht="15" hidden="false" customHeight="false" outlineLevel="0" collapsed="false">
      <c r="A7852" s="19" t="n">
        <v>72</v>
      </c>
      <c r="B7852" s="19" t="n">
        <f aca="false">IFERROR(VLOOKUP(A7852,Personal!$A$6:$F$112,2,FALSE()),"")</f>
        <v>0</v>
      </c>
      <c r="C7852" s="19" t="str">
        <f aca="false">IFERROR(VLOOKUP(A7852,Personal!$A$6:$F$112,3,FALSE()),"")</f>
        <v>Valls</v>
      </c>
      <c r="D7852" s="19" t="s">
        <v>112</v>
      </c>
      <c r="E7852" s="19" t="s">
        <v>259</v>
      </c>
      <c r="F7852" s="19" t="s">
        <v>260</v>
      </c>
      <c r="G7852" s="19" t="s">
        <v>291</v>
      </c>
      <c r="H7852" s="19" t="n">
        <f aca="false">IF(OR(VLOOKUP(A7852,Personal!$A$6:$F$112,5,FALSE())&lt;&gt;"Sí",N7852="No aplica"),0,'Catàleg GRAE'!D112)</f>
        <v>1</v>
      </c>
      <c r="I7852" s="20"/>
      <c r="J7852" s="20"/>
      <c r="K7852" s="20"/>
      <c r="L7852" s="21"/>
      <c r="M7852" s="21"/>
      <c r="N7852" s="20"/>
      <c r="O7852" s="20"/>
      <c r="P7852" s="19" t="str">
        <f aca="false">IF(I7852="","",I7852-H7852)</f>
        <v/>
      </c>
      <c r="Q7852" s="19" t="str">
        <f aca="true">IF(B7852="","",IF(N7852="No aplica","No aplica",IF(I7852="","Pendent",IF(N7852="Per substituir","Substituir",IF(OR(N7852="No localitzat",N7852="No lliurat"),"Reposar",IF(I7852&lt;H7852,"Reposar",IF(I7852&gt;H7852,"Revisar excedent",IF(AND(G7852="Sí",M7852&lt;&gt;"",M7852&lt;TODAY()),"EPI caducat",IF(AND(G7852="Sí",M7852&lt;&gt;"",M7852&lt;=TODAY()+90),"EPI caduca ≤90 dies",IF(OR(N7852="Deteriorat usable",N7852="Revisió necessària"),"Revisar","OK"))))))))))</f>
      </c>
      <c r="R7852" s="20"/>
    </row>
    <row r="7853" customFormat="false" ht="15" hidden="false" customHeight="false" outlineLevel="0" collapsed="false">
      <c r="A7853" s="19" t="n">
        <v>72</v>
      </c>
      <c r="B7853" s="19" t="n">
        <f aca="false">IFERROR(VLOOKUP(A7853,Personal!$A$6:$F$112,2,FALSE()),"")</f>
        <v>0</v>
      </c>
      <c r="C7853" s="19" t="str">
        <f aca="false">IFERROR(VLOOKUP(A7853,Personal!$A$6:$F$112,3,FALSE()),"")</f>
        <v>Valls</v>
      </c>
      <c r="D7853" s="19" t="s">
        <v>261</v>
      </c>
      <c r="E7853" s="19" t="s">
        <v>262</v>
      </c>
      <c r="F7853" s="19" t="s">
        <v>263</v>
      </c>
      <c r="G7853" s="19" t="s">
        <v>291</v>
      </c>
      <c r="H7853" s="19" t="n">
        <f aca="false">IF(OR(VLOOKUP(A7853,Personal!$A$6:$F$112,5,FALSE())&lt;&gt;"Sí",N7853="No aplica"),0,'Catàleg GRAE'!D113)</f>
        <v>1</v>
      </c>
      <c r="I7853" s="20"/>
      <c r="J7853" s="20"/>
      <c r="K7853" s="20"/>
      <c r="L7853" s="21"/>
      <c r="M7853" s="21"/>
      <c r="N7853" s="20"/>
      <c r="O7853" s="20"/>
      <c r="P7853" s="19" t="str">
        <f aca="false">IF(I7853="","",I7853-H7853)</f>
        <v/>
      </c>
      <c r="Q7853" s="19" t="str">
        <f aca="true">IF(B7853="","",IF(N7853="No aplica","No aplica",IF(I7853="","Pendent",IF(N7853="Per substituir","Substituir",IF(OR(N7853="No localitzat",N7853="No lliurat"),"Reposar",IF(I7853&lt;H7853,"Reposar",IF(I7853&gt;H7853,"Revisar excedent",IF(AND(G7853="Sí",M7853&lt;&gt;"",M7853&lt;TODAY()),"EPI caducat",IF(AND(G7853="Sí",M7853&lt;&gt;"",M7853&lt;=TODAY()+90),"EPI caduca ≤90 dies",IF(OR(N7853="Deteriorat usable",N7853="Revisió necessària"),"Revisar","OK"))))))))))</f>
      </c>
      <c r="R7853" s="20"/>
    </row>
    <row r="7854" customFormat="false" ht="15" hidden="false" customHeight="false" outlineLevel="0" collapsed="false">
      <c r="A7854" s="19" t="n">
        <v>73</v>
      </c>
      <c r="B7854" s="19" t="n">
        <f aca="false">IFERROR(VLOOKUP(A7854,Personal!$A$6:$F$112,2,FALSE()),"")</f>
        <v>0</v>
      </c>
      <c r="C7854" s="19" t="str">
        <f aca="false">IFERROR(VLOOKUP(A7854,Personal!$A$6:$F$112,3,FALSE()),"")</f>
        <v>Cerdanyola</v>
      </c>
      <c r="D7854" s="19" t="s">
        <v>26</v>
      </c>
      <c r="E7854" s="19" t="s">
        <v>27</v>
      </c>
      <c r="F7854" s="19" t="s">
        <v>28</v>
      </c>
      <c r="G7854" s="19" t="s">
        <v>291</v>
      </c>
      <c r="H7854" s="19" t="n">
        <f aca="false">IF(OR(VLOOKUP(A7854,Personal!$A$6:$F$112,5,FALSE())&lt;&gt;"Sí",N7854="No aplica"),0,'Catàleg GRAE'!D5)</f>
        <v>1</v>
      </c>
      <c r="I7854" s="20"/>
      <c r="J7854" s="20"/>
      <c r="K7854" s="20"/>
      <c r="L7854" s="21"/>
      <c r="M7854" s="21"/>
      <c r="N7854" s="20"/>
      <c r="O7854" s="20"/>
      <c r="P7854" s="19" t="str">
        <f aca="false">IF(I7854="","",I7854-H7854)</f>
        <v/>
      </c>
      <c r="Q7854" s="19" t="str">
        <f aca="true">IF(B7854="","",IF(N7854="No aplica","No aplica",IF(I7854="","Pendent",IF(N7854="Per substituir","Substituir",IF(OR(N7854="No localitzat",N7854="No lliurat"),"Reposar",IF(I7854&lt;H7854,"Reposar",IF(I7854&gt;H7854,"Revisar excedent",IF(AND(G7854="Sí",M7854&lt;&gt;"",M7854&lt;TODAY()),"EPI caducat",IF(AND(G7854="Sí",M7854&lt;&gt;"",M7854&lt;=TODAY()+90),"EPI caduca ≤90 dies",IF(OR(N7854="Deteriorat usable",N7854="Revisió necessària"),"Revisar","OK"))))))))))</f>
      </c>
      <c r="R7854" s="20"/>
    </row>
    <row r="7855" customFormat="false" ht="15" hidden="false" customHeight="false" outlineLevel="0" collapsed="false">
      <c r="A7855" s="19" t="n">
        <v>73</v>
      </c>
      <c r="B7855" s="19" t="n">
        <f aca="false">IFERROR(VLOOKUP(A7855,Personal!$A$6:$F$112,2,FALSE()),"")</f>
        <v>0</v>
      </c>
      <c r="C7855" s="19" t="str">
        <f aca="false">IFERROR(VLOOKUP(A7855,Personal!$A$6:$F$112,3,FALSE()),"")</f>
        <v>Cerdanyola</v>
      </c>
      <c r="D7855" s="19" t="s">
        <v>26</v>
      </c>
      <c r="E7855" s="19" t="s">
        <v>27</v>
      </c>
      <c r="F7855" s="19" t="s">
        <v>30</v>
      </c>
      <c r="G7855" s="19" t="s">
        <v>291</v>
      </c>
      <c r="H7855" s="19" t="n">
        <f aca="false">IF(OR(VLOOKUP(A7855,Personal!$A$6:$F$112,5,FALSE())&lt;&gt;"Sí",N7855="No aplica"),0,'Catàleg GRAE'!D6)</f>
        <v>1</v>
      </c>
      <c r="I7855" s="20"/>
      <c r="J7855" s="20"/>
      <c r="K7855" s="20"/>
      <c r="L7855" s="21"/>
      <c r="M7855" s="21"/>
      <c r="N7855" s="20"/>
      <c r="O7855" s="20"/>
      <c r="P7855" s="19" t="str">
        <f aca="false">IF(I7855="","",I7855-H7855)</f>
        <v/>
      </c>
      <c r="Q7855" s="19" t="str">
        <f aca="true">IF(B7855="","",IF(N7855="No aplica","No aplica",IF(I7855="","Pendent",IF(N7855="Per substituir","Substituir",IF(OR(N7855="No localitzat",N7855="No lliurat"),"Reposar",IF(I7855&lt;H7855,"Reposar",IF(I7855&gt;H7855,"Revisar excedent",IF(AND(G7855="Sí",M7855&lt;&gt;"",M7855&lt;TODAY()),"EPI caducat",IF(AND(G7855="Sí",M7855&lt;&gt;"",M7855&lt;=TODAY()+90),"EPI caduca ≤90 dies",IF(OR(N7855="Deteriorat usable",N7855="Revisió necessària"),"Revisar","OK"))))))))))</f>
      </c>
      <c r="R7855" s="20"/>
    </row>
    <row r="7856" customFormat="false" ht="15" hidden="false" customHeight="false" outlineLevel="0" collapsed="false">
      <c r="A7856" s="19" t="n">
        <v>73</v>
      </c>
      <c r="B7856" s="19" t="n">
        <f aca="false">IFERROR(VLOOKUP(A7856,Personal!$A$6:$F$112,2,FALSE()),"")</f>
        <v>0</v>
      </c>
      <c r="C7856" s="19" t="str">
        <f aca="false">IFERROR(VLOOKUP(A7856,Personal!$A$6:$F$112,3,FALSE()),"")</f>
        <v>Cerdanyola</v>
      </c>
      <c r="D7856" s="19" t="s">
        <v>26</v>
      </c>
      <c r="E7856" s="19" t="s">
        <v>31</v>
      </c>
      <c r="F7856" s="19" t="s">
        <v>32</v>
      </c>
      <c r="G7856" s="19" t="s">
        <v>272</v>
      </c>
      <c r="H7856" s="19" t="n">
        <f aca="false">IF(OR(VLOOKUP(A7856,Personal!$A$6:$F$112,5,FALSE())&lt;&gt;"Sí",N7856="No aplica"),0,'Catàleg GRAE'!D7)</f>
        <v>1</v>
      </c>
      <c r="I7856" s="20"/>
      <c r="J7856" s="20"/>
      <c r="K7856" s="20"/>
      <c r="L7856" s="21"/>
      <c r="M7856" s="21"/>
      <c r="N7856" s="20"/>
      <c r="O7856" s="20"/>
      <c r="P7856" s="19" t="str">
        <f aca="false">IF(I7856="","",I7856-H7856)</f>
        <v/>
      </c>
      <c r="Q7856" s="19" t="str">
        <f aca="true">IF(B7856="","",IF(N7856="No aplica","No aplica",IF(I7856="","Pendent",IF(N7856="Per substituir","Substituir",IF(OR(N7856="No localitzat",N7856="No lliurat"),"Reposar",IF(I7856&lt;H7856,"Reposar",IF(I7856&gt;H7856,"Revisar excedent",IF(AND(G7856="Sí",M7856&lt;&gt;"",M7856&lt;TODAY()),"EPI caducat",IF(AND(G7856="Sí",M7856&lt;&gt;"",M7856&lt;=TODAY()+90),"EPI caduca ≤90 dies",IF(OR(N7856="Deteriorat usable",N7856="Revisió necessària"),"Revisar","OK"))))))))))</f>
      </c>
      <c r="R7856" s="20"/>
    </row>
    <row r="7857" customFormat="false" ht="15" hidden="false" customHeight="false" outlineLevel="0" collapsed="false">
      <c r="A7857" s="19" t="n">
        <v>73</v>
      </c>
      <c r="B7857" s="19" t="n">
        <f aca="false">IFERROR(VLOOKUP(A7857,Personal!$A$6:$F$112,2,FALSE()),"")</f>
        <v>0</v>
      </c>
      <c r="C7857" s="19" t="str">
        <f aca="false">IFERROR(VLOOKUP(A7857,Personal!$A$6:$F$112,3,FALSE()),"")</f>
        <v>Cerdanyola</v>
      </c>
      <c r="D7857" s="19" t="s">
        <v>26</v>
      </c>
      <c r="E7857" s="19" t="s">
        <v>33</v>
      </c>
      <c r="F7857" s="19" t="s">
        <v>34</v>
      </c>
      <c r="G7857" s="19" t="s">
        <v>291</v>
      </c>
      <c r="H7857" s="19" t="n">
        <f aca="false">IF(OR(VLOOKUP(A7857,Personal!$A$6:$F$112,5,FALSE())&lt;&gt;"Sí",N7857="No aplica"),0,'Catàleg GRAE'!D8)</f>
        <v>2</v>
      </c>
      <c r="I7857" s="20"/>
      <c r="J7857" s="20"/>
      <c r="K7857" s="20"/>
      <c r="L7857" s="21"/>
      <c r="M7857" s="21"/>
      <c r="N7857" s="20"/>
      <c r="O7857" s="20"/>
      <c r="P7857" s="19" t="str">
        <f aca="false">IF(I7857="","",I7857-H7857)</f>
        <v/>
      </c>
      <c r="Q7857" s="19" t="str">
        <f aca="true">IF(B7857="","",IF(N7857="No aplica","No aplica",IF(I7857="","Pendent",IF(N7857="Per substituir","Substituir",IF(OR(N7857="No localitzat",N7857="No lliurat"),"Reposar",IF(I7857&lt;H7857,"Reposar",IF(I7857&gt;H7857,"Revisar excedent",IF(AND(G7857="Sí",M7857&lt;&gt;"",M7857&lt;TODAY()),"EPI caducat",IF(AND(G7857="Sí",M7857&lt;&gt;"",M7857&lt;=TODAY()+90),"EPI caduca ≤90 dies",IF(OR(N7857="Deteriorat usable",N7857="Revisió necessària"),"Revisar","OK"))))))))))</f>
      </c>
      <c r="R7857" s="20"/>
    </row>
    <row r="7858" customFormat="false" ht="15" hidden="false" customHeight="false" outlineLevel="0" collapsed="false">
      <c r="A7858" s="19" t="n">
        <v>73</v>
      </c>
      <c r="B7858" s="19" t="n">
        <f aca="false">IFERROR(VLOOKUP(A7858,Personal!$A$6:$F$112,2,FALSE()),"")</f>
        <v>0</v>
      </c>
      <c r="C7858" s="19" t="str">
        <f aca="false">IFERROR(VLOOKUP(A7858,Personal!$A$6:$F$112,3,FALSE()),"")</f>
        <v>Cerdanyola</v>
      </c>
      <c r="D7858" s="19" t="s">
        <v>26</v>
      </c>
      <c r="E7858" s="19" t="s">
        <v>35</v>
      </c>
      <c r="F7858" s="19" t="s">
        <v>36</v>
      </c>
      <c r="G7858" s="19" t="s">
        <v>291</v>
      </c>
      <c r="H7858" s="19" t="n">
        <f aca="false">IF(OR(VLOOKUP(A7858,Personal!$A$6:$F$112,5,FALSE())&lt;&gt;"Sí",N7858="No aplica"),0,'Catàleg GRAE'!D9)</f>
        <v>1</v>
      </c>
      <c r="I7858" s="20"/>
      <c r="J7858" s="20"/>
      <c r="K7858" s="20"/>
      <c r="L7858" s="21"/>
      <c r="M7858" s="21"/>
      <c r="N7858" s="20"/>
      <c r="O7858" s="20"/>
      <c r="P7858" s="19" t="str">
        <f aca="false">IF(I7858="","",I7858-H7858)</f>
        <v/>
      </c>
      <c r="Q7858" s="19" t="str">
        <f aca="true">IF(B7858="","",IF(N7858="No aplica","No aplica",IF(I7858="","Pendent",IF(N7858="Per substituir","Substituir",IF(OR(N7858="No localitzat",N7858="No lliurat"),"Reposar",IF(I7858&lt;H7858,"Reposar",IF(I7858&gt;H7858,"Revisar excedent",IF(AND(G7858="Sí",M7858&lt;&gt;"",M7858&lt;TODAY()),"EPI caducat",IF(AND(G7858="Sí",M7858&lt;&gt;"",M7858&lt;=TODAY()+90),"EPI caduca ≤90 dies",IF(OR(N7858="Deteriorat usable",N7858="Revisió necessària"),"Revisar","OK"))))))))))</f>
      </c>
      <c r="R7858" s="20"/>
    </row>
    <row r="7859" customFormat="false" ht="15" hidden="false" customHeight="false" outlineLevel="0" collapsed="false">
      <c r="A7859" s="19" t="n">
        <v>73</v>
      </c>
      <c r="B7859" s="19" t="n">
        <f aca="false">IFERROR(VLOOKUP(A7859,Personal!$A$6:$F$112,2,FALSE()),"")</f>
        <v>0</v>
      </c>
      <c r="C7859" s="19" t="str">
        <f aca="false">IFERROR(VLOOKUP(A7859,Personal!$A$6:$F$112,3,FALSE()),"")</f>
        <v>Cerdanyola</v>
      </c>
      <c r="D7859" s="19" t="s">
        <v>37</v>
      </c>
      <c r="E7859" s="19" t="s">
        <v>38</v>
      </c>
      <c r="F7859" s="19" t="s">
        <v>39</v>
      </c>
      <c r="G7859" s="19" t="s">
        <v>291</v>
      </c>
      <c r="H7859" s="19" t="n">
        <f aca="false">IF(OR(VLOOKUP(A7859,Personal!$A$6:$F$112,5,FALSE())&lt;&gt;"Sí",N7859="No aplica"),0,'Catàleg GRAE'!D10)</f>
        <v>1</v>
      </c>
      <c r="I7859" s="20"/>
      <c r="J7859" s="20"/>
      <c r="K7859" s="20"/>
      <c r="L7859" s="21"/>
      <c r="M7859" s="21"/>
      <c r="N7859" s="20"/>
      <c r="O7859" s="20"/>
      <c r="P7859" s="19" t="str">
        <f aca="false">IF(I7859="","",I7859-H7859)</f>
        <v/>
      </c>
      <c r="Q7859" s="19" t="str">
        <f aca="true">IF(B7859="","",IF(N7859="No aplica","No aplica",IF(I7859="","Pendent",IF(N7859="Per substituir","Substituir",IF(OR(N7859="No localitzat",N7859="No lliurat"),"Reposar",IF(I7859&lt;H7859,"Reposar",IF(I7859&gt;H7859,"Revisar excedent",IF(AND(G7859="Sí",M7859&lt;&gt;"",M7859&lt;TODAY()),"EPI caducat",IF(AND(G7859="Sí",M7859&lt;&gt;"",M7859&lt;=TODAY()+90),"EPI caduca ≤90 dies",IF(OR(N7859="Deteriorat usable",N7859="Revisió necessària"),"Revisar","OK"))))))))))</f>
      </c>
      <c r="R7859" s="20"/>
    </row>
    <row r="7860" customFormat="false" ht="15" hidden="false" customHeight="false" outlineLevel="0" collapsed="false">
      <c r="A7860" s="19" t="n">
        <v>73</v>
      </c>
      <c r="B7860" s="19" t="n">
        <f aca="false">IFERROR(VLOOKUP(A7860,Personal!$A$6:$F$112,2,FALSE()),"")</f>
        <v>0</v>
      </c>
      <c r="C7860" s="19" t="str">
        <f aca="false">IFERROR(VLOOKUP(A7860,Personal!$A$6:$F$112,3,FALSE()),"")</f>
        <v>Cerdanyola</v>
      </c>
      <c r="D7860" s="19" t="s">
        <v>40</v>
      </c>
      <c r="E7860" s="19" t="s">
        <v>41</v>
      </c>
      <c r="F7860" s="19" t="s">
        <v>42</v>
      </c>
      <c r="G7860" s="19" t="s">
        <v>272</v>
      </c>
      <c r="H7860" s="19" t="n">
        <f aca="false">IF(OR(VLOOKUP(A7860,Personal!$A$6:$F$112,5,FALSE())&lt;&gt;"Sí",N7860="No aplica"),0,'Catàleg GRAE'!D11)</f>
        <v>1</v>
      </c>
      <c r="I7860" s="20"/>
      <c r="J7860" s="20"/>
      <c r="K7860" s="20"/>
      <c r="L7860" s="21"/>
      <c r="M7860" s="21"/>
      <c r="N7860" s="20"/>
      <c r="O7860" s="20"/>
      <c r="P7860" s="19" t="str">
        <f aca="false">IF(I7860="","",I7860-H7860)</f>
        <v/>
      </c>
      <c r="Q7860" s="19" t="str">
        <f aca="true">IF(B7860="","",IF(N7860="No aplica","No aplica",IF(I7860="","Pendent",IF(N7860="Per substituir","Substituir",IF(OR(N7860="No localitzat",N7860="No lliurat"),"Reposar",IF(I7860&lt;H7860,"Reposar",IF(I7860&gt;H7860,"Revisar excedent",IF(AND(G7860="Sí",M7860&lt;&gt;"",M7860&lt;TODAY()),"EPI caducat",IF(AND(G7860="Sí",M7860&lt;&gt;"",M7860&lt;=TODAY()+90),"EPI caduca ≤90 dies",IF(OR(N7860="Deteriorat usable",N7860="Revisió necessària"),"Revisar","OK"))))))))))</f>
      </c>
      <c r="R7860" s="20"/>
    </row>
    <row r="7861" customFormat="false" ht="15" hidden="false" customHeight="false" outlineLevel="0" collapsed="false">
      <c r="A7861" s="19" t="n">
        <v>73</v>
      </c>
      <c r="B7861" s="19" t="n">
        <f aca="false">IFERROR(VLOOKUP(A7861,Personal!$A$6:$F$112,2,FALSE()),"")</f>
        <v>0</v>
      </c>
      <c r="C7861" s="19" t="str">
        <f aca="false">IFERROR(VLOOKUP(A7861,Personal!$A$6:$F$112,3,FALSE()),"")</f>
        <v>Cerdanyola</v>
      </c>
      <c r="D7861" s="19" t="s">
        <v>40</v>
      </c>
      <c r="E7861" s="19" t="s">
        <v>43</v>
      </c>
      <c r="F7861" s="19" t="s">
        <v>44</v>
      </c>
      <c r="G7861" s="19" t="s">
        <v>272</v>
      </c>
      <c r="H7861" s="19" t="n">
        <f aca="false">IF(OR(VLOOKUP(A7861,Personal!$A$6:$F$112,5,FALSE())&lt;&gt;"Sí",N7861="No aplica"),0,'Catàleg GRAE'!D12)</f>
        <v>1</v>
      </c>
      <c r="I7861" s="20"/>
      <c r="J7861" s="20"/>
      <c r="K7861" s="20"/>
      <c r="L7861" s="21"/>
      <c r="M7861" s="21"/>
      <c r="N7861" s="20"/>
      <c r="O7861" s="20"/>
      <c r="P7861" s="19" t="str">
        <f aca="false">IF(I7861="","",I7861-H7861)</f>
        <v/>
      </c>
      <c r="Q7861" s="19" t="str">
        <f aca="true">IF(B7861="","",IF(N7861="No aplica","No aplica",IF(I7861="","Pendent",IF(N7861="Per substituir","Substituir",IF(OR(N7861="No localitzat",N7861="No lliurat"),"Reposar",IF(I7861&lt;H7861,"Reposar",IF(I7861&gt;H7861,"Revisar excedent",IF(AND(G7861="Sí",M7861&lt;&gt;"",M7861&lt;TODAY()),"EPI caducat",IF(AND(G7861="Sí",M7861&lt;&gt;"",M7861&lt;=TODAY()+90),"EPI caduca ≤90 dies",IF(OR(N7861="Deteriorat usable",N7861="Revisió necessària"),"Revisar","OK"))))))))))</f>
      </c>
      <c r="R7861" s="20"/>
    </row>
    <row r="7862" customFormat="false" ht="15" hidden="false" customHeight="false" outlineLevel="0" collapsed="false">
      <c r="A7862" s="19" t="n">
        <v>73</v>
      </c>
      <c r="B7862" s="19" t="n">
        <f aca="false">IFERROR(VLOOKUP(A7862,Personal!$A$6:$F$112,2,FALSE()),"")</f>
        <v>0</v>
      </c>
      <c r="C7862" s="19" t="str">
        <f aca="false">IFERROR(VLOOKUP(A7862,Personal!$A$6:$F$112,3,FALSE()),"")</f>
        <v>Cerdanyola</v>
      </c>
      <c r="D7862" s="19" t="s">
        <v>45</v>
      </c>
      <c r="E7862" s="19" t="s">
        <v>46</v>
      </c>
      <c r="F7862" s="19" t="s">
        <v>47</v>
      </c>
      <c r="G7862" s="19" t="s">
        <v>291</v>
      </c>
      <c r="H7862" s="19" t="n">
        <f aca="false">IF(OR(VLOOKUP(A7862,Personal!$A$6:$F$112,5,FALSE())&lt;&gt;"Sí",N7862="No aplica"),0,'Catàleg GRAE'!D13)</f>
        <v>1</v>
      </c>
      <c r="I7862" s="20"/>
      <c r="J7862" s="20"/>
      <c r="K7862" s="20"/>
      <c r="L7862" s="21"/>
      <c r="M7862" s="21"/>
      <c r="N7862" s="20"/>
      <c r="O7862" s="20"/>
      <c r="P7862" s="19" t="str">
        <f aca="false">IF(I7862="","",I7862-H7862)</f>
        <v/>
      </c>
      <c r="Q7862" s="19" t="str">
        <f aca="true">IF(B7862="","",IF(N7862="No aplica","No aplica",IF(I7862="","Pendent",IF(N7862="Per substituir","Substituir",IF(OR(N7862="No localitzat",N7862="No lliurat"),"Reposar",IF(I7862&lt;H7862,"Reposar",IF(I7862&gt;H7862,"Revisar excedent",IF(AND(G7862="Sí",M7862&lt;&gt;"",M7862&lt;TODAY()),"EPI caducat",IF(AND(G7862="Sí",M7862&lt;&gt;"",M7862&lt;=TODAY()+90),"EPI caduca ≤90 dies",IF(OR(N7862="Deteriorat usable",N7862="Revisió necessària"),"Revisar","OK"))))))))))</f>
      </c>
      <c r="R7862" s="20"/>
    </row>
    <row r="7863" customFormat="false" ht="15" hidden="false" customHeight="false" outlineLevel="0" collapsed="false">
      <c r="A7863" s="19" t="n">
        <v>73</v>
      </c>
      <c r="B7863" s="19" t="n">
        <f aca="false">IFERROR(VLOOKUP(A7863,Personal!$A$6:$F$112,2,FALSE()),"")</f>
        <v>0</v>
      </c>
      <c r="C7863" s="19" t="str">
        <f aca="false">IFERROR(VLOOKUP(A7863,Personal!$A$6:$F$112,3,FALSE()),"")</f>
        <v>Cerdanyola</v>
      </c>
      <c r="D7863" s="19" t="s">
        <v>45</v>
      </c>
      <c r="E7863" s="19" t="s">
        <v>48</v>
      </c>
      <c r="F7863" s="19" t="s">
        <v>49</v>
      </c>
      <c r="G7863" s="19" t="s">
        <v>291</v>
      </c>
      <c r="H7863" s="19" t="n">
        <f aca="false">IF(OR(VLOOKUP(A7863,Personal!$A$6:$F$112,5,FALSE())&lt;&gt;"Sí",N7863="No aplica"),0,'Catàleg GRAE'!D14)</f>
        <v>1</v>
      </c>
      <c r="I7863" s="20"/>
      <c r="J7863" s="20"/>
      <c r="K7863" s="20"/>
      <c r="L7863" s="21"/>
      <c r="M7863" s="21"/>
      <c r="N7863" s="20"/>
      <c r="O7863" s="20"/>
      <c r="P7863" s="19" t="str">
        <f aca="false">IF(I7863="","",I7863-H7863)</f>
        <v/>
      </c>
      <c r="Q7863" s="19" t="str">
        <f aca="true">IF(B7863="","",IF(N7863="No aplica","No aplica",IF(I7863="","Pendent",IF(N7863="Per substituir","Substituir",IF(OR(N7863="No localitzat",N7863="No lliurat"),"Reposar",IF(I7863&lt;H7863,"Reposar",IF(I7863&gt;H7863,"Revisar excedent",IF(AND(G7863="Sí",M7863&lt;&gt;"",M7863&lt;TODAY()),"EPI caducat",IF(AND(G7863="Sí",M7863&lt;&gt;"",M7863&lt;=TODAY()+90),"EPI caduca ≤90 dies",IF(OR(N7863="Deteriorat usable",N7863="Revisió necessària"),"Revisar","OK"))))))))))</f>
      </c>
      <c r="R7863" s="20"/>
    </row>
    <row r="7864" customFormat="false" ht="15" hidden="false" customHeight="false" outlineLevel="0" collapsed="false">
      <c r="A7864" s="19" t="n">
        <v>73</v>
      </c>
      <c r="B7864" s="19" t="n">
        <f aca="false">IFERROR(VLOOKUP(A7864,Personal!$A$6:$F$112,2,FALSE()),"")</f>
        <v>0</v>
      </c>
      <c r="C7864" s="19" t="str">
        <f aca="false">IFERROR(VLOOKUP(A7864,Personal!$A$6:$F$112,3,FALSE()),"")</f>
        <v>Cerdanyola</v>
      </c>
      <c r="D7864" s="19" t="s">
        <v>45</v>
      </c>
      <c r="E7864" s="19" t="s">
        <v>50</v>
      </c>
      <c r="F7864" s="19" t="s">
        <v>51</v>
      </c>
      <c r="G7864" s="19" t="s">
        <v>291</v>
      </c>
      <c r="H7864" s="19" t="n">
        <f aca="false">IF(OR(VLOOKUP(A7864,Personal!$A$6:$F$112,5,FALSE())&lt;&gt;"Sí",N7864="No aplica"),0,'Catàleg GRAE'!D15)</f>
        <v>1</v>
      </c>
      <c r="I7864" s="20"/>
      <c r="J7864" s="20"/>
      <c r="K7864" s="20"/>
      <c r="L7864" s="21"/>
      <c r="M7864" s="21"/>
      <c r="N7864" s="20"/>
      <c r="O7864" s="20"/>
      <c r="P7864" s="19" t="str">
        <f aca="false">IF(I7864="","",I7864-H7864)</f>
        <v/>
      </c>
      <c r="Q7864" s="19" t="str">
        <f aca="true">IF(B7864="","",IF(N7864="No aplica","No aplica",IF(I7864="","Pendent",IF(N7864="Per substituir","Substituir",IF(OR(N7864="No localitzat",N7864="No lliurat"),"Reposar",IF(I7864&lt;H7864,"Reposar",IF(I7864&gt;H7864,"Revisar excedent",IF(AND(G7864="Sí",M7864&lt;&gt;"",M7864&lt;TODAY()),"EPI caducat",IF(AND(G7864="Sí",M7864&lt;&gt;"",M7864&lt;=TODAY()+90),"EPI caduca ≤90 dies",IF(OR(N7864="Deteriorat usable",N7864="Revisió necessària"),"Revisar","OK"))))))))))</f>
      </c>
      <c r="R7864" s="20"/>
    </row>
    <row r="7865" customFormat="false" ht="15" hidden="false" customHeight="false" outlineLevel="0" collapsed="false">
      <c r="A7865" s="19" t="n">
        <v>73</v>
      </c>
      <c r="B7865" s="19" t="n">
        <f aca="false">IFERROR(VLOOKUP(A7865,Personal!$A$6:$F$112,2,FALSE()),"")</f>
        <v>0</v>
      </c>
      <c r="C7865" s="19" t="str">
        <f aca="false">IFERROR(VLOOKUP(A7865,Personal!$A$6:$F$112,3,FALSE()),"")</f>
        <v>Cerdanyola</v>
      </c>
      <c r="D7865" s="19" t="s">
        <v>45</v>
      </c>
      <c r="E7865" s="19" t="s">
        <v>52</v>
      </c>
      <c r="F7865" s="19" t="s">
        <v>53</v>
      </c>
      <c r="G7865" s="19" t="s">
        <v>291</v>
      </c>
      <c r="H7865" s="19" t="n">
        <f aca="false">IF(OR(VLOOKUP(A7865,Personal!$A$6:$F$112,5,FALSE())&lt;&gt;"Sí",N7865="No aplica"),0,'Catàleg GRAE'!D16)</f>
        <v>1</v>
      </c>
      <c r="I7865" s="20"/>
      <c r="J7865" s="20"/>
      <c r="K7865" s="20"/>
      <c r="L7865" s="21"/>
      <c r="M7865" s="21"/>
      <c r="N7865" s="20"/>
      <c r="O7865" s="20"/>
      <c r="P7865" s="19" t="str">
        <f aca="false">IF(I7865="","",I7865-H7865)</f>
        <v/>
      </c>
      <c r="Q7865" s="19" t="str">
        <f aca="true">IF(B7865="","",IF(N7865="No aplica","No aplica",IF(I7865="","Pendent",IF(N7865="Per substituir","Substituir",IF(OR(N7865="No localitzat",N7865="No lliurat"),"Reposar",IF(I7865&lt;H7865,"Reposar",IF(I7865&gt;H7865,"Revisar excedent",IF(AND(G7865="Sí",M7865&lt;&gt;"",M7865&lt;TODAY()),"EPI caducat",IF(AND(G7865="Sí",M7865&lt;&gt;"",M7865&lt;=TODAY()+90),"EPI caduca ≤90 dies",IF(OR(N7865="Deteriorat usable",N7865="Revisió necessària"),"Revisar","OK"))))))))))</f>
      </c>
      <c r="R7865" s="20"/>
    </row>
    <row r="7866" customFormat="false" ht="15" hidden="false" customHeight="false" outlineLevel="0" collapsed="false">
      <c r="A7866" s="19" t="n">
        <v>73</v>
      </c>
      <c r="B7866" s="19" t="n">
        <f aca="false">IFERROR(VLOOKUP(A7866,Personal!$A$6:$F$112,2,FALSE()),"")</f>
        <v>0</v>
      </c>
      <c r="C7866" s="19" t="str">
        <f aca="false">IFERROR(VLOOKUP(A7866,Personal!$A$6:$F$112,3,FALSE()),"")</f>
        <v>Cerdanyola</v>
      </c>
      <c r="D7866" s="19" t="s">
        <v>45</v>
      </c>
      <c r="E7866" s="19" t="s">
        <v>54</v>
      </c>
      <c r="F7866" s="19" t="s">
        <v>55</v>
      </c>
      <c r="G7866" s="19" t="s">
        <v>291</v>
      </c>
      <c r="H7866" s="19" t="n">
        <f aca="false">IF(OR(VLOOKUP(A7866,Personal!$A$6:$F$112,5,FALSE())&lt;&gt;"Sí",N7866="No aplica"),0,'Catàleg GRAE'!D17)</f>
        <v>1</v>
      </c>
      <c r="I7866" s="20"/>
      <c r="J7866" s="20"/>
      <c r="K7866" s="20"/>
      <c r="L7866" s="21"/>
      <c r="M7866" s="21"/>
      <c r="N7866" s="20"/>
      <c r="O7866" s="20"/>
      <c r="P7866" s="19" t="str">
        <f aca="false">IF(I7866="","",I7866-H7866)</f>
        <v/>
      </c>
      <c r="Q7866" s="19" t="str">
        <f aca="true">IF(B7866="","",IF(N7866="No aplica","No aplica",IF(I7866="","Pendent",IF(N7866="Per substituir","Substituir",IF(OR(N7866="No localitzat",N7866="No lliurat"),"Reposar",IF(I7866&lt;H7866,"Reposar",IF(I7866&gt;H7866,"Revisar excedent",IF(AND(G7866="Sí",M7866&lt;&gt;"",M7866&lt;TODAY()),"EPI caducat",IF(AND(G7866="Sí",M7866&lt;&gt;"",M7866&lt;=TODAY()+90),"EPI caduca ≤90 dies",IF(OR(N7866="Deteriorat usable",N7866="Revisió necessària"),"Revisar","OK"))))))))))</f>
      </c>
      <c r="R7866" s="20"/>
    </row>
    <row r="7867" customFormat="false" ht="15" hidden="false" customHeight="false" outlineLevel="0" collapsed="false">
      <c r="A7867" s="19" t="n">
        <v>73</v>
      </c>
      <c r="B7867" s="19" t="n">
        <f aca="false">IFERROR(VLOOKUP(A7867,Personal!$A$6:$F$112,2,FALSE()),"")</f>
        <v>0</v>
      </c>
      <c r="C7867" s="19" t="str">
        <f aca="false">IFERROR(VLOOKUP(A7867,Personal!$A$6:$F$112,3,FALSE()),"")</f>
        <v>Cerdanyola</v>
      </c>
      <c r="D7867" s="19" t="s">
        <v>56</v>
      </c>
      <c r="E7867" s="19" t="s">
        <v>57</v>
      </c>
      <c r="F7867" s="19" t="s">
        <v>58</v>
      </c>
      <c r="G7867" s="19" t="s">
        <v>291</v>
      </c>
      <c r="H7867" s="19" t="n">
        <f aca="false">IF(OR(VLOOKUP(A7867,Personal!$A$6:$F$112,5,FALSE())&lt;&gt;"Sí",N7867="No aplica"),0,'Catàleg GRAE'!D18)</f>
        <v>1</v>
      </c>
      <c r="I7867" s="20"/>
      <c r="J7867" s="20"/>
      <c r="K7867" s="20"/>
      <c r="L7867" s="21"/>
      <c r="M7867" s="21"/>
      <c r="N7867" s="20"/>
      <c r="O7867" s="20"/>
      <c r="P7867" s="19" t="str">
        <f aca="false">IF(I7867="","",I7867-H7867)</f>
        <v/>
      </c>
      <c r="Q7867" s="19" t="str">
        <f aca="true">IF(B7867="","",IF(N7867="No aplica","No aplica",IF(I7867="","Pendent",IF(N7867="Per substituir","Substituir",IF(OR(N7867="No localitzat",N7867="No lliurat"),"Reposar",IF(I7867&lt;H7867,"Reposar",IF(I7867&gt;H7867,"Revisar excedent",IF(AND(G7867="Sí",M7867&lt;&gt;"",M7867&lt;TODAY()),"EPI caducat",IF(AND(G7867="Sí",M7867&lt;&gt;"",M7867&lt;=TODAY()+90),"EPI caduca ≤90 dies",IF(OR(N7867="Deteriorat usable",N7867="Revisió necessària"),"Revisar","OK"))))))))))</f>
      </c>
      <c r="R7867" s="20"/>
    </row>
    <row r="7868" customFormat="false" ht="15" hidden="false" customHeight="false" outlineLevel="0" collapsed="false">
      <c r="A7868" s="19" t="n">
        <v>73</v>
      </c>
      <c r="B7868" s="19" t="n">
        <f aca="false">IFERROR(VLOOKUP(A7868,Personal!$A$6:$F$112,2,FALSE()),"")</f>
        <v>0</v>
      </c>
      <c r="C7868" s="19" t="str">
        <f aca="false">IFERROR(VLOOKUP(A7868,Personal!$A$6:$F$112,3,FALSE()),"")</f>
        <v>Cerdanyola</v>
      </c>
      <c r="D7868" s="19" t="s">
        <v>59</v>
      </c>
      <c r="E7868" s="19" t="s">
        <v>60</v>
      </c>
      <c r="F7868" s="19" t="s">
        <v>61</v>
      </c>
      <c r="G7868" s="19" t="s">
        <v>291</v>
      </c>
      <c r="H7868" s="19" t="n">
        <f aca="false">IF(OR(VLOOKUP(A7868,Personal!$A$6:$F$112,5,FALSE())&lt;&gt;"Sí",N7868="No aplica"),0,'Catàleg GRAE'!D19)</f>
        <v>4</v>
      </c>
      <c r="I7868" s="20"/>
      <c r="J7868" s="20"/>
      <c r="K7868" s="20"/>
      <c r="L7868" s="21"/>
      <c r="M7868" s="21"/>
      <c r="N7868" s="20"/>
      <c r="O7868" s="20"/>
      <c r="P7868" s="19" t="str">
        <f aca="false">IF(I7868="","",I7868-H7868)</f>
        <v/>
      </c>
      <c r="Q7868" s="19" t="str">
        <f aca="true">IF(B7868="","",IF(N7868="No aplica","No aplica",IF(I7868="","Pendent",IF(N7868="Per substituir","Substituir",IF(OR(N7868="No localitzat",N7868="No lliurat"),"Reposar",IF(I7868&lt;H7868,"Reposar",IF(I7868&gt;H7868,"Revisar excedent",IF(AND(G7868="Sí",M7868&lt;&gt;"",M7868&lt;TODAY()),"EPI caducat",IF(AND(G7868="Sí",M7868&lt;&gt;"",M7868&lt;=TODAY()+90),"EPI caduca ≤90 dies",IF(OR(N7868="Deteriorat usable",N7868="Revisió necessària"),"Revisar","OK"))))))))))</f>
      </c>
      <c r="R7868" s="20"/>
    </row>
    <row r="7869" customFormat="false" ht="15" hidden="false" customHeight="false" outlineLevel="0" collapsed="false">
      <c r="A7869" s="19" t="n">
        <v>73</v>
      </c>
      <c r="B7869" s="19" t="n">
        <f aca="false">IFERROR(VLOOKUP(A7869,Personal!$A$6:$F$112,2,FALSE()),"")</f>
        <v>0</v>
      </c>
      <c r="C7869" s="19" t="str">
        <f aca="false">IFERROR(VLOOKUP(A7869,Personal!$A$6:$F$112,3,FALSE()),"")</f>
        <v>Cerdanyola</v>
      </c>
      <c r="D7869" s="19" t="s">
        <v>59</v>
      </c>
      <c r="E7869" s="19" t="s">
        <v>60</v>
      </c>
      <c r="F7869" s="19" t="s">
        <v>62</v>
      </c>
      <c r="G7869" s="19" t="s">
        <v>291</v>
      </c>
      <c r="H7869" s="19" t="n">
        <f aca="false">IF(OR(VLOOKUP(A7869,Personal!$A$6:$F$112,5,FALSE())&lt;&gt;"Sí",N7869="No aplica"),0,'Catàleg GRAE'!D20)</f>
        <v>2</v>
      </c>
      <c r="I7869" s="20"/>
      <c r="J7869" s="20"/>
      <c r="K7869" s="20"/>
      <c r="L7869" s="21"/>
      <c r="M7869" s="21"/>
      <c r="N7869" s="20"/>
      <c r="O7869" s="20"/>
      <c r="P7869" s="19" t="str">
        <f aca="false">IF(I7869="","",I7869-H7869)</f>
        <v/>
      </c>
      <c r="Q7869" s="19" t="str">
        <f aca="true">IF(B7869="","",IF(N7869="No aplica","No aplica",IF(I7869="","Pendent",IF(N7869="Per substituir","Substituir",IF(OR(N7869="No localitzat",N7869="No lliurat"),"Reposar",IF(I7869&lt;H7869,"Reposar",IF(I7869&gt;H7869,"Revisar excedent",IF(AND(G7869="Sí",M7869&lt;&gt;"",M7869&lt;TODAY()),"EPI caducat",IF(AND(G7869="Sí",M7869&lt;&gt;"",M7869&lt;=TODAY()+90),"EPI caduca ≤90 dies",IF(OR(N7869="Deteriorat usable",N7869="Revisió necessària"),"Revisar","OK"))))))))))</f>
      </c>
      <c r="R7869" s="20"/>
    </row>
    <row r="7870" customFormat="false" ht="15" hidden="false" customHeight="false" outlineLevel="0" collapsed="false">
      <c r="A7870" s="19" t="n">
        <v>73</v>
      </c>
      <c r="B7870" s="19" t="n">
        <f aca="false">IFERROR(VLOOKUP(A7870,Personal!$A$6:$F$112,2,FALSE()),"")</f>
        <v>0</v>
      </c>
      <c r="C7870" s="19" t="str">
        <f aca="false">IFERROR(VLOOKUP(A7870,Personal!$A$6:$F$112,3,FALSE()),"")</f>
        <v>Cerdanyola</v>
      </c>
      <c r="D7870" s="19" t="s">
        <v>59</v>
      </c>
      <c r="E7870" s="19" t="s">
        <v>60</v>
      </c>
      <c r="F7870" s="19" t="s">
        <v>63</v>
      </c>
      <c r="G7870" s="19" t="s">
        <v>291</v>
      </c>
      <c r="H7870" s="19" t="n">
        <f aca="false">IF(OR(VLOOKUP(A7870,Personal!$A$6:$F$112,5,FALSE())&lt;&gt;"Sí",N7870="No aplica"),0,'Catàleg GRAE'!D21)</f>
        <v>2</v>
      </c>
      <c r="I7870" s="20"/>
      <c r="J7870" s="20"/>
      <c r="K7870" s="20"/>
      <c r="L7870" s="21"/>
      <c r="M7870" s="21"/>
      <c r="N7870" s="20"/>
      <c r="O7870" s="20"/>
      <c r="P7870" s="19" t="str">
        <f aca="false">IF(I7870="","",I7870-H7870)</f>
        <v/>
      </c>
      <c r="Q7870" s="19" t="str">
        <f aca="true">IF(B7870="","",IF(N7870="No aplica","No aplica",IF(I7870="","Pendent",IF(N7870="Per substituir","Substituir",IF(OR(N7870="No localitzat",N7870="No lliurat"),"Reposar",IF(I7870&lt;H7870,"Reposar",IF(I7870&gt;H7870,"Revisar excedent",IF(AND(G7870="Sí",M7870&lt;&gt;"",M7870&lt;TODAY()),"EPI caducat",IF(AND(G7870="Sí",M7870&lt;&gt;"",M7870&lt;=TODAY()+90),"EPI caduca ≤90 dies",IF(OR(N7870="Deteriorat usable",N7870="Revisió necessària"),"Revisar","OK"))))))))))</f>
      </c>
      <c r="R7870" s="20"/>
    </row>
    <row r="7871" customFormat="false" ht="15" hidden="false" customHeight="false" outlineLevel="0" collapsed="false">
      <c r="A7871" s="19" t="n">
        <v>73</v>
      </c>
      <c r="B7871" s="19" t="n">
        <f aca="false">IFERROR(VLOOKUP(A7871,Personal!$A$6:$F$112,2,FALSE()),"")</f>
        <v>0</v>
      </c>
      <c r="C7871" s="19" t="str">
        <f aca="false">IFERROR(VLOOKUP(A7871,Personal!$A$6:$F$112,3,FALSE()),"")</f>
        <v>Cerdanyola</v>
      </c>
      <c r="D7871" s="19" t="s">
        <v>64</v>
      </c>
      <c r="E7871" s="19" t="s">
        <v>65</v>
      </c>
      <c r="F7871" s="19" t="s">
        <v>66</v>
      </c>
      <c r="G7871" s="19" t="s">
        <v>291</v>
      </c>
      <c r="H7871" s="19" t="n">
        <f aca="false">IF(OR(VLOOKUP(A7871,Personal!$A$6:$F$112,5,FALSE())&lt;&gt;"Sí",N7871="No aplica"),0,'Catàleg GRAE'!D22)</f>
        <v>1</v>
      </c>
      <c r="I7871" s="20"/>
      <c r="J7871" s="20"/>
      <c r="K7871" s="20"/>
      <c r="L7871" s="21"/>
      <c r="M7871" s="21"/>
      <c r="N7871" s="20"/>
      <c r="O7871" s="20"/>
      <c r="P7871" s="19" t="str">
        <f aca="false">IF(I7871="","",I7871-H7871)</f>
        <v/>
      </c>
      <c r="Q7871" s="19" t="str">
        <f aca="true">IF(B7871="","",IF(N7871="No aplica","No aplica",IF(I7871="","Pendent",IF(N7871="Per substituir","Substituir",IF(OR(N7871="No localitzat",N7871="No lliurat"),"Reposar",IF(I7871&lt;H7871,"Reposar",IF(I7871&gt;H7871,"Revisar excedent",IF(AND(G7871="Sí",M7871&lt;&gt;"",M7871&lt;TODAY()),"EPI caducat",IF(AND(G7871="Sí",M7871&lt;&gt;"",M7871&lt;=TODAY()+90),"EPI caduca ≤90 dies",IF(OR(N7871="Deteriorat usable",N7871="Revisió necessària"),"Revisar","OK"))))))))))</f>
      </c>
      <c r="R7871" s="20"/>
    </row>
    <row r="7872" customFormat="false" ht="15" hidden="false" customHeight="false" outlineLevel="0" collapsed="false">
      <c r="A7872" s="19" t="n">
        <v>73</v>
      </c>
      <c r="B7872" s="19" t="n">
        <f aca="false">IFERROR(VLOOKUP(A7872,Personal!$A$6:$F$112,2,FALSE()),"")</f>
        <v>0</v>
      </c>
      <c r="C7872" s="19" t="str">
        <f aca="false">IFERROR(VLOOKUP(A7872,Personal!$A$6:$F$112,3,FALSE()),"")</f>
        <v>Cerdanyola</v>
      </c>
      <c r="D7872" s="19" t="s">
        <v>64</v>
      </c>
      <c r="E7872" s="19" t="s">
        <v>67</v>
      </c>
      <c r="F7872" s="19" t="s">
        <v>68</v>
      </c>
      <c r="G7872" s="19" t="s">
        <v>291</v>
      </c>
      <c r="H7872" s="19" t="n">
        <f aca="false">IF(OR(VLOOKUP(A7872,Personal!$A$6:$F$112,5,FALSE())&lt;&gt;"Sí",N7872="No aplica"),0,'Catàleg GRAE'!D23)</f>
        <v>1</v>
      </c>
      <c r="I7872" s="20"/>
      <c r="J7872" s="20"/>
      <c r="K7872" s="20"/>
      <c r="L7872" s="21"/>
      <c r="M7872" s="21"/>
      <c r="N7872" s="20"/>
      <c r="O7872" s="20"/>
      <c r="P7872" s="19" t="str">
        <f aca="false">IF(I7872="","",I7872-H7872)</f>
        <v/>
      </c>
      <c r="Q7872" s="19" t="str">
        <f aca="true">IF(B7872="","",IF(N7872="No aplica","No aplica",IF(I7872="","Pendent",IF(N7872="Per substituir","Substituir",IF(OR(N7872="No localitzat",N7872="No lliurat"),"Reposar",IF(I7872&lt;H7872,"Reposar",IF(I7872&gt;H7872,"Revisar excedent",IF(AND(G7872="Sí",M7872&lt;&gt;"",M7872&lt;TODAY()),"EPI caducat",IF(AND(G7872="Sí",M7872&lt;&gt;"",M7872&lt;=TODAY()+90),"EPI caduca ≤90 dies",IF(OR(N7872="Deteriorat usable",N7872="Revisió necessària"),"Revisar","OK"))))))))))</f>
      </c>
      <c r="R7872" s="20"/>
    </row>
    <row r="7873" customFormat="false" ht="15" hidden="false" customHeight="false" outlineLevel="0" collapsed="false">
      <c r="A7873" s="19" t="n">
        <v>73</v>
      </c>
      <c r="B7873" s="19" t="n">
        <f aca="false">IFERROR(VLOOKUP(A7873,Personal!$A$6:$F$112,2,FALSE()),"")</f>
        <v>0</v>
      </c>
      <c r="C7873" s="19" t="str">
        <f aca="false">IFERROR(VLOOKUP(A7873,Personal!$A$6:$F$112,3,FALSE()),"")</f>
        <v>Cerdanyola</v>
      </c>
      <c r="D7873" s="19" t="s">
        <v>64</v>
      </c>
      <c r="E7873" s="19" t="s">
        <v>69</v>
      </c>
      <c r="F7873" s="19" t="s">
        <v>70</v>
      </c>
      <c r="G7873" s="19" t="s">
        <v>291</v>
      </c>
      <c r="H7873" s="19" t="n">
        <f aca="false">IF(OR(VLOOKUP(A7873,Personal!$A$6:$F$112,5,FALSE())&lt;&gt;"Sí",N7873="No aplica"),0,'Catàleg GRAE'!D24)</f>
        <v>1</v>
      </c>
      <c r="I7873" s="20"/>
      <c r="J7873" s="20"/>
      <c r="K7873" s="20"/>
      <c r="L7873" s="21"/>
      <c r="M7873" s="21"/>
      <c r="N7873" s="20"/>
      <c r="O7873" s="20"/>
      <c r="P7873" s="19" t="str">
        <f aca="false">IF(I7873="","",I7873-H7873)</f>
        <v/>
      </c>
      <c r="Q7873" s="19" t="str">
        <f aca="true">IF(B7873="","",IF(N7873="No aplica","No aplica",IF(I7873="","Pendent",IF(N7873="Per substituir","Substituir",IF(OR(N7873="No localitzat",N7873="No lliurat"),"Reposar",IF(I7873&lt;H7873,"Reposar",IF(I7873&gt;H7873,"Revisar excedent",IF(AND(G7873="Sí",M7873&lt;&gt;"",M7873&lt;TODAY()),"EPI caducat",IF(AND(G7873="Sí",M7873&lt;&gt;"",M7873&lt;=TODAY()+90),"EPI caduca ≤90 dies",IF(OR(N7873="Deteriorat usable",N7873="Revisió necessària"),"Revisar","OK"))))))))))</f>
      </c>
      <c r="R7873" s="20"/>
    </row>
    <row r="7874" customFormat="false" ht="15" hidden="false" customHeight="false" outlineLevel="0" collapsed="false">
      <c r="A7874" s="19" t="n">
        <v>73</v>
      </c>
      <c r="B7874" s="19" t="n">
        <f aca="false">IFERROR(VLOOKUP(A7874,Personal!$A$6:$F$112,2,FALSE()),"")</f>
        <v>0</v>
      </c>
      <c r="C7874" s="19" t="str">
        <f aca="false">IFERROR(VLOOKUP(A7874,Personal!$A$6:$F$112,3,FALSE()),"")</f>
        <v>Cerdanyola</v>
      </c>
      <c r="D7874" s="19" t="s">
        <v>71</v>
      </c>
      <c r="E7874" s="19" t="s">
        <v>72</v>
      </c>
      <c r="F7874" s="19" t="s">
        <v>73</v>
      </c>
      <c r="G7874" s="19" t="s">
        <v>291</v>
      </c>
      <c r="H7874" s="19" t="n">
        <f aca="false">IF(OR(VLOOKUP(A7874,Personal!$A$6:$F$112,5,FALSE())&lt;&gt;"Sí",N7874="No aplica"),0,'Catàleg GRAE'!D25)</f>
        <v>1</v>
      </c>
      <c r="I7874" s="20"/>
      <c r="J7874" s="20"/>
      <c r="K7874" s="20"/>
      <c r="L7874" s="21"/>
      <c r="M7874" s="21"/>
      <c r="N7874" s="20"/>
      <c r="O7874" s="20"/>
      <c r="P7874" s="19" t="str">
        <f aca="false">IF(I7874="","",I7874-H7874)</f>
        <v/>
      </c>
      <c r="Q7874" s="19" t="str">
        <f aca="true">IF(B7874="","",IF(N7874="No aplica","No aplica",IF(I7874="","Pendent",IF(N7874="Per substituir","Substituir",IF(OR(N7874="No localitzat",N7874="No lliurat"),"Reposar",IF(I7874&lt;H7874,"Reposar",IF(I7874&gt;H7874,"Revisar excedent",IF(AND(G7874="Sí",M7874&lt;&gt;"",M7874&lt;TODAY()),"EPI caducat",IF(AND(G7874="Sí",M7874&lt;&gt;"",M7874&lt;=TODAY()+90),"EPI caduca ≤90 dies",IF(OR(N7874="Deteriorat usable",N7874="Revisió necessària"),"Revisar","OK"))))))))))</f>
      </c>
      <c r="R7874" s="20"/>
    </row>
    <row r="7875" customFormat="false" ht="15" hidden="false" customHeight="false" outlineLevel="0" collapsed="false">
      <c r="A7875" s="19" t="n">
        <v>73</v>
      </c>
      <c r="B7875" s="19" t="n">
        <f aca="false">IFERROR(VLOOKUP(A7875,Personal!$A$6:$F$112,2,FALSE()),"")</f>
        <v>0</v>
      </c>
      <c r="C7875" s="19" t="str">
        <f aca="false">IFERROR(VLOOKUP(A7875,Personal!$A$6:$F$112,3,FALSE()),"")</f>
        <v>Cerdanyola</v>
      </c>
      <c r="D7875" s="19" t="s">
        <v>40</v>
      </c>
      <c r="E7875" s="19" t="s">
        <v>74</v>
      </c>
      <c r="F7875" s="19" t="s">
        <v>75</v>
      </c>
      <c r="G7875" s="19" t="s">
        <v>272</v>
      </c>
      <c r="H7875" s="19" t="n">
        <f aca="false">IF(OR(VLOOKUP(A7875,Personal!$A$6:$F$112,5,FALSE())&lt;&gt;"Sí",N7875="No aplica"),0,'Catàleg GRAE'!D26)</f>
        <v>1</v>
      </c>
      <c r="I7875" s="20"/>
      <c r="J7875" s="20"/>
      <c r="K7875" s="20"/>
      <c r="L7875" s="21"/>
      <c r="M7875" s="21"/>
      <c r="N7875" s="20"/>
      <c r="O7875" s="20"/>
      <c r="P7875" s="19" t="str">
        <f aca="false">IF(I7875="","",I7875-H7875)</f>
        <v/>
      </c>
      <c r="Q7875" s="19" t="str">
        <f aca="true">IF(B7875="","",IF(N7875="No aplica","No aplica",IF(I7875="","Pendent",IF(N7875="Per substituir","Substituir",IF(OR(N7875="No localitzat",N7875="No lliurat"),"Reposar",IF(I7875&lt;H7875,"Reposar",IF(I7875&gt;H7875,"Revisar excedent",IF(AND(G7875="Sí",M7875&lt;&gt;"",M7875&lt;TODAY()),"EPI caducat",IF(AND(G7875="Sí",M7875&lt;&gt;"",M7875&lt;=TODAY()+90),"EPI caduca ≤90 dies",IF(OR(N7875="Deteriorat usable",N7875="Revisió necessària"),"Revisar","OK"))))))))))</f>
      </c>
      <c r="R7875" s="20"/>
    </row>
    <row r="7876" customFormat="false" ht="15" hidden="false" customHeight="false" outlineLevel="0" collapsed="false">
      <c r="A7876" s="19" t="n">
        <v>73</v>
      </c>
      <c r="B7876" s="19" t="n">
        <f aca="false">IFERROR(VLOOKUP(A7876,Personal!$A$6:$F$112,2,FALSE()),"")</f>
        <v>0</v>
      </c>
      <c r="C7876" s="19" t="str">
        <f aca="false">IFERROR(VLOOKUP(A7876,Personal!$A$6:$F$112,3,FALSE()),"")</f>
        <v>Cerdanyola</v>
      </c>
      <c r="D7876" s="19" t="s">
        <v>40</v>
      </c>
      <c r="E7876" s="19" t="s">
        <v>76</v>
      </c>
      <c r="F7876" s="19" t="s">
        <v>77</v>
      </c>
      <c r="G7876" s="19" t="s">
        <v>291</v>
      </c>
      <c r="H7876" s="19" t="n">
        <f aca="false">IF(OR(VLOOKUP(A7876,Personal!$A$6:$F$112,5,FALSE())&lt;&gt;"Sí",N7876="No aplica"),0,'Catàleg GRAE'!D27)</f>
        <v>1</v>
      </c>
      <c r="I7876" s="20"/>
      <c r="J7876" s="20"/>
      <c r="K7876" s="20"/>
      <c r="L7876" s="21"/>
      <c r="M7876" s="21"/>
      <c r="N7876" s="20"/>
      <c r="O7876" s="20"/>
      <c r="P7876" s="19" t="str">
        <f aca="false">IF(I7876="","",I7876-H7876)</f>
        <v/>
      </c>
      <c r="Q7876" s="19" t="str">
        <f aca="true">IF(B7876="","",IF(N7876="No aplica","No aplica",IF(I7876="","Pendent",IF(N7876="Per substituir","Substituir",IF(OR(N7876="No localitzat",N7876="No lliurat"),"Reposar",IF(I7876&lt;H7876,"Reposar",IF(I7876&gt;H7876,"Revisar excedent",IF(AND(G7876="Sí",M7876&lt;&gt;"",M7876&lt;TODAY()),"EPI caducat",IF(AND(G7876="Sí",M7876&lt;&gt;"",M7876&lt;=TODAY()+90),"EPI caduca ≤90 dies",IF(OR(N7876="Deteriorat usable",N7876="Revisió necessària"),"Revisar","OK"))))))))))</f>
      </c>
      <c r="R7876" s="20"/>
    </row>
    <row r="7877" customFormat="false" ht="15" hidden="false" customHeight="false" outlineLevel="0" collapsed="false">
      <c r="A7877" s="19" t="n">
        <v>73</v>
      </c>
      <c r="B7877" s="19" t="n">
        <f aca="false">IFERROR(VLOOKUP(A7877,Personal!$A$6:$F$112,2,FALSE()),"")</f>
        <v>0</v>
      </c>
      <c r="C7877" s="19" t="str">
        <f aca="false">IFERROR(VLOOKUP(A7877,Personal!$A$6:$F$112,3,FALSE()),"")</f>
        <v>Cerdanyola</v>
      </c>
      <c r="D7877" s="19" t="s">
        <v>78</v>
      </c>
      <c r="E7877" s="19" t="s">
        <v>79</v>
      </c>
      <c r="F7877" s="19" t="s">
        <v>80</v>
      </c>
      <c r="G7877" s="19" t="s">
        <v>291</v>
      </c>
      <c r="H7877" s="19" t="n">
        <f aca="false">IF(OR(VLOOKUP(A7877,Personal!$A$6:$F$112,5,FALSE())&lt;&gt;"Sí",N7877="No aplica"),0,'Catàleg GRAE'!D28)</f>
        <v>1</v>
      </c>
      <c r="I7877" s="20"/>
      <c r="J7877" s="20"/>
      <c r="K7877" s="20"/>
      <c r="L7877" s="21"/>
      <c r="M7877" s="21"/>
      <c r="N7877" s="20"/>
      <c r="O7877" s="20"/>
      <c r="P7877" s="19" t="str">
        <f aca="false">IF(I7877="","",I7877-H7877)</f>
        <v/>
      </c>
      <c r="Q7877" s="19" t="str">
        <f aca="true">IF(B7877="","",IF(N7877="No aplica","No aplica",IF(I7877="","Pendent",IF(N7877="Per substituir","Substituir",IF(OR(N7877="No localitzat",N7877="No lliurat"),"Reposar",IF(I7877&lt;H7877,"Reposar",IF(I7877&gt;H7877,"Revisar excedent",IF(AND(G7877="Sí",M7877&lt;&gt;"",M7877&lt;TODAY()),"EPI caducat",IF(AND(G7877="Sí",M7877&lt;&gt;"",M7877&lt;=TODAY()+90),"EPI caduca ≤90 dies",IF(OR(N7877="Deteriorat usable",N7877="Revisió necessària"),"Revisar","OK"))))))))))</f>
      </c>
      <c r="R7877" s="20"/>
    </row>
    <row r="7878" customFormat="false" ht="15" hidden="false" customHeight="false" outlineLevel="0" collapsed="false">
      <c r="A7878" s="19" t="n">
        <v>73</v>
      </c>
      <c r="B7878" s="19" t="n">
        <f aca="false">IFERROR(VLOOKUP(A7878,Personal!$A$6:$F$112,2,FALSE()),"")</f>
        <v>0</v>
      </c>
      <c r="C7878" s="19" t="str">
        <f aca="false">IFERROR(VLOOKUP(A7878,Personal!$A$6:$F$112,3,FALSE()),"")</f>
        <v>Cerdanyola</v>
      </c>
      <c r="D7878" s="19" t="s">
        <v>26</v>
      </c>
      <c r="E7878" s="19" t="s">
        <v>81</v>
      </c>
      <c r="F7878" s="19" t="s">
        <v>82</v>
      </c>
      <c r="G7878" s="19" t="s">
        <v>272</v>
      </c>
      <c r="H7878" s="19" t="n">
        <f aca="false">IF(OR(VLOOKUP(A7878,Personal!$A$6:$F$112,5,FALSE())&lt;&gt;"Sí",N7878="No aplica"),0,'Catàleg GRAE'!D29)</f>
        <v>1</v>
      </c>
      <c r="I7878" s="20"/>
      <c r="J7878" s="20"/>
      <c r="K7878" s="20"/>
      <c r="L7878" s="21"/>
      <c r="M7878" s="21"/>
      <c r="N7878" s="20"/>
      <c r="O7878" s="20"/>
      <c r="P7878" s="19" t="str">
        <f aca="false">IF(I7878="","",I7878-H7878)</f>
        <v/>
      </c>
      <c r="Q7878" s="19" t="str">
        <f aca="true">IF(B7878="","",IF(N7878="No aplica","No aplica",IF(I7878="","Pendent",IF(N7878="Per substituir","Substituir",IF(OR(N7878="No localitzat",N7878="No lliurat"),"Reposar",IF(I7878&lt;H7878,"Reposar",IF(I7878&gt;H7878,"Revisar excedent",IF(AND(G7878="Sí",M7878&lt;&gt;"",M7878&lt;TODAY()),"EPI caducat",IF(AND(G7878="Sí",M7878&lt;&gt;"",M7878&lt;=TODAY()+90),"EPI caduca ≤90 dies",IF(OR(N7878="Deteriorat usable",N7878="Revisió necessària"),"Revisar","OK"))))))))))</f>
      </c>
      <c r="R7878" s="20"/>
    </row>
    <row r="7879" customFormat="false" ht="15" hidden="false" customHeight="false" outlineLevel="0" collapsed="false">
      <c r="A7879" s="19" t="n">
        <v>73</v>
      </c>
      <c r="B7879" s="19" t="n">
        <f aca="false">IFERROR(VLOOKUP(A7879,Personal!$A$6:$F$112,2,FALSE()),"")</f>
        <v>0</v>
      </c>
      <c r="C7879" s="19" t="str">
        <f aca="false">IFERROR(VLOOKUP(A7879,Personal!$A$6:$F$112,3,FALSE()),"")</f>
        <v>Cerdanyola</v>
      </c>
      <c r="D7879" s="19" t="s">
        <v>83</v>
      </c>
      <c r="E7879" s="19" t="s">
        <v>84</v>
      </c>
      <c r="F7879" s="19" t="s">
        <v>85</v>
      </c>
      <c r="G7879" s="19" t="s">
        <v>291</v>
      </c>
      <c r="H7879" s="19" t="n">
        <f aca="false">IF(OR(VLOOKUP(A7879,Personal!$A$6:$F$112,5,FALSE())&lt;&gt;"Sí",N7879="No aplica"),0,'Catàleg GRAE'!D30)</f>
        <v>2</v>
      </c>
      <c r="I7879" s="20"/>
      <c r="J7879" s="20"/>
      <c r="K7879" s="20"/>
      <c r="L7879" s="21"/>
      <c r="M7879" s="21"/>
      <c r="N7879" s="20"/>
      <c r="O7879" s="20"/>
      <c r="P7879" s="19" t="str">
        <f aca="false">IF(I7879="","",I7879-H7879)</f>
        <v/>
      </c>
      <c r="Q7879" s="19" t="str">
        <f aca="true">IF(B7879="","",IF(N7879="No aplica","No aplica",IF(I7879="","Pendent",IF(N7879="Per substituir","Substituir",IF(OR(N7879="No localitzat",N7879="No lliurat"),"Reposar",IF(I7879&lt;H7879,"Reposar",IF(I7879&gt;H7879,"Revisar excedent",IF(AND(G7879="Sí",M7879&lt;&gt;"",M7879&lt;TODAY()),"EPI caducat",IF(AND(G7879="Sí",M7879&lt;&gt;"",M7879&lt;=TODAY()+90),"EPI caduca ≤90 dies",IF(OR(N7879="Deteriorat usable",N7879="Revisió necessària"),"Revisar","OK"))))))))))</f>
      </c>
      <c r="R7879" s="20"/>
    </row>
    <row r="7880" customFormat="false" ht="15" hidden="false" customHeight="false" outlineLevel="0" collapsed="false">
      <c r="A7880" s="19" t="n">
        <v>73</v>
      </c>
      <c r="B7880" s="19" t="n">
        <f aca="false">IFERROR(VLOOKUP(A7880,Personal!$A$6:$F$112,2,FALSE()),"")</f>
        <v>0</v>
      </c>
      <c r="C7880" s="19" t="str">
        <f aca="false">IFERROR(VLOOKUP(A7880,Personal!$A$6:$F$112,3,FALSE()),"")</f>
        <v>Cerdanyola</v>
      </c>
      <c r="D7880" s="19" t="s">
        <v>83</v>
      </c>
      <c r="E7880" s="19" t="s">
        <v>86</v>
      </c>
      <c r="F7880" s="19" t="s">
        <v>87</v>
      </c>
      <c r="G7880" s="19" t="s">
        <v>291</v>
      </c>
      <c r="H7880" s="19" t="n">
        <f aca="false">IF(OR(VLOOKUP(A7880,Personal!$A$6:$F$112,5,FALSE())&lt;&gt;"Sí",N7880="No aplica"),0,'Catàleg GRAE'!D31)</f>
        <v>2</v>
      </c>
      <c r="I7880" s="20"/>
      <c r="J7880" s="20"/>
      <c r="K7880" s="20"/>
      <c r="L7880" s="21"/>
      <c r="M7880" s="21"/>
      <c r="N7880" s="20"/>
      <c r="O7880" s="20"/>
      <c r="P7880" s="19" t="str">
        <f aca="false">IF(I7880="","",I7880-H7880)</f>
        <v/>
      </c>
      <c r="Q7880" s="19" t="str">
        <f aca="true">IF(B7880="","",IF(N7880="No aplica","No aplica",IF(I7880="","Pendent",IF(N7880="Per substituir","Substituir",IF(OR(N7880="No localitzat",N7880="No lliurat"),"Reposar",IF(I7880&lt;H7880,"Reposar",IF(I7880&gt;H7880,"Revisar excedent",IF(AND(G7880="Sí",M7880&lt;&gt;"",M7880&lt;TODAY()),"EPI caducat",IF(AND(G7880="Sí",M7880&lt;&gt;"",M7880&lt;=TODAY()+90),"EPI caduca ≤90 dies",IF(OR(N7880="Deteriorat usable",N7880="Revisió necessària"),"Revisar","OK"))))))))))</f>
      </c>
      <c r="R7880" s="20"/>
    </row>
    <row r="7881" customFormat="false" ht="15" hidden="false" customHeight="false" outlineLevel="0" collapsed="false">
      <c r="A7881" s="19" t="n">
        <v>73</v>
      </c>
      <c r="B7881" s="19" t="n">
        <f aca="false">IFERROR(VLOOKUP(A7881,Personal!$A$6:$F$112,2,FALSE()),"")</f>
        <v>0</v>
      </c>
      <c r="C7881" s="19" t="str">
        <f aca="false">IFERROR(VLOOKUP(A7881,Personal!$A$6:$F$112,3,FALSE()),"")</f>
        <v>Cerdanyola</v>
      </c>
      <c r="D7881" s="19" t="s">
        <v>83</v>
      </c>
      <c r="E7881" s="19" t="s">
        <v>88</v>
      </c>
      <c r="F7881" s="19" t="s">
        <v>89</v>
      </c>
      <c r="G7881" s="19" t="s">
        <v>291</v>
      </c>
      <c r="H7881" s="19" t="n">
        <f aca="false">IF(OR(VLOOKUP(A7881,Personal!$A$6:$F$112,5,FALSE())&lt;&gt;"Sí",N7881="No aplica"),0,'Catàleg GRAE'!D32)</f>
        <v>2</v>
      </c>
      <c r="I7881" s="20"/>
      <c r="J7881" s="20"/>
      <c r="K7881" s="20"/>
      <c r="L7881" s="21"/>
      <c r="M7881" s="21"/>
      <c r="N7881" s="20"/>
      <c r="O7881" s="20"/>
      <c r="P7881" s="19" t="str">
        <f aca="false">IF(I7881="","",I7881-H7881)</f>
        <v/>
      </c>
      <c r="Q7881" s="19" t="str">
        <f aca="true">IF(B7881="","",IF(N7881="No aplica","No aplica",IF(I7881="","Pendent",IF(N7881="Per substituir","Substituir",IF(OR(N7881="No localitzat",N7881="No lliurat"),"Reposar",IF(I7881&lt;H7881,"Reposar",IF(I7881&gt;H7881,"Revisar excedent",IF(AND(G7881="Sí",M7881&lt;&gt;"",M7881&lt;TODAY()),"EPI caducat",IF(AND(G7881="Sí",M7881&lt;&gt;"",M7881&lt;=TODAY()+90),"EPI caduca ≤90 dies",IF(OR(N7881="Deteriorat usable",N7881="Revisió necessària"),"Revisar","OK"))))))))))</f>
      </c>
      <c r="R7881" s="20"/>
    </row>
    <row r="7882" customFormat="false" ht="15" hidden="false" customHeight="false" outlineLevel="0" collapsed="false">
      <c r="A7882" s="19" t="n">
        <v>73</v>
      </c>
      <c r="B7882" s="19" t="n">
        <f aca="false">IFERROR(VLOOKUP(A7882,Personal!$A$6:$F$112,2,FALSE()),"")</f>
        <v>0</v>
      </c>
      <c r="C7882" s="19" t="str">
        <f aca="false">IFERROR(VLOOKUP(A7882,Personal!$A$6:$F$112,3,FALSE()),"")</f>
        <v>Cerdanyola</v>
      </c>
      <c r="D7882" s="19" t="s">
        <v>83</v>
      </c>
      <c r="E7882" s="19" t="s">
        <v>90</v>
      </c>
      <c r="F7882" s="19" t="s">
        <v>91</v>
      </c>
      <c r="G7882" s="19" t="s">
        <v>291</v>
      </c>
      <c r="H7882" s="19" t="n">
        <f aca="false">IF(OR(VLOOKUP(A7882,Personal!$A$6:$F$112,5,FALSE())&lt;&gt;"Sí",N7882="No aplica"),0,'Catàleg GRAE'!D33)</f>
        <v>1</v>
      </c>
      <c r="I7882" s="20"/>
      <c r="J7882" s="20"/>
      <c r="K7882" s="20"/>
      <c r="L7882" s="21"/>
      <c r="M7882" s="21"/>
      <c r="N7882" s="20"/>
      <c r="O7882" s="20"/>
      <c r="P7882" s="19" t="str">
        <f aca="false">IF(I7882="","",I7882-H7882)</f>
        <v/>
      </c>
      <c r="Q7882" s="19" t="str">
        <f aca="true">IF(B7882="","",IF(N7882="No aplica","No aplica",IF(I7882="","Pendent",IF(N7882="Per substituir","Substituir",IF(OR(N7882="No localitzat",N7882="No lliurat"),"Reposar",IF(I7882&lt;H7882,"Reposar",IF(I7882&gt;H7882,"Revisar excedent",IF(AND(G7882="Sí",M7882&lt;&gt;"",M7882&lt;TODAY()),"EPI caducat",IF(AND(G7882="Sí",M7882&lt;&gt;"",M7882&lt;=TODAY()+90),"EPI caduca ≤90 dies",IF(OR(N7882="Deteriorat usable",N7882="Revisió necessària"),"Revisar","OK"))))))))))</f>
      </c>
      <c r="R7882" s="20"/>
    </row>
    <row r="7883" customFormat="false" ht="15" hidden="false" customHeight="false" outlineLevel="0" collapsed="false">
      <c r="A7883" s="19" t="n">
        <v>73</v>
      </c>
      <c r="B7883" s="19" t="n">
        <f aca="false">IFERROR(VLOOKUP(A7883,Personal!$A$6:$F$112,2,FALSE()),"")</f>
        <v>0</v>
      </c>
      <c r="C7883" s="19" t="str">
        <f aca="false">IFERROR(VLOOKUP(A7883,Personal!$A$6:$F$112,3,FALSE()),"")</f>
        <v>Cerdanyola</v>
      </c>
      <c r="D7883" s="19" t="s">
        <v>40</v>
      </c>
      <c r="E7883" s="19" t="s">
        <v>92</v>
      </c>
      <c r="F7883" s="19" t="s">
        <v>93</v>
      </c>
      <c r="G7883" s="19" t="s">
        <v>291</v>
      </c>
      <c r="H7883" s="19" t="n">
        <f aca="false">IF(OR(VLOOKUP(A7883,Personal!$A$6:$F$112,5,FALSE())&lt;&gt;"Sí",N7883="No aplica"),0,'Catàleg GRAE'!D34)</f>
        <v>1</v>
      </c>
      <c r="I7883" s="20"/>
      <c r="J7883" s="20"/>
      <c r="K7883" s="20"/>
      <c r="L7883" s="21"/>
      <c r="M7883" s="21"/>
      <c r="N7883" s="20"/>
      <c r="O7883" s="20"/>
      <c r="P7883" s="19" t="str">
        <f aca="false">IF(I7883="","",I7883-H7883)</f>
        <v/>
      </c>
      <c r="Q7883" s="19" t="str">
        <f aca="true">IF(B7883="","",IF(N7883="No aplica","No aplica",IF(I7883="","Pendent",IF(N7883="Per substituir","Substituir",IF(OR(N7883="No localitzat",N7883="No lliurat"),"Reposar",IF(I7883&lt;H7883,"Reposar",IF(I7883&gt;H7883,"Revisar excedent",IF(AND(G7883="Sí",M7883&lt;&gt;"",M7883&lt;TODAY()),"EPI caducat",IF(AND(G7883="Sí",M7883&lt;&gt;"",M7883&lt;=TODAY()+90),"EPI caduca ≤90 dies",IF(OR(N7883="Deteriorat usable",N7883="Revisió necessària"),"Revisar","OK"))))))))))</f>
      </c>
      <c r="R7883" s="20"/>
    </row>
    <row r="7884" customFormat="false" ht="15" hidden="false" customHeight="false" outlineLevel="0" collapsed="false">
      <c r="A7884" s="19" t="n">
        <v>73</v>
      </c>
      <c r="B7884" s="19" t="n">
        <f aca="false">IFERROR(VLOOKUP(A7884,Personal!$A$6:$F$112,2,FALSE()),"")</f>
        <v>0</v>
      </c>
      <c r="C7884" s="19" t="str">
        <f aca="false">IFERROR(VLOOKUP(A7884,Personal!$A$6:$F$112,3,FALSE()),"")</f>
        <v>Cerdanyola</v>
      </c>
      <c r="D7884" s="19" t="s">
        <v>94</v>
      </c>
      <c r="E7884" s="19" t="s">
        <v>95</v>
      </c>
      <c r="F7884" s="19" t="s">
        <v>96</v>
      </c>
      <c r="G7884" s="19" t="s">
        <v>291</v>
      </c>
      <c r="H7884" s="19" t="n">
        <f aca="false">IF(OR(VLOOKUP(A7884,Personal!$A$6:$F$112,5,FALSE())&lt;&gt;"Sí",N7884="No aplica"),0,'Catàleg GRAE'!D35)</f>
        <v>1</v>
      </c>
      <c r="I7884" s="20"/>
      <c r="J7884" s="20"/>
      <c r="K7884" s="20"/>
      <c r="L7884" s="21"/>
      <c r="M7884" s="21"/>
      <c r="N7884" s="20"/>
      <c r="O7884" s="20"/>
      <c r="P7884" s="19" t="str">
        <f aca="false">IF(I7884="","",I7884-H7884)</f>
        <v/>
      </c>
      <c r="Q7884" s="19" t="str">
        <f aca="true">IF(B7884="","",IF(N7884="No aplica","No aplica",IF(I7884="","Pendent",IF(N7884="Per substituir","Substituir",IF(OR(N7884="No localitzat",N7884="No lliurat"),"Reposar",IF(I7884&lt;H7884,"Reposar",IF(I7884&gt;H7884,"Revisar excedent",IF(AND(G7884="Sí",M7884&lt;&gt;"",M7884&lt;TODAY()),"EPI caducat",IF(AND(G7884="Sí",M7884&lt;&gt;"",M7884&lt;=TODAY()+90),"EPI caduca ≤90 dies",IF(OR(N7884="Deteriorat usable",N7884="Revisió necessària"),"Revisar","OK"))))))))))</f>
      </c>
      <c r="R7884" s="20"/>
    </row>
    <row r="7885" customFormat="false" ht="15" hidden="false" customHeight="false" outlineLevel="0" collapsed="false">
      <c r="A7885" s="19" t="n">
        <v>73</v>
      </c>
      <c r="B7885" s="19" t="n">
        <f aca="false">IFERROR(VLOOKUP(A7885,Personal!$A$6:$F$112,2,FALSE()),"")</f>
        <v>0</v>
      </c>
      <c r="C7885" s="19" t="str">
        <f aca="false">IFERROR(VLOOKUP(A7885,Personal!$A$6:$F$112,3,FALSE()),"")</f>
        <v>Cerdanyola</v>
      </c>
      <c r="D7885" s="19" t="s">
        <v>97</v>
      </c>
      <c r="E7885" s="19" t="s">
        <v>98</v>
      </c>
      <c r="F7885" s="19" t="s">
        <v>99</v>
      </c>
      <c r="G7885" s="19" t="s">
        <v>291</v>
      </c>
      <c r="H7885" s="19" t="n">
        <f aca="false">IF(OR(VLOOKUP(A7885,Personal!$A$6:$F$112,5,FALSE())&lt;&gt;"Sí",N7885="No aplica"),0,'Catàleg GRAE'!D36)</f>
        <v>3</v>
      </c>
      <c r="I7885" s="20"/>
      <c r="J7885" s="20"/>
      <c r="K7885" s="20"/>
      <c r="L7885" s="21"/>
      <c r="M7885" s="21"/>
      <c r="N7885" s="20"/>
      <c r="O7885" s="20"/>
      <c r="P7885" s="19" t="str">
        <f aca="false">IF(I7885="","",I7885-H7885)</f>
        <v/>
      </c>
      <c r="Q7885" s="19" t="str">
        <f aca="true">IF(B7885="","",IF(N7885="No aplica","No aplica",IF(I7885="","Pendent",IF(N7885="Per substituir","Substituir",IF(OR(N7885="No localitzat",N7885="No lliurat"),"Reposar",IF(I7885&lt;H7885,"Reposar",IF(I7885&gt;H7885,"Revisar excedent",IF(AND(G7885="Sí",M7885&lt;&gt;"",M7885&lt;TODAY()),"EPI caducat",IF(AND(G7885="Sí",M7885&lt;&gt;"",M7885&lt;=TODAY()+90),"EPI caduca ≤90 dies",IF(OR(N7885="Deteriorat usable",N7885="Revisió necessària"),"Revisar","OK"))))))))))</f>
      </c>
      <c r="R7885" s="20"/>
    </row>
    <row r="7886" customFormat="false" ht="15" hidden="false" customHeight="false" outlineLevel="0" collapsed="false">
      <c r="A7886" s="19" t="n">
        <v>73</v>
      </c>
      <c r="B7886" s="19" t="n">
        <f aca="false">IFERROR(VLOOKUP(A7886,Personal!$A$6:$F$112,2,FALSE()),"")</f>
        <v>0</v>
      </c>
      <c r="C7886" s="19" t="str">
        <f aca="false">IFERROR(VLOOKUP(A7886,Personal!$A$6:$F$112,3,FALSE()),"")</f>
        <v>Cerdanyola</v>
      </c>
      <c r="D7886" s="19" t="s">
        <v>97</v>
      </c>
      <c r="E7886" s="19" t="s">
        <v>100</v>
      </c>
      <c r="F7886" s="19" t="s">
        <v>101</v>
      </c>
      <c r="G7886" s="19" t="s">
        <v>291</v>
      </c>
      <c r="H7886" s="19" t="n">
        <f aca="false">IF(OR(VLOOKUP(A7886,Personal!$A$6:$F$112,5,FALSE())&lt;&gt;"Sí",N7886="No aplica"),0,'Catàleg GRAE'!D37)</f>
        <v>1</v>
      </c>
      <c r="I7886" s="20"/>
      <c r="J7886" s="20"/>
      <c r="K7886" s="20"/>
      <c r="L7886" s="21"/>
      <c r="M7886" s="21"/>
      <c r="N7886" s="20"/>
      <c r="O7886" s="20"/>
      <c r="P7886" s="19" t="str">
        <f aca="false">IF(I7886="","",I7886-H7886)</f>
        <v/>
      </c>
      <c r="Q7886" s="19" t="str">
        <f aca="true">IF(B7886="","",IF(N7886="No aplica","No aplica",IF(I7886="","Pendent",IF(N7886="Per substituir","Substituir",IF(OR(N7886="No localitzat",N7886="No lliurat"),"Reposar",IF(I7886&lt;H7886,"Reposar",IF(I7886&gt;H7886,"Revisar excedent",IF(AND(G7886="Sí",M7886&lt;&gt;"",M7886&lt;TODAY()),"EPI caducat",IF(AND(G7886="Sí",M7886&lt;&gt;"",M7886&lt;=TODAY()+90),"EPI caduca ≤90 dies",IF(OR(N7886="Deteriorat usable",N7886="Revisió necessària"),"Revisar","OK"))))))))))</f>
      </c>
      <c r="R7886" s="20"/>
    </row>
    <row r="7887" customFormat="false" ht="15" hidden="false" customHeight="false" outlineLevel="0" collapsed="false">
      <c r="A7887" s="19" t="n">
        <v>73</v>
      </c>
      <c r="B7887" s="19" t="n">
        <f aca="false">IFERROR(VLOOKUP(A7887,Personal!$A$6:$F$112,2,FALSE()),"")</f>
        <v>0</v>
      </c>
      <c r="C7887" s="19" t="str">
        <f aca="false">IFERROR(VLOOKUP(A7887,Personal!$A$6:$F$112,3,FALSE()),"")</f>
        <v>Cerdanyola</v>
      </c>
      <c r="D7887" s="19" t="s">
        <v>102</v>
      </c>
      <c r="E7887" s="19" t="s">
        <v>103</v>
      </c>
      <c r="F7887" s="19" t="s">
        <v>104</v>
      </c>
      <c r="G7887" s="19" t="s">
        <v>291</v>
      </c>
      <c r="H7887" s="19" t="n">
        <f aca="false">IF(OR(VLOOKUP(A7887,Personal!$A$6:$F$112,5,FALSE())&lt;&gt;"Sí",N7887="No aplica"),0,'Catàleg GRAE'!D38)</f>
        <v>1</v>
      </c>
      <c r="I7887" s="20"/>
      <c r="J7887" s="20"/>
      <c r="K7887" s="20"/>
      <c r="L7887" s="21"/>
      <c r="M7887" s="21"/>
      <c r="N7887" s="20"/>
      <c r="O7887" s="20"/>
      <c r="P7887" s="19" t="str">
        <f aca="false">IF(I7887="","",I7887-H7887)</f>
        <v/>
      </c>
      <c r="Q7887" s="19" t="str">
        <f aca="true">IF(B7887="","",IF(N7887="No aplica","No aplica",IF(I7887="","Pendent",IF(N7887="Per substituir","Substituir",IF(OR(N7887="No localitzat",N7887="No lliurat"),"Reposar",IF(I7887&lt;H7887,"Reposar",IF(I7887&gt;H7887,"Revisar excedent",IF(AND(G7887="Sí",M7887&lt;&gt;"",M7887&lt;TODAY()),"EPI caducat",IF(AND(G7887="Sí",M7887&lt;&gt;"",M7887&lt;=TODAY()+90),"EPI caduca ≤90 dies",IF(OR(N7887="Deteriorat usable",N7887="Revisió necessària"),"Revisar","OK"))))))))))</f>
      </c>
      <c r="R7887" s="20"/>
    </row>
    <row r="7888" customFormat="false" ht="15" hidden="false" customHeight="false" outlineLevel="0" collapsed="false">
      <c r="A7888" s="19" t="n">
        <v>73</v>
      </c>
      <c r="B7888" s="19" t="n">
        <f aca="false">IFERROR(VLOOKUP(A7888,Personal!$A$6:$F$112,2,FALSE()),"")</f>
        <v>0</v>
      </c>
      <c r="C7888" s="19" t="str">
        <f aca="false">IFERROR(VLOOKUP(A7888,Personal!$A$6:$F$112,3,FALSE()),"")</f>
        <v>Cerdanyola</v>
      </c>
      <c r="D7888" s="19" t="s">
        <v>97</v>
      </c>
      <c r="E7888" s="19" t="s">
        <v>105</v>
      </c>
      <c r="F7888" s="19" t="s">
        <v>106</v>
      </c>
      <c r="G7888" s="19" t="s">
        <v>291</v>
      </c>
      <c r="H7888" s="19" t="n">
        <f aca="false">IF(OR(VLOOKUP(A7888,Personal!$A$6:$F$112,5,FALSE())&lt;&gt;"Sí",N7888="No aplica"),0,'Catàleg GRAE'!D39)</f>
        <v>3</v>
      </c>
      <c r="I7888" s="20"/>
      <c r="J7888" s="20"/>
      <c r="K7888" s="20"/>
      <c r="L7888" s="21"/>
      <c r="M7888" s="21"/>
      <c r="N7888" s="20"/>
      <c r="O7888" s="20"/>
      <c r="P7888" s="19" t="str">
        <f aca="false">IF(I7888="","",I7888-H7888)</f>
        <v/>
      </c>
      <c r="Q7888" s="19" t="str">
        <f aca="true">IF(B7888="","",IF(N7888="No aplica","No aplica",IF(I7888="","Pendent",IF(N7888="Per substituir","Substituir",IF(OR(N7888="No localitzat",N7888="No lliurat"),"Reposar",IF(I7888&lt;H7888,"Reposar",IF(I7888&gt;H7888,"Revisar excedent",IF(AND(G7888="Sí",M7888&lt;&gt;"",M7888&lt;TODAY()),"EPI caducat",IF(AND(G7888="Sí",M7888&lt;&gt;"",M7888&lt;=TODAY()+90),"EPI caduca ≤90 dies",IF(OR(N7888="Deteriorat usable",N7888="Revisió necessària"),"Revisar","OK"))))))))))</f>
      </c>
      <c r="R7888" s="20"/>
    </row>
    <row r="7889" customFormat="false" ht="15" hidden="false" customHeight="false" outlineLevel="0" collapsed="false">
      <c r="A7889" s="19" t="n">
        <v>73</v>
      </c>
      <c r="B7889" s="19" t="n">
        <f aca="false">IFERROR(VLOOKUP(A7889,Personal!$A$6:$F$112,2,FALSE()),"")</f>
        <v>0</v>
      </c>
      <c r="C7889" s="19" t="str">
        <f aca="false">IFERROR(VLOOKUP(A7889,Personal!$A$6:$F$112,3,FALSE()),"")</f>
        <v>Cerdanyola</v>
      </c>
      <c r="D7889" s="19" t="s">
        <v>97</v>
      </c>
      <c r="E7889" s="19" t="s">
        <v>105</v>
      </c>
      <c r="F7889" s="19" t="s">
        <v>107</v>
      </c>
      <c r="G7889" s="19" t="s">
        <v>291</v>
      </c>
      <c r="H7889" s="19" t="n">
        <f aca="false">IF(OR(VLOOKUP(A7889,Personal!$A$6:$F$112,5,FALSE())&lt;&gt;"Sí",N7889="No aplica"),0,'Catàleg GRAE'!D40)</f>
        <v>3</v>
      </c>
      <c r="I7889" s="20"/>
      <c r="J7889" s="20"/>
      <c r="K7889" s="20"/>
      <c r="L7889" s="21"/>
      <c r="M7889" s="21"/>
      <c r="N7889" s="20"/>
      <c r="O7889" s="20"/>
      <c r="P7889" s="19" t="str">
        <f aca="false">IF(I7889="","",I7889-H7889)</f>
        <v/>
      </c>
      <c r="Q7889" s="19" t="str">
        <f aca="true">IF(B7889="","",IF(N7889="No aplica","No aplica",IF(I7889="","Pendent",IF(N7889="Per substituir","Substituir",IF(OR(N7889="No localitzat",N7889="No lliurat"),"Reposar",IF(I7889&lt;H7889,"Reposar",IF(I7889&gt;H7889,"Revisar excedent",IF(AND(G7889="Sí",M7889&lt;&gt;"",M7889&lt;TODAY()),"EPI caducat",IF(AND(G7889="Sí",M7889&lt;&gt;"",M7889&lt;=TODAY()+90),"EPI caduca ≤90 dies",IF(OR(N7889="Deteriorat usable",N7889="Revisió necessària"),"Revisar","OK"))))))))))</f>
      </c>
      <c r="R7889" s="20"/>
    </row>
    <row r="7890" customFormat="false" ht="15" hidden="false" customHeight="false" outlineLevel="0" collapsed="false">
      <c r="A7890" s="19" t="n">
        <v>73</v>
      </c>
      <c r="B7890" s="19" t="n">
        <f aca="false">IFERROR(VLOOKUP(A7890,Personal!$A$6:$F$112,2,FALSE()),"")</f>
        <v>0</v>
      </c>
      <c r="C7890" s="19" t="str">
        <f aca="false">IFERROR(VLOOKUP(A7890,Personal!$A$6:$F$112,3,FALSE()),"")</f>
        <v>Cerdanyola</v>
      </c>
      <c r="D7890" s="19" t="s">
        <v>97</v>
      </c>
      <c r="E7890" s="19" t="s">
        <v>108</v>
      </c>
      <c r="F7890" s="19" t="s">
        <v>109</v>
      </c>
      <c r="G7890" s="19" t="s">
        <v>291</v>
      </c>
      <c r="H7890" s="19" t="n">
        <f aca="false">IF(OR(VLOOKUP(A7890,Personal!$A$6:$F$112,5,FALSE())&lt;&gt;"Sí",N7890="No aplica"),0,'Catàleg GRAE'!D41)</f>
        <v>2</v>
      </c>
      <c r="I7890" s="20"/>
      <c r="J7890" s="20"/>
      <c r="K7890" s="20"/>
      <c r="L7890" s="21"/>
      <c r="M7890" s="21"/>
      <c r="N7890" s="20"/>
      <c r="O7890" s="20"/>
      <c r="P7890" s="19" t="str">
        <f aca="false">IF(I7890="","",I7890-H7890)</f>
        <v/>
      </c>
      <c r="Q7890" s="19" t="str">
        <f aca="true">IF(B7890="","",IF(N7890="No aplica","No aplica",IF(I7890="","Pendent",IF(N7890="Per substituir","Substituir",IF(OR(N7890="No localitzat",N7890="No lliurat"),"Reposar",IF(I7890&lt;H7890,"Reposar",IF(I7890&gt;H7890,"Revisar excedent",IF(AND(G7890="Sí",M7890&lt;&gt;"",M7890&lt;TODAY()),"EPI caducat",IF(AND(G7890="Sí",M7890&lt;&gt;"",M7890&lt;=TODAY()+90),"EPI caduca ≤90 dies",IF(OR(N7890="Deteriorat usable",N7890="Revisió necessària"),"Revisar","OK"))))))))))</f>
      </c>
      <c r="R7890" s="20"/>
    </row>
    <row r="7891" customFormat="false" ht="15" hidden="false" customHeight="false" outlineLevel="0" collapsed="false">
      <c r="A7891" s="19" t="n">
        <v>73</v>
      </c>
      <c r="B7891" s="19" t="n">
        <f aca="false">IFERROR(VLOOKUP(A7891,Personal!$A$6:$F$112,2,FALSE()),"")</f>
        <v>0</v>
      </c>
      <c r="C7891" s="19" t="str">
        <f aca="false">IFERROR(VLOOKUP(A7891,Personal!$A$6:$F$112,3,FALSE()),"")</f>
        <v>Cerdanyola</v>
      </c>
      <c r="D7891" s="19" t="s">
        <v>97</v>
      </c>
      <c r="E7891" s="19" t="s">
        <v>110</v>
      </c>
      <c r="F7891" s="19" t="s">
        <v>111</v>
      </c>
      <c r="G7891" s="19" t="s">
        <v>291</v>
      </c>
      <c r="H7891" s="19" t="n">
        <f aca="false">IF(OR(VLOOKUP(A7891,Personal!$A$6:$F$112,5,FALSE())&lt;&gt;"Sí",N7891="No aplica"),0,'Catàleg GRAE'!D42)</f>
        <v>1</v>
      </c>
      <c r="I7891" s="20"/>
      <c r="J7891" s="20"/>
      <c r="K7891" s="20"/>
      <c r="L7891" s="21"/>
      <c r="M7891" s="21"/>
      <c r="N7891" s="20"/>
      <c r="O7891" s="20"/>
      <c r="P7891" s="19" t="str">
        <f aca="false">IF(I7891="","",I7891-H7891)</f>
        <v/>
      </c>
      <c r="Q7891" s="19" t="str">
        <f aca="true">IF(B7891="","",IF(N7891="No aplica","No aplica",IF(I7891="","Pendent",IF(N7891="Per substituir","Substituir",IF(OR(N7891="No localitzat",N7891="No lliurat"),"Reposar",IF(I7891&lt;H7891,"Reposar",IF(I7891&gt;H7891,"Revisar excedent",IF(AND(G7891="Sí",M7891&lt;&gt;"",M7891&lt;TODAY()),"EPI caducat",IF(AND(G7891="Sí",M7891&lt;&gt;"",M7891&lt;=TODAY()+90),"EPI caduca ≤90 dies",IF(OR(N7891="Deteriorat usable",N7891="Revisió necessària"),"Revisar","OK"))))))))))</f>
      </c>
      <c r="R7891" s="20"/>
    </row>
    <row r="7892" customFormat="false" ht="15" hidden="false" customHeight="false" outlineLevel="0" collapsed="false">
      <c r="A7892" s="19" t="n">
        <v>73</v>
      </c>
      <c r="B7892" s="19" t="n">
        <f aca="false">IFERROR(VLOOKUP(A7892,Personal!$A$6:$F$112,2,FALSE()),"")</f>
        <v>0</v>
      </c>
      <c r="C7892" s="19" t="str">
        <f aca="false">IFERROR(VLOOKUP(A7892,Personal!$A$6:$F$112,3,FALSE()),"")</f>
        <v>Cerdanyola</v>
      </c>
      <c r="D7892" s="19" t="s">
        <v>112</v>
      </c>
      <c r="E7892" s="19" t="s">
        <v>113</v>
      </c>
      <c r="F7892" s="19" t="s">
        <v>114</v>
      </c>
      <c r="G7892" s="19" t="s">
        <v>291</v>
      </c>
      <c r="H7892" s="19" t="n">
        <f aca="false">IF(OR(VLOOKUP(A7892,Personal!$A$6:$F$112,5,FALSE())&lt;&gt;"Sí",N7892="No aplica"),0,'Catàleg GRAE'!D43)</f>
        <v>2</v>
      </c>
      <c r="I7892" s="20"/>
      <c r="J7892" s="20"/>
      <c r="K7892" s="20"/>
      <c r="L7892" s="21"/>
      <c r="M7892" s="21"/>
      <c r="N7892" s="20"/>
      <c r="O7892" s="20"/>
      <c r="P7892" s="19" t="str">
        <f aca="false">IF(I7892="","",I7892-H7892)</f>
        <v/>
      </c>
      <c r="Q7892" s="19" t="str">
        <f aca="true">IF(B7892="","",IF(N7892="No aplica","No aplica",IF(I7892="","Pendent",IF(N7892="Per substituir","Substituir",IF(OR(N7892="No localitzat",N7892="No lliurat"),"Reposar",IF(I7892&lt;H7892,"Reposar",IF(I7892&gt;H7892,"Revisar excedent",IF(AND(G7892="Sí",M7892&lt;&gt;"",M7892&lt;TODAY()),"EPI caducat",IF(AND(G7892="Sí",M7892&lt;&gt;"",M7892&lt;=TODAY()+90),"EPI caduca ≤90 dies",IF(OR(N7892="Deteriorat usable",N7892="Revisió necessària"),"Revisar","OK"))))))))))</f>
      </c>
      <c r="R7892" s="20"/>
    </row>
    <row r="7893" customFormat="false" ht="15" hidden="false" customHeight="false" outlineLevel="0" collapsed="false">
      <c r="A7893" s="19" t="n">
        <v>73</v>
      </c>
      <c r="B7893" s="19" t="n">
        <f aca="false">IFERROR(VLOOKUP(A7893,Personal!$A$6:$F$112,2,FALSE()),"")</f>
        <v>0</v>
      </c>
      <c r="C7893" s="19" t="str">
        <f aca="false">IFERROR(VLOOKUP(A7893,Personal!$A$6:$F$112,3,FALSE()),"")</f>
        <v>Cerdanyola</v>
      </c>
      <c r="D7893" s="19" t="s">
        <v>102</v>
      </c>
      <c r="E7893" s="19" t="s">
        <v>115</v>
      </c>
      <c r="F7893" s="19" t="s">
        <v>116</v>
      </c>
      <c r="G7893" s="19" t="s">
        <v>291</v>
      </c>
      <c r="H7893" s="19" t="n">
        <f aca="false">IF(OR(VLOOKUP(A7893,Personal!$A$6:$F$112,5,FALSE())&lt;&gt;"Sí",N7893="No aplica"),0,'Catàleg GRAE'!D44)</f>
        <v>1</v>
      </c>
      <c r="I7893" s="20"/>
      <c r="J7893" s="20"/>
      <c r="K7893" s="20"/>
      <c r="L7893" s="21"/>
      <c r="M7893" s="21"/>
      <c r="N7893" s="20"/>
      <c r="O7893" s="20"/>
      <c r="P7893" s="19" t="str">
        <f aca="false">IF(I7893="","",I7893-H7893)</f>
        <v/>
      </c>
      <c r="Q7893" s="19" t="str">
        <f aca="true">IF(B7893="","",IF(N7893="No aplica","No aplica",IF(I7893="","Pendent",IF(N7893="Per substituir","Substituir",IF(OR(N7893="No localitzat",N7893="No lliurat"),"Reposar",IF(I7893&lt;H7893,"Reposar",IF(I7893&gt;H7893,"Revisar excedent",IF(AND(G7893="Sí",M7893&lt;&gt;"",M7893&lt;TODAY()),"EPI caducat",IF(AND(G7893="Sí",M7893&lt;&gt;"",M7893&lt;=TODAY()+90),"EPI caduca ≤90 dies",IF(OR(N7893="Deteriorat usable",N7893="Revisió necessària"),"Revisar","OK"))))))))))</f>
      </c>
      <c r="R7893" s="20"/>
    </row>
    <row r="7894" customFormat="false" ht="15" hidden="false" customHeight="false" outlineLevel="0" collapsed="false">
      <c r="A7894" s="19" t="n">
        <v>73</v>
      </c>
      <c r="B7894" s="19" t="n">
        <f aca="false">IFERROR(VLOOKUP(A7894,Personal!$A$6:$F$112,2,FALSE()),"")</f>
        <v>0</v>
      </c>
      <c r="C7894" s="19" t="str">
        <f aca="false">IFERROR(VLOOKUP(A7894,Personal!$A$6:$F$112,3,FALSE()),"")</f>
        <v>Cerdanyola</v>
      </c>
      <c r="D7894" s="19" t="s">
        <v>102</v>
      </c>
      <c r="E7894" s="19" t="s">
        <v>117</v>
      </c>
      <c r="F7894" s="19" t="s">
        <v>118</v>
      </c>
      <c r="G7894" s="19" t="s">
        <v>272</v>
      </c>
      <c r="H7894" s="19" t="n">
        <f aca="false">IF(OR(VLOOKUP(A7894,Personal!$A$6:$F$112,5,FALSE())&lt;&gt;"Sí",N7894="No aplica"),0,'Catàleg GRAE'!D45)</f>
        <v>1</v>
      </c>
      <c r="I7894" s="20"/>
      <c r="J7894" s="20"/>
      <c r="K7894" s="20"/>
      <c r="L7894" s="21"/>
      <c r="M7894" s="21"/>
      <c r="N7894" s="20"/>
      <c r="O7894" s="20"/>
      <c r="P7894" s="19" t="str">
        <f aca="false">IF(I7894="","",I7894-H7894)</f>
        <v/>
      </c>
      <c r="Q7894" s="19" t="str">
        <f aca="true">IF(B7894="","",IF(N7894="No aplica","No aplica",IF(I7894="","Pendent",IF(N7894="Per substituir","Substituir",IF(OR(N7894="No localitzat",N7894="No lliurat"),"Reposar",IF(I7894&lt;H7894,"Reposar",IF(I7894&gt;H7894,"Revisar excedent",IF(AND(G7894="Sí",M7894&lt;&gt;"",M7894&lt;TODAY()),"EPI caducat",IF(AND(G7894="Sí",M7894&lt;&gt;"",M7894&lt;=TODAY()+90),"EPI caduca ≤90 dies",IF(OR(N7894="Deteriorat usable",N7894="Revisió necessària"),"Revisar","OK"))))))))))</f>
      </c>
      <c r="R7894" s="20"/>
    </row>
    <row r="7895" customFormat="false" ht="15" hidden="false" customHeight="false" outlineLevel="0" collapsed="false">
      <c r="A7895" s="19" t="n">
        <v>73</v>
      </c>
      <c r="B7895" s="19" t="n">
        <f aca="false">IFERROR(VLOOKUP(A7895,Personal!$A$6:$F$112,2,FALSE()),"")</f>
        <v>0</v>
      </c>
      <c r="C7895" s="19" t="str">
        <f aca="false">IFERROR(VLOOKUP(A7895,Personal!$A$6:$F$112,3,FALSE()),"")</f>
        <v>Cerdanyola</v>
      </c>
      <c r="D7895" s="19" t="s">
        <v>102</v>
      </c>
      <c r="E7895" s="19" t="s">
        <v>119</v>
      </c>
      <c r="F7895" s="19" t="s">
        <v>120</v>
      </c>
      <c r="G7895" s="19" t="s">
        <v>272</v>
      </c>
      <c r="H7895" s="19" t="n">
        <f aca="false">IF(OR(VLOOKUP(A7895,Personal!$A$6:$F$112,5,FALSE())&lt;&gt;"Sí",N7895="No aplica"),0,'Catàleg GRAE'!D46)</f>
        <v>1</v>
      </c>
      <c r="I7895" s="20"/>
      <c r="J7895" s="20"/>
      <c r="K7895" s="20"/>
      <c r="L7895" s="21"/>
      <c r="M7895" s="21"/>
      <c r="N7895" s="20"/>
      <c r="O7895" s="20"/>
      <c r="P7895" s="19" t="str">
        <f aca="false">IF(I7895="","",I7895-H7895)</f>
        <v/>
      </c>
      <c r="Q7895" s="19" t="str">
        <f aca="true">IF(B7895="","",IF(N7895="No aplica","No aplica",IF(I7895="","Pendent",IF(N7895="Per substituir","Substituir",IF(OR(N7895="No localitzat",N7895="No lliurat"),"Reposar",IF(I7895&lt;H7895,"Reposar",IF(I7895&gt;H7895,"Revisar excedent",IF(AND(G7895="Sí",M7895&lt;&gt;"",M7895&lt;TODAY()),"EPI caducat",IF(AND(G7895="Sí",M7895&lt;&gt;"",M7895&lt;=TODAY()+90),"EPI caduca ≤90 dies",IF(OR(N7895="Deteriorat usable",N7895="Revisió necessària"),"Revisar","OK"))))))))))</f>
      </c>
      <c r="R7895" s="20"/>
    </row>
    <row r="7896" customFormat="false" ht="15" hidden="false" customHeight="false" outlineLevel="0" collapsed="false">
      <c r="A7896" s="19" t="n">
        <v>73</v>
      </c>
      <c r="B7896" s="19" t="n">
        <f aca="false">IFERROR(VLOOKUP(A7896,Personal!$A$6:$F$112,2,FALSE()),"")</f>
        <v>0</v>
      </c>
      <c r="C7896" s="19" t="str">
        <f aca="false">IFERROR(VLOOKUP(A7896,Personal!$A$6:$F$112,3,FALSE()),"")</f>
        <v>Cerdanyola</v>
      </c>
      <c r="D7896" s="19" t="s">
        <v>97</v>
      </c>
      <c r="E7896" s="19" t="s">
        <v>121</v>
      </c>
      <c r="F7896" s="19" t="s">
        <v>122</v>
      </c>
      <c r="G7896" s="19" t="s">
        <v>291</v>
      </c>
      <c r="H7896" s="19" t="n">
        <f aca="false">IF(OR(VLOOKUP(A7896,Personal!$A$6:$F$112,5,FALSE())&lt;&gt;"Sí",N7896="No aplica"),0,'Catàleg GRAE'!D47)</f>
        <v>1</v>
      </c>
      <c r="I7896" s="20"/>
      <c r="J7896" s="20"/>
      <c r="K7896" s="20"/>
      <c r="L7896" s="21"/>
      <c r="M7896" s="21"/>
      <c r="N7896" s="20"/>
      <c r="O7896" s="20"/>
      <c r="P7896" s="19" t="str">
        <f aca="false">IF(I7896="","",I7896-H7896)</f>
        <v/>
      </c>
      <c r="Q7896" s="19" t="str">
        <f aca="true">IF(B7896="","",IF(N7896="No aplica","No aplica",IF(I7896="","Pendent",IF(N7896="Per substituir","Substituir",IF(OR(N7896="No localitzat",N7896="No lliurat"),"Reposar",IF(I7896&lt;H7896,"Reposar",IF(I7896&gt;H7896,"Revisar excedent",IF(AND(G7896="Sí",M7896&lt;&gt;"",M7896&lt;TODAY()),"EPI caducat",IF(AND(G7896="Sí",M7896&lt;&gt;"",M7896&lt;=TODAY()+90),"EPI caduca ≤90 dies",IF(OR(N7896="Deteriorat usable",N7896="Revisió necessària"),"Revisar","OK"))))))))))</f>
      </c>
      <c r="R7896" s="20"/>
    </row>
    <row r="7897" customFormat="false" ht="15" hidden="false" customHeight="false" outlineLevel="0" collapsed="false">
      <c r="A7897" s="19" t="n">
        <v>73</v>
      </c>
      <c r="B7897" s="19" t="n">
        <f aca="false">IFERROR(VLOOKUP(A7897,Personal!$A$6:$F$112,2,FALSE()),"")</f>
        <v>0</v>
      </c>
      <c r="C7897" s="19" t="str">
        <f aca="false">IFERROR(VLOOKUP(A7897,Personal!$A$6:$F$112,3,FALSE()),"")</f>
        <v>Cerdanyola</v>
      </c>
      <c r="D7897" s="19" t="s">
        <v>97</v>
      </c>
      <c r="E7897" s="19" t="s">
        <v>123</v>
      </c>
      <c r="F7897" s="19" t="s">
        <v>124</v>
      </c>
      <c r="G7897" s="19" t="s">
        <v>291</v>
      </c>
      <c r="H7897" s="19" t="n">
        <f aca="false">IF(OR(VLOOKUP(A7897,Personal!$A$6:$F$112,5,FALSE())&lt;&gt;"Sí",N7897="No aplica"),0,'Catàleg GRAE'!D48)</f>
        <v>1</v>
      </c>
      <c r="I7897" s="20"/>
      <c r="J7897" s="20"/>
      <c r="K7897" s="20"/>
      <c r="L7897" s="21"/>
      <c r="M7897" s="21"/>
      <c r="N7897" s="20"/>
      <c r="O7897" s="20"/>
      <c r="P7897" s="19" t="str">
        <f aca="false">IF(I7897="","",I7897-H7897)</f>
        <v/>
      </c>
      <c r="Q7897" s="19" t="str">
        <f aca="true">IF(B7897="","",IF(N7897="No aplica","No aplica",IF(I7897="","Pendent",IF(N7897="Per substituir","Substituir",IF(OR(N7897="No localitzat",N7897="No lliurat"),"Reposar",IF(I7897&lt;H7897,"Reposar",IF(I7897&gt;H7897,"Revisar excedent",IF(AND(G7897="Sí",M7897&lt;&gt;"",M7897&lt;TODAY()),"EPI caducat",IF(AND(G7897="Sí",M7897&lt;&gt;"",M7897&lt;=TODAY()+90),"EPI caduca ≤90 dies",IF(OR(N7897="Deteriorat usable",N7897="Revisió necessària"),"Revisar","OK"))))))))))</f>
      </c>
      <c r="R7897" s="20"/>
    </row>
    <row r="7898" customFormat="false" ht="15" hidden="false" customHeight="false" outlineLevel="0" collapsed="false">
      <c r="A7898" s="19" t="n">
        <v>73</v>
      </c>
      <c r="B7898" s="19" t="n">
        <f aca="false">IFERROR(VLOOKUP(A7898,Personal!$A$6:$F$112,2,FALSE()),"")</f>
        <v>0</v>
      </c>
      <c r="C7898" s="19" t="str">
        <f aca="false">IFERROR(VLOOKUP(A7898,Personal!$A$6:$F$112,3,FALSE()),"")</f>
        <v>Cerdanyola</v>
      </c>
      <c r="D7898" s="19" t="s">
        <v>125</v>
      </c>
      <c r="E7898" s="19" t="s">
        <v>126</v>
      </c>
      <c r="F7898" s="19" t="s">
        <v>127</v>
      </c>
      <c r="G7898" s="19" t="s">
        <v>272</v>
      </c>
      <c r="H7898" s="19" t="n">
        <f aca="false">IF(OR(VLOOKUP(A7898,Personal!$A$6:$F$112,5,FALSE())&lt;&gt;"Sí",N7898="No aplica"),0,'Catàleg GRAE'!D49)</f>
        <v>1</v>
      </c>
      <c r="I7898" s="20"/>
      <c r="J7898" s="20"/>
      <c r="K7898" s="20"/>
      <c r="L7898" s="21"/>
      <c r="M7898" s="21"/>
      <c r="N7898" s="20"/>
      <c r="O7898" s="20"/>
      <c r="P7898" s="19" t="str">
        <f aca="false">IF(I7898="","",I7898-H7898)</f>
        <v/>
      </c>
      <c r="Q7898" s="19" t="str">
        <f aca="true">IF(B7898="","",IF(N7898="No aplica","No aplica",IF(I7898="","Pendent",IF(N7898="Per substituir","Substituir",IF(OR(N7898="No localitzat",N7898="No lliurat"),"Reposar",IF(I7898&lt;H7898,"Reposar",IF(I7898&gt;H7898,"Revisar excedent",IF(AND(G7898="Sí",M7898&lt;&gt;"",M7898&lt;TODAY()),"EPI caducat",IF(AND(G7898="Sí",M7898&lt;&gt;"",M7898&lt;=TODAY()+90),"EPI caduca ≤90 dies",IF(OR(N7898="Deteriorat usable",N7898="Revisió necessària"),"Revisar","OK"))))))))))</f>
      </c>
      <c r="R7898" s="20"/>
    </row>
    <row r="7899" customFormat="false" ht="15" hidden="false" customHeight="false" outlineLevel="0" collapsed="false">
      <c r="A7899" s="19" t="n">
        <v>73</v>
      </c>
      <c r="B7899" s="19" t="n">
        <f aca="false">IFERROR(VLOOKUP(A7899,Personal!$A$6:$F$112,2,FALSE()),"")</f>
        <v>0</v>
      </c>
      <c r="C7899" s="19" t="str">
        <f aca="false">IFERROR(VLOOKUP(A7899,Personal!$A$6:$F$112,3,FALSE()),"")</f>
        <v>Cerdanyola</v>
      </c>
      <c r="D7899" s="19" t="s">
        <v>125</v>
      </c>
      <c r="E7899" s="19" t="s">
        <v>128</v>
      </c>
      <c r="F7899" s="19" t="s">
        <v>129</v>
      </c>
      <c r="G7899" s="19" t="s">
        <v>272</v>
      </c>
      <c r="H7899" s="19" t="n">
        <f aca="false">IF(OR(VLOOKUP(A7899,Personal!$A$6:$F$112,5,FALSE())&lt;&gt;"Sí",N7899="No aplica"),0,'Catàleg GRAE'!D50)</f>
        <v>1</v>
      </c>
      <c r="I7899" s="20"/>
      <c r="J7899" s="20"/>
      <c r="K7899" s="20"/>
      <c r="L7899" s="21"/>
      <c r="M7899" s="21"/>
      <c r="N7899" s="20"/>
      <c r="O7899" s="20"/>
      <c r="P7899" s="19" t="str">
        <f aca="false">IF(I7899="","",I7899-H7899)</f>
        <v/>
      </c>
      <c r="Q7899" s="19" t="str">
        <f aca="true">IF(B7899="","",IF(N7899="No aplica","No aplica",IF(I7899="","Pendent",IF(N7899="Per substituir","Substituir",IF(OR(N7899="No localitzat",N7899="No lliurat"),"Reposar",IF(I7899&lt;H7899,"Reposar",IF(I7899&gt;H7899,"Revisar excedent",IF(AND(G7899="Sí",M7899&lt;&gt;"",M7899&lt;TODAY()),"EPI caducat",IF(AND(G7899="Sí",M7899&lt;&gt;"",M7899&lt;=TODAY()+90),"EPI caduca ≤90 dies",IF(OR(N7899="Deteriorat usable",N7899="Revisió necessària"),"Revisar","OK"))))))))))</f>
      </c>
      <c r="R7899" s="20"/>
    </row>
    <row r="7900" customFormat="false" ht="15" hidden="false" customHeight="false" outlineLevel="0" collapsed="false">
      <c r="A7900" s="19" t="n">
        <v>73</v>
      </c>
      <c r="B7900" s="19" t="n">
        <f aca="false">IFERROR(VLOOKUP(A7900,Personal!$A$6:$F$112,2,FALSE()),"")</f>
        <v>0</v>
      </c>
      <c r="C7900" s="19" t="str">
        <f aca="false">IFERROR(VLOOKUP(A7900,Personal!$A$6:$F$112,3,FALSE()),"")</f>
        <v>Cerdanyola</v>
      </c>
      <c r="D7900" s="19" t="s">
        <v>125</v>
      </c>
      <c r="E7900" s="19" t="s">
        <v>130</v>
      </c>
      <c r="F7900" s="19" t="s">
        <v>131</v>
      </c>
      <c r="G7900" s="19" t="s">
        <v>291</v>
      </c>
      <c r="H7900" s="19" t="n">
        <f aca="false">IF(OR(VLOOKUP(A7900,Personal!$A$6:$F$112,5,FALSE())&lt;&gt;"Sí",N7900="No aplica"),0,'Catàleg GRAE'!D51)</f>
        <v>1</v>
      </c>
      <c r="I7900" s="20"/>
      <c r="J7900" s="20"/>
      <c r="K7900" s="20"/>
      <c r="L7900" s="21"/>
      <c r="M7900" s="21"/>
      <c r="N7900" s="20"/>
      <c r="O7900" s="20"/>
      <c r="P7900" s="19" t="str">
        <f aca="false">IF(I7900="","",I7900-H7900)</f>
        <v/>
      </c>
      <c r="Q7900" s="19" t="str">
        <f aca="true">IF(B7900="","",IF(N7900="No aplica","No aplica",IF(I7900="","Pendent",IF(N7900="Per substituir","Substituir",IF(OR(N7900="No localitzat",N7900="No lliurat"),"Reposar",IF(I7900&lt;H7900,"Reposar",IF(I7900&gt;H7900,"Revisar excedent",IF(AND(G7900="Sí",M7900&lt;&gt;"",M7900&lt;TODAY()),"EPI caducat",IF(AND(G7900="Sí",M7900&lt;&gt;"",M7900&lt;=TODAY()+90),"EPI caduca ≤90 dies",IF(OR(N7900="Deteriorat usable",N7900="Revisió necessària"),"Revisar","OK"))))))))))</f>
      </c>
      <c r="R7900" s="20"/>
    </row>
    <row r="7901" customFormat="false" ht="15" hidden="false" customHeight="false" outlineLevel="0" collapsed="false">
      <c r="A7901" s="19" t="n">
        <v>73</v>
      </c>
      <c r="B7901" s="19" t="n">
        <f aca="false">IFERROR(VLOOKUP(A7901,Personal!$A$6:$F$112,2,FALSE()),"")</f>
        <v>0</v>
      </c>
      <c r="C7901" s="19" t="str">
        <f aca="false">IFERROR(VLOOKUP(A7901,Personal!$A$6:$F$112,3,FALSE()),"")</f>
        <v>Cerdanyola</v>
      </c>
      <c r="D7901" s="19" t="s">
        <v>132</v>
      </c>
      <c r="E7901" s="19" t="s">
        <v>133</v>
      </c>
      <c r="F7901" s="19" t="s">
        <v>134</v>
      </c>
      <c r="G7901" s="19" t="s">
        <v>291</v>
      </c>
      <c r="H7901" s="19" t="n">
        <f aca="false">IF(OR(VLOOKUP(A7901,Personal!$A$6:$F$112,5,FALSE())&lt;&gt;"Sí",N7901="No aplica"),0,'Catàleg GRAE'!D52)</f>
        <v>1</v>
      </c>
      <c r="I7901" s="20"/>
      <c r="J7901" s="20"/>
      <c r="K7901" s="20"/>
      <c r="L7901" s="21"/>
      <c r="M7901" s="21"/>
      <c r="N7901" s="20"/>
      <c r="O7901" s="20"/>
      <c r="P7901" s="19" t="str">
        <f aca="false">IF(I7901="","",I7901-H7901)</f>
        <v/>
      </c>
      <c r="Q7901" s="19" t="str">
        <f aca="true">IF(B7901="","",IF(N7901="No aplica","No aplica",IF(I7901="","Pendent",IF(N7901="Per substituir","Substituir",IF(OR(N7901="No localitzat",N7901="No lliurat"),"Reposar",IF(I7901&lt;H7901,"Reposar",IF(I7901&gt;H7901,"Revisar excedent",IF(AND(G7901="Sí",M7901&lt;&gt;"",M7901&lt;TODAY()),"EPI caducat",IF(AND(G7901="Sí",M7901&lt;&gt;"",M7901&lt;=TODAY()+90),"EPI caduca ≤90 dies",IF(OR(N7901="Deteriorat usable",N7901="Revisió necessària"),"Revisar","OK"))))))))))</f>
      </c>
      <c r="R7901" s="20"/>
    </row>
    <row r="7902" customFormat="false" ht="15" hidden="false" customHeight="false" outlineLevel="0" collapsed="false">
      <c r="A7902" s="19" t="n">
        <v>73</v>
      </c>
      <c r="B7902" s="19" t="n">
        <f aca="false">IFERROR(VLOOKUP(A7902,Personal!$A$6:$F$112,2,FALSE()),"")</f>
        <v>0</v>
      </c>
      <c r="C7902" s="19" t="str">
        <f aca="false">IFERROR(VLOOKUP(A7902,Personal!$A$6:$F$112,3,FALSE()),"")</f>
        <v>Cerdanyola</v>
      </c>
      <c r="D7902" s="19" t="s">
        <v>94</v>
      </c>
      <c r="E7902" s="19" t="s">
        <v>135</v>
      </c>
      <c r="F7902" s="19" t="s">
        <v>136</v>
      </c>
      <c r="G7902" s="19" t="s">
        <v>291</v>
      </c>
      <c r="H7902" s="19" t="n">
        <f aca="false">IF(OR(VLOOKUP(A7902,Personal!$A$6:$F$112,5,FALSE())&lt;&gt;"Sí",N7902="No aplica"),0,'Catàleg GRAE'!D53)</f>
        <v>1</v>
      </c>
      <c r="I7902" s="20"/>
      <c r="J7902" s="20"/>
      <c r="K7902" s="20"/>
      <c r="L7902" s="21"/>
      <c r="M7902" s="21"/>
      <c r="N7902" s="20"/>
      <c r="O7902" s="20"/>
      <c r="P7902" s="19" t="str">
        <f aca="false">IF(I7902="","",I7902-H7902)</f>
        <v/>
      </c>
      <c r="Q7902" s="19" t="str">
        <f aca="true">IF(B7902="","",IF(N7902="No aplica","No aplica",IF(I7902="","Pendent",IF(N7902="Per substituir","Substituir",IF(OR(N7902="No localitzat",N7902="No lliurat"),"Reposar",IF(I7902&lt;H7902,"Reposar",IF(I7902&gt;H7902,"Revisar excedent",IF(AND(G7902="Sí",M7902&lt;&gt;"",M7902&lt;TODAY()),"EPI caducat",IF(AND(G7902="Sí",M7902&lt;&gt;"",M7902&lt;=TODAY()+90),"EPI caduca ≤90 dies",IF(OR(N7902="Deteriorat usable",N7902="Revisió necessària"),"Revisar","OK"))))))))))</f>
      </c>
      <c r="R7902" s="20"/>
    </row>
    <row r="7903" customFormat="false" ht="15" hidden="false" customHeight="false" outlineLevel="0" collapsed="false">
      <c r="A7903" s="19" t="n">
        <v>73</v>
      </c>
      <c r="B7903" s="19" t="n">
        <f aca="false">IFERROR(VLOOKUP(A7903,Personal!$A$6:$F$112,2,FALSE()),"")</f>
        <v>0</v>
      </c>
      <c r="C7903" s="19" t="str">
        <f aca="false">IFERROR(VLOOKUP(A7903,Personal!$A$6:$F$112,3,FALSE()),"")</f>
        <v>Cerdanyola</v>
      </c>
      <c r="D7903" s="19" t="s">
        <v>137</v>
      </c>
      <c r="E7903" s="19" t="s">
        <v>138</v>
      </c>
      <c r="F7903" s="19" t="s">
        <v>139</v>
      </c>
      <c r="G7903" s="19" t="s">
        <v>291</v>
      </c>
      <c r="H7903" s="19" t="n">
        <f aca="false">IF(OR(VLOOKUP(A7903,Personal!$A$6:$F$112,5,FALSE())&lt;&gt;"Sí",N7903="No aplica"),0,'Catàleg GRAE'!D54)</f>
        <v>1</v>
      </c>
      <c r="I7903" s="20"/>
      <c r="J7903" s="20"/>
      <c r="K7903" s="20"/>
      <c r="L7903" s="21"/>
      <c r="M7903" s="21"/>
      <c r="N7903" s="20"/>
      <c r="O7903" s="20"/>
      <c r="P7903" s="19" t="str">
        <f aca="false">IF(I7903="","",I7903-H7903)</f>
        <v/>
      </c>
      <c r="Q7903" s="19" t="str">
        <f aca="true">IF(B7903="","",IF(N7903="No aplica","No aplica",IF(I7903="","Pendent",IF(N7903="Per substituir","Substituir",IF(OR(N7903="No localitzat",N7903="No lliurat"),"Reposar",IF(I7903&lt;H7903,"Reposar",IF(I7903&gt;H7903,"Revisar excedent",IF(AND(G7903="Sí",M7903&lt;&gt;"",M7903&lt;TODAY()),"EPI caducat",IF(AND(G7903="Sí",M7903&lt;&gt;"",M7903&lt;=TODAY()+90),"EPI caduca ≤90 dies",IF(OR(N7903="Deteriorat usable",N7903="Revisió necessària"),"Revisar","OK"))))))))))</f>
      </c>
      <c r="R7903" s="20"/>
    </row>
    <row r="7904" customFormat="false" ht="15" hidden="false" customHeight="false" outlineLevel="0" collapsed="false">
      <c r="A7904" s="19" t="n">
        <v>73</v>
      </c>
      <c r="B7904" s="19" t="n">
        <f aca="false">IFERROR(VLOOKUP(A7904,Personal!$A$6:$F$112,2,FALSE()),"")</f>
        <v>0</v>
      </c>
      <c r="C7904" s="19" t="str">
        <f aca="false">IFERROR(VLOOKUP(A7904,Personal!$A$6:$F$112,3,FALSE()),"")</f>
        <v>Cerdanyola</v>
      </c>
      <c r="D7904" s="19" t="s">
        <v>94</v>
      </c>
      <c r="E7904" s="19" t="s">
        <v>140</v>
      </c>
      <c r="F7904" s="19" t="s">
        <v>141</v>
      </c>
      <c r="G7904" s="19" t="s">
        <v>291</v>
      </c>
      <c r="H7904" s="19" t="n">
        <f aca="false">IF(OR(VLOOKUP(A7904,Personal!$A$6:$F$112,5,FALSE())&lt;&gt;"Sí",N7904="No aplica"),0,'Catàleg GRAE'!D55)</f>
        <v>1</v>
      </c>
      <c r="I7904" s="20"/>
      <c r="J7904" s="20"/>
      <c r="K7904" s="20"/>
      <c r="L7904" s="21"/>
      <c r="M7904" s="21"/>
      <c r="N7904" s="20"/>
      <c r="O7904" s="20"/>
      <c r="P7904" s="19" t="str">
        <f aca="false">IF(I7904="","",I7904-H7904)</f>
        <v/>
      </c>
      <c r="Q7904" s="19" t="str">
        <f aca="true">IF(B7904="","",IF(N7904="No aplica","No aplica",IF(I7904="","Pendent",IF(N7904="Per substituir","Substituir",IF(OR(N7904="No localitzat",N7904="No lliurat"),"Reposar",IF(I7904&lt;H7904,"Reposar",IF(I7904&gt;H7904,"Revisar excedent",IF(AND(G7904="Sí",M7904&lt;&gt;"",M7904&lt;TODAY()),"EPI caducat",IF(AND(G7904="Sí",M7904&lt;&gt;"",M7904&lt;=TODAY()+90),"EPI caduca ≤90 dies",IF(OR(N7904="Deteriorat usable",N7904="Revisió necessària"),"Revisar","OK"))))))))))</f>
      </c>
      <c r="R7904" s="20"/>
    </row>
    <row r="7905" customFormat="false" ht="15" hidden="false" customHeight="false" outlineLevel="0" collapsed="false">
      <c r="A7905" s="19" t="n">
        <v>73</v>
      </c>
      <c r="B7905" s="19" t="n">
        <f aca="false">IFERROR(VLOOKUP(A7905,Personal!$A$6:$F$112,2,FALSE()),"")</f>
        <v>0</v>
      </c>
      <c r="C7905" s="19" t="str">
        <f aca="false">IFERROR(VLOOKUP(A7905,Personal!$A$6:$F$112,3,FALSE()),"")</f>
        <v>Cerdanyola</v>
      </c>
      <c r="D7905" s="19" t="s">
        <v>142</v>
      </c>
      <c r="E7905" s="19" t="s">
        <v>143</v>
      </c>
      <c r="F7905" s="19" t="s">
        <v>144</v>
      </c>
      <c r="G7905" s="19" t="s">
        <v>291</v>
      </c>
      <c r="H7905" s="19" t="n">
        <f aca="false">IF(OR(VLOOKUP(A7905,Personal!$A$6:$F$112,5,FALSE())&lt;&gt;"Sí",N7905="No aplica"),0,'Catàleg GRAE'!D56)</f>
        <v>1</v>
      </c>
      <c r="I7905" s="20"/>
      <c r="J7905" s="20"/>
      <c r="K7905" s="20"/>
      <c r="L7905" s="21"/>
      <c r="M7905" s="21"/>
      <c r="N7905" s="20"/>
      <c r="O7905" s="20"/>
      <c r="P7905" s="19" t="str">
        <f aca="false">IF(I7905="","",I7905-H7905)</f>
        <v/>
      </c>
      <c r="Q7905" s="19" t="str">
        <f aca="true">IF(B7905="","",IF(N7905="No aplica","No aplica",IF(I7905="","Pendent",IF(N7905="Per substituir","Substituir",IF(OR(N7905="No localitzat",N7905="No lliurat"),"Reposar",IF(I7905&lt;H7905,"Reposar",IF(I7905&gt;H7905,"Revisar excedent",IF(AND(G7905="Sí",M7905&lt;&gt;"",M7905&lt;TODAY()),"EPI caducat",IF(AND(G7905="Sí",M7905&lt;&gt;"",M7905&lt;=TODAY()+90),"EPI caduca ≤90 dies",IF(OR(N7905="Deteriorat usable",N7905="Revisió necessària"),"Revisar","OK"))))))))))</f>
      </c>
      <c r="R7905" s="20"/>
    </row>
    <row r="7906" customFormat="false" ht="15" hidden="false" customHeight="false" outlineLevel="0" collapsed="false">
      <c r="A7906" s="19" t="n">
        <v>73</v>
      </c>
      <c r="B7906" s="19" t="n">
        <f aca="false">IFERROR(VLOOKUP(A7906,Personal!$A$6:$F$112,2,FALSE()),"")</f>
        <v>0</v>
      </c>
      <c r="C7906" s="19" t="str">
        <f aca="false">IFERROR(VLOOKUP(A7906,Personal!$A$6:$F$112,3,FALSE()),"")</f>
        <v>Cerdanyola</v>
      </c>
      <c r="D7906" s="19" t="s">
        <v>112</v>
      </c>
      <c r="E7906" s="19" t="s">
        <v>145</v>
      </c>
      <c r="F7906" s="19" t="s">
        <v>146</v>
      </c>
      <c r="G7906" s="19" t="s">
        <v>291</v>
      </c>
      <c r="H7906" s="19" t="n">
        <f aca="false">IF(OR(VLOOKUP(A7906,Personal!$A$6:$F$112,5,FALSE())&lt;&gt;"Sí",N7906="No aplica"),0,'Catàleg GRAE'!D57)</f>
        <v>1</v>
      </c>
      <c r="I7906" s="20"/>
      <c r="J7906" s="20"/>
      <c r="K7906" s="20"/>
      <c r="L7906" s="21"/>
      <c r="M7906" s="21"/>
      <c r="N7906" s="20"/>
      <c r="O7906" s="20"/>
      <c r="P7906" s="19" t="str">
        <f aca="false">IF(I7906="","",I7906-H7906)</f>
        <v/>
      </c>
      <c r="Q7906" s="19" t="str">
        <f aca="true">IF(B7906="","",IF(N7906="No aplica","No aplica",IF(I7906="","Pendent",IF(N7906="Per substituir","Substituir",IF(OR(N7906="No localitzat",N7906="No lliurat"),"Reposar",IF(I7906&lt;H7906,"Reposar",IF(I7906&gt;H7906,"Revisar excedent",IF(AND(G7906="Sí",M7906&lt;&gt;"",M7906&lt;TODAY()),"EPI caducat",IF(AND(G7906="Sí",M7906&lt;&gt;"",M7906&lt;=TODAY()+90),"EPI caduca ≤90 dies",IF(OR(N7906="Deteriorat usable",N7906="Revisió necessària"),"Revisar","OK"))))))))))</f>
      </c>
      <c r="R7906" s="20"/>
    </row>
    <row r="7907" customFormat="false" ht="15" hidden="false" customHeight="false" outlineLevel="0" collapsed="false">
      <c r="A7907" s="19" t="n">
        <v>73</v>
      </c>
      <c r="B7907" s="19" t="n">
        <f aca="false">IFERROR(VLOOKUP(A7907,Personal!$A$6:$F$112,2,FALSE()),"")</f>
        <v>0</v>
      </c>
      <c r="C7907" s="19" t="str">
        <f aca="false">IFERROR(VLOOKUP(A7907,Personal!$A$6:$F$112,3,FALSE()),"")</f>
        <v>Cerdanyola</v>
      </c>
      <c r="D7907" s="19" t="s">
        <v>137</v>
      </c>
      <c r="E7907" s="19" t="s">
        <v>147</v>
      </c>
      <c r="F7907" s="19" t="s">
        <v>148</v>
      </c>
      <c r="G7907" s="19" t="s">
        <v>291</v>
      </c>
      <c r="H7907" s="19" t="n">
        <f aca="false">IF(OR(VLOOKUP(A7907,Personal!$A$6:$F$112,5,FALSE())&lt;&gt;"Sí",N7907="No aplica"),0,'Catàleg GRAE'!D58)</f>
        <v>1</v>
      </c>
      <c r="I7907" s="20"/>
      <c r="J7907" s="20"/>
      <c r="K7907" s="20"/>
      <c r="L7907" s="21"/>
      <c r="M7907" s="21"/>
      <c r="N7907" s="20"/>
      <c r="O7907" s="20"/>
      <c r="P7907" s="19" t="str">
        <f aca="false">IF(I7907="","",I7907-H7907)</f>
        <v/>
      </c>
      <c r="Q7907" s="19" t="str">
        <f aca="true">IF(B7907="","",IF(N7907="No aplica","No aplica",IF(I7907="","Pendent",IF(N7907="Per substituir","Substituir",IF(OR(N7907="No localitzat",N7907="No lliurat"),"Reposar",IF(I7907&lt;H7907,"Reposar",IF(I7907&gt;H7907,"Revisar excedent",IF(AND(G7907="Sí",M7907&lt;&gt;"",M7907&lt;TODAY()),"EPI caducat",IF(AND(G7907="Sí",M7907&lt;&gt;"",M7907&lt;=TODAY()+90),"EPI caduca ≤90 dies",IF(OR(N7907="Deteriorat usable",N7907="Revisió necessària"),"Revisar","OK"))))))))))</f>
      </c>
      <c r="R7907" s="20"/>
    </row>
    <row r="7908" customFormat="false" ht="15" hidden="false" customHeight="false" outlineLevel="0" collapsed="false">
      <c r="A7908" s="19" t="n">
        <v>73</v>
      </c>
      <c r="B7908" s="19" t="n">
        <f aca="false">IFERROR(VLOOKUP(A7908,Personal!$A$6:$F$112,2,FALSE()),"")</f>
        <v>0</v>
      </c>
      <c r="C7908" s="19" t="str">
        <f aca="false">IFERROR(VLOOKUP(A7908,Personal!$A$6:$F$112,3,FALSE()),"")</f>
        <v>Cerdanyola</v>
      </c>
      <c r="D7908" s="19" t="s">
        <v>125</v>
      </c>
      <c r="E7908" s="19" t="s">
        <v>149</v>
      </c>
      <c r="F7908" s="19" t="s">
        <v>150</v>
      </c>
      <c r="G7908" s="19" t="s">
        <v>291</v>
      </c>
      <c r="H7908" s="19" t="n">
        <f aca="false">IF(OR(VLOOKUP(A7908,Personal!$A$6:$F$112,5,FALSE())&lt;&gt;"Sí",N7908="No aplica"),0,'Catàleg GRAE'!D59)</f>
        <v>1</v>
      </c>
      <c r="I7908" s="20"/>
      <c r="J7908" s="20"/>
      <c r="K7908" s="20"/>
      <c r="L7908" s="21"/>
      <c r="M7908" s="21"/>
      <c r="N7908" s="20"/>
      <c r="O7908" s="20"/>
      <c r="P7908" s="19" t="str">
        <f aca="false">IF(I7908="","",I7908-H7908)</f>
        <v/>
      </c>
      <c r="Q7908" s="19" t="str">
        <f aca="true">IF(B7908="","",IF(N7908="No aplica","No aplica",IF(I7908="","Pendent",IF(N7908="Per substituir","Substituir",IF(OR(N7908="No localitzat",N7908="No lliurat"),"Reposar",IF(I7908&lt;H7908,"Reposar",IF(I7908&gt;H7908,"Revisar excedent",IF(AND(G7908="Sí",M7908&lt;&gt;"",M7908&lt;TODAY()),"EPI caducat",IF(AND(G7908="Sí",M7908&lt;&gt;"",M7908&lt;=TODAY()+90),"EPI caduca ≤90 dies",IF(OR(N7908="Deteriorat usable",N7908="Revisió necessària"),"Revisar","OK"))))))))))</f>
      </c>
      <c r="R7908" s="20"/>
    </row>
    <row r="7909" customFormat="false" ht="15" hidden="false" customHeight="false" outlineLevel="0" collapsed="false">
      <c r="A7909" s="19" t="n">
        <v>73</v>
      </c>
      <c r="B7909" s="19" t="n">
        <f aca="false">IFERROR(VLOOKUP(A7909,Personal!$A$6:$F$112,2,FALSE()),"")</f>
        <v>0</v>
      </c>
      <c r="C7909" s="19" t="str">
        <f aca="false">IFERROR(VLOOKUP(A7909,Personal!$A$6:$F$112,3,FALSE()),"")</f>
        <v>Cerdanyola</v>
      </c>
      <c r="D7909" s="19" t="s">
        <v>125</v>
      </c>
      <c r="E7909" s="19" t="s">
        <v>151</v>
      </c>
      <c r="F7909" s="19" t="s">
        <v>152</v>
      </c>
      <c r="G7909" s="19" t="s">
        <v>291</v>
      </c>
      <c r="H7909" s="19" t="n">
        <f aca="false">IF(OR(VLOOKUP(A7909,Personal!$A$6:$F$112,5,FALSE())&lt;&gt;"Sí",N7909="No aplica"),0,'Catàleg GRAE'!D60)</f>
        <v>1</v>
      </c>
      <c r="I7909" s="20"/>
      <c r="J7909" s="20"/>
      <c r="K7909" s="20"/>
      <c r="L7909" s="21"/>
      <c r="M7909" s="21"/>
      <c r="N7909" s="20"/>
      <c r="O7909" s="20"/>
      <c r="P7909" s="19" t="str">
        <f aca="false">IF(I7909="","",I7909-H7909)</f>
        <v/>
      </c>
      <c r="Q7909" s="19" t="str">
        <f aca="true">IF(B7909="","",IF(N7909="No aplica","No aplica",IF(I7909="","Pendent",IF(N7909="Per substituir","Substituir",IF(OR(N7909="No localitzat",N7909="No lliurat"),"Reposar",IF(I7909&lt;H7909,"Reposar",IF(I7909&gt;H7909,"Revisar excedent",IF(AND(G7909="Sí",M7909&lt;&gt;"",M7909&lt;TODAY()),"EPI caducat",IF(AND(G7909="Sí",M7909&lt;&gt;"",M7909&lt;=TODAY()+90),"EPI caduca ≤90 dies",IF(OR(N7909="Deteriorat usable",N7909="Revisió necessària"),"Revisar","OK"))))))))))</f>
      </c>
      <c r="R7909" s="20"/>
    </row>
    <row r="7910" customFormat="false" ht="15" hidden="false" customHeight="false" outlineLevel="0" collapsed="false">
      <c r="A7910" s="19" t="n">
        <v>73</v>
      </c>
      <c r="B7910" s="19" t="n">
        <f aca="false">IFERROR(VLOOKUP(A7910,Personal!$A$6:$F$112,2,FALSE()),"")</f>
        <v>0</v>
      </c>
      <c r="C7910" s="19" t="str">
        <f aca="false">IFERROR(VLOOKUP(A7910,Personal!$A$6:$F$112,3,FALSE()),"")</f>
        <v>Cerdanyola</v>
      </c>
      <c r="D7910" s="19" t="s">
        <v>153</v>
      </c>
      <c r="E7910" s="19" t="s">
        <v>154</v>
      </c>
      <c r="F7910" s="19" t="s">
        <v>155</v>
      </c>
      <c r="G7910" s="19" t="s">
        <v>291</v>
      </c>
      <c r="H7910" s="19" t="n">
        <f aca="false">IF(OR(VLOOKUP(A7910,Personal!$A$6:$F$112,5,FALSE())&lt;&gt;"Sí",N7910="No aplica"),0,'Catàleg GRAE'!D61)</f>
        <v>1</v>
      </c>
      <c r="I7910" s="20"/>
      <c r="J7910" s="20"/>
      <c r="K7910" s="20"/>
      <c r="L7910" s="21"/>
      <c r="M7910" s="21"/>
      <c r="N7910" s="20"/>
      <c r="O7910" s="20"/>
      <c r="P7910" s="19" t="str">
        <f aca="false">IF(I7910="","",I7910-H7910)</f>
        <v/>
      </c>
      <c r="Q7910" s="19" t="str">
        <f aca="true">IF(B7910="","",IF(N7910="No aplica","No aplica",IF(I7910="","Pendent",IF(N7910="Per substituir","Substituir",IF(OR(N7910="No localitzat",N7910="No lliurat"),"Reposar",IF(I7910&lt;H7910,"Reposar",IF(I7910&gt;H7910,"Revisar excedent",IF(AND(G7910="Sí",M7910&lt;&gt;"",M7910&lt;TODAY()),"EPI caducat",IF(AND(G7910="Sí",M7910&lt;&gt;"",M7910&lt;=TODAY()+90),"EPI caduca ≤90 dies",IF(OR(N7910="Deteriorat usable",N7910="Revisió necessària"),"Revisar","OK"))))))))))</f>
      </c>
      <c r="R7910" s="20"/>
    </row>
    <row r="7911" customFormat="false" ht="15" hidden="false" customHeight="false" outlineLevel="0" collapsed="false">
      <c r="A7911" s="19" t="n">
        <v>73</v>
      </c>
      <c r="B7911" s="19" t="n">
        <f aca="false">IFERROR(VLOOKUP(A7911,Personal!$A$6:$F$112,2,FALSE()),"")</f>
        <v>0</v>
      </c>
      <c r="C7911" s="19" t="str">
        <f aca="false">IFERROR(VLOOKUP(A7911,Personal!$A$6:$F$112,3,FALSE()),"")</f>
        <v>Cerdanyola</v>
      </c>
      <c r="D7911" s="19" t="s">
        <v>37</v>
      </c>
      <c r="E7911" s="19" t="s">
        <v>156</v>
      </c>
      <c r="F7911" s="19" t="s">
        <v>157</v>
      </c>
      <c r="G7911" s="19" t="s">
        <v>291</v>
      </c>
      <c r="H7911" s="19" t="n">
        <f aca="false">IF(OR(VLOOKUP(A7911,Personal!$A$6:$F$112,5,FALSE())&lt;&gt;"Sí",N7911="No aplica"),0,'Catàleg GRAE'!D62)</f>
        <v>1</v>
      </c>
      <c r="I7911" s="20"/>
      <c r="J7911" s="20"/>
      <c r="K7911" s="20"/>
      <c r="L7911" s="21"/>
      <c r="M7911" s="21"/>
      <c r="N7911" s="20"/>
      <c r="O7911" s="20"/>
      <c r="P7911" s="19" t="str">
        <f aca="false">IF(I7911="","",I7911-H7911)</f>
        <v/>
      </c>
      <c r="Q7911" s="19" t="str">
        <f aca="true">IF(B7911="","",IF(N7911="No aplica","No aplica",IF(I7911="","Pendent",IF(N7911="Per substituir","Substituir",IF(OR(N7911="No localitzat",N7911="No lliurat"),"Reposar",IF(I7911&lt;H7911,"Reposar",IF(I7911&gt;H7911,"Revisar excedent",IF(AND(G7911="Sí",M7911&lt;&gt;"",M7911&lt;TODAY()),"EPI caducat",IF(AND(G7911="Sí",M7911&lt;&gt;"",M7911&lt;=TODAY()+90),"EPI caduca ≤90 dies",IF(OR(N7911="Deteriorat usable",N7911="Revisió necessària"),"Revisar","OK"))))))))))</f>
      </c>
      <c r="R7911" s="20"/>
    </row>
    <row r="7912" customFormat="false" ht="15" hidden="false" customHeight="false" outlineLevel="0" collapsed="false">
      <c r="A7912" s="19" t="n">
        <v>73</v>
      </c>
      <c r="B7912" s="19" t="n">
        <f aca="false">IFERROR(VLOOKUP(A7912,Personal!$A$6:$F$112,2,FALSE()),"")</f>
        <v>0</v>
      </c>
      <c r="C7912" s="19" t="str">
        <f aca="false">IFERROR(VLOOKUP(A7912,Personal!$A$6:$F$112,3,FALSE()),"")</f>
        <v>Cerdanyola</v>
      </c>
      <c r="D7912" s="19" t="s">
        <v>37</v>
      </c>
      <c r="E7912" s="19" t="s">
        <v>158</v>
      </c>
      <c r="F7912" s="19" t="s">
        <v>159</v>
      </c>
      <c r="G7912" s="19" t="s">
        <v>291</v>
      </c>
      <c r="H7912" s="19" t="n">
        <f aca="false">IF(OR(VLOOKUP(A7912,Personal!$A$6:$F$112,5,FALSE())&lt;&gt;"Sí",N7912="No aplica"),0,'Catàleg GRAE'!D63)</f>
        <v>1</v>
      </c>
      <c r="I7912" s="20"/>
      <c r="J7912" s="20"/>
      <c r="K7912" s="20"/>
      <c r="L7912" s="21"/>
      <c r="M7912" s="21"/>
      <c r="N7912" s="20"/>
      <c r="O7912" s="20"/>
      <c r="P7912" s="19" t="str">
        <f aca="false">IF(I7912="","",I7912-H7912)</f>
        <v/>
      </c>
      <c r="Q7912" s="19" t="str">
        <f aca="true">IF(B7912="","",IF(N7912="No aplica","No aplica",IF(I7912="","Pendent",IF(N7912="Per substituir","Substituir",IF(OR(N7912="No localitzat",N7912="No lliurat"),"Reposar",IF(I7912&lt;H7912,"Reposar",IF(I7912&gt;H7912,"Revisar excedent",IF(AND(G7912="Sí",M7912&lt;&gt;"",M7912&lt;TODAY()),"EPI caducat",IF(AND(G7912="Sí",M7912&lt;&gt;"",M7912&lt;=TODAY()+90),"EPI caduca ≤90 dies",IF(OR(N7912="Deteriorat usable",N7912="Revisió necessària"),"Revisar","OK"))))))))))</f>
      </c>
      <c r="R7912" s="20"/>
    </row>
    <row r="7913" customFormat="false" ht="15" hidden="false" customHeight="false" outlineLevel="0" collapsed="false">
      <c r="A7913" s="19" t="n">
        <v>73</v>
      </c>
      <c r="B7913" s="19" t="n">
        <f aca="false">IFERROR(VLOOKUP(A7913,Personal!$A$6:$F$112,2,FALSE()),"")</f>
        <v>0</v>
      </c>
      <c r="C7913" s="19" t="str">
        <f aca="false">IFERROR(VLOOKUP(A7913,Personal!$A$6:$F$112,3,FALSE()),"")</f>
        <v>Cerdanyola</v>
      </c>
      <c r="D7913" s="19" t="s">
        <v>160</v>
      </c>
      <c r="E7913" s="19" t="s">
        <v>161</v>
      </c>
      <c r="F7913" s="19" t="s">
        <v>162</v>
      </c>
      <c r="G7913" s="19" t="s">
        <v>291</v>
      </c>
      <c r="H7913" s="19" t="n">
        <f aca="false">IF(OR(VLOOKUP(A7913,Personal!$A$6:$F$112,5,FALSE())&lt;&gt;"Sí",N7913="No aplica"),0,'Catàleg GRAE'!D64)</f>
        <v>1</v>
      </c>
      <c r="I7913" s="20"/>
      <c r="J7913" s="20"/>
      <c r="K7913" s="20"/>
      <c r="L7913" s="21"/>
      <c r="M7913" s="21"/>
      <c r="N7913" s="20"/>
      <c r="O7913" s="20"/>
      <c r="P7913" s="19" t="str">
        <f aca="false">IF(I7913="","",I7913-H7913)</f>
        <v/>
      </c>
      <c r="Q7913" s="19" t="str">
        <f aca="true">IF(B7913="","",IF(N7913="No aplica","No aplica",IF(I7913="","Pendent",IF(N7913="Per substituir","Substituir",IF(OR(N7913="No localitzat",N7913="No lliurat"),"Reposar",IF(I7913&lt;H7913,"Reposar",IF(I7913&gt;H7913,"Revisar excedent",IF(AND(G7913="Sí",M7913&lt;&gt;"",M7913&lt;TODAY()),"EPI caducat",IF(AND(G7913="Sí",M7913&lt;&gt;"",M7913&lt;=TODAY()+90),"EPI caduca ≤90 dies",IF(OR(N7913="Deteriorat usable",N7913="Revisió necessària"),"Revisar","OK"))))))))))</f>
      </c>
      <c r="R7913" s="20"/>
    </row>
    <row r="7914" customFormat="false" ht="15" hidden="false" customHeight="false" outlineLevel="0" collapsed="false">
      <c r="A7914" s="19" t="n">
        <v>73</v>
      </c>
      <c r="B7914" s="19" t="n">
        <f aca="false">IFERROR(VLOOKUP(A7914,Personal!$A$6:$F$112,2,FALSE()),"")</f>
        <v>0</v>
      </c>
      <c r="C7914" s="19" t="str">
        <f aca="false">IFERROR(VLOOKUP(A7914,Personal!$A$6:$F$112,3,FALSE()),"")</f>
        <v>Cerdanyola</v>
      </c>
      <c r="D7914" s="19" t="s">
        <v>137</v>
      </c>
      <c r="E7914" s="19" t="s">
        <v>163</v>
      </c>
      <c r="F7914" s="19" t="s">
        <v>164</v>
      </c>
      <c r="G7914" s="19" t="s">
        <v>272</v>
      </c>
      <c r="H7914" s="19" t="n">
        <f aca="false">IF(OR(VLOOKUP(A7914,Personal!$A$6:$F$112,5,FALSE())&lt;&gt;"Sí",N7914="No aplica"),0,'Catàleg GRAE'!D65)</f>
        <v>1</v>
      </c>
      <c r="I7914" s="20"/>
      <c r="J7914" s="20"/>
      <c r="K7914" s="20"/>
      <c r="L7914" s="21"/>
      <c r="M7914" s="21"/>
      <c r="N7914" s="20"/>
      <c r="O7914" s="20"/>
      <c r="P7914" s="19" t="str">
        <f aca="false">IF(I7914="","",I7914-H7914)</f>
        <v/>
      </c>
      <c r="Q7914" s="19" t="str">
        <f aca="true">IF(B7914="","",IF(N7914="No aplica","No aplica",IF(I7914="","Pendent",IF(N7914="Per substituir","Substituir",IF(OR(N7914="No localitzat",N7914="No lliurat"),"Reposar",IF(I7914&lt;H7914,"Reposar",IF(I7914&gt;H7914,"Revisar excedent",IF(AND(G7914="Sí",M7914&lt;&gt;"",M7914&lt;TODAY()),"EPI caducat",IF(AND(G7914="Sí",M7914&lt;&gt;"",M7914&lt;=TODAY()+90),"EPI caduca ≤90 dies",IF(OR(N7914="Deteriorat usable",N7914="Revisió necessària"),"Revisar","OK"))))))))))</f>
      </c>
      <c r="R7914" s="20"/>
    </row>
    <row r="7915" customFormat="false" ht="15" hidden="false" customHeight="false" outlineLevel="0" collapsed="false">
      <c r="A7915" s="19" t="n">
        <v>73</v>
      </c>
      <c r="B7915" s="19" t="n">
        <f aca="false">IFERROR(VLOOKUP(A7915,Personal!$A$6:$F$112,2,FALSE()),"")</f>
        <v>0</v>
      </c>
      <c r="C7915" s="19" t="str">
        <f aca="false">IFERROR(VLOOKUP(A7915,Personal!$A$6:$F$112,3,FALSE()),"")</f>
        <v>Cerdanyola</v>
      </c>
      <c r="D7915" s="19" t="s">
        <v>132</v>
      </c>
      <c r="E7915" s="19" t="s">
        <v>165</v>
      </c>
      <c r="F7915" s="19" t="s">
        <v>166</v>
      </c>
      <c r="G7915" s="19" t="s">
        <v>272</v>
      </c>
      <c r="H7915" s="19" t="n">
        <f aca="false">IF(OR(VLOOKUP(A7915,Personal!$A$6:$F$112,5,FALSE())&lt;&gt;"Sí",N7915="No aplica"),0,'Catàleg GRAE'!D66)</f>
        <v>1</v>
      </c>
      <c r="I7915" s="20"/>
      <c r="J7915" s="20"/>
      <c r="K7915" s="20"/>
      <c r="L7915" s="21"/>
      <c r="M7915" s="21"/>
      <c r="N7915" s="20"/>
      <c r="O7915" s="20"/>
      <c r="P7915" s="19" t="str">
        <f aca="false">IF(I7915="","",I7915-H7915)</f>
        <v/>
      </c>
      <c r="Q7915" s="19" t="str">
        <f aca="true">IF(B7915="","",IF(N7915="No aplica","No aplica",IF(I7915="","Pendent",IF(N7915="Per substituir","Substituir",IF(OR(N7915="No localitzat",N7915="No lliurat"),"Reposar",IF(I7915&lt;H7915,"Reposar",IF(I7915&gt;H7915,"Revisar excedent",IF(AND(G7915="Sí",M7915&lt;&gt;"",M7915&lt;TODAY()),"EPI caducat",IF(AND(G7915="Sí",M7915&lt;&gt;"",M7915&lt;=TODAY()+90),"EPI caduca ≤90 dies",IF(OR(N7915="Deteriorat usable",N7915="Revisió necessària"),"Revisar","OK"))))))))))</f>
      </c>
      <c r="R7915" s="20"/>
    </row>
    <row r="7916" customFormat="false" ht="15" hidden="false" customHeight="false" outlineLevel="0" collapsed="false">
      <c r="A7916" s="19" t="n">
        <v>73</v>
      </c>
      <c r="B7916" s="19" t="n">
        <f aca="false">IFERROR(VLOOKUP(A7916,Personal!$A$6:$F$112,2,FALSE()),"")</f>
        <v>0</v>
      </c>
      <c r="C7916" s="19" t="str">
        <f aca="false">IFERROR(VLOOKUP(A7916,Personal!$A$6:$F$112,3,FALSE()),"")</f>
        <v>Cerdanyola</v>
      </c>
      <c r="D7916" s="19" t="s">
        <v>71</v>
      </c>
      <c r="E7916" s="19" t="s">
        <v>167</v>
      </c>
      <c r="F7916" s="19" t="s">
        <v>168</v>
      </c>
      <c r="G7916" s="19" t="s">
        <v>291</v>
      </c>
      <c r="H7916" s="19" t="n">
        <f aca="false">IF(OR(VLOOKUP(A7916,Personal!$A$6:$F$112,5,FALSE())&lt;&gt;"Sí",N7916="No aplica"),0,'Catàleg GRAE'!D67)</f>
        <v>1</v>
      </c>
      <c r="I7916" s="20"/>
      <c r="J7916" s="20"/>
      <c r="K7916" s="20"/>
      <c r="L7916" s="21"/>
      <c r="M7916" s="21"/>
      <c r="N7916" s="20"/>
      <c r="O7916" s="20"/>
      <c r="P7916" s="19" t="str">
        <f aca="false">IF(I7916="","",I7916-H7916)</f>
        <v/>
      </c>
      <c r="Q7916" s="19" t="str">
        <f aca="true">IF(B7916="","",IF(N7916="No aplica","No aplica",IF(I7916="","Pendent",IF(N7916="Per substituir","Substituir",IF(OR(N7916="No localitzat",N7916="No lliurat"),"Reposar",IF(I7916&lt;H7916,"Reposar",IF(I7916&gt;H7916,"Revisar excedent",IF(AND(G7916="Sí",M7916&lt;&gt;"",M7916&lt;TODAY()),"EPI caducat",IF(AND(G7916="Sí",M7916&lt;&gt;"",M7916&lt;=TODAY()+90),"EPI caduca ≤90 dies",IF(OR(N7916="Deteriorat usable",N7916="Revisió necessària"),"Revisar","OK"))))))))))</f>
      </c>
      <c r="R7916" s="20"/>
    </row>
    <row r="7917" customFormat="false" ht="15" hidden="false" customHeight="false" outlineLevel="0" collapsed="false">
      <c r="A7917" s="19" t="n">
        <v>73</v>
      </c>
      <c r="B7917" s="19" t="n">
        <f aca="false">IFERROR(VLOOKUP(A7917,Personal!$A$6:$F$112,2,FALSE()),"")</f>
        <v>0</v>
      </c>
      <c r="C7917" s="19" t="str">
        <f aca="false">IFERROR(VLOOKUP(A7917,Personal!$A$6:$F$112,3,FALSE()),"")</f>
        <v>Cerdanyola</v>
      </c>
      <c r="D7917" s="19" t="s">
        <v>132</v>
      </c>
      <c r="E7917" s="19" t="s">
        <v>169</v>
      </c>
      <c r="F7917" s="19" t="s">
        <v>170</v>
      </c>
      <c r="G7917" s="19" t="s">
        <v>272</v>
      </c>
      <c r="H7917" s="19" t="n">
        <f aca="false">IF(OR(VLOOKUP(A7917,Personal!$A$6:$F$112,5,FALSE())&lt;&gt;"Sí",N7917="No aplica"),0,'Catàleg GRAE'!D68)</f>
        <v>1</v>
      </c>
      <c r="I7917" s="20"/>
      <c r="J7917" s="20"/>
      <c r="K7917" s="20"/>
      <c r="L7917" s="21"/>
      <c r="M7917" s="21"/>
      <c r="N7917" s="20"/>
      <c r="O7917" s="20"/>
      <c r="P7917" s="19" t="str">
        <f aca="false">IF(I7917="","",I7917-H7917)</f>
        <v/>
      </c>
      <c r="Q7917" s="19" t="str">
        <f aca="true">IF(B7917="","",IF(N7917="No aplica","No aplica",IF(I7917="","Pendent",IF(N7917="Per substituir","Substituir",IF(OR(N7917="No localitzat",N7917="No lliurat"),"Reposar",IF(I7917&lt;H7917,"Reposar",IF(I7917&gt;H7917,"Revisar excedent",IF(AND(G7917="Sí",M7917&lt;&gt;"",M7917&lt;TODAY()),"EPI caducat",IF(AND(G7917="Sí",M7917&lt;&gt;"",M7917&lt;=TODAY()+90),"EPI caduca ≤90 dies",IF(OR(N7917="Deteriorat usable",N7917="Revisió necessària"),"Revisar","OK"))))))))))</f>
      </c>
      <c r="R7917" s="20"/>
    </row>
    <row r="7918" customFormat="false" ht="15" hidden="false" customHeight="false" outlineLevel="0" collapsed="false">
      <c r="A7918" s="19" t="n">
        <v>73</v>
      </c>
      <c r="B7918" s="19" t="n">
        <f aca="false">IFERROR(VLOOKUP(A7918,Personal!$A$6:$F$112,2,FALSE()),"")</f>
        <v>0</v>
      </c>
      <c r="C7918" s="19" t="str">
        <f aca="false">IFERROR(VLOOKUP(A7918,Personal!$A$6:$F$112,3,FALSE()),"")</f>
        <v>Cerdanyola</v>
      </c>
      <c r="D7918" s="19" t="s">
        <v>142</v>
      </c>
      <c r="E7918" s="19" t="s">
        <v>171</v>
      </c>
      <c r="F7918" s="19" t="s">
        <v>172</v>
      </c>
      <c r="G7918" s="19" t="s">
        <v>272</v>
      </c>
      <c r="H7918" s="19" t="n">
        <f aca="false">IF(OR(VLOOKUP(A7918,Personal!$A$6:$F$112,5,FALSE())&lt;&gt;"Sí",N7918="No aplica"),0,'Catàleg GRAE'!D69)</f>
        <v>1</v>
      </c>
      <c r="I7918" s="20"/>
      <c r="J7918" s="20"/>
      <c r="K7918" s="20"/>
      <c r="L7918" s="21"/>
      <c r="M7918" s="21"/>
      <c r="N7918" s="20"/>
      <c r="O7918" s="20"/>
      <c r="P7918" s="19" t="str">
        <f aca="false">IF(I7918="","",I7918-H7918)</f>
        <v/>
      </c>
      <c r="Q7918" s="19" t="str">
        <f aca="true">IF(B7918="","",IF(N7918="No aplica","No aplica",IF(I7918="","Pendent",IF(N7918="Per substituir","Substituir",IF(OR(N7918="No localitzat",N7918="No lliurat"),"Reposar",IF(I7918&lt;H7918,"Reposar",IF(I7918&gt;H7918,"Revisar excedent",IF(AND(G7918="Sí",M7918&lt;&gt;"",M7918&lt;TODAY()),"EPI caducat",IF(AND(G7918="Sí",M7918&lt;&gt;"",M7918&lt;=TODAY()+90),"EPI caduca ≤90 dies",IF(OR(N7918="Deteriorat usable",N7918="Revisió necessària"),"Revisar","OK"))))))))))</f>
      </c>
      <c r="R7918" s="20"/>
    </row>
    <row r="7919" customFormat="false" ht="15" hidden="false" customHeight="false" outlineLevel="0" collapsed="false">
      <c r="A7919" s="19" t="n">
        <v>73</v>
      </c>
      <c r="B7919" s="19" t="n">
        <f aca="false">IFERROR(VLOOKUP(A7919,Personal!$A$6:$F$112,2,FALSE()),"")</f>
        <v>0</v>
      </c>
      <c r="C7919" s="19" t="str">
        <f aca="false">IFERROR(VLOOKUP(A7919,Personal!$A$6:$F$112,3,FALSE()),"")</f>
        <v>Cerdanyola</v>
      </c>
      <c r="D7919" s="19" t="s">
        <v>132</v>
      </c>
      <c r="E7919" s="19" t="s">
        <v>173</v>
      </c>
      <c r="F7919" s="19" t="s">
        <v>174</v>
      </c>
      <c r="G7919" s="19" t="s">
        <v>272</v>
      </c>
      <c r="H7919" s="19" t="n">
        <f aca="false">IF(OR(VLOOKUP(A7919,Personal!$A$6:$F$112,5,FALSE())&lt;&gt;"Sí",N7919="No aplica"),0,'Catàleg GRAE'!D70)</f>
        <v>1</v>
      </c>
      <c r="I7919" s="20"/>
      <c r="J7919" s="20"/>
      <c r="K7919" s="20"/>
      <c r="L7919" s="21"/>
      <c r="M7919" s="21"/>
      <c r="N7919" s="20"/>
      <c r="O7919" s="20"/>
      <c r="P7919" s="19" t="str">
        <f aca="false">IF(I7919="","",I7919-H7919)</f>
        <v/>
      </c>
      <c r="Q7919" s="19" t="str">
        <f aca="true">IF(B7919="","",IF(N7919="No aplica","No aplica",IF(I7919="","Pendent",IF(N7919="Per substituir","Substituir",IF(OR(N7919="No localitzat",N7919="No lliurat"),"Reposar",IF(I7919&lt;H7919,"Reposar",IF(I7919&gt;H7919,"Revisar excedent",IF(AND(G7919="Sí",M7919&lt;&gt;"",M7919&lt;TODAY()),"EPI caducat",IF(AND(G7919="Sí",M7919&lt;&gt;"",M7919&lt;=TODAY()+90),"EPI caduca ≤90 dies",IF(OR(N7919="Deteriorat usable",N7919="Revisió necessària"),"Revisar","OK"))))))))))</f>
      </c>
      <c r="R7919" s="20"/>
    </row>
    <row r="7920" customFormat="false" ht="15" hidden="false" customHeight="false" outlineLevel="0" collapsed="false">
      <c r="A7920" s="19" t="n">
        <v>73</v>
      </c>
      <c r="B7920" s="19" t="n">
        <f aca="false">IFERROR(VLOOKUP(A7920,Personal!$A$6:$F$112,2,FALSE()),"")</f>
        <v>0</v>
      </c>
      <c r="C7920" s="19" t="str">
        <f aca="false">IFERROR(VLOOKUP(A7920,Personal!$A$6:$F$112,3,FALSE()),"")</f>
        <v>Cerdanyola</v>
      </c>
      <c r="D7920" s="19" t="s">
        <v>132</v>
      </c>
      <c r="E7920" s="19" t="s">
        <v>175</v>
      </c>
      <c r="F7920" s="19" t="s">
        <v>176</v>
      </c>
      <c r="G7920" s="19" t="s">
        <v>272</v>
      </c>
      <c r="H7920" s="19" t="n">
        <f aca="false">IF(OR(VLOOKUP(A7920,Personal!$A$6:$F$112,5,FALSE())&lt;&gt;"Sí",N7920="No aplica"),0,'Catàleg GRAE'!D71)</f>
        <v>1</v>
      </c>
      <c r="I7920" s="20"/>
      <c r="J7920" s="20"/>
      <c r="K7920" s="20"/>
      <c r="L7920" s="21"/>
      <c r="M7920" s="21"/>
      <c r="N7920" s="20"/>
      <c r="O7920" s="20"/>
      <c r="P7920" s="19" t="str">
        <f aca="false">IF(I7920="","",I7920-H7920)</f>
        <v/>
      </c>
      <c r="Q7920" s="19" t="str">
        <f aca="true">IF(B7920="","",IF(N7920="No aplica","No aplica",IF(I7920="","Pendent",IF(N7920="Per substituir","Substituir",IF(OR(N7920="No localitzat",N7920="No lliurat"),"Reposar",IF(I7920&lt;H7920,"Reposar",IF(I7920&gt;H7920,"Revisar excedent",IF(AND(G7920="Sí",M7920&lt;&gt;"",M7920&lt;TODAY()),"EPI caducat",IF(AND(G7920="Sí",M7920&lt;&gt;"",M7920&lt;=TODAY()+90),"EPI caduca ≤90 dies",IF(OR(N7920="Deteriorat usable",N7920="Revisió necessària"),"Revisar","OK"))))))))))</f>
      </c>
      <c r="R7920" s="20"/>
    </row>
    <row r="7921" customFormat="false" ht="15" hidden="false" customHeight="false" outlineLevel="0" collapsed="false">
      <c r="A7921" s="19" t="n">
        <v>73</v>
      </c>
      <c r="B7921" s="19" t="n">
        <f aca="false">IFERROR(VLOOKUP(A7921,Personal!$A$6:$F$112,2,FALSE()),"")</f>
        <v>0</v>
      </c>
      <c r="C7921" s="19" t="str">
        <f aca="false">IFERROR(VLOOKUP(A7921,Personal!$A$6:$F$112,3,FALSE()),"")</f>
        <v>Cerdanyola</v>
      </c>
      <c r="D7921" s="19" t="s">
        <v>177</v>
      </c>
      <c r="E7921" s="19" t="s">
        <v>178</v>
      </c>
      <c r="F7921" s="19" t="s">
        <v>179</v>
      </c>
      <c r="G7921" s="19" t="s">
        <v>272</v>
      </c>
      <c r="H7921" s="19" t="n">
        <f aca="false">IF(OR(VLOOKUP(A7921,Personal!$A$6:$F$112,5,FALSE())&lt;&gt;"Sí",N7921="No aplica"),0,'Catàleg GRAE'!D72)</f>
        <v>1</v>
      </c>
      <c r="I7921" s="20"/>
      <c r="J7921" s="20"/>
      <c r="K7921" s="20"/>
      <c r="L7921" s="21"/>
      <c r="M7921" s="21"/>
      <c r="N7921" s="20"/>
      <c r="O7921" s="20"/>
      <c r="P7921" s="19" t="str">
        <f aca="false">IF(I7921="","",I7921-H7921)</f>
        <v/>
      </c>
      <c r="Q7921" s="19" t="str">
        <f aca="true">IF(B7921="","",IF(N7921="No aplica","No aplica",IF(I7921="","Pendent",IF(N7921="Per substituir","Substituir",IF(OR(N7921="No localitzat",N7921="No lliurat"),"Reposar",IF(I7921&lt;H7921,"Reposar",IF(I7921&gt;H7921,"Revisar excedent",IF(AND(G7921="Sí",M7921&lt;&gt;"",M7921&lt;TODAY()),"EPI caducat",IF(AND(G7921="Sí",M7921&lt;&gt;"",M7921&lt;=TODAY()+90),"EPI caduca ≤90 dies",IF(OR(N7921="Deteriorat usable",N7921="Revisió necessària"),"Revisar","OK"))))))))))</f>
      </c>
      <c r="R7921" s="20"/>
    </row>
    <row r="7922" customFormat="false" ht="15" hidden="false" customHeight="false" outlineLevel="0" collapsed="false">
      <c r="A7922" s="19" t="n">
        <v>73</v>
      </c>
      <c r="B7922" s="19" t="n">
        <f aca="false">IFERROR(VLOOKUP(A7922,Personal!$A$6:$F$112,2,FALSE()),"")</f>
        <v>0</v>
      </c>
      <c r="C7922" s="19" t="str">
        <f aca="false">IFERROR(VLOOKUP(A7922,Personal!$A$6:$F$112,3,FALSE()),"")</f>
        <v>Cerdanyola</v>
      </c>
      <c r="D7922" s="19" t="s">
        <v>177</v>
      </c>
      <c r="E7922" s="19" t="s">
        <v>180</v>
      </c>
      <c r="F7922" s="19" t="s">
        <v>181</v>
      </c>
      <c r="G7922" s="19" t="s">
        <v>272</v>
      </c>
      <c r="H7922" s="19" t="n">
        <f aca="false">IF(OR(VLOOKUP(A7922,Personal!$A$6:$F$112,5,FALSE())&lt;&gt;"Sí",N7922="No aplica"),0,'Catàleg GRAE'!D73)</f>
        <v>1</v>
      </c>
      <c r="I7922" s="20"/>
      <c r="J7922" s="20"/>
      <c r="K7922" s="20"/>
      <c r="L7922" s="21"/>
      <c r="M7922" s="21"/>
      <c r="N7922" s="20"/>
      <c r="O7922" s="20"/>
      <c r="P7922" s="19" t="str">
        <f aca="false">IF(I7922="","",I7922-H7922)</f>
        <v/>
      </c>
      <c r="Q7922" s="19" t="str">
        <f aca="true">IF(B7922="","",IF(N7922="No aplica","No aplica",IF(I7922="","Pendent",IF(N7922="Per substituir","Substituir",IF(OR(N7922="No localitzat",N7922="No lliurat"),"Reposar",IF(I7922&lt;H7922,"Reposar",IF(I7922&gt;H7922,"Revisar excedent",IF(AND(G7922="Sí",M7922&lt;&gt;"",M7922&lt;TODAY()),"EPI caducat",IF(AND(G7922="Sí",M7922&lt;&gt;"",M7922&lt;=TODAY()+90),"EPI caduca ≤90 dies",IF(OR(N7922="Deteriorat usable",N7922="Revisió necessària"),"Revisar","OK"))))))))))</f>
      </c>
      <c r="R7922" s="20"/>
    </row>
    <row r="7923" customFormat="false" ht="15" hidden="false" customHeight="false" outlineLevel="0" collapsed="false">
      <c r="A7923" s="19" t="n">
        <v>73</v>
      </c>
      <c r="B7923" s="19" t="n">
        <f aca="false">IFERROR(VLOOKUP(A7923,Personal!$A$6:$F$112,2,FALSE()),"")</f>
        <v>0</v>
      </c>
      <c r="C7923" s="19" t="str">
        <f aca="false">IFERROR(VLOOKUP(A7923,Personal!$A$6:$F$112,3,FALSE()),"")</f>
        <v>Cerdanyola</v>
      </c>
      <c r="D7923" s="19" t="s">
        <v>132</v>
      </c>
      <c r="E7923" s="19" t="s">
        <v>182</v>
      </c>
      <c r="F7923" s="19" t="s">
        <v>183</v>
      </c>
      <c r="G7923" s="19" t="s">
        <v>272</v>
      </c>
      <c r="H7923" s="19" t="n">
        <f aca="false">IF(OR(VLOOKUP(A7923,Personal!$A$6:$F$112,5,FALSE())&lt;&gt;"Sí",N7923="No aplica"),0,'Catàleg GRAE'!D74)</f>
        <v>1</v>
      </c>
      <c r="I7923" s="20"/>
      <c r="J7923" s="20"/>
      <c r="K7923" s="20"/>
      <c r="L7923" s="21"/>
      <c r="M7923" s="21"/>
      <c r="N7923" s="20"/>
      <c r="O7923" s="20"/>
      <c r="P7923" s="19" t="str">
        <f aca="false">IF(I7923="","",I7923-H7923)</f>
        <v/>
      </c>
      <c r="Q7923" s="19" t="str">
        <f aca="true">IF(B7923="","",IF(N7923="No aplica","No aplica",IF(I7923="","Pendent",IF(N7923="Per substituir","Substituir",IF(OR(N7923="No localitzat",N7923="No lliurat"),"Reposar",IF(I7923&lt;H7923,"Reposar",IF(I7923&gt;H7923,"Revisar excedent",IF(AND(G7923="Sí",M7923&lt;&gt;"",M7923&lt;TODAY()),"EPI caducat",IF(AND(G7923="Sí",M7923&lt;&gt;"",M7923&lt;=TODAY()+90),"EPI caduca ≤90 dies",IF(OR(N7923="Deteriorat usable",N7923="Revisió necessària"),"Revisar","OK"))))))))))</f>
      </c>
      <c r="R7923" s="20"/>
    </row>
    <row r="7924" customFormat="false" ht="15" hidden="false" customHeight="false" outlineLevel="0" collapsed="false">
      <c r="A7924" s="19" t="n">
        <v>73</v>
      </c>
      <c r="B7924" s="19" t="n">
        <f aca="false">IFERROR(VLOOKUP(A7924,Personal!$A$6:$F$112,2,FALSE()),"")</f>
        <v>0</v>
      </c>
      <c r="C7924" s="19" t="str">
        <f aca="false">IFERROR(VLOOKUP(A7924,Personal!$A$6:$F$112,3,FALSE()),"")</f>
        <v>Cerdanyola</v>
      </c>
      <c r="D7924" s="19" t="s">
        <v>177</v>
      </c>
      <c r="E7924" s="19" t="s">
        <v>184</v>
      </c>
      <c r="F7924" s="19" t="s">
        <v>185</v>
      </c>
      <c r="G7924" s="19" t="s">
        <v>272</v>
      </c>
      <c r="H7924" s="19" t="n">
        <f aca="false">IF(OR(VLOOKUP(A7924,Personal!$A$6:$F$112,5,FALSE())&lt;&gt;"Sí",N7924="No aplica"),0,'Catàleg GRAE'!D75)</f>
        <v>1</v>
      </c>
      <c r="I7924" s="20"/>
      <c r="J7924" s="20"/>
      <c r="K7924" s="20"/>
      <c r="L7924" s="21"/>
      <c r="M7924" s="21"/>
      <c r="N7924" s="20"/>
      <c r="O7924" s="20"/>
      <c r="P7924" s="19" t="str">
        <f aca="false">IF(I7924="","",I7924-H7924)</f>
        <v/>
      </c>
      <c r="Q7924" s="19" t="str">
        <f aca="true">IF(B7924="","",IF(N7924="No aplica","No aplica",IF(I7924="","Pendent",IF(N7924="Per substituir","Substituir",IF(OR(N7924="No localitzat",N7924="No lliurat"),"Reposar",IF(I7924&lt;H7924,"Reposar",IF(I7924&gt;H7924,"Revisar excedent",IF(AND(G7924="Sí",M7924&lt;&gt;"",M7924&lt;TODAY()),"EPI caducat",IF(AND(G7924="Sí",M7924&lt;&gt;"",M7924&lt;=TODAY()+90),"EPI caduca ≤90 dies",IF(OR(N7924="Deteriorat usable",N7924="Revisió necessària"),"Revisar","OK"))))))))))</f>
      </c>
      <c r="R7924" s="20"/>
    </row>
    <row r="7925" customFormat="false" ht="15" hidden="false" customHeight="false" outlineLevel="0" collapsed="false">
      <c r="A7925" s="19" t="n">
        <v>73</v>
      </c>
      <c r="B7925" s="19" t="n">
        <f aca="false">IFERROR(VLOOKUP(A7925,Personal!$A$6:$F$112,2,FALSE()),"")</f>
        <v>0</v>
      </c>
      <c r="C7925" s="19" t="str">
        <f aca="false">IFERROR(VLOOKUP(A7925,Personal!$A$6:$F$112,3,FALSE()),"")</f>
        <v>Cerdanyola</v>
      </c>
      <c r="D7925" s="19" t="s">
        <v>142</v>
      </c>
      <c r="E7925" s="19" t="s">
        <v>186</v>
      </c>
      <c r="F7925" s="19" t="s">
        <v>187</v>
      </c>
      <c r="G7925" s="19" t="s">
        <v>272</v>
      </c>
      <c r="H7925" s="19" t="n">
        <f aca="false">IF(OR(VLOOKUP(A7925,Personal!$A$6:$F$112,5,FALSE())&lt;&gt;"Sí",N7925="No aplica"),0,'Catàleg GRAE'!D76)</f>
        <v>1</v>
      </c>
      <c r="I7925" s="20"/>
      <c r="J7925" s="20"/>
      <c r="K7925" s="20"/>
      <c r="L7925" s="21"/>
      <c r="M7925" s="21"/>
      <c r="N7925" s="20"/>
      <c r="O7925" s="20"/>
      <c r="P7925" s="19" t="str">
        <f aca="false">IF(I7925="","",I7925-H7925)</f>
        <v/>
      </c>
      <c r="Q7925" s="19" t="str">
        <f aca="true">IF(B7925="","",IF(N7925="No aplica","No aplica",IF(I7925="","Pendent",IF(N7925="Per substituir","Substituir",IF(OR(N7925="No localitzat",N7925="No lliurat"),"Reposar",IF(I7925&lt;H7925,"Reposar",IF(I7925&gt;H7925,"Revisar excedent",IF(AND(G7925="Sí",M7925&lt;&gt;"",M7925&lt;TODAY()),"EPI caducat",IF(AND(G7925="Sí",M7925&lt;&gt;"",M7925&lt;=TODAY()+90),"EPI caduca ≤90 dies",IF(OR(N7925="Deteriorat usable",N7925="Revisió necessària"),"Revisar","OK"))))))))))</f>
      </c>
      <c r="R7925" s="20"/>
    </row>
    <row r="7926" customFormat="false" ht="15" hidden="false" customHeight="false" outlineLevel="0" collapsed="false">
      <c r="A7926" s="19" t="n">
        <v>73</v>
      </c>
      <c r="B7926" s="19" t="n">
        <f aca="false">IFERROR(VLOOKUP(A7926,Personal!$A$6:$F$112,2,FALSE()),"")</f>
        <v>0</v>
      </c>
      <c r="C7926" s="19" t="str">
        <f aca="false">IFERROR(VLOOKUP(A7926,Personal!$A$6:$F$112,3,FALSE()),"")</f>
        <v>Cerdanyola</v>
      </c>
      <c r="D7926" s="19" t="s">
        <v>177</v>
      </c>
      <c r="E7926" s="19" t="s">
        <v>188</v>
      </c>
      <c r="F7926" s="19" t="s">
        <v>189</v>
      </c>
      <c r="G7926" s="19" t="s">
        <v>272</v>
      </c>
      <c r="H7926" s="19" t="n">
        <f aca="false">IF(OR(VLOOKUP(A7926,Personal!$A$6:$F$112,5,FALSE())&lt;&gt;"Sí",N7926="No aplica"),0,'Catàleg GRAE'!D77)</f>
        <v>1</v>
      </c>
      <c r="I7926" s="20"/>
      <c r="J7926" s="20"/>
      <c r="K7926" s="20"/>
      <c r="L7926" s="21"/>
      <c r="M7926" s="21"/>
      <c r="N7926" s="20"/>
      <c r="O7926" s="20"/>
      <c r="P7926" s="19" t="str">
        <f aca="false">IF(I7926="","",I7926-H7926)</f>
        <v/>
      </c>
      <c r="Q7926" s="19" t="str">
        <f aca="true">IF(B7926="","",IF(N7926="No aplica","No aplica",IF(I7926="","Pendent",IF(N7926="Per substituir","Substituir",IF(OR(N7926="No localitzat",N7926="No lliurat"),"Reposar",IF(I7926&lt;H7926,"Reposar",IF(I7926&gt;H7926,"Revisar excedent",IF(AND(G7926="Sí",M7926&lt;&gt;"",M7926&lt;TODAY()),"EPI caducat",IF(AND(G7926="Sí",M7926&lt;&gt;"",M7926&lt;=TODAY()+90),"EPI caduca ≤90 dies",IF(OR(N7926="Deteriorat usable",N7926="Revisió necessària"),"Revisar","OK"))))))))))</f>
      </c>
      <c r="R7926" s="20"/>
    </row>
    <row r="7927" customFormat="false" ht="15" hidden="false" customHeight="false" outlineLevel="0" collapsed="false">
      <c r="A7927" s="19" t="n">
        <v>73</v>
      </c>
      <c r="B7927" s="19" t="n">
        <f aca="false">IFERROR(VLOOKUP(A7927,Personal!$A$6:$F$112,2,FALSE()),"")</f>
        <v>0</v>
      </c>
      <c r="C7927" s="19" t="str">
        <f aca="false">IFERROR(VLOOKUP(A7927,Personal!$A$6:$F$112,3,FALSE()),"")</f>
        <v>Cerdanyola</v>
      </c>
      <c r="D7927" s="19" t="s">
        <v>132</v>
      </c>
      <c r="E7927" s="19" t="s">
        <v>190</v>
      </c>
      <c r="F7927" s="19" t="s">
        <v>191</v>
      </c>
      <c r="G7927" s="19" t="s">
        <v>272</v>
      </c>
      <c r="H7927" s="19" t="n">
        <f aca="false">IF(OR(VLOOKUP(A7927,Personal!$A$6:$F$112,5,FALSE())&lt;&gt;"Sí",N7927="No aplica"),0,'Catàleg GRAE'!D78)</f>
        <v>1</v>
      </c>
      <c r="I7927" s="20"/>
      <c r="J7927" s="20"/>
      <c r="K7927" s="20"/>
      <c r="L7927" s="21"/>
      <c r="M7927" s="21"/>
      <c r="N7927" s="20"/>
      <c r="O7927" s="20"/>
      <c r="P7927" s="19" t="str">
        <f aca="false">IF(I7927="","",I7927-H7927)</f>
        <v/>
      </c>
      <c r="Q7927" s="19" t="str">
        <f aca="true">IF(B7927="","",IF(N7927="No aplica","No aplica",IF(I7927="","Pendent",IF(N7927="Per substituir","Substituir",IF(OR(N7927="No localitzat",N7927="No lliurat"),"Reposar",IF(I7927&lt;H7927,"Reposar",IF(I7927&gt;H7927,"Revisar excedent",IF(AND(G7927="Sí",M7927&lt;&gt;"",M7927&lt;TODAY()),"EPI caducat",IF(AND(G7927="Sí",M7927&lt;&gt;"",M7927&lt;=TODAY()+90),"EPI caduca ≤90 dies",IF(OR(N7927="Deteriorat usable",N7927="Revisió necessària"),"Revisar","OK"))))))))))</f>
      </c>
      <c r="R7927" s="20"/>
    </row>
    <row r="7928" customFormat="false" ht="15" hidden="false" customHeight="false" outlineLevel="0" collapsed="false">
      <c r="A7928" s="19" t="n">
        <v>73</v>
      </c>
      <c r="B7928" s="19" t="n">
        <f aca="false">IFERROR(VLOOKUP(A7928,Personal!$A$6:$F$112,2,FALSE()),"")</f>
        <v>0</v>
      </c>
      <c r="C7928" s="19" t="str">
        <f aca="false">IFERROR(VLOOKUP(A7928,Personal!$A$6:$F$112,3,FALSE()),"")</f>
        <v>Cerdanyola</v>
      </c>
      <c r="D7928" s="19" t="s">
        <v>177</v>
      </c>
      <c r="E7928" s="19" t="s">
        <v>192</v>
      </c>
      <c r="F7928" s="19" t="s">
        <v>193</v>
      </c>
      <c r="G7928" s="19" t="s">
        <v>272</v>
      </c>
      <c r="H7928" s="19" t="n">
        <f aca="false">IF(OR(VLOOKUP(A7928,Personal!$A$6:$F$112,5,FALSE())&lt;&gt;"Sí",N7928="No aplica"),0,'Catàleg GRAE'!D79)</f>
        <v>8</v>
      </c>
      <c r="I7928" s="20"/>
      <c r="J7928" s="20"/>
      <c r="K7928" s="20"/>
      <c r="L7928" s="21"/>
      <c r="M7928" s="21"/>
      <c r="N7928" s="20"/>
      <c r="O7928" s="20"/>
      <c r="P7928" s="19" t="str">
        <f aca="false">IF(I7928="","",I7928-H7928)</f>
        <v/>
      </c>
      <c r="Q7928" s="19" t="str">
        <f aca="true">IF(B7928="","",IF(N7928="No aplica","No aplica",IF(I7928="","Pendent",IF(N7928="Per substituir","Substituir",IF(OR(N7928="No localitzat",N7928="No lliurat"),"Reposar",IF(I7928&lt;H7928,"Reposar",IF(I7928&gt;H7928,"Revisar excedent",IF(AND(G7928="Sí",M7928&lt;&gt;"",M7928&lt;TODAY()),"EPI caducat",IF(AND(G7928="Sí",M7928&lt;&gt;"",M7928&lt;=TODAY()+90),"EPI caduca ≤90 dies",IF(OR(N7928="Deteriorat usable",N7928="Revisió necessària"),"Revisar","OK"))))))))))</f>
      </c>
      <c r="R7928" s="20"/>
    </row>
    <row r="7929" customFormat="false" ht="15" hidden="false" customHeight="false" outlineLevel="0" collapsed="false">
      <c r="A7929" s="19" t="n">
        <v>73</v>
      </c>
      <c r="B7929" s="19" t="n">
        <f aca="false">IFERROR(VLOOKUP(A7929,Personal!$A$6:$F$112,2,FALSE()),"")</f>
        <v>0</v>
      </c>
      <c r="C7929" s="19" t="str">
        <f aca="false">IFERROR(VLOOKUP(A7929,Personal!$A$6:$F$112,3,FALSE()),"")</f>
        <v>Cerdanyola</v>
      </c>
      <c r="D7929" s="19" t="s">
        <v>177</v>
      </c>
      <c r="E7929" s="19" t="s">
        <v>194</v>
      </c>
      <c r="F7929" s="19" t="s">
        <v>195</v>
      </c>
      <c r="G7929" s="19" t="s">
        <v>272</v>
      </c>
      <c r="H7929" s="19" t="n">
        <f aca="false">IF(OR(VLOOKUP(A7929,Personal!$A$6:$F$112,5,FALSE())&lt;&gt;"Sí",N7929="No aplica"),0,'Catàleg GRAE'!D80)</f>
        <v>2</v>
      </c>
      <c r="I7929" s="20"/>
      <c r="J7929" s="20"/>
      <c r="K7929" s="20"/>
      <c r="L7929" s="21"/>
      <c r="M7929" s="21"/>
      <c r="N7929" s="20"/>
      <c r="O7929" s="20"/>
      <c r="P7929" s="19" t="str">
        <f aca="false">IF(I7929="","",I7929-H7929)</f>
        <v/>
      </c>
      <c r="Q7929" s="19" t="str">
        <f aca="true">IF(B7929="","",IF(N7929="No aplica","No aplica",IF(I7929="","Pendent",IF(N7929="Per substituir","Substituir",IF(OR(N7929="No localitzat",N7929="No lliurat"),"Reposar",IF(I7929&lt;H7929,"Reposar",IF(I7929&gt;H7929,"Revisar excedent",IF(AND(G7929="Sí",M7929&lt;&gt;"",M7929&lt;TODAY()),"EPI caducat",IF(AND(G7929="Sí",M7929&lt;&gt;"",M7929&lt;=TODAY()+90),"EPI caduca ≤90 dies",IF(OR(N7929="Deteriorat usable",N7929="Revisió necessària"),"Revisar","OK"))))))))))</f>
      </c>
      <c r="R7929" s="20"/>
    </row>
    <row r="7930" customFormat="false" ht="15" hidden="false" customHeight="false" outlineLevel="0" collapsed="false">
      <c r="A7930" s="19" t="n">
        <v>73</v>
      </c>
      <c r="B7930" s="19" t="n">
        <f aca="false">IFERROR(VLOOKUP(A7930,Personal!$A$6:$F$112,2,FALSE()),"")</f>
        <v>0</v>
      </c>
      <c r="C7930" s="19" t="str">
        <f aca="false">IFERROR(VLOOKUP(A7930,Personal!$A$6:$F$112,3,FALSE()),"")</f>
        <v>Cerdanyola</v>
      </c>
      <c r="D7930" s="19" t="s">
        <v>177</v>
      </c>
      <c r="E7930" s="19" t="s">
        <v>196</v>
      </c>
      <c r="F7930" s="19" t="s">
        <v>197</v>
      </c>
      <c r="G7930" s="19" t="s">
        <v>272</v>
      </c>
      <c r="H7930" s="19" t="n">
        <f aca="false">IF(OR(VLOOKUP(A7930,Personal!$A$6:$F$112,5,FALSE())&lt;&gt;"Sí",N7930="No aplica"),0,'Catàleg GRAE'!D81)</f>
        <v>1</v>
      </c>
      <c r="I7930" s="20"/>
      <c r="J7930" s="20"/>
      <c r="K7930" s="20"/>
      <c r="L7930" s="21"/>
      <c r="M7930" s="21"/>
      <c r="N7930" s="20"/>
      <c r="O7930" s="20"/>
      <c r="P7930" s="19" t="str">
        <f aca="false">IF(I7930="","",I7930-H7930)</f>
        <v/>
      </c>
      <c r="Q7930" s="19" t="str">
        <f aca="true">IF(B7930="","",IF(N7930="No aplica","No aplica",IF(I7930="","Pendent",IF(N7930="Per substituir","Substituir",IF(OR(N7930="No localitzat",N7930="No lliurat"),"Reposar",IF(I7930&lt;H7930,"Reposar",IF(I7930&gt;H7930,"Revisar excedent",IF(AND(G7930="Sí",M7930&lt;&gt;"",M7930&lt;TODAY()),"EPI caducat",IF(AND(G7930="Sí",M7930&lt;&gt;"",M7930&lt;=TODAY()+90),"EPI caduca ≤90 dies",IF(OR(N7930="Deteriorat usable",N7930="Revisió necessària"),"Revisar","OK"))))))))))</f>
      </c>
      <c r="R7930" s="20"/>
    </row>
    <row r="7931" customFormat="false" ht="15" hidden="false" customHeight="false" outlineLevel="0" collapsed="false">
      <c r="A7931" s="19" t="n">
        <v>73</v>
      </c>
      <c r="B7931" s="19" t="n">
        <f aca="false">IFERROR(VLOOKUP(A7931,Personal!$A$6:$F$112,2,FALSE()),"")</f>
        <v>0</v>
      </c>
      <c r="C7931" s="19" t="str">
        <f aca="false">IFERROR(VLOOKUP(A7931,Personal!$A$6:$F$112,3,FALSE()),"")</f>
        <v>Cerdanyola</v>
      </c>
      <c r="D7931" s="19" t="s">
        <v>177</v>
      </c>
      <c r="E7931" s="19" t="s">
        <v>198</v>
      </c>
      <c r="F7931" s="19" t="s">
        <v>199</v>
      </c>
      <c r="G7931" s="19" t="s">
        <v>272</v>
      </c>
      <c r="H7931" s="19" t="n">
        <f aca="false">IF(OR(VLOOKUP(A7931,Personal!$A$6:$F$112,5,FALSE())&lt;&gt;"Sí",N7931="No aplica"),0,'Catàleg GRAE'!D82)</f>
        <v>1</v>
      </c>
      <c r="I7931" s="20"/>
      <c r="J7931" s="20"/>
      <c r="K7931" s="20"/>
      <c r="L7931" s="21"/>
      <c r="M7931" s="21"/>
      <c r="N7931" s="20"/>
      <c r="O7931" s="20"/>
      <c r="P7931" s="19" t="str">
        <f aca="false">IF(I7931="","",I7931-H7931)</f>
        <v/>
      </c>
      <c r="Q7931" s="19" t="str">
        <f aca="true">IF(B7931="","",IF(N7931="No aplica","No aplica",IF(I7931="","Pendent",IF(N7931="Per substituir","Substituir",IF(OR(N7931="No localitzat",N7931="No lliurat"),"Reposar",IF(I7931&lt;H7931,"Reposar",IF(I7931&gt;H7931,"Revisar excedent",IF(AND(G7931="Sí",M7931&lt;&gt;"",M7931&lt;TODAY()),"EPI caducat",IF(AND(G7931="Sí",M7931&lt;&gt;"",M7931&lt;=TODAY()+90),"EPI caduca ≤90 dies",IF(OR(N7931="Deteriorat usable",N7931="Revisió necessària"),"Revisar","OK"))))))))))</f>
      </c>
      <c r="R7931" s="20"/>
    </row>
    <row r="7932" customFormat="false" ht="15" hidden="false" customHeight="false" outlineLevel="0" collapsed="false">
      <c r="A7932" s="19" t="n">
        <v>73</v>
      </c>
      <c r="B7932" s="19" t="n">
        <f aca="false">IFERROR(VLOOKUP(A7932,Personal!$A$6:$F$112,2,FALSE()),"")</f>
        <v>0</v>
      </c>
      <c r="C7932" s="19" t="str">
        <f aca="false">IFERROR(VLOOKUP(A7932,Personal!$A$6:$F$112,3,FALSE()),"")</f>
        <v>Cerdanyola</v>
      </c>
      <c r="D7932" s="19" t="s">
        <v>177</v>
      </c>
      <c r="E7932" s="19" t="s">
        <v>200</v>
      </c>
      <c r="F7932" s="19" t="s">
        <v>201</v>
      </c>
      <c r="G7932" s="19" t="s">
        <v>272</v>
      </c>
      <c r="H7932" s="19" t="n">
        <f aca="false">IF(OR(VLOOKUP(A7932,Personal!$A$6:$F$112,5,FALSE())&lt;&gt;"Sí",N7932="No aplica"),0,'Catàleg GRAE'!D83)</f>
        <v>1</v>
      </c>
      <c r="I7932" s="20"/>
      <c r="J7932" s="20"/>
      <c r="K7932" s="20"/>
      <c r="L7932" s="21"/>
      <c r="M7932" s="21"/>
      <c r="N7932" s="20"/>
      <c r="O7932" s="20"/>
      <c r="P7932" s="19" t="str">
        <f aca="false">IF(I7932="","",I7932-H7932)</f>
        <v/>
      </c>
      <c r="Q7932" s="19" t="str">
        <f aca="true">IF(B7932="","",IF(N7932="No aplica","No aplica",IF(I7932="","Pendent",IF(N7932="Per substituir","Substituir",IF(OR(N7932="No localitzat",N7932="No lliurat"),"Reposar",IF(I7932&lt;H7932,"Reposar",IF(I7932&gt;H7932,"Revisar excedent",IF(AND(G7932="Sí",M7932&lt;&gt;"",M7932&lt;TODAY()),"EPI caducat",IF(AND(G7932="Sí",M7932&lt;&gt;"",M7932&lt;=TODAY()+90),"EPI caduca ≤90 dies",IF(OR(N7932="Deteriorat usable",N7932="Revisió necessària"),"Revisar","OK"))))))))))</f>
      </c>
      <c r="R7932" s="20"/>
    </row>
    <row r="7933" customFormat="false" ht="15" hidden="false" customHeight="false" outlineLevel="0" collapsed="false">
      <c r="A7933" s="19" t="n">
        <v>73</v>
      </c>
      <c r="B7933" s="19" t="n">
        <f aca="false">IFERROR(VLOOKUP(A7933,Personal!$A$6:$F$112,2,FALSE()),"")</f>
        <v>0</v>
      </c>
      <c r="C7933" s="19" t="str">
        <f aca="false">IFERROR(VLOOKUP(A7933,Personal!$A$6:$F$112,3,FALSE()),"")</f>
        <v>Cerdanyola</v>
      </c>
      <c r="D7933" s="19" t="s">
        <v>94</v>
      </c>
      <c r="E7933" s="19" t="s">
        <v>202</v>
      </c>
      <c r="F7933" s="19" t="s">
        <v>203</v>
      </c>
      <c r="G7933" s="19" t="s">
        <v>291</v>
      </c>
      <c r="H7933" s="19" t="n">
        <f aca="false">IF(OR(VLOOKUP(A7933,Personal!$A$6:$F$112,5,FALSE())&lt;&gt;"Sí",N7933="No aplica"),0,'Catàleg GRAE'!D84)</f>
        <v>1</v>
      </c>
      <c r="I7933" s="20"/>
      <c r="J7933" s="20"/>
      <c r="K7933" s="20"/>
      <c r="L7933" s="21"/>
      <c r="M7933" s="21"/>
      <c r="N7933" s="20"/>
      <c r="O7933" s="20"/>
      <c r="P7933" s="19" t="str">
        <f aca="false">IF(I7933="","",I7933-H7933)</f>
        <v/>
      </c>
      <c r="Q7933" s="19" t="str">
        <f aca="true">IF(B7933="","",IF(N7933="No aplica","No aplica",IF(I7933="","Pendent",IF(N7933="Per substituir","Substituir",IF(OR(N7933="No localitzat",N7933="No lliurat"),"Reposar",IF(I7933&lt;H7933,"Reposar",IF(I7933&gt;H7933,"Revisar excedent",IF(AND(G7933="Sí",M7933&lt;&gt;"",M7933&lt;TODAY()),"EPI caducat",IF(AND(G7933="Sí",M7933&lt;&gt;"",M7933&lt;=TODAY()+90),"EPI caduca ≤90 dies",IF(OR(N7933="Deteriorat usable",N7933="Revisió necessària"),"Revisar","OK"))))))))))</f>
      </c>
      <c r="R7933" s="20"/>
    </row>
    <row r="7934" customFormat="false" ht="15" hidden="false" customHeight="false" outlineLevel="0" collapsed="false">
      <c r="A7934" s="19" t="n">
        <v>73</v>
      </c>
      <c r="B7934" s="19" t="n">
        <f aca="false">IFERROR(VLOOKUP(A7934,Personal!$A$6:$F$112,2,FALSE()),"")</f>
        <v>0</v>
      </c>
      <c r="C7934" s="19" t="str">
        <f aca="false">IFERROR(VLOOKUP(A7934,Personal!$A$6:$F$112,3,FALSE()),"")</f>
        <v>Cerdanyola</v>
      </c>
      <c r="D7934" s="19" t="s">
        <v>125</v>
      </c>
      <c r="E7934" s="19" t="s">
        <v>204</v>
      </c>
      <c r="F7934" s="19" t="s">
        <v>205</v>
      </c>
      <c r="G7934" s="19" t="s">
        <v>291</v>
      </c>
      <c r="H7934" s="19" t="n">
        <f aca="false">IF(OR(VLOOKUP(A7934,Personal!$A$6:$F$112,5,FALSE())&lt;&gt;"Sí",N7934="No aplica"),0,'Catàleg GRAE'!D85)</f>
        <v>1</v>
      </c>
      <c r="I7934" s="20"/>
      <c r="J7934" s="20"/>
      <c r="K7934" s="20"/>
      <c r="L7934" s="21"/>
      <c r="M7934" s="21"/>
      <c r="N7934" s="20"/>
      <c r="O7934" s="20"/>
      <c r="P7934" s="19" t="str">
        <f aca="false">IF(I7934="","",I7934-H7934)</f>
        <v/>
      </c>
      <c r="Q7934" s="19" t="str">
        <f aca="true">IF(B7934="","",IF(N7934="No aplica","No aplica",IF(I7934="","Pendent",IF(N7934="Per substituir","Substituir",IF(OR(N7934="No localitzat",N7934="No lliurat"),"Reposar",IF(I7934&lt;H7934,"Reposar",IF(I7934&gt;H7934,"Revisar excedent",IF(AND(G7934="Sí",M7934&lt;&gt;"",M7934&lt;TODAY()),"EPI caducat",IF(AND(G7934="Sí",M7934&lt;&gt;"",M7934&lt;=TODAY()+90),"EPI caduca ≤90 dies",IF(OR(N7934="Deteriorat usable",N7934="Revisió necessària"),"Revisar","OK"))))))))))</f>
      </c>
      <c r="R7934" s="20"/>
    </row>
    <row r="7935" customFormat="false" ht="15" hidden="false" customHeight="false" outlineLevel="0" collapsed="false">
      <c r="A7935" s="19" t="n">
        <v>73</v>
      </c>
      <c r="B7935" s="19" t="n">
        <f aca="false">IFERROR(VLOOKUP(A7935,Personal!$A$6:$F$112,2,FALSE()),"")</f>
        <v>0</v>
      </c>
      <c r="C7935" s="19" t="str">
        <f aca="false">IFERROR(VLOOKUP(A7935,Personal!$A$6:$F$112,3,FALSE()),"")</f>
        <v>Cerdanyola</v>
      </c>
      <c r="D7935" s="19" t="s">
        <v>153</v>
      </c>
      <c r="E7935" s="19" t="s">
        <v>206</v>
      </c>
      <c r="F7935" s="19" t="s">
        <v>207</v>
      </c>
      <c r="G7935" s="19" t="s">
        <v>272</v>
      </c>
      <c r="H7935" s="19" t="n">
        <f aca="false">IF(OR(VLOOKUP(A7935,Personal!$A$6:$F$112,5,FALSE())&lt;&gt;"Sí",N7935="No aplica"),0,'Catàleg GRAE'!D86)</f>
        <v>1</v>
      </c>
      <c r="I7935" s="20"/>
      <c r="J7935" s="20"/>
      <c r="K7935" s="20"/>
      <c r="L7935" s="21"/>
      <c r="M7935" s="21"/>
      <c r="N7935" s="20"/>
      <c r="O7935" s="20"/>
      <c r="P7935" s="19" t="str">
        <f aca="false">IF(I7935="","",I7935-H7935)</f>
        <v/>
      </c>
      <c r="Q7935" s="19" t="str">
        <f aca="true">IF(B7935="","",IF(N7935="No aplica","No aplica",IF(I7935="","Pendent",IF(N7935="Per substituir","Substituir",IF(OR(N7935="No localitzat",N7935="No lliurat"),"Reposar",IF(I7935&lt;H7935,"Reposar",IF(I7935&gt;H7935,"Revisar excedent",IF(AND(G7935="Sí",M7935&lt;&gt;"",M7935&lt;TODAY()),"EPI caducat",IF(AND(G7935="Sí",M7935&lt;&gt;"",M7935&lt;=TODAY()+90),"EPI caduca ≤90 dies",IF(OR(N7935="Deteriorat usable",N7935="Revisió necessària"),"Revisar","OK"))))))))))</f>
      </c>
      <c r="R7935" s="20"/>
    </row>
    <row r="7936" customFormat="false" ht="15" hidden="false" customHeight="false" outlineLevel="0" collapsed="false">
      <c r="A7936" s="19" t="n">
        <v>73</v>
      </c>
      <c r="B7936" s="19" t="n">
        <f aca="false">IFERROR(VLOOKUP(A7936,Personal!$A$6:$F$112,2,FALSE()),"")</f>
        <v>0</v>
      </c>
      <c r="C7936" s="19" t="str">
        <f aca="false">IFERROR(VLOOKUP(A7936,Personal!$A$6:$F$112,3,FALSE()),"")</f>
        <v>Cerdanyola</v>
      </c>
      <c r="D7936" s="19" t="s">
        <v>177</v>
      </c>
      <c r="E7936" s="19" t="s">
        <v>208</v>
      </c>
      <c r="F7936" s="19" t="s">
        <v>209</v>
      </c>
      <c r="G7936" s="19" t="s">
        <v>272</v>
      </c>
      <c r="H7936" s="19" t="n">
        <f aca="false">IF(OR(VLOOKUP(A7936,Personal!$A$6:$F$112,5,FALSE())&lt;&gt;"Sí",N7936="No aplica"),0,'Catàleg GRAE'!D87)</f>
        <v>1</v>
      </c>
      <c r="I7936" s="20"/>
      <c r="J7936" s="20"/>
      <c r="K7936" s="20"/>
      <c r="L7936" s="21"/>
      <c r="M7936" s="21"/>
      <c r="N7936" s="20"/>
      <c r="O7936" s="20"/>
      <c r="P7936" s="19" t="str">
        <f aca="false">IF(I7936="","",I7936-H7936)</f>
        <v/>
      </c>
      <c r="Q7936" s="19" t="str">
        <f aca="true">IF(B7936="","",IF(N7936="No aplica","No aplica",IF(I7936="","Pendent",IF(N7936="Per substituir","Substituir",IF(OR(N7936="No localitzat",N7936="No lliurat"),"Reposar",IF(I7936&lt;H7936,"Reposar",IF(I7936&gt;H7936,"Revisar excedent",IF(AND(G7936="Sí",M7936&lt;&gt;"",M7936&lt;TODAY()),"EPI caducat",IF(AND(G7936="Sí",M7936&lt;&gt;"",M7936&lt;=TODAY()+90),"EPI caduca ≤90 dies",IF(OR(N7936="Deteriorat usable",N7936="Revisió necessària"),"Revisar","OK"))))))))))</f>
      </c>
      <c r="R7936" s="20"/>
    </row>
    <row r="7937" customFormat="false" ht="15" hidden="false" customHeight="false" outlineLevel="0" collapsed="false">
      <c r="A7937" s="19" t="n">
        <v>73</v>
      </c>
      <c r="B7937" s="19" t="n">
        <f aca="false">IFERROR(VLOOKUP(A7937,Personal!$A$6:$F$112,2,FALSE()),"")</f>
        <v>0</v>
      </c>
      <c r="C7937" s="19" t="str">
        <f aca="false">IFERROR(VLOOKUP(A7937,Personal!$A$6:$F$112,3,FALSE()),"")</f>
        <v>Cerdanyola</v>
      </c>
      <c r="D7937" s="19" t="s">
        <v>177</v>
      </c>
      <c r="E7937" s="19" t="s">
        <v>210</v>
      </c>
      <c r="F7937" s="19" t="s">
        <v>211</v>
      </c>
      <c r="G7937" s="19" t="s">
        <v>272</v>
      </c>
      <c r="H7937" s="19" t="n">
        <f aca="false">IF(OR(VLOOKUP(A7937,Personal!$A$6:$F$112,5,FALSE())&lt;&gt;"Sí",N7937="No aplica"),0,'Catàleg GRAE'!D88)</f>
        <v>1</v>
      </c>
      <c r="I7937" s="20"/>
      <c r="J7937" s="20"/>
      <c r="K7937" s="20"/>
      <c r="L7937" s="21"/>
      <c r="M7937" s="21"/>
      <c r="N7937" s="20"/>
      <c r="O7937" s="20"/>
      <c r="P7937" s="19" t="str">
        <f aca="false">IF(I7937="","",I7937-H7937)</f>
        <v/>
      </c>
      <c r="Q7937" s="19" t="str">
        <f aca="true">IF(B7937="","",IF(N7937="No aplica","No aplica",IF(I7937="","Pendent",IF(N7937="Per substituir","Substituir",IF(OR(N7937="No localitzat",N7937="No lliurat"),"Reposar",IF(I7937&lt;H7937,"Reposar",IF(I7937&gt;H7937,"Revisar excedent",IF(AND(G7937="Sí",M7937&lt;&gt;"",M7937&lt;TODAY()),"EPI caducat",IF(AND(G7937="Sí",M7937&lt;&gt;"",M7937&lt;=TODAY()+90),"EPI caduca ≤90 dies",IF(OR(N7937="Deteriorat usable",N7937="Revisió necessària"),"Revisar","OK"))))))))))</f>
      </c>
      <c r="R7937" s="20"/>
    </row>
    <row r="7938" customFormat="false" ht="15" hidden="false" customHeight="false" outlineLevel="0" collapsed="false">
      <c r="A7938" s="19" t="n">
        <v>73</v>
      </c>
      <c r="B7938" s="19" t="n">
        <f aca="false">IFERROR(VLOOKUP(A7938,Personal!$A$6:$F$112,2,FALSE()),"")</f>
        <v>0</v>
      </c>
      <c r="C7938" s="19" t="str">
        <f aca="false">IFERROR(VLOOKUP(A7938,Personal!$A$6:$F$112,3,FALSE()),"")</f>
        <v>Cerdanyola</v>
      </c>
      <c r="D7938" s="19" t="s">
        <v>125</v>
      </c>
      <c r="E7938" s="19" t="s">
        <v>212</v>
      </c>
      <c r="F7938" s="19" t="s">
        <v>213</v>
      </c>
      <c r="G7938" s="19" t="s">
        <v>272</v>
      </c>
      <c r="H7938" s="19" t="n">
        <f aca="false">IF(OR(VLOOKUP(A7938,Personal!$A$6:$F$112,5,FALSE())&lt;&gt;"Sí",N7938="No aplica"),0,'Catàleg GRAE'!D89)</f>
        <v>1</v>
      </c>
      <c r="I7938" s="20"/>
      <c r="J7938" s="20"/>
      <c r="K7938" s="20"/>
      <c r="L7938" s="21"/>
      <c r="M7938" s="21"/>
      <c r="N7938" s="20"/>
      <c r="O7938" s="20"/>
      <c r="P7938" s="19" t="str">
        <f aca="false">IF(I7938="","",I7938-H7938)</f>
        <v/>
      </c>
      <c r="Q7938" s="19" t="str">
        <f aca="true">IF(B7938="","",IF(N7938="No aplica","No aplica",IF(I7938="","Pendent",IF(N7938="Per substituir","Substituir",IF(OR(N7938="No localitzat",N7938="No lliurat"),"Reposar",IF(I7938&lt;H7938,"Reposar",IF(I7938&gt;H7938,"Revisar excedent",IF(AND(G7938="Sí",M7938&lt;&gt;"",M7938&lt;TODAY()),"EPI caducat",IF(AND(G7938="Sí",M7938&lt;&gt;"",M7938&lt;=TODAY()+90),"EPI caduca ≤90 dies",IF(OR(N7938="Deteriorat usable",N7938="Revisió necessària"),"Revisar","OK"))))))))))</f>
      </c>
      <c r="R7938" s="20"/>
    </row>
    <row r="7939" customFormat="false" ht="15" hidden="false" customHeight="false" outlineLevel="0" collapsed="false">
      <c r="A7939" s="19" t="n">
        <v>73</v>
      </c>
      <c r="B7939" s="19" t="n">
        <f aca="false">IFERROR(VLOOKUP(A7939,Personal!$A$6:$F$112,2,FALSE()),"")</f>
        <v>0</v>
      </c>
      <c r="C7939" s="19" t="str">
        <f aca="false">IFERROR(VLOOKUP(A7939,Personal!$A$6:$F$112,3,FALSE()),"")</f>
        <v>Cerdanyola</v>
      </c>
      <c r="D7939" s="19" t="s">
        <v>40</v>
      </c>
      <c r="E7939" s="19" t="s">
        <v>214</v>
      </c>
      <c r="F7939" s="19" t="s">
        <v>215</v>
      </c>
      <c r="G7939" s="19" t="s">
        <v>291</v>
      </c>
      <c r="H7939" s="19" t="n">
        <f aca="false">IF(OR(VLOOKUP(A7939,Personal!$A$6:$F$112,5,FALSE())&lt;&gt;"Sí",N7939="No aplica"),0,'Catàleg GRAE'!D90)</f>
        <v>1</v>
      </c>
      <c r="I7939" s="20"/>
      <c r="J7939" s="20"/>
      <c r="K7939" s="20"/>
      <c r="L7939" s="21"/>
      <c r="M7939" s="21"/>
      <c r="N7939" s="20"/>
      <c r="O7939" s="20"/>
      <c r="P7939" s="19" t="str">
        <f aca="false">IF(I7939="","",I7939-H7939)</f>
        <v/>
      </c>
      <c r="Q7939" s="19" t="str">
        <f aca="true">IF(B7939="","",IF(N7939="No aplica","No aplica",IF(I7939="","Pendent",IF(N7939="Per substituir","Substituir",IF(OR(N7939="No localitzat",N7939="No lliurat"),"Reposar",IF(I7939&lt;H7939,"Reposar",IF(I7939&gt;H7939,"Revisar excedent",IF(AND(G7939="Sí",M7939&lt;&gt;"",M7939&lt;TODAY()),"EPI caducat",IF(AND(G7939="Sí",M7939&lt;&gt;"",M7939&lt;=TODAY()+90),"EPI caduca ≤90 dies",IF(OR(N7939="Deteriorat usable",N7939="Revisió necessària"),"Revisar","OK"))))))))))</f>
      </c>
      <c r="R7939" s="20"/>
    </row>
    <row r="7940" customFormat="false" ht="15" hidden="false" customHeight="false" outlineLevel="0" collapsed="false">
      <c r="A7940" s="19" t="n">
        <v>73</v>
      </c>
      <c r="B7940" s="19" t="n">
        <f aca="false">IFERROR(VLOOKUP(A7940,Personal!$A$6:$F$112,2,FALSE()),"")</f>
        <v>0</v>
      </c>
      <c r="C7940" s="19" t="str">
        <f aca="false">IFERROR(VLOOKUP(A7940,Personal!$A$6:$F$112,3,FALSE()),"")</f>
        <v>Cerdanyola</v>
      </c>
      <c r="D7940" s="19" t="s">
        <v>216</v>
      </c>
      <c r="E7940" s="19" t="s">
        <v>217</v>
      </c>
      <c r="F7940" s="19" t="s">
        <v>218</v>
      </c>
      <c r="G7940" s="19" t="s">
        <v>272</v>
      </c>
      <c r="H7940" s="19" t="n">
        <f aca="false">IF(OR(VLOOKUP(A7940,Personal!$A$6:$F$112,5,FALSE())&lt;&gt;"Sí",N7940="No aplica"),0,'Catàleg GRAE'!D91)</f>
        <v>1</v>
      </c>
      <c r="I7940" s="20"/>
      <c r="J7940" s="20"/>
      <c r="K7940" s="20"/>
      <c r="L7940" s="21"/>
      <c r="M7940" s="21"/>
      <c r="N7940" s="20"/>
      <c r="O7940" s="20"/>
      <c r="P7940" s="19" t="str">
        <f aca="false">IF(I7940="","",I7940-H7940)</f>
        <v/>
      </c>
      <c r="Q7940" s="19" t="str">
        <f aca="true">IF(B7940="","",IF(N7940="No aplica","No aplica",IF(I7940="","Pendent",IF(N7940="Per substituir","Substituir",IF(OR(N7940="No localitzat",N7940="No lliurat"),"Reposar",IF(I7940&lt;H7940,"Reposar",IF(I7940&gt;H7940,"Revisar excedent",IF(AND(G7940="Sí",M7940&lt;&gt;"",M7940&lt;TODAY()),"EPI caducat",IF(AND(G7940="Sí",M7940&lt;&gt;"",M7940&lt;=TODAY()+90),"EPI caduca ≤90 dies",IF(OR(N7940="Deteriorat usable",N7940="Revisió necessària"),"Revisar","OK"))))))))))</f>
      </c>
      <c r="R7940" s="20"/>
    </row>
    <row r="7941" customFormat="false" ht="15" hidden="false" customHeight="false" outlineLevel="0" collapsed="false">
      <c r="A7941" s="19" t="n">
        <v>73</v>
      </c>
      <c r="B7941" s="19" t="n">
        <f aca="false">IFERROR(VLOOKUP(A7941,Personal!$A$6:$F$112,2,FALSE()),"")</f>
        <v>0</v>
      </c>
      <c r="C7941" s="19" t="str">
        <f aca="false">IFERROR(VLOOKUP(A7941,Personal!$A$6:$F$112,3,FALSE()),"")</f>
        <v>Cerdanyola</v>
      </c>
      <c r="D7941" s="19" t="s">
        <v>37</v>
      </c>
      <c r="E7941" s="19" t="s">
        <v>219</v>
      </c>
      <c r="F7941" s="19" t="s">
        <v>220</v>
      </c>
      <c r="G7941" s="19" t="s">
        <v>291</v>
      </c>
      <c r="H7941" s="19" t="n">
        <f aca="false">IF(OR(VLOOKUP(A7941,Personal!$A$6:$F$112,5,FALSE())&lt;&gt;"Sí",N7941="No aplica"),0,'Catàleg GRAE'!D92)</f>
        <v>1</v>
      </c>
      <c r="I7941" s="20"/>
      <c r="J7941" s="20"/>
      <c r="K7941" s="20"/>
      <c r="L7941" s="21"/>
      <c r="M7941" s="21"/>
      <c r="N7941" s="20"/>
      <c r="O7941" s="20"/>
      <c r="P7941" s="19" t="str">
        <f aca="false">IF(I7941="","",I7941-H7941)</f>
        <v/>
      </c>
      <c r="Q7941" s="19" t="str">
        <f aca="true">IF(B7941="","",IF(N7941="No aplica","No aplica",IF(I7941="","Pendent",IF(N7941="Per substituir","Substituir",IF(OR(N7941="No localitzat",N7941="No lliurat"),"Reposar",IF(I7941&lt;H7941,"Reposar",IF(I7941&gt;H7941,"Revisar excedent",IF(AND(G7941="Sí",M7941&lt;&gt;"",M7941&lt;TODAY()),"EPI caducat",IF(AND(G7941="Sí",M7941&lt;&gt;"",M7941&lt;=TODAY()+90),"EPI caduca ≤90 dies",IF(OR(N7941="Deteriorat usable",N7941="Revisió necessària"),"Revisar","OK"))))))))))</f>
      </c>
      <c r="R7941" s="20"/>
    </row>
    <row r="7942" customFormat="false" ht="15" hidden="false" customHeight="false" outlineLevel="0" collapsed="false">
      <c r="A7942" s="19" t="n">
        <v>73</v>
      </c>
      <c r="B7942" s="19" t="n">
        <f aca="false">IFERROR(VLOOKUP(A7942,Personal!$A$6:$F$112,2,FALSE()),"")</f>
        <v>0</v>
      </c>
      <c r="C7942" s="19" t="str">
        <f aca="false">IFERROR(VLOOKUP(A7942,Personal!$A$6:$F$112,3,FALSE()),"")</f>
        <v>Cerdanyola</v>
      </c>
      <c r="D7942" s="19" t="s">
        <v>137</v>
      </c>
      <c r="E7942" s="19" t="s">
        <v>221</v>
      </c>
      <c r="F7942" s="19" t="s">
        <v>222</v>
      </c>
      <c r="G7942" s="19" t="s">
        <v>291</v>
      </c>
      <c r="H7942" s="19" t="n">
        <f aca="false">IF(OR(VLOOKUP(A7942,Personal!$A$6:$F$112,5,FALSE())&lt;&gt;"Sí",N7942="No aplica"),0,'Catàleg GRAE'!D93)</f>
        <v>1</v>
      </c>
      <c r="I7942" s="20"/>
      <c r="J7942" s="20"/>
      <c r="K7942" s="20"/>
      <c r="L7942" s="21"/>
      <c r="M7942" s="21"/>
      <c r="N7942" s="20"/>
      <c r="O7942" s="20"/>
      <c r="P7942" s="19" t="str">
        <f aca="false">IF(I7942="","",I7942-H7942)</f>
        <v/>
      </c>
      <c r="Q7942" s="19" t="str">
        <f aca="true">IF(B7942="","",IF(N7942="No aplica","No aplica",IF(I7942="","Pendent",IF(N7942="Per substituir","Substituir",IF(OR(N7942="No localitzat",N7942="No lliurat"),"Reposar",IF(I7942&lt;H7942,"Reposar",IF(I7942&gt;H7942,"Revisar excedent",IF(AND(G7942="Sí",M7942&lt;&gt;"",M7942&lt;TODAY()),"EPI caducat",IF(AND(G7942="Sí",M7942&lt;&gt;"",M7942&lt;=TODAY()+90),"EPI caduca ≤90 dies",IF(OR(N7942="Deteriorat usable",N7942="Revisió necessària"),"Revisar","OK"))))))))))</f>
      </c>
      <c r="R7942" s="20"/>
    </row>
    <row r="7943" customFormat="false" ht="15" hidden="false" customHeight="false" outlineLevel="0" collapsed="false">
      <c r="A7943" s="19" t="n">
        <v>73</v>
      </c>
      <c r="B7943" s="19" t="n">
        <f aca="false">IFERROR(VLOOKUP(A7943,Personal!$A$6:$F$112,2,FALSE()),"")</f>
        <v>0</v>
      </c>
      <c r="C7943" s="19" t="str">
        <f aca="false">IFERROR(VLOOKUP(A7943,Personal!$A$6:$F$112,3,FALSE()),"")</f>
        <v>Cerdanyola</v>
      </c>
      <c r="D7943" s="19" t="s">
        <v>137</v>
      </c>
      <c r="E7943" s="19" t="s">
        <v>223</v>
      </c>
      <c r="F7943" s="19" t="s">
        <v>224</v>
      </c>
      <c r="G7943" s="19" t="s">
        <v>291</v>
      </c>
      <c r="H7943" s="19" t="n">
        <f aca="false">IF(OR(VLOOKUP(A7943,Personal!$A$6:$F$112,5,FALSE())&lt;&gt;"Sí",N7943="No aplica"),0,'Catàleg GRAE'!D94)</f>
        <v>1</v>
      </c>
      <c r="I7943" s="20"/>
      <c r="J7943" s="20"/>
      <c r="K7943" s="20"/>
      <c r="L7943" s="21"/>
      <c r="M7943" s="21"/>
      <c r="N7943" s="20"/>
      <c r="O7943" s="20"/>
      <c r="P7943" s="19" t="str">
        <f aca="false">IF(I7943="","",I7943-H7943)</f>
        <v/>
      </c>
      <c r="Q7943" s="19" t="str">
        <f aca="true">IF(B7943="","",IF(N7943="No aplica","No aplica",IF(I7943="","Pendent",IF(N7943="Per substituir","Substituir",IF(OR(N7943="No localitzat",N7943="No lliurat"),"Reposar",IF(I7943&lt;H7943,"Reposar",IF(I7943&gt;H7943,"Revisar excedent",IF(AND(G7943="Sí",M7943&lt;&gt;"",M7943&lt;TODAY()),"EPI caducat",IF(AND(G7943="Sí",M7943&lt;&gt;"",M7943&lt;=TODAY()+90),"EPI caduca ≤90 dies",IF(OR(N7943="Deteriorat usable",N7943="Revisió necessària"),"Revisar","OK"))))))))))</f>
      </c>
      <c r="R7943" s="20"/>
    </row>
    <row r="7944" customFormat="false" ht="15" hidden="false" customHeight="false" outlineLevel="0" collapsed="false">
      <c r="A7944" s="19" t="n">
        <v>73</v>
      </c>
      <c r="B7944" s="19" t="n">
        <f aca="false">IFERROR(VLOOKUP(A7944,Personal!$A$6:$F$112,2,FALSE()),"")</f>
        <v>0</v>
      </c>
      <c r="C7944" s="19" t="str">
        <f aca="false">IFERROR(VLOOKUP(A7944,Personal!$A$6:$F$112,3,FALSE()),"")</f>
        <v>Cerdanyola</v>
      </c>
      <c r="D7944" s="19" t="s">
        <v>137</v>
      </c>
      <c r="E7944" s="19" t="s">
        <v>225</v>
      </c>
      <c r="F7944" s="19" t="s">
        <v>226</v>
      </c>
      <c r="G7944" s="19" t="s">
        <v>291</v>
      </c>
      <c r="H7944" s="19" t="n">
        <f aca="false">IF(OR(VLOOKUP(A7944,Personal!$A$6:$F$112,5,FALSE())&lt;&gt;"Sí",N7944="No aplica"),0,'Catàleg GRAE'!D95)</f>
        <v>1</v>
      </c>
      <c r="I7944" s="20"/>
      <c r="J7944" s="20"/>
      <c r="K7944" s="20"/>
      <c r="L7944" s="21"/>
      <c r="M7944" s="21"/>
      <c r="N7944" s="20"/>
      <c r="O7944" s="20"/>
      <c r="P7944" s="19" t="str">
        <f aca="false">IF(I7944="","",I7944-H7944)</f>
        <v/>
      </c>
      <c r="Q7944" s="19" t="str">
        <f aca="true">IF(B7944="","",IF(N7944="No aplica","No aplica",IF(I7944="","Pendent",IF(N7944="Per substituir","Substituir",IF(OR(N7944="No localitzat",N7944="No lliurat"),"Reposar",IF(I7944&lt;H7944,"Reposar",IF(I7944&gt;H7944,"Revisar excedent",IF(AND(G7944="Sí",M7944&lt;&gt;"",M7944&lt;TODAY()),"EPI caducat",IF(AND(G7944="Sí",M7944&lt;&gt;"",M7944&lt;=TODAY()+90),"EPI caduca ≤90 dies",IF(OR(N7944="Deteriorat usable",N7944="Revisió necessària"),"Revisar","OK"))))))))))</f>
      </c>
      <c r="R7944" s="20"/>
    </row>
    <row r="7945" customFormat="false" ht="15" hidden="false" customHeight="false" outlineLevel="0" collapsed="false">
      <c r="A7945" s="19" t="n">
        <v>73</v>
      </c>
      <c r="B7945" s="19" t="n">
        <f aca="false">IFERROR(VLOOKUP(A7945,Personal!$A$6:$F$112,2,FALSE()),"")</f>
        <v>0</v>
      </c>
      <c r="C7945" s="19" t="str">
        <f aca="false">IFERROR(VLOOKUP(A7945,Personal!$A$6:$F$112,3,FALSE()),"")</f>
        <v>Cerdanyola</v>
      </c>
      <c r="D7945" s="19" t="s">
        <v>137</v>
      </c>
      <c r="E7945" s="19" t="s">
        <v>227</v>
      </c>
      <c r="F7945" s="19" t="s">
        <v>228</v>
      </c>
      <c r="G7945" s="19" t="s">
        <v>291</v>
      </c>
      <c r="H7945" s="19" t="n">
        <f aca="false">IF(OR(VLOOKUP(A7945,Personal!$A$6:$F$112,5,FALSE())&lt;&gt;"Sí",N7945="No aplica"),0,'Catàleg GRAE'!D96)</f>
        <v>1</v>
      </c>
      <c r="I7945" s="20"/>
      <c r="J7945" s="20"/>
      <c r="K7945" s="20"/>
      <c r="L7945" s="21"/>
      <c r="M7945" s="21"/>
      <c r="N7945" s="20"/>
      <c r="O7945" s="20"/>
      <c r="P7945" s="19" t="str">
        <f aca="false">IF(I7945="","",I7945-H7945)</f>
        <v/>
      </c>
      <c r="Q7945" s="19" t="str">
        <f aca="true">IF(B7945="","",IF(N7945="No aplica","No aplica",IF(I7945="","Pendent",IF(N7945="Per substituir","Substituir",IF(OR(N7945="No localitzat",N7945="No lliurat"),"Reposar",IF(I7945&lt;H7945,"Reposar",IF(I7945&gt;H7945,"Revisar excedent",IF(AND(G7945="Sí",M7945&lt;&gt;"",M7945&lt;TODAY()),"EPI caducat",IF(AND(G7945="Sí",M7945&lt;&gt;"",M7945&lt;=TODAY()+90),"EPI caduca ≤90 dies",IF(OR(N7945="Deteriorat usable",N7945="Revisió necessària"),"Revisar","OK"))))))))))</f>
      </c>
      <c r="R7945" s="20"/>
    </row>
    <row r="7946" customFormat="false" ht="15" hidden="false" customHeight="false" outlineLevel="0" collapsed="false">
      <c r="A7946" s="19" t="n">
        <v>73</v>
      </c>
      <c r="B7946" s="19" t="n">
        <f aca="false">IFERROR(VLOOKUP(A7946,Personal!$A$6:$F$112,2,FALSE()),"")</f>
        <v>0</v>
      </c>
      <c r="C7946" s="19" t="str">
        <f aca="false">IFERROR(VLOOKUP(A7946,Personal!$A$6:$F$112,3,FALSE()),"")</f>
        <v>Cerdanyola</v>
      </c>
      <c r="D7946" s="19" t="s">
        <v>137</v>
      </c>
      <c r="E7946" s="19" t="s">
        <v>229</v>
      </c>
      <c r="F7946" s="19" t="s">
        <v>230</v>
      </c>
      <c r="G7946" s="19" t="s">
        <v>291</v>
      </c>
      <c r="H7946" s="19" t="n">
        <f aca="false">IF(OR(VLOOKUP(A7946,Personal!$A$6:$F$112,5,FALSE())&lt;&gt;"Sí",N7946="No aplica"),0,'Catàleg GRAE'!D97)</f>
        <v>1</v>
      </c>
      <c r="I7946" s="20"/>
      <c r="J7946" s="20"/>
      <c r="K7946" s="20"/>
      <c r="L7946" s="21"/>
      <c r="M7946" s="21"/>
      <c r="N7946" s="20"/>
      <c r="O7946" s="20"/>
      <c r="P7946" s="19" t="str">
        <f aca="false">IF(I7946="","",I7946-H7946)</f>
        <v/>
      </c>
      <c r="Q7946" s="19" t="str">
        <f aca="true">IF(B7946="","",IF(N7946="No aplica","No aplica",IF(I7946="","Pendent",IF(N7946="Per substituir","Substituir",IF(OR(N7946="No localitzat",N7946="No lliurat"),"Reposar",IF(I7946&lt;H7946,"Reposar",IF(I7946&gt;H7946,"Revisar excedent",IF(AND(G7946="Sí",M7946&lt;&gt;"",M7946&lt;TODAY()),"EPI caducat",IF(AND(G7946="Sí",M7946&lt;&gt;"",M7946&lt;=TODAY()+90),"EPI caduca ≤90 dies",IF(OR(N7946="Deteriorat usable",N7946="Revisió necessària"),"Revisar","OK"))))))))))</f>
      </c>
      <c r="R7946" s="20"/>
    </row>
    <row r="7947" customFormat="false" ht="15" hidden="false" customHeight="false" outlineLevel="0" collapsed="false">
      <c r="A7947" s="19" t="n">
        <v>73</v>
      </c>
      <c r="B7947" s="19" t="n">
        <f aca="false">IFERROR(VLOOKUP(A7947,Personal!$A$6:$F$112,2,FALSE()),"")</f>
        <v>0</v>
      </c>
      <c r="C7947" s="19" t="str">
        <f aca="false">IFERROR(VLOOKUP(A7947,Personal!$A$6:$F$112,3,FALSE()),"")</f>
        <v>Cerdanyola</v>
      </c>
      <c r="D7947" s="19" t="s">
        <v>137</v>
      </c>
      <c r="E7947" s="19" t="s">
        <v>231</v>
      </c>
      <c r="F7947" s="19" t="s">
        <v>232</v>
      </c>
      <c r="G7947" s="19" t="s">
        <v>291</v>
      </c>
      <c r="H7947" s="19" t="n">
        <f aca="false">IF(OR(VLOOKUP(A7947,Personal!$A$6:$F$112,5,FALSE())&lt;&gt;"Sí",N7947="No aplica"),0,'Catàleg GRAE'!D98)</f>
        <v>1</v>
      </c>
      <c r="I7947" s="20"/>
      <c r="J7947" s="20"/>
      <c r="K7947" s="20"/>
      <c r="L7947" s="21"/>
      <c r="M7947" s="21"/>
      <c r="N7947" s="20"/>
      <c r="O7947" s="20"/>
      <c r="P7947" s="19" t="str">
        <f aca="false">IF(I7947="","",I7947-H7947)</f>
        <v/>
      </c>
      <c r="Q7947" s="19" t="str">
        <f aca="true">IF(B7947="","",IF(N7947="No aplica","No aplica",IF(I7947="","Pendent",IF(N7947="Per substituir","Substituir",IF(OR(N7947="No localitzat",N7947="No lliurat"),"Reposar",IF(I7947&lt;H7947,"Reposar",IF(I7947&gt;H7947,"Revisar excedent",IF(AND(G7947="Sí",M7947&lt;&gt;"",M7947&lt;TODAY()),"EPI caducat",IF(AND(G7947="Sí",M7947&lt;&gt;"",M7947&lt;=TODAY()+90),"EPI caduca ≤90 dies",IF(OR(N7947="Deteriorat usable",N7947="Revisió necessària"),"Revisar","OK"))))))))))</f>
      </c>
      <c r="R7947" s="20"/>
    </row>
    <row r="7948" customFormat="false" ht="15" hidden="false" customHeight="false" outlineLevel="0" collapsed="false">
      <c r="A7948" s="19" t="n">
        <v>73</v>
      </c>
      <c r="B7948" s="19" t="n">
        <f aca="false">IFERROR(VLOOKUP(A7948,Personal!$A$6:$F$112,2,FALSE()),"")</f>
        <v>0</v>
      </c>
      <c r="C7948" s="19" t="str">
        <f aca="false">IFERROR(VLOOKUP(A7948,Personal!$A$6:$F$112,3,FALSE()),"")</f>
        <v>Cerdanyola</v>
      </c>
      <c r="D7948" s="19" t="s">
        <v>137</v>
      </c>
      <c r="E7948" s="19" t="s">
        <v>233</v>
      </c>
      <c r="F7948" s="19" t="s">
        <v>234</v>
      </c>
      <c r="G7948" s="19" t="s">
        <v>291</v>
      </c>
      <c r="H7948" s="19" t="n">
        <f aca="false">IF(OR(VLOOKUP(A7948,Personal!$A$6:$F$112,5,FALSE())&lt;&gt;"Sí",N7948="No aplica"),0,'Catàleg GRAE'!D99)</f>
        <v>1</v>
      </c>
      <c r="I7948" s="20"/>
      <c r="J7948" s="20"/>
      <c r="K7948" s="20"/>
      <c r="L7948" s="21"/>
      <c r="M7948" s="21"/>
      <c r="N7948" s="20"/>
      <c r="O7948" s="20"/>
      <c r="P7948" s="19" t="str">
        <f aca="false">IF(I7948="","",I7948-H7948)</f>
        <v/>
      </c>
      <c r="Q7948" s="19" t="str">
        <f aca="true">IF(B7948="","",IF(N7948="No aplica","No aplica",IF(I7948="","Pendent",IF(N7948="Per substituir","Substituir",IF(OR(N7948="No localitzat",N7948="No lliurat"),"Reposar",IF(I7948&lt;H7948,"Reposar",IF(I7948&gt;H7948,"Revisar excedent",IF(AND(G7948="Sí",M7948&lt;&gt;"",M7948&lt;TODAY()),"EPI caducat",IF(AND(G7948="Sí",M7948&lt;&gt;"",M7948&lt;=TODAY()+90),"EPI caduca ≤90 dies",IF(OR(N7948="Deteriorat usable",N7948="Revisió necessària"),"Revisar","OK"))))))))))</f>
      </c>
      <c r="R7948" s="20"/>
    </row>
    <row r="7949" customFormat="false" ht="15" hidden="false" customHeight="false" outlineLevel="0" collapsed="false">
      <c r="A7949" s="19" t="n">
        <v>73</v>
      </c>
      <c r="B7949" s="19" t="n">
        <f aca="false">IFERROR(VLOOKUP(A7949,Personal!$A$6:$F$112,2,FALSE()),"")</f>
        <v>0</v>
      </c>
      <c r="C7949" s="19" t="str">
        <f aca="false">IFERROR(VLOOKUP(A7949,Personal!$A$6:$F$112,3,FALSE()),"")</f>
        <v>Cerdanyola</v>
      </c>
      <c r="D7949" s="19" t="s">
        <v>216</v>
      </c>
      <c r="E7949" s="19" t="s">
        <v>235</v>
      </c>
      <c r="F7949" s="19" t="s">
        <v>236</v>
      </c>
      <c r="G7949" s="19" t="s">
        <v>272</v>
      </c>
      <c r="H7949" s="19" t="n">
        <f aca="false">IF(OR(VLOOKUP(A7949,Personal!$A$6:$F$112,5,FALSE())&lt;&gt;"Sí",N7949="No aplica"),0,'Catàleg GRAE'!D100)</f>
        <v>1</v>
      </c>
      <c r="I7949" s="20"/>
      <c r="J7949" s="20"/>
      <c r="K7949" s="20"/>
      <c r="L7949" s="21"/>
      <c r="M7949" s="21"/>
      <c r="N7949" s="20"/>
      <c r="O7949" s="20"/>
      <c r="P7949" s="19" t="str">
        <f aca="false">IF(I7949="","",I7949-H7949)</f>
        <v/>
      </c>
      <c r="Q7949" s="19" t="str">
        <f aca="true">IF(B7949="","",IF(N7949="No aplica","No aplica",IF(I7949="","Pendent",IF(N7949="Per substituir","Substituir",IF(OR(N7949="No localitzat",N7949="No lliurat"),"Reposar",IF(I7949&lt;H7949,"Reposar",IF(I7949&gt;H7949,"Revisar excedent",IF(AND(G7949="Sí",M7949&lt;&gt;"",M7949&lt;TODAY()),"EPI caducat",IF(AND(G7949="Sí",M7949&lt;&gt;"",M7949&lt;=TODAY()+90),"EPI caduca ≤90 dies",IF(OR(N7949="Deteriorat usable",N7949="Revisió necessària"),"Revisar","OK"))))))))))</f>
      </c>
      <c r="R7949" s="20"/>
    </row>
    <row r="7950" customFormat="false" ht="15" hidden="false" customHeight="false" outlineLevel="0" collapsed="false">
      <c r="A7950" s="19" t="n">
        <v>73</v>
      </c>
      <c r="B7950" s="19" t="n">
        <f aca="false">IFERROR(VLOOKUP(A7950,Personal!$A$6:$F$112,2,FALSE()),"")</f>
        <v>0</v>
      </c>
      <c r="C7950" s="19" t="str">
        <f aca="false">IFERROR(VLOOKUP(A7950,Personal!$A$6:$F$112,3,FALSE()),"")</f>
        <v>Cerdanyola</v>
      </c>
      <c r="D7950" s="19" t="s">
        <v>137</v>
      </c>
      <c r="E7950" s="19" t="s">
        <v>237</v>
      </c>
      <c r="F7950" s="19" t="s">
        <v>238</v>
      </c>
      <c r="G7950" s="19" t="s">
        <v>291</v>
      </c>
      <c r="H7950" s="19" t="n">
        <f aca="false">IF(OR(VLOOKUP(A7950,Personal!$A$6:$F$112,5,FALSE())&lt;&gt;"Sí",N7950="No aplica"),0,'Catàleg GRAE'!D101)</f>
        <v>1</v>
      </c>
      <c r="I7950" s="20"/>
      <c r="J7950" s="20"/>
      <c r="K7950" s="20"/>
      <c r="L7950" s="21"/>
      <c r="M7950" s="21"/>
      <c r="N7950" s="20"/>
      <c r="O7950" s="20"/>
      <c r="P7950" s="19" t="str">
        <f aca="false">IF(I7950="","",I7950-H7950)</f>
        <v/>
      </c>
      <c r="Q7950" s="19" t="str">
        <f aca="true">IF(B7950="","",IF(N7950="No aplica","No aplica",IF(I7950="","Pendent",IF(N7950="Per substituir","Substituir",IF(OR(N7950="No localitzat",N7950="No lliurat"),"Reposar",IF(I7950&lt;H7950,"Reposar",IF(I7950&gt;H7950,"Revisar excedent",IF(AND(G7950="Sí",M7950&lt;&gt;"",M7950&lt;TODAY()),"EPI caducat",IF(AND(G7950="Sí",M7950&lt;&gt;"",M7950&lt;=TODAY()+90),"EPI caduca ≤90 dies",IF(OR(N7950="Deteriorat usable",N7950="Revisió necessària"),"Revisar","OK"))))))))))</f>
      </c>
      <c r="R7950" s="20"/>
    </row>
    <row r="7951" customFormat="false" ht="15" hidden="false" customHeight="false" outlineLevel="0" collapsed="false">
      <c r="A7951" s="19" t="n">
        <v>73</v>
      </c>
      <c r="B7951" s="19" t="n">
        <f aca="false">IFERROR(VLOOKUP(A7951,Personal!$A$6:$F$112,2,FALSE()),"")</f>
        <v>0</v>
      </c>
      <c r="C7951" s="19" t="str">
        <f aca="false">IFERROR(VLOOKUP(A7951,Personal!$A$6:$F$112,3,FALSE()),"")</f>
        <v>Cerdanyola</v>
      </c>
      <c r="D7951" s="19" t="s">
        <v>37</v>
      </c>
      <c r="E7951" s="19" t="s">
        <v>239</v>
      </c>
      <c r="F7951" s="19" t="s">
        <v>240</v>
      </c>
      <c r="G7951" s="19" t="s">
        <v>291</v>
      </c>
      <c r="H7951" s="19" t="n">
        <f aca="false">IF(OR(VLOOKUP(A7951,Personal!$A$6:$F$112,5,FALSE())&lt;&gt;"Sí",N7951="No aplica"),0,'Catàleg GRAE'!D102)</f>
        <v>1</v>
      </c>
      <c r="I7951" s="20"/>
      <c r="J7951" s="20"/>
      <c r="K7951" s="20"/>
      <c r="L7951" s="21"/>
      <c r="M7951" s="21"/>
      <c r="N7951" s="20"/>
      <c r="O7951" s="20"/>
      <c r="P7951" s="19" t="str">
        <f aca="false">IF(I7951="","",I7951-H7951)</f>
        <v/>
      </c>
      <c r="Q7951" s="19" t="str">
        <f aca="true">IF(B7951="","",IF(N7951="No aplica","No aplica",IF(I7951="","Pendent",IF(N7951="Per substituir","Substituir",IF(OR(N7951="No localitzat",N7951="No lliurat"),"Reposar",IF(I7951&lt;H7951,"Reposar",IF(I7951&gt;H7951,"Revisar excedent",IF(AND(G7951="Sí",M7951&lt;&gt;"",M7951&lt;TODAY()),"EPI caducat",IF(AND(G7951="Sí",M7951&lt;&gt;"",M7951&lt;=TODAY()+90),"EPI caduca ≤90 dies",IF(OR(N7951="Deteriorat usable",N7951="Revisió necessària"),"Revisar","OK"))))))))))</f>
      </c>
      <c r="R7951" s="20"/>
    </row>
    <row r="7952" customFormat="false" ht="15" hidden="false" customHeight="false" outlineLevel="0" collapsed="false">
      <c r="A7952" s="19" t="n">
        <v>73</v>
      </c>
      <c r="B7952" s="19" t="n">
        <f aca="false">IFERROR(VLOOKUP(A7952,Personal!$A$6:$F$112,2,FALSE()),"")</f>
        <v>0</v>
      </c>
      <c r="C7952" s="19" t="str">
        <f aca="false">IFERROR(VLOOKUP(A7952,Personal!$A$6:$F$112,3,FALSE()),"")</f>
        <v>Cerdanyola</v>
      </c>
      <c r="D7952" s="19" t="s">
        <v>37</v>
      </c>
      <c r="E7952" s="19" t="s">
        <v>241</v>
      </c>
      <c r="F7952" s="19" t="s">
        <v>242</v>
      </c>
      <c r="G7952" s="19" t="s">
        <v>291</v>
      </c>
      <c r="H7952" s="19" t="n">
        <f aca="false">IF(OR(VLOOKUP(A7952,Personal!$A$6:$F$112,5,FALSE())&lt;&gt;"Sí",N7952="No aplica"),0,'Catàleg GRAE'!D103)</f>
        <v>1</v>
      </c>
      <c r="I7952" s="20"/>
      <c r="J7952" s="20"/>
      <c r="K7952" s="20"/>
      <c r="L7952" s="21"/>
      <c r="M7952" s="21"/>
      <c r="N7952" s="20"/>
      <c r="O7952" s="20"/>
      <c r="P7952" s="19" t="str">
        <f aca="false">IF(I7952="","",I7952-H7952)</f>
        <v/>
      </c>
      <c r="Q7952" s="19" t="str">
        <f aca="true">IF(B7952="","",IF(N7952="No aplica","No aplica",IF(I7952="","Pendent",IF(N7952="Per substituir","Substituir",IF(OR(N7952="No localitzat",N7952="No lliurat"),"Reposar",IF(I7952&lt;H7952,"Reposar",IF(I7952&gt;H7952,"Revisar excedent",IF(AND(G7952="Sí",M7952&lt;&gt;"",M7952&lt;TODAY()),"EPI caducat",IF(AND(G7952="Sí",M7952&lt;&gt;"",M7952&lt;=TODAY()+90),"EPI caduca ≤90 dies",IF(OR(N7952="Deteriorat usable",N7952="Revisió necessària"),"Revisar","OK"))))))))))</f>
      </c>
      <c r="R7952" s="20"/>
    </row>
    <row r="7953" customFormat="false" ht="15" hidden="false" customHeight="false" outlineLevel="0" collapsed="false">
      <c r="A7953" s="19" t="n">
        <v>73</v>
      </c>
      <c r="B7953" s="19" t="n">
        <f aca="false">IFERROR(VLOOKUP(A7953,Personal!$A$6:$F$112,2,FALSE()),"")</f>
        <v>0</v>
      </c>
      <c r="C7953" s="19" t="str">
        <f aca="false">IFERROR(VLOOKUP(A7953,Personal!$A$6:$F$112,3,FALSE()),"")</f>
        <v>Cerdanyola</v>
      </c>
      <c r="D7953" s="19" t="s">
        <v>177</v>
      </c>
      <c r="E7953" s="19" t="s">
        <v>243</v>
      </c>
      <c r="F7953" s="19" t="s">
        <v>244</v>
      </c>
      <c r="G7953" s="19" t="s">
        <v>272</v>
      </c>
      <c r="H7953" s="19" t="n">
        <f aca="false">IF(OR(VLOOKUP(A7953,Personal!$A$6:$F$112,5,FALSE())&lt;&gt;"Sí",N7953="No aplica"),0,'Catàleg GRAE'!D104)</f>
        <v>1</v>
      </c>
      <c r="I7953" s="20"/>
      <c r="J7953" s="20"/>
      <c r="K7953" s="20"/>
      <c r="L7953" s="21"/>
      <c r="M7953" s="21"/>
      <c r="N7953" s="20"/>
      <c r="O7953" s="20"/>
      <c r="P7953" s="19" t="str">
        <f aca="false">IF(I7953="","",I7953-H7953)</f>
        <v/>
      </c>
      <c r="Q7953" s="19" t="str">
        <f aca="true">IF(B7953="","",IF(N7953="No aplica","No aplica",IF(I7953="","Pendent",IF(N7953="Per substituir","Substituir",IF(OR(N7953="No localitzat",N7953="No lliurat"),"Reposar",IF(I7953&lt;H7953,"Reposar",IF(I7953&gt;H7953,"Revisar excedent",IF(AND(G7953="Sí",M7953&lt;&gt;"",M7953&lt;TODAY()),"EPI caducat",IF(AND(G7953="Sí",M7953&lt;&gt;"",M7953&lt;=TODAY()+90),"EPI caduca ≤90 dies",IF(OR(N7953="Deteriorat usable",N7953="Revisió necessària"),"Revisar","OK"))))))))))</f>
      </c>
      <c r="R7953" s="20"/>
    </row>
    <row r="7954" customFormat="false" ht="15" hidden="false" customHeight="false" outlineLevel="0" collapsed="false">
      <c r="A7954" s="19" t="n">
        <v>73</v>
      </c>
      <c r="B7954" s="19" t="n">
        <f aca="false">IFERROR(VLOOKUP(A7954,Personal!$A$6:$F$112,2,FALSE()),"")</f>
        <v>0</v>
      </c>
      <c r="C7954" s="19" t="str">
        <f aca="false">IFERROR(VLOOKUP(A7954,Personal!$A$6:$F$112,3,FALSE()),"")</f>
        <v>Cerdanyola</v>
      </c>
      <c r="D7954" s="19" t="s">
        <v>177</v>
      </c>
      <c r="E7954" s="19" t="s">
        <v>245</v>
      </c>
      <c r="F7954" s="19" t="s">
        <v>246</v>
      </c>
      <c r="G7954" s="19" t="s">
        <v>272</v>
      </c>
      <c r="H7954" s="19" t="n">
        <f aca="false">IF(OR(VLOOKUP(A7954,Personal!$A$6:$F$112,5,FALSE())&lt;&gt;"Sí",N7954="No aplica"),0,'Catàleg GRAE'!D105)</f>
        <v>1</v>
      </c>
      <c r="I7954" s="20"/>
      <c r="J7954" s="20"/>
      <c r="K7954" s="20"/>
      <c r="L7954" s="21"/>
      <c r="M7954" s="21"/>
      <c r="N7954" s="20"/>
      <c r="O7954" s="20"/>
      <c r="P7954" s="19" t="str">
        <f aca="false">IF(I7954="","",I7954-H7954)</f>
        <v/>
      </c>
      <c r="Q7954" s="19" t="str">
        <f aca="true">IF(B7954="","",IF(N7954="No aplica","No aplica",IF(I7954="","Pendent",IF(N7954="Per substituir","Substituir",IF(OR(N7954="No localitzat",N7954="No lliurat"),"Reposar",IF(I7954&lt;H7954,"Reposar",IF(I7954&gt;H7954,"Revisar excedent",IF(AND(G7954="Sí",M7954&lt;&gt;"",M7954&lt;TODAY()),"EPI caducat",IF(AND(G7954="Sí",M7954&lt;&gt;"",M7954&lt;=TODAY()+90),"EPI caduca ≤90 dies",IF(OR(N7954="Deteriorat usable",N7954="Revisió necessària"),"Revisar","OK"))))))))))</f>
      </c>
      <c r="R7954" s="20"/>
    </row>
    <row r="7955" customFormat="false" ht="15" hidden="false" customHeight="false" outlineLevel="0" collapsed="false">
      <c r="A7955" s="19" t="n">
        <v>73</v>
      </c>
      <c r="B7955" s="19" t="n">
        <f aca="false">IFERROR(VLOOKUP(A7955,Personal!$A$6:$F$112,2,FALSE()),"")</f>
        <v>0</v>
      </c>
      <c r="C7955" s="19" t="str">
        <f aca="false">IFERROR(VLOOKUP(A7955,Personal!$A$6:$F$112,3,FALSE()),"")</f>
        <v>Cerdanyola</v>
      </c>
      <c r="D7955" s="19" t="s">
        <v>177</v>
      </c>
      <c r="E7955" s="19" t="s">
        <v>247</v>
      </c>
      <c r="F7955" s="19" t="s">
        <v>248</v>
      </c>
      <c r="G7955" s="19" t="s">
        <v>272</v>
      </c>
      <c r="H7955" s="19" t="n">
        <f aca="false">IF(OR(VLOOKUP(A7955,Personal!$A$6:$F$112,5,FALSE())&lt;&gt;"Sí",N7955="No aplica"),0,'Catàleg GRAE'!D106)</f>
        <v>1</v>
      </c>
      <c r="I7955" s="20"/>
      <c r="J7955" s="20"/>
      <c r="K7955" s="20"/>
      <c r="L7955" s="21"/>
      <c r="M7955" s="21"/>
      <c r="N7955" s="20"/>
      <c r="O7955" s="20"/>
      <c r="P7955" s="19" t="str">
        <f aca="false">IF(I7955="","",I7955-H7955)</f>
        <v/>
      </c>
      <c r="Q7955" s="19" t="str">
        <f aca="true">IF(B7955="","",IF(N7955="No aplica","No aplica",IF(I7955="","Pendent",IF(N7955="Per substituir","Substituir",IF(OR(N7955="No localitzat",N7955="No lliurat"),"Reposar",IF(I7955&lt;H7955,"Reposar",IF(I7955&gt;H7955,"Revisar excedent",IF(AND(G7955="Sí",M7955&lt;&gt;"",M7955&lt;TODAY()),"EPI caducat",IF(AND(G7955="Sí",M7955&lt;&gt;"",M7955&lt;=TODAY()+90),"EPI caduca ≤90 dies",IF(OR(N7955="Deteriorat usable",N7955="Revisió necessària"),"Revisar","OK"))))))))))</f>
      </c>
      <c r="R7955" s="20"/>
    </row>
    <row r="7956" customFormat="false" ht="15" hidden="false" customHeight="false" outlineLevel="0" collapsed="false">
      <c r="A7956" s="19" t="n">
        <v>73</v>
      </c>
      <c r="B7956" s="19" t="n">
        <f aca="false">IFERROR(VLOOKUP(A7956,Personal!$A$6:$F$112,2,FALSE()),"")</f>
        <v>0</v>
      </c>
      <c r="C7956" s="19" t="str">
        <f aca="false">IFERROR(VLOOKUP(A7956,Personal!$A$6:$F$112,3,FALSE()),"")</f>
        <v>Cerdanyola</v>
      </c>
      <c r="D7956" s="19" t="s">
        <v>177</v>
      </c>
      <c r="E7956" s="19" t="s">
        <v>249</v>
      </c>
      <c r="F7956" s="19" t="s">
        <v>250</v>
      </c>
      <c r="G7956" s="19" t="s">
        <v>272</v>
      </c>
      <c r="H7956" s="19" t="n">
        <f aca="false">IF(OR(VLOOKUP(A7956,Personal!$A$6:$F$112,5,FALSE())&lt;&gt;"Sí",N7956="No aplica"),0,'Catàleg GRAE'!D107)</f>
        <v>1</v>
      </c>
      <c r="I7956" s="20"/>
      <c r="J7956" s="20"/>
      <c r="K7956" s="20"/>
      <c r="L7956" s="21"/>
      <c r="M7956" s="21"/>
      <c r="N7956" s="20"/>
      <c r="O7956" s="20"/>
      <c r="P7956" s="19" t="str">
        <f aca="false">IF(I7956="","",I7956-H7956)</f>
        <v/>
      </c>
      <c r="Q7956" s="19" t="str">
        <f aca="true">IF(B7956="","",IF(N7956="No aplica","No aplica",IF(I7956="","Pendent",IF(N7956="Per substituir","Substituir",IF(OR(N7956="No localitzat",N7956="No lliurat"),"Reposar",IF(I7956&lt;H7956,"Reposar",IF(I7956&gt;H7956,"Revisar excedent",IF(AND(G7956="Sí",M7956&lt;&gt;"",M7956&lt;TODAY()),"EPI caducat",IF(AND(G7956="Sí",M7956&lt;&gt;"",M7956&lt;=TODAY()+90),"EPI caduca ≤90 dies",IF(OR(N7956="Deteriorat usable",N7956="Revisió necessària"),"Revisar","OK"))))))))))</f>
      </c>
      <c r="R7956" s="20"/>
    </row>
    <row r="7957" customFormat="false" ht="15" hidden="false" customHeight="false" outlineLevel="0" collapsed="false">
      <c r="A7957" s="19" t="n">
        <v>73</v>
      </c>
      <c r="B7957" s="19" t="n">
        <f aca="false">IFERROR(VLOOKUP(A7957,Personal!$A$6:$F$112,2,FALSE()),"")</f>
        <v>0</v>
      </c>
      <c r="C7957" s="19" t="str">
        <f aca="false">IFERROR(VLOOKUP(A7957,Personal!$A$6:$F$112,3,FALSE()),"")</f>
        <v>Cerdanyola</v>
      </c>
      <c r="D7957" s="19" t="s">
        <v>177</v>
      </c>
      <c r="E7957" s="19" t="s">
        <v>251</v>
      </c>
      <c r="F7957" s="19" t="s">
        <v>252</v>
      </c>
      <c r="G7957" s="19" t="s">
        <v>272</v>
      </c>
      <c r="H7957" s="19" t="n">
        <f aca="false">IF(OR(VLOOKUP(A7957,Personal!$A$6:$F$112,5,FALSE())&lt;&gt;"Sí",N7957="No aplica"),0,'Catàleg GRAE'!D108)</f>
        <v>1</v>
      </c>
      <c r="I7957" s="20"/>
      <c r="J7957" s="20"/>
      <c r="K7957" s="20"/>
      <c r="L7957" s="21"/>
      <c r="M7957" s="21"/>
      <c r="N7957" s="20"/>
      <c r="O7957" s="20"/>
      <c r="P7957" s="19" t="str">
        <f aca="false">IF(I7957="","",I7957-H7957)</f>
        <v/>
      </c>
      <c r="Q7957" s="19" t="str">
        <f aca="true">IF(B7957="","",IF(N7957="No aplica","No aplica",IF(I7957="","Pendent",IF(N7957="Per substituir","Substituir",IF(OR(N7957="No localitzat",N7957="No lliurat"),"Reposar",IF(I7957&lt;H7957,"Reposar",IF(I7957&gt;H7957,"Revisar excedent",IF(AND(G7957="Sí",M7957&lt;&gt;"",M7957&lt;TODAY()),"EPI caducat",IF(AND(G7957="Sí",M7957&lt;&gt;"",M7957&lt;=TODAY()+90),"EPI caduca ≤90 dies",IF(OR(N7957="Deteriorat usable",N7957="Revisió necessària"),"Revisar","OK"))))))))))</f>
      </c>
      <c r="R7957" s="20"/>
    </row>
    <row r="7958" customFormat="false" ht="15" hidden="false" customHeight="false" outlineLevel="0" collapsed="false">
      <c r="A7958" s="19" t="n">
        <v>73</v>
      </c>
      <c r="B7958" s="19" t="n">
        <f aca="false">IFERROR(VLOOKUP(A7958,Personal!$A$6:$F$112,2,FALSE()),"")</f>
        <v>0</v>
      </c>
      <c r="C7958" s="19" t="str">
        <f aca="false">IFERROR(VLOOKUP(A7958,Personal!$A$6:$F$112,3,FALSE()),"")</f>
        <v>Cerdanyola</v>
      </c>
      <c r="D7958" s="19" t="s">
        <v>125</v>
      </c>
      <c r="E7958" s="19" t="s">
        <v>253</v>
      </c>
      <c r="F7958" s="19" t="s">
        <v>254</v>
      </c>
      <c r="G7958" s="19" t="s">
        <v>272</v>
      </c>
      <c r="H7958" s="19" t="n">
        <f aca="false">IF(OR(VLOOKUP(A7958,Personal!$A$6:$F$112,5,FALSE())&lt;&gt;"Sí",N7958="No aplica"),0,'Catàleg GRAE'!D109)</f>
        <v>1</v>
      </c>
      <c r="I7958" s="20"/>
      <c r="J7958" s="20"/>
      <c r="K7958" s="20"/>
      <c r="L7958" s="21"/>
      <c r="M7958" s="21"/>
      <c r="N7958" s="20"/>
      <c r="O7958" s="20"/>
      <c r="P7958" s="19" t="str">
        <f aca="false">IF(I7958="","",I7958-H7958)</f>
        <v/>
      </c>
      <c r="Q7958" s="19" t="str">
        <f aca="true">IF(B7958="","",IF(N7958="No aplica","No aplica",IF(I7958="","Pendent",IF(N7958="Per substituir","Substituir",IF(OR(N7958="No localitzat",N7958="No lliurat"),"Reposar",IF(I7958&lt;H7958,"Reposar",IF(I7958&gt;H7958,"Revisar excedent",IF(AND(G7958="Sí",M7958&lt;&gt;"",M7958&lt;TODAY()),"EPI caducat",IF(AND(G7958="Sí",M7958&lt;&gt;"",M7958&lt;=TODAY()+90),"EPI caduca ≤90 dies",IF(OR(N7958="Deteriorat usable",N7958="Revisió necessària"),"Revisar","OK"))))))))))</f>
      </c>
      <c r="R7958" s="20"/>
    </row>
    <row r="7959" customFormat="false" ht="15" hidden="false" customHeight="false" outlineLevel="0" collapsed="false">
      <c r="A7959" s="19" t="n">
        <v>73</v>
      </c>
      <c r="B7959" s="19" t="n">
        <f aca="false">IFERROR(VLOOKUP(A7959,Personal!$A$6:$F$112,2,FALSE()),"")</f>
        <v>0</v>
      </c>
      <c r="C7959" s="19" t="str">
        <f aca="false">IFERROR(VLOOKUP(A7959,Personal!$A$6:$F$112,3,FALSE()),"")</f>
        <v>Cerdanyola</v>
      </c>
      <c r="D7959" s="19" t="s">
        <v>177</v>
      </c>
      <c r="E7959" s="19" t="s">
        <v>255</v>
      </c>
      <c r="F7959" s="19" t="s">
        <v>256</v>
      </c>
      <c r="G7959" s="19" t="s">
        <v>272</v>
      </c>
      <c r="H7959" s="19" t="n">
        <f aca="false">IF(OR(VLOOKUP(A7959,Personal!$A$6:$F$112,5,FALSE())&lt;&gt;"Sí",N7959="No aplica"),0,'Catàleg GRAE'!D110)</f>
        <v>1</v>
      </c>
      <c r="I7959" s="20"/>
      <c r="J7959" s="20"/>
      <c r="K7959" s="20"/>
      <c r="L7959" s="21"/>
      <c r="M7959" s="21"/>
      <c r="N7959" s="20"/>
      <c r="O7959" s="20"/>
      <c r="P7959" s="19" t="str">
        <f aca="false">IF(I7959="","",I7959-H7959)</f>
        <v/>
      </c>
      <c r="Q7959" s="19" t="str">
        <f aca="true">IF(B7959="","",IF(N7959="No aplica","No aplica",IF(I7959="","Pendent",IF(N7959="Per substituir","Substituir",IF(OR(N7959="No localitzat",N7959="No lliurat"),"Reposar",IF(I7959&lt;H7959,"Reposar",IF(I7959&gt;H7959,"Revisar excedent",IF(AND(G7959="Sí",M7959&lt;&gt;"",M7959&lt;TODAY()),"EPI caducat",IF(AND(G7959="Sí",M7959&lt;&gt;"",M7959&lt;=TODAY()+90),"EPI caduca ≤90 dies",IF(OR(N7959="Deteriorat usable",N7959="Revisió necessària"),"Revisar","OK"))))))))))</f>
      </c>
      <c r="R7959" s="20"/>
    </row>
    <row r="7960" customFormat="false" ht="15" hidden="false" customHeight="false" outlineLevel="0" collapsed="false">
      <c r="A7960" s="19" t="n">
        <v>73</v>
      </c>
      <c r="B7960" s="19" t="n">
        <f aca="false">IFERROR(VLOOKUP(A7960,Personal!$A$6:$F$112,2,FALSE()),"")</f>
        <v>0</v>
      </c>
      <c r="C7960" s="19" t="str">
        <f aca="false">IFERROR(VLOOKUP(A7960,Personal!$A$6:$F$112,3,FALSE()),"")</f>
        <v>Cerdanyola</v>
      </c>
      <c r="D7960" s="19" t="s">
        <v>142</v>
      </c>
      <c r="E7960" s="19" t="s">
        <v>257</v>
      </c>
      <c r="F7960" s="19" t="s">
        <v>258</v>
      </c>
      <c r="G7960" s="19" t="s">
        <v>291</v>
      </c>
      <c r="H7960" s="19" t="n">
        <f aca="false">IF(OR(VLOOKUP(A7960,Personal!$A$6:$F$112,5,FALSE())&lt;&gt;"Sí",N7960="No aplica"),0,'Catàleg GRAE'!D111)</f>
        <v>1</v>
      </c>
      <c r="I7960" s="20"/>
      <c r="J7960" s="20"/>
      <c r="K7960" s="20"/>
      <c r="L7960" s="21"/>
      <c r="M7960" s="21"/>
      <c r="N7960" s="20"/>
      <c r="O7960" s="20"/>
      <c r="P7960" s="19" t="str">
        <f aca="false">IF(I7960="","",I7960-H7960)</f>
        <v/>
      </c>
      <c r="Q7960" s="19" t="str">
        <f aca="true">IF(B7960="","",IF(N7960="No aplica","No aplica",IF(I7960="","Pendent",IF(N7960="Per substituir","Substituir",IF(OR(N7960="No localitzat",N7960="No lliurat"),"Reposar",IF(I7960&lt;H7960,"Reposar",IF(I7960&gt;H7960,"Revisar excedent",IF(AND(G7960="Sí",M7960&lt;&gt;"",M7960&lt;TODAY()),"EPI caducat",IF(AND(G7960="Sí",M7960&lt;&gt;"",M7960&lt;=TODAY()+90),"EPI caduca ≤90 dies",IF(OR(N7960="Deteriorat usable",N7960="Revisió necessària"),"Revisar","OK"))))))))))</f>
      </c>
      <c r="R7960" s="20"/>
    </row>
    <row r="7961" customFormat="false" ht="15" hidden="false" customHeight="false" outlineLevel="0" collapsed="false">
      <c r="A7961" s="19" t="n">
        <v>73</v>
      </c>
      <c r="B7961" s="19" t="n">
        <f aca="false">IFERROR(VLOOKUP(A7961,Personal!$A$6:$F$112,2,FALSE()),"")</f>
        <v>0</v>
      </c>
      <c r="C7961" s="19" t="str">
        <f aca="false">IFERROR(VLOOKUP(A7961,Personal!$A$6:$F$112,3,FALSE()),"")</f>
        <v>Cerdanyola</v>
      </c>
      <c r="D7961" s="19" t="s">
        <v>112</v>
      </c>
      <c r="E7961" s="19" t="s">
        <v>259</v>
      </c>
      <c r="F7961" s="19" t="s">
        <v>260</v>
      </c>
      <c r="G7961" s="19" t="s">
        <v>291</v>
      </c>
      <c r="H7961" s="19" t="n">
        <f aca="false">IF(OR(VLOOKUP(A7961,Personal!$A$6:$F$112,5,FALSE())&lt;&gt;"Sí",N7961="No aplica"),0,'Catàleg GRAE'!D112)</f>
        <v>1</v>
      </c>
      <c r="I7961" s="20"/>
      <c r="J7961" s="20"/>
      <c r="K7961" s="20"/>
      <c r="L7961" s="21"/>
      <c r="M7961" s="21"/>
      <c r="N7961" s="20"/>
      <c r="O7961" s="20"/>
      <c r="P7961" s="19" t="str">
        <f aca="false">IF(I7961="","",I7961-H7961)</f>
        <v/>
      </c>
      <c r="Q7961" s="19" t="str">
        <f aca="true">IF(B7961="","",IF(N7961="No aplica","No aplica",IF(I7961="","Pendent",IF(N7961="Per substituir","Substituir",IF(OR(N7961="No localitzat",N7961="No lliurat"),"Reposar",IF(I7961&lt;H7961,"Reposar",IF(I7961&gt;H7961,"Revisar excedent",IF(AND(G7961="Sí",M7961&lt;&gt;"",M7961&lt;TODAY()),"EPI caducat",IF(AND(G7961="Sí",M7961&lt;&gt;"",M7961&lt;=TODAY()+90),"EPI caduca ≤90 dies",IF(OR(N7961="Deteriorat usable",N7961="Revisió necessària"),"Revisar","OK"))))))))))</f>
      </c>
      <c r="R7961" s="20"/>
    </row>
    <row r="7962" customFormat="false" ht="15" hidden="false" customHeight="false" outlineLevel="0" collapsed="false">
      <c r="A7962" s="19" t="n">
        <v>73</v>
      </c>
      <c r="B7962" s="19" t="n">
        <f aca="false">IFERROR(VLOOKUP(A7962,Personal!$A$6:$F$112,2,FALSE()),"")</f>
        <v>0</v>
      </c>
      <c r="C7962" s="19" t="str">
        <f aca="false">IFERROR(VLOOKUP(A7962,Personal!$A$6:$F$112,3,FALSE()),"")</f>
        <v>Cerdanyola</v>
      </c>
      <c r="D7962" s="19" t="s">
        <v>261</v>
      </c>
      <c r="E7962" s="19" t="s">
        <v>262</v>
      </c>
      <c r="F7962" s="19" t="s">
        <v>263</v>
      </c>
      <c r="G7962" s="19" t="s">
        <v>291</v>
      </c>
      <c r="H7962" s="19" t="n">
        <f aca="false">IF(OR(VLOOKUP(A7962,Personal!$A$6:$F$112,5,FALSE())&lt;&gt;"Sí",N7962="No aplica"),0,'Catàleg GRAE'!D113)</f>
        <v>1</v>
      </c>
      <c r="I7962" s="20"/>
      <c r="J7962" s="20"/>
      <c r="K7962" s="20"/>
      <c r="L7962" s="21"/>
      <c r="M7962" s="21"/>
      <c r="N7962" s="20"/>
      <c r="O7962" s="20"/>
      <c r="P7962" s="19" t="str">
        <f aca="false">IF(I7962="","",I7962-H7962)</f>
        <v/>
      </c>
      <c r="Q7962" s="19" t="str">
        <f aca="true">IF(B7962="","",IF(N7962="No aplica","No aplica",IF(I7962="","Pendent",IF(N7962="Per substituir","Substituir",IF(OR(N7962="No localitzat",N7962="No lliurat"),"Reposar",IF(I7962&lt;H7962,"Reposar",IF(I7962&gt;H7962,"Revisar excedent",IF(AND(G7962="Sí",M7962&lt;&gt;"",M7962&lt;TODAY()),"EPI caducat",IF(AND(G7962="Sí",M7962&lt;&gt;"",M7962&lt;=TODAY()+90),"EPI caduca ≤90 dies",IF(OR(N7962="Deteriorat usable",N7962="Revisió necessària"),"Revisar","OK"))))))))))</f>
      </c>
      <c r="R7962" s="20"/>
    </row>
    <row r="7963" customFormat="false" ht="15" hidden="false" customHeight="false" outlineLevel="0" collapsed="false">
      <c r="A7963" s="19" t="n">
        <v>74</v>
      </c>
      <c r="B7963" s="19" t="n">
        <f aca="false">IFERROR(VLOOKUP(A7963,Personal!$A$6:$F$112,2,FALSE()),"")</f>
        <v>0</v>
      </c>
      <c r="C7963" s="19" t="str">
        <f aca="false">IFERROR(VLOOKUP(A7963,Personal!$A$6:$F$112,3,FALSE()),"")</f>
        <v>Cerdanyola</v>
      </c>
      <c r="D7963" s="19" t="s">
        <v>26</v>
      </c>
      <c r="E7963" s="19" t="s">
        <v>27</v>
      </c>
      <c r="F7963" s="19" t="s">
        <v>28</v>
      </c>
      <c r="G7963" s="19" t="s">
        <v>291</v>
      </c>
      <c r="H7963" s="19" t="n">
        <f aca="false">IF(OR(VLOOKUP(A7963,Personal!$A$6:$F$112,5,FALSE())&lt;&gt;"Sí",N7963="No aplica"),0,'Catàleg GRAE'!D5)</f>
        <v>1</v>
      </c>
      <c r="I7963" s="20"/>
      <c r="J7963" s="20"/>
      <c r="K7963" s="20"/>
      <c r="L7963" s="21"/>
      <c r="M7963" s="21"/>
      <c r="N7963" s="20"/>
      <c r="O7963" s="20"/>
      <c r="P7963" s="19" t="str">
        <f aca="false">IF(I7963="","",I7963-H7963)</f>
        <v/>
      </c>
      <c r="Q7963" s="19" t="str">
        <f aca="true">IF(B7963="","",IF(N7963="No aplica","No aplica",IF(I7963="","Pendent",IF(N7963="Per substituir","Substituir",IF(OR(N7963="No localitzat",N7963="No lliurat"),"Reposar",IF(I7963&lt;H7963,"Reposar",IF(I7963&gt;H7963,"Revisar excedent",IF(AND(G7963="Sí",M7963&lt;&gt;"",M7963&lt;TODAY()),"EPI caducat",IF(AND(G7963="Sí",M7963&lt;&gt;"",M7963&lt;=TODAY()+90),"EPI caduca ≤90 dies",IF(OR(N7963="Deteriorat usable",N7963="Revisió necessària"),"Revisar","OK"))))))))))</f>
      </c>
      <c r="R7963" s="20"/>
    </row>
    <row r="7964" customFormat="false" ht="15" hidden="false" customHeight="false" outlineLevel="0" collapsed="false">
      <c r="A7964" s="19" t="n">
        <v>74</v>
      </c>
      <c r="B7964" s="19" t="n">
        <f aca="false">IFERROR(VLOOKUP(A7964,Personal!$A$6:$F$112,2,FALSE()),"")</f>
        <v>0</v>
      </c>
      <c r="C7964" s="19" t="str">
        <f aca="false">IFERROR(VLOOKUP(A7964,Personal!$A$6:$F$112,3,FALSE()),"")</f>
        <v>Cerdanyola</v>
      </c>
      <c r="D7964" s="19" t="s">
        <v>26</v>
      </c>
      <c r="E7964" s="19" t="s">
        <v>27</v>
      </c>
      <c r="F7964" s="19" t="s">
        <v>30</v>
      </c>
      <c r="G7964" s="19" t="s">
        <v>291</v>
      </c>
      <c r="H7964" s="19" t="n">
        <f aca="false">IF(OR(VLOOKUP(A7964,Personal!$A$6:$F$112,5,FALSE())&lt;&gt;"Sí",N7964="No aplica"),0,'Catàleg GRAE'!D6)</f>
        <v>1</v>
      </c>
      <c r="I7964" s="20"/>
      <c r="J7964" s="20"/>
      <c r="K7964" s="20"/>
      <c r="L7964" s="21"/>
      <c r="M7964" s="21"/>
      <c r="N7964" s="20"/>
      <c r="O7964" s="20"/>
      <c r="P7964" s="19" t="str">
        <f aca="false">IF(I7964="","",I7964-H7964)</f>
        <v/>
      </c>
      <c r="Q7964" s="19" t="str">
        <f aca="true">IF(B7964="","",IF(N7964="No aplica","No aplica",IF(I7964="","Pendent",IF(N7964="Per substituir","Substituir",IF(OR(N7964="No localitzat",N7964="No lliurat"),"Reposar",IF(I7964&lt;H7964,"Reposar",IF(I7964&gt;H7964,"Revisar excedent",IF(AND(G7964="Sí",M7964&lt;&gt;"",M7964&lt;TODAY()),"EPI caducat",IF(AND(G7964="Sí",M7964&lt;&gt;"",M7964&lt;=TODAY()+90),"EPI caduca ≤90 dies",IF(OR(N7964="Deteriorat usable",N7964="Revisió necessària"),"Revisar","OK"))))))))))</f>
      </c>
      <c r="R7964" s="20"/>
    </row>
    <row r="7965" customFormat="false" ht="15" hidden="false" customHeight="false" outlineLevel="0" collapsed="false">
      <c r="A7965" s="19" t="n">
        <v>74</v>
      </c>
      <c r="B7965" s="19" t="n">
        <f aca="false">IFERROR(VLOOKUP(A7965,Personal!$A$6:$F$112,2,FALSE()),"")</f>
        <v>0</v>
      </c>
      <c r="C7965" s="19" t="str">
        <f aca="false">IFERROR(VLOOKUP(A7965,Personal!$A$6:$F$112,3,FALSE()),"")</f>
        <v>Cerdanyola</v>
      </c>
      <c r="D7965" s="19" t="s">
        <v>26</v>
      </c>
      <c r="E7965" s="19" t="s">
        <v>31</v>
      </c>
      <c r="F7965" s="19" t="s">
        <v>32</v>
      </c>
      <c r="G7965" s="19" t="s">
        <v>272</v>
      </c>
      <c r="H7965" s="19" t="n">
        <f aca="false">IF(OR(VLOOKUP(A7965,Personal!$A$6:$F$112,5,FALSE())&lt;&gt;"Sí",N7965="No aplica"),0,'Catàleg GRAE'!D7)</f>
        <v>1</v>
      </c>
      <c r="I7965" s="20"/>
      <c r="J7965" s="20"/>
      <c r="K7965" s="20"/>
      <c r="L7965" s="21"/>
      <c r="M7965" s="21"/>
      <c r="N7965" s="20"/>
      <c r="O7965" s="20"/>
      <c r="P7965" s="19" t="str">
        <f aca="false">IF(I7965="","",I7965-H7965)</f>
        <v/>
      </c>
      <c r="Q7965" s="19" t="str">
        <f aca="true">IF(B7965="","",IF(N7965="No aplica","No aplica",IF(I7965="","Pendent",IF(N7965="Per substituir","Substituir",IF(OR(N7965="No localitzat",N7965="No lliurat"),"Reposar",IF(I7965&lt;H7965,"Reposar",IF(I7965&gt;H7965,"Revisar excedent",IF(AND(G7965="Sí",M7965&lt;&gt;"",M7965&lt;TODAY()),"EPI caducat",IF(AND(G7965="Sí",M7965&lt;&gt;"",M7965&lt;=TODAY()+90),"EPI caduca ≤90 dies",IF(OR(N7965="Deteriorat usable",N7965="Revisió necessària"),"Revisar","OK"))))))))))</f>
      </c>
      <c r="R7965" s="20"/>
    </row>
    <row r="7966" customFormat="false" ht="15" hidden="false" customHeight="false" outlineLevel="0" collapsed="false">
      <c r="A7966" s="19" t="n">
        <v>74</v>
      </c>
      <c r="B7966" s="19" t="n">
        <f aca="false">IFERROR(VLOOKUP(A7966,Personal!$A$6:$F$112,2,FALSE()),"")</f>
        <v>0</v>
      </c>
      <c r="C7966" s="19" t="str">
        <f aca="false">IFERROR(VLOOKUP(A7966,Personal!$A$6:$F$112,3,FALSE()),"")</f>
        <v>Cerdanyola</v>
      </c>
      <c r="D7966" s="19" t="s">
        <v>26</v>
      </c>
      <c r="E7966" s="19" t="s">
        <v>33</v>
      </c>
      <c r="F7966" s="19" t="s">
        <v>34</v>
      </c>
      <c r="G7966" s="19" t="s">
        <v>291</v>
      </c>
      <c r="H7966" s="19" t="n">
        <f aca="false">IF(OR(VLOOKUP(A7966,Personal!$A$6:$F$112,5,FALSE())&lt;&gt;"Sí",N7966="No aplica"),0,'Catàleg GRAE'!D8)</f>
        <v>2</v>
      </c>
      <c r="I7966" s="20"/>
      <c r="J7966" s="20"/>
      <c r="K7966" s="20"/>
      <c r="L7966" s="21"/>
      <c r="M7966" s="21"/>
      <c r="N7966" s="20"/>
      <c r="O7966" s="20"/>
      <c r="P7966" s="19" t="str">
        <f aca="false">IF(I7966="","",I7966-H7966)</f>
        <v/>
      </c>
      <c r="Q7966" s="19" t="str">
        <f aca="true">IF(B7966="","",IF(N7966="No aplica","No aplica",IF(I7966="","Pendent",IF(N7966="Per substituir","Substituir",IF(OR(N7966="No localitzat",N7966="No lliurat"),"Reposar",IF(I7966&lt;H7966,"Reposar",IF(I7966&gt;H7966,"Revisar excedent",IF(AND(G7966="Sí",M7966&lt;&gt;"",M7966&lt;TODAY()),"EPI caducat",IF(AND(G7966="Sí",M7966&lt;&gt;"",M7966&lt;=TODAY()+90),"EPI caduca ≤90 dies",IF(OR(N7966="Deteriorat usable",N7966="Revisió necessària"),"Revisar","OK"))))))))))</f>
      </c>
      <c r="R7966" s="20"/>
    </row>
    <row r="7967" customFormat="false" ht="15" hidden="false" customHeight="false" outlineLevel="0" collapsed="false">
      <c r="A7967" s="19" t="n">
        <v>74</v>
      </c>
      <c r="B7967" s="19" t="n">
        <f aca="false">IFERROR(VLOOKUP(A7967,Personal!$A$6:$F$112,2,FALSE()),"")</f>
        <v>0</v>
      </c>
      <c r="C7967" s="19" t="str">
        <f aca="false">IFERROR(VLOOKUP(A7967,Personal!$A$6:$F$112,3,FALSE()),"")</f>
        <v>Cerdanyola</v>
      </c>
      <c r="D7967" s="19" t="s">
        <v>26</v>
      </c>
      <c r="E7967" s="19" t="s">
        <v>35</v>
      </c>
      <c r="F7967" s="19" t="s">
        <v>36</v>
      </c>
      <c r="G7967" s="19" t="s">
        <v>291</v>
      </c>
      <c r="H7967" s="19" t="n">
        <f aca="false">IF(OR(VLOOKUP(A7967,Personal!$A$6:$F$112,5,FALSE())&lt;&gt;"Sí",N7967="No aplica"),0,'Catàleg GRAE'!D9)</f>
        <v>1</v>
      </c>
      <c r="I7967" s="20"/>
      <c r="J7967" s="20"/>
      <c r="K7967" s="20"/>
      <c r="L7967" s="21"/>
      <c r="M7967" s="21"/>
      <c r="N7967" s="20"/>
      <c r="O7967" s="20"/>
      <c r="P7967" s="19" t="str">
        <f aca="false">IF(I7967="","",I7967-H7967)</f>
        <v/>
      </c>
      <c r="Q7967" s="19" t="str">
        <f aca="true">IF(B7967="","",IF(N7967="No aplica","No aplica",IF(I7967="","Pendent",IF(N7967="Per substituir","Substituir",IF(OR(N7967="No localitzat",N7967="No lliurat"),"Reposar",IF(I7967&lt;H7967,"Reposar",IF(I7967&gt;H7967,"Revisar excedent",IF(AND(G7967="Sí",M7967&lt;&gt;"",M7967&lt;TODAY()),"EPI caducat",IF(AND(G7967="Sí",M7967&lt;&gt;"",M7967&lt;=TODAY()+90),"EPI caduca ≤90 dies",IF(OR(N7967="Deteriorat usable",N7967="Revisió necessària"),"Revisar","OK"))))))))))</f>
      </c>
      <c r="R7967" s="20"/>
    </row>
    <row r="7968" customFormat="false" ht="15" hidden="false" customHeight="false" outlineLevel="0" collapsed="false">
      <c r="A7968" s="19" t="n">
        <v>74</v>
      </c>
      <c r="B7968" s="19" t="n">
        <f aca="false">IFERROR(VLOOKUP(A7968,Personal!$A$6:$F$112,2,FALSE()),"")</f>
        <v>0</v>
      </c>
      <c r="C7968" s="19" t="str">
        <f aca="false">IFERROR(VLOOKUP(A7968,Personal!$A$6:$F$112,3,FALSE()),"")</f>
        <v>Cerdanyola</v>
      </c>
      <c r="D7968" s="19" t="s">
        <v>37</v>
      </c>
      <c r="E7968" s="19" t="s">
        <v>38</v>
      </c>
      <c r="F7968" s="19" t="s">
        <v>39</v>
      </c>
      <c r="G7968" s="19" t="s">
        <v>291</v>
      </c>
      <c r="H7968" s="19" t="n">
        <f aca="false">IF(OR(VLOOKUP(A7968,Personal!$A$6:$F$112,5,FALSE())&lt;&gt;"Sí",N7968="No aplica"),0,'Catàleg GRAE'!D10)</f>
        <v>1</v>
      </c>
      <c r="I7968" s="20"/>
      <c r="J7968" s="20"/>
      <c r="K7968" s="20"/>
      <c r="L7968" s="21"/>
      <c r="M7968" s="21"/>
      <c r="N7968" s="20"/>
      <c r="O7968" s="20"/>
      <c r="P7968" s="19" t="str">
        <f aca="false">IF(I7968="","",I7968-H7968)</f>
        <v/>
      </c>
      <c r="Q7968" s="19" t="str">
        <f aca="true">IF(B7968="","",IF(N7968="No aplica","No aplica",IF(I7968="","Pendent",IF(N7968="Per substituir","Substituir",IF(OR(N7968="No localitzat",N7968="No lliurat"),"Reposar",IF(I7968&lt;H7968,"Reposar",IF(I7968&gt;H7968,"Revisar excedent",IF(AND(G7968="Sí",M7968&lt;&gt;"",M7968&lt;TODAY()),"EPI caducat",IF(AND(G7968="Sí",M7968&lt;&gt;"",M7968&lt;=TODAY()+90),"EPI caduca ≤90 dies",IF(OR(N7968="Deteriorat usable",N7968="Revisió necessària"),"Revisar","OK"))))))))))</f>
      </c>
      <c r="R7968" s="20"/>
    </row>
    <row r="7969" customFormat="false" ht="15" hidden="false" customHeight="false" outlineLevel="0" collapsed="false">
      <c r="A7969" s="19" t="n">
        <v>74</v>
      </c>
      <c r="B7969" s="19" t="n">
        <f aca="false">IFERROR(VLOOKUP(A7969,Personal!$A$6:$F$112,2,FALSE()),"")</f>
        <v>0</v>
      </c>
      <c r="C7969" s="19" t="str">
        <f aca="false">IFERROR(VLOOKUP(A7969,Personal!$A$6:$F$112,3,FALSE()),"")</f>
        <v>Cerdanyola</v>
      </c>
      <c r="D7969" s="19" t="s">
        <v>40</v>
      </c>
      <c r="E7969" s="19" t="s">
        <v>41</v>
      </c>
      <c r="F7969" s="19" t="s">
        <v>42</v>
      </c>
      <c r="G7969" s="19" t="s">
        <v>272</v>
      </c>
      <c r="H7969" s="19" t="n">
        <f aca="false">IF(OR(VLOOKUP(A7969,Personal!$A$6:$F$112,5,FALSE())&lt;&gt;"Sí",N7969="No aplica"),0,'Catàleg GRAE'!D11)</f>
        <v>1</v>
      </c>
      <c r="I7969" s="20"/>
      <c r="J7969" s="20"/>
      <c r="K7969" s="20"/>
      <c r="L7969" s="21"/>
      <c r="M7969" s="21"/>
      <c r="N7969" s="20"/>
      <c r="O7969" s="20"/>
      <c r="P7969" s="19" t="str">
        <f aca="false">IF(I7969="","",I7969-H7969)</f>
        <v/>
      </c>
      <c r="Q7969" s="19" t="str">
        <f aca="true">IF(B7969="","",IF(N7969="No aplica","No aplica",IF(I7969="","Pendent",IF(N7969="Per substituir","Substituir",IF(OR(N7969="No localitzat",N7969="No lliurat"),"Reposar",IF(I7969&lt;H7969,"Reposar",IF(I7969&gt;H7969,"Revisar excedent",IF(AND(G7969="Sí",M7969&lt;&gt;"",M7969&lt;TODAY()),"EPI caducat",IF(AND(G7969="Sí",M7969&lt;&gt;"",M7969&lt;=TODAY()+90),"EPI caduca ≤90 dies",IF(OR(N7969="Deteriorat usable",N7969="Revisió necessària"),"Revisar","OK"))))))))))</f>
      </c>
      <c r="R7969" s="20"/>
    </row>
    <row r="7970" customFormat="false" ht="15" hidden="false" customHeight="false" outlineLevel="0" collapsed="false">
      <c r="A7970" s="19" t="n">
        <v>74</v>
      </c>
      <c r="B7970" s="19" t="n">
        <f aca="false">IFERROR(VLOOKUP(A7970,Personal!$A$6:$F$112,2,FALSE()),"")</f>
        <v>0</v>
      </c>
      <c r="C7970" s="19" t="str">
        <f aca="false">IFERROR(VLOOKUP(A7970,Personal!$A$6:$F$112,3,FALSE()),"")</f>
        <v>Cerdanyola</v>
      </c>
      <c r="D7970" s="19" t="s">
        <v>40</v>
      </c>
      <c r="E7970" s="19" t="s">
        <v>43</v>
      </c>
      <c r="F7970" s="19" t="s">
        <v>44</v>
      </c>
      <c r="G7970" s="19" t="s">
        <v>272</v>
      </c>
      <c r="H7970" s="19" t="n">
        <f aca="false">IF(OR(VLOOKUP(A7970,Personal!$A$6:$F$112,5,FALSE())&lt;&gt;"Sí",N7970="No aplica"),0,'Catàleg GRAE'!D12)</f>
        <v>1</v>
      </c>
      <c r="I7970" s="20"/>
      <c r="J7970" s="20"/>
      <c r="K7970" s="20"/>
      <c r="L7970" s="21"/>
      <c r="M7970" s="21"/>
      <c r="N7970" s="20"/>
      <c r="O7970" s="20"/>
      <c r="P7970" s="19" t="str">
        <f aca="false">IF(I7970="","",I7970-H7970)</f>
        <v/>
      </c>
      <c r="Q7970" s="19" t="str">
        <f aca="true">IF(B7970="","",IF(N7970="No aplica","No aplica",IF(I7970="","Pendent",IF(N7970="Per substituir","Substituir",IF(OR(N7970="No localitzat",N7970="No lliurat"),"Reposar",IF(I7970&lt;H7970,"Reposar",IF(I7970&gt;H7970,"Revisar excedent",IF(AND(G7970="Sí",M7970&lt;&gt;"",M7970&lt;TODAY()),"EPI caducat",IF(AND(G7970="Sí",M7970&lt;&gt;"",M7970&lt;=TODAY()+90),"EPI caduca ≤90 dies",IF(OR(N7970="Deteriorat usable",N7970="Revisió necessària"),"Revisar","OK"))))))))))</f>
      </c>
      <c r="R7970" s="20"/>
    </row>
    <row r="7971" customFormat="false" ht="15" hidden="false" customHeight="false" outlineLevel="0" collapsed="false">
      <c r="A7971" s="19" t="n">
        <v>74</v>
      </c>
      <c r="B7971" s="19" t="n">
        <f aca="false">IFERROR(VLOOKUP(A7971,Personal!$A$6:$F$112,2,FALSE()),"")</f>
        <v>0</v>
      </c>
      <c r="C7971" s="19" t="str">
        <f aca="false">IFERROR(VLOOKUP(A7971,Personal!$A$6:$F$112,3,FALSE()),"")</f>
        <v>Cerdanyola</v>
      </c>
      <c r="D7971" s="19" t="s">
        <v>45</v>
      </c>
      <c r="E7971" s="19" t="s">
        <v>46</v>
      </c>
      <c r="F7971" s="19" t="s">
        <v>47</v>
      </c>
      <c r="G7971" s="19" t="s">
        <v>291</v>
      </c>
      <c r="H7971" s="19" t="n">
        <f aca="false">IF(OR(VLOOKUP(A7971,Personal!$A$6:$F$112,5,FALSE())&lt;&gt;"Sí",N7971="No aplica"),0,'Catàleg GRAE'!D13)</f>
        <v>1</v>
      </c>
      <c r="I7971" s="20"/>
      <c r="J7971" s="20"/>
      <c r="K7971" s="20"/>
      <c r="L7971" s="21"/>
      <c r="M7971" s="21"/>
      <c r="N7971" s="20"/>
      <c r="O7971" s="20"/>
      <c r="P7971" s="19" t="str">
        <f aca="false">IF(I7971="","",I7971-H7971)</f>
        <v/>
      </c>
      <c r="Q7971" s="19" t="str">
        <f aca="true">IF(B7971="","",IF(N7971="No aplica","No aplica",IF(I7971="","Pendent",IF(N7971="Per substituir","Substituir",IF(OR(N7971="No localitzat",N7971="No lliurat"),"Reposar",IF(I7971&lt;H7971,"Reposar",IF(I7971&gt;H7971,"Revisar excedent",IF(AND(G7971="Sí",M7971&lt;&gt;"",M7971&lt;TODAY()),"EPI caducat",IF(AND(G7971="Sí",M7971&lt;&gt;"",M7971&lt;=TODAY()+90),"EPI caduca ≤90 dies",IF(OR(N7971="Deteriorat usable",N7971="Revisió necessària"),"Revisar","OK"))))))))))</f>
      </c>
      <c r="R7971" s="20"/>
    </row>
    <row r="7972" customFormat="false" ht="15" hidden="false" customHeight="false" outlineLevel="0" collapsed="false">
      <c r="A7972" s="19" t="n">
        <v>74</v>
      </c>
      <c r="B7972" s="19" t="n">
        <f aca="false">IFERROR(VLOOKUP(A7972,Personal!$A$6:$F$112,2,FALSE()),"")</f>
        <v>0</v>
      </c>
      <c r="C7972" s="19" t="str">
        <f aca="false">IFERROR(VLOOKUP(A7972,Personal!$A$6:$F$112,3,FALSE()),"")</f>
        <v>Cerdanyola</v>
      </c>
      <c r="D7972" s="19" t="s">
        <v>45</v>
      </c>
      <c r="E7972" s="19" t="s">
        <v>48</v>
      </c>
      <c r="F7972" s="19" t="s">
        <v>49</v>
      </c>
      <c r="G7972" s="19" t="s">
        <v>291</v>
      </c>
      <c r="H7972" s="19" t="n">
        <f aca="false">IF(OR(VLOOKUP(A7972,Personal!$A$6:$F$112,5,FALSE())&lt;&gt;"Sí",N7972="No aplica"),0,'Catàleg GRAE'!D14)</f>
        <v>1</v>
      </c>
      <c r="I7972" s="20"/>
      <c r="J7972" s="20"/>
      <c r="K7972" s="20"/>
      <c r="L7972" s="21"/>
      <c r="M7972" s="21"/>
      <c r="N7972" s="20"/>
      <c r="O7972" s="20"/>
      <c r="P7972" s="19" t="str">
        <f aca="false">IF(I7972="","",I7972-H7972)</f>
        <v/>
      </c>
      <c r="Q7972" s="19" t="str">
        <f aca="true">IF(B7972="","",IF(N7972="No aplica","No aplica",IF(I7972="","Pendent",IF(N7972="Per substituir","Substituir",IF(OR(N7972="No localitzat",N7972="No lliurat"),"Reposar",IF(I7972&lt;H7972,"Reposar",IF(I7972&gt;H7972,"Revisar excedent",IF(AND(G7972="Sí",M7972&lt;&gt;"",M7972&lt;TODAY()),"EPI caducat",IF(AND(G7972="Sí",M7972&lt;&gt;"",M7972&lt;=TODAY()+90),"EPI caduca ≤90 dies",IF(OR(N7972="Deteriorat usable",N7972="Revisió necessària"),"Revisar","OK"))))))))))</f>
      </c>
      <c r="R7972" s="20"/>
    </row>
    <row r="7973" customFormat="false" ht="15" hidden="false" customHeight="false" outlineLevel="0" collapsed="false">
      <c r="A7973" s="19" t="n">
        <v>74</v>
      </c>
      <c r="B7973" s="19" t="n">
        <f aca="false">IFERROR(VLOOKUP(A7973,Personal!$A$6:$F$112,2,FALSE()),"")</f>
        <v>0</v>
      </c>
      <c r="C7973" s="19" t="str">
        <f aca="false">IFERROR(VLOOKUP(A7973,Personal!$A$6:$F$112,3,FALSE()),"")</f>
        <v>Cerdanyola</v>
      </c>
      <c r="D7973" s="19" t="s">
        <v>45</v>
      </c>
      <c r="E7973" s="19" t="s">
        <v>50</v>
      </c>
      <c r="F7973" s="19" t="s">
        <v>51</v>
      </c>
      <c r="G7973" s="19" t="s">
        <v>291</v>
      </c>
      <c r="H7973" s="19" t="n">
        <f aca="false">IF(OR(VLOOKUP(A7973,Personal!$A$6:$F$112,5,FALSE())&lt;&gt;"Sí",N7973="No aplica"),0,'Catàleg GRAE'!D15)</f>
        <v>1</v>
      </c>
      <c r="I7973" s="20"/>
      <c r="J7973" s="20"/>
      <c r="K7973" s="20"/>
      <c r="L7973" s="21"/>
      <c r="M7973" s="21"/>
      <c r="N7973" s="20"/>
      <c r="O7973" s="20"/>
      <c r="P7973" s="19" t="str">
        <f aca="false">IF(I7973="","",I7973-H7973)</f>
        <v/>
      </c>
      <c r="Q7973" s="19" t="str">
        <f aca="true">IF(B7973="","",IF(N7973="No aplica","No aplica",IF(I7973="","Pendent",IF(N7973="Per substituir","Substituir",IF(OR(N7973="No localitzat",N7973="No lliurat"),"Reposar",IF(I7973&lt;H7973,"Reposar",IF(I7973&gt;H7973,"Revisar excedent",IF(AND(G7973="Sí",M7973&lt;&gt;"",M7973&lt;TODAY()),"EPI caducat",IF(AND(G7973="Sí",M7973&lt;&gt;"",M7973&lt;=TODAY()+90),"EPI caduca ≤90 dies",IF(OR(N7973="Deteriorat usable",N7973="Revisió necessària"),"Revisar","OK"))))))))))</f>
      </c>
      <c r="R7973" s="20"/>
    </row>
    <row r="7974" customFormat="false" ht="15" hidden="false" customHeight="false" outlineLevel="0" collapsed="false">
      <c r="A7974" s="19" t="n">
        <v>74</v>
      </c>
      <c r="B7974" s="19" t="n">
        <f aca="false">IFERROR(VLOOKUP(A7974,Personal!$A$6:$F$112,2,FALSE()),"")</f>
        <v>0</v>
      </c>
      <c r="C7974" s="19" t="str">
        <f aca="false">IFERROR(VLOOKUP(A7974,Personal!$A$6:$F$112,3,FALSE()),"")</f>
        <v>Cerdanyola</v>
      </c>
      <c r="D7974" s="19" t="s">
        <v>45</v>
      </c>
      <c r="E7974" s="19" t="s">
        <v>52</v>
      </c>
      <c r="F7974" s="19" t="s">
        <v>53</v>
      </c>
      <c r="G7974" s="19" t="s">
        <v>291</v>
      </c>
      <c r="H7974" s="19" t="n">
        <f aca="false">IF(OR(VLOOKUP(A7974,Personal!$A$6:$F$112,5,FALSE())&lt;&gt;"Sí",N7974="No aplica"),0,'Catàleg GRAE'!D16)</f>
        <v>1</v>
      </c>
      <c r="I7974" s="20"/>
      <c r="J7974" s="20"/>
      <c r="K7974" s="20"/>
      <c r="L7974" s="21"/>
      <c r="M7974" s="21"/>
      <c r="N7974" s="20"/>
      <c r="O7974" s="20"/>
      <c r="P7974" s="19" t="str">
        <f aca="false">IF(I7974="","",I7974-H7974)</f>
        <v/>
      </c>
      <c r="Q7974" s="19" t="str">
        <f aca="true">IF(B7974="","",IF(N7974="No aplica","No aplica",IF(I7974="","Pendent",IF(N7974="Per substituir","Substituir",IF(OR(N7974="No localitzat",N7974="No lliurat"),"Reposar",IF(I7974&lt;H7974,"Reposar",IF(I7974&gt;H7974,"Revisar excedent",IF(AND(G7974="Sí",M7974&lt;&gt;"",M7974&lt;TODAY()),"EPI caducat",IF(AND(G7974="Sí",M7974&lt;&gt;"",M7974&lt;=TODAY()+90),"EPI caduca ≤90 dies",IF(OR(N7974="Deteriorat usable",N7974="Revisió necessària"),"Revisar","OK"))))))))))</f>
      </c>
      <c r="R7974" s="20"/>
    </row>
    <row r="7975" customFormat="false" ht="15" hidden="false" customHeight="false" outlineLevel="0" collapsed="false">
      <c r="A7975" s="19" t="n">
        <v>74</v>
      </c>
      <c r="B7975" s="19" t="n">
        <f aca="false">IFERROR(VLOOKUP(A7975,Personal!$A$6:$F$112,2,FALSE()),"")</f>
        <v>0</v>
      </c>
      <c r="C7975" s="19" t="str">
        <f aca="false">IFERROR(VLOOKUP(A7975,Personal!$A$6:$F$112,3,FALSE()),"")</f>
        <v>Cerdanyola</v>
      </c>
      <c r="D7975" s="19" t="s">
        <v>45</v>
      </c>
      <c r="E7975" s="19" t="s">
        <v>54</v>
      </c>
      <c r="F7975" s="19" t="s">
        <v>55</v>
      </c>
      <c r="G7975" s="19" t="s">
        <v>291</v>
      </c>
      <c r="H7975" s="19" t="n">
        <f aca="false">IF(OR(VLOOKUP(A7975,Personal!$A$6:$F$112,5,FALSE())&lt;&gt;"Sí",N7975="No aplica"),0,'Catàleg GRAE'!D17)</f>
        <v>1</v>
      </c>
      <c r="I7975" s="20"/>
      <c r="J7975" s="20"/>
      <c r="K7975" s="20"/>
      <c r="L7975" s="21"/>
      <c r="M7975" s="21"/>
      <c r="N7975" s="20"/>
      <c r="O7975" s="20"/>
      <c r="P7975" s="19" t="str">
        <f aca="false">IF(I7975="","",I7975-H7975)</f>
        <v/>
      </c>
      <c r="Q7975" s="19" t="str">
        <f aca="true">IF(B7975="","",IF(N7975="No aplica","No aplica",IF(I7975="","Pendent",IF(N7975="Per substituir","Substituir",IF(OR(N7975="No localitzat",N7975="No lliurat"),"Reposar",IF(I7975&lt;H7975,"Reposar",IF(I7975&gt;H7975,"Revisar excedent",IF(AND(G7975="Sí",M7975&lt;&gt;"",M7975&lt;TODAY()),"EPI caducat",IF(AND(G7975="Sí",M7975&lt;&gt;"",M7975&lt;=TODAY()+90),"EPI caduca ≤90 dies",IF(OR(N7975="Deteriorat usable",N7975="Revisió necessària"),"Revisar","OK"))))))))))</f>
      </c>
      <c r="R7975" s="20"/>
    </row>
    <row r="7976" customFormat="false" ht="15" hidden="false" customHeight="false" outlineLevel="0" collapsed="false">
      <c r="A7976" s="19" t="n">
        <v>74</v>
      </c>
      <c r="B7976" s="19" t="n">
        <f aca="false">IFERROR(VLOOKUP(A7976,Personal!$A$6:$F$112,2,FALSE()),"")</f>
        <v>0</v>
      </c>
      <c r="C7976" s="19" t="str">
        <f aca="false">IFERROR(VLOOKUP(A7976,Personal!$A$6:$F$112,3,FALSE()),"")</f>
        <v>Cerdanyola</v>
      </c>
      <c r="D7976" s="19" t="s">
        <v>56</v>
      </c>
      <c r="E7976" s="19" t="s">
        <v>57</v>
      </c>
      <c r="F7976" s="19" t="s">
        <v>58</v>
      </c>
      <c r="G7976" s="19" t="s">
        <v>291</v>
      </c>
      <c r="H7976" s="19" t="n">
        <f aca="false">IF(OR(VLOOKUP(A7976,Personal!$A$6:$F$112,5,FALSE())&lt;&gt;"Sí",N7976="No aplica"),0,'Catàleg GRAE'!D18)</f>
        <v>1</v>
      </c>
      <c r="I7976" s="20"/>
      <c r="J7976" s="20"/>
      <c r="K7976" s="20"/>
      <c r="L7976" s="21"/>
      <c r="M7976" s="21"/>
      <c r="N7976" s="20"/>
      <c r="O7976" s="20"/>
      <c r="P7976" s="19" t="str">
        <f aca="false">IF(I7976="","",I7976-H7976)</f>
        <v/>
      </c>
      <c r="Q7976" s="19" t="str">
        <f aca="true">IF(B7976="","",IF(N7976="No aplica","No aplica",IF(I7976="","Pendent",IF(N7976="Per substituir","Substituir",IF(OR(N7976="No localitzat",N7976="No lliurat"),"Reposar",IF(I7976&lt;H7976,"Reposar",IF(I7976&gt;H7976,"Revisar excedent",IF(AND(G7976="Sí",M7976&lt;&gt;"",M7976&lt;TODAY()),"EPI caducat",IF(AND(G7976="Sí",M7976&lt;&gt;"",M7976&lt;=TODAY()+90),"EPI caduca ≤90 dies",IF(OR(N7976="Deteriorat usable",N7976="Revisió necessària"),"Revisar","OK"))))))))))</f>
      </c>
      <c r="R7976" s="20"/>
    </row>
    <row r="7977" customFormat="false" ht="15" hidden="false" customHeight="false" outlineLevel="0" collapsed="false">
      <c r="A7977" s="19" t="n">
        <v>74</v>
      </c>
      <c r="B7977" s="19" t="n">
        <f aca="false">IFERROR(VLOOKUP(A7977,Personal!$A$6:$F$112,2,FALSE()),"")</f>
        <v>0</v>
      </c>
      <c r="C7977" s="19" t="str">
        <f aca="false">IFERROR(VLOOKUP(A7977,Personal!$A$6:$F$112,3,FALSE()),"")</f>
        <v>Cerdanyola</v>
      </c>
      <c r="D7977" s="19" t="s">
        <v>59</v>
      </c>
      <c r="E7977" s="19" t="s">
        <v>60</v>
      </c>
      <c r="F7977" s="19" t="s">
        <v>61</v>
      </c>
      <c r="G7977" s="19" t="s">
        <v>291</v>
      </c>
      <c r="H7977" s="19" t="n">
        <f aca="false">IF(OR(VLOOKUP(A7977,Personal!$A$6:$F$112,5,FALSE())&lt;&gt;"Sí",N7977="No aplica"),0,'Catàleg GRAE'!D19)</f>
        <v>4</v>
      </c>
      <c r="I7977" s="20"/>
      <c r="J7977" s="20"/>
      <c r="K7977" s="20"/>
      <c r="L7977" s="21"/>
      <c r="M7977" s="21"/>
      <c r="N7977" s="20"/>
      <c r="O7977" s="20"/>
      <c r="P7977" s="19" t="str">
        <f aca="false">IF(I7977="","",I7977-H7977)</f>
        <v/>
      </c>
      <c r="Q7977" s="19" t="str">
        <f aca="true">IF(B7977="","",IF(N7977="No aplica","No aplica",IF(I7977="","Pendent",IF(N7977="Per substituir","Substituir",IF(OR(N7977="No localitzat",N7977="No lliurat"),"Reposar",IF(I7977&lt;H7977,"Reposar",IF(I7977&gt;H7977,"Revisar excedent",IF(AND(G7977="Sí",M7977&lt;&gt;"",M7977&lt;TODAY()),"EPI caducat",IF(AND(G7977="Sí",M7977&lt;&gt;"",M7977&lt;=TODAY()+90),"EPI caduca ≤90 dies",IF(OR(N7977="Deteriorat usable",N7977="Revisió necessària"),"Revisar","OK"))))))))))</f>
      </c>
      <c r="R7977" s="20"/>
    </row>
    <row r="7978" customFormat="false" ht="15" hidden="false" customHeight="false" outlineLevel="0" collapsed="false">
      <c r="A7978" s="19" t="n">
        <v>74</v>
      </c>
      <c r="B7978" s="19" t="n">
        <f aca="false">IFERROR(VLOOKUP(A7978,Personal!$A$6:$F$112,2,FALSE()),"")</f>
        <v>0</v>
      </c>
      <c r="C7978" s="19" t="str">
        <f aca="false">IFERROR(VLOOKUP(A7978,Personal!$A$6:$F$112,3,FALSE()),"")</f>
        <v>Cerdanyola</v>
      </c>
      <c r="D7978" s="19" t="s">
        <v>59</v>
      </c>
      <c r="E7978" s="19" t="s">
        <v>60</v>
      </c>
      <c r="F7978" s="19" t="s">
        <v>62</v>
      </c>
      <c r="G7978" s="19" t="s">
        <v>291</v>
      </c>
      <c r="H7978" s="19" t="n">
        <f aca="false">IF(OR(VLOOKUP(A7978,Personal!$A$6:$F$112,5,FALSE())&lt;&gt;"Sí",N7978="No aplica"),0,'Catàleg GRAE'!D20)</f>
        <v>2</v>
      </c>
      <c r="I7978" s="20"/>
      <c r="J7978" s="20"/>
      <c r="K7978" s="20"/>
      <c r="L7978" s="21"/>
      <c r="M7978" s="21"/>
      <c r="N7978" s="20"/>
      <c r="O7978" s="20"/>
      <c r="P7978" s="19" t="str">
        <f aca="false">IF(I7978="","",I7978-H7978)</f>
        <v/>
      </c>
      <c r="Q7978" s="19" t="str">
        <f aca="true">IF(B7978="","",IF(N7978="No aplica","No aplica",IF(I7978="","Pendent",IF(N7978="Per substituir","Substituir",IF(OR(N7978="No localitzat",N7978="No lliurat"),"Reposar",IF(I7978&lt;H7978,"Reposar",IF(I7978&gt;H7978,"Revisar excedent",IF(AND(G7978="Sí",M7978&lt;&gt;"",M7978&lt;TODAY()),"EPI caducat",IF(AND(G7978="Sí",M7978&lt;&gt;"",M7978&lt;=TODAY()+90),"EPI caduca ≤90 dies",IF(OR(N7978="Deteriorat usable",N7978="Revisió necessària"),"Revisar","OK"))))))))))</f>
      </c>
      <c r="R7978" s="20"/>
    </row>
    <row r="7979" customFormat="false" ht="15" hidden="false" customHeight="false" outlineLevel="0" collapsed="false">
      <c r="A7979" s="19" t="n">
        <v>74</v>
      </c>
      <c r="B7979" s="19" t="n">
        <f aca="false">IFERROR(VLOOKUP(A7979,Personal!$A$6:$F$112,2,FALSE()),"")</f>
        <v>0</v>
      </c>
      <c r="C7979" s="19" t="str">
        <f aca="false">IFERROR(VLOOKUP(A7979,Personal!$A$6:$F$112,3,FALSE()),"")</f>
        <v>Cerdanyola</v>
      </c>
      <c r="D7979" s="19" t="s">
        <v>59</v>
      </c>
      <c r="E7979" s="19" t="s">
        <v>60</v>
      </c>
      <c r="F7979" s="19" t="s">
        <v>63</v>
      </c>
      <c r="G7979" s="19" t="s">
        <v>291</v>
      </c>
      <c r="H7979" s="19" t="n">
        <f aca="false">IF(OR(VLOOKUP(A7979,Personal!$A$6:$F$112,5,FALSE())&lt;&gt;"Sí",N7979="No aplica"),0,'Catàleg GRAE'!D21)</f>
        <v>2</v>
      </c>
      <c r="I7979" s="20"/>
      <c r="J7979" s="20"/>
      <c r="K7979" s="20"/>
      <c r="L7979" s="21"/>
      <c r="M7979" s="21"/>
      <c r="N7979" s="20"/>
      <c r="O7979" s="20"/>
      <c r="P7979" s="19" t="str">
        <f aca="false">IF(I7979="","",I7979-H7979)</f>
        <v/>
      </c>
      <c r="Q7979" s="19" t="str">
        <f aca="true">IF(B7979="","",IF(N7979="No aplica","No aplica",IF(I7979="","Pendent",IF(N7979="Per substituir","Substituir",IF(OR(N7979="No localitzat",N7979="No lliurat"),"Reposar",IF(I7979&lt;H7979,"Reposar",IF(I7979&gt;H7979,"Revisar excedent",IF(AND(G7979="Sí",M7979&lt;&gt;"",M7979&lt;TODAY()),"EPI caducat",IF(AND(G7979="Sí",M7979&lt;&gt;"",M7979&lt;=TODAY()+90),"EPI caduca ≤90 dies",IF(OR(N7979="Deteriorat usable",N7979="Revisió necessària"),"Revisar","OK"))))))))))</f>
      </c>
      <c r="R7979" s="20"/>
    </row>
    <row r="7980" customFormat="false" ht="15" hidden="false" customHeight="false" outlineLevel="0" collapsed="false">
      <c r="A7980" s="19" t="n">
        <v>74</v>
      </c>
      <c r="B7980" s="19" t="n">
        <f aca="false">IFERROR(VLOOKUP(A7980,Personal!$A$6:$F$112,2,FALSE()),"")</f>
        <v>0</v>
      </c>
      <c r="C7980" s="19" t="str">
        <f aca="false">IFERROR(VLOOKUP(A7980,Personal!$A$6:$F$112,3,FALSE()),"")</f>
        <v>Cerdanyola</v>
      </c>
      <c r="D7980" s="19" t="s">
        <v>64</v>
      </c>
      <c r="E7980" s="19" t="s">
        <v>65</v>
      </c>
      <c r="F7980" s="19" t="s">
        <v>66</v>
      </c>
      <c r="G7980" s="19" t="s">
        <v>291</v>
      </c>
      <c r="H7980" s="19" t="n">
        <f aca="false">IF(OR(VLOOKUP(A7980,Personal!$A$6:$F$112,5,FALSE())&lt;&gt;"Sí",N7980="No aplica"),0,'Catàleg GRAE'!D22)</f>
        <v>1</v>
      </c>
      <c r="I7980" s="20"/>
      <c r="J7980" s="20"/>
      <c r="K7980" s="20"/>
      <c r="L7980" s="21"/>
      <c r="M7980" s="21"/>
      <c r="N7980" s="20"/>
      <c r="O7980" s="20"/>
      <c r="P7980" s="19" t="str">
        <f aca="false">IF(I7980="","",I7980-H7980)</f>
        <v/>
      </c>
      <c r="Q7980" s="19" t="str">
        <f aca="true">IF(B7980="","",IF(N7980="No aplica","No aplica",IF(I7980="","Pendent",IF(N7980="Per substituir","Substituir",IF(OR(N7980="No localitzat",N7980="No lliurat"),"Reposar",IF(I7980&lt;H7980,"Reposar",IF(I7980&gt;H7980,"Revisar excedent",IF(AND(G7980="Sí",M7980&lt;&gt;"",M7980&lt;TODAY()),"EPI caducat",IF(AND(G7980="Sí",M7980&lt;&gt;"",M7980&lt;=TODAY()+90),"EPI caduca ≤90 dies",IF(OR(N7980="Deteriorat usable",N7980="Revisió necessària"),"Revisar","OK"))))))))))</f>
      </c>
      <c r="R7980" s="20"/>
    </row>
    <row r="7981" customFormat="false" ht="15" hidden="false" customHeight="false" outlineLevel="0" collapsed="false">
      <c r="A7981" s="19" t="n">
        <v>74</v>
      </c>
      <c r="B7981" s="19" t="n">
        <f aca="false">IFERROR(VLOOKUP(A7981,Personal!$A$6:$F$112,2,FALSE()),"")</f>
        <v>0</v>
      </c>
      <c r="C7981" s="19" t="str">
        <f aca="false">IFERROR(VLOOKUP(A7981,Personal!$A$6:$F$112,3,FALSE()),"")</f>
        <v>Cerdanyola</v>
      </c>
      <c r="D7981" s="19" t="s">
        <v>64</v>
      </c>
      <c r="E7981" s="19" t="s">
        <v>67</v>
      </c>
      <c r="F7981" s="19" t="s">
        <v>68</v>
      </c>
      <c r="G7981" s="19" t="s">
        <v>291</v>
      </c>
      <c r="H7981" s="19" t="n">
        <f aca="false">IF(OR(VLOOKUP(A7981,Personal!$A$6:$F$112,5,FALSE())&lt;&gt;"Sí",N7981="No aplica"),0,'Catàleg GRAE'!D23)</f>
        <v>1</v>
      </c>
      <c r="I7981" s="20"/>
      <c r="J7981" s="20"/>
      <c r="K7981" s="20"/>
      <c r="L7981" s="21"/>
      <c r="M7981" s="21"/>
      <c r="N7981" s="20"/>
      <c r="O7981" s="20"/>
      <c r="P7981" s="19" t="str">
        <f aca="false">IF(I7981="","",I7981-H7981)</f>
        <v/>
      </c>
      <c r="Q7981" s="19" t="str">
        <f aca="true">IF(B7981="","",IF(N7981="No aplica","No aplica",IF(I7981="","Pendent",IF(N7981="Per substituir","Substituir",IF(OR(N7981="No localitzat",N7981="No lliurat"),"Reposar",IF(I7981&lt;H7981,"Reposar",IF(I7981&gt;H7981,"Revisar excedent",IF(AND(G7981="Sí",M7981&lt;&gt;"",M7981&lt;TODAY()),"EPI caducat",IF(AND(G7981="Sí",M7981&lt;&gt;"",M7981&lt;=TODAY()+90),"EPI caduca ≤90 dies",IF(OR(N7981="Deteriorat usable",N7981="Revisió necessària"),"Revisar","OK"))))))))))</f>
      </c>
      <c r="R7981" s="20"/>
    </row>
    <row r="7982" customFormat="false" ht="15" hidden="false" customHeight="false" outlineLevel="0" collapsed="false">
      <c r="A7982" s="19" t="n">
        <v>74</v>
      </c>
      <c r="B7982" s="19" t="n">
        <f aca="false">IFERROR(VLOOKUP(A7982,Personal!$A$6:$F$112,2,FALSE()),"")</f>
        <v>0</v>
      </c>
      <c r="C7982" s="19" t="str">
        <f aca="false">IFERROR(VLOOKUP(A7982,Personal!$A$6:$F$112,3,FALSE()),"")</f>
        <v>Cerdanyola</v>
      </c>
      <c r="D7982" s="19" t="s">
        <v>64</v>
      </c>
      <c r="E7982" s="19" t="s">
        <v>69</v>
      </c>
      <c r="F7982" s="19" t="s">
        <v>70</v>
      </c>
      <c r="G7982" s="19" t="s">
        <v>291</v>
      </c>
      <c r="H7982" s="19" t="n">
        <f aca="false">IF(OR(VLOOKUP(A7982,Personal!$A$6:$F$112,5,FALSE())&lt;&gt;"Sí",N7982="No aplica"),0,'Catàleg GRAE'!D24)</f>
        <v>1</v>
      </c>
      <c r="I7982" s="20"/>
      <c r="J7982" s="20"/>
      <c r="K7982" s="20"/>
      <c r="L7982" s="21"/>
      <c r="M7982" s="21"/>
      <c r="N7982" s="20"/>
      <c r="O7982" s="20"/>
      <c r="P7982" s="19" t="str">
        <f aca="false">IF(I7982="","",I7982-H7982)</f>
        <v/>
      </c>
      <c r="Q7982" s="19" t="str">
        <f aca="true">IF(B7982="","",IF(N7982="No aplica","No aplica",IF(I7982="","Pendent",IF(N7982="Per substituir","Substituir",IF(OR(N7982="No localitzat",N7982="No lliurat"),"Reposar",IF(I7982&lt;H7982,"Reposar",IF(I7982&gt;H7982,"Revisar excedent",IF(AND(G7982="Sí",M7982&lt;&gt;"",M7982&lt;TODAY()),"EPI caducat",IF(AND(G7982="Sí",M7982&lt;&gt;"",M7982&lt;=TODAY()+90),"EPI caduca ≤90 dies",IF(OR(N7982="Deteriorat usable",N7982="Revisió necessària"),"Revisar","OK"))))))))))</f>
      </c>
      <c r="R7982" s="20"/>
    </row>
    <row r="7983" customFormat="false" ht="15" hidden="false" customHeight="false" outlineLevel="0" collapsed="false">
      <c r="A7983" s="19" t="n">
        <v>74</v>
      </c>
      <c r="B7983" s="19" t="n">
        <f aca="false">IFERROR(VLOOKUP(A7983,Personal!$A$6:$F$112,2,FALSE()),"")</f>
        <v>0</v>
      </c>
      <c r="C7983" s="19" t="str">
        <f aca="false">IFERROR(VLOOKUP(A7983,Personal!$A$6:$F$112,3,FALSE()),"")</f>
        <v>Cerdanyola</v>
      </c>
      <c r="D7983" s="19" t="s">
        <v>71</v>
      </c>
      <c r="E7983" s="19" t="s">
        <v>72</v>
      </c>
      <c r="F7983" s="19" t="s">
        <v>73</v>
      </c>
      <c r="G7983" s="19" t="s">
        <v>291</v>
      </c>
      <c r="H7983" s="19" t="n">
        <f aca="false">IF(OR(VLOOKUP(A7983,Personal!$A$6:$F$112,5,FALSE())&lt;&gt;"Sí",N7983="No aplica"),0,'Catàleg GRAE'!D25)</f>
        <v>1</v>
      </c>
      <c r="I7983" s="20"/>
      <c r="J7983" s="20"/>
      <c r="K7983" s="20"/>
      <c r="L7983" s="21"/>
      <c r="M7983" s="21"/>
      <c r="N7983" s="20"/>
      <c r="O7983" s="20"/>
      <c r="P7983" s="19" t="str">
        <f aca="false">IF(I7983="","",I7983-H7983)</f>
        <v/>
      </c>
      <c r="Q7983" s="19" t="str">
        <f aca="true">IF(B7983="","",IF(N7983="No aplica","No aplica",IF(I7983="","Pendent",IF(N7983="Per substituir","Substituir",IF(OR(N7983="No localitzat",N7983="No lliurat"),"Reposar",IF(I7983&lt;H7983,"Reposar",IF(I7983&gt;H7983,"Revisar excedent",IF(AND(G7983="Sí",M7983&lt;&gt;"",M7983&lt;TODAY()),"EPI caducat",IF(AND(G7983="Sí",M7983&lt;&gt;"",M7983&lt;=TODAY()+90),"EPI caduca ≤90 dies",IF(OR(N7983="Deteriorat usable",N7983="Revisió necessària"),"Revisar","OK"))))))))))</f>
      </c>
      <c r="R7983" s="20"/>
    </row>
    <row r="7984" customFormat="false" ht="15" hidden="false" customHeight="false" outlineLevel="0" collapsed="false">
      <c r="A7984" s="19" t="n">
        <v>74</v>
      </c>
      <c r="B7984" s="19" t="n">
        <f aca="false">IFERROR(VLOOKUP(A7984,Personal!$A$6:$F$112,2,FALSE()),"")</f>
        <v>0</v>
      </c>
      <c r="C7984" s="19" t="str">
        <f aca="false">IFERROR(VLOOKUP(A7984,Personal!$A$6:$F$112,3,FALSE()),"")</f>
        <v>Cerdanyola</v>
      </c>
      <c r="D7984" s="19" t="s">
        <v>40</v>
      </c>
      <c r="E7984" s="19" t="s">
        <v>74</v>
      </c>
      <c r="F7984" s="19" t="s">
        <v>75</v>
      </c>
      <c r="G7984" s="19" t="s">
        <v>272</v>
      </c>
      <c r="H7984" s="19" t="n">
        <f aca="false">IF(OR(VLOOKUP(A7984,Personal!$A$6:$F$112,5,FALSE())&lt;&gt;"Sí",N7984="No aplica"),0,'Catàleg GRAE'!D26)</f>
        <v>1</v>
      </c>
      <c r="I7984" s="20"/>
      <c r="J7984" s="20"/>
      <c r="K7984" s="20"/>
      <c r="L7984" s="21"/>
      <c r="M7984" s="21"/>
      <c r="N7984" s="20"/>
      <c r="O7984" s="20"/>
      <c r="P7984" s="19" t="str">
        <f aca="false">IF(I7984="","",I7984-H7984)</f>
        <v/>
      </c>
      <c r="Q7984" s="19" t="str">
        <f aca="true">IF(B7984="","",IF(N7984="No aplica","No aplica",IF(I7984="","Pendent",IF(N7984="Per substituir","Substituir",IF(OR(N7984="No localitzat",N7984="No lliurat"),"Reposar",IF(I7984&lt;H7984,"Reposar",IF(I7984&gt;H7984,"Revisar excedent",IF(AND(G7984="Sí",M7984&lt;&gt;"",M7984&lt;TODAY()),"EPI caducat",IF(AND(G7984="Sí",M7984&lt;&gt;"",M7984&lt;=TODAY()+90),"EPI caduca ≤90 dies",IF(OR(N7984="Deteriorat usable",N7984="Revisió necessària"),"Revisar","OK"))))))))))</f>
      </c>
      <c r="R7984" s="20"/>
    </row>
    <row r="7985" customFormat="false" ht="15" hidden="false" customHeight="false" outlineLevel="0" collapsed="false">
      <c r="A7985" s="19" t="n">
        <v>74</v>
      </c>
      <c r="B7985" s="19" t="n">
        <f aca="false">IFERROR(VLOOKUP(A7985,Personal!$A$6:$F$112,2,FALSE()),"")</f>
        <v>0</v>
      </c>
      <c r="C7985" s="19" t="str">
        <f aca="false">IFERROR(VLOOKUP(A7985,Personal!$A$6:$F$112,3,FALSE()),"")</f>
        <v>Cerdanyola</v>
      </c>
      <c r="D7985" s="19" t="s">
        <v>40</v>
      </c>
      <c r="E7985" s="19" t="s">
        <v>76</v>
      </c>
      <c r="F7985" s="19" t="s">
        <v>77</v>
      </c>
      <c r="G7985" s="19" t="s">
        <v>291</v>
      </c>
      <c r="H7985" s="19" t="n">
        <f aca="false">IF(OR(VLOOKUP(A7985,Personal!$A$6:$F$112,5,FALSE())&lt;&gt;"Sí",N7985="No aplica"),0,'Catàleg GRAE'!D27)</f>
        <v>1</v>
      </c>
      <c r="I7985" s="20"/>
      <c r="J7985" s="20"/>
      <c r="K7985" s="20"/>
      <c r="L7985" s="21"/>
      <c r="M7985" s="21"/>
      <c r="N7985" s="20"/>
      <c r="O7985" s="20"/>
      <c r="P7985" s="19" t="str">
        <f aca="false">IF(I7985="","",I7985-H7985)</f>
        <v/>
      </c>
      <c r="Q7985" s="19" t="str">
        <f aca="true">IF(B7985="","",IF(N7985="No aplica","No aplica",IF(I7985="","Pendent",IF(N7985="Per substituir","Substituir",IF(OR(N7985="No localitzat",N7985="No lliurat"),"Reposar",IF(I7985&lt;H7985,"Reposar",IF(I7985&gt;H7985,"Revisar excedent",IF(AND(G7985="Sí",M7985&lt;&gt;"",M7985&lt;TODAY()),"EPI caducat",IF(AND(G7985="Sí",M7985&lt;&gt;"",M7985&lt;=TODAY()+90),"EPI caduca ≤90 dies",IF(OR(N7985="Deteriorat usable",N7985="Revisió necessària"),"Revisar","OK"))))))))))</f>
      </c>
      <c r="R7985" s="20"/>
    </row>
    <row r="7986" customFormat="false" ht="15" hidden="false" customHeight="false" outlineLevel="0" collapsed="false">
      <c r="A7986" s="19" t="n">
        <v>74</v>
      </c>
      <c r="B7986" s="19" t="n">
        <f aca="false">IFERROR(VLOOKUP(A7986,Personal!$A$6:$F$112,2,FALSE()),"")</f>
        <v>0</v>
      </c>
      <c r="C7986" s="19" t="str">
        <f aca="false">IFERROR(VLOOKUP(A7986,Personal!$A$6:$F$112,3,FALSE()),"")</f>
        <v>Cerdanyola</v>
      </c>
      <c r="D7986" s="19" t="s">
        <v>78</v>
      </c>
      <c r="E7986" s="19" t="s">
        <v>79</v>
      </c>
      <c r="F7986" s="19" t="s">
        <v>80</v>
      </c>
      <c r="G7986" s="19" t="s">
        <v>291</v>
      </c>
      <c r="H7986" s="19" t="n">
        <f aca="false">IF(OR(VLOOKUP(A7986,Personal!$A$6:$F$112,5,FALSE())&lt;&gt;"Sí",N7986="No aplica"),0,'Catàleg GRAE'!D28)</f>
        <v>1</v>
      </c>
      <c r="I7986" s="20"/>
      <c r="J7986" s="20"/>
      <c r="K7986" s="20"/>
      <c r="L7986" s="21"/>
      <c r="M7986" s="21"/>
      <c r="N7986" s="20"/>
      <c r="O7986" s="20"/>
      <c r="P7986" s="19" t="str">
        <f aca="false">IF(I7986="","",I7986-H7986)</f>
        <v/>
      </c>
      <c r="Q7986" s="19" t="str">
        <f aca="true">IF(B7986="","",IF(N7986="No aplica","No aplica",IF(I7986="","Pendent",IF(N7986="Per substituir","Substituir",IF(OR(N7986="No localitzat",N7986="No lliurat"),"Reposar",IF(I7986&lt;H7986,"Reposar",IF(I7986&gt;H7986,"Revisar excedent",IF(AND(G7986="Sí",M7986&lt;&gt;"",M7986&lt;TODAY()),"EPI caducat",IF(AND(G7986="Sí",M7986&lt;&gt;"",M7986&lt;=TODAY()+90),"EPI caduca ≤90 dies",IF(OR(N7986="Deteriorat usable",N7986="Revisió necessària"),"Revisar","OK"))))))))))</f>
      </c>
      <c r="R7986" s="20"/>
    </row>
    <row r="7987" customFormat="false" ht="15" hidden="false" customHeight="false" outlineLevel="0" collapsed="false">
      <c r="A7987" s="19" t="n">
        <v>74</v>
      </c>
      <c r="B7987" s="19" t="n">
        <f aca="false">IFERROR(VLOOKUP(A7987,Personal!$A$6:$F$112,2,FALSE()),"")</f>
        <v>0</v>
      </c>
      <c r="C7987" s="19" t="str">
        <f aca="false">IFERROR(VLOOKUP(A7987,Personal!$A$6:$F$112,3,FALSE()),"")</f>
        <v>Cerdanyola</v>
      </c>
      <c r="D7987" s="19" t="s">
        <v>26</v>
      </c>
      <c r="E7987" s="19" t="s">
        <v>81</v>
      </c>
      <c r="F7987" s="19" t="s">
        <v>82</v>
      </c>
      <c r="G7987" s="19" t="s">
        <v>272</v>
      </c>
      <c r="H7987" s="19" t="n">
        <f aca="false">IF(OR(VLOOKUP(A7987,Personal!$A$6:$F$112,5,FALSE())&lt;&gt;"Sí",N7987="No aplica"),0,'Catàleg GRAE'!D29)</f>
        <v>1</v>
      </c>
      <c r="I7987" s="20"/>
      <c r="J7987" s="20"/>
      <c r="K7987" s="20"/>
      <c r="L7987" s="21"/>
      <c r="M7987" s="21"/>
      <c r="N7987" s="20"/>
      <c r="O7987" s="20"/>
      <c r="P7987" s="19" t="str">
        <f aca="false">IF(I7987="","",I7987-H7987)</f>
        <v/>
      </c>
      <c r="Q7987" s="19" t="str">
        <f aca="true">IF(B7987="","",IF(N7987="No aplica","No aplica",IF(I7987="","Pendent",IF(N7987="Per substituir","Substituir",IF(OR(N7987="No localitzat",N7987="No lliurat"),"Reposar",IF(I7987&lt;H7987,"Reposar",IF(I7987&gt;H7987,"Revisar excedent",IF(AND(G7987="Sí",M7987&lt;&gt;"",M7987&lt;TODAY()),"EPI caducat",IF(AND(G7987="Sí",M7987&lt;&gt;"",M7987&lt;=TODAY()+90),"EPI caduca ≤90 dies",IF(OR(N7987="Deteriorat usable",N7987="Revisió necessària"),"Revisar","OK"))))))))))</f>
      </c>
      <c r="R7987" s="20"/>
    </row>
    <row r="7988" customFormat="false" ht="15" hidden="false" customHeight="false" outlineLevel="0" collapsed="false">
      <c r="A7988" s="19" t="n">
        <v>74</v>
      </c>
      <c r="B7988" s="19" t="n">
        <f aca="false">IFERROR(VLOOKUP(A7988,Personal!$A$6:$F$112,2,FALSE()),"")</f>
        <v>0</v>
      </c>
      <c r="C7988" s="19" t="str">
        <f aca="false">IFERROR(VLOOKUP(A7988,Personal!$A$6:$F$112,3,FALSE()),"")</f>
        <v>Cerdanyola</v>
      </c>
      <c r="D7988" s="19" t="s">
        <v>83</v>
      </c>
      <c r="E7988" s="19" t="s">
        <v>84</v>
      </c>
      <c r="F7988" s="19" t="s">
        <v>85</v>
      </c>
      <c r="G7988" s="19" t="s">
        <v>291</v>
      </c>
      <c r="H7988" s="19" t="n">
        <f aca="false">IF(OR(VLOOKUP(A7988,Personal!$A$6:$F$112,5,FALSE())&lt;&gt;"Sí",N7988="No aplica"),0,'Catàleg GRAE'!D30)</f>
        <v>2</v>
      </c>
      <c r="I7988" s="20"/>
      <c r="J7988" s="20"/>
      <c r="K7988" s="20"/>
      <c r="L7988" s="21"/>
      <c r="M7988" s="21"/>
      <c r="N7988" s="20"/>
      <c r="O7988" s="20"/>
      <c r="P7988" s="19" t="str">
        <f aca="false">IF(I7988="","",I7988-H7988)</f>
        <v/>
      </c>
      <c r="Q7988" s="19" t="str">
        <f aca="true">IF(B7988="","",IF(N7988="No aplica","No aplica",IF(I7988="","Pendent",IF(N7988="Per substituir","Substituir",IF(OR(N7988="No localitzat",N7988="No lliurat"),"Reposar",IF(I7988&lt;H7988,"Reposar",IF(I7988&gt;H7988,"Revisar excedent",IF(AND(G7988="Sí",M7988&lt;&gt;"",M7988&lt;TODAY()),"EPI caducat",IF(AND(G7988="Sí",M7988&lt;&gt;"",M7988&lt;=TODAY()+90),"EPI caduca ≤90 dies",IF(OR(N7988="Deteriorat usable",N7988="Revisió necessària"),"Revisar","OK"))))))))))</f>
      </c>
      <c r="R7988" s="20"/>
    </row>
    <row r="7989" customFormat="false" ht="15" hidden="false" customHeight="false" outlineLevel="0" collapsed="false">
      <c r="A7989" s="19" t="n">
        <v>74</v>
      </c>
      <c r="B7989" s="19" t="n">
        <f aca="false">IFERROR(VLOOKUP(A7989,Personal!$A$6:$F$112,2,FALSE()),"")</f>
        <v>0</v>
      </c>
      <c r="C7989" s="19" t="str">
        <f aca="false">IFERROR(VLOOKUP(A7989,Personal!$A$6:$F$112,3,FALSE()),"")</f>
        <v>Cerdanyola</v>
      </c>
      <c r="D7989" s="19" t="s">
        <v>83</v>
      </c>
      <c r="E7989" s="19" t="s">
        <v>86</v>
      </c>
      <c r="F7989" s="19" t="s">
        <v>87</v>
      </c>
      <c r="G7989" s="19" t="s">
        <v>291</v>
      </c>
      <c r="H7989" s="19" t="n">
        <f aca="false">IF(OR(VLOOKUP(A7989,Personal!$A$6:$F$112,5,FALSE())&lt;&gt;"Sí",N7989="No aplica"),0,'Catàleg GRAE'!D31)</f>
        <v>2</v>
      </c>
      <c r="I7989" s="20"/>
      <c r="J7989" s="20"/>
      <c r="K7989" s="20"/>
      <c r="L7989" s="21"/>
      <c r="M7989" s="21"/>
      <c r="N7989" s="20"/>
      <c r="O7989" s="20"/>
      <c r="P7989" s="19" t="str">
        <f aca="false">IF(I7989="","",I7989-H7989)</f>
        <v/>
      </c>
      <c r="Q7989" s="19" t="str">
        <f aca="true">IF(B7989="","",IF(N7989="No aplica","No aplica",IF(I7989="","Pendent",IF(N7989="Per substituir","Substituir",IF(OR(N7989="No localitzat",N7989="No lliurat"),"Reposar",IF(I7989&lt;H7989,"Reposar",IF(I7989&gt;H7989,"Revisar excedent",IF(AND(G7989="Sí",M7989&lt;&gt;"",M7989&lt;TODAY()),"EPI caducat",IF(AND(G7989="Sí",M7989&lt;&gt;"",M7989&lt;=TODAY()+90),"EPI caduca ≤90 dies",IF(OR(N7989="Deteriorat usable",N7989="Revisió necessària"),"Revisar","OK"))))))))))</f>
      </c>
      <c r="R7989" s="20"/>
    </row>
    <row r="7990" customFormat="false" ht="15" hidden="false" customHeight="false" outlineLevel="0" collapsed="false">
      <c r="A7990" s="19" t="n">
        <v>74</v>
      </c>
      <c r="B7990" s="19" t="n">
        <f aca="false">IFERROR(VLOOKUP(A7990,Personal!$A$6:$F$112,2,FALSE()),"")</f>
        <v>0</v>
      </c>
      <c r="C7990" s="19" t="str">
        <f aca="false">IFERROR(VLOOKUP(A7990,Personal!$A$6:$F$112,3,FALSE()),"")</f>
        <v>Cerdanyola</v>
      </c>
      <c r="D7990" s="19" t="s">
        <v>83</v>
      </c>
      <c r="E7990" s="19" t="s">
        <v>88</v>
      </c>
      <c r="F7990" s="19" t="s">
        <v>89</v>
      </c>
      <c r="G7990" s="19" t="s">
        <v>291</v>
      </c>
      <c r="H7990" s="19" t="n">
        <f aca="false">IF(OR(VLOOKUP(A7990,Personal!$A$6:$F$112,5,FALSE())&lt;&gt;"Sí",N7990="No aplica"),0,'Catàleg GRAE'!D32)</f>
        <v>2</v>
      </c>
      <c r="I7990" s="20"/>
      <c r="J7990" s="20"/>
      <c r="K7990" s="20"/>
      <c r="L7990" s="21"/>
      <c r="M7990" s="21"/>
      <c r="N7990" s="20"/>
      <c r="O7990" s="20"/>
      <c r="P7990" s="19" t="str">
        <f aca="false">IF(I7990="","",I7990-H7990)</f>
        <v/>
      </c>
      <c r="Q7990" s="19" t="str">
        <f aca="true">IF(B7990="","",IF(N7990="No aplica","No aplica",IF(I7990="","Pendent",IF(N7990="Per substituir","Substituir",IF(OR(N7990="No localitzat",N7990="No lliurat"),"Reposar",IF(I7990&lt;H7990,"Reposar",IF(I7990&gt;H7990,"Revisar excedent",IF(AND(G7990="Sí",M7990&lt;&gt;"",M7990&lt;TODAY()),"EPI caducat",IF(AND(G7990="Sí",M7990&lt;&gt;"",M7990&lt;=TODAY()+90),"EPI caduca ≤90 dies",IF(OR(N7990="Deteriorat usable",N7990="Revisió necessària"),"Revisar","OK"))))))))))</f>
      </c>
      <c r="R7990" s="20"/>
    </row>
    <row r="7991" customFormat="false" ht="15" hidden="false" customHeight="false" outlineLevel="0" collapsed="false">
      <c r="A7991" s="19" t="n">
        <v>74</v>
      </c>
      <c r="B7991" s="19" t="n">
        <f aca="false">IFERROR(VLOOKUP(A7991,Personal!$A$6:$F$112,2,FALSE()),"")</f>
        <v>0</v>
      </c>
      <c r="C7991" s="19" t="str">
        <f aca="false">IFERROR(VLOOKUP(A7991,Personal!$A$6:$F$112,3,FALSE()),"")</f>
        <v>Cerdanyola</v>
      </c>
      <c r="D7991" s="19" t="s">
        <v>83</v>
      </c>
      <c r="E7991" s="19" t="s">
        <v>90</v>
      </c>
      <c r="F7991" s="19" t="s">
        <v>91</v>
      </c>
      <c r="G7991" s="19" t="s">
        <v>291</v>
      </c>
      <c r="H7991" s="19" t="n">
        <f aca="false">IF(OR(VLOOKUP(A7991,Personal!$A$6:$F$112,5,FALSE())&lt;&gt;"Sí",N7991="No aplica"),0,'Catàleg GRAE'!D33)</f>
        <v>1</v>
      </c>
      <c r="I7991" s="20"/>
      <c r="J7991" s="20"/>
      <c r="K7991" s="20"/>
      <c r="L7991" s="21"/>
      <c r="M7991" s="21"/>
      <c r="N7991" s="20"/>
      <c r="O7991" s="20"/>
      <c r="P7991" s="19" t="str">
        <f aca="false">IF(I7991="","",I7991-H7991)</f>
        <v/>
      </c>
      <c r="Q7991" s="19" t="str">
        <f aca="true">IF(B7991="","",IF(N7991="No aplica","No aplica",IF(I7991="","Pendent",IF(N7991="Per substituir","Substituir",IF(OR(N7991="No localitzat",N7991="No lliurat"),"Reposar",IF(I7991&lt;H7991,"Reposar",IF(I7991&gt;H7991,"Revisar excedent",IF(AND(G7991="Sí",M7991&lt;&gt;"",M7991&lt;TODAY()),"EPI caducat",IF(AND(G7991="Sí",M7991&lt;&gt;"",M7991&lt;=TODAY()+90),"EPI caduca ≤90 dies",IF(OR(N7991="Deteriorat usable",N7991="Revisió necessària"),"Revisar","OK"))))))))))</f>
      </c>
      <c r="R7991" s="20"/>
    </row>
    <row r="7992" customFormat="false" ht="15" hidden="false" customHeight="false" outlineLevel="0" collapsed="false">
      <c r="A7992" s="19" t="n">
        <v>74</v>
      </c>
      <c r="B7992" s="19" t="n">
        <f aca="false">IFERROR(VLOOKUP(A7992,Personal!$A$6:$F$112,2,FALSE()),"")</f>
        <v>0</v>
      </c>
      <c r="C7992" s="19" t="str">
        <f aca="false">IFERROR(VLOOKUP(A7992,Personal!$A$6:$F$112,3,FALSE()),"")</f>
        <v>Cerdanyola</v>
      </c>
      <c r="D7992" s="19" t="s">
        <v>40</v>
      </c>
      <c r="E7992" s="19" t="s">
        <v>92</v>
      </c>
      <c r="F7992" s="19" t="s">
        <v>93</v>
      </c>
      <c r="G7992" s="19" t="s">
        <v>291</v>
      </c>
      <c r="H7992" s="19" t="n">
        <f aca="false">IF(OR(VLOOKUP(A7992,Personal!$A$6:$F$112,5,FALSE())&lt;&gt;"Sí",N7992="No aplica"),0,'Catàleg GRAE'!D34)</f>
        <v>1</v>
      </c>
      <c r="I7992" s="20"/>
      <c r="J7992" s="20"/>
      <c r="K7992" s="20"/>
      <c r="L7992" s="21"/>
      <c r="M7992" s="21"/>
      <c r="N7992" s="20"/>
      <c r="O7992" s="20"/>
      <c r="P7992" s="19" t="str">
        <f aca="false">IF(I7992="","",I7992-H7992)</f>
        <v/>
      </c>
      <c r="Q7992" s="19" t="str">
        <f aca="true">IF(B7992="","",IF(N7992="No aplica","No aplica",IF(I7992="","Pendent",IF(N7992="Per substituir","Substituir",IF(OR(N7992="No localitzat",N7992="No lliurat"),"Reposar",IF(I7992&lt;H7992,"Reposar",IF(I7992&gt;H7992,"Revisar excedent",IF(AND(G7992="Sí",M7992&lt;&gt;"",M7992&lt;TODAY()),"EPI caducat",IF(AND(G7992="Sí",M7992&lt;&gt;"",M7992&lt;=TODAY()+90),"EPI caduca ≤90 dies",IF(OR(N7992="Deteriorat usable",N7992="Revisió necessària"),"Revisar","OK"))))))))))</f>
      </c>
      <c r="R7992" s="20"/>
    </row>
    <row r="7993" customFormat="false" ht="15" hidden="false" customHeight="false" outlineLevel="0" collapsed="false">
      <c r="A7993" s="19" t="n">
        <v>74</v>
      </c>
      <c r="B7993" s="19" t="n">
        <f aca="false">IFERROR(VLOOKUP(A7993,Personal!$A$6:$F$112,2,FALSE()),"")</f>
        <v>0</v>
      </c>
      <c r="C7993" s="19" t="str">
        <f aca="false">IFERROR(VLOOKUP(A7993,Personal!$A$6:$F$112,3,FALSE()),"")</f>
        <v>Cerdanyola</v>
      </c>
      <c r="D7993" s="19" t="s">
        <v>94</v>
      </c>
      <c r="E7993" s="19" t="s">
        <v>95</v>
      </c>
      <c r="F7993" s="19" t="s">
        <v>96</v>
      </c>
      <c r="G7993" s="19" t="s">
        <v>291</v>
      </c>
      <c r="H7993" s="19" t="n">
        <f aca="false">IF(OR(VLOOKUP(A7993,Personal!$A$6:$F$112,5,FALSE())&lt;&gt;"Sí",N7993="No aplica"),0,'Catàleg GRAE'!D35)</f>
        <v>1</v>
      </c>
      <c r="I7993" s="20"/>
      <c r="J7993" s="20"/>
      <c r="K7993" s="20"/>
      <c r="L7993" s="21"/>
      <c r="M7993" s="21"/>
      <c r="N7993" s="20"/>
      <c r="O7993" s="20"/>
      <c r="P7993" s="19" t="str">
        <f aca="false">IF(I7993="","",I7993-H7993)</f>
        <v/>
      </c>
      <c r="Q7993" s="19" t="str">
        <f aca="true">IF(B7993="","",IF(N7993="No aplica","No aplica",IF(I7993="","Pendent",IF(N7993="Per substituir","Substituir",IF(OR(N7993="No localitzat",N7993="No lliurat"),"Reposar",IF(I7993&lt;H7993,"Reposar",IF(I7993&gt;H7993,"Revisar excedent",IF(AND(G7993="Sí",M7993&lt;&gt;"",M7993&lt;TODAY()),"EPI caducat",IF(AND(G7993="Sí",M7993&lt;&gt;"",M7993&lt;=TODAY()+90),"EPI caduca ≤90 dies",IF(OR(N7993="Deteriorat usable",N7993="Revisió necessària"),"Revisar","OK"))))))))))</f>
      </c>
      <c r="R7993" s="20"/>
    </row>
    <row r="7994" customFormat="false" ht="15" hidden="false" customHeight="false" outlineLevel="0" collapsed="false">
      <c r="A7994" s="19" t="n">
        <v>74</v>
      </c>
      <c r="B7994" s="19" t="n">
        <f aca="false">IFERROR(VLOOKUP(A7994,Personal!$A$6:$F$112,2,FALSE()),"")</f>
        <v>0</v>
      </c>
      <c r="C7994" s="19" t="str">
        <f aca="false">IFERROR(VLOOKUP(A7994,Personal!$A$6:$F$112,3,FALSE()),"")</f>
        <v>Cerdanyola</v>
      </c>
      <c r="D7994" s="19" t="s">
        <v>97</v>
      </c>
      <c r="E7994" s="19" t="s">
        <v>98</v>
      </c>
      <c r="F7994" s="19" t="s">
        <v>99</v>
      </c>
      <c r="G7994" s="19" t="s">
        <v>291</v>
      </c>
      <c r="H7994" s="19" t="n">
        <f aca="false">IF(OR(VLOOKUP(A7994,Personal!$A$6:$F$112,5,FALSE())&lt;&gt;"Sí",N7994="No aplica"),0,'Catàleg GRAE'!D36)</f>
        <v>3</v>
      </c>
      <c r="I7994" s="20"/>
      <c r="J7994" s="20"/>
      <c r="K7994" s="20"/>
      <c r="L7994" s="21"/>
      <c r="M7994" s="21"/>
      <c r="N7994" s="20"/>
      <c r="O7994" s="20"/>
      <c r="P7994" s="19" t="str">
        <f aca="false">IF(I7994="","",I7994-H7994)</f>
        <v/>
      </c>
      <c r="Q7994" s="19" t="str">
        <f aca="true">IF(B7994="","",IF(N7994="No aplica","No aplica",IF(I7994="","Pendent",IF(N7994="Per substituir","Substituir",IF(OR(N7994="No localitzat",N7994="No lliurat"),"Reposar",IF(I7994&lt;H7994,"Reposar",IF(I7994&gt;H7994,"Revisar excedent",IF(AND(G7994="Sí",M7994&lt;&gt;"",M7994&lt;TODAY()),"EPI caducat",IF(AND(G7994="Sí",M7994&lt;&gt;"",M7994&lt;=TODAY()+90),"EPI caduca ≤90 dies",IF(OR(N7994="Deteriorat usable",N7994="Revisió necessària"),"Revisar","OK"))))))))))</f>
      </c>
      <c r="R7994" s="20"/>
    </row>
    <row r="7995" customFormat="false" ht="15" hidden="false" customHeight="false" outlineLevel="0" collapsed="false">
      <c r="A7995" s="19" t="n">
        <v>74</v>
      </c>
      <c r="B7995" s="19" t="n">
        <f aca="false">IFERROR(VLOOKUP(A7995,Personal!$A$6:$F$112,2,FALSE()),"")</f>
        <v>0</v>
      </c>
      <c r="C7995" s="19" t="str">
        <f aca="false">IFERROR(VLOOKUP(A7995,Personal!$A$6:$F$112,3,FALSE()),"")</f>
        <v>Cerdanyola</v>
      </c>
      <c r="D7995" s="19" t="s">
        <v>97</v>
      </c>
      <c r="E7995" s="19" t="s">
        <v>100</v>
      </c>
      <c r="F7995" s="19" t="s">
        <v>101</v>
      </c>
      <c r="G7995" s="19" t="s">
        <v>291</v>
      </c>
      <c r="H7995" s="19" t="n">
        <f aca="false">IF(OR(VLOOKUP(A7995,Personal!$A$6:$F$112,5,FALSE())&lt;&gt;"Sí",N7995="No aplica"),0,'Catàleg GRAE'!D37)</f>
        <v>1</v>
      </c>
      <c r="I7995" s="20"/>
      <c r="J7995" s="20"/>
      <c r="K7995" s="20"/>
      <c r="L7995" s="21"/>
      <c r="M7995" s="21"/>
      <c r="N7995" s="20"/>
      <c r="O7995" s="20"/>
      <c r="P7995" s="19" t="str">
        <f aca="false">IF(I7995="","",I7995-H7995)</f>
        <v/>
      </c>
      <c r="Q7995" s="19" t="str">
        <f aca="true">IF(B7995="","",IF(N7995="No aplica","No aplica",IF(I7995="","Pendent",IF(N7995="Per substituir","Substituir",IF(OR(N7995="No localitzat",N7995="No lliurat"),"Reposar",IF(I7995&lt;H7995,"Reposar",IF(I7995&gt;H7995,"Revisar excedent",IF(AND(G7995="Sí",M7995&lt;&gt;"",M7995&lt;TODAY()),"EPI caducat",IF(AND(G7995="Sí",M7995&lt;&gt;"",M7995&lt;=TODAY()+90),"EPI caduca ≤90 dies",IF(OR(N7995="Deteriorat usable",N7995="Revisió necessària"),"Revisar","OK"))))))))))</f>
      </c>
      <c r="R7995" s="20"/>
    </row>
    <row r="7996" customFormat="false" ht="15" hidden="false" customHeight="false" outlineLevel="0" collapsed="false">
      <c r="A7996" s="19" t="n">
        <v>74</v>
      </c>
      <c r="B7996" s="19" t="n">
        <f aca="false">IFERROR(VLOOKUP(A7996,Personal!$A$6:$F$112,2,FALSE()),"")</f>
        <v>0</v>
      </c>
      <c r="C7996" s="19" t="str">
        <f aca="false">IFERROR(VLOOKUP(A7996,Personal!$A$6:$F$112,3,FALSE()),"")</f>
        <v>Cerdanyola</v>
      </c>
      <c r="D7996" s="19" t="s">
        <v>102</v>
      </c>
      <c r="E7996" s="19" t="s">
        <v>103</v>
      </c>
      <c r="F7996" s="19" t="s">
        <v>104</v>
      </c>
      <c r="G7996" s="19" t="s">
        <v>291</v>
      </c>
      <c r="H7996" s="19" t="n">
        <f aca="false">IF(OR(VLOOKUP(A7996,Personal!$A$6:$F$112,5,FALSE())&lt;&gt;"Sí",N7996="No aplica"),0,'Catàleg GRAE'!D38)</f>
        <v>1</v>
      </c>
      <c r="I7996" s="20"/>
      <c r="J7996" s="20"/>
      <c r="K7996" s="20"/>
      <c r="L7996" s="21"/>
      <c r="M7996" s="21"/>
      <c r="N7996" s="20"/>
      <c r="O7996" s="20"/>
      <c r="P7996" s="19" t="str">
        <f aca="false">IF(I7996="","",I7996-H7996)</f>
        <v/>
      </c>
      <c r="Q7996" s="19" t="str">
        <f aca="true">IF(B7996="","",IF(N7996="No aplica","No aplica",IF(I7996="","Pendent",IF(N7996="Per substituir","Substituir",IF(OR(N7996="No localitzat",N7996="No lliurat"),"Reposar",IF(I7996&lt;H7996,"Reposar",IF(I7996&gt;H7996,"Revisar excedent",IF(AND(G7996="Sí",M7996&lt;&gt;"",M7996&lt;TODAY()),"EPI caducat",IF(AND(G7996="Sí",M7996&lt;&gt;"",M7996&lt;=TODAY()+90),"EPI caduca ≤90 dies",IF(OR(N7996="Deteriorat usable",N7996="Revisió necessària"),"Revisar","OK"))))))))))</f>
      </c>
      <c r="R7996" s="20"/>
    </row>
    <row r="7997" customFormat="false" ht="15" hidden="false" customHeight="false" outlineLevel="0" collapsed="false">
      <c r="A7997" s="19" t="n">
        <v>74</v>
      </c>
      <c r="B7997" s="19" t="n">
        <f aca="false">IFERROR(VLOOKUP(A7997,Personal!$A$6:$F$112,2,FALSE()),"")</f>
        <v>0</v>
      </c>
      <c r="C7997" s="19" t="str">
        <f aca="false">IFERROR(VLOOKUP(A7997,Personal!$A$6:$F$112,3,FALSE()),"")</f>
        <v>Cerdanyola</v>
      </c>
      <c r="D7997" s="19" t="s">
        <v>97</v>
      </c>
      <c r="E7997" s="19" t="s">
        <v>105</v>
      </c>
      <c r="F7997" s="19" t="s">
        <v>106</v>
      </c>
      <c r="G7997" s="19" t="s">
        <v>291</v>
      </c>
      <c r="H7997" s="19" t="n">
        <f aca="false">IF(OR(VLOOKUP(A7997,Personal!$A$6:$F$112,5,FALSE())&lt;&gt;"Sí",N7997="No aplica"),0,'Catàleg GRAE'!D39)</f>
        <v>3</v>
      </c>
      <c r="I7997" s="20"/>
      <c r="J7997" s="20"/>
      <c r="K7997" s="20"/>
      <c r="L7997" s="21"/>
      <c r="M7997" s="21"/>
      <c r="N7997" s="20"/>
      <c r="O7997" s="20"/>
      <c r="P7997" s="19" t="str">
        <f aca="false">IF(I7997="","",I7997-H7997)</f>
        <v/>
      </c>
      <c r="Q7997" s="19" t="str">
        <f aca="true">IF(B7997="","",IF(N7997="No aplica","No aplica",IF(I7997="","Pendent",IF(N7997="Per substituir","Substituir",IF(OR(N7997="No localitzat",N7997="No lliurat"),"Reposar",IF(I7997&lt;H7997,"Reposar",IF(I7997&gt;H7997,"Revisar excedent",IF(AND(G7997="Sí",M7997&lt;&gt;"",M7997&lt;TODAY()),"EPI caducat",IF(AND(G7997="Sí",M7997&lt;&gt;"",M7997&lt;=TODAY()+90),"EPI caduca ≤90 dies",IF(OR(N7997="Deteriorat usable",N7997="Revisió necessària"),"Revisar","OK"))))))))))</f>
      </c>
      <c r="R7997" s="20"/>
    </row>
    <row r="7998" customFormat="false" ht="15" hidden="false" customHeight="false" outlineLevel="0" collapsed="false">
      <c r="A7998" s="19" t="n">
        <v>74</v>
      </c>
      <c r="B7998" s="19" t="n">
        <f aca="false">IFERROR(VLOOKUP(A7998,Personal!$A$6:$F$112,2,FALSE()),"")</f>
        <v>0</v>
      </c>
      <c r="C7998" s="19" t="str">
        <f aca="false">IFERROR(VLOOKUP(A7998,Personal!$A$6:$F$112,3,FALSE()),"")</f>
        <v>Cerdanyola</v>
      </c>
      <c r="D7998" s="19" t="s">
        <v>97</v>
      </c>
      <c r="E7998" s="19" t="s">
        <v>105</v>
      </c>
      <c r="F7998" s="19" t="s">
        <v>107</v>
      </c>
      <c r="G7998" s="19" t="s">
        <v>291</v>
      </c>
      <c r="H7998" s="19" t="n">
        <f aca="false">IF(OR(VLOOKUP(A7998,Personal!$A$6:$F$112,5,FALSE())&lt;&gt;"Sí",N7998="No aplica"),0,'Catàleg GRAE'!D40)</f>
        <v>3</v>
      </c>
      <c r="I7998" s="20"/>
      <c r="J7998" s="20"/>
      <c r="K7998" s="20"/>
      <c r="L7998" s="21"/>
      <c r="M7998" s="21"/>
      <c r="N7998" s="20"/>
      <c r="O7998" s="20"/>
      <c r="P7998" s="19" t="str">
        <f aca="false">IF(I7998="","",I7998-H7998)</f>
        <v/>
      </c>
      <c r="Q7998" s="19" t="str">
        <f aca="true">IF(B7998="","",IF(N7998="No aplica","No aplica",IF(I7998="","Pendent",IF(N7998="Per substituir","Substituir",IF(OR(N7998="No localitzat",N7998="No lliurat"),"Reposar",IF(I7998&lt;H7998,"Reposar",IF(I7998&gt;H7998,"Revisar excedent",IF(AND(G7998="Sí",M7998&lt;&gt;"",M7998&lt;TODAY()),"EPI caducat",IF(AND(G7998="Sí",M7998&lt;&gt;"",M7998&lt;=TODAY()+90),"EPI caduca ≤90 dies",IF(OR(N7998="Deteriorat usable",N7998="Revisió necessària"),"Revisar","OK"))))))))))</f>
      </c>
      <c r="R7998" s="20"/>
    </row>
    <row r="7999" customFormat="false" ht="15" hidden="false" customHeight="false" outlineLevel="0" collapsed="false">
      <c r="A7999" s="19" t="n">
        <v>74</v>
      </c>
      <c r="B7999" s="19" t="n">
        <f aca="false">IFERROR(VLOOKUP(A7999,Personal!$A$6:$F$112,2,FALSE()),"")</f>
        <v>0</v>
      </c>
      <c r="C7999" s="19" t="str">
        <f aca="false">IFERROR(VLOOKUP(A7999,Personal!$A$6:$F$112,3,FALSE()),"")</f>
        <v>Cerdanyola</v>
      </c>
      <c r="D7999" s="19" t="s">
        <v>97</v>
      </c>
      <c r="E7999" s="19" t="s">
        <v>108</v>
      </c>
      <c r="F7999" s="19" t="s">
        <v>109</v>
      </c>
      <c r="G7999" s="19" t="s">
        <v>291</v>
      </c>
      <c r="H7999" s="19" t="n">
        <f aca="false">IF(OR(VLOOKUP(A7999,Personal!$A$6:$F$112,5,FALSE())&lt;&gt;"Sí",N7999="No aplica"),0,'Catàleg GRAE'!D41)</f>
        <v>2</v>
      </c>
      <c r="I7999" s="20"/>
      <c r="J7999" s="20"/>
      <c r="K7999" s="20"/>
      <c r="L7999" s="21"/>
      <c r="M7999" s="21"/>
      <c r="N7999" s="20"/>
      <c r="O7999" s="20"/>
      <c r="P7999" s="19" t="str">
        <f aca="false">IF(I7999="","",I7999-H7999)</f>
        <v/>
      </c>
      <c r="Q7999" s="19" t="str">
        <f aca="true">IF(B7999="","",IF(N7999="No aplica","No aplica",IF(I7999="","Pendent",IF(N7999="Per substituir","Substituir",IF(OR(N7999="No localitzat",N7999="No lliurat"),"Reposar",IF(I7999&lt;H7999,"Reposar",IF(I7999&gt;H7999,"Revisar excedent",IF(AND(G7999="Sí",M7999&lt;&gt;"",M7999&lt;TODAY()),"EPI caducat",IF(AND(G7999="Sí",M7999&lt;&gt;"",M7999&lt;=TODAY()+90),"EPI caduca ≤90 dies",IF(OR(N7999="Deteriorat usable",N7999="Revisió necessària"),"Revisar","OK"))))))))))</f>
      </c>
      <c r="R7999" s="20"/>
    </row>
    <row r="8000" customFormat="false" ht="15" hidden="false" customHeight="false" outlineLevel="0" collapsed="false">
      <c r="A8000" s="19" t="n">
        <v>74</v>
      </c>
      <c r="B8000" s="19" t="n">
        <f aca="false">IFERROR(VLOOKUP(A8000,Personal!$A$6:$F$112,2,FALSE()),"")</f>
        <v>0</v>
      </c>
      <c r="C8000" s="19" t="str">
        <f aca="false">IFERROR(VLOOKUP(A8000,Personal!$A$6:$F$112,3,FALSE()),"")</f>
        <v>Cerdanyola</v>
      </c>
      <c r="D8000" s="19" t="s">
        <v>97</v>
      </c>
      <c r="E8000" s="19" t="s">
        <v>110</v>
      </c>
      <c r="F8000" s="19" t="s">
        <v>111</v>
      </c>
      <c r="G8000" s="19" t="s">
        <v>291</v>
      </c>
      <c r="H8000" s="19" t="n">
        <f aca="false">IF(OR(VLOOKUP(A8000,Personal!$A$6:$F$112,5,FALSE())&lt;&gt;"Sí",N8000="No aplica"),0,'Catàleg GRAE'!D42)</f>
        <v>1</v>
      </c>
      <c r="I8000" s="20"/>
      <c r="J8000" s="20"/>
      <c r="K8000" s="20"/>
      <c r="L8000" s="21"/>
      <c r="M8000" s="21"/>
      <c r="N8000" s="20"/>
      <c r="O8000" s="20"/>
      <c r="P8000" s="19" t="str">
        <f aca="false">IF(I8000="","",I8000-H8000)</f>
        <v/>
      </c>
      <c r="Q8000" s="19" t="str">
        <f aca="true">IF(B8000="","",IF(N8000="No aplica","No aplica",IF(I8000="","Pendent",IF(N8000="Per substituir","Substituir",IF(OR(N8000="No localitzat",N8000="No lliurat"),"Reposar",IF(I8000&lt;H8000,"Reposar",IF(I8000&gt;H8000,"Revisar excedent",IF(AND(G8000="Sí",M8000&lt;&gt;"",M8000&lt;TODAY()),"EPI caducat",IF(AND(G8000="Sí",M8000&lt;&gt;"",M8000&lt;=TODAY()+90),"EPI caduca ≤90 dies",IF(OR(N8000="Deteriorat usable",N8000="Revisió necessària"),"Revisar","OK"))))))))))</f>
      </c>
      <c r="R8000" s="20"/>
    </row>
    <row r="8001" customFormat="false" ht="15" hidden="false" customHeight="false" outlineLevel="0" collapsed="false">
      <c r="A8001" s="19" t="n">
        <v>74</v>
      </c>
      <c r="B8001" s="19" t="n">
        <f aca="false">IFERROR(VLOOKUP(A8001,Personal!$A$6:$F$112,2,FALSE()),"")</f>
        <v>0</v>
      </c>
      <c r="C8001" s="19" t="str">
        <f aca="false">IFERROR(VLOOKUP(A8001,Personal!$A$6:$F$112,3,FALSE()),"")</f>
        <v>Cerdanyola</v>
      </c>
      <c r="D8001" s="19" t="s">
        <v>112</v>
      </c>
      <c r="E8001" s="19" t="s">
        <v>113</v>
      </c>
      <c r="F8001" s="19" t="s">
        <v>114</v>
      </c>
      <c r="G8001" s="19" t="s">
        <v>291</v>
      </c>
      <c r="H8001" s="19" t="n">
        <f aca="false">IF(OR(VLOOKUP(A8001,Personal!$A$6:$F$112,5,FALSE())&lt;&gt;"Sí",N8001="No aplica"),0,'Catàleg GRAE'!D43)</f>
        <v>2</v>
      </c>
      <c r="I8001" s="20"/>
      <c r="J8001" s="20"/>
      <c r="K8001" s="20"/>
      <c r="L8001" s="21"/>
      <c r="M8001" s="21"/>
      <c r="N8001" s="20"/>
      <c r="O8001" s="20"/>
      <c r="P8001" s="19" t="str">
        <f aca="false">IF(I8001="","",I8001-H8001)</f>
        <v/>
      </c>
      <c r="Q8001" s="19" t="str">
        <f aca="true">IF(B8001="","",IF(N8001="No aplica","No aplica",IF(I8001="","Pendent",IF(N8001="Per substituir","Substituir",IF(OR(N8001="No localitzat",N8001="No lliurat"),"Reposar",IF(I8001&lt;H8001,"Reposar",IF(I8001&gt;H8001,"Revisar excedent",IF(AND(G8001="Sí",M8001&lt;&gt;"",M8001&lt;TODAY()),"EPI caducat",IF(AND(G8001="Sí",M8001&lt;&gt;"",M8001&lt;=TODAY()+90),"EPI caduca ≤90 dies",IF(OR(N8001="Deteriorat usable",N8001="Revisió necessària"),"Revisar","OK"))))))))))</f>
      </c>
      <c r="R8001" s="20"/>
    </row>
    <row r="8002" customFormat="false" ht="15" hidden="false" customHeight="false" outlineLevel="0" collapsed="false">
      <c r="A8002" s="19" t="n">
        <v>74</v>
      </c>
      <c r="B8002" s="19" t="n">
        <f aca="false">IFERROR(VLOOKUP(A8002,Personal!$A$6:$F$112,2,FALSE()),"")</f>
        <v>0</v>
      </c>
      <c r="C8002" s="19" t="str">
        <f aca="false">IFERROR(VLOOKUP(A8002,Personal!$A$6:$F$112,3,FALSE()),"")</f>
        <v>Cerdanyola</v>
      </c>
      <c r="D8002" s="19" t="s">
        <v>102</v>
      </c>
      <c r="E8002" s="19" t="s">
        <v>115</v>
      </c>
      <c r="F8002" s="19" t="s">
        <v>116</v>
      </c>
      <c r="G8002" s="19" t="s">
        <v>291</v>
      </c>
      <c r="H8002" s="19" t="n">
        <f aca="false">IF(OR(VLOOKUP(A8002,Personal!$A$6:$F$112,5,FALSE())&lt;&gt;"Sí",N8002="No aplica"),0,'Catàleg GRAE'!D44)</f>
        <v>1</v>
      </c>
      <c r="I8002" s="20"/>
      <c r="J8002" s="20"/>
      <c r="K8002" s="20"/>
      <c r="L8002" s="21"/>
      <c r="M8002" s="21"/>
      <c r="N8002" s="20"/>
      <c r="O8002" s="20"/>
      <c r="P8002" s="19" t="str">
        <f aca="false">IF(I8002="","",I8002-H8002)</f>
        <v/>
      </c>
      <c r="Q8002" s="19" t="str">
        <f aca="true">IF(B8002="","",IF(N8002="No aplica","No aplica",IF(I8002="","Pendent",IF(N8002="Per substituir","Substituir",IF(OR(N8002="No localitzat",N8002="No lliurat"),"Reposar",IF(I8002&lt;H8002,"Reposar",IF(I8002&gt;H8002,"Revisar excedent",IF(AND(G8002="Sí",M8002&lt;&gt;"",M8002&lt;TODAY()),"EPI caducat",IF(AND(G8002="Sí",M8002&lt;&gt;"",M8002&lt;=TODAY()+90),"EPI caduca ≤90 dies",IF(OR(N8002="Deteriorat usable",N8002="Revisió necessària"),"Revisar","OK"))))))))))</f>
      </c>
      <c r="R8002" s="20"/>
    </row>
    <row r="8003" customFormat="false" ht="15" hidden="false" customHeight="false" outlineLevel="0" collapsed="false">
      <c r="A8003" s="19" t="n">
        <v>74</v>
      </c>
      <c r="B8003" s="19" t="n">
        <f aca="false">IFERROR(VLOOKUP(A8003,Personal!$A$6:$F$112,2,FALSE()),"")</f>
        <v>0</v>
      </c>
      <c r="C8003" s="19" t="str">
        <f aca="false">IFERROR(VLOOKUP(A8003,Personal!$A$6:$F$112,3,FALSE()),"")</f>
        <v>Cerdanyola</v>
      </c>
      <c r="D8003" s="19" t="s">
        <v>102</v>
      </c>
      <c r="E8003" s="19" t="s">
        <v>117</v>
      </c>
      <c r="F8003" s="19" t="s">
        <v>118</v>
      </c>
      <c r="G8003" s="19" t="s">
        <v>272</v>
      </c>
      <c r="H8003" s="19" t="n">
        <f aca="false">IF(OR(VLOOKUP(A8003,Personal!$A$6:$F$112,5,FALSE())&lt;&gt;"Sí",N8003="No aplica"),0,'Catàleg GRAE'!D45)</f>
        <v>1</v>
      </c>
      <c r="I8003" s="20"/>
      <c r="J8003" s="20"/>
      <c r="K8003" s="20"/>
      <c r="L8003" s="21"/>
      <c r="M8003" s="21"/>
      <c r="N8003" s="20"/>
      <c r="O8003" s="20"/>
      <c r="P8003" s="19" t="str">
        <f aca="false">IF(I8003="","",I8003-H8003)</f>
        <v/>
      </c>
      <c r="Q8003" s="19" t="str">
        <f aca="true">IF(B8003="","",IF(N8003="No aplica","No aplica",IF(I8003="","Pendent",IF(N8003="Per substituir","Substituir",IF(OR(N8003="No localitzat",N8003="No lliurat"),"Reposar",IF(I8003&lt;H8003,"Reposar",IF(I8003&gt;H8003,"Revisar excedent",IF(AND(G8003="Sí",M8003&lt;&gt;"",M8003&lt;TODAY()),"EPI caducat",IF(AND(G8003="Sí",M8003&lt;&gt;"",M8003&lt;=TODAY()+90),"EPI caduca ≤90 dies",IF(OR(N8003="Deteriorat usable",N8003="Revisió necessària"),"Revisar","OK"))))))))))</f>
      </c>
      <c r="R8003" s="20"/>
    </row>
    <row r="8004" customFormat="false" ht="15" hidden="false" customHeight="false" outlineLevel="0" collapsed="false">
      <c r="A8004" s="19" t="n">
        <v>74</v>
      </c>
      <c r="B8004" s="19" t="n">
        <f aca="false">IFERROR(VLOOKUP(A8004,Personal!$A$6:$F$112,2,FALSE()),"")</f>
        <v>0</v>
      </c>
      <c r="C8004" s="19" t="str">
        <f aca="false">IFERROR(VLOOKUP(A8004,Personal!$A$6:$F$112,3,FALSE()),"")</f>
        <v>Cerdanyola</v>
      </c>
      <c r="D8004" s="19" t="s">
        <v>102</v>
      </c>
      <c r="E8004" s="19" t="s">
        <v>119</v>
      </c>
      <c r="F8004" s="19" t="s">
        <v>120</v>
      </c>
      <c r="G8004" s="19" t="s">
        <v>272</v>
      </c>
      <c r="H8004" s="19" t="n">
        <f aca="false">IF(OR(VLOOKUP(A8004,Personal!$A$6:$F$112,5,FALSE())&lt;&gt;"Sí",N8004="No aplica"),0,'Catàleg GRAE'!D46)</f>
        <v>1</v>
      </c>
      <c r="I8004" s="20"/>
      <c r="J8004" s="20"/>
      <c r="K8004" s="20"/>
      <c r="L8004" s="21"/>
      <c r="M8004" s="21"/>
      <c r="N8004" s="20"/>
      <c r="O8004" s="20"/>
      <c r="P8004" s="19" t="str">
        <f aca="false">IF(I8004="","",I8004-H8004)</f>
        <v/>
      </c>
      <c r="Q8004" s="19" t="str">
        <f aca="true">IF(B8004="","",IF(N8004="No aplica","No aplica",IF(I8004="","Pendent",IF(N8004="Per substituir","Substituir",IF(OR(N8004="No localitzat",N8004="No lliurat"),"Reposar",IF(I8004&lt;H8004,"Reposar",IF(I8004&gt;H8004,"Revisar excedent",IF(AND(G8004="Sí",M8004&lt;&gt;"",M8004&lt;TODAY()),"EPI caducat",IF(AND(G8004="Sí",M8004&lt;&gt;"",M8004&lt;=TODAY()+90),"EPI caduca ≤90 dies",IF(OR(N8004="Deteriorat usable",N8004="Revisió necessària"),"Revisar","OK"))))))))))</f>
      </c>
      <c r="R8004" s="20"/>
    </row>
    <row r="8005" customFormat="false" ht="15" hidden="false" customHeight="false" outlineLevel="0" collapsed="false">
      <c r="A8005" s="19" t="n">
        <v>74</v>
      </c>
      <c r="B8005" s="19" t="n">
        <f aca="false">IFERROR(VLOOKUP(A8005,Personal!$A$6:$F$112,2,FALSE()),"")</f>
        <v>0</v>
      </c>
      <c r="C8005" s="19" t="str">
        <f aca="false">IFERROR(VLOOKUP(A8005,Personal!$A$6:$F$112,3,FALSE()),"")</f>
        <v>Cerdanyola</v>
      </c>
      <c r="D8005" s="19" t="s">
        <v>97</v>
      </c>
      <c r="E8005" s="19" t="s">
        <v>121</v>
      </c>
      <c r="F8005" s="19" t="s">
        <v>122</v>
      </c>
      <c r="G8005" s="19" t="s">
        <v>291</v>
      </c>
      <c r="H8005" s="19" t="n">
        <f aca="false">IF(OR(VLOOKUP(A8005,Personal!$A$6:$F$112,5,FALSE())&lt;&gt;"Sí",N8005="No aplica"),0,'Catàleg GRAE'!D47)</f>
        <v>1</v>
      </c>
      <c r="I8005" s="20"/>
      <c r="J8005" s="20"/>
      <c r="K8005" s="20"/>
      <c r="L8005" s="21"/>
      <c r="M8005" s="21"/>
      <c r="N8005" s="20"/>
      <c r="O8005" s="20"/>
      <c r="P8005" s="19" t="str">
        <f aca="false">IF(I8005="","",I8005-H8005)</f>
        <v/>
      </c>
      <c r="Q8005" s="19" t="str">
        <f aca="true">IF(B8005="","",IF(N8005="No aplica","No aplica",IF(I8005="","Pendent",IF(N8005="Per substituir","Substituir",IF(OR(N8005="No localitzat",N8005="No lliurat"),"Reposar",IF(I8005&lt;H8005,"Reposar",IF(I8005&gt;H8005,"Revisar excedent",IF(AND(G8005="Sí",M8005&lt;&gt;"",M8005&lt;TODAY()),"EPI caducat",IF(AND(G8005="Sí",M8005&lt;&gt;"",M8005&lt;=TODAY()+90),"EPI caduca ≤90 dies",IF(OR(N8005="Deteriorat usable",N8005="Revisió necessària"),"Revisar","OK"))))))))))</f>
      </c>
      <c r="R8005" s="20"/>
    </row>
    <row r="8006" customFormat="false" ht="15" hidden="false" customHeight="false" outlineLevel="0" collapsed="false">
      <c r="A8006" s="19" t="n">
        <v>74</v>
      </c>
      <c r="B8006" s="19" t="n">
        <f aca="false">IFERROR(VLOOKUP(A8006,Personal!$A$6:$F$112,2,FALSE()),"")</f>
        <v>0</v>
      </c>
      <c r="C8006" s="19" t="str">
        <f aca="false">IFERROR(VLOOKUP(A8006,Personal!$A$6:$F$112,3,FALSE()),"")</f>
        <v>Cerdanyola</v>
      </c>
      <c r="D8006" s="19" t="s">
        <v>97</v>
      </c>
      <c r="E8006" s="19" t="s">
        <v>123</v>
      </c>
      <c r="F8006" s="19" t="s">
        <v>124</v>
      </c>
      <c r="G8006" s="19" t="s">
        <v>291</v>
      </c>
      <c r="H8006" s="19" t="n">
        <f aca="false">IF(OR(VLOOKUP(A8006,Personal!$A$6:$F$112,5,FALSE())&lt;&gt;"Sí",N8006="No aplica"),0,'Catàleg GRAE'!D48)</f>
        <v>1</v>
      </c>
      <c r="I8006" s="20"/>
      <c r="J8006" s="20"/>
      <c r="K8006" s="20"/>
      <c r="L8006" s="21"/>
      <c r="M8006" s="21"/>
      <c r="N8006" s="20"/>
      <c r="O8006" s="20"/>
      <c r="P8006" s="19" t="str">
        <f aca="false">IF(I8006="","",I8006-H8006)</f>
        <v/>
      </c>
      <c r="Q8006" s="19" t="str">
        <f aca="true">IF(B8006="","",IF(N8006="No aplica","No aplica",IF(I8006="","Pendent",IF(N8006="Per substituir","Substituir",IF(OR(N8006="No localitzat",N8006="No lliurat"),"Reposar",IF(I8006&lt;H8006,"Reposar",IF(I8006&gt;H8006,"Revisar excedent",IF(AND(G8006="Sí",M8006&lt;&gt;"",M8006&lt;TODAY()),"EPI caducat",IF(AND(G8006="Sí",M8006&lt;&gt;"",M8006&lt;=TODAY()+90),"EPI caduca ≤90 dies",IF(OR(N8006="Deteriorat usable",N8006="Revisió necessària"),"Revisar","OK"))))))))))</f>
      </c>
      <c r="R8006" s="20"/>
    </row>
    <row r="8007" customFormat="false" ht="15" hidden="false" customHeight="false" outlineLevel="0" collapsed="false">
      <c r="A8007" s="19" t="n">
        <v>74</v>
      </c>
      <c r="B8007" s="19" t="n">
        <f aca="false">IFERROR(VLOOKUP(A8007,Personal!$A$6:$F$112,2,FALSE()),"")</f>
        <v>0</v>
      </c>
      <c r="C8007" s="19" t="str">
        <f aca="false">IFERROR(VLOOKUP(A8007,Personal!$A$6:$F$112,3,FALSE()),"")</f>
        <v>Cerdanyola</v>
      </c>
      <c r="D8007" s="19" t="s">
        <v>125</v>
      </c>
      <c r="E8007" s="19" t="s">
        <v>126</v>
      </c>
      <c r="F8007" s="19" t="s">
        <v>127</v>
      </c>
      <c r="G8007" s="19" t="s">
        <v>272</v>
      </c>
      <c r="H8007" s="19" t="n">
        <f aca="false">IF(OR(VLOOKUP(A8007,Personal!$A$6:$F$112,5,FALSE())&lt;&gt;"Sí",N8007="No aplica"),0,'Catàleg GRAE'!D49)</f>
        <v>1</v>
      </c>
      <c r="I8007" s="20"/>
      <c r="J8007" s="20"/>
      <c r="K8007" s="20"/>
      <c r="L8007" s="21"/>
      <c r="M8007" s="21"/>
      <c r="N8007" s="20"/>
      <c r="O8007" s="20"/>
      <c r="P8007" s="19" t="str">
        <f aca="false">IF(I8007="","",I8007-H8007)</f>
        <v/>
      </c>
      <c r="Q8007" s="19" t="str">
        <f aca="true">IF(B8007="","",IF(N8007="No aplica","No aplica",IF(I8007="","Pendent",IF(N8007="Per substituir","Substituir",IF(OR(N8007="No localitzat",N8007="No lliurat"),"Reposar",IF(I8007&lt;H8007,"Reposar",IF(I8007&gt;H8007,"Revisar excedent",IF(AND(G8007="Sí",M8007&lt;&gt;"",M8007&lt;TODAY()),"EPI caducat",IF(AND(G8007="Sí",M8007&lt;&gt;"",M8007&lt;=TODAY()+90),"EPI caduca ≤90 dies",IF(OR(N8007="Deteriorat usable",N8007="Revisió necessària"),"Revisar","OK"))))))))))</f>
      </c>
      <c r="R8007" s="20"/>
    </row>
    <row r="8008" customFormat="false" ht="15" hidden="false" customHeight="false" outlineLevel="0" collapsed="false">
      <c r="A8008" s="19" t="n">
        <v>74</v>
      </c>
      <c r="B8008" s="19" t="n">
        <f aca="false">IFERROR(VLOOKUP(A8008,Personal!$A$6:$F$112,2,FALSE()),"")</f>
        <v>0</v>
      </c>
      <c r="C8008" s="19" t="str">
        <f aca="false">IFERROR(VLOOKUP(A8008,Personal!$A$6:$F$112,3,FALSE()),"")</f>
        <v>Cerdanyola</v>
      </c>
      <c r="D8008" s="19" t="s">
        <v>125</v>
      </c>
      <c r="E8008" s="19" t="s">
        <v>128</v>
      </c>
      <c r="F8008" s="19" t="s">
        <v>129</v>
      </c>
      <c r="G8008" s="19" t="s">
        <v>272</v>
      </c>
      <c r="H8008" s="19" t="n">
        <f aca="false">IF(OR(VLOOKUP(A8008,Personal!$A$6:$F$112,5,FALSE())&lt;&gt;"Sí",N8008="No aplica"),0,'Catàleg GRAE'!D50)</f>
        <v>1</v>
      </c>
      <c r="I8008" s="20"/>
      <c r="J8008" s="20"/>
      <c r="K8008" s="20"/>
      <c r="L8008" s="21"/>
      <c r="M8008" s="21"/>
      <c r="N8008" s="20"/>
      <c r="O8008" s="20"/>
      <c r="P8008" s="19" t="str">
        <f aca="false">IF(I8008="","",I8008-H8008)</f>
        <v/>
      </c>
      <c r="Q8008" s="19" t="str">
        <f aca="true">IF(B8008="","",IF(N8008="No aplica","No aplica",IF(I8008="","Pendent",IF(N8008="Per substituir","Substituir",IF(OR(N8008="No localitzat",N8008="No lliurat"),"Reposar",IF(I8008&lt;H8008,"Reposar",IF(I8008&gt;H8008,"Revisar excedent",IF(AND(G8008="Sí",M8008&lt;&gt;"",M8008&lt;TODAY()),"EPI caducat",IF(AND(G8008="Sí",M8008&lt;&gt;"",M8008&lt;=TODAY()+90),"EPI caduca ≤90 dies",IF(OR(N8008="Deteriorat usable",N8008="Revisió necessària"),"Revisar","OK"))))))))))</f>
      </c>
      <c r="R8008" s="20"/>
    </row>
    <row r="8009" customFormat="false" ht="15" hidden="false" customHeight="false" outlineLevel="0" collapsed="false">
      <c r="A8009" s="19" t="n">
        <v>74</v>
      </c>
      <c r="B8009" s="19" t="n">
        <f aca="false">IFERROR(VLOOKUP(A8009,Personal!$A$6:$F$112,2,FALSE()),"")</f>
        <v>0</v>
      </c>
      <c r="C8009" s="19" t="str">
        <f aca="false">IFERROR(VLOOKUP(A8009,Personal!$A$6:$F$112,3,FALSE()),"")</f>
        <v>Cerdanyola</v>
      </c>
      <c r="D8009" s="19" t="s">
        <v>125</v>
      </c>
      <c r="E8009" s="19" t="s">
        <v>130</v>
      </c>
      <c r="F8009" s="19" t="s">
        <v>131</v>
      </c>
      <c r="G8009" s="19" t="s">
        <v>291</v>
      </c>
      <c r="H8009" s="19" t="n">
        <f aca="false">IF(OR(VLOOKUP(A8009,Personal!$A$6:$F$112,5,FALSE())&lt;&gt;"Sí",N8009="No aplica"),0,'Catàleg GRAE'!D51)</f>
        <v>1</v>
      </c>
      <c r="I8009" s="20"/>
      <c r="J8009" s="20"/>
      <c r="K8009" s="20"/>
      <c r="L8009" s="21"/>
      <c r="M8009" s="21"/>
      <c r="N8009" s="20"/>
      <c r="O8009" s="20"/>
      <c r="P8009" s="19" t="str">
        <f aca="false">IF(I8009="","",I8009-H8009)</f>
        <v/>
      </c>
      <c r="Q8009" s="19" t="str">
        <f aca="true">IF(B8009="","",IF(N8009="No aplica","No aplica",IF(I8009="","Pendent",IF(N8009="Per substituir","Substituir",IF(OR(N8009="No localitzat",N8009="No lliurat"),"Reposar",IF(I8009&lt;H8009,"Reposar",IF(I8009&gt;H8009,"Revisar excedent",IF(AND(G8009="Sí",M8009&lt;&gt;"",M8009&lt;TODAY()),"EPI caducat",IF(AND(G8009="Sí",M8009&lt;&gt;"",M8009&lt;=TODAY()+90),"EPI caduca ≤90 dies",IF(OR(N8009="Deteriorat usable",N8009="Revisió necessària"),"Revisar","OK"))))))))))</f>
      </c>
      <c r="R8009" s="20"/>
    </row>
    <row r="8010" customFormat="false" ht="15" hidden="false" customHeight="false" outlineLevel="0" collapsed="false">
      <c r="A8010" s="19" t="n">
        <v>74</v>
      </c>
      <c r="B8010" s="19" t="n">
        <f aca="false">IFERROR(VLOOKUP(A8010,Personal!$A$6:$F$112,2,FALSE()),"")</f>
        <v>0</v>
      </c>
      <c r="C8010" s="19" t="str">
        <f aca="false">IFERROR(VLOOKUP(A8010,Personal!$A$6:$F$112,3,FALSE()),"")</f>
        <v>Cerdanyola</v>
      </c>
      <c r="D8010" s="19" t="s">
        <v>132</v>
      </c>
      <c r="E8010" s="19" t="s">
        <v>133</v>
      </c>
      <c r="F8010" s="19" t="s">
        <v>134</v>
      </c>
      <c r="G8010" s="19" t="s">
        <v>291</v>
      </c>
      <c r="H8010" s="19" t="n">
        <f aca="false">IF(OR(VLOOKUP(A8010,Personal!$A$6:$F$112,5,FALSE())&lt;&gt;"Sí",N8010="No aplica"),0,'Catàleg GRAE'!D52)</f>
        <v>1</v>
      </c>
      <c r="I8010" s="20"/>
      <c r="J8010" s="20"/>
      <c r="K8010" s="20"/>
      <c r="L8010" s="21"/>
      <c r="M8010" s="21"/>
      <c r="N8010" s="20"/>
      <c r="O8010" s="20"/>
      <c r="P8010" s="19" t="str">
        <f aca="false">IF(I8010="","",I8010-H8010)</f>
        <v/>
      </c>
      <c r="Q8010" s="19" t="str">
        <f aca="true">IF(B8010="","",IF(N8010="No aplica","No aplica",IF(I8010="","Pendent",IF(N8010="Per substituir","Substituir",IF(OR(N8010="No localitzat",N8010="No lliurat"),"Reposar",IF(I8010&lt;H8010,"Reposar",IF(I8010&gt;H8010,"Revisar excedent",IF(AND(G8010="Sí",M8010&lt;&gt;"",M8010&lt;TODAY()),"EPI caducat",IF(AND(G8010="Sí",M8010&lt;&gt;"",M8010&lt;=TODAY()+90),"EPI caduca ≤90 dies",IF(OR(N8010="Deteriorat usable",N8010="Revisió necessària"),"Revisar","OK"))))))))))</f>
      </c>
      <c r="R8010" s="20"/>
    </row>
    <row r="8011" customFormat="false" ht="15" hidden="false" customHeight="false" outlineLevel="0" collapsed="false">
      <c r="A8011" s="19" t="n">
        <v>74</v>
      </c>
      <c r="B8011" s="19" t="n">
        <f aca="false">IFERROR(VLOOKUP(A8011,Personal!$A$6:$F$112,2,FALSE()),"")</f>
        <v>0</v>
      </c>
      <c r="C8011" s="19" t="str">
        <f aca="false">IFERROR(VLOOKUP(A8011,Personal!$A$6:$F$112,3,FALSE()),"")</f>
        <v>Cerdanyola</v>
      </c>
      <c r="D8011" s="19" t="s">
        <v>94</v>
      </c>
      <c r="E8011" s="19" t="s">
        <v>135</v>
      </c>
      <c r="F8011" s="19" t="s">
        <v>136</v>
      </c>
      <c r="G8011" s="19" t="s">
        <v>291</v>
      </c>
      <c r="H8011" s="19" t="n">
        <f aca="false">IF(OR(VLOOKUP(A8011,Personal!$A$6:$F$112,5,FALSE())&lt;&gt;"Sí",N8011="No aplica"),0,'Catàleg GRAE'!D53)</f>
        <v>1</v>
      </c>
      <c r="I8011" s="20"/>
      <c r="J8011" s="20"/>
      <c r="K8011" s="20"/>
      <c r="L8011" s="21"/>
      <c r="M8011" s="21"/>
      <c r="N8011" s="20"/>
      <c r="O8011" s="20"/>
      <c r="P8011" s="19" t="str">
        <f aca="false">IF(I8011="","",I8011-H8011)</f>
        <v/>
      </c>
      <c r="Q8011" s="19" t="str">
        <f aca="true">IF(B8011="","",IF(N8011="No aplica","No aplica",IF(I8011="","Pendent",IF(N8011="Per substituir","Substituir",IF(OR(N8011="No localitzat",N8011="No lliurat"),"Reposar",IF(I8011&lt;H8011,"Reposar",IF(I8011&gt;H8011,"Revisar excedent",IF(AND(G8011="Sí",M8011&lt;&gt;"",M8011&lt;TODAY()),"EPI caducat",IF(AND(G8011="Sí",M8011&lt;&gt;"",M8011&lt;=TODAY()+90),"EPI caduca ≤90 dies",IF(OR(N8011="Deteriorat usable",N8011="Revisió necessària"),"Revisar","OK"))))))))))</f>
      </c>
      <c r="R8011" s="20"/>
    </row>
    <row r="8012" customFormat="false" ht="15" hidden="false" customHeight="false" outlineLevel="0" collapsed="false">
      <c r="A8012" s="19" t="n">
        <v>74</v>
      </c>
      <c r="B8012" s="19" t="n">
        <f aca="false">IFERROR(VLOOKUP(A8012,Personal!$A$6:$F$112,2,FALSE()),"")</f>
        <v>0</v>
      </c>
      <c r="C8012" s="19" t="str">
        <f aca="false">IFERROR(VLOOKUP(A8012,Personal!$A$6:$F$112,3,FALSE()),"")</f>
        <v>Cerdanyola</v>
      </c>
      <c r="D8012" s="19" t="s">
        <v>137</v>
      </c>
      <c r="E8012" s="19" t="s">
        <v>138</v>
      </c>
      <c r="F8012" s="19" t="s">
        <v>139</v>
      </c>
      <c r="G8012" s="19" t="s">
        <v>291</v>
      </c>
      <c r="H8012" s="19" t="n">
        <f aca="false">IF(OR(VLOOKUP(A8012,Personal!$A$6:$F$112,5,FALSE())&lt;&gt;"Sí",N8012="No aplica"),0,'Catàleg GRAE'!D54)</f>
        <v>1</v>
      </c>
      <c r="I8012" s="20"/>
      <c r="J8012" s="20"/>
      <c r="K8012" s="20"/>
      <c r="L8012" s="21"/>
      <c r="M8012" s="21"/>
      <c r="N8012" s="20"/>
      <c r="O8012" s="20"/>
      <c r="P8012" s="19" t="str">
        <f aca="false">IF(I8012="","",I8012-H8012)</f>
        <v/>
      </c>
      <c r="Q8012" s="19" t="str">
        <f aca="true">IF(B8012="","",IF(N8012="No aplica","No aplica",IF(I8012="","Pendent",IF(N8012="Per substituir","Substituir",IF(OR(N8012="No localitzat",N8012="No lliurat"),"Reposar",IF(I8012&lt;H8012,"Reposar",IF(I8012&gt;H8012,"Revisar excedent",IF(AND(G8012="Sí",M8012&lt;&gt;"",M8012&lt;TODAY()),"EPI caducat",IF(AND(G8012="Sí",M8012&lt;&gt;"",M8012&lt;=TODAY()+90),"EPI caduca ≤90 dies",IF(OR(N8012="Deteriorat usable",N8012="Revisió necessària"),"Revisar","OK"))))))))))</f>
      </c>
      <c r="R8012" s="20"/>
    </row>
    <row r="8013" customFormat="false" ht="15" hidden="false" customHeight="false" outlineLevel="0" collapsed="false">
      <c r="A8013" s="19" t="n">
        <v>74</v>
      </c>
      <c r="B8013" s="19" t="n">
        <f aca="false">IFERROR(VLOOKUP(A8013,Personal!$A$6:$F$112,2,FALSE()),"")</f>
        <v>0</v>
      </c>
      <c r="C8013" s="19" t="str">
        <f aca="false">IFERROR(VLOOKUP(A8013,Personal!$A$6:$F$112,3,FALSE()),"")</f>
        <v>Cerdanyola</v>
      </c>
      <c r="D8013" s="19" t="s">
        <v>94</v>
      </c>
      <c r="E8013" s="19" t="s">
        <v>140</v>
      </c>
      <c r="F8013" s="19" t="s">
        <v>141</v>
      </c>
      <c r="G8013" s="19" t="s">
        <v>291</v>
      </c>
      <c r="H8013" s="19" t="n">
        <f aca="false">IF(OR(VLOOKUP(A8013,Personal!$A$6:$F$112,5,FALSE())&lt;&gt;"Sí",N8013="No aplica"),0,'Catàleg GRAE'!D55)</f>
        <v>1</v>
      </c>
      <c r="I8013" s="20"/>
      <c r="J8013" s="20"/>
      <c r="K8013" s="20"/>
      <c r="L8013" s="21"/>
      <c r="M8013" s="21"/>
      <c r="N8013" s="20"/>
      <c r="O8013" s="20"/>
      <c r="P8013" s="19" t="str">
        <f aca="false">IF(I8013="","",I8013-H8013)</f>
        <v/>
      </c>
      <c r="Q8013" s="19" t="str">
        <f aca="true">IF(B8013="","",IF(N8013="No aplica","No aplica",IF(I8013="","Pendent",IF(N8013="Per substituir","Substituir",IF(OR(N8013="No localitzat",N8013="No lliurat"),"Reposar",IF(I8013&lt;H8013,"Reposar",IF(I8013&gt;H8013,"Revisar excedent",IF(AND(G8013="Sí",M8013&lt;&gt;"",M8013&lt;TODAY()),"EPI caducat",IF(AND(G8013="Sí",M8013&lt;&gt;"",M8013&lt;=TODAY()+90),"EPI caduca ≤90 dies",IF(OR(N8013="Deteriorat usable",N8013="Revisió necessària"),"Revisar","OK"))))))))))</f>
      </c>
      <c r="R8013" s="20"/>
    </row>
    <row r="8014" customFormat="false" ht="15" hidden="false" customHeight="false" outlineLevel="0" collapsed="false">
      <c r="A8014" s="19" t="n">
        <v>74</v>
      </c>
      <c r="B8014" s="19" t="n">
        <f aca="false">IFERROR(VLOOKUP(A8014,Personal!$A$6:$F$112,2,FALSE()),"")</f>
        <v>0</v>
      </c>
      <c r="C8014" s="19" t="str">
        <f aca="false">IFERROR(VLOOKUP(A8014,Personal!$A$6:$F$112,3,FALSE()),"")</f>
        <v>Cerdanyola</v>
      </c>
      <c r="D8014" s="19" t="s">
        <v>142</v>
      </c>
      <c r="E8014" s="19" t="s">
        <v>143</v>
      </c>
      <c r="F8014" s="19" t="s">
        <v>144</v>
      </c>
      <c r="G8014" s="19" t="s">
        <v>291</v>
      </c>
      <c r="H8014" s="19" t="n">
        <f aca="false">IF(OR(VLOOKUP(A8014,Personal!$A$6:$F$112,5,FALSE())&lt;&gt;"Sí",N8014="No aplica"),0,'Catàleg GRAE'!D56)</f>
        <v>1</v>
      </c>
      <c r="I8014" s="20"/>
      <c r="J8014" s="20"/>
      <c r="K8014" s="20"/>
      <c r="L8014" s="21"/>
      <c r="M8014" s="21"/>
      <c r="N8014" s="20"/>
      <c r="O8014" s="20"/>
      <c r="P8014" s="19" t="str">
        <f aca="false">IF(I8014="","",I8014-H8014)</f>
        <v/>
      </c>
      <c r="Q8014" s="19" t="str">
        <f aca="true">IF(B8014="","",IF(N8014="No aplica","No aplica",IF(I8014="","Pendent",IF(N8014="Per substituir","Substituir",IF(OR(N8014="No localitzat",N8014="No lliurat"),"Reposar",IF(I8014&lt;H8014,"Reposar",IF(I8014&gt;H8014,"Revisar excedent",IF(AND(G8014="Sí",M8014&lt;&gt;"",M8014&lt;TODAY()),"EPI caducat",IF(AND(G8014="Sí",M8014&lt;&gt;"",M8014&lt;=TODAY()+90),"EPI caduca ≤90 dies",IF(OR(N8014="Deteriorat usable",N8014="Revisió necessària"),"Revisar","OK"))))))))))</f>
      </c>
      <c r="R8014" s="20"/>
    </row>
    <row r="8015" customFormat="false" ht="15" hidden="false" customHeight="false" outlineLevel="0" collapsed="false">
      <c r="A8015" s="19" t="n">
        <v>74</v>
      </c>
      <c r="B8015" s="19" t="n">
        <f aca="false">IFERROR(VLOOKUP(A8015,Personal!$A$6:$F$112,2,FALSE()),"")</f>
        <v>0</v>
      </c>
      <c r="C8015" s="19" t="str">
        <f aca="false">IFERROR(VLOOKUP(A8015,Personal!$A$6:$F$112,3,FALSE()),"")</f>
        <v>Cerdanyola</v>
      </c>
      <c r="D8015" s="19" t="s">
        <v>112</v>
      </c>
      <c r="E8015" s="19" t="s">
        <v>145</v>
      </c>
      <c r="F8015" s="19" t="s">
        <v>146</v>
      </c>
      <c r="G8015" s="19" t="s">
        <v>291</v>
      </c>
      <c r="H8015" s="19" t="n">
        <f aca="false">IF(OR(VLOOKUP(A8015,Personal!$A$6:$F$112,5,FALSE())&lt;&gt;"Sí",N8015="No aplica"),0,'Catàleg GRAE'!D57)</f>
        <v>1</v>
      </c>
      <c r="I8015" s="20"/>
      <c r="J8015" s="20"/>
      <c r="K8015" s="20"/>
      <c r="L8015" s="21"/>
      <c r="M8015" s="21"/>
      <c r="N8015" s="20"/>
      <c r="O8015" s="20"/>
      <c r="P8015" s="19" t="str">
        <f aca="false">IF(I8015="","",I8015-H8015)</f>
        <v/>
      </c>
      <c r="Q8015" s="19" t="str">
        <f aca="true">IF(B8015="","",IF(N8015="No aplica","No aplica",IF(I8015="","Pendent",IF(N8015="Per substituir","Substituir",IF(OR(N8015="No localitzat",N8015="No lliurat"),"Reposar",IF(I8015&lt;H8015,"Reposar",IF(I8015&gt;H8015,"Revisar excedent",IF(AND(G8015="Sí",M8015&lt;&gt;"",M8015&lt;TODAY()),"EPI caducat",IF(AND(G8015="Sí",M8015&lt;&gt;"",M8015&lt;=TODAY()+90),"EPI caduca ≤90 dies",IF(OR(N8015="Deteriorat usable",N8015="Revisió necessària"),"Revisar","OK"))))))))))</f>
      </c>
      <c r="R8015" s="20"/>
    </row>
    <row r="8016" customFormat="false" ht="15" hidden="false" customHeight="false" outlineLevel="0" collapsed="false">
      <c r="A8016" s="19" t="n">
        <v>74</v>
      </c>
      <c r="B8016" s="19" t="n">
        <f aca="false">IFERROR(VLOOKUP(A8016,Personal!$A$6:$F$112,2,FALSE()),"")</f>
        <v>0</v>
      </c>
      <c r="C8016" s="19" t="str">
        <f aca="false">IFERROR(VLOOKUP(A8016,Personal!$A$6:$F$112,3,FALSE()),"")</f>
        <v>Cerdanyola</v>
      </c>
      <c r="D8016" s="19" t="s">
        <v>137</v>
      </c>
      <c r="E8016" s="19" t="s">
        <v>147</v>
      </c>
      <c r="F8016" s="19" t="s">
        <v>148</v>
      </c>
      <c r="G8016" s="19" t="s">
        <v>291</v>
      </c>
      <c r="H8016" s="19" t="n">
        <f aca="false">IF(OR(VLOOKUP(A8016,Personal!$A$6:$F$112,5,FALSE())&lt;&gt;"Sí",N8016="No aplica"),0,'Catàleg GRAE'!D58)</f>
        <v>1</v>
      </c>
      <c r="I8016" s="20"/>
      <c r="J8016" s="20"/>
      <c r="K8016" s="20"/>
      <c r="L8016" s="21"/>
      <c r="M8016" s="21"/>
      <c r="N8016" s="20"/>
      <c r="O8016" s="20"/>
      <c r="P8016" s="19" t="str">
        <f aca="false">IF(I8016="","",I8016-H8016)</f>
        <v/>
      </c>
      <c r="Q8016" s="19" t="str">
        <f aca="true">IF(B8016="","",IF(N8016="No aplica","No aplica",IF(I8016="","Pendent",IF(N8016="Per substituir","Substituir",IF(OR(N8016="No localitzat",N8016="No lliurat"),"Reposar",IF(I8016&lt;H8016,"Reposar",IF(I8016&gt;H8016,"Revisar excedent",IF(AND(G8016="Sí",M8016&lt;&gt;"",M8016&lt;TODAY()),"EPI caducat",IF(AND(G8016="Sí",M8016&lt;&gt;"",M8016&lt;=TODAY()+90),"EPI caduca ≤90 dies",IF(OR(N8016="Deteriorat usable",N8016="Revisió necessària"),"Revisar","OK"))))))))))</f>
      </c>
      <c r="R8016" s="20"/>
    </row>
    <row r="8017" customFormat="false" ht="15" hidden="false" customHeight="false" outlineLevel="0" collapsed="false">
      <c r="A8017" s="19" t="n">
        <v>74</v>
      </c>
      <c r="B8017" s="19" t="n">
        <f aca="false">IFERROR(VLOOKUP(A8017,Personal!$A$6:$F$112,2,FALSE()),"")</f>
        <v>0</v>
      </c>
      <c r="C8017" s="19" t="str">
        <f aca="false">IFERROR(VLOOKUP(A8017,Personal!$A$6:$F$112,3,FALSE()),"")</f>
        <v>Cerdanyola</v>
      </c>
      <c r="D8017" s="19" t="s">
        <v>125</v>
      </c>
      <c r="E8017" s="19" t="s">
        <v>149</v>
      </c>
      <c r="F8017" s="19" t="s">
        <v>150</v>
      </c>
      <c r="G8017" s="19" t="s">
        <v>291</v>
      </c>
      <c r="H8017" s="19" t="n">
        <f aca="false">IF(OR(VLOOKUP(A8017,Personal!$A$6:$F$112,5,FALSE())&lt;&gt;"Sí",N8017="No aplica"),0,'Catàleg GRAE'!D59)</f>
        <v>1</v>
      </c>
      <c r="I8017" s="20"/>
      <c r="J8017" s="20"/>
      <c r="K8017" s="20"/>
      <c r="L8017" s="21"/>
      <c r="M8017" s="21"/>
      <c r="N8017" s="20"/>
      <c r="O8017" s="20"/>
      <c r="P8017" s="19" t="str">
        <f aca="false">IF(I8017="","",I8017-H8017)</f>
        <v/>
      </c>
      <c r="Q8017" s="19" t="str">
        <f aca="true">IF(B8017="","",IF(N8017="No aplica","No aplica",IF(I8017="","Pendent",IF(N8017="Per substituir","Substituir",IF(OR(N8017="No localitzat",N8017="No lliurat"),"Reposar",IF(I8017&lt;H8017,"Reposar",IF(I8017&gt;H8017,"Revisar excedent",IF(AND(G8017="Sí",M8017&lt;&gt;"",M8017&lt;TODAY()),"EPI caducat",IF(AND(G8017="Sí",M8017&lt;&gt;"",M8017&lt;=TODAY()+90),"EPI caduca ≤90 dies",IF(OR(N8017="Deteriorat usable",N8017="Revisió necessària"),"Revisar","OK"))))))))))</f>
      </c>
      <c r="R8017" s="20"/>
    </row>
    <row r="8018" customFormat="false" ht="15" hidden="false" customHeight="false" outlineLevel="0" collapsed="false">
      <c r="A8018" s="19" t="n">
        <v>74</v>
      </c>
      <c r="B8018" s="19" t="n">
        <f aca="false">IFERROR(VLOOKUP(A8018,Personal!$A$6:$F$112,2,FALSE()),"")</f>
        <v>0</v>
      </c>
      <c r="C8018" s="19" t="str">
        <f aca="false">IFERROR(VLOOKUP(A8018,Personal!$A$6:$F$112,3,FALSE()),"")</f>
        <v>Cerdanyola</v>
      </c>
      <c r="D8018" s="19" t="s">
        <v>125</v>
      </c>
      <c r="E8018" s="19" t="s">
        <v>151</v>
      </c>
      <c r="F8018" s="19" t="s">
        <v>152</v>
      </c>
      <c r="G8018" s="19" t="s">
        <v>291</v>
      </c>
      <c r="H8018" s="19" t="n">
        <f aca="false">IF(OR(VLOOKUP(A8018,Personal!$A$6:$F$112,5,FALSE())&lt;&gt;"Sí",N8018="No aplica"),0,'Catàleg GRAE'!D60)</f>
        <v>1</v>
      </c>
      <c r="I8018" s="20"/>
      <c r="J8018" s="20"/>
      <c r="K8018" s="20"/>
      <c r="L8018" s="21"/>
      <c r="M8018" s="21"/>
      <c r="N8018" s="20"/>
      <c r="O8018" s="20"/>
      <c r="P8018" s="19" t="str">
        <f aca="false">IF(I8018="","",I8018-H8018)</f>
        <v/>
      </c>
      <c r="Q8018" s="19" t="str">
        <f aca="true">IF(B8018="","",IF(N8018="No aplica","No aplica",IF(I8018="","Pendent",IF(N8018="Per substituir","Substituir",IF(OR(N8018="No localitzat",N8018="No lliurat"),"Reposar",IF(I8018&lt;H8018,"Reposar",IF(I8018&gt;H8018,"Revisar excedent",IF(AND(G8018="Sí",M8018&lt;&gt;"",M8018&lt;TODAY()),"EPI caducat",IF(AND(G8018="Sí",M8018&lt;&gt;"",M8018&lt;=TODAY()+90),"EPI caduca ≤90 dies",IF(OR(N8018="Deteriorat usable",N8018="Revisió necessària"),"Revisar","OK"))))))))))</f>
      </c>
      <c r="R8018" s="20"/>
    </row>
    <row r="8019" customFormat="false" ht="15" hidden="false" customHeight="false" outlineLevel="0" collapsed="false">
      <c r="A8019" s="19" t="n">
        <v>74</v>
      </c>
      <c r="B8019" s="19" t="n">
        <f aca="false">IFERROR(VLOOKUP(A8019,Personal!$A$6:$F$112,2,FALSE()),"")</f>
        <v>0</v>
      </c>
      <c r="C8019" s="19" t="str">
        <f aca="false">IFERROR(VLOOKUP(A8019,Personal!$A$6:$F$112,3,FALSE()),"")</f>
        <v>Cerdanyola</v>
      </c>
      <c r="D8019" s="19" t="s">
        <v>153</v>
      </c>
      <c r="E8019" s="19" t="s">
        <v>154</v>
      </c>
      <c r="F8019" s="19" t="s">
        <v>155</v>
      </c>
      <c r="G8019" s="19" t="s">
        <v>291</v>
      </c>
      <c r="H8019" s="19" t="n">
        <f aca="false">IF(OR(VLOOKUP(A8019,Personal!$A$6:$F$112,5,FALSE())&lt;&gt;"Sí",N8019="No aplica"),0,'Catàleg GRAE'!D61)</f>
        <v>1</v>
      </c>
      <c r="I8019" s="20"/>
      <c r="J8019" s="20"/>
      <c r="K8019" s="20"/>
      <c r="L8019" s="21"/>
      <c r="M8019" s="21"/>
      <c r="N8019" s="20"/>
      <c r="O8019" s="20"/>
      <c r="P8019" s="19" t="str">
        <f aca="false">IF(I8019="","",I8019-H8019)</f>
        <v/>
      </c>
      <c r="Q8019" s="19" t="str">
        <f aca="true">IF(B8019="","",IF(N8019="No aplica","No aplica",IF(I8019="","Pendent",IF(N8019="Per substituir","Substituir",IF(OR(N8019="No localitzat",N8019="No lliurat"),"Reposar",IF(I8019&lt;H8019,"Reposar",IF(I8019&gt;H8019,"Revisar excedent",IF(AND(G8019="Sí",M8019&lt;&gt;"",M8019&lt;TODAY()),"EPI caducat",IF(AND(G8019="Sí",M8019&lt;&gt;"",M8019&lt;=TODAY()+90),"EPI caduca ≤90 dies",IF(OR(N8019="Deteriorat usable",N8019="Revisió necessària"),"Revisar","OK"))))))))))</f>
      </c>
      <c r="R8019" s="20"/>
    </row>
    <row r="8020" customFormat="false" ht="15" hidden="false" customHeight="false" outlineLevel="0" collapsed="false">
      <c r="A8020" s="19" t="n">
        <v>74</v>
      </c>
      <c r="B8020" s="19" t="n">
        <f aca="false">IFERROR(VLOOKUP(A8020,Personal!$A$6:$F$112,2,FALSE()),"")</f>
        <v>0</v>
      </c>
      <c r="C8020" s="19" t="str">
        <f aca="false">IFERROR(VLOOKUP(A8020,Personal!$A$6:$F$112,3,FALSE()),"")</f>
        <v>Cerdanyola</v>
      </c>
      <c r="D8020" s="19" t="s">
        <v>37</v>
      </c>
      <c r="E8020" s="19" t="s">
        <v>156</v>
      </c>
      <c r="F8020" s="19" t="s">
        <v>157</v>
      </c>
      <c r="G8020" s="19" t="s">
        <v>291</v>
      </c>
      <c r="H8020" s="19" t="n">
        <f aca="false">IF(OR(VLOOKUP(A8020,Personal!$A$6:$F$112,5,FALSE())&lt;&gt;"Sí",N8020="No aplica"),0,'Catàleg GRAE'!D62)</f>
        <v>1</v>
      </c>
      <c r="I8020" s="20"/>
      <c r="J8020" s="20"/>
      <c r="K8020" s="20"/>
      <c r="L8020" s="21"/>
      <c r="M8020" s="21"/>
      <c r="N8020" s="20"/>
      <c r="O8020" s="20"/>
      <c r="P8020" s="19" t="str">
        <f aca="false">IF(I8020="","",I8020-H8020)</f>
        <v/>
      </c>
      <c r="Q8020" s="19" t="str">
        <f aca="true">IF(B8020="","",IF(N8020="No aplica","No aplica",IF(I8020="","Pendent",IF(N8020="Per substituir","Substituir",IF(OR(N8020="No localitzat",N8020="No lliurat"),"Reposar",IF(I8020&lt;H8020,"Reposar",IF(I8020&gt;H8020,"Revisar excedent",IF(AND(G8020="Sí",M8020&lt;&gt;"",M8020&lt;TODAY()),"EPI caducat",IF(AND(G8020="Sí",M8020&lt;&gt;"",M8020&lt;=TODAY()+90),"EPI caduca ≤90 dies",IF(OR(N8020="Deteriorat usable",N8020="Revisió necessària"),"Revisar","OK"))))))))))</f>
      </c>
      <c r="R8020" s="20"/>
    </row>
    <row r="8021" customFormat="false" ht="15" hidden="false" customHeight="false" outlineLevel="0" collapsed="false">
      <c r="A8021" s="19" t="n">
        <v>74</v>
      </c>
      <c r="B8021" s="19" t="n">
        <f aca="false">IFERROR(VLOOKUP(A8021,Personal!$A$6:$F$112,2,FALSE()),"")</f>
        <v>0</v>
      </c>
      <c r="C8021" s="19" t="str">
        <f aca="false">IFERROR(VLOOKUP(A8021,Personal!$A$6:$F$112,3,FALSE()),"")</f>
        <v>Cerdanyola</v>
      </c>
      <c r="D8021" s="19" t="s">
        <v>37</v>
      </c>
      <c r="E8021" s="19" t="s">
        <v>158</v>
      </c>
      <c r="F8021" s="19" t="s">
        <v>159</v>
      </c>
      <c r="G8021" s="19" t="s">
        <v>291</v>
      </c>
      <c r="H8021" s="19" t="n">
        <f aca="false">IF(OR(VLOOKUP(A8021,Personal!$A$6:$F$112,5,FALSE())&lt;&gt;"Sí",N8021="No aplica"),0,'Catàleg GRAE'!D63)</f>
        <v>1</v>
      </c>
      <c r="I8021" s="20"/>
      <c r="J8021" s="20"/>
      <c r="K8021" s="20"/>
      <c r="L8021" s="21"/>
      <c r="M8021" s="21"/>
      <c r="N8021" s="20"/>
      <c r="O8021" s="20"/>
      <c r="P8021" s="19" t="str">
        <f aca="false">IF(I8021="","",I8021-H8021)</f>
        <v/>
      </c>
      <c r="Q8021" s="19" t="str">
        <f aca="true">IF(B8021="","",IF(N8021="No aplica","No aplica",IF(I8021="","Pendent",IF(N8021="Per substituir","Substituir",IF(OR(N8021="No localitzat",N8021="No lliurat"),"Reposar",IF(I8021&lt;H8021,"Reposar",IF(I8021&gt;H8021,"Revisar excedent",IF(AND(G8021="Sí",M8021&lt;&gt;"",M8021&lt;TODAY()),"EPI caducat",IF(AND(G8021="Sí",M8021&lt;&gt;"",M8021&lt;=TODAY()+90),"EPI caduca ≤90 dies",IF(OR(N8021="Deteriorat usable",N8021="Revisió necessària"),"Revisar","OK"))))))))))</f>
      </c>
      <c r="R8021" s="20"/>
    </row>
    <row r="8022" customFormat="false" ht="15" hidden="false" customHeight="false" outlineLevel="0" collapsed="false">
      <c r="A8022" s="19" t="n">
        <v>74</v>
      </c>
      <c r="B8022" s="19" t="n">
        <f aca="false">IFERROR(VLOOKUP(A8022,Personal!$A$6:$F$112,2,FALSE()),"")</f>
        <v>0</v>
      </c>
      <c r="C8022" s="19" t="str">
        <f aca="false">IFERROR(VLOOKUP(A8022,Personal!$A$6:$F$112,3,FALSE()),"")</f>
        <v>Cerdanyola</v>
      </c>
      <c r="D8022" s="19" t="s">
        <v>160</v>
      </c>
      <c r="E8022" s="19" t="s">
        <v>161</v>
      </c>
      <c r="F8022" s="19" t="s">
        <v>162</v>
      </c>
      <c r="G8022" s="19" t="s">
        <v>291</v>
      </c>
      <c r="H8022" s="19" t="n">
        <f aca="false">IF(OR(VLOOKUP(A8022,Personal!$A$6:$F$112,5,FALSE())&lt;&gt;"Sí",N8022="No aplica"),0,'Catàleg GRAE'!D64)</f>
        <v>1</v>
      </c>
      <c r="I8022" s="20"/>
      <c r="J8022" s="20"/>
      <c r="K8022" s="20"/>
      <c r="L8022" s="21"/>
      <c r="M8022" s="21"/>
      <c r="N8022" s="20"/>
      <c r="O8022" s="20"/>
      <c r="P8022" s="19" t="str">
        <f aca="false">IF(I8022="","",I8022-H8022)</f>
        <v/>
      </c>
      <c r="Q8022" s="19" t="str">
        <f aca="true">IF(B8022="","",IF(N8022="No aplica","No aplica",IF(I8022="","Pendent",IF(N8022="Per substituir","Substituir",IF(OR(N8022="No localitzat",N8022="No lliurat"),"Reposar",IF(I8022&lt;H8022,"Reposar",IF(I8022&gt;H8022,"Revisar excedent",IF(AND(G8022="Sí",M8022&lt;&gt;"",M8022&lt;TODAY()),"EPI caducat",IF(AND(G8022="Sí",M8022&lt;&gt;"",M8022&lt;=TODAY()+90),"EPI caduca ≤90 dies",IF(OR(N8022="Deteriorat usable",N8022="Revisió necessària"),"Revisar","OK"))))))))))</f>
      </c>
      <c r="R8022" s="20"/>
    </row>
    <row r="8023" customFormat="false" ht="15" hidden="false" customHeight="false" outlineLevel="0" collapsed="false">
      <c r="A8023" s="19" t="n">
        <v>74</v>
      </c>
      <c r="B8023" s="19" t="n">
        <f aca="false">IFERROR(VLOOKUP(A8023,Personal!$A$6:$F$112,2,FALSE()),"")</f>
        <v>0</v>
      </c>
      <c r="C8023" s="19" t="str">
        <f aca="false">IFERROR(VLOOKUP(A8023,Personal!$A$6:$F$112,3,FALSE()),"")</f>
        <v>Cerdanyola</v>
      </c>
      <c r="D8023" s="19" t="s">
        <v>137</v>
      </c>
      <c r="E8023" s="19" t="s">
        <v>163</v>
      </c>
      <c r="F8023" s="19" t="s">
        <v>164</v>
      </c>
      <c r="G8023" s="19" t="s">
        <v>272</v>
      </c>
      <c r="H8023" s="19" t="n">
        <f aca="false">IF(OR(VLOOKUP(A8023,Personal!$A$6:$F$112,5,FALSE())&lt;&gt;"Sí",N8023="No aplica"),0,'Catàleg GRAE'!D65)</f>
        <v>1</v>
      </c>
      <c r="I8023" s="20"/>
      <c r="J8023" s="20"/>
      <c r="K8023" s="20"/>
      <c r="L8023" s="21"/>
      <c r="M8023" s="21"/>
      <c r="N8023" s="20"/>
      <c r="O8023" s="20"/>
      <c r="P8023" s="19" t="str">
        <f aca="false">IF(I8023="","",I8023-H8023)</f>
        <v/>
      </c>
      <c r="Q8023" s="19" t="str">
        <f aca="true">IF(B8023="","",IF(N8023="No aplica","No aplica",IF(I8023="","Pendent",IF(N8023="Per substituir","Substituir",IF(OR(N8023="No localitzat",N8023="No lliurat"),"Reposar",IF(I8023&lt;H8023,"Reposar",IF(I8023&gt;H8023,"Revisar excedent",IF(AND(G8023="Sí",M8023&lt;&gt;"",M8023&lt;TODAY()),"EPI caducat",IF(AND(G8023="Sí",M8023&lt;&gt;"",M8023&lt;=TODAY()+90),"EPI caduca ≤90 dies",IF(OR(N8023="Deteriorat usable",N8023="Revisió necessària"),"Revisar","OK"))))))))))</f>
      </c>
      <c r="R8023" s="20"/>
    </row>
    <row r="8024" customFormat="false" ht="15" hidden="false" customHeight="false" outlineLevel="0" collapsed="false">
      <c r="A8024" s="19" t="n">
        <v>74</v>
      </c>
      <c r="B8024" s="19" t="n">
        <f aca="false">IFERROR(VLOOKUP(A8024,Personal!$A$6:$F$112,2,FALSE()),"")</f>
        <v>0</v>
      </c>
      <c r="C8024" s="19" t="str">
        <f aca="false">IFERROR(VLOOKUP(A8024,Personal!$A$6:$F$112,3,FALSE()),"")</f>
        <v>Cerdanyola</v>
      </c>
      <c r="D8024" s="19" t="s">
        <v>132</v>
      </c>
      <c r="E8024" s="19" t="s">
        <v>165</v>
      </c>
      <c r="F8024" s="19" t="s">
        <v>166</v>
      </c>
      <c r="G8024" s="19" t="s">
        <v>272</v>
      </c>
      <c r="H8024" s="19" t="n">
        <f aca="false">IF(OR(VLOOKUP(A8024,Personal!$A$6:$F$112,5,FALSE())&lt;&gt;"Sí",N8024="No aplica"),0,'Catàleg GRAE'!D66)</f>
        <v>1</v>
      </c>
      <c r="I8024" s="20"/>
      <c r="J8024" s="20"/>
      <c r="K8024" s="20"/>
      <c r="L8024" s="21"/>
      <c r="M8024" s="21"/>
      <c r="N8024" s="20"/>
      <c r="O8024" s="20"/>
      <c r="P8024" s="19" t="str">
        <f aca="false">IF(I8024="","",I8024-H8024)</f>
        <v/>
      </c>
      <c r="Q8024" s="19" t="str">
        <f aca="true">IF(B8024="","",IF(N8024="No aplica","No aplica",IF(I8024="","Pendent",IF(N8024="Per substituir","Substituir",IF(OR(N8024="No localitzat",N8024="No lliurat"),"Reposar",IF(I8024&lt;H8024,"Reposar",IF(I8024&gt;H8024,"Revisar excedent",IF(AND(G8024="Sí",M8024&lt;&gt;"",M8024&lt;TODAY()),"EPI caducat",IF(AND(G8024="Sí",M8024&lt;&gt;"",M8024&lt;=TODAY()+90),"EPI caduca ≤90 dies",IF(OR(N8024="Deteriorat usable",N8024="Revisió necessària"),"Revisar","OK"))))))))))</f>
      </c>
      <c r="R8024" s="20"/>
    </row>
    <row r="8025" customFormat="false" ht="15" hidden="false" customHeight="false" outlineLevel="0" collapsed="false">
      <c r="A8025" s="19" t="n">
        <v>74</v>
      </c>
      <c r="B8025" s="19" t="n">
        <f aca="false">IFERROR(VLOOKUP(A8025,Personal!$A$6:$F$112,2,FALSE()),"")</f>
        <v>0</v>
      </c>
      <c r="C8025" s="19" t="str">
        <f aca="false">IFERROR(VLOOKUP(A8025,Personal!$A$6:$F$112,3,FALSE()),"")</f>
        <v>Cerdanyola</v>
      </c>
      <c r="D8025" s="19" t="s">
        <v>71</v>
      </c>
      <c r="E8025" s="19" t="s">
        <v>167</v>
      </c>
      <c r="F8025" s="19" t="s">
        <v>168</v>
      </c>
      <c r="G8025" s="19" t="s">
        <v>291</v>
      </c>
      <c r="H8025" s="19" t="n">
        <f aca="false">IF(OR(VLOOKUP(A8025,Personal!$A$6:$F$112,5,FALSE())&lt;&gt;"Sí",N8025="No aplica"),0,'Catàleg GRAE'!D67)</f>
        <v>1</v>
      </c>
      <c r="I8025" s="20"/>
      <c r="J8025" s="20"/>
      <c r="K8025" s="20"/>
      <c r="L8025" s="21"/>
      <c r="M8025" s="21"/>
      <c r="N8025" s="20"/>
      <c r="O8025" s="20"/>
      <c r="P8025" s="19" t="str">
        <f aca="false">IF(I8025="","",I8025-H8025)</f>
        <v/>
      </c>
      <c r="Q8025" s="19" t="str">
        <f aca="true">IF(B8025="","",IF(N8025="No aplica","No aplica",IF(I8025="","Pendent",IF(N8025="Per substituir","Substituir",IF(OR(N8025="No localitzat",N8025="No lliurat"),"Reposar",IF(I8025&lt;H8025,"Reposar",IF(I8025&gt;H8025,"Revisar excedent",IF(AND(G8025="Sí",M8025&lt;&gt;"",M8025&lt;TODAY()),"EPI caducat",IF(AND(G8025="Sí",M8025&lt;&gt;"",M8025&lt;=TODAY()+90),"EPI caduca ≤90 dies",IF(OR(N8025="Deteriorat usable",N8025="Revisió necessària"),"Revisar","OK"))))))))))</f>
      </c>
      <c r="R8025" s="20"/>
    </row>
    <row r="8026" customFormat="false" ht="15" hidden="false" customHeight="false" outlineLevel="0" collapsed="false">
      <c r="A8026" s="19" t="n">
        <v>74</v>
      </c>
      <c r="B8026" s="19" t="n">
        <f aca="false">IFERROR(VLOOKUP(A8026,Personal!$A$6:$F$112,2,FALSE()),"")</f>
        <v>0</v>
      </c>
      <c r="C8026" s="19" t="str">
        <f aca="false">IFERROR(VLOOKUP(A8026,Personal!$A$6:$F$112,3,FALSE()),"")</f>
        <v>Cerdanyola</v>
      </c>
      <c r="D8026" s="19" t="s">
        <v>132</v>
      </c>
      <c r="E8026" s="19" t="s">
        <v>169</v>
      </c>
      <c r="F8026" s="19" t="s">
        <v>170</v>
      </c>
      <c r="G8026" s="19" t="s">
        <v>272</v>
      </c>
      <c r="H8026" s="19" t="n">
        <f aca="false">IF(OR(VLOOKUP(A8026,Personal!$A$6:$F$112,5,FALSE())&lt;&gt;"Sí",N8026="No aplica"),0,'Catàleg GRAE'!D68)</f>
        <v>1</v>
      </c>
      <c r="I8026" s="20"/>
      <c r="J8026" s="20"/>
      <c r="K8026" s="20"/>
      <c r="L8026" s="21"/>
      <c r="M8026" s="21"/>
      <c r="N8026" s="20"/>
      <c r="O8026" s="20"/>
      <c r="P8026" s="19" t="str">
        <f aca="false">IF(I8026="","",I8026-H8026)</f>
        <v/>
      </c>
      <c r="Q8026" s="19" t="str">
        <f aca="true">IF(B8026="","",IF(N8026="No aplica","No aplica",IF(I8026="","Pendent",IF(N8026="Per substituir","Substituir",IF(OR(N8026="No localitzat",N8026="No lliurat"),"Reposar",IF(I8026&lt;H8026,"Reposar",IF(I8026&gt;H8026,"Revisar excedent",IF(AND(G8026="Sí",M8026&lt;&gt;"",M8026&lt;TODAY()),"EPI caducat",IF(AND(G8026="Sí",M8026&lt;&gt;"",M8026&lt;=TODAY()+90),"EPI caduca ≤90 dies",IF(OR(N8026="Deteriorat usable",N8026="Revisió necessària"),"Revisar","OK"))))))))))</f>
      </c>
      <c r="R8026" s="20"/>
    </row>
    <row r="8027" customFormat="false" ht="15" hidden="false" customHeight="false" outlineLevel="0" collapsed="false">
      <c r="A8027" s="19" t="n">
        <v>74</v>
      </c>
      <c r="B8027" s="19" t="n">
        <f aca="false">IFERROR(VLOOKUP(A8027,Personal!$A$6:$F$112,2,FALSE()),"")</f>
        <v>0</v>
      </c>
      <c r="C8027" s="19" t="str">
        <f aca="false">IFERROR(VLOOKUP(A8027,Personal!$A$6:$F$112,3,FALSE()),"")</f>
        <v>Cerdanyola</v>
      </c>
      <c r="D8027" s="19" t="s">
        <v>142</v>
      </c>
      <c r="E8027" s="19" t="s">
        <v>171</v>
      </c>
      <c r="F8027" s="19" t="s">
        <v>172</v>
      </c>
      <c r="G8027" s="19" t="s">
        <v>272</v>
      </c>
      <c r="H8027" s="19" t="n">
        <f aca="false">IF(OR(VLOOKUP(A8027,Personal!$A$6:$F$112,5,FALSE())&lt;&gt;"Sí",N8027="No aplica"),0,'Catàleg GRAE'!D69)</f>
        <v>1</v>
      </c>
      <c r="I8027" s="20"/>
      <c r="J8027" s="20"/>
      <c r="K8027" s="20"/>
      <c r="L8027" s="21"/>
      <c r="M8027" s="21"/>
      <c r="N8027" s="20"/>
      <c r="O8027" s="20"/>
      <c r="P8027" s="19" t="str">
        <f aca="false">IF(I8027="","",I8027-H8027)</f>
        <v/>
      </c>
      <c r="Q8027" s="19" t="str">
        <f aca="true">IF(B8027="","",IF(N8027="No aplica","No aplica",IF(I8027="","Pendent",IF(N8027="Per substituir","Substituir",IF(OR(N8027="No localitzat",N8027="No lliurat"),"Reposar",IF(I8027&lt;H8027,"Reposar",IF(I8027&gt;H8027,"Revisar excedent",IF(AND(G8027="Sí",M8027&lt;&gt;"",M8027&lt;TODAY()),"EPI caducat",IF(AND(G8027="Sí",M8027&lt;&gt;"",M8027&lt;=TODAY()+90),"EPI caduca ≤90 dies",IF(OR(N8027="Deteriorat usable",N8027="Revisió necessària"),"Revisar","OK"))))))))))</f>
      </c>
      <c r="R8027" s="20"/>
    </row>
    <row r="8028" customFormat="false" ht="15" hidden="false" customHeight="false" outlineLevel="0" collapsed="false">
      <c r="A8028" s="19" t="n">
        <v>74</v>
      </c>
      <c r="B8028" s="19" t="n">
        <f aca="false">IFERROR(VLOOKUP(A8028,Personal!$A$6:$F$112,2,FALSE()),"")</f>
        <v>0</v>
      </c>
      <c r="C8028" s="19" t="str">
        <f aca="false">IFERROR(VLOOKUP(A8028,Personal!$A$6:$F$112,3,FALSE()),"")</f>
        <v>Cerdanyola</v>
      </c>
      <c r="D8028" s="19" t="s">
        <v>132</v>
      </c>
      <c r="E8028" s="19" t="s">
        <v>173</v>
      </c>
      <c r="F8028" s="19" t="s">
        <v>174</v>
      </c>
      <c r="G8028" s="19" t="s">
        <v>272</v>
      </c>
      <c r="H8028" s="19" t="n">
        <f aca="false">IF(OR(VLOOKUP(A8028,Personal!$A$6:$F$112,5,FALSE())&lt;&gt;"Sí",N8028="No aplica"),0,'Catàleg GRAE'!D70)</f>
        <v>1</v>
      </c>
      <c r="I8028" s="20"/>
      <c r="J8028" s="20"/>
      <c r="K8028" s="20"/>
      <c r="L8028" s="21"/>
      <c r="M8028" s="21"/>
      <c r="N8028" s="20"/>
      <c r="O8028" s="20"/>
      <c r="P8028" s="19" t="str">
        <f aca="false">IF(I8028="","",I8028-H8028)</f>
        <v/>
      </c>
      <c r="Q8028" s="19" t="str">
        <f aca="true">IF(B8028="","",IF(N8028="No aplica","No aplica",IF(I8028="","Pendent",IF(N8028="Per substituir","Substituir",IF(OR(N8028="No localitzat",N8028="No lliurat"),"Reposar",IF(I8028&lt;H8028,"Reposar",IF(I8028&gt;H8028,"Revisar excedent",IF(AND(G8028="Sí",M8028&lt;&gt;"",M8028&lt;TODAY()),"EPI caducat",IF(AND(G8028="Sí",M8028&lt;&gt;"",M8028&lt;=TODAY()+90),"EPI caduca ≤90 dies",IF(OR(N8028="Deteriorat usable",N8028="Revisió necessària"),"Revisar","OK"))))))))))</f>
      </c>
      <c r="R8028" s="20"/>
    </row>
    <row r="8029" customFormat="false" ht="15" hidden="false" customHeight="false" outlineLevel="0" collapsed="false">
      <c r="A8029" s="19" t="n">
        <v>74</v>
      </c>
      <c r="B8029" s="19" t="n">
        <f aca="false">IFERROR(VLOOKUP(A8029,Personal!$A$6:$F$112,2,FALSE()),"")</f>
        <v>0</v>
      </c>
      <c r="C8029" s="19" t="str">
        <f aca="false">IFERROR(VLOOKUP(A8029,Personal!$A$6:$F$112,3,FALSE()),"")</f>
        <v>Cerdanyola</v>
      </c>
      <c r="D8029" s="19" t="s">
        <v>132</v>
      </c>
      <c r="E8029" s="19" t="s">
        <v>175</v>
      </c>
      <c r="F8029" s="19" t="s">
        <v>176</v>
      </c>
      <c r="G8029" s="19" t="s">
        <v>272</v>
      </c>
      <c r="H8029" s="19" t="n">
        <f aca="false">IF(OR(VLOOKUP(A8029,Personal!$A$6:$F$112,5,FALSE())&lt;&gt;"Sí",N8029="No aplica"),0,'Catàleg GRAE'!D71)</f>
        <v>1</v>
      </c>
      <c r="I8029" s="20"/>
      <c r="J8029" s="20"/>
      <c r="K8029" s="20"/>
      <c r="L8029" s="21"/>
      <c r="M8029" s="21"/>
      <c r="N8029" s="20"/>
      <c r="O8029" s="20"/>
      <c r="P8029" s="19" t="str">
        <f aca="false">IF(I8029="","",I8029-H8029)</f>
        <v/>
      </c>
      <c r="Q8029" s="19" t="str">
        <f aca="true">IF(B8029="","",IF(N8029="No aplica","No aplica",IF(I8029="","Pendent",IF(N8029="Per substituir","Substituir",IF(OR(N8029="No localitzat",N8029="No lliurat"),"Reposar",IF(I8029&lt;H8029,"Reposar",IF(I8029&gt;H8029,"Revisar excedent",IF(AND(G8029="Sí",M8029&lt;&gt;"",M8029&lt;TODAY()),"EPI caducat",IF(AND(G8029="Sí",M8029&lt;&gt;"",M8029&lt;=TODAY()+90),"EPI caduca ≤90 dies",IF(OR(N8029="Deteriorat usable",N8029="Revisió necessària"),"Revisar","OK"))))))))))</f>
      </c>
      <c r="R8029" s="20"/>
    </row>
    <row r="8030" customFormat="false" ht="15" hidden="false" customHeight="false" outlineLevel="0" collapsed="false">
      <c r="A8030" s="19" t="n">
        <v>74</v>
      </c>
      <c r="B8030" s="19" t="n">
        <f aca="false">IFERROR(VLOOKUP(A8030,Personal!$A$6:$F$112,2,FALSE()),"")</f>
        <v>0</v>
      </c>
      <c r="C8030" s="19" t="str">
        <f aca="false">IFERROR(VLOOKUP(A8030,Personal!$A$6:$F$112,3,FALSE()),"")</f>
        <v>Cerdanyola</v>
      </c>
      <c r="D8030" s="19" t="s">
        <v>177</v>
      </c>
      <c r="E8030" s="19" t="s">
        <v>178</v>
      </c>
      <c r="F8030" s="19" t="s">
        <v>179</v>
      </c>
      <c r="G8030" s="19" t="s">
        <v>272</v>
      </c>
      <c r="H8030" s="19" t="n">
        <f aca="false">IF(OR(VLOOKUP(A8030,Personal!$A$6:$F$112,5,FALSE())&lt;&gt;"Sí",N8030="No aplica"),0,'Catàleg GRAE'!D72)</f>
        <v>1</v>
      </c>
      <c r="I8030" s="20"/>
      <c r="J8030" s="20"/>
      <c r="K8030" s="20"/>
      <c r="L8030" s="21"/>
      <c r="M8030" s="21"/>
      <c r="N8030" s="20"/>
      <c r="O8030" s="20"/>
      <c r="P8030" s="19" t="str">
        <f aca="false">IF(I8030="","",I8030-H8030)</f>
        <v/>
      </c>
      <c r="Q8030" s="19" t="str">
        <f aca="true">IF(B8030="","",IF(N8030="No aplica","No aplica",IF(I8030="","Pendent",IF(N8030="Per substituir","Substituir",IF(OR(N8030="No localitzat",N8030="No lliurat"),"Reposar",IF(I8030&lt;H8030,"Reposar",IF(I8030&gt;H8030,"Revisar excedent",IF(AND(G8030="Sí",M8030&lt;&gt;"",M8030&lt;TODAY()),"EPI caducat",IF(AND(G8030="Sí",M8030&lt;&gt;"",M8030&lt;=TODAY()+90),"EPI caduca ≤90 dies",IF(OR(N8030="Deteriorat usable",N8030="Revisió necessària"),"Revisar","OK"))))))))))</f>
      </c>
      <c r="R8030" s="20"/>
    </row>
    <row r="8031" customFormat="false" ht="15" hidden="false" customHeight="false" outlineLevel="0" collapsed="false">
      <c r="A8031" s="19" t="n">
        <v>74</v>
      </c>
      <c r="B8031" s="19" t="n">
        <f aca="false">IFERROR(VLOOKUP(A8031,Personal!$A$6:$F$112,2,FALSE()),"")</f>
        <v>0</v>
      </c>
      <c r="C8031" s="19" t="str">
        <f aca="false">IFERROR(VLOOKUP(A8031,Personal!$A$6:$F$112,3,FALSE()),"")</f>
        <v>Cerdanyola</v>
      </c>
      <c r="D8031" s="19" t="s">
        <v>177</v>
      </c>
      <c r="E8031" s="19" t="s">
        <v>180</v>
      </c>
      <c r="F8031" s="19" t="s">
        <v>181</v>
      </c>
      <c r="G8031" s="19" t="s">
        <v>272</v>
      </c>
      <c r="H8031" s="19" t="n">
        <f aca="false">IF(OR(VLOOKUP(A8031,Personal!$A$6:$F$112,5,FALSE())&lt;&gt;"Sí",N8031="No aplica"),0,'Catàleg GRAE'!D73)</f>
        <v>1</v>
      </c>
      <c r="I8031" s="20"/>
      <c r="J8031" s="20"/>
      <c r="K8031" s="20"/>
      <c r="L8031" s="21"/>
      <c r="M8031" s="21"/>
      <c r="N8031" s="20"/>
      <c r="O8031" s="20"/>
      <c r="P8031" s="19" t="str">
        <f aca="false">IF(I8031="","",I8031-H8031)</f>
        <v/>
      </c>
      <c r="Q8031" s="19" t="str">
        <f aca="true">IF(B8031="","",IF(N8031="No aplica","No aplica",IF(I8031="","Pendent",IF(N8031="Per substituir","Substituir",IF(OR(N8031="No localitzat",N8031="No lliurat"),"Reposar",IF(I8031&lt;H8031,"Reposar",IF(I8031&gt;H8031,"Revisar excedent",IF(AND(G8031="Sí",M8031&lt;&gt;"",M8031&lt;TODAY()),"EPI caducat",IF(AND(G8031="Sí",M8031&lt;&gt;"",M8031&lt;=TODAY()+90),"EPI caduca ≤90 dies",IF(OR(N8031="Deteriorat usable",N8031="Revisió necessària"),"Revisar","OK"))))))))))</f>
      </c>
      <c r="R8031" s="20"/>
    </row>
    <row r="8032" customFormat="false" ht="15" hidden="false" customHeight="false" outlineLevel="0" collapsed="false">
      <c r="A8032" s="19" t="n">
        <v>74</v>
      </c>
      <c r="B8032" s="19" t="n">
        <f aca="false">IFERROR(VLOOKUP(A8032,Personal!$A$6:$F$112,2,FALSE()),"")</f>
        <v>0</v>
      </c>
      <c r="C8032" s="19" t="str">
        <f aca="false">IFERROR(VLOOKUP(A8032,Personal!$A$6:$F$112,3,FALSE()),"")</f>
        <v>Cerdanyola</v>
      </c>
      <c r="D8032" s="19" t="s">
        <v>132</v>
      </c>
      <c r="E8032" s="19" t="s">
        <v>182</v>
      </c>
      <c r="F8032" s="19" t="s">
        <v>183</v>
      </c>
      <c r="G8032" s="19" t="s">
        <v>272</v>
      </c>
      <c r="H8032" s="19" t="n">
        <f aca="false">IF(OR(VLOOKUP(A8032,Personal!$A$6:$F$112,5,FALSE())&lt;&gt;"Sí",N8032="No aplica"),0,'Catàleg GRAE'!D74)</f>
        <v>1</v>
      </c>
      <c r="I8032" s="20"/>
      <c r="J8032" s="20"/>
      <c r="K8032" s="20"/>
      <c r="L8032" s="21"/>
      <c r="M8032" s="21"/>
      <c r="N8032" s="20"/>
      <c r="O8032" s="20"/>
      <c r="P8032" s="19" t="str">
        <f aca="false">IF(I8032="","",I8032-H8032)</f>
        <v/>
      </c>
      <c r="Q8032" s="19" t="str">
        <f aca="true">IF(B8032="","",IF(N8032="No aplica","No aplica",IF(I8032="","Pendent",IF(N8032="Per substituir","Substituir",IF(OR(N8032="No localitzat",N8032="No lliurat"),"Reposar",IF(I8032&lt;H8032,"Reposar",IF(I8032&gt;H8032,"Revisar excedent",IF(AND(G8032="Sí",M8032&lt;&gt;"",M8032&lt;TODAY()),"EPI caducat",IF(AND(G8032="Sí",M8032&lt;&gt;"",M8032&lt;=TODAY()+90),"EPI caduca ≤90 dies",IF(OR(N8032="Deteriorat usable",N8032="Revisió necessària"),"Revisar","OK"))))))))))</f>
      </c>
      <c r="R8032" s="20"/>
    </row>
    <row r="8033" customFormat="false" ht="15" hidden="false" customHeight="false" outlineLevel="0" collapsed="false">
      <c r="A8033" s="19" t="n">
        <v>74</v>
      </c>
      <c r="B8033" s="19" t="n">
        <f aca="false">IFERROR(VLOOKUP(A8033,Personal!$A$6:$F$112,2,FALSE()),"")</f>
        <v>0</v>
      </c>
      <c r="C8033" s="19" t="str">
        <f aca="false">IFERROR(VLOOKUP(A8033,Personal!$A$6:$F$112,3,FALSE()),"")</f>
        <v>Cerdanyola</v>
      </c>
      <c r="D8033" s="19" t="s">
        <v>177</v>
      </c>
      <c r="E8033" s="19" t="s">
        <v>184</v>
      </c>
      <c r="F8033" s="19" t="s">
        <v>185</v>
      </c>
      <c r="G8033" s="19" t="s">
        <v>272</v>
      </c>
      <c r="H8033" s="19" t="n">
        <f aca="false">IF(OR(VLOOKUP(A8033,Personal!$A$6:$F$112,5,FALSE())&lt;&gt;"Sí",N8033="No aplica"),0,'Catàleg GRAE'!D75)</f>
        <v>1</v>
      </c>
      <c r="I8033" s="20"/>
      <c r="J8033" s="20"/>
      <c r="K8033" s="20"/>
      <c r="L8033" s="21"/>
      <c r="M8033" s="21"/>
      <c r="N8033" s="20"/>
      <c r="O8033" s="20"/>
      <c r="P8033" s="19" t="str">
        <f aca="false">IF(I8033="","",I8033-H8033)</f>
        <v/>
      </c>
      <c r="Q8033" s="19" t="str">
        <f aca="true">IF(B8033="","",IF(N8033="No aplica","No aplica",IF(I8033="","Pendent",IF(N8033="Per substituir","Substituir",IF(OR(N8033="No localitzat",N8033="No lliurat"),"Reposar",IF(I8033&lt;H8033,"Reposar",IF(I8033&gt;H8033,"Revisar excedent",IF(AND(G8033="Sí",M8033&lt;&gt;"",M8033&lt;TODAY()),"EPI caducat",IF(AND(G8033="Sí",M8033&lt;&gt;"",M8033&lt;=TODAY()+90),"EPI caduca ≤90 dies",IF(OR(N8033="Deteriorat usable",N8033="Revisió necessària"),"Revisar","OK"))))))))))</f>
      </c>
      <c r="R8033" s="20"/>
    </row>
    <row r="8034" customFormat="false" ht="15" hidden="false" customHeight="false" outlineLevel="0" collapsed="false">
      <c r="A8034" s="19" t="n">
        <v>74</v>
      </c>
      <c r="B8034" s="19" t="n">
        <f aca="false">IFERROR(VLOOKUP(A8034,Personal!$A$6:$F$112,2,FALSE()),"")</f>
        <v>0</v>
      </c>
      <c r="C8034" s="19" t="str">
        <f aca="false">IFERROR(VLOOKUP(A8034,Personal!$A$6:$F$112,3,FALSE()),"")</f>
        <v>Cerdanyola</v>
      </c>
      <c r="D8034" s="19" t="s">
        <v>142</v>
      </c>
      <c r="E8034" s="19" t="s">
        <v>186</v>
      </c>
      <c r="F8034" s="19" t="s">
        <v>187</v>
      </c>
      <c r="G8034" s="19" t="s">
        <v>272</v>
      </c>
      <c r="H8034" s="19" t="n">
        <f aca="false">IF(OR(VLOOKUP(A8034,Personal!$A$6:$F$112,5,FALSE())&lt;&gt;"Sí",N8034="No aplica"),0,'Catàleg GRAE'!D76)</f>
        <v>1</v>
      </c>
      <c r="I8034" s="20"/>
      <c r="J8034" s="20"/>
      <c r="K8034" s="20"/>
      <c r="L8034" s="21"/>
      <c r="M8034" s="21"/>
      <c r="N8034" s="20"/>
      <c r="O8034" s="20"/>
      <c r="P8034" s="19" t="str">
        <f aca="false">IF(I8034="","",I8034-H8034)</f>
        <v/>
      </c>
      <c r="Q8034" s="19" t="str">
        <f aca="true">IF(B8034="","",IF(N8034="No aplica","No aplica",IF(I8034="","Pendent",IF(N8034="Per substituir","Substituir",IF(OR(N8034="No localitzat",N8034="No lliurat"),"Reposar",IF(I8034&lt;H8034,"Reposar",IF(I8034&gt;H8034,"Revisar excedent",IF(AND(G8034="Sí",M8034&lt;&gt;"",M8034&lt;TODAY()),"EPI caducat",IF(AND(G8034="Sí",M8034&lt;&gt;"",M8034&lt;=TODAY()+90),"EPI caduca ≤90 dies",IF(OR(N8034="Deteriorat usable",N8034="Revisió necessària"),"Revisar","OK"))))))))))</f>
      </c>
      <c r="R8034" s="20"/>
    </row>
    <row r="8035" customFormat="false" ht="15" hidden="false" customHeight="false" outlineLevel="0" collapsed="false">
      <c r="A8035" s="19" t="n">
        <v>74</v>
      </c>
      <c r="B8035" s="19" t="n">
        <f aca="false">IFERROR(VLOOKUP(A8035,Personal!$A$6:$F$112,2,FALSE()),"")</f>
        <v>0</v>
      </c>
      <c r="C8035" s="19" t="str">
        <f aca="false">IFERROR(VLOOKUP(A8035,Personal!$A$6:$F$112,3,FALSE()),"")</f>
        <v>Cerdanyola</v>
      </c>
      <c r="D8035" s="19" t="s">
        <v>177</v>
      </c>
      <c r="E8035" s="19" t="s">
        <v>188</v>
      </c>
      <c r="F8035" s="19" t="s">
        <v>189</v>
      </c>
      <c r="G8035" s="19" t="s">
        <v>272</v>
      </c>
      <c r="H8035" s="19" t="n">
        <f aca="false">IF(OR(VLOOKUP(A8035,Personal!$A$6:$F$112,5,FALSE())&lt;&gt;"Sí",N8035="No aplica"),0,'Catàleg GRAE'!D77)</f>
        <v>1</v>
      </c>
      <c r="I8035" s="20"/>
      <c r="J8035" s="20"/>
      <c r="K8035" s="20"/>
      <c r="L8035" s="21"/>
      <c r="M8035" s="21"/>
      <c r="N8035" s="20"/>
      <c r="O8035" s="20"/>
      <c r="P8035" s="19" t="str">
        <f aca="false">IF(I8035="","",I8035-H8035)</f>
        <v/>
      </c>
      <c r="Q8035" s="19" t="str">
        <f aca="true">IF(B8035="","",IF(N8035="No aplica","No aplica",IF(I8035="","Pendent",IF(N8035="Per substituir","Substituir",IF(OR(N8035="No localitzat",N8035="No lliurat"),"Reposar",IF(I8035&lt;H8035,"Reposar",IF(I8035&gt;H8035,"Revisar excedent",IF(AND(G8035="Sí",M8035&lt;&gt;"",M8035&lt;TODAY()),"EPI caducat",IF(AND(G8035="Sí",M8035&lt;&gt;"",M8035&lt;=TODAY()+90),"EPI caduca ≤90 dies",IF(OR(N8035="Deteriorat usable",N8035="Revisió necessària"),"Revisar","OK"))))))))))</f>
      </c>
      <c r="R8035" s="20"/>
    </row>
    <row r="8036" customFormat="false" ht="15" hidden="false" customHeight="false" outlineLevel="0" collapsed="false">
      <c r="A8036" s="19" t="n">
        <v>74</v>
      </c>
      <c r="B8036" s="19" t="n">
        <f aca="false">IFERROR(VLOOKUP(A8036,Personal!$A$6:$F$112,2,FALSE()),"")</f>
        <v>0</v>
      </c>
      <c r="C8036" s="19" t="str">
        <f aca="false">IFERROR(VLOOKUP(A8036,Personal!$A$6:$F$112,3,FALSE()),"")</f>
        <v>Cerdanyola</v>
      </c>
      <c r="D8036" s="19" t="s">
        <v>132</v>
      </c>
      <c r="E8036" s="19" t="s">
        <v>190</v>
      </c>
      <c r="F8036" s="19" t="s">
        <v>191</v>
      </c>
      <c r="G8036" s="19" t="s">
        <v>272</v>
      </c>
      <c r="H8036" s="19" t="n">
        <f aca="false">IF(OR(VLOOKUP(A8036,Personal!$A$6:$F$112,5,FALSE())&lt;&gt;"Sí",N8036="No aplica"),0,'Catàleg GRAE'!D78)</f>
        <v>1</v>
      </c>
      <c r="I8036" s="20"/>
      <c r="J8036" s="20"/>
      <c r="K8036" s="20"/>
      <c r="L8036" s="21"/>
      <c r="M8036" s="21"/>
      <c r="N8036" s="20"/>
      <c r="O8036" s="20"/>
      <c r="P8036" s="19" t="str">
        <f aca="false">IF(I8036="","",I8036-H8036)</f>
        <v/>
      </c>
      <c r="Q8036" s="19" t="str">
        <f aca="true">IF(B8036="","",IF(N8036="No aplica","No aplica",IF(I8036="","Pendent",IF(N8036="Per substituir","Substituir",IF(OR(N8036="No localitzat",N8036="No lliurat"),"Reposar",IF(I8036&lt;H8036,"Reposar",IF(I8036&gt;H8036,"Revisar excedent",IF(AND(G8036="Sí",M8036&lt;&gt;"",M8036&lt;TODAY()),"EPI caducat",IF(AND(G8036="Sí",M8036&lt;&gt;"",M8036&lt;=TODAY()+90),"EPI caduca ≤90 dies",IF(OR(N8036="Deteriorat usable",N8036="Revisió necessària"),"Revisar","OK"))))))))))</f>
      </c>
      <c r="R8036" s="20"/>
    </row>
    <row r="8037" customFormat="false" ht="15" hidden="false" customHeight="false" outlineLevel="0" collapsed="false">
      <c r="A8037" s="19" t="n">
        <v>74</v>
      </c>
      <c r="B8037" s="19" t="n">
        <f aca="false">IFERROR(VLOOKUP(A8037,Personal!$A$6:$F$112,2,FALSE()),"")</f>
        <v>0</v>
      </c>
      <c r="C8037" s="19" t="str">
        <f aca="false">IFERROR(VLOOKUP(A8037,Personal!$A$6:$F$112,3,FALSE()),"")</f>
        <v>Cerdanyola</v>
      </c>
      <c r="D8037" s="19" t="s">
        <v>177</v>
      </c>
      <c r="E8037" s="19" t="s">
        <v>192</v>
      </c>
      <c r="F8037" s="19" t="s">
        <v>193</v>
      </c>
      <c r="G8037" s="19" t="s">
        <v>272</v>
      </c>
      <c r="H8037" s="19" t="n">
        <f aca="false">IF(OR(VLOOKUP(A8037,Personal!$A$6:$F$112,5,FALSE())&lt;&gt;"Sí",N8037="No aplica"),0,'Catàleg GRAE'!D79)</f>
        <v>8</v>
      </c>
      <c r="I8037" s="20"/>
      <c r="J8037" s="20"/>
      <c r="K8037" s="20"/>
      <c r="L8037" s="21"/>
      <c r="M8037" s="21"/>
      <c r="N8037" s="20"/>
      <c r="O8037" s="20"/>
      <c r="P8037" s="19" t="str">
        <f aca="false">IF(I8037="","",I8037-H8037)</f>
        <v/>
      </c>
      <c r="Q8037" s="19" t="str">
        <f aca="true">IF(B8037="","",IF(N8037="No aplica","No aplica",IF(I8037="","Pendent",IF(N8037="Per substituir","Substituir",IF(OR(N8037="No localitzat",N8037="No lliurat"),"Reposar",IF(I8037&lt;H8037,"Reposar",IF(I8037&gt;H8037,"Revisar excedent",IF(AND(G8037="Sí",M8037&lt;&gt;"",M8037&lt;TODAY()),"EPI caducat",IF(AND(G8037="Sí",M8037&lt;&gt;"",M8037&lt;=TODAY()+90),"EPI caduca ≤90 dies",IF(OR(N8037="Deteriorat usable",N8037="Revisió necessària"),"Revisar","OK"))))))))))</f>
      </c>
      <c r="R8037" s="20"/>
    </row>
    <row r="8038" customFormat="false" ht="15" hidden="false" customHeight="false" outlineLevel="0" collapsed="false">
      <c r="A8038" s="19" t="n">
        <v>74</v>
      </c>
      <c r="B8038" s="19" t="n">
        <f aca="false">IFERROR(VLOOKUP(A8038,Personal!$A$6:$F$112,2,FALSE()),"")</f>
        <v>0</v>
      </c>
      <c r="C8038" s="19" t="str">
        <f aca="false">IFERROR(VLOOKUP(A8038,Personal!$A$6:$F$112,3,FALSE()),"")</f>
        <v>Cerdanyola</v>
      </c>
      <c r="D8038" s="19" t="s">
        <v>177</v>
      </c>
      <c r="E8038" s="19" t="s">
        <v>194</v>
      </c>
      <c r="F8038" s="19" t="s">
        <v>195</v>
      </c>
      <c r="G8038" s="19" t="s">
        <v>272</v>
      </c>
      <c r="H8038" s="19" t="n">
        <f aca="false">IF(OR(VLOOKUP(A8038,Personal!$A$6:$F$112,5,FALSE())&lt;&gt;"Sí",N8038="No aplica"),0,'Catàleg GRAE'!D80)</f>
        <v>2</v>
      </c>
      <c r="I8038" s="20"/>
      <c r="J8038" s="20"/>
      <c r="K8038" s="20"/>
      <c r="L8038" s="21"/>
      <c r="M8038" s="21"/>
      <c r="N8038" s="20"/>
      <c r="O8038" s="20"/>
      <c r="P8038" s="19" t="str">
        <f aca="false">IF(I8038="","",I8038-H8038)</f>
        <v/>
      </c>
      <c r="Q8038" s="19" t="str">
        <f aca="true">IF(B8038="","",IF(N8038="No aplica","No aplica",IF(I8038="","Pendent",IF(N8038="Per substituir","Substituir",IF(OR(N8038="No localitzat",N8038="No lliurat"),"Reposar",IF(I8038&lt;H8038,"Reposar",IF(I8038&gt;H8038,"Revisar excedent",IF(AND(G8038="Sí",M8038&lt;&gt;"",M8038&lt;TODAY()),"EPI caducat",IF(AND(G8038="Sí",M8038&lt;&gt;"",M8038&lt;=TODAY()+90),"EPI caduca ≤90 dies",IF(OR(N8038="Deteriorat usable",N8038="Revisió necessària"),"Revisar","OK"))))))))))</f>
      </c>
      <c r="R8038" s="20"/>
    </row>
    <row r="8039" customFormat="false" ht="15" hidden="false" customHeight="false" outlineLevel="0" collapsed="false">
      <c r="A8039" s="19" t="n">
        <v>74</v>
      </c>
      <c r="B8039" s="19" t="n">
        <f aca="false">IFERROR(VLOOKUP(A8039,Personal!$A$6:$F$112,2,FALSE()),"")</f>
        <v>0</v>
      </c>
      <c r="C8039" s="19" t="str">
        <f aca="false">IFERROR(VLOOKUP(A8039,Personal!$A$6:$F$112,3,FALSE()),"")</f>
        <v>Cerdanyola</v>
      </c>
      <c r="D8039" s="19" t="s">
        <v>177</v>
      </c>
      <c r="E8039" s="19" t="s">
        <v>196</v>
      </c>
      <c r="F8039" s="19" t="s">
        <v>197</v>
      </c>
      <c r="G8039" s="19" t="s">
        <v>272</v>
      </c>
      <c r="H8039" s="19" t="n">
        <f aca="false">IF(OR(VLOOKUP(A8039,Personal!$A$6:$F$112,5,FALSE())&lt;&gt;"Sí",N8039="No aplica"),0,'Catàleg GRAE'!D81)</f>
        <v>1</v>
      </c>
      <c r="I8039" s="20"/>
      <c r="J8039" s="20"/>
      <c r="K8039" s="20"/>
      <c r="L8039" s="21"/>
      <c r="M8039" s="21"/>
      <c r="N8039" s="20"/>
      <c r="O8039" s="20"/>
      <c r="P8039" s="19" t="str">
        <f aca="false">IF(I8039="","",I8039-H8039)</f>
        <v/>
      </c>
      <c r="Q8039" s="19" t="str">
        <f aca="true">IF(B8039="","",IF(N8039="No aplica","No aplica",IF(I8039="","Pendent",IF(N8039="Per substituir","Substituir",IF(OR(N8039="No localitzat",N8039="No lliurat"),"Reposar",IF(I8039&lt;H8039,"Reposar",IF(I8039&gt;H8039,"Revisar excedent",IF(AND(G8039="Sí",M8039&lt;&gt;"",M8039&lt;TODAY()),"EPI caducat",IF(AND(G8039="Sí",M8039&lt;&gt;"",M8039&lt;=TODAY()+90),"EPI caduca ≤90 dies",IF(OR(N8039="Deteriorat usable",N8039="Revisió necessària"),"Revisar","OK"))))))))))</f>
      </c>
      <c r="R8039" s="20"/>
    </row>
    <row r="8040" customFormat="false" ht="15" hidden="false" customHeight="false" outlineLevel="0" collapsed="false">
      <c r="A8040" s="19" t="n">
        <v>74</v>
      </c>
      <c r="B8040" s="19" t="n">
        <f aca="false">IFERROR(VLOOKUP(A8040,Personal!$A$6:$F$112,2,FALSE()),"")</f>
        <v>0</v>
      </c>
      <c r="C8040" s="19" t="str">
        <f aca="false">IFERROR(VLOOKUP(A8040,Personal!$A$6:$F$112,3,FALSE()),"")</f>
        <v>Cerdanyola</v>
      </c>
      <c r="D8040" s="19" t="s">
        <v>177</v>
      </c>
      <c r="E8040" s="19" t="s">
        <v>198</v>
      </c>
      <c r="F8040" s="19" t="s">
        <v>199</v>
      </c>
      <c r="G8040" s="19" t="s">
        <v>272</v>
      </c>
      <c r="H8040" s="19" t="n">
        <f aca="false">IF(OR(VLOOKUP(A8040,Personal!$A$6:$F$112,5,FALSE())&lt;&gt;"Sí",N8040="No aplica"),0,'Catàleg GRAE'!D82)</f>
        <v>1</v>
      </c>
      <c r="I8040" s="20"/>
      <c r="J8040" s="20"/>
      <c r="K8040" s="20"/>
      <c r="L8040" s="21"/>
      <c r="M8040" s="21"/>
      <c r="N8040" s="20"/>
      <c r="O8040" s="20"/>
      <c r="P8040" s="19" t="str">
        <f aca="false">IF(I8040="","",I8040-H8040)</f>
        <v/>
      </c>
      <c r="Q8040" s="19" t="str">
        <f aca="true">IF(B8040="","",IF(N8040="No aplica","No aplica",IF(I8040="","Pendent",IF(N8040="Per substituir","Substituir",IF(OR(N8040="No localitzat",N8040="No lliurat"),"Reposar",IF(I8040&lt;H8040,"Reposar",IF(I8040&gt;H8040,"Revisar excedent",IF(AND(G8040="Sí",M8040&lt;&gt;"",M8040&lt;TODAY()),"EPI caducat",IF(AND(G8040="Sí",M8040&lt;&gt;"",M8040&lt;=TODAY()+90),"EPI caduca ≤90 dies",IF(OR(N8040="Deteriorat usable",N8040="Revisió necessària"),"Revisar","OK"))))))))))</f>
      </c>
      <c r="R8040" s="20"/>
    </row>
    <row r="8041" customFormat="false" ht="15" hidden="false" customHeight="false" outlineLevel="0" collapsed="false">
      <c r="A8041" s="19" t="n">
        <v>74</v>
      </c>
      <c r="B8041" s="19" t="n">
        <f aca="false">IFERROR(VLOOKUP(A8041,Personal!$A$6:$F$112,2,FALSE()),"")</f>
        <v>0</v>
      </c>
      <c r="C8041" s="19" t="str">
        <f aca="false">IFERROR(VLOOKUP(A8041,Personal!$A$6:$F$112,3,FALSE()),"")</f>
        <v>Cerdanyola</v>
      </c>
      <c r="D8041" s="19" t="s">
        <v>177</v>
      </c>
      <c r="E8041" s="19" t="s">
        <v>200</v>
      </c>
      <c r="F8041" s="19" t="s">
        <v>201</v>
      </c>
      <c r="G8041" s="19" t="s">
        <v>272</v>
      </c>
      <c r="H8041" s="19" t="n">
        <f aca="false">IF(OR(VLOOKUP(A8041,Personal!$A$6:$F$112,5,FALSE())&lt;&gt;"Sí",N8041="No aplica"),0,'Catàleg GRAE'!D83)</f>
        <v>1</v>
      </c>
      <c r="I8041" s="20"/>
      <c r="J8041" s="20"/>
      <c r="K8041" s="20"/>
      <c r="L8041" s="21"/>
      <c r="M8041" s="21"/>
      <c r="N8041" s="20"/>
      <c r="O8041" s="20"/>
      <c r="P8041" s="19" t="str">
        <f aca="false">IF(I8041="","",I8041-H8041)</f>
        <v/>
      </c>
      <c r="Q8041" s="19" t="str">
        <f aca="true">IF(B8041="","",IF(N8041="No aplica","No aplica",IF(I8041="","Pendent",IF(N8041="Per substituir","Substituir",IF(OR(N8041="No localitzat",N8041="No lliurat"),"Reposar",IF(I8041&lt;H8041,"Reposar",IF(I8041&gt;H8041,"Revisar excedent",IF(AND(G8041="Sí",M8041&lt;&gt;"",M8041&lt;TODAY()),"EPI caducat",IF(AND(G8041="Sí",M8041&lt;&gt;"",M8041&lt;=TODAY()+90),"EPI caduca ≤90 dies",IF(OR(N8041="Deteriorat usable",N8041="Revisió necessària"),"Revisar","OK"))))))))))</f>
      </c>
      <c r="R8041" s="20"/>
    </row>
    <row r="8042" customFormat="false" ht="15" hidden="false" customHeight="false" outlineLevel="0" collapsed="false">
      <c r="A8042" s="19" t="n">
        <v>74</v>
      </c>
      <c r="B8042" s="19" t="n">
        <f aca="false">IFERROR(VLOOKUP(A8042,Personal!$A$6:$F$112,2,FALSE()),"")</f>
        <v>0</v>
      </c>
      <c r="C8042" s="19" t="str">
        <f aca="false">IFERROR(VLOOKUP(A8042,Personal!$A$6:$F$112,3,FALSE()),"")</f>
        <v>Cerdanyola</v>
      </c>
      <c r="D8042" s="19" t="s">
        <v>94</v>
      </c>
      <c r="E8042" s="19" t="s">
        <v>202</v>
      </c>
      <c r="F8042" s="19" t="s">
        <v>203</v>
      </c>
      <c r="G8042" s="19" t="s">
        <v>291</v>
      </c>
      <c r="H8042" s="19" t="n">
        <f aca="false">IF(OR(VLOOKUP(A8042,Personal!$A$6:$F$112,5,FALSE())&lt;&gt;"Sí",N8042="No aplica"),0,'Catàleg GRAE'!D84)</f>
        <v>1</v>
      </c>
      <c r="I8042" s="20"/>
      <c r="J8042" s="20"/>
      <c r="K8042" s="20"/>
      <c r="L8042" s="21"/>
      <c r="M8042" s="21"/>
      <c r="N8042" s="20"/>
      <c r="O8042" s="20"/>
      <c r="P8042" s="19" t="str">
        <f aca="false">IF(I8042="","",I8042-H8042)</f>
        <v/>
      </c>
      <c r="Q8042" s="19" t="str">
        <f aca="true">IF(B8042="","",IF(N8042="No aplica","No aplica",IF(I8042="","Pendent",IF(N8042="Per substituir","Substituir",IF(OR(N8042="No localitzat",N8042="No lliurat"),"Reposar",IF(I8042&lt;H8042,"Reposar",IF(I8042&gt;H8042,"Revisar excedent",IF(AND(G8042="Sí",M8042&lt;&gt;"",M8042&lt;TODAY()),"EPI caducat",IF(AND(G8042="Sí",M8042&lt;&gt;"",M8042&lt;=TODAY()+90),"EPI caduca ≤90 dies",IF(OR(N8042="Deteriorat usable",N8042="Revisió necessària"),"Revisar","OK"))))))))))</f>
      </c>
      <c r="R8042" s="20"/>
    </row>
    <row r="8043" customFormat="false" ht="15" hidden="false" customHeight="false" outlineLevel="0" collapsed="false">
      <c r="A8043" s="19" t="n">
        <v>74</v>
      </c>
      <c r="B8043" s="19" t="n">
        <f aca="false">IFERROR(VLOOKUP(A8043,Personal!$A$6:$F$112,2,FALSE()),"")</f>
        <v>0</v>
      </c>
      <c r="C8043" s="19" t="str">
        <f aca="false">IFERROR(VLOOKUP(A8043,Personal!$A$6:$F$112,3,FALSE()),"")</f>
        <v>Cerdanyola</v>
      </c>
      <c r="D8043" s="19" t="s">
        <v>125</v>
      </c>
      <c r="E8043" s="19" t="s">
        <v>204</v>
      </c>
      <c r="F8043" s="19" t="s">
        <v>205</v>
      </c>
      <c r="G8043" s="19" t="s">
        <v>291</v>
      </c>
      <c r="H8043" s="19" t="n">
        <f aca="false">IF(OR(VLOOKUP(A8043,Personal!$A$6:$F$112,5,FALSE())&lt;&gt;"Sí",N8043="No aplica"),0,'Catàleg GRAE'!D85)</f>
        <v>1</v>
      </c>
      <c r="I8043" s="20"/>
      <c r="J8043" s="20"/>
      <c r="K8043" s="20"/>
      <c r="L8043" s="21"/>
      <c r="M8043" s="21"/>
      <c r="N8043" s="20"/>
      <c r="O8043" s="20"/>
      <c r="P8043" s="19" t="str">
        <f aca="false">IF(I8043="","",I8043-H8043)</f>
        <v/>
      </c>
      <c r="Q8043" s="19" t="str">
        <f aca="true">IF(B8043="","",IF(N8043="No aplica","No aplica",IF(I8043="","Pendent",IF(N8043="Per substituir","Substituir",IF(OR(N8043="No localitzat",N8043="No lliurat"),"Reposar",IF(I8043&lt;H8043,"Reposar",IF(I8043&gt;H8043,"Revisar excedent",IF(AND(G8043="Sí",M8043&lt;&gt;"",M8043&lt;TODAY()),"EPI caducat",IF(AND(G8043="Sí",M8043&lt;&gt;"",M8043&lt;=TODAY()+90),"EPI caduca ≤90 dies",IF(OR(N8043="Deteriorat usable",N8043="Revisió necessària"),"Revisar","OK"))))))))))</f>
      </c>
      <c r="R8043" s="20"/>
    </row>
    <row r="8044" customFormat="false" ht="15" hidden="false" customHeight="false" outlineLevel="0" collapsed="false">
      <c r="A8044" s="19" t="n">
        <v>74</v>
      </c>
      <c r="B8044" s="19" t="n">
        <f aca="false">IFERROR(VLOOKUP(A8044,Personal!$A$6:$F$112,2,FALSE()),"")</f>
        <v>0</v>
      </c>
      <c r="C8044" s="19" t="str">
        <f aca="false">IFERROR(VLOOKUP(A8044,Personal!$A$6:$F$112,3,FALSE()),"")</f>
        <v>Cerdanyola</v>
      </c>
      <c r="D8044" s="19" t="s">
        <v>153</v>
      </c>
      <c r="E8044" s="19" t="s">
        <v>206</v>
      </c>
      <c r="F8044" s="19" t="s">
        <v>207</v>
      </c>
      <c r="G8044" s="19" t="s">
        <v>272</v>
      </c>
      <c r="H8044" s="19" t="n">
        <f aca="false">IF(OR(VLOOKUP(A8044,Personal!$A$6:$F$112,5,FALSE())&lt;&gt;"Sí",N8044="No aplica"),0,'Catàleg GRAE'!D86)</f>
        <v>1</v>
      </c>
      <c r="I8044" s="20"/>
      <c r="J8044" s="20"/>
      <c r="K8044" s="20"/>
      <c r="L8044" s="21"/>
      <c r="M8044" s="21"/>
      <c r="N8044" s="20"/>
      <c r="O8044" s="20"/>
      <c r="P8044" s="19" t="str">
        <f aca="false">IF(I8044="","",I8044-H8044)</f>
        <v/>
      </c>
      <c r="Q8044" s="19" t="str">
        <f aca="true">IF(B8044="","",IF(N8044="No aplica","No aplica",IF(I8044="","Pendent",IF(N8044="Per substituir","Substituir",IF(OR(N8044="No localitzat",N8044="No lliurat"),"Reposar",IF(I8044&lt;H8044,"Reposar",IF(I8044&gt;H8044,"Revisar excedent",IF(AND(G8044="Sí",M8044&lt;&gt;"",M8044&lt;TODAY()),"EPI caducat",IF(AND(G8044="Sí",M8044&lt;&gt;"",M8044&lt;=TODAY()+90),"EPI caduca ≤90 dies",IF(OR(N8044="Deteriorat usable",N8044="Revisió necessària"),"Revisar","OK"))))))))))</f>
      </c>
      <c r="R8044" s="20"/>
    </row>
    <row r="8045" customFormat="false" ht="15" hidden="false" customHeight="false" outlineLevel="0" collapsed="false">
      <c r="A8045" s="19" t="n">
        <v>74</v>
      </c>
      <c r="B8045" s="19" t="n">
        <f aca="false">IFERROR(VLOOKUP(A8045,Personal!$A$6:$F$112,2,FALSE()),"")</f>
        <v>0</v>
      </c>
      <c r="C8045" s="19" t="str">
        <f aca="false">IFERROR(VLOOKUP(A8045,Personal!$A$6:$F$112,3,FALSE()),"")</f>
        <v>Cerdanyola</v>
      </c>
      <c r="D8045" s="19" t="s">
        <v>177</v>
      </c>
      <c r="E8045" s="19" t="s">
        <v>208</v>
      </c>
      <c r="F8045" s="19" t="s">
        <v>209</v>
      </c>
      <c r="G8045" s="19" t="s">
        <v>272</v>
      </c>
      <c r="H8045" s="19" t="n">
        <f aca="false">IF(OR(VLOOKUP(A8045,Personal!$A$6:$F$112,5,FALSE())&lt;&gt;"Sí",N8045="No aplica"),0,'Catàleg GRAE'!D87)</f>
        <v>1</v>
      </c>
      <c r="I8045" s="20"/>
      <c r="J8045" s="20"/>
      <c r="K8045" s="20"/>
      <c r="L8045" s="21"/>
      <c r="M8045" s="21"/>
      <c r="N8045" s="20"/>
      <c r="O8045" s="20"/>
      <c r="P8045" s="19" t="str">
        <f aca="false">IF(I8045="","",I8045-H8045)</f>
        <v/>
      </c>
      <c r="Q8045" s="19" t="str">
        <f aca="true">IF(B8045="","",IF(N8045="No aplica","No aplica",IF(I8045="","Pendent",IF(N8045="Per substituir","Substituir",IF(OR(N8045="No localitzat",N8045="No lliurat"),"Reposar",IF(I8045&lt;H8045,"Reposar",IF(I8045&gt;H8045,"Revisar excedent",IF(AND(G8045="Sí",M8045&lt;&gt;"",M8045&lt;TODAY()),"EPI caducat",IF(AND(G8045="Sí",M8045&lt;&gt;"",M8045&lt;=TODAY()+90),"EPI caduca ≤90 dies",IF(OR(N8045="Deteriorat usable",N8045="Revisió necessària"),"Revisar","OK"))))))))))</f>
      </c>
      <c r="R8045" s="20"/>
    </row>
    <row r="8046" customFormat="false" ht="15" hidden="false" customHeight="false" outlineLevel="0" collapsed="false">
      <c r="A8046" s="19" t="n">
        <v>74</v>
      </c>
      <c r="B8046" s="19" t="n">
        <f aca="false">IFERROR(VLOOKUP(A8046,Personal!$A$6:$F$112,2,FALSE()),"")</f>
        <v>0</v>
      </c>
      <c r="C8046" s="19" t="str">
        <f aca="false">IFERROR(VLOOKUP(A8046,Personal!$A$6:$F$112,3,FALSE()),"")</f>
        <v>Cerdanyola</v>
      </c>
      <c r="D8046" s="19" t="s">
        <v>177</v>
      </c>
      <c r="E8046" s="19" t="s">
        <v>210</v>
      </c>
      <c r="F8046" s="19" t="s">
        <v>211</v>
      </c>
      <c r="G8046" s="19" t="s">
        <v>272</v>
      </c>
      <c r="H8046" s="19" t="n">
        <f aca="false">IF(OR(VLOOKUP(A8046,Personal!$A$6:$F$112,5,FALSE())&lt;&gt;"Sí",N8046="No aplica"),0,'Catàleg GRAE'!D88)</f>
        <v>1</v>
      </c>
      <c r="I8046" s="20"/>
      <c r="J8046" s="20"/>
      <c r="K8046" s="20"/>
      <c r="L8046" s="21"/>
      <c r="M8046" s="21"/>
      <c r="N8046" s="20"/>
      <c r="O8046" s="20"/>
      <c r="P8046" s="19" t="str">
        <f aca="false">IF(I8046="","",I8046-H8046)</f>
        <v/>
      </c>
      <c r="Q8046" s="19" t="str">
        <f aca="true">IF(B8046="","",IF(N8046="No aplica","No aplica",IF(I8046="","Pendent",IF(N8046="Per substituir","Substituir",IF(OR(N8046="No localitzat",N8046="No lliurat"),"Reposar",IF(I8046&lt;H8046,"Reposar",IF(I8046&gt;H8046,"Revisar excedent",IF(AND(G8046="Sí",M8046&lt;&gt;"",M8046&lt;TODAY()),"EPI caducat",IF(AND(G8046="Sí",M8046&lt;&gt;"",M8046&lt;=TODAY()+90),"EPI caduca ≤90 dies",IF(OR(N8046="Deteriorat usable",N8046="Revisió necessària"),"Revisar","OK"))))))))))</f>
      </c>
      <c r="R8046" s="20"/>
    </row>
    <row r="8047" customFormat="false" ht="15" hidden="false" customHeight="false" outlineLevel="0" collapsed="false">
      <c r="A8047" s="19" t="n">
        <v>74</v>
      </c>
      <c r="B8047" s="19" t="n">
        <f aca="false">IFERROR(VLOOKUP(A8047,Personal!$A$6:$F$112,2,FALSE()),"")</f>
        <v>0</v>
      </c>
      <c r="C8047" s="19" t="str">
        <f aca="false">IFERROR(VLOOKUP(A8047,Personal!$A$6:$F$112,3,FALSE()),"")</f>
        <v>Cerdanyola</v>
      </c>
      <c r="D8047" s="19" t="s">
        <v>125</v>
      </c>
      <c r="E8047" s="19" t="s">
        <v>212</v>
      </c>
      <c r="F8047" s="19" t="s">
        <v>213</v>
      </c>
      <c r="G8047" s="19" t="s">
        <v>272</v>
      </c>
      <c r="H8047" s="19" t="n">
        <f aca="false">IF(OR(VLOOKUP(A8047,Personal!$A$6:$F$112,5,FALSE())&lt;&gt;"Sí",N8047="No aplica"),0,'Catàleg GRAE'!D89)</f>
        <v>1</v>
      </c>
      <c r="I8047" s="20"/>
      <c r="J8047" s="20"/>
      <c r="K8047" s="20"/>
      <c r="L8047" s="21"/>
      <c r="M8047" s="21"/>
      <c r="N8047" s="20"/>
      <c r="O8047" s="20"/>
      <c r="P8047" s="19" t="str">
        <f aca="false">IF(I8047="","",I8047-H8047)</f>
        <v/>
      </c>
      <c r="Q8047" s="19" t="str">
        <f aca="true">IF(B8047="","",IF(N8047="No aplica","No aplica",IF(I8047="","Pendent",IF(N8047="Per substituir","Substituir",IF(OR(N8047="No localitzat",N8047="No lliurat"),"Reposar",IF(I8047&lt;H8047,"Reposar",IF(I8047&gt;H8047,"Revisar excedent",IF(AND(G8047="Sí",M8047&lt;&gt;"",M8047&lt;TODAY()),"EPI caducat",IF(AND(G8047="Sí",M8047&lt;&gt;"",M8047&lt;=TODAY()+90),"EPI caduca ≤90 dies",IF(OR(N8047="Deteriorat usable",N8047="Revisió necessària"),"Revisar","OK"))))))))))</f>
      </c>
      <c r="R8047" s="20"/>
    </row>
    <row r="8048" customFormat="false" ht="15" hidden="false" customHeight="false" outlineLevel="0" collapsed="false">
      <c r="A8048" s="19" t="n">
        <v>74</v>
      </c>
      <c r="B8048" s="19" t="n">
        <f aca="false">IFERROR(VLOOKUP(A8048,Personal!$A$6:$F$112,2,FALSE()),"")</f>
        <v>0</v>
      </c>
      <c r="C8048" s="19" t="str">
        <f aca="false">IFERROR(VLOOKUP(A8048,Personal!$A$6:$F$112,3,FALSE()),"")</f>
        <v>Cerdanyola</v>
      </c>
      <c r="D8048" s="19" t="s">
        <v>40</v>
      </c>
      <c r="E8048" s="19" t="s">
        <v>214</v>
      </c>
      <c r="F8048" s="19" t="s">
        <v>215</v>
      </c>
      <c r="G8048" s="19" t="s">
        <v>291</v>
      </c>
      <c r="H8048" s="19" t="n">
        <f aca="false">IF(OR(VLOOKUP(A8048,Personal!$A$6:$F$112,5,FALSE())&lt;&gt;"Sí",N8048="No aplica"),0,'Catàleg GRAE'!D90)</f>
        <v>1</v>
      </c>
      <c r="I8048" s="20"/>
      <c r="J8048" s="20"/>
      <c r="K8048" s="20"/>
      <c r="L8048" s="21"/>
      <c r="M8048" s="21"/>
      <c r="N8048" s="20"/>
      <c r="O8048" s="20"/>
      <c r="P8048" s="19" t="str">
        <f aca="false">IF(I8048="","",I8048-H8048)</f>
        <v/>
      </c>
      <c r="Q8048" s="19" t="str">
        <f aca="true">IF(B8048="","",IF(N8048="No aplica","No aplica",IF(I8048="","Pendent",IF(N8048="Per substituir","Substituir",IF(OR(N8048="No localitzat",N8048="No lliurat"),"Reposar",IF(I8048&lt;H8048,"Reposar",IF(I8048&gt;H8048,"Revisar excedent",IF(AND(G8048="Sí",M8048&lt;&gt;"",M8048&lt;TODAY()),"EPI caducat",IF(AND(G8048="Sí",M8048&lt;&gt;"",M8048&lt;=TODAY()+90),"EPI caduca ≤90 dies",IF(OR(N8048="Deteriorat usable",N8048="Revisió necessària"),"Revisar","OK"))))))))))</f>
      </c>
      <c r="R8048" s="20"/>
    </row>
    <row r="8049" customFormat="false" ht="15" hidden="false" customHeight="false" outlineLevel="0" collapsed="false">
      <c r="A8049" s="19" t="n">
        <v>74</v>
      </c>
      <c r="B8049" s="19" t="n">
        <f aca="false">IFERROR(VLOOKUP(A8049,Personal!$A$6:$F$112,2,FALSE()),"")</f>
        <v>0</v>
      </c>
      <c r="C8049" s="19" t="str">
        <f aca="false">IFERROR(VLOOKUP(A8049,Personal!$A$6:$F$112,3,FALSE()),"")</f>
        <v>Cerdanyola</v>
      </c>
      <c r="D8049" s="19" t="s">
        <v>216</v>
      </c>
      <c r="E8049" s="19" t="s">
        <v>217</v>
      </c>
      <c r="F8049" s="19" t="s">
        <v>218</v>
      </c>
      <c r="G8049" s="19" t="s">
        <v>272</v>
      </c>
      <c r="H8049" s="19" t="n">
        <f aca="false">IF(OR(VLOOKUP(A8049,Personal!$A$6:$F$112,5,FALSE())&lt;&gt;"Sí",N8049="No aplica"),0,'Catàleg GRAE'!D91)</f>
        <v>1</v>
      </c>
      <c r="I8049" s="20"/>
      <c r="J8049" s="20"/>
      <c r="K8049" s="20"/>
      <c r="L8049" s="21"/>
      <c r="M8049" s="21"/>
      <c r="N8049" s="20"/>
      <c r="O8049" s="20"/>
      <c r="P8049" s="19" t="str">
        <f aca="false">IF(I8049="","",I8049-H8049)</f>
        <v/>
      </c>
      <c r="Q8049" s="19" t="str">
        <f aca="true">IF(B8049="","",IF(N8049="No aplica","No aplica",IF(I8049="","Pendent",IF(N8049="Per substituir","Substituir",IF(OR(N8049="No localitzat",N8049="No lliurat"),"Reposar",IF(I8049&lt;H8049,"Reposar",IF(I8049&gt;H8049,"Revisar excedent",IF(AND(G8049="Sí",M8049&lt;&gt;"",M8049&lt;TODAY()),"EPI caducat",IF(AND(G8049="Sí",M8049&lt;&gt;"",M8049&lt;=TODAY()+90),"EPI caduca ≤90 dies",IF(OR(N8049="Deteriorat usable",N8049="Revisió necessària"),"Revisar","OK"))))))))))</f>
      </c>
      <c r="R8049" s="20"/>
    </row>
    <row r="8050" customFormat="false" ht="15" hidden="false" customHeight="false" outlineLevel="0" collapsed="false">
      <c r="A8050" s="19" t="n">
        <v>74</v>
      </c>
      <c r="B8050" s="19" t="n">
        <f aca="false">IFERROR(VLOOKUP(A8050,Personal!$A$6:$F$112,2,FALSE()),"")</f>
        <v>0</v>
      </c>
      <c r="C8050" s="19" t="str">
        <f aca="false">IFERROR(VLOOKUP(A8050,Personal!$A$6:$F$112,3,FALSE()),"")</f>
        <v>Cerdanyola</v>
      </c>
      <c r="D8050" s="19" t="s">
        <v>37</v>
      </c>
      <c r="E8050" s="19" t="s">
        <v>219</v>
      </c>
      <c r="F8050" s="19" t="s">
        <v>220</v>
      </c>
      <c r="G8050" s="19" t="s">
        <v>291</v>
      </c>
      <c r="H8050" s="19" t="n">
        <f aca="false">IF(OR(VLOOKUP(A8050,Personal!$A$6:$F$112,5,FALSE())&lt;&gt;"Sí",N8050="No aplica"),0,'Catàleg GRAE'!D92)</f>
        <v>1</v>
      </c>
      <c r="I8050" s="20"/>
      <c r="J8050" s="20"/>
      <c r="K8050" s="20"/>
      <c r="L8050" s="21"/>
      <c r="M8050" s="21"/>
      <c r="N8050" s="20"/>
      <c r="O8050" s="20"/>
      <c r="P8050" s="19" t="str">
        <f aca="false">IF(I8050="","",I8050-H8050)</f>
        <v/>
      </c>
      <c r="Q8050" s="19" t="str">
        <f aca="true">IF(B8050="","",IF(N8050="No aplica","No aplica",IF(I8050="","Pendent",IF(N8050="Per substituir","Substituir",IF(OR(N8050="No localitzat",N8050="No lliurat"),"Reposar",IF(I8050&lt;H8050,"Reposar",IF(I8050&gt;H8050,"Revisar excedent",IF(AND(G8050="Sí",M8050&lt;&gt;"",M8050&lt;TODAY()),"EPI caducat",IF(AND(G8050="Sí",M8050&lt;&gt;"",M8050&lt;=TODAY()+90),"EPI caduca ≤90 dies",IF(OR(N8050="Deteriorat usable",N8050="Revisió necessària"),"Revisar","OK"))))))))))</f>
      </c>
      <c r="R8050" s="20"/>
    </row>
    <row r="8051" customFormat="false" ht="15" hidden="false" customHeight="false" outlineLevel="0" collapsed="false">
      <c r="A8051" s="19" t="n">
        <v>74</v>
      </c>
      <c r="B8051" s="19" t="n">
        <f aca="false">IFERROR(VLOOKUP(A8051,Personal!$A$6:$F$112,2,FALSE()),"")</f>
        <v>0</v>
      </c>
      <c r="C8051" s="19" t="str">
        <f aca="false">IFERROR(VLOOKUP(A8051,Personal!$A$6:$F$112,3,FALSE()),"")</f>
        <v>Cerdanyola</v>
      </c>
      <c r="D8051" s="19" t="s">
        <v>137</v>
      </c>
      <c r="E8051" s="19" t="s">
        <v>221</v>
      </c>
      <c r="F8051" s="19" t="s">
        <v>222</v>
      </c>
      <c r="G8051" s="19" t="s">
        <v>291</v>
      </c>
      <c r="H8051" s="19" t="n">
        <f aca="false">IF(OR(VLOOKUP(A8051,Personal!$A$6:$F$112,5,FALSE())&lt;&gt;"Sí",N8051="No aplica"),0,'Catàleg GRAE'!D93)</f>
        <v>1</v>
      </c>
      <c r="I8051" s="20"/>
      <c r="J8051" s="20"/>
      <c r="K8051" s="20"/>
      <c r="L8051" s="21"/>
      <c r="M8051" s="21"/>
      <c r="N8051" s="20"/>
      <c r="O8051" s="20"/>
      <c r="P8051" s="19" t="str">
        <f aca="false">IF(I8051="","",I8051-H8051)</f>
        <v/>
      </c>
      <c r="Q8051" s="19" t="str">
        <f aca="true">IF(B8051="","",IF(N8051="No aplica","No aplica",IF(I8051="","Pendent",IF(N8051="Per substituir","Substituir",IF(OR(N8051="No localitzat",N8051="No lliurat"),"Reposar",IF(I8051&lt;H8051,"Reposar",IF(I8051&gt;H8051,"Revisar excedent",IF(AND(G8051="Sí",M8051&lt;&gt;"",M8051&lt;TODAY()),"EPI caducat",IF(AND(G8051="Sí",M8051&lt;&gt;"",M8051&lt;=TODAY()+90),"EPI caduca ≤90 dies",IF(OR(N8051="Deteriorat usable",N8051="Revisió necessària"),"Revisar","OK"))))))))))</f>
      </c>
      <c r="R8051" s="20"/>
    </row>
    <row r="8052" customFormat="false" ht="15" hidden="false" customHeight="false" outlineLevel="0" collapsed="false">
      <c r="A8052" s="19" t="n">
        <v>74</v>
      </c>
      <c r="B8052" s="19" t="n">
        <f aca="false">IFERROR(VLOOKUP(A8052,Personal!$A$6:$F$112,2,FALSE()),"")</f>
        <v>0</v>
      </c>
      <c r="C8052" s="19" t="str">
        <f aca="false">IFERROR(VLOOKUP(A8052,Personal!$A$6:$F$112,3,FALSE()),"")</f>
        <v>Cerdanyola</v>
      </c>
      <c r="D8052" s="19" t="s">
        <v>137</v>
      </c>
      <c r="E8052" s="19" t="s">
        <v>223</v>
      </c>
      <c r="F8052" s="19" t="s">
        <v>224</v>
      </c>
      <c r="G8052" s="19" t="s">
        <v>291</v>
      </c>
      <c r="H8052" s="19" t="n">
        <f aca="false">IF(OR(VLOOKUP(A8052,Personal!$A$6:$F$112,5,FALSE())&lt;&gt;"Sí",N8052="No aplica"),0,'Catàleg GRAE'!D94)</f>
        <v>1</v>
      </c>
      <c r="I8052" s="20"/>
      <c r="J8052" s="20"/>
      <c r="K8052" s="20"/>
      <c r="L8052" s="21"/>
      <c r="M8052" s="21"/>
      <c r="N8052" s="20"/>
      <c r="O8052" s="20"/>
      <c r="P8052" s="19" t="str">
        <f aca="false">IF(I8052="","",I8052-H8052)</f>
        <v/>
      </c>
      <c r="Q8052" s="19" t="str">
        <f aca="true">IF(B8052="","",IF(N8052="No aplica","No aplica",IF(I8052="","Pendent",IF(N8052="Per substituir","Substituir",IF(OR(N8052="No localitzat",N8052="No lliurat"),"Reposar",IF(I8052&lt;H8052,"Reposar",IF(I8052&gt;H8052,"Revisar excedent",IF(AND(G8052="Sí",M8052&lt;&gt;"",M8052&lt;TODAY()),"EPI caducat",IF(AND(G8052="Sí",M8052&lt;&gt;"",M8052&lt;=TODAY()+90),"EPI caduca ≤90 dies",IF(OR(N8052="Deteriorat usable",N8052="Revisió necessària"),"Revisar","OK"))))))))))</f>
      </c>
      <c r="R8052" s="20"/>
    </row>
    <row r="8053" customFormat="false" ht="15" hidden="false" customHeight="false" outlineLevel="0" collapsed="false">
      <c r="A8053" s="19" t="n">
        <v>74</v>
      </c>
      <c r="B8053" s="19" t="n">
        <f aca="false">IFERROR(VLOOKUP(A8053,Personal!$A$6:$F$112,2,FALSE()),"")</f>
        <v>0</v>
      </c>
      <c r="C8053" s="19" t="str">
        <f aca="false">IFERROR(VLOOKUP(A8053,Personal!$A$6:$F$112,3,FALSE()),"")</f>
        <v>Cerdanyola</v>
      </c>
      <c r="D8053" s="19" t="s">
        <v>137</v>
      </c>
      <c r="E8053" s="19" t="s">
        <v>225</v>
      </c>
      <c r="F8053" s="19" t="s">
        <v>226</v>
      </c>
      <c r="G8053" s="19" t="s">
        <v>291</v>
      </c>
      <c r="H8053" s="19" t="n">
        <f aca="false">IF(OR(VLOOKUP(A8053,Personal!$A$6:$F$112,5,FALSE())&lt;&gt;"Sí",N8053="No aplica"),0,'Catàleg GRAE'!D95)</f>
        <v>1</v>
      </c>
      <c r="I8053" s="20"/>
      <c r="J8053" s="20"/>
      <c r="K8053" s="20"/>
      <c r="L8053" s="21"/>
      <c r="M8053" s="21"/>
      <c r="N8053" s="20"/>
      <c r="O8053" s="20"/>
      <c r="P8053" s="19" t="str">
        <f aca="false">IF(I8053="","",I8053-H8053)</f>
        <v/>
      </c>
      <c r="Q8053" s="19" t="str">
        <f aca="true">IF(B8053="","",IF(N8053="No aplica","No aplica",IF(I8053="","Pendent",IF(N8053="Per substituir","Substituir",IF(OR(N8053="No localitzat",N8053="No lliurat"),"Reposar",IF(I8053&lt;H8053,"Reposar",IF(I8053&gt;H8053,"Revisar excedent",IF(AND(G8053="Sí",M8053&lt;&gt;"",M8053&lt;TODAY()),"EPI caducat",IF(AND(G8053="Sí",M8053&lt;&gt;"",M8053&lt;=TODAY()+90),"EPI caduca ≤90 dies",IF(OR(N8053="Deteriorat usable",N8053="Revisió necessària"),"Revisar","OK"))))))))))</f>
      </c>
      <c r="R8053" s="20"/>
    </row>
    <row r="8054" customFormat="false" ht="15" hidden="false" customHeight="false" outlineLevel="0" collapsed="false">
      <c r="A8054" s="19" t="n">
        <v>74</v>
      </c>
      <c r="B8054" s="19" t="n">
        <f aca="false">IFERROR(VLOOKUP(A8054,Personal!$A$6:$F$112,2,FALSE()),"")</f>
        <v>0</v>
      </c>
      <c r="C8054" s="19" t="str">
        <f aca="false">IFERROR(VLOOKUP(A8054,Personal!$A$6:$F$112,3,FALSE()),"")</f>
        <v>Cerdanyola</v>
      </c>
      <c r="D8054" s="19" t="s">
        <v>137</v>
      </c>
      <c r="E8054" s="19" t="s">
        <v>227</v>
      </c>
      <c r="F8054" s="19" t="s">
        <v>228</v>
      </c>
      <c r="G8054" s="19" t="s">
        <v>291</v>
      </c>
      <c r="H8054" s="19" t="n">
        <f aca="false">IF(OR(VLOOKUP(A8054,Personal!$A$6:$F$112,5,FALSE())&lt;&gt;"Sí",N8054="No aplica"),0,'Catàleg GRAE'!D96)</f>
        <v>1</v>
      </c>
      <c r="I8054" s="20"/>
      <c r="J8054" s="20"/>
      <c r="K8054" s="20"/>
      <c r="L8054" s="21"/>
      <c r="M8054" s="21"/>
      <c r="N8054" s="20"/>
      <c r="O8054" s="20"/>
      <c r="P8054" s="19" t="str">
        <f aca="false">IF(I8054="","",I8054-H8054)</f>
        <v/>
      </c>
      <c r="Q8054" s="19" t="str">
        <f aca="true">IF(B8054="","",IF(N8054="No aplica","No aplica",IF(I8054="","Pendent",IF(N8054="Per substituir","Substituir",IF(OR(N8054="No localitzat",N8054="No lliurat"),"Reposar",IF(I8054&lt;H8054,"Reposar",IF(I8054&gt;H8054,"Revisar excedent",IF(AND(G8054="Sí",M8054&lt;&gt;"",M8054&lt;TODAY()),"EPI caducat",IF(AND(G8054="Sí",M8054&lt;&gt;"",M8054&lt;=TODAY()+90),"EPI caduca ≤90 dies",IF(OR(N8054="Deteriorat usable",N8054="Revisió necessària"),"Revisar","OK"))))))))))</f>
      </c>
      <c r="R8054" s="20"/>
    </row>
    <row r="8055" customFormat="false" ht="15" hidden="false" customHeight="false" outlineLevel="0" collapsed="false">
      <c r="A8055" s="19" t="n">
        <v>74</v>
      </c>
      <c r="B8055" s="19" t="n">
        <f aca="false">IFERROR(VLOOKUP(A8055,Personal!$A$6:$F$112,2,FALSE()),"")</f>
        <v>0</v>
      </c>
      <c r="C8055" s="19" t="str">
        <f aca="false">IFERROR(VLOOKUP(A8055,Personal!$A$6:$F$112,3,FALSE()),"")</f>
        <v>Cerdanyola</v>
      </c>
      <c r="D8055" s="19" t="s">
        <v>137</v>
      </c>
      <c r="E8055" s="19" t="s">
        <v>229</v>
      </c>
      <c r="F8055" s="19" t="s">
        <v>230</v>
      </c>
      <c r="G8055" s="19" t="s">
        <v>291</v>
      </c>
      <c r="H8055" s="19" t="n">
        <f aca="false">IF(OR(VLOOKUP(A8055,Personal!$A$6:$F$112,5,FALSE())&lt;&gt;"Sí",N8055="No aplica"),0,'Catàleg GRAE'!D97)</f>
        <v>1</v>
      </c>
      <c r="I8055" s="20"/>
      <c r="J8055" s="20"/>
      <c r="K8055" s="20"/>
      <c r="L8055" s="21"/>
      <c r="M8055" s="21"/>
      <c r="N8055" s="20"/>
      <c r="O8055" s="20"/>
      <c r="P8055" s="19" t="str">
        <f aca="false">IF(I8055="","",I8055-H8055)</f>
        <v/>
      </c>
      <c r="Q8055" s="19" t="str">
        <f aca="true">IF(B8055="","",IF(N8055="No aplica","No aplica",IF(I8055="","Pendent",IF(N8055="Per substituir","Substituir",IF(OR(N8055="No localitzat",N8055="No lliurat"),"Reposar",IF(I8055&lt;H8055,"Reposar",IF(I8055&gt;H8055,"Revisar excedent",IF(AND(G8055="Sí",M8055&lt;&gt;"",M8055&lt;TODAY()),"EPI caducat",IF(AND(G8055="Sí",M8055&lt;&gt;"",M8055&lt;=TODAY()+90),"EPI caduca ≤90 dies",IF(OR(N8055="Deteriorat usable",N8055="Revisió necessària"),"Revisar","OK"))))))))))</f>
      </c>
      <c r="R8055" s="20"/>
    </row>
    <row r="8056" customFormat="false" ht="15" hidden="false" customHeight="false" outlineLevel="0" collapsed="false">
      <c r="A8056" s="19" t="n">
        <v>74</v>
      </c>
      <c r="B8056" s="19" t="n">
        <f aca="false">IFERROR(VLOOKUP(A8056,Personal!$A$6:$F$112,2,FALSE()),"")</f>
        <v>0</v>
      </c>
      <c r="C8056" s="19" t="str">
        <f aca="false">IFERROR(VLOOKUP(A8056,Personal!$A$6:$F$112,3,FALSE()),"")</f>
        <v>Cerdanyola</v>
      </c>
      <c r="D8056" s="19" t="s">
        <v>137</v>
      </c>
      <c r="E8056" s="19" t="s">
        <v>231</v>
      </c>
      <c r="F8056" s="19" t="s">
        <v>232</v>
      </c>
      <c r="G8056" s="19" t="s">
        <v>291</v>
      </c>
      <c r="H8056" s="19" t="n">
        <f aca="false">IF(OR(VLOOKUP(A8056,Personal!$A$6:$F$112,5,FALSE())&lt;&gt;"Sí",N8056="No aplica"),0,'Catàleg GRAE'!D98)</f>
        <v>1</v>
      </c>
      <c r="I8056" s="20"/>
      <c r="J8056" s="20"/>
      <c r="K8056" s="20"/>
      <c r="L8056" s="21"/>
      <c r="M8056" s="21"/>
      <c r="N8056" s="20"/>
      <c r="O8056" s="20"/>
      <c r="P8056" s="19" t="str">
        <f aca="false">IF(I8056="","",I8056-H8056)</f>
        <v/>
      </c>
      <c r="Q8056" s="19" t="str">
        <f aca="true">IF(B8056="","",IF(N8056="No aplica","No aplica",IF(I8056="","Pendent",IF(N8056="Per substituir","Substituir",IF(OR(N8056="No localitzat",N8056="No lliurat"),"Reposar",IF(I8056&lt;H8056,"Reposar",IF(I8056&gt;H8056,"Revisar excedent",IF(AND(G8056="Sí",M8056&lt;&gt;"",M8056&lt;TODAY()),"EPI caducat",IF(AND(G8056="Sí",M8056&lt;&gt;"",M8056&lt;=TODAY()+90),"EPI caduca ≤90 dies",IF(OR(N8056="Deteriorat usable",N8056="Revisió necessària"),"Revisar","OK"))))))))))</f>
      </c>
      <c r="R8056" s="20"/>
    </row>
    <row r="8057" customFormat="false" ht="15" hidden="false" customHeight="false" outlineLevel="0" collapsed="false">
      <c r="A8057" s="19" t="n">
        <v>74</v>
      </c>
      <c r="B8057" s="19" t="n">
        <f aca="false">IFERROR(VLOOKUP(A8057,Personal!$A$6:$F$112,2,FALSE()),"")</f>
        <v>0</v>
      </c>
      <c r="C8057" s="19" t="str">
        <f aca="false">IFERROR(VLOOKUP(A8057,Personal!$A$6:$F$112,3,FALSE()),"")</f>
        <v>Cerdanyola</v>
      </c>
      <c r="D8057" s="19" t="s">
        <v>137</v>
      </c>
      <c r="E8057" s="19" t="s">
        <v>233</v>
      </c>
      <c r="F8057" s="19" t="s">
        <v>234</v>
      </c>
      <c r="G8057" s="19" t="s">
        <v>291</v>
      </c>
      <c r="H8057" s="19" t="n">
        <f aca="false">IF(OR(VLOOKUP(A8057,Personal!$A$6:$F$112,5,FALSE())&lt;&gt;"Sí",N8057="No aplica"),0,'Catàleg GRAE'!D99)</f>
        <v>1</v>
      </c>
      <c r="I8057" s="20"/>
      <c r="J8057" s="20"/>
      <c r="K8057" s="20"/>
      <c r="L8057" s="21"/>
      <c r="M8057" s="21"/>
      <c r="N8057" s="20"/>
      <c r="O8057" s="20"/>
      <c r="P8057" s="19" t="str">
        <f aca="false">IF(I8057="","",I8057-H8057)</f>
        <v/>
      </c>
      <c r="Q8057" s="19" t="str">
        <f aca="true">IF(B8057="","",IF(N8057="No aplica","No aplica",IF(I8057="","Pendent",IF(N8057="Per substituir","Substituir",IF(OR(N8057="No localitzat",N8057="No lliurat"),"Reposar",IF(I8057&lt;H8057,"Reposar",IF(I8057&gt;H8057,"Revisar excedent",IF(AND(G8057="Sí",M8057&lt;&gt;"",M8057&lt;TODAY()),"EPI caducat",IF(AND(G8057="Sí",M8057&lt;&gt;"",M8057&lt;=TODAY()+90),"EPI caduca ≤90 dies",IF(OR(N8057="Deteriorat usable",N8057="Revisió necessària"),"Revisar","OK"))))))))))</f>
      </c>
      <c r="R8057" s="20"/>
    </row>
    <row r="8058" customFormat="false" ht="15" hidden="false" customHeight="false" outlineLevel="0" collapsed="false">
      <c r="A8058" s="19" t="n">
        <v>74</v>
      </c>
      <c r="B8058" s="19" t="n">
        <f aca="false">IFERROR(VLOOKUP(A8058,Personal!$A$6:$F$112,2,FALSE()),"")</f>
        <v>0</v>
      </c>
      <c r="C8058" s="19" t="str">
        <f aca="false">IFERROR(VLOOKUP(A8058,Personal!$A$6:$F$112,3,FALSE()),"")</f>
        <v>Cerdanyola</v>
      </c>
      <c r="D8058" s="19" t="s">
        <v>216</v>
      </c>
      <c r="E8058" s="19" t="s">
        <v>235</v>
      </c>
      <c r="F8058" s="19" t="s">
        <v>236</v>
      </c>
      <c r="G8058" s="19" t="s">
        <v>272</v>
      </c>
      <c r="H8058" s="19" t="n">
        <f aca="false">IF(OR(VLOOKUP(A8058,Personal!$A$6:$F$112,5,FALSE())&lt;&gt;"Sí",N8058="No aplica"),0,'Catàleg GRAE'!D100)</f>
        <v>1</v>
      </c>
      <c r="I8058" s="20"/>
      <c r="J8058" s="20"/>
      <c r="K8058" s="20"/>
      <c r="L8058" s="21"/>
      <c r="M8058" s="21"/>
      <c r="N8058" s="20"/>
      <c r="O8058" s="20"/>
      <c r="P8058" s="19" t="str">
        <f aca="false">IF(I8058="","",I8058-H8058)</f>
        <v/>
      </c>
      <c r="Q8058" s="19" t="str">
        <f aca="true">IF(B8058="","",IF(N8058="No aplica","No aplica",IF(I8058="","Pendent",IF(N8058="Per substituir","Substituir",IF(OR(N8058="No localitzat",N8058="No lliurat"),"Reposar",IF(I8058&lt;H8058,"Reposar",IF(I8058&gt;H8058,"Revisar excedent",IF(AND(G8058="Sí",M8058&lt;&gt;"",M8058&lt;TODAY()),"EPI caducat",IF(AND(G8058="Sí",M8058&lt;&gt;"",M8058&lt;=TODAY()+90),"EPI caduca ≤90 dies",IF(OR(N8058="Deteriorat usable",N8058="Revisió necessària"),"Revisar","OK"))))))))))</f>
      </c>
      <c r="R8058" s="20"/>
    </row>
    <row r="8059" customFormat="false" ht="15" hidden="false" customHeight="false" outlineLevel="0" collapsed="false">
      <c r="A8059" s="19" t="n">
        <v>74</v>
      </c>
      <c r="B8059" s="19" t="n">
        <f aca="false">IFERROR(VLOOKUP(A8059,Personal!$A$6:$F$112,2,FALSE()),"")</f>
        <v>0</v>
      </c>
      <c r="C8059" s="19" t="str">
        <f aca="false">IFERROR(VLOOKUP(A8059,Personal!$A$6:$F$112,3,FALSE()),"")</f>
        <v>Cerdanyola</v>
      </c>
      <c r="D8059" s="19" t="s">
        <v>137</v>
      </c>
      <c r="E8059" s="19" t="s">
        <v>237</v>
      </c>
      <c r="F8059" s="19" t="s">
        <v>238</v>
      </c>
      <c r="G8059" s="19" t="s">
        <v>291</v>
      </c>
      <c r="H8059" s="19" t="n">
        <f aca="false">IF(OR(VLOOKUP(A8059,Personal!$A$6:$F$112,5,FALSE())&lt;&gt;"Sí",N8059="No aplica"),0,'Catàleg GRAE'!D101)</f>
        <v>1</v>
      </c>
      <c r="I8059" s="20"/>
      <c r="J8059" s="20"/>
      <c r="K8059" s="20"/>
      <c r="L8059" s="21"/>
      <c r="M8059" s="21"/>
      <c r="N8059" s="20"/>
      <c r="O8059" s="20"/>
      <c r="P8059" s="19" t="str">
        <f aca="false">IF(I8059="","",I8059-H8059)</f>
        <v/>
      </c>
      <c r="Q8059" s="19" t="str">
        <f aca="true">IF(B8059="","",IF(N8059="No aplica","No aplica",IF(I8059="","Pendent",IF(N8059="Per substituir","Substituir",IF(OR(N8059="No localitzat",N8059="No lliurat"),"Reposar",IF(I8059&lt;H8059,"Reposar",IF(I8059&gt;H8059,"Revisar excedent",IF(AND(G8059="Sí",M8059&lt;&gt;"",M8059&lt;TODAY()),"EPI caducat",IF(AND(G8059="Sí",M8059&lt;&gt;"",M8059&lt;=TODAY()+90),"EPI caduca ≤90 dies",IF(OR(N8059="Deteriorat usable",N8059="Revisió necessària"),"Revisar","OK"))))))))))</f>
      </c>
      <c r="R8059" s="20"/>
    </row>
    <row r="8060" customFormat="false" ht="15" hidden="false" customHeight="false" outlineLevel="0" collapsed="false">
      <c r="A8060" s="19" t="n">
        <v>74</v>
      </c>
      <c r="B8060" s="19" t="n">
        <f aca="false">IFERROR(VLOOKUP(A8060,Personal!$A$6:$F$112,2,FALSE()),"")</f>
        <v>0</v>
      </c>
      <c r="C8060" s="19" t="str">
        <f aca="false">IFERROR(VLOOKUP(A8060,Personal!$A$6:$F$112,3,FALSE()),"")</f>
        <v>Cerdanyola</v>
      </c>
      <c r="D8060" s="19" t="s">
        <v>37</v>
      </c>
      <c r="E8060" s="19" t="s">
        <v>239</v>
      </c>
      <c r="F8060" s="19" t="s">
        <v>240</v>
      </c>
      <c r="G8060" s="19" t="s">
        <v>291</v>
      </c>
      <c r="H8060" s="19" t="n">
        <f aca="false">IF(OR(VLOOKUP(A8060,Personal!$A$6:$F$112,5,FALSE())&lt;&gt;"Sí",N8060="No aplica"),0,'Catàleg GRAE'!D102)</f>
        <v>1</v>
      </c>
      <c r="I8060" s="20"/>
      <c r="J8060" s="20"/>
      <c r="K8060" s="20"/>
      <c r="L8060" s="21"/>
      <c r="M8060" s="21"/>
      <c r="N8060" s="20"/>
      <c r="O8060" s="20"/>
      <c r="P8060" s="19" t="str">
        <f aca="false">IF(I8060="","",I8060-H8060)</f>
        <v/>
      </c>
      <c r="Q8060" s="19" t="str">
        <f aca="true">IF(B8060="","",IF(N8060="No aplica","No aplica",IF(I8060="","Pendent",IF(N8060="Per substituir","Substituir",IF(OR(N8060="No localitzat",N8060="No lliurat"),"Reposar",IF(I8060&lt;H8060,"Reposar",IF(I8060&gt;H8060,"Revisar excedent",IF(AND(G8060="Sí",M8060&lt;&gt;"",M8060&lt;TODAY()),"EPI caducat",IF(AND(G8060="Sí",M8060&lt;&gt;"",M8060&lt;=TODAY()+90),"EPI caduca ≤90 dies",IF(OR(N8060="Deteriorat usable",N8060="Revisió necessària"),"Revisar","OK"))))))))))</f>
      </c>
      <c r="R8060" s="20"/>
    </row>
    <row r="8061" customFormat="false" ht="15" hidden="false" customHeight="false" outlineLevel="0" collapsed="false">
      <c r="A8061" s="19" t="n">
        <v>74</v>
      </c>
      <c r="B8061" s="19" t="n">
        <f aca="false">IFERROR(VLOOKUP(A8061,Personal!$A$6:$F$112,2,FALSE()),"")</f>
        <v>0</v>
      </c>
      <c r="C8061" s="19" t="str">
        <f aca="false">IFERROR(VLOOKUP(A8061,Personal!$A$6:$F$112,3,FALSE()),"")</f>
        <v>Cerdanyola</v>
      </c>
      <c r="D8061" s="19" t="s">
        <v>37</v>
      </c>
      <c r="E8061" s="19" t="s">
        <v>241</v>
      </c>
      <c r="F8061" s="19" t="s">
        <v>242</v>
      </c>
      <c r="G8061" s="19" t="s">
        <v>291</v>
      </c>
      <c r="H8061" s="19" t="n">
        <f aca="false">IF(OR(VLOOKUP(A8061,Personal!$A$6:$F$112,5,FALSE())&lt;&gt;"Sí",N8061="No aplica"),0,'Catàleg GRAE'!D103)</f>
        <v>1</v>
      </c>
      <c r="I8061" s="20"/>
      <c r="J8061" s="20"/>
      <c r="K8061" s="20"/>
      <c r="L8061" s="21"/>
      <c r="M8061" s="21"/>
      <c r="N8061" s="20"/>
      <c r="O8061" s="20"/>
      <c r="P8061" s="19" t="str">
        <f aca="false">IF(I8061="","",I8061-H8061)</f>
        <v/>
      </c>
      <c r="Q8061" s="19" t="str">
        <f aca="true">IF(B8061="","",IF(N8061="No aplica","No aplica",IF(I8061="","Pendent",IF(N8061="Per substituir","Substituir",IF(OR(N8061="No localitzat",N8061="No lliurat"),"Reposar",IF(I8061&lt;H8061,"Reposar",IF(I8061&gt;H8061,"Revisar excedent",IF(AND(G8061="Sí",M8061&lt;&gt;"",M8061&lt;TODAY()),"EPI caducat",IF(AND(G8061="Sí",M8061&lt;&gt;"",M8061&lt;=TODAY()+90),"EPI caduca ≤90 dies",IF(OR(N8061="Deteriorat usable",N8061="Revisió necessària"),"Revisar","OK"))))))))))</f>
      </c>
      <c r="R8061" s="20"/>
    </row>
    <row r="8062" customFormat="false" ht="15" hidden="false" customHeight="false" outlineLevel="0" collapsed="false">
      <c r="A8062" s="19" t="n">
        <v>74</v>
      </c>
      <c r="B8062" s="19" t="n">
        <f aca="false">IFERROR(VLOOKUP(A8062,Personal!$A$6:$F$112,2,FALSE()),"")</f>
        <v>0</v>
      </c>
      <c r="C8062" s="19" t="str">
        <f aca="false">IFERROR(VLOOKUP(A8062,Personal!$A$6:$F$112,3,FALSE()),"")</f>
        <v>Cerdanyola</v>
      </c>
      <c r="D8062" s="19" t="s">
        <v>177</v>
      </c>
      <c r="E8062" s="19" t="s">
        <v>243</v>
      </c>
      <c r="F8062" s="19" t="s">
        <v>244</v>
      </c>
      <c r="G8062" s="19" t="s">
        <v>272</v>
      </c>
      <c r="H8062" s="19" t="n">
        <f aca="false">IF(OR(VLOOKUP(A8062,Personal!$A$6:$F$112,5,FALSE())&lt;&gt;"Sí",N8062="No aplica"),0,'Catàleg GRAE'!D104)</f>
        <v>1</v>
      </c>
      <c r="I8062" s="20"/>
      <c r="J8062" s="20"/>
      <c r="K8062" s="20"/>
      <c r="L8062" s="21"/>
      <c r="M8062" s="21"/>
      <c r="N8062" s="20"/>
      <c r="O8062" s="20"/>
      <c r="P8062" s="19" t="str">
        <f aca="false">IF(I8062="","",I8062-H8062)</f>
        <v/>
      </c>
      <c r="Q8062" s="19" t="str">
        <f aca="true">IF(B8062="","",IF(N8062="No aplica","No aplica",IF(I8062="","Pendent",IF(N8062="Per substituir","Substituir",IF(OR(N8062="No localitzat",N8062="No lliurat"),"Reposar",IF(I8062&lt;H8062,"Reposar",IF(I8062&gt;H8062,"Revisar excedent",IF(AND(G8062="Sí",M8062&lt;&gt;"",M8062&lt;TODAY()),"EPI caducat",IF(AND(G8062="Sí",M8062&lt;&gt;"",M8062&lt;=TODAY()+90),"EPI caduca ≤90 dies",IF(OR(N8062="Deteriorat usable",N8062="Revisió necessària"),"Revisar","OK"))))))))))</f>
      </c>
      <c r="R8062" s="20"/>
    </row>
    <row r="8063" customFormat="false" ht="15" hidden="false" customHeight="false" outlineLevel="0" collapsed="false">
      <c r="A8063" s="19" t="n">
        <v>74</v>
      </c>
      <c r="B8063" s="19" t="n">
        <f aca="false">IFERROR(VLOOKUP(A8063,Personal!$A$6:$F$112,2,FALSE()),"")</f>
        <v>0</v>
      </c>
      <c r="C8063" s="19" t="str">
        <f aca="false">IFERROR(VLOOKUP(A8063,Personal!$A$6:$F$112,3,FALSE()),"")</f>
        <v>Cerdanyola</v>
      </c>
      <c r="D8063" s="19" t="s">
        <v>177</v>
      </c>
      <c r="E8063" s="19" t="s">
        <v>245</v>
      </c>
      <c r="F8063" s="19" t="s">
        <v>246</v>
      </c>
      <c r="G8063" s="19" t="s">
        <v>272</v>
      </c>
      <c r="H8063" s="19" t="n">
        <f aca="false">IF(OR(VLOOKUP(A8063,Personal!$A$6:$F$112,5,FALSE())&lt;&gt;"Sí",N8063="No aplica"),0,'Catàleg GRAE'!D105)</f>
        <v>1</v>
      </c>
      <c r="I8063" s="20"/>
      <c r="J8063" s="20"/>
      <c r="K8063" s="20"/>
      <c r="L8063" s="21"/>
      <c r="M8063" s="21"/>
      <c r="N8063" s="20"/>
      <c r="O8063" s="20"/>
      <c r="P8063" s="19" t="str">
        <f aca="false">IF(I8063="","",I8063-H8063)</f>
        <v/>
      </c>
      <c r="Q8063" s="19" t="str">
        <f aca="true">IF(B8063="","",IF(N8063="No aplica","No aplica",IF(I8063="","Pendent",IF(N8063="Per substituir","Substituir",IF(OR(N8063="No localitzat",N8063="No lliurat"),"Reposar",IF(I8063&lt;H8063,"Reposar",IF(I8063&gt;H8063,"Revisar excedent",IF(AND(G8063="Sí",M8063&lt;&gt;"",M8063&lt;TODAY()),"EPI caducat",IF(AND(G8063="Sí",M8063&lt;&gt;"",M8063&lt;=TODAY()+90),"EPI caduca ≤90 dies",IF(OR(N8063="Deteriorat usable",N8063="Revisió necessària"),"Revisar","OK"))))))))))</f>
      </c>
      <c r="R8063" s="20"/>
    </row>
    <row r="8064" customFormat="false" ht="15" hidden="false" customHeight="false" outlineLevel="0" collapsed="false">
      <c r="A8064" s="19" t="n">
        <v>74</v>
      </c>
      <c r="B8064" s="19" t="n">
        <f aca="false">IFERROR(VLOOKUP(A8064,Personal!$A$6:$F$112,2,FALSE()),"")</f>
        <v>0</v>
      </c>
      <c r="C8064" s="19" t="str">
        <f aca="false">IFERROR(VLOOKUP(A8064,Personal!$A$6:$F$112,3,FALSE()),"")</f>
        <v>Cerdanyola</v>
      </c>
      <c r="D8064" s="19" t="s">
        <v>177</v>
      </c>
      <c r="E8064" s="19" t="s">
        <v>247</v>
      </c>
      <c r="F8064" s="19" t="s">
        <v>248</v>
      </c>
      <c r="G8064" s="19" t="s">
        <v>272</v>
      </c>
      <c r="H8064" s="19" t="n">
        <f aca="false">IF(OR(VLOOKUP(A8064,Personal!$A$6:$F$112,5,FALSE())&lt;&gt;"Sí",N8064="No aplica"),0,'Catàleg GRAE'!D106)</f>
        <v>1</v>
      </c>
      <c r="I8064" s="20"/>
      <c r="J8064" s="20"/>
      <c r="K8064" s="20"/>
      <c r="L8064" s="21"/>
      <c r="M8064" s="21"/>
      <c r="N8064" s="20"/>
      <c r="O8064" s="20"/>
      <c r="P8064" s="19" t="str">
        <f aca="false">IF(I8064="","",I8064-H8064)</f>
        <v/>
      </c>
      <c r="Q8064" s="19" t="str">
        <f aca="true">IF(B8064="","",IF(N8064="No aplica","No aplica",IF(I8064="","Pendent",IF(N8064="Per substituir","Substituir",IF(OR(N8064="No localitzat",N8064="No lliurat"),"Reposar",IF(I8064&lt;H8064,"Reposar",IF(I8064&gt;H8064,"Revisar excedent",IF(AND(G8064="Sí",M8064&lt;&gt;"",M8064&lt;TODAY()),"EPI caducat",IF(AND(G8064="Sí",M8064&lt;&gt;"",M8064&lt;=TODAY()+90),"EPI caduca ≤90 dies",IF(OR(N8064="Deteriorat usable",N8064="Revisió necessària"),"Revisar","OK"))))))))))</f>
      </c>
      <c r="R8064" s="20"/>
    </row>
    <row r="8065" customFormat="false" ht="15" hidden="false" customHeight="false" outlineLevel="0" collapsed="false">
      <c r="A8065" s="19" t="n">
        <v>74</v>
      </c>
      <c r="B8065" s="19" t="n">
        <f aca="false">IFERROR(VLOOKUP(A8065,Personal!$A$6:$F$112,2,FALSE()),"")</f>
        <v>0</v>
      </c>
      <c r="C8065" s="19" t="str">
        <f aca="false">IFERROR(VLOOKUP(A8065,Personal!$A$6:$F$112,3,FALSE()),"")</f>
        <v>Cerdanyola</v>
      </c>
      <c r="D8065" s="19" t="s">
        <v>177</v>
      </c>
      <c r="E8065" s="19" t="s">
        <v>249</v>
      </c>
      <c r="F8065" s="19" t="s">
        <v>250</v>
      </c>
      <c r="G8065" s="19" t="s">
        <v>272</v>
      </c>
      <c r="H8065" s="19" t="n">
        <f aca="false">IF(OR(VLOOKUP(A8065,Personal!$A$6:$F$112,5,FALSE())&lt;&gt;"Sí",N8065="No aplica"),0,'Catàleg GRAE'!D107)</f>
        <v>1</v>
      </c>
      <c r="I8065" s="20"/>
      <c r="J8065" s="20"/>
      <c r="K8065" s="20"/>
      <c r="L8065" s="21"/>
      <c r="M8065" s="21"/>
      <c r="N8065" s="20"/>
      <c r="O8065" s="20"/>
      <c r="P8065" s="19" t="str">
        <f aca="false">IF(I8065="","",I8065-H8065)</f>
        <v/>
      </c>
      <c r="Q8065" s="19" t="str">
        <f aca="true">IF(B8065="","",IF(N8065="No aplica","No aplica",IF(I8065="","Pendent",IF(N8065="Per substituir","Substituir",IF(OR(N8065="No localitzat",N8065="No lliurat"),"Reposar",IF(I8065&lt;H8065,"Reposar",IF(I8065&gt;H8065,"Revisar excedent",IF(AND(G8065="Sí",M8065&lt;&gt;"",M8065&lt;TODAY()),"EPI caducat",IF(AND(G8065="Sí",M8065&lt;&gt;"",M8065&lt;=TODAY()+90),"EPI caduca ≤90 dies",IF(OR(N8065="Deteriorat usable",N8065="Revisió necessària"),"Revisar","OK"))))))))))</f>
      </c>
      <c r="R8065" s="20"/>
    </row>
    <row r="8066" customFormat="false" ht="15" hidden="false" customHeight="false" outlineLevel="0" collapsed="false">
      <c r="A8066" s="19" t="n">
        <v>74</v>
      </c>
      <c r="B8066" s="19" t="n">
        <f aca="false">IFERROR(VLOOKUP(A8066,Personal!$A$6:$F$112,2,FALSE()),"")</f>
        <v>0</v>
      </c>
      <c r="C8066" s="19" t="str">
        <f aca="false">IFERROR(VLOOKUP(A8066,Personal!$A$6:$F$112,3,FALSE()),"")</f>
        <v>Cerdanyola</v>
      </c>
      <c r="D8066" s="19" t="s">
        <v>177</v>
      </c>
      <c r="E8066" s="19" t="s">
        <v>251</v>
      </c>
      <c r="F8066" s="19" t="s">
        <v>252</v>
      </c>
      <c r="G8066" s="19" t="s">
        <v>272</v>
      </c>
      <c r="H8066" s="19" t="n">
        <f aca="false">IF(OR(VLOOKUP(A8066,Personal!$A$6:$F$112,5,FALSE())&lt;&gt;"Sí",N8066="No aplica"),0,'Catàleg GRAE'!D108)</f>
        <v>1</v>
      </c>
      <c r="I8066" s="20"/>
      <c r="J8066" s="20"/>
      <c r="K8066" s="20"/>
      <c r="L8066" s="21"/>
      <c r="M8066" s="21"/>
      <c r="N8066" s="20"/>
      <c r="O8066" s="20"/>
      <c r="P8066" s="19" t="str">
        <f aca="false">IF(I8066="","",I8066-H8066)</f>
        <v/>
      </c>
      <c r="Q8066" s="19" t="str">
        <f aca="true">IF(B8066="","",IF(N8066="No aplica","No aplica",IF(I8066="","Pendent",IF(N8066="Per substituir","Substituir",IF(OR(N8066="No localitzat",N8066="No lliurat"),"Reposar",IF(I8066&lt;H8066,"Reposar",IF(I8066&gt;H8066,"Revisar excedent",IF(AND(G8066="Sí",M8066&lt;&gt;"",M8066&lt;TODAY()),"EPI caducat",IF(AND(G8066="Sí",M8066&lt;&gt;"",M8066&lt;=TODAY()+90),"EPI caduca ≤90 dies",IF(OR(N8066="Deteriorat usable",N8066="Revisió necessària"),"Revisar","OK"))))))))))</f>
      </c>
      <c r="R8066" s="20"/>
    </row>
    <row r="8067" customFormat="false" ht="15" hidden="false" customHeight="false" outlineLevel="0" collapsed="false">
      <c r="A8067" s="19" t="n">
        <v>74</v>
      </c>
      <c r="B8067" s="19" t="n">
        <f aca="false">IFERROR(VLOOKUP(A8067,Personal!$A$6:$F$112,2,FALSE()),"")</f>
        <v>0</v>
      </c>
      <c r="C8067" s="19" t="str">
        <f aca="false">IFERROR(VLOOKUP(A8067,Personal!$A$6:$F$112,3,FALSE()),"")</f>
        <v>Cerdanyola</v>
      </c>
      <c r="D8067" s="19" t="s">
        <v>125</v>
      </c>
      <c r="E8067" s="19" t="s">
        <v>253</v>
      </c>
      <c r="F8067" s="19" t="s">
        <v>254</v>
      </c>
      <c r="G8067" s="19" t="s">
        <v>272</v>
      </c>
      <c r="H8067" s="19" t="n">
        <f aca="false">IF(OR(VLOOKUP(A8067,Personal!$A$6:$F$112,5,FALSE())&lt;&gt;"Sí",N8067="No aplica"),0,'Catàleg GRAE'!D109)</f>
        <v>1</v>
      </c>
      <c r="I8067" s="20"/>
      <c r="J8067" s="20"/>
      <c r="K8067" s="20"/>
      <c r="L8067" s="21"/>
      <c r="M8067" s="21"/>
      <c r="N8067" s="20"/>
      <c r="O8067" s="20"/>
      <c r="P8067" s="19" t="str">
        <f aca="false">IF(I8067="","",I8067-H8067)</f>
        <v/>
      </c>
      <c r="Q8067" s="19" t="str">
        <f aca="true">IF(B8067="","",IF(N8067="No aplica","No aplica",IF(I8067="","Pendent",IF(N8067="Per substituir","Substituir",IF(OR(N8067="No localitzat",N8067="No lliurat"),"Reposar",IF(I8067&lt;H8067,"Reposar",IF(I8067&gt;H8067,"Revisar excedent",IF(AND(G8067="Sí",M8067&lt;&gt;"",M8067&lt;TODAY()),"EPI caducat",IF(AND(G8067="Sí",M8067&lt;&gt;"",M8067&lt;=TODAY()+90),"EPI caduca ≤90 dies",IF(OR(N8067="Deteriorat usable",N8067="Revisió necessària"),"Revisar","OK"))))))))))</f>
      </c>
      <c r="R8067" s="20"/>
    </row>
    <row r="8068" customFormat="false" ht="15" hidden="false" customHeight="false" outlineLevel="0" collapsed="false">
      <c r="A8068" s="19" t="n">
        <v>74</v>
      </c>
      <c r="B8068" s="19" t="n">
        <f aca="false">IFERROR(VLOOKUP(A8068,Personal!$A$6:$F$112,2,FALSE()),"")</f>
        <v>0</v>
      </c>
      <c r="C8068" s="19" t="str">
        <f aca="false">IFERROR(VLOOKUP(A8068,Personal!$A$6:$F$112,3,FALSE()),"")</f>
        <v>Cerdanyola</v>
      </c>
      <c r="D8068" s="19" t="s">
        <v>177</v>
      </c>
      <c r="E8068" s="19" t="s">
        <v>255</v>
      </c>
      <c r="F8068" s="19" t="s">
        <v>256</v>
      </c>
      <c r="G8068" s="19" t="s">
        <v>272</v>
      </c>
      <c r="H8068" s="19" t="n">
        <f aca="false">IF(OR(VLOOKUP(A8068,Personal!$A$6:$F$112,5,FALSE())&lt;&gt;"Sí",N8068="No aplica"),0,'Catàleg GRAE'!D110)</f>
        <v>1</v>
      </c>
      <c r="I8068" s="20"/>
      <c r="J8068" s="20"/>
      <c r="K8068" s="20"/>
      <c r="L8068" s="21"/>
      <c r="M8068" s="21"/>
      <c r="N8068" s="20"/>
      <c r="O8068" s="20"/>
      <c r="P8068" s="19" t="str">
        <f aca="false">IF(I8068="","",I8068-H8068)</f>
        <v/>
      </c>
      <c r="Q8068" s="19" t="str">
        <f aca="true">IF(B8068="","",IF(N8068="No aplica","No aplica",IF(I8068="","Pendent",IF(N8068="Per substituir","Substituir",IF(OR(N8068="No localitzat",N8068="No lliurat"),"Reposar",IF(I8068&lt;H8068,"Reposar",IF(I8068&gt;H8068,"Revisar excedent",IF(AND(G8068="Sí",M8068&lt;&gt;"",M8068&lt;TODAY()),"EPI caducat",IF(AND(G8068="Sí",M8068&lt;&gt;"",M8068&lt;=TODAY()+90),"EPI caduca ≤90 dies",IF(OR(N8068="Deteriorat usable",N8068="Revisió necessària"),"Revisar","OK"))))))))))</f>
      </c>
      <c r="R8068" s="20"/>
    </row>
    <row r="8069" customFormat="false" ht="15" hidden="false" customHeight="false" outlineLevel="0" collapsed="false">
      <c r="A8069" s="19" t="n">
        <v>74</v>
      </c>
      <c r="B8069" s="19" t="n">
        <f aca="false">IFERROR(VLOOKUP(A8069,Personal!$A$6:$F$112,2,FALSE()),"")</f>
        <v>0</v>
      </c>
      <c r="C8069" s="19" t="str">
        <f aca="false">IFERROR(VLOOKUP(A8069,Personal!$A$6:$F$112,3,FALSE()),"")</f>
        <v>Cerdanyola</v>
      </c>
      <c r="D8069" s="19" t="s">
        <v>142</v>
      </c>
      <c r="E8069" s="19" t="s">
        <v>257</v>
      </c>
      <c r="F8069" s="19" t="s">
        <v>258</v>
      </c>
      <c r="G8069" s="19" t="s">
        <v>291</v>
      </c>
      <c r="H8069" s="19" t="n">
        <f aca="false">IF(OR(VLOOKUP(A8069,Personal!$A$6:$F$112,5,FALSE())&lt;&gt;"Sí",N8069="No aplica"),0,'Catàleg GRAE'!D111)</f>
        <v>1</v>
      </c>
      <c r="I8069" s="20"/>
      <c r="J8069" s="20"/>
      <c r="K8069" s="20"/>
      <c r="L8069" s="21"/>
      <c r="M8069" s="21"/>
      <c r="N8069" s="20"/>
      <c r="O8069" s="20"/>
      <c r="P8069" s="19" t="str">
        <f aca="false">IF(I8069="","",I8069-H8069)</f>
        <v/>
      </c>
      <c r="Q8069" s="19" t="str">
        <f aca="true">IF(B8069="","",IF(N8069="No aplica","No aplica",IF(I8069="","Pendent",IF(N8069="Per substituir","Substituir",IF(OR(N8069="No localitzat",N8069="No lliurat"),"Reposar",IF(I8069&lt;H8069,"Reposar",IF(I8069&gt;H8069,"Revisar excedent",IF(AND(G8069="Sí",M8069&lt;&gt;"",M8069&lt;TODAY()),"EPI caducat",IF(AND(G8069="Sí",M8069&lt;&gt;"",M8069&lt;=TODAY()+90),"EPI caduca ≤90 dies",IF(OR(N8069="Deteriorat usable",N8069="Revisió necessària"),"Revisar","OK"))))))))))</f>
      </c>
      <c r="R8069" s="20"/>
    </row>
    <row r="8070" customFormat="false" ht="15" hidden="false" customHeight="false" outlineLevel="0" collapsed="false">
      <c r="A8070" s="19" t="n">
        <v>74</v>
      </c>
      <c r="B8070" s="19" t="n">
        <f aca="false">IFERROR(VLOOKUP(A8070,Personal!$A$6:$F$112,2,FALSE()),"")</f>
        <v>0</v>
      </c>
      <c r="C8070" s="19" t="str">
        <f aca="false">IFERROR(VLOOKUP(A8070,Personal!$A$6:$F$112,3,FALSE()),"")</f>
        <v>Cerdanyola</v>
      </c>
      <c r="D8070" s="19" t="s">
        <v>112</v>
      </c>
      <c r="E8070" s="19" t="s">
        <v>259</v>
      </c>
      <c r="F8070" s="19" t="s">
        <v>260</v>
      </c>
      <c r="G8070" s="19" t="s">
        <v>291</v>
      </c>
      <c r="H8070" s="19" t="n">
        <f aca="false">IF(OR(VLOOKUP(A8070,Personal!$A$6:$F$112,5,FALSE())&lt;&gt;"Sí",N8070="No aplica"),0,'Catàleg GRAE'!D112)</f>
        <v>1</v>
      </c>
      <c r="I8070" s="20"/>
      <c r="J8070" s="20"/>
      <c r="K8070" s="20"/>
      <c r="L8070" s="21"/>
      <c r="M8070" s="21"/>
      <c r="N8070" s="20"/>
      <c r="O8070" s="20"/>
      <c r="P8070" s="19" t="str">
        <f aca="false">IF(I8070="","",I8070-H8070)</f>
        <v/>
      </c>
      <c r="Q8070" s="19" t="str">
        <f aca="true">IF(B8070="","",IF(N8070="No aplica","No aplica",IF(I8070="","Pendent",IF(N8070="Per substituir","Substituir",IF(OR(N8070="No localitzat",N8070="No lliurat"),"Reposar",IF(I8070&lt;H8070,"Reposar",IF(I8070&gt;H8070,"Revisar excedent",IF(AND(G8070="Sí",M8070&lt;&gt;"",M8070&lt;TODAY()),"EPI caducat",IF(AND(G8070="Sí",M8070&lt;&gt;"",M8070&lt;=TODAY()+90),"EPI caduca ≤90 dies",IF(OR(N8070="Deteriorat usable",N8070="Revisió necessària"),"Revisar","OK"))))))))))</f>
      </c>
      <c r="R8070" s="20"/>
    </row>
    <row r="8071" customFormat="false" ht="15" hidden="false" customHeight="false" outlineLevel="0" collapsed="false">
      <c r="A8071" s="19" t="n">
        <v>74</v>
      </c>
      <c r="B8071" s="19" t="n">
        <f aca="false">IFERROR(VLOOKUP(A8071,Personal!$A$6:$F$112,2,FALSE()),"")</f>
        <v>0</v>
      </c>
      <c r="C8071" s="19" t="str">
        <f aca="false">IFERROR(VLOOKUP(A8071,Personal!$A$6:$F$112,3,FALSE()),"")</f>
        <v>Cerdanyola</v>
      </c>
      <c r="D8071" s="19" t="s">
        <v>261</v>
      </c>
      <c r="E8071" s="19" t="s">
        <v>262</v>
      </c>
      <c r="F8071" s="19" t="s">
        <v>263</v>
      </c>
      <c r="G8071" s="19" t="s">
        <v>291</v>
      </c>
      <c r="H8071" s="19" t="n">
        <f aca="false">IF(OR(VLOOKUP(A8071,Personal!$A$6:$F$112,5,FALSE())&lt;&gt;"Sí",N8071="No aplica"),0,'Catàleg GRAE'!D113)</f>
        <v>1</v>
      </c>
      <c r="I8071" s="20"/>
      <c r="J8071" s="20"/>
      <c r="K8071" s="20"/>
      <c r="L8071" s="21"/>
      <c r="M8071" s="21"/>
      <c r="N8071" s="20"/>
      <c r="O8071" s="20"/>
      <c r="P8071" s="19" t="str">
        <f aca="false">IF(I8071="","",I8071-H8071)</f>
        <v/>
      </c>
      <c r="Q8071" s="19" t="str">
        <f aca="true">IF(B8071="","",IF(N8071="No aplica","No aplica",IF(I8071="","Pendent",IF(N8071="Per substituir","Substituir",IF(OR(N8071="No localitzat",N8071="No lliurat"),"Reposar",IF(I8071&lt;H8071,"Reposar",IF(I8071&gt;H8071,"Revisar excedent",IF(AND(G8071="Sí",M8071&lt;&gt;"",M8071&lt;TODAY()),"EPI caducat",IF(AND(G8071="Sí",M8071&lt;&gt;"",M8071&lt;=TODAY()+90),"EPI caduca ≤90 dies",IF(OR(N8071="Deteriorat usable",N8071="Revisió necessària"),"Revisar","OK"))))))))))</f>
      </c>
      <c r="R8071" s="20"/>
    </row>
    <row r="8072" customFormat="false" ht="15" hidden="false" customHeight="false" outlineLevel="0" collapsed="false">
      <c r="A8072" s="19" t="n">
        <v>75</v>
      </c>
      <c r="B8072" s="19" t="n">
        <f aca="false">IFERROR(VLOOKUP(A8072,Personal!$A$6:$F$112,2,FALSE()),"")</f>
        <v>0</v>
      </c>
      <c r="C8072" s="19" t="str">
        <f aca="false">IFERROR(VLOOKUP(A8072,Personal!$A$6:$F$112,3,FALSE()),"")</f>
        <v>Cerdanyola</v>
      </c>
      <c r="D8072" s="19" t="s">
        <v>26</v>
      </c>
      <c r="E8072" s="19" t="s">
        <v>27</v>
      </c>
      <c r="F8072" s="19" t="s">
        <v>28</v>
      </c>
      <c r="G8072" s="19" t="s">
        <v>291</v>
      </c>
      <c r="H8072" s="19" t="n">
        <f aca="false">IF(OR(VLOOKUP(A8072,Personal!$A$6:$F$112,5,FALSE())&lt;&gt;"Sí",N8072="No aplica"),0,'Catàleg GRAE'!D5)</f>
        <v>1</v>
      </c>
      <c r="I8072" s="20"/>
      <c r="J8072" s="20"/>
      <c r="K8072" s="20"/>
      <c r="L8072" s="21"/>
      <c r="M8072" s="21"/>
      <c r="N8072" s="20"/>
      <c r="O8072" s="20"/>
      <c r="P8072" s="19" t="str">
        <f aca="false">IF(I8072="","",I8072-H8072)</f>
        <v/>
      </c>
      <c r="Q8072" s="19" t="str">
        <f aca="true">IF(B8072="","",IF(N8072="No aplica","No aplica",IF(I8072="","Pendent",IF(N8072="Per substituir","Substituir",IF(OR(N8072="No localitzat",N8072="No lliurat"),"Reposar",IF(I8072&lt;H8072,"Reposar",IF(I8072&gt;H8072,"Revisar excedent",IF(AND(G8072="Sí",M8072&lt;&gt;"",M8072&lt;TODAY()),"EPI caducat",IF(AND(G8072="Sí",M8072&lt;&gt;"",M8072&lt;=TODAY()+90),"EPI caduca ≤90 dies",IF(OR(N8072="Deteriorat usable",N8072="Revisió necessària"),"Revisar","OK"))))))))))</f>
      </c>
      <c r="R8072" s="20"/>
    </row>
    <row r="8073" customFormat="false" ht="15" hidden="false" customHeight="false" outlineLevel="0" collapsed="false">
      <c r="A8073" s="19" t="n">
        <v>75</v>
      </c>
      <c r="B8073" s="19" t="n">
        <f aca="false">IFERROR(VLOOKUP(A8073,Personal!$A$6:$F$112,2,FALSE()),"")</f>
        <v>0</v>
      </c>
      <c r="C8073" s="19" t="str">
        <f aca="false">IFERROR(VLOOKUP(A8073,Personal!$A$6:$F$112,3,FALSE()),"")</f>
        <v>Cerdanyola</v>
      </c>
      <c r="D8073" s="19" t="s">
        <v>26</v>
      </c>
      <c r="E8073" s="19" t="s">
        <v>27</v>
      </c>
      <c r="F8073" s="19" t="s">
        <v>30</v>
      </c>
      <c r="G8073" s="19" t="s">
        <v>291</v>
      </c>
      <c r="H8073" s="19" t="n">
        <f aca="false">IF(OR(VLOOKUP(A8073,Personal!$A$6:$F$112,5,FALSE())&lt;&gt;"Sí",N8073="No aplica"),0,'Catàleg GRAE'!D6)</f>
        <v>1</v>
      </c>
      <c r="I8073" s="20"/>
      <c r="J8073" s="20"/>
      <c r="K8073" s="20"/>
      <c r="L8073" s="21"/>
      <c r="M8073" s="21"/>
      <c r="N8073" s="20"/>
      <c r="O8073" s="20"/>
      <c r="P8073" s="19" t="str">
        <f aca="false">IF(I8073="","",I8073-H8073)</f>
        <v/>
      </c>
      <c r="Q8073" s="19" t="str">
        <f aca="true">IF(B8073="","",IF(N8073="No aplica","No aplica",IF(I8073="","Pendent",IF(N8073="Per substituir","Substituir",IF(OR(N8073="No localitzat",N8073="No lliurat"),"Reposar",IF(I8073&lt;H8073,"Reposar",IF(I8073&gt;H8073,"Revisar excedent",IF(AND(G8073="Sí",M8073&lt;&gt;"",M8073&lt;TODAY()),"EPI caducat",IF(AND(G8073="Sí",M8073&lt;&gt;"",M8073&lt;=TODAY()+90),"EPI caduca ≤90 dies",IF(OR(N8073="Deteriorat usable",N8073="Revisió necessària"),"Revisar","OK"))))))))))</f>
      </c>
      <c r="R8073" s="20"/>
    </row>
    <row r="8074" customFormat="false" ht="15" hidden="false" customHeight="false" outlineLevel="0" collapsed="false">
      <c r="A8074" s="19" t="n">
        <v>75</v>
      </c>
      <c r="B8074" s="19" t="n">
        <f aca="false">IFERROR(VLOOKUP(A8074,Personal!$A$6:$F$112,2,FALSE()),"")</f>
        <v>0</v>
      </c>
      <c r="C8074" s="19" t="str">
        <f aca="false">IFERROR(VLOOKUP(A8074,Personal!$A$6:$F$112,3,FALSE()),"")</f>
        <v>Cerdanyola</v>
      </c>
      <c r="D8074" s="19" t="s">
        <v>26</v>
      </c>
      <c r="E8074" s="19" t="s">
        <v>31</v>
      </c>
      <c r="F8074" s="19" t="s">
        <v>32</v>
      </c>
      <c r="G8074" s="19" t="s">
        <v>272</v>
      </c>
      <c r="H8074" s="19" t="n">
        <f aca="false">IF(OR(VLOOKUP(A8074,Personal!$A$6:$F$112,5,FALSE())&lt;&gt;"Sí",N8074="No aplica"),0,'Catàleg GRAE'!D7)</f>
        <v>1</v>
      </c>
      <c r="I8074" s="20"/>
      <c r="J8074" s="20"/>
      <c r="K8074" s="20"/>
      <c r="L8074" s="21"/>
      <c r="M8074" s="21"/>
      <c r="N8074" s="20"/>
      <c r="O8074" s="20"/>
      <c r="P8074" s="19" t="str">
        <f aca="false">IF(I8074="","",I8074-H8074)</f>
        <v/>
      </c>
      <c r="Q8074" s="19" t="str">
        <f aca="true">IF(B8074="","",IF(N8074="No aplica","No aplica",IF(I8074="","Pendent",IF(N8074="Per substituir","Substituir",IF(OR(N8074="No localitzat",N8074="No lliurat"),"Reposar",IF(I8074&lt;H8074,"Reposar",IF(I8074&gt;H8074,"Revisar excedent",IF(AND(G8074="Sí",M8074&lt;&gt;"",M8074&lt;TODAY()),"EPI caducat",IF(AND(G8074="Sí",M8074&lt;&gt;"",M8074&lt;=TODAY()+90),"EPI caduca ≤90 dies",IF(OR(N8074="Deteriorat usable",N8074="Revisió necessària"),"Revisar","OK"))))))))))</f>
      </c>
      <c r="R8074" s="20"/>
    </row>
    <row r="8075" customFormat="false" ht="15" hidden="false" customHeight="false" outlineLevel="0" collapsed="false">
      <c r="A8075" s="19" t="n">
        <v>75</v>
      </c>
      <c r="B8075" s="19" t="n">
        <f aca="false">IFERROR(VLOOKUP(A8075,Personal!$A$6:$F$112,2,FALSE()),"")</f>
        <v>0</v>
      </c>
      <c r="C8075" s="19" t="str">
        <f aca="false">IFERROR(VLOOKUP(A8075,Personal!$A$6:$F$112,3,FALSE()),"")</f>
        <v>Cerdanyola</v>
      </c>
      <c r="D8075" s="19" t="s">
        <v>26</v>
      </c>
      <c r="E8075" s="19" t="s">
        <v>33</v>
      </c>
      <c r="F8075" s="19" t="s">
        <v>34</v>
      </c>
      <c r="G8075" s="19" t="s">
        <v>291</v>
      </c>
      <c r="H8075" s="19" t="n">
        <f aca="false">IF(OR(VLOOKUP(A8075,Personal!$A$6:$F$112,5,FALSE())&lt;&gt;"Sí",N8075="No aplica"),0,'Catàleg GRAE'!D8)</f>
        <v>2</v>
      </c>
      <c r="I8075" s="20"/>
      <c r="J8075" s="20"/>
      <c r="K8075" s="20"/>
      <c r="L8075" s="21"/>
      <c r="M8075" s="21"/>
      <c r="N8075" s="20"/>
      <c r="O8075" s="20"/>
      <c r="P8075" s="19" t="str">
        <f aca="false">IF(I8075="","",I8075-H8075)</f>
        <v/>
      </c>
      <c r="Q8075" s="19" t="str">
        <f aca="true">IF(B8075="","",IF(N8075="No aplica","No aplica",IF(I8075="","Pendent",IF(N8075="Per substituir","Substituir",IF(OR(N8075="No localitzat",N8075="No lliurat"),"Reposar",IF(I8075&lt;H8075,"Reposar",IF(I8075&gt;H8075,"Revisar excedent",IF(AND(G8075="Sí",M8075&lt;&gt;"",M8075&lt;TODAY()),"EPI caducat",IF(AND(G8075="Sí",M8075&lt;&gt;"",M8075&lt;=TODAY()+90),"EPI caduca ≤90 dies",IF(OR(N8075="Deteriorat usable",N8075="Revisió necessària"),"Revisar","OK"))))))))))</f>
      </c>
      <c r="R8075" s="20"/>
    </row>
    <row r="8076" customFormat="false" ht="15" hidden="false" customHeight="false" outlineLevel="0" collapsed="false">
      <c r="A8076" s="19" t="n">
        <v>75</v>
      </c>
      <c r="B8076" s="19" t="n">
        <f aca="false">IFERROR(VLOOKUP(A8076,Personal!$A$6:$F$112,2,FALSE()),"")</f>
        <v>0</v>
      </c>
      <c r="C8076" s="19" t="str">
        <f aca="false">IFERROR(VLOOKUP(A8076,Personal!$A$6:$F$112,3,FALSE()),"")</f>
        <v>Cerdanyola</v>
      </c>
      <c r="D8076" s="19" t="s">
        <v>26</v>
      </c>
      <c r="E8076" s="19" t="s">
        <v>35</v>
      </c>
      <c r="F8076" s="19" t="s">
        <v>36</v>
      </c>
      <c r="G8076" s="19" t="s">
        <v>291</v>
      </c>
      <c r="H8076" s="19" t="n">
        <f aca="false">IF(OR(VLOOKUP(A8076,Personal!$A$6:$F$112,5,FALSE())&lt;&gt;"Sí",N8076="No aplica"),0,'Catàleg GRAE'!D9)</f>
        <v>1</v>
      </c>
      <c r="I8076" s="20"/>
      <c r="J8076" s="20"/>
      <c r="K8076" s="20"/>
      <c r="L8076" s="21"/>
      <c r="M8076" s="21"/>
      <c r="N8076" s="20"/>
      <c r="O8076" s="20"/>
      <c r="P8076" s="19" t="str">
        <f aca="false">IF(I8076="","",I8076-H8076)</f>
        <v/>
      </c>
      <c r="Q8076" s="19" t="str">
        <f aca="true">IF(B8076="","",IF(N8076="No aplica","No aplica",IF(I8076="","Pendent",IF(N8076="Per substituir","Substituir",IF(OR(N8076="No localitzat",N8076="No lliurat"),"Reposar",IF(I8076&lt;H8076,"Reposar",IF(I8076&gt;H8076,"Revisar excedent",IF(AND(G8076="Sí",M8076&lt;&gt;"",M8076&lt;TODAY()),"EPI caducat",IF(AND(G8076="Sí",M8076&lt;&gt;"",M8076&lt;=TODAY()+90),"EPI caduca ≤90 dies",IF(OR(N8076="Deteriorat usable",N8076="Revisió necessària"),"Revisar","OK"))))))))))</f>
      </c>
      <c r="R8076" s="20"/>
    </row>
    <row r="8077" customFormat="false" ht="15" hidden="false" customHeight="false" outlineLevel="0" collapsed="false">
      <c r="A8077" s="19" t="n">
        <v>75</v>
      </c>
      <c r="B8077" s="19" t="n">
        <f aca="false">IFERROR(VLOOKUP(A8077,Personal!$A$6:$F$112,2,FALSE()),"")</f>
        <v>0</v>
      </c>
      <c r="C8077" s="19" t="str">
        <f aca="false">IFERROR(VLOOKUP(A8077,Personal!$A$6:$F$112,3,FALSE()),"")</f>
        <v>Cerdanyola</v>
      </c>
      <c r="D8077" s="19" t="s">
        <v>37</v>
      </c>
      <c r="E8077" s="19" t="s">
        <v>38</v>
      </c>
      <c r="F8077" s="19" t="s">
        <v>39</v>
      </c>
      <c r="G8077" s="19" t="s">
        <v>291</v>
      </c>
      <c r="H8077" s="19" t="n">
        <f aca="false">IF(OR(VLOOKUP(A8077,Personal!$A$6:$F$112,5,FALSE())&lt;&gt;"Sí",N8077="No aplica"),0,'Catàleg GRAE'!D10)</f>
        <v>1</v>
      </c>
      <c r="I8077" s="20"/>
      <c r="J8077" s="20"/>
      <c r="K8077" s="20"/>
      <c r="L8077" s="21"/>
      <c r="M8077" s="21"/>
      <c r="N8077" s="20"/>
      <c r="O8077" s="20"/>
      <c r="P8077" s="19" t="str">
        <f aca="false">IF(I8077="","",I8077-H8077)</f>
        <v/>
      </c>
      <c r="Q8077" s="19" t="str">
        <f aca="true">IF(B8077="","",IF(N8077="No aplica","No aplica",IF(I8077="","Pendent",IF(N8077="Per substituir","Substituir",IF(OR(N8077="No localitzat",N8077="No lliurat"),"Reposar",IF(I8077&lt;H8077,"Reposar",IF(I8077&gt;H8077,"Revisar excedent",IF(AND(G8077="Sí",M8077&lt;&gt;"",M8077&lt;TODAY()),"EPI caducat",IF(AND(G8077="Sí",M8077&lt;&gt;"",M8077&lt;=TODAY()+90),"EPI caduca ≤90 dies",IF(OR(N8077="Deteriorat usable",N8077="Revisió necessària"),"Revisar","OK"))))))))))</f>
      </c>
      <c r="R8077" s="20"/>
    </row>
    <row r="8078" customFormat="false" ht="15" hidden="false" customHeight="false" outlineLevel="0" collapsed="false">
      <c r="A8078" s="19" t="n">
        <v>75</v>
      </c>
      <c r="B8078" s="19" t="n">
        <f aca="false">IFERROR(VLOOKUP(A8078,Personal!$A$6:$F$112,2,FALSE()),"")</f>
        <v>0</v>
      </c>
      <c r="C8078" s="19" t="str">
        <f aca="false">IFERROR(VLOOKUP(A8078,Personal!$A$6:$F$112,3,FALSE()),"")</f>
        <v>Cerdanyola</v>
      </c>
      <c r="D8078" s="19" t="s">
        <v>40</v>
      </c>
      <c r="E8078" s="19" t="s">
        <v>41</v>
      </c>
      <c r="F8078" s="19" t="s">
        <v>42</v>
      </c>
      <c r="G8078" s="19" t="s">
        <v>272</v>
      </c>
      <c r="H8078" s="19" t="n">
        <f aca="false">IF(OR(VLOOKUP(A8078,Personal!$A$6:$F$112,5,FALSE())&lt;&gt;"Sí",N8078="No aplica"),0,'Catàleg GRAE'!D11)</f>
        <v>1</v>
      </c>
      <c r="I8078" s="20"/>
      <c r="J8078" s="20"/>
      <c r="K8078" s="20"/>
      <c r="L8078" s="21"/>
      <c r="M8078" s="21"/>
      <c r="N8078" s="20"/>
      <c r="O8078" s="20"/>
      <c r="P8078" s="19" t="str">
        <f aca="false">IF(I8078="","",I8078-H8078)</f>
        <v/>
      </c>
      <c r="Q8078" s="19" t="str">
        <f aca="true">IF(B8078="","",IF(N8078="No aplica","No aplica",IF(I8078="","Pendent",IF(N8078="Per substituir","Substituir",IF(OR(N8078="No localitzat",N8078="No lliurat"),"Reposar",IF(I8078&lt;H8078,"Reposar",IF(I8078&gt;H8078,"Revisar excedent",IF(AND(G8078="Sí",M8078&lt;&gt;"",M8078&lt;TODAY()),"EPI caducat",IF(AND(G8078="Sí",M8078&lt;&gt;"",M8078&lt;=TODAY()+90),"EPI caduca ≤90 dies",IF(OR(N8078="Deteriorat usable",N8078="Revisió necessària"),"Revisar","OK"))))))))))</f>
      </c>
      <c r="R8078" s="20"/>
    </row>
    <row r="8079" customFormat="false" ht="15" hidden="false" customHeight="false" outlineLevel="0" collapsed="false">
      <c r="A8079" s="19" t="n">
        <v>75</v>
      </c>
      <c r="B8079" s="19" t="n">
        <f aca="false">IFERROR(VLOOKUP(A8079,Personal!$A$6:$F$112,2,FALSE()),"")</f>
        <v>0</v>
      </c>
      <c r="C8079" s="19" t="str">
        <f aca="false">IFERROR(VLOOKUP(A8079,Personal!$A$6:$F$112,3,FALSE()),"")</f>
        <v>Cerdanyola</v>
      </c>
      <c r="D8079" s="19" t="s">
        <v>40</v>
      </c>
      <c r="E8079" s="19" t="s">
        <v>43</v>
      </c>
      <c r="F8079" s="19" t="s">
        <v>44</v>
      </c>
      <c r="G8079" s="19" t="s">
        <v>272</v>
      </c>
      <c r="H8079" s="19" t="n">
        <f aca="false">IF(OR(VLOOKUP(A8079,Personal!$A$6:$F$112,5,FALSE())&lt;&gt;"Sí",N8079="No aplica"),0,'Catàleg GRAE'!D12)</f>
        <v>1</v>
      </c>
      <c r="I8079" s="20"/>
      <c r="J8079" s="20"/>
      <c r="K8079" s="20"/>
      <c r="L8079" s="21"/>
      <c r="M8079" s="21"/>
      <c r="N8079" s="20"/>
      <c r="O8079" s="20"/>
      <c r="P8079" s="19" t="str">
        <f aca="false">IF(I8079="","",I8079-H8079)</f>
        <v/>
      </c>
      <c r="Q8079" s="19" t="str">
        <f aca="true">IF(B8079="","",IF(N8079="No aplica","No aplica",IF(I8079="","Pendent",IF(N8079="Per substituir","Substituir",IF(OR(N8079="No localitzat",N8079="No lliurat"),"Reposar",IF(I8079&lt;H8079,"Reposar",IF(I8079&gt;H8079,"Revisar excedent",IF(AND(G8079="Sí",M8079&lt;&gt;"",M8079&lt;TODAY()),"EPI caducat",IF(AND(G8079="Sí",M8079&lt;&gt;"",M8079&lt;=TODAY()+90),"EPI caduca ≤90 dies",IF(OR(N8079="Deteriorat usable",N8079="Revisió necessària"),"Revisar","OK"))))))))))</f>
      </c>
      <c r="R8079" s="20"/>
    </row>
    <row r="8080" customFormat="false" ht="15" hidden="false" customHeight="false" outlineLevel="0" collapsed="false">
      <c r="A8080" s="19" t="n">
        <v>75</v>
      </c>
      <c r="B8080" s="19" t="n">
        <f aca="false">IFERROR(VLOOKUP(A8080,Personal!$A$6:$F$112,2,FALSE()),"")</f>
        <v>0</v>
      </c>
      <c r="C8080" s="19" t="str">
        <f aca="false">IFERROR(VLOOKUP(A8080,Personal!$A$6:$F$112,3,FALSE()),"")</f>
        <v>Cerdanyola</v>
      </c>
      <c r="D8080" s="19" t="s">
        <v>45</v>
      </c>
      <c r="E8080" s="19" t="s">
        <v>46</v>
      </c>
      <c r="F8080" s="19" t="s">
        <v>47</v>
      </c>
      <c r="G8080" s="19" t="s">
        <v>291</v>
      </c>
      <c r="H8080" s="19" t="n">
        <f aca="false">IF(OR(VLOOKUP(A8080,Personal!$A$6:$F$112,5,FALSE())&lt;&gt;"Sí",N8080="No aplica"),0,'Catàleg GRAE'!D13)</f>
        <v>1</v>
      </c>
      <c r="I8080" s="20"/>
      <c r="J8080" s="20"/>
      <c r="K8080" s="20"/>
      <c r="L8080" s="21"/>
      <c r="M8080" s="21"/>
      <c r="N8080" s="20"/>
      <c r="O8080" s="20"/>
      <c r="P8080" s="19" t="str">
        <f aca="false">IF(I8080="","",I8080-H8080)</f>
        <v/>
      </c>
      <c r="Q8080" s="19" t="str">
        <f aca="true">IF(B8080="","",IF(N8080="No aplica","No aplica",IF(I8080="","Pendent",IF(N8080="Per substituir","Substituir",IF(OR(N8080="No localitzat",N8080="No lliurat"),"Reposar",IF(I8080&lt;H8080,"Reposar",IF(I8080&gt;H8080,"Revisar excedent",IF(AND(G8080="Sí",M8080&lt;&gt;"",M8080&lt;TODAY()),"EPI caducat",IF(AND(G8080="Sí",M8080&lt;&gt;"",M8080&lt;=TODAY()+90),"EPI caduca ≤90 dies",IF(OR(N8080="Deteriorat usable",N8080="Revisió necessària"),"Revisar","OK"))))))))))</f>
      </c>
      <c r="R8080" s="20"/>
    </row>
    <row r="8081" customFormat="false" ht="15" hidden="false" customHeight="false" outlineLevel="0" collapsed="false">
      <c r="A8081" s="19" t="n">
        <v>75</v>
      </c>
      <c r="B8081" s="19" t="n">
        <f aca="false">IFERROR(VLOOKUP(A8081,Personal!$A$6:$F$112,2,FALSE()),"")</f>
        <v>0</v>
      </c>
      <c r="C8081" s="19" t="str">
        <f aca="false">IFERROR(VLOOKUP(A8081,Personal!$A$6:$F$112,3,FALSE()),"")</f>
        <v>Cerdanyola</v>
      </c>
      <c r="D8081" s="19" t="s">
        <v>45</v>
      </c>
      <c r="E8081" s="19" t="s">
        <v>48</v>
      </c>
      <c r="F8081" s="19" t="s">
        <v>49</v>
      </c>
      <c r="G8081" s="19" t="s">
        <v>291</v>
      </c>
      <c r="H8081" s="19" t="n">
        <f aca="false">IF(OR(VLOOKUP(A8081,Personal!$A$6:$F$112,5,FALSE())&lt;&gt;"Sí",N8081="No aplica"),0,'Catàleg GRAE'!D14)</f>
        <v>1</v>
      </c>
      <c r="I8081" s="20"/>
      <c r="J8081" s="20"/>
      <c r="K8081" s="20"/>
      <c r="L8081" s="21"/>
      <c r="M8081" s="21"/>
      <c r="N8081" s="20"/>
      <c r="O8081" s="20"/>
      <c r="P8081" s="19" t="str">
        <f aca="false">IF(I8081="","",I8081-H8081)</f>
        <v/>
      </c>
      <c r="Q8081" s="19" t="str">
        <f aca="true">IF(B8081="","",IF(N8081="No aplica","No aplica",IF(I8081="","Pendent",IF(N8081="Per substituir","Substituir",IF(OR(N8081="No localitzat",N8081="No lliurat"),"Reposar",IF(I8081&lt;H8081,"Reposar",IF(I8081&gt;H8081,"Revisar excedent",IF(AND(G8081="Sí",M8081&lt;&gt;"",M8081&lt;TODAY()),"EPI caducat",IF(AND(G8081="Sí",M8081&lt;&gt;"",M8081&lt;=TODAY()+90),"EPI caduca ≤90 dies",IF(OR(N8081="Deteriorat usable",N8081="Revisió necessària"),"Revisar","OK"))))))))))</f>
      </c>
      <c r="R8081" s="20"/>
    </row>
    <row r="8082" customFormat="false" ht="15" hidden="false" customHeight="false" outlineLevel="0" collapsed="false">
      <c r="A8082" s="19" t="n">
        <v>75</v>
      </c>
      <c r="B8082" s="19" t="n">
        <f aca="false">IFERROR(VLOOKUP(A8082,Personal!$A$6:$F$112,2,FALSE()),"")</f>
        <v>0</v>
      </c>
      <c r="C8082" s="19" t="str">
        <f aca="false">IFERROR(VLOOKUP(A8082,Personal!$A$6:$F$112,3,FALSE()),"")</f>
        <v>Cerdanyola</v>
      </c>
      <c r="D8082" s="19" t="s">
        <v>45</v>
      </c>
      <c r="E8082" s="19" t="s">
        <v>50</v>
      </c>
      <c r="F8082" s="19" t="s">
        <v>51</v>
      </c>
      <c r="G8082" s="19" t="s">
        <v>291</v>
      </c>
      <c r="H8082" s="19" t="n">
        <f aca="false">IF(OR(VLOOKUP(A8082,Personal!$A$6:$F$112,5,FALSE())&lt;&gt;"Sí",N8082="No aplica"),0,'Catàleg GRAE'!D15)</f>
        <v>1</v>
      </c>
      <c r="I8082" s="20"/>
      <c r="J8082" s="20"/>
      <c r="K8082" s="20"/>
      <c r="L8082" s="21"/>
      <c r="M8082" s="21"/>
      <c r="N8082" s="20"/>
      <c r="O8082" s="20"/>
      <c r="P8082" s="19" t="str">
        <f aca="false">IF(I8082="","",I8082-H8082)</f>
        <v/>
      </c>
      <c r="Q8082" s="19" t="str">
        <f aca="true">IF(B8082="","",IF(N8082="No aplica","No aplica",IF(I8082="","Pendent",IF(N8082="Per substituir","Substituir",IF(OR(N8082="No localitzat",N8082="No lliurat"),"Reposar",IF(I8082&lt;H8082,"Reposar",IF(I8082&gt;H8082,"Revisar excedent",IF(AND(G8082="Sí",M8082&lt;&gt;"",M8082&lt;TODAY()),"EPI caducat",IF(AND(G8082="Sí",M8082&lt;&gt;"",M8082&lt;=TODAY()+90),"EPI caduca ≤90 dies",IF(OR(N8082="Deteriorat usable",N8082="Revisió necessària"),"Revisar","OK"))))))))))</f>
      </c>
      <c r="R8082" s="20"/>
    </row>
    <row r="8083" customFormat="false" ht="15" hidden="false" customHeight="false" outlineLevel="0" collapsed="false">
      <c r="A8083" s="19" t="n">
        <v>75</v>
      </c>
      <c r="B8083" s="19" t="n">
        <f aca="false">IFERROR(VLOOKUP(A8083,Personal!$A$6:$F$112,2,FALSE()),"")</f>
        <v>0</v>
      </c>
      <c r="C8083" s="19" t="str">
        <f aca="false">IFERROR(VLOOKUP(A8083,Personal!$A$6:$F$112,3,FALSE()),"")</f>
        <v>Cerdanyola</v>
      </c>
      <c r="D8083" s="19" t="s">
        <v>45</v>
      </c>
      <c r="E8083" s="19" t="s">
        <v>52</v>
      </c>
      <c r="F8083" s="19" t="s">
        <v>53</v>
      </c>
      <c r="G8083" s="19" t="s">
        <v>291</v>
      </c>
      <c r="H8083" s="19" t="n">
        <f aca="false">IF(OR(VLOOKUP(A8083,Personal!$A$6:$F$112,5,FALSE())&lt;&gt;"Sí",N8083="No aplica"),0,'Catàleg GRAE'!D16)</f>
        <v>1</v>
      </c>
      <c r="I8083" s="20"/>
      <c r="J8083" s="20"/>
      <c r="K8083" s="20"/>
      <c r="L8083" s="21"/>
      <c r="M8083" s="21"/>
      <c r="N8083" s="20"/>
      <c r="O8083" s="20"/>
      <c r="P8083" s="19" t="str">
        <f aca="false">IF(I8083="","",I8083-H8083)</f>
        <v/>
      </c>
      <c r="Q8083" s="19" t="str">
        <f aca="true">IF(B8083="","",IF(N8083="No aplica","No aplica",IF(I8083="","Pendent",IF(N8083="Per substituir","Substituir",IF(OR(N8083="No localitzat",N8083="No lliurat"),"Reposar",IF(I8083&lt;H8083,"Reposar",IF(I8083&gt;H8083,"Revisar excedent",IF(AND(G8083="Sí",M8083&lt;&gt;"",M8083&lt;TODAY()),"EPI caducat",IF(AND(G8083="Sí",M8083&lt;&gt;"",M8083&lt;=TODAY()+90),"EPI caduca ≤90 dies",IF(OR(N8083="Deteriorat usable",N8083="Revisió necessària"),"Revisar","OK"))))))))))</f>
      </c>
      <c r="R8083" s="20"/>
    </row>
    <row r="8084" customFormat="false" ht="15" hidden="false" customHeight="false" outlineLevel="0" collapsed="false">
      <c r="A8084" s="19" t="n">
        <v>75</v>
      </c>
      <c r="B8084" s="19" t="n">
        <f aca="false">IFERROR(VLOOKUP(A8084,Personal!$A$6:$F$112,2,FALSE()),"")</f>
        <v>0</v>
      </c>
      <c r="C8084" s="19" t="str">
        <f aca="false">IFERROR(VLOOKUP(A8084,Personal!$A$6:$F$112,3,FALSE()),"")</f>
        <v>Cerdanyola</v>
      </c>
      <c r="D8084" s="19" t="s">
        <v>45</v>
      </c>
      <c r="E8084" s="19" t="s">
        <v>54</v>
      </c>
      <c r="F8084" s="19" t="s">
        <v>55</v>
      </c>
      <c r="G8084" s="19" t="s">
        <v>291</v>
      </c>
      <c r="H8084" s="19" t="n">
        <f aca="false">IF(OR(VLOOKUP(A8084,Personal!$A$6:$F$112,5,FALSE())&lt;&gt;"Sí",N8084="No aplica"),0,'Catàleg GRAE'!D17)</f>
        <v>1</v>
      </c>
      <c r="I8084" s="20"/>
      <c r="J8084" s="20"/>
      <c r="K8084" s="20"/>
      <c r="L8084" s="21"/>
      <c r="M8084" s="21"/>
      <c r="N8084" s="20"/>
      <c r="O8084" s="20"/>
      <c r="P8084" s="19" t="str">
        <f aca="false">IF(I8084="","",I8084-H8084)</f>
        <v/>
      </c>
      <c r="Q8084" s="19" t="str">
        <f aca="true">IF(B8084="","",IF(N8084="No aplica","No aplica",IF(I8084="","Pendent",IF(N8084="Per substituir","Substituir",IF(OR(N8084="No localitzat",N8084="No lliurat"),"Reposar",IF(I8084&lt;H8084,"Reposar",IF(I8084&gt;H8084,"Revisar excedent",IF(AND(G8084="Sí",M8084&lt;&gt;"",M8084&lt;TODAY()),"EPI caducat",IF(AND(G8084="Sí",M8084&lt;&gt;"",M8084&lt;=TODAY()+90),"EPI caduca ≤90 dies",IF(OR(N8084="Deteriorat usable",N8084="Revisió necessària"),"Revisar","OK"))))))))))</f>
      </c>
      <c r="R8084" s="20"/>
    </row>
    <row r="8085" customFormat="false" ht="15" hidden="false" customHeight="false" outlineLevel="0" collapsed="false">
      <c r="A8085" s="19" t="n">
        <v>75</v>
      </c>
      <c r="B8085" s="19" t="n">
        <f aca="false">IFERROR(VLOOKUP(A8085,Personal!$A$6:$F$112,2,FALSE()),"")</f>
        <v>0</v>
      </c>
      <c r="C8085" s="19" t="str">
        <f aca="false">IFERROR(VLOOKUP(A8085,Personal!$A$6:$F$112,3,FALSE()),"")</f>
        <v>Cerdanyola</v>
      </c>
      <c r="D8085" s="19" t="s">
        <v>56</v>
      </c>
      <c r="E8085" s="19" t="s">
        <v>57</v>
      </c>
      <c r="F8085" s="19" t="s">
        <v>58</v>
      </c>
      <c r="G8085" s="19" t="s">
        <v>291</v>
      </c>
      <c r="H8085" s="19" t="n">
        <f aca="false">IF(OR(VLOOKUP(A8085,Personal!$A$6:$F$112,5,FALSE())&lt;&gt;"Sí",N8085="No aplica"),0,'Catàleg GRAE'!D18)</f>
        <v>1</v>
      </c>
      <c r="I8085" s="20"/>
      <c r="J8085" s="20"/>
      <c r="K8085" s="20"/>
      <c r="L8085" s="21"/>
      <c r="M8085" s="21"/>
      <c r="N8085" s="20"/>
      <c r="O8085" s="20"/>
      <c r="P8085" s="19" t="str">
        <f aca="false">IF(I8085="","",I8085-H8085)</f>
        <v/>
      </c>
      <c r="Q8085" s="19" t="str">
        <f aca="true">IF(B8085="","",IF(N8085="No aplica","No aplica",IF(I8085="","Pendent",IF(N8085="Per substituir","Substituir",IF(OR(N8085="No localitzat",N8085="No lliurat"),"Reposar",IF(I8085&lt;H8085,"Reposar",IF(I8085&gt;H8085,"Revisar excedent",IF(AND(G8085="Sí",M8085&lt;&gt;"",M8085&lt;TODAY()),"EPI caducat",IF(AND(G8085="Sí",M8085&lt;&gt;"",M8085&lt;=TODAY()+90),"EPI caduca ≤90 dies",IF(OR(N8085="Deteriorat usable",N8085="Revisió necessària"),"Revisar","OK"))))))))))</f>
      </c>
      <c r="R8085" s="20"/>
    </row>
    <row r="8086" customFormat="false" ht="15" hidden="false" customHeight="false" outlineLevel="0" collapsed="false">
      <c r="A8086" s="19" t="n">
        <v>75</v>
      </c>
      <c r="B8086" s="19" t="n">
        <f aca="false">IFERROR(VLOOKUP(A8086,Personal!$A$6:$F$112,2,FALSE()),"")</f>
        <v>0</v>
      </c>
      <c r="C8086" s="19" t="str">
        <f aca="false">IFERROR(VLOOKUP(A8086,Personal!$A$6:$F$112,3,FALSE()),"")</f>
        <v>Cerdanyola</v>
      </c>
      <c r="D8086" s="19" t="s">
        <v>59</v>
      </c>
      <c r="E8086" s="19" t="s">
        <v>60</v>
      </c>
      <c r="F8086" s="19" t="s">
        <v>61</v>
      </c>
      <c r="G8086" s="19" t="s">
        <v>291</v>
      </c>
      <c r="H8086" s="19" t="n">
        <f aca="false">IF(OR(VLOOKUP(A8086,Personal!$A$6:$F$112,5,FALSE())&lt;&gt;"Sí",N8086="No aplica"),0,'Catàleg GRAE'!D19)</f>
        <v>4</v>
      </c>
      <c r="I8086" s="20"/>
      <c r="J8086" s="20"/>
      <c r="K8086" s="20"/>
      <c r="L8086" s="21"/>
      <c r="M8086" s="21"/>
      <c r="N8086" s="20"/>
      <c r="O8086" s="20"/>
      <c r="P8086" s="19" t="str">
        <f aca="false">IF(I8086="","",I8086-H8086)</f>
        <v/>
      </c>
      <c r="Q8086" s="19" t="str">
        <f aca="true">IF(B8086="","",IF(N8086="No aplica","No aplica",IF(I8086="","Pendent",IF(N8086="Per substituir","Substituir",IF(OR(N8086="No localitzat",N8086="No lliurat"),"Reposar",IF(I8086&lt;H8086,"Reposar",IF(I8086&gt;H8086,"Revisar excedent",IF(AND(G8086="Sí",M8086&lt;&gt;"",M8086&lt;TODAY()),"EPI caducat",IF(AND(G8086="Sí",M8086&lt;&gt;"",M8086&lt;=TODAY()+90),"EPI caduca ≤90 dies",IF(OR(N8086="Deteriorat usable",N8086="Revisió necessària"),"Revisar","OK"))))))))))</f>
      </c>
      <c r="R8086" s="20"/>
    </row>
    <row r="8087" customFormat="false" ht="15" hidden="false" customHeight="false" outlineLevel="0" collapsed="false">
      <c r="A8087" s="19" t="n">
        <v>75</v>
      </c>
      <c r="B8087" s="19" t="n">
        <f aca="false">IFERROR(VLOOKUP(A8087,Personal!$A$6:$F$112,2,FALSE()),"")</f>
        <v>0</v>
      </c>
      <c r="C8087" s="19" t="str">
        <f aca="false">IFERROR(VLOOKUP(A8087,Personal!$A$6:$F$112,3,FALSE()),"")</f>
        <v>Cerdanyola</v>
      </c>
      <c r="D8087" s="19" t="s">
        <v>59</v>
      </c>
      <c r="E8087" s="19" t="s">
        <v>60</v>
      </c>
      <c r="F8087" s="19" t="s">
        <v>62</v>
      </c>
      <c r="G8087" s="19" t="s">
        <v>291</v>
      </c>
      <c r="H8087" s="19" t="n">
        <f aca="false">IF(OR(VLOOKUP(A8087,Personal!$A$6:$F$112,5,FALSE())&lt;&gt;"Sí",N8087="No aplica"),0,'Catàleg GRAE'!D20)</f>
        <v>2</v>
      </c>
      <c r="I8087" s="20"/>
      <c r="J8087" s="20"/>
      <c r="K8087" s="20"/>
      <c r="L8087" s="21"/>
      <c r="M8087" s="21"/>
      <c r="N8087" s="20"/>
      <c r="O8087" s="20"/>
      <c r="P8087" s="19" t="str">
        <f aca="false">IF(I8087="","",I8087-H8087)</f>
        <v/>
      </c>
      <c r="Q8087" s="19" t="str">
        <f aca="true">IF(B8087="","",IF(N8087="No aplica","No aplica",IF(I8087="","Pendent",IF(N8087="Per substituir","Substituir",IF(OR(N8087="No localitzat",N8087="No lliurat"),"Reposar",IF(I8087&lt;H8087,"Reposar",IF(I8087&gt;H8087,"Revisar excedent",IF(AND(G8087="Sí",M8087&lt;&gt;"",M8087&lt;TODAY()),"EPI caducat",IF(AND(G8087="Sí",M8087&lt;&gt;"",M8087&lt;=TODAY()+90),"EPI caduca ≤90 dies",IF(OR(N8087="Deteriorat usable",N8087="Revisió necessària"),"Revisar","OK"))))))))))</f>
      </c>
      <c r="R8087" s="20"/>
    </row>
    <row r="8088" customFormat="false" ht="15" hidden="false" customHeight="false" outlineLevel="0" collapsed="false">
      <c r="A8088" s="19" t="n">
        <v>75</v>
      </c>
      <c r="B8088" s="19" t="n">
        <f aca="false">IFERROR(VLOOKUP(A8088,Personal!$A$6:$F$112,2,FALSE()),"")</f>
        <v>0</v>
      </c>
      <c r="C8088" s="19" t="str">
        <f aca="false">IFERROR(VLOOKUP(A8088,Personal!$A$6:$F$112,3,FALSE()),"")</f>
        <v>Cerdanyola</v>
      </c>
      <c r="D8088" s="19" t="s">
        <v>59</v>
      </c>
      <c r="E8088" s="19" t="s">
        <v>60</v>
      </c>
      <c r="F8088" s="19" t="s">
        <v>63</v>
      </c>
      <c r="G8088" s="19" t="s">
        <v>291</v>
      </c>
      <c r="H8088" s="19" t="n">
        <f aca="false">IF(OR(VLOOKUP(A8088,Personal!$A$6:$F$112,5,FALSE())&lt;&gt;"Sí",N8088="No aplica"),0,'Catàleg GRAE'!D21)</f>
        <v>2</v>
      </c>
      <c r="I8088" s="20"/>
      <c r="J8088" s="20"/>
      <c r="K8088" s="20"/>
      <c r="L8088" s="21"/>
      <c r="M8088" s="21"/>
      <c r="N8088" s="20"/>
      <c r="O8088" s="20"/>
      <c r="P8088" s="19" t="str">
        <f aca="false">IF(I8088="","",I8088-H8088)</f>
        <v/>
      </c>
      <c r="Q8088" s="19" t="str">
        <f aca="true">IF(B8088="","",IF(N8088="No aplica","No aplica",IF(I8088="","Pendent",IF(N8088="Per substituir","Substituir",IF(OR(N8088="No localitzat",N8088="No lliurat"),"Reposar",IF(I8088&lt;H8088,"Reposar",IF(I8088&gt;H8088,"Revisar excedent",IF(AND(G8088="Sí",M8088&lt;&gt;"",M8088&lt;TODAY()),"EPI caducat",IF(AND(G8088="Sí",M8088&lt;&gt;"",M8088&lt;=TODAY()+90),"EPI caduca ≤90 dies",IF(OR(N8088="Deteriorat usable",N8088="Revisió necessària"),"Revisar","OK"))))))))))</f>
      </c>
      <c r="R8088" s="20"/>
    </row>
    <row r="8089" customFormat="false" ht="15" hidden="false" customHeight="false" outlineLevel="0" collapsed="false">
      <c r="A8089" s="19" t="n">
        <v>75</v>
      </c>
      <c r="B8089" s="19" t="n">
        <f aca="false">IFERROR(VLOOKUP(A8089,Personal!$A$6:$F$112,2,FALSE()),"")</f>
        <v>0</v>
      </c>
      <c r="C8089" s="19" t="str">
        <f aca="false">IFERROR(VLOOKUP(A8089,Personal!$A$6:$F$112,3,FALSE()),"")</f>
        <v>Cerdanyola</v>
      </c>
      <c r="D8089" s="19" t="s">
        <v>64</v>
      </c>
      <c r="E8089" s="19" t="s">
        <v>65</v>
      </c>
      <c r="F8089" s="19" t="s">
        <v>66</v>
      </c>
      <c r="G8089" s="19" t="s">
        <v>291</v>
      </c>
      <c r="H8089" s="19" t="n">
        <f aca="false">IF(OR(VLOOKUP(A8089,Personal!$A$6:$F$112,5,FALSE())&lt;&gt;"Sí",N8089="No aplica"),0,'Catàleg GRAE'!D22)</f>
        <v>1</v>
      </c>
      <c r="I8089" s="20"/>
      <c r="J8089" s="20"/>
      <c r="K8089" s="20"/>
      <c r="L8089" s="21"/>
      <c r="M8089" s="21"/>
      <c r="N8089" s="20"/>
      <c r="O8089" s="20"/>
      <c r="P8089" s="19" t="str">
        <f aca="false">IF(I8089="","",I8089-H8089)</f>
        <v/>
      </c>
      <c r="Q8089" s="19" t="str">
        <f aca="true">IF(B8089="","",IF(N8089="No aplica","No aplica",IF(I8089="","Pendent",IF(N8089="Per substituir","Substituir",IF(OR(N8089="No localitzat",N8089="No lliurat"),"Reposar",IF(I8089&lt;H8089,"Reposar",IF(I8089&gt;H8089,"Revisar excedent",IF(AND(G8089="Sí",M8089&lt;&gt;"",M8089&lt;TODAY()),"EPI caducat",IF(AND(G8089="Sí",M8089&lt;&gt;"",M8089&lt;=TODAY()+90),"EPI caduca ≤90 dies",IF(OR(N8089="Deteriorat usable",N8089="Revisió necessària"),"Revisar","OK"))))))))))</f>
      </c>
      <c r="R8089" s="20"/>
    </row>
    <row r="8090" customFormat="false" ht="15" hidden="false" customHeight="false" outlineLevel="0" collapsed="false">
      <c r="A8090" s="19" t="n">
        <v>75</v>
      </c>
      <c r="B8090" s="19" t="n">
        <f aca="false">IFERROR(VLOOKUP(A8090,Personal!$A$6:$F$112,2,FALSE()),"")</f>
        <v>0</v>
      </c>
      <c r="C8090" s="19" t="str">
        <f aca="false">IFERROR(VLOOKUP(A8090,Personal!$A$6:$F$112,3,FALSE()),"")</f>
        <v>Cerdanyola</v>
      </c>
      <c r="D8090" s="19" t="s">
        <v>64</v>
      </c>
      <c r="E8090" s="19" t="s">
        <v>67</v>
      </c>
      <c r="F8090" s="19" t="s">
        <v>68</v>
      </c>
      <c r="G8090" s="19" t="s">
        <v>291</v>
      </c>
      <c r="H8090" s="19" t="n">
        <f aca="false">IF(OR(VLOOKUP(A8090,Personal!$A$6:$F$112,5,FALSE())&lt;&gt;"Sí",N8090="No aplica"),0,'Catàleg GRAE'!D23)</f>
        <v>1</v>
      </c>
      <c r="I8090" s="20"/>
      <c r="J8090" s="20"/>
      <c r="K8090" s="20"/>
      <c r="L8090" s="21"/>
      <c r="M8090" s="21"/>
      <c r="N8090" s="20"/>
      <c r="O8090" s="20"/>
      <c r="P8090" s="19" t="str">
        <f aca="false">IF(I8090="","",I8090-H8090)</f>
        <v/>
      </c>
      <c r="Q8090" s="19" t="str">
        <f aca="true">IF(B8090="","",IF(N8090="No aplica","No aplica",IF(I8090="","Pendent",IF(N8090="Per substituir","Substituir",IF(OR(N8090="No localitzat",N8090="No lliurat"),"Reposar",IF(I8090&lt;H8090,"Reposar",IF(I8090&gt;H8090,"Revisar excedent",IF(AND(G8090="Sí",M8090&lt;&gt;"",M8090&lt;TODAY()),"EPI caducat",IF(AND(G8090="Sí",M8090&lt;&gt;"",M8090&lt;=TODAY()+90),"EPI caduca ≤90 dies",IF(OR(N8090="Deteriorat usable",N8090="Revisió necessària"),"Revisar","OK"))))))))))</f>
      </c>
      <c r="R8090" s="20"/>
    </row>
    <row r="8091" customFormat="false" ht="15" hidden="false" customHeight="false" outlineLevel="0" collapsed="false">
      <c r="A8091" s="19" t="n">
        <v>75</v>
      </c>
      <c r="B8091" s="19" t="n">
        <f aca="false">IFERROR(VLOOKUP(A8091,Personal!$A$6:$F$112,2,FALSE()),"")</f>
        <v>0</v>
      </c>
      <c r="C8091" s="19" t="str">
        <f aca="false">IFERROR(VLOOKUP(A8091,Personal!$A$6:$F$112,3,FALSE()),"")</f>
        <v>Cerdanyola</v>
      </c>
      <c r="D8091" s="19" t="s">
        <v>64</v>
      </c>
      <c r="E8091" s="19" t="s">
        <v>69</v>
      </c>
      <c r="F8091" s="19" t="s">
        <v>70</v>
      </c>
      <c r="G8091" s="19" t="s">
        <v>291</v>
      </c>
      <c r="H8091" s="19" t="n">
        <f aca="false">IF(OR(VLOOKUP(A8091,Personal!$A$6:$F$112,5,FALSE())&lt;&gt;"Sí",N8091="No aplica"),0,'Catàleg GRAE'!D24)</f>
        <v>1</v>
      </c>
      <c r="I8091" s="20"/>
      <c r="J8091" s="20"/>
      <c r="K8091" s="20"/>
      <c r="L8091" s="21"/>
      <c r="M8091" s="21"/>
      <c r="N8091" s="20"/>
      <c r="O8091" s="20"/>
      <c r="P8091" s="19" t="str">
        <f aca="false">IF(I8091="","",I8091-H8091)</f>
        <v/>
      </c>
      <c r="Q8091" s="19" t="str">
        <f aca="true">IF(B8091="","",IF(N8091="No aplica","No aplica",IF(I8091="","Pendent",IF(N8091="Per substituir","Substituir",IF(OR(N8091="No localitzat",N8091="No lliurat"),"Reposar",IF(I8091&lt;H8091,"Reposar",IF(I8091&gt;H8091,"Revisar excedent",IF(AND(G8091="Sí",M8091&lt;&gt;"",M8091&lt;TODAY()),"EPI caducat",IF(AND(G8091="Sí",M8091&lt;&gt;"",M8091&lt;=TODAY()+90),"EPI caduca ≤90 dies",IF(OR(N8091="Deteriorat usable",N8091="Revisió necessària"),"Revisar","OK"))))))))))</f>
      </c>
      <c r="R8091" s="20"/>
    </row>
    <row r="8092" customFormat="false" ht="15" hidden="false" customHeight="false" outlineLevel="0" collapsed="false">
      <c r="A8092" s="19" t="n">
        <v>75</v>
      </c>
      <c r="B8092" s="19" t="n">
        <f aca="false">IFERROR(VLOOKUP(A8092,Personal!$A$6:$F$112,2,FALSE()),"")</f>
        <v>0</v>
      </c>
      <c r="C8092" s="19" t="str">
        <f aca="false">IFERROR(VLOOKUP(A8092,Personal!$A$6:$F$112,3,FALSE()),"")</f>
        <v>Cerdanyola</v>
      </c>
      <c r="D8092" s="19" t="s">
        <v>71</v>
      </c>
      <c r="E8092" s="19" t="s">
        <v>72</v>
      </c>
      <c r="F8092" s="19" t="s">
        <v>73</v>
      </c>
      <c r="G8092" s="19" t="s">
        <v>291</v>
      </c>
      <c r="H8092" s="19" t="n">
        <f aca="false">IF(OR(VLOOKUP(A8092,Personal!$A$6:$F$112,5,FALSE())&lt;&gt;"Sí",N8092="No aplica"),0,'Catàleg GRAE'!D25)</f>
        <v>1</v>
      </c>
      <c r="I8092" s="20"/>
      <c r="J8092" s="20"/>
      <c r="K8092" s="20"/>
      <c r="L8092" s="21"/>
      <c r="M8092" s="21"/>
      <c r="N8092" s="20"/>
      <c r="O8092" s="20"/>
      <c r="P8092" s="19" t="str">
        <f aca="false">IF(I8092="","",I8092-H8092)</f>
        <v/>
      </c>
      <c r="Q8092" s="19" t="str">
        <f aca="true">IF(B8092="","",IF(N8092="No aplica","No aplica",IF(I8092="","Pendent",IF(N8092="Per substituir","Substituir",IF(OR(N8092="No localitzat",N8092="No lliurat"),"Reposar",IF(I8092&lt;H8092,"Reposar",IF(I8092&gt;H8092,"Revisar excedent",IF(AND(G8092="Sí",M8092&lt;&gt;"",M8092&lt;TODAY()),"EPI caducat",IF(AND(G8092="Sí",M8092&lt;&gt;"",M8092&lt;=TODAY()+90),"EPI caduca ≤90 dies",IF(OR(N8092="Deteriorat usable",N8092="Revisió necessària"),"Revisar","OK"))))))))))</f>
      </c>
      <c r="R8092" s="20"/>
    </row>
    <row r="8093" customFormat="false" ht="15" hidden="false" customHeight="false" outlineLevel="0" collapsed="false">
      <c r="A8093" s="19" t="n">
        <v>75</v>
      </c>
      <c r="B8093" s="19" t="n">
        <f aca="false">IFERROR(VLOOKUP(A8093,Personal!$A$6:$F$112,2,FALSE()),"")</f>
        <v>0</v>
      </c>
      <c r="C8093" s="19" t="str">
        <f aca="false">IFERROR(VLOOKUP(A8093,Personal!$A$6:$F$112,3,FALSE()),"")</f>
        <v>Cerdanyola</v>
      </c>
      <c r="D8093" s="19" t="s">
        <v>40</v>
      </c>
      <c r="E8093" s="19" t="s">
        <v>74</v>
      </c>
      <c r="F8093" s="19" t="s">
        <v>75</v>
      </c>
      <c r="G8093" s="19" t="s">
        <v>272</v>
      </c>
      <c r="H8093" s="19" t="n">
        <f aca="false">IF(OR(VLOOKUP(A8093,Personal!$A$6:$F$112,5,FALSE())&lt;&gt;"Sí",N8093="No aplica"),0,'Catàleg GRAE'!D26)</f>
        <v>1</v>
      </c>
      <c r="I8093" s="20"/>
      <c r="J8093" s="20"/>
      <c r="K8093" s="20"/>
      <c r="L8093" s="21"/>
      <c r="M8093" s="21"/>
      <c r="N8093" s="20"/>
      <c r="O8093" s="20"/>
      <c r="P8093" s="19" t="str">
        <f aca="false">IF(I8093="","",I8093-H8093)</f>
        <v/>
      </c>
      <c r="Q8093" s="19" t="str">
        <f aca="true">IF(B8093="","",IF(N8093="No aplica","No aplica",IF(I8093="","Pendent",IF(N8093="Per substituir","Substituir",IF(OR(N8093="No localitzat",N8093="No lliurat"),"Reposar",IF(I8093&lt;H8093,"Reposar",IF(I8093&gt;H8093,"Revisar excedent",IF(AND(G8093="Sí",M8093&lt;&gt;"",M8093&lt;TODAY()),"EPI caducat",IF(AND(G8093="Sí",M8093&lt;&gt;"",M8093&lt;=TODAY()+90),"EPI caduca ≤90 dies",IF(OR(N8093="Deteriorat usable",N8093="Revisió necessària"),"Revisar","OK"))))))))))</f>
      </c>
      <c r="R8093" s="20"/>
    </row>
    <row r="8094" customFormat="false" ht="15" hidden="false" customHeight="false" outlineLevel="0" collapsed="false">
      <c r="A8094" s="19" t="n">
        <v>75</v>
      </c>
      <c r="B8094" s="19" t="n">
        <f aca="false">IFERROR(VLOOKUP(A8094,Personal!$A$6:$F$112,2,FALSE()),"")</f>
        <v>0</v>
      </c>
      <c r="C8094" s="19" t="str">
        <f aca="false">IFERROR(VLOOKUP(A8094,Personal!$A$6:$F$112,3,FALSE()),"")</f>
        <v>Cerdanyola</v>
      </c>
      <c r="D8094" s="19" t="s">
        <v>40</v>
      </c>
      <c r="E8094" s="19" t="s">
        <v>76</v>
      </c>
      <c r="F8094" s="19" t="s">
        <v>77</v>
      </c>
      <c r="G8094" s="19" t="s">
        <v>291</v>
      </c>
      <c r="H8094" s="19" t="n">
        <f aca="false">IF(OR(VLOOKUP(A8094,Personal!$A$6:$F$112,5,FALSE())&lt;&gt;"Sí",N8094="No aplica"),0,'Catàleg GRAE'!D27)</f>
        <v>1</v>
      </c>
      <c r="I8094" s="20"/>
      <c r="J8094" s="20"/>
      <c r="K8094" s="20"/>
      <c r="L8094" s="21"/>
      <c r="M8094" s="21"/>
      <c r="N8094" s="20"/>
      <c r="O8094" s="20"/>
      <c r="P8094" s="19" t="str">
        <f aca="false">IF(I8094="","",I8094-H8094)</f>
        <v/>
      </c>
      <c r="Q8094" s="19" t="str">
        <f aca="true">IF(B8094="","",IF(N8094="No aplica","No aplica",IF(I8094="","Pendent",IF(N8094="Per substituir","Substituir",IF(OR(N8094="No localitzat",N8094="No lliurat"),"Reposar",IF(I8094&lt;H8094,"Reposar",IF(I8094&gt;H8094,"Revisar excedent",IF(AND(G8094="Sí",M8094&lt;&gt;"",M8094&lt;TODAY()),"EPI caducat",IF(AND(G8094="Sí",M8094&lt;&gt;"",M8094&lt;=TODAY()+90),"EPI caduca ≤90 dies",IF(OR(N8094="Deteriorat usable",N8094="Revisió necessària"),"Revisar","OK"))))))))))</f>
      </c>
      <c r="R8094" s="20"/>
    </row>
    <row r="8095" customFormat="false" ht="15" hidden="false" customHeight="false" outlineLevel="0" collapsed="false">
      <c r="A8095" s="19" t="n">
        <v>75</v>
      </c>
      <c r="B8095" s="19" t="n">
        <f aca="false">IFERROR(VLOOKUP(A8095,Personal!$A$6:$F$112,2,FALSE()),"")</f>
        <v>0</v>
      </c>
      <c r="C8095" s="19" t="str">
        <f aca="false">IFERROR(VLOOKUP(A8095,Personal!$A$6:$F$112,3,FALSE()),"")</f>
        <v>Cerdanyola</v>
      </c>
      <c r="D8095" s="19" t="s">
        <v>78</v>
      </c>
      <c r="E8095" s="19" t="s">
        <v>79</v>
      </c>
      <c r="F8095" s="19" t="s">
        <v>80</v>
      </c>
      <c r="G8095" s="19" t="s">
        <v>291</v>
      </c>
      <c r="H8095" s="19" t="n">
        <f aca="false">IF(OR(VLOOKUP(A8095,Personal!$A$6:$F$112,5,FALSE())&lt;&gt;"Sí",N8095="No aplica"),0,'Catàleg GRAE'!D28)</f>
        <v>1</v>
      </c>
      <c r="I8095" s="20"/>
      <c r="J8095" s="20"/>
      <c r="K8095" s="20"/>
      <c r="L8095" s="21"/>
      <c r="M8095" s="21"/>
      <c r="N8095" s="20"/>
      <c r="O8095" s="20"/>
      <c r="P8095" s="19" t="str">
        <f aca="false">IF(I8095="","",I8095-H8095)</f>
        <v/>
      </c>
      <c r="Q8095" s="19" t="str">
        <f aca="true">IF(B8095="","",IF(N8095="No aplica","No aplica",IF(I8095="","Pendent",IF(N8095="Per substituir","Substituir",IF(OR(N8095="No localitzat",N8095="No lliurat"),"Reposar",IF(I8095&lt;H8095,"Reposar",IF(I8095&gt;H8095,"Revisar excedent",IF(AND(G8095="Sí",M8095&lt;&gt;"",M8095&lt;TODAY()),"EPI caducat",IF(AND(G8095="Sí",M8095&lt;&gt;"",M8095&lt;=TODAY()+90),"EPI caduca ≤90 dies",IF(OR(N8095="Deteriorat usable",N8095="Revisió necessària"),"Revisar","OK"))))))))))</f>
      </c>
      <c r="R8095" s="20"/>
    </row>
    <row r="8096" customFormat="false" ht="15" hidden="false" customHeight="false" outlineLevel="0" collapsed="false">
      <c r="A8096" s="19" t="n">
        <v>75</v>
      </c>
      <c r="B8096" s="19" t="n">
        <f aca="false">IFERROR(VLOOKUP(A8096,Personal!$A$6:$F$112,2,FALSE()),"")</f>
        <v>0</v>
      </c>
      <c r="C8096" s="19" t="str">
        <f aca="false">IFERROR(VLOOKUP(A8096,Personal!$A$6:$F$112,3,FALSE()),"")</f>
        <v>Cerdanyola</v>
      </c>
      <c r="D8096" s="19" t="s">
        <v>26</v>
      </c>
      <c r="E8096" s="19" t="s">
        <v>81</v>
      </c>
      <c r="F8096" s="19" t="s">
        <v>82</v>
      </c>
      <c r="G8096" s="19" t="s">
        <v>272</v>
      </c>
      <c r="H8096" s="19" t="n">
        <f aca="false">IF(OR(VLOOKUP(A8096,Personal!$A$6:$F$112,5,FALSE())&lt;&gt;"Sí",N8096="No aplica"),0,'Catàleg GRAE'!D29)</f>
        <v>1</v>
      </c>
      <c r="I8096" s="20"/>
      <c r="J8096" s="20"/>
      <c r="K8096" s="20"/>
      <c r="L8096" s="21"/>
      <c r="M8096" s="21"/>
      <c r="N8096" s="20"/>
      <c r="O8096" s="20"/>
      <c r="P8096" s="19" t="str">
        <f aca="false">IF(I8096="","",I8096-H8096)</f>
        <v/>
      </c>
      <c r="Q8096" s="19" t="str">
        <f aca="true">IF(B8096="","",IF(N8096="No aplica","No aplica",IF(I8096="","Pendent",IF(N8096="Per substituir","Substituir",IF(OR(N8096="No localitzat",N8096="No lliurat"),"Reposar",IF(I8096&lt;H8096,"Reposar",IF(I8096&gt;H8096,"Revisar excedent",IF(AND(G8096="Sí",M8096&lt;&gt;"",M8096&lt;TODAY()),"EPI caducat",IF(AND(G8096="Sí",M8096&lt;&gt;"",M8096&lt;=TODAY()+90),"EPI caduca ≤90 dies",IF(OR(N8096="Deteriorat usable",N8096="Revisió necessària"),"Revisar","OK"))))))))))</f>
      </c>
      <c r="R8096" s="20"/>
    </row>
    <row r="8097" customFormat="false" ht="15" hidden="false" customHeight="false" outlineLevel="0" collapsed="false">
      <c r="A8097" s="19" t="n">
        <v>75</v>
      </c>
      <c r="B8097" s="19" t="n">
        <f aca="false">IFERROR(VLOOKUP(A8097,Personal!$A$6:$F$112,2,FALSE()),"")</f>
        <v>0</v>
      </c>
      <c r="C8097" s="19" t="str">
        <f aca="false">IFERROR(VLOOKUP(A8097,Personal!$A$6:$F$112,3,FALSE()),"")</f>
        <v>Cerdanyola</v>
      </c>
      <c r="D8097" s="19" t="s">
        <v>83</v>
      </c>
      <c r="E8097" s="19" t="s">
        <v>84</v>
      </c>
      <c r="F8097" s="19" t="s">
        <v>85</v>
      </c>
      <c r="G8097" s="19" t="s">
        <v>291</v>
      </c>
      <c r="H8097" s="19" t="n">
        <f aca="false">IF(OR(VLOOKUP(A8097,Personal!$A$6:$F$112,5,FALSE())&lt;&gt;"Sí",N8097="No aplica"),0,'Catàleg GRAE'!D30)</f>
        <v>2</v>
      </c>
      <c r="I8097" s="20"/>
      <c r="J8097" s="20"/>
      <c r="K8097" s="20"/>
      <c r="L8097" s="21"/>
      <c r="M8097" s="21"/>
      <c r="N8097" s="20"/>
      <c r="O8097" s="20"/>
      <c r="P8097" s="19" t="str">
        <f aca="false">IF(I8097="","",I8097-H8097)</f>
        <v/>
      </c>
      <c r="Q8097" s="19" t="str">
        <f aca="true">IF(B8097="","",IF(N8097="No aplica","No aplica",IF(I8097="","Pendent",IF(N8097="Per substituir","Substituir",IF(OR(N8097="No localitzat",N8097="No lliurat"),"Reposar",IF(I8097&lt;H8097,"Reposar",IF(I8097&gt;H8097,"Revisar excedent",IF(AND(G8097="Sí",M8097&lt;&gt;"",M8097&lt;TODAY()),"EPI caducat",IF(AND(G8097="Sí",M8097&lt;&gt;"",M8097&lt;=TODAY()+90),"EPI caduca ≤90 dies",IF(OR(N8097="Deteriorat usable",N8097="Revisió necessària"),"Revisar","OK"))))))))))</f>
      </c>
      <c r="R8097" s="20"/>
    </row>
    <row r="8098" customFormat="false" ht="15" hidden="false" customHeight="false" outlineLevel="0" collapsed="false">
      <c r="A8098" s="19" t="n">
        <v>75</v>
      </c>
      <c r="B8098" s="19" t="n">
        <f aca="false">IFERROR(VLOOKUP(A8098,Personal!$A$6:$F$112,2,FALSE()),"")</f>
        <v>0</v>
      </c>
      <c r="C8098" s="19" t="str">
        <f aca="false">IFERROR(VLOOKUP(A8098,Personal!$A$6:$F$112,3,FALSE()),"")</f>
        <v>Cerdanyola</v>
      </c>
      <c r="D8098" s="19" t="s">
        <v>83</v>
      </c>
      <c r="E8098" s="19" t="s">
        <v>86</v>
      </c>
      <c r="F8098" s="19" t="s">
        <v>87</v>
      </c>
      <c r="G8098" s="19" t="s">
        <v>291</v>
      </c>
      <c r="H8098" s="19" t="n">
        <f aca="false">IF(OR(VLOOKUP(A8098,Personal!$A$6:$F$112,5,FALSE())&lt;&gt;"Sí",N8098="No aplica"),0,'Catàleg GRAE'!D31)</f>
        <v>2</v>
      </c>
      <c r="I8098" s="20"/>
      <c r="J8098" s="20"/>
      <c r="K8098" s="20"/>
      <c r="L8098" s="21"/>
      <c r="M8098" s="21"/>
      <c r="N8098" s="20"/>
      <c r="O8098" s="20"/>
      <c r="P8098" s="19" t="str">
        <f aca="false">IF(I8098="","",I8098-H8098)</f>
        <v/>
      </c>
      <c r="Q8098" s="19" t="str">
        <f aca="true">IF(B8098="","",IF(N8098="No aplica","No aplica",IF(I8098="","Pendent",IF(N8098="Per substituir","Substituir",IF(OR(N8098="No localitzat",N8098="No lliurat"),"Reposar",IF(I8098&lt;H8098,"Reposar",IF(I8098&gt;H8098,"Revisar excedent",IF(AND(G8098="Sí",M8098&lt;&gt;"",M8098&lt;TODAY()),"EPI caducat",IF(AND(G8098="Sí",M8098&lt;&gt;"",M8098&lt;=TODAY()+90),"EPI caduca ≤90 dies",IF(OR(N8098="Deteriorat usable",N8098="Revisió necessària"),"Revisar","OK"))))))))))</f>
      </c>
      <c r="R8098" s="20"/>
    </row>
    <row r="8099" customFormat="false" ht="15" hidden="false" customHeight="false" outlineLevel="0" collapsed="false">
      <c r="A8099" s="19" t="n">
        <v>75</v>
      </c>
      <c r="B8099" s="19" t="n">
        <f aca="false">IFERROR(VLOOKUP(A8099,Personal!$A$6:$F$112,2,FALSE()),"")</f>
        <v>0</v>
      </c>
      <c r="C8099" s="19" t="str">
        <f aca="false">IFERROR(VLOOKUP(A8099,Personal!$A$6:$F$112,3,FALSE()),"")</f>
        <v>Cerdanyola</v>
      </c>
      <c r="D8099" s="19" t="s">
        <v>83</v>
      </c>
      <c r="E8099" s="19" t="s">
        <v>88</v>
      </c>
      <c r="F8099" s="19" t="s">
        <v>89</v>
      </c>
      <c r="G8099" s="19" t="s">
        <v>291</v>
      </c>
      <c r="H8099" s="19" t="n">
        <f aca="false">IF(OR(VLOOKUP(A8099,Personal!$A$6:$F$112,5,FALSE())&lt;&gt;"Sí",N8099="No aplica"),0,'Catàleg GRAE'!D32)</f>
        <v>2</v>
      </c>
      <c r="I8099" s="20"/>
      <c r="J8099" s="20"/>
      <c r="K8099" s="20"/>
      <c r="L8099" s="21"/>
      <c r="M8099" s="21"/>
      <c r="N8099" s="20"/>
      <c r="O8099" s="20"/>
      <c r="P8099" s="19" t="str">
        <f aca="false">IF(I8099="","",I8099-H8099)</f>
        <v/>
      </c>
      <c r="Q8099" s="19" t="str">
        <f aca="true">IF(B8099="","",IF(N8099="No aplica","No aplica",IF(I8099="","Pendent",IF(N8099="Per substituir","Substituir",IF(OR(N8099="No localitzat",N8099="No lliurat"),"Reposar",IF(I8099&lt;H8099,"Reposar",IF(I8099&gt;H8099,"Revisar excedent",IF(AND(G8099="Sí",M8099&lt;&gt;"",M8099&lt;TODAY()),"EPI caducat",IF(AND(G8099="Sí",M8099&lt;&gt;"",M8099&lt;=TODAY()+90),"EPI caduca ≤90 dies",IF(OR(N8099="Deteriorat usable",N8099="Revisió necessària"),"Revisar","OK"))))))))))</f>
      </c>
      <c r="R8099" s="20"/>
    </row>
    <row r="8100" customFormat="false" ht="15" hidden="false" customHeight="false" outlineLevel="0" collapsed="false">
      <c r="A8100" s="19" t="n">
        <v>75</v>
      </c>
      <c r="B8100" s="19" t="n">
        <f aca="false">IFERROR(VLOOKUP(A8100,Personal!$A$6:$F$112,2,FALSE()),"")</f>
        <v>0</v>
      </c>
      <c r="C8100" s="19" t="str">
        <f aca="false">IFERROR(VLOOKUP(A8100,Personal!$A$6:$F$112,3,FALSE()),"")</f>
        <v>Cerdanyola</v>
      </c>
      <c r="D8100" s="19" t="s">
        <v>83</v>
      </c>
      <c r="E8100" s="19" t="s">
        <v>90</v>
      </c>
      <c r="F8100" s="19" t="s">
        <v>91</v>
      </c>
      <c r="G8100" s="19" t="s">
        <v>291</v>
      </c>
      <c r="H8100" s="19" t="n">
        <f aca="false">IF(OR(VLOOKUP(A8100,Personal!$A$6:$F$112,5,FALSE())&lt;&gt;"Sí",N8100="No aplica"),0,'Catàleg GRAE'!D33)</f>
        <v>1</v>
      </c>
      <c r="I8100" s="20"/>
      <c r="J8100" s="20"/>
      <c r="K8100" s="20"/>
      <c r="L8100" s="21"/>
      <c r="M8100" s="21"/>
      <c r="N8100" s="20"/>
      <c r="O8100" s="20"/>
      <c r="P8100" s="19" t="str">
        <f aca="false">IF(I8100="","",I8100-H8100)</f>
        <v/>
      </c>
      <c r="Q8100" s="19" t="str">
        <f aca="true">IF(B8100="","",IF(N8100="No aplica","No aplica",IF(I8100="","Pendent",IF(N8100="Per substituir","Substituir",IF(OR(N8100="No localitzat",N8100="No lliurat"),"Reposar",IF(I8100&lt;H8100,"Reposar",IF(I8100&gt;H8100,"Revisar excedent",IF(AND(G8100="Sí",M8100&lt;&gt;"",M8100&lt;TODAY()),"EPI caducat",IF(AND(G8100="Sí",M8100&lt;&gt;"",M8100&lt;=TODAY()+90),"EPI caduca ≤90 dies",IF(OR(N8100="Deteriorat usable",N8100="Revisió necessària"),"Revisar","OK"))))))))))</f>
      </c>
      <c r="R8100" s="20"/>
    </row>
    <row r="8101" customFormat="false" ht="15" hidden="false" customHeight="false" outlineLevel="0" collapsed="false">
      <c r="A8101" s="19" t="n">
        <v>75</v>
      </c>
      <c r="B8101" s="19" t="n">
        <f aca="false">IFERROR(VLOOKUP(A8101,Personal!$A$6:$F$112,2,FALSE()),"")</f>
        <v>0</v>
      </c>
      <c r="C8101" s="19" t="str">
        <f aca="false">IFERROR(VLOOKUP(A8101,Personal!$A$6:$F$112,3,FALSE()),"")</f>
        <v>Cerdanyola</v>
      </c>
      <c r="D8101" s="19" t="s">
        <v>40</v>
      </c>
      <c r="E8101" s="19" t="s">
        <v>92</v>
      </c>
      <c r="F8101" s="19" t="s">
        <v>93</v>
      </c>
      <c r="G8101" s="19" t="s">
        <v>291</v>
      </c>
      <c r="H8101" s="19" t="n">
        <f aca="false">IF(OR(VLOOKUP(A8101,Personal!$A$6:$F$112,5,FALSE())&lt;&gt;"Sí",N8101="No aplica"),0,'Catàleg GRAE'!D34)</f>
        <v>1</v>
      </c>
      <c r="I8101" s="20"/>
      <c r="J8101" s="20"/>
      <c r="K8101" s="20"/>
      <c r="L8101" s="21"/>
      <c r="M8101" s="21"/>
      <c r="N8101" s="20"/>
      <c r="O8101" s="20"/>
      <c r="P8101" s="19" t="str">
        <f aca="false">IF(I8101="","",I8101-H8101)</f>
        <v/>
      </c>
      <c r="Q8101" s="19" t="str">
        <f aca="true">IF(B8101="","",IF(N8101="No aplica","No aplica",IF(I8101="","Pendent",IF(N8101="Per substituir","Substituir",IF(OR(N8101="No localitzat",N8101="No lliurat"),"Reposar",IF(I8101&lt;H8101,"Reposar",IF(I8101&gt;H8101,"Revisar excedent",IF(AND(G8101="Sí",M8101&lt;&gt;"",M8101&lt;TODAY()),"EPI caducat",IF(AND(G8101="Sí",M8101&lt;&gt;"",M8101&lt;=TODAY()+90),"EPI caduca ≤90 dies",IF(OR(N8101="Deteriorat usable",N8101="Revisió necessària"),"Revisar","OK"))))))))))</f>
      </c>
      <c r="R8101" s="20"/>
    </row>
    <row r="8102" customFormat="false" ht="15" hidden="false" customHeight="false" outlineLevel="0" collapsed="false">
      <c r="A8102" s="19" t="n">
        <v>75</v>
      </c>
      <c r="B8102" s="19" t="n">
        <f aca="false">IFERROR(VLOOKUP(A8102,Personal!$A$6:$F$112,2,FALSE()),"")</f>
        <v>0</v>
      </c>
      <c r="C8102" s="19" t="str">
        <f aca="false">IFERROR(VLOOKUP(A8102,Personal!$A$6:$F$112,3,FALSE()),"")</f>
        <v>Cerdanyola</v>
      </c>
      <c r="D8102" s="19" t="s">
        <v>94</v>
      </c>
      <c r="E8102" s="19" t="s">
        <v>95</v>
      </c>
      <c r="F8102" s="19" t="s">
        <v>96</v>
      </c>
      <c r="G8102" s="19" t="s">
        <v>291</v>
      </c>
      <c r="H8102" s="19" t="n">
        <f aca="false">IF(OR(VLOOKUP(A8102,Personal!$A$6:$F$112,5,FALSE())&lt;&gt;"Sí",N8102="No aplica"),0,'Catàleg GRAE'!D35)</f>
        <v>1</v>
      </c>
      <c r="I8102" s="20"/>
      <c r="J8102" s="20"/>
      <c r="K8102" s="20"/>
      <c r="L8102" s="21"/>
      <c r="M8102" s="21"/>
      <c r="N8102" s="20"/>
      <c r="O8102" s="20"/>
      <c r="P8102" s="19" t="str">
        <f aca="false">IF(I8102="","",I8102-H8102)</f>
        <v/>
      </c>
      <c r="Q8102" s="19" t="str">
        <f aca="true">IF(B8102="","",IF(N8102="No aplica","No aplica",IF(I8102="","Pendent",IF(N8102="Per substituir","Substituir",IF(OR(N8102="No localitzat",N8102="No lliurat"),"Reposar",IF(I8102&lt;H8102,"Reposar",IF(I8102&gt;H8102,"Revisar excedent",IF(AND(G8102="Sí",M8102&lt;&gt;"",M8102&lt;TODAY()),"EPI caducat",IF(AND(G8102="Sí",M8102&lt;&gt;"",M8102&lt;=TODAY()+90),"EPI caduca ≤90 dies",IF(OR(N8102="Deteriorat usable",N8102="Revisió necessària"),"Revisar","OK"))))))))))</f>
      </c>
      <c r="R8102" s="20"/>
    </row>
    <row r="8103" customFormat="false" ht="15" hidden="false" customHeight="false" outlineLevel="0" collapsed="false">
      <c r="A8103" s="19" t="n">
        <v>75</v>
      </c>
      <c r="B8103" s="19" t="n">
        <f aca="false">IFERROR(VLOOKUP(A8103,Personal!$A$6:$F$112,2,FALSE()),"")</f>
        <v>0</v>
      </c>
      <c r="C8103" s="19" t="str">
        <f aca="false">IFERROR(VLOOKUP(A8103,Personal!$A$6:$F$112,3,FALSE()),"")</f>
        <v>Cerdanyola</v>
      </c>
      <c r="D8103" s="19" t="s">
        <v>97</v>
      </c>
      <c r="E8103" s="19" t="s">
        <v>98</v>
      </c>
      <c r="F8103" s="19" t="s">
        <v>99</v>
      </c>
      <c r="G8103" s="19" t="s">
        <v>291</v>
      </c>
      <c r="H8103" s="19" t="n">
        <f aca="false">IF(OR(VLOOKUP(A8103,Personal!$A$6:$F$112,5,FALSE())&lt;&gt;"Sí",N8103="No aplica"),0,'Catàleg GRAE'!D36)</f>
        <v>3</v>
      </c>
      <c r="I8103" s="20"/>
      <c r="J8103" s="20"/>
      <c r="K8103" s="20"/>
      <c r="L8103" s="21"/>
      <c r="M8103" s="21"/>
      <c r="N8103" s="20"/>
      <c r="O8103" s="20"/>
      <c r="P8103" s="19" t="str">
        <f aca="false">IF(I8103="","",I8103-H8103)</f>
        <v/>
      </c>
      <c r="Q8103" s="19" t="str">
        <f aca="true">IF(B8103="","",IF(N8103="No aplica","No aplica",IF(I8103="","Pendent",IF(N8103="Per substituir","Substituir",IF(OR(N8103="No localitzat",N8103="No lliurat"),"Reposar",IF(I8103&lt;H8103,"Reposar",IF(I8103&gt;H8103,"Revisar excedent",IF(AND(G8103="Sí",M8103&lt;&gt;"",M8103&lt;TODAY()),"EPI caducat",IF(AND(G8103="Sí",M8103&lt;&gt;"",M8103&lt;=TODAY()+90),"EPI caduca ≤90 dies",IF(OR(N8103="Deteriorat usable",N8103="Revisió necessària"),"Revisar","OK"))))))))))</f>
      </c>
      <c r="R8103" s="20"/>
    </row>
    <row r="8104" customFormat="false" ht="15" hidden="false" customHeight="false" outlineLevel="0" collapsed="false">
      <c r="A8104" s="19" t="n">
        <v>75</v>
      </c>
      <c r="B8104" s="19" t="n">
        <f aca="false">IFERROR(VLOOKUP(A8104,Personal!$A$6:$F$112,2,FALSE()),"")</f>
        <v>0</v>
      </c>
      <c r="C8104" s="19" t="str">
        <f aca="false">IFERROR(VLOOKUP(A8104,Personal!$A$6:$F$112,3,FALSE()),"")</f>
        <v>Cerdanyola</v>
      </c>
      <c r="D8104" s="19" t="s">
        <v>97</v>
      </c>
      <c r="E8104" s="19" t="s">
        <v>100</v>
      </c>
      <c r="F8104" s="19" t="s">
        <v>101</v>
      </c>
      <c r="G8104" s="19" t="s">
        <v>291</v>
      </c>
      <c r="H8104" s="19" t="n">
        <f aca="false">IF(OR(VLOOKUP(A8104,Personal!$A$6:$F$112,5,FALSE())&lt;&gt;"Sí",N8104="No aplica"),0,'Catàleg GRAE'!D37)</f>
        <v>1</v>
      </c>
      <c r="I8104" s="20"/>
      <c r="J8104" s="20"/>
      <c r="K8104" s="20"/>
      <c r="L8104" s="21"/>
      <c r="M8104" s="21"/>
      <c r="N8104" s="20"/>
      <c r="O8104" s="20"/>
      <c r="P8104" s="19" t="str">
        <f aca="false">IF(I8104="","",I8104-H8104)</f>
        <v/>
      </c>
      <c r="Q8104" s="19" t="str">
        <f aca="true">IF(B8104="","",IF(N8104="No aplica","No aplica",IF(I8104="","Pendent",IF(N8104="Per substituir","Substituir",IF(OR(N8104="No localitzat",N8104="No lliurat"),"Reposar",IF(I8104&lt;H8104,"Reposar",IF(I8104&gt;H8104,"Revisar excedent",IF(AND(G8104="Sí",M8104&lt;&gt;"",M8104&lt;TODAY()),"EPI caducat",IF(AND(G8104="Sí",M8104&lt;&gt;"",M8104&lt;=TODAY()+90),"EPI caduca ≤90 dies",IF(OR(N8104="Deteriorat usable",N8104="Revisió necessària"),"Revisar","OK"))))))))))</f>
      </c>
      <c r="R8104" s="20"/>
    </row>
    <row r="8105" customFormat="false" ht="15" hidden="false" customHeight="false" outlineLevel="0" collapsed="false">
      <c r="A8105" s="19" t="n">
        <v>75</v>
      </c>
      <c r="B8105" s="19" t="n">
        <f aca="false">IFERROR(VLOOKUP(A8105,Personal!$A$6:$F$112,2,FALSE()),"")</f>
        <v>0</v>
      </c>
      <c r="C8105" s="19" t="str">
        <f aca="false">IFERROR(VLOOKUP(A8105,Personal!$A$6:$F$112,3,FALSE()),"")</f>
        <v>Cerdanyola</v>
      </c>
      <c r="D8105" s="19" t="s">
        <v>102</v>
      </c>
      <c r="E8105" s="19" t="s">
        <v>103</v>
      </c>
      <c r="F8105" s="19" t="s">
        <v>104</v>
      </c>
      <c r="G8105" s="19" t="s">
        <v>291</v>
      </c>
      <c r="H8105" s="19" t="n">
        <f aca="false">IF(OR(VLOOKUP(A8105,Personal!$A$6:$F$112,5,FALSE())&lt;&gt;"Sí",N8105="No aplica"),0,'Catàleg GRAE'!D38)</f>
        <v>1</v>
      </c>
      <c r="I8105" s="20"/>
      <c r="J8105" s="20"/>
      <c r="K8105" s="20"/>
      <c r="L8105" s="21"/>
      <c r="M8105" s="21"/>
      <c r="N8105" s="20"/>
      <c r="O8105" s="20"/>
      <c r="P8105" s="19" t="str">
        <f aca="false">IF(I8105="","",I8105-H8105)</f>
        <v/>
      </c>
      <c r="Q8105" s="19" t="str">
        <f aca="true">IF(B8105="","",IF(N8105="No aplica","No aplica",IF(I8105="","Pendent",IF(N8105="Per substituir","Substituir",IF(OR(N8105="No localitzat",N8105="No lliurat"),"Reposar",IF(I8105&lt;H8105,"Reposar",IF(I8105&gt;H8105,"Revisar excedent",IF(AND(G8105="Sí",M8105&lt;&gt;"",M8105&lt;TODAY()),"EPI caducat",IF(AND(G8105="Sí",M8105&lt;&gt;"",M8105&lt;=TODAY()+90),"EPI caduca ≤90 dies",IF(OR(N8105="Deteriorat usable",N8105="Revisió necessària"),"Revisar","OK"))))))))))</f>
      </c>
      <c r="R8105" s="20"/>
    </row>
    <row r="8106" customFormat="false" ht="15" hidden="false" customHeight="false" outlineLevel="0" collapsed="false">
      <c r="A8106" s="19" t="n">
        <v>75</v>
      </c>
      <c r="B8106" s="19" t="n">
        <f aca="false">IFERROR(VLOOKUP(A8106,Personal!$A$6:$F$112,2,FALSE()),"")</f>
        <v>0</v>
      </c>
      <c r="C8106" s="19" t="str">
        <f aca="false">IFERROR(VLOOKUP(A8106,Personal!$A$6:$F$112,3,FALSE()),"")</f>
        <v>Cerdanyola</v>
      </c>
      <c r="D8106" s="19" t="s">
        <v>97</v>
      </c>
      <c r="E8106" s="19" t="s">
        <v>105</v>
      </c>
      <c r="F8106" s="19" t="s">
        <v>106</v>
      </c>
      <c r="G8106" s="19" t="s">
        <v>291</v>
      </c>
      <c r="H8106" s="19" t="n">
        <f aca="false">IF(OR(VLOOKUP(A8106,Personal!$A$6:$F$112,5,FALSE())&lt;&gt;"Sí",N8106="No aplica"),0,'Catàleg GRAE'!D39)</f>
        <v>3</v>
      </c>
      <c r="I8106" s="20"/>
      <c r="J8106" s="20"/>
      <c r="K8106" s="20"/>
      <c r="L8106" s="21"/>
      <c r="M8106" s="21"/>
      <c r="N8106" s="20"/>
      <c r="O8106" s="20"/>
      <c r="P8106" s="19" t="str">
        <f aca="false">IF(I8106="","",I8106-H8106)</f>
        <v/>
      </c>
      <c r="Q8106" s="19" t="str">
        <f aca="true">IF(B8106="","",IF(N8106="No aplica","No aplica",IF(I8106="","Pendent",IF(N8106="Per substituir","Substituir",IF(OR(N8106="No localitzat",N8106="No lliurat"),"Reposar",IF(I8106&lt;H8106,"Reposar",IF(I8106&gt;H8106,"Revisar excedent",IF(AND(G8106="Sí",M8106&lt;&gt;"",M8106&lt;TODAY()),"EPI caducat",IF(AND(G8106="Sí",M8106&lt;&gt;"",M8106&lt;=TODAY()+90),"EPI caduca ≤90 dies",IF(OR(N8106="Deteriorat usable",N8106="Revisió necessària"),"Revisar","OK"))))))))))</f>
      </c>
      <c r="R8106" s="20"/>
    </row>
    <row r="8107" customFormat="false" ht="15" hidden="false" customHeight="false" outlineLevel="0" collapsed="false">
      <c r="A8107" s="19" t="n">
        <v>75</v>
      </c>
      <c r="B8107" s="19" t="n">
        <f aca="false">IFERROR(VLOOKUP(A8107,Personal!$A$6:$F$112,2,FALSE()),"")</f>
        <v>0</v>
      </c>
      <c r="C8107" s="19" t="str">
        <f aca="false">IFERROR(VLOOKUP(A8107,Personal!$A$6:$F$112,3,FALSE()),"")</f>
        <v>Cerdanyola</v>
      </c>
      <c r="D8107" s="19" t="s">
        <v>97</v>
      </c>
      <c r="E8107" s="19" t="s">
        <v>105</v>
      </c>
      <c r="F8107" s="19" t="s">
        <v>107</v>
      </c>
      <c r="G8107" s="19" t="s">
        <v>291</v>
      </c>
      <c r="H8107" s="19" t="n">
        <f aca="false">IF(OR(VLOOKUP(A8107,Personal!$A$6:$F$112,5,FALSE())&lt;&gt;"Sí",N8107="No aplica"),0,'Catàleg GRAE'!D40)</f>
        <v>3</v>
      </c>
      <c r="I8107" s="20"/>
      <c r="J8107" s="20"/>
      <c r="K8107" s="20"/>
      <c r="L8107" s="21"/>
      <c r="M8107" s="21"/>
      <c r="N8107" s="20"/>
      <c r="O8107" s="20"/>
      <c r="P8107" s="19" t="str">
        <f aca="false">IF(I8107="","",I8107-H8107)</f>
        <v/>
      </c>
      <c r="Q8107" s="19" t="str">
        <f aca="true">IF(B8107="","",IF(N8107="No aplica","No aplica",IF(I8107="","Pendent",IF(N8107="Per substituir","Substituir",IF(OR(N8107="No localitzat",N8107="No lliurat"),"Reposar",IF(I8107&lt;H8107,"Reposar",IF(I8107&gt;H8107,"Revisar excedent",IF(AND(G8107="Sí",M8107&lt;&gt;"",M8107&lt;TODAY()),"EPI caducat",IF(AND(G8107="Sí",M8107&lt;&gt;"",M8107&lt;=TODAY()+90),"EPI caduca ≤90 dies",IF(OR(N8107="Deteriorat usable",N8107="Revisió necessària"),"Revisar","OK"))))))))))</f>
      </c>
      <c r="R8107" s="20"/>
    </row>
    <row r="8108" customFormat="false" ht="15" hidden="false" customHeight="false" outlineLevel="0" collapsed="false">
      <c r="A8108" s="19" t="n">
        <v>75</v>
      </c>
      <c r="B8108" s="19" t="n">
        <f aca="false">IFERROR(VLOOKUP(A8108,Personal!$A$6:$F$112,2,FALSE()),"")</f>
        <v>0</v>
      </c>
      <c r="C8108" s="19" t="str">
        <f aca="false">IFERROR(VLOOKUP(A8108,Personal!$A$6:$F$112,3,FALSE()),"")</f>
        <v>Cerdanyola</v>
      </c>
      <c r="D8108" s="19" t="s">
        <v>97</v>
      </c>
      <c r="E8108" s="19" t="s">
        <v>108</v>
      </c>
      <c r="F8108" s="19" t="s">
        <v>109</v>
      </c>
      <c r="G8108" s="19" t="s">
        <v>291</v>
      </c>
      <c r="H8108" s="19" t="n">
        <f aca="false">IF(OR(VLOOKUP(A8108,Personal!$A$6:$F$112,5,FALSE())&lt;&gt;"Sí",N8108="No aplica"),0,'Catàleg GRAE'!D41)</f>
        <v>2</v>
      </c>
      <c r="I8108" s="20"/>
      <c r="J8108" s="20"/>
      <c r="K8108" s="20"/>
      <c r="L8108" s="21"/>
      <c r="M8108" s="21"/>
      <c r="N8108" s="20"/>
      <c r="O8108" s="20"/>
      <c r="P8108" s="19" t="str">
        <f aca="false">IF(I8108="","",I8108-H8108)</f>
        <v/>
      </c>
      <c r="Q8108" s="19" t="str">
        <f aca="true">IF(B8108="","",IF(N8108="No aplica","No aplica",IF(I8108="","Pendent",IF(N8108="Per substituir","Substituir",IF(OR(N8108="No localitzat",N8108="No lliurat"),"Reposar",IF(I8108&lt;H8108,"Reposar",IF(I8108&gt;H8108,"Revisar excedent",IF(AND(G8108="Sí",M8108&lt;&gt;"",M8108&lt;TODAY()),"EPI caducat",IF(AND(G8108="Sí",M8108&lt;&gt;"",M8108&lt;=TODAY()+90),"EPI caduca ≤90 dies",IF(OR(N8108="Deteriorat usable",N8108="Revisió necessària"),"Revisar","OK"))))))))))</f>
      </c>
      <c r="R8108" s="20"/>
    </row>
    <row r="8109" customFormat="false" ht="15" hidden="false" customHeight="false" outlineLevel="0" collapsed="false">
      <c r="A8109" s="19" t="n">
        <v>75</v>
      </c>
      <c r="B8109" s="19" t="n">
        <f aca="false">IFERROR(VLOOKUP(A8109,Personal!$A$6:$F$112,2,FALSE()),"")</f>
        <v>0</v>
      </c>
      <c r="C8109" s="19" t="str">
        <f aca="false">IFERROR(VLOOKUP(A8109,Personal!$A$6:$F$112,3,FALSE()),"")</f>
        <v>Cerdanyola</v>
      </c>
      <c r="D8109" s="19" t="s">
        <v>97</v>
      </c>
      <c r="E8109" s="19" t="s">
        <v>110</v>
      </c>
      <c r="F8109" s="19" t="s">
        <v>111</v>
      </c>
      <c r="G8109" s="19" t="s">
        <v>291</v>
      </c>
      <c r="H8109" s="19" t="n">
        <f aca="false">IF(OR(VLOOKUP(A8109,Personal!$A$6:$F$112,5,FALSE())&lt;&gt;"Sí",N8109="No aplica"),0,'Catàleg GRAE'!D42)</f>
        <v>1</v>
      </c>
      <c r="I8109" s="20"/>
      <c r="J8109" s="20"/>
      <c r="K8109" s="20"/>
      <c r="L8109" s="21"/>
      <c r="M8109" s="21"/>
      <c r="N8109" s="20"/>
      <c r="O8109" s="20"/>
      <c r="P8109" s="19" t="str">
        <f aca="false">IF(I8109="","",I8109-H8109)</f>
        <v/>
      </c>
      <c r="Q8109" s="19" t="str">
        <f aca="true">IF(B8109="","",IF(N8109="No aplica","No aplica",IF(I8109="","Pendent",IF(N8109="Per substituir","Substituir",IF(OR(N8109="No localitzat",N8109="No lliurat"),"Reposar",IF(I8109&lt;H8109,"Reposar",IF(I8109&gt;H8109,"Revisar excedent",IF(AND(G8109="Sí",M8109&lt;&gt;"",M8109&lt;TODAY()),"EPI caducat",IF(AND(G8109="Sí",M8109&lt;&gt;"",M8109&lt;=TODAY()+90),"EPI caduca ≤90 dies",IF(OR(N8109="Deteriorat usable",N8109="Revisió necessària"),"Revisar","OK"))))))))))</f>
      </c>
      <c r="R8109" s="20"/>
    </row>
    <row r="8110" customFormat="false" ht="15" hidden="false" customHeight="false" outlineLevel="0" collapsed="false">
      <c r="A8110" s="19" t="n">
        <v>75</v>
      </c>
      <c r="B8110" s="19" t="n">
        <f aca="false">IFERROR(VLOOKUP(A8110,Personal!$A$6:$F$112,2,FALSE()),"")</f>
        <v>0</v>
      </c>
      <c r="C8110" s="19" t="str">
        <f aca="false">IFERROR(VLOOKUP(A8110,Personal!$A$6:$F$112,3,FALSE()),"")</f>
        <v>Cerdanyola</v>
      </c>
      <c r="D8110" s="19" t="s">
        <v>112</v>
      </c>
      <c r="E8110" s="19" t="s">
        <v>113</v>
      </c>
      <c r="F8110" s="19" t="s">
        <v>114</v>
      </c>
      <c r="G8110" s="19" t="s">
        <v>291</v>
      </c>
      <c r="H8110" s="19" t="n">
        <f aca="false">IF(OR(VLOOKUP(A8110,Personal!$A$6:$F$112,5,FALSE())&lt;&gt;"Sí",N8110="No aplica"),0,'Catàleg GRAE'!D43)</f>
        <v>2</v>
      </c>
      <c r="I8110" s="20"/>
      <c r="J8110" s="20"/>
      <c r="K8110" s="20"/>
      <c r="L8110" s="21"/>
      <c r="M8110" s="21"/>
      <c r="N8110" s="20"/>
      <c r="O8110" s="20"/>
      <c r="P8110" s="19" t="str">
        <f aca="false">IF(I8110="","",I8110-H8110)</f>
        <v/>
      </c>
      <c r="Q8110" s="19" t="str">
        <f aca="true">IF(B8110="","",IF(N8110="No aplica","No aplica",IF(I8110="","Pendent",IF(N8110="Per substituir","Substituir",IF(OR(N8110="No localitzat",N8110="No lliurat"),"Reposar",IF(I8110&lt;H8110,"Reposar",IF(I8110&gt;H8110,"Revisar excedent",IF(AND(G8110="Sí",M8110&lt;&gt;"",M8110&lt;TODAY()),"EPI caducat",IF(AND(G8110="Sí",M8110&lt;&gt;"",M8110&lt;=TODAY()+90),"EPI caduca ≤90 dies",IF(OR(N8110="Deteriorat usable",N8110="Revisió necessària"),"Revisar","OK"))))))))))</f>
      </c>
      <c r="R8110" s="20"/>
    </row>
    <row r="8111" customFormat="false" ht="15" hidden="false" customHeight="false" outlineLevel="0" collapsed="false">
      <c r="A8111" s="19" t="n">
        <v>75</v>
      </c>
      <c r="B8111" s="19" t="n">
        <f aca="false">IFERROR(VLOOKUP(A8111,Personal!$A$6:$F$112,2,FALSE()),"")</f>
        <v>0</v>
      </c>
      <c r="C8111" s="19" t="str">
        <f aca="false">IFERROR(VLOOKUP(A8111,Personal!$A$6:$F$112,3,FALSE()),"")</f>
        <v>Cerdanyola</v>
      </c>
      <c r="D8111" s="19" t="s">
        <v>102</v>
      </c>
      <c r="E8111" s="19" t="s">
        <v>115</v>
      </c>
      <c r="F8111" s="19" t="s">
        <v>116</v>
      </c>
      <c r="G8111" s="19" t="s">
        <v>291</v>
      </c>
      <c r="H8111" s="19" t="n">
        <f aca="false">IF(OR(VLOOKUP(A8111,Personal!$A$6:$F$112,5,FALSE())&lt;&gt;"Sí",N8111="No aplica"),0,'Catàleg GRAE'!D44)</f>
        <v>1</v>
      </c>
      <c r="I8111" s="20"/>
      <c r="J8111" s="20"/>
      <c r="K8111" s="20"/>
      <c r="L8111" s="21"/>
      <c r="M8111" s="21"/>
      <c r="N8111" s="20"/>
      <c r="O8111" s="20"/>
      <c r="P8111" s="19" t="str">
        <f aca="false">IF(I8111="","",I8111-H8111)</f>
        <v/>
      </c>
      <c r="Q8111" s="19" t="str">
        <f aca="true">IF(B8111="","",IF(N8111="No aplica","No aplica",IF(I8111="","Pendent",IF(N8111="Per substituir","Substituir",IF(OR(N8111="No localitzat",N8111="No lliurat"),"Reposar",IF(I8111&lt;H8111,"Reposar",IF(I8111&gt;H8111,"Revisar excedent",IF(AND(G8111="Sí",M8111&lt;&gt;"",M8111&lt;TODAY()),"EPI caducat",IF(AND(G8111="Sí",M8111&lt;&gt;"",M8111&lt;=TODAY()+90),"EPI caduca ≤90 dies",IF(OR(N8111="Deteriorat usable",N8111="Revisió necessària"),"Revisar","OK"))))))))))</f>
      </c>
      <c r="R8111" s="20"/>
    </row>
    <row r="8112" customFormat="false" ht="15" hidden="false" customHeight="false" outlineLevel="0" collapsed="false">
      <c r="A8112" s="19" t="n">
        <v>75</v>
      </c>
      <c r="B8112" s="19" t="n">
        <f aca="false">IFERROR(VLOOKUP(A8112,Personal!$A$6:$F$112,2,FALSE()),"")</f>
        <v>0</v>
      </c>
      <c r="C8112" s="19" t="str">
        <f aca="false">IFERROR(VLOOKUP(A8112,Personal!$A$6:$F$112,3,FALSE()),"")</f>
        <v>Cerdanyola</v>
      </c>
      <c r="D8112" s="19" t="s">
        <v>102</v>
      </c>
      <c r="E8112" s="19" t="s">
        <v>117</v>
      </c>
      <c r="F8112" s="19" t="s">
        <v>118</v>
      </c>
      <c r="G8112" s="19" t="s">
        <v>272</v>
      </c>
      <c r="H8112" s="19" t="n">
        <f aca="false">IF(OR(VLOOKUP(A8112,Personal!$A$6:$F$112,5,FALSE())&lt;&gt;"Sí",N8112="No aplica"),0,'Catàleg GRAE'!D45)</f>
        <v>1</v>
      </c>
      <c r="I8112" s="20"/>
      <c r="J8112" s="20"/>
      <c r="K8112" s="20"/>
      <c r="L8112" s="21"/>
      <c r="M8112" s="21"/>
      <c r="N8112" s="20"/>
      <c r="O8112" s="20"/>
      <c r="P8112" s="19" t="str">
        <f aca="false">IF(I8112="","",I8112-H8112)</f>
        <v/>
      </c>
      <c r="Q8112" s="19" t="str">
        <f aca="true">IF(B8112="","",IF(N8112="No aplica","No aplica",IF(I8112="","Pendent",IF(N8112="Per substituir","Substituir",IF(OR(N8112="No localitzat",N8112="No lliurat"),"Reposar",IF(I8112&lt;H8112,"Reposar",IF(I8112&gt;H8112,"Revisar excedent",IF(AND(G8112="Sí",M8112&lt;&gt;"",M8112&lt;TODAY()),"EPI caducat",IF(AND(G8112="Sí",M8112&lt;&gt;"",M8112&lt;=TODAY()+90),"EPI caduca ≤90 dies",IF(OR(N8112="Deteriorat usable",N8112="Revisió necessària"),"Revisar","OK"))))))))))</f>
      </c>
      <c r="R8112" s="20"/>
    </row>
    <row r="8113" customFormat="false" ht="15" hidden="false" customHeight="false" outlineLevel="0" collapsed="false">
      <c r="A8113" s="19" t="n">
        <v>75</v>
      </c>
      <c r="B8113" s="19" t="n">
        <f aca="false">IFERROR(VLOOKUP(A8113,Personal!$A$6:$F$112,2,FALSE()),"")</f>
        <v>0</v>
      </c>
      <c r="C8113" s="19" t="str">
        <f aca="false">IFERROR(VLOOKUP(A8113,Personal!$A$6:$F$112,3,FALSE()),"")</f>
        <v>Cerdanyola</v>
      </c>
      <c r="D8113" s="19" t="s">
        <v>102</v>
      </c>
      <c r="E8113" s="19" t="s">
        <v>119</v>
      </c>
      <c r="F8113" s="19" t="s">
        <v>120</v>
      </c>
      <c r="G8113" s="19" t="s">
        <v>272</v>
      </c>
      <c r="H8113" s="19" t="n">
        <f aca="false">IF(OR(VLOOKUP(A8113,Personal!$A$6:$F$112,5,FALSE())&lt;&gt;"Sí",N8113="No aplica"),0,'Catàleg GRAE'!D46)</f>
        <v>1</v>
      </c>
      <c r="I8113" s="20"/>
      <c r="J8113" s="20"/>
      <c r="K8113" s="20"/>
      <c r="L8113" s="21"/>
      <c r="M8113" s="21"/>
      <c r="N8113" s="20"/>
      <c r="O8113" s="20"/>
      <c r="P8113" s="19" t="str">
        <f aca="false">IF(I8113="","",I8113-H8113)</f>
        <v/>
      </c>
      <c r="Q8113" s="19" t="str">
        <f aca="true">IF(B8113="","",IF(N8113="No aplica","No aplica",IF(I8113="","Pendent",IF(N8113="Per substituir","Substituir",IF(OR(N8113="No localitzat",N8113="No lliurat"),"Reposar",IF(I8113&lt;H8113,"Reposar",IF(I8113&gt;H8113,"Revisar excedent",IF(AND(G8113="Sí",M8113&lt;&gt;"",M8113&lt;TODAY()),"EPI caducat",IF(AND(G8113="Sí",M8113&lt;&gt;"",M8113&lt;=TODAY()+90),"EPI caduca ≤90 dies",IF(OR(N8113="Deteriorat usable",N8113="Revisió necessària"),"Revisar","OK"))))))))))</f>
      </c>
      <c r="R8113" s="20"/>
    </row>
    <row r="8114" customFormat="false" ht="15" hidden="false" customHeight="false" outlineLevel="0" collapsed="false">
      <c r="A8114" s="19" t="n">
        <v>75</v>
      </c>
      <c r="B8114" s="19" t="n">
        <f aca="false">IFERROR(VLOOKUP(A8114,Personal!$A$6:$F$112,2,FALSE()),"")</f>
        <v>0</v>
      </c>
      <c r="C8114" s="19" t="str">
        <f aca="false">IFERROR(VLOOKUP(A8114,Personal!$A$6:$F$112,3,FALSE()),"")</f>
        <v>Cerdanyola</v>
      </c>
      <c r="D8114" s="19" t="s">
        <v>97</v>
      </c>
      <c r="E8114" s="19" t="s">
        <v>121</v>
      </c>
      <c r="F8114" s="19" t="s">
        <v>122</v>
      </c>
      <c r="G8114" s="19" t="s">
        <v>291</v>
      </c>
      <c r="H8114" s="19" t="n">
        <f aca="false">IF(OR(VLOOKUP(A8114,Personal!$A$6:$F$112,5,FALSE())&lt;&gt;"Sí",N8114="No aplica"),0,'Catàleg GRAE'!D47)</f>
        <v>1</v>
      </c>
      <c r="I8114" s="20"/>
      <c r="J8114" s="20"/>
      <c r="K8114" s="20"/>
      <c r="L8114" s="21"/>
      <c r="M8114" s="21"/>
      <c r="N8114" s="20"/>
      <c r="O8114" s="20"/>
      <c r="P8114" s="19" t="str">
        <f aca="false">IF(I8114="","",I8114-H8114)</f>
        <v/>
      </c>
      <c r="Q8114" s="19" t="str">
        <f aca="true">IF(B8114="","",IF(N8114="No aplica","No aplica",IF(I8114="","Pendent",IF(N8114="Per substituir","Substituir",IF(OR(N8114="No localitzat",N8114="No lliurat"),"Reposar",IF(I8114&lt;H8114,"Reposar",IF(I8114&gt;H8114,"Revisar excedent",IF(AND(G8114="Sí",M8114&lt;&gt;"",M8114&lt;TODAY()),"EPI caducat",IF(AND(G8114="Sí",M8114&lt;&gt;"",M8114&lt;=TODAY()+90),"EPI caduca ≤90 dies",IF(OR(N8114="Deteriorat usable",N8114="Revisió necessària"),"Revisar","OK"))))))))))</f>
      </c>
      <c r="R8114" s="20"/>
    </row>
    <row r="8115" customFormat="false" ht="15" hidden="false" customHeight="false" outlineLevel="0" collapsed="false">
      <c r="A8115" s="19" t="n">
        <v>75</v>
      </c>
      <c r="B8115" s="19" t="n">
        <f aca="false">IFERROR(VLOOKUP(A8115,Personal!$A$6:$F$112,2,FALSE()),"")</f>
        <v>0</v>
      </c>
      <c r="C8115" s="19" t="str">
        <f aca="false">IFERROR(VLOOKUP(A8115,Personal!$A$6:$F$112,3,FALSE()),"")</f>
        <v>Cerdanyola</v>
      </c>
      <c r="D8115" s="19" t="s">
        <v>97</v>
      </c>
      <c r="E8115" s="19" t="s">
        <v>123</v>
      </c>
      <c r="F8115" s="19" t="s">
        <v>124</v>
      </c>
      <c r="G8115" s="19" t="s">
        <v>291</v>
      </c>
      <c r="H8115" s="19" t="n">
        <f aca="false">IF(OR(VLOOKUP(A8115,Personal!$A$6:$F$112,5,FALSE())&lt;&gt;"Sí",N8115="No aplica"),0,'Catàleg GRAE'!D48)</f>
        <v>1</v>
      </c>
      <c r="I8115" s="20"/>
      <c r="J8115" s="20"/>
      <c r="K8115" s="20"/>
      <c r="L8115" s="21"/>
      <c r="M8115" s="21"/>
      <c r="N8115" s="20"/>
      <c r="O8115" s="20"/>
      <c r="P8115" s="19" t="str">
        <f aca="false">IF(I8115="","",I8115-H8115)</f>
        <v/>
      </c>
      <c r="Q8115" s="19" t="str">
        <f aca="true">IF(B8115="","",IF(N8115="No aplica","No aplica",IF(I8115="","Pendent",IF(N8115="Per substituir","Substituir",IF(OR(N8115="No localitzat",N8115="No lliurat"),"Reposar",IF(I8115&lt;H8115,"Reposar",IF(I8115&gt;H8115,"Revisar excedent",IF(AND(G8115="Sí",M8115&lt;&gt;"",M8115&lt;TODAY()),"EPI caducat",IF(AND(G8115="Sí",M8115&lt;&gt;"",M8115&lt;=TODAY()+90),"EPI caduca ≤90 dies",IF(OR(N8115="Deteriorat usable",N8115="Revisió necessària"),"Revisar","OK"))))))))))</f>
      </c>
      <c r="R8115" s="20"/>
    </row>
    <row r="8116" customFormat="false" ht="15" hidden="false" customHeight="false" outlineLevel="0" collapsed="false">
      <c r="A8116" s="19" t="n">
        <v>75</v>
      </c>
      <c r="B8116" s="19" t="n">
        <f aca="false">IFERROR(VLOOKUP(A8116,Personal!$A$6:$F$112,2,FALSE()),"")</f>
        <v>0</v>
      </c>
      <c r="C8116" s="19" t="str">
        <f aca="false">IFERROR(VLOOKUP(A8116,Personal!$A$6:$F$112,3,FALSE()),"")</f>
        <v>Cerdanyola</v>
      </c>
      <c r="D8116" s="19" t="s">
        <v>125</v>
      </c>
      <c r="E8116" s="19" t="s">
        <v>126</v>
      </c>
      <c r="F8116" s="19" t="s">
        <v>127</v>
      </c>
      <c r="G8116" s="19" t="s">
        <v>272</v>
      </c>
      <c r="H8116" s="19" t="n">
        <f aca="false">IF(OR(VLOOKUP(A8116,Personal!$A$6:$F$112,5,FALSE())&lt;&gt;"Sí",N8116="No aplica"),0,'Catàleg GRAE'!D49)</f>
        <v>1</v>
      </c>
      <c r="I8116" s="20"/>
      <c r="J8116" s="20"/>
      <c r="K8116" s="20"/>
      <c r="L8116" s="21"/>
      <c r="M8116" s="21"/>
      <c r="N8116" s="20"/>
      <c r="O8116" s="20"/>
      <c r="P8116" s="19" t="str">
        <f aca="false">IF(I8116="","",I8116-H8116)</f>
        <v/>
      </c>
      <c r="Q8116" s="19" t="str">
        <f aca="true">IF(B8116="","",IF(N8116="No aplica","No aplica",IF(I8116="","Pendent",IF(N8116="Per substituir","Substituir",IF(OR(N8116="No localitzat",N8116="No lliurat"),"Reposar",IF(I8116&lt;H8116,"Reposar",IF(I8116&gt;H8116,"Revisar excedent",IF(AND(G8116="Sí",M8116&lt;&gt;"",M8116&lt;TODAY()),"EPI caducat",IF(AND(G8116="Sí",M8116&lt;&gt;"",M8116&lt;=TODAY()+90),"EPI caduca ≤90 dies",IF(OR(N8116="Deteriorat usable",N8116="Revisió necessària"),"Revisar","OK"))))))))))</f>
      </c>
      <c r="R8116" s="20"/>
    </row>
    <row r="8117" customFormat="false" ht="15" hidden="false" customHeight="false" outlineLevel="0" collapsed="false">
      <c r="A8117" s="19" t="n">
        <v>75</v>
      </c>
      <c r="B8117" s="19" t="n">
        <f aca="false">IFERROR(VLOOKUP(A8117,Personal!$A$6:$F$112,2,FALSE()),"")</f>
        <v>0</v>
      </c>
      <c r="C8117" s="19" t="str">
        <f aca="false">IFERROR(VLOOKUP(A8117,Personal!$A$6:$F$112,3,FALSE()),"")</f>
        <v>Cerdanyola</v>
      </c>
      <c r="D8117" s="19" t="s">
        <v>125</v>
      </c>
      <c r="E8117" s="19" t="s">
        <v>128</v>
      </c>
      <c r="F8117" s="19" t="s">
        <v>129</v>
      </c>
      <c r="G8117" s="19" t="s">
        <v>272</v>
      </c>
      <c r="H8117" s="19" t="n">
        <f aca="false">IF(OR(VLOOKUP(A8117,Personal!$A$6:$F$112,5,FALSE())&lt;&gt;"Sí",N8117="No aplica"),0,'Catàleg GRAE'!D50)</f>
        <v>1</v>
      </c>
      <c r="I8117" s="20"/>
      <c r="J8117" s="20"/>
      <c r="K8117" s="20"/>
      <c r="L8117" s="21"/>
      <c r="M8117" s="21"/>
      <c r="N8117" s="20"/>
      <c r="O8117" s="20"/>
      <c r="P8117" s="19" t="str">
        <f aca="false">IF(I8117="","",I8117-H8117)</f>
        <v/>
      </c>
      <c r="Q8117" s="19" t="str">
        <f aca="true">IF(B8117="","",IF(N8117="No aplica","No aplica",IF(I8117="","Pendent",IF(N8117="Per substituir","Substituir",IF(OR(N8117="No localitzat",N8117="No lliurat"),"Reposar",IF(I8117&lt;H8117,"Reposar",IF(I8117&gt;H8117,"Revisar excedent",IF(AND(G8117="Sí",M8117&lt;&gt;"",M8117&lt;TODAY()),"EPI caducat",IF(AND(G8117="Sí",M8117&lt;&gt;"",M8117&lt;=TODAY()+90),"EPI caduca ≤90 dies",IF(OR(N8117="Deteriorat usable",N8117="Revisió necessària"),"Revisar","OK"))))))))))</f>
      </c>
      <c r="R8117" s="20"/>
    </row>
    <row r="8118" customFormat="false" ht="15" hidden="false" customHeight="false" outlineLevel="0" collapsed="false">
      <c r="A8118" s="19" t="n">
        <v>75</v>
      </c>
      <c r="B8118" s="19" t="n">
        <f aca="false">IFERROR(VLOOKUP(A8118,Personal!$A$6:$F$112,2,FALSE()),"")</f>
        <v>0</v>
      </c>
      <c r="C8118" s="19" t="str">
        <f aca="false">IFERROR(VLOOKUP(A8118,Personal!$A$6:$F$112,3,FALSE()),"")</f>
        <v>Cerdanyola</v>
      </c>
      <c r="D8118" s="19" t="s">
        <v>125</v>
      </c>
      <c r="E8118" s="19" t="s">
        <v>130</v>
      </c>
      <c r="F8118" s="19" t="s">
        <v>131</v>
      </c>
      <c r="G8118" s="19" t="s">
        <v>291</v>
      </c>
      <c r="H8118" s="19" t="n">
        <f aca="false">IF(OR(VLOOKUP(A8118,Personal!$A$6:$F$112,5,FALSE())&lt;&gt;"Sí",N8118="No aplica"),0,'Catàleg GRAE'!D51)</f>
        <v>1</v>
      </c>
      <c r="I8118" s="20"/>
      <c r="J8118" s="20"/>
      <c r="K8118" s="20"/>
      <c r="L8118" s="21"/>
      <c r="M8118" s="21"/>
      <c r="N8118" s="20"/>
      <c r="O8118" s="20"/>
      <c r="P8118" s="19" t="str">
        <f aca="false">IF(I8118="","",I8118-H8118)</f>
        <v/>
      </c>
      <c r="Q8118" s="19" t="str">
        <f aca="true">IF(B8118="","",IF(N8118="No aplica","No aplica",IF(I8118="","Pendent",IF(N8118="Per substituir","Substituir",IF(OR(N8118="No localitzat",N8118="No lliurat"),"Reposar",IF(I8118&lt;H8118,"Reposar",IF(I8118&gt;H8118,"Revisar excedent",IF(AND(G8118="Sí",M8118&lt;&gt;"",M8118&lt;TODAY()),"EPI caducat",IF(AND(G8118="Sí",M8118&lt;&gt;"",M8118&lt;=TODAY()+90),"EPI caduca ≤90 dies",IF(OR(N8118="Deteriorat usable",N8118="Revisió necessària"),"Revisar","OK"))))))))))</f>
      </c>
      <c r="R8118" s="20"/>
    </row>
    <row r="8119" customFormat="false" ht="15" hidden="false" customHeight="false" outlineLevel="0" collapsed="false">
      <c r="A8119" s="19" t="n">
        <v>75</v>
      </c>
      <c r="B8119" s="19" t="n">
        <f aca="false">IFERROR(VLOOKUP(A8119,Personal!$A$6:$F$112,2,FALSE()),"")</f>
        <v>0</v>
      </c>
      <c r="C8119" s="19" t="str">
        <f aca="false">IFERROR(VLOOKUP(A8119,Personal!$A$6:$F$112,3,FALSE()),"")</f>
        <v>Cerdanyola</v>
      </c>
      <c r="D8119" s="19" t="s">
        <v>132</v>
      </c>
      <c r="E8119" s="19" t="s">
        <v>133</v>
      </c>
      <c r="F8119" s="19" t="s">
        <v>134</v>
      </c>
      <c r="G8119" s="19" t="s">
        <v>291</v>
      </c>
      <c r="H8119" s="19" t="n">
        <f aca="false">IF(OR(VLOOKUP(A8119,Personal!$A$6:$F$112,5,FALSE())&lt;&gt;"Sí",N8119="No aplica"),0,'Catàleg GRAE'!D52)</f>
        <v>1</v>
      </c>
      <c r="I8119" s="20"/>
      <c r="J8119" s="20"/>
      <c r="K8119" s="20"/>
      <c r="L8119" s="21"/>
      <c r="M8119" s="21"/>
      <c r="N8119" s="20"/>
      <c r="O8119" s="20"/>
      <c r="P8119" s="19" t="str">
        <f aca="false">IF(I8119="","",I8119-H8119)</f>
        <v/>
      </c>
      <c r="Q8119" s="19" t="str">
        <f aca="true">IF(B8119="","",IF(N8119="No aplica","No aplica",IF(I8119="","Pendent",IF(N8119="Per substituir","Substituir",IF(OR(N8119="No localitzat",N8119="No lliurat"),"Reposar",IF(I8119&lt;H8119,"Reposar",IF(I8119&gt;H8119,"Revisar excedent",IF(AND(G8119="Sí",M8119&lt;&gt;"",M8119&lt;TODAY()),"EPI caducat",IF(AND(G8119="Sí",M8119&lt;&gt;"",M8119&lt;=TODAY()+90),"EPI caduca ≤90 dies",IF(OR(N8119="Deteriorat usable",N8119="Revisió necessària"),"Revisar","OK"))))))))))</f>
      </c>
      <c r="R8119" s="20"/>
    </row>
    <row r="8120" customFormat="false" ht="15" hidden="false" customHeight="false" outlineLevel="0" collapsed="false">
      <c r="A8120" s="19" t="n">
        <v>75</v>
      </c>
      <c r="B8120" s="19" t="n">
        <f aca="false">IFERROR(VLOOKUP(A8120,Personal!$A$6:$F$112,2,FALSE()),"")</f>
        <v>0</v>
      </c>
      <c r="C8120" s="19" t="str">
        <f aca="false">IFERROR(VLOOKUP(A8120,Personal!$A$6:$F$112,3,FALSE()),"")</f>
        <v>Cerdanyola</v>
      </c>
      <c r="D8120" s="19" t="s">
        <v>94</v>
      </c>
      <c r="E8120" s="19" t="s">
        <v>135</v>
      </c>
      <c r="F8120" s="19" t="s">
        <v>136</v>
      </c>
      <c r="G8120" s="19" t="s">
        <v>291</v>
      </c>
      <c r="H8120" s="19" t="n">
        <f aca="false">IF(OR(VLOOKUP(A8120,Personal!$A$6:$F$112,5,FALSE())&lt;&gt;"Sí",N8120="No aplica"),0,'Catàleg GRAE'!D53)</f>
        <v>1</v>
      </c>
      <c r="I8120" s="20"/>
      <c r="J8120" s="20"/>
      <c r="K8120" s="20"/>
      <c r="L8120" s="21"/>
      <c r="M8120" s="21"/>
      <c r="N8120" s="20"/>
      <c r="O8120" s="20"/>
      <c r="P8120" s="19" t="str">
        <f aca="false">IF(I8120="","",I8120-H8120)</f>
        <v/>
      </c>
      <c r="Q8120" s="19" t="str">
        <f aca="true">IF(B8120="","",IF(N8120="No aplica","No aplica",IF(I8120="","Pendent",IF(N8120="Per substituir","Substituir",IF(OR(N8120="No localitzat",N8120="No lliurat"),"Reposar",IF(I8120&lt;H8120,"Reposar",IF(I8120&gt;H8120,"Revisar excedent",IF(AND(G8120="Sí",M8120&lt;&gt;"",M8120&lt;TODAY()),"EPI caducat",IF(AND(G8120="Sí",M8120&lt;&gt;"",M8120&lt;=TODAY()+90),"EPI caduca ≤90 dies",IF(OR(N8120="Deteriorat usable",N8120="Revisió necessària"),"Revisar","OK"))))))))))</f>
      </c>
      <c r="R8120" s="20"/>
    </row>
    <row r="8121" customFormat="false" ht="15" hidden="false" customHeight="false" outlineLevel="0" collapsed="false">
      <c r="A8121" s="19" t="n">
        <v>75</v>
      </c>
      <c r="B8121" s="19" t="n">
        <f aca="false">IFERROR(VLOOKUP(A8121,Personal!$A$6:$F$112,2,FALSE()),"")</f>
        <v>0</v>
      </c>
      <c r="C8121" s="19" t="str">
        <f aca="false">IFERROR(VLOOKUP(A8121,Personal!$A$6:$F$112,3,FALSE()),"")</f>
        <v>Cerdanyola</v>
      </c>
      <c r="D8121" s="19" t="s">
        <v>137</v>
      </c>
      <c r="E8121" s="19" t="s">
        <v>138</v>
      </c>
      <c r="F8121" s="19" t="s">
        <v>139</v>
      </c>
      <c r="G8121" s="19" t="s">
        <v>291</v>
      </c>
      <c r="H8121" s="19" t="n">
        <f aca="false">IF(OR(VLOOKUP(A8121,Personal!$A$6:$F$112,5,FALSE())&lt;&gt;"Sí",N8121="No aplica"),0,'Catàleg GRAE'!D54)</f>
        <v>1</v>
      </c>
      <c r="I8121" s="20"/>
      <c r="J8121" s="20"/>
      <c r="K8121" s="20"/>
      <c r="L8121" s="21"/>
      <c r="M8121" s="21"/>
      <c r="N8121" s="20"/>
      <c r="O8121" s="20"/>
      <c r="P8121" s="19" t="str">
        <f aca="false">IF(I8121="","",I8121-H8121)</f>
        <v/>
      </c>
      <c r="Q8121" s="19" t="str">
        <f aca="true">IF(B8121="","",IF(N8121="No aplica","No aplica",IF(I8121="","Pendent",IF(N8121="Per substituir","Substituir",IF(OR(N8121="No localitzat",N8121="No lliurat"),"Reposar",IF(I8121&lt;H8121,"Reposar",IF(I8121&gt;H8121,"Revisar excedent",IF(AND(G8121="Sí",M8121&lt;&gt;"",M8121&lt;TODAY()),"EPI caducat",IF(AND(G8121="Sí",M8121&lt;&gt;"",M8121&lt;=TODAY()+90),"EPI caduca ≤90 dies",IF(OR(N8121="Deteriorat usable",N8121="Revisió necessària"),"Revisar","OK"))))))))))</f>
      </c>
      <c r="R8121" s="20"/>
    </row>
    <row r="8122" customFormat="false" ht="15" hidden="false" customHeight="false" outlineLevel="0" collapsed="false">
      <c r="A8122" s="19" t="n">
        <v>75</v>
      </c>
      <c r="B8122" s="19" t="n">
        <f aca="false">IFERROR(VLOOKUP(A8122,Personal!$A$6:$F$112,2,FALSE()),"")</f>
        <v>0</v>
      </c>
      <c r="C8122" s="19" t="str">
        <f aca="false">IFERROR(VLOOKUP(A8122,Personal!$A$6:$F$112,3,FALSE()),"")</f>
        <v>Cerdanyola</v>
      </c>
      <c r="D8122" s="19" t="s">
        <v>94</v>
      </c>
      <c r="E8122" s="19" t="s">
        <v>140</v>
      </c>
      <c r="F8122" s="19" t="s">
        <v>141</v>
      </c>
      <c r="G8122" s="19" t="s">
        <v>291</v>
      </c>
      <c r="H8122" s="19" t="n">
        <f aca="false">IF(OR(VLOOKUP(A8122,Personal!$A$6:$F$112,5,FALSE())&lt;&gt;"Sí",N8122="No aplica"),0,'Catàleg GRAE'!D55)</f>
        <v>1</v>
      </c>
      <c r="I8122" s="20"/>
      <c r="J8122" s="20"/>
      <c r="K8122" s="20"/>
      <c r="L8122" s="21"/>
      <c r="M8122" s="21"/>
      <c r="N8122" s="20"/>
      <c r="O8122" s="20"/>
      <c r="P8122" s="19" t="str">
        <f aca="false">IF(I8122="","",I8122-H8122)</f>
        <v/>
      </c>
      <c r="Q8122" s="19" t="str">
        <f aca="true">IF(B8122="","",IF(N8122="No aplica","No aplica",IF(I8122="","Pendent",IF(N8122="Per substituir","Substituir",IF(OR(N8122="No localitzat",N8122="No lliurat"),"Reposar",IF(I8122&lt;H8122,"Reposar",IF(I8122&gt;H8122,"Revisar excedent",IF(AND(G8122="Sí",M8122&lt;&gt;"",M8122&lt;TODAY()),"EPI caducat",IF(AND(G8122="Sí",M8122&lt;&gt;"",M8122&lt;=TODAY()+90),"EPI caduca ≤90 dies",IF(OR(N8122="Deteriorat usable",N8122="Revisió necessària"),"Revisar","OK"))))))))))</f>
      </c>
      <c r="R8122" s="20"/>
    </row>
    <row r="8123" customFormat="false" ht="15" hidden="false" customHeight="false" outlineLevel="0" collapsed="false">
      <c r="A8123" s="19" t="n">
        <v>75</v>
      </c>
      <c r="B8123" s="19" t="n">
        <f aca="false">IFERROR(VLOOKUP(A8123,Personal!$A$6:$F$112,2,FALSE()),"")</f>
        <v>0</v>
      </c>
      <c r="C8123" s="19" t="str">
        <f aca="false">IFERROR(VLOOKUP(A8123,Personal!$A$6:$F$112,3,FALSE()),"")</f>
        <v>Cerdanyola</v>
      </c>
      <c r="D8123" s="19" t="s">
        <v>142</v>
      </c>
      <c r="E8123" s="19" t="s">
        <v>143</v>
      </c>
      <c r="F8123" s="19" t="s">
        <v>144</v>
      </c>
      <c r="G8123" s="19" t="s">
        <v>291</v>
      </c>
      <c r="H8123" s="19" t="n">
        <f aca="false">IF(OR(VLOOKUP(A8123,Personal!$A$6:$F$112,5,FALSE())&lt;&gt;"Sí",N8123="No aplica"),0,'Catàleg GRAE'!D56)</f>
        <v>1</v>
      </c>
      <c r="I8123" s="20"/>
      <c r="J8123" s="20"/>
      <c r="K8123" s="20"/>
      <c r="L8123" s="21"/>
      <c r="M8123" s="21"/>
      <c r="N8123" s="20"/>
      <c r="O8123" s="20"/>
      <c r="P8123" s="19" t="str">
        <f aca="false">IF(I8123="","",I8123-H8123)</f>
        <v/>
      </c>
      <c r="Q8123" s="19" t="str">
        <f aca="true">IF(B8123="","",IF(N8123="No aplica","No aplica",IF(I8123="","Pendent",IF(N8123="Per substituir","Substituir",IF(OR(N8123="No localitzat",N8123="No lliurat"),"Reposar",IF(I8123&lt;H8123,"Reposar",IF(I8123&gt;H8123,"Revisar excedent",IF(AND(G8123="Sí",M8123&lt;&gt;"",M8123&lt;TODAY()),"EPI caducat",IF(AND(G8123="Sí",M8123&lt;&gt;"",M8123&lt;=TODAY()+90),"EPI caduca ≤90 dies",IF(OR(N8123="Deteriorat usable",N8123="Revisió necessària"),"Revisar","OK"))))))))))</f>
      </c>
      <c r="R8123" s="20"/>
    </row>
    <row r="8124" customFormat="false" ht="15" hidden="false" customHeight="false" outlineLevel="0" collapsed="false">
      <c r="A8124" s="19" t="n">
        <v>75</v>
      </c>
      <c r="B8124" s="19" t="n">
        <f aca="false">IFERROR(VLOOKUP(A8124,Personal!$A$6:$F$112,2,FALSE()),"")</f>
        <v>0</v>
      </c>
      <c r="C8124" s="19" t="str">
        <f aca="false">IFERROR(VLOOKUP(A8124,Personal!$A$6:$F$112,3,FALSE()),"")</f>
        <v>Cerdanyola</v>
      </c>
      <c r="D8124" s="19" t="s">
        <v>112</v>
      </c>
      <c r="E8124" s="19" t="s">
        <v>145</v>
      </c>
      <c r="F8124" s="19" t="s">
        <v>146</v>
      </c>
      <c r="G8124" s="19" t="s">
        <v>291</v>
      </c>
      <c r="H8124" s="19" t="n">
        <f aca="false">IF(OR(VLOOKUP(A8124,Personal!$A$6:$F$112,5,FALSE())&lt;&gt;"Sí",N8124="No aplica"),0,'Catàleg GRAE'!D57)</f>
        <v>1</v>
      </c>
      <c r="I8124" s="20"/>
      <c r="J8124" s="20"/>
      <c r="K8124" s="20"/>
      <c r="L8124" s="21"/>
      <c r="M8124" s="21"/>
      <c r="N8124" s="20"/>
      <c r="O8124" s="20"/>
      <c r="P8124" s="19" t="str">
        <f aca="false">IF(I8124="","",I8124-H8124)</f>
        <v/>
      </c>
      <c r="Q8124" s="19" t="str">
        <f aca="true">IF(B8124="","",IF(N8124="No aplica","No aplica",IF(I8124="","Pendent",IF(N8124="Per substituir","Substituir",IF(OR(N8124="No localitzat",N8124="No lliurat"),"Reposar",IF(I8124&lt;H8124,"Reposar",IF(I8124&gt;H8124,"Revisar excedent",IF(AND(G8124="Sí",M8124&lt;&gt;"",M8124&lt;TODAY()),"EPI caducat",IF(AND(G8124="Sí",M8124&lt;&gt;"",M8124&lt;=TODAY()+90),"EPI caduca ≤90 dies",IF(OR(N8124="Deteriorat usable",N8124="Revisió necessària"),"Revisar","OK"))))))))))</f>
      </c>
      <c r="R8124" s="20"/>
    </row>
    <row r="8125" customFormat="false" ht="15" hidden="false" customHeight="false" outlineLevel="0" collapsed="false">
      <c r="A8125" s="19" t="n">
        <v>75</v>
      </c>
      <c r="B8125" s="19" t="n">
        <f aca="false">IFERROR(VLOOKUP(A8125,Personal!$A$6:$F$112,2,FALSE()),"")</f>
        <v>0</v>
      </c>
      <c r="C8125" s="19" t="str">
        <f aca="false">IFERROR(VLOOKUP(A8125,Personal!$A$6:$F$112,3,FALSE()),"")</f>
        <v>Cerdanyola</v>
      </c>
      <c r="D8125" s="19" t="s">
        <v>137</v>
      </c>
      <c r="E8125" s="19" t="s">
        <v>147</v>
      </c>
      <c r="F8125" s="19" t="s">
        <v>148</v>
      </c>
      <c r="G8125" s="19" t="s">
        <v>291</v>
      </c>
      <c r="H8125" s="19" t="n">
        <f aca="false">IF(OR(VLOOKUP(A8125,Personal!$A$6:$F$112,5,FALSE())&lt;&gt;"Sí",N8125="No aplica"),0,'Catàleg GRAE'!D58)</f>
        <v>1</v>
      </c>
      <c r="I8125" s="20"/>
      <c r="J8125" s="20"/>
      <c r="K8125" s="20"/>
      <c r="L8125" s="21"/>
      <c r="M8125" s="21"/>
      <c r="N8125" s="20"/>
      <c r="O8125" s="20"/>
      <c r="P8125" s="19" t="str">
        <f aca="false">IF(I8125="","",I8125-H8125)</f>
        <v/>
      </c>
      <c r="Q8125" s="19" t="str">
        <f aca="true">IF(B8125="","",IF(N8125="No aplica","No aplica",IF(I8125="","Pendent",IF(N8125="Per substituir","Substituir",IF(OR(N8125="No localitzat",N8125="No lliurat"),"Reposar",IF(I8125&lt;H8125,"Reposar",IF(I8125&gt;H8125,"Revisar excedent",IF(AND(G8125="Sí",M8125&lt;&gt;"",M8125&lt;TODAY()),"EPI caducat",IF(AND(G8125="Sí",M8125&lt;&gt;"",M8125&lt;=TODAY()+90),"EPI caduca ≤90 dies",IF(OR(N8125="Deteriorat usable",N8125="Revisió necessària"),"Revisar","OK"))))))))))</f>
      </c>
      <c r="R8125" s="20"/>
    </row>
    <row r="8126" customFormat="false" ht="15" hidden="false" customHeight="false" outlineLevel="0" collapsed="false">
      <c r="A8126" s="19" t="n">
        <v>75</v>
      </c>
      <c r="B8126" s="19" t="n">
        <f aca="false">IFERROR(VLOOKUP(A8126,Personal!$A$6:$F$112,2,FALSE()),"")</f>
        <v>0</v>
      </c>
      <c r="C8126" s="19" t="str">
        <f aca="false">IFERROR(VLOOKUP(A8126,Personal!$A$6:$F$112,3,FALSE()),"")</f>
        <v>Cerdanyola</v>
      </c>
      <c r="D8126" s="19" t="s">
        <v>125</v>
      </c>
      <c r="E8126" s="19" t="s">
        <v>149</v>
      </c>
      <c r="F8126" s="19" t="s">
        <v>150</v>
      </c>
      <c r="G8126" s="19" t="s">
        <v>291</v>
      </c>
      <c r="H8126" s="19" t="n">
        <f aca="false">IF(OR(VLOOKUP(A8126,Personal!$A$6:$F$112,5,FALSE())&lt;&gt;"Sí",N8126="No aplica"),0,'Catàleg GRAE'!D59)</f>
        <v>1</v>
      </c>
      <c r="I8126" s="20"/>
      <c r="J8126" s="20"/>
      <c r="K8126" s="20"/>
      <c r="L8126" s="21"/>
      <c r="M8126" s="21"/>
      <c r="N8126" s="20"/>
      <c r="O8126" s="20"/>
      <c r="P8126" s="19" t="str">
        <f aca="false">IF(I8126="","",I8126-H8126)</f>
        <v/>
      </c>
      <c r="Q8126" s="19" t="str">
        <f aca="true">IF(B8126="","",IF(N8126="No aplica","No aplica",IF(I8126="","Pendent",IF(N8126="Per substituir","Substituir",IF(OR(N8126="No localitzat",N8126="No lliurat"),"Reposar",IF(I8126&lt;H8126,"Reposar",IF(I8126&gt;H8126,"Revisar excedent",IF(AND(G8126="Sí",M8126&lt;&gt;"",M8126&lt;TODAY()),"EPI caducat",IF(AND(G8126="Sí",M8126&lt;&gt;"",M8126&lt;=TODAY()+90),"EPI caduca ≤90 dies",IF(OR(N8126="Deteriorat usable",N8126="Revisió necessària"),"Revisar","OK"))))))))))</f>
      </c>
      <c r="R8126" s="20"/>
    </row>
    <row r="8127" customFormat="false" ht="15" hidden="false" customHeight="false" outlineLevel="0" collapsed="false">
      <c r="A8127" s="19" t="n">
        <v>75</v>
      </c>
      <c r="B8127" s="19" t="n">
        <f aca="false">IFERROR(VLOOKUP(A8127,Personal!$A$6:$F$112,2,FALSE()),"")</f>
        <v>0</v>
      </c>
      <c r="C8127" s="19" t="str">
        <f aca="false">IFERROR(VLOOKUP(A8127,Personal!$A$6:$F$112,3,FALSE()),"")</f>
        <v>Cerdanyola</v>
      </c>
      <c r="D8127" s="19" t="s">
        <v>125</v>
      </c>
      <c r="E8127" s="19" t="s">
        <v>151</v>
      </c>
      <c r="F8127" s="19" t="s">
        <v>152</v>
      </c>
      <c r="G8127" s="19" t="s">
        <v>291</v>
      </c>
      <c r="H8127" s="19" t="n">
        <f aca="false">IF(OR(VLOOKUP(A8127,Personal!$A$6:$F$112,5,FALSE())&lt;&gt;"Sí",N8127="No aplica"),0,'Catàleg GRAE'!D60)</f>
        <v>1</v>
      </c>
      <c r="I8127" s="20"/>
      <c r="J8127" s="20"/>
      <c r="K8127" s="20"/>
      <c r="L8127" s="21"/>
      <c r="M8127" s="21"/>
      <c r="N8127" s="20"/>
      <c r="O8127" s="20"/>
      <c r="P8127" s="19" t="str">
        <f aca="false">IF(I8127="","",I8127-H8127)</f>
        <v/>
      </c>
      <c r="Q8127" s="19" t="str">
        <f aca="true">IF(B8127="","",IF(N8127="No aplica","No aplica",IF(I8127="","Pendent",IF(N8127="Per substituir","Substituir",IF(OR(N8127="No localitzat",N8127="No lliurat"),"Reposar",IF(I8127&lt;H8127,"Reposar",IF(I8127&gt;H8127,"Revisar excedent",IF(AND(G8127="Sí",M8127&lt;&gt;"",M8127&lt;TODAY()),"EPI caducat",IF(AND(G8127="Sí",M8127&lt;&gt;"",M8127&lt;=TODAY()+90),"EPI caduca ≤90 dies",IF(OR(N8127="Deteriorat usable",N8127="Revisió necessària"),"Revisar","OK"))))))))))</f>
      </c>
      <c r="R8127" s="20"/>
    </row>
    <row r="8128" customFormat="false" ht="15" hidden="false" customHeight="false" outlineLevel="0" collapsed="false">
      <c r="A8128" s="19" t="n">
        <v>75</v>
      </c>
      <c r="B8128" s="19" t="n">
        <f aca="false">IFERROR(VLOOKUP(A8128,Personal!$A$6:$F$112,2,FALSE()),"")</f>
        <v>0</v>
      </c>
      <c r="C8128" s="19" t="str">
        <f aca="false">IFERROR(VLOOKUP(A8128,Personal!$A$6:$F$112,3,FALSE()),"")</f>
        <v>Cerdanyola</v>
      </c>
      <c r="D8128" s="19" t="s">
        <v>153</v>
      </c>
      <c r="E8128" s="19" t="s">
        <v>154</v>
      </c>
      <c r="F8128" s="19" t="s">
        <v>155</v>
      </c>
      <c r="G8128" s="19" t="s">
        <v>291</v>
      </c>
      <c r="H8128" s="19" t="n">
        <f aca="false">IF(OR(VLOOKUP(A8128,Personal!$A$6:$F$112,5,FALSE())&lt;&gt;"Sí",N8128="No aplica"),0,'Catàleg GRAE'!D61)</f>
        <v>1</v>
      </c>
      <c r="I8128" s="20"/>
      <c r="J8128" s="20"/>
      <c r="K8128" s="20"/>
      <c r="L8128" s="21"/>
      <c r="M8128" s="21"/>
      <c r="N8128" s="20"/>
      <c r="O8128" s="20"/>
      <c r="P8128" s="19" t="str">
        <f aca="false">IF(I8128="","",I8128-H8128)</f>
        <v/>
      </c>
      <c r="Q8128" s="19" t="str">
        <f aca="true">IF(B8128="","",IF(N8128="No aplica","No aplica",IF(I8128="","Pendent",IF(N8128="Per substituir","Substituir",IF(OR(N8128="No localitzat",N8128="No lliurat"),"Reposar",IF(I8128&lt;H8128,"Reposar",IF(I8128&gt;H8128,"Revisar excedent",IF(AND(G8128="Sí",M8128&lt;&gt;"",M8128&lt;TODAY()),"EPI caducat",IF(AND(G8128="Sí",M8128&lt;&gt;"",M8128&lt;=TODAY()+90),"EPI caduca ≤90 dies",IF(OR(N8128="Deteriorat usable",N8128="Revisió necessària"),"Revisar","OK"))))))))))</f>
      </c>
      <c r="R8128" s="20"/>
    </row>
    <row r="8129" customFormat="false" ht="15" hidden="false" customHeight="false" outlineLevel="0" collapsed="false">
      <c r="A8129" s="19" t="n">
        <v>75</v>
      </c>
      <c r="B8129" s="19" t="n">
        <f aca="false">IFERROR(VLOOKUP(A8129,Personal!$A$6:$F$112,2,FALSE()),"")</f>
        <v>0</v>
      </c>
      <c r="C8129" s="19" t="str">
        <f aca="false">IFERROR(VLOOKUP(A8129,Personal!$A$6:$F$112,3,FALSE()),"")</f>
        <v>Cerdanyola</v>
      </c>
      <c r="D8129" s="19" t="s">
        <v>37</v>
      </c>
      <c r="E8129" s="19" t="s">
        <v>156</v>
      </c>
      <c r="F8129" s="19" t="s">
        <v>157</v>
      </c>
      <c r="G8129" s="19" t="s">
        <v>291</v>
      </c>
      <c r="H8129" s="19" t="n">
        <f aca="false">IF(OR(VLOOKUP(A8129,Personal!$A$6:$F$112,5,FALSE())&lt;&gt;"Sí",N8129="No aplica"),0,'Catàleg GRAE'!D62)</f>
        <v>1</v>
      </c>
      <c r="I8129" s="20"/>
      <c r="J8129" s="20"/>
      <c r="K8129" s="20"/>
      <c r="L8129" s="21"/>
      <c r="M8129" s="21"/>
      <c r="N8129" s="20"/>
      <c r="O8129" s="20"/>
      <c r="P8129" s="19" t="str">
        <f aca="false">IF(I8129="","",I8129-H8129)</f>
        <v/>
      </c>
      <c r="Q8129" s="19" t="str">
        <f aca="true">IF(B8129="","",IF(N8129="No aplica","No aplica",IF(I8129="","Pendent",IF(N8129="Per substituir","Substituir",IF(OR(N8129="No localitzat",N8129="No lliurat"),"Reposar",IF(I8129&lt;H8129,"Reposar",IF(I8129&gt;H8129,"Revisar excedent",IF(AND(G8129="Sí",M8129&lt;&gt;"",M8129&lt;TODAY()),"EPI caducat",IF(AND(G8129="Sí",M8129&lt;&gt;"",M8129&lt;=TODAY()+90),"EPI caduca ≤90 dies",IF(OR(N8129="Deteriorat usable",N8129="Revisió necessària"),"Revisar","OK"))))))))))</f>
      </c>
      <c r="R8129" s="20"/>
    </row>
    <row r="8130" customFormat="false" ht="15" hidden="false" customHeight="false" outlineLevel="0" collapsed="false">
      <c r="A8130" s="19" t="n">
        <v>75</v>
      </c>
      <c r="B8130" s="19" t="n">
        <f aca="false">IFERROR(VLOOKUP(A8130,Personal!$A$6:$F$112,2,FALSE()),"")</f>
        <v>0</v>
      </c>
      <c r="C8130" s="19" t="str">
        <f aca="false">IFERROR(VLOOKUP(A8130,Personal!$A$6:$F$112,3,FALSE()),"")</f>
        <v>Cerdanyola</v>
      </c>
      <c r="D8130" s="19" t="s">
        <v>37</v>
      </c>
      <c r="E8130" s="19" t="s">
        <v>158</v>
      </c>
      <c r="F8130" s="19" t="s">
        <v>159</v>
      </c>
      <c r="G8130" s="19" t="s">
        <v>291</v>
      </c>
      <c r="H8130" s="19" t="n">
        <f aca="false">IF(OR(VLOOKUP(A8130,Personal!$A$6:$F$112,5,FALSE())&lt;&gt;"Sí",N8130="No aplica"),0,'Catàleg GRAE'!D63)</f>
        <v>1</v>
      </c>
      <c r="I8130" s="20"/>
      <c r="J8130" s="20"/>
      <c r="K8130" s="20"/>
      <c r="L8130" s="21"/>
      <c r="M8130" s="21"/>
      <c r="N8130" s="20"/>
      <c r="O8130" s="20"/>
      <c r="P8130" s="19" t="str">
        <f aca="false">IF(I8130="","",I8130-H8130)</f>
        <v/>
      </c>
      <c r="Q8130" s="19" t="str">
        <f aca="true">IF(B8130="","",IF(N8130="No aplica","No aplica",IF(I8130="","Pendent",IF(N8130="Per substituir","Substituir",IF(OR(N8130="No localitzat",N8130="No lliurat"),"Reposar",IF(I8130&lt;H8130,"Reposar",IF(I8130&gt;H8130,"Revisar excedent",IF(AND(G8130="Sí",M8130&lt;&gt;"",M8130&lt;TODAY()),"EPI caducat",IF(AND(G8130="Sí",M8130&lt;&gt;"",M8130&lt;=TODAY()+90),"EPI caduca ≤90 dies",IF(OR(N8130="Deteriorat usable",N8130="Revisió necessària"),"Revisar","OK"))))))))))</f>
      </c>
      <c r="R8130" s="20"/>
    </row>
    <row r="8131" customFormat="false" ht="15" hidden="false" customHeight="false" outlineLevel="0" collapsed="false">
      <c r="A8131" s="19" t="n">
        <v>75</v>
      </c>
      <c r="B8131" s="19" t="n">
        <f aca="false">IFERROR(VLOOKUP(A8131,Personal!$A$6:$F$112,2,FALSE()),"")</f>
        <v>0</v>
      </c>
      <c r="C8131" s="19" t="str">
        <f aca="false">IFERROR(VLOOKUP(A8131,Personal!$A$6:$F$112,3,FALSE()),"")</f>
        <v>Cerdanyola</v>
      </c>
      <c r="D8131" s="19" t="s">
        <v>160</v>
      </c>
      <c r="E8131" s="19" t="s">
        <v>161</v>
      </c>
      <c r="F8131" s="19" t="s">
        <v>162</v>
      </c>
      <c r="G8131" s="19" t="s">
        <v>291</v>
      </c>
      <c r="H8131" s="19" t="n">
        <f aca="false">IF(OR(VLOOKUP(A8131,Personal!$A$6:$F$112,5,FALSE())&lt;&gt;"Sí",N8131="No aplica"),0,'Catàleg GRAE'!D64)</f>
        <v>1</v>
      </c>
      <c r="I8131" s="20"/>
      <c r="J8131" s="20"/>
      <c r="K8131" s="20"/>
      <c r="L8131" s="21"/>
      <c r="M8131" s="21"/>
      <c r="N8131" s="20"/>
      <c r="O8131" s="20"/>
      <c r="P8131" s="19" t="str">
        <f aca="false">IF(I8131="","",I8131-H8131)</f>
        <v/>
      </c>
      <c r="Q8131" s="19" t="str">
        <f aca="true">IF(B8131="","",IF(N8131="No aplica","No aplica",IF(I8131="","Pendent",IF(N8131="Per substituir","Substituir",IF(OR(N8131="No localitzat",N8131="No lliurat"),"Reposar",IF(I8131&lt;H8131,"Reposar",IF(I8131&gt;H8131,"Revisar excedent",IF(AND(G8131="Sí",M8131&lt;&gt;"",M8131&lt;TODAY()),"EPI caducat",IF(AND(G8131="Sí",M8131&lt;&gt;"",M8131&lt;=TODAY()+90),"EPI caduca ≤90 dies",IF(OR(N8131="Deteriorat usable",N8131="Revisió necessària"),"Revisar","OK"))))))))))</f>
      </c>
      <c r="R8131" s="20"/>
    </row>
    <row r="8132" customFormat="false" ht="15" hidden="false" customHeight="false" outlineLevel="0" collapsed="false">
      <c r="A8132" s="19" t="n">
        <v>75</v>
      </c>
      <c r="B8132" s="19" t="n">
        <f aca="false">IFERROR(VLOOKUP(A8132,Personal!$A$6:$F$112,2,FALSE()),"")</f>
        <v>0</v>
      </c>
      <c r="C8132" s="19" t="str">
        <f aca="false">IFERROR(VLOOKUP(A8132,Personal!$A$6:$F$112,3,FALSE()),"")</f>
        <v>Cerdanyola</v>
      </c>
      <c r="D8132" s="19" t="s">
        <v>137</v>
      </c>
      <c r="E8132" s="19" t="s">
        <v>163</v>
      </c>
      <c r="F8132" s="19" t="s">
        <v>164</v>
      </c>
      <c r="G8132" s="19" t="s">
        <v>272</v>
      </c>
      <c r="H8132" s="19" t="n">
        <f aca="false">IF(OR(VLOOKUP(A8132,Personal!$A$6:$F$112,5,FALSE())&lt;&gt;"Sí",N8132="No aplica"),0,'Catàleg GRAE'!D65)</f>
        <v>1</v>
      </c>
      <c r="I8132" s="20"/>
      <c r="J8132" s="20"/>
      <c r="K8132" s="20"/>
      <c r="L8132" s="21"/>
      <c r="M8132" s="21"/>
      <c r="N8132" s="20"/>
      <c r="O8132" s="20"/>
      <c r="P8132" s="19" t="str">
        <f aca="false">IF(I8132="","",I8132-H8132)</f>
        <v/>
      </c>
      <c r="Q8132" s="19" t="str">
        <f aca="true">IF(B8132="","",IF(N8132="No aplica","No aplica",IF(I8132="","Pendent",IF(N8132="Per substituir","Substituir",IF(OR(N8132="No localitzat",N8132="No lliurat"),"Reposar",IF(I8132&lt;H8132,"Reposar",IF(I8132&gt;H8132,"Revisar excedent",IF(AND(G8132="Sí",M8132&lt;&gt;"",M8132&lt;TODAY()),"EPI caducat",IF(AND(G8132="Sí",M8132&lt;&gt;"",M8132&lt;=TODAY()+90),"EPI caduca ≤90 dies",IF(OR(N8132="Deteriorat usable",N8132="Revisió necessària"),"Revisar","OK"))))))))))</f>
      </c>
      <c r="R8132" s="20"/>
    </row>
    <row r="8133" customFormat="false" ht="15" hidden="false" customHeight="false" outlineLevel="0" collapsed="false">
      <c r="A8133" s="19" t="n">
        <v>75</v>
      </c>
      <c r="B8133" s="19" t="n">
        <f aca="false">IFERROR(VLOOKUP(A8133,Personal!$A$6:$F$112,2,FALSE()),"")</f>
        <v>0</v>
      </c>
      <c r="C8133" s="19" t="str">
        <f aca="false">IFERROR(VLOOKUP(A8133,Personal!$A$6:$F$112,3,FALSE()),"")</f>
        <v>Cerdanyola</v>
      </c>
      <c r="D8133" s="19" t="s">
        <v>132</v>
      </c>
      <c r="E8133" s="19" t="s">
        <v>165</v>
      </c>
      <c r="F8133" s="19" t="s">
        <v>166</v>
      </c>
      <c r="G8133" s="19" t="s">
        <v>272</v>
      </c>
      <c r="H8133" s="19" t="n">
        <f aca="false">IF(OR(VLOOKUP(A8133,Personal!$A$6:$F$112,5,FALSE())&lt;&gt;"Sí",N8133="No aplica"),0,'Catàleg GRAE'!D66)</f>
        <v>1</v>
      </c>
      <c r="I8133" s="20"/>
      <c r="J8133" s="20"/>
      <c r="K8133" s="20"/>
      <c r="L8133" s="21"/>
      <c r="M8133" s="21"/>
      <c r="N8133" s="20"/>
      <c r="O8133" s="20"/>
      <c r="P8133" s="19" t="str">
        <f aca="false">IF(I8133="","",I8133-H8133)</f>
        <v/>
      </c>
      <c r="Q8133" s="19" t="str">
        <f aca="true">IF(B8133="","",IF(N8133="No aplica","No aplica",IF(I8133="","Pendent",IF(N8133="Per substituir","Substituir",IF(OR(N8133="No localitzat",N8133="No lliurat"),"Reposar",IF(I8133&lt;H8133,"Reposar",IF(I8133&gt;H8133,"Revisar excedent",IF(AND(G8133="Sí",M8133&lt;&gt;"",M8133&lt;TODAY()),"EPI caducat",IF(AND(G8133="Sí",M8133&lt;&gt;"",M8133&lt;=TODAY()+90),"EPI caduca ≤90 dies",IF(OR(N8133="Deteriorat usable",N8133="Revisió necessària"),"Revisar","OK"))))))))))</f>
      </c>
      <c r="R8133" s="20"/>
    </row>
    <row r="8134" customFormat="false" ht="15" hidden="false" customHeight="false" outlineLevel="0" collapsed="false">
      <c r="A8134" s="19" t="n">
        <v>75</v>
      </c>
      <c r="B8134" s="19" t="n">
        <f aca="false">IFERROR(VLOOKUP(A8134,Personal!$A$6:$F$112,2,FALSE()),"")</f>
        <v>0</v>
      </c>
      <c r="C8134" s="19" t="str">
        <f aca="false">IFERROR(VLOOKUP(A8134,Personal!$A$6:$F$112,3,FALSE()),"")</f>
        <v>Cerdanyola</v>
      </c>
      <c r="D8134" s="19" t="s">
        <v>71</v>
      </c>
      <c r="E8134" s="19" t="s">
        <v>167</v>
      </c>
      <c r="F8134" s="19" t="s">
        <v>168</v>
      </c>
      <c r="G8134" s="19" t="s">
        <v>291</v>
      </c>
      <c r="H8134" s="19" t="n">
        <f aca="false">IF(OR(VLOOKUP(A8134,Personal!$A$6:$F$112,5,FALSE())&lt;&gt;"Sí",N8134="No aplica"),0,'Catàleg GRAE'!D67)</f>
        <v>1</v>
      </c>
      <c r="I8134" s="20"/>
      <c r="J8134" s="20"/>
      <c r="K8134" s="20"/>
      <c r="L8134" s="21"/>
      <c r="M8134" s="21"/>
      <c r="N8134" s="20"/>
      <c r="O8134" s="20"/>
      <c r="P8134" s="19" t="str">
        <f aca="false">IF(I8134="","",I8134-H8134)</f>
        <v/>
      </c>
      <c r="Q8134" s="19" t="str">
        <f aca="true">IF(B8134="","",IF(N8134="No aplica","No aplica",IF(I8134="","Pendent",IF(N8134="Per substituir","Substituir",IF(OR(N8134="No localitzat",N8134="No lliurat"),"Reposar",IF(I8134&lt;H8134,"Reposar",IF(I8134&gt;H8134,"Revisar excedent",IF(AND(G8134="Sí",M8134&lt;&gt;"",M8134&lt;TODAY()),"EPI caducat",IF(AND(G8134="Sí",M8134&lt;&gt;"",M8134&lt;=TODAY()+90),"EPI caduca ≤90 dies",IF(OR(N8134="Deteriorat usable",N8134="Revisió necessària"),"Revisar","OK"))))))))))</f>
      </c>
      <c r="R8134" s="20"/>
    </row>
    <row r="8135" customFormat="false" ht="15" hidden="false" customHeight="false" outlineLevel="0" collapsed="false">
      <c r="A8135" s="19" t="n">
        <v>75</v>
      </c>
      <c r="B8135" s="19" t="n">
        <f aca="false">IFERROR(VLOOKUP(A8135,Personal!$A$6:$F$112,2,FALSE()),"")</f>
        <v>0</v>
      </c>
      <c r="C8135" s="19" t="str">
        <f aca="false">IFERROR(VLOOKUP(A8135,Personal!$A$6:$F$112,3,FALSE()),"")</f>
        <v>Cerdanyola</v>
      </c>
      <c r="D8135" s="19" t="s">
        <v>132</v>
      </c>
      <c r="E8135" s="19" t="s">
        <v>169</v>
      </c>
      <c r="F8135" s="19" t="s">
        <v>170</v>
      </c>
      <c r="G8135" s="19" t="s">
        <v>272</v>
      </c>
      <c r="H8135" s="19" t="n">
        <f aca="false">IF(OR(VLOOKUP(A8135,Personal!$A$6:$F$112,5,FALSE())&lt;&gt;"Sí",N8135="No aplica"),0,'Catàleg GRAE'!D68)</f>
        <v>1</v>
      </c>
      <c r="I8135" s="20"/>
      <c r="J8135" s="20"/>
      <c r="K8135" s="20"/>
      <c r="L8135" s="21"/>
      <c r="M8135" s="21"/>
      <c r="N8135" s="20"/>
      <c r="O8135" s="20"/>
      <c r="P8135" s="19" t="str">
        <f aca="false">IF(I8135="","",I8135-H8135)</f>
        <v/>
      </c>
      <c r="Q8135" s="19" t="str">
        <f aca="true">IF(B8135="","",IF(N8135="No aplica","No aplica",IF(I8135="","Pendent",IF(N8135="Per substituir","Substituir",IF(OR(N8135="No localitzat",N8135="No lliurat"),"Reposar",IF(I8135&lt;H8135,"Reposar",IF(I8135&gt;H8135,"Revisar excedent",IF(AND(G8135="Sí",M8135&lt;&gt;"",M8135&lt;TODAY()),"EPI caducat",IF(AND(G8135="Sí",M8135&lt;&gt;"",M8135&lt;=TODAY()+90),"EPI caduca ≤90 dies",IF(OR(N8135="Deteriorat usable",N8135="Revisió necessària"),"Revisar","OK"))))))))))</f>
      </c>
      <c r="R8135" s="20"/>
    </row>
    <row r="8136" customFormat="false" ht="15" hidden="false" customHeight="false" outlineLevel="0" collapsed="false">
      <c r="A8136" s="19" t="n">
        <v>75</v>
      </c>
      <c r="B8136" s="19" t="n">
        <f aca="false">IFERROR(VLOOKUP(A8136,Personal!$A$6:$F$112,2,FALSE()),"")</f>
        <v>0</v>
      </c>
      <c r="C8136" s="19" t="str">
        <f aca="false">IFERROR(VLOOKUP(A8136,Personal!$A$6:$F$112,3,FALSE()),"")</f>
        <v>Cerdanyola</v>
      </c>
      <c r="D8136" s="19" t="s">
        <v>142</v>
      </c>
      <c r="E8136" s="19" t="s">
        <v>171</v>
      </c>
      <c r="F8136" s="19" t="s">
        <v>172</v>
      </c>
      <c r="G8136" s="19" t="s">
        <v>272</v>
      </c>
      <c r="H8136" s="19" t="n">
        <f aca="false">IF(OR(VLOOKUP(A8136,Personal!$A$6:$F$112,5,FALSE())&lt;&gt;"Sí",N8136="No aplica"),0,'Catàleg GRAE'!D69)</f>
        <v>1</v>
      </c>
      <c r="I8136" s="20"/>
      <c r="J8136" s="20"/>
      <c r="K8136" s="20"/>
      <c r="L8136" s="21"/>
      <c r="M8136" s="21"/>
      <c r="N8136" s="20"/>
      <c r="O8136" s="20"/>
      <c r="P8136" s="19" t="str">
        <f aca="false">IF(I8136="","",I8136-H8136)</f>
        <v/>
      </c>
      <c r="Q8136" s="19" t="str">
        <f aca="true">IF(B8136="","",IF(N8136="No aplica","No aplica",IF(I8136="","Pendent",IF(N8136="Per substituir","Substituir",IF(OR(N8136="No localitzat",N8136="No lliurat"),"Reposar",IF(I8136&lt;H8136,"Reposar",IF(I8136&gt;H8136,"Revisar excedent",IF(AND(G8136="Sí",M8136&lt;&gt;"",M8136&lt;TODAY()),"EPI caducat",IF(AND(G8136="Sí",M8136&lt;&gt;"",M8136&lt;=TODAY()+90),"EPI caduca ≤90 dies",IF(OR(N8136="Deteriorat usable",N8136="Revisió necessària"),"Revisar","OK"))))))))))</f>
      </c>
      <c r="R8136" s="20"/>
    </row>
    <row r="8137" customFormat="false" ht="15" hidden="false" customHeight="false" outlineLevel="0" collapsed="false">
      <c r="A8137" s="19" t="n">
        <v>75</v>
      </c>
      <c r="B8137" s="19" t="n">
        <f aca="false">IFERROR(VLOOKUP(A8137,Personal!$A$6:$F$112,2,FALSE()),"")</f>
        <v>0</v>
      </c>
      <c r="C8137" s="19" t="str">
        <f aca="false">IFERROR(VLOOKUP(A8137,Personal!$A$6:$F$112,3,FALSE()),"")</f>
        <v>Cerdanyola</v>
      </c>
      <c r="D8137" s="19" t="s">
        <v>132</v>
      </c>
      <c r="E8137" s="19" t="s">
        <v>173</v>
      </c>
      <c r="F8137" s="19" t="s">
        <v>174</v>
      </c>
      <c r="G8137" s="19" t="s">
        <v>272</v>
      </c>
      <c r="H8137" s="19" t="n">
        <f aca="false">IF(OR(VLOOKUP(A8137,Personal!$A$6:$F$112,5,FALSE())&lt;&gt;"Sí",N8137="No aplica"),0,'Catàleg GRAE'!D70)</f>
        <v>1</v>
      </c>
      <c r="I8137" s="20"/>
      <c r="J8137" s="20"/>
      <c r="K8137" s="20"/>
      <c r="L8137" s="21"/>
      <c r="M8137" s="21"/>
      <c r="N8137" s="20"/>
      <c r="O8137" s="20"/>
      <c r="P8137" s="19" t="str">
        <f aca="false">IF(I8137="","",I8137-H8137)</f>
        <v/>
      </c>
      <c r="Q8137" s="19" t="str">
        <f aca="true">IF(B8137="","",IF(N8137="No aplica","No aplica",IF(I8137="","Pendent",IF(N8137="Per substituir","Substituir",IF(OR(N8137="No localitzat",N8137="No lliurat"),"Reposar",IF(I8137&lt;H8137,"Reposar",IF(I8137&gt;H8137,"Revisar excedent",IF(AND(G8137="Sí",M8137&lt;&gt;"",M8137&lt;TODAY()),"EPI caducat",IF(AND(G8137="Sí",M8137&lt;&gt;"",M8137&lt;=TODAY()+90),"EPI caduca ≤90 dies",IF(OR(N8137="Deteriorat usable",N8137="Revisió necessària"),"Revisar","OK"))))))))))</f>
      </c>
      <c r="R8137" s="20"/>
    </row>
    <row r="8138" customFormat="false" ht="15" hidden="false" customHeight="false" outlineLevel="0" collapsed="false">
      <c r="A8138" s="19" t="n">
        <v>75</v>
      </c>
      <c r="B8138" s="19" t="n">
        <f aca="false">IFERROR(VLOOKUP(A8138,Personal!$A$6:$F$112,2,FALSE()),"")</f>
        <v>0</v>
      </c>
      <c r="C8138" s="19" t="str">
        <f aca="false">IFERROR(VLOOKUP(A8138,Personal!$A$6:$F$112,3,FALSE()),"")</f>
        <v>Cerdanyola</v>
      </c>
      <c r="D8138" s="19" t="s">
        <v>132</v>
      </c>
      <c r="E8138" s="19" t="s">
        <v>175</v>
      </c>
      <c r="F8138" s="19" t="s">
        <v>176</v>
      </c>
      <c r="G8138" s="19" t="s">
        <v>272</v>
      </c>
      <c r="H8138" s="19" t="n">
        <f aca="false">IF(OR(VLOOKUP(A8138,Personal!$A$6:$F$112,5,FALSE())&lt;&gt;"Sí",N8138="No aplica"),0,'Catàleg GRAE'!D71)</f>
        <v>1</v>
      </c>
      <c r="I8138" s="20"/>
      <c r="J8138" s="20"/>
      <c r="K8138" s="20"/>
      <c r="L8138" s="21"/>
      <c r="M8138" s="21"/>
      <c r="N8138" s="20"/>
      <c r="O8138" s="20"/>
      <c r="P8138" s="19" t="str">
        <f aca="false">IF(I8138="","",I8138-H8138)</f>
        <v/>
      </c>
      <c r="Q8138" s="19" t="str">
        <f aca="true">IF(B8138="","",IF(N8138="No aplica","No aplica",IF(I8138="","Pendent",IF(N8138="Per substituir","Substituir",IF(OR(N8138="No localitzat",N8138="No lliurat"),"Reposar",IF(I8138&lt;H8138,"Reposar",IF(I8138&gt;H8138,"Revisar excedent",IF(AND(G8138="Sí",M8138&lt;&gt;"",M8138&lt;TODAY()),"EPI caducat",IF(AND(G8138="Sí",M8138&lt;&gt;"",M8138&lt;=TODAY()+90),"EPI caduca ≤90 dies",IF(OR(N8138="Deteriorat usable",N8138="Revisió necessària"),"Revisar","OK"))))))))))</f>
      </c>
      <c r="R8138" s="20"/>
    </row>
    <row r="8139" customFormat="false" ht="15" hidden="false" customHeight="false" outlineLevel="0" collapsed="false">
      <c r="A8139" s="19" t="n">
        <v>75</v>
      </c>
      <c r="B8139" s="19" t="n">
        <f aca="false">IFERROR(VLOOKUP(A8139,Personal!$A$6:$F$112,2,FALSE()),"")</f>
        <v>0</v>
      </c>
      <c r="C8139" s="19" t="str">
        <f aca="false">IFERROR(VLOOKUP(A8139,Personal!$A$6:$F$112,3,FALSE()),"")</f>
        <v>Cerdanyola</v>
      </c>
      <c r="D8139" s="19" t="s">
        <v>177</v>
      </c>
      <c r="E8139" s="19" t="s">
        <v>178</v>
      </c>
      <c r="F8139" s="19" t="s">
        <v>179</v>
      </c>
      <c r="G8139" s="19" t="s">
        <v>272</v>
      </c>
      <c r="H8139" s="19" t="n">
        <f aca="false">IF(OR(VLOOKUP(A8139,Personal!$A$6:$F$112,5,FALSE())&lt;&gt;"Sí",N8139="No aplica"),0,'Catàleg GRAE'!D72)</f>
        <v>1</v>
      </c>
      <c r="I8139" s="20"/>
      <c r="J8139" s="20"/>
      <c r="K8139" s="20"/>
      <c r="L8139" s="21"/>
      <c r="M8139" s="21"/>
      <c r="N8139" s="20"/>
      <c r="O8139" s="20"/>
      <c r="P8139" s="19" t="str">
        <f aca="false">IF(I8139="","",I8139-H8139)</f>
        <v/>
      </c>
      <c r="Q8139" s="19" t="str">
        <f aca="true">IF(B8139="","",IF(N8139="No aplica","No aplica",IF(I8139="","Pendent",IF(N8139="Per substituir","Substituir",IF(OR(N8139="No localitzat",N8139="No lliurat"),"Reposar",IF(I8139&lt;H8139,"Reposar",IF(I8139&gt;H8139,"Revisar excedent",IF(AND(G8139="Sí",M8139&lt;&gt;"",M8139&lt;TODAY()),"EPI caducat",IF(AND(G8139="Sí",M8139&lt;&gt;"",M8139&lt;=TODAY()+90),"EPI caduca ≤90 dies",IF(OR(N8139="Deteriorat usable",N8139="Revisió necessària"),"Revisar","OK"))))))))))</f>
      </c>
      <c r="R8139" s="20"/>
    </row>
    <row r="8140" customFormat="false" ht="15" hidden="false" customHeight="false" outlineLevel="0" collapsed="false">
      <c r="A8140" s="19" t="n">
        <v>75</v>
      </c>
      <c r="B8140" s="19" t="n">
        <f aca="false">IFERROR(VLOOKUP(A8140,Personal!$A$6:$F$112,2,FALSE()),"")</f>
        <v>0</v>
      </c>
      <c r="C8140" s="19" t="str">
        <f aca="false">IFERROR(VLOOKUP(A8140,Personal!$A$6:$F$112,3,FALSE()),"")</f>
        <v>Cerdanyola</v>
      </c>
      <c r="D8140" s="19" t="s">
        <v>177</v>
      </c>
      <c r="E8140" s="19" t="s">
        <v>180</v>
      </c>
      <c r="F8140" s="19" t="s">
        <v>181</v>
      </c>
      <c r="G8140" s="19" t="s">
        <v>272</v>
      </c>
      <c r="H8140" s="19" t="n">
        <f aca="false">IF(OR(VLOOKUP(A8140,Personal!$A$6:$F$112,5,FALSE())&lt;&gt;"Sí",N8140="No aplica"),0,'Catàleg GRAE'!D73)</f>
        <v>1</v>
      </c>
      <c r="I8140" s="20"/>
      <c r="J8140" s="20"/>
      <c r="K8140" s="20"/>
      <c r="L8140" s="21"/>
      <c r="M8140" s="21"/>
      <c r="N8140" s="20"/>
      <c r="O8140" s="20"/>
      <c r="P8140" s="19" t="str">
        <f aca="false">IF(I8140="","",I8140-H8140)</f>
        <v/>
      </c>
      <c r="Q8140" s="19" t="str">
        <f aca="true">IF(B8140="","",IF(N8140="No aplica","No aplica",IF(I8140="","Pendent",IF(N8140="Per substituir","Substituir",IF(OR(N8140="No localitzat",N8140="No lliurat"),"Reposar",IF(I8140&lt;H8140,"Reposar",IF(I8140&gt;H8140,"Revisar excedent",IF(AND(G8140="Sí",M8140&lt;&gt;"",M8140&lt;TODAY()),"EPI caducat",IF(AND(G8140="Sí",M8140&lt;&gt;"",M8140&lt;=TODAY()+90),"EPI caduca ≤90 dies",IF(OR(N8140="Deteriorat usable",N8140="Revisió necessària"),"Revisar","OK"))))))))))</f>
      </c>
      <c r="R8140" s="20"/>
    </row>
    <row r="8141" customFormat="false" ht="15" hidden="false" customHeight="false" outlineLevel="0" collapsed="false">
      <c r="A8141" s="19" t="n">
        <v>75</v>
      </c>
      <c r="B8141" s="19" t="n">
        <f aca="false">IFERROR(VLOOKUP(A8141,Personal!$A$6:$F$112,2,FALSE()),"")</f>
        <v>0</v>
      </c>
      <c r="C8141" s="19" t="str">
        <f aca="false">IFERROR(VLOOKUP(A8141,Personal!$A$6:$F$112,3,FALSE()),"")</f>
        <v>Cerdanyola</v>
      </c>
      <c r="D8141" s="19" t="s">
        <v>132</v>
      </c>
      <c r="E8141" s="19" t="s">
        <v>182</v>
      </c>
      <c r="F8141" s="19" t="s">
        <v>183</v>
      </c>
      <c r="G8141" s="19" t="s">
        <v>272</v>
      </c>
      <c r="H8141" s="19" t="n">
        <f aca="false">IF(OR(VLOOKUP(A8141,Personal!$A$6:$F$112,5,FALSE())&lt;&gt;"Sí",N8141="No aplica"),0,'Catàleg GRAE'!D74)</f>
        <v>1</v>
      </c>
      <c r="I8141" s="20"/>
      <c r="J8141" s="20"/>
      <c r="K8141" s="20"/>
      <c r="L8141" s="21"/>
      <c r="M8141" s="21"/>
      <c r="N8141" s="20"/>
      <c r="O8141" s="20"/>
      <c r="P8141" s="19" t="str">
        <f aca="false">IF(I8141="","",I8141-H8141)</f>
        <v/>
      </c>
      <c r="Q8141" s="19" t="str">
        <f aca="true">IF(B8141="","",IF(N8141="No aplica","No aplica",IF(I8141="","Pendent",IF(N8141="Per substituir","Substituir",IF(OR(N8141="No localitzat",N8141="No lliurat"),"Reposar",IF(I8141&lt;H8141,"Reposar",IF(I8141&gt;H8141,"Revisar excedent",IF(AND(G8141="Sí",M8141&lt;&gt;"",M8141&lt;TODAY()),"EPI caducat",IF(AND(G8141="Sí",M8141&lt;&gt;"",M8141&lt;=TODAY()+90),"EPI caduca ≤90 dies",IF(OR(N8141="Deteriorat usable",N8141="Revisió necessària"),"Revisar","OK"))))))))))</f>
      </c>
      <c r="R8141" s="20"/>
    </row>
    <row r="8142" customFormat="false" ht="15" hidden="false" customHeight="false" outlineLevel="0" collapsed="false">
      <c r="A8142" s="19" t="n">
        <v>75</v>
      </c>
      <c r="B8142" s="19" t="n">
        <f aca="false">IFERROR(VLOOKUP(A8142,Personal!$A$6:$F$112,2,FALSE()),"")</f>
        <v>0</v>
      </c>
      <c r="C8142" s="19" t="str">
        <f aca="false">IFERROR(VLOOKUP(A8142,Personal!$A$6:$F$112,3,FALSE()),"")</f>
        <v>Cerdanyola</v>
      </c>
      <c r="D8142" s="19" t="s">
        <v>177</v>
      </c>
      <c r="E8142" s="19" t="s">
        <v>184</v>
      </c>
      <c r="F8142" s="19" t="s">
        <v>185</v>
      </c>
      <c r="G8142" s="19" t="s">
        <v>272</v>
      </c>
      <c r="H8142" s="19" t="n">
        <f aca="false">IF(OR(VLOOKUP(A8142,Personal!$A$6:$F$112,5,FALSE())&lt;&gt;"Sí",N8142="No aplica"),0,'Catàleg GRAE'!D75)</f>
        <v>1</v>
      </c>
      <c r="I8142" s="20"/>
      <c r="J8142" s="20"/>
      <c r="K8142" s="20"/>
      <c r="L8142" s="21"/>
      <c r="M8142" s="21"/>
      <c r="N8142" s="20"/>
      <c r="O8142" s="20"/>
      <c r="P8142" s="19" t="str">
        <f aca="false">IF(I8142="","",I8142-H8142)</f>
        <v/>
      </c>
      <c r="Q8142" s="19" t="str">
        <f aca="true">IF(B8142="","",IF(N8142="No aplica","No aplica",IF(I8142="","Pendent",IF(N8142="Per substituir","Substituir",IF(OR(N8142="No localitzat",N8142="No lliurat"),"Reposar",IF(I8142&lt;H8142,"Reposar",IF(I8142&gt;H8142,"Revisar excedent",IF(AND(G8142="Sí",M8142&lt;&gt;"",M8142&lt;TODAY()),"EPI caducat",IF(AND(G8142="Sí",M8142&lt;&gt;"",M8142&lt;=TODAY()+90),"EPI caduca ≤90 dies",IF(OR(N8142="Deteriorat usable",N8142="Revisió necessària"),"Revisar","OK"))))))))))</f>
      </c>
      <c r="R8142" s="20"/>
    </row>
    <row r="8143" customFormat="false" ht="15" hidden="false" customHeight="false" outlineLevel="0" collapsed="false">
      <c r="A8143" s="19" t="n">
        <v>75</v>
      </c>
      <c r="B8143" s="19" t="n">
        <f aca="false">IFERROR(VLOOKUP(A8143,Personal!$A$6:$F$112,2,FALSE()),"")</f>
        <v>0</v>
      </c>
      <c r="C8143" s="19" t="str">
        <f aca="false">IFERROR(VLOOKUP(A8143,Personal!$A$6:$F$112,3,FALSE()),"")</f>
        <v>Cerdanyola</v>
      </c>
      <c r="D8143" s="19" t="s">
        <v>142</v>
      </c>
      <c r="E8143" s="19" t="s">
        <v>186</v>
      </c>
      <c r="F8143" s="19" t="s">
        <v>187</v>
      </c>
      <c r="G8143" s="19" t="s">
        <v>272</v>
      </c>
      <c r="H8143" s="19" t="n">
        <f aca="false">IF(OR(VLOOKUP(A8143,Personal!$A$6:$F$112,5,FALSE())&lt;&gt;"Sí",N8143="No aplica"),0,'Catàleg GRAE'!D76)</f>
        <v>1</v>
      </c>
      <c r="I8143" s="20"/>
      <c r="J8143" s="20"/>
      <c r="K8143" s="20"/>
      <c r="L8143" s="21"/>
      <c r="M8143" s="21"/>
      <c r="N8143" s="20"/>
      <c r="O8143" s="20"/>
      <c r="P8143" s="19" t="str">
        <f aca="false">IF(I8143="","",I8143-H8143)</f>
        <v/>
      </c>
      <c r="Q8143" s="19" t="str">
        <f aca="true">IF(B8143="","",IF(N8143="No aplica","No aplica",IF(I8143="","Pendent",IF(N8143="Per substituir","Substituir",IF(OR(N8143="No localitzat",N8143="No lliurat"),"Reposar",IF(I8143&lt;H8143,"Reposar",IF(I8143&gt;H8143,"Revisar excedent",IF(AND(G8143="Sí",M8143&lt;&gt;"",M8143&lt;TODAY()),"EPI caducat",IF(AND(G8143="Sí",M8143&lt;&gt;"",M8143&lt;=TODAY()+90),"EPI caduca ≤90 dies",IF(OR(N8143="Deteriorat usable",N8143="Revisió necessària"),"Revisar","OK"))))))))))</f>
      </c>
      <c r="R8143" s="20"/>
    </row>
    <row r="8144" customFormat="false" ht="15" hidden="false" customHeight="false" outlineLevel="0" collapsed="false">
      <c r="A8144" s="19" t="n">
        <v>75</v>
      </c>
      <c r="B8144" s="19" t="n">
        <f aca="false">IFERROR(VLOOKUP(A8144,Personal!$A$6:$F$112,2,FALSE()),"")</f>
        <v>0</v>
      </c>
      <c r="C8144" s="19" t="str">
        <f aca="false">IFERROR(VLOOKUP(A8144,Personal!$A$6:$F$112,3,FALSE()),"")</f>
        <v>Cerdanyola</v>
      </c>
      <c r="D8144" s="19" t="s">
        <v>177</v>
      </c>
      <c r="E8144" s="19" t="s">
        <v>188</v>
      </c>
      <c r="F8144" s="19" t="s">
        <v>189</v>
      </c>
      <c r="G8144" s="19" t="s">
        <v>272</v>
      </c>
      <c r="H8144" s="19" t="n">
        <f aca="false">IF(OR(VLOOKUP(A8144,Personal!$A$6:$F$112,5,FALSE())&lt;&gt;"Sí",N8144="No aplica"),0,'Catàleg GRAE'!D77)</f>
        <v>1</v>
      </c>
      <c r="I8144" s="20"/>
      <c r="J8144" s="20"/>
      <c r="K8144" s="20"/>
      <c r="L8144" s="21"/>
      <c r="M8144" s="21"/>
      <c r="N8144" s="20"/>
      <c r="O8144" s="20"/>
      <c r="P8144" s="19" t="str">
        <f aca="false">IF(I8144="","",I8144-H8144)</f>
        <v/>
      </c>
      <c r="Q8144" s="19" t="str">
        <f aca="true">IF(B8144="","",IF(N8144="No aplica","No aplica",IF(I8144="","Pendent",IF(N8144="Per substituir","Substituir",IF(OR(N8144="No localitzat",N8144="No lliurat"),"Reposar",IF(I8144&lt;H8144,"Reposar",IF(I8144&gt;H8144,"Revisar excedent",IF(AND(G8144="Sí",M8144&lt;&gt;"",M8144&lt;TODAY()),"EPI caducat",IF(AND(G8144="Sí",M8144&lt;&gt;"",M8144&lt;=TODAY()+90),"EPI caduca ≤90 dies",IF(OR(N8144="Deteriorat usable",N8144="Revisió necessària"),"Revisar","OK"))))))))))</f>
      </c>
      <c r="R8144" s="20"/>
    </row>
    <row r="8145" customFormat="false" ht="15" hidden="false" customHeight="false" outlineLevel="0" collapsed="false">
      <c r="A8145" s="19" t="n">
        <v>75</v>
      </c>
      <c r="B8145" s="19" t="n">
        <f aca="false">IFERROR(VLOOKUP(A8145,Personal!$A$6:$F$112,2,FALSE()),"")</f>
        <v>0</v>
      </c>
      <c r="C8145" s="19" t="str">
        <f aca="false">IFERROR(VLOOKUP(A8145,Personal!$A$6:$F$112,3,FALSE()),"")</f>
        <v>Cerdanyola</v>
      </c>
      <c r="D8145" s="19" t="s">
        <v>132</v>
      </c>
      <c r="E8145" s="19" t="s">
        <v>190</v>
      </c>
      <c r="F8145" s="19" t="s">
        <v>191</v>
      </c>
      <c r="G8145" s="19" t="s">
        <v>272</v>
      </c>
      <c r="H8145" s="19" t="n">
        <f aca="false">IF(OR(VLOOKUP(A8145,Personal!$A$6:$F$112,5,FALSE())&lt;&gt;"Sí",N8145="No aplica"),0,'Catàleg GRAE'!D78)</f>
        <v>1</v>
      </c>
      <c r="I8145" s="20"/>
      <c r="J8145" s="20"/>
      <c r="K8145" s="20"/>
      <c r="L8145" s="21"/>
      <c r="M8145" s="21"/>
      <c r="N8145" s="20"/>
      <c r="O8145" s="20"/>
      <c r="P8145" s="19" t="str">
        <f aca="false">IF(I8145="","",I8145-H8145)</f>
        <v/>
      </c>
      <c r="Q8145" s="19" t="str">
        <f aca="true">IF(B8145="","",IF(N8145="No aplica","No aplica",IF(I8145="","Pendent",IF(N8145="Per substituir","Substituir",IF(OR(N8145="No localitzat",N8145="No lliurat"),"Reposar",IF(I8145&lt;H8145,"Reposar",IF(I8145&gt;H8145,"Revisar excedent",IF(AND(G8145="Sí",M8145&lt;&gt;"",M8145&lt;TODAY()),"EPI caducat",IF(AND(G8145="Sí",M8145&lt;&gt;"",M8145&lt;=TODAY()+90),"EPI caduca ≤90 dies",IF(OR(N8145="Deteriorat usable",N8145="Revisió necessària"),"Revisar","OK"))))))))))</f>
      </c>
      <c r="R8145" s="20"/>
    </row>
    <row r="8146" customFormat="false" ht="15" hidden="false" customHeight="false" outlineLevel="0" collapsed="false">
      <c r="A8146" s="19" t="n">
        <v>75</v>
      </c>
      <c r="B8146" s="19" t="n">
        <f aca="false">IFERROR(VLOOKUP(A8146,Personal!$A$6:$F$112,2,FALSE()),"")</f>
        <v>0</v>
      </c>
      <c r="C8146" s="19" t="str">
        <f aca="false">IFERROR(VLOOKUP(A8146,Personal!$A$6:$F$112,3,FALSE()),"")</f>
        <v>Cerdanyola</v>
      </c>
      <c r="D8146" s="19" t="s">
        <v>177</v>
      </c>
      <c r="E8146" s="19" t="s">
        <v>192</v>
      </c>
      <c r="F8146" s="19" t="s">
        <v>193</v>
      </c>
      <c r="G8146" s="19" t="s">
        <v>272</v>
      </c>
      <c r="H8146" s="19" t="n">
        <f aca="false">IF(OR(VLOOKUP(A8146,Personal!$A$6:$F$112,5,FALSE())&lt;&gt;"Sí",N8146="No aplica"),0,'Catàleg GRAE'!D79)</f>
        <v>8</v>
      </c>
      <c r="I8146" s="20"/>
      <c r="J8146" s="20"/>
      <c r="K8146" s="20"/>
      <c r="L8146" s="21"/>
      <c r="M8146" s="21"/>
      <c r="N8146" s="20"/>
      <c r="O8146" s="20"/>
      <c r="P8146" s="19" t="str">
        <f aca="false">IF(I8146="","",I8146-H8146)</f>
        <v/>
      </c>
      <c r="Q8146" s="19" t="str">
        <f aca="true">IF(B8146="","",IF(N8146="No aplica","No aplica",IF(I8146="","Pendent",IF(N8146="Per substituir","Substituir",IF(OR(N8146="No localitzat",N8146="No lliurat"),"Reposar",IF(I8146&lt;H8146,"Reposar",IF(I8146&gt;H8146,"Revisar excedent",IF(AND(G8146="Sí",M8146&lt;&gt;"",M8146&lt;TODAY()),"EPI caducat",IF(AND(G8146="Sí",M8146&lt;&gt;"",M8146&lt;=TODAY()+90),"EPI caduca ≤90 dies",IF(OR(N8146="Deteriorat usable",N8146="Revisió necessària"),"Revisar","OK"))))))))))</f>
      </c>
      <c r="R8146" s="20"/>
    </row>
    <row r="8147" customFormat="false" ht="15" hidden="false" customHeight="false" outlineLevel="0" collapsed="false">
      <c r="A8147" s="19" t="n">
        <v>75</v>
      </c>
      <c r="B8147" s="19" t="n">
        <f aca="false">IFERROR(VLOOKUP(A8147,Personal!$A$6:$F$112,2,FALSE()),"")</f>
        <v>0</v>
      </c>
      <c r="C8147" s="19" t="str">
        <f aca="false">IFERROR(VLOOKUP(A8147,Personal!$A$6:$F$112,3,FALSE()),"")</f>
        <v>Cerdanyola</v>
      </c>
      <c r="D8147" s="19" t="s">
        <v>177</v>
      </c>
      <c r="E8147" s="19" t="s">
        <v>194</v>
      </c>
      <c r="F8147" s="19" t="s">
        <v>195</v>
      </c>
      <c r="G8147" s="19" t="s">
        <v>272</v>
      </c>
      <c r="H8147" s="19" t="n">
        <f aca="false">IF(OR(VLOOKUP(A8147,Personal!$A$6:$F$112,5,FALSE())&lt;&gt;"Sí",N8147="No aplica"),0,'Catàleg GRAE'!D80)</f>
        <v>2</v>
      </c>
      <c r="I8147" s="20"/>
      <c r="J8147" s="20"/>
      <c r="K8147" s="20"/>
      <c r="L8147" s="21"/>
      <c r="M8147" s="21"/>
      <c r="N8147" s="20"/>
      <c r="O8147" s="20"/>
      <c r="P8147" s="19" t="str">
        <f aca="false">IF(I8147="","",I8147-H8147)</f>
        <v/>
      </c>
      <c r="Q8147" s="19" t="str">
        <f aca="true">IF(B8147="","",IF(N8147="No aplica","No aplica",IF(I8147="","Pendent",IF(N8147="Per substituir","Substituir",IF(OR(N8147="No localitzat",N8147="No lliurat"),"Reposar",IF(I8147&lt;H8147,"Reposar",IF(I8147&gt;H8147,"Revisar excedent",IF(AND(G8147="Sí",M8147&lt;&gt;"",M8147&lt;TODAY()),"EPI caducat",IF(AND(G8147="Sí",M8147&lt;&gt;"",M8147&lt;=TODAY()+90),"EPI caduca ≤90 dies",IF(OR(N8147="Deteriorat usable",N8147="Revisió necessària"),"Revisar","OK"))))))))))</f>
      </c>
      <c r="R8147" s="20"/>
    </row>
    <row r="8148" customFormat="false" ht="15" hidden="false" customHeight="false" outlineLevel="0" collapsed="false">
      <c r="A8148" s="19" t="n">
        <v>75</v>
      </c>
      <c r="B8148" s="19" t="n">
        <f aca="false">IFERROR(VLOOKUP(A8148,Personal!$A$6:$F$112,2,FALSE()),"")</f>
        <v>0</v>
      </c>
      <c r="C8148" s="19" t="str">
        <f aca="false">IFERROR(VLOOKUP(A8148,Personal!$A$6:$F$112,3,FALSE()),"")</f>
        <v>Cerdanyola</v>
      </c>
      <c r="D8148" s="19" t="s">
        <v>177</v>
      </c>
      <c r="E8148" s="19" t="s">
        <v>196</v>
      </c>
      <c r="F8148" s="19" t="s">
        <v>197</v>
      </c>
      <c r="G8148" s="19" t="s">
        <v>272</v>
      </c>
      <c r="H8148" s="19" t="n">
        <f aca="false">IF(OR(VLOOKUP(A8148,Personal!$A$6:$F$112,5,FALSE())&lt;&gt;"Sí",N8148="No aplica"),0,'Catàleg GRAE'!D81)</f>
        <v>1</v>
      </c>
      <c r="I8148" s="20"/>
      <c r="J8148" s="20"/>
      <c r="K8148" s="20"/>
      <c r="L8148" s="21"/>
      <c r="M8148" s="21"/>
      <c r="N8148" s="20"/>
      <c r="O8148" s="20"/>
      <c r="P8148" s="19" t="str">
        <f aca="false">IF(I8148="","",I8148-H8148)</f>
        <v/>
      </c>
      <c r="Q8148" s="19" t="str">
        <f aca="true">IF(B8148="","",IF(N8148="No aplica","No aplica",IF(I8148="","Pendent",IF(N8148="Per substituir","Substituir",IF(OR(N8148="No localitzat",N8148="No lliurat"),"Reposar",IF(I8148&lt;H8148,"Reposar",IF(I8148&gt;H8148,"Revisar excedent",IF(AND(G8148="Sí",M8148&lt;&gt;"",M8148&lt;TODAY()),"EPI caducat",IF(AND(G8148="Sí",M8148&lt;&gt;"",M8148&lt;=TODAY()+90),"EPI caduca ≤90 dies",IF(OR(N8148="Deteriorat usable",N8148="Revisió necessària"),"Revisar","OK"))))))))))</f>
      </c>
      <c r="R8148" s="20"/>
    </row>
    <row r="8149" customFormat="false" ht="15" hidden="false" customHeight="false" outlineLevel="0" collapsed="false">
      <c r="A8149" s="19" t="n">
        <v>75</v>
      </c>
      <c r="B8149" s="19" t="n">
        <f aca="false">IFERROR(VLOOKUP(A8149,Personal!$A$6:$F$112,2,FALSE()),"")</f>
        <v>0</v>
      </c>
      <c r="C8149" s="19" t="str">
        <f aca="false">IFERROR(VLOOKUP(A8149,Personal!$A$6:$F$112,3,FALSE()),"")</f>
        <v>Cerdanyola</v>
      </c>
      <c r="D8149" s="19" t="s">
        <v>177</v>
      </c>
      <c r="E8149" s="19" t="s">
        <v>198</v>
      </c>
      <c r="F8149" s="19" t="s">
        <v>199</v>
      </c>
      <c r="G8149" s="19" t="s">
        <v>272</v>
      </c>
      <c r="H8149" s="19" t="n">
        <f aca="false">IF(OR(VLOOKUP(A8149,Personal!$A$6:$F$112,5,FALSE())&lt;&gt;"Sí",N8149="No aplica"),0,'Catàleg GRAE'!D82)</f>
        <v>1</v>
      </c>
      <c r="I8149" s="20"/>
      <c r="J8149" s="20"/>
      <c r="K8149" s="20"/>
      <c r="L8149" s="21"/>
      <c r="M8149" s="21"/>
      <c r="N8149" s="20"/>
      <c r="O8149" s="20"/>
      <c r="P8149" s="19" t="str">
        <f aca="false">IF(I8149="","",I8149-H8149)</f>
        <v/>
      </c>
      <c r="Q8149" s="19" t="str">
        <f aca="true">IF(B8149="","",IF(N8149="No aplica","No aplica",IF(I8149="","Pendent",IF(N8149="Per substituir","Substituir",IF(OR(N8149="No localitzat",N8149="No lliurat"),"Reposar",IF(I8149&lt;H8149,"Reposar",IF(I8149&gt;H8149,"Revisar excedent",IF(AND(G8149="Sí",M8149&lt;&gt;"",M8149&lt;TODAY()),"EPI caducat",IF(AND(G8149="Sí",M8149&lt;&gt;"",M8149&lt;=TODAY()+90),"EPI caduca ≤90 dies",IF(OR(N8149="Deteriorat usable",N8149="Revisió necessària"),"Revisar","OK"))))))))))</f>
      </c>
      <c r="R8149" s="20"/>
    </row>
    <row r="8150" customFormat="false" ht="15" hidden="false" customHeight="false" outlineLevel="0" collapsed="false">
      <c r="A8150" s="19" t="n">
        <v>75</v>
      </c>
      <c r="B8150" s="19" t="n">
        <f aca="false">IFERROR(VLOOKUP(A8150,Personal!$A$6:$F$112,2,FALSE()),"")</f>
        <v>0</v>
      </c>
      <c r="C8150" s="19" t="str">
        <f aca="false">IFERROR(VLOOKUP(A8150,Personal!$A$6:$F$112,3,FALSE()),"")</f>
        <v>Cerdanyola</v>
      </c>
      <c r="D8150" s="19" t="s">
        <v>177</v>
      </c>
      <c r="E8150" s="19" t="s">
        <v>200</v>
      </c>
      <c r="F8150" s="19" t="s">
        <v>201</v>
      </c>
      <c r="G8150" s="19" t="s">
        <v>272</v>
      </c>
      <c r="H8150" s="19" t="n">
        <f aca="false">IF(OR(VLOOKUP(A8150,Personal!$A$6:$F$112,5,FALSE())&lt;&gt;"Sí",N8150="No aplica"),0,'Catàleg GRAE'!D83)</f>
        <v>1</v>
      </c>
      <c r="I8150" s="20"/>
      <c r="J8150" s="20"/>
      <c r="K8150" s="20"/>
      <c r="L8150" s="21"/>
      <c r="M8150" s="21"/>
      <c r="N8150" s="20"/>
      <c r="O8150" s="20"/>
      <c r="P8150" s="19" t="str">
        <f aca="false">IF(I8150="","",I8150-H8150)</f>
        <v/>
      </c>
      <c r="Q8150" s="19" t="str">
        <f aca="true">IF(B8150="","",IF(N8150="No aplica","No aplica",IF(I8150="","Pendent",IF(N8150="Per substituir","Substituir",IF(OR(N8150="No localitzat",N8150="No lliurat"),"Reposar",IF(I8150&lt;H8150,"Reposar",IF(I8150&gt;H8150,"Revisar excedent",IF(AND(G8150="Sí",M8150&lt;&gt;"",M8150&lt;TODAY()),"EPI caducat",IF(AND(G8150="Sí",M8150&lt;&gt;"",M8150&lt;=TODAY()+90),"EPI caduca ≤90 dies",IF(OR(N8150="Deteriorat usable",N8150="Revisió necessària"),"Revisar","OK"))))))))))</f>
      </c>
      <c r="R8150" s="20"/>
    </row>
    <row r="8151" customFormat="false" ht="15" hidden="false" customHeight="false" outlineLevel="0" collapsed="false">
      <c r="A8151" s="19" t="n">
        <v>75</v>
      </c>
      <c r="B8151" s="19" t="n">
        <f aca="false">IFERROR(VLOOKUP(A8151,Personal!$A$6:$F$112,2,FALSE()),"")</f>
        <v>0</v>
      </c>
      <c r="C8151" s="19" t="str">
        <f aca="false">IFERROR(VLOOKUP(A8151,Personal!$A$6:$F$112,3,FALSE()),"")</f>
        <v>Cerdanyola</v>
      </c>
      <c r="D8151" s="19" t="s">
        <v>94</v>
      </c>
      <c r="E8151" s="19" t="s">
        <v>202</v>
      </c>
      <c r="F8151" s="19" t="s">
        <v>203</v>
      </c>
      <c r="G8151" s="19" t="s">
        <v>291</v>
      </c>
      <c r="H8151" s="19" t="n">
        <f aca="false">IF(OR(VLOOKUP(A8151,Personal!$A$6:$F$112,5,FALSE())&lt;&gt;"Sí",N8151="No aplica"),0,'Catàleg GRAE'!D84)</f>
        <v>1</v>
      </c>
      <c r="I8151" s="20"/>
      <c r="J8151" s="20"/>
      <c r="K8151" s="20"/>
      <c r="L8151" s="21"/>
      <c r="M8151" s="21"/>
      <c r="N8151" s="20"/>
      <c r="O8151" s="20"/>
      <c r="P8151" s="19" t="str">
        <f aca="false">IF(I8151="","",I8151-H8151)</f>
        <v/>
      </c>
      <c r="Q8151" s="19" t="str">
        <f aca="true">IF(B8151="","",IF(N8151="No aplica","No aplica",IF(I8151="","Pendent",IF(N8151="Per substituir","Substituir",IF(OR(N8151="No localitzat",N8151="No lliurat"),"Reposar",IF(I8151&lt;H8151,"Reposar",IF(I8151&gt;H8151,"Revisar excedent",IF(AND(G8151="Sí",M8151&lt;&gt;"",M8151&lt;TODAY()),"EPI caducat",IF(AND(G8151="Sí",M8151&lt;&gt;"",M8151&lt;=TODAY()+90),"EPI caduca ≤90 dies",IF(OR(N8151="Deteriorat usable",N8151="Revisió necessària"),"Revisar","OK"))))))))))</f>
      </c>
      <c r="R8151" s="20"/>
    </row>
    <row r="8152" customFormat="false" ht="15" hidden="false" customHeight="false" outlineLevel="0" collapsed="false">
      <c r="A8152" s="19" t="n">
        <v>75</v>
      </c>
      <c r="B8152" s="19" t="n">
        <f aca="false">IFERROR(VLOOKUP(A8152,Personal!$A$6:$F$112,2,FALSE()),"")</f>
        <v>0</v>
      </c>
      <c r="C8152" s="19" t="str">
        <f aca="false">IFERROR(VLOOKUP(A8152,Personal!$A$6:$F$112,3,FALSE()),"")</f>
        <v>Cerdanyola</v>
      </c>
      <c r="D8152" s="19" t="s">
        <v>125</v>
      </c>
      <c r="E8152" s="19" t="s">
        <v>204</v>
      </c>
      <c r="F8152" s="19" t="s">
        <v>205</v>
      </c>
      <c r="G8152" s="19" t="s">
        <v>291</v>
      </c>
      <c r="H8152" s="19" t="n">
        <f aca="false">IF(OR(VLOOKUP(A8152,Personal!$A$6:$F$112,5,FALSE())&lt;&gt;"Sí",N8152="No aplica"),0,'Catàleg GRAE'!D85)</f>
        <v>1</v>
      </c>
      <c r="I8152" s="20"/>
      <c r="J8152" s="20"/>
      <c r="K8152" s="20"/>
      <c r="L8152" s="21"/>
      <c r="M8152" s="21"/>
      <c r="N8152" s="20"/>
      <c r="O8152" s="20"/>
      <c r="P8152" s="19" t="str">
        <f aca="false">IF(I8152="","",I8152-H8152)</f>
        <v/>
      </c>
      <c r="Q8152" s="19" t="str">
        <f aca="true">IF(B8152="","",IF(N8152="No aplica","No aplica",IF(I8152="","Pendent",IF(N8152="Per substituir","Substituir",IF(OR(N8152="No localitzat",N8152="No lliurat"),"Reposar",IF(I8152&lt;H8152,"Reposar",IF(I8152&gt;H8152,"Revisar excedent",IF(AND(G8152="Sí",M8152&lt;&gt;"",M8152&lt;TODAY()),"EPI caducat",IF(AND(G8152="Sí",M8152&lt;&gt;"",M8152&lt;=TODAY()+90),"EPI caduca ≤90 dies",IF(OR(N8152="Deteriorat usable",N8152="Revisió necessària"),"Revisar","OK"))))))))))</f>
      </c>
      <c r="R8152" s="20"/>
    </row>
    <row r="8153" customFormat="false" ht="15" hidden="false" customHeight="false" outlineLevel="0" collapsed="false">
      <c r="A8153" s="19" t="n">
        <v>75</v>
      </c>
      <c r="B8153" s="19" t="n">
        <f aca="false">IFERROR(VLOOKUP(A8153,Personal!$A$6:$F$112,2,FALSE()),"")</f>
        <v>0</v>
      </c>
      <c r="C8153" s="19" t="str">
        <f aca="false">IFERROR(VLOOKUP(A8153,Personal!$A$6:$F$112,3,FALSE()),"")</f>
        <v>Cerdanyola</v>
      </c>
      <c r="D8153" s="19" t="s">
        <v>153</v>
      </c>
      <c r="E8153" s="19" t="s">
        <v>206</v>
      </c>
      <c r="F8153" s="19" t="s">
        <v>207</v>
      </c>
      <c r="G8153" s="19" t="s">
        <v>272</v>
      </c>
      <c r="H8153" s="19" t="n">
        <f aca="false">IF(OR(VLOOKUP(A8153,Personal!$A$6:$F$112,5,FALSE())&lt;&gt;"Sí",N8153="No aplica"),0,'Catàleg GRAE'!D86)</f>
        <v>1</v>
      </c>
      <c r="I8153" s="20"/>
      <c r="J8153" s="20"/>
      <c r="K8153" s="20"/>
      <c r="L8153" s="21"/>
      <c r="M8153" s="21"/>
      <c r="N8153" s="20"/>
      <c r="O8153" s="20"/>
      <c r="P8153" s="19" t="str">
        <f aca="false">IF(I8153="","",I8153-H8153)</f>
        <v/>
      </c>
      <c r="Q8153" s="19" t="str">
        <f aca="true">IF(B8153="","",IF(N8153="No aplica","No aplica",IF(I8153="","Pendent",IF(N8153="Per substituir","Substituir",IF(OR(N8153="No localitzat",N8153="No lliurat"),"Reposar",IF(I8153&lt;H8153,"Reposar",IF(I8153&gt;H8153,"Revisar excedent",IF(AND(G8153="Sí",M8153&lt;&gt;"",M8153&lt;TODAY()),"EPI caducat",IF(AND(G8153="Sí",M8153&lt;&gt;"",M8153&lt;=TODAY()+90),"EPI caduca ≤90 dies",IF(OR(N8153="Deteriorat usable",N8153="Revisió necessària"),"Revisar","OK"))))))))))</f>
      </c>
      <c r="R8153" s="20"/>
    </row>
    <row r="8154" customFormat="false" ht="15" hidden="false" customHeight="false" outlineLevel="0" collapsed="false">
      <c r="A8154" s="19" t="n">
        <v>75</v>
      </c>
      <c r="B8154" s="19" t="n">
        <f aca="false">IFERROR(VLOOKUP(A8154,Personal!$A$6:$F$112,2,FALSE()),"")</f>
        <v>0</v>
      </c>
      <c r="C8154" s="19" t="str">
        <f aca="false">IFERROR(VLOOKUP(A8154,Personal!$A$6:$F$112,3,FALSE()),"")</f>
        <v>Cerdanyola</v>
      </c>
      <c r="D8154" s="19" t="s">
        <v>177</v>
      </c>
      <c r="E8154" s="19" t="s">
        <v>208</v>
      </c>
      <c r="F8154" s="19" t="s">
        <v>209</v>
      </c>
      <c r="G8154" s="19" t="s">
        <v>272</v>
      </c>
      <c r="H8154" s="19" t="n">
        <f aca="false">IF(OR(VLOOKUP(A8154,Personal!$A$6:$F$112,5,FALSE())&lt;&gt;"Sí",N8154="No aplica"),0,'Catàleg GRAE'!D87)</f>
        <v>1</v>
      </c>
      <c r="I8154" s="20"/>
      <c r="J8154" s="20"/>
      <c r="K8154" s="20"/>
      <c r="L8154" s="21"/>
      <c r="M8154" s="21"/>
      <c r="N8154" s="20"/>
      <c r="O8154" s="20"/>
      <c r="P8154" s="19" t="str">
        <f aca="false">IF(I8154="","",I8154-H8154)</f>
        <v/>
      </c>
      <c r="Q8154" s="19" t="str">
        <f aca="true">IF(B8154="","",IF(N8154="No aplica","No aplica",IF(I8154="","Pendent",IF(N8154="Per substituir","Substituir",IF(OR(N8154="No localitzat",N8154="No lliurat"),"Reposar",IF(I8154&lt;H8154,"Reposar",IF(I8154&gt;H8154,"Revisar excedent",IF(AND(G8154="Sí",M8154&lt;&gt;"",M8154&lt;TODAY()),"EPI caducat",IF(AND(G8154="Sí",M8154&lt;&gt;"",M8154&lt;=TODAY()+90),"EPI caduca ≤90 dies",IF(OR(N8154="Deteriorat usable",N8154="Revisió necessària"),"Revisar","OK"))))))))))</f>
      </c>
      <c r="R8154" s="20"/>
    </row>
    <row r="8155" customFormat="false" ht="15" hidden="false" customHeight="false" outlineLevel="0" collapsed="false">
      <c r="A8155" s="19" t="n">
        <v>75</v>
      </c>
      <c r="B8155" s="19" t="n">
        <f aca="false">IFERROR(VLOOKUP(A8155,Personal!$A$6:$F$112,2,FALSE()),"")</f>
        <v>0</v>
      </c>
      <c r="C8155" s="19" t="str">
        <f aca="false">IFERROR(VLOOKUP(A8155,Personal!$A$6:$F$112,3,FALSE()),"")</f>
        <v>Cerdanyola</v>
      </c>
      <c r="D8155" s="19" t="s">
        <v>177</v>
      </c>
      <c r="E8155" s="19" t="s">
        <v>210</v>
      </c>
      <c r="F8155" s="19" t="s">
        <v>211</v>
      </c>
      <c r="G8155" s="19" t="s">
        <v>272</v>
      </c>
      <c r="H8155" s="19" t="n">
        <f aca="false">IF(OR(VLOOKUP(A8155,Personal!$A$6:$F$112,5,FALSE())&lt;&gt;"Sí",N8155="No aplica"),0,'Catàleg GRAE'!D88)</f>
        <v>1</v>
      </c>
      <c r="I8155" s="20"/>
      <c r="J8155" s="20"/>
      <c r="K8155" s="20"/>
      <c r="L8155" s="21"/>
      <c r="M8155" s="21"/>
      <c r="N8155" s="20"/>
      <c r="O8155" s="20"/>
      <c r="P8155" s="19" t="str">
        <f aca="false">IF(I8155="","",I8155-H8155)</f>
        <v/>
      </c>
      <c r="Q8155" s="19" t="str">
        <f aca="true">IF(B8155="","",IF(N8155="No aplica","No aplica",IF(I8155="","Pendent",IF(N8155="Per substituir","Substituir",IF(OR(N8155="No localitzat",N8155="No lliurat"),"Reposar",IF(I8155&lt;H8155,"Reposar",IF(I8155&gt;H8155,"Revisar excedent",IF(AND(G8155="Sí",M8155&lt;&gt;"",M8155&lt;TODAY()),"EPI caducat",IF(AND(G8155="Sí",M8155&lt;&gt;"",M8155&lt;=TODAY()+90),"EPI caduca ≤90 dies",IF(OR(N8155="Deteriorat usable",N8155="Revisió necessària"),"Revisar","OK"))))))))))</f>
      </c>
      <c r="R8155" s="20"/>
    </row>
    <row r="8156" customFormat="false" ht="15" hidden="false" customHeight="false" outlineLevel="0" collapsed="false">
      <c r="A8156" s="19" t="n">
        <v>75</v>
      </c>
      <c r="B8156" s="19" t="n">
        <f aca="false">IFERROR(VLOOKUP(A8156,Personal!$A$6:$F$112,2,FALSE()),"")</f>
        <v>0</v>
      </c>
      <c r="C8156" s="19" t="str">
        <f aca="false">IFERROR(VLOOKUP(A8156,Personal!$A$6:$F$112,3,FALSE()),"")</f>
        <v>Cerdanyola</v>
      </c>
      <c r="D8156" s="19" t="s">
        <v>125</v>
      </c>
      <c r="E8156" s="19" t="s">
        <v>212</v>
      </c>
      <c r="F8156" s="19" t="s">
        <v>213</v>
      </c>
      <c r="G8156" s="19" t="s">
        <v>272</v>
      </c>
      <c r="H8156" s="19" t="n">
        <f aca="false">IF(OR(VLOOKUP(A8156,Personal!$A$6:$F$112,5,FALSE())&lt;&gt;"Sí",N8156="No aplica"),0,'Catàleg GRAE'!D89)</f>
        <v>1</v>
      </c>
      <c r="I8156" s="20"/>
      <c r="J8156" s="20"/>
      <c r="K8156" s="20"/>
      <c r="L8156" s="21"/>
      <c r="M8156" s="21"/>
      <c r="N8156" s="20"/>
      <c r="O8156" s="20"/>
      <c r="P8156" s="19" t="str">
        <f aca="false">IF(I8156="","",I8156-H8156)</f>
        <v/>
      </c>
      <c r="Q8156" s="19" t="str">
        <f aca="true">IF(B8156="","",IF(N8156="No aplica","No aplica",IF(I8156="","Pendent",IF(N8156="Per substituir","Substituir",IF(OR(N8156="No localitzat",N8156="No lliurat"),"Reposar",IF(I8156&lt;H8156,"Reposar",IF(I8156&gt;H8156,"Revisar excedent",IF(AND(G8156="Sí",M8156&lt;&gt;"",M8156&lt;TODAY()),"EPI caducat",IF(AND(G8156="Sí",M8156&lt;&gt;"",M8156&lt;=TODAY()+90),"EPI caduca ≤90 dies",IF(OR(N8156="Deteriorat usable",N8156="Revisió necessària"),"Revisar","OK"))))))))))</f>
      </c>
      <c r="R8156" s="20"/>
    </row>
    <row r="8157" customFormat="false" ht="15" hidden="false" customHeight="false" outlineLevel="0" collapsed="false">
      <c r="A8157" s="19" t="n">
        <v>75</v>
      </c>
      <c r="B8157" s="19" t="n">
        <f aca="false">IFERROR(VLOOKUP(A8157,Personal!$A$6:$F$112,2,FALSE()),"")</f>
        <v>0</v>
      </c>
      <c r="C8157" s="19" t="str">
        <f aca="false">IFERROR(VLOOKUP(A8157,Personal!$A$6:$F$112,3,FALSE()),"")</f>
        <v>Cerdanyola</v>
      </c>
      <c r="D8157" s="19" t="s">
        <v>40</v>
      </c>
      <c r="E8157" s="19" t="s">
        <v>214</v>
      </c>
      <c r="F8157" s="19" t="s">
        <v>215</v>
      </c>
      <c r="G8157" s="19" t="s">
        <v>291</v>
      </c>
      <c r="H8157" s="19" t="n">
        <f aca="false">IF(OR(VLOOKUP(A8157,Personal!$A$6:$F$112,5,FALSE())&lt;&gt;"Sí",N8157="No aplica"),0,'Catàleg GRAE'!D90)</f>
        <v>1</v>
      </c>
      <c r="I8157" s="20"/>
      <c r="J8157" s="20"/>
      <c r="K8157" s="20"/>
      <c r="L8157" s="21"/>
      <c r="M8157" s="21"/>
      <c r="N8157" s="20"/>
      <c r="O8157" s="20"/>
      <c r="P8157" s="19" t="str">
        <f aca="false">IF(I8157="","",I8157-H8157)</f>
        <v/>
      </c>
      <c r="Q8157" s="19" t="str">
        <f aca="true">IF(B8157="","",IF(N8157="No aplica","No aplica",IF(I8157="","Pendent",IF(N8157="Per substituir","Substituir",IF(OR(N8157="No localitzat",N8157="No lliurat"),"Reposar",IF(I8157&lt;H8157,"Reposar",IF(I8157&gt;H8157,"Revisar excedent",IF(AND(G8157="Sí",M8157&lt;&gt;"",M8157&lt;TODAY()),"EPI caducat",IF(AND(G8157="Sí",M8157&lt;&gt;"",M8157&lt;=TODAY()+90),"EPI caduca ≤90 dies",IF(OR(N8157="Deteriorat usable",N8157="Revisió necessària"),"Revisar","OK"))))))))))</f>
      </c>
      <c r="R8157" s="20"/>
    </row>
    <row r="8158" customFormat="false" ht="15" hidden="false" customHeight="false" outlineLevel="0" collapsed="false">
      <c r="A8158" s="19" t="n">
        <v>75</v>
      </c>
      <c r="B8158" s="19" t="n">
        <f aca="false">IFERROR(VLOOKUP(A8158,Personal!$A$6:$F$112,2,FALSE()),"")</f>
        <v>0</v>
      </c>
      <c r="C8158" s="19" t="str">
        <f aca="false">IFERROR(VLOOKUP(A8158,Personal!$A$6:$F$112,3,FALSE()),"")</f>
        <v>Cerdanyola</v>
      </c>
      <c r="D8158" s="19" t="s">
        <v>216</v>
      </c>
      <c r="E8158" s="19" t="s">
        <v>217</v>
      </c>
      <c r="F8158" s="19" t="s">
        <v>218</v>
      </c>
      <c r="G8158" s="19" t="s">
        <v>272</v>
      </c>
      <c r="H8158" s="19" t="n">
        <f aca="false">IF(OR(VLOOKUP(A8158,Personal!$A$6:$F$112,5,FALSE())&lt;&gt;"Sí",N8158="No aplica"),0,'Catàleg GRAE'!D91)</f>
        <v>1</v>
      </c>
      <c r="I8158" s="20"/>
      <c r="J8158" s="20"/>
      <c r="K8158" s="20"/>
      <c r="L8158" s="21"/>
      <c r="M8158" s="21"/>
      <c r="N8158" s="20"/>
      <c r="O8158" s="20"/>
      <c r="P8158" s="19" t="str">
        <f aca="false">IF(I8158="","",I8158-H8158)</f>
        <v/>
      </c>
      <c r="Q8158" s="19" t="str">
        <f aca="true">IF(B8158="","",IF(N8158="No aplica","No aplica",IF(I8158="","Pendent",IF(N8158="Per substituir","Substituir",IF(OR(N8158="No localitzat",N8158="No lliurat"),"Reposar",IF(I8158&lt;H8158,"Reposar",IF(I8158&gt;H8158,"Revisar excedent",IF(AND(G8158="Sí",M8158&lt;&gt;"",M8158&lt;TODAY()),"EPI caducat",IF(AND(G8158="Sí",M8158&lt;&gt;"",M8158&lt;=TODAY()+90),"EPI caduca ≤90 dies",IF(OR(N8158="Deteriorat usable",N8158="Revisió necessària"),"Revisar","OK"))))))))))</f>
      </c>
      <c r="R8158" s="20"/>
    </row>
    <row r="8159" customFormat="false" ht="15" hidden="false" customHeight="false" outlineLevel="0" collapsed="false">
      <c r="A8159" s="19" t="n">
        <v>75</v>
      </c>
      <c r="B8159" s="19" t="n">
        <f aca="false">IFERROR(VLOOKUP(A8159,Personal!$A$6:$F$112,2,FALSE()),"")</f>
        <v>0</v>
      </c>
      <c r="C8159" s="19" t="str">
        <f aca="false">IFERROR(VLOOKUP(A8159,Personal!$A$6:$F$112,3,FALSE()),"")</f>
        <v>Cerdanyola</v>
      </c>
      <c r="D8159" s="19" t="s">
        <v>37</v>
      </c>
      <c r="E8159" s="19" t="s">
        <v>219</v>
      </c>
      <c r="F8159" s="19" t="s">
        <v>220</v>
      </c>
      <c r="G8159" s="19" t="s">
        <v>291</v>
      </c>
      <c r="H8159" s="19" t="n">
        <f aca="false">IF(OR(VLOOKUP(A8159,Personal!$A$6:$F$112,5,FALSE())&lt;&gt;"Sí",N8159="No aplica"),0,'Catàleg GRAE'!D92)</f>
        <v>1</v>
      </c>
      <c r="I8159" s="20"/>
      <c r="J8159" s="20"/>
      <c r="K8159" s="20"/>
      <c r="L8159" s="21"/>
      <c r="M8159" s="21"/>
      <c r="N8159" s="20"/>
      <c r="O8159" s="20"/>
      <c r="P8159" s="19" t="str">
        <f aca="false">IF(I8159="","",I8159-H8159)</f>
        <v/>
      </c>
      <c r="Q8159" s="19" t="str">
        <f aca="true">IF(B8159="","",IF(N8159="No aplica","No aplica",IF(I8159="","Pendent",IF(N8159="Per substituir","Substituir",IF(OR(N8159="No localitzat",N8159="No lliurat"),"Reposar",IF(I8159&lt;H8159,"Reposar",IF(I8159&gt;H8159,"Revisar excedent",IF(AND(G8159="Sí",M8159&lt;&gt;"",M8159&lt;TODAY()),"EPI caducat",IF(AND(G8159="Sí",M8159&lt;&gt;"",M8159&lt;=TODAY()+90),"EPI caduca ≤90 dies",IF(OR(N8159="Deteriorat usable",N8159="Revisió necessària"),"Revisar","OK"))))))))))</f>
      </c>
      <c r="R8159" s="20"/>
    </row>
    <row r="8160" customFormat="false" ht="15" hidden="false" customHeight="false" outlineLevel="0" collapsed="false">
      <c r="A8160" s="19" t="n">
        <v>75</v>
      </c>
      <c r="B8160" s="19" t="n">
        <f aca="false">IFERROR(VLOOKUP(A8160,Personal!$A$6:$F$112,2,FALSE()),"")</f>
        <v>0</v>
      </c>
      <c r="C8160" s="19" t="str">
        <f aca="false">IFERROR(VLOOKUP(A8160,Personal!$A$6:$F$112,3,FALSE()),"")</f>
        <v>Cerdanyola</v>
      </c>
      <c r="D8160" s="19" t="s">
        <v>137</v>
      </c>
      <c r="E8160" s="19" t="s">
        <v>221</v>
      </c>
      <c r="F8160" s="19" t="s">
        <v>222</v>
      </c>
      <c r="G8160" s="19" t="s">
        <v>291</v>
      </c>
      <c r="H8160" s="19" t="n">
        <f aca="false">IF(OR(VLOOKUP(A8160,Personal!$A$6:$F$112,5,FALSE())&lt;&gt;"Sí",N8160="No aplica"),0,'Catàleg GRAE'!D93)</f>
        <v>1</v>
      </c>
      <c r="I8160" s="20"/>
      <c r="J8160" s="20"/>
      <c r="K8160" s="20"/>
      <c r="L8160" s="21"/>
      <c r="M8160" s="21"/>
      <c r="N8160" s="20"/>
      <c r="O8160" s="20"/>
      <c r="P8160" s="19" t="str">
        <f aca="false">IF(I8160="","",I8160-H8160)</f>
        <v/>
      </c>
      <c r="Q8160" s="19" t="str">
        <f aca="true">IF(B8160="","",IF(N8160="No aplica","No aplica",IF(I8160="","Pendent",IF(N8160="Per substituir","Substituir",IF(OR(N8160="No localitzat",N8160="No lliurat"),"Reposar",IF(I8160&lt;H8160,"Reposar",IF(I8160&gt;H8160,"Revisar excedent",IF(AND(G8160="Sí",M8160&lt;&gt;"",M8160&lt;TODAY()),"EPI caducat",IF(AND(G8160="Sí",M8160&lt;&gt;"",M8160&lt;=TODAY()+90),"EPI caduca ≤90 dies",IF(OR(N8160="Deteriorat usable",N8160="Revisió necessària"),"Revisar","OK"))))))))))</f>
      </c>
      <c r="R8160" s="20"/>
    </row>
    <row r="8161" customFormat="false" ht="15" hidden="false" customHeight="false" outlineLevel="0" collapsed="false">
      <c r="A8161" s="19" t="n">
        <v>75</v>
      </c>
      <c r="B8161" s="19" t="n">
        <f aca="false">IFERROR(VLOOKUP(A8161,Personal!$A$6:$F$112,2,FALSE()),"")</f>
        <v>0</v>
      </c>
      <c r="C8161" s="19" t="str">
        <f aca="false">IFERROR(VLOOKUP(A8161,Personal!$A$6:$F$112,3,FALSE()),"")</f>
        <v>Cerdanyola</v>
      </c>
      <c r="D8161" s="19" t="s">
        <v>137</v>
      </c>
      <c r="E8161" s="19" t="s">
        <v>223</v>
      </c>
      <c r="F8161" s="19" t="s">
        <v>224</v>
      </c>
      <c r="G8161" s="19" t="s">
        <v>291</v>
      </c>
      <c r="H8161" s="19" t="n">
        <f aca="false">IF(OR(VLOOKUP(A8161,Personal!$A$6:$F$112,5,FALSE())&lt;&gt;"Sí",N8161="No aplica"),0,'Catàleg GRAE'!D94)</f>
        <v>1</v>
      </c>
      <c r="I8161" s="20"/>
      <c r="J8161" s="20"/>
      <c r="K8161" s="20"/>
      <c r="L8161" s="21"/>
      <c r="M8161" s="21"/>
      <c r="N8161" s="20"/>
      <c r="O8161" s="20"/>
      <c r="P8161" s="19" t="str">
        <f aca="false">IF(I8161="","",I8161-H8161)</f>
        <v/>
      </c>
      <c r="Q8161" s="19" t="str">
        <f aca="true">IF(B8161="","",IF(N8161="No aplica","No aplica",IF(I8161="","Pendent",IF(N8161="Per substituir","Substituir",IF(OR(N8161="No localitzat",N8161="No lliurat"),"Reposar",IF(I8161&lt;H8161,"Reposar",IF(I8161&gt;H8161,"Revisar excedent",IF(AND(G8161="Sí",M8161&lt;&gt;"",M8161&lt;TODAY()),"EPI caducat",IF(AND(G8161="Sí",M8161&lt;&gt;"",M8161&lt;=TODAY()+90),"EPI caduca ≤90 dies",IF(OR(N8161="Deteriorat usable",N8161="Revisió necessària"),"Revisar","OK"))))))))))</f>
      </c>
      <c r="R8161" s="20"/>
    </row>
    <row r="8162" customFormat="false" ht="15" hidden="false" customHeight="false" outlineLevel="0" collapsed="false">
      <c r="A8162" s="19" t="n">
        <v>75</v>
      </c>
      <c r="B8162" s="19" t="n">
        <f aca="false">IFERROR(VLOOKUP(A8162,Personal!$A$6:$F$112,2,FALSE()),"")</f>
        <v>0</v>
      </c>
      <c r="C8162" s="19" t="str">
        <f aca="false">IFERROR(VLOOKUP(A8162,Personal!$A$6:$F$112,3,FALSE()),"")</f>
        <v>Cerdanyola</v>
      </c>
      <c r="D8162" s="19" t="s">
        <v>137</v>
      </c>
      <c r="E8162" s="19" t="s">
        <v>225</v>
      </c>
      <c r="F8162" s="19" t="s">
        <v>226</v>
      </c>
      <c r="G8162" s="19" t="s">
        <v>291</v>
      </c>
      <c r="H8162" s="19" t="n">
        <f aca="false">IF(OR(VLOOKUP(A8162,Personal!$A$6:$F$112,5,FALSE())&lt;&gt;"Sí",N8162="No aplica"),0,'Catàleg GRAE'!D95)</f>
        <v>1</v>
      </c>
      <c r="I8162" s="20"/>
      <c r="J8162" s="20"/>
      <c r="K8162" s="20"/>
      <c r="L8162" s="21"/>
      <c r="M8162" s="21"/>
      <c r="N8162" s="20"/>
      <c r="O8162" s="20"/>
      <c r="P8162" s="19" t="str">
        <f aca="false">IF(I8162="","",I8162-H8162)</f>
        <v/>
      </c>
      <c r="Q8162" s="19" t="str">
        <f aca="true">IF(B8162="","",IF(N8162="No aplica","No aplica",IF(I8162="","Pendent",IF(N8162="Per substituir","Substituir",IF(OR(N8162="No localitzat",N8162="No lliurat"),"Reposar",IF(I8162&lt;H8162,"Reposar",IF(I8162&gt;H8162,"Revisar excedent",IF(AND(G8162="Sí",M8162&lt;&gt;"",M8162&lt;TODAY()),"EPI caducat",IF(AND(G8162="Sí",M8162&lt;&gt;"",M8162&lt;=TODAY()+90),"EPI caduca ≤90 dies",IF(OR(N8162="Deteriorat usable",N8162="Revisió necessària"),"Revisar","OK"))))))))))</f>
      </c>
      <c r="R8162" s="20"/>
    </row>
    <row r="8163" customFormat="false" ht="15" hidden="false" customHeight="false" outlineLevel="0" collapsed="false">
      <c r="A8163" s="19" t="n">
        <v>75</v>
      </c>
      <c r="B8163" s="19" t="n">
        <f aca="false">IFERROR(VLOOKUP(A8163,Personal!$A$6:$F$112,2,FALSE()),"")</f>
        <v>0</v>
      </c>
      <c r="C8163" s="19" t="str">
        <f aca="false">IFERROR(VLOOKUP(A8163,Personal!$A$6:$F$112,3,FALSE()),"")</f>
        <v>Cerdanyola</v>
      </c>
      <c r="D8163" s="19" t="s">
        <v>137</v>
      </c>
      <c r="E8163" s="19" t="s">
        <v>227</v>
      </c>
      <c r="F8163" s="19" t="s">
        <v>228</v>
      </c>
      <c r="G8163" s="19" t="s">
        <v>291</v>
      </c>
      <c r="H8163" s="19" t="n">
        <f aca="false">IF(OR(VLOOKUP(A8163,Personal!$A$6:$F$112,5,FALSE())&lt;&gt;"Sí",N8163="No aplica"),0,'Catàleg GRAE'!D96)</f>
        <v>1</v>
      </c>
      <c r="I8163" s="20"/>
      <c r="J8163" s="20"/>
      <c r="K8163" s="20"/>
      <c r="L8163" s="21"/>
      <c r="M8163" s="21"/>
      <c r="N8163" s="20"/>
      <c r="O8163" s="20"/>
      <c r="P8163" s="19" t="str">
        <f aca="false">IF(I8163="","",I8163-H8163)</f>
        <v/>
      </c>
      <c r="Q8163" s="19" t="str">
        <f aca="true">IF(B8163="","",IF(N8163="No aplica","No aplica",IF(I8163="","Pendent",IF(N8163="Per substituir","Substituir",IF(OR(N8163="No localitzat",N8163="No lliurat"),"Reposar",IF(I8163&lt;H8163,"Reposar",IF(I8163&gt;H8163,"Revisar excedent",IF(AND(G8163="Sí",M8163&lt;&gt;"",M8163&lt;TODAY()),"EPI caducat",IF(AND(G8163="Sí",M8163&lt;&gt;"",M8163&lt;=TODAY()+90),"EPI caduca ≤90 dies",IF(OR(N8163="Deteriorat usable",N8163="Revisió necessària"),"Revisar","OK"))))))))))</f>
      </c>
      <c r="R8163" s="20"/>
    </row>
    <row r="8164" customFormat="false" ht="15" hidden="false" customHeight="false" outlineLevel="0" collapsed="false">
      <c r="A8164" s="19" t="n">
        <v>75</v>
      </c>
      <c r="B8164" s="19" t="n">
        <f aca="false">IFERROR(VLOOKUP(A8164,Personal!$A$6:$F$112,2,FALSE()),"")</f>
        <v>0</v>
      </c>
      <c r="C8164" s="19" t="str">
        <f aca="false">IFERROR(VLOOKUP(A8164,Personal!$A$6:$F$112,3,FALSE()),"")</f>
        <v>Cerdanyola</v>
      </c>
      <c r="D8164" s="19" t="s">
        <v>137</v>
      </c>
      <c r="E8164" s="19" t="s">
        <v>229</v>
      </c>
      <c r="F8164" s="19" t="s">
        <v>230</v>
      </c>
      <c r="G8164" s="19" t="s">
        <v>291</v>
      </c>
      <c r="H8164" s="19" t="n">
        <f aca="false">IF(OR(VLOOKUP(A8164,Personal!$A$6:$F$112,5,FALSE())&lt;&gt;"Sí",N8164="No aplica"),0,'Catàleg GRAE'!D97)</f>
        <v>1</v>
      </c>
      <c r="I8164" s="20"/>
      <c r="J8164" s="20"/>
      <c r="K8164" s="20"/>
      <c r="L8164" s="21"/>
      <c r="M8164" s="21"/>
      <c r="N8164" s="20"/>
      <c r="O8164" s="20"/>
      <c r="P8164" s="19" t="str">
        <f aca="false">IF(I8164="","",I8164-H8164)</f>
        <v/>
      </c>
      <c r="Q8164" s="19" t="str">
        <f aca="true">IF(B8164="","",IF(N8164="No aplica","No aplica",IF(I8164="","Pendent",IF(N8164="Per substituir","Substituir",IF(OR(N8164="No localitzat",N8164="No lliurat"),"Reposar",IF(I8164&lt;H8164,"Reposar",IF(I8164&gt;H8164,"Revisar excedent",IF(AND(G8164="Sí",M8164&lt;&gt;"",M8164&lt;TODAY()),"EPI caducat",IF(AND(G8164="Sí",M8164&lt;&gt;"",M8164&lt;=TODAY()+90),"EPI caduca ≤90 dies",IF(OR(N8164="Deteriorat usable",N8164="Revisió necessària"),"Revisar","OK"))))))))))</f>
      </c>
      <c r="R8164" s="20"/>
    </row>
    <row r="8165" customFormat="false" ht="15" hidden="false" customHeight="false" outlineLevel="0" collapsed="false">
      <c r="A8165" s="19" t="n">
        <v>75</v>
      </c>
      <c r="B8165" s="19" t="n">
        <f aca="false">IFERROR(VLOOKUP(A8165,Personal!$A$6:$F$112,2,FALSE()),"")</f>
        <v>0</v>
      </c>
      <c r="C8165" s="19" t="str">
        <f aca="false">IFERROR(VLOOKUP(A8165,Personal!$A$6:$F$112,3,FALSE()),"")</f>
        <v>Cerdanyola</v>
      </c>
      <c r="D8165" s="19" t="s">
        <v>137</v>
      </c>
      <c r="E8165" s="19" t="s">
        <v>231</v>
      </c>
      <c r="F8165" s="19" t="s">
        <v>232</v>
      </c>
      <c r="G8165" s="19" t="s">
        <v>291</v>
      </c>
      <c r="H8165" s="19" t="n">
        <f aca="false">IF(OR(VLOOKUP(A8165,Personal!$A$6:$F$112,5,FALSE())&lt;&gt;"Sí",N8165="No aplica"),0,'Catàleg GRAE'!D98)</f>
        <v>1</v>
      </c>
      <c r="I8165" s="20"/>
      <c r="J8165" s="20"/>
      <c r="K8165" s="20"/>
      <c r="L8165" s="21"/>
      <c r="M8165" s="21"/>
      <c r="N8165" s="20"/>
      <c r="O8165" s="20"/>
      <c r="P8165" s="19" t="str">
        <f aca="false">IF(I8165="","",I8165-H8165)</f>
        <v/>
      </c>
      <c r="Q8165" s="19" t="str">
        <f aca="true">IF(B8165="","",IF(N8165="No aplica","No aplica",IF(I8165="","Pendent",IF(N8165="Per substituir","Substituir",IF(OR(N8165="No localitzat",N8165="No lliurat"),"Reposar",IF(I8165&lt;H8165,"Reposar",IF(I8165&gt;H8165,"Revisar excedent",IF(AND(G8165="Sí",M8165&lt;&gt;"",M8165&lt;TODAY()),"EPI caducat",IF(AND(G8165="Sí",M8165&lt;&gt;"",M8165&lt;=TODAY()+90),"EPI caduca ≤90 dies",IF(OR(N8165="Deteriorat usable",N8165="Revisió necessària"),"Revisar","OK"))))))))))</f>
      </c>
      <c r="R8165" s="20"/>
    </row>
    <row r="8166" customFormat="false" ht="15" hidden="false" customHeight="false" outlineLevel="0" collapsed="false">
      <c r="A8166" s="19" t="n">
        <v>75</v>
      </c>
      <c r="B8166" s="19" t="n">
        <f aca="false">IFERROR(VLOOKUP(A8166,Personal!$A$6:$F$112,2,FALSE()),"")</f>
        <v>0</v>
      </c>
      <c r="C8166" s="19" t="str">
        <f aca="false">IFERROR(VLOOKUP(A8166,Personal!$A$6:$F$112,3,FALSE()),"")</f>
        <v>Cerdanyola</v>
      </c>
      <c r="D8166" s="19" t="s">
        <v>137</v>
      </c>
      <c r="E8166" s="19" t="s">
        <v>233</v>
      </c>
      <c r="F8166" s="19" t="s">
        <v>234</v>
      </c>
      <c r="G8166" s="19" t="s">
        <v>291</v>
      </c>
      <c r="H8166" s="19" t="n">
        <f aca="false">IF(OR(VLOOKUP(A8166,Personal!$A$6:$F$112,5,FALSE())&lt;&gt;"Sí",N8166="No aplica"),0,'Catàleg GRAE'!D99)</f>
        <v>1</v>
      </c>
      <c r="I8166" s="20"/>
      <c r="J8166" s="20"/>
      <c r="K8166" s="20"/>
      <c r="L8166" s="21"/>
      <c r="M8166" s="21"/>
      <c r="N8166" s="20"/>
      <c r="O8166" s="20"/>
      <c r="P8166" s="19" t="str">
        <f aca="false">IF(I8166="","",I8166-H8166)</f>
        <v/>
      </c>
      <c r="Q8166" s="19" t="str">
        <f aca="true">IF(B8166="","",IF(N8166="No aplica","No aplica",IF(I8166="","Pendent",IF(N8166="Per substituir","Substituir",IF(OR(N8166="No localitzat",N8166="No lliurat"),"Reposar",IF(I8166&lt;H8166,"Reposar",IF(I8166&gt;H8166,"Revisar excedent",IF(AND(G8166="Sí",M8166&lt;&gt;"",M8166&lt;TODAY()),"EPI caducat",IF(AND(G8166="Sí",M8166&lt;&gt;"",M8166&lt;=TODAY()+90),"EPI caduca ≤90 dies",IF(OR(N8166="Deteriorat usable",N8166="Revisió necessària"),"Revisar","OK"))))))))))</f>
      </c>
      <c r="R8166" s="20"/>
    </row>
    <row r="8167" customFormat="false" ht="15" hidden="false" customHeight="false" outlineLevel="0" collapsed="false">
      <c r="A8167" s="19" t="n">
        <v>75</v>
      </c>
      <c r="B8167" s="19" t="n">
        <f aca="false">IFERROR(VLOOKUP(A8167,Personal!$A$6:$F$112,2,FALSE()),"")</f>
        <v>0</v>
      </c>
      <c r="C8167" s="19" t="str">
        <f aca="false">IFERROR(VLOOKUP(A8167,Personal!$A$6:$F$112,3,FALSE()),"")</f>
        <v>Cerdanyola</v>
      </c>
      <c r="D8167" s="19" t="s">
        <v>216</v>
      </c>
      <c r="E8167" s="19" t="s">
        <v>235</v>
      </c>
      <c r="F8167" s="19" t="s">
        <v>236</v>
      </c>
      <c r="G8167" s="19" t="s">
        <v>272</v>
      </c>
      <c r="H8167" s="19" t="n">
        <f aca="false">IF(OR(VLOOKUP(A8167,Personal!$A$6:$F$112,5,FALSE())&lt;&gt;"Sí",N8167="No aplica"),0,'Catàleg GRAE'!D100)</f>
        <v>1</v>
      </c>
      <c r="I8167" s="20"/>
      <c r="J8167" s="20"/>
      <c r="K8167" s="20"/>
      <c r="L8167" s="21"/>
      <c r="M8167" s="21"/>
      <c r="N8167" s="20"/>
      <c r="O8167" s="20"/>
      <c r="P8167" s="19" t="str">
        <f aca="false">IF(I8167="","",I8167-H8167)</f>
        <v/>
      </c>
      <c r="Q8167" s="19" t="str">
        <f aca="true">IF(B8167="","",IF(N8167="No aplica","No aplica",IF(I8167="","Pendent",IF(N8167="Per substituir","Substituir",IF(OR(N8167="No localitzat",N8167="No lliurat"),"Reposar",IF(I8167&lt;H8167,"Reposar",IF(I8167&gt;H8167,"Revisar excedent",IF(AND(G8167="Sí",M8167&lt;&gt;"",M8167&lt;TODAY()),"EPI caducat",IF(AND(G8167="Sí",M8167&lt;&gt;"",M8167&lt;=TODAY()+90),"EPI caduca ≤90 dies",IF(OR(N8167="Deteriorat usable",N8167="Revisió necessària"),"Revisar","OK"))))))))))</f>
      </c>
      <c r="R8167" s="20"/>
    </row>
    <row r="8168" customFormat="false" ht="15" hidden="false" customHeight="false" outlineLevel="0" collapsed="false">
      <c r="A8168" s="19" t="n">
        <v>75</v>
      </c>
      <c r="B8168" s="19" t="n">
        <f aca="false">IFERROR(VLOOKUP(A8168,Personal!$A$6:$F$112,2,FALSE()),"")</f>
        <v>0</v>
      </c>
      <c r="C8168" s="19" t="str">
        <f aca="false">IFERROR(VLOOKUP(A8168,Personal!$A$6:$F$112,3,FALSE()),"")</f>
        <v>Cerdanyola</v>
      </c>
      <c r="D8168" s="19" t="s">
        <v>137</v>
      </c>
      <c r="E8168" s="19" t="s">
        <v>237</v>
      </c>
      <c r="F8168" s="19" t="s">
        <v>238</v>
      </c>
      <c r="G8168" s="19" t="s">
        <v>291</v>
      </c>
      <c r="H8168" s="19" t="n">
        <f aca="false">IF(OR(VLOOKUP(A8168,Personal!$A$6:$F$112,5,FALSE())&lt;&gt;"Sí",N8168="No aplica"),0,'Catàleg GRAE'!D101)</f>
        <v>1</v>
      </c>
      <c r="I8168" s="20"/>
      <c r="J8168" s="20"/>
      <c r="K8168" s="20"/>
      <c r="L8168" s="21"/>
      <c r="M8168" s="21"/>
      <c r="N8168" s="20"/>
      <c r="O8168" s="20"/>
      <c r="P8168" s="19" t="str">
        <f aca="false">IF(I8168="","",I8168-H8168)</f>
        <v/>
      </c>
      <c r="Q8168" s="19" t="str">
        <f aca="true">IF(B8168="","",IF(N8168="No aplica","No aplica",IF(I8168="","Pendent",IF(N8168="Per substituir","Substituir",IF(OR(N8168="No localitzat",N8168="No lliurat"),"Reposar",IF(I8168&lt;H8168,"Reposar",IF(I8168&gt;H8168,"Revisar excedent",IF(AND(G8168="Sí",M8168&lt;&gt;"",M8168&lt;TODAY()),"EPI caducat",IF(AND(G8168="Sí",M8168&lt;&gt;"",M8168&lt;=TODAY()+90),"EPI caduca ≤90 dies",IF(OR(N8168="Deteriorat usable",N8168="Revisió necessària"),"Revisar","OK"))))))))))</f>
      </c>
      <c r="R8168" s="20"/>
    </row>
    <row r="8169" customFormat="false" ht="15" hidden="false" customHeight="false" outlineLevel="0" collapsed="false">
      <c r="A8169" s="19" t="n">
        <v>75</v>
      </c>
      <c r="B8169" s="19" t="n">
        <f aca="false">IFERROR(VLOOKUP(A8169,Personal!$A$6:$F$112,2,FALSE()),"")</f>
        <v>0</v>
      </c>
      <c r="C8169" s="19" t="str">
        <f aca="false">IFERROR(VLOOKUP(A8169,Personal!$A$6:$F$112,3,FALSE()),"")</f>
        <v>Cerdanyola</v>
      </c>
      <c r="D8169" s="19" t="s">
        <v>37</v>
      </c>
      <c r="E8169" s="19" t="s">
        <v>239</v>
      </c>
      <c r="F8169" s="19" t="s">
        <v>240</v>
      </c>
      <c r="G8169" s="19" t="s">
        <v>291</v>
      </c>
      <c r="H8169" s="19" t="n">
        <f aca="false">IF(OR(VLOOKUP(A8169,Personal!$A$6:$F$112,5,FALSE())&lt;&gt;"Sí",N8169="No aplica"),0,'Catàleg GRAE'!D102)</f>
        <v>1</v>
      </c>
      <c r="I8169" s="20"/>
      <c r="J8169" s="20"/>
      <c r="K8169" s="20"/>
      <c r="L8169" s="21"/>
      <c r="M8169" s="21"/>
      <c r="N8169" s="20"/>
      <c r="O8169" s="20"/>
      <c r="P8169" s="19" t="str">
        <f aca="false">IF(I8169="","",I8169-H8169)</f>
        <v/>
      </c>
      <c r="Q8169" s="19" t="str">
        <f aca="true">IF(B8169="","",IF(N8169="No aplica","No aplica",IF(I8169="","Pendent",IF(N8169="Per substituir","Substituir",IF(OR(N8169="No localitzat",N8169="No lliurat"),"Reposar",IF(I8169&lt;H8169,"Reposar",IF(I8169&gt;H8169,"Revisar excedent",IF(AND(G8169="Sí",M8169&lt;&gt;"",M8169&lt;TODAY()),"EPI caducat",IF(AND(G8169="Sí",M8169&lt;&gt;"",M8169&lt;=TODAY()+90),"EPI caduca ≤90 dies",IF(OR(N8169="Deteriorat usable",N8169="Revisió necessària"),"Revisar","OK"))))))))))</f>
      </c>
      <c r="R8169" s="20"/>
    </row>
    <row r="8170" customFormat="false" ht="15" hidden="false" customHeight="false" outlineLevel="0" collapsed="false">
      <c r="A8170" s="19" t="n">
        <v>75</v>
      </c>
      <c r="B8170" s="19" t="n">
        <f aca="false">IFERROR(VLOOKUP(A8170,Personal!$A$6:$F$112,2,FALSE()),"")</f>
        <v>0</v>
      </c>
      <c r="C8170" s="19" t="str">
        <f aca="false">IFERROR(VLOOKUP(A8170,Personal!$A$6:$F$112,3,FALSE()),"")</f>
        <v>Cerdanyola</v>
      </c>
      <c r="D8170" s="19" t="s">
        <v>37</v>
      </c>
      <c r="E8170" s="19" t="s">
        <v>241</v>
      </c>
      <c r="F8170" s="19" t="s">
        <v>242</v>
      </c>
      <c r="G8170" s="19" t="s">
        <v>291</v>
      </c>
      <c r="H8170" s="19" t="n">
        <f aca="false">IF(OR(VLOOKUP(A8170,Personal!$A$6:$F$112,5,FALSE())&lt;&gt;"Sí",N8170="No aplica"),0,'Catàleg GRAE'!D103)</f>
        <v>1</v>
      </c>
      <c r="I8170" s="20"/>
      <c r="J8170" s="20"/>
      <c r="K8170" s="20"/>
      <c r="L8170" s="21"/>
      <c r="M8170" s="21"/>
      <c r="N8170" s="20"/>
      <c r="O8170" s="20"/>
      <c r="P8170" s="19" t="str">
        <f aca="false">IF(I8170="","",I8170-H8170)</f>
        <v/>
      </c>
      <c r="Q8170" s="19" t="str">
        <f aca="true">IF(B8170="","",IF(N8170="No aplica","No aplica",IF(I8170="","Pendent",IF(N8170="Per substituir","Substituir",IF(OR(N8170="No localitzat",N8170="No lliurat"),"Reposar",IF(I8170&lt;H8170,"Reposar",IF(I8170&gt;H8170,"Revisar excedent",IF(AND(G8170="Sí",M8170&lt;&gt;"",M8170&lt;TODAY()),"EPI caducat",IF(AND(G8170="Sí",M8170&lt;&gt;"",M8170&lt;=TODAY()+90),"EPI caduca ≤90 dies",IF(OR(N8170="Deteriorat usable",N8170="Revisió necessària"),"Revisar","OK"))))))))))</f>
      </c>
      <c r="R8170" s="20"/>
    </row>
    <row r="8171" customFormat="false" ht="15" hidden="false" customHeight="false" outlineLevel="0" collapsed="false">
      <c r="A8171" s="19" t="n">
        <v>75</v>
      </c>
      <c r="B8171" s="19" t="n">
        <f aca="false">IFERROR(VLOOKUP(A8171,Personal!$A$6:$F$112,2,FALSE()),"")</f>
        <v>0</v>
      </c>
      <c r="C8171" s="19" t="str">
        <f aca="false">IFERROR(VLOOKUP(A8171,Personal!$A$6:$F$112,3,FALSE()),"")</f>
        <v>Cerdanyola</v>
      </c>
      <c r="D8171" s="19" t="s">
        <v>177</v>
      </c>
      <c r="E8171" s="19" t="s">
        <v>243</v>
      </c>
      <c r="F8171" s="19" t="s">
        <v>244</v>
      </c>
      <c r="G8171" s="19" t="s">
        <v>272</v>
      </c>
      <c r="H8171" s="19" t="n">
        <f aca="false">IF(OR(VLOOKUP(A8171,Personal!$A$6:$F$112,5,FALSE())&lt;&gt;"Sí",N8171="No aplica"),0,'Catàleg GRAE'!D104)</f>
        <v>1</v>
      </c>
      <c r="I8171" s="20"/>
      <c r="J8171" s="20"/>
      <c r="K8171" s="20"/>
      <c r="L8171" s="21"/>
      <c r="M8171" s="21"/>
      <c r="N8171" s="20"/>
      <c r="O8171" s="20"/>
      <c r="P8171" s="19" t="str">
        <f aca="false">IF(I8171="","",I8171-H8171)</f>
        <v/>
      </c>
      <c r="Q8171" s="19" t="str">
        <f aca="true">IF(B8171="","",IF(N8171="No aplica","No aplica",IF(I8171="","Pendent",IF(N8171="Per substituir","Substituir",IF(OR(N8171="No localitzat",N8171="No lliurat"),"Reposar",IF(I8171&lt;H8171,"Reposar",IF(I8171&gt;H8171,"Revisar excedent",IF(AND(G8171="Sí",M8171&lt;&gt;"",M8171&lt;TODAY()),"EPI caducat",IF(AND(G8171="Sí",M8171&lt;&gt;"",M8171&lt;=TODAY()+90),"EPI caduca ≤90 dies",IF(OR(N8171="Deteriorat usable",N8171="Revisió necessària"),"Revisar","OK"))))))))))</f>
      </c>
      <c r="R8171" s="20"/>
    </row>
    <row r="8172" customFormat="false" ht="15" hidden="false" customHeight="false" outlineLevel="0" collapsed="false">
      <c r="A8172" s="19" t="n">
        <v>75</v>
      </c>
      <c r="B8172" s="19" t="n">
        <f aca="false">IFERROR(VLOOKUP(A8172,Personal!$A$6:$F$112,2,FALSE()),"")</f>
        <v>0</v>
      </c>
      <c r="C8172" s="19" t="str">
        <f aca="false">IFERROR(VLOOKUP(A8172,Personal!$A$6:$F$112,3,FALSE()),"")</f>
        <v>Cerdanyola</v>
      </c>
      <c r="D8172" s="19" t="s">
        <v>177</v>
      </c>
      <c r="E8172" s="19" t="s">
        <v>245</v>
      </c>
      <c r="F8172" s="19" t="s">
        <v>246</v>
      </c>
      <c r="G8172" s="19" t="s">
        <v>272</v>
      </c>
      <c r="H8172" s="19" t="n">
        <f aca="false">IF(OR(VLOOKUP(A8172,Personal!$A$6:$F$112,5,FALSE())&lt;&gt;"Sí",N8172="No aplica"),0,'Catàleg GRAE'!D105)</f>
        <v>1</v>
      </c>
      <c r="I8172" s="20"/>
      <c r="J8172" s="20"/>
      <c r="K8172" s="20"/>
      <c r="L8172" s="21"/>
      <c r="M8172" s="21"/>
      <c r="N8172" s="20"/>
      <c r="O8172" s="20"/>
      <c r="P8172" s="19" t="str">
        <f aca="false">IF(I8172="","",I8172-H8172)</f>
        <v/>
      </c>
      <c r="Q8172" s="19" t="str">
        <f aca="true">IF(B8172="","",IF(N8172="No aplica","No aplica",IF(I8172="","Pendent",IF(N8172="Per substituir","Substituir",IF(OR(N8172="No localitzat",N8172="No lliurat"),"Reposar",IF(I8172&lt;H8172,"Reposar",IF(I8172&gt;H8172,"Revisar excedent",IF(AND(G8172="Sí",M8172&lt;&gt;"",M8172&lt;TODAY()),"EPI caducat",IF(AND(G8172="Sí",M8172&lt;&gt;"",M8172&lt;=TODAY()+90),"EPI caduca ≤90 dies",IF(OR(N8172="Deteriorat usable",N8172="Revisió necessària"),"Revisar","OK"))))))))))</f>
      </c>
      <c r="R8172" s="20"/>
    </row>
    <row r="8173" customFormat="false" ht="15" hidden="false" customHeight="false" outlineLevel="0" collapsed="false">
      <c r="A8173" s="19" t="n">
        <v>75</v>
      </c>
      <c r="B8173" s="19" t="n">
        <f aca="false">IFERROR(VLOOKUP(A8173,Personal!$A$6:$F$112,2,FALSE()),"")</f>
        <v>0</v>
      </c>
      <c r="C8173" s="19" t="str">
        <f aca="false">IFERROR(VLOOKUP(A8173,Personal!$A$6:$F$112,3,FALSE()),"")</f>
        <v>Cerdanyola</v>
      </c>
      <c r="D8173" s="19" t="s">
        <v>177</v>
      </c>
      <c r="E8173" s="19" t="s">
        <v>247</v>
      </c>
      <c r="F8173" s="19" t="s">
        <v>248</v>
      </c>
      <c r="G8173" s="19" t="s">
        <v>272</v>
      </c>
      <c r="H8173" s="19" t="n">
        <f aca="false">IF(OR(VLOOKUP(A8173,Personal!$A$6:$F$112,5,FALSE())&lt;&gt;"Sí",N8173="No aplica"),0,'Catàleg GRAE'!D106)</f>
        <v>1</v>
      </c>
      <c r="I8173" s="20"/>
      <c r="J8173" s="20"/>
      <c r="K8173" s="20"/>
      <c r="L8173" s="21"/>
      <c r="M8173" s="21"/>
      <c r="N8173" s="20"/>
      <c r="O8173" s="20"/>
      <c r="P8173" s="19" t="str">
        <f aca="false">IF(I8173="","",I8173-H8173)</f>
        <v/>
      </c>
      <c r="Q8173" s="19" t="str">
        <f aca="true">IF(B8173="","",IF(N8173="No aplica","No aplica",IF(I8173="","Pendent",IF(N8173="Per substituir","Substituir",IF(OR(N8173="No localitzat",N8173="No lliurat"),"Reposar",IF(I8173&lt;H8173,"Reposar",IF(I8173&gt;H8173,"Revisar excedent",IF(AND(G8173="Sí",M8173&lt;&gt;"",M8173&lt;TODAY()),"EPI caducat",IF(AND(G8173="Sí",M8173&lt;&gt;"",M8173&lt;=TODAY()+90),"EPI caduca ≤90 dies",IF(OR(N8173="Deteriorat usable",N8173="Revisió necessària"),"Revisar","OK"))))))))))</f>
      </c>
      <c r="R8173" s="20"/>
    </row>
    <row r="8174" customFormat="false" ht="15" hidden="false" customHeight="false" outlineLevel="0" collapsed="false">
      <c r="A8174" s="19" t="n">
        <v>75</v>
      </c>
      <c r="B8174" s="19" t="n">
        <f aca="false">IFERROR(VLOOKUP(A8174,Personal!$A$6:$F$112,2,FALSE()),"")</f>
        <v>0</v>
      </c>
      <c r="C8174" s="19" t="str">
        <f aca="false">IFERROR(VLOOKUP(A8174,Personal!$A$6:$F$112,3,FALSE()),"")</f>
        <v>Cerdanyola</v>
      </c>
      <c r="D8174" s="19" t="s">
        <v>177</v>
      </c>
      <c r="E8174" s="19" t="s">
        <v>249</v>
      </c>
      <c r="F8174" s="19" t="s">
        <v>250</v>
      </c>
      <c r="G8174" s="19" t="s">
        <v>272</v>
      </c>
      <c r="H8174" s="19" t="n">
        <f aca="false">IF(OR(VLOOKUP(A8174,Personal!$A$6:$F$112,5,FALSE())&lt;&gt;"Sí",N8174="No aplica"),0,'Catàleg GRAE'!D107)</f>
        <v>1</v>
      </c>
      <c r="I8174" s="20"/>
      <c r="J8174" s="20"/>
      <c r="K8174" s="20"/>
      <c r="L8174" s="21"/>
      <c r="M8174" s="21"/>
      <c r="N8174" s="20"/>
      <c r="O8174" s="20"/>
      <c r="P8174" s="19" t="str">
        <f aca="false">IF(I8174="","",I8174-H8174)</f>
        <v/>
      </c>
      <c r="Q8174" s="19" t="str">
        <f aca="true">IF(B8174="","",IF(N8174="No aplica","No aplica",IF(I8174="","Pendent",IF(N8174="Per substituir","Substituir",IF(OR(N8174="No localitzat",N8174="No lliurat"),"Reposar",IF(I8174&lt;H8174,"Reposar",IF(I8174&gt;H8174,"Revisar excedent",IF(AND(G8174="Sí",M8174&lt;&gt;"",M8174&lt;TODAY()),"EPI caducat",IF(AND(G8174="Sí",M8174&lt;&gt;"",M8174&lt;=TODAY()+90),"EPI caduca ≤90 dies",IF(OR(N8174="Deteriorat usable",N8174="Revisió necessària"),"Revisar","OK"))))))))))</f>
      </c>
      <c r="R8174" s="20"/>
    </row>
    <row r="8175" customFormat="false" ht="15" hidden="false" customHeight="false" outlineLevel="0" collapsed="false">
      <c r="A8175" s="19" t="n">
        <v>75</v>
      </c>
      <c r="B8175" s="19" t="n">
        <f aca="false">IFERROR(VLOOKUP(A8175,Personal!$A$6:$F$112,2,FALSE()),"")</f>
        <v>0</v>
      </c>
      <c r="C8175" s="19" t="str">
        <f aca="false">IFERROR(VLOOKUP(A8175,Personal!$A$6:$F$112,3,FALSE()),"")</f>
        <v>Cerdanyola</v>
      </c>
      <c r="D8175" s="19" t="s">
        <v>177</v>
      </c>
      <c r="E8175" s="19" t="s">
        <v>251</v>
      </c>
      <c r="F8175" s="19" t="s">
        <v>252</v>
      </c>
      <c r="G8175" s="19" t="s">
        <v>272</v>
      </c>
      <c r="H8175" s="19" t="n">
        <f aca="false">IF(OR(VLOOKUP(A8175,Personal!$A$6:$F$112,5,FALSE())&lt;&gt;"Sí",N8175="No aplica"),0,'Catàleg GRAE'!D108)</f>
        <v>1</v>
      </c>
      <c r="I8175" s="20"/>
      <c r="J8175" s="20"/>
      <c r="K8175" s="20"/>
      <c r="L8175" s="21"/>
      <c r="M8175" s="21"/>
      <c r="N8175" s="20"/>
      <c r="O8175" s="20"/>
      <c r="P8175" s="19" t="str">
        <f aca="false">IF(I8175="","",I8175-H8175)</f>
        <v/>
      </c>
      <c r="Q8175" s="19" t="str">
        <f aca="true">IF(B8175="","",IF(N8175="No aplica","No aplica",IF(I8175="","Pendent",IF(N8175="Per substituir","Substituir",IF(OR(N8175="No localitzat",N8175="No lliurat"),"Reposar",IF(I8175&lt;H8175,"Reposar",IF(I8175&gt;H8175,"Revisar excedent",IF(AND(G8175="Sí",M8175&lt;&gt;"",M8175&lt;TODAY()),"EPI caducat",IF(AND(G8175="Sí",M8175&lt;&gt;"",M8175&lt;=TODAY()+90),"EPI caduca ≤90 dies",IF(OR(N8175="Deteriorat usable",N8175="Revisió necessària"),"Revisar","OK"))))))))))</f>
      </c>
      <c r="R8175" s="20"/>
    </row>
    <row r="8176" customFormat="false" ht="15" hidden="false" customHeight="false" outlineLevel="0" collapsed="false">
      <c r="A8176" s="19" t="n">
        <v>75</v>
      </c>
      <c r="B8176" s="19" t="n">
        <f aca="false">IFERROR(VLOOKUP(A8176,Personal!$A$6:$F$112,2,FALSE()),"")</f>
        <v>0</v>
      </c>
      <c r="C8176" s="19" t="str">
        <f aca="false">IFERROR(VLOOKUP(A8176,Personal!$A$6:$F$112,3,FALSE()),"")</f>
        <v>Cerdanyola</v>
      </c>
      <c r="D8176" s="19" t="s">
        <v>125</v>
      </c>
      <c r="E8176" s="19" t="s">
        <v>253</v>
      </c>
      <c r="F8176" s="19" t="s">
        <v>254</v>
      </c>
      <c r="G8176" s="19" t="s">
        <v>272</v>
      </c>
      <c r="H8176" s="19" t="n">
        <f aca="false">IF(OR(VLOOKUP(A8176,Personal!$A$6:$F$112,5,FALSE())&lt;&gt;"Sí",N8176="No aplica"),0,'Catàleg GRAE'!D109)</f>
        <v>1</v>
      </c>
      <c r="I8176" s="20"/>
      <c r="J8176" s="20"/>
      <c r="K8176" s="20"/>
      <c r="L8176" s="21"/>
      <c r="M8176" s="21"/>
      <c r="N8176" s="20"/>
      <c r="O8176" s="20"/>
      <c r="P8176" s="19" t="str">
        <f aca="false">IF(I8176="","",I8176-H8176)</f>
        <v/>
      </c>
      <c r="Q8176" s="19" t="str">
        <f aca="true">IF(B8176="","",IF(N8176="No aplica","No aplica",IF(I8176="","Pendent",IF(N8176="Per substituir","Substituir",IF(OR(N8176="No localitzat",N8176="No lliurat"),"Reposar",IF(I8176&lt;H8176,"Reposar",IF(I8176&gt;H8176,"Revisar excedent",IF(AND(G8176="Sí",M8176&lt;&gt;"",M8176&lt;TODAY()),"EPI caducat",IF(AND(G8176="Sí",M8176&lt;&gt;"",M8176&lt;=TODAY()+90),"EPI caduca ≤90 dies",IF(OR(N8176="Deteriorat usable",N8176="Revisió necessària"),"Revisar","OK"))))))))))</f>
      </c>
      <c r="R8176" s="20"/>
    </row>
    <row r="8177" customFormat="false" ht="15" hidden="false" customHeight="false" outlineLevel="0" collapsed="false">
      <c r="A8177" s="19" t="n">
        <v>75</v>
      </c>
      <c r="B8177" s="19" t="n">
        <f aca="false">IFERROR(VLOOKUP(A8177,Personal!$A$6:$F$112,2,FALSE()),"")</f>
        <v>0</v>
      </c>
      <c r="C8177" s="19" t="str">
        <f aca="false">IFERROR(VLOOKUP(A8177,Personal!$A$6:$F$112,3,FALSE()),"")</f>
        <v>Cerdanyola</v>
      </c>
      <c r="D8177" s="19" t="s">
        <v>177</v>
      </c>
      <c r="E8177" s="19" t="s">
        <v>255</v>
      </c>
      <c r="F8177" s="19" t="s">
        <v>256</v>
      </c>
      <c r="G8177" s="19" t="s">
        <v>272</v>
      </c>
      <c r="H8177" s="19" t="n">
        <f aca="false">IF(OR(VLOOKUP(A8177,Personal!$A$6:$F$112,5,FALSE())&lt;&gt;"Sí",N8177="No aplica"),0,'Catàleg GRAE'!D110)</f>
        <v>1</v>
      </c>
      <c r="I8177" s="20"/>
      <c r="J8177" s="20"/>
      <c r="K8177" s="20"/>
      <c r="L8177" s="21"/>
      <c r="M8177" s="21"/>
      <c r="N8177" s="20"/>
      <c r="O8177" s="20"/>
      <c r="P8177" s="19" t="str">
        <f aca="false">IF(I8177="","",I8177-H8177)</f>
        <v/>
      </c>
      <c r="Q8177" s="19" t="str">
        <f aca="true">IF(B8177="","",IF(N8177="No aplica","No aplica",IF(I8177="","Pendent",IF(N8177="Per substituir","Substituir",IF(OR(N8177="No localitzat",N8177="No lliurat"),"Reposar",IF(I8177&lt;H8177,"Reposar",IF(I8177&gt;H8177,"Revisar excedent",IF(AND(G8177="Sí",M8177&lt;&gt;"",M8177&lt;TODAY()),"EPI caducat",IF(AND(G8177="Sí",M8177&lt;&gt;"",M8177&lt;=TODAY()+90),"EPI caduca ≤90 dies",IF(OR(N8177="Deteriorat usable",N8177="Revisió necessària"),"Revisar","OK"))))))))))</f>
      </c>
      <c r="R8177" s="20"/>
    </row>
    <row r="8178" customFormat="false" ht="15" hidden="false" customHeight="false" outlineLevel="0" collapsed="false">
      <c r="A8178" s="19" t="n">
        <v>75</v>
      </c>
      <c r="B8178" s="19" t="n">
        <f aca="false">IFERROR(VLOOKUP(A8178,Personal!$A$6:$F$112,2,FALSE()),"")</f>
        <v>0</v>
      </c>
      <c r="C8178" s="19" t="str">
        <f aca="false">IFERROR(VLOOKUP(A8178,Personal!$A$6:$F$112,3,FALSE()),"")</f>
        <v>Cerdanyola</v>
      </c>
      <c r="D8178" s="19" t="s">
        <v>142</v>
      </c>
      <c r="E8178" s="19" t="s">
        <v>257</v>
      </c>
      <c r="F8178" s="19" t="s">
        <v>258</v>
      </c>
      <c r="G8178" s="19" t="s">
        <v>291</v>
      </c>
      <c r="H8178" s="19" t="n">
        <f aca="false">IF(OR(VLOOKUP(A8178,Personal!$A$6:$F$112,5,FALSE())&lt;&gt;"Sí",N8178="No aplica"),0,'Catàleg GRAE'!D111)</f>
        <v>1</v>
      </c>
      <c r="I8178" s="20"/>
      <c r="J8178" s="20"/>
      <c r="K8178" s="20"/>
      <c r="L8178" s="21"/>
      <c r="M8178" s="21"/>
      <c r="N8178" s="20"/>
      <c r="O8178" s="20"/>
      <c r="P8178" s="19" t="str">
        <f aca="false">IF(I8178="","",I8178-H8178)</f>
        <v/>
      </c>
      <c r="Q8178" s="19" t="str">
        <f aca="true">IF(B8178="","",IF(N8178="No aplica","No aplica",IF(I8178="","Pendent",IF(N8178="Per substituir","Substituir",IF(OR(N8178="No localitzat",N8178="No lliurat"),"Reposar",IF(I8178&lt;H8178,"Reposar",IF(I8178&gt;H8178,"Revisar excedent",IF(AND(G8178="Sí",M8178&lt;&gt;"",M8178&lt;TODAY()),"EPI caducat",IF(AND(G8178="Sí",M8178&lt;&gt;"",M8178&lt;=TODAY()+90),"EPI caduca ≤90 dies",IF(OR(N8178="Deteriorat usable",N8178="Revisió necessària"),"Revisar","OK"))))))))))</f>
      </c>
      <c r="R8178" s="20"/>
    </row>
    <row r="8179" customFormat="false" ht="15" hidden="false" customHeight="false" outlineLevel="0" collapsed="false">
      <c r="A8179" s="19" t="n">
        <v>75</v>
      </c>
      <c r="B8179" s="19" t="n">
        <f aca="false">IFERROR(VLOOKUP(A8179,Personal!$A$6:$F$112,2,FALSE()),"")</f>
        <v>0</v>
      </c>
      <c r="C8179" s="19" t="str">
        <f aca="false">IFERROR(VLOOKUP(A8179,Personal!$A$6:$F$112,3,FALSE()),"")</f>
        <v>Cerdanyola</v>
      </c>
      <c r="D8179" s="19" t="s">
        <v>112</v>
      </c>
      <c r="E8179" s="19" t="s">
        <v>259</v>
      </c>
      <c r="F8179" s="19" t="s">
        <v>260</v>
      </c>
      <c r="G8179" s="19" t="s">
        <v>291</v>
      </c>
      <c r="H8179" s="19" t="n">
        <f aca="false">IF(OR(VLOOKUP(A8179,Personal!$A$6:$F$112,5,FALSE())&lt;&gt;"Sí",N8179="No aplica"),0,'Catàleg GRAE'!D112)</f>
        <v>1</v>
      </c>
      <c r="I8179" s="20"/>
      <c r="J8179" s="20"/>
      <c r="K8179" s="20"/>
      <c r="L8179" s="21"/>
      <c r="M8179" s="21"/>
      <c r="N8179" s="20"/>
      <c r="O8179" s="20"/>
      <c r="P8179" s="19" t="str">
        <f aca="false">IF(I8179="","",I8179-H8179)</f>
        <v/>
      </c>
      <c r="Q8179" s="19" t="str">
        <f aca="true">IF(B8179="","",IF(N8179="No aplica","No aplica",IF(I8179="","Pendent",IF(N8179="Per substituir","Substituir",IF(OR(N8179="No localitzat",N8179="No lliurat"),"Reposar",IF(I8179&lt;H8179,"Reposar",IF(I8179&gt;H8179,"Revisar excedent",IF(AND(G8179="Sí",M8179&lt;&gt;"",M8179&lt;TODAY()),"EPI caducat",IF(AND(G8179="Sí",M8179&lt;&gt;"",M8179&lt;=TODAY()+90),"EPI caduca ≤90 dies",IF(OR(N8179="Deteriorat usable",N8179="Revisió necessària"),"Revisar","OK"))))))))))</f>
      </c>
      <c r="R8179" s="20"/>
    </row>
    <row r="8180" customFormat="false" ht="15" hidden="false" customHeight="false" outlineLevel="0" collapsed="false">
      <c r="A8180" s="19" t="n">
        <v>75</v>
      </c>
      <c r="B8180" s="19" t="n">
        <f aca="false">IFERROR(VLOOKUP(A8180,Personal!$A$6:$F$112,2,FALSE()),"")</f>
        <v>0</v>
      </c>
      <c r="C8180" s="19" t="str">
        <f aca="false">IFERROR(VLOOKUP(A8180,Personal!$A$6:$F$112,3,FALSE()),"")</f>
        <v>Cerdanyola</v>
      </c>
      <c r="D8180" s="19" t="s">
        <v>261</v>
      </c>
      <c r="E8180" s="19" t="s">
        <v>262</v>
      </c>
      <c r="F8180" s="19" t="s">
        <v>263</v>
      </c>
      <c r="G8180" s="19" t="s">
        <v>291</v>
      </c>
      <c r="H8180" s="19" t="n">
        <f aca="false">IF(OR(VLOOKUP(A8180,Personal!$A$6:$F$112,5,FALSE())&lt;&gt;"Sí",N8180="No aplica"),0,'Catàleg GRAE'!D113)</f>
        <v>1</v>
      </c>
      <c r="I8180" s="20"/>
      <c r="J8180" s="20"/>
      <c r="K8180" s="20"/>
      <c r="L8180" s="21"/>
      <c r="M8180" s="21"/>
      <c r="N8180" s="20"/>
      <c r="O8180" s="20"/>
      <c r="P8180" s="19" t="str">
        <f aca="false">IF(I8180="","",I8180-H8180)</f>
        <v/>
      </c>
      <c r="Q8180" s="19" t="str">
        <f aca="true">IF(B8180="","",IF(N8180="No aplica","No aplica",IF(I8180="","Pendent",IF(N8180="Per substituir","Substituir",IF(OR(N8180="No localitzat",N8180="No lliurat"),"Reposar",IF(I8180&lt;H8180,"Reposar",IF(I8180&gt;H8180,"Revisar excedent",IF(AND(G8180="Sí",M8180&lt;&gt;"",M8180&lt;TODAY()),"EPI caducat",IF(AND(G8180="Sí",M8180&lt;&gt;"",M8180&lt;=TODAY()+90),"EPI caduca ≤90 dies",IF(OR(N8180="Deteriorat usable",N8180="Revisió necessària"),"Revisar","OK"))))))))))</f>
      </c>
      <c r="R8180" s="20"/>
    </row>
    <row r="8181" customFormat="false" ht="15" hidden="false" customHeight="false" outlineLevel="0" collapsed="false">
      <c r="A8181" s="19" t="n">
        <v>76</v>
      </c>
      <c r="B8181" s="19" t="n">
        <f aca="false">IFERROR(VLOOKUP(A8181,Personal!$A$6:$F$112,2,FALSE()),"")</f>
        <v>0</v>
      </c>
      <c r="C8181" s="19" t="str">
        <f aca="false">IFERROR(VLOOKUP(A8181,Personal!$A$6:$F$112,3,FALSE()),"")</f>
        <v>Cerdanyola</v>
      </c>
      <c r="D8181" s="19" t="s">
        <v>26</v>
      </c>
      <c r="E8181" s="19" t="s">
        <v>27</v>
      </c>
      <c r="F8181" s="19" t="s">
        <v>28</v>
      </c>
      <c r="G8181" s="19" t="s">
        <v>291</v>
      </c>
      <c r="H8181" s="19" t="n">
        <f aca="false">IF(OR(VLOOKUP(A8181,Personal!$A$6:$F$112,5,FALSE())&lt;&gt;"Sí",N8181="No aplica"),0,'Catàleg GRAE'!D5)</f>
        <v>1</v>
      </c>
      <c r="I8181" s="20"/>
      <c r="J8181" s="20"/>
      <c r="K8181" s="20"/>
      <c r="L8181" s="21"/>
      <c r="M8181" s="21"/>
      <c r="N8181" s="20"/>
      <c r="O8181" s="20"/>
      <c r="P8181" s="19" t="str">
        <f aca="false">IF(I8181="","",I8181-H8181)</f>
        <v/>
      </c>
      <c r="Q8181" s="19" t="str">
        <f aca="true">IF(B8181="","",IF(N8181="No aplica","No aplica",IF(I8181="","Pendent",IF(N8181="Per substituir","Substituir",IF(OR(N8181="No localitzat",N8181="No lliurat"),"Reposar",IF(I8181&lt;H8181,"Reposar",IF(I8181&gt;H8181,"Revisar excedent",IF(AND(G8181="Sí",M8181&lt;&gt;"",M8181&lt;TODAY()),"EPI caducat",IF(AND(G8181="Sí",M8181&lt;&gt;"",M8181&lt;=TODAY()+90),"EPI caduca ≤90 dies",IF(OR(N8181="Deteriorat usable",N8181="Revisió necessària"),"Revisar","OK"))))))))))</f>
      </c>
      <c r="R8181" s="20"/>
    </row>
    <row r="8182" customFormat="false" ht="15" hidden="false" customHeight="false" outlineLevel="0" collapsed="false">
      <c r="A8182" s="19" t="n">
        <v>76</v>
      </c>
      <c r="B8182" s="19" t="n">
        <f aca="false">IFERROR(VLOOKUP(A8182,Personal!$A$6:$F$112,2,FALSE()),"")</f>
        <v>0</v>
      </c>
      <c r="C8182" s="19" t="str">
        <f aca="false">IFERROR(VLOOKUP(A8182,Personal!$A$6:$F$112,3,FALSE()),"")</f>
        <v>Cerdanyola</v>
      </c>
      <c r="D8182" s="19" t="s">
        <v>26</v>
      </c>
      <c r="E8182" s="19" t="s">
        <v>27</v>
      </c>
      <c r="F8182" s="19" t="s">
        <v>30</v>
      </c>
      <c r="G8182" s="19" t="s">
        <v>291</v>
      </c>
      <c r="H8182" s="19" t="n">
        <f aca="false">IF(OR(VLOOKUP(A8182,Personal!$A$6:$F$112,5,FALSE())&lt;&gt;"Sí",N8182="No aplica"),0,'Catàleg GRAE'!D6)</f>
        <v>1</v>
      </c>
      <c r="I8182" s="20"/>
      <c r="J8182" s="20"/>
      <c r="K8182" s="20"/>
      <c r="L8182" s="21"/>
      <c r="M8182" s="21"/>
      <c r="N8182" s="20"/>
      <c r="O8182" s="20"/>
      <c r="P8182" s="19" t="str">
        <f aca="false">IF(I8182="","",I8182-H8182)</f>
        <v/>
      </c>
      <c r="Q8182" s="19" t="str">
        <f aca="true">IF(B8182="","",IF(N8182="No aplica","No aplica",IF(I8182="","Pendent",IF(N8182="Per substituir","Substituir",IF(OR(N8182="No localitzat",N8182="No lliurat"),"Reposar",IF(I8182&lt;H8182,"Reposar",IF(I8182&gt;H8182,"Revisar excedent",IF(AND(G8182="Sí",M8182&lt;&gt;"",M8182&lt;TODAY()),"EPI caducat",IF(AND(G8182="Sí",M8182&lt;&gt;"",M8182&lt;=TODAY()+90),"EPI caduca ≤90 dies",IF(OR(N8182="Deteriorat usable",N8182="Revisió necessària"),"Revisar","OK"))))))))))</f>
      </c>
      <c r="R8182" s="20"/>
    </row>
    <row r="8183" customFormat="false" ht="15" hidden="false" customHeight="false" outlineLevel="0" collapsed="false">
      <c r="A8183" s="19" t="n">
        <v>76</v>
      </c>
      <c r="B8183" s="19" t="n">
        <f aca="false">IFERROR(VLOOKUP(A8183,Personal!$A$6:$F$112,2,FALSE()),"")</f>
        <v>0</v>
      </c>
      <c r="C8183" s="19" t="str">
        <f aca="false">IFERROR(VLOOKUP(A8183,Personal!$A$6:$F$112,3,FALSE()),"")</f>
        <v>Cerdanyola</v>
      </c>
      <c r="D8183" s="19" t="s">
        <v>26</v>
      </c>
      <c r="E8183" s="19" t="s">
        <v>31</v>
      </c>
      <c r="F8183" s="19" t="s">
        <v>32</v>
      </c>
      <c r="G8183" s="19" t="s">
        <v>272</v>
      </c>
      <c r="H8183" s="19" t="n">
        <f aca="false">IF(OR(VLOOKUP(A8183,Personal!$A$6:$F$112,5,FALSE())&lt;&gt;"Sí",N8183="No aplica"),0,'Catàleg GRAE'!D7)</f>
        <v>1</v>
      </c>
      <c r="I8183" s="20"/>
      <c r="J8183" s="20"/>
      <c r="K8183" s="20"/>
      <c r="L8183" s="21"/>
      <c r="M8183" s="21"/>
      <c r="N8183" s="20"/>
      <c r="O8183" s="20"/>
      <c r="P8183" s="19" t="str">
        <f aca="false">IF(I8183="","",I8183-H8183)</f>
        <v/>
      </c>
      <c r="Q8183" s="19" t="str">
        <f aca="true">IF(B8183="","",IF(N8183="No aplica","No aplica",IF(I8183="","Pendent",IF(N8183="Per substituir","Substituir",IF(OR(N8183="No localitzat",N8183="No lliurat"),"Reposar",IF(I8183&lt;H8183,"Reposar",IF(I8183&gt;H8183,"Revisar excedent",IF(AND(G8183="Sí",M8183&lt;&gt;"",M8183&lt;TODAY()),"EPI caducat",IF(AND(G8183="Sí",M8183&lt;&gt;"",M8183&lt;=TODAY()+90),"EPI caduca ≤90 dies",IF(OR(N8183="Deteriorat usable",N8183="Revisió necessària"),"Revisar","OK"))))))))))</f>
      </c>
      <c r="R8183" s="20"/>
    </row>
    <row r="8184" customFormat="false" ht="15" hidden="false" customHeight="false" outlineLevel="0" collapsed="false">
      <c r="A8184" s="19" t="n">
        <v>76</v>
      </c>
      <c r="B8184" s="19" t="n">
        <f aca="false">IFERROR(VLOOKUP(A8184,Personal!$A$6:$F$112,2,FALSE()),"")</f>
        <v>0</v>
      </c>
      <c r="C8184" s="19" t="str">
        <f aca="false">IFERROR(VLOOKUP(A8184,Personal!$A$6:$F$112,3,FALSE()),"")</f>
        <v>Cerdanyola</v>
      </c>
      <c r="D8184" s="19" t="s">
        <v>26</v>
      </c>
      <c r="E8184" s="19" t="s">
        <v>33</v>
      </c>
      <c r="F8184" s="19" t="s">
        <v>34</v>
      </c>
      <c r="G8184" s="19" t="s">
        <v>291</v>
      </c>
      <c r="H8184" s="19" t="n">
        <f aca="false">IF(OR(VLOOKUP(A8184,Personal!$A$6:$F$112,5,FALSE())&lt;&gt;"Sí",N8184="No aplica"),0,'Catàleg GRAE'!D8)</f>
        <v>2</v>
      </c>
      <c r="I8184" s="20"/>
      <c r="J8184" s="20"/>
      <c r="K8184" s="20"/>
      <c r="L8184" s="21"/>
      <c r="M8184" s="21"/>
      <c r="N8184" s="20"/>
      <c r="O8184" s="20"/>
      <c r="P8184" s="19" t="str">
        <f aca="false">IF(I8184="","",I8184-H8184)</f>
        <v/>
      </c>
      <c r="Q8184" s="19" t="str">
        <f aca="true">IF(B8184="","",IF(N8184="No aplica","No aplica",IF(I8184="","Pendent",IF(N8184="Per substituir","Substituir",IF(OR(N8184="No localitzat",N8184="No lliurat"),"Reposar",IF(I8184&lt;H8184,"Reposar",IF(I8184&gt;H8184,"Revisar excedent",IF(AND(G8184="Sí",M8184&lt;&gt;"",M8184&lt;TODAY()),"EPI caducat",IF(AND(G8184="Sí",M8184&lt;&gt;"",M8184&lt;=TODAY()+90),"EPI caduca ≤90 dies",IF(OR(N8184="Deteriorat usable",N8184="Revisió necessària"),"Revisar","OK"))))))))))</f>
      </c>
      <c r="R8184" s="20"/>
    </row>
    <row r="8185" customFormat="false" ht="15" hidden="false" customHeight="false" outlineLevel="0" collapsed="false">
      <c r="A8185" s="19" t="n">
        <v>76</v>
      </c>
      <c r="B8185" s="19" t="n">
        <f aca="false">IFERROR(VLOOKUP(A8185,Personal!$A$6:$F$112,2,FALSE()),"")</f>
        <v>0</v>
      </c>
      <c r="C8185" s="19" t="str">
        <f aca="false">IFERROR(VLOOKUP(A8185,Personal!$A$6:$F$112,3,FALSE()),"")</f>
        <v>Cerdanyola</v>
      </c>
      <c r="D8185" s="19" t="s">
        <v>26</v>
      </c>
      <c r="E8185" s="19" t="s">
        <v>35</v>
      </c>
      <c r="F8185" s="19" t="s">
        <v>36</v>
      </c>
      <c r="G8185" s="19" t="s">
        <v>291</v>
      </c>
      <c r="H8185" s="19" t="n">
        <f aca="false">IF(OR(VLOOKUP(A8185,Personal!$A$6:$F$112,5,FALSE())&lt;&gt;"Sí",N8185="No aplica"),0,'Catàleg GRAE'!D9)</f>
        <v>1</v>
      </c>
      <c r="I8185" s="20"/>
      <c r="J8185" s="20"/>
      <c r="K8185" s="20"/>
      <c r="L8185" s="21"/>
      <c r="M8185" s="21"/>
      <c r="N8185" s="20"/>
      <c r="O8185" s="20"/>
      <c r="P8185" s="19" t="str">
        <f aca="false">IF(I8185="","",I8185-H8185)</f>
        <v/>
      </c>
      <c r="Q8185" s="19" t="str">
        <f aca="true">IF(B8185="","",IF(N8185="No aplica","No aplica",IF(I8185="","Pendent",IF(N8185="Per substituir","Substituir",IF(OR(N8185="No localitzat",N8185="No lliurat"),"Reposar",IF(I8185&lt;H8185,"Reposar",IF(I8185&gt;H8185,"Revisar excedent",IF(AND(G8185="Sí",M8185&lt;&gt;"",M8185&lt;TODAY()),"EPI caducat",IF(AND(G8185="Sí",M8185&lt;&gt;"",M8185&lt;=TODAY()+90),"EPI caduca ≤90 dies",IF(OR(N8185="Deteriorat usable",N8185="Revisió necessària"),"Revisar","OK"))))))))))</f>
      </c>
      <c r="R8185" s="20"/>
    </row>
    <row r="8186" customFormat="false" ht="15" hidden="false" customHeight="false" outlineLevel="0" collapsed="false">
      <c r="A8186" s="19" t="n">
        <v>76</v>
      </c>
      <c r="B8186" s="19" t="n">
        <f aca="false">IFERROR(VLOOKUP(A8186,Personal!$A$6:$F$112,2,FALSE()),"")</f>
        <v>0</v>
      </c>
      <c r="C8186" s="19" t="str">
        <f aca="false">IFERROR(VLOOKUP(A8186,Personal!$A$6:$F$112,3,FALSE()),"")</f>
        <v>Cerdanyola</v>
      </c>
      <c r="D8186" s="19" t="s">
        <v>37</v>
      </c>
      <c r="E8186" s="19" t="s">
        <v>38</v>
      </c>
      <c r="F8186" s="19" t="s">
        <v>39</v>
      </c>
      <c r="G8186" s="19" t="s">
        <v>291</v>
      </c>
      <c r="H8186" s="19" t="n">
        <f aca="false">IF(OR(VLOOKUP(A8186,Personal!$A$6:$F$112,5,FALSE())&lt;&gt;"Sí",N8186="No aplica"),0,'Catàleg GRAE'!D10)</f>
        <v>1</v>
      </c>
      <c r="I8186" s="20"/>
      <c r="J8186" s="20"/>
      <c r="K8186" s="20"/>
      <c r="L8186" s="21"/>
      <c r="M8186" s="21"/>
      <c r="N8186" s="20"/>
      <c r="O8186" s="20"/>
      <c r="P8186" s="19" t="str">
        <f aca="false">IF(I8186="","",I8186-H8186)</f>
        <v/>
      </c>
      <c r="Q8186" s="19" t="str">
        <f aca="true">IF(B8186="","",IF(N8186="No aplica","No aplica",IF(I8186="","Pendent",IF(N8186="Per substituir","Substituir",IF(OR(N8186="No localitzat",N8186="No lliurat"),"Reposar",IF(I8186&lt;H8186,"Reposar",IF(I8186&gt;H8186,"Revisar excedent",IF(AND(G8186="Sí",M8186&lt;&gt;"",M8186&lt;TODAY()),"EPI caducat",IF(AND(G8186="Sí",M8186&lt;&gt;"",M8186&lt;=TODAY()+90),"EPI caduca ≤90 dies",IF(OR(N8186="Deteriorat usable",N8186="Revisió necessària"),"Revisar","OK"))))))))))</f>
      </c>
      <c r="R8186" s="20"/>
    </row>
    <row r="8187" customFormat="false" ht="15" hidden="false" customHeight="false" outlineLevel="0" collapsed="false">
      <c r="A8187" s="19" t="n">
        <v>76</v>
      </c>
      <c r="B8187" s="19" t="n">
        <f aca="false">IFERROR(VLOOKUP(A8187,Personal!$A$6:$F$112,2,FALSE()),"")</f>
        <v>0</v>
      </c>
      <c r="C8187" s="19" t="str">
        <f aca="false">IFERROR(VLOOKUP(A8187,Personal!$A$6:$F$112,3,FALSE()),"")</f>
        <v>Cerdanyola</v>
      </c>
      <c r="D8187" s="19" t="s">
        <v>40</v>
      </c>
      <c r="E8187" s="19" t="s">
        <v>41</v>
      </c>
      <c r="F8187" s="19" t="s">
        <v>42</v>
      </c>
      <c r="G8187" s="19" t="s">
        <v>272</v>
      </c>
      <c r="H8187" s="19" t="n">
        <f aca="false">IF(OR(VLOOKUP(A8187,Personal!$A$6:$F$112,5,FALSE())&lt;&gt;"Sí",N8187="No aplica"),0,'Catàleg GRAE'!D11)</f>
        <v>1</v>
      </c>
      <c r="I8187" s="20"/>
      <c r="J8187" s="20"/>
      <c r="K8187" s="20"/>
      <c r="L8187" s="21"/>
      <c r="M8187" s="21"/>
      <c r="N8187" s="20"/>
      <c r="O8187" s="20"/>
      <c r="P8187" s="19" t="str">
        <f aca="false">IF(I8187="","",I8187-H8187)</f>
        <v/>
      </c>
      <c r="Q8187" s="19" t="str">
        <f aca="true">IF(B8187="","",IF(N8187="No aplica","No aplica",IF(I8187="","Pendent",IF(N8187="Per substituir","Substituir",IF(OR(N8187="No localitzat",N8187="No lliurat"),"Reposar",IF(I8187&lt;H8187,"Reposar",IF(I8187&gt;H8187,"Revisar excedent",IF(AND(G8187="Sí",M8187&lt;&gt;"",M8187&lt;TODAY()),"EPI caducat",IF(AND(G8187="Sí",M8187&lt;&gt;"",M8187&lt;=TODAY()+90),"EPI caduca ≤90 dies",IF(OR(N8187="Deteriorat usable",N8187="Revisió necessària"),"Revisar","OK"))))))))))</f>
      </c>
      <c r="R8187" s="20"/>
    </row>
    <row r="8188" customFormat="false" ht="15" hidden="false" customHeight="false" outlineLevel="0" collapsed="false">
      <c r="A8188" s="19" t="n">
        <v>76</v>
      </c>
      <c r="B8188" s="19" t="n">
        <f aca="false">IFERROR(VLOOKUP(A8188,Personal!$A$6:$F$112,2,FALSE()),"")</f>
        <v>0</v>
      </c>
      <c r="C8188" s="19" t="str">
        <f aca="false">IFERROR(VLOOKUP(A8188,Personal!$A$6:$F$112,3,FALSE()),"")</f>
        <v>Cerdanyola</v>
      </c>
      <c r="D8188" s="19" t="s">
        <v>40</v>
      </c>
      <c r="E8188" s="19" t="s">
        <v>43</v>
      </c>
      <c r="F8188" s="19" t="s">
        <v>44</v>
      </c>
      <c r="G8188" s="19" t="s">
        <v>272</v>
      </c>
      <c r="H8188" s="19" t="n">
        <f aca="false">IF(OR(VLOOKUP(A8188,Personal!$A$6:$F$112,5,FALSE())&lt;&gt;"Sí",N8188="No aplica"),0,'Catàleg GRAE'!D12)</f>
        <v>1</v>
      </c>
      <c r="I8188" s="20"/>
      <c r="J8188" s="20"/>
      <c r="K8188" s="20"/>
      <c r="L8188" s="21"/>
      <c r="M8188" s="21"/>
      <c r="N8188" s="20"/>
      <c r="O8188" s="20"/>
      <c r="P8188" s="19" t="str">
        <f aca="false">IF(I8188="","",I8188-H8188)</f>
        <v/>
      </c>
      <c r="Q8188" s="19" t="str">
        <f aca="true">IF(B8188="","",IF(N8188="No aplica","No aplica",IF(I8188="","Pendent",IF(N8188="Per substituir","Substituir",IF(OR(N8188="No localitzat",N8188="No lliurat"),"Reposar",IF(I8188&lt;H8188,"Reposar",IF(I8188&gt;H8188,"Revisar excedent",IF(AND(G8188="Sí",M8188&lt;&gt;"",M8188&lt;TODAY()),"EPI caducat",IF(AND(G8188="Sí",M8188&lt;&gt;"",M8188&lt;=TODAY()+90),"EPI caduca ≤90 dies",IF(OR(N8188="Deteriorat usable",N8188="Revisió necessària"),"Revisar","OK"))))))))))</f>
      </c>
      <c r="R8188" s="20"/>
    </row>
    <row r="8189" customFormat="false" ht="15" hidden="false" customHeight="false" outlineLevel="0" collapsed="false">
      <c r="A8189" s="19" t="n">
        <v>76</v>
      </c>
      <c r="B8189" s="19" t="n">
        <f aca="false">IFERROR(VLOOKUP(A8189,Personal!$A$6:$F$112,2,FALSE()),"")</f>
        <v>0</v>
      </c>
      <c r="C8189" s="19" t="str">
        <f aca="false">IFERROR(VLOOKUP(A8189,Personal!$A$6:$F$112,3,FALSE()),"")</f>
        <v>Cerdanyola</v>
      </c>
      <c r="D8189" s="19" t="s">
        <v>45</v>
      </c>
      <c r="E8189" s="19" t="s">
        <v>46</v>
      </c>
      <c r="F8189" s="19" t="s">
        <v>47</v>
      </c>
      <c r="G8189" s="19" t="s">
        <v>291</v>
      </c>
      <c r="H8189" s="19" t="n">
        <f aca="false">IF(OR(VLOOKUP(A8189,Personal!$A$6:$F$112,5,FALSE())&lt;&gt;"Sí",N8189="No aplica"),0,'Catàleg GRAE'!D13)</f>
        <v>1</v>
      </c>
      <c r="I8189" s="20"/>
      <c r="J8189" s="20"/>
      <c r="K8189" s="20"/>
      <c r="L8189" s="21"/>
      <c r="M8189" s="21"/>
      <c r="N8189" s="20"/>
      <c r="O8189" s="20"/>
      <c r="P8189" s="19" t="str">
        <f aca="false">IF(I8189="","",I8189-H8189)</f>
        <v/>
      </c>
      <c r="Q8189" s="19" t="str">
        <f aca="true">IF(B8189="","",IF(N8189="No aplica","No aplica",IF(I8189="","Pendent",IF(N8189="Per substituir","Substituir",IF(OR(N8189="No localitzat",N8189="No lliurat"),"Reposar",IF(I8189&lt;H8189,"Reposar",IF(I8189&gt;H8189,"Revisar excedent",IF(AND(G8189="Sí",M8189&lt;&gt;"",M8189&lt;TODAY()),"EPI caducat",IF(AND(G8189="Sí",M8189&lt;&gt;"",M8189&lt;=TODAY()+90),"EPI caduca ≤90 dies",IF(OR(N8189="Deteriorat usable",N8189="Revisió necessària"),"Revisar","OK"))))))))))</f>
      </c>
      <c r="R8189" s="20"/>
    </row>
    <row r="8190" customFormat="false" ht="15" hidden="false" customHeight="false" outlineLevel="0" collapsed="false">
      <c r="A8190" s="19" t="n">
        <v>76</v>
      </c>
      <c r="B8190" s="19" t="n">
        <f aca="false">IFERROR(VLOOKUP(A8190,Personal!$A$6:$F$112,2,FALSE()),"")</f>
        <v>0</v>
      </c>
      <c r="C8190" s="19" t="str">
        <f aca="false">IFERROR(VLOOKUP(A8190,Personal!$A$6:$F$112,3,FALSE()),"")</f>
        <v>Cerdanyola</v>
      </c>
      <c r="D8190" s="19" t="s">
        <v>45</v>
      </c>
      <c r="E8190" s="19" t="s">
        <v>48</v>
      </c>
      <c r="F8190" s="19" t="s">
        <v>49</v>
      </c>
      <c r="G8190" s="19" t="s">
        <v>291</v>
      </c>
      <c r="H8190" s="19" t="n">
        <f aca="false">IF(OR(VLOOKUP(A8190,Personal!$A$6:$F$112,5,FALSE())&lt;&gt;"Sí",N8190="No aplica"),0,'Catàleg GRAE'!D14)</f>
        <v>1</v>
      </c>
      <c r="I8190" s="20"/>
      <c r="J8190" s="20"/>
      <c r="K8190" s="20"/>
      <c r="L8190" s="21"/>
      <c r="M8190" s="21"/>
      <c r="N8190" s="20"/>
      <c r="O8190" s="20"/>
      <c r="P8190" s="19" t="str">
        <f aca="false">IF(I8190="","",I8190-H8190)</f>
        <v/>
      </c>
      <c r="Q8190" s="19" t="str">
        <f aca="true">IF(B8190="","",IF(N8190="No aplica","No aplica",IF(I8190="","Pendent",IF(N8190="Per substituir","Substituir",IF(OR(N8190="No localitzat",N8190="No lliurat"),"Reposar",IF(I8190&lt;H8190,"Reposar",IF(I8190&gt;H8190,"Revisar excedent",IF(AND(G8190="Sí",M8190&lt;&gt;"",M8190&lt;TODAY()),"EPI caducat",IF(AND(G8190="Sí",M8190&lt;&gt;"",M8190&lt;=TODAY()+90),"EPI caduca ≤90 dies",IF(OR(N8190="Deteriorat usable",N8190="Revisió necessària"),"Revisar","OK"))))))))))</f>
      </c>
      <c r="R8190" s="20"/>
    </row>
    <row r="8191" customFormat="false" ht="15" hidden="false" customHeight="false" outlineLevel="0" collapsed="false">
      <c r="A8191" s="19" t="n">
        <v>76</v>
      </c>
      <c r="B8191" s="19" t="n">
        <f aca="false">IFERROR(VLOOKUP(A8191,Personal!$A$6:$F$112,2,FALSE()),"")</f>
        <v>0</v>
      </c>
      <c r="C8191" s="19" t="str">
        <f aca="false">IFERROR(VLOOKUP(A8191,Personal!$A$6:$F$112,3,FALSE()),"")</f>
        <v>Cerdanyola</v>
      </c>
      <c r="D8191" s="19" t="s">
        <v>45</v>
      </c>
      <c r="E8191" s="19" t="s">
        <v>50</v>
      </c>
      <c r="F8191" s="19" t="s">
        <v>51</v>
      </c>
      <c r="G8191" s="19" t="s">
        <v>291</v>
      </c>
      <c r="H8191" s="19" t="n">
        <f aca="false">IF(OR(VLOOKUP(A8191,Personal!$A$6:$F$112,5,FALSE())&lt;&gt;"Sí",N8191="No aplica"),0,'Catàleg GRAE'!D15)</f>
        <v>1</v>
      </c>
      <c r="I8191" s="20"/>
      <c r="J8191" s="20"/>
      <c r="K8191" s="20"/>
      <c r="L8191" s="21"/>
      <c r="M8191" s="21"/>
      <c r="N8191" s="20"/>
      <c r="O8191" s="20"/>
      <c r="P8191" s="19" t="str">
        <f aca="false">IF(I8191="","",I8191-H8191)</f>
        <v/>
      </c>
      <c r="Q8191" s="19" t="str">
        <f aca="true">IF(B8191="","",IF(N8191="No aplica","No aplica",IF(I8191="","Pendent",IF(N8191="Per substituir","Substituir",IF(OR(N8191="No localitzat",N8191="No lliurat"),"Reposar",IF(I8191&lt;H8191,"Reposar",IF(I8191&gt;H8191,"Revisar excedent",IF(AND(G8191="Sí",M8191&lt;&gt;"",M8191&lt;TODAY()),"EPI caducat",IF(AND(G8191="Sí",M8191&lt;&gt;"",M8191&lt;=TODAY()+90),"EPI caduca ≤90 dies",IF(OR(N8191="Deteriorat usable",N8191="Revisió necessària"),"Revisar","OK"))))))))))</f>
      </c>
      <c r="R8191" s="20"/>
    </row>
    <row r="8192" customFormat="false" ht="15" hidden="false" customHeight="false" outlineLevel="0" collapsed="false">
      <c r="A8192" s="19" t="n">
        <v>76</v>
      </c>
      <c r="B8192" s="19" t="n">
        <f aca="false">IFERROR(VLOOKUP(A8192,Personal!$A$6:$F$112,2,FALSE()),"")</f>
        <v>0</v>
      </c>
      <c r="C8192" s="19" t="str">
        <f aca="false">IFERROR(VLOOKUP(A8192,Personal!$A$6:$F$112,3,FALSE()),"")</f>
        <v>Cerdanyola</v>
      </c>
      <c r="D8192" s="19" t="s">
        <v>45</v>
      </c>
      <c r="E8192" s="19" t="s">
        <v>52</v>
      </c>
      <c r="F8192" s="19" t="s">
        <v>53</v>
      </c>
      <c r="G8192" s="19" t="s">
        <v>291</v>
      </c>
      <c r="H8192" s="19" t="n">
        <f aca="false">IF(OR(VLOOKUP(A8192,Personal!$A$6:$F$112,5,FALSE())&lt;&gt;"Sí",N8192="No aplica"),0,'Catàleg GRAE'!D16)</f>
        <v>1</v>
      </c>
      <c r="I8192" s="20"/>
      <c r="J8192" s="20"/>
      <c r="K8192" s="20"/>
      <c r="L8192" s="21"/>
      <c r="M8192" s="21"/>
      <c r="N8192" s="20"/>
      <c r="O8192" s="20"/>
      <c r="P8192" s="19" t="str">
        <f aca="false">IF(I8192="","",I8192-H8192)</f>
        <v/>
      </c>
      <c r="Q8192" s="19" t="str">
        <f aca="true">IF(B8192="","",IF(N8192="No aplica","No aplica",IF(I8192="","Pendent",IF(N8192="Per substituir","Substituir",IF(OR(N8192="No localitzat",N8192="No lliurat"),"Reposar",IF(I8192&lt;H8192,"Reposar",IF(I8192&gt;H8192,"Revisar excedent",IF(AND(G8192="Sí",M8192&lt;&gt;"",M8192&lt;TODAY()),"EPI caducat",IF(AND(G8192="Sí",M8192&lt;&gt;"",M8192&lt;=TODAY()+90),"EPI caduca ≤90 dies",IF(OR(N8192="Deteriorat usable",N8192="Revisió necessària"),"Revisar","OK"))))))))))</f>
      </c>
      <c r="R8192" s="20"/>
    </row>
    <row r="8193" customFormat="false" ht="15" hidden="false" customHeight="false" outlineLevel="0" collapsed="false">
      <c r="A8193" s="19" t="n">
        <v>76</v>
      </c>
      <c r="B8193" s="19" t="n">
        <f aca="false">IFERROR(VLOOKUP(A8193,Personal!$A$6:$F$112,2,FALSE()),"")</f>
        <v>0</v>
      </c>
      <c r="C8193" s="19" t="str">
        <f aca="false">IFERROR(VLOOKUP(A8193,Personal!$A$6:$F$112,3,FALSE()),"")</f>
        <v>Cerdanyola</v>
      </c>
      <c r="D8193" s="19" t="s">
        <v>45</v>
      </c>
      <c r="E8193" s="19" t="s">
        <v>54</v>
      </c>
      <c r="F8193" s="19" t="s">
        <v>55</v>
      </c>
      <c r="G8193" s="19" t="s">
        <v>291</v>
      </c>
      <c r="H8193" s="19" t="n">
        <f aca="false">IF(OR(VLOOKUP(A8193,Personal!$A$6:$F$112,5,FALSE())&lt;&gt;"Sí",N8193="No aplica"),0,'Catàleg GRAE'!D17)</f>
        <v>1</v>
      </c>
      <c r="I8193" s="20"/>
      <c r="J8193" s="20"/>
      <c r="K8193" s="20"/>
      <c r="L8193" s="21"/>
      <c r="M8193" s="21"/>
      <c r="N8193" s="20"/>
      <c r="O8193" s="20"/>
      <c r="P8193" s="19" t="str">
        <f aca="false">IF(I8193="","",I8193-H8193)</f>
        <v/>
      </c>
      <c r="Q8193" s="19" t="str">
        <f aca="true">IF(B8193="","",IF(N8193="No aplica","No aplica",IF(I8193="","Pendent",IF(N8193="Per substituir","Substituir",IF(OR(N8193="No localitzat",N8193="No lliurat"),"Reposar",IF(I8193&lt;H8193,"Reposar",IF(I8193&gt;H8193,"Revisar excedent",IF(AND(G8193="Sí",M8193&lt;&gt;"",M8193&lt;TODAY()),"EPI caducat",IF(AND(G8193="Sí",M8193&lt;&gt;"",M8193&lt;=TODAY()+90),"EPI caduca ≤90 dies",IF(OR(N8193="Deteriorat usable",N8193="Revisió necessària"),"Revisar","OK"))))))))))</f>
      </c>
      <c r="R8193" s="20"/>
    </row>
    <row r="8194" customFormat="false" ht="15" hidden="false" customHeight="false" outlineLevel="0" collapsed="false">
      <c r="A8194" s="19" t="n">
        <v>76</v>
      </c>
      <c r="B8194" s="19" t="n">
        <f aca="false">IFERROR(VLOOKUP(A8194,Personal!$A$6:$F$112,2,FALSE()),"")</f>
        <v>0</v>
      </c>
      <c r="C8194" s="19" t="str">
        <f aca="false">IFERROR(VLOOKUP(A8194,Personal!$A$6:$F$112,3,FALSE()),"")</f>
        <v>Cerdanyola</v>
      </c>
      <c r="D8194" s="19" t="s">
        <v>56</v>
      </c>
      <c r="E8194" s="19" t="s">
        <v>57</v>
      </c>
      <c r="F8194" s="19" t="s">
        <v>58</v>
      </c>
      <c r="G8194" s="19" t="s">
        <v>291</v>
      </c>
      <c r="H8194" s="19" t="n">
        <f aca="false">IF(OR(VLOOKUP(A8194,Personal!$A$6:$F$112,5,FALSE())&lt;&gt;"Sí",N8194="No aplica"),0,'Catàleg GRAE'!D18)</f>
        <v>1</v>
      </c>
      <c r="I8194" s="20"/>
      <c r="J8194" s="20"/>
      <c r="K8194" s="20"/>
      <c r="L8194" s="21"/>
      <c r="M8194" s="21"/>
      <c r="N8194" s="20"/>
      <c r="O8194" s="20"/>
      <c r="P8194" s="19" t="str">
        <f aca="false">IF(I8194="","",I8194-H8194)</f>
        <v/>
      </c>
      <c r="Q8194" s="19" t="str">
        <f aca="true">IF(B8194="","",IF(N8194="No aplica","No aplica",IF(I8194="","Pendent",IF(N8194="Per substituir","Substituir",IF(OR(N8194="No localitzat",N8194="No lliurat"),"Reposar",IF(I8194&lt;H8194,"Reposar",IF(I8194&gt;H8194,"Revisar excedent",IF(AND(G8194="Sí",M8194&lt;&gt;"",M8194&lt;TODAY()),"EPI caducat",IF(AND(G8194="Sí",M8194&lt;&gt;"",M8194&lt;=TODAY()+90),"EPI caduca ≤90 dies",IF(OR(N8194="Deteriorat usable",N8194="Revisió necessària"),"Revisar","OK"))))))))))</f>
      </c>
      <c r="R8194" s="20"/>
    </row>
    <row r="8195" customFormat="false" ht="15" hidden="false" customHeight="false" outlineLevel="0" collapsed="false">
      <c r="A8195" s="19" t="n">
        <v>76</v>
      </c>
      <c r="B8195" s="19" t="n">
        <f aca="false">IFERROR(VLOOKUP(A8195,Personal!$A$6:$F$112,2,FALSE()),"")</f>
        <v>0</v>
      </c>
      <c r="C8195" s="19" t="str">
        <f aca="false">IFERROR(VLOOKUP(A8195,Personal!$A$6:$F$112,3,FALSE()),"")</f>
        <v>Cerdanyola</v>
      </c>
      <c r="D8195" s="19" t="s">
        <v>59</v>
      </c>
      <c r="E8195" s="19" t="s">
        <v>60</v>
      </c>
      <c r="F8195" s="19" t="s">
        <v>61</v>
      </c>
      <c r="G8195" s="19" t="s">
        <v>291</v>
      </c>
      <c r="H8195" s="19" t="n">
        <f aca="false">IF(OR(VLOOKUP(A8195,Personal!$A$6:$F$112,5,FALSE())&lt;&gt;"Sí",N8195="No aplica"),0,'Catàleg GRAE'!D19)</f>
        <v>4</v>
      </c>
      <c r="I8195" s="20"/>
      <c r="J8195" s="20"/>
      <c r="K8195" s="20"/>
      <c r="L8195" s="21"/>
      <c r="M8195" s="21"/>
      <c r="N8195" s="20"/>
      <c r="O8195" s="20"/>
      <c r="P8195" s="19" t="str">
        <f aca="false">IF(I8195="","",I8195-H8195)</f>
        <v/>
      </c>
      <c r="Q8195" s="19" t="str">
        <f aca="true">IF(B8195="","",IF(N8195="No aplica","No aplica",IF(I8195="","Pendent",IF(N8195="Per substituir","Substituir",IF(OR(N8195="No localitzat",N8195="No lliurat"),"Reposar",IF(I8195&lt;H8195,"Reposar",IF(I8195&gt;H8195,"Revisar excedent",IF(AND(G8195="Sí",M8195&lt;&gt;"",M8195&lt;TODAY()),"EPI caducat",IF(AND(G8195="Sí",M8195&lt;&gt;"",M8195&lt;=TODAY()+90),"EPI caduca ≤90 dies",IF(OR(N8195="Deteriorat usable",N8195="Revisió necessària"),"Revisar","OK"))))))))))</f>
      </c>
      <c r="R8195" s="20"/>
    </row>
    <row r="8196" customFormat="false" ht="15" hidden="false" customHeight="false" outlineLevel="0" collapsed="false">
      <c r="A8196" s="19" t="n">
        <v>76</v>
      </c>
      <c r="B8196" s="19" t="n">
        <f aca="false">IFERROR(VLOOKUP(A8196,Personal!$A$6:$F$112,2,FALSE()),"")</f>
        <v>0</v>
      </c>
      <c r="C8196" s="19" t="str">
        <f aca="false">IFERROR(VLOOKUP(A8196,Personal!$A$6:$F$112,3,FALSE()),"")</f>
        <v>Cerdanyola</v>
      </c>
      <c r="D8196" s="19" t="s">
        <v>59</v>
      </c>
      <c r="E8196" s="19" t="s">
        <v>60</v>
      </c>
      <c r="F8196" s="19" t="s">
        <v>62</v>
      </c>
      <c r="G8196" s="19" t="s">
        <v>291</v>
      </c>
      <c r="H8196" s="19" t="n">
        <f aca="false">IF(OR(VLOOKUP(A8196,Personal!$A$6:$F$112,5,FALSE())&lt;&gt;"Sí",N8196="No aplica"),0,'Catàleg GRAE'!D20)</f>
        <v>2</v>
      </c>
      <c r="I8196" s="20"/>
      <c r="J8196" s="20"/>
      <c r="K8196" s="20"/>
      <c r="L8196" s="21"/>
      <c r="M8196" s="21"/>
      <c r="N8196" s="20"/>
      <c r="O8196" s="20"/>
      <c r="P8196" s="19" t="str">
        <f aca="false">IF(I8196="","",I8196-H8196)</f>
        <v/>
      </c>
      <c r="Q8196" s="19" t="str">
        <f aca="true">IF(B8196="","",IF(N8196="No aplica","No aplica",IF(I8196="","Pendent",IF(N8196="Per substituir","Substituir",IF(OR(N8196="No localitzat",N8196="No lliurat"),"Reposar",IF(I8196&lt;H8196,"Reposar",IF(I8196&gt;H8196,"Revisar excedent",IF(AND(G8196="Sí",M8196&lt;&gt;"",M8196&lt;TODAY()),"EPI caducat",IF(AND(G8196="Sí",M8196&lt;&gt;"",M8196&lt;=TODAY()+90),"EPI caduca ≤90 dies",IF(OR(N8196="Deteriorat usable",N8196="Revisió necessària"),"Revisar","OK"))))))))))</f>
      </c>
      <c r="R8196" s="20"/>
    </row>
    <row r="8197" customFormat="false" ht="15" hidden="false" customHeight="false" outlineLevel="0" collapsed="false">
      <c r="A8197" s="19" t="n">
        <v>76</v>
      </c>
      <c r="B8197" s="19" t="n">
        <f aca="false">IFERROR(VLOOKUP(A8197,Personal!$A$6:$F$112,2,FALSE()),"")</f>
        <v>0</v>
      </c>
      <c r="C8197" s="19" t="str">
        <f aca="false">IFERROR(VLOOKUP(A8197,Personal!$A$6:$F$112,3,FALSE()),"")</f>
        <v>Cerdanyola</v>
      </c>
      <c r="D8197" s="19" t="s">
        <v>59</v>
      </c>
      <c r="E8197" s="19" t="s">
        <v>60</v>
      </c>
      <c r="F8197" s="19" t="s">
        <v>63</v>
      </c>
      <c r="G8197" s="19" t="s">
        <v>291</v>
      </c>
      <c r="H8197" s="19" t="n">
        <f aca="false">IF(OR(VLOOKUP(A8197,Personal!$A$6:$F$112,5,FALSE())&lt;&gt;"Sí",N8197="No aplica"),0,'Catàleg GRAE'!D21)</f>
        <v>2</v>
      </c>
      <c r="I8197" s="20"/>
      <c r="J8197" s="20"/>
      <c r="K8197" s="20"/>
      <c r="L8197" s="21"/>
      <c r="M8197" s="21"/>
      <c r="N8197" s="20"/>
      <c r="O8197" s="20"/>
      <c r="P8197" s="19" t="str">
        <f aca="false">IF(I8197="","",I8197-H8197)</f>
        <v/>
      </c>
      <c r="Q8197" s="19" t="str">
        <f aca="true">IF(B8197="","",IF(N8197="No aplica","No aplica",IF(I8197="","Pendent",IF(N8197="Per substituir","Substituir",IF(OR(N8197="No localitzat",N8197="No lliurat"),"Reposar",IF(I8197&lt;H8197,"Reposar",IF(I8197&gt;H8197,"Revisar excedent",IF(AND(G8197="Sí",M8197&lt;&gt;"",M8197&lt;TODAY()),"EPI caducat",IF(AND(G8197="Sí",M8197&lt;&gt;"",M8197&lt;=TODAY()+90),"EPI caduca ≤90 dies",IF(OR(N8197="Deteriorat usable",N8197="Revisió necessària"),"Revisar","OK"))))))))))</f>
      </c>
      <c r="R8197" s="20"/>
    </row>
    <row r="8198" customFormat="false" ht="15" hidden="false" customHeight="false" outlineLevel="0" collapsed="false">
      <c r="A8198" s="19" t="n">
        <v>76</v>
      </c>
      <c r="B8198" s="19" t="n">
        <f aca="false">IFERROR(VLOOKUP(A8198,Personal!$A$6:$F$112,2,FALSE()),"")</f>
        <v>0</v>
      </c>
      <c r="C8198" s="19" t="str">
        <f aca="false">IFERROR(VLOOKUP(A8198,Personal!$A$6:$F$112,3,FALSE()),"")</f>
        <v>Cerdanyola</v>
      </c>
      <c r="D8198" s="19" t="s">
        <v>64</v>
      </c>
      <c r="E8198" s="19" t="s">
        <v>65</v>
      </c>
      <c r="F8198" s="19" t="s">
        <v>66</v>
      </c>
      <c r="G8198" s="19" t="s">
        <v>291</v>
      </c>
      <c r="H8198" s="19" t="n">
        <f aca="false">IF(OR(VLOOKUP(A8198,Personal!$A$6:$F$112,5,FALSE())&lt;&gt;"Sí",N8198="No aplica"),0,'Catàleg GRAE'!D22)</f>
        <v>1</v>
      </c>
      <c r="I8198" s="20"/>
      <c r="J8198" s="20"/>
      <c r="K8198" s="20"/>
      <c r="L8198" s="21"/>
      <c r="M8198" s="21"/>
      <c r="N8198" s="20"/>
      <c r="O8198" s="20"/>
      <c r="P8198" s="19" t="str">
        <f aca="false">IF(I8198="","",I8198-H8198)</f>
        <v/>
      </c>
      <c r="Q8198" s="19" t="str">
        <f aca="true">IF(B8198="","",IF(N8198="No aplica","No aplica",IF(I8198="","Pendent",IF(N8198="Per substituir","Substituir",IF(OR(N8198="No localitzat",N8198="No lliurat"),"Reposar",IF(I8198&lt;H8198,"Reposar",IF(I8198&gt;H8198,"Revisar excedent",IF(AND(G8198="Sí",M8198&lt;&gt;"",M8198&lt;TODAY()),"EPI caducat",IF(AND(G8198="Sí",M8198&lt;&gt;"",M8198&lt;=TODAY()+90),"EPI caduca ≤90 dies",IF(OR(N8198="Deteriorat usable",N8198="Revisió necessària"),"Revisar","OK"))))))))))</f>
      </c>
      <c r="R8198" s="20"/>
    </row>
    <row r="8199" customFormat="false" ht="15" hidden="false" customHeight="false" outlineLevel="0" collapsed="false">
      <c r="A8199" s="19" t="n">
        <v>76</v>
      </c>
      <c r="B8199" s="19" t="n">
        <f aca="false">IFERROR(VLOOKUP(A8199,Personal!$A$6:$F$112,2,FALSE()),"")</f>
        <v>0</v>
      </c>
      <c r="C8199" s="19" t="str">
        <f aca="false">IFERROR(VLOOKUP(A8199,Personal!$A$6:$F$112,3,FALSE()),"")</f>
        <v>Cerdanyola</v>
      </c>
      <c r="D8199" s="19" t="s">
        <v>64</v>
      </c>
      <c r="E8199" s="19" t="s">
        <v>67</v>
      </c>
      <c r="F8199" s="19" t="s">
        <v>68</v>
      </c>
      <c r="G8199" s="19" t="s">
        <v>291</v>
      </c>
      <c r="H8199" s="19" t="n">
        <f aca="false">IF(OR(VLOOKUP(A8199,Personal!$A$6:$F$112,5,FALSE())&lt;&gt;"Sí",N8199="No aplica"),0,'Catàleg GRAE'!D23)</f>
        <v>1</v>
      </c>
      <c r="I8199" s="20"/>
      <c r="J8199" s="20"/>
      <c r="K8199" s="20"/>
      <c r="L8199" s="21"/>
      <c r="M8199" s="21"/>
      <c r="N8199" s="20"/>
      <c r="O8199" s="20"/>
      <c r="P8199" s="19" t="str">
        <f aca="false">IF(I8199="","",I8199-H8199)</f>
        <v/>
      </c>
      <c r="Q8199" s="19" t="str">
        <f aca="true">IF(B8199="","",IF(N8199="No aplica","No aplica",IF(I8199="","Pendent",IF(N8199="Per substituir","Substituir",IF(OR(N8199="No localitzat",N8199="No lliurat"),"Reposar",IF(I8199&lt;H8199,"Reposar",IF(I8199&gt;H8199,"Revisar excedent",IF(AND(G8199="Sí",M8199&lt;&gt;"",M8199&lt;TODAY()),"EPI caducat",IF(AND(G8199="Sí",M8199&lt;&gt;"",M8199&lt;=TODAY()+90),"EPI caduca ≤90 dies",IF(OR(N8199="Deteriorat usable",N8199="Revisió necessària"),"Revisar","OK"))))))))))</f>
      </c>
      <c r="R8199" s="20"/>
    </row>
    <row r="8200" customFormat="false" ht="15" hidden="false" customHeight="false" outlineLevel="0" collapsed="false">
      <c r="A8200" s="19" t="n">
        <v>76</v>
      </c>
      <c r="B8200" s="19" t="n">
        <f aca="false">IFERROR(VLOOKUP(A8200,Personal!$A$6:$F$112,2,FALSE()),"")</f>
        <v>0</v>
      </c>
      <c r="C8200" s="19" t="str">
        <f aca="false">IFERROR(VLOOKUP(A8200,Personal!$A$6:$F$112,3,FALSE()),"")</f>
        <v>Cerdanyola</v>
      </c>
      <c r="D8200" s="19" t="s">
        <v>64</v>
      </c>
      <c r="E8200" s="19" t="s">
        <v>69</v>
      </c>
      <c r="F8200" s="19" t="s">
        <v>70</v>
      </c>
      <c r="G8200" s="19" t="s">
        <v>291</v>
      </c>
      <c r="H8200" s="19" t="n">
        <f aca="false">IF(OR(VLOOKUP(A8200,Personal!$A$6:$F$112,5,FALSE())&lt;&gt;"Sí",N8200="No aplica"),0,'Catàleg GRAE'!D24)</f>
        <v>1</v>
      </c>
      <c r="I8200" s="20"/>
      <c r="J8200" s="20"/>
      <c r="K8200" s="20"/>
      <c r="L8200" s="21"/>
      <c r="M8200" s="21"/>
      <c r="N8200" s="20"/>
      <c r="O8200" s="20"/>
      <c r="P8200" s="19" t="str">
        <f aca="false">IF(I8200="","",I8200-H8200)</f>
        <v/>
      </c>
      <c r="Q8200" s="19" t="str">
        <f aca="true">IF(B8200="","",IF(N8200="No aplica","No aplica",IF(I8200="","Pendent",IF(N8200="Per substituir","Substituir",IF(OR(N8200="No localitzat",N8200="No lliurat"),"Reposar",IF(I8200&lt;H8200,"Reposar",IF(I8200&gt;H8200,"Revisar excedent",IF(AND(G8200="Sí",M8200&lt;&gt;"",M8200&lt;TODAY()),"EPI caducat",IF(AND(G8200="Sí",M8200&lt;&gt;"",M8200&lt;=TODAY()+90),"EPI caduca ≤90 dies",IF(OR(N8200="Deteriorat usable",N8200="Revisió necessària"),"Revisar","OK"))))))))))</f>
      </c>
      <c r="R8200" s="20"/>
    </row>
    <row r="8201" customFormat="false" ht="15" hidden="false" customHeight="false" outlineLevel="0" collapsed="false">
      <c r="A8201" s="19" t="n">
        <v>76</v>
      </c>
      <c r="B8201" s="19" t="n">
        <f aca="false">IFERROR(VLOOKUP(A8201,Personal!$A$6:$F$112,2,FALSE()),"")</f>
        <v>0</v>
      </c>
      <c r="C8201" s="19" t="str">
        <f aca="false">IFERROR(VLOOKUP(A8201,Personal!$A$6:$F$112,3,FALSE()),"")</f>
        <v>Cerdanyola</v>
      </c>
      <c r="D8201" s="19" t="s">
        <v>71</v>
      </c>
      <c r="E8201" s="19" t="s">
        <v>72</v>
      </c>
      <c r="F8201" s="19" t="s">
        <v>73</v>
      </c>
      <c r="G8201" s="19" t="s">
        <v>291</v>
      </c>
      <c r="H8201" s="19" t="n">
        <f aca="false">IF(OR(VLOOKUP(A8201,Personal!$A$6:$F$112,5,FALSE())&lt;&gt;"Sí",N8201="No aplica"),0,'Catàleg GRAE'!D25)</f>
        <v>1</v>
      </c>
      <c r="I8201" s="20"/>
      <c r="J8201" s="20"/>
      <c r="K8201" s="20"/>
      <c r="L8201" s="21"/>
      <c r="M8201" s="21"/>
      <c r="N8201" s="20"/>
      <c r="O8201" s="20"/>
      <c r="P8201" s="19" t="str">
        <f aca="false">IF(I8201="","",I8201-H8201)</f>
        <v/>
      </c>
      <c r="Q8201" s="19" t="str">
        <f aca="true">IF(B8201="","",IF(N8201="No aplica","No aplica",IF(I8201="","Pendent",IF(N8201="Per substituir","Substituir",IF(OR(N8201="No localitzat",N8201="No lliurat"),"Reposar",IF(I8201&lt;H8201,"Reposar",IF(I8201&gt;H8201,"Revisar excedent",IF(AND(G8201="Sí",M8201&lt;&gt;"",M8201&lt;TODAY()),"EPI caducat",IF(AND(G8201="Sí",M8201&lt;&gt;"",M8201&lt;=TODAY()+90),"EPI caduca ≤90 dies",IF(OR(N8201="Deteriorat usable",N8201="Revisió necessària"),"Revisar","OK"))))))))))</f>
      </c>
      <c r="R8201" s="20"/>
    </row>
    <row r="8202" customFormat="false" ht="15" hidden="false" customHeight="false" outlineLevel="0" collapsed="false">
      <c r="A8202" s="19" t="n">
        <v>76</v>
      </c>
      <c r="B8202" s="19" t="n">
        <f aca="false">IFERROR(VLOOKUP(A8202,Personal!$A$6:$F$112,2,FALSE()),"")</f>
        <v>0</v>
      </c>
      <c r="C8202" s="19" t="str">
        <f aca="false">IFERROR(VLOOKUP(A8202,Personal!$A$6:$F$112,3,FALSE()),"")</f>
        <v>Cerdanyola</v>
      </c>
      <c r="D8202" s="19" t="s">
        <v>40</v>
      </c>
      <c r="E8202" s="19" t="s">
        <v>74</v>
      </c>
      <c r="F8202" s="19" t="s">
        <v>75</v>
      </c>
      <c r="G8202" s="19" t="s">
        <v>272</v>
      </c>
      <c r="H8202" s="19" t="n">
        <f aca="false">IF(OR(VLOOKUP(A8202,Personal!$A$6:$F$112,5,FALSE())&lt;&gt;"Sí",N8202="No aplica"),0,'Catàleg GRAE'!D26)</f>
        <v>1</v>
      </c>
      <c r="I8202" s="20"/>
      <c r="J8202" s="20"/>
      <c r="K8202" s="20"/>
      <c r="L8202" s="21"/>
      <c r="M8202" s="21"/>
      <c r="N8202" s="20"/>
      <c r="O8202" s="20"/>
      <c r="P8202" s="19" t="str">
        <f aca="false">IF(I8202="","",I8202-H8202)</f>
        <v/>
      </c>
      <c r="Q8202" s="19" t="str">
        <f aca="true">IF(B8202="","",IF(N8202="No aplica","No aplica",IF(I8202="","Pendent",IF(N8202="Per substituir","Substituir",IF(OR(N8202="No localitzat",N8202="No lliurat"),"Reposar",IF(I8202&lt;H8202,"Reposar",IF(I8202&gt;H8202,"Revisar excedent",IF(AND(G8202="Sí",M8202&lt;&gt;"",M8202&lt;TODAY()),"EPI caducat",IF(AND(G8202="Sí",M8202&lt;&gt;"",M8202&lt;=TODAY()+90),"EPI caduca ≤90 dies",IF(OR(N8202="Deteriorat usable",N8202="Revisió necessària"),"Revisar","OK"))))))))))</f>
      </c>
      <c r="R8202" s="20"/>
    </row>
    <row r="8203" customFormat="false" ht="15" hidden="false" customHeight="false" outlineLevel="0" collapsed="false">
      <c r="A8203" s="19" t="n">
        <v>76</v>
      </c>
      <c r="B8203" s="19" t="n">
        <f aca="false">IFERROR(VLOOKUP(A8203,Personal!$A$6:$F$112,2,FALSE()),"")</f>
        <v>0</v>
      </c>
      <c r="C8203" s="19" t="str">
        <f aca="false">IFERROR(VLOOKUP(A8203,Personal!$A$6:$F$112,3,FALSE()),"")</f>
        <v>Cerdanyola</v>
      </c>
      <c r="D8203" s="19" t="s">
        <v>40</v>
      </c>
      <c r="E8203" s="19" t="s">
        <v>76</v>
      </c>
      <c r="F8203" s="19" t="s">
        <v>77</v>
      </c>
      <c r="G8203" s="19" t="s">
        <v>291</v>
      </c>
      <c r="H8203" s="19" t="n">
        <f aca="false">IF(OR(VLOOKUP(A8203,Personal!$A$6:$F$112,5,FALSE())&lt;&gt;"Sí",N8203="No aplica"),0,'Catàleg GRAE'!D27)</f>
        <v>1</v>
      </c>
      <c r="I8203" s="20"/>
      <c r="J8203" s="20"/>
      <c r="K8203" s="20"/>
      <c r="L8203" s="21"/>
      <c r="M8203" s="21"/>
      <c r="N8203" s="20"/>
      <c r="O8203" s="20"/>
      <c r="P8203" s="19" t="str">
        <f aca="false">IF(I8203="","",I8203-H8203)</f>
        <v/>
      </c>
      <c r="Q8203" s="19" t="str">
        <f aca="true">IF(B8203="","",IF(N8203="No aplica","No aplica",IF(I8203="","Pendent",IF(N8203="Per substituir","Substituir",IF(OR(N8203="No localitzat",N8203="No lliurat"),"Reposar",IF(I8203&lt;H8203,"Reposar",IF(I8203&gt;H8203,"Revisar excedent",IF(AND(G8203="Sí",M8203&lt;&gt;"",M8203&lt;TODAY()),"EPI caducat",IF(AND(G8203="Sí",M8203&lt;&gt;"",M8203&lt;=TODAY()+90),"EPI caduca ≤90 dies",IF(OR(N8203="Deteriorat usable",N8203="Revisió necessària"),"Revisar","OK"))))))))))</f>
      </c>
      <c r="R8203" s="20"/>
    </row>
    <row r="8204" customFormat="false" ht="15" hidden="false" customHeight="false" outlineLevel="0" collapsed="false">
      <c r="A8204" s="19" t="n">
        <v>76</v>
      </c>
      <c r="B8204" s="19" t="n">
        <f aca="false">IFERROR(VLOOKUP(A8204,Personal!$A$6:$F$112,2,FALSE()),"")</f>
        <v>0</v>
      </c>
      <c r="C8204" s="19" t="str">
        <f aca="false">IFERROR(VLOOKUP(A8204,Personal!$A$6:$F$112,3,FALSE()),"")</f>
        <v>Cerdanyola</v>
      </c>
      <c r="D8204" s="19" t="s">
        <v>78</v>
      </c>
      <c r="E8204" s="19" t="s">
        <v>79</v>
      </c>
      <c r="F8204" s="19" t="s">
        <v>80</v>
      </c>
      <c r="G8204" s="19" t="s">
        <v>291</v>
      </c>
      <c r="H8204" s="19" t="n">
        <f aca="false">IF(OR(VLOOKUP(A8204,Personal!$A$6:$F$112,5,FALSE())&lt;&gt;"Sí",N8204="No aplica"),0,'Catàleg GRAE'!D28)</f>
        <v>1</v>
      </c>
      <c r="I8204" s="20"/>
      <c r="J8204" s="20"/>
      <c r="K8204" s="20"/>
      <c r="L8204" s="21"/>
      <c r="M8204" s="21"/>
      <c r="N8204" s="20"/>
      <c r="O8204" s="20"/>
      <c r="P8204" s="19" t="str">
        <f aca="false">IF(I8204="","",I8204-H8204)</f>
        <v/>
      </c>
      <c r="Q8204" s="19" t="str">
        <f aca="true">IF(B8204="","",IF(N8204="No aplica","No aplica",IF(I8204="","Pendent",IF(N8204="Per substituir","Substituir",IF(OR(N8204="No localitzat",N8204="No lliurat"),"Reposar",IF(I8204&lt;H8204,"Reposar",IF(I8204&gt;H8204,"Revisar excedent",IF(AND(G8204="Sí",M8204&lt;&gt;"",M8204&lt;TODAY()),"EPI caducat",IF(AND(G8204="Sí",M8204&lt;&gt;"",M8204&lt;=TODAY()+90),"EPI caduca ≤90 dies",IF(OR(N8204="Deteriorat usable",N8204="Revisió necessària"),"Revisar","OK"))))))))))</f>
      </c>
      <c r="R8204" s="20"/>
    </row>
    <row r="8205" customFormat="false" ht="15" hidden="false" customHeight="false" outlineLevel="0" collapsed="false">
      <c r="A8205" s="19" t="n">
        <v>76</v>
      </c>
      <c r="B8205" s="19" t="n">
        <f aca="false">IFERROR(VLOOKUP(A8205,Personal!$A$6:$F$112,2,FALSE()),"")</f>
        <v>0</v>
      </c>
      <c r="C8205" s="19" t="str">
        <f aca="false">IFERROR(VLOOKUP(A8205,Personal!$A$6:$F$112,3,FALSE()),"")</f>
        <v>Cerdanyola</v>
      </c>
      <c r="D8205" s="19" t="s">
        <v>26</v>
      </c>
      <c r="E8205" s="19" t="s">
        <v>81</v>
      </c>
      <c r="F8205" s="19" t="s">
        <v>82</v>
      </c>
      <c r="G8205" s="19" t="s">
        <v>272</v>
      </c>
      <c r="H8205" s="19" t="n">
        <f aca="false">IF(OR(VLOOKUP(A8205,Personal!$A$6:$F$112,5,FALSE())&lt;&gt;"Sí",N8205="No aplica"),0,'Catàleg GRAE'!D29)</f>
        <v>1</v>
      </c>
      <c r="I8205" s="20"/>
      <c r="J8205" s="20"/>
      <c r="K8205" s="20"/>
      <c r="L8205" s="21"/>
      <c r="M8205" s="21"/>
      <c r="N8205" s="20"/>
      <c r="O8205" s="20"/>
      <c r="P8205" s="19" t="str">
        <f aca="false">IF(I8205="","",I8205-H8205)</f>
        <v/>
      </c>
      <c r="Q8205" s="19" t="str">
        <f aca="true">IF(B8205="","",IF(N8205="No aplica","No aplica",IF(I8205="","Pendent",IF(N8205="Per substituir","Substituir",IF(OR(N8205="No localitzat",N8205="No lliurat"),"Reposar",IF(I8205&lt;H8205,"Reposar",IF(I8205&gt;H8205,"Revisar excedent",IF(AND(G8205="Sí",M8205&lt;&gt;"",M8205&lt;TODAY()),"EPI caducat",IF(AND(G8205="Sí",M8205&lt;&gt;"",M8205&lt;=TODAY()+90),"EPI caduca ≤90 dies",IF(OR(N8205="Deteriorat usable",N8205="Revisió necessària"),"Revisar","OK"))))))))))</f>
      </c>
      <c r="R8205" s="20"/>
    </row>
    <row r="8206" customFormat="false" ht="15" hidden="false" customHeight="false" outlineLevel="0" collapsed="false">
      <c r="A8206" s="19" t="n">
        <v>76</v>
      </c>
      <c r="B8206" s="19" t="n">
        <f aca="false">IFERROR(VLOOKUP(A8206,Personal!$A$6:$F$112,2,FALSE()),"")</f>
        <v>0</v>
      </c>
      <c r="C8206" s="19" t="str">
        <f aca="false">IFERROR(VLOOKUP(A8206,Personal!$A$6:$F$112,3,FALSE()),"")</f>
        <v>Cerdanyola</v>
      </c>
      <c r="D8206" s="19" t="s">
        <v>83</v>
      </c>
      <c r="E8206" s="19" t="s">
        <v>84</v>
      </c>
      <c r="F8206" s="19" t="s">
        <v>85</v>
      </c>
      <c r="G8206" s="19" t="s">
        <v>291</v>
      </c>
      <c r="H8206" s="19" t="n">
        <f aca="false">IF(OR(VLOOKUP(A8206,Personal!$A$6:$F$112,5,FALSE())&lt;&gt;"Sí",N8206="No aplica"),0,'Catàleg GRAE'!D30)</f>
        <v>2</v>
      </c>
      <c r="I8206" s="20"/>
      <c r="J8206" s="20"/>
      <c r="K8206" s="20"/>
      <c r="L8206" s="21"/>
      <c r="M8206" s="21"/>
      <c r="N8206" s="20"/>
      <c r="O8206" s="20"/>
      <c r="P8206" s="19" t="str">
        <f aca="false">IF(I8206="","",I8206-H8206)</f>
        <v/>
      </c>
      <c r="Q8206" s="19" t="str">
        <f aca="true">IF(B8206="","",IF(N8206="No aplica","No aplica",IF(I8206="","Pendent",IF(N8206="Per substituir","Substituir",IF(OR(N8206="No localitzat",N8206="No lliurat"),"Reposar",IF(I8206&lt;H8206,"Reposar",IF(I8206&gt;H8206,"Revisar excedent",IF(AND(G8206="Sí",M8206&lt;&gt;"",M8206&lt;TODAY()),"EPI caducat",IF(AND(G8206="Sí",M8206&lt;&gt;"",M8206&lt;=TODAY()+90),"EPI caduca ≤90 dies",IF(OR(N8206="Deteriorat usable",N8206="Revisió necessària"),"Revisar","OK"))))))))))</f>
      </c>
      <c r="R8206" s="20"/>
    </row>
    <row r="8207" customFormat="false" ht="15" hidden="false" customHeight="false" outlineLevel="0" collapsed="false">
      <c r="A8207" s="19" t="n">
        <v>76</v>
      </c>
      <c r="B8207" s="19" t="n">
        <f aca="false">IFERROR(VLOOKUP(A8207,Personal!$A$6:$F$112,2,FALSE()),"")</f>
        <v>0</v>
      </c>
      <c r="C8207" s="19" t="str">
        <f aca="false">IFERROR(VLOOKUP(A8207,Personal!$A$6:$F$112,3,FALSE()),"")</f>
        <v>Cerdanyola</v>
      </c>
      <c r="D8207" s="19" t="s">
        <v>83</v>
      </c>
      <c r="E8207" s="19" t="s">
        <v>86</v>
      </c>
      <c r="F8207" s="19" t="s">
        <v>87</v>
      </c>
      <c r="G8207" s="19" t="s">
        <v>291</v>
      </c>
      <c r="H8207" s="19" t="n">
        <f aca="false">IF(OR(VLOOKUP(A8207,Personal!$A$6:$F$112,5,FALSE())&lt;&gt;"Sí",N8207="No aplica"),0,'Catàleg GRAE'!D31)</f>
        <v>2</v>
      </c>
      <c r="I8207" s="20"/>
      <c r="J8207" s="20"/>
      <c r="K8207" s="20"/>
      <c r="L8207" s="21"/>
      <c r="M8207" s="21"/>
      <c r="N8207" s="20"/>
      <c r="O8207" s="20"/>
      <c r="P8207" s="19" t="str">
        <f aca="false">IF(I8207="","",I8207-H8207)</f>
        <v/>
      </c>
      <c r="Q8207" s="19" t="str">
        <f aca="true">IF(B8207="","",IF(N8207="No aplica","No aplica",IF(I8207="","Pendent",IF(N8207="Per substituir","Substituir",IF(OR(N8207="No localitzat",N8207="No lliurat"),"Reposar",IF(I8207&lt;H8207,"Reposar",IF(I8207&gt;H8207,"Revisar excedent",IF(AND(G8207="Sí",M8207&lt;&gt;"",M8207&lt;TODAY()),"EPI caducat",IF(AND(G8207="Sí",M8207&lt;&gt;"",M8207&lt;=TODAY()+90),"EPI caduca ≤90 dies",IF(OR(N8207="Deteriorat usable",N8207="Revisió necessària"),"Revisar","OK"))))))))))</f>
      </c>
      <c r="R8207" s="20"/>
    </row>
    <row r="8208" customFormat="false" ht="15" hidden="false" customHeight="false" outlineLevel="0" collapsed="false">
      <c r="A8208" s="19" t="n">
        <v>76</v>
      </c>
      <c r="B8208" s="19" t="n">
        <f aca="false">IFERROR(VLOOKUP(A8208,Personal!$A$6:$F$112,2,FALSE()),"")</f>
        <v>0</v>
      </c>
      <c r="C8208" s="19" t="str">
        <f aca="false">IFERROR(VLOOKUP(A8208,Personal!$A$6:$F$112,3,FALSE()),"")</f>
        <v>Cerdanyola</v>
      </c>
      <c r="D8208" s="19" t="s">
        <v>83</v>
      </c>
      <c r="E8208" s="19" t="s">
        <v>88</v>
      </c>
      <c r="F8208" s="19" t="s">
        <v>89</v>
      </c>
      <c r="G8208" s="19" t="s">
        <v>291</v>
      </c>
      <c r="H8208" s="19" t="n">
        <f aca="false">IF(OR(VLOOKUP(A8208,Personal!$A$6:$F$112,5,FALSE())&lt;&gt;"Sí",N8208="No aplica"),0,'Catàleg GRAE'!D32)</f>
        <v>2</v>
      </c>
      <c r="I8208" s="20"/>
      <c r="J8208" s="20"/>
      <c r="K8208" s="20"/>
      <c r="L8208" s="21"/>
      <c r="M8208" s="21"/>
      <c r="N8208" s="20"/>
      <c r="O8208" s="20"/>
      <c r="P8208" s="19" t="str">
        <f aca="false">IF(I8208="","",I8208-H8208)</f>
        <v/>
      </c>
      <c r="Q8208" s="19" t="str">
        <f aca="true">IF(B8208="","",IF(N8208="No aplica","No aplica",IF(I8208="","Pendent",IF(N8208="Per substituir","Substituir",IF(OR(N8208="No localitzat",N8208="No lliurat"),"Reposar",IF(I8208&lt;H8208,"Reposar",IF(I8208&gt;H8208,"Revisar excedent",IF(AND(G8208="Sí",M8208&lt;&gt;"",M8208&lt;TODAY()),"EPI caducat",IF(AND(G8208="Sí",M8208&lt;&gt;"",M8208&lt;=TODAY()+90),"EPI caduca ≤90 dies",IF(OR(N8208="Deteriorat usable",N8208="Revisió necessària"),"Revisar","OK"))))))))))</f>
      </c>
      <c r="R8208" s="20"/>
    </row>
    <row r="8209" customFormat="false" ht="15" hidden="false" customHeight="false" outlineLevel="0" collapsed="false">
      <c r="A8209" s="19" t="n">
        <v>76</v>
      </c>
      <c r="B8209" s="19" t="n">
        <f aca="false">IFERROR(VLOOKUP(A8209,Personal!$A$6:$F$112,2,FALSE()),"")</f>
        <v>0</v>
      </c>
      <c r="C8209" s="19" t="str">
        <f aca="false">IFERROR(VLOOKUP(A8209,Personal!$A$6:$F$112,3,FALSE()),"")</f>
        <v>Cerdanyola</v>
      </c>
      <c r="D8209" s="19" t="s">
        <v>83</v>
      </c>
      <c r="E8209" s="19" t="s">
        <v>90</v>
      </c>
      <c r="F8209" s="19" t="s">
        <v>91</v>
      </c>
      <c r="G8209" s="19" t="s">
        <v>291</v>
      </c>
      <c r="H8209" s="19" t="n">
        <f aca="false">IF(OR(VLOOKUP(A8209,Personal!$A$6:$F$112,5,FALSE())&lt;&gt;"Sí",N8209="No aplica"),0,'Catàleg GRAE'!D33)</f>
        <v>1</v>
      </c>
      <c r="I8209" s="20"/>
      <c r="J8209" s="20"/>
      <c r="K8209" s="20"/>
      <c r="L8209" s="21"/>
      <c r="M8209" s="21"/>
      <c r="N8209" s="20"/>
      <c r="O8209" s="20"/>
      <c r="P8209" s="19" t="str">
        <f aca="false">IF(I8209="","",I8209-H8209)</f>
        <v/>
      </c>
      <c r="Q8209" s="19" t="str">
        <f aca="true">IF(B8209="","",IF(N8209="No aplica","No aplica",IF(I8209="","Pendent",IF(N8209="Per substituir","Substituir",IF(OR(N8209="No localitzat",N8209="No lliurat"),"Reposar",IF(I8209&lt;H8209,"Reposar",IF(I8209&gt;H8209,"Revisar excedent",IF(AND(G8209="Sí",M8209&lt;&gt;"",M8209&lt;TODAY()),"EPI caducat",IF(AND(G8209="Sí",M8209&lt;&gt;"",M8209&lt;=TODAY()+90),"EPI caduca ≤90 dies",IF(OR(N8209="Deteriorat usable",N8209="Revisió necessària"),"Revisar","OK"))))))))))</f>
      </c>
      <c r="R8209" s="20"/>
    </row>
    <row r="8210" customFormat="false" ht="15" hidden="false" customHeight="false" outlineLevel="0" collapsed="false">
      <c r="A8210" s="19" t="n">
        <v>76</v>
      </c>
      <c r="B8210" s="19" t="n">
        <f aca="false">IFERROR(VLOOKUP(A8210,Personal!$A$6:$F$112,2,FALSE()),"")</f>
        <v>0</v>
      </c>
      <c r="C8210" s="19" t="str">
        <f aca="false">IFERROR(VLOOKUP(A8210,Personal!$A$6:$F$112,3,FALSE()),"")</f>
        <v>Cerdanyola</v>
      </c>
      <c r="D8210" s="19" t="s">
        <v>40</v>
      </c>
      <c r="E8210" s="19" t="s">
        <v>92</v>
      </c>
      <c r="F8210" s="19" t="s">
        <v>93</v>
      </c>
      <c r="G8210" s="19" t="s">
        <v>291</v>
      </c>
      <c r="H8210" s="19" t="n">
        <f aca="false">IF(OR(VLOOKUP(A8210,Personal!$A$6:$F$112,5,FALSE())&lt;&gt;"Sí",N8210="No aplica"),0,'Catàleg GRAE'!D34)</f>
        <v>1</v>
      </c>
      <c r="I8210" s="20"/>
      <c r="J8210" s="20"/>
      <c r="K8210" s="20"/>
      <c r="L8210" s="21"/>
      <c r="M8210" s="21"/>
      <c r="N8210" s="20"/>
      <c r="O8210" s="20"/>
      <c r="P8210" s="19" t="str">
        <f aca="false">IF(I8210="","",I8210-H8210)</f>
        <v/>
      </c>
      <c r="Q8210" s="19" t="str">
        <f aca="true">IF(B8210="","",IF(N8210="No aplica","No aplica",IF(I8210="","Pendent",IF(N8210="Per substituir","Substituir",IF(OR(N8210="No localitzat",N8210="No lliurat"),"Reposar",IF(I8210&lt;H8210,"Reposar",IF(I8210&gt;H8210,"Revisar excedent",IF(AND(G8210="Sí",M8210&lt;&gt;"",M8210&lt;TODAY()),"EPI caducat",IF(AND(G8210="Sí",M8210&lt;&gt;"",M8210&lt;=TODAY()+90),"EPI caduca ≤90 dies",IF(OR(N8210="Deteriorat usable",N8210="Revisió necessària"),"Revisar","OK"))))))))))</f>
      </c>
      <c r="R8210" s="20"/>
    </row>
    <row r="8211" customFormat="false" ht="15" hidden="false" customHeight="false" outlineLevel="0" collapsed="false">
      <c r="A8211" s="19" t="n">
        <v>76</v>
      </c>
      <c r="B8211" s="19" t="n">
        <f aca="false">IFERROR(VLOOKUP(A8211,Personal!$A$6:$F$112,2,FALSE()),"")</f>
        <v>0</v>
      </c>
      <c r="C8211" s="19" t="str">
        <f aca="false">IFERROR(VLOOKUP(A8211,Personal!$A$6:$F$112,3,FALSE()),"")</f>
        <v>Cerdanyola</v>
      </c>
      <c r="D8211" s="19" t="s">
        <v>94</v>
      </c>
      <c r="E8211" s="19" t="s">
        <v>95</v>
      </c>
      <c r="F8211" s="19" t="s">
        <v>96</v>
      </c>
      <c r="G8211" s="19" t="s">
        <v>291</v>
      </c>
      <c r="H8211" s="19" t="n">
        <f aca="false">IF(OR(VLOOKUP(A8211,Personal!$A$6:$F$112,5,FALSE())&lt;&gt;"Sí",N8211="No aplica"),0,'Catàleg GRAE'!D35)</f>
        <v>1</v>
      </c>
      <c r="I8211" s="20"/>
      <c r="J8211" s="20"/>
      <c r="K8211" s="20"/>
      <c r="L8211" s="21"/>
      <c r="M8211" s="21"/>
      <c r="N8211" s="20"/>
      <c r="O8211" s="20"/>
      <c r="P8211" s="19" t="str">
        <f aca="false">IF(I8211="","",I8211-H8211)</f>
        <v/>
      </c>
      <c r="Q8211" s="19" t="str">
        <f aca="true">IF(B8211="","",IF(N8211="No aplica","No aplica",IF(I8211="","Pendent",IF(N8211="Per substituir","Substituir",IF(OR(N8211="No localitzat",N8211="No lliurat"),"Reposar",IF(I8211&lt;H8211,"Reposar",IF(I8211&gt;H8211,"Revisar excedent",IF(AND(G8211="Sí",M8211&lt;&gt;"",M8211&lt;TODAY()),"EPI caducat",IF(AND(G8211="Sí",M8211&lt;&gt;"",M8211&lt;=TODAY()+90),"EPI caduca ≤90 dies",IF(OR(N8211="Deteriorat usable",N8211="Revisió necessària"),"Revisar","OK"))))))))))</f>
      </c>
      <c r="R8211" s="20"/>
    </row>
    <row r="8212" customFormat="false" ht="15" hidden="false" customHeight="false" outlineLevel="0" collapsed="false">
      <c r="A8212" s="19" t="n">
        <v>76</v>
      </c>
      <c r="B8212" s="19" t="n">
        <f aca="false">IFERROR(VLOOKUP(A8212,Personal!$A$6:$F$112,2,FALSE()),"")</f>
        <v>0</v>
      </c>
      <c r="C8212" s="19" t="str">
        <f aca="false">IFERROR(VLOOKUP(A8212,Personal!$A$6:$F$112,3,FALSE()),"")</f>
        <v>Cerdanyola</v>
      </c>
      <c r="D8212" s="19" t="s">
        <v>97</v>
      </c>
      <c r="E8212" s="19" t="s">
        <v>98</v>
      </c>
      <c r="F8212" s="19" t="s">
        <v>99</v>
      </c>
      <c r="G8212" s="19" t="s">
        <v>291</v>
      </c>
      <c r="H8212" s="19" t="n">
        <f aca="false">IF(OR(VLOOKUP(A8212,Personal!$A$6:$F$112,5,FALSE())&lt;&gt;"Sí",N8212="No aplica"),0,'Catàleg GRAE'!D36)</f>
        <v>3</v>
      </c>
      <c r="I8212" s="20"/>
      <c r="J8212" s="20"/>
      <c r="K8212" s="20"/>
      <c r="L8212" s="21"/>
      <c r="M8212" s="21"/>
      <c r="N8212" s="20"/>
      <c r="O8212" s="20"/>
      <c r="P8212" s="19" t="str">
        <f aca="false">IF(I8212="","",I8212-H8212)</f>
        <v/>
      </c>
      <c r="Q8212" s="19" t="str">
        <f aca="true">IF(B8212="","",IF(N8212="No aplica","No aplica",IF(I8212="","Pendent",IF(N8212="Per substituir","Substituir",IF(OR(N8212="No localitzat",N8212="No lliurat"),"Reposar",IF(I8212&lt;H8212,"Reposar",IF(I8212&gt;H8212,"Revisar excedent",IF(AND(G8212="Sí",M8212&lt;&gt;"",M8212&lt;TODAY()),"EPI caducat",IF(AND(G8212="Sí",M8212&lt;&gt;"",M8212&lt;=TODAY()+90),"EPI caduca ≤90 dies",IF(OR(N8212="Deteriorat usable",N8212="Revisió necessària"),"Revisar","OK"))))))))))</f>
      </c>
      <c r="R8212" s="20"/>
    </row>
    <row r="8213" customFormat="false" ht="15" hidden="false" customHeight="false" outlineLevel="0" collapsed="false">
      <c r="A8213" s="19" t="n">
        <v>76</v>
      </c>
      <c r="B8213" s="19" t="n">
        <f aca="false">IFERROR(VLOOKUP(A8213,Personal!$A$6:$F$112,2,FALSE()),"")</f>
        <v>0</v>
      </c>
      <c r="C8213" s="19" t="str">
        <f aca="false">IFERROR(VLOOKUP(A8213,Personal!$A$6:$F$112,3,FALSE()),"")</f>
        <v>Cerdanyola</v>
      </c>
      <c r="D8213" s="19" t="s">
        <v>97</v>
      </c>
      <c r="E8213" s="19" t="s">
        <v>100</v>
      </c>
      <c r="F8213" s="19" t="s">
        <v>101</v>
      </c>
      <c r="G8213" s="19" t="s">
        <v>291</v>
      </c>
      <c r="H8213" s="19" t="n">
        <f aca="false">IF(OR(VLOOKUP(A8213,Personal!$A$6:$F$112,5,FALSE())&lt;&gt;"Sí",N8213="No aplica"),0,'Catàleg GRAE'!D37)</f>
        <v>1</v>
      </c>
      <c r="I8213" s="20"/>
      <c r="J8213" s="20"/>
      <c r="K8213" s="20"/>
      <c r="L8213" s="21"/>
      <c r="M8213" s="21"/>
      <c r="N8213" s="20"/>
      <c r="O8213" s="20"/>
      <c r="P8213" s="19" t="str">
        <f aca="false">IF(I8213="","",I8213-H8213)</f>
        <v/>
      </c>
      <c r="Q8213" s="19" t="str">
        <f aca="true">IF(B8213="","",IF(N8213="No aplica","No aplica",IF(I8213="","Pendent",IF(N8213="Per substituir","Substituir",IF(OR(N8213="No localitzat",N8213="No lliurat"),"Reposar",IF(I8213&lt;H8213,"Reposar",IF(I8213&gt;H8213,"Revisar excedent",IF(AND(G8213="Sí",M8213&lt;&gt;"",M8213&lt;TODAY()),"EPI caducat",IF(AND(G8213="Sí",M8213&lt;&gt;"",M8213&lt;=TODAY()+90),"EPI caduca ≤90 dies",IF(OR(N8213="Deteriorat usable",N8213="Revisió necessària"),"Revisar","OK"))))))))))</f>
      </c>
      <c r="R8213" s="20"/>
    </row>
    <row r="8214" customFormat="false" ht="15" hidden="false" customHeight="false" outlineLevel="0" collapsed="false">
      <c r="A8214" s="19" t="n">
        <v>76</v>
      </c>
      <c r="B8214" s="19" t="n">
        <f aca="false">IFERROR(VLOOKUP(A8214,Personal!$A$6:$F$112,2,FALSE()),"")</f>
        <v>0</v>
      </c>
      <c r="C8214" s="19" t="str">
        <f aca="false">IFERROR(VLOOKUP(A8214,Personal!$A$6:$F$112,3,FALSE()),"")</f>
        <v>Cerdanyola</v>
      </c>
      <c r="D8214" s="19" t="s">
        <v>102</v>
      </c>
      <c r="E8214" s="19" t="s">
        <v>103</v>
      </c>
      <c r="F8214" s="19" t="s">
        <v>104</v>
      </c>
      <c r="G8214" s="19" t="s">
        <v>291</v>
      </c>
      <c r="H8214" s="19" t="n">
        <f aca="false">IF(OR(VLOOKUP(A8214,Personal!$A$6:$F$112,5,FALSE())&lt;&gt;"Sí",N8214="No aplica"),0,'Catàleg GRAE'!D38)</f>
        <v>1</v>
      </c>
      <c r="I8214" s="20"/>
      <c r="J8214" s="20"/>
      <c r="K8214" s="20"/>
      <c r="L8214" s="21"/>
      <c r="M8214" s="21"/>
      <c r="N8214" s="20"/>
      <c r="O8214" s="20"/>
      <c r="P8214" s="19" t="str">
        <f aca="false">IF(I8214="","",I8214-H8214)</f>
        <v/>
      </c>
      <c r="Q8214" s="19" t="str">
        <f aca="true">IF(B8214="","",IF(N8214="No aplica","No aplica",IF(I8214="","Pendent",IF(N8214="Per substituir","Substituir",IF(OR(N8214="No localitzat",N8214="No lliurat"),"Reposar",IF(I8214&lt;H8214,"Reposar",IF(I8214&gt;H8214,"Revisar excedent",IF(AND(G8214="Sí",M8214&lt;&gt;"",M8214&lt;TODAY()),"EPI caducat",IF(AND(G8214="Sí",M8214&lt;&gt;"",M8214&lt;=TODAY()+90),"EPI caduca ≤90 dies",IF(OR(N8214="Deteriorat usable",N8214="Revisió necessària"),"Revisar","OK"))))))))))</f>
      </c>
      <c r="R8214" s="20"/>
    </row>
    <row r="8215" customFormat="false" ht="15" hidden="false" customHeight="false" outlineLevel="0" collapsed="false">
      <c r="A8215" s="19" t="n">
        <v>76</v>
      </c>
      <c r="B8215" s="19" t="n">
        <f aca="false">IFERROR(VLOOKUP(A8215,Personal!$A$6:$F$112,2,FALSE()),"")</f>
        <v>0</v>
      </c>
      <c r="C8215" s="19" t="str">
        <f aca="false">IFERROR(VLOOKUP(A8215,Personal!$A$6:$F$112,3,FALSE()),"")</f>
        <v>Cerdanyola</v>
      </c>
      <c r="D8215" s="19" t="s">
        <v>97</v>
      </c>
      <c r="E8215" s="19" t="s">
        <v>105</v>
      </c>
      <c r="F8215" s="19" t="s">
        <v>106</v>
      </c>
      <c r="G8215" s="19" t="s">
        <v>291</v>
      </c>
      <c r="H8215" s="19" t="n">
        <f aca="false">IF(OR(VLOOKUP(A8215,Personal!$A$6:$F$112,5,FALSE())&lt;&gt;"Sí",N8215="No aplica"),0,'Catàleg GRAE'!D39)</f>
        <v>3</v>
      </c>
      <c r="I8215" s="20"/>
      <c r="J8215" s="20"/>
      <c r="K8215" s="20"/>
      <c r="L8215" s="21"/>
      <c r="M8215" s="21"/>
      <c r="N8215" s="20"/>
      <c r="O8215" s="20"/>
      <c r="P8215" s="19" t="str">
        <f aca="false">IF(I8215="","",I8215-H8215)</f>
        <v/>
      </c>
      <c r="Q8215" s="19" t="str">
        <f aca="true">IF(B8215="","",IF(N8215="No aplica","No aplica",IF(I8215="","Pendent",IF(N8215="Per substituir","Substituir",IF(OR(N8215="No localitzat",N8215="No lliurat"),"Reposar",IF(I8215&lt;H8215,"Reposar",IF(I8215&gt;H8215,"Revisar excedent",IF(AND(G8215="Sí",M8215&lt;&gt;"",M8215&lt;TODAY()),"EPI caducat",IF(AND(G8215="Sí",M8215&lt;&gt;"",M8215&lt;=TODAY()+90),"EPI caduca ≤90 dies",IF(OR(N8215="Deteriorat usable",N8215="Revisió necessària"),"Revisar","OK"))))))))))</f>
      </c>
      <c r="R8215" s="20"/>
    </row>
    <row r="8216" customFormat="false" ht="15" hidden="false" customHeight="false" outlineLevel="0" collapsed="false">
      <c r="A8216" s="19" t="n">
        <v>76</v>
      </c>
      <c r="B8216" s="19" t="n">
        <f aca="false">IFERROR(VLOOKUP(A8216,Personal!$A$6:$F$112,2,FALSE()),"")</f>
        <v>0</v>
      </c>
      <c r="C8216" s="19" t="str">
        <f aca="false">IFERROR(VLOOKUP(A8216,Personal!$A$6:$F$112,3,FALSE()),"")</f>
        <v>Cerdanyola</v>
      </c>
      <c r="D8216" s="19" t="s">
        <v>97</v>
      </c>
      <c r="E8216" s="19" t="s">
        <v>105</v>
      </c>
      <c r="F8216" s="19" t="s">
        <v>107</v>
      </c>
      <c r="G8216" s="19" t="s">
        <v>291</v>
      </c>
      <c r="H8216" s="19" t="n">
        <f aca="false">IF(OR(VLOOKUP(A8216,Personal!$A$6:$F$112,5,FALSE())&lt;&gt;"Sí",N8216="No aplica"),0,'Catàleg GRAE'!D40)</f>
        <v>3</v>
      </c>
      <c r="I8216" s="20"/>
      <c r="J8216" s="20"/>
      <c r="K8216" s="20"/>
      <c r="L8216" s="21"/>
      <c r="M8216" s="21"/>
      <c r="N8216" s="20"/>
      <c r="O8216" s="20"/>
      <c r="P8216" s="19" t="str">
        <f aca="false">IF(I8216="","",I8216-H8216)</f>
        <v/>
      </c>
      <c r="Q8216" s="19" t="str">
        <f aca="true">IF(B8216="","",IF(N8216="No aplica","No aplica",IF(I8216="","Pendent",IF(N8216="Per substituir","Substituir",IF(OR(N8216="No localitzat",N8216="No lliurat"),"Reposar",IF(I8216&lt;H8216,"Reposar",IF(I8216&gt;H8216,"Revisar excedent",IF(AND(G8216="Sí",M8216&lt;&gt;"",M8216&lt;TODAY()),"EPI caducat",IF(AND(G8216="Sí",M8216&lt;&gt;"",M8216&lt;=TODAY()+90),"EPI caduca ≤90 dies",IF(OR(N8216="Deteriorat usable",N8216="Revisió necessària"),"Revisar","OK"))))))))))</f>
      </c>
      <c r="R8216" s="20"/>
    </row>
    <row r="8217" customFormat="false" ht="15" hidden="false" customHeight="false" outlineLevel="0" collapsed="false">
      <c r="A8217" s="19" t="n">
        <v>76</v>
      </c>
      <c r="B8217" s="19" t="n">
        <f aca="false">IFERROR(VLOOKUP(A8217,Personal!$A$6:$F$112,2,FALSE()),"")</f>
        <v>0</v>
      </c>
      <c r="C8217" s="19" t="str">
        <f aca="false">IFERROR(VLOOKUP(A8217,Personal!$A$6:$F$112,3,FALSE()),"")</f>
        <v>Cerdanyola</v>
      </c>
      <c r="D8217" s="19" t="s">
        <v>97</v>
      </c>
      <c r="E8217" s="19" t="s">
        <v>108</v>
      </c>
      <c r="F8217" s="19" t="s">
        <v>109</v>
      </c>
      <c r="G8217" s="19" t="s">
        <v>291</v>
      </c>
      <c r="H8217" s="19" t="n">
        <f aca="false">IF(OR(VLOOKUP(A8217,Personal!$A$6:$F$112,5,FALSE())&lt;&gt;"Sí",N8217="No aplica"),0,'Catàleg GRAE'!D41)</f>
        <v>2</v>
      </c>
      <c r="I8217" s="20"/>
      <c r="J8217" s="20"/>
      <c r="K8217" s="20"/>
      <c r="L8217" s="21"/>
      <c r="M8217" s="21"/>
      <c r="N8217" s="20"/>
      <c r="O8217" s="20"/>
      <c r="P8217" s="19" t="str">
        <f aca="false">IF(I8217="","",I8217-H8217)</f>
        <v/>
      </c>
      <c r="Q8217" s="19" t="str">
        <f aca="true">IF(B8217="","",IF(N8217="No aplica","No aplica",IF(I8217="","Pendent",IF(N8217="Per substituir","Substituir",IF(OR(N8217="No localitzat",N8217="No lliurat"),"Reposar",IF(I8217&lt;H8217,"Reposar",IF(I8217&gt;H8217,"Revisar excedent",IF(AND(G8217="Sí",M8217&lt;&gt;"",M8217&lt;TODAY()),"EPI caducat",IF(AND(G8217="Sí",M8217&lt;&gt;"",M8217&lt;=TODAY()+90),"EPI caduca ≤90 dies",IF(OR(N8217="Deteriorat usable",N8217="Revisió necessària"),"Revisar","OK"))))))))))</f>
      </c>
      <c r="R8217" s="20"/>
    </row>
    <row r="8218" customFormat="false" ht="15" hidden="false" customHeight="false" outlineLevel="0" collapsed="false">
      <c r="A8218" s="19" t="n">
        <v>76</v>
      </c>
      <c r="B8218" s="19" t="n">
        <f aca="false">IFERROR(VLOOKUP(A8218,Personal!$A$6:$F$112,2,FALSE()),"")</f>
        <v>0</v>
      </c>
      <c r="C8218" s="19" t="str">
        <f aca="false">IFERROR(VLOOKUP(A8218,Personal!$A$6:$F$112,3,FALSE()),"")</f>
        <v>Cerdanyola</v>
      </c>
      <c r="D8218" s="19" t="s">
        <v>97</v>
      </c>
      <c r="E8218" s="19" t="s">
        <v>110</v>
      </c>
      <c r="F8218" s="19" t="s">
        <v>111</v>
      </c>
      <c r="G8218" s="19" t="s">
        <v>291</v>
      </c>
      <c r="H8218" s="19" t="n">
        <f aca="false">IF(OR(VLOOKUP(A8218,Personal!$A$6:$F$112,5,FALSE())&lt;&gt;"Sí",N8218="No aplica"),0,'Catàleg GRAE'!D42)</f>
        <v>1</v>
      </c>
      <c r="I8218" s="20"/>
      <c r="J8218" s="20"/>
      <c r="K8218" s="20"/>
      <c r="L8218" s="21"/>
      <c r="M8218" s="21"/>
      <c r="N8218" s="20"/>
      <c r="O8218" s="20"/>
      <c r="P8218" s="19" t="str">
        <f aca="false">IF(I8218="","",I8218-H8218)</f>
        <v/>
      </c>
      <c r="Q8218" s="19" t="str">
        <f aca="true">IF(B8218="","",IF(N8218="No aplica","No aplica",IF(I8218="","Pendent",IF(N8218="Per substituir","Substituir",IF(OR(N8218="No localitzat",N8218="No lliurat"),"Reposar",IF(I8218&lt;H8218,"Reposar",IF(I8218&gt;H8218,"Revisar excedent",IF(AND(G8218="Sí",M8218&lt;&gt;"",M8218&lt;TODAY()),"EPI caducat",IF(AND(G8218="Sí",M8218&lt;&gt;"",M8218&lt;=TODAY()+90),"EPI caduca ≤90 dies",IF(OR(N8218="Deteriorat usable",N8218="Revisió necessària"),"Revisar","OK"))))))))))</f>
      </c>
      <c r="R8218" s="20"/>
    </row>
    <row r="8219" customFormat="false" ht="15" hidden="false" customHeight="false" outlineLevel="0" collapsed="false">
      <c r="A8219" s="19" t="n">
        <v>76</v>
      </c>
      <c r="B8219" s="19" t="n">
        <f aca="false">IFERROR(VLOOKUP(A8219,Personal!$A$6:$F$112,2,FALSE()),"")</f>
        <v>0</v>
      </c>
      <c r="C8219" s="19" t="str">
        <f aca="false">IFERROR(VLOOKUP(A8219,Personal!$A$6:$F$112,3,FALSE()),"")</f>
        <v>Cerdanyola</v>
      </c>
      <c r="D8219" s="19" t="s">
        <v>112</v>
      </c>
      <c r="E8219" s="19" t="s">
        <v>113</v>
      </c>
      <c r="F8219" s="19" t="s">
        <v>114</v>
      </c>
      <c r="G8219" s="19" t="s">
        <v>291</v>
      </c>
      <c r="H8219" s="19" t="n">
        <f aca="false">IF(OR(VLOOKUP(A8219,Personal!$A$6:$F$112,5,FALSE())&lt;&gt;"Sí",N8219="No aplica"),0,'Catàleg GRAE'!D43)</f>
        <v>2</v>
      </c>
      <c r="I8219" s="20"/>
      <c r="J8219" s="20"/>
      <c r="K8219" s="20"/>
      <c r="L8219" s="21"/>
      <c r="M8219" s="21"/>
      <c r="N8219" s="20"/>
      <c r="O8219" s="20"/>
      <c r="P8219" s="19" t="str">
        <f aca="false">IF(I8219="","",I8219-H8219)</f>
        <v/>
      </c>
      <c r="Q8219" s="19" t="str">
        <f aca="true">IF(B8219="","",IF(N8219="No aplica","No aplica",IF(I8219="","Pendent",IF(N8219="Per substituir","Substituir",IF(OR(N8219="No localitzat",N8219="No lliurat"),"Reposar",IF(I8219&lt;H8219,"Reposar",IF(I8219&gt;H8219,"Revisar excedent",IF(AND(G8219="Sí",M8219&lt;&gt;"",M8219&lt;TODAY()),"EPI caducat",IF(AND(G8219="Sí",M8219&lt;&gt;"",M8219&lt;=TODAY()+90),"EPI caduca ≤90 dies",IF(OR(N8219="Deteriorat usable",N8219="Revisió necessària"),"Revisar","OK"))))))))))</f>
      </c>
      <c r="R8219" s="20"/>
    </row>
    <row r="8220" customFormat="false" ht="15" hidden="false" customHeight="false" outlineLevel="0" collapsed="false">
      <c r="A8220" s="19" t="n">
        <v>76</v>
      </c>
      <c r="B8220" s="19" t="n">
        <f aca="false">IFERROR(VLOOKUP(A8220,Personal!$A$6:$F$112,2,FALSE()),"")</f>
        <v>0</v>
      </c>
      <c r="C8220" s="19" t="str">
        <f aca="false">IFERROR(VLOOKUP(A8220,Personal!$A$6:$F$112,3,FALSE()),"")</f>
        <v>Cerdanyola</v>
      </c>
      <c r="D8220" s="19" t="s">
        <v>102</v>
      </c>
      <c r="E8220" s="19" t="s">
        <v>115</v>
      </c>
      <c r="F8220" s="19" t="s">
        <v>116</v>
      </c>
      <c r="G8220" s="19" t="s">
        <v>291</v>
      </c>
      <c r="H8220" s="19" t="n">
        <f aca="false">IF(OR(VLOOKUP(A8220,Personal!$A$6:$F$112,5,FALSE())&lt;&gt;"Sí",N8220="No aplica"),0,'Catàleg GRAE'!D44)</f>
        <v>1</v>
      </c>
      <c r="I8220" s="20"/>
      <c r="J8220" s="20"/>
      <c r="K8220" s="20"/>
      <c r="L8220" s="21"/>
      <c r="M8220" s="21"/>
      <c r="N8220" s="20"/>
      <c r="O8220" s="20"/>
      <c r="P8220" s="19" t="str">
        <f aca="false">IF(I8220="","",I8220-H8220)</f>
        <v/>
      </c>
      <c r="Q8220" s="19" t="str">
        <f aca="true">IF(B8220="","",IF(N8220="No aplica","No aplica",IF(I8220="","Pendent",IF(N8220="Per substituir","Substituir",IF(OR(N8220="No localitzat",N8220="No lliurat"),"Reposar",IF(I8220&lt;H8220,"Reposar",IF(I8220&gt;H8220,"Revisar excedent",IF(AND(G8220="Sí",M8220&lt;&gt;"",M8220&lt;TODAY()),"EPI caducat",IF(AND(G8220="Sí",M8220&lt;&gt;"",M8220&lt;=TODAY()+90),"EPI caduca ≤90 dies",IF(OR(N8220="Deteriorat usable",N8220="Revisió necessària"),"Revisar","OK"))))))))))</f>
      </c>
      <c r="R8220" s="20"/>
    </row>
    <row r="8221" customFormat="false" ht="15" hidden="false" customHeight="false" outlineLevel="0" collapsed="false">
      <c r="A8221" s="19" t="n">
        <v>76</v>
      </c>
      <c r="B8221" s="19" t="n">
        <f aca="false">IFERROR(VLOOKUP(A8221,Personal!$A$6:$F$112,2,FALSE()),"")</f>
        <v>0</v>
      </c>
      <c r="C8221" s="19" t="str">
        <f aca="false">IFERROR(VLOOKUP(A8221,Personal!$A$6:$F$112,3,FALSE()),"")</f>
        <v>Cerdanyola</v>
      </c>
      <c r="D8221" s="19" t="s">
        <v>102</v>
      </c>
      <c r="E8221" s="19" t="s">
        <v>117</v>
      </c>
      <c r="F8221" s="19" t="s">
        <v>118</v>
      </c>
      <c r="G8221" s="19" t="s">
        <v>272</v>
      </c>
      <c r="H8221" s="19" t="n">
        <f aca="false">IF(OR(VLOOKUP(A8221,Personal!$A$6:$F$112,5,FALSE())&lt;&gt;"Sí",N8221="No aplica"),0,'Catàleg GRAE'!D45)</f>
        <v>1</v>
      </c>
      <c r="I8221" s="20"/>
      <c r="J8221" s="20"/>
      <c r="K8221" s="20"/>
      <c r="L8221" s="21"/>
      <c r="M8221" s="21"/>
      <c r="N8221" s="20"/>
      <c r="O8221" s="20"/>
      <c r="P8221" s="19" t="str">
        <f aca="false">IF(I8221="","",I8221-H8221)</f>
        <v/>
      </c>
      <c r="Q8221" s="19" t="str">
        <f aca="true">IF(B8221="","",IF(N8221="No aplica","No aplica",IF(I8221="","Pendent",IF(N8221="Per substituir","Substituir",IF(OR(N8221="No localitzat",N8221="No lliurat"),"Reposar",IF(I8221&lt;H8221,"Reposar",IF(I8221&gt;H8221,"Revisar excedent",IF(AND(G8221="Sí",M8221&lt;&gt;"",M8221&lt;TODAY()),"EPI caducat",IF(AND(G8221="Sí",M8221&lt;&gt;"",M8221&lt;=TODAY()+90),"EPI caduca ≤90 dies",IF(OR(N8221="Deteriorat usable",N8221="Revisió necessària"),"Revisar","OK"))))))))))</f>
      </c>
      <c r="R8221" s="20"/>
    </row>
    <row r="8222" customFormat="false" ht="15" hidden="false" customHeight="false" outlineLevel="0" collapsed="false">
      <c r="A8222" s="19" t="n">
        <v>76</v>
      </c>
      <c r="B8222" s="19" t="n">
        <f aca="false">IFERROR(VLOOKUP(A8222,Personal!$A$6:$F$112,2,FALSE()),"")</f>
        <v>0</v>
      </c>
      <c r="C8222" s="19" t="str">
        <f aca="false">IFERROR(VLOOKUP(A8222,Personal!$A$6:$F$112,3,FALSE()),"")</f>
        <v>Cerdanyola</v>
      </c>
      <c r="D8222" s="19" t="s">
        <v>102</v>
      </c>
      <c r="E8222" s="19" t="s">
        <v>119</v>
      </c>
      <c r="F8222" s="19" t="s">
        <v>120</v>
      </c>
      <c r="G8222" s="19" t="s">
        <v>272</v>
      </c>
      <c r="H8222" s="19" t="n">
        <f aca="false">IF(OR(VLOOKUP(A8222,Personal!$A$6:$F$112,5,FALSE())&lt;&gt;"Sí",N8222="No aplica"),0,'Catàleg GRAE'!D46)</f>
        <v>1</v>
      </c>
      <c r="I8222" s="20"/>
      <c r="J8222" s="20"/>
      <c r="K8222" s="20"/>
      <c r="L8222" s="21"/>
      <c r="M8222" s="21"/>
      <c r="N8222" s="20"/>
      <c r="O8222" s="20"/>
      <c r="P8222" s="19" t="str">
        <f aca="false">IF(I8222="","",I8222-H8222)</f>
        <v/>
      </c>
      <c r="Q8222" s="19" t="str">
        <f aca="true">IF(B8222="","",IF(N8222="No aplica","No aplica",IF(I8222="","Pendent",IF(N8222="Per substituir","Substituir",IF(OR(N8222="No localitzat",N8222="No lliurat"),"Reposar",IF(I8222&lt;H8222,"Reposar",IF(I8222&gt;H8222,"Revisar excedent",IF(AND(G8222="Sí",M8222&lt;&gt;"",M8222&lt;TODAY()),"EPI caducat",IF(AND(G8222="Sí",M8222&lt;&gt;"",M8222&lt;=TODAY()+90),"EPI caduca ≤90 dies",IF(OR(N8222="Deteriorat usable",N8222="Revisió necessària"),"Revisar","OK"))))))))))</f>
      </c>
      <c r="R8222" s="20"/>
    </row>
    <row r="8223" customFormat="false" ht="15" hidden="false" customHeight="false" outlineLevel="0" collapsed="false">
      <c r="A8223" s="19" t="n">
        <v>76</v>
      </c>
      <c r="B8223" s="19" t="n">
        <f aca="false">IFERROR(VLOOKUP(A8223,Personal!$A$6:$F$112,2,FALSE()),"")</f>
        <v>0</v>
      </c>
      <c r="C8223" s="19" t="str">
        <f aca="false">IFERROR(VLOOKUP(A8223,Personal!$A$6:$F$112,3,FALSE()),"")</f>
        <v>Cerdanyola</v>
      </c>
      <c r="D8223" s="19" t="s">
        <v>97</v>
      </c>
      <c r="E8223" s="19" t="s">
        <v>121</v>
      </c>
      <c r="F8223" s="19" t="s">
        <v>122</v>
      </c>
      <c r="G8223" s="19" t="s">
        <v>291</v>
      </c>
      <c r="H8223" s="19" t="n">
        <f aca="false">IF(OR(VLOOKUP(A8223,Personal!$A$6:$F$112,5,FALSE())&lt;&gt;"Sí",N8223="No aplica"),0,'Catàleg GRAE'!D47)</f>
        <v>1</v>
      </c>
      <c r="I8223" s="20"/>
      <c r="J8223" s="20"/>
      <c r="K8223" s="20"/>
      <c r="L8223" s="21"/>
      <c r="M8223" s="21"/>
      <c r="N8223" s="20"/>
      <c r="O8223" s="20"/>
      <c r="P8223" s="19" t="str">
        <f aca="false">IF(I8223="","",I8223-H8223)</f>
        <v/>
      </c>
      <c r="Q8223" s="19" t="str">
        <f aca="true">IF(B8223="","",IF(N8223="No aplica","No aplica",IF(I8223="","Pendent",IF(N8223="Per substituir","Substituir",IF(OR(N8223="No localitzat",N8223="No lliurat"),"Reposar",IF(I8223&lt;H8223,"Reposar",IF(I8223&gt;H8223,"Revisar excedent",IF(AND(G8223="Sí",M8223&lt;&gt;"",M8223&lt;TODAY()),"EPI caducat",IF(AND(G8223="Sí",M8223&lt;&gt;"",M8223&lt;=TODAY()+90),"EPI caduca ≤90 dies",IF(OR(N8223="Deteriorat usable",N8223="Revisió necessària"),"Revisar","OK"))))))))))</f>
      </c>
      <c r="R8223" s="20"/>
    </row>
    <row r="8224" customFormat="false" ht="15" hidden="false" customHeight="false" outlineLevel="0" collapsed="false">
      <c r="A8224" s="19" t="n">
        <v>76</v>
      </c>
      <c r="B8224" s="19" t="n">
        <f aca="false">IFERROR(VLOOKUP(A8224,Personal!$A$6:$F$112,2,FALSE()),"")</f>
        <v>0</v>
      </c>
      <c r="C8224" s="19" t="str">
        <f aca="false">IFERROR(VLOOKUP(A8224,Personal!$A$6:$F$112,3,FALSE()),"")</f>
        <v>Cerdanyola</v>
      </c>
      <c r="D8224" s="19" t="s">
        <v>97</v>
      </c>
      <c r="E8224" s="19" t="s">
        <v>123</v>
      </c>
      <c r="F8224" s="19" t="s">
        <v>124</v>
      </c>
      <c r="G8224" s="19" t="s">
        <v>291</v>
      </c>
      <c r="H8224" s="19" t="n">
        <f aca="false">IF(OR(VLOOKUP(A8224,Personal!$A$6:$F$112,5,FALSE())&lt;&gt;"Sí",N8224="No aplica"),0,'Catàleg GRAE'!D48)</f>
        <v>1</v>
      </c>
      <c r="I8224" s="20"/>
      <c r="J8224" s="20"/>
      <c r="K8224" s="20"/>
      <c r="L8224" s="21"/>
      <c r="M8224" s="21"/>
      <c r="N8224" s="20"/>
      <c r="O8224" s="20"/>
      <c r="P8224" s="19" t="str">
        <f aca="false">IF(I8224="","",I8224-H8224)</f>
        <v/>
      </c>
      <c r="Q8224" s="19" t="str">
        <f aca="true">IF(B8224="","",IF(N8224="No aplica","No aplica",IF(I8224="","Pendent",IF(N8224="Per substituir","Substituir",IF(OR(N8224="No localitzat",N8224="No lliurat"),"Reposar",IF(I8224&lt;H8224,"Reposar",IF(I8224&gt;H8224,"Revisar excedent",IF(AND(G8224="Sí",M8224&lt;&gt;"",M8224&lt;TODAY()),"EPI caducat",IF(AND(G8224="Sí",M8224&lt;&gt;"",M8224&lt;=TODAY()+90),"EPI caduca ≤90 dies",IF(OR(N8224="Deteriorat usable",N8224="Revisió necessària"),"Revisar","OK"))))))))))</f>
      </c>
      <c r="R8224" s="20"/>
    </row>
    <row r="8225" customFormat="false" ht="15" hidden="false" customHeight="false" outlineLevel="0" collapsed="false">
      <c r="A8225" s="19" t="n">
        <v>76</v>
      </c>
      <c r="B8225" s="19" t="n">
        <f aca="false">IFERROR(VLOOKUP(A8225,Personal!$A$6:$F$112,2,FALSE()),"")</f>
        <v>0</v>
      </c>
      <c r="C8225" s="19" t="str">
        <f aca="false">IFERROR(VLOOKUP(A8225,Personal!$A$6:$F$112,3,FALSE()),"")</f>
        <v>Cerdanyola</v>
      </c>
      <c r="D8225" s="19" t="s">
        <v>125</v>
      </c>
      <c r="E8225" s="19" t="s">
        <v>126</v>
      </c>
      <c r="F8225" s="19" t="s">
        <v>127</v>
      </c>
      <c r="G8225" s="19" t="s">
        <v>272</v>
      </c>
      <c r="H8225" s="19" t="n">
        <f aca="false">IF(OR(VLOOKUP(A8225,Personal!$A$6:$F$112,5,FALSE())&lt;&gt;"Sí",N8225="No aplica"),0,'Catàleg GRAE'!D49)</f>
        <v>1</v>
      </c>
      <c r="I8225" s="20"/>
      <c r="J8225" s="20"/>
      <c r="K8225" s="20"/>
      <c r="L8225" s="21"/>
      <c r="M8225" s="21"/>
      <c r="N8225" s="20"/>
      <c r="O8225" s="20"/>
      <c r="P8225" s="19" t="str">
        <f aca="false">IF(I8225="","",I8225-H8225)</f>
        <v/>
      </c>
      <c r="Q8225" s="19" t="str">
        <f aca="true">IF(B8225="","",IF(N8225="No aplica","No aplica",IF(I8225="","Pendent",IF(N8225="Per substituir","Substituir",IF(OR(N8225="No localitzat",N8225="No lliurat"),"Reposar",IF(I8225&lt;H8225,"Reposar",IF(I8225&gt;H8225,"Revisar excedent",IF(AND(G8225="Sí",M8225&lt;&gt;"",M8225&lt;TODAY()),"EPI caducat",IF(AND(G8225="Sí",M8225&lt;&gt;"",M8225&lt;=TODAY()+90),"EPI caduca ≤90 dies",IF(OR(N8225="Deteriorat usable",N8225="Revisió necessària"),"Revisar","OK"))))))))))</f>
      </c>
      <c r="R8225" s="20"/>
    </row>
    <row r="8226" customFormat="false" ht="15" hidden="false" customHeight="false" outlineLevel="0" collapsed="false">
      <c r="A8226" s="19" t="n">
        <v>76</v>
      </c>
      <c r="B8226" s="19" t="n">
        <f aca="false">IFERROR(VLOOKUP(A8226,Personal!$A$6:$F$112,2,FALSE()),"")</f>
        <v>0</v>
      </c>
      <c r="C8226" s="19" t="str">
        <f aca="false">IFERROR(VLOOKUP(A8226,Personal!$A$6:$F$112,3,FALSE()),"")</f>
        <v>Cerdanyola</v>
      </c>
      <c r="D8226" s="19" t="s">
        <v>125</v>
      </c>
      <c r="E8226" s="19" t="s">
        <v>128</v>
      </c>
      <c r="F8226" s="19" t="s">
        <v>129</v>
      </c>
      <c r="G8226" s="19" t="s">
        <v>272</v>
      </c>
      <c r="H8226" s="19" t="n">
        <f aca="false">IF(OR(VLOOKUP(A8226,Personal!$A$6:$F$112,5,FALSE())&lt;&gt;"Sí",N8226="No aplica"),0,'Catàleg GRAE'!D50)</f>
        <v>1</v>
      </c>
      <c r="I8226" s="20"/>
      <c r="J8226" s="20"/>
      <c r="K8226" s="20"/>
      <c r="L8226" s="21"/>
      <c r="M8226" s="21"/>
      <c r="N8226" s="20"/>
      <c r="O8226" s="20"/>
      <c r="P8226" s="19" t="str">
        <f aca="false">IF(I8226="","",I8226-H8226)</f>
        <v/>
      </c>
      <c r="Q8226" s="19" t="str">
        <f aca="true">IF(B8226="","",IF(N8226="No aplica","No aplica",IF(I8226="","Pendent",IF(N8226="Per substituir","Substituir",IF(OR(N8226="No localitzat",N8226="No lliurat"),"Reposar",IF(I8226&lt;H8226,"Reposar",IF(I8226&gt;H8226,"Revisar excedent",IF(AND(G8226="Sí",M8226&lt;&gt;"",M8226&lt;TODAY()),"EPI caducat",IF(AND(G8226="Sí",M8226&lt;&gt;"",M8226&lt;=TODAY()+90),"EPI caduca ≤90 dies",IF(OR(N8226="Deteriorat usable",N8226="Revisió necessària"),"Revisar","OK"))))))))))</f>
      </c>
      <c r="R8226" s="20"/>
    </row>
    <row r="8227" customFormat="false" ht="15" hidden="false" customHeight="false" outlineLevel="0" collapsed="false">
      <c r="A8227" s="19" t="n">
        <v>76</v>
      </c>
      <c r="B8227" s="19" t="n">
        <f aca="false">IFERROR(VLOOKUP(A8227,Personal!$A$6:$F$112,2,FALSE()),"")</f>
        <v>0</v>
      </c>
      <c r="C8227" s="19" t="str">
        <f aca="false">IFERROR(VLOOKUP(A8227,Personal!$A$6:$F$112,3,FALSE()),"")</f>
        <v>Cerdanyola</v>
      </c>
      <c r="D8227" s="19" t="s">
        <v>125</v>
      </c>
      <c r="E8227" s="19" t="s">
        <v>130</v>
      </c>
      <c r="F8227" s="19" t="s">
        <v>131</v>
      </c>
      <c r="G8227" s="19" t="s">
        <v>291</v>
      </c>
      <c r="H8227" s="19" t="n">
        <f aca="false">IF(OR(VLOOKUP(A8227,Personal!$A$6:$F$112,5,FALSE())&lt;&gt;"Sí",N8227="No aplica"),0,'Catàleg GRAE'!D51)</f>
        <v>1</v>
      </c>
      <c r="I8227" s="20"/>
      <c r="J8227" s="20"/>
      <c r="K8227" s="20"/>
      <c r="L8227" s="21"/>
      <c r="M8227" s="21"/>
      <c r="N8227" s="20"/>
      <c r="O8227" s="20"/>
      <c r="P8227" s="19" t="str">
        <f aca="false">IF(I8227="","",I8227-H8227)</f>
        <v/>
      </c>
      <c r="Q8227" s="19" t="str">
        <f aca="true">IF(B8227="","",IF(N8227="No aplica","No aplica",IF(I8227="","Pendent",IF(N8227="Per substituir","Substituir",IF(OR(N8227="No localitzat",N8227="No lliurat"),"Reposar",IF(I8227&lt;H8227,"Reposar",IF(I8227&gt;H8227,"Revisar excedent",IF(AND(G8227="Sí",M8227&lt;&gt;"",M8227&lt;TODAY()),"EPI caducat",IF(AND(G8227="Sí",M8227&lt;&gt;"",M8227&lt;=TODAY()+90),"EPI caduca ≤90 dies",IF(OR(N8227="Deteriorat usable",N8227="Revisió necessària"),"Revisar","OK"))))))))))</f>
      </c>
      <c r="R8227" s="20"/>
    </row>
    <row r="8228" customFormat="false" ht="15" hidden="false" customHeight="false" outlineLevel="0" collapsed="false">
      <c r="A8228" s="19" t="n">
        <v>76</v>
      </c>
      <c r="B8228" s="19" t="n">
        <f aca="false">IFERROR(VLOOKUP(A8228,Personal!$A$6:$F$112,2,FALSE()),"")</f>
        <v>0</v>
      </c>
      <c r="C8228" s="19" t="str">
        <f aca="false">IFERROR(VLOOKUP(A8228,Personal!$A$6:$F$112,3,FALSE()),"")</f>
        <v>Cerdanyola</v>
      </c>
      <c r="D8228" s="19" t="s">
        <v>132</v>
      </c>
      <c r="E8228" s="19" t="s">
        <v>133</v>
      </c>
      <c r="F8228" s="19" t="s">
        <v>134</v>
      </c>
      <c r="G8228" s="19" t="s">
        <v>291</v>
      </c>
      <c r="H8228" s="19" t="n">
        <f aca="false">IF(OR(VLOOKUP(A8228,Personal!$A$6:$F$112,5,FALSE())&lt;&gt;"Sí",N8228="No aplica"),0,'Catàleg GRAE'!D52)</f>
        <v>1</v>
      </c>
      <c r="I8228" s="20"/>
      <c r="J8228" s="20"/>
      <c r="K8228" s="20"/>
      <c r="L8228" s="21"/>
      <c r="M8228" s="21"/>
      <c r="N8228" s="20"/>
      <c r="O8228" s="20"/>
      <c r="P8228" s="19" t="str">
        <f aca="false">IF(I8228="","",I8228-H8228)</f>
        <v/>
      </c>
      <c r="Q8228" s="19" t="str">
        <f aca="true">IF(B8228="","",IF(N8228="No aplica","No aplica",IF(I8228="","Pendent",IF(N8228="Per substituir","Substituir",IF(OR(N8228="No localitzat",N8228="No lliurat"),"Reposar",IF(I8228&lt;H8228,"Reposar",IF(I8228&gt;H8228,"Revisar excedent",IF(AND(G8228="Sí",M8228&lt;&gt;"",M8228&lt;TODAY()),"EPI caducat",IF(AND(G8228="Sí",M8228&lt;&gt;"",M8228&lt;=TODAY()+90),"EPI caduca ≤90 dies",IF(OR(N8228="Deteriorat usable",N8228="Revisió necessària"),"Revisar","OK"))))))))))</f>
      </c>
      <c r="R8228" s="20"/>
    </row>
    <row r="8229" customFormat="false" ht="15" hidden="false" customHeight="false" outlineLevel="0" collapsed="false">
      <c r="A8229" s="19" t="n">
        <v>76</v>
      </c>
      <c r="B8229" s="19" t="n">
        <f aca="false">IFERROR(VLOOKUP(A8229,Personal!$A$6:$F$112,2,FALSE()),"")</f>
        <v>0</v>
      </c>
      <c r="C8229" s="19" t="str">
        <f aca="false">IFERROR(VLOOKUP(A8229,Personal!$A$6:$F$112,3,FALSE()),"")</f>
        <v>Cerdanyola</v>
      </c>
      <c r="D8229" s="19" t="s">
        <v>94</v>
      </c>
      <c r="E8229" s="19" t="s">
        <v>135</v>
      </c>
      <c r="F8229" s="19" t="s">
        <v>136</v>
      </c>
      <c r="G8229" s="19" t="s">
        <v>291</v>
      </c>
      <c r="H8229" s="19" t="n">
        <f aca="false">IF(OR(VLOOKUP(A8229,Personal!$A$6:$F$112,5,FALSE())&lt;&gt;"Sí",N8229="No aplica"),0,'Catàleg GRAE'!D53)</f>
        <v>1</v>
      </c>
      <c r="I8229" s="20"/>
      <c r="J8229" s="20"/>
      <c r="K8229" s="20"/>
      <c r="L8229" s="21"/>
      <c r="M8229" s="21"/>
      <c r="N8229" s="20"/>
      <c r="O8229" s="20"/>
      <c r="P8229" s="19" t="str">
        <f aca="false">IF(I8229="","",I8229-H8229)</f>
        <v/>
      </c>
      <c r="Q8229" s="19" t="str">
        <f aca="true">IF(B8229="","",IF(N8229="No aplica","No aplica",IF(I8229="","Pendent",IF(N8229="Per substituir","Substituir",IF(OR(N8229="No localitzat",N8229="No lliurat"),"Reposar",IF(I8229&lt;H8229,"Reposar",IF(I8229&gt;H8229,"Revisar excedent",IF(AND(G8229="Sí",M8229&lt;&gt;"",M8229&lt;TODAY()),"EPI caducat",IF(AND(G8229="Sí",M8229&lt;&gt;"",M8229&lt;=TODAY()+90),"EPI caduca ≤90 dies",IF(OR(N8229="Deteriorat usable",N8229="Revisió necessària"),"Revisar","OK"))))))))))</f>
      </c>
      <c r="R8229" s="20"/>
    </row>
    <row r="8230" customFormat="false" ht="15" hidden="false" customHeight="false" outlineLevel="0" collapsed="false">
      <c r="A8230" s="19" t="n">
        <v>76</v>
      </c>
      <c r="B8230" s="19" t="n">
        <f aca="false">IFERROR(VLOOKUP(A8230,Personal!$A$6:$F$112,2,FALSE()),"")</f>
        <v>0</v>
      </c>
      <c r="C8230" s="19" t="str">
        <f aca="false">IFERROR(VLOOKUP(A8230,Personal!$A$6:$F$112,3,FALSE()),"")</f>
        <v>Cerdanyola</v>
      </c>
      <c r="D8230" s="19" t="s">
        <v>137</v>
      </c>
      <c r="E8230" s="19" t="s">
        <v>138</v>
      </c>
      <c r="F8230" s="19" t="s">
        <v>139</v>
      </c>
      <c r="G8230" s="19" t="s">
        <v>291</v>
      </c>
      <c r="H8230" s="19" t="n">
        <f aca="false">IF(OR(VLOOKUP(A8230,Personal!$A$6:$F$112,5,FALSE())&lt;&gt;"Sí",N8230="No aplica"),0,'Catàleg GRAE'!D54)</f>
        <v>1</v>
      </c>
      <c r="I8230" s="20"/>
      <c r="J8230" s="20"/>
      <c r="K8230" s="20"/>
      <c r="L8230" s="21"/>
      <c r="M8230" s="21"/>
      <c r="N8230" s="20"/>
      <c r="O8230" s="20"/>
      <c r="P8230" s="19" t="str">
        <f aca="false">IF(I8230="","",I8230-H8230)</f>
        <v/>
      </c>
      <c r="Q8230" s="19" t="str">
        <f aca="true">IF(B8230="","",IF(N8230="No aplica","No aplica",IF(I8230="","Pendent",IF(N8230="Per substituir","Substituir",IF(OR(N8230="No localitzat",N8230="No lliurat"),"Reposar",IF(I8230&lt;H8230,"Reposar",IF(I8230&gt;H8230,"Revisar excedent",IF(AND(G8230="Sí",M8230&lt;&gt;"",M8230&lt;TODAY()),"EPI caducat",IF(AND(G8230="Sí",M8230&lt;&gt;"",M8230&lt;=TODAY()+90),"EPI caduca ≤90 dies",IF(OR(N8230="Deteriorat usable",N8230="Revisió necessària"),"Revisar","OK"))))))))))</f>
      </c>
      <c r="R8230" s="20"/>
    </row>
    <row r="8231" customFormat="false" ht="15" hidden="false" customHeight="false" outlineLevel="0" collapsed="false">
      <c r="A8231" s="19" t="n">
        <v>76</v>
      </c>
      <c r="B8231" s="19" t="n">
        <f aca="false">IFERROR(VLOOKUP(A8231,Personal!$A$6:$F$112,2,FALSE()),"")</f>
        <v>0</v>
      </c>
      <c r="C8231" s="19" t="str">
        <f aca="false">IFERROR(VLOOKUP(A8231,Personal!$A$6:$F$112,3,FALSE()),"")</f>
        <v>Cerdanyola</v>
      </c>
      <c r="D8231" s="19" t="s">
        <v>94</v>
      </c>
      <c r="E8231" s="19" t="s">
        <v>140</v>
      </c>
      <c r="F8231" s="19" t="s">
        <v>141</v>
      </c>
      <c r="G8231" s="19" t="s">
        <v>291</v>
      </c>
      <c r="H8231" s="19" t="n">
        <f aca="false">IF(OR(VLOOKUP(A8231,Personal!$A$6:$F$112,5,FALSE())&lt;&gt;"Sí",N8231="No aplica"),0,'Catàleg GRAE'!D55)</f>
        <v>1</v>
      </c>
      <c r="I8231" s="20"/>
      <c r="J8231" s="20"/>
      <c r="K8231" s="20"/>
      <c r="L8231" s="21"/>
      <c r="M8231" s="21"/>
      <c r="N8231" s="20"/>
      <c r="O8231" s="20"/>
      <c r="P8231" s="19" t="str">
        <f aca="false">IF(I8231="","",I8231-H8231)</f>
        <v/>
      </c>
      <c r="Q8231" s="19" t="str">
        <f aca="true">IF(B8231="","",IF(N8231="No aplica","No aplica",IF(I8231="","Pendent",IF(N8231="Per substituir","Substituir",IF(OR(N8231="No localitzat",N8231="No lliurat"),"Reposar",IF(I8231&lt;H8231,"Reposar",IF(I8231&gt;H8231,"Revisar excedent",IF(AND(G8231="Sí",M8231&lt;&gt;"",M8231&lt;TODAY()),"EPI caducat",IF(AND(G8231="Sí",M8231&lt;&gt;"",M8231&lt;=TODAY()+90),"EPI caduca ≤90 dies",IF(OR(N8231="Deteriorat usable",N8231="Revisió necessària"),"Revisar","OK"))))))))))</f>
      </c>
      <c r="R8231" s="20"/>
    </row>
    <row r="8232" customFormat="false" ht="15" hidden="false" customHeight="false" outlineLevel="0" collapsed="false">
      <c r="A8232" s="19" t="n">
        <v>76</v>
      </c>
      <c r="B8232" s="19" t="n">
        <f aca="false">IFERROR(VLOOKUP(A8232,Personal!$A$6:$F$112,2,FALSE()),"")</f>
        <v>0</v>
      </c>
      <c r="C8232" s="19" t="str">
        <f aca="false">IFERROR(VLOOKUP(A8232,Personal!$A$6:$F$112,3,FALSE()),"")</f>
        <v>Cerdanyola</v>
      </c>
      <c r="D8232" s="19" t="s">
        <v>142</v>
      </c>
      <c r="E8232" s="19" t="s">
        <v>143</v>
      </c>
      <c r="F8232" s="19" t="s">
        <v>144</v>
      </c>
      <c r="G8232" s="19" t="s">
        <v>291</v>
      </c>
      <c r="H8232" s="19" t="n">
        <f aca="false">IF(OR(VLOOKUP(A8232,Personal!$A$6:$F$112,5,FALSE())&lt;&gt;"Sí",N8232="No aplica"),0,'Catàleg GRAE'!D56)</f>
        <v>1</v>
      </c>
      <c r="I8232" s="20"/>
      <c r="J8232" s="20"/>
      <c r="K8232" s="20"/>
      <c r="L8232" s="21"/>
      <c r="M8232" s="21"/>
      <c r="N8232" s="20"/>
      <c r="O8232" s="20"/>
      <c r="P8232" s="19" t="str">
        <f aca="false">IF(I8232="","",I8232-H8232)</f>
        <v/>
      </c>
      <c r="Q8232" s="19" t="str">
        <f aca="true">IF(B8232="","",IF(N8232="No aplica","No aplica",IF(I8232="","Pendent",IF(N8232="Per substituir","Substituir",IF(OR(N8232="No localitzat",N8232="No lliurat"),"Reposar",IF(I8232&lt;H8232,"Reposar",IF(I8232&gt;H8232,"Revisar excedent",IF(AND(G8232="Sí",M8232&lt;&gt;"",M8232&lt;TODAY()),"EPI caducat",IF(AND(G8232="Sí",M8232&lt;&gt;"",M8232&lt;=TODAY()+90),"EPI caduca ≤90 dies",IF(OR(N8232="Deteriorat usable",N8232="Revisió necessària"),"Revisar","OK"))))))))))</f>
      </c>
      <c r="R8232" s="20"/>
    </row>
    <row r="8233" customFormat="false" ht="15" hidden="false" customHeight="false" outlineLevel="0" collapsed="false">
      <c r="A8233" s="19" t="n">
        <v>76</v>
      </c>
      <c r="B8233" s="19" t="n">
        <f aca="false">IFERROR(VLOOKUP(A8233,Personal!$A$6:$F$112,2,FALSE()),"")</f>
        <v>0</v>
      </c>
      <c r="C8233" s="19" t="str">
        <f aca="false">IFERROR(VLOOKUP(A8233,Personal!$A$6:$F$112,3,FALSE()),"")</f>
        <v>Cerdanyola</v>
      </c>
      <c r="D8233" s="19" t="s">
        <v>112</v>
      </c>
      <c r="E8233" s="19" t="s">
        <v>145</v>
      </c>
      <c r="F8233" s="19" t="s">
        <v>146</v>
      </c>
      <c r="G8233" s="19" t="s">
        <v>291</v>
      </c>
      <c r="H8233" s="19" t="n">
        <f aca="false">IF(OR(VLOOKUP(A8233,Personal!$A$6:$F$112,5,FALSE())&lt;&gt;"Sí",N8233="No aplica"),0,'Catàleg GRAE'!D57)</f>
        <v>1</v>
      </c>
      <c r="I8233" s="20"/>
      <c r="J8233" s="20"/>
      <c r="K8233" s="20"/>
      <c r="L8233" s="21"/>
      <c r="M8233" s="21"/>
      <c r="N8233" s="20"/>
      <c r="O8233" s="20"/>
      <c r="P8233" s="19" t="str">
        <f aca="false">IF(I8233="","",I8233-H8233)</f>
        <v/>
      </c>
      <c r="Q8233" s="19" t="str">
        <f aca="true">IF(B8233="","",IF(N8233="No aplica","No aplica",IF(I8233="","Pendent",IF(N8233="Per substituir","Substituir",IF(OR(N8233="No localitzat",N8233="No lliurat"),"Reposar",IF(I8233&lt;H8233,"Reposar",IF(I8233&gt;H8233,"Revisar excedent",IF(AND(G8233="Sí",M8233&lt;&gt;"",M8233&lt;TODAY()),"EPI caducat",IF(AND(G8233="Sí",M8233&lt;&gt;"",M8233&lt;=TODAY()+90),"EPI caduca ≤90 dies",IF(OR(N8233="Deteriorat usable",N8233="Revisió necessària"),"Revisar","OK"))))))))))</f>
      </c>
      <c r="R8233" s="20"/>
    </row>
    <row r="8234" customFormat="false" ht="15" hidden="false" customHeight="false" outlineLevel="0" collapsed="false">
      <c r="A8234" s="19" t="n">
        <v>76</v>
      </c>
      <c r="B8234" s="19" t="n">
        <f aca="false">IFERROR(VLOOKUP(A8234,Personal!$A$6:$F$112,2,FALSE()),"")</f>
        <v>0</v>
      </c>
      <c r="C8234" s="19" t="str">
        <f aca="false">IFERROR(VLOOKUP(A8234,Personal!$A$6:$F$112,3,FALSE()),"")</f>
        <v>Cerdanyola</v>
      </c>
      <c r="D8234" s="19" t="s">
        <v>137</v>
      </c>
      <c r="E8234" s="19" t="s">
        <v>147</v>
      </c>
      <c r="F8234" s="19" t="s">
        <v>148</v>
      </c>
      <c r="G8234" s="19" t="s">
        <v>291</v>
      </c>
      <c r="H8234" s="19" t="n">
        <f aca="false">IF(OR(VLOOKUP(A8234,Personal!$A$6:$F$112,5,FALSE())&lt;&gt;"Sí",N8234="No aplica"),0,'Catàleg GRAE'!D58)</f>
        <v>1</v>
      </c>
      <c r="I8234" s="20"/>
      <c r="J8234" s="20"/>
      <c r="K8234" s="20"/>
      <c r="L8234" s="21"/>
      <c r="M8234" s="21"/>
      <c r="N8234" s="20"/>
      <c r="O8234" s="20"/>
      <c r="P8234" s="19" t="str">
        <f aca="false">IF(I8234="","",I8234-H8234)</f>
        <v/>
      </c>
      <c r="Q8234" s="19" t="str">
        <f aca="true">IF(B8234="","",IF(N8234="No aplica","No aplica",IF(I8234="","Pendent",IF(N8234="Per substituir","Substituir",IF(OR(N8234="No localitzat",N8234="No lliurat"),"Reposar",IF(I8234&lt;H8234,"Reposar",IF(I8234&gt;H8234,"Revisar excedent",IF(AND(G8234="Sí",M8234&lt;&gt;"",M8234&lt;TODAY()),"EPI caducat",IF(AND(G8234="Sí",M8234&lt;&gt;"",M8234&lt;=TODAY()+90),"EPI caduca ≤90 dies",IF(OR(N8234="Deteriorat usable",N8234="Revisió necessària"),"Revisar","OK"))))))))))</f>
      </c>
      <c r="R8234" s="20"/>
    </row>
    <row r="8235" customFormat="false" ht="15" hidden="false" customHeight="false" outlineLevel="0" collapsed="false">
      <c r="A8235" s="19" t="n">
        <v>76</v>
      </c>
      <c r="B8235" s="19" t="n">
        <f aca="false">IFERROR(VLOOKUP(A8235,Personal!$A$6:$F$112,2,FALSE()),"")</f>
        <v>0</v>
      </c>
      <c r="C8235" s="19" t="str">
        <f aca="false">IFERROR(VLOOKUP(A8235,Personal!$A$6:$F$112,3,FALSE()),"")</f>
        <v>Cerdanyola</v>
      </c>
      <c r="D8235" s="19" t="s">
        <v>125</v>
      </c>
      <c r="E8235" s="19" t="s">
        <v>149</v>
      </c>
      <c r="F8235" s="19" t="s">
        <v>150</v>
      </c>
      <c r="G8235" s="19" t="s">
        <v>291</v>
      </c>
      <c r="H8235" s="19" t="n">
        <f aca="false">IF(OR(VLOOKUP(A8235,Personal!$A$6:$F$112,5,FALSE())&lt;&gt;"Sí",N8235="No aplica"),0,'Catàleg GRAE'!D59)</f>
        <v>1</v>
      </c>
      <c r="I8235" s="20"/>
      <c r="J8235" s="20"/>
      <c r="K8235" s="20"/>
      <c r="L8235" s="21"/>
      <c r="M8235" s="21"/>
      <c r="N8235" s="20"/>
      <c r="O8235" s="20"/>
      <c r="P8235" s="19" t="str">
        <f aca="false">IF(I8235="","",I8235-H8235)</f>
        <v/>
      </c>
      <c r="Q8235" s="19" t="str">
        <f aca="true">IF(B8235="","",IF(N8235="No aplica","No aplica",IF(I8235="","Pendent",IF(N8235="Per substituir","Substituir",IF(OR(N8235="No localitzat",N8235="No lliurat"),"Reposar",IF(I8235&lt;H8235,"Reposar",IF(I8235&gt;H8235,"Revisar excedent",IF(AND(G8235="Sí",M8235&lt;&gt;"",M8235&lt;TODAY()),"EPI caducat",IF(AND(G8235="Sí",M8235&lt;&gt;"",M8235&lt;=TODAY()+90),"EPI caduca ≤90 dies",IF(OR(N8235="Deteriorat usable",N8235="Revisió necessària"),"Revisar","OK"))))))))))</f>
      </c>
      <c r="R8235" s="20"/>
    </row>
    <row r="8236" customFormat="false" ht="15" hidden="false" customHeight="false" outlineLevel="0" collapsed="false">
      <c r="A8236" s="19" t="n">
        <v>76</v>
      </c>
      <c r="B8236" s="19" t="n">
        <f aca="false">IFERROR(VLOOKUP(A8236,Personal!$A$6:$F$112,2,FALSE()),"")</f>
        <v>0</v>
      </c>
      <c r="C8236" s="19" t="str">
        <f aca="false">IFERROR(VLOOKUP(A8236,Personal!$A$6:$F$112,3,FALSE()),"")</f>
        <v>Cerdanyola</v>
      </c>
      <c r="D8236" s="19" t="s">
        <v>125</v>
      </c>
      <c r="E8236" s="19" t="s">
        <v>151</v>
      </c>
      <c r="F8236" s="19" t="s">
        <v>152</v>
      </c>
      <c r="G8236" s="19" t="s">
        <v>291</v>
      </c>
      <c r="H8236" s="19" t="n">
        <f aca="false">IF(OR(VLOOKUP(A8236,Personal!$A$6:$F$112,5,FALSE())&lt;&gt;"Sí",N8236="No aplica"),0,'Catàleg GRAE'!D60)</f>
        <v>1</v>
      </c>
      <c r="I8236" s="20"/>
      <c r="J8236" s="20"/>
      <c r="K8236" s="20"/>
      <c r="L8236" s="21"/>
      <c r="M8236" s="21"/>
      <c r="N8236" s="20"/>
      <c r="O8236" s="20"/>
      <c r="P8236" s="19" t="str">
        <f aca="false">IF(I8236="","",I8236-H8236)</f>
        <v/>
      </c>
      <c r="Q8236" s="19" t="str">
        <f aca="true">IF(B8236="","",IF(N8236="No aplica","No aplica",IF(I8236="","Pendent",IF(N8236="Per substituir","Substituir",IF(OR(N8236="No localitzat",N8236="No lliurat"),"Reposar",IF(I8236&lt;H8236,"Reposar",IF(I8236&gt;H8236,"Revisar excedent",IF(AND(G8236="Sí",M8236&lt;&gt;"",M8236&lt;TODAY()),"EPI caducat",IF(AND(G8236="Sí",M8236&lt;&gt;"",M8236&lt;=TODAY()+90),"EPI caduca ≤90 dies",IF(OR(N8236="Deteriorat usable",N8236="Revisió necessària"),"Revisar","OK"))))))))))</f>
      </c>
      <c r="R8236" s="20"/>
    </row>
    <row r="8237" customFormat="false" ht="15" hidden="false" customHeight="false" outlineLevel="0" collapsed="false">
      <c r="A8237" s="19" t="n">
        <v>76</v>
      </c>
      <c r="B8237" s="19" t="n">
        <f aca="false">IFERROR(VLOOKUP(A8237,Personal!$A$6:$F$112,2,FALSE()),"")</f>
        <v>0</v>
      </c>
      <c r="C8237" s="19" t="str">
        <f aca="false">IFERROR(VLOOKUP(A8237,Personal!$A$6:$F$112,3,FALSE()),"")</f>
        <v>Cerdanyola</v>
      </c>
      <c r="D8237" s="19" t="s">
        <v>153</v>
      </c>
      <c r="E8237" s="19" t="s">
        <v>154</v>
      </c>
      <c r="F8237" s="19" t="s">
        <v>155</v>
      </c>
      <c r="G8237" s="19" t="s">
        <v>291</v>
      </c>
      <c r="H8237" s="19" t="n">
        <f aca="false">IF(OR(VLOOKUP(A8237,Personal!$A$6:$F$112,5,FALSE())&lt;&gt;"Sí",N8237="No aplica"),0,'Catàleg GRAE'!D61)</f>
        <v>1</v>
      </c>
      <c r="I8237" s="20"/>
      <c r="J8237" s="20"/>
      <c r="K8237" s="20"/>
      <c r="L8237" s="21"/>
      <c r="M8237" s="21"/>
      <c r="N8237" s="20"/>
      <c r="O8237" s="20"/>
      <c r="P8237" s="19" t="str">
        <f aca="false">IF(I8237="","",I8237-H8237)</f>
        <v/>
      </c>
      <c r="Q8237" s="19" t="str">
        <f aca="true">IF(B8237="","",IF(N8237="No aplica","No aplica",IF(I8237="","Pendent",IF(N8237="Per substituir","Substituir",IF(OR(N8237="No localitzat",N8237="No lliurat"),"Reposar",IF(I8237&lt;H8237,"Reposar",IF(I8237&gt;H8237,"Revisar excedent",IF(AND(G8237="Sí",M8237&lt;&gt;"",M8237&lt;TODAY()),"EPI caducat",IF(AND(G8237="Sí",M8237&lt;&gt;"",M8237&lt;=TODAY()+90),"EPI caduca ≤90 dies",IF(OR(N8237="Deteriorat usable",N8237="Revisió necessària"),"Revisar","OK"))))))))))</f>
      </c>
      <c r="R8237" s="20"/>
    </row>
    <row r="8238" customFormat="false" ht="15" hidden="false" customHeight="false" outlineLevel="0" collapsed="false">
      <c r="A8238" s="19" t="n">
        <v>76</v>
      </c>
      <c r="B8238" s="19" t="n">
        <f aca="false">IFERROR(VLOOKUP(A8238,Personal!$A$6:$F$112,2,FALSE()),"")</f>
        <v>0</v>
      </c>
      <c r="C8238" s="19" t="str">
        <f aca="false">IFERROR(VLOOKUP(A8238,Personal!$A$6:$F$112,3,FALSE()),"")</f>
        <v>Cerdanyola</v>
      </c>
      <c r="D8238" s="19" t="s">
        <v>37</v>
      </c>
      <c r="E8238" s="19" t="s">
        <v>156</v>
      </c>
      <c r="F8238" s="19" t="s">
        <v>157</v>
      </c>
      <c r="G8238" s="19" t="s">
        <v>291</v>
      </c>
      <c r="H8238" s="19" t="n">
        <f aca="false">IF(OR(VLOOKUP(A8238,Personal!$A$6:$F$112,5,FALSE())&lt;&gt;"Sí",N8238="No aplica"),0,'Catàleg GRAE'!D62)</f>
        <v>1</v>
      </c>
      <c r="I8238" s="20"/>
      <c r="J8238" s="20"/>
      <c r="K8238" s="20"/>
      <c r="L8238" s="21"/>
      <c r="M8238" s="21"/>
      <c r="N8238" s="20"/>
      <c r="O8238" s="20"/>
      <c r="P8238" s="19" t="str">
        <f aca="false">IF(I8238="","",I8238-H8238)</f>
        <v/>
      </c>
      <c r="Q8238" s="19" t="str">
        <f aca="true">IF(B8238="","",IF(N8238="No aplica","No aplica",IF(I8238="","Pendent",IF(N8238="Per substituir","Substituir",IF(OR(N8238="No localitzat",N8238="No lliurat"),"Reposar",IF(I8238&lt;H8238,"Reposar",IF(I8238&gt;H8238,"Revisar excedent",IF(AND(G8238="Sí",M8238&lt;&gt;"",M8238&lt;TODAY()),"EPI caducat",IF(AND(G8238="Sí",M8238&lt;&gt;"",M8238&lt;=TODAY()+90),"EPI caduca ≤90 dies",IF(OR(N8238="Deteriorat usable",N8238="Revisió necessària"),"Revisar","OK"))))))))))</f>
      </c>
      <c r="R8238" s="20"/>
    </row>
    <row r="8239" customFormat="false" ht="15" hidden="false" customHeight="false" outlineLevel="0" collapsed="false">
      <c r="A8239" s="19" t="n">
        <v>76</v>
      </c>
      <c r="B8239" s="19" t="n">
        <f aca="false">IFERROR(VLOOKUP(A8239,Personal!$A$6:$F$112,2,FALSE()),"")</f>
        <v>0</v>
      </c>
      <c r="C8239" s="19" t="str">
        <f aca="false">IFERROR(VLOOKUP(A8239,Personal!$A$6:$F$112,3,FALSE()),"")</f>
        <v>Cerdanyola</v>
      </c>
      <c r="D8239" s="19" t="s">
        <v>37</v>
      </c>
      <c r="E8239" s="19" t="s">
        <v>158</v>
      </c>
      <c r="F8239" s="19" t="s">
        <v>159</v>
      </c>
      <c r="G8239" s="19" t="s">
        <v>291</v>
      </c>
      <c r="H8239" s="19" t="n">
        <f aca="false">IF(OR(VLOOKUP(A8239,Personal!$A$6:$F$112,5,FALSE())&lt;&gt;"Sí",N8239="No aplica"),0,'Catàleg GRAE'!D63)</f>
        <v>1</v>
      </c>
      <c r="I8239" s="20"/>
      <c r="J8239" s="20"/>
      <c r="K8239" s="20"/>
      <c r="L8239" s="21"/>
      <c r="M8239" s="21"/>
      <c r="N8239" s="20"/>
      <c r="O8239" s="20"/>
      <c r="P8239" s="19" t="str">
        <f aca="false">IF(I8239="","",I8239-H8239)</f>
        <v/>
      </c>
      <c r="Q8239" s="19" t="str">
        <f aca="true">IF(B8239="","",IF(N8239="No aplica","No aplica",IF(I8239="","Pendent",IF(N8239="Per substituir","Substituir",IF(OR(N8239="No localitzat",N8239="No lliurat"),"Reposar",IF(I8239&lt;H8239,"Reposar",IF(I8239&gt;H8239,"Revisar excedent",IF(AND(G8239="Sí",M8239&lt;&gt;"",M8239&lt;TODAY()),"EPI caducat",IF(AND(G8239="Sí",M8239&lt;&gt;"",M8239&lt;=TODAY()+90),"EPI caduca ≤90 dies",IF(OR(N8239="Deteriorat usable",N8239="Revisió necessària"),"Revisar","OK"))))))))))</f>
      </c>
      <c r="R8239" s="20"/>
    </row>
    <row r="8240" customFormat="false" ht="15" hidden="false" customHeight="false" outlineLevel="0" collapsed="false">
      <c r="A8240" s="19" t="n">
        <v>76</v>
      </c>
      <c r="B8240" s="19" t="n">
        <f aca="false">IFERROR(VLOOKUP(A8240,Personal!$A$6:$F$112,2,FALSE()),"")</f>
        <v>0</v>
      </c>
      <c r="C8240" s="19" t="str">
        <f aca="false">IFERROR(VLOOKUP(A8240,Personal!$A$6:$F$112,3,FALSE()),"")</f>
        <v>Cerdanyola</v>
      </c>
      <c r="D8240" s="19" t="s">
        <v>160</v>
      </c>
      <c r="E8240" s="19" t="s">
        <v>161</v>
      </c>
      <c r="F8240" s="19" t="s">
        <v>162</v>
      </c>
      <c r="G8240" s="19" t="s">
        <v>291</v>
      </c>
      <c r="H8240" s="19" t="n">
        <f aca="false">IF(OR(VLOOKUP(A8240,Personal!$A$6:$F$112,5,FALSE())&lt;&gt;"Sí",N8240="No aplica"),0,'Catàleg GRAE'!D64)</f>
        <v>1</v>
      </c>
      <c r="I8240" s="20"/>
      <c r="J8240" s="20"/>
      <c r="K8240" s="20"/>
      <c r="L8240" s="21"/>
      <c r="M8240" s="21"/>
      <c r="N8240" s="20"/>
      <c r="O8240" s="20"/>
      <c r="P8240" s="19" t="str">
        <f aca="false">IF(I8240="","",I8240-H8240)</f>
        <v/>
      </c>
      <c r="Q8240" s="19" t="str">
        <f aca="true">IF(B8240="","",IF(N8240="No aplica","No aplica",IF(I8240="","Pendent",IF(N8240="Per substituir","Substituir",IF(OR(N8240="No localitzat",N8240="No lliurat"),"Reposar",IF(I8240&lt;H8240,"Reposar",IF(I8240&gt;H8240,"Revisar excedent",IF(AND(G8240="Sí",M8240&lt;&gt;"",M8240&lt;TODAY()),"EPI caducat",IF(AND(G8240="Sí",M8240&lt;&gt;"",M8240&lt;=TODAY()+90),"EPI caduca ≤90 dies",IF(OR(N8240="Deteriorat usable",N8240="Revisió necessària"),"Revisar","OK"))))))))))</f>
      </c>
      <c r="R8240" s="20"/>
    </row>
    <row r="8241" customFormat="false" ht="15" hidden="false" customHeight="false" outlineLevel="0" collapsed="false">
      <c r="A8241" s="19" t="n">
        <v>76</v>
      </c>
      <c r="B8241" s="19" t="n">
        <f aca="false">IFERROR(VLOOKUP(A8241,Personal!$A$6:$F$112,2,FALSE()),"")</f>
        <v>0</v>
      </c>
      <c r="C8241" s="19" t="str">
        <f aca="false">IFERROR(VLOOKUP(A8241,Personal!$A$6:$F$112,3,FALSE()),"")</f>
        <v>Cerdanyola</v>
      </c>
      <c r="D8241" s="19" t="s">
        <v>137</v>
      </c>
      <c r="E8241" s="19" t="s">
        <v>163</v>
      </c>
      <c r="F8241" s="19" t="s">
        <v>164</v>
      </c>
      <c r="G8241" s="19" t="s">
        <v>272</v>
      </c>
      <c r="H8241" s="19" t="n">
        <f aca="false">IF(OR(VLOOKUP(A8241,Personal!$A$6:$F$112,5,FALSE())&lt;&gt;"Sí",N8241="No aplica"),0,'Catàleg GRAE'!D65)</f>
        <v>1</v>
      </c>
      <c r="I8241" s="20"/>
      <c r="J8241" s="20"/>
      <c r="K8241" s="20"/>
      <c r="L8241" s="21"/>
      <c r="M8241" s="21"/>
      <c r="N8241" s="20"/>
      <c r="O8241" s="20"/>
      <c r="P8241" s="19" t="str">
        <f aca="false">IF(I8241="","",I8241-H8241)</f>
        <v/>
      </c>
      <c r="Q8241" s="19" t="str">
        <f aca="true">IF(B8241="","",IF(N8241="No aplica","No aplica",IF(I8241="","Pendent",IF(N8241="Per substituir","Substituir",IF(OR(N8241="No localitzat",N8241="No lliurat"),"Reposar",IF(I8241&lt;H8241,"Reposar",IF(I8241&gt;H8241,"Revisar excedent",IF(AND(G8241="Sí",M8241&lt;&gt;"",M8241&lt;TODAY()),"EPI caducat",IF(AND(G8241="Sí",M8241&lt;&gt;"",M8241&lt;=TODAY()+90),"EPI caduca ≤90 dies",IF(OR(N8241="Deteriorat usable",N8241="Revisió necessària"),"Revisar","OK"))))))))))</f>
      </c>
      <c r="R8241" s="20"/>
    </row>
    <row r="8242" customFormat="false" ht="15" hidden="false" customHeight="false" outlineLevel="0" collapsed="false">
      <c r="A8242" s="19" t="n">
        <v>76</v>
      </c>
      <c r="B8242" s="19" t="n">
        <f aca="false">IFERROR(VLOOKUP(A8242,Personal!$A$6:$F$112,2,FALSE()),"")</f>
        <v>0</v>
      </c>
      <c r="C8242" s="19" t="str">
        <f aca="false">IFERROR(VLOOKUP(A8242,Personal!$A$6:$F$112,3,FALSE()),"")</f>
        <v>Cerdanyola</v>
      </c>
      <c r="D8242" s="19" t="s">
        <v>132</v>
      </c>
      <c r="E8242" s="19" t="s">
        <v>165</v>
      </c>
      <c r="F8242" s="19" t="s">
        <v>166</v>
      </c>
      <c r="G8242" s="19" t="s">
        <v>272</v>
      </c>
      <c r="H8242" s="19" t="n">
        <f aca="false">IF(OR(VLOOKUP(A8242,Personal!$A$6:$F$112,5,FALSE())&lt;&gt;"Sí",N8242="No aplica"),0,'Catàleg GRAE'!D66)</f>
        <v>1</v>
      </c>
      <c r="I8242" s="20"/>
      <c r="J8242" s="20"/>
      <c r="K8242" s="20"/>
      <c r="L8242" s="21"/>
      <c r="M8242" s="21"/>
      <c r="N8242" s="20"/>
      <c r="O8242" s="20"/>
      <c r="P8242" s="19" t="str">
        <f aca="false">IF(I8242="","",I8242-H8242)</f>
        <v/>
      </c>
      <c r="Q8242" s="19" t="str">
        <f aca="true">IF(B8242="","",IF(N8242="No aplica","No aplica",IF(I8242="","Pendent",IF(N8242="Per substituir","Substituir",IF(OR(N8242="No localitzat",N8242="No lliurat"),"Reposar",IF(I8242&lt;H8242,"Reposar",IF(I8242&gt;H8242,"Revisar excedent",IF(AND(G8242="Sí",M8242&lt;&gt;"",M8242&lt;TODAY()),"EPI caducat",IF(AND(G8242="Sí",M8242&lt;&gt;"",M8242&lt;=TODAY()+90),"EPI caduca ≤90 dies",IF(OR(N8242="Deteriorat usable",N8242="Revisió necessària"),"Revisar","OK"))))))))))</f>
      </c>
      <c r="R8242" s="20"/>
    </row>
    <row r="8243" customFormat="false" ht="15" hidden="false" customHeight="false" outlineLevel="0" collapsed="false">
      <c r="A8243" s="19" t="n">
        <v>76</v>
      </c>
      <c r="B8243" s="19" t="n">
        <f aca="false">IFERROR(VLOOKUP(A8243,Personal!$A$6:$F$112,2,FALSE()),"")</f>
        <v>0</v>
      </c>
      <c r="C8243" s="19" t="str">
        <f aca="false">IFERROR(VLOOKUP(A8243,Personal!$A$6:$F$112,3,FALSE()),"")</f>
        <v>Cerdanyola</v>
      </c>
      <c r="D8243" s="19" t="s">
        <v>71</v>
      </c>
      <c r="E8243" s="19" t="s">
        <v>167</v>
      </c>
      <c r="F8243" s="19" t="s">
        <v>168</v>
      </c>
      <c r="G8243" s="19" t="s">
        <v>291</v>
      </c>
      <c r="H8243" s="19" t="n">
        <f aca="false">IF(OR(VLOOKUP(A8243,Personal!$A$6:$F$112,5,FALSE())&lt;&gt;"Sí",N8243="No aplica"),0,'Catàleg GRAE'!D67)</f>
        <v>1</v>
      </c>
      <c r="I8243" s="20"/>
      <c r="J8243" s="20"/>
      <c r="K8243" s="20"/>
      <c r="L8243" s="21"/>
      <c r="M8243" s="21"/>
      <c r="N8243" s="20"/>
      <c r="O8243" s="20"/>
      <c r="P8243" s="19" t="str">
        <f aca="false">IF(I8243="","",I8243-H8243)</f>
        <v/>
      </c>
      <c r="Q8243" s="19" t="str">
        <f aca="true">IF(B8243="","",IF(N8243="No aplica","No aplica",IF(I8243="","Pendent",IF(N8243="Per substituir","Substituir",IF(OR(N8243="No localitzat",N8243="No lliurat"),"Reposar",IF(I8243&lt;H8243,"Reposar",IF(I8243&gt;H8243,"Revisar excedent",IF(AND(G8243="Sí",M8243&lt;&gt;"",M8243&lt;TODAY()),"EPI caducat",IF(AND(G8243="Sí",M8243&lt;&gt;"",M8243&lt;=TODAY()+90),"EPI caduca ≤90 dies",IF(OR(N8243="Deteriorat usable",N8243="Revisió necessària"),"Revisar","OK"))))))))))</f>
      </c>
      <c r="R8243" s="20"/>
    </row>
    <row r="8244" customFormat="false" ht="15" hidden="false" customHeight="false" outlineLevel="0" collapsed="false">
      <c r="A8244" s="19" t="n">
        <v>76</v>
      </c>
      <c r="B8244" s="19" t="n">
        <f aca="false">IFERROR(VLOOKUP(A8244,Personal!$A$6:$F$112,2,FALSE()),"")</f>
        <v>0</v>
      </c>
      <c r="C8244" s="19" t="str">
        <f aca="false">IFERROR(VLOOKUP(A8244,Personal!$A$6:$F$112,3,FALSE()),"")</f>
        <v>Cerdanyola</v>
      </c>
      <c r="D8244" s="19" t="s">
        <v>132</v>
      </c>
      <c r="E8244" s="19" t="s">
        <v>169</v>
      </c>
      <c r="F8244" s="19" t="s">
        <v>170</v>
      </c>
      <c r="G8244" s="19" t="s">
        <v>272</v>
      </c>
      <c r="H8244" s="19" t="n">
        <f aca="false">IF(OR(VLOOKUP(A8244,Personal!$A$6:$F$112,5,FALSE())&lt;&gt;"Sí",N8244="No aplica"),0,'Catàleg GRAE'!D68)</f>
        <v>1</v>
      </c>
      <c r="I8244" s="20"/>
      <c r="J8244" s="20"/>
      <c r="K8244" s="20"/>
      <c r="L8244" s="21"/>
      <c r="M8244" s="21"/>
      <c r="N8244" s="20"/>
      <c r="O8244" s="20"/>
      <c r="P8244" s="19" t="str">
        <f aca="false">IF(I8244="","",I8244-H8244)</f>
        <v/>
      </c>
      <c r="Q8244" s="19" t="str">
        <f aca="true">IF(B8244="","",IF(N8244="No aplica","No aplica",IF(I8244="","Pendent",IF(N8244="Per substituir","Substituir",IF(OR(N8244="No localitzat",N8244="No lliurat"),"Reposar",IF(I8244&lt;H8244,"Reposar",IF(I8244&gt;H8244,"Revisar excedent",IF(AND(G8244="Sí",M8244&lt;&gt;"",M8244&lt;TODAY()),"EPI caducat",IF(AND(G8244="Sí",M8244&lt;&gt;"",M8244&lt;=TODAY()+90),"EPI caduca ≤90 dies",IF(OR(N8244="Deteriorat usable",N8244="Revisió necessària"),"Revisar","OK"))))))))))</f>
      </c>
      <c r="R8244" s="20"/>
    </row>
    <row r="8245" customFormat="false" ht="15" hidden="false" customHeight="false" outlineLevel="0" collapsed="false">
      <c r="A8245" s="19" t="n">
        <v>76</v>
      </c>
      <c r="B8245" s="19" t="n">
        <f aca="false">IFERROR(VLOOKUP(A8245,Personal!$A$6:$F$112,2,FALSE()),"")</f>
        <v>0</v>
      </c>
      <c r="C8245" s="19" t="str">
        <f aca="false">IFERROR(VLOOKUP(A8245,Personal!$A$6:$F$112,3,FALSE()),"")</f>
        <v>Cerdanyola</v>
      </c>
      <c r="D8245" s="19" t="s">
        <v>142</v>
      </c>
      <c r="E8245" s="19" t="s">
        <v>171</v>
      </c>
      <c r="F8245" s="19" t="s">
        <v>172</v>
      </c>
      <c r="G8245" s="19" t="s">
        <v>272</v>
      </c>
      <c r="H8245" s="19" t="n">
        <f aca="false">IF(OR(VLOOKUP(A8245,Personal!$A$6:$F$112,5,FALSE())&lt;&gt;"Sí",N8245="No aplica"),0,'Catàleg GRAE'!D69)</f>
        <v>1</v>
      </c>
      <c r="I8245" s="20"/>
      <c r="J8245" s="20"/>
      <c r="K8245" s="20"/>
      <c r="L8245" s="21"/>
      <c r="M8245" s="21"/>
      <c r="N8245" s="20"/>
      <c r="O8245" s="20"/>
      <c r="P8245" s="19" t="str">
        <f aca="false">IF(I8245="","",I8245-H8245)</f>
        <v/>
      </c>
      <c r="Q8245" s="19" t="str">
        <f aca="true">IF(B8245="","",IF(N8245="No aplica","No aplica",IF(I8245="","Pendent",IF(N8245="Per substituir","Substituir",IF(OR(N8245="No localitzat",N8245="No lliurat"),"Reposar",IF(I8245&lt;H8245,"Reposar",IF(I8245&gt;H8245,"Revisar excedent",IF(AND(G8245="Sí",M8245&lt;&gt;"",M8245&lt;TODAY()),"EPI caducat",IF(AND(G8245="Sí",M8245&lt;&gt;"",M8245&lt;=TODAY()+90),"EPI caduca ≤90 dies",IF(OR(N8245="Deteriorat usable",N8245="Revisió necessària"),"Revisar","OK"))))))))))</f>
      </c>
      <c r="R8245" s="20"/>
    </row>
    <row r="8246" customFormat="false" ht="15" hidden="false" customHeight="false" outlineLevel="0" collapsed="false">
      <c r="A8246" s="19" t="n">
        <v>76</v>
      </c>
      <c r="B8246" s="19" t="n">
        <f aca="false">IFERROR(VLOOKUP(A8246,Personal!$A$6:$F$112,2,FALSE()),"")</f>
        <v>0</v>
      </c>
      <c r="C8246" s="19" t="str">
        <f aca="false">IFERROR(VLOOKUP(A8246,Personal!$A$6:$F$112,3,FALSE()),"")</f>
        <v>Cerdanyola</v>
      </c>
      <c r="D8246" s="19" t="s">
        <v>132</v>
      </c>
      <c r="E8246" s="19" t="s">
        <v>173</v>
      </c>
      <c r="F8246" s="19" t="s">
        <v>174</v>
      </c>
      <c r="G8246" s="19" t="s">
        <v>272</v>
      </c>
      <c r="H8246" s="19" t="n">
        <f aca="false">IF(OR(VLOOKUP(A8246,Personal!$A$6:$F$112,5,FALSE())&lt;&gt;"Sí",N8246="No aplica"),0,'Catàleg GRAE'!D70)</f>
        <v>1</v>
      </c>
      <c r="I8246" s="20"/>
      <c r="J8246" s="20"/>
      <c r="K8246" s="20"/>
      <c r="L8246" s="21"/>
      <c r="M8246" s="21"/>
      <c r="N8246" s="20"/>
      <c r="O8246" s="20"/>
      <c r="P8246" s="19" t="str">
        <f aca="false">IF(I8246="","",I8246-H8246)</f>
        <v/>
      </c>
      <c r="Q8246" s="19" t="str">
        <f aca="true">IF(B8246="","",IF(N8246="No aplica","No aplica",IF(I8246="","Pendent",IF(N8246="Per substituir","Substituir",IF(OR(N8246="No localitzat",N8246="No lliurat"),"Reposar",IF(I8246&lt;H8246,"Reposar",IF(I8246&gt;H8246,"Revisar excedent",IF(AND(G8246="Sí",M8246&lt;&gt;"",M8246&lt;TODAY()),"EPI caducat",IF(AND(G8246="Sí",M8246&lt;&gt;"",M8246&lt;=TODAY()+90),"EPI caduca ≤90 dies",IF(OR(N8246="Deteriorat usable",N8246="Revisió necessària"),"Revisar","OK"))))))))))</f>
      </c>
      <c r="R8246" s="20"/>
    </row>
    <row r="8247" customFormat="false" ht="15" hidden="false" customHeight="false" outlineLevel="0" collapsed="false">
      <c r="A8247" s="19" t="n">
        <v>76</v>
      </c>
      <c r="B8247" s="19" t="n">
        <f aca="false">IFERROR(VLOOKUP(A8247,Personal!$A$6:$F$112,2,FALSE()),"")</f>
        <v>0</v>
      </c>
      <c r="C8247" s="19" t="str">
        <f aca="false">IFERROR(VLOOKUP(A8247,Personal!$A$6:$F$112,3,FALSE()),"")</f>
        <v>Cerdanyola</v>
      </c>
      <c r="D8247" s="19" t="s">
        <v>132</v>
      </c>
      <c r="E8247" s="19" t="s">
        <v>175</v>
      </c>
      <c r="F8247" s="19" t="s">
        <v>176</v>
      </c>
      <c r="G8247" s="19" t="s">
        <v>272</v>
      </c>
      <c r="H8247" s="19" t="n">
        <f aca="false">IF(OR(VLOOKUP(A8247,Personal!$A$6:$F$112,5,FALSE())&lt;&gt;"Sí",N8247="No aplica"),0,'Catàleg GRAE'!D71)</f>
        <v>1</v>
      </c>
      <c r="I8247" s="20"/>
      <c r="J8247" s="20"/>
      <c r="K8247" s="20"/>
      <c r="L8247" s="21"/>
      <c r="M8247" s="21"/>
      <c r="N8247" s="20"/>
      <c r="O8247" s="20"/>
      <c r="P8247" s="19" t="str">
        <f aca="false">IF(I8247="","",I8247-H8247)</f>
        <v/>
      </c>
      <c r="Q8247" s="19" t="str">
        <f aca="true">IF(B8247="","",IF(N8247="No aplica","No aplica",IF(I8247="","Pendent",IF(N8247="Per substituir","Substituir",IF(OR(N8247="No localitzat",N8247="No lliurat"),"Reposar",IF(I8247&lt;H8247,"Reposar",IF(I8247&gt;H8247,"Revisar excedent",IF(AND(G8247="Sí",M8247&lt;&gt;"",M8247&lt;TODAY()),"EPI caducat",IF(AND(G8247="Sí",M8247&lt;&gt;"",M8247&lt;=TODAY()+90),"EPI caduca ≤90 dies",IF(OR(N8247="Deteriorat usable",N8247="Revisió necessària"),"Revisar","OK"))))))))))</f>
      </c>
      <c r="R8247" s="20"/>
    </row>
    <row r="8248" customFormat="false" ht="15" hidden="false" customHeight="false" outlineLevel="0" collapsed="false">
      <c r="A8248" s="19" t="n">
        <v>76</v>
      </c>
      <c r="B8248" s="19" t="n">
        <f aca="false">IFERROR(VLOOKUP(A8248,Personal!$A$6:$F$112,2,FALSE()),"")</f>
        <v>0</v>
      </c>
      <c r="C8248" s="19" t="str">
        <f aca="false">IFERROR(VLOOKUP(A8248,Personal!$A$6:$F$112,3,FALSE()),"")</f>
        <v>Cerdanyola</v>
      </c>
      <c r="D8248" s="19" t="s">
        <v>177</v>
      </c>
      <c r="E8248" s="19" t="s">
        <v>178</v>
      </c>
      <c r="F8248" s="19" t="s">
        <v>179</v>
      </c>
      <c r="G8248" s="19" t="s">
        <v>272</v>
      </c>
      <c r="H8248" s="19" t="n">
        <f aca="false">IF(OR(VLOOKUP(A8248,Personal!$A$6:$F$112,5,FALSE())&lt;&gt;"Sí",N8248="No aplica"),0,'Catàleg GRAE'!D72)</f>
        <v>1</v>
      </c>
      <c r="I8248" s="20"/>
      <c r="J8248" s="20"/>
      <c r="K8248" s="20"/>
      <c r="L8248" s="21"/>
      <c r="M8248" s="21"/>
      <c r="N8248" s="20"/>
      <c r="O8248" s="20"/>
      <c r="P8248" s="19" t="str">
        <f aca="false">IF(I8248="","",I8248-H8248)</f>
        <v/>
      </c>
      <c r="Q8248" s="19" t="str">
        <f aca="true">IF(B8248="","",IF(N8248="No aplica","No aplica",IF(I8248="","Pendent",IF(N8248="Per substituir","Substituir",IF(OR(N8248="No localitzat",N8248="No lliurat"),"Reposar",IF(I8248&lt;H8248,"Reposar",IF(I8248&gt;H8248,"Revisar excedent",IF(AND(G8248="Sí",M8248&lt;&gt;"",M8248&lt;TODAY()),"EPI caducat",IF(AND(G8248="Sí",M8248&lt;&gt;"",M8248&lt;=TODAY()+90),"EPI caduca ≤90 dies",IF(OR(N8248="Deteriorat usable",N8248="Revisió necessària"),"Revisar","OK"))))))))))</f>
      </c>
      <c r="R8248" s="20"/>
    </row>
    <row r="8249" customFormat="false" ht="15" hidden="false" customHeight="false" outlineLevel="0" collapsed="false">
      <c r="A8249" s="19" t="n">
        <v>76</v>
      </c>
      <c r="B8249" s="19" t="n">
        <f aca="false">IFERROR(VLOOKUP(A8249,Personal!$A$6:$F$112,2,FALSE()),"")</f>
        <v>0</v>
      </c>
      <c r="C8249" s="19" t="str">
        <f aca="false">IFERROR(VLOOKUP(A8249,Personal!$A$6:$F$112,3,FALSE()),"")</f>
        <v>Cerdanyola</v>
      </c>
      <c r="D8249" s="19" t="s">
        <v>177</v>
      </c>
      <c r="E8249" s="19" t="s">
        <v>180</v>
      </c>
      <c r="F8249" s="19" t="s">
        <v>181</v>
      </c>
      <c r="G8249" s="19" t="s">
        <v>272</v>
      </c>
      <c r="H8249" s="19" t="n">
        <f aca="false">IF(OR(VLOOKUP(A8249,Personal!$A$6:$F$112,5,FALSE())&lt;&gt;"Sí",N8249="No aplica"),0,'Catàleg GRAE'!D73)</f>
        <v>1</v>
      </c>
      <c r="I8249" s="20"/>
      <c r="J8249" s="20"/>
      <c r="K8249" s="20"/>
      <c r="L8249" s="21"/>
      <c r="M8249" s="21"/>
      <c r="N8249" s="20"/>
      <c r="O8249" s="20"/>
      <c r="P8249" s="19" t="str">
        <f aca="false">IF(I8249="","",I8249-H8249)</f>
        <v/>
      </c>
      <c r="Q8249" s="19" t="str">
        <f aca="true">IF(B8249="","",IF(N8249="No aplica","No aplica",IF(I8249="","Pendent",IF(N8249="Per substituir","Substituir",IF(OR(N8249="No localitzat",N8249="No lliurat"),"Reposar",IF(I8249&lt;H8249,"Reposar",IF(I8249&gt;H8249,"Revisar excedent",IF(AND(G8249="Sí",M8249&lt;&gt;"",M8249&lt;TODAY()),"EPI caducat",IF(AND(G8249="Sí",M8249&lt;&gt;"",M8249&lt;=TODAY()+90),"EPI caduca ≤90 dies",IF(OR(N8249="Deteriorat usable",N8249="Revisió necessària"),"Revisar","OK"))))))))))</f>
      </c>
      <c r="R8249" s="20"/>
    </row>
    <row r="8250" customFormat="false" ht="15" hidden="false" customHeight="false" outlineLevel="0" collapsed="false">
      <c r="A8250" s="19" t="n">
        <v>76</v>
      </c>
      <c r="B8250" s="19" t="n">
        <f aca="false">IFERROR(VLOOKUP(A8250,Personal!$A$6:$F$112,2,FALSE()),"")</f>
        <v>0</v>
      </c>
      <c r="C8250" s="19" t="str">
        <f aca="false">IFERROR(VLOOKUP(A8250,Personal!$A$6:$F$112,3,FALSE()),"")</f>
        <v>Cerdanyola</v>
      </c>
      <c r="D8250" s="19" t="s">
        <v>132</v>
      </c>
      <c r="E8250" s="19" t="s">
        <v>182</v>
      </c>
      <c r="F8250" s="19" t="s">
        <v>183</v>
      </c>
      <c r="G8250" s="19" t="s">
        <v>272</v>
      </c>
      <c r="H8250" s="19" t="n">
        <f aca="false">IF(OR(VLOOKUP(A8250,Personal!$A$6:$F$112,5,FALSE())&lt;&gt;"Sí",N8250="No aplica"),0,'Catàleg GRAE'!D74)</f>
        <v>1</v>
      </c>
      <c r="I8250" s="20"/>
      <c r="J8250" s="20"/>
      <c r="K8250" s="20"/>
      <c r="L8250" s="21"/>
      <c r="M8250" s="21"/>
      <c r="N8250" s="20"/>
      <c r="O8250" s="20"/>
      <c r="P8250" s="19" t="str">
        <f aca="false">IF(I8250="","",I8250-H8250)</f>
        <v/>
      </c>
      <c r="Q8250" s="19" t="str">
        <f aca="true">IF(B8250="","",IF(N8250="No aplica","No aplica",IF(I8250="","Pendent",IF(N8250="Per substituir","Substituir",IF(OR(N8250="No localitzat",N8250="No lliurat"),"Reposar",IF(I8250&lt;H8250,"Reposar",IF(I8250&gt;H8250,"Revisar excedent",IF(AND(G8250="Sí",M8250&lt;&gt;"",M8250&lt;TODAY()),"EPI caducat",IF(AND(G8250="Sí",M8250&lt;&gt;"",M8250&lt;=TODAY()+90),"EPI caduca ≤90 dies",IF(OR(N8250="Deteriorat usable",N8250="Revisió necessària"),"Revisar","OK"))))))))))</f>
      </c>
      <c r="R8250" s="20"/>
    </row>
    <row r="8251" customFormat="false" ht="15" hidden="false" customHeight="false" outlineLevel="0" collapsed="false">
      <c r="A8251" s="19" t="n">
        <v>76</v>
      </c>
      <c r="B8251" s="19" t="n">
        <f aca="false">IFERROR(VLOOKUP(A8251,Personal!$A$6:$F$112,2,FALSE()),"")</f>
        <v>0</v>
      </c>
      <c r="C8251" s="19" t="str">
        <f aca="false">IFERROR(VLOOKUP(A8251,Personal!$A$6:$F$112,3,FALSE()),"")</f>
        <v>Cerdanyola</v>
      </c>
      <c r="D8251" s="19" t="s">
        <v>177</v>
      </c>
      <c r="E8251" s="19" t="s">
        <v>184</v>
      </c>
      <c r="F8251" s="19" t="s">
        <v>185</v>
      </c>
      <c r="G8251" s="19" t="s">
        <v>272</v>
      </c>
      <c r="H8251" s="19" t="n">
        <f aca="false">IF(OR(VLOOKUP(A8251,Personal!$A$6:$F$112,5,FALSE())&lt;&gt;"Sí",N8251="No aplica"),0,'Catàleg GRAE'!D75)</f>
        <v>1</v>
      </c>
      <c r="I8251" s="20"/>
      <c r="J8251" s="20"/>
      <c r="K8251" s="20"/>
      <c r="L8251" s="21"/>
      <c r="M8251" s="21"/>
      <c r="N8251" s="20"/>
      <c r="O8251" s="20"/>
      <c r="P8251" s="19" t="str">
        <f aca="false">IF(I8251="","",I8251-H8251)</f>
        <v/>
      </c>
      <c r="Q8251" s="19" t="str">
        <f aca="true">IF(B8251="","",IF(N8251="No aplica","No aplica",IF(I8251="","Pendent",IF(N8251="Per substituir","Substituir",IF(OR(N8251="No localitzat",N8251="No lliurat"),"Reposar",IF(I8251&lt;H8251,"Reposar",IF(I8251&gt;H8251,"Revisar excedent",IF(AND(G8251="Sí",M8251&lt;&gt;"",M8251&lt;TODAY()),"EPI caducat",IF(AND(G8251="Sí",M8251&lt;&gt;"",M8251&lt;=TODAY()+90),"EPI caduca ≤90 dies",IF(OR(N8251="Deteriorat usable",N8251="Revisió necessària"),"Revisar","OK"))))))))))</f>
      </c>
      <c r="R8251" s="20"/>
    </row>
    <row r="8252" customFormat="false" ht="15" hidden="false" customHeight="false" outlineLevel="0" collapsed="false">
      <c r="A8252" s="19" t="n">
        <v>76</v>
      </c>
      <c r="B8252" s="19" t="n">
        <f aca="false">IFERROR(VLOOKUP(A8252,Personal!$A$6:$F$112,2,FALSE()),"")</f>
        <v>0</v>
      </c>
      <c r="C8252" s="19" t="str">
        <f aca="false">IFERROR(VLOOKUP(A8252,Personal!$A$6:$F$112,3,FALSE()),"")</f>
        <v>Cerdanyola</v>
      </c>
      <c r="D8252" s="19" t="s">
        <v>142</v>
      </c>
      <c r="E8252" s="19" t="s">
        <v>186</v>
      </c>
      <c r="F8252" s="19" t="s">
        <v>187</v>
      </c>
      <c r="G8252" s="19" t="s">
        <v>272</v>
      </c>
      <c r="H8252" s="19" t="n">
        <f aca="false">IF(OR(VLOOKUP(A8252,Personal!$A$6:$F$112,5,FALSE())&lt;&gt;"Sí",N8252="No aplica"),0,'Catàleg GRAE'!D76)</f>
        <v>1</v>
      </c>
      <c r="I8252" s="20"/>
      <c r="J8252" s="20"/>
      <c r="K8252" s="20"/>
      <c r="L8252" s="21"/>
      <c r="M8252" s="21"/>
      <c r="N8252" s="20"/>
      <c r="O8252" s="20"/>
      <c r="P8252" s="19" t="str">
        <f aca="false">IF(I8252="","",I8252-H8252)</f>
        <v/>
      </c>
      <c r="Q8252" s="19" t="str">
        <f aca="true">IF(B8252="","",IF(N8252="No aplica","No aplica",IF(I8252="","Pendent",IF(N8252="Per substituir","Substituir",IF(OR(N8252="No localitzat",N8252="No lliurat"),"Reposar",IF(I8252&lt;H8252,"Reposar",IF(I8252&gt;H8252,"Revisar excedent",IF(AND(G8252="Sí",M8252&lt;&gt;"",M8252&lt;TODAY()),"EPI caducat",IF(AND(G8252="Sí",M8252&lt;&gt;"",M8252&lt;=TODAY()+90),"EPI caduca ≤90 dies",IF(OR(N8252="Deteriorat usable",N8252="Revisió necessària"),"Revisar","OK"))))))))))</f>
      </c>
      <c r="R8252" s="20"/>
    </row>
    <row r="8253" customFormat="false" ht="15" hidden="false" customHeight="false" outlineLevel="0" collapsed="false">
      <c r="A8253" s="19" t="n">
        <v>76</v>
      </c>
      <c r="B8253" s="19" t="n">
        <f aca="false">IFERROR(VLOOKUP(A8253,Personal!$A$6:$F$112,2,FALSE()),"")</f>
        <v>0</v>
      </c>
      <c r="C8253" s="19" t="str">
        <f aca="false">IFERROR(VLOOKUP(A8253,Personal!$A$6:$F$112,3,FALSE()),"")</f>
        <v>Cerdanyola</v>
      </c>
      <c r="D8253" s="19" t="s">
        <v>177</v>
      </c>
      <c r="E8253" s="19" t="s">
        <v>188</v>
      </c>
      <c r="F8253" s="19" t="s">
        <v>189</v>
      </c>
      <c r="G8253" s="19" t="s">
        <v>272</v>
      </c>
      <c r="H8253" s="19" t="n">
        <f aca="false">IF(OR(VLOOKUP(A8253,Personal!$A$6:$F$112,5,FALSE())&lt;&gt;"Sí",N8253="No aplica"),0,'Catàleg GRAE'!D77)</f>
        <v>1</v>
      </c>
      <c r="I8253" s="20"/>
      <c r="J8253" s="20"/>
      <c r="K8253" s="20"/>
      <c r="L8253" s="21"/>
      <c r="M8253" s="21"/>
      <c r="N8253" s="20"/>
      <c r="O8253" s="20"/>
      <c r="P8253" s="19" t="str">
        <f aca="false">IF(I8253="","",I8253-H8253)</f>
        <v/>
      </c>
      <c r="Q8253" s="19" t="str">
        <f aca="true">IF(B8253="","",IF(N8253="No aplica","No aplica",IF(I8253="","Pendent",IF(N8253="Per substituir","Substituir",IF(OR(N8253="No localitzat",N8253="No lliurat"),"Reposar",IF(I8253&lt;H8253,"Reposar",IF(I8253&gt;H8253,"Revisar excedent",IF(AND(G8253="Sí",M8253&lt;&gt;"",M8253&lt;TODAY()),"EPI caducat",IF(AND(G8253="Sí",M8253&lt;&gt;"",M8253&lt;=TODAY()+90),"EPI caduca ≤90 dies",IF(OR(N8253="Deteriorat usable",N8253="Revisió necessària"),"Revisar","OK"))))))))))</f>
      </c>
      <c r="R8253" s="20"/>
    </row>
    <row r="8254" customFormat="false" ht="15" hidden="false" customHeight="false" outlineLevel="0" collapsed="false">
      <c r="A8254" s="19" t="n">
        <v>76</v>
      </c>
      <c r="B8254" s="19" t="n">
        <f aca="false">IFERROR(VLOOKUP(A8254,Personal!$A$6:$F$112,2,FALSE()),"")</f>
        <v>0</v>
      </c>
      <c r="C8254" s="19" t="str">
        <f aca="false">IFERROR(VLOOKUP(A8254,Personal!$A$6:$F$112,3,FALSE()),"")</f>
        <v>Cerdanyola</v>
      </c>
      <c r="D8254" s="19" t="s">
        <v>132</v>
      </c>
      <c r="E8254" s="19" t="s">
        <v>190</v>
      </c>
      <c r="F8254" s="19" t="s">
        <v>191</v>
      </c>
      <c r="G8254" s="19" t="s">
        <v>272</v>
      </c>
      <c r="H8254" s="19" t="n">
        <f aca="false">IF(OR(VLOOKUP(A8254,Personal!$A$6:$F$112,5,FALSE())&lt;&gt;"Sí",N8254="No aplica"),0,'Catàleg GRAE'!D78)</f>
        <v>1</v>
      </c>
      <c r="I8254" s="20"/>
      <c r="J8254" s="20"/>
      <c r="K8254" s="20"/>
      <c r="L8254" s="21"/>
      <c r="M8254" s="21"/>
      <c r="N8254" s="20"/>
      <c r="O8254" s="20"/>
      <c r="P8254" s="19" t="str">
        <f aca="false">IF(I8254="","",I8254-H8254)</f>
        <v/>
      </c>
      <c r="Q8254" s="19" t="str">
        <f aca="true">IF(B8254="","",IF(N8254="No aplica","No aplica",IF(I8254="","Pendent",IF(N8254="Per substituir","Substituir",IF(OR(N8254="No localitzat",N8254="No lliurat"),"Reposar",IF(I8254&lt;H8254,"Reposar",IF(I8254&gt;H8254,"Revisar excedent",IF(AND(G8254="Sí",M8254&lt;&gt;"",M8254&lt;TODAY()),"EPI caducat",IF(AND(G8254="Sí",M8254&lt;&gt;"",M8254&lt;=TODAY()+90),"EPI caduca ≤90 dies",IF(OR(N8254="Deteriorat usable",N8254="Revisió necessària"),"Revisar","OK"))))))))))</f>
      </c>
      <c r="R8254" s="20"/>
    </row>
    <row r="8255" customFormat="false" ht="15" hidden="false" customHeight="false" outlineLevel="0" collapsed="false">
      <c r="A8255" s="19" t="n">
        <v>76</v>
      </c>
      <c r="B8255" s="19" t="n">
        <f aca="false">IFERROR(VLOOKUP(A8255,Personal!$A$6:$F$112,2,FALSE()),"")</f>
        <v>0</v>
      </c>
      <c r="C8255" s="19" t="str">
        <f aca="false">IFERROR(VLOOKUP(A8255,Personal!$A$6:$F$112,3,FALSE()),"")</f>
        <v>Cerdanyola</v>
      </c>
      <c r="D8255" s="19" t="s">
        <v>177</v>
      </c>
      <c r="E8255" s="19" t="s">
        <v>192</v>
      </c>
      <c r="F8255" s="19" t="s">
        <v>193</v>
      </c>
      <c r="G8255" s="19" t="s">
        <v>272</v>
      </c>
      <c r="H8255" s="19" t="n">
        <f aca="false">IF(OR(VLOOKUP(A8255,Personal!$A$6:$F$112,5,FALSE())&lt;&gt;"Sí",N8255="No aplica"),0,'Catàleg GRAE'!D79)</f>
        <v>8</v>
      </c>
      <c r="I8255" s="20"/>
      <c r="J8255" s="20"/>
      <c r="K8255" s="20"/>
      <c r="L8255" s="21"/>
      <c r="M8255" s="21"/>
      <c r="N8255" s="20"/>
      <c r="O8255" s="20"/>
      <c r="P8255" s="19" t="str">
        <f aca="false">IF(I8255="","",I8255-H8255)</f>
        <v/>
      </c>
      <c r="Q8255" s="19" t="str">
        <f aca="true">IF(B8255="","",IF(N8255="No aplica","No aplica",IF(I8255="","Pendent",IF(N8255="Per substituir","Substituir",IF(OR(N8255="No localitzat",N8255="No lliurat"),"Reposar",IF(I8255&lt;H8255,"Reposar",IF(I8255&gt;H8255,"Revisar excedent",IF(AND(G8255="Sí",M8255&lt;&gt;"",M8255&lt;TODAY()),"EPI caducat",IF(AND(G8255="Sí",M8255&lt;&gt;"",M8255&lt;=TODAY()+90),"EPI caduca ≤90 dies",IF(OR(N8255="Deteriorat usable",N8255="Revisió necessària"),"Revisar","OK"))))))))))</f>
      </c>
      <c r="R8255" s="20"/>
    </row>
    <row r="8256" customFormat="false" ht="15" hidden="false" customHeight="false" outlineLevel="0" collapsed="false">
      <c r="A8256" s="19" t="n">
        <v>76</v>
      </c>
      <c r="B8256" s="19" t="n">
        <f aca="false">IFERROR(VLOOKUP(A8256,Personal!$A$6:$F$112,2,FALSE()),"")</f>
        <v>0</v>
      </c>
      <c r="C8256" s="19" t="str">
        <f aca="false">IFERROR(VLOOKUP(A8256,Personal!$A$6:$F$112,3,FALSE()),"")</f>
        <v>Cerdanyola</v>
      </c>
      <c r="D8256" s="19" t="s">
        <v>177</v>
      </c>
      <c r="E8256" s="19" t="s">
        <v>194</v>
      </c>
      <c r="F8256" s="19" t="s">
        <v>195</v>
      </c>
      <c r="G8256" s="19" t="s">
        <v>272</v>
      </c>
      <c r="H8256" s="19" t="n">
        <f aca="false">IF(OR(VLOOKUP(A8256,Personal!$A$6:$F$112,5,FALSE())&lt;&gt;"Sí",N8256="No aplica"),0,'Catàleg GRAE'!D80)</f>
        <v>2</v>
      </c>
      <c r="I8256" s="20"/>
      <c r="J8256" s="20"/>
      <c r="K8256" s="20"/>
      <c r="L8256" s="21"/>
      <c r="M8256" s="21"/>
      <c r="N8256" s="20"/>
      <c r="O8256" s="20"/>
      <c r="P8256" s="19" t="str">
        <f aca="false">IF(I8256="","",I8256-H8256)</f>
        <v/>
      </c>
      <c r="Q8256" s="19" t="str">
        <f aca="true">IF(B8256="","",IF(N8256="No aplica","No aplica",IF(I8256="","Pendent",IF(N8256="Per substituir","Substituir",IF(OR(N8256="No localitzat",N8256="No lliurat"),"Reposar",IF(I8256&lt;H8256,"Reposar",IF(I8256&gt;H8256,"Revisar excedent",IF(AND(G8256="Sí",M8256&lt;&gt;"",M8256&lt;TODAY()),"EPI caducat",IF(AND(G8256="Sí",M8256&lt;&gt;"",M8256&lt;=TODAY()+90),"EPI caduca ≤90 dies",IF(OR(N8256="Deteriorat usable",N8256="Revisió necessària"),"Revisar","OK"))))))))))</f>
      </c>
      <c r="R8256" s="20"/>
    </row>
    <row r="8257" customFormat="false" ht="15" hidden="false" customHeight="false" outlineLevel="0" collapsed="false">
      <c r="A8257" s="19" t="n">
        <v>76</v>
      </c>
      <c r="B8257" s="19" t="n">
        <f aca="false">IFERROR(VLOOKUP(A8257,Personal!$A$6:$F$112,2,FALSE()),"")</f>
        <v>0</v>
      </c>
      <c r="C8257" s="19" t="str">
        <f aca="false">IFERROR(VLOOKUP(A8257,Personal!$A$6:$F$112,3,FALSE()),"")</f>
        <v>Cerdanyola</v>
      </c>
      <c r="D8257" s="19" t="s">
        <v>177</v>
      </c>
      <c r="E8257" s="19" t="s">
        <v>196</v>
      </c>
      <c r="F8257" s="19" t="s">
        <v>197</v>
      </c>
      <c r="G8257" s="19" t="s">
        <v>272</v>
      </c>
      <c r="H8257" s="19" t="n">
        <f aca="false">IF(OR(VLOOKUP(A8257,Personal!$A$6:$F$112,5,FALSE())&lt;&gt;"Sí",N8257="No aplica"),0,'Catàleg GRAE'!D81)</f>
        <v>1</v>
      </c>
      <c r="I8257" s="20"/>
      <c r="J8257" s="20"/>
      <c r="K8257" s="20"/>
      <c r="L8257" s="21"/>
      <c r="M8257" s="21"/>
      <c r="N8257" s="20"/>
      <c r="O8257" s="20"/>
      <c r="P8257" s="19" t="str">
        <f aca="false">IF(I8257="","",I8257-H8257)</f>
        <v/>
      </c>
      <c r="Q8257" s="19" t="str">
        <f aca="true">IF(B8257="","",IF(N8257="No aplica","No aplica",IF(I8257="","Pendent",IF(N8257="Per substituir","Substituir",IF(OR(N8257="No localitzat",N8257="No lliurat"),"Reposar",IF(I8257&lt;H8257,"Reposar",IF(I8257&gt;H8257,"Revisar excedent",IF(AND(G8257="Sí",M8257&lt;&gt;"",M8257&lt;TODAY()),"EPI caducat",IF(AND(G8257="Sí",M8257&lt;&gt;"",M8257&lt;=TODAY()+90),"EPI caduca ≤90 dies",IF(OR(N8257="Deteriorat usable",N8257="Revisió necessària"),"Revisar","OK"))))))))))</f>
      </c>
      <c r="R8257" s="20"/>
    </row>
    <row r="8258" customFormat="false" ht="15" hidden="false" customHeight="false" outlineLevel="0" collapsed="false">
      <c r="A8258" s="19" t="n">
        <v>76</v>
      </c>
      <c r="B8258" s="19" t="n">
        <f aca="false">IFERROR(VLOOKUP(A8258,Personal!$A$6:$F$112,2,FALSE()),"")</f>
        <v>0</v>
      </c>
      <c r="C8258" s="19" t="str">
        <f aca="false">IFERROR(VLOOKUP(A8258,Personal!$A$6:$F$112,3,FALSE()),"")</f>
        <v>Cerdanyola</v>
      </c>
      <c r="D8258" s="19" t="s">
        <v>177</v>
      </c>
      <c r="E8258" s="19" t="s">
        <v>198</v>
      </c>
      <c r="F8258" s="19" t="s">
        <v>199</v>
      </c>
      <c r="G8258" s="19" t="s">
        <v>272</v>
      </c>
      <c r="H8258" s="19" t="n">
        <f aca="false">IF(OR(VLOOKUP(A8258,Personal!$A$6:$F$112,5,FALSE())&lt;&gt;"Sí",N8258="No aplica"),0,'Catàleg GRAE'!D82)</f>
        <v>1</v>
      </c>
      <c r="I8258" s="20"/>
      <c r="J8258" s="20"/>
      <c r="K8258" s="20"/>
      <c r="L8258" s="21"/>
      <c r="M8258" s="21"/>
      <c r="N8258" s="20"/>
      <c r="O8258" s="20"/>
      <c r="P8258" s="19" t="str">
        <f aca="false">IF(I8258="","",I8258-H8258)</f>
        <v/>
      </c>
      <c r="Q8258" s="19" t="str">
        <f aca="true">IF(B8258="","",IF(N8258="No aplica","No aplica",IF(I8258="","Pendent",IF(N8258="Per substituir","Substituir",IF(OR(N8258="No localitzat",N8258="No lliurat"),"Reposar",IF(I8258&lt;H8258,"Reposar",IF(I8258&gt;H8258,"Revisar excedent",IF(AND(G8258="Sí",M8258&lt;&gt;"",M8258&lt;TODAY()),"EPI caducat",IF(AND(G8258="Sí",M8258&lt;&gt;"",M8258&lt;=TODAY()+90),"EPI caduca ≤90 dies",IF(OR(N8258="Deteriorat usable",N8258="Revisió necessària"),"Revisar","OK"))))))))))</f>
      </c>
      <c r="R8258" s="20"/>
    </row>
    <row r="8259" customFormat="false" ht="15" hidden="false" customHeight="false" outlineLevel="0" collapsed="false">
      <c r="A8259" s="19" t="n">
        <v>76</v>
      </c>
      <c r="B8259" s="19" t="n">
        <f aca="false">IFERROR(VLOOKUP(A8259,Personal!$A$6:$F$112,2,FALSE()),"")</f>
        <v>0</v>
      </c>
      <c r="C8259" s="19" t="str">
        <f aca="false">IFERROR(VLOOKUP(A8259,Personal!$A$6:$F$112,3,FALSE()),"")</f>
        <v>Cerdanyola</v>
      </c>
      <c r="D8259" s="19" t="s">
        <v>177</v>
      </c>
      <c r="E8259" s="19" t="s">
        <v>200</v>
      </c>
      <c r="F8259" s="19" t="s">
        <v>201</v>
      </c>
      <c r="G8259" s="19" t="s">
        <v>272</v>
      </c>
      <c r="H8259" s="19" t="n">
        <f aca="false">IF(OR(VLOOKUP(A8259,Personal!$A$6:$F$112,5,FALSE())&lt;&gt;"Sí",N8259="No aplica"),0,'Catàleg GRAE'!D83)</f>
        <v>1</v>
      </c>
      <c r="I8259" s="20"/>
      <c r="J8259" s="20"/>
      <c r="K8259" s="20"/>
      <c r="L8259" s="21"/>
      <c r="M8259" s="21"/>
      <c r="N8259" s="20"/>
      <c r="O8259" s="20"/>
      <c r="P8259" s="19" t="str">
        <f aca="false">IF(I8259="","",I8259-H8259)</f>
        <v/>
      </c>
      <c r="Q8259" s="19" t="str">
        <f aca="true">IF(B8259="","",IF(N8259="No aplica","No aplica",IF(I8259="","Pendent",IF(N8259="Per substituir","Substituir",IF(OR(N8259="No localitzat",N8259="No lliurat"),"Reposar",IF(I8259&lt;H8259,"Reposar",IF(I8259&gt;H8259,"Revisar excedent",IF(AND(G8259="Sí",M8259&lt;&gt;"",M8259&lt;TODAY()),"EPI caducat",IF(AND(G8259="Sí",M8259&lt;&gt;"",M8259&lt;=TODAY()+90),"EPI caduca ≤90 dies",IF(OR(N8259="Deteriorat usable",N8259="Revisió necessària"),"Revisar","OK"))))))))))</f>
      </c>
      <c r="R8259" s="20"/>
    </row>
    <row r="8260" customFormat="false" ht="15" hidden="false" customHeight="false" outlineLevel="0" collapsed="false">
      <c r="A8260" s="19" t="n">
        <v>76</v>
      </c>
      <c r="B8260" s="19" t="n">
        <f aca="false">IFERROR(VLOOKUP(A8260,Personal!$A$6:$F$112,2,FALSE()),"")</f>
        <v>0</v>
      </c>
      <c r="C8260" s="19" t="str">
        <f aca="false">IFERROR(VLOOKUP(A8260,Personal!$A$6:$F$112,3,FALSE()),"")</f>
        <v>Cerdanyola</v>
      </c>
      <c r="D8260" s="19" t="s">
        <v>94</v>
      </c>
      <c r="E8260" s="19" t="s">
        <v>202</v>
      </c>
      <c r="F8260" s="19" t="s">
        <v>203</v>
      </c>
      <c r="G8260" s="19" t="s">
        <v>291</v>
      </c>
      <c r="H8260" s="19" t="n">
        <f aca="false">IF(OR(VLOOKUP(A8260,Personal!$A$6:$F$112,5,FALSE())&lt;&gt;"Sí",N8260="No aplica"),0,'Catàleg GRAE'!D84)</f>
        <v>1</v>
      </c>
      <c r="I8260" s="20"/>
      <c r="J8260" s="20"/>
      <c r="K8260" s="20"/>
      <c r="L8260" s="21"/>
      <c r="M8260" s="21"/>
      <c r="N8260" s="20"/>
      <c r="O8260" s="20"/>
      <c r="P8260" s="19" t="str">
        <f aca="false">IF(I8260="","",I8260-H8260)</f>
        <v/>
      </c>
      <c r="Q8260" s="19" t="str">
        <f aca="true">IF(B8260="","",IF(N8260="No aplica","No aplica",IF(I8260="","Pendent",IF(N8260="Per substituir","Substituir",IF(OR(N8260="No localitzat",N8260="No lliurat"),"Reposar",IF(I8260&lt;H8260,"Reposar",IF(I8260&gt;H8260,"Revisar excedent",IF(AND(G8260="Sí",M8260&lt;&gt;"",M8260&lt;TODAY()),"EPI caducat",IF(AND(G8260="Sí",M8260&lt;&gt;"",M8260&lt;=TODAY()+90),"EPI caduca ≤90 dies",IF(OR(N8260="Deteriorat usable",N8260="Revisió necessària"),"Revisar","OK"))))))))))</f>
      </c>
      <c r="R8260" s="20"/>
    </row>
    <row r="8261" customFormat="false" ht="15" hidden="false" customHeight="false" outlineLevel="0" collapsed="false">
      <c r="A8261" s="19" t="n">
        <v>76</v>
      </c>
      <c r="B8261" s="19" t="n">
        <f aca="false">IFERROR(VLOOKUP(A8261,Personal!$A$6:$F$112,2,FALSE()),"")</f>
        <v>0</v>
      </c>
      <c r="C8261" s="19" t="str">
        <f aca="false">IFERROR(VLOOKUP(A8261,Personal!$A$6:$F$112,3,FALSE()),"")</f>
        <v>Cerdanyola</v>
      </c>
      <c r="D8261" s="19" t="s">
        <v>125</v>
      </c>
      <c r="E8261" s="19" t="s">
        <v>204</v>
      </c>
      <c r="F8261" s="19" t="s">
        <v>205</v>
      </c>
      <c r="G8261" s="19" t="s">
        <v>291</v>
      </c>
      <c r="H8261" s="19" t="n">
        <f aca="false">IF(OR(VLOOKUP(A8261,Personal!$A$6:$F$112,5,FALSE())&lt;&gt;"Sí",N8261="No aplica"),0,'Catàleg GRAE'!D85)</f>
        <v>1</v>
      </c>
      <c r="I8261" s="20"/>
      <c r="J8261" s="20"/>
      <c r="K8261" s="20"/>
      <c r="L8261" s="21"/>
      <c r="M8261" s="21"/>
      <c r="N8261" s="20"/>
      <c r="O8261" s="20"/>
      <c r="P8261" s="19" t="str">
        <f aca="false">IF(I8261="","",I8261-H8261)</f>
        <v/>
      </c>
      <c r="Q8261" s="19" t="str">
        <f aca="true">IF(B8261="","",IF(N8261="No aplica","No aplica",IF(I8261="","Pendent",IF(N8261="Per substituir","Substituir",IF(OR(N8261="No localitzat",N8261="No lliurat"),"Reposar",IF(I8261&lt;H8261,"Reposar",IF(I8261&gt;H8261,"Revisar excedent",IF(AND(G8261="Sí",M8261&lt;&gt;"",M8261&lt;TODAY()),"EPI caducat",IF(AND(G8261="Sí",M8261&lt;&gt;"",M8261&lt;=TODAY()+90),"EPI caduca ≤90 dies",IF(OR(N8261="Deteriorat usable",N8261="Revisió necessària"),"Revisar","OK"))))))))))</f>
      </c>
      <c r="R8261" s="20"/>
    </row>
    <row r="8262" customFormat="false" ht="15" hidden="false" customHeight="false" outlineLevel="0" collapsed="false">
      <c r="A8262" s="19" t="n">
        <v>76</v>
      </c>
      <c r="B8262" s="19" t="n">
        <f aca="false">IFERROR(VLOOKUP(A8262,Personal!$A$6:$F$112,2,FALSE()),"")</f>
        <v>0</v>
      </c>
      <c r="C8262" s="19" t="str">
        <f aca="false">IFERROR(VLOOKUP(A8262,Personal!$A$6:$F$112,3,FALSE()),"")</f>
        <v>Cerdanyola</v>
      </c>
      <c r="D8262" s="19" t="s">
        <v>153</v>
      </c>
      <c r="E8262" s="19" t="s">
        <v>206</v>
      </c>
      <c r="F8262" s="19" t="s">
        <v>207</v>
      </c>
      <c r="G8262" s="19" t="s">
        <v>272</v>
      </c>
      <c r="H8262" s="19" t="n">
        <f aca="false">IF(OR(VLOOKUP(A8262,Personal!$A$6:$F$112,5,FALSE())&lt;&gt;"Sí",N8262="No aplica"),0,'Catàleg GRAE'!D86)</f>
        <v>1</v>
      </c>
      <c r="I8262" s="20"/>
      <c r="J8262" s="20"/>
      <c r="K8262" s="20"/>
      <c r="L8262" s="21"/>
      <c r="M8262" s="21"/>
      <c r="N8262" s="20"/>
      <c r="O8262" s="20"/>
      <c r="P8262" s="19" t="str">
        <f aca="false">IF(I8262="","",I8262-H8262)</f>
        <v/>
      </c>
      <c r="Q8262" s="19" t="str">
        <f aca="true">IF(B8262="","",IF(N8262="No aplica","No aplica",IF(I8262="","Pendent",IF(N8262="Per substituir","Substituir",IF(OR(N8262="No localitzat",N8262="No lliurat"),"Reposar",IF(I8262&lt;H8262,"Reposar",IF(I8262&gt;H8262,"Revisar excedent",IF(AND(G8262="Sí",M8262&lt;&gt;"",M8262&lt;TODAY()),"EPI caducat",IF(AND(G8262="Sí",M8262&lt;&gt;"",M8262&lt;=TODAY()+90),"EPI caduca ≤90 dies",IF(OR(N8262="Deteriorat usable",N8262="Revisió necessària"),"Revisar","OK"))))))))))</f>
      </c>
      <c r="R8262" s="20"/>
    </row>
    <row r="8263" customFormat="false" ht="15" hidden="false" customHeight="false" outlineLevel="0" collapsed="false">
      <c r="A8263" s="19" t="n">
        <v>76</v>
      </c>
      <c r="B8263" s="19" t="n">
        <f aca="false">IFERROR(VLOOKUP(A8263,Personal!$A$6:$F$112,2,FALSE()),"")</f>
        <v>0</v>
      </c>
      <c r="C8263" s="19" t="str">
        <f aca="false">IFERROR(VLOOKUP(A8263,Personal!$A$6:$F$112,3,FALSE()),"")</f>
        <v>Cerdanyola</v>
      </c>
      <c r="D8263" s="19" t="s">
        <v>177</v>
      </c>
      <c r="E8263" s="19" t="s">
        <v>208</v>
      </c>
      <c r="F8263" s="19" t="s">
        <v>209</v>
      </c>
      <c r="G8263" s="19" t="s">
        <v>272</v>
      </c>
      <c r="H8263" s="19" t="n">
        <f aca="false">IF(OR(VLOOKUP(A8263,Personal!$A$6:$F$112,5,FALSE())&lt;&gt;"Sí",N8263="No aplica"),0,'Catàleg GRAE'!D87)</f>
        <v>1</v>
      </c>
      <c r="I8263" s="20"/>
      <c r="J8263" s="20"/>
      <c r="K8263" s="20"/>
      <c r="L8263" s="21"/>
      <c r="M8263" s="21"/>
      <c r="N8263" s="20"/>
      <c r="O8263" s="20"/>
      <c r="P8263" s="19" t="str">
        <f aca="false">IF(I8263="","",I8263-H8263)</f>
        <v/>
      </c>
      <c r="Q8263" s="19" t="str">
        <f aca="true">IF(B8263="","",IF(N8263="No aplica","No aplica",IF(I8263="","Pendent",IF(N8263="Per substituir","Substituir",IF(OR(N8263="No localitzat",N8263="No lliurat"),"Reposar",IF(I8263&lt;H8263,"Reposar",IF(I8263&gt;H8263,"Revisar excedent",IF(AND(G8263="Sí",M8263&lt;&gt;"",M8263&lt;TODAY()),"EPI caducat",IF(AND(G8263="Sí",M8263&lt;&gt;"",M8263&lt;=TODAY()+90),"EPI caduca ≤90 dies",IF(OR(N8263="Deteriorat usable",N8263="Revisió necessària"),"Revisar","OK"))))))))))</f>
      </c>
      <c r="R8263" s="20"/>
    </row>
    <row r="8264" customFormat="false" ht="15" hidden="false" customHeight="false" outlineLevel="0" collapsed="false">
      <c r="A8264" s="19" t="n">
        <v>76</v>
      </c>
      <c r="B8264" s="19" t="n">
        <f aca="false">IFERROR(VLOOKUP(A8264,Personal!$A$6:$F$112,2,FALSE()),"")</f>
        <v>0</v>
      </c>
      <c r="C8264" s="19" t="str">
        <f aca="false">IFERROR(VLOOKUP(A8264,Personal!$A$6:$F$112,3,FALSE()),"")</f>
        <v>Cerdanyola</v>
      </c>
      <c r="D8264" s="19" t="s">
        <v>177</v>
      </c>
      <c r="E8264" s="19" t="s">
        <v>210</v>
      </c>
      <c r="F8264" s="19" t="s">
        <v>211</v>
      </c>
      <c r="G8264" s="19" t="s">
        <v>272</v>
      </c>
      <c r="H8264" s="19" t="n">
        <f aca="false">IF(OR(VLOOKUP(A8264,Personal!$A$6:$F$112,5,FALSE())&lt;&gt;"Sí",N8264="No aplica"),0,'Catàleg GRAE'!D88)</f>
        <v>1</v>
      </c>
      <c r="I8264" s="20"/>
      <c r="J8264" s="20"/>
      <c r="K8264" s="20"/>
      <c r="L8264" s="21"/>
      <c r="M8264" s="21"/>
      <c r="N8264" s="20"/>
      <c r="O8264" s="20"/>
      <c r="P8264" s="19" t="str">
        <f aca="false">IF(I8264="","",I8264-H8264)</f>
        <v/>
      </c>
      <c r="Q8264" s="19" t="str">
        <f aca="true">IF(B8264="","",IF(N8264="No aplica","No aplica",IF(I8264="","Pendent",IF(N8264="Per substituir","Substituir",IF(OR(N8264="No localitzat",N8264="No lliurat"),"Reposar",IF(I8264&lt;H8264,"Reposar",IF(I8264&gt;H8264,"Revisar excedent",IF(AND(G8264="Sí",M8264&lt;&gt;"",M8264&lt;TODAY()),"EPI caducat",IF(AND(G8264="Sí",M8264&lt;&gt;"",M8264&lt;=TODAY()+90),"EPI caduca ≤90 dies",IF(OR(N8264="Deteriorat usable",N8264="Revisió necessària"),"Revisar","OK"))))))))))</f>
      </c>
      <c r="R8264" s="20"/>
    </row>
    <row r="8265" customFormat="false" ht="15" hidden="false" customHeight="false" outlineLevel="0" collapsed="false">
      <c r="A8265" s="19" t="n">
        <v>76</v>
      </c>
      <c r="B8265" s="19" t="n">
        <f aca="false">IFERROR(VLOOKUP(A8265,Personal!$A$6:$F$112,2,FALSE()),"")</f>
        <v>0</v>
      </c>
      <c r="C8265" s="19" t="str">
        <f aca="false">IFERROR(VLOOKUP(A8265,Personal!$A$6:$F$112,3,FALSE()),"")</f>
        <v>Cerdanyola</v>
      </c>
      <c r="D8265" s="19" t="s">
        <v>125</v>
      </c>
      <c r="E8265" s="19" t="s">
        <v>212</v>
      </c>
      <c r="F8265" s="19" t="s">
        <v>213</v>
      </c>
      <c r="G8265" s="19" t="s">
        <v>272</v>
      </c>
      <c r="H8265" s="19" t="n">
        <f aca="false">IF(OR(VLOOKUP(A8265,Personal!$A$6:$F$112,5,FALSE())&lt;&gt;"Sí",N8265="No aplica"),0,'Catàleg GRAE'!D89)</f>
        <v>1</v>
      </c>
      <c r="I8265" s="20"/>
      <c r="J8265" s="20"/>
      <c r="K8265" s="20"/>
      <c r="L8265" s="21"/>
      <c r="M8265" s="21"/>
      <c r="N8265" s="20"/>
      <c r="O8265" s="20"/>
      <c r="P8265" s="19" t="str">
        <f aca="false">IF(I8265="","",I8265-H8265)</f>
        <v/>
      </c>
      <c r="Q8265" s="19" t="str">
        <f aca="true">IF(B8265="","",IF(N8265="No aplica","No aplica",IF(I8265="","Pendent",IF(N8265="Per substituir","Substituir",IF(OR(N8265="No localitzat",N8265="No lliurat"),"Reposar",IF(I8265&lt;H8265,"Reposar",IF(I8265&gt;H8265,"Revisar excedent",IF(AND(G8265="Sí",M8265&lt;&gt;"",M8265&lt;TODAY()),"EPI caducat",IF(AND(G8265="Sí",M8265&lt;&gt;"",M8265&lt;=TODAY()+90),"EPI caduca ≤90 dies",IF(OR(N8265="Deteriorat usable",N8265="Revisió necessària"),"Revisar","OK"))))))))))</f>
      </c>
      <c r="R8265" s="20"/>
    </row>
    <row r="8266" customFormat="false" ht="15" hidden="false" customHeight="false" outlineLevel="0" collapsed="false">
      <c r="A8266" s="19" t="n">
        <v>76</v>
      </c>
      <c r="B8266" s="19" t="n">
        <f aca="false">IFERROR(VLOOKUP(A8266,Personal!$A$6:$F$112,2,FALSE()),"")</f>
        <v>0</v>
      </c>
      <c r="C8266" s="19" t="str">
        <f aca="false">IFERROR(VLOOKUP(A8266,Personal!$A$6:$F$112,3,FALSE()),"")</f>
        <v>Cerdanyola</v>
      </c>
      <c r="D8266" s="19" t="s">
        <v>40</v>
      </c>
      <c r="E8266" s="19" t="s">
        <v>214</v>
      </c>
      <c r="F8266" s="19" t="s">
        <v>215</v>
      </c>
      <c r="G8266" s="19" t="s">
        <v>291</v>
      </c>
      <c r="H8266" s="19" t="n">
        <f aca="false">IF(OR(VLOOKUP(A8266,Personal!$A$6:$F$112,5,FALSE())&lt;&gt;"Sí",N8266="No aplica"),0,'Catàleg GRAE'!D90)</f>
        <v>1</v>
      </c>
      <c r="I8266" s="20"/>
      <c r="J8266" s="20"/>
      <c r="K8266" s="20"/>
      <c r="L8266" s="21"/>
      <c r="M8266" s="21"/>
      <c r="N8266" s="20"/>
      <c r="O8266" s="20"/>
      <c r="P8266" s="19" t="str">
        <f aca="false">IF(I8266="","",I8266-H8266)</f>
        <v/>
      </c>
      <c r="Q8266" s="19" t="str">
        <f aca="true">IF(B8266="","",IF(N8266="No aplica","No aplica",IF(I8266="","Pendent",IF(N8266="Per substituir","Substituir",IF(OR(N8266="No localitzat",N8266="No lliurat"),"Reposar",IF(I8266&lt;H8266,"Reposar",IF(I8266&gt;H8266,"Revisar excedent",IF(AND(G8266="Sí",M8266&lt;&gt;"",M8266&lt;TODAY()),"EPI caducat",IF(AND(G8266="Sí",M8266&lt;&gt;"",M8266&lt;=TODAY()+90),"EPI caduca ≤90 dies",IF(OR(N8266="Deteriorat usable",N8266="Revisió necessària"),"Revisar","OK"))))))))))</f>
      </c>
      <c r="R8266" s="20"/>
    </row>
    <row r="8267" customFormat="false" ht="15" hidden="false" customHeight="false" outlineLevel="0" collapsed="false">
      <c r="A8267" s="19" t="n">
        <v>76</v>
      </c>
      <c r="B8267" s="19" t="n">
        <f aca="false">IFERROR(VLOOKUP(A8267,Personal!$A$6:$F$112,2,FALSE()),"")</f>
        <v>0</v>
      </c>
      <c r="C8267" s="19" t="str">
        <f aca="false">IFERROR(VLOOKUP(A8267,Personal!$A$6:$F$112,3,FALSE()),"")</f>
        <v>Cerdanyola</v>
      </c>
      <c r="D8267" s="19" t="s">
        <v>216</v>
      </c>
      <c r="E8267" s="19" t="s">
        <v>217</v>
      </c>
      <c r="F8267" s="19" t="s">
        <v>218</v>
      </c>
      <c r="G8267" s="19" t="s">
        <v>272</v>
      </c>
      <c r="H8267" s="19" t="n">
        <f aca="false">IF(OR(VLOOKUP(A8267,Personal!$A$6:$F$112,5,FALSE())&lt;&gt;"Sí",N8267="No aplica"),0,'Catàleg GRAE'!D91)</f>
        <v>1</v>
      </c>
      <c r="I8267" s="20"/>
      <c r="J8267" s="20"/>
      <c r="K8267" s="20"/>
      <c r="L8267" s="21"/>
      <c r="M8267" s="21"/>
      <c r="N8267" s="20"/>
      <c r="O8267" s="20"/>
      <c r="P8267" s="19" t="str">
        <f aca="false">IF(I8267="","",I8267-H8267)</f>
        <v/>
      </c>
      <c r="Q8267" s="19" t="str">
        <f aca="true">IF(B8267="","",IF(N8267="No aplica","No aplica",IF(I8267="","Pendent",IF(N8267="Per substituir","Substituir",IF(OR(N8267="No localitzat",N8267="No lliurat"),"Reposar",IF(I8267&lt;H8267,"Reposar",IF(I8267&gt;H8267,"Revisar excedent",IF(AND(G8267="Sí",M8267&lt;&gt;"",M8267&lt;TODAY()),"EPI caducat",IF(AND(G8267="Sí",M8267&lt;&gt;"",M8267&lt;=TODAY()+90),"EPI caduca ≤90 dies",IF(OR(N8267="Deteriorat usable",N8267="Revisió necessària"),"Revisar","OK"))))))))))</f>
      </c>
      <c r="R8267" s="20"/>
    </row>
    <row r="8268" customFormat="false" ht="15" hidden="false" customHeight="false" outlineLevel="0" collapsed="false">
      <c r="A8268" s="19" t="n">
        <v>76</v>
      </c>
      <c r="B8268" s="19" t="n">
        <f aca="false">IFERROR(VLOOKUP(A8268,Personal!$A$6:$F$112,2,FALSE()),"")</f>
        <v>0</v>
      </c>
      <c r="C8268" s="19" t="str">
        <f aca="false">IFERROR(VLOOKUP(A8268,Personal!$A$6:$F$112,3,FALSE()),"")</f>
        <v>Cerdanyola</v>
      </c>
      <c r="D8268" s="19" t="s">
        <v>37</v>
      </c>
      <c r="E8268" s="19" t="s">
        <v>219</v>
      </c>
      <c r="F8268" s="19" t="s">
        <v>220</v>
      </c>
      <c r="G8268" s="19" t="s">
        <v>291</v>
      </c>
      <c r="H8268" s="19" t="n">
        <f aca="false">IF(OR(VLOOKUP(A8268,Personal!$A$6:$F$112,5,FALSE())&lt;&gt;"Sí",N8268="No aplica"),0,'Catàleg GRAE'!D92)</f>
        <v>1</v>
      </c>
      <c r="I8268" s="20"/>
      <c r="J8268" s="20"/>
      <c r="K8268" s="20"/>
      <c r="L8268" s="21"/>
      <c r="M8268" s="21"/>
      <c r="N8268" s="20"/>
      <c r="O8268" s="20"/>
      <c r="P8268" s="19" t="str">
        <f aca="false">IF(I8268="","",I8268-H8268)</f>
        <v/>
      </c>
      <c r="Q8268" s="19" t="str">
        <f aca="true">IF(B8268="","",IF(N8268="No aplica","No aplica",IF(I8268="","Pendent",IF(N8268="Per substituir","Substituir",IF(OR(N8268="No localitzat",N8268="No lliurat"),"Reposar",IF(I8268&lt;H8268,"Reposar",IF(I8268&gt;H8268,"Revisar excedent",IF(AND(G8268="Sí",M8268&lt;&gt;"",M8268&lt;TODAY()),"EPI caducat",IF(AND(G8268="Sí",M8268&lt;&gt;"",M8268&lt;=TODAY()+90),"EPI caduca ≤90 dies",IF(OR(N8268="Deteriorat usable",N8268="Revisió necessària"),"Revisar","OK"))))))))))</f>
      </c>
      <c r="R8268" s="20"/>
    </row>
    <row r="8269" customFormat="false" ht="15" hidden="false" customHeight="false" outlineLevel="0" collapsed="false">
      <c r="A8269" s="19" t="n">
        <v>76</v>
      </c>
      <c r="B8269" s="19" t="n">
        <f aca="false">IFERROR(VLOOKUP(A8269,Personal!$A$6:$F$112,2,FALSE()),"")</f>
        <v>0</v>
      </c>
      <c r="C8269" s="19" t="str">
        <f aca="false">IFERROR(VLOOKUP(A8269,Personal!$A$6:$F$112,3,FALSE()),"")</f>
        <v>Cerdanyola</v>
      </c>
      <c r="D8269" s="19" t="s">
        <v>137</v>
      </c>
      <c r="E8269" s="19" t="s">
        <v>221</v>
      </c>
      <c r="F8269" s="19" t="s">
        <v>222</v>
      </c>
      <c r="G8269" s="19" t="s">
        <v>291</v>
      </c>
      <c r="H8269" s="19" t="n">
        <f aca="false">IF(OR(VLOOKUP(A8269,Personal!$A$6:$F$112,5,FALSE())&lt;&gt;"Sí",N8269="No aplica"),0,'Catàleg GRAE'!D93)</f>
        <v>1</v>
      </c>
      <c r="I8269" s="20"/>
      <c r="J8269" s="20"/>
      <c r="K8269" s="20"/>
      <c r="L8269" s="21"/>
      <c r="M8269" s="21"/>
      <c r="N8269" s="20"/>
      <c r="O8269" s="20"/>
      <c r="P8269" s="19" t="str">
        <f aca="false">IF(I8269="","",I8269-H8269)</f>
        <v/>
      </c>
      <c r="Q8269" s="19" t="str">
        <f aca="true">IF(B8269="","",IF(N8269="No aplica","No aplica",IF(I8269="","Pendent",IF(N8269="Per substituir","Substituir",IF(OR(N8269="No localitzat",N8269="No lliurat"),"Reposar",IF(I8269&lt;H8269,"Reposar",IF(I8269&gt;H8269,"Revisar excedent",IF(AND(G8269="Sí",M8269&lt;&gt;"",M8269&lt;TODAY()),"EPI caducat",IF(AND(G8269="Sí",M8269&lt;&gt;"",M8269&lt;=TODAY()+90),"EPI caduca ≤90 dies",IF(OR(N8269="Deteriorat usable",N8269="Revisió necessària"),"Revisar","OK"))))))))))</f>
      </c>
      <c r="R8269" s="20"/>
    </row>
    <row r="8270" customFormat="false" ht="15" hidden="false" customHeight="false" outlineLevel="0" collapsed="false">
      <c r="A8270" s="19" t="n">
        <v>76</v>
      </c>
      <c r="B8270" s="19" t="n">
        <f aca="false">IFERROR(VLOOKUP(A8270,Personal!$A$6:$F$112,2,FALSE()),"")</f>
        <v>0</v>
      </c>
      <c r="C8270" s="19" t="str">
        <f aca="false">IFERROR(VLOOKUP(A8270,Personal!$A$6:$F$112,3,FALSE()),"")</f>
        <v>Cerdanyola</v>
      </c>
      <c r="D8270" s="19" t="s">
        <v>137</v>
      </c>
      <c r="E8270" s="19" t="s">
        <v>223</v>
      </c>
      <c r="F8270" s="19" t="s">
        <v>224</v>
      </c>
      <c r="G8270" s="19" t="s">
        <v>291</v>
      </c>
      <c r="H8270" s="19" t="n">
        <f aca="false">IF(OR(VLOOKUP(A8270,Personal!$A$6:$F$112,5,FALSE())&lt;&gt;"Sí",N8270="No aplica"),0,'Catàleg GRAE'!D94)</f>
        <v>1</v>
      </c>
      <c r="I8270" s="20"/>
      <c r="J8270" s="20"/>
      <c r="K8270" s="20"/>
      <c r="L8270" s="21"/>
      <c r="M8270" s="21"/>
      <c r="N8270" s="20"/>
      <c r="O8270" s="20"/>
      <c r="P8270" s="19" t="str">
        <f aca="false">IF(I8270="","",I8270-H8270)</f>
        <v/>
      </c>
      <c r="Q8270" s="19" t="str">
        <f aca="true">IF(B8270="","",IF(N8270="No aplica","No aplica",IF(I8270="","Pendent",IF(N8270="Per substituir","Substituir",IF(OR(N8270="No localitzat",N8270="No lliurat"),"Reposar",IF(I8270&lt;H8270,"Reposar",IF(I8270&gt;H8270,"Revisar excedent",IF(AND(G8270="Sí",M8270&lt;&gt;"",M8270&lt;TODAY()),"EPI caducat",IF(AND(G8270="Sí",M8270&lt;&gt;"",M8270&lt;=TODAY()+90),"EPI caduca ≤90 dies",IF(OR(N8270="Deteriorat usable",N8270="Revisió necessària"),"Revisar","OK"))))))))))</f>
      </c>
      <c r="R8270" s="20"/>
    </row>
    <row r="8271" customFormat="false" ht="15" hidden="false" customHeight="false" outlineLevel="0" collapsed="false">
      <c r="A8271" s="19" t="n">
        <v>76</v>
      </c>
      <c r="B8271" s="19" t="n">
        <f aca="false">IFERROR(VLOOKUP(A8271,Personal!$A$6:$F$112,2,FALSE()),"")</f>
        <v>0</v>
      </c>
      <c r="C8271" s="19" t="str">
        <f aca="false">IFERROR(VLOOKUP(A8271,Personal!$A$6:$F$112,3,FALSE()),"")</f>
        <v>Cerdanyola</v>
      </c>
      <c r="D8271" s="19" t="s">
        <v>137</v>
      </c>
      <c r="E8271" s="19" t="s">
        <v>225</v>
      </c>
      <c r="F8271" s="19" t="s">
        <v>226</v>
      </c>
      <c r="G8271" s="19" t="s">
        <v>291</v>
      </c>
      <c r="H8271" s="19" t="n">
        <f aca="false">IF(OR(VLOOKUP(A8271,Personal!$A$6:$F$112,5,FALSE())&lt;&gt;"Sí",N8271="No aplica"),0,'Catàleg GRAE'!D95)</f>
        <v>1</v>
      </c>
      <c r="I8271" s="20"/>
      <c r="J8271" s="20"/>
      <c r="K8271" s="20"/>
      <c r="L8271" s="21"/>
      <c r="M8271" s="21"/>
      <c r="N8271" s="20"/>
      <c r="O8271" s="20"/>
      <c r="P8271" s="19" t="str">
        <f aca="false">IF(I8271="","",I8271-H8271)</f>
        <v/>
      </c>
      <c r="Q8271" s="19" t="str">
        <f aca="true">IF(B8271="","",IF(N8271="No aplica","No aplica",IF(I8271="","Pendent",IF(N8271="Per substituir","Substituir",IF(OR(N8271="No localitzat",N8271="No lliurat"),"Reposar",IF(I8271&lt;H8271,"Reposar",IF(I8271&gt;H8271,"Revisar excedent",IF(AND(G8271="Sí",M8271&lt;&gt;"",M8271&lt;TODAY()),"EPI caducat",IF(AND(G8271="Sí",M8271&lt;&gt;"",M8271&lt;=TODAY()+90),"EPI caduca ≤90 dies",IF(OR(N8271="Deteriorat usable",N8271="Revisió necessària"),"Revisar","OK"))))))))))</f>
      </c>
      <c r="R8271" s="20"/>
    </row>
    <row r="8272" customFormat="false" ht="15" hidden="false" customHeight="false" outlineLevel="0" collapsed="false">
      <c r="A8272" s="19" t="n">
        <v>76</v>
      </c>
      <c r="B8272" s="19" t="n">
        <f aca="false">IFERROR(VLOOKUP(A8272,Personal!$A$6:$F$112,2,FALSE()),"")</f>
        <v>0</v>
      </c>
      <c r="C8272" s="19" t="str">
        <f aca="false">IFERROR(VLOOKUP(A8272,Personal!$A$6:$F$112,3,FALSE()),"")</f>
        <v>Cerdanyola</v>
      </c>
      <c r="D8272" s="19" t="s">
        <v>137</v>
      </c>
      <c r="E8272" s="19" t="s">
        <v>227</v>
      </c>
      <c r="F8272" s="19" t="s">
        <v>228</v>
      </c>
      <c r="G8272" s="19" t="s">
        <v>291</v>
      </c>
      <c r="H8272" s="19" t="n">
        <f aca="false">IF(OR(VLOOKUP(A8272,Personal!$A$6:$F$112,5,FALSE())&lt;&gt;"Sí",N8272="No aplica"),0,'Catàleg GRAE'!D96)</f>
        <v>1</v>
      </c>
      <c r="I8272" s="20"/>
      <c r="J8272" s="20"/>
      <c r="K8272" s="20"/>
      <c r="L8272" s="21"/>
      <c r="M8272" s="21"/>
      <c r="N8272" s="20"/>
      <c r="O8272" s="20"/>
      <c r="P8272" s="19" t="str">
        <f aca="false">IF(I8272="","",I8272-H8272)</f>
        <v/>
      </c>
      <c r="Q8272" s="19" t="str">
        <f aca="true">IF(B8272="","",IF(N8272="No aplica","No aplica",IF(I8272="","Pendent",IF(N8272="Per substituir","Substituir",IF(OR(N8272="No localitzat",N8272="No lliurat"),"Reposar",IF(I8272&lt;H8272,"Reposar",IF(I8272&gt;H8272,"Revisar excedent",IF(AND(G8272="Sí",M8272&lt;&gt;"",M8272&lt;TODAY()),"EPI caducat",IF(AND(G8272="Sí",M8272&lt;&gt;"",M8272&lt;=TODAY()+90),"EPI caduca ≤90 dies",IF(OR(N8272="Deteriorat usable",N8272="Revisió necessària"),"Revisar","OK"))))))))))</f>
      </c>
      <c r="R8272" s="20"/>
    </row>
    <row r="8273" customFormat="false" ht="15" hidden="false" customHeight="false" outlineLevel="0" collapsed="false">
      <c r="A8273" s="19" t="n">
        <v>76</v>
      </c>
      <c r="B8273" s="19" t="n">
        <f aca="false">IFERROR(VLOOKUP(A8273,Personal!$A$6:$F$112,2,FALSE()),"")</f>
        <v>0</v>
      </c>
      <c r="C8273" s="19" t="str">
        <f aca="false">IFERROR(VLOOKUP(A8273,Personal!$A$6:$F$112,3,FALSE()),"")</f>
        <v>Cerdanyola</v>
      </c>
      <c r="D8273" s="19" t="s">
        <v>137</v>
      </c>
      <c r="E8273" s="19" t="s">
        <v>229</v>
      </c>
      <c r="F8273" s="19" t="s">
        <v>230</v>
      </c>
      <c r="G8273" s="19" t="s">
        <v>291</v>
      </c>
      <c r="H8273" s="19" t="n">
        <f aca="false">IF(OR(VLOOKUP(A8273,Personal!$A$6:$F$112,5,FALSE())&lt;&gt;"Sí",N8273="No aplica"),0,'Catàleg GRAE'!D97)</f>
        <v>1</v>
      </c>
      <c r="I8273" s="20"/>
      <c r="J8273" s="20"/>
      <c r="K8273" s="20"/>
      <c r="L8273" s="21"/>
      <c r="M8273" s="21"/>
      <c r="N8273" s="20"/>
      <c r="O8273" s="20"/>
      <c r="P8273" s="19" t="str">
        <f aca="false">IF(I8273="","",I8273-H8273)</f>
        <v/>
      </c>
      <c r="Q8273" s="19" t="str">
        <f aca="true">IF(B8273="","",IF(N8273="No aplica","No aplica",IF(I8273="","Pendent",IF(N8273="Per substituir","Substituir",IF(OR(N8273="No localitzat",N8273="No lliurat"),"Reposar",IF(I8273&lt;H8273,"Reposar",IF(I8273&gt;H8273,"Revisar excedent",IF(AND(G8273="Sí",M8273&lt;&gt;"",M8273&lt;TODAY()),"EPI caducat",IF(AND(G8273="Sí",M8273&lt;&gt;"",M8273&lt;=TODAY()+90),"EPI caduca ≤90 dies",IF(OR(N8273="Deteriorat usable",N8273="Revisió necessària"),"Revisar","OK"))))))))))</f>
      </c>
      <c r="R8273" s="20"/>
    </row>
    <row r="8274" customFormat="false" ht="15" hidden="false" customHeight="false" outlineLevel="0" collapsed="false">
      <c r="A8274" s="19" t="n">
        <v>76</v>
      </c>
      <c r="B8274" s="19" t="n">
        <f aca="false">IFERROR(VLOOKUP(A8274,Personal!$A$6:$F$112,2,FALSE()),"")</f>
        <v>0</v>
      </c>
      <c r="C8274" s="19" t="str">
        <f aca="false">IFERROR(VLOOKUP(A8274,Personal!$A$6:$F$112,3,FALSE()),"")</f>
        <v>Cerdanyola</v>
      </c>
      <c r="D8274" s="19" t="s">
        <v>137</v>
      </c>
      <c r="E8274" s="19" t="s">
        <v>231</v>
      </c>
      <c r="F8274" s="19" t="s">
        <v>232</v>
      </c>
      <c r="G8274" s="19" t="s">
        <v>291</v>
      </c>
      <c r="H8274" s="19" t="n">
        <f aca="false">IF(OR(VLOOKUP(A8274,Personal!$A$6:$F$112,5,FALSE())&lt;&gt;"Sí",N8274="No aplica"),0,'Catàleg GRAE'!D98)</f>
        <v>1</v>
      </c>
      <c r="I8274" s="20"/>
      <c r="J8274" s="20"/>
      <c r="K8274" s="20"/>
      <c r="L8274" s="21"/>
      <c r="M8274" s="21"/>
      <c r="N8274" s="20"/>
      <c r="O8274" s="20"/>
      <c r="P8274" s="19" t="str">
        <f aca="false">IF(I8274="","",I8274-H8274)</f>
        <v/>
      </c>
      <c r="Q8274" s="19" t="str">
        <f aca="true">IF(B8274="","",IF(N8274="No aplica","No aplica",IF(I8274="","Pendent",IF(N8274="Per substituir","Substituir",IF(OR(N8274="No localitzat",N8274="No lliurat"),"Reposar",IF(I8274&lt;H8274,"Reposar",IF(I8274&gt;H8274,"Revisar excedent",IF(AND(G8274="Sí",M8274&lt;&gt;"",M8274&lt;TODAY()),"EPI caducat",IF(AND(G8274="Sí",M8274&lt;&gt;"",M8274&lt;=TODAY()+90),"EPI caduca ≤90 dies",IF(OR(N8274="Deteriorat usable",N8274="Revisió necessària"),"Revisar","OK"))))))))))</f>
      </c>
      <c r="R8274" s="20"/>
    </row>
    <row r="8275" customFormat="false" ht="15" hidden="false" customHeight="false" outlineLevel="0" collapsed="false">
      <c r="A8275" s="19" t="n">
        <v>76</v>
      </c>
      <c r="B8275" s="19" t="n">
        <f aca="false">IFERROR(VLOOKUP(A8275,Personal!$A$6:$F$112,2,FALSE()),"")</f>
        <v>0</v>
      </c>
      <c r="C8275" s="19" t="str">
        <f aca="false">IFERROR(VLOOKUP(A8275,Personal!$A$6:$F$112,3,FALSE()),"")</f>
        <v>Cerdanyola</v>
      </c>
      <c r="D8275" s="19" t="s">
        <v>137</v>
      </c>
      <c r="E8275" s="19" t="s">
        <v>233</v>
      </c>
      <c r="F8275" s="19" t="s">
        <v>234</v>
      </c>
      <c r="G8275" s="19" t="s">
        <v>291</v>
      </c>
      <c r="H8275" s="19" t="n">
        <f aca="false">IF(OR(VLOOKUP(A8275,Personal!$A$6:$F$112,5,FALSE())&lt;&gt;"Sí",N8275="No aplica"),0,'Catàleg GRAE'!D99)</f>
        <v>1</v>
      </c>
      <c r="I8275" s="20"/>
      <c r="J8275" s="20"/>
      <c r="K8275" s="20"/>
      <c r="L8275" s="21"/>
      <c r="M8275" s="21"/>
      <c r="N8275" s="20"/>
      <c r="O8275" s="20"/>
      <c r="P8275" s="19" t="str">
        <f aca="false">IF(I8275="","",I8275-H8275)</f>
        <v/>
      </c>
      <c r="Q8275" s="19" t="str">
        <f aca="true">IF(B8275="","",IF(N8275="No aplica","No aplica",IF(I8275="","Pendent",IF(N8275="Per substituir","Substituir",IF(OR(N8275="No localitzat",N8275="No lliurat"),"Reposar",IF(I8275&lt;H8275,"Reposar",IF(I8275&gt;H8275,"Revisar excedent",IF(AND(G8275="Sí",M8275&lt;&gt;"",M8275&lt;TODAY()),"EPI caducat",IF(AND(G8275="Sí",M8275&lt;&gt;"",M8275&lt;=TODAY()+90),"EPI caduca ≤90 dies",IF(OR(N8275="Deteriorat usable",N8275="Revisió necessària"),"Revisar","OK"))))))))))</f>
      </c>
      <c r="R8275" s="20"/>
    </row>
    <row r="8276" customFormat="false" ht="15" hidden="false" customHeight="false" outlineLevel="0" collapsed="false">
      <c r="A8276" s="19" t="n">
        <v>76</v>
      </c>
      <c r="B8276" s="19" t="n">
        <f aca="false">IFERROR(VLOOKUP(A8276,Personal!$A$6:$F$112,2,FALSE()),"")</f>
        <v>0</v>
      </c>
      <c r="C8276" s="19" t="str">
        <f aca="false">IFERROR(VLOOKUP(A8276,Personal!$A$6:$F$112,3,FALSE()),"")</f>
        <v>Cerdanyola</v>
      </c>
      <c r="D8276" s="19" t="s">
        <v>216</v>
      </c>
      <c r="E8276" s="19" t="s">
        <v>235</v>
      </c>
      <c r="F8276" s="19" t="s">
        <v>236</v>
      </c>
      <c r="G8276" s="19" t="s">
        <v>272</v>
      </c>
      <c r="H8276" s="19" t="n">
        <f aca="false">IF(OR(VLOOKUP(A8276,Personal!$A$6:$F$112,5,FALSE())&lt;&gt;"Sí",N8276="No aplica"),0,'Catàleg GRAE'!D100)</f>
        <v>1</v>
      </c>
      <c r="I8276" s="20"/>
      <c r="J8276" s="20"/>
      <c r="K8276" s="20"/>
      <c r="L8276" s="21"/>
      <c r="M8276" s="21"/>
      <c r="N8276" s="20"/>
      <c r="O8276" s="20"/>
      <c r="P8276" s="19" t="str">
        <f aca="false">IF(I8276="","",I8276-H8276)</f>
        <v/>
      </c>
      <c r="Q8276" s="19" t="str">
        <f aca="true">IF(B8276="","",IF(N8276="No aplica","No aplica",IF(I8276="","Pendent",IF(N8276="Per substituir","Substituir",IF(OR(N8276="No localitzat",N8276="No lliurat"),"Reposar",IF(I8276&lt;H8276,"Reposar",IF(I8276&gt;H8276,"Revisar excedent",IF(AND(G8276="Sí",M8276&lt;&gt;"",M8276&lt;TODAY()),"EPI caducat",IF(AND(G8276="Sí",M8276&lt;&gt;"",M8276&lt;=TODAY()+90),"EPI caduca ≤90 dies",IF(OR(N8276="Deteriorat usable",N8276="Revisió necessària"),"Revisar","OK"))))))))))</f>
      </c>
      <c r="R8276" s="20"/>
    </row>
    <row r="8277" customFormat="false" ht="15" hidden="false" customHeight="false" outlineLevel="0" collapsed="false">
      <c r="A8277" s="19" t="n">
        <v>76</v>
      </c>
      <c r="B8277" s="19" t="n">
        <f aca="false">IFERROR(VLOOKUP(A8277,Personal!$A$6:$F$112,2,FALSE()),"")</f>
        <v>0</v>
      </c>
      <c r="C8277" s="19" t="str">
        <f aca="false">IFERROR(VLOOKUP(A8277,Personal!$A$6:$F$112,3,FALSE()),"")</f>
        <v>Cerdanyola</v>
      </c>
      <c r="D8277" s="19" t="s">
        <v>137</v>
      </c>
      <c r="E8277" s="19" t="s">
        <v>237</v>
      </c>
      <c r="F8277" s="19" t="s">
        <v>238</v>
      </c>
      <c r="G8277" s="19" t="s">
        <v>291</v>
      </c>
      <c r="H8277" s="19" t="n">
        <f aca="false">IF(OR(VLOOKUP(A8277,Personal!$A$6:$F$112,5,FALSE())&lt;&gt;"Sí",N8277="No aplica"),0,'Catàleg GRAE'!D101)</f>
        <v>1</v>
      </c>
      <c r="I8277" s="20"/>
      <c r="J8277" s="20"/>
      <c r="K8277" s="20"/>
      <c r="L8277" s="21"/>
      <c r="M8277" s="21"/>
      <c r="N8277" s="20"/>
      <c r="O8277" s="20"/>
      <c r="P8277" s="19" t="str">
        <f aca="false">IF(I8277="","",I8277-H8277)</f>
        <v/>
      </c>
      <c r="Q8277" s="19" t="str">
        <f aca="true">IF(B8277="","",IF(N8277="No aplica","No aplica",IF(I8277="","Pendent",IF(N8277="Per substituir","Substituir",IF(OR(N8277="No localitzat",N8277="No lliurat"),"Reposar",IF(I8277&lt;H8277,"Reposar",IF(I8277&gt;H8277,"Revisar excedent",IF(AND(G8277="Sí",M8277&lt;&gt;"",M8277&lt;TODAY()),"EPI caducat",IF(AND(G8277="Sí",M8277&lt;&gt;"",M8277&lt;=TODAY()+90),"EPI caduca ≤90 dies",IF(OR(N8277="Deteriorat usable",N8277="Revisió necessària"),"Revisar","OK"))))))))))</f>
      </c>
      <c r="R8277" s="20"/>
    </row>
    <row r="8278" customFormat="false" ht="15" hidden="false" customHeight="false" outlineLevel="0" collapsed="false">
      <c r="A8278" s="19" t="n">
        <v>76</v>
      </c>
      <c r="B8278" s="19" t="n">
        <f aca="false">IFERROR(VLOOKUP(A8278,Personal!$A$6:$F$112,2,FALSE()),"")</f>
        <v>0</v>
      </c>
      <c r="C8278" s="19" t="str">
        <f aca="false">IFERROR(VLOOKUP(A8278,Personal!$A$6:$F$112,3,FALSE()),"")</f>
        <v>Cerdanyola</v>
      </c>
      <c r="D8278" s="19" t="s">
        <v>37</v>
      </c>
      <c r="E8278" s="19" t="s">
        <v>239</v>
      </c>
      <c r="F8278" s="19" t="s">
        <v>240</v>
      </c>
      <c r="G8278" s="19" t="s">
        <v>291</v>
      </c>
      <c r="H8278" s="19" t="n">
        <f aca="false">IF(OR(VLOOKUP(A8278,Personal!$A$6:$F$112,5,FALSE())&lt;&gt;"Sí",N8278="No aplica"),0,'Catàleg GRAE'!D102)</f>
        <v>1</v>
      </c>
      <c r="I8278" s="20"/>
      <c r="J8278" s="20"/>
      <c r="K8278" s="20"/>
      <c r="L8278" s="21"/>
      <c r="M8278" s="21"/>
      <c r="N8278" s="20"/>
      <c r="O8278" s="20"/>
      <c r="P8278" s="19" t="str">
        <f aca="false">IF(I8278="","",I8278-H8278)</f>
        <v/>
      </c>
      <c r="Q8278" s="19" t="str">
        <f aca="true">IF(B8278="","",IF(N8278="No aplica","No aplica",IF(I8278="","Pendent",IF(N8278="Per substituir","Substituir",IF(OR(N8278="No localitzat",N8278="No lliurat"),"Reposar",IF(I8278&lt;H8278,"Reposar",IF(I8278&gt;H8278,"Revisar excedent",IF(AND(G8278="Sí",M8278&lt;&gt;"",M8278&lt;TODAY()),"EPI caducat",IF(AND(G8278="Sí",M8278&lt;&gt;"",M8278&lt;=TODAY()+90),"EPI caduca ≤90 dies",IF(OR(N8278="Deteriorat usable",N8278="Revisió necessària"),"Revisar","OK"))))))))))</f>
      </c>
      <c r="R8278" s="20"/>
    </row>
    <row r="8279" customFormat="false" ht="15" hidden="false" customHeight="false" outlineLevel="0" collapsed="false">
      <c r="A8279" s="19" t="n">
        <v>76</v>
      </c>
      <c r="B8279" s="19" t="n">
        <f aca="false">IFERROR(VLOOKUP(A8279,Personal!$A$6:$F$112,2,FALSE()),"")</f>
        <v>0</v>
      </c>
      <c r="C8279" s="19" t="str">
        <f aca="false">IFERROR(VLOOKUP(A8279,Personal!$A$6:$F$112,3,FALSE()),"")</f>
        <v>Cerdanyola</v>
      </c>
      <c r="D8279" s="19" t="s">
        <v>37</v>
      </c>
      <c r="E8279" s="19" t="s">
        <v>241</v>
      </c>
      <c r="F8279" s="19" t="s">
        <v>242</v>
      </c>
      <c r="G8279" s="19" t="s">
        <v>291</v>
      </c>
      <c r="H8279" s="19" t="n">
        <f aca="false">IF(OR(VLOOKUP(A8279,Personal!$A$6:$F$112,5,FALSE())&lt;&gt;"Sí",N8279="No aplica"),0,'Catàleg GRAE'!D103)</f>
        <v>1</v>
      </c>
      <c r="I8279" s="20"/>
      <c r="J8279" s="20"/>
      <c r="K8279" s="20"/>
      <c r="L8279" s="21"/>
      <c r="M8279" s="21"/>
      <c r="N8279" s="20"/>
      <c r="O8279" s="20"/>
      <c r="P8279" s="19" t="str">
        <f aca="false">IF(I8279="","",I8279-H8279)</f>
        <v/>
      </c>
      <c r="Q8279" s="19" t="str">
        <f aca="true">IF(B8279="","",IF(N8279="No aplica","No aplica",IF(I8279="","Pendent",IF(N8279="Per substituir","Substituir",IF(OR(N8279="No localitzat",N8279="No lliurat"),"Reposar",IF(I8279&lt;H8279,"Reposar",IF(I8279&gt;H8279,"Revisar excedent",IF(AND(G8279="Sí",M8279&lt;&gt;"",M8279&lt;TODAY()),"EPI caducat",IF(AND(G8279="Sí",M8279&lt;&gt;"",M8279&lt;=TODAY()+90),"EPI caduca ≤90 dies",IF(OR(N8279="Deteriorat usable",N8279="Revisió necessària"),"Revisar","OK"))))))))))</f>
      </c>
      <c r="R8279" s="20"/>
    </row>
    <row r="8280" customFormat="false" ht="15" hidden="false" customHeight="false" outlineLevel="0" collapsed="false">
      <c r="A8280" s="19" t="n">
        <v>76</v>
      </c>
      <c r="B8280" s="19" t="n">
        <f aca="false">IFERROR(VLOOKUP(A8280,Personal!$A$6:$F$112,2,FALSE()),"")</f>
        <v>0</v>
      </c>
      <c r="C8280" s="19" t="str">
        <f aca="false">IFERROR(VLOOKUP(A8280,Personal!$A$6:$F$112,3,FALSE()),"")</f>
        <v>Cerdanyola</v>
      </c>
      <c r="D8280" s="19" t="s">
        <v>177</v>
      </c>
      <c r="E8280" s="19" t="s">
        <v>243</v>
      </c>
      <c r="F8280" s="19" t="s">
        <v>244</v>
      </c>
      <c r="G8280" s="19" t="s">
        <v>272</v>
      </c>
      <c r="H8280" s="19" t="n">
        <f aca="false">IF(OR(VLOOKUP(A8280,Personal!$A$6:$F$112,5,FALSE())&lt;&gt;"Sí",N8280="No aplica"),0,'Catàleg GRAE'!D104)</f>
        <v>1</v>
      </c>
      <c r="I8280" s="20"/>
      <c r="J8280" s="20"/>
      <c r="K8280" s="20"/>
      <c r="L8280" s="21"/>
      <c r="M8280" s="21"/>
      <c r="N8280" s="20"/>
      <c r="O8280" s="20"/>
      <c r="P8280" s="19" t="str">
        <f aca="false">IF(I8280="","",I8280-H8280)</f>
        <v/>
      </c>
      <c r="Q8280" s="19" t="str">
        <f aca="true">IF(B8280="","",IF(N8280="No aplica","No aplica",IF(I8280="","Pendent",IF(N8280="Per substituir","Substituir",IF(OR(N8280="No localitzat",N8280="No lliurat"),"Reposar",IF(I8280&lt;H8280,"Reposar",IF(I8280&gt;H8280,"Revisar excedent",IF(AND(G8280="Sí",M8280&lt;&gt;"",M8280&lt;TODAY()),"EPI caducat",IF(AND(G8280="Sí",M8280&lt;&gt;"",M8280&lt;=TODAY()+90),"EPI caduca ≤90 dies",IF(OR(N8280="Deteriorat usable",N8280="Revisió necessària"),"Revisar","OK"))))))))))</f>
      </c>
      <c r="R8280" s="20"/>
    </row>
    <row r="8281" customFormat="false" ht="15" hidden="false" customHeight="false" outlineLevel="0" collapsed="false">
      <c r="A8281" s="19" t="n">
        <v>76</v>
      </c>
      <c r="B8281" s="19" t="n">
        <f aca="false">IFERROR(VLOOKUP(A8281,Personal!$A$6:$F$112,2,FALSE()),"")</f>
        <v>0</v>
      </c>
      <c r="C8281" s="19" t="str">
        <f aca="false">IFERROR(VLOOKUP(A8281,Personal!$A$6:$F$112,3,FALSE()),"")</f>
        <v>Cerdanyola</v>
      </c>
      <c r="D8281" s="19" t="s">
        <v>177</v>
      </c>
      <c r="E8281" s="19" t="s">
        <v>245</v>
      </c>
      <c r="F8281" s="19" t="s">
        <v>246</v>
      </c>
      <c r="G8281" s="19" t="s">
        <v>272</v>
      </c>
      <c r="H8281" s="19" t="n">
        <f aca="false">IF(OR(VLOOKUP(A8281,Personal!$A$6:$F$112,5,FALSE())&lt;&gt;"Sí",N8281="No aplica"),0,'Catàleg GRAE'!D105)</f>
        <v>1</v>
      </c>
      <c r="I8281" s="20"/>
      <c r="J8281" s="20"/>
      <c r="K8281" s="20"/>
      <c r="L8281" s="21"/>
      <c r="M8281" s="21"/>
      <c r="N8281" s="20"/>
      <c r="O8281" s="20"/>
      <c r="P8281" s="19" t="str">
        <f aca="false">IF(I8281="","",I8281-H8281)</f>
        <v/>
      </c>
      <c r="Q8281" s="19" t="str">
        <f aca="true">IF(B8281="","",IF(N8281="No aplica","No aplica",IF(I8281="","Pendent",IF(N8281="Per substituir","Substituir",IF(OR(N8281="No localitzat",N8281="No lliurat"),"Reposar",IF(I8281&lt;H8281,"Reposar",IF(I8281&gt;H8281,"Revisar excedent",IF(AND(G8281="Sí",M8281&lt;&gt;"",M8281&lt;TODAY()),"EPI caducat",IF(AND(G8281="Sí",M8281&lt;&gt;"",M8281&lt;=TODAY()+90),"EPI caduca ≤90 dies",IF(OR(N8281="Deteriorat usable",N8281="Revisió necessària"),"Revisar","OK"))))))))))</f>
      </c>
      <c r="R8281" s="20"/>
    </row>
    <row r="8282" customFormat="false" ht="15" hidden="false" customHeight="false" outlineLevel="0" collapsed="false">
      <c r="A8282" s="19" t="n">
        <v>76</v>
      </c>
      <c r="B8282" s="19" t="n">
        <f aca="false">IFERROR(VLOOKUP(A8282,Personal!$A$6:$F$112,2,FALSE()),"")</f>
        <v>0</v>
      </c>
      <c r="C8282" s="19" t="str">
        <f aca="false">IFERROR(VLOOKUP(A8282,Personal!$A$6:$F$112,3,FALSE()),"")</f>
        <v>Cerdanyola</v>
      </c>
      <c r="D8282" s="19" t="s">
        <v>177</v>
      </c>
      <c r="E8282" s="19" t="s">
        <v>247</v>
      </c>
      <c r="F8282" s="19" t="s">
        <v>248</v>
      </c>
      <c r="G8282" s="19" t="s">
        <v>272</v>
      </c>
      <c r="H8282" s="19" t="n">
        <f aca="false">IF(OR(VLOOKUP(A8282,Personal!$A$6:$F$112,5,FALSE())&lt;&gt;"Sí",N8282="No aplica"),0,'Catàleg GRAE'!D106)</f>
        <v>1</v>
      </c>
      <c r="I8282" s="20"/>
      <c r="J8282" s="20"/>
      <c r="K8282" s="20"/>
      <c r="L8282" s="21"/>
      <c r="M8282" s="21"/>
      <c r="N8282" s="20"/>
      <c r="O8282" s="20"/>
      <c r="P8282" s="19" t="str">
        <f aca="false">IF(I8282="","",I8282-H8282)</f>
        <v/>
      </c>
      <c r="Q8282" s="19" t="str">
        <f aca="true">IF(B8282="","",IF(N8282="No aplica","No aplica",IF(I8282="","Pendent",IF(N8282="Per substituir","Substituir",IF(OR(N8282="No localitzat",N8282="No lliurat"),"Reposar",IF(I8282&lt;H8282,"Reposar",IF(I8282&gt;H8282,"Revisar excedent",IF(AND(G8282="Sí",M8282&lt;&gt;"",M8282&lt;TODAY()),"EPI caducat",IF(AND(G8282="Sí",M8282&lt;&gt;"",M8282&lt;=TODAY()+90),"EPI caduca ≤90 dies",IF(OR(N8282="Deteriorat usable",N8282="Revisió necessària"),"Revisar","OK"))))))))))</f>
      </c>
      <c r="R8282" s="20"/>
    </row>
    <row r="8283" customFormat="false" ht="15" hidden="false" customHeight="false" outlineLevel="0" collapsed="false">
      <c r="A8283" s="19" t="n">
        <v>76</v>
      </c>
      <c r="B8283" s="19" t="n">
        <f aca="false">IFERROR(VLOOKUP(A8283,Personal!$A$6:$F$112,2,FALSE()),"")</f>
        <v>0</v>
      </c>
      <c r="C8283" s="19" t="str">
        <f aca="false">IFERROR(VLOOKUP(A8283,Personal!$A$6:$F$112,3,FALSE()),"")</f>
        <v>Cerdanyola</v>
      </c>
      <c r="D8283" s="19" t="s">
        <v>177</v>
      </c>
      <c r="E8283" s="19" t="s">
        <v>249</v>
      </c>
      <c r="F8283" s="19" t="s">
        <v>250</v>
      </c>
      <c r="G8283" s="19" t="s">
        <v>272</v>
      </c>
      <c r="H8283" s="19" t="n">
        <f aca="false">IF(OR(VLOOKUP(A8283,Personal!$A$6:$F$112,5,FALSE())&lt;&gt;"Sí",N8283="No aplica"),0,'Catàleg GRAE'!D107)</f>
        <v>1</v>
      </c>
      <c r="I8283" s="20"/>
      <c r="J8283" s="20"/>
      <c r="K8283" s="20"/>
      <c r="L8283" s="21"/>
      <c r="M8283" s="21"/>
      <c r="N8283" s="20"/>
      <c r="O8283" s="20"/>
      <c r="P8283" s="19" t="str">
        <f aca="false">IF(I8283="","",I8283-H8283)</f>
        <v/>
      </c>
      <c r="Q8283" s="19" t="str">
        <f aca="true">IF(B8283="","",IF(N8283="No aplica","No aplica",IF(I8283="","Pendent",IF(N8283="Per substituir","Substituir",IF(OR(N8283="No localitzat",N8283="No lliurat"),"Reposar",IF(I8283&lt;H8283,"Reposar",IF(I8283&gt;H8283,"Revisar excedent",IF(AND(G8283="Sí",M8283&lt;&gt;"",M8283&lt;TODAY()),"EPI caducat",IF(AND(G8283="Sí",M8283&lt;&gt;"",M8283&lt;=TODAY()+90),"EPI caduca ≤90 dies",IF(OR(N8283="Deteriorat usable",N8283="Revisió necessària"),"Revisar","OK"))))))))))</f>
      </c>
      <c r="R8283" s="20"/>
    </row>
    <row r="8284" customFormat="false" ht="15" hidden="false" customHeight="false" outlineLevel="0" collapsed="false">
      <c r="A8284" s="19" t="n">
        <v>76</v>
      </c>
      <c r="B8284" s="19" t="n">
        <f aca="false">IFERROR(VLOOKUP(A8284,Personal!$A$6:$F$112,2,FALSE()),"")</f>
        <v>0</v>
      </c>
      <c r="C8284" s="19" t="str">
        <f aca="false">IFERROR(VLOOKUP(A8284,Personal!$A$6:$F$112,3,FALSE()),"")</f>
        <v>Cerdanyola</v>
      </c>
      <c r="D8284" s="19" t="s">
        <v>177</v>
      </c>
      <c r="E8284" s="19" t="s">
        <v>251</v>
      </c>
      <c r="F8284" s="19" t="s">
        <v>252</v>
      </c>
      <c r="G8284" s="19" t="s">
        <v>272</v>
      </c>
      <c r="H8284" s="19" t="n">
        <f aca="false">IF(OR(VLOOKUP(A8284,Personal!$A$6:$F$112,5,FALSE())&lt;&gt;"Sí",N8284="No aplica"),0,'Catàleg GRAE'!D108)</f>
        <v>1</v>
      </c>
      <c r="I8284" s="20"/>
      <c r="J8284" s="20"/>
      <c r="K8284" s="20"/>
      <c r="L8284" s="21"/>
      <c r="M8284" s="21"/>
      <c r="N8284" s="20"/>
      <c r="O8284" s="20"/>
      <c r="P8284" s="19" t="str">
        <f aca="false">IF(I8284="","",I8284-H8284)</f>
        <v/>
      </c>
      <c r="Q8284" s="19" t="str">
        <f aca="true">IF(B8284="","",IF(N8284="No aplica","No aplica",IF(I8284="","Pendent",IF(N8284="Per substituir","Substituir",IF(OR(N8284="No localitzat",N8284="No lliurat"),"Reposar",IF(I8284&lt;H8284,"Reposar",IF(I8284&gt;H8284,"Revisar excedent",IF(AND(G8284="Sí",M8284&lt;&gt;"",M8284&lt;TODAY()),"EPI caducat",IF(AND(G8284="Sí",M8284&lt;&gt;"",M8284&lt;=TODAY()+90),"EPI caduca ≤90 dies",IF(OR(N8284="Deteriorat usable",N8284="Revisió necessària"),"Revisar","OK"))))))))))</f>
      </c>
      <c r="R8284" s="20"/>
    </row>
    <row r="8285" customFormat="false" ht="15" hidden="false" customHeight="false" outlineLevel="0" collapsed="false">
      <c r="A8285" s="19" t="n">
        <v>76</v>
      </c>
      <c r="B8285" s="19" t="n">
        <f aca="false">IFERROR(VLOOKUP(A8285,Personal!$A$6:$F$112,2,FALSE()),"")</f>
        <v>0</v>
      </c>
      <c r="C8285" s="19" t="str">
        <f aca="false">IFERROR(VLOOKUP(A8285,Personal!$A$6:$F$112,3,FALSE()),"")</f>
        <v>Cerdanyola</v>
      </c>
      <c r="D8285" s="19" t="s">
        <v>125</v>
      </c>
      <c r="E8285" s="19" t="s">
        <v>253</v>
      </c>
      <c r="F8285" s="19" t="s">
        <v>254</v>
      </c>
      <c r="G8285" s="19" t="s">
        <v>272</v>
      </c>
      <c r="H8285" s="19" t="n">
        <f aca="false">IF(OR(VLOOKUP(A8285,Personal!$A$6:$F$112,5,FALSE())&lt;&gt;"Sí",N8285="No aplica"),0,'Catàleg GRAE'!D109)</f>
        <v>1</v>
      </c>
      <c r="I8285" s="20"/>
      <c r="J8285" s="20"/>
      <c r="K8285" s="20"/>
      <c r="L8285" s="21"/>
      <c r="M8285" s="21"/>
      <c r="N8285" s="20"/>
      <c r="O8285" s="20"/>
      <c r="P8285" s="19" t="str">
        <f aca="false">IF(I8285="","",I8285-H8285)</f>
        <v/>
      </c>
      <c r="Q8285" s="19" t="str">
        <f aca="true">IF(B8285="","",IF(N8285="No aplica","No aplica",IF(I8285="","Pendent",IF(N8285="Per substituir","Substituir",IF(OR(N8285="No localitzat",N8285="No lliurat"),"Reposar",IF(I8285&lt;H8285,"Reposar",IF(I8285&gt;H8285,"Revisar excedent",IF(AND(G8285="Sí",M8285&lt;&gt;"",M8285&lt;TODAY()),"EPI caducat",IF(AND(G8285="Sí",M8285&lt;&gt;"",M8285&lt;=TODAY()+90),"EPI caduca ≤90 dies",IF(OR(N8285="Deteriorat usable",N8285="Revisió necessària"),"Revisar","OK"))))))))))</f>
      </c>
      <c r="R8285" s="20"/>
    </row>
    <row r="8286" customFormat="false" ht="15" hidden="false" customHeight="false" outlineLevel="0" collapsed="false">
      <c r="A8286" s="19" t="n">
        <v>76</v>
      </c>
      <c r="B8286" s="19" t="n">
        <f aca="false">IFERROR(VLOOKUP(A8286,Personal!$A$6:$F$112,2,FALSE()),"")</f>
        <v>0</v>
      </c>
      <c r="C8286" s="19" t="str">
        <f aca="false">IFERROR(VLOOKUP(A8286,Personal!$A$6:$F$112,3,FALSE()),"")</f>
        <v>Cerdanyola</v>
      </c>
      <c r="D8286" s="19" t="s">
        <v>177</v>
      </c>
      <c r="E8286" s="19" t="s">
        <v>255</v>
      </c>
      <c r="F8286" s="19" t="s">
        <v>256</v>
      </c>
      <c r="G8286" s="19" t="s">
        <v>272</v>
      </c>
      <c r="H8286" s="19" t="n">
        <f aca="false">IF(OR(VLOOKUP(A8286,Personal!$A$6:$F$112,5,FALSE())&lt;&gt;"Sí",N8286="No aplica"),0,'Catàleg GRAE'!D110)</f>
        <v>1</v>
      </c>
      <c r="I8286" s="20"/>
      <c r="J8286" s="20"/>
      <c r="K8286" s="20"/>
      <c r="L8286" s="21"/>
      <c r="M8286" s="21"/>
      <c r="N8286" s="20"/>
      <c r="O8286" s="20"/>
      <c r="P8286" s="19" t="str">
        <f aca="false">IF(I8286="","",I8286-H8286)</f>
        <v/>
      </c>
      <c r="Q8286" s="19" t="str">
        <f aca="true">IF(B8286="","",IF(N8286="No aplica","No aplica",IF(I8286="","Pendent",IF(N8286="Per substituir","Substituir",IF(OR(N8286="No localitzat",N8286="No lliurat"),"Reposar",IF(I8286&lt;H8286,"Reposar",IF(I8286&gt;H8286,"Revisar excedent",IF(AND(G8286="Sí",M8286&lt;&gt;"",M8286&lt;TODAY()),"EPI caducat",IF(AND(G8286="Sí",M8286&lt;&gt;"",M8286&lt;=TODAY()+90),"EPI caduca ≤90 dies",IF(OR(N8286="Deteriorat usable",N8286="Revisió necessària"),"Revisar","OK"))))))))))</f>
      </c>
      <c r="R8286" s="20"/>
    </row>
    <row r="8287" customFormat="false" ht="15" hidden="false" customHeight="false" outlineLevel="0" collapsed="false">
      <c r="A8287" s="19" t="n">
        <v>76</v>
      </c>
      <c r="B8287" s="19" t="n">
        <f aca="false">IFERROR(VLOOKUP(A8287,Personal!$A$6:$F$112,2,FALSE()),"")</f>
        <v>0</v>
      </c>
      <c r="C8287" s="19" t="str">
        <f aca="false">IFERROR(VLOOKUP(A8287,Personal!$A$6:$F$112,3,FALSE()),"")</f>
        <v>Cerdanyola</v>
      </c>
      <c r="D8287" s="19" t="s">
        <v>142</v>
      </c>
      <c r="E8287" s="19" t="s">
        <v>257</v>
      </c>
      <c r="F8287" s="19" t="s">
        <v>258</v>
      </c>
      <c r="G8287" s="19" t="s">
        <v>291</v>
      </c>
      <c r="H8287" s="19" t="n">
        <f aca="false">IF(OR(VLOOKUP(A8287,Personal!$A$6:$F$112,5,FALSE())&lt;&gt;"Sí",N8287="No aplica"),0,'Catàleg GRAE'!D111)</f>
        <v>1</v>
      </c>
      <c r="I8287" s="20"/>
      <c r="J8287" s="20"/>
      <c r="K8287" s="20"/>
      <c r="L8287" s="21"/>
      <c r="M8287" s="21"/>
      <c r="N8287" s="20"/>
      <c r="O8287" s="20"/>
      <c r="P8287" s="19" t="str">
        <f aca="false">IF(I8287="","",I8287-H8287)</f>
        <v/>
      </c>
      <c r="Q8287" s="19" t="str">
        <f aca="true">IF(B8287="","",IF(N8287="No aplica","No aplica",IF(I8287="","Pendent",IF(N8287="Per substituir","Substituir",IF(OR(N8287="No localitzat",N8287="No lliurat"),"Reposar",IF(I8287&lt;H8287,"Reposar",IF(I8287&gt;H8287,"Revisar excedent",IF(AND(G8287="Sí",M8287&lt;&gt;"",M8287&lt;TODAY()),"EPI caducat",IF(AND(G8287="Sí",M8287&lt;&gt;"",M8287&lt;=TODAY()+90),"EPI caduca ≤90 dies",IF(OR(N8287="Deteriorat usable",N8287="Revisió necessària"),"Revisar","OK"))))))))))</f>
      </c>
      <c r="R8287" s="20"/>
    </row>
    <row r="8288" customFormat="false" ht="15" hidden="false" customHeight="false" outlineLevel="0" collapsed="false">
      <c r="A8288" s="19" t="n">
        <v>76</v>
      </c>
      <c r="B8288" s="19" t="n">
        <f aca="false">IFERROR(VLOOKUP(A8288,Personal!$A$6:$F$112,2,FALSE()),"")</f>
        <v>0</v>
      </c>
      <c r="C8288" s="19" t="str">
        <f aca="false">IFERROR(VLOOKUP(A8288,Personal!$A$6:$F$112,3,FALSE()),"")</f>
        <v>Cerdanyola</v>
      </c>
      <c r="D8288" s="19" t="s">
        <v>112</v>
      </c>
      <c r="E8288" s="19" t="s">
        <v>259</v>
      </c>
      <c r="F8288" s="19" t="s">
        <v>260</v>
      </c>
      <c r="G8288" s="19" t="s">
        <v>291</v>
      </c>
      <c r="H8288" s="19" t="n">
        <f aca="false">IF(OR(VLOOKUP(A8288,Personal!$A$6:$F$112,5,FALSE())&lt;&gt;"Sí",N8288="No aplica"),0,'Catàleg GRAE'!D112)</f>
        <v>1</v>
      </c>
      <c r="I8288" s="20"/>
      <c r="J8288" s="20"/>
      <c r="K8288" s="20"/>
      <c r="L8288" s="21"/>
      <c r="M8288" s="21"/>
      <c r="N8288" s="20"/>
      <c r="O8288" s="20"/>
      <c r="P8288" s="19" t="str">
        <f aca="false">IF(I8288="","",I8288-H8288)</f>
        <v/>
      </c>
      <c r="Q8288" s="19" t="str">
        <f aca="true">IF(B8288="","",IF(N8288="No aplica","No aplica",IF(I8288="","Pendent",IF(N8288="Per substituir","Substituir",IF(OR(N8288="No localitzat",N8288="No lliurat"),"Reposar",IF(I8288&lt;H8288,"Reposar",IF(I8288&gt;H8288,"Revisar excedent",IF(AND(G8288="Sí",M8288&lt;&gt;"",M8288&lt;TODAY()),"EPI caducat",IF(AND(G8288="Sí",M8288&lt;&gt;"",M8288&lt;=TODAY()+90),"EPI caduca ≤90 dies",IF(OR(N8288="Deteriorat usable",N8288="Revisió necessària"),"Revisar","OK"))))))))))</f>
      </c>
      <c r="R8288" s="20"/>
    </row>
    <row r="8289" customFormat="false" ht="15" hidden="false" customHeight="false" outlineLevel="0" collapsed="false">
      <c r="A8289" s="19" t="n">
        <v>76</v>
      </c>
      <c r="B8289" s="19" t="n">
        <f aca="false">IFERROR(VLOOKUP(A8289,Personal!$A$6:$F$112,2,FALSE()),"")</f>
        <v>0</v>
      </c>
      <c r="C8289" s="19" t="str">
        <f aca="false">IFERROR(VLOOKUP(A8289,Personal!$A$6:$F$112,3,FALSE()),"")</f>
        <v>Cerdanyola</v>
      </c>
      <c r="D8289" s="19" t="s">
        <v>261</v>
      </c>
      <c r="E8289" s="19" t="s">
        <v>262</v>
      </c>
      <c r="F8289" s="19" t="s">
        <v>263</v>
      </c>
      <c r="G8289" s="19" t="s">
        <v>291</v>
      </c>
      <c r="H8289" s="19" t="n">
        <f aca="false">IF(OR(VLOOKUP(A8289,Personal!$A$6:$F$112,5,FALSE())&lt;&gt;"Sí",N8289="No aplica"),0,'Catàleg GRAE'!D113)</f>
        <v>1</v>
      </c>
      <c r="I8289" s="20"/>
      <c r="J8289" s="20"/>
      <c r="K8289" s="20"/>
      <c r="L8289" s="21"/>
      <c r="M8289" s="21"/>
      <c r="N8289" s="20"/>
      <c r="O8289" s="20"/>
      <c r="P8289" s="19" t="str">
        <f aca="false">IF(I8289="","",I8289-H8289)</f>
        <v/>
      </c>
      <c r="Q8289" s="19" t="str">
        <f aca="true">IF(B8289="","",IF(N8289="No aplica","No aplica",IF(I8289="","Pendent",IF(N8289="Per substituir","Substituir",IF(OR(N8289="No localitzat",N8289="No lliurat"),"Reposar",IF(I8289&lt;H8289,"Reposar",IF(I8289&gt;H8289,"Revisar excedent",IF(AND(G8289="Sí",M8289&lt;&gt;"",M8289&lt;TODAY()),"EPI caducat",IF(AND(G8289="Sí",M8289&lt;&gt;"",M8289&lt;=TODAY()+90),"EPI caduca ≤90 dies",IF(OR(N8289="Deteriorat usable",N8289="Revisió necessària"),"Revisar","OK"))))))))))</f>
      </c>
      <c r="R8289" s="20"/>
    </row>
    <row r="8290" customFormat="false" ht="15" hidden="false" customHeight="false" outlineLevel="0" collapsed="false">
      <c r="A8290" s="19" t="n">
        <v>77</v>
      </c>
      <c r="B8290" s="19" t="n">
        <f aca="false">IFERROR(VLOOKUP(A8290,Personal!$A$6:$F$112,2,FALSE()),"")</f>
        <v>0</v>
      </c>
      <c r="C8290" s="19" t="str">
        <f aca="false">IFERROR(VLOOKUP(A8290,Personal!$A$6:$F$112,3,FALSE()),"")</f>
        <v>Cerdanyola</v>
      </c>
      <c r="D8290" s="19" t="s">
        <v>26</v>
      </c>
      <c r="E8290" s="19" t="s">
        <v>27</v>
      </c>
      <c r="F8290" s="19" t="s">
        <v>28</v>
      </c>
      <c r="G8290" s="19" t="s">
        <v>291</v>
      </c>
      <c r="H8290" s="19" t="n">
        <f aca="false">IF(OR(VLOOKUP(A8290,Personal!$A$6:$F$112,5,FALSE())&lt;&gt;"Sí",N8290="No aplica"),0,'Catàleg GRAE'!D5)</f>
        <v>1</v>
      </c>
      <c r="I8290" s="20"/>
      <c r="J8290" s="20"/>
      <c r="K8290" s="20"/>
      <c r="L8290" s="21"/>
      <c r="M8290" s="21"/>
      <c r="N8290" s="20"/>
      <c r="O8290" s="20"/>
      <c r="P8290" s="19" t="str">
        <f aca="false">IF(I8290="","",I8290-H8290)</f>
        <v/>
      </c>
      <c r="Q8290" s="19" t="str">
        <f aca="true">IF(B8290="","",IF(N8290="No aplica","No aplica",IF(I8290="","Pendent",IF(N8290="Per substituir","Substituir",IF(OR(N8290="No localitzat",N8290="No lliurat"),"Reposar",IF(I8290&lt;H8290,"Reposar",IF(I8290&gt;H8290,"Revisar excedent",IF(AND(G8290="Sí",M8290&lt;&gt;"",M8290&lt;TODAY()),"EPI caducat",IF(AND(G8290="Sí",M8290&lt;&gt;"",M8290&lt;=TODAY()+90),"EPI caduca ≤90 dies",IF(OR(N8290="Deteriorat usable",N8290="Revisió necessària"),"Revisar","OK"))))))))))</f>
      </c>
      <c r="R8290" s="20"/>
    </row>
    <row r="8291" customFormat="false" ht="15" hidden="false" customHeight="false" outlineLevel="0" collapsed="false">
      <c r="A8291" s="19" t="n">
        <v>77</v>
      </c>
      <c r="B8291" s="19" t="n">
        <f aca="false">IFERROR(VLOOKUP(A8291,Personal!$A$6:$F$112,2,FALSE()),"")</f>
        <v>0</v>
      </c>
      <c r="C8291" s="19" t="str">
        <f aca="false">IFERROR(VLOOKUP(A8291,Personal!$A$6:$F$112,3,FALSE()),"")</f>
        <v>Cerdanyola</v>
      </c>
      <c r="D8291" s="19" t="s">
        <v>26</v>
      </c>
      <c r="E8291" s="19" t="s">
        <v>27</v>
      </c>
      <c r="F8291" s="19" t="s">
        <v>30</v>
      </c>
      <c r="G8291" s="19" t="s">
        <v>291</v>
      </c>
      <c r="H8291" s="19" t="n">
        <f aca="false">IF(OR(VLOOKUP(A8291,Personal!$A$6:$F$112,5,FALSE())&lt;&gt;"Sí",N8291="No aplica"),0,'Catàleg GRAE'!D6)</f>
        <v>1</v>
      </c>
      <c r="I8291" s="20"/>
      <c r="J8291" s="20"/>
      <c r="K8291" s="20"/>
      <c r="L8291" s="21"/>
      <c r="M8291" s="21"/>
      <c r="N8291" s="20"/>
      <c r="O8291" s="20"/>
      <c r="P8291" s="19" t="str">
        <f aca="false">IF(I8291="","",I8291-H8291)</f>
        <v/>
      </c>
      <c r="Q8291" s="19" t="str">
        <f aca="true">IF(B8291="","",IF(N8291="No aplica","No aplica",IF(I8291="","Pendent",IF(N8291="Per substituir","Substituir",IF(OR(N8291="No localitzat",N8291="No lliurat"),"Reposar",IF(I8291&lt;H8291,"Reposar",IF(I8291&gt;H8291,"Revisar excedent",IF(AND(G8291="Sí",M8291&lt;&gt;"",M8291&lt;TODAY()),"EPI caducat",IF(AND(G8291="Sí",M8291&lt;&gt;"",M8291&lt;=TODAY()+90),"EPI caduca ≤90 dies",IF(OR(N8291="Deteriorat usable",N8291="Revisió necessària"),"Revisar","OK"))))))))))</f>
      </c>
      <c r="R8291" s="20"/>
    </row>
    <row r="8292" customFormat="false" ht="15" hidden="false" customHeight="false" outlineLevel="0" collapsed="false">
      <c r="A8292" s="19" t="n">
        <v>77</v>
      </c>
      <c r="B8292" s="19" t="n">
        <f aca="false">IFERROR(VLOOKUP(A8292,Personal!$A$6:$F$112,2,FALSE()),"")</f>
        <v>0</v>
      </c>
      <c r="C8292" s="19" t="str">
        <f aca="false">IFERROR(VLOOKUP(A8292,Personal!$A$6:$F$112,3,FALSE()),"")</f>
        <v>Cerdanyola</v>
      </c>
      <c r="D8292" s="19" t="s">
        <v>26</v>
      </c>
      <c r="E8292" s="19" t="s">
        <v>31</v>
      </c>
      <c r="F8292" s="19" t="s">
        <v>32</v>
      </c>
      <c r="G8292" s="19" t="s">
        <v>272</v>
      </c>
      <c r="H8292" s="19" t="n">
        <f aca="false">IF(OR(VLOOKUP(A8292,Personal!$A$6:$F$112,5,FALSE())&lt;&gt;"Sí",N8292="No aplica"),0,'Catàleg GRAE'!D7)</f>
        <v>1</v>
      </c>
      <c r="I8292" s="20"/>
      <c r="J8292" s="20"/>
      <c r="K8292" s="20"/>
      <c r="L8292" s="21"/>
      <c r="M8292" s="21"/>
      <c r="N8292" s="20"/>
      <c r="O8292" s="20"/>
      <c r="P8292" s="19" t="str">
        <f aca="false">IF(I8292="","",I8292-H8292)</f>
        <v/>
      </c>
      <c r="Q8292" s="19" t="str">
        <f aca="true">IF(B8292="","",IF(N8292="No aplica","No aplica",IF(I8292="","Pendent",IF(N8292="Per substituir","Substituir",IF(OR(N8292="No localitzat",N8292="No lliurat"),"Reposar",IF(I8292&lt;H8292,"Reposar",IF(I8292&gt;H8292,"Revisar excedent",IF(AND(G8292="Sí",M8292&lt;&gt;"",M8292&lt;TODAY()),"EPI caducat",IF(AND(G8292="Sí",M8292&lt;&gt;"",M8292&lt;=TODAY()+90),"EPI caduca ≤90 dies",IF(OR(N8292="Deteriorat usable",N8292="Revisió necessària"),"Revisar","OK"))))))))))</f>
      </c>
      <c r="R8292" s="20"/>
    </row>
    <row r="8293" customFormat="false" ht="15" hidden="false" customHeight="false" outlineLevel="0" collapsed="false">
      <c r="A8293" s="19" t="n">
        <v>77</v>
      </c>
      <c r="B8293" s="19" t="n">
        <f aca="false">IFERROR(VLOOKUP(A8293,Personal!$A$6:$F$112,2,FALSE()),"")</f>
        <v>0</v>
      </c>
      <c r="C8293" s="19" t="str">
        <f aca="false">IFERROR(VLOOKUP(A8293,Personal!$A$6:$F$112,3,FALSE()),"")</f>
        <v>Cerdanyola</v>
      </c>
      <c r="D8293" s="19" t="s">
        <v>26</v>
      </c>
      <c r="E8293" s="19" t="s">
        <v>33</v>
      </c>
      <c r="F8293" s="19" t="s">
        <v>34</v>
      </c>
      <c r="G8293" s="19" t="s">
        <v>291</v>
      </c>
      <c r="H8293" s="19" t="n">
        <f aca="false">IF(OR(VLOOKUP(A8293,Personal!$A$6:$F$112,5,FALSE())&lt;&gt;"Sí",N8293="No aplica"),0,'Catàleg GRAE'!D8)</f>
        <v>2</v>
      </c>
      <c r="I8293" s="20"/>
      <c r="J8293" s="20"/>
      <c r="K8293" s="20"/>
      <c r="L8293" s="21"/>
      <c r="M8293" s="21"/>
      <c r="N8293" s="20"/>
      <c r="O8293" s="20"/>
      <c r="P8293" s="19" t="str">
        <f aca="false">IF(I8293="","",I8293-H8293)</f>
        <v/>
      </c>
      <c r="Q8293" s="19" t="str">
        <f aca="true">IF(B8293="","",IF(N8293="No aplica","No aplica",IF(I8293="","Pendent",IF(N8293="Per substituir","Substituir",IF(OR(N8293="No localitzat",N8293="No lliurat"),"Reposar",IF(I8293&lt;H8293,"Reposar",IF(I8293&gt;H8293,"Revisar excedent",IF(AND(G8293="Sí",M8293&lt;&gt;"",M8293&lt;TODAY()),"EPI caducat",IF(AND(G8293="Sí",M8293&lt;&gt;"",M8293&lt;=TODAY()+90),"EPI caduca ≤90 dies",IF(OR(N8293="Deteriorat usable",N8293="Revisió necessària"),"Revisar","OK"))))))))))</f>
      </c>
      <c r="R8293" s="20"/>
    </row>
    <row r="8294" customFormat="false" ht="15" hidden="false" customHeight="false" outlineLevel="0" collapsed="false">
      <c r="A8294" s="19" t="n">
        <v>77</v>
      </c>
      <c r="B8294" s="19" t="n">
        <f aca="false">IFERROR(VLOOKUP(A8294,Personal!$A$6:$F$112,2,FALSE()),"")</f>
        <v>0</v>
      </c>
      <c r="C8294" s="19" t="str">
        <f aca="false">IFERROR(VLOOKUP(A8294,Personal!$A$6:$F$112,3,FALSE()),"")</f>
        <v>Cerdanyola</v>
      </c>
      <c r="D8294" s="19" t="s">
        <v>26</v>
      </c>
      <c r="E8294" s="19" t="s">
        <v>35</v>
      </c>
      <c r="F8294" s="19" t="s">
        <v>36</v>
      </c>
      <c r="G8294" s="19" t="s">
        <v>291</v>
      </c>
      <c r="H8294" s="19" t="n">
        <f aca="false">IF(OR(VLOOKUP(A8294,Personal!$A$6:$F$112,5,FALSE())&lt;&gt;"Sí",N8294="No aplica"),0,'Catàleg GRAE'!D9)</f>
        <v>1</v>
      </c>
      <c r="I8294" s="20"/>
      <c r="J8294" s="20"/>
      <c r="K8294" s="20"/>
      <c r="L8294" s="21"/>
      <c r="M8294" s="21"/>
      <c r="N8294" s="20"/>
      <c r="O8294" s="20"/>
      <c r="P8294" s="19" t="str">
        <f aca="false">IF(I8294="","",I8294-H8294)</f>
        <v/>
      </c>
      <c r="Q8294" s="19" t="str">
        <f aca="true">IF(B8294="","",IF(N8294="No aplica","No aplica",IF(I8294="","Pendent",IF(N8294="Per substituir","Substituir",IF(OR(N8294="No localitzat",N8294="No lliurat"),"Reposar",IF(I8294&lt;H8294,"Reposar",IF(I8294&gt;H8294,"Revisar excedent",IF(AND(G8294="Sí",M8294&lt;&gt;"",M8294&lt;TODAY()),"EPI caducat",IF(AND(G8294="Sí",M8294&lt;&gt;"",M8294&lt;=TODAY()+90),"EPI caduca ≤90 dies",IF(OR(N8294="Deteriorat usable",N8294="Revisió necessària"),"Revisar","OK"))))))))))</f>
      </c>
      <c r="R8294" s="20"/>
    </row>
    <row r="8295" customFormat="false" ht="15" hidden="false" customHeight="false" outlineLevel="0" collapsed="false">
      <c r="A8295" s="19" t="n">
        <v>77</v>
      </c>
      <c r="B8295" s="19" t="n">
        <f aca="false">IFERROR(VLOOKUP(A8295,Personal!$A$6:$F$112,2,FALSE()),"")</f>
        <v>0</v>
      </c>
      <c r="C8295" s="19" t="str">
        <f aca="false">IFERROR(VLOOKUP(A8295,Personal!$A$6:$F$112,3,FALSE()),"")</f>
        <v>Cerdanyola</v>
      </c>
      <c r="D8295" s="19" t="s">
        <v>37</v>
      </c>
      <c r="E8295" s="19" t="s">
        <v>38</v>
      </c>
      <c r="F8295" s="19" t="s">
        <v>39</v>
      </c>
      <c r="G8295" s="19" t="s">
        <v>291</v>
      </c>
      <c r="H8295" s="19" t="n">
        <f aca="false">IF(OR(VLOOKUP(A8295,Personal!$A$6:$F$112,5,FALSE())&lt;&gt;"Sí",N8295="No aplica"),0,'Catàleg GRAE'!D10)</f>
        <v>1</v>
      </c>
      <c r="I8295" s="20"/>
      <c r="J8295" s="20"/>
      <c r="K8295" s="20"/>
      <c r="L8295" s="21"/>
      <c r="M8295" s="21"/>
      <c r="N8295" s="20"/>
      <c r="O8295" s="20"/>
      <c r="P8295" s="19" t="str">
        <f aca="false">IF(I8295="","",I8295-H8295)</f>
        <v/>
      </c>
      <c r="Q8295" s="19" t="str">
        <f aca="true">IF(B8295="","",IF(N8295="No aplica","No aplica",IF(I8295="","Pendent",IF(N8295="Per substituir","Substituir",IF(OR(N8295="No localitzat",N8295="No lliurat"),"Reposar",IF(I8295&lt;H8295,"Reposar",IF(I8295&gt;H8295,"Revisar excedent",IF(AND(G8295="Sí",M8295&lt;&gt;"",M8295&lt;TODAY()),"EPI caducat",IF(AND(G8295="Sí",M8295&lt;&gt;"",M8295&lt;=TODAY()+90),"EPI caduca ≤90 dies",IF(OR(N8295="Deteriorat usable",N8295="Revisió necessària"),"Revisar","OK"))))))))))</f>
      </c>
      <c r="R8295" s="20"/>
    </row>
    <row r="8296" customFormat="false" ht="15" hidden="false" customHeight="false" outlineLevel="0" collapsed="false">
      <c r="A8296" s="19" t="n">
        <v>77</v>
      </c>
      <c r="B8296" s="19" t="n">
        <f aca="false">IFERROR(VLOOKUP(A8296,Personal!$A$6:$F$112,2,FALSE()),"")</f>
        <v>0</v>
      </c>
      <c r="C8296" s="19" t="str">
        <f aca="false">IFERROR(VLOOKUP(A8296,Personal!$A$6:$F$112,3,FALSE()),"")</f>
        <v>Cerdanyola</v>
      </c>
      <c r="D8296" s="19" t="s">
        <v>40</v>
      </c>
      <c r="E8296" s="19" t="s">
        <v>41</v>
      </c>
      <c r="F8296" s="19" t="s">
        <v>42</v>
      </c>
      <c r="G8296" s="19" t="s">
        <v>272</v>
      </c>
      <c r="H8296" s="19" t="n">
        <f aca="false">IF(OR(VLOOKUP(A8296,Personal!$A$6:$F$112,5,FALSE())&lt;&gt;"Sí",N8296="No aplica"),0,'Catàleg GRAE'!D11)</f>
        <v>1</v>
      </c>
      <c r="I8296" s="20"/>
      <c r="J8296" s="20"/>
      <c r="K8296" s="20"/>
      <c r="L8296" s="21"/>
      <c r="M8296" s="21"/>
      <c r="N8296" s="20"/>
      <c r="O8296" s="20"/>
      <c r="P8296" s="19" t="str">
        <f aca="false">IF(I8296="","",I8296-H8296)</f>
        <v/>
      </c>
      <c r="Q8296" s="19" t="str">
        <f aca="true">IF(B8296="","",IF(N8296="No aplica","No aplica",IF(I8296="","Pendent",IF(N8296="Per substituir","Substituir",IF(OR(N8296="No localitzat",N8296="No lliurat"),"Reposar",IF(I8296&lt;H8296,"Reposar",IF(I8296&gt;H8296,"Revisar excedent",IF(AND(G8296="Sí",M8296&lt;&gt;"",M8296&lt;TODAY()),"EPI caducat",IF(AND(G8296="Sí",M8296&lt;&gt;"",M8296&lt;=TODAY()+90),"EPI caduca ≤90 dies",IF(OR(N8296="Deteriorat usable",N8296="Revisió necessària"),"Revisar","OK"))))))))))</f>
      </c>
      <c r="R8296" s="20"/>
    </row>
    <row r="8297" customFormat="false" ht="15" hidden="false" customHeight="false" outlineLevel="0" collapsed="false">
      <c r="A8297" s="19" t="n">
        <v>77</v>
      </c>
      <c r="B8297" s="19" t="n">
        <f aca="false">IFERROR(VLOOKUP(A8297,Personal!$A$6:$F$112,2,FALSE()),"")</f>
        <v>0</v>
      </c>
      <c r="C8297" s="19" t="str">
        <f aca="false">IFERROR(VLOOKUP(A8297,Personal!$A$6:$F$112,3,FALSE()),"")</f>
        <v>Cerdanyola</v>
      </c>
      <c r="D8297" s="19" t="s">
        <v>40</v>
      </c>
      <c r="E8297" s="19" t="s">
        <v>43</v>
      </c>
      <c r="F8297" s="19" t="s">
        <v>44</v>
      </c>
      <c r="G8297" s="19" t="s">
        <v>272</v>
      </c>
      <c r="H8297" s="19" t="n">
        <f aca="false">IF(OR(VLOOKUP(A8297,Personal!$A$6:$F$112,5,FALSE())&lt;&gt;"Sí",N8297="No aplica"),0,'Catàleg GRAE'!D12)</f>
        <v>1</v>
      </c>
      <c r="I8297" s="20"/>
      <c r="J8297" s="20"/>
      <c r="K8297" s="20"/>
      <c r="L8297" s="21"/>
      <c r="M8297" s="21"/>
      <c r="N8297" s="20"/>
      <c r="O8297" s="20"/>
      <c r="P8297" s="19" t="str">
        <f aca="false">IF(I8297="","",I8297-H8297)</f>
        <v/>
      </c>
      <c r="Q8297" s="19" t="str">
        <f aca="true">IF(B8297="","",IF(N8297="No aplica","No aplica",IF(I8297="","Pendent",IF(N8297="Per substituir","Substituir",IF(OR(N8297="No localitzat",N8297="No lliurat"),"Reposar",IF(I8297&lt;H8297,"Reposar",IF(I8297&gt;H8297,"Revisar excedent",IF(AND(G8297="Sí",M8297&lt;&gt;"",M8297&lt;TODAY()),"EPI caducat",IF(AND(G8297="Sí",M8297&lt;&gt;"",M8297&lt;=TODAY()+90),"EPI caduca ≤90 dies",IF(OR(N8297="Deteriorat usable",N8297="Revisió necessària"),"Revisar","OK"))))))))))</f>
      </c>
      <c r="R8297" s="20"/>
    </row>
    <row r="8298" customFormat="false" ht="15" hidden="false" customHeight="false" outlineLevel="0" collapsed="false">
      <c r="A8298" s="19" t="n">
        <v>77</v>
      </c>
      <c r="B8298" s="19" t="n">
        <f aca="false">IFERROR(VLOOKUP(A8298,Personal!$A$6:$F$112,2,FALSE()),"")</f>
        <v>0</v>
      </c>
      <c r="C8298" s="19" t="str">
        <f aca="false">IFERROR(VLOOKUP(A8298,Personal!$A$6:$F$112,3,FALSE()),"")</f>
        <v>Cerdanyola</v>
      </c>
      <c r="D8298" s="19" t="s">
        <v>45</v>
      </c>
      <c r="E8298" s="19" t="s">
        <v>46</v>
      </c>
      <c r="F8298" s="19" t="s">
        <v>47</v>
      </c>
      <c r="G8298" s="19" t="s">
        <v>291</v>
      </c>
      <c r="H8298" s="19" t="n">
        <f aca="false">IF(OR(VLOOKUP(A8298,Personal!$A$6:$F$112,5,FALSE())&lt;&gt;"Sí",N8298="No aplica"),0,'Catàleg GRAE'!D13)</f>
        <v>1</v>
      </c>
      <c r="I8298" s="20"/>
      <c r="J8298" s="20"/>
      <c r="K8298" s="20"/>
      <c r="L8298" s="21"/>
      <c r="M8298" s="21"/>
      <c r="N8298" s="20"/>
      <c r="O8298" s="20"/>
      <c r="P8298" s="19" t="str">
        <f aca="false">IF(I8298="","",I8298-H8298)</f>
        <v/>
      </c>
      <c r="Q8298" s="19" t="str">
        <f aca="true">IF(B8298="","",IF(N8298="No aplica","No aplica",IF(I8298="","Pendent",IF(N8298="Per substituir","Substituir",IF(OR(N8298="No localitzat",N8298="No lliurat"),"Reposar",IF(I8298&lt;H8298,"Reposar",IF(I8298&gt;H8298,"Revisar excedent",IF(AND(G8298="Sí",M8298&lt;&gt;"",M8298&lt;TODAY()),"EPI caducat",IF(AND(G8298="Sí",M8298&lt;&gt;"",M8298&lt;=TODAY()+90),"EPI caduca ≤90 dies",IF(OR(N8298="Deteriorat usable",N8298="Revisió necessària"),"Revisar","OK"))))))))))</f>
      </c>
      <c r="R8298" s="20"/>
    </row>
    <row r="8299" customFormat="false" ht="15" hidden="false" customHeight="false" outlineLevel="0" collapsed="false">
      <c r="A8299" s="19" t="n">
        <v>77</v>
      </c>
      <c r="B8299" s="19" t="n">
        <f aca="false">IFERROR(VLOOKUP(A8299,Personal!$A$6:$F$112,2,FALSE()),"")</f>
        <v>0</v>
      </c>
      <c r="C8299" s="19" t="str">
        <f aca="false">IFERROR(VLOOKUP(A8299,Personal!$A$6:$F$112,3,FALSE()),"")</f>
        <v>Cerdanyola</v>
      </c>
      <c r="D8299" s="19" t="s">
        <v>45</v>
      </c>
      <c r="E8299" s="19" t="s">
        <v>48</v>
      </c>
      <c r="F8299" s="19" t="s">
        <v>49</v>
      </c>
      <c r="G8299" s="19" t="s">
        <v>291</v>
      </c>
      <c r="H8299" s="19" t="n">
        <f aca="false">IF(OR(VLOOKUP(A8299,Personal!$A$6:$F$112,5,FALSE())&lt;&gt;"Sí",N8299="No aplica"),0,'Catàleg GRAE'!D14)</f>
        <v>1</v>
      </c>
      <c r="I8299" s="20"/>
      <c r="J8299" s="20"/>
      <c r="K8299" s="20"/>
      <c r="L8299" s="21"/>
      <c r="M8299" s="21"/>
      <c r="N8299" s="20"/>
      <c r="O8299" s="20"/>
      <c r="P8299" s="19" t="str">
        <f aca="false">IF(I8299="","",I8299-H8299)</f>
        <v/>
      </c>
      <c r="Q8299" s="19" t="str">
        <f aca="true">IF(B8299="","",IF(N8299="No aplica","No aplica",IF(I8299="","Pendent",IF(N8299="Per substituir","Substituir",IF(OR(N8299="No localitzat",N8299="No lliurat"),"Reposar",IF(I8299&lt;H8299,"Reposar",IF(I8299&gt;H8299,"Revisar excedent",IF(AND(G8299="Sí",M8299&lt;&gt;"",M8299&lt;TODAY()),"EPI caducat",IF(AND(G8299="Sí",M8299&lt;&gt;"",M8299&lt;=TODAY()+90),"EPI caduca ≤90 dies",IF(OR(N8299="Deteriorat usable",N8299="Revisió necessària"),"Revisar","OK"))))))))))</f>
      </c>
      <c r="R8299" s="20"/>
    </row>
    <row r="8300" customFormat="false" ht="15" hidden="false" customHeight="false" outlineLevel="0" collapsed="false">
      <c r="A8300" s="19" t="n">
        <v>77</v>
      </c>
      <c r="B8300" s="19" t="n">
        <f aca="false">IFERROR(VLOOKUP(A8300,Personal!$A$6:$F$112,2,FALSE()),"")</f>
        <v>0</v>
      </c>
      <c r="C8300" s="19" t="str">
        <f aca="false">IFERROR(VLOOKUP(A8300,Personal!$A$6:$F$112,3,FALSE()),"")</f>
        <v>Cerdanyola</v>
      </c>
      <c r="D8300" s="19" t="s">
        <v>45</v>
      </c>
      <c r="E8300" s="19" t="s">
        <v>50</v>
      </c>
      <c r="F8300" s="19" t="s">
        <v>51</v>
      </c>
      <c r="G8300" s="19" t="s">
        <v>291</v>
      </c>
      <c r="H8300" s="19" t="n">
        <f aca="false">IF(OR(VLOOKUP(A8300,Personal!$A$6:$F$112,5,FALSE())&lt;&gt;"Sí",N8300="No aplica"),0,'Catàleg GRAE'!D15)</f>
        <v>1</v>
      </c>
      <c r="I8300" s="20"/>
      <c r="J8300" s="20"/>
      <c r="K8300" s="20"/>
      <c r="L8300" s="21"/>
      <c r="M8300" s="21"/>
      <c r="N8300" s="20"/>
      <c r="O8300" s="20"/>
      <c r="P8300" s="19" t="str">
        <f aca="false">IF(I8300="","",I8300-H8300)</f>
        <v/>
      </c>
      <c r="Q8300" s="19" t="str">
        <f aca="true">IF(B8300="","",IF(N8300="No aplica","No aplica",IF(I8300="","Pendent",IF(N8300="Per substituir","Substituir",IF(OR(N8300="No localitzat",N8300="No lliurat"),"Reposar",IF(I8300&lt;H8300,"Reposar",IF(I8300&gt;H8300,"Revisar excedent",IF(AND(G8300="Sí",M8300&lt;&gt;"",M8300&lt;TODAY()),"EPI caducat",IF(AND(G8300="Sí",M8300&lt;&gt;"",M8300&lt;=TODAY()+90),"EPI caduca ≤90 dies",IF(OR(N8300="Deteriorat usable",N8300="Revisió necessària"),"Revisar","OK"))))))))))</f>
      </c>
      <c r="R8300" s="20"/>
    </row>
    <row r="8301" customFormat="false" ht="15" hidden="false" customHeight="false" outlineLevel="0" collapsed="false">
      <c r="A8301" s="19" t="n">
        <v>77</v>
      </c>
      <c r="B8301" s="19" t="n">
        <f aca="false">IFERROR(VLOOKUP(A8301,Personal!$A$6:$F$112,2,FALSE()),"")</f>
        <v>0</v>
      </c>
      <c r="C8301" s="19" t="str">
        <f aca="false">IFERROR(VLOOKUP(A8301,Personal!$A$6:$F$112,3,FALSE()),"")</f>
        <v>Cerdanyola</v>
      </c>
      <c r="D8301" s="19" t="s">
        <v>45</v>
      </c>
      <c r="E8301" s="19" t="s">
        <v>52</v>
      </c>
      <c r="F8301" s="19" t="s">
        <v>53</v>
      </c>
      <c r="G8301" s="19" t="s">
        <v>291</v>
      </c>
      <c r="H8301" s="19" t="n">
        <f aca="false">IF(OR(VLOOKUP(A8301,Personal!$A$6:$F$112,5,FALSE())&lt;&gt;"Sí",N8301="No aplica"),0,'Catàleg GRAE'!D16)</f>
        <v>1</v>
      </c>
      <c r="I8301" s="20"/>
      <c r="J8301" s="20"/>
      <c r="K8301" s="20"/>
      <c r="L8301" s="21"/>
      <c r="M8301" s="21"/>
      <c r="N8301" s="20"/>
      <c r="O8301" s="20"/>
      <c r="P8301" s="19" t="str">
        <f aca="false">IF(I8301="","",I8301-H8301)</f>
        <v/>
      </c>
      <c r="Q8301" s="19" t="str">
        <f aca="true">IF(B8301="","",IF(N8301="No aplica","No aplica",IF(I8301="","Pendent",IF(N8301="Per substituir","Substituir",IF(OR(N8301="No localitzat",N8301="No lliurat"),"Reposar",IF(I8301&lt;H8301,"Reposar",IF(I8301&gt;H8301,"Revisar excedent",IF(AND(G8301="Sí",M8301&lt;&gt;"",M8301&lt;TODAY()),"EPI caducat",IF(AND(G8301="Sí",M8301&lt;&gt;"",M8301&lt;=TODAY()+90),"EPI caduca ≤90 dies",IF(OR(N8301="Deteriorat usable",N8301="Revisió necessària"),"Revisar","OK"))))))))))</f>
      </c>
      <c r="R8301" s="20"/>
    </row>
    <row r="8302" customFormat="false" ht="15" hidden="false" customHeight="false" outlineLevel="0" collapsed="false">
      <c r="A8302" s="19" t="n">
        <v>77</v>
      </c>
      <c r="B8302" s="19" t="n">
        <f aca="false">IFERROR(VLOOKUP(A8302,Personal!$A$6:$F$112,2,FALSE()),"")</f>
        <v>0</v>
      </c>
      <c r="C8302" s="19" t="str">
        <f aca="false">IFERROR(VLOOKUP(A8302,Personal!$A$6:$F$112,3,FALSE()),"")</f>
        <v>Cerdanyola</v>
      </c>
      <c r="D8302" s="19" t="s">
        <v>45</v>
      </c>
      <c r="E8302" s="19" t="s">
        <v>54</v>
      </c>
      <c r="F8302" s="19" t="s">
        <v>55</v>
      </c>
      <c r="G8302" s="19" t="s">
        <v>291</v>
      </c>
      <c r="H8302" s="19" t="n">
        <f aca="false">IF(OR(VLOOKUP(A8302,Personal!$A$6:$F$112,5,FALSE())&lt;&gt;"Sí",N8302="No aplica"),0,'Catàleg GRAE'!D17)</f>
        <v>1</v>
      </c>
      <c r="I8302" s="20"/>
      <c r="J8302" s="20"/>
      <c r="K8302" s="20"/>
      <c r="L8302" s="21"/>
      <c r="M8302" s="21"/>
      <c r="N8302" s="20"/>
      <c r="O8302" s="20"/>
      <c r="P8302" s="19" t="str">
        <f aca="false">IF(I8302="","",I8302-H8302)</f>
        <v/>
      </c>
      <c r="Q8302" s="19" t="str">
        <f aca="true">IF(B8302="","",IF(N8302="No aplica","No aplica",IF(I8302="","Pendent",IF(N8302="Per substituir","Substituir",IF(OR(N8302="No localitzat",N8302="No lliurat"),"Reposar",IF(I8302&lt;H8302,"Reposar",IF(I8302&gt;H8302,"Revisar excedent",IF(AND(G8302="Sí",M8302&lt;&gt;"",M8302&lt;TODAY()),"EPI caducat",IF(AND(G8302="Sí",M8302&lt;&gt;"",M8302&lt;=TODAY()+90),"EPI caduca ≤90 dies",IF(OR(N8302="Deteriorat usable",N8302="Revisió necessària"),"Revisar","OK"))))))))))</f>
      </c>
      <c r="R8302" s="20"/>
    </row>
    <row r="8303" customFormat="false" ht="15" hidden="false" customHeight="false" outlineLevel="0" collapsed="false">
      <c r="A8303" s="19" t="n">
        <v>77</v>
      </c>
      <c r="B8303" s="19" t="n">
        <f aca="false">IFERROR(VLOOKUP(A8303,Personal!$A$6:$F$112,2,FALSE()),"")</f>
        <v>0</v>
      </c>
      <c r="C8303" s="19" t="str">
        <f aca="false">IFERROR(VLOOKUP(A8303,Personal!$A$6:$F$112,3,FALSE()),"")</f>
        <v>Cerdanyola</v>
      </c>
      <c r="D8303" s="19" t="s">
        <v>56</v>
      </c>
      <c r="E8303" s="19" t="s">
        <v>57</v>
      </c>
      <c r="F8303" s="19" t="s">
        <v>58</v>
      </c>
      <c r="G8303" s="19" t="s">
        <v>291</v>
      </c>
      <c r="H8303" s="19" t="n">
        <f aca="false">IF(OR(VLOOKUP(A8303,Personal!$A$6:$F$112,5,FALSE())&lt;&gt;"Sí",N8303="No aplica"),0,'Catàleg GRAE'!D18)</f>
        <v>1</v>
      </c>
      <c r="I8303" s="20"/>
      <c r="J8303" s="20"/>
      <c r="K8303" s="20"/>
      <c r="L8303" s="21"/>
      <c r="M8303" s="21"/>
      <c r="N8303" s="20"/>
      <c r="O8303" s="20"/>
      <c r="P8303" s="19" t="str">
        <f aca="false">IF(I8303="","",I8303-H8303)</f>
        <v/>
      </c>
      <c r="Q8303" s="19" t="str">
        <f aca="true">IF(B8303="","",IF(N8303="No aplica","No aplica",IF(I8303="","Pendent",IF(N8303="Per substituir","Substituir",IF(OR(N8303="No localitzat",N8303="No lliurat"),"Reposar",IF(I8303&lt;H8303,"Reposar",IF(I8303&gt;H8303,"Revisar excedent",IF(AND(G8303="Sí",M8303&lt;&gt;"",M8303&lt;TODAY()),"EPI caducat",IF(AND(G8303="Sí",M8303&lt;&gt;"",M8303&lt;=TODAY()+90),"EPI caduca ≤90 dies",IF(OR(N8303="Deteriorat usable",N8303="Revisió necessària"),"Revisar","OK"))))))))))</f>
      </c>
      <c r="R8303" s="20"/>
    </row>
    <row r="8304" customFormat="false" ht="15" hidden="false" customHeight="false" outlineLevel="0" collapsed="false">
      <c r="A8304" s="19" t="n">
        <v>77</v>
      </c>
      <c r="B8304" s="19" t="n">
        <f aca="false">IFERROR(VLOOKUP(A8304,Personal!$A$6:$F$112,2,FALSE()),"")</f>
        <v>0</v>
      </c>
      <c r="C8304" s="19" t="str">
        <f aca="false">IFERROR(VLOOKUP(A8304,Personal!$A$6:$F$112,3,FALSE()),"")</f>
        <v>Cerdanyola</v>
      </c>
      <c r="D8304" s="19" t="s">
        <v>59</v>
      </c>
      <c r="E8304" s="19" t="s">
        <v>60</v>
      </c>
      <c r="F8304" s="19" t="s">
        <v>61</v>
      </c>
      <c r="G8304" s="19" t="s">
        <v>291</v>
      </c>
      <c r="H8304" s="19" t="n">
        <f aca="false">IF(OR(VLOOKUP(A8304,Personal!$A$6:$F$112,5,FALSE())&lt;&gt;"Sí",N8304="No aplica"),0,'Catàleg GRAE'!D19)</f>
        <v>4</v>
      </c>
      <c r="I8304" s="20"/>
      <c r="J8304" s="20"/>
      <c r="K8304" s="20"/>
      <c r="L8304" s="21"/>
      <c r="M8304" s="21"/>
      <c r="N8304" s="20"/>
      <c r="O8304" s="20"/>
      <c r="P8304" s="19" t="str">
        <f aca="false">IF(I8304="","",I8304-H8304)</f>
        <v/>
      </c>
      <c r="Q8304" s="19" t="str">
        <f aca="true">IF(B8304="","",IF(N8304="No aplica","No aplica",IF(I8304="","Pendent",IF(N8304="Per substituir","Substituir",IF(OR(N8304="No localitzat",N8304="No lliurat"),"Reposar",IF(I8304&lt;H8304,"Reposar",IF(I8304&gt;H8304,"Revisar excedent",IF(AND(G8304="Sí",M8304&lt;&gt;"",M8304&lt;TODAY()),"EPI caducat",IF(AND(G8304="Sí",M8304&lt;&gt;"",M8304&lt;=TODAY()+90),"EPI caduca ≤90 dies",IF(OR(N8304="Deteriorat usable",N8304="Revisió necessària"),"Revisar","OK"))))))))))</f>
      </c>
      <c r="R8304" s="20"/>
    </row>
    <row r="8305" customFormat="false" ht="15" hidden="false" customHeight="false" outlineLevel="0" collapsed="false">
      <c r="A8305" s="19" t="n">
        <v>77</v>
      </c>
      <c r="B8305" s="19" t="n">
        <f aca="false">IFERROR(VLOOKUP(A8305,Personal!$A$6:$F$112,2,FALSE()),"")</f>
        <v>0</v>
      </c>
      <c r="C8305" s="19" t="str">
        <f aca="false">IFERROR(VLOOKUP(A8305,Personal!$A$6:$F$112,3,FALSE()),"")</f>
        <v>Cerdanyola</v>
      </c>
      <c r="D8305" s="19" t="s">
        <v>59</v>
      </c>
      <c r="E8305" s="19" t="s">
        <v>60</v>
      </c>
      <c r="F8305" s="19" t="s">
        <v>62</v>
      </c>
      <c r="G8305" s="19" t="s">
        <v>291</v>
      </c>
      <c r="H8305" s="19" t="n">
        <f aca="false">IF(OR(VLOOKUP(A8305,Personal!$A$6:$F$112,5,FALSE())&lt;&gt;"Sí",N8305="No aplica"),0,'Catàleg GRAE'!D20)</f>
        <v>2</v>
      </c>
      <c r="I8305" s="20"/>
      <c r="J8305" s="20"/>
      <c r="K8305" s="20"/>
      <c r="L8305" s="21"/>
      <c r="M8305" s="21"/>
      <c r="N8305" s="20"/>
      <c r="O8305" s="20"/>
      <c r="P8305" s="19" t="str">
        <f aca="false">IF(I8305="","",I8305-H8305)</f>
        <v/>
      </c>
      <c r="Q8305" s="19" t="str">
        <f aca="true">IF(B8305="","",IF(N8305="No aplica","No aplica",IF(I8305="","Pendent",IF(N8305="Per substituir","Substituir",IF(OR(N8305="No localitzat",N8305="No lliurat"),"Reposar",IF(I8305&lt;H8305,"Reposar",IF(I8305&gt;H8305,"Revisar excedent",IF(AND(G8305="Sí",M8305&lt;&gt;"",M8305&lt;TODAY()),"EPI caducat",IF(AND(G8305="Sí",M8305&lt;&gt;"",M8305&lt;=TODAY()+90),"EPI caduca ≤90 dies",IF(OR(N8305="Deteriorat usable",N8305="Revisió necessària"),"Revisar","OK"))))))))))</f>
      </c>
      <c r="R8305" s="20"/>
    </row>
    <row r="8306" customFormat="false" ht="15" hidden="false" customHeight="false" outlineLevel="0" collapsed="false">
      <c r="A8306" s="19" t="n">
        <v>77</v>
      </c>
      <c r="B8306" s="19" t="n">
        <f aca="false">IFERROR(VLOOKUP(A8306,Personal!$A$6:$F$112,2,FALSE()),"")</f>
        <v>0</v>
      </c>
      <c r="C8306" s="19" t="str">
        <f aca="false">IFERROR(VLOOKUP(A8306,Personal!$A$6:$F$112,3,FALSE()),"")</f>
        <v>Cerdanyola</v>
      </c>
      <c r="D8306" s="19" t="s">
        <v>59</v>
      </c>
      <c r="E8306" s="19" t="s">
        <v>60</v>
      </c>
      <c r="F8306" s="19" t="s">
        <v>63</v>
      </c>
      <c r="G8306" s="19" t="s">
        <v>291</v>
      </c>
      <c r="H8306" s="19" t="n">
        <f aca="false">IF(OR(VLOOKUP(A8306,Personal!$A$6:$F$112,5,FALSE())&lt;&gt;"Sí",N8306="No aplica"),0,'Catàleg GRAE'!D21)</f>
        <v>2</v>
      </c>
      <c r="I8306" s="20"/>
      <c r="J8306" s="20"/>
      <c r="K8306" s="20"/>
      <c r="L8306" s="21"/>
      <c r="M8306" s="21"/>
      <c r="N8306" s="20"/>
      <c r="O8306" s="20"/>
      <c r="P8306" s="19" t="str">
        <f aca="false">IF(I8306="","",I8306-H8306)</f>
        <v/>
      </c>
      <c r="Q8306" s="19" t="str">
        <f aca="true">IF(B8306="","",IF(N8306="No aplica","No aplica",IF(I8306="","Pendent",IF(N8306="Per substituir","Substituir",IF(OR(N8306="No localitzat",N8306="No lliurat"),"Reposar",IF(I8306&lt;H8306,"Reposar",IF(I8306&gt;H8306,"Revisar excedent",IF(AND(G8306="Sí",M8306&lt;&gt;"",M8306&lt;TODAY()),"EPI caducat",IF(AND(G8306="Sí",M8306&lt;&gt;"",M8306&lt;=TODAY()+90),"EPI caduca ≤90 dies",IF(OR(N8306="Deteriorat usable",N8306="Revisió necessària"),"Revisar","OK"))))))))))</f>
      </c>
      <c r="R8306" s="20"/>
    </row>
    <row r="8307" customFormat="false" ht="15" hidden="false" customHeight="false" outlineLevel="0" collapsed="false">
      <c r="A8307" s="19" t="n">
        <v>77</v>
      </c>
      <c r="B8307" s="19" t="n">
        <f aca="false">IFERROR(VLOOKUP(A8307,Personal!$A$6:$F$112,2,FALSE()),"")</f>
        <v>0</v>
      </c>
      <c r="C8307" s="19" t="str">
        <f aca="false">IFERROR(VLOOKUP(A8307,Personal!$A$6:$F$112,3,FALSE()),"")</f>
        <v>Cerdanyola</v>
      </c>
      <c r="D8307" s="19" t="s">
        <v>64</v>
      </c>
      <c r="E8307" s="19" t="s">
        <v>65</v>
      </c>
      <c r="F8307" s="19" t="s">
        <v>66</v>
      </c>
      <c r="G8307" s="19" t="s">
        <v>291</v>
      </c>
      <c r="H8307" s="19" t="n">
        <f aca="false">IF(OR(VLOOKUP(A8307,Personal!$A$6:$F$112,5,FALSE())&lt;&gt;"Sí",N8307="No aplica"),0,'Catàleg GRAE'!D22)</f>
        <v>1</v>
      </c>
      <c r="I8307" s="20"/>
      <c r="J8307" s="20"/>
      <c r="K8307" s="20"/>
      <c r="L8307" s="21"/>
      <c r="M8307" s="21"/>
      <c r="N8307" s="20"/>
      <c r="O8307" s="20"/>
      <c r="P8307" s="19" t="str">
        <f aca="false">IF(I8307="","",I8307-H8307)</f>
        <v/>
      </c>
      <c r="Q8307" s="19" t="str">
        <f aca="true">IF(B8307="","",IF(N8307="No aplica","No aplica",IF(I8307="","Pendent",IF(N8307="Per substituir","Substituir",IF(OR(N8307="No localitzat",N8307="No lliurat"),"Reposar",IF(I8307&lt;H8307,"Reposar",IF(I8307&gt;H8307,"Revisar excedent",IF(AND(G8307="Sí",M8307&lt;&gt;"",M8307&lt;TODAY()),"EPI caducat",IF(AND(G8307="Sí",M8307&lt;&gt;"",M8307&lt;=TODAY()+90),"EPI caduca ≤90 dies",IF(OR(N8307="Deteriorat usable",N8307="Revisió necessària"),"Revisar","OK"))))))))))</f>
      </c>
      <c r="R8307" s="20"/>
    </row>
    <row r="8308" customFormat="false" ht="15" hidden="false" customHeight="false" outlineLevel="0" collapsed="false">
      <c r="A8308" s="19" t="n">
        <v>77</v>
      </c>
      <c r="B8308" s="19" t="n">
        <f aca="false">IFERROR(VLOOKUP(A8308,Personal!$A$6:$F$112,2,FALSE()),"")</f>
        <v>0</v>
      </c>
      <c r="C8308" s="19" t="str">
        <f aca="false">IFERROR(VLOOKUP(A8308,Personal!$A$6:$F$112,3,FALSE()),"")</f>
        <v>Cerdanyola</v>
      </c>
      <c r="D8308" s="19" t="s">
        <v>64</v>
      </c>
      <c r="E8308" s="19" t="s">
        <v>67</v>
      </c>
      <c r="F8308" s="19" t="s">
        <v>68</v>
      </c>
      <c r="G8308" s="19" t="s">
        <v>291</v>
      </c>
      <c r="H8308" s="19" t="n">
        <f aca="false">IF(OR(VLOOKUP(A8308,Personal!$A$6:$F$112,5,FALSE())&lt;&gt;"Sí",N8308="No aplica"),0,'Catàleg GRAE'!D23)</f>
        <v>1</v>
      </c>
      <c r="I8308" s="20"/>
      <c r="J8308" s="20"/>
      <c r="K8308" s="20"/>
      <c r="L8308" s="21"/>
      <c r="M8308" s="21"/>
      <c r="N8308" s="20"/>
      <c r="O8308" s="20"/>
      <c r="P8308" s="19" t="str">
        <f aca="false">IF(I8308="","",I8308-H8308)</f>
        <v/>
      </c>
      <c r="Q8308" s="19" t="str">
        <f aca="true">IF(B8308="","",IF(N8308="No aplica","No aplica",IF(I8308="","Pendent",IF(N8308="Per substituir","Substituir",IF(OR(N8308="No localitzat",N8308="No lliurat"),"Reposar",IF(I8308&lt;H8308,"Reposar",IF(I8308&gt;H8308,"Revisar excedent",IF(AND(G8308="Sí",M8308&lt;&gt;"",M8308&lt;TODAY()),"EPI caducat",IF(AND(G8308="Sí",M8308&lt;&gt;"",M8308&lt;=TODAY()+90),"EPI caduca ≤90 dies",IF(OR(N8308="Deteriorat usable",N8308="Revisió necessària"),"Revisar","OK"))))))))))</f>
      </c>
      <c r="R8308" s="20"/>
    </row>
    <row r="8309" customFormat="false" ht="15" hidden="false" customHeight="false" outlineLevel="0" collapsed="false">
      <c r="A8309" s="19" t="n">
        <v>77</v>
      </c>
      <c r="B8309" s="19" t="n">
        <f aca="false">IFERROR(VLOOKUP(A8309,Personal!$A$6:$F$112,2,FALSE()),"")</f>
        <v>0</v>
      </c>
      <c r="C8309" s="19" t="str">
        <f aca="false">IFERROR(VLOOKUP(A8309,Personal!$A$6:$F$112,3,FALSE()),"")</f>
        <v>Cerdanyola</v>
      </c>
      <c r="D8309" s="19" t="s">
        <v>64</v>
      </c>
      <c r="E8309" s="19" t="s">
        <v>69</v>
      </c>
      <c r="F8309" s="19" t="s">
        <v>70</v>
      </c>
      <c r="G8309" s="19" t="s">
        <v>291</v>
      </c>
      <c r="H8309" s="19" t="n">
        <f aca="false">IF(OR(VLOOKUP(A8309,Personal!$A$6:$F$112,5,FALSE())&lt;&gt;"Sí",N8309="No aplica"),0,'Catàleg GRAE'!D24)</f>
        <v>1</v>
      </c>
      <c r="I8309" s="20"/>
      <c r="J8309" s="20"/>
      <c r="K8309" s="20"/>
      <c r="L8309" s="21"/>
      <c r="M8309" s="21"/>
      <c r="N8309" s="20"/>
      <c r="O8309" s="20"/>
      <c r="P8309" s="19" t="str">
        <f aca="false">IF(I8309="","",I8309-H8309)</f>
        <v/>
      </c>
      <c r="Q8309" s="19" t="str">
        <f aca="true">IF(B8309="","",IF(N8309="No aplica","No aplica",IF(I8309="","Pendent",IF(N8309="Per substituir","Substituir",IF(OR(N8309="No localitzat",N8309="No lliurat"),"Reposar",IF(I8309&lt;H8309,"Reposar",IF(I8309&gt;H8309,"Revisar excedent",IF(AND(G8309="Sí",M8309&lt;&gt;"",M8309&lt;TODAY()),"EPI caducat",IF(AND(G8309="Sí",M8309&lt;&gt;"",M8309&lt;=TODAY()+90),"EPI caduca ≤90 dies",IF(OR(N8309="Deteriorat usable",N8309="Revisió necessària"),"Revisar","OK"))))))))))</f>
      </c>
      <c r="R8309" s="20"/>
    </row>
    <row r="8310" customFormat="false" ht="15" hidden="false" customHeight="false" outlineLevel="0" collapsed="false">
      <c r="A8310" s="19" t="n">
        <v>77</v>
      </c>
      <c r="B8310" s="19" t="n">
        <f aca="false">IFERROR(VLOOKUP(A8310,Personal!$A$6:$F$112,2,FALSE()),"")</f>
        <v>0</v>
      </c>
      <c r="C8310" s="19" t="str">
        <f aca="false">IFERROR(VLOOKUP(A8310,Personal!$A$6:$F$112,3,FALSE()),"")</f>
        <v>Cerdanyola</v>
      </c>
      <c r="D8310" s="19" t="s">
        <v>71</v>
      </c>
      <c r="E8310" s="19" t="s">
        <v>72</v>
      </c>
      <c r="F8310" s="19" t="s">
        <v>73</v>
      </c>
      <c r="G8310" s="19" t="s">
        <v>291</v>
      </c>
      <c r="H8310" s="19" t="n">
        <f aca="false">IF(OR(VLOOKUP(A8310,Personal!$A$6:$F$112,5,FALSE())&lt;&gt;"Sí",N8310="No aplica"),0,'Catàleg GRAE'!D25)</f>
        <v>1</v>
      </c>
      <c r="I8310" s="20"/>
      <c r="J8310" s="20"/>
      <c r="K8310" s="20"/>
      <c r="L8310" s="21"/>
      <c r="M8310" s="21"/>
      <c r="N8310" s="20"/>
      <c r="O8310" s="20"/>
      <c r="P8310" s="19" t="str">
        <f aca="false">IF(I8310="","",I8310-H8310)</f>
        <v/>
      </c>
      <c r="Q8310" s="19" t="str">
        <f aca="true">IF(B8310="","",IF(N8310="No aplica","No aplica",IF(I8310="","Pendent",IF(N8310="Per substituir","Substituir",IF(OR(N8310="No localitzat",N8310="No lliurat"),"Reposar",IF(I8310&lt;H8310,"Reposar",IF(I8310&gt;H8310,"Revisar excedent",IF(AND(G8310="Sí",M8310&lt;&gt;"",M8310&lt;TODAY()),"EPI caducat",IF(AND(G8310="Sí",M8310&lt;&gt;"",M8310&lt;=TODAY()+90),"EPI caduca ≤90 dies",IF(OR(N8310="Deteriorat usable",N8310="Revisió necessària"),"Revisar","OK"))))))))))</f>
      </c>
      <c r="R8310" s="20"/>
    </row>
    <row r="8311" customFormat="false" ht="15" hidden="false" customHeight="false" outlineLevel="0" collapsed="false">
      <c r="A8311" s="19" t="n">
        <v>77</v>
      </c>
      <c r="B8311" s="19" t="n">
        <f aca="false">IFERROR(VLOOKUP(A8311,Personal!$A$6:$F$112,2,FALSE()),"")</f>
        <v>0</v>
      </c>
      <c r="C8311" s="19" t="str">
        <f aca="false">IFERROR(VLOOKUP(A8311,Personal!$A$6:$F$112,3,FALSE()),"")</f>
        <v>Cerdanyola</v>
      </c>
      <c r="D8311" s="19" t="s">
        <v>40</v>
      </c>
      <c r="E8311" s="19" t="s">
        <v>74</v>
      </c>
      <c r="F8311" s="19" t="s">
        <v>75</v>
      </c>
      <c r="G8311" s="19" t="s">
        <v>272</v>
      </c>
      <c r="H8311" s="19" t="n">
        <f aca="false">IF(OR(VLOOKUP(A8311,Personal!$A$6:$F$112,5,FALSE())&lt;&gt;"Sí",N8311="No aplica"),0,'Catàleg GRAE'!D26)</f>
        <v>1</v>
      </c>
      <c r="I8311" s="20"/>
      <c r="J8311" s="20"/>
      <c r="K8311" s="20"/>
      <c r="L8311" s="21"/>
      <c r="M8311" s="21"/>
      <c r="N8311" s="20"/>
      <c r="O8311" s="20"/>
      <c r="P8311" s="19" t="str">
        <f aca="false">IF(I8311="","",I8311-H8311)</f>
        <v/>
      </c>
      <c r="Q8311" s="19" t="str">
        <f aca="true">IF(B8311="","",IF(N8311="No aplica","No aplica",IF(I8311="","Pendent",IF(N8311="Per substituir","Substituir",IF(OR(N8311="No localitzat",N8311="No lliurat"),"Reposar",IF(I8311&lt;H8311,"Reposar",IF(I8311&gt;H8311,"Revisar excedent",IF(AND(G8311="Sí",M8311&lt;&gt;"",M8311&lt;TODAY()),"EPI caducat",IF(AND(G8311="Sí",M8311&lt;&gt;"",M8311&lt;=TODAY()+90),"EPI caduca ≤90 dies",IF(OR(N8311="Deteriorat usable",N8311="Revisió necessària"),"Revisar","OK"))))))))))</f>
      </c>
      <c r="R8311" s="20"/>
    </row>
    <row r="8312" customFormat="false" ht="15" hidden="false" customHeight="false" outlineLevel="0" collapsed="false">
      <c r="A8312" s="19" t="n">
        <v>77</v>
      </c>
      <c r="B8312" s="19" t="n">
        <f aca="false">IFERROR(VLOOKUP(A8312,Personal!$A$6:$F$112,2,FALSE()),"")</f>
        <v>0</v>
      </c>
      <c r="C8312" s="19" t="str">
        <f aca="false">IFERROR(VLOOKUP(A8312,Personal!$A$6:$F$112,3,FALSE()),"")</f>
        <v>Cerdanyola</v>
      </c>
      <c r="D8312" s="19" t="s">
        <v>40</v>
      </c>
      <c r="E8312" s="19" t="s">
        <v>76</v>
      </c>
      <c r="F8312" s="19" t="s">
        <v>77</v>
      </c>
      <c r="G8312" s="19" t="s">
        <v>291</v>
      </c>
      <c r="H8312" s="19" t="n">
        <f aca="false">IF(OR(VLOOKUP(A8312,Personal!$A$6:$F$112,5,FALSE())&lt;&gt;"Sí",N8312="No aplica"),0,'Catàleg GRAE'!D27)</f>
        <v>1</v>
      </c>
      <c r="I8312" s="20"/>
      <c r="J8312" s="20"/>
      <c r="K8312" s="20"/>
      <c r="L8312" s="21"/>
      <c r="M8312" s="21"/>
      <c r="N8312" s="20"/>
      <c r="O8312" s="20"/>
      <c r="P8312" s="19" t="str">
        <f aca="false">IF(I8312="","",I8312-H8312)</f>
        <v/>
      </c>
      <c r="Q8312" s="19" t="str">
        <f aca="true">IF(B8312="","",IF(N8312="No aplica","No aplica",IF(I8312="","Pendent",IF(N8312="Per substituir","Substituir",IF(OR(N8312="No localitzat",N8312="No lliurat"),"Reposar",IF(I8312&lt;H8312,"Reposar",IF(I8312&gt;H8312,"Revisar excedent",IF(AND(G8312="Sí",M8312&lt;&gt;"",M8312&lt;TODAY()),"EPI caducat",IF(AND(G8312="Sí",M8312&lt;&gt;"",M8312&lt;=TODAY()+90),"EPI caduca ≤90 dies",IF(OR(N8312="Deteriorat usable",N8312="Revisió necessària"),"Revisar","OK"))))))))))</f>
      </c>
      <c r="R8312" s="20"/>
    </row>
    <row r="8313" customFormat="false" ht="15" hidden="false" customHeight="false" outlineLevel="0" collapsed="false">
      <c r="A8313" s="19" t="n">
        <v>77</v>
      </c>
      <c r="B8313" s="19" t="n">
        <f aca="false">IFERROR(VLOOKUP(A8313,Personal!$A$6:$F$112,2,FALSE()),"")</f>
        <v>0</v>
      </c>
      <c r="C8313" s="19" t="str">
        <f aca="false">IFERROR(VLOOKUP(A8313,Personal!$A$6:$F$112,3,FALSE()),"")</f>
        <v>Cerdanyola</v>
      </c>
      <c r="D8313" s="19" t="s">
        <v>78</v>
      </c>
      <c r="E8313" s="19" t="s">
        <v>79</v>
      </c>
      <c r="F8313" s="19" t="s">
        <v>80</v>
      </c>
      <c r="G8313" s="19" t="s">
        <v>291</v>
      </c>
      <c r="H8313" s="19" t="n">
        <f aca="false">IF(OR(VLOOKUP(A8313,Personal!$A$6:$F$112,5,FALSE())&lt;&gt;"Sí",N8313="No aplica"),0,'Catàleg GRAE'!D28)</f>
        <v>1</v>
      </c>
      <c r="I8313" s="20"/>
      <c r="J8313" s="20"/>
      <c r="K8313" s="20"/>
      <c r="L8313" s="21"/>
      <c r="M8313" s="21"/>
      <c r="N8313" s="20"/>
      <c r="O8313" s="20"/>
      <c r="P8313" s="19" t="str">
        <f aca="false">IF(I8313="","",I8313-H8313)</f>
        <v/>
      </c>
      <c r="Q8313" s="19" t="str">
        <f aca="true">IF(B8313="","",IF(N8313="No aplica","No aplica",IF(I8313="","Pendent",IF(N8313="Per substituir","Substituir",IF(OR(N8313="No localitzat",N8313="No lliurat"),"Reposar",IF(I8313&lt;H8313,"Reposar",IF(I8313&gt;H8313,"Revisar excedent",IF(AND(G8313="Sí",M8313&lt;&gt;"",M8313&lt;TODAY()),"EPI caducat",IF(AND(G8313="Sí",M8313&lt;&gt;"",M8313&lt;=TODAY()+90),"EPI caduca ≤90 dies",IF(OR(N8313="Deteriorat usable",N8313="Revisió necessària"),"Revisar","OK"))))))))))</f>
      </c>
      <c r="R8313" s="20"/>
    </row>
    <row r="8314" customFormat="false" ht="15" hidden="false" customHeight="false" outlineLevel="0" collapsed="false">
      <c r="A8314" s="19" t="n">
        <v>77</v>
      </c>
      <c r="B8314" s="19" t="n">
        <f aca="false">IFERROR(VLOOKUP(A8314,Personal!$A$6:$F$112,2,FALSE()),"")</f>
        <v>0</v>
      </c>
      <c r="C8314" s="19" t="str">
        <f aca="false">IFERROR(VLOOKUP(A8314,Personal!$A$6:$F$112,3,FALSE()),"")</f>
        <v>Cerdanyola</v>
      </c>
      <c r="D8314" s="19" t="s">
        <v>26</v>
      </c>
      <c r="E8314" s="19" t="s">
        <v>81</v>
      </c>
      <c r="F8314" s="19" t="s">
        <v>82</v>
      </c>
      <c r="G8314" s="19" t="s">
        <v>272</v>
      </c>
      <c r="H8314" s="19" t="n">
        <f aca="false">IF(OR(VLOOKUP(A8314,Personal!$A$6:$F$112,5,FALSE())&lt;&gt;"Sí",N8314="No aplica"),0,'Catàleg GRAE'!D29)</f>
        <v>1</v>
      </c>
      <c r="I8314" s="20"/>
      <c r="J8314" s="20"/>
      <c r="K8314" s="20"/>
      <c r="L8314" s="21"/>
      <c r="M8314" s="21"/>
      <c r="N8314" s="20"/>
      <c r="O8314" s="20"/>
      <c r="P8314" s="19" t="str">
        <f aca="false">IF(I8314="","",I8314-H8314)</f>
        <v/>
      </c>
      <c r="Q8314" s="19" t="str">
        <f aca="true">IF(B8314="","",IF(N8314="No aplica","No aplica",IF(I8314="","Pendent",IF(N8314="Per substituir","Substituir",IF(OR(N8314="No localitzat",N8314="No lliurat"),"Reposar",IF(I8314&lt;H8314,"Reposar",IF(I8314&gt;H8314,"Revisar excedent",IF(AND(G8314="Sí",M8314&lt;&gt;"",M8314&lt;TODAY()),"EPI caducat",IF(AND(G8314="Sí",M8314&lt;&gt;"",M8314&lt;=TODAY()+90),"EPI caduca ≤90 dies",IF(OR(N8314="Deteriorat usable",N8314="Revisió necessària"),"Revisar","OK"))))))))))</f>
      </c>
      <c r="R8314" s="20"/>
    </row>
    <row r="8315" customFormat="false" ht="15" hidden="false" customHeight="false" outlineLevel="0" collapsed="false">
      <c r="A8315" s="19" t="n">
        <v>77</v>
      </c>
      <c r="B8315" s="19" t="n">
        <f aca="false">IFERROR(VLOOKUP(A8315,Personal!$A$6:$F$112,2,FALSE()),"")</f>
        <v>0</v>
      </c>
      <c r="C8315" s="19" t="str">
        <f aca="false">IFERROR(VLOOKUP(A8315,Personal!$A$6:$F$112,3,FALSE()),"")</f>
        <v>Cerdanyola</v>
      </c>
      <c r="D8315" s="19" t="s">
        <v>83</v>
      </c>
      <c r="E8315" s="19" t="s">
        <v>84</v>
      </c>
      <c r="F8315" s="19" t="s">
        <v>85</v>
      </c>
      <c r="G8315" s="19" t="s">
        <v>291</v>
      </c>
      <c r="H8315" s="19" t="n">
        <f aca="false">IF(OR(VLOOKUP(A8315,Personal!$A$6:$F$112,5,FALSE())&lt;&gt;"Sí",N8315="No aplica"),0,'Catàleg GRAE'!D30)</f>
        <v>2</v>
      </c>
      <c r="I8315" s="20"/>
      <c r="J8315" s="20"/>
      <c r="K8315" s="20"/>
      <c r="L8315" s="21"/>
      <c r="M8315" s="21"/>
      <c r="N8315" s="20"/>
      <c r="O8315" s="20"/>
      <c r="P8315" s="19" t="str">
        <f aca="false">IF(I8315="","",I8315-H8315)</f>
        <v/>
      </c>
      <c r="Q8315" s="19" t="str">
        <f aca="true">IF(B8315="","",IF(N8315="No aplica","No aplica",IF(I8315="","Pendent",IF(N8315="Per substituir","Substituir",IF(OR(N8315="No localitzat",N8315="No lliurat"),"Reposar",IF(I8315&lt;H8315,"Reposar",IF(I8315&gt;H8315,"Revisar excedent",IF(AND(G8315="Sí",M8315&lt;&gt;"",M8315&lt;TODAY()),"EPI caducat",IF(AND(G8315="Sí",M8315&lt;&gt;"",M8315&lt;=TODAY()+90),"EPI caduca ≤90 dies",IF(OR(N8315="Deteriorat usable",N8315="Revisió necessària"),"Revisar","OK"))))))))))</f>
      </c>
      <c r="R8315" s="20"/>
    </row>
    <row r="8316" customFormat="false" ht="15" hidden="false" customHeight="false" outlineLevel="0" collapsed="false">
      <c r="A8316" s="19" t="n">
        <v>77</v>
      </c>
      <c r="B8316" s="19" t="n">
        <f aca="false">IFERROR(VLOOKUP(A8316,Personal!$A$6:$F$112,2,FALSE()),"")</f>
        <v>0</v>
      </c>
      <c r="C8316" s="19" t="str">
        <f aca="false">IFERROR(VLOOKUP(A8316,Personal!$A$6:$F$112,3,FALSE()),"")</f>
        <v>Cerdanyola</v>
      </c>
      <c r="D8316" s="19" t="s">
        <v>83</v>
      </c>
      <c r="E8316" s="19" t="s">
        <v>86</v>
      </c>
      <c r="F8316" s="19" t="s">
        <v>87</v>
      </c>
      <c r="G8316" s="19" t="s">
        <v>291</v>
      </c>
      <c r="H8316" s="19" t="n">
        <f aca="false">IF(OR(VLOOKUP(A8316,Personal!$A$6:$F$112,5,FALSE())&lt;&gt;"Sí",N8316="No aplica"),0,'Catàleg GRAE'!D31)</f>
        <v>2</v>
      </c>
      <c r="I8316" s="20"/>
      <c r="J8316" s="20"/>
      <c r="K8316" s="20"/>
      <c r="L8316" s="21"/>
      <c r="M8316" s="21"/>
      <c r="N8316" s="20"/>
      <c r="O8316" s="20"/>
      <c r="P8316" s="19" t="str">
        <f aca="false">IF(I8316="","",I8316-H8316)</f>
        <v/>
      </c>
      <c r="Q8316" s="19" t="str">
        <f aca="true">IF(B8316="","",IF(N8316="No aplica","No aplica",IF(I8316="","Pendent",IF(N8316="Per substituir","Substituir",IF(OR(N8316="No localitzat",N8316="No lliurat"),"Reposar",IF(I8316&lt;H8316,"Reposar",IF(I8316&gt;H8316,"Revisar excedent",IF(AND(G8316="Sí",M8316&lt;&gt;"",M8316&lt;TODAY()),"EPI caducat",IF(AND(G8316="Sí",M8316&lt;&gt;"",M8316&lt;=TODAY()+90),"EPI caduca ≤90 dies",IF(OR(N8316="Deteriorat usable",N8316="Revisió necessària"),"Revisar","OK"))))))))))</f>
      </c>
      <c r="R8316" s="20"/>
    </row>
    <row r="8317" customFormat="false" ht="15" hidden="false" customHeight="false" outlineLevel="0" collapsed="false">
      <c r="A8317" s="19" t="n">
        <v>77</v>
      </c>
      <c r="B8317" s="19" t="n">
        <f aca="false">IFERROR(VLOOKUP(A8317,Personal!$A$6:$F$112,2,FALSE()),"")</f>
        <v>0</v>
      </c>
      <c r="C8317" s="19" t="str">
        <f aca="false">IFERROR(VLOOKUP(A8317,Personal!$A$6:$F$112,3,FALSE()),"")</f>
        <v>Cerdanyola</v>
      </c>
      <c r="D8317" s="19" t="s">
        <v>83</v>
      </c>
      <c r="E8317" s="19" t="s">
        <v>88</v>
      </c>
      <c r="F8317" s="19" t="s">
        <v>89</v>
      </c>
      <c r="G8317" s="19" t="s">
        <v>291</v>
      </c>
      <c r="H8317" s="19" t="n">
        <f aca="false">IF(OR(VLOOKUP(A8317,Personal!$A$6:$F$112,5,FALSE())&lt;&gt;"Sí",N8317="No aplica"),0,'Catàleg GRAE'!D32)</f>
        <v>2</v>
      </c>
      <c r="I8317" s="20"/>
      <c r="J8317" s="20"/>
      <c r="K8317" s="20"/>
      <c r="L8317" s="21"/>
      <c r="M8317" s="21"/>
      <c r="N8317" s="20"/>
      <c r="O8317" s="20"/>
      <c r="P8317" s="19" t="str">
        <f aca="false">IF(I8317="","",I8317-H8317)</f>
        <v/>
      </c>
      <c r="Q8317" s="19" t="str">
        <f aca="true">IF(B8317="","",IF(N8317="No aplica","No aplica",IF(I8317="","Pendent",IF(N8317="Per substituir","Substituir",IF(OR(N8317="No localitzat",N8317="No lliurat"),"Reposar",IF(I8317&lt;H8317,"Reposar",IF(I8317&gt;H8317,"Revisar excedent",IF(AND(G8317="Sí",M8317&lt;&gt;"",M8317&lt;TODAY()),"EPI caducat",IF(AND(G8317="Sí",M8317&lt;&gt;"",M8317&lt;=TODAY()+90),"EPI caduca ≤90 dies",IF(OR(N8317="Deteriorat usable",N8317="Revisió necessària"),"Revisar","OK"))))))))))</f>
      </c>
      <c r="R8317" s="20"/>
    </row>
    <row r="8318" customFormat="false" ht="15" hidden="false" customHeight="false" outlineLevel="0" collapsed="false">
      <c r="A8318" s="19" t="n">
        <v>77</v>
      </c>
      <c r="B8318" s="19" t="n">
        <f aca="false">IFERROR(VLOOKUP(A8318,Personal!$A$6:$F$112,2,FALSE()),"")</f>
        <v>0</v>
      </c>
      <c r="C8318" s="19" t="str">
        <f aca="false">IFERROR(VLOOKUP(A8318,Personal!$A$6:$F$112,3,FALSE()),"")</f>
        <v>Cerdanyola</v>
      </c>
      <c r="D8318" s="19" t="s">
        <v>83</v>
      </c>
      <c r="E8318" s="19" t="s">
        <v>90</v>
      </c>
      <c r="F8318" s="19" t="s">
        <v>91</v>
      </c>
      <c r="G8318" s="19" t="s">
        <v>291</v>
      </c>
      <c r="H8318" s="19" t="n">
        <f aca="false">IF(OR(VLOOKUP(A8318,Personal!$A$6:$F$112,5,FALSE())&lt;&gt;"Sí",N8318="No aplica"),0,'Catàleg GRAE'!D33)</f>
        <v>1</v>
      </c>
      <c r="I8318" s="20"/>
      <c r="J8318" s="20"/>
      <c r="K8318" s="20"/>
      <c r="L8318" s="21"/>
      <c r="M8318" s="21"/>
      <c r="N8318" s="20"/>
      <c r="O8318" s="20"/>
      <c r="P8318" s="19" t="str">
        <f aca="false">IF(I8318="","",I8318-H8318)</f>
        <v/>
      </c>
      <c r="Q8318" s="19" t="str">
        <f aca="true">IF(B8318="","",IF(N8318="No aplica","No aplica",IF(I8318="","Pendent",IF(N8318="Per substituir","Substituir",IF(OR(N8318="No localitzat",N8318="No lliurat"),"Reposar",IF(I8318&lt;H8318,"Reposar",IF(I8318&gt;H8318,"Revisar excedent",IF(AND(G8318="Sí",M8318&lt;&gt;"",M8318&lt;TODAY()),"EPI caducat",IF(AND(G8318="Sí",M8318&lt;&gt;"",M8318&lt;=TODAY()+90),"EPI caduca ≤90 dies",IF(OR(N8318="Deteriorat usable",N8318="Revisió necessària"),"Revisar","OK"))))))))))</f>
      </c>
      <c r="R8318" s="20"/>
    </row>
    <row r="8319" customFormat="false" ht="15" hidden="false" customHeight="false" outlineLevel="0" collapsed="false">
      <c r="A8319" s="19" t="n">
        <v>77</v>
      </c>
      <c r="B8319" s="19" t="n">
        <f aca="false">IFERROR(VLOOKUP(A8319,Personal!$A$6:$F$112,2,FALSE()),"")</f>
        <v>0</v>
      </c>
      <c r="C8319" s="19" t="str">
        <f aca="false">IFERROR(VLOOKUP(A8319,Personal!$A$6:$F$112,3,FALSE()),"")</f>
        <v>Cerdanyola</v>
      </c>
      <c r="D8319" s="19" t="s">
        <v>40</v>
      </c>
      <c r="E8319" s="19" t="s">
        <v>92</v>
      </c>
      <c r="F8319" s="19" t="s">
        <v>93</v>
      </c>
      <c r="G8319" s="19" t="s">
        <v>291</v>
      </c>
      <c r="H8319" s="19" t="n">
        <f aca="false">IF(OR(VLOOKUP(A8319,Personal!$A$6:$F$112,5,FALSE())&lt;&gt;"Sí",N8319="No aplica"),0,'Catàleg GRAE'!D34)</f>
        <v>1</v>
      </c>
      <c r="I8319" s="20"/>
      <c r="J8319" s="20"/>
      <c r="K8319" s="20"/>
      <c r="L8319" s="21"/>
      <c r="M8319" s="21"/>
      <c r="N8319" s="20"/>
      <c r="O8319" s="20"/>
      <c r="P8319" s="19" t="str">
        <f aca="false">IF(I8319="","",I8319-H8319)</f>
        <v/>
      </c>
      <c r="Q8319" s="19" t="str">
        <f aca="true">IF(B8319="","",IF(N8319="No aplica","No aplica",IF(I8319="","Pendent",IF(N8319="Per substituir","Substituir",IF(OR(N8319="No localitzat",N8319="No lliurat"),"Reposar",IF(I8319&lt;H8319,"Reposar",IF(I8319&gt;H8319,"Revisar excedent",IF(AND(G8319="Sí",M8319&lt;&gt;"",M8319&lt;TODAY()),"EPI caducat",IF(AND(G8319="Sí",M8319&lt;&gt;"",M8319&lt;=TODAY()+90),"EPI caduca ≤90 dies",IF(OR(N8319="Deteriorat usable",N8319="Revisió necessària"),"Revisar","OK"))))))))))</f>
      </c>
      <c r="R8319" s="20"/>
    </row>
    <row r="8320" customFormat="false" ht="15" hidden="false" customHeight="false" outlineLevel="0" collapsed="false">
      <c r="A8320" s="19" t="n">
        <v>77</v>
      </c>
      <c r="B8320" s="19" t="n">
        <f aca="false">IFERROR(VLOOKUP(A8320,Personal!$A$6:$F$112,2,FALSE()),"")</f>
        <v>0</v>
      </c>
      <c r="C8320" s="19" t="str">
        <f aca="false">IFERROR(VLOOKUP(A8320,Personal!$A$6:$F$112,3,FALSE()),"")</f>
        <v>Cerdanyola</v>
      </c>
      <c r="D8320" s="19" t="s">
        <v>94</v>
      </c>
      <c r="E8320" s="19" t="s">
        <v>95</v>
      </c>
      <c r="F8320" s="19" t="s">
        <v>96</v>
      </c>
      <c r="G8320" s="19" t="s">
        <v>291</v>
      </c>
      <c r="H8320" s="19" t="n">
        <f aca="false">IF(OR(VLOOKUP(A8320,Personal!$A$6:$F$112,5,FALSE())&lt;&gt;"Sí",N8320="No aplica"),0,'Catàleg GRAE'!D35)</f>
        <v>1</v>
      </c>
      <c r="I8320" s="20"/>
      <c r="J8320" s="20"/>
      <c r="K8320" s="20"/>
      <c r="L8320" s="21"/>
      <c r="M8320" s="21"/>
      <c r="N8320" s="20"/>
      <c r="O8320" s="20"/>
      <c r="P8320" s="19" t="str">
        <f aca="false">IF(I8320="","",I8320-H8320)</f>
        <v/>
      </c>
      <c r="Q8320" s="19" t="str">
        <f aca="true">IF(B8320="","",IF(N8320="No aplica","No aplica",IF(I8320="","Pendent",IF(N8320="Per substituir","Substituir",IF(OR(N8320="No localitzat",N8320="No lliurat"),"Reposar",IF(I8320&lt;H8320,"Reposar",IF(I8320&gt;H8320,"Revisar excedent",IF(AND(G8320="Sí",M8320&lt;&gt;"",M8320&lt;TODAY()),"EPI caducat",IF(AND(G8320="Sí",M8320&lt;&gt;"",M8320&lt;=TODAY()+90),"EPI caduca ≤90 dies",IF(OR(N8320="Deteriorat usable",N8320="Revisió necessària"),"Revisar","OK"))))))))))</f>
      </c>
      <c r="R8320" s="20"/>
    </row>
    <row r="8321" customFormat="false" ht="15" hidden="false" customHeight="false" outlineLevel="0" collapsed="false">
      <c r="A8321" s="19" t="n">
        <v>77</v>
      </c>
      <c r="B8321" s="19" t="n">
        <f aca="false">IFERROR(VLOOKUP(A8321,Personal!$A$6:$F$112,2,FALSE()),"")</f>
        <v>0</v>
      </c>
      <c r="C8321" s="19" t="str">
        <f aca="false">IFERROR(VLOOKUP(A8321,Personal!$A$6:$F$112,3,FALSE()),"")</f>
        <v>Cerdanyola</v>
      </c>
      <c r="D8321" s="19" t="s">
        <v>97</v>
      </c>
      <c r="E8321" s="19" t="s">
        <v>98</v>
      </c>
      <c r="F8321" s="19" t="s">
        <v>99</v>
      </c>
      <c r="G8321" s="19" t="s">
        <v>291</v>
      </c>
      <c r="H8321" s="19" t="n">
        <f aca="false">IF(OR(VLOOKUP(A8321,Personal!$A$6:$F$112,5,FALSE())&lt;&gt;"Sí",N8321="No aplica"),0,'Catàleg GRAE'!D36)</f>
        <v>3</v>
      </c>
      <c r="I8321" s="20"/>
      <c r="J8321" s="20"/>
      <c r="K8321" s="20"/>
      <c r="L8321" s="21"/>
      <c r="M8321" s="21"/>
      <c r="N8321" s="20"/>
      <c r="O8321" s="20"/>
      <c r="P8321" s="19" t="str">
        <f aca="false">IF(I8321="","",I8321-H8321)</f>
        <v/>
      </c>
      <c r="Q8321" s="19" t="str">
        <f aca="true">IF(B8321="","",IF(N8321="No aplica","No aplica",IF(I8321="","Pendent",IF(N8321="Per substituir","Substituir",IF(OR(N8321="No localitzat",N8321="No lliurat"),"Reposar",IF(I8321&lt;H8321,"Reposar",IF(I8321&gt;H8321,"Revisar excedent",IF(AND(G8321="Sí",M8321&lt;&gt;"",M8321&lt;TODAY()),"EPI caducat",IF(AND(G8321="Sí",M8321&lt;&gt;"",M8321&lt;=TODAY()+90),"EPI caduca ≤90 dies",IF(OR(N8321="Deteriorat usable",N8321="Revisió necessària"),"Revisar","OK"))))))))))</f>
      </c>
      <c r="R8321" s="20"/>
    </row>
    <row r="8322" customFormat="false" ht="15" hidden="false" customHeight="false" outlineLevel="0" collapsed="false">
      <c r="A8322" s="19" t="n">
        <v>77</v>
      </c>
      <c r="B8322" s="19" t="n">
        <f aca="false">IFERROR(VLOOKUP(A8322,Personal!$A$6:$F$112,2,FALSE()),"")</f>
        <v>0</v>
      </c>
      <c r="C8322" s="19" t="str">
        <f aca="false">IFERROR(VLOOKUP(A8322,Personal!$A$6:$F$112,3,FALSE()),"")</f>
        <v>Cerdanyola</v>
      </c>
      <c r="D8322" s="19" t="s">
        <v>97</v>
      </c>
      <c r="E8322" s="19" t="s">
        <v>100</v>
      </c>
      <c r="F8322" s="19" t="s">
        <v>101</v>
      </c>
      <c r="G8322" s="19" t="s">
        <v>291</v>
      </c>
      <c r="H8322" s="19" t="n">
        <f aca="false">IF(OR(VLOOKUP(A8322,Personal!$A$6:$F$112,5,FALSE())&lt;&gt;"Sí",N8322="No aplica"),0,'Catàleg GRAE'!D37)</f>
        <v>1</v>
      </c>
      <c r="I8322" s="20"/>
      <c r="J8322" s="20"/>
      <c r="K8322" s="20"/>
      <c r="L8322" s="21"/>
      <c r="M8322" s="21"/>
      <c r="N8322" s="20"/>
      <c r="O8322" s="20"/>
      <c r="P8322" s="19" t="str">
        <f aca="false">IF(I8322="","",I8322-H8322)</f>
        <v/>
      </c>
      <c r="Q8322" s="19" t="str">
        <f aca="true">IF(B8322="","",IF(N8322="No aplica","No aplica",IF(I8322="","Pendent",IF(N8322="Per substituir","Substituir",IF(OR(N8322="No localitzat",N8322="No lliurat"),"Reposar",IF(I8322&lt;H8322,"Reposar",IF(I8322&gt;H8322,"Revisar excedent",IF(AND(G8322="Sí",M8322&lt;&gt;"",M8322&lt;TODAY()),"EPI caducat",IF(AND(G8322="Sí",M8322&lt;&gt;"",M8322&lt;=TODAY()+90),"EPI caduca ≤90 dies",IF(OR(N8322="Deteriorat usable",N8322="Revisió necessària"),"Revisar","OK"))))))))))</f>
      </c>
      <c r="R8322" s="20"/>
    </row>
    <row r="8323" customFormat="false" ht="15" hidden="false" customHeight="false" outlineLevel="0" collapsed="false">
      <c r="A8323" s="19" t="n">
        <v>77</v>
      </c>
      <c r="B8323" s="19" t="n">
        <f aca="false">IFERROR(VLOOKUP(A8323,Personal!$A$6:$F$112,2,FALSE()),"")</f>
        <v>0</v>
      </c>
      <c r="C8323" s="19" t="str">
        <f aca="false">IFERROR(VLOOKUP(A8323,Personal!$A$6:$F$112,3,FALSE()),"")</f>
        <v>Cerdanyola</v>
      </c>
      <c r="D8323" s="19" t="s">
        <v>102</v>
      </c>
      <c r="E8323" s="19" t="s">
        <v>103</v>
      </c>
      <c r="F8323" s="19" t="s">
        <v>104</v>
      </c>
      <c r="G8323" s="19" t="s">
        <v>291</v>
      </c>
      <c r="H8323" s="19" t="n">
        <f aca="false">IF(OR(VLOOKUP(A8323,Personal!$A$6:$F$112,5,FALSE())&lt;&gt;"Sí",N8323="No aplica"),0,'Catàleg GRAE'!D38)</f>
        <v>1</v>
      </c>
      <c r="I8323" s="20"/>
      <c r="J8323" s="20"/>
      <c r="K8323" s="20"/>
      <c r="L8323" s="21"/>
      <c r="M8323" s="21"/>
      <c r="N8323" s="20"/>
      <c r="O8323" s="20"/>
      <c r="P8323" s="19" t="str">
        <f aca="false">IF(I8323="","",I8323-H8323)</f>
        <v/>
      </c>
      <c r="Q8323" s="19" t="str">
        <f aca="true">IF(B8323="","",IF(N8323="No aplica","No aplica",IF(I8323="","Pendent",IF(N8323="Per substituir","Substituir",IF(OR(N8323="No localitzat",N8323="No lliurat"),"Reposar",IF(I8323&lt;H8323,"Reposar",IF(I8323&gt;H8323,"Revisar excedent",IF(AND(G8323="Sí",M8323&lt;&gt;"",M8323&lt;TODAY()),"EPI caducat",IF(AND(G8323="Sí",M8323&lt;&gt;"",M8323&lt;=TODAY()+90),"EPI caduca ≤90 dies",IF(OR(N8323="Deteriorat usable",N8323="Revisió necessària"),"Revisar","OK"))))))))))</f>
      </c>
      <c r="R8323" s="20"/>
    </row>
    <row r="8324" customFormat="false" ht="15" hidden="false" customHeight="false" outlineLevel="0" collapsed="false">
      <c r="A8324" s="19" t="n">
        <v>77</v>
      </c>
      <c r="B8324" s="19" t="n">
        <f aca="false">IFERROR(VLOOKUP(A8324,Personal!$A$6:$F$112,2,FALSE()),"")</f>
        <v>0</v>
      </c>
      <c r="C8324" s="19" t="str">
        <f aca="false">IFERROR(VLOOKUP(A8324,Personal!$A$6:$F$112,3,FALSE()),"")</f>
        <v>Cerdanyola</v>
      </c>
      <c r="D8324" s="19" t="s">
        <v>97</v>
      </c>
      <c r="E8324" s="19" t="s">
        <v>105</v>
      </c>
      <c r="F8324" s="19" t="s">
        <v>106</v>
      </c>
      <c r="G8324" s="19" t="s">
        <v>291</v>
      </c>
      <c r="H8324" s="19" t="n">
        <f aca="false">IF(OR(VLOOKUP(A8324,Personal!$A$6:$F$112,5,FALSE())&lt;&gt;"Sí",N8324="No aplica"),0,'Catàleg GRAE'!D39)</f>
        <v>3</v>
      </c>
      <c r="I8324" s="20"/>
      <c r="J8324" s="20"/>
      <c r="K8324" s="20"/>
      <c r="L8324" s="21"/>
      <c r="M8324" s="21"/>
      <c r="N8324" s="20"/>
      <c r="O8324" s="20"/>
      <c r="P8324" s="19" t="str">
        <f aca="false">IF(I8324="","",I8324-H8324)</f>
        <v/>
      </c>
      <c r="Q8324" s="19" t="str">
        <f aca="true">IF(B8324="","",IF(N8324="No aplica","No aplica",IF(I8324="","Pendent",IF(N8324="Per substituir","Substituir",IF(OR(N8324="No localitzat",N8324="No lliurat"),"Reposar",IF(I8324&lt;H8324,"Reposar",IF(I8324&gt;H8324,"Revisar excedent",IF(AND(G8324="Sí",M8324&lt;&gt;"",M8324&lt;TODAY()),"EPI caducat",IF(AND(G8324="Sí",M8324&lt;&gt;"",M8324&lt;=TODAY()+90),"EPI caduca ≤90 dies",IF(OR(N8324="Deteriorat usable",N8324="Revisió necessària"),"Revisar","OK"))))))))))</f>
      </c>
      <c r="R8324" s="20"/>
    </row>
    <row r="8325" customFormat="false" ht="15" hidden="false" customHeight="false" outlineLevel="0" collapsed="false">
      <c r="A8325" s="19" t="n">
        <v>77</v>
      </c>
      <c r="B8325" s="19" t="n">
        <f aca="false">IFERROR(VLOOKUP(A8325,Personal!$A$6:$F$112,2,FALSE()),"")</f>
        <v>0</v>
      </c>
      <c r="C8325" s="19" t="str">
        <f aca="false">IFERROR(VLOOKUP(A8325,Personal!$A$6:$F$112,3,FALSE()),"")</f>
        <v>Cerdanyola</v>
      </c>
      <c r="D8325" s="19" t="s">
        <v>97</v>
      </c>
      <c r="E8325" s="19" t="s">
        <v>105</v>
      </c>
      <c r="F8325" s="19" t="s">
        <v>107</v>
      </c>
      <c r="G8325" s="19" t="s">
        <v>291</v>
      </c>
      <c r="H8325" s="19" t="n">
        <f aca="false">IF(OR(VLOOKUP(A8325,Personal!$A$6:$F$112,5,FALSE())&lt;&gt;"Sí",N8325="No aplica"),0,'Catàleg GRAE'!D40)</f>
        <v>3</v>
      </c>
      <c r="I8325" s="20"/>
      <c r="J8325" s="20"/>
      <c r="K8325" s="20"/>
      <c r="L8325" s="21"/>
      <c r="M8325" s="21"/>
      <c r="N8325" s="20"/>
      <c r="O8325" s="20"/>
      <c r="P8325" s="19" t="str">
        <f aca="false">IF(I8325="","",I8325-H8325)</f>
        <v/>
      </c>
      <c r="Q8325" s="19" t="str">
        <f aca="true">IF(B8325="","",IF(N8325="No aplica","No aplica",IF(I8325="","Pendent",IF(N8325="Per substituir","Substituir",IF(OR(N8325="No localitzat",N8325="No lliurat"),"Reposar",IF(I8325&lt;H8325,"Reposar",IF(I8325&gt;H8325,"Revisar excedent",IF(AND(G8325="Sí",M8325&lt;&gt;"",M8325&lt;TODAY()),"EPI caducat",IF(AND(G8325="Sí",M8325&lt;&gt;"",M8325&lt;=TODAY()+90),"EPI caduca ≤90 dies",IF(OR(N8325="Deteriorat usable",N8325="Revisió necessària"),"Revisar","OK"))))))))))</f>
      </c>
      <c r="R8325" s="20"/>
    </row>
    <row r="8326" customFormat="false" ht="15" hidden="false" customHeight="false" outlineLevel="0" collapsed="false">
      <c r="A8326" s="19" t="n">
        <v>77</v>
      </c>
      <c r="B8326" s="19" t="n">
        <f aca="false">IFERROR(VLOOKUP(A8326,Personal!$A$6:$F$112,2,FALSE()),"")</f>
        <v>0</v>
      </c>
      <c r="C8326" s="19" t="str">
        <f aca="false">IFERROR(VLOOKUP(A8326,Personal!$A$6:$F$112,3,FALSE()),"")</f>
        <v>Cerdanyola</v>
      </c>
      <c r="D8326" s="19" t="s">
        <v>97</v>
      </c>
      <c r="E8326" s="19" t="s">
        <v>108</v>
      </c>
      <c r="F8326" s="19" t="s">
        <v>109</v>
      </c>
      <c r="G8326" s="19" t="s">
        <v>291</v>
      </c>
      <c r="H8326" s="19" t="n">
        <f aca="false">IF(OR(VLOOKUP(A8326,Personal!$A$6:$F$112,5,FALSE())&lt;&gt;"Sí",N8326="No aplica"),0,'Catàleg GRAE'!D41)</f>
        <v>2</v>
      </c>
      <c r="I8326" s="20"/>
      <c r="J8326" s="20"/>
      <c r="K8326" s="20"/>
      <c r="L8326" s="21"/>
      <c r="M8326" s="21"/>
      <c r="N8326" s="20"/>
      <c r="O8326" s="20"/>
      <c r="P8326" s="19" t="str">
        <f aca="false">IF(I8326="","",I8326-H8326)</f>
        <v/>
      </c>
      <c r="Q8326" s="19" t="str">
        <f aca="true">IF(B8326="","",IF(N8326="No aplica","No aplica",IF(I8326="","Pendent",IF(N8326="Per substituir","Substituir",IF(OR(N8326="No localitzat",N8326="No lliurat"),"Reposar",IF(I8326&lt;H8326,"Reposar",IF(I8326&gt;H8326,"Revisar excedent",IF(AND(G8326="Sí",M8326&lt;&gt;"",M8326&lt;TODAY()),"EPI caducat",IF(AND(G8326="Sí",M8326&lt;&gt;"",M8326&lt;=TODAY()+90),"EPI caduca ≤90 dies",IF(OR(N8326="Deteriorat usable",N8326="Revisió necessària"),"Revisar","OK"))))))))))</f>
      </c>
      <c r="R8326" s="20"/>
    </row>
    <row r="8327" customFormat="false" ht="15" hidden="false" customHeight="false" outlineLevel="0" collapsed="false">
      <c r="A8327" s="19" t="n">
        <v>77</v>
      </c>
      <c r="B8327" s="19" t="n">
        <f aca="false">IFERROR(VLOOKUP(A8327,Personal!$A$6:$F$112,2,FALSE()),"")</f>
        <v>0</v>
      </c>
      <c r="C8327" s="19" t="str">
        <f aca="false">IFERROR(VLOOKUP(A8327,Personal!$A$6:$F$112,3,FALSE()),"")</f>
        <v>Cerdanyola</v>
      </c>
      <c r="D8327" s="19" t="s">
        <v>97</v>
      </c>
      <c r="E8327" s="19" t="s">
        <v>110</v>
      </c>
      <c r="F8327" s="19" t="s">
        <v>111</v>
      </c>
      <c r="G8327" s="19" t="s">
        <v>291</v>
      </c>
      <c r="H8327" s="19" t="n">
        <f aca="false">IF(OR(VLOOKUP(A8327,Personal!$A$6:$F$112,5,FALSE())&lt;&gt;"Sí",N8327="No aplica"),0,'Catàleg GRAE'!D42)</f>
        <v>1</v>
      </c>
      <c r="I8327" s="20"/>
      <c r="J8327" s="20"/>
      <c r="K8327" s="20"/>
      <c r="L8327" s="21"/>
      <c r="M8327" s="21"/>
      <c r="N8327" s="20"/>
      <c r="O8327" s="20"/>
      <c r="P8327" s="19" t="str">
        <f aca="false">IF(I8327="","",I8327-H8327)</f>
        <v/>
      </c>
      <c r="Q8327" s="19" t="str">
        <f aca="true">IF(B8327="","",IF(N8327="No aplica","No aplica",IF(I8327="","Pendent",IF(N8327="Per substituir","Substituir",IF(OR(N8327="No localitzat",N8327="No lliurat"),"Reposar",IF(I8327&lt;H8327,"Reposar",IF(I8327&gt;H8327,"Revisar excedent",IF(AND(G8327="Sí",M8327&lt;&gt;"",M8327&lt;TODAY()),"EPI caducat",IF(AND(G8327="Sí",M8327&lt;&gt;"",M8327&lt;=TODAY()+90),"EPI caduca ≤90 dies",IF(OR(N8327="Deteriorat usable",N8327="Revisió necessària"),"Revisar","OK"))))))))))</f>
      </c>
      <c r="R8327" s="20"/>
    </row>
    <row r="8328" customFormat="false" ht="15" hidden="false" customHeight="false" outlineLevel="0" collapsed="false">
      <c r="A8328" s="19" t="n">
        <v>77</v>
      </c>
      <c r="B8328" s="19" t="n">
        <f aca="false">IFERROR(VLOOKUP(A8328,Personal!$A$6:$F$112,2,FALSE()),"")</f>
        <v>0</v>
      </c>
      <c r="C8328" s="19" t="str">
        <f aca="false">IFERROR(VLOOKUP(A8328,Personal!$A$6:$F$112,3,FALSE()),"")</f>
        <v>Cerdanyola</v>
      </c>
      <c r="D8328" s="19" t="s">
        <v>112</v>
      </c>
      <c r="E8328" s="19" t="s">
        <v>113</v>
      </c>
      <c r="F8328" s="19" t="s">
        <v>114</v>
      </c>
      <c r="G8328" s="19" t="s">
        <v>291</v>
      </c>
      <c r="H8328" s="19" t="n">
        <f aca="false">IF(OR(VLOOKUP(A8328,Personal!$A$6:$F$112,5,FALSE())&lt;&gt;"Sí",N8328="No aplica"),0,'Catàleg GRAE'!D43)</f>
        <v>2</v>
      </c>
      <c r="I8328" s="20"/>
      <c r="J8328" s="20"/>
      <c r="K8328" s="20"/>
      <c r="L8328" s="21"/>
      <c r="M8328" s="21"/>
      <c r="N8328" s="20"/>
      <c r="O8328" s="20"/>
      <c r="P8328" s="19" t="str">
        <f aca="false">IF(I8328="","",I8328-H8328)</f>
        <v/>
      </c>
      <c r="Q8328" s="19" t="str">
        <f aca="true">IF(B8328="","",IF(N8328="No aplica","No aplica",IF(I8328="","Pendent",IF(N8328="Per substituir","Substituir",IF(OR(N8328="No localitzat",N8328="No lliurat"),"Reposar",IF(I8328&lt;H8328,"Reposar",IF(I8328&gt;H8328,"Revisar excedent",IF(AND(G8328="Sí",M8328&lt;&gt;"",M8328&lt;TODAY()),"EPI caducat",IF(AND(G8328="Sí",M8328&lt;&gt;"",M8328&lt;=TODAY()+90),"EPI caduca ≤90 dies",IF(OR(N8328="Deteriorat usable",N8328="Revisió necessària"),"Revisar","OK"))))))))))</f>
      </c>
      <c r="R8328" s="20"/>
    </row>
    <row r="8329" customFormat="false" ht="15" hidden="false" customHeight="false" outlineLevel="0" collapsed="false">
      <c r="A8329" s="19" t="n">
        <v>77</v>
      </c>
      <c r="B8329" s="19" t="n">
        <f aca="false">IFERROR(VLOOKUP(A8329,Personal!$A$6:$F$112,2,FALSE()),"")</f>
        <v>0</v>
      </c>
      <c r="C8329" s="19" t="str">
        <f aca="false">IFERROR(VLOOKUP(A8329,Personal!$A$6:$F$112,3,FALSE()),"")</f>
        <v>Cerdanyola</v>
      </c>
      <c r="D8329" s="19" t="s">
        <v>102</v>
      </c>
      <c r="E8329" s="19" t="s">
        <v>115</v>
      </c>
      <c r="F8329" s="19" t="s">
        <v>116</v>
      </c>
      <c r="G8329" s="19" t="s">
        <v>291</v>
      </c>
      <c r="H8329" s="19" t="n">
        <f aca="false">IF(OR(VLOOKUP(A8329,Personal!$A$6:$F$112,5,FALSE())&lt;&gt;"Sí",N8329="No aplica"),0,'Catàleg GRAE'!D44)</f>
        <v>1</v>
      </c>
      <c r="I8329" s="20"/>
      <c r="J8329" s="20"/>
      <c r="K8329" s="20"/>
      <c r="L8329" s="21"/>
      <c r="M8329" s="21"/>
      <c r="N8329" s="20"/>
      <c r="O8329" s="20"/>
      <c r="P8329" s="19" t="str">
        <f aca="false">IF(I8329="","",I8329-H8329)</f>
        <v/>
      </c>
      <c r="Q8329" s="19" t="str">
        <f aca="true">IF(B8329="","",IF(N8329="No aplica","No aplica",IF(I8329="","Pendent",IF(N8329="Per substituir","Substituir",IF(OR(N8329="No localitzat",N8329="No lliurat"),"Reposar",IF(I8329&lt;H8329,"Reposar",IF(I8329&gt;H8329,"Revisar excedent",IF(AND(G8329="Sí",M8329&lt;&gt;"",M8329&lt;TODAY()),"EPI caducat",IF(AND(G8329="Sí",M8329&lt;&gt;"",M8329&lt;=TODAY()+90),"EPI caduca ≤90 dies",IF(OR(N8329="Deteriorat usable",N8329="Revisió necessària"),"Revisar","OK"))))))))))</f>
      </c>
      <c r="R8329" s="20"/>
    </row>
    <row r="8330" customFormat="false" ht="15" hidden="false" customHeight="false" outlineLevel="0" collapsed="false">
      <c r="A8330" s="19" t="n">
        <v>77</v>
      </c>
      <c r="B8330" s="19" t="n">
        <f aca="false">IFERROR(VLOOKUP(A8330,Personal!$A$6:$F$112,2,FALSE()),"")</f>
        <v>0</v>
      </c>
      <c r="C8330" s="19" t="str">
        <f aca="false">IFERROR(VLOOKUP(A8330,Personal!$A$6:$F$112,3,FALSE()),"")</f>
        <v>Cerdanyola</v>
      </c>
      <c r="D8330" s="19" t="s">
        <v>102</v>
      </c>
      <c r="E8330" s="19" t="s">
        <v>117</v>
      </c>
      <c r="F8330" s="19" t="s">
        <v>118</v>
      </c>
      <c r="G8330" s="19" t="s">
        <v>272</v>
      </c>
      <c r="H8330" s="19" t="n">
        <f aca="false">IF(OR(VLOOKUP(A8330,Personal!$A$6:$F$112,5,FALSE())&lt;&gt;"Sí",N8330="No aplica"),0,'Catàleg GRAE'!D45)</f>
        <v>1</v>
      </c>
      <c r="I8330" s="20"/>
      <c r="J8330" s="20"/>
      <c r="K8330" s="20"/>
      <c r="L8330" s="21"/>
      <c r="M8330" s="21"/>
      <c r="N8330" s="20"/>
      <c r="O8330" s="20"/>
      <c r="P8330" s="19" t="str">
        <f aca="false">IF(I8330="","",I8330-H8330)</f>
        <v/>
      </c>
      <c r="Q8330" s="19" t="str">
        <f aca="true">IF(B8330="","",IF(N8330="No aplica","No aplica",IF(I8330="","Pendent",IF(N8330="Per substituir","Substituir",IF(OR(N8330="No localitzat",N8330="No lliurat"),"Reposar",IF(I8330&lt;H8330,"Reposar",IF(I8330&gt;H8330,"Revisar excedent",IF(AND(G8330="Sí",M8330&lt;&gt;"",M8330&lt;TODAY()),"EPI caducat",IF(AND(G8330="Sí",M8330&lt;&gt;"",M8330&lt;=TODAY()+90),"EPI caduca ≤90 dies",IF(OR(N8330="Deteriorat usable",N8330="Revisió necessària"),"Revisar","OK"))))))))))</f>
      </c>
      <c r="R8330" s="20"/>
    </row>
    <row r="8331" customFormat="false" ht="15" hidden="false" customHeight="false" outlineLevel="0" collapsed="false">
      <c r="A8331" s="19" t="n">
        <v>77</v>
      </c>
      <c r="B8331" s="19" t="n">
        <f aca="false">IFERROR(VLOOKUP(A8331,Personal!$A$6:$F$112,2,FALSE()),"")</f>
        <v>0</v>
      </c>
      <c r="C8331" s="19" t="str">
        <f aca="false">IFERROR(VLOOKUP(A8331,Personal!$A$6:$F$112,3,FALSE()),"")</f>
        <v>Cerdanyola</v>
      </c>
      <c r="D8331" s="19" t="s">
        <v>102</v>
      </c>
      <c r="E8331" s="19" t="s">
        <v>119</v>
      </c>
      <c r="F8331" s="19" t="s">
        <v>120</v>
      </c>
      <c r="G8331" s="19" t="s">
        <v>272</v>
      </c>
      <c r="H8331" s="19" t="n">
        <f aca="false">IF(OR(VLOOKUP(A8331,Personal!$A$6:$F$112,5,FALSE())&lt;&gt;"Sí",N8331="No aplica"),0,'Catàleg GRAE'!D46)</f>
        <v>1</v>
      </c>
      <c r="I8331" s="20"/>
      <c r="J8331" s="20"/>
      <c r="K8331" s="20"/>
      <c r="L8331" s="21"/>
      <c r="M8331" s="21"/>
      <c r="N8331" s="20"/>
      <c r="O8331" s="20"/>
      <c r="P8331" s="19" t="str">
        <f aca="false">IF(I8331="","",I8331-H8331)</f>
        <v/>
      </c>
      <c r="Q8331" s="19" t="str">
        <f aca="true">IF(B8331="","",IF(N8331="No aplica","No aplica",IF(I8331="","Pendent",IF(N8331="Per substituir","Substituir",IF(OR(N8331="No localitzat",N8331="No lliurat"),"Reposar",IF(I8331&lt;H8331,"Reposar",IF(I8331&gt;H8331,"Revisar excedent",IF(AND(G8331="Sí",M8331&lt;&gt;"",M8331&lt;TODAY()),"EPI caducat",IF(AND(G8331="Sí",M8331&lt;&gt;"",M8331&lt;=TODAY()+90),"EPI caduca ≤90 dies",IF(OR(N8331="Deteriorat usable",N8331="Revisió necessària"),"Revisar","OK"))))))))))</f>
      </c>
      <c r="R8331" s="20"/>
    </row>
    <row r="8332" customFormat="false" ht="15" hidden="false" customHeight="false" outlineLevel="0" collapsed="false">
      <c r="A8332" s="19" t="n">
        <v>77</v>
      </c>
      <c r="B8332" s="19" t="n">
        <f aca="false">IFERROR(VLOOKUP(A8332,Personal!$A$6:$F$112,2,FALSE()),"")</f>
        <v>0</v>
      </c>
      <c r="C8332" s="19" t="str">
        <f aca="false">IFERROR(VLOOKUP(A8332,Personal!$A$6:$F$112,3,FALSE()),"")</f>
        <v>Cerdanyola</v>
      </c>
      <c r="D8332" s="19" t="s">
        <v>97</v>
      </c>
      <c r="E8332" s="19" t="s">
        <v>121</v>
      </c>
      <c r="F8332" s="19" t="s">
        <v>122</v>
      </c>
      <c r="G8332" s="19" t="s">
        <v>291</v>
      </c>
      <c r="H8332" s="19" t="n">
        <f aca="false">IF(OR(VLOOKUP(A8332,Personal!$A$6:$F$112,5,FALSE())&lt;&gt;"Sí",N8332="No aplica"),0,'Catàleg GRAE'!D47)</f>
        <v>1</v>
      </c>
      <c r="I8332" s="20"/>
      <c r="J8332" s="20"/>
      <c r="K8332" s="20"/>
      <c r="L8332" s="21"/>
      <c r="M8332" s="21"/>
      <c r="N8332" s="20"/>
      <c r="O8332" s="20"/>
      <c r="P8332" s="19" t="str">
        <f aca="false">IF(I8332="","",I8332-H8332)</f>
        <v/>
      </c>
      <c r="Q8332" s="19" t="str">
        <f aca="true">IF(B8332="","",IF(N8332="No aplica","No aplica",IF(I8332="","Pendent",IF(N8332="Per substituir","Substituir",IF(OR(N8332="No localitzat",N8332="No lliurat"),"Reposar",IF(I8332&lt;H8332,"Reposar",IF(I8332&gt;H8332,"Revisar excedent",IF(AND(G8332="Sí",M8332&lt;&gt;"",M8332&lt;TODAY()),"EPI caducat",IF(AND(G8332="Sí",M8332&lt;&gt;"",M8332&lt;=TODAY()+90),"EPI caduca ≤90 dies",IF(OR(N8332="Deteriorat usable",N8332="Revisió necessària"),"Revisar","OK"))))))))))</f>
      </c>
      <c r="R8332" s="20"/>
    </row>
    <row r="8333" customFormat="false" ht="15" hidden="false" customHeight="false" outlineLevel="0" collapsed="false">
      <c r="A8333" s="19" t="n">
        <v>77</v>
      </c>
      <c r="B8333" s="19" t="n">
        <f aca="false">IFERROR(VLOOKUP(A8333,Personal!$A$6:$F$112,2,FALSE()),"")</f>
        <v>0</v>
      </c>
      <c r="C8333" s="19" t="str">
        <f aca="false">IFERROR(VLOOKUP(A8333,Personal!$A$6:$F$112,3,FALSE()),"")</f>
        <v>Cerdanyola</v>
      </c>
      <c r="D8333" s="19" t="s">
        <v>97</v>
      </c>
      <c r="E8333" s="19" t="s">
        <v>123</v>
      </c>
      <c r="F8333" s="19" t="s">
        <v>124</v>
      </c>
      <c r="G8333" s="19" t="s">
        <v>291</v>
      </c>
      <c r="H8333" s="19" t="n">
        <f aca="false">IF(OR(VLOOKUP(A8333,Personal!$A$6:$F$112,5,FALSE())&lt;&gt;"Sí",N8333="No aplica"),0,'Catàleg GRAE'!D48)</f>
        <v>1</v>
      </c>
      <c r="I8333" s="20"/>
      <c r="J8333" s="20"/>
      <c r="K8333" s="20"/>
      <c r="L8333" s="21"/>
      <c r="M8333" s="21"/>
      <c r="N8333" s="20"/>
      <c r="O8333" s="20"/>
      <c r="P8333" s="19" t="str">
        <f aca="false">IF(I8333="","",I8333-H8333)</f>
        <v/>
      </c>
      <c r="Q8333" s="19" t="str">
        <f aca="true">IF(B8333="","",IF(N8333="No aplica","No aplica",IF(I8333="","Pendent",IF(N8333="Per substituir","Substituir",IF(OR(N8333="No localitzat",N8333="No lliurat"),"Reposar",IF(I8333&lt;H8333,"Reposar",IF(I8333&gt;H8333,"Revisar excedent",IF(AND(G8333="Sí",M8333&lt;&gt;"",M8333&lt;TODAY()),"EPI caducat",IF(AND(G8333="Sí",M8333&lt;&gt;"",M8333&lt;=TODAY()+90),"EPI caduca ≤90 dies",IF(OR(N8333="Deteriorat usable",N8333="Revisió necessària"),"Revisar","OK"))))))))))</f>
      </c>
      <c r="R8333" s="20"/>
    </row>
    <row r="8334" customFormat="false" ht="15" hidden="false" customHeight="false" outlineLevel="0" collapsed="false">
      <c r="A8334" s="19" t="n">
        <v>77</v>
      </c>
      <c r="B8334" s="19" t="n">
        <f aca="false">IFERROR(VLOOKUP(A8334,Personal!$A$6:$F$112,2,FALSE()),"")</f>
        <v>0</v>
      </c>
      <c r="C8334" s="19" t="str">
        <f aca="false">IFERROR(VLOOKUP(A8334,Personal!$A$6:$F$112,3,FALSE()),"")</f>
        <v>Cerdanyola</v>
      </c>
      <c r="D8334" s="19" t="s">
        <v>125</v>
      </c>
      <c r="E8334" s="19" t="s">
        <v>126</v>
      </c>
      <c r="F8334" s="19" t="s">
        <v>127</v>
      </c>
      <c r="G8334" s="19" t="s">
        <v>272</v>
      </c>
      <c r="H8334" s="19" t="n">
        <f aca="false">IF(OR(VLOOKUP(A8334,Personal!$A$6:$F$112,5,FALSE())&lt;&gt;"Sí",N8334="No aplica"),0,'Catàleg GRAE'!D49)</f>
        <v>1</v>
      </c>
      <c r="I8334" s="20"/>
      <c r="J8334" s="20"/>
      <c r="K8334" s="20"/>
      <c r="L8334" s="21"/>
      <c r="M8334" s="21"/>
      <c r="N8334" s="20"/>
      <c r="O8334" s="20"/>
      <c r="P8334" s="19" t="str">
        <f aca="false">IF(I8334="","",I8334-H8334)</f>
        <v/>
      </c>
      <c r="Q8334" s="19" t="str">
        <f aca="true">IF(B8334="","",IF(N8334="No aplica","No aplica",IF(I8334="","Pendent",IF(N8334="Per substituir","Substituir",IF(OR(N8334="No localitzat",N8334="No lliurat"),"Reposar",IF(I8334&lt;H8334,"Reposar",IF(I8334&gt;H8334,"Revisar excedent",IF(AND(G8334="Sí",M8334&lt;&gt;"",M8334&lt;TODAY()),"EPI caducat",IF(AND(G8334="Sí",M8334&lt;&gt;"",M8334&lt;=TODAY()+90),"EPI caduca ≤90 dies",IF(OR(N8334="Deteriorat usable",N8334="Revisió necessària"),"Revisar","OK"))))))))))</f>
      </c>
      <c r="R8334" s="20"/>
    </row>
    <row r="8335" customFormat="false" ht="15" hidden="false" customHeight="false" outlineLevel="0" collapsed="false">
      <c r="A8335" s="19" t="n">
        <v>77</v>
      </c>
      <c r="B8335" s="19" t="n">
        <f aca="false">IFERROR(VLOOKUP(A8335,Personal!$A$6:$F$112,2,FALSE()),"")</f>
        <v>0</v>
      </c>
      <c r="C8335" s="19" t="str">
        <f aca="false">IFERROR(VLOOKUP(A8335,Personal!$A$6:$F$112,3,FALSE()),"")</f>
        <v>Cerdanyola</v>
      </c>
      <c r="D8335" s="19" t="s">
        <v>125</v>
      </c>
      <c r="E8335" s="19" t="s">
        <v>128</v>
      </c>
      <c r="F8335" s="19" t="s">
        <v>129</v>
      </c>
      <c r="G8335" s="19" t="s">
        <v>272</v>
      </c>
      <c r="H8335" s="19" t="n">
        <f aca="false">IF(OR(VLOOKUP(A8335,Personal!$A$6:$F$112,5,FALSE())&lt;&gt;"Sí",N8335="No aplica"),0,'Catàleg GRAE'!D50)</f>
        <v>1</v>
      </c>
      <c r="I8335" s="20"/>
      <c r="J8335" s="20"/>
      <c r="K8335" s="20"/>
      <c r="L8335" s="21"/>
      <c r="M8335" s="21"/>
      <c r="N8335" s="20"/>
      <c r="O8335" s="20"/>
      <c r="P8335" s="19" t="str">
        <f aca="false">IF(I8335="","",I8335-H8335)</f>
        <v/>
      </c>
      <c r="Q8335" s="19" t="str">
        <f aca="true">IF(B8335="","",IF(N8335="No aplica","No aplica",IF(I8335="","Pendent",IF(N8335="Per substituir","Substituir",IF(OR(N8335="No localitzat",N8335="No lliurat"),"Reposar",IF(I8335&lt;H8335,"Reposar",IF(I8335&gt;H8335,"Revisar excedent",IF(AND(G8335="Sí",M8335&lt;&gt;"",M8335&lt;TODAY()),"EPI caducat",IF(AND(G8335="Sí",M8335&lt;&gt;"",M8335&lt;=TODAY()+90),"EPI caduca ≤90 dies",IF(OR(N8335="Deteriorat usable",N8335="Revisió necessària"),"Revisar","OK"))))))))))</f>
      </c>
      <c r="R8335" s="20"/>
    </row>
    <row r="8336" customFormat="false" ht="15" hidden="false" customHeight="false" outlineLevel="0" collapsed="false">
      <c r="A8336" s="19" t="n">
        <v>77</v>
      </c>
      <c r="B8336" s="19" t="n">
        <f aca="false">IFERROR(VLOOKUP(A8336,Personal!$A$6:$F$112,2,FALSE()),"")</f>
        <v>0</v>
      </c>
      <c r="C8336" s="19" t="str">
        <f aca="false">IFERROR(VLOOKUP(A8336,Personal!$A$6:$F$112,3,FALSE()),"")</f>
        <v>Cerdanyola</v>
      </c>
      <c r="D8336" s="19" t="s">
        <v>125</v>
      </c>
      <c r="E8336" s="19" t="s">
        <v>130</v>
      </c>
      <c r="F8336" s="19" t="s">
        <v>131</v>
      </c>
      <c r="G8336" s="19" t="s">
        <v>291</v>
      </c>
      <c r="H8336" s="19" t="n">
        <f aca="false">IF(OR(VLOOKUP(A8336,Personal!$A$6:$F$112,5,FALSE())&lt;&gt;"Sí",N8336="No aplica"),0,'Catàleg GRAE'!D51)</f>
        <v>1</v>
      </c>
      <c r="I8336" s="20"/>
      <c r="J8336" s="20"/>
      <c r="K8336" s="20"/>
      <c r="L8336" s="21"/>
      <c r="M8336" s="21"/>
      <c r="N8336" s="20"/>
      <c r="O8336" s="20"/>
      <c r="P8336" s="19" t="str">
        <f aca="false">IF(I8336="","",I8336-H8336)</f>
        <v/>
      </c>
      <c r="Q8336" s="19" t="str">
        <f aca="true">IF(B8336="","",IF(N8336="No aplica","No aplica",IF(I8336="","Pendent",IF(N8336="Per substituir","Substituir",IF(OR(N8336="No localitzat",N8336="No lliurat"),"Reposar",IF(I8336&lt;H8336,"Reposar",IF(I8336&gt;H8336,"Revisar excedent",IF(AND(G8336="Sí",M8336&lt;&gt;"",M8336&lt;TODAY()),"EPI caducat",IF(AND(G8336="Sí",M8336&lt;&gt;"",M8336&lt;=TODAY()+90),"EPI caduca ≤90 dies",IF(OR(N8336="Deteriorat usable",N8336="Revisió necessària"),"Revisar","OK"))))))))))</f>
      </c>
      <c r="R8336" s="20"/>
    </row>
    <row r="8337" customFormat="false" ht="15" hidden="false" customHeight="false" outlineLevel="0" collapsed="false">
      <c r="A8337" s="19" t="n">
        <v>77</v>
      </c>
      <c r="B8337" s="19" t="n">
        <f aca="false">IFERROR(VLOOKUP(A8337,Personal!$A$6:$F$112,2,FALSE()),"")</f>
        <v>0</v>
      </c>
      <c r="C8337" s="19" t="str">
        <f aca="false">IFERROR(VLOOKUP(A8337,Personal!$A$6:$F$112,3,FALSE()),"")</f>
        <v>Cerdanyola</v>
      </c>
      <c r="D8337" s="19" t="s">
        <v>132</v>
      </c>
      <c r="E8337" s="19" t="s">
        <v>133</v>
      </c>
      <c r="F8337" s="19" t="s">
        <v>134</v>
      </c>
      <c r="G8337" s="19" t="s">
        <v>291</v>
      </c>
      <c r="H8337" s="19" t="n">
        <f aca="false">IF(OR(VLOOKUP(A8337,Personal!$A$6:$F$112,5,FALSE())&lt;&gt;"Sí",N8337="No aplica"),0,'Catàleg GRAE'!D52)</f>
        <v>1</v>
      </c>
      <c r="I8337" s="20"/>
      <c r="J8337" s="20"/>
      <c r="K8337" s="20"/>
      <c r="L8337" s="21"/>
      <c r="M8337" s="21"/>
      <c r="N8337" s="20"/>
      <c r="O8337" s="20"/>
      <c r="P8337" s="19" t="str">
        <f aca="false">IF(I8337="","",I8337-H8337)</f>
        <v/>
      </c>
      <c r="Q8337" s="19" t="str">
        <f aca="true">IF(B8337="","",IF(N8337="No aplica","No aplica",IF(I8337="","Pendent",IF(N8337="Per substituir","Substituir",IF(OR(N8337="No localitzat",N8337="No lliurat"),"Reposar",IF(I8337&lt;H8337,"Reposar",IF(I8337&gt;H8337,"Revisar excedent",IF(AND(G8337="Sí",M8337&lt;&gt;"",M8337&lt;TODAY()),"EPI caducat",IF(AND(G8337="Sí",M8337&lt;&gt;"",M8337&lt;=TODAY()+90),"EPI caduca ≤90 dies",IF(OR(N8337="Deteriorat usable",N8337="Revisió necessària"),"Revisar","OK"))))))))))</f>
      </c>
      <c r="R8337" s="20"/>
    </row>
    <row r="8338" customFormat="false" ht="15" hidden="false" customHeight="false" outlineLevel="0" collapsed="false">
      <c r="A8338" s="19" t="n">
        <v>77</v>
      </c>
      <c r="B8338" s="19" t="n">
        <f aca="false">IFERROR(VLOOKUP(A8338,Personal!$A$6:$F$112,2,FALSE()),"")</f>
        <v>0</v>
      </c>
      <c r="C8338" s="19" t="str">
        <f aca="false">IFERROR(VLOOKUP(A8338,Personal!$A$6:$F$112,3,FALSE()),"")</f>
        <v>Cerdanyola</v>
      </c>
      <c r="D8338" s="19" t="s">
        <v>94</v>
      </c>
      <c r="E8338" s="19" t="s">
        <v>135</v>
      </c>
      <c r="F8338" s="19" t="s">
        <v>136</v>
      </c>
      <c r="G8338" s="19" t="s">
        <v>291</v>
      </c>
      <c r="H8338" s="19" t="n">
        <f aca="false">IF(OR(VLOOKUP(A8338,Personal!$A$6:$F$112,5,FALSE())&lt;&gt;"Sí",N8338="No aplica"),0,'Catàleg GRAE'!D53)</f>
        <v>1</v>
      </c>
      <c r="I8338" s="20"/>
      <c r="J8338" s="20"/>
      <c r="K8338" s="20"/>
      <c r="L8338" s="21"/>
      <c r="M8338" s="21"/>
      <c r="N8338" s="20"/>
      <c r="O8338" s="20"/>
      <c r="P8338" s="19" t="str">
        <f aca="false">IF(I8338="","",I8338-H8338)</f>
        <v/>
      </c>
      <c r="Q8338" s="19" t="str">
        <f aca="true">IF(B8338="","",IF(N8338="No aplica","No aplica",IF(I8338="","Pendent",IF(N8338="Per substituir","Substituir",IF(OR(N8338="No localitzat",N8338="No lliurat"),"Reposar",IF(I8338&lt;H8338,"Reposar",IF(I8338&gt;H8338,"Revisar excedent",IF(AND(G8338="Sí",M8338&lt;&gt;"",M8338&lt;TODAY()),"EPI caducat",IF(AND(G8338="Sí",M8338&lt;&gt;"",M8338&lt;=TODAY()+90),"EPI caduca ≤90 dies",IF(OR(N8338="Deteriorat usable",N8338="Revisió necessària"),"Revisar","OK"))))))))))</f>
      </c>
      <c r="R8338" s="20"/>
    </row>
    <row r="8339" customFormat="false" ht="15" hidden="false" customHeight="false" outlineLevel="0" collapsed="false">
      <c r="A8339" s="19" t="n">
        <v>77</v>
      </c>
      <c r="B8339" s="19" t="n">
        <f aca="false">IFERROR(VLOOKUP(A8339,Personal!$A$6:$F$112,2,FALSE()),"")</f>
        <v>0</v>
      </c>
      <c r="C8339" s="19" t="str">
        <f aca="false">IFERROR(VLOOKUP(A8339,Personal!$A$6:$F$112,3,FALSE()),"")</f>
        <v>Cerdanyola</v>
      </c>
      <c r="D8339" s="19" t="s">
        <v>137</v>
      </c>
      <c r="E8339" s="19" t="s">
        <v>138</v>
      </c>
      <c r="F8339" s="19" t="s">
        <v>139</v>
      </c>
      <c r="G8339" s="19" t="s">
        <v>291</v>
      </c>
      <c r="H8339" s="19" t="n">
        <f aca="false">IF(OR(VLOOKUP(A8339,Personal!$A$6:$F$112,5,FALSE())&lt;&gt;"Sí",N8339="No aplica"),0,'Catàleg GRAE'!D54)</f>
        <v>1</v>
      </c>
      <c r="I8339" s="20"/>
      <c r="J8339" s="20"/>
      <c r="K8339" s="20"/>
      <c r="L8339" s="21"/>
      <c r="M8339" s="21"/>
      <c r="N8339" s="20"/>
      <c r="O8339" s="20"/>
      <c r="P8339" s="19" t="str">
        <f aca="false">IF(I8339="","",I8339-H8339)</f>
        <v/>
      </c>
      <c r="Q8339" s="19" t="str">
        <f aca="true">IF(B8339="","",IF(N8339="No aplica","No aplica",IF(I8339="","Pendent",IF(N8339="Per substituir","Substituir",IF(OR(N8339="No localitzat",N8339="No lliurat"),"Reposar",IF(I8339&lt;H8339,"Reposar",IF(I8339&gt;H8339,"Revisar excedent",IF(AND(G8339="Sí",M8339&lt;&gt;"",M8339&lt;TODAY()),"EPI caducat",IF(AND(G8339="Sí",M8339&lt;&gt;"",M8339&lt;=TODAY()+90),"EPI caduca ≤90 dies",IF(OR(N8339="Deteriorat usable",N8339="Revisió necessària"),"Revisar","OK"))))))))))</f>
      </c>
      <c r="R8339" s="20"/>
    </row>
    <row r="8340" customFormat="false" ht="15" hidden="false" customHeight="false" outlineLevel="0" collapsed="false">
      <c r="A8340" s="19" t="n">
        <v>77</v>
      </c>
      <c r="B8340" s="19" t="n">
        <f aca="false">IFERROR(VLOOKUP(A8340,Personal!$A$6:$F$112,2,FALSE()),"")</f>
        <v>0</v>
      </c>
      <c r="C8340" s="19" t="str">
        <f aca="false">IFERROR(VLOOKUP(A8340,Personal!$A$6:$F$112,3,FALSE()),"")</f>
        <v>Cerdanyola</v>
      </c>
      <c r="D8340" s="19" t="s">
        <v>94</v>
      </c>
      <c r="E8340" s="19" t="s">
        <v>140</v>
      </c>
      <c r="F8340" s="19" t="s">
        <v>141</v>
      </c>
      <c r="G8340" s="19" t="s">
        <v>291</v>
      </c>
      <c r="H8340" s="19" t="n">
        <f aca="false">IF(OR(VLOOKUP(A8340,Personal!$A$6:$F$112,5,FALSE())&lt;&gt;"Sí",N8340="No aplica"),0,'Catàleg GRAE'!D55)</f>
        <v>1</v>
      </c>
      <c r="I8340" s="20"/>
      <c r="J8340" s="20"/>
      <c r="K8340" s="20"/>
      <c r="L8340" s="21"/>
      <c r="M8340" s="21"/>
      <c r="N8340" s="20"/>
      <c r="O8340" s="20"/>
      <c r="P8340" s="19" t="str">
        <f aca="false">IF(I8340="","",I8340-H8340)</f>
        <v/>
      </c>
      <c r="Q8340" s="19" t="str">
        <f aca="true">IF(B8340="","",IF(N8340="No aplica","No aplica",IF(I8340="","Pendent",IF(N8340="Per substituir","Substituir",IF(OR(N8340="No localitzat",N8340="No lliurat"),"Reposar",IF(I8340&lt;H8340,"Reposar",IF(I8340&gt;H8340,"Revisar excedent",IF(AND(G8340="Sí",M8340&lt;&gt;"",M8340&lt;TODAY()),"EPI caducat",IF(AND(G8340="Sí",M8340&lt;&gt;"",M8340&lt;=TODAY()+90),"EPI caduca ≤90 dies",IF(OR(N8340="Deteriorat usable",N8340="Revisió necessària"),"Revisar","OK"))))))))))</f>
      </c>
      <c r="R8340" s="20"/>
    </row>
    <row r="8341" customFormat="false" ht="15" hidden="false" customHeight="false" outlineLevel="0" collapsed="false">
      <c r="A8341" s="19" t="n">
        <v>77</v>
      </c>
      <c r="B8341" s="19" t="n">
        <f aca="false">IFERROR(VLOOKUP(A8341,Personal!$A$6:$F$112,2,FALSE()),"")</f>
        <v>0</v>
      </c>
      <c r="C8341" s="19" t="str">
        <f aca="false">IFERROR(VLOOKUP(A8341,Personal!$A$6:$F$112,3,FALSE()),"")</f>
        <v>Cerdanyola</v>
      </c>
      <c r="D8341" s="19" t="s">
        <v>142</v>
      </c>
      <c r="E8341" s="19" t="s">
        <v>143</v>
      </c>
      <c r="F8341" s="19" t="s">
        <v>144</v>
      </c>
      <c r="G8341" s="19" t="s">
        <v>291</v>
      </c>
      <c r="H8341" s="19" t="n">
        <f aca="false">IF(OR(VLOOKUP(A8341,Personal!$A$6:$F$112,5,FALSE())&lt;&gt;"Sí",N8341="No aplica"),0,'Catàleg GRAE'!D56)</f>
        <v>1</v>
      </c>
      <c r="I8341" s="20"/>
      <c r="J8341" s="20"/>
      <c r="K8341" s="20"/>
      <c r="L8341" s="21"/>
      <c r="M8341" s="21"/>
      <c r="N8341" s="20"/>
      <c r="O8341" s="20"/>
      <c r="P8341" s="19" t="str">
        <f aca="false">IF(I8341="","",I8341-H8341)</f>
        <v/>
      </c>
      <c r="Q8341" s="19" t="str">
        <f aca="true">IF(B8341="","",IF(N8341="No aplica","No aplica",IF(I8341="","Pendent",IF(N8341="Per substituir","Substituir",IF(OR(N8341="No localitzat",N8341="No lliurat"),"Reposar",IF(I8341&lt;H8341,"Reposar",IF(I8341&gt;H8341,"Revisar excedent",IF(AND(G8341="Sí",M8341&lt;&gt;"",M8341&lt;TODAY()),"EPI caducat",IF(AND(G8341="Sí",M8341&lt;&gt;"",M8341&lt;=TODAY()+90),"EPI caduca ≤90 dies",IF(OR(N8341="Deteriorat usable",N8341="Revisió necessària"),"Revisar","OK"))))))))))</f>
      </c>
      <c r="R8341" s="20"/>
    </row>
    <row r="8342" customFormat="false" ht="15" hidden="false" customHeight="false" outlineLevel="0" collapsed="false">
      <c r="A8342" s="19" t="n">
        <v>77</v>
      </c>
      <c r="B8342" s="19" t="n">
        <f aca="false">IFERROR(VLOOKUP(A8342,Personal!$A$6:$F$112,2,FALSE()),"")</f>
        <v>0</v>
      </c>
      <c r="C8342" s="19" t="str">
        <f aca="false">IFERROR(VLOOKUP(A8342,Personal!$A$6:$F$112,3,FALSE()),"")</f>
        <v>Cerdanyola</v>
      </c>
      <c r="D8342" s="19" t="s">
        <v>112</v>
      </c>
      <c r="E8342" s="19" t="s">
        <v>145</v>
      </c>
      <c r="F8342" s="19" t="s">
        <v>146</v>
      </c>
      <c r="G8342" s="19" t="s">
        <v>291</v>
      </c>
      <c r="H8342" s="19" t="n">
        <f aca="false">IF(OR(VLOOKUP(A8342,Personal!$A$6:$F$112,5,FALSE())&lt;&gt;"Sí",N8342="No aplica"),0,'Catàleg GRAE'!D57)</f>
        <v>1</v>
      </c>
      <c r="I8342" s="20"/>
      <c r="J8342" s="20"/>
      <c r="K8342" s="20"/>
      <c r="L8342" s="21"/>
      <c r="M8342" s="21"/>
      <c r="N8342" s="20"/>
      <c r="O8342" s="20"/>
      <c r="P8342" s="19" t="str">
        <f aca="false">IF(I8342="","",I8342-H8342)</f>
        <v/>
      </c>
      <c r="Q8342" s="19" t="str">
        <f aca="true">IF(B8342="","",IF(N8342="No aplica","No aplica",IF(I8342="","Pendent",IF(N8342="Per substituir","Substituir",IF(OR(N8342="No localitzat",N8342="No lliurat"),"Reposar",IF(I8342&lt;H8342,"Reposar",IF(I8342&gt;H8342,"Revisar excedent",IF(AND(G8342="Sí",M8342&lt;&gt;"",M8342&lt;TODAY()),"EPI caducat",IF(AND(G8342="Sí",M8342&lt;&gt;"",M8342&lt;=TODAY()+90),"EPI caduca ≤90 dies",IF(OR(N8342="Deteriorat usable",N8342="Revisió necessària"),"Revisar","OK"))))))))))</f>
      </c>
      <c r="R8342" s="20"/>
    </row>
    <row r="8343" customFormat="false" ht="15" hidden="false" customHeight="false" outlineLevel="0" collapsed="false">
      <c r="A8343" s="19" t="n">
        <v>77</v>
      </c>
      <c r="B8343" s="19" t="n">
        <f aca="false">IFERROR(VLOOKUP(A8343,Personal!$A$6:$F$112,2,FALSE()),"")</f>
        <v>0</v>
      </c>
      <c r="C8343" s="19" t="str">
        <f aca="false">IFERROR(VLOOKUP(A8343,Personal!$A$6:$F$112,3,FALSE()),"")</f>
        <v>Cerdanyola</v>
      </c>
      <c r="D8343" s="19" t="s">
        <v>137</v>
      </c>
      <c r="E8343" s="19" t="s">
        <v>147</v>
      </c>
      <c r="F8343" s="19" t="s">
        <v>148</v>
      </c>
      <c r="G8343" s="19" t="s">
        <v>291</v>
      </c>
      <c r="H8343" s="19" t="n">
        <f aca="false">IF(OR(VLOOKUP(A8343,Personal!$A$6:$F$112,5,FALSE())&lt;&gt;"Sí",N8343="No aplica"),0,'Catàleg GRAE'!D58)</f>
        <v>1</v>
      </c>
      <c r="I8343" s="20"/>
      <c r="J8343" s="20"/>
      <c r="K8343" s="20"/>
      <c r="L8343" s="21"/>
      <c r="M8343" s="21"/>
      <c r="N8343" s="20"/>
      <c r="O8343" s="20"/>
      <c r="P8343" s="19" t="str">
        <f aca="false">IF(I8343="","",I8343-H8343)</f>
        <v/>
      </c>
      <c r="Q8343" s="19" t="str">
        <f aca="true">IF(B8343="","",IF(N8343="No aplica","No aplica",IF(I8343="","Pendent",IF(N8343="Per substituir","Substituir",IF(OR(N8343="No localitzat",N8343="No lliurat"),"Reposar",IF(I8343&lt;H8343,"Reposar",IF(I8343&gt;H8343,"Revisar excedent",IF(AND(G8343="Sí",M8343&lt;&gt;"",M8343&lt;TODAY()),"EPI caducat",IF(AND(G8343="Sí",M8343&lt;&gt;"",M8343&lt;=TODAY()+90),"EPI caduca ≤90 dies",IF(OR(N8343="Deteriorat usable",N8343="Revisió necessària"),"Revisar","OK"))))))))))</f>
      </c>
      <c r="R8343" s="20"/>
    </row>
    <row r="8344" customFormat="false" ht="15" hidden="false" customHeight="false" outlineLevel="0" collapsed="false">
      <c r="A8344" s="19" t="n">
        <v>77</v>
      </c>
      <c r="B8344" s="19" t="n">
        <f aca="false">IFERROR(VLOOKUP(A8344,Personal!$A$6:$F$112,2,FALSE()),"")</f>
        <v>0</v>
      </c>
      <c r="C8344" s="19" t="str">
        <f aca="false">IFERROR(VLOOKUP(A8344,Personal!$A$6:$F$112,3,FALSE()),"")</f>
        <v>Cerdanyola</v>
      </c>
      <c r="D8344" s="19" t="s">
        <v>125</v>
      </c>
      <c r="E8344" s="19" t="s">
        <v>149</v>
      </c>
      <c r="F8344" s="19" t="s">
        <v>150</v>
      </c>
      <c r="G8344" s="19" t="s">
        <v>291</v>
      </c>
      <c r="H8344" s="19" t="n">
        <f aca="false">IF(OR(VLOOKUP(A8344,Personal!$A$6:$F$112,5,FALSE())&lt;&gt;"Sí",N8344="No aplica"),0,'Catàleg GRAE'!D59)</f>
        <v>1</v>
      </c>
      <c r="I8344" s="20"/>
      <c r="J8344" s="20"/>
      <c r="K8344" s="20"/>
      <c r="L8344" s="21"/>
      <c r="M8344" s="21"/>
      <c r="N8344" s="20"/>
      <c r="O8344" s="20"/>
      <c r="P8344" s="19" t="str">
        <f aca="false">IF(I8344="","",I8344-H8344)</f>
        <v/>
      </c>
      <c r="Q8344" s="19" t="str">
        <f aca="true">IF(B8344="","",IF(N8344="No aplica","No aplica",IF(I8344="","Pendent",IF(N8344="Per substituir","Substituir",IF(OR(N8344="No localitzat",N8344="No lliurat"),"Reposar",IF(I8344&lt;H8344,"Reposar",IF(I8344&gt;H8344,"Revisar excedent",IF(AND(G8344="Sí",M8344&lt;&gt;"",M8344&lt;TODAY()),"EPI caducat",IF(AND(G8344="Sí",M8344&lt;&gt;"",M8344&lt;=TODAY()+90),"EPI caduca ≤90 dies",IF(OR(N8344="Deteriorat usable",N8344="Revisió necessària"),"Revisar","OK"))))))))))</f>
      </c>
      <c r="R8344" s="20"/>
    </row>
    <row r="8345" customFormat="false" ht="15" hidden="false" customHeight="false" outlineLevel="0" collapsed="false">
      <c r="A8345" s="19" t="n">
        <v>77</v>
      </c>
      <c r="B8345" s="19" t="n">
        <f aca="false">IFERROR(VLOOKUP(A8345,Personal!$A$6:$F$112,2,FALSE()),"")</f>
        <v>0</v>
      </c>
      <c r="C8345" s="19" t="str">
        <f aca="false">IFERROR(VLOOKUP(A8345,Personal!$A$6:$F$112,3,FALSE()),"")</f>
        <v>Cerdanyola</v>
      </c>
      <c r="D8345" s="19" t="s">
        <v>125</v>
      </c>
      <c r="E8345" s="19" t="s">
        <v>151</v>
      </c>
      <c r="F8345" s="19" t="s">
        <v>152</v>
      </c>
      <c r="G8345" s="19" t="s">
        <v>291</v>
      </c>
      <c r="H8345" s="19" t="n">
        <f aca="false">IF(OR(VLOOKUP(A8345,Personal!$A$6:$F$112,5,FALSE())&lt;&gt;"Sí",N8345="No aplica"),0,'Catàleg GRAE'!D60)</f>
        <v>1</v>
      </c>
      <c r="I8345" s="20"/>
      <c r="J8345" s="20"/>
      <c r="K8345" s="20"/>
      <c r="L8345" s="21"/>
      <c r="M8345" s="21"/>
      <c r="N8345" s="20"/>
      <c r="O8345" s="20"/>
      <c r="P8345" s="19" t="str">
        <f aca="false">IF(I8345="","",I8345-H8345)</f>
        <v/>
      </c>
      <c r="Q8345" s="19" t="str">
        <f aca="true">IF(B8345="","",IF(N8345="No aplica","No aplica",IF(I8345="","Pendent",IF(N8345="Per substituir","Substituir",IF(OR(N8345="No localitzat",N8345="No lliurat"),"Reposar",IF(I8345&lt;H8345,"Reposar",IF(I8345&gt;H8345,"Revisar excedent",IF(AND(G8345="Sí",M8345&lt;&gt;"",M8345&lt;TODAY()),"EPI caducat",IF(AND(G8345="Sí",M8345&lt;&gt;"",M8345&lt;=TODAY()+90),"EPI caduca ≤90 dies",IF(OR(N8345="Deteriorat usable",N8345="Revisió necessària"),"Revisar","OK"))))))))))</f>
      </c>
      <c r="R8345" s="20"/>
    </row>
    <row r="8346" customFormat="false" ht="15" hidden="false" customHeight="false" outlineLevel="0" collapsed="false">
      <c r="A8346" s="19" t="n">
        <v>77</v>
      </c>
      <c r="B8346" s="19" t="n">
        <f aca="false">IFERROR(VLOOKUP(A8346,Personal!$A$6:$F$112,2,FALSE()),"")</f>
        <v>0</v>
      </c>
      <c r="C8346" s="19" t="str">
        <f aca="false">IFERROR(VLOOKUP(A8346,Personal!$A$6:$F$112,3,FALSE()),"")</f>
        <v>Cerdanyola</v>
      </c>
      <c r="D8346" s="19" t="s">
        <v>153</v>
      </c>
      <c r="E8346" s="19" t="s">
        <v>154</v>
      </c>
      <c r="F8346" s="19" t="s">
        <v>155</v>
      </c>
      <c r="G8346" s="19" t="s">
        <v>291</v>
      </c>
      <c r="H8346" s="19" t="n">
        <f aca="false">IF(OR(VLOOKUP(A8346,Personal!$A$6:$F$112,5,FALSE())&lt;&gt;"Sí",N8346="No aplica"),0,'Catàleg GRAE'!D61)</f>
        <v>1</v>
      </c>
      <c r="I8346" s="20"/>
      <c r="J8346" s="20"/>
      <c r="K8346" s="20"/>
      <c r="L8346" s="21"/>
      <c r="M8346" s="21"/>
      <c r="N8346" s="20"/>
      <c r="O8346" s="20"/>
      <c r="P8346" s="19" t="str">
        <f aca="false">IF(I8346="","",I8346-H8346)</f>
        <v/>
      </c>
      <c r="Q8346" s="19" t="str">
        <f aca="true">IF(B8346="","",IF(N8346="No aplica","No aplica",IF(I8346="","Pendent",IF(N8346="Per substituir","Substituir",IF(OR(N8346="No localitzat",N8346="No lliurat"),"Reposar",IF(I8346&lt;H8346,"Reposar",IF(I8346&gt;H8346,"Revisar excedent",IF(AND(G8346="Sí",M8346&lt;&gt;"",M8346&lt;TODAY()),"EPI caducat",IF(AND(G8346="Sí",M8346&lt;&gt;"",M8346&lt;=TODAY()+90),"EPI caduca ≤90 dies",IF(OR(N8346="Deteriorat usable",N8346="Revisió necessària"),"Revisar","OK"))))))))))</f>
      </c>
      <c r="R8346" s="20"/>
    </row>
    <row r="8347" customFormat="false" ht="15" hidden="false" customHeight="false" outlineLevel="0" collapsed="false">
      <c r="A8347" s="19" t="n">
        <v>77</v>
      </c>
      <c r="B8347" s="19" t="n">
        <f aca="false">IFERROR(VLOOKUP(A8347,Personal!$A$6:$F$112,2,FALSE()),"")</f>
        <v>0</v>
      </c>
      <c r="C8347" s="19" t="str">
        <f aca="false">IFERROR(VLOOKUP(A8347,Personal!$A$6:$F$112,3,FALSE()),"")</f>
        <v>Cerdanyola</v>
      </c>
      <c r="D8347" s="19" t="s">
        <v>37</v>
      </c>
      <c r="E8347" s="19" t="s">
        <v>156</v>
      </c>
      <c r="F8347" s="19" t="s">
        <v>157</v>
      </c>
      <c r="G8347" s="19" t="s">
        <v>291</v>
      </c>
      <c r="H8347" s="19" t="n">
        <f aca="false">IF(OR(VLOOKUP(A8347,Personal!$A$6:$F$112,5,FALSE())&lt;&gt;"Sí",N8347="No aplica"),0,'Catàleg GRAE'!D62)</f>
        <v>1</v>
      </c>
      <c r="I8347" s="20"/>
      <c r="J8347" s="20"/>
      <c r="K8347" s="20"/>
      <c r="L8347" s="21"/>
      <c r="M8347" s="21"/>
      <c r="N8347" s="20"/>
      <c r="O8347" s="20"/>
      <c r="P8347" s="19" t="str">
        <f aca="false">IF(I8347="","",I8347-H8347)</f>
        <v/>
      </c>
      <c r="Q8347" s="19" t="str">
        <f aca="true">IF(B8347="","",IF(N8347="No aplica","No aplica",IF(I8347="","Pendent",IF(N8347="Per substituir","Substituir",IF(OR(N8347="No localitzat",N8347="No lliurat"),"Reposar",IF(I8347&lt;H8347,"Reposar",IF(I8347&gt;H8347,"Revisar excedent",IF(AND(G8347="Sí",M8347&lt;&gt;"",M8347&lt;TODAY()),"EPI caducat",IF(AND(G8347="Sí",M8347&lt;&gt;"",M8347&lt;=TODAY()+90),"EPI caduca ≤90 dies",IF(OR(N8347="Deteriorat usable",N8347="Revisió necessària"),"Revisar","OK"))))))))))</f>
      </c>
      <c r="R8347" s="20"/>
    </row>
    <row r="8348" customFormat="false" ht="15" hidden="false" customHeight="false" outlineLevel="0" collapsed="false">
      <c r="A8348" s="19" t="n">
        <v>77</v>
      </c>
      <c r="B8348" s="19" t="n">
        <f aca="false">IFERROR(VLOOKUP(A8348,Personal!$A$6:$F$112,2,FALSE()),"")</f>
        <v>0</v>
      </c>
      <c r="C8348" s="19" t="str">
        <f aca="false">IFERROR(VLOOKUP(A8348,Personal!$A$6:$F$112,3,FALSE()),"")</f>
        <v>Cerdanyola</v>
      </c>
      <c r="D8348" s="19" t="s">
        <v>37</v>
      </c>
      <c r="E8348" s="19" t="s">
        <v>158</v>
      </c>
      <c r="F8348" s="19" t="s">
        <v>159</v>
      </c>
      <c r="G8348" s="19" t="s">
        <v>291</v>
      </c>
      <c r="H8348" s="19" t="n">
        <f aca="false">IF(OR(VLOOKUP(A8348,Personal!$A$6:$F$112,5,FALSE())&lt;&gt;"Sí",N8348="No aplica"),0,'Catàleg GRAE'!D63)</f>
        <v>1</v>
      </c>
      <c r="I8348" s="20"/>
      <c r="J8348" s="20"/>
      <c r="K8348" s="20"/>
      <c r="L8348" s="21"/>
      <c r="M8348" s="21"/>
      <c r="N8348" s="20"/>
      <c r="O8348" s="20"/>
      <c r="P8348" s="19" t="str">
        <f aca="false">IF(I8348="","",I8348-H8348)</f>
        <v/>
      </c>
      <c r="Q8348" s="19" t="str">
        <f aca="true">IF(B8348="","",IF(N8348="No aplica","No aplica",IF(I8348="","Pendent",IF(N8348="Per substituir","Substituir",IF(OR(N8348="No localitzat",N8348="No lliurat"),"Reposar",IF(I8348&lt;H8348,"Reposar",IF(I8348&gt;H8348,"Revisar excedent",IF(AND(G8348="Sí",M8348&lt;&gt;"",M8348&lt;TODAY()),"EPI caducat",IF(AND(G8348="Sí",M8348&lt;&gt;"",M8348&lt;=TODAY()+90),"EPI caduca ≤90 dies",IF(OR(N8348="Deteriorat usable",N8348="Revisió necessària"),"Revisar","OK"))))))))))</f>
      </c>
      <c r="R8348" s="20"/>
    </row>
    <row r="8349" customFormat="false" ht="15" hidden="false" customHeight="false" outlineLevel="0" collapsed="false">
      <c r="A8349" s="19" t="n">
        <v>77</v>
      </c>
      <c r="B8349" s="19" t="n">
        <f aca="false">IFERROR(VLOOKUP(A8349,Personal!$A$6:$F$112,2,FALSE()),"")</f>
        <v>0</v>
      </c>
      <c r="C8349" s="19" t="str">
        <f aca="false">IFERROR(VLOOKUP(A8349,Personal!$A$6:$F$112,3,FALSE()),"")</f>
        <v>Cerdanyola</v>
      </c>
      <c r="D8349" s="19" t="s">
        <v>160</v>
      </c>
      <c r="E8349" s="19" t="s">
        <v>161</v>
      </c>
      <c r="F8349" s="19" t="s">
        <v>162</v>
      </c>
      <c r="G8349" s="19" t="s">
        <v>291</v>
      </c>
      <c r="H8349" s="19" t="n">
        <f aca="false">IF(OR(VLOOKUP(A8349,Personal!$A$6:$F$112,5,FALSE())&lt;&gt;"Sí",N8349="No aplica"),0,'Catàleg GRAE'!D64)</f>
        <v>1</v>
      </c>
      <c r="I8349" s="20"/>
      <c r="J8349" s="20"/>
      <c r="K8349" s="20"/>
      <c r="L8349" s="21"/>
      <c r="M8349" s="21"/>
      <c r="N8349" s="20"/>
      <c r="O8349" s="20"/>
      <c r="P8349" s="19" t="str">
        <f aca="false">IF(I8349="","",I8349-H8349)</f>
        <v/>
      </c>
      <c r="Q8349" s="19" t="str">
        <f aca="true">IF(B8349="","",IF(N8349="No aplica","No aplica",IF(I8349="","Pendent",IF(N8349="Per substituir","Substituir",IF(OR(N8349="No localitzat",N8349="No lliurat"),"Reposar",IF(I8349&lt;H8349,"Reposar",IF(I8349&gt;H8349,"Revisar excedent",IF(AND(G8349="Sí",M8349&lt;&gt;"",M8349&lt;TODAY()),"EPI caducat",IF(AND(G8349="Sí",M8349&lt;&gt;"",M8349&lt;=TODAY()+90),"EPI caduca ≤90 dies",IF(OR(N8349="Deteriorat usable",N8349="Revisió necessària"),"Revisar","OK"))))))))))</f>
      </c>
      <c r="R8349" s="20"/>
    </row>
    <row r="8350" customFormat="false" ht="15" hidden="false" customHeight="false" outlineLevel="0" collapsed="false">
      <c r="A8350" s="19" t="n">
        <v>77</v>
      </c>
      <c r="B8350" s="19" t="n">
        <f aca="false">IFERROR(VLOOKUP(A8350,Personal!$A$6:$F$112,2,FALSE()),"")</f>
        <v>0</v>
      </c>
      <c r="C8350" s="19" t="str">
        <f aca="false">IFERROR(VLOOKUP(A8350,Personal!$A$6:$F$112,3,FALSE()),"")</f>
        <v>Cerdanyola</v>
      </c>
      <c r="D8350" s="19" t="s">
        <v>137</v>
      </c>
      <c r="E8350" s="19" t="s">
        <v>163</v>
      </c>
      <c r="F8350" s="19" t="s">
        <v>164</v>
      </c>
      <c r="G8350" s="19" t="s">
        <v>272</v>
      </c>
      <c r="H8350" s="19" t="n">
        <f aca="false">IF(OR(VLOOKUP(A8350,Personal!$A$6:$F$112,5,FALSE())&lt;&gt;"Sí",N8350="No aplica"),0,'Catàleg GRAE'!D65)</f>
        <v>1</v>
      </c>
      <c r="I8350" s="20"/>
      <c r="J8350" s="20"/>
      <c r="K8350" s="20"/>
      <c r="L8350" s="21"/>
      <c r="M8350" s="21"/>
      <c r="N8350" s="20"/>
      <c r="O8350" s="20"/>
      <c r="P8350" s="19" t="str">
        <f aca="false">IF(I8350="","",I8350-H8350)</f>
        <v/>
      </c>
      <c r="Q8350" s="19" t="str">
        <f aca="true">IF(B8350="","",IF(N8350="No aplica","No aplica",IF(I8350="","Pendent",IF(N8350="Per substituir","Substituir",IF(OR(N8350="No localitzat",N8350="No lliurat"),"Reposar",IF(I8350&lt;H8350,"Reposar",IF(I8350&gt;H8350,"Revisar excedent",IF(AND(G8350="Sí",M8350&lt;&gt;"",M8350&lt;TODAY()),"EPI caducat",IF(AND(G8350="Sí",M8350&lt;&gt;"",M8350&lt;=TODAY()+90),"EPI caduca ≤90 dies",IF(OR(N8350="Deteriorat usable",N8350="Revisió necessària"),"Revisar","OK"))))))))))</f>
      </c>
      <c r="R8350" s="20"/>
    </row>
    <row r="8351" customFormat="false" ht="15" hidden="false" customHeight="false" outlineLevel="0" collapsed="false">
      <c r="A8351" s="19" t="n">
        <v>77</v>
      </c>
      <c r="B8351" s="19" t="n">
        <f aca="false">IFERROR(VLOOKUP(A8351,Personal!$A$6:$F$112,2,FALSE()),"")</f>
        <v>0</v>
      </c>
      <c r="C8351" s="19" t="str">
        <f aca="false">IFERROR(VLOOKUP(A8351,Personal!$A$6:$F$112,3,FALSE()),"")</f>
        <v>Cerdanyola</v>
      </c>
      <c r="D8351" s="19" t="s">
        <v>132</v>
      </c>
      <c r="E8351" s="19" t="s">
        <v>165</v>
      </c>
      <c r="F8351" s="19" t="s">
        <v>166</v>
      </c>
      <c r="G8351" s="19" t="s">
        <v>272</v>
      </c>
      <c r="H8351" s="19" t="n">
        <f aca="false">IF(OR(VLOOKUP(A8351,Personal!$A$6:$F$112,5,FALSE())&lt;&gt;"Sí",N8351="No aplica"),0,'Catàleg GRAE'!D66)</f>
        <v>1</v>
      </c>
      <c r="I8351" s="20"/>
      <c r="J8351" s="20"/>
      <c r="K8351" s="20"/>
      <c r="L8351" s="21"/>
      <c r="M8351" s="21"/>
      <c r="N8351" s="20"/>
      <c r="O8351" s="20"/>
      <c r="P8351" s="19" t="str">
        <f aca="false">IF(I8351="","",I8351-H8351)</f>
        <v/>
      </c>
      <c r="Q8351" s="19" t="str">
        <f aca="true">IF(B8351="","",IF(N8351="No aplica","No aplica",IF(I8351="","Pendent",IF(N8351="Per substituir","Substituir",IF(OR(N8351="No localitzat",N8351="No lliurat"),"Reposar",IF(I8351&lt;H8351,"Reposar",IF(I8351&gt;H8351,"Revisar excedent",IF(AND(G8351="Sí",M8351&lt;&gt;"",M8351&lt;TODAY()),"EPI caducat",IF(AND(G8351="Sí",M8351&lt;&gt;"",M8351&lt;=TODAY()+90),"EPI caduca ≤90 dies",IF(OR(N8351="Deteriorat usable",N8351="Revisió necessària"),"Revisar","OK"))))))))))</f>
      </c>
      <c r="R8351" s="20"/>
    </row>
    <row r="8352" customFormat="false" ht="15" hidden="false" customHeight="false" outlineLevel="0" collapsed="false">
      <c r="A8352" s="19" t="n">
        <v>77</v>
      </c>
      <c r="B8352" s="19" t="n">
        <f aca="false">IFERROR(VLOOKUP(A8352,Personal!$A$6:$F$112,2,FALSE()),"")</f>
        <v>0</v>
      </c>
      <c r="C8352" s="19" t="str">
        <f aca="false">IFERROR(VLOOKUP(A8352,Personal!$A$6:$F$112,3,FALSE()),"")</f>
        <v>Cerdanyola</v>
      </c>
      <c r="D8352" s="19" t="s">
        <v>71</v>
      </c>
      <c r="E8352" s="19" t="s">
        <v>167</v>
      </c>
      <c r="F8352" s="19" t="s">
        <v>168</v>
      </c>
      <c r="G8352" s="19" t="s">
        <v>291</v>
      </c>
      <c r="H8352" s="19" t="n">
        <f aca="false">IF(OR(VLOOKUP(A8352,Personal!$A$6:$F$112,5,FALSE())&lt;&gt;"Sí",N8352="No aplica"),0,'Catàleg GRAE'!D67)</f>
        <v>1</v>
      </c>
      <c r="I8352" s="20"/>
      <c r="J8352" s="20"/>
      <c r="K8352" s="20"/>
      <c r="L8352" s="21"/>
      <c r="M8352" s="21"/>
      <c r="N8352" s="20"/>
      <c r="O8352" s="20"/>
      <c r="P8352" s="19" t="str">
        <f aca="false">IF(I8352="","",I8352-H8352)</f>
        <v/>
      </c>
      <c r="Q8352" s="19" t="str">
        <f aca="true">IF(B8352="","",IF(N8352="No aplica","No aplica",IF(I8352="","Pendent",IF(N8352="Per substituir","Substituir",IF(OR(N8352="No localitzat",N8352="No lliurat"),"Reposar",IF(I8352&lt;H8352,"Reposar",IF(I8352&gt;H8352,"Revisar excedent",IF(AND(G8352="Sí",M8352&lt;&gt;"",M8352&lt;TODAY()),"EPI caducat",IF(AND(G8352="Sí",M8352&lt;&gt;"",M8352&lt;=TODAY()+90),"EPI caduca ≤90 dies",IF(OR(N8352="Deteriorat usable",N8352="Revisió necessària"),"Revisar","OK"))))))))))</f>
      </c>
      <c r="R8352" s="20"/>
    </row>
    <row r="8353" customFormat="false" ht="15" hidden="false" customHeight="false" outlineLevel="0" collapsed="false">
      <c r="A8353" s="19" t="n">
        <v>77</v>
      </c>
      <c r="B8353" s="19" t="n">
        <f aca="false">IFERROR(VLOOKUP(A8353,Personal!$A$6:$F$112,2,FALSE()),"")</f>
        <v>0</v>
      </c>
      <c r="C8353" s="19" t="str">
        <f aca="false">IFERROR(VLOOKUP(A8353,Personal!$A$6:$F$112,3,FALSE()),"")</f>
        <v>Cerdanyola</v>
      </c>
      <c r="D8353" s="19" t="s">
        <v>132</v>
      </c>
      <c r="E8353" s="19" t="s">
        <v>169</v>
      </c>
      <c r="F8353" s="19" t="s">
        <v>170</v>
      </c>
      <c r="G8353" s="19" t="s">
        <v>272</v>
      </c>
      <c r="H8353" s="19" t="n">
        <f aca="false">IF(OR(VLOOKUP(A8353,Personal!$A$6:$F$112,5,FALSE())&lt;&gt;"Sí",N8353="No aplica"),0,'Catàleg GRAE'!D68)</f>
        <v>1</v>
      </c>
      <c r="I8353" s="20"/>
      <c r="J8353" s="20"/>
      <c r="K8353" s="20"/>
      <c r="L8353" s="21"/>
      <c r="M8353" s="21"/>
      <c r="N8353" s="20"/>
      <c r="O8353" s="20"/>
      <c r="P8353" s="19" t="str">
        <f aca="false">IF(I8353="","",I8353-H8353)</f>
        <v/>
      </c>
      <c r="Q8353" s="19" t="str">
        <f aca="true">IF(B8353="","",IF(N8353="No aplica","No aplica",IF(I8353="","Pendent",IF(N8353="Per substituir","Substituir",IF(OR(N8353="No localitzat",N8353="No lliurat"),"Reposar",IF(I8353&lt;H8353,"Reposar",IF(I8353&gt;H8353,"Revisar excedent",IF(AND(G8353="Sí",M8353&lt;&gt;"",M8353&lt;TODAY()),"EPI caducat",IF(AND(G8353="Sí",M8353&lt;&gt;"",M8353&lt;=TODAY()+90),"EPI caduca ≤90 dies",IF(OR(N8353="Deteriorat usable",N8353="Revisió necessària"),"Revisar","OK"))))))))))</f>
      </c>
      <c r="R8353" s="20"/>
    </row>
    <row r="8354" customFormat="false" ht="15" hidden="false" customHeight="false" outlineLevel="0" collapsed="false">
      <c r="A8354" s="19" t="n">
        <v>77</v>
      </c>
      <c r="B8354" s="19" t="n">
        <f aca="false">IFERROR(VLOOKUP(A8354,Personal!$A$6:$F$112,2,FALSE()),"")</f>
        <v>0</v>
      </c>
      <c r="C8354" s="19" t="str">
        <f aca="false">IFERROR(VLOOKUP(A8354,Personal!$A$6:$F$112,3,FALSE()),"")</f>
        <v>Cerdanyola</v>
      </c>
      <c r="D8354" s="19" t="s">
        <v>142</v>
      </c>
      <c r="E8354" s="19" t="s">
        <v>171</v>
      </c>
      <c r="F8354" s="19" t="s">
        <v>172</v>
      </c>
      <c r="G8354" s="19" t="s">
        <v>272</v>
      </c>
      <c r="H8354" s="19" t="n">
        <f aca="false">IF(OR(VLOOKUP(A8354,Personal!$A$6:$F$112,5,FALSE())&lt;&gt;"Sí",N8354="No aplica"),0,'Catàleg GRAE'!D69)</f>
        <v>1</v>
      </c>
      <c r="I8354" s="20"/>
      <c r="J8354" s="20"/>
      <c r="K8354" s="20"/>
      <c r="L8354" s="21"/>
      <c r="M8354" s="21"/>
      <c r="N8354" s="20"/>
      <c r="O8354" s="20"/>
      <c r="P8354" s="19" t="str">
        <f aca="false">IF(I8354="","",I8354-H8354)</f>
        <v/>
      </c>
      <c r="Q8354" s="19" t="str">
        <f aca="true">IF(B8354="","",IF(N8354="No aplica","No aplica",IF(I8354="","Pendent",IF(N8354="Per substituir","Substituir",IF(OR(N8354="No localitzat",N8354="No lliurat"),"Reposar",IF(I8354&lt;H8354,"Reposar",IF(I8354&gt;H8354,"Revisar excedent",IF(AND(G8354="Sí",M8354&lt;&gt;"",M8354&lt;TODAY()),"EPI caducat",IF(AND(G8354="Sí",M8354&lt;&gt;"",M8354&lt;=TODAY()+90),"EPI caduca ≤90 dies",IF(OR(N8354="Deteriorat usable",N8354="Revisió necessària"),"Revisar","OK"))))))))))</f>
      </c>
      <c r="R8354" s="20"/>
    </row>
    <row r="8355" customFormat="false" ht="15" hidden="false" customHeight="false" outlineLevel="0" collapsed="false">
      <c r="A8355" s="19" t="n">
        <v>77</v>
      </c>
      <c r="B8355" s="19" t="n">
        <f aca="false">IFERROR(VLOOKUP(A8355,Personal!$A$6:$F$112,2,FALSE()),"")</f>
        <v>0</v>
      </c>
      <c r="C8355" s="19" t="str">
        <f aca="false">IFERROR(VLOOKUP(A8355,Personal!$A$6:$F$112,3,FALSE()),"")</f>
        <v>Cerdanyola</v>
      </c>
      <c r="D8355" s="19" t="s">
        <v>132</v>
      </c>
      <c r="E8355" s="19" t="s">
        <v>173</v>
      </c>
      <c r="F8355" s="19" t="s">
        <v>174</v>
      </c>
      <c r="G8355" s="19" t="s">
        <v>272</v>
      </c>
      <c r="H8355" s="19" t="n">
        <f aca="false">IF(OR(VLOOKUP(A8355,Personal!$A$6:$F$112,5,FALSE())&lt;&gt;"Sí",N8355="No aplica"),0,'Catàleg GRAE'!D70)</f>
        <v>1</v>
      </c>
      <c r="I8355" s="20"/>
      <c r="J8355" s="20"/>
      <c r="K8355" s="20"/>
      <c r="L8355" s="21"/>
      <c r="M8355" s="21"/>
      <c r="N8355" s="20"/>
      <c r="O8355" s="20"/>
      <c r="P8355" s="19" t="str">
        <f aca="false">IF(I8355="","",I8355-H8355)</f>
        <v/>
      </c>
      <c r="Q8355" s="19" t="str">
        <f aca="true">IF(B8355="","",IF(N8355="No aplica","No aplica",IF(I8355="","Pendent",IF(N8355="Per substituir","Substituir",IF(OR(N8355="No localitzat",N8355="No lliurat"),"Reposar",IF(I8355&lt;H8355,"Reposar",IF(I8355&gt;H8355,"Revisar excedent",IF(AND(G8355="Sí",M8355&lt;&gt;"",M8355&lt;TODAY()),"EPI caducat",IF(AND(G8355="Sí",M8355&lt;&gt;"",M8355&lt;=TODAY()+90),"EPI caduca ≤90 dies",IF(OR(N8355="Deteriorat usable",N8355="Revisió necessària"),"Revisar","OK"))))))))))</f>
      </c>
      <c r="R8355" s="20"/>
    </row>
    <row r="8356" customFormat="false" ht="15" hidden="false" customHeight="false" outlineLevel="0" collapsed="false">
      <c r="A8356" s="19" t="n">
        <v>77</v>
      </c>
      <c r="B8356" s="19" t="n">
        <f aca="false">IFERROR(VLOOKUP(A8356,Personal!$A$6:$F$112,2,FALSE()),"")</f>
        <v>0</v>
      </c>
      <c r="C8356" s="19" t="str">
        <f aca="false">IFERROR(VLOOKUP(A8356,Personal!$A$6:$F$112,3,FALSE()),"")</f>
        <v>Cerdanyola</v>
      </c>
      <c r="D8356" s="19" t="s">
        <v>132</v>
      </c>
      <c r="E8356" s="19" t="s">
        <v>175</v>
      </c>
      <c r="F8356" s="19" t="s">
        <v>176</v>
      </c>
      <c r="G8356" s="19" t="s">
        <v>272</v>
      </c>
      <c r="H8356" s="19" t="n">
        <f aca="false">IF(OR(VLOOKUP(A8356,Personal!$A$6:$F$112,5,FALSE())&lt;&gt;"Sí",N8356="No aplica"),0,'Catàleg GRAE'!D71)</f>
        <v>1</v>
      </c>
      <c r="I8356" s="20"/>
      <c r="J8356" s="20"/>
      <c r="K8356" s="20"/>
      <c r="L8356" s="21"/>
      <c r="M8356" s="21"/>
      <c r="N8356" s="20"/>
      <c r="O8356" s="20"/>
      <c r="P8356" s="19" t="str">
        <f aca="false">IF(I8356="","",I8356-H8356)</f>
        <v/>
      </c>
      <c r="Q8356" s="19" t="str">
        <f aca="true">IF(B8356="","",IF(N8356="No aplica","No aplica",IF(I8356="","Pendent",IF(N8356="Per substituir","Substituir",IF(OR(N8356="No localitzat",N8356="No lliurat"),"Reposar",IF(I8356&lt;H8356,"Reposar",IF(I8356&gt;H8356,"Revisar excedent",IF(AND(G8356="Sí",M8356&lt;&gt;"",M8356&lt;TODAY()),"EPI caducat",IF(AND(G8356="Sí",M8356&lt;&gt;"",M8356&lt;=TODAY()+90),"EPI caduca ≤90 dies",IF(OR(N8356="Deteriorat usable",N8356="Revisió necessària"),"Revisar","OK"))))))))))</f>
      </c>
      <c r="R8356" s="20"/>
    </row>
    <row r="8357" customFormat="false" ht="15" hidden="false" customHeight="false" outlineLevel="0" collapsed="false">
      <c r="A8357" s="19" t="n">
        <v>77</v>
      </c>
      <c r="B8357" s="19" t="n">
        <f aca="false">IFERROR(VLOOKUP(A8357,Personal!$A$6:$F$112,2,FALSE()),"")</f>
        <v>0</v>
      </c>
      <c r="C8357" s="19" t="str">
        <f aca="false">IFERROR(VLOOKUP(A8357,Personal!$A$6:$F$112,3,FALSE()),"")</f>
        <v>Cerdanyola</v>
      </c>
      <c r="D8357" s="19" t="s">
        <v>177</v>
      </c>
      <c r="E8357" s="19" t="s">
        <v>178</v>
      </c>
      <c r="F8357" s="19" t="s">
        <v>179</v>
      </c>
      <c r="G8357" s="19" t="s">
        <v>272</v>
      </c>
      <c r="H8357" s="19" t="n">
        <f aca="false">IF(OR(VLOOKUP(A8357,Personal!$A$6:$F$112,5,FALSE())&lt;&gt;"Sí",N8357="No aplica"),0,'Catàleg GRAE'!D72)</f>
        <v>1</v>
      </c>
      <c r="I8357" s="20"/>
      <c r="J8357" s="20"/>
      <c r="K8357" s="20"/>
      <c r="L8357" s="21"/>
      <c r="M8357" s="21"/>
      <c r="N8357" s="20"/>
      <c r="O8357" s="20"/>
      <c r="P8357" s="19" t="str">
        <f aca="false">IF(I8357="","",I8357-H8357)</f>
        <v/>
      </c>
      <c r="Q8357" s="19" t="str">
        <f aca="true">IF(B8357="","",IF(N8357="No aplica","No aplica",IF(I8357="","Pendent",IF(N8357="Per substituir","Substituir",IF(OR(N8357="No localitzat",N8357="No lliurat"),"Reposar",IF(I8357&lt;H8357,"Reposar",IF(I8357&gt;H8357,"Revisar excedent",IF(AND(G8357="Sí",M8357&lt;&gt;"",M8357&lt;TODAY()),"EPI caducat",IF(AND(G8357="Sí",M8357&lt;&gt;"",M8357&lt;=TODAY()+90),"EPI caduca ≤90 dies",IF(OR(N8357="Deteriorat usable",N8357="Revisió necessària"),"Revisar","OK"))))))))))</f>
      </c>
      <c r="R8357" s="20"/>
    </row>
    <row r="8358" customFormat="false" ht="15" hidden="false" customHeight="false" outlineLevel="0" collapsed="false">
      <c r="A8358" s="19" t="n">
        <v>77</v>
      </c>
      <c r="B8358" s="19" t="n">
        <f aca="false">IFERROR(VLOOKUP(A8358,Personal!$A$6:$F$112,2,FALSE()),"")</f>
        <v>0</v>
      </c>
      <c r="C8358" s="19" t="str">
        <f aca="false">IFERROR(VLOOKUP(A8358,Personal!$A$6:$F$112,3,FALSE()),"")</f>
        <v>Cerdanyola</v>
      </c>
      <c r="D8358" s="19" t="s">
        <v>177</v>
      </c>
      <c r="E8358" s="19" t="s">
        <v>180</v>
      </c>
      <c r="F8358" s="19" t="s">
        <v>181</v>
      </c>
      <c r="G8358" s="19" t="s">
        <v>272</v>
      </c>
      <c r="H8358" s="19" t="n">
        <f aca="false">IF(OR(VLOOKUP(A8358,Personal!$A$6:$F$112,5,FALSE())&lt;&gt;"Sí",N8358="No aplica"),0,'Catàleg GRAE'!D73)</f>
        <v>1</v>
      </c>
      <c r="I8358" s="20"/>
      <c r="J8358" s="20"/>
      <c r="K8358" s="20"/>
      <c r="L8358" s="21"/>
      <c r="M8358" s="21"/>
      <c r="N8358" s="20"/>
      <c r="O8358" s="20"/>
      <c r="P8358" s="19" t="str">
        <f aca="false">IF(I8358="","",I8358-H8358)</f>
        <v/>
      </c>
      <c r="Q8358" s="19" t="str">
        <f aca="true">IF(B8358="","",IF(N8358="No aplica","No aplica",IF(I8358="","Pendent",IF(N8358="Per substituir","Substituir",IF(OR(N8358="No localitzat",N8358="No lliurat"),"Reposar",IF(I8358&lt;H8358,"Reposar",IF(I8358&gt;H8358,"Revisar excedent",IF(AND(G8358="Sí",M8358&lt;&gt;"",M8358&lt;TODAY()),"EPI caducat",IF(AND(G8358="Sí",M8358&lt;&gt;"",M8358&lt;=TODAY()+90),"EPI caduca ≤90 dies",IF(OR(N8358="Deteriorat usable",N8358="Revisió necessària"),"Revisar","OK"))))))))))</f>
      </c>
      <c r="R8358" s="20"/>
    </row>
    <row r="8359" customFormat="false" ht="15" hidden="false" customHeight="false" outlineLevel="0" collapsed="false">
      <c r="A8359" s="19" t="n">
        <v>77</v>
      </c>
      <c r="B8359" s="19" t="n">
        <f aca="false">IFERROR(VLOOKUP(A8359,Personal!$A$6:$F$112,2,FALSE()),"")</f>
        <v>0</v>
      </c>
      <c r="C8359" s="19" t="str">
        <f aca="false">IFERROR(VLOOKUP(A8359,Personal!$A$6:$F$112,3,FALSE()),"")</f>
        <v>Cerdanyola</v>
      </c>
      <c r="D8359" s="19" t="s">
        <v>132</v>
      </c>
      <c r="E8359" s="19" t="s">
        <v>182</v>
      </c>
      <c r="F8359" s="19" t="s">
        <v>183</v>
      </c>
      <c r="G8359" s="19" t="s">
        <v>272</v>
      </c>
      <c r="H8359" s="19" t="n">
        <f aca="false">IF(OR(VLOOKUP(A8359,Personal!$A$6:$F$112,5,FALSE())&lt;&gt;"Sí",N8359="No aplica"),0,'Catàleg GRAE'!D74)</f>
        <v>1</v>
      </c>
      <c r="I8359" s="20"/>
      <c r="J8359" s="20"/>
      <c r="K8359" s="20"/>
      <c r="L8359" s="21"/>
      <c r="M8359" s="21"/>
      <c r="N8359" s="20"/>
      <c r="O8359" s="20"/>
      <c r="P8359" s="19" t="str">
        <f aca="false">IF(I8359="","",I8359-H8359)</f>
        <v/>
      </c>
      <c r="Q8359" s="19" t="str">
        <f aca="true">IF(B8359="","",IF(N8359="No aplica","No aplica",IF(I8359="","Pendent",IF(N8359="Per substituir","Substituir",IF(OR(N8359="No localitzat",N8359="No lliurat"),"Reposar",IF(I8359&lt;H8359,"Reposar",IF(I8359&gt;H8359,"Revisar excedent",IF(AND(G8359="Sí",M8359&lt;&gt;"",M8359&lt;TODAY()),"EPI caducat",IF(AND(G8359="Sí",M8359&lt;&gt;"",M8359&lt;=TODAY()+90),"EPI caduca ≤90 dies",IF(OR(N8359="Deteriorat usable",N8359="Revisió necessària"),"Revisar","OK"))))))))))</f>
      </c>
      <c r="R8359" s="20"/>
    </row>
    <row r="8360" customFormat="false" ht="15" hidden="false" customHeight="false" outlineLevel="0" collapsed="false">
      <c r="A8360" s="19" t="n">
        <v>77</v>
      </c>
      <c r="B8360" s="19" t="n">
        <f aca="false">IFERROR(VLOOKUP(A8360,Personal!$A$6:$F$112,2,FALSE()),"")</f>
        <v>0</v>
      </c>
      <c r="C8360" s="19" t="str">
        <f aca="false">IFERROR(VLOOKUP(A8360,Personal!$A$6:$F$112,3,FALSE()),"")</f>
        <v>Cerdanyola</v>
      </c>
      <c r="D8360" s="19" t="s">
        <v>177</v>
      </c>
      <c r="E8360" s="19" t="s">
        <v>184</v>
      </c>
      <c r="F8360" s="19" t="s">
        <v>185</v>
      </c>
      <c r="G8360" s="19" t="s">
        <v>272</v>
      </c>
      <c r="H8360" s="19" t="n">
        <f aca="false">IF(OR(VLOOKUP(A8360,Personal!$A$6:$F$112,5,FALSE())&lt;&gt;"Sí",N8360="No aplica"),0,'Catàleg GRAE'!D75)</f>
        <v>1</v>
      </c>
      <c r="I8360" s="20"/>
      <c r="J8360" s="20"/>
      <c r="K8360" s="20"/>
      <c r="L8360" s="21"/>
      <c r="M8360" s="21"/>
      <c r="N8360" s="20"/>
      <c r="O8360" s="20"/>
      <c r="P8360" s="19" t="str">
        <f aca="false">IF(I8360="","",I8360-H8360)</f>
        <v/>
      </c>
      <c r="Q8360" s="19" t="str">
        <f aca="true">IF(B8360="","",IF(N8360="No aplica","No aplica",IF(I8360="","Pendent",IF(N8360="Per substituir","Substituir",IF(OR(N8360="No localitzat",N8360="No lliurat"),"Reposar",IF(I8360&lt;H8360,"Reposar",IF(I8360&gt;H8360,"Revisar excedent",IF(AND(G8360="Sí",M8360&lt;&gt;"",M8360&lt;TODAY()),"EPI caducat",IF(AND(G8360="Sí",M8360&lt;&gt;"",M8360&lt;=TODAY()+90),"EPI caduca ≤90 dies",IF(OR(N8360="Deteriorat usable",N8360="Revisió necessària"),"Revisar","OK"))))))))))</f>
      </c>
      <c r="R8360" s="20"/>
    </row>
    <row r="8361" customFormat="false" ht="15" hidden="false" customHeight="false" outlineLevel="0" collapsed="false">
      <c r="A8361" s="19" t="n">
        <v>77</v>
      </c>
      <c r="B8361" s="19" t="n">
        <f aca="false">IFERROR(VLOOKUP(A8361,Personal!$A$6:$F$112,2,FALSE()),"")</f>
        <v>0</v>
      </c>
      <c r="C8361" s="19" t="str">
        <f aca="false">IFERROR(VLOOKUP(A8361,Personal!$A$6:$F$112,3,FALSE()),"")</f>
        <v>Cerdanyola</v>
      </c>
      <c r="D8361" s="19" t="s">
        <v>142</v>
      </c>
      <c r="E8361" s="19" t="s">
        <v>186</v>
      </c>
      <c r="F8361" s="19" t="s">
        <v>187</v>
      </c>
      <c r="G8361" s="19" t="s">
        <v>272</v>
      </c>
      <c r="H8361" s="19" t="n">
        <f aca="false">IF(OR(VLOOKUP(A8361,Personal!$A$6:$F$112,5,FALSE())&lt;&gt;"Sí",N8361="No aplica"),0,'Catàleg GRAE'!D76)</f>
        <v>1</v>
      </c>
      <c r="I8361" s="20"/>
      <c r="J8361" s="20"/>
      <c r="K8361" s="20"/>
      <c r="L8361" s="21"/>
      <c r="M8361" s="21"/>
      <c r="N8361" s="20"/>
      <c r="O8361" s="20"/>
      <c r="P8361" s="19" t="str">
        <f aca="false">IF(I8361="","",I8361-H8361)</f>
        <v/>
      </c>
      <c r="Q8361" s="19" t="str">
        <f aca="true">IF(B8361="","",IF(N8361="No aplica","No aplica",IF(I8361="","Pendent",IF(N8361="Per substituir","Substituir",IF(OR(N8361="No localitzat",N8361="No lliurat"),"Reposar",IF(I8361&lt;H8361,"Reposar",IF(I8361&gt;H8361,"Revisar excedent",IF(AND(G8361="Sí",M8361&lt;&gt;"",M8361&lt;TODAY()),"EPI caducat",IF(AND(G8361="Sí",M8361&lt;&gt;"",M8361&lt;=TODAY()+90),"EPI caduca ≤90 dies",IF(OR(N8361="Deteriorat usable",N8361="Revisió necessària"),"Revisar","OK"))))))))))</f>
      </c>
      <c r="R8361" s="20"/>
    </row>
    <row r="8362" customFormat="false" ht="15" hidden="false" customHeight="false" outlineLevel="0" collapsed="false">
      <c r="A8362" s="19" t="n">
        <v>77</v>
      </c>
      <c r="B8362" s="19" t="n">
        <f aca="false">IFERROR(VLOOKUP(A8362,Personal!$A$6:$F$112,2,FALSE()),"")</f>
        <v>0</v>
      </c>
      <c r="C8362" s="19" t="str">
        <f aca="false">IFERROR(VLOOKUP(A8362,Personal!$A$6:$F$112,3,FALSE()),"")</f>
        <v>Cerdanyola</v>
      </c>
      <c r="D8362" s="19" t="s">
        <v>177</v>
      </c>
      <c r="E8362" s="19" t="s">
        <v>188</v>
      </c>
      <c r="F8362" s="19" t="s">
        <v>189</v>
      </c>
      <c r="G8362" s="19" t="s">
        <v>272</v>
      </c>
      <c r="H8362" s="19" t="n">
        <f aca="false">IF(OR(VLOOKUP(A8362,Personal!$A$6:$F$112,5,FALSE())&lt;&gt;"Sí",N8362="No aplica"),0,'Catàleg GRAE'!D77)</f>
        <v>1</v>
      </c>
      <c r="I8362" s="20"/>
      <c r="J8362" s="20"/>
      <c r="K8362" s="20"/>
      <c r="L8362" s="21"/>
      <c r="M8362" s="21"/>
      <c r="N8362" s="20"/>
      <c r="O8362" s="20"/>
      <c r="P8362" s="19" t="str">
        <f aca="false">IF(I8362="","",I8362-H8362)</f>
        <v/>
      </c>
      <c r="Q8362" s="19" t="str">
        <f aca="true">IF(B8362="","",IF(N8362="No aplica","No aplica",IF(I8362="","Pendent",IF(N8362="Per substituir","Substituir",IF(OR(N8362="No localitzat",N8362="No lliurat"),"Reposar",IF(I8362&lt;H8362,"Reposar",IF(I8362&gt;H8362,"Revisar excedent",IF(AND(G8362="Sí",M8362&lt;&gt;"",M8362&lt;TODAY()),"EPI caducat",IF(AND(G8362="Sí",M8362&lt;&gt;"",M8362&lt;=TODAY()+90),"EPI caduca ≤90 dies",IF(OR(N8362="Deteriorat usable",N8362="Revisió necessària"),"Revisar","OK"))))))))))</f>
      </c>
      <c r="R8362" s="20"/>
    </row>
    <row r="8363" customFormat="false" ht="15" hidden="false" customHeight="false" outlineLevel="0" collapsed="false">
      <c r="A8363" s="19" t="n">
        <v>77</v>
      </c>
      <c r="B8363" s="19" t="n">
        <f aca="false">IFERROR(VLOOKUP(A8363,Personal!$A$6:$F$112,2,FALSE()),"")</f>
        <v>0</v>
      </c>
      <c r="C8363" s="19" t="str">
        <f aca="false">IFERROR(VLOOKUP(A8363,Personal!$A$6:$F$112,3,FALSE()),"")</f>
        <v>Cerdanyola</v>
      </c>
      <c r="D8363" s="19" t="s">
        <v>132</v>
      </c>
      <c r="E8363" s="19" t="s">
        <v>190</v>
      </c>
      <c r="F8363" s="19" t="s">
        <v>191</v>
      </c>
      <c r="G8363" s="19" t="s">
        <v>272</v>
      </c>
      <c r="H8363" s="19" t="n">
        <f aca="false">IF(OR(VLOOKUP(A8363,Personal!$A$6:$F$112,5,FALSE())&lt;&gt;"Sí",N8363="No aplica"),0,'Catàleg GRAE'!D78)</f>
        <v>1</v>
      </c>
      <c r="I8363" s="20"/>
      <c r="J8363" s="20"/>
      <c r="K8363" s="20"/>
      <c r="L8363" s="21"/>
      <c r="M8363" s="21"/>
      <c r="N8363" s="20"/>
      <c r="O8363" s="20"/>
      <c r="P8363" s="19" t="str">
        <f aca="false">IF(I8363="","",I8363-H8363)</f>
        <v/>
      </c>
      <c r="Q8363" s="19" t="str">
        <f aca="true">IF(B8363="","",IF(N8363="No aplica","No aplica",IF(I8363="","Pendent",IF(N8363="Per substituir","Substituir",IF(OR(N8363="No localitzat",N8363="No lliurat"),"Reposar",IF(I8363&lt;H8363,"Reposar",IF(I8363&gt;H8363,"Revisar excedent",IF(AND(G8363="Sí",M8363&lt;&gt;"",M8363&lt;TODAY()),"EPI caducat",IF(AND(G8363="Sí",M8363&lt;&gt;"",M8363&lt;=TODAY()+90),"EPI caduca ≤90 dies",IF(OR(N8363="Deteriorat usable",N8363="Revisió necessària"),"Revisar","OK"))))))))))</f>
      </c>
      <c r="R8363" s="20"/>
    </row>
    <row r="8364" customFormat="false" ht="15" hidden="false" customHeight="false" outlineLevel="0" collapsed="false">
      <c r="A8364" s="19" t="n">
        <v>77</v>
      </c>
      <c r="B8364" s="19" t="n">
        <f aca="false">IFERROR(VLOOKUP(A8364,Personal!$A$6:$F$112,2,FALSE()),"")</f>
        <v>0</v>
      </c>
      <c r="C8364" s="19" t="str">
        <f aca="false">IFERROR(VLOOKUP(A8364,Personal!$A$6:$F$112,3,FALSE()),"")</f>
        <v>Cerdanyola</v>
      </c>
      <c r="D8364" s="19" t="s">
        <v>177</v>
      </c>
      <c r="E8364" s="19" t="s">
        <v>192</v>
      </c>
      <c r="F8364" s="19" t="s">
        <v>193</v>
      </c>
      <c r="G8364" s="19" t="s">
        <v>272</v>
      </c>
      <c r="H8364" s="19" t="n">
        <f aca="false">IF(OR(VLOOKUP(A8364,Personal!$A$6:$F$112,5,FALSE())&lt;&gt;"Sí",N8364="No aplica"),0,'Catàleg GRAE'!D79)</f>
        <v>8</v>
      </c>
      <c r="I8364" s="20"/>
      <c r="J8364" s="20"/>
      <c r="K8364" s="20"/>
      <c r="L8364" s="21"/>
      <c r="M8364" s="21"/>
      <c r="N8364" s="20"/>
      <c r="O8364" s="20"/>
      <c r="P8364" s="19" t="str">
        <f aca="false">IF(I8364="","",I8364-H8364)</f>
        <v/>
      </c>
      <c r="Q8364" s="19" t="str">
        <f aca="true">IF(B8364="","",IF(N8364="No aplica","No aplica",IF(I8364="","Pendent",IF(N8364="Per substituir","Substituir",IF(OR(N8364="No localitzat",N8364="No lliurat"),"Reposar",IF(I8364&lt;H8364,"Reposar",IF(I8364&gt;H8364,"Revisar excedent",IF(AND(G8364="Sí",M8364&lt;&gt;"",M8364&lt;TODAY()),"EPI caducat",IF(AND(G8364="Sí",M8364&lt;&gt;"",M8364&lt;=TODAY()+90),"EPI caduca ≤90 dies",IF(OR(N8364="Deteriorat usable",N8364="Revisió necessària"),"Revisar","OK"))))))))))</f>
      </c>
      <c r="R8364" s="20"/>
    </row>
    <row r="8365" customFormat="false" ht="15" hidden="false" customHeight="false" outlineLevel="0" collapsed="false">
      <c r="A8365" s="19" t="n">
        <v>77</v>
      </c>
      <c r="B8365" s="19" t="n">
        <f aca="false">IFERROR(VLOOKUP(A8365,Personal!$A$6:$F$112,2,FALSE()),"")</f>
        <v>0</v>
      </c>
      <c r="C8365" s="19" t="str">
        <f aca="false">IFERROR(VLOOKUP(A8365,Personal!$A$6:$F$112,3,FALSE()),"")</f>
        <v>Cerdanyola</v>
      </c>
      <c r="D8365" s="19" t="s">
        <v>177</v>
      </c>
      <c r="E8365" s="19" t="s">
        <v>194</v>
      </c>
      <c r="F8365" s="19" t="s">
        <v>195</v>
      </c>
      <c r="G8365" s="19" t="s">
        <v>272</v>
      </c>
      <c r="H8365" s="19" t="n">
        <f aca="false">IF(OR(VLOOKUP(A8365,Personal!$A$6:$F$112,5,FALSE())&lt;&gt;"Sí",N8365="No aplica"),0,'Catàleg GRAE'!D80)</f>
        <v>2</v>
      </c>
      <c r="I8365" s="20"/>
      <c r="J8365" s="20"/>
      <c r="K8365" s="20"/>
      <c r="L8365" s="21"/>
      <c r="M8365" s="21"/>
      <c r="N8365" s="20"/>
      <c r="O8365" s="20"/>
      <c r="P8365" s="19" t="str">
        <f aca="false">IF(I8365="","",I8365-H8365)</f>
        <v/>
      </c>
      <c r="Q8365" s="19" t="str">
        <f aca="true">IF(B8365="","",IF(N8365="No aplica","No aplica",IF(I8365="","Pendent",IF(N8365="Per substituir","Substituir",IF(OR(N8365="No localitzat",N8365="No lliurat"),"Reposar",IF(I8365&lt;H8365,"Reposar",IF(I8365&gt;H8365,"Revisar excedent",IF(AND(G8365="Sí",M8365&lt;&gt;"",M8365&lt;TODAY()),"EPI caducat",IF(AND(G8365="Sí",M8365&lt;&gt;"",M8365&lt;=TODAY()+90),"EPI caduca ≤90 dies",IF(OR(N8365="Deteriorat usable",N8365="Revisió necessària"),"Revisar","OK"))))))))))</f>
      </c>
      <c r="R8365" s="20"/>
    </row>
    <row r="8366" customFormat="false" ht="15" hidden="false" customHeight="false" outlineLevel="0" collapsed="false">
      <c r="A8366" s="19" t="n">
        <v>77</v>
      </c>
      <c r="B8366" s="19" t="n">
        <f aca="false">IFERROR(VLOOKUP(A8366,Personal!$A$6:$F$112,2,FALSE()),"")</f>
        <v>0</v>
      </c>
      <c r="C8366" s="19" t="str">
        <f aca="false">IFERROR(VLOOKUP(A8366,Personal!$A$6:$F$112,3,FALSE()),"")</f>
        <v>Cerdanyola</v>
      </c>
      <c r="D8366" s="19" t="s">
        <v>177</v>
      </c>
      <c r="E8366" s="19" t="s">
        <v>196</v>
      </c>
      <c r="F8366" s="19" t="s">
        <v>197</v>
      </c>
      <c r="G8366" s="19" t="s">
        <v>272</v>
      </c>
      <c r="H8366" s="19" t="n">
        <f aca="false">IF(OR(VLOOKUP(A8366,Personal!$A$6:$F$112,5,FALSE())&lt;&gt;"Sí",N8366="No aplica"),0,'Catàleg GRAE'!D81)</f>
        <v>1</v>
      </c>
      <c r="I8366" s="20"/>
      <c r="J8366" s="20"/>
      <c r="K8366" s="20"/>
      <c r="L8366" s="21"/>
      <c r="M8366" s="21"/>
      <c r="N8366" s="20"/>
      <c r="O8366" s="20"/>
      <c r="P8366" s="19" t="str">
        <f aca="false">IF(I8366="","",I8366-H8366)</f>
        <v/>
      </c>
      <c r="Q8366" s="19" t="str">
        <f aca="true">IF(B8366="","",IF(N8366="No aplica","No aplica",IF(I8366="","Pendent",IF(N8366="Per substituir","Substituir",IF(OR(N8366="No localitzat",N8366="No lliurat"),"Reposar",IF(I8366&lt;H8366,"Reposar",IF(I8366&gt;H8366,"Revisar excedent",IF(AND(G8366="Sí",M8366&lt;&gt;"",M8366&lt;TODAY()),"EPI caducat",IF(AND(G8366="Sí",M8366&lt;&gt;"",M8366&lt;=TODAY()+90),"EPI caduca ≤90 dies",IF(OR(N8366="Deteriorat usable",N8366="Revisió necessària"),"Revisar","OK"))))))))))</f>
      </c>
      <c r="R8366" s="20"/>
    </row>
    <row r="8367" customFormat="false" ht="15" hidden="false" customHeight="false" outlineLevel="0" collapsed="false">
      <c r="A8367" s="19" t="n">
        <v>77</v>
      </c>
      <c r="B8367" s="19" t="n">
        <f aca="false">IFERROR(VLOOKUP(A8367,Personal!$A$6:$F$112,2,FALSE()),"")</f>
        <v>0</v>
      </c>
      <c r="C8367" s="19" t="str">
        <f aca="false">IFERROR(VLOOKUP(A8367,Personal!$A$6:$F$112,3,FALSE()),"")</f>
        <v>Cerdanyola</v>
      </c>
      <c r="D8367" s="19" t="s">
        <v>177</v>
      </c>
      <c r="E8367" s="19" t="s">
        <v>198</v>
      </c>
      <c r="F8367" s="19" t="s">
        <v>199</v>
      </c>
      <c r="G8367" s="19" t="s">
        <v>272</v>
      </c>
      <c r="H8367" s="19" t="n">
        <f aca="false">IF(OR(VLOOKUP(A8367,Personal!$A$6:$F$112,5,FALSE())&lt;&gt;"Sí",N8367="No aplica"),0,'Catàleg GRAE'!D82)</f>
        <v>1</v>
      </c>
      <c r="I8367" s="20"/>
      <c r="J8367" s="20"/>
      <c r="K8367" s="20"/>
      <c r="L8367" s="21"/>
      <c r="M8367" s="21"/>
      <c r="N8367" s="20"/>
      <c r="O8367" s="20"/>
      <c r="P8367" s="19" t="str">
        <f aca="false">IF(I8367="","",I8367-H8367)</f>
        <v/>
      </c>
      <c r="Q8367" s="19" t="str">
        <f aca="true">IF(B8367="","",IF(N8367="No aplica","No aplica",IF(I8367="","Pendent",IF(N8367="Per substituir","Substituir",IF(OR(N8367="No localitzat",N8367="No lliurat"),"Reposar",IF(I8367&lt;H8367,"Reposar",IF(I8367&gt;H8367,"Revisar excedent",IF(AND(G8367="Sí",M8367&lt;&gt;"",M8367&lt;TODAY()),"EPI caducat",IF(AND(G8367="Sí",M8367&lt;&gt;"",M8367&lt;=TODAY()+90),"EPI caduca ≤90 dies",IF(OR(N8367="Deteriorat usable",N8367="Revisió necessària"),"Revisar","OK"))))))))))</f>
      </c>
      <c r="R8367" s="20"/>
    </row>
    <row r="8368" customFormat="false" ht="15" hidden="false" customHeight="false" outlineLevel="0" collapsed="false">
      <c r="A8368" s="19" t="n">
        <v>77</v>
      </c>
      <c r="B8368" s="19" t="n">
        <f aca="false">IFERROR(VLOOKUP(A8368,Personal!$A$6:$F$112,2,FALSE()),"")</f>
        <v>0</v>
      </c>
      <c r="C8368" s="19" t="str">
        <f aca="false">IFERROR(VLOOKUP(A8368,Personal!$A$6:$F$112,3,FALSE()),"")</f>
        <v>Cerdanyola</v>
      </c>
      <c r="D8368" s="19" t="s">
        <v>177</v>
      </c>
      <c r="E8368" s="19" t="s">
        <v>200</v>
      </c>
      <c r="F8368" s="19" t="s">
        <v>201</v>
      </c>
      <c r="G8368" s="19" t="s">
        <v>272</v>
      </c>
      <c r="H8368" s="19" t="n">
        <f aca="false">IF(OR(VLOOKUP(A8368,Personal!$A$6:$F$112,5,FALSE())&lt;&gt;"Sí",N8368="No aplica"),0,'Catàleg GRAE'!D83)</f>
        <v>1</v>
      </c>
      <c r="I8368" s="20"/>
      <c r="J8368" s="20"/>
      <c r="K8368" s="20"/>
      <c r="L8368" s="21"/>
      <c r="M8368" s="21"/>
      <c r="N8368" s="20"/>
      <c r="O8368" s="20"/>
      <c r="P8368" s="19" t="str">
        <f aca="false">IF(I8368="","",I8368-H8368)</f>
        <v/>
      </c>
      <c r="Q8368" s="19" t="str">
        <f aca="true">IF(B8368="","",IF(N8368="No aplica","No aplica",IF(I8368="","Pendent",IF(N8368="Per substituir","Substituir",IF(OR(N8368="No localitzat",N8368="No lliurat"),"Reposar",IF(I8368&lt;H8368,"Reposar",IF(I8368&gt;H8368,"Revisar excedent",IF(AND(G8368="Sí",M8368&lt;&gt;"",M8368&lt;TODAY()),"EPI caducat",IF(AND(G8368="Sí",M8368&lt;&gt;"",M8368&lt;=TODAY()+90),"EPI caduca ≤90 dies",IF(OR(N8368="Deteriorat usable",N8368="Revisió necessària"),"Revisar","OK"))))))))))</f>
      </c>
      <c r="R8368" s="20"/>
    </row>
    <row r="8369" customFormat="false" ht="15" hidden="false" customHeight="false" outlineLevel="0" collapsed="false">
      <c r="A8369" s="19" t="n">
        <v>77</v>
      </c>
      <c r="B8369" s="19" t="n">
        <f aca="false">IFERROR(VLOOKUP(A8369,Personal!$A$6:$F$112,2,FALSE()),"")</f>
        <v>0</v>
      </c>
      <c r="C8369" s="19" t="str">
        <f aca="false">IFERROR(VLOOKUP(A8369,Personal!$A$6:$F$112,3,FALSE()),"")</f>
        <v>Cerdanyola</v>
      </c>
      <c r="D8369" s="19" t="s">
        <v>94</v>
      </c>
      <c r="E8369" s="19" t="s">
        <v>202</v>
      </c>
      <c r="F8369" s="19" t="s">
        <v>203</v>
      </c>
      <c r="G8369" s="19" t="s">
        <v>291</v>
      </c>
      <c r="H8369" s="19" t="n">
        <f aca="false">IF(OR(VLOOKUP(A8369,Personal!$A$6:$F$112,5,FALSE())&lt;&gt;"Sí",N8369="No aplica"),0,'Catàleg GRAE'!D84)</f>
        <v>1</v>
      </c>
      <c r="I8369" s="20"/>
      <c r="J8369" s="20"/>
      <c r="K8369" s="20"/>
      <c r="L8369" s="21"/>
      <c r="M8369" s="21"/>
      <c r="N8369" s="20"/>
      <c r="O8369" s="20"/>
      <c r="P8369" s="19" t="str">
        <f aca="false">IF(I8369="","",I8369-H8369)</f>
        <v/>
      </c>
      <c r="Q8369" s="19" t="str">
        <f aca="true">IF(B8369="","",IF(N8369="No aplica","No aplica",IF(I8369="","Pendent",IF(N8369="Per substituir","Substituir",IF(OR(N8369="No localitzat",N8369="No lliurat"),"Reposar",IF(I8369&lt;H8369,"Reposar",IF(I8369&gt;H8369,"Revisar excedent",IF(AND(G8369="Sí",M8369&lt;&gt;"",M8369&lt;TODAY()),"EPI caducat",IF(AND(G8369="Sí",M8369&lt;&gt;"",M8369&lt;=TODAY()+90),"EPI caduca ≤90 dies",IF(OR(N8369="Deteriorat usable",N8369="Revisió necessària"),"Revisar","OK"))))))))))</f>
      </c>
      <c r="R8369" s="20"/>
    </row>
    <row r="8370" customFormat="false" ht="15" hidden="false" customHeight="false" outlineLevel="0" collapsed="false">
      <c r="A8370" s="19" t="n">
        <v>77</v>
      </c>
      <c r="B8370" s="19" t="n">
        <f aca="false">IFERROR(VLOOKUP(A8370,Personal!$A$6:$F$112,2,FALSE()),"")</f>
        <v>0</v>
      </c>
      <c r="C8370" s="19" t="str">
        <f aca="false">IFERROR(VLOOKUP(A8370,Personal!$A$6:$F$112,3,FALSE()),"")</f>
        <v>Cerdanyola</v>
      </c>
      <c r="D8370" s="19" t="s">
        <v>125</v>
      </c>
      <c r="E8370" s="19" t="s">
        <v>204</v>
      </c>
      <c r="F8370" s="19" t="s">
        <v>205</v>
      </c>
      <c r="G8370" s="19" t="s">
        <v>291</v>
      </c>
      <c r="H8370" s="19" t="n">
        <f aca="false">IF(OR(VLOOKUP(A8370,Personal!$A$6:$F$112,5,FALSE())&lt;&gt;"Sí",N8370="No aplica"),0,'Catàleg GRAE'!D85)</f>
        <v>1</v>
      </c>
      <c r="I8370" s="20"/>
      <c r="J8370" s="20"/>
      <c r="K8370" s="20"/>
      <c r="L8370" s="21"/>
      <c r="M8370" s="21"/>
      <c r="N8370" s="20"/>
      <c r="O8370" s="20"/>
      <c r="P8370" s="19" t="str">
        <f aca="false">IF(I8370="","",I8370-H8370)</f>
        <v/>
      </c>
      <c r="Q8370" s="19" t="str">
        <f aca="true">IF(B8370="","",IF(N8370="No aplica","No aplica",IF(I8370="","Pendent",IF(N8370="Per substituir","Substituir",IF(OR(N8370="No localitzat",N8370="No lliurat"),"Reposar",IF(I8370&lt;H8370,"Reposar",IF(I8370&gt;H8370,"Revisar excedent",IF(AND(G8370="Sí",M8370&lt;&gt;"",M8370&lt;TODAY()),"EPI caducat",IF(AND(G8370="Sí",M8370&lt;&gt;"",M8370&lt;=TODAY()+90),"EPI caduca ≤90 dies",IF(OR(N8370="Deteriorat usable",N8370="Revisió necessària"),"Revisar","OK"))))))))))</f>
      </c>
      <c r="R8370" s="20"/>
    </row>
    <row r="8371" customFormat="false" ht="15" hidden="false" customHeight="false" outlineLevel="0" collapsed="false">
      <c r="A8371" s="19" t="n">
        <v>77</v>
      </c>
      <c r="B8371" s="19" t="n">
        <f aca="false">IFERROR(VLOOKUP(A8371,Personal!$A$6:$F$112,2,FALSE()),"")</f>
        <v>0</v>
      </c>
      <c r="C8371" s="19" t="str">
        <f aca="false">IFERROR(VLOOKUP(A8371,Personal!$A$6:$F$112,3,FALSE()),"")</f>
        <v>Cerdanyola</v>
      </c>
      <c r="D8371" s="19" t="s">
        <v>153</v>
      </c>
      <c r="E8371" s="19" t="s">
        <v>206</v>
      </c>
      <c r="F8371" s="19" t="s">
        <v>207</v>
      </c>
      <c r="G8371" s="19" t="s">
        <v>272</v>
      </c>
      <c r="H8371" s="19" t="n">
        <f aca="false">IF(OR(VLOOKUP(A8371,Personal!$A$6:$F$112,5,FALSE())&lt;&gt;"Sí",N8371="No aplica"),0,'Catàleg GRAE'!D86)</f>
        <v>1</v>
      </c>
      <c r="I8371" s="20"/>
      <c r="J8371" s="20"/>
      <c r="K8371" s="20"/>
      <c r="L8371" s="21"/>
      <c r="M8371" s="21"/>
      <c r="N8371" s="20"/>
      <c r="O8371" s="20"/>
      <c r="P8371" s="19" t="str">
        <f aca="false">IF(I8371="","",I8371-H8371)</f>
        <v/>
      </c>
      <c r="Q8371" s="19" t="str">
        <f aca="true">IF(B8371="","",IF(N8371="No aplica","No aplica",IF(I8371="","Pendent",IF(N8371="Per substituir","Substituir",IF(OR(N8371="No localitzat",N8371="No lliurat"),"Reposar",IF(I8371&lt;H8371,"Reposar",IF(I8371&gt;H8371,"Revisar excedent",IF(AND(G8371="Sí",M8371&lt;&gt;"",M8371&lt;TODAY()),"EPI caducat",IF(AND(G8371="Sí",M8371&lt;&gt;"",M8371&lt;=TODAY()+90),"EPI caduca ≤90 dies",IF(OR(N8371="Deteriorat usable",N8371="Revisió necessària"),"Revisar","OK"))))))))))</f>
      </c>
      <c r="R8371" s="20"/>
    </row>
    <row r="8372" customFormat="false" ht="15" hidden="false" customHeight="false" outlineLevel="0" collapsed="false">
      <c r="A8372" s="19" t="n">
        <v>77</v>
      </c>
      <c r="B8372" s="19" t="n">
        <f aca="false">IFERROR(VLOOKUP(A8372,Personal!$A$6:$F$112,2,FALSE()),"")</f>
        <v>0</v>
      </c>
      <c r="C8372" s="19" t="str">
        <f aca="false">IFERROR(VLOOKUP(A8372,Personal!$A$6:$F$112,3,FALSE()),"")</f>
        <v>Cerdanyola</v>
      </c>
      <c r="D8372" s="19" t="s">
        <v>177</v>
      </c>
      <c r="E8372" s="19" t="s">
        <v>208</v>
      </c>
      <c r="F8372" s="19" t="s">
        <v>209</v>
      </c>
      <c r="G8372" s="19" t="s">
        <v>272</v>
      </c>
      <c r="H8372" s="19" t="n">
        <f aca="false">IF(OR(VLOOKUP(A8372,Personal!$A$6:$F$112,5,FALSE())&lt;&gt;"Sí",N8372="No aplica"),0,'Catàleg GRAE'!D87)</f>
        <v>1</v>
      </c>
      <c r="I8372" s="20"/>
      <c r="J8372" s="20"/>
      <c r="K8372" s="20"/>
      <c r="L8372" s="21"/>
      <c r="M8372" s="21"/>
      <c r="N8372" s="20"/>
      <c r="O8372" s="20"/>
      <c r="P8372" s="19" t="str">
        <f aca="false">IF(I8372="","",I8372-H8372)</f>
        <v/>
      </c>
      <c r="Q8372" s="19" t="str">
        <f aca="true">IF(B8372="","",IF(N8372="No aplica","No aplica",IF(I8372="","Pendent",IF(N8372="Per substituir","Substituir",IF(OR(N8372="No localitzat",N8372="No lliurat"),"Reposar",IF(I8372&lt;H8372,"Reposar",IF(I8372&gt;H8372,"Revisar excedent",IF(AND(G8372="Sí",M8372&lt;&gt;"",M8372&lt;TODAY()),"EPI caducat",IF(AND(G8372="Sí",M8372&lt;&gt;"",M8372&lt;=TODAY()+90),"EPI caduca ≤90 dies",IF(OR(N8372="Deteriorat usable",N8372="Revisió necessària"),"Revisar","OK"))))))))))</f>
      </c>
      <c r="R8372" s="20"/>
    </row>
    <row r="8373" customFormat="false" ht="15" hidden="false" customHeight="false" outlineLevel="0" collapsed="false">
      <c r="A8373" s="19" t="n">
        <v>77</v>
      </c>
      <c r="B8373" s="19" t="n">
        <f aca="false">IFERROR(VLOOKUP(A8373,Personal!$A$6:$F$112,2,FALSE()),"")</f>
        <v>0</v>
      </c>
      <c r="C8373" s="19" t="str">
        <f aca="false">IFERROR(VLOOKUP(A8373,Personal!$A$6:$F$112,3,FALSE()),"")</f>
        <v>Cerdanyola</v>
      </c>
      <c r="D8373" s="19" t="s">
        <v>177</v>
      </c>
      <c r="E8373" s="19" t="s">
        <v>210</v>
      </c>
      <c r="F8373" s="19" t="s">
        <v>211</v>
      </c>
      <c r="G8373" s="19" t="s">
        <v>272</v>
      </c>
      <c r="H8373" s="19" t="n">
        <f aca="false">IF(OR(VLOOKUP(A8373,Personal!$A$6:$F$112,5,FALSE())&lt;&gt;"Sí",N8373="No aplica"),0,'Catàleg GRAE'!D88)</f>
        <v>1</v>
      </c>
      <c r="I8373" s="20"/>
      <c r="J8373" s="20"/>
      <c r="K8373" s="20"/>
      <c r="L8373" s="21"/>
      <c r="M8373" s="21"/>
      <c r="N8373" s="20"/>
      <c r="O8373" s="20"/>
      <c r="P8373" s="19" t="str">
        <f aca="false">IF(I8373="","",I8373-H8373)</f>
        <v/>
      </c>
      <c r="Q8373" s="19" t="str">
        <f aca="true">IF(B8373="","",IF(N8373="No aplica","No aplica",IF(I8373="","Pendent",IF(N8373="Per substituir","Substituir",IF(OR(N8373="No localitzat",N8373="No lliurat"),"Reposar",IF(I8373&lt;H8373,"Reposar",IF(I8373&gt;H8373,"Revisar excedent",IF(AND(G8373="Sí",M8373&lt;&gt;"",M8373&lt;TODAY()),"EPI caducat",IF(AND(G8373="Sí",M8373&lt;&gt;"",M8373&lt;=TODAY()+90),"EPI caduca ≤90 dies",IF(OR(N8373="Deteriorat usable",N8373="Revisió necessària"),"Revisar","OK"))))))))))</f>
      </c>
      <c r="R8373" s="20"/>
    </row>
    <row r="8374" customFormat="false" ht="15" hidden="false" customHeight="false" outlineLevel="0" collapsed="false">
      <c r="A8374" s="19" t="n">
        <v>77</v>
      </c>
      <c r="B8374" s="19" t="n">
        <f aca="false">IFERROR(VLOOKUP(A8374,Personal!$A$6:$F$112,2,FALSE()),"")</f>
        <v>0</v>
      </c>
      <c r="C8374" s="19" t="str">
        <f aca="false">IFERROR(VLOOKUP(A8374,Personal!$A$6:$F$112,3,FALSE()),"")</f>
        <v>Cerdanyola</v>
      </c>
      <c r="D8374" s="19" t="s">
        <v>125</v>
      </c>
      <c r="E8374" s="19" t="s">
        <v>212</v>
      </c>
      <c r="F8374" s="19" t="s">
        <v>213</v>
      </c>
      <c r="G8374" s="19" t="s">
        <v>272</v>
      </c>
      <c r="H8374" s="19" t="n">
        <f aca="false">IF(OR(VLOOKUP(A8374,Personal!$A$6:$F$112,5,FALSE())&lt;&gt;"Sí",N8374="No aplica"),0,'Catàleg GRAE'!D89)</f>
        <v>1</v>
      </c>
      <c r="I8374" s="20"/>
      <c r="J8374" s="20"/>
      <c r="K8374" s="20"/>
      <c r="L8374" s="21"/>
      <c r="M8374" s="21"/>
      <c r="N8374" s="20"/>
      <c r="O8374" s="20"/>
      <c r="P8374" s="19" t="str">
        <f aca="false">IF(I8374="","",I8374-H8374)</f>
        <v/>
      </c>
      <c r="Q8374" s="19" t="str">
        <f aca="true">IF(B8374="","",IF(N8374="No aplica","No aplica",IF(I8374="","Pendent",IF(N8374="Per substituir","Substituir",IF(OR(N8374="No localitzat",N8374="No lliurat"),"Reposar",IF(I8374&lt;H8374,"Reposar",IF(I8374&gt;H8374,"Revisar excedent",IF(AND(G8374="Sí",M8374&lt;&gt;"",M8374&lt;TODAY()),"EPI caducat",IF(AND(G8374="Sí",M8374&lt;&gt;"",M8374&lt;=TODAY()+90),"EPI caduca ≤90 dies",IF(OR(N8374="Deteriorat usable",N8374="Revisió necessària"),"Revisar","OK"))))))))))</f>
      </c>
      <c r="R8374" s="20"/>
    </row>
    <row r="8375" customFormat="false" ht="15" hidden="false" customHeight="false" outlineLevel="0" collapsed="false">
      <c r="A8375" s="19" t="n">
        <v>77</v>
      </c>
      <c r="B8375" s="19" t="n">
        <f aca="false">IFERROR(VLOOKUP(A8375,Personal!$A$6:$F$112,2,FALSE()),"")</f>
        <v>0</v>
      </c>
      <c r="C8375" s="19" t="str">
        <f aca="false">IFERROR(VLOOKUP(A8375,Personal!$A$6:$F$112,3,FALSE()),"")</f>
        <v>Cerdanyola</v>
      </c>
      <c r="D8375" s="19" t="s">
        <v>40</v>
      </c>
      <c r="E8375" s="19" t="s">
        <v>214</v>
      </c>
      <c r="F8375" s="19" t="s">
        <v>215</v>
      </c>
      <c r="G8375" s="19" t="s">
        <v>291</v>
      </c>
      <c r="H8375" s="19" t="n">
        <f aca="false">IF(OR(VLOOKUP(A8375,Personal!$A$6:$F$112,5,FALSE())&lt;&gt;"Sí",N8375="No aplica"),0,'Catàleg GRAE'!D90)</f>
        <v>1</v>
      </c>
      <c r="I8375" s="20"/>
      <c r="J8375" s="20"/>
      <c r="K8375" s="20"/>
      <c r="L8375" s="21"/>
      <c r="M8375" s="21"/>
      <c r="N8375" s="20"/>
      <c r="O8375" s="20"/>
      <c r="P8375" s="19" t="str">
        <f aca="false">IF(I8375="","",I8375-H8375)</f>
        <v/>
      </c>
      <c r="Q8375" s="19" t="str">
        <f aca="true">IF(B8375="","",IF(N8375="No aplica","No aplica",IF(I8375="","Pendent",IF(N8375="Per substituir","Substituir",IF(OR(N8375="No localitzat",N8375="No lliurat"),"Reposar",IF(I8375&lt;H8375,"Reposar",IF(I8375&gt;H8375,"Revisar excedent",IF(AND(G8375="Sí",M8375&lt;&gt;"",M8375&lt;TODAY()),"EPI caducat",IF(AND(G8375="Sí",M8375&lt;&gt;"",M8375&lt;=TODAY()+90),"EPI caduca ≤90 dies",IF(OR(N8375="Deteriorat usable",N8375="Revisió necessària"),"Revisar","OK"))))))))))</f>
      </c>
      <c r="R8375" s="20"/>
    </row>
    <row r="8376" customFormat="false" ht="15" hidden="false" customHeight="false" outlineLevel="0" collapsed="false">
      <c r="A8376" s="19" t="n">
        <v>77</v>
      </c>
      <c r="B8376" s="19" t="n">
        <f aca="false">IFERROR(VLOOKUP(A8376,Personal!$A$6:$F$112,2,FALSE()),"")</f>
        <v>0</v>
      </c>
      <c r="C8376" s="19" t="str">
        <f aca="false">IFERROR(VLOOKUP(A8376,Personal!$A$6:$F$112,3,FALSE()),"")</f>
        <v>Cerdanyola</v>
      </c>
      <c r="D8376" s="19" t="s">
        <v>216</v>
      </c>
      <c r="E8376" s="19" t="s">
        <v>217</v>
      </c>
      <c r="F8376" s="19" t="s">
        <v>218</v>
      </c>
      <c r="G8376" s="19" t="s">
        <v>272</v>
      </c>
      <c r="H8376" s="19" t="n">
        <f aca="false">IF(OR(VLOOKUP(A8376,Personal!$A$6:$F$112,5,FALSE())&lt;&gt;"Sí",N8376="No aplica"),0,'Catàleg GRAE'!D91)</f>
        <v>1</v>
      </c>
      <c r="I8376" s="20"/>
      <c r="J8376" s="20"/>
      <c r="K8376" s="20"/>
      <c r="L8376" s="21"/>
      <c r="M8376" s="21"/>
      <c r="N8376" s="20"/>
      <c r="O8376" s="20"/>
      <c r="P8376" s="19" t="str">
        <f aca="false">IF(I8376="","",I8376-H8376)</f>
        <v/>
      </c>
      <c r="Q8376" s="19" t="str">
        <f aca="true">IF(B8376="","",IF(N8376="No aplica","No aplica",IF(I8376="","Pendent",IF(N8376="Per substituir","Substituir",IF(OR(N8376="No localitzat",N8376="No lliurat"),"Reposar",IF(I8376&lt;H8376,"Reposar",IF(I8376&gt;H8376,"Revisar excedent",IF(AND(G8376="Sí",M8376&lt;&gt;"",M8376&lt;TODAY()),"EPI caducat",IF(AND(G8376="Sí",M8376&lt;&gt;"",M8376&lt;=TODAY()+90),"EPI caduca ≤90 dies",IF(OR(N8376="Deteriorat usable",N8376="Revisió necessària"),"Revisar","OK"))))))))))</f>
      </c>
      <c r="R8376" s="20"/>
    </row>
    <row r="8377" customFormat="false" ht="15" hidden="false" customHeight="false" outlineLevel="0" collapsed="false">
      <c r="A8377" s="19" t="n">
        <v>77</v>
      </c>
      <c r="B8377" s="19" t="n">
        <f aca="false">IFERROR(VLOOKUP(A8377,Personal!$A$6:$F$112,2,FALSE()),"")</f>
        <v>0</v>
      </c>
      <c r="C8377" s="19" t="str">
        <f aca="false">IFERROR(VLOOKUP(A8377,Personal!$A$6:$F$112,3,FALSE()),"")</f>
        <v>Cerdanyola</v>
      </c>
      <c r="D8377" s="19" t="s">
        <v>37</v>
      </c>
      <c r="E8377" s="19" t="s">
        <v>219</v>
      </c>
      <c r="F8377" s="19" t="s">
        <v>220</v>
      </c>
      <c r="G8377" s="19" t="s">
        <v>291</v>
      </c>
      <c r="H8377" s="19" t="n">
        <f aca="false">IF(OR(VLOOKUP(A8377,Personal!$A$6:$F$112,5,FALSE())&lt;&gt;"Sí",N8377="No aplica"),0,'Catàleg GRAE'!D92)</f>
        <v>1</v>
      </c>
      <c r="I8377" s="20"/>
      <c r="J8377" s="20"/>
      <c r="K8377" s="20"/>
      <c r="L8377" s="21"/>
      <c r="M8377" s="21"/>
      <c r="N8377" s="20"/>
      <c r="O8377" s="20"/>
      <c r="P8377" s="19" t="str">
        <f aca="false">IF(I8377="","",I8377-H8377)</f>
        <v/>
      </c>
      <c r="Q8377" s="19" t="str">
        <f aca="true">IF(B8377="","",IF(N8377="No aplica","No aplica",IF(I8377="","Pendent",IF(N8377="Per substituir","Substituir",IF(OR(N8377="No localitzat",N8377="No lliurat"),"Reposar",IF(I8377&lt;H8377,"Reposar",IF(I8377&gt;H8377,"Revisar excedent",IF(AND(G8377="Sí",M8377&lt;&gt;"",M8377&lt;TODAY()),"EPI caducat",IF(AND(G8377="Sí",M8377&lt;&gt;"",M8377&lt;=TODAY()+90),"EPI caduca ≤90 dies",IF(OR(N8377="Deteriorat usable",N8377="Revisió necessària"),"Revisar","OK"))))))))))</f>
      </c>
      <c r="R8377" s="20"/>
    </row>
    <row r="8378" customFormat="false" ht="15" hidden="false" customHeight="false" outlineLevel="0" collapsed="false">
      <c r="A8378" s="19" t="n">
        <v>77</v>
      </c>
      <c r="B8378" s="19" t="n">
        <f aca="false">IFERROR(VLOOKUP(A8378,Personal!$A$6:$F$112,2,FALSE()),"")</f>
        <v>0</v>
      </c>
      <c r="C8378" s="19" t="str">
        <f aca="false">IFERROR(VLOOKUP(A8378,Personal!$A$6:$F$112,3,FALSE()),"")</f>
        <v>Cerdanyola</v>
      </c>
      <c r="D8378" s="19" t="s">
        <v>137</v>
      </c>
      <c r="E8378" s="19" t="s">
        <v>221</v>
      </c>
      <c r="F8378" s="19" t="s">
        <v>222</v>
      </c>
      <c r="G8378" s="19" t="s">
        <v>291</v>
      </c>
      <c r="H8378" s="19" t="n">
        <f aca="false">IF(OR(VLOOKUP(A8378,Personal!$A$6:$F$112,5,FALSE())&lt;&gt;"Sí",N8378="No aplica"),0,'Catàleg GRAE'!D93)</f>
        <v>1</v>
      </c>
      <c r="I8378" s="20"/>
      <c r="J8378" s="20"/>
      <c r="K8378" s="20"/>
      <c r="L8378" s="21"/>
      <c r="M8378" s="21"/>
      <c r="N8378" s="20"/>
      <c r="O8378" s="20"/>
      <c r="P8378" s="19" t="str">
        <f aca="false">IF(I8378="","",I8378-H8378)</f>
        <v/>
      </c>
      <c r="Q8378" s="19" t="str">
        <f aca="true">IF(B8378="","",IF(N8378="No aplica","No aplica",IF(I8378="","Pendent",IF(N8378="Per substituir","Substituir",IF(OR(N8378="No localitzat",N8378="No lliurat"),"Reposar",IF(I8378&lt;H8378,"Reposar",IF(I8378&gt;H8378,"Revisar excedent",IF(AND(G8378="Sí",M8378&lt;&gt;"",M8378&lt;TODAY()),"EPI caducat",IF(AND(G8378="Sí",M8378&lt;&gt;"",M8378&lt;=TODAY()+90),"EPI caduca ≤90 dies",IF(OR(N8378="Deteriorat usable",N8378="Revisió necessària"),"Revisar","OK"))))))))))</f>
      </c>
      <c r="R8378" s="20"/>
    </row>
    <row r="8379" customFormat="false" ht="15" hidden="false" customHeight="false" outlineLevel="0" collapsed="false">
      <c r="A8379" s="19" t="n">
        <v>77</v>
      </c>
      <c r="B8379" s="19" t="n">
        <f aca="false">IFERROR(VLOOKUP(A8379,Personal!$A$6:$F$112,2,FALSE()),"")</f>
        <v>0</v>
      </c>
      <c r="C8379" s="19" t="str">
        <f aca="false">IFERROR(VLOOKUP(A8379,Personal!$A$6:$F$112,3,FALSE()),"")</f>
        <v>Cerdanyola</v>
      </c>
      <c r="D8379" s="19" t="s">
        <v>137</v>
      </c>
      <c r="E8379" s="19" t="s">
        <v>223</v>
      </c>
      <c r="F8379" s="19" t="s">
        <v>224</v>
      </c>
      <c r="G8379" s="19" t="s">
        <v>291</v>
      </c>
      <c r="H8379" s="19" t="n">
        <f aca="false">IF(OR(VLOOKUP(A8379,Personal!$A$6:$F$112,5,FALSE())&lt;&gt;"Sí",N8379="No aplica"),0,'Catàleg GRAE'!D94)</f>
        <v>1</v>
      </c>
      <c r="I8379" s="20"/>
      <c r="J8379" s="20"/>
      <c r="K8379" s="20"/>
      <c r="L8379" s="21"/>
      <c r="M8379" s="21"/>
      <c r="N8379" s="20"/>
      <c r="O8379" s="20"/>
      <c r="P8379" s="19" t="str">
        <f aca="false">IF(I8379="","",I8379-H8379)</f>
        <v/>
      </c>
      <c r="Q8379" s="19" t="str">
        <f aca="true">IF(B8379="","",IF(N8379="No aplica","No aplica",IF(I8379="","Pendent",IF(N8379="Per substituir","Substituir",IF(OR(N8379="No localitzat",N8379="No lliurat"),"Reposar",IF(I8379&lt;H8379,"Reposar",IF(I8379&gt;H8379,"Revisar excedent",IF(AND(G8379="Sí",M8379&lt;&gt;"",M8379&lt;TODAY()),"EPI caducat",IF(AND(G8379="Sí",M8379&lt;&gt;"",M8379&lt;=TODAY()+90),"EPI caduca ≤90 dies",IF(OR(N8379="Deteriorat usable",N8379="Revisió necessària"),"Revisar","OK"))))))))))</f>
      </c>
      <c r="R8379" s="20"/>
    </row>
    <row r="8380" customFormat="false" ht="15" hidden="false" customHeight="false" outlineLevel="0" collapsed="false">
      <c r="A8380" s="19" t="n">
        <v>77</v>
      </c>
      <c r="B8380" s="19" t="n">
        <f aca="false">IFERROR(VLOOKUP(A8380,Personal!$A$6:$F$112,2,FALSE()),"")</f>
        <v>0</v>
      </c>
      <c r="C8380" s="19" t="str">
        <f aca="false">IFERROR(VLOOKUP(A8380,Personal!$A$6:$F$112,3,FALSE()),"")</f>
        <v>Cerdanyola</v>
      </c>
      <c r="D8380" s="19" t="s">
        <v>137</v>
      </c>
      <c r="E8380" s="19" t="s">
        <v>225</v>
      </c>
      <c r="F8380" s="19" t="s">
        <v>226</v>
      </c>
      <c r="G8380" s="19" t="s">
        <v>291</v>
      </c>
      <c r="H8380" s="19" t="n">
        <f aca="false">IF(OR(VLOOKUP(A8380,Personal!$A$6:$F$112,5,FALSE())&lt;&gt;"Sí",N8380="No aplica"),0,'Catàleg GRAE'!D95)</f>
        <v>1</v>
      </c>
      <c r="I8380" s="20"/>
      <c r="J8380" s="20"/>
      <c r="K8380" s="20"/>
      <c r="L8380" s="21"/>
      <c r="M8380" s="21"/>
      <c r="N8380" s="20"/>
      <c r="O8380" s="20"/>
      <c r="P8380" s="19" t="str">
        <f aca="false">IF(I8380="","",I8380-H8380)</f>
        <v/>
      </c>
      <c r="Q8380" s="19" t="str">
        <f aca="true">IF(B8380="","",IF(N8380="No aplica","No aplica",IF(I8380="","Pendent",IF(N8380="Per substituir","Substituir",IF(OR(N8380="No localitzat",N8380="No lliurat"),"Reposar",IF(I8380&lt;H8380,"Reposar",IF(I8380&gt;H8380,"Revisar excedent",IF(AND(G8380="Sí",M8380&lt;&gt;"",M8380&lt;TODAY()),"EPI caducat",IF(AND(G8380="Sí",M8380&lt;&gt;"",M8380&lt;=TODAY()+90),"EPI caduca ≤90 dies",IF(OR(N8380="Deteriorat usable",N8380="Revisió necessària"),"Revisar","OK"))))))))))</f>
      </c>
      <c r="R8380" s="20"/>
    </row>
    <row r="8381" customFormat="false" ht="15" hidden="false" customHeight="false" outlineLevel="0" collapsed="false">
      <c r="A8381" s="19" t="n">
        <v>77</v>
      </c>
      <c r="B8381" s="19" t="n">
        <f aca="false">IFERROR(VLOOKUP(A8381,Personal!$A$6:$F$112,2,FALSE()),"")</f>
        <v>0</v>
      </c>
      <c r="C8381" s="19" t="str">
        <f aca="false">IFERROR(VLOOKUP(A8381,Personal!$A$6:$F$112,3,FALSE()),"")</f>
        <v>Cerdanyola</v>
      </c>
      <c r="D8381" s="19" t="s">
        <v>137</v>
      </c>
      <c r="E8381" s="19" t="s">
        <v>227</v>
      </c>
      <c r="F8381" s="19" t="s">
        <v>228</v>
      </c>
      <c r="G8381" s="19" t="s">
        <v>291</v>
      </c>
      <c r="H8381" s="19" t="n">
        <f aca="false">IF(OR(VLOOKUP(A8381,Personal!$A$6:$F$112,5,FALSE())&lt;&gt;"Sí",N8381="No aplica"),0,'Catàleg GRAE'!D96)</f>
        <v>1</v>
      </c>
      <c r="I8381" s="20"/>
      <c r="J8381" s="20"/>
      <c r="K8381" s="20"/>
      <c r="L8381" s="21"/>
      <c r="M8381" s="21"/>
      <c r="N8381" s="20"/>
      <c r="O8381" s="20"/>
      <c r="P8381" s="19" t="str">
        <f aca="false">IF(I8381="","",I8381-H8381)</f>
        <v/>
      </c>
      <c r="Q8381" s="19" t="str">
        <f aca="true">IF(B8381="","",IF(N8381="No aplica","No aplica",IF(I8381="","Pendent",IF(N8381="Per substituir","Substituir",IF(OR(N8381="No localitzat",N8381="No lliurat"),"Reposar",IF(I8381&lt;H8381,"Reposar",IF(I8381&gt;H8381,"Revisar excedent",IF(AND(G8381="Sí",M8381&lt;&gt;"",M8381&lt;TODAY()),"EPI caducat",IF(AND(G8381="Sí",M8381&lt;&gt;"",M8381&lt;=TODAY()+90),"EPI caduca ≤90 dies",IF(OR(N8381="Deteriorat usable",N8381="Revisió necessària"),"Revisar","OK"))))))))))</f>
      </c>
      <c r="R8381" s="20"/>
    </row>
    <row r="8382" customFormat="false" ht="15" hidden="false" customHeight="false" outlineLevel="0" collapsed="false">
      <c r="A8382" s="19" t="n">
        <v>77</v>
      </c>
      <c r="B8382" s="19" t="n">
        <f aca="false">IFERROR(VLOOKUP(A8382,Personal!$A$6:$F$112,2,FALSE()),"")</f>
        <v>0</v>
      </c>
      <c r="C8382" s="19" t="str">
        <f aca="false">IFERROR(VLOOKUP(A8382,Personal!$A$6:$F$112,3,FALSE()),"")</f>
        <v>Cerdanyola</v>
      </c>
      <c r="D8382" s="19" t="s">
        <v>137</v>
      </c>
      <c r="E8382" s="19" t="s">
        <v>229</v>
      </c>
      <c r="F8382" s="19" t="s">
        <v>230</v>
      </c>
      <c r="G8382" s="19" t="s">
        <v>291</v>
      </c>
      <c r="H8382" s="19" t="n">
        <f aca="false">IF(OR(VLOOKUP(A8382,Personal!$A$6:$F$112,5,FALSE())&lt;&gt;"Sí",N8382="No aplica"),0,'Catàleg GRAE'!D97)</f>
        <v>1</v>
      </c>
      <c r="I8382" s="20"/>
      <c r="J8382" s="20"/>
      <c r="K8382" s="20"/>
      <c r="L8382" s="21"/>
      <c r="M8382" s="21"/>
      <c r="N8382" s="20"/>
      <c r="O8382" s="20"/>
      <c r="P8382" s="19" t="str">
        <f aca="false">IF(I8382="","",I8382-H8382)</f>
        <v/>
      </c>
      <c r="Q8382" s="19" t="str">
        <f aca="true">IF(B8382="","",IF(N8382="No aplica","No aplica",IF(I8382="","Pendent",IF(N8382="Per substituir","Substituir",IF(OR(N8382="No localitzat",N8382="No lliurat"),"Reposar",IF(I8382&lt;H8382,"Reposar",IF(I8382&gt;H8382,"Revisar excedent",IF(AND(G8382="Sí",M8382&lt;&gt;"",M8382&lt;TODAY()),"EPI caducat",IF(AND(G8382="Sí",M8382&lt;&gt;"",M8382&lt;=TODAY()+90),"EPI caduca ≤90 dies",IF(OR(N8382="Deteriorat usable",N8382="Revisió necessària"),"Revisar","OK"))))))))))</f>
      </c>
      <c r="R8382" s="20"/>
    </row>
    <row r="8383" customFormat="false" ht="15" hidden="false" customHeight="false" outlineLevel="0" collapsed="false">
      <c r="A8383" s="19" t="n">
        <v>77</v>
      </c>
      <c r="B8383" s="19" t="n">
        <f aca="false">IFERROR(VLOOKUP(A8383,Personal!$A$6:$F$112,2,FALSE()),"")</f>
        <v>0</v>
      </c>
      <c r="C8383" s="19" t="str">
        <f aca="false">IFERROR(VLOOKUP(A8383,Personal!$A$6:$F$112,3,FALSE()),"")</f>
        <v>Cerdanyola</v>
      </c>
      <c r="D8383" s="19" t="s">
        <v>137</v>
      </c>
      <c r="E8383" s="19" t="s">
        <v>231</v>
      </c>
      <c r="F8383" s="19" t="s">
        <v>232</v>
      </c>
      <c r="G8383" s="19" t="s">
        <v>291</v>
      </c>
      <c r="H8383" s="19" t="n">
        <f aca="false">IF(OR(VLOOKUP(A8383,Personal!$A$6:$F$112,5,FALSE())&lt;&gt;"Sí",N8383="No aplica"),0,'Catàleg GRAE'!D98)</f>
        <v>1</v>
      </c>
      <c r="I8383" s="20"/>
      <c r="J8383" s="20"/>
      <c r="K8383" s="20"/>
      <c r="L8383" s="21"/>
      <c r="M8383" s="21"/>
      <c r="N8383" s="20"/>
      <c r="O8383" s="20"/>
      <c r="P8383" s="19" t="str">
        <f aca="false">IF(I8383="","",I8383-H8383)</f>
        <v/>
      </c>
      <c r="Q8383" s="19" t="str">
        <f aca="true">IF(B8383="","",IF(N8383="No aplica","No aplica",IF(I8383="","Pendent",IF(N8383="Per substituir","Substituir",IF(OR(N8383="No localitzat",N8383="No lliurat"),"Reposar",IF(I8383&lt;H8383,"Reposar",IF(I8383&gt;H8383,"Revisar excedent",IF(AND(G8383="Sí",M8383&lt;&gt;"",M8383&lt;TODAY()),"EPI caducat",IF(AND(G8383="Sí",M8383&lt;&gt;"",M8383&lt;=TODAY()+90),"EPI caduca ≤90 dies",IF(OR(N8383="Deteriorat usable",N8383="Revisió necessària"),"Revisar","OK"))))))))))</f>
      </c>
      <c r="R8383" s="20"/>
    </row>
    <row r="8384" customFormat="false" ht="15" hidden="false" customHeight="false" outlineLevel="0" collapsed="false">
      <c r="A8384" s="19" t="n">
        <v>77</v>
      </c>
      <c r="B8384" s="19" t="n">
        <f aca="false">IFERROR(VLOOKUP(A8384,Personal!$A$6:$F$112,2,FALSE()),"")</f>
        <v>0</v>
      </c>
      <c r="C8384" s="19" t="str">
        <f aca="false">IFERROR(VLOOKUP(A8384,Personal!$A$6:$F$112,3,FALSE()),"")</f>
        <v>Cerdanyola</v>
      </c>
      <c r="D8384" s="19" t="s">
        <v>137</v>
      </c>
      <c r="E8384" s="19" t="s">
        <v>233</v>
      </c>
      <c r="F8384" s="19" t="s">
        <v>234</v>
      </c>
      <c r="G8384" s="19" t="s">
        <v>291</v>
      </c>
      <c r="H8384" s="19" t="n">
        <f aca="false">IF(OR(VLOOKUP(A8384,Personal!$A$6:$F$112,5,FALSE())&lt;&gt;"Sí",N8384="No aplica"),0,'Catàleg GRAE'!D99)</f>
        <v>1</v>
      </c>
      <c r="I8384" s="20"/>
      <c r="J8384" s="20"/>
      <c r="K8384" s="20"/>
      <c r="L8384" s="21"/>
      <c r="M8384" s="21"/>
      <c r="N8384" s="20"/>
      <c r="O8384" s="20"/>
      <c r="P8384" s="19" t="str">
        <f aca="false">IF(I8384="","",I8384-H8384)</f>
        <v/>
      </c>
      <c r="Q8384" s="19" t="str">
        <f aca="true">IF(B8384="","",IF(N8384="No aplica","No aplica",IF(I8384="","Pendent",IF(N8384="Per substituir","Substituir",IF(OR(N8384="No localitzat",N8384="No lliurat"),"Reposar",IF(I8384&lt;H8384,"Reposar",IF(I8384&gt;H8384,"Revisar excedent",IF(AND(G8384="Sí",M8384&lt;&gt;"",M8384&lt;TODAY()),"EPI caducat",IF(AND(G8384="Sí",M8384&lt;&gt;"",M8384&lt;=TODAY()+90),"EPI caduca ≤90 dies",IF(OR(N8384="Deteriorat usable",N8384="Revisió necessària"),"Revisar","OK"))))))))))</f>
      </c>
      <c r="R8384" s="20"/>
    </row>
    <row r="8385" customFormat="false" ht="15" hidden="false" customHeight="false" outlineLevel="0" collapsed="false">
      <c r="A8385" s="19" t="n">
        <v>77</v>
      </c>
      <c r="B8385" s="19" t="n">
        <f aca="false">IFERROR(VLOOKUP(A8385,Personal!$A$6:$F$112,2,FALSE()),"")</f>
        <v>0</v>
      </c>
      <c r="C8385" s="19" t="str">
        <f aca="false">IFERROR(VLOOKUP(A8385,Personal!$A$6:$F$112,3,FALSE()),"")</f>
        <v>Cerdanyola</v>
      </c>
      <c r="D8385" s="19" t="s">
        <v>216</v>
      </c>
      <c r="E8385" s="19" t="s">
        <v>235</v>
      </c>
      <c r="F8385" s="19" t="s">
        <v>236</v>
      </c>
      <c r="G8385" s="19" t="s">
        <v>272</v>
      </c>
      <c r="H8385" s="19" t="n">
        <f aca="false">IF(OR(VLOOKUP(A8385,Personal!$A$6:$F$112,5,FALSE())&lt;&gt;"Sí",N8385="No aplica"),0,'Catàleg GRAE'!D100)</f>
        <v>1</v>
      </c>
      <c r="I8385" s="20"/>
      <c r="J8385" s="20"/>
      <c r="K8385" s="20"/>
      <c r="L8385" s="21"/>
      <c r="M8385" s="21"/>
      <c r="N8385" s="20"/>
      <c r="O8385" s="20"/>
      <c r="P8385" s="19" t="str">
        <f aca="false">IF(I8385="","",I8385-H8385)</f>
        <v/>
      </c>
      <c r="Q8385" s="19" t="str">
        <f aca="true">IF(B8385="","",IF(N8385="No aplica","No aplica",IF(I8385="","Pendent",IF(N8385="Per substituir","Substituir",IF(OR(N8385="No localitzat",N8385="No lliurat"),"Reposar",IF(I8385&lt;H8385,"Reposar",IF(I8385&gt;H8385,"Revisar excedent",IF(AND(G8385="Sí",M8385&lt;&gt;"",M8385&lt;TODAY()),"EPI caducat",IF(AND(G8385="Sí",M8385&lt;&gt;"",M8385&lt;=TODAY()+90),"EPI caduca ≤90 dies",IF(OR(N8385="Deteriorat usable",N8385="Revisió necessària"),"Revisar","OK"))))))))))</f>
      </c>
      <c r="R8385" s="20"/>
    </row>
    <row r="8386" customFormat="false" ht="15" hidden="false" customHeight="false" outlineLevel="0" collapsed="false">
      <c r="A8386" s="19" t="n">
        <v>77</v>
      </c>
      <c r="B8386" s="19" t="n">
        <f aca="false">IFERROR(VLOOKUP(A8386,Personal!$A$6:$F$112,2,FALSE()),"")</f>
        <v>0</v>
      </c>
      <c r="C8386" s="19" t="str">
        <f aca="false">IFERROR(VLOOKUP(A8386,Personal!$A$6:$F$112,3,FALSE()),"")</f>
        <v>Cerdanyola</v>
      </c>
      <c r="D8386" s="19" t="s">
        <v>137</v>
      </c>
      <c r="E8386" s="19" t="s">
        <v>237</v>
      </c>
      <c r="F8386" s="19" t="s">
        <v>238</v>
      </c>
      <c r="G8386" s="19" t="s">
        <v>291</v>
      </c>
      <c r="H8386" s="19" t="n">
        <f aca="false">IF(OR(VLOOKUP(A8386,Personal!$A$6:$F$112,5,FALSE())&lt;&gt;"Sí",N8386="No aplica"),0,'Catàleg GRAE'!D101)</f>
        <v>1</v>
      </c>
      <c r="I8386" s="20"/>
      <c r="J8386" s="20"/>
      <c r="K8386" s="20"/>
      <c r="L8386" s="21"/>
      <c r="M8386" s="21"/>
      <c r="N8386" s="20"/>
      <c r="O8386" s="20"/>
      <c r="P8386" s="19" t="str">
        <f aca="false">IF(I8386="","",I8386-H8386)</f>
        <v/>
      </c>
      <c r="Q8386" s="19" t="str">
        <f aca="true">IF(B8386="","",IF(N8386="No aplica","No aplica",IF(I8386="","Pendent",IF(N8386="Per substituir","Substituir",IF(OR(N8386="No localitzat",N8386="No lliurat"),"Reposar",IF(I8386&lt;H8386,"Reposar",IF(I8386&gt;H8386,"Revisar excedent",IF(AND(G8386="Sí",M8386&lt;&gt;"",M8386&lt;TODAY()),"EPI caducat",IF(AND(G8386="Sí",M8386&lt;&gt;"",M8386&lt;=TODAY()+90),"EPI caduca ≤90 dies",IF(OR(N8386="Deteriorat usable",N8386="Revisió necessària"),"Revisar","OK"))))))))))</f>
      </c>
      <c r="R8386" s="20"/>
    </row>
    <row r="8387" customFormat="false" ht="15" hidden="false" customHeight="false" outlineLevel="0" collapsed="false">
      <c r="A8387" s="19" t="n">
        <v>77</v>
      </c>
      <c r="B8387" s="19" t="n">
        <f aca="false">IFERROR(VLOOKUP(A8387,Personal!$A$6:$F$112,2,FALSE()),"")</f>
        <v>0</v>
      </c>
      <c r="C8387" s="19" t="str">
        <f aca="false">IFERROR(VLOOKUP(A8387,Personal!$A$6:$F$112,3,FALSE()),"")</f>
        <v>Cerdanyola</v>
      </c>
      <c r="D8387" s="19" t="s">
        <v>37</v>
      </c>
      <c r="E8387" s="19" t="s">
        <v>239</v>
      </c>
      <c r="F8387" s="19" t="s">
        <v>240</v>
      </c>
      <c r="G8387" s="19" t="s">
        <v>291</v>
      </c>
      <c r="H8387" s="19" t="n">
        <f aca="false">IF(OR(VLOOKUP(A8387,Personal!$A$6:$F$112,5,FALSE())&lt;&gt;"Sí",N8387="No aplica"),0,'Catàleg GRAE'!D102)</f>
        <v>1</v>
      </c>
      <c r="I8387" s="20"/>
      <c r="J8387" s="20"/>
      <c r="K8387" s="20"/>
      <c r="L8387" s="21"/>
      <c r="M8387" s="21"/>
      <c r="N8387" s="20"/>
      <c r="O8387" s="20"/>
      <c r="P8387" s="19" t="str">
        <f aca="false">IF(I8387="","",I8387-H8387)</f>
        <v/>
      </c>
      <c r="Q8387" s="19" t="str">
        <f aca="true">IF(B8387="","",IF(N8387="No aplica","No aplica",IF(I8387="","Pendent",IF(N8387="Per substituir","Substituir",IF(OR(N8387="No localitzat",N8387="No lliurat"),"Reposar",IF(I8387&lt;H8387,"Reposar",IF(I8387&gt;H8387,"Revisar excedent",IF(AND(G8387="Sí",M8387&lt;&gt;"",M8387&lt;TODAY()),"EPI caducat",IF(AND(G8387="Sí",M8387&lt;&gt;"",M8387&lt;=TODAY()+90),"EPI caduca ≤90 dies",IF(OR(N8387="Deteriorat usable",N8387="Revisió necessària"),"Revisar","OK"))))))))))</f>
      </c>
      <c r="R8387" s="20"/>
    </row>
    <row r="8388" customFormat="false" ht="15" hidden="false" customHeight="false" outlineLevel="0" collapsed="false">
      <c r="A8388" s="19" t="n">
        <v>77</v>
      </c>
      <c r="B8388" s="19" t="n">
        <f aca="false">IFERROR(VLOOKUP(A8388,Personal!$A$6:$F$112,2,FALSE()),"")</f>
        <v>0</v>
      </c>
      <c r="C8388" s="19" t="str">
        <f aca="false">IFERROR(VLOOKUP(A8388,Personal!$A$6:$F$112,3,FALSE()),"")</f>
        <v>Cerdanyola</v>
      </c>
      <c r="D8388" s="19" t="s">
        <v>37</v>
      </c>
      <c r="E8388" s="19" t="s">
        <v>241</v>
      </c>
      <c r="F8388" s="19" t="s">
        <v>242</v>
      </c>
      <c r="G8388" s="19" t="s">
        <v>291</v>
      </c>
      <c r="H8388" s="19" t="n">
        <f aca="false">IF(OR(VLOOKUP(A8388,Personal!$A$6:$F$112,5,FALSE())&lt;&gt;"Sí",N8388="No aplica"),0,'Catàleg GRAE'!D103)</f>
        <v>1</v>
      </c>
      <c r="I8388" s="20"/>
      <c r="J8388" s="20"/>
      <c r="K8388" s="20"/>
      <c r="L8388" s="21"/>
      <c r="M8388" s="21"/>
      <c r="N8388" s="20"/>
      <c r="O8388" s="20"/>
      <c r="P8388" s="19" t="str">
        <f aca="false">IF(I8388="","",I8388-H8388)</f>
        <v/>
      </c>
      <c r="Q8388" s="19" t="str">
        <f aca="true">IF(B8388="","",IF(N8388="No aplica","No aplica",IF(I8388="","Pendent",IF(N8388="Per substituir","Substituir",IF(OR(N8388="No localitzat",N8388="No lliurat"),"Reposar",IF(I8388&lt;H8388,"Reposar",IF(I8388&gt;H8388,"Revisar excedent",IF(AND(G8388="Sí",M8388&lt;&gt;"",M8388&lt;TODAY()),"EPI caducat",IF(AND(G8388="Sí",M8388&lt;&gt;"",M8388&lt;=TODAY()+90),"EPI caduca ≤90 dies",IF(OR(N8388="Deteriorat usable",N8388="Revisió necessària"),"Revisar","OK"))))))))))</f>
      </c>
      <c r="R8388" s="20"/>
    </row>
    <row r="8389" customFormat="false" ht="15" hidden="false" customHeight="false" outlineLevel="0" collapsed="false">
      <c r="A8389" s="19" t="n">
        <v>77</v>
      </c>
      <c r="B8389" s="19" t="n">
        <f aca="false">IFERROR(VLOOKUP(A8389,Personal!$A$6:$F$112,2,FALSE()),"")</f>
        <v>0</v>
      </c>
      <c r="C8389" s="19" t="str">
        <f aca="false">IFERROR(VLOOKUP(A8389,Personal!$A$6:$F$112,3,FALSE()),"")</f>
        <v>Cerdanyola</v>
      </c>
      <c r="D8389" s="19" t="s">
        <v>177</v>
      </c>
      <c r="E8389" s="19" t="s">
        <v>243</v>
      </c>
      <c r="F8389" s="19" t="s">
        <v>244</v>
      </c>
      <c r="G8389" s="19" t="s">
        <v>272</v>
      </c>
      <c r="H8389" s="19" t="n">
        <f aca="false">IF(OR(VLOOKUP(A8389,Personal!$A$6:$F$112,5,FALSE())&lt;&gt;"Sí",N8389="No aplica"),0,'Catàleg GRAE'!D104)</f>
        <v>1</v>
      </c>
      <c r="I8389" s="20"/>
      <c r="J8389" s="20"/>
      <c r="K8389" s="20"/>
      <c r="L8389" s="21"/>
      <c r="M8389" s="21"/>
      <c r="N8389" s="20"/>
      <c r="O8389" s="20"/>
      <c r="P8389" s="19" t="str">
        <f aca="false">IF(I8389="","",I8389-H8389)</f>
        <v/>
      </c>
      <c r="Q8389" s="19" t="str">
        <f aca="true">IF(B8389="","",IF(N8389="No aplica","No aplica",IF(I8389="","Pendent",IF(N8389="Per substituir","Substituir",IF(OR(N8389="No localitzat",N8389="No lliurat"),"Reposar",IF(I8389&lt;H8389,"Reposar",IF(I8389&gt;H8389,"Revisar excedent",IF(AND(G8389="Sí",M8389&lt;&gt;"",M8389&lt;TODAY()),"EPI caducat",IF(AND(G8389="Sí",M8389&lt;&gt;"",M8389&lt;=TODAY()+90),"EPI caduca ≤90 dies",IF(OR(N8389="Deteriorat usable",N8389="Revisió necessària"),"Revisar","OK"))))))))))</f>
      </c>
      <c r="R8389" s="20"/>
    </row>
    <row r="8390" customFormat="false" ht="15" hidden="false" customHeight="false" outlineLevel="0" collapsed="false">
      <c r="A8390" s="19" t="n">
        <v>77</v>
      </c>
      <c r="B8390" s="19" t="n">
        <f aca="false">IFERROR(VLOOKUP(A8390,Personal!$A$6:$F$112,2,FALSE()),"")</f>
        <v>0</v>
      </c>
      <c r="C8390" s="19" t="str">
        <f aca="false">IFERROR(VLOOKUP(A8390,Personal!$A$6:$F$112,3,FALSE()),"")</f>
        <v>Cerdanyola</v>
      </c>
      <c r="D8390" s="19" t="s">
        <v>177</v>
      </c>
      <c r="E8390" s="19" t="s">
        <v>245</v>
      </c>
      <c r="F8390" s="19" t="s">
        <v>246</v>
      </c>
      <c r="G8390" s="19" t="s">
        <v>272</v>
      </c>
      <c r="H8390" s="19" t="n">
        <f aca="false">IF(OR(VLOOKUP(A8390,Personal!$A$6:$F$112,5,FALSE())&lt;&gt;"Sí",N8390="No aplica"),0,'Catàleg GRAE'!D105)</f>
        <v>1</v>
      </c>
      <c r="I8390" s="20"/>
      <c r="J8390" s="20"/>
      <c r="K8390" s="20"/>
      <c r="L8390" s="21"/>
      <c r="M8390" s="21"/>
      <c r="N8390" s="20"/>
      <c r="O8390" s="20"/>
      <c r="P8390" s="19" t="str">
        <f aca="false">IF(I8390="","",I8390-H8390)</f>
        <v/>
      </c>
      <c r="Q8390" s="19" t="str">
        <f aca="true">IF(B8390="","",IF(N8390="No aplica","No aplica",IF(I8390="","Pendent",IF(N8390="Per substituir","Substituir",IF(OR(N8390="No localitzat",N8390="No lliurat"),"Reposar",IF(I8390&lt;H8390,"Reposar",IF(I8390&gt;H8390,"Revisar excedent",IF(AND(G8390="Sí",M8390&lt;&gt;"",M8390&lt;TODAY()),"EPI caducat",IF(AND(G8390="Sí",M8390&lt;&gt;"",M8390&lt;=TODAY()+90),"EPI caduca ≤90 dies",IF(OR(N8390="Deteriorat usable",N8390="Revisió necessària"),"Revisar","OK"))))))))))</f>
      </c>
      <c r="R8390" s="20"/>
    </row>
    <row r="8391" customFormat="false" ht="15" hidden="false" customHeight="false" outlineLevel="0" collapsed="false">
      <c r="A8391" s="19" t="n">
        <v>77</v>
      </c>
      <c r="B8391" s="19" t="n">
        <f aca="false">IFERROR(VLOOKUP(A8391,Personal!$A$6:$F$112,2,FALSE()),"")</f>
        <v>0</v>
      </c>
      <c r="C8391" s="19" t="str">
        <f aca="false">IFERROR(VLOOKUP(A8391,Personal!$A$6:$F$112,3,FALSE()),"")</f>
        <v>Cerdanyola</v>
      </c>
      <c r="D8391" s="19" t="s">
        <v>177</v>
      </c>
      <c r="E8391" s="19" t="s">
        <v>247</v>
      </c>
      <c r="F8391" s="19" t="s">
        <v>248</v>
      </c>
      <c r="G8391" s="19" t="s">
        <v>272</v>
      </c>
      <c r="H8391" s="19" t="n">
        <f aca="false">IF(OR(VLOOKUP(A8391,Personal!$A$6:$F$112,5,FALSE())&lt;&gt;"Sí",N8391="No aplica"),0,'Catàleg GRAE'!D106)</f>
        <v>1</v>
      </c>
      <c r="I8391" s="20"/>
      <c r="J8391" s="20"/>
      <c r="K8391" s="20"/>
      <c r="L8391" s="21"/>
      <c r="M8391" s="21"/>
      <c r="N8391" s="20"/>
      <c r="O8391" s="20"/>
      <c r="P8391" s="19" t="str">
        <f aca="false">IF(I8391="","",I8391-H8391)</f>
        <v/>
      </c>
      <c r="Q8391" s="19" t="str">
        <f aca="true">IF(B8391="","",IF(N8391="No aplica","No aplica",IF(I8391="","Pendent",IF(N8391="Per substituir","Substituir",IF(OR(N8391="No localitzat",N8391="No lliurat"),"Reposar",IF(I8391&lt;H8391,"Reposar",IF(I8391&gt;H8391,"Revisar excedent",IF(AND(G8391="Sí",M8391&lt;&gt;"",M8391&lt;TODAY()),"EPI caducat",IF(AND(G8391="Sí",M8391&lt;&gt;"",M8391&lt;=TODAY()+90),"EPI caduca ≤90 dies",IF(OR(N8391="Deteriorat usable",N8391="Revisió necessària"),"Revisar","OK"))))))))))</f>
      </c>
      <c r="R8391" s="20"/>
    </row>
    <row r="8392" customFormat="false" ht="15" hidden="false" customHeight="false" outlineLevel="0" collapsed="false">
      <c r="A8392" s="19" t="n">
        <v>77</v>
      </c>
      <c r="B8392" s="19" t="n">
        <f aca="false">IFERROR(VLOOKUP(A8392,Personal!$A$6:$F$112,2,FALSE()),"")</f>
        <v>0</v>
      </c>
      <c r="C8392" s="19" t="str">
        <f aca="false">IFERROR(VLOOKUP(A8392,Personal!$A$6:$F$112,3,FALSE()),"")</f>
        <v>Cerdanyola</v>
      </c>
      <c r="D8392" s="19" t="s">
        <v>177</v>
      </c>
      <c r="E8392" s="19" t="s">
        <v>249</v>
      </c>
      <c r="F8392" s="19" t="s">
        <v>250</v>
      </c>
      <c r="G8392" s="19" t="s">
        <v>272</v>
      </c>
      <c r="H8392" s="19" t="n">
        <f aca="false">IF(OR(VLOOKUP(A8392,Personal!$A$6:$F$112,5,FALSE())&lt;&gt;"Sí",N8392="No aplica"),0,'Catàleg GRAE'!D107)</f>
        <v>1</v>
      </c>
      <c r="I8392" s="20"/>
      <c r="J8392" s="20"/>
      <c r="K8392" s="20"/>
      <c r="L8392" s="21"/>
      <c r="M8392" s="21"/>
      <c r="N8392" s="20"/>
      <c r="O8392" s="20"/>
      <c r="P8392" s="19" t="str">
        <f aca="false">IF(I8392="","",I8392-H8392)</f>
        <v/>
      </c>
      <c r="Q8392" s="19" t="str">
        <f aca="true">IF(B8392="","",IF(N8392="No aplica","No aplica",IF(I8392="","Pendent",IF(N8392="Per substituir","Substituir",IF(OR(N8392="No localitzat",N8392="No lliurat"),"Reposar",IF(I8392&lt;H8392,"Reposar",IF(I8392&gt;H8392,"Revisar excedent",IF(AND(G8392="Sí",M8392&lt;&gt;"",M8392&lt;TODAY()),"EPI caducat",IF(AND(G8392="Sí",M8392&lt;&gt;"",M8392&lt;=TODAY()+90),"EPI caduca ≤90 dies",IF(OR(N8392="Deteriorat usable",N8392="Revisió necessària"),"Revisar","OK"))))))))))</f>
      </c>
      <c r="R8392" s="20"/>
    </row>
    <row r="8393" customFormat="false" ht="15" hidden="false" customHeight="false" outlineLevel="0" collapsed="false">
      <c r="A8393" s="19" t="n">
        <v>77</v>
      </c>
      <c r="B8393" s="19" t="n">
        <f aca="false">IFERROR(VLOOKUP(A8393,Personal!$A$6:$F$112,2,FALSE()),"")</f>
        <v>0</v>
      </c>
      <c r="C8393" s="19" t="str">
        <f aca="false">IFERROR(VLOOKUP(A8393,Personal!$A$6:$F$112,3,FALSE()),"")</f>
        <v>Cerdanyola</v>
      </c>
      <c r="D8393" s="19" t="s">
        <v>177</v>
      </c>
      <c r="E8393" s="19" t="s">
        <v>251</v>
      </c>
      <c r="F8393" s="19" t="s">
        <v>252</v>
      </c>
      <c r="G8393" s="19" t="s">
        <v>272</v>
      </c>
      <c r="H8393" s="19" t="n">
        <f aca="false">IF(OR(VLOOKUP(A8393,Personal!$A$6:$F$112,5,FALSE())&lt;&gt;"Sí",N8393="No aplica"),0,'Catàleg GRAE'!D108)</f>
        <v>1</v>
      </c>
      <c r="I8393" s="20"/>
      <c r="J8393" s="20"/>
      <c r="K8393" s="20"/>
      <c r="L8393" s="21"/>
      <c r="M8393" s="21"/>
      <c r="N8393" s="20"/>
      <c r="O8393" s="20"/>
      <c r="P8393" s="19" t="str">
        <f aca="false">IF(I8393="","",I8393-H8393)</f>
        <v/>
      </c>
      <c r="Q8393" s="19" t="str">
        <f aca="true">IF(B8393="","",IF(N8393="No aplica","No aplica",IF(I8393="","Pendent",IF(N8393="Per substituir","Substituir",IF(OR(N8393="No localitzat",N8393="No lliurat"),"Reposar",IF(I8393&lt;H8393,"Reposar",IF(I8393&gt;H8393,"Revisar excedent",IF(AND(G8393="Sí",M8393&lt;&gt;"",M8393&lt;TODAY()),"EPI caducat",IF(AND(G8393="Sí",M8393&lt;&gt;"",M8393&lt;=TODAY()+90),"EPI caduca ≤90 dies",IF(OR(N8393="Deteriorat usable",N8393="Revisió necessària"),"Revisar","OK"))))))))))</f>
      </c>
      <c r="R8393" s="20"/>
    </row>
    <row r="8394" customFormat="false" ht="15" hidden="false" customHeight="false" outlineLevel="0" collapsed="false">
      <c r="A8394" s="19" t="n">
        <v>77</v>
      </c>
      <c r="B8394" s="19" t="n">
        <f aca="false">IFERROR(VLOOKUP(A8394,Personal!$A$6:$F$112,2,FALSE()),"")</f>
        <v>0</v>
      </c>
      <c r="C8394" s="19" t="str">
        <f aca="false">IFERROR(VLOOKUP(A8394,Personal!$A$6:$F$112,3,FALSE()),"")</f>
        <v>Cerdanyola</v>
      </c>
      <c r="D8394" s="19" t="s">
        <v>125</v>
      </c>
      <c r="E8394" s="19" t="s">
        <v>253</v>
      </c>
      <c r="F8394" s="19" t="s">
        <v>254</v>
      </c>
      <c r="G8394" s="19" t="s">
        <v>272</v>
      </c>
      <c r="H8394" s="19" t="n">
        <f aca="false">IF(OR(VLOOKUP(A8394,Personal!$A$6:$F$112,5,FALSE())&lt;&gt;"Sí",N8394="No aplica"),0,'Catàleg GRAE'!D109)</f>
        <v>1</v>
      </c>
      <c r="I8394" s="20"/>
      <c r="J8394" s="20"/>
      <c r="K8394" s="20"/>
      <c r="L8394" s="21"/>
      <c r="M8394" s="21"/>
      <c r="N8394" s="20"/>
      <c r="O8394" s="20"/>
      <c r="P8394" s="19" t="str">
        <f aca="false">IF(I8394="","",I8394-H8394)</f>
        <v/>
      </c>
      <c r="Q8394" s="19" t="str">
        <f aca="true">IF(B8394="","",IF(N8394="No aplica","No aplica",IF(I8394="","Pendent",IF(N8394="Per substituir","Substituir",IF(OR(N8394="No localitzat",N8394="No lliurat"),"Reposar",IF(I8394&lt;H8394,"Reposar",IF(I8394&gt;H8394,"Revisar excedent",IF(AND(G8394="Sí",M8394&lt;&gt;"",M8394&lt;TODAY()),"EPI caducat",IF(AND(G8394="Sí",M8394&lt;&gt;"",M8394&lt;=TODAY()+90),"EPI caduca ≤90 dies",IF(OR(N8394="Deteriorat usable",N8394="Revisió necessària"),"Revisar","OK"))))))))))</f>
      </c>
      <c r="R8394" s="20"/>
    </row>
    <row r="8395" customFormat="false" ht="15" hidden="false" customHeight="false" outlineLevel="0" collapsed="false">
      <c r="A8395" s="19" t="n">
        <v>77</v>
      </c>
      <c r="B8395" s="19" t="n">
        <f aca="false">IFERROR(VLOOKUP(A8395,Personal!$A$6:$F$112,2,FALSE()),"")</f>
        <v>0</v>
      </c>
      <c r="C8395" s="19" t="str">
        <f aca="false">IFERROR(VLOOKUP(A8395,Personal!$A$6:$F$112,3,FALSE()),"")</f>
        <v>Cerdanyola</v>
      </c>
      <c r="D8395" s="19" t="s">
        <v>177</v>
      </c>
      <c r="E8395" s="19" t="s">
        <v>255</v>
      </c>
      <c r="F8395" s="19" t="s">
        <v>256</v>
      </c>
      <c r="G8395" s="19" t="s">
        <v>272</v>
      </c>
      <c r="H8395" s="19" t="n">
        <f aca="false">IF(OR(VLOOKUP(A8395,Personal!$A$6:$F$112,5,FALSE())&lt;&gt;"Sí",N8395="No aplica"),0,'Catàleg GRAE'!D110)</f>
        <v>1</v>
      </c>
      <c r="I8395" s="20"/>
      <c r="J8395" s="20"/>
      <c r="K8395" s="20"/>
      <c r="L8395" s="21"/>
      <c r="M8395" s="21"/>
      <c r="N8395" s="20"/>
      <c r="O8395" s="20"/>
      <c r="P8395" s="19" t="str">
        <f aca="false">IF(I8395="","",I8395-H8395)</f>
        <v/>
      </c>
      <c r="Q8395" s="19" t="str">
        <f aca="true">IF(B8395="","",IF(N8395="No aplica","No aplica",IF(I8395="","Pendent",IF(N8395="Per substituir","Substituir",IF(OR(N8395="No localitzat",N8395="No lliurat"),"Reposar",IF(I8395&lt;H8395,"Reposar",IF(I8395&gt;H8395,"Revisar excedent",IF(AND(G8395="Sí",M8395&lt;&gt;"",M8395&lt;TODAY()),"EPI caducat",IF(AND(G8395="Sí",M8395&lt;&gt;"",M8395&lt;=TODAY()+90),"EPI caduca ≤90 dies",IF(OR(N8395="Deteriorat usable",N8395="Revisió necessària"),"Revisar","OK"))))))))))</f>
      </c>
      <c r="R8395" s="20"/>
    </row>
    <row r="8396" customFormat="false" ht="15" hidden="false" customHeight="false" outlineLevel="0" collapsed="false">
      <c r="A8396" s="19" t="n">
        <v>77</v>
      </c>
      <c r="B8396" s="19" t="n">
        <f aca="false">IFERROR(VLOOKUP(A8396,Personal!$A$6:$F$112,2,FALSE()),"")</f>
        <v>0</v>
      </c>
      <c r="C8396" s="19" t="str">
        <f aca="false">IFERROR(VLOOKUP(A8396,Personal!$A$6:$F$112,3,FALSE()),"")</f>
        <v>Cerdanyola</v>
      </c>
      <c r="D8396" s="19" t="s">
        <v>142</v>
      </c>
      <c r="E8396" s="19" t="s">
        <v>257</v>
      </c>
      <c r="F8396" s="19" t="s">
        <v>258</v>
      </c>
      <c r="G8396" s="19" t="s">
        <v>291</v>
      </c>
      <c r="H8396" s="19" t="n">
        <f aca="false">IF(OR(VLOOKUP(A8396,Personal!$A$6:$F$112,5,FALSE())&lt;&gt;"Sí",N8396="No aplica"),0,'Catàleg GRAE'!D111)</f>
        <v>1</v>
      </c>
      <c r="I8396" s="20"/>
      <c r="J8396" s="20"/>
      <c r="K8396" s="20"/>
      <c r="L8396" s="21"/>
      <c r="M8396" s="21"/>
      <c r="N8396" s="20"/>
      <c r="O8396" s="20"/>
      <c r="P8396" s="19" t="str">
        <f aca="false">IF(I8396="","",I8396-H8396)</f>
        <v/>
      </c>
      <c r="Q8396" s="19" t="str">
        <f aca="true">IF(B8396="","",IF(N8396="No aplica","No aplica",IF(I8396="","Pendent",IF(N8396="Per substituir","Substituir",IF(OR(N8396="No localitzat",N8396="No lliurat"),"Reposar",IF(I8396&lt;H8396,"Reposar",IF(I8396&gt;H8396,"Revisar excedent",IF(AND(G8396="Sí",M8396&lt;&gt;"",M8396&lt;TODAY()),"EPI caducat",IF(AND(G8396="Sí",M8396&lt;&gt;"",M8396&lt;=TODAY()+90),"EPI caduca ≤90 dies",IF(OR(N8396="Deteriorat usable",N8396="Revisió necessària"),"Revisar","OK"))))))))))</f>
      </c>
      <c r="R8396" s="20"/>
    </row>
    <row r="8397" customFormat="false" ht="15" hidden="false" customHeight="false" outlineLevel="0" collapsed="false">
      <c r="A8397" s="19" t="n">
        <v>77</v>
      </c>
      <c r="B8397" s="19" t="n">
        <f aca="false">IFERROR(VLOOKUP(A8397,Personal!$A$6:$F$112,2,FALSE()),"")</f>
        <v>0</v>
      </c>
      <c r="C8397" s="19" t="str">
        <f aca="false">IFERROR(VLOOKUP(A8397,Personal!$A$6:$F$112,3,FALSE()),"")</f>
        <v>Cerdanyola</v>
      </c>
      <c r="D8397" s="19" t="s">
        <v>112</v>
      </c>
      <c r="E8397" s="19" t="s">
        <v>259</v>
      </c>
      <c r="F8397" s="19" t="s">
        <v>260</v>
      </c>
      <c r="G8397" s="19" t="s">
        <v>291</v>
      </c>
      <c r="H8397" s="19" t="n">
        <f aca="false">IF(OR(VLOOKUP(A8397,Personal!$A$6:$F$112,5,FALSE())&lt;&gt;"Sí",N8397="No aplica"),0,'Catàleg GRAE'!D112)</f>
        <v>1</v>
      </c>
      <c r="I8397" s="20"/>
      <c r="J8397" s="20"/>
      <c r="K8397" s="20"/>
      <c r="L8397" s="21"/>
      <c r="M8397" s="21"/>
      <c r="N8397" s="20"/>
      <c r="O8397" s="20"/>
      <c r="P8397" s="19" t="str">
        <f aca="false">IF(I8397="","",I8397-H8397)</f>
        <v/>
      </c>
      <c r="Q8397" s="19" t="str">
        <f aca="true">IF(B8397="","",IF(N8397="No aplica","No aplica",IF(I8397="","Pendent",IF(N8397="Per substituir","Substituir",IF(OR(N8397="No localitzat",N8397="No lliurat"),"Reposar",IF(I8397&lt;H8397,"Reposar",IF(I8397&gt;H8397,"Revisar excedent",IF(AND(G8397="Sí",M8397&lt;&gt;"",M8397&lt;TODAY()),"EPI caducat",IF(AND(G8397="Sí",M8397&lt;&gt;"",M8397&lt;=TODAY()+90),"EPI caduca ≤90 dies",IF(OR(N8397="Deteriorat usable",N8397="Revisió necessària"),"Revisar","OK"))))))))))</f>
      </c>
      <c r="R8397" s="20"/>
    </row>
    <row r="8398" customFormat="false" ht="15" hidden="false" customHeight="false" outlineLevel="0" collapsed="false">
      <c r="A8398" s="19" t="n">
        <v>77</v>
      </c>
      <c r="B8398" s="19" t="n">
        <f aca="false">IFERROR(VLOOKUP(A8398,Personal!$A$6:$F$112,2,FALSE()),"")</f>
        <v>0</v>
      </c>
      <c r="C8398" s="19" t="str">
        <f aca="false">IFERROR(VLOOKUP(A8398,Personal!$A$6:$F$112,3,FALSE()),"")</f>
        <v>Cerdanyola</v>
      </c>
      <c r="D8398" s="19" t="s">
        <v>261</v>
      </c>
      <c r="E8398" s="19" t="s">
        <v>262</v>
      </c>
      <c r="F8398" s="19" t="s">
        <v>263</v>
      </c>
      <c r="G8398" s="19" t="s">
        <v>291</v>
      </c>
      <c r="H8398" s="19" t="n">
        <f aca="false">IF(OR(VLOOKUP(A8398,Personal!$A$6:$F$112,5,FALSE())&lt;&gt;"Sí",N8398="No aplica"),0,'Catàleg GRAE'!D113)</f>
        <v>1</v>
      </c>
      <c r="I8398" s="20"/>
      <c r="J8398" s="20"/>
      <c r="K8398" s="20"/>
      <c r="L8398" s="21"/>
      <c r="M8398" s="21"/>
      <c r="N8398" s="20"/>
      <c r="O8398" s="20"/>
      <c r="P8398" s="19" t="str">
        <f aca="false">IF(I8398="","",I8398-H8398)</f>
        <v/>
      </c>
      <c r="Q8398" s="19" t="str">
        <f aca="true">IF(B8398="","",IF(N8398="No aplica","No aplica",IF(I8398="","Pendent",IF(N8398="Per substituir","Substituir",IF(OR(N8398="No localitzat",N8398="No lliurat"),"Reposar",IF(I8398&lt;H8398,"Reposar",IF(I8398&gt;H8398,"Revisar excedent",IF(AND(G8398="Sí",M8398&lt;&gt;"",M8398&lt;TODAY()),"EPI caducat",IF(AND(G8398="Sí",M8398&lt;&gt;"",M8398&lt;=TODAY()+90),"EPI caduca ≤90 dies",IF(OR(N8398="Deteriorat usable",N8398="Revisió necessària"),"Revisar","OK"))))))))))</f>
      </c>
      <c r="R8398" s="20"/>
    </row>
    <row r="8399" customFormat="false" ht="15" hidden="false" customHeight="false" outlineLevel="0" collapsed="false">
      <c r="A8399" s="19" t="n">
        <v>78</v>
      </c>
      <c r="B8399" s="19" t="n">
        <f aca="false">IFERROR(VLOOKUP(A8399,Personal!$A$6:$F$112,2,FALSE()),"")</f>
        <v>0</v>
      </c>
      <c r="C8399" s="19" t="str">
        <f aca="false">IFERROR(VLOOKUP(A8399,Personal!$A$6:$F$112,3,FALSE()),"")</f>
        <v>Cerdanyola</v>
      </c>
      <c r="D8399" s="19" t="s">
        <v>26</v>
      </c>
      <c r="E8399" s="19" t="s">
        <v>27</v>
      </c>
      <c r="F8399" s="19" t="s">
        <v>28</v>
      </c>
      <c r="G8399" s="19" t="s">
        <v>291</v>
      </c>
      <c r="H8399" s="19" t="n">
        <f aca="false">IF(OR(VLOOKUP(A8399,Personal!$A$6:$F$112,5,FALSE())&lt;&gt;"Sí",N8399="No aplica"),0,'Catàleg GRAE'!D5)</f>
        <v>1</v>
      </c>
      <c r="I8399" s="20"/>
      <c r="J8399" s="20"/>
      <c r="K8399" s="20"/>
      <c r="L8399" s="21"/>
      <c r="M8399" s="21"/>
      <c r="N8399" s="20"/>
      <c r="O8399" s="20"/>
      <c r="P8399" s="19" t="str">
        <f aca="false">IF(I8399="","",I8399-H8399)</f>
        <v/>
      </c>
      <c r="Q8399" s="19" t="str">
        <f aca="true">IF(B8399="","",IF(N8399="No aplica","No aplica",IF(I8399="","Pendent",IF(N8399="Per substituir","Substituir",IF(OR(N8399="No localitzat",N8399="No lliurat"),"Reposar",IF(I8399&lt;H8399,"Reposar",IF(I8399&gt;H8399,"Revisar excedent",IF(AND(G8399="Sí",M8399&lt;&gt;"",M8399&lt;TODAY()),"EPI caducat",IF(AND(G8399="Sí",M8399&lt;&gt;"",M8399&lt;=TODAY()+90),"EPI caduca ≤90 dies",IF(OR(N8399="Deteriorat usable",N8399="Revisió necessària"),"Revisar","OK"))))))))))</f>
      </c>
      <c r="R8399" s="20"/>
    </row>
    <row r="8400" customFormat="false" ht="15" hidden="false" customHeight="false" outlineLevel="0" collapsed="false">
      <c r="A8400" s="19" t="n">
        <v>78</v>
      </c>
      <c r="B8400" s="19" t="n">
        <f aca="false">IFERROR(VLOOKUP(A8400,Personal!$A$6:$F$112,2,FALSE()),"")</f>
        <v>0</v>
      </c>
      <c r="C8400" s="19" t="str">
        <f aca="false">IFERROR(VLOOKUP(A8400,Personal!$A$6:$F$112,3,FALSE()),"")</f>
        <v>Cerdanyola</v>
      </c>
      <c r="D8400" s="19" t="s">
        <v>26</v>
      </c>
      <c r="E8400" s="19" t="s">
        <v>27</v>
      </c>
      <c r="F8400" s="19" t="s">
        <v>30</v>
      </c>
      <c r="G8400" s="19" t="s">
        <v>291</v>
      </c>
      <c r="H8400" s="19" t="n">
        <f aca="false">IF(OR(VLOOKUP(A8400,Personal!$A$6:$F$112,5,FALSE())&lt;&gt;"Sí",N8400="No aplica"),0,'Catàleg GRAE'!D6)</f>
        <v>1</v>
      </c>
      <c r="I8400" s="20"/>
      <c r="J8400" s="20"/>
      <c r="K8400" s="20"/>
      <c r="L8400" s="21"/>
      <c r="M8400" s="21"/>
      <c r="N8400" s="20"/>
      <c r="O8400" s="20"/>
      <c r="P8400" s="19" t="str">
        <f aca="false">IF(I8400="","",I8400-H8400)</f>
        <v/>
      </c>
      <c r="Q8400" s="19" t="str">
        <f aca="true">IF(B8400="","",IF(N8400="No aplica","No aplica",IF(I8400="","Pendent",IF(N8400="Per substituir","Substituir",IF(OR(N8400="No localitzat",N8400="No lliurat"),"Reposar",IF(I8400&lt;H8400,"Reposar",IF(I8400&gt;H8400,"Revisar excedent",IF(AND(G8400="Sí",M8400&lt;&gt;"",M8400&lt;TODAY()),"EPI caducat",IF(AND(G8400="Sí",M8400&lt;&gt;"",M8400&lt;=TODAY()+90),"EPI caduca ≤90 dies",IF(OR(N8400="Deteriorat usable",N8400="Revisió necessària"),"Revisar","OK"))))))))))</f>
      </c>
      <c r="R8400" s="20"/>
    </row>
    <row r="8401" customFormat="false" ht="15" hidden="false" customHeight="false" outlineLevel="0" collapsed="false">
      <c r="A8401" s="19" t="n">
        <v>78</v>
      </c>
      <c r="B8401" s="19" t="n">
        <f aca="false">IFERROR(VLOOKUP(A8401,Personal!$A$6:$F$112,2,FALSE()),"")</f>
        <v>0</v>
      </c>
      <c r="C8401" s="19" t="str">
        <f aca="false">IFERROR(VLOOKUP(A8401,Personal!$A$6:$F$112,3,FALSE()),"")</f>
        <v>Cerdanyola</v>
      </c>
      <c r="D8401" s="19" t="s">
        <v>26</v>
      </c>
      <c r="E8401" s="19" t="s">
        <v>31</v>
      </c>
      <c r="F8401" s="19" t="s">
        <v>32</v>
      </c>
      <c r="G8401" s="19" t="s">
        <v>272</v>
      </c>
      <c r="H8401" s="19" t="n">
        <f aca="false">IF(OR(VLOOKUP(A8401,Personal!$A$6:$F$112,5,FALSE())&lt;&gt;"Sí",N8401="No aplica"),0,'Catàleg GRAE'!D7)</f>
        <v>1</v>
      </c>
      <c r="I8401" s="20"/>
      <c r="J8401" s="20"/>
      <c r="K8401" s="20"/>
      <c r="L8401" s="21"/>
      <c r="M8401" s="21"/>
      <c r="N8401" s="20"/>
      <c r="O8401" s="20"/>
      <c r="P8401" s="19" t="str">
        <f aca="false">IF(I8401="","",I8401-H8401)</f>
        <v/>
      </c>
      <c r="Q8401" s="19" t="str">
        <f aca="true">IF(B8401="","",IF(N8401="No aplica","No aplica",IF(I8401="","Pendent",IF(N8401="Per substituir","Substituir",IF(OR(N8401="No localitzat",N8401="No lliurat"),"Reposar",IF(I8401&lt;H8401,"Reposar",IF(I8401&gt;H8401,"Revisar excedent",IF(AND(G8401="Sí",M8401&lt;&gt;"",M8401&lt;TODAY()),"EPI caducat",IF(AND(G8401="Sí",M8401&lt;&gt;"",M8401&lt;=TODAY()+90),"EPI caduca ≤90 dies",IF(OR(N8401="Deteriorat usable",N8401="Revisió necessària"),"Revisar","OK"))))))))))</f>
      </c>
      <c r="R8401" s="20"/>
    </row>
    <row r="8402" customFormat="false" ht="15" hidden="false" customHeight="false" outlineLevel="0" collapsed="false">
      <c r="A8402" s="19" t="n">
        <v>78</v>
      </c>
      <c r="B8402" s="19" t="n">
        <f aca="false">IFERROR(VLOOKUP(A8402,Personal!$A$6:$F$112,2,FALSE()),"")</f>
        <v>0</v>
      </c>
      <c r="C8402" s="19" t="str">
        <f aca="false">IFERROR(VLOOKUP(A8402,Personal!$A$6:$F$112,3,FALSE()),"")</f>
        <v>Cerdanyola</v>
      </c>
      <c r="D8402" s="19" t="s">
        <v>26</v>
      </c>
      <c r="E8402" s="19" t="s">
        <v>33</v>
      </c>
      <c r="F8402" s="19" t="s">
        <v>34</v>
      </c>
      <c r="G8402" s="19" t="s">
        <v>291</v>
      </c>
      <c r="H8402" s="19" t="n">
        <f aca="false">IF(OR(VLOOKUP(A8402,Personal!$A$6:$F$112,5,FALSE())&lt;&gt;"Sí",N8402="No aplica"),0,'Catàleg GRAE'!D8)</f>
        <v>2</v>
      </c>
      <c r="I8402" s="20"/>
      <c r="J8402" s="20"/>
      <c r="K8402" s="20"/>
      <c r="L8402" s="21"/>
      <c r="M8402" s="21"/>
      <c r="N8402" s="20"/>
      <c r="O8402" s="20"/>
      <c r="P8402" s="19" t="str">
        <f aca="false">IF(I8402="","",I8402-H8402)</f>
        <v/>
      </c>
      <c r="Q8402" s="19" t="str">
        <f aca="true">IF(B8402="","",IF(N8402="No aplica","No aplica",IF(I8402="","Pendent",IF(N8402="Per substituir","Substituir",IF(OR(N8402="No localitzat",N8402="No lliurat"),"Reposar",IF(I8402&lt;H8402,"Reposar",IF(I8402&gt;H8402,"Revisar excedent",IF(AND(G8402="Sí",M8402&lt;&gt;"",M8402&lt;TODAY()),"EPI caducat",IF(AND(G8402="Sí",M8402&lt;&gt;"",M8402&lt;=TODAY()+90),"EPI caduca ≤90 dies",IF(OR(N8402="Deteriorat usable",N8402="Revisió necessària"),"Revisar","OK"))))))))))</f>
      </c>
      <c r="R8402" s="20"/>
    </row>
    <row r="8403" customFormat="false" ht="15" hidden="false" customHeight="false" outlineLevel="0" collapsed="false">
      <c r="A8403" s="19" t="n">
        <v>78</v>
      </c>
      <c r="B8403" s="19" t="n">
        <f aca="false">IFERROR(VLOOKUP(A8403,Personal!$A$6:$F$112,2,FALSE()),"")</f>
        <v>0</v>
      </c>
      <c r="C8403" s="19" t="str">
        <f aca="false">IFERROR(VLOOKUP(A8403,Personal!$A$6:$F$112,3,FALSE()),"")</f>
        <v>Cerdanyola</v>
      </c>
      <c r="D8403" s="19" t="s">
        <v>26</v>
      </c>
      <c r="E8403" s="19" t="s">
        <v>35</v>
      </c>
      <c r="F8403" s="19" t="s">
        <v>36</v>
      </c>
      <c r="G8403" s="19" t="s">
        <v>291</v>
      </c>
      <c r="H8403" s="19" t="n">
        <f aca="false">IF(OR(VLOOKUP(A8403,Personal!$A$6:$F$112,5,FALSE())&lt;&gt;"Sí",N8403="No aplica"),0,'Catàleg GRAE'!D9)</f>
        <v>1</v>
      </c>
      <c r="I8403" s="20"/>
      <c r="J8403" s="20"/>
      <c r="K8403" s="20"/>
      <c r="L8403" s="21"/>
      <c r="M8403" s="21"/>
      <c r="N8403" s="20"/>
      <c r="O8403" s="20"/>
      <c r="P8403" s="19" t="str">
        <f aca="false">IF(I8403="","",I8403-H8403)</f>
        <v/>
      </c>
      <c r="Q8403" s="19" t="str">
        <f aca="true">IF(B8403="","",IF(N8403="No aplica","No aplica",IF(I8403="","Pendent",IF(N8403="Per substituir","Substituir",IF(OR(N8403="No localitzat",N8403="No lliurat"),"Reposar",IF(I8403&lt;H8403,"Reposar",IF(I8403&gt;H8403,"Revisar excedent",IF(AND(G8403="Sí",M8403&lt;&gt;"",M8403&lt;TODAY()),"EPI caducat",IF(AND(G8403="Sí",M8403&lt;&gt;"",M8403&lt;=TODAY()+90),"EPI caduca ≤90 dies",IF(OR(N8403="Deteriorat usable",N8403="Revisió necessària"),"Revisar","OK"))))))))))</f>
      </c>
      <c r="R8403" s="20"/>
    </row>
    <row r="8404" customFormat="false" ht="15" hidden="false" customHeight="false" outlineLevel="0" collapsed="false">
      <c r="A8404" s="19" t="n">
        <v>78</v>
      </c>
      <c r="B8404" s="19" t="n">
        <f aca="false">IFERROR(VLOOKUP(A8404,Personal!$A$6:$F$112,2,FALSE()),"")</f>
        <v>0</v>
      </c>
      <c r="C8404" s="19" t="str">
        <f aca="false">IFERROR(VLOOKUP(A8404,Personal!$A$6:$F$112,3,FALSE()),"")</f>
        <v>Cerdanyola</v>
      </c>
      <c r="D8404" s="19" t="s">
        <v>37</v>
      </c>
      <c r="E8404" s="19" t="s">
        <v>38</v>
      </c>
      <c r="F8404" s="19" t="s">
        <v>39</v>
      </c>
      <c r="G8404" s="19" t="s">
        <v>291</v>
      </c>
      <c r="H8404" s="19" t="n">
        <f aca="false">IF(OR(VLOOKUP(A8404,Personal!$A$6:$F$112,5,FALSE())&lt;&gt;"Sí",N8404="No aplica"),0,'Catàleg GRAE'!D10)</f>
        <v>1</v>
      </c>
      <c r="I8404" s="20"/>
      <c r="J8404" s="20"/>
      <c r="K8404" s="20"/>
      <c r="L8404" s="21"/>
      <c r="M8404" s="21"/>
      <c r="N8404" s="20"/>
      <c r="O8404" s="20"/>
      <c r="P8404" s="19" t="str">
        <f aca="false">IF(I8404="","",I8404-H8404)</f>
        <v/>
      </c>
      <c r="Q8404" s="19" t="str">
        <f aca="true">IF(B8404="","",IF(N8404="No aplica","No aplica",IF(I8404="","Pendent",IF(N8404="Per substituir","Substituir",IF(OR(N8404="No localitzat",N8404="No lliurat"),"Reposar",IF(I8404&lt;H8404,"Reposar",IF(I8404&gt;H8404,"Revisar excedent",IF(AND(G8404="Sí",M8404&lt;&gt;"",M8404&lt;TODAY()),"EPI caducat",IF(AND(G8404="Sí",M8404&lt;&gt;"",M8404&lt;=TODAY()+90),"EPI caduca ≤90 dies",IF(OR(N8404="Deteriorat usable",N8404="Revisió necessària"),"Revisar","OK"))))))))))</f>
      </c>
      <c r="R8404" s="20"/>
    </row>
    <row r="8405" customFormat="false" ht="15" hidden="false" customHeight="false" outlineLevel="0" collapsed="false">
      <c r="A8405" s="19" t="n">
        <v>78</v>
      </c>
      <c r="B8405" s="19" t="n">
        <f aca="false">IFERROR(VLOOKUP(A8405,Personal!$A$6:$F$112,2,FALSE()),"")</f>
        <v>0</v>
      </c>
      <c r="C8405" s="19" t="str">
        <f aca="false">IFERROR(VLOOKUP(A8405,Personal!$A$6:$F$112,3,FALSE()),"")</f>
        <v>Cerdanyola</v>
      </c>
      <c r="D8405" s="19" t="s">
        <v>40</v>
      </c>
      <c r="E8405" s="19" t="s">
        <v>41</v>
      </c>
      <c r="F8405" s="19" t="s">
        <v>42</v>
      </c>
      <c r="G8405" s="19" t="s">
        <v>272</v>
      </c>
      <c r="H8405" s="19" t="n">
        <f aca="false">IF(OR(VLOOKUP(A8405,Personal!$A$6:$F$112,5,FALSE())&lt;&gt;"Sí",N8405="No aplica"),0,'Catàleg GRAE'!D11)</f>
        <v>1</v>
      </c>
      <c r="I8405" s="20"/>
      <c r="J8405" s="20"/>
      <c r="K8405" s="20"/>
      <c r="L8405" s="21"/>
      <c r="M8405" s="21"/>
      <c r="N8405" s="20"/>
      <c r="O8405" s="20"/>
      <c r="P8405" s="19" t="str">
        <f aca="false">IF(I8405="","",I8405-H8405)</f>
        <v/>
      </c>
      <c r="Q8405" s="19" t="str">
        <f aca="true">IF(B8405="","",IF(N8405="No aplica","No aplica",IF(I8405="","Pendent",IF(N8405="Per substituir","Substituir",IF(OR(N8405="No localitzat",N8405="No lliurat"),"Reposar",IF(I8405&lt;H8405,"Reposar",IF(I8405&gt;H8405,"Revisar excedent",IF(AND(G8405="Sí",M8405&lt;&gt;"",M8405&lt;TODAY()),"EPI caducat",IF(AND(G8405="Sí",M8405&lt;&gt;"",M8405&lt;=TODAY()+90),"EPI caduca ≤90 dies",IF(OR(N8405="Deteriorat usable",N8405="Revisió necessària"),"Revisar","OK"))))))))))</f>
      </c>
      <c r="R8405" s="20"/>
    </row>
    <row r="8406" customFormat="false" ht="15" hidden="false" customHeight="false" outlineLevel="0" collapsed="false">
      <c r="A8406" s="19" t="n">
        <v>78</v>
      </c>
      <c r="B8406" s="19" t="n">
        <f aca="false">IFERROR(VLOOKUP(A8406,Personal!$A$6:$F$112,2,FALSE()),"")</f>
        <v>0</v>
      </c>
      <c r="C8406" s="19" t="str">
        <f aca="false">IFERROR(VLOOKUP(A8406,Personal!$A$6:$F$112,3,FALSE()),"")</f>
        <v>Cerdanyola</v>
      </c>
      <c r="D8406" s="19" t="s">
        <v>40</v>
      </c>
      <c r="E8406" s="19" t="s">
        <v>43</v>
      </c>
      <c r="F8406" s="19" t="s">
        <v>44</v>
      </c>
      <c r="G8406" s="19" t="s">
        <v>272</v>
      </c>
      <c r="H8406" s="19" t="n">
        <f aca="false">IF(OR(VLOOKUP(A8406,Personal!$A$6:$F$112,5,FALSE())&lt;&gt;"Sí",N8406="No aplica"),0,'Catàleg GRAE'!D12)</f>
        <v>1</v>
      </c>
      <c r="I8406" s="20"/>
      <c r="J8406" s="20"/>
      <c r="K8406" s="20"/>
      <c r="L8406" s="21"/>
      <c r="M8406" s="21"/>
      <c r="N8406" s="20"/>
      <c r="O8406" s="20"/>
      <c r="P8406" s="19" t="str">
        <f aca="false">IF(I8406="","",I8406-H8406)</f>
        <v/>
      </c>
      <c r="Q8406" s="19" t="str">
        <f aca="true">IF(B8406="","",IF(N8406="No aplica","No aplica",IF(I8406="","Pendent",IF(N8406="Per substituir","Substituir",IF(OR(N8406="No localitzat",N8406="No lliurat"),"Reposar",IF(I8406&lt;H8406,"Reposar",IF(I8406&gt;H8406,"Revisar excedent",IF(AND(G8406="Sí",M8406&lt;&gt;"",M8406&lt;TODAY()),"EPI caducat",IF(AND(G8406="Sí",M8406&lt;&gt;"",M8406&lt;=TODAY()+90),"EPI caduca ≤90 dies",IF(OR(N8406="Deteriorat usable",N8406="Revisió necessària"),"Revisar","OK"))))))))))</f>
      </c>
      <c r="R8406" s="20"/>
    </row>
    <row r="8407" customFormat="false" ht="15" hidden="false" customHeight="false" outlineLevel="0" collapsed="false">
      <c r="A8407" s="19" t="n">
        <v>78</v>
      </c>
      <c r="B8407" s="19" t="n">
        <f aca="false">IFERROR(VLOOKUP(A8407,Personal!$A$6:$F$112,2,FALSE()),"")</f>
        <v>0</v>
      </c>
      <c r="C8407" s="19" t="str">
        <f aca="false">IFERROR(VLOOKUP(A8407,Personal!$A$6:$F$112,3,FALSE()),"")</f>
        <v>Cerdanyola</v>
      </c>
      <c r="D8407" s="19" t="s">
        <v>45</v>
      </c>
      <c r="E8407" s="19" t="s">
        <v>46</v>
      </c>
      <c r="F8407" s="19" t="s">
        <v>47</v>
      </c>
      <c r="G8407" s="19" t="s">
        <v>291</v>
      </c>
      <c r="H8407" s="19" t="n">
        <f aca="false">IF(OR(VLOOKUP(A8407,Personal!$A$6:$F$112,5,FALSE())&lt;&gt;"Sí",N8407="No aplica"),0,'Catàleg GRAE'!D13)</f>
        <v>1</v>
      </c>
      <c r="I8407" s="20"/>
      <c r="J8407" s="20"/>
      <c r="K8407" s="20"/>
      <c r="L8407" s="21"/>
      <c r="M8407" s="21"/>
      <c r="N8407" s="20"/>
      <c r="O8407" s="20"/>
      <c r="P8407" s="19" t="str">
        <f aca="false">IF(I8407="","",I8407-H8407)</f>
        <v/>
      </c>
      <c r="Q8407" s="19" t="str">
        <f aca="true">IF(B8407="","",IF(N8407="No aplica","No aplica",IF(I8407="","Pendent",IF(N8407="Per substituir","Substituir",IF(OR(N8407="No localitzat",N8407="No lliurat"),"Reposar",IF(I8407&lt;H8407,"Reposar",IF(I8407&gt;H8407,"Revisar excedent",IF(AND(G8407="Sí",M8407&lt;&gt;"",M8407&lt;TODAY()),"EPI caducat",IF(AND(G8407="Sí",M8407&lt;&gt;"",M8407&lt;=TODAY()+90),"EPI caduca ≤90 dies",IF(OR(N8407="Deteriorat usable",N8407="Revisió necessària"),"Revisar","OK"))))))))))</f>
      </c>
      <c r="R8407" s="20"/>
    </row>
    <row r="8408" customFormat="false" ht="15" hidden="false" customHeight="false" outlineLevel="0" collapsed="false">
      <c r="A8408" s="19" t="n">
        <v>78</v>
      </c>
      <c r="B8408" s="19" t="n">
        <f aca="false">IFERROR(VLOOKUP(A8408,Personal!$A$6:$F$112,2,FALSE()),"")</f>
        <v>0</v>
      </c>
      <c r="C8408" s="19" t="str">
        <f aca="false">IFERROR(VLOOKUP(A8408,Personal!$A$6:$F$112,3,FALSE()),"")</f>
        <v>Cerdanyola</v>
      </c>
      <c r="D8408" s="19" t="s">
        <v>45</v>
      </c>
      <c r="E8408" s="19" t="s">
        <v>48</v>
      </c>
      <c r="F8408" s="19" t="s">
        <v>49</v>
      </c>
      <c r="G8408" s="19" t="s">
        <v>291</v>
      </c>
      <c r="H8408" s="19" t="n">
        <f aca="false">IF(OR(VLOOKUP(A8408,Personal!$A$6:$F$112,5,FALSE())&lt;&gt;"Sí",N8408="No aplica"),0,'Catàleg GRAE'!D14)</f>
        <v>1</v>
      </c>
      <c r="I8408" s="20"/>
      <c r="J8408" s="20"/>
      <c r="K8408" s="20"/>
      <c r="L8408" s="21"/>
      <c r="M8408" s="21"/>
      <c r="N8408" s="20"/>
      <c r="O8408" s="20"/>
      <c r="P8408" s="19" t="str">
        <f aca="false">IF(I8408="","",I8408-H8408)</f>
        <v/>
      </c>
      <c r="Q8408" s="19" t="str">
        <f aca="true">IF(B8408="","",IF(N8408="No aplica","No aplica",IF(I8408="","Pendent",IF(N8408="Per substituir","Substituir",IF(OR(N8408="No localitzat",N8408="No lliurat"),"Reposar",IF(I8408&lt;H8408,"Reposar",IF(I8408&gt;H8408,"Revisar excedent",IF(AND(G8408="Sí",M8408&lt;&gt;"",M8408&lt;TODAY()),"EPI caducat",IF(AND(G8408="Sí",M8408&lt;&gt;"",M8408&lt;=TODAY()+90),"EPI caduca ≤90 dies",IF(OR(N8408="Deteriorat usable",N8408="Revisió necessària"),"Revisar","OK"))))))))))</f>
      </c>
      <c r="R8408" s="20"/>
    </row>
    <row r="8409" customFormat="false" ht="15" hidden="false" customHeight="false" outlineLevel="0" collapsed="false">
      <c r="A8409" s="19" t="n">
        <v>78</v>
      </c>
      <c r="B8409" s="19" t="n">
        <f aca="false">IFERROR(VLOOKUP(A8409,Personal!$A$6:$F$112,2,FALSE()),"")</f>
        <v>0</v>
      </c>
      <c r="C8409" s="19" t="str">
        <f aca="false">IFERROR(VLOOKUP(A8409,Personal!$A$6:$F$112,3,FALSE()),"")</f>
        <v>Cerdanyola</v>
      </c>
      <c r="D8409" s="19" t="s">
        <v>45</v>
      </c>
      <c r="E8409" s="19" t="s">
        <v>50</v>
      </c>
      <c r="F8409" s="19" t="s">
        <v>51</v>
      </c>
      <c r="G8409" s="19" t="s">
        <v>291</v>
      </c>
      <c r="H8409" s="19" t="n">
        <f aca="false">IF(OR(VLOOKUP(A8409,Personal!$A$6:$F$112,5,FALSE())&lt;&gt;"Sí",N8409="No aplica"),0,'Catàleg GRAE'!D15)</f>
        <v>1</v>
      </c>
      <c r="I8409" s="20"/>
      <c r="J8409" s="20"/>
      <c r="K8409" s="20"/>
      <c r="L8409" s="21"/>
      <c r="M8409" s="21"/>
      <c r="N8409" s="20"/>
      <c r="O8409" s="20"/>
      <c r="P8409" s="19" t="str">
        <f aca="false">IF(I8409="","",I8409-H8409)</f>
        <v/>
      </c>
      <c r="Q8409" s="19" t="str">
        <f aca="true">IF(B8409="","",IF(N8409="No aplica","No aplica",IF(I8409="","Pendent",IF(N8409="Per substituir","Substituir",IF(OR(N8409="No localitzat",N8409="No lliurat"),"Reposar",IF(I8409&lt;H8409,"Reposar",IF(I8409&gt;H8409,"Revisar excedent",IF(AND(G8409="Sí",M8409&lt;&gt;"",M8409&lt;TODAY()),"EPI caducat",IF(AND(G8409="Sí",M8409&lt;&gt;"",M8409&lt;=TODAY()+90),"EPI caduca ≤90 dies",IF(OR(N8409="Deteriorat usable",N8409="Revisió necessària"),"Revisar","OK"))))))))))</f>
      </c>
      <c r="R8409" s="20"/>
    </row>
    <row r="8410" customFormat="false" ht="15" hidden="false" customHeight="false" outlineLevel="0" collapsed="false">
      <c r="A8410" s="19" t="n">
        <v>78</v>
      </c>
      <c r="B8410" s="19" t="n">
        <f aca="false">IFERROR(VLOOKUP(A8410,Personal!$A$6:$F$112,2,FALSE()),"")</f>
        <v>0</v>
      </c>
      <c r="C8410" s="19" t="str">
        <f aca="false">IFERROR(VLOOKUP(A8410,Personal!$A$6:$F$112,3,FALSE()),"")</f>
        <v>Cerdanyola</v>
      </c>
      <c r="D8410" s="19" t="s">
        <v>45</v>
      </c>
      <c r="E8410" s="19" t="s">
        <v>52</v>
      </c>
      <c r="F8410" s="19" t="s">
        <v>53</v>
      </c>
      <c r="G8410" s="19" t="s">
        <v>291</v>
      </c>
      <c r="H8410" s="19" t="n">
        <f aca="false">IF(OR(VLOOKUP(A8410,Personal!$A$6:$F$112,5,FALSE())&lt;&gt;"Sí",N8410="No aplica"),0,'Catàleg GRAE'!D16)</f>
        <v>1</v>
      </c>
      <c r="I8410" s="20"/>
      <c r="J8410" s="20"/>
      <c r="K8410" s="20"/>
      <c r="L8410" s="21"/>
      <c r="M8410" s="21"/>
      <c r="N8410" s="20"/>
      <c r="O8410" s="20"/>
      <c r="P8410" s="19" t="str">
        <f aca="false">IF(I8410="","",I8410-H8410)</f>
        <v/>
      </c>
      <c r="Q8410" s="19" t="str">
        <f aca="true">IF(B8410="","",IF(N8410="No aplica","No aplica",IF(I8410="","Pendent",IF(N8410="Per substituir","Substituir",IF(OR(N8410="No localitzat",N8410="No lliurat"),"Reposar",IF(I8410&lt;H8410,"Reposar",IF(I8410&gt;H8410,"Revisar excedent",IF(AND(G8410="Sí",M8410&lt;&gt;"",M8410&lt;TODAY()),"EPI caducat",IF(AND(G8410="Sí",M8410&lt;&gt;"",M8410&lt;=TODAY()+90),"EPI caduca ≤90 dies",IF(OR(N8410="Deteriorat usable",N8410="Revisió necessària"),"Revisar","OK"))))))))))</f>
      </c>
      <c r="R8410" s="20"/>
    </row>
    <row r="8411" customFormat="false" ht="15" hidden="false" customHeight="false" outlineLevel="0" collapsed="false">
      <c r="A8411" s="19" t="n">
        <v>78</v>
      </c>
      <c r="B8411" s="19" t="n">
        <f aca="false">IFERROR(VLOOKUP(A8411,Personal!$A$6:$F$112,2,FALSE()),"")</f>
        <v>0</v>
      </c>
      <c r="C8411" s="19" t="str">
        <f aca="false">IFERROR(VLOOKUP(A8411,Personal!$A$6:$F$112,3,FALSE()),"")</f>
        <v>Cerdanyola</v>
      </c>
      <c r="D8411" s="19" t="s">
        <v>45</v>
      </c>
      <c r="E8411" s="19" t="s">
        <v>54</v>
      </c>
      <c r="F8411" s="19" t="s">
        <v>55</v>
      </c>
      <c r="G8411" s="19" t="s">
        <v>291</v>
      </c>
      <c r="H8411" s="19" t="n">
        <f aca="false">IF(OR(VLOOKUP(A8411,Personal!$A$6:$F$112,5,FALSE())&lt;&gt;"Sí",N8411="No aplica"),0,'Catàleg GRAE'!D17)</f>
        <v>1</v>
      </c>
      <c r="I8411" s="20"/>
      <c r="J8411" s="20"/>
      <c r="K8411" s="20"/>
      <c r="L8411" s="21"/>
      <c r="M8411" s="21"/>
      <c r="N8411" s="20"/>
      <c r="O8411" s="20"/>
      <c r="P8411" s="19" t="str">
        <f aca="false">IF(I8411="","",I8411-H8411)</f>
        <v/>
      </c>
      <c r="Q8411" s="19" t="str">
        <f aca="true">IF(B8411="","",IF(N8411="No aplica","No aplica",IF(I8411="","Pendent",IF(N8411="Per substituir","Substituir",IF(OR(N8411="No localitzat",N8411="No lliurat"),"Reposar",IF(I8411&lt;H8411,"Reposar",IF(I8411&gt;H8411,"Revisar excedent",IF(AND(G8411="Sí",M8411&lt;&gt;"",M8411&lt;TODAY()),"EPI caducat",IF(AND(G8411="Sí",M8411&lt;&gt;"",M8411&lt;=TODAY()+90),"EPI caduca ≤90 dies",IF(OR(N8411="Deteriorat usable",N8411="Revisió necessària"),"Revisar","OK"))))))))))</f>
      </c>
      <c r="R8411" s="20"/>
    </row>
    <row r="8412" customFormat="false" ht="15" hidden="false" customHeight="false" outlineLevel="0" collapsed="false">
      <c r="A8412" s="19" t="n">
        <v>78</v>
      </c>
      <c r="B8412" s="19" t="n">
        <f aca="false">IFERROR(VLOOKUP(A8412,Personal!$A$6:$F$112,2,FALSE()),"")</f>
        <v>0</v>
      </c>
      <c r="C8412" s="19" t="str">
        <f aca="false">IFERROR(VLOOKUP(A8412,Personal!$A$6:$F$112,3,FALSE()),"")</f>
        <v>Cerdanyola</v>
      </c>
      <c r="D8412" s="19" t="s">
        <v>56</v>
      </c>
      <c r="E8412" s="19" t="s">
        <v>57</v>
      </c>
      <c r="F8412" s="19" t="s">
        <v>58</v>
      </c>
      <c r="G8412" s="19" t="s">
        <v>291</v>
      </c>
      <c r="H8412" s="19" t="n">
        <f aca="false">IF(OR(VLOOKUP(A8412,Personal!$A$6:$F$112,5,FALSE())&lt;&gt;"Sí",N8412="No aplica"),0,'Catàleg GRAE'!D18)</f>
        <v>1</v>
      </c>
      <c r="I8412" s="20"/>
      <c r="J8412" s="20"/>
      <c r="K8412" s="20"/>
      <c r="L8412" s="21"/>
      <c r="M8412" s="21"/>
      <c r="N8412" s="20"/>
      <c r="O8412" s="20"/>
      <c r="P8412" s="19" t="str">
        <f aca="false">IF(I8412="","",I8412-H8412)</f>
        <v/>
      </c>
      <c r="Q8412" s="19" t="str">
        <f aca="true">IF(B8412="","",IF(N8412="No aplica","No aplica",IF(I8412="","Pendent",IF(N8412="Per substituir","Substituir",IF(OR(N8412="No localitzat",N8412="No lliurat"),"Reposar",IF(I8412&lt;H8412,"Reposar",IF(I8412&gt;H8412,"Revisar excedent",IF(AND(G8412="Sí",M8412&lt;&gt;"",M8412&lt;TODAY()),"EPI caducat",IF(AND(G8412="Sí",M8412&lt;&gt;"",M8412&lt;=TODAY()+90),"EPI caduca ≤90 dies",IF(OR(N8412="Deteriorat usable",N8412="Revisió necessària"),"Revisar","OK"))))))))))</f>
      </c>
      <c r="R8412" s="20"/>
    </row>
    <row r="8413" customFormat="false" ht="15" hidden="false" customHeight="false" outlineLevel="0" collapsed="false">
      <c r="A8413" s="19" t="n">
        <v>78</v>
      </c>
      <c r="B8413" s="19" t="n">
        <f aca="false">IFERROR(VLOOKUP(A8413,Personal!$A$6:$F$112,2,FALSE()),"")</f>
        <v>0</v>
      </c>
      <c r="C8413" s="19" t="str">
        <f aca="false">IFERROR(VLOOKUP(A8413,Personal!$A$6:$F$112,3,FALSE()),"")</f>
        <v>Cerdanyola</v>
      </c>
      <c r="D8413" s="19" t="s">
        <v>59</v>
      </c>
      <c r="E8413" s="19" t="s">
        <v>60</v>
      </c>
      <c r="F8413" s="19" t="s">
        <v>61</v>
      </c>
      <c r="G8413" s="19" t="s">
        <v>291</v>
      </c>
      <c r="H8413" s="19" t="n">
        <f aca="false">IF(OR(VLOOKUP(A8413,Personal!$A$6:$F$112,5,FALSE())&lt;&gt;"Sí",N8413="No aplica"),0,'Catàleg GRAE'!D19)</f>
        <v>4</v>
      </c>
      <c r="I8413" s="20"/>
      <c r="J8413" s="20"/>
      <c r="K8413" s="20"/>
      <c r="L8413" s="21"/>
      <c r="M8413" s="21"/>
      <c r="N8413" s="20"/>
      <c r="O8413" s="20"/>
      <c r="P8413" s="19" t="str">
        <f aca="false">IF(I8413="","",I8413-H8413)</f>
        <v/>
      </c>
      <c r="Q8413" s="19" t="str">
        <f aca="true">IF(B8413="","",IF(N8413="No aplica","No aplica",IF(I8413="","Pendent",IF(N8413="Per substituir","Substituir",IF(OR(N8413="No localitzat",N8413="No lliurat"),"Reposar",IF(I8413&lt;H8413,"Reposar",IF(I8413&gt;H8413,"Revisar excedent",IF(AND(G8413="Sí",M8413&lt;&gt;"",M8413&lt;TODAY()),"EPI caducat",IF(AND(G8413="Sí",M8413&lt;&gt;"",M8413&lt;=TODAY()+90),"EPI caduca ≤90 dies",IF(OR(N8413="Deteriorat usable",N8413="Revisió necessària"),"Revisar","OK"))))))))))</f>
      </c>
      <c r="R8413" s="20"/>
    </row>
    <row r="8414" customFormat="false" ht="15" hidden="false" customHeight="false" outlineLevel="0" collapsed="false">
      <c r="A8414" s="19" t="n">
        <v>78</v>
      </c>
      <c r="B8414" s="19" t="n">
        <f aca="false">IFERROR(VLOOKUP(A8414,Personal!$A$6:$F$112,2,FALSE()),"")</f>
        <v>0</v>
      </c>
      <c r="C8414" s="19" t="str">
        <f aca="false">IFERROR(VLOOKUP(A8414,Personal!$A$6:$F$112,3,FALSE()),"")</f>
        <v>Cerdanyola</v>
      </c>
      <c r="D8414" s="19" t="s">
        <v>59</v>
      </c>
      <c r="E8414" s="19" t="s">
        <v>60</v>
      </c>
      <c r="F8414" s="19" t="s">
        <v>62</v>
      </c>
      <c r="G8414" s="19" t="s">
        <v>291</v>
      </c>
      <c r="H8414" s="19" t="n">
        <f aca="false">IF(OR(VLOOKUP(A8414,Personal!$A$6:$F$112,5,FALSE())&lt;&gt;"Sí",N8414="No aplica"),0,'Catàleg GRAE'!D20)</f>
        <v>2</v>
      </c>
      <c r="I8414" s="20"/>
      <c r="J8414" s="20"/>
      <c r="K8414" s="20"/>
      <c r="L8414" s="21"/>
      <c r="M8414" s="21"/>
      <c r="N8414" s="20"/>
      <c r="O8414" s="20"/>
      <c r="P8414" s="19" t="str">
        <f aca="false">IF(I8414="","",I8414-H8414)</f>
        <v/>
      </c>
      <c r="Q8414" s="19" t="str">
        <f aca="true">IF(B8414="","",IF(N8414="No aplica","No aplica",IF(I8414="","Pendent",IF(N8414="Per substituir","Substituir",IF(OR(N8414="No localitzat",N8414="No lliurat"),"Reposar",IF(I8414&lt;H8414,"Reposar",IF(I8414&gt;H8414,"Revisar excedent",IF(AND(G8414="Sí",M8414&lt;&gt;"",M8414&lt;TODAY()),"EPI caducat",IF(AND(G8414="Sí",M8414&lt;&gt;"",M8414&lt;=TODAY()+90),"EPI caduca ≤90 dies",IF(OR(N8414="Deteriorat usable",N8414="Revisió necessària"),"Revisar","OK"))))))))))</f>
      </c>
      <c r="R8414" s="20"/>
    </row>
    <row r="8415" customFormat="false" ht="15" hidden="false" customHeight="false" outlineLevel="0" collapsed="false">
      <c r="A8415" s="19" t="n">
        <v>78</v>
      </c>
      <c r="B8415" s="19" t="n">
        <f aca="false">IFERROR(VLOOKUP(A8415,Personal!$A$6:$F$112,2,FALSE()),"")</f>
        <v>0</v>
      </c>
      <c r="C8415" s="19" t="str">
        <f aca="false">IFERROR(VLOOKUP(A8415,Personal!$A$6:$F$112,3,FALSE()),"")</f>
        <v>Cerdanyola</v>
      </c>
      <c r="D8415" s="19" t="s">
        <v>59</v>
      </c>
      <c r="E8415" s="19" t="s">
        <v>60</v>
      </c>
      <c r="F8415" s="19" t="s">
        <v>63</v>
      </c>
      <c r="G8415" s="19" t="s">
        <v>291</v>
      </c>
      <c r="H8415" s="19" t="n">
        <f aca="false">IF(OR(VLOOKUP(A8415,Personal!$A$6:$F$112,5,FALSE())&lt;&gt;"Sí",N8415="No aplica"),0,'Catàleg GRAE'!D21)</f>
        <v>2</v>
      </c>
      <c r="I8415" s="20"/>
      <c r="J8415" s="20"/>
      <c r="K8415" s="20"/>
      <c r="L8415" s="21"/>
      <c r="M8415" s="21"/>
      <c r="N8415" s="20"/>
      <c r="O8415" s="20"/>
      <c r="P8415" s="19" t="str">
        <f aca="false">IF(I8415="","",I8415-H8415)</f>
        <v/>
      </c>
      <c r="Q8415" s="19" t="str">
        <f aca="true">IF(B8415="","",IF(N8415="No aplica","No aplica",IF(I8415="","Pendent",IF(N8415="Per substituir","Substituir",IF(OR(N8415="No localitzat",N8415="No lliurat"),"Reposar",IF(I8415&lt;H8415,"Reposar",IF(I8415&gt;H8415,"Revisar excedent",IF(AND(G8415="Sí",M8415&lt;&gt;"",M8415&lt;TODAY()),"EPI caducat",IF(AND(G8415="Sí",M8415&lt;&gt;"",M8415&lt;=TODAY()+90),"EPI caduca ≤90 dies",IF(OR(N8415="Deteriorat usable",N8415="Revisió necessària"),"Revisar","OK"))))))))))</f>
      </c>
      <c r="R8415" s="20"/>
    </row>
    <row r="8416" customFormat="false" ht="15" hidden="false" customHeight="false" outlineLevel="0" collapsed="false">
      <c r="A8416" s="19" t="n">
        <v>78</v>
      </c>
      <c r="B8416" s="19" t="n">
        <f aca="false">IFERROR(VLOOKUP(A8416,Personal!$A$6:$F$112,2,FALSE()),"")</f>
        <v>0</v>
      </c>
      <c r="C8416" s="19" t="str">
        <f aca="false">IFERROR(VLOOKUP(A8416,Personal!$A$6:$F$112,3,FALSE()),"")</f>
        <v>Cerdanyola</v>
      </c>
      <c r="D8416" s="19" t="s">
        <v>64</v>
      </c>
      <c r="E8416" s="19" t="s">
        <v>65</v>
      </c>
      <c r="F8416" s="19" t="s">
        <v>66</v>
      </c>
      <c r="G8416" s="19" t="s">
        <v>291</v>
      </c>
      <c r="H8416" s="19" t="n">
        <f aca="false">IF(OR(VLOOKUP(A8416,Personal!$A$6:$F$112,5,FALSE())&lt;&gt;"Sí",N8416="No aplica"),0,'Catàleg GRAE'!D22)</f>
        <v>1</v>
      </c>
      <c r="I8416" s="20"/>
      <c r="J8416" s="20"/>
      <c r="K8416" s="20"/>
      <c r="L8416" s="21"/>
      <c r="M8416" s="21"/>
      <c r="N8416" s="20"/>
      <c r="O8416" s="20"/>
      <c r="P8416" s="19" t="str">
        <f aca="false">IF(I8416="","",I8416-H8416)</f>
        <v/>
      </c>
      <c r="Q8416" s="19" t="str">
        <f aca="true">IF(B8416="","",IF(N8416="No aplica","No aplica",IF(I8416="","Pendent",IF(N8416="Per substituir","Substituir",IF(OR(N8416="No localitzat",N8416="No lliurat"),"Reposar",IF(I8416&lt;H8416,"Reposar",IF(I8416&gt;H8416,"Revisar excedent",IF(AND(G8416="Sí",M8416&lt;&gt;"",M8416&lt;TODAY()),"EPI caducat",IF(AND(G8416="Sí",M8416&lt;&gt;"",M8416&lt;=TODAY()+90),"EPI caduca ≤90 dies",IF(OR(N8416="Deteriorat usable",N8416="Revisió necessària"),"Revisar","OK"))))))))))</f>
      </c>
      <c r="R8416" s="20"/>
    </row>
    <row r="8417" customFormat="false" ht="15" hidden="false" customHeight="false" outlineLevel="0" collapsed="false">
      <c r="A8417" s="19" t="n">
        <v>78</v>
      </c>
      <c r="B8417" s="19" t="n">
        <f aca="false">IFERROR(VLOOKUP(A8417,Personal!$A$6:$F$112,2,FALSE()),"")</f>
        <v>0</v>
      </c>
      <c r="C8417" s="19" t="str">
        <f aca="false">IFERROR(VLOOKUP(A8417,Personal!$A$6:$F$112,3,FALSE()),"")</f>
        <v>Cerdanyola</v>
      </c>
      <c r="D8417" s="19" t="s">
        <v>64</v>
      </c>
      <c r="E8417" s="19" t="s">
        <v>67</v>
      </c>
      <c r="F8417" s="19" t="s">
        <v>68</v>
      </c>
      <c r="G8417" s="19" t="s">
        <v>291</v>
      </c>
      <c r="H8417" s="19" t="n">
        <f aca="false">IF(OR(VLOOKUP(A8417,Personal!$A$6:$F$112,5,FALSE())&lt;&gt;"Sí",N8417="No aplica"),0,'Catàleg GRAE'!D23)</f>
        <v>1</v>
      </c>
      <c r="I8417" s="20"/>
      <c r="J8417" s="20"/>
      <c r="K8417" s="20"/>
      <c r="L8417" s="21"/>
      <c r="M8417" s="21"/>
      <c r="N8417" s="20"/>
      <c r="O8417" s="20"/>
      <c r="P8417" s="19" t="str">
        <f aca="false">IF(I8417="","",I8417-H8417)</f>
        <v/>
      </c>
      <c r="Q8417" s="19" t="str">
        <f aca="true">IF(B8417="","",IF(N8417="No aplica","No aplica",IF(I8417="","Pendent",IF(N8417="Per substituir","Substituir",IF(OR(N8417="No localitzat",N8417="No lliurat"),"Reposar",IF(I8417&lt;H8417,"Reposar",IF(I8417&gt;H8417,"Revisar excedent",IF(AND(G8417="Sí",M8417&lt;&gt;"",M8417&lt;TODAY()),"EPI caducat",IF(AND(G8417="Sí",M8417&lt;&gt;"",M8417&lt;=TODAY()+90),"EPI caduca ≤90 dies",IF(OR(N8417="Deteriorat usable",N8417="Revisió necessària"),"Revisar","OK"))))))))))</f>
      </c>
      <c r="R8417" s="20"/>
    </row>
    <row r="8418" customFormat="false" ht="15" hidden="false" customHeight="false" outlineLevel="0" collapsed="false">
      <c r="A8418" s="19" t="n">
        <v>78</v>
      </c>
      <c r="B8418" s="19" t="n">
        <f aca="false">IFERROR(VLOOKUP(A8418,Personal!$A$6:$F$112,2,FALSE()),"")</f>
        <v>0</v>
      </c>
      <c r="C8418" s="19" t="str">
        <f aca="false">IFERROR(VLOOKUP(A8418,Personal!$A$6:$F$112,3,FALSE()),"")</f>
        <v>Cerdanyola</v>
      </c>
      <c r="D8418" s="19" t="s">
        <v>64</v>
      </c>
      <c r="E8418" s="19" t="s">
        <v>69</v>
      </c>
      <c r="F8418" s="19" t="s">
        <v>70</v>
      </c>
      <c r="G8418" s="19" t="s">
        <v>291</v>
      </c>
      <c r="H8418" s="19" t="n">
        <f aca="false">IF(OR(VLOOKUP(A8418,Personal!$A$6:$F$112,5,FALSE())&lt;&gt;"Sí",N8418="No aplica"),0,'Catàleg GRAE'!D24)</f>
        <v>1</v>
      </c>
      <c r="I8418" s="20"/>
      <c r="J8418" s="20"/>
      <c r="K8418" s="20"/>
      <c r="L8418" s="21"/>
      <c r="M8418" s="21"/>
      <c r="N8418" s="20"/>
      <c r="O8418" s="20"/>
      <c r="P8418" s="19" t="str">
        <f aca="false">IF(I8418="","",I8418-H8418)</f>
        <v/>
      </c>
      <c r="Q8418" s="19" t="str">
        <f aca="true">IF(B8418="","",IF(N8418="No aplica","No aplica",IF(I8418="","Pendent",IF(N8418="Per substituir","Substituir",IF(OR(N8418="No localitzat",N8418="No lliurat"),"Reposar",IF(I8418&lt;H8418,"Reposar",IF(I8418&gt;H8418,"Revisar excedent",IF(AND(G8418="Sí",M8418&lt;&gt;"",M8418&lt;TODAY()),"EPI caducat",IF(AND(G8418="Sí",M8418&lt;&gt;"",M8418&lt;=TODAY()+90),"EPI caduca ≤90 dies",IF(OR(N8418="Deteriorat usable",N8418="Revisió necessària"),"Revisar","OK"))))))))))</f>
      </c>
      <c r="R8418" s="20"/>
    </row>
    <row r="8419" customFormat="false" ht="15" hidden="false" customHeight="false" outlineLevel="0" collapsed="false">
      <c r="A8419" s="19" t="n">
        <v>78</v>
      </c>
      <c r="B8419" s="19" t="n">
        <f aca="false">IFERROR(VLOOKUP(A8419,Personal!$A$6:$F$112,2,FALSE()),"")</f>
        <v>0</v>
      </c>
      <c r="C8419" s="19" t="str">
        <f aca="false">IFERROR(VLOOKUP(A8419,Personal!$A$6:$F$112,3,FALSE()),"")</f>
        <v>Cerdanyola</v>
      </c>
      <c r="D8419" s="19" t="s">
        <v>71</v>
      </c>
      <c r="E8419" s="19" t="s">
        <v>72</v>
      </c>
      <c r="F8419" s="19" t="s">
        <v>73</v>
      </c>
      <c r="G8419" s="19" t="s">
        <v>291</v>
      </c>
      <c r="H8419" s="19" t="n">
        <f aca="false">IF(OR(VLOOKUP(A8419,Personal!$A$6:$F$112,5,FALSE())&lt;&gt;"Sí",N8419="No aplica"),0,'Catàleg GRAE'!D25)</f>
        <v>1</v>
      </c>
      <c r="I8419" s="20"/>
      <c r="J8419" s="20"/>
      <c r="K8419" s="20"/>
      <c r="L8419" s="21"/>
      <c r="M8419" s="21"/>
      <c r="N8419" s="20"/>
      <c r="O8419" s="20"/>
      <c r="P8419" s="19" t="str">
        <f aca="false">IF(I8419="","",I8419-H8419)</f>
        <v/>
      </c>
      <c r="Q8419" s="19" t="str">
        <f aca="true">IF(B8419="","",IF(N8419="No aplica","No aplica",IF(I8419="","Pendent",IF(N8419="Per substituir","Substituir",IF(OR(N8419="No localitzat",N8419="No lliurat"),"Reposar",IF(I8419&lt;H8419,"Reposar",IF(I8419&gt;H8419,"Revisar excedent",IF(AND(G8419="Sí",M8419&lt;&gt;"",M8419&lt;TODAY()),"EPI caducat",IF(AND(G8419="Sí",M8419&lt;&gt;"",M8419&lt;=TODAY()+90),"EPI caduca ≤90 dies",IF(OR(N8419="Deteriorat usable",N8419="Revisió necessària"),"Revisar","OK"))))))))))</f>
      </c>
      <c r="R8419" s="20"/>
    </row>
    <row r="8420" customFormat="false" ht="15" hidden="false" customHeight="false" outlineLevel="0" collapsed="false">
      <c r="A8420" s="19" t="n">
        <v>78</v>
      </c>
      <c r="B8420" s="19" t="n">
        <f aca="false">IFERROR(VLOOKUP(A8420,Personal!$A$6:$F$112,2,FALSE()),"")</f>
        <v>0</v>
      </c>
      <c r="C8420" s="19" t="str">
        <f aca="false">IFERROR(VLOOKUP(A8420,Personal!$A$6:$F$112,3,FALSE()),"")</f>
        <v>Cerdanyola</v>
      </c>
      <c r="D8420" s="19" t="s">
        <v>40</v>
      </c>
      <c r="E8420" s="19" t="s">
        <v>74</v>
      </c>
      <c r="F8420" s="19" t="s">
        <v>75</v>
      </c>
      <c r="G8420" s="19" t="s">
        <v>272</v>
      </c>
      <c r="H8420" s="19" t="n">
        <f aca="false">IF(OR(VLOOKUP(A8420,Personal!$A$6:$F$112,5,FALSE())&lt;&gt;"Sí",N8420="No aplica"),0,'Catàleg GRAE'!D26)</f>
        <v>1</v>
      </c>
      <c r="I8420" s="20"/>
      <c r="J8420" s="20"/>
      <c r="K8420" s="20"/>
      <c r="L8420" s="21"/>
      <c r="M8420" s="21"/>
      <c r="N8420" s="20"/>
      <c r="O8420" s="20"/>
      <c r="P8420" s="19" t="str">
        <f aca="false">IF(I8420="","",I8420-H8420)</f>
        <v/>
      </c>
      <c r="Q8420" s="19" t="str">
        <f aca="true">IF(B8420="","",IF(N8420="No aplica","No aplica",IF(I8420="","Pendent",IF(N8420="Per substituir","Substituir",IF(OR(N8420="No localitzat",N8420="No lliurat"),"Reposar",IF(I8420&lt;H8420,"Reposar",IF(I8420&gt;H8420,"Revisar excedent",IF(AND(G8420="Sí",M8420&lt;&gt;"",M8420&lt;TODAY()),"EPI caducat",IF(AND(G8420="Sí",M8420&lt;&gt;"",M8420&lt;=TODAY()+90),"EPI caduca ≤90 dies",IF(OR(N8420="Deteriorat usable",N8420="Revisió necessària"),"Revisar","OK"))))))))))</f>
      </c>
      <c r="R8420" s="20"/>
    </row>
    <row r="8421" customFormat="false" ht="15" hidden="false" customHeight="false" outlineLevel="0" collapsed="false">
      <c r="A8421" s="19" t="n">
        <v>78</v>
      </c>
      <c r="B8421" s="19" t="n">
        <f aca="false">IFERROR(VLOOKUP(A8421,Personal!$A$6:$F$112,2,FALSE()),"")</f>
        <v>0</v>
      </c>
      <c r="C8421" s="19" t="str">
        <f aca="false">IFERROR(VLOOKUP(A8421,Personal!$A$6:$F$112,3,FALSE()),"")</f>
        <v>Cerdanyola</v>
      </c>
      <c r="D8421" s="19" t="s">
        <v>40</v>
      </c>
      <c r="E8421" s="19" t="s">
        <v>76</v>
      </c>
      <c r="F8421" s="19" t="s">
        <v>77</v>
      </c>
      <c r="G8421" s="19" t="s">
        <v>291</v>
      </c>
      <c r="H8421" s="19" t="n">
        <f aca="false">IF(OR(VLOOKUP(A8421,Personal!$A$6:$F$112,5,FALSE())&lt;&gt;"Sí",N8421="No aplica"),0,'Catàleg GRAE'!D27)</f>
        <v>1</v>
      </c>
      <c r="I8421" s="20"/>
      <c r="J8421" s="20"/>
      <c r="K8421" s="20"/>
      <c r="L8421" s="21"/>
      <c r="M8421" s="21"/>
      <c r="N8421" s="20"/>
      <c r="O8421" s="20"/>
      <c r="P8421" s="19" t="str">
        <f aca="false">IF(I8421="","",I8421-H8421)</f>
        <v/>
      </c>
      <c r="Q8421" s="19" t="str">
        <f aca="true">IF(B8421="","",IF(N8421="No aplica","No aplica",IF(I8421="","Pendent",IF(N8421="Per substituir","Substituir",IF(OR(N8421="No localitzat",N8421="No lliurat"),"Reposar",IF(I8421&lt;H8421,"Reposar",IF(I8421&gt;H8421,"Revisar excedent",IF(AND(G8421="Sí",M8421&lt;&gt;"",M8421&lt;TODAY()),"EPI caducat",IF(AND(G8421="Sí",M8421&lt;&gt;"",M8421&lt;=TODAY()+90),"EPI caduca ≤90 dies",IF(OR(N8421="Deteriorat usable",N8421="Revisió necessària"),"Revisar","OK"))))))))))</f>
      </c>
      <c r="R8421" s="20"/>
    </row>
    <row r="8422" customFormat="false" ht="15" hidden="false" customHeight="false" outlineLevel="0" collapsed="false">
      <c r="A8422" s="19" t="n">
        <v>78</v>
      </c>
      <c r="B8422" s="19" t="n">
        <f aca="false">IFERROR(VLOOKUP(A8422,Personal!$A$6:$F$112,2,FALSE()),"")</f>
        <v>0</v>
      </c>
      <c r="C8422" s="19" t="str">
        <f aca="false">IFERROR(VLOOKUP(A8422,Personal!$A$6:$F$112,3,FALSE()),"")</f>
        <v>Cerdanyola</v>
      </c>
      <c r="D8422" s="19" t="s">
        <v>78</v>
      </c>
      <c r="E8422" s="19" t="s">
        <v>79</v>
      </c>
      <c r="F8422" s="19" t="s">
        <v>80</v>
      </c>
      <c r="G8422" s="19" t="s">
        <v>291</v>
      </c>
      <c r="H8422" s="19" t="n">
        <f aca="false">IF(OR(VLOOKUP(A8422,Personal!$A$6:$F$112,5,FALSE())&lt;&gt;"Sí",N8422="No aplica"),0,'Catàleg GRAE'!D28)</f>
        <v>1</v>
      </c>
      <c r="I8422" s="20"/>
      <c r="J8422" s="20"/>
      <c r="K8422" s="20"/>
      <c r="L8422" s="21"/>
      <c r="M8422" s="21"/>
      <c r="N8422" s="20"/>
      <c r="O8422" s="20"/>
      <c r="P8422" s="19" t="str">
        <f aca="false">IF(I8422="","",I8422-H8422)</f>
        <v/>
      </c>
      <c r="Q8422" s="19" t="str">
        <f aca="true">IF(B8422="","",IF(N8422="No aplica","No aplica",IF(I8422="","Pendent",IF(N8422="Per substituir","Substituir",IF(OR(N8422="No localitzat",N8422="No lliurat"),"Reposar",IF(I8422&lt;H8422,"Reposar",IF(I8422&gt;H8422,"Revisar excedent",IF(AND(G8422="Sí",M8422&lt;&gt;"",M8422&lt;TODAY()),"EPI caducat",IF(AND(G8422="Sí",M8422&lt;&gt;"",M8422&lt;=TODAY()+90),"EPI caduca ≤90 dies",IF(OR(N8422="Deteriorat usable",N8422="Revisió necessària"),"Revisar","OK"))))))))))</f>
      </c>
      <c r="R8422" s="20"/>
    </row>
    <row r="8423" customFormat="false" ht="15" hidden="false" customHeight="false" outlineLevel="0" collapsed="false">
      <c r="A8423" s="19" t="n">
        <v>78</v>
      </c>
      <c r="B8423" s="19" t="n">
        <f aca="false">IFERROR(VLOOKUP(A8423,Personal!$A$6:$F$112,2,FALSE()),"")</f>
        <v>0</v>
      </c>
      <c r="C8423" s="19" t="str">
        <f aca="false">IFERROR(VLOOKUP(A8423,Personal!$A$6:$F$112,3,FALSE()),"")</f>
        <v>Cerdanyola</v>
      </c>
      <c r="D8423" s="19" t="s">
        <v>26</v>
      </c>
      <c r="E8423" s="19" t="s">
        <v>81</v>
      </c>
      <c r="F8423" s="19" t="s">
        <v>82</v>
      </c>
      <c r="G8423" s="19" t="s">
        <v>272</v>
      </c>
      <c r="H8423" s="19" t="n">
        <f aca="false">IF(OR(VLOOKUP(A8423,Personal!$A$6:$F$112,5,FALSE())&lt;&gt;"Sí",N8423="No aplica"),0,'Catàleg GRAE'!D29)</f>
        <v>1</v>
      </c>
      <c r="I8423" s="20"/>
      <c r="J8423" s="20"/>
      <c r="K8423" s="20"/>
      <c r="L8423" s="21"/>
      <c r="M8423" s="21"/>
      <c r="N8423" s="20"/>
      <c r="O8423" s="20"/>
      <c r="P8423" s="19" t="str">
        <f aca="false">IF(I8423="","",I8423-H8423)</f>
        <v/>
      </c>
      <c r="Q8423" s="19" t="str">
        <f aca="true">IF(B8423="","",IF(N8423="No aplica","No aplica",IF(I8423="","Pendent",IF(N8423="Per substituir","Substituir",IF(OR(N8423="No localitzat",N8423="No lliurat"),"Reposar",IF(I8423&lt;H8423,"Reposar",IF(I8423&gt;H8423,"Revisar excedent",IF(AND(G8423="Sí",M8423&lt;&gt;"",M8423&lt;TODAY()),"EPI caducat",IF(AND(G8423="Sí",M8423&lt;&gt;"",M8423&lt;=TODAY()+90),"EPI caduca ≤90 dies",IF(OR(N8423="Deteriorat usable",N8423="Revisió necessària"),"Revisar","OK"))))))))))</f>
      </c>
      <c r="R8423" s="20"/>
    </row>
    <row r="8424" customFormat="false" ht="15" hidden="false" customHeight="false" outlineLevel="0" collapsed="false">
      <c r="A8424" s="19" t="n">
        <v>78</v>
      </c>
      <c r="B8424" s="19" t="n">
        <f aca="false">IFERROR(VLOOKUP(A8424,Personal!$A$6:$F$112,2,FALSE()),"")</f>
        <v>0</v>
      </c>
      <c r="C8424" s="19" t="str">
        <f aca="false">IFERROR(VLOOKUP(A8424,Personal!$A$6:$F$112,3,FALSE()),"")</f>
        <v>Cerdanyola</v>
      </c>
      <c r="D8424" s="19" t="s">
        <v>83</v>
      </c>
      <c r="E8424" s="19" t="s">
        <v>84</v>
      </c>
      <c r="F8424" s="19" t="s">
        <v>85</v>
      </c>
      <c r="G8424" s="19" t="s">
        <v>291</v>
      </c>
      <c r="H8424" s="19" t="n">
        <f aca="false">IF(OR(VLOOKUP(A8424,Personal!$A$6:$F$112,5,FALSE())&lt;&gt;"Sí",N8424="No aplica"),0,'Catàleg GRAE'!D30)</f>
        <v>2</v>
      </c>
      <c r="I8424" s="20"/>
      <c r="J8424" s="20"/>
      <c r="K8424" s="20"/>
      <c r="L8424" s="21"/>
      <c r="M8424" s="21"/>
      <c r="N8424" s="20"/>
      <c r="O8424" s="20"/>
      <c r="P8424" s="19" t="str">
        <f aca="false">IF(I8424="","",I8424-H8424)</f>
        <v/>
      </c>
      <c r="Q8424" s="19" t="str">
        <f aca="true">IF(B8424="","",IF(N8424="No aplica","No aplica",IF(I8424="","Pendent",IF(N8424="Per substituir","Substituir",IF(OR(N8424="No localitzat",N8424="No lliurat"),"Reposar",IF(I8424&lt;H8424,"Reposar",IF(I8424&gt;H8424,"Revisar excedent",IF(AND(G8424="Sí",M8424&lt;&gt;"",M8424&lt;TODAY()),"EPI caducat",IF(AND(G8424="Sí",M8424&lt;&gt;"",M8424&lt;=TODAY()+90),"EPI caduca ≤90 dies",IF(OR(N8424="Deteriorat usable",N8424="Revisió necessària"),"Revisar","OK"))))))))))</f>
      </c>
      <c r="R8424" s="20"/>
    </row>
    <row r="8425" customFormat="false" ht="15" hidden="false" customHeight="false" outlineLevel="0" collapsed="false">
      <c r="A8425" s="19" t="n">
        <v>78</v>
      </c>
      <c r="B8425" s="19" t="n">
        <f aca="false">IFERROR(VLOOKUP(A8425,Personal!$A$6:$F$112,2,FALSE()),"")</f>
        <v>0</v>
      </c>
      <c r="C8425" s="19" t="str">
        <f aca="false">IFERROR(VLOOKUP(A8425,Personal!$A$6:$F$112,3,FALSE()),"")</f>
        <v>Cerdanyola</v>
      </c>
      <c r="D8425" s="19" t="s">
        <v>83</v>
      </c>
      <c r="E8425" s="19" t="s">
        <v>86</v>
      </c>
      <c r="F8425" s="19" t="s">
        <v>87</v>
      </c>
      <c r="G8425" s="19" t="s">
        <v>291</v>
      </c>
      <c r="H8425" s="19" t="n">
        <f aca="false">IF(OR(VLOOKUP(A8425,Personal!$A$6:$F$112,5,FALSE())&lt;&gt;"Sí",N8425="No aplica"),0,'Catàleg GRAE'!D31)</f>
        <v>2</v>
      </c>
      <c r="I8425" s="20"/>
      <c r="J8425" s="20"/>
      <c r="K8425" s="20"/>
      <c r="L8425" s="21"/>
      <c r="M8425" s="21"/>
      <c r="N8425" s="20"/>
      <c r="O8425" s="20"/>
      <c r="P8425" s="19" t="str">
        <f aca="false">IF(I8425="","",I8425-H8425)</f>
        <v/>
      </c>
      <c r="Q8425" s="19" t="str">
        <f aca="true">IF(B8425="","",IF(N8425="No aplica","No aplica",IF(I8425="","Pendent",IF(N8425="Per substituir","Substituir",IF(OR(N8425="No localitzat",N8425="No lliurat"),"Reposar",IF(I8425&lt;H8425,"Reposar",IF(I8425&gt;H8425,"Revisar excedent",IF(AND(G8425="Sí",M8425&lt;&gt;"",M8425&lt;TODAY()),"EPI caducat",IF(AND(G8425="Sí",M8425&lt;&gt;"",M8425&lt;=TODAY()+90),"EPI caduca ≤90 dies",IF(OR(N8425="Deteriorat usable",N8425="Revisió necessària"),"Revisar","OK"))))))))))</f>
      </c>
      <c r="R8425" s="20"/>
    </row>
    <row r="8426" customFormat="false" ht="15" hidden="false" customHeight="false" outlineLevel="0" collapsed="false">
      <c r="A8426" s="19" t="n">
        <v>78</v>
      </c>
      <c r="B8426" s="19" t="n">
        <f aca="false">IFERROR(VLOOKUP(A8426,Personal!$A$6:$F$112,2,FALSE()),"")</f>
        <v>0</v>
      </c>
      <c r="C8426" s="19" t="str">
        <f aca="false">IFERROR(VLOOKUP(A8426,Personal!$A$6:$F$112,3,FALSE()),"")</f>
        <v>Cerdanyola</v>
      </c>
      <c r="D8426" s="19" t="s">
        <v>83</v>
      </c>
      <c r="E8426" s="19" t="s">
        <v>88</v>
      </c>
      <c r="F8426" s="19" t="s">
        <v>89</v>
      </c>
      <c r="G8426" s="19" t="s">
        <v>291</v>
      </c>
      <c r="H8426" s="19" t="n">
        <f aca="false">IF(OR(VLOOKUP(A8426,Personal!$A$6:$F$112,5,FALSE())&lt;&gt;"Sí",N8426="No aplica"),0,'Catàleg GRAE'!D32)</f>
        <v>2</v>
      </c>
      <c r="I8426" s="20"/>
      <c r="J8426" s="20"/>
      <c r="K8426" s="20"/>
      <c r="L8426" s="21"/>
      <c r="M8426" s="21"/>
      <c r="N8426" s="20"/>
      <c r="O8426" s="20"/>
      <c r="P8426" s="19" t="str">
        <f aca="false">IF(I8426="","",I8426-H8426)</f>
        <v/>
      </c>
      <c r="Q8426" s="19" t="str">
        <f aca="true">IF(B8426="","",IF(N8426="No aplica","No aplica",IF(I8426="","Pendent",IF(N8426="Per substituir","Substituir",IF(OR(N8426="No localitzat",N8426="No lliurat"),"Reposar",IF(I8426&lt;H8426,"Reposar",IF(I8426&gt;H8426,"Revisar excedent",IF(AND(G8426="Sí",M8426&lt;&gt;"",M8426&lt;TODAY()),"EPI caducat",IF(AND(G8426="Sí",M8426&lt;&gt;"",M8426&lt;=TODAY()+90),"EPI caduca ≤90 dies",IF(OR(N8426="Deteriorat usable",N8426="Revisió necessària"),"Revisar","OK"))))))))))</f>
      </c>
      <c r="R8426" s="20"/>
    </row>
    <row r="8427" customFormat="false" ht="15" hidden="false" customHeight="false" outlineLevel="0" collapsed="false">
      <c r="A8427" s="19" t="n">
        <v>78</v>
      </c>
      <c r="B8427" s="19" t="n">
        <f aca="false">IFERROR(VLOOKUP(A8427,Personal!$A$6:$F$112,2,FALSE()),"")</f>
        <v>0</v>
      </c>
      <c r="C8427" s="19" t="str">
        <f aca="false">IFERROR(VLOOKUP(A8427,Personal!$A$6:$F$112,3,FALSE()),"")</f>
        <v>Cerdanyola</v>
      </c>
      <c r="D8427" s="19" t="s">
        <v>83</v>
      </c>
      <c r="E8427" s="19" t="s">
        <v>90</v>
      </c>
      <c r="F8427" s="19" t="s">
        <v>91</v>
      </c>
      <c r="G8427" s="19" t="s">
        <v>291</v>
      </c>
      <c r="H8427" s="19" t="n">
        <f aca="false">IF(OR(VLOOKUP(A8427,Personal!$A$6:$F$112,5,FALSE())&lt;&gt;"Sí",N8427="No aplica"),0,'Catàleg GRAE'!D33)</f>
        <v>1</v>
      </c>
      <c r="I8427" s="20"/>
      <c r="J8427" s="20"/>
      <c r="K8427" s="20"/>
      <c r="L8427" s="21"/>
      <c r="M8427" s="21"/>
      <c r="N8427" s="20"/>
      <c r="O8427" s="20"/>
      <c r="P8427" s="19" t="str">
        <f aca="false">IF(I8427="","",I8427-H8427)</f>
        <v/>
      </c>
      <c r="Q8427" s="19" t="str">
        <f aca="true">IF(B8427="","",IF(N8427="No aplica","No aplica",IF(I8427="","Pendent",IF(N8427="Per substituir","Substituir",IF(OR(N8427="No localitzat",N8427="No lliurat"),"Reposar",IF(I8427&lt;H8427,"Reposar",IF(I8427&gt;H8427,"Revisar excedent",IF(AND(G8427="Sí",M8427&lt;&gt;"",M8427&lt;TODAY()),"EPI caducat",IF(AND(G8427="Sí",M8427&lt;&gt;"",M8427&lt;=TODAY()+90),"EPI caduca ≤90 dies",IF(OR(N8427="Deteriorat usable",N8427="Revisió necessària"),"Revisar","OK"))))))))))</f>
      </c>
      <c r="R8427" s="20"/>
    </row>
    <row r="8428" customFormat="false" ht="15" hidden="false" customHeight="false" outlineLevel="0" collapsed="false">
      <c r="A8428" s="19" t="n">
        <v>78</v>
      </c>
      <c r="B8428" s="19" t="n">
        <f aca="false">IFERROR(VLOOKUP(A8428,Personal!$A$6:$F$112,2,FALSE()),"")</f>
        <v>0</v>
      </c>
      <c r="C8428" s="19" t="str">
        <f aca="false">IFERROR(VLOOKUP(A8428,Personal!$A$6:$F$112,3,FALSE()),"")</f>
        <v>Cerdanyola</v>
      </c>
      <c r="D8428" s="19" t="s">
        <v>40</v>
      </c>
      <c r="E8428" s="19" t="s">
        <v>92</v>
      </c>
      <c r="F8428" s="19" t="s">
        <v>93</v>
      </c>
      <c r="G8428" s="19" t="s">
        <v>291</v>
      </c>
      <c r="H8428" s="19" t="n">
        <f aca="false">IF(OR(VLOOKUP(A8428,Personal!$A$6:$F$112,5,FALSE())&lt;&gt;"Sí",N8428="No aplica"),0,'Catàleg GRAE'!D34)</f>
        <v>1</v>
      </c>
      <c r="I8428" s="20"/>
      <c r="J8428" s="20"/>
      <c r="K8428" s="20"/>
      <c r="L8428" s="21"/>
      <c r="M8428" s="21"/>
      <c r="N8428" s="20"/>
      <c r="O8428" s="20"/>
      <c r="P8428" s="19" t="str">
        <f aca="false">IF(I8428="","",I8428-H8428)</f>
        <v/>
      </c>
      <c r="Q8428" s="19" t="str">
        <f aca="true">IF(B8428="","",IF(N8428="No aplica","No aplica",IF(I8428="","Pendent",IF(N8428="Per substituir","Substituir",IF(OR(N8428="No localitzat",N8428="No lliurat"),"Reposar",IF(I8428&lt;H8428,"Reposar",IF(I8428&gt;H8428,"Revisar excedent",IF(AND(G8428="Sí",M8428&lt;&gt;"",M8428&lt;TODAY()),"EPI caducat",IF(AND(G8428="Sí",M8428&lt;&gt;"",M8428&lt;=TODAY()+90),"EPI caduca ≤90 dies",IF(OR(N8428="Deteriorat usable",N8428="Revisió necessària"),"Revisar","OK"))))))))))</f>
      </c>
      <c r="R8428" s="20"/>
    </row>
    <row r="8429" customFormat="false" ht="15" hidden="false" customHeight="false" outlineLevel="0" collapsed="false">
      <c r="A8429" s="19" t="n">
        <v>78</v>
      </c>
      <c r="B8429" s="19" t="n">
        <f aca="false">IFERROR(VLOOKUP(A8429,Personal!$A$6:$F$112,2,FALSE()),"")</f>
        <v>0</v>
      </c>
      <c r="C8429" s="19" t="str">
        <f aca="false">IFERROR(VLOOKUP(A8429,Personal!$A$6:$F$112,3,FALSE()),"")</f>
        <v>Cerdanyola</v>
      </c>
      <c r="D8429" s="19" t="s">
        <v>94</v>
      </c>
      <c r="E8429" s="19" t="s">
        <v>95</v>
      </c>
      <c r="F8429" s="19" t="s">
        <v>96</v>
      </c>
      <c r="G8429" s="19" t="s">
        <v>291</v>
      </c>
      <c r="H8429" s="19" t="n">
        <f aca="false">IF(OR(VLOOKUP(A8429,Personal!$A$6:$F$112,5,FALSE())&lt;&gt;"Sí",N8429="No aplica"),0,'Catàleg GRAE'!D35)</f>
        <v>1</v>
      </c>
      <c r="I8429" s="20"/>
      <c r="J8429" s="20"/>
      <c r="K8429" s="20"/>
      <c r="L8429" s="21"/>
      <c r="M8429" s="21"/>
      <c r="N8429" s="20"/>
      <c r="O8429" s="20"/>
      <c r="P8429" s="19" t="str">
        <f aca="false">IF(I8429="","",I8429-H8429)</f>
        <v/>
      </c>
      <c r="Q8429" s="19" t="str">
        <f aca="true">IF(B8429="","",IF(N8429="No aplica","No aplica",IF(I8429="","Pendent",IF(N8429="Per substituir","Substituir",IF(OR(N8429="No localitzat",N8429="No lliurat"),"Reposar",IF(I8429&lt;H8429,"Reposar",IF(I8429&gt;H8429,"Revisar excedent",IF(AND(G8429="Sí",M8429&lt;&gt;"",M8429&lt;TODAY()),"EPI caducat",IF(AND(G8429="Sí",M8429&lt;&gt;"",M8429&lt;=TODAY()+90),"EPI caduca ≤90 dies",IF(OR(N8429="Deteriorat usable",N8429="Revisió necessària"),"Revisar","OK"))))))))))</f>
      </c>
      <c r="R8429" s="20"/>
    </row>
    <row r="8430" customFormat="false" ht="15" hidden="false" customHeight="false" outlineLevel="0" collapsed="false">
      <c r="A8430" s="19" t="n">
        <v>78</v>
      </c>
      <c r="B8430" s="19" t="n">
        <f aca="false">IFERROR(VLOOKUP(A8430,Personal!$A$6:$F$112,2,FALSE()),"")</f>
        <v>0</v>
      </c>
      <c r="C8430" s="19" t="str">
        <f aca="false">IFERROR(VLOOKUP(A8430,Personal!$A$6:$F$112,3,FALSE()),"")</f>
        <v>Cerdanyola</v>
      </c>
      <c r="D8430" s="19" t="s">
        <v>97</v>
      </c>
      <c r="E8430" s="19" t="s">
        <v>98</v>
      </c>
      <c r="F8430" s="19" t="s">
        <v>99</v>
      </c>
      <c r="G8430" s="19" t="s">
        <v>291</v>
      </c>
      <c r="H8430" s="19" t="n">
        <f aca="false">IF(OR(VLOOKUP(A8430,Personal!$A$6:$F$112,5,FALSE())&lt;&gt;"Sí",N8430="No aplica"),0,'Catàleg GRAE'!D36)</f>
        <v>3</v>
      </c>
      <c r="I8430" s="20"/>
      <c r="J8430" s="20"/>
      <c r="K8430" s="20"/>
      <c r="L8430" s="21"/>
      <c r="M8430" s="21"/>
      <c r="N8430" s="20"/>
      <c r="O8430" s="20"/>
      <c r="P8430" s="19" t="str">
        <f aca="false">IF(I8430="","",I8430-H8430)</f>
        <v/>
      </c>
      <c r="Q8430" s="19" t="str">
        <f aca="true">IF(B8430="","",IF(N8430="No aplica","No aplica",IF(I8430="","Pendent",IF(N8430="Per substituir","Substituir",IF(OR(N8430="No localitzat",N8430="No lliurat"),"Reposar",IF(I8430&lt;H8430,"Reposar",IF(I8430&gt;H8430,"Revisar excedent",IF(AND(G8430="Sí",M8430&lt;&gt;"",M8430&lt;TODAY()),"EPI caducat",IF(AND(G8430="Sí",M8430&lt;&gt;"",M8430&lt;=TODAY()+90),"EPI caduca ≤90 dies",IF(OR(N8430="Deteriorat usable",N8430="Revisió necessària"),"Revisar","OK"))))))))))</f>
      </c>
      <c r="R8430" s="20"/>
    </row>
    <row r="8431" customFormat="false" ht="15" hidden="false" customHeight="false" outlineLevel="0" collapsed="false">
      <c r="A8431" s="19" t="n">
        <v>78</v>
      </c>
      <c r="B8431" s="19" t="n">
        <f aca="false">IFERROR(VLOOKUP(A8431,Personal!$A$6:$F$112,2,FALSE()),"")</f>
        <v>0</v>
      </c>
      <c r="C8431" s="19" t="str">
        <f aca="false">IFERROR(VLOOKUP(A8431,Personal!$A$6:$F$112,3,FALSE()),"")</f>
        <v>Cerdanyola</v>
      </c>
      <c r="D8431" s="19" t="s">
        <v>97</v>
      </c>
      <c r="E8431" s="19" t="s">
        <v>100</v>
      </c>
      <c r="F8431" s="19" t="s">
        <v>101</v>
      </c>
      <c r="G8431" s="19" t="s">
        <v>291</v>
      </c>
      <c r="H8431" s="19" t="n">
        <f aca="false">IF(OR(VLOOKUP(A8431,Personal!$A$6:$F$112,5,FALSE())&lt;&gt;"Sí",N8431="No aplica"),0,'Catàleg GRAE'!D37)</f>
        <v>1</v>
      </c>
      <c r="I8431" s="20"/>
      <c r="J8431" s="20"/>
      <c r="K8431" s="20"/>
      <c r="L8431" s="21"/>
      <c r="M8431" s="21"/>
      <c r="N8431" s="20"/>
      <c r="O8431" s="20"/>
      <c r="P8431" s="19" t="str">
        <f aca="false">IF(I8431="","",I8431-H8431)</f>
        <v/>
      </c>
      <c r="Q8431" s="19" t="str">
        <f aca="true">IF(B8431="","",IF(N8431="No aplica","No aplica",IF(I8431="","Pendent",IF(N8431="Per substituir","Substituir",IF(OR(N8431="No localitzat",N8431="No lliurat"),"Reposar",IF(I8431&lt;H8431,"Reposar",IF(I8431&gt;H8431,"Revisar excedent",IF(AND(G8431="Sí",M8431&lt;&gt;"",M8431&lt;TODAY()),"EPI caducat",IF(AND(G8431="Sí",M8431&lt;&gt;"",M8431&lt;=TODAY()+90),"EPI caduca ≤90 dies",IF(OR(N8431="Deteriorat usable",N8431="Revisió necessària"),"Revisar","OK"))))))))))</f>
      </c>
      <c r="R8431" s="20"/>
    </row>
    <row r="8432" customFormat="false" ht="15" hidden="false" customHeight="false" outlineLevel="0" collapsed="false">
      <c r="A8432" s="19" t="n">
        <v>78</v>
      </c>
      <c r="B8432" s="19" t="n">
        <f aca="false">IFERROR(VLOOKUP(A8432,Personal!$A$6:$F$112,2,FALSE()),"")</f>
        <v>0</v>
      </c>
      <c r="C8432" s="19" t="str">
        <f aca="false">IFERROR(VLOOKUP(A8432,Personal!$A$6:$F$112,3,FALSE()),"")</f>
        <v>Cerdanyola</v>
      </c>
      <c r="D8432" s="19" t="s">
        <v>102</v>
      </c>
      <c r="E8432" s="19" t="s">
        <v>103</v>
      </c>
      <c r="F8432" s="19" t="s">
        <v>104</v>
      </c>
      <c r="G8432" s="19" t="s">
        <v>291</v>
      </c>
      <c r="H8432" s="19" t="n">
        <f aca="false">IF(OR(VLOOKUP(A8432,Personal!$A$6:$F$112,5,FALSE())&lt;&gt;"Sí",N8432="No aplica"),0,'Catàleg GRAE'!D38)</f>
        <v>1</v>
      </c>
      <c r="I8432" s="20"/>
      <c r="J8432" s="20"/>
      <c r="K8432" s="20"/>
      <c r="L8432" s="21"/>
      <c r="M8432" s="21"/>
      <c r="N8432" s="20"/>
      <c r="O8432" s="20"/>
      <c r="P8432" s="19" t="str">
        <f aca="false">IF(I8432="","",I8432-H8432)</f>
        <v/>
      </c>
      <c r="Q8432" s="19" t="str">
        <f aca="true">IF(B8432="","",IF(N8432="No aplica","No aplica",IF(I8432="","Pendent",IF(N8432="Per substituir","Substituir",IF(OR(N8432="No localitzat",N8432="No lliurat"),"Reposar",IF(I8432&lt;H8432,"Reposar",IF(I8432&gt;H8432,"Revisar excedent",IF(AND(G8432="Sí",M8432&lt;&gt;"",M8432&lt;TODAY()),"EPI caducat",IF(AND(G8432="Sí",M8432&lt;&gt;"",M8432&lt;=TODAY()+90),"EPI caduca ≤90 dies",IF(OR(N8432="Deteriorat usable",N8432="Revisió necessària"),"Revisar","OK"))))))))))</f>
      </c>
      <c r="R8432" s="20"/>
    </row>
    <row r="8433" customFormat="false" ht="15" hidden="false" customHeight="false" outlineLevel="0" collapsed="false">
      <c r="A8433" s="19" t="n">
        <v>78</v>
      </c>
      <c r="B8433" s="19" t="n">
        <f aca="false">IFERROR(VLOOKUP(A8433,Personal!$A$6:$F$112,2,FALSE()),"")</f>
        <v>0</v>
      </c>
      <c r="C8433" s="19" t="str">
        <f aca="false">IFERROR(VLOOKUP(A8433,Personal!$A$6:$F$112,3,FALSE()),"")</f>
        <v>Cerdanyola</v>
      </c>
      <c r="D8433" s="19" t="s">
        <v>97</v>
      </c>
      <c r="E8433" s="19" t="s">
        <v>105</v>
      </c>
      <c r="F8433" s="19" t="s">
        <v>106</v>
      </c>
      <c r="G8433" s="19" t="s">
        <v>291</v>
      </c>
      <c r="H8433" s="19" t="n">
        <f aca="false">IF(OR(VLOOKUP(A8433,Personal!$A$6:$F$112,5,FALSE())&lt;&gt;"Sí",N8433="No aplica"),0,'Catàleg GRAE'!D39)</f>
        <v>3</v>
      </c>
      <c r="I8433" s="20"/>
      <c r="J8433" s="20"/>
      <c r="K8433" s="20"/>
      <c r="L8433" s="21"/>
      <c r="M8433" s="21"/>
      <c r="N8433" s="20"/>
      <c r="O8433" s="20"/>
      <c r="P8433" s="19" t="str">
        <f aca="false">IF(I8433="","",I8433-H8433)</f>
        <v/>
      </c>
      <c r="Q8433" s="19" t="str">
        <f aca="true">IF(B8433="","",IF(N8433="No aplica","No aplica",IF(I8433="","Pendent",IF(N8433="Per substituir","Substituir",IF(OR(N8433="No localitzat",N8433="No lliurat"),"Reposar",IF(I8433&lt;H8433,"Reposar",IF(I8433&gt;H8433,"Revisar excedent",IF(AND(G8433="Sí",M8433&lt;&gt;"",M8433&lt;TODAY()),"EPI caducat",IF(AND(G8433="Sí",M8433&lt;&gt;"",M8433&lt;=TODAY()+90),"EPI caduca ≤90 dies",IF(OR(N8433="Deteriorat usable",N8433="Revisió necessària"),"Revisar","OK"))))))))))</f>
      </c>
      <c r="R8433" s="20"/>
    </row>
    <row r="8434" customFormat="false" ht="15" hidden="false" customHeight="false" outlineLevel="0" collapsed="false">
      <c r="A8434" s="19" t="n">
        <v>78</v>
      </c>
      <c r="B8434" s="19" t="n">
        <f aca="false">IFERROR(VLOOKUP(A8434,Personal!$A$6:$F$112,2,FALSE()),"")</f>
        <v>0</v>
      </c>
      <c r="C8434" s="19" t="str">
        <f aca="false">IFERROR(VLOOKUP(A8434,Personal!$A$6:$F$112,3,FALSE()),"")</f>
        <v>Cerdanyola</v>
      </c>
      <c r="D8434" s="19" t="s">
        <v>97</v>
      </c>
      <c r="E8434" s="19" t="s">
        <v>105</v>
      </c>
      <c r="F8434" s="19" t="s">
        <v>107</v>
      </c>
      <c r="G8434" s="19" t="s">
        <v>291</v>
      </c>
      <c r="H8434" s="19" t="n">
        <f aca="false">IF(OR(VLOOKUP(A8434,Personal!$A$6:$F$112,5,FALSE())&lt;&gt;"Sí",N8434="No aplica"),0,'Catàleg GRAE'!D40)</f>
        <v>3</v>
      </c>
      <c r="I8434" s="20"/>
      <c r="J8434" s="20"/>
      <c r="K8434" s="20"/>
      <c r="L8434" s="21"/>
      <c r="M8434" s="21"/>
      <c r="N8434" s="20"/>
      <c r="O8434" s="20"/>
      <c r="P8434" s="19" t="str">
        <f aca="false">IF(I8434="","",I8434-H8434)</f>
        <v/>
      </c>
      <c r="Q8434" s="19" t="str">
        <f aca="true">IF(B8434="","",IF(N8434="No aplica","No aplica",IF(I8434="","Pendent",IF(N8434="Per substituir","Substituir",IF(OR(N8434="No localitzat",N8434="No lliurat"),"Reposar",IF(I8434&lt;H8434,"Reposar",IF(I8434&gt;H8434,"Revisar excedent",IF(AND(G8434="Sí",M8434&lt;&gt;"",M8434&lt;TODAY()),"EPI caducat",IF(AND(G8434="Sí",M8434&lt;&gt;"",M8434&lt;=TODAY()+90),"EPI caduca ≤90 dies",IF(OR(N8434="Deteriorat usable",N8434="Revisió necessària"),"Revisar","OK"))))))))))</f>
      </c>
      <c r="R8434" s="20"/>
    </row>
    <row r="8435" customFormat="false" ht="15" hidden="false" customHeight="false" outlineLevel="0" collapsed="false">
      <c r="A8435" s="19" t="n">
        <v>78</v>
      </c>
      <c r="B8435" s="19" t="n">
        <f aca="false">IFERROR(VLOOKUP(A8435,Personal!$A$6:$F$112,2,FALSE()),"")</f>
        <v>0</v>
      </c>
      <c r="C8435" s="19" t="str">
        <f aca="false">IFERROR(VLOOKUP(A8435,Personal!$A$6:$F$112,3,FALSE()),"")</f>
        <v>Cerdanyola</v>
      </c>
      <c r="D8435" s="19" t="s">
        <v>97</v>
      </c>
      <c r="E8435" s="19" t="s">
        <v>108</v>
      </c>
      <c r="F8435" s="19" t="s">
        <v>109</v>
      </c>
      <c r="G8435" s="19" t="s">
        <v>291</v>
      </c>
      <c r="H8435" s="19" t="n">
        <f aca="false">IF(OR(VLOOKUP(A8435,Personal!$A$6:$F$112,5,FALSE())&lt;&gt;"Sí",N8435="No aplica"),0,'Catàleg GRAE'!D41)</f>
        <v>2</v>
      </c>
      <c r="I8435" s="20"/>
      <c r="J8435" s="20"/>
      <c r="K8435" s="20"/>
      <c r="L8435" s="21"/>
      <c r="M8435" s="21"/>
      <c r="N8435" s="20"/>
      <c r="O8435" s="20"/>
      <c r="P8435" s="19" t="str">
        <f aca="false">IF(I8435="","",I8435-H8435)</f>
        <v/>
      </c>
      <c r="Q8435" s="19" t="str">
        <f aca="true">IF(B8435="","",IF(N8435="No aplica","No aplica",IF(I8435="","Pendent",IF(N8435="Per substituir","Substituir",IF(OR(N8435="No localitzat",N8435="No lliurat"),"Reposar",IF(I8435&lt;H8435,"Reposar",IF(I8435&gt;H8435,"Revisar excedent",IF(AND(G8435="Sí",M8435&lt;&gt;"",M8435&lt;TODAY()),"EPI caducat",IF(AND(G8435="Sí",M8435&lt;&gt;"",M8435&lt;=TODAY()+90),"EPI caduca ≤90 dies",IF(OR(N8435="Deteriorat usable",N8435="Revisió necessària"),"Revisar","OK"))))))))))</f>
      </c>
      <c r="R8435" s="20"/>
    </row>
    <row r="8436" customFormat="false" ht="15" hidden="false" customHeight="false" outlineLevel="0" collapsed="false">
      <c r="A8436" s="19" t="n">
        <v>78</v>
      </c>
      <c r="B8436" s="19" t="n">
        <f aca="false">IFERROR(VLOOKUP(A8436,Personal!$A$6:$F$112,2,FALSE()),"")</f>
        <v>0</v>
      </c>
      <c r="C8436" s="19" t="str">
        <f aca="false">IFERROR(VLOOKUP(A8436,Personal!$A$6:$F$112,3,FALSE()),"")</f>
        <v>Cerdanyola</v>
      </c>
      <c r="D8436" s="19" t="s">
        <v>97</v>
      </c>
      <c r="E8436" s="19" t="s">
        <v>110</v>
      </c>
      <c r="F8436" s="19" t="s">
        <v>111</v>
      </c>
      <c r="G8436" s="19" t="s">
        <v>291</v>
      </c>
      <c r="H8436" s="19" t="n">
        <f aca="false">IF(OR(VLOOKUP(A8436,Personal!$A$6:$F$112,5,FALSE())&lt;&gt;"Sí",N8436="No aplica"),0,'Catàleg GRAE'!D42)</f>
        <v>1</v>
      </c>
      <c r="I8436" s="20"/>
      <c r="J8436" s="20"/>
      <c r="K8436" s="20"/>
      <c r="L8436" s="21"/>
      <c r="M8436" s="21"/>
      <c r="N8436" s="20"/>
      <c r="O8436" s="20"/>
      <c r="P8436" s="19" t="str">
        <f aca="false">IF(I8436="","",I8436-H8436)</f>
        <v/>
      </c>
      <c r="Q8436" s="19" t="str">
        <f aca="true">IF(B8436="","",IF(N8436="No aplica","No aplica",IF(I8436="","Pendent",IF(N8436="Per substituir","Substituir",IF(OR(N8436="No localitzat",N8436="No lliurat"),"Reposar",IF(I8436&lt;H8436,"Reposar",IF(I8436&gt;H8436,"Revisar excedent",IF(AND(G8436="Sí",M8436&lt;&gt;"",M8436&lt;TODAY()),"EPI caducat",IF(AND(G8436="Sí",M8436&lt;&gt;"",M8436&lt;=TODAY()+90),"EPI caduca ≤90 dies",IF(OR(N8436="Deteriorat usable",N8436="Revisió necessària"),"Revisar","OK"))))))))))</f>
      </c>
      <c r="R8436" s="20"/>
    </row>
    <row r="8437" customFormat="false" ht="15" hidden="false" customHeight="false" outlineLevel="0" collapsed="false">
      <c r="A8437" s="19" t="n">
        <v>78</v>
      </c>
      <c r="B8437" s="19" t="n">
        <f aca="false">IFERROR(VLOOKUP(A8437,Personal!$A$6:$F$112,2,FALSE()),"")</f>
        <v>0</v>
      </c>
      <c r="C8437" s="19" t="str">
        <f aca="false">IFERROR(VLOOKUP(A8437,Personal!$A$6:$F$112,3,FALSE()),"")</f>
        <v>Cerdanyola</v>
      </c>
      <c r="D8437" s="19" t="s">
        <v>112</v>
      </c>
      <c r="E8437" s="19" t="s">
        <v>113</v>
      </c>
      <c r="F8437" s="19" t="s">
        <v>114</v>
      </c>
      <c r="G8437" s="19" t="s">
        <v>291</v>
      </c>
      <c r="H8437" s="19" t="n">
        <f aca="false">IF(OR(VLOOKUP(A8437,Personal!$A$6:$F$112,5,FALSE())&lt;&gt;"Sí",N8437="No aplica"),0,'Catàleg GRAE'!D43)</f>
        <v>2</v>
      </c>
      <c r="I8437" s="20"/>
      <c r="J8437" s="20"/>
      <c r="K8437" s="20"/>
      <c r="L8437" s="21"/>
      <c r="M8437" s="21"/>
      <c r="N8437" s="20"/>
      <c r="O8437" s="20"/>
      <c r="P8437" s="19" t="str">
        <f aca="false">IF(I8437="","",I8437-H8437)</f>
        <v/>
      </c>
      <c r="Q8437" s="19" t="str">
        <f aca="true">IF(B8437="","",IF(N8437="No aplica","No aplica",IF(I8437="","Pendent",IF(N8437="Per substituir","Substituir",IF(OR(N8437="No localitzat",N8437="No lliurat"),"Reposar",IF(I8437&lt;H8437,"Reposar",IF(I8437&gt;H8437,"Revisar excedent",IF(AND(G8437="Sí",M8437&lt;&gt;"",M8437&lt;TODAY()),"EPI caducat",IF(AND(G8437="Sí",M8437&lt;&gt;"",M8437&lt;=TODAY()+90),"EPI caduca ≤90 dies",IF(OR(N8437="Deteriorat usable",N8437="Revisió necessària"),"Revisar","OK"))))))))))</f>
      </c>
      <c r="R8437" s="20"/>
    </row>
    <row r="8438" customFormat="false" ht="15" hidden="false" customHeight="false" outlineLevel="0" collapsed="false">
      <c r="A8438" s="19" t="n">
        <v>78</v>
      </c>
      <c r="B8438" s="19" t="n">
        <f aca="false">IFERROR(VLOOKUP(A8438,Personal!$A$6:$F$112,2,FALSE()),"")</f>
        <v>0</v>
      </c>
      <c r="C8438" s="19" t="str">
        <f aca="false">IFERROR(VLOOKUP(A8438,Personal!$A$6:$F$112,3,FALSE()),"")</f>
        <v>Cerdanyola</v>
      </c>
      <c r="D8438" s="19" t="s">
        <v>102</v>
      </c>
      <c r="E8438" s="19" t="s">
        <v>115</v>
      </c>
      <c r="F8438" s="19" t="s">
        <v>116</v>
      </c>
      <c r="G8438" s="19" t="s">
        <v>291</v>
      </c>
      <c r="H8438" s="19" t="n">
        <f aca="false">IF(OR(VLOOKUP(A8438,Personal!$A$6:$F$112,5,FALSE())&lt;&gt;"Sí",N8438="No aplica"),0,'Catàleg GRAE'!D44)</f>
        <v>1</v>
      </c>
      <c r="I8438" s="20"/>
      <c r="J8438" s="20"/>
      <c r="K8438" s="20"/>
      <c r="L8438" s="21"/>
      <c r="M8438" s="21"/>
      <c r="N8438" s="20"/>
      <c r="O8438" s="20"/>
      <c r="P8438" s="19" t="str">
        <f aca="false">IF(I8438="","",I8438-H8438)</f>
        <v/>
      </c>
      <c r="Q8438" s="19" t="str">
        <f aca="true">IF(B8438="","",IF(N8438="No aplica","No aplica",IF(I8438="","Pendent",IF(N8438="Per substituir","Substituir",IF(OR(N8438="No localitzat",N8438="No lliurat"),"Reposar",IF(I8438&lt;H8438,"Reposar",IF(I8438&gt;H8438,"Revisar excedent",IF(AND(G8438="Sí",M8438&lt;&gt;"",M8438&lt;TODAY()),"EPI caducat",IF(AND(G8438="Sí",M8438&lt;&gt;"",M8438&lt;=TODAY()+90),"EPI caduca ≤90 dies",IF(OR(N8438="Deteriorat usable",N8438="Revisió necessària"),"Revisar","OK"))))))))))</f>
      </c>
      <c r="R8438" s="20"/>
    </row>
    <row r="8439" customFormat="false" ht="15" hidden="false" customHeight="false" outlineLevel="0" collapsed="false">
      <c r="A8439" s="19" t="n">
        <v>78</v>
      </c>
      <c r="B8439" s="19" t="n">
        <f aca="false">IFERROR(VLOOKUP(A8439,Personal!$A$6:$F$112,2,FALSE()),"")</f>
        <v>0</v>
      </c>
      <c r="C8439" s="19" t="str">
        <f aca="false">IFERROR(VLOOKUP(A8439,Personal!$A$6:$F$112,3,FALSE()),"")</f>
        <v>Cerdanyola</v>
      </c>
      <c r="D8439" s="19" t="s">
        <v>102</v>
      </c>
      <c r="E8439" s="19" t="s">
        <v>117</v>
      </c>
      <c r="F8439" s="19" t="s">
        <v>118</v>
      </c>
      <c r="G8439" s="19" t="s">
        <v>272</v>
      </c>
      <c r="H8439" s="19" t="n">
        <f aca="false">IF(OR(VLOOKUP(A8439,Personal!$A$6:$F$112,5,FALSE())&lt;&gt;"Sí",N8439="No aplica"),0,'Catàleg GRAE'!D45)</f>
        <v>1</v>
      </c>
      <c r="I8439" s="20"/>
      <c r="J8439" s="20"/>
      <c r="K8439" s="20"/>
      <c r="L8439" s="21"/>
      <c r="M8439" s="21"/>
      <c r="N8439" s="20"/>
      <c r="O8439" s="20"/>
      <c r="P8439" s="19" t="str">
        <f aca="false">IF(I8439="","",I8439-H8439)</f>
        <v/>
      </c>
      <c r="Q8439" s="19" t="str">
        <f aca="true">IF(B8439="","",IF(N8439="No aplica","No aplica",IF(I8439="","Pendent",IF(N8439="Per substituir","Substituir",IF(OR(N8439="No localitzat",N8439="No lliurat"),"Reposar",IF(I8439&lt;H8439,"Reposar",IF(I8439&gt;H8439,"Revisar excedent",IF(AND(G8439="Sí",M8439&lt;&gt;"",M8439&lt;TODAY()),"EPI caducat",IF(AND(G8439="Sí",M8439&lt;&gt;"",M8439&lt;=TODAY()+90),"EPI caduca ≤90 dies",IF(OR(N8439="Deteriorat usable",N8439="Revisió necessària"),"Revisar","OK"))))))))))</f>
      </c>
      <c r="R8439" s="20"/>
    </row>
    <row r="8440" customFormat="false" ht="15" hidden="false" customHeight="false" outlineLevel="0" collapsed="false">
      <c r="A8440" s="19" t="n">
        <v>78</v>
      </c>
      <c r="B8440" s="19" t="n">
        <f aca="false">IFERROR(VLOOKUP(A8440,Personal!$A$6:$F$112,2,FALSE()),"")</f>
        <v>0</v>
      </c>
      <c r="C8440" s="19" t="str">
        <f aca="false">IFERROR(VLOOKUP(A8440,Personal!$A$6:$F$112,3,FALSE()),"")</f>
        <v>Cerdanyola</v>
      </c>
      <c r="D8440" s="19" t="s">
        <v>102</v>
      </c>
      <c r="E8440" s="19" t="s">
        <v>119</v>
      </c>
      <c r="F8440" s="19" t="s">
        <v>120</v>
      </c>
      <c r="G8440" s="19" t="s">
        <v>272</v>
      </c>
      <c r="H8440" s="19" t="n">
        <f aca="false">IF(OR(VLOOKUP(A8440,Personal!$A$6:$F$112,5,FALSE())&lt;&gt;"Sí",N8440="No aplica"),0,'Catàleg GRAE'!D46)</f>
        <v>1</v>
      </c>
      <c r="I8440" s="20"/>
      <c r="J8440" s="20"/>
      <c r="K8440" s="20"/>
      <c r="L8440" s="21"/>
      <c r="M8440" s="21"/>
      <c r="N8440" s="20"/>
      <c r="O8440" s="20"/>
      <c r="P8440" s="19" t="str">
        <f aca="false">IF(I8440="","",I8440-H8440)</f>
        <v/>
      </c>
      <c r="Q8440" s="19" t="str">
        <f aca="true">IF(B8440="","",IF(N8440="No aplica","No aplica",IF(I8440="","Pendent",IF(N8440="Per substituir","Substituir",IF(OR(N8440="No localitzat",N8440="No lliurat"),"Reposar",IF(I8440&lt;H8440,"Reposar",IF(I8440&gt;H8440,"Revisar excedent",IF(AND(G8440="Sí",M8440&lt;&gt;"",M8440&lt;TODAY()),"EPI caducat",IF(AND(G8440="Sí",M8440&lt;&gt;"",M8440&lt;=TODAY()+90),"EPI caduca ≤90 dies",IF(OR(N8440="Deteriorat usable",N8440="Revisió necessària"),"Revisar","OK"))))))))))</f>
      </c>
      <c r="R8440" s="20"/>
    </row>
    <row r="8441" customFormat="false" ht="15" hidden="false" customHeight="false" outlineLevel="0" collapsed="false">
      <c r="A8441" s="19" t="n">
        <v>78</v>
      </c>
      <c r="B8441" s="19" t="n">
        <f aca="false">IFERROR(VLOOKUP(A8441,Personal!$A$6:$F$112,2,FALSE()),"")</f>
        <v>0</v>
      </c>
      <c r="C8441" s="19" t="str">
        <f aca="false">IFERROR(VLOOKUP(A8441,Personal!$A$6:$F$112,3,FALSE()),"")</f>
        <v>Cerdanyola</v>
      </c>
      <c r="D8441" s="19" t="s">
        <v>97</v>
      </c>
      <c r="E8441" s="19" t="s">
        <v>121</v>
      </c>
      <c r="F8441" s="19" t="s">
        <v>122</v>
      </c>
      <c r="G8441" s="19" t="s">
        <v>291</v>
      </c>
      <c r="H8441" s="19" t="n">
        <f aca="false">IF(OR(VLOOKUP(A8441,Personal!$A$6:$F$112,5,FALSE())&lt;&gt;"Sí",N8441="No aplica"),0,'Catàleg GRAE'!D47)</f>
        <v>1</v>
      </c>
      <c r="I8441" s="20"/>
      <c r="J8441" s="20"/>
      <c r="K8441" s="20"/>
      <c r="L8441" s="21"/>
      <c r="M8441" s="21"/>
      <c r="N8441" s="20"/>
      <c r="O8441" s="20"/>
      <c r="P8441" s="19" t="str">
        <f aca="false">IF(I8441="","",I8441-H8441)</f>
        <v/>
      </c>
      <c r="Q8441" s="19" t="str">
        <f aca="true">IF(B8441="","",IF(N8441="No aplica","No aplica",IF(I8441="","Pendent",IF(N8441="Per substituir","Substituir",IF(OR(N8441="No localitzat",N8441="No lliurat"),"Reposar",IF(I8441&lt;H8441,"Reposar",IF(I8441&gt;H8441,"Revisar excedent",IF(AND(G8441="Sí",M8441&lt;&gt;"",M8441&lt;TODAY()),"EPI caducat",IF(AND(G8441="Sí",M8441&lt;&gt;"",M8441&lt;=TODAY()+90),"EPI caduca ≤90 dies",IF(OR(N8441="Deteriorat usable",N8441="Revisió necessària"),"Revisar","OK"))))))))))</f>
      </c>
      <c r="R8441" s="20"/>
    </row>
    <row r="8442" customFormat="false" ht="15" hidden="false" customHeight="false" outlineLevel="0" collapsed="false">
      <c r="A8442" s="19" t="n">
        <v>78</v>
      </c>
      <c r="B8442" s="19" t="n">
        <f aca="false">IFERROR(VLOOKUP(A8442,Personal!$A$6:$F$112,2,FALSE()),"")</f>
        <v>0</v>
      </c>
      <c r="C8442" s="19" t="str">
        <f aca="false">IFERROR(VLOOKUP(A8442,Personal!$A$6:$F$112,3,FALSE()),"")</f>
        <v>Cerdanyola</v>
      </c>
      <c r="D8442" s="19" t="s">
        <v>97</v>
      </c>
      <c r="E8442" s="19" t="s">
        <v>123</v>
      </c>
      <c r="F8442" s="19" t="s">
        <v>124</v>
      </c>
      <c r="G8442" s="19" t="s">
        <v>291</v>
      </c>
      <c r="H8442" s="19" t="n">
        <f aca="false">IF(OR(VLOOKUP(A8442,Personal!$A$6:$F$112,5,FALSE())&lt;&gt;"Sí",N8442="No aplica"),0,'Catàleg GRAE'!D48)</f>
        <v>1</v>
      </c>
      <c r="I8442" s="20"/>
      <c r="J8442" s="20"/>
      <c r="K8442" s="20"/>
      <c r="L8442" s="21"/>
      <c r="M8442" s="21"/>
      <c r="N8442" s="20"/>
      <c r="O8442" s="20"/>
      <c r="P8442" s="19" t="str">
        <f aca="false">IF(I8442="","",I8442-H8442)</f>
        <v/>
      </c>
      <c r="Q8442" s="19" t="str">
        <f aca="true">IF(B8442="","",IF(N8442="No aplica","No aplica",IF(I8442="","Pendent",IF(N8442="Per substituir","Substituir",IF(OR(N8442="No localitzat",N8442="No lliurat"),"Reposar",IF(I8442&lt;H8442,"Reposar",IF(I8442&gt;H8442,"Revisar excedent",IF(AND(G8442="Sí",M8442&lt;&gt;"",M8442&lt;TODAY()),"EPI caducat",IF(AND(G8442="Sí",M8442&lt;&gt;"",M8442&lt;=TODAY()+90),"EPI caduca ≤90 dies",IF(OR(N8442="Deteriorat usable",N8442="Revisió necessària"),"Revisar","OK"))))))))))</f>
      </c>
      <c r="R8442" s="20"/>
    </row>
    <row r="8443" customFormat="false" ht="15" hidden="false" customHeight="false" outlineLevel="0" collapsed="false">
      <c r="A8443" s="19" t="n">
        <v>78</v>
      </c>
      <c r="B8443" s="19" t="n">
        <f aca="false">IFERROR(VLOOKUP(A8443,Personal!$A$6:$F$112,2,FALSE()),"")</f>
        <v>0</v>
      </c>
      <c r="C8443" s="19" t="str">
        <f aca="false">IFERROR(VLOOKUP(A8443,Personal!$A$6:$F$112,3,FALSE()),"")</f>
        <v>Cerdanyola</v>
      </c>
      <c r="D8443" s="19" t="s">
        <v>125</v>
      </c>
      <c r="E8443" s="19" t="s">
        <v>126</v>
      </c>
      <c r="F8443" s="19" t="s">
        <v>127</v>
      </c>
      <c r="G8443" s="19" t="s">
        <v>272</v>
      </c>
      <c r="H8443" s="19" t="n">
        <f aca="false">IF(OR(VLOOKUP(A8443,Personal!$A$6:$F$112,5,FALSE())&lt;&gt;"Sí",N8443="No aplica"),0,'Catàleg GRAE'!D49)</f>
        <v>1</v>
      </c>
      <c r="I8443" s="20"/>
      <c r="J8443" s="20"/>
      <c r="K8443" s="20"/>
      <c r="L8443" s="21"/>
      <c r="M8443" s="21"/>
      <c r="N8443" s="20"/>
      <c r="O8443" s="20"/>
      <c r="P8443" s="19" t="str">
        <f aca="false">IF(I8443="","",I8443-H8443)</f>
        <v/>
      </c>
      <c r="Q8443" s="19" t="str">
        <f aca="true">IF(B8443="","",IF(N8443="No aplica","No aplica",IF(I8443="","Pendent",IF(N8443="Per substituir","Substituir",IF(OR(N8443="No localitzat",N8443="No lliurat"),"Reposar",IF(I8443&lt;H8443,"Reposar",IF(I8443&gt;H8443,"Revisar excedent",IF(AND(G8443="Sí",M8443&lt;&gt;"",M8443&lt;TODAY()),"EPI caducat",IF(AND(G8443="Sí",M8443&lt;&gt;"",M8443&lt;=TODAY()+90),"EPI caduca ≤90 dies",IF(OR(N8443="Deteriorat usable",N8443="Revisió necessària"),"Revisar","OK"))))))))))</f>
      </c>
      <c r="R8443" s="20"/>
    </row>
    <row r="8444" customFormat="false" ht="15" hidden="false" customHeight="false" outlineLevel="0" collapsed="false">
      <c r="A8444" s="19" t="n">
        <v>78</v>
      </c>
      <c r="B8444" s="19" t="n">
        <f aca="false">IFERROR(VLOOKUP(A8444,Personal!$A$6:$F$112,2,FALSE()),"")</f>
        <v>0</v>
      </c>
      <c r="C8444" s="19" t="str">
        <f aca="false">IFERROR(VLOOKUP(A8444,Personal!$A$6:$F$112,3,FALSE()),"")</f>
        <v>Cerdanyola</v>
      </c>
      <c r="D8444" s="19" t="s">
        <v>125</v>
      </c>
      <c r="E8444" s="19" t="s">
        <v>128</v>
      </c>
      <c r="F8444" s="19" t="s">
        <v>129</v>
      </c>
      <c r="G8444" s="19" t="s">
        <v>272</v>
      </c>
      <c r="H8444" s="19" t="n">
        <f aca="false">IF(OR(VLOOKUP(A8444,Personal!$A$6:$F$112,5,FALSE())&lt;&gt;"Sí",N8444="No aplica"),0,'Catàleg GRAE'!D50)</f>
        <v>1</v>
      </c>
      <c r="I8444" s="20"/>
      <c r="J8444" s="20"/>
      <c r="K8444" s="20"/>
      <c r="L8444" s="21"/>
      <c r="M8444" s="21"/>
      <c r="N8444" s="20"/>
      <c r="O8444" s="20"/>
      <c r="P8444" s="19" t="str">
        <f aca="false">IF(I8444="","",I8444-H8444)</f>
        <v/>
      </c>
      <c r="Q8444" s="19" t="str">
        <f aca="true">IF(B8444="","",IF(N8444="No aplica","No aplica",IF(I8444="","Pendent",IF(N8444="Per substituir","Substituir",IF(OR(N8444="No localitzat",N8444="No lliurat"),"Reposar",IF(I8444&lt;H8444,"Reposar",IF(I8444&gt;H8444,"Revisar excedent",IF(AND(G8444="Sí",M8444&lt;&gt;"",M8444&lt;TODAY()),"EPI caducat",IF(AND(G8444="Sí",M8444&lt;&gt;"",M8444&lt;=TODAY()+90),"EPI caduca ≤90 dies",IF(OR(N8444="Deteriorat usable",N8444="Revisió necessària"),"Revisar","OK"))))))))))</f>
      </c>
      <c r="R8444" s="20"/>
    </row>
    <row r="8445" customFormat="false" ht="15" hidden="false" customHeight="false" outlineLevel="0" collapsed="false">
      <c r="A8445" s="19" t="n">
        <v>78</v>
      </c>
      <c r="B8445" s="19" t="n">
        <f aca="false">IFERROR(VLOOKUP(A8445,Personal!$A$6:$F$112,2,FALSE()),"")</f>
        <v>0</v>
      </c>
      <c r="C8445" s="19" t="str">
        <f aca="false">IFERROR(VLOOKUP(A8445,Personal!$A$6:$F$112,3,FALSE()),"")</f>
        <v>Cerdanyola</v>
      </c>
      <c r="D8445" s="19" t="s">
        <v>125</v>
      </c>
      <c r="E8445" s="19" t="s">
        <v>130</v>
      </c>
      <c r="F8445" s="19" t="s">
        <v>131</v>
      </c>
      <c r="G8445" s="19" t="s">
        <v>291</v>
      </c>
      <c r="H8445" s="19" t="n">
        <f aca="false">IF(OR(VLOOKUP(A8445,Personal!$A$6:$F$112,5,FALSE())&lt;&gt;"Sí",N8445="No aplica"),0,'Catàleg GRAE'!D51)</f>
        <v>1</v>
      </c>
      <c r="I8445" s="20"/>
      <c r="J8445" s="20"/>
      <c r="K8445" s="20"/>
      <c r="L8445" s="21"/>
      <c r="M8445" s="21"/>
      <c r="N8445" s="20"/>
      <c r="O8445" s="20"/>
      <c r="P8445" s="19" t="str">
        <f aca="false">IF(I8445="","",I8445-H8445)</f>
        <v/>
      </c>
      <c r="Q8445" s="19" t="str">
        <f aca="true">IF(B8445="","",IF(N8445="No aplica","No aplica",IF(I8445="","Pendent",IF(N8445="Per substituir","Substituir",IF(OR(N8445="No localitzat",N8445="No lliurat"),"Reposar",IF(I8445&lt;H8445,"Reposar",IF(I8445&gt;H8445,"Revisar excedent",IF(AND(G8445="Sí",M8445&lt;&gt;"",M8445&lt;TODAY()),"EPI caducat",IF(AND(G8445="Sí",M8445&lt;&gt;"",M8445&lt;=TODAY()+90),"EPI caduca ≤90 dies",IF(OR(N8445="Deteriorat usable",N8445="Revisió necessària"),"Revisar","OK"))))))))))</f>
      </c>
      <c r="R8445" s="20"/>
    </row>
    <row r="8446" customFormat="false" ht="15" hidden="false" customHeight="false" outlineLevel="0" collapsed="false">
      <c r="A8446" s="19" t="n">
        <v>78</v>
      </c>
      <c r="B8446" s="19" t="n">
        <f aca="false">IFERROR(VLOOKUP(A8446,Personal!$A$6:$F$112,2,FALSE()),"")</f>
        <v>0</v>
      </c>
      <c r="C8446" s="19" t="str">
        <f aca="false">IFERROR(VLOOKUP(A8446,Personal!$A$6:$F$112,3,FALSE()),"")</f>
        <v>Cerdanyola</v>
      </c>
      <c r="D8446" s="19" t="s">
        <v>132</v>
      </c>
      <c r="E8446" s="19" t="s">
        <v>133</v>
      </c>
      <c r="F8446" s="19" t="s">
        <v>134</v>
      </c>
      <c r="G8446" s="19" t="s">
        <v>291</v>
      </c>
      <c r="H8446" s="19" t="n">
        <f aca="false">IF(OR(VLOOKUP(A8446,Personal!$A$6:$F$112,5,FALSE())&lt;&gt;"Sí",N8446="No aplica"),0,'Catàleg GRAE'!D52)</f>
        <v>1</v>
      </c>
      <c r="I8446" s="20"/>
      <c r="J8446" s="20"/>
      <c r="K8446" s="20"/>
      <c r="L8446" s="21"/>
      <c r="M8446" s="21"/>
      <c r="N8446" s="20"/>
      <c r="O8446" s="20"/>
      <c r="P8446" s="19" t="str">
        <f aca="false">IF(I8446="","",I8446-H8446)</f>
        <v/>
      </c>
      <c r="Q8446" s="19" t="str">
        <f aca="true">IF(B8446="","",IF(N8446="No aplica","No aplica",IF(I8446="","Pendent",IF(N8446="Per substituir","Substituir",IF(OR(N8446="No localitzat",N8446="No lliurat"),"Reposar",IF(I8446&lt;H8446,"Reposar",IF(I8446&gt;H8446,"Revisar excedent",IF(AND(G8446="Sí",M8446&lt;&gt;"",M8446&lt;TODAY()),"EPI caducat",IF(AND(G8446="Sí",M8446&lt;&gt;"",M8446&lt;=TODAY()+90),"EPI caduca ≤90 dies",IF(OR(N8446="Deteriorat usable",N8446="Revisió necessària"),"Revisar","OK"))))))))))</f>
      </c>
      <c r="R8446" s="20"/>
    </row>
    <row r="8447" customFormat="false" ht="15" hidden="false" customHeight="false" outlineLevel="0" collapsed="false">
      <c r="A8447" s="19" t="n">
        <v>78</v>
      </c>
      <c r="B8447" s="19" t="n">
        <f aca="false">IFERROR(VLOOKUP(A8447,Personal!$A$6:$F$112,2,FALSE()),"")</f>
        <v>0</v>
      </c>
      <c r="C8447" s="19" t="str">
        <f aca="false">IFERROR(VLOOKUP(A8447,Personal!$A$6:$F$112,3,FALSE()),"")</f>
        <v>Cerdanyola</v>
      </c>
      <c r="D8447" s="19" t="s">
        <v>94</v>
      </c>
      <c r="E8447" s="19" t="s">
        <v>135</v>
      </c>
      <c r="F8447" s="19" t="s">
        <v>136</v>
      </c>
      <c r="G8447" s="19" t="s">
        <v>291</v>
      </c>
      <c r="H8447" s="19" t="n">
        <f aca="false">IF(OR(VLOOKUP(A8447,Personal!$A$6:$F$112,5,FALSE())&lt;&gt;"Sí",N8447="No aplica"),0,'Catàleg GRAE'!D53)</f>
        <v>1</v>
      </c>
      <c r="I8447" s="20"/>
      <c r="J8447" s="20"/>
      <c r="K8447" s="20"/>
      <c r="L8447" s="21"/>
      <c r="M8447" s="21"/>
      <c r="N8447" s="20"/>
      <c r="O8447" s="20"/>
      <c r="P8447" s="19" t="str">
        <f aca="false">IF(I8447="","",I8447-H8447)</f>
        <v/>
      </c>
      <c r="Q8447" s="19" t="str">
        <f aca="true">IF(B8447="","",IF(N8447="No aplica","No aplica",IF(I8447="","Pendent",IF(N8447="Per substituir","Substituir",IF(OR(N8447="No localitzat",N8447="No lliurat"),"Reposar",IF(I8447&lt;H8447,"Reposar",IF(I8447&gt;H8447,"Revisar excedent",IF(AND(G8447="Sí",M8447&lt;&gt;"",M8447&lt;TODAY()),"EPI caducat",IF(AND(G8447="Sí",M8447&lt;&gt;"",M8447&lt;=TODAY()+90),"EPI caduca ≤90 dies",IF(OR(N8447="Deteriorat usable",N8447="Revisió necessària"),"Revisar","OK"))))))))))</f>
      </c>
      <c r="R8447" s="20"/>
    </row>
    <row r="8448" customFormat="false" ht="15" hidden="false" customHeight="false" outlineLevel="0" collapsed="false">
      <c r="A8448" s="19" t="n">
        <v>78</v>
      </c>
      <c r="B8448" s="19" t="n">
        <f aca="false">IFERROR(VLOOKUP(A8448,Personal!$A$6:$F$112,2,FALSE()),"")</f>
        <v>0</v>
      </c>
      <c r="C8448" s="19" t="str">
        <f aca="false">IFERROR(VLOOKUP(A8448,Personal!$A$6:$F$112,3,FALSE()),"")</f>
        <v>Cerdanyola</v>
      </c>
      <c r="D8448" s="19" t="s">
        <v>137</v>
      </c>
      <c r="E8448" s="19" t="s">
        <v>138</v>
      </c>
      <c r="F8448" s="19" t="s">
        <v>139</v>
      </c>
      <c r="G8448" s="19" t="s">
        <v>291</v>
      </c>
      <c r="H8448" s="19" t="n">
        <f aca="false">IF(OR(VLOOKUP(A8448,Personal!$A$6:$F$112,5,FALSE())&lt;&gt;"Sí",N8448="No aplica"),0,'Catàleg GRAE'!D54)</f>
        <v>1</v>
      </c>
      <c r="I8448" s="20"/>
      <c r="J8448" s="20"/>
      <c r="K8448" s="20"/>
      <c r="L8448" s="21"/>
      <c r="M8448" s="21"/>
      <c r="N8448" s="20"/>
      <c r="O8448" s="20"/>
      <c r="P8448" s="19" t="str">
        <f aca="false">IF(I8448="","",I8448-H8448)</f>
        <v/>
      </c>
      <c r="Q8448" s="19" t="str">
        <f aca="true">IF(B8448="","",IF(N8448="No aplica","No aplica",IF(I8448="","Pendent",IF(N8448="Per substituir","Substituir",IF(OR(N8448="No localitzat",N8448="No lliurat"),"Reposar",IF(I8448&lt;H8448,"Reposar",IF(I8448&gt;H8448,"Revisar excedent",IF(AND(G8448="Sí",M8448&lt;&gt;"",M8448&lt;TODAY()),"EPI caducat",IF(AND(G8448="Sí",M8448&lt;&gt;"",M8448&lt;=TODAY()+90),"EPI caduca ≤90 dies",IF(OR(N8448="Deteriorat usable",N8448="Revisió necessària"),"Revisar","OK"))))))))))</f>
      </c>
      <c r="R8448" s="20"/>
    </row>
    <row r="8449" customFormat="false" ht="15" hidden="false" customHeight="false" outlineLevel="0" collapsed="false">
      <c r="A8449" s="19" t="n">
        <v>78</v>
      </c>
      <c r="B8449" s="19" t="n">
        <f aca="false">IFERROR(VLOOKUP(A8449,Personal!$A$6:$F$112,2,FALSE()),"")</f>
        <v>0</v>
      </c>
      <c r="C8449" s="19" t="str">
        <f aca="false">IFERROR(VLOOKUP(A8449,Personal!$A$6:$F$112,3,FALSE()),"")</f>
        <v>Cerdanyola</v>
      </c>
      <c r="D8449" s="19" t="s">
        <v>94</v>
      </c>
      <c r="E8449" s="19" t="s">
        <v>140</v>
      </c>
      <c r="F8449" s="19" t="s">
        <v>141</v>
      </c>
      <c r="G8449" s="19" t="s">
        <v>291</v>
      </c>
      <c r="H8449" s="19" t="n">
        <f aca="false">IF(OR(VLOOKUP(A8449,Personal!$A$6:$F$112,5,FALSE())&lt;&gt;"Sí",N8449="No aplica"),0,'Catàleg GRAE'!D55)</f>
        <v>1</v>
      </c>
      <c r="I8449" s="20"/>
      <c r="J8449" s="20"/>
      <c r="K8449" s="20"/>
      <c r="L8449" s="21"/>
      <c r="M8449" s="21"/>
      <c r="N8449" s="20"/>
      <c r="O8449" s="20"/>
      <c r="P8449" s="19" t="str">
        <f aca="false">IF(I8449="","",I8449-H8449)</f>
        <v/>
      </c>
      <c r="Q8449" s="19" t="str">
        <f aca="true">IF(B8449="","",IF(N8449="No aplica","No aplica",IF(I8449="","Pendent",IF(N8449="Per substituir","Substituir",IF(OR(N8449="No localitzat",N8449="No lliurat"),"Reposar",IF(I8449&lt;H8449,"Reposar",IF(I8449&gt;H8449,"Revisar excedent",IF(AND(G8449="Sí",M8449&lt;&gt;"",M8449&lt;TODAY()),"EPI caducat",IF(AND(G8449="Sí",M8449&lt;&gt;"",M8449&lt;=TODAY()+90),"EPI caduca ≤90 dies",IF(OR(N8449="Deteriorat usable",N8449="Revisió necessària"),"Revisar","OK"))))))))))</f>
      </c>
      <c r="R8449" s="20"/>
    </row>
    <row r="8450" customFormat="false" ht="15" hidden="false" customHeight="false" outlineLevel="0" collapsed="false">
      <c r="A8450" s="19" t="n">
        <v>78</v>
      </c>
      <c r="B8450" s="19" t="n">
        <f aca="false">IFERROR(VLOOKUP(A8450,Personal!$A$6:$F$112,2,FALSE()),"")</f>
        <v>0</v>
      </c>
      <c r="C8450" s="19" t="str">
        <f aca="false">IFERROR(VLOOKUP(A8450,Personal!$A$6:$F$112,3,FALSE()),"")</f>
        <v>Cerdanyola</v>
      </c>
      <c r="D8450" s="19" t="s">
        <v>142</v>
      </c>
      <c r="E8450" s="19" t="s">
        <v>143</v>
      </c>
      <c r="F8450" s="19" t="s">
        <v>144</v>
      </c>
      <c r="G8450" s="19" t="s">
        <v>291</v>
      </c>
      <c r="H8450" s="19" t="n">
        <f aca="false">IF(OR(VLOOKUP(A8450,Personal!$A$6:$F$112,5,FALSE())&lt;&gt;"Sí",N8450="No aplica"),0,'Catàleg GRAE'!D56)</f>
        <v>1</v>
      </c>
      <c r="I8450" s="20"/>
      <c r="J8450" s="20"/>
      <c r="K8450" s="20"/>
      <c r="L8450" s="21"/>
      <c r="M8450" s="21"/>
      <c r="N8450" s="20"/>
      <c r="O8450" s="20"/>
      <c r="P8450" s="19" t="str">
        <f aca="false">IF(I8450="","",I8450-H8450)</f>
        <v/>
      </c>
      <c r="Q8450" s="19" t="str">
        <f aca="true">IF(B8450="","",IF(N8450="No aplica","No aplica",IF(I8450="","Pendent",IF(N8450="Per substituir","Substituir",IF(OR(N8450="No localitzat",N8450="No lliurat"),"Reposar",IF(I8450&lt;H8450,"Reposar",IF(I8450&gt;H8450,"Revisar excedent",IF(AND(G8450="Sí",M8450&lt;&gt;"",M8450&lt;TODAY()),"EPI caducat",IF(AND(G8450="Sí",M8450&lt;&gt;"",M8450&lt;=TODAY()+90),"EPI caduca ≤90 dies",IF(OR(N8450="Deteriorat usable",N8450="Revisió necessària"),"Revisar","OK"))))))))))</f>
      </c>
      <c r="R8450" s="20"/>
    </row>
    <row r="8451" customFormat="false" ht="15" hidden="false" customHeight="false" outlineLevel="0" collapsed="false">
      <c r="A8451" s="19" t="n">
        <v>78</v>
      </c>
      <c r="B8451" s="19" t="n">
        <f aca="false">IFERROR(VLOOKUP(A8451,Personal!$A$6:$F$112,2,FALSE()),"")</f>
        <v>0</v>
      </c>
      <c r="C8451" s="19" t="str">
        <f aca="false">IFERROR(VLOOKUP(A8451,Personal!$A$6:$F$112,3,FALSE()),"")</f>
        <v>Cerdanyola</v>
      </c>
      <c r="D8451" s="19" t="s">
        <v>112</v>
      </c>
      <c r="E8451" s="19" t="s">
        <v>145</v>
      </c>
      <c r="F8451" s="19" t="s">
        <v>146</v>
      </c>
      <c r="G8451" s="19" t="s">
        <v>291</v>
      </c>
      <c r="H8451" s="19" t="n">
        <f aca="false">IF(OR(VLOOKUP(A8451,Personal!$A$6:$F$112,5,FALSE())&lt;&gt;"Sí",N8451="No aplica"),0,'Catàleg GRAE'!D57)</f>
        <v>1</v>
      </c>
      <c r="I8451" s="20"/>
      <c r="J8451" s="20"/>
      <c r="K8451" s="20"/>
      <c r="L8451" s="21"/>
      <c r="M8451" s="21"/>
      <c r="N8451" s="20"/>
      <c r="O8451" s="20"/>
      <c r="P8451" s="19" t="str">
        <f aca="false">IF(I8451="","",I8451-H8451)</f>
        <v/>
      </c>
      <c r="Q8451" s="19" t="str">
        <f aca="true">IF(B8451="","",IF(N8451="No aplica","No aplica",IF(I8451="","Pendent",IF(N8451="Per substituir","Substituir",IF(OR(N8451="No localitzat",N8451="No lliurat"),"Reposar",IF(I8451&lt;H8451,"Reposar",IF(I8451&gt;H8451,"Revisar excedent",IF(AND(G8451="Sí",M8451&lt;&gt;"",M8451&lt;TODAY()),"EPI caducat",IF(AND(G8451="Sí",M8451&lt;&gt;"",M8451&lt;=TODAY()+90),"EPI caduca ≤90 dies",IF(OR(N8451="Deteriorat usable",N8451="Revisió necessària"),"Revisar","OK"))))))))))</f>
      </c>
      <c r="R8451" s="20"/>
    </row>
    <row r="8452" customFormat="false" ht="15" hidden="false" customHeight="false" outlineLevel="0" collapsed="false">
      <c r="A8452" s="19" t="n">
        <v>78</v>
      </c>
      <c r="B8452" s="19" t="n">
        <f aca="false">IFERROR(VLOOKUP(A8452,Personal!$A$6:$F$112,2,FALSE()),"")</f>
        <v>0</v>
      </c>
      <c r="C8452" s="19" t="str">
        <f aca="false">IFERROR(VLOOKUP(A8452,Personal!$A$6:$F$112,3,FALSE()),"")</f>
        <v>Cerdanyola</v>
      </c>
      <c r="D8452" s="19" t="s">
        <v>137</v>
      </c>
      <c r="E8452" s="19" t="s">
        <v>147</v>
      </c>
      <c r="F8452" s="19" t="s">
        <v>148</v>
      </c>
      <c r="G8452" s="19" t="s">
        <v>291</v>
      </c>
      <c r="H8452" s="19" t="n">
        <f aca="false">IF(OR(VLOOKUP(A8452,Personal!$A$6:$F$112,5,FALSE())&lt;&gt;"Sí",N8452="No aplica"),0,'Catàleg GRAE'!D58)</f>
        <v>1</v>
      </c>
      <c r="I8452" s="20"/>
      <c r="J8452" s="20"/>
      <c r="K8452" s="20"/>
      <c r="L8452" s="21"/>
      <c r="M8452" s="21"/>
      <c r="N8452" s="20"/>
      <c r="O8452" s="20"/>
      <c r="P8452" s="19" t="str">
        <f aca="false">IF(I8452="","",I8452-H8452)</f>
        <v/>
      </c>
      <c r="Q8452" s="19" t="str">
        <f aca="true">IF(B8452="","",IF(N8452="No aplica","No aplica",IF(I8452="","Pendent",IF(N8452="Per substituir","Substituir",IF(OR(N8452="No localitzat",N8452="No lliurat"),"Reposar",IF(I8452&lt;H8452,"Reposar",IF(I8452&gt;H8452,"Revisar excedent",IF(AND(G8452="Sí",M8452&lt;&gt;"",M8452&lt;TODAY()),"EPI caducat",IF(AND(G8452="Sí",M8452&lt;&gt;"",M8452&lt;=TODAY()+90),"EPI caduca ≤90 dies",IF(OR(N8452="Deteriorat usable",N8452="Revisió necessària"),"Revisar","OK"))))))))))</f>
      </c>
      <c r="R8452" s="20"/>
    </row>
    <row r="8453" customFormat="false" ht="15" hidden="false" customHeight="false" outlineLevel="0" collapsed="false">
      <c r="A8453" s="19" t="n">
        <v>78</v>
      </c>
      <c r="B8453" s="19" t="n">
        <f aca="false">IFERROR(VLOOKUP(A8453,Personal!$A$6:$F$112,2,FALSE()),"")</f>
        <v>0</v>
      </c>
      <c r="C8453" s="19" t="str">
        <f aca="false">IFERROR(VLOOKUP(A8453,Personal!$A$6:$F$112,3,FALSE()),"")</f>
        <v>Cerdanyola</v>
      </c>
      <c r="D8453" s="19" t="s">
        <v>125</v>
      </c>
      <c r="E8453" s="19" t="s">
        <v>149</v>
      </c>
      <c r="F8453" s="19" t="s">
        <v>150</v>
      </c>
      <c r="G8453" s="19" t="s">
        <v>291</v>
      </c>
      <c r="H8453" s="19" t="n">
        <f aca="false">IF(OR(VLOOKUP(A8453,Personal!$A$6:$F$112,5,FALSE())&lt;&gt;"Sí",N8453="No aplica"),0,'Catàleg GRAE'!D59)</f>
        <v>1</v>
      </c>
      <c r="I8453" s="20"/>
      <c r="J8453" s="20"/>
      <c r="K8453" s="20"/>
      <c r="L8453" s="21"/>
      <c r="M8453" s="21"/>
      <c r="N8453" s="20"/>
      <c r="O8453" s="20"/>
      <c r="P8453" s="19" t="str">
        <f aca="false">IF(I8453="","",I8453-H8453)</f>
        <v/>
      </c>
      <c r="Q8453" s="19" t="str">
        <f aca="true">IF(B8453="","",IF(N8453="No aplica","No aplica",IF(I8453="","Pendent",IF(N8453="Per substituir","Substituir",IF(OR(N8453="No localitzat",N8453="No lliurat"),"Reposar",IF(I8453&lt;H8453,"Reposar",IF(I8453&gt;H8453,"Revisar excedent",IF(AND(G8453="Sí",M8453&lt;&gt;"",M8453&lt;TODAY()),"EPI caducat",IF(AND(G8453="Sí",M8453&lt;&gt;"",M8453&lt;=TODAY()+90),"EPI caduca ≤90 dies",IF(OR(N8453="Deteriorat usable",N8453="Revisió necessària"),"Revisar","OK"))))))))))</f>
      </c>
      <c r="R8453" s="20"/>
    </row>
    <row r="8454" customFormat="false" ht="15" hidden="false" customHeight="false" outlineLevel="0" collapsed="false">
      <c r="A8454" s="19" t="n">
        <v>78</v>
      </c>
      <c r="B8454" s="19" t="n">
        <f aca="false">IFERROR(VLOOKUP(A8454,Personal!$A$6:$F$112,2,FALSE()),"")</f>
        <v>0</v>
      </c>
      <c r="C8454" s="19" t="str">
        <f aca="false">IFERROR(VLOOKUP(A8454,Personal!$A$6:$F$112,3,FALSE()),"")</f>
        <v>Cerdanyola</v>
      </c>
      <c r="D8454" s="19" t="s">
        <v>125</v>
      </c>
      <c r="E8454" s="19" t="s">
        <v>151</v>
      </c>
      <c r="F8454" s="19" t="s">
        <v>152</v>
      </c>
      <c r="G8454" s="19" t="s">
        <v>291</v>
      </c>
      <c r="H8454" s="19" t="n">
        <f aca="false">IF(OR(VLOOKUP(A8454,Personal!$A$6:$F$112,5,FALSE())&lt;&gt;"Sí",N8454="No aplica"),0,'Catàleg GRAE'!D60)</f>
        <v>1</v>
      </c>
      <c r="I8454" s="20"/>
      <c r="J8454" s="20"/>
      <c r="K8454" s="20"/>
      <c r="L8454" s="21"/>
      <c r="M8454" s="21"/>
      <c r="N8454" s="20"/>
      <c r="O8454" s="20"/>
      <c r="P8454" s="19" t="str">
        <f aca="false">IF(I8454="","",I8454-H8454)</f>
        <v/>
      </c>
      <c r="Q8454" s="19" t="str">
        <f aca="true">IF(B8454="","",IF(N8454="No aplica","No aplica",IF(I8454="","Pendent",IF(N8454="Per substituir","Substituir",IF(OR(N8454="No localitzat",N8454="No lliurat"),"Reposar",IF(I8454&lt;H8454,"Reposar",IF(I8454&gt;H8454,"Revisar excedent",IF(AND(G8454="Sí",M8454&lt;&gt;"",M8454&lt;TODAY()),"EPI caducat",IF(AND(G8454="Sí",M8454&lt;&gt;"",M8454&lt;=TODAY()+90),"EPI caduca ≤90 dies",IF(OR(N8454="Deteriorat usable",N8454="Revisió necessària"),"Revisar","OK"))))))))))</f>
      </c>
      <c r="R8454" s="20"/>
    </row>
    <row r="8455" customFormat="false" ht="15" hidden="false" customHeight="false" outlineLevel="0" collapsed="false">
      <c r="A8455" s="19" t="n">
        <v>78</v>
      </c>
      <c r="B8455" s="19" t="n">
        <f aca="false">IFERROR(VLOOKUP(A8455,Personal!$A$6:$F$112,2,FALSE()),"")</f>
        <v>0</v>
      </c>
      <c r="C8455" s="19" t="str">
        <f aca="false">IFERROR(VLOOKUP(A8455,Personal!$A$6:$F$112,3,FALSE()),"")</f>
        <v>Cerdanyola</v>
      </c>
      <c r="D8455" s="19" t="s">
        <v>153</v>
      </c>
      <c r="E8455" s="19" t="s">
        <v>154</v>
      </c>
      <c r="F8455" s="19" t="s">
        <v>155</v>
      </c>
      <c r="G8455" s="19" t="s">
        <v>291</v>
      </c>
      <c r="H8455" s="19" t="n">
        <f aca="false">IF(OR(VLOOKUP(A8455,Personal!$A$6:$F$112,5,FALSE())&lt;&gt;"Sí",N8455="No aplica"),0,'Catàleg GRAE'!D61)</f>
        <v>1</v>
      </c>
      <c r="I8455" s="20"/>
      <c r="J8455" s="20"/>
      <c r="K8455" s="20"/>
      <c r="L8455" s="21"/>
      <c r="M8455" s="21"/>
      <c r="N8455" s="20"/>
      <c r="O8455" s="20"/>
      <c r="P8455" s="19" t="str">
        <f aca="false">IF(I8455="","",I8455-H8455)</f>
        <v/>
      </c>
      <c r="Q8455" s="19" t="str">
        <f aca="true">IF(B8455="","",IF(N8455="No aplica","No aplica",IF(I8455="","Pendent",IF(N8455="Per substituir","Substituir",IF(OR(N8455="No localitzat",N8455="No lliurat"),"Reposar",IF(I8455&lt;H8455,"Reposar",IF(I8455&gt;H8455,"Revisar excedent",IF(AND(G8455="Sí",M8455&lt;&gt;"",M8455&lt;TODAY()),"EPI caducat",IF(AND(G8455="Sí",M8455&lt;&gt;"",M8455&lt;=TODAY()+90),"EPI caduca ≤90 dies",IF(OR(N8455="Deteriorat usable",N8455="Revisió necessària"),"Revisar","OK"))))))))))</f>
      </c>
      <c r="R8455" s="20"/>
    </row>
    <row r="8456" customFormat="false" ht="15" hidden="false" customHeight="false" outlineLevel="0" collapsed="false">
      <c r="A8456" s="19" t="n">
        <v>78</v>
      </c>
      <c r="B8456" s="19" t="n">
        <f aca="false">IFERROR(VLOOKUP(A8456,Personal!$A$6:$F$112,2,FALSE()),"")</f>
        <v>0</v>
      </c>
      <c r="C8456" s="19" t="str">
        <f aca="false">IFERROR(VLOOKUP(A8456,Personal!$A$6:$F$112,3,FALSE()),"")</f>
        <v>Cerdanyola</v>
      </c>
      <c r="D8456" s="19" t="s">
        <v>37</v>
      </c>
      <c r="E8456" s="19" t="s">
        <v>156</v>
      </c>
      <c r="F8456" s="19" t="s">
        <v>157</v>
      </c>
      <c r="G8456" s="19" t="s">
        <v>291</v>
      </c>
      <c r="H8456" s="19" t="n">
        <f aca="false">IF(OR(VLOOKUP(A8456,Personal!$A$6:$F$112,5,FALSE())&lt;&gt;"Sí",N8456="No aplica"),0,'Catàleg GRAE'!D62)</f>
        <v>1</v>
      </c>
      <c r="I8456" s="20"/>
      <c r="J8456" s="20"/>
      <c r="K8456" s="20"/>
      <c r="L8456" s="21"/>
      <c r="M8456" s="21"/>
      <c r="N8456" s="20"/>
      <c r="O8456" s="20"/>
      <c r="P8456" s="19" t="str">
        <f aca="false">IF(I8456="","",I8456-H8456)</f>
        <v/>
      </c>
      <c r="Q8456" s="19" t="str">
        <f aca="true">IF(B8456="","",IF(N8456="No aplica","No aplica",IF(I8456="","Pendent",IF(N8456="Per substituir","Substituir",IF(OR(N8456="No localitzat",N8456="No lliurat"),"Reposar",IF(I8456&lt;H8456,"Reposar",IF(I8456&gt;H8456,"Revisar excedent",IF(AND(G8456="Sí",M8456&lt;&gt;"",M8456&lt;TODAY()),"EPI caducat",IF(AND(G8456="Sí",M8456&lt;&gt;"",M8456&lt;=TODAY()+90),"EPI caduca ≤90 dies",IF(OR(N8456="Deteriorat usable",N8456="Revisió necessària"),"Revisar","OK"))))))))))</f>
      </c>
      <c r="R8456" s="20"/>
    </row>
    <row r="8457" customFormat="false" ht="15" hidden="false" customHeight="false" outlineLevel="0" collapsed="false">
      <c r="A8457" s="19" t="n">
        <v>78</v>
      </c>
      <c r="B8457" s="19" t="n">
        <f aca="false">IFERROR(VLOOKUP(A8457,Personal!$A$6:$F$112,2,FALSE()),"")</f>
        <v>0</v>
      </c>
      <c r="C8457" s="19" t="str">
        <f aca="false">IFERROR(VLOOKUP(A8457,Personal!$A$6:$F$112,3,FALSE()),"")</f>
        <v>Cerdanyola</v>
      </c>
      <c r="D8457" s="19" t="s">
        <v>37</v>
      </c>
      <c r="E8457" s="19" t="s">
        <v>158</v>
      </c>
      <c r="F8457" s="19" t="s">
        <v>159</v>
      </c>
      <c r="G8457" s="19" t="s">
        <v>291</v>
      </c>
      <c r="H8457" s="19" t="n">
        <f aca="false">IF(OR(VLOOKUP(A8457,Personal!$A$6:$F$112,5,FALSE())&lt;&gt;"Sí",N8457="No aplica"),0,'Catàleg GRAE'!D63)</f>
        <v>1</v>
      </c>
      <c r="I8457" s="20"/>
      <c r="J8457" s="20"/>
      <c r="K8457" s="20"/>
      <c r="L8457" s="21"/>
      <c r="M8457" s="21"/>
      <c r="N8457" s="20"/>
      <c r="O8457" s="20"/>
      <c r="P8457" s="19" t="str">
        <f aca="false">IF(I8457="","",I8457-H8457)</f>
        <v/>
      </c>
      <c r="Q8457" s="19" t="str">
        <f aca="true">IF(B8457="","",IF(N8457="No aplica","No aplica",IF(I8457="","Pendent",IF(N8457="Per substituir","Substituir",IF(OR(N8457="No localitzat",N8457="No lliurat"),"Reposar",IF(I8457&lt;H8457,"Reposar",IF(I8457&gt;H8457,"Revisar excedent",IF(AND(G8457="Sí",M8457&lt;&gt;"",M8457&lt;TODAY()),"EPI caducat",IF(AND(G8457="Sí",M8457&lt;&gt;"",M8457&lt;=TODAY()+90),"EPI caduca ≤90 dies",IF(OR(N8457="Deteriorat usable",N8457="Revisió necessària"),"Revisar","OK"))))))))))</f>
      </c>
      <c r="R8457" s="20"/>
    </row>
    <row r="8458" customFormat="false" ht="15" hidden="false" customHeight="false" outlineLevel="0" collapsed="false">
      <c r="A8458" s="19" t="n">
        <v>78</v>
      </c>
      <c r="B8458" s="19" t="n">
        <f aca="false">IFERROR(VLOOKUP(A8458,Personal!$A$6:$F$112,2,FALSE()),"")</f>
        <v>0</v>
      </c>
      <c r="C8458" s="19" t="str">
        <f aca="false">IFERROR(VLOOKUP(A8458,Personal!$A$6:$F$112,3,FALSE()),"")</f>
        <v>Cerdanyola</v>
      </c>
      <c r="D8458" s="19" t="s">
        <v>160</v>
      </c>
      <c r="E8458" s="19" t="s">
        <v>161</v>
      </c>
      <c r="F8458" s="19" t="s">
        <v>162</v>
      </c>
      <c r="G8458" s="19" t="s">
        <v>291</v>
      </c>
      <c r="H8458" s="19" t="n">
        <f aca="false">IF(OR(VLOOKUP(A8458,Personal!$A$6:$F$112,5,FALSE())&lt;&gt;"Sí",N8458="No aplica"),0,'Catàleg GRAE'!D64)</f>
        <v>1</v>
      </c>
      <c r="I8458" s="20"/>
      <c r="J8458" s="20"/>
      <c r="K8458" s="20"/>
      <c r="L8458" s="21"/>
      <c r="M8458" s="21"/>
      <c r="N8458" s="20"/>
      <c r="O8458" s="20"/>
      <c r="P8458" s="19" t="str">
        <f aca="false">IF(I8458="","",I8458-H8458)</f>
        <v/>
      </c>
      <c r="Q8458" s="19" t="str">
        <f aca="true">IF(B8458="","",IF(N8458="No aplica","No aplica",IF(I8458="","Pendent",IF(N8458="Per substituir","Substituir",IF(OR(N8458="No localitzat",N8458="No lliurat"),"Reposar",IF(I8458&lt;H8458,"Reposar",IF(I8458&gt;H8458,"Revisar excedent",IF(AND(G8458="Sí",M8458&lt;&gt;"",M8458&lt;TODAY()),"EPI caducat",IF(AND(G8458="Sí",M8458&lt;&gt;"",M8458&lt;=TODAY()+90),"EPI caduca ≤90 dies",IF(OR(N8458="Deteriorat usable",N8458="Revisió necessària"),"Revisar","OK"))))))))))</f>
      </c>
      <c r="R8458" s="20"/>
    </row>
    <row r="8459" customFormat="false" ht="15" hidden="false" customHeight="false" outlineLevel="0" collapsed="false">
      <c r="A8459" s="19" t="n">
        <v>78</v>
      </c>
      <c r="B8459" s="19" t="n">
        <f aca="false">IFERROR(VLOOKUP(A8459,Personal!$A$6:$F$112,2,FALSE()),"")</f>
        <v>0</v>
      </c>
      <c r="C8459" s="19" t="str">
        <f aca="false">IFERROR(VLOOKUP(A8459,Personal!$A$6:$F$112,3,FALSE()),"")</f>
        <v>Cerdanyola</v>
      </c>
      <c r="D8459" s="19" t="s">
        <v>137</v>
      </c>
      <c r="E8459" s="19" t="s">
        <v>163</v>
      </c>
      <c r="F8459" s="19" t="s">
        <v>164</v>
      </c>
      <c r="G8459" s="19" t="s">
        <v>272</v>
      </c>
      <c r="H8459" s="19" t="n">
        <f aca="false">IF(OR(VLOOKUP(A8459,Personal!$A$6:$F$112,5,FALSE())&lt;&gt;"Sí",N8459="No aplica"),0,'Catàleg GRAE'!D65)</f>
        <v>1</v>
      </c>
      <c r="I8459" s="20"/>
      <c r="J8459" s="20"/>
      <c r="K8459" s="20"/>
      <c r="L8459" s="21"/>
      <c r="M8459" s="21"/>
      <c r="N8459" s="20"/>
      <c r="O8459" s="20"/>
      <c r="P8459" s="19" t="str">
        <f aca="false">IF(I8459="","",I8459-H8459)</f>
        <v/>
      </c>
      <c r="Q8459" s="19" t="str">
        <f aca="true">IF(B8459="","",IF(N8459="No aplica","No aplica",IF(I8459="","Pendent",IF(N8459="Per substituir","Substituir",IF(OR(N8459="No localitzat",N8459="No lliurat"),"Reposar",IF(I8459&lt;H8459,"Reposar",IF(I8459&gt;H8459,"Revisar excedent",IF(AND(G8459="Sí",M8459&lt;&gt;"",M8459&lt;TODAY()),"EPI caducat",IF(AND(G8459="Sí",M8459&lt;&gt;"",M8459&lt;=TODAY()+90),"EPI caduca ≤90 dies",IF(OR(N8459="Deteriorat usable",N8459="Revisió necessària"),"Revisar","OK"))))))))))</f>
      </c>
      <c r="R8459" s="20"/>
    </row>
    <row r="8460" customFormat="false" ht="15" hidden="false" customHeight="false" outlineLevel="0" collapsed="false">
      <c r="A8460" s="19" t="n">
        <v>78</v>
      </c>
      <c r="B8460" s="19" t="n">
        <f aca="false">IFERROR(VLOOKUP(A8460,Personal!$A$6:$F$112,2,FALSE()),"")</f>
        <v>0</v>
      </c>
      <c r="C8460" s="19" t="str">
        <f aca="false">IFERROR(VLOOKUP(A8460,Personal!$A$6:$F$112,3,FALSE()),"")</f>
        <v>Cerdanyola</v>
      </c>
      <c r="D8460" s="19" t="s">
        <v>132</v>
      </c>
      <c r="E8460" s="19" t="s">
        <v>165</v>
      </c>
      <c r="F8460" s="19" t="s">
        <v>166</v>
      </c>
      <c r="G8460" s="19" t="s">
        <v>272</v>
      </c>
      <c r="H8460" s="19" t="n">
        <f aca="false">IF(OR(VLOOKUP(A8460,Personal!$A$6:$F$112,5,FALSE())&lt;&gt;"Sí",N8460="No aplica"),0,'Catàleg GRAE'!D66)</f>
        <v>1</v>
      </c>
      <c r="I8460" s="20"/>
      <c r="J8460" s="20"/>
      <c r="K8460" s="20"/>
      <c r="L8460" s="21"/>
      <c r="M8460" s="21"/>
      <c r="N8460" s="20"/>
      <c r="O8460" s="20"/>
      <c r="P8460" s="19" t="str">
        <f aca="false">IF(I8460="","",I8460-H8460)</f>
        <v/>
      </c>
      <c r="Q8460" s="19" t="str">
        <f aca="true">IF(B8460="","",IF(N8460="No aplica","No aplica",IF(I8460="","Pendent",IF(N8460="Per substituir","Substituir",IF(OR(N8460="No localitzat",N8460="No lliurat"),"Reposar",IF(I8460&lt;H8460,"Reposar",IF(I8460&gt;H8460,"Revisar excedent",IF(AND(G8460="Sí",M8460&lt;&gt;"",M8460&lt;TODAY()),"EPI caducat",IF(AND(G8460="Sí",M8460&lt;&gt;"",M8460&lt;=TODAY()+90),"EPI caduca ≤90 dies",IF(OR(N8460="Deteriorat usable",N8460="Revisió necessària"),"Revisar","OK"))))))))))</f>
      </c>
      <c r="R8460" s="20"/>
    </row>
    <row r="8461" customFormat="false" ht="15" hidden="false" customHeight="false" outlineLevel="0" collapsed="false">
      <c r="A8461" s="19" t="n">
        <v>78</v>
      </c>
      <c r="B8461" s="19" t="n">
        <f aca="false">IFERROR(VLOOKUP(A8461,Personal!$A$6:$F$112,2,FALSE()),"")</f>
        <v>0</v>
      </c>
      <c r="C8461" s="19" t="str">
        <f aca="false">IFERROR(VLOOKUP(A8461,Personal!$A$6:$F$112,3,FALSE()),"")</f>
        <v>Cerdanyola</v>
      </c>
      <c r="D8461" s="19" t="s">
        <v>71</v>
      </c>
      <c r="E8461" s="19" t="s">
        <v>167</v>
      </c>
      <c r="F8461" s="19" t="s">
        <v>168</v>
      </c>
      <c r="G8461" s="19" t="s">
        <v>291</v>
      </c>
      <c r="H8461" s="19" t="n">
        <f aca="false">IF(OR(VLOOKUP(A8461,Personal!$A$6:$F$112,5,FALSE())&lt;&gt;"Sí",N8461="No aplica"),0,'Catàleg GRAE'!D67)</f>
        <v>1</v>
      </c>
      <c r="I8461" s="20"/>
      <c r="J8461" s="20"/>
      <c r="K8461" s="20"/>
      <c r="L8461" s="21"/>
      <c r="M8461" s="21"/>
      <c r="N8461" s="20"/>
      <c r="O8461" s="20"/>
      <c r="P8461" s="19" t="str">
        <f aca="false">IF(I8461="","",I8461-H8461)</f>
        <v/>
      </c>
      <c r="Q8461" s="19" t="str">
        <f aca="true">IF(B8461="","",IF(N8461="No aplica","No aplica",IF(I8461="","Pendent",IF(N8461="Per substituir","Substituir",IF(OR(N8461="No localitzat",N8461="No lliurat"),"Reposar",IF(I8461&lt;H8461,"Reposar",IF(I8461&gt;H8461,"Revisar excedent",IF(AND(G8461="Sí",M8461&lt;&gt;"",M8461&lt;TODAY()),"EPI caducat",IF(AND(G8461="Sí",M8461&lt;&gt;"",M8461&lt;=TODAY()+90),"EPI caduca ≤90 dies",IF(OR(N8461="Deteriorat usable",N8461="Revisió necessària"),"Revisar","OK"))))))))))</f>
      </c>
      <c r="R8461" s="20"/>
    </row>
    <row r="8462" customFormat="false" ht="15" hidden="false" customHeight="false" outlineLevel="0" collapsed="false">
      <c r="A8462" s="19" t="n">
        <v>78</v>
      </c>
      <c r="B8462" s="19" t="n">
        <f aca="false">IFERROR(VLOOKUP(A8462,Personal!$A$6:$F$112,2,FALSE()),"")</f>
        <v>0</v>
      </c>
      <c r="C8462" s="19" t="str">
        <f aca="false">IFERROR(VLOOKUP(A8462,Personal!$A$6:$F$112,3,FALSE()),"")</f>
        <v>Cerdanyola</v>
      </c>
      <c r="D8462" s="19" t="s">
        <v>132</v>
      </c>
      <c r="E8462" s="19" t="s">
        <v>169</v>
      </c>
      <c r="F8462" s="19" t="s">
        <v>170</v>
      </c>
      <c r="G8462" s="19" t="s">
        <v>272</v>
      </c>
      <c r="H8462" s="19" t="n">
        <f aca="false">IF(OR(VLOOKUP(A8462,Personal!$A$6:$F$112,5,FALSE())&lt;&gt;"Sí",N8462="No aplica"),0,'Catàleg GRAE'!D68)</f>
        <v>1</v>
      </c>
      <c r="I8462" s="20"/>
      <c r="J8462" s="20"/>
      <c r="K8462" s="20"/>
      <c r="L8462" s="21"/>
      <c r="M8462" s="21"/>
      <c r="N8462" s="20"/>
      <c r="O8462" s="20"/>
      <c r="P8462" s="19" t="str">
        <f aca="false">IF(I8462="","",I8462-H8462)</f>
        <v/>
      </c>
      <c r="Q8462" s="19" t="str">
        <f aca="true">IF(B8462="","",IF(N8462="No aplica","No aplica",IF(I8462="","Pendent",IF(N8462="Per substituir","Substituir",IF(OR(N8462="No localitzat",N8462="No lliurat"),"Reposar",IF(I8462&lt;H8462,"Reposar",IF(I8462&gt;H8462,"Revisar excedent",IF(AND(G8462="Sí",M8462&lt;&gt;"",M8462&lt;TODAY()),"EPI caducat",IF(AND(G8462="Sí",M8462&lt;&gt;"",M8462&lt;=TODAY()+90),"EPI caduca ≤90 dies",IF(OR(N8462="Deteriorat usable",N8462="Revisió necessària"),"Revisar","OK"))))))))))</f>
      </c>
      <c r="R8462" s="20"/>
    </row>
    <row r="8463" customFormat="false" ht="15" hidden="false" customHeight="false" outlineLevel="0" collapsed="false">
      <c r="A8463" s="19" t="n">
        <v>78</v>
      </c>
      <c r="B8463" s="19" t="n">
        <f aca="false">IFERROR(VLOOKUP(A8463,Personal!$A$6:$F$112,2,FALSE()),"")</f>
        <v>0</v>
      </c>
      <c r="C8463" s="19" t="str">
        <f aca="false">IFERROR(VLOOKUP(A8463,Personal!$A$6:$F$112,3,FALSE()),"")</f>
        <v>Cerdanyola</v>
      </c>
      <c r="D8463" s="19" t="s">
        <v>142</v>
      </c>
      <c r="E8463" s="19" t="s">
        <v>171</v>
      </c>
      <c r="F8463" s="19" t="s">
        <v>172</v>
      </c>
      <c r="G8463" s="19" t="s">
        <v>272</v>
      </c>
      <c r="H8463" s="19" t="n">
        <f aca="false">IF(OR(VLOOKUP(A8463,Personal!$A$6:$F$112,5,FALSE())&lt;&gt;"Sí",N8463="No aplica"),0,'Catàleg GRAE'!D69)</f>
        <v>1</v>
      </c>
      <c r="I8463" s="20"/>
      <c r="J8463" s="20"/>
      <c r="K8463" s="20"/>
      <c r="L8463" s="21"/>
      <c r="M8463" s="21"/>
      <c r="N8463" s="20"/>
      <c r="O8463" s="20"/>
      <c r="P8463" s="19" t="str">
        <f aca="false">IF(I8463="","",I8463-H8463)</f>
        <v/>
      </c>
      <c r="Q8463" s="19" t="str">
        <f aca="true">IF(B8463="","",IF(N8463="No aplica","No aplica",IF(I8463="","Pendent",IF(N8463="Per substituir","Substituir",IF(OR(N8463="No localitzat",N8463="No lliurat"),"Reposar",IF(I8463&lt;H8463,"Reposar",IF(I8463&gt;H8463,"Revisar excedent",IF(AND(G8463="Sí",M8463&lt;&gt;"",M8463&lt;TODAY()),"EPI caducat",IF(AND(G8463="Sí",M8463&lt;&gt;"",M8463&lt;=TODAY()+90),"EPI caduca ≤90 dies",IF(OR(N8463="Deteriorat usable",N8463="Revisió necessària"),"Revisar","OK"))))))))))</f>
      </c>
      <c r="R8463" s="20"/>
    </row>
    <row r="8464" customFormat="false" ht="15" hidden="false" customHeight="false" outlineLevel="0" collapsed="false">
      <c r="A8464" s="19" t="n">
        <v>78</v>
      </c>
      <c r="B8464" s="19" t="n">
        <f aca="false">IFERROR(VLOOKUP(A8464,Personal!$A$6:$F$112,2,FALSE()),"")</f>
        <v>0</v>
      </c>
      <c r="C8464" s="19" t="str">
        <f aca="false">IFERROR(VLOOKUP(A8464,Personal!$A$6:$F$112,3,FALSE()),"")</f>
        <v>Cerdanyola</v>
      </c>
      <c r="D8464" s="19" t="s">
        <v>132</v>
      </c>
      <c r="E8464" s="19" t="s">
        <v>173</v>
      </c>
      <c r="F8464" s="19" t="s">
        <v>174</v>
      </c>
      <c r="G8464" s="19" t="s">
        <v>272</v>
      </c>
      <c r="H8464" s="19" t="n">
        <f aca="false">IF(OR(VLOOKUP(A8464,Personal!$A$6:$F$112,5,FALSE())&lt;&gt;"Sí",N8464="No aplica"),0,'Catàleg GRAE'!D70)</f>
        <v>1</v>
      </c>
      <c r="I8464" s="20"/>
      <c r="J8464" s="20"/>
      <c r="K8464" s="20"/>
      <c r="L8464" s="21"/>
      <c r="M8464" s="21"/>
      <c r="N8464" s="20"/>
      <c r="O8464" s="20"/>
      <c r="P8464" s="19" t="str">
        <f aca="false">IF(I8464="","",I8464-H8464)</f>
        <v/>
      </c>
      <c r="Q8464" s="19" t="str">
        <f aca="true">IF(B8464="","",IF(N8464="No aplica","No aplica",IF(I8464="","Pendent",IF(N8464="Per substituir","Substituir",IF(OR(N8464="No localitzat",N8464="No lliurat"),"Reposar",IF(I8464&lt;H8464,"Reposar",IF(I8464&gt;H8464,"Revisar excedent",IF(AND(G8464="Sí",M8464&lt;&gt;"",M8464&lt;TODAY()),"EPI caducat",IF(AND(G8464="Sí",M8464&lt;&gt;"",M8464&lt;=TODAY()+90),"EPI caduca ≤90 dies",IF(OR(N8464="Deteriorat usable",N8464="Revisió necessària"),"Revisar","OK"))))))))))</f>
      </c>
      <c r="R8464" s="20"/>
    </row>
    <row r="8465" customFormat="false" ht="15" hidden="false" customHeight="false" outlineLevel="0" collapsed="false">
      <c r="A8465" s="19" t="n">
        <v>78</v>
      </c>
      <c r="B8465" s="19" t="n">
        <f aca="false">IFERROR(VLOOKUP(A8465,Personal!$A$6:$F$112,2,FALSE()),"")</f>
        <v>0</v>
      </c>
      <c r="C8465" s="19" t="str">
        <f aca="false">IFERROR(VLOOKUP(A8465,Personal!$A$6:$F$112,3,FALSE()),"")</f>
        <v>Cerdanyola</v>
      </c>
      <c r="D8465" s="19" t="s">
        <v>132</v>
      </c>
      <c r="E8465" s="19" t="s">
        <v>175</v>
      </c>
      <c r="F8465" s="19" t="s">
        <v>176</v>
      </c>
      <c r="G8465" s="19" t="s">
        <v>272</v>
      </c>
      <c r="H8465" s="19" t="n">
        <f aca="false">IF(OR(VLOOKUP(A8465,Personal!$A$6:$F$112,5,FALSE())&lt;&gt;"Sí",N8465="No aplica"),0,'Catàleg GRAE'!D71)</f>
        <v>1</v>
      </c>
      <c r="I8465" s="20"/>
      <c r="J8465" s="20"/>
      <c r="K8465" s="20"/>
      <c r="L8465" s="21"/>
      <c r="M8465" s="21"/>
      <c r="N8465" s="20"/>
      <c r="O8465" s="20"/>
      <c r="P8465" s="19" t="str">
        <f aca="false">IF(I8465="","",I8465-H8465)</f>
        <v/>
      </c>
      <c r="Q8465" s="19" t="str">
        <f aca="true">IF(B8465="","",IF(N8465="No aplica","No aplica",IF(I8465="","Pendent",IF(N8465="Per substituir","Substituir",IF(OR(N8465="No localitzat",N8465="No lliurat"),"Reposar",IF(I8465&lt;H8465,"Reposar",IF(I8465&gt;H8465,"Revisar excedent",IF(AND(G8465="Sí",M8465&lt;&gt;"",M8465&lt;TODAY()),"EPI caducat",IF(AND(G8465="Sí",M8465&lt;&gt;"",M8465&lt;=TODAY()+90),"EPI caduca ≤90 dies",IF(OR(N8465="Deteriorat usable",N8465="Revisió necessària"),"Revisar","OK"))))))))))</f>
      </c>
      <c r="R8465" s="20"/>
    </row>
    <row r="8466" customFormat="false" ht="15" hidden="false" customHeight="false" outlineLevel="0" collapsed="false">
      <c r="A8466" s="19" t="n">
        <v>78</v>
      </c>
      <c r="B8466" s="19" t="n">
        <f aca="false">IFERROR(VLOOKUP(A8466,Personal!$A$6:$F$112,2,FALSE()),"")</f>
        <v>0</v>
      </c>
      <c r="C8466" s="19" t="str">
        <f aca="false">IFERROR(VLOOKUP(A8466,Personal!$A$6:$F$112,3,FALSE()),"")</f>
        <v>Cerdanyola</v>
      </c>
      <c r="D8466" s="19" t="s">
        <v>177</v>
      </c>
      <c r="E8466" s="19" t="s">
        <v>178</v>
      </c>
      <c r="F8466" s="19" t="s">
        <v>179</v>
      </c>
      <c r="G8466" s="19" t="s">
        <v>272</v>
      </c>
      <c r="H8466" s="19" t="n">
        <f aca="false">IF(OR(VLOOKUP(A8466,Personal!$A$6:$F$112,5,FALSE())&lt;&gt;"Sí",N8466="No aplica"),0,'Catàleg GRAE'!D72)</f>
        <v>1</v>
      </c>
      <c r="I8466" s="20"/>
      <c r="J8466" s="20"/>
      <c r="K8466" s="20"/>
      <c r="L8466" s="21"/>
      <c r="M8466" s="21"/>
      <c r="N8466" s="20"/>
      <c r="O8466" s="20"/>
      <c r="P8466" s="19" t="str">
        <f aca="false">IF(I8466="","",I8466-H8466)</f>
        <v/>
      </c>
      <c r="Q8466" s="19" t="str">
        <f aca="true">IF(B8466="","",IF(N8466="No aplica","No aplica",IF(I8466="","Pendent",IF(N8466="Per substituir","Substituir",IF(OR(N8466="No localitzat",N8466="No lliurat"),"Reposar",IF(I8466&lt;H8466,"Reposar",IF(I8466&gt;H8466,"Revisar excedent",IF(AND(G8466="Sí",M8466&lt;&gt;"",M8466&lt;TODAY()),"EPI caducat",IF(AND(G8466="Sí",M8466&lt;&gt;"",M8466&lt;=TODAY()+90),"EPI caduca ≤90 dies",IF(OR(N8466="Deteriorat usable",N8466="Revisió necessària"),"Revisar","OK"))))))))))</f>
      </c>
      <c r="R8466" s="20"/>
    </row>
    <row r="8467" customFormat="false" ht="15" hidden="false" customHeight="false" outlineLevel="0" collapsed="false">
      <c r="A8467" s="19" t="n">
        <v>78</v>
      </c>
      <c r="B8467" s="19" t="n">
        <f aca="false">IFERROR(VLOOKUP(A8467,Personal!$A$6:$F$112,2,FALSE()),"")</f>
        <v>0</v>
      </c>
      <c r="C8467" s="19" t="str">
        <f aca="false">IFERROR(VLOOKUP(A8467,Personal!$A$6:$F$112,3,FALSE()),"")</f>
        <v>Cerdanyola</v>
      </c>
      <c r="D8467" s="19" t="s">
        <v>177</v>
      </c>
      <c r="E8467" s="19" t="s">
        <v>180</v>
      </c>
      <c r="F8467" s="19" t="s">
        <v>181</v>
      </c>
      <c r="G8467" s="19" t="s">
        <v>272</v>
      </c>
      <c r="H8467" s="19" t="n">
        <f aca="false">IF(OR(VLOOKUP(A8467,Personal!$A$6:$F$112,5,FALSE())&lt;&gt;"Sí",N8467="No aplica"),0,'Catàleg GRAE'!D73)</f>
        <v>1</v>
      </c>
      <c r="I8467" s="20"/>
      <c r="J8467" s="20"/>
      <c r="K8467" s="20"/>
      <c r="L8467" s="21"/>
      <c r="M8467" s="21"/>
      <c r="N8467" s="20"/>
      <c r="O8467" s="20"/>
      <c r="P8467" s="19" t="str">
        <f aca="false">IF(I8467="","",I8467-H8467)</f>
        <v/>
      </c>
      <c r="Q8467" s="19" t="str">
        <f aca="true">IF(B8467="","",IF(N8467="No aplica","No aplica",IF(I8467="","Pendent",IF(N8467="Per substituir","Substituir",IF(OR(N8467="No localitzat",N8467="No lliurat"),"Reposar",IF(I8467&lt;H8467,"Reposar",IF(I8467&gt;H8467,"Revisar excedent",IF(AND(G8467="Sí",M8467&lt;&gt;"",M8467&lt;TODAY()),"EPI caducat",IF(AND(G8467="Sí",M8467&lt;&gt;"",M8467&lt;=TODAY()+90),"EPI caduca ≤90 dies",IF(OR(N8467="Deteriorat usable",N8467="Revisió necessària"),"Revisar","OK"))))))))))</f>
      </c>
      <c r="R8467" s="20"/>
    </row>
    <row r="8468" customFormat="false" ht="15" hidden="false" customHeight="false" outlineLevel="0" collapsed="false">
      <c r="A8468" s="19" t="n">
        <v>78</v>
      </c>
      <c r="B8468" s="19" t="n">
        <f aca="false">IFERROR(VLOOKUP(A8468,Personal!$A$6:$F$112,2,FALSE()),"")</f>
        <v>0</v>
      </c>
      <c r="C8468" s="19" t="str">
        <f aca="false">IFERROR(VLOOKUP(A8468,Personal!$A$6:$F$112,3,FALSE()),"")</f>
        <v>Cerdanyola</v>
      </c>
      <c r="D8468" s="19" t="s">
        <v>132</v>
      </c>
      <c r="E8468" s="19" t="s">
        <v>182</v>
      </c>
      <c r="F8468" s="19" t="s">
        <v>183</v>
      </c>
      <c r="G8468" s="19" t="s">
        <v>272</v>
      </c>
      <c r="H8468" s="19" t="n">
        <f aca="false">IF(OR(VLOOKUP(A8468,Personal!$A$6:$F$112,5,FALSE())&lt;&gt;"Sí",N8468="No aplica"),0,'Catàleg GRAE'!D74)</f>
        <v>1</v>
      </c>
      <c r="I8468" s="20"/>
      <c r="J8468" s="20"/>
      <c r="K8468" s="20"/>
      <c r="L8468" s="21"/>
      <c r="M8468" s="21"/>
      <c r="N8468" s="20"/>
      <c r="O8468" s="20"/>
      <c r="P8468" s="19" t="str">
        <f aca="false">IF(I8468="","",I8468-H8468)</f>
        <v/>
      </c>
      <c r="Q8468" s="19" t="str">
        <f aca="true">IF(B8468="","",IF(N8468="No aplica","No aplica",IF(I8468="","Pendent",IF(N8468="Per substituir","Substituir",IF(OR(N8468="No localitzat",N8468="No lliurat"),"Reposar",IF(I8468&lt;H8468,"Reposar",IF(I8468&gt;H8468,"Revisar excedent",IF(AND(G8468="Sí",M8468&lt;&gt;"",M8468&lt;TODAY()),"EPI caducat",IF(AND(G8468="Sí",M8468&lt;&gt;"",M8468&lt;=TODAY()+90),"EPI caduca ≤90 dies",IF(OR(N8468="Deteriorat usable",N8468="Revisió necessària"),"Revisar","OK"))))))))))</f>
      </c>
      <c r="R8468" s="20"/>
    </row>
    <row r="8469" customFormat="false" ht="15" hidden="false" customHeight="false" outlineLevel="0" collapsed="false">
      <c r="A8469" s="19" t="n">
        <v>78</v>
      </c>
      <c r="B8469" s="19" t="n">
        <f aca="false">IFERROR(VLOOKUP(A8469,Personal!$A$6:$F$112,2,FALSE()),"")</f>
        <v>0</v>
      </c>
      <c r="C8469" s="19" t="str">
        <f aca="false">IFERROR(VLOOKUP(A8469,Personal!$A$6:$F$112,3,FALSE()),"")</f>
        <v>Cerdanyola</v>
      </c>
      <c r="D8469" s="19" t="s">
        <v>177</v>
      </c>
      <c r="E8469" s="19" t="s">
        <v>184</v>
      </c>
      <c r="F8469" s="19" t="s">
        <v>185</v>
      </c>
      <c r="G8469" s="19" t="s">
        <v>272</v>
      </c>
      <c r="H8469" s="19" t="n">
        <f aca="false">IF(OR(VLOOKUP(A8469,Personal!$A$6:$F$112,5,FALSE())&lt;&gt;"Sí",N8469="No aplica"),0,'Catàleg GRAE'!D75)</f>
        <v>1</v>
      </c>
      <c r="I8469" s="20"/>
      <c r="J8469" s="20"/>
      <c r="K8469" s="20"/>
      <c r="L8469" s="21"/>
      <c r="M8469" s="21"/>
      <c r="N8469" s="20"/>
      <c r="O8469" s="20"/>
      <c r="P8469" s="19" t="str">
        <f aca="false">IF(I8469="","",I8469-H8469)</f>
        <v/>
      </c>
      <c r="Q8469" s="19" t="str">
        <f aca="true">IF(B8469="","",IF(N8469="No aplica","No aplica",IF(I8469="","Pendent",IF(N8469="Per substituir","Substituir",IF(OR(N8469="No localitzat",N8469="No lliurat"),"Reposar",IF(I8469&lt;H8469,"Reposar",IF(I8469&gt;H8469,"Revisar excedent",IF(AND(G8469="Sí",M8469&lt;&gt;"",M8469&lt;TODAY()),"EPI caducat",IF(AND(G8469="Sí",M8469&lt;&gt;"",M8469&lt;=TODAY()+90),"EPI caduca ≤90 dies",IF(OR(N8469="Deteriorat usable",N8469="Revisió necessària"),"Revisar","OK"))))))))))</f>
      </c>
      <c r="R8469" s="20"/>
    </row>
    <row r="8470" customFormat="false" ht="15" hidden="false" customHeight="false" outlineLevel="0" collapsed="false">
      <c r="A8470" s="19" t="n">
        <v>78</v>
      </c>
      <c r="B8470" s="19" t="n">
        <f aca="false">IFERROR(VLOOKUP(A8470,Personal!$A$6:$F$112,2,FALSE()),"")</f>
        <v>0</v>
      </c>
      <c r="C8470" s="19" t="str">
        <f aca="false">IFERROR(VLOOKUP(A8470,Personal!$A$6:$F$112,3,FALSE()),"")</f>
        <v>Cerdanyola</v>
      </c>
      <c r="D8470" s="19" t="s">
        <v>142</v>
      </c>
      <c r="E8470" s="19" t="s">
        <v>186</v>
      </c>
      <c r="F8470" s="19" t="s">
        <v>187</v>
      </c>
      <c r="G8470" s="19" t="s">
        <v>272</v>
      </c>
      <c r="H8470" s="19" t="n">
        <f aca="false">IF(OR(VLOOKUP(A8470,Personal!$A$6:$F$112,5,FALSE())&lt;&gt;"Sí",N8470="No aplica"),0,'Catàleg GRAE'!D76)</f>
        <v>1</v>
      </c>
      <c r="I8470" s="20"/>
      <c r="J8470" s="20"/>
      <c r="K8470" s="20"/>
      <c r="L8470" s="21"/>
      <c r="M8470" s="21"/>
      <c r="N8470" s="20"/>
      <c r="O8470" s="20"/>
      <c r="P8470" s="19" t="str">
        <f aca="false">IF(I8470="","",I8470-H8470)</f>
        <v/>
      </c>
      <c r="Q8470" s="19" t="str">
        <f aca="true">IF(B8470="","",IF(N8470="No aplica","No aplica",IF(I8470="","Pendent",IF(N8470="Per substituir","Substituir",IF(OR(N8470="No localitzat",N8470="No lliurat"),"Reposar",IF(I8470&lt;H8470,"Reposar",IF(I8470&gt;H8470,"Revisar excedent",IF(AND(G8470="Sí",M8470&lt;&gt;"",M8470&lt;TODAY()),"EPI caducat",IF(AND(G8470="Sí",M8470&lt;&gt;"",M8470&lt;=TODAY()+90),"EPI caduca ≤90 dies",IF(OR(N8470="Deteriorat usable",N8470="Revisió necessària"),"Revisar","OK"))))))))))</f>
      </c>
      <c r="R8470" s="20"/>
    </row>
    <row r="8471" customFormat="false" ht="15" hidden="false" customHeight="false" outlineLevel="0" collapsed="false">
      <c r="A8471" s="19" t="n">
        <v>78</v>
      </c>
      <c r="B8471" s="19" t="n">
        <f aca="false">IFERROR(VLOOKUP(A8471,Personal!$A$6:$F$112,2,FALSE()),"")</f>
        <v>0</v>
      </c>
      <c r="C8471" s="19" t="str">
        <f aca="false">IFERROR(VLOOKUP(A8471,Personal!$A$6:$F$112,3,FALSE()),"")</f>
        <v>Cerdanyola</v>
      </c>
      <c r="D8471" s="19" t="s">
        <v>177</v>
      </c>
      <c r="E8471" s="19" t="s">
        <v>188</v>
      </c>
      <c r="F8471" s="19" t="s">
        <v>189</v>
      </c>
      <c r="G8471" s="19" t="s">
        <v>272</v>
      </c>
      <c r="H8471" s="19" t="n">
        <f aca="false">IF(OR(VLOOKUP(A8471,Personal!$A$6:$F$112,5,FALSE())&lt;&gt;"Sí",N8471="No aplica"),0,'Catàleg GRAE'!D77)</f>
        <v>1</v>
      </c>
      <c r="I8471" s="20"/>
      <c r="J8471" s="20"/>
      <c r="K8471" s="20"/>
      <c r="L8471" s="21"/>
      <c r="M8471" s="21"/>
      <c r="N8471" s="20"/>
      <c r="O8471" s="20"/>
      <c r="P8471" s="19" t="str">
        <f aca="false">IF(I8471="","",I8471-H8471)</f>
        <v/>
      </c>
      <c r="Q8471" s="19" t="str">
        <f aca="true">IF(B8471="","",IF(N8471="No aplica","No aplica",IF(I8471="","Pendent",IF(N8471="Per substituir","Substituir",IF(OR(N8471="No localitzat",N8471="No lliurat"),"Reposar",IF(I8471&lt;H8471,"Reposar",IF(I8471&gt;H8471,"Revisar excedent",IF(AND(G8471="Sí",M8471&lt;&gt;"",M8471&lt;TODAY()),"EPI caducat",IF(AND(G8471="Sí",M8471&lt;&gt;"",M8471&lt;=TODAY()+90),"EPI caduca ≤90 dies",IF(OR(N8471="Deteriorat usable",N8471="Revisió necessària"),"Revisar","OK"))))))))))</f>
      </c>
      <c r="R8471" s="20"/>
    </row>
    <row r="8472" customFormat="false" ht="15" hidden="false" customHeight="false" outlineLevel="0" collapsed="false">
      <c r="A8472" s="19" t="n">
        <v>78</v>
      </c>
      <c r="B8472" s="19" t="n">
        <f aca="false">IFERROR(VLOOKUP(A8472,Personal!$A$6:$F$112,2,FALSE()),"")</f>
        <v>0</v>
      </c>
      <c r="C8472" s="19" t="str">
        <f aca="false">IFERROR(VLOOKUP(A8472,Personal!$A$6:$F$112,3,FALSE()),"")</f>
        <v>Cerdanyola</v>
      </c>
      <c r="D8472" s="19" t="s">
        <v>132</v>
      </c>
      <c r="E8472" s="19" t="s">
        <v>190</v>
      </c>
      <c r="F8472" s="19" t="s">
        <v>191</v>
      </c>
      <c r="G8472" s="19" t="s">
        <v>272</v>
      </c>
      <c r="H8472" s="19" t="n">
        <f aca="false">IF(OR(VLOOKUP(A8472,Personal!$A$6:$F$112,5,FALSE())&lt;&gt;"Sí",N8472="No aplica"),0,'Catàleg GRAE'!D78)</f>
        <v>1</v>
      </c>
      <c r="I8472" s="20"/>
      <c r="J8472" s="20"/>
      <c r="K8472" s="20"/>
      <c r="L8472" s="21"/>
      <c r="M8472" s="21"/>
      <c r="N8472" s="20"/>
      <c r="O8472" s="20"/>
      <c r="P8472" s="19" t="str">
        <f aca="false">IF(I8472="","",I8472-H8472)</f>
        <v/>
      </c>
      <c r="Q8472" s="19" t="str">
        <f aca="true">IF(B8472="","",IF(N8472="No aplica","No aplica",IF(I8472="","Pendent",IF(N8472="Per substituir","Substituir",IF(OR(N8472="No localitzat",N8472="No lliurat"),"Reposar",IF(I8472&lt;H8472,"Reposar",IF(I8472&gt;H8472,"Revisar excedent",IF(AND(G8472="Sí",M8472&lt;&gt;"",M8472&lt;TODAY()),"EPI caducat",IF(AND(G8472="Sí",M8472&lt;&gt;"",M8472&lt;=TODAY()+90),"EPI caduca ≤90 dies",IF(OR(N8472="Deteriorat usable",N8472="Revisió necessària"),"Revisar","OK"))))))))))</f>
      </c>
      <c r="R8472" s="20"/>
    </row>
    <row r="8473" customFormat="false" ht="15" hidden="false" customHeight="false" outlineLevel="0" collapsed="false">
      <c r="A8473" s="19" t="n">
        <v>78</v>
      </c>
      <c r="B8473" s="19" t="n">
        <f aca="false">IFERROR(VLOOKUP(A8473,Personal!$A$6:$F$112,2,FALSE()),"")</f>
        <v>0</v>
      </c>
      <c r="C8473" s="19" t="str">
        <f aca="false">IFERROR(VLOOKUP(A8473,Personal!$A$6:$F$112,3,FALSE()),"")</f>
        <v>Cerdanyola</v>
      </c>
      <c r="D8473" s="19" t="s">
        <v>177</v>
      </c>
      <c r="E8473" s="19" t="s">
        <v>192</v>
      </c>
      <c r="F8473" s="19" t="s">
        <v>193</v>
      </c>
      <c r="G8473" s="19" t="s">
        <v>272</v>
      </c>
      <c r="H8473" s="19" t="n">
        <f aca="false">IF(OR(VLOOKUP(A8473,Personal!$A$6:$F$112,5,FALSE())&lt;&gt;"Sí",N8473="No aplica"),0,'Catàleg GRAE'!D79)</f>
        <v>8</v>
      </c>
      <c r="I8473" s="20"/>
      <c r="J8473" s="20"/>
      <c r="K8473" s="20"/>
      <c r="L8473" s="21"/>
      <c r="M8473" s="21"/>
      <c r="N8473" s="20"/>
      <c r="O8473" s="20"/>
      <c r="P8473" s="19" t="str">
        <f aca="false">IF(I8473="","",I8473-H8473)</f>
        <v/>
      </c>
      <c r="Q8473" s="19" t="str">
        <f aca="true">IF(B8473="","",IF(N8473="No aplica","No aplica",IF(I8473="","Pendent",IF(N8473="Per substituir","Substituir",IF(OR(N8473="No localitzat",N8473="No lliurat"),"Reposar",IF(I8473&lt;H8473,"Reposar",IF(I8473&gt;H8473,"Revisar excedent",IF(AND(G8473="Sí",M8473&lt;&gt;"",M8473&lt;TODAY()),"EPI caducat",IF(AND(G8473="Sí",M8473&lt;&gt;"",M8473&lt;=TODAY()+90),"EPI caduca ≤90 dies",IF(OR(N8473="Deteriorat usable",N8473="Revisió necessària"),"Revisar","OK"))))))))))</f>
      </c>
      <c r="R8473" s="20"/>
    </row>
    <row r="8474" customFormat="false" ht="15" hidden="false" customHeight="false" outlineLevel="0" collapsed="false">
      <c r="A8474" s="19" t="n">
        <v>78</v>
      </c>
      <c r="B8474" s="19" t="n">
        <f aca="false">IFERROR(VLOOKUP(A8474,Personal!$A$6:$F$112,2,FALSE()),"")</f>
        <v>0</v>
      </c>
      <c r="C8474" s="19" t="str">
        <f aca="false">IFERROR(VLOOKUP(A8474,Personal!$A$6:$F$112,3,FALSE()),"")</f>
        <v>Cerdanyola</v>
      </c>
      <c r="D8474" s="19" t="s">
        <v>177</v>
      </c>
      <c r="E8474" s="19" t="s">
        <v>194</v>
      </c>
      <c r="F8474" s="19" t="s">
        <v>195</v>
      </c>
      <c r="G8474" s="19" t="s">
        <v>272</v>
      </c>
      <c r="H8474" s="19" t="n">
        <f aca="false">IF(OR(VLOOKUP(A8474,Personal!$A$6:$F$112,5,FALSE())&lt;&gt;"Sí",N8474="No aplica"),0,'Catàleg GRAE'!D80)</f>
        <v>2</v>
      </c>
      <c r="I8474" s="20"/>
      <c r="J8474" s="20"/>
      <c r="K8474" s="20"/>
      <c r="L8474" s="21"/>
      <c r="M8474" s="21"/>
      <c r="N8474" s="20"/>
      <c r="O8474" s="20"/>
      <c r="P8474" s="19" t="str">
        <f aca="false">IF(I8474="","",I8474-H8474)</f>
        <v/>
      </c>
      <c r="Q8474" s="19" t="str">
        <f aca="true">IF(B8474="","",IF(N8474="No aplica","No aplica",IF(I8474="","Pendent",IF(N8474="Per substituir","Substituir",IF(OR(N8474="No localitzat",N8474="No lliurat"),"Reposar",IF(I8474&lt;H8474,"Reposar",IF(I8474&gt;H8474,"Revisar excedent",IF(AND(G8474="Sí",M8474&lt;&gt;"",M8474&lt;TODAY()),"EPI caducat",IF(AND(G8474="Sí",M8474&lt;&gt;"",M8474&lt;=TODAY()+90),"EPI caduca ≤90 dies",IF(OR(N8474="Deteriorat usable",N8474="Revisió necessària"),"Revisar","OK"))))))))))</f>
      </c>
      <c r="R8474" s="20"/>
    </row>
    <row r="8475" customFormat="false" ht="15" hidden="false" customHeight="false" outlineLevel="0" collapsed="false">
      <c r="A8475" s="19" t="n">
        <v>78</v>
      </c>
      <c r="B8475" s="19" t="n">
        <f aca="false">IFERROR(VLOOKUP(A8475,Personal!$A$6:$F$112,2,FALSE()),"")</f>
        <v>0</v>
      </c>
      <c r="C8475" s="19" t="str">
        <f aca="false">IFERROR(VLOOKUP(A8475,Personal!$A$6:$F$112,3,FALSE()),"")</f>
        <v>Cerdanyola</v>
      </c>
      <c r="D8475" s="19" t="s">
        <v>177</v>
      </c>
      <c r="E8475" s="19" t="s">
        <v>196</v>
      </c>
      <c r="F8475" s="19" t="s">
        <v>197</v>
      </c>
      <c r="G8475" s="19" t="s">
        <v>272</v>
      </c>
      <c r="H8475" s="19" t="n">
        <f aca="false">IF(OR(VLOOKUP(A8475,Personal!$A$6:$F$112,5,FALSE())&lt;&gt;"Sí",N8475="No aplica"),0,'Catàleg GRAE'!D81)</f>
        <v>1</v>
      </c>
      <c r="I8475" s="20"/>
      <c r="J8475" s="20"/>
      <c r="K8475" s="20"/>
      <c r="L8475" s="21"/>
      <c r="M8475" s="21"/>
      <c r="N8475" s="20"/>
      <c r="O8475" s="20"/>
      <c r="P8475" s="19" t="str">
        <f aca="false">IF(I8475="","",I8475-H8475)</f>
        <v/>
      </c>
      <c r="Q8475" s="19" t="str">
        <f aca="true">IF(B8475="","",IF(N8475="No aplica","No aplica",IF(I8475="","Pendent",IF(N8475="Per substituir","Substituir",IF(OR(N8475="No localitzat",N8475="No lliurat"),"Reposar",IF(I8475&lt;H8475,"Reposar",IF(I8475&gt;H8475,"Revisar excedent",IF(AND(G8475="Sí",M8475&lt;&gt;"",M8475&lt;TODAY()),"EPI caducat",IF(AND(G8475="Sí",M8475&lt;&gt;"",M8475&lt;=TODAY()+90),"EPI caduca ≤90 dies",IF(OR(N8475="Deteriorat usable",N8475="Revisió necessària"),"Revisar","OK"))))))))))</f>
      </c>
      <c r="R8475" s="20"/>
    </row>
    <row r="8476" customFormat="false" ht="15" hidden="false" customHeight="false" outlineLevel="0" collapsed="false">
      <c r="A8476" s="19" t="n">
        <v>78</v>
      </c>
      <c r="B8476" s="19" t="n">
        <f aca="false">IFERROR(VLOOKUP(A8476,Personal!$A$6:$F$112,2,FALSE()),"")</f>
        <v>0</v>
      </c>
      <c r="C8476" s="19" t="str">
        <f aca="false">IFERROR(VLOOKUP(A8476,Personal!$A$6:$F$112,3,FALSE()),"")</f>
        <v>Cerdanyola</v>
      </c>
      <c r="D8476" s="19" t="s">
        <v>177</v>
      </c>
      <c r="E8476" s="19" t="s">
        <v>198</v>
      </c>
      <c r="F8476" s="19" t="s">
        <v>199</v>
      </c>
      <c r="G8476" s="19" t="s">
        <v>272</v>
      </c>
      <c r="H8476" s="19" t="n">
        <f aca="false">IF(OR(VLOOKUP(A8476,Personal!$A$6:$F$112,5,FALSE())&lt;&gt;"Sí",N8476="No aplica"),0,'Catàleg GRAE'!D82)</f>
        <v>1</v>
      </c>
      <c r="I8476" s="20"/>
      <c r="J8476" s="20"/>
      <c r="K8476" s="20"/>
      <c r="L8476" s="21"/>
      <c r="M8476" s="21"/>
      <c r="N8476" s="20"/>
      <c r="O8476" s="20"/>
      <c r="P8476" s="19" t="str">
        <f aca="false">IF(I8476="","",I8476-H8476)</f>
        <v/>
      </c>
      <c r="Q8476" s="19" t="str">
        <f aca="true">IF(B8476="","",IF(N8476="No aplica","No aplica",IF(I8476="","Pendent",IF(N8476="Per substituir","Substituir",IF(OR(N8476="No localitzat",N8476="No lliurat"),"Reposar",IF(I8476&lt;H8476,"Reposar",IF(I8476&gt;H8476,"Revisar excedent",IF(AND(G8476="Sí",M8476&lt;&gt;"",M8476&lt;TODAY()),"EPI caducat",IF(AND(G8476="Sí",M8476&lt;&gt;"",M8476&lt;=TODAY()+90),"EPI caduca ≤90 dies",IF(OR(N8476="Deteriorat usable",N8476="Revisió necessària"),"Revisar","OK"))))))))))</f>
      </c>
      <c r="R8476" s="20"/>
    </row>
    <row r="8477" customFormat="false" ht="15" hidden="false" customHeight="false" outlineLevel="0" collapsed="false">
      <c r="A8477" s="19" t="n">
        <v>78</v>
      </c>
      <c r="B8477" s="19" t="n">
        <f aca="false">IFERROR(VLOOKUP(A8477,Personal!$A$6:$F$112,2,FALSE()),"")</f>
        <v>0</v>
      </c>
      <c r="C8477" s="19" t="str">
        <f aca="false">IFERROR(VLOOKUP(A8477,Personal!$A$6:$F$112,3,FALSE()),"")</f>
        <v>Cerdanyola</v>
      </c>
      <c r="D8477" s="19" t="s">
        <v>177</v>
      </c>
      <c r="E8477" s="19" t="s">
        <v>200</v>
      </c>
      <c r="F8477" s="19" t="s">
        <v>201</v>
      </c>
      <c r="G8477" s="19" t="s">
        <v>272</v>
      </c>
      <c r="H8477" s="19" t="n">
        <f aca="false">IF(OR(VLOOKUP(A8477,Personal!$A$6:$F$112,5,FALSE())&lt;&gt;"Sí",N8477="No aplica"),0,'Catàleg GRAE'!D83)</f>
        <v>1</v>
      </c>
      <c r="I8477" s="20"/>
      <c r="J8477" s="20"/>
      <c r="K8477" s="20"/>
      <c r="L8477" s="21"/>
      <c r="M8477" s="21"/>
      <c r="N8477" s="20"/>
      <c r="O8477" s="20"/>
      <c r="P8477" s="19" t="str">
        <f aca="false">IF(I8477="","",I8477-H8477)</f>
        <v/>
      </c>
      <c r="Q8477" s="19" t="str">
        <f aca="true">IF(B8477="","",IF(N8477="No aplica","No aplica",IF(I8477="","Pendent",IF(N8477="Per substituir","Substituir",IF(OR(N8477="No localitzat",N8477="No lliurat"),"Reposar",IF(I8477&lt;H8477,"Reposar",IF(I8477&gt;H8477,"Revisar excedent",IF(AND(G8477="Sí",M8477&lt;&gt;"",M8477&lt;TODAY()),"EPI caducat",IF(AND(G8477="Sí",M8477&lt;&gt;"",M8477&lt;=TODAY()+90),"EPI caduca ≤90 dies",IF(OR(N8477="Deteriorat usable",N8477="Revisió necessària"),"Revisar","OK"))))))))))</f>
      </c>
      <c r="R8477" s="20"/>
    </row>
    <row r="8478" customFormat="false" ht="15" hidden="false" customHeight="false" outlineLevel="0" collapsed="false">
      <c r="A8478" s="19" t="n">
        <v>78</v>
      </c>
      <c r="B8478" s="19" t="n">
        <f aca="false">IFERROR(VLOOKUP(A8478,Personal!$A$6:$F$112,2,FALSE()),"")</f>
        <v>0</v>
      </c>
      <c r="C8478" s="19" t="str">
        <f aca="false">IFERROR(VLOOKUP(A8478,Personal!$A$6:$F$112,3,FALSE()),"")</f>
        <v>Cerdanyola</v>
      </c>
      <c r="D8478" s="19" t="s">
        <v>94</v>
      </c>
      <c r="E8478" s="19" t="s">
        <v>202</v>
      </c>
      <c r="F8478" s="19" t="s">
        <v>203</v>
      </c>
      <c r="G8478" s="19" t="s">
        <v>291</v>
      </c>
      <c r="H8478" s="19" t="n">
        <f aca="false">IF(OR(VLOOKUP(A8478,Personal!$A$6:$F$112,5,FALSE())&lt;&gt;"Sí",N8478="No aplica"),0,'Catàleg GRAE'!D84)</f>
        <v>1</v>
      </c>
      <c r="I8478" s="20"/>
      <c r="J8478" s="20"/>
      <c r="K8478" s="20"/>
      <c r="L8478" s="21"/>
      <c r="M8478" s="21"/>
      <c r="N8478" s="20"/>
      <c r="O8478" s="20"/>
      <c r="P8478" s="19" t="str">
        <f aca="false">IF(I8478="","",I8478-H8478)</f>
        <v/>
      </c>
      <c r="Q8478" s="19" t="str">
        <f aca="true">IF(B8478="","",IF(N8478="No aplica","No aplica",IF(I8478="","Pendent",IF(N8478="Per substituir","Substituir",IF(OR(N8478="No localitzat",N8478="No lliurat"),"Reposar",IF(I8478&lt;H8478,"Reposar",IF(I8478&gt;H8478,"Revisar excedent",IF(AND(G8478="Sí",M8478&lt;&gt;"",M8478&lt;TODAY()),"EPI caducat",IF(AND(G8478="Sí",M8478&lt;&gt;"",M8478&lt;=TODAY()+90),"EPI caduca ≤90 dies",IF(OR(N8478="Deteriorat usable",N8478="Revisió necessària"),"Revisar","OK"))))))))))</f>
      </c>
      <c r="R8478" s="20"/>
    </row>
    <row r="8479" customFormat="false" ht="15" hidden="false" customHeight="false" outlineLevel="0" collapsed="false">
      <c r="A8479" s="19" t="n">
        <v>78</v>
      </c>
      <c r="B8479" s="19" t="n">
        <f aca="false">IFERROR(VLOOKUP(A8479,Personal!$A$6:$F$112,2,FALSE()),"")</f>
        <v>0</v>
      </c>
      <c r="C8479" s="19" t="str">
        <f aca="false">IFERROR(VLOOKUP(A8479,Personal!$A$6:$F$112,3,FALSE()),"")</f>
        <v>Cerdanyola</v>
      </c>
      <c r="D8479" s="19" t="s">
        <v>125</v>
      </c>
      <c r="E8479" s="19" t="s">
        <v>204</v>
      </c>
      <c r="F8479" s="19" t="s">
        <v>205</v>
      </c>
      <c r="G8479" s="19" t="s">
        <v>291</v>
      </c>
      <c r="H8479" s="19" t="n">
        <f aca="false">IF(OR(VLOOKUP(A8479,Personal!$A$6:$F$112,5,FALSE())&lt;&gt;"Sí",N8479="No aplica"),0,'Catàleg GRAE'!D85)</f>
        <v>1</v>
      </c>
      <c r="I8479" s="20"/>
      <c r="J8479" s="20"/>
      <c r="K8479" s="20"/>
      <c r="L8479" s="21"/>
      <c r="M8479" s="21"/>
      <c r="N8479" s="20"/>
      <c r="O8479" s="20"/>
      <c r="P8479" s="19" t="str">
        <f aca="false">IF(I8479="","",I8479-H8479)</f>
        <v/>
      </c>
      <c r="Q8479" s="19" t="str">
        <f aca="true">IF(B8479="","",IF(N8479="No aplica","No aplica",IF(I8479="","Pendent",IF(N8479="Per substituir","Substituir",IF(OR(N8479="No localitzat",N8479="No lliurat"),"Reposar",IF(I8479&lt;H8479,"Reposar",IF(I8479&gt;H8479,"Revisar excedent",IF(AND(G8479="Sí",M8479&lt;&gt;"",M8479&lt;TODAY()),"EPI caducat",IF(AND(G8479="Sí",M8479&lt;&gt;"",M8479&lt;=TODAY()+90),"EPI caduca ≤90 dies",IF(OR(N8479="Deteriorat usable",N8479="Revisió necessària"),"Revisar","OK"))))))))))</f>
      </c>
      <c r="R8479" s="20"/>
    </row>
    <row r="8480" customFormat="false" ht="15" hidden="false" customHeight="false" outlineLevel="0" collapsed="false">
      <c r="A8480" s="19" t="n">
        <v>78</v>
      </c>
      <c r="B8480" s="19" t="n">
        <f aca="false">IFERROR(VLOOKUP(A8480,Personal!$A$6:$F$112,2,FALSE()),"")</f>
        <v>0</v>
      </c>
      <c r="C8480" s="19" t="str">
        <f aca="false">IFERROR(VLOOKUP(A8480,Personal!$A$6:$F$112,3,FALSE()),"")</f>
        <v>Cerdanyola</v>
      </c>
      <c r="D8480" s="19" t="s">
        <v>153</v>
      </c>
      <c r="E8480" s="19" t="s">
        <v>206</v>
      </c>
      <c r="F8480" s="19" t="s">
        <v>207</v>
      </c>
      <c r="G8480" s="19" t="s">
        <v>272</v>
      </c>
      <c r="H8480" s="19" t="n">
        <f aca="false">IF(OR(VLOOKUP(A8480,Personal!$A$6:$F$112,5,FALSE())&lt;&gt;"Sí",N8480="No aplica"),0,'Catàleg GRAE'!D86)</f>
        <v>1</v>
      </c>
      <c r="I8480" s="20"/>
      <c r="J8480" s="20"/>
      <c r="K8480" s="20"/>
      <c r="L8480" s="21"/>
      <c r="M8480" s="21"/>
      <c r="N8480" s="20"/>
      <c r="O8480" s="20"/>
      <c r="P8480" s="19" t="str">
        <f aca="false">IF(I8480="","",I8480-H8480)</f>
        <v/>
      </c>
      <c r="Q8480" s="19" t="str">
        <f aca="true">IF(B8480="","",IF(N8480="No aplica","No aplica",IF(I8480="","Pendent",IF(N8480="Per substituir","Substituir",IF(OR(N8480="No localitzat",N8480="No lliurat"),"Reposar",IF(I8480&lt;H8480,"Reposar",IF(I8480&gt;H8480,"Revisar excedent",IF(AND(G8480="Sí",M8480&lt;&gt;"",M8480&lt;TODAY()),"EPI caducat",IF(AND(G8480="Sí",M8480&lt;&gt;"",M8480&lt;=TODAY()+90),"EPI caduca ≤90 dies",IF(OR(N8480="Deteriorat usable",N8480="Revisió necessària"),"Revisar","OK"))))))))))</f>
      </c>
      <c r="R8480" s="20"/>
    </row>
    <row r="8481" customFormat="false" ht="15" hidden="false" customHeight="false" outlineLevel="0" collapsed="false">
      <c r="A8481" s="19" t="n">
        <v>78</v>
      </c>
      <c r="B8481" s="19" t="n">
        <f aca="false">IFERROR(VLOOKUP(A8481,Personal!$A$6:$F$112,2,FALSE()),"")</f>
        <v>0</v>
      </c>
      <c r="C8481" s="19" t="str">
        <f aca="false">IFERROR(VLOOKUP(A8481,Personal!$A$6:$F$112,3,FALSE()),"")</f>
        <v>Cerdanyola</v>
      </c>
      <c r="D8481" s="19" t="s">
        <v>177</v>
      </c>
      <c r="E8481" s="19" t="s">
        <v>208</v>
      </c>
      <c r="F8481" s="19" t="s">
        <v>209</v>
      </c>
      <c r="G8481" s="19" t="s">
        <v>272</v>
      </c>
      <c r="H8481" s="19" t="n">
        <f aca="false">IF(OR(VLOOKUP(A8481,Personal!$A$6:$F$112,5,FALSE())&lt;&gt;"Sí",N8481="No aplica"),0,'Catàleg GRAE'!D87)</f>
        <v>1</v>
      </c>
      <c r="I8481" s="20"/>
      <c r="J8481" s="20"/>
      <c r="K8481" s="20"/>
      <c r="L8481" s="21"/>
      <c r="M8481" s="21"/>
      <c r="N8481" s="20"/>
      <c r="O8481" s="20"/>
      <c r="P8481" s="19" t="str">
        <f aca="false">IF(I8481="","",I8481-H8481)</f>
        <v/>
      </c>
      <c r="Q8481" s="19" t="str">
        <f aca="true">IF(B8481="","",IF(N8481="No aplica","No aplica",IF(I8481="","Pendent",IF(N8481="Per substituir","Substituir",IF(OR(N8481="No localitzat",N8481="No lliurat"),"Reposar",IF(I8481&lt;H8481,"Reposar",IF(I8481&gt;H8481,"Revisar excedent",IF(AND(G8481="Sí",M8481&lt;&gt;"",M8481&lt;TODAY()),"EPI caducat",IF(AND(G8481="Sí",M8481&lt;&gt;"",M8481&lt;=TODAY()+90),"EPI caduca ≤90 dies",IF(OR(N8481="Deteriorat usable",N8481="Revisió necessària"),"Revisar","OK"))))))))))</f>
      </c>
      <c r="R8481" s="20"/>
    </row>
    <row r="8482" customFormat="false" ht="15" hidden="false" customHeight="false" outlineLevel="0" collapsed="false">
      <c r="A8482" s="19" t="n">
        <v>78</v>
      </c>
      <c r="B8482" s="19" t="n">
        <f aca="false">IFERROR(VLOOKUP(A8482,Personal!$A$6:$F$112,2,FALSE()),"")</f>
        <v>0</v>
      </c>
      <c r="C8482" s="19" t="str">
        <f aca="false">IFERROR(VLOOKUP(A8482,Personal!$A$6:$F$112,3,FALSE()),"")</f>
        <v>Cerdanyola</v>
      </c>
      <c r="D8482" s="19" t="s">
        <v>177</v>
      </c>
      <c r="E8482" s="19" t="s">
        <v>210</v>
      </c>
      <c r="F8482" s="19" t="s">
        <v>211</v>
      </c>
      <c r="G8482" s="19" t="s">
        <v>272</v>
      </c>
      <c r="H8482" s="19" t="n">
        <f aca="false">IF(OR(VLOOKUP(A8482,Personal!$A$6:$F$112,5,FALSE())&lt;&gt;"Sí",N8482="No aplica"),0,'Catàleg GRAE'!D88)</f>
        <v>1</v>
      </c>
      <c r="I8482" s="20"/>
      <c r="J8482" s="20"/>
      <c r="K8482" s="20"/>
      <c r="L8482" s="21"/>
      <c r="M8482" s="21"/>
      <c r="N8482" s="20"/>
      <c r="O8482" s="20"/>
      <c r="P8482" s="19" t="str">
        <f aca="false">IF(I8482="","",I8482-H8482)</f>
        <v/>
      </c>
      <c r="Q8482" s="19" t="str">
        <f aca="true">IF(B8482="","",IF(N8482="No aplica","No aplica",IF(I8482="","Pendent",IF(N8482="Per substituir","Substituir",IF(OR(N8482="No localitzat",N8482="No lliurat"),"Reposar",IF(I8482&lt;H8482,"Reposar",IF(I8482&gt;H8482,"Revisar excedent",IF(AND(G8482="Sí",M8482&lt;&gt;"",M8482&lt;TODAY()),"EPI caducat",IF(AND(G8482="Sí",M8482&lt;&gt;"",M8482&lt;=TODAY()+90),"EPI caduca ≤90 dies",IF(OR(N8482="Deteriorat usable",N8482="Revisió necessària"),"Revisar","OK"))))))))))</f>
      </c>
      <c r="R8482" s="20"/>
    </row>
    <row r="8483" customFormat="false" ht="15" hidden="false" customHeight="false" outlineLevel="0" collapsed="false">
      <c r="A8483" s="19" t="n">
        <v>78</v>
      </c>
      <c r="B8483" s="19" t="n">
        <f aca="false">IFERROR(VLOOKUP(A8483,Personal!$A$6:$F$112,2,FALSE()),"")</f>
        <v>0</v>
      </c>
      <c r="C8483" s="19" t="str">
        <f aca="false">IFERROR(VLOOKUP(A8483,Personal!$A$6:$F$112,3,FALSE()),"")</f>
        <v>Cerdanyola</v>
      </c>
      <c r="D8483" s="19" t="s">
        <v>125</v>
      </c>
      <c r="E8483" s="19" t="s">
        <v>212</v>
      </c>
      <c r="F8483" s="19" t="s">
        <v>213</v>
      </c>
      <c r="G8483" s="19" t="s">
        <v>272</v>
      </c>
      <c r="H8483" s="19" t="n">
        <f aca="false">IF(OR(VLOOKUP(A8483,Personal!$A$6:$F$112,5,FALSE())&lt;&gt;"Sí",N8483="No aplica"),0,'Catàleg GRAE'!D89)</f>
        <v>1</v>
      </c>
      <c r="I8483" s="20"/>
      <c r="J8483" s="20"/>
      <c r="K8483" s="20"/>
      <c r="L8483" s="21"/>
      <c r="M8483" s="21"/>
      <c r="N8483" s="20"/>
      <c r="O8483" s="20"/>
      <c r="P8483" s="19" t="str">
        <f aca="false">IF(I8483="","",I8483-H8483)</f>
        <v/>
      </c>
      <c r="Q8483" s="19" t="str">
        <f aca="true">IF(B8483="","",IF(N8483="No aplica","No aplica",IF(I8483="","Pendent",IF(N8483="Per substituir","Substituir",IF(OR(N8483="No localitzat",N8483="No lliurat"),"Reposar",IF(I8483&lt;H8483,"Reposar",IF(I8483&gt;H8483,"Revisar excedent",IF(AND(G8483="Sí",M8483&lt;&gt;"",M8483&lt;TODAY()),"EPI caducat",IF(AND(G8483="Sí",M8483&lt;&gt;"",M8483&lt;=TODAY()+90),"EPI caduca ≤90 dies",IF(OR(N8483="Deteriorat usable",N8483="Revisió necessària"),"Revisar","OK"))))))))))</f>
      </c>
      <c r="R8483" s="20"/>
    </row>
    <row r="8484" customFormat="false" ht="15" hidden="false" customHeight="false" outlineLevel="0" collapsed="false">
      <c r="A8484" s="19" t="n">
        <v>78</v>
      </c>
      <c r="B8484" s="19" t="n">
        <f aca="false">IFERROR(VLOOKUP(A8484,Personal!$A$6:$F$112,2,FALSE()),"")</f>
        <v>0</v>
      </c>
      <c r="C8484" s="19" t="str">
        <f aca="false">IFERROR(VLOOKUP(A8484,Personal!$A$6:$F$112,3,FALSE()),"")</f>
        <v>Cerdanyola</v>
      </c>
      <c r="D8484" s="19" t="s">
        <v>40</v>
      </c>
      <c r="E8484" s="19" t="s">
        <v>214</v>
      </c>
      <c r="F8484" s="19" t="s">
        <v>215</v>
      </c>
      <c r="G8484" s="19" t="s">
        <v>291</v>
      </c>
      <c r="H8484" s="19" t="n">
        <f aca="false">IF(OR(VLOOKUP(A8484,Personal!$A$6:$F$112,5,FALSE())&lt;&gt;"Sí",N8484="No aplica"),0,'Catàleg GRAE'!D90)</f>
        <v>1</v>
      </c>
      <c r="I8484" s="20"/>
      <c r="J8484" s="20"/>
      <c r="K8484" s="20"/>
      <c r="L8484" s="21"/>
      <c r="M8484" s="21"/>
      <c r="N8484" s="20"/>
      <c r="O8484" s="20"/>
      <c r="P8484" s="19" t="str">
        <f aca="false">IF(I8484="","",I8484-H8484)</f>
        <v/>
      </c>
      <c r="Q8484" s="19" t="str">
        <f aca="true">IF(B8484="","",IF(N8484="No aplica","No aplica",IF(I8484="","Pendent",IF(N8484="Per substituir","Substituir",IF(OR(N8484="No localitzat",N8484="No lliurat"),"Reposar",IF(I8484&lt;H8484,"Reposar",IF(I8484&gt;H8484,"Revisar excedent",IF(AND(G8484="Sí",M8484&lt;&gt;"",M8484&lt;TODAY()),"EPI caducat",IF(AND(G8484="Sí",M8484&lt;&gt;"",M8484&lt;=TODAY()+90),"EPI caduca ≤90 dies",IF(OR(N8484="Deteriorat usable",N8484="Revisió necessària"),"Revisar","OK"))))))))))</f>
      </c>
      <c r="R8484" s="20"/>
    </row>
    <row r="8485" customFormat="false" ht="15" hidden="false" customHeight="false" outlineLevel="0" collapsed="false">
      <c r="A8485" s="19" t="n">
        <v>78</v>
      </c>
      <c r="B8485" s="19" t="n">
        <f aca="false">IFERROR(VLOOKUP(A8485,Personal!$A$6:$F$112,2,FALSE()),"")</f>
        <v>0</v>
      </c>
      <c r="C8485" s="19" t="str">
        <f aca="false">IFERROR(VLOOKUP(A8485,Personal!$A$6:$F$112,3,FALSE()),"")</f>
        <v>Cerdanyola</v>
      </c>
      <c r="D8485" s="19" t="s">
        <v>216</v>
      </c>
      <c r="E8485" s="19" t="s">
        <v>217</v>
      </c>
      <c r="F8485" s="19" t="s">
        <v>218</v>
      </c>
      <c r="G8485" s="19" t="s">
        <v>272</v>
      </c>
      <c r="H8485" s="19" t="n">
        <f aca="false">IF(OR(VLOOKUP(A8485,Personal!$A$6:$F$112,5,FALSE())&lt;&gt;"Sí",N8485="No aplica"),0,'Catàleg GRAE'!D91)</f>
        <v>1</v>
      </c>
      <c r="I8485" s="20"/>
      <c r="J8485" s="20"/>
      <c r="K8485" s="20"/>
      <c r="L8485" s="21"/>
      <c r="M8485" s="21"/>
      <c r="N8485" s="20"/>
      <c r="O8485" s="20"/>
      <c r="P8485" s="19" t="str">
        <f aca="false">IF(I8485="","",I8485-H8485)</f>
        <v/>
      </c>
      <c r="Q8485" s="19" t="str">
        <f aca="true">IF(B8485="","",IF(N8485="No aplica","No aplica",IF(I8485="","Pendent",IF(N8485="Per substituir","Substituir",IF(OR(N8485="No localitzat",N8485="No lliurat"),"Reposar",IF(I8485&lt;H8485,"Reposar",IF(I8485&gt;H8485,"Revisar excedent",IF(AND(G8485="Sí",M8485&lt;&gt;"",M8485&lt;TODAY()),"EPI caducat",IF(AND(G8485="Sí",M8485&lt;&gt;"",M8485&lt;=TODAY()+90),"EPI caduca ≤90 dies",IF(OR(N8485="Deteriorat usable",N8485="Revisió necessària"),"Revisar","OK"))))))))))</f>
      </c>
      <c r="R8485" s="20"/>
    </row>
    <row r="8486" customFormat="false" ht="15" hidden="false" customHeight="false" outlineLevel="0" collapsed="false">
      <c r="A8486" s="19" t="n">
        <v>78</v>
      </c>
      <c r="B8486" s="19" t="n">
        <f aca="false">IFERROR(VLOOKUP(A8486,Personal!$A$6:$F$112,2,FALSE()),"")</f>
        <v>0</v>
      </c>
      <c r="C8486" s="19" t="str">
        <f aca="false">IFERROR(VLOOKUP(A8486,Personal!$A$6:$F$112,3,FALSE()),"")</f>
        <v>Cerdanyola</v>
      </c>
      <c r="D8486" s="19" t="s">
        <v>37</v>
      </c>
      <c r="E8486" s="19" t="s">
        <v>219</v>
      </c>
      <c r="F8486" s="19" t="s">
        <v>220</v>
      </c>
      <c r="G8486" s="19" t="s">
        <v>291</v>
      </c>
      <c r="H8486" s="19" t="n">
        <f aca="false">IF(OR(VLOOKUP(A8486,Personal!$A$6:$F$112,5,FALSE())&lt;&gt;"Sí",N8486="No aplica"),0,'Catàleg GRAE'!D92)</f>
        <v>1</v>
      </c>
      <c r="I8486" s="20"/>
      <c r="J8486" s="20"/>
      <c r="K8486" s="20"/>
      <c r="L8486" s="21"/>
      <c r="M8486" s="21"/>
      <c r="N8486" s="20"/>
      <c r="O8486" s="20"/>
      <c r="P8486" s="19" t="str">
        <f aca="false">IF(I8486="","",I8486-H8486)</f>
        <v/>
      </c>
      <c r="Q8486" s="19" t="str">
        <f aca="true">IF(B8486="","",IF(N8486="No aplica","No aplica",IF(I8486="","Pendent",IF(N8486="Per substituir","Substituir",IF(OR(N8486="No localitzat",N8486="No lliurat"),"Reposar",IF(I8486&lt;H8486,"Reposar",IF(I8486&gt;H8486,"Revisar excedent",IF(AND(G8486="Sí",M8486&lt;&gt;"",M8486&lt;TODAY()),"EPI caducat",IF(AND(G8486="Sí",M8486&lt;&gt;"",M8486&lt;=TODAY()+90),"EPI caduca ≤90 dies",IF(OR(N8486="Deteriorat usable",N8486="Revisió necessària"),"Revisar","OK"))))))))))</f>
      </c>
      <c r="R8486" s="20"/>
    </row>
    <row r="8487" customFormat="false" ht="15" hidden="false" customHeight="false" outlineLevel="0" collapsed="false">
      <c r="A8487" s="19" t="n">
        <v>78</v>
      </c>
      <c r="B8487" s="19" t="n">
        <f aca="false">IFERROR(VLOOKUP(A8487,Personal!$A$6:$F$112,2,FALSE()),"")</f>
        <v>0</v>
      </c>
      <c r="C8487" s="19" t="str">
        <f aca="false">IFERROR(VLOOKUP(A8487,Personal!$A$6:$F$112,3,FALSE()),"")</f>
        <v>Cerdanyola</v>
      </c>
      <c r="D8487" s="19" t="s">
        <v>137</v>
      </c>
      <c r="E8487" s="19" t="s">
        <v>221</v>
      </c>
      <c r="F8487" s="19" t="s">
        <v>222</v>
      </c>
      <c r="G8487" s="19" t="s">
        <v>291</v>
      </c>
      <c r="H8487" s="19" t="n">
        <f aca="false">IF(OR(VLOOKUP(A8487,Personal!$A$6:$F$112,5,FALSE())&lt;&gt;"Sí",N8487="No aplica"),0,'Catàleg GRAE'!D93)</f>
        <v>1</v>
      </c>
      <c r="I8487" s="20"/>
      <c r="J8487" s="20"/>
      <c r="K8487" s="20"/>
      <c r="L8487" s="21"/>
      <c r="M8487" s="21"/>
      <c r="N8487" s="20"/>
      <c r="O8487" s="20"/>
      <c r="P8487" s="19" t="str">
        <f aca="false">IF(I8487="","",I8487-H8487)</f>
        <v/>
      </c>
      <c r="Q8487" s="19" t="str">
        <f aca="true">IF(B8487="","",IF(N8487="No aplica","No aplica",IF(I8487="","Pendent",IF(N8487="Per substituir","Substituir",IF(OR(N8487="No localitzat",N8487="No lliurat"),"Reposar",IF(I8487&lt;H8487,"Reposar",IF(I8487&gt;H8487,"Revisar excedent",IF(AND(G8487="Sí",M8487&lt;&gt;"",M8487&lt;TODAY()),"EPI caducat",IF(AND(G8487="Sí",M8487&lt;&gt;"",M8487&lt;=TODAY()+90),"EPI caduca ≤90 dies",IF(OR(N8487="Deteriorat usable",N8487="Revisió necessària"),"Revisar","OK"))))))))))</f>
      </c>
      <c r="R8487" s="20"/>
    </row>
    <row r="8488" customFormat="false" ht="15" hidden="false" customHeight="false" outlineLevel="0" collapsed="false">
      <c r="A8488" s="19" t="n">
        <v>78</v>
      </c>
      <c r="B8488" s="19" t="n">
        <f aca="false">IFERROR(VLOOKUP(A8488,Personal!$A$6:$F$112,2,FALSE()),"")</f>
        <v>0</v>
      </c>
      <c r="C8488" s="19" t="str">
        <f aca="false">IFERROR(VLOOKUP(A8488,Personal!$A$6:$F$112,3,FALSE()),"")</f>
        <v>Cerdanyola</v>
      </c>
      <c r="D8488" s="19" t="s">
        <v>137</v>
      </c>
      <c r="E8488" s="19" t="s">
        <v>223</v>
      </c>
      <c r="F8488" s="19" t="s">
        <v>224</v>
      </c>
      <c r="G8488" s="19" t="s">
        <v>291</v>
      </c>
      <c r="H8488" s="19" t="n">
        <f aca="false">IF(OR(VLOOKUP(A8488,Personal!$A$6:$F$112,5,FALSE())&lt;&gt;"Sí",N8488="No aplica"),0,'Catàleg GRAE'!D94)</f>
        <v>1</v>
      </c>
      <c r="I8488" s="20"/>
      <c r="J8488" s="20"/>
      <c r="K8488" s="20"/>
      <c r="L8488" s="21"/>
      <c r="M8488" s="21"/>
      <c r="N8488" s="20"/>
      <c r="O8488" s="20"/>
      <c r="P8488" s="19" t="str">
        <f aca="false">IF(I8488="","",I8488-H8488)</f>
        <v/>
      </c>
      <c r="Q8488" s="19" t="str">
        <f aca="true">IF(B8488="","",IF(N8488="No aplica","No aplica",IF(I8488="","Pendent",IF(N8488="Per substituir","Substituir",IF(OR(N8488="No localitzat",N8488="No lliurat"),"Reposar",IF(I8488&lt;H8488,"Reposar",IF(I8488&gt;H8488,"Revisar excedent",IF(AND(G8488="Sí",M8488&lt;&gt;"",M8488&lt;TODAY()),"EPI caducat",IF(AND(G8488="Sí",M8488&lt;&gt;"",M8488&lt;=TODAY()+90),"EPI caduca ≤90 dies",IF(OR(N8488="Deteriorat usable",N8488="Revisió necessària"),"Revisar","OK"))))))))))</f>
      </c>
      <c r="R8488" s="20"/>
    </row>
    <row r="8489" customFormat="false" ht="15" hidden="false" customHeight="false" outlineLevel="0" collapsed="false">
      <c r="A8489" s="19" t="n">
        <v>78</v>
      </c>
      <c r="B8489" s="19" t="n">
        <f aca="false">IFERROR(VLOOKUP(A8489,Personal!$A$6:$F$112,2,FALSE()),"")</f>
        <v>0</v>
      </c>
      <c r="C8489" s="19" t="str">
        <f aca="false">IFERROR(VLOOKUP(A8489,Personal!$A$6:$F$112,3,FALSE()),"")</f>
        <v>Cerdanyola</v>
      </c>
      <c r="D8489" s="19" t="s">
        <v>137</v>
      </c>
      <c r="E8489" s="19" t="s">
        <v>225</v>
      </c>
      <c r="F8489" s="19" t="s">
        <v>226</v>
      </c>
      <c r="G8489" s="19" t="s">
        <v>291</v>
      </c>
      <c r="H8489" s="19" t="n">
        <f aca="false">IF(OR(VLOOKUP(A8489,Personal!$A$6:$F$112,5,FALSE())&lt;&gt;"Sí",N8489="No aplica"),0,'Catàleg GRAE'!D95)</f>
        <v>1</v>
      </c>
      <c r="I8489" s="20"/>
      <c r="J8489" s="20"/>
      <c r="K8489" s="20"/>
      <c r="L8489" s="21"/>
      <c r="M8489" s="21"/>
      <c r="N8489" s="20"/>
      <c r="O8489" s="20"/>
      <c r="P8489" s="19" t="str">
        <f aca="false">IF(I8489="","",I8489-H8489)</f>
        <v/>
      </c>
      <c r="Q8489" s="19" t="str">
        <f aca="true">IF(B8489="","",IF(N8489="No aplica","No aplica",IF(I8489="","Pendent",IF(N8489="Per substituir","Substituir",IF(OR(N8489="No localitzat",N8489="No lliurat"),"Reposar",IF(I8489&lt;H8489,"Reposar",IF(I8489&gt;H8489,"Revisar excedent",IF(AND(G8489="Sí",M8489&lt;&gt;"",M8489&lt;TODAY()),"EPI caducat",IF(AND(G8489="Sí",M8489&lt;&gt;"",M8489&lt;=TODAY()+90),"EPI caduca ≤90 dies",IF(OR(N8489="Deteriorat usable",N8489="Revisió necessària"),"Revisar","OK"))))))))))</f>
      </c>
      <c r="R8489" s="20"/>
    </row>
    <row r="8490" customFormat="false" ht="15" hidden="false" customHeight="false" outlineLevel="0" collapsed="false">
      <c r="A8490" s="19" t="n">
        <v>78</v>
      </c>
      <c r="B8490" s="19" t="n">
        <f aca="false">IFERROR(VLOOKUP(A8490,Personal!$A$6:$F$112,2,FALSE()),"")</f>
        <v>0</v>
      </c>
      <c r="C8490" s="19" t="str">
        <f aca="false">IFERROR(VLOOKUP(A8490,Personal!$A$6:$F$112,3,FALSE()),"")</f>
        <v>Cerdanyola</v>
      </c>
      <c r="D8490" s="19" t="s">
        <v>137</v>
      </c>
      <c r="E8490" s="19" t="s">
        <v>227</v>
      </c>
      <c r="F8490" s="19" t="s">
        <v>228</v>
      </c>
      <c r="G8490" s="19" t="s">
        <v>291</v>
      </c>
      <c r="H8490" s="19" t="n">
        <f aca="false">IF(OR(VLOOKUP(A8490,Personal!$A$6:$F$112,5,FALSE())&lt;&gt;"Sí",N8490="No aplica"),0,'Catàleg GRAE'!D96)</f>
        <v>1</v>
      </c>
      <c r="I8490" s="20"/>
      <c r="J8490" s="20"/>
      <c r="K8490" s="20"/>
      <c r="L8490" s="21"/>
      <c r="M8490" s="21"/>
      <c r="N8490" s="20"/>
      <c r="O8490" s="20"/>
      <c r="P8490" s="19" t="str">
        <f aca="false">IF(I8490="","",I8490-H8490)</f>
        <v/>
      </c>
      <c r="Q8490" s="19" t="str">
        <f aca="true">IF(B8490="","",IF(N8490="No aplica","No aplica",IF(I8490="","Pendent",IF(N8490="Per substituir","Substituir",IF(OR(N8490="No localitzat",N8490="No lliurat"),"Reposar",IF(I8490&lt;H8490,"Reposar",IF(I8490&gt;H8490,"Revisar excedent",IF(AND(G8490="Sí",M8490&lt;&gt;"",M8490&lt;TODAY()),"EPI caducat",IF(AND(G8490="Sí",M8490&lt;&gt;"",M8490&lt;=TODAY()+90),"EPI caduca ≤90 dies",IF(OR(N8490="Deteriorat usable",N8490="Revisió necessària"),"Revisar","OK"))))))))))</f>
      </c>
      <c r="R8490" s="20"/>
    </row>
    <row r="8491" customFormat="false" ht="15" hidden="false" customHeight="false" outlineLevel="0" collapsed="false">
      <c r="A8491" s="19" t="n">
        <v>78</v>
      </c>
      <c r="B8491" s="19" t="n">
        <f aca="false">IFERROR(VLOOKUP(A8491,Personal!$A$6:$F$112,2,FALSE()),"")</f>
        <v>0</v>
      </c>
      <c r="C8491" s="19" t="str">
        <f aca="false">IFERROR(VLOOKUP(A8491,Personal!$A$6:$F$112,3,FALSE()),"")</f>
        <v>Cerdanyola</v>
      </c>
      <c r="D8491" s="19" t="s">
        <v>137</v>
      </c>
      <c r="E8491" s="19" t="s">
        <v>229</v>
      </c>
      <c r="F8491" s="19" t="s">
        <v>230</v>
      </c>
      <c r="G8491" s="19" t="s">
        <v>291</v>
      </c>
      <c r="H8491" s="19" t="n">
        <f aca="false">IF(OR(VLOOKUP(A8491,Personal!$A$6:$F$112,5,FALSE())&lt;&gt;"Sí",N8491="No aplica"),0,'Catàleg GRAE'!D97)</f>
        <v>1</v>
      </c>
      <c r="I8491" s="20"/>
      <c r="J8491" s="20"/>
      <c r="K8491" s="20"/>
      <c r="L8491" s="21"/>
      <c r="M8491" s="21"/>
      <c r="N8491" s="20"/>
      <c r="O8491" s="20"/>
      <c r="P8491" s="19" t="str">
        <f aca="false">IF(I8491="","",I8491-H8491)</f>
        <v/>
      </c>
      <c r="Q8491" s="19" t="str">
        <f aca="true">IF(B8491="","",IF(N8491="No aplica","No aplica",IF(I8491="","Pendent",IF(N8491="Per substituir","Substituir",IF(OR(N8491="No localitzat",N8491="No lliurat"),"Reposar",IF(I8491&lt;H8491,"Reposar",IF(I8491&gt;H8491,"Revisar excedent",IF(AND(G8491="Sí",M8491&lt;&gt;"",M8491&lt;TODAY()),"EPI caducat",IF(AND(G8491="Sí",M8491&lt;&gt;"",M8491&lt;=TODAY()+90),"EPI caduca ≤90 dies",IF(OR(N8491="Deteriorat usable",N8491="Revisió necessària"),"Revisar","OK"))))))))))</f>
      </c>
      <c r="R8491" s="20"/>
    </row>
    <row r="8492" customFormat="false" ht="15" hidden="false" customHeight="false" outlineLevel="0" collapsed="false">
      <c r="A8492" s="19" t="n">
        <v>78</v>
      </c>
      <c r="B8492" s="19" t="n">
        <f aca="false">IFERROR(VLOOKUP(A8492,Personal!$A$6:$F$112,2,FALSE()),"")</f>
        <v>0</v>
      </c>
      <c r="C8492" s="19" t="str">
        <f aca="false">IFERROR(VLOOKUP(A8492,Personal!$A$6:$F$112,3,FALSE()),"")</f>
        <v>Cerdanyola</v>
      </c>
      <c r="D8492" s="19" t="s">
        <v>137</v>
      </c>
      <c r="E8492" s="19" t="s">
        <v>231</v>
      </c>
      <c r="F8492" s="19" t="s">
        <v>232</v>
      </c>
      <c r="G8492" s="19" t="s">
        <v>291</v>
      </c>
      <c r="H8492" s="19" t="n">
        <f aca="false">IF(OR(VLOOKUP(A8492,Personal!$A$6:$F$112,5,FALSE())&lt;&gt;"Sí",N8492="No aplica"),0,'Catàleg GRAE'!D98)</f>
        <v>1</v>
      </c>
      <c r="I8492" s="20"/>
      <c r="J8492" s="20"/>
      <c r="K8492" s="20"/>
      <c r="L8492" s="21"/>
      <c r="M8492" s="21"/>
      <c r="N8492" s="20"/>
      <c r="O8492" s="20"/>
      <c r="P8492" s="19" t="str">
        <f aca="false">IF(I8492="","",I8492-H8492)</f>
        <v/>
      </c>
      <c r="Q8492" s="19" t="str">
        <f aca="true">IF(B8492="","",IF(N8492="No aplica","No aplica",IF(I8492="","Pendent",IF(N8492="Per substituir","Substituir",IF(OR(N8492="No localitzat",N8492="No lliurat"),"Reposar",IF(I8492&lt;H8492,"Reposar",IF(I8492&gt;H8492,"Revisar excedent",IF(AND(G8492="Sí",M8492&lt;&gt;"",M8492&lt;TODAY()),"EPI caducat",IF(AND(G8492="Sí",M8492&lt;&gt;"",M8492&lt;=TODAY()+90),"EPI caduca ≤90 dies",IF(OR(N8492="Deteriorat usable",N8492="Revisió necessària"),"Revisar","OK"))))))))))</f>
      </c>
      <c r="R8492" s="20"/>
    </row>
    <row r="8493" customFormat="false" ht="15" hidden="false" customHeight="false" outlineLevel="0" collapsed="false">
      <c r="A8493" s="19" t="n">
        <v>78</v>
      </c>
      <c r="B8493" s="19" t="n">
        <f aca="false">IFERROR(VLOOKUP(A8493,Personal!$A$6:$F$112,2,FALSE()),"")</f>
        <v>0</v>
      </c>
      <c r="C8493" s="19" t="str">
        <f aca="false">IFERROR(VLOOKUP(A8493,Personal!$A$6:$F$112,3,FALSE()),"")</f>
        <v>Cerdanyola</v>
      </c>
      <c r="D8493" s="19" t="s">
        <v>137</v>
      </c>
      <c r="E8493" s="19" t="s">
        <v>233</v>
      </c>
      <c r="F8493" s="19" t="s">
        <v>234</v>
      </c>
      <c r="G8493" s="19" t="s">
        <v>291</v>
      </c>
      <c r="H8493" s="19" t="n">
        <f aca="false">IF(OR(VLOOKUP(A8493,Personal!$A$6:$F$112,5,FALSE())&lt;&gt;"Sí",N8493="No aplica"),0,'Catàleg GRAE'!D99)</f>
        <v>1</v>
      </c>
      <c r="I8493" s="20"/>
      <c r="J8493" s="20"/>
      <c r="K8493" s="20"/>
      <c r="L8493" s="21"/>
      <c r="M8493" s="21"/>
      <c r="N8493" s="20"/>
      <c r="O8493" s="20"/>
      <c r="P8493" s="19" t="str">
        <f aca="false">IF(I8493="","",I8493-H8493)</f>
        <v/>
      </c>
      <c r="Q8493" s="19" t="str">
        <f aca="true">IF(B8493="","",IF(N8493="No aplica","No aplica",IF(I8493="","Pendent",IF(N8493="Per substituir","Substituir",IF(OR(N8493="No localitzat",N8493="No lliurat"),"Reposar",IF(I8493&lt;H8493,"Reposar",IF(I8493&gt;H8493,"Revisar excedent",IF(AND(G8493="Sí",M8493&lt;&gt;"",M8493&lt;TODAY()),"EPI caducat",IF(AND(G8493="Sí",M8493&lt;&gt;"",M8493&lt;=TODAY()+90),"EPI caduca ≤90 dies",IF(OR(N8493="Deteriorat usable",N8493="Revisió necessària"),"Revisar","OK"))))))))))</f>
      </c>
      <c r="R8493" s="20"/>
    </row>
    <row r="8494" customFormat="false" ht="15" hidden="false" customHeight="false" outlineLevel="0" collapsed="false">
      <c r="A8494" s="19" t="n">
        <v>78</v>
      </c>
      <c r="B8494" s="19" t="n">
        <f aca="false">IFERROR(VLOOKUP(A8494,Personal!$A$6:$F$112,2,FALSE()),"")</f>
        <v>0</v>
      </c>
      <c r="C8494" s="19" t="str">
        <f aca="false">IFERROR(VLOOKUP(A8494,Personal!$A$6:$F$112,3,FALSE()),"")</f>
        <v>Cerdanyola</v>
      </c>
      <c r="D8494" s="19" t="s">
        <v>216</v>
      </c>
      <c r="E8494" s="19" t="s">
        <v>235</v>
      </c>
      <c r="F8494" s="19" t="s">
        <v>236</v>
      </c>
      <c r="G8494" s="19" t="s">
        <v>272</v>
      </c>
      <c r="H8494" s="19" t="n">
        <f aca="false">IF(OR(VLOOKUP(A8494,Personal!$A$6:$F$112,5,FALSE())&lt;&gt;"Sí",N8494="No aplica"),0,'Catàleg GRAE'!D100)</f>
        <v>1</v>
      </c>
      <c r="I8494" s="20"/>
      <c r="J8494" s="20"/>
      <c r="K8494" s="20"/>
      <c r="L8494" s="21"/>
      <c r="M8494" s="21"/>
      <c r="N8494" s="20"/>
      <c r="O8494" s="20"/>
      <c r="P8494" s="19" t="str">
        <f aca="false">IF(I8494="","",I8494-H8494)</f>
        <v/>
      </c>
      <c r="Q8494" s="19" t="str">
        <f aca="true">IF(B8494="","",IF(N8494="No aplica","No aplica",IF(I8494="","Pendent",IF(N8494="Per substituir","Substituir",IF(OR(N8494="No localitzat",N8494="No lliurat"),"Reposar",IF(I8494&lt;H8494,"Reposar",IF(I8494&gt;H8494,"Revisar excedent",IF(AND(G8494="Sí",M8494&lt;&gt;"",M8494&lt;TODAY()),"EPI caducat",IF(AND(G8494="Sí",M8494&lt;&gt;"",M8494&lt;=TODAY()+90),"EPI caduca ≤90 dies",IF(OR(N8494="Deteriorat usable",N8494="Revisió necessària"),"Revisar","OK"))))))))))</f>
      </c>
      <c r="R8494" s="20"/>
    </row>
    <row r="8495" customFormat="false" ht="15" hidden="false" customHeight="false" outlineLevel="0" collapsed="false">
      <c r="A8495" s="19" t="n">
        <v>78</v>
      </c>
      <c r="B8495" s="19" t="n">
        <f aca="false">IFERROR(VLOOKUP(A8495,Personal!$A$6:$F$112,2,FALSE()),"")</f>
        <v>0</v>
      </c>
      <c r="C8495" s="19" t="str">
        <f aca="false">IFERROR(VLOOKUP(A8495,Personal!$A$6:$F$112,3,FALSE()),"")</f>
        <v>Cerdanyola</v>
      </c>
      <c r="D8495" s="19" t="s">
        <v>137</v>
      </c>
      <c r="E8495" s="19" t="s">
        <v>237</v>
      </c>
      <c r="F8495" s="19" t="s">
        <v>238</v>
      </c>
      <c r="G8495" s="19" t="s">
        <v>291</v>
      </c>
      <c r="H8495" s="19" t="n">
        <f aca="false">IF(OR(VLOOKUP(A8495,Personal!$A$6:$F$112,5,FALSE())&lt;&gt;"Sí",N8495="No aplica"),0,'Catàleg GRAE'!D101)</f>
        <v>1</v>
      </c>
      <c r="I8495" s="20"/>
      <c r="J8495" s="20"/>
      <c r="K8495" s="20"/>
      <c r="L8495" s="21"/>
      <c r="M8495" s="21"/>
      <c r="N8495" s="20"/>
      <c r="O8495" s="20"/>
      <c r="P8495" s="19" t="str">
        <f aca="false">IF(I8495="","",I8495-H8495)</f>
        <v/>
      </c>
      <c r="Q8495" s="19" t="str">
        <f aca="true">IF(B8495="","",IF(N8495="No aplica","No aplica",IF(I8495="","Pendent",IF(N8495="Per substituir","Substituir",IF(OR(N8495="No localitzat",N8495="No lliurat"),"Reposar",IF(I8495&lt;H8495,"Reposar",IF(I8495&gt;H8495,"Revisar excedent",IF(AND(G8495="Sí",M8495&lt;&gt;"",M8495&lt;TODAY()),"EPI caducat",IF(AND(G8495="Sí",M8495&lt;&gt;"",M8495&lt;=TODAY()+90),"EPI caduca ≤90 dies",IF(OR(N8495="Deteriorat usable",N8495="Revisió necessària"),"Revisar","OK"))))))))))</f>
      </c>
      <c r="R8495" s="20"/>
    </row>
    <row r="8496" customFormat="false" ht="15" hidden="false" customHeight="false" outlineLevel="0" collapsed="false">
      <c r="A8496" s="19" t="n">
        <v>78</v>
      </c>
      <c r="B8496" s="19" t="n">
        <f aca="false">IFERROR(VLOOKUP(A8496,Personal!$A$6:$F$112,2,FALSE()),"")</f>
        <v>0</v>
      </c>
      <c r="C8496" s="19" t="str">
        <f aca="false">IFERROR(VLOOKUP(A8496,Personal!$A$6:$F$112,3,FALSE()),"")</f>
        <v>Cerdanyola</v>
      </c>
      <c r="D8496" s="19" t="s">
        <v>37</v>
      </c>
      <c r="E8496" s="19" t="s">
        <v>239</v>
      </c>
      <c r="F8496" s="19" t="s">
        <v>240</v>
      </c>
      <c r="G8496" s="19" t="s">
        <v>291</v>
      </c>
      <c r="H8496" s="19" t="n">
        <f aca="false">IF(OR(VLOOKUP(A8496,Personal!$A$6:$F$112,5,FALSE())&lt;&gt;"Sí",N8496="No aplica"),0,'Catàleg GRAE'!D102)</f>
        <v>1</v>
      </c>
      <c r="I8496" s="20"/>
      <c r="J8496" s="20"/>
      <c r="K8496" s="20"/>
      <c r="L8496" s="21"/>
      <c r="M8496" s="21"/>
      <c r="N8496" s="20"/>
      <c r="O8496" s="20"/>
      <c r="P8496" s="19" t="str">
        <f aca="false">IF(I8496="","",I8496-H8496)</f>
        <v/>
      </c>
      <c r="Q8496" s="19" t="str">
        <f aca="true">IF(B8496="","",IF(N8496="No aplica","No aplica",IF(I8496="","Pendent",IF(N8496="Per substituir","Substituir",IF(OR(N8496="No localitzat",N8496="No lliurat"),"Reposar",IF(I8496&lt;H8496,"Reposar",IF(I8496&gt;H8496,"Revisar excedent",IF(AND(G8496="Sí",M8496&lt;&gt;"",M8496&lt;TODAY()),"EPI caducat",IF(AND(G8496="Sí",M8496&lt;&gt;"",M8496&lt;=TODAY()+90),"EPI caduca ≤90 dies",IF(OR(N8496="Deteriorat usable",N8496="Revisió necessària"),"Revisar","OK"))))))))))</f>
      </c>
      <c r="R8496" s="20"/>
    </row>
    <row r="8497" customFormat="false" ht="15" hidden="false" customHeight="false" outlineLevel="0" collapsed="false">
      <c r="A8497" s="19" t="n">
        <v>78</v>
      </c>
      <c r="B8497" s="19" t="n">
        <f aca="false">IFERROR(VLOOKUP(A8497,Personal!$A$6:$F$112,2,FALSE()),"")</f>
        <v>0</v>
      </c>
      <c r="C8497" s="19" t="str">
        <f aca="false">IFERROR(VLOOKUP(A8497,Personal!$A$6:$F$112,3,FALSE()),"")</f>
        <v>Cerdanyola</v>
      </c>
      <c r="D8497" s="19" t="s">
        <v>37</v>
      </c>
      <c r="E8497" s="19" t="s">
        <v>241</v>
      </c>
      <c r="F8497" s="19" t="s">
        <v>242</v>
      </c>
      <c r="G8497" s="19" t="s">
        <v>291</v>
      </c>
      <c r="H8497" s="19" t="n">
        <f aca="false">IF(OR(VLOOKUP(A8497,Personal!$A$6:$F$112,5,FALSE())&lt;&gt;"Sí",N8497="No aplica"),0,'Catàleg GRAE'!D103)</f>
        <v>1</v>
      </c>
      <c r="I8497" s="20"/>
      <c r="J8497" s="20"/>
      <c r="K8497" s="20"/>
      <c r="L8497" s="21"/>
      <c r="M8497" s="21"/>
      <c r="N8497" s="20"/>
      <c r="O8497" s="20"/>
      <c r="P8497" s="19" t="str">
        <f aca="false">IF(I8497="","",I8497-H8497)</f>
        <v/>
      </c>
      <c r="Q8497" s="19" t="str">
        <f aca="true">IF(B8497="","",IF(N8497="No aplica","No aplica",IF(I8497="","Pendent",IF(N8497="Per substituir","Substituir",IF(OR(N8497="No localitzat",N8497="No lliurat"),"Reposar",IF(I8497&lt;H8497,"Reposar",IF(I8497&gt;H8497,"Revisar excedent",IF(AND(G8497="Sí",M8497&lt;&gt;"",M8497&lt;TODAY()),"EPI caducat",IF(AND(G8497="Sí",M8497&lt;&gt;"",M8497&lt;=TODAY()+90),"EPI caduca ≤90 dies",IF(OR(N8497="Deteriorat usable",N8497="Revisió necessària"),"Revisar","OK"))))))))))</f>
      </c>
      <c r="R8497" s="20"/>
    </row>
    <row r="8498" customFormat="false" ht="15" hidden="false" customHeight="false" outlineLevel="0" collapsed="false">
      <c r="A8498" s="19" t="n">
        <v>78</v>
      </c>
      <c r="B8498" s="19" t="n">
        <f aca="false">IFERROR(VLOOKUP(A8498,Personal!$A$6:$F$112,2,FALSE()),"")</f>
        <v>0</v>
      </c>
      <c r="C8498" s="19" t="str">
        <f aca="false">IFERROR(VLOOKUP(A8498,Personal!$A$6:$F$112,3,FALSE()),"")</f>
        <v>Cerdanyola</v>
      </c>
      <c r="D8498" s="19" t="s">
        <v>177</v>
      </c>
      <c r="E8498" s="19" t="s">
        <v>243</v>
      </c>
      <c r="F8498" s="19" t="s">
        <v>244</v>
      </c>
      <c r="G8498" s="19" t="s">
        <v>272</v>
      </c>
      <c r="H8498" s="19" t="n">
        <f aca="false">IF(OR(VLOOKUP(A8498,Personal!$A$6:$F$112,5,FALSE())&lt;&gt;"Sí",N8498="No aplica"),0,'Catàleg GRAE'!D104)</f>
        <v>1</v>
      </c>
      <c r="I8498" s="20"/>
      <c r="J8498" s="20"/>
      <c r="K8498" s="20"/>
      <c r="L8498" s="21"/>
      <c r="M8498" s="21"/>
      <c r="N8498" s="20"/>
      <c r="O8498" s="20"/>
      <c r="P8498" s="19" t="str">
        <f aca="false">IF(I8498="","",I8498-H8498)</f>
        <v/>
      </c>
      <c r="Q8498" s="19" t="str">
        <f aca="true">IF(B8498="","",IF(N8498="No aplica","No aplica",IF(I8498="","Pendent",IF(N8498="Per substituir","Substituir",IF(OR(N8498="No localitzat",N8498="No lliurat"),"Reposar",IF(I8498&lt;H8498,"Reposar",IF(I8498&gt;H8498,"Revisar excedent",IF(AND(G8498="Sí",M8498&lt;&gt;"",M8498&lt;TODAY()),"EPI caducat",IF(AND(G8498="Sí",M8498&lt;&gt;"",M8498&lt;=TODAY()+90),"EPI caduca ≤90 dies",IF(OR(N8498="Deteriorat usable",N8498="Revisió necessària"),"Revisar","OK"))))))))))</f>
      </c>
      <c r="R8498" s="20"/>
    </row>
    <row r="8499" customFormat="false" ht="15" hidden="false" customHeight="false" outlineLevel="0" collapsed="false">
      <c r="A8499" s="19" t="n">
        <v>78</v>
      </c>
      <c r="B8499" s="19" t="n">
        <f aca="false">IFERROR(VLOOKUP(A8499,Personal!$A$6:$F$112,2,FALSE()),"")</f>
        <v>0</v>
      </c>
      <c r="C8499" s="19" t="str">
        <f aca="false">IFERROR(VLOOKUP(A8499,Personal!$A$6:$F$112,3,FALSE()),"")</f>
        <v>Cerdanyola</v>
      </c>
      <c r="D8499" s="19" t="s">
        <v>177</v>
      </c>
      <c r="E8499" s="19" t="s">
        <v>245</v>
      </c>
      <c r="F8499" s="19" t="s">
        <v>246</v>
      </c>
      <c r="G8499" s="19" t="s">
        <v>272</v>
      </c>
      <c r="H8499" s="19" t="n">
        <f aca="false">IF(OR(VLOOKUP(A8499,Personal!$A$6:$F$112,5,FALSE())&lt;&gt;"Sí",N8499="No aplica"),0,'Catàleg GRAE'!D105)</f>
        <v>1</v>
      </c>
      <c r="I8499" s="20"/>
      <c r="J8499" s="20"/>
      <c r="K8499" s="20"/>
      <c r="L8499" s="21"/>
      <c r="M8499" s="21"/>
      <c r="N8499" s="20"/>
      <c r="O8499" s="20"/>
      <c r="P8499" s="19" t="str">
        <f aca="false">IF(I8499="","",I8499-H8499)</f>
        <v/>
      </c>
      <c r="Q8499" s="19" t="str">
        <f aca="true">IF(B8499="","",IF(N8499="No aplica","No aplica",IF(I8499="","Pendent",IF(N8499="Per substituir","Substituir",IF(OR(N8499="No localitzat",N8499="No lliurat"),"Reposar",IF(I8499&lt;H8499,"Reposar",IF(I8499&gt;H8499,"Revisar excedent",IF(AND(G8499="Sí",M8499&lt;&gt;"",M8499&lt;TODAY()),"EPI caducat",IF(AND(G8499="Sí",M8499&lt;&gt;"",M8499&lt;=TODAY()+90),"EPI caduca ≤90 dies",IF(OR(N8499="Deteriorat usable",N8499="Revisió necessària"),"Revisar","OK"))))))))))</f>
      </c>
      <c r="R8499" s="20"/>
    </row>
    <row r="8500" customFormat="false" ht="15" hidden="false" customHeight="false" outlineLevel="0" collapsed="false">
      <c r="A8500" s="19" t="n">
        <v>78</v>
      </c>
      <c r="B8500" s="19" t="n">
        <f aca="false">IFERROR(VLOOKUP(A8500,Personal!$A$6:$F$112,2,FALSE()),"")</f>
        <v>0</v>
      </c>
      <c r="C8500" s="19" t="str">
        <f aca="false">IFERROR(VLOOKUP(A8500,Personal!$A$6:$F$112,3,FALSE()),"")</f>
        <v>Cerdanyola</v>
      </c>
      <c r="D8500" s="19" t="s">
        <v>177</v>
      </c>
      <c r="E8500" s="19" t="s">
        <v>247</v>
      </c>
      <c r="F8500" s="19" t="s">
        <v>248</v>
      </c>
      <c r="G8500" s="19" t="s">
        <v>272</v>
      </c>
      <c r="H8500" s="19" t="n">
        <f aca="false">IF(OR(VLOOKUP(A8500,Personal!$A$6:$F$112,5,FALSE())&lt;&gt;"Sí",N8500="No aplica"),0,'Catàleg GRAE'!D106)</f>
        <v>1</v>
      </c>
      <c r="I8500" s="20"/>
      <c r="J8500" s="20"/>
      <c r="K8500" s="20"/>
      <c r="L8500" s="21"/>
      <c r="M8500" s="21"/>
      <c r="N8500" s="20"/>
      <c r="O8500" s="20"/>
      <c r="P8500" s="19" t="str">
        <f aca="false">IF(I8500="","",I8500-H8500)</f>
        <v/>
      </c>
      <c r="Q8500" s="19" t="str">
        <f aca="true">IF(B8500="","",IF(N8500="No aplica","No aplica",IF(I8500="","Pendent",IF(N8500="Per substituir","Substituir",IF(OR(N8500="No localitzat",N8500="No lliurat"),"Reposar",IF(I8500&lt;H8500,"Reposar",IF(I8500&gt;H8500,"Revisar excedent",IF(AND(G8500="Sí",M8500&lt;&gt;"",M8500&lt;TODAY()),"EPI caducat",IF(AND(G8500="Sí",M8500&lt;&gt;"",M8500&lt;=TODAY()+90),"EPI caduca ≤90 dies",IF(OR(N8500="Deteriorat usable",N8500="Revisió necessària"),"Revisar","OK"))))))))))</f>
      </c>
      <c r="R8500" s="20"/>
    </row>
    <row r="8501" customFormat="false" ht="15" hidden="false" customHeight="false" outlineLevel="0" collapsed="false">
      <c r="A8501" s="19" t="n">
        <v>78</v>
      </c>
      <c r="B8501" s="19" t="n">
        <f aca="false">IFERROR(VLOOKUP(A8501,Personal!$A$6:$F$112,2,FALSE()),"")</f>
        <v>0</v>
      </c>
      <c r="C8501" s="19" t="str">
        <f aca="false">IFERROR(VLOOKUP(A8501,Personal!$A$6:$F$112,3,FALSE()),"")</f>
        <v>Cerdanyola</v>
      </c>
      <c r="D8501" s="19" t="s">
        <v>177</v>
      </c>
      <c r="E8501" s="19" t="s">
        <v>249</v>
      </c>
      <c r="F8501" s="19" t="s">
        <v>250</v>
      </c>
      <c r="G8501" s="19" t="s">
        <v>272</v>
      </c>
      <c r="H8501" s="19" t="n">
        <f aca="false">IF(OR(VLOOKUP(A8501,Personal!$A$6:$F$112,5,FALSE())&lt;&gt;"Sí",N8501="No aplica"),0,'Catàleg GRAE'!D107)</f>
        <v>1</v>
      </c>
      <c r="I8501" s="20"/>
      <c r="J8501" s="20"/>
      <c r="K8501" s="20"/>
      <c r="L8501" s="21"/>
      <c r="M8501" s="21"/>
      <c r="N8501" s="20"/>
      <c r="O8501" s="20"/>
      <c r="P8501" s="19" t="str">
        <f aca="false">IF(I8501="","",I8501-H8501)</f>
        <v/>
      </c>
      <c r="Q8501" s="19" t="str">
        <f aca="true">IF(B8501="","",IF(N8501="No aplica","No aplica",IF(I8501="","Pendent",IF(N8501="Per substituir","Substituir",IF(OR(N8501="No localitzat",N8501="No lliurat"),"Reposar",IF(I8501&lt;H8501,"Reposar",IF(I8501&gt;H8501,"Revisar excedent",IF(AND(G8501="Sí",M8501&lt;&gt;"",M8501&lt;TODAY()),"EPI caducat",IF(AND(G8501="Sí",M8501&lt;&gt;"",M8501&lt;=TODAY()+90),"EPI caduca ≤90 dies",IF(OR(N8501="Deteriorat usable",N8501="Revisió necessària"),"Revisar","OK"))))))))))</f>
      </c>
      <c r="R8501" s="20"/>
    </row>
    <row r="8502" customFormat="false" ht="15" hidden="false" customHeight="false" outlineLevel="0" collapsed="false">
      <c r="A8502" s="19" t="n">
        <v>78</v>
      </c>
      <c r="B8502" s="19" t="n">
        <f aca="false">IFERROR(VLOOKUP(A8502,Personal!$A$6:$F$112,2,FALSE()),"")</f>
        <v>0</v>
      </c>
      <c r="C8502" s="19" t="str">
        <f aca="false">IFERROR(VLOOKUP(A8502,Personal!$A$6:$F$112,3,FALSE()),"")</f>
        <v>Cerdanyola</v>
      </c>
      <c r="D8502" s="19" t="s">
        <v>177</v>
      </c>
      <c r="E8502" s="19" t="s">
        <v>251</v>
      </c>
      <c r="F8502" s="19" t="s">
        <v>252</v>
      </c>
      <c r="G8502" s="19" t="s">
        <v>272</v>
      </c>
      <c r="H8502" s="19" t="n">
        <f aca="false">IF(OR(VLOOKUP(A8502,Personal!$A$6:$F$112,5,FALSE())&lt;&gt;"Sí",N8502="No aplica"),0,'Catàleg GRAE'!D108)</f>
        <v>1</v>
      </c>
      <c r="I8502" s="20"/>
      <c r="J8502" s="20"/>
      <c r="K8502" s="20"/>
      <c r="L8502" s="21"/>
      <c r="M8502" s="21"/>
      <c r="N8502" s="20"/>
      <c r="O8502" s="20"/>
      <c r="P8502" s="19" t="str">
        <f aca="false">IF(I8502="","",I8502-H8502)</f>
        <v/>
      </c>
      <c r="Q8502" s="19" t="str">
        <f aca="true">IF(B8502="","",IF(N8502="No aplica","No aplica",IF(I8502="","Pendent",IF(N8502="Per substituir","Substituir",IF(OR(N8502="No localitzat",N8502="No lliurat"),"Reposar",IF(I8502&lt;H8502,"Reposar",IF(I8502&gt;H8502,"Revisar excedent",IF(AND(G8502="Sí",M8502&lt;&gt;"",M8502&lt;TODAY()),"EPI caducat",IF(AND(G8502="Sí",M8502&lt;&gt;"",M8502&lt;=TODAY()+90),"EPI caduca ≤90 dies",IF(OR(N8502="Deteriorat usable",N8502="Revisió necessària"),"Revisar","OK"))))))))))</f>
      </c>
      <c r="R8502" s="20"/>
    </row>
    <row r="8503" customFormat="false" ht="15" hidden="false" customHeight="false" outlineLevel="0" collapsed="false">
      <c r="A8503" s="19" t="n">
        <v>78</v>
      </c>
      <c r="B8503" s="19" t="n">
        <f aca="false">IFERROR(VLOOKUP(A8503,Personal!$A$6:$F$112,2,FALSE()),"")</f>
        <v>0</v>
      </c>
      <c r="C8503" s="19" t="str">
        <f aca="false">IFERROR(VLOOKUP(A8503,Personal!$A$6:$F$112,3,FALSE()),"")</f>
        <v>Cerdanyola</v>
      </c>
      <c r="D8503" s="19" t="s">
        <v>125</v>
      </c>
      <c r="E8503" s="19" t="s">
        <v>253</v>
      </c>
      <c r="F8503" s="19" t="s">
        <v>254</v>
      </c>
      <c r="G8503" s="19" t="s">
        <v>272</v>
      </c>
      <c r="H8503" s="19" t="n">
        <f aca="false">IF(OR(VLOOKUP(A8503,Personal!$A$6:$F$112,5,FALSE())&lt;&gt;"Sí",N8503="No aplica"),0,'Catàleg GRAE'!D109)</f>
        <v>1</v>
      </c>
      <c r="I8503" s="20"/>
      <c r="J8503" s="20"/>
      <c r="K8503" s="20"/>
      <c r="L8503" s="21"/>
      <c r="M8503" s="21"/>
      <c r="N8503" s="20"/>
      <c r="O8503" s="20"/>
      <c r="P8503" s="19" t="str">
        <f aca="false">IF(I8503="","",I8503-H8503)</f>
        <v/>
      </c>
      <c r="Q8503" s="19" t="str">
        <f aca="true">IF(B8503="","",IF(N8503="No aplica","No aplica",IF(I8503="","Pendent",IF(N8503="Per substituir","Substituir",IF(OR(N8503="No localitzat",N8503="No lliurat"),"Reposar",IF(I8503&lt;H8503,"Reposar",IF(I8503&gt;H8503,"Revisar excedent",IF(AND(G8503="Sí",M8503&lt;&gt;"",M8503&lt;TODAY()),"EPI caducat",IF(AND(G8503="Sí",M8503&lt;&gt;"",M8503&lt;=TODAY()+90),"EPI caduca ≤90 dies",IF(OR(N8503="Deteriorat usable",N8503="Revisió necessària"),"Revisar","OK"))))))))))</f>
      </c>
      <c r="R8503" s="20"/>
    </row>
    <row r="8504" customFormat="false" ht="15" hidden="false" customHeight="false" outlineLevel="0" collapsed="false">
      <c r="A8504" s="19" t="n">
        <v>78</v>
      </c>
      <c r="B8504" s="19" t="n">
        <f aca="false">IFERROR(VLOOKUP(A8504,Personal!$A$6:$F$112,2,FALSE()),"")</f>
        <v>0</v>
      </c>
      <c r="C8504" s="19" t="str">
        <f aca="false">IFERROR(VLOOKUP(A8504,Personal!$A$6:$F$112,3,FALSE()),"")</f>
        <v>Cerdanyola</v>
      </c>
      <c r="D8504" s="19" t="s">
        <v>177</v>
      </c>
      <c r="E8504" s="19" t="s">
        <v>255</v>
      </c>
      <c r="F8504" s="19" t="s">
        <v>256</v>
      </c>
      <c r="G8504" s="19" t="s">
        <v>272</v>
      </c>
      <c r="H8504" s="19" t="n">
        <f aca="false">IF(OR(VLOOKUP(A8504,Personal!$A$6:$F$112,5,FALSE())&lt;&gt;"Sí",N8504="No aplica"),0,'Catàleg GRAE'!D110)</f>
        <v>1</v>
      </c>
      <c r="I8504" s="20"/>
      <c r="J8504" s="20"/>
      <c r="K8504" s="20"/>
      <c r="L8504" s="21"/>
      <c r="M8504" s="21"/>
      <c r="N8504" s="20"/>
      <c r="O8504" s="20"/>
      <c r="P8504" s="19" t="str">
        <f aca="false">IF(I8504="","",I8504-H8504)</f>
        <v/>
      </c>
      <c r="Q8504" s="19" t="str">
        <f aca="true">IF(B8504="","",IF(N8504="No aplica","No aplica",IF(I8504="","Pendent",IF(N8504="Per substituir","Substituir",IF(OR(N8504="No localitzat",N8504="No lliurat"),"Reposar",IF(I8504&lt;H8504,"Reposar",IF(I8504&gt;H8504,"Revisar excedent",IF(AND(G8504="Sí",M8504&lt;&gt;"",M8504&lt;TODAY()),"EPI caducat",IF(AND(G8504="Sí",M8504&lt;&gt;"",M8504&lt;=TODAY()+90),"EPI caduca ≤90 dies",IF(OR(N8504="Deteriorat usable",N8504="Revisió necessària"),"Revisar","OK"))))))))))</f>
      </c>
      <c r="R8504" s="20"/>
    </row>
    <row r="8505" customFormat="false" ht="15" hidden="false" customHeight="false" outlineLevel="0" collapsed="false">
      <c r="A8505" s="19" t="n">
        <v>78</v>
      </c>
      <c r="B8505" s="19" t="n">
        <f aca="false">IFERROR(VLOOKUP(A8505,Personal!$A$6:$F$112,2,FALSE()),"")</f>
        <v>0</v>
      </c>
      <c r="C8505" s="19" t="str">
        <f aca="false">IFERROR(VLOOKUP(A8505,Personal!$A$6:$F$112,3,FALSE()),"")</f>
        <v>Cerdanyola</v>
      </c>
      <c r="D8505" s="19" t="s">
        <v>142</v>
      </c>
      <c r="E8505" s="19" t="s">
        <v>257</v>
      </c>
      <c r="F8505" s="19" t="s">
        <v>258</v>
      </c>
      <c r="G8505" s="19" t="s">
        <v>291</v>
      </c>
      <c r="H8505" s="19" t="n">
        <f aca="false">IF(OR(VLOOKUP(A8505,Personal!$A$6:$F$112,5,FALSE())&lt;&gt;"Sí",N8505="No aplica"),0,'Catàleg GRAE'!D111)</f>
        <v>1</v>
      </c>
      <c r="I8505" s="20"/>
      <c r="J8505" s="20"/>
      <c r="K8505" s="20"/>
      <c r="L8505" s="21"/>
      <c r="M8505" s="21"/>
      <c r="N8505" s="20"/>
      <c r="O8505" s="20"/>
      <c r="P8505" s="19" t="str">
        <f aca="false">IF(I8505="","",I8505-H8505)</f>
        <v/>
      </c>
      <c r="Q8505" s="19" t="str">
        <f aca="true">IF(B8505="","",IF(N8505="No aplica","No aplica",IF(I8505="","Pendent",IF(N8505="Per substituir","Substituir",IF(OR(N8505="No localitzat",N8505="No lliurat"),"Reposar",IF(I8505&lt;H8505,"Reposar",IF(I8505&gt;H8505,"Revisar excedent",IF(AND(G8505="Sí",M8505&lt;&gt;"",M8505&lt;TODAY()),"EPI caducat",IF(AND(G8505="Sí",M8505&lt;&gt;"",M8505&lt;=TODAY()+90),"EPI caduca ≤90 dies",IF(OR(N8505="Deteriorat usable",N8505="Revisió necessària"),"Revisar","OK"))))))))))</f>
      </c>
      <c r="R8505" s="20"/>
    </row>
    <row r="8506" customFormat="false" ht="15" hidden="false" customHeight="false" outlineLevel="0" collapsed="false">
      <c r="A8506" s="19" t="n">
        <v>78</v>
      </c>
      <c r="B8506" s="19" t="n">
        <f aca="false">IFERROR(VLOOKUP(A8506,Personal!$A$6:$F$112,2,FALSE()),"")</f>
        <v>0</v>
      </c>
      <c r="C8506" s="19" t="str">
        <f aca="false">IFERROR(VLOOKUP(A8506,Personal!$A$6:$F$112,3,FALSE()),"")</f>
        <v>Cerdanyola</v>
      </c>
      <c r="D8506" s="19" t="s">
        <v>112</v>
      </c>
      <c r="E8506" s="19" t="s">
        <v>259</v>
      </c>
      <c r="F8506" s="19" t="s">
        <v>260</v>
      </c>
      <c r="G8506" s="19" t="s">
        <v>291</v>
      </c>
      <c r="H8506" s="19" t="n">
        <f aca="false">IF(OR(VLOOKUP(A8506,Personal!$A$6:$F$112,5,FALSE())&lt;&gt;"Sí",N8506="No aplica"),0,'Catàleg GRAE'!D112)</f>
        <v>1</v>
      </c>
      <c r="I8506" s="20"/>
      <c r="J8506" s="20"/>
      <c r="K8506" s="20"/>
      <c r="L8506" s="21"/>
      <c r="M8506" s="21"/>
      <c r="N8506" s="20"/>
      <c r="O8506" s="20"/>
      <c r="P8506" s="19" t="str">
        <f aca="false">IF(I8506="","",I8506-H8506)</f>
        <v/>
      </c>
      <c r="Q8506" s="19" t="str">
        <f aca="true">IF(B8506="","",IF(N8506="No aplica","No aplica",IF(I8506="","Pendent",IF(N8506="Per substituir","Substituir",IF(OR(N8506="No localitzat",N8506="No lliurat"),"Reposar",IF(I8506&lt;H8506,"Reposar",IF(I8506&gt;H8506,"Revisar excedent",IF(AND(G8506="Sí",M8506&lt;&gt;"",M8506&lt;TODAY()),"EPI caducat",IF(AND(G8506="Sí",M8506&lt;&gt;"",M8506&lt;=TODAY()+90),"EPI caduca ≤90 dies",IF(OR(N8506="Deteriorat usable",N8506="Revisió necessària"),"Revisar","OK"))))))))))</f>
      </c>
      <c r="R8506" s="20"/>
    </row>
    <row r="8507" customFormat="false" ht="15" hidden="false" customHeight="false" outlineLevel="0" collapsed="false">
      <c r="A8507" s="19" t="n">
        <v>78</v>
      </c>
      <c r="B8507" s="19" t="n">
        <f aca="false">IFERROR(VLOOKUP(A8507,Personal!$A$6:$F$112,2,FALSE()),"")</f>
        <v>0</v>
      </c>
      <c r="C8507" s="19" t="str">
        <f aca="false">IFERROR(VLOOKUP(A8507,Personal!$A$6:$F$112,3,FALSE()),"")</f>
        <v>Cerdanyola</v>
      </c>
      <c r="D8507" s="19" t="s">
        <v>261</v>
      </c>
      <c r="E8507" s="19" t="s">
        <v>262</v>
      </c>
      <c r="F8507" s="19" t="s">
        <v>263</v>
      </c>
      <c r="G8507" s="19" t="s">
        <v>291</v>
      </c>
      <c r="H8507" s="19" t="n">
        <f aca="false">IF(OR(VLOOKUP(A8507,Personal!$A$6:$F$112,5,FALSE())&lt;&gt;"Sí",N8507="No aplica"),0,'Catàleg GRAE'!D113)</f>
        <v>1</v>
      </c>
      <c r="I8507" s="20"/>
      <c r="J8507" s="20"/>
      <c r="K8507" s="20"/>
      <c r="L8507" s="21"/>
      <c r="M8507" s="21"/>
      <c r="N8507" s="20"/>
      <c r="O8507" s="20"/>
      <c r="P8507" s="19" t="str">
        <f aca="false">IF(I8507="","",I8507-H8507)</f>
        <v/>
      </c>
      <c r="Q8507" s="19" t="str">
        <f aca="true">IF(B8507="","",IF(N8507="No aplica","No aplica",IF(I8507="","Pendent",IF(N8507="Per substituir","Substituir",IF(OR(N8507="No localitzat",N8507="No lliurat"),"Reposar",IF(I8507&lt;H8507,"Reposar",IF(I8507&gt;H8507,"Revisar excedent",IF(AND(G8507="Sí",M8507&lt;&gt;"",M8507&lt;TODAY()),"EPI caducat",IF(AND(G8507="Sí",M8507&lt;&gt;"",M8507&lt;=TODAY()+90),"EPI caduca ≤90 dies",IF(OR(N8507="Deteriorat usable",N8507="Revisió necessària"),"Revisar","OK"))))))))))</f>
      </c>
      <c r="R8507" s="20"/>
    </row>
    <row r="8508" customFormat="false" ht="15" hidden="false" customHeight="false" outlineLevel="0" collapsed="false">
      <c r="A8508" s="19" t="n">
        <v>79</v>
      </c>
      <c r="B8508" s="19" t="n">
        <f aca="false">IFERROR(VLOOKUP(A8508,Personal!$A$6:$F$112,2,FALSE()),"")</f>
        <v>0</v>
      </c>
      <c r="C8508" s="19" t="str">
        <f aca="false">IFERROR(VLOOKUP(A8508,Personal!$A$6:$F$112,3,FALSE()),"")</f>
        <v>Cerdanyola</v>
      </c>
      <c r="D8508" s="19" t="s">
        <v>26</v>
      </c>
      <c r="E8508" s="19" t="s">
        <v>27</v>
      </c>
      <c r="F8508" s="19" t="s">
        <v>28</v>
      </c>
      <c r="G8508" s="19" t="s">
        <v>291</v>
      </c>
      <c r="H8508" s="19" t="n">
        <f aca="false">IF(OR(VLOOKUP(A8508,Personal!$A$6:$F$112,5,FALSE())&lt;&gt;"Sí",N8508="No aplica"),0,'Catàleg GRAE'!D5)</f>
        <v>1</v>
      </c>
      <c r="I8508" s="20"/>
      <c r="J8508" s="20"/>
      <c r="K8508" s="20"/>
      <c r="L8508" s="21"/>
      <c r="M8508" s="21"/>
      <c r="N8508" s="20"/>
      <c r="O8508" s="20"/>
      <c r="P8508" s="19" t="str">
        <f aca="false">IF(I8508="","",I8508-H8508)</f>
        <v/>
      </c>
      <c r="Q8508" s="19" t="str">
        <f aca="true">IF(B8508="","",IF(N8508="No aplica","No aplica",IF(I8508="","Pendent",IF(N8508="Per substituir","Substituir",IF(OR(N8508="No localitzat",N8508="No lliurat"),"Reposar",IF(I8508&lt;H8508,"Reposar",IF(I8508&gt;H8508,"Revisar excedent",IF(AND(G8508="Sí",M8508&lt;&gt;"",M8508&lt;TODAY()),"EPI caducat",IF(AND(G8508="Sí",M8508&lt;&gt;"",M8508&lt;=TODAY()+90),"EPI caduca ≤90 dies",IF(OR(N8508="Deteriorat usable",N8508="Revisió necessària"),"Revisar","OK"))))))))))</f>
      </c>
      <c r="R8508" s="20"/>
    </row>
    <row r="8509" customFormat="false" ht="15" hidden="false" customHeight="false" outlineLevel="0" collapsed="false">
      <c r="A8509" s="19" t="n">
        <v>79</v>
      </c>
      <c r="B8509" s="19" t="n">
        <f aca="false">IFERROR(VLOOKUP(A8509,Personal!$A$6:$F$112,2,FALSE()),"")</f>
        <v>0</v>
      </c>
      <c r="C8509" s="19" t="str">
        <f aca="false">IFERROR(VLOOKUP(A8509,Personal!$A$6:$F$112,3,FALSE()),"")</f>
        <v>Cerdanyola</v>
      </c>
      <c r="D8509" s="19" t="s">
        <v>26</v>
      </c>
      <c r="E8509" s="19" t="s">
        <v>27</v>
      </c>
      <c r="F8509" s="19" t="s">
        <v>30</v>
      </c>
      <c r="G8509" s="19" t="s">
        <v>291</v>
      </c>
      <c r="H8509" s="19" t="n">
        <f aca="false">IF(OR(VLOOKUP(A8509,Personal!$A$6:$F$112,5,FALSE())&lt;&gt;"Sí",N8509="No aplica"),0,'Catàleg GRAE'!D6)</f>
        <v>1</v>
      </c>
      <c r="I8509" s="20"/>
      <c r="J8509" s="20"/>
      <c r="K8509" s="20"/>
      <c r="L8509" s="21"/>
      <c r="M8509" s="21"/>
      <c r="N8509" s="20"/>
      <c r="O8509" s="20"/>
      <c r="P8509" s="19" t="str">
        <f aca="false">IF(I8509="","",I8509-H8509)</f>
        <v/>
      </c>
      <c r="Q8509" s="19" t="str">
        <f aca="true">IF(B8509="","",IF(N8509="No aplica","No aplica",IF(I8509="","Pendent",IF(N8509="Per substituir","Substituir",IF(OR(N8509="No localitzat",N8509="No lliurat"),"Reposar",IF(I8509&lt;H8509,"Reposar",IF(I8509&gt;H8509,"Revisar excedent",IF(AND(G8509="Sí",M8509&lt;&gt;"",M8509&lt;TODAY()),"EPI caducat",IF(AND(G8509="Sí",M8509&lt;&gt;"",M8509&lt;=TODAY()+90),"EPI caduca ≤90 dies",IF(OR(N8509="Deteriorat usable",N8509="Revisió necessària"),"Revisar","OK"))))))))))</f>
      </c>
      <c r="R8509" s="20"/>
    </row>
    <row r="8510" customFormat="false" ht="15" hidden="false" customHeight="false" outlineLevel="0" collapsed="false">
      <c r="A8510" s="19" t="n">
        <v>79</v>
      </c>
      <c r="B8510" s="19" t="n">
        <f aca="false">IFERROR(VLOOKUP(A8510,Personal!$A$6:$F$112,2,FALSE()),"")</f>
        <v>0</v>
      </c>
      <c r="C8510" s="19" t="str">
        <f aca="false">IFERROR(VLOOKUP(A8510,Personal!$A$6:$F$112,3,FALSE()),"")</f>
        <v>Cerdanyola</v>
      </c>
      <c r="D8510" s="19" t="s">
        <v>26</v>
      </c>
      <c r="E8510" s="19" t="s">
        <v>31</v>
      </c>
      <c r="F8510" s="19" t="s">
        <v>32</v>
      </c>
      <c r="G8510" s="19" t="s">
        <v>272</v>
      </c>
      <c r="H8510" s="19" t="n">
        <f aca="false">IF(OR(VLOOKUP(A8510,Personal!$A$6:$F$112,5,FALSE())&lt;&gt;"Sí",N8510="No aplica"),0,'Catàleg GRAE'!D7)</f>
        <v>1</v>
      </c>
      <c r="I8510" s="20"/>
      <c r="J8510" s="20"/>
      <c r="K8510" s="20"/>
      <c r="L8510" s="21"/>
      <c r="M8510" s="21"/>
      <c r="N8510" s="20"/>
      <c r="O8510" s="20"/>
      <c r="P8510" s="19" t="str">
        <f aca="false">IF(I8510="","",I8510-H8510)</f>
        <v/>
      </c>
      <c r="Q8510" s="19" t="str">
        <f aca="true">IF(B8510="","",IF(N8510="No aplica","No aplica",IF(I8510="","Pendent",IF(N8510="Per substituir","Substituir",IF(OR(N8510="No localitzat",N8510="No lliurat"),"Reposar",IF(I8510&lt;H8510,"Reposar",IF(I8510&gt;H8510,"Revisar excedent",IF(AND(G8510="Sí",M8510&lt;&gt;"",M8510&lt;TODAY()),"EPI caducat",IF(AND(G8510="Sí",M8510&lt;&gt;"",M8510&lt;=TODAY()+90),"EPI caduca ≤90 dies",IF(OR(N8510="Deteriorat usable",N8510="Revisió necessària"),"Revisar","OK"))))))))))</f>
      </c>
      <c r="R8510" s="20"/>
    </row>
    <row r="8511" customFormat="false" ht="15" hidden="false" customHeight="false" outlineLevel="0" collapsed="false">
      <c r="A8511" s="19" t="n">
        <v>79</v>
      </c>
      <c r="B8511" s="19" t="n">
        <f aca="false">IFERROR(VLOOKUP(A8511,Personal!$A$6:$F$112,2,FALSE()),"")</f>
        <v>0</v>
      </c>
      <c r="C8511" s="19" t="str">
        <f aca="false">IFERROR(VLOOKUP(A8511,Personal!$A$6:$F$112,3,FALSE()),"")</f>
        <v>Cerdanyola</v>
      </c>
      <c r="D8511" s="19" t="s">
        <v>26</v>
      </c>
      <c r="E8511" s="19" t="s">
        <v>33</v>
      </c>
      <c r="F8511" s="19" t="s">
        <v>34</v>
      </c>
      <c r="G8511" s="19" t="s">
        <v>291</v>
      </c>
      <c r="H8511" s="19" t="n">
        <f aca="false">IF(OR(VLOOKUP(A8511,Personal!$A$6:$F$112,5,FALSE())&lt;&gt;"Sí",N8511="No aplica"),0,'Catàleg GRAE'!D8)</f>
        <v>2</v>
      </c>
      <c r="I8511" s="20"/>
      <c r="J8511" s="20"/>
      <c r="K8511" s="20"/>
      <c r="L8511" s="21"/>
      <c r="M8511" s="21"/>
      <c r="N8511" s="20"/>
      <c r="O8511" s="20"/>
      <c r="P8511" s="19" t="str">
        <f aca="false">IF(I8511="","",I8511-H8511)</f>
        <v/>
      </c>
      <c r="Q8511" s="19" t="str">
        <f aca="true">IF(B8511="","",IF(N8511="No aplica","No aplica",IF(I8511="","Pendent",IF(N8511="Per substituir","Substituir",IF(OR(N8511="No localitzat",N8511="No lliurat"),"Reposar",IF(I8511&lt;H8511,"Reposar",IF(I8511&gt;H8511,"Revisar excedent",IF(AND(G8511="Sí",M8511&lt;&gt;"",M8511&lt;TODAY()),"EPI caducat",IF(AND(G8511="Sí",M8511&lt;&gt;"",M8511&lt;=TODAY()+90),"EPI caduca ≤90 dies",IF(OR(N8511="Deteriorat usable",N8511="Revisió necessària"),"Revisar","OK"))))))))))</f>
      </c>
      <c r="R8511" s="20"/>
    </row>
    <row r="8512" customFormat="false" ht="15" hidden="false" customHeight="false" outlineLevel="0" collapsed="false">
      <c r="A8512" s="19" t="n">
        <v>79</v>
      </c>
      <c r="B8512" s="19" t="n">
        <f aca="false">IFERROR(VLOOKUP(A8512,Personal!$A$6:$F$112,2,FALSE()),"")</f>
        <v>0</v>
      </c>
      <c r="C8512" s="19" t="str">
        <f aca="false">IFERROR(VLOOKUP(A8512,Personal!$A$6:$F$112,3,FALSE()),"")</f>
        <v>Cerdanyola</v>
      </c>
      <c r="D8512" s="19" t="s">
        <v>26</v>
      </c>
      <c r="E8512" s="19" t="s">
        <v>35</v>
      </c>
      <c r="F8512" s="19" t="s">
        <v>36</v>
      </c>
      <c r="G8512" s="19" t="s">
        <v>291</v>
      </c>
      <c r="H8512" s="19" t="n">
        <f aca="false">IF(OR(VLOOKUP(A8512,Personal!$A$6:$F$112,5,FALSE())&lt;&gt;"Sí",N8512="No aplica"),0,'Catàleg GRAE'!D9)</f>
        <v>1</v>
      </c>
      <c r="I8512" s="20"/>
      <c r="J8512" s="20"/>
      <c r="K8512" s="20"/>
      <c r="L8512" s="21"/>
      <c r="M8512" s="21"/>
      <c r="N8512" s="20"/>
      <c r="O8512" s="20"/>
      <c r="P8512" s="19" t="str">
        <f aca="false">IF(I8512="","",I8512-H8512)</f>
        <v/>
      </c>
      <c r="Q8512" s="19" t="str">
        <f aca="true">IF(B8512="","",IF(N8512="No aplica","No aplica",IF(I8512="","Pendent",IF(N8512="Per substituir","Substituir",IF(OR(N8512="No localitzat",N8512="No lliurat"),"Reposar",IF(I8512&lt;H8512,"Reposar",IF(I8512&gt;H8512,"Revisar excedent",IF(AND(G8512="Sí",M8512&lt;&gt;"",M8512&lt;TODAY()),"EPI caducat",IF(AND(G8512="Sí",M8512&lt;&gt;"",M8512&lt;=TODAY()+90),"EPI caduca ≤90 dies",IF(OR(N8512="Deteriorat usable",N8512="Revisió necessària"),"Revisar","OK"))))))))))</f>
      </c>
      <c r="R8512" s="20"/>
    </row>
    <row r="8513" customFormat="false" ht="15" hidden="false" customHeight="false" outlineLevel="0" collapsed="false">
      <c r="A8513" s="19" t="n">
        <v>79</v>
      </c>
      <c r="B8513" s="19" t="n">
        <f aca="false">IFERROR(VLOOKUP(A8513,Personal!$A$6:$F$112,2,FALSE()),"")</f>
        <v>0</v>
      </c>
      <c r="C8513" s="19" t="str">
        <f aca="false">IFERROR(VLOOKUP(A8513,Personal!$A$6:$F$112,3,FALSE()),"")</f>
        <v>Cerdanyola</v>
      </c>
      <c r="D8513" s="19" t="s">
        <v>37</v>
      </c>
      <c r="E8513" s="19" t="s">
        <v>38</v>
      </c>
      <c r="F8513" s="19" t="s">
        <v>39</v>
      </c>
      <c r="G8513" s="19" t="s">
        <v>291</v>
      </c>
      <c r="H8513" s="19" t="n">
        <f aca="false">IF(OR(VLOOKUP(A8513,Personal!$A$6:$F$112,5,FALSE())&lt;&gt;"Sí",N8513="No aplica"),0,'Catàleg GRAE'!D10)</f>
        <v>1</v>
      </c>
      <c r="I8513" s="20"/>
      <c r="J8513" s="20"/>
      <c r="K8513" s="20"/>
      <c r="L8513" s="21"/>
      <c r="M8513" s="21"/>
      <c r="N8513" s="20"/>
      <c r="O8513" s="20"/>
      <c r="P8513" s="19" t="str">
        <f aca="false">IF(I8513="","",I8513-H8513)</f>
        <v/>
      </c>
      <c r="Q8513" s="19" t="str">
        <f aca="true">IF(B8513="","",IF(N8513="No aplica","No aplica",IF(I8513="","Pendent",IF(N8513="Per substituir","Substituir",IF(OR(N8513="No localitzat",N8513="No lliurat"),"Reposar",IF(I8513&lt;H8513,"Reposar",IF(I8513&gt;H8513,"Revisar excedent",IF(AND(G8513="Sí",M8513&lt;&gt;"",M8513&lt;TODAY()),"EPI caducat",IF(AND(G8513="Sí",M8513&lt;&gt;"",M8513&lt;=TODAY()+90),"EPI caduca ≤90 dies",IF(OR(N8513="Deteriorat usable",N8513="Revisió necessària"),"Revisar","OK"))))))))))</f>
      </c>
      <c r="R8513" s="20"/>
    </row>
    <row r="8514" customFormat="false" ht="15" hidden="false" customHeight="false" outlineLevel="0" collapsed="false">
      <c r="A8514" s="19" t="n">
        <v>79</v>
      </c>
      <c r="B8514" s="19" t="n">
        <f aca="false">IFERROR(VLOOKUP(A8514,Personal!$A$6:$F$112,2,FALSE()),"")</f>
        <v>0</v>
      </c>
      <c r="C8514" s="19" t="str">
        <f aca="false">IFERROR(VLOOKUP(A8514,Personal!$A$6:$F$112,3,FALSE()),"")</f>
        <v>Cerdanyola</v>
      </c>
      <c r="D8514" s="19" t="s">
        <v>40</v>
      </c>
      <c r="E8514" s="19" t="s">
        <v>41</v>
      </c>
      <c r="F8514" s="19" t="s">
        <v>42</v>
      </c>
      <c r="G8514" s="19" t="s">
        <v>272</v>
      </c>
      <c r="H8514" s="19" t="n">
        <f aca="false">IF(OR(VLOOKUP(A8514,Personal!$A$6:$F$112,5,FALSE())&lt;&gt;"Sí",N8514="No aplica"),0,'Catàleg GRAE'!D11)</f>
        <v>1</v>
      </c>
      <c r="I8514" s="20"/>
      <c r="J8514" s="20"/>
      <c r="K8514" s="20"/>
      <c r="L8514" s="21"/>
      <c r="M8514" s="21"/>
      <c r="N8514" s="20"/>
      <c r="O8514" s="20"/>
      <c r="P8514" s="19" t="str">
        <f aca="false">IF(I8514="","",I8514-H8514)</f>
        <v/>
      </c>
      <c r="Q8514" s="19" t="str">
        <f aca="true">IF(B8514="","",IF(N8514="No aplica","No aplica",IF(I8514="","Pendent",IF(N8514="Per substituir","Substituir",IF(OR(N8514="No localitzat",N8514="No lliurat"),"Reposar",IF(I8514&lt;H8514,"Reposar",IF(I8514&gt;H8514,"Revisar excedent",IF(AND(G8514="Sí",M8514&lt;&gt;"",M8514&lt;TODAY()),"EPI caducat",IF(AND(G8514="Sí",M8514&lt;&gt;"",M8514&lt;=TODAY()+90),"EPI caduca ≤90 dies",IF(OR(N8514="Deteriorat usable",N8514="Revisió necessària"),"Revisar","OK"))))))))))</f>
      </c>
      <c r="R8514" s="20"/>
    </row>
    <row r="8515" customFormat="false" ht="15" hidden="false" customHeight="false" outlineLevel="0" collapsed="false">
      <c r="A8515" s="19" t="n">
        <v>79</v>
      </c>
      <c r="B8515" s="19" t="n">
        <f aca="false">IFERROR(VLOOKUP(A8515,Personal!$A$6:$F$112,2,FALSE()),"")</f>
        <v>0</v>
      </c>
      <c r="C8515" s="19" t="str">
        <f aca="false">IFERROR(VLOOKUP(A8515,Personal!$A$6:$F$112,3,FALSE()),"")</f>
        <v>Cerdanyola</v>
      </c>
      <c r="D8515" s="19" t="s">
        <v>40</v>
      </c>
      <c r="E8515" s="19" t="s">
        <v>43</v>
      </c>
      <c r="F8515" s="19" t="s">
        <v>44</v>
      </c>
      <c r="G8515" s="19" t="s">
        <v>272</v>
      </c>
      <c r="H8515" s="19" t="n">
        <f aca="false">IF(OR(VLOOKUP(A8515,Personal!$A$6:$F$112,5,FALSE())&lt;&gt;"Sí",N8515="No aplica"),0,'Catàleg GRAE'!D12)</f>
        <v>1</v>
      </c>
      <c r="I8515" s="20"/>
      <c r="J8515" s="20"/>
      <c r="K8515" s="20"/>
      <c r="L8515" s="21"/>
      <c r="M8515" s="21"/>
      <c r="N8515" s="20"/>
      <c r="O8515" s="20"/>
      <c r="P8515" s="19" t="str">
        <f aca="false">IF(I8515="","",I8515-H8515)</f>
        <v/>
      </c>
      <c r="Q8515" s="19" t="str">
        <f aca="true">IF(B8515="","",IF(N8515="No aplica","No aplica",IF(I8515="","Pendent",IF(N8515="Per substituir","Substituir",IF(OR(N8515="No localitzat",N8515="No lliurat"),"Reposar",IF(I8515&lt;H8515,"Reposar",IF(I8515&gt;H8515,"Revisar excedent",IF(AND(G8515="Sí",M8515&lt;&gt;"",M8515&lt;TODAY()),"EPI caducat",IF(AND(G8515="Sí",M8515&lt;&gt;"",M8515&lt;=TODAY()+90),"EPI caduca ≤90 dies",IF(OR(N8515="Deteriorat usable",N8515="Revisió necessària"),"Revisar","OK"))))))))))</f>
      </c>
      <c r="R8515" s="20"/>
    </row>
    <row r="8516" customFormat="false" ht="15" hidden="false" customHeight="false" outlineLevel="0" collapsed="false">
      <c r="A8516" s="19" t="n">
        <v>79</v>
      </c>
      <c r="B8516" s="19" t="n">
        <f aca="false">IFERROR(VLOOKUP(A8516,Personal!$A$6:$F$112,2,FALSE()),"")</f>
        <v>0</v>
      </c>
      <c r="C8516" s="19" t="str">
        <f aca="false">IFERROR(VLOOKUP(A8516,Personal!$A$6:$F$112,3,FALSE()),"")</f>
        <v>Cerdanyola</v>
      </c>
      <c r="D8516" s="19" t="s">
        <v>45</v>
      </c>
      <c r="E8516" s="19" t="s">
        <v>46</v>
      </c>
      <c r="F8516" s="19" t="s">
        <v>47</v>
      </c>
      <c r="G8516" s="19" t="s">
        <v>291</v>
      </c>
      <c r="H8516" s="19" t="n">
        <f aca="false">IF(OR(VLOOKUP(A8516,Personal!$A$6:$F$112,5,FALSE())&lt;&gt;"Sí",N8516="No aplica"),0,'Catàleg GRAE'!D13)</f>
        <v>1</v>
      </c>
      <c r="I8516" s="20"/>
      <c r="J8516" s="20"/>
      <c r="K8516" s="20"/>
      <c r="L8516" s="21"/>
      <c r="M8516" s="21"/>
      <c r="N8516" s="20"/>
      <c r="O8516" s="20"/>
      <c r="P8516" s="19" t="str">
        <f aca="false">IF(I8516="","",I8516-H8516)</f>
        <v/>
      </c>
      <c r="Q8516" s="19" t="str">
        <f aca="true">IF(B8516="","",IF(N8516="No aplica","No aplica",IF(I8516="","Pendent",IF(N8516="Per substituir","Substituir",IF(OR(N8516="No localitzat",N8516="No lliurat"),"Reposar",IF(I8516&lt;H8516,"Reposar",IF(I8516&gt;H8516,"Revisar excedent",IF(AND(G8516="Sí",M8516&lt;&gt;"",M8516&lt;TODAY()),"EPI caducat",IF(AND(G8516="Sí",M8516&lt;&gt;"",M8516&lt;=TODAY()+90),"EPI caduca ≤90 dies",IF(OR(N8516="Deteriorat usable",N8516="Revisió necessària"),"Revisar","OK"))))))))))</f>
      </c>
      <c r="R8516" s="20"/>
    </row>
    <row r="8517" customFormat="false" ht="15" hidden="false" customHeight="false" outlineLevel="0" collapsed="false">
      <c r="A8517" s="19" t="n">
        <v>79</v>
      </c>
      <c r="B8517" s="19" t="n">
        <f aca="false">IFERROR(VLOOKUP(A8517,Personal!$A$6:$F$112,2,FALSE()),"")</f>
        <v>0</v>
      </c>
      <c r="C8517" s="19" t="str">
        <f aca="false">IFERROR(VLOOKUP(A8517,Personal!$A$6:$F$112,3,FALSE()),"")</f>
        <v>Cerdanyola</v>
      </c>
      <c r="D8517" s="19" t="s">
        <v>45</v>
      </c>
      <c r="E8517" s="19" t="s">
        <v>48</v>
      </c>
      <c r="F8517" s="19" t="s">
        <v>49</v>
      </c>
      <c r="G8517" s="19" t="s">
        <v>291</v>
      </c>
      <c r="H8517" s="19" t="n">
        <f aca="false">IF(OR(VLOOKUP(A8517,Personal!$A$6:$F$112,5,FALSE())&lt;&gt;"Sí",N8517="No aplica"),0,'Catàleg GRAE'!D14)</f>
        <v>1</v>
      </c>
      <c r="I8517" s="20"/>
      <c r="J8517" s="20"/>
      <c r="K8517" s="20"/>
      <c r="L8517" s="21"/>
      <c r="M8517" s="21"/>
      <c r="N8517" s="20"/>
      <c r="O8517" s="20"/>
      <c r="P8517" s="19" t="str">
        <f aca="false">IF(I8517="","",I8517-H8517)</f>
        <v/>
      </c>
      <c r="Q8517" s="19" t="str">
        <f aca="true">IF(B8517="","",IF(N8517="No aplica","No aplica",IF(I8517="","Pendent",IF(N8517="Per substituir","Substituir",IF(OR(N8517="No localitzat",N8517="No lliurat"),"Reposar",IF(I8517&lt;H8517,"Reposar",IF(I8517&gt;H8517,"Revisar excedent",IF(AND(G8517="Sí",M8517&lt;&gt;"",M8517&lt;TODAY()),"EPI caducat",IF(AND(G8517="Sí",M8517&lt;&gt;"",M8517&lt;=TODAY()+90),"EPI caduca ≤90 dies",IF(OR(N8517="Deteriorat usable",N8517="Revisió necessària"),"Revisar","OK"))))))))))</f>
      </c>
      <c r="R8517" s="20"/>
    </row>
    <row r="8518" customFormat="false" ht="15" hidden="false" customHeight="false" outlineLevel="0" collapsed="false">
      <c r="A8518" s="19" t="n">
        <v>79</v>
      </c>
      <c r="B8518" s="19" t="n">
        <f aca="false">IFERROR(VLOOKUP(A8518,Personal!$A$6:$F$112,2,FALSE()),"")</f>
        <v>0</v>
      </c>
      <c r="C8518" s="19" t="str">
        <f aca="false">IFERROR(VLOOKUP(A8518,Personal!$A$6:$F$112,3,FALSE()),"")</f>
        <v>Cerdanyola</v>
      </c>
      <c r="D8518" s="19" t="s">
        <v>45</v>
      </c>
      <c r="E8518" s="19" t="s">
        <v>50</v>
      </c>
      <c r="F8518" s="19" t="s">
        <v>51</v>
      </c>
      <c r="G8518" s="19" t="s">
        <v>291</v>
      </c>
      <c r="H8518" s="19" t="n">
        <f aca="false">IF(OR(VLOOKUP(A8518,Personal!$A$6:$F$112,5,FALSE())&lt;&gt;"Sí",N8518="No aplica"),0,'Catàleg GRAE'!D15)</f>
        <v>1</v>
      </c>
      <c r="I8518" s="20"/>
      <c r="J8518" s="20"/>
      <c r="K8518" s="20"/>
      <c r="L8518" s="21"/>
      <c r="M8518" s="21"/>
      <c r="N8518" s="20"/>
      <c r="O8518" s="20"/>
      <c r="P8518" s="19" t="str">
        <f aca="false">IF(I8518="","",I8518-H8518)</f>
        <v/>
      </c>
      <c r="Q8518" s="19" t="str">
        <f aca="true">IF(B8518="","",IF(N8518="No aplica","No aplica",IF(I8518="","Pendent",IF(N8518="Per substituir","Substituir",IF(OR(N8518="No localitzat",N8518="No lliurat"),"Reposar",IF(I8518&lt;H8518,"Reposar",IF(I8518&gt;H8518,"Revisar excedent",IF(AND(G8518="Sí",M8518&lt;&gt;"",M8518&lt;TODAY()),"EPI caducat",IF(AND(G8518="Sí",M8518&lt;&gt;"",M8518&lt;=TODAY()+90),"EPI caduca ≤90 dies",IF(OR(N8518="Deteriorat usable",N8518="Revisió necessària"),"Revisar","OK"))))))))))</f>
      </c>
      <c r="R8518" s="20"/>
    </row>
    <row r="8519" customFormat="false" ht="15" hidden="false" customHeight="false" outlineLevel="0" collapsed="false">
      <c r="A8519" s="19" t="n">
        <v>79</v>
      </c>
      <c r="B8519" s="19" t="n">
        <f aca="false">IFERROR(VLOOKUP(A8519,Personal!$A$6:$F$112,2,FALSE()),"")</f>
        <v>0</v>
      </c>
      <c r="C8519" s="19" t="str">
        <f aca="false">IFERROR(VLOOKUP(A8519,Personal!$A$6:$F$112,3,FALSE()),"")</f>
        <v>Cerdanyola</v>
      </c>
      <c r="D8519" s="19" t="s">
        <v>45</v>
      </c>
      <c r="E8519" s="19" t="s">
        <v>52</v>
      </c>
      <c r="F8519" s="19" t="s">
        <v>53</v>
      </c>
      <c r="G8519" s="19" t="s">
        <v>291</v>
      </c>
      <c r="H8519" s="19" t="n">
        <f aca="false">IF(OR(VLOOKUP(A8519,Personal!$A$6:$F$112,5,FALSE())&lt;&gt;"Sí",N8519="No aplica"),0,'Catàleg GRAE'!D16)</f>
        <v>1</v>
      </c>
      <c r="I8519" s="20"/>
      <c r="J8519" s="20"/>
      <c r="K8519" s="20"/>
      <c r="L8519" s="21"/>
      <c r="M8519" s="21"/>
      <c r="N8519" s="20"/>
      <c r="O8519" s="20"/>
      <c r="P8519" s="19" t="str">
        <f aca="false">IF(I8519="","",I8519-H8519)</f>
        <v/>
      </c>
      <c r="Q8519" s="19" t="str">
        <f aca="true">IF(B8519="","",IF(N8519="No aplica","No aplica",IF(I8519="","Pendent",IF(N8519="Per substituir","Substituir",IF(OR(N8519="No localitzat",N8519="No lliurat"),"Reposar",IF(I8519&lt;H8519,"Reposar",IF(I8519&gt;H8519,"Revisar excedent",IF(AND(G8519="Sí",M8519&lt;&gt;"",M8519&lt;TODAY()),"EPI caducat",IF(AND(G8519="Sí",M8519&lt;&gt;"",M8519&lt;=TODAY()+90),"EPI caduca ≤90 dies",IF(OR(N8519="Deteriorat usable",N8519="Revisió necessària"),"Revisar","OK"))))))))))</f>
      </c>
      <c r="R8519" s="20"/>
    </row>
    <row r="8520" customFormat="false" ht="15" hidden="false" customHeight="false" outlineLevel="0" collapsed="false">
      <c r="A8520" s="19" t="n">
        <v>79</v>
      </c>
      <c r="B8520" s="19" t="n">
        <f aca="false">IFERROR(VLOOKUP(A8520,Personal!$A$6:$F$112,2,FALSE()),"")</f>
        <v>0</v>
      </c>
      <c r="C8520" s="19" t="str">
        <f aca="false">IFERROR(VLOOKUP(A8520,Personal!$A$6:$F$112,3,FALSE()),"")</f>
        <v>Cerdanyola</v>
      </c>
      <c r="D8520" s="19" t="s">
        <v>45</v>
      </c>
      <c r="E8520" s="19" t="s">
        <v>54</v>
      </c>
      <c r="F8520" s="19" t="s">
        <v>55</v>
      </c>
      <c r="G8520" s="19" t="s">
        <v>291</v>
      </c>
      <c r="H8520" s="19" t="n">
        <f aca="false">IF(OR(VLOOKUP(A8520,Personal!$A$6:$F$112,5,FALSE())&lt;&gt;"Sí",N8520="No aplica"),0,'Catàleg GRAE'!D17)</f>
        <v>1</v>
      </c>
      <c r="I8520" s="20"/>
      <c r="J8520" s="20"/>
      <c r="K8520" s="20"/>
      <c r="L8520" s="21"/>
      <c r="M8520" s="21"/>
      <c r="N8520" s="20"/>
      <c r="O8520" s="20"/>
      <c r="P8520" s="19" t="str">
        <f aca="false">IF(I8520="","",I8520-H8520)</f>
        <v/>
      </c>
      <c r="Q8520" s="19" t="str">
        <f aca="true">IF(B8520="","",IF(N8520="No aplica","No aplica",IF(I8520="","Pendent",IF(N8520="Per substituir","Substituir",IF(OR(N8520="No localitzat",N8520="No lliurat"),"Reposar",IF(I8520&lt;H8520,"Reposar",IF(I8520&gt;H8520,"Revisar excedent",IF(AND(G8520="Sí",M8520&lt;&gt;"",M8520&lt;TODAY()),"EPI caducat",IF(AND(G8520="Sí",M8520&lt;&gt;"",M8520&lt;=TODAY()+90),"EPI caduca ≤90 dies",IF(OR(N8520="Deteriorat usable",N8520="Revisió necessària"),"Revisar","OK"))))))))))</f>
      </c>
      <c r="R8520" s="20"/>
    </row>
    <row r="8521" customFormat="false" ht="15" hidden="false" customHeight="false" outlineLevel="0" collapsed="false">
      <c r="A8521" s="19" t="n">
        <v>79</v>
      </c>
      <c r="B8521" s="19" t="n">
        <f aca="false">IFERROR(VLOOKUP(A8521,Personal!$A$6:$F$112,2,FALSE()),"")</f>
        <v>0</v>
      </c>
      <c r="C8521" s="19" t="str">
        <f aca="false">IFERROR(VLOOKUP(A8521,Personal!$A$6:$F$112,3,FALSE()),"")</f>
        <v>Cerdanyola</v>
      </c>
      <c r="D8521" s="19" t="s">
        <v>56</v>
      </c>
      <c r="E8521" s="19" t="s">
        <v>57</v>
      </c>
      <c r="F8521" s="19" t="s">
        <v>58</v>
      </c>
      <c r="G8521" s="19" t="s">
        <v>291</v>
      </c>
      <c r="H8521" s="19" t="n">
        <f aca="false">IF(OR(VLOOKUP(A8521,Personal!$A$6:$F$112,5,FALSE())&lt;&gt;"Sí",N8521="No aplica"),0,'Catàleg GRAE'!D18)</f>
        <v>1</v>
      </c>
      <c r="I8521" s="20"/>
      <c r="J8521" s="20"/>
      <c r="K8521" s="20"/>
      <c r="L8521" s="21"/>
      <c r="M8521" s="21"/>
      <c r="N8521" s="20"/>
      <c r="O8521" s="20"/>
      <c r="P8521" s="19" t="str">
        <f aca="false">IF(I8521="","",I8521-H8521)</f>
        <v/>
      </c>
      <c r="Q8521" s="19" t="str">
        <f aca="true">IF(B8521="","",IF(N8521="No aplica","No aplica",IF(I8521="","Pendent",IF(N8521="Per substituir","Substituir",IF(OR(N8521="No localitzat",N8521="No lliurat"),"Reposar",IF(I8521&lt;H8521,"Reposar",IF(I8521&gt;H8521,"Revisar excedent",IF(AND(G8521="Sí",M8521&lt;&gt;"",M8521&lt;TODAY()),"EPI caducat",IF(AND(G8521="Sí",M8521&lt;&gt;"",M8521&lt;=TODAY()+90),"EPI caduca ≤90 dies",IF(OR(N8521="Deteriorat usable",N8521="Revisió necessària"),"Revisar","OK"))))))))))</f>
      </c>
      <c r="R8521" s="20"/>
    </row>
    <row r="8522" customFormat="false" ht="15" hidden="false" customHeight="false" outlineLevel="0" collapsed="false">
      <c r="A8522" s="19" t="n">
        <v>79</v>
      </c>
      <c r="B8522" s="19" t="n">
        <f aca="false">IFERROR(VLOOKUP(A8522,Personal!$A$6:$F$112,2,FALSE()),"")</f>
        <v>0</v>
      </c>
      <c r="C8522" s="19" t="str">
        <f aca="false">IFERROR(VLOOKUP(A8522,Personal!$A$6:$F$112,3,FALSE()),"")</f>
        <v>Cerdanyola</v>
      </c>
      <c r="D8522" s="19" t="s">
        <v>59</v>
      </c>
      <c r="E8522" s="19" t="s">
        <v>60</v>
      </c>
      <c r="F8522" s="19" t="s">
        <v>61</v>
      </c>
      <c r="G8522" s="19" t="s">
        <v>291</v>
      </c>
      <c r="H8522" s="19" t="n">
        <f aca="false">IF(OR(VLOOKUP(A8522,Personal!$A$6:$F$112,5,FALSE())&lt;&gt;"Sí",N8522="No aplica"),0,'Catàleg GRAE'!D19)</f>
        <v>4</v>
      </c>
      <c r="I8522" s="20"/>
      <c r="J8522" s="20"/>
      <c r="K8522" s="20"/>
      <c r="L8522" s="21"/>
      <c r="M8522" s="21"/>
      <c r="N8522" s="20"/>
      <c r="O8522" s="20"/>
      <c r="P8522" s="19" t="str">
        <f aca="false">IF(I8522="","",I8522-H8522)</f>
        <v/>
      </c>
      <c r="Q8522" s="19" t="str">
        <f aca="true">IF(B8522="","",IF(N8522="No aplica","No aplica",IF(I8522="","Pendent",IF(N8522="Per substituir","Substituir",IF(OR(N8522="No localitzat",N8522="No lliurat"),"Reposar",IF(I8522&lt;H8522,"Reposar",IF(I8522&gt;H8522,"Revisar excedent",IF(AND(G8522="Sí",M8522&lt;&gt;"",M8522&lt;TODAY()),"EPI caducat",IF(AND(G8522="Sí",M8522&lt;&gt;"",M8522&lt;=TODAY()+90),"EPI caduca ≤90 dies",IF(OR(N8522="Deteriorat usable",N8522="Revisió necessària"),"Revisar","OK"))))))))))</f>
      </c>
      <c r="R8522" s="20"/>
    </row>
    <row r="8523" customFormat="false" ht="15" hidden="false" customHeight="false" outlineLevel="0" collapsed="false">
      <c r="A8523" s="19" t="n">
        <v>79</v>
      </c>
      <c r="B8523" s="19" t="n">
        <f aca="false">IFERROR(VLOOKUP(A8523,Personal!$A$6:$F$112,2,FALSE()),"")</f>
        <v>0</v>
      </c>
      <c r="C8523" s="19" t="str">
        <f aca="false">IFERROR(VLOOKUP(A8523,Personal!$A$6:$F$112,3,FALSE()),"")</f>
        <v>Cerdanyola</v>
      </c>
      <c r="D8523" s="19" t="s">
        <v>59</v>
      </c>
      <c r="E8523" s="19" t="s">
        <v>60</v>
      </c>
      <c r="F8523" s="19" t="s">
        <v>62</v>
      </c>
      <c r="G8523" s="19" t="s">
        <v>291</v>
      </c>
      <c r="H8523" s="19" t="n">
        <f aca="false">IF(OR(VLOOKUP(A8523,Personal!$A$6:$F$112,5,FALSE())&lt;&gt;"Sí",N8523="No aplica"),0,'Catàleg GRAE'!D20)</f>
        <v>2</v>
      </c>
      <c r="I8523" s="20"/>
      <c r="J8523" s="20"/>
      <c r="K8523" s="20"/>
      <c r="L8523" s="21"/>
      <c r="M8523" s="21"/>
      <c r="N8523" s="20"/>
      <c r="O8523" s="20"/>
      <c r="P8523" s="19" t="str">
        <f aca="false">IF(I8523="","",I8523-H8523)</f>
        <v/>
      </c>
      <c r="Q8523" s="19" t="str">
        <f aca="true">IF(B8523="","",IF(N8523="No aplica","No aplica",IF(I8523="","Pendent",IF(N8523="Per substituir","Substituir",IF(OR(N8523="No localitzat",N8523="No lliurat"),"Reposar",IF(I8523&lt;H8523,"Reposar",IF(I8523&gt;H8523,"Revisar excedent",IF(AND(G8523="Sí",M8523&lt;&gt;"",M8523&lt;TODAY()),"EPI caducat",IF(AND(G8523="Sí",M8523&lt;&gt;"",M8523&lt;=TODAY()+90),"EPI caduca ≤90 dies",IF(OR(N8523="Deteriorat usable",N8523="Revisió necessària"),"Revisar","OK"))))))))))</f>
      </c>
      <c r="R8523" s="20"/>
    </row>
    <row r="8524" customFormat="false" ht="15" hidden="false" customHeight="false" outlineLevel="0" collapsed="false">
      <c r="A8524" s="19" t="n">
        <v>79</v>
      </c>
      <c r="B8524" s="19" t="n">
        <f aca="false">IFERROR(VLOOKUP(A8524,Personal!$A$6:$F$112,2,FALSE()),"")</f>
        <v>0</v>
      </c>
      <c r="C8524" s="19" t="str">
        <f aca="false">IFERROR(VLOOKUP(A8524,Personal!$A$6:$F$112,3,FALSE()),"")</f>
        <v>Cerdanyola</v>
      </c>
      <c r="D8524" s="19" t="s">
        <v>59</v>
      </c>
      <c r="E8524" s="19" t="s">
        <v>60</v>
      </c>
      <c r="F8524" s="19" t="s">
        <v>63</v>
      </c>
      <c r="G8524" s="19" t="s">
        <v>291</v>
      </c>
      <c r="H8524" s="19" t="n">
        <f aca="false">IF(OR(VLOOKUP(A8524,Personal!$A$6:$F$112,5,FALSE())&lt;&gt;"Sí",N8524="No aplica"),0,'Catàleg GRAE'!D21)</f>
        <v>2</v>
      </c>
      <c r="I8524" s="20"/>
      <c r="J8524" s="20"/>
      <c r="K8524" s="20"/>
      <c r="L8524" s="21"/>
      <c r="M8524" s="21"/>
      <c r="N8524" s="20"/>
      <c r="O8524" s="20"/>
      <c r="P8524" s="19" t="str">
        <f aca="false">IF(I8524="","",I8524-H8524)</f>
        <v/>
      </c>
      <c r="Q8524" s="19" t="str">
        <f aca="true">IF(B8524="","",IF(N8524="No aplica","No aplica",IF(I8524="","Pendent",IF(N8524="Per substituir","Substituir",IF(OR(N8524="No localitzat",N8524="No lliurat"),"Reposar",IF(I8524&lt;H8524,"Reposar",IF(I8524&gt;H8524,"Revisar excedent",IF(AND(G8524="Sí",M8524&lt;&gt;"",M8524&lt;TODAY()),"EPI caducat",IF(AND(G8524="Sí",M8524&lt;&gt;"",M8524&lt;=TODAY()+90),"EPI caduca ≤90 dies",IF(OR(N8524="Deteriorat usable",N8524="Revisió necessària"),"Revisar","OK"))))))))))</f>
      </c>
      <c r="R8524" s="20"/>
    </row>
    <row r="8525" customFormat="false" ht="15" hidden="false" customHeight="false" outlineLevel="0" collapsed="false">
      <c r="A8525" s="19" t="n">
        <v>79</v>
      </c>
      <c r="B8525" s="19" t="n">
        <f aca="false">IFERROR(VLOOKUP(A8525,Personal!$A$6:$F$112,2,FALSE()),"")</f>
        <v>0</v>
      </c>
      <c r="C8525" s="19" t="str">
        <f aca="false">IFERROR(VLOOKUP(A8525,Personal!$A$6:$F$112,3,FALSE()),"")</f>
        <v>Cerdanyola</v>
      </c>
      <c r="D8525" s="19" t="s">
        <v>64</v>
      </c>
      <c r="E8525" s="19" t="s">
        <v>65</v>
      </c>
      <c r="F8525" s="19" t="s">
        <v>66</v>
      </c>
      <c r="G8525" s="19" t="s">
        <v>291</v>
      </c>
      <c r="H8525" s="19" t="n">
        <f aca="false">IF(OR(VLOOKUP(A8525,Personal!$A$6:$F$112,5,FALSE())&lt;&gt;"Sí",N8525="No aplica"),0,'Catàleg GRAE'!D22)</f>
        <v>1</v>
      </c>
      <c r="I8525" s="20"/>
      <c r="J8525" s="20"/>
      <c r="K8525" s="20"/>
      <c r="L8525" s="21"/>
      <c r="M8525" s="21"/>
      <c r="N8525" s="20"/>
      <c r="O8525" s="20"/>
      <c r="P8525" s="19" t="str">
        <f aca="false">IF(I8525="","",I8525-H8525)</f>
        <v/>
      </c>
      <c r="Q8525" s="19" t="str">
        <f aca="true">IF(B8525="","",IF(N8525="No aplica","No aplica",IF(I8525="","Pendent",IF(N8525="Per substituir","Substituir",IF(OR(N8525="No localitzat",N8525="No lliurat"),"Reposar",IF(I8525&lt;H8525,"Reposar",IF(I8525&gt;H8525,"Revisar excedent",IF(AND(G8525="Sí",M8525&lt;&gt;"",M8525&lt;TODAY()),"EPI caducat",IF(AND(G8525="Sí",M8525&lt;&gt;"",M8525&lt;=TODAY()+90),"EPI caduca ≤90 dies",IF(OR(N8525="Deteriorat usable",N8525="Revisió necessària"),"Revisar","OK"))))))))))</f>
      </c>
      <c r="R8525" s="20"/>
    </row>
    <row r="8526" customFormat="false" ht="15" hidden="false" customHeight="false" outlineLevel="0" collapsed="false">
      <c r="A8526" s="19" t="n">
        <v>79</v>
      </c>
      <c r="B8526" s="19" t="n">
        <f aca="false">IFERROR(VLOOKUP(A8526,Personal!$A$6:$F$112,2,FALSE()),"")</f>
        <v>0</v>
      </c>
      <c r="C8526" s="19" t="str">
        <f aca="false">IFERROR(VLOOKUP(A8526,Personal!$A$6:$F$112,3,FALSE()),"")</f>
        <v>Cerdanyola</v>
      </c>
      <c r="D8526" s="19" t="s">
        <v>64</v>
      </c>
      <c r="E8526" s="19" t="s">
        <v>67</v>
      </c>
      <c r="F8526" s="19" t="s">
        <v>68</v>
      </c>
      <c r="G8526" s="19" t="s">
        <v>291</v>
      </c>
      <c r="H8526" s="19" t="n">
        <f aca="false">IF(OR(VLOOKUP(A8526,Personal!$A$6:$F$112,5,FALSE())&lt;&gt;"Sí",N8526="No aplica"),0,'Catàleg GRAE'!D23)</f>
        <v>1</v>
      </c>
      <c r="I8526" s="20"/>
      <c r="J8526" s="20"/>
      <c r="K8526" s="20"/>
      <c r="L8526" s="21"/>
      <c r="M8526" s="21"/>
      <c r="N8526" s="20"/>
      <c r="O8526" s="20"/>
      <c r="P8526" s="19" t="str">
        <f aca="false">IF(I8526="","",I8526-H8526)</f>
        <v/>
      </c>
      <c r="Q8526" s="19" t="str">
        <f aca="true">IF(B8526="","",IF(N8526="No aplica","No aplica",IF(I8526="","Pendent",IF(N8526="Per substituir","Substituir",IF(OR(N8526="No localitzat",N8526="No lliurat"),"Reposar",IF(I8526&lt;H8526,"Reposar",IF(I8526&gt;H8526,"Revisar excedent",IF(AND(G8526="Sí",M8526&lt;&gt;"",M8526&lt;TODAY()),"EPI caducat",IF(AND(G8526="Sí",M8526&lt;&gt;"",M8526&lt;=TODAY()+90),"EPI caduca ≤90 dies",IF(OR(N8526="Deteriorat usable",N8526="Revisió necessària"),"Revisar","OK"))))))))))</f>
      </c>
      <c r="R8526" s="20"/>
    </row>
    <row r="8527" customFormat="false" ht="15" hidden="false" customHeight="false" outlineLevel="0" collapsed="false">
      <c r="A8527" s="19" t="n">
        <v>79</v>
      </c>
      <c r="B8527" s="19" t="n">
        <f aca="false">IFERROR(VLOOKUP(A8527,Personal!$A$6:$F$112,2,FALSE()),"")</f>
        <v>0</v>
      </c>
      <c r="C8527" s="19" t="str">
        <f aca="false">IFERROR(VLOOKUP(A8527,Personal!$A$6:$F$112,3,FALSE()),"")</f>
        <v>Cerdanyola</v>
      </c>
      <c r="D8527" s="19" t="s">
        <v>64</v>
      </c>
      <c r="E8527" s="19" t="s">
        <v>69</v>
      </c>
      <c r="F8527" s="19" t="s">
        <v>70</v>
      </c>
      <c r="G8527" s="19" t="s">
        <v>291</v>
      </c>
      <c r="H8527" s="19" t="n">
        <f aca="false">IF(OR(VLOOKUP(A8527,Personal!$A$6:$F$112,5,FALSE())&lt;&gt;"Sí",N8527="No aplica"),0,'Catàleg GRAE'!D24)</f>
        <v>1</v>
      </c>
      <c r="I8527" s="20"/>
      <c r="J8527" s="20"/>
      <c r="K8527" s="20"/>
      <c r="L8527" s="21"/>
      <c r="M8527" s="21"/>
      <c r="N8527" s="20"/>
      <c r="O8527" s="20"/>
      <c r="P8527" s="19" t="str">
        <f aca="false">IF(I8527="","",I8527-H8527)</f>
        <v/>
      </c>
      <c r="Q8527" s="19" t="str">
        <f aca="true">IF(B8527="","",IF(N8527="No aplica","No aplica",IF(I8527="","Pendent",IF(N8527="Per substituir","Substituir",IF(OR(N8527="No localitzat",N8527="No lliurat"),"Reposar",IF(I8527&lt;H8527,"Reposar",IF(I8527&gt;H8527,"Revisar excedent",IF(AND(G8527="Sí",M8527&lt;&gt;"",M8527&lt;TODAY()),"EPI caducat",IF(AND(G8527="Sí",M8527&lt;&gt;"",M8527&lt;=TODAY()+90),"EPI caduca ≤90 dies",IF(OR(N8527="Deteriorat usable",N8527="Revisió necessària"),"Revisar","OK"))))))))))</f>
      </c>
      <c r="R8527" s="20"/>
    </row>
    <row r="8528" customFormat="false" ht="15" hidden="false" customHeight="false" outlineLevel="0" collapsed="false">
      <c r="A8528" s="19" t="n">
        <v>79</v>
      </c>
      <c r="B8528" s="19" t="n">
        <f aca="false">IFERROR(VLOOKUP(A8528,Personal!$A$6:$F$112,2,FALSE()),"")</f>
        <v>0</v>
      </c>
      <c r="C8528" s="19" t="str">
        <f aca="false">IFERROR(VLOOKUP(A8528,Personal!$A$6:$F$112,3,FALSE()),"")</f>
        <v>Cerdanyola</v>
      </c>
      <c r="D8528" s="19" t="s">
        <v>71</v>
      </c>
      <c r="E8528" s="19" t="s">
        <v>72</v>
      </c>
      <c r="F8528" s="19" t="s">
        <v>73</v>
      </c>
      <c r="G8528" s="19" t="s">
        <v>291</v>
      </c>
      <c r="H8528" s="19" t="n">
        <f aca="false">IF(OR(VLOOKUP(A8528,Personal!$A$6:$F$112,5,FALSE())&lt;&gt;"Sí",N8528="No aplica"),0,'Catàleg GRAE'!D25)</f>
        <v>1</v>
      </c>
      <c r="I8528" s="20"/>
      <c r="J8528" s="20"/>
      <c r="K8528" s="20"/>
      <c r="L8528" s="21"/>
      <c r="M8528" s="21"/>
      <c r="N8528" s="20"/>
      <c r="O8528" s="20"/>
      <c r="P8528" s="19" t="str">
        <f aca="false">IF(I8528="","",I8528-H8528)</f>
        <v/>
      </c>
      <c r="Q8528" s="19" t="str">
        <f aca="true">IF(B8528="","",IF(N8528="No aplica","No aplica",IF(I8528="","Pendent",IF(N8528="Per substituir","Substituir",IF(OR(N8528="No localitzat",N8528="No lliurat"),"Reposar",IF(I8528&lt;H8528,"Reposar",IF(I8528&gt;H8528,"Revisar excedent",IF(AND(G8528="Sí",M8528&lt;&gt;"",M8528&lt;TODAY()),"EPI caducat",IF(AND(G8528="Sí",M8528&lt;&gt;"",M8528&lt;=TODAY()+90),"EPI caduca ≤90 dies",IF(OR(N8528="Deteriorat usable",N8528="Revisió necessària"),"Revisar","OK"))))))))))</f>
      </c>
      <c r="R8528" s="20"/>
    </row>
    <row r="8529" customFormat="false" ht="15" hidden="false" customHeight="false" outlineLevel="0" collapsed="false">
      <c r="A8529" s="19" t="n">
        <v>79</v>
      </c>
      <c r="B8529" s="19" t="n">
        <f aca="false">IFERROR(VLOOKUP(A8529,Personal!$A$6:$F$112,2,FALSE()),"")</f>
        <v>0</v>
      </c>
      <c r="C8529" s="19" t="str">
        <f aca="false">IFERROR(VLOOKUP(A8529,Personal!$A$6:$F$112,3,FALSE()),"")</f>
        <v>Cerdanyola</v>
      </c>
      <c r="D8529" s="19" t="s">
        <v>40</v>
      </c>
      <c r="E8529" s="19" t="s">
        <v>74</v>
      </c>
      <c r="F8529" s="19" t="s">
        <v>75</v>
      </c>
      <c r="G8529" s="19" t="s">
        <v>272</v>
      </c>
      <c r="H8529" s="19" t="n">
        <f aca="false">IF(OR(VLOOKUP(A8529,Personal!$A$6:$F$112,5,FALSE())&lt;&gt;"Sí",N8529="No aplica"),0,'Catàleg GRAE'!D26)</f>
        <v>1</v>
      </c>
      <c r="I8529" s="20"/>
      <c r="J8529" s="20"/>
      <c r="K8529" s="20"/>
      <c r="L8529" s="21"/>
      <c r="M8529" s="21"/>
      <c r="N8529" s="20"/>
      <c r="O8529" s="20"/>
      <c r="P8529" s="19" t="str">
        <f aca="false">IF(I8529="","",I8529-H8529)</f>
        <v/>
      </c>
      <c r="Q8529" s="19" t="str">
        <f aca="true">IF(B8529="","",IF(N8529="No aplica","No aplica",IF(I8529="","Pendent",IF(N8529="Per substituir","Substituir",IF(OR(N8529="No localitzat",N8529="No lliurat"),"Reposar",IF(I8529&lt;H8529,"Reposar",IF(I8529&gt;H8529,"Revisar excedent",IF(AND(G8529="Sí",M8529&lt;&gt;"",M8529&lt;TODAY()),"EPI caducat",IF(AND(G8529="Sí",M8529&lt;&gt;"",M8529&lt;=TODAY()+90),"EPI caduca ≤90 dies",IF(OR(N8529="Deteriorat usable",N8529="Revisió necessària"),"Revisar","OK"))))))))))</f>
      </c>
      <c r="R8529" s="20"/>
    </row>
    <row r="8530" customFormat="false" ht="15" hidden="false" customHeight="false" outlineLevel="0" collapsed="false">
      <c r="A8530" s="19" t="n">
        <v>79</v>
      </c>
      <c r="B8530" s="19" t="n">
        <f aca="false">IFERROR(VLOOKUP(A8530,Personal!$A$6:$F$112,2,FALSE()),"")</f>
        <v>0</v>
      </c>
      <c r="C8530" s="19" t="str">
        <f aca="false">IFERROR(VLOOKUP(A8530,Personal!$A$6:$F$112,3,FALSE()),"")</f>
        <v>Cerdanyola</v>
      </c>
      <c r="D8530" s="19" t="s">
        <v>40</v>
      </c>
      <c r="E8530" s="19" t="s">
        <v>76</v>
      </c>
      <c r="F8530" s="19" t="s">
        <v>77</v>
      </c>
      <c r="G8530" s="19" t="s">
        <v>291</v>
      </c>
      <c r="H8530" s="19" t="n">
        <f aca="false">IF(OR(VLOOKUP(A8530,Personal!$A$6:$F$112,5,FALSE())&lt;&gt;"Sí",N8530="No aplica"),0,'Catàleg GRAE'!D27)</f>
        <v>1</v>
      </c>
      <c r="I8530" s="20"/>
      <c r="J8530" s="20"/>
      <c r="K8530" s="20"/>
      <c r="L8530" s="21"/>
      <c r="M8530" s="21"/>
      <c r="N8530" s="20"/>
      <c r="O8530" s="20"/>
      <c r="P8530" s="19" t="str">
        <f aca="false">IF(I8530="","",I8530-H8530)</f>
        <v/>
      </c>
      <c r="Q8530" s="19" t="str">
        <f aca="true">IF(B8530="","",IF(N8530="No aplica","No aplica",IF(I8530="","Pendent",IF(N8530="Per substituir","Substituir",IF(OR(N8530="No localitzat",N8530="No lliurat"),"Reposar",IF(I8530&lt;H8530,"Reposar",IF(I8530&gt;H8530,"Revisar excedent",IF(AND(G8530="Sí",M8530&lt;&gt;"",M8530&lt;TODAY()),"EPI caducat",IF(AND(G8530="Sí",M8530&lt;&gt;"",M8530&lt;=TODAY()+90),"EPI caduca ≤90 dies",IF(OR(N8530="Deteriorat usable",N8530="Revisió necessària"),"Revisar","OK"))))))))))</f>
      </c>
      <c r="R8530" s="20"/>
    </row>
    <row r="8531" customFormat="false" ht="15" hidden="false" customHeight="false" outlineLevel="0" collapsed="false">
      <c r="A8531" s="19" t="n">
        <v>79</v>
      </c>
      <c r="B8531" s="19" t="n">
        <f aca="false">IFERROR(VLOOKUP(A8531,Personal!$A$6:$F$112,2,FALSE()),"")</f>
        <v>0</v>
      </c>
      <c r="C8531" s="19" t="str">
        <f aca="false">IFERROR(VLOOKUP(A8531,Personal!$A$6:$F$112,3,FALSE()),"")</f>
        <v>Cerdanyola</v>
      </c>
      <c r="D8531" s="19" t="s">
        <v>78</v>
      </c>
      <c r="E8531" s="19" t="s">
        <v>79</v>
      </c>
      <c r="F8531" s="19" t="s">
        <v>80</v>
      </c>
      <c r="G8531" s="19" t="s">
        <v>291</v>
      </c>
      <c r="H8531" s="19" t="n">
        <f aca="false">IF(OR(VLOOKUP(A8531,Personal!$A$6:$F$112,5,FALSE())&lt;&gt;"Sí",N8531="No aplica"),0,'Catàleg GRAE'!D28)</f>
        <v>1</v>
      </c>
      <c r="I8531" s="20"/>
      <c r="J8531" s="20"/>
      <c r="K8531" s="20"/>
      <c r="L8531" s="21"/>
      <c r="M8531" s="21"/>
      <c r="N8531" s="20"/>
      <c r="O8531" s="20"/>
      <c r="P8531" s="19" t="str">
        <f aca="false">IF(I8531="","",I8531-H8531)</f>
        <v/>
      </c>
      <c r="Q8531" s="19" t="str">
        <f aca="true">IF(B8531="","",IF(N8531="No aplica","No aplica",IF(I8531="","Pendent",IF(N8531="Per substituir","Substituir",IF(OR(N8531="No localitzat",N8531="No lliurat"),"Reposar",IF(I8531&lt;H8531,"Reposar",IF(I8531&gt;H8531,"Revisar excedent",IF(AND(G8531="Sí",M8531&lt;&gt;"",M8531&lt;TODAY()),"EPI caducat",IF(AND(G8531="Sí",M8531&lt;&gt;"",M8531&lt;=TODAY()+90),"EPI caduca ≤90 dies",IF(OR(N8531="Deteriorat usable",N8531="Revisió necessària"),"Revisar","OK"))))))))))</f>
      </c>
      <c r="R8531" s="20"/>
    </row>
    <row r="8532" customFormat="false" ht="15" hidden="false" customHeight="false" outlineLevel="0" collapsed="false">
      <c r="A8532" s="19" t="n">
        <v>79</v>
      </c>
      <c r="B8532" s="19" t="n">
        <f aca="false">IFERROR(VLOOKUP(A8532,Personal!$A$6:$F$112,2,FALSE()),"")</f>
        <v>0</v>
      </c>
      <c r="C8532" s="19" t="str">
        <f aca="false">IFERROR(VLOOKUP(A8532,Personal!$A$6:$F$112,3,FALSE()),"")</f>
        <v>Cerdanyola</v>
      </c>
      <c r="D8532" s="19" t="s">
        <v>26</v>
      </c>
      <c r="E8532" s="19" t="s">
        <v>81</v>
      </c>
      <c r="F8532" s="19" t="s">
        <v>82</v>
      </c>
      <c r="G8532" s="19" t="s">
        <v>272</v>
      </c>
      <c r="H8532" s="19" t="n">
        <f aca="false">IF(OR(VLOOKUP(A8532,Personal!$A$6:$F$112,5,FALSE())&lt;&gt;"Sí",N8532="No aplica"),0,'Catàleg GRAE'!D29)</f>
        <v>1</v>
      </c>
      <c r="I8532" s="20"/>
      <c r="J8532" s="20"/>
      <c r="K8532" s="20"/>
      <c r="L8532" s="21"/>
      <c r="M8532" s="21"/>
      <c r="N8532" s="20"/>
      <c r="O8532" s="20"/>
      <c r="P8532" s="19" t="str">
        <f aca="false">IF(I8532="","",I8532-H8532)</f>
        <v/>
      </c>
      <c r="Q8532" s="19" t="str">
        <f aca="true">IF(B8532="","",IF(N8532="No aplica","No aplica",IF(I8532="","Pendent",IF(N8532="Per substituir","Substituir",IF(OR(N8532="No localitzat",N8532="No lliurat"),"Reposar",IF(I8532&lt;H8532,"Reposar",IF(I8532&gt;H8532,"Revisar excedent",IF(AND(G8532="Sí",M8532&lt;&gt;"",M8532&lt;TODAY()),"EPI caducat",IF(AND(G8532="Sí",M8532&lt;&gt;"",M8532&lt;=TODAY()+90),"EPI caduca ≤90 dies",IF(OR(N8532="Deteriorat usable",N8532="Revisió necessària"),"Revisar","OK"))))))))))</f>
      </c>
      <c r="R8532" s="20"/>
    </row>
    <row r="8533" customFormat="false" ht="15" hidden="false" customHeight="false" outlineLevel="0" collapsed="false">
      <c r="A8533" s="19" t="n">
        <v>79</v>
      </c>
      <c r="B8533" s="19" t="n">
        <f aca="false">IFERROR(VLOOKUP(A8533,Personal!$A$6:$F$112,2,FALSE()),"")</f>
        <v>0</v>
      </c>
      <c r="C8533" s="19" t="str">
        <f aca="false">IFERROR(VLOOKUP(A8533,Personal!$A$6:$F$112,3,FALSE()),"")</f>
        <v>Cerdanyola</v>
      </c>
      <c r="D8533" s="19" t="s">
        <v>83</v>
      </c>
      <c r="E8533" s="19" t="s">
        <v>84</v>
      </c>
      <c r="F8533" s="19" t="s">
        <v>85</v>
      </c>
      <c r="G8533" s="19" t="s">
        <v>291</v>
      </c>
      <c r="H8533" s="19" t="n">
        <f aca="false">IF(OR(VLOOKUP(A8533,Personal!$A$6:$F$112,5,FALSE())&lt;&gt;"Sí",N8533="No aplica"),0,'Catàleg GRAE'!D30)</f>
        <v>2</v>
      </c>
      <c r="I8533" s="20"/>
      <c r="J8533" s="20"/>
      <c r="K8533" s="20"/>
      <c r="L8533" s="21"/>
      <c r="M8533" s="21"/>
      <c r="N8533" s="20"/>
      <c r="O8533" s="20"/>
      <c r="P8533" s="19" t="str">
        <f aca="false">IF(I8533="","",I8533-H8533)</f>
        <v/>
      </c>
      <c r="Q8533" s="19" t="str">
        <f aca="true">IF(B8533="","",IF(N8533="No aplica","No aplica",IF(I8533="","Pendent",IF(N8533="Per substituir","Substituir",IF(OR(N8533="No localitzat",N8533="No lliurat"),"Reposar",IF(I8533&lt;H8533,"Reposar",IF(I8533&gt;H8533,"Revisar excedent",IF(AND(G8533="Sí",M8533&lt;&gt;"",M8533&lt;TODAY()),"EPI caducat",IF(AND(G8533="Sí",M8533&lt;&gt;"",M8533&lt;=TODAY()+90),"EPI caduca ≤90 dies",IF(OR(N8533="Deteriorat usable",N8533="Revisió necessària"),"Revisar","OK"))))))))))</f>
      </c>
      <c r="R8533" s="20"/>
    </row>
    <row r="8534" customFormat="false" ht="15" hidden="false" customHeight="false" outlineLevel="0" collapsed="false">
      <c r="A8534" s="19" t="n">
        <v>79</v>
      </c>
      <c r="B8534" s="19" t="n">
        <f aca="false">IFERROR(VLOOKUP(A8534,Personal!$A$6:$F$112,2,FALSE()),"")</f>
        <v>0</v>
      </c>
      <c r="C8534" s="19" t="str">
        <f aca="false">IFERROR(VLOOKUP(A8534,Personal!$A$6:$F$112,3,FALSE()),"")</f>
        <v>Cerdanyola</v>
      </c>
      <c r="D8534" s="19" t="s">
        <v>83</v>
      </c>
      <c r="E8534" s="19" t="s">
        <v>86</v>
      </c>
      <c r="F8534" s="19" t="s">
        <v>87</v>
      </c>
      <c r="G8534" s="19" t="s">
        <v>291</v>
      </c>
      <c r="H8534" s="19" t="n">
        <f aca="false">IF(OR(VLOOKUP(A8534,Personal!$A$6:$F$112,5,FALSE())&lt;&gt;"Sí",N8534="No aplica"),0,'Catàleg GRAE'!D31)</f>
        <v>2</v>
      </c>
      <c r="I8534" s="20"/>
      <c r="J8534" s="20"/>
      <c r="K8534" s="20"/>
      <c r="L8534" s="21"/>
      <c r="M8534" s="21"/>
      <c r="N8534" s="20"/>
      <c r="O8534" s="20"/>
      <c r="P8534" s="19" t="str">
        <f aca="false">IF(I8534="","",I8534-H8534)</f>
        <v/>
      </c>
      <c r="Q8534" s="19" t="str">
        <f aca="true">IF(B8534="","",IF(N8534="No aplica","No aplica",IF(I8534="","Pendent",IF(N8534="Per substituir","Substituir",IF(OR(N8534="No localitzat",N8534="No lliurat"),"Reposar",IF(I8534&lt;H8534,"Reposar",IF(I8534&gt;H8534,"Revisar excedent",IF(AND(G8534="Sí",M8534&lt;&gt;"",M8534&lt;TODAY()),"EPI caducat",IF(AND(G8534="Sí",M8534&lt;&gt;"",M8534&lt;=TODAY()+90),"EPI caduca ≤90 dies",IF(OR(N8534="Deteriorat usable",N8534="Revisió necessària"),"Revisar","OK"))))))))))</f>
      </c>
      <c r="R8534" s="20"/>
    </row>
    <row r="8535" customFormat="false" ht="15" hidden="false" customHeight="false" outlineLevel="0" collapsed="false">
      <c r="A8535" s="19" t="n">
        <v>79</v>
      </c>
      <c r="B8535" s="19" t="n">
        <f aca="false">IFERROR(VLOOKUP(A8535,Personal!$A$6:$F$112,2,FALSE()),"")</f>
        <v>0</v>
      </c>
      <c r="C8535" s="19" t="str">
        <f aca="false">IFERROR(VLOOKUP(A8535,Personal!$A$6:$F$112,3,FALSE()),"")</f>
        <v>Cerdanyola</v>
      </c>
      <c r="D8535" s="19" t="s">
        <v>83</v>
      </c>
      <c r="E8535" s="19" t="s">
        <v>88</v>
      </c>
      <c r="F8535" s="19" t="s">
        <v>89</v>
      </c>
      <c r="G8535" s="19" t="s">
        <v>291</v>
      </c>
      <c r="H8535" s="19" t="n">
        <f aca="false">IF(OR(VLOOKUP(A8535,Personal!$A$6:$F$112,5,FALSE())&lt;&gt;"Sí",N8535="No aplica"),0,'Catàleg GRAE'!D32)</f>
        <v>2</v>
      </c>
      <c r="I8535" s="20"/>
      <c r="J8535" s="20"/>
      <c r="K8535" s="20"/>
      <c r="L8535" s="21"/>
      <c r="M8535" s="21"/>
      <c r="N8535" s="20"/>
      <c r="O8535" s="20"/>
      <c r="P8535" s="19" t="str">
        <f aca="false">IF(I8535="","",I8535-H8535)</f>
        <v/>
      </c>
      <c r="Q8535" s="19" t="str">
        <f aca="true">IF(B8535="","",IF(N8535="No aplica","No aplica",IF(I8535="","Pendent",IF(N8535="Per substituir","Substituir",IF(OR(N8535="No localitzat",N8535="No lliurat"),"Reposar",IF(I8535&lt;H8535,"Reposar",IF(I8535&gt;H8535,"Revisar excedent",IF(AND(G8535="Sí",M8535&lt;&gt;"",M8535&lt;TODAY()),"EPI caducat",IF(AND(G8535="Sí",M8535&lt;&gt;"",M8535&lt;=TODAY()+90),"EPI caduca ≤90 dies",IF(OR(N8535="Deteriorat usable",N8535="Revisió necessària"),"Revisar","OK"))))))))))</f>
      </c>
      <c r="R8535" s="20"/>
    </row>
    <row r="8536" customFormat="false" ht="15" hidden="false" customHeight="false" outlineLevel="0" collapsed="false">
      <c r="A8536" s="19" t="n">
        <v>79</v>
      </c>
      <c r="B8536" s="19" t="n">
        <f aca="false">IFERROR(VLOOKUP(A8536,Personal!$A$6:$F$112,2,FALSE()),"")</f>
        <v>0</v>
      </c>
      <c r="C8536" s="19" t="str">
        <f aca="false">IFERROR(VLOOKUP(A8536,Personal!$A$6:$F$112,3,FALSE()),"")</f>
        <v>Cerdanyola</v>
      </c>
      <c r="D8536" s="19" t="s">
        <v>83</v>
      </c>
      <c r="E8536" s="19" t="s">
        <v>90</v>
      </c>
      <c r="F8536" s="19" t="s">
        <v>91</v>
      </c>
      <c r="G8536" s="19" t="s">
        <v>291</v>
      </c>
      <c r="H8536" s="19" t="n">
        <f aca="false">IF(OR(VLOOKUP(A8536,Personal!$A$6:$F$112,5,FALSE())&lt;&gt;"Sí",N8536="No aplica"),0,'Catàleg GRAE'!D33)</f>
        <v>1</v>
      </c>
      <c r="I8536" s="20"/>
      <c r="J8536" s="20"/>
      <c r="K8536" s="20"/>
      <c r="L8536" s="21"/>
      <c r="M8536" s="21"/>
      <c r="N8536" s="20"/>
      <c r="O8536" s="20"/>
      <c r="P8536" s="19" t="str">
        <f aca="false">IF(I8536="","",I8536-H8536)</f>
        <v/>
      </c>
      <c r="Q8536" s="19" t="str">
        <f aca="true">IF(B8536="","",IF(N8536="No aplica","No aplica",IF(I8536="","Pendent",IF(N8536="Per substituir","Substituir",IF(OR(N8536="No localitzat",N8536="No lliurat"),"Reposar",IF(I8536&lt;H8536,"Reposar",IF(I8536&gt;H8536,"Revisar excedent",IF(AND(G8536="Sí",M8536&lt;&gt;"",M8536&lt;TODAY()),"EPI caducat",IF(AND(G8536="Sí",M8536&lt;&gt;"",M8536&lt;=TODAY()+90),"EPI caduca ≤90 dies",IF(OR(N8536="Deteriorat usable",N8536="Revisió necessària"),"Revisar","OK"))))))))))</f>
      </c>
      <c r="R8536" s="20"/>
    </row>
    <row r="8537" customFormat="false" ht="15" hidden="false" customHeight="false" outlineLevel="0" collapsed="false">
      <c r="A8537" s="19" t="n">
        <v>79</v>
      </c>
      <c r="B8537" s="19" t="n">
        <f aca="false">IFERROR(VLOOKUP(A8537,Personal!$A$6:$F$112,2,FALSE()),"")</f>
        <v>0</v>
      </c>
      <c r="C8537" s="19" t="str">
        <f aca="false">IFERROR(VLOOKUP(A8537,Personal!$A$6:$F$112,3,FALSE()),"")</f>
        <v>Cerdanyola</v>
      </c>
      <c r="D8537" s="19" t="s">
        <v>40</v>
      </c>
      <c r="E8537" s="19" t="s">
        <v>92</v>
      </c>
      <c r="F8537" s="19" t="s">
        <v>93</v>
      </c>
      <c r="G8537" s="19" t="s">
        <v>291</v>
      </c>
      <c r="H8537" s="19" t="n">
        <f aca="false">IF(OR(VLOOKUP(A8537,Personal!$A$6:$F$112,5,FALSE())&lt;&gt;"Sí",N8537="No aplica"),0,'Catàleg GRAE'!D34)</f>
        <v>1</v>
      </c>
      <c r="I8537" s="20"/>
      <c r="J8537" s="20"/>
      <c r="K8537" s="20"/>
      <c r="L8537" s="21"/>
      <c r="M8537" s="21"/>
      <c r="N8537" s="20"/>
      <c r="O8537" s="20"/>
      <c r="P8537" s="19" t="str">
        <f aca="false">IF(I8537="","",I8537-H8537)</f>
        <v/>
      </c>
      <c r="Q8537" s="19" t="str">
        <f aca="true">IF(B8537="","",IF(N8537="No aplica","No aplica",IF(I8537="","Pendent",IF(N8537="Per substituir","Substituir",IF(OR(N8537="No localitzat",N8537="No lliurat"),"Reposar",IF(I8537&lt;H8537,"Reposar",IF(I8537&gt;H8537,"Revisar excedent",IF(AND(G8537="Sí",M8537&lt;&gt;"",M8537&lt;TODAY()),"EPI caducat",IF(AND(G8537="Sí",M8537&lt;&gt;"",M8537&lt;=TODAY()+90),"EPI caduca ≤90 dies",IF(OR(N8537="Deteriorat usable",N8537="Revisió necessària"),"Revisar","OK"))))))))))</f>
      </c>
      <c r="R8537" s="20"/>
    </row>
    <row r="8538" customFormat="false" ht="15" hidden="false" customHeight="false" outlineLevel="0" collapsed="false">
      <c r="A8538" s="19" t="n">
        <v>79</v>
      </c>
      <c r="B8538" s="19" t="n">
        <f aca="false">IFERROR(VLOOKUP(A8538,Personal!$A$6:$F$112,2,FALSE()),"")</f>
        <v>0</v>
      </c>
      <c r="C8538" s="19" t="str">
        <f aca="false">IFERROR(VLOOKUP(A8538,Personal!$A$6:$F$112,3,FALSE()),"")</f>
        <v>Cerdanyola</v>
      </c>
      <c r="D8538" s="19" t="s">
        <v>94</v>
      </c>
      <c r="E8538" s="19" t="s">
        <v>95</v>
      </c>
      <c r="F8538" s="19" t="s">
        <v>96</v>
      </c>
      <c r="G8538" s="19" t="s">
        <v>291</v>
      </c>
      <c r="H8538" s="19" t="n">
        <f aca="false">IF(OR(VLOOKUP(A8538,Personal!$A$6:$F$112,5,FALSE())&lt;&gt;"Sí",N8538="No aplica"),0,'Catàleg GRAE'!D35)</f>
        <v>1</v>
      </c>
      <c r="I8538" s="20"/>
      <c r="J8538" s="20"/>
      <c r="K8538" s="20"/>
      <c r="L8538" s="21"/>
      <c r="M8538" s="21"/>
      <c r="N8538" s="20"/>
      <c r="O8538" s="20"/>
      <c r="P8538" s="19" t="str">
        <f aca="false">IF(I8538="","",I8538-H8538)</f>
        <v/>
      </c>
      <c r="Q8538" s="19" t="str">
        <f aca="true">IF(B8538="","",IF(N8538="No aplica","No aplica",IF(I8538="","Pendent",IF(N8538="Per substituir","Substituir",IF(OR(N8538="No localitzat",N8538="No lliurat"),"Reposar",IF(I8538&lt;H8538,"Reposar",IF(I8538&gt;H8538,"Revisar excedent",IF(AND(G8538="Sí",M8538&lt;&gt;"",M8538&lt;TODAY()),"EPI caducat",IF(AND(G8538="Sí",M8538&lt;&gt;"",M8538&lt;=TODAY()+90),"EPI caduca ≤90 dies",IF(OR(N8538="Deteriorat usable",N8538="Revisió necessària"),"Revisar","OK"))))))))))</f>
      </c>
      <c r="R8538" s="20"/>
    </row>
    <row r="8539" customFormat="false" ht="15" hidden="false" customHeight="false" outlineLevel="0" collapsed="false">
      <c r="A8539" s="19" t="n">
        <v>79</v>
      </c>
      <c r="B8539" s="19" t="n">
        <f aca="false">IFERROR(VLOOKUP(A8539,Personal!$A$6:$F$112,2,FALSE()),"")</f>
        <v>0</v>
      </c>
      <c r="C8539" s="19" t="str">
        <f aca="false">IFERROR(VLOOKUP(A8539,Personal!$A$6:$F$112,3,FALSE()),"")</f>
        <v>Cerdanyola</v>
      </c>
      <c r="D8539" s="19" t="s">
        <v>97</v>
      </c>
      <c r="E8539" s="19" t="s">
        <v>98</v>
      </c>
      <c r="F8539" s="19" t="s">
        <v>99</v>
      </c>
      <c r="G8539" s="19" t="s">
        <v>291</v>
      </c>
      <c r="H8539" s="19" t="n">
        <f aca="false">IF(OR(VLOOKUP(A8539,Personal!$A$6:$F$112,5,FALSE())&lt;&gt;"Sí",N8539="No aplica"),0,'Catàleg GRAE'!D36)</f>
        <v>3</v>
      </c>
      <c r="I8539" s="20"/>
      <c r="J8539" s="20"/>
      <c r="K8539" s="20"/>
      <c r="L8539" s="21"/>
      <c r="M8539" s="21"/>
      <c r="N8539" s="20"/>
      <c r="O8539" s="20"/>
      <c r="P8539" s="19" t="str">
        <f aca="false">IF(I8539="","",I8539-H8539)</f>
        <v/>
      </c>
      <c r="Q8539" s="19" t="str">
        <f aca="true">IF(B8539="","",IF(N8539="No aplica","No aplica",IF(I8539="","Pendent",IF(N8539="Per substituir","Substituir",IF(OR(N8539="No localitzat",N8539="No lliurat"),"Reposar",IF(I8539&lt;H8539,"Reposar",IF(I8539&gt;H8539,"Revisar excedent",IF(AND(G8539="Sí",M8539&lt;&gt;"",M8539&lt;TODAY()),"EPI caducat",IF(AND(G8539="Sí",M8539&lt;&gt;"",M8539&lt;=TODAY()+90),"EPI caduca ≤90 dies",IF(OR(N8539="Deteriorat usable",N8539="Revisió necessària"),"Revisar","OK"))))))))))</f>
      </c>
      <c r="R8539" s="20"/>
    </row>
    <row r="8540" customFormat="false" ht="15" hidden="false" customHeight="false" outlineLevel="0" collapsed="false">
      <c r="A8540" s="19" t="n">
        <v>79</v>
      </c>
      <c r="B8540" s="19" t="n">
        <f aca="false">IFERROR(VLOOKUP(A8540,Personal!$A$6:$F$112,2,FALSE()),"")</f>
        <v>0</v>
      </c>
      <c r="C8540" s="19" t="str">
        <f aca="false">IFERROR(VLOOKUP(A8540,Personal!$A$6:$F$112,3,FALSE()),"")</f>
        <v>Cerdanyola</v>
      </c>
      <c r="D8540" s="19" t="s">
        <v>97</v>
      </c>
      <c r="E8540" s="19" t="s">
        <v>100</v>
      </c>
      <c r="F8540" s="19" t="s">
        <v>101</v>
      </c>
      <c r="G8540" s="19" t="s">
        <v>291</v>
      </c>
      <c r="H8540" s="19" t="n">
        <f aca="false">IF(OR(VLOOKUP(A8540,Personal!$A$6:$F$112,5,FALSE())&lt;&gt;"Sí",N8540="No aplica"),0,'Catàleg GRAE'!D37)</f>
        <v>1</v>
      </c>
      <c r="I8540" s="20"/>
      <c r="J8540" s="20"/>
      <c r="K8540" s="20"/>
      <c r="L8540" s="21"/>
      <c r="M8540" s="21"/>
      <c r="N8540" s="20"/>
      <c r="O8540" s="20"/>
      <c r="P8540" s="19" t="str">
        <f aca="false">IF(I8540="","",I8540-H8540)</f>
        <v/>
      </c>
      <c r="Q8540" s="19" t="str">
        <f aca="true">IF(B8540="","",IF(N8540="No aplica","No aplica",IF(I8540="","Pendent",IF(N8540="Per substituir","Substituir",IF(OR(N8540="No localitzat",N8540="No lliurat"),"Reposar",IF(I8540&lt;H8540,"Reposar",IF(I8540&gt;H8540,"Revisar excedent",IF(AND(G8540="Sí",M8540&lt;&gt;"",M8540&lt;TODAY()),"EPI caducat",IF(AND(G8540="Sí",M8540&lt;&gt;"",M8540&lt;=TODAY()+90),"EPI caduca ≤90 dies",IF(OR(N8540="Deteriorat usable",N8540="Revisió necessària"),"Revisar","OK"))))))))))</f>
      </c>
      <c r="R8540" s="20"/>
    </row>
    <row r="8541" customFormat="false" ht="15" hidden="false" customHeight="false" outlineLevel="0" collapsed="false">
      <c r="A8541" s="19" t="n">
        <v>79</v>
      </c>
      <c r="B8541" s="19" t="n">
        <f aca="false">IFERROR(VLOOKUP(A8541,Personal!$A$6:$F$112,2,FALSE()),"")</f>
        <v>0</v>
      </c>
      <c r="C8541" s="19" t="str">
        <f aca="false">IFERROR(VLOOKUP(A8541,Personal!$A$6:$F$112,3,FALSE()),"")</f>
        <v>Cerdanyola</v>
      </c>
      <c r="D8541" s="19" t="s">
        <v>102</v>
      </c>
      <c r="E8541" s="19" t="s">
        <v>103</v>
      </c>
      <c r="F8541" s="19" t="s">
        <v>104</v>
      </c>
      <c r="G8541" s="19" t="s">
        <v>291</v>
      </c>
      <c r="H8541" s="19" t="n">
        <f aca="false">IF(OR(VLOOKUP(A8541,Personal!$A$6:$F$112,5,FALSE())&lt;&gt;"Sí",N8541="No aplica"),0,'Catàleg GRAE'!D38)</f>
        <v>1</v>
      </c>
      <c r="I8541" s="20"/>
      <c r="J8541" s="20"/>
      <c r="K8541" s="20"/>
      <c r="L8541" s="21"/>
      <c r="M8541" s="21"/>
      <c r="N8541" s="20"/>
      <c r="O8541" s="20"/>
      <c r="P8541" s="19" t="str">
        <f aca="false">IF(I8541="","",I8541-H8541)</f>
        <v/>
      </c>
      <c r="Q8541" s="19" t="str">
        <f aca="true">IF(B8541="","",IF(N8541="No aplica","No aplica",IF(I8541="","Pendent",IF(N8541="Per substituir","Substituir",IF(OR(N8541="No localitzat",N8541="No lliurat"),"Reposar",IF(I8541&lt;H8541,"Reposar",IF(I8541&gt;H8541,"Revisar excedent",IF(AND(G8541="Sí",M8541&lt;&gt;"",M8541&lt;TODAY()),"EPI caducat",IF(AND(G8541="Sí",M8541&lt;&gt;"",M8541&lt;=TODAY()+90),"EPI caduca ≤90 dies",IF(OR(N8541="Deteriorat usable",N8541="Revisió necessària"),"Revisar","OK"))))))))))</f>
      </c>
      <c r="R8541" s="20"/>
    </row>
    <row r="8542" customFormat="false" ht="15" hidden="false" customHeight="false" outlineLevel="0" collapsed="false">
      <c r="A8542" s="19" t="n">
        <v>79</v>
      </c>
      <c r="B8542" s="19" t="n">
        <f aca="false">IFERROR(VLOOKUP(A8542,Personal!$A$6:$F$112,2,FALSE()),"")</f>
        <v>0</v>
      </c>
      <c r="C8542" s="19" t="str">
        <f aca="false">IFERROR(VLOOKUP(A8542,Personal!$A$6:$F$112,3,FALSE()),"")</f>
        <v>Cerdanyola</v>
      </c>
      <c r="D8542" s="19" t="s">
        <v>97</v>
      </c>
      <c r="E8542" s="19" t="s">
        <v>105</v>
      </c>
      <c r="F8542" s="19" t="s">
        <v>106</v>
      </c>
      <c r="G8542" s="19" t="s">
        <v>291</v>
      </c>
      <c r="H8542" s="19" t="n">
        <f aca="false">IF(OR(VLOOKUP(A8542,Personal!$A$6:$F$112,5,FALSE())&lt;&gt;"Sí",N8542="No aplica"),0,'Catàleg GRAE'!D39)</f>
        <v>3</v>
      </c>
      <c r="I8542" s="20"/>
      <c r="J8542" s="20"/>
      <c r="K8542" s="20"/>
      <c r="L8542" s="21"/>
      <c r="M8542" s="21"/>
      <c r="N8542" s="20"/>
      <c r="O8542" s="20"/>
      <c r="P8542" s="19" t="str">
        <f aca="false">IF(I8542="","",I8542-H8542)</f>
        <v/>
      </c>
      <c r="Q8542" s="19" t="str">
        <f aca="true">IF(B8542="","",IF(N8542="No aplica","No aplica",IF(I8542="","Pendent",IF(N8542="Per substituir","Substituir",IF(OR(N8542="No localitzat",N8542="No lliurat"),"Reposar",IF(I8542&lt;H8542,"Reposar",IF(I8542&gt;H8542,"Revisar excedent",IF(AND(G8542="Sí",M8542&lt;&gt;"",M8542&lt;TODAY()),"EPI caducat",IF(AND(G8542="Sí",M8542&lt;&gt;"",M8542&lt;=TODAY()+90),"EPI caduca ≤90 dies",IF(OR(N8542="Deteriorat usable",N8542="Revisió necessària"),"Revisar","OK"))))))))))</f>
      </c>
      <c r="R8542" s="20"/>
    </row>
    <row r="8543" customFormat="false" ht="15" hidden="false" customHeight="false" outlineLevel="0" collapsed="false">
      <c r="A8543" s="19" t="n">
        <v>79</v>
      </c>
      <c r="B8543" s="19" t="n">
        <f aca="false">IFERROR(VLOOKUP(A8543,Personal!$A$6:$F$112,2,FALSE()),"")</f>
        <v>0</v>
      </c>
      <c r="C8543" s="19" t="str">
        <f aca="false">IFERROR(VLOOKUP(A8543,Personal!$A$6:$F$112,3,FALSE()),"")</f>
        <v>Cerdanyola</v>
      </c>
      <c r="D8543" s="19" t="s">
        <v>97</v>
      </c>
      <c r="E8543" s="19" t="s">
        <v>105</v>
      </c>
      <c r="F8543" s="19" t="s">
        <v>107</v>
      </c>
      <c r="G8543" s="19" t="s">
        <v>291</v>
      </c>
      <c r="H8543" s="19" t="n">
        <f aca="false">IF(OR(VLOOKUP(A8543,Personal!$A$6:$F$112,5,FALSE())&lt;&gt;"Sí",N8543="No aplica"),0,'Catàleg GRAE'!D40)</f>
        <v>3</v>
      </c>
      <c r="I8543" s="20"/>
      <c r="J8543" s="20"/>
      <c r="K8543" s="20"/>
      <c r="L8543" s="21"/>
      <c r="M8543" s="21"/>
      <c r="N8543" s="20"/>
      <c r="O8543" s="20"/>
      <c r="P8543" s="19" t="str">
        <f aca="false">IF(I8543="","",I8543-H8543)</f>
        <v/>
      </c>
      <c r="Q8543" s="19" t="str">
        <f aca="true">IF(B8543="","",IF(N8543="No aplica","No aplica",IF(I8543="","Pendent",IF(N8543="Per substituir","Substituir",IF(OR(N8543="No localitzat",N8543="No lliurat"),"Reposar",IF(I8543&lt;H8543,"Reposar",IF(I8543&gt;H8543,"Revisar excedent",IF(AND(G8543="Sí",M8543&lt;&gt;"",M8543&lt;TODAY()),"EPI caducat",IF(AND(G8543="Sí",M8543&lt;&gt;"",M8543&lt;=TODAY()+90),"EPI caduca ≤90 dies",IF(OR(N8543="Deteriorat usable",N8543="Revisió necessària"),"Revisar","OK"))))))))))</f>
      </c>
      <c r="R8543" s="20"/>
    </row>
    <row r="8544" customFormat="false" ht="15" hidden="false" customHeight="false" outlineLevel="0" collapsed="false">
      <c r="A8544" s="19" t="n">
        <v>79</v>
      </c>
      <c r="B8544" s="19" t="n">
        <f aca="false">IFERROR(VLOOKUP(A8544,Personal!$A$6:$F$112,2,FALSE()),"")</f>
        <v>0</v>
      </c>
      <c r="C8544" s="19" t="str">
        <f aca="false">IFERROR(VLOOKUP(A8544,Personal!$A$6:$F$112,3,FALSE()),"")</f>
        <v>Cerdanyola</v>
      </c>
      <c r="D8544" s="19" t="s">
        <v>97</v>
      </c>
      <c r="E8544" s="19" t="s">
        <v>108</v>
      </c>
      <c r="F8544" s="19" t="s">
        <v>109</v>
      </c>
      <c r="G8544" s="19" t="s">
        <v>291</v>
      </c>
      <c r="H8544" s="19" t="n">
        <f aca="false">IF(OR(VLOOKUP(A8544,Personal!$A$6:$F$112,5,FALSE())&lt;&gt;"Sí",N8544="No aplica"),0,'Catàleg GRAE'!D41)</f>
        <v>2</v>
      </c>
      <c r="I8544" s="20"/>
      <c r="J8544" s="20"/>
      <c r="K8544" s="20"/>
      <c r="L8544" s="21"/>
      <c r="M8544" s="21"/>
      <c r="N8544" s="20"/>
      <c r="O8544" s="20"/>
      <c r="P8544" s="19" t="str">
        <f aca="false">IF(I8544="","",I8544-H8544)</f>
        <v/>
      </c>
      <c r="Q8544" s="19" t="str">
        <f aca="true">IF(B8544="","",IF(N8544="No aplica","No aplica",IF(I8544="","Pendent",IF(N8544="Per substituir","Substituir",IF(OR(N8544="No localitzat",N8544="No lliurat"),"Reposar",IF(I8544&lt;H8544,"Reposar",IF(I8544&gt;H8544,"Revisar excedent",IF(AND(G8544="Sí",M8544&lt;&gt;"",M8544&lt;TODAY()),"EPI caducat",IF(AND(G8544="Sí",M8544&lt;&gt;"",M8544&lt;=TODAY()+90),"EPI caduca ≤90 dies",IF(OR(N8544="Deteriorat usable",N8544="Revisió necessària"),"Revisar","OK"))))))))))</f>
      </c>
      <c r="R8544" s="20"/>
    </row>
    <row r="8545" customFormat="false" ht="15" hidden="false" customHeight="false" outlineLevel="0" collapsed="false">
      <c r="A8545" s="19" t="n">
        <v>79</v>
      </c>
      <c r="B8545" s="19" t="n">
        <f aca="false">IFERROR(VLOOKUP(A8545,Personal!$A$6:$F$112,2,FALSE()),"")</f>
        <v>0</v>
      </c>
      <c r="C8545" s="19" t="str">
        <f aca="false">IFERROR(VLOOKUP(A8545,Personal!$A$6:$F$112,3,FALSE()),"")</f>
        <v>Cerdanyola</v>
      </c>
      <c r="D8545" s="19" t="s">
        <v>97</v>
      </c>
      <c r="E8545" s="19" t="s">
        <v>110</v>
      </c>
      <c r="F8545" s="19" t="s">
        <v>111</v>
      </c>
      <c r="G8545" s="19" t="s">
        <v>291</v>
      </c>
      <c r="H8545" s="19" t="n">
        <f aca="false">IF(OR(VLOOKUP(A8545,Personal!$A$6:$F$112,5,FALSE())&lt;&gt;"Sí",N8545="No aplica"),0,'Catàleg GRAE'!D42)</f>
        <v>1</v>
      </c>
      <c r="I8545" s="20"/>
      <c r="J8545" s="20"/>
      <c r="K8545" s="20"/>
      <c r="L8545" s="21"/>
      <c r="M8545" s="21"/>
      <c r="N8545" s="20"/>
      <c r="O8545" s="20"/>
      <c r="P8545" s="19" t="str">
        <f aca="false">IF(I8545="","",I8545-H8545)</f>
        <v/>
      </c>
      <c r="Q8545" s="19" t="str">
        <f aca="true">IF(B8545="","",IF(N8545="No aplica","No aplica",IF(I8545="","Pendent",IF(N8545="Per substituir","Substituir",IF(OR(N8545="No localitzat",N8545="No lliurat"),"Reposar",IF(I8545&lt;H8545,"Reposar",IF(I8545&gt;H8545,"Revisar excedent",IF(AND(G8545="Sí",M8545&lt;&gt;"",M8545&lt;TODAY()),"EPI caducat",IF(AND(G8545="Sí",M8545&lt;&gt;"",M8545&lt;=TODAY()+90),"EPI caduca ≤90 dies",IF(OR(N8545="Deteriorat usable",N8545="Revisió necessària"),"Revisar","OK"))))))))))</f>
      </c>
      <c r="R8545" s="20"/>
    </row>
    <row r="8546" customFormat="false" ht="15" hidden="false" customHeight="false" outlineLevel="0" collapsed="false">
      <c r="A8546" s="19" t="n">
        <v>79</v>
      </c>
      <c r="B8546" s="19" t="n">
        <f aca="false">IFERROR(VLOOKUP(A8546,Personal!$A$6:$F$112,2,FALSE()),"")</f>
        <v>0</v>
      </c>
      <c r="C8546" s="19" t="str">
        <f aca="false">IFERROR(VLOOKUP(A8546,Personal!$A$6:$F$112,3,FALSE()),"")</f>
        <v>Cerdanyola</v>
      </c>
      <c r="D8546" s="19" t="s">
        <v>112</v>
      </c>
      <c r="E8546" s="19" t="s">
        <v>113</v>
      </c>
      <c r="F8546" s="19" t="s">
        <v>114</v>
      </c>
      <c r="G8546" s="19" t="s">
        <v>291</v>
      </c>
      <c r="H8546" s="19" t="n">
        <f aca="false">IF(OR(VLOOKUP(A8546,Personal!$A$6:$F$112,5,FALSE())&lt;&gt;"Sí",N8546="No aplica"),0,'Catàleg GRAE'!D43)</f>
        <v>2</v>
      </c>
      <c r="I8546" s="20"/>
      <c r="J8546" s="20"/>
      <c r="K8546" s="20"/>
      <c r="L8546" s="21"/>
      <c r="M8546" s="21"/>
      <c r="N8546" s="20"/>
      <c r="O8546" s="20"/>
      <c r="P8546" s="19" t="str">
        <f aca="false">IF(I8546="","",I8546-H8546)</f>
        <v/>
      </c>
      <c r="Q8546" s="19" t="str">
        <f aca="true">IF(B8546="","",IF(N8546="No aplica","No aplica",IF(I8546="","Pendent",IF(N8546="Per substituir","Substituir",IF(OR(N8546="No localitzat",N8546="No lliurat"),"Reposar",IF(I8546&lt;H8546,"Reposar",IF(I8546&gt;H8546,"Revisar excedent",IF(AND(G8546="Sí",M8546&lt;&gt;"",M8546&lt;TODAY()),"EPI caducat",IF(AND(G8546="Sí",M8546&lt;&gt;"",M8546&lt;=TODAY()+90),"EPI caduca ≤90 dies",IF(OR(N8546="Deteriorat usable",N8546="Revisió necessària"),"Revisar","OK"))))))))))</f>
      </c>
      <c r="R8546" s="20"/>
    </row>
    <row r="8547" customFormat="false" ht="15" hidden="false" customHeight="false" outlineLevel="0" collapsed="false">
      <c r="A8547" s="19" t="n">
        <v>79</v>
      </c>
      <c r="B8547" s="19" t="n">
        <f aca="false">IFERROR(VLOOKUP(A8547,Personal!$A$6:$F$112,2,FALSE()),"")</f>
        <v>0</v>
      </c>
      <c r="C8547" s="19" t="str">
        <f aca="false">IFERROR(VLOOKUP(A8547,Personal!$A$6:$F$112,3,FALSE()),"")</f>
        <v>Cerdanyola</v>
      </c>
      <c r="D8547" s="19" t="s">
        <v>102</v>
      </c>
      <c r="E8547" s="19" t="s">
        <v>115</v>
      </c>
      <c r="F8547" s="19" t="s">
        <v>116</v>
      </c>
      <c r="G8547" s="19" t="s">
        <v>291</v>
      </c>
      <c r="H8547" s="19" t="n">
        <f aca="false">IF(OR(VLOOKUP(A8547,Personal!$A$6:$F$112,5,FALSE())&lt;&gt;"Sí",N8547="No aplica"),0,'Catàleg GRAE'!D44)</f>
        <v>1</v>
      </c>
      <c r="I8547" s="20"/>
      <c r="J8547" s="20"/>
      <c r="K8547" s="20"/>
      <c r="L8547" s="21"/>
      <c r="M8547" s="21"/>
      <c r="N8547" s="20"/>
      <c r="O8547" s="20"/>
      <c r="P8547" s="19" t="str">
        <f aca="false">IF(I8547="","",I8547-H8547)</f>
        <v/>
      </c>
      <c r="Q8547" s="19" t="str">
        <f aca="true">IF(B8547="","",IF(N8547="No aplica","No aplica",IF(I8547="","Pendent",IF(N8547="Per substituir","Substituir",IF(OR(N8547="No localitzat",N8547="No lliurat"),"Reposar",IF(I8547&lt;H8547,"Reposar",IF(I8547&gt;H8547,"Revisar excedent",IF(AND(G8547="Sí",M8547&lt;&gt;"",M8547&lt;TODAY()),"EPI caducat",IF(AND(G8547="Sí",M8547&lt;&gt;"",M8547&lt;=TODAY()+90),"EPI caduca ≤90 dies",IF(OR(N8547="Deteriorat usable",N8547="Revisió necessària"),"Revisar","OK"))))))))))</f>
      </c>
      <c r="R8547" s="20"/>
    </row>
    <row r="8548" customFormat="false" ht="15" hidden="false" customHeight="false" outlineLevel="0" collapsed="false">
      <c r="A8548" s="19" t="n">
        <v>79</v>
      </c>
      <c r="B8548" s="19" t="n">
        <f aca="false">IFERROR(VLOOKUP(A8548,Personal!$A$6:$F$112,2,FALSE()),"")</f>
        <v>0</v>
      </c>
      <c r="C8548" s="19" t="str">
        <f aca="false">IFERROR(VLOOKUP(A8548,Personal!$A$6:$F$112,3,FALSE()),"")</f>
        <v>Cerdanyola</v>
      </c>
      <c r="D8548" s="19" t="s">
        <v>102</v>
      </c>
      <c r="E8548" s="19" t="s">
        <v>117</v>
      </c>
      <c r="F8548" s="19" t="s">
        <v>118</v>
      </c>
      <c r="G8548" s="19" t="s">
        <v>272</v>
      </c>
      <c r="H8548" s="19" t="n">
        <f aca="false">IF(OR(VLOOKUP(A8548,Personal!$A$6:$F$112,5,FALSE())&lt;&gt;"Sí",N8548="No aplica"),0,'Catàleg GRAE'!D45)</f>
        <v>1</v>
      </c>
      <c r="I8548" s="20"/>
      <c r="J8548" s="20"/>
      <c r="K8548" s="20"/>
      <c r="L8548" s="21"/>
      <c r="M8548" s="21"/>
      <c r="N8548" s="20"/>
      <c r="O8548" s="20"/>
      <c r="P8548" s="19" t="str">
        <f aca="false">IF(I8548="","",I8548-H8548)</f>
        <v/>
      </c>
      <c r="Q8548" s="19" t="str">
        <f aca="true">IF(B8548="","",IF(N8548="No aplica","No aplica",IF(I8548="","Pendent",IF(N8548="Per substituir","Substituir",IF(OR(N8548="No localitzat",N8548="No lliurat"),"Reposar",IF(I8548&lt;H8548,"Reposar",IF(I8548&gt;H8548,"Revisar excedent",IF(AND(G8548="Sí",M8548&lt;&gt;"",M8548&lt;TODAY()),"EPI caducat",IF(AND(G8548="Sí",M8548&lt;&gt;"",M8548&lt;=TODAY()+90),"EPI caduca ≤90 dies",IF(OR(N8548="Deteriorat usable",N8548="Revisió necessària"),"Revisar","OK"))))))))))</f>
      </c>
      <c r="R8548" s="20"/>
    </row>
    <row r="8549" customFormat="false" ht="15" hidden="false" customHeight="false" outlineLevel="0" collapsed="false">
      <c r="A8549" s="19" t="n">
        <v>79</v>
      </c>
      <c r="B8549" s="19" t="n">
        <f aca="false">IFERROR(VLOOKUP(A8549,Personal!$A$6:$F$112,2,FALSE()),"")</f>
        <v>0</v>
      </c>
      <c r="C8549" s="19" t="str">
        <f aca="false">IFERROR(VLOOKUP(A8549,Personal!$A$6:$F$112,3,FALSE()),"")</f>
        <v>Cerdanyola</v>
      </c>
      <c r="D8549" s="19" t="s">
        <v>102</v>
      </c>
      <c r="E8549" s="19" t="s">
        <v>119</v>
      </c>
      <c r="F8549" s="19" t="s">
        <v>120</v>
      </c>
      <c r="G8549" s="19" t="s">
        <v>272</v>
      </c>
      <c r="H8549" s="19" t="n">
        <f aca="false">IF(OR(VLOOKUP(A8549,Personal!$A$6:$F$112,5,FALSE())&lt;&gt;"Sí",N8549="No aplica"),0,'Catàleg GRAE'!D46)</f>
        <v>1</v>
      </c>
      <c r="I8549" s="20"/>
      <c r="J8549" s="20"/>
      <c r="K8549" s="20"/>
      <c r="L8549" s="21"/>
      <c r="M8549" s="21"/>
      <c r="N8549" s="20"/>
      <c r="O8549" s="20"/>
      <c r="P8549" s="19" t="str">
        <f aca="false">IF(I8549="","",I8549-H8549)</f>
        <v/>
      </c>
      <c r="Q8549" s="19" t="str">
        <f aca="true">IF(B8549="","",IF(N8549="No aplica","No aplica",IF(I8549="","Pendent",IF(N8549="Per substituir","Substituir",IF(OR(N8549="No localitzat",N8549="No lliurat"),"Reposar",IF(I8549&lt;H8549,"Reposar",IF(I8549&gt;H8549,"Revisar excedent",IF(AND(G8549="Sí",M8549&lt;&gt;"",M8549&lt;TODAY()),"EPI caducat",IF(AND(G8549="Sí",M8549&lt;&gt;"",M8549&lt;=TODAY()+90),"EPI caduca ≤90 dies",IF(OR(N8549="Deteriorat usable",N8549="Revisió necessària"),"Revisar","OK"))))))))))</f>
      </c>
      <c r="R8549" s="20"/>
    </row>
    <row r="8550" customFormat="false" ht="15" hidden="false" customHeight="false" outlineLevel="0" collapsed="false">
      <c r="A8550" s="19" t="n">
        <v>79</v>
      </c>
      <c r="B8550" s="19" t="n">
        <f aca="false">IFERROR(VLOOKUP(A8550,Personal!$A$6:$F$112,2,FALSE()),"")</f>
        <v>0</v>
      </c>
      <c r="C8550" s="19" t="str">
        <f aca="false">IFERROR(VLOOKUP(A8550,Personal!$A$6:$F$112,3,FALSE()),"")</f>
        <v>Cerdanyola</v>
      </c>
      <c r="D8550" s="19" t="s">
        <v>97</v>
      </c>
      <c r="E8550" s="19" t="s">
        <v>121</v>
      </c>
      <c r="F8550" s="19" t="s">
        <v>122</v>
      </c>
      <c r="G8550" s="19" t="s">
        <v>291</v>
      </c>
      <c r="H8550" s="19" t="n">
        <f aca="false">IF(OR(VLOOKUP(A8550,Personal!$A$6:$F$112,5,FALSE())&lt;&gt;"Sí",N8550="No aplica"),0,'Catàleg GRAE'!D47)</f>
        <v>1</v>
      </c>
      <c r="I8550" s="20"/>
      <c r="J8550" s="20"/>
      <c r="K8550" s="20"/>
      <c r="L8550" s="21"/>
      <c r="M8550" s="21"/>
      <c r="N8550" s="20"/>
      <c r="O8550" s="20"/>
      <c r="P8550" s="19" t="str">
        <f aca="false">IF(I8550="","",I8550-H8550)</f>
        <v/>
      </c>
      <c r="Q8550" s="19" t="str">
        <f aca="true">IF(B8550="","",IF(N8550="No aplica","No aplica",IF(I8550="","Pendent",IF(N8550="Per substituir","Substituir",IF(OR(N8550="No localitzat",N8550="No lliurat"),"Reposar",IF(I8550&lt;H8550,"Reposar",IF(I8550&gt;H8550,"Revisar excedent",IF(AND(G8550="Sí",M8550&lt;&gt;"",M8550&lt;TODAY()),"EPI caducat",IF(AND(G8550="Sí",M8550&lt;&gt;"",M8550&lt;=TODAY()+90),"EPI caduca ≤90 dies",IF(OR(N8550="Deteriorat usable",N8550="Revisió necessària"),"Revisar","OK"))))))))))</f>
      </c>
      <c r="R8550" s="20"/>
    </row>
    <row r="8551" customFormat="false" ht="15" hidden="false" customHeight="false" outlineLevel="0" collapsed="false">
      <c r="A8551" s="19" t="n">
        <v>79</v>
      </c>
      <c r="B8551" s="19" t="n">
        <f aca="false">IFERROR(VLOOKUP(A8551,Personal!$A$6:$F$112,2,FALSE()),"")</f>
        <v>0</v>
      </c>
      <c r="C8551" s="19" t="str">
        <f aca="false">IFERROR(VLOOKUP(A8551,Personal!$A$6:$F$112,3,FALSE()),"")</f>
        <v>Cerdanyola</v>
      </c>
      <c r="D8551" s="19" t="s">
        <v>97</v>
      </c>
      <c r="E8551" s="19" t="s">
        <v>123</v>
      </c>
      <c r="F8551" s="19" t="s">
        <v>124</v>
      </c>
      <c r="G8551" s="19" t="s">
        <v>291</v>
      </c>
      <c r="H8551" s="19" t="n">
        <f aca="false">IF(OR(VLOOKUP(A8551,Personal!$A$6:$F$112,5,FALSE())&lt;&gt;"Sí",N8551="No aplica"),0,'Catàleg GRAE'!D48)</f>
        <v>1</v>
      </c>
      <c r="I8551" s="20"/>
      <c r="J8551" s="20"/>
      <c r="K8551" s="20"/>
      <c r="L8551" s="21"/>
      <c r="M8551" s="21"/>
      <c r="N8551" s="20"/>
      <c r="O8551" s="20"/>
      <c r="P8551" s="19" t="str">
        <f aca="false">IF(I8551="","",I8551-H8551)</f>
        <v/>
      </c>
      <c r="Q8551" s="19" t="str">
        <f aca="true">IF(B8551="","",IF(N8551="No aplica","No aplica",IF(I8551="","Pendent",IF(N8551="Per substituir","Substituir",IF(OR(N8551="No localitzat",N8551="No lliurat"),"Reposar",IF(I8551&lt;H8551,"Reposar",IF(I8551&gt;H8551,"Revisar excedent",IF(AND(G8551="Sí",M8551&lt;&gt;"",M8551&lt;TODAY()),"EPI caducat",IF(AND(G8551="Sí",M8551&lt;&gt;"",M8551&lt;=TODAY()+90),"EPI caduca ≤90 dies",IF(OR(N8551="Deteriorat usable",N8551="Revisió necessària"),"Revisar","OK"))))))))))</f>
      </c>
      <c r="R8551" s="20"/>
    </row>
    <row r="8552" customFormat="false" ht="15" hidden="false" customHeight="false" outlineLevel="0" collapsed="false">
      <c r="A8552" s="19" t="n">
        <v>79</v>
      </c>
      <c r="B8552" s="19" t="n">
        <f aca="false">IFERROR(VLOOKUP(A8552,Personal!$A$6:$F$112,2,FALSE()),"")</f>
        <v>0</v>
      </c>
      <c r="C8552" s="19" t="str">
        <f aca="false">IFERROR(VLOOKUP(A8552,Personal!$A$6:$F$112,3,FALSE()),"")</f>
        <v>Cerdanyola</v>
      </c>
      <c r="D8552" s="19" t="s">
        <v>125</v>
      </c>
      <c r="E8552" s="19" t="s">
        <v>126</v>
      </c>
      <c r="F8552" s="19" t="s">
        <v>127</v>
      </c>
      <c r="G8552" s="19" t="s">
        <v>272</v>
      </c>
      <c r="H8552" s="19" t="n">
        <f aca="false">IF(OR(VLOOKUP(A8552,Personal!$A$6:$F$112,5,FALSE())&lt;&gt;"Sí",N8552="No aplica"),0,'Catàleg GRAE'!D49)</f>
        <v>1</v>
      </c>
      <c r="I8552" s="20"/>
      <c r="J8552" s="20"/>
      <c r="K8552" s="20"/>
      <c r="L8552" s="21"/>
      <c r="M8552" s="21"/>
      <c r="N8552" s="20"/>
      <c r="O8552" s="20"/>
      <c r="P8552" s="19" t="str">
        <f aca="false">IF(I8552="","",I8552-H8552)</f>
        <v/>
      </c>
      <c r="Q8552" s="19" t="str">
        <f aca="true">IF(B8552="","",IF(N8552="No aplica","No aplica",IF(I8552="","Pendent",IF(N8552="Per substituir","Substituir",IF(OR(N8552="No localitzat",N8552="No lliurat"),"Reposar",IF(I8552&lt;H8552,"Reposar",IF(I8552&gt;H8552,"Revisar excedent",IF(AND(G8552="Sí",M8552&lt;&gt;"",M8552&lt;TODAY()),"EPI caducat",IF(AND(G8552="Sí",M8552&lt;&gt;"",M8552&lt;=TODAY()+90),"EPI caduca ≤90 dies",IF(OR(N8552="Deteriorat usable",N8552="Revisió necessària"),"Revisar","OK"))))))))))</f>
      </c>
      <c r="R8552" s="20"/>
    </row>
    <row r="8553" customFormat="false" ht="15" hidden="false" customHeight="false" outlineLevel="0" collapsed="false">
      <c r="A8553" s="19" t="n">
        <v>79</v>
      </c>
      <c r="B8553" s="19" t="n">
        <f aca="false">IFERROR(VLOOKUP(A8553,Personal!$A$6:$F$112,2,FALSE()),"")</f>
        <v>0</v>
      </c>
      <c r="C8553" s="19" t="str">
        <f aca="false">IFERROR(VLOOKUP(A8553,Personal!$A$6:$F$112,3,FALSE()),"")</f>
        <v>Cerdanyola</v>
      </c>
      <c r="D8553" s="19" t="s">
        <v>125</v>
      </c>
      <c r="E8553" s="19" t="s">
        <v>128</v>
      </c>
      <c r="F8553" s="19" t="s">
        <v>129</v>
      </c>
      <c r="G8553" s="19" t="s">
        <v>272</v>
      </c>
      <c r="H8553" s="19" t="n">
        <f aca="false">IF(OR(VLOOKUP(A8553,Personal!$A$6:$F$112,5,FALSE())&lt;&gt;"Sí",N8553="No aplica"),0,'Catàleg GRAE'!D50)</f>
        <v>1</v>
      </c>
      <c r="I8553" s="20"/>
      <c r="J8553" s="20"/>
      <c r="K8553" s="20"/>
      <c r="L8553" s="21"/>
      <c r="M8553" s="21"/>
      <c r="N8553" s="20"/>
      <c r="O8553" s="20"/>
      <c r="P8553" s="19" t="str">
        <f aca="false">IF(I8553="","",I8553-H8553)</f>
        <v/>
      </c>
      <c r="Q8553" s="19" t="str">
        <f aca="true">IF(B8553="","",IF(N8553="No aplica","No aplica",IF(I8553="","Pendent",IF(N8553="Per substituir","Substituir",IF(OR(N8553="No localitzat",N8553="No lliurat"),"Reposar",IF(I8553&lt;H8553,"Reposar",IF(I8553&gt;H8553,"Revisar excedent",IF(AND(G8553="Sí",M8553&lt;&gt;"",M8553&lt;TODAY()),"EPI caducat",IF(AND(G8553="Sí",M8553&lt;&gt;"",M8553&lt;=TODAY()+90),"EPI caduca ≤90 dies",IF(OR(N8553="Deteriorat usable",N8553="Revisió necessària"),"Revisar","OK"))))))))))</f>
      </c>
      <c r="R8553" s="20"/>
    </row>
    <row r="8554" customFormat="false" ht="15" hidden="false" customHeight="false" outlineLevel="0" collapsed="false">
      <c r="A8554" s="19" t="n">
        <v>79</v>
      </c>
      <c r="B8554" s="19" t="n">
        <f aca="false">IFERROR(VLOOKUP(A8554,Personal!$A$6:$F$112,2,FALSE()),"")</f>
        <v>0</v>
      </c>
      <c r="C8554" s="19" t="str">
        <f aca="false">IFERROR(VLOOKUP(A8554,Personal!$A$6:$F$112,3,FALSE()),"")</f>
        <v>Cerdanyola</v>
      </c>
      <c r="D8554" s="19" t="s">
        <v>125</v>
      </c>
      <c r="E8554" s="19" t="s">
        <v>130</v>
      </c>
      <c r="F8554" s="19" t="s">
        <v>131</v>
      </c>
      <c r="G8554" s="19" t="s">
        <v>291</v>
      </c>
      <c r="H8554" s="19" t="n">
        <f aca="false">IF(OR(VLOOKUP(A8554,Personal!$A$6:$F$112,5,FALSE())&lt;&gt;"Sí",N8554="No aplica"),0,'Catàleg GRAE'!D51)</f>
        <v>1</v>
      </c>
      <c r="I8554" s="20"/>
      <c r="J8554" s="20"/>
      <c r="K8554" s="20"/>
      <c r="L8554" s="21"/>
      <c r="M8554" s="21"/>
      <c r="N8554" s="20"/>
      <c r="O8554" s="20"/>
      <c r="P8554" s="19" t="str">
        <f aca="false">IF(I8554="","",I8554-H8554)</f>
        <v/>
      </c>
      <c r="Q8554" s="19" t="str">
        <f aca="true">IF(B8554="","",IF(N8554="No aplica","No aplica",IF(I8554="","Pendent",IF(N8554="Per substituir","Substituir",IF(OR(N8554="No localitzat",N8554="No lliurat"),"Reposar",IF(I8554&lt;H8554,"Reposar",IF(I8554&gt;H8554,"Revisar excedent",IF(AND(G8554="Sí",M8554&lt;&gt;"",M8554&lt;TODAY()),"EPI caducat",IF(AND(G8554="Sí",M8554&lt;&gt;"",M8554&lt;=TODAY()+90),"EPI caduca ≤90 dies",IF(OR(N8554="Deteriorat usable",N8554="Revisió necessària"),"Revisar","OK"))))))))))</f>
      </c>
      <c r="R8554" s="20"/>
    </row>
    <row r="8555" customFormat="false" ht="15" hidden="false" customHeight="false" outlineLevel="0" collapsed="false">
      <c r="A8555" s="19" t="n">
        <v>79</v>
      </c>
      <c r="B8555" s="19" t="n">
        <f aca="false">IFERROR(VLOOKUP(A8555,Personal!$A$6:$F$112,2,FALSE()),"")</f>
        <v>0</v>
      </c>
      <c r="C8555" s="19" t="str">
        <f aca="false">IFERROR(VLOOKUP(A8555,Personal!$A$6:$F$112,3,FALSE()),"")</f>
        <v>Cerdanyola</v>
      </c>
      <c r="D8555" s="19" t="s">
        <v>132</v>
      </c>
      <c r="E8555" s="19" t="s">
        <v>133</v>
      </c>
      <c r="F8555" s="19" t="s">
        <v>134</v>
      </c>
      <c r="G8555" s="19" t="s">
        <v>291</v>
      </c>
      <c r="H8555" s="19" t="n">
        <f aca="false">IF(OR(VLOOKUP(A8555,Personal!$A$6:$F$112,5,FALSE())&lt;&gt;"Sí",N8555="No aplica"),0,'Catàleg GRAE'!D52)</f>
        <v>1</v>
      </c>
      <c r="I8555" s="20"/>
      <c r="J8555" s="20"/>
      <c r="K8555" s="20"/>
      <c r="L8555" s="21"/>
      <c r="M8555" s="21"/>
      <c r="N8555" s="20"/>
      <c r="O8555" s="20"/>
      <c r="P8555" s="19" t="str">
        <f aca="false">IF(I8555="","",I8555-H8555)</f>
        <v/>
      </c>
      <c r="Q8555" s="19" t="str">
        <f aca="true">IF(B8555="","",IF(N8555="No aplica","No aplica",IF(I8555="","Pendent",IF(N8555="Per substituir","Substituir",IF(OR(N8555="No localitzat",N8555="No lliurat"),"Reposar",IF(I8555&lt;H8555,"Reposar",IF(I8555&gt;H8555,"Revisar excedent",IF(AND(G8555="Sí",M8555&lt;&gt;"",M8555&lt;TODAY()),"EPI caducat",IF(AND(G8555="Sí",M8555&lt;&gt;"",M8555&lt;=TODAY()+90),"EPI caduca ≤90 dies",IF(OR(N8555="Deteriorat usable",N8555="Revisió necessària"),"Revisar","OK"))))))))))</f>
      </c>
      <c r="R8555" s="20"/>
    </row>
    <row r="8556" customFormat="false" ht="15" hidden="false" customHeight="false" outlineLevel="0" collapsed="false">
      <c r="A8556" s="19" t="n">
        <v>79</v>
      </c>
      <c r="B8556" s="19" t="n">
        <f aca="false">IFERROR(VLOOKUP(A8556,Personal!$A$6:$F$112,2,FALSE()),"")</f>
        <v>0</v>
      </c>
      <c r="C8556" s="19" t="str">
        <f aca="false">IFERROR(VLOOKUP(A8556,Personal!$A$6:$F$112,3,FALSE()),"")</f>
        <v>Cerdanyola</v>
      </c>
      <c r="D8556" s="19" t="s">
        <v>94</v>
      </c>
      <c r="E8556" s="19" t="s">
        <v>135</v>
      </c>
      <c r="F8556" s="19" t="s">
        <v>136</v>
      </c>
      <c r="G8556" s="19" t="s">
        <v>291</v>
      </c>
      <c r="H8556" s="19" t="n">
        <f aca="false">IF(OR(VLOOKUP(A8556,Personal!$A$6:$F$112,5,FALSE())&lt;&gt;"Sí",N8556="No aplica"),0,'Catàleg GRAE'!D53)</f>
        <v>1</v>
      </c>
      <c r="I8556" s="20"/>
      <c r="J8556" s="20"/>
      <c r="K8556" s="20"/>
      <c r="L8556" s="21"/>
      <c r="M8556" s="21"/>
      <c r="N8556" s="20"/>
      <c r="O8556" s="20"/>
      <c r="P8556" s="19" t="str">
        <f aca="false">IF(I8556="","",I8556-H8556)</f>
        <v/>
      </c>
      <c r="Q8556" s="19" t="str">
        <f aca="true">IF(B8556="","",IF(N8556="No aplica","No aplica",IF(I8556="","Pendent",IF(N8556="Per substituir","Substituir",IF(OR(N8556="No localitzat",N8556="No lliurat"),"Reposar",IF(I8556&lt;H8556,"Reposar",IF(I8556&gt;H8556,"Revisar excedent",IF(AND(G8556="Sí",M8556&lt;&gt;"",M8556&lt;TODAY()),"EPI caducat",IF(AND(G8556="Sí",M8556&lt;&gt;"",M8556&lt;=TODAY()+90),"EPI caduca ≤90 dies",IF(OR(N8556="Deteriorat usable",N8556="Revisió necessària"),"Revisar","OK"))))))))))</f>
      </c>
      <c r="R8556" s="20"/>
    </row>
    <row r="8557" customFormat="false" ht="15" hidden="false" customHeight="false" outlineLevel="0" collapsed="false">
      <c r="A8557" s="19" t="n">
        <v>79</v>
      </c>
      <c r="B8557" s="19" t="n">
        <f aca="false">IFERROR(VLOOKUP(A8557,Personal!$A$6:$F$112,2,FALSE()),"")</f>
        <v>0</v>
      </c>
      <c r="C8557" s="19" t="str">
        <f aca="false">IFERROR(VLOOKUP(A8557,Personal!$A$6:$F$112,3,FALSE()),"")</f>
        <v>Cerdanyola</v>
      </c>
      <c r="D8557" s="19" t="s">
        <v>137</v>
      </c>
      <c r="E8557" s="19" t="s">
        <v>138</v>
      </c>
      <c r="F8557" s="19" t="s">
        <v>139</v>
      </c>
      <c r="G8557" s="19" t="s">
        <v>291</v>
      </c>
      <c r="H8557" s="19" t="n">
        <f aca="false">IF(OR(VLOOKUP(A8557,Personal!$A$6:$F$112,5,FALSE())&lt;&gt;"Sí",N8557="No aplica"),0,'Catàleg GRAE'!D54)</f>
        <v>1</v>
      </c>
      <c r="I8557" s="20"/>
      <c r="J8557" s="20"/>
      <c r="K8557" s="20"/>
      <c r="L8557" s="21"/>
      <c r="M8557" s="21"/>
      <c r="N8557" s="20"/>
      <c r="O8557" s="20"/>
      <c r="P8557" s="19" t="str">
        <f aca="false">IF(I8557="","",I8557-H8557)</f>
        <v/>
      </c>
      <c r="Q8557" s="19" t="str">
        <f aca="true">IF(B8557="","",IF(N8557="No aplica","No aplica",IF(I8557="","Pendent",IF(N8557="Per substituir","Substituir",IF(OR(N8557="No localitzat",N8557="No lliurat"),"Reposar",IF(I8557&lt;H8557,"Reposar",IF(I8557&gt;H8557,"Revisar excedent",IF(AND(G8557="Sí",M8557&lt;&gt;"",M8557&lt;TODAY()),"EPI caducat",IF(AND(G8557="Sí",M8557&lt;&gt;"",M8557&lt;=TODAY()+90),"EPI caduca ≤90 dies",IF(OR(N8557="Deteriorat usable",N8557="Revisió necessària"),"Revisar","OK"))))))))))</f>
      </c>
      <c r="R8557" s="20"/>
    </row>
    <row r="8558" customFormat="false" ht="15" hidden="false" customHeight="false" outlineLevel="0" collapsed="false">
      <c r="A8558" s="19" t="n">
        <v>79</v>
      </c>
      <c r="B8558" s="19" t="n">
        <f aca="false">IFERROR(VLOOKUP(A8558,Personal!$A$6:$F$112,2,FALSE()),"")</f>
        <v>0</v>
      </c>
      <c r="C8558" s="19" t="str">
        <f aca="false">IFERROR(VLOOKUP(A8558,Personal!$A$6:$F$112,3,FALSE()),"")</f>
        <v>Cerdanyola</v>
      </c>
      <c r="D8558" s="19" t="s">
        <v>94</v>
      </c>
      <c r="E8558" s="19" t="s">
        <v>140</v>
      </c>
      <c r="F8558" s="19" t="s">
        <v>141</v>
      </c>
      <c r="G8558" s="19" t="s">
        <v>291</v>
      </c>
      <c r="H8558" s="19" t="n">
        <f aca="false">IF(OR(VLOOKUP(A8558,Personal!$A$6:$F$112,5,FALSE())&lt;&gt;"Sí",N8558="No aplica"),0,'Catàleg GRAE'!D55)</f>
        <v>1</v>
      </c>
      <c r="I8558" s="20"/>
      <c r="J8558" s="20"/>
      <c r="K8558" s="20"/>
      <c r="L8558" s="21"/>
      <c r="M8558" s="21"/>
      <c r="N8558" s="20"/>
      <c r="O8558" s="20"/>
      <c r="P8558" s="19" t="str">
        <f aca="false">IF(I8558="","",I8558-H8558)</f>
        <v/>
      </c>
      <c r="Q8558" s="19" t="str">
        <f aca="true">IF(B8558="","",IF(N8558="No aplica","No aplica",IF(I8558="","Pendent",IF(N8558="Per substituir","Substituir",IF(OR(N8558="No localitzat",N8558="No lliurat"),"Reposar",IF(I8558&lt;H8558,"Reposar",IF(I8558&gt;H8558,"Revisar excedent",IF(AND(G8558="Sí",M8558&lt;&gt;"",M8558&lt;TODAY()),"EPI caducat",IF(AND(G8558="Sí",M8558&lt;&gt;"",M8558&lt;=TODAY()+90),"EPI caduca ≤90 dies",IF(OR(N8558="Deteriorat usable",N8558="Revisió necessària"),"Revisar","OK"))))))))))</f>
      </c>
      <c r="R8558" s="20"/>
    </row>
    <row r="8559" customFormat="false" ht="15" hidden="false" customHeight="false" outlineLevel="0" collapsed="false">
      <c r="A8559" s="19" t="n">
        <v>79</v>
      </c>
      <c r="B8559" s="19" t="n">
        <f aca="false">IFERROR(VLOOKUP(A8559,Personal!$A$6:$F$112,2,FALSE()),"")</f>
        <v>0</v>
      </c>
      <c r="C8559" s="19" t="str">
        <f aca="false">IFERROR(VLOOKUP(A8559,Personal!$A$6:$F$112,3,FALSE()),"")</f>
        <v>Cerdanyola</v>
      </c>
      <c r="D8559" s="19" t="s">
        <v>142</v>
      </c>
      <c r="E8559" s="19" t="s">
        <v>143</v>
      </c>
      <c r="F8559" s="19" t="s">
        <v>144</v>
      </c>
      <c r="G8559" s="19" t="s">
        <v>291</v>
      </c>
      <c r="H8559" s="19" t="n">
        <f aca="false">IF(OR(VLOOKUP(A8559,Personal!$A$6:$F$112,5,FALSE())&lt;&gt;"Sí",N8559="No aplica"),0,'Catàleg GRAE'!D56)</f>
        <v>1</v>
      </c>
      <c r="I8559" s="20"/>
      <c r="J8559" s="20"/>
      <c r="K8559" s="20"/>
      <c r="L8559" s="21"/>
      <c r="M8559" s="21"/>
      <c r="N8559" s="20"/>
      <c r="O8559" s="20"/>
      <c r="P8559" s="19" t="str">
        <f aca="false">IF(I8559="","",I8559-H8559)</f>
        <v/>
      </c>
      <c r="Q8559" s="19" t="str">
        <f aca="true">IF(B8559="","",IF(N8559="No aplica","No aplica",IF(I8559="","Pendent",IF(N8559="Per substituir","Substituir",IF(OR(N8559="No localitzat",N8559="No lliurat"),"Reposar",IF(I8559&lt;H8559,"Reposar",IF(I8559&gt;H8559,"Revisar excedent",IF(AND(G8559="Sí",M8559&lt;&gt;"",M8559&lt;TODAY()),"EPI caducat",IF(AND(G8559="Sí",M8559&lt;&gt;"",M8559&lt;=TODAY()+90),"EPI caduca ≤90 dies",IF(OR(N8559="Deteriorat usable",N8559="Revisió necessària"),"Revisar","OK"))))))))))</f>
      </c>
      <c r="R8559" s="20"/>
    </row>
    <row r="8560" customFormat="false" ht="15" hidden="false" customHeight="false" outlineLevel="0" collapsed="false">
      <c r="A8560" s="19" t="n">
        <v>79</v>
      </c>
      <c r="B8560" s="19" t="n">
        <f aca="false">IFERROR(VLOOKUP(A8560,Personal!$A$6:$F$112,2,FALSE()),"")</f>
        <v>0</v>
      </c>
      <c r="C8560" s="19" t="str">
        <f aca="false">IFERROR(VLOOKUP(A8560,Personal!$A$6:$F$112,3,FALSE()),"")</f>
        <v>Cerdanyola</v>
      </c>
      <c r="D8560" s="19" t="s">
        <v>112</v>
      </c>
      <c r="E8560" s="19" t="s">
        <v>145</v>
      </c>
      <c r="F8560" s="19" t="s">
        <v>146</v>
      </c>
      <c r="G8560" s="19" t="s">
        <v>291</v>
      </c>
      <c r="H8560" s="19" t="n">
        <f aca="false">IF(OR(VLOOKUP(A8560,Personal!$A$6:$F$112,5,FALSE())&lt;&gt;"Sí",N8560="No aplica"),0,'Catàleg GRAE'!D57)</f>
        <v>1</v>
      </c>
      <c r="I8560" s="20"/>
      <c r="J8560" s="20"/>
      <c r="K8560" s="20"/>
      <c r="L8560" s="21"/>
      <c r="M8560" s="21"/>
      <c r="N8560" s="20"/>
      <c r="O8560" s="20"/>
      <c r="P8560" s="19" t="str">
        <f aca="false">IF(I8560="","",I8560-H8560)</f>
        <v/>
      </c>
      <c r="Q8560" s="19" t="str">
        <f aca="true">IF(B8560="","",IF(N8560="No aplica","No aplica",IF(I8560="","Pendent",IF(N8560="Per substituir","Substituir",IF(OR(N8560="No localitzat",N8560="No lliurat"),"Reposar",IF(I8560&lt;H8560,"Reposar",IF(I8560&gt;H8560,"Revisar excedent",IF(AND(G8560="Sí",M8560&lt;&gt;"",M8560&lt;TODAY()),"EPI caducat",IF(AND(G8560="Sí",M8560&lt;&gt;"",M8560&lt;=TODAY()+90),"EPI caduca ≤90 dies",IF(OR(N8560="Deteriorat usable",N8560="Revisió necessària"),"Revisar","OK"))))))))))</f>
      </c>
      <c r="R8560" s="20"/>
    </row>
    <row r="8561" customFormat="false" ht="15" hidden="false" customHeight="false" outlineLevel="0" collapsed="false">
      <c r="A8561" s="19" t="n">
        <v>79</v>
      </c>
      <c r="B8561" s="19" t="n">
        <f aca="false">IFERROR(VLOOKUP(A8561,Personal!$A$6:$F$112,2,FALSE()),"")</f>
        <v>0</v>
      </c>
      <c r="C8561" s="19" t="str">
        <f aca="false">IFERROR(VLOOKUP(A8561,Personal!$A$6:$F$112,3,FALSE()),"")</f>
        <v>Cerdanyola</v>
      </c>
      <c r="D8561" s="19" t="s">
        <v>137</v>
      </c>
      <c r="E8561" s="19" t="s">
        <v>147</v>
      </c>
      <c r="F8561" s="19" t="s">
        <v>148</v>
      </c>
      <c r="G8561" s="19" t="s">
        <v>291</v>
      </c>
      <c r="H8561" s="19" t="n">
        <f aca="false">IF(OR(VLOOKUP(A8561,Personal!$A$6:$F$112,5,FALSE())&lt;&gt;"Sí",N8561="No aplica"),0,'Catàleg GRAE'!D58)</f>
        <v>1</v>
      </c>
      <c r="I8561" s="20"/>
      <c r="J8561" s="20"/>
      <c r="K8561" s="20"/>
      <c r="L8561" s="21"/>
      <c r="M8561" s="21"/>
      <c r="N8561" s="20"/>
      <c r="O8561" s="20"/>
      <c r="P8561" s="19" t="str">
        <f aca="false">IF(I8561="","",I8561-H8561)</f>
        <v/>
      </c>
      <c r="Q8561" s="19" t="str">
        <f aca="true">IF(B8561="","",IF(N8561="No aplica","No aplica",IF(I8561="","Pendent",IF(N8561="Per substituir","Substituir",IF(OR(N8561="No localitzat",N8561="No lliurat"),"Reposar",IF(I8561&lt;H8561,"Reposar",IF(I8561&gt;H8561,"Revisar excedent",IF(AND(G8561="Sí",M8561&lt;&gt;"",M8561&lt;TODAY()),"EPI caducat",IF(AND(G8561="Sí",M8561&lt;&gt;"",M8561&lt;=TODAY()+90),"EPI caduca ≤90 dies",IF(OR(N8561="Deteriorat usable",N8561="Revisió necessària"),"Revisar","OK"))))))))))</f>
      </c>
      <c r="R8561" s="20"/>
    </row>
    <row r="8562" customFormat="false" ht="15" hidden="false" customHeight="false" outlineLevel="0" collapsed="false">
      <c r="A8562" s="19" t="n">
        <v>79</v>
      </c>
      <c r="B8562" s="19" t="n">
        <f aca="false">IFERROR(VLOOKUP(A8562,Personal!$A$6:$F$112,2,FALSE()),"")</f>
        <v>0</v>
      </c>
      <c r="C8562" s="19" t="str">
        <f aca="false">IFERROR(VLOOKUP(A8562,Personal!$A$6:$F$112,3,FALSE()),"")</f>
        <v>Cerdanyola</v>
      </c>
      <c r="D8562" s="19" t="s">
        <v>125</v>
      </c>
      <c r="E8562" s="19" t="s">
        <v>149</v>
      </c>
      <c r="F8562" s="19" t="s">
        <v>150</v>
      </c>
      <c r="G8562" s="19" t="s">
        <v>291</v>
      </c>
      <c r="H8562" s="19" t="n">
        <f aca="false">IF(OR(VLOOKUP(A8562,Personal!$A$6:$F$112,5,FALSE())&lt;&gt;"Sí",N8562="No aplica"),0,'Catàleg GRAE'!D59)</f>
        <v>1</v>
      </c>
      <c r="I8562" s="20"/>
      <c r="J8562" s="20"/>
      <c r="K8562" s="20"/>
      <c r="L8562" s="21"/>
      <c r="M8562" s="21"/>
      <c r="N8562" s="20"/>
      <c r="O8562" s="20"/>
      <c r="P8562" s="19" t="str">
        <f aca="false">IF(I8562="","",I8562-H8562)</f>
        <v/>
      </c>
      <c r="Q8562" s="19" t="str">
        <f aca="true">IF(B8562="","",IF(N8562="No aplica","No aplica",IF(I8562="","Pendent",IF(N8562="Per substituir","Substituir",IF(OR(N8562="No localitzat",N8562="No lliurat"),"Reposar",IF(I8562&lt;H8562,"Reposar",IF(I8562&gt;H8562,"Revisar excedent",IF(AND(G8562="Sí",M8562&lt;&gt;"",M8562&lt;TODAY()),"EPI caducat",IF(AND(G8562="Sí",M8562&lt;&gt;"",M8562&lt;=TODAY()+90),"EPI caduca ≤90 dies",IF(OR(N8562="Deteriorat usable",N8562="Revisió necessària"),"Revisar","OK"))))))))))</f>
      </c>
      <c r="R8562" s="20"/>
    </row>
    <row r="8563" customFormat="false" ht="15" hidden="false" customHeight="false" outlineLevel="0" collapsed="false">
      <c r="A8563" s="19" t="n">
        <v>79</v>
      </c>
      <c r="B8563" s="19" t="n">
        <f aca="false">IFERROR(VLOOKUP(A8563,Personal!$A$6:$F$112,2,FALSE()),"")</f>
        <v>0</v>
      </c>
      <c r="C8563" s="19" t="str">
        <f aca="false">IFERROR(VLOOKUP(A8563,Personal!$A$6:$F$112,3,FALSE()),"")</f>
        <v>Cerdanyola</v>
      </c>
      <c r="D8563" s="19" t="s">
        <v>125</v>
      </c>
      <c r="E8563" s="19" t="s">
        <v>151</v>
      </c>
      <c r="F8563" s="19" t="s">
        <v>152</v>
      </c>
      <c r="G8563" s="19" t="s">
        <v>291</v>
      </c>
      <c r="H8563" s="19" t="n">
        <f aca="false">IF(OR(VLOOKUP(A8563,Personal!$A$6:$F$112,5,FALSE())&lt;&gt;"Sí",N8563="No aplica"),0,'Catàleg GRAE'!D60)</f>
        <v>1</v>
      </c>
      <c r="I8563" s="20"/>
      <c r="J8563" s="20"/>
      <c r="K8563" s="20"/>
      <c r="L8563" s="21"/>
      <c r="M8563" s="21"/>
      <c r="N8563" s="20"/>
      <c r="O8563" s="20"/>
      <c r="P8563" s="19" t="str">
        <f aca="false">IF(I8563="","",I8563-H8563)</f>
        <v/>
      </c>
      <c r="Q8563" s="19" t="str">
        <f aca="true">IF(B8563="","",IF(N8563="No aplica","No aplica",IF(I8563="","Pendent",IF(N8563="Per substituir","Substituir",IF(OR(N8563="No localitzat",N8563="No lliurat"),"Reposar",IF(I8563&lt;H8563,"Reposar",IF(I8563&gt;H8563,"Revisar excedent",IF(AND(G8563="Sí",M8563&lt;&gt;"",M8563&lt;TODAY()),"EPI caducat",IF(AND(G8563="Sí",M8563&lt;&gt;"",M8563&lt;=TODAY()+90),"EPI caduca ≤90 dies",IF(OR(N8563="Deteriorat usable",N8563="Revisió necessària"),"Revisar","OK"))))))))))</f>
      </c>
      <c r="R8563" s="20"/>
    </row>
    <row r="8564" customFormat="false" ht="15" hidden="false" customHeight="false" outlineLevel="0" collapsed="false">
      <c r="A8564" s="19" t="n">
        <v>79</v>
      </c>
      <c r="B8564" s="19" t="n">
        <f aca="false">IFERROR(VLOOKUP(A8564,Personal!$A$6:$F$112,2,FALSE()),"")</f>
        <v>0</v>
      </c>
      <c r="C8564" s="19" t="str">
        <f aca="false">IFERROR(VLOOKUP(A8564,Personal!$A$6:$F$112,3,FALSE()),"")</f>
        <v>Cerdanyola</v>
      </c>
      <c r="D8564" s="19" t="s">
        <v>153</v>
      </c>
      <c r="E8564" s="19" t="s">
        <v>154</v>
      </c>
      <c r="F8564" s="19" t="s">
        <v>155</v>
      </c>
      <c r="G8564" s="19" t="s">
        <v>291</v>
      </c>
      <c r="H8564" s="19" t="n">
        <f aca="false">IF(OR(VLOOKUP(A8564,Personal!$A$6:$F$112,5,FALSE())&lt;&gt;"Sí",N8564="No aplica"),0,'Catàleg GRAE'!D61)</f>
        <v>1</v>
      </c>
      <c r="I8564" s="20"/>
      <c r="J8564" s="20"/>
      <c r="K8564" s="20"/>
      <c r="L8564" s="21"/>
      <c r="M8564" s="21"/>
      <c r="N8564" s="20"/>
      <c r="O8564" s="20"/>
      <c r="P8564" s="19" t="str">
        <f aca="false">IF(I8564="","",I8564-H8564)</f>
        <v/>
      </c>
      <c r="Q8564" s="19" t="str">
        <f aca="true">IF(B8564="","",IF(N8564="No aplica","No aplica",IF(I8564="","Pendent",IF(N8564="Per substituir","Substituir",IF(OR(N8564="No localitzat",N8564="No lliurat"),"Reposar",IF(I8564&lt;H8564,"Reposar",IF(I8564&gt;H8564,"Revisar excedent",IF(AND(G8564="Sí",M8564&lt;&gt;"",M8564&lt;TODAY()),"EPI caducat",IF(AND(G8564="Sí",M8564&lt;&gt;"",M8564&lt;=TODAY()+90),"EPI caduca ≤90 dies",IF(OR(N8564="Deteriorat usable",N8564="Revisió necessària"),"Revisar","OK"))))))))))</f>
      </c>
      <c r="R8564" s="20"/>
    </row>
    <row r="8565" customFormat="false" ht="15" hidden="false" customHeight="false" outlineLevel="0" collapsed="false">
      <c r="A8565" s="19" t="n">
        <v>79</v>
      </c>
      <c r="B8565" s="19" t="n">
        <f aca="false">IFERROR(VLOOKUP(A8565,Personal!$A$6:$F$112,2,FALSE()),"")</f>
        <v>0</v>
      </c>
      <c r="C8565" s="19" t="str">
        <f aca="false">IFERROR(VLOOKUP(A8565,Personal!$A$6:$F$112,3,FALSE()),"")</f>
        <v>Cerdanyola</v>
      </c>
      <c r="D8565" s="19" t="s">
        <v>37</v>
      </c>
      <c r="E8565" s="19" t="s">
        <v>156</v>
      </c>
      <c r="F8565" s="19" t="s">
        <v>157</v>
      </c>
      <c r="G8565" s="19" t="s">
        <v>291</v>
      </c>
      <c r="H8565" s="19" t="n">
        <f aca="false">IF(OR(VLOOKUP(A8565,Personal!$A$6:$F$112,5,FALSE())&lt;&gt;"Sí",N8565="No aplica"),0,'Catàleg GRAE'!D62)</f>
        <v>1</v>
      </c>
      <c r="I8565" s="20"/>
      <c r="J8565" s="20"/>
      <c r="K8565" s="20"/>
      <c r="L8565" s="21"/>
      <c r="M8565" s="21"/>
      <c r="N8565" s="20"/>
      <c r="O8565" s="20"/>
      <c r="P8565" s="19" t="str">
        <f aca="false">IF(I8565="","",I8565-H8565)</f>
        <v/>
      </c>
      <c r="Q8565" s="19" t="str">
        <f aca="true">IF(B8565="","",IF(N8565="No aplica","No aplica",IF(I8565="","Pendent",IF(N8565="Per substituir","Substituir",IF(OR(N8565="No localitzat",N8565="No lliurat"),"Reposar",IF(I8565&lt;H8565,"Reposar",IF(I8565&gt;H8565,"Revisar excedent",IF(AND(G8565="Sí",M8565&lt;&gt;"",M8565&lt;TODAY()),"EPI caducat",IF(AND(G8565="Sí",M8565&lt;&gt;"",M8565&lt;=TODAY()+90),"EPI caduca ≤90 dies",IF(OR(N8565="Deteriorat usable",N8565="Revisió necessària"),"Revisar","OK"))))))))))</f>
      </c>
      <c r="R8565" s="20"/>
    </row>
    <row r="8566" customFormat="false" ht="15" hidden="false" customHeight="false" outlineLevel="0" collapsed="false">
      <c r="A8566" s="19" t="n">
        <v>79</v>
      </c>
      <c r="B8566" s="19" t="n">
        <f aca="false">IFERROR(VLOOKUP(A8566,Personal!$A$6:$F$112,2,FALSE()),"")</f>
        <v>0</v>
      </c>
      <c r="C8566" s="19" t="str">
        <f aca="false">IFERROR(VLOOKUP(A8566,Personal!$A$6:$F$112,3,FALSE()),"")</f>
        <v>Cerdanyola</v>
      </c>
      <c r="D8566" s="19" t="s">
        <v>37</v>
      </c>
      <c r="E8566" s="19" t="s">
        <v>158</v>
      </c>
      <c r="F8566" s="19" t="s">
        <v>159</v>
      </c>
      <c r="G8566" s="19" t="s">
        <v>291</v>
      </c>
      <c r="H8566" s="19" t="n">
        <f aca="false">IF(OR(VLOOKUP(A8566,Personal!$A$6:$F$112,5,FALSE())&lt;&gt;"Sí",N8566="No aplica"),0,'Catàleg GRAE'!D63)</f>
        <v>1</v>
      </c>
      <c r="I8566" s="20"/>
      <c r="J8566" s="20"/>
      <c r="K8566" s="20"/>
      <c r="L8566" s="21"/>
      <c r="M8566" s="21"/>
      <c r="N8566" s="20"/>
      <c r="O8566" s="20"/>
      <c r="P8566" s="19" t="str">
        <f aca="false">IF(I8566="","",I8566-H8566)</f>
        <v/>
      </c>
      <c r="Q8566" s="19" t="str">
        <f aca="true">IF(B8566="","",IF(N8566="No aplica","No aplica",IF(I8566="","Pendent",IF(N8566="Per substituir","Substituir",IF(OR(N8566="No localitzat",N8566="No lliurat"),"Reposar",IF(I8566&lt;H8566,"Reposar",IF(I8566&gt;H8566,"Revisar excedent",IF(AND(G8566="Sí",M8566&lt;&gt;"",M8566&lt;TODAY()),"EPI caducat",IF(AND(G8566="Sí",M8566&lt;&gt;"",M8566&lt;=TODAY()+90),"EPI caduca ≤90 dies",IF(OR(N8566="Deteriorat usable",N8566="Revisió necessària"),"Revisar","OK"))))))))))</f>
      </c>
      <c r="R8566" s="20"/>
    </row>
    <row r="8567" customFormat="false" ht="15" hidden="false" customHeight="false" outlineLevel="0" collapsed="false">
      <c r="A8567" s="19" t="n">
        <v>79</v>
      </c>
      <c r="B8567" s="19" t="n">
        <f aca="false">IFERROR(VLOOKUP(A8567,Personal!$A$6:$F$112,2,FALSE()),"")</f>
        <v>0</v>
      </c>
      <c r="C8567" s="19" t="str">
        <f aca="false">IFERROR(VLOOKUP(A8567,Personal!$A$6:$F$112,3,FALSE()),"")</f>
        <v>Cerdanyola</v>
      </c>
      <c r="D8567" s="19" t="s">
        <v>160</v>
      </c>
      <c r="E8567" s="19" t="s">
        <v>161</v>
      </c>
      <c r="F8567" s="19" t="s">
        <v>162</v>
      </c>
      <c r="G8567" s="19" t="s">
        <v>291</v>
      </c>
      <c r="H8567" s="19" t="n">
        <f aca="false">IF(OR(VLOOKUP(A8567,Personal!$A$6:$F$112,5,FALSE())&lt;&gt;"Sí",N8567="No aplica"),0,'Catàleg GRAE'!D64)</f>
        <v>1</v>
      </c>
      <c r="I8567" s="20"/>
      <c r="J8567" s="20"/>
      <c r="K8567" s="20"/>
      <c r="L8567" s="21"/>
      <c r="M8567" s="21"/>
      <c r="N8567" s="20"/>
      <c r="O8567" s="20"/>
      <c r="P8567" s="19" t="str">
        <f aca="false">IF(I8567="","",I8567-H8567)</f>
        <v/>
      </c>
      <c r="Q8567" s="19" t="str">
        <f aca="true">IF(B8567="","",IF(N8567="No aplica","No aplica",IF(I8567="","Pendent",IF(N8567="Per substituir","Substituir",IF(OR(N8567="No localitzat",N8567="No lliurat"),"Reposar",IF(I8567&lt;H8567,"Reposar",IF(I8567&gt;H8567,"Revisar excedent",IF(AND(G8567="Sí",M8567&lt;&gt;"",M8567&lt;TODAY()),"EPI caducat",IF(AND(G8567="Sí",M8567&lt;&gt;"",M8567&lt;=TODAY()+90),"EPI caduca ≤90 dies",IF(OR(N8567="Deteriorat usable",N8567="Revisió necessària"),"Revisar","OK"))))))))))</f>
      </c>
      <c r="R8567" s="20"/>
    </row>
    <row r="8568" customFormat="false" ht="15" hidden="false" customHeight="false" outlineLevel="0" collapsed="false">
      <c r="A8568" s="19" t="n">
        <v>79</v>
      </c>
      <c r="B8568" s="19" t="n">
        <f aca="false">IFERROR(VLOOKUP(A8568,Personal!$A$6:$F$112,2,FALSE()),"")</f>
        <v>0</v>
      </c>
      <c r="C8568" s="19" t="str">
        <f aca="false">IFERROR(VLOOKUP(A8568,Personal!$A$6:$F$112,3,FALSE()),"")</f>
        <v>Cerdanyola</v>
      </c>
      <c r="D8568" s="19" t="s">
        <v>137</v>
      </c>
      <c r="E8568" s="19" t="s">
        <v>163</v>
      </c>
      <c r="F8568" s="19" t="s">
        <v>164</v>
      </c>
      <c r="G8568" s="19" t="s">
        <v>272</v>
      </c>
      <c r="H8568" s="19" t="n">
        <f aca="false">IF(OR(VLOOKUP(A8568,Personal!$A$6:$F$112,5,FALSE())&lt;&gt;"Sí",N8568="No aplica"),0,'Catàleg GRAE'!D65)</f>
        <v>1</v>
      </c>
      <c r="I8568" s="20"/>
      <c r="J8568" s="20"/>
      <c r="K8568" s="20"/>
      <c r="L8568" s="21"/>
      <c r="M8568" s="21"/>
      <c r="N8568" s="20"/>
      <c r="O8568" s="20"/>
      <c r="P8568" s="19" t="str">
        <f aca="false">IF(I8568="","",I8568-H8568)</f>
        <v/>
      </c>
      <c r="Q8568" s="19" t="str">
        <f aca="true">IF(B8568="","",IF(N8568="No aplica","No aplica",IF(I8568="","Pendent",IF(N8568="Per substituir","Substituir",IF(OR(N8568="No localitzat",N8568="No lliurat"),"Reposar",IF(I8568&lt;H8568,"Reposar",IF(I8568&gt;H8568,"Revisar excedent",IF(AND(G8568="Sí",M8568&lt;&gt;"",M8568&lt;TODAY()),"EPI caducat",IF(AND(G8568="Sí",M8568&lt;&gt;"",M8568&lt;=TODAY()+90),"EPI caduca ≤90 dies",IF(OR(N8568="Deteriorat usable",N8568="Revisió necessària"),"Revisar","OK"))))))))))</f>
      </c>
      <c r="R8568" s="20"/>
    </row>
    <row r="8569" customFormat="false" ht="15" hidden="false" customHeight="false" outlineLevel="0" collapsed="false">
      <c r="A8569" s="19" t="n">
        <v>79</v>
      </c>
      <c r="B8569" s="19" t="n">
        <f aca="false">IFERROR(VLOOKUP(A8569,Personal!$A$6:$F$112,2,FALSE()),"")</f>
        <v>0</v>
      </c>
      <c r="C8569" s="19" t="str">
        <f aca="false">IFERROR(VLOOKUP(A8569,Personal!$A$6:$F$112,3,FALSE()),"")</f>
        <v>Cerdanyola</v>
      </c>
      <c r="D8569" s="19" t="s">
        <v>132</v>
      </c>
      <c r="E8569" s="19" t="s">
        <v>165</v>
      </c>
      <c r="F8569" s="19" t="s">
        <v>166</v>
      </c>
      <c r="G8569" s="19" t="s">
        <v>272</v>
      </c>
      <c r="H8569" s="19" t="n">
        <f aca="false">IF(OR(VLOOKUP(A8569,Personal!$A$6:$F$112,5,FALSE())&lt;&gt;"Sí",N8569="No aplica"),0,'Catàleg GRAE'!D66)</f>
        <v>1</v>
      </c>
      <c r="I8569" s="20"/>
      <c r="J8569" s="20"/>
      <c r="K8569" s="20"/>
      <c r="L8569" s="21"/>
      <c r="M8569" s="21"/>
      <c r="N8569" s="20"/>
      <c r="O8569" s="20"/>
      <c r="P8569" s="19" t="str">
        <f aca="false">IF(I8569="","",I8569-H8569)</f>
        <v/>
      </c>
      <c r="Q8569" s="19" t="str">
        <f aca="true">IF(B8569="","",IF(N8569="No aplica","No aplica",IF(I8569="","Pendent",IF(N8569="Per substituir","Substituir",IF(OR(N8569="No localitzat",N8569="No lliurat"),"Reposar",IF(I8569&lt;H8569,"Reposar",IF(I8569&gt;H8569,"Revisar excedent",IF(AND(G8569="Sí",M8569&lt;&gt;"",M8569&lt;TODAY()),"EPI caducat",IF(AND(G8569="Sí",M8569&lt;&gt;"",M8569&lt;=TODAY()+90),"EPI caduca ≤90 dies",IF(OR(N8569="Deteriorat usable",N8569="Revisió necessària"),"Revisar","OK"))))))))))</f>
      </c>
      <c r="R8569" s="20"/>
    </row>
    <row r="8570" customFormat="false" ht="15" hidden="false" customHeight="false" outlineLevel="0" collapsed="false">
      <c r="A8570" s="19" t="n">
        <v>79</v>
      </c>
      <c r="B8570" s="19" t="n">
        <f aca="false">IFERROR(VLOOKUP(A8570,Personal!$A$6:$F$112,2,FALSE()),"")</f>
        <v>0</v>
      </c>
      <c r="C8570" s="19" t="str">
        <f aca="false">IFERROR(VLOOKUP(A8570,Personal!$A$6:$F$112,3,FALSE()),"")</f>
        <v>Cerdanyola</v>
      </c>
      <c r="D8570" s="19" t="s">
        <v>71</v>
      </c>
      <c r="E8570" s="19" t="s">
        <v>167</v>
      </c>
      <c r="F8570" s="19" t="s">
        <v>168</v>
      </c>
      <c r="G8570" s="19" t="s">
        <v>291</v>
      </c>
      <c r="H8570" s="19" t="n">
        <f aca="false">IF(OR(VLOOKUP(A8570,Personal!$A$6:$F$112,5,FALSE())&lt;&gt;"Sí",N8570="No aplica"),0,'Catàleg GRAE'!D67)</f>
        <v>1</v>
      </c>
      <c r="I8570" s="20"/>
      <c r="J8570" s="20"/>
      <c r="K8570" s="20"/>
      <c r="L8570" s="21"/>
      <c r="M8570" s="21"/>
      <c r="N8570" s="20"/>
      <c r="O8570" s="20"/>
      <c r="P8570" s="19" t="str">
        <f aca="false">IF(I8570="","",I8570-H8570)</f>
        <v/>
      </c>
      <c r="Q8570" s="19" t="str">
        <f aca="true">IF(B8570="","",IF(N8570="No aplica","No aplica",IF(I8570="","Pendent",IF(N8570="Per substituir","Substituir",IF(OR(N8570="No localitzat",N8570="No lliurat"),"Reposar",IF(I8570&lt;H8570,"Reposar",IF(I8570&gt;H8570,"Revisar excedent",IF(AND(G8570="Sí",M8570&lt;&gt;"",M8570&lt;TODAY()),"EPI caducat",IF(AND(G8570="Sí",M8570&lt;&gt;"",M8570&lt;=TODAY()+90),"EPI caduca ≤90 dies",IF(OR(N8570="Deteriorat usable",N8570="Revisió necessària"),"Revisar","OK"))))))))))</f>
      </c>
      <c r="R8570" s="20"/>
    </row>
    <row r="8571" customFormat="false" ht="15" hidden="false" customHeight="false" outlineLevel="0" collapsed="false">
      <c r="A8571" s="19" t="n">
        <v>79</v>
      </c>
      <c r="B8571" s="19" t="n">
        <f aca="false">IFERROR(VLOOKUP(A8571,Personal!$A$6:$F$112,2,FALSE()),"")</f>
        <v>0</v>
      </c>
      <c r="C8571" s="19" t="str">
        <f aca="false">IFERROR(VLOOKUP(A8571,Personal!$A$6:$F$112,3,FALSE()),"")</f>
        <v>Cerdanyola</v>
      </c>
      <c r="D8571" s="19" t="s">
        <v>132</v>
      </c>
      <c r="E8571" s="19" t="s">
        <v>169</v>
      </c>
      <c r="F8571" s="19" t="s">
        <v>170</v>
      </c>
      <c r="G8571" s="19" t="s">
        <v>272</v>
      </c>
      <c r="H8571" s="19" t="n">
        <f aca="false">IF(OR(VLOOKUP(A8571,Personal!$A$6:$F$112,5,FALSE())&lt;&gt;"Sí",N8571="No aplica"),0,'Catàleg GRAE'!D68)</f>
        <v>1</v>
      </c>
      <c r="I8571" s="20"/>
      <c r="J8571" s="20"/>
      <c r="K8571" s="20"/>
      <c r="L8571" s="21"/>
      <c r="M8571" s="21"/>
      <c r="N8571" s="20"/>
      <c r="O8571" s="20"/>
      <c r="P8571" s="19" t="str">
        <f aca="false">IF(I8571="","",I8571-H8571)</f>
        <v/>
      </c>
      <c r="Q8571" s="19" t="str">
        <f aca="true">IF(B8571="","",IF(N8571="No aplica","No aplica",IF(I8571="","Pendent",IF(N8571="Per substituir","Substituir",IF(OR(N8571="No localitzat",N8571="No lliurat"),"Reposar",IF(I8571&lt;H8571,"Reposar",IF(I8571&gt;H8571,"Revisar excedent",IF(AND(G8571="Sí",M8571&lt;&gt;"",M8571&lt;TODAY()),"EPI caducat",IF(AND(G8571="Sí",M8571&lt;&gt;"",M8571&lt;=TODAY()+90),"EPI caduca ≤90 dies",IF(OR(N8571="Deteriorat usable",N8571="Revisió necessària"),"Revisar","OK"))))))))))</f>
      </c>
      <c r="R8571" s="20"/>
    </row>
    <row r="8572" customFormat="false" ht="15" hidden="false" customHeight="false" outlineLevel="0" collapsed="false">
      <c r="A8572" s="19" t="n">
        <v>79</v>
      </c>
      <c r="B8572" s="19" t="n">
        <f aca="false">IFERROR(VLOOKUP(A8572,Personal!$A$6:$F$112,2,FALSE()),"")</f>
        <v>0</v>
      </c>
      <c r="C8572" s="19" t="str">
        <f aca="false">IFERROR(VLOOKUP(A8572,Personal!$A$6:$F$112,3,FALSE()),"")</f>
        <v>Cerdanyola</v>
      </c>
      <c r="D8572" s="19" t="s">
        <v>142</v>
      </c>
      <c r="E8572" s="19" t="s">
        <v>171</v>
      </c>
      <c r="F8572" s="19" t="s">
        <v>172</v>
      </c>
      <c r="G8572" s="19" t="s">
        <v>272</v>
      </c>
      <c r="H8572" s="19" t="n">
        <f aca="false">IF(OR(VLOOKUP(A8572,Personal!$A$6:$F$112,5,FALSE())&lt;&gt;"Sí",N8572="No aplica"),0,'Catàleg GRAE'!D69)</f>
        <v>1</v>
      </c>
      <c r="I8572" s="20"/>
      <c r="J8572" s="20"/>
      <c r="K8572" s="20"/>
      <c r="L8572" s="21"/>
      <c r="M8572" s="21"/>
      <c r="N8572" s="20"/>
      <c r="O8572" s="20"/>
      <c r="P8572" s="19" t="str">
        <f aca="false">IF(I8572="","",I8572-H8572)</f>
        <v/>
      </c>
      <c r="Q8572" s="19" t="str">
        <f aca="true">IF(B8572="","",IF(N8572="No aplica","No aplica",IF(I8572="","Pendent",IF(N8572="Per substituir","Substituir",IF(OR(N8572="No localitzat",N8572="No lliurat"),"Reposar",IF(I8572&lt;H8572,"Reposar",IF(I8572&gt;H8572,"Revisar excedent",IF(AND(G8572="Sí",M8572&lt;&gt;"",M8572&lt;TODAY()),"EPI caducat",IF(AND(G8572="Sí",M8572&lt;&gt;"",M8572&lt;=TODAY()+90),"EPI caduca ≤90 dies",IF(OR(N8572="Deteriorat usable",N8572="Revisió necessària"),"Revisar","OK"))))))))))</f>
      </c>
      <c r="R8572" s="20"/>
    </row>
    <row r="8573" customFormat="false" ht="15" hidden="false" customHeight="false" outlineLevel="0" collapsed="false">
      <c r="A8573" s="19" t="n">
        <v>79</v>
      </c>
      <c r="B8573" s="19" t="n">
        <f aca="false">IFERROR(VLOOKUP(A8573,Personal!$A$6:$F$112,2,FALSE()),"")</f>
        <v>0</v>
      </c>
      <c r="C8573" s="19" t="str">
        <f aca="false">IFERROR(VLOOKUP(A8573,Personal!$A$6:$F$112,3,FALSE()),"")</f>
        <v>Cerdanyola</v>
      </c>
      <c r="D8573" s="19" t="s">
        <v>132</v>
      </c>
      <c r="E8573" s="19" t="s">
        <v>173</v>
      </c>
      <c r="F8573" s="19" t="s">
        <v>174</v>
      </c>
      <c r="G8573" s="19" t="s">
        <v>272</v>
      </c>
      <c r="H8573" s="19" t="n">
        <f aca="false">IF(OR(VLOOKUP(A8573,Personal!$A$6:$F$112,5,FALSE())&lt;&gt;"Sí",N8573="No aplica"),0,'Catàleg GRAE'!D70)</f>
        <v>1</v>
      </c>
      <c r="I8573" s="20"/>
      <c r="J8573" s="20"/>
      <c r="K8573" s="20"/>
      <c r="L8573" s="21"/>
      <c r="M8573" s="21"/>
      <c r="N8573" s="20"/>
      <c r="O8573" s="20"/>
      <c r="P8573" s="19" t="str">
        <f aca="false">IF(I8573="","",I8573-H8573)</f>
        <v/>
      </c>
      <c r="Q8573" s="19" t="str">
        <f aca="true">IF(B8573="","",IF(N8573="No aplica","No aplica",IF(I8573="","Pendent",IF(N8573="Per substituir","Substituir",IF(OR(N8573="No localitzat",N8573="No lliurat"),"Reposar",IF(I8573&lt;H8573,"Reposar",IF(I8573&gt;H8573,"Revisar excedent",IF(AND(G8573="Sí",M8573&lt;&gt;"",M8573&lt;TODAY()),"EPI caducat",IF(AND(G8573="Sí",M8573&lt;&gt;"",M8573&lt;=TODAY()+90),"EPI caduca ≤90 dies",IF(OR(N8573="Deteriorat usable",N8573="Revisió necessària"),"Revisar","OK"))))))))))</f>
      </c>
      <c r="R8573" s="20"/>
    </row>
    <row r="8574" customFormat="false" ht="15" hidden="false" customHeight="false" outlineLevel="0" collapsed="false">
      <c r="A8574" s="19" t="n">
        <v>79</v>
      </c>
      <c r="B8574" s="19" t="n">
        <f aca="false">IFERROR(VLOOKUP(A8574,Personal!$A$6:$F$112,2,FALSE()),"")</f>
        <v>0</v>
      </c>
      <c r="C8574" s="19" t="str">
        <f aca="false">IFERROR(VLOOKUP(A8574,Personal!$A$6:$F$112,3,FALSE()),"")</f>
        <v>Cerdanyola</v>
      </c>
      <c r="D8574" s="19" t="s">
        <v>132</v>
      </c>
      <c r="E8574" s="19" t="s">
        <v>175</v>
      </c>
      <c r="F8574" s="19" t="s">
        <v>176</v>
      </c>
      <c r="G8574" s="19" t="s">
        <v>272</v>
      </c>
      <c r="H8574" s="19" t="n">
        <f aca="false">IF(OR(VLOOKUP(A8574,Personal!$A$6:$F$112,5,FALSE())&lt;&gt;"Sí",N8574="No aplica"),0,'Catàleg GRAE'!D71)</f>
        <v>1</v>
      </c>
      <c r="I8574" s="20"/>
      <c r="J8574" s="20"/>
      <c r="K8574" s="20"/>
      <c r="L8574" s="21"/>
      <c r="M8574" s="21"/>
      <c r="N8574" s="20"/>
      <c r="O8574" s="20"/>
      <c r="P8574" s="19" t="str">
        <f aca="false">IF(I8574="","",I8574-H8574)</f>
        <v/>
      </c>
      <c r="Q8574" s="19" t="str">
        <f aca="true">IF(B8574="","",IF(N8574="No aplica","No aplica",IF(I8574="","Pendent",IF(N8574="Per substituir","Substituir",IF(OR(N8574="No localitzat",N8574="No lliurat"),"Reposar",IF(I8574&lt;H8574,"Reposar",IF(I8574&gt;H8574,"Revisar excedent",IF(AND(G8574="Sí",M8574&lt;&gt;"",M8574&lt;TODAY()),"EPI caducat",IF(AND(G8574="Sí",M8574&lt;&gt;"",M8574&lt;=TODAY()+90),"EPI caduca ≤90 dies",IF(OR(N8574="Deteriorat usable",N8574="Revisió necessària"),"Revisar","OK"))))))))))</f>
      </c>
      <c r="R8574" s="20"/>
    </row>
    <row r="8575" customFormat="false" ht="15" hidden="false" customHeight="false" outlineLevel="0" collapsed="false">
      <c r="A8575" s="19" t="n">
        <v>79</v>
      </c>
      <c r="B8575" s="19" t="n">
        <f aca="false">IFERROR(VLOOKUP(A8575,Personal!$A$6:$F$112,2,FALSE()),"")</f>
        <v>0</v>
      </c>
      <c r="C8575" s="19" t="str">
        <f aca="false">IFERROR(VLOOKUP(A8575,Personal!$A$6:$F$112,3,FALSE()),"")</f>
        <v>Cerdanyola</v>
      </c>
      <c r="D8575" s="19" t="s">
        <v>177</v>
      </c>
      <c r="E8575" s="19" t="s">
        <v>178</v>
      </c>
      <c r="F8575" s="19" t="s">
        <v>179</v>
      </c>
      <c r="G8575" s="19" t="s">
        <v>272</v>
      </c>
      <c r="H8575" s="19" t="n">
        <f aca="false">IF(OR(VLOOKUP(A8575,Personal!$A$6:$F$112,5,FALSE())&lt;&gt;"Sí",N8575="No aplica"),0,'Catàleg GRAE'!D72)</f>
        <v>1</v>
      </c>
      <c r="I8575" s="20"/>
      <c r="J8575" s="20"/>
      <c r="K8575" s="20"/>
      <c r="L8575" s="21"/>
      <c r="M8575" s="21"/>
      <c r="N8575" s="20"/>
      <c r="O8575" s="20"/>
      <c r="P8575" s="19" t="str">
        <f aca="false">IF(I8575="","",I8575-H8575)</f>
        <v/>
      </c>
      <c r="Q8575" s="19" t="str">
        <f aca="true">IF(B8575="","",IF(N8575="No aplica","No aplica",IF(I8575="","Pendent",IF(N8575="Per substituir","Substituir",IF(OR(N8575="No localitzat",N8575="No lliurat"),"Reposar",IF(I8575&lt;H8575,"Reposar",IF(I8575&gt;H8575,"Revisar excedent",IF(AND(G8575="Sí",M8575&lt;&gt;"",M8575&lt;TODAY()),"EPI caducat",IF(AND(G8575="Sí",M8575&lt;&gt;"",M8575&lt;=TODAY()+90),"EPI caduca ≤90 dies",IF(OR(N8575="Deteriorat usable",N8575="Revisió necessària"),"Revisar","OK"))))))))))</f>
      </c>
      <c r="R8575" s="20"/>
    </row>
    <row r="8576" customFormat="false" ht="15" hidden="false" customHeight="false" outlineLevel="0" collapsed="false">
      <c r="A8576" s="19" t="n">
        <v>79</v>
      </c>
      <c r="B8576" s="19" t="n">
        <f aca="false">IFERROR(VLOOKUP(A8576,Personal!$A$6:$F$112,2,FALSE()),"")</f>
        <v>0</v>
      </c>
      <c r="C8576" s="19" t="str">
        <f aca="false">IFERROR(VLOOKUP(A8576,Personal!$A$6:$F$112,3,FALSE()),"")</f>
        <v>Cerdanyola</v>
      </c>
      <c r="D8576" s="19" t="s">
        <v>177</v>
      </c>
      <c r="E8576" s="19" t="s">
        <v>180</v>
      </c>
      <c r="F8576" s="19" t="s">
        <v>181</v>
      </c>
      <c r="G8576" s="19" t="s">
        <v>272</v>
      </c>
      <c r="H8576" s="19" t="n">
        <f aca="false">IF(OR(VLOOKUP(A8576,Personal!$A$6:$F$112,5,FALSE())&lt;&gt;"Sí",N8576="No aplica"),0,'Catàleg GRAE'!D73)</f>
        <v>1</v>
      </c>
      <c r="I8576" s="20"/>
      <c r="J8576" s="20"/>
      <c r="K8576" s="20"/>
      <c r="L8576" s="21"/>
      <c r="M8576" s="21"/>
      <c r="N8576" s="20"/>
      <c r="O8576" s="20"/>
      <c r="P8576" s="19" t="str">
        <f aca="false">IF(I8576="","",I8576-H8576)</f>
        <v/>
      </c>
      <c r="Q8576" s="19" t="str">
        <f aca="true">IF(B8576="","",IF(N8576="No aplica","No aplica",IF(I8576="","Pendent",IF(N8576="Per substituir","Substituir",IF(OR(N8576="No localitzat",N8576="No lliurat"),"Reposar",IF(I8576&lt;H8576,"Reposar",IF(I8576&gt;H8576,"Revisar excedent",IF(AND(G8576="Sí",M8576&lt;&gt;"",M8576&lt;TODAY()),"EPI caducat",IF(AND(G8576="Sí",M8576&lt;&gt;"",M8576&lt;=TODAY()+90),"EPI caduca ≤90 dies",IF(OR(N8576="Deteriorat usable",N8576="Revisió necessària"),"Revisar","OK"))))))))))</f>
      </c>
      <c r="R8576" s="20"/>
    </row>
    <row r="8577" customFormat="false" ht="15" hidden="false" customHeight="false" outlineLevel="0" collapsed="false">
      <c r="A8577" s="19" t="n">
        <v>79</v>
      </c>
      <c r="B8577" s="19" t="n">
        <f aca="false">IFERROR(VLOOKUP(A8577,Personal!$A$6:$F$112,2,FALSE()),"")</f>
        <v>0</v>
      </c>
      <c r="C8577" s="19" t="str">
        <f aca="false">IFERROR(VLOOKUP(A8577,Personal!$A$6:$F$112,3,FALSE()),"")</f>
        <v>Cerdanyola</v>
      </c>
      <c r="D8577" s="19" t="s">
        <v>132</v>
      </c>
      <c r="E8577" s="19" t="s">
        <v>182</v>
      </c>
      <c r="F8577" s="19" t="s">
        <v>183</v>
      </c>
      <c r="G8577" s="19" t="s">
        <v>272</v>
      </c>
      <c r="H8577" s="19" t="n">
        <f aca="false">IF(OR(VLOOKUP(A8577,Personal!$A$6:$F$112,5,FALSE())&lt;&gt;"Sí",N8577="No aplica"),0,'Catàleg GRAE'!D74)</f>
        <v>1</v>
      </c>
      <c r="I8577" s="20"/>
      <c r="J8577" s="20"/>
      <c r="K8577" s="20"/>
      <c r="L8577" s="21"/>
      <c r="M8577" s="21"/>
      <c r="N8577" s="20"/>
      <c r="O8577" s="20"/>
      <c r="P8577" s="19" t="str">
        <f aca="false">IF(I8577="","",I8577-H8577)</f>
        <v/>
      </c>
      <c r="Q8577" s="19" t="str">
        <f aca="true">IF(B8577="","",IF(N8577="No aplica","No aplica",IF(I8577="","Pendent",IF(N8577="Per substituir","Substituir",IF(OR(N8577="No localitzat",N8577="No lliurat"),"Reposar",IF(I8577&lt;H8577,"Reposar",IF(I8577&gt;H8577,"Revisar excedent",IF(AND(G8577="Sí",M8577&lt;&gt;"",M8577&lt;TODAY()),"EPI caducat",IF(AND(G8577="Sí",M8577&lt;&gt;"",M8577&lt;=TODAY()+90),"EPI caduca ≤90 dies",IF(OR(N8577="Deteriorat usable",N8577="Revisió necessària"),"Revisar","OK"))))))))))</f>
      </c>
      <c r="R8577" s="20"/>
    </row>
    <row r="8578" customFormat="false" ht="15" hidden="false" customHeight="false" outlineLevel="0" collapsed="false">
      <c r="A8578" s="19" t="n">
        <v>79</v>
      </c>
      <c r="B8578" s="19" t="n">
        <f aca="false">IFERROR(VLOOKUP(A8578,Personal!$A$6:$F$112,2,FALSE()),"")</f>
        <v>0</v>
      </c>
      <c r="C8578" s="19" t="str">
        <f aca="false">IFERROR(VLOOKUP(A8578,Personal!$A$6:$F$112,3,FALSE()),"")</f>
        <v>Cerdanyola</v>
      </c>
      <c r="D8578" s="19" t="s">
        <v>177</v>
      </c>
      <c r="E8578" s="19" t="s">
        <v>184</v>
      </c>
      <c r="F8578" s="19" t="s">
        <v>185</v>
      </c>
      <c r="G8578" s="19" t="s">
        <v>272</v>
      </c>
      <c r="H8578" s="19" t="n">
        <f aca="false">IF(OR(VLOOKUP(A8578,Personal!$A$6:$F$112,5,FALSE())&lt;&gt;"Sí",N8578="No aplica"),0,'Catàleg GRAE'!D75)</f>
        <v>1</v>
      </c>
      <c r="I8578" s="20"/>
      <c r="J8578" s="20"/>
      <c r="K8578" s="20"/>
      <c r="L8578" s="21"/>
      <c r="M8578" s="21"/>
      <c r="N8578" s="20"/>
      <c r="O8578" s="20"/>
      <c r="P8578" s="19" t="str">
        <f aca="false">IF(I8578="","",I8578-H8578)</f>
        <v/>
      </c>
      <c r="Q8578" s="19" t="str">
        <f aca="true">IF(B8578="","",IF(N8578="No aplica","No aplica",IF(I8578="","Pendent",IF(N8578="Per substituir","Substituir",IF(OR(N8578="No localitzat",N8578="No lliurat"),"Reposar",IF(I8578&lt;H8578,"Reposar",IF(I8578&gt;H8578,"Revisar excedent",IF(AND(G8578="Sí",M8578&lt;&gt;"",M8578&lt;TODAY()),"EPI caducat",IF(AND(G8578="Sí",M8578&lt;&gt;"",M8578&lt;=TODAY()+90),"EPI caduca ≤90 dies",IF(OR(N8578="Deteriorat usable",N8578="Revisió necessària"),"Revisar","OK"))))))))))</f>
      </c>
      <c r="R8578" s="20"/>
    </row>
    <row r="8579" customFormat="false" ht="15" hidden="false" customHeight="false" outlineLevel="0" collapsed="false">
      <c r="A8579" s="19" t="n">
        <v>79</v>
      </c>
      <c r="B8579" s="19" t="n">
        <f aca="false">IFERROR(VLOOKUP(A8579,Personal!$A$6:$F$112,2,FALSE()),"")</f>
        <v>0</v>
      </c>
      <c r="C8579" s="19" t="str">
        <f aca="false">IFERROR(VLOOKUP(A8579,Personal!$A$6:$F$112,3,FALSE()),"")</f>
        <v>Cerdanyola</v>
      </c>
      <c r="D8579" s="19" t="s">
        <v>142</v>
      </c>
      <c r="E8579" s="19" t="s">
        <v>186</v>
      </c>
      <c r="F8579" s="19" t="s">
        <v>187</v>
      </c>
      <c r="G8579" s="19" t="s">
        <v>272</v>
      </c>
      <c r="H8579" s="19" t="n">
        <f aca="false">IF(OR(VLOOKUP(A8579,Personal!$A$6:$F$112,5,FALSE())&lt;&gt;"Sí",N8579="No aplica"),0,'Catàleg GRAE'!D76)</f>
        <v>1</v>
      </c>
      <c r="I8579" s="20"/>
      <c r="J8579" s="20"/>
      <c r="K8579" s="20"/>
      <c r="L8579" s="21"/>
      <c r="M8579" s="21"/>
      <c r="N8579" s="20"/>
      <c r="O8579" s="20"/>
      <c r="P8579" s="19" t="str">
        <f aca="false">IF(I8579="","",I8579-H8579)</f>
        <v/>
      </c>
      <c r="Q8579" s="19" t="str">
        <f aca="true">IF(B8579="","",IF(N8579="No aplica","No aplica",IF(I8579="","Pendent",IF(N8579="Per substituir","Substituir",IF(OR(N8579="No localitzat",N8579="No lliurat"),"Reposar",IF(I8579&lt;H8579,"Reposar",IF(I8579&gt;H8579,"Revisar excedent",IF(AND(G8579="Sí",M8579&lt;&gt;"",M8579&lt;TODAY()),"EPI caducat",IF(AND(G8579="Sí",M8579&lt;&gt;"",M8579&lt;=TODAY()+90),"EPI caduca ≤90 dies",IF(OR(N8579="Deteriorat usable",N8579="Revisió necessària"),"Revisar","OK"))))))))))</f>
      </c>
      <c r="R8579" s="20"/>
    </row>
    <row r="8580" customFormat="false" ht="15" hidden="false" customHeight="false" outlineLevel="0" collapsed="false">
      <c r="A8580" s="19" t="n">
        <v>79</v>
      </c>
      <c r="B8580" s="19" t="n">
        <f aca="false">IFERROR(VLOOKUP(A8580,Personal!$A$6:$F$112,2,FALSE()),"")</f>
        <v>0</v>
      </c>
      <c r="C8580" s="19" t="str">
        <f aca="false">IFERROR(VLOOKUP(A8580,Personal!$A$6:$F$112,3,FALSE()),"")</f>
        <v>Cerdanyola</v>
      </c>
      <c r="D8580" s="19" t="s">
        <v>177</v>
      </c>
      <c r="E8580" s="19" t="s">
        <v>188</v>
      </c>
      <c r="F8580" s="19" t="s">
        <v>189</v>
      </c>
      <c r="G8580" s="19" t="s">
        <v>272</v>
      </c>
      <c r="H8580" s="19" t="n">
        <f aca="false">IF(OR(VLOOKUP(A8580,Personal!$A$6:$F$112,5,FALSE())&lt;&gt;"Sí",N8580="No aplica"),0,'Catàleg GRAE'!D77)</f>
        <v>1</v>
      </c>
      <c r="I8580" s="20"/>
      <c r="J8580" s="20"/>
      <c r="K8580" s="20"/>
      <c r="L8580" s="21"/>
      <c r="M8580" s="21"/>
      <c r="N8580" s="20"/>
      <c r="O8580" s="20"/>
      <c r="P8580" s="19" t="str">
        <f aca="false">IF(I8580="","",I8580-H8580)</f>
        <v/>
      </c>
      <c r="Q8580" s="19" t="str">
        <f aca="true">IF(B8580="","",IF(N8580="No aplica","No aplica",IF(I8580="","Pendent",IF(N8580="Per substituir","Substituir",IF(OR(N8580="No localitzat",N8580="No lliurat"),"Reposar",IF(I8580&lt;H8580,"Reposar",IF(I8580&gt;H8580,"Revisar excedent",IF(AND(G8580="Sí",M8580&lt;&gt;"",M8580&lt;TODAY()),"EPI caducat",IF(AND(G8580="Sí",M8580&lt;&gt;"",M8580&lt;=TODAY()+90),"EPI caduca ≤90 dies",IF(OR(N8580="Deteriorat usable",N8580="Revisió necessària"),"Revisar","OK"))))))))))</f>
      </c>
      <c r="R8580" s="20"/>
    </row>
    <row r="8581" customFormat="false" ht="15" hidden="false" customHeight="false" outlineLevel="0" collapsed="false">
      <c r="A8581" s="19" t="n">
        <v>79</v>
      </c>
      <c r="B8581" s="19" t="n">
        <f aca="false">IFERROR(VLOOKUP(A8581,Personal!$A$6:$F$112,2,FALSE()),"")</f>
        <v>0</v>
      </c>
      <c r="C8581" s="19" t="str">
        <f aca="false">IFERROR(VLOOKUP(A8581,Personal!$A$6:$F$112,3,FALSE()),"")</f>
        <v>Cerdanyola</v>
      </c>
      <c r="D8581" s="19" t="s">
        <v>132</v>
      </c>
      <c r="E8581" s="19" t="s">
        <v>190</v>
      </c>
      <c r="F8581" s="19" t="s">
        <v>191</v>
      </c>
      <c r="G8581" s="19" t="s">
        <v>272</v>
      </c>
      <c r="H8581" s="19" t="n">
        <f aca="false">IF(OR(VLOOKUP(A8581,Personal!$A$6:$F$112,5,FALSE())&lt;&gt;"Sí",N8581="No aplica"),0,'Catàleg GRAE'!D78)</f>
        <v>1</v>
      </c>
      <c r="I8581" s="20"/>
      <c r="J8581" s="20"/>
      <c r="K8581" s="20"/>
      <c r="L8581" s="21"/>
      <c r="M8581" s="21"/>
      <c r="N8581" s="20"/>
      <c r="O8581" s="20"/>
      <c r="P8581" s="19" t="str">
        <f aca="false">IF(I8581="","",I8581-H8581)</f>
        <v/>
      </c>
      <c r="Q8581" s="19" t="str">
        <f aca="true">IF(B8581="","",IF(N8581="No aplica","No aplica",IF(I8581="","Pendent",IF(N8581="Per substituir","Substituir",IF(OR(N8581="No localitzat",N8581="No lliurat"),"Reposar",IF(I8581&lt;H8581,"Reposar",IF(I8581&gt;H8581,"Revisar excedent",IF(AND(G8581="Sí",M8581&lt;&gt;"",M8581&lt;TODAY()),"EPI caducat",IF(AND(G8581="Sí",M8581&lt;&gt;"",M8581&lt;=TODAY()+90),"EPI caduca ≤90 dies",IF(OR(N8581="Deteriorat usable",N8581="Revisió necessària"),"Revisar","OK"))))))))))</f>
      </c>
      <c r="R8581" s="20"/>
    </row>
    <row r="8582" customFormat="false" ht="15" hidden="false" customHeight="false" outlineLevel="0" collapsed="false">
      <c r="A8582" s="19" t="n">
        <v>79</v>
      </c>
      <c r="B8582" s="19" t="n">
        <f aca="false">IFERROR(VLOOKUP(A8582,Personal!$A$6:$F$112,2,FALSE()),"")</f>
        <v>0</v>
      </c>
      <c r="C8582" s="19" t="str">
        <f aca="false">IFERROR(VLOOKUP(A8582,Personal!$A$6:$F$112,3,FALSE()),"")</f>
        <v>Cerdanyola</v>
      </c>
      <c r="D8582" s="19" t="s">
        <v>177</v>
      </c>
      <c r="E8582" s="19" t="s">
        <v>192</v>
      </c>
      <c r="F8582" s="19" t="s">
        <v>193</v>
      </c>
      <c r="G8582" s="19" t="s">
        <v>272</v>
      </c>
      <c r="H8582" s="19" t="n">
        <f aca="false">IF(OR(VLOOKUP(A8582,Personal!$A$6:$F$112,5,FALSE())&lt;&gt;"Sí",N8582="No aplica"),0,'Catàleg GRAE'!D79)</f>
        <v>8</v>
      </c>
      <c r="I8582" s="20"/>
      <c r="J8582" s="20"/>
      <c r="K8582" s="20"/>
      <c r="L8582" s="21"/>
      <c r="M8582" s="21"/>
      <c r="N8582" s="20"/>
      <c r="O8582" s="20"/>
      <c r="P8582" s="19" t="str">
        <f aca="false">IF(I8582="","",I8582-H8582)</f>
        <v/>
      </c>
      <c r="Q8582" s="19" t="str">
        <f aca="true">IF(B8582="","",IF(N8582="No aplica","No aplica",IF(I8582="","Pendent",IF(N8582="Per substituir","Substituir",IF(OR(N8582="No localitzat",N8582="No lliurat"),"Reposar",IF(I8582&lt;H8582,"Reposar",IF(I8582&gt;H8582,"Revisar excedent",IF(AND(G8582="Sí",M8582&lt;&gt;"",M8582&lt;TODAY()),"EPI caducat",IF(AND(G8582="Sí",M8582&lt;&gt;"",M8582&lt;=TODAY()+90),"EPI caduca ≤90 dies",IF(OR(N8582="Deteriorat usable",N8582="Revisió necessària"),"Revisar","OK"))))))))))</f>
      </c>
      <c r="R8582" s="20"/>
    </row>
    <row r="8583" customFormat="false" ht="15" hidden="false" customHeight="false" outlineLevel="0" collapsed="false">
      <c r="A8583" s="19" t="n">
        <v>79</v>
      </c>
      <c r="B8583" s="19" t="n">
        <f aca="false">IFERROR(VLOOKUP(A8583,Personal!$A$6:$F$112,2,FALSE()),"")</f>
        <v>0</v>
      </c>
      <c r="C8583" s="19" t="str">
        <f aca="false">IFERROR(VLOOKUP(A8583,Personal!$A$6:$F$112,3,FALSE()),"")</f>
        <v>Cerdanyola</v>
      </c>
      <c r="D8583" s="19" t="s">
        <v>177</v>
      </c>
      <c r="E8583" s="19" t="s">
        <v>194</v>
      </c>
      <c r="F8583" s="19" t="s">
        <v>195</v>
      </c>
      <c r="G8583" s="19" t="s">
        <v>272</v>
      </c>
      <c r="H8583" s="19" t="n">
        <f aca="false">IF(OR(VLOOKUP(A8583,Personal!$A$6:$F$112,5,FALSE())&lt;&gt;"Sí",N8583="No aplica"),0,'Catàleg GRAE'!D80)</f>
        <v>2</v>
      </c>
      <c r="I8583" s="20"/>
      <c r="J8583" s="20"/>
      <c r="K8583" s="20"/>
      <c r="L8583" s="21"/>
      <c r="M8583" s="21"/>
      <c r="N8583" s="20"/>
      <c r="O8583" s="20"/>
      <c r="P8583" s="19" t="str">
        <f aca="false">IF(I8583="","",I8583-H8583)</f>
        <v/>
      </c>
      <c r="Q8583" s="19" t="str">
        <f aca="true">IF(B8583="","",IF(N8583="No aplica","No aplica",IF(I8583="","Pendent",IF(N8583="Per substituir","Substituir",IF(OR(N8583="No localitzat",N8583="No lliurat"),"Reposar",IF(I8583&lt;H8583,"Reposar",IF(I8583&gt;H8583,"Revisar excedent",IF(AND(G8583="Sí",M8583&lt;&gt;"",M8583&lt;TODAY()),"EPI caducat",IF(AND(G8583="Sí",M8583&lt;&gt;"",M8583&lt;=TODAY()+90),"EPI caduca ≤90 dies",IF(OR(N8583="Deteriorat usable",N8583="Revisió necessària"),"Revisar","OK"))))))))))</f>
      </c>
      <c r="R8583" s="20"/>
    </row>
    <row r="8584" customFormat="false" ht="15" hidden="false" customHeight="false" outlineLevel="0" collapsed="false">
      <c r="A8584" s="19" t="n">
        <v>79</v>
      </c>
      <c r="B8584" s="19" t="n">
        <f aca="false">IFERROR(VLOOKUP(A8584,Personal!$A$6:$F$112,2,FALSE()),"")</f>
        <v>0</v>
      </c>
      <c r="C8584" s="19" t="str">
        <f aca="false">IFERROR(VLOOKUP(A8584,Personal!$A$6:$F$112,3,FALSE()),"")</f>
        <v>Cerdanyola</v>
      </c>
      <c r="D8584" s="19" t="s">
        <v>177</v>
      </c>
      <c r="E8584" s="19" t="s">
        <v>196</v>
      </c>
      <c r="F8584" s="19" t="s">
        <v>197</v>
      </c>
      <c r="G8584" s="19" t="s">
        <v>272</v>
      </c>
      <c r="H8584" s="19" t="n">
        <f aca="false">IF(OR(VLOOKUP(A8584,Personal!$A$6:$F$112,5,FALSE())&lt;&gt;"Sí",N8584="No aplica"),0,'Catàleg GRAE'!D81)</f>
        <v>1</v>
      </c>
      <c r="I8584" s="20"/>
      <c r="J8584" s="20"/>
      <c r="K8584" s="20"/>
      <c r="L8584" s="21"/>
      <c r="M8584" s="21"/>
      <c r="N8584" s="20"/>
      <c r="O8584" s="20"/>
      <c r="P8584" s="19" t="str">
        <f aca="false">IF(I8584="","",I8584-H8584)</f>
        <v/>
      </c>
      <c r="Q8584" s="19" t="str">
        <f aca="true">IF(B8584="","",IF(N8584="No aplica","No aplica",IF(I8584="","Pendent",IF(N8584="Per substituir","Substituir",IF(OR(N8584="No localitzat",N8584="No lliurat"),"Reposar",IF(I8584&lt;H8584,"Reposar",IF(I8584&gt;H8584,"Revisar excedent",IF(AND(G8584="Sí",M8584&lt;&gt;"",M8584&lt;TODAY()),"EPI caducat",IF(AND(G8584="Sí",M8584&lt;&gt;"",M8584&lt;=TODAY()+90),"EPI caduca ≤90 dies",IF(OR(N8584="Deteriorat usable",N8584="Revisió necessària"),"Revisar","OK"))))))))))</f>
      </c>
      <c r="R8584" s="20"/>
    </row>
    <row r="8585" customFormat="false" ht="15" hidden="false" customHeight="false" outlineLevel="0" collapsed="false">
      <c r="A8585" s="19" t="n">
        <v>79</v>
      </c>
      <c r="B8585" s="19" t="n">
        <f aca="false">IFERROR(VLOOKUP(A8585,Personal!$A$6:$F$112,2,FALSE()),"")</f>
        <v>0</v>
      </c>
      <c r="C8585" s="19" t="str">
        <f aca="false">IFERROR(VLOOKUP(A8585,Personal!$A$6:$F$112,3,FALSE()),"")</f>
        <v>Cerdanyola</v>
      </c>
      <c r="D8585" s="19" t="s">
        <v>177</v>
      </c>
      <c r="E8585" s="19" t="s">
        <v>198</v>
      </c>
      <c r="F8585" s="19" t="s">
        <v>199</v>
      </c>
      <c r="G8585" s="19" t="s">
        <v>272</v>
      </c>
      <c r="H8585" s="19" t="n">
        <f aca="false">IF(OR(VLOOKUP(A8585,Personal!$A$6:$F$112,5,FALSE())&lt;&gt;"Sí",N8585="No aplica"),0,'Catàleg GRAE'!D82)</f>
        <v>1</v>
      </c>
      <c r="I8585" s="20"/>
      <c r="J8585" s="20"/>
      <c r="K8585" s="20"/>
      <c r="L8585" s="21"/>
      <c r="M8585" s="21"/>
      <c r="N8585" s="20"/>
      <c r="O8585" s="20"/>
      <c r="P8585" s="19" t="str">
        <f aca="false">IF(I8585="","",I8585-H8585)</f>
        <v/>
      </c>
      <c r="Q8585" s="19" t="str">
        <f aca="true">IF(B8585="","",IF(N8585="No aplica","No aplica",IF(I8585="","Pendent",IF(N8585="Per substituir","Substituir",IF(OR(N8585="No localitzat",N8585="No lliurat"),"Reposar",IF(I8585&lt;H8585,"Reposar",IF(I8585&gt;H8585,"Revisar excedent",IF(AND(G8585="Sí",M8585&lt;&gt;"",M8585&lt;TODAY()),"EPI caducat",IF(AND(G8585="Sí",M8585&lt;&gt;"",M8585&lt;=TODAY()+90),"EPI caduca ≤90 dies",IF(OR(N8585="Deteriorat usable",N8585="Revisió necessària"),"Revisar","OK"))))))))))</f>
      </c>
      <c r="R8585" s="20"/>
    </row>
    <row r="8586" customFormat="false" ht="15" hidden="false" customHeight="false" outlineLevel="0" collapsed="false">
      <c r="A8586" s="19" t="n">
        <v>79</v>
      </c>
      <c r="B8586" s="19" t="n">
        <f aca="false">IFERROR(VLOOKUP(A8586,Personal!$A$6:$F$112,2,FALSE()),"")</f>
        <v>0</v>
      </c>
      <c r="C8586" s="19" t="str">
        <f aca="false">IFERROR(VLOOKUP(A8586,Personal!$A$6:$F$112,3,FALSE()),"")</f>
        <v>Cerdanyola</v>
      </c>
      <c r="D8586" s="19" t="s">
        <v>177</v>
      </c>
      <c r="E8586" s="19" t="s">
        <v>200</v>
      </c>
      <c r="F8586" s="19" t="s">
        <v>201</v>
      </c>
      <c r="G8586" s="19" t="s">
        <v>272</v>
      </c>
      <c r="H8586" s="19" t="n">
        <f aca="false">IF(OR(VLOOKUP(A8586,Personal!$A$6:$F$112,5,FALSE())&lt;&gt;"Sí",N8586="No aplica"),0,'Catàleg GRAE'!D83)</f>
        <v>1</v>
      </c>
      <c r="I8586" s="20"/>
      <c r="J8586" s="20"/>
      <c r="K8586" s="20"/>
      <c r="L8586" s="21"/>
      <c r="M8586" s="21"/>
      <c r="N8586" s="20"/>
      <c r="O8586" s="20"/>
      <c r="P8586" s="19" t="str">
        <f aca="false">IF(I8586="","",I8586-H8586)</f>
        <v/>
      </c>
      <c r="Q8586" s="19" t="str">
        <f aca="true">IF(B8586="","",IF(N8586="No aplica","No aplica",IF(I8586="","Pendent",IF(N8586="Per substituir","Substituir",IF(OR(N8586="No localitzat",N8586="No lliurat"),"Reposar",IF(I8586&lt;H8586,"Reposar",IF(I8586&gt;H8586,"Revisar excedent",IF(AND(G8586="Sí",M8586&lt;&gt;"",M8586&lt;TODAY()),"EPI caducat",IF(AND(G8586="Sí",M8586&lt;&gt;"",M8586&lt;=TODAY()+90),"EPI caduca ≤90 dies",IF(OR(N8586="Deteriorat usable",N8586="Revisió necessària"),"Revisar","OK"))))))))))</f>
      </c>
      <c r="R8586" s="20"/>
    </row>
    <row r="8587" customFormat="false" ht="15" hidden="false" customHeight="false" outlineLevel="0" collapsed="false">
      <c r="A8587" s="19" t="n">
        <v>79</v>
      </c>
      <c r="B8587" s="19" t="n">
        <f aca="false">IFERROR(VLOOKUP(A8587,Personal!$A$6:$F$112,2,FALSE()),"")</f>
        <v>0</v>
      </c>
      <c r="C8587" s="19" t="str">
        <f aca="false">IFERROR(VLOOKUP(A8587,Personal!$A$6:$F$112,3,FALSE()),"")</f>
        <v>Cerdanyola</v>
      </c>
      <c r="D8587" s="19" t="s">
        <v>94</v>
      </c>
      <c r="E8587" s="19" t="s">
        <v>202</v>
      </c>
      <c r="F8587" s="19" t="s">
        <v>203</v>
      </c>
      <c r="G8587" s="19" t="s">
        <v>291</v>
      </c>
      <c r="H8587" s="19" t="n">
        <f aca="false">IF(OR(VLOOKUP(A8587,Personal!$A$6:$F$112,5,FALSE())&lt;&gt;"Sí",N8587="No aplica"),0,'Catàleg GRAE'!D84)</f>
        <v>1</v>
      </c>
      <c r="I8587" s="20"/>
      <c r="J8587" s="20"/>
      <c r="K8587" s="20"/>
      <c r="L8587" s="21"/>
      <c r="M8587" s="21"/>
      <c r="N8587" s="20"/>
      <c r="O8587" s="20"/>
      <c r="P8587" s="19" t="str">
        <f aca="false">IF(I8587="","",I8587-H8587)</f>
        <v/>
      </c>
      <c r="Q8587" s="19" t="str">
        <f aca="true">IF(B8587="","",IF(N8587="No aplica","No aplica",IF(I8587="","Pendent",IF(N8587="Per substituir","Substituir",IF(OR(N8587="No localitzat",N8587="No lliurat"),"Reposar",IF(I8587&lt;H8587,"Reposar",IF(I8587&gt;H8587,"Revisar excedent",IF(AND(G8587="Sí",M8587&lt;&gt;"",M8587&lt;TODAY()),"EPI caducat",IF(AND(G8587="Sí",M8587&lt;&gt;"",M8587&lt;=TODAY()+90),"EPI caduca ≤90 dies",IF(OR(N8587="Deteriorat usable",N8587="Revisió necessària"),"Revisar","OK"))))))))))</f>
      </c>
      <c r="R8587" s="20"/>
    </row>
    <row r="8588" customFormat="false" ht="15" hidden="false" customHeight="false" outlineLevel="0" collapsed="false">
      <c r="A8588" s="19" t="n">
        <v>79</v>
      </c>
      <c r="B8588" s="19" t="n">
        <f aca="false">IFERROR(VLOOKUP(A8588,Personal!$A$6:$F$112,2,FALSE()),"")</f>
        <v>0</v>
      </c>
      <c r="C8588" s="19" t="str">
        <f aca="false">IFERROR(VLOOKUP(A8588,Personal!$A$6:$F$112,3,FALSE()),"")</f>
        <v>Cerdanyola</v>
      </c>
      <c r="D8588" s="19" t="s">
        <v>125</v>
      </c>
      <c r="E8588" s="19" t="s">
        <v>204</v>
      </c>
      <c r="F8588" s="19" t="s">
        <v>205</v>
      </c>
      <c r="G8588" s="19" t="s">
        <v>291</v>
      </c>
      <c r="H8588" s="19" t="n">
        <f aca="false">IF(OR(VLOOKUP(A8588,Personal!$A$6:$F$112,5,FALSE())&lt;&gt;"Sí",N8588="No aplica"),0,'Catàleg GRAE'!D85)</f>
        <v>1</v>
      </c>
      <c r="I8588" s="20"/>
      <c r="J8588" s="20"/>
      <c r="K8588" s="20"/>
      <c r="L8588" s="21"/>
      <c r="M8588" s="21"/>
      <c r="N8588" s="20"/>
      <c r="O8588" s="20"/>
      <c r="P8588" s="19" t="str">
        <f aca="false">IF(I8588="","",I8588-H8588)</f>
        <v/>
      </c>
      <c r="Q8588" s="19" t="str">
        <f aca="true">IF(B8588="","",IF(N8588="No aplica","No aplica",IF(I8588="","Pendent",IF(N8588="Per substituir","Substituir",IF(OR(N8588="No localitzat",N8588="No lliurat"),"Reposar",IF(I8588&lt;H8588,"Reposar",IF(I8588&gt;H8588,"Revisar excedent",IF(AND(G8588="Sí",M8588&lt;&gt;"",M8588&lt;TODAY()),"EPI caducat",IF(AND(G8588="Sí",M8588&lt;&gt;"",M8588&lt;=TODAY()+90),"EPI caduca ≤90 dies",IF(OR(N8588="Deteriorat usable",N8588="Revisió necessària"),"Revisar","OK"))))))))))</f>
      </c>
      <c r="R8588" s="20"/>
    </row>
    <row r="8589" customFormat="false" ht="15" hidden="false" customHeight="false" outlineLevel="0" collapsed="false">
      <c r="A8589" s="19" t="n">
        <v>79</v>
      </c>
      <c r="B8589" s="19" t="n">
        <f aca="false">IFERROR(VLOOKUP(A8589,Personal!$A$6:$F$112,2,FALSE()),"")</f>
        <v>0</v>
      </c>
      <c r="C8589" s="19" t="str">
        <f aca="false">IFERROR(VLOOKUP(A8589,Personal!$A$6:$F$112,3,FALSE()),"")</f>
        <v>Cerdanyola</v>
      </c>
      <c r="D8589" s="19" t="s">
        <v>153</v>
      </c>
      <c r="E8589" s="19" t="s">
        <v>206</v>
      </c>
      <c r="F8589" s="19" t="s">
        <v>207</v>
      </c>
      <c r="G8589" s="19" t="s">
        <v>272</v>
      </c>
      <c r="H8589" s="19" t="n">
        <f aca="false">IF(OR(VLOOKUP(A8589,Personal!$A$6:$F$112,5,FALSE())&lt;&gt;"Sí",N8589="No aplica"),0,'Catàleg GRAE'!D86)</f>
        <v>1</v>
      </c>
      <c r="I8589" s="20"/>
      <c r="J8589" s="20"/>
      <c r="K8589" s="20"/>
      <c r="L8589" s="21"/>
      <c r="M8589" s="21"/>
      <c r="N8589" s="20"/>
      <c r="O8589" s="20"/>
      <c r="P8589" s="19" t="str">
        <f aca="false">IF(I8589="","",I8589-H8589)</f>
        <v/>
      </c>
      <c r="Q8589" s="19" t="str">
        <f aca="true">IF(B8589="","",IF(N8589="No aplica","No aplica",IF(I8589="","Pendent",IF(N8589="Per substituir","Substituir",IF(OR(N8589="No localitzat",N8589="No lliurat"),"Reposar",IF(I8589&lt;H8589,"Reposar",IF(I8589&gt;H8589,"Revisar excedent",IF(AND(G8589="Sí",M8589&lt;&gt;"",M8589&lt;TODAY()),"EPI caducat",IF(AND(G8589="Sí",M8589&lt;&gt;"",M8589&lt;=TODAY()+90),"EPI caduca ≤90 dies",IF(OR(N8589="Deteriorat usable",N8589="Revisió necessària"),"Revisar","OK"))))))))))</f>
      </c>
      <c r="R8589" s="20"/>
    </row>
    <row r="8590" customFormat="false" ht="15" hidden="false" customHeight="false" outlineLevel="0" collapsed="false">
      <c r="A8590" s="19" t="n">
        <v>79</v>
      </c>
      <c r="B8590" s="19" t="n">
        <f aca="false">IFERROR(VLOOKUP(A8590,Personal!$A$6:$F$112,2,FALSE()),"")</f>
        <v>0</v>
      </c>
      <c r="C8590" s="19" t="str">
        <f aca="false">IFERROR(VLOOKUP(A8590,Personal!$A$6:$F$112,3,FALSE()),"")</f>
        <v>Cerdanyola</v>
      </c>
      <c r="D8590" s="19" t="s">
        <v>177</v>
      </c>
      <c r="E8590" s="19" t="s">
        <v>208</v>
      </c>
      <c r="F8590" s="19" t="s">
        <v>209</v>
      </c>
      <c r="G8590" s="19" t="s">
        <v>272</v>
      </c>
      <c r="H8590" s="19" t="n">
        <f aca="false">IF(OR(VLOOKUP(A8590,Personal!$A$6:$F$112,5,FALSE())&lt;&gt;"Sí",N8590="No aplica"),0,'Catàleg GRAE'!D87)</f>
        <v>1</v>
      </c>
      <c r="I8590" s="20"/>
      <c r="J8590" s="20"/>
      <c r="K8590" s="20"/>
      <c r="L8590" s="21"/>
      <c r="M8590" s="21"/>
      <c r="N8590" s="20"/>
      <c r="O8590" s="20"/>
      <c r="P8590" s="19" t="str">
        <f aca="false">IF(I8590="","",I8590-H8590)</f>
        <v/>
      </c>
      <c r="Q8590" s="19" t="str">
        <f aca="true">IF(B8590="","",IF(N8590="No aplica","No aplica",IF(I8590="","Pendent",IF(N8590="Per substituir","Substituir",IF(OR(N8590="No localitzat",N8590="No lliurat"),"Reposar",IF(I8590&lt;H8590,"Reposar",IF(I8590&gt;H8590,"Revisar excedent",IF(AND(G8590="Sí",M8590&lt;&gt;"",M8590&lt;TODAY()),"EPI caducat",IF(AND(G8590="Sí",M8590&lt;&gt;"",M8590&lt;=TODAY()+90),"EPI caduca ≤90 dies",IF(OR(N8590="Deteriorat usable",N8590="Revisió necessària"),"Revisar","OK"))))))))))</f>
      </c>
      <c r="R8590" s="20"/>
    </row>
    <row r="8591" customFormat="false" ht="15" hidden="false" customHeight="false" outlineLevel="0" collapsed="false">
      <c r="A8591" s="19" t="n">
        <v>79</v>
      </c>
      <c r="B8591" s="19" t="n">
        <f aca="false">IFERROR(VLOOKUP(A8591,Personal!$A$6:$F$112,2,FALSE()),"")</f>
        <v>0</v>
      </c>
      <c r="C8591" s="19" t="str">
        <f aca="false">IFERROR(VLOOKUP(A8591,Personal!$A$6:$F$112,3,FALSE()),"")</f>
        <v>Cerdanyola</v>
      </c>
      <c r="D8591" s="19" t="s">
        <v>177</v>
      </c>
      <c r="E8591" s="19" t="s">
        <v>210</v>
      </c>
      <c r="F8591" s="19" t="s">
        <v>211</v>
      </c>
      <c r="G8591" s="19" t="s">
        <v>272</v>
      </c>
      <c r="H8591" s="19" t="n">
        <f aca="false">IF(OR(VLOOKUP(A8591,Personal!$A$6:$F$112,5,FALSE())&lt;&gt;"Sí",N8591="No aplica"),0,'Catàleg GRAE'!D88)</f>
        <v>1</v>
      </c>
      <c r="I8591" s="20"/>
      <c r="J8591" s="20"/>
      <c r="K8591" s="20"/>
      <c r="L8591" s="21"/>
      <c r="M8591" s="21"/>
      <c r="N8591" s="20"/>
      <c r="O8591" s="20"/>
      <c r="P8591" s="19" t="str">
        <f aca="false">IF(I8591="","",I8591-H8591)</f>
        <v/>
      </c>
      <c r="Q8591" s="19" t="str">
        <f aca="true">IF(B8591="","",IF(N8591="No aplica","No aplica",IF(I8591="","Pendent",IF(N8591="Per substituir","Substituir",IF(OR(N8591="No localitzat",N8591="No lliurat"),"Reposar",IF(I8591&lt;H8591,"Reposar",IF(I8591&gt;H8591,"Revisar excedent",IF(AND(G8591="Sí",M8591&lt;&gt;"",M8591&lt;TODAY()),"EPI caducat",IF(AND(G8591="Sí",M8591&lt;&gt;"",M8591&lt;=TODAY()+90),"EPI caduca ≤90 dies",IF(OR(N8591="Deteriorat usable",N8591="Revisió necessària"),"Revisar","OK"))))))))))</f>
      </c>
      <c r="R8591" s="20"/>
    </row>
    <row r="8592" customFormat="false" ht="15" hidden="false" customHeight="false" outlineLevel="0" collapsed="false">
      <c r="A8592" s="19" t="n">
        <v>79</v>
      </c>
      <c r="B8592" s="19" t="n">
        <f aca="false">IFERROR(VLOOKUP(A8592,Personal!$A$6:$F$112,2,FALSE()),"")</f>
        <v>0</v>
      </c>
      <c r="C8592" s="19" t="str">
        <f aca="false">IFERROR(VLOOKUP(A8592,Personal!$A$6:$F$112,3,FALSE()),"")</f>
        <v>Cerdanyola</v>
      </c>
      <c r="D8592" s="19" t="s">
        <v>125</v>
      </c>
      <c r="E8592" s="19" t="s">
        <v>212</v>
      </c>
      <c r="F8592" s="19" t="s">
        <v>213</v>
      </c>
      <c r="G8592" s="19" t="s">
        <v>272</v>
      </c>
      <c r="H8592" s="19" t="n">
        <f aca="false">IF(OR(VLOOKUP(A8592,Personal!$A$6:$F$112,5,FALSE())&lt;&gt;"Sí",N8592="No aplica"),0,'Catàleg GRAE'!D89)</f>
        <v>1</v>
      </c>
      <c r="I8592" s="20"/>
      <c r="J8592" s="20"/>
      <c r="K8592" s="20"/>
      <c r="L8592" s="21"/>
      <c r="M8592" s="21"/>
      <c r="N8592" s="20"/>
      <c r="O8592" s="20"/>
      <c r="P8592" s="19" t="str">
        <f aca="false">IF(I8592="","",I8592-H8592)</f>
        <v/>
      </c>
      <c r="Q8592" s="19" t="str">
        <f aca="true">IF(B8592="","",IF(N8592="No aplica","No aplica",IF(I8592="","Pendent",IF(N8592="Per substituir","Substituir",IF(OR(N8592="No localitzat",N8592="No lliurat"),"Reposar",IF(I8592&lt;H8592,"Reposar",IF(I8592&gt;H8592,"Revisar excedent",IF(AND(G8592="Sí",M8592&lt;&gt;"",M8592&lt;TODAY()),"EPI caducat",IF(AND(G8592="Sí",M8592&lt;&gt;"",M8592&lt;=TODAY()+90),"EPI caduca ≤90 dies",IF(OR(N8592="Deteriorat usable",N8592="Revisió necessària"),"Revisar","OK"))))))))))</f>
      </c>
      <c r="R8592" s="20"/>
    </row>
    <row r="8593" customFormat="false" ht="15" hidden="false" customHeight="false" outlineLevel="0" collapsed="false">
      <c r="A8593" s="19" t="n">
        <v>79</v>
      </c>
      <c r="B8593" s="19" t="n">
        <f aca="false">IFERROR(VLOOKUP(A8593,Personal!$A$6:$F$112,2,FALSE()),"")</f>
        <v>0</v>
      </c>
      <c r="C8593" s="19" t="str">
        <f aca="false">IFERROR(VLOOKUP(A8593,Personal!$A$6:$F$112,3,FALSE()),"")</f>
        <v>Cerdanyola</v>
      </c>
      <c r="D8593" s="19" t="s">
        <v>40</v>
      </c>
      <c r="E8593" s="19" t="s">
        <v>214</v>
      </c>
      <c r="F8593" s="19" t="s">
        <v>215</v>
      </c>
      <c r="G8593" s="19" t="s">
        <v>291</v>
      </c>
      <c r="H8593" s="19" t="n">
        <f aca="false">IF(OR(VLOOKUP(A8593,Personal!$A$6:$F$112,5,FALSE())&lt;&gt;"Sí",N8593="No aplica"),0,'Catàleg GRAE'!D90)</f>
        <v>1</v>
      </c>
      <c r="I8593" s="20"/>
      <c r="J8593" s="20"/>
      <c r="K8593" s="20"/>
      <c r="L8593" s="21"/>
      <c r="M8593" s="21"/>
      <c r="N8593" s="20"/>
      <c r="O8593" s="20"/>
      <c r="P8593" s="19" t="str">
        <f aca="false">IF(I8593="","",I8593-H8593)</f>
        <v/>
      </c>
      <c r="Q8593" s="19" t="str">
        <f aca="true">IF(B8593="","",IF(N8593="No aplica","No aplica",IF(I8593="","Pendent",IF(N8593="Per substituir","Substituir",IF(OR(N8593="No localitzat",N8593="No lliurat"),"Reposar",IF(I8593&lt;H8593,"Reposar",IF(I8593&gt;H8593,"Revisar excedent",IF(AND(G8593="Sí",M8593&lt;&gt;"",M8593&lt;TODAY()),"EPI caducat",IF(AND(G8593="Sí",M8593&lt;&gt;"",M8593&lt;=TODAY()+90),"EPI caduca ≤90 dies",IF(OR(N8593="Deteriorat usable",N8593="Revisió necessària"),"Revisar","OK"))))))))))</f>
      </c>
      <c r="R8593" s="20"/>
    </row>
    <row r="8594" customFormat="false" ht="15" hidden="false" customHeight="false" outlineLevel="0" collapsed="false">
      <c r="A8594" s="19" t="n">
        <v>79</v>
      </c>
      <c r="B8594" s="19" t="n">
        <f aca="false">IFERROR(VLOOKUP(A8594,Personal!$A$6:$F$112,2,FALSE()),"")</f>
        <v>0</v>
      </c>
      <c r="C8594" s="19" t="str">
        <f aca="false">IFERROR(VLOOKUP(A8594,Personal!$A$6:$F$112,3,FALSE()),"")</f>
        <v>Cerdanyola</v>
      </c>
      <c r="D8594" s="19" t="s">
        <v>216</v>
      </c>
      <c r="E8594" s="19" t="s">
        <v>217</v>
      </c>
      <c r="F8594" s="19" t="s">
        <v>218</v>
      </c>
      <c r="G8594" s="19" t="s">
        <v>272</v>
      </c>
      <c r="H8594" s="19" t="n">
        <f aca="false">IF(OR(VLOOKUP(A8594,Personal!$A$6:$F$112,5,FALSE())&lt;&gt;"Sí",N8594="No aplica"),0,'Catàleg GRAE'!D91)</f>
        <v>1</v>
      </c>
      <c r="I8594" s="20"/>
      <c r="J8594" s="20"/>
      <c r="K8594" s="20"/>
      <c r="L8594" s="21"/>
      <c r="M8594" s="21"/>
      <c r="N8594" s="20"/>
      <c r="O8594" s="20"/>
      <c r="P8594" s="19" t="str">
        <f aca="false">IF(I8594="","",I8594-H8594)</f>
        <v/>
      </c>
      <c r="Q8594" s="19" t="str">
        <f aca="true">IF(B8594="","",IF(N8594="No aplica","No aplica",IF(I8594="","Pendent",IF(N8594="Per substituir","Substituir",IF(OR(N8594="No localitzat",N8594="No lliurat"),"Reposar",IF(I8594&lt;H8594,"Reposar",IF(I8594&gt;H8594,"Revisar excedent",IF(AND(G8594="Sí",M8594&lt;&gt;"",M8594&lt;TODAY()),"EPI caducat",IF(AND(G8594="Sí",M8594&lt;&gt;"",M8594&lt;=TODAY()+90),"EPI caduca ≤90 dies",IF(OR(N8594="Deteriorat usable",N8594="Revisió necessària"),"Revisar","OK"))))))))))</f>
      </c>
      <c r="R8594" s="20"/>
    </row>
    <row r="8595" customFormat="false" ht="15" hidden="false" customHeight="false" outlineLevel="0" collapsed="false">
      <c r="A8595" s="19" t="n">
        <v>79</v>
      </c>
      <c r="B8595" s="19" t="n">
        <f aca="false">IFERROR(VLOOKUP(A8595,Personal!$A$6:$F$112,2,FALSE()),"")</f>
        <v>0</v>
      </c>
      <c r="C8595" s="19" t="str">
        <f aca="false">IFERROR(VLOOKUP(A8595,Personal!$A$6:$F$112,3,FALSE()),"")</f>
        <v>Cerdanyola</v>
      </c>
      <c r="D8595" s="19" t="s">
        <v>37</v>
      </c>
      <c r="E8595" s="19" t="s">
        <v>219</v>
      </c>
      <c r="F8595" s="19" t="s">
        <v>220</v>
      </c>
      <c r="G8595" s="19" t="s">
        <v>291</v>
      </c>
      <c r="H8595" s="19" t="n">
        <f aca="false">IF(OR(VLOOKUP(A8595,Personal!$A$6:$F$112,5,FALSE())&lt;&gt;"Sí",N8595="No aplica"),0,'Catàleg GRAE'!D92)</f>
        <v>1</v>
      </c>
      <c r="I8595" s="20"/>
      <c r="J8595" s="20"/>
      <c r="K8595" s="20"/>
      <c r="L8595" s="21"/>
      <c r="M8595" s="21"/>
      <c r="N8595" s="20"/>
      <c r="O8595" s="20"/>
      <c r="P8595" s="19" t="str">
        <f aca="false">IF(I8595="","",I8595-H8595)</f>
        <v/>
      </c>
      <c r="Q8595" s="19" t="str">
        <f aca="true">IF(B8595="","",IF(N8595="No aplica","No aplica",IF(I8595="","Pendent",IF(N8595="Per substituir","Substituir",IF(OR(N8595="No localitzat",N8595="No lliurat"),"Reposar",IF(I8595&lt;H8595,"Reposar",IF(I8595&gt;H8595,"Revisar excedent",IF(AND(G8595="Sí",M8595&lt;&gt;"",M8595&lt;TODAY()),"EPI caducat",IF(AND(G8595="Sí",M8595&lt;&gt;"",M8595&lt;=TODAY()+90),"EPI caduca ≤90 dies",IF(OR(N8595="Deteriorat usable",N8595="Revisió necessària"),"Revisar","OK"))))))))))</f>
      </c>
      <c r="R8595" s="20"/>
    </row>
    <row r="8596" customFormat="false" ht="15" hidden="false" customHeight="false" outlineLevel="0" collapsed="false">
      <c r="A8596" s="19" t="n">
        <v>79</v>
      </c>
      <c r="B8596" s="19" t="n">
        <f aca="false">IFERROR(VLOOKUP(A8596,Personal!$A$6:$F$112,2,FALSE()),"")</f>
        <v>0</v>
      </c>
      <c r="C8596" s="19" t="str">
        <f aca="false">IFERROR(VLOOKUP(A8596,Personal!$A$6:$F$112,3,FALSE()),"")</f>
        <v>Cerdanyola</v>
      </c>
      <c r="D8596" s="19" t="s">
        <v>137</v>
      </c>
      <c r="E8596" s="19" t="s">
        <v>221</v>
      </c>
      <c r="F8596" s="19" t="s">
        <v>222</v>
      </c>
      <c r="G8596" s="19" t="s">
        <v>291</v>
      </c>
      <c r="H8596" s="19" t="n">
        <f aca="false">IF(OR(VLOOKUP(A8596,Personal!$A$6:$F$112,5,FALSE())&lt;&gt;"Sí",N8596="No aplica"),0,'Catàleg GRAE'!D93)</f>
        <v>1</v>
      </c>
      <c r="I8596" s="20"/>
      <c r="J8596" s="20"/>
      <c r="K8596" s="20"/>
      <c r="L8596" s="21"/>
      <c r="M8596" s="21"/>
      <c r="N8596" s="20"/>
      <c r="O8596" s="20"/>
      <c r="P8596" s="19" t="str">
        <f aca="false">IF(I8596="","",I8596-H8596)</f>
        <v/>
      </c>
      <c r="Q8596" s="19" t="str">
        <f aca="true">IF(B8596="","",IF(N8596="No aplica","No aplica",IF(I8596="","Pendent",IF(N8596="Per substituir","Substituir",IF(OR(N8596="No localitzat",N8596="No lliurat"),"Reposar",IF(I8596&lt;H8596,"Reposar",IF(I8596&gt;H8596,"Revisar excedent",IF(AND(G8596="Sí",M8596&lt;&gt;"",M8596&lt;TODAY()),"EPI caducat",IF(AND(G8596="Sí",M8596&lt;&gt;"",M8596&lt;=TODAY()+90),"EPI caduca ≤90 dies",IF(OR(N8596="Deteriorat usable",N8596="Revisió necessària"),"Revisar","OK"))))))))))</f>
      </c>
      <c r="R8596" s="20"/>
    </row>
    <row r="8597" customFormat="false" ht="15" hidden="false" customHeight="false" outlineLevel="0" collapsed="false">
      <c r="A8597" s="19" t="n">
        <v>79</v>
      </c>
      <c r="B8597" s="19" t="n">
        <f aca="false">IFERROR(VLOOKUP(A8597,Personal!$A$6:$F$112,2,FALSE()),"")</f>
        <v>0</v>
      </c>
      <c r="C8597" s="19" t="str">
        <f aca="false">IFERROR(VLOOKUP(A8597,Personal!$A$6:$F$112,3,FALSE()),"")</f>
        <v>Cerdanyola</v>
      </c>
      <c r="D8597" s="19" t="s">
        <v>137</v>
      </c>
      <c r="E8597" s="19" t="s">
        <v>223</v>
      </c>
      <c r="F8597" s="19" t="s">
        <v>224</v>
      </c>
      <c r="G8597" s="19" t="s">
        <v>291</v>
      </c>
      <c r="H8597" s="19" t="n">
        <f aca="false">IF(OR(VLOOKUP(A8597,Personal!$A$6:$F$112,5,FALSE())&lt;&gt;"Sí",N8597="No aplica"),0,'Catàleg GRAE'!D94)</f>
        <v>1</v>
      </c>
      <c r="I8597" s="20"/>
      <c r="J8597" s="20"/>
      <c r="K8597" s="20"/>
      <c r="L8597" s="21"/>
      <c r="M8597" s="21"/>
      <c r="N8597" s="20"/>
      <c r="O8597" s="20"/>
      <c r="P8597" s="19" t="str">
        <f aca="false">IF(I8597="","",I8597-H8597)</f>
        <v/>
      </c>
      <c r="Q8597" s="19" t="str">
        <f aca="true">IF(B8597="","",IF(N8597="No aplica","No aplica",IF(I8597="","Pendent",IF(N8597="Per substituir","Substituir",IF(OR(N8597="No localitzat",N8597="No lliurat"),"Reposar",IF(I8597&lt;H8597,"Reposar",IF(I8597&gt;H8597,"Revisar excedent",IF(AND(G8597="Sí",M8597&lt;&gt;"",M8597&lt;TODAY()),"EPI caducat",IF(AND(G8597="Sí",M8597&lt;&gt;"",M8597&lt;=TODAY()+90),"EPI caduca ≤90 dies",IF(OR(N8597="Deteriorat usable",N8597="Revisió necessària"),"Revisar","OK"))))))))))</f>
      </c>
      <c r="R8597" s="20"/>
    </row>
    <row r="8598" customFormat="false" ht="15" hidden="false" customHeight="false" outlineLevel="0" collapsed="false">
      <c r="A8598" s="19" t="n">
        <v>79</v>
      </c>
      <c r="B8598" s="19" t="n">
        <f aca="false">IFERROR(VLOOKUP(A8598,Personal!$A$6:$F$112,2,FALSE()),"")</f>
        <v>0</v>
      </c>
      <c r="C8598" s="19" t="str">
        <f aca="false">IFERROR(VLOOKUP(A8598,Personal!$A$6:$F$112,3,FALSE()),"")</f>
        <v>Cerdanyola</v>
      </c>
      <c r="D8598" s="19" t="s">
        <v>137</v>
      </c>
      <c r="E8598" s="19" t="s">
        <v>225</v>
      </c>
      <c r="F8598" s="19" t="s">
        <v>226</v>
      </c>
      <c r="G8598" s="19" t="s">
        <v>291</v>
      </c>
      <c r="H8598" s="19" t="n">
        <f aca="false">IF(OR(VLOOKUP(A8598,Personal!$A$6:$F$112,5,FALSE())&lt;&gt;"Sí",N8598="No aplica"),0,'Catàleg GRAE'!D95)</f>
        <v>1</v>
      </c>
      <c r="I8598" s="20"/>
      <c r="J8598" s="20"/>
      <c r="K8598" s="20"/>
      <c r="L8598" s="21"/>
      <c r="M8598" s="21"/>
      <c r="N8598" s="20"/>
      <c r="O8598" s="20"/>
      <c r="P8598" s="19" t="str">
        <f aca="false">IF(I8598="","",I8598-H8598)</f>
        <v/>
      </c>
      <c r="Q8598" s="19" t="str">
        <f aca="true">IF(B8598="","",IF(N8598="No aplica","No aplica",IF(I8598="","Pendent",IF(N8598="Per substituir","Substituir",IF(OR(N8598="No localitzat",N8598="No lliurat"),"Reposar",IF(I8598&lt;H8598,"Reposar",IF(I8598&gt;H8598,"Revisar excedent",IF(AND(G8598="Sí",M8598&lt;&gt;"",M8598&lt;TODAY()),"EPI caducat",IF(AND(G8598="Sí",M8598&lt;&gt;"",M8598&lt;=TODAY()+90),"EPI caduca ≤90 dies",IF(OR(N8598="Deteriorat usable",N8598="Revisió necessària"),"Revisar","OK"))))))))))</f>
      </c>
      <c r="R8598" s="20"/>
    </row>
    <row r="8599" customFormat="false" ht="15" hidden="false" customHeight="false" outlineLevel="0" collapsed="false">
      <c r="A8599" s="19" t="n">
        <v>79</v>
      </c>
      <c r="B8599" s="19" t="n">
        <f aca="false">IFERROR(VLOOKUP(A8599,Personal!$A$6:$F$112,2,FALSE()),"")</f>
        <v>0</v>
      </c>
      <c r="C8599" s="19" t="str">
        <f aca="false">IFERROR(VLOOKUP(A8599,Personal!$A$6:$F$112,3,FALSE()),"")</f>
        <v>Cerdanyola</v>
      </c>
      <c r="D8599" s="19" t="s">
        <v>137</v>
      </c>
      <c r="E8599" s="19" t="s">
        <v>227</v>
      </c>
      <c r="F8599" s="19" t="s">
        <v>228</v>
      </c>
      <c r="G8599" s="19" t="s">
        <v>291</v>
      </c>
      <c r="H8599" s="19" t="n">
        <f aca="false">IF(OR(VLOOKUP(A8599,Personal!$A$6:$F$112,5,FALSE())&lt;&gt;"Sí",N8599="No aplica"),0,'Catàleg GRAE'!D96)</f>
        <v>1</v>
      </c>
      <c r="I8599" s="20"/>
      <c r="J8599" s="20"/>
      <c r="K8599" s="20"/>
      <c r="L8599" s="21"/>
      <c r="M8599" s="21"/>
      <c r="N8599" s="20"/>
      <c r="O8599" s="20"/>
      <c r="P8599" s="19" t="str">
        <f aca="false">IF(I8599="","",I8599-H8599)</f>
        <v/>
      </c>
      <c r="Q8599" s="19" t="str">
        <f aca="true">IF(B8599="","",IF(N8599="No aplica","No aplica",IF(I8599="","Pendent",IF(N8599="Per substituir","Substituir",IF(OR(N8599="No localitzat",N8599="No lliurat"),"Reposar",IF(I8599&lt;H8599,"Reposar",IF(I8599&gt;H8599,"Revisar excedent",IF(AND(G8599="Sí",M8599&lt;&gt;"",M8599&lt;TODAY()),"EPI caducat",IF(AND(G8599="Sí",M8599&lt;&gt;"",M8599&lt;=TODAY()+90),"EPI caduca ≤90 dies",IF(OR(N8599="Deteriorat usable",N8599="Revisió necessària"),"Revisar","OK"))))))))))</f>
      </c>
      <c r="R8599" s="20"/>
    </row>
    <row r="8600" customFormat="false" ht="15" hidden="false" customHeight="false" outlineLevel="0" collapsed="false">
      <c r="A8600" s="19" t="n">
        <v>79</v>
      </c>
      <c r="B8600" s="19" t="n">
        <f aca="false">IFERROR(VLOOKUP(A8600,Personal!$A$6:$F$112,2,FALSE()),"")</f>
        <v>0</v>
      </c>
      <c r="C8600" s="19" t="str">
        <f aca="false">IFERROR(VLOOKUP(A8600,Personal!$A$6:$F$112,3,FALSE()),"")</f>
        <v>Cerdanyola</v>
      </c>
      <c r="D8600" s="19" t="s">
        <v>137</v>
      </c>
      <c r="E8600" s="19" t="s">
        <v>229</v>
      </c>
      <c r="F8600" s="19" t="s">
        <v>230</v>
      </c>
      <c r="G8600" s="19" t="s">
        <v>291</v>
      </c>
      <c r="H8600" s="19" t="n">
        <f aca="false">IF(OR(VLOOKUP(A8600,Personal!$A$6:$F$112,5,FALSE())&lt;&gt;"Sí",N8600="No aplica"),0,'Catàleg GRAE'!D97)</f>
        <v>1</v>
      </c>
      <c r="I8600" s="20"/>
      <c r="J8600" s="20"/>
      <c r="K8600" s="20"/>
      <c r="L8600" s="21"/>
      <c r="M8600" s="21"/>
      <c r="N8600" s="20"/>
      <c r="O8600" s="20"/>
      <c r="P8600" s="19" t="str">
        <f aca="false">IF(I8600="","",I8600-H8600)</f>
        <v/>
      </c>
      <c r="Q8600" s="19" t="str">
        <f aca="true">IF(B8600="","",IF(N8600="No aplica","No aplica",IF(I8600="","Pendent",IF(N8600="Per substituir","Substituir",IF(OR(N8600="No localitzat",N8600="No lliurat"),"Reposar",IF(I8600&lt;H8600,"Reposar",IF(I8600&gt;H8600,"Revisar excedent",IF(AND(G8600="Sí",M8600&lt;&gt;"",M8600&lt;TODAY()),"EPI caducat",IF(AND(G8600="Sí",M8600&lt;&gt;"",M8600&lt;=TODAY()+90),"EPI caduca ≤90 dies",IF(OR(N8600="Deteriorat usable",N8600="Revisió necessària"),"Revisar","OK"))))))))))</f>
      </c>
      <c r="R8600" s="20"/>
    </row>
    <row r="8601" customFormat="false" ht="15" hidden="false" customHeight="false" outlineLevel="0" collapsed="false">
      <c r="A8601" s="19" t="n">
        <v>79</v>
      </c>
      <c r="B8601" s="19" t="n">
        <f aca="false">IFERROR(VLOOKUP(A8601,Personal!$A$6:$F$112,2,FALSE()),"")</f>
        <v>0</v>
      </c>
      <c r="C8601" s="19" t="str">
        <f aca="false">IFERROR(VLOOKUP(A8601,Personal!$A$6:$F$112,3,FALSE()),"")</f>
        <v>Cerdanyola</v>
      </c>
      <c r="D8601" s="19" t="s">
        <v>137</v>
      </c>
      <c r="E8601" s="19" t="s">
        <v>231</v>
      </c>
      <c r="F8601" s="19" t="s">
        <v>232</v>
      </c>
      <c r="G8601" s="19" t="s">
        <v>291</v>
      </c>
      <c r="H8601" s="19" t="n">
        <f aca="false">IF(OR(VLOOKUP(A8601,Personal!$A$6:$F$112,5,FALSE())&lt;&gt;"Sí",N8601="No aplica"),0,'Catàleg GRAE'!D98)</f>
        <v>1</v>
      </c>
      <c r="I8601" s="20"/>
      <c r="J8601" s="20"/>
      <c r="K8601" s="20"/>
      <c r="L8601" s="21"/>
      <c r="M8601" s="21"/>
      <c r="N8601" s="20"/>
      <c r="O8601" s="20"/>
      <c r="P8601" s="19" t="str">
        <f aca="false">IF(I8601="","",I8601-H8601)</f>
        <v/>
      </c>
      <c r="Q8601" s="19" t="str">
        <f aca="true">IF(B8601="","",IF(N8601="No aplica","No aplica",IF(I8601="","Pendent",IF(N8601="Per substituir","Substituir",IF(OR(N8601="No localitzat",N8601="No lliurat"),"Reposar",IF(I8601&lt;H8601,"Reposar",IF(I8601&gt;H8601,"Revisar excedent",IF(AND(G8601="Sí",M8601&lt;&gt;"",M8601&lt;TODAY()),"EPI caducat",IF(AND(G8601="Sí",M8601&lt;&gt;"",M8601&lt;=TODAY()+90),"EPI caduca ≤90 dies",IF(OR(N8601="Deteriorat usable",N8601="Revisió necessària"),"Revisar","OK"))))))))))</f>
      </c>
      <c r="R8601" s="20"/>
    </row>
    <row r="8602" customFormat="false" ht="15" hidden="false" customHeight="false" outlineLevel="0" collapsed="false">
      <c r="A8602" s="19" t="n">
        <v>79</v>
      </c>
      <c r="B8602" s="19" t="n">
        <f aca="false">IFERROR(VLOOKUP(A8602,Personal!$A$6:$F$112,2,FALSE()),"")</f>
        <v>0</v>
      </c>
      <c r="C8602" s="19" t="str">
        <f aca="false">IFERROR(VLOOKUP(A8602,Personal!$A$6:$F$112,3,FALSE()),"")</f>
        <v>Cerdanyola</v>
      </c>
      <c r="D8602" s="19" t="s">
        <v>137</v>
      </c>
      <c r="E8602" s="19" t="s">
        <v>233</v>
      </c>
      <c r="F8602" s="19" t="s">
        <v>234</v>
      </c>
      <c r="G8602" s="19" t="s">
        <v>291</v>
      </c>
      <c r="H8602" s="19" t="n">
        <f aca="false">IF(OR(VLOOKUP(A8602,Personal!$A$6:$F$112,5,FALSE())&lt;&gt;"Sí",N8602="No aplica"),0,'Catàleg GRAE'!D99)</f>
        <v>1</v>
      </c>
      <c r="I8602" s="20"/>
      <c r="J8602" s="20"/>
      <c r="K8602" s="20"/>
      <c r="L8602" s="21"/>
      <c r="M8602" s="21"/>
      <c r="N8602" s="20"/>
      <c r="O8602" s="20"/>
      <c r="P8602" s="19" t="str">
        <f aca="false">IF(I8602="","",I8602-H8602)</f>
        <v/>
      </c>
      <c r="Q8602" s="19" t="str">
        <f aca="true">IF(B8602="","",IF(N8602="No aplica","No aplica",IF(I8602="","Pendent",IF(N8602="Per substituir","Substituir",IF(OR(N8602="No localitzat",N8602="No lliurat"),"Reposar",IF(I8602&lt;H8602,"Reposar",IF(I8602&gt;H8602,"Revisar excedent",IF(AND(G8602="Sí",M8602&lt;&gt;"",M8602&lt;TODAY()),"EPI caducat",IF(AND(G8602="Sí",M8602&lt;&gt;"",M8602&lt;=TODAY()+90),"EPI caduca ≤90 dies",IF(OR(N8602="Deteriorat usable",N8602="Revisió necessària"),"Revisar","OK"))))))))))</f>
      </c>
      <c r="R8602" s="20"/>
    </row>
    <row r="8603" customFormat="false" ht="15" hidden="false" customHeight="false" outlineLevel="0" collapsed="false">
      <c r="A8603" s="19" t="n">
        <v>79</v>
      </c>
      <c r="B8603" s="19" t="n">
        <f aca="false">IFERROR(VLOOKUP(A8603,Personal!$A$6:$F$112,2,FALSE()),"")</f>
        <v>0</v>
      </c>
      <c r="C8603" s="19" t="str">
        <f aca="false">IFERROR(VLOOKUP(A8603,Personal!$A$6:$F$112,3,FALSE()),"")</f>
        <v>Cerdanyola</v>
      </c>
      <c r="D8603" s="19" t="s">
        <v>216</v>
      </c>
      <c r="E8603" s="19" t="s">
        <v>235</v>
      </c>
      <c r="F8603" s="19" t="s">
        <v>236</v>
      </c>
      <c r="G8603" s="19" t="s">
        <v>272</v>
      </c>
      <c r="H8603" s="19" t="n">
        <f aca="false">IF(OR(VLOOKUP(A8603,Personal!$A$6:$F$112,5,FALSE())&lt;&gt;"Sí",N8603="No aplica"),0,'Catàleg GRAE'!D100)</f>
        <v>1</v>
      </c>
      <c r="I8603" s="20"/>
      <c r="J8603" s="20"/>
      <c r="K8603" s="20"/>
      <c r="L8603" s="21"/>
      <c r="M8603" s="21"/>
      <c r="N8603" s="20"/>
      <c r="O8603" s="20"/>
      <c r="P8603" s="19" t="str">
        <f aca="false">IF(I8603="","",I8603-H8603)</f>
        <v/>
      </c>
      <c r="Q8603" s="19" t="str">
        <f aca="true">IF(B8603="","",IF(N8603="No aplica","No aplica",IF(I8603="","Pendent",IF(N8603="Per substituir","Substituir",IF(OR(N8603="No localitzat",N8603="No lliurat"),"Reposar",IF(I8603&lt;H8603,"Reposar",IF(I8603&gt;H8603,"Revisar excedent",IF(AND(G8603="Sí",M8603&lt;&gt;"",M8603&lt;TODAY()),"EPI caducat",IF(AND(G8603="Sí",M8603&lt;&gt;"",M8603&lt;=TODAY()+90),"EPI caduca ≤90 dies",IF(OR(N8603="Deteriorat usable",N8603="Revisió necessària"),"Revisar","OK"))))))))))</f>
      </c>
      <c r="R8603" s="20"/>
    </row>
    <row r="8604" customFormat="false" ht="15" hidden="false" customHeight="false" outlineLevel="0" collapsed="false">
      <c r="A8604" s="19" t="n">
        <v>79</v>
      </c>
      <c r="B8604" s="19" t="n">
        <f aca="false">IFERROR(VLOOKUP(A8604,Personal!$A$6:$F$112,2,FALSE()),"")</f>
        <v>0</v>
      </c>
      <c r="C8604" s="19" t="str">
        <f aca="false">IFERROR(VLOOKUP(A8604,Personal!$A$6:$F$112,3,FALSE()),"")</f>
        <v>Cerdanyola</v>
      </c>
      <c r="D8604" s="19" t="s">
        <v>137</v>
      </c>
      <c r="E8604" s="19" t="s">
        <v>237</v>
      </c>
      <c r="F8604" s="19" t="s">
        <v>238</v>
      </c>
      <c r="G8604" s="19" t="s">
        <v>291</v>
      </c>
      <c r="H8604" s="19" t="n">
        <f aca="false">IF(OR(VLOOKUP(A8604,Personal!$A$6:$F$112,5,FALSE())&lt;&gt;"Sí",N8604="No aplica"),0,'Catàleg GRAE'!D101)</f>
        <v>1</v>
      </c>
      <c r="I8604" s="20"/>
      <c r="J8604" s="20"/>
      <c r="K8604" s="20"/>
      <c r="L8604" s="21"/>
      <c r="M8604" s="21"/>
      <c r="N8604" s="20"/>
      <c r="O8604" s="20"/>
      <c r="P8604" s="19" t="str">
        <f aca="false">IF(I8604="","",I8604-H8604)</f>
        <v/>
      </c>
      <c r="Q8604" s="19" t="str">
        <f aca="true">IF(B8604="","",IF(N8604="No aplica","No aplica",IF(I8604="","Pendent",IF(N8604="Per substituir","Substituir",IF(OR(N8604="No localitzat",N8604="No lliurat"),"Reposar",IF(I8604&lt;H8604,"Reposar",IF(I8604&gt;H8604,"Revisar excedent",IF(AND(G8604="Sí",M8604&lt;&gt;"",M8604&lt;TODAY()),"EPI caducat",IF(AND(G8604="Sí",M8604&lt;&gt;"",M8604&lt;=TODAY()+90),"EPI caduca ≤90 dies",IF(OR(N8604="Deteriorat usable",N8604="Revisió necessària"),"Revisar","OK"))))))))))</f>
      </c>
      <c r="R8604" s="20"/>
    </row>
    <row r="8605" customFormat="false" ht="15" hidden="false" customHeight="false" outlineLevel="0" collapsed="false">
      <c r="A8605" s="19" t="n">
        <v>79</v>
      </c>
      <c r="B8605" s="19" t="n">
        <f aca="false">IFERROR(VLOOKUP(A8605,Personal!$A$6:$F$112,2,FALSE()),"")</f>
        <v>0</v>
      </c>
      <c r="C8605" s="19" t="str">
        <f aca="false">IFERROR(VLOOKUP(A8605,Personal!$A$6:$F$112,3,FALSE()),"")</f>
        <v>Cerdanyola</v>
      </c>
      <c r="D8605" s="19" t="s">
        <v>37</v>
      </c>
      <c r="E8605" s="19" t="s">
        <v>239</v>
      </c>
      <c r="F8605" s="19" t="s">
        <v>240</v>
      </c>
      <c r="G8605" s="19" t="s">
        <v>291</v>
      </c>
      <c r="H8605" s="19" t="n">
        <f aca="false">IF(OR(VLOOKUP(A8605,Personal!$A$6:$F$112,5,FALSE())&lt;&gt;"Sí",N8605="No aplica"),0,'Catàleg GRAE'!D102)</f>
        <v>1</v>
      </c>
      <c r="I8605" s="20"/>
      <c r="J8605" s="20"/>
      <c r="K8605" s="20"/>
      <c r="L8605" s="21"/>
      <c r="M8605" s="21"/>
      <c r="N8605" s="20"/>
      <c r="O8605" s="20"/>
      <c r="P8605" s="19" t="str">
        <f aca="false">IF(I8605="","",I8605-H8605)</f>
        <v/>
      </c>
      <c r="Q8605" s="19" t="str">
        <f aca="true">IF(B8605="","",IF(N8605="No aplica","No aplica",IF(I8605="","Pendent",IF(N8605="Per substituir","Substituir",IF(OR(N8605="No localitzat",N8605="No lliurat"),"Reposar",IF(I8605&lt;H8605,"Reposar",IF(I8605&gt;H8605,"Revisar excedent",IF(AND(G8605="Sí",M8605&lt;&gt;"",M8605&lt;TODAY()),"EPI caducat",IF(AND(G8605="Sí",M8605&lt;&gt;"",M8605&lt;=TODAY()+90),"EPI caduca ≤90 dies",IF(OR(N8605="Deteriorat usable",N8605="Revisió necessària"),"Revisar","OK"))))))))))</f>
      </c>
      <c r="R8605" s="20"/>
    </row>
    <row r="8606" customFormat="false" ht="15" hidden="false" customHeight="false" outlineLevel="0" collapsed="false">
      <c r="A8606" s="19" t="n">
        <v>79</v>
      </c>
      <c r="B8606" s="19" t="n">
        <f aca="false">IFERROR(VLOOKUP(A8606,Personal!$A$6:$F$112,2,FALSE()),"")</f>
        <v>0</v>
      </c>
      <c r="C8606" s="19" t="str">
        <f aca="false">IFERROR(VLOOKUP(A8606,Personal!$A$6:$F$112,3,FALSE()),"")</f>
        <v>Cerdanyola</v>
      </c>
      <c r="D8606" s="19" t="s">
        <v>37</v>
      </c>
      <c r="E8606" s="19" t="s">
        <v>241</v>
      </c>
      <c r="F8606" s="19" t="s">
        <v>242</v>
      </c>
      <c r="G8606" s="19" t="s">
        <v>291</v>
      </c>
      <c r="H8606" s="19" t="n">
        <f aca="false">IF(OR(VLOOKUP(A8606,Personal!$A$6:$F$112,5,FALSE())&lt;&gt;"Sí",N8606="No aplica"),0,'Catàleg GRAE'!D103)</f>
        <v>1</v>
      </c>
      <c r="I8606" s="20"/>
      <c r="J8606" s="20"/>
      <c r="K8606" s="20"/>
      <c r="L8606" s="21"/>
      <c r="M8606" s="21"/>
      <c r="N8606" s="20"/>
      <c r="O8606" s="20"/>
      <c r="P8606" s="19" t="str">
        <f aca="false">IF(I8606="","",I8606-H8606)</f>
        <v/>
      </c>
      <c r="Q8606" s="19" t="str">
        <f aca="true">IF(B8606="","",IF(N8606="No aplica","No aplica",IF(I8606="","Pendent",IF(N8606="Per substituir","Substituir",IF(OR(N8606="No localitzat",N8606="No lliurat"),"Reposar",IF(I8606&lt;H8606,"Reposar",IF(I8606&gt;H8606,"Revisar excedent",IF(AND(G8606="Sí",M8606&lt;&gt;"",M8606&lt;TODAY()),"EPI caducat",IF(AND(G8606="Sí",M8606&lt;&gt;"",M8606&lt;=TODAY()+90),"EPI caduca ≤90 dies",IF(OR(N8606="Deteriorat usable",N8606="Revisió necessària"),"Revisar","OK"))))))))))</f>
      </c>
      <c r="R8606" s="20"/>
    </row>
    <row r="8607" customFormat="false" ht="15" hidden="false" customHeight="false" outlineLevel="0" collapsed="false">
      <c r="A8607" s="19" t="n">
        <v>79</v>
      </c>
      <c r="B8607" s="19" t="n">
        <f aca="false">IFERROR(VLOOKUP(A8607,Personal!$A$6:$F$112,2,FALSE()),"")</f>
        <v>0</v>
      </c>
      <c r="C8607" s="19" t="str">
        <f aca="false">IFERROR(VLOOKUP(A8607,Personal!$A$6:$F$112,3,FALSE()),"")</f>
        <v>Cerdanyola</v>
      </c>
      <c r="D8607" s="19" t="s">
        <v>177</v>
      </c>
      <c r="E8607" s="19" t="s">
        <v>243</v>
      </c>
      <c r="F8607" s="19" t="s">
        <v>244</v>
      </c>
      <c r="G8607" s="19" t="s">
        <v>272</v>
      </c>
      <c r="H8607" s="19" t="n">
        <f aca="false">IF(OR(VLOOKUP(A8607,Personal!$A$6:$F$112,5,FALSE())&lt;&gt;"Sí",N8607="No aplica"),0,'Catàleg GRAE'!D104)</f>
        <v>1</v>
      </c>
      <c r="I8607" s="20"/>
      <c r="J8607" s="20"/>
      <c r="K8607" s="20"/>
      <c r="L8607" s="21"/>
      <c r="M8607" s="21"/>
      <c r="N8607" s="20"/>
      <c r="O8607" s="20"/>
      <c r="P8607" s="19" t="str">
        <f aca="false">IF(I8607="","",I8607-H8607)</f>
        <v/>
      </c>
      <c r="Q8607" s="19" t="str">
        <f aca="true">IF(B8607="","",IF(N8607="No aplica","No aplica",IF(I8607="","Pendent",IF(N8607="Per substituir","Substituir",IF(OR(N8607="No localitzat",N8607="No lliurat"),"Reposar",IF(I8607&lt;H8607,"Reposar",IF(I8607&gt;H8607,"Revisar excedent",IF(AND(G8607="Sí",M8607&lt;&gt;"",M8607&lt;TODAY()),"EPI caducat",IF(AND(G8607="Sí",M8607&lt;&gt;"",M8607&lt;=TODAY()+90),"EPI caduca ≤90 dies",IF(OR(N8607="Deteriorat usable",N8607="Revisió necessària"),"Revisar","OK"))))))))))</f>
      </c>
      <c r="R8607" s="20"/>
    </row>
    <row r="8608" customFormat="false" ht="15" hidden="false" customHeight="false" outlineLevel="0" collapsed="false">
      <c r="A8608" s="19" t="n">
        <v>79</v>
      </c>
      <c r="B8608" s="19" t="n">
        <f aca="false">IFERROR(VLOOKUP(A8608,Personal!$A$6:$F$112,2,FALSE()),"")</f>
        <v>0</v>
      </c>
      <c r="C8608" s="19" t="str">
        <f aca="false">IFERROR(VLOOKUP(A8608,Personal!$A$6:$F$112,3,FALSE()),"")</f>
        <v>Cerdanyola</v>
      </c>
      <c r="D8608" s="19" t="s">
        <v>177</v>
      </c>
      <c r="E8608" s="19" t="s">
        <v>245</v>
      </c>
      <c r="F8608" s="19" t="s">
        <v>246</v>
      </c>
      <c r="G8608" s="19" t="s">
        <v>272</v>
      </c>
      <c r="H8608" s="19" t="n">
        <f aca="false">IF(OR(VLOOKUP(A8608,Personal!$A$6:$F$112,5,FALSE())&lt;&gt;"Sí",N8608="No aplica"),0,'Catàleg GRAE'!D105)</f>
        <v>1</v>
      </c>
      <c r="I8608" s="20"/>
      <c r="J8608" s="20"/>
      <c r="K8608" s="20"/>
      <c r="L8608" s="21"/>
      <c r="M8608" s="21"/>
      <c r="N8608" s="20"/>
      <c r="O8608" s="20"/>
      <c r="P8608" s="19" t="str">
        <f aca="false">IF(I8608="","",I8608-H8608)</f>
        <v/>
      </c>
      <c r="Q8608" s="19" t="str">
        <f aca="true">IF(B8608="","",IF(N8608="No aplica","No aplica",IF(I8608="","Pendent",IF(N8608="Per substituir","Substituir",IF(OR(N8608="No localitzat",N8608="No lliurat"),"Reposar",IF(I8608&lt;H8608,"Reposar",IF(I8608&gt;H8608,"Revisar excedent",IF(AND(G8608="Sí",M8608&lt;&gt;"",M8608&lt;TODAY()),"EPI caducat",IF(AND(G8608="Sí",M8608&lt;&gt;"",M8608&lt;=TODAY()+90),"EPI caduca ≤90 dies",IF(OR(N8608="Deteriorat usable",N8608="Revisió necessària"),"Revisar","OK"))))))))))</f>
      </c>
      <c r="R8608" s="20"/>
    </row>
    <row r="8609" customFormat="false" ht="15" hidden="false" customHeight="false" outlineLevel="0" collapsed="false">
      <c r="A8609" s="19" t="n">
        <v>79</v>
      </c>
      <c r="B8609" s="19" t="n">
        <f aca="false">IFERROR(VLOOKUP(A8609,Personal!$A$6:$F$112,2,FALSE()),"")</f>
        <v>0</v>
      </c>
      <c r="C8609" s="19" t="str">
        <f aca="false">IFERROR(VLOOKUP(A8609,Personal!$A$6:$F$112,3,FALSE()),"")</f>
        <v>Cerdanyola</v>
      </c>
      <c r="D8609" s="19" t="s">
        <v>177</v>
      </c>
      <c r="E8609" s="19" t="s">
        <v>247</v>
      </c>
      <c r="F8609" s="19" t="s">
        <v>248</v>
      </c>
      <c r="G8609" s="19" t="s">
        <v>272</v>
      </c>
      <c r="H8609" s="19" t="n">
        <f aca="false">IF(OR(VLOOKUP(A8609,Personal!$A$6:$F$112,5,FALSE())&lt;&gt;"Sí",N8609="No aplica"),0,'Catàleg GRAE'!D106)</f>
        <v>1</v>
      </c>
      <c r="I8609" s="20"/>
      <c r="J8609" s="20"/>
      <c r="K8609" s="20"/>
      <c r="L8609" s="21"/>
      <c r="M8609" s="21"/>
      <c r="N8609" s="20"/>
      <c r="O8609" s="20"/>
      <c r="P8609" s="19" t="str">
        <f aca="false">IF(I8609="","",I8609-H8609)</f>
        <v/>
      </c>
      <c r="Q8609" s="19" t="str">
        <f aca="true">IF(B8609="","",IF(N8609="No aplica","No aplica",IF(I8609="","Pendent",IF(N8609="Per substituir","Substituir",IF(OR(N8609="No localitzat",N8609="No lliurat"),"Reposar",IF(I8609&lt;H8609,"Reposar",IF(I8609&gt;H8609,"Revisar excedent",IF(AND(G8609="Sí",M8609&lt;&gt;"",M8609&lt;TODAY()),"EPI caducat",IF(AND(G8609="Sí",M8609&lt;&gt;"",M8609&lt;=TODAY()+90),"EPI caduca ≤90 dies",IF(OR(N8609="Deteriorat usable",N8609="Revisió necessària"),"Revisar","OK"))))))))))</f>
      </c>
      <c r="R8609" s="20"/>
    </row>
    <row r="8610" customFormat="false" ht="15" hidden="false" customHeight="false" outlineLevel="0" collapsed="false">
      <c r="A8610" s="19" t="n">
        <v>79</v>
      </c>
      <c r="B8610" s="19" t="n">
        <f aca="false">IFERROR(VLOOKUP(A8610,Personal!$A$6:$F$112,2,FALSE()),"")</f>
        <v>0</v>
      </c>
      <c r="C8610" s="19" t="str">
        <f aca="false">IFERROR(VLOOKUP(A8610,Personal!$A$6:$F$112,3,FALSE()),"")</f>
        <v>Cerdanyola</v>
      </c>
      <c r="D8610" s="19" t="s">
        <v>177</v>
      </c>
      <c r="E8610" s="19" t="s">
        <v>249</v>
      </c>
      <c r="F8610" s="19" t="s">
        <v>250</v>
      </c>
      <c r="G8610" s="19" t="s">
        <v>272</v>
      </c>
      <c r="H8610" s="19" t="n">
        <f aca="false">IF(OR(VLOOKUP(A8610,Personal!$A$6:$F$112,5,FALSE())&lt;&gt;"Sí",N8610="No aplica"),0,'Catàleg GRAE'!D107)</f>
        <v>1</v>
      </c>
      <c r="I8610" s="20"/>
      <c r="J8610" s="20"/>
      <c r="K8610" s="20"/>
      <c r="L8610" s="21"/>
      <c r="M8610" s="21"/>
      <c r="N8610" s="20"/>
      <c r="O8610" s="20"/>
      <c r="P8610" s="19" t="str">
        <f aca="false">IF(I8610="","",I8610-H8610)</f>
        <v/>
      </c>
      <c r="Q8610" s="19" t="str">
        <f aca="true">IF(B8610="","",IF(N8610="No aplica","No aplica",IF(I8610="","Pendent",IF(N8610="Per substituir","Substituir",IF(OR(N8610="No localitzat",N8610="No lliurat"),"Reposar",IF(I8610&lt;H8610,"Reposar",IF(I8610&gt;H8610,"Revisar excedent",IF(AND(G8610="Sí",M8610&lt;&gt;"",M8610&lt;TODAY()),"EPI caducat",IF(AND(G8610="Sí",M8610&lt;&gt;"",M8610&lt;=TODAY()+90),"EPI caduca ≤90 dies",IF(OR(N8610="Deteriorat usable",N8610="Revisió necessària"),"Revisar","OK"))))))))))</f>
      </c>
      <c r="R8610" s="20"/>
    </row>
    <row r="8611" customFormat="false" ht="15" hidden="false" customHeight="false" outlineLevel="0" collapsed="false">
      <c r="A8611" s="19" t="n">
        <v>79</v>
      </c>
      <c r="B8611" s="19" t="n">
        <f aca="false">IFERROR(VLOOKUP(A8611,Personal!$A$6:$F$112,2,FALSE()),"")</f>
        <v>0</v>
      </c>
      <c r="C8611" s="19" t="str">
        <f aca="false">IFERROR(VLOOKUP(A8611,Personal!$A$6:$F$112,3,FALSE()),"")</f>
        <v>Cerdanyola</v>
      </c>
      <c r="D8611" s="19" t="s">
        <v>177</v>
      </c>
      <c r="E8611" s="19" t="s">
        <v>251</v>
      </c>
      <c r="F8611" s="19" t="s">
        <v>252</v>
      </c>
      <c r="G8611" s="19" t="s">
        <v>272</v>
      </c>
      <c r="H8611" s="19" t="n">
        <f aca="false">IF(OR(VLOOKUP(A8611,Personal!$A$6:$F$112,5,FALSE())&lt;&gt;"Sí",N8611="No aplica"),0,'Catàleg GRAE'!D108)</f>
        <v>1</v>
      </c>
      <c r="I8611" s="20"/>
      <c r="J8611" s="20"/>
      <c r="K8611" s="20"/>
      <c r="L8611" s="21"/>
      <c r="M8611" s="21"/>
      <c r="N8611" s="20"/>
      <c r="O8611" s="20"/>
      <c r="P8611" s="19" t="str">
        <f aca="false">IF(I8611="","",I8611-H8611)</f>
        <v/>
      </c>
      <c r="Q8611" s="19" t="str">
        <f aca="true">IF(B8611="","",IF(N8611="No aplica","No aplica",IF(I8611="","Pendent",IF(N8611="Per substituir","Substituir",IF(OR(N8611="No localitzat",N8611="No lliurat"),"Reposar",IF(I8611&lt;H8611,"Reposar",IF(I8611&gt;H8611,"Revisar excedent",IF(AND(G8611="Sí",M8611&lt;&gt;"",M8611&lt;TODAY()),"EPI caducat",IF(AND(G8611="Sí",M8611&lt;&gt;"",M8611&lt;=TODAY()+90),"EPI caduca ≤90 dies",IF(OR(N8611="Deteriorat usable",N8611="Revisió necessària"),"Revisar","OK"))))))))))</f>
      </c>
      <c r="R8611" s="20"/>
    </row>
    <row r="8612" customFormat="false" ht="15" hidden="false" customHeight="false" outlineLevel="0" collapsed="false">
      <c r="A8612" s="19" t="n">
        <v>79</v>
      </c>
      <c r="B8612" s="19" t="n">
        <f aca="false">IFERROR(VLOOKUP(A8612,Personal!$A$6:$F$112,2,FALSE()),"")</f>
        <v>0</v>
      </c>
      <c r="C8612" s="19" t="str">
        <f aca="false">IFERROR(VLOOKUP(A8612,Personal!$A$6:$F$112,3,FALSE()),"")</f>
        <v>Cerdanyola</v>
      </c>
      <c r="D8612" s="19" t="s">
        <v>125</v>
      </c>
      <c r="E8612" s="19" t="s">
        <v>253</v>
      </c>
      <c r="F8612" s="19" t="s">
        <v>254</v>
      </c>
      <c r="G8612" s="19" t="s">
        <v>272</v>
      </c>
      <c r="H8612" s="19" t="n">
        <f aca="false">IF(OR(VLOOKUP(A8612,Personal!$A$6:$F$112,5,FALSE())&lt;&gt;"Sí",N8612="No aplica"),0,'Catàleg GRAE'!D109)</f>
        <v>1</v>
      </c>
      <c r="I8612" s="20"/>
      <c r="J8612" s="20"/>
      <c r="K8612" s="20"/>
      <c r="L8612" s="21"/>
      <c r="M8612" s="21"/>
      <c r="N8612" s="20"/>
      <c r="O8612" s="20"/>
      <c r="P8612" s="19" t="str">
        <f aca="false">IF(I8612="","",I8612-H8612)</f>
        <v/>
      </c>
      <c r="Q8612" s="19" t="str">
        <f aca="true">IF(B8612="","",IF(N8612="No aplica","No aplica",IF(I8612="","Pendent",IF(N8612="Per substituir","Substituir",IF(OR(N8612="No localitzat",N8612="No lliurat"),"Reposar",IF(I8612&lt;H8612,"Reposar",IF(I8612&gt;H8612,"Revisar excedent",IF(AND(G8612="Sí",M8612&lt;&gt;"",M8612&lt;TODAY()),"EPI caducat",IF(AND(G8612="Sí",M8612&lt;&gt;"",M8612&lt;=TODAY()+90),"EPI caduca ≤90 dies",IF(OR(N8612="Deteriorat usable",N8612="Revisió necessària"),"Revisar","OK"))))))))))</f>
      </c>
      <c r="R8612" s="20"/>
    </row>
    <row r="8613" customFormat="false" ht="15" hidden="false" customHeight="false" outlineLevel="0" collapsed="false">
      <c r="A8613" s="19" t="n">
        <v>79</v>
      </c>
      <c r="B8613" s="19" t="n">
        <f aca="false">IFERROR(VLOOKUP(A8613,Personal!$A$6:$F$112,2,FALSE()),"")</f>
        <v>0</v>
      </c>
      <c r="C8613" s="19" t="str">
        <f aca="false">IFERROR(VLOOKUP(A8613,Personal!$A$6:$F$112,3,FALSE()),"")</f>
        <v>Cerdanyola</v>
      </c>
      <c r="D8613" s="19" t="s">
        <v>177</v>
      </c>
      <c r="E8613" s="19" t="s">
        <v>255</v>
      </c>
      <c r="F8613" s="19" t="s">
        <v>256</v>
      </c>
      <c r="G8613" s="19" t="s">
        <v>272</v>
      </c>
      <c r="H8613" s="19" t="n">
        <f aca="false">IF(OR(VLOOKUP(A8613,Personal!$A$6:$F$112,5,FALSE())&lt;&gt;"Sí",N8613="No aplica"),0,'Catàleg GRAE'!D110)</f>
        <v>1</v>
      </c>
      <c r="I8613" s="20"/>
      <c r="J8613" s="20"/>
      <c r="K8613" s="20"/>
      <c r="L8613" s="21"/>
      <c r="M8613" s="21"/>
      <c r="N8613" s="20"/>
      <c r="O8613" s="20"/>
      <c r="P8613" s="19" t="str">
        <f aca="false">IF(I8613="","",I8613-H8613)</f>
        <v/>
      </c>
      <c r="Q8613" s="19" t="str">
        <f aca="true">IF(B8613="","",IF(N8613="No aplica","No aplica",IF(I8613="","Pendent",IF(N8613="Per substituir","Substituir",IF(OR(N8613="No localitzat",N8613="No lliurat"),"Reposar",IF(I8613&lt;H8613,"Reposar",IF(I8613&gt;H8613,"Revisar excedent",IF(AND(G8613="Sí",M8613&lt;&gt;"",M8613&lt;TODAY()),"EPI caducat",IF(AND(G8613="Sí",M8613&lt;&gt;"",M8613&lt;=TODAY()+90),"EPI caduca ≤90 dies",IF(OR(N8613="Deteriorat usable",N8613="Revisió necessària"),"Revisar","OK"))))))))))</f>
      </c>
      <c r="R8613" s="20"/>
    </row>
    <row r="8614" customFormat="false" ht="15" hidden="false" customHeight="false" outlineLevel="0" collapsed="false">
      <c r="A8614" s="19" t="n">
        <v>79</v>
      </c>
      <c r="B8614" s="19" t="n">
        <f aca="false">IFERROR(VLOOKUP(A8614,Personal!$A$6:$F$112,2,FALSE()),"")</f>
        <v>0</v>
      </c>
      <c r="C8614" s="19" t="str">
        <f aca="false">IFERROR(VLOOKUP(A8614,Personal!$A$6:$F$112,3,FALSE()),"")</f>
        <v>Cerdanyola</v>
      </c>
      <c r="D8614" s="19" t="s">
        <v>142</v>
      </c>
      <c r="E8614" s="19" t="s">
        <v>257</v>
      </c>
      <c r="F8614" s="19" t="s">
        <v>258</v>
      </c>
      <c r="G8614" s="19" t="s">
        <v>291</v>
      </c>
      <c r="H8614" s="19" t="n">
        <f aca="false">IF(OR(VLOOKUP(A8614,Personal!$A$6:$F$112,5,FALSE())&lt;&gt;"Sí",N8614="No aplica"),0,'Catàleg GRAE'!D111)</f>
        <v>1</v>
      </c>
      <c r="I8614" s="20"/>
      <c r="J8614" s="20"/>
      <c r="K8614" s="20"/>
      <c r="L8614" s="21"/>
      <c r="M8614" s="21"/>
      <c r="N8614" s="20"/>
      <c r="O8614" s="20"/>
      <c r="P8614" s="19" t="str">
        <f aca="false">IF(I8614="","",I8614-H8614)</f>
        <v/>
      </c>
      <c r="Q8614" s="19" t="str">
        <f aca="true">IF(B8614="","",IF(N8614="No aplica","No aplica",IF(I8614="","Pendent",IF(N8614="Per substituir","Substituir",IF(OR(N8614="No localitzat",N8614="No lliurat"),"Reposar",IF(I8614&lt;H8614,"Reposar",IF(I8614&gt;H8614,"Revisar excedent",IF(AND(G8614="Sí",M8614&lt;&gt;"",M8614&lt;TODAY()),"EPI caducat",IF(AND(G8614="Sí",M8614&lt;&gt;"",M8614&lt;=TODAY()+90),"EPI caduca ≤90 dies",IF(OR(N8614="Deteriorat usable",N8614="Revisió necessària"),"Revisar","OK"))))))))))</f>
      </c>
      <c r="R8614" s="20"/>
    </row>
    <row r="8615" customFormat="false" ht="15" hidden="false" customHeight="false" outlineLevel="0" collapsed="false">
      <c r="A8615" s="19" t="n">
        <v>79</v>
      </c>
      <c r="B8615" s="19" t="n">
        <f aca="false">IFERROR(VLOOKUP(A8615,Personal!$A$6:$F$112,2,FALSE()),"")</f>
        <v>0</v>
      </c>
      <c r="C8615" s="19" t="str">
        <f aca="false">IFERROR(VLOOKUP(A8615,Personal!$A$6:$F$112,3,FALSE()),"")</f>
        <v>Cerdanyola</v>
      </c>
      <c r="D8615" s="19" t="s">
        <v>112</v>
      </c>
      <c r="E8615" s="19" t="s">
        <v>259</v>
      </c>
      <c r="F8615" s="19" t="s">
        <v>260</v>
      </c>
      <c r="G8615" s="19" t="s">
        <v>291</v>
      </c>
      <c r="H8615" s="19" t="n">
        <f aca="false">IF(OR(VLOOKUP(A8615,Personal!$A$6:$F$112,5,FALSE())&lt;&gt;"Sí",N8615="No aplica"),0,'Catàleg GRAE'!D112)</f>
        <v>1</v>
      </c>
      <c r="I8615" s="20"/>
      <c r="J8615" s="20"/>
      <c r="K8615" s="20"/>
      <c r="L8615" s="21"/>
      <c r="M8615" s="21"/>
      <c r="N8615" s="20"/>
      <c r="O8615" s="20"/>
      <c r="P8615" s="19" t="str">
        <f aca="false">IF(I8615="","",I8615-H8615)</f>
        <v/>
      </c>
      <c r="Q8615" s="19" t="str">
        <f aca="true">IF(B8615="","",IF(N8615="No aplica","No aplica",IF(I8615="","Pendent",IF(N8615="Per substituir","Substituir",IF(OR(N8615="No localitzat",N8615="No lliurat"),"Reposar",IF(I8615&lt;H8615,"Reposar",IF(I8615&gt;H8615,"Revisar excedent",IF(AND(G8615="Sí",M8615&lt;&gt;"",M8615&lt;TODAY()),"EPI caducat",IF(AND(G8615="Sí",M8615&lt;&gt;"",M8615&lt;=TODAY()+90),"EPI caduca ≤90 dies",IF(OR(N8615="Deteriorat usable",N8615="Revisió necessària"),"Revisar","OK"))))))))))</f>
      </c>
      <c r="R8615" s="20"/>
    </row>
    <row r="8616" customFormat="false" ht="15" hidden="false" customHeight="false" outlineLevel="0" collapsed="false">
      <c r="A8616" s="19" t="n">
        <v>79</v>
      </c>
      <c r="B8616" s="19" t="n">
        <f aca="false">IFERROR(VLOOKUP(A8616,Personal!$A$6:$F$112,2,FALSE()),"")</f>
        <v>0</v>
      </c>
      <c r="C8616" s="19" t="str">
        <f aca="false">IFERROR(VLOOKUP(A8616,Personal!$A$6:$F$112,3,FALSE()),"")</f>
        <v>Cerdanyola</v>
      </c>
      <c r="D8616" s="19" t="s">
        <v>261</v>
      </c>
      <c r="E8616" s="19" t="s">
        <v>262</v>
      </c>
      <c r="F8616" s="19" t="s">
        <v>263</v>
      </c>
      <c r="G8616" s="19" t="s">
        <v>291</v>
      </c>
      <c r="H8616" s="19" t="n">
        <f aca="false">IF(OR(VLOOKUP(A8616,Personal!$A$6:$F$112,5,FALSE())&lt;&gt;"Sí",N8616="No aplica"),0,'Catàleg GRAE'!D113)</f>
        <v>1</v>
      </c>
      <c r="I8616" s="20"/>
      <c r="J8616" s="20"/>
      <c r="K8616" s="20"/>
      <c r="L8616" s="21"/>
      <c r="M8616" s="21"/>
      <c r="N8616" s="20"/>
      <c r="O8616" s="20"/>
      <c r="P8616" s="19" t="str">
        <f aca="false">IF(I8616="","",I8616-H8616)</f>
        <v/>
      </c>
      <c r="Q8616" s="19" t="str">
        <f aca="true">IF(B8616="","",IF(N8616="No aplica","No aplica",IF(I8616="","Pendent",IF(N8616="Per substituir","Substituir",IF(OR(N8616="No localitzat",N8616="No lliurat"),"Reposar",IF(I8616&lt;H8616,"Reposar",IF(I8616&gt;H8616,"Revisar excedent",IF(AND(G8616="Sí",M8616&lt;&gt;"",M8616&lt;TODAY()),"EPI caducat",IF(AND(G8616="Sí",M8616&lt;&gt;"",M8616&lt;=TODAY()+90),"EPI caduca ≤90 dies",IF(OR(N8616="Deteriorat usable",N8616="Revisió necessària"),"Revisar","OK"))))))))))</f>
      </c>
      <c r="R8616" s="20"/>
    </row>
    <row r="8617" customFormat="false" ht="15" hidden="false" customHeight="false" outlineLevel="0" collapsed="false">
      <c r="A8617" s="19" t="n">
        <v>80</v>
      </c>
      <c r="B8617" s="19" t="n">
        <f aca="false">IFERROR(VLOOKUP(A8617,Personal!$A$6:$F$112,2,FALSE()),"")</f>
        <v>0</v>
      </c>
      <c r="C8617" s="19" t="str">
        <f aca="false">IFERROR(VLOOKUP(A8617,Personal!$A$6:$F$112,3,FALSE()),"")</f>
        <v>Cerdanyola</v>
      </c>
      <c r="D8617" s="19" t="s">
        <v>26</v>
      </c>
      <c r="E8617" s="19" t="s">
        <v>27</v>
      </c>
      <c r="F8617" s="19" t="s">
        <v>28</v>
      </c>
      <c r="G8617" s="19" t="s">
        <v>291</v>
      </c>
      <c r="H8617" s="19" t="n">
        <f aca="false">IF(OR(VLOOKUP(A8617,Personal!$A$6:$F$112,5,FALSE())&lt;&gt;"Sí",N8617="No aplica"),0,'Catàleg GRAE'!D5)</f>
        <v>1</v>
      </c>
      <c r="I8617" s="20"/>
      <c r="J8617" s="20"/>
      <c r="K8617" s="20"/>
      <c r="L8617" s="21"/>
      <c r="M8617" s="21"/>
      <c r="N8617" s="20"/>
      <c r="O8617" s="20"/>
      <c r="P8617" s="19" t="str">
        <f aca="false">IF(I8617="","",I8617-H8617)</f>
        <v/>
      </c>
      <c r="Q8617" s="19" t="str">
        <f aca="true">IF(B8617="","",IF(N8617="No aplica","No aplica",IF(I8617="","Pendent",IF(N8617="Per substituir","Substituir",IF(OR(N8617="No localitzat",N8617="No lliurat"),"Reposar",IF(I8617&lt;H8617,"Reposar",IF(I8617&gt;H8617,"Revisar excedent",IF(AND(G8617="Sí",M8617&lt;&gt;"",M8617&lt;TODAY()),"EPI caducat",IF(AND(G8617="Sí",M8617&lt;&gt;"",M8617&lt;=TODAY()+90),"EPI caduca ≤90 dies",IF(OR(N8617="Deteriorat usable",N8617="Revisió necessària"),"Revisar","OK"))))))))))</f>
      </c>
      <c r="R8617" s="20"/>
    </row>
    <row r="8618" customFormat="false" ht="15" hidden="false" customHeight="false" outlineLevel="0" collapsed="false">
      <c r="A8618" s="19" t="n">
        <v>80</v>
      </c>
      <c r="B8618" s="19" t="n">
        <f aca="false">IFERROR(VLOOKUP(A8618,Personal!$A$6:$F$112,2,FALSE()),"")</f>
        <v>0</v>
      </c>
      <c r="C8618" s="19" t="str">
        <f aca="false">IFERROR(VLOOKUP(A8618,Personal!$A$6:$F$112,3,FALSE()),"")</f>
        <v>Cerdanyola</v>
      </c>
      <c r="D8618" s="19" t="s">
        <v>26</v>
      </c>
      <c r="E8618" s="19" t="s">
        <v>27</v>
      </c>
      <c r="F8618" s="19" t="s">
        <v>30</v>
      </c>
      <c r="G8618" s="19" t="s">
        <v>291</v>
      </c>
      <c r="H8618" s="19" t="n">
        <f aca="false">IF(OR(VLOOKUP(A8618,Personal!$A$6:$F$112,5,FALSE())&lt;&gt;"Sí",N8618="No aplica"),0,'Catàleg GRAE'!D6)</f>
        <v>1</v>
      </c>
      <c r="I8618" s="20"/>
      <c r="J8618" s="20"/>
      <c r="K8618" s="20"/>
      <c r="L8618" s="21"/>
      <c r="M8618" s="21"/>
      <c r="N8618" s="20"/>
      <c r="O8618" s="20"/>
      <c r="P8618" s="19" t="str">
        <f aca="false">IF(I8618="","",I8618-H8618)</f>
        <v/>
      </c>
      <c r="Q8618" s="19" t="str">
        <f aca="true">IF(B8618="","",IF(N8618="No aplica","No aplica",IF(I8618="","Pendent",IF(N8618="Per substituir","Substituir",IF(OR(N8618="No localitzat",N8618="No lliurat"),"Reposar",IF(I8618&lt;H8618,"Reposar",IF(I8618&gt;H8618,"Revisar excedent",IF(AND(G8618="Sí",M8618&lt;&gt;"",M8618&lt;TODAY()),"EPI caducat",IF(AND(G8618="Sí",M8618&lt;&gt;"",M8618&lt;=TODAY()+90),"EPI caduca ≤90 dies",IF(OR(N8618="Deteriorat usable",N8618="Revisió necessària"),"Revisar","OK"))))))))))</f>
      </c>
      <c r="R8618" s="20"/>
    </row>
    <row r="8619" customFormat="false" ht="15" hidden="false" customHeight="false" outlineLevel="0" collapsed="false">
      <c r="A8619" s="19" t="n">
        <v>80</v>
      </c>
      <c r="B8619" s="19" t="n">
        <f aca="false">IFERROR(VLOOKUP(A8619,Personal!$A$6:$F$112,2,FALSE()),"")</f>
        <v>0</v>
      </c>
      <c r="C8619" s="19" t="str">
        <f aca="false">IFERROR(VLOOKUP(A8619,Personal!$A$6:$F$112,3,FALSE()),"")</f>
        <v>Cerdanyola</v>
      </c>
      <c r="D8619" s="19" t="s">
        <v>26</v>
      </c>
      <c r="E8619" s="19" t="s">
        <v>31</v>
      </c>
      <c r="F8619" s="19" t="s">
        <v>32</v>
      </c>
      <c r="G8619" s="19" t="s">
        <v>272</v>
      </c>
      <c r="H8619" s="19" t="n">
        <f aca="false">IF(OR(VLOOKUP(A8619,Personal!$A$6:$F$112,5,FALSE())&lt;&gt;"Sí",N8619="No aplica"),0,'Catàleg GRAE'!D7)</f>
        <v>1</v>
      </c>
      <c r="I8619" s="20"/>
      <c r="J8619" s="20"/>
      <c r="K8619" s="20"/>
      <c r="L8619" s="21"/>
      <c r="M8619" s="21"/>
      <c r="N8619" s="20"/>
      <c r="O8619" s="20"/>
      <c r="P8619" s="19" t="str">
        <f aca="false">IF(I8619="","",I8619-H8619)</f>
        <v/>
      </c>
      <c r="Q8619" s="19" t="str">
        <f aca="true">IF(B8619="","",IF(N8619="No aplica","No aplica",IF(I8619="","Pendent",IF(N8619="Per substituir","Substituir",IF(OR(N8619="No localitzat",N8619="No lliurat"),"Reposar",IF(I8619&lt;H8619,"Reposar",IF(I8619&gt;H8619,"Revisar excedent",IF(AND(G8619="Sí",M8619&lt;&gt;"",M8619&lt;TODAY()),"EPI caducat",IF(AND(G8619="Sí",M8619&lt;&gt;"",M8619&lt;=TODAY()+90),"EPI caduca ≤90 dies",IF(OR(N8619="Deteriorat usable",N8619="Revisió necessària"),"Revisar","OK"))))))))))</f>
      </c>
      <c r="R8619" s="20"/>
    </row>
    <row r="8620" customFormat="false" ht="15" hidden="false" customHeight="false" outlineLevel="0" collapsed="false">
      <c r="A8620" s="19" t="n">
        <v>80</v>
      </c>
      <c r="B8620" s="19" t="n">
        <f aca="false">IFERROR(VLOOKUP(A8620,Personal!$A$6:$F$112,2,FALSE()),"")</f>
        <v>0</v>
      </c>
      <c r="C8620" s="19" t="str">
        <f aca="false">IFERROR(VLOOKUP(A8620,Personal!$A$6:$F$112,3,FALSE()),"")</f>
        <v>Cerdanyola</v>
      </c>
      <c r="D8620" s="19" t="s">
        <v>26</v>
      </c>
      <c r="E8620" s="19" t="s">
        <v>33</v>
      </c>
      <c r="F8620" s="19" t="s">
        <v>34</v>
      </c>
      <c r="G8620" s="19" t="s">
        <v>291</v>
      </c>
      <c r="H8620" s="19" t="n">
        <f aca="false">IF(OR(VLOOKUP(A8620,Personal!$A$6:$F$112,5,FALSE())&lt;&gt;"Sí",N8620="No aplica"),0,'Catàleg GRAE'!D8)</f>
        <v>2</v>
      </c>
      <c r="I8620" s="20"/>
      <c r="J8620" s="20"/>
      <c r="K8620" s="20"/>
      <c r="L8620" s="21"/>
      <c r="M8620" s="21"/>
      <c r="N8620" s="20"/>
      <c r="O8620" s="20"/>
      <c r="P8620" s="19" t="str">
        <f aca="false">IF(I8620="","",I8620-H8620)</f>
        <v/>
      </c>
      <c r="Q8620" s="19" t="str">
        <f aca="true">IF(B8620="","",IF(N8620="No aplica","No aplica",IF(I8620="","Pendent",IF(N8620="Per substituir","Substituir",IF(OR(N8620="No localitzat",N8620="No lliurat"),"Reposar",IF(I8620&lt;H8620,"Reposar",IF(I8620&gt;H8620,"Revisar excedent",IF(AND(G8620="Sí",M8620&lt;&gt;"",M8620&lt;TODAY()),"EPI caducat",IF(AND(G8620="Sí",M8620&lt;&gt;"",M8620&lt;=TODAY()+90),"EPI caduca ≤90 dies",IF(OR(N8620="Deteriorat usable",N8620="Revisió necessària"),"Revisar","OK"))))))))))</f>
      </c>
      <c r="R8620" s="20"/>
    </row>
    <row r="8621" customFormat="false" ht="15" hidden="false" customHeight="false" outlineLevel="0" collapsed="false">
      <c r="A8621" s="19" t="n">
        <v>80</v>
      </c>
      <c r="B8621" s="19" t="n">
        <f aca="false">IFERROR(VLOOKUP(A8621,Personal!$A$6:$F$112,2,FALSE()),"")</f>
        <v>0</v>
      </c>
      <c r="C8621" s="19" t="str">
        <f aca="false">IFERROR(VLOOKUP(A8621,Personal!$A$6:$F$112,3,FALSE()),"")</f>
        <v>Cerdanyola</v>
      </c>
      <c r="D8621" s="19" t="s">
        <v>26</v>
      </c>
      <c r="E8621" s="19" t="s">
        <v>35</v>
      </c>
      <c r="F8621" s="19" t="s">
        <v>36</v>
      </c>
      <c r="G8621" s="19" t="s">
        <v>291</v>
      </c>
      <c r="H8621" s="19" t="n">
        <f aca="false">IF(OR(VLOOKUP(A8621,Personal!$A$6:$F$112,5,FALSE())&lt;&gt;"Sí",N8621="No aplica"),0,'Catàleg GRAE'!D9)</f>
        <v>1</v>
      </c>
      <c r="I8621" s="20"/>
      <c r="J8621" s="20"/>
      <c r="K8621" s="20"/>
      <c r="L8621" s="21"/>
      <c r="M8621" s="21"/>
      <c r="N8621" s="20"/>
      <c r="O8621" s="20"/>
      <c r="P8621" s="19" t="str">
        <f aca="false">IF(I8621="","",I8621-H8621)</f>
        <v/>
      </c>
      <c r="Q8621" s="19" t="str">
        <f aca="true">IF(B8621="","",IF(N8621="No aplica","No aplica",IF(I8621="","Pendent",IF(N8621="Per substituir","Substituir",IF(OR(N8621="No localitzat",N8621="No lliurat"),"Reposar",IF(I8621&lt;H8621,"Reposar",IF(I8621&gt;H8621,"Revisar excedent",IF(AND(G8621="Sí",M8621&lt;&gt;"",M8621&lt;TODAY()),"EPI caducat",IF(AND(G8621="Sí",M8621&lt;&gt;"",M8621&lt;=TODAY()+90),"EPI caduca ≤90 dies",IF(OR(N8621="Deteriorat usable",N8621="Revisió necessària"),"Revisar","OK"))))))))))</f>
      </c>
      <c r="R8621" s="20"/>
    </row>
    <row r="8622" customFormat="false" ht="15" hidden="false" customHeight="false" outlineLevel="0" collapsed="false">
      <c r="A8622" s="19" t="n">
        <v>80</v>
      </c>
      <c r="B8622" s="19" t="n">
        <f aca="false">IFERROR(VLOOKUP(A8622,Personal!$A$6:$F$112,2,FALSE()),"")</f>
        <v>0</v>
      </c>
      <c r="C8622" s="19" t="str">
        <f aca="false">IFERROR(VLOOKUP(A8622,Personal!$A$6:$F$112,3,FALSE()),"")</f>
        <v>Cerdanyola</v>
      </c>
      <c r="D8622" s="19" t="s">
        <v>37</v>
      </c>
      <c r="E8622" s="19" t="s">
        <v>38</v>
      </c>
      <c r="F8622" s="19" t="s">
        <v>39</v>
      </c>
      <c r="G8622" s="19" t="s">
        <v>291</v>
      </c>
      <c r="H8622" s="19" t="n">
        <f aca="false">IF(OR(VLOOKUP(A8622,Personal!$A$6:$F$112,5,FALSE())&lt;&gt;"Sí",N8622="No aplica"),0,'Catàleg GRAE'!D10)</f>
        <v>1</v>
      </c>
      <c r="I8622" s="20"/>
      <c r="J8622" s="20"/>
      <c r="K8622" s="20"/>
      <c r="L8622" s="21"/>
      <c r="M8622" s="21"/>
      <c r="N8622" s="20"/>
      <c r="O8622" s="20"/>
      <c r="P8622" s="19" t="str">
        <f aca="false">IF(I8622="","",I8622-H8622)</f>
        <v/>
      </c>
      <c r="Q8622" s="19" t="str">
        <f aca="true">IF(B8622="","",IF(N8622="No aplica","No aplica",IF(I8622="","Pendent",IF(N8622="Per substituir","Substituir",IF(OR(N8622="No localitzat",N8622="No lliurat"),"Reposar",IF(I8622&lt;H8622,"Reposar",IF(I8622&gt;H8622,"Revisar excedent",IF(AND(G8622="Sí",M8622&lt;&gt;"",M8622&lt;TODAY()),"EPI caducat",IF(AND(G8622="Sí",M8622&lt;&gt;"",M8622&lt;=TODAY()+90),"EPI caduca ≤90 dies",IF(OR(N8622="Deteriorat usable",N8622="Revisió necessària"),"Revisar","OK"))))))))))</f>
      </c>
      <c r="R8622" s="20"/>
    </row>
    <row r="8623" customFormat="false" ht="15" hidden="false" customHeight="false" outlineLevel="0" collapsed="false">
      <c r="A8623" s="19" t="n">
        <v>80</v>
      </c>
      <c r="B8623" s="19" t="n">
        <f aca="false">IFERROR(VLOOKUP(A8623,Personal!$A$6:$F$112,2,FALSE()),"")</f>
        <v>0</v>
      </c>
      <c r="C8623" s="19" t="str">
        <f aca="false">IFERROR(VLOOKUP(A8623,Personal!$A$6:$F$112,3,FALSE()),"")</f>
        <v>Cerdanyola</v>
      </c>
      <c r="D8623" s="19" t="s">
        <v>40</v>
      </c>
      <c r="E8623" s="19" t="s">
        <v>41</v>
      </c>
      <c r="F8623" s="19" t="s">
        <v>42</v>
      </c>
      <c r="G8623" s="19" t="s">
        <v>272</v>
      </c>
      <c r="H8623" s="19" t="n">
        <f aca="false">IF(OR(VLOOKUP(A8623,Personal!$A$6:$F$112,5,FALSE())&lt;&gt;"Sí",N8623="No aplica"),0,'Catàleg GRAE'!D11)</f>
        <v>1</v>
      </c>
      <c r="I8623" s="20"/>
      <c r="J8623" s="20"/>
      <c r="K8623" s="20"/>
      <c r="L8623" s="21"/>
      <c r="M8623" s="21"/>
      <c r="N8623" s="20"/>
      <c r="O8623" s="20"/>
      <c r="P8623" s="19" t="str">
        <f aca="false">IF(I8623="","",I8623-H8623)</f>
        <v/>
      </c>
      <c r="Q8623" s="19" t="str">
        <f aca="true">IF(B8623="","",IF(N8623="No aplica","No aplica",IF(I8623="","Pendent",IF(N8623="Per substituir","Substituir",IF(OR(N8623="No localitzat",N8623="No lliurat"),"Reposar",IF(I8623&lt;H8623,"Reposar",IF(I8623&gt;H8623,"Revisar excedent",IF(AND(G8623="Sí",M8623&lt;&gt;"",M8623&lt;TODAY()),"EPI caducat",IF(AND(G8623="Sí",M8623&lt;&gt;"",M8623&lt;=TODAY()+90),"EPI caduca ≤90 dies",IF(OR(N8623="Deteriorat usable",N8623="Revisió necessària"),"Revisar","OK"))))))))))</f>
      </c>
      <c r="R8623" s="20"/>
    </row>
    <row r="8624" customFormat="false" ht="15" hidden="false" customHeight="false" outlineLevel="0" collapsed="false">
      <c r="A8624" s="19" t="n">
        <v>80</v>
      </c>
      <c r="B8624" s="19" t="n">
        <f aca="false">IFERROR(VLOOKUP(A8624,Personal!$A$6:$F$112,2,FALSE()),"")</f>
        <v>0</v>
      </c>
      <c r="C8624" s="19" t="str">
        <f aca="false">IFERROR(VLOOKUP(A8624,Personal!$A$6:$F$112,3,FALSE()),"")</f>
        <v>Cerdanyola</v>
      </c>
      <c r="D8624" s="19" t="s">
        <v>40</v>
      </c>
      <c r="E8624" s="19" t="s">
        <v>43</v>
      </c>
      <c r="F8624" s="19" t="s">
        <v>44</v>
      </c>
      <c r="G8624" s="19" t="s">
        <v>272</v>
      </c>
      <c r="H8624" s="19" t="n">
        <f aca="false">IF(OR(VLOOKUP(A8624,Personal!$A$6:$F$112,5,FALSE())&lt;&gt;"Sí",N8624="No aplica"),0,'Catàleg GRAE'!D12)</f>
        <v>1</v>
      </c>
      <c r="I8624" s="20"/>
      <c r="J8624" s="20"/>
      <c r="K8624" s="20"/>
      <c r="L8624" s="21"/>
      <c r="M8624" s="21"/>
      <c r="N8624" s="20"/>
      <c r="O8624" s="20"/>
      <c r="P8624" s="19" t="str">
        <f aca="false">IF(I8624="","",I8624-H8624)</f>
        <v/>
      </c>
      <c r="Q8624" s="19" t="str">
        <f aca="true">IF(B8624="","",IF(N8624="No aplica","No aplica",IF(I8624="","Pendent",IF(N8624="Per substituir","Substituir",IF(OR(N8624="No localitzat",N8624="No lliurat"),"Reposar",IF(I8624&lt;H8624,"Reposar",IF(I8624&gt;H8624,"Revisar excedent",IF(AND(G8624="Sí",M8624&lt;&gt;"",M8624&lt;TODAY()),"EPI caducat",IF(AND(G8624="Sí",M8624&lt;&gt;"",M8624&lt;=TODAY()+90),"EPI caduca ≤90 dies",IF(OR(N8624="Deteriorat usable",N8624="Revisió necessària"),"Revisar","OK"))))))))))</f>
      </c>
      <c r="R8624" s="20"/>
    </row>
    <row r="8625" customFormat="false" ht="15" hidden="false" customHeight="false" outlineLevel="0" collapsed="false">
      <c r="A8625" s="19" t="n">
        <v>80</v>
      </c>
      <c r="B8625" s="19" t="n">
        <f aca="false">IFERROR(VLOOKUP(A8625,Personal!$A$6:$F$112,2,FALSE()),"")</f>
        <v>0</v>
      </c>
      <c r="C8625" s="19" t="str">
        <f aca="false">IFERROR(VLOOKUP(A8625,Personal!$A$6:$F$112,3,FALSE()),"")</f>
        <v>Cerdanyola</v>
      </c>
      <c r="D8625" s="19" t="s">
        <v>45</v>
      </c>
      <c r="E8625" s="19" t="s">
        <v>46</v>
      </c>
      <c r="F8625" s="19" t="s">
        <v>47</v>
      </c>
      <c r="G8625" s="19" t="s">
        <v>291</v>
      </c>
      <c r="H8625" s="19" t="n">
        <f aca="false">IF(OR(VLOOKUP(A8625,Personal!$A$6:$F$112,5,FALSE())&lt;&gt;"Sí",N8625="No aplica"),0,'Catàleg GRAE'!D13)</f>
        <v>1</v>
      </c>
      <c r="I8625" s="20"/>
      <c r="J8625" s="20"/>
      <c r="K8625" s="20"/>
      <c r="L8625" s="21"/>
      <c r="M8625" s="21"/>
      <c r="N8625" s="20"/>
      <c r="O8625" s="20"/>
      <c r="P8625" s="19" t="str">
        <f aca="false">IF(I8625="","",I8625-H8625)</f>
        <v/>
      </c>
      <c r="Q8625" s="19" t="str">
        <f aca="true">IF(B8625="","",IF(N8625="No aplica","No aplica",IF(I8625="","Pendent",IF(N8625="Per substituir","Substituir",IF(OR(N8625="No localitzat",N8625="No lliurat"),"Reposar",IF(I8625&lt;H8625,"Reposar",IF(I8625&gt;H8625,"Revisar excedent",IF(AND(G8625="Sí",M8625&lt;&gt;"",M8625&lt;TODAY()),"EPI caducat",IF(AND(G8625="Sí",M8625&lt;&gt;"",M8625&lt;=TODAY()+90),"EPI caduca ≤90 dies",IF(OR(N8625="Deteriorat usable",N8625="Revisió necessària"),"Revisar","OK"))))))))))</f>
      </c>
      <c r="R8625" s="20"/>
    </row>
    <row r="8626" customFormat="false" ht="15" hidden="false" customHeight="false" outlineLevel="0" collapsed="false">
      <c r="A8626" s="19" t="n">
        <v>80</v>
      </c>
      <c r="B8626" s="19" t="n">
        <f aca="false">IFERROR(VLOOKUP(A8626,Personal!$A$6:$F$112,2,FALSE()),"")</f>
        <v>0</v>
      </c>
      <c r="C8626" s="19" t="str">
        <f aca="false">IFERROR(VLOOKUP(A8626,Personal!$A$6:$F$112,3,FALSE()),"")</f>
        <v>Cerdanyola</v>
      </c>
      <c r="D8626" s="19" t="s">
        <v>45</v>
      </c>
      <c r="E8626" s="19" t="s">
        <v>48</v>
      </c>
      <c r="F8626" s="19" t="s">
        <v>49</v>
      </c>
      <c r="G8626" s="19" t="s">
        <v>291</v>
      </c>
      <c r="H8626" s="19" t="n">
        <f aca="false">IF(OR(VLOOKUP(A8626,Personal!$A$6:$F$112,5,FALSE())&lt;&gt;"Sí",N8626="No aplica"),0,'Catàleg GRAE'!D14)</f>
        <v>1</v>
      </c>
      <c r="I8626" s="20"/>
      <c r="J8626" s="20"/>
      <c r="K8626" s="20"/>
      <c r="L8626" s="21"/>
      <c r="M8626" s="21"/>
      <c r="N8626" s="20"/>
      <c r="O8626" s="20"/>
      <c r="P8626" s="19" t="str">
        <f aca="false">IF(I8626="","",I8626-H8626)</f>
        <v/>
      </c>
      <c r="Q8626" s="19" t="str">
        <f aca="true">IF(B8626="","",IF(N8626="No aplica","No aplica",IF(I8626="","Pendent",IF(N8626="Per substituir","Substituir",IF(OR(N8626="No localitzat",N8626="No lliurat"),"Reposar",IF(I8626&lt;H8626,"Reposar",IF(I8626&gt;H8626,"Revisar excedent",IF(AND(G8626="Sí",M8626&lt;&gt;"",M8626&lt;TODAY()),"EPI caducat",IF(AND(G8626="Sí",M8626&lt;&gt;"",M8626&lt;=TODAY()+90),"EPI caduca ≤90 dies",IF(OR(N8626="Deteriorat usable",N8626="Revisió necessària"),"Revisar","OK"))))))))))</f>
      </c>
      <c r="R8626" s="20"/>
    </row>
    <row r="8627" customFormat="false" ht="15" hidden="false" customHeight="false" outlineLevel="0" collapsed="false">
      <c r="A8627" s="19" t="n">
        <v>80</v>
      </c>
      <c r="B8627" s="19" t="n">
        <f aca="false">IFERROR(VLOOKUP(A8627,Personal!$A$6:$F$112,2,FALSE()),"")</f>
        <v>0</v>
      </c>
      <c r="C8627" s="19" t="str">
        <f aca="false">IFERROR(VLOOKUP(A8627,Personal!$A$6:$F$112,3,FALSE()),"")</f>
        <v>Cerdanyola</v>
      </c>
      <c r="D8627" s="19" t="s">
        <v>45</v>
      </c>
      <c r="E8627" s="19" t="s">
        <v>50</v>
      </c>
      <c r="F8627" s="19" t="s">
        <v>51</v>
      </c>
      <c r="G8627" s="19" t="s">
        <v>291</v>
      </c>
      <c r="H8627" s="19" t="n">
        <f aca="false">IF(OR(VLOOKUP(A8627,Personal!$A$6:$F$112,5,FALSE())&lt;&gt;"Sí",N8627="No aplica"),0,'Catàleg GRAE'!D15)</f>
        <v>1</v>
      </c>
      <c r="I8627" s="20"/>
      <c r="J8627" s="20"/>
      <c r="K8627" s="20"/>
      <c r="L8627" s="21"/>
      <c r="M8627" s="21"/>
      <c r="N8627" s="20"/>
      <c r="O8627" s="20"/>
      <c r="P8627" s="19" t="str">
        <f aca="false">IF(I8627="","",I8627-H8627)</f>
        <v/>
      </c>
      <c r="Q8627" s="19" t="str">
        <f aca="true">IF(B8627="","",IF(N8627="No aplica","No aplica",IF(I8627="","Pendent",IF(N8627="Per substituir","Substituir",IF(OR(N8627="No localitzat",N8627="No lliurat"),"Reposar",IF(I8627&lt;H8627,"Reposar",IF(I8627&gt;H8627,"Revisar excedent",IF(AND(G8627="Sí",M8627&lt;&gt;"",M8627&lt;TODAY()),"EPI caducat",IF(AND(G8627="Sí",M8627&lt;&gt;"",M8627&lt;=TODAY()+90),"EPI caduca ≤90 dies",IF(OR(N8627="Deteriorat usable",N8627="Revisió necessària"),"Revisar","OK"))))))))))</f>
      </c>
      <c r="R8627" s="20"/>
    </row>
    <row r="8628" customFormat="false" ht="15" hidden="false" customHeight="false" outlineLevel="0" collapsed="false">
      <c r="A8628" s="19" t="n">
        <v>80</v>
      </c>
      <c r="B8628" s="19" t="n">
        <f aca="false">IFERROR(VLOOKUP(A8628,Personal!$A$6:$F$112,2,FALSE()),"")</f>
        <v>0</v>
      </c>
      <c r="C8628" s="19" t="str">
        <f aca="false">IFERROR(VLOOKUP(A8628,Personal!$A$6:$F$112,3,FALSE()),"")</f>
        <v>Cerdanyola</v>
      </c>
      <c r="D8628" s="19" t="s">
        <v>45</v>
      </c>
      <c r="E8628" s="19" t="s">
        <v>52</v>
      </c>
      <c r="F8628" s="19" t="s">
        <v>53</v>
      </c>
      <c r="G8628" s="19" t="s">
        <v>291</v>
      </c>
      <c r="H8628" s="19" t="n">
        <f aca="false">IF(OR(VLOOKUP(A8628,Personal!$A$6:$F$112,5,FALSE())&lt;&gt;"Sí",N8628="No aplica"),0,'Catàleg GRAE'!D16)</f>
        <v>1</v>
      </c>
      <c r="I8628" s="20"/>
      <c r="J8628" s="20"/>
      <c r="K8628" s="20"/>
      <c r="L8628" s="21"/>
      <c r="M8628" s="21"/>
      <c r="N8628" s="20"/>
      <c r="O8628" s="20"/>
      <c r="P8628" s="19" t="str">
        <f aca="false">IF(I8628="","",I8628-H8628)</f>
        <v/>
      </c>
      <c r="Q8628" s="19" t="str">
        <f aca="true">IF(B8628="","",IF(N8628="No aplica","No aplica",IF(I8628="","Pendent",IF(N8628="Per substituir","Substituir",IF(OR(N8628="No localitzat",N8628="No lliurat"),"Reposar",IF(I8628&lt;H8628,"Reposar",IF(I8628&gt;H8628,"Revisar excedent",IF(AND(G8628="Sí",M8628&lt;&gt;"",M8628&lt;TODAY()),"EPI caducat",IF(AND(G8628="Sí",M8628&lt;&gt;"",M8628&lt;=TODAY()+90),"EPI caduca ≤90 dies",IF(OR(N8628="Deteriorat usable",N8628="Revisió necessària"),"Revisar","OK"))))))))))</f>
      </c>
      <c r="R8628" s="20"/>
    </row>
    <row r="8629" customFormat="false" ht="15" hidden="false" customHeight="false" outlineLevel="0" collapsed="false">
      <c r="A8629" s="19" t="n">
        <v>80</v>
      </c>
      <c r="B8629" s="19" t="n">
        <f aca="false">IFERROR(VLOOKUP(A8629,Personal!$A$6:$F$112,2,FALSE()),"")</f>
        <v>0</v>
      </c>
      <c r="C8629" s="19" t="str">
        <f aca="false">IFERROR(VLOOKUP(A8629,Personal!$A$6:$F$112,3,FALSE()),"")</f>
        <v>Cerdanyola</v>
      </c>
      <c r="D8629" s="19" t="s">
        <v>45</v>
      </c>
      <c r="E8629" s="19" t="s">
        <v>54</v>
      </c>
      <c r="F8629" s="19" t="s">
        <v>55</v>
      </c>
      <c r="G8629" s="19" t="s">
        <v>291</v>
      </c>
      <c r="H8629" s="19" t="n">
        <f aca="false">IF(OR(VLOOKUP(A8629,Personal!$A$6:$F$112,5,FALSE())&lt;&gt;"Sí",N8629="No aplica"),0,'Catàleg GRAE'!D17)</f>
        <v>1</v>
      </c>
      <c r="I8629" s="20"/>
      <c r="J8629" s="20"/>
      <c r="K8629" s="20"/>
      <c r="L8629" s="21"/>
      <c r="M8629" s="21"/>
      <c r="N8629" s="20"/>
      <c r="O8629" s="20"/>
      <c r="P8629" s="19" t="str">
        <f aca="false">IF(I8629="","",I8629-H8629)</f>
        <v/>
      </c>
      <c r="Q8629" s="19" t="str">
        <f aca="true">IF(B8629="","",IF(N8629="No aplica","No aplica",IF(I8629="","Pendent",IF(N8629="Per substituir","Substituir",IF(OR(N8629="No localitzat",N8629="No lliurat"),"Reposar",IF(I8629&lt;H8629,"Reposar",IF(I8629&gt;H8629,"Revisar excedent",IF(AND(G8629="Sí",M8629&lt;&gt;"",M8629&lt;TODAY()),"EPI caducat",IF(AND(G8629="Sí",M8629&lt;&gt;"",M8629&lt;=TODAY()+90),"EPI caduca ≤90 dies",IF(OR(N8629="Deteriorat usable",N8629="Revisió necessària"),"Revisar","OK"))))))))))</f>
      </c>
      <c r="R8629" s="20"/>
    </row>
    <row r="8630" customFormat="false" ht="15" hidden="false" customHeight="false" outlineLevel="0" collapsed="false">
      <c r="A8630" s="19" t="n">
        <v>80</v>
      </c>
      <c r="B8630" s="19" t="n">
        <f aca="false">IFERROR(VLOOKUP(A8630,Personal!$A$6:$F$112,2,FALSE()),"")</f>
        <v>0</v>
      </c>
      <c r="C8630" s="19" t="str">
        <f aca="false">IFERROR(VLOOKUP(A8630,Personal!$A$6:$F$112,3,FALSE()),"")</f>
        <v>Cerdanyola</v>
      </c>
      <c r="D8630" s="19" t="s">
        <v>56</v>
      </c>
      <c r="E8630" s="19" t="s">
        <v>57</v>
      </c>
      <c r="F8630" s="19" t="s">
        <v>58</v>
      </c>
      <c r="G8630" s="19" t="s">
        <v>291</v>
      </c>
      <c r="H8630" s="19" t="n">
        <f aca="false">IF(OR(VLOOKUP(A8630,Personal!$A$6:$F$112,5,FALSE())&lt;&gt;"Sí",N8630="No aplica"),0,'Catàleg GRAE'!D18)</f>
        <v>1</v>
      </c>
      <c r="I8630" s="20"/>
      <c r="J8630" s="20"/>
      <c r="K8630" s="20"/>
      <c r="L8630" s="21"/>
      <c r="M8630" s="21"/>
      <c r="N8630" s="20"/>
      <c r="O8630" s="20"/>
      <c r="P8630" s="19" t="str">
        <f aca="false">IF(I8630="","",I8630-H8630)</f>
        <v/>
      </c>
      <c r="Q8630" s="19" t="str">
        <f aca="true">IF(B8630="","",IF(N8630="No aplica","No aplica",IF(I8630="","Pendent",IF(N8630="Per substituir","Substituir",IF(OR(N8630="No localitzat",N8630="No lliurat"),"Reposar",IF(I8630&lt;H8630,"Reposar",IF(I8630&gt;H8630,"Revisar excedent",IF(AND(G8630="Sí",M8630&lt;&gt;"",M8630&lt;TODAY()),"EPI caducat",IF(AND(G8630="Sí",M8630&lt;&gt;"",M8630&lt;=TODAY()+90),"EPI caduca ≤90 dies",IF(OR(N8630="Deteriorat usable",N8630="Revisió necessària"),"Revisar","OK"))))))))))</f>
      </c>
      <c r="R8630" s="20"/>
    </row>
    <row r="8631" customFormat="false" ht="15" hidden="false" customHeight="false" outlineLevel="0" collapsed="false">
      <c r="A8631" s="19" t="n">
        <v>80</v>
      </c>
      <c r="B8631" s="19" t="n">
        <f aca="false">IFERROR(VLOOKUP(A8631,Personal!$A$6:$F$112,2,FALSE()),"")</f>
        <v>0</v>
      </c>
      <c r="C8631" s="19" t="str">
        <f aca="false">IFERROR(VLOOKUP(A8631,Personal!$A$6:$F$112,3,FALSE()),"")</f>
        <v>Cerdanyola</v>
      </c>
      <c r="D8631" s="19" t="s">
        <v>59</v>
      </c>
      <c r="E8631" s="19" t="s">
        <v>60</v>
      </c>
      <c r="F8631" s="19" t="s">
        <v>61</v>
      </c>
      <c r="G8631" s="19" t="s">
        <v>291</v>
      </c>
      <c r="H8631" s="19" t="n">
        <f aca="false">IF(OR(VLOOKUP(A8631,Personal!$A$6:$F$112,5,FALSE())&lt;&gt;"Sí",N8631="No aplica"),0,'Catàleg GRAE'!D19)</f>
        <v>4</v>
      </c>
      <c r="I8631" s="20"/>
      <c r="J8631" s="20"/>
      <c r="K8631" s="20"/>
      <c r="L8631" s="21"/>
      <c r="M8631" s="21"/>
      <c r="N8631" s="20"/>
      <c r="O8631" s="20"/>
      <c r="P8631" s="19" t="str">
        <f aca="false">IF(I8631="","",I8631-H8631)</f>
        <v/>
      </c>
      <c r="Q8631" s="19" t="str">
        <f aca="true">IF(B8631="","",IF(N8631="No aplica","No aplica",IF(I8631="","Pendent",IF(N8631="Per substituir","Substituir",IF(OR(N8631="No localitzat",N8631="No lliurat"),"Reposar",IF(I8631&lt;H8631,"Reposar",IF(I8631&gt;H8631,"Revisar excedent",IF(AND(G8631="Sí",M8631&lt;&gt;"",M8631&lt;TODAY()),"EPI caducat",IF(AND(G8631="Sí",M8631&lt;&gt;"",M8631&lt;=TODAY()+90),"EPI caduca ≤90 dies",IF(OR(N8631="Deteriorat usable",N8631="Revisió necessària"),"Revisar","OK"))))))))))</f>
      </c>
      <c r="R8631" s="20"/>
    </row>
    <row r="8632" customFormat="false" ht="15" hidden="false" customHeight="false" outlineLevel="0" collapsed="false">
      <c r="A8632" s="19" t="n">
        <v>80</v>
      </c>
      <c r="B8632" s="19" t="n">
        <f aca="false">IFERROR(VLOOKUP(A8632,Personal!$A$6:$F$112,2,FALSE()),"")</f>
        <v>0</v>
      </c>
      <c r="C8632" s="19" t="str">
        <f aca="false">IFERROR(VLOOKUP(A8632,Personal!$A$6:$F$112,3,FALSE()),"")</f>
        <v>Cerdanyola</v>
      </c>
      <c r="D8632" s="19" t="s">
        <v>59</v>
      </c>
      <c r="E8632" s="19" t="s">
        <v>60</v>
      </c>
      <c r="F8632" s="19" t="s">
        <v>62</v>
      </c>
      <c r="G8632" s="19" t="s">
        <v>291</v>
      </c>
      <c r="H8632" s="19" t="n">
        <f aca="false">IF(OR(VLOOKUP(A8632,Personal!$A$6:$F$112,5,FALSE())&lt;&gt;"Sí",N8632="No aplica"),0,'Catàleg GRAE'!D20)</f>
        <v>2</v>
      </c>
      <c r="I8632" s="20"/>
      <c r="J8632" s="20"/>
      <c r="K8632" s="20"/>
      <c r="L8632" s="21"/>
      <c r="M8632" s="21"/>
      <c r="N8632" s="20"/>
      <c r="O8632" s="20"/>
      <c r="P8632" s="19" t="str">
        <f aca="false">IF(I8632="","",I8632-H8632)</f>
        <v/>
      </c>
      <c r="Q8632" s="19" t="str">
        <f aca="true">IF(B8632="","",IF(N8632="No aplica","No aplica",IF(I8632="","Pendent",IF(N8632="Per substituir","Substituir",IF(OR(N8632="No localitzat",N8632="No lliurat"),"Reposar",IF(I8632&lt;H8632,"Reposar",IF(I8632&gt;H8632,"Revisar excedent",IF(AND(G8632="Sí",M8632&lt;&gt;"",M8632&lt;TODAY()),"EPI caducat",IF(AND(G8632="Sí",M8632&lt;&gt;"",M8632&lt;=TODAY()+90),"EPI caduca ≤90 dies",IF(OR(N8632="Deteriorat usable",N8632="Revisió necessària"),"Revisar","OK"))))))))))</f>
      </c>
      <c r="R8632" s="20"/>
    </row>
    <row r="8633" customFormat="false" ht="15" hidden="false" customHeight="false" outlineLevel="0" collapsed="false">
      <c r="A8633" s="19" t="n">
        <v>80</v>
      </c>
      <c r="B8633" s="19" t="n">
        <f aca="false">IFERROR(VLOOKUP(A8633,Personal!$A$6:$F$112,2,FALSE()),"")</f>
        <v>0</v>
      </c>
      <c r="C8633" s="19" t="str">
        <f aca="false">IFERROR(VLOOKUP(A8633,Personal!$A$6:$F$112,3,FALSE()),"")</f>
        <v>Cerdanyola</v>
      </c>
      <c r="D8633" s="19" t="s">
        <v>59</v>
      </c>
      <c r="E8633" s="19" t="s">
        <v>60</v>
      </c>
      <c r="F8633" s="19" t="s">
        <v>63</v>
      </c>
      <c r="G8633" s="19" t="s">
        <v>291</v>
      </c>
      <c r="H8633" s="19" t="n">
        <f aca="false">IF(OR(VLOOKUP(A8633,Personal!$A$6:$F$112,5,FALSE())&lt;&gt;"Sí",N8633="No aplica"),0,'Catàleg GRAE'!D21)</f>
        <v>2</v>
      </c>
      <c r="I8633" s="20"/>
      <c r="J8633" s="20"/>
      <c r="K8633" s="20"/>
      <c r="L8633" s="21"/>
      <c r="M8633" s="21"/>
      <c r="N8633" s="20"/>
      <c r="O8633" s="20"/>
      <c r="P8633" s="19" t="str">
        <f aca="false">IF(I8633="","",I8633-H8633)</f>
        <v/>
      </c>
      <c r="Q8633" s="19" t="str">
        <f aca="true">IF(B8633="","",IF(N8633="No aplica","No aplica",IF(I8633="","Pendent",IF(N8633="Per substituir","Substituir",IF(OR(N8633="No localitzat",N8633="No lliurat"),"Reposar",IF(I8633&lt;H8633,"Reposar",IF(I8633&gt;H8633,"Revisar excedent",IF(AND(G8633="Sí",M8633&lt;&gt;"",M8633&lt;TODAY()),"EPI caducat",IF(AND(G8633="Sí",M8633&lt;&gt;"",M8633&lt;=TODAY()+90),"EPI caduca ≤90 dies",IF(OR(N8633="Deteriorat usable",N8633="Revisió necessària"),"Revisar","OK"))))))))))</f>
      </c>
      <c r="R8633" s="20"/>
    </row>
    <row r="8634" customFormat="false" ht="15" hidden="false" customHeight="false" outlineLevel="0" collapsed="false">
      <c r="A8634" s="19" t="n">
        <v>80</v>
      </c>
      <c r="B8634" s="19" t="n">
        <f aca="false">IFERROR(VLOOKUP(A8634,Personal!$A$6:$F$112,2,FALSE()),"")</f>
        <v>0</v>
      </c>
      <c r="C8634" s="19" t="str">
        <f aca="false">IFERROR(VLOOKUP(A8634,Personal!$A$6:$F$112,3,FALSE()),"")</f>
        <v>Cerdanyola</v>
      </c>
      <c r="D8634" s="19" t="s">
        <v>64</v>
      </c>
      <c r="E8634" s="19" t="s">
        <v>65</v>
      </c>
      <c r="F8634" s="19" t="s">
        <v>66</v>
      </c>
      <c r="G8634" s="19" t="s">
        <v>291</v>
      </c>
      <c r="H8634" s="19" t="n">
        <f aca="false">IF(OR(VLOOKUP(A8634,Personal!$A$6:$F$112,5,FALSE())&lt;&gt;"Sí",N8634="No aplica"),0,'Catàleg GRAE'!D22)</f>
        <v>1</v>
      </c>
      <c r="I8634" s="20"/>
      <c r="J8634" s="20"/>
      <c r="K8634" s="20"/>
      <c r="L8634" s="21"/>
      <c r="M8634" s="21"/>
      <c r="N8634" s="20"/>
      <c r="O8634" s="20"/>
      <c r="P8634" s="19" t="str">
        <f aca="false">IF(I8634="","",I8634-H8634)</f>
        <v/>
      </c>
      <c r="Q8634" s="19" t="str">
        <f aca="true">IF(B8634="","",IF(N8634="No aplica","No aplica",IF(I8634="","Pendent",IF(N8634="Per substituir","Substituir",IF(OR(N8634="No localitzat",N8634="No lliurat"),"Reposar",IF(I8634&lt;H8634,"Reposar",IF(I8634&gt;H8634,"Revisar excedent",IF(AND(G8634="Sí",M8634&lt;&gt;"",M8634&lt;TODAY()),"EPI caducat",IF(AND(G8634="Sí",M8634&lt;&gt;"",M8634&lt;=TODAY()+90),"EPI caduca ≤90 dies",IF(OR(N8634="Deteriorat usable",N8634="Revisió necessària"),"Revisar","OK"))))))))))</f>
      </c>
      <c r="R8634" s="20"/>
    </row>
    <row r="8635" customFormat="false" ht="15" hidden="false" customHeight="false" outlineLevel="0" collapsed="false">
      <c r="A8635" s="19" t="n">
        <v>80</v>
      </c>
      <c r="B8635" s="19" t="n">
        <f aca="false">IFERROR(VLOOKUP(A8635,Personal!$A$6:$F$112,2,FALSE()),"")</f>
        <v>0</v>
      </c>
      <c r="C8635" s="19" t="str">
        <f aca="false">IFERROR(VLOOKUP(A8635,Personal!$A$6:$F$112,3,FALSE()),"")</f>
        <v>Cerdanyola</v>
      </c>
      <c r="D8635" s="19" t="s">
        <v>64</v>
      </c>
      <c r="E8635" s="19" t="s">
        <v>67</v>
      </c>
      <c r="F8635" s="19" t="s">
        <v>68</v>
      </c>
      <c r="G8635" s="19" t="s">
        <v>291</v>
      </c>
      <c r="H8635" s="19" t="n">
        <f aca="false">IF(OR(VLOOKUP(A8635,Personal!$A$6:$F$112,5,FALSE())&lt;&gt;"Sí",N8635="No aplica"),0,'Catàleg GRAE'!D23)</f>
        <v>1</v>
      </c>
      <c r="I8635" s="20"/>
      <c r="J8635" s="20"/>
      <c r="K8635" s="20"/>
      <c r="L8635" s="21"/>
      <c r="M8635" s="21"/>
      <c r="N8635" s="20"/>
      <c r="O8635" s="20"/>
      <c r="P8635" s="19" t="str">
        <f aca="false">IF(I8635="","",I8635-H8635)</f>
        <v/>
      </c>
      <c r="Q8635" s="19" t="str">
        <f aca="true">IF(B8635="","",IF(N8635="No aplica","No aplica",IF(I8635="","Pendent",IF(N8635="Per substituir","Substituir",IF(OR(N8635="No localitzat",N8635="No lliurat"),"Reposar",IF(I8635&lt;H8635,"Reposar",IF(I8635&gt;H8635,"Revisar excedent",IF(AND(G8635="Sí",M8635&lt;&gt;"",M8635&lt;TODAY()),"EPI caducat",IF(AND(G8635="Sí",M8635&lt;&gt;"",M8635&lt;=TODAY()+90),"EPI caduca ≤90 dies",IF(OR(N8635="Deteriorat usable",N8635="Revisió necessària"),"Revisar","OK"))))))))))</f>
      </c>
      <c r="R8635" s="20"/>
    </row>
    <row r="8636" customFormat="false" ht="15" hidden="false" customHeight="false" outlineLevel="0" collapsed="false">
      <c r="A8636" s="19" t="n">
        <v>80</v>
      </c>
      <c r="B8636" s="19" t="n">
        <f aca="false">IFERROR(VLOOKUP(A8636,Personal!$A$6:$F$112,2,FALSE()),"")</f>
        <v>0</v>
      </c>
      <c r="C8636" s="19" t="str">
        <f aca="false">IFERROR(VLOOKUP(A8636,Personal!$A$6:$F$112,3,FALSE()),"")</f>
        <v>Cerdanyola</v>
      </c>
      <c r="D8636" s="19" t="s">
        <v>64</v>
      </c>
      <c r="E8636" s="19" t="s">
        <v>69</v>
      </c>
      <c r="F8636" s="19" t="s">
        <v>70</v>
      </c>
      <c r="G8636" s="19" t="s">
        <v>291</v>
      </c>
      <c r="H8636" s="19" t="n">
        <f aca="false">IF(OR(VLOOKUP(A8636,Personal!$A$6:$F$112,5,FALSE())&lt;&gt;"Sí",N8636="No aplica"),0,'Catàleg GRAE'!D24)</f>
        <v>1</v>
      </c>
      <c r="I8636" s="20"/>
      <c r="J8636" s="20"/>
      <c r="K8636" s="20"/>
      <c r="L8636" s="21"/>
      <c r="M8636" s="21"/>
      <c r="N8636" s="20"/>
      <c r="O8636" s="20"/>
      <c r="P8636" s="19" t="str">
        <f aca="false">IF(I8636="","",I8636-H8636)</f>
        <v/>
      </c>
      <c r="Q8636" s="19" t="str">
        <f aca="true">IF(B8636="","",IF(N8636="No aplica","No aplica",IF(I8636="","Pendent",IF(N8636="Per substituir","Substituir",IF(OR(N8636="No localitzat",N8636="No lliurat"),"Reposar",IF(I8636&lt;H8636,"Reposar",IF(I8636&gt;H8636,"Revisar excedent",IF(AND(G8636="Sí",M8636&lt;&gt;"",M8636&lt;TODAY()),"EPI caducat",IF(AND(G8636="Sí",M8636&lt;&gt;"",M8636&lt;=TODAY()+90),"EPI caduca ≤90 dies",IF(OR(N8636="Deteriorat usable",N8636="Revisió necessària"),"Revisar","OK"))))))))))</f>
      </c>
      <c r="R8636" s="20"/>
    </row>
    <row r="8637" customFormat="false" ht="15" hidden="false" customHeight="false" outlineLevel="0" collapsed="false">
      <c r="A8637" s="19" t="n">
        <v>80</v>
      </c>
      <c r="B8637" s="19" t="n">
        <f aca="false">IFERROR(VLOOKUP(A8637,Personal!$A$6:$F$112,2,FALSE()),"")</f>
        <v>0</v>
      </c>
      <c r="C8637" s="19" t="str">
        <f aca="false">IFERROR(VLOOKUP(A8637,Personal!$A$6:$F$112,3,FALSE()),"")</f>
        <v>Cerdanyola</v>
      </c>
      <c r="D8637" s="19" t="s">
        <v>71</v>
      </c>
      <c r="E8637" s="19" t="s">
        <v>72</v>
      </c>
      <c r="F8637" s="19" t="s">
        <v>73</v>
      </c>
      <c r="G8637" s="19" t="s">
        <v>291</v>
      </c>
      <c r="H8637" s="19" t="n">
        <f aca="false">IF(OR(VLOOKUP(A8637,Personal!$A$6:$F$112,5,FALSE())&lt;&gt;"Sí",N8637="No aplica"),0,'Catàleg GRAE'!D25)</f>
        <v>1</v>
      </c>
      <c r="I8637" s="20"/>
      <c r="J8637" s="20"/>
      <c r="K8637" s="20"/>
      <c r="L8637" s="21"/>
      <c r="M8637" s="21"/>
      <c r="N8637" s="20"/>
      <c r="O8637" s="20"/>
      <c r="P8637" s="19" t="str">
        <f aca="false">IF(I8637="","",I8637-H8637)</f>
        <v/>
      </c>
      <c r="Q8637" s="19" t="str">
        <f aca="true">IF(B8637="","",IF(N8637="No aplica","No aplica",IF(I8637="","Pendent",IF(N8637="Per substituir","Substituir",IF(OR(N8637="No localitzat",N8637="No lliurat"),"Reposar",IF(I8637&lt;H8637,"Reposar",IF(I8637&gt;H8637,"Revisar excedent",IF(AND(G8637="Sí",M8637&lt;&gt;"",M8637&lt;TODAY()),"EPI caducat",IF(AND(G8637="Sí",M8637&lt;&gt;"",M8637&lt;=TODAY()+90),"EPI caduca ≤90 dies",IF(OR(N8637="Deteriorat usable",N8637="Revisió necessària"),"Revisar","OK"))))))))))</f>
      </c>
      <c r="R8637" s="20"/>
    </row>
    <row r="8638" customFormat="false" ht="15" hidden="false" customHeight="false" outlineLevel="0" collapsed="false">
      <c r="A8638" s="19" t="n">
        <v>80</v>
      </c>
      <c r="B8638" s="19" t="n">
        <f aca="false">IFERROR(VLOOKUP(A8638,Personal!$A$6:$F$112,2,FALSE()),"")</f>
        <v>0</v>
      </c>
      <c r="C8638" s="19" t="str">
        <f aca="false">IFERROR(VLOOKUP(A8638,Personal!$A$6:$F$112,3,FALSE()),"")</f>
        <v>Cerdanyola</v>
      </c>
      <c r="D8638" s="19" t="s">
        <v>40</v>
      </c>
      <c r="E8638" s="19" t="s">
        <v>74</v>
      </c>
      <c r="F8638" s="19" t="s">
        <v>75</v>
      </c>
      <c r="G8638" s="19" t="s">
        <v>272</v>
      </c>
      <c r="H8638" s="19" t="n">
        <f aca="false">IF(OR(VLOOKUP(A8638,Personal!$A$6:$F$112,5,FALSE())&lt;&gt;"Sí",N8638="No aplica"),0,'Catàleg GRAE'!D26)</f>
        <v>1</v>
      </c>
      <c r="I8638" s="20"/>
      <c r="J8638" s="20"/>
      <c r="K8638" s="20"/>
      <c r="L8638" s="21"/>
      <c r="M8638" s="21"/>
      <c r="N8638" s="20"/>
      <c r="O8638" s="20"/>
      <c r="P8638" s="19" t="str">
        <f aca="false">IF(I8638="","",I8638-H8638)</f>
        <v/>
      </c>
      <c r="Q8638" s="19" t="str">
        <f aca="true">IF(B8638="","",IF(N8638="No aplica","No aplica",IF(I8638="","Pendent",IF(N8638="Per substituir","Substituir",IF(OR(N8638="No localitzat",N8638="No lliurat"),"Reposar",IF(I8638&lt;H8638,"Reposar",IF(I8638&gt;H8638,"Revisar excedent",IF(AND(G8638="Sí",M8638&lt;&gt;"",M8638&lt;TODAY()),"EPI caducat",IF(AND(G8638="Sí",M8638&lt;&gt;"",M8638&lt;=TODAY()+90),"EPI caduca ≤90 dies",IF(OR(N8638="Deteriorat usable",N8638="Revisió necessària"),"Revisar","OK"))))))))))</f>
      </c>
      <c r="R8638" s="20"/>
    </row>
    <row r="8639" customFormat="false" ht="15" hidden="false" customHeight="false" outlineLevel="0" collapsed="false">
      <c r="A8639" s="19" t="n">
        <v>80</v>
      </c>
      <c r="B8639" s="19" t="n">
        <f aca="false">IFERROR(VLOOKUP(A8639,Personal!$A$6:$F$112,2,FALSE()),"")</f>
        <v>0</v>
      </c>
      <c r="C8639" s="19" t="str">
        <f aca="false">IFERROR(VLOOKUP(A8639,Personal!$A$6:$F$112,3,FALSE()),"")</f>
        <v>Cerdanyola</v>
      </c>
      <c r="D8639" s="19" t="s">
        <v>40</v>
      </c>
      <c r="E8639" s="19" t="s">
        <v>76</v>
      </c>
      <c r="F8639" s="19" t="s">
        <v>77</v>
      </c>
      <c r="G8639" s="19" t="s">
        <v>291</v>
      </c>
      <c r="H8639" s="19" t="n">
        <f aca="false">IF(OR(VLOOKUP(A8639,Personal!$A$6:$F$112,5,FALSE())&lt;&gt;"Sí",N8639="No aplica"),0,'Catàleg GRAE'!D27)</f>
        <v>1</v>
      </c>
      <c r="I8639" s="20"/>
      <c r="J8639" s="20"/>
      <c r="K8639" s="20"/>
      <c r="L8639" s="21"/>
      <c r="M8639" s="21"/>
      <c r="N8639" s="20"/>
      <c r="O8639" s="20"/>
      <c r="P8639" s="19" t="str">
        <f aca="false">IF(I8639="","",I8639-H8639)</f>
        <v/>
      </c>
      <c r="Q8639" s="19" t="str">
        <f aca="true">IF(B8639="","",IF(N8639="No aplica","No aplica",IF(I8639="","Pendent",IF(N8639="Per substituir","Substituir",IF(OR(N8639="No localitzat",N8639="No lliurat"),"Reposar",IF(I8639&lt;H8639,"Reposar",IF(I8639&gt;H8639,"Revisar excedent",IF(AND(G8639="Sí",M8639&lt;&gt;"",M8639&lt;TODAY()),"EPI caducat",IF(AND(G8639="Sí",M8639&lt;&gt;"",M8639&lt;=TODAY()+90),"EPI caduca ≤90 dies",IF(OR(N8639="Deteriorat usable",N8639="Revisió necessària"),"Revisar","OK"))))))))))</f>
      </c>
      <c r="R8639" s="20"/>
    </row>
    <row r="8640" customFormat="false" ht="15" hidden="false" customHeight="false" outlineLevel="0" collapsed="false">
      <c r="A8640" s="19" t="n">
        <v>80</v>
      </c>
      <c r="B8640" s="19" t="n">
        <f aca="false">IFERROR(VLOOKUP(A8640,Personal!$A$6:$F$112,2,FALSE()),"")</f>
        <v>0</v>
      </c>
      <c r="C8640" s="19" t="str">
        <f aca="false">IFERROR(VLOOKUP(A8640,Personal!$A$6:$F$112,3,FALSE()),"")</f>
        <v>Cerdanyola</v>
      </c>
      <c r="D8640" s="19" t="s">
        <v>78</v>
      </c>
      <c r="E8640" s="19" t="s">
        <v>79</v>
      </c>
      <c r="F8640" s="19" t="s">
        <v>80</v>
      </c>
      <c r="G8640" s="19" t="s">
        <v>291</v>
      </c>
      <c r="H8640" s="19" t="n">
        <f aca="false">IF(OR(VLOOKUP(A8640,Personal!$A$6:$F$112,5,FALSE())&lt;&gt;"Sí",N8640="No aplica"),0,'Catàleg GRAE'!D28)</f>
        <v>1</v>
      </c>
      <c r="I8640" s="20"/>
      <c r="J8640" s="20"/>
      <c r="K8640" s="20"/>
      <c r="L8640" s="21"/>
      <c r="M8640" s="21"/>
      <c r="N8640" s="20"/>
      <c r="O8640" s="20"/>
      <c r="P8640" s="19" t="str">
        <f aca="false">IF(I8640="","",I8640-H8640)</f>
        <v/>
      </c>
      <c r="Q8640" s="19" t="str">
        <f aca="true">IF(B8640="","",IF(N8640="No aplica","No aplica",IF(I8640="","Pendent",IF(N8640="Per substituir","Substituir",IF(OR(N8640="No localitzat",N8640="No lliurat"),"Reposar",IF(I8640&lt;H8640,"Reposar",IF(I8640&gt;H8640,"Revisar excedent",IF(AND(G8640="Sí",M8640&lt;&gt;"",M8640&lt;TODAY()),"EPI caducat",IF(AND(G8640="Sí",M8640&lt;&gt;"",M8640&lt;=TODAY()+90),"EPI caduca ≤90 dies",IF(OR(N8640="Deteriorat usable",N8640="Revisió necessària"),"Revisar","OK"))))))))))</f>
      </c>
      <c r="R8640" s="20"/>
    </row>
    <row r="8641" customFormat="false" ht="15" hidden="false" customHeight="false" outlineLevel="0" collapsed="false">
      <c r="A8641" s="19" t="n">
        <v>80</v>
      </c>
      <c r="B8641" s="19" t="n">
        <f aca="false">IFERROR(VLOOKUP(A8641,Personal!$A$6:$F$112,2,FALSE()),"")</f>
        <v>0</v>
      </c>
      <c r="C8641" s="19" t="str">
        <f aca="false">IFERROR(VLOOKUP(A8641,Personal!$A$6:$F$112,3,FALSE()),"")</f>
        <v>Cerdanyola</v>
      </c>
      <c r="D8641" s="19" t="s">
        <v>26</v>
      </c>
      <c r="E8641" s="19" t="s">
        <v>81</v>
      </c>
      <c r="F8641" s="19" t="s">
        <v>82</v>
      </c>
      <c r="G8641" s="19" t="s">
        <v>272</v>
      </c>
      <c r="H8641" s="19" t="n">
        <f aca="false">IF(OR(VLOOKUP(A8641,Personal!$A$6:$F$112,5,FALSE())&lt;&gt;"Sí",N8641="No aplica"),0,'Catàleg GRAE'!D29)</f>
        <v>1</v>
      </c>
      <c r="I8641" s="20"/>
      <c r="J8641" s="20"/>
      <c r="K8641" s="20"/>
      <c r="L8641" s="21"/>
      <c r="M8641" s="21"/>
      <c r="N8641" s="20"/>
      <c r="O8641" s="20"/>
      <c r="P8641" s="19" t="str">
        <f aca="false">IF(I8641="","",I8641-H8641)</f>
        <v/>
      </c>
      <c r="Q8641" s="19" t="str">
        <f aca="true">IF(B8641="","",IF(N8641="No aplica","No aplica",IF(I8641="","Pendent",IF(N8641="Per substituir","Substituir",IF(OR(N8641="No localitzat",N8641="No lliurat"),"Reposar",IF(I8641&lt;H8641,"Reposar",IF(I8641&gt;H8641,"Revisar excedent",IF(AND(G8641="Sí",M8641&lt;&gt;"",M8641&lt;TODAY()),"EPI caducat",IF(AND(G8641="Sí",M8641&lt;&gt;"",M8641&lt;=TODAY()+90),"EPI caduca ≤90 dies",IF(OR(N8641="Deteriorat usable",N8641="Revisió necessària"),"Revisar","OK"))))))))))</f>
      </c>
      <c r="R8641" s="20"/>
    </row>
    <row r="8642" customFormat="false" ht="15" hidden="false" customHeight="false" outlineLevel="0" collapsed="false">
      <c r="A8642" s="19" t="n">
        <v>80</v>
      </c>
      <c r="B8642" s="19" t="n">
        <f aca="false">IFERROR(VLOOKUP(A8642,Personal!$A$6:$F$112,2,FALSE()),"")</f>
        <v>0</v>
      </c>
      <c r="C8642" s="19" t="str">
        <f aca="false">IFERROR(VLOOKUP(A8642,Personal!$A$6:$F$112,3,FALSE()),"")</f>
        <v>Cerdanyola</v>
      </c>
      <c r="D8642" s="19" t="s">
        <v>83</v>
      </c>
      <c r="E8642" s="19" t="s">
        <v>84</v>
      </c>
      <c r="F8642" s="19" t="s">
        <v>85</v>
      </c>
      <c r="G8642" s="19" t="s">
        <v>291</v>
      </c>
      <c r="H8642" s="19" t="n">
        <f aca="false">IF(OR(VLOOKUP(A8642,Personal!$A$6:$F$112,5,FALSE())&lt;&gt;"Sí",N8642="No aplica"),0,'Catàleg GRAE'!D30)</f>
        <v>2</v>
      </c>
      <c r="I8642" s="20"/>
      <c r="J8642" s="20"/>
      <c r="K8642" s="20"/>
      <c r="L8642" s="21"/>
      <c r="M8642" s="21"/>
      <c r="N8642" s="20"/>
      <c r="O8642" s="20"/>
      <c r="P8642" s="19" t="str">
        <f aca="false">IF(I8642="","",I8642-H8642)</f>
        <v/>
      </c>
      <c r="Q8642" s="19" t="str">
        <f aca="true">IF(B8642="","",IF(N8642="No aplica","No aplica",IF(I8642="","Pendent",IF(N8642="Per substituir","Substituir",IF(OR(N8642="No localitzat",N8642="No lliurat"),"Reposar",IF(I8642&lt;H8642,"Reposar",IF(I8642&gt;H8642,"Revisar excedent",IF(AND(G8642="Sí",M8642&lt;&gt;"",M8642&lt;TODAY()),"EPI caducat",IF(AND(G8642="Sí",M8642&lt;&gt;"",M8642&lt;=TODAY()+90),"EPI caduca ≤90 dies",IF(OR(N8642="Deteriorat usable",N8642="Revisió necessària"),"Revisar","OK"))))))))))</f>
      </c>
      <c r="R8642" s="20"/>
    </row>
    <row r="8643" customFormat="false" ht="15" hidden="false" customHeight="false" outlineLevel="0" collapsed="false">
      <c r="A8643" s="19" t="n">
        <v>80</v>
      </c>
      <c r="B8643" s="19" t="n">
        <f aca="false">IFERROR(VLOOKUP(A8643,Personal!$A$6:$F$112,2,FALSE()),"")</f>
        <v>0</v>
      </c>
      <c r="C8643" s="19" t="str">
        <f aca="false">IFERROR(VLOOKUP(A8643,Personal!$A$6:$F$112,3,FALSE()),"")</f>
        <v>Cerdanyola</v>
      </c>
      <c r="D8643" s="19" t="s">
        <v>83</v>
      </c>
      <c r="E8643" s="19" t="s">
        <v>86</v>
      </c>
      <c r="F8643" s="19" t="s">
        <v>87</v>
      </c>
      <c r="G8643" s="19" t="s">
        <v>291</v>
      </c>
      <c r="H8643" s="19" t="n">
        <f aca="false">IF(OR(VLOOKUP(A8643,Personal!$A$6:$F$112,5,FALSE())&lt;&gt;"Sí",N8643="No aplica"),0,'Catàleg GRAE'!D31)</f>
        <v>2</v>
      </c>
      <c r="I8643" s="20"/>
      <c r="J8643" s="20"/>
      <c r="K8643" s="20"/>
      <c r="L8643" s="21"/>
      <c r="M8643" s="21"/>
      <c r="N8643" s="20"/>
      <c r="O8643" s="20"/>
      <c r="P8643" s="19" t="str">
        <f aca="false">IF(I8643="","",I8643-H8643)</f>
        <v/>
      </c>
      <c r="Q8643" s="19" t="str">
        <f aca="true">IF(B8643="","",IF(N8643="No aplica","No aplica",IF(I8643="","Pendent",IF(N8643="Per substituir","Substituir",IF(OR(N8643="No localitzat",N8643="No lliurat"),"Reposar",IF(I8643&lt;H8643,"Reposar",IF(I8643&gt;H8643,"Revisar excedent",IF(AND(G8643="Sí",M8643&lt;&gt;"",M8643&lt;TODAY()),"EPI caducat",IF(AND(G8643="Sí",M8643&lt;&gt;"",M8643&lt;=TODAY()+90),"EPI caduca ≤90 dies",IF(OR(N8643="Deteriorat usable",N8643="Revisió necessària"),"Revisar","OK"))))))))))</f>
      </c>
      <c r="R8643" s="20"/>
    </row>
    <row r="8644" customFormat="false" ht="15" hidden="false" customHeight="false" outlineLevel="0" collapsed="false">
      <c r="A8644" s="19" t="n">
        <v>80</v>
      </c>
      <c r="B8644" s="19" t="n">
        <f aca="false">IFERROR(VLOOKUP(A8644,Personal!$A$6:$F$112,2,FALSE()),"")</f>
        <v>0</v>
      </c>
      <c r="C8644" s="19" t="str">
        <f aca="false">IFERROR(VLOOKUP(A8644,Personal!$A$6:$F$112,3,FALSE()),"")</f>
        <v>Cerdanyola</v>
      </c>
      <c r="D8644" s="19" t="s">
        <v>83</v>
      </c>
      <c r="E8644" s="19" t="s">
        <v>88</v>
      </c>
      <c r="F8644" s="19" t="s">
        <v>89</v>
      </c>
      <c r="G8644" s="19" t="s">
        <v>291</v>
      </c>
      <c r="H8644" s="19" t="n">
        <f aca="false">IF(OR(VLOOKUP(A8644,Personal!$A$6:$F$112,5,FALSE())&lt;&gt;"Sí",N8644="No aplica"),0,'Catàleg GRAE'!D32)</f>
        <v>2</v>
      </c>
      <c r="I8644" s="20"/>
      <c r="J8644" s="20"/>
      <c r="K8644" s="20"/>
      <c r="L8644" s="21"/>
      <c r="M8644" s="21"/>
      <c r="N8644" s="20"/>
      <c r="O8644" s="20"/>
      <c r="P8644" s="19" t="str">
        <f aca="false">IF(I8644="","",I8644-H8644)</f>
        <v/>
      </c>
      <c r="Q8644" s="19" t="str">
        <f aca="true">IF(B8644="","",IF(N8644="No aplica","No aplica",IF(I8644="","Pendent",IF(N8644="Per substituir","Substituir",IF(OR(N8644="No localitzat",N8644="No lliurat"),"Reposar",IF(I8644&lt;H8644,"Reposar",IF(I8644&gt;H8644,"Revisar excedent",IF(AND(G8644="Sí",M8644&lt;&gt;"",M8644&lt;TODAY()),"EPI caducat",IF(AND(G8644="Sí",M8644&lt;&gt;"",M8644&lt;=TODAY()+90),"EPI caduca ≤90 dies",IF(OR(N8644="Deteriorat usable",N8644="Revisió necessària"),"Revisar","OK"))))))))))</f>
      </c>
      <c r="R8644" s="20"/>
    </row>
    <row r="8645" customFormat="false" ht="15" hidden="false" customHeight="false" outlineLevel="0" collapsed="false">
      <c r="A8645" s="19" t="n">
        <v>80</v>
      </c>
      <c r="B8645" s="19" t="n">
        <f aca="false">IFERROR(VLOOKUP(A8645,Personal!$A$6:$F$112,2,FALSE()),"")</f>
        <v>0</v>
      </c>
      <c r="C8645" s="19" t="str">
        <f aca="false">IFERROR(VLOOKUP(A8645,Personal!$A$6:$F$112,3,FALSE()),"")</f>
        <v>Cerdanyola</v>
      </c>
      <c r="D8645" s="19" t="s">
        <v>83</v>
      </c>
      <c r="E8645" s="19" t="s">
        <v>90</v>
      </c>
      <c r="F8645" s="19" t="s">
        <v>91</v>
      </c>
      <c r="G8645" s="19" t="s">
        <v>291</v>
      </c>
      <c r="H8645" s="19" t="n">
        <f aca="false">IF(OR(VLOOKUP(A8645,Personal!$A$6:$F$112,5,FALSE())&lt;&gt;"Sí",N8645="No aplica"),0,'Catàleg GRAE'!D33)</f>
        <v>1</v>
      </c>
      <c r="I8645" s="20"/>
      <c r="J8645" s="20"/>
      <c r="K8645" s="20"/>
      <c r="L8645" s="21"/>
      <c r="M8645" s="21"/>
      <c r="N8645" s="20"/>
      <c r="O8645" s="20"/>
      <c r="P8645" s="19" t="str">
        <f aca="false">IF(I8645="","",I8645-H8645)</f>
        <v/>
      </c>
      <c r="Q8645" s="19" t="str">
        <f aca="true">IF(B8645="","",IF(N8645="No aplica","No aplica",IF(I8645="","Pendent",IF(N8645="Per substituir","Substituir",IF(OR(N8645="No localitzat",N8645="No lliurat"),"Reposar",IF(I8645&lt;H8645,"Reposar",IF(I8645&gt;H8645,"Revisar excedent",IF(AND(G8645="Sí",M8645&lt;&gt;"",M8645&lt;TODAY()),"EPI caducat",IF(AND(G8645="Sí",M8645&lt;&gt;"",M8645&lt;=TODAY()+90),"EPI caduca ≤90 dies",IF(OR(N8645="Deteriorat usable",N8645="Revisió necessària"),"Revisar","OK"))))))))))</f>
      </c>
      <c r="R8645" s="20"/>
    </row>
    <row r="8646" customFormat="false" ht="15" hidden="false" customHeight="false" outlineLevel="0" collapsed="false">
      <c r="A8646" s="19" t="n">
        <v>80</v>
      </c>
      <c r="B8646" s="19" t="n">
        <f aca="false">IFERROR(VLOOKUP(A8646,Personal!$A$6:$F$112,2,FALSE()),"")</f>
        <v>0</v>
      </c>
      <c r="C8646" s="19" t="str">
        <f aca="false">IFERROR(VLOOKUP(A8646,Personal!$A$6:$F$112,3,FALSE()),"")</f>
        <v>Cerdanyola</v>
      </c>
      <c r="D8646" s="19" t="s">
        <v>40</v>
      </c>
      <c r="E8646" s="19" t="s">
        <v>92</v>
      </c>
      <c r="F8646" s="19" t="s">
        <v>93</v>
      </c>
      <c r="G8646" s="19" t="s">
        <v>291</v>
      </c>
      <c r="H8646" s="19" t="n">
        <f aca="false">IF(OR(VLOOKUP(A8646,Personal!$A$6:$F$112,5,FALSE())&lt;&gt;"Sí",N8646="No aplica"),0,'Catàleg GRAE'!D34)</f>
        <v>1</v>
      </c>
      <c r="I8646" s="20"/>
      <c r="J8646" s="20"/>
      <c r="K8646" s="20"/>
      <c r="L8646" s="21"/>
      <c r="M8646" s="21"/>
      <c r="N8646" s="20"/>
      <c r="O8646" s="20"/>
      <c r="P8646" s="19" t="str">
        <f aca="false">IF(I8646="","",I8646-H8646)</f>
        <v/>
      </c>
      <c r="Q8646" s="19" t="str">
        <f aca="true">IF(B8646="","",IF(N8646="No aplica","No aplica",IF(I8646="","Pendent",IF(N8646="Per substituir","Substituir",IF(OR(N8646="No localitzat",N8646="No lliurat"),"Reposar",IF(I8646&lt;H8646,"Reposar",IF(I8646&gt;H8646,"Revisar excedent",IF(AND(G8646="Sí",M8646&lt;&gt;"",M8646&lt;TODAY()),"EPI caducat",IF(AND(G8646="Sí",M8646&lt;&gt;"",M8646&lt;=TODAY()+90),"EPI caduca ≤90 dies",IF(OR(N8646="Deteriorat usable",N8646="Revisió necessària"),"Revisar","OK"))))))))))</f>
      </c>
      <c r="R8646" s="20"/>
    </row>
    <row r="8647" customFormat="false" ht="15" hidden="false" customHeight="false" outlineLevel="0" collapsed="false">
      <c r="A8647" s="19" t="n">
        <v>80</v>
      </c>
      <c r="B8647" s="19" t="n">
        <f aca="false">IFERROR(VLOOKUP(A8647,Personal!$A$6:$F$112,2,FALSE()),"")</f>
        <v>0</v>
      </c>
      <c r="C8647" s="19" t="str">
        <f aca="false">IFERROR(VLOOKUP(A8647,Personal!$A$6:$F$112,3,FALSE()),"")</f>
        <v>Cerdanyola</v>
      </c>
      <c r="D8647" s="19" t="s">
        <v>94</v>
      </c>
      <c r="E8647" s="19" t="s">
        <v>95</v>
      </c>
      <c r="F8647" s="19" t="s">
        <v>96</v>
      </c>
      <c r="G8647" s="19" t="s">
        <v>291</v>
      </c>
      <c r="H8647" s="19" t="n">
        <f aca="false">IF(OR(VLOOKUP(A8647,Personal!$A$6:$F$112,5,FALSE())&lt;&gt;"Sí",N8647="No aplica"),0,'Catàleg GRAE'!D35)</f>
        <v>1</v>
      </c>
      <c r="I8647" s="20"/>
      <c r="J8647" s="20"/>
      <c r="K8647" s="20"/>
      <c r="L8647" s="21"/>
      <c r="M8647" s="21"/>
      <c r="N8647" s="20"/>
      <c r="O8647" s="20"/>
      <c r="P8647" s="19" t="str">
        <f aca="false">IF(I8647="","",I8647-H8647)</f>
        <v/>
      </c>
      <c r="Q8647" s="19" t="str">
        <f aca="true">IF(B8647="","",IF(N8647="No aplica","No aplica",IF(I8647="","Pendent",IF(N8647="Per substituir","Substituir",IF(OR(N8647="No localitzat",N8647="No lliurat"),"Reposar",IF(I8647&lt;H8647,"Reposar",IF(I8647&gt;H8647,"Revisar excedent",IF(AND(G8647="Sí",M8647&lt;&gt;"",M8647&lt;TODAY()),"EPI caducat",IF(AND(G8647="Sí",M8647&lt;&gt;"",M8647&lt;=TODAY()+90),"EPI caduca ≤90 dies",IF(OR(N8647="Deteriorat usable",N8647="Revisió necessària"),"Revisar","OK"))))))))))</f>
      </c>
      <c r="R8647" s="20"/>
    </row>
    <row r="8648" customFormat="false" ht="15" hidden="false" customHeight="false" outlineLevel="0" collapsed="false">
      <c r="A8648" s="19" t="n">
        <v>80</v>
      </c>
      <c r="B8648" s="19" t="n">
        <f aca="false">IFERROR(VLOOKUP(A8648,Personal!$A$6:$F$112,2,FALSE()),"")</f>
        <v>0</v>
      </c>
      <c r="C8648" s="19" t="str">
        <f aca="false">IFERROR(VLOOKUP(A8648,Personal!$A$6:$F$112,3,FALSE()),"")</f>
        <v>Cerdanyola</v>
      </c>
      <c r="D8648" s="19" t="s">
        <v>97</v>
      </c>
      <c r="E8648" s="19" t="s">
        <v>98</v>
      </c>
      <c r="F8648" s="19" t="s">
        <v>99</v>
      </c>
      <c r="G8648" s="19" t="s">
        <v>291</v>
      </c>
      <c r="H8648" s="19" t="n">
        <f aca="false">IF(OR(VLOOKUP(A8648,Personal!$A$6:$F$112,5,FALSE())&lt;&gt;"Sí",N8648="No aplica"),0,'Catàleg GRAE'!D36)</f>
        <v>3</v>
      </c>
      <c r="I8648" s="20"/>
      <c r="J8648" s="20"/>
      <c r="K8648" s="20"/>
      <c r="L8648" s="21"/>
      <c r="M8648" s="21"/>
      <c r="N8648" s="20"/>
      <c r="O8648" s="20"/>
      <c r="P8648" s="19" t="str">
        <f aca="false">IF(I8648="","",I8648-H8648)</f>
        <v/>
      </c>
      <c r="Q8648" s="19" t="str">
        <f aca="true">IF(B8648="","",IF(N8648="No aplica","No aplica",IF(I8648="","Pendent",IF(N8648="Per substituir","Substituir",IF(OR(N8648="No localitzat",N8648="No lliurat"),"Reposar",IF(I8648&lt;H8648,"Reposar",IF(I8648&gt;H8648,"Revisar excedent",IF(AND(G8648="Sí",M8648&lt;&gt;"",M8648&lt;TODAY()),"EPI caducat",IF(AND(G8648="Sí",M8648&lt;&gt;"",M8648&lt;=TODAY()+90),"EPI caduca ≤90 dies",IF(OR(N8648="Deteriorat usable",N8648="Revisió necessària"),"Revisar","OK"))))))))))</f>
      </c>
      <c r="R8648" s="20"/>
    </row>
    <row r="8649" customFormat="false" ht="15" hidden="false" customHeight="false" outlineLevel="0" collapsed="false">
      <c r="A8649" s="19" t="n">
        <v>80</v>
      </c>
      <c r="B8649" s="19" t="n">
        <f aca="false">IFERROR(VLOOKUP(A8649,Personal!$A$6:$F$112,2,FALSE()),"")</f>
        <v>0</v>
      </c>
      <c r="C8649" s="19" t="str">
        <f aca="false">IFERROR(VLOOKUP(A8649,Personal!$A$6:$F$112,3,FALSE()),"")</f>
        <v>Cerdanyola</v>
      </c>
      <c r="D8649" s="19" t="s">
        <v>97</v>
      </c>
      <c r="E8649" s="19" t="s">
        <v>100</v>
      </c>
      <c r="F8649" s="19" t="s">
        <v>101</v>
      </c>
      <c r="G8649" s="19" t="s">
        <v>291</v>
      </c>
      <c r="H8649" s="19" t="n">
        <f aca="false">IF(OR(VLOOKUP(A8649,Personal!$A$6:$F$112,5,FALSE())&lt;&gt;"Sí",N8649="No aplica"),0,'Catàleg GRAE'!D37)</f>
        <v>1</v>
      </c>
      <c r="I8649" s="20"/>
      <c r="J8649" s="20"/>
      <c r="K8649" s="20"/>
      <c r="L8649" s="21"/>
      <c r="M8649" s="21"/>
      <c r="N8649" s="20"/>
      <c r="O8649" s="20"/>
      <c r="P8649" s="19" t="str">
        <f aca="false">IF(I8649="","",I8649-H8649)</f>
        <v/>
      </c>
      <c r="Q8649" s="19" t="str">
        <f aca="true">IF(B8649="","",IF(N8649="No aplica","No aplica",IF(I8649="","Pendent",IF(N8649="Per substituir","Substituir",IF(OR(N8649="No localitzat",N8649="No lliurat"),"Reposar",IF(I8649&lt;H8649,"Reposar",IF(I8649&gt;H8649,"Revisar excedent",IF(AND(G8649="Sí",M8649&lt;&gt;"",M8649&lt;TODAY()),"EPI caducat",IF(AND(G8649="Sí",M8649&lt;&gt;"",M8649&lt;=TODAY()+90),"EPI caduca ≤90 dies",IF(OR(N8649="Deteriorat usable",N8649="Revisió necessària"),"Revisar","OK"))))))))))</f>
      </c>
      <c r="R8649" s="20"/>
    </row>
    <row r="8650" customFormat="false" ht="15" hidden="false" customHeight="false" outlineLevel="0" collapsed="false">
      <c r="A8650" s="19" t="n">
        <v>80</v>
      </c>
      <c r="B8650" s="19" t="n">
        <f aca="false">IFERROR(VLOOKUP(A8650,Personal!$A$6:$F$112,2,FALSE()),"")</f>
        <v>0</v>
      </c>
      <c r="C8650" s="19" t="str">
        <f aca="false">IFERROR(VLOOKUP(A8650,Personal!$A$6:$F$112,3,FALSE()),"")</f>
        <v>Cerdanyola</v>
      </c>
      <c r="D8650" s="19" t="s">
        <v>102</v>
      </c>
      <c r="E8650" s="19" t="s">
        <v>103</v>
      </c>
      <c r="F8650" s="19" t="s">
        <v>104</v>
      </c>
      <c r="G8650" s="19" t="s">
        <v>291</v>
      </c>
      <c r="H8650" s="19" t="n">
        <f aca="false">IF(OR(VLOOKUP(A8650,Personal!$A$6:$F$112,5,FALSE())&lt;&gt;"Sí",N8650="No aplica"),0,'Catàleg GRAE'!D38)</f>
        <v>1</v>
      </c>
      <c r="I8650" s="20"/>
      <c r="J8650" s="20"/>
      <c r="K8650" s="20"/>
      <c r="L8650" s="21"/>
      <c r="M8650" s="21"/>
      <c r="N8650" s="20"/>
      <c r="O8650" s="20"/>
      <c r="P8650" s="19" t="str">
        <f aca="false">IF(I8650="","",I8650-H8650)</f>
        <v/>
      </c>
      <c r="Q8650" s="19" t="str">
        <f aca="true">IF(B8650="","",IF(N8650="No aplica","No aplica",IF(I8650="","Pendent",IF(N8650="Per substituir","Substituir",IF(OR(N8650="No localitzat",N8650="No lliurat"),"Reposar",IF(I8650&lt;H8650,"Reposar",IF(I8650&gt;H8650,"Revisar excedent",IF(AND(G8650="Sí",M8650&lt;&gt;"",M8650&lt;TODAY()),"EPI caducat",IF(AND(G8650="Sí",M8650&lt;&gt;"",M8650&lt;=TODAY()+90),"EPI caduca ≤90 dies",IF(OR(N8650="Deteriorat usable",N8650="Revisió necessària"),"Revisar","OK"))))))))))</f>
      </c>
      <c r="R8650" s="20"/>
    </row>
    <row r="8651" customFormat="false" ht="15" hidden="false" customHeight="false" outlineLevel="0" collapsed="false">
      <c r="A8651" s="19" t="n">
        <v>80</v>
      </c>
      <c r="B8651" s="19" t="n">
        <f aca="false">IFERROR(VLOOKUP(A8651,Personal!$A$6:$F$112,2,FALSE()),"")</f>
        <v>0</v>
      </c>
      <c r="C8651" s="19" t="str">
        <f aca="false">IFERROR(VLOOKUP(A8651,Personal!$A$6:$F$112,3,FALSE()),"")</f>
        <v>Cerdanyola</v>
      </c>
      <c r="D8651" s="19" t="s">
        <v>97</v>
      </c>
      <c r="E8651" s="19" t="s">
        <v>105</v>
      </c>
      <c r="F8651" s="19" t="s">
        <v>106</v>
      </c>
      <c r="G8651" s="19" t="s">
        <v>291</v>
      </c>
      <c r="H8651" s="19" t="n">
        <f aca="false">IF(OR(VLOOKUP(A8651,Personal!$A$6:$F$112,5,FALSE())&lt;&gt;"Sí",N8651="No aplica"),0,'Catàleg GRAE'!D39)</f>
        <v>3</v>
      </c>
      <c r="I8651" s="20"/>
      <c r="J8651" s="20"/>
      <c r="K8651" s="20"/>
      <c r="L8651" s="21"/>
      <c r="M8651" s="21"/>
      <c r="N8651" s="20"/>
      <c r="O8651" s="20"/>
      <c r="P8651" s="19" t="str">
        <f aca="false">IF(I8651="","",I8651-H8651)</f>
        <v/>
      </c>
      <c r="Q8651" s="19" t="str">
        <f aca="true">IF(B8651="","",IF(N8651="No aplica","No aplica",IF(I8651="","Pendent",IF(N8651="Per substituir","Substituir",IF(OR(N8651="No localitzat",N8651="No lliurat"),"Reposar",IF(I8651&lt;H8651,"Reposar",IF(I8651&gt;H8651,"Revisar excedent",IF(AND(G8651="Sí",M8651&lt;&gt;"",M8651&lt;TODAY()),"EPI caducat",IF(AND(G8651="Sí",M8651&lt;&gt;"",M8651&lt;=TODAY()+90),"EPI caduca ≤90 dies",IF(OR(N8651="Deteriorat usable",N8651="Revisió necessària"),"Revisar","OK"))))))))))</f>
      </c>
      <c r="R8651" s="20"/>
    </row>
    <row r="8652" customFormat="false" ht="15" hidden="false" customHeight="false" outlineLevel="0" collapsed="false">
      <c r="A8652" s="19" t="n">
        <v>80</v>
      </c>
      <c r="B8652" s="19" t="n">
        <f aca="false">IFERROR(VLOOKUP(A8652,Personal!$A$6:$F$112,2,FALSE()),"")</f>
        <v>0</v>
      </c>
      <c r="C8652" s="19" t="str">
        <f aca="false">IFERROR(VLOOKUP(A8652,Personal!$A$6:$F$112,3,FALSE()),"")</f>
        <v>Cerdanyola</v>
      </c>
      <c r="D8652" s="19" t="s">
        <v>97</v>
      </c>
      <c r="E8652" s="19" t="s">
        <v>105</v>
      </c>
      <c r="F8652" s="19" t="s">
        <v>107</v>
      </c>
      <c r="G8652" s="19" t="s">
        <v>291</v>
      </c>
      <c r="H8652" s="19" t="n">
        <f aca="false">IF(OR(VLOOKUP(A8652,Personal!$A$6:$F$112,5,FALSE())&lt;&gt;"Sí",N8652="No aplica"),0,'Catàleg GRAE'!D40)</f>
        <v>3</v>
      </c>
      <c r="I8652" s="20"/>
      <c r="J8652" s="20"/>
      <c r="K8652" s="20"/>
      <c r="L8652" s="21"/>
      <c r="M8652" s="21"/>
      <c r="N8652" s="20"/>
      <c r="O8652" s="20"/>
      <c r="P8652" s="19" t="str">
        <f aca="false">IF(I8652="","",I8652-H8652)</f>
        <v/>
      </c>
      <c r="Q8652" s="19" t="str">
        <f aca="true">IF(B8652="","",IF(N8652="No aplica","No aplica",IF(I8652="","Pendent",IF(N8652="Per substituir","Substituir",IF(OR(N8652="No localitzat",N8652="No lliurat"),"Reposar",IF(I8652&lt;H8652,"Reposar",IF(I8652&gt;H8652,"Revisar excedent",IF(AND(G8652="Sí",M8652&lt;&gt;"",M8652&lt;TODAY()),"EPI caducat",IF(AND(G8652="Sí",M8652&lt;&gt;"",M8652&lt;=TODAY()+90),"EPI caduca ≤90 dies",IF(OR(N8652="Deteriorat usable",N8652="Revisió necessària"),"Revisar","OK"))))))))))</f>
      </c>
      <c r="R8652" s="20"/>
    </row>
    <row r="8653" customFormat="false" ht="15" hidden="false" customHeight="false" outlineLevel="0" collapsed="false">
      <c r="A8653" s="19" t="n">
        <v>80</v>
      </c>
      <c r="B8653" s="19" t="n">
        <f aca="false">IFERROR(VLOOKUP(A8653,Personal!$A$6:$F$112,2,FALSE()),"")</f>
        <v>0</v>
      </c>
      <c r="C8653" s="19" t="str">
        <f aca="false">IFERROR(VLOOKUP(A8653,Personal!$A$6:$F$112,3,FALSE()),"")</f>
        <v>Cerdanyola</v>
      </c>
      <c r="D8653" s="19" t="s">
        <v>97</v>
      </c>
      <c r="E8653" s="19" t="s">
        <v>108</v>
      </c>
      <c r="F8653" s="19" t="s">
        <v>109</v>
      </c>
      <c r="G8653" s="19" t="s">
        <v>291</v>
      </c>
      <c r="H8653" s="19" t="n">
        <f aca="false">IF(OR(VLOOKUP(A8653,Personal!$A$6:$F$112,5,FALSE())&lt;&gt;"Sí",N8653="No aplica"),0,'Catàleg GRAE'!D41)</f>
        <v>2</v>
      </c>
      <c r="I8653" s="20"/>
      <c r="J8653" s="20"/>
      <c r="K8653" s="20"/>
      <c r="L8653" s="21"/>
      <c r="M8653" s="21"/>
      <c r="N8653" s="20"/>
      <c r="O8653" s="20"/>
      <c r="P8653" s="19" t="str">
        <f aca="false">IF(I8653="","",I8653-H8653)</f>
        <v/>
      </c>
      <c r="Q8653" s="19" t="str">
        <f aca="true">IF(B8653="","",IF(N8653="No aplica","No aplica",IF(I8653="","Pendent",IF(N8653="Per substituir","Substituir",IF(OR(N8653="No localitzat",N8653="No lliurat"),"Reposar",IF(I8653&lt;H8653,"Reposar",IF(I8653&gt;H8653,"Revisar excedent",IF(AND(G8653="Sí",M8653&lt;&gt;"",M8653&lt;TODAY()),"EPI caducat",IF(AND(G8653="Sí",M8653&lt;&gt;"",M8653&lt;=TODAY()+90),"EPI caduca ≤90 dies",IF(OR(N8653="Deteriorat usable",N8653="Revisió necessària"),"Revisar","OK"))))))))))</f>
      </c>
      <c r="R8653" s="20"/>
    </row>
    <row r="8654" customFormat="false" ht="15" hidden="false" customHeight="false" outlineLevel="0" collapsed="false">
      <c r="A8654" s="19" t="n">
        <v>80</v>
      </c>
      <c r="B8654" s="19" t="n">
        <f aca="false">IFERROR(VLOOKUP(A8654,Personal!$A$6:$F$112,2,FALSE()),"")</f>
        <v>0</v>
      </c>
      <c r="C8654" s="19" t="str">
        <f aca="false">IFERROR(VLOOKUP(A8654,Personal!$A$6:$F$112,3,FALSE()),"")</f>
        <v>Cerdanyola</v>
      </c>
      <c r="D8654" s="19" t="s">
        <v>97</v>
      </c>
      <c r="E8654" s="19" t="s">
        <v>110</v>
      </c>
      <c r="F8654" s="19" t="s">
        <v>111</v>
      </c>
      <c r="G8654" s="19" t="s">
        <v>291</v>
      </c>
      <c r="H8654" s="19" t="n">
        <f aca="false">IF(OR(VLOOKUP(A8654,Personal!$A$6:$F$112,5,FALSE())&lt;&gt;"Sí",N8654="No aplica"),0,'Catàleg GRAE'!D42)</f>
        <v>1</v>
      </c>
      <c r="I8654" s="20"/>
      <c r="J8654" s="20"/>
      <c r="K8654" s="20"/>
      <c r="L8654" s="21"/>
      <c r="M8654" s="21"/>
      <c r="N8654" s="20"/>
      <c r="O8654" s="20"/>
      <c r="P8654" s="19" t="str">
        <f aca="false">IF(I8654="","",I8654-H8654)</f>
        <v/>
      </c>
      <c r="Q8654" s="19" t="str">
        <f aca="true">IF(B8654="","",IF(N8654="No aplica","No aplica",IF(I8654="","Pendent",IF(N8654="Per substituir","Substituir",IF(OR(N8654="No localitzat",N8654="No lliurat"),"Reposar",IF(I8654&lt;H8654,"Reposar",IF(I8654&gt;H8654,"Revisar excedent",IF(AND(G8654="Sí",M8654&lt;&gt;"",M8654&lt;TODAY()),"EPI caducat",IF(AND(G8654="Sí",M8654&lt;&gt;"",M8654&lt;=TODAY()+90),"EPI caduca ≤90 dies",IF(OR(N8654="Deteriorat usable",N8654="Revisió necessària"),"Revisar","OK"))))))))))</f>
      </c>
      <c r="R8654" s="20"/>
    </row>
    <row r="8655" customFormat="false" ht="15" hidden="false" customHeight="false" outlineLevel="0" collapsed="false">
      <c r="A8655" s="19" t="n">
        <v>80</v>
      </c>
      <c r="B8655" s="19" t="n">
        <f aca="false">IFERROR(VLOOKUP(A8655,Personal!$A$6:$F$112,2,FALSE()),"")</f>
        <v>0</v>
      </c>
      <c r="C8655" s="19" t="str">
        <f aca="false">IFERROR(VLOOKUP(A8655,Personal!$A$6:$F$112,3,FALSE()),"")</f>
        <v>Cerdanyola</v>
      </c>
      <c r="D8655" s="19" t="s">
        <v>112</v>
      </c>
      <c r="E8655" s="19" t="s">
        <v>113</v>
      </c>
      <c r="F8655" s="19" t="s">
        <v>114</v>
      </c>
      <c r="G8655" s="19" t="s">
        <v>291</v>
      </c>
      <c r="H8655" s="19" t="n">
        <f aca="false">IF(OR(VLOOKUP(A8655,Personal!$A$6:$F$112,5,FALSE())&lt;&gt;"Sí",N8655="No aplica"),0,'Catàleg GRAE'!D43)</f>
        <v>2</v>
      </c>
      <c r="I8655" s="20"/>
      <c r="J8655" s="20"/>
      <c r="K8655" s="20"/>
      <c r="L8655" s="21"/>
      <c r="M8655" s="21"/>
      <c r="N8655" s="20"/>
      <c r="O8655" s="20"/>
      <c r="P8655" s="19" t="str">
        <f aca="false">IF(I8655="","",I8655-H8655)</f>
        <v/>
      </c>
      <c r="Q8655" s="19" t="str">
        <f aca="true">IF(B8655="","",IF(N8655="No aplica","No aplica",IF(I8655="","Pendent",IF(N8655="Per substituir","Substituir",IF(OR(N8655="No localitzat",N8655="No lliurat"),"Reposar",IF(I8655&lt;H8655,"Reposar",IF(I8655&gt;H8655,"Revisar excedent",IF(AND(G8655="Sí",M8655&lt;&gt;"",M8655&lt;TODAY()),"EPI caducat",IF(AND(G8655="Sí",M8655&lt;&gt;"",M8655&lt;=TODAY()+90),"EPI caduca ≤90 dies",IF(OR(N8655="Deteriorat usable",N8655="Revisió necessària"),"Revisar","OK"))))))))))</f>
      </c>
      <c r="R8655" s="20"/>
    </row>
    <row r="8656" customFormat="false" ht="15" hidden="false" customHeight="false" outlineLevel="0" collapsed="false">
      <c r="A8656" s="19" t="n">
        <v>80</v>
      </c>
      <c r="B8656" s="19" t="n">
        <f aca="false">IFERROR(VLOOKUP(A8656,Personal!$A$6:$F$112,2,FALSE()),"")</f>
        <v>0</v>
      </c>
      <c r="C8656" s="19" t="str">
        <f aca="false">IFERROR(VLOOKUP(A8656,Personal!$A$6:$F$112,3,FALSE()),"")</f>
        <v>Cerdanyola</v>
      </c>
      <c r="D8656" s="19" t="s">
        <v>102</v>
      </c>
      <c r="E8656" s="19" t="s">
        <v>115</v>
      </c>
      <c r="F8656" s="19" t="s">
        <v>116</v>
      </c>
      <c r="G8656" s="19" t="s">
        <v>291</v>
      </c>
      <c r="H8656" s="19" t="n">
        <f aca="false">IF(OR(VLOOKUP(A8656,Personal!$A$6:$F$112,5,FALSE())&lt;&gt;"Sí",N8656="No aplica"),0,'Catàleg GRAE'!D44)</f>
        <v>1</v>
      </c>
      <c r="I8656" s="20"/>
      <c r="J8656" s="20"/>
      <c r="K8656" s="20"/>
      <c r="L8656" s="21"/>
      <c r="M8656" s="21"/>
      <c r="N8656" s="20"/>
      <c r="O8656" s="20"/>
      <c r="P8656" s="19" t="str">
        <f aca="false">IF(I8656="","",I8656-H8656)</f>
        <v/>
      </c>
      <c r="Q8656" s="19" t="str">
        <f aca="true">IF(B8656="","",IF(N8656="No aplica","No aplica",IF(I8656="","Pendent",IF(N8656="Per substituir","Substituir",IF(OR(N8656="No localitzat",N8656="No lliurat"),"Reposar",IF(I8656&lt;H8656,"Reposar",IF(I8656&gt;H8656,"Revisar excedent",IF(AND(G8656="Sí",M8656&lt;&gt;"",M8656&lt;TODAY()),"EPI caducat",IF(AND(G8656="Sí",M8656&lt;&gt;"",M8656&lt;=TODAY()+90),"EPI caduca ≤90 dies",IF(OR(N8656="Deteriorat usable",N8656="Revisió necessària"),"Revisar","OK"))))))))))</f>
      </c>
      <c r="R8656" s="20"/>
    </row>
    <row r="8657" customFormat="false" ht="15" hidden="false" customHeight="false" outlineLevel="0" collapsed="false">
      <c r="A8657" s="19" t="n">
        <v>80</v>
      </c>
      <c r="B8657" s="19" t="n">
        <f aca="false">IFERROR(VLOOKUP(A8657,Personal!$A$6:$F$112,2,FALSE()),"")</f>
        <v>0</v>
      </c>
      <c r="C8657" s="19" t="str">
        <f aca="false">IFERROR(VLOOKUP(A8657,Personal!$A$6:$F$112,3,FALSE()),"")</f>
        <v>Cerdanyola</v>
      </c>
      <c r="D8657" s="19" t="s">
        <v>102</v>
      </c>
      <c r="E8657" s="19" t="s">
        <v>117</v>
      </c>
      <c r="F8657" s="19" t="s">
        <v>118</v>
      </c>
      <c r="G8657" s="19" t="s">
        <v>272</v>
      </c>
      <c r="H8657" s="19" t="n">
        <f aca="false">IF(OR(VLOOKUP(A8657,Personal!$A$6:$F$112,5,FALSE())&lt;&gt;"Sí",N8657="No aplica"),0,'Catàleg GRAE'!D45)</f>
        <v>1</v>
      </c>
      <c r="I8657" s="20"/>
      <c r="J8657" s="20"/>
      <c r="K8657" s="20"/>
      <c r="L8657" s="21"/>
      <c r="M8657" s="21"/>
      <c r="N8657" s="20"/>
      <c r="O8657" s="20"/>
      <c r="P8657" s="19" t="str">
        <f aca="false">IF(I8657="","",I8657-H8657)</f>
        <v/>
      </c>
      <c r="Q8657" s="19" t="str">
        <f aca="true">IF(B8657="","",IF(N8657="No aplica","No aplica",IF(I8657="","Pendent",IF(N8657="Per substituir","Substituir",IF(OR(N8657="No localitzat",N8657="No lliurat"),"Reposar",IF(I8657&lt;H8657,"Reposar",IF(I8657&gt;H8657,"Revisar excedent",IF(AND(G8657="Sí",M8657&lt;&gt;"",M8657&lt;TODAY()),"EPI caducat",IF(AND(G8657="Sí",M8657&lt;&gt;"",M8657&lt;=TODAY()+90),"EPI caduca ≤90 dies",IF(OR(N8657="Deteriorat usable",N8657="Revisió necessària"),"Revisar","OK"))))))))))</f>
      </c>
      <c r="R8657" s="20"/>
    </row>
    <row r="8658" customFormat="false" ht="15" hidden="false" customHeight="false" outlineLevel="0" collapsed="false">
      <c r="A8658" s="19" t="n">
        <v>80</v>
      </c>
      <c r="B8658" s="19" t="n">
        <f aca="false">IFERROR(VLOOKUP(A8658,Personal!$A$6:$F$112,2,FALSE()),"")</f>
        <v>0</v>
      </c>
      <c r="C8658" s="19" t="str">
        <f aca="false">IFERROR(VLOOKUP(A8658,Personal!$A$6:$F$112,3,FALSE()),"")</f>
        <v>Cerdanyola</v>
      </c>
      <c r="D8658" s="19" t="s">
        <v>102</v>
      </c>
      <c r="E8658" s="19" t="s">
        <v>119</v>
      </c>
      <c r="F8658" s="19" t="s">
        <v>120</v>
      </c>
      <c r="G8658" s="19" t="s">
        <v>272</v>
      </c>
      <c r="H8658" s="19" t="n">
        <f aca="false">IF(OR(VLOOKUP(A8658,Personal!$A$6:$F$112,5,FALSE())&lt;&gt;"Sí",N8658="No aplica"),0,'Catàleg GRAE'!D46)</f>
        <v>1</v>
      </c>
      <c r="I8658" s="20"/>
      <c r="J8658" s="20"/>
      <c r="K8658" s="20"/>
      <c r="L8658" s="21"/>
      <c r="M8658" s="21"/>
      <c r="N8658" s="20"/>
      <c r="O8658" s="20"/>
      <c r="P8658" s="19" t="str">
        <f aca="false">IF(I8658="","",I8658-H8658)</f>
        <v/>
      </c>
      <c r="Q8658" s="19" t="str">
        <f aca="true">IF(B8658="","",IF(N8658="No aplica","No aplica",IF(I8658="","Pendent",IF(N8658="Per substituir","Substituir",IF(OR(N8658="No localitzat",N8658="No lliurat"),"Reposar",IF(I8658&lt;H8658,"Reposar",IF(I8658&gt;H8658,"Revisar excedent",IF(AND(G8658="Sí",M8658&lt;&gt;"",M8658&lt;TODAY()),"EPI caducat",IF(AND(G8658="Sí",M8658&lt;&gt;"",M8658&lt;=TODAY()+90),"EPI caduca ≤90 dies",IF(OR(N8658="Deteriorat usable",N8658="Revisió necessària"),"Revisar","OK"))))))))))</f>
      </c>
      <c r="R8658" s="20"/>
    </row>
    <row r="8659" customFormat="false" ht="15" hidden="false" customHeight="false" outlineLevel="0" collapsed="false">
      <c r="A8659" s="19" t="n">
        <v>80</v>
      </c>
      <c r="B8659" s="19" t="n">
        <f aca="false">IFERROR(VLOOKUP(A8659,Personal!$A$6:$F$112,2,FALSE()),"")</f>
        <v>0</v>
      </c>
      <c r="C8659" s="19" t="str">
        <f aca="false">IFERROR(VLOOKUP(A8659,Personal!$A$6:$F$112,3,FALSE()),"")</f>
        <v>Cerdanyola</v>
      </c>
      <c r="D8659" s="19" t="s">
        <v>97</v>
      </c>
      <c r="E8659" s="19" t="s">
        <v>121</v>
      </c>
      <c r="F8659" s="19" t="s">
        <v>122</v>
      </c>
      <c r="G8659" s="19" t="s">
        <v>291</v>
      </c>
      <c r="H8659" s="19" t="n">
        <f aca="false">IF(OR(VLOOKUP(A8659,Personal!$A$6:$F$112,5,FALSE())&lt;&gt;"Sí",N8659="No aplica"),0,'Catàleg GRAE'!D47)</f>
        <v>1</v>
      </c>
      <c r="I8659" s="20"/>
      <c r="J8659" s="20"/>
      <c r="K8659" s="20"/>
      <c r="L8659" s="21"/>
      <c r="M8659" s="21"/>
      <c r="N8659" s="20"/>
      <c r="O8659" s="20"/>
      <c r="P8659" s="19" t="str">
        <f aca="false">IF(I8659="","",I8659-H8659)</f>
        <v/>
      </c>
      <c r="Q8659" s="19" t="str">
        <f aca="true">IF(B8659="","",IF(N8659="No aplica","No aplica",IF(I8659="","Pendent",IF(N8659="Per substituir","Substituir",IF(OR(N8659="No localitzat",N8659="No lliurat"),"Reposar",IF(I8659&lt;H8659,"Reposar",IF(I8659&gt;H8659,"Revisar excedent",IF(AND(G8659="Sí",M8659&lt;&gt;"",M8659&lt;TODAY()),"EPI caducat",IF(AND(G8659="Sí",M8659&lt;&gt;"",M8659&lt;=TODAY()+90),"EPI caduca ≤90 dies",IF(OR(N8659="Deteriorat usable",N8659="Revisió necessària"),"Revisar","OK"))))))))))</f>
      </c>
      <c r="R8659" s="20"/>
    </row>
    <row r="8660" customFormat="false" ht="15" hidden="false" customHeight="false" outlineLevel="0" collapsed="false">
      <c r="A8660" s="19" t="n">
        <v>80</v>
      </c>
      <c r="B8660" s="19" t="n">
        <f aca="false">IFERROR(VLOOKUP(A8660,Personal!$A$6:$F$112,2,FALSE()),"")</f>
        <v>0</v>
      </c>
      <c r="C8660" s="19" t="str">
        <f aca="false">IFERROR(VLOOKUP(A8660,Personal!$A$6:$F$112,3,FALSE()),"")</f>
        <v>Cerdanyola</v>
      </c>
      <c r="D8660" s="19" t="s">
        <v>97</v>
      </c>
      <c r="E8660" s="19" t="s">
        <v>123</v>
      </c>
      <c r="F8660" s="19" t="s">
        <v>124</v>
      </c>
      <c r="G8660" s="19" t="s">
        <v>291</v>
      </c>
      <c r="H8660" s="19" t="n">
        <f aca="false">IF(OR(VLOOKUP(A8660,Personal!$A$6:$F$112,5,FALSE())&lt;&gt;"Sí",N8660="No aplica"),0,'Catàleg GRAE'!D48)</f>
        <v>1</v>
      </c>
      <c r="I8660" s="20"/>
      <c r="J8660" s="20"/>
      <c r="K8660" s="20"/>
      <c r="L8660" s="21"/>
      <c r="M8660" s="21"/>
      <c r="N8660" s="20"/>
      <c r="O8660" s="20"/>
      <c r="P8660" s="19" t="str">
        <f aca="false">IF(I8660="","",I8660-H8660)</f>
        <v/>
      </c>
      <c r="Q8660" s="19" t="str">
        <f aca="true">IF(B8660="","",IF(N8660="No aplica","No aplica",IF(I8660="","Pendent",IF(N8660="Per substituir","Substituir",IF(OR(N8660="No localitzat",N8660="No lliurat"),"Reposar",IF(I8660&lt;H8660,"Reposar",IF(I8660&gt;H8660,"Revisar excedent",IF(AND(G8660="Sí",M8660&lt;&gt;"",M8660&lt;TODAY()),"EPI caducat",IF(AND(G8660="Sí",M8660&lt;&gt;"",M8660&lt;=TODAY()+90),"EPI caduca ≤90 dies",IF(OR(N8660="Deteriorat usable",N8660="Revisió necessària"),"Revisar","OK"))))))))))</f>
      </c>
      <c r="R8660" s="20"/>
    </row>
    <row r="8661" customFormat="false" ht="15" hidden="false" customHeight="false" outlineLevel="0" collapsed="false">
      <c r="A8661" s="19" t="n">
        <v>80</v>
      </c>
      <c r="B8661" s="19" t="n">
        <f aca="false">IFERROR(VLOOKUP(A8661,Personal!$A$6:$F$112,2,FALSE()),"")</f>
        <v>0</v>
      </c>
      <c r="C8661" s="19" t="str">
        <f aca="false">IFERROR(VLOOKUP(A8661,Personal!$A$6:$F$112,3,FALSE()),"")</f>
        <v>Cerdanyola</v>
      </c>
      <c r="D8661" s="19" t="s">
        <v>125</v>
      </c>
      <c r="E8661" s="19" t="s">
        <v>126</v>
      </c>
      <c r="F8661" s="19" t="s">
        <v>127</v>
      </c>
      <c r="G8661" s="19" t="s">
        <v>272</v>
      </c>
      <c r="H8661" s="19" t="n">
        <f aca="false">IF(OR(VLOOKUP(A8661,Personal!$A$6:$F$112,5,FALSE())&lt;&gt;"Sí",N8661="No aplica"),0,'Catàleg GRAE'!D49)</f>
        <v>1</v>
      </c>
      <c r="I8661" s="20"/>
      <c r="J8661" s="20"/>
      <c r="K8661" s="20"/>
      <c r="L8661" s="21"/>
      <c r="M8661" s="21"/>
      <c r="N8661" s="20"/>
      <c r="O8661" s="20"/>
      <c r="P8661" s="19" t="str">
        <f aca="false">IF(I8661="","",I8661-H8661)</f>
        <v/>
      </c>
      <c r="Q8661" s="19" t="str">
        <f aca="true">IF(B8661="","",IF(N8661="No aplica","No aplica",IF(I8661="","Pendent",IF(N8661="Per substituir","Substituir",IF(OR(N8661="No localitzat",N8661="No lliurat"),"Reposar",IF(I8661&lt;H8661,"Reposar",IF(I8661&gt;H8661,"Revisar excedent",IF(AND(G8661="Sí",M8661&lt;&gt;"",M8661&lt;TODAY()),"EPI caducat",IF(AND(G8661="Sí",M8661&lt;&gt;"",M8661&lt;=TODAY()+90),"EPI caduca ≤90 dies",IF(OR(N8661="Deteriorat usable",N8661="Revisió necessària"),"Revisar","OK"))))))))))</f>
      </c>
      <c r="R8661" s="20"/>
    </row>
    <row r="8662" customFormat="false" ht="15" hidden="false" customHeight="false" outlineLevel="0" collapsed="false">
      <c r="A8662" s="19" t="n">
        <v>80</v>
      </c>
      <c r="B8662" s="19" t="n">
        <f aca="false">IFERROR(VLOOKUP(A8662,Personal!$A$6:$F$112,2,FALSE()),"")</f>
        <v>0</v>
      </c>
      <c r="C8662" s="19" t="str">
        <f aca="false">IFERROR(VLOOKUP(A8662,Personal!$A$6:$F$112,3,FALSE()),"")</f>
        <v>Cerdanyola</v>
      </c>
      <c r="D8662" s="19" t="s">
        <v>125</v>
      </c>
      <c r="E8662" s="19" t="s">
        <v>128</v>
      </c>
      <c r="F8662" s="19" t="s">
        <v>129</v>
      </c>
      <c r="G8662" s="19" t="s">
        <v>272</v>
      </c>
      <c r="H8662" s="19" t="n">
        <f aca="false">IF(OR(VLOOKUP(A8662,Personal!$A$6:$F$112,5,FALSE())&lt;&gt;"Sí",N8662="No aplica"),0,'Catàleg GRAE'!D50)</f>
        <v>1</v>
      </c>
      <c r="I8662" s="20"/>
      <c r="J8662" s="20"/>
      <c r="K8662" s="20"/>
      <c r="L8662" s="21"/>
      <c r="M8662" s="21"/>
      <c r="N8662" s="20"/>
      <c r="O8662" s="20"/>
      <c r="P8662" s="19" t="str">
        <f aca="false">IF(I8662="","",I8662-H8662)</f>
        <v/>
      </c>
      <c r="Q8662" s="19" t="str">
        <f aca="true">IF(B8662="","",IF(N8662="No aplica","No aplica",IF(I8662="","Pendent",IF(N8662="Per substituir","Substituir",IF(OR(N8662="No localitzat",N8662="No lliurat"),"Reposar",IF(I8662&lt;H8662,"Reposar",IF(I8662&gt;H8662,"Revisar excedent",IF(AND(G8662="Sí",M8662&lt;&gt;"",M8662&lt;TODAY()),"EPI caducat",IF(AND(G8662="Sí",M8662&lt;&gt;"",M8662&lt;=TODAY()+90),"EPI caduca ≤90 dies",IF(OR(N8662="Deteriorat usable",N8662="Revisió necessària"),"Revisar","OK"))))))))))</f>
      </c>
      <c r="R8662" s="20"/>
    </row>
    <row r="8663" customFormat="false" ht="15" hidden="false" customHeight="false" outlineLevel="0" collapsed="false">
      <c r="A8663" s="19" t="n">
        <v>80</v>
      </c>
      <c r="B8663" s="19" t="n">
        <f aca="false">IFERROR(VLOOKUP(A8663,Personal!$A$6:$F$112,2,FALSE()),"")</f>
        <v>0</v>
      </c>
      <c r="C8663" s="19" t="str">
        <f aca="false">IFERROR(VLOOKUP(A8663,Personal!$A$6:$F$112,3,FALSE()),"")</f>
        <v>Cerdanyola</v>
      </c>
      <c r="D8663" s="19" t="s">
        <v>125</v>
      </c>
      <c r="E8663" s="19" t="s">
        <v>130</v>
      </c>
      <c r="F8663" s="19" t="s">
        <v>131</v>
      </c>
      <c r="G8663" s="19" t="s">
        <v>291</v>
      </c>
      <c r="H8663" s="19" t="n">
        <f aca="false">IF(OR(VLOOKUP(A8663,Personal!$A$6:$F$112,5,FALSE())&lt;&gt;"Sí",N8663="No aplica"),0,'Catàleg GRAE'!D51)</f>
        <v>1</v>
      </c>
      <c r="I8663" s="20"/>
      <c r="J8663" s="20"/>
      <c r="K8663" s="20"/>
      <c r="L8663" s="21"/>
      <c r="M8663" s="21"/>
      <c r="N8663" s="20"/>
      <c r="O8663" s="20"/>
      <c r="P8663" s="19" t="str">
        <f aca="false">IF(I8663="","",I8663-H8663)</f>
        <v/>
      </c>
      <c r="Q8663" s="19" t="str">
        <f aca="true">IF(B8663="","",IF(N8663="No aplica","No aplica",IF(I8663="","Pendent",IF(N8663="Per substituir","Substituir",IF(OR(N8663="No localitzat",N8663="No lliurat"),"Reposar",IF(I8663&lt;H8663,"Reposar",IF(I8663&gt;H8663,"Revisar excedent",IF(AND(G8663="Sí",M8663&lt;&gt;"",M8663&lt;TODAY()),"EPI caducat",IF(AND(G8663="Sí",M8663&lt;&gt;"",M8663&lt;=TODAY()+90),"EPI caduca ≤90 dies",IF(OR(N8663="Deteriorat usable",N8663="Revisió necessària"),"Revisar","OK"))))))))))</f>
      </c>
      <c r="R8663" s="20"/>
    </row>
    <row r="8664" customFormat="false" ht="15" hidden="false" customHeight="false" outlineLevel="0" collapsed="false">
      <c r="A8664" s="19" t="n">
        <v>80</v>
      </c>
      <c r="B8664" s="19" t="n">
        <f aca="false">IFERROR(VLOOKUP(A8664,Personal!$A$6:$F$112,2,FALSE()),"")</f>
        <v>0</v>
      </c>
      <c r="C8664" s="19" t="str">
        <f aca="false">IFERROR(VLOOKUP(A8664,Personal!$A$6:$F$112,3,FALSE()),"")</f>
        <v>Cerdanyola</v>
      </c>
      <c r="D8664" s="19" t="s">
        <v>132</v>
      </c>
      <c r="E8664" s="19" t="s">
        <v>133</v>
      </c>
      <c r="F8664" s="19" t="s">
        <v>134</v>
      </c>
      <c r="G8664" s="19" t="s">
        <v>291</v>
      </c>
      <c r="H8664" s="19" t="n">
        <f aca="false">IF(OR(VLOOKUP(A8664,Personal!$A$6:$F$112,5,FALSE())&lt;&gt;"Sí",N8664="No aplica"),0,'Catàleg GRAE'!D52)</f>
        <v>1</v>
      </c>
      <c r="I8664" s="20"/>
      <c r="J8664" s="20"/>
      <c r="K8664" s="20"/>
      <c r="L8664" s="21"/>
      <c r="M8664" s="21"/>
      <c r="N8664" s="20"/>
      <c r="O8664" s="20"/>
      <c r="P8664" s="19" t="str">
        <f aca="false">IF(I8664="","",I8664-H8664)</f>
        <v/>
      </c>
      <c r="Q8664" s="19" t="str">
        <f aca="true">IF(B8664="","",IF(N8664="No aplica","No aplica",IF(I8664="","Pendent",IF(N8664="Per substituir","Substituir",IF(OR(N8664="No localitzat",N8664="No lliurat"),"Reposar",IF(I8664&lt;H8664,"Reposar",IF(I8664&gt;H8664,"Revisar excedent",IF(AND(G8664="Sí",M8664&lt;&gt;"",M8664&lt;TODAY()),"EPI caducat",IF(AND(G8664="Sí",M8664&lt;&gt;"",M8664&lt;=TODAY()+90),"EPI caduca ≤90 dies",IF(OR(N8664="Deteriorat usable",N8664="Revisió necessària"),"Revisar","OK"))))))))))</f>
      </c>
      <c r="R8664" s="20"/>
    </row>
    <row r="8665" customFormat="false" ht="15" hidden="false" customHeight="false" outlineLevel="0" collapsed="false">
      <c r="A8665" s="19" t="n">
        <v>80</v>
      </c>
      <c r="B8665" s="19" t="n">
        <f aca="false">IFERROR(VLOOKUP(A8665,Personal!$A$6:$F$112,2,FALSE()),"")</f>
        <v>0</v>
      </c>
      <c r="C8665" s="19" t="str">
        <f aca="false">IFERROR(VLOOKUP(A8665,Personal!$A$6:$F$112,3,FALSE()),"")</f>
        <v>Cerdanyola</v>
      </c>
      <c r="D8665" s="19" t="s">
        <v>94</v>
      </c>
      <c r="E8665" s="19" t="s">
        <v>135</v>
      </c>
      <c r="F8665" s="19" t="s">
        <v>136</v>
      </c>
      <c r="G8665" s="19" t="s">
        <v>291</v>
      </c>
      <c r="H8665" s="19" t="n">
        <f aca="false">IF(OR(VLOOKUP(A8665,Personal!$A$6:$F$112,5,FALSE())&lt;&gt;"Sí",N8665="No aplica"),0,'Catàleg GRAE'!D53)</f>
        <v>1</v>
      </c>
      <c r="I8665" s="20"/>
      <c r="J8665" s="20"/>
      <c r="K8665" s="20"/>
      <c r="L8665" s="21"/>
      <c r="M8665" s="21"/>
      <c r="N8665" s="20"/>
      <c r="O8665" s="20"/>
      <c r="P8665" s="19" t="str">
        <f aca="false">IF(I8665="","",I8665-H8665)</f>
        <v/>
      </c>
      <c r="Q8665" s="19" t="str">
        <f aca="true">IF(B8665="","",IF(N8665="No aplica","No aplica",IF(I8665="","Pendent",IF(N8665="Per substituir","Substituir",IF(OR(N8665="No localitzat",N8665="No lliurat"),"Reposar",IF(I8665&lt;H8665,"Reposar",IF(I8665&gt;H8665,"Revisar excedent",IF(AND(G8665="Sí",M8665&lt;&gt;"",M8665&lt;TODAY()),"EPI caducat",IF(AND(G8665="Sí",M8665&lt;&gt;"",M8665&lt;=TODAY()+90),"EPI caduca ≤90 dies",IF(OR(N8665="Deteriorat usable",N8665="Revisió necessària"),"Revisar","OK"))))))))))</f>
      </c>
      <c r="R8665" s="20"/>
    </row>
    <row r="8666" customFormat="false" ht="15" hidden="false" customHeight="false" outlineLevel="0" collapsed="false">
      <c r="A8666" s="19" t="n">
        <v>80</v>
      </c>
      <c r="B8666" s="19" t="n">
        <f aca="false">IFERROR(VLOOKUP(A8666,Personal!$A$6:$F$112,2,FALSE()),"")</f>
        <v>0</v>
      </c>
      <c r="C8666" s="19" t="str">
        <f aca="false">IFERROR(VLOOKUP(A8666,Personal!$A$6:$F$112,3,FALSE()),"")</f>
        <v>Cerdanyola</v>
      </c>
      <c r="D8666" s="19" t="s">
        <v>137</v>
      </c>
      <c r="E8666" s="19" t="s">
        <v>138</v>
      </c>
      <c r="F8666" s="19" t="s">
        <v>139</v>
      </c>
      <c r="G8666" s="19" t="s">
        <v>291</v>
      </c>
      <c r="H8666" s="19" t="n">
        <f aca="false">IF(OR(VLOOKUP(A8666,Personal!$A$6:$F$112,5,FALSE())&lt;&gt;"Sí",N8666="No aplica"),0,'Catàleg GRAE'!D54)</f>
        <v>1</v>
      </c>
      <c r="I8666" s="20"/>
      <c r="J8666" s="20"/>
      <c r="K8666" s="20"/>
      <c r="L8666" s="21"/>
      <c r="M8666" s="21"/>
      <c r="N8666" s="20"/>
      <c r="O8666" s="20"/>
      <c r="P8666" s="19" t="str">
        <f aca="false">IF(I8666="","",I8666-H8666)</f>
        <v/>
      </c>
      <c r="Q8666" s="19" t="str">
        <f aca="true">IF(B8666="","",IF(N8666="No aplica","No aplica",IF(I8666="","Pendent",IF(N8666="Per substituir","Substituir",IF(OR(N8666="No localitzat",N8666="No lliurat"),"Reposar",IF(I8666&lt;H8666,"Reposar",IF(I8666&gt;H8666,"Revisar excedent",IF(AND(G8666="Sí",M8666&lt;&gt;"",M8666&lt;TODAY()),"EPI caducat",IF(AND(G8666="Sí",M8666&lt;&gt;"",M8666&lt;=TODAY()+90),"EPI caduca ≤90 dies",IF(OR(N8666="Deteriorat usable",N8666="Revisió necessària"),"Revisar","OK"))))))))))</f>
      </c>
      <c r="R8666" s="20"/>
    </row>
    <row r="8667" customFormat="false" ht="15" hidden="false" customHeight="false" outlineLevel="0" collapsed="false">
      <c r="A8667" s="19" t="n">
        <v>80</v>
      </c>
      <c r="B8667" s="19" t="n">
        <f aca="false">IFERROR(VLOOKUP(A8667,Personal!$A$6:$F$112,2,FALSE()),"")</f>
        <v>0</v>
      </c>
      <c r="C8667" s="19" t="str">
        <f aca="false">IFERROR(VLOOKUP(A8667,Personal!$A$6:$F$112,3,FALSE()),"")</f>
        <v>Cerdanyola</v>
      </c>
      <c r="D8667" s="19" t="s">
        <v>94</v>
      </c>
      <c r="E8667" s="19" t="s">
        <v>140</v>
      </c>
      <c r="F8667" s="19" t="s">
        <v>141</v>
      </c>
      <c r="G8667" s="19" t="s">
        <v>291</v>
      </c>
      <c r="H8667" s="19" t="n">
        <f aca="false">IF(OR(VLOOKUP(A8667,Personal!$A$6:$F$112,5,FALSE())&lt;&gt;"Sí",N8667="No aplica"),0,'Catàleg GRAE'!D55)</f>
        <v>1</v>
      </c>
      <c r="I8667" s="20"/>
      <c r="J8667" s="20"/>
      <c r="K8667" s="20"/>
      <c r="L8667" s="21"/>
      <c r="M8667" s="21"/>
      <c r="N8667" s="20"/>
      <c r="O8667" s="20"/>
      <c r="P8667" s="19" t="str">
        <f aca="false">IF(I8667="","",I8667-H8667)</f>
        <v/>
      </c>
      <c r="Q8667" s="19" t="str">
        <f aca="true">IF(B8667="","",IF(N8667="No aplica","No aplica",IF(I8667="","Pendent",IF(N8667="Per substituir","Substituir",IF(OR(N8667="No localitzat",N8667="No lliurat"),"Reposar",IF(I8667&lt;H8667,"Reposar",IF(I8667&gt;H8667,"Revisar excedent",IF(AND(G8667="Sí",M8667&lt;&gt;"",M8667&lt;TODAY()),"EPI caducat",IF(AND(G8667="Sí",M8667&lt;&gt;"",M8667&lt;=TODAY()+90),"EPI caduca ≤90 dies",IF(OR(N8667="Deteriorat usable",N8667="Revisió necessària"),"Revisar","OK"))))))))))</f>
      </c>
      <c r="R8667" s="20"/>
    </row>
    <row r="8668" customFormat="false" ht="15" hidden="false" customHeight="false" outlineLevel="0" collapsed="false">
      <c r="A8668" s="19" t="n">
        <v>80</v>
      </c>
      <c r="B8668" s="19" t="n">
        <f aca="false">IFERROR(VLOOKUP(A8668,Personal!$A$6:$F$112,2,FALSE()),"")</f>
        <v>0</v>
      </c>
      <c r="C8668" s="19" t="str">
        <f aca="false">IFERROR(VLOOKUP(A8668,Personal!$A$6:$F$112,3,FALSE()),"")</f>
        <v>Cerdanyola</v>
      </c>
      <c r="D8668" s="19" t="s">
        <v>142</v>
      </c>
      <c r="E8668" s="19" t="s">
        <v>143</v>
      </c>
      <c r="F8668" s="19" t="s">
        <v>144</v>
      </c>
      <c r="G8668" s="19" t="s">
        <v>291</v>
      </c>
      <c r="H8668" s="19" t="n">
        <f aca="false">IF(OR(VLOOKUP(A8668,Personal!$A$6:$F$112,5,FALSE())&lt;&gt;"Sí",N8668="No aplica"),0,'Catàleg GRAE'!D56)</f>
        <v>1</v>
      </c>
      <c r="I8668" s="20"/>
      <c r="J8668" s="20"/>
      <c r="K8668" s="20"/>
      <c r="L8668" s="21"/>
      <c r="M8668" s="21"/>
      <c r="N8668" s="20"/>
      <c r="O8668" s="20"/>
      <c r="P8668" s="19" t="str">
        <f aca="false">IF(I8668="","",I8668-H8668)</f>
        <v/>
      </c>
      <c r="Q8668" s="19" t="str">
        <f aca="true">IF(B8668="","",IF(N8668="No aplica","No aplica",IF(I8668="","Pendent",IF(N8668="Per substituir","Substituir",IF(OR(N8668="No localitzat",N8668="No lliurat"),"Reposar",IF(I8668&lt;H8668,"Reposar",IF(I8668&gt;H8668,"Revisar excedent",IF(AND(G8668="Sí",M8668&lt;&gt;"",M8668&lt;TODAY()),"EPI caducat",IF(AND(G8668="Sí",M8668&lt;&gt;"",M8668&lt;=TODAY()+90),"EPI caduca ≤90 dies",IF(OR(N8668="Deteriorat usable",N8668="Revisió necessària"),"Revisar","OK"))))))))))</f>
      </c>
      <c r="R8668" s="20"/>
    </row>
    <row r="8669" customFormat="false" ht="15" hidden="false" customHeight="false" outlineLevel="0" collapsed="false">
      <c r="A8669" s="19" t="n">
        <v>80</v>
      </c>
      <c r="B8669" s="19" t="n">
        <f aca="false">IFERROR(VLOOKUP(A8669,Personal!$A$6:$F$112,2,FALSE()),"")</f>
        <v>0</v>
      </c>
      <c r="C8669" s="19" t="str">
        <f aca="false">IFERROR(VLOOKUP(A8669,Personal!$A$6:$F$112,3,FALSE()),"")</f>
        <v>Cerdanyola</v>
      </c>
      <c r="D8669" s="19" t="s">
        <v>112</v>
      </c>
      <c r="E8669" s="19" t="s">
        <v>145</v>
      </c>
      <c r="F8669" s="19" t="s">
        <v>146</v>
      </c>
      <c r="G8669" s="19" t="s">
        <v>291</v>
      </c>
      <c r="H8669" s="19" t="n">
        <f aca="false">IF(OR(VLOOKUP(A8669,Personal!$A$6:$F$112,5,FALSE())&lt;&gt;"Sí",N8669="No aplica"),0,'Catàleg GRAE'!D57)</f>
        <v>1</v>
      </c>
      <c r="I8669" s="20"/>
      <c r="J8669" s="20"/>
      <c r="K8669" s="20"/>
      <c r="L8669" s="21"/>
      <c r="M8669" s="21"/>
      <c r="N8669" s="20"/>
      <c r="O8669" s="20"/>
      <c r="P8669" s="19" t="str">
        <f aca="false">IF(I8669="","",I8669-H8669)</f>
        <v/>
      </c>
      <c r="Q8669" s="19" t="str">
        <f aca="true">IF(B8669="","",IF(N8669="No aplica","No aplica",IF(I8669="","Pendent",IF(N8669="Per substituir","Substituir",IF(OR(N8669="No localitzat",N8669="No lliurat"),"Reposar",IF(I8669&lt;H8669,"Reposar",IF(I8669&gt;H8669,"Revisar excedent",IF(AND(G8669="Sí",M8669&lt;&gt;"",M8669&lt;TODAY()),"EPI caducat",IF(AND(G8669="Sí",M8669&lt;&gt;"",M8669&lt;=TODAY()+90),"EPI caduca ≤90 dies",IF(OR(N8669="Deteriorat usable",N8669="Revisió necessària"),"Revisar","OK"))))))))))</f>
      </c>
      <c r="R8669" s="20"/>
    </row>
    <row r="8670" customFormat="false" ht="15" hidden="false" customHeight="false" outlineLevel="0" collapsed="false">
      <c r="A8670" s="19" t="n">
        <v>80</v>
      </c>
      <c r="B8670" s="19" t="n">
        <f aca="false">IFERROR(VLOOKUP(A8670,Personal!$A$6:$F$112,2,FALSE()),"")</f>
        <v>0</v>
      </c>
      <c r="C8670" s="19" t="str">
        <f aca="false">IFERROR(VLOOKUP(A8670,Personal!$A$6:$F$112,3,FALSE()),"")</f>
        <v>Cerdanyola</v>
      </c>
      <c r="D8670" s="19" t="s">
        <v>137</v>
      </c>
      <c r="E8670" s="19" t="s">
        <v>147</v>
      </c>
      <c r="F8670" s="19" t="s">
        <v>148</v>
      </c>
      <c r="G8670" s="19" t="s">
        <v>291</v>
      </c>
      <c r="H8670" s="19" t="n">
        <f aca="false">IF(OR(VLOOKUP(A8670,Personal!$A$6:$F$112,5,FALSE())&lt;&gt;"Sí",N8670="No aplica"),0,'Catàleg GRAE'!D58)</f>
        <v>1</v>
      </c>
      <c r="I8670" s="20"/>
      <c r="J8670" s="20"/>
      <c r="K8670" s="20"/>
      <c r="L8670" s="21"/>
      <c r="M8670" s="21"/>
      <c r="N8670" s="20"/>
      <c r="O8670" s="20"/>
      <c r="P8670" s="19" t="str">
        <f aca="false">IF(I8670="","",I8670-H8670)</f>
        <v/>
      </c>
      <c r="Q8670" s="19" t="str">
        <f aca="true">IF(B8670="","",IF(N8670="No aplica","No aplica",IF(I8670="","Pendent",IF(N8670="Per substituir","Substituir",IF(OR(N8670="No localitzat",N8670="No lliurat"),"Reposar",IF(I8670&lt;H8670,"Reposar",IF(I8670&gt;H8670,"Revisar excedent",IF(AND(G8670="Sí",M8670&lt;&gt;"",M8670&lt;TODAY()),"EPI caducat",IF(AND(G8670="Sí",M8670&lt;&gt;"",M8670&lt;=TODAY()+90),"EPI caduca ≤90 dies",IF(OR(N8670="Deteriorat usable",N8670="Revisió necessària"),"Revisar","OK"))))))))))</f>
      </c>
      <c r="R8670" s="20"/>
    </row>
    <row r="8671" customFormat="false" ht="15" hidden="false" customHeight="false" outlineLevel="0" collapsed="false">
      <c r="A8671" s="19" t="n">
        <v>80</v>
      </c>
      <c r="B8671" s="19" t="n">
        <f aca="false">IFERROR(VLOOKUP(A8671,Personal!$A$6:$F$112,2,FALSE()),"")</f>
        <v>0</v>
      </c>
      <c r="C8671" s="19" t="str">
        <f aca="false">IFERROR(VLOOKUP(A8671,Personal!$A$6:$F$112,3,FALSE()),"")</f>
        <v>Cerdanyola</v>
      </c>
      <c r="D8671" s="19" t="s">
        <v>125</v>
      </c>
      <c r="E8671" s="19" t="s">
        <v>149</v>
      </c>
      <c r="F8671" s="19" t="s">
        <v>150</v>
      </c>
      <c r="G8671" s="19" t="s">
        <v>291</v>
      </c>
      <c r="H8671" s="19" t="n">
        <f aca="false">IF(OR(VLOOKUP(A8671,Personal!$A$6:$F$112,5,FALSE())&lt;&gt;"Sí",N8671="No aplica"),0,'Catàleg GRAE'!D59)</f>
        <v>1</v>
      </c>
      <c r="I8671" s="20"/>
      <c r="J8671" s="20"/>
      <c r="K8671" s="20"/>
      <c r="L8671" s="21"/>
      <c r="M8671" s="21"/>
      <c r="N8671" s="20"/>
      <c r="O8671" s="20"/>
      <c r="P8671" s="19" t="str">
        <f aca="false">IF(I8671="","",I8671-H8671)</f>
        <v/>
      </c>
      <c r="Q8671" s="19" t="str">
        <f aca="true">IF(B8671="","",IF(N8671="No aplica","No aplica",IF(I8671="","Pendent",IF(N8671="Per substituir","Substituir",IF(OR(N8671="No localitzat",N8671="No lliurat"),"Reposar",IF(I8671&lt;H8671,"Reposar",IF(I8671&gt;H8671,"Revisar excedent",IF(AND(G8671="Sí",M8671&lt;&gt;"",M8671&lt;TODAY()),"EPI caducat",IF(AND(G8671="Sí",M8671&lt;&gt;"",M8671&lt;=TODAY()+90),"EPI caduca ≤90 dies",IF(OR(N8671="Deteriorat usable",N8671="Revisió necessària"),"Revisar","OK"))))))))))</f>
      </c>
      <c r="R8671" s="20"/>
    </row>
    <row r="8672" customFormat="false" ht="15" hidden="false" customHeight="false" outlineLevel="0" collapsed="false">
      <c r="A8672" s="19" t="n">
        <v>80</v>
      </c>
      <c r="B8672" s="19" t="n">
        <f aca="false">IFERROR(VLOOKUP(A8672,Personal!$A$6:$F$112,2,FALSE()),"")</f>
        <v>0</v>
      </c>
      <c r="C8672" s="19" t="str">
        <f aca="false">IFERROR(VLOOKUP(A8672,Personal!$A$6:$F$112,3,FALSE()),"")</f>
        <v>Cerdanyola</v>
      </c>
      <c r="D8672" s="19" t="s">
        <v>125</v>
      </c>
      <c r="E8672" s="19" t="s">
        <v>151</v>
      </c>
      <c r="F8672" s="19" t="s">
        <v>152</v>
      </c>
      <c r="G8672" s="19" t="s">
        <v>291</v>
      </c>
      <c r="H8672" s="19" t="n">
        <f aca="false">IF(OR(VLOOKUP(A8672,Personal!$A$6:$F$112,5,FALSE())&lt;&gt;"Sí",N8672="No aplica"),0,'Catàleg GRAE'!D60)</f>
        <v>1</v>
      </c>
      <c r="I8672" s="20"/>
      <c r="J8672" s="20"/>
      <c r="K8672" s="20"/>
      <c r="L8672" s="21"/>
      <c r="M8672" s="21"/>
      <c r="N8672" s="20"/>
      <c r="O8672" s="20"/>
      <c r="P8672" s="19" t="str">
        <f aca="false">IF(I8672="","",I8672-H8672)</f>
        <v/>
      </c>
      <c r="Q8672" s="19" t="str">
        <f aca="true">IF(B8672="","",IF(N8672="No aplica","No aplica",IF(I8672="","Pendent",IF(N8672="Per substituir","Substituir",IF(OR(N8672="No localitzat",N8672="No lliurat"),"Reposar",IF(I8672&lt;H8672,"Reposar",IF(I8672&gt;H8672,"Revisar excedent",IF(AND(G8672="Sí",M8672&lt;&gt;"",M8672&lt;TODAY()),"EPI caducat",IF(AND(G8672="Sí",M8672&lt;&gt;"",M8672&lt;=TODAY()+90),"EPI caduca ≤90 dies",IF(OR(N8672="Deteriorat usable",N8672="Revisió necessària"),"Revisar","OK"))))))))))</f>
      </c>
      <c r="R8672" s="20"/>
    </row>
    <row r="8673" customFormat="false" ht="15" hidden="false" customHeight="false" outlineLevel="0" collapsed="false">
      <c r="A8673" s="19" t="n">
        <v>80</v>
      </c>
      <c r="B8673" s="19" t="n">
        <f aca="false">IFERROR(VLOOKUP(A8673,Personal!$A$6:$F$112,2,FALSE()),"")</f>
        <v>0</v>
      </c>
      <c r="C8673" s="19" t="str">
        <f aca="false">IFERROR(VLOOKUP(A8673,Personal!$A$6:$F$112,3,FALSE()),"")</f>
        <v>Cerdanyola</v>
      </c>
      <c r="D8673" s="19" t="s">
        <v>153</v>
      </c>
      <c r="E8673" s="19" t="s">
        <v>154</v>
      </c>
      <c r="F8673" s="19" t="s">
        <v>155</v>
      </c>
      <c r="G8673" s="19" t="s">
        <v>291</v>
      </c>
      <c r="H8673" s="19" t="n">
        <f aca="false">IF(OR(VLOOKUP(A8673,Personal!$A$6:$F$112,5,FALSE())&lt;&gt;"Sí",N8673="No aplica"),0,'Catàleg GRAE'!D61)</f>
        <v>1</v>
      </c>
      <c r="I8673" s="20"/>
      <c r="J8673" s="20"/>
      <c r="K8673" s="20"/>
      <c r="L8673" s="21"/>
      <c r="M8673" s="21"/>
      <c r="N8673" s="20"/>
      <c r="O8673" s="20"/>
      <c r="P8673" s="19" t="str">
        <f aca="false">IF(I8673="","",I8673-H8673)</f>
        <v/>
      </c>
      <c r="Q8673" s="19" t="str">
        <f aca="true">IF(B8673="","",IF(N8673="No aplica","No aplica",IF(I8673="","Pendent",IF(N8673="Per substituir","Substituir",IF(OR(N8673="No localitzat",N8673="No lliurat"),"Reposar",IF(I8673&lt;H8673,"Reposar",IF(I8673&gt;H8673,"Revisar excedent",IF(AND(G8673="Sí",M8673&lt;&gt;"",M8673&lt;TODAY()),"EPI caducat",IF(AND(G8673="Sí",M8673&lt;&gt;"",M8673&lt;=TODAY()+90),"EPI caduca ≤90 dies",IF(OR(N8673="Deteriorat usable",N8673="Revisió necessària"),"Revisar","OK"))))))))))</f>
      </c>
      <c r="R8673" s="20"/>
    </row>
    <row r="8674" customFormat="false" ht="15" hidden="false" customHeight="false" outlineLevel="0" collapsed="false">
      <c r="A8674" s="19" t="n">
        <v>80</v>
      </c>
      <c r="B8674" s="19" t="n">
        <f aca="false">IFERROR(VLOOKUP(A8674,Personal!$A$6:$F$112,2,FALSE()),"")</f>
        <v>0</v>
      </c>
      <c r="C8674" s="19" t="str">
        <f aca="false">IFERROR(VLOOKUP(A8674,Personal!$A$6:$F$112,3,FALSE()),"")</f>
        <v>Cerdanyola</v>
      </c>
      <c r="D8674" s="19" t="s">
        <v>37</v>
      </c>
      <c r="E8674" s="19" t="s">
        <v>156</v>
      </c>
      <c r="F8674" s="19" t="s">
        <v>157</v>
      </c>
      <c r="G8674" s="19" t="s">
        <v>291</v>
      </c>
      <c r="H8674" s="19" t="n">
        <f aca="false">IF(OR(VLOOKUP(A8674,Personal!$A$6:$F$112,5,FALSE())&lt;&gt;"Sí",N8674="No aplica"),0,'Catàleg GRAE'!D62)</f>
        <v>1</v>
      </c>
      <c r="I8674" s="20"/>
      <c r="J8674" s="20"/>
      <c r="K8674" s="20"/>
      <c r="L8674" s="21"/>
      <c r="M8674" s="21"/>
      <c r="N8674" s="20"/>
      <c r="O8674" s="20"/>
      <c r="P8674" s="19" t="str">
        <f aca="false">IF(I8674="","",I8674-H8674)</f>
        <v/>
      </c>
      <c r="Q8674" s="19" t="str">
        <f aca="true">IF(B8674="","",IF(N8674="No aplica","No aplica",IF(I8674="","Pendent",IF(N8674="Per substituir","Substituir",IF(OR(N8674="No localitzat",N8674="No lliurat"),"Reposar",IF(I8674&lt;H8674,"Reposar",IF(I8674&gt;H8674,"Revisar excedent",IF(AND(G8674="Sí",M8674&lt;&gt;"",M8674&lt;TODAY()),"EPI caducat",IF(AND(G8674="Sí",M8674&lt;&gt;"",M8674&lt;=TODAY()+90),"EPI caduca ≤90 dies",IF(OR(N8674="Deteriorat usable",N8674="Revisió necessària"),"Revisar","OK"))))))))))</f>
      </c>
      <c r="R8674" s="20"/>
    </row>
    <row r="8675" customFormat="false" ht="15" hidden="false" customHeight="false" outlineLevel="0" collapsed="false">
      <c r="A8675" s="19" t="n">
        <v>80</v>
      </c>
      <c r="B8675" s="19" t="n">
        <f aca="false">IFERROR(VLOOKUP(A8675,Personal!$A$6:$F$112,2,FALSE()),"")</f>
        <v>0</v>
      </c>
      <c r="C8675" s="19" t="str">
        <f aca="false">IFERROR(VLOOKUP(A8675,Personal!$A$6:$F$112,3,FALSE()),"")</f>
        <v>Cerdanyola</v>
      </c>
      <c r="D8675" s="19" t="s">
        <v>37</v>
      </c>
      <c r="E8675" s="19" t="s">
        <v>158</v>
      </c>
      <c r="F8675" s="19" t="s">
        <v>159</v>
      </c>
      <c r="G8675" s="19" t="s">
        <v>291</v>
      </c>
      <c r="H8675" s="19" t="n">
        <f aca="false">IF(OR(VLOOKUP(A8675,Personal!$A$6:$F$112,5,FALSE())&lt;&gt;"Sí",N8675="No aplica"),0,'Catàleg GRAE'!D63)</f>
        <v>1</v>
      </c>
      <c r="I8675" s="20"/>
      <c r="J8675" s="20"/>
      <c r="K8675" s="20"/>
      <c r="L8675" s="21"/>
      <c r="M8675" s="21"/>
      <c r="N8675" s="20"/>
      <c r="O8675" s="20"/>
      <c r="P8675" s="19" t="str">
        <f aca="false">IF(I8675="","",I8675-H8675)</f>
        <v/>
      </c>
      <c r="Q8675" s="19" t="str">
        <f aca="true">IF(B8675="","",IF(N8675="No aplica","No aplica",IF(I8675="","Pendent",IF(N8675="Per substituir","Substituir",IF(OR(N8675="No localitzat",N8675="No lliurat"),"Reposar",IF(I8675&lt;H8675,"Reposar",IF(I8675&gt;H8675,"Revisar excedent",IF(AND(G8675="Sí",M8675&lt;&gt;"",M8675&lt;TODAY()),"EPI caducat",IF(AND(G8675="Sí",M8675&lt;&gt;"",M8675&lt;=TODAY()+90),"EPI caduca ≤90 dies",IF(OR(N8675="Deteriorat usable",N8675="Revisió necessària"),"Revisar","OK"))))))))))</f>
      </c>
      <c r="R8675" s="20"/>
    </row>
    <row r="8676" customFormat="false" ht="15" hidden="false" customHeight="false" outlineLevel="0" collapsed="false">
      <c r="A8676" s="19" t="n">
        <v>80</v>
      </c>
      <c r="B8676" s="19" t="n">
        <f aca="false">IFERROR(VLOOKUP(A8676,Personal!$A$6:$F$112,2,FALSE()),"")</f>
        <v>0</v>
      </c>
      <c r="C8676" s="19" t="str">
        <f aca="false">IFERROR(VLOOKUP(A8676,Personal!$A$6:$F$112,3,FALSE()),"")</f>
        <v>Cerdanyola</v>
      </c>
      <c r="D8676" s="19" t="s">
        <v>160</v>
      </c>
      <c r="E8676" s="19" t="s">
        <v>161</v>
      </c>
      <c r="F8676" s="19" t="s">
        <v>162</v>
      </c>
      <c r="G8676" s="19" t="s">
        <v>291</v>
      </c>
      <c r="H8676" s="19" t="n">
        <f aca="false">IF(OR(VLOOKUP(A8676,Personal!$A$6:$F$112,5,FALSE())&lt;&gt;"Sí",N8676="No aplica"),0,'Catàleg GRAE'!D64)</f>
        <v>1</v>
      </c>
      <c r="I8676" s="20"/>
      <c r="J8676" s="20"/>
      <c r="K8676" s="20"/>
      <c r="L8676" s="21"/>
      <c r="M8676" s="21"/>
      <c r="N8676" s="20"/>
      <c r="O8676" s="20"/>
      <c r="P8676" s="19" t="str">
        <f aca="false">IF(I8676="","",I8676-H8676)</f>
        <v/>
      </c>
      <c r="Q8676" s="19" t="str">
        <f aca="true">IF(B8676="","",IF(N8676="No aplica","No aplica",IF(I8676="","Pendent",IF(N8676="Per substituir","Substituir",IF(OR(N8676="No localitzat",N8676="No lliurat"),"Reposar",IF(I8676&lt;H8676,"Reposar",IF(I8676&gt;H8676,"Revisar excedent",IF(AND(G8676="Sí",M8676&lt;&gt;"",M8676&lt;TODAY()),"EPI caducat",IF(AND(G8676="Sí",M8676&lt;&gt;"",M8676&lt;=TODAY()+90),"EPI caduca ≤90 dies",IF(OR(N8676="Deteriorat usable",N8676="Revisió necessària"),"Revisar","OK"))))))))))</f>
      </c>
      <c r="R8676" s="20"/>
    </row>
    <row r="8677" customFormat="false" ht="15" hidden="false" customHeight="false" outlineLevel="0" collapsed="false">
      <c r="A8677" s="19" t="n">
        <v>80</v>
      </c>
      <c r="B8677" s="19" t="n">
        <f aca="false">IFERROR(VLOOKUP(A8677,Personal!$A$6:$F$112,2,FALSE()),"")</f>
        <v>0</v>
      </c>
      <c r="C8677" s="19" t="str">
        <f aca="false">IFERROR(VLOOKUP(A8677,Personal!$A$6:$F$112,3,FALSE()),"")</f>
        <v>Cerdanyola</v>
      </c>
      <c r="D8677" s="19" t="s">
        <v>137</v>
      </c>
      <c r="E8677" s="19" t="s">
        <v>163</v>
      </c>
      <c r="F8677" s="19" t="s">
        <v>164</v>
      </c>
      <c r="G8677" s="19" t="s">
        <v>272</v>
      </c>
      <c r="H8677" s="19" t="n">
        <f aca="false">IF(OR(VLOOKUP(A8677,Personal!$A$6:$F$112,5,FALSE())&lt;&gt;"Sí",N8677="No aplica"),0,'Catàleg GRAE'!D65)</f>
        <v>1</v>
      </c>
      <c r="I8677" s="20"/>
      <c r="J8677" s="20"/>
      <c r="K8677" s="20"/>
      <c r="L8677" s="21"/>
      <c r="M8677" s="21"/>
      <c r="N8677" s="20"/>
      <c r="O8677" s="20"/>
      <c r="P8677" s="19" t="str">
        <f aca="false">IF(I8677="","",I8677-H8677)</f>
        <v/>
      </c>
      <c r="Q8677" s="19" t="str">
        <f aca="true">IF(B8677="","",IF(N8677="No aplica","No aplica",IF(I8677="","Pendent",IF(N8677="Per substituir","Substituir",IF(OR(N8677="No localitzat",N8677="No lliurat"),"Reposar",IF(I8677&lt;H8677,"Reposar",IF(I8677&gt;H8677,"Revisar excedent",IF(AND(G8677="Sí",M8677&lt;&gt;"",M8677&lt;TODAY()),"EPI caducat",IF(AND(G8677="Sí",M8677&lt;&gt;"",M8677&lt;=TODAY()+90),"EPI caduca ≤90 dies",IF(OR(N8677="Deteriorat usable",N8677="Revisió necessària"),"Revisar","OK"))))))))))</f>
      </c>
      <c r="R8677" s="20"/>
    </row>
    <row r="8678" customFormat="false" ht="15" hidden="false" customHeight="false" outlineLevel="0" collapsed="false">
      <c r="A8678" s="19" t="n">
        <v>80</v>
      </c>
      <c r="B8678" s="19" t="n">
        <f aca="false">IFERROR(VLOOKUP(A8678,Personal!$A$6:$F$112,2,FALSE()),"")</f>
        <v>0</v>
      </c>
      <c r="C8678" s="19" t="str">
        <f aca="false">IFERROR(VLOOKUP(A8678,Personal!$A$6:$F$112,3,FALSE()),"")</f>
        <v>Cerdanyola</v>
      </c>
      <c r="D8678" s="19" t="s">
        <v>132</v>
      </c>
      <c r="E8678" s="19" t="s">
        <v>165</v>
      </c>
      <c r="F8678" s="19" t="s">
        <v>166</v>
      </c>
      <c r="G8678" s="19" t="s">
        <v>272</v>
      </c>
      <c r="H8678" s="19" t="n">
        <f aca="false">IF(OR(VLOOKUP(A8678,Personal!$A$6:$F$112,5,FALSE())&lt;&gt;"Sí",N8678="No aplica"),0,'Catàleg GRAE'!D66)</f>
        <v>1</v>
      </c>
      <c r="I8678" s="20"/>
      <c r="J8678" s="20"/>
      <c r="K8678" s="20"/>
      <c r="L8678" s="21"/>
      <c r="M8678" s="21"/>
      <c r="N8678" s="20"/>
      <c r="O8678" s="20"/>
      <c r="P8678" s="19" t="str">
        <f aca="false">IF(I8678="","",I8678-H8678)</f>
        <v/>
      </c>
      <c r="Q8678" s="19" t="str">
        <f aca="true">IF(B8678="","",IF(N8678="No aplica","No aplica",IF(I8678="","Pendent",IF(N8678="Per substituir","Substituir",IF(OR(N8678="No localitzat",N8678="No lliurat"),"Reposar",IF(I8678&lt;H8678,"Reposar",IF(I8678&gt;H8678,"Revisar excedent",IF(AND(G8678="Sí",M8678&lt;&gt;"",M8678&lt;TODAY()),"EPI caducat",IF(AND(G8678="Sí",M8678&lt;&gt;"",M8678&lt;=TODAY()+90),"EPI caduca ≤90 dies",IF(OR(N8678="Deteriorat usable",N8678="Revisió necessària"),"Revisar","OK"))))))))))</f>
      </c>
      <c r="R8678" s="20"/>
    </row>
    <row r="8679" customFormat="false" ht="15" hidden="false" customHeight="false" outlineLevel="0" collapsed="false">
      <c r="A8679" s="19" t="n">
        <v>80</v>
      </c>
      <c r="B8679" s="19" t="n">
        <f aca="false">IFERROR(VLOOKUP(A8679,Personal!$A$6:$F$112,2,FALSE()),"")</f>
        <v>0</v>
      </c>
      <c r="C8679" s="19" t="str">
        <f aca="false">IFERROR(VLOOKUP(A8679,Personal!$A$6:$F$112,3,FALSE()),"")</f>
        <v>Cerdanyola</v>
      </c>
      <c r="D8679" s="19" t="s">
        <v>71</v>
      </c>
      <c r="E8679" s="19" t="s">
        <v>167</v>
      </c>
      <c r="F8679" s="19" t="s">
        <v>168</v>
      </c>
      <c r="G8679" s="19" t="s">
        <v>291</v>
      </c>
      <c r="H8679" s="19" t="n">
        <f aca="false">IF(OR(VLOOKUP(A8679,Personal!$A$6:$F$112,5,FALSE())&lt;&gt;"Sí",N8679="No aplica"),0,'Catàleg GRAE'!D67)</f>
        <v>1</v>
      </c>
      <c r="I8679" s="20"/>
      <c r="J8679" s="20"/>
      <c r="K8679" s="20"/>
      <c r="L8679" s="21"/>
      <c r="M8679" s="21"/>
      <c r="N8679" s="20"/>
      <c r="O8679" s="20"/>
      <c r="P8679" s="19" t="str">
        <f aca="false">IF(I8679="","",I8679-H8679)</f>
        <v/>
      </c>
      <c r="Q8679" s="19" t="str">
        <f aca="true">IF(B8679="","",IF(N8679="No aplica","No aplica",IF(I8679="","Pendent",IF(N8679="Per substituir","Substituir",IF(OR(N8679="No localitzat",N8679="No lliurat"),"Reposar",IF(I8679&lt;H8679,"Reposar",IF(I8679&gt;H8679,"Revisar excedent",IF(AND(G8679="Sí",M8679&lt;&gt;"",M8679&lt;TODAY()),"EPI caducat",IF(AND(G8679="Sí",M8679&lt;&gt;"",M8679&lt;=TODAY()+90),"EPI caduca ≤90 dies",IF(OR(N8679="Deteriorat usable",N8679="Revisió necessària"),"Revisar","OK"))))))))))</f>
      </c>
      <c r="R8679" s="20"/>
    </row>
    <row r="8680" customFormat="false" ht="15" hidden="false" customHeight="false" outlineLevel="0" collapsed="false">
      <c r="A8680" s="19" t="n">
        <v>80</v>
      </c>
      <c r="B8680" s="19" t="n">
        <f aca="false">IFERROR(VLOOKUP(A8680,Personal!$A$6:$F$112,2,FALSE()),"")</f>
        <v>0</v>
      </c>
      <c r="C8680" s="19" t="str">
        <f aca="false">IFERROR(VLOOKUP(A8680,Personal!$A$6:$F$112,3,FALSE()),"")</f>
        <v>Cerdanyola</v>
      </c>
      <c r="D8680" s="19" t="s">
        <v>132</v>
      </c>
      <c r="E8680" s="19" t="s">
        <v>169</v>
      </c>
      <c r="F8680" s="19" t="s">
        <v>170</v>
      </c>
      <c r="G8680" s="19" t="s">
        <v>272</v>
      </c>
      <c r="H8680" s="19" t="n">
        <f aca="false">IF(OR(VLOOKUP(A8680,Personal!$A$6:$F$112,5,FALSE())&lt;&gt;"Sí",N8680="No aplica"),0,'Catàleg GRAE'!D68)</f>
        <v>1</v>
      </c>
      <c r="I8680" s="20"/>
      <c r="J8680" s="20"/>
      <c r="K8680" s="20"/>
      <c r="L8680" s="21"/>
      <c r="M8680" s="21"/>
      <c r="N8680" s="20"/>
      <c r="O8680" s="20"/>
      <c r="P8680" s="19" t="str">
        <f aca="false">IF(I8680="","",I8680-H8680)</f>
        <v/>
      </c>
      <c r="Q8680" s="19" t="str">
        <f aca="true">IF(B8680="","",IF(N8680="No aplica","No aplica",IF(I8680="","Pendent",IF(N8680="Per substituir","Substituir",IF(OR(N8680="No localitzat",N8680="No lliurat"),"Reposar",IF(I8680&lt;H8680,"Reposar",IF(I8680&gt;H8680,"Revisar excedent",IF(AND(G8680="Sí",M8680&lt;&gt;"",M8680&lt;TODAY()),"EPI caducat",IF(AND(G8680="Sí",M8680&lt;&gt;"",M8680&lt;=TODAY()+90),"EPI caduca ≤90 dies",IF(OR(N8680="Deteriorat usable",N8680="Revisió necessària"),"Revisar","OK"))))))))))</f>
      </c>
      <c r="R8680" s="20"/>
    </row>
    <row r="8681" customFormat="false" ht="15" hidden="false" customHeight="false" outlineLevel="0" collapsed="false">
      <c r="A8681" s="19" t="n">
        <v>80</v>
      </c>
      <c r="B8681" s="19" t="n">
        <f aca="false">IFERROR(VLOOKUP(A8681,Personal!$A$6:$F$112,2,FALSE()),"")</f>
        <v>0</v>
      </c>
      <c r="C8681" s="19" t="str">
        <f aca="false">IFERROR(VLOOKUP(A8681,Personal!$A$6:$F$112,3,FALSE()),"")</f>
        <v>Cerdanyola</v>
      </c>
      <c r="D8681" s="19" t="s">
        <v>142</v>
      </c>
      <c r="E8681" s="19" t="s">
        <v>171</v>
      </c>
      <c r="F8681" s="19" t="s">
        <v>172</v>
      </c>
      <c r="G8681" s="19" t="s">
        <v>272</v>
      </c>
      <c r="H8681" s="19" t="n">
        <f aca="false">IF(OR(VLOOKUP(A8681,Personal!$A$6:$F$112,5,FALSE())&lt;&gt;"Sí",N8681="No aplica"),0,'Catàleg GRAE'!D69)</f>
        <v>1</v>
      </c>
      <c r="I8681" s="20"/>
      <c r="J8681" s="20"/>
      <c r="K8681" s="20"/>
      <c r="L8681" s="21"/>
      <c r="M8681" s="21"/>
      <c r="N8681" s="20"/>
      <c r="O8681" s="20"/>
      <c r="P8681" s="19" t="str">
        <f aca="false">IF(I8681="","",I8681-H8681)</f>
        <v/>
      </c>
      <c r="Q8681" s="19" t="str">
        <f aca="true">IF(B8681="","",IF(N8681="No aplica","No aplica",IF(I8681="","Pendent",IF(N8681="Per substituir","Substituir",IF(OR(N8681="No localitzat",N8681="No lliurat"),"Reposar",IF(I8681&lt;H8681,"Reposar",IF(I8681&gt;H8681,"Revisar excedent",IF(AND(G8681="Sí",M8681&lt;&gt;"",M8681&lt;TODAY()),"EPI caducat",IF(AND(G8681="Sí",M8681&lt;&gt;"",M8681&lt;=TODAY()+90),"EPI caduca ≤90 dies",IF(OR(N8681="Deteriorat usable",N8681="Revisió necessària"),"Revisar","OK"))))))))))</f>
      </c>
      <c r="R8681" s="20"/>
    </row>
    <row r="8682" customFormat="false" ht="15" hidden="false" customHeight="false" outlineLevel="0" collapsed="false">
      <c r="A8682" s="19" t="n">
        <v>80</v>
      </c>
      <c r="B8682" s="19" t="n">
        <f aca="false">IFERROR(VLOOKUP(A8682,Personal!$A$6:$F$112,2,FALSE()),"")</f>
        <v>0</v>
      </c>
      <c r="C8682" s="19" t="str">
        <f aca="false">IFERROR(VLOOKUP(A8682,Personal!$A$6:$F$112,3,FALSE()),"")</f>
        <v>Cerdanyola</v>
      </c>
      <c r="D8682" s="19" t="s">
        <v>132</v>
      </c>
      <c r="E8682" s="19" t="s">
        <v>173</v>
      </c>
      <c r="F8682" s="19" t="s">
        <v>174</v>
      </c>
      <c r="G8682" s="19" t="s">
        <v>272</v>
      </c>
      <c r="H8682" s="19" t="n">
        <f aca="false">IF(OR(VLOOKUP(A8682,Personal!$A$6:$F$112,5,FALSE())&lt;&gt;"Sí",N8682="No aplica"),0,'Catàleg GRAE'!D70)</f>
        <v>1</v>
      </c>
      <c r="I8682" s="20"/>
      <c r="J8682" s="20"/>
      <c r="K8682" s="20"/>
      <c r="L8682" s="21"/>
      <c r="M8682" s="21"/>
      <c r="N8682" s="20"/>
      <c r="O8682" s="20"/>
      <c r="P8682" s="19" t="str">
        <f aca="false">IF(I8682="","",I8682-H8682)</f>
        <v/>
      </c>
      <c r="Q8682" s="19" t="str">
        <f aca="true">IF(B8682="","",IF(N8682="No aplica","No aplica",IF(I8682="","Pendent",IF(N8682="Per substituir","Substituir",IF(OR(N8682="No localitzat",N8682="No lliurat"),"Reposar",IF(I8682&lt;H8682,"Reposar",IF(I8682&gt;H8682,"Revisar excedent",IF(AND(G8682="Sí",M8682&lt;&gt;"",M8682&lt;TODAY()),"EPI caducat",IF(AND(G8682="Sí",M8682&lt;&gt;"",M8682&lt;=TODAY()+90),"EPI caduca ≤90 dies",IF(OR(N8682="Deteriorat usable",N8682="Revisió necessària"),"Revisar","OK"))))))))))</f>
      </c>
      <c r="R8682" s="20"/>
    </row>
    <row r="8683" customFormat="false" ht="15" hidden="false" customHeight="false" outlineLevel="0" collapsed="false">
      <c r="A8683" s="19" t="n">
        <v>80</v>
      </c>
      <c r="B8683" s="19" t="n">
        <f aca="false">IFERROR(VLOOKUP(A8683,Personal!$A$6:$F$112,2,FALSE()),"")</f>
        <v>0</v>
      </c>
      <c r="C8683" s="19" t="str">
        <f aca="false">IFERROR(VLOOKUP(A8683,Personal!$A$6:$F$112,3,FALSE()),"")</f>
        <v>Cerdanyola</v>
      </c>
      <c r="D8683" s="19" t="s">
        <v>132</v>
      </c>
      <c r="E8683" s="19" t="s">
        <v>175</v>
      </c>
      <c r="F8683" s="19" t="s">
        <v>176</v>
      </c>
      <c r="G8683" s="19" t="s">
        <v>272</v>
      </c>
      <c r="H8683" s="19" t="n">
        <f aca="false">IF(OR(VLOOKUP(A8683,Personal!$A$6:$F$112,5,FALSE())&lt;&gt;"Sí",N8683="No aplica"),0,'Catàleg GRAE'!D71)</f>
        <v>1</v>
      </c>
      <c r="I8683" s="20"/>
      <c r="J8683" s="20"/>
      <c r="K8683" s="20"/>
      <c r="L8683" s="21"/>
      <c r="M8683" s="21"/>
      <c r="N8683" s="20"/>
      <c r="O8683" s="20"/>
      <c r="P8683" s="19" t="str">
        <f aca="false">IF(I8683="","",I8683-H8683)</f>
        <v/>
      </c>
      <c r="Q8683" s="19" t="str">
        <f aca="true">IF(B8683="","",IF(N8683="No aplica","No aplica",IF(I8683="","Pendent",IF(N8683="Per substituir","Substituir",IF(OR(N8683="No localitzat",N8683="No lliurat"),"Reposar",IF(I8683&lt;H8683,"Reposar",IF(I8683&gt;H8683,"Revisar excedent",IF(AND(G8683="Sí",M8683&lt;&gt;"",M8683&lt;TODAY()),"EPI caducat",IF(AND(G8683="Sí",M8683&lt;&gt;"",M8683&lt;=TODAY()+90),"EPI caduca ≤90 dies",IF(OR(N8683="Deteriorat usable",N8683="Revisió necessària"),"Revisar","OK"))))))))))</f>
      </c>
      <c r="R8683" s="20"/>
    </row>
    <row r="8684" customFormat="false" ht="15" hidden="false" customHeight="false" outlineLevel="0" collapsed="false">
      <c r="A8684" s="19" t="n">
        <v>80</v>
      </c>
      <c r="B8684" s="19" t="n">
        <f aca="false">IFERROR(VLOOKUP(A8684,Personal!$A$6:$F$112,2,FALSE()),"")</f>
        <v>0</v>
      </c>
      <c r="C8684" s="19" t="str">
        <f aca="false">IFERROR(VLOOKUP(A8684,Personal!$A$6:$F$112,3,FALSE()),"")</f>
        <v>Cerdanyola</v>
      </c>
      <c r="D8684" s="19" t="s">
        <v>177</v>
      </c>
      <c r="E8684" s="19" t="s">
        <v>178</v>
      </c>
      <c r="F8684" s="19" t="s">
        <v>179</v>
      </c>
      <c r="G8684" s="19" t="s">
        <v>272</v>
      </c>
      <c r="H8684" s="19" t="n">
        <f aca="false">IF(OR(VLOOKUP(A8684,Personal!$A$6:$F$112,5,FALSE())&lt;&gt;"Sí",N8684="No aplica"),0,'Catàleg GRAE'!D72)</f>
        <v>1</v>
      </c>
      <c r="I8684" s="20"/>
      <c r="J8684" s="20"/>
      <c r="K8684" s="20"/>
      <c r="L8684" s="21"/>
      <c r="M8684" s="21"/>
      <c r="N8684" s="20"/>
      <c r="O8684" s="20"/>
      <c r="P8684" s="19" t="str">
        <f aca="false">IF(I8684="","",I8684-H8684)</f>
        <v/>
      </c>
      <c r="Q8684" s="19" t="str">
        <f aca="true">IF(B8684="","",IF(N8684="No aplica","No aplica",IF(I8684="","Pendent",IF(N8684="Per substituir","Substituir",IF(OR(N8684="No localitzat",N8684="No lliurat"),"Reposar",IF(I8684&lt;H8684,"Reposar",IF(I8684&gt;H8684,"Revisar excedent",IF(AND(G8684="Sí",M8684&lt;&gt;"",M8684&lt;TODAY()),"EPI caducat",IF(AND(G8684="Sí",M8684&lt;&gt;"",M8684&lt;=TODAY()+90),"EPI caduca ≤90 dies",IF(OR(N8684="Deteriorat usable",N8684="Revisió necessària"),"Revisar","OK"))))))))))</f>
      </c>
      <c r="R8684" s="20"/>
    </row>
    <row r="8685" customFormat="false" ht="15" hidden="false" customHeight="false" outlineLevel="0" collapsed="false">
      <c r="A8685" s="19" t="n">
        <v>80</v>
      </c>
      <c r="B8685" s="19" t="n">
        <f aca="false">IFERROR(VLOOKUP(A8685,Personal!$A$6:$F$112,2,FALSE()),"")</f>
        <v>0</v>
      </c>
      <c r="C8685" s="19" t="str">
        <f aca="false">IFERROR(VLOOKUP(A8685,Personal!$A$6:$F$112,3,FALSE()),"")</f>
        <v>Cerdanyola</v>
      </c>
      <c r="D8685" s="19" t="s">
        <v>177</v>
      </c>
      <c r="E8685" s="19" t="s">
        <v>180</v>
      </c>
      <c r="F8685" s="19" t="s">
        <v>181</v>
      </c>
      <c r="G8685" s="19" t="s">
        <v>272</v>
      </c>
      <c r="H8685" s="19" t="n">
        <f aca="false">IF(OR(VLOOKUP(A8685,Personal!$A$6:$F$112,5,FALSE())&lt;&gt;"Sí",N8685="No aplica"),0,'Catàleg GRAE'!D73)</f>
        <v>1</v>
      </c>
      <c r="I8685" s="20"/>
      <c r="J8685" s="20"/>
      <c r="K8685" s="20"/>
      <c r="L8685" s="21"/>
      <c r="M8685" s="21"/>
      <c r="N8685" s="20"/>
      <c r="O8685" s="20"/>
      <c r="P8685" s="19" t="str">
        <f aca="false">IF(I8685="","",I8685-H8685)</f>
        <v/>
      </c>
      <c r="Q8685" s="19" t="str">
        <f aca="true">IF(B8685="","",IF(N8685="No aplica","No aplica",IF(I8685="","Pendent",IF(N8685="Per substituir","Substituir",IF(OR(N8685="No localitzat",N8685="No lliurat"),"Reposar",IF(I8685&lt;H8685,"Reposar",IF(I8685&gt;H8685,"Revisar excedent",IF(AND(G8685="Sí",M8685&lt;&gt;"",M8685&lt;TODAY()),"EPI caducat",IF(AND(G8685="Sí",M8685&lt;&gt;"",M8685&lt;=TODAY()+90),"EPI caduca ≤90 dies",IF(OR(N8685="Deteriorat usable",N8685="Revisió necessària"),"Revisar","OK"))))))))))</f>
      </c>
      <c r="R8685" s="20"/>
    </row>
    <row r="8686" customFormat="false" ht="15" hidden="false" customHeight="false" outlineLevel="0" collapsed="false">
      <c r="A8686" s="19" t="n">
        <v>80</v>
      </c>
      <c r="B8686" s="19" t="n">
        <f aca="false">IFERROR(VLOOKUP(A8686,Personal!$A$6:$F$112,2,FALSE()),"")</f>
        <v>0</v>
      </c>
      <c r="C8686" s="19" t="str">
        <f aca="false">IFERROR(VLOOKUP(A8686,Personal!$A$6:$F$112,3,FALSE()),"")</f>
        <v>Cerdanyola</v>
      </c>
      <c r="D8686" s="19" t="s">
        <v>132</v>
      </c>
      <c r="E8686" s="19" t="s">
        <v>182</v>
      </c>
      <c r="F8686" s="19" t="s">
        <v>183</v>
      </c>
      <c r="G8686" s="19" t="s">
        <v>272</v>
      </c>
      <c r="H8686" s="19" t="n">
        <f aca="false">IF(OR(VLOOKUP(A8686,Personal!$A$6:$F$112,5,FALSE())&lt;&gt;"Sí",N8686="No aplica"),0,'Catàleg GRAE'!D74)</f>
        <v>1</v>
      </c>
      <c r="I8686" s="20"/>
      <c r="J8686" s="20"/>
      <c r="K8686" s="20"/>
      <c r="L8686" s="21"/>
      <c r="M8686" s="21"/>
      <c r="N8686" s="20"/>
      <c r="O8686" s="20"/>
      <c r="P8686" s="19" t="str">
        <f aca="false">IF(I8686="","",I8686-H8686)</f>
        <v/>
      </c>
      <c r="Q8686" s="19" t="str">
        <f aca="true">IF(B8686="","",IF(N8686="No aplica","No aplica",IF(I8686="","Pendent",IF(N8686="Per substituir","Substituir",IF(OR(N8686="No localitzat",N8686="No lliurat"),"Reposar",IF(I8686&lt;H8686,"Reposar",IF(I8686&gt;H8686,"Revisar excedent",IF(AND(G8686="Sí",M8686&lt;&gt;"",M8686&lt;TODAY()),"EPI caducat",IF(AND(G8686="Sí",M8686&lt;&gt;"",M8686&lt;=TODAY()+90),"EPI caduca ≤90 dies",IF(OR(N8686="Deteriorat usable",N8686="Revisió necessària"),"Revisar","OK"))))))))))</f>
      </c>
      <c r="R8686" s="20"/>
    </row>
    <row r="8687" customFormat="false" ht="15" hidden="false" customHeight="false" outlineLevel="0" collapsed="false">
      <c r="A8687" s="19" t="n">
        <v>80</v>
      </c>
      <c r="B8687" s="19" t="n">
        <f aca="false">IFERROR(VLOOKUP(A8687,Personal!$A$6:$F$112,2,FALSE()),"")</f>
        <v>0</v>
      </c>
      <c r="C8687" s="19" t="str">
        <f aca="false">IFERROR(VLOOKUP(A8687,Personal!$A$6:$F$112,3,FALSE()),"")</f>
        <v>Cerdanyola</v>
      </c>
      <c r="D8687" s="19" t="s">
        <v>177</v>
      </c>
      <c r="E8687" s="19" t="s">
        <v>184</v>
      </c>
      <c r="F8687" s="19" t="s">
        <v>185</v>
      </c>
      <c r="G8687" s="19" t="s">
        <v>272</v>
      </c>
      <c r="H8687" s="19" t="n">
        <f aca="false">IF(OR(VLOOKUP(A8687,Personal!$A$6:$F$112,5,FALSE())&lt;&gt;"Sí",N8687="No aplica"),0,'Catàleg GRAE'!D75)</f>
        <v>1</v>
      </c>
      <c r="I8687" s="20"/>
      <c r="J8687" s="20"/>
      <c r="K8687" s="20"/>
      <c r="L8687" s="21"/>
      <c r="M8687" s="21"/>
      <c r="N8687" s="20"/>
      <c r="O8687" s="20"/>
      <c r="P8687" s="19" t="str">
        <f aca="false">IF(I8687="","",I8687-H8687)</f>
        <v/>
      </c>
      <c r="Q8687" s="19" t="str">
        <f aca="true">IF(B8687="","",IF(N8687="No aplica","No aplica",IF(I8687="","Pendent",IF(N8687="Per substituir","Substituir",IF(OR(N8687="No localitzat",N8687="No lliurat"),"Reposar",IF(I8687&lt;H8687,"Reposar",IF(I8687&gt;H8687,"Revisar excedent",IF(AND(G8687="Sí",M8687&lt;&gt;"",M8687&lt;TODAY()),"EPI caducat",IF(AND(G8687="Sí",M8687&lt;&gt;"",M8687&lt;=TODAY()+90),"EPI caduca ≤90 dies",IF(OR(N8687="Deteriorat usable",N8687="Revisió necessària"),"Revisar","OK"))))))))))</f>
      </c>
      <c r="R8687" s="20"/>
    </row>
    <row r="8688" customFormat="false" ht="15" hidden="false" customHeight="false" outlineLevel="0" collapsed="false">
      <c r="A8688" s="19" t="n">
        <v>80</v>
      </c>
      <c r="B8688" s="19" t="n">
        <f aca="false">IFERROR(VLOOKUP(A8688,Personal!$A$6:$F$112,2,FALSE()),"")</f>
        <v>0</v>
      </c>
      <c r="C8688" s="19" t="str">
        <f aca="false">IFERROR(VLOOKUP(A8688,Personal!$A$6:$F$112,3,FALSE()),"")</f>
        <v>Cerdanyola</v>
      </c>
      <c r="D8688" s="19" t="s">
        <v>142</v>
      </c>
      <c r="E8688" s="19" t="s">
        <v>186</v>
      </c>
      <c r="F8688" s="19" t="s">
        <v>187</v>
      </c>
      <c r="G8688" s="19" t="s">
        <v>272</v>
      </c>
      <c r="H8688" s="19" t="n">
        <f aca="false">IF(OR(VLOOKUP(A8688,Personal!$A$6:$F$112,5,FALSE())&lt;&gt;"Sí",N8688="No aplica"),0,'Catàleg GRAE'!D76)</f>
        <v>1</v>
      </c>
      <c r="I8688" s="20"/>
      <c r="J8688" s="20"/>
      <c r="K8688" s="20"/>
      <c r="L8688" s="21"/>
      <c r="M8688" s="21"/>
      <c r="N8688" s="20"/>
      <c r="O8688" s="20"/>
      <c r="P8688" s="19" t="str">
        <f aca="false">IF(I8688="","",I8688-H8688)</f>
        <v/>
      </c>
      <c r="Q8688" s="19" t="str">
        <f aca="true">IF(B8688="","",IF(N8688="No aplica","No aplica",IF(I8688="","Pendent",IF(N8688="Per substituir","Substituir",IF(OR(N8688="No localitzat",N8688="No lliurat"),"Reposar",IF(I8688&lt;H8688,"Reposar",IF(I8688&gt;H8688,"Revisar excedent",IF(AND(G8688="Sí",M8688&lt;&gt;"",M8688&lt;TODAY()),"EPI caducat",IF(AND(G8688="Sí",M8688&lt;&gt;"",M8688&lt;=TODAY()+90),"EPI caduca ≤90 dies",IF(OR(N8688="Deteriorat usable",N8688="Revisió necessària"),"Revisar","OK"))))))))))</f>
      </c>
      <c r="R8688" s="20"/>
    </row>
    <row r="8689" customFormat="false" ht="15" hidden="false" customHeight="false" outlineLevel="0" collapsed="false">
      <c r="A8689" s="19" t="n">
        <v>80</v>
      </c>
      <c r="B8689" s="19" t="n">
        <f aca="false">IFERROR(VLOOKUP(A8689,Personal!$A$6:$F$112,2,FALSE()),"")</f>
        <v>0</v>
      </c>
      <c r="C8689" s="19" t="str">
        <f aca="false">IFERROR(VLOOKUP(A8689,Personal!$A$6:$F$112,3,FALSE()),"")</f>
        <v>Cerdanyola</v>
      </c>
      <c r="D8689" s="19" t="s">
        <v>177</v>
      </c>
      <c r="E8689" s="19" t="s">
        <v>188</v>
      </c>
      <c r="F8689" s="19" t="s">
        <v>189</v>
      </c>
      <c r="G8689" s="19" t="s">
        <v>272</v>
      </c>
      <c r="H8689" s="19" t="n">
        <f aca="false">IF(OR(VLOOKUP(A8689,Personal!$A$6:$F$112,5,FALSE())&lt;&gt;"Sí",N8689="No aplica"),0,'Catàleg GRAE'!D77)</f>
        <v>1</v>
      </c>
      <c r="I8689" s="20"/>
      <c r="J8689" s="20"/>
      <c r="K8689" s="20"/>
      <c r="L8689" s="21"/>
      <c r="M8689" s="21"/>
      <c r="N8689" s="20"/>
      <c r="O8689" s="20"/>
      <c r="P8689" s="19" t="str">
        <f aca="false">IF(I8689="","",I8689-H8689)</f>
        <v/>
      </c>
      <c r="Q8689" s="19" t="str">
        <f aca="true">IF(B8689="","",IF(N8689="No aplica","No aplica",IF(I8689="","Pendent",IF(N8689="Per substituir","Substituir",IF(OR(N8689="No localitzat",N8689="No lliurat"),"Reposar",IF(I8689&lt;H8689,"Reposar",IF(I8689&gt;H8689,"Revisar excedent",IF(AND(G8689="Sí",M8689&lt;&gt;"",M8689&lt;TODAY()),"EPI caducat",IF(AND(G8689="Sí",M8689&lt;&gt;"",M8689&lt;=TODAY()+90),"EPI caduca ≤90 dies",IF(OR(N8689="Deteriorat usable",N8689="Revisió necessària"),"Revisar","OK"))))))))))</f>
      </c>
      <c r="R8689" s="20"/>
    </row>
    <row r="8690" customFormat="false" ht="15" hidden="false" customHeight="false" outlineLevel="0" collapsed="false">
      <c r="A8690" s="19" t="n">
        <v>80</v>
      </c>
      <c r="B8690" s="19" t="n">
        <f aca="false">IFERROR(VLOOKUP(A8690,Personal!$A$6:$F$112,2,FALSE()),"")</f>
        <v>0</v>
      </c>
      <c r="C8690" s="19" t="str">
        <f aca="false">IFERROR(VLOOKUP(A8690,Personal!$A$6:$F$112,3,FALSE()),"")</f>
        <v>Cerdanyola</v>
      </c>
      <c r="D8690" s="19" t="s">
        <v>132</v>
      </c>
      <c r="E8690" s="19" t="s">
        <v>190</v>
      </c>
      <c r="F8690" s="19" t="s">
        <v>191</v>
      </c>
      <c r="G8690" s="19" t="s">
        <v>272</v>
      </c>
      <c r="H8690" s="19" t="n">
        <f aca="false">IF(OR(VLOOKUP(A8690,Personal!$A$6:$F$112,5,FALSE())&lt;&gt;"Sí",N8690="No aplica"),0,'Catàleg GRAE'!D78)</f>
        <v>1</v>
      </c>
      <c r="I8690" s="20"/>
      <c r="J8690" s="20"/>
      <c r="K8690" s="20"/>
      <c r="L8690" s="21"/>
      <c r="M8690" s="21"/>
      <c r="N8690" s="20"/>
      <c r="O8690" s="20"/>
      <c r="P8690" s="19" t="str">
        <f aca="false">IF(I8690="","",I8690-H8690)</f>
        <v/>
      </c>
      <c r="Q8690" s="19" t="str">
        <f aca="true">IF(B8690="","",IF(N8690="No aplica","No aplica",IF(I8690="","Pendent",IF(N8690="Per substituir","Substituir",IF(OR(N8690="No localitzat",N8690="No lliurat"),"Reposar",IF(I8690&lt;H8690,"Reposar",IF(I8690&gt;H8690,"Revisar excedent",IF(AND(G8690="Sí",M8690&lt;&gt;"",M8690&lt;TODAY()),"EPI caducat",IF(AND(G8690="Sí",M8690&lt;&gt;"",M8690&lt;=TODAY()+90),"EPI caduca ≤90 dies",IF(OR(N8690="Deteriorat usable",N8690="Revisió necessària"),"Revisar","OK"))))))))))</f>
      </c>
      <c r="R8690" s="20"/>
    </row>
    <row r="8691" customFormat="false" ht="15" hidden="false" customHeight="false" outlineLevel="0" collapsed="false">
      <c r="A8691" s="19" t="n">
        <v>80</v>
      </c>
      <c r="B8691" s="19" t="n">
        <f aca="false">IFERROR(VLOOKUP(A8691,Personal!$A$6:$F$112,2,FALSE()),"")</f>
        <v>0</v>
      </c>
      <c r="C8691" s="19" t="str">
        <f aca="false">IFERROR(VLOOKUP(A8691,Personal!$A$6:$F$112,3,FALSE()),"")</f>
        <v>Cerdanyola</v>
      </c>
      <c r="D8691" s="19" t="s">
        <v>177</v>
      </c>
      <c r="E8691" s="19" t="s">
        <v>192</v>
      </c>
      <c r="F8691" s="19" t="s">
        <v>193</v>
      </c>
      <c r="G8691" s="19" t="s">
        <v>272</v>
      </c>
      <c r="H8691" s="19" t="n">
        <f aca="false">IF(OR(VLOOKUP(A8691,Personal!$A$6:$F$112,5,FALSE())&lt;&gt;"Sí",N8691="No aplica"),0,'Catàleg GRAE'!D79)</f>
        <v>8</v>
      </c>
      <c r="I8691" s="20"/>
      <c r="J8691" s="20"/>
      <c r="K8691" s="20"/>
      <c r="L8691" s="21"/>
      <c r="M8691" s="21"/>
      <c r="N8691" s="20"/>
      <c r="O8691" s="20"/>
      <c r="P8691" s="19" t="str">
        <f aca="false">IF(I8691="","",I8691-H8691)</f>
        <v/>
      </c>
      <c r="Q8691" s="19" t="str">
        <f aca="true">IF(B8691="","",IF(N8691="No aplica","No aplica",IF(I8691="","Pendent",IF(N8691="Per substituir","Substituir",IF(OR(N8691="No localitzat",N8691="No lliurat"),"Reposar",IF(I8691&lt;H8691,"Reposar",IF(I8691&gt;H8691,"Revisar excedent",IF(AND(G8691="Sí",M8691&lt;&gt;"",M8691&lt;TODAY()),"EPI caducat",IF(AND(G8691="Sí",M8691&lt;&gt;"",M8691&lt;=TODAY()+90),"EPI caduca ≤90 dies",IF(OR(N8691="Deteriorat usable",N8691="Revisió necessària"),"Revisar","OK"))))))))))</f>
      </c>
      <c r="R8691" s="20"/>
    </row>
    <row r="8692" customFormat="false" ht="15" hidden="false" customHeight="false" outlineLevel="0" collapsed="false">
      <c r="A8692" s="19" t="n">
        <v>80</v>
      </c>
      <c r="B8692" s="19" t="n">
        <f aca="false">IFERROR(VLOOKUP(A8692,Personal!$A$6:$F$112,2,FALSE()),"")</f>
        <v>0</v>
      </c>
      <c r="C8692" s="19" t="str">
        <f aca="false">IFERROR(VLOOKUP(A8692,Personal!$A$6:$F$112,3,FALSE()),"")</f>
        <v>Cerdanyola</v>
      </c>
      <c r="D8692" s="19" t="s">
        <v>177</v>
      </c>
      <c r="E8692" s="19" t="s">
        <v>194</v>
      </c>
      <c r="F8692" s="19" t="s">
        <v>195</v>
      </c>
      <c r="G8692" s="19" t="s">
        <v>272</v>
      </c>
      <c r="H8692" s="19" t="n">
        <f aca="false">IF(OR(VLOOKUP(A8692,Personal!$A$6:$F$112,5,FALSE())&lt;&gt;"Sí",N8692="No aplica"),0,'Catàleg GRAE'!D80)</f>
        <v>2</v>
      </c>
      <c r="I8692" s="20"/>
      <c r="J8692" s="20"/>
      <c r="K8692" s="20"/>
      <c r="L8692" s="21"/>
      <c r="M8692" s="21"/>
      <c r="N8692" s="20"/>
      <c r="O8692" s="20"/>
      <c r="P8692" s="19" t="str">
        <f aca="false">IF(I8692="","",I8692-H8692)</f>
        <v/>
      </c>
      <c r="Q8692" s="19" t="str">
        <f aca="true">IF(B8692="","",IF(N8692="No aplica","No aplica",IF(I8692="","Pendent",IF(N8692="Per substituir","Substituir",IF(OR(N8692="No localitzat",N8692="No lliurat"),"Reposar",IF(I8692&lt;H8692,"Reposar",IF(I8692&gt;H8692,"Revisar excedent",IF(AND(G8692="Sí",M8692&lt;&gt;"",M8692&lt;TODAY()),"EPI caducat",IF(AND(G8692="Sí",M8692&lt;&gt;"",M8692&lt;=TODAY()+90),"EPI caduca ≤90 dies",IF(OR(N8692="Deteriorat usable",N8692="Revisió necessària"),"Revisar","OK"))))))))))</f>
      </c>
      <c r="R8692" s="20"/>
    </row>
    <row r="8693" customFormat="false" ht="15" hidden="false" customHeight="false" outlineLevel="0" collapsed="false">
      <c r="A8693" s="19" t="n">
        <v>80</v>
      </c>
      <c r="B8693" s="19" t="n">
        <f aca="false">IFERROR(VLOOKUP(A8693,Personal!$A$6:$F$112,2,FALSE()),"")</f>
        <v>0</v>
      </c>
      <c r="C8693" s="19" t="str">
        <f aca="false">IFERROR(VLOOKUP(A8693,Personal!$A$6:$F$112,3,FALSE()),"")</f>
        <v>Cerdanyola</v>
      </c>
      <c r="D8693" s="19" t="s">
        <v>177</v>
      </c>
      <c r="E8693" s="19" t="s">
        <v>196</v>
      </c>
      <c r="F8693" s="19" t="s">
        <v>197</v>
      </c>
      <c r="G8693" s="19" t="s">
        <v>272</v>
      </c>
      <c r="H8693" s="19" t="n">
        <f aca="false">IF(OR(VLOOKUP(A8693,Personal!$A$6:$F$112,5,FALSE())&lt;&gt;"Sí",N8693="No aplica"),0,'Catàleg GRAE'!D81)</f>
        <v>1</v>
      </c>
      <c r="I8693" s="20"/>
      <c r="J8693" s="20"/>
      <c r="K8693" s="20"/>
      <c r="L8693" s="21"/>
      <c r="M8693" s="21"/>
      <c r="N8693" s="20"/>
      <c r="O8693" s="20"/>
      <c r="P8693" s="19" t="str">
        <f aca="false">IF(I8693="","",I8693-H8693)</f>
        <v/>
      </c>
      <c r="Q8693" s="19" t="str">
        <f aca="true">IF(B8693="","",IF(N8693="No aplica","No aplica",IF(I8693="","Pendent",IF(N8693="Per substituir","Substituir",IF(OR(N8693="No localitzat",N8693="No lliurat"),"Reposar",IF(I8693&lt;H8693,"Reposar",IF(I8693&gt;H8693,"Revisar excedent",IF(AND(G8693="Sí",M8693&lt;&gt;"",M8693&lt;TODAY()),"EPI caducat",IF(AND(G8693="Sí",M8693&lt;&gt;"",M8693&lt;=TODAY()+90),"EPI caduca ≤90 dies",IF(OR(N8693="Deteriorat usable",N8693="Revisió necessària"),"Revisar","OK"))))))))))</f>
      </c>
      <c r="R8693" s="20"/>
    </row>
    <row r="8694" customFormat="false" ht="15" hidden="false" customHeight="false" outlineLevel="0" collapsed="false">
      <c r="A8694" s="19" t="n">
        <v>80</v>
      </c>
      <c r="B8694" s="19" t="n">
        <f aca="false">IFERROR(VLOOKUP(A8694,Personal!$A$6:$F$112,2,FALSE()),"")</f>
        <v>0</v>
      </c>
      <c r="C8694" s="19" t="str">
        <f aca="false">IFERROR(VLOOKUP(A8694,Personal!$A$6:$F$112,3,FALSE()),"")</f>
        <v>Cerdanyola</v>
      </c>
      <c r="D8694" s="19" t="s">
        <v>177</v>
      </c>
      <c r="E8694" s="19" t="s">
        <v>198</v>
      </c>
      <c r="F8694" s="19" t="s">
        <v>199</v>
      </c>
      <c r="G8694" s="19" t="s">
        <v>272</v>
      </c>
      <c r="H8694" s="19" t="n">
        <f aca="false">IF(OR(VLOOKUP(A8694,Personal!$A$6:$F$112,5,FALSE())&lt;&gt;"Sí",N8694="No aplica"),0,'Catàleg GRAE'!D82)</f>
        <v>1</v>
      </c>
      <c r="I8694" s="20"/>
      <c r="J8694" s="20"/>
      <c r="K8694" s="20"/>
      <c r="L8694" s="21"/>
      <c r="M8694" s="21"/>
      <c r="N8694" s="20"/>
      <c r="O8694" s="20"/>
      <c r="P8694" s="19" t="str">
        <f aca="false">IF(I8694="","",I8694-H8694)</f>
        <v/>
      </c>
      <c r="Q8694" s="19" t="str">
        <f aca="true">IF(B8694="","",IF(N8694="No aplica","No aplica",IF(I8694="","Pendent",IF(N8694="Per substituir","Substituir",IF(OR(N8694="No localitzat",N8694="No lliurat"),"Reposar",IF(I8694&lt;H8694,"Reposar",IF(I8694&gt;H8694,"Revisar excedent",IF(AND(G8694="Sí",M8694&lt;&gt;"",M8694&lt;TODAY()),"EPI caducat",IF(AND(G8694="Sí",M8694&lt;&gt;"",M8694&lt;=TODAY()+90),"EPI caduca ≤90 dies",IF(OR(N8694="Deteriorat usable",N8694="Revisió necessària"),"Revisar","OK"))))))))))</f>
      </c>
      <c r="R8694" s="20"/>
    </row>
    <row r="8695" customFormat="false" ht="15" hidden="false" customHeight="false" outlineLevel="0" collapsed="false">
      <c r="A8695" s="19" t="n">
        <v>80</v>
      </c>
      <c r="B8695" s="19" t="n">
        <f aca="false">IFERROR(VLOOKUP(A8695,Personal!$A$6:$F$112,2,FALSE()),"")</f>
        <v>0</v>
      </c>
      <c r="C8695" s="19" t="str">
        <f aca="false">IFERROR(VLOOKUP(A8695,Personal!$A$6:$F$112,3,FALSE()),"")</f>
        <v>Cerdanyola</v>
      </c>
      <c r="D8695" s="19" t="s">
        <v>177</v>
      </c>
      <c r="E8695" s="19" t="s">
        <v>200</v>
      </c>
      <c r="F8695" s="19" t="s">
        <v>201</v>
      </c>
      <c r="G8695" s="19" t="s">
        <v>272</v>
      </c>
      <c r="H8695" s="19" t="n">
        <f aca="false">IF(OR(VLOOKUP(A8695,Personal!$A$6:$F$112,5,FALSE())&lt;&gt;"Sí",N8695="No aplica"),0,'Catàleg GRAE'!D83)</f>
        <v>1</v>
      </c>
      <c r="I8695" s="20"/>
      <c r="J8695" s="20"/>
      <c r="K8695" s="20"/>
      <c r="L8695" s="21"/>
      <c r="M8695" s="21"/>
      <c r="N8695" s="20"/>
      <c r="O8695" s="20"/>
      <c r="P8695" s="19" t="str">
        <f aca="false">IF(I8695="","",I8695-H8695)</f>
        <v/>
      </c>
      <c r="Q8695" s="19" t="str">
        <f aca="true">IF(B8695="","",IF(N8695="No aplica","No aplica",IF(I8695="","Pendent",IF(N8695="Per substituir","Substituir",IF(OR(N8695="No localitzat",N8695="No lliurat"),"Reposar",IF(I8695&lt;H8695,"Reposar",IF(I8695&gt;H8695,"Revisar excedent",IF(AND(G8695="Sí",M8695&lt;&gt;"",M8695&lt;TODAY()),"EPI caducat",IF(AND(G8695="Sí",M8695&lt;&gt;"",M8695&lt;=TODAY()+90),"EPI caduca ≤90 dies",IF(OR(N8695="Deteriorat usable",N8695="Revisió necessària"),"Revisar","OK"))))))))))</f>
      </c>
      <c r="R8695" s="20"/>
    </row>
    <row r="8696" customFormat="false" ht="15" hidden="false" customHeight="false" outlineLevel="0" collapsed="false">
      <c r="A8696" s="19" t="n">
        <v>80</v>
      </c>
      <c r="B8696" s="19" t="n">
        <f aca="false">IFERROR(VLOOKUP(A8696,Personal!$A$6:$F$112,2,FALSE()),"")</f>
        <v>0</v>
      </c>
      <c r="C8696" s="19" t="str">
        <f aca="false">IFERROR(VLOOKUP(A8696,Personal!$A$6:$F$112,3,FALSE()),"")</f>
        <v>Cerdanyola</v>
      </c>
      <c r="D8696" s="19" t="s">
        <v>94</v>
      </c>
      <c r="E8696" s="19" t="s">
        <v>202</v>
      </c>
      <c r="F8696" s="19" t="s">
        <v>203</v>
      </c>
      <c r="G8696" s="19" t="s">
        <v>291</v>
      </c>
      <c r="H8696" s="19" t="n">
        <f aca="false">IF(OR(VLOOKUP(A8696,Personal!$A$6:$F$112,5,FALSE())&lt;&gt;"Sí",N8696="No aplica"),0,'Catàleg GRAE'!D84)</f>
        <v>1</v>
      </c>
      <c r="I8696" s="20"/>
      <c r="J8696" s="20"/>
      <c r="K8696" s="20"/>
      <c r="L8696" s="21"/>
      <c r="M8696" s="21"/>
      <c r="N8696" s="20"/>
      <c r="O8696" s="20"/>
      <c r="P8696" s="19" t="str">
        <f aca="false">IF(I8696="","",I8696-H8696)</f>
        <v/>
      </c>
      <c r="Q8696" s="19" t="str">
        <f aca="true">IF(B8696="","",IF(N8696="No aplica","No aplica",IF(I8696="","Pendent",IF(N8696="Per substituir","Substituir",IF(OR(N8696="No localitzat",N8696="No lliurat"),"Reposar",IF(I8696&lt;H8696,"Reposar",IF(I8696&gt;H8696,"Revisar excedent",IF(AND(G8696="Sí",M8696&lt;&gt;"",M8696&lt;TODAY()),"EPI caducat",IF(AND(G8696="Sí",M8696&lt;&gt;"",M8696&lt;=TODAY()+90),"EPI caduca ≤90 dies",IF(OR(N8696="Deteriorat usable",N8696="Revisió necessària"),"Revisar","OK"))))))))))</f>
      </c>
      <c r="R8696" s="20"/>
    </row>
    <row r="8697" customFormat="false" ht="15" hidden="false" customHeight="false" outlineLevel="0" collapsed="false">
      <c r="A8697" s="19" t="n">
        <v>80</v>
      </c>
      <c r="B8697" s="19" t="n">
        <f aca="false">IFERROR(VLOOKUP(A8697,Personal!$A$6:$F$112,2,FALSE()),"")</f>
        <v>0</v>
      </c>
      <c r="C8697" s="19" t="str">
        <f aca="false">IFERROR(VLOOKUP(A8697,Personal!$A$6:$F$112,3,FALSE()),"")</f>
        <v>Cerdanyola</v>
      </c>
      <c r="D8697" s="19" t="s">
        <v>125</v>
      </c>
      <c r="E8697" s="19" t="s">
        <v>204</v>
      </c>
      <c r="F8697" s="19" t="s">
        <v>205</v>
      </c>
      <c r="G8697" s="19" t="s">
        <v>291</v>
      </c>
      <c r="H8697" s="19" t="n">
        <f aca="false">IF(OR(VLOOKUP(A8697,Personal!$A$6:$F$112,5,FALSE())&lt;&gt;"Sí",N8697="No aplica"),0,'Catàleg GRAE'!D85)</f>
        <v>1</v>
      </c>
      <c r="I8697" s="20"/>
      <c r="J8697" s="20"/>
      <c r="K8697" s="20"/>
      <c r="L8697" s="21"/>
      <c r="M8697" s="21"/>
      <c r="N8697" s="20"/>
      <c r="O8697" s="20"/>
      <c r="P8697" s="19" t="str">
        <f aca="false">IF(I8697="","",I8697-H8697)</f>
        <v/>
      </c>
      <c r="Q8697" s="19" t="str">
        <f aca="true">IF(B8697="","",IF(N8697="No aplica","No aplica",IF(I8697="","Pendent",IF(N8697="Per substituir","Substituir",IF(OR(N8697="No localitzat",N8697="No lliurat"),"Reposar",IF(I8697&lt;H8697,"Reposar",IF(I8697&gt;H8697,"Revisar excedent",IF(AND(G8697="Sí",M8697&lt;&gt;"",M8697&lt;TODAY()),"EPI caducat",IF(AND(G8697="Sí",M8697&lt;&gt;"",M8697&lt;=TODAY()+90),"EPI caduca ≤90 dies",IF(OR(N8697="Deteriorat usable",N8697="Revisió necessària"),"Revisar","OK"))))))))))</f>
      </c>
      <c r="R8697" s="20"/>
    </row>
    <row r="8698" customFormat="false" ht="15" hidden="false" customHeight="false" outlineLevel="0" collapsed="false">
      <c r="A8698" s="19" t="n">
        <v>80</v>
      </c>
      <c r="B8698" s="19" t="n">
        <f aca="false">IFERROR(VLOOKUP(A8698,Personal!$A$6:$F$112,2,FALSE()),"")</f>
        <v>0</v>
      </c>
      <c r="C8698" s="19" t="str">
        <f aca="false">IFERROR(VLOOKUP(A8698,Personal!$A$6:$F$112,3,FALSE()),"")</f>
        <v>Cerdanyola</v>
      </c>
      <c r="D8698" s="19" t="s">
        <v>153</v>
      </c>
      <c r="E8698" s="19" t="s">
        <v>206</v>
      </c>
      <c r="F8698" s="19" t="s">
        <v>207</v>
      </c>
      <c r="G8698" s="19" t="s">
        <v>272</v>
      </c>
      <c r="H8698" s="19" t="n">
        <f aca="false">IF(OR(VLOOKUP(A8698,Personal!$A$6:$F$112,5,FALSE())&lt;&gt;"Sí",N8698="No aplica"),0,'Catàleg GRAE'!D86)</f>
        <v>1</v>
      </c>
      <c r="I8698" s="20"/>
      <c r="J8698" s="20"/>
      <c r="K8698" s="20"/>
      <c r="L8698" s="21"/>
      <c r="M8698" s="21"/>
      <c r="N8698" s="20"/>
      <c r="O8698" s="20"/>
      <c r="P8698" s="19" t="str">
        <f aca="false">IF(I8698="","",I8698-H8698)</f>
        <v/>
      </c>
      <c r="Q8698" s="19" t="str">
        <f aca="true">IF(B8698="","",IF(N8698="No aplica","No aplica",IF(I8698="","Pendent",IF(N8698="Per substituir","Substituir",IF(OR(N8698="No localitzat",N8698="No lliurat"),"Reposar",IF(I8698&lt;H8698,"Reposar",IF(I8698&gt;H8698,"Revisar excedent",IF(AND(G8698="Sí",M8698&lt;&gt;"",M8698&lt;TODAY()),"EPI caducat",IF(AND(G8698="Sí",M8698&lt;&gt;"",M8698&lt;=TODAY()+90),"EPI caduca ≤90 dies",IF(OR(N8698="Deteriorat usable",N8698="Revisió necessària"),"Revisar","OK"))))))))))</f>
      </c>
      <c r="R8698" s="20"/>
    </row>
    <row r="8699" customFormat="false" ht="15" hidden="false" customHeight="false" outlineLevel="0" collapsed="false">
      <c r="A8699" s="19" t="n">
        <v>80</v>
      </c>
      <c r="B8699" s="19" t="n">
        <f aca="false">IFERROR(VLOOKUP(A8699,Personal!$A$6:$F$112,2,FALSE()),"")</f>
        <v>0</v>
      </c>
      <c r="C8699" s="19" t="str">
        <f aca="false">IFERROR(VLOOKUP(A8699,Personal!$A$6:$F$112,3,FALSE()),"")</f>
        <v>Cerdanyola</v>
      </c>
      <c r="D8699" s="19" t="s">
        <v>177</v>
      </c>
      <c r="E8699" s="19" t="s">
        <v>208</v>
      </c>
      <c r="F8699" s="19" t="s">
        <v>209</v>
      </c>
      <c r="G8699" s="19" t="s">
        <v>272</v>
      </c>
      <c r="H8699" s="19" t="n">
        <f aca="false">IF(OR(VLOOKUP(A8699,Personal!$A$6:$F$112,5,FALSE())&lt;&gt;"Sí",N8699="No aplica"),0,'Catàleg GRAE'!D87)</f>
        <v>1</v>
      </c>
      <c r="I8699" s="20"/>
      <c r="J8699" s="20"/>
      <c r="K8699" s="20"/>
      <c r="L8699" s="21"/>
      <c r="M8699" s="21"/>
      <c r="N8699" s="20"/>
      <c r="O8699" s="20"/>
      <c r="P8699" s="19" t="str">
        <f aca="false">IF(I8699="","",I8699-H8699)</f>
        <v/>
      </c>
      <c r="Q8699" s="19" t="str">
        <f aca="true">IF(B8699="","",IF(N8699="No aplica","No aplica",IF(I8699="","Pendent",IF(N8699="Per substituir","Substituir",IF(OR(N8699="No localitzat",N8699="No lliurat"),"Reposar",IF(I8699&lt;H8699,"Reposar",IF(I8699&gt;H8699,"Revisar excedent",IF(AND(G8699="Sí",M8699&lt;&gt;"",M8699&lt;TODAY()),"EPI caducat",IF(AND(G8699="Sí",M8699&lt;&gt;"",M8699&lt;=TODAY()+90),"EPI caduca ≤90 dies",IF(OR(N8699="Deteriorat usable",N8699="Revisió necessària"),"Revisar","OK"))))))))))</f>
      </c>
      <c r="R8699" s="20"/>
    </row>
    <row r="8700" customFormat="false" ht="15" hidden="false" customHeight="false" outlineLevel="0" collapsed="false">
      <c r="A8700" s="19" t="n">
        <v>80</v>
      </c>
      <c r="B8700" s="19" t="n">
        <f aca="false">IFERROR(VLOOKUP(A8700,Personal!$A$6:$F$112,2,FALSE()),"")</f>
        <v>0</v>
      </c>
      <c r="C8700" s="19" t="str">
        <f aca="false">IFERROR(VLOOKUP(A8700,Personal!$A$6:$F$112,3,FALSE()),"")</f>
        <v>Cerdanyola</v>
      </c>
      <c r="D8700" s="19" t="s">
        <v>177</v>
      </c>
      <c r="E8700" s="19" t="s">
        <v>210</v>
      </c>
      <c r="F8700" s="19" t="s">
        <v>211</v>
      </c>
      <c r="G8700" s="19" t="s">
        <v>272</v>
      </c>
      <c r="H8700" s="19" t="n">
        <f aca="false">IF(OR(VLOOKUP(A8700,Personal!$A$6:$F$112,5,FALSE())&lt;&gt;"Sí",N8700="No aplica"),0,'Catàleg GRAE'!D88)</f>
        <v>1</v>
      </c>
      <c r="I8700" s="20"/>
      <c r="J8700" s="20"/>
      <c r="K8700" s="20"/>
      <c r="L8700" s="21"/>
      <c r="M8700" s="21"/>
      <c r="N8700" s="20"/>
      <c r="O8700" s="20"/>
      <c r="P8700" s="19" t="str">
        <f aca="false">IF(I8700="","",I8700-H8700)</f>
        <v/>
      </c>
      <c r="Q8700" s="19" t="str">
        <f aca="true">IF(B8700="","",IF(N8700="No aplica","No aplica",IF(I8700="","Pendent",IF(N8700="Per substituir","Substituir",IF(OR(N8700="No localitzat",N8700="No lliurat"),"Reposar",IF(I8700&lt;H8700,"Reposar",IF(I8700&gt;H8700,"Revisar excedent",IF(AND(G8700="Sí",M8700&lt;&gt;"",M8700&lt;TODAY()),"EPI caducat",IF(AND(G8700="Sí",M8700&lt;&gt;"",M8700&lt;=TODAY()+90),"EPI caduca ≤90 dies",IF(OR(N8700="Deteriorat usable",N8700="Revisió necessària"),"Revisar","OK"))))))))))</f>
      </c>
      <c r="R8700" s="20"/>
    </row>
    <row r="8701" customFormat="false" ht="15" hidden="false" customHeight="false" outlineLevel="0" collapsed="false">
      <c r="A8701" s="19" t="n">
        <v>80</v>
      </c>
      <c r="B8701" s="19" t="n">
        <f aca="false">IFERROR(VLOOKUP(A8701,Personal!$A$6:$F$112,2,FALSE()),"")</f>
        <v>0</v>
      </c>
      <c r="C8701" s="19" t="str">
        <f aca="false">IFERROR(VLOOKUP(A8701,Personal!$A$6:$F$112,3,FALSE()),"")</f>
        <v>Cerdanyola</v>
      </c>
      <c r="D8701" s="19" t="s">
        <v>125</v>
      </c>
      <c r="E8701" s="19" t="s">
        <v>212</v>
      </c>
      <c r="F8701" s="19" t="s">
        <v>213</v>
      </c>
      <c r="G8701" s="19" t="s">
        <v>272</v>
      </c>
      <c r="H8701" s="19" t="n">
        <f aca="false">IF(OR(VLOOKUP(A8701,Personal!$A$6:$F$112,5,FALSE())&lt;&gt;"Sí",N8701="No aplica"),0,'Catàleg GRAE'!D89)</f>
        <v>1</v>
      </c>
      <c r="I8701" s="20"/>
      <c r="J8701" s="20"/>
      <c r="K8701" s="20"/>
      <c r="L8701" s="21"/>
      <c r="M8701" s="21"/>
      <c r="N8701" s="20"/>
      <c r="O8701" s="20"/>
      <c r="P8701" s="19" t="str">
        <f aca="false">IF(I8701="","",I8701-H8701)</f>
        <v/>
      </c>
      <c r="Q8701" s="19" t="str">
        <f aca="true">IF(B8701="","",IF(N8701="No aplica","No aplica",IF(I8701="","Pendent",IF(N8701="Per substituir","Substituir",IF(OR(N8701="No localitzat",N8701="No lliurat"),"Reposar",IF(I8701&lt;H8701,"Reposar",IF(I8701&gt;H8701,"Revisar excedent",IF(AND(G8701="Sí",M8701&lt;&gt;"",M8701&lt;TODAY()),"EPI caducat",IF(AND(G8701="Sí",M8701&lt;&gt;"",M8701&lt;=TODAY()+90),"EPI caduca ≤90 dies",IF(OR(N8701="Deteriorat usable",N8701="Revisió necessària"),"Revisar","OK"))))))))))</f>
      </c>
      <c r="R8701" s="20"/>
    </row>
    <row r="8702" customFormat="false" ht="15" hidden="false" customHeight="false" outlineLevel="0" collapsed="false">
      <c r="A8702" s="19" t="n">
        <v>80</v>
      </c>
      <c r="B8702" s="19" t="n">
        <f aca="false">IFERROR(VLOOKUP(A8702,Personal!$A$6:$F$112,2,FALSE()),"")</f>
        <v>0</v>
      </c>
      <c r="C8702" s="19" t="str">
        <f aca="false">IFERROR(VLOOKUP(A8702,Personal!$A$6:$F$112,3,FALSE()),"")</f>
        <v>Cerdanyola</v>
      </c>
      <c r="D8702" s="19" t="s">
        <v>40</v>
      </c>
      <c r="E8702" s="19" t="s">
        <v>214</v>
      </c>
      <c r="F8702" s="19" t="s">
        <v>215</v>
      </c>
      <c r="G8702" s="19" t="s">
        <v>291</v>
      </c>
      <c r="H8702" s="19" t="n">
        <f aca="false">IF(OR(VLOOKUP(A8702,Personal!$A$6:$F$112,5,FALSE())&lt;&gt;"Sí",N8702="No aplica"),0,'Catàleg GRAE'!D90)</f>
        <v>1</v>
      </c>
      <c r="I8702" s="20"/>
      <c r="J8702" s="20"/>
      <c r="K8702" s="20"/>
      <c r="L8702" s="21"/>
      <c r="M8702" s="21"/>
      <c r="N8702" s="20"/>
      <c r="O8702" s="20"/>
      <c r="P8702" s="19" t="str">
        <f aca="false">IF(I8702="","",I8702-H8702)</f>
        <v/>
      </c>
      <c r="Q8702" s="19" t="str">
        <f aca="true">IF(B8702="","",IF(N8702="No aplica","No aplica",IF(I8702="","Pendent",IF(N8702="Per substituir","Substituir",IF(OR(N8702="No localitzat",N8702="No lliurat"),"Reposar",IF(I8702&lt;H8702,"Reposar",IF(I8702&gt;H8702,"Revisar excedent",IF(AND(G8702="Sí",M8702&lt;&gt;"",M8702&lt;TODAY()),"EPI caducat",IF(AND(G8702="Sí",M8702&lt;&gt;"",M8702&lt;=TODAY()+90),"EPI caduca ≤90 dies",IF(OR(N8702="Deteriorat usable",N8702="Revisió necessària"),"Revisar","OK"))))))))))</f>
      </c>
      <c r="R8702" s="20"/>
    </row>
    <row r="8703" customFormat="false" ht="15" hidden="false" customHeight="false" outlineLevel="0" collapsed="false">
      <c r="A8703" s="19" t="n">
        <v>80</v>
      </c>
      <c r="B8703" s="19" t="n">
        <f aca="false">IFERROR(VLOOKUP(A8703,Personal!$A$6:$F$112,2,FALSE()),"")</f>
        <v>0</v>
      </c>
      <c r="C8703" s="19" t="str">
        <f aca="false">IFERROR(VLOOKUP(A8703,Personal!$A$6:$F$112,3,FALSE()),"")</f>
        <v>Cerdanyola</v>
      </c>
      <c r="D8703" s="19" t="s">
        <v>216</v>
      </c>
      <c r="E8703" s="19" t="s">
        <v>217</v>
      </c>
      <c r="F8703" s="19" t="s">
        <v>218</v>
      </c>
      <c r="G8703" s="19" t="s">
        <v>272</v>
      </c>
      <c r="H8703" s="19" t="n">
        <f aca="false">IF(OR(VLOOKUP(A8703,Personal!$A$6:$F$112,5,FALSE())&lt;&gt;"Sí",N8703="No aplica"),0,'Catàleg GRAE'!D91)</f>
        <v>1</v>
      </c>
      <c r="I8703" s="20"/>
      <c r="J8703" s="20"/>
      <c r="K8703" s="20"/>
      <c r="L8703" s="21"/>
      <c r="M8703" s="21"/>
      <c r="N8703" s="20"/>
      <c r="O8703" s="20"/>
      <c r="P8703" s="19" t="str">
        <f aca="false">IF(I8703="","",I8703-H8703)</f>
        <v/>
      </c>
      <c r="Q8703" s="19" t="str">
        <f aca="true">IF(B8703="","",IF(N8703="No aplica","No aplica",IF(I8703="","Pendent",IF(N8703="Per substituir","Substituir",IF(OR(N8703="No localitzat",N8703="No lliurat"),"Reposar",IF(I8703&lt;H8703,"Reposar",IF(I8703&gt;H8703,"Revisar excedent",IF(AND(G8703="Sí",M8703&lt;&gt;"",M8703&lt;TODAY()),"EPI caducat",IF(AND(G8703="Sí",M8703&lt;&gt;"",M8703&lt;=TODAY()+90),"EPI caduca ≤90 dies",IF(OR(N8703="Deteriorat usable",N8703="Revisió necessària"),"Revisar","OK"))))))))))</f>
      </c>
      <c r="R8703" s="20"/>
    </row>
    <row r="8704" customFormat="false" ht="15" hidden="false" customHeight="false" outlineLevel="0" collapsed="false">
      <c r="A8704" s="19" t="n">
        <v>80</v>
      </c>
      <c r="B8704" s="19" t="n">
        <f aca="false">IFERROR(VLOOKUP(A8704,Personal!$A$6:$F$112,2,FALSE()),"")</f>
        <v>0</v>
      </c>
      <c r="C8704" s="19" t="str">
        <f aca="false">IFERROR(VLOOKUP(A8704,Personal!$A$6:$F$112,3,FALSE()),"")</f>
        <v>Cerdanyola</v>
      </c>
      <c r="D8704" s="19" t="s">
        <v>37</v>
      </c>
      <c r="E8704" s="19" t="s">
        <v>219</v>
      </c>
      <c r="F8704" s="19" t="s">
        <v>220</v>
      </c>
      <c r="G8704" s="19" t="s">
        <v>291</v>
      </c>
      <c r="H8704" s="19" t="n">
        <f aca="false">IF(OR(VLOOKUP(A8704,Personal!$A$6:$F$112,5,FALSE())&lt;&gt;"Sí",N8704="No aplica"),0,'Catàleg GRAE'!D92)</f>
        <v>1</v>
      </c>
      <c r="I8704" s="20"/>
      <c r="J8704" s="20"/>
      <c r="K8704" s="20"/>
      <c r="L8704" s="21"/>
      <c r="M8704" s="21"/>
      <c r="N8704" s="20"/>
      <c r="O8704" s="20"/>
      <c r="P8704" s="19" t="str">
        <f aca="false">IF(I8704="","",I8704-H8704)</f>
        <v/>
      </c>
      <c r="Q8704" s="19" t="str">
        <f aca="true">IF(B8704="","",IF(N8704="No aplica","No aplica",IF(I8704="","Pendent",IF(N8704="Per substituir","Substituir",IF(OR(N8704="No localitzat",N8704="No lliurat"),"Reposar",IF(I8704&lt;H8704,"Reposar",IF(I8704&gt;H8704,"Revisar excedent",IF(AND(G8704="Sí",M8704&lt;&gt;"",M8704&lt;TODAY()),"EPI caducat",IF(AND(G8704="Sí",M8704&lt;&gt;"",M8704&lt;=TODAY()+90),"EPI caduca ≤90 dies",IF(OR(N8704="Deteriorat usable",N8704="Revisió necessària"),"Revisar","OK"))))))))))</f>
      </c>
      <c r="R8704" s="20"/>
    </row>
    <row r="8705" customFormat="false" ht="15" hidden="false" customHeight="false" outlineLevel="0" collapsed="false">
      <c r="A8705" s="19" t="n">
        <v>80</v>
      </c>
      <c r="B8705" s="19" t="n">
        <f aca="false">IFERROR(VLOOKUP(A8705,Personal!$A$6:$F$112,2,FALSE()),"")</f>
        <v>0</v>
      </c>
      <c r="C8705" s="19" t="str">
        <f aca="false">IFERROR(VLOOKUP(A8705,Personal!$A$6:$F$112,3,FALSE()),"")</f>
        <v>Cerdanyola</v>
      </c>
      <c r="D8705" s="19" t="s">
        <v>137</v>
      </c>
      <c r="E8705" s="19" t="s">
        <v>221</v>
      </c>
      <c r="F8705" s="19" t="s">
        <v>222</v>
      </c>
      <c r="G8705" s="19" t="s">
        <v>291</v>
      </c>
      <c r="H8705" s="19" t="n">
        <f aca="false">IF(OR(VLOOKUP(A8705,Personal!$A$6:$F$112,5,FALSE())&lt;&gt;"Sí",N8705="No aplica"),0,'Catàleg GRAE'!D93)</f>
        <v>1</v>
      </c>
      <c r="I8705" s="20"/>
      <c r="J8705" s="20"/>
      <c r="K8705" s="20"/>
      <c r="L8705" s="21"/>
      <c r="M8705" s="21"/>
      <c r="N8705" s="20"/>
      <c r="O8705" s="20"/>
      <c r="P8705" s="19" t="str">
        <f aca="false">IF(I8705="","",I8705-H8705)</f>
        <v/>
      </c>
      <c r="Q8705" s="19" t="str">
        <f aca="true">IF(B8705="","",IF(N8705="No aplica","No aplica",IF(I8705="","Pendent",IF(N8705="Per substituir","Substituir",IF(OR(N8705="No localitzat",N8705="No lliurat"),"Reposar",IF(I8705&lt;H8705,"Reposar",IF(I8705&gt;H8705,"Revisar excedent",IF(AND(G8705="Sí",M8705&lt;&gt;"",M8705&lt;TODAY()),"EPI caducat",IF(AND(G8705="Sí",M8705&lt;&gt;"",M8705&lt;=TODAY()+90),"EPI caduca ≤90 dies",IF(OR(N8705="Deteriorat usable",N8705="Revisió necessària"),"Revisar","OK"))))))))))</f>
      </c>
      <c r="R8705" s="20"/>
    </row>
    <row r="8706" customFormat="false" ht="15" hidden="false" customHeight="false" outlineLevel="0" collapsed="false">
      <c r="A8706" s="19" t="n">
        <v>80</v>
      </c>
      <c r="B8706" s="19" t="n">
        <f aca="false">IFERROR(VLOOKUP(A8706,Personal!$A$6:$F$112,2,FALSE()),"")</f>
        <v>0</v>
      </c>
      <c r="C8706" s="19" t="str">
        <f aca="false">IFERROR(VLOOKUP(A8706,Personal!$A$6:$F$112,3,FALSE()),"")</f>
        <v>Cerdanyola</v>
      </c>
      <c r="D8706" s="19" t="s">
        <v>137</v>
      </c>
      <c r="E8706" s="19" t="s">
        <v>223</v>
      </c>
      <c r="F8706" s="19" t="s">
        <v>224</v>
      </c>
      <c r="G8706" s="19" t="s">
        <v>291</v>
      </c>
      <c r="H8706" s="19" t="n">
        <f aca="false">IF(OR(VLOOKUP(A8706,Personal!$A$6:$F$112,5,FALSE())&lt;&gt;"Sí",N8706="No aplica"),0,'Catàleg GRAE'!D94)</f>
        <v>1</v>
      </c>
      <c r="I8706" s="20"/>
      <c r="J8706" s="20"/>
      <c r="K8706" s="20"/>
      <c r="L8706" s="21"/>
      <c r="M8706" s="21"/>
      <c r="N8706" s="20"/>
      <c r="O8706" s="20"/>
      <c r="P8706" s="19" t="str">
        <f aca="false">IF(I8706="","",I8706-H8706)</f>
        <v/>
      </c>
      <c r="Q8706" s="19" t="str">
        <f aca="true">IF(B8706="","",IF(N8706="No aplica","No aplica",IF(I8706="","Pendent",IF(N8706="Per substituir","Substituir",IF(OR(N8706="No localitzat",N8706="No lliurat"),"Reposar",IF(I8706&lt;H8706,"Reposar",IF(I8706&gt;H8706,"Revisar excedent",IF(AND(G8706="Sí",M8706&lt;&gt;"",M8706&lt;TODAY()),"EPI caducat",IF(AND(G8706="Sí",M8706&lt;&gt;"",M8706&lt;=TODAY()+90),"EPI caduca ≤90 dies",IF(OR(N8706="Deteriorat usable",N8706="Revisió necessària"),"Revisar","OK"))))))))))</f>
      </c>
      <c r="R8706" s="20"/>
    </row>
    <row r="8707" customFormat="false" ht="15" hidden="false" customHeight="false" outlineLevel="0" collapsed="false">
      <c r="A8707" s="19" t="n">
        <v>80</v>
      </c>
      <c r="B8707" s="19" t="n">
        <f aca="false">IFERROR(VLOOKUP(A8707,Personal!$A$6:$F$112,2,FALSE()),"")</f>
        <v>0</v>
      </c>
      <c r="C8707" s="19" t="str">
        <f aca="false">IFERROR(VLOOKUP(A8707,Personal!$A$6:$F$112,3,FALSE()),"")</f>
        <v>Cerdanyola</v>
      </c>
      <c r="D8707" s="19" t="s">
        <v>137</v>
      </c>
      <c r="E8707" s="19" t="s">
        <v>225</v>
      </c>
      <c r="F8707" s="19" t="s">
        <v>226</v>
      </c>
      <c r="G8707" s="19" t="s">
        <v>291</v>
      </c>
      <c r="H8707" s="19" t="n">
        <f aca="false">IF(OR(VLOOKUP(A8707,Personal!$A$6:$F$112,5,FALSE())&lt;&gt;"Sí",N8707="No aplica"),0,'Catàleg GRAE'!D95)</f>
        <v>1</v>
      </c>
      <c r="I8707" s="20"/>
      <c r="J8707" s="20"/>
      <c r="K8707" s="20"/>
      <c r="L8707" s="21"/>
      <c r="M8707" s="21"/>
      <c r="N8707" s="20"/>
      <c r="O8707" s="20"/>
      <c r="P8707" s="19" t="str">
        <f aca="false">IF(I8707="","",I8707-H8707)</f>
        <v/>
      </c>
      <c r="Q8707" s="19" t="str">
        <f aca="true">IF(B8707="","",IF(N8707="No aplica","No aplica",IF(I8707="","Pendent",IF(N8707="Per substituir","Substituir",IF(OR(N8707="No localitzat",N8707="No lliurat"),"Reposar",IF(I8707&lt;H8707,"Reposar",IF(I8707&gt;H8707,"Revisar excedent",IF(AND(G8707="Sí",M8707&lt;&gt;"",M8707&lt;TODAY()),"EPI caducat",IF(AND(G8707="Sí",M8707&lt;&gt;"",M8707&lt;=TODAY()+90),"EPI caduca ≤90 dies",IF(OR(N8707="Deteriorat usable",N8707="Revisió necessària"),"Revisar","OK"))))))))))</f>
      </c>
      <c r="R8707" s="20"/>
    </row>
    <row r="8708" customFormat="false" ht="15" hidden="false" customHeight="false" outlineLevel="0" collapsed="false">
      <c r="A8708" s="19" t="n">
        <v>80</v>
      </c>
      <c r="B8708" s="19" t="n">
        <f aca="false">IFERROR(VLOOKUP(A8708,Personal!$A$6:$F$112,2,FALSE()),"")</f>
        <v>0</v>
      </c>
      <c r="C8708" s="19" t="str">
        <f aca="false">IFERROR(VLOOKUP(A8708,Personal!$A$6:$F$112,3,FALSE()),"")</f>
        <v>Cerdanyola</v>
      </c>
      <c r="D8708" s="19" t="s">
        <v>137</v>
      </c>
      <c r="E8708" s="19" t="s">
        <v>227</v>
      </c>
      <c r="F8708" s="19" t="s">
        <v>228</v>
      </c>
      <c r="G8708" s="19" t="s">
        <v>291</v>
      </c>
      <c r="H8708" s="19" t="n">
        <f aca="false">IF(OR(VLOOKUP(A8708,Personal!$A$6:$F$112,5,FALSE())&lt;&gt;"Sí",N8708="No aplica"),0,'Catàleg GRAE'!D96)</f>
        <v>1</v>
      </c>
      <c r="I8708" s="20"/>
      <c r="J8708" s="20"/>
      <c r="K8708" s="20"/>
      <c r="L8708" s="21"/>
      <c r="M8708" s="21"/>
      <c r="N8708" s="20"/>
      <c r="O8708" s="20"/>
      <c r="P8708" s="19" t="str">
        <f aca="false">IF(I8708="","",I8708-H8708)</f>
        <v/>
      </c>
      <c r="Q8708" s="19" t="str">
        <f aca="true">IF(B8708="","",IF(N8708="No aplica","No aplica",IF(I8708="","Pendent",IF(N8708="Per substituir","Substituir",IF(OR(N8708="No localitzat",N8708="No lliurat"),"Reposar",IF(I8708&lt;H8708,"Reposar",IF(I8708&gt;H8708,"Revisar excedent",IF(AND(G8708="Sí",M8708&lt;&gt;"",M8708&lt;TODAY()),"EPI caducat",IF(AND(G8708="Sí",M8708&lt;&gt;"",M8708&lt;=TODAY()+90),"EPI caduca ≤90 dies",IF(OR(N8708="Deteriorat usable",N8708="Revisió necessària"),"Revisar","OK"))))))))))</f>
      </c>
      <c r="R8708" s="20"/>
    </row>
    <row r="8709" customFormat="false" ht="15" hidden="false" customHeight="false" outlineLevel="0" collapsed="false">
      <c r="A8709" s="19" t="n">
        <v>80</v>
      </c>
      <c r="B8709" s="19" t="n">
        <f aca="false">IFERROR(VLOOKUP(A8709,Personal!$A$6:$F$112,2,FALSE()),"")</f>
        <v>0</v>
      </c>
      <c r="C8709" s="19" t="str">
        <f aca="false">IFERROR(VLOOKUP(A8709,Personal!$A$6:$F$112,3,FALSE()),"")</f>
        <v>Cerdanyola</v>
      </c>
      <c r="D8709" s="19" t="s">
        <v>137</v>
      </c>
      <c r="E8709" s="19" t="s">
        <v>229</v>
      </c>
      <c r="F8709" s="19" t="s">
        <v>230</v>
      </c>
      <c r="G8709" s="19" t="s">
        <v>291</v>
      </c>
      <c r="H8709" s="19" t="n">
        <f aca="false">IF(OR(VLOOKUP(A8709,Personal!$A$6:$F$112,5,FALSE())&lt;&gt;"Sí",N8709="No aplica"),0,'Catàleg GRAE'!D97)</f>
        <v>1</v>
      </c>
      <c r="I8709" s="20"/>
      <c r="J8709" s="20"/>
      <c r="K8709" s="20"/>
      <c r="L8709" s="21"/>
      <c r="M8709" s="21"/>
      <c r="N8709" s="20"/>
      <c r="O8709" s="20"/>
      <c r="P8709" s="19" t="str">
        <f aca="false">IF(I8709="","",I8709-H8709)</f>
        <v/>
      </c>
      <c r="Q8709" s="19" t="str">
        <f aca="true">IF(B8709="","",IF(N8709="No aplica","No aplica",IF(I8709="","Pendent",IF(N8709="Per substituir","Substituir",IF(OR(N8709="No localitzat",N8709="No lliurat"),"Reposar",IF(I8709&lt;H8709,"Reposar",IF(I8709&gt;H8709,"Revisar excedent",IF(AND(G8709="Sí",M8709&lt;&gt;"",M8709&lt;TODAY()),"EPI caducat",IF(AND(G8709="Sí",M8709&lt;&gt;"",M8709&lt;=TODAY()+90),"EPI caduca ≤90 dies",IF(OR(N8709="Deteriorat usable",N8709="Revisió necessària"),"Revisar","OK"))))))))))</f>
      </c>
      <c r="R8709" s="20"/>
    </row>
    <row r="8710" customFormat="false" ht="15" hidden="false" customHeight="false" outlineLevel="0" collapsed="false">
      <c r="A8710" s="19" t="n">
        <v>80</v>
      </c>
      <c r="B8710" s="19" t="n">
        <f aca="false">IFERROR(VLOOKUP(A8710,Personal!$A$6:$F$112,2,FALSE()),"")</f>
        <v>0</v>
      </c>
      <c r="C8710" s="19" t="str">
        <f aca="false">IFERROR(VLOOKUP(A8710,Personal!$A$6:$F$112,3,FALSE()),"")</f>
        <v>Cerdanyola</v>
      </c>
      <c r="D8710" s="19" t="s">
        <v>137</v>
      </c>
      <c r="E8710" s="19" t="s">
        <v>231</v>
      </c>
      <c r="F8710" s="19" t="s">
        <v>232</v>
      </c>
      <c r="G8710" s="19" t="s">
        <v>291</v>
      </c>
      <c r="H8710" s="19" t="n">
        <f aca="false">IF(OR(VLOOKUP(A8710,Personal!$A$6:$F$112,5,FALSE())&lt;&gt;"Sí",N8710="No aplica"),0,'Catàleg GRAE'!D98)</f>
        <v>1</v>
      </c>
      <c r="I8710" s="20"/>
      <c r="J8710" s="20"/>
      <c r="K8710" s="20"/>
      <c r="L8710" s="21"/>
      <c r="M8710" s="21"/>
      <c r="N8710" s="20"/>
      <c r="O8710" s="20"/>
      <c r="P8710" s="19" t="str">
        <f aca="false">IF(I8710="","",I8710-H8710)</f>
        <v/>
      </c>
      <c r="Q8710" s="19" t="str">
        <f aca="true">IF(B8710="","",IF(N8710="No aplica","No aplica",IF(I8710="","Pendent",IF(N8710="Per substituir","Substituir",IF(OR(N8710="No localitzat",N8710="No lliurat"),"Reposar",IF(I8710&lt;H8710,"Reposar",IF(I8710&gt;H8710,"Revisar excedent",IF(AND(G8710="Sí",M8710&lt;&gt;"",M8710&lt;TODAY()),"EPI caducat",IF(AND(G8710="Sí",M8710&lt;&gt;"",M8710&lt;=TODAY()+90),"EPI caduca ≤90 dies",IF(OR(N8710="Deteriorat usable",N8710="Revisió necessària"),"Revisar","OK"))))))))))</f>
      </c>
      <c r="R8710" s="20"/>
    </row>
    <row r="8711" customFormat="false" ht="15" hidden="false" customHeight="false" outlineLevel="0" collapsed="false">
      <c r="A8711" s="19" t="n">
        <v>80</v>
      </c>
      <c r="B8711" s="19" t="n">
        <f aca="false">IFERROR(VLOOKUP(A8711,Personal!$A$6:$F$112,2,FALSE()),"")</f>
        <v>0</v>
      </c>
      <c r="C8711" s="19" t="str">
        <f aca="false">IFERROR(VLOOKUP(A8711,Personal!$A$6:$F$112,3,FALSE()),"")</f>
        <v>Cerdanyola</v>
      </c>
      <c r="D8711" s="19" t="s">
        <v>137</v>
      </c>
      <c r="E8711" s="19" t="s">
        <v>233</v>
      </c>
      <c r="F8711" s="19" t="s">
        <v>234</v>
      </c>
      <c r="G8711" s="19" t="s">
        <v>291</v>
      </c>
      <c r="H8711" s="19" t="n">
        <f aca="false">IF(OR(VLOOKUP(A8711,Personal!$A$6:$F$112,5,FALSE())&lt;&gt;"Sí",N8711="No aplica"),0,'Catàleg GRAE'!D99)</f>
        <v>1</v>
      </c>
      <c r="I8711" s="20"/>
      <c r="J8711" s="20"/>
      <c r="K8711" s="20"/>
      <c r="L8711" s="21"/>
      <c r="M8711" s="21"/>
      <c r="N8711" s="20"/>
      <c r="O8711" s="20"/>
      <c r="P8711" s="19" t="str">
        <f aca="false">IF(I8711="","",I8711-H8711)</f>
        <v/>
      </c>
      <c r="Q8711" s="19" t="str">
        <f aca="true">IF(B8711="","",IF(N8711="No aplica","No aplica",IF(I8711="","Pendent",IF(N8711="Per substituir","Substituir",IF(OR(N8711="No localitzat",N8711="No lliurat"),"Reposar",IF(I8711&lt;H8711,"Reposar",IF(I8711&gt;H8711,"Revisar excedent",IF(AND(G8711="Sí",M8711&lt;&gt;"",M8711&lt;TODAY()),"EPI caducat",IF(AND(G8711="Sí",M8711&lt;&gt;"",M8711&lt;=TODAY()+90),"EPI caduca ≤90 dies",IF(OR(N8711="Deteriorat usable",N8711="Revisió necessària"),"Revisar","OK"))))))))))</f>
      </c>
      <c r="R8711" s="20"/>
    </row>
    <row r="8712" customFormat="false" ht="15" hidden="false" customHeight="false" outlineLevel="0" collapsed="false">
      <c r="A8712" s="19" t="n">
        <v>80</v>
      </c>
      <c r="B8712" s="19" t="n">
        <f aca="false">IFERROR(VLOOKUP(A8712,Personal!$A$6:$F$112,2,FALSE()),"")</f>
        <v>0</v>
      </c>
      <c r="C8712" s="19" t="str">
        <f aca="false">IFERROR(VLOOKUP(A8712,Personal!$A$6:$F$112,3,FALSE()),"")</f>
        <v>Cerdanyola</v>
      </c>
      <c r="D8712" s="19" t="s">
        <v>216</v>
      </c>
      <c r="E8712" s="19" t="s">
        <v>235</v>
      </c>
      <c r="F8712" s="19" t="s">
        <v>236</v>
      </c>
      <c r="G8712" s="19" t="s">
        <v>272</v>
      </c>
      <c r="H8712" s="19" t="n">
        <f aca="false">IF(OR(VLOOKUP(A8712,Personal!$A$6:$F$112,5,FALSE())&lt;&gt;"Sí",N8712="No aplica"),0,'Catàleg GRAE'!D100)</f>
        <v>1</v>
      </c>
      <c r="I8712" s="20"/>
      <c r="J8712" s="20"/>
      <c r="K8712" s="20"/>
      <c r="L8712" s="21"/>
      <c r="M8712" s="21"/>
      <c r="N8712" s="20"/>
      <c r="O8712" s="20"/>
      <c r="P8712" s="19" t="str">
        <f aca="false">IF(I8712="","",I8712-H8712)</f>
        <v/>
      </c>
      <c r="Q8712" s="19" t="str">
        <f aca="true">IF(B8712="","",IF(N8712="No aplica","No aplica",IF(I8712="","Pendent",IF(N8712="Per substituir","Substituir",IF(OR(N8712="No localitzat",N8712="No lliurat"),"Reposar",IF(I8712&lt;H8712,"Reposar",IF(I8712&gt;H8712,"Revisar excedent",IF(AND(G8712="Sí",M8712&lt;&gt;"",M8712&lt;TODAY()),"EPI caducat",IF(AND(G8712="Sí",M8712&lt;&gt;"",M8712&lt;=TODAY()+90),"EPI caduca ≤90 dies",IF(OR(N8712="Deteriorat usable",N8712="Revisió necessària"),"Revisar","OK"))))))))))</f>
      </c>
      <c r="R8712" s="20"/>
    </row>
    <row r="8713" customFormat="false" ht="15" hidden="false" customHeight="false" outlineLevel="0" collapsed="false">
      <c r="A8713" s="19" t="n">
        <v>80</v>
      </c>
      <c r="B8713" s="19" t="n">
        <f aca="false">IFERROR(VLOOKUP(A8713,Personal!$A$6:$F$112,2,FALSE()),"")</f>
        <v>0</v>
      </c>
      <c r="C8713" s="19" t="str">
        <f aca="false">IFERROR(VLOOKUP(A8713,Personal!$A$6:$F$112,3,FALSE()),"")</f>
        <v>Cerdanyola</v>
      </c>
      <c r="D8713" s="19" t="s">
        <v>137</v>
      </c>
      <c r="E8713" s="19" t="s">
        <v>237</v>
      </c>
      <c r="F8713" s="19" t="s">
        <v>238</v>
      </c>
      <c r="G8713" s="19" t="s">
        <v>291</v>
      </c>
      <c r="H8713" s="19" t="n">
        <f aca="false">IF(OR(VLOOKUP(A8713,Personal!$A$6:$F$112,5,FALSE())&lt;&gt;"Sí",N8713="No aplica"),0,'Catàleg GRAE'!D101)</f>
        <v>1</v>
      </c>
      <c r="I8713" s="20"/>
      <c r="J8713" s="20"/>
      <c r="K8713" s="20"/>
      <c r="L8713" s="21"/>
      <c r="M8713" s="21"/>
      <c r="N8713" s="20"/>
      <c r="O8713" s="20"/>
      <c r="P8713" s="19" t="str">
        <f aca="false">IF(I8713="","",I8713-H8713)</f>
        <v/>
      </c>
      <c r="Q8713" s="19" t="str">
        <f aca="true">IF(B8713="","",IF(N8713="No aplica","No aplica",IF(I8713="","Pendent",IF(N8713="Per substituir","Substituir",IF(OR(N8713="No localitzat",N8713="No lliurat"),"Reposar",IF(I8713&lt;H8713,"Reposar",IF(I8713&gt;H8713,"Revisar excedent",IF(AND(G8713="Sí",M8713&lt;&gt;"",M8713&lt;TODAY()),"EPI caducat",IF(AND(G8713="Sí",M8713&lt;&gt;"",M8713&lt;=TODAY()+90),"EPI caduca ≤90 dies",IF(OR(N8713="Deteriorat usable",N8713="Revisió necessària"),"Revisar","OK"))))))))))</f>
      </c>
      <c r="R8713" s="20"/>
    </row>
    <row r="8714" customFormat="false" ht="15" hidden="false" customHeight="false" outlineLevel="0" collapsed="false">
      <c r="A8714" s="19" t="n">
        <v>80</v>
      </c>
      <c r="B8714" s="19" t="n">
        <f aca="false">IFERROR(VLOOKUP(A8714,Personal!$A$6:$F$112,2,FALSE()),"")</f>
        <v>0</v>
      </c>
      <c r="C8714" s="19" t="str">
        <f aca="false">IFERROR(VLOOKUP(A8714,Personal!$A$6:$F$112,3,FALSE()),"")</f>
        <v>Cerdanyola</v>
      </c>
      <c r="D8714" s="19" t="s">
        <v>37</v>
      </c>
      <c r="E8714" s="19" t="s">
        <v>239</v>
      </c>
      <c r="F8714" s="19" t="s">
        <v>240</v>
      </c>
      <c r="G8714" s="19" t="s">
        <v>291</v>
      </c>
      <c r="H8714" s="19" t="n">
        <f aca="false">IF(OR(VLOOKUP(A8714,Personal!$A$6:$F$112,5,FALSE())&lt;&gt;"Sí",N8714="No aplica"),0,'Catàleg GRAE'!D102)</f>
        <v>1</v>
      </c>
      <c r="I8714" s="20"/>
      <c r="J8714" s="20"/>
      <c r="K8714" s="20"/>
      <c r="L8714" s="21"/>
      <c r="M8714" s="21"/>
      <c r="N8714" s="20"/>
      <c r="O8714" s="20"/>
      <c r="P8714" s="19" t="str">
        <f aca="false">IF(I8714="","",I8714-H8714)</f>
        <v/>
      </c>
      <c r="Q8714" s="19" t="str">
        <f aca="true">IF(B8714="","",IF(N8714="No aplica","No aplica",IF(I8714="","Pendent",IF(N8714="Per substituir","Substituir",IF(OR(N8714="No localitzat",N8714="No lliurat"),"Reposar",IF(I8714&lt;H8714,"Reposar",IF(I8714&gt;H8714,"Revisar excedent",IF(AND(G8714="Sí",M8714&lt;&gt;"",M8714&lt;TODAY()),"EPI caducat",IF(AND(G8714="Sí",M8714&lt;&gt;"",M8714&lt;=TODAY()+90),"EPI caduca ≤90 dies",IF(OR(N8714="Deteriorat usable",N8714="Revisió necessària"),"Revisar","OK"))))))))))</f>
      </c>
      <c r="R8714" s="20"/>
    </row>
    <row r="8715" customFormat="false" ht="15" hidden="false" customHeight="false" outlineLevel="0" collapsed="false">
      <c r="A8715" s="19" t="n">
        <v>80</v>
      </c>
      <c r="B8715" s="19" t="n">
        <f aca="false">IFERROR(VLOOKUP(A8715,Personal!$A$6:$F$112,2,FALSE()),"")</f>
        <v>0</v>
      </c>
      <c r="C8715" s="19" t="str">
        <f aca="false">IFERROR(VLOOKUP(A8715,Personal!$A$6:$F$112,3,FALSE()),"")</f>
        <v>Cerdanyola</v>
      </c>
      <c r="D8715" s="19" t="s">
        <v>37</v>
      </c>
      <c r="E8715" s="19" t="s">
        <v>241</v>
      </c>
      <c r="F8715" s="19" t="s">
        <v>242</v>
      </c>
      <c r="G8715" s="19" t="s">
        <v>291</v>
      </c>
      <c r="H8715" s="19" t="n">
        <f aca="false">IF(OR(VLOOKUP(A8715,Personal!$A$6:$F$112,5,FALSE())&lt;&gt;"Sí",N8715="No aplica"),0,'Catàleg GRAE'!D103)</f>
        <v>1</v>
      </c>
      <c r="I8715" s="20"/>
      <c r="J8715" s="20"/>
      <c r="K8715" s="20"/>
      <c r="L8715" s="21"/>
      <c r="M8715" s="21"/>
      <c r="N8715" s="20"/>
      <c r="O8715" s="20"/>
      <c r="P8715" s="19" t="str">
        <f aca="false">IF(I8715="","",I8715-H8715)</f>
        <v/>
      </c>
      <c r="Q8715" s="19" t="str">
        <f aca="true">IF(B8715="","",IF(N8715="No aplica","No aplica",IF(I8715="","Pendent",IF(N8715="Per substituir","Substituir",IF(OR(N8715="No localitzat",N8715="No lliurat"),"Reposar",IF(I8715&lt;H8715,"Reposar",IF(I8715&gt;H8715,"Revisar excedent",IF(AND(G8715="Sí",M8715&lt;&gt;"",M8715&lt;TODAY()),"EPI caducat",IF(AND(G8715="Sí",M8715&lt;&gt;"",M8715&lt;=TODAY()+90),"EPI caduca ≤90 dies",IF(OR(N8715="Deteriorat usable",N8715="Revisió necessària"),"Revisar","OK"))))))))))</f>
      </c>
      <c r="R8715" s="20"/>
    </row>
    <row r="8716" customFormat="false" ht="15" hidden="false" customHeight="false" outlineLevel="0" collapsed="false">
      <c r="A8716" s="19" t="n">
        <v>80</v>
      </c>
      <c r="B8716" s="19" t="n">
        <f aca="false">IFERROR(VLOOKUP(A8716,Personal!$A$6:$F$112,2,FALSE()),"")</f>
        <v>0</v>
      </c>
      <c r="C8716" s="19" t="str">
        <f aca="false">IFERROR(VLOOKUP(A8716,Personal!$A$6:$F$112,3,FALSE()),"")</f>
        <v>Cerdanyola</v>
      </c>
      <c r="D8716" s="19" t="s">
        <v>177</v>
      </c>
      <c r="E8716" s="19" t="s">
        <v>243</v>
      </c>
      <c r="F8716" s="19" t="s">
        <v>244</v>
      </c>
      <c r="G8716" s="19" t="s">
        <v>272</v>
      </c>
      <c r="H8716" s="19" t="n">
        <f aca="false">IF(OR(VLOOKUP(A8716,Personal!$A$6:$F$112,5,FALSE())&lt;&gt;"Sí",N8716="No aplica"),0,'Catàleg GRAE'!D104)</f>
        <v>1</v>
      </c>
      <c r="I8716" s="20"/>
      <c r="J8716" s="20"/>
      <c r="K8716" s="20"/>
      <c r="L8716" s="21"/>
      <c r="M8716" s="21"/>
      <c r="N8716" s="20"/>
      <c r="O8716" s="20"/>
      <c r="P8716" s="19" t="str">
        <f aca="false">IF(I8716="","",I8716-H8716)</f>
        <v/>
      </c>
      <c r="Q8716" s="19" t="str">
        <f aca="true">IF(B8716="","",IF(N8716="No aplica","No aplica",IF(I8716="","Pendent",IF(N8716="Per substituir","Substituir",IF(OR(N8716="No localitzat",N8716="No lliurat"),"Reposar",IF(I8716&lt;H8716,"Reposar",IF(I8716&gt;H8716,"Revisar excedent",IF(AND(G8716="Sí",M8716&lt;&gt;"",M8716&lt;TODAY()),"EPI caducat",IF(AND(G8716="Sí",M8716&lt;&gt;"",M8716&lt;=TODAY()+90),"EPI caduca ≤90 dies",IF(OR(N8716="Deteriorat usable",N8716="Revisió necessària"),"Revisar","OK"))))))))))</f>
      </c>
      <c r="R8716" s="20"/>
    </row>
    <row r="8717" customFormat="false" ht="15" hidden="false" customHeight="false" outlineLevel="0" collapsed="false">
      <c r="A8717" s="19" t="n">
        <v>80</v>
      </c>
      <c r="B8717" s="19" t="n">
        <f aca="false">IFERROR(VLOOKUP(A8717,Personal!$A$6:$F$112,2,FALSE()),"")</f>
        <v>0</v>
      </c>
      <c r="C8717" s="19" t="str">
        <f aca="false">IFERROR(VLOOKUP(A8717,Personal!$A$6:$F$112,3,FALSE()),"")</f>
        <v>Cerdanyola</v>
      </c>
      <c r="D8717" s="19" t="s">
        <v>177</v>
      </c>
      <c r="E8717" s="19" t="s">
        <v>245</v>
      </c>
      <c r="F8717" s="19" t="s">
        <v>246</v>
      </c>
      <c r="G8717" s="19" t="s">
        <v>272</v>
      </c>
      <c r="H8717" s="19" t="n">
        <f aca="false">IF(OR(VLOOKUP(A8717,Personal!$A$6:$F$112,5,FALSE())&lt;&gt;"Sí",N8717="No aplica"),0,'Catàleg GRAE'!D105)</f>
        <v>1</v>
      </c>
      <c r="I8717" s="20"/>
      <c r="J8717" s="20"/>
      <c r="K8717" s="20"/>
      <c r="L8717" s="21"/>
      <c r="M8717" s="21"/>
      <c r="N8717" s="20"/>
      <c r="O8717" s="20"/>
      <c r="P8717" s="19" t="str">
        <f aca="false">IF(I8717="","",I8717-H8717)</f>
        <v/>
      </c>
      <c r="Q8717" s="19" t="str">
        <f aca="true">IF(B8717="","",IF(N8717="No aplica","No aplica",IF(I8717="","Pendent",IF(N8717="Per substituir","Substituir",IF(OR(N8717="No localitzat",N8717="No lliurat"),"Reposar",IF(I8717&lt;H8717,"Reposar",IF(I8717&gt;H8717,"Revisar excedent",IF(AND(G8717="Sí",M8717&lt;&gt;"",M8717&lt;TODAY()),"EPI caducat",IF(AND(G8717="Sí",M8717&lt;&gt;"",M8717&lt;=TODAY()+90),"EPI caduca ≤90 dies",IF(OR(N8717="Deteriorat usable",N8717="Revisió necessària"),"Revisar","OK"))))))))))</f>
      </c>
      <c r="R8717" s="20"/>
    </row>
    <row r="8718" customFormat="false" ht="15" hidden="false" customHeight="false" outlineLevel="0" collapsed="false">
      <c r="A8718" s="19" t="n">
        <v>80</v>
      </c>
      <c r="B8718" s="19" t="n">
        <f aca="false">IFERROR(VLOOKUP(A8718,Personal!$A$6:$F$112,2,FALSE()),"")</f>
        <v>0</v>
      </c>
      <c r="C8718" s="19" t="str">
        <f aca="false">IFERROR(VLOOKUP(A8718,Personal!$A$6:$F$112,3,FALSE()),"")</f>
        <v>Cerdanyola</v>
      </c>
      <c r="D8718" s="19" t="s">
        <v>177</v>
      </c>
      <c r="E8718" s="19" t="s">
        <v>247</v>
      </c>
      <c r="F8718" s="19" t="s">
        <v>248</v>
      </c>
      <c r="G8718" s="19" t="s">
        <v>272</v>
      </c>
      <c r="H8718" s="19" t="n">
        <f aca="false">IF(OR(VLOOKUP(A8718,Personal!$A$6:$F$112,5,FALSE())&lt;&gt;"Sí",N8718="No aplica"),0,'Catàleg GRAE'!D106)</f>
        <v>1</v>
      </c>
      <c r="I8718" s="20"/>
      <c r="J8718" s="20"/>
      <c r="K8718" s="20"/>
      <c r="L8718" s="21"/>
      <c r="M8718" s="21"/>
      <c r="N8718" s="20"/>
      <c r="O8718" s="20"/>
      <c r="P8718" s="19" t="str">
        <f aca="false">IF(I8718="","",I8718-H8718)</f>
        <v/>
      </c>
      <c r="Q8718" s="19" t="str">
        <f aca="true">IF(B8718="","",IF(N8718="No aplica","No aplica",IF(I8718="","Pendent",IF(N8718="Per substituir","Substituir",IF(OR(N8718="No localitzat",N8718="No lliurat"),"Reposar",IF(I8718&lt;H8718,"Reposar",IF(I8718&gt;H8718,"Revisar excedent",IF(AND(G8718="Sí",M8718&lt;&gt;"",M8718&lt;TODAY()),"EPI caducat",IF(AND(G8718="Sí",M8718&lt;&gt;"",M8718&lt;=TODAY()+90),"EPI caduca ≤90 dies",IF(OR(N8718="Deteriorat usable",N8718="Revisió necessària"),"Revisar","OK"))))))))))</f>
      </c>
      <c r="R8718" s="20"/>
    </row>
    <row r="8719" customFormat="false" ht="15" hidden="false" customHeight="false" outlineLevel="0" collapsed="false">
      <c r="A8719" s="19" t="n">
        <v>80</v>
      </c>
      <c r="B8719" s="19" t="n">
        <f aca="false">IFERROR(VLOOKUP(A8719,Personal!$A$6:$F$112,2,FALSE()),"")</f>
        <v>0</v>
      </c>
      <c r="C8719" s="19" t="str">
        <f aca="false">IFERROR(VLOOKUP(A8719,Personal!$A$6:$F$112,3,FALSE()),"")</f>
        <v>Cerdanyola</v>
      </c>
      <c r="D8719" s="19" t="s">
        <v>177</v>
      </c>
      <c r="E8719" s="19" t="s">
        <v>249</v>
      </c>
      <c r="F8719" s="19" t="s">
        <v>250</v>
      </c>
      <c r="G8719" s="19" t="s">
        <v>272</v>
      </c>
      <c r="H8719" s="19" t="n">
        <f aca="false">IF(OR(VLOOKUP(A8719,Personal!$A$6:$F$112,5,FALSE())&lt;&gt;"Sí",N8719="No aplica"),0,'Catàleg GRAE'!D107)</f>
        <v>1</v>
      </c>
      <c r="I8719" s="20"/>
      <c r="J8719" s="20"/>
      <c r="K8719" s="20"/>
      <c r="L8719" s="21"/>
      <c r="M8719" s="21"/>
      <c r="N8719" s="20"/>
      <c r="O8719" s="20"/>
      <c r="P8719" s="19" t="str">
        <f aca="false">IF(I8719="","",I8719-H8719)</f>
        <v/>
      </c>
      <c r="Q8719" s="19" t="str">
        <f aca="true">IF(B8719="","",IF(N8719="No aplica","No aplica",IF(I8719="","Pendent",IF(N8719="Per substituir","Substituir",IF(OR(N8719="No localitzat",N8719="No lliurat"),"Reposar",IF(I8719&lt;H8719,"Reposar",IF(I8719&gt;H8719,"Revisar excedent",IF(AND(G8719="Sí",M8719&lt;&gt;"",M8719&lt;TODAY()),"EPI caducat",IF(AND(G8719="Sí",M8719&lt;&gt;"",M8719&lt;=TODAY()+90),"EPI caduca ≤90 dies",IF(OR(N8719="Deteriorat usable",N8719="Revisió necessària"),"Revisar","OK"))))))))))</f>
      </c>
      <c r="R8719" s="20"/>
    </row>
    <row r="8720" customFormat="false" ht="15" hidden="false" customHeight="false" outlineLevel="0" collapsed="false">
      <c r="A8720" s="19" t="n">
        <v>80</v>
      </c>
      <c r="B8720" s="19" t="n">
        <f aca="false">IFERROR(VLOOKUP(A8720,Personal!$A$6:$F$112,2,FALSE()),"")</f>
        <v>0</v>
      </c>
      <c r="C8720" s="19" t="str">
        <f aca="false">IFERROR(VLOOKUP(A8720,Personal!$A$6:$F$112,3,FALSE()),"")</f>
        <v>Cerdanyola</v>
      </c>
      <c r="D8720" s="19" t="s">
        <v>177</v>
      </c>
      <c r="E8720" s="19" t="s">
        <v>251</v>
      </c>
      <c r="F8720" s="19" t="s">
        <v>252</v>
      </c>
      <c r="G8720" s="19" t="s">
        <v>272</v>
      </c>
      <c r="H8720" s="19" t="n">
        <f aca="false">IF(OR(VLOOKUP(A8720,Personal!$A$6:$F$112,5,FALSE())&lt;&gt;"Sí",N8720="No aplica"),0,'Catàleg GRAE'!D108)</f>
        <v>1</v>
      </c>
      <c r="I8720" s="20"/>
      <c r="J8720" s="20"/>
      <c r="K8720" s="20"/>
      <c r="L8720" s="21"/>
      <c r="M8720" s="21"/>
      <c r="N8720" s="20"/>
      <c r="O8720" s="20"/>
      <c r="P8720" s="19" t="str">
        <f aca="false">IF(I8720="","",I8720-H8720)</f>
        <v/>
      </c>
      <c r="Q8720" s="19" t="str">
        <f aca="true">IF(B8720="","",IF(N8720="No aplica","No aplica",IF(I8720="","Pendent",IF(N8720="Per substituir","Substituir",IF(OR(N8720="No localitzat",N8720="No lliurat"),"Reposar",IF(I8720&lt;H8720,"Reposar",IF(I8720&gt;H8720,"Revisar excedent",IF(AND(G8720="Sí",M8720&lt;&gt;"",M8720&lt;TODAY()),"EPI caducat",IF(AND(G8720="Sí",M8720&lt;&gt;"",M8720&lt;=TODAY()+90),"EPI caduca ≤90 dies",IF(OR(N8720="Deteriorat usable",N8720="Revisió necessària"),"Revisar","OK"))))))))))</f>
      </c>
      <c r="R8720" s="20"/>
    </row>
    <row r="8721" customFormat="false" ht="15" hidden="false" customHeight="false" outlineLevel="0" collapsed="false">
      <c r="A8721" s="19" t="n">
        <v>80</v>
      </c>
      <c r="B8721" s="19" t="n">
        <f aca="false">IFERROR(VLOOKUP(A8721,Personal!$A$6:$F$112,2,FALSE()),"")</f>
        <v>0</v>
      </c>
      <c r="C8721" s="19" t="str">
        <f aca="false">IFERROR(VLOOKUP(A8721,Personal!$A$6:$F$112,3,FALSE()),"")</f>
        <v>Cerdanyola</v>
      </c>
      <c r="D8721" s="19" t="s">
        <v>125</v>
      </c>
      <c r="E8721" s="19" t="s">
        <v>253</v>
      </c>
      <c r="F8721" s="19" t="s">
        <v>254</v>
      </c>
      <c r="G8721" s="19" t="s">
        <v>272</v>
      </c>
      <c r="H8721" s="19" t="n">
        <f aca="false">IF(OR(VLOOKUP(A8721,Personal!$A$6:$F$112,5,FALSE())&lt;&gt;"Sí",N8721="No aplica"),0,'Catàleg GRAE'!D109)</f>
        <v>1</v>
      </c>
      <c r="I8721" s="20"/>
      <c r="J8721" s="20"/>
      <c r="K8721" s="20"/>
      <c r="L8721" s="21"/>
      <c r="M8721" s="21"/>
      <c r="N8721" s="20"/>
      <c r="O8721" s="20"/>
      <c r="P8721" s="19" t="str">
        <f aca="false">IF(I8721="","",I8721-H8721)</f>
        <v/>
      </c>
      <c r="Q8721" s="19" t="str">
        <f aca="true">IF(B8721="","",IF(N8721="No aplica","No aplica",IF(I8721="","Pendent",IF(N8721="Per substituir","Substituir",IF(OR(N8721="No localitzat",N8721="No lliurat"),"Reposar",IF(I8721&lt;H8721,"Reposar",IF(I8721&gt;H8721,"Revisar excedent",IF(AND(G8721="Sí",M8721&lt;&gt;"",M8721&lt;TODAY()),"EPI caducat",IF(AND(G8721="Sí",M8721&lt;&gt;"",M8721&lt;=TODAY()+90),"EPI caduca ≤90 dies",IF(OR(N8721="Deteriorat usable",N8721="Revisió necessària"),"Revisar","OK"))))))))))</f>
      </c>
      <c r="R8721" s="20"/>
    </row>
    <row r="8722" customFormat="false" ht="15" hidden="false" customHeight="false" outlineLevel="0" collapsed="false">
      <c r="A8722" s="19" t="n">
        <v>80</v>
      </c>
      <c r="B8722" s="19" t="n">
        <f aca="false">IFERROR(VLOOKUP(A8722,Personal!$A$6:$F$112,2,FALSE()),"")</f>
        <v>0</v>
      </c>
      <c r="C8722" s="19" t="str">
        <f aca="false">IFERROR(VLOOKUP(A8722,Personal!$A$6:$F$112,3,FALSE()),"")</f>
        <v>Cerdanyola</v>
      </c>
      <c r="D8722" s="19" t="s">
        <v>177</v>
      </c>
      <c r="E8722" s="19" t="s">
        <v>255</v>
      </c>
      <c r="F8722" s="19" t="s">
        <v>256</v>
      </c>
      <c r="G8722" s="19" t="s">
        <v>272</v>
      </c>
      <c r="H8722" s="19" t="n">
        <f aca="false">IF(OR(VLOOKUP(A8722,Personal!$A$6:$F$112,5,FALSE())&lt;&gt;"Sí",N8722="No aplica"),0,'Catàleg GRAE'!D110)</f>
        <v>1</v>
      </c>
      <c r="I8722" s="20"/>
      <c r="J8722" s="20"/>
      <c r="K8722" s="20"/>
      <c r="L8722" s="21"/>
      <c r="M8722" s="21"/>
      <c r="N8722" s="20"/>
      <c r="O8722" s="20"/>
      <c r="P8722" s="19" t="str">
        <f aca="false">IF(I8722="","",I8722-H8722)</f>
        <v/>
      </c>
      <c r="Q8722" s="19" t="str">
        <f aca="true">IF(B8722="","",IF(N8722="No aplica","No aplica",IF(I8722="","Pendent",IF(N8722="Per substituir","Substituir",IF(OR(N8722="No localitzat",N8722="No lliurat"),"Reposar",IF(I8722&lt;H8722,"Reposar",IF(I8722&gt;H8722,"Revisar excedent",IF(AND(G8722="Sí",M8722&lt;&gt;"",M8722&lt;TODAY()),"EPI caducat",IF(AND(G8722="Sí",M8722&lt;&gt;"",M8722&lt;=TODAY()+90),"EPI caduca ≤90 dies",IF(OR(N8722="Deteriorat usable",N8722="Revisió necessària"),"Revisar","OK"))))))))))</f>
      </c>
      <c r="R8722" s="20"/>
    </row>
    <row r="8723" customFormat="false" ht="15" hidden="false" customHeight="false" outlineLevel="0" collapsed="false">
      <c r="A8723" s="19" t="n">
        <v>80</v>
      </c>
      <c r="B8723" s="19" t="n">
        <f aca="false">IFERROR(VLOOKUP(A8723,Personal!$A$6:$F$112,2,FALSE()),"")</f>
        <v>0</v>
      </c>
      <c r="C8723" s="19" t="str">
        <f aca="false">IFERROR(VLOOKUP(A8723,Personal!$A$6:$F$112,3,FALSE()),"")</f>
        <v>Cerdanyola</v>
      </c>
      <c r="D8723" s="19" t="s">
        <v>142</v>
      </c>
      <c r="E8723" s="19" t="s">
        <v>257</v>
      </c>
      <c r="F8723" s="19" t="s">
        <v>258</v>
      </c>
      <c r="G8723" s="19" t="s">
        <v>291</v>
      </c>
      <c r="H8723" s="19" t="n">
        <f aca="false">IF(OR(VLOOKUP(A8723,Personal!$A$6:$F$112,5,FALSE())&lt;&gt;"Sí",N8723="No aplica"),0,'Catàleg GRAE'!D111)</f>
        <v>1</v>
      </c>
      <c r="I8723" s="20"/>
      <c r="J8723" s="20"/>
      <c r="K8723" s="20"/>
      <c r="L8723" s="21"/>
      <c r="M8723" s="21"/>
      <c r="N8723" s="20"/>
      <c r="O8723" s="20"/>
      <c r="P8723" s="19" t="str">
        <f aca="false">IF(I8723="","",I8723-H8723)</f>
        <v/>
      </c>
      <c r="Q8723" s="19" t="str">
        <f aca="true">IF(B8723="","",IF(N8723="No aplica","No aplica",IF(I8723="","Pendent",IF(N8723="Per substituir","Substituir",IF(OR(N8723="No localitzat",N8723="No lliurat"),"Reposar",IF(I8723&lt;H8723,"Reposar",IF(I8723&gt;H8723,"Revisar excedent",IF(AND(G8723="Sí",M8723&lt;&gt;"",M8723&lt;TODAY()),"EPI caducat",IF(AND(G8723="Sí",M8723&lt;&gt;"",M8723&lt;=TODAY()+90),"EPI caduca ≤90 dies",IF(OR(N8723="Deteriorat usable",N8723="Revisió necessària"),"Revisar","OK"))))))))))</f>
      </c>
      <c r="R8723" s="20"/>
    </row>
    <row r="8724" customFormat="false" ht="15" hidden="false" customHeight="false" outlineLevel="0" collapsed="false">
      <c r="A8724" s="19" t="n">
        <v>80</v>
      </c>
      <c r="B8724" s="19" t="n">
        <f aca="false">IFERROR(VLOOKUP(A8724,Personal!$A$6:$F$112,2,FALSE()),"")</f>
        <v>0</v>
      </c>
      <c r="C8724" s="19" t="str">
        <f aca="false">IFERROR(VLOOKUP(A8724,Personal!$A$6:$F$112,3,FALSE()),"")</f>
        <v>Cerdanyola</v>
      </c>
      <c r="D8724" s="19" t="s">
        <v>112</v>
      </c>
      <c r="E8724" s="19" t="s">
        <v>259</v>
      </c>
      <c r="F8724" s="19" t="s">
        <v>260</v>
      </c>
      <c r="G8724" s="19" t="s">
        <v>291</v>
      </c>
      <c r="H8724" s="19" t="n">
        <f aca="false">IF(OR(VLOOKUP(A8724,Personal!$A$6:$F$112,5,FALSE())&lt;&gt;"Sí",N8724="No aplica"),0,'Catàleg GRAE'!D112)</f>
        <v>1</v>
      </c>
      <c r="I8724" s="20"/>
      <c r="J8724" s="20"/>
      <c r="K8724" s="20"/>
      <c r="L8724" s="21"/>
      <c r="M8724" s="21"/>
      <c r="N8724" s="20"/>
      <c r="O8724" s="20"/>
      <c r="P8724" s="19" t="str">
        <f aca="false">IF(I8724="","",I8724-H8724)</f>
        <v/>
      </c>
      <c r="Q8724" s="19" t="str">
        <f aca="true">IF(B8724="","",IF(N8724="No aplica","No aplica",IF(I8724="","Pendent",IF(N8724="Per substituir","Substituir",IF(OR(N8724="No localitzat",N8724="No lliurat"),"Reposar",IF(I8724&lt;H8724,"Reposar",IF(I8724&gt;H8724,"Revisar excedent",IF(AND(G8724="Sí",M8724&lt;&gt;"",M8724&lt;TODAY()),"EPI caducat",IF(AND(G8724="Sí",M8724&lt;&gt;"",M8724&lt;=TODAY()+90),"EPI caduca ≤90 dies",IF(OR(N8724="Deteriorat usable",N8724="Revisió necessària"),"Revisar","OK"))))))))))</f>
      </c>
      <c r="R8724" s="20"/>
    </row>
    <row r="8725" customFormat="false" ht="15" hidden="false" customHeight="false" outlineLevel="0" collapsed="false">
      <c r="A8725" s="19" t="n">
        <v>80</v>
      </c>
      <c r="B8725" s="19" t="n">
        <f aca="false">IFERROR(VLOOKUP(A8725,Personal!$A$6:$F$112,2,FALSE()),"")</f>
        <v>0</v>
      </c>
      <c r="C8725" s="19" t="str">
        <f aca="false">IFERROR(VLOOKUP(A8725,Personal!$A$6:$F$112,3,FALSE()),"")</f>
        <v>Cerdanyola</v>
      </c>
      <c r="D8725" s="19" t="s">
        <v>261</v>
      </c>
      <c r="E8725" s="19" t="s">
        <v>262</v>
      </c>
      <c r="F8725" s="19" t="s">
        <v>263</v>
      </c>
      <c r="G8725" s="19" t="s">
        <v>291</v>
      </c>
      <c r="H8725" s="19" t="n">
        <f aca="false">IF(OR(VLOOKUP(A8725,Personal!$A$6:$F$112,5,FALSE())&lt;&gt;"Sí",N8725="No aplica"),0,'Catàleg GRAE'!D113)</f>
        <v>1</v>
      </c>
      <c r="I8725" s="20"/>
      <c r="J8725" s="20"/>
      <c r="K8725" s="20"/>
      <c r="L8725" s="21"/>
      <c r="M8725" s="21"/>
      <c r="N8725" s="20"/>
      <c r="O8725" s="20"/>
      <c r="P8725" s="19" t="str">
        <f aca="false">IF(I8725="","",I8725-H8725)</f>
        <v/>
      </c>
      <c r="Q8725" s="19" t="str">
        <f aca="true">IF(B8725="","",IF(N8725="No aplica","No aplica",IF(I8725="","Pendent",IF(N8725="Per substituir","Substituir",IF(OR(N8725="No localitzat",N8725="No lliurat"),"Reposar",IF(I8725&lt;H8725,"Reposar",IF(I8725&gt;H8725,"Revisar excedent",IF(AND(G8725="Sí",M8725&lt;&gt;"",M8725&lt;TODAY()),"EPI caducat",IF(AND(G8725="Sí",M8725&lt;&gt;"",M8725&lt;=TODAY()+90),"EPI caduca ≤90 dies",IF(OR(N8725="Deteriorat usable",N8725="Revisió necessària"),"Revisar","OK"))))))))))</f>
      </c>
      <c r="R8725" s="20"/>
    </row>
    <row r="8726" customFormat="false" ht="15" hidden="false" customHeight="false" outlineLevel="0" collapsed="false">
      <c r="A8726" s="19" t="n">
        <v>81</v>
      </c>
      <c r="B8726" s="19" t="n">
        <f aca="false">IFERROR(VLOOKUP(A8726,Personal!$A$6:$F$112,2,FALSE()),"")</f>
        <v>0</v>
      </c>
      <c r="C8726" s="19" t="str">
        <f aca="false">IFERROR(VLOOKUP(A8726,Personal!$A$6:$F$112,3,FALSE()),"")</f>
        <v>Cerdanyola</v>
      </c>
      <c r="D8726" s="19" t="s">
        <v>26</v>
      </c>
      <c r="E8726" s="19" t="s">
        <v>27</v>
      </c>
      <c r="F8726" s="19" t="s">
        <v>28</v>
      </c>
      <c r="G8726" s="19" t="s">
        <v>291</v>
      </c>
      <c r="H8726" s="19" t="n">
        <f aca="false">IF(OR(VLOOKUP(A8726,Personal!$A$6:$F$112,5,FALSE())&lt;&gt;"Sí",N8726="No aplica"),0,'Catàleg GRAE'!D5)</f>
        <v>1</v>
      </c>
      <c r="I8726" s="20"/>
      <c r="J8726" s="20"/>
      <c r="K8726" s="20"/>
      <c r="L8726" s="21"/>
      <c r="M8726" s="21"/>
      <c r="N8726" s="20"/>
      <c r="O8726" s="20"/>
      <c r="P8726" s="19" t="str">
        <f aca="false">IF(I8726="","",I8726-H8726)</f>
        <v/>
      </c>
      <c r="Q8726" s="19" t="str">
        <f aca="true">IF(B8726="","",IF(N8726="No aplica","No aplica",IF(I8726="","Pendent",IF(N8726="Per substituir","Substituir",IF(OR(N8726="No localitzat",N8726="No lliurat"),"Reposar",IF(I8726&lt;H8726,"Reposar",IF(I8726&gt;H8726,"Revisar excedent",IF(AND(G8726="Sí",M8726&lt;&gt;"",M8726&lt;TODAY()),"EPI caducat",IF(AND(G8726="Sí",M8726&lt;&gt;"",M8726&lt;=TODAY()+90),"EPI caduca ≤90 dies",IF(OR(N8726="Deteriorat usable",N8726="Revisió necessària"),"Revisar","OK"))))))))))</f>
      </c>
      <c r="R8726" s="20"/>
    </row>
    <row r="8727" customFormat="false" ht="15" hidden="false" customHeight="false" outlineLevel="0" collapsed="false">
      <c r="A8727" s="19" t="n">
        <v>81</v>
      </c>
      <c r="B8727" s="19" t="n">
        <f aca="false">IFERROR(VLOOKUP(A8727,Personal!$A$6:$F$112,2,FALSE()),"")</f>
        <v>0</v>
      </c>
      <c r="C8727" s="19" t="str">
        <f aca="false">IFERROR(VLOOKUP(A8727,Personal!$A$6:$F$112,3,FALSE()),"")</f>
        <v>Cerdanyola</v>
      </c>
      <c r="D8727" s="19" t="s">
        <v>26</v>
      </c>
      <c r="E8727" s="19" t="s">
        <v>27</v>
      </c>
      <c r="F8727" s="19" t="s">
        <v>30</v>
      </c>
      <c r="G8727" s="19" t="s">
        <v>291</v>
      </c>
      <c r="H8727" s="19" t="n">
        <f aca="false">IF(OR(VLOOKUP(A8727,Personal!$A$6:$F$112,5,FALSE())&lt;&gt;"Sí",N8727="No aplica"),0,'Catàleg GRAE'!D6)</f>
        <v>1</v>
      </c>
      <c r="I8727" s="20"/>
      <c r="J8727" s="20"/>
      <c r="K8727" s="20"/>
      <c r="L8727" s="21"/>
      <c r="M8727" s="21"/>
      <c r="N8727" s="20"/>
      <c r="O8727" s="20"/>
      <c r="P8727" s="19" t="str">
        <f aca="false">IF(I8727="","",I8727-H8727)</f>
        <v/>
      </c>
      <c r="Q8727" s="19" t="str">
        <f aca="true">IF(B8727="","",IF(N8727="No aplica","No aplica",IF(I8727="","Pendent",IF(N8727="Per substituir","Substituir",IF(OR(N8727="No localitzat",N8727="No lliurat"),"Reposar",IF(I8727&lt;H8727,"Reposar",IF(I8727&gt;H8727,"Revisar excedent",IF(AND(G8727="Sí",M8727&lt;&gt;"",M8727&lt;TODAY()),"EPI caducat",IF(AND(G8727="Sí",M8727&lt;&gt;"",M8727&lt;=TODAY()+90),"EPI caduca ≤90 dies",IF(OR(N8727="Deteriorat usable",N8727="Revisió necessària"),"Revisar","OK"))))))))))</f>
      </c>
      <c r="R8727" s="20"/>
    </row>
    <row r="8728" customFormat="false" ht="15" hidden="false" customHeight="false" outlineLevel="0" collapsed="false">
      <c r="A8728" s="19" t="n">
        <v>81</v>
      </c>
      <c r="B8728" s="19" t="n">
        <f aca="false">IFERROR(VLOOKUP(A8728,Personal!$A$6:$F$112,2,FALSE()),"")</f>
        <v>0</v>
      </c>
      <c r="C8728" s="19" t="str">
        <f aca="false">IFERROR(VLOOKUP(A8728,Personal!$A$6:$F$112,3,FALSE()),"")</f>
        <v>Cerdanyola</v>
      </c>
      <c r="D8728" s="19" t="s">
        <v>26</v>
      </c>
      <c r="E8728" s="19" t="s">
        <v>31</v>
      </c>
      <c r="F8728" s="19" t="s">
        <v>32</v>
      </c>
      <c r="G8728" s="19" t="s">
        <v>272</v>
      </c>
      <c r="H8728" s="19" t="n">
        <f aca="false">IF(OR(VLOOKUP(A8728,Personal!$A$6:$F$112,5,FALSE())&lt;&gt;"Sí",N8728="No aplica"),0,'Catàleg GRAE'!D7)</f>
        <v>1</v>
      </c>
      <c r="I8728" s="20"/>
      <c r="J8728" s="20"/>
      <c r="K8728" s="20"/>
      <c r="L8728" s="21"/>
      <c r="M8728" s="21"/>
      <c r="N8728" s="20"/>
      <c r="O8728" s="20"/>
      <c r="P8728" s="19" t="str">
        <f aca="false">IF(I8728="","",I8728-H8728)</f>
        <v/>
      </c>
      <c r="Q8728" s="19" t="str">
        <f aca="true">IF(B8728="","",IF(N8728="No aplica","No aplica",IF(I8728="","Pendent",IF(N8728="Per substituir","Substituir",IF(OR(N8728="No localitzat",N8728="No lliurat"),"Reposar",IF(I8728&lt;H8728,"Reposar",IF(I8728&gt;H8728,"Revisar excedent",IF(AND(G8728="Sí",M8728&lt;&gt;"",M8728&lt;TODAY()),"EPI caducat",IF(AND(G8728="Sí",M8728&lt;&gt;"",M8728&lt;=TODAY()+90),"EPI caduca ≤90 dies",IF(OR(N8728="Deteriorat usable",N8728="Revisió necessària"),"Revisar","OK"))))))))))</f>
      </c>
      <c r="R8728" s="20"/>
    </row>
    <row r="8729" customFormat="false" ht="15" hidden="false" customHeight="false" outlineLevel="0" collapsed="false">
      <c r="A8729" s="19" t="n">
        <v>81</v>
      </c>
      <c r="B8729" s="19" t="n">
        <f aca="false">IFERROR(VLOOKUP(A8729,Personal!$A$6:$F$112,2,FALSE()),"")</f>
        <v>0</v>
      </c>
      <c r="C8729" s="19" t="str">
        <f aca="false">IFERROR(VLOOKUP(A8729,Personal!$A$6:$F$112,3,FALSE()),"")</f>
        <v>Cerdanyola</v>
      </c>
      <c r="D8729" s="19" t="s">
        <v>26</v>
      </c>
      <c r="E8729" s="19" t="s">
        <v>33</v>
      </c>
      <c r="F8729" s="19" t="s">
        <v>34</v>
      </c>
      <c r="G8729" s="19" t="s">
        <v>291</v>
      </c>
      <c r="H8729" s="19" t="n">
        <f aca="false">IF(OR(VLOOKUP(A8729,Personal!$A$6:$F$112,5,FALSE())&lt;&gt;"Sí",N8729="No aplica"),0,'Catàleg GRAE'!D8)</f>
        <v>2</v>
      </c>
      <c r="I8729" s="20"/>
      <c r="J8729" s="20"/>
      <c r="K8729" s="20"/>
      <c r="L8729" s="21"/>
      <c r="M8729" s="21"/>
      <c r="N8729" s="20"/>
      <c r="O8729" s="20"/>
      <c r="P8729" s="19" t="str">
        <f aca="false">IF(I8729="","",I8729-H8729)</f>
        <v/>
      </c>
      <c r="Q8729" s="19" t="str">
        <f aca="true">IF(B8729="","",IF(N8729="No aplica","No aplica",IF(I8729="","Pendent",IF(N8729="Per substituir","Substituir",IF(OR(N8729="No localitzat",N8729="No lliurat"),"Reposar",IF(I8729&lt;H8729,"Reposar",IF(I8729&gt;H8729,"Revisar excedent",IF(AND(G8729="Sí",M8729&lt;&gt;"",M8729&lt;TODAY()),"EPI caducat",IF(AND(G8729="Sí",M8729&lt;&gt;"",M8729&lt;=TODAY()+90),"EPI caduca ≤90 dies",IF(OR(N8729="Deteriorat usable",N8729="Revisió necessària"),"Revisar","OK"))))))))))</f>
      </c>
      <c r="R8729" s="20"/>
    </row>
    <row r="8730" customFormat="false" ht="15" hidden="false" customHeight="false" outlineLevel="0" collapsed="false">
      <c r="A8730" s="19" t="n">
        <v>81</v>
      </c>
      <c r="B8730" s="19" t="n">
        <f aca="false">IFERROR(VLOOKUP(A8730,Personal!$A$6:$F$112,2,FALSE()),"")</f>
        <v>0</v>
      </c>
      <c r="C8730" s="19" t="str">
        <f aca="false">IFERROR(VLOOKUP(A8730,Personal!$A$6:$F$112,3,FALSE()),"")</f>
        <v>Cerdanyola</v>
      </c>
      <c r="D8730" s="19" t="s">
        <v>26</v>
      </c>
      <c r="E8730" s="19" t="s">
        <v>35</v>
      </c>
      <c r="F8730" s="19" t="s">
        <v>36</v>
      </c>
      <c r="G8730" s="19" t="s">
        <v>291</v>
      </c>
      <c r="H8730" s="19" t="n">
        <f aca="false">IF(OR(VLOOKUP(A8730,Personal!$A$6:$F$112,5,FALSE())&lt;&gt;"Sí",N8730="No aplica"),0,'Catàleg GRAE'!D9)</f>
        <v>1</v>
      </c>
      <c r="I8730" s="20"/>
      <c r="J8730" s="20"/>
      <c r="K8730" s="20"/>
      <c r="L8730" s="21"/>
      <c r="M8730" s="21"/>
      <c r="N8730" s="20"/>
      <c r="O8730" s="20"/>
      <c r="P8730" s="19" t="str">
        <f aca="false">IF(I8730="","",I8730-H8730)</f>
        <v/>
      </c>
      <c r="Q8730" s="19" t="str">
        <f aca="true">IF(B8730="","",IF(N8730="No aplica","No aplica",IF(I8730="","Pendent",IF(N8730="Per substituir","Substituir",IF(OR(N8730="No localitzat",N8730="No lliurat"),"Reposar",IF(I8730&lt;H8730,"Reposar",IF(I8730&gt;H8730,"Revisar excedent",IF(AND(G8730="Sí",M8730&lt;&gt;"",M8730&lt;TODAY()),"EPI caducat",IF(AND(G8730="Sí",M8730&lt;&gt;"",M8730&lt;=TODAY()+90),"EPI caduca ≤90 dies",IF(OR(N8730="Deteriorat usable",N8730="Revisió necessària"),"Revisar","OK"))))))))))</f>
      </c>
      <c r="R8730" s="20"/>
    </row>
    <row r="8731" customFormat="false" ht="15" hidden="false" customHeight="false" outlineLevel="0" collapsed="false">
      <c r="A8731" s="19" t="n">
        <v>81</v>
      </c>
      <c r="B8731" s="19" t="n">
        <f aca="false">IFERROR(VLOOKUP(A8731,Personal!$A$6:$F$112,2,FALSE()),"")</f>
        <v>0</v>
      </c>
      <c r="C8731" s="19" t="str">
        <f aca="false">IFERROR(VLOOKUP(A8731,Personal!$A$6:$F$112,3,FALSE()),"")</f>
        <v>Cerdanyola</v>
      </c>
      <c r="D8731" s="19" t="s">
        <v>37</v>
      </c>
      <c r="E8731" s="19" t="s">
        <v>38</v>
      </c>
      <c r="F8731" s="19" t="s">
        <v>39</v>
      </c>
      <c r="G8731" s="19" t="s">
        <v>291</v>
      </c>
      <c r="H8731" s="19" t="n">
        <f aca="false">IF(OR(VLOOKUP(A8731,Personal!$A$6:$F$112,5,FALSE())&lt;&gt;"Sí",N8731="No aplica"),0,'Catàleg GRAE'!D10)</f>
        <v>1</v>
      </c>
      <c r="I8731" s="20"/>
      <c r="J8731" s="20"/>
      <c r="K8731" s="20"/>
      <c r="L8731" s="21"/>
      <c r="M8731" s="21"/>
      <c r="N8731" s="20"/>
      <c r="O8731" s="20"/>
      <c r="P8731" s="19" t="str">
        <f aca="false">IF(I8731="","",I8731-H8731)</f>
        <v/>
      </c>
      <c r="Q8731" s="19" t="str">
        <f aca="true">IF(B8731="","",IF(N8731="No aplica","No aplica",IF(I8731="","Pendent",IF(N8731="Per substituir","Substituir",IF(OR(N8731="No localitzat",N8731="No lliurat"),"Reposar",IF(I8731&lt;H8731,"Reposar",IF(I8731&gt;H8731,"Revisar excedent",IF(AND(G8731="Sí",M8731&lt;&gt;"",M8731&lt;TODAY()),"EPI caducat",IF(AND(G8731="Sí",M8731&lt;&gt;"",M8731&lt;=TODAY()+90),"EPI caduca ≤90 dies",IF(OR(N8731="Deteriorat usable",N8731="Revisió necessària"),"Revisar","OK"))))))))))</f>
      </c>
      <c r="R8731" s="20"/>
    </row>
    <row r="8732" customFormat="false" ht="15" hidden="false" customHeight="false" outlineLevel="0" collapsed="false">
      <c r="A8732" s="19" t="n">
        <v>81</v>
      </c>
      <c r="B8732" s="19" t="n">
        <f aca="false">IFERROR(VLOOKUP(A8732,Personal!$A$6:$F$112,2,FALSE()),"")</f>
        <v>0</v>
      </c>
      <c r="C8732" s="19" t="str">
        <f aca="false">IFERROR(VLOOKUP(A8732,Personal!$A$6:$F$112,3,FALSE()),"")</f>
        <v>Cerdanyola</v>
      </c>
      <c r="D8732" s="19" t="s">
        <v>40</v>
      </c>
      <c r="E8732" s="19" t="s">
        <v>41</v>
      </c>
      <c r="F8732" s="19" t="s">
        <v>42</v>
      </c>
      <c r="G8732" s="19" t="s">
        <v>272</v>
      </c>
      <c r="H8732" s="19" t="n">
        <f aca="false">IF(OR(VLOOKUP(A8732,Personal!$A$6:$F$112,5,FALSE())&lt;&gt;"Sí",N8732="No aplica"),0,'Catàleg GRAE'!D11)</f>
        <v>1</v>
      </c>
      <c r="I8732" s="20"/>
      <c r="J8732" s="20"/>
      <c r="K8732" s="20"/>
      <c r="L8732" s="21"/>
      <c r="M8732" s="21"/>
      <c r="N8732" s="20"/>
      <c r="O8732" s="20"/>
      <c r="P8732" s="19" t="str">
        <f aca="false">IF(I8732="","",I8732-H8732)</f>
        <v/>
      </c>
      <c r="Q8732" s="19" t="str">
        <f aca="true">IF(B8732="","",IF(N8732="No aplica","No aplica",IF(I8732="","Pendent",IF(N8732="Per substituir","Substituir",IF(OR(N8732="No localitzat",N8732="No lliurat"),"Reposar",IF(I8732&lt;H8732,"Reposar",IF(I8732&gt;H8732,"Revisar excedent",IF(AND(G8732="Sí",M8732&lt;&gt;"",M8732&lt;TODAY()),"EPI caducat",IF(AND(G8732="Sí",M8732&lt;&gt;"",M8732&lt;=TODAY()+90),"EPI caduca ≤90 dies",IF(OR(N8732="Deteriorat usable",N8732="Revisió necessària"),"Revisar","OK"))))))))))</f>
      </c>
      <c r="R8732" s="20"/>
    </row>
    <row r="8733" customFormat="false" ht="15" hidden="false" customHeight="false" outlineLevel="0" collapsed="false">
      <c r="A8733" s="19" t="n">
        <v>81</v>
      </c>
      <c r="B8733" s="19" t="n">
        <f aca="false">IFERROR(VLOOKUP(A8733,Personal!$A$6:$F$112,2,FALSE()),"")</f>
        <v>0</v>
      </c>
      <c r="C8733" s="19" t="str">
        <f aca="false">IFERROR(VLOOKUP(A8733,Personal!$A$6:$F$112,3,FALSE()),"")</f>
        <v>Cerdanyola</v>
      </c>
      <c r="D8733" s="19" t="s">
        <v>40</v>
      </c>
      <c r="E8733" s="19" t="s">
        <v>43</v>
      </c>
      <c r="F8733" s="19" t="s">
        <v>44</v>
      </c>
      <c r="G8733" s="19" t="s">
        <v>272</v>
      </c>
      <c r="H8733" s="19" t="n">
        <f aca="false">IF(OR(VLOOKUP(A8733,Personal!$A$6:$F$112,5,FALSE())&lt;&gt;"Sí",N8733="No aplica"),0,'Catàleg GRAE'!D12)</f>
        <v>1</v>
      </c>
      <c r="I8733" s="20"/>
      <c r="J8733" s="20"/>
      <c r="K8733" s="20"/>
      <c r="L8733" s="21"/>
      <c r="M8733" s="21"/>
      <c r="N8733" s="20"/>
      <c r="O8733" s="20"/>
      <c r="P8733" s="19" t="str">
        <f aca="false">IF(I8733="","",I8733-H8733)</f>
        <v/>
      </c>
      <c r="Q8733" s="19" t="str">
        <f aca="true">IF(B8733="","",IF(N8733="No aplica","No aplica",IF(I8733="","Pendent",IF(N8733="Per substituir","Substituir",IF(OR(N8733="No localitzat",N8733="No lliurat"),"Reposar",IF(I8733&lt;H8733,"Reposar",IF(I8733&gt;H8733,"Revisar excedent",IF(AND(G8733="Sí",M8733&lt;&gt;"",M8733&lt;TODAY()),"EPI caducat",IF(AND(G8733="Sí",M8733&lt;&gt;"",M8733&lt;=TODAY()+90),"EPI caduca ≤90 dies",IF(OR(N8733="Deteriorat usable",N8733="Revisió necessària"),"Revisar","OK"))))))))))</f>
      </c>
      <c r="R8733" s="20"/>
    </row>
    <row r="8734" customFormat="false" ht="15" hidden="false" customHeight="false" outlineLevel="0" collapsed="false">
      <c r="A8734" s="19" t="n">
        <v>81</v>
      </c>
      <c r="B8734" s="19" t="n">
        <f aca="false">IFERROR(VLOOKUP(A8734,Personal!$A$6:$F$112,2,FALSE()),"")</f>
        <v>0</v>
      </c>
      <c r="C8734" s="19" t="str">
        <f aca="false">IFERROR(VLOOKUP(A8734,Personal!$A$6:$F$112,3,FALSE()),"")</f>
        <v>Cerdanyola</v>
      </c>
      <c r="D8734" s="19" t="s">
        <v>45</v>
      </c>
      <c r="E8734" s="19" t="s">
        <v>46</v>
      </c>
      <c r="F8734" s="19" t="s">
        <v>47</v>
      </c>
      <c r="G8734" s="19" t="s">
        <v>291</v>
      </c>
      <c r="H8734" s="19" t="n">
        <f aca="false">IF(OR(VLOOKUP(A8734,Personal!$A$6:$F$112,5,FALSE())&lt;&gt;"Sí",N8734="No aplica"),0,'Catàleg GRAE'!D13)</f>
        <v>1</v>
      </c>
      <c r="I8734" s="20"/>
      <c r="J8734" s="20"/>
      <c r="K8734" s="20"/>
      <c r="L8734" s="21"/>
      <c r="M8734" s="21"/>
      <c r="N8734" s="20"/>
      <c r="O8734" s="20"/>
      <c r="P8734" s="19" t="str">
        <f aca="false">IF(I8734="","",I8734-H8734)</f>
        <v/>
      </c>
      <c r="Q8734" s="19" t="str">
        <f aca="true">IF(B8734="","",IF(N8734="No aplica","No aplica",IF(I8734="","Pendent",IF(N8734="Per substituir","Substituir",IF(OR(N8734="No localitzat",N8734="No lliurat"),"Reposar",IF(I8734&lt;H8734,"Reposar",IF(I8734&gt;H8734,"Revisar excedent",IF(AND(G8734="Sí",M8734&lt;&gt;"",M8734&lt;TODAY()),"EPI caducat",IF(AND(G8734="Sí",M8734&lt;&gt;"",M8734&lt;=TODAY()+90),"EPI caduca ≤90 dies",IF(OR(N8734="Deteriorat usable",N8734="Revisió necessària"),"Revisar","OK"))))))))))</f>
      </c>
      <c r="R8734" s="20"/>
    </row>
    <row r="8735" customFormat="false" ht="15" hidden="false" customHeight="false" outlineLevel="0" collapsed="false">
      <c r="A8735" s="19" t="n">
        <v>81</v>
      </c>
      <c r="B8735" s="19" t="n">
        <f aca="false">IFERROR(VLOOKUP(A8735,Personal!$A$6:$F$112,2,FALSE()),"")</f>
        <v>0</v>
      </c>
      <c r="C8735" s="19" t="str">
        <f aca="false">IFERROR(VLOOKUP(A8735,Personal!$A$6:$F$112,3,FALSE()),"")</f>
        <v>Cerdanyola</v>
      </c>
      <c r="D8735" s="19" t="s">
        <v>45</v>
      </c>
      <c r="E8735" s="19" t="s">
        <v>48</v>
      </c>
      <c r="F8735" s="19" t="s">
        <v>49</v>
      </c>
      <c r="G8735" s="19" t="s">
        <v>291</v>
      </c>
      <c r="H8735" s="19" t="n">
        <f aca="false">IF(OR(VLOOKUP(A8735,Personal!$A$6:$F$112,5,FALSE())&lt;&gt;"Sí",N8735="No aplica"),0,'Catàleg GRAE'!D14)</f>
        <v>1</v>
      </c>
      <c r="I8735" s="20"/>
      <c r="J8735" s="20"/>
      <c r="K8735" s="20"/>
      <c r="L8735" s="21"/>
      <c r="M8735" s="21"/>
      <c r="N8735" s="20"/>
      <c r="O8735" s="20"/>
      <c r="P8735" s="19" t="str">
        <f aca="false">IF(I8735="","",I8735-H8735)</f>
        <v/>
      </c>
      <c r="Q8735" s="19" t="str">
        <f aca="true">IF(B8735="","",IF(N8735="No aplica","No aplica",IF(I8735="","Pendent",IF(N8735="Per substituir","Substituir",IF(OR(N8735="No localitzat",N8735="No lliurat"),"Reposar",IF(I8735&lt;H8735,"Reposar",IF(I8735&gt;H8735,"Revisar excedent",IF(AND(G8735="Sí",M8735&lt;&gt;"",M8735&lt;TODAY()),"EPI caducat",IF(AND(G8735="Sí",M8735&lt;&gt;"",M8735&lt;=TODAY()+90),"EPI caduca ≤90 dies",IF(OR(N8735="Deteriorat usable",N8735="Revisió necessària"),"Revisar","OK"))))))))))</f>
      </c>
      <c r="R8735" s="20"/>
    </row>
    <row r="8736" customFormat="false" ht="15" hidden="false" customHeight="false" outlineLevel="0" collapsed="false">
      <c r="A8736" s="19" t="n">
        <v>81</v>
      </c>
      <c r="B8736" s="19" t="n">
        <f aca="false">IFERROR(VLOOKUP(A8736,Personal!$A$6:$F$112,2,FALSE()),"")</f>
        <v>0</v>
      </c>
      <c r="C8736" s="19" t="str">
        <f aca="false">IFERROR(VLOOKUP(A8736,Personal!$A$6:$F$112,3,FALSE()),"")</f>
        <v>Cerdanyola</v>
      </c>
      <c r="D8736" s="19" t="s">
        <v>45</v>
      </c>
      <c r="E8736" s="19" t="s">
        <v>50</v>
      </c>
      <c r="F8736" s="19" t="s">
        <v>51</v>
      </c>
      <c r="G8736" s="19" t="s">
        <v>291</v>
      </c>
      <c r="H8736" s="19" t="n">
        <f aca="false">IF(OR(VLOOKUP(A8736,Personal!$A$6:$F$112,5,FALSE())&lt;&gt;"Sí",N8736="No aplica"),0,'Catàleg GRAE'!D15)</f>
        <v>1</v>
      </c>
      <c r="I8736" s="20"/>
      <c r="J8736" s="20"/>
      <c r="K8736" s="20"/>
      <c r="L8736" s="21"/>
      <c r="M8736" s="21"/>
      <c r="N8736" s="20"/>
      <c r="O8736" s="20"/>
      <c r="P8736" s="19" t="str">
        <f aca="false">IF(I8736="","",I8736-H8736)</f>
        <v/>
      </c>
      <c r="Q8736" s="19" t="str">
        <f aca="true">IF(B8736="","",IF(N8736="No aplica","No aplica",IF(I8736="","Pendent",IF(N8736="Per substituir","Substituir",IF(OR(N8736="No localitzat",N8736="No lliurat"),"Reposar",IF(I8736&lt;H8736,"Reposar",IF(I8736&gt;H8736,"Revisar excedent",IF(AND(G8736="Sí",M8736&lt;&gt;"",M8736&lt;TODAY()),"EPI caducat",IF(AND(G8736="Sí",M8736&lt;&gt;"",M8736&lt;=TODAY()+90),"EPI caduca ≤90 dies",IF(OR(N8736="Deteriorat usable",N8736="Revisió necessària"),"Revisar","OK"))))))))))</f>
      </c>
      <c r="R8736" s="20"/>
    </row>
    <row r="8737" customFormat="false" ht="15" hidden="false" customHeight="false" outlineLevel="0" collapsed="false">
      <c r="A8737" s="19" t="n">
        <v>81</v>
      </c>
      <c r="B8737" s="19" t="n">
        <f aca="false">IFERROR(VLOOKUP(A8737,Personal!$A$6:$F$112,2,FALSE()),"")</f>
        <v>0</v>
      </c>
      <c r="C8737" s="19" t="str">
        <f aca="false">IFERROR(VLOOKUP(A8737,Personal!$A$6:$F$112,3,FALSE()),"")</f>
        <v>Cerdanyola</v>
      </c>
      <c r="D8737" s="19" t="s">
        <v>45</v>
      </c>
      <c r="E8737" s="19" t="s">
        <v>52</v>
      </c>
      <c r="F8737" s="19" t="s">
        <v>53</v>
      </c>
      <c r="G8737" s="19" t="s">
        <v>291</v>
      </c>
      <c r="H8737" s="19" t="n">
        <f aca="false">IF(OR(VLOOKUP(A8737,Personal!$A$6:$F$112,5,FALSE())&lt;&gt;"Sí",N8737="No aplica"),0,'Catàleg GRAE'!D16)</f>
        <v>1</v>
      </c>
      <c r="I8737" s="20"/>
      <c r="J8737" s="20"/>
      <c r="K8737" s="20"/>
      <c r="L8737" s="21"/>
      <c r="M8737" s="21"/>
      <c r="N8737" s="20"/>
      <c r="O8737" s="20"/>
      <c r="P8737" s="19" t="str">
        <f aca="false">IF(I8737="","",I8737-H8737)</f>
        <v/>
      </c>
      <c r="Q8737" s="19" t="str">
        <f aca="true">IF(B8737="","",IF(N8737="No aplica","No aplica",IF(I8737="","Pendent",IF(N8737="Per substituir","Substituir",IF(OR(N8737="No localitzat",N8737="No lliurat"),"Reposar",IF(I8737&lt;H8737,"Reposar",IF(I8737&gt;H8737,"Revisar excedent",IF(AND(G8737="Sí",M8737&lt;&gt;"",M8737&lt;TODAY()),"EPI caducat",IF(AND(G8737="Sí",M8737&lt;&gt;"",M8737&lt;=TODAY()+90),"EPI caduca ≤90 dies",IF(OR(N8737="Deteriorat usable",N8737="Revisió necessària"),"Revisar","OK"))))))))))</f>
      </c>
      <c r="R8737" s="20"/>
    </row>
    <row r="8738" customFormat="false" ht="15" hidden="false" customHeight="false" outlineLevel="0" collapsed="false">
      <c r="A8738" s="19" t="n">
        <v>81</v>
      </c>
      <c r="B8738" s="19" t="n">
        <f aca="false">IFERROR(VLOOKUP(A8738,Personal!$A$6:$F$112,2,FALSE()),"")</f>
        <v>0</v>
      </c>
      <c r="C8738" s="19" t="str">
        <f aca="false">IFERROR(VLOOKUP(A8738,Personal!$A$6:$F$112,3,FALSE()),"")</f>
        <v>Cerdanyola</v>
      </c>
      <c r="D8738" s="19" t="s">
        <v>45</v>
      </c>
      <c r="E8738" s="19" t="s">
        <v>54</v>
      </c>
      <c r="F8738" s="19" t="s">
        <v>55</v>
      </c>
      <c r="G8738" s="19" t="s">
        <v>291</v>
      </c>
      <c r="H8738" s="19" t="n">
        <f aca="false">IF(OR(VLOOKUP(A8738,Personal!$A$6:$F$112,5,FALSE())&lt;&gt;"Sí",N8738="No aplica"),0,'Catàleg GRAE'!D17)</f>
        <v>1</v>
      </c>
      <c r="I8738" s="20"/>
      <c r="J8738" s="20"/>
      <c r="K8738" s="20"/>
      <c r="L8738" s="21"/>
      <c r="M8738" s="21"/>
      <c r="N8738" s="20"/>
      <c r="O8738" s="20"/>
      <c r="P8738" s="19" t="str">
        <f aca="false">IF(I8738="","",I8738-H8738)</f>
        <v/>
      </c>
      <c r="Q8738" s="19" t="str">
        <f aca="true">IF(B8738="","",IF(N8738="No aplica","No aplica",IF(I8738="","Pendent",IF(N8738="Per substituir","Substituir",IF(OR(N8738="No localitzat",N8738="No lliurat"),"Reposar",IF(I8738&lt;H8738,"Reposar",IF(I8738&gt;H8738,"Revisar excedent",IF(AND(G8738="Sí",M8738&lt;&gt;"",M8738&lt;TODAY()),"EPI caducat",IF(AND(G8738="Sí",M8738&lt;&gt;"",M8738&lt;=TODAY()+90),"EPI caduca ≤90 dies",IF(OR(N8738="Deteriorat usable",N8738="Revisió necessària"),"Revisar","OK"))))))))))</f>
      </c>
      <c r="R8738" s="20"/>
    </row>
    <row r="8739" customFormat="false" ht="15" hidden="false" customHeight="false" outlineLevel="0" collapsed="false">
      <c r="A8739" s="19" t="n">
        <v>81</v>
      </c>
      <c r="B8739" s="19" t="n">
        <f aca="false">IFERROR(VLOOKUP(A8739,Personal!$A$6:$F$112,2,FALSE()),"")</f>
        <v>0</v>
      </c>
      <c r="C8739" s="19" t="str">
        <f aca="false">IFERROR(VLOOKUP(A8739,Personal!$A$6:$F$112,3,FALSE()),"")</f>
        <v>Cerdanyola</v>
      </c>
      <c r="D8739" s="19" t="s">
        <v>56</v>
      </c>
      <c r="E8739" s="19" t="s">
        <v>57</v>
      </c>
      <c r="F8739" s="19" t="s">
        <v>58</v>
      </c>
      <c r="G8739" s="19" t="s">
        <v>291</v>
      </c>
      <c r="H8739" s="19" t="n">
        <f aca="false">IF(OR(VLOOKUP(A8739,Personal!$A$6:$F$112,5,FALSE())&lt;&gt;"Sí",N8739="No aplica"),0,'Catàleg GRAE'!D18)</f>
        <v>1</v>
      </c>
      <c r="I8739" s="20"/>
      <c r="J8739" s="20"/>
      <c r="K8739" s="20"/>
      <c r="L8739" s="21"/>
      <c r="M8739" s="21"/>
      <c r="N8739" s="20"/>
      <c r="O8739" s="20"/>
      <c r="P8739" s="19" t="str">
        <f aca="false">IF(I8739="","",I8739-H8739)</f>
        <v/>
      </c>
      <c r="Q8739" s="19" t="str">
        <f aca="true">IF(B8739="","",IF(N8739="No aplica","No aplica",IF(I8739="","Pendent",IF(N8739="Per substituir","Substituir",IF(OR(N8739="No localitzat",N8739="No lliurat"),"Reposar",IF(I8739&lt;H8739,"Reposar",IF(I8739&gt;H8739,"Revisar excedent",IF(AND(G8739="Sí",M8739&lt;&gt;"",M8739&lt;TODAY()),"EPI caducat",IF(AND(G8739="Sí",M8739&lt;&gt;"",M8739&lt;=TODAY()+90),"EPI caduca ≤90 dies",IF(OR(N8739="Deteriorat usable",N8739="Revisió necessària"),"Revisar","OK"))))))))))</f>
      </c>
      <c r="R8739" s="20"/>
    </row>
    <row r="8740" customFormat="false" ht="15" hidden="false" customHeight="false" outlineLevel="0" collapsed="false">
      <c r="A8740" s="19" t="n">
        <v>81</v>
      </c>
      <c r="B8740" s="19" t="n">
        <f aca="false">IFERROR(VLOOKUP(A8740,Personal!$A$6:$F$112,2,FALSE()),"")</f>
        <v>0</v>
      </c>
      <c r="C8740" s="19" t="str">
        <f aca="false">IFERROR(VLOOKUP(A8740,Personal!$A$6:$F$112,3,FALSE()),"")</f>
        <v>Cerdanyola</v>
      </c>
      <c r="D8740" s="19" t="s">
        <v>59</v>
      </c>
      <c r="E8740" s="19" t="s">
        <v>60</v>
      </c>
      <c r="F8740" s="19" t="s">
        <v>61</v>
      </c>
      <c r="G8740" s="19" t="s">
        <v>291</v>
      </c>
      <c r="H8740" s="19" t="n">
        <f aca="false">IF(OR(VLOOKUP(A8740,Personal!$A$6:$F$112,5,FALSE())&lt;&gt;"Sí",N8740="No aplica"),0,'Catàleg GRAE'!D19)</f>
        <v>4</v>
      </c>
      <c r="I8740" s="20"/>
      <c r="J8740" s="20"/>
      <c r="K8740" s="20"/>
      <c r="L8740" s="21"/>
      <c r="M8740" s="21"/>
      <c r="N8740" s="20"/>
      <c r="O8740" s="20"/>
      <c r="P8740" s="19" t="str">
        <f aca="false">IF(I8740="","",I8740-H8740)</f>
        <v/>
      </c>
      <c r="Q8740" s="19" t="str">
        <f aca="true">IF(B8740="","",IF(N8740="No aplica","No aplica",IF(I8740="","Pendent",IF(N8740="Per substituir","Substituir",IF(OR(N8740="No localitzat",N8740="No lliurat"),"Reposar",IF(I8740&lt;H8740,"Reposar",IF(I8740&gt;H8740,"Revisar excedent",IF(AND(G8740="Sí",M8740&lt;&gt;"",M8740&lt;TODAY()),"EPI caducat",IF(AND(G8740="Sí",M8740&lt;&gt;"",M8740&lt;=TODAY()+90),"EPI caduca ≤90 dies",IF(OR(N8740="Deteriorat usable",N8740="Revisió necessària"),"Revisar","OK"))))))))))</f>
      </c>
      <c r="R8740" s="20"/>
    </row>
    <row r="8741" customFormat="false" ht="15" hidden="false" customHeight="false" outlineLevel="0" collapsed="false">
      <c r="A8741" s="19" t="n">
        <v>81</v>
      </c>
      <c r="B8741" s="19" t="n">
        <f aca="false">IFERROR(VLOOKUP(A8741,Personal!$A$6:$F$112,2,FALSE()),"")</f>
        <v>0</v>
      </c>
      <c r="C8741" s="19" t="str">
        <f aca="false">IFERROR(VLOOKUP(A8741,Personal!$A$6:$F$112,3,FALSE()),"")</f>
        <v>Cerdanyola</v>
      </c>
      <c r="D8741" s="19" t="s">
        <v>59</v>
      </c>
      <c r="E8741" s="19" t="s">
        <v>60</v>
      </c>
      <c r="F8741" s="19" t="s">
        <v>62</v>
      </c>
      <c r="G8741" s="19" t="s">
        <v>291</v>
      </c>
      <c r="H8741" s="19" t="n">
        <f aca="false">IF(OR(VLOOKUP(A8741,Personal!$A$6:$F$112,5,FALSE())&lt;&gt;"Sí",N8741="No aplica"),0,'Catàleg GRAE'!D20)</f>
        <v>2</v>
      </c>
      <c r="I8741" s="20"/>
      <c r="J8741" s="20"/>
      <c r="K8741" s="20"/>
      <c r="L8741" s="21"/>
      <c r="M8741" s="21"/>
      <c r="N8741" s="20"/>
      <c r="O8741" s="20"/>
      <c r="P8741" s="19" t="str">
        <f aca="false">IF(I8741="","",I8741-H8741)</f>
        <v/>
      </c>
      <c r="Q8741" s="19" t="str">
        <f aca="true">IF(B8741="","",IF(N8741="No aplica","No aplica",IF(I8741="","Pendent",IF(N8741="Per substituir","Substituir",IF(OR(N8741="No localitzat",N8741="No lliurat"),"Reposar",IF(I8741&lt;H8741,"Reposar",IF(I8741&gt;H8741,"Revisar excedent",IF(AND(G8741="Sí",M8741&lt;&gt;"",M8741&lt;TODAY()),"EPI caducat",IF(AND(G8741="Sí",M8741&lt;&gt;"",M8741&lt;=TODAY()+90),"EPI caduca ≤90 dies",IF(OR(N8741="Deteriorat usable",N8741="Revisió necessària"),"Revisar","OK"))))))))))</f>
      </c>
      <c r="R8741" s="20"/>
    </row>
    <row r="8742" customFormat="false" ht="15" hidden="false" customHeight="false" outlineLevel="0" collapsed="false">
      <c r="A8742" s="19" t="n">
        <v>81</v>
      </c>
      <c r="B8742" s="19" t="n">
        <f aca="false">IFERROR(VLOOKUP(A8742,Personal!$A$6:$F$112,2,FALSE()),"")</f>
        <v>0</v>
      </c>
      <c r="C8742" s="19" t="str">
        <f aca="false">IFERROR(VLOOKUP(A8742,Personal!$A$6:$F$112,3,FALSE()),"")</f>
        <v>Cerdanyola</v>
      </c>
      <c r="D8742" s="19" t="s">
        <v>59</v>
      </c>
      <c r="E8742" s="19" t="s">
        <v>60</v>
      </c>
      <c r="F8742" s="19" t="s">
        <v>63</v>
      </c>
      <c r="G8742" s="19" t="s">
        <v>291</v>
      </c>
      <c r="H8742" s="19" t="n">
        <f aca="false">IF(OR(VLOOKUP(A8742,Personal!$A$6:$F$112,5,FALSE())&lt;&gt;"Sí",N8742="No aplica"),0,'Catàleg GRAE'!D21)</f>
        <v>2</v>
      </c>
      <c r="I8742" s="20"/>
      <c r="J8742" s="20"/>
      <c r="K8742" s="20"/>
      <c r="L8742" s="21"/>
      <c r="M8742" s="21"/>
      <c r="N8742" s="20"/>
      <c r="O8742" s="20"/>
      <c r="P8742" s="19" t="str">
        <f aca="false">IF(I8742="","",I8742-H8742)</f>
        <v/>
      </c>
      <c r="Q8742" s="19" t="str">
        <f aca="true">IF(B8742="","",IF(N8742="No aplica","No aplica",IF(I8742="","Pendent",IF(N8742="Per substituir","Substituir",IF(OR(N8742="No localitzat",N8742="No lliurat"),"Reposar",IF(I8742&lt;H8742,"Reposar",IF(I8742&gt;H8742,"Revisar excedent",IF(AND(G8742="Sí",M8742&lt;&gt;"",M8742&lt;TODAY()),"EPI caducat",IF(AND(G8742="Sí",M8742&lt;&gt;"",M8742&lt;=TODAY()+90),"EPI caduca ≤90 dies",IF(OR(N8742="Deteriorat usable",N8742="Revisió necessària"),"Revisar","OK"))))))))))</f>
      </c>
      <c r="R8742" s="20"/>
    </row>
    <row r="8743" customFormat="false" ht="15" hidden="false" customHeight="false" outlineLevel="0" collapsed="false">
      <c r="A8743" s="19" t="n">
        <v>81</v>
      </c>
      <c r="B8743" s="19" t="n">
        <f aca="false">IFERROR(VLOOKUP(A8743,Personal!$A$6:$F$112,2,FALSE()),"")</f>
        <v>0</v>
      </c>
      <c r="C8743" s="19" t="str">
        <f aca="false">IFERROR(VLOOKUP(A8743,Personal!$A$6:$F$112,3,FALSE()),"")</f>
        <v>Cerdanyola</v>
      </c>
      <c r="D8743" s="19" t="s">
        <v>64</v>
      </c>
      <c r="E8743" s="19" t="s">
        <v>65</v>
      </c>
      <c r="F8743" s="19" t="s">
        <v>66</v>
      </c>
      <c r="G8743" s="19" t="s">
        <v>291</v>
      </c>
      <c r="H8743" s="19" t="n">
        <f aca="false">IF(OR(VLOOKUP(A8743,Personal!$A$6:$F$112,5,FALSE())&lt;&gt;"Sí",N8743="No aplica"),0,'Catàleg GRAE'!D22)</f>
        <v>1</v>
      </c>
      <c r="I8743" s="20"/>
      <c r="J8743" s="20"/>
      <c r="K8743" s="20"/>
      <c r="L8743" s="21"/>
      <c r="M8743" s="21"/>
      <c r="N8743" s="20"/>
      <c r="O8743" s="20"/>
      <c r="P8743" s="19" t="str">
        <f aca="false">IF(I8743="","",I8743-H8743)</f>
        <v/>
      </c>
      <c r="Q8743" s="19" t="str">
        <f aca="true">IF(B8743="","",IF(N8743="No aplica","No aplica",IF(I8743="","Pendent",IF(N8743="Per substituir","Substituir",IF(OR(N8743="No localitzat",N8743="No lliurat"),"Reposar",IF(I8743&lt;H8743,"Reposar",IF(I8743&gt;H8743,"Revisar excedent",IF(AND(G8743="Sí",M8743&lt;&gt;"",M8743&lt;TODAY()),"EPI caducat",IF(AND(G8743="Sí",M8743&lt;&gt;"",M8743&lt;=TODAY()+90),"EPI caduca ≤90 dies",IF(OR(N8743="Deteriorat usable",N8743="Revisió necessària"),"Revisar","OK"))))))))))</f>
      </c>
      <c r="R8743" s="20"/>
    </row>
    <row r="8744" customFormat="false" ht="15" hidden="false" customHeight="false" outlineLevel="0" collapsed="false">
      <c r="A8744" s="19" t="n">
        <v>81</v>
      </c>
      <c r="B8744" s="19" t="n">
        <f aca="false">IFERROR(VLOOKUP(A8744,Personal!$A$6:$F$112,2,FALSE()),"")</f>
        <v>0</v>
      </c>
      <c r="C8744" s="19" t="str">
        <f aca="false">IFERROR(VLOOKUP(A8744,Personal!$A$6:$F$112,3,FALSE()),"")</f>
        <v>Cerdanyola</v>
      </c>
      <c r="D8744" s="19" t="s">
        <v>64</v>
      </c>
      <c r="E8744" s="19" t="s">
        <v>67</v>
      </c>
      <c r="F8744" s="19" t="s">
        <v>68</v>
      </c>
      <c r="G8744" s="19" t="s">
        <v>291</v>
      </c>
      <c r="H8744" s="19" t="n">
        <f aca="false">IF(OR(VLOOKUP(A8744,Personal!$A$6:$F$112,5,FALSE())&lt;&gt;"Sí",N8744="No aplica"),0,'Catàleg GRAE'!D23)</f>
        <v>1</v>
      </c>
      <c r="I8744" s="20"/>
      <c r="J8744" s="20"/>
      <c r="K8744" s="20"/>
      <c r="L8744" s="21"/>
      <c r="M8744" s="21"/>
      <c r="N8744" s="20"/>
      <c r="O8744" s="20"/>
      <c r="P8744" s="19" t="str">
        <f aca="false">IF(I8744="","",I8744-H8744)</f>
        <v/>
      </c>
      <c r="Q8744" s="19" t="str">
        <f aca="true">IF(B8744="","",IF(N8744="No aplica","No aplica",IF(I8744="","Pendent",IF(N8744="Per substituir","Substituir",IF(OR(N8744="No localitzat",N8744="No lliurat"),"Reposar",IF(I8744&lt;H8744,"Reposar",IF(I8744&gt;H8744,"Revisar excedent",IF(AND(G8744="Sí",M8744&lt;&gt;"",M8744&lt;TODAY()),"EPI caducat",IF(AND(G8744="Sí",M8744&lt;&gt;"",M8744&lt;=TODAY()+90),"EPI caduca ≤90 dies",IF(OR(N8744="Deteriorat usable",N8744="Revisió necessària"),"Revisar","OK"))))))))))</f>
      </c>
      <c r="R8744" s="20"/>
    </row>
    <row r="8745" customFormat="false" ht="15" hidden="false" customHeight="false" outlineLevel="0" collapsed="false">
      <c r="A8745" s="19" t="n">
        <v>81</v>
      </c>
      <c r="B8745" s="19" t="n">
        <f aca="false">IFERROR(VLOOKUP(A8745,Personal!$A$6:$F$112,2,FALSE()),"")</f>
        <v>0</v>
      </c>
      <c r="C8745" s="19" t="str">
        <f aca="false">IFERROR(VLOOKUP(A8745,Personal!$A$6:$F$112,3,FALSE()),"")</f>
        <v>Cerdanyola</v>
      </c>
      <c r="D8745" s="19" t="s">
        <v>64</v>
      </c>
      <c r="E8745" s="19" t="s">
        <v>69</v>
      </c>
      <c r="F8745" s="19" t="s">
        <v>70</v>
      </c>
      <c r="G8745" s="19" t="s">
        <v>291</v>
      </c>
      <c r="H8745" s="19" t="n">
        <f aca="false">IF(OR(VLOOKUP(A8745,Personal!$A$6:$F$112,5,FALSE())&lt;&gt;"Sí",N8745="No aplica"),0,'Catàleg GRAE'!D24)</f>
        <v>1</v>
      </c>
      <c r="I8745" s="20"/>
      <c r="J8745" s="20"/>
      <c r="K8745" s="20"/>
      <c r="L8745" s="21"/>
      <c r="M8745" s="21"/>
      <c r="N8745" s="20"/>
      <c r="O8745" s="20"/>
      <c r="P8745" s="19" t="str">
        <f aca="false">IF(I8745="","",I8745-H8745)</f>
        <v/>
      </c>
      <c r="Q8745" s="19" t="str">
        <f aca="true">IF(B8745="","",IF(N8745="No aplica","No aplica",IF(I8745="","Pendent",IF(N8745="Per substituir","Substituir",IF(OR(N8745="No localitzat",N8745="No lliurat"),"Reposar",IF(I8745&lt;H8745,"Reposar",IF(I8745&gt;H8745,"Revisar excedent",IF(AND(G8745="Sí",M8745&lt;&gt;"",M8745&lt;TODAY()),"EPI caducat",IF(AND(G8745="Sí",M8745&lt;&gt;"",M8745&lt;=TODAY()+90),"EPI caduca ≤90 dies",IF(OR(N8745="Deteriorat usable",N8745="Revisió necessària"),"Revisar","OK"))))))))))</f>
      </c>
      <c r="R8745" s="20"/>
    </row>
    <row r="8746" customFormat="false" ht="15" hidden="false" customHeight="false" outlineLevel="0" collapsed="false">
      <c r="A8746" s="19" t="n">
        <v>81</v>
      </c>
      <c r="B8746" s="19" t="n">
        <f aca="false">IFERROR(VLOOKUP(A8746,Personal!$A$6:$F$112,2,FALSE()),"")</f>
        <v>0</v>
      </c>
      <c r="C8746" s="19" t="str">
        <f aca="false">IFERROR(VLOOKUP(A8746,Personal!$A$6:$F$112,3,FALSE()),"")</f>
        <v>Cerdanyola</v>
      </c>
      <c r="D8746" s="19" t="s">
        <v>71</v>
      </c>
      <c r="E8746" s="19" t="s">
        <v>72</v>
      </c>
      <c r="F8746" s="19" t="s">
        <v>73</v>
      </c>
      <c r="G8746" s="19" t="s">
        <v>291</v>
      </c>
      <c r="H8746" s="19" t="n">
        <f aca="false">IF(OR(VLOOKUP(A8746,Personal!$A$6:$F$112,5,FALSE())&lt;&gt;"Sí",N8746="No aplica"),0,'Catàleg GRAE'!D25)</f>
        <v>1</v>
      </c>
      <c r="I8746" s="20"/>
      <c r="J8746" s="20"/>
      <c r="K8746" s="20"/>
      <c r="L8746" s="21"/>
      <c r="M8746" s="21"/>
      <c r="N8746" s="20"/>
      <c r="O8746" s="20"/>
      <c r="P8746" s="19" t="str">
        <f aca="false">IF(I8746="","",I8746-H8746)</f>
        <v/>
      </c>
      <c r="Q8746" s="19" t="str">
        <f aca="true">IF(B8746="","",IF(N8746="No aplica","No aplica",IF(I8746="","Pendent",IF(N8746="Per substituir","Substituir",IF(OR(N8746="No localitzat",N8746="No lliurat"),"Reposar",IF(I8746&lt;H8746,"Reposar",IF(I8746&gt;H8746,"Revisar excedent",IF(AND(G8746="Sí",M8746&lt;&gt;"",M8746&lt;TODAY()),"EPI caducat",IF(AND(G8746="Sí",M8746&lt;&gt;"",M8746&lt;=TODAY()+90),"EPI caduca ≤90 dies",IF(OR(N8746="Deteriorat usable",N8746="Revisió necessària"),"Revisar","OK"))))))))))</f>
      </c>
      <c r="R8746" s="20"/>
    </row>
    <row r="8747" customFormat="false" ht="15" hidden="false" customHeight="false" outlineLevel="0" collapsed="false">
      <c r="A8747" s="19" t="n">
        <v>81</v>
      </c>
      <c r="B8747" s="19" t="n">
        <f aca="false">IFERROR(VLOOKUP(A8747,Personal!$A$6:$F$112,2,FALSE()),"")</f>
        <v>0</v>
      </c>
      <c r="C8747" s="19" t="str">
        <f aca="false">IFERROR(VLOOKUP(A8747,Personal!$A$6:$F$112,3,FALSE()),"")</f>
        <v>Cerdanyola</v>
      </c>
      <c r="D8747" s="19" t="s">
        <v>40</v>
      </c>
      <c r="E8747" s="19" t="s">
        <v>74</v>
      </c>
      <c r="F8747" s="19" t="s">
        <v>75</v>
      </c>
      <c r="G8747" s="19" t="s">
        <v>272</v>
      </c>
      <c r="H8747" s="19" t="n">
        <f aca="false">IF(OR(VLOOKUP(A8747,Personal!$A$6:$F$112,5,FALSE())&lt;&gt;"Sí",N8747="No aplica"),0,'Catàleg GRAE'!D26)</f>
        <v>1</v>
      </c>
      <c r="I8747" s="20"/>
      <c r="J8747" s="20"/>
      <c r="K8747" s="20"/>
      <c r="L8747" s="21"/>
      <c r="M8747" s="21"/>
      <c r="N8747" s="20"/>
      <c r="O8747" s="20"/>
      <c r="P8747" s="19" t="str">
        <f aca="false">IF(I8747="","",I8747-H8747)</f>
        <v/>
      </c>
      <c r="Q8747" s="19" t="str">
        <f aca="true">IF(B8747="","",IF(N8747="No aplica","No aplica",IF(I8747="","Pendent",IF(N8747="Per substituir","Substituir",IF(OR(N8747="No localitzat",N8747="No lliurat"),"Reposar",IF(I8747&lt;H8747,"Reposar",IF(I8747&gt;H8747,"Revisar excedent",IF(AND(G8747="Sí",M8747&lt;&gt;"",M8747&lt;TODAY()),"EPI caducat",IF(AND(G8747="Sí",M8747&lt;&gt;"",M8747&lt;=TODAY()+90),"EPI caduca ≤90 dies",IF(OR(N8747="Deteriorat usable",N8747="Revisió necessària"),"Revisar","OK"))))))))))</f>
      </c>
      <c r="R8747" s="20"/>
    </row>
    <row r="8748" customFormat="false" ht="15" hidden="false" customHeight="false" outlineLevel="0" collapsed="false">
      <c r="A8748" s="19" t="n">
        <v>81</v>
      </c>
      <c r="B8748" s="19" t="n">
        <f aca="false">IFERROR(VLOOKUP(A8748,Personal!$A$6:$F$112,2,FALSE()),"")</f>
        <v>0</v>
      </c>
      <c r="C8748" s="19" t="str">
        <f aca="false">IFERROR(VLOOKUP(A8748,Personal!$A$6:$F$112,3,FALSE()),"")</f>
        <v>Cerdanyola</v>
      </c>
      <c r="D8748" s="19" t="s">
        <v>40</v>
      </c>
      <c r="E8748" s="19" t="s">
        <v>76</v>
      </c>
      <c r="F8748" s="19" t="s">
        <v>77</v>
      </c>
      <c r="G8748" s="19" t="s">
        <v>291</v>
      </c>
      <c r="H8748" s="19" t="n">
        <f aca="false">IF(OR(VLOOKUP(A8748,Personal!$A$6:$F$112,5,FALSE())&lt;&gt;"Sí",N8748="No aplica"),0,'Catàleg GRAE'!D27)</f>
        <v>1</v>
      </c>
      <c r="I8748" s="20"/>
      <c r="J8748" s="20"/>
      <c r="K8748" s="20"/>
      <c r="L8748" s="21"/>
      <c r="M8748" s="21"/>
      <c r="N8748" s="20"/>
      <c r="O8748" s="20"/>
      <c r="P8748" s="19" t="str">
        <f aca="false">IF(I8748="","",I8748-H8748)</f>
        <v/>
      </c>
      <c r="Q8748" s="19" t="str">
        <f aca="true">IF(B8748="","",IF(N8748="No aplica","No aplica",IF(I8748="","Pendent",IF(N8748="Per substituir","Substituir",IF(OR(N8748="No localitzat",N8748="No lliurat"),"Reposar",IF(I8748&lt;H8748,"Reposar",IF(I8748&gt;H8748,"Revisar excedent",IF(AND(G8748="Sí",M8748&lt;&gt;"",M8748&lt;TODAY()),"EPI caducat",IF(AND(G8748="Sí",M8748&lt;&gt;"",M8748&lt;=TODAY()+90),"EPI caduca ≤90 dies",IF(OR(N8748="Deteriorat usable",N8748="Revisió necessària"),"Revisar","OK"))))))))))</f>
      </c>
      <c r="R8748" s="20"/>
    </row>
    <row r="8749" customFormat="false" ht="15" hidden="false" customHeight="false" outlineLevel="0" collapsed="false">
      <c r="A8749" s="19" t="n">
        <v>81</v>
      </c>
      <c r="B8749" s="19" t="n">
        <f aca="false">IFERROR(VLOOKUP(A8749,Personal!$A$6:$F$112,2,FALSE()),"")</f>
        <v>0</v>
      </c>
      <c r="C8749" s="19" t="str">
        <f aca="false">IFERROR(VLOOKUP(A8749,Personal!$A$6:$F$112,3,FALSE()),"")</f>
        <v>Cerdanyola</v>
      </c>
      <c r="D8749" s="19" t="s">
        <v>78</v>
      </c>
      <c r="E8749" s="19" t="s">
        <v>79</v>
      </c>
      <c r="F8749" s="19" t="s">
        <v>80</v>
      </c>
      <c r="G8749" s="19" t="s">
        <v>291</v>
      </c>
      <c r="H8749" s="19" t="n">
        <f aca="false">IF(OR(VLOOKUP(A8749,Personal!$A$6:$F$112,5,FALSE())&lt;&gt;"Sí",N8749="No aplica"),0,'Catàleg GRAE'!D28)</f>
        <v>1</v>
      </c>
      <c r="I8749" s="20"/>
      <c r="J8749" s="20"/>
      <c r="K8749" s="20"/>
      <c r="L8749" s="21"/>
      <c r="M8749" s="21"/>
      <c r="N8749" s="20"/>
      <c r="O8749" s="20"/>
      <c r="P8749" s="19" t="str">
        <f aca="false">IF(I8749="","",I8749-H8749)</f>
        <v/>
      </c>
      <c r="Q8749" s="19" t="str">
        <f aca="true">IF(B8749="","",IF(N8749="No aplica","No aplica",IF(I8749="","Pendent",IF(N8749="Per substituir","Substituir",IF(OR(N8749="No localitzat",N8749="No lliurat"),"Reposar",IF(I8749&lt;H8749,"Reposar",IF(I8749&gt;H8749,"Revisar excedent",IF(AND(G8749="Sí",M8749&lt;&gt;"",M8749&lt;TODAY()),"EPI caducat",IF(AND(G8749="Sí",M8749&lt;&gt;"",M8749&lt;=TODAY()+90),"EPI caduca ≤90 dies",IF(OR(N8749="Deteriorat usable",N8749="Revisió necessària"),"Revisar","OK"))))))))))</f>
      </c>
      <c r="R8749" s="20"/>
    </row>
    <row r="8750" customFormat="false" ht="15" hidden="false" customHeight="false" outlineLevel="0" collapsed="false">
      <c r="A8750" s="19" t="n">
        <v>81</v>
      </c>
      <c r="B8750" s="19" t="n">
        <f aca="false">IFERROR(VLOOKUP(A8750,Personal!$A$6:$F$112,2,FALSE()),"")</f>
        <v>0</v>
      </c>
      <c r="C8750" s="19" t="str">
        <f aca="false">IFERROR(VLOOKUP(A8750,Personal!$A$6:$F$112,3,FALSE()),"")</f>
        <v>Cerdanyola</v>
      </c>
      <c r="D8750" s="19" t="s">
        <v>26</v>
      </c>
      <c r="E8750" s="19" t="s">
        <v>81</v>
      </c>
      <c r="F8750" s="19" t="s">
        <v>82</v>
      </c>
      <c r="G8750" s="19" t="s">
        <v>272</v>
      </c>
      <c r="H8750" s="19" t="n">
        <f aca="false">IF(OR(VLOOKUP(A8750,Personal!$A$6:$F$112,5,FALSE())&lt;&gt;"Sí",N8750="No aplica"),0,'Catàleg GRAE'!D29)</f>
        <v>1</v>
      </c>
      <c r="I8750" s="20"/>
      <c r="J8750" s="20"/>
      <c r="K8750" s="20"/>
      <c r="L8750" s="21"/>
      <c r="M8750" s="21"/>
      <c r="N8750" s="20"/>
      <c r="O8750" s="20"/>
      <c r="P8750" s="19" t="str">
        <f aca="false">IF(I8750="","",I8750-H8750)</f>
        <v/>
      </c>
      <c r="Q8750" s="19" t="str">
        <f aca="true">IF(B8750="","",IF(N8750="No aplica","No aplica",IF(I8750="","Pendent",IF(N8750="Per substituir","Substituir",IF(OR(N8750="No localitzat",N8750="No lliurat"),"Reposar",IF(I8750&lt;H8750,"Reposar",IF(I8750&gt;H8750,"Revisar excedent",IF(AND(G8750="Sí",M8750&lt;&gt;"",M8750&lt;TODAY()),"EPI caducat",IF(AND(G8750="Sí",M8750&lt;&gt;"",M8750&lt;=TODAY()+90),"EPI caduca ≤90 dies",IF(OR(N8750="Deteriorat usable",N8750="Revisió necessària"),"Revisar","OK"))))))))))</f>
      </c>
      <c r="R8750" s="20"/>
    </row>
    <row r="8751" customFormat="false" ht="15" hidden="false" customHeight="false" outlineLevel="0" collapsed="false">
      <c r="A8751" s="19" t="n">
        <v>81</v>
      </c>
      <c r="B8751" s="19" t="n">
        <f aca="false">IFERROR(VLOOKUP(A8751,Personal!$A$6:$F$112,2,FALSE()),"")</f>
        <v>0</v>
      </c>
      <c r="C8751" s="19" t="str">
        <f aca="false">IFERROR(VLOOKUP(A8751,Personal!$A$6:$F$112,3,FALSE()),"")</f>
        <v>Cerdanyola</v>
      </c>
      <c r="D8751" s="19" t="s">
        <v>83</v>
      </c>
      <c r="E8751" s="19" t="s">
        <v>84</v>
      </c>
      <c r="F8751" s="19" t="s">
        <v>85</v>
      </c>
      <c r="G8751" s="19" t="s">
        <v>291</v>
      </c>
      <c r="H8751" s="19" t="n">
        <f aca="false">IF(OR(VLOOKUP(A8751,Personal!$A$6:$F$112,5,FALSE())&lt;&gt;"Sí",N8751="No aplica"),0,'Catàleg GRAE'!D30)</f>
        <v>2</v>
      </c>
      <c r="I8751" s="20"/>
      <c r="J8751" s="20"/>
      <c r="K8751" s="20"/>
      <c r="L8751" s="21"/>
      <c r="M8751" s="21"/>
      <c r="N8751" s="20"/>
      <c r="O8751" s="20"/>
      <c r="P8751" s="19" t="str">
        <f aca="false">IF(I8751="","",I8751-H8751)</f>
        <v/>
      </c>
      <c r="Q8751" s="19" t="str">
        <f aca="true">IF(B8751="","",IF(N8751="No aplica","No aplica",IF(I8751="","Pendent",IF(N8751="Per substituir","Substituir",IF(OR(N8751="No localitzat",N8751="No lliurat"),"Reposar",IF(I8751&lt;H8751,"Reposar",IF(I8751&gt;H8751,"Revisar excedent",IF(AND(G8751="Sí",M8751&lt;&gt;"",M8751&lt;TODAY()),"EPI caducat",IF(AND(G8751="Sí",M8751&lt;&gt;"",M8751&lt;=TODAY()+90),"EPI caduca ≤90 dies",IF(OR(N8751="Deteriorat usable",N8751="Revisió necessària"),"Revisar","OK"))))))))))</f>
      </c>
      <c r="R8751" s="20"/>
    </row>
    <row r="8752" customFormat="false" ht="15" hidden="false" customHeight="false" outlineLevel="0" collapsed="false">
      <c r="A8752" s="19" t="n">
        <v>81</v>
      </c>
      <c r="B8752" s="19" t="n">
        <f aca="false">IFERROR(VLOOKUP(A8752,Personal!$A$6:$F$112,2,FALSE()),"")</f>
        <v>0</v>
      </c>
      <c r="C8752" s="19" t="str">
        <f aca="false">IFERROR(VLOOKUP(A8752,Personal!$A$6:$F$112,3,FALSE()),"")</f>
        <v>Cerdanyola</v>
      </c>
      <c r="D8752" s="19" t="s">
        <v>83</v>
      </c>
      <c r="E8752" s="19" t="s">
        <v>86</v>
      </c>
      <c r="F8752" s="19" t="s">
        <v>87</v>
      </c>
      <c r="G8752" s="19" t="s">
        <v>291</v>
      </c>
      <c r="H8752" s="19" t="n">
        <f aca="false">IF(OR(VLOOKUP(A8752,Personal!$A$6:$F$112,5,FALSE())&lt;&gt;"Sí",N8752="No aplica"),0,'Catàleg GRAE'!D31)</f>
        <v>2</v>
      </c>
      <c r="I8752" s="20"/>
      <c r="J8752" s="20"/>
      <c r="K8752" s="20"/>
      <c r="L8752" s="21"/>
      <c r="M8752" s="21"/>
      <c r="N8752" s="20"/>
      <c r="O8752" s="20"/>
      <c r="P8752" s="19" t="str">
        <f aca="false">IF(I8752="","",I8752-H8752)</f>
        <v/>
      </c>
      <c r="Q8752" s="19" t="str">
        <f aca="true">IF(B8752="","",IF(N8752="No aplica","No aplica",IF(I8752="","Pendent",IF(N8752="Per substituir","Substituir",IF(OR(N8752="No localitzat",N8752="No lliurat"),"Reposar",IF(I8752&lt;H8752,"Reposar",IF(I8752&gt;H8752,"Revisar excedent",IF(AND(G8752="Sí",M8752&lt;&gt;"",M8752&lt;TODAY()),"EPI caducat",IF(AND(G8752="Sí",M8752&lt;&gt;"",M8752&lt;=TODAY()+90),"EPI caduca ≤90 dies",IF(OR(N8752="Deteriorat usable",N8752="Revisió necessària"),"Revisar","OK"))))))))))</f>
      </c>
      <c r="R8752" s="20"/>
    </row>
    <row r="8753" customFormat="false" ht="15" hidden="false" customHeight="false" outlineLevel="0" collapsed="false">
      <c r="A8753" s="19" t="n">
        <v>81</v>
      </c>
      <c r="B8753" s="19" t="n">
        <f aca="false">IFERROR(VLOOKUP(A8753,Personal!$A$6:$F$112,2,FALSE()),"")</f>
        <v>0</v>
      </c>
      <c r="C8753" s="19" t="str">
        <f aca="false">IFERROR(VLOOKUP(A8753,Personal!$A$6:$F$112,3,FALSE()),"")</f>
        <v>Cerdanyola</v>
      </c>
      <c r="D8753" s="19" t="s">
        <v>83</v>
      </c>
      <c r="E8753" s="19" t="s">
        <v>88</v>
      </c>
      <c r="F8753" s="19" t="s">
        <v>89</v>
      </c>
      <c r="G8753" s="19" t="s">
        <v>291</v>
      </c>
      <c r="H8753" s="19" t="n">
        <f aca="false">IF(OR(VLOOKUP(A8753,Personal!$A$6:$F$112,5,FALSE())&lt;&gt;"Sí",N8753="No aplica"),0,'Catàleg GRAE'!D32)</f>
        <v>2</v>
      </c>
      <c r="I8753" s="20"/>
      <c r="J8753" s="20"/>
      <c r="K8753" s="20"/>
      <c r="L8753" s="21"/>
      <c r="M8753" s="21"/>
      <c r="N8753" s="20"/>
      <c r="O8753" s="20"/>
      <c r="P8753" s="19" t="str">
        <f aca="false">IF(I8753="","",I8753-H8753)</f>
        <v/>
      </c>
      <c r="Q8753" s="19" t="str">
        <f aca="true">IF(B8753="","",IF(N8753="No aplica","No aplica",IF(I8753="","Pendent",IF(N8753="Per substituir","Substituir",IF(OR(N8753="No localitzat",N8753="No lliurat"),"Reposar",IF(I8753&lt;H8753,"Reposar",IF(I8753&gt;H8753,"Revisar excedent",IF(AND(G8753="Sí",M8753&lt;&gt;"",M8753&lt;TODAY()),"EPI caducat",IF(AND(G8753="Sí",M8753&lt;&gt;"",M8753&lt;=TODAY()+90),"EPI caduca ≤90 dies",IF(OR(N8753="Deteriorat usable",N8753="Revisió necessària"),"Revisar","OK"))))))))))</f>
      </c>
      <c r="R8753" s="20"/>
    </row>
    <row r="8754" customFormat="false" ht="15" hidden="false" customHeight="false" outlineLevel="0" collapsed="false">
      <c r="A8754" s="19" t="n">
        <v>81</v>
      </c>
      <c r="B8754" s="19" t="n">
        <f aca="false">IFERROR(VLOOKUP(A8754,Personal!$A$6:$F$112,2,FALSE()),"")</f>
        <v>0</v>
      </c>
      <c r="C8754" s="19" t="str">
        <f aca="false">IFERROR(VLOOKUP(A8754,Personal!$A$6:$F$112,3,FALSE()),"")</f>
        <v>Cerdanyola</v>
      </c>
      <c r="D8754" s="19" t="s">
        <v>83</v>
      </c>
      <c r="E8754" s="19" t="s">
        <v>90</v>
      </c>
      <c r="F8754" s="19" t="s">
        <v>91</v>
      </c>
      <c r="G8754" s="19" t="s">
        <v>291</v>
      </c>
      <c r="H8754" s="19" t="n">
        <f aca="false">IF(OR(VLOOKUP(A8754,Personal!$A$6:$F$112,5,FALSE())&lt;&gt;"Sí",N8754="No aplica"),0,'Catàleg GRAE'!D33)</f>
        <v>1</v>
      </c>
      <c r="I8754" s="20"/>
      <c r="J8754" s="20"/>
      <c r="K8754" s="20"/>
      <c r="L8754" s="21"/>
      <c r="M8754" s="21"/>
      <c r="N8754" s="20"/>
      <c r="O8754" s="20"/>
      <c r="P8754" s="19" t="str">
        <f aca="false">IF(I8754="","",I8754-H8754)</f>
        <v/>
      </c>
      <c r="Q8754" s="19" t="str">
        <f aca="true">IF(B8754="","",IF(N8754="No aplica","No aplica",IF(I8754="","Pendent",IF(N8754="Per substituir","Substituir",IF(OR(N8754="No localitzat",N8754="No lliurat"),"Reposar",IF(I8754&lt;H8754,"Reposar",IF(I8754&gt;H8754,"Revisar excedent",IF(AND(G8754="Sí",M8754&lt;&gt;"",M8754&lt;TODAY()),"EPI caducat",IF(AND(G8754="Sí",M8754&lt;&gt;"",M8754&lt;=TODAY()+90),"EPI caduca ≤90 dies",IF(OR(N8754="Deteriorat usable",N8754="Revisió necessària"),"Revisar","OK"))))))))))</f>
      </c>
      <c r="R8754" s="20"/>
    </row>
    <row r="8755" customFormat="false" ht="15" hidden="false" customHeight="false" outlineLevel="0" collapsed="false">
      <c r="A8755" s="19" t="n">
        <v>81</v>
      </c>
      <c r="B8755" s="19" t="n">
        <f aca="false">IFERROR(VLOOKUP(A8755,Personal!$A$6:$F$112,2,FALSE()),"")</f>
        <v>0</v>
      </c>
      <c r="C8755" s="19" t="str">
        <f aca="false">IFERROR(VLOOKUP(A8755,Personal!$A$6:$F$112,3,FALSE()),"")</f>
        <v>Cerdanyola</v>
      </c>
      <c r="D8755" s="19" t="s">
        <v>40</v>
      </c>
      <c r="E8755" s="19" t="s">
        <v>92</v>
      </c>
      <c r="F8755" s="19" t="s">
        <v>93</v>
      </c>
      <c r="G8755" s="19" t="s">
        <v>291</v>
      </c>
      <c r="H8755" s="19" t="n">
        <f aca="false">IF(OR(VLOOKUP(A8755,Personal!$A$6:$F$112,5,FALSE())&lt;&gt;"Sí",N8755="No aplica"),0,'Catàleg GRAE'!D34)</f>
        <v>1</v>
      </c>
      <c r="I8755" s="20"/>
      <c r="J8755" s="20"/>
      <c r="K8755" s="20"/>
      <c r="L8755" s="21"/>
      <c r="M8755" s="21"/>
      <c r="N8755" s="20"/>
      <c r="O8755" s="20"/>
      <c r="P8755" s="19" t="str">
        <f aca="false">IF(I8755="","",I8755-H8755)</f>
        <v/>
      </c>
      <c r="Q8755" s="19" t="str">
        <f aca="true">IF(B8755="","",IF(N8755="No aplica","No aplica",IF(I8755="","Pendent",IF(N8755="Per substituir","Substituir",IF(OR(N8755="No localitzat",N8755="No lliurat"),"Reposar",IF(I8755&lt;H8755,"Reposar",IF(I8755&gt;H8755,"Revisar excedent",IF(AND(G8755="Sí",M8755&lt;&gt;"",M8755&lt;TODAY()),"EPI caducat",IF(AND(G8755="Sí",M8755&lt;&gt;"",M8755&lt;=TODAY()+90),"EPI caduca ≤90 dies",IF(OR(N8755="Deteriorat usable",N8755="Revisió necessària"),"Revisar","OK"))))))))))</f>
      </c>
      <c r="R8755" s="20"/>
    </row>
    <row r="8756" customFormat="false" ht="15" hidden="false" customHeight="false" outlineLevel="0" collapsed="false">
      <c r="A8756" s="19" t="n">
        <v>81</v>
      </c>
      <c r="B8756" s="19" t="n">
        <f aca="false">IFERROR(VLOOKUP(A8756,Personal!$A$6:$F$112,2,FALSE()),"")</f>
        <v>0</v>
      </c>
      <c r="C8756" s="19" t="str">
        <f aca="false">IFERROR(VLOOKUP(A8756,Personal!$A$6:$F$112,3,FALSE()),"")</f>
        <v>Cerdanyola</v>
      </c>
      <c r="D8756" s="19" t="s">
        <v>94</v>
      </c>
      <c r="E8756" s="19" t="s">
        <v>95</v>
      </c>
      <c r="F8756" s="19" t="s">
        <v>96</v>
      </c>
      <c r="G8756" s="19" t="s">
        <v>291</v>
      </c>
      <c r="H8756" s="19" t="n">
        <f aca="false">IF(OR(VLOOKUP(A8756,Personal!$A$6:$F$112,5,FALSE())&lt;&gt;"Sí",N8756="No aplica"),0,'Catàleg GRAE'!D35)</f>
        <v>1</v>
      </c>
      <c r="I8756" s="20"/>
      <c r="J8756" s="20"/>
      <c r="K8756" s="20"/>
      <c r="L8756" s="21"/>
      <c r="M8756" s="21"/>
      <c r="N8756" s="20"/>
      <c r="O8756" s="20"/>
      <c r="P8756" s="19" t="str">
        <f aca="false">IF(I8756="","",I8756-H8756)</f>
        <v/>
      </c>
      <c r="Q8756" s="19" t="str">
        <f aca="true">IF(B8756="","",IF(N8756="No aplica","No aplica",IF(I8756="","Pendent",IF(N8756="Per substituir","Substituir",IF(OR(N8756="No localitzat",N8756="No lliurat"),"Reposar",IF(I8756&lt;H8756,"Reposar",IF(I8756&gt;H8756,"Revisar excedent",IF(AND(G8756="Sí",M8756&lt;&gt;"",M8756&lt;TODAY()),"EPI caducat",IF(AND(G8756="Sí",M8756&lt;&gt;"",M8756&lt;=TODAY()+90),"EPI caduca ≤90 dies",IF(OR(N8756="Deteriorat usable",N8756="Revisió necessària"),"Revisar","OK"))))))))))</f>
      </c>
      <c r="R8756" s="20"/>
    </row>
    <row r="8757" customFormat="false" ht="15" hidden="false" customHeight="false" outlineLevel="0" collapsed="false">
      <c r="A8757" s="19" t="n">
        <v>81</v>
      </c>
      <c r="B8757" s="19" t="n">
        <f aca="false">IFERROR(VLOOKUP(A8757,Personal!$A$6:$F$112,2,FALSE()),"")</f>
        <v>0</v>
      </c>
      <c r="C8757" s="19" t="str">
        <f aca="false">IFERROR(VLOOKUP(A8757,Personal!$A$6:$F$112,3,FALSE()),"")</f>
        <v>Cerdanyola</v>
      </c>
      <c r="D8757" s="19" t="s">
        <v>97</v>
      </c>
      <c r="E8757" s="19" t="s">
        <v>98</v>
      </c>
      <c r="F8757" s="19" t="s">
        <v>99</v>
      </c>
      <c r="G8757" s="19" t="s">
        <v>291</v>
      </c>
      <c r="H8757" s="19" t="n">
        <f aca="false">IF(OR(VLOOKUP(A8757,Personal!$A$6:$F$112,5,FALSE())&lt;&gt;"Sí",N8757="No aplica"),0,'Catàleg GRAE'!D36)</f>
        <v>3</v>
      </c>
      <c r="I8757" s="20"/>
      <c r="J8757" s="20"/>
      <c r="K8757" s="20"/>
      <c r="L8757" s="21"/>
      <c r="M8757" s="21"/>
      <c r="N8757" s="20"/>
      <c r="O8757" s="20"/>
      <c r="P8757" s="19" t="str">
        <f aca="false">IF(I8757="","",I8757-H8757)</f>
        <v/>
      </c>
      <c r="Q8757" s="19" t="str">
        <f aca="true">IF(B8757="","",IF(N8757="No aplica","No aplica",IF(I8757="","Pendent",IF(N8757="Per substituir","Substituir",IF(OR(N8757="No localitzat",N8757="No lliurat"),"Reposar",IF(I8757&lt;H8757,"Reposar",IF(I8757&gt;H8757,"Revisar excedent",IF(AND(G8757="Sí",M8757&lt;&gt;"",M8757&lt;TODAY()),"EPI caducat",IF(AND(G8757="Sí",M8757&lt;&gt;"",M8757&lt;=TODAY()+90),"EPI caduca ≤90 dies",IF(OR(N8757="Deteriorat usable",N8757="Revisió necessària"),"Revisar","OK"))))))))))</f>
      </c>
      <c r="R8757" s="20"/>
    </row>
    <row r="8758" customFormat="false" ht="15" hidden="false" customHeight="false" outlineLevel="0" collapsed="false">
      <c r="A8758" s="19" t="n">
        <v>81</v>
      </c>
      <c r="B8758" s="19" t="n">
        <f aca="false">IFERROR(VLOOKUP(A8758,Personal!$A$6:$F$112,2,FALSE()),"")</f>
        <v>0</v>
      </c>
      <c r="C8758" s="19" t="str">
        <f aca="false">IFERROR(VLOOKUP(A8758,Personal!$A$6:$F$112,3,FALSE()),"")</f>
        <v>Cerdanyola</v>
      </c>
      <c r="D8758" s="19" t="s">
        <v>97</v>
      </c>
      <c r="E8758" s="19" t="s">
        <v>100</v>
      </c>
      <c r="F8758" s="19" t="s">
        <v>101</v>
      </c>
      <c r="G8758" s="19" t="s">
        <v>291</v>
      </c>
      <c r="H8758" s="19" t="n">
        <f aca="false">IF(OR(VLOOKUP(A8758,Personal!$A$6:$F$112,5,FALSE())&lt;&gt;"Sí",N8758="No aplica"),0,'Catàleg GRAE'!D37)</f>
        <v>1</v>
      </c>
      <c r="I8758" s="20"/>
      <c r="J8758" s="20"/>
      <c r="K8758" s="20"/>
      <c r="L8758" s="21"/>
      <c r="M8758" s="21"/>
      <c r="N8758" s="20"/>
      <c r="O8758" s="20"/>
      <c r="P8758" s="19" t="str">
        <f aca="false">IF(I8758="","",I8758-H8758)</f>
        <v/>
      </c>
      <c r="Q8758" s="19" t="str">
        <f aca="true">IF(B8758="","",IF(N8758="No aplica","No aplica",IF(I8758="","Pendent",IF(N8758="Per substituir","Substituir",IF(OR(N8758="No localitzat",N8758="No lliurat"),"Reposar",IF(I8758&lt;H8758,"Reposar",IF(I8758&gt;H8758,"Revisar excedent",IF(AND(G8758="Sí",M8758&lt;&gt;"",M8758&lt;TODAY()),"EPI caducat",IF(AND(G8758="Sí",M8758&lt;&gt;"",M8758&lt;=TODAY()+90),"EPI caduca ≤90 dies",IF(OR(N8758="Deteriorat usable",N8758="Revisió necessària"),"Revisar","OK"))))))))))</f>
      </c>
      <c r="R8758" s="20"/>
    </row>
    <row r="8759" customFormat="false" ht="15" hidden="false" customHeight="false" outlineLevel="0" collapsed="false">
      <c r="A8759" s="19" t="n">
        <v>81</v>
      </c>
      <c r="B8759" s="19" t="n">
        <f aca="false">IFERROR(VLOOKUP(A8759,Personal!$A$6:$F$112,2,FALSE()),"")</f>
        <v>0</v>
      </c>
      <c r="C8759" s="19" t="str">
        <f aca="false">IFERROR(VLOOKUP(A8759,Personal!$A$6:$F$112,3,FALSE()),"")</f>
        <v>Cerdanyola</v>
      </c>
      <c r="D8759" s="19" t="s">
        <v>102</v>
      </c>
      <c r="E8759" s="19" t="s">
        <v>103</v>
      </c>
      <c r="F8759" s="19" t="s">
        <v>104</v>
      </c>
      <c r="G8759" s="19" t="s">
        <v>291</v>
      </c>
      <c r="H8759" s="19" t="n">
        <f aca="false">IF(OR(VLOOKUP(A8759,Personal!$A$6:$F$112,5,FALSE())&lt;&gt;"Sí",N8759="No aplica"),0,'Catàleg GRAE'!D38)</f>
        <v>1</v>
      </c>
      <c r="I8759" s="20"/>
      <c r="J8759" s="20"/>
      <c r="K8759" s="20"/>
      <c r="L8759" s="21"/>
      <c r="M8759" s="21"/>
      <c r="N8759" s="20"/>
      <c r="O8759" s="20"/>
      <c r="P8759" s="19" t="str">
        <f aca="false">IF(I8759="","",I8759-H8759)</f>
        <v/>
      </c>
      <c r="Q8759" s="19" t="str">
        <f aca="true">IF(B8759="","",IF(N8759="No aplica","No aplica",IF(I8759="","Pendent",IF(N8759="Per substituir","Substituir",IF(OR(N8759="No localitzat",N8759="No lliurat"),"Reposar",IF(I8759&lt;H8759,"Reposar",IF(I8759&gt;H8759,"Revisar excedent",IF(AND(G8759="Sí",M8759&lt;&gt;"",M8759&lt;TODAY()),"EPI caducat",IF(AND(G8759="Sí",M8759&lt;&gt;"",M8759&lt;=TODAY()+90),"EPI caduca ≤90 dies",IF(OR(N8759="Deteriorat usable",N8759="Revisió necessària"),"Revisar","OK"))))))))))</f>
      </c>
      <c r="R8759" s="20"/>
    </row>
    <row r="8760" customFormat="false" ht="15" hidden="false" customHeight="false" outlineLevel="0" collapsed="false">
      <c r="A8760" s="19" t="n">
        <v>81</v>
      </c>
      <c r="B8760" s="19" t="n">
        <f aca="false">IFERROR(VLOOKUP(A8760,Personal!$A$6:$F$112,2,FALSE()),"")</f>
        <v>0</v>
      </c>
      <c r="C8760" s="19" t="str">
        <f aca="false">IFERROR(VLOOKUP(A8760,Personal!$A$6:$F$112,3,FALSE()),"")</f>
        <v>Cerdanyola</v>
      </c>
      <c r="D8760" s="19" t="s">
        <v>97</v>
      </c>
      <c r="E8760" s="19" t="s">
        <v>105</v>
      </c>
      <c r="F8760" s="19" t="s">
        <v>106</v>
      </c>
      <c r="G8760" s="19" t="s">
        <v>291</v>
      </c>
      <c r="H8760" s="19" t="n">
        <f aca="false">IF(OR(VLOOKUP(A8760,Personal!$A$6:$F$112,5,FALSE())&lt;&gt;"Sí",N8760="No aplica"),0,'Catàleg GRAE'!D39)</f>
        <v>3</v>
      </c>
      <c r="I8760" s="20"/>
      <c r="J8760" s="20"/>
      <c r="K8760" s="20"/>
      <c r="L8760" s="21"/>
      <c r="M8760" s="21"/>
      <c r="N8760" s="20"/>
      <c r="O8760" s="20"/>
      <c r="P8760" s="19" t="str">
        <f aca="false">IF(I8760="","",I8760-H8760)</f>
        <v/>
      </c>
      <c r="Q8760" s="19" t="str">
        <f aca="true">IF(B8760="","",IF(N8760="No aplica","No aplica",IF(I8760="","Pendent",IF(N8760="Per substituir","Substituir",IF(OR(N8760="No localitzat",N8760="No lliurat"),"Reposar",IF(I8760&lt;H8760,"Reposar",IF(I8760&gt;H8760,"Revisar excedent",IF(AND(G8760="Sí",M8760&lt;&gt;"",M8760&lt;TODAY()),"EPI caducat",IF(AND(G8760="Sí",M8760&lt;&gt;"",M8760&lt;=TODAY()+90),"EPI caduca ≤90 dies",IF(OR(N8760="Deteriorat usable",N8760="Revisió necessària"),"Revisar","OK"))))))))))</f>
      </c>
      <c r="R8760" s="20"/>
    </row>
    <row r="8761" customFormat="false" ht="15" hidden="false" customHeight="false" outlineLevel="0" collapsed="false">
      <c r="A8761" s="19" t="n">
        <v>81</v>
      </c>
      <c r="B8761" s="19" t="n">
        <f aca="false">IFERROR(VLOOKUP(A8761,Personal!$A$6:$F$112,2,FALSE()),"")</f>
        <v>0</v>
      </c>
      <c r="C8761" s="19" t="str">
        <f aca="false">IFERROR(VLOOKUP(A8761,Personal!$A$6:$F$112,3,FALSE()),"")</f>
        <v>Cerdanyola</v>
      </c>
      <c r="D8761" s="19" t="s">
        <v>97</v>
      </c>
      <c r="E8761" s="19" t="s">
        <v>105</v>
      </c>
      <c r="F8761" s="19" t="s">
        <v>107</v>
      </c>
      <c r="G8761" s="19" t="s">
        <v>291</v>
      </c>
      <c r="H8761" s="19" t="n">
        <f aca="false">IF(OR(VLOOKUP(A8761,Personal!$A$6:$F$112,5,FALSE())&lt;&gt;"Sí",N8761="No aplica"),0,'Catàleg GRAE'!D40)</f>
        <v>3</v>
      </c>
      <c r="I8761" s="20"/>
      <c r="J8761" s="20"/>
      <c r="K8761" s="20"/>
      <c r="L8761" s="21"/>
      <c r="M8761" s="21"/>
      <c r="N8761" s="20"/>
      <c r="O8761" s="20"/>
      <c r="P8761" s="19" t="str">
        <f aca="false">IF(I8761="","",I8761-H8761)</f>
        <v/>
      </c>
      <c r="Q8761" s="19" t="str">
        <f aca="true">IF(B8761="","",IF(N8761="No aplica","No aplica",IF(I8761="","Pendent",IF(N8761="Per substituir","Substituir",IF(OR(N8761="No localitzat",N8761="No lliurat"),"Reposar",IF(I8761&lt;H8761,"Reposar",IF(I8761&gt;H8761,"Revisar excedent",IF(AND(G8761="Sí",M8761&lt;&gt;"",M8761&lt;TODAY()),"EPI caducat",IF(AND(G8761="Sí",M8761&lt;&gt;"",M8761&lt;=TODAY()+90),"EPI caduca ≤90 dies",IF(OR(N8761="Deteriorat usable",N8761="Revisió necessària"),"Revisar","OK"))))))))))</f>
      </c>
      <c r="R8761" s="20"/>
    </row>
    <row r="8762" customFormat="false" ht="15" hidden="false" customHeight="false" outlineLevel="0" collapsed="false">
      <c r="A8762" s="19" t="n">
        <v>81</v>
      </c>
      <c r="B8762" s="19" t="n">
        <f aca="false">IFERROR(VLOOKUP(A8762,Personal!$A$6:$F$112,2,FALSE()),"")</f>
        <v>0</v>
      </c>
      <c r="C8762" s="19" t="str">
        <f aca="false">IFERROR(VLOOKUP(A8762,Personal!$A$6:$F$112,3,FALSE()),"")</f>
        <v>Cerdanyola</v>
      </c>
      <c r="D8762" s="19" t="s">
        <v>97</v>
      </c>
      <c r="E8762" s="19" t="s">
        <v>108</v>
      </c>
      <c r="F8762" s="19" t="s">
        <v>109</v>
      </c>
      <c r="G8762" s="19" t="s">
        <v>291</v>
      </c>
      <c r="H8762" s="19" t="n">
        <f aca="false">IF(OR(VLOOKUP(A8762,Personal!$A$6:$F$112,5,FALSE())&lt;&gt;"Sí",N8762="No aplica"),0,'Catàleg GRAE'!D41)</f>
        <v>2</v>
      </c>
      <c r="I8762" s="20"/>
      <c r="J8762" s="20"/>
      <c r="K8762" s="20"/>
      <c r="L8762" s="21"/>
      <c r="M8762" s="21"/>
      <c r="N8762" s="20"/>
      <c r="O8762" s="20"/>
      <c r="P8762" s="19" t="str">
        <f aca="false">IF(I8762="","",I8762-H8762)</f>
        <v/>
      </c>
      <c r="Q8762" s="19" t="str">
        <f aca="true">IF(B8762="","",IF(N8762="No aplica","No aplica",IF(I8762="","Pendent",IF(N8762="Per substituir","Substituir",IF(OR(N8762="No localitzat",N8762="No lliurat"),"Reposar",IF(I8762&lt;H8762,"Reposar",IF(I8762&gt;H8762,"Revisar excedent",IF(AND(G8762="Sí",M8762&lt;&gt;"",M8762&lt;TODAY()),"EPI caducat",IF(AND(G8762="Sí",M8762&lt;&gt;"",M8762&lt;=TODAY()+90),"EPI caduca ≤90 dies",IF(OR(N8762="Deteriorat usable",N8762="Revisió necessària"),"Revisar","OK"))))))))))</f>
      </c>
      <c r="R8762" s="20"/>
    </row>
    <row r="8763" customFormat="false" ht="15" hidden="false" customHeight="false" outlineLevel="0" collapsed="false">
      <c r="A8763" s="19" t="n">
        <v>81</v>
      </c>
      <c r="B8763" s="19" t="n">
        <f aca="false">IFERROR(VLOOKUP(A8763,Personal!$A$6:$F$112,2,FALSE()),"")</f>
        <v>0</v>
      </c>
      <c r="C8763" s="19" t="str">
        <f aca="false">IFERROR(VLOOKUP(A8763,Personal!$A$6:$F$112,3,FALSE()),"")</f>
        <v>Cerdanyola</v>
      </c>
      <c r="D8763" s="19" t="s">
        <v>97</v>
      </c>
      <c r="E8763" s="19" t="s">
        <v>110</v>
      </c>
      <c r="F8763" s="19" t="s">
        <v>111</v>
      </c>
      <c r="G8763" s="19" t="s">
        <v>291</v>
      </c>
      <c r="H8763" s="19" t="n">
        <f aca="false">IF(OR(VLOOKUP(A8763,Personal!$A$6:$F$112,5,FALSE())&lt;&gt;"Sí",N8763="No aplica"),0,'Catàleg GRAE'!D42)</f>
        <v>1</v>
      </c>
      <c r="I8763" s="20"/>
      <c r="J8763" s="20"/>
      <c r="K8763" s="20"/>
      <c r="L8763" s="21"/>
      <c r="M8763" s="21"/>
      <c r="N8763" s="20"/>
      <c r="O8763" s="20"/>
      <c r="P8763" s="19" t="str">
        <f aca="false">IF(I8763="","",I8763-H8763)</f>
        <v/>
      </c>
      <c r="Q8763" s="19" t="str">
        <f aca="true">IF(B8763="","",IF(N8763="No aplica","No aplica",IF(I8763="","Pendent",IF(N8763="Per substituir","Substituir",IF(OR(N8763="No localitzat",N8763="No lliurat"),"Reposar",IF(I8763&lt;H8763,"Reposar",IF(I8763&gt;H8763,"Revisar excedent",IF(AND(G8763="Sí",M8763&lt;&gt;"",M8763&lt;TODAY()),"EPI caducat",IF(AND(G8763="Sí",M8763&lt;&gt;"",M8763&lt;=TODAY()+90),"EPI caduca ≤90 dies",IF(OR(N8763="Deteriorat usable",N8763="Revisió necessària"),"Revisar","OK"))))))))))</f>
      </c>
      <c r="R8763" s="20"/>
    </row>
    <row r="8764" customFormat="false" ht="15" hidden="false" customHeight="false" outlineLevel="0" collapsed="false">
      <c r="A8764" s="19" t="n">
        <v>81</v>
      </c>
      <c r="B8764" s="19" t="n">
        <f aca="false">IFERROR(VLOOKUP(A8764,Personal!$A$6:$F$112,2,FALSE()),"")</f>
        <v>0</v>
      </c>
      <c r="C8764" s="19" t="str">
        <f aca="false">IFERROR(VLOOKUP(A8764,Personal!$A$6:$F$112,3,FALSE()),"")</f>
        <v>Cerdanyola</v>
      </c>
      <c r="D8764" s="19" t="s">
        <v>112</v>
      </c>
      <c r="E8764" s="19" t="s">
        <v>113</v>
      </c>
      <c r="F8764" s="19" t="s">
        <v>114</v>
      </c>
      <c r="G8764" s="19" t="s">
        <v>291</v>
      </c>
      <c r="H8764" s="19" t="n">
        <f aca="false">IF(OR(VLOOKUP(A8764,Personal!$A$6:$F$112,5,FALSE())&lt;&gt;"Sí",N8764="No aplica"),0,'Catàleg GRAE'!D43)</f>
        <v>2</v>
      </c>
      <c r="I8764" s="20"/>
      <c r="J8764" s="20"/>
      <c r="K8764" s="20"/>
      <c r="L8764" s="21"/>
      <c r="M8764" s="21"/>
      <c r="N8764" s="20"/>
      <c r="O8764" s="20"/>
      <c r="P8764" s="19" t="str">
        <f aca="false">IF(I8764="","",I8764-H8764)</f>
        <v/>
      </c>
      <c r="Q8764" s="19" t="str">
        <f aca="true">IF(B8764="","",IF(N8764="No aplica","No aplica",IF(I8764="","Pendent",IF(N8764="Per substituir","Substituir",IF(OR(N8764="No localitzat",N8764="No lliurat"),"Reposar",IF(I8764&lt;H8764,"Reposar",IF(I8764&gt;H8764,"Revisar excedent",IF(AND(G8764="Sí",M8764&lt;&gt;"",M8764&lt;TODAY()),"EPI caducat",IF(AND(G8764="Sí",M8764&lt;&gt;"",M8764&lt;=TODAY()+90),"EPI caduca ≤90 dies",IF(OR(N8764="Deteriorat usable",N8764="Revisió necessària"),"Revisar","OK"))))))))))</f>
      </c>
      <c r="R8764" s="20"/>
    </row>
    <row r="8765" customFormat="false" ht="15" hidden="false" customHeight="false" outlineLevel="0" collapsed="false">
      <c r="A8765" s="19" t="n">
        <v>81</v>
      </c>
      <c r="B8765" s="19" t="n">
        <f aca="false">IFERROR(VLOOKUP(A8765,Personal!$A$6:$F$112,2,FALSE()),"")</f>
        <v>0</v>
      </c>
      <c r="C8765" s="19" t="str">
        <f aca="false">IFERROR(VLOOKUP(A8765,Personal!$A$6:$F$112,3,FALSE()),"")</f>
        <v>Cerdanyola</v>
      </c>
      <c r="D8765" s="19" t="s">
        <v>102</v>
      </c>
      <c r="E8765" s="19" t="s">
        <v>115</v>
      </c>
      <c r="F8765" s="19" t="s">
        <v>116</v>
      </c>
      <c r="G8765" s="19" t="s">
        <v>291</v>
      </c>
      <c r="H8765" s="19" t="n">
        <f aca="false">IF(OR(VLOOKUP(A8765,Personal!$A$6:$F$112,5,FALSE())&lt;&gt;"Sí",N8765="No aplica"),0,'Catàleg GRAE'!D44)</f>
        <v>1</v>
      </c>
      <c r="I8765" s="20"/>
      <c r="J8765" s="20"/>
      <c r="K8765" s="20"/>
      <c r="L8765" s="21"/>
      <c r="M8765" s="21"/>
      <c r="N8765" s="20"/>
      <c r="O8765" s="20"/>
      <c r="P8765" s="19" t="str">
        <f aca="false">IF(I8765="","",I8765-H8765)</f>
        <v/>
      </c>
      <c r="Q8765" s="19" t="str">
        <f aca="true">IF(B8765="","",IF(N8765="No aplica","No aplica",IF(I8765="","Pendent",IF(N8765="Per substituir","Substituir",IF(OR(N8765="No localitzat",N8765="No lliurat"),"Reposar",IF(I8765&lt;H8765,"Reposar",IF(I8765&gt;H8765,"Revisar excedent",IF(AND(G8765="Sí",M8765&lt;&gt;"",M8765&lt;TODAY()),"EPI caducat",IF(AND(G8765="Sí",M8765&lt;&gt;"",M8765&lt;=TODAY()+90),"EPI caduca ≤90 dies",IF(OR(N8765="Deteriorat usable",N8765="Revisió necessària"),"Revisar","OK"))))))))))</f>
      </c>
      <c r="R8765" s="20"/>
    </row>
    <row r="8766" customFormat="false" ht="15" hidden="false" customHeight="false" outlineLevel="0" collapsed="false">
      <c r="A8766" s="19" t="n">
        <v>81</v>
      </c>
      <c r="B8766" s="19" t="n">
        <f aca="false">IFERROR(VLOOKUP(A8766,Personal!$A$6:$F$112,2,FALSE()),"")</f>
        <v>0</v>
      </c>
      <c r="C8766" s="19" t="str">
        <f aca="false">IFERROR(VLOOKUP(A8766,Personal!$A$6:$F$112,3,FALSE()),"")</f>
        <v>Cerdanyola</v>
      </c>
      <c r="D8766" s="19" t="s">
        <v>102</v>
      </c>
      <c r="E8766" s="19" t="s">
        <v>117</v>
      </c>
      <c r="F8766" s="19" t="s">
        <v>118</v>
      </c>
      <c r="G8766" s="19" t="s">
        <v>272</v>
      </c>
      <c r="H8766" s="19" t="n">
        <f aca="false">IF(OR(VLOOKUP(A8766,Personal!$A$6:$F$112,5,FALSE())&lt;&gt;"Sí",N8766="No aplica"),0,'Catàleg GRAE'!D45)</f>
        <v>1</v>
      </c>
      <c r="I8766" s="20"/>
      <c r="J8766" s="20"/>
      <c r="K8766" s="20"/>
      <c r="L8766" s="21"/>
      <c r="M8766" s="21"/>
      <c r="N8766" s="20"/>
      <c r="O8766" s="20"/>
      <c r="P8766" s="19" t="str">
        <f aca="false">IF(I8766="","",I8766-H8766)</f>
        <v/>
      </c>
      <c r="Q8766" s="19" t="str">
        <f aca="true">IF(B8766="","",IF(N8766="No aplica","No aplica",IF(I8766="","Pendent",IF(N8766="Per substituir","Substituir",IF(OR(N8766="No localitzat",N8766="No lliurat"),"Reposar",IF(I8766&lt;H8766,"Reposar",IF(I8766&gt;H8766,"Revisar excedent",IF(AND(G8766="Sí",M8766&lt;&gt;"",M8766&lt;TODAY()),"EPI caducat",IF(AND(G8766="Sí",M8766&lt;&gt;"",M8766&lt;=TODAY()+90),"EPI caduca ≤90 dies",IF(OR(N8766="Deteriorat usable",N8766="Revisió necessària"),"Revisar","OK"))))))))))</f>
      </c>
      <c r="R8766" s="20"/>
    </row>
    <row r="8767" customFormat="false" ht="15" hidden="false" customHeight="false" outlineLevel="0" collapsed="false">
      <c r="A8767" s="19" t="n">
        <v>81</v>
      </c>
      <c r="B8767" s="19" t="n">
        <f aca="false">IFERROR(VLOOKUP(A8767,Personal!$A$6:$F$112,2,FALSE()),"")</f>
        <v>0</v>
      </c>
      <c r="C8767" s="19" t="str">
        <f aca="false">IFERROR(VLOOKUP(A8767,Personal!$A$6:$F$112,3,FALSE()),"")</f>
        <v>Cerdanyola</v>
      </c>
      <c r="D8767" s="19" t="s">
        <v>102</v>
      </c>
      <c r="E8767" s="19" t="s">
        <v>119</v>
      </c>
      <c r="F8767" s="19" t="s">
        <v>120</v>
      </c>
      <c r="G8767" s="19" t="s">
        <v>272</v>
      </c>
      <c r="H8767" s="19" t="n">
        <f aca="false">IF(OR(VLOOKUP(A8767,Personal!$A$6:$F$112,5,FALSE())&lt;&gt;"Sí",N8767="No aplica"),0,'Catàleg GRAE'!D46)</f>
        <v>1</v>
      </c>
      <c r="I8767" s="20"/>
      <c r="J8767" s="20"/>
      <c r="K8767" s="20"/>
      <c r="L8767" s="21"/>
      <c r="M8767" s="21"/>
      <c r="N8767" s="20"/>
      <c r="O8767" s="20"/>
      <c r="P8767" s="19" t="str">
        <f aca="false">IF(I8767="","",I8767-H8767)</f>
        <v/>
      </c>
      <c r="Q8767" s="19" t="str">
        <f aca="true">IF(B8767="","",IF(N8767="No aplica","No aplica",IF(I8767="","Pendent",IF(N8767="Per substituir","Substituir",IF(OR(N8767="No localitzat",N8767="No lliurat"),"Reposar",IF(I8767&lt;H8767,"Reposar",IF(I8767&gt;H8767,"Revisar excedent",IF(AND(G8767="Sí",M8767&lt;&gt;"",M8767&lt;TODAY()),"EPI caducat",IF(AND(G8767="Sí",M8767&lt;&gt;"",M8767&lt;=TODAY()+90),"EPI caduca ≤90 dies",IF(OR(N8767="Deteriorat usable",N8767="Revisió necessària"),"Revisar","OK"))))))))))</f>
      </c>
      <c r="R8767" s="20"/>
    </row>
    <row r="8768" customFormat="false" ht="15" hidden="false" customHeight="false" outlineLevel="0" collapsed="false">
      <c r="A8768" s="19" t="n">
        <v>81</v>
      </c>
      <c r="B8768" s="19" t="n">
        <f aca="false">IFERROR(VLOOKUP(A8768,Personal!$A$6:$F$112,2,FALSE()),"")</f>
        <v>0</v>
      </c>
      <c r="C8768" s="19" t="str">
        <f aca="false">IFERROR(VLOOKUP(A8768,Personal!$A$6:$F$112,3,FALSE()),"")</f>
        <v>Cerdanyola</v>
      </c>
      <c r="D8768" s="19" t="s">
        <v>97</v>
      </c>
      <c r="E8768" s="19" t="s">
        <v>121</v>
      </c>
      <c r="F8768" s="19" t="s">
        <v>122</v>
      </c>
      <c r="G8768" s="19" t="s">
        <v>291</v>
      </c>
      <c r="H8768" s="19" t="n">
        <f aca="false">IF(OR(VLOOKUP(A8768,Personal!$A$6:$F$112,5,FALSE())&lt;&gt;"Sí",N8768="No aplica"),0,'Catàleg GRAE'!D47)</f>
        <v>1</v>
      </c>
      <c r="I8768" s="20"/>
      <c r="J8768" s="20"/>
      <c r="K8768" s="20"/>
      <c r="L8768" s="21"/>
      <c r="M8768" s="21"/>
      <c r="N8768" s="20"/>
      <c r="O8768" s="20"/>
      <c r="P8768" s="19" t="str">
        <f aca="false">IF(I8768="","",I8768-H8768)</f>
        <v/>
      </c>
      <c r="Q8768" s="19" t="str">
        <f aca="true">IF(B8768="","",IF(N8768="No aplica","No aplica",IF(I8768="","Pendent",IF(N8768="Per substituir","Substituir",IF(OR(N8768="No localitzat",N8768="No lliurat"),"Reposar",IF(I8768&lt;H8768,"Reposar",IF(I8768&gt;H8768,"Revisar excedent",IF(AND(G8768="Sí",M8768&lt;&gt;"",M8768&lt;TODAY()),"EPI caducat",IF(AND(G8768="Sí",M8768&lt;&gt;"",M8768&lt;=TODAY()+90),"EPI caduca ≤90 dies",IF(OR(N8768="Deteriorat usable",N8768="Revisió necessària"),"Revisar","OK"))))))))))</f>
      </c>
      <c r="R8768" s="20"/>
    </row>
    <row r="8769" customFormat="false" ht="15" hidden="false" customHeight="false" outlineLevel="0" collapsed="false">
      <c r="A8769" s="19" t="n">
        <v>81</v>
      </c>
      <c r="B8769" s="19" t="n">
        <f aca="false">IFERROR(VLOOKUP(A8769,Personal!$A$6:$F$112,2,FALSE()),"")</f>
        <v>0</v>
      </c>
      <c r="C8769" s="19" t="str">
        <f aca="false">IFERROR(VLOOKUP(A8769,Personal!$A$6:$F$112,3,FALSE()),"")</f>
        <v>Cerdanyola</v>
      </c>
      <c r="D8769" s="19" t="s">
        <v>97</v>
      </c>
      <c r="E8769" s="19" t="s">
        <v>123</v>
      </c>
      <c r="F8769" s="19" t="s">
        <v>124</v>
      </c>
      <c r="G8769" s="19" t="s">
        <v>291</v>
      </c>
      <c r="H8769" s="19" t="n">
        <f aca="false">IF(OR(VLOOKUP(A8769,Personal!$A$6:$F$112,5,FALSE())&lt;&gt;"Sí",N8769="No aplica"),0,'Catàleg GRAE'!D48)</f>
        <v>1</v>
      </c>
      <c r="I8769" s="20"/>
      <c r="J8769" s="20"/>
      <c r="K8769" s="20"/>
      <c r="L8769" s="21"/>
      <c r="M8769" s="21"/>
      <c r="N8769" s="20"/>
      <c r="O8769" s="20"/>
      <c r="P8769" s="19" t="str">
        <f aca="false">IF(I8769="","",I8769-H8769)</f>
        <v/>
      </c>
      <c r="Q8769" s="19" t="str">
        <f aca="true">IF(B8769="","",IF(N8769="No aplica","No aplica",IF(I8769="","Pendent",IF(N8769="Per substituir","Substituir",IF(OR(N8769="No localitzat",N8769="No lliurat"),"Reposar",IF(I8769&lt;H8769,"Reposar",IF(I8769&gt;H8769,"Revisar excedent",IF(AND(G8769="Sí",M8769&lt;&gt;"",M8769&lt;TODAY()),"EPI caducat",IF(AND(G8769="Sí",M8769&lt;&gt;"",M8769&lt;=TODAY()+90),"EPI caduca ≤90 dies",IF(OR(N8769="Deteriorat usable",N8769="Revisió necessària"),"Revisar","OK"))))))))))</f>
      </c>
      <c r="R8769" s="20"/>
    </row>
    <row r="8770" customFormat="false" ht="15" hidden="false" customHeight="false" outlineLevel="0" collapsed="false">
      <c r="A8770" s="19" t="n">
        <v>81</v>
      </c>
      <c r="B8770" s="19" t="n">
        <f aca="false">IFERROR(VLOOKUP(A8770,Personal!$A$6:$F$112,2,FALSE()),"")</f>
        <v>0</v>
      </c>
      <c r="C8770" s="19" t="str">
        <f aca="false">IFERROR(VLOOKUP(A8770,Personal!$A$6:$F$112,3,FALSE()),"")</f>
        <v>Cerdanyola</v>
      </c>
      <c r="D8770" s="19" t="s">
        <v>125</v>
      </c>
      <c r="E8770" s="19" t="s">
        <v>126</v>
      </c>
      <c r="F8770" s="19" t="s">
        <v>127</v>
      </c>
      <c r="G8770" s="19" t="s">
        <v>272</v>
      </c>
      <c r="H8770" s="19" t="n">
        <f aca="false">IF(OR(VLOOKUP(A8770,Personal!$A$6:$F$112,5,FALSE())&lt;&gt;"Sí",N8770="No aplica"),0,'Catàleg GRAE'!D49)</f>
        <v>1</v>
      </c>
      <c r="I8770" s="20"/>
      <c r="J8770" s="20"/>
      <c r="K8770" s="20"/>
      <c r="L8770" s="21"/>
      <c r="M8770" s="21"/>
      <c r="N8770" s="20"/>
      <c r="O8770" s="20"/>
      <c r="P8770" s="19" t="str">
        <f aca="false">IF(I8770="","",I8770-H8770)</f>
        <v/>
      </c>
      <c r="Q8770" s="19" t="str">
        <f aca="true">IF(B8770="","",IF(N8770="No aplica","No aplica",IF(I8770="","Pendent",IF(N8770="Per substituir","Substituir",IF(OR(N8770="No localitzat",N8770="No lliurat"),"Reposar",IF(I8770&lt;H8770,"Reposar",IF(I8770&gt;H8770,"Revisar excedent",IF(AND(G8770="Sí",M8770&lt;&gt;"",M8770&lt;TODAY()),"EPI caducat",IF(AND(G8770="Sí",M8770&lt;&gt;"",M8770&lt;=TODAY()+90),"EPI caduca ≤90 dies",IF(OR(N8770="Deteriorat usable",N8770="Revisió necessària"),"Revisar","OK"))))))))))</f>
      </c>
      <c r="R8770" s="20"/>
    </row>
    <row r="8771" customFormat="false" ht="15" hidden="false" customHeight="false" outlineLevel="0" collapsed="false">
      <c r="A8771" s="19" t="n">
        <v>81</v>
      </c>
      <c r="B8771" s="19" t="n">
        <f aca="false">IFERROR(VLOOKUP(A8771,Personal!$A$6:$F$112,2,FALSE()),"")</f>
        <v>0</v>
      </c>
      <c r="C8771" s="19" t="str">
        <f aca="false">IFERROR(VLOOKUP(A8771,Personal!$A$6:$F$112,3,FALSE()),"")</f>
        <v>Cerdanyola</v>
      </c>
      <c r="D8771" s="19" t="s">
        <v>125</v>
      </c>
      <c r="E8771" s="19" t="s">
        <v>128</v>
      </c>
      <c r="F8771" s="19" t="s">
        <v>129</v>
      </c>
      <c r="G8771" s="19" t="s">
        <v>272</v>
      </c>
      <c r="H8771" s="19" t="n">
        <f aca="false">IF(OR(VLOOKUP(A8771,Personal!$A$6:$F$112,5,FALSE())&lt;&gt;"Sí",N8771="No aplica"),0,'Catàleg GRAE'!D50)</f>
        <v>1</v>
      </c>
      <c r="I8771" s="20"/>
      <c r="J8771" s="20"/>
      <c r="K8771" s="20"/>
      <c r="L8771" s="21"/>
      <c r="M8771" s="21"/>
      <c r="N8771" s="20"/>
      <c r="O8771" s="20"/>
      <c r="P8771" s="19" t="str">
        <f aca="false">IF(I8771="","",I8771-H8771)</f>
        <v/>
      </c>
      <c r="Q8771" s="19" t="str">
        <f aca="true">IF(B8771="","",IF(N8771="No aplica","No aplica",IF(I8771="","Pendent",IF(N8771="Per substituir","Substituir",IF(OR(N8771="No localitzat",N8771="No lliurat"),"Reposar",IF(I8771&lt;H8771,"Reposar",IF(I8771&gt;H8771,"Revisar excedent",IF(AND(G8771="Sí",M8771&lt;&gt;"",M8771&lt;TODAY()),"EPI caducat",IF(AND(G8771="Sí",M8771&lt;&gt;"",M8771&lt;=TODAY()+90),"EPI caduca ≤90 dies",IF(OR(N8771="Deteriorat usable",N8771="Revisió necessària"),"Revisar","OK"))))))))))</f>
      </c>
      <c r="R8771" s="20"/>
    </row>
    <row r="8772" customFormat="false" ht="15" hidden="false" customHeight="false" outlineLevel="0" collapsed="false">
      <c r="A8772" s="19" t="n">
        <v>81</v>
      </c>
      <c r="B8772" s="19" t="n">
        <f aca="false">IFERROR(VLOOKUP(A8772,Personal!$A$6:$F$112,2,FALSE()),"")</f>
        <v>0</v>
      </c>
      <c r="C8772" s="19" t="str">
        <f aca="false">IFERROR(VLOOKUP(A8772,Personal!$A$6:$F$112,3,FALSE()),"")</f>
        <v>Cerdanyola</v>
      </c>
      <c r="D8772" s="19" t="s">
        <v>125</v>
      </c>
      <c r="E8772" s="19" t="s">
        <v>130</v>
      </c>
      <c r="F8772" s="19" t="s">
        <v>131</v>
      </c>
      <c r="G8772" s="19" t="s">
        <v>291</v>
      </c>
      <c r="H8772" s="19" t="n">
        <f aca="false">IF(OR(VLOOKUP(A8772,Personal!$A$6:$F$112,5,FALSE())&lt;&gt;"Sí",N8772="No aplica"),0,'Catàleg GRAE'!D51)</f>
        <v>1</v>
      </c>
      <c r="I8772" s="20"/>
      <c r="J8772" s="20"/>
      <c r="K8772" s="20"/>
      <c r="L8772" s="21"/>
      <c r="M8772" s="21"/>
      <c r="N8772" s="20"/>
      <c r="O8772" s="20"/>
      <c r="P8772" s="19" t="str">
        <f aca="false">IF(I8772="","",I8772-H8772)</f>
        <v/>
      </c>
      <c r="Q8772" s="19" t="str">
        <f aca="true">IF(B8772="","",IF(N8772="No aplica","No aplica",IF(I8772="","Pendent",IF(N8772="Per substituir","Substituir",IF(OR(N8772="No localitzat",N8772="No lliurat"),"Reposar",IF(I8772&lt;H8772,"Reposar",IF(I8772&gt;H8772,"Revisar excedent",IF(AND(G8772="Sí",M8772&lt;&gt;"",M8772&lt;TODAY()),"EPI caducat",IF(AND(G8772="Sí",M8772&lt;&gt;"",M8772&lt;=TODAY()+90),"EPI caduca ≤90 dies",IF(OR(N8772="Deteriorat usable",N8772="Revisió necessària"),"Revisar","OK"))))))))))</f>
      </c>
      <c r="R8772" s="20"/>
    </row>
    <row r="8773" customFormat="false" ht="15" hidden="false" customHeight="false" outlineLevel="0" collapsed="false">
      <c r="A8773" s="19" t="n">
        <v>81</v>
      </c>
      <c r="B8773" s="19" t="n">
        <f aca="false">IFERROR(VLOOKUP(A8773,Personal!$A$6:$F$112,2,FALSE()),"")</f>
        <v>0</v>
      </c>
      <c r="C8773" s="19" t="str">
        <f aca="false">IFERROR(VLOOKUP(A8773,Personal!$A$6:$F$112,3,FALSE()),"")</f>
        <v>Cerdanyola</v>
      </c>
      <c r="D8773" s="19" t="s">
        <v>132</v>
      </c>
      <c r="E8773" s="19" t="s">
        <v>133</v>
      </c>
      <c r="F8773" s="19" t="s">
        <v>134</v>
      </c>
      <c r="G8773" s="19" t="s">
        <v>291</v>
      </c>
      <c r="H8773" s="19" t="n">
        <f aca="false">IF(OR(VLOOKUP(A8773,Personal!$A$6:$F$112,5,FALSE())&lt;&gt;"Sí",N8773="No aplica"),0,'Catàleg GRAE'!D52)</f>
        <v>1</v>
      </c>
      <c r="I8773" s="20"/>
      <c r="J8773" s="20"/>
      <c r="K8773" s="20"/>
      <c r="L8773" s="21"/>
      <c r="M8773" s="21"/>
      <c r="N8773" s="20"/>
      <c r="O8773" s="20"/>
      <c r="P8773" s="19" t="str">
        <f aca="false">IF(I8773="","",I8773-H8773)</f>
        <v/>
      </c>
      <c r="Q8773" s="19" t="str">
        <f aca="true">IF(B8773="","",IF(N8773="No aplica","No aplica",IF(I8773="","Pendent",IF(N8773="Per substituir","Substituir",IF(OR(N8773="No localitzat",N8773="No lliurat"),"Reposar",IF(I8773&lt;H8773,"Reposar",IF(I8773&gt;H8773,"Revisar excedent",IF(AND(G8773="Sí",M8773&lt;&gt;"",M8773&lt;TODAY()),"EPI caducat",IF(AND(G8773="Sí",M8773&lt;&gt;"",M8773&lt;=TODAY()+90),"EPI caduca ≤90 dies",IF(OR(N8773="Deteriorat usable",N8773="Revisió necessària"),"Revisar","OK"))))))))))</f>
      </c>
      <c r="R8773" s="20"/>
    </row>
    <row r="8774" customFormat="false" ht="15" hidden="false" customHeight="false" outlineLevel="0" collapsed="false">
      <c r="A8774" s="19" t="n">
        <v>81</v>
      </c>
      <c r="B8774" s="19" t="n">
        <f aca="false">IFERROR(VLOOKUP(A8774,Personal!$A$6:$F$112,2,FALSE()),"")</f>
        <v>0</v>
      </c>
      <c r="C8774" s="19" t="str">
        <f aca="false">IFERROR(VLOOKUP(A8774,Personal!$A$6:$F$112,3,FALSE()),"")</f>
        <v>Cerdanyola</v>
      </c>
      <c r="D8774" s="19" t="s">
        <v>94</v>
      </c>
      <c r="E8774" s="19" t="s">
        <v>135</v>
      </c>
      <c r="F8774" s="19" t="s">
        <v>136</v>
      </c>
      <c r="G8774" s="19" t="s">
        <v>291</v>
      </c>
      <c r="H8774" s="19" t="n">
        <f aca="false">IF(OR(VLOOKUP(A8774,Personal!$A$6:$F$112,5,FALSE())&lt;&gt;"Sí",N8774="No aplica"),0,'Catàleg GRAE'!D53)</f>
        <v>1</v>
      </c>
      <c r="I8774" s="20"/>
      <c r="J8774" s="20"/>
      <c r="K8774" s="20"/>
      <c r="L8774" s="21"/>
      <c r="M8774" s="21"/>
      <c r="N8774" s="20"/>
      <c r="O8774" s="20"/>
      <c r="P8774" s="19" t="str">
        <f aca="false">IF(I8774="","",I8774-H8774)</f>
        <v/>
      </c>
      <c r="Q8774" s="19" t="str">
        <f aca="true">IF(B8774="","",IF(N8774="No aplica","No aplica",IF(I8774="","Pendent",IF(N8774="Per substituir","Substituir",IF(OR(N8774="No localitzat",N8774="No lliurat"),"Reposar",IF(I8774&lt;H8774,"Reposar",IF(I8774&gt;H8774,"Revisar excedent",IF(AND(G8774="Sí",M8774&lt;&gt;"",M8774&lt;TODAY()),"EPI caducat",IF(AND(G8774="Sí",M8774&lt;&gt;"",M8774&lt;=TODAY()+90),"EPI caduca ≤90 dies",IF(OR(N8774="Deteriorat usable",N8774="Revisió necessària"),"Revisar","OK"))))))))))</f>
      </c>
      <c r="R8774" s="20"/>
    </row>
    <row r="8775" customFormat="false" ht="15" hidden="false" customHeight="false" outlineLevel="0" collapsed="false">
      <c r="A8775" s="19" t="n">
        <v>81</v>
      </c>
      <c r="B8775" s="19" t="n">
        <f aca="false">IFERROR(VLOOKUP(A8775,Personal!$A$6:$F$112,2,FALSE()),"")</f>
        <v>0</v>
      </c>
      <c r="C8775" s="19" t="str">
        <f aca="false">IFERROR(VLOOKUP(A8775,Personal!$A$6:$F$112,3,FALSE()),"")</f>
        <v>Cerdanyola</v>
      </c>
      <c r="D8775" s="19" t="s">
        <v>137</v>
      </c>
      <c r="E8775" s="19" t="s">
        <v>138</v>
      </c>
      <c r="F8775" s="19" t="s">
        <v>139</v>
      </c>
      <c r="G8775" s="19" t="s">
        <v>291</v>
      </c>
      <c r="H8775" s="19" t="n">
        <f aca="false">IF(OR(VLOOKUP(A8775,Personal!$A$6:$F$112,5,FALSE())&lt;&gt;"Sí",N8775="No aplica"),0,'Catàleg GRAE'!D54)</f>
        <v>1</v>
      </c>
      <c r="I8775" s="20"/>
      <c r="J8775" s="20"/>
      <c r="K8775" s="20"/>
      <c r="L8775" s="21"/>
      <c r="M8775" s="21"/>
      <c r="N8775" s="20"/>
      <c r="O8775" s="20"/>
      <c r="P8775" s="19" t="str">
        <f aca="false">IF(I8775="","",I8775-H8775)</f>
        <v/>
      </c>
      <c r="Q8775" s="19" t="str">
        <f aca="true">IF(B8775="","",IF(N8775="No aplica","No aplica",IF(I8775="","Pendent",IF(N8775="Per substituir","Substituir",IF(OR(N8775="No localitzat",N8775="No lliurat"),"Reposar",IF(I8775&lt;H8775,"Reposar",IF(I8775&gt;H8775,"Revisar excedent",IF(AND(G8775="Sí",M8775&lt;&gt;"",M8775&lt;TODAY()),"EPI caducat",IF(AND(G8775="Sí",M8775&lt;&gt;"",M8775&lt;=TODAY()+90),"EPI caduca ≤90 dies",IF(OR(N8775="Deteriorat usable",N8775="Revisió necessària"),"Revisar","OK"))))))))))</f>
      </c>
      <c r="R8775" s="20"/>
    </row>
    <row r="8776" customFormat="false" ht="15" hidden="false" customHeight="false" outlineLevel="0" collapsed="false">
      <c r="A8776" s="19" t="n">
        <v>81</v>
      </c>
      <c r="B8776" s="19" t="n">
        <f aca="false">IFERROR(VLOOKUP(A8776,Personal!$A$6:$F$112,2,FALSE()),"")</f>
        <v>0</v>
      </c>
      <c r="C8776" s="19" t="str">
        <f aca="false">IFERROR(VLOOKUP(A8776,Personal!$A$6:$F$112,3,FALSE()),"")</f>
        <v>Cerdanyola</v>
      </c>
      <c r="D8776" s="19" t="s">
        <v>94</v>
      </c>
      <c r="E8776" s="19" t="s">
        <v>140</v>
      </c>
      <c r="F8776" s="19" t="s">
        <v>141</v>
      </c>
      <c r="G8776" s="19" t="s">
        <v>291</v>
      </c>
      <c r="H8776" s="19" t="n">
        <f aca="false">IF(OR(VLOOKUP(A8776,Personal!$A$6:$F$112,5,FALSE())&lt;&gt;"Sí",N8776="No aplica"),0,'Catàleg GRAE'!D55)</f>
        <v>1</v>
      </c>
      <c r="I8776" s="20"/>
      <c r="J8776" s="20"/>
      <c r="K8776" s="20"/>
      <c r="L8776" s="21"/>
      <c r="M8776" s="21"/>
      <c r="N8776" s="20"/>
      <c r="O8776" s="20"/>
      <c r="P8776" s="19" t="str">
        <f aca="false">IF(I8776="","",I8776-H8776)</f>
        <v/>
      </c>
      <c r="Q8776" s="19" t="str">
        <f aca="true">IF(B8776="","",IF(N8776="No aplica","No aplica",IF(I8776="","Pendent",IF(N8776="Per substituir","Substituir",IF(OR(N8776="No localitzat",N8776="No lliurat"),"Reposar",IF(I8776&lt;H8776,"Reposar",IF(I8776&gt;H8776,"Revisar excedent",IF(AND(G8776="Sí",M8776&lt;&gt;"",M8776&lt;TODAY()),"EPI caducat",IF(AND(G8776="Sí",M8776&lt;&gt;"",M8776&lt;=TODAY()+90),"EPI caduca ≤90 dies",IF(OR(N8776="Deteriorat usable",N8776="Revisió necessària"),"Revisar","OK"))))))))))</f>
      </c>
      <c r="R8776" s="20"/>
    </row>
    <row r="8777" customFormat="false" ht="15" hidden="false" customHeight="false" outlineLevel="0" collapsed="false">
      <c r="A8777" s="19" t="n">
        <v>81</v>
      </c>
      <c r="B8777" s="19" t="n">
        <f aca="false">IFERROR(VLOOKUP(A8777,Personal!$A$6:$F$112,2,FALSE()),"")</f>
        <v>0</v>
      </c>
      <c r="C8777" s="19" t="str">
        <f aca="false">IFERROR(VLOOKUP(A8777,Personal!$A$6:$F$112,3,FALSE()),"")</f>
        <v>Cerdanyola</v>
      </c>
      <c r="D8777" s="19" t="s">
        <v>142</v>
      </c>
      <c r="E8777" s="19" t="s">
        <v>143</v>
      </c>
      <c r="F8777" s="19" t="s">
        <v>144</v>
      </c>
      <c r="G8777" s="19" t="s">
        <v>291</v>
      </c>
      <c r="H8777" s="19" t="n">
        <f aca="false">IF(OR(VLOOKUP(A8777,Personal!$A$6:$F$112,5,FALSE())&lt;&gt;"Sí",N8777="No aplica"),0,'Catàleg GRAE'!D56)</f>
        <v>1</v>
      </c>
      <c r="I8777" s="20"/>
      <c r="J8777" s="20"/>
      <c r="K8777" s="20"/>
      <c r="L8777" s="21"/>
      <c r="M8777" s="21"/>
      <c r="N8777" s="20"/>
      <c r="O8777" s="20"/>
      <c r="P8777" s="19" t="str">
        <f aca="false">IF(I8777="","",I8777-H8777)</f>
        <v/>
      </c>
      <c r="Q8777" s="19" t="str">
        <f aca="true">IF(B8777="","",IF(N8777="No aplica","No aplica",IF(I8777="","Pendent",IF(N8777="Per substituir","Substituir",IF(OR(N8777="No localitzat",N8777="No lliurat"),"Reposar",IF(I8777&lt;H8777,"Reposar",IF(I8777&gt;H8777,"Revisar excedent",IF(AND(G8777="Sí",M8777&lt;&gt;"",M8777&lt;TODAY()),"EPI caducat",IF(AND(G8777="Sí",M8777&lt;&gt;"",M8777&lt;=TODAY()+90),"EPI caduca ≤90 dies",IF(OR(N8777="Deteriorat usable",N8777="Revisió necessària"),"Revisar","OK"))))))))))</f>
      </c>
      <c r="R8777" s="20"/>
    </row>
    <row r="8778" customFormat="false" ht="15" hidden="false" customHeight="false" outlineLevel="0" collapsed="false">
      <c r="A8778" s="19" t="n">
        <v>81</v>
      </c>
      <c r="B8778" s="19" t="n">
        <f aca="false">IFERROR(VLOOKUP(A8778,Personal!$A$6:$F$112,2,FALSE()),"")</f>
        <v>0</v>
      </c>
      <c r="C8778" s="19" t="str">
        <f aca="false">IFERROR(VLOOKUP(A8778,Personal!$A$6:$F$112,3,FALSE()),"")</f>
        <v>Cerdanyola</v>
      </c>
      <c r="D8778" s="19" t="s">
        <v>112</v>
      </c>
      <c r="E8778" s="19" t="s">
        <v>145</v>
      </c>
      <c r="F8778" s="19" t="s">
        <v>146</v>
      </c>
      <c r="G8778" s="19" t="s">
        <v>291</v>
      </c>
      <c r="H8778" s="19" t="n">
        <f aca="false">IF(OR(VLOOKUP(A8778,Personal!$A$6:$F$112,5,FALSE())&lt;&gt;"Sí",N8778="No aplica"),0,'Catàleg GRAE'!D57)</f>
        <v>1</v>
      </c>
      <c r="I8778" s="20"/>
      <c r="J8778" s="20"/>
      <c r="K8778" s="20"/>
      <c r="L8778" s="21"/>
      <c r="M8778" s="21"/>
      <c r="N8778" s="20"/>
      <c r="O8778" s="20"/>
      <c r="P8778" s="19" t="str">
        <f aca="false">IF(I8778="","",I8778-H8778)</f>
        <v/>
      </c>
      <c r="Q8778" s="19" t="str">
        <f aca="true">IF(B8778="","",IF(N8778="No aplica","No aplica",IF(I8778="","Pendent",IF(N8778="Per substituir","Substituir",IF(OR(N8778="No localitzat",N8778="No lliurat"),"Reposar",IF(I8778&lt;H8778,"Reposar",IF(I8778&gt;H8778,"Revisar excedent",IF(AND(G8778="Sí",M8778&lt;&gt;"",M8778&lt;TODAY()),"EPI caducat",IF(AND(G8778="Sí",M8778&lt;&gt;"",M8778&lt;=TODAY()+90),"EPI caduca ≤90 dies",IF(OR(N8778="Deteriorat usable",N8778="Revisió necessària"),"Revisar","OK"))))))))))</f>
      </c>
      <c r="R8778" s="20"/>
    </row>
    <row r="8779" customFormat="false" ht="15" hidden="false" customHeight="false" outlineLevel="0" collapsed="false">
      <c r="A8779" s="19" t="n">
        <v>81</v>
      </c>
      <c r="B8779" s="19" t="n">
        <f aca="false">IFERROR(VLOOKUP(A8779,Personal!$A$6:$F$112,2,FALSE()),"")</f>
        <v>0</v>
      </c>
      <c r="C8779" s="19" t="str">
        <f aca="false">IFERROR(VLOOKUP(A8779,Personal!$A$6:$F$112,3,FALSE()),"")</f>
        <v>Cerdanyola</v>
      </c>
      <c r="D8779" s="19" t="s">
        <v>137</v>
      </c>
      <c r="E8779" s="19" t="s">
        <v>147</v>
      </c>
      <c r="F8779" s="19" t="s">
        <v>148</v>
      </c>
      <c r="G8779" s="19" t="s">
        <v>291</v>
      </c>
      <c r="H8779" s="19" t="n">
        <f aca="false">IF(OR(VLOOKUP(A8779,Personal!$A$6:$F$112,5,FALSE())&lt;&gt;"Sí",N8779="No aplica"),0,'Catàleg GRAE'!D58)</f>
        <v>1</v>
      </c>
      <c r="I8779" s="20"/>
      <c r="J8779" s="20"/>
      <c r="K8779" s="20"/>
      <c r="L8779" s="21"/>
      <c r="M8779" s="21"/>
      <c r="N8779" s="20"/>
      <c r="O8779" s="20"/>
      <c r="P8779" s="19" t="str">
        <f aca="false">IF(I8779="","",I8779-H8779)</f>
        <v/>
      </c>
      <c r="Q8779" s="19" t="str">
        <f aca="true">IF(B8779="","",IF(N8779="No aplica","No aplica",IF(I8779="","Pendent",IF(N8779="Per substituir","Substituir",IF(OR(N8779="No localitzat",N8779="No lliurat"),"Reposar",IF(I8779&lt;H8779,"Reposar",IF(I8779&gt;H8779,"Revisar excedent",IF(AND(G8779="Sí",M8779&lt;&gt;"",M8779&lt;TODAY()),"EPI caducat",IF(AND(G8779="Sí",M8779&lt;&gt;"",M8779&lt;=TODAY()+90),"EPI caduca ≤90 dies",IF(OR(N8779="Deteriorat usable",N8779="Revisió necessària"),"Revisar","OK"))))))))))</f>
      </c>
      <c r="R8779" s="20"/>
    </row>
    <row r="8780" customFormat="false" ht="15" hidden="false" customHeight="false" outlineLevel="0" collapsed="false">
      <c r="A8780" s="19" t="n">
        <v>81</v>
      </c>
      <c r="B8780" s="19" t="n">
        <f aca="false">IFERROR(VLOOKUP(A8780,Personal!$A$6:$F$112,2,FALSE()),"")</f>
        <v>0</v>
      </c>
      <c r="C8780" s="19" t="str">
        <f aca="false">IFERROR(VLOOKUP(A8780,Personal!$A$6:$F$112,3,FALSE()),"")</f>
        <v>Cerdanyola</v>
      </c>
      <c r="D8780" s="19" t="s">
        <v>125</v>
      </c>
      <c r="E8780" s="19" t="s">
        <v>149</v>
      </c>
      <c r="F8780" s="19" t="s">
        <v>150</v>
      </c>
      <c r="G8780" s="19" t="s">
        <v>291</v>
      </c>
      <c r="H8780" s="19" t="n">
        <f aca="false">IF(OR(VLOOKUP(A8780,Personal!$A$6:$F$112,5,FALSE())&lt;&gt;"Sí",N8780="No aplica"),0,'Catàleg GRAE'!D59)</f>
        <v>1</v>
      </c>
      <c r="I8780" s="20"/>
      <c r="J8780" s="20"/>
      <c r="K8780" s="20"/>
      <c r="L8780" s="21"/>
      <c r="M8780" s="21"/>
      <c r="N8780" s="20"/>
      <c r="O8780" s="20"/>
      <c r="P8780" s="19" t="str">
        <f aca="false">IF(I8780="","",I8780-H8780)</f>
        <v/>
      </c>
      <c r="Q8780" s="19" t="str">
        <f aca="true">IF(B8780="","",IF(N8780="No aplica","No aplica",IF(I8780="","Pendent",IF(N8780="Per substituir","Substituir",IF(OR(N8780="No localitzat",N8780="No lliurat"),"Reposar",IF(I8780&lt;H8780,"Reposar",IF(I8780&gt;H8780,"Revisar excedent",IF(AND(G8780="Sí",M8780&lt;&gt;"",M8780&lt;TODAY()),"EPI caducat",IF(AND(G8780="Sí",M8780&lt;&gt;"",M8780&lt;=TODAY()+90),"EPI caduca ≤90 dies",IF(OR(N8780="Deteriorat usable",N8780="Revisió necessària"),"Revisar","OK"))))))))))</f>
      </c>
      <c r="R8780" s="20"/>
    </row>
    <row r="8781" customFormat="false" ht="15" hidden="false" customHeight="false" outlineLevel="0" collapsed="false">
      <c r="A8781" s="19" t="n">
        <v>81</v>
      </c>
      <c r="B8781" s="19" t="n">
        <f aca="false">IFERROR(VLOOKUP(A8781,Personal!$A$6:$F$112,2,FALSE()),"")</f>
        <v>0</v>
      </c>
      <c r="C8781" s="19" t="str">
        <f aca="false">IFERROR(VLOOKUP(A8781,Personal!$A$6:$F$112,3,FALSE()),"")</f>
        <v>Cerdanyola</v>
      </c>
      <c r="D8781" s="19" t="s">
        <v>125</v>
      </c>
      <c r="E8781" s="19" t="s">
        <v>151</v>
      </c>
      <c r="F8781" s="19" t="s">
        <v>152</v>
      </c>
      <c r="G8781" s="19" t="s">
        <v>291</v>
      </c>
      <c r="H8781" s="19" t="n">
        <f aca="false">IF(OR(VLOOKUP(A8781,Personal!$A$6:$F$112,5,FALSE())&lt;&gt;"Sí",N8781="No aplica"),0,'Catàleg GRAE'!D60)</f>
        <v>1</v>
      </c>
      <c r="I8781" s="20"/>
      <c r="J8781" s="20"/>
      <c r="K8781" s="20"/>
      <c r="L8781" s="21"/>
      <c r="M8781" s="21"/>
      <c r="N8781" s="20"/>
      <c r="O8781" s="20"/>
      <c r="P8781" s="19" t="str">
        <f aca="false">IF(I8781="","",I8781-H8781)</f>
        <v/>
      </c>
      <c r="Q8781" s="19" t="str">
        <f aca="true">IF(B8781="","",IF(N8781="No aplica","No aplica",IF(I8781="","Pendent",IF(N8781="Per substituir","Substituir",IF(OR(N8781="No localitzat",N8781="No lliurat"),"Reposar",IF(I8781&lt;H8781,"Reposar",IF(I8781&gt;H8781,"Revisar excedent",IF(AND(G8781="Sí",M8781&lt;&gt;"",M8781&lt;TODAY()),"EPI caducat",IF(AND(G8781="Sí",M8781&lt;&gt;"",M8781&lt;=TODAY()+90),"EPI caduca ≤90 dies",IF(OR(N8781="Deteriorat usable",N8781="Revisió necessària"),"Revisar","OK"))))))))))</f>
      </c>
      <c r="R8781" s="20"/>
    </row>
    <row r="8782" customFormat="false" ht="15" hidden="false" customHeight="false" outlineLevel="0" collapsed="false">
      <c r="A8782" s="19" t="n">
        <v>81</v>
      </c>
      <c r="B8782" s="19" t="n">
        <f aca="false">IFERROR(VLOOKUP(A8782,Personal!$A$6:$F$112,2,FALSE()),"")</f>
        <v>0</v>
      </c>
      <c r="C8782" s="19" t="str">
        <f aca="false">IFERROR(VLOOKUP(A8782,Personal!$A$6:$F$112,3,FALSE()),"")</f>
        <v>Cerdanyola</v>
      </c>
      <c r="D8782" s="19" t="s">
        <v>153</v>
      </c>
      <c r="E8782" s="19" t="s">
        <v>154</v>
      </c>
      <c r="F8782" s="19" t="s">
        <v>155</v>
      </c>
      <c r="G8782" s="19" t="s">
        <v>291</v>
      </c>
      <c r="H8782" s="19" t="n">
        <f aca="false">IF(OR(VLOOKUP(A8782,Personal!$A$6:$F$112,5,FALSE())&lt;&gt;"Sí",N8782="No aplica"),0,'Catàleg GRAE'!D61)</f>
        <v>1</v>
      </c>
      <c r="I8782" s="20"/>
      <c r="J8782" s="20"/>
      <c r="K8782" s="20"/>
      <c r="L8782" s="21"/>
      <c r="M8782" s="21"/>
      <c r="N8782" s="20"/>
      <c r="O8782" s="20"/>
      <c r="P8782" s="19" t="str">
        <f aca="false">IF(I8782="","",I8782-H8782)</f>
        <v/>
      </c>
      <c r="Q8782" s="19" t="str">
        <f aca="true">IF(B8782="","",IF(N8782="No aplica","No aplica",IF(I8782="","Pendent",IF(N8782="Per substituir","Substituir",IF(OR(N8782="No localitzat",N8782="No lliurat"),"Reposar",IF(I8782&lt;H8782,"Reposar",IF(I8782&gt;H8782,"Revisar excedent",IF(AND(G8782="Sí",M8782&lt;&gt;"",M8782&lt;TODAY()),"EPI caducat",IF(AND(G8782="Sí",M8782&lt;&gt;"",M8782&lt;=TODAY()+90),"EPI caduca ≤90 dies",IF(OR(N8782="Deteriorat usable",N8782="Revisió necessària"),"Revisar","OK"))))))))))</f>
      </c>
      <c r="R8782" s="20"/>
    </row>
    <row r="8783" customFormat="false" ht="15" hidden="false" customHeight="false" outlineLevel="0" collapsed="false">
      <c r="A8783" s="19" t="n">
        <v>81</v>
      </c>
      <c r="B8783" s="19" t="n">
        <f aca="false">IFERROR(VLOOKUP(A8783,Personal!$A$6:$F$112,2,FALSE()),"")</f>
        <v>0</v>
      </c>
      <c r="C8783" s="19" t="str">
        <f aca="false">IFERROR(VLOOKUP(A8783,Personal!$A$6:$F$112,3,FALSE()),"")</f>
        <v>Cerdanyola</v>
      </c>
      <c r="D8783" s="19" t="s">
        <v>37</v>
      </c>
      <c r="E8783" s="19" t="s">
        <v>156</v>
      </c>
      <c r="F8783" s="19" t="s">
        <v>157</v>
      </c>
      <c r="G8783" s="19" t="s">
        <v>291</v>
      </c>
      <c r="H8783" s="19" t="n">
        <f aca="false">IF(OR(VLOOKUP(A8783,Personal!$A$6:$F$112,5,FALSE())&lt;&gt;"Sí",N8783="No aplica"),0,'Catàleg GRAE'!D62)</f>
        <v>1</v>
      </c>
      <c r="I8783" s="20"/>
      <c r="J8783" s="20"/>
      <c r="K8783" s="20"/>
      <c r="L8783" s="21"/>
      <c r="M8783" s="21"/>
      <c r="N8783" s="20"/>
      <c r="O8783" s="20"/>
      <c r="P8783" s="19" t="str">
        <f aca="false">IF(I8783="","",I8783-H8783)</f>
        <v/>
      </c>
      <c r="Q8783" s="19" t="str">
        <f aca="true">IF(B8783="","",IF(N8783="No aplica","No aplica",IF(I8783="","Pendent",IF(N8783="Per substituir","Substituir",IF(OR(N8783="No localitzat",N8783="No lliurat"),"Reposar",IF(I8783&lt;H8783,"Reposar",IF(I8783&gt;H8783,"Revisar excedent",IF(AND(G8783="Sí",M8783&lt;&gt;"",M8783&lt;TODAY()),"EPI caducat",IF(AND(G8783="Sí",M8783&lt;&gt;"",M8783&lt;=TODAY()+90),"EPI caduca ≤90 dies",IF(OR(N8783="Deteriorat usable",N8783="Revisió necessària"),"Revisar","OK"))))))))))</f>
      </c>
      <c r="R8783" s="20"/>
    </row>
    <row r="8784" customFormat="false" ht="15" hidden="false" customHeight="false" outlineLevel="0" collapsed="false">
      <c r="A8784" s="19" t="n">
        <v>81</v>
      </c>
      <c r="B8784" s="19" t="n">
        <f aca="false">IFERROR(VLOOKUP(A8784,Personal!$A$6:$F$112,2,FALSE()),"")</f>
        <v>0</v>
      </c>
      <c r="C8784" s="19" t="str">
        <f aca="false">IFERROR(VLOOKUP(A8784,Personal!$A$6:$F$112,3,FALSE()),"")</f>
        <v>Cerdanyola</v>
      </c>
      <c r="D8784" s="19" t="s">
        <v>37</v>
      </c>
      <c r="E8784" s="19" t="s">
        <v>158</v>
      </c>
      <c r="F8784" s="19" t="s">
        <v>159</v>
      </c>
      <c r="G8784" s="19" t="s">
        <v>291</v>
      </c>
      <c r="H8784" s="19" t="n">
        <f aca="false">IF(OR(VLOOKUP(A8784,Personal!$A$6:$F$112,5,FALSE())&lt;&gt;"Sí",N8784="No aplica"),0,'Catàleg GRAE'!D63)</f>
        <v>1</v>
      </c>
      <c r="I8784" s="20"/>
      <c r="J8784" s="20"/>
      <c r="K8784" s="20"/>
      <c r="L8784" s="21"/>
      <c r="M8784" s="21"/>
      <c r="N8784" s="20"/>
      <c r="O8784" s="20"/>
      <c r="P8784" s="19" t="str">
        <f aca="false">IF(I8784="","",I8784-H8784)</f>
        <v/>
      </c>
      <c r="Q8784" s="19" t="str">
        <f aca="true">IF(B8784="","",IF(N8784="No aplica","No aplica",IF(I8784="","Pendent",IF(N8784="Per substituir","Substituir",IF(OR(N8784="No localitzat",N8784="No lliurat"),"Reposar",IF(I8784&lt;H8784,"Reposar",IF(I8784&gt;H8784,"Revisar excedent",IF(AND(G8784="Sí",M8784&lt;&gt;"",M8784&lt;TODAY()),"EPI caducat",IF(AND(G8784="Sí",M8784&lt;&gt;"",M8784&lt;=TODAY()+90),"EPI caduca ≤90 dies",IF(OR(N8784="Deteriorat usable",N8784="Revisió necessària"),"Revisar","OK"))))))))))</f>
      </c>
      <c r="R8784" s="20"/>
    </row>
    <row r="8785" customFormat="false" ht="15" hidden="false" customHeight="false" outlineLevel="0" collapsed="false">
      <c r="A8785" s="19" t="n">
        <v>81</v>
      </c>
      <c r="B8785" s="19" t="n">
        <f aca="false">IFERROR(VLOOKUP(A8785,Personal!$A$6:$F$112,2,FALSE()),"")</f>
        <v>0</v>
      </c>
      <c r="C8785" s="19" t="str">
        <f aca="false">IFERROR(VLOOKUP(A8785,Personal!$A$6:$F$112,3,FALSE()),"")</f>
        <v>Cerdanyola</v>
      </c>
      <c r="D8785" s="19" t="s">
        <v>160</v>
      </c>
      <c r="E8785" s="19" t="s">
        <v>161</v>
      </c>
      <c r="F8785" s="19" t="s">
        <v>162</v>
      </c>
      <c r="G8785" s="19" t="s">
        <v>291</v>
      </c>
      <c r="H8785" s="19" t="n">
        <f aca="false">IF(OR(VLOOKUP(A8785,Personal!$A$6:$F$112,5,FALSE())&lt;&gt;"Sí",N8785="No aplica"),0,'Catàleg GRAE'!D64)</f>
        <v>1</v>
      </c>
      <c r="I8785" s="20"/>
      <c r="J8785" s="20"/>
      <c r="K8785" s="20"/>
      <c r="L8785" s="21"/>
      <c r="M8785" s="21"/>
      <c r="N8785" s="20"/>
      <c r="O8785" s="20"/>
      <c r="P8785" s="19" t="str">
        <f aca="false">IF(I8785="","",I8785-H8785)</f>
        <v/>
      </c>
      <c r="Q8785" s="19" t="str">
        <f aca="true">IF(B8785="","",IF(N8785="No aplica","No aplica",IF(I8785="","Pendent",IF(N8785="Per substituir","Substituir",IF(OR(N8785="No localitzat",N8785="No lliurat"),"Reposar",IF(I8785&lt;H8785,"Reposar",IF(I8785&gt;H8785,"Revisar excedent",IF(AND(G8785="Sí",M8785&lt;&gt;"",M8785&lt;TODAY()),"EPI caducat",IF(AND(G8785="Sí",M8785&lt;&gt;"",M8785&lt;=TODAY()+90),"EPI caduca ≤90 dies",IF(OR(N8785="Deteriorat usable",N8785="Revisió necessària"),"Revisar","OK"))))))))))</f>
      </c>
      <c r="R8785" s="20"/>
    </row>
    <row r="8786" customFormat="false" ht="15" hidden="false" customHeight="false" outlineLevel="0" collapsed="false">
      <c r="A8786" s="19" t="n">
        <v>81</v>
      </c>
      <c r="B8786" s="19" t="n">
        <f aca="false">IFERROR(VLOOKUP(A8786,Personal!$A$6:$F$112,2,FALSE()),"")</f>
        <v>0</v>
      </c>
      <c r="C8786" s="19" t="str">
        <f aca="false">IFERROR(VLOOKUP(A8786,Personal!$A$6:$F$112,3,FALSE()),"")</f>
        <v>Cerdanyola</v>
      </c>
      <c r="D8786" s="19" t="s">
        <v>137</v>
      </c>
      <c r="E8786" s="19" t="s">
        <v>163</v>
      </c>
      <c r="F8786" s="19" t="s">
        <v>164</v>
      </c>
      <c r="G8786" s="19" t="s">
        <v>272</v>
      </c>
      <c r="H8786" s="19" t="n">
        <f aca="false">IF(OR(VLOOKUP(A8786,Personal!$A$6:$F$112,5,FALSE())&lt;&gt;"Sí",N8786="No aplica"),0,'Catàleg GRAE'!D65)</f>
        <v>1</v>
      </c>
      <c r="I8786" s="20"/>
      <c r="J8786" s="20"/>
      <c r="K8786" s="20"/>
      <c r="L8786" s="21"/>
      <c r="M8786" s="21"/>
      <c r="N8786" s="20"/>
      <c r="O8786" s="20"/>
      <c r="P8786" s="19" t="str">
        <f aca="false">IF(I8786="","",I8786-H8786)</f>
        <v/>
      </c>
      <c r="Q8786" s="19" t="str">
        <f aca="true">IF(B8786="","",IF(N8786="No aplica","No aplica",IF(I8786="","Pendent",IF(N8786="Per substituir","Substituir",IF(OR(N8786="No localitzat",N8786="No lliurat"),"Reposar",IF(I8786&lt;H8786,"Reposar",IF(I8786&gt;H8786,"Revisar excedent",IF(AND(G8786="Sí",M8786&lt;&gt;"",M8786&lt;TODAY()),"EPI caducat",IF(AND(G8786="Sí",M8786&lt;&gt;"",M8786&lt;=TODAY()+90),"EPI caduca ≤90 dies",IF(OR(N8786="Deteriorat usable",N8786="Revisió necessària"),"Revisar","OK"))))))))))</f>
      </c>
      <c r="R8786" s="20"/>
    </row>
    <row r="8787" customFormat="false" ht="15" hidden="false" customHeight="false" outlineLevel="0" collapsed="false">
      <c r="A8787" s="19" t="n">
        <v>81</v>
      </c>
      <c r="B8787" s="19" t="n">
        <f aca="false">IFERROR(VLOOKUP(A8787,Personal!$A$6:$F$112,2,FALSE()),"")</f>
        <v>0</v>
      </c>
      <c r="C8787" s="19" t="str">
        <f aca="false">IFERROR(VLOOKUP(A8787,Personal!$A$6:$F$112,3,FALSE()),"")</f>
        <v>Cerdanyola</v>
      </c>
      <c r="D8787" s="19" t="s">
        <v>132</v>
      </c>
      <c r="E8787" s="19" t="s">
        <v>165</v>
      </c>
      <c r="F8787" s="19" t="s">
        <v>166</v>
      </c>
      <c r="G8787" s="19" t="s">
        <v>272</v>
      </c>
      <c r="H8787" s="19" t="n">
        <f aca="false">IF(OR(VLOOKUP(A8787,Personal!$A$6:$F$112,5,FALSE())&lt;&gt;"Sí",N8787="No aplica"),0,'Catàleg GRAE'!D66)</f>
        <v>1</v>
      </c>
      <c r="I8787" s="20"/>
      <c r="J8787" s="20"/>
      <c r="K8787" s="20"/>
      <c r="L8787" s="21"/>
      <c r="M8787" s="21"/>
      <c r="N8787" s="20"/>
      <c r="O8787" s="20"/>
      <c r="P8787" s="19" t="str">
        <f aca="false">IF(I8787="","",I8787-H8787)</f>
        <v/>
      </c>
      <c r="Q8787" s="19" t="str">
        <f aca="true">IF(B8787="","",IF(N8787="No aplica","No aplica",IF(I8787="","Pendent",IF(N8787="Per substituir","Substituir",IF(OR(N8787="No localitzat",N8787="No lliurat"),"Reposar",IF(I8787&lt;H8787,"Reposar",IF(I8787&gt;H8787,"Revisar excedent",IF(AND(G8787="Sí",M8787&lt;&gt;"",M8787&lt;TODAY()),"EPI caducat",IF(AND(G8787="Sí",M8787&lt;&gt;"",M8787&lt;=TODAY()+90),"EPI caduca ≤90 dies",IF(OR(N8787="Deteriorat usable",N8787="Revisió necessària"),"Revisar","OK"))))))))))</f>
      </c>
      <c r="R8787" s="20"/>
    </row>
    <row r="8788" customFormat="false" ht="15" hidden="false" customHeight="false" outlineLevel="0" collapsed="false">
      <c r="A8788" s="19" t="n">
        <v>81</v>
      </c>
      <c r="B8788" s="19" t="n">
        <f aca="false">IFERROR(VLOOKUP(A8788,Personal!$A$6:$F$112,2,FALSE()),"")</f>
        <v>0</v>
      </c>
      <c r="C8788" s="19" t="str">
        <f aca="false">IFERROR(VLOOKUP(A8788,Personal!$A$6:$F$112,3,FALSE()),"")</f>
        <v>Cerdanyola</v>
      </c>
      <c r="D8788" s="19" t="s">
        <v>71</v>
      </c>
      <c r="E8788" s="19" t="s">
        <v>167</v>
      </c>
      <c r="F8788" s="19" t="s">
        <v>168</v>
      </c>
      <c r="G8788" s="19" t="s">
        <v>291</v>
      </c>
      <c r="H8788" s="19" t="n">
        <f aca="false">IF(OR(VLOOKUP(A8788,Personal!$A$6:$F$112,5,FALSE())&lt;&gt;"Sí",N8788="No aplica"),0,'Catàleg GRAE'!D67)</f>
        <v>1</v>
      </c>
      <c r="I8788" s="20"/>
      <c r="J8788" s="20"/>
      <c r="K8788" s="20"/>
      <c r="L8788" s="21"/>
      <c r="M8788" s="21"/>
      <c r="N8788" s="20"/>
      <c r="O8788" s="20"/>
      <c r="P8788" s="19" t="str">
        <f aca="false">IF(I8788="","",I8788-H8788)</f>
        <v/>
      </c>
      <c r="Q8788" s="19" t="str">
        <f aca="true">IF(B8788="","",IF(N8788="No aplica","No aplica",IF(I8788="","Pendent",IF(N8788="Per substituir","Substituir",IF(OR(N8788="No localitzat",N8788="No lliurat"),"Reposar",IF(I8788&lt;H8788,"Reposar",IF(I8788&gt;H8788,"Revisar excedent",IF(AND(G8788="Sí",M8788&lt;&gt;"",M8788&lt;TODAY()),"EPI caducat",IF(AND(G8788="Sí",M8788&lt;&gt;"",M8788&lt;=TODAY()+90),"EPI caduca ≤90 dies",IF(OR(N8788="Deteriorat usable",N8788="Revisió necessària"),"Revisar","OK"))))))))))</f>
      </c>
      <c r="R8788" s="20"/>
    </row>
    <row r="8789" customFormat="false" ht="15" hidden="false" customHeight="false" outlineLevel="0" collapsed="false">
      <c r="A8789" s="19" t="n">
        <v>81</v>
      </c>
      <c r="B8789" s="19" t="n">
        <f aca="false">IFERROR(VLOOKUP(A8789,Personal!$A$6:$F$112,2,FALSE()),"")</f>
        <v>0</v>
      </c>
      <c r="C8789" s="19" t="str">
        <f aca="false">IFERROR(VLOOKUP(A8789,Personal!$A$6:$F$112,3,FALSE()),"")</f>
        <v>Cerdanyola</v>
      </c>
      <c r="D8789" s="19" t="s">
        <v>132</v>
      </c>
      <c r="E8789" s="19" t="s">
        <v>169</v>
      </c>
      <c r="F8789" s="19" t="s">
        <v>170</v>
      </c>
      <c r="G8789" s="19" t="s">
        <v>272</v>
      </c>
      <c r="H8789" s="19" t="n">
        <f aca="false">IF(OR(VLOOKUP(A8789,Personal!$A$6:$F$112,5,FALSE())&lt;&gt;"Sí",N8789="No aplica"),0,'Catàleg GRAE'!D68)</f>
        <v>1</v>
      </c>
      <c r="I8789" s="20"/>
      <c r="J8789" s="20"/>
      <c r="K8789" s="20"/>
      <c r="L8789" s="21"/>
      <c r="M8789" s="21"/>
      <c r="N8789" s="20"/>
      <c r="O8789" s="20"/>
      <c r="P8789" s="19" t="str">
        <f aca="false">IF(I8789="","",I8789-H8789)</f>
        <v/>
      </c>
      <c r="Q8789" s="19" t="str">
        <f aca="true">IF(B8789="","",IF(N8789="No aplica","No aplica",IF(I8789="","Pendent",IF(N8789="Per substituir","Substituir",IF(OR(N8789="No localitzat",N8789="No lliurat"),"Reposar",IF(I8789&lt;H8789,"Reposar",IF(I8789&gt;H8789,"Revisar excedent",IF(AND(G8789="Sí",M8789&lt;&gt;"",M8789&lt;TODAY()),"EPI caducat",IF(AND(G8789="Sí",M8789&lt;&gt;"",M8789&lt;=TODAY()+90),"EPI caduca ≤90 dies",IF(OR(N8789="Deteriorat usable",N8789="Revisió necessària"),"Revisar","OK"))))))))))</f>
      </c>
      <c r="R8789" s="20"/>
    </row>
    <row r="8790" customFormat="false" ht="15" hidden="false" customHeight="false" outlineLevel="0" collapsed="false">
      <c r="A8790" s="19" t="n">
        <v>81</v>
      </c>
      <c r="B8790" s="19" t="n">
        <f aca="false">IFERROR(VLOOKUP(A8790,Personal!$A$6:$F$112,2,FALSE()),"")</f>
        <v>0</v>
      </c>
      <c r="C8790" s="19" t="str">
        <f aca="false">IFERROR(VLOOKUP(A8790,Personal!$A$6:$F$112,3,FALSE()),"")</f>
        <v>Cerdanyola</v>
      </c>
      <c r="D8790" s="19" t="s">
        <v>142</v>
      </c>
      <c r="E8790" s="19" t="s">
        <v>171</v>
      </c>
      <c r="F8790" s="19" t="s">
        <v>172</v>
      </c>
      <c r="G8790" s="19" t="s">
        <v>272</v>
      </c>
      <c r="H8790" s="19" t="n">
        <f aca="false">IF(OR(VLOOKUP(A8790,Personal!$A$6:$F$112,5,FALSE())&lt;&gt;"Sí",N8790="No aplica"),0,'Catàleg GRAE'!D69)</f>
        <v>1</v>
      </c>
      <c r="I8790" s="20"/>
      <c r="J8790" s="20"/>
      <c r="K8790" s="20"/>
      <c r="L8790" s="21"/>
      <c r="M8790" s="21"/>
      <c r="N8790" s="20"/>
      <c r="O8790" s="20"/>
      <c r="P8790" s="19" t="str">
        <f aca="false">IF(I8790="","",I8790-H8790)</f>
        <v/>
      </c>
      <c r="Q8790" s="19" t="str">
        <f aca="true">IF(B8790="","",IF(N8790="No aplica","No aplica",IF(I8790="","Pendent",IF(N8790="Per substituir","Substituir",IF(OR(N8790="No localitzat",N8790="No lliurat"),"Reposar",IF(I8790&lt;H8790,"Reposar",IF(I8790&gt;H8790,"Revisar excedent",IF(AND(G8790="Sí",M8790&lt;&gt;"",M8790&lt;TODAY()),"EPI caducat",IF(AND(G8790="Sí",M8790&lt;&gt;"",M8790&lt;=TODAY()+90),"EPI caduca ≤90 dies",IF(OR(N8790="Deteriorat usable",N8790="Revisió necessària"),"Revisar","OK"))))))))))</f>
      </c>
      <c r="R8790" s="20"/>
    </row>
    <row r="8791" customFormat="false" ht="15" hidden="false" customHeight="false" outlineLevel="0" collapsed="false">
      <c r="A8791" s="19" t="n">
        <v>81</v>
      </c>
      <c r="B8791" s="19" t="n">
        <f aca="false">IFERROR(VLOOKUP(A8791,Personal!$A$6:$F$112,2,FALSE()),"")</f>
        <v>0</v>
      </c>
      <c r="C8791" s="19" t="str">
        <f aca="false">IFERROR(VLOOKUP(A8791,Personal!$A$6:$F$112,3,FALSE()),"")</f>
        <v>Cerdanyola</v>
      </c>
      <c r="D8791" s="19" t="s">
        <v>132</v>
      </c>
      <c r="E8791" s="19" t="s">
        <v>173</v>
      </c>
      <c r="F8791" s="19" t="s">
        <v>174</v>
      </c>
      <c r="G8791" s="19" t="s">
        <v>272</v>
      </c>
      <c r="H8791" s="19" t="n">
        <f aca="false">IF(OR(VLOOKUP(A8791,Personal!$A$6:$F$112,5,FALSE())&lt;&gt;"Sí",N8791="No aplica"),0,'Catàleg GRAE'!D70)</f>
        <v>1</v>
      </c>
      <c r="I8791" s="20"/>
      <c r="J8791" s="20"/>
      <c r="K8791" s="20"/>
      <c r="L8791" s="21"/>
      <c r="M8791" s="21"/>
      <c r="N8791" s="20"/>
      <c r="O8791" s="20"/>
      <c r="P8791" s="19" t="str">
        <f aca="false">IF(I8791="","",I8791-H8791)</f>
        <v/>
      </c>
      <c r="Q8791" s="19" t="str">
        <f aca="true">IF(B8791="","",IF(N8791="No aplica","No aplica",IF(I8791="","Pendent",IF(N8791="Per substituir","Substituir",IF(OR(N8791="No localitzat",N8791="No lliurat"),"Reposar",IF(I8791&lt;H8791,"Reposar",IF(I8791&gt;H8791,"Revisar excedent",IF(AND(G8791="Sí",M8791&lt;&gt;"",M8791&lt;TODAY()),"EPI caducat",IF(AND(G8791="Sí",M8791&lt;&gt;"",M8791&lt;=TODAY()+90),"EPI caduca ≤90 dies",IF(OR(N8791="Deteriorat usable",N8791="Revisió necessària"),"Revisar","OK"))))))))))</f>
      </c>
      <c r="R8791" s="20"/>
    </row>
    <row r="8792" customFormat="false" ht="15" hidden="false" customHeight="false" outlineLevel="0" collapsed="false">
      <c r="A8792" s="19" t="n">
        <v>81</v>
      </c>
      <c r="B8792" s="19" t="n">
        <f aca="false">IFERROR(VLOOKUP(A8792,Personal!$A$6:$F$112,2,FALSE()),"")</f>
        <v>0</v>
      </c>
      <c r="C8792" s="19" t="str">
        <f aca="false">IFERROR(VLOOKUP(A8792,Personal!$A$6:$F$112,3,FALSE()),"")</f>
        <v>Cerdanyola</v>
      </c>
      <c r="D8792" s="19" t="s">
        <v>132</v>
      </c>
      <c r="E8792" s="19" t="s">
        <v>175</v>
      </c>
      <c r="F8792" s="19" t="s">
        <v>176</v>
      </c>
      <c r="G8792" s="19" t="s">
        <v>272</v>
      </c>
      <c r="H8792" s="19" t="n">
        <f aca="false">IF(OR(VLOOKUP(A8792,Personal!$A$6:$F$112,5,FALSE())&lt;&gt;"Sí",N8792="No aplica"),0,'Catàleg GRAE'!D71)</f>
        <v>1</v>
      </c>
      <c r="I8792" s="20"/>
      <c r="J8792" s="20"/>
      <c r="K8792" s="20"/>
      <c r="L8792" s="21"/>
      <c r="M8792" s="21"/>
      <c r="N8792" s="20"/>
      <c r="O8792" s="20"/>
      <c r="P8792" s="19" t="str">
        <f aca="false">IF(I8792="","",I8792-H8792)</f>
        <v/>
      </c>
      <c r="Q8792" s="19" t="str">
        <f aca="true">IF(B8792="","",IF(N8792="No aplica","No aplica",IF(I8792="","Pendent",IF(N8792="Per substituir","Substituir",IF(OR(N8792="No localitzat",N8792="No lliurat"),"Reposar",IF(I8792&lt;H8792,"Reposar",IF(I8792&gt;H8792,"Revisar excedent",IF(AND(G8792="Sí",M8792&lt;&gt;"",M8792&lt;TODAY()),"EPI caducat",IF(AND(G8792="Sí",M8792&lt;&gt;"",M8792&lt;=TODAY()+90),"EPI caduca ≤90 dies",IF(OR(N8792="Deteriorat usable",N8792="Revisió necessària"),"Revisar","OK"))))))))))</f>
      </c>
      <c r="R8792" s="20"/>
    </row>
    <row r="8793" customFormat="false" ht="15" hidden="false" customHeight="false" outlineLevel="0" collapsed="false">
      <c r="A8793" s="19" t="n">
        <v>81</v>
      </c>
      <c r="B8793" s="19" t="n">
        <f aca="false">IFERROR(VLOOKUP(A8793,Personal!$A$6:$F$112,2,FALSE()),"")</f>
        <v>0</v>
      </c>
      <c r="C8793" s="19" t="str">
        <f aca="false">IFERROR(VLOOKUP(A8793,Personal!$A$6:$F$112,3,FALSE()),"")</f>
        <v>Cerdanyola</v>
      </c>
      <c r="D8793" s="19" t="s">
        <v>177</v>
      </c>
      <c r="E8793" s="19" t="s">
        <v>178</v>
      </c>
      <c r="F8793" s="19" t="s">
        <v>179</v>
      </c>
      <c r="G8793" s="19" t="s">
        <v>272</v>
      </c>
      <c r="H8793" s="19" t="n">
        <f aca="false">IF(OR(VLOOKUP(A8793,Personal!$A$6:$F$112,5,FALSE())&lt;&gt;"Sí",N8793="No aplica"),0,'Catàleg GRAE'!D72)</f>
        <v>1</v>
      </c>
      <c r="I8793" s="20"/>
      <c r="J8793" s="20"/>
      <c r="K8793" s="20"/>
      <c r="L8793" s="21"/>
      <c r="M8793" s="21"/>
      <c r="N8793" s="20"/>
      <c r="O8793" s="20"/>
      <c r="P8793" s="19" t="str">
        <f aca="false">IF(I8793="","",I8793-H8793)</f>
        <v/>
      </c>
      <c r="Q8793" s="19" t="str">
        <f aca="true">IF(B8793="","",IF(N8793="No aplica","No aplica",IF(I8793="","Pendent",IF(N8793="Per substituir","Substituir",IF(OR(N8793="No localitzat",N8793="No lliurat"),"Reposar",IF(I8793&lt;H8793,"Reposar",IF(I8793&gt;H8793,"Revisar excedent",IF(AND(G8793="Sí",M8793&lt;&gt;"",M8793&lt;TODAY()),"EPI caducat",IF(AND(G8793="Sí",M8793&lt;&gt;"",M8793&lt;=TODAY()+90),"EPI caduca ≤90 dies",IF(OR(N8793="Deteriorat usable",N8793="Revisió necessària"),"Revisar","OK"))))))))))</f>
      </c>
      <c r="R8793" s="20"/>
    </row>
    <row r="8794" customFormat="false" ht="15" hidden="false" customHeight="false" outlineLevel="0" collapsed="false">
      <c r="A8794" s="19" t="n">
        <v>81</v>
      </c>
      <c r="B8794" s="19" t="n">
        <f aca="false">IFERROR(VLOOKUP(A8794,Personal!$A$6:$F$112,2,FALSE()),"")</f>
        <v>0</v>
      </c>
      <c r="C8794" s="19" t="str">
        <f aca="false">IFERROR(VLOOKUP(A8794,Personal!$A$6:$F$112,3,FALSE()),"")</f>
        <v>Cerdanyola</v>
      </c>
      <c r="D8794" s="19" t="s">
        <v>177</v>
      </c>
      <c r="E8794" s="19" t="s">
        <v>180</v>
      </c>
      <c r="F8794" s="19" t="s">
        <v>181</v>
      </c>
      <c r="G8794" s="19" t="s">
        <v>272</v>
      </c>
      <c r="H8794" s="19" t="n">
        <f aca="false">IF(OR(VLOOKUP(A8794,Personal!$A$6:$F$112,5,FALSE())&lt;&gt;"Sí",N8794="No aplica"),0,'Catàleg GRAE'!D73)</f>
        <v>1</v>
      </c>
      <c r="I8794" s="20"/>
      <c r="J8794" s="20"/>
      <c r="K8794" s="20"/>
      <c r="L8794" s="21"/>
      <c r="M8794" s="21"/>
      <c r="N8794" s="20"/>
      <c r="O8794" s="20"/>
      <c r="P8794" s="19" t="str">
        <f aca="false">IF(I8794="","",I8794-H8794)</f>
        <v/>
      </c>
      <c r="Q8794" s="19" t="str">
        <f aca="true">IF(B8794="","",IF(N8794="No aplica","No aplica",IF(I8794="","Pendent",IF(N8794="Per substituir","Substituir",IF(OR(N8794="No localitzat",N8794="No lliurat"),"Reposar",IF(I8794&lt;H8794,"Reposar",IF(I8794&gt;H8794,"Revisar excedent",IF(AND(G8794="Sí",M8794&lt;&gt;"",M8794&lt;TODAY()),"EPI caducat",IF(AND(G8794="Sí",M8794&lt;&gt;"",M8794&lt;=TODAY()+90),"EPI caduca ≤90 dies",IF(OR(N8794="Deteriorat usable",N8794="Revisió necessària"),"Revisar","OK"))))))))))</f>
      </c>
      <c r="R8794" s="20"/>
    </row>
    <row r="8795" customFormat="false" ht="15" hidden="false" customHeight="false" outlineLevel="0" collapsed="false">
      <c r="A8795" s="19" t="n">
        <v>81</v>
      </c>
      <c r="B8795" s="19" t="n">
        <f aca="false">IFERROR(VLOOKUP(A8795,Personal!$A$6:$F$112,2,FALSE()),"")</f>
        <v>0</v>
      </c>
      <c r="C8795" s="19" t="str">
        <f aca="false">IFERROR(VLOOKUP(A8795,Personal!$A$6:$F$112,3,FALSE()),"")</f>
        <v>Cerdanyola</v>
      </c>
      <c r="D8795" s="19" t="s">
        <v>132</v>
      </c>
      <c r="E8795" s="19" t="s">
        <v>182</v>
      </c>
      <c r="F8795" s="19" t="s">
        <v>183</v>
      </c>
      <c r="G8795" s="19" t="s">
        <v>272</v>
      </c>
      <c r="H8795" s="19" t="n">
        <f aca="false">IF(OR(VLOOKUP(A8795,Personal!$A$6:$F$112,5,FALSE())&lt;&gt;"Sí",N8795="No aplica"),0,'Catàleg GRAE'!D74)</f>
        <v>1</v>
      </c>
      <c r="I8795" s="20"/>
      <c r="J8795" s="20"/>
      <c r="K8795" s="20"/>
      <c r="L8795" s="21"/>
      <c r="M8795" s="21"/>
      <c r="N8795" s="20"/>
      <c r="O8795" s="20"/>
      <c r="P8795" s="19" t="str">
        <f aca="false">IF(I8795="","",I8795-H8795)</f>
        <v/>
      </c>
      <c r="Q8795" s="19" t="str">
        <f aca="true">IF(B8795="","",IF(N8795="No aplica","No aplica",IF(I8795="","Pendent",IF(N8795="Per substituir","Substituir",IF(OR(N8795="No localitzat",N8795="No lliurat"),"Reposar",IF(I8795&lt;H8795,"Reposar",IF(I8795&gt;H8795,"Revisar excedent",IF(AND(G8795="Sí",M8795&lt;&gt;"",M8795&lt;TODAY()),"EPI caducat",IF(AND(G8795="Sí",M8795&lt;&gt;"",M8795&lt;=TODAY()+90),"EPI caduca ≤90 dies",IF(OR(N8795="Deteriorat usable",N8795="Revisió necessària"),"Revisar","OK"))))))))))</f>
      </c>
      <c r="R8795" s="20"/>
    </row>
    <row r="8796" customFormat="false" ht="15" hidden="false" customHeight="false" outlineLevel="0" collapsed="false">
      <c r="A8796" s="19" t="n">
        <v>81</v>
      </c>
      <c r="B8796" s="19" t="n">
        <f aca="false">IFERROR(VLOOKUP(A8796,Personal!$A$6:$F$112,2,FALSE()),"")</f>
        <v>0</v>
      </c>
      <c r="C8796" s="19" t="str">
        <f aca="false">IFERROR(VLOOKUP(A8796,Personal!$A$6:$F$112,3,FALSE()),"")</f>
        <v>Cerdanyola</v>
      </c>
      <c r="D8796" s="19" t="s">
        <v>177</v>
      </c>
      <c r="E8796" s="19" t="s">
        <v>184</v>
      </c>
      <c r="F8796" s="19" t="s">
        <v>185</v>
      </c>
      <c r="G8796" s="19" t="s">
        <v>272</v>
      </c>
      <c r="H8796" s="19" t="n">
        <f aca="false">IF(OR(VLOOKUP(A8796,Personal!$A$6:$F$112,5,FALSE())&lt;&gt;"Sí",N8796="No aplica"),0,'Catàleg GRAE'!D75)</f>
        <v>1</v>
      </c>
      <c r="I8796" s="20"/>
      <c r="J8796" s="20"/>
      <c r="K8796" s="20"/>
      <c r="L8796" s="21"/>
      <c r="M8796" s="21"/>
      <c r="N8796" s="20"/>
      <c r="O8796" s="20"/>
      <c r="P8796" s="19" t="str">
        <f aca="false">IF(I8796="","",I8796-H8796)</f>
        <v/>
      </c>
      <c r="Q8796" s="19" t="str">
        <f aca="true">IF(B8796="","",IF(N8796="No aplica","No aplica",IF(I8796="","Pendent",IF(N8796="Per substituir","Substituir",IF(OR(N8796="No localitzat",N8796="No lliurat"),"Reposar",IF(I8796&lt;H8796,"Reposar",IF(I8796&gt;H8796,"Revisar excedent",IF(AND(G8796="Sí",M8796&lt;&gt;"",M8796&lt;TODAY()),"EPI caducat",IF(AND(G8796="Sí",M8796&lt;&gt;"",M8796&lt;=TODAY()+90),"EPI caduca ≤90 dies",IF(OR(N8796="Deteriorat usable",N8796="Revisió necessària"),"Revisar","OK"))))))))))</f>
      </c>
      <c r="R8796" s="20"/>
    </row>
    <row r="8797" customFormat="false" ht="15" hidden="false" customHeight="false" outlineLevel="0" collapsed="false">
      <c r="A8797" s="19" t="n">
        <v>81</v>
      </c>
      <c r="B8797" s="19" t="n">
        <f aca="false">IFERROR(VLOOKUP(A8797,Personal!$A$6:$F$112,2,FALSE()),"")</f>
        <v>0</v>
      </c>
      <c r="C8797" s="19" t="str">
        <f aca="false">IFERROR(VLOOKUP(A8797,Personal!$A$6:$F$112,3,FALSE()),"")</f>
        <v>Cerdanyola</v>
      </c>
      <c r="D8797" s="19" t="s">
        <v>142</v>
      </c>
      <c r="E8797" s="19" t="s">
        <v>186</v>
      </c>
      <c r="F8797" s="19" t="s">
        <v>187</v>
      </c>
      <c r="G8797" s="19" t="s">
        <v>272</v>
      </c>
      <c r="H8797" s="19" t="n">
        <f aca="false">IF(OR(VLOOKUP(A8797,Personal!$A$6:$F$112,5,FALSE())&lt;&gt;"Sí",N8797="No aplica"),0,'Catàleg GRAE'!D76)</f>
        <v>1</v>
      </c>
      <c r="I8797" s="20"/>
      <c r="J8797" s="20"/>
      <c r="K8797" s="20"/>
      <c r="L8797" s="21"/>
      <c r="M8797" s="21"/>
      <c r="N8797" s="20"/>
      <c r="O8797" s="20"/>
      <c r="P8797" s="19" t="str">
        <f aca="false">IF(I8797="","",I8797-H8797)</f>
        <v/>
      </c>
      <c r="Q8797" s="19" t="str">
        <f aca="true">IF(B8797="","",IF(N8797="No aplica","No aplica",IF(I8797="","Pendent",IF(N8797="Per substituir","Substituir",IF(OR(N8797="No localitzat",N8797="No lliurat"),"Reposar",IF(I8797&lt;H8797,"Reposar",IF(I8797&gt;H8797,"Revisar excedent",IF(AND(G8797="Sí",M8797&lt;&gt;"",M8797&lt;TODAY()),"EPI caducat",IF(AND(G8797="Sí",M8797&lt;&gt;"",M8797&lt;=TODAY()+90),"EPI caduca ≤90 dies",IF(OR(N8797="Deteriorat usable",N8797="Revisió necessària"),"Revisar","OK"))))))))))</f>
      </c>
      <c r="R8797" s="20"/>
    </row>
    <row r="8798" customFormat="false" ht="15" hidden="false" customHeight="false" outlineLevel="0" collapsed="false">
      <c r="A8798" s="19" t="n">
        <v>81</v>
      </c>
      <c r="B8798" s="19" t="n">
        <f aca="false">IFERROR(VLOOKUP(A8798,Personal!$A$6:$F$112,2,FALSE()),"")</f>
        <v>0</v>
      </c>
      <c r="C8798" s="19" t="str">
        <f aca="false">IFERROR(VLOOKUP(A8798,Personal!$A$6:$F$112,3,FALSE()),"")</f>
        <v>Cerdanyola</v>
      </c>
      <c r="D8798" s="19" t="s">
        <v>177</v>
      </c>
      <c r="E8798" s="19" t="s">
        <v>188</v>
      </c>
      <c r="F8798" s="19" t="s">
        <v>189</v>
      </c>
      <c r="G8798" s="19" t="s">
        <v>272</v>
      </c>
      <c r="H8798" s="19" t="n">
        <f aca="false">IF(OR(VLOOKUP(A8798,Personal!$A$6:$F$112,5,FALSE())&lt;&gt;"Sí",N8798="No aplica"),0,'Catàleg GRAE'!D77)</f>
        <v>1</v>
      </c>
      <c r="I8798" s="20"/>
      <c r="J8798" s="20"/>
      <c r="K8798" s="20"/>
      <c r="L8798" s="21"/>
      <c r="M8798" s="21"/>
      <c r="N8798" s="20"/>
      <c r="O8798" s="20"/>
      <c r="P8798" s="19" t="str">
        <f aca="false">IF(I8798="","",I8798-H8798)</f>
        <v/>
      </c>
      <c r="Q8798" s="19" t="str">
        <f aca="true">IF(B8798="","",IF(N8798="No aplica","No aplica",IF(I8798="","Pendent",IF(N8798="Per substituir","Substituir",IF(OR(N8798="No localitzat",N8798="No lliurat"),"Reposar",IF(I8798&lt;H8798,"Reposar",IF(I8798&gt;H8798,"Revisar excedent",IF(AND(G8798="Sí",M8798&lt;&gt;"",M8798&lt;TODAY()),"EPI caducat",IF(AND(G8798="Sí",M8798&lt;&gt;"",M8798&lt;=TODAY()+90),"EPI caduca ≤90 dies",IF(OR(N8798="Deteriorat usable",N8798="Revisió necessària"),"Revisar","OK"))))))))))</f>
      </c>
      <c r="R8798" s="20"/>
    </row>
    <row r="8799" customFormat="false" ht="15" hidden="false" customHeight="false" outlineLevel="0" collapsed="false">
      <c r="A8799" s="19" t="n">
        <v>81</v>
      </c>
      <c r="B8799" s="19" t="n">
        <f aca="false">IFERROR(VLOOKUP(A8799,Personal!$A$6:$F$112,2,FALSE()),"")</f>
        <v>0</v>
      </c>
      <c r="C8799" s="19" t="str">
        <f aca="false">IFERROR(VLOOKUP(A8799,Personal!$A$6:$F$112,3,FALSE()),"")</f>
        <v>Cerdanyola</v>
      </c>
      <c r="D8799" s="19" t="s">
        <v>132</v>
      </c>
      <c r="E8799" s="19" t="s">
        <v>190</v>
      </c>
      <c r="F8799" s="19" t="s">
        <v>191</v>
      </c>
      <c r="G8799" s="19" t="s">
        <v>272</v>
      </c>
      <c r="H8799" s="19" t="n">
        <f aca="false">IF(OR(VLOOKUP(A8799,Personal!$A$6:$F$112,5,FALSE())&lt;&gt;"Sí",N8799="No aplica"),0,'Catàleg GRAE'!D78)</f>
        <v>1</v>
      </c>
      <c r="I8799" s="20"/>
      <c r="J8799" s="20"/>
      <c r="K8799" s="20"/>
      <c r="L8799" s="21"/>
      <c r="M8799" s="21"/>
      <c r="N8799" s="20"/>
      <c r="O8799" s="20"/>
      <c r="P8799" s="19" t="str">
        <f aca="false">IF(I8799="","",I8799-H8799)</f>
        <v/>
      </c>
      <c r="Q8799" s="19" t="str">
        <f aca="true">IF(B8799="","",IF(N8799="No aplica","No aplica",IF(I8799="","Pendent",IF(N8799="Per substituir","Substituir",IF(OR(N8799="No localitzat",N8799="No lliurat"),"Reposar",IF(I8799&lt;H8799,"Reposar",IF(I8799&gt;H8799,"Revisar excedent",IF(AND(G8799="Sí",M8799&lt;&gt;"",M8799&lt;TODAY()),"EPI caducat",IF(AND(G8799="Sí",M8799&lt;&gt;"",M8799&lt;=TODAY()+90),"EPI caduca ≤90 dies",IF(OR(N8799="Deteriorat usable",N8799="Revisió necessària"),"Revisar","OK"))))))))))</f>
      </c>
      <c r="R8799" s="20"/>
    </row>
    <row r="8800" customFormat="false" ht="15" hidden="false" customHeight="false" outlineLevel="0" collapsed="false">
      <c r="A8800" s="19" t="n">
        <v>81</v>
      </c>
      <c r="B8800" s="19" t="n">
        <f aca="false">IFERROR(VLOOKUP(A8800,Personal!$A$6:$F$112,2,FALSE()),"")</f>
        <v>0</v>
      </c>
      <c r="C8800" s="19" t="str">
        <f aca="false">IFERROR(VLOOKUP(A8800,Personal!$A$6:$F$112,3,FALSE()),"")</f>
        <v>Cerdanyola</v>
      </c>
      <c r="D8800" s="19" t="s">
        <v>177</v>
      </c>
      <c r="E8800" s="19" t="s">
        <v>192</v>
      </c>
      <c r="F8800" s="19" t="s">
        <v>193</v>
      </c>
      <c r="G8800" s="19" t="s">
        <v>272</v>
      </c>
      <c r="H8800" s="19" t="n">
        <f aca="false">IF(OR(VLOOKUP(A8800,Personal!$A$6:$F$112,5,FALSE())&lt;&gt;"Sí",N8800="No aplica"),0,'Catàleg GRAE'!D79)</f>
        <v>8</v>
      </c>
      <c r="I8800" s="20"/>
      <c r="J8800" s="20"/>
      <c r="K8800" s="20"/>
      <c r="L8800" s="21"/>
      <c r="M8800" s="21"/>
      <c r="N8800" s="20"/>
      <c r="O8800" s="20"/>
      <c r="P8800" s="19" t="str">
        <f aca="false">IF(I8800="","",I8800-H8800)</f>
        <v/>
      </c>
      <c r="Q8800" s="19" t="str">
        <f aca="true">IF(B8800="","",IF(N8800="No aplica","No aplica",IF(I8800="","Pendent",IF(N8800="Per substituir","Substituir",IF(OR(N8800="No localitzat",N8800="No lliurat"),"Reposar",IF(I8800&lt;H8800,"Reposar",IF(I8800&gt;H8800,"Revisar excedent",IF(AND(G8800="Sí",M8800&lt;&gt;"",M8800&lt;TODAY()),"EPI caducat",IF(AND(G8800="Sí",M8800&lt;&gt;"",M8800&lt;=TODAY()+90),"EPI caduca ≤90 dies",IF(OR(N8800="Deteriorat usable",N8800="Revisió necessària"),"Revisar","OK"))))))))))</f>
      </c>
      <c r="R8800" s="20"/>
    </row>
    <row r="8801" customFormat="false" ht="15" hidden="false" customHeight="false" outlineLevel="0" collapsed="false">
      <c r="A8801" s="19" t="n">
        <v>81</v>
      </c>
      <c r="B8801" s="19" t="n">
        <f aca="false">IFERROR(VLOOKUP(A8801,Personal!$A$6:$F$112,2,FALSE()),"")</f>
        <v>0</v>
      </c>
      <c r="C8801" s="19" t="str">
        <f aca="false">IFERROR(VLOOKUP(A8801,Personal!$A$6:$F$112,3,FALSE()),"")</f>
        <v>Cerdanyola</v>
      </c>
      <c r="D8801" s="19" t="s">
        <v>177</v>
      </c>
      <c r="E8801" s="19" t="s">
        <v>194</v>
      </c>
      <c r="F8801" s="19" t="s">
        <v>195</v>
      </c>
      <c r="G8801" s="19" t="s">
        <v>272</v>
      </c>
      <c r="H8801" s="19" t="n">
        <f aca="false">IF(OR(VLOOKUP(A8801,Personal!$A$6:$F$112,5,FALSE())&lt;&gt;"Sí",N8801="No aplica"),0,'Catàleg GRAE'!D80)</f>
        <v>2</v>
      </c>
      <c r="I8801" s="20"/>
      <c r="J8801" s="20"/>
      <c r="K8801" s="20"/>
      <c r="L8801" s="21"/>
      <c r="M8801" s="21"/>
      <c r="N8801" s="20"/>
      <c r="O8801" s="20"/>
      <c r="P8801" s="19" t="str">
        <f aca="false">IF(I8801="","",I8801-H8801)</f>
        <v/>
      </c>
      <c r="Q8801" s="19" t="str">
        <f aca="true">IF(B8801="","",IF(N8801="No aplica","No aplica",IF(I8801="","Pendent",IF(N8801="Per substituir","Substituir",IF(OR(N8801="No localitzat",N8801="No lliurat"),"Reposar",IF(I8801&lt;H8801,"Reposar",IF(I8801&gt;H8801,"Revisar excedent",IF(AND(G8801="Sí",M8801&lt;&gt;"",M8801&lt;TODAY()),"EPI caducat",IF(AND(G8801="Sí",M8801&lt;&gt;"",M8801&lt;=TODAY()+90),"EPI caduca ≤90 dies",IF(OR(N8801="Deteriorat usable",N8801="Revisió necessària"),"Revisar","OK"))))))))))</f>
      </c>
      <c r="R8801" s="20"/>
    </row>
    <row r="8802" customFormat="false" ht="15" hidden="false" customHeight="false" outlineLevel="0" collapsed="false">
      <c r="A8802" s="19" t="n">
        <v>81</v>
      </c>
      <c r="B8802" s="19" t="n">
        <f aca="false">IFERROR(VLOOKUP(A8802,Personal!$A$6:$F$112,2,FALSE()),"")</f>
        <v>0</v>
      </c>
      <c r="C8802" s="19" t="str">
        <f aca="false">IFERROR(VLOOKUP(A8802,Personal!$A$6:$F$112,3,FALSE()),"")</f>
        <v>Cerdanyola</v>
      </c>
      <c r="D8802" s="19" t="s">
        <v>177</v>
      </c>
      <c r="E8802" s="19" t="s">
        <v>196</v>
      </c>
      <c r="F8802" s="19" t="s">
        <v>197</v>
      </c>
      <c r="G8802" s="19" t="s">
        <v>272</v>
      </c>
      <c r="H8802" s="19" t="n">
        <f aca="false">IF(OR(VLOOKUP(A8802,Personal!$A$6:$F$112,5,FALSE())&lt;&gt;"Sí",N8802="No aplica"),0,'Catàleg GRAE'!D81)</f>
        <v>1</v>
      </c>
      <c r="I8802" s="20"/>
      <c r="J8802" s="20"/>
      <c r="K8802" s="20"/>
      <c r="L8802" s="21"/>
      <c r="M8802" s="21"/>
      <c r="N8802" s="20"/>
      <c r="O8802" s="20"/>
      <c r="P8802" s="19" t="str">
        <f aca="false">IF(I8802="","",I8802-H8802)</f>
        <v/>
      </c>
      <c r="Q8802" s="19" t="str">
        <f aca="true">IF(B8802="","",IF(N8802="No aplica","No aplica",IF(I8802="","Pendent",IF(N8802="Per substituir","Substituir",IF(OR(N8802="No localitzat",N8802="No lliurat"),"Reposar",IF(I8802&lt;H8802,"Reposar",IF(I8802&gt;H8802,"Revisar excedent",IF(AND(G8802="Sí",M8802&lt;&gt;"",M8802&lt;TODAY()),"EPI caducat",IF(AND(G8802="Sí",M8802&lt;&gt;"",M8802&lt;=TODAY()+90),"EPI caduca ≤90 dies",IF(OR(N8802="Deteriorat usable",N8802="Revisió necessària"),"Revisar","OK"))))))))))</f>
      </c>
      <c r="R8802" s="20"/>
    </row>
    <row r="8803" customFormat="false" ht="15" hidden="false" customHeight="false" outlineLevel="0" collapsed="false">
      <c r="A8803" s="19" t="n">
        <v>81</v>
      </c>
      <c r="B8803" s="19" t="n">
        <f aca="false">IFERROR(VLOOKUP(A8803,Personal!$A$6:$F$112,2,FALSE()),"")</f>
        <v>0</v>
      </c>
      <c r="C8803" s="19" t="str">
        <f aca="false">IFERROR(VLOOKUP(A8803,Personal!$A$6:$F$112,3,FALSE()),"")</f>
        <v>Cerdanyola</v>
      </c>
      <c r="D8803" s="19" t="s">
        <v>177</v>
      </c>
      <c r="E8803" s="19" t="s">
        <v>198</v>
      </c>
      <c r="F8803" s="19" t="s">
        <v>199</v>
      </c>
      <c r="G8803" s="19" t="s">
        <v>272</v>
      </c>
      <c r="H8803" s="19" t="n">
        <f aca="false">IF(OR(VLOOKUP(A8803,Personal!$A$6:$F$112,5,FALSE())&lt;&gt;"Sí",N8803="No aplica"),0,'Catàleg GRAE'!D82)</f>
        <v>1</v>
      </c>
      <c r="I8803" s="20"/>
      <c r="J8803" s="20"/>
      <c r="K8803" s="20"/>
      <c r="L8803" s="21"/>
      <c r="M8803" s="21"/>
      <c r="N8803" s="20"/>
      <c r="O8803" s="20"/>
      <c r="P8803" s="19" t="str">
        <f aca="false">IF(I8803="","",I8803-H8803)</f>
        <v/>
      </c>
      <c r="Q8803" s="19" t="str">
        <f aca="true">IF(B8803="","",IF(N8803="No aplica","No aplica",IF(I8803="","Pendent",IF(N8803="Per substituir","Substituir",IF(OR(N8803="No localitzat",N8803="No lliurat"),"Reposar",IF(I8803&lt;H8803,"Reposar",IF(I8803&gt;H8803,"Revisar excedent",IF(AND(G8803="Sí",M8803&lt;&gt;"",M8803&lt;TODAY()),"EPI caducat",IF(AND(G8803="Sí",M8803&lt;&gt;"",M8803&lt;=TODAY()+90),"EPI caduca ≤90 dies",IF(OR(N8803="Deteriorat usable",N8803="Revisió necessària"),"Revisar","OK"))))))))))</f>
      </c>
      <c r="R8803" s="20"/>
    </row>
    <row r="8804" customFormat="false" ht="15" hidden="false" customHeight="false" outlineLevel="0" collapsed="false">
      <c r="A8804" s="19" t="n">
        <v>81</v>
      </c>
      <c r="B8804" s="19" t="n">
        <f aca="false">IFERROR(VLOOKUP(A8804,Personal!$A$6:$F$112,2,FALSE()),"")</f>
        <v>0</v>
      </c>
      <c r="C8804" s="19" t="str">
        <f aca="false">IFERROR(VLOOKUP(A8804,Personal!$A$6:$F$112,3,FALSE()),"")</f>
        <v>Cerdanyola</v>
      </c>
      <c r="D8804" s="19" t="s">
        <v>177</v>
      </c>
      <c r="E8804" s="19" t="s">
        <v>200</v>
      </c>
      <c r="F8804" s="19" t="s">
        <v>201</v>
      </c>
      <c r="G8804" s="19" t="s">
        <v>272</v>
      </c>
      <c r="H8804" s="19" t="n">
        <f aca="false">IF(OR(VLOOKUP(A8804,Personal!$A$6:$F$112,5,FALSE())&lt;&gt;"Sí",N8804="No aplica"),0,'Catàleg GRAE'!D83)</f>
        <v>1</v>
      </c>
      <c r="I8804" s="20"/>
      <c r="J8804" s="20"/>
      <c r="K8804" s="20"/>
      <c r="L8804" s="21"/>
      <c r="M8804" s="21"/>
      <c r="N8804" s="20"/>
      <c r="O8804" s="20"/>
      <c r="P8804" s="19" t="str">
        <f aca="false">IF(I8804="","",I8804-H8804)</f>
        <v/>
      </c>
      <c r="Q8804" s="19" t="str">
        <f aca="true">IF(B8804="","",IF(N8804="No aplica","No aplica",IF(I8804="","Pendent",IF(N8804="Per substituir","Substituir",IF(OR(N8804="No localitzat",N8804="No lliurat"),"Reposar",IF(I8804&lt;H8804,"Reposar",IF(I8804&gt;H8804,"Revisar excedent",IF(AND(G8804="Sí",M8804&lt;&gt;"",M8804&lt;TODAY()),"EPI caducat",IF(AND(G8804="Sí",M8804&lt;&gt;"",M8804&lt;=TODAY()+90),"EPI caduca ≤90 dies",IF(OR(N8804="Deteriorat usable",N8804="Revisió necessària"),"Revisar","OK"))))))))))</f>
      </c>
      <c r="R8804" s="20"/>
    </row>
    <row r="8805" customFormat="false" ht="15" hidden="false" customHeight="false" outlineLevel="0" collapsed="false">
      <c r="A8805" s="19" t="n">
        <v>81</v>
      </c>
      <c r="B8805" s="19" t="n">
        <f aca="false">IFERROR(VLOOKUP(A8805,Personal!$A$6:$F$112,2,FALSE()),"")</f>
        <v>0</v>
      </c>
      <c r="C8805" s="19" t="str">
        <f aca="false">IFERROR(VLOOKUP(A8805,Personal!$A$6:$F$112,3,FALSE()),"")</f>
        <v>Cerdanyola</v>
      </c>
      <c r="D8805" s="19" t="s">
        <v>94</v>
      </c>
      <c r="E8805" s="19" t="s">
        <v>202</v>
      </c>
      <c r="F8805" s="19" t="s">
        <v>203</v>
      </c>
      <c r="G8805" s="19" t="s">
        <v>291</v>
      </c>
      <c r="H8805" s="19" t="n">
        <f aca="false">IF(OR(VLOOKUP(A8805,Personal!$A$6:$F$112,5,FALSE())&lt;&gt;"Sí",N8805="No aplica"),0,'Catàleg GRAE'!D84)</f>
        <v>1</v>
      </c>
      <c r="I8805" s="20"/>
      <c r="J8805" s="20"/>
      <c r="K8805" s="20"/>
      <c r="L8805" s="21"/>
      <c r="M8805" s="21"/>
      <c r="N8805" s="20"/>
      <c r="O8805" s="20"/>
      <c r="P8805" s="19" t="str">
        <f aca="false">IF(I8805="","",I8805-H8805)</f>
        <v/>
      </c>
      <c r="Q8805" s="19" t="str">
        <f aca="true">IF(B8805="","",IF(N8805="No aplica","No aplica",IF(I8805="","Pendent",IF(N8805="Per substituir","Substituir",IF(OR(N8805="No localitzat",N8805="No lliurat"),"Reposar",IF(I8805&lt;H8805,"Reposar",IF(I8805&gt;H8805,"Revisar excedent",IF(AND(G8805="Sí",M8805&lt;&gt;"",M8805&lt;TODAY()),"EPI caducat",IF(AND(G8805="Sí",M8805&lt;&gt;"",M8805&lt;=TODAY()+90),"EPI caduca ≤90 dies",IF(OR(N8805="Deteriorat usable",N8805="Revisió necessària"),"Revisar","OK"))))))))))</f>
      </c>
      <c r="R8805" s="20"/>
    </row>
    <row r="8806" customFormat="false" ht="15" hidden="false" customHeight="false" outlineLevel="0" collapsed="false">
      <c r="A8806" s="19" t="n">
        <v>81</v>
      </c>
      <c r="B8806" s="19" t="n">
        <f aca="false">IFERROR(VLOOKUP(A8806,Personal!$A$6:$F$112,2,FALSE()),"")</f>
        <v>0</v>
      </c>
      <c r="C8806" s="19" t="str">
        <f aca="false">IFERROR(VLOOKUP(A8806,Personal!$A$6:$F$112,3,FALSE()),"")</f>
        <v>Cerdanyola</v>
      </c>
      <c r="D8806" s="19" t="s">
        <v>125</v>
      </c>
      <c r="E8806" s="19" t="s">
        <v>204</v>
      </c>
      <c r="F8806" s="19" t="s">
        <v>205</v>
      </c>
      <c r="G8806" s="19" t="s">
        <v>291</v>
      </c>
      <c r="H8806" s="19" t="n">
        <f aca="false">IF(OR(VLOOKUP(A8806,Personal!$A$6:$F$112,5,FALSE())&lt;&gt;"Sí",N8806="No aplica"),0,'Catàleg GRAE'!D85)</f>
        <v>1</v>
      </c>
      <c r="I8806" s="20"/>
      <c r="J8806" s="20"/>
      <c r="K8806" s="20"/>
      <c r="L8806" s="21"/>
      <c r="M8806" s="21"/>
      <c r="N8806" s="20"/>
      <c r="O8806" s="20"/>
      <c r="P8806" s="19" t="str">
        <f aca="false">IF(I8806="","",I8806-H8806)</f>
        <v/>
      </c>
      <c r="Q8806" s="19" t="str">
        <f aca="true">IF(B8806="","",IF(N8806="No aplica","No aplica",IF(I8806="","Pendent",IF(N8806="Per substituir","Substituir",IF(OR(N8806="No localitzat",N8806="No lliurat"),"Reposar",IF(I8806&lt;H8806,"Reposar",IF(I8806&gt;H8806,"Revisar excedent",IF(AND(G8806="Sí",M8806&lt;&gt;"",M8806&lt;TODAY()),"EPI caducat",IF(AND(G8806="Sí",M8806&lt;&gt;"",M8806&lt;=TODAY()+90),"EPI caduca ≤90 dies",IF(OR(N8806="Deteriorat usable",N8806="Revisió necessària"),"Revisar","OK"))))))))))</f>
      </c>
      <c r="R8806" s="20"/>
    </row>
    <row r="8807" customFormat="false" ht="15" hidden="false" customHeight="false" outlineLevel="0" collapsed="false">
      <c r="A8807" s="19" t="n">
        <v>81</v>
      </c>
      <c r="B8807" s="19" t="n">
        <f aca="false">IFERROR(VLOOKUP(A8807,Personal!$A$6:$F$112,2,FALSE()),"")</f>
        <v>0</v>
      </c>
      <c r="C8807" s="19" t="str">
        <f aca="false">IFERROR(VLOOKUP(A8807,Personal!$A$6:$F$112,3,FALSE()),"")</f>
        <v>Cerdanyola</v>
      </c>
      <c r="D8807" s="19" t="s">
        <v>153</v>
      </c>
      <c r="E8807" s="19" t="s">
        <v>206</v>
      </c>
      <c r="F8807" s="19" t="s">
        <v>207</v>
      </c>
      <c r="G8807" s="19" t="s">
        <v>272</v>
      </c>
      <c r="H8807" s="19" t="n">
        <f aca="false">IF(OR(VLOOKUP(A8807,Personal!$A$6:$F$112,5,FALSE())&lt;&gt;"Sí",N8807="No aplica"),0,'Catàleg GRAE'!D86)</f>
        <v>1</v>
      </c>
      <c r="I8807" s="20"/>
      <c r="J8807" s="20"/>
      <c r="K8807" s="20"/>
      <c r="L8807" s="21"/>
      <c r="M8807" s="21"/>
      <c r="N8807" s="20"/>
      <c r="O8807" s="20"/>
      <c r="P8807" s="19" t="str">
        <f aca="false">IF(I8807="","",I8807-H8807)</f>
        <v/>
      </c>
      <c r="Q8807" s="19" t="str">
        <f aca="true">IF(B8807="","",IF(N8807="No aplica","No aplica",IF(I8807="","Pendent",IF(N8807="Per substituir","Substituir",IF(OR(N8807="No localitzat",N8807="No lliurat"),"Reposar",IF(I8807&lt;H8807,"Reposar",IF(I8807&gt;H8807,"Revisar excedent",IF(AND(G8807="Sí",M8807&lt;&gt;"",M8807&lt;TODAY()),"EPI caducat",IF(AND(G8807="Sí",M8807&lt;&gt;"",M8807&lt;=TODAY()+90),"EPI caduca ≤90 dies",IF(OR(N8807="Deteriorat usable",N8807="Revisió necessària"),"Revisar","OK"))))))))))</f>
      </c>
      <c r="R8807" s="20"/>
    </row>
    <row r="8808" customFormat="false" ht="15" hidden="false" customHeight="false" outlineLevel="0" collapsed="false">
      <c r="A8808" s="19" t="n">
        <v>81</v>
      </c>
      <c r="B8808" s="19" t="n">
        <f aca="false">IFERROR(VLOOKUP(A8808,Personal!$A$6:$F$112,2,FALSE()),"")</f>
        <v>0</v>
      </c>
      <c r="C8808" s="19" t="str">
        <f aca="false">IFERROR(VLOOKUP(A8808,Personal!$A$6:$F$112,3,FALSE()),"")</f>
        <v>Cerdanyola</v>
      </c>
      <c r="D8808" s="19" t="s">
        <v>177</v>
      </c>
      <c r="E8808" s="19" t="s">
        <v>208</v>
      </c>
      <c r="F8808" s="19" t="s">
        <v>209</v>
      </c>
      <c r="G8808" s="19" t="s">
        <v>272</v>
      </c>
      <c r="H8808" s="19" t="n">
        <f aca="false">IF(OR(VLOOKUP(A8808,Personal!$A$6:$F$112,5,FALSE())&lt;&gt;"Sí",N8808="No aplica"),0,'Catàleg GRAE'!D87)</f>
        <v>1</v>
      </c>
      <c r="I8808" s="20"/>
      <c r="J8808" s="20"/>
      <c r="K8808" s="20"/>
      <c r="L8808" s="21"/>
      <c r="M8808" s="21"/>
      <c r="N8808" s="20"/>
      <c r="O8808" s="20"/>
      <c r="P8808" s="19" t="str">
        <f aca="false">IF(I8808="","",I8808-H8808)</f>
        <v/>
      </c>
      <c r="Q8808" s="19" t="str">
        <f aca="true">IF(B8808="","",IF(N8808="No aplica","No aplica",IF(I8808="","Pendent",IF(N8808="Per substituir","Substituir",IF(OR(N8808="No localitzat",N8808="No lliurat"),"Reposar",IF(I8808&lt;H8808,"Reposar",IF(I8808&gt;H8808,"Revisar excedent",IF(AND(G8808="Sí",M8808&lt;&gt;"",M8808&lt;TODAY()),"EPI caducat",IF(AND(G8808="Sí",M8808&lt;&gt;"",M8808&lt;=TODAY()+90),"EPI caduca ≤90 dies",IF(OR(N8808="Deteriorat usable",N8808="Revisió necessària"),"Revisar","OK"))))))))))</f>
      </c>
      <c r="R8808" s="20"/>
    </row>
    <row r="8809" customFormat="false" ht="15" hidden="false" customHeight="false" outlineLevel="0" collapsed="false">
      <c r="A8809" s="19" t="n">
        <v>81</v>
      </c>
      <c r="B8809" s="19" t="n">
        <f aca="false">IFERROR(VLOOKUP(A8809,Personal!$A$6:$F$112,2,FALSE()),"")</f>
        <v>0</v>
      </c>
      <c r="C8809" s="19" t="str">
        <f aca="false">IFERROR(VLOOKUP(A8809,Personal!$A$6:$F$112,3,FALSE()),"")</f>
        <v>Cerdanyola</v>
      </c>
      <c r="D8809" s="19" t="s">
        <v>177</v>
      </c>
      <c r="E8809" s="19" t="s">
        <v>210</v>
      </c>
      <c r="F8809" s="19" t="s">
        <v>211</v>
      </c>
      <c r="G8809" s="19" t="s">
        <v>272</v>
      </c>
      <c r="H8809" s="19" t="n">
        <f aca="false">IF(OR(VLOOKUP(A8809,Personal!$A$6:$F$112,5,FALSE())&lt;&gt;"Sí",N8809="No aplica"),0,'Catàleg GRAE'!D88)</f>
        <v>1</v>
      </c>
      <c r="I8809" s="20"/>
      <c r="J8809" s="20"/>
      <c r="K8809" s="20"/>
      <c r="L8809" s="21"/>
      <c r="M8809" s="21"/>
      <c r="N8809" s="20"/>
      <c r="O8809" s="20"/>
      <c r="P8809" s="19" t="str">
        <f aca="false">IF(I8809="","",I8809-H8809)</f>
        <v/>
      </c>
      <c r="Q8809" s="19" t="str">
        <f aca="true">IF(B8809="","",IF(N8809="No aplica","No aplica",IF(I8809="","Pendent",IF(N8809="Per substituir","Substituir",IF(OR(N8809="No localitzat",N8809="No lliurat"),"Reposar",IF(I8809&lt;H8809,"Reposar",IF(I8809&gt;H8809,"Revisar excedent",IF(AND(G8809="Sí",M8809&lt;&gt;"",M8809&lt;TODAY()),"EPI caducat",IF(AND(G8809="Sí",M8809&lt;&gt;"",M8809&lt;=TODAY()+90),"EPI caduca ≤90 dies",IF(OR(N8809="Deteriorat usable",N8809="Revisió necessària"),"Revisar","OK"))))))))))</f>
      </c>
      <c r="R8809" s="20"/>
    </row>
    <row r="8810" customFormat="false" ht="15" hidden="false" customHeight="false" outlineLevel="0" collapsed="false">
      <c r="A8810" s="19" t="n">
        <v>81</v>
      </c>
      <c r="B8810" s="19" t="n">
        <f aca="false">IFERROR(VLOOKUP(A8810,Personal!$A$6:$F$112,2,FALSE()),"")</f>
        <v>0</v>
      </c>
      <c r="C8810" s="19" t="str">
        <f aca="false">IFERROR(VLOOKUP(A8810,Personal!$A$6:$F$112,3,FALSE()),"")</f>
        <v>Cerdanyola</v>
      </c>
      <c r="D8810" s="19" t="s">
        <v>125</v>
      </c>
      <c r="E8810" s="19" t="s">
        <v>212</v>
      </c>
      <c r="F8810" s="19" t="s">
        <v>213</v>
      </c>
      <c r="G8810" s="19" t="s">
        <v>272</v>
      </c>
      <c r="H8810" s="19" t="n">
        <f aca="false">IF(OR(VLOOKUP(A8810,Personal!$A$6:$F$112,5,FALSE())&lt;&gt;"Sí",N8810="No aplica"),0,'Catàleg GRAE'!D89)</f>
        <v>1</v>
      </c>
      <c r="I8810" s="20"/>
      <c r="J8810" s="20"/>
      <c r="K8810" s="20"/>
      <c r="L8810" s="21"/>
      <c r="M8810" s="21"/>
      <c r="N8810" s="20"/>
      <c r="O8810" s="20"/>
      <c r="P8810" s="19" t="str">
        <f aca="false">IF(I8810="","",I8810-H8810)</f>
        <v/>
      </c>
      <c r="Q8810" s="19" t="str">
        <f aca="true">IF(B8810="","",IF(N8810="No aplica","No aplica",IF(I8810="","Pendent",IF(N8810="Per substituir","Substituir",IF(OR(N8810="No localitzat",N8810="No lliurat"),"Reposar",IF(I8810&lt;H8810,"Reposar",IF(I8810&gt;H8810,"Revisar excedent",IF(AND(G8810="Sí",M8810&lt;&gt;"",M8810&lt;TODAY()),"EPI caducat",IF(AND(G8810="Sí",M8810&lt;&gt;"",M8810&lt;=TODAY()+90),"EPI caduca ≤90 dies",IF(OR(N8810="Deteriorat usable",N8810="Revisió necessària"),"Revisar","OK"))))))))))</f>
      </c>
      <c r="R8810" s="20"/>
    </row>
    <row r="8811" customFormat="false" ht="15" hidden="false" customHeight="false" outlineLevel="0" collapsed="false">
      <c r="A8811" s="19" t="n">
        <v>81</v>
      </c>
      <c r="B8811" s="19" t="n">
        <f aca="false">IFERROR(VLOOKUP(A8811,Personal!$A$6:$F$112,2,FALSE()),"")</f>
        <v>0</v>
      </c>
      <c r="C8811" s="19" t="str">
        <f aca="false">IFERROR(VLOOKUP(A8811,Personal!$A$6:$F$112,3,FALSE()),"")</f>
        <v>Cerdanyola</v>
      </c>
      <c r="D8811" s="19" t="s">
        <v>40</v>
      </c>
      <c r="E8811" s="19" t="s">
        <v>214</v>
      </c>
      <c r="F8811" s="19" t="s">
        <v>215</v>
      </c>
      <c r="G8811" s="19" t="s">
        <v>291</v>
      </c>
      <c r="H8811" s="19" t="n">
        <f aca="false">IF(OR(VLOOKUP(A8811,Personal!$A$6:$F$112,5,FALSE())&lt;&gt;"Sí",N8811="No aplica"),0,'Catàleg GRAE'!D90)</f>
        <v>1</v>
      </c>
      <c r="I8811" s="20"/>
      <c r="J8811" s="20"/>
      <c r="K8811" s="20"/>
      <c r="L8811" s="21"/>
      <c r="M8811" s="21"/>
      <c r="N8811" s="20"/>
      <c r="O8811" s="20"/>
      <c r="P8811" s="19" t="str">
        <f aca="false">IF(I8811="","",I8811-H8811)</f>
        <v/>
      </c>
      <c r="Q8811" s="19" t="str">
        <f aca="true">IF(B8811="","",IF(N8811="No aplica","No aplica",IF(I8811="","Pendent",IF(N8811="Per substituir","Substituir",IF(OR(N8811="No localitzat",N8811="No lliurat"),"Reposar",IF(I8811&lt;H8811,"Reposar",IF(I8811&gt;H8811,"Revisar excedent",IF(AND(G8811="Sí",M8811&lt;&gt;"",M8811&lt;TODAY()),"EPI caducat",IF(AND(G8811="Sí",M8811&lt;&gt;"",M8811&lt;=TODAY()+90),"EPI caduca ≤90 dies",IF(OR(N8811="Deteriorat usable",N8811="Revisió necessària"),"Revisar","OK"))))))))))</f>
      </c>
      <c r="R8811" s="20"/>
    </row>
    <row r="8812" customFormat="false" ht="15" hidden="false" customHeight="false" outlineLevel="0" collapsed="false">
      <c r="A8812" s="19" t="n">
        <v>81</v>
      </c>
      <c r="B8812" s="19" t="n">
        <f aca="false">IFERROR(VLOOKUP(A8812,Personal!$A$6:$F$112,2,FALSE()),"")</f>
        <v>0</v>
      </c>
      <c r="C8812" s="19" t="str">
        <f aca="false">IFERROR(VLOOKUP(A8812,Personal!$A$6:$F$112,3,FALSE()),"")</f>
        <v>Cerdanyola</v>
      </c>
      <c r="D8812" s="19" t="s">
        <v>216</v>
      </c>
      <c r="E8812" s="19" t="s">
        <v>217</v>
      </c>
      <c r="F8812" s="19" t="s">
        <v>218</v>
      </c>
      <c r="G8812" s="19" t="s">
        <v>272</v>
      </c>
      <c r="H8812" s="19" t="n">
        <f aca="false">IF(OR(VLOOKUP(A8812,Personal!$A$6:$F$112,5,FALSE())&lt;&gt;"Sí",N8812="No aplica"),0,'Catàleg GRAE'!D91)</f>
        <v>1</v>
      </c>
      <c r="I8812" s="20"/>
      <c r="J8812" s="20"/>
      <c r="K8812" s="20"/>
      <c r="L8812" s="21"/>
      <c r="M8812" s="21"/>
      <c r="N8812" s="20"/>
      <c r="O8812" s="20"/>
      <c r="P8812" s="19" t="str">
        <f aca="false">IF(I8812="","",I8812-H8812)</f>
        <v/>
      </c>
      <c r="Q8812" s="19" t="str">
        <f aca="true">IF(B8812="","",IF(N8812="No aplica","No aplica",IF(I8812="","Pendent",IF(N8812="Per substituir","Substituir",IF(OR(N8812="No localitzat",N8812="No lliurat"),"Reposar",IF(I8812&lt;H8812,"Reposar",IF(I8812&gt;H8812,"Revisar excedent",IF(AND(G8812="Sí",M8812&lt;&gt;"",M8812&lt;TODAY()),"EPI caducat",IF(AND(G8812="Sí",M8812&lt;&gt;"",M8812&lt;=TODAY()+90),"EPI caduca ≤90 dies",IF(OR(N8812="Deteriorat usable",N8812="Revisió necessària"),"Revisar","OK"))))))))))</f>
      </c>
      <c r="R8812" s="20"/>
    </row>
    <row r="8813" customFormat="false" ht="15" hidden="false" customHeight="false" outlineLevel="0" collapsed="false">
      <c r="A8813" s="19" t="n">
        <v>81</v>
      </c>
      <c r="B8813" s="19" t="n">
        <f aca="false">IFERROR(VLOOKUP(A8813,Personal!$A$6:$F$112,2,FALSE()),"")</f>
        <v>0</v>
      </c>
      <c r="C8813" s="19" t="str">
        <f aca="false">IFERROR(VLOOKUP(A8813,Personal!$A$6:$F$112,3,FALSE()),"")</f>
        <v>Cerdanyola</v>
      </c>
      <c r="D8813" s="19" t="s">
        <v>37</v>
      </c>
      <c r="E8813" s="19" t="s">
        <v>219</v>
      </c>
      <c r="F8813" s="19" t="s">
        <v>220</v>
      </c>
      <c r="G8813" s="19" t="s">
        <v>291</v>
      </c>
      <c r="H8813" s="19" t="n">
        <f aca="false">IF(OR(VLOOKUP(A8813,Personal!$A$6:$F$112,5,FALSE())&lt;&gt;"Sí",N8813="No aplica"),0,'Catàleg GRAE'!D92)</f>
        <v>1</v>
      </c>
      <c r="I8813" s="20"/>
      <c r="J8813" s="20"/>
      <c r="K8813" s="20"/>
      <c r="L8813" s="21"/>
      <c r="M8813" s="21"/>
      <c r="N8813" s="20"/>
      <c r="O8813" s="20"/>
      <c r="P8813" s="19" t="str">
        <f aca="false">IF(I8813="","",I8813-H8813)</f>
        <v/>
      </c>
      <c r="Q8813" s="19" t="str">
        <f aca="true">IF(B8813="","",IF(N8813="No aplica","No aplica",IF(I8813="","Pendent",IF(N8813="Per substituir","Substituir",IF(OR(N8813="No localitzat",N8813="No lliurat"),"Reposar",IF(I8813&lt;H8813,"Reposar",IF(I8813&gt;H8813,"Revisar excedent",IF(AND(G8813="Sí",M8813&lt;&gt;"",M8813&lt;TODAY()),"EPI caducat",IF(AND(G8813="Sí",M8813&lt;&gt;"",M8813&lt;=TODAY()+90),"EPI caduca ≤90 dies",IF(OR(N8813="Deteriorat usable",N8813="Revisió necessària"),"Revisar","OK"))))))))))</f>
      </c>
      <c r="R8813" s="20"/>
    </row>
    <row r="8814" customFormat="false" ht="15" hidden="false" customHeight="false" outlineLevel="0" collapsed="false">
      <c r="A8814" s="19" t="n">
        <v>81</v>
      </c>
      <c r="B8814" s="19" t="n">
        <f aca="false">IFERROR(VLOOKUP(A8814,Personal!$A$6:$F$112,2,FALSE()),"")</f>
        <v>0</v>
      </c>
      <c r="C8814" s="19" t="str">
        <f aca="false">IFERROR(VLOOKUP(A8814,Personal!$A$6:$F$112,3,FALSE()),"")</f>
        <v>Cerdanyola</v>
      </c>
      <c r="D8814" s="19" t="s">
        <v>137</v>
      </c>
      <c r="E8814" s="19" t="s">
        <v>221</v>
      </c>
      <c r="F8814" s="19" t="s">
        <v>222</v>
      </c>
      <c r="G8814" s="19" t="s">
        <v>291</v>
      </c>
      <c r="H8814" s="19" t="n">
        <f aca="false">IF(OR(VLOOKUP(A8814,Personal!$A$6:$F$112,5,FALSE())&lt;&gt;"Sí",N8814="No aplica"),0,'Catàleg GRAE'!D93)</f>
        <v>1</v>
      </c>
      <c r="I8814" s="20"/>
      <c r="J8814" s="20"/>
      <c r="K8814" s="20"/>
      <c r="L8814" s="21"/>
      <c r="M8814" s="21"/>
      <c r="N8814" s="20"/>
      <c r="O8814" s="20"/>
      <c r="P8814" s="19" t="str">
        <f aca="false">IF(I8814="","",I8814-H8814)</f>
        <v/>
      </c>
      <c r="Q8814" s="19" t="str">
        <f aca="true">IF(B8814="","",IF(N8814="No aplica","No aplica",IF(I8814="","Pendent",IF(N8814="Per substituir","Substituir",IF(OR(N8814="No localitzat",N8814="No lliurat"),"Reposar",IF(I8814&lt;H8814,"Reposar",IF(I8814&gt;H8814,"Revisar excedent",IF(AND(G8814="Sí",M8814&lt;&gt;"",M8814&lt;TODAY()),"EPI caducat",IF(AND(G8814="Sí",M8814&lt;&gt;"",M8814&lt;=TODAY()+90),"EPI caduca ≤90 dies",IF(OR(N8814="Deteriorat usable",N8814="Revisió necessària"),"Revisar","OK"))))))))))</f>
      </c>
      <c r="R8814" s="20"/>
    </row>
    <row r="8815" customFormat="false" ht="15" hidden="false" customHeight="false" outlineLevel="0" collapsed="false">
      <c r="A8815" s="19" t="n">
        <v>81</v>
      </c>
      <c r="B8815" s="19" t="n">
        <f aca="false">IFERROR(VLOOKUP(A8815,Personal!$A$6:$F$112,2,FALSE()),"")</f>
        <v>0</v>
      </c>
      <c r="C8815" s="19" t="str">
        <f aca="false">IFERROR(VLOOKUP(A8815,Personal!$A$6:$F$112,3,FALSE()),"")</f>
        <v>Cerdanyola</v>
      </c>
      <c r="D8815" s="19" t="s">
        <v>137</v>
      </c>
      <c r="E8815" s="19" t="s">
        <v>223</v>
      </c>
      <c r="F8815" s="19" t="s">
        <v>224</v>
      </c>
      <c r="G8815" s="19" t="s">
        <v>291</v>
      </c>
      <c r="H8815" s="19" t="n">
        <f aca="false">IF(OR(VLOOKUP(A8815,Personal!$A$6:$F$112,5,FALSE())&lt;&gt;"Sí",N8815="No aplica"),0,'Catàleg GRAE'!D94)</f>
        <v>1</v>
      </c>
      <c r="I8815" s="20"/>
      <c r="J8815" s="20"/>
      <c r="K8815" s="20"/>
      <c r="L8815" s="21"/>
      <c r="M8815" s="21"/>
      <c r="N8815" s="20"/>
      <c r="O8815" s="20"/>
      <c r="P8815" s="19" t="str">
        <f aca="false">IF(I8815="","",I8815-H8815)</f>
        <v/>
      </c>
      <c r="Q8815" s="19" t="str">
        <f aca="true">IF(B8815="","",IF(N8815="No aplica","No aplica",IF(I8815="","Pendent",IF(N8815="Per substituir","Substituir",IF(OR(N8815="No localitzat",N8815="No lliurat"),"Reposar",IF(I8815&lt;H8815,"Reposar",IF(I8815&gt;H8815,"Revisar excedent",IF(AND(G8815="Sí",M8815&lt;&gt;"",M8815&lt;TODAY()),"EPI caducat",IF(AND(G8815="Sí",M8815&lt;&gt;"",M8815&lt;=TODAY()+90),"EPI caduca ≤90 dies",IF(OR(N8815="Deteriorat usable",N8815="Revisió necessària"),"Revisar","OK"))))))))))</f>
      </c>
      <c r="R8815" s="20"/>
    </row>
    <row r="8816" customFormat="false" ht="15" hidden="false" customHeight="false" outlineLevel="0" collapsed="false">
      <c r="A8816" s="19" t="n">
        <v>81</v>
      </c>
      <c r="B8816" s="19" t="n">
        <f aca="false">IFERROR(VLOOKUP(A8816,Personal!$A$6:$F$112,2,FALSE()),"")</f>
        <v>0</v>
      </c>
      <c r="C8816" s="19" t="str">
        <f aca="false">IFERROR(VLOOKUP(A8816,Personal!$A$6:$F$112,3,FALSE()),"")</f>
        <v>Cerdanyola</v>
      </c>
      <c r="D8816" s="19" t="s">
        <v>137</v>
      </c>
      <c r="E8816" s="19" t="s">
        <v>225</v>
      </c>
      <c r="F8816" s="19" t="s">
        <v>226</v>
      </c>
      <c r="G8816" s="19" t="s">
        <v>291</v>
      </c>
      <c r="H8816" s="19" t="n">
        <f aca="false">IF(OR(VLOOKUP(A8816,Personal!$A$6:$F$112,5,FALSE())&lt;&gt;"Sí",N8816="No aplica"),0,'Catàleg GRAE'!D95)</f>
        <v>1</v>
      </c>
      <c r="I8816" s="20"/>
      <c r="J8816" s="20"/>
      <c r="K8816" s="20"/>
      <c r="L8816" s="21"/>
      <c r="M8816" s="21"/>
      <c r="N8816" s="20"/>
      <c r="O8816" s="20"/>
      <c r="P8816" s="19" t="str">
        <f aca="false">IF(I8816="","",I8816-H8816)</f>
        <v/>
      </c>
      <c r="Q8816" s="19" t="str">
        <f aca="true">IF(B8816="","",IF(N8816="No aplica","No aplica",IF(I8816="","Pendent",IF(N8816="Per substituir","Substituir",IF(OR(N8816="No localitzat",N8816="No lliurat"),"Reposar",IF(I8816&lt;H8816,"Reposar",IF(I8816&gt;H8816,"Revisar excedent",IF(AND(G8816="Sí",M8816&lt;&gt;"",M8816&lt;TODAY()),"EPI caducat",IF(AND(G8816="Sí",M8816&lt;&gt;"",M8816&lt;=TODAY()+90),"EPI caduca ≤90 dies",IF(OR(N8816="Deteriorat usable",N8816="Revisió necessària"),"Revisar","OK"))))))))))</f>
      </c>
      <c r="R8816" s="20"/>
    </row>
    <row r="8817" customFormat="false" ht="15" hidden="false" customHeight="false" outlineLevel="0" collapsed="false">
      <c r="A8817" s="19" t="n">
        <v>81</v>
      </c>
      <c r="B8817" s="19" t="n">
        <f aca="false">IFERROR(VLOOKUP(A8817,Personal!$A$6:$F$112,2,FALSE()),"")</f>
        <v>0</v>
      </c>
      <c r="C8817" s="19" t="str">
        <f aca="false">IFERROR(VLOOKUP(A8817,Personal!$A$6:$F$112,3,FALSE()),"")</f>
        <v>Cerdanyola</v>
      </c>
      <c r="D8817" s="19" t="s">
        <v>137</v>
      </c>
      <c r="E8817" s="19" t="s">
        <v>227</v>
      </c>
      <c r="F8817" s="19" t="s">
        <v>228</v>
      </c>
      <c r="G8817" s="19" t="s">
        <v>291</v>
      </c>
      <c r="H8817" s="19" t="n">
        <f aca="false">IF(OR(VLOOKUP(A8817,Personal!$A$6:$F$112,5,FALSE())&lt;&gt;"Sí",N8817="No aplica"),0,'Catàleg GRAE'!D96)</f>
        <v>1</v>
      </c>
      <c r="I8817" s="20"/>
      <c r="J8817" s="20"/>
      <c r="K8817" s="20"/>
      <c r="L8817" s="21"/>
      <c r="M8817" s="21"/>
      <c r="N8817" s="20"/>
      <c r="O8817" s="20"/>
      <c r="P8817" s="19" t="str">
        <f aca="false">IF(I8817="","",I8817-H8817)</f>
        <v/>
      </c>
      <c r="Q8817" s="19" t="str">
        <f aca="true">IF(B8817="","",IF(N8817="No aplica","No aplica",IF(I8817="","Pendent",IF(N8817="Per substituir","Substituir",IF(OR(N8817="No localitzat",N8817="No lliurat"),"Reposar",IF(I8817&lt;H8817,"Reposar",IF(I8817&gt;H8817,"Revisar excedent",IF(AND(G8817="Sí",M8817&lt;&gt;"",M8817&lt;TODAY()),"EPI caducat",IF(AND(G8817="Sí",M8817&lt;&gt;"",M8817&lt;=TODAY()+90),"EPI caduca ≤90 dies",IF(OR(N8817="Deteriorat usable",N8817="Revisió necessària"),"Revisar","OK"))))))))))</f>
      </c>
      <c r="R8817" s="20"/>
    </row>
    <row r="8818" customFormat="false" ht="15" hidden="false" customHeight="false" outlineLevel="0" collapsed="false">
      <c r="A8818" s="19" t="n">
        <v>81</v>
      </c>
      <c r="B8818" s="19" t="n">
        <f aca="false">IFERROR(VLOOKUP(A8818,Personal!$A$6:$F$112,2,FALSE()),"")</f>
        <v>0</v>
      </c>
      <c r="C8818" s="19" t="str">
        <f aca="false">IFERROR(VLOOKUP(A8818,Personal!$A$6:$F$112,3,FALSE()),"")</f>
        <v>Cerdanyola</v>
      </c>
      <c r="D8818" s="19" t="s">
        <v>137</v>
      </c>
      <c r="E8818" s="19" t="s">
        <v>229</v>
      </c>
      <c r="F8818" s="19" t="s">
        <v>230</v>
      </c>
      <c r="G8818" s="19" t="s">
        <v>291</v>
      </c>
      <c r="H8818" s="19" t="n">
        <f aca="false">IF(OR(VLOOKUP(A8818,Personal!$A$6:$F$112,5,FALSE())&lt;&gt;"Sí",N8818="No aplica"),0,'Catàleg GRAE'!D97)</f>
        <v>1</v>
      </c>
      <c r="I8818" s="20"/>
      <c r="J8818" s="20"/>
      <c r="K8818" s="20"/>
      <c r="L8818" s="21"/>
      <c r="M8818" s="21"/>
      <c r="N8818" s="20"/>
      <c r="O8818" s="20"/>
      <c r="P8818" s="19" t="str">
        <f aca="false">IF(I8818="","",I8818-H8818)</f>
        <v/>
      </c>
      <c r="Q8818" s="19" t="str">
        <f aca="true">IF(B8818="","",IF(N8818="No aplica","No aplica",IF(I8818="","Pendent",IF(N8818="Per substituir","Substituir",IF(OR(N8818="No localitzat",N8818="No lliurat"),"Reposar",IF(I8818&lt;H8818,"Reposar",IF(I8818&gt;H8818,"Revisar excedent",IF(AND(G8818="Sí",M8818&lt;&gt;"",M8818&lt;TODAY()),"EPI caducat",IF(AND(G8818="Sí",M8818&lt;&gt;"",M8818&lt;=TODAY()+90),"EPI caduca ≤90 dies",IF(OR(N8818="Deteriorat usable",N8818="Revisió necessària"),"Revisar","OK"))))))))))</f>
      </c>
      <c r="R8818" s="20"/>
    </row>
    <row r="8819" customFormat="false" ht="15" hidden="false" customHeight="false" outlineLevel="0" collapsed="false">
      <c r="A8819" s="19" t="n">
        <v>81</v>
      </c>
      <c r="B8819" s="19" t="n">
        <f aca="false">IFERROR(VLOOKUP(A8819,Personal!$A$6:$F$112,2,FALSE()),"")</f>
        <v>0</v>
      </c>
      <c r="C8819" s="19" t="str">
        <f aca="false">IFERROR(VLOOKUP(A8819,Personal!$A$6:$F$112,3,FALSE()),"")</f>
        <v>Cerdanyola</v>
      </c>
      <c r="D8819" s="19" t="s">
        <v>137</v>
      </c>
      <c r="E8819" s="19" t="s">
        <v>231</v>
      </c>
      <c r="F8819" s="19" t="s">
        <v>232</v>
      </c>
      <c r="G8819" s="19" t="s">
        <v>291</v>
      </c>
      <c r="H8819" s="19" t="n">
        <f aca="false">IF(OR(VLOOKUP(A8819,Personal!$A$6:$F$112,5,FALSE())&lt;&gt;"Sí",N8819="No aplica"),0,'Catàleg GRAE'!D98)</f>
        <v>1</v>
      </c>
      <c r="I8819" s="20"/>
      <c r="J8819" s="20"/>
      <c r="K8819" s="20"/>
      <c r="L8819" s="21"/>
      <c r="M8819" s="21"/>
      <c r="N8819" s="20"/>
      <c r="O8819" s="20"/>
      <c r="P8819" s="19" t="str">
        <f aca="false">IF(I8819="","",I8819-H8819)</f>
        <v/>
      </c>
      <c r="Q8819" s="19" t="str">
        <f aca="true">IF(B8819="","",IF(N8819="No aplica","No aplica",IF(I8819="","Pendent",IF(N8819="Per substituir","Substituir",IF(OR(N8819="No localitzat",N8819="No lliurat"),"Reposar",IF(I8819&lt;H8819,"Reposar",IF(I8819&gt;H8819,"Revisar excedent",IF(AND(G8819="Sí",M8819&lt;&gt;"",M8819&lt;TODAY()),"EPI caducat",IF(AND(G8819="Sí",M8819&lt;&gt;"",M8819&lt;=TODAY()+90),"EPI caduca ≤90 dies",IF(OR(N8819="Deteriorat usable",N8819="Revisió necessària"),"Revisar","OK"))))))))))</f>
      </c>
      <c r="R8819" s="20"/>
    </row>
    <row r="8820" customFormat="false" ht="15" hidden="false" customHeight="false" outlineLevel="0" collapsed="false">
      <c r="A8820" s="19" t="n">
        <v>81</v>
      </c>
      <c r="B8820" s="19" t="n">
        <f aca="false">IFERROR(VLOOKUP(A8820,Personal!$A$6:$F$112,2,FALSE()),"")</f>
        <v>0</v>
      </c>
      <c r="C8820" s="19" t="str">
        <f aca="false">IFERROR(VLOOKUP(A8820,Personal!$A$6:$F$112,3,FALSE()),"")</f>
        <v>Cerdanyola</v>
      </c>
      <c r="D8820" s="19" t="s">
        <v>137</v>
      </c>
      <c r="E8820" s="19" t="s">
        <v>233</v>
      </c>
      <c r="F8820" s="19" t="s">
        <v>234</v>
      </c>
      <c r="G8820" s="19" t="s">
        <v>291</v>
      </c>
      <c r="H8820" s="19" t="n">
        <f aca="false">IF(OR(VLOOKUP(A8820,Personal!$A$6:$F$112,5,FALSE())&lt;&gt;"Sí",N8820="No aplica"),0,'Catàleg GRAE'!D99)</f>
        <v>1</v>
      </c>
      <c r="I8820" s="20"/>
      <c r="J8820" s="20"/>
      <c r="K8820" s="20"/>
      <c r="L8820" s="21"/>
      <c r="M8820" s="21"/>
      <c r="N8820" s="20"/>
      <c r="O8820" s="20"/>
      <c r="P8820" s="19" t="str">
        <f aca="false">IF(I8820="","",I8820-H8820)</f>
        <v/>
      </c>
      <c r="Q8820" s="19" t="str">
        <f aca="true">IF(B8820="","",IF(N8820="No aplica","No aplica",IF(I8820="","Pendent",IF(N8820="Per substituir","Substituir",IF(OR(N8820="No localitzat",N8820="No lliurat"),"Reposar",IF(I8820&lt;H8820,"Reposar",IF(I8820&gt;H8820,"Revisar excedent",IF(AND(G8820="Sí",M8820&lt;&gt;"",M8820&lt;TODAY()),"EPI caducat",IF(AND(G8820="Sí",M8820&lt;&gt;"",M8820&lt;=TODAY()+90),"EPI caduca ≤90 dies",IF(OR(N8820="Deteriorat usable",N8820="Revisió necessària"),"Revisar","OK"))))))))))</f>
      </c>
      <c r="R8820" s="20"/>
    </row>
    <row r="8821" customFormat="false" ht="15" hidden="false" customHeight="false" outlineLevel="0" collapsed="false">
      <c r="A8821" s="19" t="n">
        <v>81</v>
      </c>
      <c r="B8821" s="19" t="n">
        <f aca="false">IFERROR(VLOOKUP(A8821,Personal!$A$6:$F$112,2,FALSE()),"")</f>
        <v>0</v>
      </c>
      <c r="C8821" s="19" t="str">
        <f aca="false">IFERROR(VLOOKUP(A8821,Personal!$A$6:$F$112,3,FALSE()),"")</f>
        <v>Cerdanyola</v>
      </c>
      <c r="D8821" s="19" t="s">
        <v>216</v>
      </c>
      <c r="E8821" s="19" t="s">
        <v>235</v>
      </c>
      <c r="F8821" s="19" t="s">
        <v>236</v>
      </c>
      <c r="G8821" s="19" t="s">
        <v>272</v>
      </c>
      <c r="H8821" s="19" t="n">
        <f aca="false">IF(OR(VLOOKUP(A8821,Personal!$A$6:$F$112,5,FALSE())&lt;&gt;"Sí",N8821="No aplica"),0,'Catàleg GRAE'!D100)</f>
        <v>1</v>
      </c>
      <c r="I8821" s="20"/>
      <c r="J8821" s="20"/>
      <c r="K8821" s="20"/>
      <c r="L8821" s="21"/>
      <c r="M8821" s="21"/>
      <c r="N8821" s="20"/>
      <c r="O8821" s="20"/>
      <c r="P8821" s="19" t="str">
        <f aca="false">IF(I8821="","",I8821-H8821)</f>
        <v/>
      </c>
      <c r="Q8821" s="19" t="str">
        <f aca="true">IF(B8821="","",IF(N8821="No aplica","No aplica",IF(I8821="","Pendent",IF(N8821="Per substituir","Substituir",IF(OR(N8821="No localitzat",N8821="No lliurat"),"Reposar",IF(I8821&lt;H8821,"Reposar",IF(I8821&gt;H8821,"Revisar excedent",IF(AND(G8821="Sí",M8821&lt;&gt;"",M8821&lt;TODAY()),"EPI caducat",IF(AND(G8821="Sí",M8821&lt;&gt;"",M8821&lt;=TODAY()+90),"EPI caduca ≤90 dies",IF(OR(N8821="Deteriorat usable",N8821="Revisió necessària"),"Revisar","OK"))))))))))</f>
      </c>
      <c r="R8821" s="20"/>
    </row>
    <row r="8822" customFormat="false" ht="15" hidden="false" customHeight="false" outlineLevel="0" collapsed="false">
      <c r="A8822" s="19" t="n">
        <v>81</v>
      </c>
      <c r="B8822" s="19" t="n">
        <f aca="false">IFERROR(VLOOKUP(A8822,Personal!$A$6:$F$112,2,FALSE()),"")</f>
        <v>0</v>
      </c>
      <c r="C8822" s="19" t="str">
        <f aca="false">IFERROR(VLOOKUP(A8822,Personal!$A$6:$F$112,3,FALSE()),"")</f>
        <v>Cerdanyola</v>
      </c>
      <c r="D8822" s="19" t="s">
        <v>137</v>
      </c>
      <c r="E8822" s="19" t="s">
        <v>237</v>
      </c>
      <c r="F8822" s="19" t="s">
        <v>238</v>
      </c>
      <c r="G8822" s="19" t="s">
        <v>291</v>
      </c>
      <c r="H8822" s="19" t="n">
        <f aca="false">IF(OR(VLOOKUP(A8822,Personal!$A$6:$F$112,5,FALSE())&lt;&gt;"Sí",N8822="No aplica"),0,'Catàleg GRAE'!D101)</f>
        <v>1</v>
      </c>
      <c r="I8822" s="20"/>
      <c r="J8822" s="20"/>
      <c r="K8822" s="20"/>
      <c r="L8822" s="21"/>
      <c r="M8822" s="21"/>
      <c r="N8822" s="20"/>
      <c r="O8822" s="20"/>
      <c r="P8822" s="19" t="str">
        <f aca="false">IF(I8822="","",I8822-H8822)</f>
        <v/>
      </c>
      <c r="Q8822" s="19" t="str">
        <f aca="true">IF(B8822="","",IF(N8822="No aplica","No aplica",IF(I8822="","Pendent",IF(N8822="Per substituir","Substituir",IF(OR(N8822="No localitzat",N8822="No lliurat"),"Reposar",IF(I8822&lt;H8822,"Reposar",IF(I8822&gt;H8822,"Revisar excedent",IF(AND(G8822="Sí",M8822&lt;&gt;"",M8822&lt;TODAY()),"EPI caducat",IF(AND(G8822="Sí",M8822&lt;&gt;"",M8822&lt;=TODAY()+90),"EPI caduca ≤90 dies",IF(OR(N8822="Deteriorat usable",N8822="Revisió necessària"),"Revisar","OK"))))))))))</f>
      </c>
      <c r="R8822" s="20"/>
    </row>
    <row r="8823" customFormat="false" ht="15" hidden="false" customHeight="false" outlineLevel="0" collapsed="false">
      <c r="A8823" s="19" t="n">
        <v>81</v>
      </c>
      <c r="B8823" s="19" t="n">
        <f aca="false">IFERROR(VLOOKUP(A8823,Personal!$A$6:$F$112,2,FALSE()),"")</f>
        <v>0</v>
      </c>
      <c r="C8823" s="19" t="str">
        <f aca="false">IFERROR(VLOOKUP(A8823,Personal!$A$6:$F$112,3,FALSE()),"")</f>
        <v>Cerdanyola</v>
      </c>
      <c r="D8823" s="19" t="s">
        <v>37</v>
      </c>
      <c r="E8823" s="19" t="s">
        <v>239</v>
      </c>
      <c r="F8823" s="19" t="s">
        <v>240</v>
      </c>
      <c r="G8823" s="19" t="s">
        <v>291</v>
      </c>
      <c r="H8823" s="19" t="n">
        <f aca="false">IF(OR(VLOOKUP(A8823,Personal!$A$6:$F$112,5,FALSE())&lt;&gt;"Sí",N8823="No aplica"),0,'Catàleg GRAE'!D102)</f>
        <v>1</v>
      </c>
      <c r="I8823" s="20"/>
      <c r="J8823" s="20"/>
      <c r="K8823" s="20"/>
      <c r="L8823" s="21"/>
      <c r="M8823" s="21"/>
      <c r="N8823" s="20"/>
      <c r="O8823" s="20"/>
      <c r="P8823" s="19" t="str">
        <f aca="false">IF(I8823="","",I8823-H8823)</f>
        <v/>
      </c>
      <c r="Q8823" s="19" t="str">
        <f aca="true">IF(B8823="","",IF(N8823="No aplica","No aplica",IF(I8823="","Pendent",IF(N8823="Per substituir","Substituir",IF(OR(N8823="No localitzat",N8823="No lliurat"),"Reposar",IF(I8823&lt;H8823,"Reposar",IF(I8823&gt;H8823,"Revisar excedent",IF(AND(G8823="Sí",M8823&lt;&gt;"",M8823&lt;TODAY()),"EPI caducat",IF(AND(G8823="Sí",M8823&lt;&gt;"",M8823&lt;=TODAY()+90),"EPI caduca ≤90 dies",IF(OR(N8823="Deteriorat usable",N8823="Revisió necessària"),"Revisar","OK"))))))))))</f>
      </c>
      <c r="R8823" s="20"/>
    </row>
    <row r="8824" customFormat="false" ht="15" hidden="false" customHeight="false" outlineLevel="0" collapsed="false">
      <c r="A8824" s="19" t="n">
        <v>81</v>
      </c>
      <c r="B8824" s="19" t="n">
        <f aca="false">IFERROR(VLOOKUP(A8824,Personal!$A$6:$F$112,2,FALSE()),"")</f>
        <v>0</v>
      </c>
      <c r="C8824" s="19" t="str">
        <f aca="false">IFERROR(VLOOKUP(A8824,Personal!$A$6:$F$112,3,FALSE()),"")</f>
        <v>Cerdanyola</v>
      </c>
      <c r="D8824" s="19" t="s">
        <v>37</v>
      </c>
      <c r="E8824" s="19" t="s">
        <v>241</v>
      </c>
      <c r="F8824" s="19" t="s">
        <v>242</v>
      </c>
      <c r="G8824" s="19" t="s">
        <v>291</v>
      </c>
      <c r="H8824" s="19" t="n">
        <f aca="false">IF(OR(VLOOKUP(A8824,Personal!$A$6:$F$112,5,FALSE())&lt;&gt;"Sí",N8824="No aplica"),0,'Catàleg GRAE'!D103)</f>
        <v>1</v>
      </c>
      <c r="I8824" s="20"/>
      <c r="J8824" s="20"/>
      <c r="K8824" s="20"/>
      <c r="L8824" s="21"/>
      <c r="M8824" s="21"/>
      <c r="N8824" s="20"/>
      <c r="O8824" s="20"/>
      <c r="P8824" s="19" t="str">
        <f aca="false">IF(I8824="","",I8824-H8824)</f>
        <v/>
      </c>
      <c r="Q8824" s="19" t="str">
        <f aca="true">IF(B8824="","",IF(N8824="No aplica","No aplica",IF(I8824="","Pendent",IF(N8824="Per substituir","Substituir",IF(OR(N8824="No localitzat",N8824="No lliurat"),"Reposar",IF(I8824&lt;H8824,"Reposar",IF(I8824&gt;H8824,"Revisar excedent",IF(AND(G8824="Sí",M8824&lt;&gt;"",M8824&lt;TODAY()),"EPI caducat",IF(AND(G8824="Sí",M8824&lt;&gt;"",M8824&lt;=TODAY()+90),"EPI caduca ≤90 dies",IF(OR(N8824="Deteriorat usable",N8824="Revisió necessària"),"Revisar","OK"))))))))))</f>
      </c>
      <c r="R8824" s="20"/>
    </row>
    <row r="8825" customFormat="false" ht="15" hidden="false" customHeight="false" outlineLevel="0" collapsed="false">
      <c r="A8825" s="19" t="n">
        <v>81</v>
      </c>
      <c r="B8825" s="19" t="n">
        <f aca="false">IFERROR(VLOOKUP(A8825,Personal!$A$6:$F$112,2,FALSE()),"")</f>
        <v>0</v>
      </c>
      <c r="C8825" s="19" t="str">
        <f aca="false">IFERROR(VLOOKUP(A8825,Personal!$A$6:$F$112,3,FALSE()),"")</f>
        <v>Cerdanyola</v>
      </c>
      <c r="D8825" s="19" t="s">
        <v>177</v>
      </c>
      <c r="E8825" s="19" t="s">
        <v>243</v>
      </c>
      <c r="F8825" s="19" t="s">
        <v>244</v>
      </c>
      <c r="G8825" s="19" t="s">
        <v>272</v>
      </c>
      <c r="H8825" s="19" t="n">
        <f aca="false">IF(OR(VLOOKUP(A8825,Personal!$A$6:$F$112,5,FALSE())&lt;&gt;"Sí",N8825="No aplica"),0,'Catàleg GRAE'!D104)</f>
        <v>1</v>
      </c>
      <c r="I8825" s="20"/>
      <c r="J8825" s="20"/>
      <c r="K8825" s="20"/>
      <c r="L8825" s="21"/>
      <c r="M8825" s="21"/>
      <c r="N8825" s="20"/>
      <c r="O8825" s="20"/>
      <c r="P8825" s="19" t="str">
        <f aca="false">IF(I8825="","",I8825-H8825)</f>
        <v/>
      </c>
      <c r="Q8825" s="19" t="str">
        <f aca="true">IF(B8825="","",IF(N8825="No aplica","No aplica",IF(I8825="","Pendent",IF(N8825="Per substituir","Substituir",IF(OR(N8825="No localitzat",N8825="No lliurat"),"Reposar",IF(I8825&lt;H8825,"Reposar",IF(I8825&gt;H8825,"Revisar excedent",IF(AND(G8825="Sí",M8825&lt;&gt;"",M8825&lt;TODAY()),"EPI caducat",IF(AND(G8825="Sí",M8825&lt;&gt;"",M8825&lt;=TODAY()+90),"EPI caduca ≤90 dies",IF(OR(N8825="Deteriorat usable",N8825="Revisió necessària"),"Revisar","OK"))))))))))</f>
      </c>
      <c r="R8825" s="20"/>
    </row>
    <row r="8826" customFormat="false" ht="15" hidden="false" customHeight="false" outlineLevel="0" collapsed="false">
      <c r="A8826" s="19" t="n">
        <v>81</v>
      </c>
      <c r="B8826" s="19" t="n">
        <f aca="false">IFERROR(VLOOKUP(A8826,Personal!$A$6:$F$112,2,FALSE()),"")</f>
        <v>0</v>
      </c>
      <c r="C8826" s="19" t="str">
        <f aca="false">IFERROR(VLOOKUP(A8826,Personal!$A$6:$F$112,3,FALSE()),"")</f>
        <v>Cerdanyola</v>
      </c>
      <c r="D8826" s="19" t="s">
        <v>177</v>
      </c>
      <c r="E8826" s="19" t="s">
        <v>245</v>
      </c>
      <c r="F8826" s="19" t="s">
        <v>246</v>
      </c>
      <c r="G8826" s="19" t="s">
        <v>272</v>
      </c>
      <c r="H8826" s="19" t="n">
        <f aca="false">IF(OR(VLOOKUP(A8826,Personal!$A$6:$F$112,5,FALSE())&lt;&gt;"Sí",N8826="No aplica"),0,'Catàleg GRAE'!D105)</f>
        <v>1</v>
      </c>
      <c r="I8826" s="20"/>
      <c r="J8826" s="20"/>
      <c r="K8826" s="20"/>
      <c r="L8826" s="21"/>
      <c r="M8826" s="21"/>
      <c r="N8826" s="20"/>
      <c r="O8826" s="20"/>
      <c r="P8826" s="19" t="str">
        <f aca="false">IF(I8826="","",I8826-H8826)</f>
        <v/>
      </c>
      <c r="Q8826" s="19" t="str">
        <f aca="true">IF(B8826="","",IF(N8826="No aplica","No aplica",IF(I8826="","Pendent",IF(N8826="Per substituir","Substituir",IF(OR(N8826="No localitzat",N8826="No lliurat"),"Reposar",IF(I8826&lt;H8826,"Reposar",IF(I8826&gt;H8826,"Revisar excedent",IF(AND(G8826="Sí",M8826&lt;&gt;"",M8826&lt;TODAY()),"EPI caducat",IF(AND(G8826="Sí",M8826&lt;&gt;"",M8826&lt;=TODAY()+90),"EPI caduca ≤90 dies",IF(OR(N8826="Deteriorat usable",N8826="Revisió necessària"),"Revisar","OK"))))))))))</f>
      </c>
      <c r="R8826" s="20"/>
    </row>
    <row r="8827" customFormat="false" ht="15" hidden="false" customHeight="false" outlineLevel="0" collapsed="false">
      <c r="A8827" s="19" t="n">
        <v>81</v>
      </c>
      <c r="B8827" s="19" t="n">
        <f aca="false">IFERROR(VLOOKUP(A8827,Personal!$A$6:$F$112,2,FALSE()),"")</f>
        <v>0</v>
      </c>
      <c r="C8827" s="19" t="str">
        <f aca="false">IFERROR(VLOOKUP(A8827,Personal!$A$6:$F$112,3,FALSE()),"")</f>
        <v>Cerdanyola</v>
      </c>
      <c r="D8827" s="19" t="s">
        <v>177</v>
      </c>
      <c r="E8827" s="19" t="s">
        <v>247</v>
      </c>
      <c r="F8827" s="19" t="s">
        <v>248</v>
      </c>
      <c r="G8827" s="19" t="s">
        <v>272</v>
      </c>
      <c r="H8827" s="19" t="n">
        <f aca="false">IF(OR(VLOOKUP(A8827,Personal!$A$6:$F$112,5,FALSE())&lt;&gt;"Sí",N8827="No aplica"),0,'Catàleg GRAE'!D106)</f>
        <v>1</v>
      </c>
      <c r="I8827" s="20"/>
      <c r="J8827" s="20"/>
      <c r="K8827" s="20"/>
      <c r="L8827" s="21"/>
      <c r="M8827" s="21"/>
      <c r="N8827" s="20"/>
      <c r="O8827" s="20"/>
      <c r="P8827" s="19" t="str">
        <f aca="false">IF(I8827="","",I8827-H8827)</f>
        <v/>
      </c>
      <c r="Q8827" s="19" t="str">
        <f aca="true">IF(B8827="","",IF(N8827="No aplica","No aplica",IF(I8827="","Pendent",IF(N8827="Per substituir","Substituir",IF(OR(N8827="No localitzat",N8827="No lliurat"),"Reposar",IF(I8827&lt;H8827,"Reposar",IF(I8827&gt;H8827,"Revisar excedent",IF(AND(G8827="Sí",M8827&lt;&gt;"",M8827&lt;TODAY()),"EPI caducat",IF(AND(G8827="Sí",M8827&lt;&gt;"",M8827&lt;=TODAY()+90),"EPI caduca ≤90 dies",IF(OR(N8827="Deteriorat usable",N8827="Revisió necessària"),"Revisar","OK"))))))))))</f>
      </c>
      <c r="R8827" s="20"/>
    </row>
    <row r="8828" customFormat="false" ht="15" hidden="false" customHeight="false" outlineLevel="0" collapsed="false">
      <c r="A8828" s="19" t="n">
        <v>81</v>
      </c>
      <c r="B8828" s="19" t="n">
        <f aca="false">IFERROR(VLOOKUP(A8828,Personal!$A$6:$F$112,2,FALSE()),"")</f>
        <v>0</v>
      </c>
      <c r="C8828" s="19" t="str">
        <f aca="false">IFERROR(VLOOKUP(A8828,Personal!$A$6:$F$112,3,FALSE()),"")</f>
        <v>Cerdanyola</v>
      </c>
      <c r="D8828" s="19" t="s">
        <v>177</v>
      </c>
      <c r="E8828" s="19" t="s">
        <v>249</v>
      </c>
      <c r="F8828" s="19" t="s">
        <v>250</v>
      </c>
      <c r="G8828" s="19" t="s">
        <v>272</v>
      </c>
      <c r="H8828" s="19" t="n">
        <f aca="false">IF(OR(VLOOKUP(A8828,Personal!$A$6:$F$112,5,FALSE())&lt;&gt;"Sí",N8828="No aplica"),0,'Catàleg GRAE'!D107)</f>
        <v>1</v>
      </c>
      <c r="I8828" s="20"/>
      <c r="J8828" s="20"/>
      <c r="K8828" s="20"/>
      <c r="L8828" s="21"/>
      <c r="M8828" s="21"/>
      <c r="N8828" s="20"/>
      <c r="O8828" s="20"/>
      <c r="P8828" s="19" t="str">
        <f aca="false">IF(I8828="","",I8828-H8828)</f>
        <v/>
      </c>
      <c r="Q8828" s="19" t="str">
        <f aca="true">IF(B8828="","",IF(N8828="No aplica","No aplica",IF(I8828="","Pendent",IF(N8828="Per substituir","Substituir",IF(OR(N8828="No localitzat",N8828="No lliurat"),"Reposar",IF(I8828&lt;H8828,"Reposar",IF(I8828&gt;H8828,"Revisar excedent",IF(AND(G8828="Sí",M8828&lt;&gt;"",M8828&lt;TODAY()),"EPI caducat",IF(AND(G8828="Sí",M8828&lt;&gt;"",M8828&lt;=TODAY()+90),"EPI caduca ≤90 dies",IF(OR(N8828="Deteriorat usable",N8828="Revisió necessària"),"Revisar","OK"))))))))))</f>
      </c>
      <c r="R8828" s="20"/>
    </row>
    <row r="8829" customFormat="false" ht="15" hidden="false" customHeight="false" outlineLevel="0" collapsed="false">
      <c r="A8829" s="19" t="n">
        <v>81</v>
      </c>
      <c r="B8829" s="19" t="n">
        <f aca="false">IFERROR(VLOOKUP(A8829,Personal!$A$6:$F$112,2,FALSE()),"")</f>
        <v>0</v>
      </c>
      <c r="C8829" s="19" t="str">
        <f aca="false">IFERROR(VLOOKUP(A8829,Personal!$A$6:$F$112,3,FALSE()),"")</f>
        <v>Cerdanyola</v>
      </c>
      <c r="D8829" s="19" t="s">
        <v>177</v>
      </c>
      <c r="E8829" s="19" t="s">
        <v>251</v>
      </c>
      <c r="F8829" s="19" t="s">
        <v>252</v>
      </c>
      <c r="G8829" s="19" t="s">
        <v>272</v>
      </c>
      <c r="H8829" s="19" t="n">
        <f aca="false">IF(OR(VLOOKUP(A8829,Personal!$A$6:$F$112,5,FALSE())&lt;&gt;"Sí",N8829="No aplica"),0,'Catàleg GRAE'!D108)</f>
        <v>1</v>
      </c>
      <c r="I8829" s="20"/>
      <c r="J8829" s="20"/>
      <c r="K8829" s="20"/>
      <c r="L8829" s="21"/>
      <c r="M8829" s="21"/>
      <c r="N8829" s="20"/>
      <c r="O8829" s="20"/>
      <c r="P8829" s="19" t="str">
        <f aca="false">IF(I8829="","",I8829-H8829)</f>
        <v/>
      </c>
      <c r="Q8829" s="19" t="str">
        <f aca="true">IF(B8829="","",IF(N8829="No aplica","No aplica",IF(I8829="","Pendent",IF(N8829="Per substituir","Substituir",IF(OR(N8829="No localitzat",N8829="No lliurat"),"Reposar",IF(I8829&lt;H8829,"Reposar",IF(I8829&gt;H8829,"Revisar excedent",IF(AND(G8829="Sí",M8829&lt;&gt;"",M8829&lt;TODAY()),"EPI caducat",IF(AND(G8829="Sí",M8829&lt;&gt;"",M8829&lt;=TODAY()+90),"EPI caduca ≤90 dies",IF(OR(N8829="Deteriorat usable",N8829="Revisió necessària"),"Revisar","OK"))))))))))</f>
      </c>
      <c r="R8829" s="20"/>
    </row>
    <row r="8830" customFormat="false" ht="15" hidden="false" customHeight="false" outlineLevel="0" collapsed="false">
      <c r="A8830" s="19" t="n">
        <v>81</v>
      </c>
      <c r="B8830" s="19" t="n">
        <f aca="false">IFERROR(VLOOKUP(A8830,Personal!$A$6:$F$112,2,FALSE()),"")</f>
        <v>0</v>
      </c>
      <c r="C8830" s="19" t="str">
        <f aca="false">IFERROR(VLOOKUP(A8830,Personal!$A$6:$F$112,3,FALSE()),"")</f>
        <v>Cerdanyola</v>
      </c>
      <c r="D8830" s="19" t="s">
        <v>125</v>
      </c>
      <c r="E8830" s="19" t="s">
        <v>253</v>
      </c>
      <c r="F8830" s="19" t="s">
        <v>254</v>
      </c>
      <c r="G8830" s="19" t="s">
        <v>272</v>
      </c>
      <c r="H8830" s="19" t="n">
        <f aca="false">IF(OR(VLOOKUP(A8830,Personal!$A$6:$F$112,5,FALSE())&lt;&gt;"Sí",N8830="No aplica"),0,'Catàleg GRAE'!D109)</f>
        <v>1</v>
      </c>
      <c r="I8830" s="20"/>
      <c r="J8830" s="20"/>
      <c r="K8830" s="20"/>
      <c r="L8830" s="21"/>
      <c r="M8830" s="21"/>
      <c r="N8830" s="20"/>
      <c r="O8830" s="20"/>
      <c r="P8830" s="19" t="str">
        <f aca="false">IF(I8830="","",I8830-H8830)</f>
        <v/>
      </c>
      <c r="Q8830" s="19" t="str">
        <f aca="true">IF(B8830="","",IF(N8830="No aplica","No aplica",IF(I8830="","Pendent",IF(N8830="Per substituir","Substituir",IF(OR(N8830="No localitzat",N8830="No lliurat"),"Reposar",IF(I8830&lt;H8830,"Reposar",IF(I8830&gt;H8830,"Revisar excedent",IF(AND(G8830="Sí",M8830&lt;&gt;"",M8830&lt;TODAY()),"EPI caducat",IF(AND(G8830="Sí",M8830&lt;&gt;"",M8830&lt;=TODAY()+90),"EPI caduca ≤90 dies",IF(OR(N8830="Deteriorat usable",N8830="Revisió necessària"),"Revisar","OK"))))))))))</f>
      </c>
      <c r="R8830" s="20"/>
    </row>
    <row r="8831" customFormat="false" ht="15" hidden="false" customHeight="false" outlineLevel="0" collapsed="false">
      <c r="A8831" s="19" t="n">
        <v>81</v>
      </c>
      <c r="B8831" s="19" t="n">
        <f aca="false">IFERROR(VLOOKUP(A8831,Personal!$A$6:$F$112,2,FALSE()),"")</f>
        <v>0</v>
      </c>
      <c r="C8831" s="19" t="str">
        <f aca="false">IFERROR(VLOOKUP(A8831,Personal!$A$6:$F$112,3,FALSE()),"")</f>
        <v>Cerdanyola</v>
      </c>
      <c r="D8831" s="19" t="s">
        <v>177</v>
      </c>
      <c r="E8831" s="19" t="s">
        <v>255</v>
      </c>
      <c r="F8831" s="19" t="s">
        <v>256</v>
      </c>
      <c r="G8831" s="19" t="s">
        <v>272</v>
      </c>
      <c r="H8831" s="19" t="n">
        <f aca="false">IF(OR(VLOOKUP(A8831,Personal!$A$6:$F$112,5,FALSE())&lt;&gt;"Sí",N8831="No aplica"),0,'Catàleg GRAE'!D110)</f>
        <v>1</v>
      </c>
      <c r="I8831" s="20"/>
      <c r="J8831" s="20"/>
      <c r="K8831" s="20"/>
      <c r="L8831" s="21"/>
      <c r="M8831" s="21"/>
      <c r="N8831" s="20"/>
      <c r="O8831" s="20"/>
      <c r="P8831" s="19" t="str">
        <f aca="false">IF(I8831="","",I8831-H8831)</f>
        <v/>
      </c>
      <c r="Q8831" s="19" t="str">
        <f aca="true">IF(B8831="","",IF(N8831="No aplica","No aplica",IF(I8831="","Pendent",IF(N8831="Per substituir","Substituir",IF(OR(N8831="No localitzat",N8831="No lliurat"),"Reposar",IF(I8831&lt;H8831,"Reposar",IF(I8831&gt;H8831,"Revisar excedent",IF(AND(G8831="Sí",M8831&lt;&gt;"",M8831&lt;TODAY()),"EPI caducat",IF(AND(G8831="Sí",M8831&lt;&gt;"",M8831&lt;=TODAY()+90),"EPI caduca ≤90 dies",IF(OR(N8831="Deteriorat usable",N8831="Revisió necessària"),"Revisar","OK"))))))))))</f>
      </c>
      <c r="R8831" s="20"/>
    </row>
    <row r="8832" customFormat="false" ht="15" hidden="false" customHeight="false" outlineLevel="0" collapsed="false">
      <c r="A8832" s="19" t="n">
        <v>81</v>
      </c>
      <c r="B8832" s="19" t="n">
        <f aca="false">IFERROR(VLOOKUP(A8832,Personal!$A$6:$F$112,2,FALSE()),"")</f>
        <v>0</v>
      </c>
      <c r="C8832" s="19" t="str">
        <f aca="false">IFERROR(VLOOKUP(A8832,Personal!$A$6:$F$112,3,FALSE()),"")</f>
        <v>Cerdanyola</v>
      </c>
      <c r="D8832" s="19" t="s">
        <v>142</v>
      </c>
      <c r="E8832" s="19" t="s">
        <v>257</v>
      </c>
      <c r="F8832" s="19" t="s">
        <v>258</v>
      </c>
      <c r="G8832" s="19" t="s">
        <v>291</v>
      </c>
      <c r="H8832" s="19" t="n">
        <f aca="false">IF(OR(VLOOKUP(A8832,Personal!$A$6:$F$112,5,FALSE())&lt;&gt;"Sí",N8832="No aplica"),0,'Catàleg GRAE'!D111)</f>
        <v>1</v>
      </c>
      <c r="I8832" s="20"/>
      <c r="J8832" s="20"/>
      <c r="K8832" s="20"/>
      <c r="L8832" s="21"/>
      <c r="M8832" s="21"/>
      <c r="N8832" s="20"/>
      <c r="O8832" s="20"/>
      <c r="P8832" s="19" t="str">
        <f aca="false">IF(I8832="","",I8832-H8832)</f>
        <v/>
      </c>
      <c r="Q8832" s="19" t="str">
        <f aca="true">IF(B8832="","",IF(N8832="No aplica","No aplica",IF(I8832="","Pendent",IF(N8832="Per substituir","Substituir",IF(OR(N8832="No localitzat",N8832="No lliurat"),"Reposar",IF(I8832&lt;H8832,"Reposar",IF(I8832&gt;H8832,"Revisar excedent",IF(AND(G8832="Sí",M8832&lt;&gt;"",M8832&lt;TODAY()),"EPI caducat",IF(AND(G8832="Sí",M8832&lt;&gt;"",M8832&lt;=TODAY()+90),"EPI caduca ≤90 dies",IF(OR(N8832="Deteriorat usable",N8832="Revisió necessària"),"Revisar","OK"))))))))))</f>
      </c>
      <c r="R8832" s="20"/>
    </row>
    <row r="8833" customFormat="false" ht="15" hidden="false" customHeight="false" outlineLevel="0" collapsed="false">
      <c r="A8833" s="19" t="n">
        <v>81</v>
      </c>
      <c r="B8833" s="19" t="n">
        <f aca="false">IFERROR(VLOOKUP(A8833,Personal!$A$6:$F$112,2,FALSE()),"")</f>
        <v>0</v>
      </c>
      <c r="C8833" s="19" t="str">
        <f aca="false">IFERROR(VLOOKUP(A8833,Personal!$A$6:$F$112,3,FALSE()),"")</f>
        <v>Cerdanyola</v>
      </c>
      <c r="D8833" s="19" t="s">
        <v>112</v>
      </c>
      <c r="E8833" s="19" t="s">
        <v>259</v>
      </c>
      <c r="F8833" s="19" t="s">
        <v>260</v>
      </c>
      <c r="G8833" s="19" t="s">
        <v>291</v>
      </c>
      <c r="H8833" s="19" t="n">
        <f aca="false">IF(OR(VLOOKUP(A8833,Personal!$A$6:$F$112,5,FALSE())&lt;&gt;"Sí",N8833="No aplica"),0,'Catàleg GRAE'!D112)</f>
        <v>1</v>
      </c>
      <c r="I8833" s="20"/>
      <c r="J8833" s="20"/>
      <c r="K8833" s="20"/>
      <c r="L8833" s="21"/>
      <c r="M8833" s="21"/>
      <c r="N8833" s="20"/>
      <c r="O8833" s="20"/>
      <c r="P8833" s="19" t="str">
        <f aca="false">IF(I8833="","",I8833-H8833)</f>
        <v/>
      </c>
      <c r="Q8833" s="19" t="str">
        <f aca="true">IF(B8833="","",IF(N8833="No aplica","No aplica",IF(I8833="","Pendent",IF(N8833="Per substituir","Substituir",IF(OR(N8833="No localitzat",N8833="No lliurat"),"Reposar",IF(I8833&lt;H8833,"Reposar",IF(I8833&gt;H8833,"Revisar excedent",IF(AND(G8833="Sí",M8833&lt;&gt;"",M8833&lt;TODAY()),"EPI caducat",IF(AND(G8833="Sí",M8833&lt;&gt;"",M8833&lt;=TODAY()+90),"EPI caduca ≤90 dies",IF(OR(N8833="Deteriorat usable",N8833="Revisió necessària"),"Revisar","OK"))))))))))</f>
      </c>
      <c r="R8833" s="20"/>
    </row>
    <row r="8834" customFormat="false" ht="15" hidden="false" customHeight="false" outlineLevel="0" collapsed="false">
      <c r="A8834" s="19" t="n">
        <v>81</v>
      </c>
      <c r="B8834" s="19" t="n">
        <f aca="false">IFERROR(VLOOKUP(A8834,Personal!$A$6:$F$112,2,FALSE()),"")</f>
        <v>0</v>
      </c>
      <c r="C8834" s="19" t="str">
        <f aca="false">IFERROR(VLOOKUP(A8834,Personal!$A$6:$F$112,3,FALSE()),"")</f>
        <v>Cerdanyola</v>
      </c>
      <c r="D8834" s="19" t="s">
        <v>261</v>
      </c>
      <c r="E8834" s="19" t="s">
        <v>262</v>
      </c>
      <c r="F8834" s="19" t="s">
        <v>263</v>
      </c>
      <c r="G8834" s="19" t="s">
        <v>291</v>
      </c>
      <c r="H8834" s="19" t="n">
        <f aca="false">IF(OR(VLOOKUP(A8834,Personal!$A$6:$F$112,5,FALSE())&lt;&gt;"Sí",N8834="No aplica"),0,'Catàleg GRAE'!D113)</f>
        <v>1</v>
      </c>
      <c r="I8834" s="20"/>
      <c r="J8834" s="20"/>
      <c r="K8834" s="20"/>
      <c r="L8834" s="21"/>
      <c r="M8834" s="21"/>
      <c r="N8834" s="20"/>
      <c r="O8834" s="20"/>
      <c r="P8834" s="19" t="str">
        <f aca="false">IF(I8834="","",I8834-H8834)</f>
        <v/>
      </c>
      <c r="Q8834" s="19" t="str">
        <f aca="true">IF(B8834="","",IF(N8834="No aplica","No aplica",IF(I8834="","Pendent",IF(N8834="Per substituir","Substituir",IF(OR(N8834="No localitzat",N8834="No lliurat"),"Reposar",IF(I8834&lt;H8834,"Reposar",IF(I8834&gt;H8834,"Revisar excedent",IF(AND(G8834="Sí",M8834&lt;&gt;"",M8834&lt;TODAY()),"EPI caducat",IF(AND(G8834="Sí",M8834&lt;&gt;"",M8834&lt;=TODAY()+90),"EPI caduca ≤90 dies",IF(OR(N8834="Deteriorat usable",N8834="Revisió necessària"),"Revisar","OK"))))))))))</f>
      </c>
      <c r="R8834" s="20"/>
    </row>
    <row r="8835" customFormat="false" ht="15" hidden="false" customHeight="false" outlineLevel="0" collapsed="false">
      <c r="A8835" s="19" t="n">
        <v>82</v>
      </c>
      <c r="B8835" s="19" t="n">
        <f aca="false">IFERROR(VLOOKUP(A8835,Personal!$A$6:$F$112,2,FALSE()),"")</f>
        <v>0</v>
      </c>
      <c r="C8835" s="19" t="str">
        <f aca="false">IFERROR(VLOOKUP(A8835,Personal!$A$6:$F$112,3,FALSE()),"")</f>
        <v>Cerdanyola</v>
      </c>
      <c r="D8835" s="19" t="s">
        <v>26</v>
      </c>
      <c r="E8835" s="19" t="s">
        <v>27</v>
      </c>
      <c r="F8835" s="19" t="s">
        <v>28</v>
      </c>
      <c r="G8835" s="19" t="s">
        <v>291</v>
      </c>
      <c r="H8835" s="19" t="n">
        <f aca="false">IF(OR(VLOOKUP(A8835,Personal!$A$6:$F$112,5,FALSE())&lt;&gt;"Sí",N8835="No aplica"),0,'Catàleg GRAE'!D5)</f>
        <v>1</v>
      </c>
      <c r="I8835" s="20"/>
      <c r="J8835" s="20"/>
      <c r="K8835" s="20"/>
      <c r="L8835" s="21"/>
      <c r="M8835" s="21"/>
      <c r="N8835" s="20"/>
      <c r="O8835" s="20"/>
      <c r="P8835" s="19" t="str">
        <f aca="false">IF(I8835="","",I8835-H8835)</f>
        <v/>
      </c>
      <c r="Q8835" s="19" t="str">
        <f aca="true">IF(B8835="","",IF(N8835="No aplica","No aplica",IF(I8835="","Pendent",IF(N8835="Per substituir","Substituir",IF(OR(N8835="No localitzat",N8835="No lliurat"),"Reposar",IF(I8835&lt;H8835,"Reposar",IF(I8835&gt;H8835,"Revisar excedent",IF(AND(G8835="Sí",M8835&lt;&gt;"",M8835&lt;TODAY()),"EPI caducat",IF(AND(G8835="Sí",M8835&lt;&gt;"",M8835&lt;=TODAY()+90),"EPI caduca ≤90 dies",IF(OR(N8835="Deteriorat usable",N8835="Revisió necessària"),"Revisar","OK"))))))))))</f>
      </c>
      <c r="R8835" s="20"/>
    </row>
    <row r="8836" customFormat="false" ht="15" hidden="false" customHeight="false" outlineLevel="0" collapsed="false">
      <c r="A8836" s="19" t="n">
        <v>82</v>
      </c>
      <c r="B8836" s="19" t="n">
        <f aca="false">IFERROR(VLOOKUP(A8836,Personal!$A$6:$F$112,2,FALSE()),"")</f>
        <v>0</v>
      </c>
      <c r="C8836" s="19" t="str">
        <f aca="false">IFERROR(VLOOKUP(A8836,Personal!$A$6:$F$112,3,FALSE()),"")</f>
        <v>Cerdanyola</v>
      </c>
      <c r="D8836" s="19" t="s">
        <v>26</v>
      </c>
      <c r="E8836" s="19" t="s">
        <v>27</v>
      </c>
      <c r="F8836" s="19" t="s">
        <v>30</v>
      </c>
      <c r="G8836" s="19" t="s">
        <v>291</v>
      </c>
      <c r="H8836" s="19" t="n">
        <f aca="false">IF(OR(VLOOKUP(A8836,Personal!$A$6:$F$112,5,FALSE())&lt;&gt;"Sí",N8836="No aplica"),0,'Catàleg GRAE'!D6)</f>
        <v>1</v>
      </c>
      <c r="I8836" s="20"/>
      <c r="J8836" s="20"/>
      <c r="K8836" s="20"/>
      <c r="L8836" s="21"/>
      <c r="M8836" s="21"/>
      <c r="N8836" s="20"/>
      <c r="O8836" s="20"/>
      <c r="P8836" s="19" t="str">
        <f aca="false">IF(I8836="","",I8836-H8836)</f>
        <v/>
      </c>
      <c r="Q8836" s="19" t="str">
        <f aca="true">IF(B8836="","",IF(N8836="No aplica","No aplica",IF(I8836="","Pendent",IF(N8836="Per substituir","Substituir",IF(OR(N8836="No localitzat",N8836="No lliurat"),"Reposar",IF(I8836&lt;H8836,"Reposar",IF(I8836&gt;H8836,"Revisar excedent",IF(AND(G8836="Sí",M8836&lt;&gt;"",M8836&lt;TODAY()),"EPI caducat",IF(AND(G8836="Sí",M8836&lt;&gt;"",M8836&lt;=TODAY()+90),"EPI caduca ≤90 dies",IF(OR(N8836="Deteriorat usable",N8836="Revisió necessària"),"Revisar","OK"))))))))))</f>
      </c>
      <c r="R8836" s="20"/>
    </row>
    <row r="8837" customFormat="false" ht="15" hidden="false" customHeight="false" outlineLevel="0" collapsed="false">
      <c r="A8837" s="19" t="n">
        <v>82</v>
      </c>
      <c r="B8837" s="19" t="n">
        <f aca="false">IFERROR(VLOOKUP(A8837,Personal!$A$6:$F$112,2,FALSE()),"")</f>
        <v>0</v>
      </c>
      <c r="C8837" s="19" t="str">
        <f aca="false">IFERROR(VLOOKUP(A8837,Personal!$A$6:$F$112,3,FALSE()),"")</f>
        <v>Cerdanyola</v>
      </c>
      <c r="D8837" s="19" t="s">
        <v>26</v>
      </c>
      <c r="E8837" s="19" t="s">
        <v>31</v>
      </c>
      <c r="F8837" s="19" t="s">
        <v>32</v>
      </c>
      <c r="G8837" s="19" t="s">
        <v>272</v>
      </c>
      <c r="H8837" s="19" t="n">
        <f aca="false">IF(OR(VLOOKUP(A8837,Personal!$A$6:$F$112,5,FALSE())&lt;&gt;"Sí",N8837="No aplica"),0,'Catàleg GRAE'!D7)</f>
        <v>1</v>
      </c>
      <c r="I8837" s="20"/>
      <c r="J8837" s="20"/>
      <c r="K8837" s="20"/>
      <c r="L8837" s="21"/>
      <c r="M8837" s="21"/>
      <c r="N8837" s="20"/>
      <c r="O8837" s="20"/>
      <c r="P8837" s="19" t="str">
        <f aca="false">IF(I8837="","",I8837-H8837)</f>
        <v/>
      </c>
      <c r="Q8837" s="19" t="str">
        <f aca="true">IF(B8837="","",IF(N8837="No aplica","No aplica",IF(I8837="","Pendent",IF(N8837="Per substituir","Substituir",IF(OR(N8837="No localitzat",N8837="No lliurat"),"Reposar",IF(I8837&lt;H8837,"Reposar",IF(I8837&gt;H8837,"Revisar excedent",IF(AND(G8837="Sí",M8837&lt;&gt;"",M8837&lt;TODAY()),"EPI caducat",IF(AND(G8837="Sí",M8837&lt;&gt;"",M8837&lt;=TODAY()+90),"EPI caduca ≤90 dies",IF(OR(N8837="Deteriorat usable",N8837="Revisió necessària"),"Revisar","OK"))))))))))</f>
      </c>
      <c r="R8837" s="20"/>
    </row>
    <row r="8838" customFormat="false" ht="15" hidden="false" customHeight="false" outlineLevel="0" collapsed="false">
      <c r="A8838" s="19" t="n">
        <v>82</v>
      </c>
      <c r="B8838" s="19" t="n">
        <f aca="false">IFERROR(VLOOKUP(A8838,Personal!$A$6:$F$112,2,FALSE()),"")</f>
        <v>0</v>
      </c>
      <c r="C8838" s="19" t="str">
        <f aca="false">IFERROR(VLOOKUP(A8838,Personal!$A$6:$F$112,3,FALSE()),"")</f>
        <v>Cerdanyola</v>
      </c>
      <c r="D8838" s="19" t="s">
        <v>26</v>
      </c>
      <c r="E8838" s="19" t="s">
        <v>33</v>
      </c>
      <c r="F8838" s="19" t="s">
        <v>34</v>
      </c>
      <c r="G8838" s="19" t="s">
        <v>291</v>
      </c>
      <c r="H8838" s="19" t="n">
        <f aca="false">IF(OR(VLOOKUP(A8838,Personal!$A$6:$F$112,5,FALSE())&lt;&gt;"Sí",N8838="No aplica"),0,'Catàleg GRAE'!D8)</f>
        <v>2</v>
      </c>
      <c r="I8838" s="20"/>
      <c r="J8838" s="20"/>
      <c r="K8838" s="20"/>
      <c r="L8838" s="21"/>
      <c r="M8838" s="21"/>
      <c r="N8838" s="20"/>
      <c r="O8838" s="20"/>
      <c r="P8838" s="19" t="str">
        <f aca="false">IF(I8838="","",I8838-H8838)</f>
        <v/>
      </c>
      <c r="Q8838" s="19" t="str">
        <f aca="true">IF(B8838="","",IF(N8838="No aplica","No aplica",IF(I8838="","Pendent",IF(N8838="Per substituir","Substituir",IF(OR(N8838="No localitzat",N8838="No lliurat"),"Reposar",IF(I8838&lt;H8838,"Reposar",IF(I8838&gt;H8838,"Revisar excedent",IF(AND(G8838="Sí",M8838&lt;&gt;"",M8838&lt;TODAY()),"EPI caducat",IF(AND(G8838="Sí",M8838&lt;&gt;"",M8838&lt;=TODAY()+90),"EPI caduca ≤90 dies",IF(OR(N8838="Deteriorat usable",N8838="Revisió necessària"),"Revisar","OK"))))))))))</f>
      </c>
      <c r="R8838" s="20"/>
    </row>
    <row r="8839" customFormat="false" ht="15" hidden="false" customHeight="false" outlineLevel="0" collapsed="false">
      <c r="A8839" s="19" t="n">
        <v>82</v>
      </c>
      <c r="B8839" s="19" t="n">
        <f aca="false">IFERROR(VLOOKUP(A8839,Personal!$A$6:$F$112,2,FALSE()),"")</f>
        <v>0</v>
      </c>
      <c r="C8839" s="19" t="str">
        <f aca="false">IFERROR(VLOOKUP(A8839,Personal!$A$6:$F$112,3,FALSE()),"")</f>
        <v>Cerdanyola</v>
      </c>
      <c r="D8839" s="19" t="s">
        <v>26</v>
      </c>
      <c r="E8839" s="19" t="s">
        <v>35</v>
      </c>
      <c r="F8839" s="19" t="s">
        <v>36</v>
      </c>
      <c r="G8839" s="19" t="s">
        <v>291</v>
      </c>
      <c r="H8839" s="19" t="n">
        <f aca="false">IF(OR(VLOOKUP(A8839,Personal!$A$6:$F$112,5,FALSE())&lt;&gt;"Sí",N8839="No aplica"),0,'Catàleg GRAE'!D9)</f>
        <v>1</v>
      </c>
      <c r="I8839" s="20"/>
      <c r="J8839" s="20"/>
      <c r="K8839" s="20"/>
      <c r="L8839" s="21"/>
      <c r="M8839" s="21"/>
      <c r="N8839" s="20"/>
      <c r="O8839" s="20"/>
      <c r="P8839" s="19" t="str">
        <f aca="false">IF(I8839="","",I8839-H8839)</f>
        <v/>
      </c>
      <c r="Q8839" s="19" t="str">
        <f aca="true">IF(B8839="","",IF(N8839="No aplica","No aplica",IF(I8839="","Pendent",IF(N8839="Per substituir","Substituir",IF(OR(N8839="No localitzat",N8839="No lliurat"),"Reposar",IF(I8839&lt;H8839,"Reposar",IF(I8839&gt;H8839,"Revisar excedent",IF(AND(G8839="Sí",M8839&lt;&gt;"",M8839&lt;TODAY()),"EPI caducat",IF(AND(G8839="Sí",M8839&lt;&gt;"",M8839&lt;=TODAY()+90),"EPI caduca ≤90 dies",IF(OR(N8839="Deteriorat usable",N8839="Revisió necessària"),"Revisar","OK"))))))))))</f>
      </c>
      <c r="R8839" s="20"/>
    </row>
    <row r="8840" customFormat="false" ht="15" hidden="false" customHeight="false" outlineLevel="0" collapsed="false">
      <c r="A8840" s="19" t="n">
        <v>82</v>
      </c>
      <c r="B8840" s="19" t="n">
        <f aca="false">IFERROR(VLOOKUP(A8840,Personal!$A$6:$F$112,2,FALSE()),"")</f>
        <v>0</v>
      </c>
      <c r="C8840" s="19" t="str">
        <f aca="false">IFERROR(VLOOKUP(A8840,Personal!$A$6:$F$112,3,FALSE()),"")</f>
        <v>Cerdanyola</v>
      </c>
      <c r="D8840" s="19" t="s">
        <v>37</v>
      </c>
      <c r="E8840" s="19" t="s">
        <v>38</v>
      </c>
      <c r="F8840" s="19" t="s">
        <v>39</v>
      </c>
      <c r="G8840" s="19" t="s">
        <v>291</v>
      </c>
      <c r="H8840" s="19" t="n">
        <f aca="false">IF(OR(VLOOKUP(A8840,Personal!$A$6:$F$112,5,FALSE())&lt;&gt;"Sí",N8840="No aplica"),0,'Catàleg GRAE'!D10)</f>
        <v>1</v>
      </c>
      <c r="I8840" s="20"/>
      <c r="J8840" s="20"/>
      <c r="K8840" s="20"/>
      <c r="L8840" s="21"/>
      <c r="M8840" s="21"/>
      <c r="N8840" s="20"/>
      <c r="O8840" s="20"/>
      <c r="P8840" s="19" t="str">
        <f aca="false">IF(I8840="","",I8840-H8840)</f>
        <v/>
      </c>
      <c r="Q8840" s="19" t="str">
        <f aca="true">IF(B8840="","",IF(N8840="No aplica","No aplica",IF(I8840="","Pendent",IF(N8840="Per substituir","Substituir",IF(OR(N8840="No localitzat",N8840="No lliurat"),"Reposar",IF(I8840&lt;H8840,"Reposar",IF(I8840&gt;H8840,"Revisar excedent",IF(AND(G8840="Sí",M8840&lt;&gt;"",M8840&lt;TODAY()),"EPI caducat",IF(AND(G8840="Sí",M8840&lt;&gt;"",M8840&lt;=TODAY()+90),"EPI caduca ≤90 dies",IF(OR(N8840="Deteriorat usable",N8840="Revisió necessària"),"Revisar","OK"))))))))))</f>
      </c>
      <c r="R8840" s="20"/>
    </row>
    <row r="8841" customFormat="false" ht="15" hidden="false" customHeight="false" outlineLevel="0" collapsed="false">
      <c r="A8841" s="19" t="n">
        <v>82</v>
      </c>
      <c r="B8841" s="19" t="n">
        <f aca="false">IFERROR(VLOOKUP(A8841,Personal!$A$6:$F$112,2,FALSE()),"")</f>
        <v>0</v>
      </c>
      <c r="C8841" s="19" t="str">
        <f aca="false">IFERROR(VLOOKUP(A8841,Personal!$A$6:$F$112,3,FALSE()),"")</f>
        <v>Cerdanyola</v>
      </c>
      <c r="D8841" s="19" t="s">
        <v>40</v>
      </c>
      <c r="E8841" s="19" t="s">
        <v>41</v>
      </c>
      <c r="F8841" s="19" t="s">
        <v>42</v>
      </c>
      <c r="G8841" s="19" t="s">
        <v>272</v>
      </c>
      <c r="H8841" s="19" t="n">
        <f aca="false">IF(OR(VLOOKUP(A8841,Personal!$A$6:$F$112,5,FALSE())&lt;&gt;"Sí",N8841="No aplica"),0,'Catàleg GRAE'!D11)</f>
        <v>1</v>
      </c>
      <c r="I8841" s="20"/>
      <c r="J8841" s="20"/>
      <c r="K8841" s="20"/>
      <c r="L8841" s="21"/>
      <c r="M8841" s="21"/>
      <c r="N8841" s="20"/>
      <c r="O8841" s="20"/>
      <c r="P8841" s="19" t="str">
        <f aca="false">IF(I8841="","",I8841-H8841)</f>
        <v/>
      </c>
      <c r="Q8841" s="19" t="str">
        <f aca="true">IF(B8841="","",IF(N8841="No aplica","No aplica",IF(I8841="","Pendent",IF(N8841="Per substituir","Substituir",IF(OR(N8841="No localitzat",N8841="No lliurat"),"Reposar",IF(I8841&lt;H8841,"Reposar",IF(I8841&gt;H8841,"Revisar excedent",IF(AND(G8841="Sí",M8841&lt;&gt;"",M8841&lt;TODAY()),"EPI caducat",IF(AND(G8841="Sí",M8841&lt;&gt;"",M8841&lt;=TODAY()+90),"EPI caduca ≤90 dies",IF(OR(N8841="Deteriorat usable",N8841="Revisió necessària"),"Revisar","OK"))))))))))</f>
      </c>
      <c r="R8841" s="20"/>
    </row>
    <row r="8842" customFormat="false" ht="15" hidden="false" customHeight="false" outlineLevel="0" collapsed="false">
      <c r="A8842" s="19" t="n">
        <v>82</v>
      </c>
      <c r="B8842" s="19" t="n">
        <f aca="false">IFERROR(VLOOKUP(A8842,Personal!$A$6:$F$112,2,FALSE()),"")</f>
        <v>0</v>
      </c>
      <c r="C8842" s="19" t="str">
        <f aca="false">IFERROR(VLOOKUP(A8842,Personal!$A$6:$F$112,3,FALSE()),"")</f>
        <v>Cerdanyola</v>
      </c>
      <c r="D8842" s="19" t="s">
        <v>40</v>
      </c>
      <c r="E8842" s="19" t="s">
        <v>43</v>
      </c>
      <c r="F8842" s="19" t="s">
        <v>44</v>
      </c>
      <c r="G8842" s="19" t="s">
        <v>272</v>
      </c>
      <c r="H8842" s="19" t="n">
        <f aca="false">IF(OR(VLOOKUP(A8842,Personal!$A$6:$F$112,5,FALSE())&lt;&gt;"Sí",N8842="No aplica"),0,'Catàleg GRAE'!D12)</f>
        <v>1</v>
      </c>
      <c r="I8842" s="20"/>
      <c r="J8842" s="20"/>
      <c r="K8842" s="20"/>
      <c r="L8842" s="21"/>
      <c r="M8842" s="21"/>
      <c r="N8842" s="20"/>
      <c r="O8842" s="20"/>
      <c r="P8842" s="19" t="str">
        <f aca="false">IF(I8842="","",I8842-H8842)</f>
        <v/>
      </c>
      <c r="Q8842" s="19" t="str">
        <f aca="true">IF(B8842="","",IF(N8842="No aplica","No aplica",IF(I8842="","Pendent",IF(N8842="Per substituir","Substituir",IF(OR(N8842="No localitzat",N8842="No lliurat"),"Reposar",IF(I8842&lt;H8842,"Reposar",IF(I8842&gt;H8842,"Revisar excedent",IF(AND(G8842="Sí",M8842&lt;&gt;"",M8842&lt;TODAY()),"EPI caducat",IF(AND(G8842="Sí",M8842&lt;&gt;"",M8842&lt;=TODAY()+90),"EPI caduca ≤90 dies",IF(OR(N8842="Deteriorat usable",N8842="Revisió necessària"),"Revisar","OK"))))))))))</f>
      </c>
      <c r="R8842" s="20"/>
    </row>
    <row r="8843" customFormat="false" ht="15" hidden="false" customHeight="false" outlineLevel="0" collapsed="false">
      <c r="A8843" s="19" t="n">
        <v>82</v>
      </c>
      <c r="B8843" s="19" t="n">
        <f aca="false">IFERROR(VLOOKUP(A8843,Personal!$A$6:$F$112,2,FALSE()),"")</f>
        <v>0</v>
      </c>
      <c r="C8843" s="19" t="str">
        <f aca="false">IFERROR(VLOOKUP(A8843,Personal!$A$6:$F$112,3,FALSE()),"")</f>
        <v>Cerdanyola</v>
      </c>
      <c r="D8843" s="19" t="s">
        <v>45</v>
      </c>
      <c r="E8843" s="19" t="s">
        <v>46</v>
      </c>
      <c r="F8843" s="19" t="s">
        <v>47</v>
      </c>
      <c r="G8843" s="19" t="s">
        <v>291</v>
      </c>
      <c r="H8843" s="19" t="n">
        <f aca="false">IF(OR(VLOOKUP(A8843,Personal!$A$6:$F$112,5,FALSE())&lt;&gt;"Sí",N8843="No aplica"),0,'Catàleg GRAE'!D13)</f>
        <v>1</v>
      </c>
      <c r="I8843" s="20"/>
      <c r="J8843" s="20"/>
      <c r="K8843" s="20"/>
      <c r="L8843" s="21"/>
      <c r="M8843" s="21"/>
      <c r="N8843" s="20"/>
      <c r="O8843" s="20"/>
      <c r="P8843" s="19" t="str">
        <f aca="false">IF(I8843="","",I8843-H8843)</f>
        <v/>
      </c>
      <c r="Q8843" s="19" t="str">
        <f aca="true">IF(B8843="","",IF(N8843="No aplica","No aplica",IF(I8843="","Pendent",IF(N8843="Per substituir","Substituir",IF(OR(N8843="No localitzat",N8843="No lliurat"),"Reposar",IF(I8843&lt;H8843,"Reposar",IF(I8843&gt;H8843,"Revisar excedent",IF(AND(G8843="Sí",M8843&lt;&gt;"",M8843&lt;TODAY()),"EPI caducat",IF(AND(G8843="Sí",M8843&lt;&gt;"",M8843&lt;=TODAY()+90),"EPI caduca ≤90 dies",IF(OR(N8843="Deteriorat usable",N8843="Revisió necessària"),"Revisar","OK"))))))))))</f>
      </c>
      <c r="R8843" s="20"/>
    </row>
    <row r="8844" customFormat="false" ht="15" hidden="false" customHeight="false" outlineLevel="0" collapsed="false">
      <c r="A8844" s="19" t="n">
        <v>82</v>
      </c>
      <c r="B8844" s="19" t="n">
        <f aca="false">IFERROR(VLOOKUP(A8844,Personal!$A$6:$F$112,2,FALSE()),"")</f>
        <v>0</v>
      </c>
      <c r="C8844" s="19" t="str">
        <f aca="false">IFERROR(VLOOKUP(A8844,Personal!$A$6:$F$112,3,FALSE()),"")</f>
        <v>Cerdanyola</v>
      </c>
      <c r="D8844" s="19" t="s">
        <v>45</v>
      </c>
      <c r="E8844" s="19" t="s">
        <v>48</v>
      </c>
      <c r="F8844" s="19" t="s">
        <v>49</v>
      </c>
      <c r="G8844" s="19" t="s">
        <v>291</v>
      </c>
      <c r="H8844" s="19" t="n">
        <f aca="false">IF(OR(VLOOKUP(A8844,Personal!$A$6:$F$112,5,FALSE())&lt;&gt;"Sí",N8844="No aplica"),0,'Catàleg GRAE'!D14)</f>
        <v>1</v>
      </c>
      <c r="I8844" s="20"/>
      <c r="J8844" s="20"/>
      <c r="K8844" s="20"/>
      <c r="L8844" s="21"/>
      <c r="M8844" s="21"/>
      <c r="N8844" s="20"/>
      <c r="O8844" s="20"/>
      <c r="P8844" s="19" t="str">
        <f aca="false">IF(I8844="","",I8844-H8844)</f>
        <v/>
      </c>
      <c r="Q8844" s="19" t="str">
        <f aca="true">IF(B8844="","",IF(N8844="No aplica","No aplica",IF(I8844="","Pendent",IF(N8844="Per substituir","Substituir",IF(OR(N8844="No localitzat",N8844="No lliurat"),"Reposar",IF(I8844&lt;H8844,"Reposar",IF(I8844&gt;H8844,"Revisar excedent",IF(AND(G8844="Sí",M8844&lt;&gt;"",M8844&lt;TODAY()),"EPI caducat",IF(AND(G8844="Sí",M8844&lt;&gt;"",M8844&lt;=TODAY()+90),"EPI caduca ≤90 dies",IF(OR(N8844="Deteriorat usable",N8844="Revisió necessària"),"Revisar","OK"))))))))))</f>
      </c>
      <c r="R8844" s="20"/>
    </row>
    <row r="8845" customFormat="false" ht="15" hidden="false" customHeight="false" outlineLevel="0" collapsed="false">
      <c r="A8845" s="19" t="n">
        <v>82</v>
      </c>
      <c r="B8845" s="19" t="n">
        <f aca="false">IFERROR(VLOOKUP(A8845,Personal!$A$6:$F$112,2,FALSE()),"")</f>
        <v>0</v>
      </c>
      <c r="C8845" s="19" t="str">
        <f aca="false">IFERROR(VLOOKUP(A8845,Personal!$A$6:$F$112,3,FALSE()),"")</f>
        <v>Cerdanyola</v>
      </c>
      <c r="D8845" s="19" t="s">
        <v>45</v>
      </c>
      <c r="E8845" s="19" t="s">
        <v>50</v>
      </c>
      <c r="F8845" s="19" t="s">
        <v>51</v>
      </c>
      <c r="G8845" s="19" t="s">
        <v>291</v>
      </c>
      <c r="H8845" s="19" t="n">
        <f aca="false">IF(OR(VLOOKUP(A8845,Personal!$A$6:$F$112,5,FALSE())&lt;&gt;"Sí",N8845="No aplica"),0,'Catàleg GRAE'!D15)</f>
        <v>1</v>
      </c>
      <c r="I8845" s="20"/>
      <c r="J8845" s="20"/>
      <c r="K8845" s="20"/>
      <c r="L8845" s="21"/>
      <c r="M8845" s="21"/>
      <c r="N8845" s="20"/>
      <c r="O8845" s="20"/>
      <c r="P8845" s="19" t="str">
        <f aca="false">IF(I8845="","",I8845-H8845)</f>
        <v/>
      </c>
      <c r="Q8845" s="19" t="str">
        <f aca="true">IF(B8845="","",IF(N8845="No aplica","No aplica",IF(I8845="","Pendent",IF(N8845="Per substituir","Substituir",IF(OR(N8845="No localitzat",N8845="No lliurat"),"Reposar",IF(I8845&lt;H8845,"Reposar",IF(I8845&gt;H8845,"Revisar excedent",IF(AND(G8845="Sí",M8845&lt;&gt;"",M8845&lt;TODAY()),"EPI caducat",IF(AND(G8845="Sí",M8845&lt;&gt;"",M8845&lt;=TODAY()+90),"EPI caduca ≤90 dies",IF(OR(N8845="Deteriorat usable",N8845="Revisió necessària"),"Revisar","OK"))))))))))</f>
      </c>
      <c r="R8845" s="20"/>
    </row>
    <row r="8846" customFormat="false" ht="15" hidden="false" customHeight="false" outlineLevel="0" collapsed="false">
      <c r="A8846" s="19" t="n">
        <v>82</v>
      </c>
      <c r="B8846" s="19" t="n">
        <f aca="false">IFERROR(VLOOKUP(A8846,Personal!$A$6:$F$112,2,FALSE()),"")</f>
        <v>0</v>
      </c>
      <c r="C8846" s="19" t="str">
        <f aca="false">IFERROR(VLOOKUP(A8846,Personal!$A$6:$F$112,3,FALSE()),"")</f>
        <v>Cerdanyola</v>
      </c>
      <c r="D8846" s="19" t="s">
        <v>45</v>
      </c>
      <c r="E8846" s="19" t="s">
        <v>52</v>
      </c>
      <c r="F8846" s="19" t="s">
        <v>53</v>
      </c>
      <c r="G8846" s="19" t="s">
        <v>291</v>
      </c>
      <c r="H8846" s="19" t="n">
        <f aca="false">IF(OR(VLOOKUP(A8846,Personal!$A$6:$F$112,5,FALSE())&lt;&gt;"Sí",N8846="No aplica"),0,'Catàleg GRAE'!D16)</f>
        <v>1</v>
      </c>
      <c r="I8846" s="20"/>
      <c r="J8846" s="20"/>
      <c r="K8846" s="20"/>
      <c r="L8846" s="21"/>
      <c r="M8846" s="21"/>
      <c r="N8846" s="20"/>
      <c r="O8846" s="20"/>
      <c r="P8846" s="19" t="str">
        <f aca="false">IF(I8846="","",I8846-H8846)</f>
        <v/>
      </c>
      <c r="Q8846" s="19" t="str">
        <f aca="true">IF(B8846="","",IF(N8846="No aplica","No aplica",IF(I8846="","Pendent",IF(N8846="Per substituir","Substituir",IF(OR(N8846="No localitzat",N8846="No lliurat"),"Reposar",IF(I8846&lt;H8846,"Reposar",IF(I8846&gt;H8846,"Revisar excedent",IF(AND(G8846="Sí",M8846&lt;&gt;"",M8846&lt;TODAY()),"EPI caducat",IF(AND(G8846="Sí",M8846&lt;&gt;"",M8846&lt;=TODAY()+90),"EPI caduca ≤90 dies",IF(OR(N8846="Deteriorat usable",N8846="Revisió necessària"),"Revisar","OK"))))))))))</f>
      </c>
      <c r="R8846" s="20"/>
    </row>
    <row r="8847" customFormat="false" ht="15" hidden="false" customHeight="false" outlineLevel="0" collapsed="false">
      <c r="A8847" s="19" t="n">
        <v>82</v>
      </c>
      <c r="B8847" s="19" t="n">
        <f aca="false">IFERROR(VLOOKUP(A8847,Personal!$A$6:$F$112,2,FALSE()),"")</f>
        <v>0</v>
      </c>
      <c r="C8847" s="19" t="str">
        <f aca="false">IFERROR(VLOOKUP(A8847,Personal!$A$6:$F$112,3,FALSE()),"")</f>
        <v>Cerdanyola</v>
      </c>
      <c r="D8847" s="19" t="s">
        <v>45</v>
      </c>
      <c r="E8847" s="19" t="s">
        <v>54</v>
      </c>
      <c r="F8847" s="19" t="s">
        <v>55</v>
      </c>
      <c r="G8847" s="19" t="s">
        <v>291</v>
      </c>
      <c r="H8847" s="19" t="n">
        <f aca="false">IF(OR(VLOOKUP(A8847,Personal!$A$6:$F$112,5,FALSE())&lt;&gt;"Sí",N8847="No aplica"),0,'Catàleg GRAE'!D17)</f>
        <v>1</v>
      </c>
      <c r="I8847" s="20"/>
      <c r="J8847" s="20"/>
      <c r="K8847" s="20"/>
      <c r="L8847" s="21"/>
      <c r="M8847" s="21"/>
      <c r="N8847" s="20"/>
      <c r="O8847" s="20"/>
      <c r="P8847" s="19" t="str">
        <f aca="false">IF(I8847="","",I8847-H8847)</f>
        <v/>
      </c>
      <c r="Q8847" s="19" t="str">
        <f aca="true">IF(B8847="","",IF(N8847="No aplica","No aplica",IF(I8847="","Pendent",IF(N8847="Per substituir","Substituir",IF(OR(N8847="No localitzat",N8847="No lliurat"),"Reposar",IF(I8847&lt;H8847,"Reposar",IF(I8847&gt;H8847,"Revisar excedent",IF(AND(G8847="Sí",M8847&lt;&gt;"",M8847&lt;TODAY()),"EPI caducat",IF(AND(G8847="Sí",M8847&lt;&gt;"",M8847&lt;=TODAY()+90),"EPI caduca ≤90 dies",IF(OR(N8847="Deteriorat usable",N8847="Revisió necessària"),"Revisar","OK"))))))))))</f>
      </c>
      <c r="R8847" s="20"/>
    </row>
    <row r="8848" customFormat="false" ht="15" hidden="false" customHeight="false" outlineLevel="0" collapsed="false">
      <c r="A8848" s="19" t="n">
        <v>82</v>
      </c>
      <c r="B8848" s="19" t="n">
        <f aca="false">IFERROR(VLOOKUP(A8848,Personal!$A$6:$F$112,2,FALSE()),"")</f>
        <v>0</v>
      </c>
      <c r="C8848" s="19" t="str">
        <f aca="false">IFERROR(VLOOKUP(A8848,Personal!$A$6:$F$112,3,FALSE()),"")</f>
        <v>Cerdanyola</v>
      </c>
      <c r="D8848" s="19" t="s">
        <v>56</v>
      </c>
      <c r="E8848" s="19" t="s">
        <v>57</v>
      </c>
      <c r="F8848" s="19" t="s">
        <v>58</v>
      </c>
      <c r="G8848" s="19" t="s">
        <v>291</v>
      </c>
      <c r="H8848" s="19" t="n">
        <f aca="false">IF(OR(VLOOKUP(A8848,Personal!$A$6:$F$112,5,FALSE())&lt;&gt;"Sí",N8848="No aplica"),0,'Catàleg GRAE'!D18)</f>
        <v>1</v>
      </c>
      <c r="I8848" s="20"/>
      <c r="J8848" s="20"/>
      <c r="K8848" s="20"/>
      <c r="L8848" s="21"/>
      <c r="M8848" s="21"/>
      <c r="N8848" s="20"/>
      <c r="O8848" s="20"/>
      <c r="P8848" s="19" t="str">
        <f aca="false">IF(I8848="","",I8848-H8848)</f>
        <v/>
      </c>
      <c r="Q8848" s="19" t="str">
        <f aca="true">IF(B8848="","",IF(N8848="No aplica","No aplica",IF(I8848="","Pendent",IF(N8848="Per substituir","Substituir",IF(OR(N8848="No localitzat",N8848="No lliurat"),"Reposar",IF(I8848&lt;H8848,"Reposar",IF(I8848&gt;H8848,"Revisar excedent",IF(AND(G8848="Sí",M8848&lt;&gt;"",M8848&lt;TODAY()),"EPI caducat",IF(AND(G8848="Sí",M8848&lt;&gt;"",M8848&lt;=TODAY()+90),"EPI caduca ≤90 dies",IF(OR(N8848="Deteriorat usable",N8848="Revisió necessària"),"Revisar","OK"))))))))))</f>
      </c>
      <c r="R8848" s="20"/>
    </row>
    <row r="8849" customFormat="false" ht="15" hidden="false" customHeight="false" outlineLevel="0" collapsed="false">
      <c r="A8849" s="19" t="n">
        <v>82</v>
      </c>
      <c r="B8849" s="19" t="n">
        <f aca="false">IFERROR(VLOOKUP(A8849,Personal!$A$6:$F$112,2,FALSE()),"")</f>
        <v>0</v>
      </c>
      <c r="C8849" s="19" t="str">
        <f aca="false">IFERROR(VLOOKUP(A8849,Personal!$A$6:$F$112,3,FALSE()),"")</f>
        <v>Cerdanyola</v>
      </c>
      <c r="D8849" s="19" t="s">
        <v>59</v>
      </c>
      <c r="E8849" s="19" t="s">
        <v>60</v>
      </c>
      <c r="F8849" s="19" t="s">
        <v>61</v>
      </c>
      <c r="G8849" s="19" t="s">
        <v>291</v>
      </c>
      <c r="H8849" s="19" t="n">
        <f aca="false">IF(OR(VLOOKUP(A8849,Personal!$A$6:$F$112,5,FALSE())&lt;&gt;"Sí",N8849="No aplica"),0,'Catàleg GRAE'!D19)</f>
        <v>4</v>
      </c>
      <c r="I8849" s="20"/>
      <c r="J8849" s="20"/>
      <c r="K8849" s="20"/>
      <c r="L8849" s="21"/>
      <c r="M8849" s="21"/>
      <c r="N8849" s="20"/>
      <c r="O8849" s="20"/>
      <c r="P8849" s="19" t="str">
        <f aca="false">IF(I8849="","",I8849-H8849)</f>
        <v/>
      </c>
      <c r="Q8849" s="19" t="str">
        <f aca="true">IF(B8849="","",IF(N8849="No aplica","No aplica",IF(I8849="","Pendent",IF(N8849="Per substituir","Substituir",IF(OR(N8849="No localitzat",N8849="No lliurat"),"Reposar",IF(I8849&lt;H8849,"Reposar",IF(I8849&gt;H8849,"Revisar excedent",IF(AND(G8849="Sí",M8849&lt;&gt;"",M8849&lt;TODAY()),"EPI caducat",IF(AND(G8849="Sí",M8849&lt;&gt;"",M8849&lt;=TODAY()+90),"EPI caduca ≤90 dies",IF(OR(N8849="Deteriorat usable",N8849="Revisió necessària"),"Revisar","OK"))))))))))</f>
      </c>
      <c r="R8849" s="20"/>
    </row>
    <row r="8850" customFormat="false" ht="15" hidden="false" customHeight="false" outlineLevel="0" collapsed="false">
      <c r="A8850" s="19" t="n">
        <v>82</v>
      </c>
      <c r="B8850" s="19" t="n">
        <f aca="false">IFERROR(VLOOKUP(A8850,Personal!$A$6:$F$112,2,FALSE()),"")</f>
        <v>0</v>
      </c>
      <c r="C8850" s="19" t="str">
        <f aca="false">IFERROR(VLOOKUP(A8850,Personal!$A$6:$F$112,3,FALSE()),"")</f>
        <v>Cerdanyola</v>
      </c>
      <c r="D8850" s="19" t="s">
        <v>59</v>
      </c>
      <c r="E8850" s="19" t="s">
        <v>60</v>
      </c>
      <c r="F8850" s="19" t="s">
        <v>62</v>
      </c>
      <c r="G8850" s="19" t="s">
        <v>291</v>
      </c>
      <c r="H8850" s="19" t="n">
        <f aca="false">IF(OR(VLOOKUP(A8850,Personal!$A$6:$F$112,5,FALSE())&lt;&gt;"Sí",N8850="No aplica"),0,'Catàleg GRAE'!D20)</f>
        <v>2</v>
      </c>
      <c r="I8850" s="20"/>
      <c r="J8850" s="20"/>
      <c r="K8850" s="20"/>
      <c r="L8850" s="21"/>
      <c r="M8850" s="21"/>
      <c r="N8850" s="20"/>
      <c r="O8850" s="20"/>
      <c r="P8850" s="19" t="str">
        <f aca="false">IF(I8850="","",I8850-H8850)</f>
        <v/>
      </c>
      <c r="Q8850" s="19" t="str">
        <f aca="true">IF(B8850="","",IF(N8850="No aplica","No aplica",IF(I8850="","Pendent",IF(N8850="Per substituir","Substituir",IF(OR(N8850="No localitzat",N8850="No lliurat"),"Reposar",IF(I8850&lt;H8850,"Reposar",IF(I8850&gt;H8850,"Revisar excedent",IF(AND(G8850="Sí",M8850&lt;&gt;"",M8850&lt;TODAY()),"EPI caducat",IF(AND(G8850="Sí",M8850&lt;&gt;"",M8850&lt;=TODAY()+90),"EPI caduca ≤90 dies",IF(OR(N8850="Deteriorat usable",N8850="Revisió necessària"),"Revisar","OK"))))))))))</f>
      </c>
      <c r="R8850" s="20"/>
    </row>
    <row r="8851" customFormat="false" ht="15" hidden="false" customHeight="false" outlineLevel="0" collapsed="false">
      <c r="A8851" s="19" t="n">
        <v>82</v>
      </c>
      <c r="B8851" s="19" t="n">
        <f aca="false">IFERROR(VLOOKUP(A8851,Personal!$A$6:$F$112,2,FALSE()),"")</f>
        <v>0</v>
      </c>
      <c r="C8851" s="19" t="str">
        <f aca="false">IFERROR(VLOOKUP(A8851,Personal!$A$6:$F$112,3,FALSE()),"")</f>
        <v>Cerdanyola</v>
      </c>
      <c r="D8851" s="19" t="s">
        <v>59</v>
      </c>
      <c r="E8851" s="19" t="s">
        <v>60</v>
      </c>
      <c r="F8851" s="19" t="s">
        <v>63</v>
      </c>
      <c r="G8851" s="19" t="s">
        <v>291</v>
      </c>
      <c r="H8851" s="19" t="n">
        <f aca="false">IF(OR(VLOOKUP(A8851,Personal!$A$6:$F$112,5,FALSE())&lt;&gt;"Sí",N8851="No aplica"),0,'Catàleg GRAE'!D21)</f>
        <v>2</v>
      </c>
      <c r="I8851" s="20"/>
      <c r="J8851" s="20"/>
      <c r="K8851" s="20"/>
      <c r="L8851" s="21"/>
      <c r="M8851" s="21"/>
      <c r="N8851" s="20"/>
      <c r="O8851" s="20"/>
      <c r="P8851" s="19" t="str">
        <f aca="false">IF(I8851="","",I8851-H8851)</f>
        <v/>
      </c>
      <c r="Q8851" s="19" t="str">
        <f aca="true">IF(B8851="","",IF(N8851="No aplica","No aplica",IF(I8851="","Pendent",IF(N8851="Per substituir","Substituir",IF(OR(N8851="No localitzat",N8851="No lliurat"),"Reposar",IF(I8851&lt;H8851,"Reposar",IF(I8851&gt;H8851,"Revisar excedent",IF(AND(G8851="Sí",M8851&lt;&gt;"",M8851&lt;TODAY()),"EPI caducat",IF(AND(G8851="Sí",M8851&lt;&gt;"",M8851&lt;=TODAY()+90),"EPI caduca ≤90 dies",IF(OR(N8851="Deteriorat usable",N8851="Revisió necessària"),"Revisar","OK"))))))))))</f>
      </c>
      <c r="R8851" s="20"/>
    </row>
    <row r="8852" customFormat="false" ht="15" hidden="false" customHeight="false" outlineLevel="0" collapsed="false">
      <c r="A8852" s="19" t="n">
        <v>82</v>
      </c>
      <c r="B8852" s="19" t="n">
        <f aca="false">IFERROR(VLOOKUP(A8852,Personal!$A$6:$F$112,2,FALSE()),"")</f>
        <v>0</v>
      </c>
      <c r="C8852" s="19" t="str">
        <f aca="false">IFERROR(VLOOKUP(A8852,Personal!$A$6:$F$112,3,FALSE()),"")</f>
        <v>Cerdanyola</v>
      </c>
      <c r="D8852" s="19" t="s">
        <v>64</v>
      </c>
      <c r="E8852" s="19" t="s">
        <v>65</v>
      </c>
      <c r="F8852" s="19" t="s">
        <v>66</v>
      </c>
      <c r="G8852" s="19" t="s">
        <v>291</v>
      </c>
      <c r="H8852" s="19" t="n">
        <f aca="false">IF(OR(VLOOKUP(A8852,Personal!$A$6:$F$112,5,FALSE())&lt;&gt;"Sí",N8852="No aplica"),0,'Catàleg GRAE'!D22)</f>
        <v>1</v>
      </c>
      <c r="I8852" s="20"/>
      <c r="J8852" s="20"/>
      <c r="K8852" s="20"/>
      <c r="L8852" s="21"/>
      <c r="M8852" s="21"/>
      <c r="N8852" s="20"/>
      <c r="O8852" s="20"/>
      <c r="P8852" s="19" t="str">
        <f aca="false">IF(I8852="","",I8852-H8852)</f>
        <v/>
      </c>
      <c r="Q8852" s="19" t="str">
        <f aca="true">IF(B8852="","",IF(N8852="No aplica","No aplica",IF(I8852="","Pendent",IF(N8852="Per substituir","Substituir",IF(OR(N8852="No localitzat",N8852="No lliurat"),"Reposar",IF(I8852&lt;H8852,"Reposar",IF(I8852&gt;H8852,"Revisar excedent",IF(AND(G8852="Sí",M8852&lt;&gt;"",M8852&lt;TODAY()),"EPI caducat",IF(AND(G8852="Sí",M8852&lt;&gt;"",M8852&lt;=TODAY()+90),"EPI caduca ≤90 dies",IF(OR(N8852="Deteriorat usable",N8852="Revisió necessària"),"Revisar","OK"))))))))))</f>
      </c>
      <c r="R8852" s="20"/>
    </row>
    <row r="8853" customFormat="false" ht="15" hidden="false" customHeight="false" outlineLevel="0" collapsed="false">
      <c r="A8853" s="19" t="n">
        <v>82</v>
      </c>
      <c r="B8853" s="19" t="n">
        <f aca="false">IFERROR(VLOOKUP(A8853,Personal!$A$6:$F$112,2,FALSE()),"")</f>
        <v>0</v>
      </c>
      <c r="C8853" s="19" t="str">
        <f aca="false">IFERROR(VLOOKUP(A8853,Personal!$A$6:$F$112,3,FALSE()),"")</f>
        <v>Cerdanyola</v>
      </c>
      <c r="D8853" s="19" t="s">
        <v>64</v>
      </c>
      <c r="E8853" s="19" t="s">
        <v>67</v>
      </c>
      <c r="F8853" s="19" t="s">
        <v>68</v>
      </c>
      <c r="G8853" s="19" t="s">
        <v>291</v>
      </c>
      <c r="H8853" s="19" t="n">
        <f aca="false">IF(OR(VLOOKUP(A8853,Personal!$A$6:$F$112,5,FALSE())&lt;&gt;"Sí",N8853="No aplica"),0,'Catàleg GRAE'!D23)</f>
        <v>1</v>
      </c>
      <c r="I8853" s="20"/>
      <c r="J8853" s="20"/>
      <c r="K8853" s="20"/>
      <c r="L8853" s="21"/>
      <c r="M8853" s="21"/>
      <c r="N8853" s="20"/>
      <c r="O8853" s="20"/>
      <c r="P8853" s="19" t="str">
        <f aca="false">IF(I8853="","",I8853-H8853)</f>
        <v/>
      </c>
      <c r="Q8853" s="19" t="str">
        <f aca="true">IF(B8853="","",IF(N8853="No aplica","No aplica",IF(I8853="","Pendent",IF(N8853="Per substituir","Substituir",IF(OR(N8853="No localitzat",N8853="No lliurat"),"Reposar",IF(I8853&lt;H8853,"Reposar",IF(I8853&gt;H8853,"Revisar excedent",IF(AND(G8853="Sí",M8853&lt;&gt;"",M8853&lt;TODAY()),"EPI caducat",IF(AND(G8853="Sí",M8853&lt;&gt;"",M8853&lt;=TODAY()+90),"EPI caduca ≤90 dies",IF(OR(N8853="Deteriorat usable",N8853="Revisió necessària"),"Revisar","OK"))))))))))</f>
      </c>
      <c r="R8853" s="20"/>
    </row>
    <row r="8854" customFormat="false" ht="15" hidden="false" customHeight="false" outlineLevel="0" collapsed="false">
      <c r="A8854" s="19" t="n">
        <v>82</v>
      </c>
      <c r="B8854" s="19" t="n">
        <f aca="false">IFERROR(VLOOKUP(A8854,Personal!$A$6:$F$112,2,FALSE()),"")</f>
        <v>0</v>
      </c>
      <c r="C8854" s="19" t="str">
        <f aca="false">IFERROR(VLOOKUP(A8854,Personal!$A$6:$F$112,3,FALSE()),"")</f>
        <v>Cerdanyola</v>
      </c>
      <c r="D8854" s="19" t="s">
        <v>64</v>
      </c>
      <c r="E8854" s="19" t="s">
        <v>69</v>
      </c>
      <c r="F8854" s="19" t="s">
        <v>70</v>
      </c>
      <c r="G8854" s="19" t="s">
        <v>291</v>
      </c>
      <c r="H8854" s="19" t="n">
        <f aca="false">IF(OR(VLOOKUP(A8854,Personal!$A$6:$F$112,5,FALSE())&lt;&gt;"Sí",N8854="No aplica"),0,'Catàleg GRAE'!D24)</f>
        <v>1</v>
      </c>
      <c r="I8854" s="20"/>
      <c r="J8854" s="20"/>
      <c r="K8854" s="20"/>
      <c r="L8854" s="21"/>
      <c r="M8854" s="21"/>
      <c r="N8854" s="20"/>
      <c r="O8854" s="20"/>
      <c r="P8854" s="19" t="str">
        <f aca="false">IF(I8854="","",I8854-H8854)</f>
        <v/>
      </c>
      <c r="Q8854" s="19" t="str">
        <f aca="true">IF(B8854="","",IF(N8854="No aplica","No aplica",IF(I8854="","Pendent",IF(N8854="Per substituir","Substituir",IF(OR(N8854="No localitzat",N8854="No lliurat"),"Reposar",IF(I8854&lt;H8854,"Reposar",IF(I8854&gt;H8854,"Revisar excedent",IF(AND(G8854="Sí",M8854&lt;&gt;"",M8854&lt;TODAY()),"EPI caducat",IF(AND(G8854="Sí",M8854&lt;&gt;"",M8854&lt;=TODAY()+90),"EPI caduca ≤90 dies",IF(OR(N8854="Deteriorat usable",N8854="Revisió necessària"),"Revisar","OK"))))))))))</f>
      </c>
      <c r="R8854" s="20"/>
    </row>
    <row r="8855" customFormat="false" ht="15" hidden="false" customHeight="false" outlineLevel="0" collapsed="false">
      <c r="A8855" s="19" t="n">
        <v>82</v>
      </c>
      <c r="B8855" s="19" t="n">
        <f aca="false">IFERROR(VLOOKUP(A8855,Personal!$A$6:$F$112,2,FALSE()),"")</f>
        <v>0</v>
      </c>
      <c r="C8855" s="19" t="str">
        <f aca="false">IFERROR(VLOOKUP(A8855,Personal!$A$6:$F$112,3,FALSE()),"")</f>
        <v>Cerdanyola</v>
      </c>
      <c r="D8855" s="19" t="s">
        <v>71</v>
      </c>
      <c r="E8855" s="19" t="s">
        <v>72</v>
      </c>
      <c r="F8855" s="19" t="s">
        <v>73</v>
      </c>
      <c r="G8855" s="19" t="s">
        <v>291</v>
      </c>
      <c r="H8855" s="19" t="n">
        <f aca="false">IF(OR(VLOOKUP(A8855,Personal!$A$6:$F$112,5,FALSE())&lt;&gt;"Sí",N8855="No aplica"),0,'Catàleg GRAE'!D25)</f>
        <v>1</v>
      </c>
      <c r="I8855" s="20"/>
      <c r="J8855" s="20"/>
      <c r="K8855" s="20"/>
      <c r="L8855" s="21"/>
      <c r="M8855" s="21"/>
      <c r="N8855" s="20"/>
      <c r="O8855" s="20"/>
      <c r="P8855" s="19" t="str">
        <f aca="false">IF(I8855="","",I8855-H8855)</f>
        <v/>
      </c>
      <c r="Q8855" s="19" t="str">
        <f aca="true">IF(B8855="","",IF(N8855="No aplica","No aplica",IF(I8855="","Pendent",IF(N8855="Per substituir","Substituir",IF(OR(N8855="No localitzat",N8855="No lliurat"),"Reposar",IF(I8855&lt;H8855,"Reposar",IF(I8855&gt;H8855,"Revisar excedent",IF(AND(G8855="Sí",M8855&lt;&gt;"",M8855&lt;TODAY()),"EPI caducat",IF(AND(G8855="Sí",M8855&lt;&gt;"",M8855&lt;=TODAY()+90),"EPI caduca ≤90 dies",IF(OR(N8855="Deteriorat usable",N8855="Revisió necessària"),"Revisar","OK"))))))))))</f>
      </c>
      <c r="R8855" s="20"/>
    </row>
    <row r="8856" customFormat="false" ht="15" hidden="false" customHeight="false" outlineLevel="0" collapsed="false">
      <c r="A8856" s="19" t="n">
        <v>82</v>
      </c>
      <c r="B8856" s="19" t="n">
        <f aca="false">IFERROR(VLOOKUP(A8856,Personal!$A$6:$F$112,2,FALSE()),"")</f>
        <v>0</v>
      </c>
      <c r="C8856" s="19" t="str">
        <f aca="false">IFERROR(VLOOKUP(A8856,Personal!$A$6:$F$112,3,FALSE()),"")</f>
        <v>Cerdanyola</v>
      </c>
      <c r="D8856" s="19" t="s">
        <v>40</v>
      </c>
      <c r="E8856" s="19" t="s">
        <v>74</v>
      </c>
      <c r="F8856" s="19" t="s">
        <v>75</v>
      </c>
      <c r="G8856" s="19" t="s">
        <v>272</v>
      </c>
      <c r="H8856" s="19" t="n">
        <f aca="false">IF(OR(VLOOKUP(A8856,Personal!$A$6:$F$112,5,FALSE())&lt;&gt;"Sí",N8856="No aplica"),0,'Catàleg GRAE'!D26)</f>
        <v>1</v>
      </c>
      <c r="I8856" s="20"/>
      <c r="J8856" s="20"/>
      <c r="K8856" s="20"/>
      <c r="L8856" s="21"/>
      <c r="M8856" s="21"/>
      <c r="N8856" s="20"/>
      <c r="O8856" s="20"/>
      <c r="P8856" s="19" t="str">
        <f aca="false">IF(I8856="","",I8856-H8856)</f>
        <v/>
      </c>
      <c r="Q8856" s="19" t="str">
        <f aca="true">IF(B8856="","",IF(N8856="No aplica","No aplica",IF(I8856="","Pendent",IF(N8856="Per substituir","Substituir",IF(OR(N8856="No localitzat",N8856="No lliurat"),"Reposar",IF(I8856&lt;H8856,"Reposar",IF(I8856&gt;H8856,"Revisar excedent",IF(AND(G8856="Sí",M8856&lt;&gt;"",M8856&lt;TODAY()),"EPI caducat",IF(AND(G8856="Sí",M8856&lt;&gt;"",M8856&lt;=TODAY()+90),"EPI caduca ≤90 dies",IF(OR(N8856="Deteriorat usable",N8856="Revisió necessària"),"Revisar","OK"))))))))))</f>
      </c>
      <c r="R8856" s="20"/>
    </row>
    <row r="8857" customFormat="false" ht="15" hidden="false" customHeight="false" outlineLevel="0" collapsed="false">
      <c r="A8857" s="19" t="n">
        <v>82</v>
      </c>
      <c r="B8857" s="19" t="n">
        <f aca="false">IFERROR(VLOOKUP(A8857,Personal!$A$6:$F$112,2,FALSE()),"")</f>
        <v>0</v>
      </c>
      <c r="C8857" s="19" t="str">
        <f aca="false">IFERROR(VLOOKUP(A8857,Personal!$A$6:$F$112,3,FALSE()),"")</f>
        <v>Cerdanyola</v>
      </c>
      <c r="D8857" s="19" t="s">
        <v>40</v>
      </c>
      <c r="E8857" s="19" t="s">
        <v>76</v>
      </c>
      <c r="F8857" s="19" t="s">
        <v>77</v>
      </c>
      <c r="G8857" s="19" t="s">
        <v>291</v>
      </c>
      <c r="H8857" s="19" t="n">
        <f aca="false">IF(OR(VLOOKUP(A8857,Personal!$A$6:$F$112,5,FALSE())&lt;&gt;"Sí",N8857="No aplica"),0,'Catàleg GRAE'!D27)</f>
        <v>1</v>
      </c>
      <c r="I8857" s="20"/>
      <c r="J8857" s="20"/>
      <c r="K8857" s="20"/>
      <c r="L8857" s="21"/>
      <c r="M8857" s="21"/>
      <c r="N8857" s="20"/>
      <c r="O8857" s="20"/>
      <c r="P8857" s="19" t="str">
        <f aca="false">IF(I8857="","",I8857-H8857)</f>
        <v/>
      </c>
      <c r="Q8857" s="19" t="str">
        <f aca="true">IF(B8857="","",IF(N8857="No aplica","No aplica",IF(I8857="","Pendent",IF(N8857="Per substituir","Substituir",IF(OR(N8857="No localitzat",N8857="No lliurat"),"Reposar",IF(I8857&lt;H8857,"Reposar",IF(I8857&gt;H8857,"Revisar excedent",IF(AND(G8857="Sí",M8857&lt;&gt;"",M8857&lt;TODAY()),"EPI caducat",IF(AND(G8857="Sí",M8857&lt;&gt;"",M8857&lt;=TODAY()+90),"EPI caduca ≤90 dies",IF(OR(N8857="Deteriorat usable",N8857="Revisió necessària"),"Revisar","OK"))))))))))</f>
      </c>
      <c r="R8857" s="20"/>
    </row>
    <row r="8858" customFormat="false" ht="15" hidden="false" customHeight="false" outlineLevel="0" collapsed="false">
      <c r="A8858" s="19" t="n">
        <v>82</v>
      </c>
      <c r="B8858" s="19" t="n">
        <f aca="false">IFERROR(VLOOKUP(A8858,Personal!$A$6:$F$112,2,FALSE()),"")</f>
        <v>0</v>
      </c>
      <c r="C8858" s="19" t="str">
        <f aca="false">IFERROR(VLOOKUP(A8858,Personal!$A$6:$F$112,3,FALSE()),"")</f>
        <v>Cerdanyola</v>
      </c>
      <c r="D8858" s="19" t="s">
        <v>78</v>
      </c>
      <c r="E8858" s="19" t="s">
        <v>79</v>
      </c>
      <c r="F8858" s="19" t="s">
        <v>80</v>
      </c>
      <c r="G8858" s="19" t="s">
        <v>291</v>
      </c>
      <c r="H8858" s="19" t="n">
        <f aca="false">IF(OR(VLOOKUP(A8858,Personal!$A$6:$F$112,5,FALSE())&lt;&gt;"Sí",N8858="No aplica"),0,'Catàleg GRAE'!D28)</f>
        <v>1</v>
      </c>
      <c r="I8858" s="20"/>
      <c r="J8858" s="20"/>
      <c r="K8858" s="20"/>
      <c r="L8858" s="21"/>
      <c r="M8858" s="21"/>
      <c r="N8858" s="20"/>
      <c r="O8858" s="20"/>
      <c r="P8858" s="19" t="str">
        <f aca="false">IF(I8858="","",I8858-H8858)</f>
        <v/>
      </c>
      <c r="Q8858" s="19" t="str">
        <f aca="true">IF(B8858="","",IF(N8858="No aplica","No aplica",IF(I8858="","Pendent",IF(N8858="Per substituir","Substituir",IF(OR(N8858="No localitzat",N8858="No lliurat"),"Reposar",IF(I8858&lt;H8858,"Reposar",IF(I8858&gt;H8858,"Revisar excedent",IF(AND(G8858="Sí",M8858&lt;&gt;"",M8858&lt;TODAY()),"EPI caducat",IF(AND(G8858="Sí",M8858&lt;&gt;"",M8858&lt;=TODAY()+90),"EPI caduca ≤90 dies",IF(OR(N8858="Deteriorat usable",N8858="Revisió necessària"),"Revisar","OK"))))))))))</f>
      </c>
      <c r="R8858" s="20"/>
    </row>
    <row r="8859" customFormat="false" ht="15" hidden="false" customHeight="false" outlineLevel="0" collapsed="false">
      <c r="A8859" s="19" t="n">
        <v>82</v>
      </c>
      <c r="B8859" s="19" t="n">
        <f aca="false">IFERROR(VLOOKUP(A8859,Personal!$A$6:$F$112,2,FALSE()),"")</f>
        <v>0</v>
      </c>
      <c r="C8859" s="19" t="str">
        <f aca="false">IFERROR(VLOOKUP(A8859,Personal!$A$6:$F$112,3,FALSE()),"")</f>
        <v>Cerdanyola</v>
      </c>
      <c r="D8859" s="19" t="s">
        <v>26</v>
      </c>
      <c r="E8859" s="19" t="s">
        <v>81</v>
      </c>
      <c r="F8859" s="19" t="s">
        <v>82</v>
      </c>
      <c r="G8859" s="19" t="s">
        <v>272</v>
      </c>
      <c r="H8859" s="19" t="n">
        <f aca="false">IF(OR(VLOOKUP(A8859,Personal!$A$6:$F$112,5,FALSE())&lt;&gt;"Sí",N8859="No aplica"),0,'Catàleg GRAE'!D29)</f>
        <v>1</v>
      </c>
      <c r="I8859" s="20"/>
      <c r="J8859" s="20"/>
      <c r="K8859" s="20"/>
      <c r="L8859" s="21"/>
      <c r="M8859" s="21"/>
      <c r="N8859" s="20"/>
      <c r="O8859" s="20"/>
      <c r="P8859" s="19" t="str">
        <f aca="false">IF(I8859="","",I8859-H8859)</f>
        <v/>
      </c>
      <c r="Q8859" s="19" t="str">
        <f aca="true">IF(B8859="","",IF(N8859="No aplica","No aplica",IF(I8859="","Pendent",IF(N8859="Per substituir","Substituir",IF(OR(N8859="No localitzat",N8859="No lliurat"),"Reposar",IF(I8859&lt;H8859,"Reposar",IF(I8859&gt;H8859,"Revisar excedent",IF(AND(G8859="Sí",M8859&lt;&gt;"",M8859&lt;TODAY()),"EPI caducat",IF(AND(G8859="Sí",M8859&lt;&gt;"",M8859&lt;=TODAY()+90),"EPI caduca ≤90 dies",IF(OR(N8859="Deteriorat usable",N8859="Revisió necessària"),"Revisar","OK"))))))))))</f>
      </c>
      <c r="R8859" s="20"/>
    </row>
    <row r="8860" customFormat="false" ht="15" hidden="false" customHeight="false" outlineLevel="0" collapsed="false">
      <c r="A8860" s="19" t="n">
        <v>82</v>
      </c>
      <c r="B8860" s="19" t="n">
        <f aca="false">IFERROR(VLOOKUP(A8860,Personal!$A$6:$F$112,2,FALSE()),"")</f>
        <v>0</v>
      </c>
      <c r="C8860" s="19" t="str">
        <f aca="false">IFERROR(VLOOKUP(A8860,Personal!$A$6:$F$112,3,FALSE()),"")</f>
        <v>Cerdanyola</v>
      </c>
      <c r="D8860" s="19" t="s">
        <v>83</v>
      </c>
      <c r="E8860" s="19" t="s">
        <v>84</v>
      </c>
      <c r="F8860" s="19" t="s">
        <v>85</v>
      </c>
      <c r="G8860" s="19" t="s">
        <v>291</v>
      </c>
      <c r="H8860" s="19" t="n">
        <f aca="false">IF(OR(VLOOKUP(A8860,Personal!$A$6:$F$112,5,FALSE())&lt;&gt;"Sí",N8860="No aplica"),0,'Catàleg GRAE'!D30)</f>
        <v>2</v>
      </c>
      <c r="I8860" s="20"/>
      <c r="J8860" s="20"/>
      <c r="K8860" s="20"/>
      <c r="L8860" s="21"/>
      <c r="M8860" s="21"/>
      <c r="N8860" s="20"/>
      <c r="O8860" s="20"/>
      <c r="P8860" s="19" t="str">
        <f aca="false">IF(I8860="","",I8860-H8860)</f>
        <v/>
      </c>
      <c r="Q8860" s="19" t="str">
        <f aca="true">IF(B8860="","",IF(N8860="No aplica","No aplica",IF(I8860="","Pendent",IF(N8860="Per substituir","Substituir",IF(OR(N8860="No localitzat",N8860="No lliurat"),"Reposar",IF(I8860&lt;H8860,"Reposar",IF(I8860&gt;H8860,"Revisar excedent",IF(AND(G8860="Sí",M8860&lt;&gt;"",M8860&lt;TODAY()),"EPI caducat",IF(AND(G8860="Sí",M8860&lt;&gt;"",M8860&lt;=TODAY()+90),"EPI caduca ≤90 dies",IF(OR(N8860="Deteriorat usable",N8860="Revisió necessària"),"Revisar","OK"))))))))))</f>
      </c>
      <c r="R8860" s="20"/>
    </row>
    <row r="8861" customFormat="false" ht="15" hidden="false" customHeight="false" outlineLevel="0" collapsed="false">
      <c r="A8861" s="19" t="n">
        <v>82</v>
      </c>
      <c r="B8861" s="19" t="n">
        <f aca="false">IFERROR(VLOOKUP(A8861,Personal!$A$6:$F$112,2,FALSE()),"")</f>
        <v>0</v>
      </c>
      <c r="C8861" s="19" t="str">
        <f aca="false">IFERROR(VLOOKUP(A8861,Personal!$A$6:$F$112,3,FALSE()),"")</f>
        <v>Cerdanyola</v>
      </c>
      <c r="D8861" s="19" t="s">
        <v>83</v>
      </c>
      <c r="E8861" s="19" t="s">
        <v>86</v>
      </c>
      <c r="F8861" s="19" t="s">
        <v>87</v>
      </c>
      <c r="G8861" s="19" t="s">
        <v>291</v>
      </c>
      <c r="H8861" s="19" t="n">
        <f aca="false">IF(OR(VLOOKUP(A8861,Personal!$A$6:$F$112,5,FALSE())&lt;&gt;"Sí",N8861="No aplica"),0,'Catàleg GRAE'!D31)</f>
        <v>2</v>
      </c>
      <c r="I8861" s="20"/>
      <c r="J8861" s="20"/>
      <c r="K8861" s="20"/>
      <c r="L8861" s="21"/>
      <c r="M8861" s="21"/>
      <c r="N8861" s="20"/>
      <c r="O8861" s="20"/>
      <c r="P8861" s="19" t="str">
        <f aca="false">IF(I8861="","",I8861-H8861)</f>
        <v/>
      </c>
      <c r="Q8861" s="19" t="str">
        <f aca="true">IF(B8861="","",IF(N8861="No aplica","No aplica",IF(I8861="","Pendent",IF(N8861="Per substituir","Substituir",IF(OR(N8861="No localitzat",N8861="No lliurat"),"Reposar",IF(I8861&lt;H8861,"Reposar",IF(I8861&gt;H8861,"Revisar excedent",IF(AND(G8861="Sí",M8861&lt;&gt;"",M8861&lt;TODAY()),"EPI caducat",IF(AND(G8861="Sí",M8861&lt;&gt;"",M8861&lt;=TODAY()+90),"EPI caduca ≤90 dies",IF(OR(N8861="Deteriorat usable",N8861="Revisió necessària"),"Revisar","OK"))))))))))</f>
      </c>
      <c r="R8861" s="20"/>
    </row>
    <row r="8862" customFormat="false" ht="15" hidden="false" customHeight="false" outlineLevel="0" collapsed="false">
      <c r="A8862" s="19" t="n">
        <v>82</v>
      </c>
      <c r="B8862" s="19" t="n">
        <f aca="false">IFERROR(VLOOKUP(A8862,Personal!$A$6:$F$112,2,FALSE()),"")</f>
        <v>0</v>
      </c>
      <c r="C8862" s="19" t="str">
        <f aca="false">IFERROR(VLOOKUP(A8862,Personal!$A$6:$F$112,3,FALSE()),"")</f>
        <v>Cerdanyola</v>
      </c>
      <c r="D8862" s="19" t="s">
        <v>83</v>
      </c>
      <c r="E8862" s="19" t="s">
        <v>88</v>
      </c>
      <c r="F8862" s="19" t="s">
        <v>89</v>
      </c>
      <c r="G8862" s="19" t="s">
        <v>291</v>
      </c>
      <c r="H8862" s="19" t="n">
        <f aca="false">IF(OR(VLOOKUP(A8862,Personal!$A$6:$F$112,5,FALSE())&lt;&gt;"Sí",N8862="No aplica"),0,'Catàleg GRAE'!D32)</f>
        <v>2</v>
      </c>
      <c r="I8862" s="20"/>
      <c r="J8862" s="20"/>
      <c r="K8862" s="20"/>
      <c r="L8862" s="21"/>
      <c r="M8862" s="21"/>
      <c r="N8862" s="20"/>
      <c r="O8862" s="20"/>
      <c r="P8862" s="19" t="str">
        <f aca="false">IF(I8862="","",I8862-H8862)</f>
        <v/>
      </c>
      <c r="Q8862" s="19" t="str">
        <f aca="true">IF(B8862="","",IF(N8862="No aplica","No aplica",IF(I8862="","Pendent",IF(N8862="Per substituir","Substituir",IF(OR(N8862="No localitzat",N8862="No lliurat"),"Reposar",IF(I8862&lt;H8862,"Reposar",IF(I8862&gt;H8862,"Revisar excedent",IF(AND(G8862="Sí",M8862&lt;&gt;"",M8862&lt;TODAY()),"EPI caducat",IF(AND(G8862="Sí",M8862&lt;&gt;"",M8862&lt;=TODAY()+90),"EPI caduca ≤90 dies",IF(OR(N8862="Deteriorat usable",N8862="Revisió necessària"),"Revisar","OK"))))))))))</f>
      </c>
      <c r="R8862" s="20"/>
    </row>
    <row r="8863" customFormat="false" ht="15" hidden="false" customHeight="false" outlineLevel="0" collapsed="false">
      <c r="A8863" s="19" t="n">
        <v>82</v>
      </c>
      <c r="B8863" s="19" t="n">
        <f aca="false">IFERROR(VLOOKUP(A8863,Personal!$A$6:$F$112,2,FALSE()),"")</f>
        <v>0</v>
      </c>
      <c r="C8863" s="19" t="str">
        <f aca="false">IFERROR(VLOOKUP(A8863,Personal!$A$6:$F$112,3,FALSE()),"")</f>
        <v>Cerdanyola</v>
      </c>
      <c r="D8863" s="19" t="s">
        <v>83</v>
      </c>
      <c r="E8863" s="19" t="s">
        <v>90</v>
      </c>
      <c r="F8863" s="19" t="s">
        <v>91</v>
      </c>
      <c r="G8863" s="19" t="s">
        <v>291</v>
      </c>
      <c r="H8863" s="19" t="n">
        <f aca="false">IF(OR(VLOOKUP(A8863,Personal!$A$6:$F$112,5,FALSE())&lt;&gt;"Sí",N8863="No aplica"),0,'Catàleg GRAE'!D33)</f>
        <v>1</v>
      </c>
      <c r="I8863" s="20"/>
      <c r="J8863" s="20"/>
      <c r="K8863" s="20"/>
      <c r="L8863" s="21"/>
      <c r="M8863" s="21"/>
      <c r="N8863" s="20"/>
      <c r="O8863" s="20"/>
      <c r="P8863" s="19" t="str">
        <f aca="false">IF(I8863="","",I8863-H8863)</f>
        <v/>
      </c>
      <c r="Q8863" s="19" t="str">
        <f aca="true">IF(B8863="","",IF(N8863="No aplica","No aplica",IF(I8863="","Pendent",IF(N8863="Per substituir","Substituir",IF(OR(N8863="No localitzat",N8863="No lliurat"),"Reposar",IF(I8863&lt;H8863,"Reposar",IF(I8863&gt;H8863,"Revisar excedent",IF(AND(G8863="Sí",M8863&lt;&gt;"",M8863&lt;TODAY()),"EPI caducat",IF(AND(G8863="Sí",M8863&lt;&gt;"",M8863&lt;=TODAY()+90),"EPI caduca ≤90 dies",IF(OR(N8863="Deteriorat usable",N8863="Revisió necessària"),"Revisar","OK"))))))))))</f>
      </c>
      <c r="R8863" s="20"/>
    </row>
    <row r="8864" customFormat="false" ht="15" hidden="false" customHeight="false" outlineLevel="0" collapsed="false">
      <c r="A8864" s="19" t="n">
        <v>82</v>
      </c>
      <c r="B8864" s="19" t="n">
        <f aca="false">IFERROR(VLOOKUP(A8864,Personal!$A$6:$F$112,2,FALSE()),"")</f>
        <v>0</v>
      </c>
      <c r="C8864" s="19" t="str">
        <f aca="false">IFERROR(VLOOKUP(A8864,Personal!$A$6:$F$112,3,FALSE()),"")</f>
        <v>Cerdanyola</v>
      </c>
      <c r="D8864" s="19" t="s">
        <v>40</v>
      </c>
      <c r="E8864" s="19" t="s">
        <v>92</v>
      </c>
      <c r="F8864" s="19" t="s">
        <v>93</v>
      </c>
      <c r="G8864" s="19" t="s">
        <v>291</v>
      </c>
      <c r="H8864" s="19" t="n">
        <f aca="false">IF(OR(VLOOKUP(A8864,Personal!$A$6:$F$112,5,FALSE())&lt;&gt;"Sí",N8864="No aplica"),0,'Catàleg GRAE'!D34)</f>
        <v>1</v>
      </c>
      <c r="I8864" s="20"/>
      <c r="J8864" s="20"/>
      <c r="K8864" s="20"/>
      <c r="L8864" s="21"/>
      <c r="M8864" s="21"/>
      <c r="N8864" s="20"/>
      <c r="O8864" s="20"/>
      <c r="P8864" s="19" t="str">
        <f aca="false">IF(I8864="","",I8864-H8864)</f>
        <v/>
      </c>
      <c r="Q8864" s="19" t="str">
        <f aca="true">IF(B8864="","",IF(N8864="No aplica","No aplica",IF(I8864="","Pendent",IF(N8864="Per substituir","Substituir",IF(OR(N8864="No localitzat",N8864="No lliurat"),"Reposar",IF(I8864&lt;H8864,"Reposar",IF(I8864&gt;H8864,"Revisar excedent",IF(AND(G8864="Sí",M8864&lt;&gt;"",M8864&lt;TODAY()),"EPI caducat",IF(AND(G8864="Sí",M8864&lt;&gt;"",M8864&lt;=TODAY()+90),"EPI caduca ≤90 dies",IF(OR(N8864="Deteriorat usable",N8864="Revisió necessària"),"Revisar","OK"))))))))))</f>
      </c>
      <c r="R8864" s="20"/>
    </row>
    <row r="8865" customFormat="false" ht="15" hidden="false" customHeight="false" outlineLevel="0" collapsed="false">
      <c r="A8865" s="19" t="n">
        <v>82</v>
      </c>
      <c r="B8865" s="19" t="n">
        <f aca="false">IFERROR(VLOOKUP(A8865,Personal!$A$6:$F$112,2,FALSE()),"")</f>
        <v>0</v>
      </c>
      <c r="C8865" s="19" t="str">
        <f aca="false">IFERROR(VLOOKUP(A8865,Personal!$A$6:$F$112,3,FALSE()),"")</f>
        <v>Cerdanyola</v>
      </c>
      <c r="D8865" s="19" t="s">
        <v>94</v>
      </c>
      <c r="E8865" s="19" t="s">
        <v>95</v>
      </c>
      <c r="F8865" s="19" t="s">
        <v>96</v>
      </c>
      <c r="G8865" s="19" t="s">
        <v>291</v>
      </c>
      <c r="H8865" s="19" t="n">
        <f aca="false">IF(OR(VLOOKUP(A8865,Personal!$A$6:$F$112,5,FALSE())&lt;&gt;"Sí",N8865="No aplica"),0,'Catàleg GRAE'!D35)</f>
        <v>1</v>
      </c>
      <c r="I8865" s="20"/>
      <c r="J8865" s="20"/>
      <c r="K8865" s="20"/>
      <c r="L8865" s="21"/>
      <c r="M8865" s="21"/>
      <c r="N8865" s="20"/>
      <c r="O8865" s="20"/>
      <c r="P8865" s="19" t="str">
        <f aca="false">IF(I8865="","",I8865-H8865)</f>
        <v/>
      </c>
      <c r="Q8865" s="19" t="str">
        <f aca="true">IF(B8865="","",IF(N8865="No aplica","No aplica",IF(I8865="","Pendent",IF(N8865="Per substituir","Substituir",IF(OR(N8865="No localitzat",N8865="No lliurat"),"Reposar",IF(I8865&lt;H8865,"Reposar",IF(I8865&gt;H8865,"Revisar excedent",IF(AND(G8865="Sí",M8865&lt;&gt;"",M8865&lt;TODAY()),"EPI caducat",IF(AND(G8865="Sí",M8865&lt;&gt;"",M8865&lt;=TODAY()+90),"EPI caduca ≤90 dies",IF(OR(N8865="Deteriorat usable",N8865="Revisió necessària"),"Revisar","OK"))))))))))</f>
      </c>
      <c r="R8865" s="20"/>
    </row>
    <row r="8866" customFormat="false" ht="15" hidden="false" customHeight="false" outlineLevel="0" collapsed="false">
      <c r="A8866" s="19" t="n">
        <v>82</v>
      </c>
      <c r="B8866" s="19" t="n">
        <f aca="false">IFERROR(VLOOKUP(A8866,Personal!$A$6:$F$112,2,FALSE()),"")</f>
        <v>0</v>
      </c>
      <c r="C8866" s="19" t="str">
        <f aca="false">IFERROR(VLOOKUP(A8866,Personal!$A$6:$F$112,3,FALSE()),"")</f>
        <v>Cerdanyola</v>
      </c>
      <c r="D8866" s="19" t="s">
        <v>97</v>
      </c>
      <c r="E8866" s="19" t="s">
        <v>98</v>
      </c>
      <c r="F8866" s="19" t="s">
        <v>99</v>
      </c>
      <c r="G8866" s="19" t="s">
        <v>291</v>
      </c>
      <c r="H8866" s="19" t="n">
        <f aca="false">IF(OR(VLOOKUP(A8866,Personal!$A$6:$F$112,5,FALSE())&lt;&gt;"Sí",N8866="No aplica"),0,'Catàleg GRAE'!D36)</f>
        <v>3</v>
      </c>
      <c r="I8866" s="20"/>
      <c r="J8866" s="20"/>
      <c r="K8866" s="20"/>
      <c r="L8866" s="21"/>
      <c r="M8866" s="21"/>
      <c r="N8866" s="20"/>
      <c r="O8866" s="20"/>
      <c r="P8866" s="19" t="str">
        <f aca="false">IF(I8866="","",I8866-H8866)</f>
        <v/>
      </c>
      <c r="Q8866" s="19" t="str">
        <f aca="true">IF(B8866="","",IF(N8866="No aplica","No aplica",IF(I8866="","Pendent",IF(N8866="Per substituir","Substituir",IF(OR(N8866="No localitzat",N8866="No lliurat"),"Reposar",IF(I8866&lt;H8866,"Reposar",IF(I8866&gt;H8866,"Revisar excedent",IF(AND(G8866="Sí",M8866&lt;&gt;"",M8866&lt;TODAY()),"EPI caducat",IF(AND(G8866="Sí",M8866&lt;&gt;"",M8866&lt;=TODAY()+90),"EPI caduca ≤90 dies",IF(OR(N8866="Deteriorat usable",N8866="Revisió necessària"),"Revisar","OK"))))))))))</f>
      </c>
      <c r="R8866" s="20"/>
    </row>
    <row r="8867" customFormat="false" ht="15" hidden="false" customHeight="false" outlineLevel="0" collapsed="false">
      <c r="A8867" s="19" t="n">
        <v>82</v>
      </c>
      <c r="B8867" s="19" t="n">
        <f aca="false">IFERROR(VLOOKUP(A8867,Personal!$A$6:$F$112,2,FALSE()),"")</f>
        <v>0</v>
      </c>
      <c r="C8867" s="19" t="str">
        <f aca="false">IFERROR(VLOOKUP(A8867,Personal!$A$6:$F$112,3,FALSE()),"")</f>
        <v>Cerdanyola</v>
      </c>
      <c r="D8867" s="19" t="s">
        <v>97</v>
      </c>
      <c r="E8867" s="19" t="s">
        <v>100</v>
      </c>
      <c r="F8867" s="19" t="s">
        <v>101</v>
      </c>
      <c r="G8867" s="19" t="s">
        <v>291</v>
      </c>
      <c r="H8867" s="19" t="n">
        <f aca="false">IF(OR(VLOOKUP(A8867,Personal!$A$6:$F$112,5,FALSE())&lt;&gt;"Sí",N8867="No aplica"),0,'Catàleg GRAE'!D37)</f>
        <v>1</v>
      </c>
      <c r="I8867" s="20"/>
      <c r="J8867" s="20"/>
      <c r="K8867" s="20"/>
      <c r="L8867" s="21"/>
      <c r="M8867" s="21"/>
      <c r="N8867" s="20"/>
      <c r="O8867" s="20"/>
      <c r="P8867" s="19" t="str">
        <f aca="false">IF(I8867="","",I8867-H8867)</f>
        <v/>
      </c>
      <c r="Q8867" s="19" t="str">
        <f aca="true">IF(B8867="","",IF(N8867="No aplica","No aplica",IF(I8867="","Pendent",IF(N8867="Per substituir","Substituir",IF(OR(N8867="No localitzat",N8867="No lliurat"),"Reposar",IF(I8867&lt;H8867,"Reposar",IF(I8867&gt;H8867,"Revisar excedent",IF(AND(G8867="Sí",M8867&lt;&gt;"",M8867&lt;TODAY()),"EPI caducat",IF(AND(G8867="Sí",M8867&lt;&gt;"",M8867&lt;=TODAY()+90),"EPI caduca ≤90 dies",IF(OR(N8867="Deteriorat usable",N8867="Revisió necessària"),"Revisar","OK"))))))))))</f>
      </c>
      <c r="R8867" s="20"/>
    </row>
    <row r="8868" customFormat="false" ht="15" hidden="false" customHeight="false" outlineLevel="0" collapsed="false">
      <c r="A8868" s="19" t="n">
        <v>82</v>
      </c>
      <c r="B8868" s="19" t="n">
        <f aca="false">IFERROR(VLOOKUP(A8868,Personal!$A$6:$F$112,2,FALSE()),"")</f>
        <v>0</v>
      </c>
      <c r="C8868" s="19" t="str">
        <f aca="false">IFERROR(VLOOKUP(A8868,Personal!$A$6:$F$112,3,FALSE()),"")</f>
        <v>Cerdanyola</v>
      </c>
      <c r="D8868" s="19" t="s">
        <v>102</v>
      </c>
      <c r="E8868" s="19" t="s">
        <v>103</v>
      </c>
      <c r="F8868" s="19" t="s">
        <v>104</v>
      </c>
      <c r="G8868" s="19" t="s">
        <v>291</v>
      </c>
      <c r="H8868" s="19" t="n">
        <f aca="false">IF(OR(VLOOKUP(A8868,Personal!$A$6:$F$112,5,FALSE())&lt;&gt;"Sí",N8868="No aplica"),0,'Catàleg GRAE'!D38)</f>
        <v>1</v>
      </c>
      <c r="I8868" s="20"/>
      <c r="J8868" s="20"/>
      <c r="K8868" s="20"/>
      <c r="L8868" s="21"/>
      <c r="M8868" s="21"/>
      <c r="N8868" s="20"/>
      <c r="O8868" s="20"/>
      <c r="P8868" s="19" t="str">
        <f aca="false">IF(I8868="","",I8868-H8868)</f>
        <v/>
      </c>
      <c r="Q8868" s="19" t="str">
        <f aca="true">IF(B8868="","",IF(N8868="No aplica","No aplica",IF(I8868="","Pendent",IF(N8868="Per substituir","Substituir",IF(OR(N8868="No localitzat",N8868="No lliurat"),"Reposar",IF(I8868&lt;H8868,"Reposar",IF(I8868&gt;H8868,"Revisar excedent",IF(AND(G8868="Sí",M8868&lt;&gt;"",M8868&lt;TODAY()),"EPI caducat",IF(AND(G8868="Sí",M8868&lt;&gt;"",M8868&lt;=TODAY()+90),"EPI caduca ≤90 dies",IF(OR(N8868="Deteriorat usable",N8868="Revisió necessària"),"Revisar","OK"))))))))))</f>
      </c>
      <c r="R8868" s="20"/>
    </row>
    <row r="8869" customFormat="false" ht="15" hidden="false" customHeight="false" outlineLevel="0" collapsed="false">
      <c r="A8869" s="19" t="n">
        <v>82</v>
      </c>
      <c r="B8869" s="19" t="n">
        <f aca="false">IFERROR(VLOOKUP(A8869,Personal!$A$6:$F$112,2,FALSE()),"")</f>
        <v>0</v>
      </c>
      <c r="C8869" s="19" t="str">
        <f aca="false">IFERROR(VLOOKUP(A8869,Personal!$A$6:$F$112,3,FALSE()),"")</f>
        <v>Cerdanyola</v>
      </c>
      <c r="D8869" s="19" t="s">
        <v>97</v>
      </c>
      <c r="E8869" s="19" t="s">
        <v>105</v>
      </c>
      <c r="F8869" s="19" t="s">
        <v>106</v>
      </c>
      <c r="G8869" s="19" t="s">
        <v>291</v>
      </c>
      <c r="H8869" s="19" t="n">
        <f aca="false">IF(OR(VLOOKUP(A8869,Personal!$A$6:$F$112,5,FALSE())&lt;&gt;"Sí",N8869="No aplica"),0,'Catàleg GRAE'!D39)</f>
        <v>3</v>
      </c>
      <c r="I8869" s="20"/>
      <c r="J8869" s="20"/>
      <c r="K8869" s="20"/>
      <c r="L8869" s="21"/>
      <c r="M8869" s="21"/>
      <c r="N8869" s="20"/>
      <c r="O8869" s="20"/>
      <c r="P8869" s="19" t="str">
        <f aca="false">IF(I8869="","",I8869-H8869)</f>
        <v/>
      </c>
      <c r="Q8869" s="19" t="str">
        <f aca="true">IF(B8869="","",IF(N8869="No aplica","No aplica",IF(I8869="","Pendent",IF(N8869="Per substituir","Substituir",IF(OR(N8869="No localitzat",N8869="No lliurat"),"Reposar",IF(I8869&lt;H8869,"Reposar",IF(I8869&gt;H8869,"Revisar excedent",IF(AND(G8869="Sí",M8869&lt;&gt;"",M8869&lt;TODAY()),"EPI caducat",IF(AND(G8869="Sí",M8869&lt;&gt;"",M8869&lt;=TODAY()+90),"EPI caduca ≤90 dies",IF(OR(N8869="Deteriorat usable",N8869="Revisió necessària"),"Revisar","OK"))))))))))</f>
      </c>
      <c r="R8869" s="20"/>
    </row>
    <row r="8870" customFormat="false" ht="15" hidden="false" customHeight="false" outlineLevel="0" collapsed="false">
      <c r="A8870" s="19" t="n">
        <v>82</v>
      </c>
      <c r="B8870" s="19" t="n">
        <f aca="false">IFERROR(VLOOKUP(A8870,Personal!$A$6:$F$112,2,FALSE()),"")</f>
        <v>0</v>
      </c>
      <c r="C8870" s="19" t="str">
        <f aca="false">IFERROR(VLOOKUP(A8870,Personal!$A$6:$F$112,3,FALSE()),"")</f>
        <v>Cerdanyola</v>
      </c>
      <c r="D8870" s="19" t="s">
        <v>97</v>
      </c>
      <c r="E8870" s="19" t="s">
        <v>105</v>
      </c>
      <c r="F8870" s="19" t="s">
        <v>107</v>
      </c>
      <c r="G8870" s="19" t="s">
        <v>291</v>
      </c>
      <c r="H8870" s="19" t="n">
        <f aca="false">IF(OR(VLOOKUP(A8870,Personal!$A$6:$F$112,5,FALSE())&lt;&gt;"Sí",N8870="No aplica"),0,'Catàleg GRAE'!D40)</f>
        <v>3</v>
      </c>
      <c r="I8870" s="20"/>
      <c r="J8870" s="20"/>
      <c r="K8870" s="20"/>
      <c r="L8870" s="21"/>
      <c r="M8870" s="21"/>
      <c r="N8870" s="20"/>
      <c r="O8870" s="20"/>
      <c r="P8870" s="19" t="str">
        <f aca="false">IF(I8870="","",I8870-H8870)</f>
        <v/>
      </c>
      <c r="Q8870" s="19" t="str">
        <f aca="true">IF(B8870="","",IF(N8870="No aplica","No aplica",IF(I8870="","Pendent",IF(N8870="Per substituir","Substituir",IF(OR(N8870="No localitzat",N8870="No lliurat"),"Reposar",IF(I8870&lt;H8870,"Reposar",IF(I8870&gt;H8870,"Revisar excedent",IF(AND(G8870="Sí",M8870&lt;&gt;"",M8870&lt;TODAY()),"EPI caducat",IF(AND(G8870="Sí",M8870&lt;&gt;"",M8870&lt;=TODAY()+90),"EPI caduca ≤90 dies",IF(OR(N8870="Deteriorat usable",N8870="Revisió necessària"),"Revisar","OK"))))))))))</f>
      </c>
      <c r="R8870" s="20"/>
    </row>
    <row r="8871" customFormat="false" ht="15" hidden="false" customHeight="false" outlineLevel="0" collapsed="false">
      <c r="A8871" s="19" t="n">
        <v>82</v>
      </c>
      <c r="B8871" s="19" t="n">
        <f aca="false">IFERROR(VLOOKUP(A8871,Personal!$A$6:$F$112,2,FALSE()),"")</f>
        <v>0</v>
      </c>
      <c r="C8871" s="19" t="str">
        <f aca="false">IFERROR(VLOOKUP(A8871,Personal!$A$6:$F$112,3,FALSE()),"")</f>
        <v>Cerdanyola</v>
      </c>
      <c r="D8871" s="19" t="s">
        <v>97</v>
      </c>
      <c r="E8871" s="19" t="s">
        <v>108</v>
      </c>
      <c r="F8871" s="19" t="s">
        <v>109</v>
      </c>
      <c r="G8871" s="19" t="s">
        <v>291</v>
      </c>
      <c r="H8871" s="19" t="n">
        <f aca="false">IF(OR(VLOOKUP(A8871,Personal!$A$6:$F$112,5,FALSE())&lt;&gt;"Sí",N8871="No aplica"),0,'Catàleg GRAE'!D41)</f>
        <v>2</v>
      </c>
      <c r="I8871" s="20"/>
      <c r="J8871" s="20"/>
      <c r="K8871" s="20"/>
      <c r="L8871" s="21"/>
      <c r="M8871" s="21"/>
      <c r="N8871" s="20"/>
      <c r="O8871" s="20"/>
      <c r="P8871" s="19" t="str">
        <f aca="false">IF(I8871="","",I8871-H8871)</f>
        <v/>
      </c>
      <c r="Q8871" s="19" t="str">
        <f aca="true">IF(B8871="","",IF(N8871="No aplica","No aplica",IF(I8871="","Pendent",IF(N8871="Per substituir","Substituir",IF(OR(N8871="No localitzat",N8871="No lliurat"),"Reposar",IF(I8871&lt;H8871,"Reposar",IF(I8871&gt;H8871,"Revisar excedent",IF(AND(G8871="Sí",M8871&lt;&gt;"",M8871&lt;TODAY()),"EPI caducat",IF(AND(G8871="Sí",M8871&lt;&gt;"",M8871&lt;=TODAY()+90),"EPI caduca ≤90 dies",IF(OR(N8871="Deteriorat usable",N8871="Revisió necessària"),"Revisar","OK"))))))))))</f>
      </c>
      <c r="R8871" s="20"/>
    </row>
    <row r="8872" customFormat="false" ht="15" hidden="false" customHeight="false" outlineLevel="0" collapsed="false">
      <c r="A8872" s="19" t="n">
        <v>82</v>
      </c>
      <c r="B8872" s="19" t="n">
        <f aca="false">IFERROR(VLOOKUP(A8872,Personal!$A$6:$F$112,2,FALSE()),"")</f>
        <v>0</v>
      </c>
      <c r="C8872" s="19" t="str">
        <f aca="false">IFERROR(VLOOKUP(A8872,Personal!$A$6:$F$112,3,FALSE()),"")</f>
        <v>Cerdanyola</v>
      </c>
      <c r="D8872" s="19" t="s">
        <v>97</v>
      </c>
      <c r="E8872" s="19" t="s">
        <v>110</v>
      </c>
      <c r="F8872" s="19" t="s">
        <v>111</v>
      </c>
      <c r="G8872" s="19" t="s">
        <v>291</v>
      </c>
      <c r="H8872" s="19" t="n">
        <f aca="false">IF(OR(VLOOKUP(A8872,Personal!$A$6:$F$112,5,FALSE())&lt;&gt;"Sí",N8872="No aplica"),0,'Catàleg GRAE'!D42)</f>
        <v>1</v>
      </c>
      <c r="I8872" s="20"/>
      <c r="J8872" s="20"/>
      <c r="K8872" s="20"/>
      <c r="L8872" s="21"/>
      <c r="M8872" s="21"/>
      <c r="N8872" s="20"/>
      <c r="O8872" s="20"/>
      <c r="P8872" s="19" t="str">
        <f aca="false">IF(I8872="","",I8872-H8872)</f>
        <v/>
      </c>
      <c r="Q8872" s="19" t="str">
        <f aca="true">IF(B8872="","",IF(N8872="No aplica","No aplica",IF(I8872="","Pendent",IF(N8872="Per substituir","Substituir",IF(OR(N8872="No localitzat",N8872="No lliurat"),"Reposar",IF(I8872&lt;H8872,"Reposar",IF(I8872&gt;H8872,"Revisar excedent",IF(AND(G8872="Sí",M8872&lt;&gt;"",M8872&lt;TODAY()),"EPI caducat",IF(AND(G8872="Sí",M8872&lt;&gt;"",M8872&lt;=TODAY()+90),"EPI caduca ≤90 dies",IF(OR(N8872="Deteriorat usable",N8872="Revisió necessària"),"Revisar","OK"))))))))))</f>
      </c>
      <c r="R8872" s="20"/>
    </row>
    <row r="8873" customFormat="false" ht="15" hidden="false" customHeight="false" outlineLevel="0" collapsed="false">
      <c r="A8873" s="19" t="n">
        <v>82</v>
      </c>
      <c r="B8873" s="19" t="n">
        <f aca="false">IFERROR(VLOOKUP(A8873,Personal!$A$6:$F$112,2,FALSE()),"")</f>
        <v>0</v>
      </c>
      <c r="C8873" s="19" t="str">
        <f aca="false">IFERROR(VLOOKUP(A8873,Personal!$A$6:$F$112,3,FALSE()),"")</f>
        <v>Cerdanyola</v>
      </c>
      <c r="D8873" s="19" t="s">
        <v>112</v>
      </c>
      <c r="E8873" s="19" t="s">
        <v>113</v>
      </c>
      <c r="F8873" s="19" t="s">
        <v>114</v>
      </c>
      <c r="G8873" s="19" t="s">
        <v>291</v>
      </c>
      <c r="H8873" s="19" t="n">
        <f aca="false">IF(OR(VLOOKUP(A8873,Personal!$A$6:$F$112,5,FALSE())&lt;&gt;"Sí",N8873="No aplica"),0,'Catàleg GRAE'!D43)</f>
        <v>2</v>
      </c>
      <c r="I8873" s="20"/>
      <c r="J8873" s="20"/>
      <c r="K8873" s="20"/>
      <c r="L8873" s="21"/>
      <c r="M8873" s="21"/>
      <c r="N8873" s="20"/>
      <c r="O8873" s="20"/>
      <c r="P8873" s="19" t="str">
        <f aca="false">IF(I8873="","",I8873-H8873)</f>
        <v/>
      </c>
      <c r="Q8873" s="19" t="str">
        <f aca="true">IF(B8873="","",IF(N8873="No aplica","No aplica",IF(I8873="","Pendent",IF(N8873="Per substituir","Substituir",IF(OR(N8873="No localitzat",N8873="No lliurat"),"Reposar",IF(I8873&lt;H8873,"Reposar",IF(I8873&gt;H8873,"Revisar excedent",IF(AND(G8873="Sí",M8873&lt;&gt;"",M8873&lt;TODAY()),"EPI caducat",IF(AND(G8873="Sí",M8873&lt;&gt;"",M8873&lt;=TODAY()+90),"EPI caduca ≤90 dies",IF(OR(N8873="Deteriorat usable",N8873="Revisió necessària"),"Revisar","OK"))))))))))</f>
      </c>
      <c r="R8873" s="20"/>
    </row>
    <row r="8874" customFormat="false" ht="15" hidden="false" customHeight="false" outlineLevel="0" collapsed="false">
      <c r="A8874" s="19" t="n">
        <v>82</v>
      </c>
      <c r="B8874" s="19" t="n">
        <f aca="false">IFERROR(VLOOKUP(A8874,Personal!$A$6:$F$112,2,FALSE()),"")</f>
        <v>0</v>
      </c>
      <c r="C8874" s="19" t="str">
        <f aca="false">IFERROR(VLOOKUP(A8874,Personal!$A$6:$F$112,3,FALSE()),"")</f>
        <v>Cerdanyola</v>
      </c>
      <c r="D8874" s="19" t="s">
        <v>102</v>
      </c>
      <c r="E8874" s="19" t="s">
        <v>115</v>
      </c>
      <c r="F8874" s="19" t="s">
        <v>116</v>
      </c>
      <c r="G8874" s="19" t="s">
        <v>291</v>
      </c>
      <c r="H8874" s="19" t="n">
        <f aca="false">IF(OR(VLOOKUP(A8874,Personal!$A$6:$F$112,5,FALSE())&lt;&gt;"Sí",N8874="No aplica"),0,'Catàleg GRAE'!D44)</f>
        <v>1</v>
      </c>
      <c r="I8874" s="20"/>
      <c r="J8874" s="20"/>
      <c r="K8874" s="20"/>
      <c r="L8874" s="21"/>
      <c r="M8874" s="21"/>
      <c r="N8874" s="20"/>
      <c r="O8874" s="20"/>
      <c r="P8874" s="19" t="str">
        <f aca="false">IF(I8874="","",I8874-H8874)</f>
        <v/>
      </c>
      <c r="Q8874" s="19" t="str">
        <f aca="true">IF(B8874="","",IF(N8874="No aplica","No aplica",IF(I8874="","Pendent",IF(N8874="Per substituir","Substituir",IF(OR(N8874="No localitzat",N8874="No lliurat"),"Reposar",IF(I8874&lt;H8874,"Reposar",IF(I8874&gt;H8874,"Revisar excedent",IF(AND(G8874="Sí",M8874&lt;&gt;"",M8874&lt;TODAY()),"EPI caducat",IF(AND(G8874="Sí",M8874&lt;&gt;"",M8874&lt;=TODAY()+90),"EPI caduca ≤90 dies",IF(OR(N8874="Deteriorat usable",N8874="Revisió necessària"),"Revisar","OK"))))))))))</f>
      </c>
      <c r="R8874" s="20"/>
    </row>
    <row r="8875" customFormat="false" ht="15" hidden="false" customHeight="false" outlineLevel="0" collapsed="false">
      <c r="A8875" s="19" t="n">
        <v>82</v>
      </c>
      <c r="B8875" s="19" t="n">
        <f aca="false">IFERROR(VLOOKUP(A8875,Personal!$A$6:$F$112,2,FALSE()),"")</f>
        <v>0</v>
      </c>
      <c r="C8875" s="19" t="str">
        <f aca="false">IFERROR(VLOOKUP(A8875,Personal!$A$6:$F$112,3,FALSE()),"")</f>
        <v>Cerdanyola</v>
      </c>
      <c r="D8875" s="19" t="s">
        <v>102</v>
      </c>
      <c r="E8875" s="19" t="s">
        <v>117</v>
      </c>
      <c r="F8875" s="19" t="s">
        <v>118</v>
      </c>
      <c r="G8875" s="19" t="s">
        <v>272</v>
      </c>
      <c r="H8875" s="19" t="n">
        <f aca="false">IF(OR(VLOOKUP(A8875,Personal!$A$6:$F$112,5,FALSE())&lt;&gt;"Sí",N8875="No aplica"),0,'Catàleg GRAE'!D45)</f>
        <v>1</v>
      </c>
      <c r="I8875" s="20"/>
      <c r="J8875" s="20"/>
      <c r="K8875" s="20"/>
      <c r="L8875" s="21"/>
      <c r="M8875" s="21"/>
      <c r="N8875" s="20"/>
      <c r="O8875" s="20"/>
      <c r="P8875" s="19" t="str">
        <f aca="false">IF(I8875="","",I8875-H8875)</f>
        <v/>
      </c>
      <c r="Q8875" s="19" t="str">
        <f aca="true">IF(B8875="","",IF(N8875="No aplica","No aplica",IF(I8875="","Pendent",IF(N8875="Per substituir","Substituir",IF(OR(N8875="No localitzat",N8875="No lliurat"),"Reposar",IF(I8875&lt;H8875,"Reposar",IF(I8875&gt;H8875,"Revisar excedent",IF(AND(G8875="Sí",M8875&lt;&gt;"",M8875&lt;TODAY()),"EPI caducat",IF(AND(G8875="Sí",M8875&lt;&gt;"",M8875&lt;=TODAY()+90),"EPI caduca ≤90 dies",IF(OR(N8875="Deteriorat usable",N8875="Revisió necessària"),"Revisar","OK"))))))))))</f>
      </c>
      <c r="R8875" s="20"/>
    </row>
    <row r="8876" customFormat="false" ht="15" hidden="false" customHeight="false" outlineLevel="0" collapsed="false">
      <c r="A8876" s="19" t="n">
        <v>82</v>
      </c>
      <c r="B8876" s="19" t="n">
        <f aca="false">IFERROR(VLOOKUP(A8876,Personal!$A$6:$F$112,2,FALSE()),"")</f>
        <v>0</v>
      </c>
      <c r="C8876" s="19" t="str">
        <f aca="false">IFERROR(VLOOKUP(A8876,Personal!$A$6:$F$112,3,FALSE()),"")</f>
        <v>Cerdanyola</v>
      </c>
      <c r="D8876" s="19" t="s">
        <v>102</v>
      </c>
      <c r="E8876" s="19" t="s">
        <v>119</v>
      </c>
      <c r="F8876" s="19" t="s">
        <v>120</v>
      </c>
      <c r="G8876" s="19" t="s">
        <v>272</v>
      </c>
      <c r="H8876" s="19" t="n">
        <f aca="false">IF(OR(VLOOKUP(A8876,Personal!$A$6:$F$112,5,FALSE())&lt;&gt;"Sí",N8876="No aplica"),0,'Catàleg GRAE'!D46)</f>
        <v>1</v>
      </c>
      <c r="I8876" s="20"/>
      <c r="J8876" s="20"/>
      <c r="K8876" s="20"/>
      <c r="L8876" s="21"/>
      <c r="M8876" s="21"/>
      <c r="N8876" s="20"/>
      <c r="O8876" s="20"/>
      <c r="P8876" s="19" t="str">
        <f aca="false">IF(I8876="","",I8876-H8876)</f>
        <v/>
      </c>
      <c r="Q8876" s="19" t="str">
        <f aca="true">IF(B8876="","",IF(N8876="No aplica","No aplica",IF(I8876="","Pendent",IF(N8876="Per substituir","Substituir",IF(OR(N8876="No localitzat",N8876="No lliurat"),"Reposar",IF(I8876&lt;H8876,"Reposar",IF(I8876&gt;H8876,"Revisar excedent",IF(AND(G8876="Sí",M8876&lt;&gt;"",M8876&lt;TODAY()),"EPI caducat",IF(AND(G8876="Sí",M8876&lt;&gt;"",M8876&lt;=TODAY()+90),"EPI caduca ≤90 dies",IF(OR(N8876="Deteriorat usable",N8876="Revisió necessària"),"Revisar","OK"))))))))))</f>
      </c>
      <c r="R8876" s="20"/>
    </row>
    <row r="8877" customFormat="false" ht="15" hidden="false" customHeight="false" outlineLevel="0" collapsed="false">
      <c r="A8877" s="19" t="n">
        <v>82</v>
      </c>
      <c r="B8877" s="19" t="n">
        <f aca="false">IFERROR(VLOOKUP(A8877,Personal!$A$6:$F$112,2,FALSE()),"")</f>
        <v>0</v>
      </c>
      <c r="C8877" s="19" t="str">
        <f aca="false">IFERROR(VLOOKUP(A8877,Personal!$A$6:$F$112,3,FALSE()),"")</f>
        <v>Cerdanyola</v>
      </c>
      <c r="D8877" s="19" t="s">
        <v>97</v>
      </c>
      <c r="E8877" s="19" t="s">
        <v>121</v>
      </c>
      <c r="F8877" s="19" t="s">
        <v>122</v>
      </c>
      <c r="G8877" s="19" t="s">
        <v>291</v>
      </c>
      <c r="H8877" s="19" t="n">
        <f aca="false">IF(OR(VLOOKUP(A8877,Personal!$A$6:$F$112,5,FALSE())&lt;&gt;"Sí",N8877="No aplica"),0,'Catàleg GRAE'!D47)</f>
        <v>1</v>
      </c>
      <c r="I8877" s="20"/>
      <c r="J8877" s="20"/>
      <c r="K8877" s="20"/>
      <c r="L8877" s="21"/>
      <c r="M8877" s="21"/>
      <c r="N8877" s="20"/>
      <c r="O8877" s="20"/>
      <c r="P8877" s="19" t="str">
        <f aca="false">IF(I8877="","",I8877-H8877)</f>
        <v/>
      </c>
      <c r="Q8877" s="19" t="str">
        <f aca="true">IF(B8877="","",IF(N8877="No aplica","No aplica",IF(I8877="","Pendent",IF(N8877="Per substituir","Substituir",IF(OR(N8877="No localitzat",N8877="No lliurat"),"Reposar",IF(I8877&lt;H8877,"Reposar",IF(I8877&gt;H8877,"Revisar excedent",IF(AND(G8877="Sí",M8877&lt;&gt;"",M8877&lt;TODAY()),"EPI caducat",IF(AND(G8877="Sí",M8877&lt;&gt;"",M8877&lt;=TODAY()+90),"EPI caduca ≤90 dies",IF(OR(N8877="Deteriorat usable",N8877="Revisió necessària"),"Revisar","OK"))))))))))</f>
      </c>
      <c r="R8877" s="20"/>
    </row>
    <row r="8878" customFormat="false" ht="15" hidden="false" customHeight="false" outlineLevel="0" collapsed="false">
      <c r="A8878" s="19" t="n">
        <v>82</v>
      </c>
      <c r="B8878" s="19" t="n">
        <f aca="false">IFERROR(VLOOKUP(A8878,Personal!$A$6:$F$112,2,FALSE()),"")</f>
        <v>0</v>
      </c>
      <c r="C8878" s="19" t="str">
        <f aca="false">IFERROR(VLOOKUP(A8878,Personal!$A$6:$F$112,3,FALSE()),"")</f>
        <v>Cerdanyola</v>
      </c>
      <c r="D8878" s="19" t="s">
        <v>97</v>
      </c>
      <c r="E8878" s="19" t="s">
        <v>123</v>
      </c>
      <c r="F8878" s="19" t="s">
        <v>124</v>
      </c>
      <c r="G8878" s="19" t="s">
        <v>291</v>
      </c>
      <c r="H8878" s="19" t="n">
        <f aca="false">IF(OR(VLOOKUP(A8878,Personal!$A$6:$F$112,5,FALSE())&lt;&gt;"Sí",N8878="No aplica"),0,'Catàleg GRAE'!D48)</f>
        <v>1</v>
      </c>
      <c r="I8878" s="20"/>
      <c r="J8878" s="20"/>
      <c r="K8878" s="20"/>
      <c r="L8878" s="21"/>
      <c r="M8878" s="21"/>
      <c r="N8878" s="20"/>
      <c r="O8878" s="20"/>
      <c r="P8878" s="19" t="str">
        <f aca="false">IF(I8878="","",I8878-H8878)</f>
        <v/>
      </c>
      <c r="Q8878" s="19" t="str">
        <f aca="true">IF(B8878="","",IF(N8878="No aplica","No aplica",IF(I8878="","Pendent",IF(N8878="Per substituir","Substituir",IF(OR(N8878="No localitzat",N8878="No lliurat"),"Reposar",IF(I8878&lt;H8878,"Reposar",IF(I8878&gt;H8878,"Revisar excedent",IF(AND(G8878="Sí",M8878&lt;&gt;"",M8878&lt;TODAY()),"EPI caducat",IF(AND(G8878="Sí",M8878&lt;&gt;"",M8878&lt;=TODAY()+90),"EPI caduca ≤90 dies",IF(OR(N8878="Deteriorat usable",N8878="Revisió necessària"),"Revisar","OK"))))))))))</f>
      </c>
      <c r="R8878" s="20"/>
    </row>
    <row r="8879" customFormat="false" ht="15" hidden="false" customHeight="false" outlineLevel="0" collapsed="false">
      <c r="A8879" s="19" t="n">
        <v>82</v>
      </c>
      <c r="B8879" s="19" t="n">
        <f aca="false">IFERROR(VLOOKUP(A8879,Personal!$A$6:$F$112,2,FALSE()),"")</f>
        <v>0</v>
      </c>
      <c r="C8879" s="19" t="str">
        <f aca="false">IFERROR(VLOOKUP(A8879,Personal!$A$6:$F$112,3,FALSE()),"")</f>
        <v>Cerdanyola</v>
      </c>
      <c r="D8879" s="19" t="s">
        <v>125</v>
      </c>
      <c r="E8879" s="19" t="s">
        <v>126</v>
      </c>
      <c r="F8879" s="19" t="s">
        <v>127</v>
      </c>
      <c r="G8879" s="19" t="s">
        <v>272</v>
      </c>
      <c r="H8879" s="19" t="n">
        <f aca="false">IF(OR(VLOOKUP(A8879,Personal!$A$6:$F$112,5,FALSE())&lt;&gt;"Sí",N8879="No aplica"),0,'Catàleg GRAE'!D49)</f>
        <v>1</v>
      </c>
      <c r="I8879" s="20"/>
      <c r="J8879" s="20"/>
      <c r="K8879" s="20"/>
      <c r="L8879" s="21"/>
      <c r="M8879" s="21"/>
      <c r="N8879" s="20"/>
      <c r="O8879" s="20"/>
      <c r="P8879" s="19" t="str">
        <f aca="false">IF(I8879="","",I8879-H8879)</f>
        <v/>
      </c>
      <c r="Q8879" s="19" t="str">
        <f aca="true">IF(B8879="","",IF(N8879="No aplica","No aplica",IF(I8879="","Pendent",IF(N8879="Per substituir","Substituir",IF(OR(N8879="No localitzat",N8879="No lliurat"),"Reposar",IF(I8879&lt;H8879,"Reposar",IF(I8879&gt;H8879,"Revisar excedent",IF(AND(G8879="Sí",M8879&lt;&gt;"",M8879&lt;TODAY()),"EPI caducat",IF(AND(G8879="Sí",M8879&lt;&gt;"",M8879&lt;=TODAY()+90),"EPI caduca ≤90 dies",IF(OR(N8879="Deteriorat usable",N8879="Revisió necessària"),"Revisar","OK"))))))))))</f>
      </c>
      <c r="R8879" s="20"/>
    </row>
    <row r="8880" customFormat="false" ht="15" hidden="false" customHeight="false" outlineLevel="0" collapsed="false">
      <c r="A8880" s="19" t="n">
        <v>82</v>
      </c>
      <c r="B8880" s="19" t="n">
        <f aca="false">IFERROR(VLOOKUP(A8880,Personal!$A$6:$F$112,2,FALSE()),"")</f>
        <v>0</v>
      </c>
      <c r="C8880" s="19" t="str">
        <f aca="false">IFERROR(VLOOKUP(A8880,Personal!$A$6:$F$112,3,FALSE()),"")</f>
        <v>Cerdanyola</v>
      </c>
      <c r="D8880" s="19" t="s">
        <v>125</v>
      </c>
      <c r="E8880" s="19" t="s">
        <v>128</v>
      </c>
      <c r="F8880" s="19" t="s">
        <v>129</v>
      </c>
      <c r="G8880" s="19" t="s">
        <v>272</v>
      </c>
      <c r="H8880" s="19" t="n">
        <f aca="false">IF(OR(VLOOKUP(A8880,Personal!$A$6:$F$112,5,FALSE())&lt;&gt;"Sí",N8880="No aplica"),0,'Catàleg GRAE'!D50)</f>
        <v>1</v>
      </c>
      <c r="I8880" s="20"/>
      <c r="J8880" s="20"/>
      <c r="K8880" s="20"/>
      <c r="L8880" s="21"/>
      <c r="M8880" s="21"/>
      <c r="N8880" s="20"/>
      <c r="O8880" s="20"/>
      <c r="P8880" s="19" t="str">
        <f aca="false">IF(I8880="","",I8880-H8880)</f>
        <v/>
      </c>
      <c r="Q8880" s="19" t="str">
        <f aca="true">IF(B8880="","",IF(N8880="No aplica","No aplica",IF(I8880="","Pendent",IF(N8880="Per substituir","Substituir",IF(OR(N8880="No localitzat",N8880="No lliurat"),"Reposar",IF(I8880&lt;H8880,"Reposar",IF(I8880&gt;H8880,"Revisar excedent",IF(AND(G8880="Sí",M8880&lt;&gt;"",M8880&lt;TODAY()),"EPI caducat",IF(AND(G8880="Sí",M8880&lt;&gt;"",M8880&lt;=TODAY()+90),"EPI caduca ≤90 dies",IF(OR(N8880="Deteriorat usable",N8880="Revisió necessària"),"Revisar","OK"))))))))))</f>
      </c>
      <c r="R8880" s="20"/>
    </row>
    <row r="8881" customFormat="false" ht="15" hidden="false" customHeight="false" outlineLevel="0" collapsed="false">
      <c r="A8881" s="19" t="n">
        <v>82</v>
      </c>
      <c r="B8881" s="19" t="n">
        <f aca="false">IFERROR(VLOOKUP(A8881,Personal!$A$6:$F$112,2,FALSE()),"")</f>
        <v>0</v>
      </c>
      <c r="C8881" s="19" t="str">
        <f aca="false">IFERROR(VLOOKUP(A8881,Personal!$A$6:$F$112,3,FALSE()),"")</f>
        <v>Cerdanyola</v>
      </c>
      <c r="D8881" s="19" t="s">
        <v>125</v>
      </c>
      <c r="E8881" s="19" t="s">
        <v>130</v>
      </c>
      <c r="F8881" s="19" t="s">
        <v>131</v>
      </c>
      <c r="G8881" s="19" t="s">
        <v>291</v>
      </c>
      <c r="H8881" s="19" t="n">
        <f aca="false">IF(OR(VLOOKUP(A8881,Personal!$A$6:$F$112,5,FALSE())&lt;&gt;"Sí",N8881="No aplica"),0,'Catàleg GRAE'!D51)</f>
        <v>1</v>
      </c>
      <c r="I8881" s="20"/>
      <c r="J8881" s="20"/>
      <c r="K8881" s="20"/>
      <c r="L8881" s="21"/>
      <c r="M8881" s="21"/>
      <c r="N8881" s="20"/>
      <c r="O8881" s="20"/>
      <c r="P8881" s="19" t="str">
        <f aca="false">IF(I8881="","",I8881-H8881)</f>
        <v/>
      </c>
      <c r="Q8881" s="19" t="str">
        <f aca="true">IF(B8881="","",IF(N8881="No aplica","No aplica",IF(I8881="","Pendent",IF(N8881="Per substituir","Substituir",IF(OR(N8881="No localitzat",N8881="No lliurat"),"Reposar",IF(I8881&lt;H8881,"Reposar",IF(I8881&gt;H8881,"Revisar excedent",IF(AND(G8881="Sí",M8881&lt;&gt;"",M8881&lt;TODAY()),"EPI caducat",IF(AND(G8881="Sí",M8881&lt;&gt;"",M8881&lt;=TODAY()+90),"EPI caduca ≤90 dies",IF(OR(N8881="Deteriorat usable",N8881="Revisió necessària"),"Revisar","OK"))))))))))</f>
      </c>
      <c r="R8881" s="20"/>
    </row>
    <row r="8882" customFormat="false" ht="15" hidden="false" customHeight="false" outlineLevel="0" collapsed="false">
      <c r="A8882" s="19" t="n">
        <v>82</v>
      </c>
      <c r="B8882" s="19" t="n">
        <f aca="false">IFERROR(VLOOKUP(A8882,Personal!$A$6:$F$112,2,FALSE()),"")</f>
        <v>0</v>
      </c>
      <c r="C8882" s="19" t="str">
        <f aca="false">IFERROR(VLOOKUP(A8882,Personal!$A$6:$F$112,3,FALSE()),"")</f>
        <v>Cerdanyola</v>
      </c>
      <c r="D8882" s="19" t="s">
        <v>132</v>
      </c>
      <c r="E8882" s="19" t="s">
        <v>133</v>
      </c>
      <c r="F8882" s="19" t="s">
        <v>134</v>
      </c>
      <c r="G8882" s="19" t="s">
        <v>291</v>
      </c>
      <c r="H8882" s="19" t="n">
        <f aca="false">IF(OR(VLOOKUP(A8882,Personal!$A$6:$F$112,5,FALSE())&lt;&gt;"Sí",N8882="No aplica"),0,'Catàleg GRAE'!D52)</f>
        <v>1</v>
      </c>
      <c r="I8882" s="20"/>
      <c r="J8882" s="20"/>
      <c r="K8882" s="20"/>
      <c r="L8882" s="21"/>
      <c r="M8882" s="21"/>
      <c r="N8882" s="20"/>
      <c r="O8882" s="20"/>
      <c r="P8882" s="19" t="str">
        <f aca="false">IF(I8882="","",I8882-H8882)</f>
        <v/>
      </c>
      <c r="Q8882" s="19" t="str">
        <f aca="true">IF(B8882="","",IF(N8882="No aplica","No aplica",IF(I8882="","Pendent",IF(N8882="Per substituir","Substituir",IF(OR(N8882="No localitzat",N8882="No lliurat"),"Reposar",IF(I8882&lt;H8882,"Reposar",IF(I8882&gt;H8882,"Revisar excedent",IF(AND(G8882="Sí",M8882&lt;&gt;"",M8882&lt;TODAY()),"EPI caducat",IF(AND(G8882="Sí",M8882&lt;&gt;"",M8882&lt;=TODAY()+90),"EPI caduca ≤90 dies",IF(OR(N8882="Deteriorat usable",N8882="Revisió necessària"),"Revisar","OK"))))))))))</f>
      </c>
      <c r="R8882" s="20"/>
    </row>
    <row r="8883" customFormat="false" ht="15" hidden="false" customHeight="false" outlineLevel="0" collapsed="false">
      <c r="A8883" s="19" t="n">
        <v>82</v>
      </c>
      <c r="B8883" s="19" t="n">
        <f aca="false">IFERROR(VLOOKUP(A8883,Personal!$A$6:$F$112,2,FALSE()),"")</f>
        <v>0</v>
      </c>
      <c r="C8883" s="19" t="str">
        <f aca="false">IFERROR(VLOOKUP(A8883,Personal!$A$6:$F$112,3,FALSE()),"")</f>
        <v>Cerdanyola</v>
      </c>
      <c r="D8883" s="19" t="s">
        <v>94</v>
      </c>
      <c r="E8883" s="19" t="s">
        <v>135</v>
      </c>
      <c r="F8883" s="19" t="s">
        <v>136</v>
      </c>
      <c r="G8883" s="19" t="s">
        <v>291</v>
      </c>
      <c r="H8883" s="19" t="n">
        <f aca="false">IF(OR(VLOOKUP(A8883,Personal!$A$6:$F$112,5,FALSE())&lt;&gt;"Sí",N8883="No aplica"),0,'Catàleg GRAE'!D53)</f>
        <v>1</v>
      </c>
      <c r="I8883" s="20"/>
      <c r="J8883" s="20"/>
      <c r="K8883" s="20"/>
      <c r="L8883" s="21"/>
      <c r="M8883" s="21"/>
      <c r="N8883" s="20"/>
      <c r="O8883" s="20"/>
      <c r="P8883" s="19" t="str">
        <f aca="false">IF(I8883="","",I8883-H8883)</f>
        <v/>
      </c>
      <c r="Q8883" s="19" t="str">
        <f aca="true">IF(B8883="","",IF(N8883="No aplica","No aplica",IF(I8883="","Pendent",IF(N8883="Per substituir","Substituir",IF(OR(N8883="No localitzat",N8883="No lliurat"),"Reposar",IF(I8883&lt;H8883,"Reposar",IF(I8883&gt;H8883,"Revisar excedent",IF(AND(G8883="Sí",M8883&lt;&gt;"",M8883&lt;TODAY()),"EPI caducat",IF(AND(G8883="Sí",M8883&lt;&gt;"",M8883&lt;=TODAY()+90),"EPI caduca ≤90 dies",IF(OR(N8883="Deteriorat usable",N8883="Revisió necessària"),"Revisar","OK"))))))))))</f>
      </c>
      <c r="R8883" s="20"/>
    </row>
    <row r="8884" customFormat="false" ht="15" hidden="false" customHeight="false" outlineLevel="0" collapsed="false">
      <c r="A8884" s="19" t="n">
        <v>82</v>
      </c>
      <c r="B8884" s="19" t="n">
        <f aca="false">IFERROR(VLOOKUP(A8884,Personal!$A$6:$F$112,2,FALSE()),"")</f>
        <v>0</v>
      </c>
      <c r="C8884" s="19" t="str">
        <f aca="false">IFERROR(VLOOKUP(A8884,Personal!$A$6:$F$112,3,FALSE()),"")</f>
        <v>Cerdanyola</v>
      </c>
      <c r="D8884" s="19" t="s">
        <v>137</v>
      </c>
      <c r="E8884" s="19" t="s">
        <v>138</v>
      </c>
      <c r="F8884" s="19" t="s">
        <v>139</v>
      </c>
      <c r="G8884" s="19" t="s">
        <v>291</v>
      </c>
      <c r="H8884" s="19" t="n">
        <f aca="false">IF(OR(VLOOKUP(A8884,Personal!$A$6:$F$112,5,FALSE())&lt;&gt;"Sí",N8884="No aplica"),0,'Catàleg GRAE'!D54)</f>
        <v>1</v>
      </c>
      <c r="I8884" s="20"/>
      <c r="J8884" s="20"/>
      <c r="K8884" s="20"/>
      <c r="L8884" s="21"/>
      <c r="M8884" s="21"/>
      <c r="N8884" s="20"/>
      <c r="O8884" s="20"/>
      <c r="P8884" s="19" t="str">
        <f aca="false">IF(I8884="","",I8884-H8884)</f>
        <v/>
      </c>
      <c r="Q8884" s="19" t="str">
        <f aca="true">IF(B8884="","",IF(N8884="No aplica","No aplica",IF(I8884="","Pendent",IF(N8884="Per substituir","Substituir",IF(OR(N8884="No localitzat",N8884="No lliurat"),"Reposar",IF(I8884&lt;H8884,"Reposar",IF(I8884&gt;H8884,"Revisar excedent",IF(AND(G8884="Sí",M8884&lt;&gt;"",M8884&lt;TODAY()),"EPI caducat",IF(AND(G8884="Sí",M8884&lt;&gt;"",M8884&lt;=TODAY()+90),"EPI caduca ≤90 dies",IF(OR(N8884="Deteriorat usable",N8884="Revisió necessària"),"Revisar","OK"))))))))))</f>
      </c>
      <c r="R8884" s="20"/>
    </row>
    <row r="8885" customFormat="false" ht="15" hidden="false" customHeight="false" outlineLevel="0" collapsed="false">
      <c r="A8885" s="19" t="n">
        <v>82</v>
      </c>
      <c r="B8885" s="19" t="n">
        <f aca="false">IFERROR(VLOOKUP(A8885,Personal!$A$6:$F$112,2,FALSE()),"")</f>
        <v>0</v>
      </c>
      <c r="C8885" s="19" t="str">
        <f aca="false">IFERROR(VLOOKUP(A8885,Personal!$A$6:$F$112,3,FALSE()),"")</f>
        <v>Cerdanyola</v>
      </c>
      <c r="D8885" s="19" t="s">
        <v>94</v>
      </c>
      <c r="E8885" s="19" t="s">
        <v>140</v>
      </c>
      <c r="F8885" s="19" t="s">
        <v>141</v>
      </c>
      <c r="G8885" s="19" t="s">
        <v>291</v>
      </c>
      <c r="H8885" s="19" t="n">
        <f aca="false">IF(OR(VLOOKUP(A8885,Personal!$A$6:$F$112,5,FALSE())&lt;&gt;"Sí",N8885="No aplica"),0,'Catàleg GRAE'!D55)</f>
        <v>1</v>
      </c>
      <c r="I8885" s="20"/>
      <c r="J8885" s="20"/>
      <c r="K8885" s="20"/>
      <c r="L8885" s="21"/>
      <c r="M8885" s="21"/>
      <c r="N8885" s="20"/>
      <c r="O8885" s="20"/>
      <c r="P8885" s="19" t="str">
        <f aca="false">IF(I8885="","",I8885-H8885)</f>
        <v/>
      </c>
      <c r="Q8885" s="19" t="str">
        <f aca="true">IF(B8885="","",IF(N8885="No aplica","No aplica",IF(I8885="","Pendent",IF(N8885="Per substituir","Substituir",IF(OR(N8885="No localitzat",N8885="No lliurat"),"Reposar",IF(I8885&lt;H8885,"Reposar",IF(I8885&gt;H8885,"Revisar excedent",IF(AND(G8885="Sí",M8885&lt;&gt;"",M8885&lt;TODAY()),"EPI caducat",IF(AND(G8885="Sí",M8885&lt;&gt;"",M8885&lt;=TODAY()+90),"EPI caduca ≤90 dies",IF(OR(N8885="Deteriorat usable",N8885="Revisió necessària"),"Revisar","OK"))))))))))</f>
      </c>
      <c r="R8885" s="20"/>
    </row>
    <row r="8886" customFormat="false" ht="15" hidden="false" customHeight="false" outlineLevel="0" collapsed="false">
      <c r="A8886" s="19" t="n">
        <v>82</v>
      </c>
      <c r="B8886" s="19" t="n">
        <f aca="false">IFERROR(VLOOKUP(A8886,Personal!$A$6:$F$112,2,FALSE()),"")</f>
        <v>0</v>
      </c>
      <c r="C8886" s="19" t="str">
        <f aca="false">IFERROR(VLOOKUP(A8886,Personal!$A$6:$F$112,3,FALSE()),"")</f>
        <v>Cerdanyola</v>
      </c>
      <c r="D8886" s="19" t="s">
        <v>142</v>
      </c>
      <c r="E8886" s="19" t="s">
        <v>143</v>
      </c>
      <c r="F8886" s="19" t="s">
        <v>144</v>
      </c>
      <c r="G8886" s="19" t="s">
        <v>291</v>
      </c>
      <c r="H8886" s="19" t="n">
        <f aca="false">IF(OR(VLOOKUP(A8886,Personal!$A$6:$F$112,5,FALSE())&lt;&gt;"Sí",N8886="No aplica"),0,'Catàleg GRAE'!D56)</f>
        <v>1</v>
      </c>
      <c r="I8886" s="20"/>
      <c r="J8886" s="20"/>
      <c r="K8886" s="20"/>
      <c r="L8886" s="21"/>
      <c r="M8886" s="21"/>
      <c r="N8886" s="20"/>
      <c r="O8886" s="20"/>
      <c r="P8886" s="19" t="str">
        <f aca="false">IF(I8886="","",I8886-H8886)</f>
        <v/>
      </c>
      <c r="Q8886" s="19" t="str">
        <f aca="true">IF(B8886="","",IF(N8886="No aplica","No aplica",IF(I8886="","Pendent",IF(N8886="Per substituir","Substituir",IF(OR(N8886="No localitzat",N8886="No lliurat"),"Reposar",IF(I8886&lt;H8886,"Reposar",IF(I8886&gt;H8886,"Revisar excedent",IF(AND(G8886="Sí",M8886&lt;&gt;"",M8886&lt;TODAY()),"EPI caducat",IF(AND(G8886="Sí",M8886&lt;&gt;"",M8886&lt;=TODAY()+90),"EPI caduca ≤90 dies",IF(OR(N8886="Deteriorat usable",N8886="Revisió necessària"),"Revisar","OK"))))))))))</f>
      </c>
      <c r="R8886" s="20"/>
    </row>
    <row r="8887" customFormat="false" ht="15" hidden="false" customHeight="false" outlineLevel="0" collapsed="false">
      <c r="A8887" s="19" t="n">
        <v>82</v>
      </c>
      <c r="B8887" s="19" t="n">
        <f aca="false">IFERROR(VLOOKUP(A8887,Personal!$A$6:$F$112,2,FALSE()),"")</f>
        <v>0</v>
      </c>
      <c r="C8887" s="19" t="str">
        <f aca="false">IFERROR(VLOOKUP(A8887,Personal!$A$6:$F$112,3,FALSE()),"")</f>
        <v>Cerdanyola</v>
      </c>
      <c r="D8887" s="19" t="s">
        <v>112</v>
      </c>
      <c r="E8887" s="19" t="s">
        <v>145</v>
      </c>
      <c r="F8887" s="19" t="s">
        <v>146</v>
      </c>
      <c r="G8887" s="19" t="s">
        <v>291</v>
      </c>
      <c r="H8887" s="19" t="n">
        <f aca="false">IF(OR(VLOOKUP(A8887,Personal!$A$6:$F$112,5,FALSE())&lt;&gt;"Sí",N8887="No aplica"),0,'Catàleg GRAE'!D57)</f>
        <v>1</v>
      </c>
      <c r="I8887" s="20"/>
      <c r="J8887" s="20"/>
      <c r="K8887" s="20"/>
      <c r="L8887" s="21"/>
      <c r="M8887" s="21"/>
      <c r="N8887" s="20"/>
      <c r="O8887" s="20"/>
      <c r="P8887" s="19" t="str">
        <f aca="false">IF(I8887="","",I8887-H8887)</f>
        <v/>
      </c>
      <c r="Q8887" s="19" t="str">
        <f aca="true">IF(B8887="","",IF(N8887="No aplica","No aplica",IF(I8887="","Pendent",IF(N8887="Per substituir","Substituir",IF(OR(N8887="No localitzat",N8887="No lliurat"),"Reposar",IF(I8887&lt;H8887,"Reposar",IF(I8887&gt;H8887,"Revisar excedent",IF(AND(G8887="Sí",M8887&lt;&gt;"",M8887&lt;TODAY()),"EPI caducat",IF(AND(G8887="Sí",M8887&lt;&gt;"",M8887&lt;=TODAY()+90),"EPI caduca ≤90 dies",IF(OR(N8887="Deteriorat usable",N8887="Revisió necessària"),"Revisar","OK"))))))))))</f>
      </c>
      <c r="R8887" s="20"/>
    </row>
    <row r="8888" customFormat="false" ht="15" hidden="false" customHeight="false" outlineLevel="0" collapsed="false">
      <c r="A8888" s="19" t="n">
        <v>82</v>
      </c>
      <c r="B8888" s="19" t="n">
        <f aca="false">IFERROR(VLOOKUP(A8888,Personal!$A$6:$F$112,2,FALSE()),"")</f>
        <v>0</v>
      </c>
      <c r="C8888" s="19" t="str">
        <f aca="false">IFERROR(VLOOKUP(A8888,Personal!$A$6:$F$112,3,FALSE()),"")</f>
        <v>Cerdanyola</v>
      </c>
      <c r="D8888" s="19" t="s">
        <v>137</v>
      </c>
      <c r="E8888" s="19" t="s">
        <v>147</v>
      </c>
      <c r="F8888" s="19" t="s">
        <v>148</v>
      </c>
      <c r="G8888" s="19" t="s">
        <v>291</v>
      </c>
      <c r="H8888" s="19" t="n">
        <f aca="false">IF(OR(VLOOKUP(A8888,Personal!$A$6:$F$112,5,FALSE())&lt;&gt;"Sí",N8888="No aplica"),0,'Catàleg GRAE'!D58)</f>
        <v>1</v>
      </c>
      <c r="I8888" s="20"/>
      <c r="J8888" s="20"/>
      <c r="K8888" s="20"/>
      <c r="L8888" s="21"/>
      <c r="M8888" s="21"/>
      <c r="N8888" s="20"/>
      <c r="O8888" s="20"/>
      <c r="P8888" s="19" t="str">
        <f aca="false">IF(I8888="","",I8888-H8888)</f>
        <v/>
      </c>
      <c r="Q8888" s="19" t="str">
        <f aca="true">IF(B8888="","",IF(N8888="No aplica","No aplica",IF(I8888="","Pendent",IF(N8888="Per substituir","Substituir",IF(OR(N8888="No localitzat",N8888="No lliurat"),"Reposar",IF(I8888&lt;H8888,"Reposar",IF(I8888&gt;H8888,"Revisar excedent",IF(AND(G8888="Sí",M8888&lt;&gt;"",M8888&lt;TODAY()),"EPI caducat",IF(AND(G8888="Sí",M8888&lt;&gt;"",M8888&lt;=TODAY()+90),"EPI caduca ≤90 dies",IF(OR(N8888="Deteriorat usable",N8888="Revisió necessària"),"Revisar","OK"))))))))))</f>
      </c>
      <c r="R8888" s="20"/>
    </row>
    <row r="8889" customFormat="false" ht="15" hidden="false" customHeight="false" outlineLevel="0" collapsed="false">
      <c r="A8889" s="19" t="n">
        <v>82</v>
      </c>
      <c r="B8889" s="19" t="n">
        <f aca="false">IFERROR(VLOOKUP(A8889,Personal!$A$6:$F$112,2,FALSE()),"")</f>
        <v>0</v>
      </c>
      <c r="C8889" s="19" t="str">
        <f aca="false">IFERROR(VLOOKUP(A8889,Personal!$A$6:$F$112,3,FALSE()),"")</f>
        <v>Cerdanyola</v>
      </c>
      <c r="D8889" s="19" t="s">
        <v>125</v>
      </c>
      <c r="E8889" s="19" t="s">
        <v>149</v>
      </c>
      <c r="F8889" s="19" t="s">
        <v>150</v>
      </c>
      <c r="G8889" s="19" t="s">
        <v>291</v>
      </c>
      <c r="H8889" s="19" t="n">
        <f aca="false">IF(OR(VLOOKUP(A8889,Personal!$A$6:$F$112,5,FALSE())&lt;&gt;"Sí",N8889="No aplica"),0,'Catàleg GRAE'!D59)</f>
        <v>1</v>
      </c>
      <c r="I8889" s="20"/>
      <c r="J8889" s="20"/>
      <c r="K8889" s="20"/>
      <c r="L8889" s="21"/>
      <c r="M8889" s="21"/>
      <c r="N8889" s="20"/>
      <c r="O8889" s="20"/>
      <c r="P8889" s="19" t="str">
        <f aca="false">IF(I8889="","",I8889-H8889)</f>
        <v/>
      </c>
      <c r="Q8889" s="19" t="str">
        <f aca="true">IF(B8889="","",IF(N8889="No aplica","No aplica",IF(I8889="","Pendent",IF(N8889="Per substituir","Substituir",IF(OR(N8889="No localitzat",N8889="No lliurat"),"Reposar",IF(I8889&lt;H8889,"Reposar",IF(I8889&gt;H8889,"Revisar excedent",IF(AND(G8889="Sí",M8889&lt;&gt;"",M8889&lt;TODAY()),"EPI caducat",IF(AND(G8889="Sí",M8889&lt;&gt;"",M8889&lt;=TODAY()+90),"EPI caduca ≤90 dies",IF(OR(N8889="Deteriorat usable",N8889="Revisió necessària"),"Revisar","OK"))))))))))</f>
      </c>
      <c r="R8889" s="20"/>
    </row>
    <row r="8890" customFormat="false" ht="15" hidden="false" customHeight="false" outlineLevel="0" collapsed="false">
      <c r="A8890" s="19" t="n">
        <v>82</v>
      </c>
      <c r="B8890" s="19" t="n">
        <f aca="false">IFERROR(VLOOKUP(A8890,Personal!$A$6:$F$112,2,FALSE()),"")</f>
        <v>0</v>
      </c>
      <c r="C8890" s="19" t="str">
        <f aca="false">IFERROR(VLOOKUP(A8890,Personal!$A$6:$F$112,3,FALSE()),"")</f>
        <v>Cerdanyola</v>
      </c>
      <c r="D8890" s="19" t="s">
        <v>125</v>
      </c>
      <c r="E8890" s="19" t="s">
        <v>151</v>
      </c>
      <c r="F8890" s="19" t="s">
        <v>152</v>
      </c>
      <c r="G8890" s="19" t="s">
        <v>291</v>
      </c>
      <c r="H8890" s="19" t="n">
        <f aca="false">IF(OR(VLOOKUP(A8890,Personal!$A$6:$F$112,5,FALSE())&lt;&gt;"Sí",N8890="No aplica"),0,'Catàleg GRAE'!D60)</f>
        <v>1</v>
      </c>
      <c r="I8890" s="20"/>
      <c r="J8890" s="20"/>
      <c r="K8890" s="20"/>
      <c r="L8890" s="21"/>
      <c r="M8890" s="21"/>
      <c r="N8890" s="20"/>
      <c r="O8890" s="20"/>
      <c r="P8890" s="19" t="str">
        <f aca="false">IF(I8890="","",I8890-H8890)</f>
        <v/>
      </c>
      <c r="Q8890" s="19" t="str">
        <f aca="true">IF(B8890="","",IF(N8890="No aplica","No aplica",IF(I8890="","Pendent",IF(N8890="Per substituir","Substituir",IF(OR(N8890="No localitzat",N8890="No lliurat"),"Reposar",IF(I8890&lt;H8890,"Reposar",IF(I8890&gt;H8890,"Revisar excedent",IF(AND(G8890="Sí",M8890&lt;&gt;"",M8890&lt;TODAY()),"EPI caducat",IF(AND(G8890="Sí",M8890&lt;&gt;"",M8890&lt;=TODAY()+90),"EPI caduca ≤90 dies",IF(OR(N8890="Deteriorat usable",N8890="Revisió necessària"),"Revisar","OK"))))))))))</f>
      </c>
      <c r="R8890" s="20"/>
    </row>
    <row r="8891" customFormat="false" ht="15" hidden="false" customHeight="false" outlineLevel="0" collapsed="false">
      <c r="A8891" s="19" t="n">
        <v>82</v>
      </c>
      <c r="B8891" s="19" t="n">
        <f aca="false">IFERROR(VLOOKUP(A8891,Personal!$A$6:$F$112,2,FALSE()),"")</f>
        <v>0</v>
      </c>
      <c r="C8891" s="19" t="str">
        <f aca="false">IFERROR(VLOOKUP(A8891,Personal!$A$6:$F$112,3,FALSE()),"")</f>
        <v>Cerdanyola</v>
      </c>
      <c r="D8891" s="19" t="s">
        <v>153</v>
      </c>
      <c r="E8891" s="19" t="s">
        <v>154</v>
      </c>
      <c r="F8891" s="19" t="s">
        <v>155</v>
      </c>
      <c r="G8891" s="19" t="s">
        <v>291</v>
      </c>
      <c r="H8891" s="19" t="n">
        <f aca="false">IF(OR(VLOOKUP(A8891,Personal!$A$6:$F$112,5,FALSE())&lt;&gt;"Sí",N8891="No aplica"),0,'Catàleg GRAE'!D61)</f>
        <v>1</v>
      </c>
      <c r="I8891" s="20"/>
      <c r="J8891" s="20"/>
      <c r="K8891" s="20"/>
      <c r="L8891" s="21"/>
      <c r="M8891" s="21"/>
      <c r="N8891" s="20"/>
      <c r="O8891" s="20"/>
      <c r="P8891" s="19" t="str">
        <f aca="false">IF(I8891="","",I8891-H8891)</f>
        <v/>
      </c>
      <c r="Q8891" s="19" t="str">
        <f aca="true">IF(B8891="","",IF(N8891="No aplica","No aplica",IF(I8891="","Pendent",IF(N8891="Per substituir","Substituir",IF(OR(N8891="No localitzat",N8891="No lliurat"),"Reposar",IF(I8891&lt;H8891,"Reposar",IF(I8891&gt;H8891,"Revisar excedent",IF(AND(G8891="Sí",M8891&lt;&gt;"",M8891&lt;TODAY()),"EPI caducat",IF(AND(G8891="Sí",M8891&lt;&gt;"",M8891&lt;=TODAY()+90),"EPI caduca ≤90 dies",IF(OR(N8891="Deteriorat usable",N8891="Revisió necessària"),"Revisar","OK"))))))))))</f>
      </c>
      <c r="R8891" s="20"/>
    </row>
    <row r="8892" customFormat="false" ht="15" hidden="false" customHeight="false" outlineLevel="0" collapsed="false">
      <c r="A8892" s="19" t="n">
        <v>82</v>
      </c>
      <c r="B8892" s="19" t="n">
        <f aca="false">IFERROR(VLOOKUP(A8892,Personal!$A$6:$F$112,2,FALSE()),"")</f>
        <v>0</v>
      </c>
      <c r="C8892" s="19" t="str">
        <f aca="false">IFERROR(VLOOKUP(A8892,Personal!$A$6:$F$112,3,FALSE()),"")</f>
        <v>Cerdanyola</v>
      </c>
      <c r="D8892" s="19" t="s">
        <v>37</v>
      </c>
      <c r="E8892" s="19" t="s">
        <v>156</v>
      </c>
      <c r="F8892" s="19" t="s">
        <v>157</v>
      </c>
      <c r="G8892" s="19" t="s">
        <v>291</v>
      </c>
      <c r="H8892" s="19" t="n">
        <f aca="false">IF(OR(VLOOKUP(A8892,Personal!$A$6:$F$112,5,FALSE())&lt;&gt;"Sí",N8892="No aplica"),0,'Catàleg GRAE'!D62)</f>
        <v>1</v>
      </c>
      <c r="I8892" s="20"/>
      <c r="J8892" s="20"/>
      <c r="K8892" s="20"/>
      <c r="L8892" s="21"/>
      <c r="M8892" s="21"/>
      <c r="N8892" s="20"/>
      <c r="O8892" s="20"/>
      <c r="P8892" s="19" t="str">
        <f aca="false">IF(I8892="","",I8892-H8892)</f>
        <v/>
      </c>
      <c r="Q8892" s="19" t="str">
        <f aca="true">IF(B8892="","",IF(N8892="No aplica","No aplica",IF(I8892="","Pendent",IF(N8892="Per substituir","Substituir",IF(OR(N8892="No localitzat",N8892="No lliurat"),"Reposar",IF(I8892&lt;H8892,"Reposar",IF(I8892&gt;H8892,"Revisar excedent",IF(AND(G8892="Sí",M8892&lt;&gt;"",M8892&lt;TODAY()),"EPI caducat",IF(AND(G8892="Sí",M8892&lt;&gt;"",M8892&lt;=TODAY()+90),"EPI caduca ≤90 dies",IF(OR(N8892="Deteriorat usable",N8892="Revisió necessària"),"Revisar","OK"))))))))))</f>
      </c>
      <c r="R8892" s="20"/>
    </row>
    <row r="8893" customFormat="false" ht="15" hidden="false" customHeight="false" outlineLevel="0" collapsed="false">
      <c r="A8893" s="19" t="n">
        <v>82</v>
      </c>
      <c r="B8893" s="19" t="n">
        <f aca="false">IFERROR(VLOOKUP(A8893,Personal!$A$6:$F$112,2,FALSE()),"")</f>
        <v>0</v>
      </c>
      <c r="C8893" s="19" t="str">
        <f aca="false">IFERROR(VLOOKUP(A8893,Personal!$A$6:$F$112,3,FALSE()),"")</f>
        <v>Cerdanyola</v>
      </c>
      <c r="D8893" s="19" t="s">
        <v>37</v>
      </c>
      <c r="E8893" s="19" t="s">
        <v>158</v>
      </c>
      <c r="F8893" s="19" t="s">
        <v>159</v>
      </c>
      <c r="G8893" s="19" t="s">
        <v>291</v>
      </c>
      <c r="H8893" s="19" t="n">
        <f aca="false">IF(OR(VLOOKUP(A8893,Personal!$A$6:$F$112,5,FALSE())&lt;&gt;"Sí",N8893="No aplica"),0,'Catàleg GRAE'!D63)</f>
        <v>1</v>
      </c>
      <c r="I8893" s="20"/>
      <c r="J8893" s="20"/>
      <c r="K8893" s="20"/>
      <c r="L8893" s="21"/>
      <c r="M8893" s="21"/>
      <c r="N8893" s="20"/>
      <c r="O8893" s="20"/>
      <c r="P8893" s="19" t="str">
        <f aca="false">IF(I8893="","",I8893-H8893)</f>
        <v/>
      </c>
      <c r="Q8893" s="19" t="str">
        <f aca="true">IF(B8893="","",IF(N8893="No aplica","No aplica",IF(I8893="","Pendent",IF(N8893="Per substituir","Substituir",IF(OR(N8893="No localitzat",N8893="No lliurat"),"Reposar",IF(I8893&lt;H8893,"Reposar",IF(I8893&gt;H8893,"Revisar excedent",IF(AND(G8893="Sí",M8893&lt;&gt;"",M8893&lt;TODAY()),"EPI caducat",IF(AND(G8893="Sí",M8893&lt;&gt;"",M8893&lt;=TODAY()+90),"EPI caduca ≤90 dies",IF(OR(N8893="Deteriorat usable",N8893="Revisió necessària"),"Revisar","OK"))))))))))</f>
      </c>
      <c r="R8893" s="20"/>
    </row>
    <row r="8894" customFormat="false" ht="15" hidden="false" customHeight="false" outlineLevel="0" collapsed="false">
      <c r="A8894" s="19" t="n">
        <v>82</v>
      </c>
      <c r="B8894" s="19" t="n">
        <f aca="false">IFERROR(VLOOKUP(A8894,Personal!$A$6:$F$112,2,FALSE()),"")</f>
        <v>0</v>
      </c>
      <c r="C8894" s="19" t="str">
        <f aca="false">IFERROR(VLOOKUP(A8894,Personal!$A$6:$F$112,3,FALSE()),"")</f>
        <v>Cerdanyola</v>
      </c>
      <c r="D8894" s="19" t="s">
        <v>160</v>
      </c>
      <c r="E8894" s="19" t="s">
        <v>161</v>
      </c>
      <c r="F8894" s="19" t="s">
        <v>162</v>
      </c>
      <c r="G8894" s="19" t="s">
        <v>291</v>
      </c>
      <c r="H8894" s="19" t="n">
        <f aca="false">IF(OR(VLOOKUP(A8894,Personal!$A$6:$F$112,5,FALSE())&lt;&gt;"Sí",N8894="No aplica"),0,'Catàleg GRAE'!D64)</f>
        <v>1</v>
      </c>
      <c r="I8894" s="20"/>
      <c r="J8894" s="20"/>
      <c r="K8894" s="20"/>
      <c r="L8894" s="21"/>
      <c r="M8894" s="21"/>
      <c r="N8894" s="20"/>
      <c r="O8894" s="20"/>
      <c r="P8894" s="19" t="str">
        <f aca="false">IF(I8894="","",I8894-H8894)</f>
        <v/>
      </c>
      <c r="Q8894" s="19" t="str">
        <f aca="true">IF(B8894="","",IF(N8894="No aplica","No aplica",IF(I8894="","Pendent",IF(N8894="Per substituir","Substituir",IF(OR(N8894="No localitzat",N8894="No lliurat"),"Reposar",IF(I8894&lt;H8894,"Reposar",IF(I8894&gt;H8894,"Revisar excedent",IF(AND(G8894="Sí",M8894&lt;&gt;"",M8894&lt;TODAY()),"EPI caducat",IF(AND(G8894="Sí",M8894&lt;&gt;"",M8894&lt;=TODAY()+90),"EPI caduca ≤90 dies",IF(OR(N8894="Deteriorat usable",N8894="Revisió necessària"),"Revisar","OK"))))))))))</f>
      </c>
      <c r="R8894" s="20"/>
    </row>
    <row r="8895" customFormat="false" ht="15" hidden="false" customHeight="false" outlineLevel="0" collapsed="false">
      <c r="A8895" s="19" t="n">
        <v>82</v>
      </c>
      <c r="B8895" s="19" t="n">
        <f aca="false">IFERROR(VLOOKUP(A8895,Personal!$A$6:$F$112,2,FALSE()),"")</f>
        <v>0</v>
      </c>
      <c r="C8895" s="19" t="str">
        <f aca="false">IFERROR(VLOOKUP(A8895,Personal!$A$6:$F$112,3,FALSE()),"")</f>
        <v>Cerdanyola</v>
      </c>
      <c r="D8895" s="19" t="s">
        <v>137</v>
      </c>
      <c r="E8895" s="19" t="s">
        <v>163</v>
      </c>
      <c r="F8895" s="19" t="s">
        <v>164</v>
      </c>
      <c r="G8895" s="19" t="s">
        <v>272</v>
      </c>
      <c r="H8895" s="19" t="n">
        <f aca="false">IF(OR(VLOOKUP(A8895,Personal!$A$6:$F$112,5,FALSE())&lt;&gt;"Sí",N8895="No aplica"),0,'Catàleg GRAE'!D65)</f>
        <v>1</v>
      </c>
      <c r="I8895" s="20"/>
      <c r="J8895" s="20"/>
      <c r="K8895" s="20"/>
      <c r="L8895" s="21"/>
      <c r="M8895" s="21"/>
      <c r="N8895" s="20"/>
      <c r="O8895" s="20"/>
      <c r="P8895" s="19" t="str">
        <f aca="false">IF(I8895="","",I8895-H8895)</f>
        <v/>
      </c>
      <c r="Q8895" s="19" t="str">
        <f aca="true">IF(B8895="","",IF(N8895="No aplica","No aplica",IF(I8895="","Pendent",IF(N8895="Per substituir","Substituir",IF(OR(N8895="No localitzat",N8895="No lliurat"),"Reposar",IF(I8895&lt;H8895,"Reposar",IF(I8895&gt;H8895,"Revisar excedent",IF(AND(G8895="Sí",M8895&lt;&gt;"",M8895&lt;TODAY()),"EPI caducat",IF(AND(G8895="Sí",M8895&lt;&gt;"",M8895&lt;=TODAY()+90),"EPI caduca ≤90 dies",IF(OR(N8895="Deteriorat usable",N8895="Revisió necessària"),"Revisar","OK"))))))))))</f>
      </c>
      <c r="R8895" s="20"/>
    </row>
    <row r="8896" customFormat="false" ht="15" hidden="false" customHeight="false" outlineLevel="0" collapsed="false">
      <c r="A8896" s="19" t="n">
        <v>82</v>
      </c>
      <c r="B8896" s="19" t="n">
        <f aca="false">IFERROR(VLOOKUP(A8896,Personal!$A$6:$F$112,2,FALSE()),"")</f>
        <v>0</v>
      </c>
      <c r="C8896" s="19" t="str">
        <f aca="false">IFERROR(VLOOKUP(A8896,Personal!$A$6:$F$112,3,FALSE()),"")</f>
        <v>Cerdanyola</v>
      </c>
      <c r="D8896" s="19" t="s">
        <v>132</v>
      </c>
      <c r="E8896" s="19" t="s">
        <v>165</v>
      </c>
      <c r="F8896" s="19" t="s">
        <v>166</v>
      </c>
      <c r="G8896" s="19" t="s">
        <v>272</v>
      </c>
      <c r="H8896" s="19" t="n">
        <f aca="false">IF(OR(VLOOKUP(A8896,Personal!$A$6:$F$112,5,FALSE())&lt;&gt;"Sí",N8896="No aplica"),0,'Catàleg GRAE'!D66)</f>
        <v>1</v>
      </c>
      <c r="I8896" s="20"/>
      <c r="J8896" s="20"/>
      <c r="K8896" s="20"/>
      <c r="L8896" s="21"/>
      <c r="M8896" s="21"/>
      <c r="N8896" s="20"/>
      <c r="O8896" s="20"/>
      <c r="P8896" s="19" t="str">
        <f aca="false">IF(I8896="","",I8896-H8896)</f>
        <v/>
      </c>
      <c r="Q8896" s="19" t="str">
        <f aca="true">IF(B8896="","",IF(N8896="No aplica","No aplica",IF(I8896="","Pendent",IF(N8896="Per substituir","Substituir",IF(OR(N8896="No localitzat",N8896="No lliurat"),"Reposar",IF(I8896&lt;H8896,"Reposar",IF(I8896&gt;H8896,"Revisar excedent",IF(AND(G8896="Sí",M8896&lt;&gt;"",M8896&lt;TODAY()),"EPI caducat",IF(AND(G8896="Sí",M8896&lt;&gt;"",M8896&lt;=TODAY()+90),"EPI caduca ≤90 dies",IF(OR(N8896="Deteriorat usable",N8896="Revisió necessària"),"Revisar","OK"))))))))))</f>
      </c>
      <c r="R8896" s="20"/>
    </row>
    <row r="8897" customFormat="false" ht="15" hidden="false" customHeight="false" outlineLevel="0" collapsed="false">
      <c r="A8897" s="19" t="n">
        <v>82</v>
      </c>
      <c r="B8897" s="19" t="n">
        <f aca="false">IFERROR(VLOOKUP(A8897,Personal!$A$6:$F$112,2,FALSE()),"")</f>
        <v>0</v>
      </c>
      <c r="C8897" s="19" t="str">
        <f aca="false">IFERROR(VLOOKUP(A8897,Personal!$A$6:$F$112,3,FALSE()),"")</f>
        <v>Cerdanyola</v>
      </c>
      <c r="D8897" s="19" t="s">
        <v>71</v>
      </c>
      <c r="E8897" s="19" t="s">
        <v>167</v>
      </c>
      <c r="F8897" s="19" t="s">
        <v>168</v>
      </c>
      <c r="G8897" s="19" t="s">
        <v>291</v>
      </c>
      <c r="H8897" s="19" t="n">
        <f aca="false">IF(OR(VLOOKUP(A8897,Personal!$A$6:$F$112,5,FALSE())&lt;&gt;"Sí",N8897="No aplica"),0,'Catàleg GRAE'!D67)</f>
        <v>1</v>
      </c>
      <c r="I8897" s="20"/>
      <c r="J8897" s="20"/>
      <c r="K8897" s="20"/>
      <c r="L8897" s="21"/>
      <c r="M8897" s="21"/>
      <c r="N8897" s="20"/>
      <c r="O8897" s="20"/>
      <c r="P8897" s="19" t="str">
        <f aca="false">IF(I8897="","",I8897-H8897)</f>
        <v/>
      </c>
      <c r="Q8897" s="19" t="str">
        <f aca="true">IF(B8897="","",IF(N8897="No aplica","No aplica",IF(I8897="","Pendent",IF(N8897="Per substituir","Substituir",IF(OR(N8897="No localitzat",N8897="No lliurat"),"Reposar",IF(I8897&lt;H8897,"Reposar",IF(I8897&gt;H8897,"Revisar excedent",IF(AND(G8897="Sí",M8897&lt;&gt;"",M8897&lt;TODAY()),"EPI caducat",IF(AND(G8897="Sí",M8897&lt;&gt;"",M8897&lt;=TODAY()+90),"EPI caduca ≤90 dies",IF(OR(N8897="Deteriorat usable",N8897="Revisió necessària"),"Revisar","OK"))))))))))</f>
      </c>
      <c r="R8897" s="20"/>
    </row>
    <row r="8898" customFormat="false" ht="15" hidden="false" customHeight="false" outlineLevel="0" collapsed="false">
      <c r="A8898" s="19" t="n">
        <v>82</v>
      </c>
      <c r="B8898" s="19" t="n">
        <f aca="false">IFERROR(VLOOKUP(A8898,Personal!$A$6:$F$112,2,FALSE()),"")</f>
        <v>0</v>
      </c>
      <c r="C8898" s="19" t="str">
        <f aca="false">IFERROR(VLOOKUP(A8898,Personal!$A$6:$F$112,3,FALSE()),"")</f>
        <v>Cerdanyola</v>
      </c>
      <c r="D8898" s="19" t="s">
        <v>132</v>
      </c>
      <c r="E8898" s="19" t="s">
        <v>169</v>
      </c>
      <c r="F8898" s="19" t="s">
        <v>170</v>
      </c>
      <c r="G8898" s="19" t="s">
        <v>272</v>
      </c>
      <c r="H8898" s="19" t="n">
        <f aca="false">IF(OR(VLOOKUP(A8898,Personal!$A$6:$F$112,5,FALSE())&lt;&gt;"Sí",N8898="No aplica"),0,'Catàleg GRAE'!D68)</f>
        <v>1</v>
      </c>
      <c r="I8898" s="20"/>
      <c r="J8898" s="20"/>
      <c r="K8898" s="20"/>
      <c r="L8898" s="21"/>
      <c r="M8898" s="21"/>
      <c r="N8898" s="20"/>
      <c r="O8898" s="20"/>
      <c r="P8898" s="19" t="str">
        <f aca="false">IF(I8898="","",I8898-H8898)</f>
        <v/>
      </c>
      <c r="Q8898" s="19" t="str">
        <f aca="true">IF(B8898="","",IF(N8898="No aplica","No aplica",IF(I8898="","Pendent",IF(N8898="Per substituir","Substituir",IF(OR(N8898="No localitzat",N8898="No lliurat"),"Reposar",IF(I8898&lt;H8898,"Reposar",IF(I8898&gt;H8898,"Revisar excedent",IF(AND(G8898="Sí",M8898&lt;&gt;"",M8898&lt;TODAY()),"EPI caducat",IF(AND(G8898="Sí",M8898&lt;&gt;"",M8898&lt;=TODAY()+90),"EPI caduca ≤90 dies",IF(OR(N8898="Deteriorat usable",N8898="Revisió necessària"),"Revisar","OK"))))))))))</f>
      </c>
      <c r="R8898" s="20"/>
    </row>
    <row r="8899" customFormat="false" ht="15" hidden="false" customHeight="false" outlineLevel="0" collapsed="false">
      <c r="A8899" s="19" t="n">
        <v>82</v>
      </c>
      <c r="B8899" s="19" t="n">
        <f aca="false">IFERROR(VLOOKUP(A8899,Personal!$A$6:$F$112,2,FALSE()),"")</f>
        <v>0</v>
      </c>
      <c r="C8899" s="19" t="str">
        <f aca="false">IFERROR(VLOOKUP(A8899,Personal!$A$6:$F$112,3,FALSE()),"")</f>
        <v>Cerdanyola</v>
      </c>
      <c r="D8899" s="19" t="s">
        <v>142</v>
      </c>
      <c r="E8899" s="19" t="s">
        <v>171</v>
      </c>
      <c r="F8899" s="19" t="s">
        <v>172</v>
      </c>
      <c r="G8899" s="19" t="s">
        <v>272</v>
      </c>
      <c r="H8899" s="19" t="n">
        <f aca="false">IF(OR(VLOOKUP(A8899,Personal!$A$6:$F$112,5,FALSE())&lt;&gt;"Sí",N8899="No aplica"),0,'Catàleg GRAE'!D69)</f>
        <v>1</v>
      </c>
      <c r="I8899" s="20"/>
      <c r="J8899" s="20"/>
      <c r="K8899" s="20"/>
      <c r="L8899" s="21"/>
      <c r="M8899" s="21"/>
      <c r="N8899" s="20"/>
      <c r="O8899" s="20"/>
      <c r="P8899" s="19" t="str">
        <f aca="false">IF(I8899="","",I8899-H8899)</f>
        <v/>
      </c>
      <c r="Q8899" s="19" t="str">
        <f aca="true">IF(B8899="","",IF(N8899="No aplica","No aplica",IF(I8899="","Pendent",IF(N8899="Per substituir","Substituir",IF(OR(N8899="No localitzat",N8899="No lliurat"),"Reposar",IF(I8899&lt;H8899,"Reposar",IF(I8899&gt;H8899,"Revisar excedent",IF(AND(G8899="Sí",M8899&lt;&gt;"",M8899&lt;TODAY()),"EPI caducat",IF(AND(G8899="Sí",M8899&lt;&gt;"",M8899&lt;=TODAY()+90),"EPI caduca ≤90 dies",IF(OR(N8899="Deteriorat usable",N8899="Revisió necessària"),"Revisar","OK"))))))))))</f>
      </c>
      <c r="R8899" s="20"/>
    </row>
    <row r="8900" customFormat="false" ht="15" hidden="false" customHeight="false" outlineLevel="0" collapsed="false">
      <c r="A8900" s="19" t="n">
        <v>82</v>
      </c>
      <c r="B8900" s="19" t="n">
        <f aca="false">IFERROR(VLOOKUP(A8900,Personal!$A$6:$F$112,2,FALSE()),"")</f>
        <v>0</v>
      </c>
      <c r="C8900" s="19" t="str">
        <f aca="false">IFERROR(VLOOKUP(A8900,Personal!$A$6:$F$112,3,FALSE()),"")</f>
        <v>Cerdanyola</v>
      </c>
      <c r="D8900" s="19" t="s">
        <v>132</v>
      </c>
      <c r="E8900" s="19" t="s">
        <v>173</v>
      </c>
      <c r="F8900" s="19" t="s">
        <v>174</v>
      </c>
      <c r="G8900" s="19" t="s">
        <v>272</v>
      </c>
      <c r="H8900" s="19" t="n">
        <f aca="false">IF(OR(VLOOKUP(A8900,Personal!$A$6:$F$112,5,FALSE())&lt;&gt;"Sí",N8900="No aplica"),0,'Catàleg GRAE'!D70)</f>
        <v>1</v>
      </c>
      <c r="I8900" s="20"/>
      <c r="J8900" s="20"/>
      <c r="K8900" s="20"/>
      <c r="L8900" s="21"/>
      <c r="M8900" s="21"/>
      <c r="N8900" s="20"/>
      <c r="O8900" s="20"/>
      <c r="P8900" s="19" t="str">
        <f aca="false">IF(I8900="","",I8900-H8900)</f>
        <v/>
      </c>
      <c r="Q8900" s="19" t="str">
        <f aca="true">IF(B8900="","",IF(N8900="No aplica","No aplica",IF(I8900="","Pendent",IF(N8900="Per substituir","Substituir",IF(OR(N8900="No localitzat",N8900="No lliurat"),"Reposar",IF(I8900&lt;H8900,"Reposar",IF(I8900&gt;H8900,"Revisar excedent",IF(AND(G8900="Sí",M8900&lt;&gt;"",M8900&lt;TODAY()),"EPI caducat",IF(AND(G8900="Sí",M8900&lt;&gt;"",M8900&lt;=TODAY()+90),"EPI caduca ≤90 dies",IF(OR(N8900="Deteriorat usable",N8900="Revisió necessària"),"Revisar","OK"))))))))))</f>
      </c>
      <c r="R8900" s="20"/>
    </row>
    <row r="8901" customFormat="false" ht="15" hidden="false" customHeight="false" outlineLevel="0" collapsed="false">
      <c r="A8901" s="19" t="n">
        <v>82</v>
      </c>
      <c r="B8901" s="19" t="n">
        <f aca="false">IFERROR(VLOOKUP(A8901,Personal!$A$6:$F$112,2,FALSE()),"")</f>
        <v>0</v>
      </c>
      <c r="C8901" s="19" t="str">
        <f aca="false">IFERROR(VLOOKUP(A8901,Personal!$A$6:$F$112,3,FALSE()),"")</f>
        <v>Cerdanyola</v>
      </c>
      <c r="D8901" s="19" t="s">
        <v>132</v>
      </c>
      <c r="E8901" s="19" t="s">
        <v>175</v>
      </c>
      <c r="F8901" s="19" t="s">
        <v>176</v>
      </c>
      <c r="G8901" s="19" t="s">
        <v>272</v>
      </c>
      <c r="H8901" s="19" t="n">
        <f aca="false">IF(OR(VLOOKUP(A8901,Personal!$A$6:$F$112,5,FALSE())&lt;&gt;"Sí",N8901="No aplica"),0,'Catàleg GRAE'!D71)</f>
        <v>1</v>
      </c>
      <c r="I8901" s="20"/>
      <c r="J8901" s="20"/>
      <c r="K8901" s="20"/>
      <c r="L8901" s="21"/>
      <c r="M8901" s="21"/>
      <c r="N8901" s="20"/>
      <c r="O8901" s="20"/>
      <c r="P8901" s="19" t="str">
        <f aca="false">IF(I8901="","",I8901-H8901)</f>
        <v/>
      </c>
      <c r="Q8901" s="19" t="str">
        <f aca="true">IF(B8901="","",IF(N8901="No aplica","No aplica",IF(I8901="","Pendent",IF(N8901="Per substituir","Substituir",IF(OR(N8901="No localitzat",N8901="No lliurat"),"Reposar",IF(I8901&lt;H8901,"Reposar",IF(I8901&gt;H8901,"Revisar excedent",IF(AND(G8901="Sí",M8901&lt;&gt;"",M8901&lt;TODAY()),"EPI caducat",IF(AND(G8901="Sí",M8901&lt;&gt;"",M8901&lt;=TODAY()+90),"EPI caduca ≤90 dies",IF(OR(N8901="Deteriorat usable",N8901="Revisió necessària"),"Revisar","OK"))))))))))</f>
      </c>
      <c r="R8901" s="20"/>
    </row>
    <row r="8902" customFormat="false" ht="15" hidden="false" customHeight="false" outlineLevel="0" collapsed="false">
      <c r="A8902" s="19" t="n">
        <v>82</v>
      </c>
      <c r="B8902" s="19" t="n">
        <f aca="false">IFERROR(VLOOKUP(A8902,Personal!$A$6:$F$112,2,FALSE()),"")</f>
        <v>0</v>
      </c>
      <c r="C8902" s="19" t="str">
        <f aca="false">IFERROR(VLOOKUP(A8902,Personal!$A$6:$F$112,3,FALSE()),"")</f>
        <v>Cerdanyola</v>
      </c>
      <c r="D8902" s="19" t="s">
        <v>177</v>
      </c>
      <c r="E8902" s="19" t="s">
        <v>178</v>
      </c>
      <c r="F8902" s="19" t="s">
        <v>179</v>
      </c>
      <c r="G8902" s="19" t="s">
        <v>272</v>
      </c>
      <c r="H8902" s="19" t="n">
        <f aca="false">IF(OR(VLOOKUP(A8902,Personal!$A$6:$F$112,5,FALSE())&lt;&gt;"Sí",N8902="No aplica"),0,'Catàleg GRAE'!D72)</f>
        <v>1</v>
      </c>
      <c r="I8902" s="20"/>
      <c r="J8902" s="20"/>
      <c r="K8902" s="20"/>
      <c r="L8902" s="21"/>
      <c r="M8902" s="21"/>
      <c r="N8902" s="20"/>
      <c r="O8902" s="20"/>
      <c r="P8902" s="19" t="str">
        <f aca="false">IF(I8902="","",I8902-H8902)</f>
        <v/>
      </c>
      <c r="Q8902" s="19" t="str">
        <f aca="true">IF(B8902="","",IF(N8902="No aplica","No aplica",IF(I8902="","Pendent",IF(N8902="Per substituir","Substituir",IF(OR(N8902="No localitzat",N8902="No lliurat"),"Reposar",IF(I8902&lt;H8902,"Reposar",IF(I8902&gt;H8902,"Revisar excedent",IF(AND(G8902="Sí",M8902&lt;&gt;"",M8902&lt;TODAY()),"EPI caducat",IF(AND(G8902="Sí",M8902&lt;&gt;"",M8902&lt;=TODAY()+90),"EPI caduca ≤90 dies",IF(OR(N8902="Deteriorat usable",N8902="Revisió necessària"),"Revisar","OK"))))))))))</f>
      </c>
      <c r="R8902" s="20"/>
    </row>
    <row r="8903" customFormat="false" ht="15" hidden="false" customHeight="false" outlineLevel="0" collapsed="false">
      <c r="A8903" s="19" t="n">
        <v>82</v>
      </c>
      <c r="B8903" s="19" t="n">
        <f aca="false">IFERROR(VLOOKUP(A8903,Personal!$A$6:$F$112,2,FALSE()),"")</f>
        <v>0</v>
      </c>
      <c r="C8903" s="19" t="str">
        <f aca="false">IFERROR(VLOOKUP(A8903,Personal!$A$6:$F$112,3,FALSE()),"")</f>
        <v>Cerdanyola</v>
      </c>
      <c r="D8903" s="19" t="s">
        <v>177</v>
      </c>
      <c r="E8903" s="19" t="s">
        <v>180</v>
      </c>
      <c r="F8903" s="19" t="s">
        <v>181</v>
      </c>
      <c r="G8903" s="19" t="s">
        <v>272</v>
      </c>
      <c r="H8903" s="19" t="n">
        <f aca="false">IF(OR(VLOOKUP(A8903,Personal!$A$6:$F$112,5,FALSE())&lt;&gt;"Sí",N8903="No aplica"),0,'Catàleg GRAE'!D73)</f>
        <v>1</v>
      </c>
      <c r="I8903" s="20"/>
      <c r="J8903" s="20"/>
      <c r="K8903" s="20"/>
      <c r="L8903" s="21"/>
      <c r="M8903" s="21"/>
      <c r="N8903" s="20"/>
      <c r="O8903" s="20"/>
      <c r="P8903" s="19" t="str">
        <f aca="false">IF(I8903="","",I8903-H8903)</f>
        <v/>
      </c>
      <c r="Q8903" s="19" t="str">
        <f aca="true">IF(B8903="","",IF(N8903="No aplica","No aplica",IF(I8903="","Pendent",IF(N8903="Per substituir","Substituir",IF(OR(N8903="No localitzat",N8903="No lliurat"),"Reposar",IF(I8903&lt;H8903,"Reposar",IF(I8903&gt;H8903,"Revisar excedent",IF(AND(G8903="Sí",M8903&lt;&gt;"",M8903&lt;TODAY()),"EPI caducat",IF(AND(G8903="Sí",M8903&lt;&gt;"",M8903&lt;=TODAY()+90),"EPI caduca ≤90 dies",IF(OR(N8903="Deteriorat usable",N8903="Revisió necessària"),"Revisar","OK"))))))))))</f>
      </c>
      <c r="R8903" s="20"/>
    </row>
    <row r="8904" customFormat="false" ht="15" hidden="false" customHeight="false" outlineLevel="0" collapsed="false">
      <c r="A8904" s="19" t="n">
        <v>82</v>
      </c>
      <c r="B8904" s="19" t="n">
        <f aca="false">IFERROR(VLOOKUP(A8904,Personal!$A$6:$F$112,2,FALSE()),"")</f>
        <v>0</v>
      </c>
      <c r="C8904" s="19" t="str">
        <f aca="false">IFERROR(VLOOKUP(A8904,Personal!$A$6:$F$112,3,FALSE()),"")</f>
        <v>Cerdanyola</v>
      </c>
      <c r="D8904" s="19" t="s">
        <v>132</v>
      </c>
      <c r="E8904" s="19" t="s">
        <v>182</v>
      </c>
      <c r="F8904" s="19" t="s">
        <v>183</v>
      </c>
      <c r="G8904" s="19" t="s">
        <v>272</v>
      </c>
      <c r="H8904" s="19" t="n">
        <f aca="false">IF(OR(VLOOKUP(A8904,Personal!$A$6:$F$112,5,FALSE())&lt;&gt;"Sí",N8904="No aplica"),0,'Catàleg GRAE'!D74)</f>
        <v>1</v>
      </c>
      <c r="I8904" s="20"/>
      <c r="J8904" s="20"/>
      <c r="K8904" s="20"/>
      <c r="L8904" s="21"/>
      <c r="M8904" s="21"/>
      <c r="N8904" s="20"/>
      <c r="O8904" s="20"/>
      <c r="P8904" s="19" t="str">
        <f aca="false">IF(I8904="","",I8904-H8904)</f>
        <v/>
      </c>
      <c r="Q8904" s="19" t="str">
        <f aca="true">IF(B8904="","",IF(N8904="No aplica","No aplica",IF(I8904="","Pendent",IF(N8904="Per substituir","Substituir",IF(OR(N8904="No localitzat",N8904="No lliurat"),"Reposar",IF(I8904&lt;H8904,"Reposar",IF(I8904&gt;H8904,"Revisar excedent",IF(AND(G8904="Sí",M8904&lt;&gt;"",M8904&lt;TODAY()),"EPI caducat",IF(AND(G8904="Sí",M8904&lt;&gt;"",M8904&lt;=TODAY()+90),"EPI caduca ≤90 dies",IF(OR(N8904="Deteriorat usable",N8904="Revisió necessària"),"Revisar","OK"))))))))))</f>
      </c>
      <c r="R8904" s="20"/>
    </row>
    <row r="8905" customFormat="false" ht="15" hidden="false" customHeight="false" outlineLevel="0" collapsed="false">
      <c r="A8905" s="19" t="n">
        <v>82</v>
      </c>
      <c r="B8905" s="19" t="n">
        <f aca="false">IFERROR(VLOOKUP(A8905,Personal!$A$6:$F$112,2,FALSE()),"")</f>
        <v>0</v>
      </c>
      <c r="C8905" s="19" t="str">
        <f aca="false">IFERROR(VLOOKUP(A8905,Personal!$A$6:$F$112,3,FALSE()),"")</f>
        <v>Cerdanyola</v>
      </c>
      <c r="D8905" s="19" t="s">
        <v>177</v>
      </c>
      <c r="E8905" s="19" t="s">
        <v>184</v>
      </c>
      <c r="F8905" s="19" t="s">
        <v>185</v>
      </c>
      <c r="G8905" s="19" t="s">
        <v>272</v>
      </c>
      <c r="H8905" s="19" t="n">
        <f aca="false">IF(OR(VLOOKUP(A8905,Personal!$A$6:$F$112,5,FALSE())&lt;&gt;"Sí",N8905="No aplica"),0,'Catàleg GRAE'!D75)</f>
        <v>1</v>
      </c>
      <c r="I8905" s="20"/>
      <c r="J8905" s="20"/>
      <c r="K8905" s="20"/>
      <c r="L8905" s="21"/>
      <c r="M8905" s="21"/>
      <c r="N8905" s="20"/>
      <c r="O8905" s="20"/>
      <c r="P8905" s="19" t="str">
        <f aca="false">IF(I8905="","",I8905-H8905)</f>
        <v/>
      </c>
      <c r="Q8905" s="19" t="str">
        <f aca="true">IF(B8905="","",IF(N8905="No aplica","No aplica",IF(I8905="","Pendent",IF(N8905="Per substituir","Substituir",IF(OR(N8905="No localitzat",N8905="No lliurat"),"Reposar",IF(I8905&lt;H8905,"Reposar",IF(I8905&gt;H8905,"Revisar excedent",IF(AND(G8905="Sí",M8905&lt;&gt;"",M8905&lt;TODAY()),"EPI caducat",IF(AND(G8905="Sí",M8905&lt;&gt;"",M8905&lt;=TODAY()+90),"EPI caduca ≤90 dies",IF(OR(N8905="Deteriorat usable",N8905="Revisió necessària"),"Revisar","OK"))))))))))</f>
      </c>
      <c r="R8905" s="20"/>
    </row>
    <row r="8906" customFormat="false" ht="15" hidden="false" customHeight="false" outlineLevel="0" collapsed="false">
      <c r="A8906" s="19" t="n">
        <v>82</v>
      </c>
      <c r="B8906" s="19" t="n">
        <f aca="false">IFERROR(VLOOKUP(A8906,Personal!$A$6:$F$112,2,FALSE()),"")</f>
        <v>0</v>
      </c>
      <c r="C8906" s="19" t="str">
        <f aca="false">IFERROR(VLOOKUP(A8906,Personal!$A$6:$F$112,3,FALSE()),"")</f>
        <v>Cerdanyola</v>
      </c>
      <c r="D8906" s="19" t="s">
        <v>142</v>
      </c>
      <c r="E8906" s="19" t="s">
        <v>186</v>
      </c>
      <c r="F8906" s="19" t="s">
        <v>187</v>
      </c>
      <c r="G8906" s="19" t="s">
        <v>272</v>
      </c>
      <c r="H8906" s="19" t="n">
        <f aca="false">IF(OR(VLOOKUP(A8906,Personal!$A$6:$F$112,5,FALSE())&lt;&gt;"Sí",N8906="No aplica"),0,'Catàleg GRAE'!D76)</f>
        <v>1</v>
      </c>
      <c r="I8906" s="20"/>
      <c r="J8906" s="20"/>
      <c r="K8906" s="20"/>
      <c r="L8906" s="21"/>
      <c r="M8906" s="21"/>
      <c r="N8906" s="20"/>
      <c r="O8906" s="20"/>
      <c r="P8906" s="19" t="str">
        <f aca="false">IF(I8906="","",I8906-H8906)</f>
        <v/>
      </c>
      <c r="Q8906" s="19" t="str">
        <f aca="true">IF(B8906="","",IF(N8906="No aplica","No aplica",IF(I8906="","Pendent",IF(N8906="Per substituir","Substituir",IF(OR(N8906="No localitzat",N8906="No lliurat"),"Reposar",IF(I8906&lt;H8906,"Reposar",IF(I8906&gt;H8906,"Revisar excedent",IF(AND(G8906="Sí",M8906&lt;&gt;"",M8906&lt;TODAY()),"EPI caducat",IF(AND(G8906="Sí",M8906&lt;&gt;"",M8906&lt;=TODAY()+90),"EPI caduca ≤90 dies",IF(OR(N8906="Deteriorat usable",N8906="Revisió necessària"),"Revisar","OK"))))))))))</f>
      </c>
      <c r="R8906" s="20"/>
    </row>
    <row r="8907" customFormat="false" ht="15" hidden="false" customHeight="false" outlineLevel="0" collapsed="false">
      <c r="A8907" s="19" t="n">
        <v>82</v>
      </c>
      <c r="B8907" s="19" t="n">
        <f aca="false">IFERROR(VLOOKUP(A8907,Personal!$A$6:$F$112,2,FALSE()),"")</f>
        <v>0</v>
      </c>
      <c r="C8907" s="19" t="str">
        <f aca="false">IFERROR(VLOOKUP(A8907,Personal!$A$6:$F$112,3,FALSE()),"")</f>
        <v>Cerdanyola</v>
      </c>
      <c r="D8907" s="19" t="s">
        <v>177</v>
      </c>
      <c r="E8907" s="19" t="s">
        <v>188</v>
      </c>
      <c r="F8907" s="19" t="s">
        <v>189</v>
      </c>
      <c r="G8907" s="19" t="s">
        <v>272</v>
      </c>
      <c r="H8907" s="19" t="n">
        <f aca="false">IF(OR(VLOOKUP(A8907,Personal!$A$6:$F$112,5,FALSE())&lt;&gt;"Sí",N8907="No aplica"),0,'Catàleg GRAE'!D77)</f>
        <v>1</v>
      </c>
      <c r="I8907" s="20"/>
      <c r="J8907" s="20"/>
      <c r="K8907" s="20"/>
      <c r="L8907" s="21"/>
      <c r="M8907" s="21"/>
      <c r="N8907" s="20"/>
      <c r="O8907" s="20"/>
      <c r="P8907" s="19" t="str">
        <f aca="false">IF(I8907="","",I8907-H8907)</f>
        <v/>
      </c>
      <c r="Q8907" s="19" t="str">
        <f aca="true">IF(B8907="","",IF(N8907="No aplica","No aplica",IF(I8907="","Pendent",IF(N8907="Per substituir","Substituir",IF(OR(N8907="No localitzat",N8907="No lliurat"),"Reposar",IF(I8907&lt;H8907,"Reposar",IF(I8907&gt;H8907,"Revisar excedent",IF(AND(G8907="Sí",M8907&lt;&gt;"",M8907&lt;TODAY()),"EPI caducat",IF(AND(G8907="Sí",M8907&lt;&gt;"",M8907&lt;=TODAY()+90),"EPI caduca ≤90 dies",IF(OR(N8907="Deteriorat usable",N8907="Revisió necessària"),"Revisar","OK"))))))))))</f>
      </c>
      <c r="R8907" s="20"/>
    </row>
    <row r="8908" customFormat="false" ht="15" hidden="false" customHeight="false" outlineLevel="0" collapsed="false">
      <c r="A8908" s="19" t="n">
        <v>82</v>
      </c>
      <c r="B8908" s="19" t="n">
        <f aca="false">IFERROR(VLOOKUP(A8908,Personal!$A$6:$F$112,2,FALSE()),"")</f>
        <v>0</v>
      </c>
      <c r="C8908" s="19" t="str">
        <f aca="false">IFERROR(VLOOKUP(A8908,Personal!$A$6:$F$112,3,FALSE()),"")</f>
        <v>Cerdanyola</v>
      </c>
      <c r="D8908" s="19" t="s">
        <v>132</v>
      </c>
      <c r="E8908" s="19" t="s">
        <v>190</v>
      </c>
      <c r="F8908" s="19" t="s">
        <v>191</v>
      </c>
      <c r="G8908" s="19" t="s">
        <v>272</v>
      </c>
      <c r="H8908" s="19" t="n">
        <f aca="false">IF(OR(VLOOKUP(A8908,Personal!$A$6:$F$112,5,FALSE())&lt;&gt;"Sí",N8908="No aplica"),0,'Catàleg GRAE'!D78)</f>
        <v>1</v>
      </c>
      <c r="I8908" s="20"/>
      <c r="J8908" s="20"/>
      <c r="K8908" s="20"/>
      <c r="L8908" s="21"/>
      <c r="M8908" s="21"/>
      <c r="N8908" s="20"/>
      <c r="O8908" s="20"/>
      <c r="P8908" s="19" t="str">
        <f aca="false">IF(I8908="","",I8908-H8908)</f>
        <v/>
      </c>
      <c r="Q8908" s="19" t="str">
        <f aca="true">IF(B8908="","",IF(N8908="No aplica","No aplica",IF(I8908="","Pendent",IF(N8908="Per substituir","Substituir",IF(OR(N8908="No localitzat",N8908="No lliurat"),"Reposar",IF(I8908&lt;H8908,"Reposar",IF(I8908&gt;H8908,"Revisar excedent",IF(AND(G8908="Sí",M8908&lt;&gt;"",M8908&lt;TODAY()),"EPI caducat",IF(AND(G8908="Sí",M8908&lt;&gt;"",M8908&lt;=TODAY()+90),"EPI caduca ≤90 dies",IF(OR(N8908="Deteriorat usable",N8908="Revisió necessària"),"Revisar","OK"))))))))))</f>
      </c>
      <c r="R8908" s="20"/>
    </row>
    <row r="8909" customFormat="false" ht="15" hidden="false" customHeight="false" outlineLevel="0" collapsed="false">
      <c r="A8909" s="19" t="n">
        <v>82</v>
      </c>
      <c r="B8909" s="19" t="n">
        <f aca="false">IFERROR(VLOOKUP(A8909,Personal!$A$6:$F$112,2,FALSE()),"")</f>
        <v>0</v>
      </c>
      <c r="C8909" s="19" t="str">
        <f aca="false">IFERROR(VLOOKUP(A8909,Personal!$A$6:$F$112,3,FALSE()),"")</f>
        <v>Cerdanyola</v>
      </c>
      <c r="D8909" s="19" t="s">
        <v>177</v>
      </c>
      <c r="E8909" s="19" t="s">
        <v>192</v>
      </c>
      <c r="F8909" s="19" t="s">
        <v>193</v>
      </c>
      <c r="G8909" s="19" t="s">
        <v>272</v>
      </c>
      <c r="H8909" s="19" t="n">
        <f aca="false">IF(OR(VLOOKUP(A8909,Personal!$A$6:$F$112,5,FALSE())&lt;&gt;"Sí",N8909="No aplica"),0,'Catàleg GRAE'!D79)</f>
        <v>8</v>
      </c>
      <c r="I8909" s="20"/>
      <c r="J8909" s="20"/>
      <c r="K8909" s="20"/>
      <c r="L8909" s="21"/>
      <c r="M8909" s="21"/>
      <c r="N8909" s="20"/>
      <c r="O8909" s="20"/>
      <c r="P8909" s="19" t="str">
        <f aca="false">IF(I8909="","",I8909-H8909)</f>
        <v/>
      </c>
      <c r="Q8909" s="19" t="str">
        <f aca="true">IF(B8909="","",IF(N8909="No aplica","No aplica",IF(I8909="","Pendent",IF(N8909="Per substituir","Substituir",IF(OR(N8909="No localitzat",N8909="No lliurat"),"Reposar",IF(I8909&lt;H8909,"Reposar",IF(I8909&gt;H8909,"Revisar excedent",IF(AND(G8909="Sí",M8909&lt;&gt;"",M8909&lt;TODAY()),"EPI caducat",IF(AND(G8909="Sí",M8909&lt;&gt;"",M8909&lt;=TODAY()+90),"EPI caduca ≤90 dies",IF(OR(N8909="Deteriorat usable",N8909="Revisió necessària"),"Revisar","OK"))))))))))</f>
      </c>
      <c r="R8909" s="20"/>
    </row>
    <row r="8910" customFormat="false" ht="15" hidden="false" customHeight="false" outlineLevel="0" collapsed="false">
      <c r="A8910" s="19" t="n">
        <v>82</v>
      </c>
      <c r="B8910" s="19" t="n">
        <f aca="false">IFERROR(VLOOKUP(A8910,Personal!$A$6:$F$112,2,FALSE()),"")</f>
        <v>0</v>
      </c>
      <c r="C8910" s="19" t="str">
        <f aca="false">IFERROR(VLOOKUP(A8910,Personal!$A$6:$F$112,3,FALSE()),"")</f>
        <v>Cerdanyola</v>
      </c>
      <c r="D8910" s="19" t="s">
        <v>177</v>
      </c>
      <c r="E8910" s="19" t="s">
        <v>194</v>
      </c>
      <c r="F8910" s="19" t="s">
        <v>195</v>
      </c>
      <c r="G8910" s="19" t="s">
        <v>272</v>
      </c>
      <c r="H8910" s="19" t="n">
        <f aca="false">IF(OR(VLOOKUP(A8910,Personal!$A$6:$F$112,5,FALSE())&lt;&gt;"Sí",N8910="No aplica"),0,'Catàleg GRAE'!D80)</f>
        <v>2</v>
      </c>
      <c r="I8910" s="20"/>
      <c r="J8910" s="20"/>
      <c r="K8910" s="20"/>
      <c r="L8910" s="21"/>
      <c r="M8910" s="21"/>
      <c r="N8910" s="20"/>
      <c r="O8910" s="20"/>
      <c r="P8910" s="19" t="str">
        <f aca="false">IF(I8910="","",I8910-H8910)</f>
        <v/>
      </c>
      <c r="Q8910" s="19" t="str">
        <f aca="true">IF(B8910="","",IF(N8910="No aplica","No aplica",IF(I8910="","Pendent",IF(N8910="Per substituir","Substituir",IF(OR(N8910="No localitzat",N8910="No lliurat"),"Reposar",IF(I8910&lt;H8910,"Reposar",IF(I8910&gt;H8910,"Revisar excedent",IF(AND(G8910="Sí",M8910&lt;&gt;"",M8910&lt;TODAY()),"EPI caducat",IF(AND(G8910="Sí",M8910&lt;&gt;"",M8910&lt;=TODAY()+90),"EPI caduca ≤90 dies",IF(OR(N8910="Deteriorat usable",N8910="Revisió necessària"),"Revisar","OK"))))))))))</f>
      </c>
      <c r="R8910" s="20"/>
    </row>
    <row r="8911" customFormat="false" ht="15" hidden="false" customHeight="false" outlineLevel="0" collapsed="false">
      <c r="A8911" s="19" t="n">
        <v>82</v>
      </c>
      <c r="B8911" s="19" t="n">
        <f aca="false">IFERROR(VLOOKUP(A8911,Personal!$A$6:$F$112,2,FALSE()),"")</f>
        <v>0</v>
      </c>
      <c r="C8911" s="19" t="str">
        <f aca="false">IFERROR(VLOOKUP(A8911,Personal!$A$6:$F$112,3,FALSE()),"")</f>
        <v>Cerdanyola</v>
      </c>
      <c r="D8911" s="19" t="s">
        <v>177</v>
      </c>
      <c r="E8911" s="19" t="s">
        <v>196</v>
      </c>
      <c r="F8911" s="19" t="s">
        <v>197</v>
      </c>
      <c r="G8911" s="19" t="s">
        <v>272</v>
      </c>
      <c r="H8911" s="19" t="n">
        <f aca="false">IF(OR(VLOOKUP(A8911,Personal!$A$6:$F$112,5,FALSE())&lt;&gt;"Sí",N8911="No aplica"),0,'Catàleg GRAE'!D81)</f>
        <v>1</v>
      </c>
      <c r="I8911" s="20"/>
      <c r="J8911" s="20"/>
      <c r="K8911" s="20"/>
      <c r="L8911" s="21"/>
      <c r="M8911" s="21"/>
      <c r="N8911" s="20"/>
      <c r="O8911" s="20"/>
      <c r="P8911" s="19" t="str">
        <f aca="false">IF(I8911="","",I8911-H8911)</f>
        <v/>
      </c>
      <c r="Q8911" s="19" t="str">
        <f aca="true">IF(B8911="","",IF(N8911="No aplica","No aplica",IF(I8911="","Pendent",IF(N8911="Per substituir","Substituir",IF(OR(N8911="No localitzat",N8911="No lliurat"),"Reposar",IF(I8911&lt;H8911,"Reposar",IF(I8911&gt;H8911,"Revisar excedent",IF(AND(G8911="Sí",M8911&lt;&gt;"",M8911&lt;TODAY()),"EPI caducat",IF(AND(G8911="Sí",M8911&lt;&gt;"",M8911&lt;=TODAY()+90),"EPI caduca ≤90 dies",IF(OR(N8911="Deteriorat usable",N8911="Revisió necessària"),"Revisar","OK"))))))))))</f>
      </c>
      <c r="R8911" s="20"/>
    </row>
    <row r="8912" customFormat="false" ht="15" hidden="false" customHeight="false" outlineLevel="0" collapsed="false">
      <c r="A8912" s="19" t="n">
        <v>82</v>
      </c>
      <c r="B8912" s="19" t="n">
        <f aca="false">IFERROR(VLOOKUP(A8912,Personal!$A$6:$F$112,2,FALSE()),"")</f>
        <v>0</v>
      </c>
      <c r="C8912" s="19" t="str">
        <f aca="false">IFERROR(VLOOKUP(A8912,Personal!$A$6:$F$112,3,FALSE()),"")</f>
        <v>Cerdanyola</v>
      </c>
      <c r="D8912" s="19" t="s">
        <v>177</v>
      </c>
      <c r="E8912" s="19" t="s">
        <v>198</v>
      </c>
      <c r="F8912" s="19" t="s">
        <v>199</v>
      </c>
      <c r="G8912" s="19" t="s">
        <v>272</v>
      </c>
      <c r="H8912" s="19" t="n">
        <f aca="false">IF(OR(VLOOKUP(A8912,Personal!$A$6:$F$112,5,FALSE())&lt;&gt;"Sí",N8912="No aplica"),0,'Catàleg GRAE'!D82)</f>
        <v>1</v>
      </c>
      <c r="I8912" s="20"/>
      <c r="J8912" s="20"/>
      <c r="K8912" s="20"/>
      <c r="L8912" s="21"/>
      <c r="M8912" s="21"/>
      <c r="N8912" s="20"/>
      <c r="O8912" s="20"/>
      <c r="P8912" s="19" t="str">
        <f aca="false">IF(I8912="","",I8912-H8912)</f>
        <v/>
      </c>
      <c r="Q8912" s="19" t="str">
        <f aca="true">IF(B8912="","",IF(N8912="No aplica","No aplica",IF(I8912="","Pendent",IF(N8912="Per substituir","Substituir",IF(OR(N8912="No localitzat",N8912="No lliurat"),"Reposar",IF(I8912&lt;H8912,"Reposar",IF(I8912&gt;H8912,"Revisar excedent",IF(AND(G8912="Sí",M8912&lt;&gt;"",M8912&lt;TODAY()),"EPI caducat",IF(AND(G8912="Sí",M8912&lt;&gt;"",M8912&lt;=TODAY()+90),"EPI caduca ≤90 dies",IF(OR(N8912="Deteriorat usable",N8912="Revisió necessària"),"Revisar","OK"))))))))))</f>
      </c>
      <c r="R8912" s="20"/>
    </row>
    <row r="8913" customFormat="false" ht="15" hidden="false" customHeight="false" outlineLevel="0" collapsed="false">
      <c r="A8913" s="19" t="n">
        <v>82</v>
      </c>
      <c r="B8913" s="19" t="n">
        <f aca="false">IFERROR(VLOOKUP(A8913,Personal!$A$6:$F$112,2,FALSE()),"")</f>
        <v>0</v>
      </c>
      <c r="C8913" s="19" t="str">
        <f aca="false">IFERROR(VLOOKUP(A8913,Personal!$A$6:$F$112,3,FALSE()),"")</f>
        <v>Cerdanyola</v>
      </c>
      <c r="D8913" s="19" t="s">
        <v>177</v>
      </c>
      <c r="E8913" s="19" t="s">
        <v>200</v>
      </c>
      <c r="F8913" s="19" t="s">
        <v>201</v>
      </c>
      <c r="G8913" s="19" t="s">
        <v>272</v>
      </c>
      <c r="H8913" s="19" t="n">
        <f aca="false">IF(OR(VLOOKUP(A8913,Personal!$A$6:$F$112,5,FALSE())&lt;&gt;"Sí",N8913="No aplica"),0,'Catàleg GRAE'!D83)</f>
        <v>1</v>
      </c>
      <c r="I8913" s="20"/>
      <c r="J8913" s="20"/>
      <c r="K8913" s="20"/>
      <c r="L8913" s="21"/>
      <c r="M8913" s="21"/>
      <c r="N8913" s="20"/>
      <c r="O8913" s="20"/>
      <c r="P8913" s="19" t="str">
        <f aca="false">IF(I8913="","",I8913-H8913)</f>
        <v/>
      </c>
      <c r="Q8913" s="19" t="str">
        <f aca="true">IF(B8913="","",IF(N8913="No aplica","No aplica",IF(I8913="","Pendent",IF(N8913="Per substituir","Substituir",IF(OR(N8913="No localitzat",N8913="No lliurat"),"Reposar",IF(I8913&lt;H8913,"Reposar",IF(I8913&gt;H8913,"Revisar excedent",IF(AND(G8913="Sí",M8913&lt;&gt;"",M8913&lt;TODAY()),"EPI caducat",IF(AND(G8913="Sí",M8913&lt;&gt;"",M8913&lt;=TODAY()+90),"EPI caduca ≤90 dies",IF(OR(N8913="Deteriorat usable",N8913="Revisió necessària"),"Revisar","OK"))))))))))</f>
      </c>
      <c r="R8913" s="20"/>
    </row>
    <row r="8914" customFormat="false" ht="15" hidden="false" customHeight="false" outlineLevel="0" collapsed="false">
      <c r="A8914" s="19" t="n">
        <v>82</v>
      </c>
      <c r="B8914" s="19" t="n">
        <f aca="false">IFERROR(VLOOKUP(A8914,Personal!$A$6:$F$112,2,FALSE()),"")</f>
        <v>0</v>
      </c>
      <c r="C8914" s="19" t="str">
        <f aca="false">IFERROR(VLOOKUP(A8914,Personal!$A$6:$F$112,3,FALSE()),"")</f>
        <v>Cerdanyola</v>
      </c>
      <c r="D8914" s="19" t="s">
        <v>94</v>
      </c>
      <c r="E8914" s="19" t="s">
        <v>202</v>
      </c>
      <c r="F8914" s="19" t="s">
        <v>203</v>
      </c>
      <c r="G8914" s="19" t="s">
        <v>291</v>
      </c>
      <c r="H8914" s="19" t="n">
        <f aca="false">IF(OR(VLOOKUP(A8914,Personal!$A$6:$F$112,5,FALSE())&lt;&gt;"Sí",N8914="No aplica"),0,'Catàleg GRAE'!D84)</f>
        <v>1</v>
      </c>
      <c r="I8914" s="20"/>
      <c r="J8914" s="20"/>
      <c r="K8914" s="20"/>
      <c r="L8914" s="21"/>
      <c r="M8914" s="21"/>
      <c r="N8914" s="20"/>
      <c r="O8914" s="20"/>
      <c r="P8914" s="19" t="str">
        <f aca="false">IF(I8914="","",I8914-H8914)</f>
        <v/>
      </c>
      <c r="Q8914" s="19" t="str">
        <f aca="true">IF(B8914="","",IF(N8914="No aplica","No aplica",IF(I8914="","Pendent",IF(N8914="Per substituir","Substituir",IF(OR(N8914="No localitzat",N8914="No lliurat"),"Reposar",IF(I8914&lt;H8914,"Reposar",IF(I8914&gt;H8914,"Revisar excedent",IF(AND(G8914="Sí",M8914&lt;&gt;"",M8914&lt;TODAY()),"EPI caducat",IF(AND(G8914="Sí",M8914&lt;&gt;"",M8914&lt;=TODAY()+90),"EPI caduca ≤90 dies",IF(OR(N8914="Deteriorat usable",N8914="Revisió necessària"),"Revisar","OK"))))))))))</f>
      </c>
      <c r="R8914" s="20"/>
    </row>
    <row r="8915" customFormat="false" ht="15" hidden="false" customHeight="false" outlineLevel="0" collapsed="false">
      <c r="A8915" s="19" t="n">
        <v>82</v>
      </c>
      <c r="B8915" s="19" t="n">
        <f aca="false">IFERROR(VLOOKUP(A8915,Personal!$A$6:$F$112,2,FALSE()),"")</f>
        <v>0</v>
      </c>
      <c r="C8915" s="19" t="str">
        <f aca="false">IFERROR(VLOOKUP(A8915,Personal!$A$6:$F$112,3,FALSE()),"")</f>
        <v>Cerdanyola</v>
      </c>
      <c r="D8915" s="19" t="s">
        <v>125</v>
      </c>
      <c r="E8915" s="19" t="s">
        <v>204</v>
      </c>
      <c r="F8915" s="19" t="s">
        <v>205</v>
      </c>
      <c r="G8915" s="19" t="s">
        <v>291</v>
      </c>
      <c r="H8915" s="19" t="n">
        <f aca="false">IF(OR(VLOOKUP(A8915,Personal!$A$6:$F$112,5,FALSE())&lt;&gt;"Sí",N8915="No aplica"),0,'Catàleg GRAE'!D85)</f>
        <v>1</v>
      </c>
      <c r="I8915" s="20"/>
      <c r="J8915" s="20"/>
      <c r="K8915" s="20"/>
      <c r="L8915" s="21"/>
      <c r="M8915" s="21"/>
      <c r="N8915" s="20"/>
      <c r="O8915" s="20"/>
      <c r="P8915" s="19" t="str">
        <f aca="false">IF(I8915="","",I8915-H8915)</f>
        <v/>
      </c>
      <c r="Q8915" s="19" t="str">
        <f aca="true">IF(B8915="","",IF(N8915="No aplica","No aplica",IF(I8915="","Pendent",IF(N8915="Per substituir","Substituir",IF(OR(N8915="No localitzat",N8915="No lliurat"),"Reposar",IF(I8915&lt;H8915,"Reposar",IF(I8915&gt;H8915,"Revisar excedent",IF(AND(G8915="Sí",M8915&lt;&gt;"",M8915&lt;TODAY()),"EPI caducat",IF(AND(G8915="Sí",M8915&lt;&gt;"",M8915&lt;=TODAY()+90),"EPI caduca ≤90 dies",IF(OR(N8915="Deteriorat usable",N8915="Revisió necessària"),"Revisar","OK"))))))))))</f>
      </c>
      <c r="R8915" s="20"/>
    </row>
    <row r="8916" customFormat="false" ht="15" hidden="false" customHeight="false" outlineLevel="0" collapsed="false">
      <c r="A8916" s="19" t="n">
        <v>82</v>
      </c>
      <c r="B8916" s="19" t="n">
        <f aca="false">IFERROR(VLOOKUP(A8916,Personal!$A$6:$F$112,2,FALSE()),"")</f>
        <v>0</v>
      </c>
      <c r="C8916" s="19" t="str">
        <f aca="false">IFERROR(VLOOKUP(A8916,Personal!$A$6:$F$112,3,FALSE()),"")</f>
        <v>Cerdanyola</v>
      </c>
      <c r="D8916" s="19" t="s">
        <v>153</v>
      </c>
      <c r="E8916" s="19" t="s">
        <v>206</v>
      </c>
      <c r="F8916" s="19" t="s">
        <v>207</v>
      </c>
      <c r="G8916" s="19" t="s">
        <v>272</v>
      </c>
      <c r="H8916" s="19" t="n">
        <f aca="false">IF(OR(VLOOKUP(A8916,Personal!$A$6:$F$112,5,FALSE())&lt;&gt;"Sí",N8916="No aplica"),0,'Catàleg GRAE'!D86)</f>
        <v>1</v>
      </c>
      <c r="I8916" s="20"/>
      <c r="J8916" s="20"/>
      <c r="K8916" s="20"/>
      <c r="L8916" s="21"/>
      <c r="M8916" s="21"/>
      <c r="N8916" s="20"/>
      <c r="O8916" s="20"/>
      <c r="P8916" s="19" t="str">
        <f aca="false">IF(I8916="","",I8916-H8916)</f>
        <v/>
      </c>
      <c r="Q8916" s="19" t="str">
        <f aca="true">IF(B8916="","",IF(N8916="No aplica","No aplica",IF(I8916="","Pendent",IF(N8916="Per substituir","Substituir",IF(OR(N8916="No localitzat",N8916="No lliurat"),"Reposar",IF(I8916&lt;H8916,"Reposar",IF(I8916&gt;H8916,"Revisar excedent",IF(AND(G8916="Sí",M8916&lt;&gt;"",M8916&lt;TODAY()),"EPI caducat",IF(AND(G8916="Sí",M8916&lt;&gt;"",M8916&lt;=TODAY()+90),"EPI caduca ≤90 dies",IF(OR(N8916="Deteriorat usable",N8916="Revisió necessària"),"Revisar","OK"))))))))))</f>
      </c>
      <c r="R8916" s="20"/>
    </row>
    <row r="8917" customFormat="false" ht="15" hidden="false" customHeight="false" outlineLevel="0" collapsed="false">
      <c r="A8917" s="19" t="n">
        <v>82</v>
      </c>
      <c r="B8917" s="19" t="n">
        <f aca="false">IFERROR(VLOOKUP(A8917,Personal!$A$6:$F$112,2,FALSE()),"")</f>
        <v>0</v>
      </c>
      <c r="C8917" s="19" t="str">
        <f aca="false">IFERROR(VLOOKUP(A8917,Personal!$A$6:$F$112,3,FALSE()),"")</f>
        <v>Cerdanyola</v>
      </c>
      <c r="D8917" s="19" t="s">
        <v>177</v>
      </c>
      <c r="E8917" s="19" t="s">
        <v>208</v>
      </c>
      <c r="F8917" s="19" t="s">
        <v>209</v>
      </c>
      <c r="G8917" s="19" t="s">
        <v>272</v>
      </c>
      <c r="H8917" s="19" t="n">
        <f aca="false">IF(OR(VLOOKUP(A8917,Personal!$A$6:$F$112,5,FALSE())&lt;&gt;"Sí",N8917="No aplica"),0,'Catàleg GRAE'!D87)</f>
        <v>1</v>
      </c>
      <c r="I8917" s="20"/>
      <c r="J8917" s="20"/>
      <c r="K8917" s="20"/>
      <c r="L8917" s="21"/>
      <c r="M8917" s="21"/>
      <c r="N8917" s="20"/>
      <c r="O8917" s="20"/>
      <c r="P8917" s="19" t="str">
        <f aca="false">IF(I8917="","",I8917-H8917)</f>
        <v/>
      </c>
      <c r="Q8917" s="19" t="str">
        <f aca="true">IF(B8917="","",IF(N8917="No aplica","No aplica",IF(I8917="","Pendent",IF(N8917="Per substituir","Substituir",IF(OR(N8917="No localitzat",N8917="No lliurat"),"Reposar",IF(I8917&lt;H8917,"Reposar",IF(I8917&gt;H8917,"Revisar excedent",IF(AND(G8917="Sí",M8917&lt;&gt;"",M8917&lt;TODAY()),"EPI caducat",IF(AND(G8917="Sí",M8917&lt;&gt;"",M8917&lt;=TODAY()+90),"EPI caduca ≤90 dies",IF(OR(N8917="Deteriorat usable",N8917="Revisió necessària"),"Revisar","OK"))))))))))</f>
      </c>
      <c r="R8917" s="20"/>
    </row>
    <row r="8918" customFormat="false" ht="15" hidden="false" customHeight="false" outlineLevel="0" collapsed="false">
      <c r="A8918" s="19" t="n">
        <v>82</v>
      </c>
      <c r="B8918" s="19" t="n">
        <f aca="false">IFERROR(VLOOKUP(A8918,Personal!$A$6:$F$112,2,FALSE()),"")</f>
        <v>0</v>
      </c>
      <c r="C8918" s="19" t="str">
        <f aca="false">IFERROR(VLOOKUP(A8918,Personal!$A$6:$F$112,3,FALSE()),"")</f>
        <v>Cerdanyola</v>
      </c>
      <c r="D8918" s="19" t="s">
        <v>177</v>
      </c>
      <c r="E8918" s="19" t="s">
        <v>210</v>
      </c>
      <c r="F8918" s="19" t="s">
        <v>211</v>
      </c>
      <c r="G8918" s="19" t="s">
        <v>272</v>
      </c>
      <c r="H8918" s="19" t="n">
        <f aca="false">IF(OR(VLOOKUP(A8918,Personal!$A$6:$F$112,5,FALSE())&lt;&gt;"Sí",N8918="No aplica"),0,'Catàleg GRAE'!D88)</f>
        <v>1</v>
      </c>
      <c r="I8918" s="20"/>
      <c r="J8918" s="20"/>
      <c r="K8918" s="20"/>
      <c r="L8918" s="21"/>
      <c r="M8918" s="21"/>
      <c r="N8918" s="20"/>
      <c r="O8918" s="20"/>
      <c r="P8918" s="19" t="str">
        <f aca="false">IF(I8918="","",I8918-H8918)</f>
        <v/>
      </c>
      <c r="Q8918" s="19" t="str">
        <f aca="true">IF(B8918="","",IF(N8918="No aplica","No aplica",IF(I8918="","Pendent",IF(N8918="Per substituir","Substituir",IF(OR(N8918="No localitzat",N8918="No lliurat"),"Reposar",IF(I8918&lt;H8918,"Reposar",IF(I8918&gt;H8918,"Revisar excedent",IF(AND(G8918="Sí",M8918&lt;&gt;"",M8918&lt;TODAY()),"EPI caducat",IF(AND(G8918="Sí",M8918&lt;&gt;"",M8918&lt;=TODAY()+90),"EPI caduca ≤90 dies",IF(OR(N8918="Deteriorat usable",N8918="Revisió necessària"),"Revisar","OK"))))))))))</f>
      </c>
      <c r="R8918" s="20"/>
    </row>
    <row r="8919" customFormat="false" ht="15" hidden="false" customHeight="false" outlineLevel="0" collapsed="false">
      <c r="A8919" s="19" t="n">
        <v>82</v>
      </c>
      <c r="B8919" s="19" t="n">
        <f aca="false">IFERROR(VLOOKUP(A8919,Personal!$A$6:$F$112,2,FALSE()),"")</f>
        <v>0</v>
      </c>
      <c r="C8919" s="19" t="str">
        <f aca="false">IFERROR(VLOOKUP(A8919,Personal!$A$6:$F$112,3,FALSE()),"")</f>
        <v>Cerdanyola</v>
      </c>
      <c r="D8919" s="19" t="s">
        <v>125</v>
      </c>
      <c r="E8919" s="19" t="s">
        <v>212</v>
      </c>
      <c r="F8919" s="19" t="s">
        <v>213</v>
      </c>
      <c r="G8919" s="19" t="s">
        <v>272</v>
      </c>
      <c r="H8919" s="19" t="n">
        <f aca="false">IF(OR(VLOOKUP(A8919,Personal!$A$6:$F$112,5,FALSE())&lt;&gt;"Sí",N8919="No aplica"),0,'Catàleg GRAE'!D89)</f>
        <v>1</v>
      </c>
      <c r="I8919" s="20"/>
      <c r="J8919" s="20"/>
      <c r="K8919" s="20"/>
      <c r="L8919" s="21"/>
      <c r="M8919" s="21"/>
      <c r="N8919" s="20"/>
      <c r="O8919" s="20"/>
      <c r="P8919" s="19" t="str">
        <f aca="false">IF(I8919="","",I8919-H8919)</f>
        <v/>
      </c>
      <c r="Q8919" s="19" t="str">
        <f aca="true">IF(B8919="","",IF(N8919="No aplica","No aplica",IF(I8919="","Pendent",IF(N8919="Per substituir","Substituir",IF(OR(N8919="No localitzat",N8919="No lliurat"),"Reposar",IF(I8919&lt;H8919,"Reposar",IF(I8919&gt;H8919,"Revisar excedent",IF(AND(G8919="Sí",M8919&lt;&gt;"",M8919&lt;TODAY()),"EPI caducat",IF(AND(G8919="Sí",M8919&lt;&gt;"",M8919&lt;=TODAY()+90),"EPI caduca ≤90 dies",IF(OR(N8919="Deteriorat usable",N8919="Revisió necessària"),"Revisar","OK"))))))))))</f>
      </c>
      <c r="R8919" s="20"/>
    </row>
    <row r="8920" customFormat="false" ht="15" hidden="false" customHeight="false" outlineLevel="0" collapsed="false">
      <c r="A8920" s="19" t="n">
        <v>82</v>
      </c>
      <c r="B8920" s="19" t="n">
        <f aca="false">IFERROR(VLOOKUP(A8920,Personal!$A$6:$F$112,2,FALSE()),"")</f>
        <v>0</v>
      </c>
      <c r="C8920" s="19" t="str">
        <f aca="false">IFERROR(VLOOKUP(A8920,Personal!$A$6:$F$112,3,FALSE()),"")</f>
        <v>Cerdanyola</v>
      </c>
      <c r="D8920" s="19" t="s">
        <v>40</v>
      </c>
      <c r="E8920" s="19" t="s">
        <v>214</v>
      </c>
      <c r="F8920" s="19" t="s">
        <v>215</v>
      </c>
      <c r="G8920" s="19" t="s">
        <v>291</v>
      </c>
      <c r="H8920" s="19" t="n">
        <f aca="false">IF(OR(VLOOKUP(A8920,Personal!$A$6:$F$112,5,FALSE())&lt;&gt;"Sí",N8920="No aplica"),0,'Catàleg GRAE'!D90)</f>
        <v>1</v>
      </c>
      <c r="I8920" s="20"/>
      <c r="J8920" s="20"/>
      <c r="K8920" s="20"/>
      <c r="L8920" s="21"/>
      <c r="M8920" s="21"/>
      <c r="N8920" s="20"/>
      <c r="O8920" s="20"/>
      <c r="P8920" s="19" t="str">
        <f aca="false">IF(I8920="","",I8920-H8920)</f>
        <v/>
      </c>
      <c r="Q8920" s="19" t="str">
        <f aca="true">IF(B8920="","",IF(N8920="No aplica","No aplica",IF(I8920="","Pendent",IF(N8920="Per substituir","Substituir",IF(OR(N8920="No localitzat",N8920="No lliurat"),"Reposar",IF(I8920&lt;H8920,"Reposar",IF(I8920&gt;H8920,"Revisar excedent",IF(AND(G8920="Sí",M8920&lt;&gt;"",M8920&lt;TODAY()),"EPI caducat",IF(AND(G8920="Sí",M8920&lt;&gt;"",M8920&lt;=TODAY()+90),"EPI caduca ≤90 dies",IF(OR(N8920="Deteriorat usable",N8920="Revisió necessària"),"Revisar","OK"))))))))))</f>
      </c>
      <c r="R8920" s="20"/>
    </row>
    <row r="8921" customFormat="false" ht="15" hidden="false" customHeight="false" outlineLevel="0" collapsed="false">
      <c r="A8921" s="19" t="n">
        <v>82</v>
      </c>
      <c r="B8921" s="19" t="n">
        <f aca="false">IFERROR(VLOOKUP(A8921,Personal!$A$6:$F$112,2,FALSE()),"")</f>
        <v>0</v>
      </c>
      <c r="C8921" s="19" t="str">
        <f aca="false">IFERROR(VLOOKUP(A8921,Personal!$A$6:$F$112,3,FALSE()),"")</f>
        <v>Cerdanyola</v>
      </c>
      <c r="D8921" s="19" t="s">
        <v>216</v>
      </c>
      <c r="E8921" s="19" t="s">
        <v>217</v>
      </c>
      <c r="F8921" s="19" t="s">
        <v>218</v>
      </c>
      <c r="G8921" s="19" t="s">
        <v>272</v>
      </c>
      <c r="H8921" s="19" t="n">
        <f aca="false">IF(OR(VLOOKUP(A8921,Personal!$A$6:$F$112,5,FALSE())&lt;&gt;"Sí",N8921="No aplica"),0,'Catàleg GRAE'!D91)</f>
        <v>1</v>
      </c>
      <c r="I8921" s="20"/>
      <c r="J8921" s="20"/>
      <c r="K8921" s="20"/>
      <c r="L8921" s="21"/>
      <c r="M8921" s="21"/>
      <c r="N8921" s="20"/>
      <c r="O8921" s="20"/>
      <c r="P8921" s="19" t="str">
        <f aca="false">IF(I8921="","",I8921-H8921)</f>
        <v/>
      </c>
      <c r="Q8921" s="19" t="str">
        <f aca="true">IF(B8921="","",IF(N8921="No aplica","No aplica",IF(I8921="","Pendent",IF(N8921="Per substituir","Substituir",IF(OR(N8921="No localitzat",N8921="No lliurat"),"Reposar",IF(I8921&lt;H8921,"Reposar",IF(I8921&gt;H8921,"Revisar excedent",IF(AND(G8921="Sí",M8921&lt;&gt;"",M8921&lt;TODAY()),"EPI caducat",IF(AND(G8921="Sí",M8921&lt;&gt;"",M8921&lt;=TODAY()+90),"EPI caduca ≤90 dies",IF(OR(N8921="Deteriorat usable",N8921="Revisió necessària"),"Revisar","OK"))))))))))</f>
      </c>
      <c r="R8921" s="20"/>
    </row>
    <row r="8922" customFormat="false" ht="15" hidden="false" customHeight="false" outlineLevel="0" collapsed="false">
      <c r="A8922" s="19" t="n">
        <v>82</v>
      </c>
      <c r="B8922" s="19" t="n">
        <f aca="false">IFERROR(VLOOKUP(A8922,Personal!$A$6:$F$112,2,FALSE()),"")</f>
        <v>0</v>
      </c>
      <c r="C8922" s="19" t="str">
        <f aca="false">IFERROR(VLOOKUP(A8922,Personal!$A$6:$F$112,3,FALSE()),"")</f>
        <v>Cerdanyola</v>
      </c>
      <c r="D8922" s="19" t="s">
        <v>37</v>
      </c>
      <c r="E8922" s="19" t="s">
        <v>219</v>
      </c>
      <c r="F8922" s="19" t="s">
        <v>220</v>
      </c>
      <c r="G8922" s="19" t="s">
        <v>291</v>
      </c>
      <c r="H8922" s="19" t="n">
        <f aca="false">IF(OR(VLOOKUP(A8922,Personal!$A$6:$F$112,5,FALSE())&lt;&gt;"Sí",N8922="No aplica"),0,'Catàleg GRAE'!D92)</f>
        <v>1</v>
      </c>
      <c r="I8922" s="20"/>
      <c r="J8922" s="20"/>
      <c r="K8922" s="20"/>
      <c r="L8922" s="21"/>
      <c r="M8922" s="21"/>
      <c r="N8922" s="20"/>
      <c r="O8922" s="20"/>
      <c r="P8922" s="19" t="str">
        <f aca="false">IF(I8922="","",I8922-H8922)</f>
        <v/>
      </c>
      <c r="Q8922" s="19" t="str">
        <f aca="true">IF(B8922="","",IF(N8922="No aplica","No aplica",IF(I8922="","Pendent",IF(N8922="Per substituir","Substituir",IF(OR(N8922="No localitzat",N8922="No lliurat"),"Reposar",IF(I8922&lt;H8922,"Reposar",IF(I8922&gt;H8922,"Revisar excedent",IF(AND(G8922="Sí",M8922&lt;&gt;"",M8922&lt;TODAY()),"EPI caducat",IF(AND(G8922="Sí",M8922&lt;&gt;"",M8922&lt;=TODAY()+90),"EPI caduca ≤90 dies",IF(OR(N8922="Deteriorat usable",N8922="Revisió necessària"),"Revisar","OK"))))))))))</f>
      </c>
      <c r="R8922" s="20"/>
    </row>
    <row r="8923" customFormat="false" ht="15" hidden="false" customHeight="false" outlineLevel="0" collapsed="false">
      <c r="A8923" s="19" t="n">
        <v>82</v>
      </c>
      <c r="B8923" s="19" t="n">
        <f aca="false">IFERROR(VLOOKUP(A8923,Personal!$A$6:$F$112,2,FALSE()),"")</f>
        <v>0</v>
      </c>
      <c r="C8923" s="19" t="str">
        <f aca="false">IFERROR(VLOOKUP(A8923,Personal!$A$6:$F$112,3,FALSE()),"")</f>
        <v>Cerdanyola</v>
      </c>
      <c r="D8923" s="19" t="s">
        <v>137</v>
      </c>
      <c r="E8923" s="19" t="s">
        <v>221</v>
      </c>
      <c r="F8923" s="19" t="s">
        <v>222</v>
      </c>
      <c r="G8923" s="19" t="s">
        <v>291</v>
      </c>
      <c r="H8923" s="19" t="n">
        <f aca="false">IF(OR(VLOOKUP(A8923,Personal!$A$6:$F$112,5,FALSE())&lt;&gt;"Sí",N8923="No aplica"),0,'Catàleg GRAE'!D93)</f>
        <v>1</v>
      </c>
      <c r="I8923" s="20"/>
      <c r="J8923" s="20"/>
      <c r="K8923" s="20"/>
      <c r="L8923" s="21"/>
      <c r="M8923" s="21"/>
      <c r="N8923" s="20"/>
      <c r="O8923" s="20"/>
      <c r="P8923" s="19" t="str">
        <f aca="false">IF(I8923="","",I8923-H8923)</f>
        <v/>
      </c>
      <c r="Q8923" s="19" t="str">
        <f aca="true">IF(B8923="","",IF(N8923="No aplica","No aplica",IF(I8923="","Pendent",IF(N8923="Per substituir","Substituir",IF(OR(N8923="No localitzat",N8923="No lliurat"),"Reposar",IF(I8923&lt;H8923,"Reposar",IF(I8923&gt;H8923,"Revisar excedent",IF(AND(G8923="Sí",M8923&lt;&gt;"",M8923&lt;TODAY()),"EPI caducat",IF(AND(G8923="Sí",M8923&lt;&gt;"",M8923&lt;=TODAY()+90),"EPI caduca ≤90 dies",IF(OR(N8923="Deteriorat usable",N8923="Revisió necessària"),"Revisar","OK"))))))))))</f>
      </c>
      <c r="R8923" s="20"/>
    </row>
    <row r="8924" customFormat="false" ht="15" hidden="false" customHeight="false" outlineLevel="0" collapsed="false">
      <c r="A8924" s="19" t="n">
        <v>82</v>
      </c>
      <c r="B8924" s="19" t="n">
        <f aca="false">IFERROR(VLOOKUP(A8924,Personal!$A$6:$F$112,2,FALSE()),"")</f>
        <v>0</v>
      </c>
      <c r="C8924" s="19" t="str">
        <f aca="false">IFERROR(VLOOKUP(A8924,Personal!$A$6:$F$112,3,FALSE()),"")</f>
        <v>Cerdanyola</v>
      </c>
      <c r="D8924" s="19" t="s">
        <v>137</v>
      </c>
      <c r="E8924" s="19" t="s">
        <v>223</v>
      </c>
      <c r="F8924" s="19" t="s">
        <v>224</v>
      </c>
      <c r="G8924" s="19" t="s">
        <v>291</v>
      </c>
      <c r="H8924" s="19" t="n">
        <f aca="false">IF(OR(VLOOKUP(A8924,Personal!$A$6:$F$112,5,FALSE())&lt;&gt;"Sí",N8924="No aplica"),0,'Catàleg GRAE'!D94)</f>
        <v>1</v>
      </c>
      <c r="I8924" s="20"/>
      <c r="J8924" s="20"/>
      <c r="K8924" s="20"/>
      <c r="L8924" s="21"/>
      <c r="M8924" s="21"/>
      <c r="N8924" s="20"/>
      <c r="O8924" s="20"/>
      <c r="P8924" s="19" t="str">
        <f aca="false">IF(I8924="","",I8924-H8924)</f>
        <v/>
      </c>
      <c r="Q8924" s="19" t="str">
        <f aca="true">IF(B8924="","",IF(N8924="No aplica","No aplica",IF(I8924="","Pendent",IF(N8924="Per substituir","Substituir",IF(OR(N8924="No localitzat",N8924="No lliurat"),"Reposar",IF(I8924&lt;H8924,"Reposar",IF(I8924&gt;H8924,"Revisar excedent",IF(AND(G8924="Sí",M8924&lt;&gt;"",M8924&lt;TODAY()),"EPI caducat",IF(AND(G8924="Sí",M8924&lt;&gt;"",M8924&lt;=TODAY()+90),"EPI caduca ≤90 dies",IF(OR(N8924="Deteriorat usable",N8924="Revisió necessària"),"Revisar","OK"))))))))))</f>
      </c>
      <c r="R8924" s="20"/>
    </row>
    <row r="8925" customFormat="false" ht="15" hidden="false" customHeight="false" outlineLevel="0" collapsed="false">
      <c r="A8925" s="19" t="n">
        <v>82</v>
      </c>
      <c r="B8925" s="19" t="n">
        <f aca="false">IFERROR(VLOOKUP(A8925,Personal!$A$6:$F$112,2,FALSE()),"")</f>
        <v>0</v>
      </c>
      <c r="C8925" s="19" t="str">
        <f aca="false">IFERROR(VLOOKUP(A8925,Personal!$A$6:$F$112,3,FALSE()),"")</f>
        <v>Cerdanyola</v>
      </c>
      <c r="D8925" s="19" t="s">
        <v>137</v>
      </c>
      <c r="E8925" s="19" t="s">
        <v>225</v>
      </c>
      <c r="F8925" s="19" t="s">
        <v>226</v>
      </c>
      <c r="G8925" s="19" t="s">
        <v>291</v>
      </c>
      <c r="H8925" s="19" t="n">
        <f aca="false">IF(OR(VLOOKUP(A8925,Personal!$A$6:$F$112,5,FALSE())&lt;&gt;"Sí",N8925="No aplica"),0,'Catàleg GRAE'!D95)</f>
        <v>1</v>
      </c>
      <c r="I8925" s="20"/>
      <c r="J8925" s="20"/>
      <c r="K8925" s="20"/>
      <c r="L8925" s="21"/>
      <c r="M8925" s="21"/>
      <c r="N8925" s="20"/>
      <c r="O8925" s="20"/>
      <c r="P8925" s="19" t="str">
        <f aca="false">IF(I8925="","",I8925-H8925)</f>
        <v/>
      </c>
      <c r="Q8925" s="19" t="str">
        <f aca="true">IF(B8925="","",IF(N8925="No aplica","No aplica",IF(I8925="","Pendent",IF(N8925="Per substituir","Substituir",IF(OR(N8925="No localitzat",N8925="No lliurat"),"Reposar",IF(I8925&lt;H8925,"Reposar",IF(I8925&gt;H8925,"Revisar excedent",IF(AND(G8925="Sí",M8925&lt;&gt;"",M8925&lt;TODAY()),"EPI caducat",IF(AND(G8925="Sí",M8925&lt;&gt;"",M8925&lt;=TODAY()+90),"EPI caduca ≤90 dies",IF(OR(N8925="Deteriorat usable",N8925="Revisió necessària"),"Revisar","OK"))))))))))</f>
      </c>
      <c r="R8925" s="20"/>
    </row>
    <row r="8926" customFormat="false" ht="15" hidden="false" customHeight="false" outlineLevel="0" collapsed="false">
      <c r="A8926" s="19" t="n">
        <v>82</v>
      </c>
      <c r="B8926" s="19" t="n">
        <f aca="false">IFERROR(VLOOKUP(A8926,Personal!$A$6:$F$112,2,FALSE()),"")</f>
        <v>0</v>
      </c>
      <c r="C8926" s="19" t="str">
        <f aca="false">IFERROR(VLOOKUP(A8926,Personal!$A$6:$F$112,3,FALSE()),"")</f>
        <v>Cerdanyola</v>
      </c>
      <c r="D8926" s="19" t="s">
        <v>137</v>
      </c>
      <c r="E8926" s="19" t="s">
        <v>227</v>
      </c>
      <c r="F8926" s="19" t="s">
        <v>228</v>
      </c>
      <c r="G8926" s="19" t="s">
        <v>291</v>
      </c>
      <c r="H8926" s="19" t="n">
        <f aca="false">IF(OR(VLOOKUP(A8926,Personal!$A$6:$F$112,5,FALSE())&lt;&gt;"Sí",N8926="No aplica"),0,'Catàleg GRAE'!D96)</f>
        <v>1</v>
      </c>
      <c r="I8926" s="20"/>
      <c r="J8926" s="20"/>
      <c r="K8926" s="20"/>
      <c r="L8926" s="21"/>
      <c r="M8926" s="21"/>
      <c r="N8926" s="20"/>
      <c r="O8926" s="20"/>
      <c r="P8926" s="19" t="str">
        <f aca="false">IF(I8926="","",I8926-H8926)</f>
        <v/>
      </c>
      <c r="Q8926" s="19" t="str">
        <f aca="true">IF(B8926="","",IF(N8926="No aplica","No aplica",IF(I8926="","Pendent",IF(N8926="Per substituir","Substituir",IF(OR(N8926="No localitzat",N8926="No lliurat"),"Reposar",IF(I8926&lt;H8926,"Reposar",IF(I8926&gt;H8926,"Revisar excedent",IF(AND(G8926="Sí",M8926&lt;&gt;"",M8926&lt;TODAY()),"EPI caducat",IF(AND(G8926="Sí",M8926&lt;&gt;"",M8926&lt;=TODAY()+90),"EPI caduca ≤90 dies",IF(OR(N8926="Deteriorat usable",N8926="Revisió necessària"),"Revisar","OK"))))))))))</f>
      </c>
      <c r="R8926" s="20"/>
    </row>
    <row r="8927" customFormat="false" ht="15" hidden="false" customHeight="false" outlineLevel="0" collapsed="false">
      <c r="A8927" s="19" t="n">
        <v>82</v>
      </c>
      <c r="B8927" s="19" t="n">
        <f aca="false">IFERROR(VLOOKUP(A8927,Personal!$A$6:$F$112,2,FALSE()),"")</f>
        <v>0</v>
      </c>
      <c r="C8927" s="19" t="str">
        <f aca="false">IFERROR(VLOOKUP(A8927,Personal!$A$6:$F$112,3,FALSE()),"")</f>
        <v>Cerdanyola</v>
      </c>
      <c r="D8927" s="19" t="s">
        <v>137</v>
      </c>
      <c r="E8927" s="19" t="s">
        <v>229</v>
      </c>
      <c r="F8927" s="19" t="s">
        <v>230</v>
      </c>
      <c r="G8927" s="19" t="s">
        <v>291</v>
      </c>
      <c r="H8927" s="19" t="n">
        <f aca="false">IF(OR(VLOOKUP(A8927,Personal!$A$6:$F$112,5,FALSE())&lt;&gt;"Sí",N8927="No aplica"),0,'Catàleg GRAE'!D97)</f>
        <v>1</v>
      </c>
      <c r="I8927" s="20"/>
      <c r="J8927" s="20"/>
      <c r="K8927" s="20"/>
      <c r="L8927" s="21"/>
      <c r="M8927" s="21"/>
      <c r="N8927" s="20"/>
      <c r="O8927" s="20"/>
      <c r="P8927" s="19" t="str">
        <f aca="false">IF(I8927="","",I8927-H8927)</f>
        <v/>
      </c>
      <c r="Q8927" s="19" t="str">
        <f aca="true">IF(B8927="","",IF(N8927="No aplica","No aplica",IF(I8927="","Pendent",IF(N8927="Per substituir","Substituir",IF(OR(N8927="No localitzat",N8927="No lliurat"),"Reposar",IF(I8927&lt;H8927,"Reposar",IF(I8927&gt;H8927,"Revisar excedent",IF(AND(G8927="Sí",M8927&lt;&gt;"",M8927&lt;TODAY()),"EPI caducat",IF(AND(G8927="Sí",M8927&lt;&gt;"",M8927&lt;=TODAY()+90),"EPI caduca ≤90 dies",IF(OR(N8927="Deteriorat usable",N8927="Revisió necessària"),"Revisar","OK"))))))))))</f>
      </c>
      <c r="R8927" s="20"/>
    </row>
    <row r="8928" customFormat="false" ht="15" hidden="false" customHeight="false" outlineLevel="0" collapsed="false">
      <c r="A8928" s="19" t="n">
        <v>82</v>
      </c>
      <c r="B8928" s="19" t="n">
        <f aca="false">IFERROR(VLOOKUP(A8928,Personal!$A$6:$F$112,2,FALSE()),"")</f>
        <v>0</v>
      </c>
      <c r="C8928" s="19" t="str">
        <f aca="false">IFERROR(VLOOKUP(A8928,Personal!$A$6:$F$112,3,FALSE()),"")</f>
        <v>Cerdanyola</v>
      </c>
      <c r="D8928" s="19" t="s">
        <v>137</v>
      </c>
      <c r="E8928" s="19" t="s">
        <v>231</v>
      </c>
      <c r="F8928" s="19" t="s">
        <v>232</v>
      </c>
      <c r="G8928" s="19" t="s">
        <v>291</v>
      </c>
      <c r="H8928" s="19" t="n">
        <f aca="false">IF(OR(VLOOKUP(A8928,Personal!$A$6:$F$112,5,FALSE())&lt;&gt;"Sí",N8928="No aplica"),0,'Catàleg GRAE'!D98)</f>
        <v>1</v>
      </c>
      <c r="I8928" s="20"/>
      <c r="J8928" s="20"/>
      <c r="K8928" s="20"/>
      <c r="L8928" s="21"/>
      <c r="M8928" s="21"/>
      <c r="N8928" s="20"/>
      <c r="O8928" s="20"/>
      <c r="P8928" s="19" t="str">
        <f aca="false">IF(I8928="","",I8928-H8928)</f>
        <v/>
      </c>
      <c r="Q8928" s="19" t="str">
        <f aca="true">IF(B8928="","",IF(N8928="No aplica","No aplica",IF(I8928="","Pendent",IF(N8928="Per substituir","Substituir",IF(OR(N8928="No localitzat",N8928="No lliurat"),"Reposar",IF(I8928&lt;H8928,"Reposar",IF(I8928&gt;H8928,"Revisar excedent",IF(AND(G8928="Sí",M8928&lt;&gt;"",M8928&lt;TODAY()),"EPI caducat",IF(AND(G8928="Sí",M8928&lt;&gt;"",M8928&lt;=TODAY()+90),"EPI caduca ≤90 dies",IF(OR(N8928="Deteriorat usable",N8928="Revisió necessària"),"Revisar","OK"))))))))))</f>
      </c>
      <c r="R8928" s="20"/>
    </row>
    <row r="8929" customFormat="false" ht="15" hidden="false" customHeight="false" outlineLevel="0" collapsed="false">
      <c r="A8929" s="19" t="n">
        <v>82</v>
      </c>
      <c r="B8929" s="19" t="n">
        <f aca="false">IFERROR(VLOOKUP(A8929,Personal!$A$6:$F$112,2,FALSE()),"")</f>
        <v>0</v>
      </c>
      <c r="C8929" s="19" t="str">
        <f aca="false">IFERROR(VLOOKUP(A8929,Personal!$A$6:$F$112,3,FALSE()),"")</f>
        <v>Cerdanyola</v>
      </c>
      <c r="D8929" s="19" t="s">
        <v>137</v>
      </c>
      <c r="E8929" s="19" t="s">
        <v>233</v>
      </c>
      <c r="F8929" s="19" t="s">
        <v>234</v>
      </c>
      <c r="G8929" s="19" t="s">
        <v>291</v>
      </c>
      <c r="H8929" s="19" t="n">
        <f aca="false">IF(OR(VLOOKUP(A8929,Personal!$A$6:$F$112,5,FALSE())&lt;&gt;"Sí",N8929="No aplica"),0,'Catàleg GRAE'!D99)</f>
        <v>1</v>
      </c>
      <c r="I8929" s="20"/>
      <c r="J8929" s="20"/>
      <c r="K8929" s="20"/>
      <c r="L8929" s="21"/>
      <c r="M8929" s="21"/>
      <c r="N8929" s="20"/>
      <c r="O8929" s="20"/>
      <c r="P8929" s="19" t="str">
        <f aca="false">IF(I8929="","",I8929-H8929)</f>
        <v/>
      </c>
      <c r="Q8929" s="19" t="str">
        <f aca="true">IF(B8929="","",IF(N8929="No aplica","No aplica",IF(I8929="","Pendent",IF(N8929="Per substituir","Substituir",IF(OR(N8929="No localitzat",N8929="No lliurat"),"Reposar",IF(I8929&lt;H8929,"Reposar",IF(I8929&gt;H8929,"Revisar excedent",IF(AND(G8929="Sí",M8929&lt;&gt;"",M8929&lt;TODAY()),"EPI caducat",IF(AND(G8929="Sí",M8929&lt;&gt;"",M8929&lt;=TODAY()+90),"EPI caduca ≤90 dies",IF(OR(N8929="Deteriorat usable",N8929="Revisió necessària"),"Revisar","OK"))))))))))</f>
      </c>
      <c r="R8929" s="20"/>
    </row>
    <row r="8930" customFormat="false" ht="15" hidden="false" customHeight="false" outlineLevel="0" collapsed="false">
      <c r="A8930" s="19" t="n">
        <v>82</v>
      </c>
      <c r="B8930" s="19" t="n">
        <f aca="false">IFERROR(VLOOKUP(A8930,Personal!$A$6:$F$112,2,FALSE()),"")</f>
        <v>0</v>
      </c>
      <c r="C8930" s="19" t="str">
        <f aca="false">IFERROR(VLOOKUP(A8930,Personal!$A$6:$F$112,3,FALSE()),"")</f>
        <v>Cerdanyola</v>
      </c>
      <c r="D8930" s="19" t="s">
        <v>216</v>
      </c>
      <c r="E8930" s="19" t="s">
        <v>235</v>
      </c>
      <c r="F8930" s="19" t="s">
        <v>236</v>
      </c>
      <c r="G8930" s="19" t="s">
        <v>272</v>
      </c>
      <c r="H8930" s="19" t="n">
        <f aca="false">IF(OR(VLOOKUP(A8930,Personal!$A$6:$F$112,5,FALSE())&lt;&gt;"Sí",N8930="No aplica"),0,'Catàleg GRAE'!D100)</f>
        <v>1</v>
      </c>
      <c r="I8930" s="20"/>
      <c r="J8930" s="20"/>
      <c r="K8930" s="20"/>
      <c r="L8930" s="21"/>
      <c r="M8930" s="21"/>
      <c r="N8930" s="20"/>
      <c r="O8930" s="20"/>
      <c r="P8930" s="19" t="str">
        <f aca="false">IF(I8930="","",I8930-H8930)</f>
        <v/>
      </c>
      <c r="Q8930" s="19" t="str">
        <f aca="true">IF(B8930="","",IF(N8930="No aplica","No aplica",IF(I8930="","Pendent",IF(N8930="Per substituir","Substituir",IF(OR(N8930="No localitzat",N8930="No lliurat"),"Reposar",IF(I8930&lt;H8930,"Reposar",IF(I8930&gt;H8930,"Revisar excedent",IF(AND(G8930="Sí",M8930&lt;&gt;"",M8930&lt;TODAY()),"EPI caducat",IF(AND(G8930="Sí",M8930&lt;&gt;"",M8930&lt;=TODAY()+90),"EPI caduca ≤90 dies",IF(OR(N8930="Deteriorat usable",N8930="Revisió necessària"),"Revisar","OK"))))))))))</f>
      </c>
      <c r="R8930" s="20"/>
    </row>
    <row r="8931" customFormat="false" ht="15" hidden="false" customHeight="false" outlineLevel="0" collapsed="false">
      <c r="A8931" s="19" t="n">
        <v>82</v>
      </c>
      <c r="B8931" s="19" t="n">
        <f aca="false">IFERROR(VLOOKUP(A8931,Personal!$A$6:$F$112,2,FALSE()),"")</f>
        <v>0</v>
      </c>
      <c r="C8931" s="19" t="str">
        <f aca="false">IFERROR(VLOOKUP(A8931,Personal!$A$6:$F$112,3,FALSE()),"")</f>
        <v>Cerdanyola</v>
      </c>
      <c r="D8931" s="19" t="s">
        <v>137</v>
      </c>
      <c r="E8931" s="19" t="s">
        <v>237</v>
      </c>
      <c r="F8931" s="19" t="s">
        <v>238</v>
      </c>
      <c r="G8931" s="19" t="s">
        <v>291</v>
      </c>
      <c r="H8931" s="19" t="n">
        <f aca="false">IF(OR(VLOOKUP(A8931,Personal!$A$6:$F$112,5,FALSE())&lt;&gt;"Sí",N8931="No aplica"),0,'Catàleg GRAE'!D101)</f>
        <v>1</v>
      </c>
      <c r="I8931" s="20"/>
      <c r="J8931" s="20"/>
      <c r="K8931" s="20"/>
      <c r="L8931" s="21"/>
      <c r="M8931" s="21"/>
      <c r="N8931" s="20"/>
      <c r="O8931" s="20"/>
      <c r="P8931" s="19" t="str">
        <f aca="false">IF(I8931="","",I8931-H8931)</f>
        <v/>
      </c>
      <c r="Q8931" s="19" t="str">
        <f aca="true">IF(B8931="","",IF(N8931="No aplica","No aplica",IF(I8931="","Pendent",IF(N8931="Per substituir","Substituir",IF(OR(N8931="No localitzat",N8931="No lliurat"),"Reposar",IF(I8931&lt;H8931,"Reposar",IF(I8931&gt;H8931,"Revisar excedent",IF(AND(G8931="Sí",M8931&lt;&gt;"",M8931&lt;TODAY()),"EPI caducat",IF(AND(G8931="Sí",M8931&lt;&gt;"",M8931&lt;=TODAY()+90),"EPI caduca ≤90 dies",IF(OR(N8931="Deteriorat usable",N8931="Revisió necessària"),"Revisar","OK"))))))))))</f>
      </c>
      <c r="R8931" s="20"/>
    </row>
    <row r="8932" customFormat="false" ht="15" hidden="false" customHeight="false" outlineLevel="0" collapsed="false">
      <c r="A8932" s="19" t="n">
        <v>82</v>
      </c>
      <c r="B8932" s="19" t="n">
        <f aca="false">IFERROR(VLOOKUP(A8932,Personal!$A$6:$F$112,2,FALSE()),"")</f>
        <v>0</v>
      </c>
      <c r="C8932" s="19" t="str">
        <f aca="false">IFERROR(VLOOKUP(A8932,Personal!$A$6:$F$112,3,FALSE()),"")</f>
        <v>Cerdanyola</v>
      </c>
      <c r="D8932" s="19" t="s">
        <v>37</v>
      </c>
      <c r="E8932" s="19" t="s">
        <v>239</v>
      </c>
      <c r="F8932" s="19" t="s">
        <v>240</v>
      </c>
      <c r="G8932" s="19" t="s">
        <v>291</v>
      </c>
      <c r="H8932" s="19" t="n">
        <f aca="false">IF(OR(VLOOKUP(A8932,Personal!$A$6:$F$112,5,FALSE())&lt;&gt;"Sí",N8932="No aplica"),0,'Catàleg GRAE'!D102)</f>
        <v>1</v>
      </c>
      <c r="I8932" s="20"/>
      <c r="J8932" s="20"/>
      <c r="K8932" s="20"/>
      <c r="L8932" s="21"/>
      <c r="M8932" s="21"/>
      <c r="N8932" s="20"/>
      <c r="O8932" s="20"/>
      <c r="P8932" s="19" t="str">
        <f aca="false">IF(I8932="","",I8932-H8932)</f>
        <v/>
      </c>
      <c r="Q8932" s="19" t="str">
        <f aca="true">IF(B8932="","",IF(N8932="No aplica","No aplica",IF(I8932="","Pendent",IF(N8932="Per substituir","Substituir",IF(OR(N8932="No localitzat",N8932="No lliurat"),"Reposar",IF(I8932&lt;H8932,"Reposar",IF(I8932&gt;H8932,"Revisar excedent",IF(AND(G8932="Sí",M8932&lt;&gt;"",M8932&lt;TODAY()),"EPI caducat",IF(AND(G8932="Sí",M8932&lt;&gt;"",M8932&lt;=TODAY()+90),"EPI caduca ≤90 dies",IF(OR(N8932="Deteriorat usable",N8932="Revisió necessària"),"Revisar","OK"))))))))))</f>
      </c>
      <c r="R8932" s="20"/>
    </row>
    <row r="8933" customFormat="false" ht="15" hidden="false" customHeight="false" outlineLevel="0" collapsed="false">
      <c r="A8933" s="19" t="n">
        <v>82</v>
      </c>
      <c r="B8933" s="19" t="n">
        <f aca="false">IFERROR(VLOOKUP(A8933,Personal!$A$6:$F$112,2,FALSE()),"")</f>
        <v>0</v>
      </c>
      <c r="C8933" s="19" t="str">
        <f aca="false">IFERROR(VLOOKUP(A8933,Personal!$A$6:$F$112,3,FALSE()),"")</f>
        <v>Cerdanyola</v>
      </c>
      <c r="D8933" s="19" t="s">
        <v>37</v>
      </c>
      <c r="E8933" s="19" t="s">
        <v>241</v>
      </c>
      <c r="F8933" s="19" t="s">
        <v>242</v>
      </c>
      <c r="G8933" s="19" t="s">
        <v>291</v>
      </c>
      <c r="H8933" s="19" t="n">
        <f aca="false">IF(OR(VLOOKUP(A8933,Personal!$A$6:$F$112,5,FALSE())&lt;&gt;"Sí",N8933="No aplica"),0,'Catàleg GRAE'!D103)</f>
        <v>1</v>
      </c>
      <c r="I8933" s="20"/>
      <c r="J8933" s="20"/>
      <c r="K8933" s="20"/>
      <c r="L8933" s="21"/>
      <c r="M8933" s="21"/>
      <c r="N8933" s="20"/>
      <c r="O8933" s="20"/>
      <c r="P8933" s="19" t="str">
        <f aca="false">IF(I8933="","",I8933-H8933)</f>
        <v/>
      </c>
      <c r="Q8933" s="19" t="str">
        <f aca="true">IF(B8933="","",IF(N8933="No aplica","No aplica",IF(I8933="","Pendent",IF(N8933="Per substituir","Substituir",IF(OR(N8933="No localitzat",N8933="No lliurat"),"Reposar",IF(I8933&lt;H8933,"Reposar",IF(I8933&gt;H8933,"Revisar excedent",IF(AND(G8933="Sí",M8933&lt;&gt;"",M8933&lt;TODAY()),"EPI caducat",IF(AND(G8933="Sí",M8933&lt;&gt;"",M8933&lt;=TODAY()+90),"EPI caduca ≤90 dies",IF(OR(N8933="Deteriorat usable",N8933="Revisió necessària"),"Revisar","OK"))))))))))</f>
      </c>
      <c r="R8933" s="20"/>
    </row>
    <row r="8934" customFormat="false" ht="15" hidden="false" customHeight="false" outlineLevel="0" collapsed="false">
      <c r="A8934" s="19" t="n">
        <v>82</v>
      </c>
      <c r="B8934" s="19" t="n">
        <f aca="false">IFERROR(VLOOKUP(A8934,Personal!$A$6:$F$112,2,FALSE()),"")</f>
        <v>0</v>
      </c>
      <c r="C8934" s="19" t="str">
        <f aca="false">IFERROR(VLOOKUP(A8934,Personal!$A$6:$F$112,3,FALSE()),"")</f>
        <v>Cerdanyola</v>
      </c>
      <c r="D8934" s="19" t="s">
        <v>177</v>
      </c>
      <c r="E8934" s="19" t="s">
        <v>243</v>
      </c>
      <c r="F8934" s="19" t="s">
        <v>244</v>
      </c>
      <c r="G8934" s="19" t="s">
        <v>272</v>
      </c>
      <c r="H8934" s="19" t="n">
        <f aca="false">IF(OR(VLOOKUP(A8934,Personal!$A$6:$F$112,5,FALSE())&lt;&gt;"Sí",N8934="No aplica"),0,'Catàleg GRAE'!D104)</f>
        <v>1</v>
      </c>
      <c r="I8934" s="20"/>
      <c r="J8934" s="20"/>
      <c r="K8934" s="20"/>
      <c r="L8934" s="21"/>
      <c r="M8934" s="21"/>
      <c r="N8934" s="20"/>
      <c r="O8934" s="20"/>
      <c r="P8934" s="19" t="str">
        <f aca="false">IF(I8934="","",I8934-H8934)</f>
        <v/>
      </c>
      <c r="Q8934" s="19" t="str">
        <f aca="true">IF(B8934="","",IF(N8934="No aplica","No aplica",IF(I8934="","Pendent",IF(N8934="Per substituir","Substituir",IF(OR(N8934="No localitzat",N8934="No lliurat"),"Reposar",IF(I8934&lt;H8934,"Reposar",IF(I8934&gt;H8934,"Revisar excedent",IF(AND(G8934="Sí",M8934&lt;&gt;"",M8934&lt;TODAY()),"EPI caducat",IF(AND(G8934="Sí",M8934&lt;&gt;"",M8934&lt;=TODAY()+90),"EPI caduca ≤90 dies",IF(OR(N8934="Deteriorat usable",N8934="Revisió necessària"),"Revisar","OK"))))))))))</f>
      </c>
      <c r="R8934" s="20"/>
    </row>
    <row r="8935" customFormat="false" ht="15" hidden="false" customHeight="false" outlineLevel="0" collapsed="false">
      <c r="A8935" s="19" t="n">
        <v>82</v>
      </c>
      <c r="B8935" s="19" t="n">
        <f aca="false">IFERROR(VLOOKUP(A8935,Personal!$A$6:$F$112,2,FALSE()),"")</f>
        <v>0</v>
      </c>
      <c r="C8935" s="19" t="str">
        <f aca="false">IFERROR(VLOOKUP(A8935,Personal!$A$6:$F$112,3,FALSE()),"")</f>
        <v>Cerdanyola</v>
      </c>
      <c r="D8935" s="19" t="s">
        <v>177</v>
      </c>
      <c r="E8935" s="19" t="s">
        <v>245</v>
      </c>
      <c r="F8935" s="19" t="s">
        <v>246</v>
      </c>
      <c r="G8935" s="19" t="s">
        <v>272</v>
      </c>
      <c r="H8935" s="19" t="n">
        <f aca="false">IF(OR(VLOOKUP(A8935,Personal!$A$6:$F$112,5,FALSE())&lt;&gt;"Sí",N8935="No aplica"),0,'Catàleg GRAE'!D105)</f>
        <v>1</v>
      </c>
      <c r="I8935" s="20"/>
      <c r="J8935" s="20"/>
      <c r="K8935" s="20"/>
      <c r="L8935" s="21"/>
      <c r="M8935" s="21"/>
      <c r="N8935" s="20"/>
      <c r="O8935" s="20"/>
      <c r="P8935" s="19" t="str">
        <f aca="false">IF(I8935="","",I8935-H8935)</f>
        <v/>
      </c>
      <c r="Q8935" s="19" t="str">
        <f aca="true">IF(B8935="","",IF(N8935="No aplica","No aplica",IF(I8935="","Pendent",IF(N8935="Per substituir","Substituir",IF(OR(N8935="No localitzat",N8935="No lliurat"),"Reposar",IF(I8935&lt;H8935,"Reposar",IF(I8935&gt;H8935,"Revisar excedent",IF(AND(G8935="Sí",M8935&lt;&gt;"",M8935&lt;TODAY()),"EPI caducat",IF(AND(G8935="Sí",M8935&lt;&gt;"",M8935&lt;=TODAY()+90),"EPI caduca ≤90 dies",IF(OR(N8935="Deteriorat usable",N8935="Revisió necessària"),"Revisar","OK"))))))))))</f>
      </c>
      <c r="R8935" s="20"/>
    </row>
    <row r="8936" customFormat="false" ht="15" hidden="false" customHeight="false" outlineLevel="0" collapsed="false">
      <c r="A8936" s="19" t="n">
        <v>82</v>
      </c>
      <c r="B8936" s="19" t="n">
        <f aca="false">IFERROR(VLOOKUP(A8936,Personal!$A$6:$F$112,2,FALSE()),"")</f>
        <v>0</v>
      </c>
      <c r="C8936" s="19" t="str">
        <f aca="false">IFERROR(VLOOKUP(A8936,Personal!$A$6:$F$112,3,FALSE()),"")</f>
        <v>Cerdanyola</v>
      </c>
      <c r="D8936" s="19" t="s">
        <v>177</v>
      </c>
      <c r="E8936" s="19" t="s">
        <v>247</v>
      </c>
      <c r="F8936" s="19" t="s">
        <v>248</v>
      </c>
      <c r="G8936" s="19" t="s">
        <v>272</v>
      </c>
      <c r="H8936" s="19" t="n">
        <f aca="false">IF(OR(VLOOKUP(A8936,Personal!$A$6:$F$112,5,FALSE())&lt;&gt;"Sí",N8936="No aplica"),0,'Catàleg GRAE'!D106)</f>
        <v>1</v>
      </c>
      <c r="I8936" s="20"/>
      <c r="J8936" s="20"/>
      <c r="K8936" s="20"/>
      <c r="L8936" s="21"/>
      <c r="M8936" s="21"/>
      <c r="N8936" s="20"/>
      <c r="O8936" s="20"/>
      <c r="P8936" s="19" t="str">
        <f aca="false">IF(I8936="","",I8936-H8936)</f>
        <v/>
      </c>
      <c r="Q8936" s="19" t="str">
        <f aca="true">IF(B8936="","",IF(N8936="No aplica","No aplica",IF(I8936="","Pendent",IF(N8936="Per substituir","Substituir",IF(OR(N8936="No localitzat",N8936="No lliurat"),"Reposar",IF(I8936&lt;H8936,"Reposar",IF(I8936&gt;H8936,"Revisar excedent",IF(AND(G8936="Sí",M8936&lt;&gt;"",M8936&lt;TODAY()),"EPI caducat",IF(AND(G8936="Sí",M8936&lt;&gt;"",M8936&lt;=TODAY()+90),"EPI caduca ≤90 dies",IF(OR(N8936="Deteriorat usable",N8936="Revisió necessària"),"Revisar","OK"))))))))))</f>
      </c>
      <c r="R8936" s="20"/>
    </row>
    <row r="8937" customFormat="false" ht="15" hidden="false" customHeight="false" outlineLevel="0" collapsed="false">
      <c r="A8937" s="19" t="n">
        <v>82</v>
      </c>
      <c r="B8937" s="19" t="n">
        <f aca="false">IFERROR(VLOOKUP(A8937,Personal!$A$6:$F$112,2,FALSE()),"")</f>
        <v>0</v>
      </c>
      <c r="C8937" s="19" t="str">
        <f aca="false">IFERROR(VLOOKUP(A8937,Personal!$A$6:$F$112,3,FALSE()),"")</f>
        <v>Cerdanyola</v>
      </c>
      <c r="D8937" s="19" t="s">
        <v>177</v>
      </c>
      <c r="E8937" s="19" t="s">
        <v>249</v>
      </c>
      <c r="F8937" s="19" t="s">
        <v>250</v>
      </c>
      <c r="G8937" s="19" t="s">
        <v>272</v>
      </c>
      <c r="H8937" s="19" t="n">
        <f aca="false">IF(OR(VLOOKUP(A8937,Personal!$A$6:$F$112,5,FALSE())&lt;&gt;"Sí",N8937="No aplica"),0,'Catàleg GRAE'!D107)</f>
        <v>1</v>
      </c>
      <c r="I8937" s="20"/>
      <c r="J8937" s="20"/>
      <c r="K8937" s="20"/>
      <c r="L8937" s="21"/>
      <c r="M8937" s="21"/>
      <c r="N8937" s="20"/>
      <c r="O8937" s="20"/>
      <c r="P8937" s="19" t="str">
        <f aca="false">IF(I8937="","",I8937-H8937)</f>
        <v/>
      </c>
      <c r="Q8937" s="19" t="str">
        <f aca="true">IF(B8937="","",IF(N8937="No aplica","No aplica",IF(I8937="","Pendent",IF(N8937="Per substituir","Substituir",IF(OR(N8937="No localitzat",N8937="No lliurat"),"Reposar",IF(I8937&lt;H8937,"Reposar",IF(I8937&gt;H8937,"Revisar excedent",IF(AND(G8937="Sí",M8937&lt;&gt;"",M8937&lt;TODAY()),"EPI caducat",IF(AND(G8937="Sí",M8937&lt;&gt;"",M8937&lt;=TODAY()+90),"EPI caduca ≤90 dies",IF(OR(N8937="Deteriorat usable",N8937="Revisió necessària"),"Revisar","OK"))))))))))</f>
      </c>
      <c r="R8937" s="20"/>
    </row>
    <row r="8938" customFormat="false" ht="15" hidden="false" customHeight="false" outlineLevel="0" collapsed="false">
      <c r="A8938" s="19" t="n">
        <v>82</v>
      </c>
      <c r="B8938" s="19" t="n">
        <f aca="false">IFERROR(VLOOKUP(A8938,Personal!$A$6:$F$112,2,FALSE()),"")</f>
        <v>0</v>
      </c>
      <c r="C8938" s="19" t="str">
        <f aca="false">IFERROR(VLOOKUP(A8938,Personal!$A$6:$F$112,3,FALSE()),"")</f>
        <v>Cerdanyola</v>
      </c>
      <c r="D8938" s="19" t="s">
        <v>177</v>
      </c>
      <c r="E8938" s="19" t="s">
        <v>251</v>
      </c>
      <c r="F8938" s="19" t="s">
        <v>252</v>
      </c>
      <c r="G8938" s="19" t="s">
        <v>272</v>
      </c>
      <c r="H8938" s="19" t="n">
        <f aca="false">IF(OR(VLOOKUP(A8938,Personal!$A$6:$F$112,5,FALSE())&lt;&gt;"Sí",N8938="No aplica"),0,'Catàleg GRAE'!D108)</f>
        <v>1</v>
      </c>
      <c r="I8938" s="20"/>
      <c r="J8938" s="20"/>
      <c r="K8938" s="20"/>
      <c r="L8938" s="21"/>
      <c r="M8938" s="21"/>
      <c r="N8938" s="20"/>
      <c r="O8938" s="20"/>
      <c r="P8938" s="19" t="str">
        <f aca="false">IF(I8938="","",I8938-H8938)</f>
        <v/>
      </c>
      <c r="Q8938" s="19" t="str">
        <f aca="true">IF(B8938="","",IF(N8938="No aplica","No aplica",IF(I8938="","Pendent",IF(N8938="Per substituir","Substituir",IF(OR(N8938="No localitzat",N8938="No lliurat"),"Reposar",IF(I8938&lt;H8938,"Reposar",IF(I8938&gt;H8938,"Revisar excedent",IF(AND(G8938="Sí",M8938&lt;&gt;"",M8938&lt;TODAY()),"EPI caducat",IF(AND(G8938="Sí",M8938&lt;&gt;"",M8938&lt;=TODAY()+90),"EPI caduca ≤90 dies",IF(OR(N8938="Deteriorat usable",N8938="Revisió necessària"),"Revisar","OK"))))))))))</f>
      </c>
      <c r="R8938" s="20"/>
    </row>
    <row r="8939" customFormat="false" ht="15" hidden="false" customHeight="false" outlineLevel="0" collapsed="false">
      <c r="A8939" s="19" t="n">
        <v>82</v>
      </c>
      <c r="B8939" s="19" t="n">
        <f aca="false">IFERROR(VLOOKUP(A8939,Personal!$A$6:$F$112,2,FALSE()),"")</f>
        <v>0</v>
      </c>
      <c r="C8939" s="19" t="str">
        <f aca="false">IFERROR(VLOOKUP(A8939,Personal!$A$6:$F$112,3,FALSE()),"")</f>
        <v>Cerdanyola</v>
      </c>
      <c r="D8939" s="19" t="s">
        <v>125</v>
      </c>
      <c r="E8939" s="19" t="s">
        <v>253</v>
      </c>
      <c r="F8939" s="19" t="s">
        <v>254</v>
      </c>
      <c r="G8939" s="19" t="s">
        <v>272</v>
      </c>
      <c r="H8939" s="19" t="n">
        <f aca="false">IF(OR(VLOOKUP(A8939,Personal!$A$6:$F$112,5,FALSE())&lt;&gt;"Sí",N8939="No aplica"),0,'Catàleg GRAE'!D109)</f>
        <v>1</v>
      </c>
      <c r="I8939" s="20"/>
      <c r="J8939" s="20"/>
      <c r="K8939" s="20"/>
      <c r="L8939" s="21"/>
      <c r="M8939" s="21"/>
      <c r="N8939" s="20"/>
      <c r="O8939" s="20"/>
      <c r="P8939" s="19" t="str">
        <f aca="false">IF(I8939="","",I8939-H8939)</f>
        <v/>
      </c>
      <c r="Q8939" s="19" t="str">
        <f aca="true">IF(B8939="","",IF(N8939="No aplica","No aplica",IF(I8939="","Pendent",IF(N8939="Per substituir","Substituir",IF(OR(N8939="No localitzat",N8939="No lliurat"),"Reposar",IF(I8939&lt;H8939,"Reposar",IF(I8939&gt;H8939,"Revisar excedent",IF(AND(G8939="Sí",M8939&lt;&gt;"",M8939&lt;TODAY()),"EPI caducat",IF(AND(G8939="Sí",M8939&lt;&gt;"",M8939&lt;=TODAY()+90),"EPI caduca ≤90 dies",IF(OR(N8939="Deteriorat usable",N8939="Revisió necessària"),"Revisar","OK"))))))))))</f>
      </c>
      <c r="R8939" s="20"/>
    </row>
    <row r="8940" customFormat="false" ht="15" hidden="false" customHeight="false" outlineLevel="0" collapsed="false">
      <c r="A8940" s="19" t="n">
        <v>82</v>
      </c>
      <c r="B8940" s="19" t="n">
        <f aca="false">IFERROR(VLOOKUP(A8940,Personal!$A$6:$F$112,2,FALSE()),"")</f>
        <v>0</v>
      </c>
      <c r="C8940" s="19" t="str">
        <f aca="false">IFERROR(VLOOKUP(A8940,Personal!$A$6:$F$112,3,FALSE()),"")</f>
        <v>Cerdanyola</v>
      </c>
      <c r="D8940" s="19" t="s">
        <v>177</v>
      </c>
      <c r="E8940" s="19" t="s">
        <v>255</v>
      </c>
      <c r="F8940" s="19" t="s">
        <v>256</v>
      </c>
      <c r="G8940" s="19" t="s">
        <v>272</v>
      </c>
      <c r="H8940" s="19" t="n">
        <f aca="false">IF(OR(VLOOKUP(A8940,Personal!$A$6:$F$112,5,FALSE())&lt;&gt;"Sí",N8940="No aplica"),0,'Catàleg GRAE'!D110)</f>
        <v>1</v>
      </c>
      <c r="I8940" s="20"/>
      <c r="J8940" s="20"/>
      <c r="K8940" s="20"/>
      <c r="L8940" s="21"/>
      <c r="M8940" s="21"/>
      <c r="N8940" s="20"/>
      <c r="O8940" s="20"/>
      <c r="P8940" s="19" t="str">
        <f aca="false">IF(I8940="","",I8940-H8940)</f>
        <v/>
      </c>
      <c r="Q8940" s="19" t="str">
        <f aca="true">IF(B8940="","",IF(N8940="No aplica","No aplica",IF(I8940="","Pendent",IF(N8940="Per substituir","Substituir",IF(OR(N8940="No localitzat",N8940="No lliurat"),"Reposar",IF(I8940&lt;H8940,"Reposar",IF(I8940&gt;H8940,"Revisar excedent",IF(AND(G8940="Sí",M8940&lt;&gt;"",M8940&lt;TODAY()),"EPI caducat",IF(AND(G8940="Sí",M8940&lt;&gt;"",M8940&lt;=TODAY()+90),"EPI caduca ≤90 dies",IF(OR(N8940="Deteriorat usable",N8940="Revisió necessària"),"Revisar","OK"))))))))))</f>
      </c>
      <c r="R8940" s="20"/>
    </row>
    <row r="8941" customFormat="false" ht="15" hidden="false" customHeight="false" outlineLevel="0" collapsed="false">
      <c r="A8941" s="19" t="n">
        <v>82</v>
      </c>
      <c r="B8941" s="19" t="n">
        <f aca="false">IFERROR(VLOOKUP(A8941,Personal!$A$6:$F$112,2,FALSE()),"")</f>
        <v>0</v>
      </c>
      <c r="C8941" s="19" t="str">
        <f aca="false">IFERROR(VLOOKUP(A8941,Personal!$A$6:$F$112,3,FALSE()),"")</f>
        <v>Cerdanyola</v>
      </c>
      <c r="D8941" s="19" t="s">
        <v>142</v>
      </c>
      <c r="E8941" s="19" t="s">
        <v>257</v>
      </c>
      <c r="F8941" s="19" t="s">
        <v>258</v>
      </c>
      <c r="G8941" s="19" t="s">
        <v>291</v>
      </c>
      <c r="H8941" s="19" t="n">
        <f aca="false">IF(OR(VLOOKUP(A8941,Personal!$A$6:$F$112,5,FALSE())&lt;&gt;"Sí",N8941="No aplica"),0,'Catàleg GRAE'!D111)</f>
        <v>1</v>
      </c>
      <c r="I8941" s="20"/>
      <c r="J8941" s="20"/>
      <c r="K8941" s="20"/>
      <c r="L8941" s="21"/>
      <c r="M8941" s="21"/>
      <c r="N8941" s="20"/>
      <c r="O8941" s="20"/>
      <c r="P8941" s="19" t="str">
        <f aca="false">IF(I8941="","",I8941-H8941)</f>
        <v/>
      </c>
      <c r="Q8941" s="19" t="str">
        <f aca="true">IF(B8941="","",IF(N8941="No aplica","No aplica",IF(I8941="","Pendent",IF(N8941="Per substituir","Substituir",IF(OR(N8941="No localitzat",N8941="No lliurat"),"Reposar",IF(I8941&lt;H8941,"Reposar",IF(I8941&gt;H8941,"Revisar excedent",IF(AND(G8941="Sí",M8941&lt;&gt;"",M8941&lt;TODAY()),"EPI caducat",IF(AND(G8941="Sí",M8941&lt;&gt;"",M8941&lt;=TODAY()+90),"EPI caduca ≤90 dies",IF(OR(N8941="Deteriorat usable",N8941="Revisió necessària"),"Revisar","OK"))))))))))</f>
      </c>
      <c r="R8941" s="20"/>
    </row>
    <row r="8942" customFormat="false" ht="15" hidden="false" customHeight="false" outlineLevel="0" collapsed="false">
      <c r="A8942" s="19" t="n">
        <v>82</v>
      </c>
      <c r="B8942" s="19" t="n">
        <f aca="false">IFERROR(VLOOKUP(A8942,Personal!$A$6:$F$112,2,FALSE()),"")</f>
        <v>0</v>
      </c>
      <c r="C8942" s="19" t="str">
        <f aca="false">IFERROR(VLOOKUP(A8942,Personal!$A$6:$F$112,3,FALSE()),"")</f>
        <v>Cerdanyola</v>
      </c>
      <c r="D8942" s="19" t="s">
        <v>112</v>
      </c>
      <c r="E8942" s="19" t="s">
        <v>259</v>
      </c>
      <c r="F8942" s="19" t="s">
        <v>260</v>
      </c>
      <c r="G8942" s="19" t="s">
        <v>291</v>
      </c>
      <c r="H8942" s="19" t="n">
        <f aca="false">IF(OR(VLOOKUP(A8942,Personal!$A$6:$F$112,5,FALSE())&lt;&gt;"Sí",N8942="No aplica"),0,'Catàleg GRAE'!D112)</f>
        <v>1</v>
      </c>
      <c r="I8942" s="20"/>
      <c r="J8942" s="20"/>
      <c r="K8942" s="20"/>
      <c r="L8942" s="21"/>
      <c r="M8942" s="21"/>
      <c r="N8942" s="20"/>
      <c r="O8942" s="20"/>
      <c r="P8942" s="19" t="str">
        <f aca="false">IF(I8942="","",I8942-H8942)</f>
        <v/>
      </c>
      <c r="Q8942" s="19" t="str">
        <f aca="true">IF(B8942="","",IF(N8942="No aplica","No aplica",IF(I8942="","Pendent",IF(N8942="Per substituir","Substituir",IF(OR(N8942="No localitzat",N8942="No lliurat"),"Reposar",IF(I8942&lt;H8942,"Reposar",IF(I8942&gt;H8942,"Revisar excedent",IF(AND(G8942="Sí",M8942&lt;&gt;"",M8942&lt;TODAY()),"EPI caducat",IF(AND(G8942="Sí",M8942&lt;&gt;"",M8942&lt;=TODAY()+90),"EPI caduca ≤90 dies",IF(OR(N8942="Deteriorat usable",N8942="Revisió necessària"),"Revisar","OK"))))))))))</f>
      </c>
      <c r="R8942" s="20"/>
    </row>
    <row r="8943" customFormat="false" ht="15" hidden="false" customHeight="false" outlineLevel="0" collapsed="false">
      <c r="A8943" s="19" t="n">
        <v>82</v>
      </c>
      <c r="B8943" s="19" t="n">
        <f aca="false">IFERROR(VLOOKUP(A8943,Personal!$A$6:$F$112,2,FALSE()),"")</f>
        <v>0</v>
      </c>
      <c r="C8943" s="19" t="str">
        <f aca="false">IFERROR(VLOOKUP(A8943,Personal!$A$6:$F$112,3,FALSE()),"")</f>
        <v>Cerdanyola</v>
      </c>
      <c r="D8943" s="19" t="s">
        <v>261</v>
      </c>
      <c r="E8943" s="19" t="s">
        <v>262</v>
      </c>
      <c r="F8943" s="19" t="s">
        <v>263</v>
      </c>
      <c r="G8943" s="19" t="s">
        <v>291</v>
      </c>
      <c r="H8943" s="19" t="n">
        <f aca="false">IF(OR(VLOOKUP(A8943,Personal!$A$6:$F$112,5,FALSE())&lt;&gt;"Sí",N8943="No aplica"),0,'Catàleg GRAE'!D113)</f>
        <v>1</v>
      </c>
      <c r="I8943" s="20"/>
      <c r="J8943" s="20"/>
      <c r="K8943" s="20"/>
      <c r="L8943" s="21"/>
      <c r="M8943" s="21"/>
      <c r="N8943" s="20"/>
      <c r="O8943" s="20"/>
      <c r="P8943" s="19" t="str">
        <f aca="false">IF(I8943="","",I8943-H8943)</f>
        <v/>
      </c>
      <c r="Q8943" s="19" t="str">
        <f aca="true">IF(B8943="","",IF(N8943="No aplica","No aplica",IF(I8943="","Pendent",IF(N8943="Per substituir","Substituir",IF(OR(N8943="No localitzat",N8943="No lliurat"),"Reposar",IF(I8943&lt;H8943,"Reposar",IF(I8943&gt;H8943,"Revisar excedent",IF(AND(G8943="Sí",M8943&lt;&gt;"",M8943&lt;TODAY()),"EPI caducat",IF(AND(G8943="Sí",M8943&lt;&gt;"",M8943&lt;=TODAY()+90),"EPI caduca ≤90 dies",IF(OR(N8943="Deteriorat usable",N8943="Revisió necessària"),"Revisar","OK"))))))))))</f>
      </c>
      <c r="R8943" s="20"/>
    </row>
    <row r="8944" customFormat="false" ht="15" hidden="false" customHeight="false" outlineLevel="0" collapsed="false">
      <c r="A8944" s="19" t="n">
        <v>83</v>
      </c>
      <c r="B8944" s="19" t="n">
        <f aca="false">IFERROR(VLOOKUP(A8944,Personal!$A$6:$F$112,2,FALSE()),"")</f>
        <v>0</v>
      </c>
      <c r="C8944" s="19" t="str">
        <f aca="false">IFERROR(VLOOKUP(A8944,Personal!$A$6:$F$112,3,FALSE()),"")</f>
        <v>Cerdanyola</v>
      </c>
      <c r="D8944" s="19" t="s">
        <v>26</v>
      </c>
      <c r="E8944" s="19" t="s">
        <v>27</v>
      </c>
      <c r="F8944" s="19" t="s">
        <v>28</v>
      </c>
      <c r="G8944" s="19" t="s">
        <v>291</v>
      </c>
      <c r="H8944" s="19" t="n">
        <f aca="false">IF(OR(VLOOKUP(A8944,Personal!$A$6:$F$112,5,FALSE())&lt;&gt;"Sí",N8944="No aplica"),0,'Catàleg GRAE'!D5)</f>
        <v>1</v>
      </c>
      <c r="I8944" s="20"/>
      <c r="J8944" s="20"/>
      <c r="K8944" s="20"/>
      <c r="L8944" s="21"/>
      <c r="M8944" s="21"/>
      <c r="N8944" s="20"/>
      <c r="O8944" s="20"/>
      <c r="P8944" s="19" t="str">
        <f aca="false">IF(I8944="","",I8944-H8944)</f>
        <v/>
      </c>
      <c r="Q8944" s="19" t="str">
        <f aca="true">IF(B8944="","",IF(N8944="No aplica","No aplica",IF(I8944="","Pendent",IF(N8944="Per substituir","Substituir",IF(OR(N8944="No localitzat",N8944="No lliurat"),"Reposar",IF(I8944&lt;H8944,"Reposar",IF(I8944&gt;H8944,"Revisar excedent",IF(AND(G8944="Sí",M8944&lt;&gt;"",M8944&lt;TODAY()),"EPI caducat",IF(AND(G8944="Sí",M8944&lt;&gt;"",M8944&lt;=TODAY()+90),"EPI caduca ≤90 dies",IF(OR(N8944="Deteriorat usable",N8944="Revisió necessària"),"Revisar","OK"))))))))))</f>
      </c>
      <c r="R8944" s="20"/>
    </row>
    <row r="8945" customFormat="false" ht="15" hidden="false" customHeight="false" outlineLevel="0" collapsed="false">
      <c r="A8945" s="19" t="n">
        <v>83</v>
      </c>
      <c r="B8945" s="19" t="n">
        <f aca="false">IFERROR(VLOOKUP(A8945,Personal!$A$6:$F$112,2,FALSE()),"")</f>
        <v>0</v>
      </c>
      <c r="C8945" s="19" t="str">
        <f aca="false">IFERROR(VLOOKUP(A8945,Personal!$A$6:$F$112,3,FALSE()),"")</f>
        <v>Cerdanyola</v>
      </c>
      <c r="D8945" s="19" t="s">
        <v>26</v>
      </c>
      <c r="E8945" s="19" t="s">
        <v>27</v>
      </c>
      <c r="F8945" s="19" t="s">
        <v>30</v>
      </c>
      <c r="G8945" s="19" t="s">
        <v>291</v>
      </c>
      <c r="H8945" s="19" t="n">
        <f aca="false">IF(OR(VLOOKUP(A8945,Personal!$A$6:$F$112,5,FALSE())&lt;&gt;"Sí",N8945="No aplica"),0,'Catàleg GRAE'!D6)</f>
        <v>1</v>
      </c>
      <c r="I8945" s="20"/>
      <c r="J8945" s="20"/>
      <c r="K8945" s="20"/>
      <c r="L8945" s="21"/>
      <c r="M8945" s="21"/>
      <c r="N8945" s="20"/>
      <c r="O8945" s="20"/>
      <c r="P8945" s="19" t="str">
        <f aca="false">IF(I8945="","",I8945-H8945)</f>
        <v/>
      </c>
      <c r="Q8945" s="19" t="str">
        <f aca="true">IF(B8945="","",IF(N8945="No aplica","No aplica",IF(I8945="","Pendent",IF(N8945="Per substituir","Substituir",IF(OR(N8945="No localitzat",N8945="No lliurat"),"Reposar",IF(I8945&lt;H8945,"Reposar",IF(I8945&gt;H8945,"Revisar excedent",IF(AND(G8945="Sí",M8945&lt;&gt;"",M8945&lt;TODAY()),"EPI caducat",IF(AND(G8945="Sí",M8945&lt;&gt;"",M8945&lt;=TODAY()+90),"EPI caduca ≤90 dies",IF(OR(N8945="Deteriorat usable",N8945="Revisió necessària"),"Revisar","OK"))))))))))</f>
      </c>
      <c r="R8945" s="20"/>
    </row>
    <row r="8946" customFormat="false" ht="15" hidden="false" customHeight="false" outlineLevel="0" collapsed="false">
      <c r="A8946" s="19" t="n">
        <v>83</v>
      </c>
      <c r="B8946" s="19" t="n">
        <f aca="false">IFERROR(VLOOKUP(A8946,Personal!$A$6:$F$112,2,FALSE()),"")</f>
        <v>0</v>
      </c>
      <c r="C8946" s="19" t="str">
        <f aca="false">IFERROR(VLOOKUP(A8946,Personal!$A$6:$F$112,3,FALSE()),"")</f>
        <v>Cerdanyola</v>
      </c>
      <c r="D8946" s="19" t="s">
        <v>26</v>
      </c>
      <c r="E8946" s="19" t="s">
        <v>31</v>
      </c>
      <c r="F8946" s="19" t="s">
        <v>32</v>
      </c>
      <c r="G8946" s="19" t="s">
        <v>272</v>
      </c>
      <c r="H8946" s="19" t="n">
        <f aca="false">IF(OR(VLOOKUP(A8946,Personal!$A$6:$F$112,5,FALSE())&lt;&gt;"Sí",N8946="No aplica"),0,'Catàleg GRAE'!D7)</f>
        <v>1</v>
      </c>
      <c r="I8946" s="20"/>
      <c r="J8946" s="20"/>
      <c r="K8946" s="20"/>
      <c r="L8946" s="21"/>
      <c r="M8946" s="21"/>
      <c r="N8946" s="20"/>
      <c r="O8946" s="20"/>
      <c r="P8946" s="19" t="str">
        <f aca="false">IF(I8946="","",I8946-H8946)</f>
        <v/>
      </c>
      <c r="Q8946" s="19" t="str">
        <f aca="true">IF(B8946="","",IF(N8946="No aplica","No aplica",IF(I8946="","Pendent",IF(N8946="Per substituir","Substituir",IF(OR(N8946="No localitzat",N8946="No lliurat"),"Reposar",IF(I8946&lt;H8946,"Reposar",IF(I8946&gt;H8946,"Revisar excedent",IF(AND(G8946="Sí",M8946&lt;&gt;"",M8946&lt;TODAY()),"EPI caducat",IF(AND(G8946="Sí",M8946&lt;&gt;"",M8946&lt;=TODAY()+90),"EPI caduca ≤90 dies",IF(OR(N8946="Deteriorat usable",N8946="Revisió necessària"),"Revisar","OK"))))))))))</f>
      </c>
      <c r="R8946" s="20"/>
    </row>
    <row r="8947" customFormat="false" ht="15" hidden="false" customHeight="false" outlineLevel="0" collapsed="false">
      <c r="A8947" s="19" t="n">
        <v>83</v>
      </c>
      <c r="B8947" s="19" t="n">
        <f aca="false">IFERROR(VLOOKUP(A8947,Personal!$A$6:$F$112,2,FALSE()),"")</f>
        <v>0</v>
      </c>
      <c r="C8947" s="19" t="str">
        <f aca="false">IFERROR(VLOOKUP(A8947,Personal!$A$6:$F$112,3,FALSE()),"")</f>
        <v>Cerdanyola</v>
      </c>
      <c r="D8947" s="19" t="s">
        <v>26</v>
      </c>
      <c r="E8947" s="19" t="s">
        <v>33</v>
      </c>
      <c r="F8947" s="19" t="s">
        <v>34</v>
      </c>
      <c r="G8947" s="19" t="s">
        <v>291</v>
      </c>
      <c r="H8947" s="19" t="n">
        <f aca="false">IF(OR(VLOOKUP(A8947,Personal!$A$6:$F$112,5,FALSE())&lt;&gt;"Sí",N8947="No aplica"),0,'Catàleg GRAE'!D8)</f>
        <v>2</v>
      </c>
      <c r="I8947" s="20"/>
      <c r="J8947" s="20"/>
      <c r="K8947" s="20"/>
      <c r="L8947" s="21"/>
      <c r="M8947" s="21"/>
      <c r="N8947" s="20"/>
      <c r="O8947" s="20"/>
      <c r="P8947" s="19" t="str">
        <f aca="false">IF(I8947="","",I8947-H8947)</f>
        <v/>
      </c>
      <c r="Q8947" s="19" t="str">
        <f aca="true">IF(B8947="","",IF(N8947="No aplica","No aplica",IF(I8947="","Pendent",IF(N8947="Per substituir","Substituir",IF(OR(N8947="No localitzat",N8947="No lliurat"),"Reposar",IF(I8947&lt;H8947,"Reposar",IF(I8947&gt;H8947,"Revisar excedent",IF(AND(G8947="Sí",M8947&lt;&gt;"",M8947&lt;TODAY()),"EPI caducat",IF(AND(G8947="Sí",M8947&lt;&gt;"",M8947&lt;=TODAY()+90),"EPI caduca ≤90 dies",IF(OR(N8947="Deteriorat usable",N8947="Revisió necessària"),"Revisar","OK"))))))))))</f>
      </c>
      <c r="R8947" s="20"/>
    </row>
    <row r="8948" customFormat="false" ht="15" hidden="false" customHeight="false" outlineLevel="0" collapsed="false">
      <c r="A8948" s="19" t="n">
        <v>83</v>
      </c>
      <c r="B8948" s="19" t="n">
        <f aca="false">IFERROR(VLOOKUP(A8948,Personal!$A$6:$F$112,2,FALSE()),"")</f>
        <v>0</v>
      </c>
      <c r="C8948" s="19" t="str">
        <f aca="false">IFERROR(VLOOKUP(A8948,Personal!$A$6:$F$112,3,FALSE()),"")</f>
        <v>Cerdanyola</v>
      </c>
      <c r="D8948" s="19" t="s">
        <v>26</v>
      </c>
      <c r="E8948" s="19" t="s">
        <v>35</v>
      </c>
      <c r="F8948" s="19" t="s">
        <v>36</v>
      </c>
      <c r="G8948" s="19" t="s">
        <v>291</v>
      </c>
      <c r="H8948" s="19" t="n">
        <f aca="false">IF(OR(VLOOKUP(A8948,Personal!$A$6:$F$112,5,FALSE())&lt;&gt;"Sí",N8948="No aplica"),0,'Catàleg GRAE'!D9)</f>
        <v>1</v>
      </c>
      <c r="I8948" s="20"/>
      <c r="J8948" s="20"/>
      <c r="K8948" s="20"/>
      <c r="L8948" s="21"/>
      <c r="M8948" s="21"/>
      <c r="N8948" s="20"/>
      <c r="O8948" s="20"/>
      <c r="P8948" s="19" t="str">
        <f aca="false">IF(I8948="","",I8948-H8948)</f>
        <v/>
      </c>
      <c r="Q8948" s="19" t="str">
        <f aca="true">IF(B8948="","",IF(N8948="No aplica","No aplica",IF(I8948="","Pendent",IF(N8948="Per substituir","Substituir",IF(OR(N8948="No localitzat",N8948="No lliurat"),"Reposar",IF(I8948&lt;H8948,"Reposar",IF(I8948&gt;H8948,"Revisar excedent",IF(AND(G8948="Sí",M8948&lt;&gt;"",M8948&lt;TODAY()),"EPI caducat",IF(AND(G8948="Sí",M8948&lt;&gt;"",M8948&lt;=TODAY()+90),"EPI caduca ≤90 dies",IF(OR(N8948="Deteriorat usable",N8948="Revisió necessària"),"Revisar","OK"))))))))))</f>
      </c>
      <c r="R8948" s="20"/>
    </row>
    <row r="8949" customFormat="false" ht="15" hidden="false" customHeight="false" outlineLevel="0" collapsed="false">
      <c r="A8949" s="19" t="n">
        <v>83</v>
      </c>
      <c r="B8949" s="19" t="n">
        <f aca="false">IFERROR(VLOOKUP(A8949,Personal!$A$6:$F$112,2,FALSE()),"")</f>
        <v>0</v>
      </c>
      <c r="C8949" s="19" t="str">
        <f aca="false">IFERROR(VLOOKUP(A8949,Personal!$A$6:$F$112,3,FALSE()),"")</f>
        <v>Cerdanyola</v>
      </c>
      <c r="D8949" s="19" t="s">
        <v>37</v>
      </c>
      <c r="E8949" s="19" t="s">
        <v>38</v>
      </c>
      <c r="F8949" s="19" t="s">
        <v>39</v>
      </c>
      <c r="G8949" s="19" t="s">
        <v>291</v>
      </c>
      <c r="H8949" s="19" t="n">
        <f aca="false">IF(OR(VLOOKUP(A8949,Personal!$A$6:$F$112,5,FALSE())&lt;&gt;"Sí",N8949="No aplica"),0,'Catàleg GRAE'!D10)</f>
        <v>1</v>
      </c>
      <c r="I8949" s="20"/>
      <c r="J8949" s="20"/>
      <c r="K8949" s="20"/>
      <c r="L8949" s="21"/>
      <c r="M8949" s="21"/>
      <c r="N8949" s="20"/>
      <c r="O8949" s="20"/>
      <c r="P8949" s="19" t="str">
        <f aca="false">IF(I8949="","",I8949-H8949)</f>
        <v/>
      </c>
      <c r="Q8949" s="19" t="str">
        <f aca="true">IF(B8949="","",IF(N8949="No aplica","No aplica",IF(I8949="","Pendent",IF(N8949="Per substituir","Substituir",IF(OR(N8949="No localitzat",N8949="No lliurat"),"Reposar",IF(I8949&lt;H8949,"Reposar",IF(I8949&gt;H8949,"Revisar excedent",IF(AND(G8949="Sí",M8949&lt;&gt;"",M8949&lt;TODAY()),"EPI caducat",IF(AND(G8949="Sí",M8949&lt;&gt;"",M8949&lt;=TODAY()+90),"EPI caduca ≤90 dies",IF(OR(N8949="Deteriorat usable",N8949="Revisió necessària"),"Revisar","OK"))))))))))</f>
      </c>
      <c r="R8949" s="20"/>
    </row>
    <row r="8950" customFormat="false" ht="15" hidden="false" customHeight="false" outlineLevel="0" collapsed="false">
      <c r="A8950" s="19" t="n">
        <v>83</v>
      </c>
      <c r="B8950" s="19" t="n">
        <f aca="false">IFERROR(VLOOKUP(A8950,Personal!$A$6:$F$112,2,FALSE()),"")</f>
        <v>0</v>
      </c>
      <c r="C8950" s="19" t="str">
        <f aca="false">IFERROR(VLOOKUP(A8950,Personal!$A$6:$F$112,3,FALSE()),"")</f>
        <v>Cerdanyola</v>
      </c>
      <c r="D8950" s="19" t="s">
        <v>40</v>
      </c>
      <c r="E8950" s="19" t="s">
        <v>41</v>
      </c>
      <c r="F8950" s="19" t="s">
        <v>42</v>
      </c>
      <c r="G8950" s="19" t="s">
        <v>272</v>
      </c>
      <c r="H8950" s="19" t="n">
        <f aca="false">IF(OR(VLOOKUP(A8950,Personal!$A$6:$F$112,5,FALSE())&lt;&gt;"Sí",N8950="No aplica"),0,'Catàleg GRAE'!D11)</f>
        <v>1</v>
      </c>
      <c r="I8950" s="20"/>
      <c r="J8950" s="20"/>
      <c r="K8950" s="20"/>
      <c r="L8950" s="21"/>
      <c r="M8950" s="21"/>
      <c r="N8950" s="20"/>
      <c r="O8950" s="20"/>
      <c r="P8950" s="19" t="str">
        <f aca="false">IF(I8950="","",I8950-H8950)</f>
        <v/>
      </c>
      <c r="Q8950" s="19" t="str">
        <f aca="true">IF(B8950="","",IF(N8950="No aplica","No aplica",IF(I8950="","Pendent",IF(N8950="Per substituir","Substituir",IF(OR(N8950="No localitzat",N8950="No lliurat"),"Reposar",IF(I8950&lt;H8950,"Reposar",IF(I8950&gt;H8950,"Revisar excedent",IF(AND(G8950="Sí",M8950&lt;&gt;"",M8950&lt;TODAY()),"EPI caducat",IF(AND(G8950="Sí",M8950&lt;&gt;"",M8950&lt;=TODAY()+90),"EPI caduca ≤90 dies",IF(OR(N8950="Deteriorat usable",N8950="Revisió necessària"),"Revisar","OK"))))))))))</f>
      </c>
      <c r="R8950" s="20"/>
    </row>
    <row r="8951" customFormat="false" ht="15" hidden="false" customHeight="false" outlineLevel="0" collapsed="false">
      <c r="A8951" s="19" t="n">
        <v>83</v>
      </c>
      <c r="B8951" s="19" t="n">
        <f aca="false">IFERROR(VLOOKUP(A8951,Personal!$A$6:$F$112,2,FALSE()),"")</f>
        <v>0</v>
      </c>
      <c r="C8951" s="19" t="str">
        <f aca="false">IFERROR(VLOOKUP(A8951,Personal!$A$6:$F$112,3,FALSE()),"")</f>
        <v>Cerdanyola</v>
      </c>
      <c r="D8951" s="19" t="s">
        <v>40</v>
      </c>
      <c r="E8951" s="19" t="s">
        <v>43</v>
      </c>
      <c r="F8951" s="19" t="s">
        <v>44</v>
      </c>
      <c r="G8951" s="19" t="s">
        <v>272</v>
      </c>
      <c r="H8951" s="19" t="n">
        <f aca="false">IF(OR(VLOOKUP(A8951,Personal!$A$6:$F$112,5,FALSE())&lt;&gt;"Sí",N8951="No aplica"),0,'Catàleg GRAE'!D12)</f>
        <v>1</v>
      </c>
      <c r="I8951" s="20"/>
      <c r="J8951" s="20"/>
      <c r="K8951" s="20"/>
      <c r="L8951" s="21"/>
      <c r="M8951" s="21"/>
      <c r="N8951" s="20"/>
      <c r="O8951" s="20"/>
      <c r="P8951" s="19" t="str">
        <f aca="false">IF(I8951="","",I8951-H8951)</f>
        <v/>
      </c>
      <c r="Q8951" s="19" t="str">
        <f aca="true">IF(B8951="","",IF(N8951="No aplica","No aplica",IF(I8951="","Pendent",IF(N8951="Per substituir","Substituir",IF(OR(N8951="No localitzat",N8951="No lliurat"),"Reposar",IF(I8951&lt;H8951,"Reposar",IF(I8951&gt;H8951,"Revisar excedent",IF(AND(G8951="Sí",M8951&lt;&gt;"",M8951&lt;TODAY()),"EPI caducat",IF(AND(G8951="Sí",M8951&lt;&gt;"",M8951&lt;=TODAY()+90),"EPI caduca ≤90 dies",IF(OR(N8951="Deteriorat usable",N8951="Revisió necessària"),"Revisar","OK"))))))))))</f>
      </c>
      <c r="R8951" s="20"/>
    </row>
    <row r="8952" customFormat="false" ht="15" hidden="false" customHeight="false" outlineLevel="0" collapsed="false">
      <c r="A8952" s="19" t="n">
        <v>83</v>
      </c>
      <c r="B8952" s="19" t="n">
        <f aca="false">IFERROR(VLOOKUP(A8952,Personal!$A$6:$F$112,2,FALSE()),"")</f>
        <v>0</v>
      </c>
      <c r="C8952" s="19" t="str">
        <f aca="false">IFERROR(VLOOKUP(A8952,Personal!$A$6:$F$112,3,FALSE()),"")</f>
        <v>Cerdanyola</v>
      </c>
      <c r="D8952" s="19" t="s">
        <v>45</v>
      </c>
      <c r="E8952" s="19" t="s">
        <v>46</v>
      </c>
      <c r="F8952" s="19" t="s">
        <v>47</v>
      </c>
      <c r="G8952" s="19" t="s">
        <v>291</v>
      </c>
      <c r="H8952" s="19" t="n">
        <f aca="false">IF(OR(VLOOKUP(A8952,Personal!$A$6:$F$112,5,FALSE())&lt;&gt;"Sí",N8952="No aplica"),0,'Catàleg GRAE'!D13)</f>
        <v>1</v>
      </c>
      <c r="I8952" s="20"/>
      <c r="J8952" s="20"/>
      <c r="K8952" s="20"/>
      <c r="L8952" s="21"/>
      <c r="M8952" s="21"/>
      <c r="N8952" s="20"/>
      <c r="O8952" s="20"/>
      <c r="P8952" s="19" t="str">
        <f aca="false">IF(I8952="","",I8952-H8952)</f>
        <v/>
      </c>
      <c r="Q8952" s="19" t="str">
        <f aca="true">IF(B8952="","",IF(N8952="No aplica","No aplica",IF(I8952="","Pendent",IF(N8952="Per substituir","Substituir",IF(OR(N8952="No localitzat",N8952="No lliurat"),"Reposar",IF(I8952&lt;H8952,"Reposar",IF(I8952&gt;H8952,"Revisar excedent",IF(AND(G8952="Sí",M8952&lt;&gt;"",M8952&lt;TODAY()),"EPI caducat",IF(AND(G8952="Sí",M8952&lt;&gt;"",M8952&lt;=TODAY()+90),"EPI caduca ≤90 dies",IF(OR(N8952="Deteriorat usable",N8952="Revisió necessària"),"Revisar","OK"))))))))))</f>
      </c>
      <c r="R8952" s="20"/>
    </row>
    <row r="8953" customFormat="false" ht="15" hidden="false" customHeight="false" outlineLevel="0" collapsed="false">
      <c r="A8953" s="19" t="n">
        <v>83</v>
      </c>
      <c r="B8953" s="19" t="n">
        <f aca="false">IFERROR(VLOOKUP(A8953,Personal!$A$6:$F$112,2,FALSE()),"")</f>
        <v>0</v>
      </c>
      <c r="C8953" s="19" t="str">
        <f aca="false">IFERROR(VLOOKUP(A8953,Personal!$A$6:$F$112,3,FALSE()),"")</f>
        <v>Cerdanyola</v>
      </c>
      <c r="D8953" s="19" t="s">
        <v>45</v>
      </c>
      <c r="E8953" s="19" t="s">
        <v>48</v>
      </c>
      <c r="F8953" s="19" t="s">
        <v>49</v>
      </c>
      <c r="G8953" s="19" t="s">
        <v>291</v>
      </c>
      <c r="H8953" s="19" t="n">
        <f aca="false">IF(OR(VLOOKUP(A8953,Personal!$A$6:$F$112,5,FALSE())&lt;&gt;"Sí",N8953="No aplica"),0,'Catàleg GRAE'!D14)</f>
        <v>1</v>
      </c>
      <c r="I8953" s="20"/>
      <c r="J8953" s="20"/>
      <c r="K8953" s="20"/>
      <c r="L8953" s="21"/>
      <c r="M8953" s="21"/>
      <c r="N8953" s="20"/>
      <c r="O8953" s="20"/>
      <c r="P8953" s="19" t="str">
        <f aca="false">IF(I8953="","",I8953-H8953)</f>
        <v/>
      </c>
      <c r="Q8953" s="19" t="str">
        <f aca="true">IF(B8953="","",IF(N8953="No aplica","No aplica",IF(I8953="","Pendent",IF(N8953="Per substituir","Substituir",IF(OR(N8953="No localitzat",N8953="No lliurat"),"Reposar",IF(I8953&lt;H8953,"Reposar",IF(I8953&gt;H8953,"Revisar excedent",IF(AND(G8953="Sí",M8953&lt;&gt;"",M8953&lt;TODAY()),"EPI caducat",IF(AND(G8953="Sí",M8953&lt;&gt;"",M8953&lt;=TODAY()+90),"EPI caduca ≤90 dies",IF(OR(N8953="Deteriorat usable",N8953="Revisió necessària"),"Revisar","OK"))))))))))</f>
      </c>
      <c r="R8953" s="20"/>
    </row>
    <row r="8954" customFormat="false" ht="15" hidden="false" customHeight="false" outlineLevel="0" collapsed="false">
      <c r="A8954" s="19" t="n">
        <v>83</v>
      </c>
      <c r="B8954" s="19" t="n">
        <f aca="false">IFERROR(VLOOKUP(A8954,Personal!$A$6:$F$112,2,FALSE()),"")</f>
        <v>0</v>
      </c>
      <c r="C8954" s="19" t="str">
        <f aca="false">IFERROR(VLOOKUP(A8954,Personal!$A$6:$F$112,3,FALSE()),"")</f>
        <v>Cerdanyola</v>
      </c>
      <c r="D8954" s="19" t="s">
        <v>45</v>
      </c>
      <c r="E8954" s="19" t="s">
        <v>50</v>
      </c>
      <c r="F8954" s="19" t="s">
        <v>51</v>
      </c>
      <c r="G8954" s="19" t="s">
        <v>291</v>
      </c>
      <c r="H8954" s="19" t="n">
        <f aca="false">IF(OR(VLOOKUP(A8954,Personal!$A$6:$F$112,5,FALSE())&lt;&gt;"Sí",N8954="No aplica"),0,'Catàleg GRAE'!D15)</f>
        <v>1</v>
      </c>
      <c r="I8954" s="20"/>
      <c r="J8954" s="20"/>
      <c r="K8954" s="20"/>
      <c r="L8954" s="21"/>
      <c r="M8954" s="21"/>
      <c r="N8954" s="20"/>
      <c r="O8954" s="20"/>
      <c r="P8954" s="19" t="str">
        <f aca="false">IF(I8954="","",I8954-H8954)</f>
        <v/>
      </c>
      <c r="Q8954" s="19" t="str">
        <f aca="true">IF(B8954="","",IF(N8954="No aplica","No aplica",IF(I8954="","Pendent",IF(N8954="Per substituir","Substituir",IF(OR(N8954="No localitzat",N8954="No lliurat"),"Reposar",IF(I8954&lt;H8954,"Reposar",IF(I8954&gt;H8954,"Revisar excedent",IF(AND(G8954="Sí",M8954&lt;&gt;"",M8954&lt;TODAY()),"EPI caducat",IF(AND(G8954="Sí",M8954&lt;&gt;"",M8954&lt;=TODAY()+90),"EPI caduca ≤90 dies",IF(OR(N8954="Deteriorat usable",N8954="Revisió necessària"),"Revisar","OK"))))))))))</f>
      </c>
      <c r="R8954" s="20"/>
    </row>
    <row r="8955" customFormat="false" ht="15" hidden="false" customHeight="false" outlineLevel="0" collapsed="false">
      <c r="A8955" s="19" t="n">
        <v>83</v>
      </c>
      <c r="B8955" s="19" t="n">
        <f aca="false">IFERROR(VLOOKUP(A8955,Personal!$A$6:$F$112,2,FALSE()),"")</f>
        <v>0</v>
      </c>
      <c r="C8955" s="19" t="str">
        <f aca="false">IFERROR(VLOOKUP(A8955,Personal!$A$6:$F$112,3,FALSE()),"")</f>
        <v>Cerdanyola</v>
      </c>
      <c r="D8955" s="19" t="s">
        <v>45</v>
      </c>
      <c r="E8955" s="19" t="s">
        <v>52</v>
      </c>
      <c r="F8955" s="19" t="s">
        <v>53</v>
      </c>
      <c r="G8955" s="19" t="s">
        <v>291</v>
      </c>
      <c r="H8955" s="19" t="n">
        <f aca="false">IF(OR(VLOOKUP(A8955,Personal!$A$6:$F$112,5,FALSE())&lt;&gt;"Sí",N8955="No aplica"),0,'Catàleg GRAE'!D16)</f>
        <v>1</v>
      </c>
      <c r="I8955" s="20"/>
      <c r="J8955" s="20"/>
      <c r="K8955" s="20"/>
      <c r="L8955" s="21"/>
      <c r="M8955" s="21"/>
      <c r="N8955" s="20"/>
      <c r="O8955" s="20"/>
      <c r="P8955" s="19" t="str">
        <f aca="false">IF(I8955="","",I8955-H8955)</f>
        <v/>
      </c>
      <c r="Q8955" s="19" t="str">
        <f aca="true">IF(B8955="","",IF(N8955="No aplica","No aplica",IF(I8955="","Pendent",IF(N8955="Per substituir","Substituir",IF(OR(N8955="No localitzat",N8955="No lliurat"),"Reposar",IF(I8955&lt;H8955,"Reposar",IF(I8955&gt;H8955,"Revisar excedent",IF(AND(G8955="Sí",M8955&lt;&gt;"",M8955&lt;TODAY()),"EPI caducat",IF(AND(G8955="Sí",M8955&lt;&gt;"",M8955&lt;=TODAY()+90),"EPI caduca ≤90 dies",IF(OR(N8955="Deteriorat usable",N8955="Revisió necessària"),"Revisar","OK"))))))))))</f>
      </c>
      <c r="R8955" s="20"/>
    </row>
    <row r="8956" customFormat="false" ht="15" hidden="false" customHeight="false" outlineLevel="0" collapsed="false">
      <c r="A8956" s="19" t="n">
        <v>83</v>
      </c>
      <c r="B8956" s="19" t="n">
        <f aca="false">IFERROR(VLOOKUP(A8956,Personal!$A$6:$F$112,2,FALSE()),"")</f>
        <v>0</v>
      </c>
      <c r="C8956" s="19" t="str">
        <f aca="false">IFERROR(VLOOKUP(A8956,Personal!$A$6:$F$112,3,FALSE()),"")</f>
        <v>Cerdanyola</v>
      </c>
      <c r="D8956" s="19" t="s">
        <v>45</v>
      </c>
      <c r="E8956" s="19" t="s">
        <v>54</v>
      </c>
      <c r="F8956" s="19" t="s">
        <v>55</v>
      </c>
      <c r="G8956" s="19" t="s">
        <v>291</v>
      </c>
      <c r="H8956" s="19" t="n">
        <f aca="false">IF(OR(VLOOKUP(A8956,Personal!$A$6:$F$112,5,FALSE())&lt;&gt;"Sí",N8956="No aplica"),0,'Catàleg GRAE'!D17)</f>
        <v>1</v>
      </c>
      <c r="I8956" s="20"/>
      <c r="J8956" s="20"/>
      <c r="K8956" s="20"/>
      <c r="L8956" s="21"/>
      <c r="M8956" s="21"/>
      <c r="N8956" s="20"/>
      <c r="O8956" s="20"/>
      <c r="P8956" s="19" t="str">
        <f aca="false">IF(I8956="","",I8956-H8956)</f>
        <v/>
      </c>
      <c r="Q8956" s="19" t="str">
        <f aca="true">IF(B8956="","",IF(N8956="No aplica","No aplica",IF(I8956="","Pendent",IF(N8956="Per substituir","Substituir",IF(OR(N8956="No localitzat",N8956="No lliurat"),"Reposar",IF(I8956&lt;H8956,"Reposar",IF(I8956&gt;H8956,"Revisar excedent",IF(AND(G8956="Sí",M8956&lt;&gt;"",M8956&lt;TODAY()),"EPI caducat",IF(AND(G8956="Sí",M8956&lt;&gt;"",M8956&lt;=TODAY()+90),"EPI caduca ≤90 dies",IF(OR(N8956="Deteriorat usable",N8956="Revisió necessària"),"Revisar","OK"))))))))))</f>
      </c>
      <c r="R8956" s="20"/>
    </row>
    <row r="8957" customFormat="false" ht="15" hidden="false" customHeight="false" outlineLevel="0" collapsed="false">
      <c r="A8957" s="19" t="n">
        <v>83</v>
      </c>
      <c r="B8957" s="19" t="n">
        <f aca="false">IFERROR(VLOOKUP(A8957,Personal!$A$6:$F$112,2,FALSE()),"")</f>
        <v>0</v>
      </c>
      <c r="C8957" s="19" t="str">
        <f aca="false">IFERROR(VLOOKUP(A8957,Personal!$A$6:$F$112,3,FALSE()),"")</f>
        <v>Cerdanyola</v>
      </c>
      <c r="D8957" s="19" t="s">
        <v>56</v>
      </c>
      <c r="E8957" s="19" t="s">
        <v>57</v>
      </c>
      <c r="F8957" s="19" t="s">
        <v>58</v>
      </c>
      <c r="G8957" s="19" t="s">
        <v>291</v>
      </c>
      <c r="H8957" s="19" t="n">
        <f aca="false">IF(OR(VLOOKUP(A8957,Personal!$A$6:$F$112,5,FALSE())&lt;&gt;"Sí",N8957="No aplica"),0,'Catàleg GRAE'!D18)</f>
        <v>1</v>
      </c>
      <c r="I8957" s="20"/>
      <c r="J8957" s="20"/>
      <c r="K8957" s="20"/>
      <c r="L8957" s="21"/>
      <c r="M8957" s="21"/>
      <c r="N8957" s="20"/>
      <c r="O8957" s="20"/>
      <c r="P8957" s="19" t="str">
        <f aca="false">IF(I8957="","",I8957-H8957)</f>
        <v/>
      </c>
      <c r="Q8957" s="19" t="str">
        <f aca="true">IF(B8957="","",IF(N8957="No aplica","No aplica",IF(I8957="","Pendent",IF(N8957="Per substituir","Substituir",IF(OR(N8957="No localitzat",N8957="No lliurat"),"Reposar",IF(I8957&lt;H8957,"Reposar",IF(I8957&gt;H8957,"Revisar excedent",IF(AND(G8957="Sí",M8957&lt;&gt;"",M8957&lt;TODAY()),"EPI caducat",IF(AND(G8957="Sí",M8957&lt;&gt;"",M8957&lt;=TODAY()+90),"EPI caduca ≤90 dies",IF(OR(N8957="Deteriorat usable",N8957="Revisió necessària"),"Revisar","OK"))))))))))</f>
      </c>
      <c r="R8957" s="20"/>
    </row>
    <row r="8958" customFormat="false" ht="15" hidden="false" customHeight="false" outlineLevel="0" collapsed="false">
      <c r="A8958" s="19" t="n">
        <v>83</v>
      </c>
      <c r="B8958" s="19" t="n">
        <f aca="false">IFERROR(VLOOKUP(A8958,Personal!$A$6:$F$112,2,FALSE()),"")</f>
        <v>0</v>
      </c>
      <c r="C8958" s="19" t="str">
        <f aca="false">IFERROR(VLOOKUP(A8958,Personal!$A$6:$F$112,3,FALSE()),"")</f>
        <v>Cerdanyola</v>
      </c>
      <c r="D8958" s="19" t="s">
        <v>59</v>
      </c>
      <c r="E8958" s="19" t="s">
        <v>60</v>
      </c>
      <c r="F8958" s="19" t="s">
        <v>61</v>
      </c>
      <c r="G8958" s="19" t="s">
        <v>291</v>
      </c>
      <c r="H8958" s="19" t="n">
        <f aca="false">IF(OR(VLOOKUP(A8958,Personal!$A$6:$F$112,5,FALSE())&lt;&gt;"Sí",N8958="No aplica"),0,'Catàleg GRAE'!D19)</f>
        <v>4</v>
      </c>
      <c r="I8958" s="20"/>
      <c r="J8958" s="20"/>
      <c r="K8958" s="20"/>
      <c r="L8958" s="21"/>
      <c r="M8958" s="21"/>
      <c r="N8958" s="20"/>
      <c r="O8958" s="20"/>
      <c r="P8958" s="19" t="str">
        <f aca="false">IF(I8958="","",I8958-H8958)</f>
        <v/>
      </c>
      <c r="Q8958" s="19" t="str">
        <f aca="true">IF(B8958="","",IF(N8958="No aplica","No aplica",IF(I8958="","Pendent",IF(N8958="Per substituir","Substituir",IF(OR(N8958="No localitzat",N8958="No lliurat"),"Reposar",IF(I8958&lt;H8958,"Reposar",IF(I8958&gt;H8958,"Revisar excedent",IF(AND(G8958="Sí",M8958&lt;&gt;"",M8958&lt;TODAY()),"EPI caducat",IF(AND(G8958="Sí",M8958&lt;&gt;"",M8958&lt;=TODAY()+90),"EPI caduca ≤90 dies",IF(OR(N8958="Deteriorat usable",N8958="Revisió necessària"),"Revisar","OK"))))))))))</f>
      </c>
      <c r="R8958" s="20"/>
    </row>
    <row r="8959" customFormat="false" ht="15" hidden="false" customHeight="false" outlineLevel="0" collapsed="false">
      <c r="A8959" s="19" t="n">
        <v>83</v>
      </c>
      <c r="B8959" s="19" t="n">
        <f aca="false">IFERROR(VLOOKUP(A8959,Personal!$A$6:$F$112,2,FALSE()),"")</f>
        <v>0</v>
      </c>
      <c r="C8959" s="19" t="str">
        <f aca="false">IFERROR(VLOOKUP(A8959,Personal!$A$6:$F$112,3,FALSE()),"")</f>
        <v>Cerdanyola</v>
      </c>
      <c r="D8959" s="19" t="s">
        <v>59</v>
      </c>
      <c r="E8959" s="19" t="s">
        <v>60</v>
      </c>
      <c r="F8959" s="19" t="s">
        <v>62</v>
      </c>
      <c r="G8959" s="19" t="s">
        <v>291</v>
      </c>
      <c r="H8959" s="19" t="n">
        <f aca="false">IF(OR(VLOOKUP(A8959,Personal!$A$6:$F$112,5,FALSE())&lt;&gt;"Sí",N8959="No aplica"),0,'Catàleg GRAE'!D20)</f>
        <v>2</v>
      </c>
      <c r="I8959" s="20"/>
      <c r="J8959" s="20"/>
      <c r="K8959" s="20"/>
      <c r="L8959" s="21"/>
      <c r="M8959" s="21"/>
      <c r="N8959" s="20"/>
      <c r="O8959" s="20"/>
      <c r="P8959" s="19" t="str">
        <f aca="false">IF(I8959="","",I8959-H8959)</f>
        <v/>
      </c>
      <c r="Q8959" s="19" t="str">
        <f aca="true">IF(B8959="","",IF(N8959="No aplica","No aplica",IF(I8959="","Pendent",IF(N8959="Per substituir","Substituir",IF(OR(N8959="No localitzat",N8959="No lliurat"),"Reposar",IF(I8959&lt;H8959,"Reposar",IF(I8959&gt;H8959,"Revisar excedent",IF(AND(G8959="Sí",M8959&lt;&gt;"",M8959&lt;TODAY()),"EPI caducat",IF(AND(G8959="Sí",M8959&lt;&gt;"",M8959&lt;=TODAY()+90),"EPI caduca ≤90 dies",IF(OR(N8959="Deteriorat usable",N8959="Revisió necessària"),"Revisar","OK"))))))))))</f>
      </c>
      <c r="R8959" s="20"/>
    </row>
    <row r="8960" customFormat="false" ht="15" hidden="false" customHeight="false" outlineLevel="0" collapsed="false">
      <c r="A8960" s="19" t="n">
        <v>83</v>
      </c>
      <c r="B8960" s="19" t="n">
        <f aca="false">IFERROR(VLOOKUP(A8960,Personal!$A$6:$F$112,2,FALSE()),"")</f>
        <v>0</v>
      </c>
      <c r="C8960" s="19" t="str">
        <f aca="false">IFERROR(VLOOKUP(A8960,Personal!$A$6:$F$112,3,FALSE()),"")</f>
        <v>Cerdanyola</v>
      </c>
      <c r="D8960" s="19" t="s">
        <v>59</v>
      </c>
      <c r="E8960" s="19" t="s">
        <v>60</v>
      </c>
      <c r="F8960" s="19" t="s">
        <v>63</v>
      </c>
      <c r="G8960" s="19" t="s">
        <v>291</v>
      </c>
      <c r="H8960" s="19" t="n">
        <f aca="false">IF(OR(VLOOKUP(A8960,Personal!$A$6:$F$112,5,FALSE())&lt;&gt;"Sí",N8960="No aplica"),0,'Catàleg GRAE'!D21)</f>
        <v>2</v>
      </c>
      <c r="I8960" s="20"/>
      <c r="J8960" s="20"/>
      <c r="K8960" s="20"/>
      <c r="L8960" s="21"/>
      <c r="M8960" s="21"/>
      <c r="N8960" s="20"/>
      <c r="O8960" s="20"/>
      <c r="P8960" s="19" t="str">
        <f aca="false">IF(I8960="","",I8960-H8960)</f>
        <v/>
      </c>
      <c r="Q8960" s="19" t="str">
        <f aca="true">IF(B8960="","",IF(N8960="No aplica","No aplica",IF(I8960="","Pendent",IF(N8960="Per substituir","Substituir",IF(OR(N8960="No localitzat",N8960="No lliurat"),"Reposar",IF(I8960&lt;H8960,"Reposar",IF(I8960&gt;H8960,"Revisar excedent",IF(AND(G8960="Sí",M8960&lt;&gt;"",M8960&lt;TODAY()),"EPI caducat",IF(AND(G8960="Sí",M8960&lt;&gt;"",M8960&lt;=TODAY()+90),"EPI caduca ≤90 dies",IF(OR(N8960="Deteriorat usable",N8960="Revisió necessària"),"Revisar","OK"))))))))))</f>
      </c>
      <c r="R8960" s="20"/>
    </row>
    <row r="8961" customFormat="false" ht="15" hidden="false" customHeight="false" outlineLevel="0" collapsed="false">
      <c r="A8961" s="19" t="n">
        <v>83</v>
      </c>
      <c r="B8961" s="19" t="n">
        <f aca="false">IFERROR(VLOOKUP(A8961,Personal!$A$6:$F$112,2,FALSE()),"")</f>
        <v>0</v>
      </c>
      <c r="C8961" s="19" t="str">
        <f aca="false">IFERROR(VLOOKUP(A8961,Personal!$A$6:$F$112,3,FALSE()),"")</f>
        <v>Cerdanyola</v>
      </c>
      <c r="D8961" s="19" t="s">
        <v>64</v>
      </c>
      <c r="E8961" s="19" t="s">
        <v>65</v>
      </c>
      <c r="F8961" s="19" t="s">
        <v>66</v>
      </c>
      <c r="G8961" s="19" t="s">
        <v>291</v>
      </c>
      <c r="H8961" s="19" t="n">
        <f aca="false">IF(OR(VLOOKUP(A8961,Personal!$A$6:$F$112,5,FALSE())&lt;&gt;"Sí",N8961="No aplica"),0,'Catàleg GRAE'!D22)</f>
        <v>1</v>
      </c>
      <c r="I8961" s="20"/>
      <c r="J8961" s="20"/>
      <c r="K8961" s="20"/>
      <c r="L8961" s="21"/>
      <c r="M8961" s="21"/>
      <c r="N8961" s="20"/>
      <c r="O8961" s="20"/>
      <c r="P8961" s="19" t="str">
        <f aca="false">IF(I8961="","",I8961-H8961)</f>
        <v/>
      </c>
      <c r="Q8961" s="19" t="str">
        <f aca="true">IF(B8961="","",IF(N8961="No aplica","No aplica",IF(I8961="","Pendent",IF(N8961="Per substituir","Substituir",IF(OR(N8961="No localitzat",N8961="No lliurat"),"Reposar",IF(I8961&lt;H8961,"Reposar",IF(I8961&gt;H8961,"Revisar excedent",IF(AND(G8961="Sí",M8961&lt;&gt;"",M8961&lt;TODAY()),"EPI caducat",IF(AND(G8961="Sí",M8961&lt;&gt;"",M8961&lt;=TODAY()+90),"EPI caduca ≤90 dies",IF(OR(N8961="Deteriorat usable",N8961="Revisió necessària"),"Revisar","OK"))))))))))</f>
      </c>
      <c r="R8961" s="20"/>
    </row>
    <row r="8962" customFormat="false" ht="15" hidden="false" customHeight="false" outlineLevel="0" collapsed="false">
      <c r="A8962" s="19" t="n">
        <v>83</v>
      </c>
      <c r="B8962" s="19" t="n">
        <f aca="false">IFERROR(VLOOKUP(A8962,Personal!$A$6:$F$112,2,FALSE()),"")</f>
        <v>0</v>
      </c>
      <c r="C8962" s="19" t="str">
        <f aca="false">IFERROR(VLOOKUP(A8962,Personal!$A$6:$F$112,3,FALSE()),"")</f>
        <v>Cerdanyola</v>
      </c>
      <c r="D8962" s="19" t="s">
        <v>64</v>
      </c>
      <c r="E8962" s="19" t="s">
        <v>67</v>
      </c>
      <c r="F8962" s="19" t="s">
        <v>68</v>
      </c>
      <c r="G8962" s="19" t="s">
        <v>291</v>
      </c>
      <c r="H8962" s="19" t="n">
        <f aca="false">IF(OR(VLOOKUP(A8962,Personal!$A$6:$F$112,5,FALSE())&lt;&gt;"Sí",N8962="No aplica"),0,'Catàleg GRAE'!D23)</f>
        <v>1</v>
      </c>
      <c r="I8962" s="20"/>
      <c r="J8962" s="20"/>
      <c r="K8962" s="20"/>
      <c r="L8962" s="21"/>
      <c r="M8962" s="21"/>
      <c r="N8962" s="20"/>
      <c r="O8962" s="20"/>
      <c r="P8962" s="19" t="str">
        <f aca="false">IF(I8962="","",I8962-H8962)</f>
        <v/>
      </c>
      <c r="Q8962" s="19" t="str">
        <f aca="true">IF(B8962="","",IF(N8962="No aplica","No aplica",IF(I8962="","Pendent",IF(N8962="Per substituir","Substituir",IF(OR(N8962="No localitzat",N8962="No lliurat"),"Reposar",IF(I8962&lt;H8962,"Reposar",IF(I8962&gt;H8962,"Revisar excedent",IF(AND(G8962="Sí",M8962&lt;&gt;"",M8962&lt;TODAY()),"EPI caducat",IF(AND(G8962="Sí",M8962&lt;&gt;"",M8962&lt;=TODAY()+90),"EPI caduca ≤90 dies",IF(OR(N8962="Deteriorat usable",N8962="Revisió necessària"),"Revisar","OK"))))))))))</f>
      </c>
      <c r="R8962" s="20"/>
    </row>
    <row r="8963" customFormat="false" ht="15" hidden="false" customHeight="false" outlineLevel="0" collapsed="false">
      <c r="A8963" s="19" t="n">
        <v>83</v>
      </c>
      <c r="B8963" s="19" t="n">
        <f aca="false">IFERROR(VLOOKUP(A8963,Personal!$A$6:$F$112,2,FALSE()),"")</f>
        <v>0</v>
      </c>
      <c r="C8963" s="19" t="str">
        <f aca="false">IFERROR(VLOOKUP(A8963,Personal!$A$6:$F$112,3,FALSE()),"")</f>
        <v>Cerdanyola</v>
      </c>
      <c r="D8963" s="19" t="s">
        <v>64</v>
      </c>
      <c r="E8963" s="19" t="s">
        <v>69</v>
      </c>
      <c r="F8963" s="19" t="s">
        <v>70</v>
      </c>
      <c r="G8963" s="19" t="s">
        <v>291</v>
      </c>
      <c r="H8963" s="19" t="n">
        <f aca="false">IF(OR(VLOOKUP(A8963,Personal!$A$6:$F$112,5,FALSE())&lt;&gt;"Sí",N8963="No aplica"),0,'Catàleg GRAE'!D24)</f>
        <v>1</v>
      </c>
      <c r="I8963" s="20"/>
      <c r="J8963" s="20"/>
      <c r="K8963" s="20"/>
      <c r="L8963" s="21"/>
      <c r="M8963" s="21"/>
      <c r="N8963" s="20"/>
      <c r="O8963" s="20"/>
      <c r="P8963" s="19" t="str">
        <f aca="false">IF(I8963="","",I8963-H8963)</f>
        <v/>
      </c>
      <c r="Q8963" s="19" t="str">
        <f aca="true">IF(B8963="","",IF(N8963="No aplica","No aplica",IF(I8963="","Pendent",IF(N8963="Per substituir","Substituir",IF(OR(N8963="No localitzat",N8963="No lliurat"),"Reposar",IF(I8963&lt;H8963,"Reposar",IF(I8963&gt;H8963,"Revisar excedent",IF(AND(G8963="Sí",M8963&lt;&gt;"",M8963&lt;TODAY()),"EPI caducat",IF(AND(G8963="Sí",M8963&lt;&gt;"",M8963&lt;=TODAY()+90),"EPI caduca ≤90 dies",IF(OR(N8963="Deteriorat usable",N8963="Revisió necessària"),"Revisar","OK"))))))))))</f>
      </c>
      <c r="R8963" s="20"/>
    </row>
    <row r="8964" customFormat="false" ht="15" hidden="false" customHeight="false" outlineLevel="0" collapsed="false">
      <c r="A8964" s="19" t="n">
        <v>83</v>
      </c>
      <c r="B8964" s="19" t="n">
        <f aca="false">IFERROR(VLOOKUP(A8964,Personal!$A$6:$F$112,2,FALSE()),"")</f>
        <v>0</v>
      </c>
      <c r="C8964" s="19" t="str">
        <f aca="false">IFERROR(VLOOKUP(A8964,Personal!$A$6:$F$112,3,FALSE()),"")</f>
        <v>Cerdanyola</v>
      </c>
      <c r="D8964" s="19" t="s">
        <v>71</v>
      </c>
      <c r="E8964" s="19" t="s">
        <v>72</v>
      </c>
      <c r="F8964" s="19" t="s">
        <v>73</v>
      </c>
      <c r="G8964" s="19" t="s">
        <v>291</v>
      </c>
      <c r="H8964" s="19" t="n">
        <f aca="false">IF(OR(VLOOKUP(A8964,Personal!$A$6:$F$112,5,FALSE())&lt;&gt;"Sí",N8964="No aplica"),0,'Catàleg GRAE'!D25)</f>
        <v>1</v>
      </c>
      <c r="I8964" s="20"/>
      <c r="J8964" s="20"/>
      <c r="K8964" s="20"/>
      <c r="L8964" s="21"/>
      <c r="M8964" s="21"/>
      <c r="N8964" s="20"/>
      <c r="O8964" s="20"/>
      <c r="P8964" s="19" t="str">
        <f aca="false">IF(I8964="","",I8964-H8964)</f>
        <v/>
      </c>
      <c r="Q8964" s="19" t="str">
        <f aca="true">IF(B8964="","",IF(N8964="No aplica","No aplica",IF(I8964="","Pendent",IF(N8964="Per substituir","Substituir",IF(OR(N8964="No localitzat",N8964="No lliurat"),"Reposar",IF(I8964&lt;H8964,"Reposar",IF(I8964&gt;H8964,"Revisar excedent",IF(AND(G8964="Sí",M8964&lt;&gt;"",M8964&lt;TODAY()),"EPI caducat",IF(AND(G8964="Sí",M8964&lt;&gt;"",M8964&lt;=TODAY()+90),"EPI caduca ≤90 dies",IF(OR(N8964="Deteriorat usable",N8964="Revisió necessària"),"Revisar","OK"))))))))))</f>
      </c>
      <c r="R8964" s="20"/>
    </row>
    <row r="8965" customFormat="false" ht="15" hidden="false" customHeight="false" outlineLevel="0" collapsed="false">
      <c r="A8965" s="19" t="n">
        <v>83</v>
      </c>
      <c r="B8965" s="19" t="n">
        <f aca="false">IFERROR(VLOOKUP(A8965,Personal!$A$6:$F$112,2,FALSE()),"")</f>
        <v>0</v>
      </c>
      <c r="C8965" s="19" t="str">
        <f aca="false">IFERROR(VLOOKUP(A8965,Personal!$A$6:$F$112,3,FALSE()),"")</f>
        <v>Cerdanyola</v>
      </c>
      <c r="D8965" s="19" t="s">
        <v>40</v>
      </c>
      <c r="E8965" s="19" t="s">
        <v>74</v>
      </c>
      <c r="F8965" s="19" t="s">
        <v>75</v>
      </c>
      <c r="G8965" s="19" t="s">
        <v>272</v>
      </c>
      <c r="H8965" s="19" t="n">
        <f aca="false">IF(OR(VLOOKUP(A8965,Personal!$A$6:$F$112,5,FALSE())&lt;&gt;"Sí",N8965="No aplica"),0,'Catàleg GRAE'!D26)</f>
        <v>1</v>
      </c>
      <c r="I8965" s="20"/>
      <c r="J8965" s="20"/>
      <c r="K8965" s="20"/>
      <c r="L8965" s="21"/>
      <c r="M8965" s="21"/>
      <c r="N8965" s="20"/>
      <c r="O8965" s="20"/>
      <c r="P8965" s="19" t="str">
        <f aca="false">IF(I8965="","",I8965-H8965)</f>
        <v/>
      </c>
      <c r="Q8965" s="19" t="str">
        <f aca="true">IF(B8965="","",IF(N8965="No aplica","No aplica",IF(I8965="","Pendent",IF(N8965="Per substituir","Substituir",IF(OR(N8965="No localitzat",N8965="No lliurat"),"Reposar",IF(I8965&lt;H8965,"Reposar",IF(I8965&gt;H8965,"Revisar excedent",IF(AND(G8965="Sí",M8965&lt;&gt;"",M8965&lt;TODAY()),"EPI caducat",IF(AND(G8965="Sí",M8965&lt;&gt;"",M8965&lt;=TODAY()+90),"EPI caduca ≤90 dies",IF(OR(N8965="Deteriorat usable",N8965="Revisió necessària"),"Revisar","OK"))))))))))</f>
      </c>
      <c r="R8965" s="20"/>
    </row>
    <row r="8966" customFormat="false" ht="15" hidden="false" customHeight="false" outlineLevel="0" collapsed="false">
      <c r="A8966" s="19" t="n">
        <v>83</v>
      </c>
      <c r="B8966" s="19" t="n">
        <f aca="false">IFERROR(VLOOKUP(A8966,Personal!$A$6:$F$112,2,FALSE()),"")</f>
        <v>0</v>
      </c>
      <c r="C8966" s="19" t="str">
        <f aca="false">IFERROR(VLOOKUP(A8966,Personal!$A$6:$F$112,3,FALSE()),"")</f>
        <v>Cerdanyola</v>
      </c>
      <c r="D8966" s="19" t="s">
        <v>40</v>
      </c>
      <c r="E8966" s="19" t="s">
        <v>76</v>
      </c>
      <c r="F8966" s="19" t="s">
        <v>77</v>
      </c>
      <c r="G8966" s="19" t="s">
        <v>291</v>
      </c>
      <c r="H8966" s="19" t="n">
        <f aca="false">IF(OR(VLOOKUP(A8966,Personal!$A$6:$F$112,5,FALSE())&lt;&gt;"Sí",N8966="No aplica"),0,'Catàleg GRAE'!D27)</f>
        <v>1</v>
      </c>
      <c r="I8966" s="20"/>
      <c r="J8966" s="20"/>
      <c r="K8966" s="20"/>
      <c r="L8966" s="21"/>
      <c r="M8966" s="21"/>
      <c r="N8966" s="20"/>
      <c r="O8966" s="20"/>
      <c r="P8966" s="19" t="str">
        <f aca="false">IF(I8966="","",I8966-H8966)</f>
        <v/>
      </c>
      <c r="Q8966" s="19" t="str">
        <f aca="true">IF(B8966="","",IF(N8966="No aplica","No aplica",IF(I8966="","Pendent",IF(N8966="Per substituir","Substituir",IF(OR(N8966="No localitzat",N8966="No lliurat"),"Reposar",IF(I8966&lt;H8966,"Reposar",IF(I8966&gt;H8966,"Revisar excedent",IF(AND(G8966="Sí",M8966&lt;&gt;"",M8966&lt;TODAY()),"EPI caducat",IF(AND(G8966="Sí",M8966&lt;&gt;"",M8966&lt;=TODAY()+90),"EPI caduca ≤90 dies",IF(OR(N8966="Deteriorat usable",N8966="Revisió necessària"),"Revisar","OK"))))))))))</f>
      </c>
      <c r="R8966" s="20"/>
    </row>
    <row r="8967" customFormat="false" ht="15" hidden="false" customHeight="false" outlineLevel="0" collapsed="false">
      <c r="A8967" s="19" t="n">
        <v>83</v>
      </c>
      <c r="B8967" s="19" t="n">
        <f aca="false">IFERROR(VLOOKUP(A8967,Personal!$A$6:$F$112,2,FALSE()),"")</f>
        <v>0</v>
      </c>
      <c r="C8967" s="19" t="str">
        <f aca="false">IFERROR(VLOOKUP(A8967,Personal!$A$6:$F$112,3,FALSE()),"")</f>
        <v>Cerdanyola</v>
      </c>
      <c r="D8967" s="19" t="s">
        <v>78</v>
      </c>
      <c r="E8967" s="19" t="s">
        <v>79</v>
      </c>
      <c r="F8967" s="19" t="s">
        <v>80</v>
      </c>
      <c r="G8967" s="19" t="s">
        <v>291</v>
      </c>
      <c r="H8967" s="19" t="n">
        <f aca="false">IF(OR(VLOOKUP(A8967,Personal!$A$6:$F$112,5,FALSE())&lt;&gt;"Sí",N8967="No aplica"),0,'Catàleg GRAE'!D28)</f>
        <v>1</v>
      </c>
      <c r="I8967" s="20"/>
      <c r="J8967" s="20"/>
      <c r="K8967" s="20"/>
      <c r="L8967" s="21"/>
      <c r="M8967" s="21"/>
      <c r="N8967" s="20"/>
      <c r="O8967" s="20"/>
      <c r="P8967" s="19" t="str">
        <f aca="false">IF(I8967="","",I8967-H8967)</f>
        <v/>
      </c>
      <c r="Q8967" s="19" t="str">
        <f aca="true">IF(B8967="","",IF(N8967="No aplica","No aplica",IF(I8967="","Pendent",IF(N8967="Per substituir","Substituir",IF(OR(N8967="No localitzat",N8967="No lliurat"),"Reposar",IF(I8967&lt;H8967,"Reposar",IF(I8967&gt;H8967,"Revisar excedent",IF(AND(G8967="Sí",M8967&lt;&gt;"",M8967&lt;TODAY()),"EPI caducat",IF(AND(G8967="Sí",M8967&lt;&gt;"",M8967&lt;=TODAY()+90),"EPI caduca ≤90 dies",IF(OR(N8967="Deteriorat usable",N8967="Revisió necessària"),"Revisar","OK"))))))))))</f>
      </c>
      <c r="R8967" s="20"/>
    </row>
    <row r="8968" customFormat="false" ht="15" hidden="false" customHeight="false" outlineLevel="0" collapsed="false">
      <c r="A8968" s="19" t="n">
        <v>83</v>
      </c>
      <c r="B8968" s="19" t="n">
        <f aca="false">IFERROR(VLOOKUP(A8968,Personal!$A$6:$F$112,2,FALSE()),"")</f>
        <v>0</v>
      </c>
      <c r="C8968" s="19" t="str">
        <f aca="false">IFERROR(VLOOKUP(A8968,Personal!$A$6:$F$112,3,FALSE()),"")</f>
        <v>Cerdanyola</v>
      </c>
      <c r="D8968" s="19" t="s">
        <v>26</v>
      </c>
      <c r="E8968" s="19" t="s">
        <v>81</v>
      </c>
      <c r="F8968" s="19" t="s">
        <v>82</v>
      </c>
      <c r="G8968" s="19" t="s">
        <v>272</v>
      </c>
      <c r="H8968" s="19" t="n">
        <f aca="false">IF(OR(VLOOKUP(A8968,Personal!$A$6:$F$112,5,FALSE())&lt;&gt;"Sí",N8968="No aplica"),0,'Catàleg GRAE'!D29)</f>
        <v>1</v>
      </c>
      <c r="I8968" s="20"/>
      <c r="J8968" s="20"/>
      <c r="K8968" s="20"/>
      <c r="L8968" s="21"/>
      <c r="M8968" s="21"/>
      <c r="N8968" s="20"/>
      <c r="O8968" s="20"/>
      <c r="P8968" s="19" t="str">
        <f aca="false">IF(I8968="","",I8968-H8968)</f>
        <v/>
      </c>
      <c r="Q8968" s="19" t="str">
        <f aca="true">IF(B8968="","",IF(N8968="No aplica","No aplica",IF(I8968="","Pendent",IF(N8968="Per substituir","Substituir",IF(OR(N8968="No localitzat",N8968="No lliurat"),"Reposar",IF(I8968&lt;H8968,"Reposar",IF(I8968&gt;H8968,"Revisar excedent",IF(AND(G8968="Sí",M8968&lt;&gt;"",M8968&lt;TODAY()),"EPI caducat",IF(AND(G8968="Sí",M8968&lt;&gt;"",M8968&lt;=TODAY()+90),"EPI caduca ≤90 dies",IF(OR(N8968="Deteriorat usable",N8968="Revisió necessària"),"Revisar","OK"))))))))))</f>
      </c>
      <c r="R8968" s="20"/>
    </row>
    <row r="8969" customFormat="false" ht="15" hidden="false" customHeight="false" outlineLevel="0" collapsed="false">
      <c r="A8969" s="19" t="n">
        <v>83</v>
      </c>
      <c r="B8969" s="19" t="n">
        <f aca="false">IFERROR(VLOOKUP(A8969,Personal!$A$6:$F$112,2,FALSE()),"")</f>
        <v>0</v>
      </c>
      <c r="C8969" s="19" t="str">
        <f aca="false">IFERROR(VLOOKUP(A8969,Personal!$A$6:$F$112,3,FALSE()),"")</f>
        <v>Cerdanyola</v>
      </c>
      <c r="D8969" s="19" t="s">
        <v>83</v>
      </c>
      <c r="E8969" s="19" t="s">
        <v>84</v>
      </c>
      <c r="F8969" s="19" t="s">
        <v>85</v>
      </c>
      <c r="G8969" s="19" t="s">
        <v>291</v>
      </c>
      <c r="H8969" s="19" t="n">
        <f aca="false">IF(OR(VLOOKUP(A8969,Personal!$A$6:$F$112,5,FALSE())&lt;&gt;"Sí",N8969="No aplica"),0,'Catàleg GRAE'!D30)</f>
        <v>2</v>
      </c>
      <c r="I8969" s="20"/>
      <c r="J8969" s="20"/>
      <c r="K8969" s="20"/>
      <c r="L8969" s="21"/>
      <c r="M8969" s="21"/>
      <c r="N8969" s="20"/>
      <c r="O8969" s="20"/>
      <c r="P8969" s="19" t="str">
        <f aca="false">IF(I8969="","",I8969-H8969)</f>
        <v/>
      </c>
      <c r="Q8969" s="19" t="str">
        <f aca="true">IF(B8969="","",IF(N8969="No aplica","No aplica",IF(I8969="","Pendent",IF(N8969="Per substituir","Substituir",IF(OR(N8969="No localitzat",N8969="No lliurat"),"Reposar",IF(I8969&lt;H8969,"Reposar",IF(I8969&gt;H8969,"Revisar excedent",IF(AND(G8969="Sí",M8969&lt;&gt;"",M8969&lt;TODAY()),"EPI caducat",IF(AND(G8969="Sí",M8969&lt;&gt;"",M8969&lt;=TODAY()+90),"EPI caduca ≤90 dies",IF(OR(N8969="Deteriorat usable",N8969="Revisió necessària"),"Revisar","OK"))))))))))</f>
      </c>
      <c r="R8969" s="20"/>
    </row>
    <row r="8970" customFormat="false" ht="15" hidden="false" customHeight="false" outlineLevel="0" collapsed="false">
      <c r="A8970" s="19" t="n">
        <v>83</v>
      </c>
      <c r="B8970" s="19" t="n">
        <f aca="false">IFERROR(VLOOKUP(A8970,Personal!$A$6:$F$112,2,FALSE()),"")</f>
        <v>0</v>
      </c>
      <c r="C8970" s="19" t="str">
        <f aca="false">IFERROR(VLOOKUP(A8970,Personal!$A$6:$F$112,3,FALSE()),"")</f>
        <v>Cerdanyola</v>
      </c>
      <c r="D8970" s="19" t="s">
        <v>83</v>
      </c>
      <c r="E8970" s="19" t="s">
        <v>86</v>
      </c>
      <c r="F8970" s="19" t="s">
        <v>87</v>
      </c>
      <c r="G8970" s="19" t="s">
        <v>291</v>
      </c>
      <c r="H8970" s="19" t="n">
        <f aca="false">IF(OR(VLOOKUP(A8970,Personal!$A$6:$F$112,5,FALSE())&lt;&gt;"Sí",N8970="No aplica"),0,'Catàleg GRAE'!D31)</f>
        <v>2</v>
      </c>
      <c r="I8970" s="20"/>
      <c r="J8970" s="20"/>
      <c r="K8970" s="20"/>
      <c r="L8970" s="21"/>
      <c r="M8970" s="21"/>
      <c r="N8970" s="20"/>
      <c r="O8970" s="20"/>
      <c r="P8970" s="19" t="str">
        <f aca="false">IF(I8970="","",I8970-H8970)</f>
        <v/>
      </c>
      <c r="Q8970" s="19" t="str">
        <f aca="true">IF(B8970="","",IF(N8970="No aplica","No aplica",IF(I8970="","Pendent",IF(N8970="Per substituir","Substituir",IF(OR(N8970="No localitzat",N8970="No lliurat"),"Reposar",IF(I8970&lt;H8970,"Reposar",IF(I8970&gt;H8970,"Revisar excedent",IF(AND(G8970="Sí",M8970&lt;&gt;"",M8970&lt;TODAY()),"EPI caducat",IF(AND(G8970="Sí",M8970&lt;&gt;"",M8970&lt;=TODAY()+90),"EPI caduca ≤90 dies",IF(OR(N8970="Deteriorat usable",N8970="Revisió necessària"),"Revisar","OK"))))))))))</f>
      </c>
      <c r="R8970" s="20"/>
    </row>
    <row r="8971" customFormat="false" ht="15" hidden="false" customHeight="false" outlineLevel="0" collapsed="false">
      <c r="A8971" s="19" t="n">
        <v>83</v>
      </c>
      <c r="B8971" s="19" t="n">
        <f aca="false">IFERROR(VLOOKUP(A8971,Personal!$A$6:$F$112,2,FALSE()),"")</f>
        <v>0</v>
      </c>
      <c r="C8971" s="19" t="str">
        <f aca="false">IFERROR(VLOOKUP(A8971,Personal!$A$6:$F$112,3,FALSE()),"")</f>
        <v>Cerdanyola</v>
      </c>
      <c r="D8971" s="19" t="s">
        <v>83</v>
      </c>
      <c r="E8971" s="19" t="s">
        <v>88</v>
      </c>
      <c r="F8971" s="19" t="s">
        <v>89</v>
      </c>
      <c r="G8971" s="19" t="s">
        <v>291</v>
      </c>
      <c r="H8971" s="19" t="n">
        <f aca="false">IF(OR(VLOOKUP(A8971,Personal!$A$6:$F$112,5,FALSE())&lt;&gt;"Sí",N8971="No aplica"),0,'Catàleg GRAE'!D32)</f>
        <v>2</v>
      </c>
      <c r="I8971" s="20"/>
      <c r="J8971" s="20"/>
      <c r="K8971" s="20"/>
      <c r="L8971" s="21"/>
      <c r="M8971" s="21"/>
      <c r="N8971" s="20"/>
      <c r="O8971" s="20"/>
      <c r="P8971" s="19" t="str">
        <f aca="false">IF(I8971="","",I8971-H8971)</f>
        <v/>
      </c>
      <c r="Q8971" s="19" t="str">
        <f aca="true">IF(B8971="","",IF(N8971="No aplica","No aplica",IF(I8971="","Pendent",IF(N8971="Per substituir","Substituir",IF(OR(N8971="No localitzat",N8971="No lliurat"),"Reposar",IF(I8971&lt;H8971,"Reposar",IF(I8971&gt;H8971,"Revisar excedent",IF(AND(G8971="Sí",M8971&lt;&gt;"",M8971&lt;TODAY()),"EPI caducat",IF(AND(G8971="Sí",M8971&lt;&gt;"",M8971&lt;=TODAY()+90),"EPI caduca ≤90 dies",IF(OR(N8971="Deteriorat usable",N8971="Revisió necessària"),"Revisar","OK"))))))))))</f>
      </c>
      <c r="R8971" s="20"/>
    </row>
    <row r="8972" customFormat="false" ht="15" hidden="false" customHeight="false" outlineLevel="0" collapsed="false">
      <c r="A8972" s="19" t="n">
        <v>83</v>
      </c>
      <c r="B8972" s="19" t="n">
        <f aca="false">IFERROR(VLOOKUP(A8972,Personal!$A$6:$F$112,2,FALSE()),"")</f>
        <v>0</v>
      </c>
      <c r="C8972" s="19" t="str">
        <f aca="false">IFERROR(VLOOKUP(A8972,Personal!$A$6:$F$112,3,FALSE()),"")</f>
        <v>Cerdanyola</v>
      </c>
      <c r="D8972" s="19" t="s">
        <v>83</v>
      </c>
      <c r="E8972" s="19" t="s">
        <v>90</v>
      </c>
      <c r="F8972" s="19" t="s">
        <v>91</v>
      </c>
      <c r="G8972" s="19" t="s">
        <v>291</v>
      </c>
      <c r="H8972" s="19" t="n">
        <f aca="false">IF(OR(VLOOKUP(A8972,Personal!$A$6:$F$112,5,FALSE())&lt;&gt;"Sí",N8972="No aplica"),0,'Catàleg GRAE'!D33)</f>
        <v>1</v>
      </c>
      <c r="I8972" s="20"/>
      <c r="J8972" s="20"/>
      <c r="K8972" s="20"/>
      <c r="L8972" s="21"/>
      <c r="M8972" s="21"/>
      <c r="N8972" s="20"/>
      <c r="O8972" s="20"/>
      <c r="P8972" s="19" t="str">
        <f aca="false">IF(I8972="","",I8972-H8972)</f>
        <v/>
      </c>
      <c r="Q8972" s="19" t="str">
        <f aca="true">IF(B8972="","",IF(N8972="No aplica","No aplica",IF(I8972="","Pendent",IF(N8972="Per substituir","Substituir",IF(OR(N8972="No localitzat",N8972="No lliurat"),"Reposar",IF(I8972&lt;H8972,"Reposar",IF(I8972&gt;H8972,"Revisar excedent",IF(AND(G8972="Sí",M8972&lt;&gt;"",M8972&lt;TODAY()),"EPI caducat",IF(AND(G8972="Sí",M8972&lt;&gt;"",M8972&lt;=TODAY()+90),"EPI caduca ≤90 dies",IF(OR(N8972="Deteriorat usable",N8972="Revisió necessària"),"Revisar","OK"))))))))))</f>
      </c>
      <c r="R8972" s="20"/>
    </row>
    <row r="8973" customFormat="false" ht="15" hidden="false" customHeight="false" outlineLevel="0" collapsed="false">
      <c r="A8973" s="19" t="n">
        <v>83</v>
      </c>
      <c r="B8973" s="19" t="n">
        <f aca="false">IFERROR(VLOOKUP(A8973,Personal!$A$6:$F$112,2,FALSE()),"")</f>
        <v>0</v>
      </c>
      <c r="C8973" s="19" t="str">
        <f aca="false">IFERROR(VLOOKUP(A8973,Personal!$A$6:$F$112,3,FALSE()),"")</f>
        <v>Cerdanyola</v>
      </c>
      <c r="D8973" s="19" t="s">
        <v>40</v>
      </c>
      <c r="E8973" s="19" t="s">
        <v>92</v>
      </c>
      <c r="F8973" s="19" t="s">
        <v>93</v>
      </c>
      <c r="G8973" s="19" t="s">
        <v>291</v>
      </c>
      <c r="H8973" s="19" t="n">
        <f aca="false">IF(OR(VLOOKUP(A8973,Personal!$A$6:$F$112,5,FALSE())&lt;&gt;"Sí",N8973="No aplica"),0,'Catàleg GRAE'!D34)</f>
        <v>1</v>
      </c>
      <c r="I8973" s="20"/>
      <c r="J8973" s="20"/>
      <c r="K8973" s="20"/>
      <c r="L8973" s="21"/>
      <c r="M8973" s="21"/>
      <c r="N8973" s="20"/>
      <c r="O8973" s="20"/>
      <c r="P8973" s="19" t="str">
        <f aca="false">IF(I8973="","",I8973-H8973)</f>
        <v/>
      </c>
      <c r="Q8973" s="19" t="str">
        <f aca="true">IF(B8973="","",IF(N8973="No aplica","No aplica",IF(I8973="","Pendent",IF(N8973="Per substituir","Substituir",IF(OR(N8973="No localitzat",N8973="No lliurat"),"Reposar",IF(I8973&lt;H8973,"Reposar",IF(I8973&gt;H8973,"Revisar excedent",IF(AND(G8973="Sí",M8973&lt;&gt;"",M8973&lt;TODAY()),"EPI caducat",IF(AND(G8973="Sí",M8973&lt;&gt;"",M8973&lt;=TODAY()+90),"EPI caduca ≤90 dies",IF(OR(N8973="Deteriorat usable",N8973="Revisió necessària"),"Revisar","OK"))))))))))</f>
      </c>
      <c r="R8973" s="20"/>
    </row>
    <row r="8974" customFormat="false" ht="15" hidden="false" customHeight="false" outlineLevel="0" collapsed="false">
      <c r="A8974" s="19" t="n">
        <v>83</v>
      </c>
      <c r="B8974" s="19" t="n">
        <f aca="false">IFERROR(VLOOKUP(A8974,Personal!$A$6:$F$112,2,FALSE()),"")</f>
        <v>0</v>
      </c>
      <c r="C8974" s="19" t="str">
        <f aca="false">IFERROR(VLOOKUP(A8974,Personal!$A$6:$F$112,3,FALSE()),"")</f>
        <v>Cerdanyola</v>
      </c>
      <c r="D8974" s="19" t="s">
        <v>94</v>
      </c>
      <c r="E8974" s="19" t="s">
        <v>95</v>
      </c>
      <c r="F8974" s="19" t="s">
        <v>96</v>
      </c>
      <c r="G8974" s="19" t="s">
        <v>291</v>
      </c>
      <c r="H8974" s="19" t="n">
        <f aca="false">IF(OR(VLOOKUP(A8974,Personal!$A$6:$F$112,5,FALSE())&lt;&gt;"Sí",N8974="No aplica"),0,'Catàleg GRAE'!D35)</f>
        <v>1</v>
      </c>
      <c r="I8974" s="20"/>
      <c r="J8974" s="20"/>
      <c r="K8974" s="20"/>
      <c r="L8974" s="21"/>
      <c r="M8974" s="21"/>
      <c r="N8974" s="20"/>
      <c r="O8974" s="20"/>
      <c r="P8974" s="19" t="str">
        <f aca="false">IF(I8974="","",I8974-H8974)</f>
        <v/>
      </c>
      <c r="Q8974" s="19" t="str">
        <f aca="true">IF(B8974="","",IF(N8974="No aplica","No aplica",IF(I8974="","Pendent",IF(N8974="Per substituir","Substituir",IF(OR(N8974="No localitzat",N8974="No lliurat"),"Reposar",IF(I8974&lt;H8974,"Reposar",IF(I8974&gt;H8974,"Revisar excedent",IF(AND(G8974="Sí",M8974&lt;&gt;"",M8974&lt;TODAY()),"EPI caducat",IF(AND(G8974="Sí",M8974&lt;&gt;"",M8974&lt;=TODAY()+90),"EPI caduca ≤90 dies",IF(OR(N8974="Deteriorat usable",N8974="Revisió necessària"),"Revisar","OK"))))))))))</f>
      </c>
      <c r="R8974" s="20"/>
    </row>
    <row r="8975" customFormat="false" ht="15" hidden="false" customHeight="false" outlineLevel="0" collapsed="false">
      <c r="A8975" s="19" t="n">
        <v>83</v>
      </c>
      <c r="B8975" s="19" t="n">
        <f aca="false">IFERROR(VLOOKUP(A8975,Personal!$A$6:$F$112,2,FALSE()),"")</f>
        <v>0</v>
      </c>
      <c r="C8975" s="19" t="str">
        <f aca="false">IFERROR(VLOOKUP(A8975,Personal!$A$6:$F$112,3,FALSE()),"")</f>
        <v>Cerdanyola</v>
      </c>
      <c r="D8975" s="19" t="s">
        <v>97</v>
      </c>
      <c r="E8975" s="19" t="s">
        <v>98</v>
      </c>
      <c r="F8975" s="19" t="s">
        <v>99</v>
      </c>
      <c r="G8975" s="19" t="s">
        <v>291</v>
      </c>
      <c r="H8975" s="19" t="n">
        <f aca="false">IF(OR(VLOOKUP(A8975,Personal!$A$6:$F$112,5,FALSE())&lt;&gt;"Sí",N8975="No aplica"),0,'Catàleg GRAE'!D36)</f>
        <v>3</v>
      </c>
      <c r="I8975" s="20"/>
      <c r="J8975" s="20"/>
      <c r="K8975" s="20"/>
      <c r="L8975" s="21"/>
      <c r="M8975" s="21"/>
      <c r="N8975" s="20"/>
      <c r="O8975" s="20"/>
      <c r="P8975" s="19" t="str">
        <f aca="false">IF(I8975="","",I8975-H8975)</f>
        <v/>
      </c>
      <c r="Q8975" s="19" t="str">
        <f aca="true">IF(B8975="","",IF(N8975="No aplica","No aplica",IF(I8975="","Pendent",IF(N8975="Per substituir","Substituir",IF(OR(N8975="No localitzat",N8975="No lliurat"),"Reposar",IF(I8975&lt;H8975,"Reposar",IF(I8975&gt;H8975,"Revisar excedent",IF(AND(G8975="Sí",M8975&lt;&gt;"",M8975&lt;TODAY()),"EPI caducat",IF(AND(G8975="Sí",M8975&lt;&gt;"",M8975&lt;=TODAY()+90),"EPI caduca ≤90 dies",IF(OR(N8975="Deteriorat usable",N8975="Revisió necessària"),"Revisar","OK"))))))))))</f>
      </c>
      <c r="R8975" s="20"/>
    </row>
    <row r="8976" customFormat="false" ht="15" hidden="false" customHeight="false" outlineLevel="0" collapsed="false">
      <c r="A8976" s="19" t="n">
        <v>83</v>
      </c>
      <c r="B8976" s="19" t="n">
        <f aca="false">IFERROR(VLOOKUP(A8976,Personal!$A$6:$F$112,2,FALSE()),"")</f>
        <v>0</v>
      </c>
      <c r="C8976" s="19" t="str">
        <f aca="false">IFERROR(VLOOKUP(A8976,Personal!$A$6:$F$112,3,FALSE()),"")</f>
        <v>Cerdanyola</v>
      </c>
      <c r="D8976" s="19" t="s">
        <v>97</v>
      </c>
      <c r="E8976" s="19" t="s">
        <v>100</v>
      </c>
      <c r="F8976" s="19" t="s">
        <v>101</v>
      </c>
      <c r="G8976" s="19" t="s">
        <v>291</v>
      </c>
      <c r="H8976" s="19" t="n">
        <f aca="false">IF(OR(VLOOKUP(A8976,Personal!$A$6:$F$112,5,FALSE())&lt;&gt;"Sí",N8976="No aplica"),0,'Catàleg GRAE'!D37)</f>
        <v>1</v>
      </c>
      <c r="I8976" s="20"/>
      <c r="J8976" s="20"/>
      <c r="K8976" s="20"/>
      <c r="L8976" s="21"/>
      <c r="M8976" s="21"/>
      <c r="N8976" s="20"/>
      <c r="O8976" s="20"/>
      <c r="P8976" s="19" t="str">
        <f aca="false">IF(I8976="","",I8976-H8976)</f>
        <v/>
      </c>
      <c r="Q8976" s="19" t="str">
        <f aca="true">IF(B8976="","",IF(N8976="No aplica","No aplica",IF(I8976="","Pendent",IF(N8976="Per substituir","Substituir",IF(OR(N8976="No localitzat",N8976="No lliurat"),"Reposar",IF(I8976&lt;H8976,"Reposar",IF(I8976&gt;H8976,"Revisar excedent",IF(AND(G8976="Sí",M8976&lt;&gt;"",M8976&lt;TODAY()),"EPI caducat",IF(AND(G8976="Sí",M8976&lt;&gt;"",M8976&lt;=TODAY()+90),"EPI caduca ≤90 dies",IF(OR(N8976="Deteriorat usable",N8976="Revisió necessària"),"Revisar","OK"))))))))))</f>
      </c>
      <c r="R8976" s="20"/>
    </row>
    <row r="8977" customFormat="false" ht="15" hidden="false" customHeight="false" outlineLevel="0" collapsed="false">
      <c r="A8977" s="19" t="n">
        <v>83</v>
      </c>
      <c r="B8977" s="19" t="n">
        <f aca="false">IFERROR(VLOOKUP(A8977,Personal!$A$6:$F$112,2,FALSE()),"")</f>
        <v>0</v>
      </c>
      <c r="C8977" s="19" t="str">
        <f aca="false">IFERROR(VLOOKUP(A8977,Personal!$A$6:$F$112,3,FALSE()),"")</f>
        <v>Cerdanyola</v>
      </c>
      <c r="D8977" s="19" t="s">
        <v>102</v>
      </c>
      <c r="E8977" s="19" t="s">
        <v>103</v>
      </c>
      <c r="F8977" s="19" t="s">
        <v>104</v>
      </c>
      <c r="G8977" s="19" t="s">
        <v>291</v>
      </c>
      <c r="H8977" s="19" t="n">
        <f aca="false">IF(OR(VLOOKUP(A8977,Personal!$A$6:$F$112,5,FALSE())&lt;&gt;"Sí",N8977="No aplica"),0,'Catàleg GRAE'!D38)</f>
        <v>1</v>
      </c>
      <c r="I8977" s="20"/>
      <c r="J8977" s="20"/>
      <c r="K8977" s="20"/>
      <c r="L8977" s="21"/>
      <c r="M8977" s="21"/>
      <c r="N8977" s="20"/>
      <c r="O8977" s="20"/>
      <c r="P8977" s="19" t="str">
        <f aca="false">IF(I8977="","",I8977-H8977)</f>
        <v/>
      </c>
      <c r="Q8977" s="19" t="str">
        <f aca="true">IF(B8977="","",IF(N8977="No aplica","No aplica",IF(I8977="","Pendent",IF(N8977="Per substituir","Substituir",IF(OR(N8977="No localitzat",N8977="No lliurat"),"Reposar",IF(I8977&lt;H8977,"Reposar",IF(I8977&gt;H8977,"Revisar excedent",IF(AND(G8977="Sí",M8977&lt;&gt;"",M8977&lt;TODAY()),"EPI caducat",IF(AND(G8977="Sí",M8977&lt;&gt;"",M8977&lt;=TODAY()+90),"EPI caduca ≤90 dies",IF(OR(N8977="Deteriorat usable",N8977="Revisió necessària"),"Revisar","OK"))))))))))</f>
      </c>
      <c r="R8977" s="20"/>
    </row>
    <row r="8978" customFormat="false" ht="15" hidden="false" customHeight="false" outlineLevel="0" collapsed="false">
      <c r="A8978" s="19" t="n">
        <v>83</v>
      </c>
      <c r="B8978" s="19" t="n">
        <f aca="false">IFERROR(VLOOKUP(A8978,Personal!$A$6:$F$112,2,FALSE()),"")</f>
        <v>0</v>
      </c>
      <c r="C8978" s="19" t="str">
        <f aca="false">IFERROR(VLOOKUP(A8978,Personal!$A$6:$F$112,3,FALSE()),"")</f>
        <v>Cerdanyola</v>
      </c>
      <c r="D8978" s="19" t="s">
        <v>97</v>
      </c>
      <c r="E8978" s="19" t="s">
        <v>105</v>
      </c>
      <c r="F8978" s="19" t="s">
        <v>106</v>
      </c>
      <c r="G8978" s="19" t="s">
        <v>291</v>
      </c>
      <c r="H8978" s="19" t="n">
        <f aca="false">IF(OR(VLOOKUP(A8978,Personal!$A$6:$F$112,5,FALSE())&lt;&gt;"Sí",N8978="No aplica"),0,'Catàleg GRAE'!D39)</f>
        <v>3</v>
      </c>
      <c r="I8978" s="20"/>
      <c r="J8978" s="20"/>
      <c r="K8978" s="20"/>
      <c r="L8978" s="21"/>
      <c r="M8978" s="21"/>
      <c r="N8978" s="20"/>
      <c r="O8978" s="20"/>
      <c r="P8978" s="19" t="str">
        <f aca="false">IF(I8978="","",I8978-H8978)</f>
        <v/>
      </c>
      <c r="Q8978" s="19" t="str">
        <f aca="true">IF(B8978="","",IF(N8978="No aplica","No aplica",IF(I8978="","Pendent",IF(N8978="Per substituir","Substituir",IF(OR(N8978="No localitzat",N8978="No lliurat"),"Reposar",IF(I8978&lt;H8978,"Reposar",IF(I8978&gt;H8978,"Revisar excedent",IF(AND(G8978="Sí",M8978&lt;&gt;"",M8978&lt;TODAY()),"EPI caducat",IF(AND(G8978="Sí",M8978&lt;&gt;"",M8978&lt;=TODAY()+90),"EPI caduca ≤90 dies",IF(OR(N8978="Deteriorat usable",N8978="Revisió necessària"),"Revisar","OK"))))))))))</f>
      </c>
      <c r="R8978" s="20"/>
    </row>
    <row r="8979" customFormat="false" ht="15" hidden="false" customHeight="false" outlineLevel="0" collapsed="false">
      <c r="A8979" s="19" t="n">
        <v>83</v>
      </c>
      <c r="B8979" s="19" t="n">
        <f aca="false">IFERROR(VLOOKUP(A8979,Personal!$A$6:$F$112,2,FALSE()),"")</f>
        <v>0</v>
      </c>
      <c r="C8979" s="19" t="str">
        <f aca="false">IFERROR(VLOOKUP(A8979,Personal!$A$6:$F$112,3,FALSE()),"")</f>
        <v>Cerdanyola</v>
      </c>
      <c r="D8979" s="19" t="s">
        <v>97</v>
      </c>
      <c r="E8979" s="19" t="s">
        <v>105</v>
      </c>
      <c r="F8979" s="19" t="s">
        <v>107</v>
      </c>
      <c r="G8979" s="19" t="s">
        <v>291</v>
      </c>
      <c r="H8979" s="19" t="n">
        <f aca="false">IF(OR(VLOOKUP(A8979,Personal!$A$6:$F$112,5,FALSE())&lt;&gt;"Sí",N8979="No aplica"),0,'Catàleg GRAE'!D40)</f>
        <v>3</v>
      </c>
      <c r="I8979" s="20"/>
      <c r="J8979" s="20"/>
      <c r="K8979" s="20"/>
      <c r="L8979" s="21"/>
      <c r="M8979" s="21"/>
      <c r="N8979" s="20"/>
      <c r="O8979" s="20"/>
      <c r="P8979" s="19" t="str">
        <f aca="false">IF(I8979="","",I8979-H8979)</f>
        <v/>
      </c>
      <c r="Q8979" s="19" t="str">
        <f aca="true">IF(B8979="","",IF(N8979="No aplica","No aplica",IF(I8979="","Pendent",IF(N8979="Per substituir","Substituir",IF(OR(N8979="No localitzat",N8979="No lliurat"),"Reposar",IF(I8979&lt;H8979,"Reposar",IF(I8979&gt;H8979,"Revisar excedent",IF(AND(G8979="Sí",M8979&lt;&gt;"",M8979&lt;TODAY()),"EPI caducat",IF(AND(G8979="Sí",M8979&lt;&gt;"",M8979&lt;=TODAY()+90),"EPI caduca ≤90 dies",IF(OR(N8979="Deteriorat usable",N8979="Revisió necessària"),"Revisar","OK"))))))))))</f>
      </c>
      <c r="R8979" s="20"/>
    </row>
    <row r="8980" customFormat="false" ht="15" hidden="false" customHeight="false" outlineLevel="0" collapsed="false">
      <c r="A8980" s="19" t="n">
        <v>83</v>
      </c>
      <c r="B8980" s="19" t="n">
        <f aca="false">IFERROR(VLOOKUP(A8980,Personal!$A$6:$F$112,2,FALSE()),"")</f>
        <v>0</v>
      </c>
      <c r="C8980" s="19" t="str">
        <f aca="false">IFERROR(VLOOKUP(A8980,Personal!$A$6:$F$112,3,FALSE()),"")</f>
        <v>Cerdanyola</v>
      </c>
      <c r="D8980" s="19" t="s">
        <v>97</v>
      </c>
      <c r="E8980" s="19" t="s">
        <v>108</v>
      </c>
      <c r="F8980" s="19" t="s">
        <v>109</v>
      </c>
      <c r="G8980" s="19" t="s">
        <v>291</v>
      </c>
      <c r="H8980" s="19" t="n">
        <f aca="false">IF(OR(VLOOKUP(A8980,Personal!$A$6:$F$112,5,FALSE())&lt;&gt;"Sí",N8980="No aplica"),0,'Catàleg GRAE'!D41)</f>
        <v>2</v>
      </c>
      <c r="I8980" s="20"/>
      <c r="J8980" s="20"/>
      <c r="K8980" s="20"/>
      <c r="L8980" s="21"/>
      <c r="M8980" s="21"/>
      <c r="N8980" s="20"/>
      <c r="O8980" s="20"/>
      <c r="P8980" s="19" t="str">
        <f aca="false">IF(I8980="","",I8980-H8980)</f>
        <v/>
      </c>
      <c r="Q8980" s="19" t="str">
        <f aca="true">IF(B8980="","",IF(N8980="No aplica","No aplica",IF(I8980="","Pendent",IF(N8980="Per substituir","Substituir",IF(OR(N8980="No localitzat",N8980="No lliurat"),"Reposar",IF(I8980&lt;H8980,"Reposar",IF(I8980&gt;H8980,"Revisar excedent",IF(AND(G8980="Sí",M8980&lt;&gt;"",M8980&lt;TODAY()),"EPI caducat",IF(AND(G8980="Sí",M8980&lt;&gt;"",M8980&lt;=TODAY()+90),"EPI caduca ≤90 dies",IF(OR(N8980="Deteriorat usable",N8980="Revisió necessària"),"Revisar","OK"))))))))))</f>
      </c>
      <c r="R8980" s="20"/>
    </row>
    <row r="8981" customFormat="false" ht="15" hidden="false" customHeight="false" outlineLevel="0" collapsed="false">
      <c r="A8981" s="19" t="n">
        <v>83</v>
      </c>
      <c r="B8981" s="19" t="n">
        <f aca="false">IFERROR(VLOOKUP(A8981,Personal!$A$6:$F$112,2,FALSE()),"")</f>
        <v>0</v>
      </c>
      <c r="C8981" s="19" t="str">
        <f aca="false">IFERROR(VLOOKUP(A8981,Personal!$A$6:$F$112,3,FALSE()),"")</f>
        <v>Cerdanyola</v>
      </c>
      <c r="D8981" s="19" t="s">
        <v>97</v>
      </c>
      <c r="E8981" s="19" t="s">
        <v>110</v>
      </c>
      <c r="F8981" s="19" t="s">
        <v>111</v>
      </c>
      <c r="G8981" s="19" t="s">
        <v>291</v>
      </c>
      <c r="H8981" s="19" t="n">
        <f aca="false">IF(OR(VLOOKUP(A8981,Personal!$A$6:$F$112,5,FALSE())&lt;&gt;"Sí",N8981="No aplica"),0,'Catàleg GRAE'!D42)</f>
        <v>1</v>
      </c>
      <c r="I8981" s="20"/>
      <c r="J8981" s="20"/>
      <c r="K8981" s="20"/>
      <c r="L8981" s="21"/>
      <c r="M8981" s="21"/>
      <c r="N8981" s="20"/>
      <c r="O8981" s="20"/>
      <c r="P8981" s="19" t="str">
        <f aca="false">IF(I8981="","",I8981-H8981)</f>
        <v/>
      </c>
      <c r="Q8981" s="19" t="str">
        <f aca="true">IF(B8981="","",IF(N8981="No aplica","No aplica",IF(I8981="","Pendent",IF(N8981="Per substituir","Substituir",IF(OR(N8981="No localitzat",N8981="No lliurat"),"Reposar",IF(I8981&lt;H8981,"Reposar",IF(I8981&gt;H8981,"Revisar excedent",IF(AND(G8981="Sí",M8981&lt;&gt;"",M8981&lt;TODAY()),"EPI caducat",IF(AND(G8981="Sí",M8981&lt;&gt;"",M8981&lt;=TODAY()+90),"EPI caduca ≤90 dies",IF(OR(N8981="Deteriorat usable",N8981="Revisió necessària"),"Revisar","OK"))))))))))</f>
      </c>
      <c r="R8981" s="20"/>
    </row>
    <row r="8982" customFormat="false" ht="15" hidden="false" customHeight="false" outlineLevel="0" collapsed="false">
      <c r="A8982" s="19" t="n">
        <v>83</v>
      </c>
      <c r="B8982" s="19" t="n">
        <f aca="false">IFERROR(VLOOKUP(A8982,Personal!$A$6:$F$112,2,FALSE()),"")</f>
        <v>0</v>
      </c>
      <c r="C8982" s="19" t="str">
        <f aca="false">IFERROR(VLOOKUP(A8982,Personal!$A$6:$F$112,3,FALSE()),"")</f>
        <v>Cerdanyola</v>
      </c>
      <c r="D8982" s="19" t="s">
        <v>112</v>
      </c>
      <c r="E8982" s="19" t="s">
        <v>113</v>
      </c>
      <c r="F8982" s="19" t="s">
        <v>114</v>
      </c>
      <c r="G8982" s="19" t="s">
        <v>291</v>
      </c>
      <c r="H8982" s="19" t="n">
        <f aca="false">IF(OR(VLOOKUP(A8982,Personal!$A$6:$F$112,5,FALSE())&lt;&gt;"Sí",N8982="No aplica"),0,'Catàleg GRAE'!D43)</f>
        <v>2</v>
      </c>
      <c r="I8982" s="20"/>
      <c r="J8982" s="20"/>
      <c r="K8982" s="20"/>
      <c r="L8982" s="21"/>
      <c r="M8982" s="21"/>
      <c r="N8982" s="20"/>
      <c r="O8982" s="20"/>
      <c r="P8982" s="19" t="str">
        <f aca="false">IF(I8982="","",I8982-H8982)</f>
        <v/>
      </c>
      <c r="Q8982" s="19" t="str">
        <f aca="true">IF(B8982="","",IF(N8982="No aplica","No aplica",IF(I8982="","Pendent",IF(N8982="Per substituir","Substituir",IF(OR(N8982="No localitzat",N8982="No lliurat"),"Reposar",IF(I8982&lt;H8982,"Reposar",IF(I8982&gt;H8982,"Revisar excedent",IF(AND(G8982="Sí",M8982&lt;&gt;"",M8982&lt;TODAY()),"EPI caducat",IF(AND(G8982="Sí",M8982&lt;&gt;"",M8982&lt;=TODAY()+90),"EPI caduca ≤90 dies",IF(OR(N8982="Deteriorat usable",N8982="Revisió necessària"),"Revisar","OK"))))))))))</f>
      </c>
      <c r="R8982" s="20"/>
    </row>
    <row r="8983" customFormat="false" ht="15" hidden="false" customHeight="false" outlineLevel="0" collapsed="false">
      <c r="A8983" s="19" t="n">
        <v>83</v>
      </c>
      <c r="B8983" s="19" t="n">
        <f aca="false">IFERROR(VLOOKUP(A8983,Personal!$A$6:$F$112,2,FALSE()),"")</f>
        <v>0</v>
      </c>
      <c r="C8983" s="19" t="str">
        <f aca="false">IFERROR(VLOOKUP(A8983,Personal!$A$6:$F$112,3,FALSE()),"")</f>
        <v>Cerdanyola</v>
      </c>
      <c r="D8983" s="19" t="s">
        <v>102</v>
      </c>
      <c r="E8983" s="19" t="s">
        <v>115</v>
      </c>
      <c r="F8983" s="19" t="s">
        <v>116</v>
      </c>
      <c r="G8983" s="19" t="s">
        <v>291</v>
      </c>
      <c r="H8983" s="19" t="n">
        <f aca="false">IF(OR(VLOOKUP(A8983,Personal!$A$6:$F$112,5,FALSE())&lt;&gt;"Sí",N8983="No aplica"),0,'Catàleg GRAE'!D44)</f>
        <v>1</v>
      </c>
      <c r="I8983" s="20"/>
      <c r="J8983" s="20"/>
      <c r="K8983" s="20"/>
      <c r="L8983" s="21"/>
      <c r="M8983" s="21"/>
      <c r="N8983" s="20"/>
      <c r="O8983" s="20"/>
      <c r="P8983" s="19" t="str">
        <f aca="false">IF(I8983="","",I8983-H8983)</f>
        <v/>
      </c>
      <c r="Q8983" s="19" t="str">
        <f aca="true">IF(B8983="","",IF(N8983="No aplica","No aplica",IF(I8983="","Pendent",IF(N8983="Per substituir","Substituir",IF(OR(N8983="No localitzat",N8983="No lliurat"),"Reposar",IF(I8983&lt;H8983,"Reposar",IF(I8983&gt;H8983,"Revisar excedent",IF(AND(G8983="Sí",M8983&lt;&gt;"",M8983&lt;TODAY()),"EPI caducat",IF(AND(G8983="Sí",M8983&lt;&gt;"",M8983&lt;=TODAY()+90),"EPI caduca ≤90 dies",IF(OR(N8983="Deteriorat usable",N8983="Revisió necessària"),"Revisar","OK"))))))))))</f>
      </c>
      <c r="R8983" s="20"/>
    </row>
    <row r="8984" customFormat="false" ht="15" hidden="false" customHeight="false" outlineLevel="0" collapsed="false">
      <c r="A8984" s="19" t="n">
        <v>83</v>
      </c>
      <c r="B8984" s="19" t="n">
        <f aca="false">IFERROR(VLOOKUP(A8984,Personal!$A$6:$F$112,2,FALSE()),"")</f>
        <v>0</v>
      </c>
      <c r="C8984" s="19" t="str">
        <f aca="false">IFERROR(VLOOKUP(A8984,Personal!$A$6:$F$112,3,FALSE()),"")</f>
        <v>Cerdanyola</v>
      </c>
      <c r="D8984" s="19" t="s">
        <v>102</v>
      </c>
      <c r="E8984" s="19" t="s">
        <v>117</v>
      </c>
      <c r="F8984" s="19" t="s">
        <v>118</v>
      </c>
      <c r="G8984" s="19" t="s">
        <v>272</v>
      </c>
      <c r="H8984" s="19" t="n">
        <f aca="false">IF(OR(VLOOKUP(A8984,Personal!$A$6:$F$112,5,FALSE())&lt;&gt;"Sí",N8984="No aplica"),0,'Catàleg GRAE'!D45)</f>
        <v>1</v>
      </c>
      <c r="I8984" s="20"/>
      <c r="J8984" s="20"/>
      <c r="K8984" s="20"/>
      <c r="L8984" s="21"/>
      <c r="M8984" s="21"/>
      <c r="N8984" s="20"/>
      <c r="O8984" s="20"/>
      <c r="P8984" s="19" t="str">
        <f aca="false">IF(I8984="","",I8984-H8984)</f>
        <v/>
      </c>
      <c r="Q8984" s="19" t="str">
        <f aca="true">IF(B8984="","",IF(N8984="No aplica","No aplica",IF(I8984="","Pendent",IF(N8984="Per substituir","Substituir",IF(OR(N8984="No localitzat",N8984="No lliurat"),"Reposar",IF(I8984&lt;H8984,"Reposar",IF(I8984&gt;H8984,"Revisar excedent",IF(AND(G8984="Sí",M8984&lt;&gt;"",M8984&lt;TODAY()),"EPI caducat",IF(AND(G8984="Sí",M8984&lt;&gt;"",M8984&lt;=TODAY()+90),"EPI caduca ≤90 dies",IF(OR(N8984="Deteriorat usable",N8984="Revisió necessària"),"Revisar","OK"))))))))))</f>
      </c>
      <c r="R8984" s="20"/>
    </row>
    <row r="8985" customFormat="false" ht="15" hidden="false" customHeight="false" outlineLevel="0" collapsed="false">
      <c r="A8985" s="19" t="n">
        <v>83</v>
      </c>
      <c r="B8985" s="19" t="n">
        <f aca="false">IFERROR(VLOOKUP(A8985,Personal!$A$6:$F$112,2,FALSE()),"")</f>
        <v>0</v>
      </c>
      <c r="C8985" s="19" t="str">
        <f aca="false">IFERROR(VLOOKUP(A8985,Personal!$A$6:$F$112,3,FALSE()),"")</f>
        <v>Cerdanyola</v>
      </c>
      <c r="D8985" s="19" t="s">
        <v>102</v>
      </c>
      <c r="E8985" s="19" t="s">
        <v>119</v>
      </c>
      <c r="F8985" s="19" t="s">
        <v>120</v>
      </c>
      <c r="G8985" s="19" t="s">
        <v>272</v>
      </c>
      <c r="H8985" s="19" t="n">
        <f aca="false">IF(OR(VLOOKUP(A8985,Personal!$A$6:$F$112,5,FALSE())&lt;&gt;"Sí",N8985="No aplica"),0,'Catàleg GRAE'!D46)</f>
        <v>1</v>
      </c>
      <c r="I8985" s="20"/>
      <c r="J8985" s="20"/>
      <c r="K8985" s="20"/>
      <c r="L8985" s="21"/>
      <c r="M8985" s="21"/>
      <c r="N8985" s="20"/>
      <c r="O8985" s="20"/>
      <c r="P8985" s="19" t="str">
        <f aca="false">IF(I8985="","",I8985-H8985)</f>
        <v/>
      </c>
      <c r="Q8985" s="19" t="str">
        <f aca="true">IF(B8985="","",IF(N8985="No aplica","No aplica",IF(I8985="","Pendent",IF(N8985="Per substituir","Substituir",IF(OR(N8985="No localitzat",N8985="No lliurat"),"Reposar",IF(I8985&lt;H8985,"Reposar",IF(I8985&gt;H8985,"Revisar excedent",IF(AND(G8985="Sí",M8985&lt;&gt;"",M8985&lt;TODAY()),"EPI caducat",IF(AND(G8985="Sí",M8985&lt;&gt;"",M8985&lt;=TODAY()+90),"EPI caduca ≤90 dies",IF(OR(N8985="Deteriorat usable",N8985="Revisió necessària"),"Revisar","OK"))))))))))</f>
      </c>
      <c r="R8985" s="20"/>
    </row>
    <row r="8986" customFormat="false" ht="15" hidden="false" customHeight="false" outlineLevel="0" collapsed="false">
      <c r="A8986" s="19" t="n">
        <v>83</v>
      </c>
      <c r="B8986" s="19" t="n">
        <f aca="false">IFERROR(VLOOKUP(A8986,Personal!$A$6:$F$112,2,FALSE()),"")</f>
        <v>0</v>
      </c>
      <c r="C8986" s="19" t="str">
        <f aca="false">IFERROR(VLOOKUP(A8986,Personal!$A$6:$F$112,3,FALSE()),"")</f>
        <v>Cerdanyola</v>
      </c>
      <c r="D8986" s="19" t="s">
        <v>97</v>
      </c>
      <c r="E8986" s="19" t="s">
        <v>121</v>
      </c>
      <c r="F8986" s="19" t="s">
        <v>122</v>
      </c>
      <c r="G8986" s="19" t="s">
        <v>291</v>
      </c>
      <c r="H8986" s="19" t="n">
        <f aca="false">IF(OR(VLOOKUP(A8986,Personal!$A$6:$F$112,5,FALSE())&lt;&gt;"Sí",N8986="No aplica"),0,'Catàleg GRAE'!D47)</f>
        <v>1</v>
      </c>
      <c r="I8986" s="20"/>
      <c r="J8986" s="20"/>
      <c r="K8986" s="20"/>
      <c r="L8986" s="21"/>
      <c r="M8986" s="21"/>
      <c r="N8986" s="20"/>
      <c r="O8986" s="20"/>
      <c r="P8986" s="19" t="str">
        <f aca="false">IF(I8986="","",I8986-H8986)</f>
        <v/>
      </c>
      <c r="Q8986" s="19" t="str">
        <f aca="true">IF(B8986="","",IF(N8986="No aplica","No aplica",IF(I8986="","Pendent",IF(N8986="Per substituir","Substituir",IF(OR(N8986="No localitzat",N8986="No lliurat"),"Reposar",IF(I8986&lt;H8986,"Reposar",IF(I8986&gt;H8986,"Revisar excedent",IF(AND(G8986="Sí",M8986&lt;&gt;"",M8986&lt;TODAY()),"EPI caducat",IF(AND(G8986="Sí",M8986&lt;&gt;"",M8986&lt;=TODAY()+90),"EPI caduca ≤90 dies",IF(OR(N8986="Deteriorat usable",N8986="Revisió necessària"),"Revisar","OK"))))))))))</f>
      </c>
      <c r="R8986" s="20"/>
    </row>
    <row r="8987" customFormat="false" ht="15" hidden="false" customHeight="false" outlineLevel="0" collapsed="false">
      <c r="A8987" s="19" t="n">
        <v>83</v>
      </c>
      <c r="B8987" s="19" t="n">
        <f aca="false">IFERROR(VLOOKUP(A8987,Personal!$A$6:$F$112,2,FALSE()),"")</f>
        <v>0</v>
      </c>
      <c r="C8987" s="19" t="str">
        <f aca="false">IFERROR(VLOOKUP(A8987,Personal!$A$6:$F$112,3,FALSE()),"")</f>
        <v>Cerdanyola</v>
      </c>
      <c r="D8987" s="19" t="s">
        <v>97</v>
      </c>
      <c r="E8987" s="19" t="s">
        <v>123</v>
      </c>
      <c r="F8987" s="19" t="s">
        <v>124</v>
      </c>
      <c r="G8987" s="19" t="s">
        <v>291</v>
      </c>
      <c r="H8987" s="19" t="n">
        <f aca="false">IF(OR(VLOOKUP(A8987,Personal!$A$6:$F$112,5,FALSE())&lt;&gt;"Sí",N8987="No aplica"),0,'Catàleg GRAE'!D48)</f>
        <v>1</v>
      </c>
      <c r="I8987" s="20"/>
      <c r="J8987" s="20"/>
      <c r="K8987" s="20"/>
      <c r="L8987" s="21"/>
      <c r="M8987" s="21"/>
      <c r="N8987" s="20"/>
      <c r="O8987" s="20"/>
      <c r="P8987" s="19" t="str">
        <f aca="false">IF(I8987="","",I8987-H8987)</f>
        <v/>
      </c>
      <c r="Q8987" s="19" t="str">
        <f aca="true">IF(B8987="","",IF(N8987="No aplica","No aplica",IF(I8987="","Pendent",IF(N8987="Per substituir","Substituir",IF(OR(N8987="No localitzat",N8987="No lliurat"),"Reposar",IF(I8987&lt;H8987,"Reposar",IF(I8987&gt;H8987,"Revisar excedent",IF(AND(G8987="Sí",M8987&lt;&gt;"",M8987&lt;TODAY()),"EPI caducat",IF(AND(G8987="Sí",M8987&lt;&gt;"",M8987&lt;=TODAY()+90),"EPI caduca ≤90 dies",IF(OR(N8987="Deteriorat usable",N8987="Revisió necessària"),"Revisar","OK"))))))))))</f>
      </c>
      <c r="R8987" s="20"/>
    </row>
    <row r="8988" customFormat="false" ht="15" hidden="false" customHeight="false" outlineLevel="0" collapsed="false">
      <c r="A8988" s="19" t="n">
        <v>83</v>
      </c>
      <c r="B8988" s="19" t="n">
        <f aca="false">IFERROR(VLOOKUP(A8988,Personal!$A$6:$F$112,2,FALSE()),"")</f>
        <v>0</v>
      </c>
      <c r="C8988" s="19" t="str">
        <f aca="false">IFERROR(VLOOKUP(A8988,Personal!$A$6:$F$112,3,FALSE()),"")</f>
        <v>Cerdanyola</v>
      </c>
      <c r="D8988" s="19" t="s">
        <v>125</v>
      </c>
      <c r="E8988" s="19" t="s">
        <v>126</v>
      </c>
      <c r="F8988" s="19" t="s">
        <v>127</v>
      </c>
      <c r="G8988" s="19" t="s">
        <v>272</v>
      </c>
      <c r="H8988" s="19" t="n">
        <f aca="false">IF(OR(VLOOKUP(A8988,Personal!$A$6:$F$112,5,FALSE())&lt;&gt;"Sí",N8988="No aplica"),0,'Catàleg GRAE'!D49)</f>
        <v>1</v>
      </c>
      <c r="I8988" s="20"/>
      <c r="J8988" s="20"/>
      <c r="K8988" s="20"/>
      <c r="L8988" s="21"/>
      <c r="M8988" s="21"/>
      <c r="N8988" s="20"/>
      <c r="O8988" s="20"/>
      <c r="P8988" s="19" t="str">
        <f aca="false">IF(I8988="","",I8988-H8988)</f>
        <v/>
      </c>
      <c r="Q8988" s="19" t="str">
        <f aca="true">IF(B8988="","",IF(N8988="No aplica","No aplica",IF(I8988="","Pendent",IF(N8988="Per substituir","Substituir",IF(OR(N8988="No localitzat",N8988="No lliurat"),"Reposar",IF(I8988&lt;H8988,"Reposar",IF(I8988&gt;H8988,"Revisar excedent",IF(AND(G8988="Sí",M8988&lt;&gt;"",M8988&lt;TODAY()),"EPI caducat",IF(AND(G8988="Sí",M8988&lt;&gt;"",M8988&lt;=TODAY()+90),"EPI caduca ≤90 dies",IF(OR(N8988="Deteriorat usable",N8988="Revisió necessària"),"Revisar","OK"))))))))))</f>
      </c>
      <c r="R8988" s="20"/>
    </row>
    <row r="8989" customFormat="false" ht="15" hidden="false" customHeight="false" outlineLevel="0" collapsed="false">
      <c r="A8989" s="19" t="n">
        <v>83</v>
      </c>
      <c r="B8989" s="19" t="n">
        <f aca="false">IFERROR(VLOOKUP(A8989,Personal!$A$6:$F$112,2,FALSE()),"")</f>
        <v>0</v>
      </c>
      <c r="C8989" s="19" t="str">
        <f aca="false">IFERROR(VLOOKUP(A8989,Personal!$A$6:$F$112,3,FALSE()),"")</f>
        <v>Cerdanyola</v>
      </c>
      <c r="D8989" s="19" t="s">
        <v>125</v>
      </c>
      <c r="E8989" s="19" t="s">
        <v>128</v>
      </c>
      <c r="F8989" s="19" t="s">
        <v>129</v>
      </c>
      <c r="G8989" s="19" t="s">
        <v>272</v>
      </c>
      <c r="H8989" s="19" t="n">
        <f aca="false">IF(OR(VLOOKUP(A8989,Personal!$A$6:$F$112,5,FALSE())&lt;&gt;"Sí",N8989="No aplica"),0,'Catàleg GRAE'!D50)</f>
        <v>1</v>
      </c>
      <c r="I8989" s="20"/>
      <c r="J8989" s="20"/>
      <c r="K8989" s="20"/>
      <c r="L8989" s="21"/>
      <c r="M8989" s="21"/>
      <c r="N8989" s="20"/>
      <c r="O8989" s="20"/>
      <c r="P8989" s="19" t="str">
        <f aca="false">IF(I8989="","",I8989-H8989)</f>
        <v/>
      </c>
      <c r="Q8989" s="19" t="str">
        <f aca="true">IF(B8989="","",IF(N8989="No aplica","No aplica",IF(I8989="","Pendent",IF(N8989="Per substituir","Substituir",IF(OR(N8989="No localitzat",N8989="No lliurat"),"Reposar",IF(I8989&lt;H8989,"Reposar",IF(I8989&gt;H8989,"Revisar excedent",IF(AND(G8989="Sí",M8989&lt;&gt;"",M8989&lt;TODAY()),"EPI caducat",IF(AND(G8989="Sí",M8989&lt;&gt;"",M8989&lt;=TODAY()+90),"EPI caduca ≤90 dies",IF(OR(N8989="Deteriorat usable",N8989="Revisió necessària"),"Revisar","OK"))))))))))</f>
      </c>
      <c r="R8989" s="20"/>
    </row>
    <row r="8990" customFormat="false" ht="15" hidden="false" customHeight="false" outlineLevel="0" collapsed="false">
      <c r="A8990" s="19" t="n">
        <v>83</v>
      </c>
      <c r="B8990" s="19" t="n">
        <f aca="false">IFERROR(VLOOKUP(A8990,Personal!$A$6:$F$112,2,FALSE()),"")</f>
        <v>0</v>
      </c>
      <c r="C8990" s="19" t="str">
        <f aca="false">IFERROR(VLOOKUP(A8990,Personal!$A$6:$F$112,3,FALSE()),"")</f>
        <v>Cerdanyola</v>
      </c>
      <c r="D8990" s="19" t="s">
        <v>125</v>
      </c>
      <c r="E8990" s="19" t="s">
        <v>130</v>
      </c>
      <c r="F8990" s="19" t="s">
        <v>131</v>
      </c>
      <c r="G8990" s="19" t="s">
        <v>291</v>
      </c>
      <c r="H8990" s="19" t="n">
        <f aca="false">IF(OR(VLOOKUP(A8990,Personal!$A$6:$F$112,5,FALSE())&lt;&gt;"Sí",N8990="No aplica"),0,'Catàleg GRAE'!D51)</f>
        <v>1</v>
      </c>
      <c r="I8990" s="20"/>
      <c r="J8990" s="20"/>
      <c r="K8990" s="20"/>
      <c r="L8990" s="21"/>
      <c r="M8990" s="21"/>
      <c r="N8990" s="20"/>
      <c r="O8990" s="20"/>
      <c r="P8990" s="19" t="str">
        <f aca="false">IF(I8990="","",I8990-H8990)</f>
        <v/>
      </c>
      <c r="Q8990" s="19" t="str">
        <f aca="true">IF(B8990="","",IF(N8990="No aplica","No aplica",IF(I8990="","Pendent",IF(N8990="Per substituir","Substituir",IF(OR(N8990="No localitzat",N8990="No lliurat"),"Reposar",IF(I8990&lt;H8990,"Reposar",IF(I8990&gt;H8990,"Revisar excedent",IF(AND(G8990="Sí",M8990&lt;&gt;"",M8990&lt;TODAY()),"EPI caducat",IF(AND(G8990="Sí",M8990&lt;&gt;"",M8990&lt;=TODAY()+90),"EPI caduca ≤90 dies",IF(OR(N8990="Deteriorat usable",N8990="Revisió necessària"),"Revisar","OK"))))))))))</f>
      </c>
      <c r="R8990" s="20"/>
    </row>
    <row r="8991" customFormat="false" ht="15" hidden="false" customHeight="false" outlineLevel="0" collapsed="false">
      <c r="A8991" s="19" t="n">
        <v>83</v>
      </c>
      <c r="B8991" s="19" t="n">
        <f aca="false">IFERROR(VLOOKUP(A8991,Personal!$A$6:$F$112,2,FALSE()),"")</f>
        <v>0</v>
      </c>
      <c r="C8991" s="19" t="str">
        <f aca="false">IFERROR(VLOOKUP(A8991,Personal!$A$6:$F$112,3,FALSE()),"")</f>
        <v>Cerdanyola</v>
      </c>
      <c r="D8991" s="19" t="s">
        <v>132</v>
      </c>
      <c r="E8991" s="19" t="s">
        <v>133</v>
      </c>
      <c r="F8991" s="19" t="s">
        <v>134</v>
      </c>
      <c r="G8991" s="19" t="s">
        <v>291</v>
      </c>
      <c r="H8991" s="19" t="n">
        <f aca="false">IF(OR(VLOOKUP(A8991,Personal!$A$6:$F$112,5,FALSE())&lt;&gt;"Sí",N8991="No aplica"),0,'Catàleg GRAE'!D52)</f>
        <v>1</v>
      </c>
      <c r="I8991" s="20"/>
      <c r="J8991" s="20"/>
      <c r="K8991" s="20"/>
      <c r="L8991" s="21"/>
      <c r="M8991" s="21"/>
      <c r="N8991" s="20"/>
      <c r="O8991" s="20"/>
      <c r="P8991" s="19" t="str">
        <f aca="false">IF(I8991="","",I8991-H8991)</f>
        <v/>
      </c>
      <c r="Q8991" s="19" t="str">
        <f aca="true">IF(B8991="","",IF(N8991="No aplica","No aplica",IF(I8991="","Pendent",IF(N8991="Per substituir","Substituir",IF(OR(N8991="No localitzat",N8991="No lliurat"),"Reposar",IF(I8991&lt;H8991,"Reposar",IF(I8991&gt;H8991,"Revisar excedent",IF(AND(G8991="Sí",M8991&lt;&gt;"",M8991&lt;TODAY()),"EPI caducat",IF(AND(G8991="Sí",M8991&lt;&gt;"",M8991&lt;=TODAY()+90),"EPI caduca ≤90 dies",IF(OR(N8991="Deteriorat usable",N8991="Revisió necessària"),"Revisar","OK"))))))))))</f>
      </c>
      <c r="R8991" s="20"/>
    </row>
    <row r="8992" customFormat="false" ht="15" hidden="false" customHeight="false" outlineLevel="0" collapsed="false">
      <c r="A8992" s="19" t="n">
        <v>83</v>
      </c>
      <c r="B8992" s="19" t="n">
        <f aca="false">IFERROR(VLOOKUP(A8992,Personal!$A$6:$F$112,2,FALSE()),"")</f>
        <v>0</v>
      </c>
      <c r="C8992" s="19" t="str">
        <f aca="false">IFERROR(VLOOKUP(A8992,Personal!$A$6:$F$112,3,FALSE()),"")</f>
        <v>Cerdanyola</v>
      </c>
      <c r="D8992" s="19" t="s">
        <v>94</v>
      </c>
      <c r="E8992" s="19" t="s">
        <v>135</v>
      </c>
      <c r="F8992" s="19" t="s">
        <v>136</v>
      </c>
      <c r="G8992" s="19" t="s">
        <v>291</v>
      </c>
      <c r="H8992" s="19" t="n">
        <f aca="false">IF(OR(VLOOKUP(A8992,Personal!$A$6:$F$112,5,FALSE())&lt;&gt;"Sí",N8992="No aplica"),0,'Catàleg GRAE'!D53)</f>
        <v>1</v>
      </c>
      <c r="I8992" s="20"/>
      <c r="J8992" s="20"/>
      <c r="K8992" s="20"/>
      <c r="L8992" s="21"/>
      <c r="M8992" s="21"/>
      <c r="N8992" s="20"/>
      <c r="O8992" s="20"/>
      <c r="P8992" s="19" t="str">
        <f aca="false">IF(I8992="","",I8992-H8992)</f>
        <v/>
      </c>
      <c r="Q8992" s="19" t="str">
        <f aca="true">IF(B8992="","",IF(N8992="No aplica","No aplica",IF(I8992="","Pendent",IF(N8992="Per substituir","Substituir",IF(OR(N8992="No localitzat",N8992="No lliurat"),"Reposar",IF(I8992&lt;H8992,"Reposar",IF(I8992&gt;H8992,"Revisar excedent",IF(AND(G8992="Sí",M8992&lt;&gt;"",M8992&lt;TODAY()),"EPI caducat",IF(AND(G8992="Sí",M8992&lt;&gt;"",M8992&lt;=TODAY()+90),"EPI caduca ≤90 dies",IF(OR(N8992="Deteriorat usable",N8992="Revisió necessària"),"Revisar","OK"))))))))))</f>
      </c>
      <c r="R8992" s="20"/>
    </row>
    <row r="8993" customFormat="false" ht="15" hidden="false" customHeight="false" outlineLevel="0" collapsed="false">
      <c r="A8993" s="19" t="n">
        <v>83</v>
      </c>
      <c r="B8993" s="19" t="n">
        <f aca="false">IFERROR(VLOOKUP(A8993,Personal!$A$6:$F$112,2,FALSE()),"")</f>
        <v>0</v>
      </c>
      <c r="C8993" s="19" t="str">
        <f aca="false">IFERROR(VLOOKUP(A8993,Personal!$A$6:$F$112,3,FALSE()),"")</f>
        <v>Cerdanyola</v>
      </c>
      <c r="D8993" s="19" t="s">
        <v>137</v>
      </c>
      <c r="E8993" s="19" t="s">
        <v>138</v>
      </c>
      <c r="F8993" s="19" t="s">
        <v>139</v>
      </c>
      <c r="G8993" s="19" t="s">
        <v>291</v>
      </c>
      <c r="H8993" s="19" t="n">
        <f aca="false">IF(OR(VLOOKUP(A8993,Personal!$A$6:$F$112,5,FALSE())&lt;&gt;"Sí",N8993="No aplica"),0,'Catàleg GRAE'!D54)</f>
        <v>1</v>
      </c>
      <c r="I8993" s="20"/>
      <c r="J8993" s="20"/>
      <c r="K8993" s="20"/>
      <c r="L8993" s="21"/>
      <c r="M8993" s="21"/>
      <c r="N8993" s="20"/>
      <c r="O8993" s="20"/>
      <c r="P8993" s="19" t="str">
        <f aca="false">IF(I8993="","",I8993-H8993)</f>
        <v/>
      </c>
      <c r="Q8993" s="19" t="str">
        <f aca="true">IF(B8993="","",IF(N8993="No aplica","No aplica",IF(I8993="","Pendent",IF(N8993="Per substituir","Substituir",IF(OR(N8993="No localitzat",N8993="No lliurat"),"Reposar",IF(I8993&lt;H8993,"Reposar",IF(I8993&gt;H8993,"Revisar excedent",IF(AND(G8993="Sí",M8993&lt;&gt;"",M8993&lt;TODAY()),"EPI caducat",IF(AND(G8993="Sí",M8993&lt;&gt;"",M8993&lt;=TODAY()+90),"EPI caduca ≤90 dies",IF(OR(N8993="Deteriorat usable",N8993="Revisió necessària"),"Revisar","OK"))))))))))</f>
      </c>
      <c r="R8993" s="20"/>
    </row>
    <row r="8994" customFormat="false" ht="15" hidden="false" customHeight="false" outlineLevel="0" collapsed="false">
      <c r="A8994" s="19" t="n">
        <v>83</v>
      </c>
      <c r="B8994" s="19" t="n">
        <f aca="false">IFERROR(VLOOKUP(A8994,Personal!$A$6:$F$112,2,FALSE()),"")</f>
        <v>0</v>
      </c>
      <c r="C8994" s="19" t="str">
        <f aca="false">IFERROR(VLOOKUP(A8994,Personal!$A$6:$F$112,3,FALSE()),"")</f>
        <v>Cerdanyola</v>
      </c>
      <c r="D8994" s="19" t="s">
        <v>94</v>
      </c>
      <c r="E8994" s="19" t="s">
        <v>140</v>
      </c>
      <c r="F8994" s="19" t="s">
        <v>141</v>
      </c>
      <c r="G8994" s="19" t="s">
        <v>291</v>
      </c>
      <c r="H8994" s="19" t="n">
        <f aca="false">IF(OR(VLOOKUP(A8994,Personal!$A$6:$F$112,5,FALSE())&lt;&gt;"Sí",N8994="No aplica"),0,'Catàleg GRAE'!D55)</f>
        <v>1</v>
      </c>
      <c r="I8994" s="20"/>
      <c r="J8994" s="20"/>
      <c r="K8994" s="20"/>
      <c r="L8994" s="21"/>
      <c r="M8994" s="21"/>
      <c r="N8994" s="20"/>
      <c r="O8994" s="20"/>
      <c r="P8994" s="19" t="str">
        <f aca="false">IF(I8994="","",I8994-H8994)</f>
        <v/>
      </c>
      <c r="Q8994" s="19" t="str">
        <f aca="true">IF(B8994="","",IF(N8994="No aplica","No aplica",IF(I8994="","Pendent",IF(N8994="Per substituir","Substituir",IF(OR(N8994="No localitzat",N8994="No lliurat"),"Reposar",IF(I8994&lt;H8994,"Reposar",IF(I8994&gt;H8994,"Revisar excedent",IF(AND(G8994="Sí",M8994&lt;&gt;"",M8994&lt;TODAY()),"EPI caducat",IF(AND(G8994="Sí",M8994&lt;&gt;"",M8994&lt;=TODAY()+90),"EPI caduca ≤90 dies",IF(OR(N8994="Deteriorat usable",N8994="Revisió necessària"),"Revisar","OK"))))))))))</f>
      </c>
      <c r="R8994" s="20"/>
    </row>
    <row r="8995" customFormat="false" ht="15" hidden="false" customHeight="false" outlineLevel="0" collapsed="false">
      <c r="A8995" s="19" t="n">
        <v>83</v>
      </c>
      <c r="B8995" s="19" t="n">
        <f aca="false">IFERROR(VLOOKUP(A8995,Personal!$A$6:$F$112,2,FALSE()),"")</f>
        <v>0</v>
      </c>
      <c r="C8995" s="19" t="str">
        <f aca="false">IFERROR(VLOOKUP(A8995,Personal!$A$6:$F$112,3,FALSE()),"")</f>
        <v>Cerdanyola</v>
      </c>
      <c r="D8995" s="19" t="s">
        <v>142</v>
      </c>
      <c r="E8995" s="19" t="s">
        <v>143</v>
      </c>
      <c r="F8995" s="19" t="s">
        <v>144</v>
      </c>
      <c r="G8995" s="19" t="s">
        <v>291</v>
      </c>
      <c r="H8995" s="19" t="n">
        <f aca="false">IF(OR(VLOOKUP(A8995,Personal!$A$6:$F$112,5,FALSE())&lt;&gt;"Sí",N8995="No aplica"),0,'Catàleg GRAE'!D56)</f>
        <v>1</v>
      </c>
      <c r="I8995" s="20"/>
      <c r="J8995" s="20"/>
      <c r="K8995" s="20"/>
      <c r="L8995" s="21"/>
      <c r="M8995" s="21"/>
      <c r="N8995" s="20"/>
      <c r="O8995" s="20"/>
      <c r="P8995" s="19" t="str">
        <f aca="false">IF(I8995="","",I8995-H8995)</f>
        <v/>
      </c>
      <c r="Q8995" s="19" t="str">
        <f aca="true">IF(B8995="","",IF(N8995="No aplica","No aplica",IF(I8995="","Pendent",IF(N8995="Per substituir","Substituir",IF(OR(N8995="No localitzat",N8995="No lliurat"),"Reposar",IF(I8995&lt;H8995,"Reposar",IF(I8995&gt;H8995,"Revisar excedent",IF(AND(G8995="Sí",M8995&lt;&gt;"",M8995&lt;TODAY()),"EPI caducat",IF(AND(G8995="Sí",M8995&lt;&gt;"",M8995&lt;=TODAY()+90),"EPI caduca ≤90 dies",IF(OR(N8995="Deteriorat usable",N8995="Revisió necessària"),"Revisar","OK"))))))))))</f>
      </c>
      <c r="R8995" s="20"/>
    </row>
    <row r="8996" customFormat="false" ht="15" hidden="false" customHeight="false" outlineLevel="0" collapsed="false">
      <c r="A8996" s="19" t="n">
        <v>83</v>
      </c>
      <c r="B8996" s="19" t="n">
        <f aca="false">IFERROR(VLOOKUP(A8996,Personal!$A$6:$F$112,2,FALSE()),"")</f>
        <v>0</v>
      </c>
      <c r="C8996" s="19" t="str">
        <f aca="false">IFERROR(VLOOKUP(A8996,Personal!$A$6:$F$112,3,FALSE()),"")</f>
        <v>Cerdanyola</v>
      </c>
      <c r="D8996" s="19" t="s">
        <v>112</v>
      </c>
      <c r="E8996" s="19" t="s">
        <v>145</v>
      </c>
      <c r="F8996" s="19" t="s">
        <v>146</v>
      </c>
      <c r="G8996" s="19" t="s">
        <v>291</v>
      </c>
      <c r="H8996" s="19" t="n">
        <f aca="false">IF(OR(VLOOKUP(A8996,Personal!$A$6:$F$112,5,FALSE())&lt;&gt;"Sí",N8996="No aplica"),0,'Catàleg GRAE'!D57)</f>
        <v>1</v>
      </c>
      <c r="I8996" s="20"/>
      <c r="J8996" s="20"/>
      <c r="K8996" s="20"/>
      <c r="L8996" s="21"/>
      <c r="M8996" s="21"/>
      <c r="N8996" s="20"/>
      <c r="O8996" s="20"/>
      <c r="P8996" s="19" t="str">
        <f aca="false">IF(I8996="","",I8996-H8996)</f>
        <v/>
      </c>
      <c r="Q8996" s="19" t="str">
        <f aca="true">IF(B8996="","",IF(N8996="No aplica","No aplica",IF(I8996="","Pendent",IF(N8996="Per substituir","Substituir",IF(OR(N8996="No localitzat",N8996="No lliurat"),"Reposar",IF(I8996&lt;H8996,"Reposar",IF(I8996&gt;H8996,"Revisar excedent",IF(AND(G8996="Sí",M8996&lt;&gt;"",M8996&lt;TODAY()),"EPI caducat",IF(AND(G8996="Sí",M8996&lt;&gt;"",M8996&lt;=TODAY()+90),"EPI caduca ≤90 dies",IF(OR(N8996="Deteriorat usable",N8996="Revisió necessària"),"Revisar","OK"))))))))))</f>
      </c>
      <c r="R8996" s="20"/>
    </row>
    <row r="8997" customFormat="false" ht="15" hidden="false" customHeight="false" outlineLevel="0" collapsed="false">
      <c r="A8997" s="19" t="n">
        <v>83</v>
      </c>
      <c r="B8997" s="19" t="n">
        <f aca="false">IFERROR(VLOOKUP(A8997,Personal!$A$6:$F$112,2,FALSE()),"")</f>
        <v>0</v>
      </c>
      <c r="C8997" s="19" t="str">
        <f aca="false">IFERROR(VLOOKUP(A8997,Personal!$A$6:$F$112,3,FALSE()),"")</f>
        <v>Cerdanyola</v>
      </c>
      <c r="D8997" s="19" t="s">
        <v>137</v>
      </c>
      <c r="E8997" s="19" t="s">
        <v>147</v>
      </c>
      <c r="F8997" s="19" t="s">
        <v>148</v>
      </c>
      <c r="G8997" s="19" t="s">
        <v>291</v>
      </c>
      <c r="H8997" s="19" t="n">
        <f aca="false">IF(OR(VLOOKUP(A8997,Personal!$A$6:$F$112,5,FALSE())&lt;&gt;"Sí",N8997="No aplica"),0,'Catàleg GRAE'!D58)</f>
        <v>1</v>
      </c>
      <c r="I8997" s="20"/>
      <c r="J8997" s="20"/>
      <c r="K8997" s="20"/>
      <c r="L8997" s="21"/>
      <c r="M8997" s="21"/>
      <c r="N8997" s="20"/>
      <c r="O8997" s="20"/>
      <c r="P8997" s="19" t="str">
        <f aca="false">IF(I8997="","",I8997-H8997)</f>
        <v/>
      </c>
      <c r="Q8997" s="19" t="str">
        <f aca="true">IF(B8997="","",IF(N8997="No aplica","No aplica",IF(I8997="","Pendent",IF(N8997="Per substituir","Substituir",IF(OR(N8997="No localitzat",N8997="No lliurat"),"Reposar",IF(I8997&lt;H8997,"Reposar",IF(I8997&gt;H8997,"Revisar excedent",IF(AND(G8997="Sí",M8997&lt;&gt;"",M8997&lt;TODAY()),"EPI caducat",IF(AND(G8997="Sí",M8997&lt;&gt;"",M8997&lt;=TODAY()+90),"EPI caduca ≤90 dies",IF(OR(N8997="Deteriorat usable",N8997="Revisió necessària"),"Revisar","OK"))))))))))</f>
      </c>
      <c r="R8997" s="20"/>
    </row>
    <row r="8998" customFormat="false" ht="15" hidden="false" customHeight="false" outlineLevel="0" collapsed="false">
      <c r="A8998" s="19" t="n">
        <v>83</v>
      </c>
      <c r="B8998" s="19" t="n">
        <f aca="false">IFERROR(VLOOKUP(A8998,Personal!$A$6:$F$112,2,FALSE()),"")</f>
        <v>0</v>
      </c>
      <c r="C8998" s="19" t="str">
        <f aca="false">IFERROR(VLOOKUP(A8998,Personal!$A$6:$F$112,3,FALSE()),"")</f>
        <v>Cerdanyola</v>
      </c>
      <c r="D8998" s="19" t="s">
        <v>125</v>
      </c>
      <c r="E8998" s="19" t="s">
        <v>149</v>
      </c>
      <c r="F8998" s="19" t="s">
        <v>150</v>
      </c>
      <c r="G8998" s="19" t="s">
        <v>291</v>
      </c>
      <c r="H8998" s="19" t="n">
        <f aca="false">IF(OR(VLOOKUP(A8998,Personal!$A$6:$F$112,5,FALSE())&lt;&gt;"Sí",N8998="No aplica"),0,'Catàleg GRAE'!D59)</f>
        <v>1</v>
      </c>
      <c r="I8998" s="20"/>
      <c r="J8998" s="20"/>
      <c r="K8998" s="20"/>
      <c r="L8998" s="21"/>
      <c r="M8998" s="21"/>
      <c r="N8998" s="20"/>
      <c r="O8998" s="20"/>
      <c r="P8998" s="19" t="str">
        <f aca="false">IF(I8998="","",I8998-H8998)</f>
        <v/>
      </c>
      <c r="Q8998" s="19" t="str">
        <f aca="true">IF(B8998="","",IF(N8998="No aplica","No aplica",IF(I8998="","Pendent",IF(N8998="Per substituir","Substituir",IF(OR(N8998="No localitzat",N8998="No lliurat"),"Reposar",IF(I8998&lt;H8998,"Reposar",IF(I8998&gt;H8998,"Revisar excedent",IF(AND(G8998="Sí",M8998&lt;&gt;"",M8998&lt;TODAY()),"EPI caducat",IF(AND(G8998="Sí",M8998&lt;&gt;"",M8998&lt;=TODAY()+90),"EPI caduca ≤90 dies",IF(OR(N8998="Deteriorat usable",N8998="Revisió necessària"),"Revisar","OK"))))))))))</f>
      </c>
      <c r="R8998" s="20"/>
    </row>
    <row r="8999" customFormat="false" ht="15" hidden="false" customHeight="false" outlineLevel="0" collapsed="false">
      <c r="A8999" s="19" t="n">
        <v>83</v>
      </c>
      <c r="B8999" s="19" t="n">
        <f aca="false">IFERROR(VLOOKUP(A8999,Personal!$A$6:$F$112,2,FALSE()),"")</f>
        <v>0</v>
      </c>
      <c r="C8999" s="19" t="str">
        <f aca="false">IFERROR(VLOOKUP(A8999,Personal!$A$6:$F$112,3,FALSE()),"")</f>
        <v>Cerdanyola</v>
      </c>
      <c r="D8999" s="19" t="s">
        <v>125</v>
      </c>
      <c r="E8999" s="19" t="s">
        <v>151</v>
      </c>
      <c r="F8999" s="19" t="s">
        <v>152</v>
      </c>
      <c r="G8999" s="19" t="s">
        <v>291</v>
      </c>
      <c r="H8999" s="19" t="n">
        <f aca="false">IF(OR(VLOOKUP(A8999,Personal!$A$6:$F$112,5,FALSE())&lt;&gt;"Sí",N8999="No aplica"),0,'Catàleg GRAE'!D60)</f>
        <v>1</v>
      </c>
      <c r="I8999" s="20"/>
      <c r="J8999" s="20"/>
      <c r="K8999" s="20"/>
      <c r="L8999" s="21"/>
      <c r="M8999" s="21"/>
      <c r="N8999" s="20"/>
      <c r="O8999" s="20"/>
      <c r="P8999" s="19" t="str">
        <f aca="false">IF(I8999="","",I8999-H8999)</f>
        <v/>
      </c>
      <c r="Q8999" s="19" t="str">
        <f aca="true">IF(B8999="","",IF(N8999="No aplica","No aplica",IF(I8999="","Pendent",IF(N8999="Per substituir","Substituir",IF(OR(N8999="No localitzat",N8999="No lliurat"),"Reposar",IF(I8999&lt;H8999,"Reposar",IF(I8999&gt;H8999,"Revisar excedent",IF(AND(G8999="Sí",M8999&lt;&gt;"",M8999&lt;TODAY()),"EPI caducat",IF(AND(G8999="Sí",M8999&lt;&gt;"",M8999&lt;=TODAY()+90),"EPI caduca ≤90 dies",IF(OR(N8999="Deteriorat usable",N8999="Revisió necessària"),"Revisar","OK"))))))))))</f>
      </c>
      <c r="R8999" s="20"/>
    </row>
    <row r="9000" customFormat="false" ht="15" hidden="false" customHeight="false" outlineLevel="0" collapsed="false">
      <c r="A9000" s="19" t="n">
        <v>83</v>
      </c>
      <c r="B9000" s="19" t="n">
        <f aca="false">IFERROR(VLOOKUP(A9000,Personal!$A$6:$F$112,2,FALSE()),"")</f>
        <v>0</v>
      </c>
      <c r="C9000" s="19" t="str">
        <f aca="false">IFERROR(VLOOKUP(A9000,Personal!$A$6:$F$112,3,FALSE()),"")</f>
        <v>Cerdanyola</v>
      </c>
      <c r="D9000" s="19" t="s">
        <v>153</v>
      </c>
      <c r="E9000" s="19" t="s">
        <v>154</v>
      </c>
      <c r="F9000" s="19" t="s">
        <v>155</v>
      </c>
      <c r="G9000" s="19" t="s">
        <v>291</v>
      </c>
      <c r="H9000" s="19" t="n">
        <f aca="false">IF(OR(VLOOKUP(A9000,Personal!$A$6:$F$112,5,FALSE())&lt;&gt;"Sí",N9000="No aplica"),0,'Catàleg GRAE'!D61)</f>
        <v>1</v>
      </c>
      <c r="I9000" s="20"/>
      <c r="J9000" s="20"/>
      <c r="K9000" s="20"/>
      <c r="L9000" s="21"/>
      <c r="M9000" s="21"/>
      <c r="N9000" s="20"/>
      <c r="O9000" s="20"/>
      <c r="P9000" s="19" t="str">
        <f aca="false">IF(I9000="","",I9000-H9000)</f>
        <v/>
      </c>
      <c r="Q9000" s="19" t="str">
        <f aca="true">IF(B9000="","",IF(N9000="No aplica","No aplica",IF(I9000="","Pendent",IF(N9000="Per substituir","Substituir",IF(OR(N9000="No localitzat",N9000="No lliurat"),"Reposar",IF(I9000&lt;H9000,"Reposar",IF(I9000&gt;H9000,"Revisar excedent",IF(AND(G9000="Sí",M9000&lt;&gt;"",M9000&lt;TODAY()),"EPI caducat",IF(AND(G9000="Sí",M9000&lt;&gt;"",M9000&lt;=TODAY()+90),"EPI caduca ≤90 dies",IF(OR(N9000="Deteriorat usable",N9000="Revisió necessària"),"Revisar","OK"))))))))))</f>
      </c>
      <c r="R9000" s="20"/>
    </row>
    <row r="9001" customFormat="false" ht="15" hidden="false" customHeight="false" outlineLevel="0" collapsed="false">
      <c r="A9001" s="19" t="n">
        <v>83</v>
      </c>
      <c r="B9001" s="19" t="n">
        <f aca="false">IFERROR(VLOOKUP(A9001,Personal!$A$6:$F$112,2,FALSE()),"")</f>
        <v>0</v>
      </c>
      <c r="C9001" s="19" t="str">
        <f aca="false">IFERROR(VLOOKUP(A9001,Personal!$A$6:$F$112,3,FALSE()),"")</f>
        <v>Cerdanyola</v>
      </c>
      <c r="D9001" s="19" t="s">
        <v>37</v>
      </c>
      <c r="E9001" s="19" t="s">
        <v>156</v>
      </c>
      <c r="F9001" s="19" t="s">
        <v>157</v>
      </c>
      <c r="G9001" s="19" t="s">
        <v>291</v>
      </c>
      <c r="H9001" s="19" t="n">
        <f aca="false">IF(OR(VLOOKUP(A9001,Personal!$A$6:$F$112,5,FALSE())&lt;&gt;"Sí",N9001="No aplica"),0,'Catàleg GRAE'!D62)</f>
        <v>1</v>
      </c>
      <c r="I9001" s="20"/>
      <c r="J9001" s="20"/>
      <c r="K9001" s="20"/>
      <c r="L9001" s="21"/>
      <c r="M9001" s="21"/>
      <c r="N9001" s="20"/>
      <c r="O9001" s="20"/>
      <c r="P9001" s="19" t="str">
        <f aca="false">IF(I9001="","",I9001-H9001)</f>
        <v/>
      </c>
      <c r="Q9001" s="19" t="str">
        <f aca="true">IF(B9001="","",IF(N9001="No aplica","No aplica",IF(I9001="","Pendent",IF(N9001="Per substituir","Substituir",IF(OR(N9001="No localitzat",N9001="No lliurat"),"Reposar",IF(I9001&lt;H9001,"Reposar",IF(I9001&gt;H9001,"Revisar excedent",IF(AND(G9001="Sí",M9001&lt;&gt;"",M9001&lt;TODAY()),"EPI caducat",IF(AND(G9001="Sí",M9001&lt;&gt;"",M9001&lt;=TODAY()+90),"EPI caduca ≤90 dies",IF(OR(N9001="Deteriorat usable",N9001="Revisió necessària"),"Revisar","OK"))))))))))</f>
      </c>
      <c r="R9001" s="20"/>
    </row>
    <row r="9002" customFormat="false" ht="15" hidden="false" customHeight="false" outlineLevel="0" collapsed="false">
      <c r="A9002" s="19" t="n">
        <v>83</v>
      </c>
      <c r="B9002" s="19" t="n">
        <f aca="false">IFERROR(VLOOKUP(A9002,Personal!$A$6:$F$112,2,FALSE()),"")</f>
        <v>0</v>
      </c>
      <c r="C9002" s="19" t="str">
        <f aca="false">IFERROR(VLOOKUP(A9002,Personal!$A$6:$F$112,3,FALSE()),"")</f>
        <v>Cerdanyola</v>
      </c>
      <c r="D9002" s="19" t="s">
        <v>37</v>
      </c>
      <c r="E9002" s="19" t="s">
        <v>158</v>
      </c>
      <c r="F9002" s="19" t="s">
        <v>159</v>
      </c>
      <c r="G9002" s="19" t="s">
        <v>291</v>
      </c>
      <c r="H9002" s="19" t="n">
        <f aca="false">IF(OR(VLOOKUP(A9002,Personal!$A$6:$F$112,5,FALSE())&lt;&gt;"Sí",N9002="No aplica"),0,'Catàleg GRAE'!D63)</f>
        <v>1</v>
      </c>
      <c r="I9002" s="20"/>
      <c r="J9002" s="20"/>
      <c r="K9002" s="20"/>
      <c r="L9002" s="21"/>
      <c r="M9002" s="21"/>
      <c r="N9002" s="20"/>
      <c r="O9002" s="20"/>
      <c r="P9002" s="19" t="str">
        <f aca="false">IF(I9002="","",I9002-H9002)</f>
        <v/>
      </c>
      <c r="Q9002" s="19" t="str">
        <f aca="true">IF(B9002="","",IF(N9002="No aplica","No aplica",IF(I9002="","Pendent",IF(N9002="Per substituir","Substituir",IF(OR(N9002="No localitzat",N9002="No lliurat"),"Reposar",IF(I9002&lt;H9002,"Reposar",IF(I9002&gt;H9002,"Revisar excedent",IF(AND(G9002="Sí",M9002&lt;&gt;"",M9002&lt;TODAY()),"EPI caducat",IF(AND(G9002="Sí",M9002&lt;&gt;"",M9002&lt;=TODAY()+90),"EPI caduca ≤90 dies",IF(OR(N9002="Deteriorat usable",N9002="Revisió necessària"),"Revisar","OK"))))))))))</f>
      </c>
      <c r="R9002" s="20"/>
    </row>
    <row r="9003" customFormat="false" ht="15" hidden="false" customHeight="false" outlineLevel="0" collapsed="false">
      <c r="A9003" s="19" t="n">
        <v>83</v>
      </c>
      <c r="B9003" s="19" t="n">
        <f aca="false">IFERROR(VLOOKUP(A9003,Personal!$A$6:$F$112,2,FALSE()),"")</f>
        <v>0</v>
      </c>
      <c r="C9003" s="19" t="str">
        <f aca="false">IFERROR(VLOOKUP(A9003,Personal!$A$6:$F$112,3,FALSE()),"")</f>
        <v>Cerdanyola</v>
      </c>
      <c r="D9003" s="19" t="s">
        <v>160</v>
      </c>
      <c r="E9003" s="19" t="s">
        <v>161</v>
      </c>
      <c r="F9003" s="19" t="s">
        <v>162</v>
      </c>
      <c r="G9003" s="19" t="s">
        <v>291</v>
      </c>
      <c r="H9003" s="19" t="n">
        <f aca="false">IF(OR(VLOOKUP(A9003,Personal!$A$6:$F$112,5,FALSE())&lt;&gt;"Sí",N9003="No aplica"),0,'Catàleg GRAE'!D64)</f>
        <v>1</v>
      </c>
      <c r="I9003" s="20"/>
      <c r="J9003" s="20"/>
      <c r="K9003" s="20"/>
      <c r="L9003" s="21"/>
      <c r="M9003" s="21"/>
      <c r="N9003" s="20"/>
      <c r="O9003" s="20"/>
      <c r="P9003" s="19" t="str">
        <f aca="false">IF(I9003="","",I9003-H9003)</f>
        <v/>
      </c>
      <c r="Q9003" s="19" t="str">
        <f aca="true">IF(B9003="","",IF(N9003="No aplica","No aplica",IF(I9003="","Pendent",IF(N9003="Per substituir","Substituir",IF(OR(N9003="No localitzat",N9003="No lliurat"),"Reposar",IF(I9003&lt;H9003,"Reposar",IF(I9003&gt;H9003,"Revisar excedent",IF(AND(G9003="Sí",M9003&lt;&gt;"",M9003&lt;TODAY()),"EPI caducat",IF(AND(G9003="Sí",M9003&lt;&gt;"",M9003&lt;=TODAY()+90),"EPI caduca ≤90 dies",IF(OR(N9003="Deteriorat usable",N9003="Revisió necessària"),"Revisar","OK"))))))))))</f>
      </c>
      <c r="R9003" s="20"/>
    </row>
    <row r="9004" customFormat="false" ht="15" hidden="false" customHeight="false" outlineLevel="0" collapsed="false">
      <c r="A9004" s="19" t="n">
        <v>83</v>
      </c>
      <c r="B9004" s="19" t="n">
        <f aca="false">IFERROR(VLOOKUP(A9004,Personal!$A$6:$F$112,2,FALSE()),"")</f>
        <v>0</v>
      </c>
      <c r="C9004" s="19" t="str">
        <f aca="false">IFERROR(VLOOKUP(A9004,Personal!$A$6:$F$112,3,FALSE()),"")</f>
        <v>Cerdanyola</v>
      </c>
      <c r="D9004" s="19" t="s">
        <v>137</v>
      </c>
      <c r="E9004" s="19" t="s">
        <v>163</v>
      </c>
      <c r="F9004" s="19" t="s">
        <v>164</v>
      </c>
      <c r="G9004" s="19" t="s">
        <v>272</v>
      </c>
      <c r="H9004" s="19" t="n">
        <f aca="false">IF(OR(VLOOKUP(A9004,Personal!$A$6:$F$112,5,FALSE())&lt;&gt;"Sí",N9004="No aplica"),0,'Catàleg GRAE'!D65)</f>
        <v>1</v>
      </c>
      <c r="I9004" s="20"/>
      <c r="J9004" s="20"/>
      <c r="K9004" s="20"/>
      <c r="L9004" s="21"/>
      <c r="M9004" s="21"/>
      <c r="N9004" s="20"/>
      <c r="O9004" s="20"/>
      <c r="P9004" s="19" t="str">
        <f aca="false">IF(I9004="","",I9004-H9004)</f>
        <v/>
      </c>
      <c r="Q9004" s="19" t="str">
        <f aca="true">IF(B9004="","",IF(N9004="No aplica","No aplica",IF(I9004="","Pendent",IF(N9004="Per substituir","Substituir",IF(OR(N9004="No localitzat",N9004="No lliurat"),"Reposar",IF(I9004&lt;H9004,"Reposar",IF(I9004&gt;H9004,"Revisar excedent",IF(AND(G9004="Sí",M9004&lt;&gt;"",M9004&lt;TODAY()),"EPI caducat",IF(AND(G9004="Sí",M9004&lt;&gt;"",M9004&lt;=TODAY()+90),"EPI caduca ≤90 dies",IF(OR(N9004="Deteriorat usable",N9004="Revisió necessària"),"Revisar","OK"))))))))))</f>
      </c>
      <c r="R9004" s="20"/>
    </row>
    <row r="9005" customFormat="false" ht="15" hidden="false" customHeight="false" outlineLevel="0" collapsed="false">
      <c r="A9005" s="19" t="n">
        <v>83</v>
      </c>
      <c r="B9005" s="19" t="n">
        <f aca="false">IFERROR(VLOOKUP(A9005,Personal!$A$6:$F$112,2,FALSE()),"")</f>
        <v>0</v>
      </c>
      <c r="C9005" s="19" t="str">
        <f aca="false">IFERROR(VLOOKUP(A9005,Personal!$A$6:$F$112,3,FALSE()),"")</f>
        <v>Cerdanyola</v>
      </c>
      <c r="D9005" s="19" t="s">
        <v>132</v>
      </c>
      <c r="E9005" s="19" t="s">
        <v>165</v>
      </c>
      <c r="F9005" s="19" t="s">
        <v>166</v>
      </c>
      <c r="G9005" s="19" t="s">
        <v>272</v>
      </c>
      <c r="H9005" s="19" t="n">
        <f aca="false">IF(OR(VLOOKUP(A9005,Personal!$A$6:$F$112,5,FALSE())&lt;&gt;"Sí",N9005="No aplica"),0,'Catàleg GRAE'!D66)</f>
        <v>1</v>
      </c>
      <c r="I9005" s="20"/>
      <c r="J9005" s="20"/>
      <c r="K9005" s="20"/>
      <c r="L9005" s="21"/>
      <c r="M9005" s="21"/>
      <c r="N9005" s="20"/>
      <c r="O9005" s="20"/>
      <c r="P9005" s="19" t="str">
        <f aca="false">IF(I9005="","",I9005-H9005)</f>
        <v/>
      </c>
      <c r="Q9005" s="19" t="str">
        <f aca="true">IF(B9005="","",IF(N9005="No aplica","No aplica",IF(I9005="","Pendent",IF(N9005="Per substituir","Substituir",IF(OR(N9005="No localitzat",N9005="No lliurat"),"Reposar",IF(I9005&lt;H9005,"Reposar",IF(I9005&gt;H9005,"Revisar excedent",IF(AND(G9005="Sí",M9005&lt;&gt;"",M9005&lt;TODAY()),"EPI caducat",IF(AND(G9005="Sí",M9005&lt;&gt;"",M9005&lt;=TODAY()+90),"EPI caduca ≤90 dies",IF(OR(N9005="Deteriorat usable",N9005="Revisió necessària"),"Revisar","OK"))))))))))</f>
      </c>
      <c r="R9005" s="20"/>
    </row>
    <row r="9006" customFormat="false" ht="15" hidden="false" customHeight="false" outlineLevel="0" collapsed="false">
      <c r="A9006" s="19" t="n">
        <v>83</v>
      </c>
      <c r="B9006" s="19" t="n">
        <f aca="false">IFERROR(VLOOKUP(A9006,Personal!$A$6:$F$112,2,FALSE()),"")</f>
        <v>0</v>
      </c>
      <c r="C9006" s="19" t="str">
        <f aca="false">IFERROR(VLOOKUP(A9006,Personal!$A$6:$F$112,3,FALSE()),"")</f>
        <v>Cerdanyola</v>
      </c>
      <c r="D9006" s="19" t="s">
        <v>71</v>
      </c>
      <c r="E9006" s="19" t="s">
        <v>167</v>
      </c>
      <c r="F9006" s="19" t="s">
        <v>168</v>
      </c>
      <c r="G9006" s="19" t="s">
        <v>291</v>
      </c>
      <c r="H9006" s="19" t="n">
        <f aca="false">IF(OR(VLOOKUP(A9006,Personal!$A$6:$F$112,5,FALSE())&lt;&gt;"Sí",N9006="No aplica"),0,'Catàleg GRAE'!D67)</f>
        <v>1</v>
      </c>
      <c r="I9006" s="20"/>
      <c r="J9006" s="20"/>
      <c r="K9006" s="20"/>
      <c r="L9006" s="21"/>
      <c r="M9006" s="21"/>
      <c r="N9006" s="20"/>
      <c r="O9006" s="20"/>
      <c r="P9006" s="19" t="str">
        <f aca="false">IF(I9006="","",I9006-H9006)</f>
        <v/>
      </c>
      <c r="Q9006" s="19" t="str">
        <f aca="true">IF(B9006="","",IF(N9006="No aplica","No aplica",IF(I9006="","Pendent",IF(N9006="Per substituir","Substituir",IF(OR(N9006="No localitzat",N9006="No lliurat"),"Reposar",IF(I9006&lt;H9006,"Reposar",IF(I9006&gt;H9006,"Revisar excedent",IF(AND(G9006="Sí",M9006&lt;&gt;"",M9006&lt;TODAY()),"EPI caducat",IF(AND(G9006="Sí",M9006&lt;&gt;"",M9006&lt;=TODAY()+90),"EPI caduca ≤90 dies",IF(OR(N9006="Deteriorat usable",N9006="Revisió necessària"),"Revisar","OK"))))))))))</f>
      </c>
      <c r="R9006" s="20"/>
    </row>
    <row r="9007" customFormat="false" ht="15" hidden="false" customHeight="false" outlineLevel="0" collapsed="false">
      <c r="A9007" s="19" t="n">
        <v>83</v>
      </c>
      <c r="B9007" s="19" t="n">
        <f aca="false">IFERROR(VLOOKUP(A9007,Personal!$A$6:$F$112,2,FALSE()),"")</f>
        <v>0</v>
      </c>
      <c r="C9007" s="19" t="str">
        <f aca="false">IFERROR(VLOOKUP(A9007,Personal!$A$6:$F$112,3,FALSE()),"")</f>
        <v>Cerdanyola</v>
      </c>
      <c r="D9007" s="19" t="s">
        <v>132</v>
      </c>
      <c r="E9007" s="19" t="s">
        <v>169</v>
      </c>
      <c r="F9007" s="19" t="s">
        <v>170</v>
      </c>
      <c r="G9007" s="19" t="s">
        <v>272</v>
      </c>
      <c r="H9007" s="19" t="n">
        <f aca="false">IF(OR(VLOOKUP(A9007,Personal!$A$6:$F$112,5,FALSE())&lt;&gt;"Sí",N9007="No aplica"),0,'Catàleg GRAE'!D68)</f>
        <v>1</v>
      </c>
      <c r="I9007" s="20"/>
      <c r="J9007" s="20"/>
      <c r="K9007" s="20"/>
      <c r="L9007" s="21"/>
      <c r="M9007" s="21"/>
      <c r="N9007" s="20"/>
      <c r="O9007" s="20"/>
      <c r="P9007" s="19" t="str">
        <f aca="false">IF(I9007="","",I9007-H9007)</f>
        <v/>
      </c>
      <c r="Q9007" s="19" t="str">
        <f aca="true">IF(B9007="","",IF(N9007="No aplica","No aplica",IF(I9007="","Pendent",IF(N9007="Per substituir","Substituir",IF(OR(N9007="No localitzat",N9007="No lliurat"),"Reposar",IF(I9007&lt;H9007,"Reposar",IF(I9007&gt;H9007,"Revisar excedent",IF(AND(G9007="Sí",M9007&lt;&gt;"",M9007&lt;TODAY()),"EPI caducat",IF(AND(G9007="Sí",M9007&lt;&gt;"",M9007&lt;=TODAY()+90),"EPI caduca ≤90 dies",IF(OR(N9007="Deteriorat usable",N9007="Revisió necessària"),"Revisar","OK"))))))))))</f>
      </c>
      <c r="R9007" s="20"/>
    </row>
    <row r="9008" customFormat="false" ht="15" hidden="false" customHeight="false" outlineLevel="0" collapsed="false">
      <c r="A9008" s="19" t="n">
        <v>83</v>
      </c>
      <c r="B9008" s="19" t="n">
        <f aca="false">IFERROR(VLOOKUP(A9008,Personal!$A$6:$F$112,2,FALSE()),"")</f>
        <v>0</v>
      </c>
      <c r="C9008" s="19" t="str">
        <f aca="false">IFERROR(VLOOKUP(A9008,Personal!$A$6:$F$112,3,FALSE()),"")</f>
        <v>Cerdanyola</v>
      </c>
      <c r="D9008" s="19" t="s">
        <v>142</v>
      </c>
      <c r="E9008" s="19" t="s">
        <v>171</v>
      </c>
      <c r="F9008" s="19" t="s">
        <v>172</v>
      </c>
      <c r="G9008" s="19" t="s">
        <v>272</v>
      </c>
      <c r="H9008" s="19" t="n">
        <f aca="false">IF(OR(VLOOKUP(A9008,Personal!$A$6:$F$112,5,FALSE())&lt;&gt;"Sí",N9008="No aplica"),0,'Catàleg GRAE'!D69)</f>
        <v>1</v>
      </c>
      <c r="I9008" s="20"/>
      <c r="J9008" s="20"/>
      <c r="K9008" s="20"/>
      <c r="L9008" s="21"/>
      <c r="M9008" s="21"/>
      <c r="N9008" s="20"/>
      <c r="O9008" s="20"/>
      <c r="P9008" s="19" t="str">
        <f aca="false">IF(I9008="","",I9008-H9008)</f>
        <v/>
      </c>
      <c r="Q9008" s="19" t="str">
        <f aca="true">IF(B9008="","",IF(N9008="No aplica","No aplica",IF(I9008="","Pendent",IF(N9008="Per substituir","Substituir",IF(OR(N9008="No localitzat",N9008="No lliurat"),"Reposar",IF(I9008&lt;H9008,"Reposar",IF(I9008&gt;H9008,"Revisar excedent",IF(AND(G9008="Sí",M9008&lt;&gt;"",M9008&lt;TODAY()),"EPI caducat",IF(AND(G9008="Sí",M9008&lt;&gt;"",M9008&lt;=TODAY()+90),"EPI caduca ≤90 dies",IF(OR(N9008="Deteriorat usable",N9008="Revisió necessària"),"Revisar","OK"))))))))))</f>
      </c>
      <c r="R9008" s="20"/>
    </row>
    <row r="9009" customFormat="false" ht="15" hidden="false" customHeight="false" outlineLevel="0" collapsed="false">
      <c r="A9009" s="19" t="n">
        <v>83</v>
      </c>
      <c r="B9009" s="19" t="n">
        <f aca="false">IFERROR(VLOOKUP(A9009,Personal!$A$6:$F$112,2,FALSE()),"")</f>
        <v>0</v>
      </c>
      <c r="C9009" s="19" t="str">
        <f aca="false">IFERROR(VLOOKUP(A9009,Personal!$A$6:$F$112,3,FALSE()),"")</f>
        <v>Cerdanyola</v>
      </c>
      <c r="D9009" s="19" t="s">
        <v>132</v>
      </c>
      <c r="E9009" s="19" t="s">
        <v>173</v>
      </c>
      <c r="F9009" s="19" t="s">
        <v>174</v>
      </c>
      <c r="G9009" s="19" t="s">
        <v>272</v>
      </c>
      <c r="H9009" s="19" t="n">
        <f aca="false">IF(OR(VLOOKUP(A9009,Personal!$A$6:$F$112,5,FALSE())&lt;&gt;"Sí",N9009="No aplica"),0,'Catàleg GRAE'!D70)</f>
        <v>1</v>
      </c>
      <c r="I9009" s="20"/>
      <c r="J9009" s="20"/>
      <c r="K9009" s="20"/>
      <c r="L9009" s="21"/>
      <c r="M9009" s="21"/>
      <c r="N9009" s="20"/>
      <c r="O9009" s="20"/>
      <c r="P9009" s="19" t="str">
        <f aca="false">IF(I9009="","",I9009-H9009)</f>
        <v/>
      </c>
      <c r="Q9009" s="19" t="str">
        <f aca="true">IF(B9009="","",IF(N9009="No aplica","No aplica",IF(I9009="","Pendent",IF(N9009="Per substituir","Substituir",IF(OR(N9009="No localitzat",N9009="No lliurat"),"Reposar",IF(I9009&lt;H9009,"Reposar",IF(I9009&gt;H9009,"Revisar excedent",IF(AND(G9009="Sí",M9009&lt;&gt;"",M9009&lt;TODAY()),"EPI caducat",IF(AND(G9009="Sí",M9009&lt;&gt;"",M9009&lt;=TODAY()+90),"EPI caduca ≤90 dies",IF(OR(N9009="Deteriorat usable",N9009="Revisió necessària"),"Revisar","OK"))))))))))</f>
      </c>
      <c r="R9009" s="20"/>
    </row>
    <row r="9010" customFormat="false" ht="15" hidden="false" customHeight="false" outlineLevel="0" collapsed="false">
      <c r="A9010" s="19" t="n">
        <v>83</v>
      </c>
      <c r="B9010" s="19" t="n">
        <f aca="false">IFERROR(VLOOKUP(A9010,Personal!$A$6:$F$112,2,FALSE()),"")</f>
        <v>0</v>
      </c>
      <c r="C9010" s="19" t="str">
        <f aca="false">IFERROR(VLOOKUP(A9010,Personal!$A$6:$F$112,3,FALSE()),"")</f>
        <v>Cerdanyola</v>
      </c>
      <c r="D9010" s="19" t="s">
        <v>132</v>
      </c>
      <c r="E9010" s="19" t="s">
        <v>175</v>
      </c>
      <c r="F9010" s="19" t="s">
        <v>176</v>
      </c>
      <c r="G9010" s="19" t="s">
        <v>272</v>
      </c>
      <c r="H9010" s="19" t="n">
        <f aca="false">IF(OR(VLOOKUP(A9010,Personal!$A$6:$F$112,5,FALSE())&lt;&gt;"Sí",N9010="No aplica"),0,'Catàleg GRAE'!D71)</f>
        <v>1</v>
      </c>
      <c r="I9010" s="20"/>
      <c r="J9010" s="20"/>
      <c r="K9010" s="20"/>
      <c r="L9010" s="21"/>
      <c r="M9010" s="21"/>
      <c r="N9010" s="20"/>
      <c r="O9010" s="20"/>
      <c r="P9010" s="19" t="str">
        <f aca="false">IF(I9010="","",I9010-H9010)</f>
        <v/>
      </c>
      <c r="Q9010" s="19" t="str">
        <f aca="true">IF(B9010="","",IF(N9010="No aplica","No aplica",IF(I9010="","Pendent",IF(N9010="Per substituir","Substituir",IF(OR(N9010="No localitzat",N9010="No lliurat"),"Reposar",IF(I9010&lt;H9010,"Reposar",IF(I9010&gt;H9010,"Revisar excedent",IF(AND(G9010="Sí",M9010&lt;&gt;"",M9010&lt;TODAY()),"EPI caducat",IF(AND(G9010="Sí",M9010&lt;&gt;"",M9010&lt;=TODAY()+90),"EPI caduca ≤90 dies",IF(OR(N9010="Deteriorat usable",N9010="Revisió necessària"),"Revisar","OK"))))))))))</f>
      </c>
      <c r="R9010" s="20"/>
    </row>
    <row r="9011" customFormat="false" ht="15" hidden="false" customHeight="false" outlineLevel="0" collapsed="false">
      <c r="A9011" s="19" t="n">
        <v>83</v>
      </c>
      <c r="B9011" s="19" t="n">
        <f aca="false">IFERROR(VLOOKUP(A9011,Personal!$A$6:$F$112,2,FALSE()),"")</f>
        <v>0</v>
      </c>
      <c r="C9011" s="19" t="str">
        <f aca="false">IFERROR(VLOOKUP(A9011,Personal!$A$6:$F$112,3,FALSE()),"")</f>
        <v>Cerdanyola</v>
      </c>
      <c r="D9011" s="19" t="s">
        <v>177</v>
      </c>
      <c r="E9011" s="19" t="s">
        <v>178</v>
      </c>
      <c r="F9011" s="19" t="s">
        <v>179</v>
      </c>
      <c r="G9011" s="19" t="s">
        <v>272</v>
      </c>
      <c r="H9011" s="19" t="n">
        <f aca="false">IF(OR(VLOOKUP(A9011,Personal!$A$6:$F$112,5,FALSE())&lt;&gt;"Sí",N9011="No aplica"),0,'Catàleg GRAE'!D72)</f>
        <v>1</v>
      </c>
      <c r="I9011" s="20"/>
      <c r="J9011" s="20"/>
      <c r="K9011" s="20"/>
      <c r="L9011" s="21"/>
      <c r="M9011" s="21"/>
      <c r="N9011" s="20"/>
      <c r="O9011" s="20"/>
      <c r="P9011" s="19" t="str">
        <f aca="false">IF(I9011="","",I9011-H9011)</f>
        <v/>
      </c>
      <c r="Q9011" s="19" t="str">
        <f aca="true">IF(B9011="","",IF(N9011="No aplica","No aplica",IF(I9011="","Pendent",IF(N9011="Per substituir","Substituir",IF(OR(N9011="No localitzat",N9011="No lliurat"),"Reposar",IF(I9011&lt;H9011,"Reposar",IF(I9011&gt;H9011,"Revisar excedent",IF(AND(G9011="Sí",M9011&lt;&gt;"",M9011&lt;TODAY()),"EPI caducat",IF(AND(G9011="Sí",M9011&lt;&gt;"",M9011&lt;=TODAY()+90),"EPI caduca ≤90 dies",IF(OR(N9011="Deteriorat usable",N9011="Revisió necessària"),"Revisar","OK"))))))))))</f>
      </c>
      <c r="R9011" s="20"/>
    </row>
    <row r="9012" customFormat="false" ht="15" hidden="false" customHeight="false" outlineLevel="0" collapsed="false">
      <c r="A9012" s="19" t="n">
        <v>83</v>
      </c>
      <c r="B9012" s="19" t="n">
        <f aca="false">IFERROR(VLOOKUP(A9012,Personal!$A$6:$F$112,2,FALSE()),"")</f>
        <v>0</v>
      </c>
      <c r="C9012" s="19" t="str">
        <f aca="false">IFERROR(VLOOKUP(A9012,Personal!$A$6:$F$112,3,FALSE()),"")</f>
        <v>Cerdanyola</v>
      </c>
      <c r="D9012" s="19" t="s">
        <v>177</v>
      </c>
      <c r="E9012" s="19" t="s">
        <v>180</v>
      </c>
      <c r="F9012" s="19" t="s">
        <v>181</v>
      </c>
      <c r="G9012" s="19" t="s">
        <v>272</v>
      </c>
      <c r="H9012" s="19" t="n">
        <f aca="false">IF(OR(VLOOKUP(A9012,Personal!$A$6:$F$112,5,FALSE())&lt;&gt;"Sí",N9012="No aplica"),0,'Catàleg GRAE'!D73)</f>
        <v>1</v>
      </c>
      <c r="I9012" s="20"/>
      <c r="J9012" s="20"/>
      <c r="K9012" s="20"/>
      <c r="L9012" s="21"/>
      <c r="M9012" s="21"/>
      <c r="N9012" s="20"/>
      <c r="O9012" s="20"/>
      <c r="P9012" s="19" t="str">
        <f aca="false">IF(I9012="","",I9012-H9012)</f>
        <v/>
      </c>
      <c r="Q9012" s="19" t="str">
        <f aca="true">IF(B9012="","",IF(N9012="No aplica","No aplica",IF(I9012="","Pendent",IF(N9012="Per substituir","Substituir",IF(OR(N9012="No localitzat",N9012="No lliurat"),"Reposar",IF(I9012&lt;H9012,"Reposar",IF(I9012&gt;H9012,"Revisar excedent",IF(AND(G9012="Sí",M9012&lt;&gt;"",M9012&lt;TODAY()),"EPI caducat",IF(AND(G9012="Sí",M9012&lt;&gt;"",M9012&lt;=TODAY()+90),"EPI caduca ≤90 dies",IF(OR(N9012="Deteriorat usable",N9012="Revisió necessària"),"Revisar","OK"))))))))))</f>
      </c>
      <c r="R9012" s="20"/>
    </row>
    <row r="9013" customFormat="false" ht="15" hidden="false" customHeight="false" outlineLevel="0" collapsed="false">
      <c r="A9013" s="19" t="n">
        <v>83</v>
      </c>
      <c r="B9013" s="19" t="n">
        <f aca="false">IFERROR(VLOOKUP(A9013,Personal!$A$6:$F$112,2,FALSE()),"")</f>
        <v>0</v>
      </c>
      <c r="C9013" s="19" t="str">
        <f aca="false">IFERROR(VLOOKUP(A9013,Personal!$A$6:$F$112,3,FALSE()),"")</f>
        <v>Cerdanyola</v>
      </c>
      <c r="D9013" s="19" t="s">
        <v>132</v>
      </c>
      <c r="E9013" s="19" t="s">
        <v>182</v>
      </c>
      <c r="F9013" s="19" t="s">
        <v>183</v>
      </c>
      <c r="G9013" s="19" t="s">
        <v>272</v>
      </c>
      <c r="H9013" s="19" t="n">
        <f aca="false">IF(OR(VLOOKUP(A9013,Personal!$A$6:$F$112,5,FALSE())&lt;&gt;"Sí",N9013="No aplica"),0,'Catàleg GRAE'!D74)</f>
        <v>1</v>
      </c>
      <c r="I9013" s="20"/>
      <c r="J9013" s="20"/>
      <c r="K9013" s="20"/>
      <c r="L9013" s="21"/>
      <c r="M9013" s="21"/>
      <c r="N9013" s="20"/>
      <c r="O9013" s="20"/>
      <c r="P9013" s="19" t="str">
        <f aca="false">IF(I9013="","",I9013-H9013)</f>
        <v/>
      </c>
      <c r="Q9013" s="19" t="str">
        <f aca="true">IF(B9013="","",IF(N9013="No aplica","No aplica",IF(I9013="","Pendent",IF(N9013="Per substituir","Substituir",IF(OR(N9013="No localitzat",N9013="No lliurat"),"Reposar",IF(I9013&lt;H9013,"Reposar",IF(I9013&gt;H9013,"Revisar excedent",IF(AND(G9013="Sí",M9013&lt;&gt;"",M9013&lt;TODAY()),"EPI caducat",IF(AND(G9013="Sí",M9013&lt;&gt;"",M9013&lt;=TODAY()+90),"EPI caduca ≤90 dies",IF(OR(N9013="Deteriorat usable",N9013="Revisió necessària"),"Revisar","OK"))))))))))</f>
      </c>
      <c r="R9013" s="20"/>
    </row>
    <row r="9014" customFormat="false" ht="15" hidden="false" customHeight="false" outlineLevel="0" collapsed="false">
      <c r="A9014" s="19" t="n">
        <v>83</v>
      </c>
      <c r="B9014" s="19" t="n">
        <f aca="false">IFERROR(VLOOKUP(A9014,Personal!$A$6:$F$112,2,FALSE()),"")</f>
        <v>0</v>
      </c>
      <c r="C9014" s="19" t="str">
        <f aca="false">IFERROR(VLOOKUP(A9014,Personal!$A$6:$F$112,3,FALSE()),"")</f>
        <v>Cerdanyola</v>
      </c>
      <c r="D9014" s="19" t="s">
        <v>177</v>
      </c>
      <c r="E9014" s="19" t="s">
        <v>184</v>
      </c>
      <c r="F9014" s="19" t="s">
        <v>185</v>
      </c>
      <c r="G9014" s="19" t="s">
        <v>272</v>
      </c>
      <c r="H9014" s="19" t="n">
        <f aca="false">IF(OR(VLOOKUP(A9014,Personal!$A$6:$F$112,5,FALSE())&lt;&gt;"Sí",N9014="No aplica"),0,'Catàleg GRAE'!D75)</f>
        <v>1</v>
      </c>
      <c r="I9014" s="20"/>
      <c r="J9014" s="20"/>
      <c r="K9014" s="20"/>
      <c r="L9014" s="21"/>
      <c r="M9014" s="21"/>
      <c r="N9014" s="20"/>
      <c r="O9014" s="20"/>
      <c r="P9014" s="19" t="str">
        <f aca="false">IF(I9014="","",I9014-H9014)</f>
        <v/>
      </c>
      <c r="Q9014" s="19" t="str">
        <f aca="true">IF(B9014="","",IF(N9014="No aplica","No aplica",IF(I9014="","Pendent",IF(N9014="Per substituir","Substituir",IF(OR(N9014="No localitzat",N9014="No lliurat"),"Reposar",IF(I9014&lt;H9014,"Reposar",IF(I9014&gt;H9014,"Revisar excedent",IF(AND(G9014="Sí",M9014&lt;&gt;"",M9014&lt;TODAY()),"EPI caducat",IF(AND(G9014="Sí",M9014&lt;&gt;"",M9014&lt;=TODAY()+90),"EPI caduca ≤90 dies",IF(OR(N9014="Deteriorat usable",N9014="Revisió necessària"),"Revisar","OK"))))))))))</f>
      </c>
      <c r="R9014" s="20"/>
    </row>
    <row r="9015" customFormat="false" ht="15" hidden="false" customHeight="false" outlineLevel="0" collapsed="false">
      <c r="A9015" s="19" t="n">
        <v>83</v>
      </c>
      <c r="B9015" s="19" t="n">
        <f aca="false">IFERROR(VLOOKUP(A9015,Personal!$A$6:$F$112,2,FALSE()),"")</f>
        <v>0</v>
      </c>
      <c r="C9015" s="19" t="str">
        <f aca="false">IFERROR(VLOOKUP(A9015,Personal!$A$6:$F$112,3,FALSE()),"")</f>
        <v>Cerdanyola</v>
      </c>
      <c r="D9015" s="19" t="s">
        <v>142</v>
      </c>
      <c r="E9015" s="19" t="s">
        <v>186</v>
      </c>
      <c r="F9015" s="19" t="s">
        <v>187</v>
      </c>
      <c r="G9015" s="19" t="s">
        <v>272</v>
      </c>
      <c r="H9015" s="19" t="n">
        <f aca="false">IF(OR(VLOOKUP(A9015,Personal!$A$6:$F$112,5,FALSE())&lt;&gt;"Sí",N9015="No aplica"),0,'Catàleg GRAE'!D76)</f>
        <v>1</v>
      </c>
      <c r="I9015" s="20"/>
      <c r="J9015" s="20"/>
      <c r="K9015" s="20"/>
      <c r="L9015" s="21"/>
      <c r="M9015" s="21"/>
      <c r="N9015" s="20"/>
      <c r="O9015" s="20"/>
      <c r="P9015" s="19" t="str">
        <f aca="false">IF(I9015="","",I9015-H9015)</f>
        <v/>
      </c>
      <c r="Q9015" s="19" t="str">
        <f aca="true">IF(B9015="","",IF(N9015="No aplica","No aplica",IF(I9015="","Pendent",IF(N9015="Per substituir","Substituir",IF(OR(N9015="No localitzat",N9015="No lliurat"),"Reposar",IF(I9015&lt;H9015,"Reposar",IF(I9015&gt;H9015,"Revisar excedent",IF(AND(G9015="Sí",M9015&lt;&gt;"",M9015&lt;TODAY()),"EPI caducat",IF(AND(G9015="Sí",M9015&lt;&gt;"",M9015&lt;=TODAY()+90),"EPI caduca ≤90 dies",IF(OR(N9015="Deteriorat usable",N9015="Revisió necessària"),"Revisar","OK"))))))))))</f>
      </c>
      <c r="R9015" s="20"/>
    </row>
    <row r="9016" customFormat="false" ht="15" hidden="false" customHeight="false" outlineLevel="0" collapsed="false">
      <c r="A9016" s="19" t="n">
        <v>83</v>
      </c>
      <c r="B9016" s="19" t="n">
        <f aca="false">IFERROR(VLOOKUP(A9016,Personal!$A$6:$F$112,2,FALSE()),"")</f>
        <v>0</v>
      </c>
      <c r="C9016" s="19" t="str">
        <f aca="false">IFERROR(VLOOKUP(A9016,Personal!$A$6:$F$112,3,FALSE()),"")</f>
        <v>Cerdanyola</v>
      </c>
      <c r="D9016" s="19" t="s">
        <v>177</v>
      </c>
      <c r="E9016" s="19" t="s">
        <v>188</v>
      </c>
      <c r="F9016" s="19" t="s">
        <v>189</v>
      </c>
      <c r="G9016" s="19" t="s">
        <v>272</v>
      </c>
      <c r="H9016" s="19" t="n">
        <f aca="false">IF(OR(VLOOKUP(A9016,Personal!$A$6:$F$112,5,FALSE())&lt;&gt;"Sí",N9016="No aplica"),0,'Catàleg GRAE'!D77)</f>
        <v>1</v>
      </c>
      <c r="I9016" s="20"/>
      <c r="J9016" s="20"/>
      <c r="K9016" s="20"/>
      <c r="L9016" s="21"/>
      <c r="M9016" s="21"/>
      <c r="N9016" s="20"/>
      <c r="O9016" s="20"/>
      <c r="P9016" s="19" t="str">
        <f aca="false">IF(I9016="","",I9016-H9016)</f>
        <v/>
      </c>
      <c r="Q9016" s="19" t="str">
        <f aca="true">IF(B9016="","",IF(N9016="No aplica","No aplica",IF(I9016="","Pendent",IF(N9016="Per substituir","Substituir",IF(OR(N9016="No localitzat",N9016="No lliurat"),"Reposar",IF(I9016&lt;H9016,"Reposar",IF(I9016&gt;H9016,"Revisar excedent",IF(AND(G9016="Sí",M9016&lt;&gt;"",M9016&lt;TODAY()),"EPI caducat",IF(AND(G9016="Sí",M9016&lt;&gt;"",M9016&lt;=TODAY()+90),"EPI caduca ≤90 dies",IF(OR(N9016="Deteriorat usable",N9016="Revisió necessària"),"Revisar","OK"))))))))))</f>
      </c>
      <c r="R9016" s="20"/>
    </row>
    <row r="9017" customFormat="false" ht="15" hidden="false" customHeight="false" outlineLevel="0" collapsed="false">
      <c r="A9017" s="19" t="n">
        <v>83</v>
      </c>
      <c r="B9017" s="19" t="n">
        <f aca="false">IFERROR(VLOOKUP(A9017,Personal!$A$6:$F$112,2,FALSE()),"")</f>
        <v>0</v>
      </c>
      <c r="C9017" s="19" t="str">
        <f aca="false">IFERROR(VLOOKUP(A9017,Personal!$A$6:$F$112,3,FALSE()),"")</f>
        <v>Cerdanyola</v>
      </c>
      <c r="D9017" s="19" t="s">
        <v>132</v>
      </c>
      <c r="E9017" s="19" t="s">
        <v>190</v>
      </c>
      <c r="F9017" s="19" t="s">
        <v>191</v>
      </c>
      <c r="G9017" s="19" t="s">
        <v>272</v>
      </c>
      <c r="H9017" s="19" t="n">
        <f aca="false">IF(OR(VLOOKUP(A9017,Personal!$A$6:$F$112,5,FALSE())&lt;&gt;"Sí",N9017="No aplica"),0,'Catàleg GRAE'!D78)</f>
        <v>1</v>
      </c>
      <c r="I9017" s="20"/>
      <c r="J9017" s="20"/>
      <c r="K9017" s="20"/>
      <c r="L9017" s="21"/>
      <c r="M9017" s="21"/>
      <c r="N9017" s="20"/>
      <c r="O9017" s="20"/>
      <c r="P9017" s="19" t="str">
        <f aca="false">IF(I9017="","",I9017-H9017)</f>
        <v/>
      </c>
      <c r="Q9017" s="19" t="str">
        <f aca="true">IF(B9017="","",IF(N9017="No aplica","No aplica",IF(I9017="","Pendent",IF(N9017="Per substituir","Substituir",IF(OR(N9017="No localitzat",N9017="No lliurat"),"Reposar",IF(I9017&lt;H9017,"Reposar",IF(I9017&gt;H9017,"Revisar excedent",IF(AND(G9017="Sí",M9017&lt;&gt;"",M9017&lt;TODAY()),"EPI caducat",IF(AND(G9017="Sí",M9017&lt;&gt;"",M9017&lt;=TODAY()+90),"EPI caduca ≤90 dies",IF(OR(N9017="Deteriorat usable",N9017="Revisió necessària"),"Revisar","OK"))))))))))</f>
      </c>
      <c r="R9017" s="20"/>
    </row>
    <row r="9018" customFormat="false" ht="15" hidden="false" customHeight="false" outlineLevel="0" collapsed="false">
      <c r="A9018" s="19" t="n">
        <v>83</v>
      </c>
      <c r="B9018" s="19" t="n">
        <f aca="false">IFERROR(VLOOKUP(A9018,Personal!$A$6:$F$112,2,FALSE()),"")</f>
        <v>0</v>
      </c>
      <c r="C9018" s="19" t="str">
        <f aca="false">IFERROR(VLOOKUP(A9018,Personal!$A$6:$F$112,3,FALSE()),"")</f>
        <v>Cerdanyola</v>
      </c>
      <c r="D9018" s="19" t="s">
        <v>177</v>
      </c>
      <c r="E9018" s="19" t="s">
        <v>192</v>
      </c>
      <c r="F9018" s="19" t="s">
        <v>193</v>
      </c>
      <c r="G9018" s="19" t="s">
        <v>272</v>
      </c>
      <c r="H9018" s="19" t="n">
        <f aca="false">IF(OR(VLOOKUP(A9018,Personal!$A$6:$F$112,5,FALSE())&lt;&gt;"Sí",N9018="No aplica"),0,'Catàleg GRAE'!D79)</f>
        <v>8</v>
      </c>
      <c r="I9018" s="20"/>
      <c r="J9018" s="20"/>
      <c r="K9018" s="20"/>
      <c r="L9018" s="21"/>
      <c r="M9018" s="21"/>
      <c r="N9018" s="20"/>
      <c r="O9018" s="20"/>
      <c r="P9018" s="19" t="str">
        <f aca="false">IF(I9018="","",I9018-H9018)</f>
        <v/>
      </c>
      <c r="Q9018" s="19" t="str">
        <f aca="true">IF(B9018="","",IF(N9018="No aplica","No aplica",IF(I9018="","Pendent",IF(N9018="Per substituir","Substituir",IF(OR(N9018="No localitzat",N9018="No lliurat"),"Reposar",IF(I9018&lt;H9018,"Reposar",IF(I9018&gt;H9018,"Revisar excedent",IF(AND(G9018="Sí",M9018&lt;&gt;"",M9018&lt;TODAY()),"EPI caducat",IF(AND(G9018="Sí",M9018&lt;&gt;"",M9018&lt;=TODAY()+90),"EPI caduca ≤90 dies",IF(OR(N9018="Deteriorat usable",N9018="Revisió necessària"),"Revisar","OK"))))))))))</f>
      </c>
      <c r="R9018" s="20"/>
    </row>
    <row r="9019" customFormat="false" ht="15" hidden="false" customHeight="false" outlineLevel="0" collapsed="false">
      <c r="A9019" s="19" t="n">
        <v>83</v>
      </c>
      <c r="B9019" s="19" t="n">
        <f aca="false">IFERROR(VLOOKUP(A9019,Personal!$A$6:$F$112,2,FALSE()),"")</f>
        <v>0</v>
      </c>
      <c r="C9019" s="19" t="str">
        <f aca="false">IFERROR(VLOOKUP(A9019,Personal!$A$6:$F$112,3,FALSE()),"")</f>
        <v>Cerdanyola</v>
      </c>
      <c r="D9019" s="19" t="s">
        <v>177</v>
      </c>
      <c r="E9019" s="19" t="s">
        <v>194</v>
      </c>
      <c r="F9019" s="19" t="s">
        <v>195</v>
      </c>
      <c r="G9019" s="19" t="s">
        <v>272</v>
      </c>
      <c r="H9019" s="19" t="n">
        <f aca="false">IF(OR(VLOOKUP(A9019,Personal!$A$6:$F$112,5,FALSE())&lt;&gt;"Sí",N9019="No aplica"),0,'Catàleg GRAE'!D80)</f>
        <v>2</v>
      </c>
      <c r="I9019" s="20"/>
      <c r="J9019" s="20"/>
      <c r="K9019" s="20"/>
      <c r="L9019" s="21"/>
      <c r="M9019" s="21"/>
      <c r="N9019" s="20"/>
      <c r="O9019" s="20"/>
      <c r="P9019" s="19" t="str">
        <f aca="false">IF(I9019="","",I9019-H9019)</f>
        <v/>
      </c>
      <c r="Q9019" s="19" t="str">
        <f aca="true">IF(B9019="","",IF(N9019="No aplica","No aplica",IF(I9019="","Pendent",IF(N9019="Per substituir","Substituir",IF(OR(N9019="No localitzat",N9019="No lliurat"),"Reposar",IF(I9019&lt;H9019,"Reposar",IF(I9019&gt;H9019,"Revisar excedent",IF(AND(G9019="Sí",M9019&lt;&gt;"",M9019&lt;TODAY()),"EPI caducat",IF(AND(G9019="Sí",M9019&lt;&gt;"",M9019&lt;=TODAY()+90),"EPI caduca ≤90 dies",IF(OR(N9019="Deteriorat usable",N9019="Revisió necessària"),"Revisar","OK"))))))))))</f>
      </c>
      <c r="R9019" s="20"/>
    </row>
    <row r="9020" customFormat="false" ht="15" hidden="false" customHeight="false" outlineLevel="0" collapsed="false">
      <c r="A9020" s="19" t="n">
        <v>83</v>
      </c>
      <c r="B9020" s="19" t="n">
        <f aca="false">IFERROR(VLOOKUP(A9020,Personal!$A$6:$F$112,2,FALSE()),"")</f>
        <v>0</v>
      </c>
      <c r="C9020" s="19" t="str">
        <f aca="false">IFERROR(VLOOKUP(A9020,Personal!$A$6:$F$112,3,FALSE()),"")</f>
        <v>Cerdanyola</v>
      </c>
      <c r="D9020" s="19" t="s">
        <v>177</v>
      </c>
      <c r="E9020" s="19" t="s">
        <v>196</v>
      </c>
      <c r="F9020" s="19" t="s">
        <v>197</v>
      </c>
      <c r="G9020" s="19" t="s">
        <v>272</v>
      </c>
      <c r="H9020" s="19" t="n">
        <f aca="false">IF(OR(VLOOKUP(A9020,Personal!$A$6:$F$112,5,FALSE())&lt;&gt;"Sí",N9020="No aplica"),0,'Catàleg GRAE'!D81)</f>
        <v>1</v>
      </c>
      <c r="I9020" s="20"/>
      <c r="J9020" s="20"/>
      <c r="K9020" s="20"/>
      <c r="L9020" s="21"/>
      <c r="M9020" s="21"/>
      <c r="N9020" s="20"/>
      <c r="O9020" s="20"/>
      <c r="P9020" s="19" t="str">
        <f aca="false">IF(I9020="","",I9020-H9020)</f>
        <v/>
      </c>
      <c r="Q9020" s="19" t="str">
        <f aca="true">IF(B9020="","",IF(N9020="No aplica","No aplica",IF(I9020="","Pendent",IF(N9020="Per substituir","Substituir",IF(OR(N9020="No localitzat",N9020="No lliurat"),"Reposar",IF(I9020&lt;H9020,"Reposar",IF(I9020&gt;H9020,"Revisar excedent",IF(AND(G9020="Sí",M9020&lt;&gt;"",M9020&lt;TODAY()),"EPI caducat",IF(AND(G9020="Sí",M9020&lt;&gt;"",M9020&lt;=TODAY()+90),"EPI caduca ≤90 dies",IF(OR(N9020="Deteriorat usable",N9020="Revisió necessària"),"Revisar","OK"))))))))))</f>
      </c>
      <c r="R9020" s="20"/>
    </row>
    <row r="9021" customFormat="false" ht="15" hidden="false" customHeight="false" outlineLevel="0" collapsed="false">
      <c r="A9021" s="19" t="n">
        <v>83</v>
      </c>
      <c r="B9021" s="19" t="n">
        <f aca="false">IFERROR(VLOOKUP(A9021,Personal!$A$6:$F$112,2,FALSE()),"")</f>
        <v>0</v>
      </c>
      <c r="C9021" s="19" t="str">
        <f aca="false">IFERROR(VLOOKUP(A9021,Personal!$A$6:$F$112,3,FALSE()),"")</f>
        <v>Cerdanyola</v>
      </c>
      <c r="D9021" s="19" t="s">
        <v>177</v>
      </c>
      <c r="E9021" s="19" t="s">
        <v>198</v>
      </c>
      <c r="F9021" s="19" t="s">
        <v>199</v>
      </c>
      <c r="G9021" s="19" t="s">
        <v>272</v>
      </c>
      <c r="H9021" s="19" t="n">
        <f aca="false">IF(OR(VLOOKUP(A9021,Personal!$A$6:$F$112,5,FALSE())&lt;&gt;"Sí",N9021="No aplica"),0,'Catàleg GRAE'!D82)</f>
        <v>1</v>
      </c>
      <c r="I9021" s="20"/>
      <c r="J9021" s="20"/>
      <c r="K9021" s="20"/>
      <c r="L9021" s="21"/>
      <c r="M9021" s="21"/>
      <c r="N9021" s="20"/>
      <c r="O9021" s="20"/>
      <c r="P9021" s="19" t="str">
        <f aca="false">IF(I9021="","",I9021-H9021)</f>
        <v/>
      </c>
      <c r="Q9021" s="19" t="str">
        <f aca="true">IF(B9021="","",IF(N9021="No aplica","No aplica",IF(I9021="","Pendent",IF(N9021="Per substituir","Substituir",IF(OR(N9021="No localitzat",N9021="No lliurat"),"Reposar",IF(I9021&lt;H9021,"Reposar",IF(I9021&gt;H9021,"Revisar excedent",IF(AND(G9021="Sí",M9021&lt;&gt;"",M9021&lt;TODAY()),"EPI caducat",IF(AND(G9021="Sí",M9021&lt;&gt;"",M9021&lt;=TODAY()+90),"EPI caduca ≤90 dies",IF(OR(N9021="Deteriorat usable",N9021="Revisió necessària"),"Revisar","OK"))))))))))</f>
      </c>
      <c r="R9021" s="20"/>
    </row>
    <row r="9022" customFormat="false" ht="15" hidden="false" customHeight="false" outlineLevel="0" collapsed="false">
      <c r="A9022" s="19" t="n">
        <v>83</v>
      </c>
      <c r="B9022" s="19" t="n">
        <f aca="false">IFERROR(VLOOKUP(A9022,Personal!$A$6:$F$112,2,FALSE()),"")</f>
        <v>0</v>
      </c>
      <c r="C9022" s="19" t="str">
        <f aca="false">IFERROR(VLOOKUP(A9022,Personal!$A$6:$F$112,3,FALSE()),"")</f>
        <v>Cerdanyola</v>
      </c>
      <c r="D9022" s="19" t="s">
        <v>177</v>
      </c>
      <c r="E9022" s="19" t="s">
        <v>200</v>
      </c>
      <c r="F9022" s="19" t="s">
        <v>201</v>
      </c>
      <c r="G9022" s="19" t="s">
        <v>272</v>
      </c>
      <c r="H9022" s="19" t="n">
        <f aca="false">IF(OR(VLOOKUP(A9022,Personal!$A$6:$F$112,5,FALSE())&lt;&gt;"Sí",N9022="No aplica"),0,'Catàleg GRAE'!D83)</f>
        <v>1</v>
      </c>
      <c r="I9022" s="20"/>
      <c r="J9022" s="20"/>
      <c r="K9022" s="20"/>
      <c r="L9022" s="21"/>
      <c r="M9022" s="21"/>
      <c r="N9022" s="20"/>
      <c r="O9022" s="20"/>
      <c r="P9022" s="19" t="str">
        <f aca="false">IF(I9022="","",I9022-H9022)</f>
        <v/>
      </c>
      <c r="Q9022" s="19" t="str">
        <f aca="true">IF(B9022="","",IF(N9022="No aplica","No aplica",IF(I9022="","Pendent",IF(N9022="Per substituir","Substituir",IF(OR(N9022="No localitzat",N9022="No lliurat"),"Reposar",IF(I9022&lt;H9022,"Reposar",IF(I9022&gt;H9022,"Revisar excedent",IF(AND(G9022="Sí",M9022&lt;&gt;"",M9022&lt;TODAY()),"EPI caducat",IF(AND(G9022="Sí",M9022&lt;&gt;"",M9022&lt;=TODAY()+90),"EPI caduca ≤90 dies",IF(OR(N9022="Deteriorat usable",N9022="Revisió necessària"),"Revisar","OK"))))))))))</f>
      </c>
      <c r="R9022" s="20"/>
    </row>
    <row r="9023" customFormat="false" ht="15" hidden="false" customHeight="false" outlineLevel="0" collapsed="false">
      <c r="A9023" s="19" t="n">
        <v>83</v>
      </c>
      <c r="B9023" s="19" t="n">
        <f aca="false">IFERROR(VLOOKUP(A9023,Personal!$A$6:$F$112,2,FALSE()),"")</f>
        <v>0</v>
      </c>
      <c r="C9023" s="19" t="str">
        <f aca="false">IFERROR(VLOOKUP(A9023,Personal!$A$6:$F$112,3,FALSE()),"")</f>
        <v>Cerdanyola</v>
      </c>
      <c r="D9023" s="19" t="s">
        <v>94</v>
      </c>
      <c r="E9023" s="19" t="s">
        <v>202</v>
      </c>
      <c r="F9023" s="19" t="s">
        <v>203</v>
      </c>
      <c r="G9023" s="19" t="s">
        <v>291</v>
      </c>
      <c r="H9023" s="19" t="n">
        <f aca="false">IF(OR(VLOOKUP(A9023,Personal!$A$6:$F$112,5,FALSE())&lt;&gt;"Sí",N9023="No aplica"),0,'Catàleg GRAE'!D84)</f>
        <v>1</v>
      </c>
      <c r="I9023" s="20"/>
      <c r="J9023" s="20"/>
      <c r="K9023" s="20"/>
      <c r="L9023" s="21"/>
      <c r="M9023" s="21"/>
      <c r="N9023" s="20"/>
      <c r="O9023" s="20"/>
      <c r="P9023" s="19" t="str">
        <f aca="false">IF(I9023="","",I9023-H9023)</f>
        <v/>
      </c>
      <c r="Q9023" s="19" t="str">
        <f aca="true">IF(B9023="","",IF(N9023="No aplica","No aplica",IF(I9023="","Pendent",IF(N9023="Per substituir","Substituir",IF(OR(N9023="No localitzat",N9023="No lliurat"),"Reposar",IF(I9023&lt;H9023,"Reposar",IF(I9023&gt;H9023,"Revisar excedent",IF(AND(G9023="Sí",M9023&lt;&gt;"",M9023&lt;TODAY()),"EPI caducat",IF(AND(G9023="Sí",M9023&lt;&gt;"",M9023&lt;=TODAY()+90),"EPI caduca ≤90 dies",IF(OR(N9023="Deteriorat usable",N9023="Revisió necessària"),"Revisar","OK"))))))))))</f>
      </c>
      <c r="R9023" s="20"/>
    </row>
    <row r="9024" customFormat="false" ht="15" hidden="false" customHeight="false" outlineLevel="0" collapsed="false">
      <c r="A9024" s="19" t="n">
        <v>83</v>
      </c>
      <c r="B9024" s="19" t="n">
        <f aca="false">IFERROR(VLOOKUP(A9024,Personal!$A$6:$F$112,2,FALSE()),"")</f>
        <v>0</v>
      </c>
      <c r="C9024" s="19" t="str">
        <f aca="false">IFERROR(VLOOKUP(A9024,Personal!$A$6:$F$112,3,FALSE()),"")</f>
        <v>Cerdanyola</v>
      </c>
      <c r="D9024" s="19" t="s">
        <v>125</v>
      </c>
      <c r="E9024" s="19" t="s">
        <v>204</v>
      </c>
      <c r="F9024" s="19" t="s">
        <v>205</v>
      </c>
      <c r="G9024" s="19" t="s">
        <v>291</v>
      </c>
      <c r="H9024" s="19" t="n">
        <f aca="false">IF(OR(VLOOKUP(A9024,Personal!$A$6:$F$112,5,FALSE())&lt;&gt;"Sí",N9024="No aplica"),0,'Catàleg GRAE'!D85)</f>
        <v>1</v>
      </c>
      <c r="I9024" s="20"/>
      <c r="J9024" s="20"/>
      <c r="K9024" s="20"/>
      <c r="L9024" s="21"/>
      <c r="M9024" s="21"/>
      <c r="N9024" s="20"/>
      <c r="O9024" s="20"/>
      <c r="P9024" s="19" t="str">
        <f aca="false">IF(I9024="","",I9024-H9024)</f>
        <v/>
      </c>
      <c r="Q9024" s="19" t="str">
        <f aca="true">IF(B9024="","",IF(N9024="No aplica","No aplica",IF(I9024="","Pendent",IF(N9024="Per substituir","Substituir",IF(OR(N9024="No localitzat",N9024="No lliurat"),"Reposar",IF(I9024&lt;H9024,"Reposar",IF(I9024&gt;H9024,"Revisar excedent",IF(AND(G9024="Sí",M9024&lt;&gt;"",M9024&lt;TODAY()),"EPI caducat",IF(AND(G9024="Sí",M9024&lt;&gt;"",M9024&lt;=TODAY()+90),"EPI caduca ≤90 dies",IF(OR(N9024="Deteriorat usable",N9024="Revisió necessària"),"Revisar","OK"))))))))))</f>
      </c>
      <c r="R9024" s="20"/>
    </row>
    <row r="9025" customFormat="false" ht="15" hidden="false" customHeight="false" outlineLevel="0" collapsed="false">
      <c r="A9025" s="19" t="n">
        <v>83</v>
      </c>
      <c r="B9025" s="19" t="n">
        <f aca="false">IFERROR(VLOOKUP(A9025,Personal!$A$6:$F$112,2,FALSE()),"")</f>
        <v>0</v>
      </c>
      <c r="C9025" s="19" t="str">
        <f aca="false">IFERROR(VLOOKUP(A9025,Personal!$A$6:$F$112,3,FALSE()),"")</f>
        <v>Cerdanyola</v>
      </c>
      <c r="D9025" s="19" t="s">
        <v>153</v>
      </c>
      <c r="E9025" s="19" t="s">
        <v>206</v>
      </c>
      <c r="F9025" s="19" t="s">
        <v>207</v>
      </c>
      <c r="G9025" s="19" t="s">
        <v>272</v>
      </c>
      <c r="H9025" s="19" t="n">
        <f aca="false">IF(OR(VLOOKUP(A9025,Personal!$A$6:$F$112,5,FALSE())&lt;&gt;"Sí",N9025="No aplica"),0,'Catàleg GRAE'!D86)</f>
        <v>1</v>
      </c>
      <c r="I9025" s="20"/>
      <c r="J9025" s="20"/>
      <c r="K9025" s="20"/>
      <c r="L9025" s="21"/>
      <c r="M9025" s="21"/>
      <c r="N9025" s="20"/>
      <c r="O9025" s="20"/>
      <c r="P9025" s="19" t="str">
        <f aca="false">IF(I9025="","",I9025-H9025)</f>
        <v/>
      </c>
      <c r="Q9025" s="19" t="str">
        <f aca="true">IF(B9025="","",IF(N9025="No aplica","No aplica",IF(I9025="","Pendent",IF(N9025="Per substituir","Substituir",IF(OR(N9025="No localitzat",N9025="No lliurat"),"Reposar",IF(I9025&lt;H9025,"Reposar",IF(I9025&gt;H9025,"Revisar excedent",IF(AND(G9025="Sí",M9025&lt;&gt;"",M9025&lt;TODAY()),"EPI caducat",IF(AND(G9025="Sí",M9025&lt;&gt;"",M9025&lt;=TODAY()+90),"EPI caduca ≤90 dies",IF(OR(N9025="Deteriorat usable",N9025="Revisió necessària"),"Revisar","OK"))))))))))</f>
      </c>
      <c r="R9025" s="20"/>
    </row>
    <row r="9026" customFormat="false" ht="15" hidden="false" customHeight="false" outlineLevel="0" collapsed="false">
      <c r="A9026" s="19" t="n">
        <v>83</v>
      </c>
      <c r="B9026" s="19" t="n">
        <f aca="false">IFERROR(VLOOKUP(A9026,Personal!$A$6:$F$112,2,FALSE()),"")</f>
        <v>0</v>
      </c>
      <c r="C9026" s="19" t="str">
        <f aca="false">IFERROR(VLOOKUP(A9026,Personal!$A$6:$F$112,3,FALSE()),"")</f>
        <v>Cerdanyola</v>
      </c>
      <c r="D9026" s="19" t="s">
        <v>177</v>
      </c>
      <c r="E9026" s="19" t="s">
        <v>208</v>
      </c>
      <c r="F9026" s="19" t="s">
        <v>209</v>
      </c>
      <c r="G9026" s="19" t="s">
        <v>272</v>
      </c>
      <c r="H9026" s="19" t="n">
        <f aca="false">IF(OR(VLOOKUP(A9026,Personal!$A$6:$F$112,5,FALSE())&lt;&gt;"Sí",N9026="No aplica"),0,'Catàleg GRAE'!D87)</f>
        <v>1</v>
      </c>
      <c r="I9026" s="20"/>
      <c r="J9026" s="20"/>
      <c r="K9026" s="20"/>
      <c r="L9026" s="21"/>
      <c r="M9026" s="21"/>
      <c r="N9026" s="20"/>
      <c r="O9026" s="20"/>
      <c r="P9026" s="19" t="str">
        <f aca="false">IF(I9026="","",I9026-H9026)</f>
        <v/>
      </c>
      <c r="Q9026" s="19" t="str">
        <f aca="true">IF(B9026="","",IF(N9026="No aplica","No aplica",IF(I9026="","Pendent",IF(N9026="Per substituir","Substituir",IF(OR(N9026="No localitzat",N9026="No lliurat"),"Reposar",IF(I9026&lt;H9026,"Reposar",IF(I9026&gt;H9026,"Revisar excedent",IF(AND(G9026="Sí",M9026&lt;&gt;"",M9026&lt;TODAY()),"EPI caducat",IF(AND(G9026="Sí",M9026&lt;&gt;"",M9026&lt;=TODAY()+90),"EPI caduca ≤90 dies",IF(OR(N9026="Deteriorat usable",N9026="Revisió necessària"),"Revisar","OK"))))))))))</f>
      </c>
      <c r="R9026" s="20"/>
    </row>
    <row r="9027" customFormat="false" ht="15" hidden="false" customHeight="false" outlineLevel="0" collapsed="false">
      <c r="A9027" s="19" t="n">
        <v>83</v>
      </c>
      <c r="B9027" s="19" t="n">
        <f aca="false">IFERROR(VLOOKUP(A9027,Personal!$A$6:$F$112,2,FALSE()),"")</f>
        <v>0</v>
      </c>
      <c r="C9027" s="19" t="str">
        <f aca="false">IFERROR(VLOOKUP(A9027,Personal!$A$6:$F$112,3,FALSE()),"")</f>
        <v>Cerdanyola</v>
      </c>
      <c r="D9027" s="19" t="s">
        <v>177</v>
      </c>
      <c r="E9027" s="19" t="s">
        <v>210</v>
      </c>
      <c r="F9027" s="19" t="s">
        <v>211</v>
      </c>
      <c r="G9027" s="19" t="s">
        <v>272</v>
      </c>
      <c r="H9027" s="19" t="n">
        <f aca="false">IF(OR(VLOOKUP(A9027,Personal!$A$6:$F$112,5,FALSE())&lt;&gt;"Sí",N9027="No aplica"),0,'Catàleg GRAE'!D88)</f>
        <v>1</v>
      </c>
      <c r="I9027" s="20"/>
      <c r="J9027" s="20"/>
      <c r="K9027" s="20"/>
      <c r="L9027" s="21"/>
      <c r="M9027" s="21"/>
      <c r="N9027" s="20"/>
      <c r="O9027" s="20"/>
      <c r="P9027" s="19" t="str">
        <f aca="false">IF(I9027="","",I9027-H9027)</f>
        <v/>
      </c>
      <c r="Q9027" s="19" t="str">
        <f aca="true">IF(B9027="","",IF(N9027="No aplica","No aplica",IF(I9027="","Pendent",IF(N9027="Per substituir","Substituir",IF(OR(N9027="No localitzat",N9027="No lliurat"),"Reposar",IF(I9027&lt;H9027,"Reposar",IF(I9027&gt;H9027,"Revisar excedent",IF(AND(G9027="Sí",M9027&lt;&gt;"",M9027&lt;TODAY()),"EPI caducat",IF(AND(G9027="Sí",M9027&lt;&gt;"",M9027&lt;=TODAY()+90),"EPI caduca ≤90 dies",IF(OR(N9027="Deteriorat usable",N9027="Revisió necessària"),"Revisar","OK"))))))))))</f>
      </c>
      <c r="R9027" s="20"/>
    </row>
    <row r="9028" customFormat="false" ht="15" hidden="false" customHeight="false" outlineLevel="0" collapsed="false">
      <c r="A9028" s="19" t="n">
        <v>83</v>
      </c>
      <c r="B9028" s="19" t="n">
        <f aca="false">IFERROR(VLOOKUP(A9028,Personal!$A$6:$F$112,2,FALSE()),"")</f>
        <v>0</v>
      </c>
      <c r="C9028" s="19" t="str">
        <f aca="false">IFERROR(VLOOKUP(A9028,Personal!$A$6:$F$112,3,FALSE()),"")</f>
        <v>Cerdanyola</v>
      </c>
      <c r="D9028" s="19" t="s">
        <v>125</v>
      </c>
      <c r="E9028" s="19" t="s">
        <v>212</v>
      </c>
      <c r="F9028" s="19" t="s">
        <v>213</v>
      </c>
      <c r="G9028" s="19" t="s">
        <v>272</v>
      </c>
      <c r="H9028" s="19" t="n">
        <f aca="false">IF(OR(VLOOKUP(A9028,Personal!$A$6:$F$112,5,FALSE())&lt;&gt;"Sí",N9028="No aplica"),0,'Catàleg GRAE'!D89)</f>
        <v>1</v>
      </c>
      <c r="I9028" s="20"/>
      <c r="J9028" s="20"/>
      <c r="K9028" s="20"/>
      <c r="L9028" s="21"/>
      <c r="M9028" s="21"/>
      <c r="N9028" s="20"/>
      <c r="O9028" s="20"/>
      <c r="P9028" s="19" t="str">
        <f aca="false">IF(I9028="","",I9028-H9028)</f>
        <v/>
      </c>
      <c r="Q9028" s="19" t="str">
        <f aca="true">IF(B9028="","",IF(N9028="No aplica","No aplica",IF(I9028="","Pendent",IF(N9028="Per substituir","Substituir",IF(OR(N9028="No localitzat",N9028="No lliurat"),"Reposar",IF(I9028&lt;H9028,"Reposar",IF(I9028&gt;H9028,"Revisar excedent",IF(AND(G9028="Sí",M9028&lt;&gt;"",M9028&lt;TODAY()),"EPI caducat",IF(AND(G9028="Sí",M9028&lt;&gt;"",M9028&lt;=TODAY()+90),"EPI caduca ≤90 dies",IF(OR(N9028="Deteriorat usable",N9028="Revisió necessària"),"Revisar","OK"))))))))))</f>
      </c>
      <c r="R9028" s="20"/>
    </row>
    <row r="9029" customFormat="false" ht="15" hidden="false" customHeight="false" outlineLevel="0" collapsed="false">
      <c r="A9029" s="19" t="n">
        <v>83</v>
      </c>
      <c r="B9029" s="19" t="n">
        <f aca="false">IFERROR(VLOOKUP(A9029,Personal!$A$6:$F$112,2,FALSE()),"")</f>
        <v>0</v>
      </c>
      <c r="C9029" s="19" t="str">
        <f aca="false">IFERROR(VLOOKUP(A9029,Personal!$A$6:$F$112,3,FALSE()),"")</f>
        <v>Cerdanyola</v>
      </c>
      <c r="D9029" s="19" t="s">
        <v>40</v>
      </c>
      <c r="E9029" s="19" t="s">
        <v>214</v>
      </c>
      <c r="F9029" s="19" t="s">
        <v>215</v>
      </c>
      <c r="G9029" s="19" t="s">
        <v>291</v>
      </c>
      <c r="H9029" s="19" t="n">
        <f aca="false">IF(OR(VLOOKUP(A9029,Personal!$A$6:$F$112,5,FALSE())&lt;&gt;"Sí",N9029="No aplica"),0,'Catàleg GRAE'!D90)</f>
        <v>1</v>
      </c>
      <c r="I9029" s="20"/>
      <c r="J9029" s="20"/>
      <c r="K9029" s="20"/>
      <c r="L9029" s="21"/>
      <c r="M9029" s="21"/>
      <c r="N9029" s="20"/>
      <c r="O9029" s="20"/>
      <c r="P9029" s="19" t="str">
        <f aca="false">IF(I9029="","",I9029-H9029)</f>
        <v/>
      </c>
      <c r="Q9029" s="19" t="str">
        <f aca="true">IF(B9029="","",IF(N9029="No aplica","No aplica",IF(I9029="","Pendent",IF(N9029="Per substituir","Substituir",IF(OR(N9029="No localitzat",N9029="No lliurat"),"Reposar",IF(I9029&lt;H9029,"Reposar",IF(I9029&gt;H9029,"Revisar excedent",IF(AND(G9029="Sí",M9029&lt;&gt;"",M9029&lt;TODAY()),"EPI caducat",IF(AND(G9029="Sí",M9029&lt;&gt;"",M9029&lt;=TODAY()+90),"EPI caduca ≤90 dies",IF(OR(N9029="Deteriorat usable",N9029="Revisió necessària"),"Revisar","OK"))))))))))</f>
      </c>
      <c r="R9029" s="20"/>
    </row>
    <row r="9030" customFormat="false" ht="15" hidden="false" customHeight="false" outlineLevel="0" collapsed="false">
      <c r="A9030" s="19" t="n">
        <v>83</v>
      </c>
      <c r="B9030" s="19" t="n">
        <f aca="false">IFERROR(VLOOKUP(A9030,Personal!$A$6:$F$112,2,FALSE()),"")</f>
        <v>0</v>
      </c>
      <c r="C9030" s="19" t="str">
        <f aca="false">IFERROR(VLOOKUP(A9030,Personal!$A$6:$F$112,3,FALSE()),"")</f>
        <v>Cerdanyola</v>
      </c>
      <c r="D9030" s="19" t="s">
        <v>216</v>
      </c>
      <c r="E9030" s="19" t="s">
        <v>217</v>
      </c>
      <c r="F9030" s="19" t="s">
        <v>218</v>
      </c>
      <c r="G9030" s="19" t="s">
        <v>272</v>
      </c>
      <c r="H9030" s="19" t="n">
        <f aca="false">IF(OR(VLOOKUP(A9030,Personal!$A$6:$F$112,5,FALSE())&lt;&gt;"Sí",N9030="No aplica"),0,'Catàleg GRAE'!D91)</f>
        <v>1</v>
      </c>
      <c r="I9030" s="20"/>
      <c r="J9030" s="20"/>
      <c r="K9030" s="20"/>
      <c r="L9030" s="21"/>
      <c r="M9030" s="21"/>
      <c r="N9030" s="20"/>
      <c r="O9030" s="20"/>
      <c r="P9030" s="19" t="str">
        <f aca="false">IF(I9030="","",I9030-H9030)</f>
        <v/>
      </c>
      <c r="Q9030" s="19" t="str">
        <f aca="true">IF(B9030="","",IF(N9030="No aplica","No aplica",IF(I9030="","Pendent",IF(N9030="Per substituir","Substituir",IF(OR(N9030="No localitzat",N9030="No lliurat"),"Reposar",IF(I9030&lt;H9030,"Reposar",IF(I9030&gt;H9030,"Revisar excedent",IF(AND(G9030="Sí",M9030&lt;&gt;"",M9030&lt;TODAY()),"EPI caducat",IF(AND(G9030="Sí",M9030&lt;&gt;"",M9030&lt;=TODAY()+90),"EPI caduca ≤90 dies",IF(OR(N9030="Deteriorat usable",N9030="Revisió necessària"),"Revisar","OK"))))))))))</f>
      </c>
      <c r="R9030" s="20"/>
    </row>
    <row r="9031" customFormat="false" ht="15" hidden="false" customHeight="false" outlineLevel="0" collapsed="false">
      <c r="A9031" s="19" t="n">
        <v>83</v>
      </c>
      <c r="B9031" s="19" t="n">
        <f aca="false">IFERROR(VLOOKUP(A9031,Personal!$A$6:$F$112,2,FALSE()),"")</f>
        <v>0</v>
      </c>
      <c r="C9031" s="19" t="str">
        <f aca="false">IFERROR(VLOOKUP(A9031,Personal!$A$6:$F$112,3,FALSE()),"")</f>
        <v>Cerdanyola</v>
      </c>
      <c r="D9031" s="19" t="s">
        <v>37</v>
      </c>
      <c r="E9031" s="19" t="s">
        <v>219</v>
      </c>
      <c r="F9031" s="19" t="s">
        <v>220</v>
      </c>
      <c r="G9031" s="19" t="s">
        <v>291</v>
      </c>
      <c r="H9031" s="19" t="n">
        <f aca="false">IF(OR(VLOOKUP(A9031,Personal!$A$6:$F$112,5,FALSE())&lt;&gt;"Sí",N9031="No aplica"),0,'Catàleg GRAE'!D92)</f>
        <v>1</v>
      </c>
      <c r="I9031" s="20"/>
      <c r="J9031" s="20"/>
      <c r="K9031" s="20"/>
      <c r="L9031" s="21"/>
      <c r="M9031" s="21"/>
      <c r="N9031" s="20"/>
      <c r="O9031" s="20"/>
      <c r="P9031" s="19" t="str">
        <f aca="false">IF(I9031="","",I9031-H9031)</f>
        <v/>
      </c>
      <c r="Q9031" s="19" t="str">
        <f aca="true">IF(B9031="","",IF(N9031="No aplica","No aplica",IF(I9031="","Pendent",IF(N9031="Per substituir","Substituir",IF(OR(N9031="No localitzat",N9031="No lliurat"),"Reposar",IF(I9031&lt;H9031,"Reposar",IF(I9031&gt;H9031,"Revisar excedent",IF(AND(G9031="Sí",M9031&lt;&gt;"",M9031&lt;TODAY()),"EPI caducat",IF(AND(G9031="Sí",M9031&lt;&gt;"",M9031&lt;=TODAY()+90),"EPI caduca ≤90 dies",IF(OR(N9031="Deteriorat usable",N9031="Revisió necessària"),"Revisar","OK"))))))))))</f>
      </c>
      <c r="R9031" s="20"/>
    </row>
    <row r="9032" customFormat="false" ht="15" hidden="false" customHeight="false" outlineLevel="0" collapsed="false">
      <c r="A9032" s="19" t="n">
        <v>83</v>
      </c>
      <c r="B9032" s="19" t="n">
        <f aca="false">IFERROR(VLOOKUP(A9032,Personal!$A$6:$F$112,2,FALSE()),"")</f>
        <v>0</v>
      </c>
      <c r="C9032" s="19" t="str">
        <f aca="false">IFERROR(VLOOKUP(A9032,Personal!$A$6:$F$112,3,FALSE()),"")</f>
        <v>Cerdanyola</v>
      </c>
      <c r="D9032" s="19" t="s">
        <v>137</v>
      </c>
      <c r="E9032" s="19" t="s">
        <v>221</v>
      </c>
      <c r="F9032" s="19" t="s">
        <v>222</v>
      </c>
      <c r="G9032" s="19" t="s">
        <v>291</v>
      </c>
      <c r="H9032" s="19" t="n">
        <f aca="false">IF(OR(VLOOKUP(A9032,Personal!$A$6:$F$112,5,FALSE())&lt;&gt;"Sí",N9032="No aplica"),0,'Catàleg GRAE'!D93)</f>
        <v>1</v>
      </c>
      <c r="I9032" s="20"/>
      <c r="J9032" s="20"/>
      <c r="K9032" s="20"/>
      <c r="L9032" s="21"/>
      <c r="M9032" s="21"/>
      <c r="N9032" s="20"/>
      <c r="O9032" s="20"/>
      <c r="P9032" s="19" t="str">
        <f aca="false">IF(I9032="","",I9032-H9032)</f>
        <v/>
      </c>
      <c r="Q9032" s="19" t="str">
        <f aca="true">IF(B9032="","",IF(N9032="No aplica","No aplica",IF(I9032="","Pendent",IF(N9032="Per substituir","Substituir",IF(OR(N9032="No localitzat",N9032="No lliurat"),"Reposar",IF(I9032&lt;H9032,"Reposar",IF(I9032&gt;H9032,"Revisar excedent",IF(AND(G9032="Sí",M9032&lt;&gt;"",M9032&lt;TODAY()),"EPI caducat",IF(AND(G9032="Sí",M9032&lt;&gt;"",M9032&lt;=TODAY()+90),"EPI caduca ≤90 dies",IF(OR(N9032="Deteriorat usable",N9032="Revisió necessària"),"Revisar","OK"))))))))))</f>
      </c>
      <c r="R9032" s="20"/>
    </row>
    <row r="9033" customFormat="false" ht="15" hidden="false" customHeight="false" outlineLevel="0" collapsed="false">
      <c r="A9033" s="19" t="n">
        <v>83</v>
      </c>
      <c r="B9033" s="19" t="n">
        <f aca="false">IFERROR(VLOOKUP(A9033,Personal!$A$6:$F$112,2,FALSE()),"")</f>
        <v>0</v>
      </c>
      <c r="C9033" s="19" t="str">
        <f aca="false">IFERROR(VLOOKUP(A9033,Personal!$A$6:$F$112,3,FALSE()),"")</f>
        <v>Cerdanyola</v>
      </c>
      <c r="D9033" s="19" t="s">
        <v>137</v>
      </c>
      <c r="E9033" s="19" t="s">
        <v>223</v>
      </c>
      <c r="F9033" s="19" t="s">
        <v>224</v>
      </c>
      <c r="G9033" s="19" t="s">
        <v>291</v>
      </c>
      <c r="H9033" s="19" t="n">
        <f aca="false">IF(OR(VLOOKUP(A9033,Personal!$A$6:$F$112,5,FALSE())&lt;&gt;"Sí",N9033="No aplica"),0,'Catàleg GRAE'!D94)</f>
        <v>1</v>
      </c>
      <c r="I9033" s="20"/>
      <c r="J9033" s="20"/>
      <c r="K9033" s="20"/>
      <c r="L9033" s="21"/>
      <c r="M9033" s="21"/>
      <c r="N9033" s="20"/>
      <c r="O9033" s="20"/>
      <c r="P9033" s="19" t="str">
        <f aca="false">IF(I9033="","",I9033-H9033)</f>
        <v/>
      </c>
      <c r="Q9033" s="19" t="str">
        <f aca="true">IF(B9033="","",IF(N9033="No aplica","No aplica",IF(I9033="","Pendent",IF(N9033="Per substituir","Substituir",IF(OR(N9033="No localitzat",N9033="No lliurat"),"Reposar",IF(I9033&lt;H9033,"Reposar",IF(I9033&gt;H9033,"Revisar excedent",IF(AND(G9033="Sí",M9033&lt;&gt;"",M9033&lt;TODAY()),"EPI caducat",IF(AND(G9033="Sí",M9033&lt;&gt;"",M9033&lt;=TODAY()+90),"EPI caduca ≤90 dies",IF(OR(N9033="Deteriorat usable",N9033="Revisió necessària"),"Revisar","OK"))))))))))</f>
      </c>
      <c r="R9033" s="20"/>
    </row>
    <row r="9034" customFormat="false" ht="15" hidden="false" customHeight="false" outlineLevel="0" collapsed="false">
      <c r="A9034" s="19" t="n">
        <v>83</v>
      </c>
      <c r="B9034" s="19" t="n">
        <f aca="false">IFERROR(VLOOKUP(A9034,Personal!$A$6:$F$112,2,FALSE()),"")</f>
        <v>0</v>
      </c>
      <c r="C9034" s="19" t="str">
        <f aca="false">IFERROR(VLOOKUP(A9034,Personal!$A$6:$F$112,3,FALSE()),"")</f>
        <v>Cerdanyola</v>
      </c>
      <c r="D9034" s="19" t="s">
        <v>137</v>
      </c>
      <c r="E9034" s="19" t="s">
        <v>225</v>
      </c>
      <c r="F9034" s="19" t="s">
        <v>226</v>
      </c>
      <c r="G9034" s="19" t="s">
        <v>291</v>
      </c>
      <c r="H9034" s="19" t="n">
        <f aca="false">IF(OR(VLOOKUP(A9034,Personal!$A$6:$F$112,5,FALSE())&lt;&gt;"Sí",N9034="No aplica"),0,'Catàleg GRAE'!D95)</f>
        <v>1</v>
      </c>
      <c r="I9034" s="20"/>
      <c r="J9034" s="20"/>
      <c r="K9034" s="20"/>
      <c r="L9034" s="21"/>
      <c r="M9034" s="21"/>
      <c r="N9034" s="20"/>
      <c r="O9034" s="20"/>
      <c r="P9034" s="19" t="str">
        <f aca="false">IF(I9034="","",I9034-H9034)</f>
        <v/>
      </c>
      <c r="Q9034" s="19" t="str">
        <f aca="true">IF(B9034="","",IF(N9034="No aplica","No aplica",IF(I9034="","Pendent",IF(N9034="Per substituir","Substituir",IF(OR(N9034="No localitzat",N9034="No lliurat"),"Reposar",IF(I9034&lt;H9034,"Reposar",IF(I9034&gt;H9034,"Revisar excedent",IF(AND(G9034="Sí",M9034&lt;&gt;"",M9034&lt;TODAY()),"EPI caducat",IF(AND(G9034="Sí",M9034&lt;&gt;"",M9034&lt;=TODAY()+90),"EPI caduca ≤90 dies",IF(OR(N9034="Deteriorat usable",N9034="Revisió necessària"),"Revisar","OK"))))))))))</f>
      </c>
      <c r="R9034" s="20"/>
    </row>
    <row r="9035" customFormat="false" ht="15" hidden="false" customHeight="false" outlineLevel="0" collapsed="false">
      <c r="A9035" s="19" t="n">
        <v>83</v>
      </c>
      <c r="B9035" s="19" t="n">
        <f aca="false">IFERROR(VLOOKUP(A9035,Personal!$A$6:$F$112,2,FALSE()),"")</f>
        <v>0</v>
      </c>
      <c r="C9035" s="19" t="str">
        <f aca="false">IFERROR(VLOOKUP(A9035,Personal!$A$6:$F$112,3,FALSE()),"")</f>
        <v>Cerdanyola</v>
      </c>
      <c r="D9035" s="19" t="s">
        <v>137</v>
      </c>
      <c r="E9035" s="19" t="s">
        <v>227</v>
      </c>
      <c r="F9035" s="19" t="s">
        <v>228</v>
      </c>
      <c r="G9035" s="19" t="s">
        <v>291</v>
      </c>
      <c r="H9035" s="19" t="n">
        <f aca="false">IF(OR(VLOOKUP(A9035,Personal!$A$6:$F$112,5,FALSE())&lt;&gt;"Sí",N9035="No aplica"),0,'Catàleg GRAE'!D96)</f>
        <v>1</v>
      </c>
      <c r="I9035" s="20"/>
      <c r="J9035" s="20"/>
      <c r="K9035" s="20"/>
      <c r="L9035" s="21"/>
      <c r="M9035" s="21"/>
      <c r="N9035" s="20"/>
      <c r="O9035" s="20"/>
      <c r="P9035" s="19" t="str">
        <f aca="false">IF(I9035="","",I9035-H9035)</f>
        <v/>
      </c>
      <c r="Q9035" s="19" t="str">
        <f aca="true">IF(B9035="","",IF(N9035="No aplica","No aplica",IF(I9035="","Pendent",IF(N9035="Per substituir","Substituir",IF(OR(N9035="No localitzat",N9035="No lliurat"),"Reposar",IF(I9035&lt;H9035,"Reposar",IF(I9035&gt;H9035,"Revisar excedent",IF(AND(G9035="Sí",M9035&lt;&gt;"",M9035&lt;TODAY()),"EPI caducat",IF(AND(G9035="Sí",M9035&lt;&gt;"",M9035&lt;=TODAY()+90),"EPI caduca ≤90 dies",IF(OR(N9035="Deteriorat usable",N9035="Revisió necessària"),"Revisar","OK"))))))))))</f>
      </c>
      <c r="R9035" s="20"/>
    </row>
    <row r="9036" customFormat="false" ht="15" hidden="false" customHeight="false" outlineLevel="0" collapsed="false">
      <c r="A9036" s="19" t="n">
        <v>83</v>
      </c>
      <c r="B9036" s="19" t="n">
        <f aca="false">IFERROR(VLOOKUP(A9036,Personal!$A$6:$F$112,2,FALSE()),"")</f>
        <v>0</v>
      </c>
      <c r="C9036" s="19" t="str">
        <f aca="false">IFERROR(VLOOKUP(A9036,Personal!$A$6:$F$112,3,FALSE()),"")</f>
        <v>Cerdanyola</v>
      </c>
      <c r="D9036" s="19" t="s">
        <v>137</v>
      </c>
      <c r="E9036" s="19" t="s">
        <v>229</v>
      </c>
      <c r="F9036" s="19" t="s">
        <v>230</v>
      </c>
      <c r="G9036" s="19" t="s">
        <v>291</v>
      </c>
      <c r="H9036" s="19" t="n">
        <f aca="false">IF(OR(VLOOKUP(A9036,Personal!$A$6:$F$112,5,FALSE())&lt;&gt;"Sí",N9036="No aplica"),0,'Catàleg GRAE'!D97)</f>
        <v>1</v>
      </c>
      <c r="I9036" s="20"/>
      <c r="J9036" s="20"/>
      <c r="K9036" s="20"/>
      <c r="L9036" s="21"/>
      <c r="M9036" s="21"/>
      <c r="N9036" s="20"/>
      <c r="O9036" s="20"/>
      <c r="P9036" s="19" t="str">
        <f aca="false">IF(I9036="","",I9036-H9036)</f>
        <v/>
      </c>
      <c r="Q9036" s="19" t="str">
        <f aca="true">IF(B9036="","",IF(N9036="No aplica","No aplica",IF(I9036="","Pendent",IF(N9036="Per substituir","Substituir",IF(OR(N9036="No localitzat",N9036="No lliurat"),"Reposar",IF(I9036&lt;H9036,"Reposar",IF(I9036&gt;H9036,"Revisar excedent",IF(AND(G9036="Sí",M9036&lt;&gt;"",M9036&lt;TODAY()),"EPI caducat",IF(AND(G9036="Sí",M9036&lt;&gt;"",M9036&lt;=TODAY()+90),"EPI caduca ≤90 dies",IF(OR(N9036="Deteriorat usable",N9036="Revisió necessària"),"Revisar","OK"))))))))))</f>
      </c>
      <c r="R9036" s="20"/>
    </row>
    <row r="9037" customFormat="false" ht="15" hidden="false" customHeight="false" outlineLevel="0" collapsed="false">
      <c r="A9037" s="19" t="n">
        <v>83</v>
      </c>
      <c r="B9037" s="19" t="n">
        <f aca="false">IFERROR(VLOOKUP(A9037,Personal!$A$6:$F$112,2,FALSE()),"")</f>
        <v>0</v>
      </c>
      <c r="C9037" s="19" t="str">
        <f aca="false">IFERROR(VLOOKUP(A9037,Personal!$A$6:$F$112,3,FALSE()),"")</f>
        <v>Cerdanyola</v>
      </c>
      <c r="D9037" s="19" t="s">
        <v>137</v>
      </c>
      <c r="E9037" s="19" t="s">
        <v>231</v>
      </c>
      <c r="F9037" s="19" t="s">
        <v>232</v>
      </c>
      <c r="G9037" s="19" t="s">
        <v>291</v>
      </c>
      <c r="H9037" s="19" t="n">
        <f aca="false">IF(OR(VLOOKUP(A9037,Personal!$A$6:$F$112,5,FALSE())&lt;&gt;"Sí",N9037="No aplica"),0,'Catàleg GRAE'!D98)</f>
        <v>1</v>
      </c>
      <c r="I9037" s="20"/>
      <c r="J9037" s="20"/>
      <c r="K9037" s="20"/>
      <c r="L9037" s="21"/>
      <c r="M9037" s="21"/>
      <c r="N9037" s="20"/>
      <c r="O9037" s="20"/>
      <c r="P9037" s="19" t="str">
        <f aca="false">IF(I9037="","",I9037-H9037)</f>
        <v/>
      </c>
      <c r="Q9037" s="19" t="str">
        <f aca="true">IF(B9037="","",IF(N9037="No aplica","No aplica",IF(I9037="","Pendent",IF(N9037="Per substituir","Substituir",IF(OR(N9037="No localitzat",N9037="No lliurat"),"Reposar",IF(I9037&lt;H9037,"Reposar",IF(I9037&gt;H9037,"Revisar excedent",IF(AND(G9037="Sí",M9037&lt;&gt;"",M9037&lt;TODAY()),"EPI caducat",IF(AND(G9037="Sí",M9037&lt;&gt;"",M9037&lt;=TODAY()+90),"EPI caduca ≤90 dies",IF(OR(N9037="Deteriorat usable",N9037="Revisió necessària"),"Revisar","OK"))))))))))</f>
      </c>
      <c r="R9037" s="20"/>
    </row>
    <row r="9038" customFormat="false" ht="15" hidden="false" customHeight="false" outlineLevel="0" collapsed="false">
      <c r="A9038" s="19" t="n">
        <v>83</v>
      </c>
      <c r="B9038" s="19" t="n">
        <f aca="false">IFERROR(VLOOKUP(A9038,Personal!$A$6:$F$112,2,FALSE()),"")</f>
        <v>0</v>
      </c>
      <c r="C9038" s="19" t="str">
        <f aca="false">IFERROR(VLOOKUP(A9038,Personal!$A$6:$F$112,3,FALSE()),"")</f>
        <v>Cerdanyola</v>
      </c>
      <c r="D9038" s="19" t="s">
        <v>137</v>
      </c>
      <c r="E9038" s="19" t="s">
        <v>233</v>
      </c>
      <c r="F9038" s="19" t="s">
        <v>234</v>
      </c>
      <c r="G9038" s="19" t="s">
        <v>291</v>
      </c>
      <c r="H9038" s="19" t="n">
        <f aca="false">IF(OR(VLOOKUP(A9038,Personal!$A$6:$F$112,5,FALSE())&lt;&gt;"Sí",N9038="No aplica"),0,'Catàleg GRAE'!D99)</f>
        <v>1</v>
      </c>
      <c r="I9038" s="20"/>
      <c r="J9038" s="20"/>
      <c r="K9038" s="20"/>
      <c r="L9038" s="21"/>
      <c r="M9038" s="21"/>
      <c r="N9038" s="20"/>
      <c r="O9038" s="20"/>
      <c r="P9038" s="19" t="str">
        <f aca="false">IF(I9038="","",I9038-H9038)</f>
        <v/>
      </c>
      <c r="Q9038" s="19" t="str">
        <f aca="true">IF(B9038="","",IF(N9038="No aplica","No aplica",IF(I9038="","Pendent",IF(N9038="Per substituir","Substituir",IF(OR(N9038="No localitzat",N9038="No lliurat"),"Reposar",IF(I9038&lt;H9038,"Reposar",IF(I9038&gt;H9038,"Revisar excedent",IF(AND(G9038="Sí",M9038&lt;&gt;"",M9038&lt;TODAY()),"EPI caducat",IF(AND(G9038="Sí",M9038&lt;&gt;"",M9038&lt;=TODAY()+90),"EPI caduca ≤90 dies",IF(OR(N9038="Deteriorat usable",N9038="Revisió necessària"),"Revisar","OK"))))))))))</f>
      </c>
      <c r="R9038" s="20"/>
    </row>
    <row r="9039" customFormat="false" ht="15" hidden="false" customHeight="false" outlineLevel="0" collapsed="false">
      <c r="A9039" s="19" t="n">
        <v>83</v>
      </c>
      <c r="B9039" s="19" t="n">
        <f aca="false">IFERROR(VLOOKUP(A9039,Personal!$A$6:$F$112,2,FALSE()),"")</f>
        <v>0</v>
      </c>
      <c r="C9039" s="19" t="str">
        <f aca="false">IFERROR(VLOOKUP(A9039,Personal!$A$6:$F$112,3,FALSE()),"")</f>
        <v>Cerdanyola</v>
      </c>
      <c r="D9039" s="19" t="s">
        <v>216</v>
      </c>
      <c r="E9039" s="19" t="s">
        <v>235</v>
      </c>
      <c r="F9039" s="19" t="s">
        <v>236</v>
      </c>
      <c r="G9039" s="19" t="s">
        <v>272</v>
      </c>
      <c r="H9039" s="19" t="n">
        <f aca="false">IF(OR(VLOOKUP(A9039,Personal!$A$6:$F$112,5,FALSE())&lt;&gt;"Sí",N9039="No aplica"),0,'Catàleg GRAE'!D100)</f>
        <v>1</v>
      </c>
      <c r="I9039" s="20"/>
      <c r="J9039" s="20"/>
      <c r="K9039" s="20"/>
      <c r="L9039" s="21"/>
      <c r="M9039" s="21"/>
      <c r="N9039" s="20"/>
      <c r="O9039" s="20"/>
      <c r="P9039" s="19" t="str">
        <f aca="false">IF(I9039="","",I9039-H9039)</f>
        <v/>
      </c>
      <c r="Q9039" s="19" t="str">
        <f aca="true">IF(B9039="","",IF(N9039="No aplica","No aplica",IF(I9039="","Pendent",IF(N9039="Per substituir","Substituir",IF(OR(N9039="No localitzat",N9039="No lliurat"),"Reposar",IF(I9039&lt;H9039,"Reposar",IF(I9039&gt;H9039,"Revisar excedent",IF(AND(G9039="Sí",M9039&lt;&gt;"",M9039&lt;TODAY()),"EPI caducat",IF(AND(G9039="Sí",M9039&lt;&gt;"",M9039&lt;=TODAY()+90),"EPI caduca ≤90 dies",IF(OR(N9039="Deteriorat usable",N9039="Revisió necessària"),"Revisar","OK"))))))))))</f>
      </c>
      <c r="R9039" s="20"/>
    </row>
    <row r="9040" customFormat="false" ht="15" hidden="false" customHeight="false" outlineLevel="0" collapsed="false">
      <c r="A9040" s="19" t="n">
        <v>83</v>
      </c>
      <c r="B9040" s="19" t="n">
        <f aca="false">IFERROR(VLOOKUP(A9040,Personal!$A$6:$F$112,2,FALSE()),"")</f>
        <v>0</v>
      </c>
      <c r="C9040" s="19" t="str">
        <f aca="false">IFERROR(VLOOKUP(A9040,Personal!$A$6:$F$112,3,FALSE()),"")</f>
        <v>Cerdanyola</v>
      </c>
      <c r="D9040" s="19" t="s">
        <v>137</v>
      </c>
      <c r="E9040" s="19" t="s">
        <v>237</v>
      </c>
      <c r="F9040" s="19" t="s">
        <v>238</v>
      </c>
      <c r="G9040" s="19" t="s">
        <v>291</v>
      </c>
      <c r="H9040" s="19" t="n">
        <f aca="false">IF(OR(VLOOKUP(A9040,Personal!$A$6:$F$112,5,FALSE())&lt;&gt;"Sí",N9040="No aplica"),0,'Catàleg GRAE'!D101)</f>
        <v>1</v>
      </c>
      <c r="I9040" s="20"/>
      <c r="J9040" s="20"/>
      <c r="K9040" s="20"/>
      <c r="L9040" s="21"/>
      <c r="M9040" s="21"/>
      <c r="N9040" s="20"/>
      <c r="O9040" s="20"/>
      <c r="P9040" s="19" t="str">
        <f aca="false">IF(I9040="","",I9040-H9040)</f>
        <v/>
      </c>
      <c r="Q9040" s="19" t="str">
        <f aca="true">IF(B9040="","",IF(N9040="No aplica","No aplica",IF(I9040="","Pendent",IF(N9040="Per substituir","Substituir",IF(OR(N9040="No localitzat",N9040="No lliurat"),"Reposar",IF(I9040&lt;H9040,"Reposar",IF(I9040&gt;H9040,"Revisar excedent",IF(AND(G9040="Sí",M9040&lt;&gt;"",M9040&lt;TODAY()),"EPI caducat",IF(AND(G9040="Sí",M9040&lt;&gt;"",M9040&lt;=TODAY()+90),"EPI caduca ≤90 dies",IF(OR(N9040="Deteriorat usable",N9040="Revisió necessària"),"Revisar","OK"))))))))))</f>
      </c>
      <c r="R9040" s="20"/>
    </row>
    <row r="9041" customFormat="false" ht="15" hidden="false" customHeight="false" outlineLevel="0" collapsed="false">
      <c r="A9041" s="19" t="n">
        <v>83</v>
      </c>
      <c r="B9041" s="19" t="n">
        <f aca="false">IFERROR(VLOOKUP(A9041,Personal!$A$6:$F$112,2,FALSE()),"")</f>
        <v>0</v>
      </c>
      <c r="C9041" s="19" t="str">
        <f aca="false">IFERROR(VLOOKUP(A9041,Personal!$A$6:$F$112,3,FALSE()),"")</f>
        <v>Cerdanyola</v>
      </c>
      <c r="D9041" s="19" t="s">
        <v>37</v>
      </c>
      <c r="E9041" s="19" t="s">
        <v>239</v>
      </c>
      <c r="F9041" s="19" t="s">
        <v>240</v>
      </c>
      <c r="G9041" s="19" t="s">
        <v>291</v>
      </c>
      <c r="H9041" s="19" t="n">
        <f aca="false">IF(OR(VLOOKUP(A9041,Personal!$A$6:$F$112,5,FALSE())&lt;&gt;"Sí",N9041="No aplica"),0,'Catàleg GRAE'!D102)</f>
        <v>1</v>
      </c>
      <c r="I9041" s="20"/>
      <c r="J9041" s="20"/>
      <c r="K9041" s="20"/>
      <c r="L9041" s="21"/>
      <c r="M9041" s="21"/>
      <c r="N9041" s="20"/>
      <c r="O9041" s="20"/>
      <c r="P9041" s="19" t="str">
        <f aca="false">IF(I9041="","",I9041-H9041)</f>
        <v/>
      </c>
      <c r="Q9041" s="19" t="str">
        <f aca="true">IF(B9041="","",IF(N9041="No aplica","No aplica",IF(I9041="","Pendent",IF(N9041="Per substituir","Substituir",IF(OR(N9041="No localitzat",N9041="No lliurat"),"Reposar",IF(I9041&lt;H9041,"Reposar",IF(I9041&gt;H9041,"Revisar excedent",IF(AND(G9041="Sí",M9041&lt;&gt;"",M9041&lt;TODAY()),"EPI caducat",IF(AND(G9041="Sí",M9041&lt;&gt;"",M9041&lt;=TODAY()+90),"EPI caduca ≤90 dies",IF(OR(N9041="Deteriorat usable",N9041="Revisió necessària"),"Revisar","OK"))))))))))</f>
      </c>
      <c r="R9041" s="20"/>
    </row>
    <row r="9042" customFormat="false" ht="15" hidden="false" customHeight="false" outlineLevel="0" collapsed="false">
      <c r="A9042" s="19" t="n">
        <v>83</v>
      </c>
      <c r="B9042" s="19" t="n">
        <f aca="false">IFERROR(VLOOKUP(A9042,Personal!$A$6:$F$112,2,FALSE()),"")</f>
        <v>0</v>
      </c>
      <c r="C9042" s="19" t="str">
        <f aca="false">IFERROR(VLOOKUP(A9042,Personal!$A$6:$F$112,3,FALSE()),"")</f>
        <v>Cerdanyola</v>
      </c>
      <c r="D9042" s="19" t="s">
        <v>37</v>
      </c>
      <c r="E9042" s="19" t="s">
        <v>241</v>
      </c>
      <c r="F9042" s="19" t="s">
        <v>242</v>
      </c>
      <c r="G9042" s="19" t="s">
        <v>291</v>
      </c>
      <c r="H9042" s="19" t="n">
        <f aca="false">IF(OR(VLOOKUP(A9042,Personal!$A$6:$F$112,5,FALSE())&lt;&gt;"Sí",N9042="No aplica"),0,'Catàleg GRAE'!D103)</f>
        <v>1</v>
      </c>
      <c r="I9042" s="20"/>
      <c r="J9042" s="20"/>
      <c r="K9042" s="20"/>
      <c r="L9042" s="21"/>
      <c r="M9042" s="21"/>
      <c r="N9042" s="20"/>
      <c r="O9042" s="20"/>
      <c r="P9042" s="19" t="str">
        <f aca="false">IF(I9042="","",I9042-H9042)</f>
        <v/>
      </c>
      <c r="Q9042" s="19" t="str">
        <f aca="true">IF(B9042="","",IF(N9042="No aplica","No aplica",IF(I9042="","Pendent",IF(N9042="Per substituir","Substituir",IF(OR(N9042="No localitzat",N9042="No lliurat"),"Reposar",IF(I9042&lt;H9042,"Reposar",IF(I9042&gt;H9042,"Revisar excedent",IF(AND(G9042="Sí",M9042&lt;&gt;"",M9042&lt;TODAY()),"EPI caducat",IF(AND(G9042="Sí",M9042&lt;&gt;"",M9042&lt;=TODAY()+90),"EPI caduca ≤90 dies",IF(OR(N9042="Deteriorat usable",N9042="Revisió necessària"),"Revisar","OK"))))))))))</f>
      </c>
      <c r="R9042" s="20"/>
    </row>
    <row r="9043" customFormat="false" ht="15" hidden="false" customHeight="false" outlineLevel="0" collapsed="false">
      <c r="A9043" s="19" t="n">
        <v>83</v>
      </c>
      <c r="B9043" s="19" t="n">
        <f aca="false">IFERROR(VLOOKUP(A9043,Personal!$A$6:$F$112,2,FALSE()),"")</f>
        <v>0</v>
      </c>
      <c r="C9043" s="19" t="str">
        <f aca="false">IFERROR(VLOOKUP(A9043,Personal!$A$6:$F$112,3,FALSE()),"")</f>
        <v>Cerdanyola</v>
      </c>
      <c r="D9043" s="19" t="s">
        <v>177</v>
      </c>
      <c r="E9043" s="19" t="s">
        <v>243</v>
      </c>
      <c r="F9043" s="19" t="s">
        <v>244</v>
      </c>
      <c r="G9043" s="19" t="s">
        <v>272</v>
      </c>
      <c r="H9043" s="19" t="n">
        <f aca="false">IF(OR(VLOOKUP(A9043,Personal!$A$6:$F$112,5,FALSE())&lt;&gt;"Sí",N9043="No aplica"),0,'Catàleg GRAE'!D104)</f>
        <v>1</v>
      </c>
      <c r="I9043" s="20"/>
      <c r="J9043" s="20"/>
      <c r="K9043" s="20"/>
      <c r="L9043" s="21"/>
      <c r="M9043" s="21"/>
      <c r="N9043" s="20"/>
      <c r="O9043" s="20"/>
      <c r="P9043" s="19" t="str">
        <f aca="false">IF(I9043="","",I9043-H9043)</f>
        <v/>
      </c>
      <c r="Q9043" s="19" t="str">
        <f aca="true">IF(B9043="","",IF(N9043="No aplica","No aplica",IF(I9043="","Pendent",IF(N9043="Per substituir","Substituir",IF(OR(N9043="No localitzat",N9043="No lliurat"),"Reposar",IF(I9043&lt;H9043,"Reposar",IF(I9043&gt;H9043,"Revisar excedent",IF(AND(G9043="Sí",M9043&lt;&gt;"",M9043&lt;TODAY()),"EPI caducat",IF(AND(G9043="Sí",M9043&lt;&gt;"",M9043&lt;=TODAY()+90),"EPI caduca ≤90 dies",IF(OR(N9043="Deteriorat usable",N9043="Revisió necessària"),"Revisar","OK"))))))))))</f>
      </c>
      <c r="R9043" s="20"/>
    </row>
    <row r="9044" customFormat="false" ht="15" hidden="false" customHeight="false" outlineLevel="0" collapsed="false">
      <c r="A9044" s="19" t="n">
        <v>83</v>
      </c>
      <c r="B9044" s="19" t="n">
        <f aca="false">IFERROR(VLOOKUP(A9044,Personal!$A$6:$F$112,2,FALSE()),"")</f>
        <v>0</v>
      </c>
      <c r="C9044" s="19" t="str">
        <f aca="false">IFERROR(VLOOKUP(A9044,Personal!$A$6:$F$112,3,FALSE()),"")</f>
        <v>Cerdanyola</v>
      </c>
      <c r="D9044" s="19" t="s">
        <v>177</v>
      </c>
      <c r="E9044" s="19" t="s">
        <v>245</v>
      </c>
      <c r="F9044" s="19" t="s">
        <v>246</v>
      </c>
      <c r="G9044" s="19" t="s">
        <v>272</v>
      </c>
      <c r="H9044" s="19" t="n">
        <f aca="false">IF(OR(VLOOKUP(A9044,Personal!$A$6:$F$112,5,FALSE())&lt;&gt;"Sí",N9044="No aplica"),0,'Catàleg GRAE'!D105)</f>
        <v>1</v>
      </c>
      <c r="I9044" s="20"/>
      <c r="J9044" s="20"/>
      <c r="K9044" s="20"/>
      <c r="L9044" s="21"/>
      <c r="M9044" s="21"/>
      <c r="N9044" s="20"/>
      <c r="O9044" s="20"/>
      <c r="P9044" s="19" t="str">
        <f aca="false">IF(I9044="","",I9044-H9044)</f>
        <v/>
      </c>
      <c r="Q9044" s="19" t="str">
        <f aca="true">IF(B9044="","",IF(N9044="No aplica","No aplica",IF(I9044="","Pendent",IF(N9044="Per substituir","Substituir",IF(OR(N9044="No localitzat",N9044="No lliurat"),"Reposar",IF(I9044&lt;H9044,"Reposar",IF(I9044&gt;H9044,"Revisar excedent",IF(AND(G9044="Sí",M9044&lt;&gt;"",M9044&lt;TODAY()),"EPI caducat",IF(AND(G9044="Sí",M9044&lt;&gt;"",M9044&lt;=TODAY()+90),"EPI caduca ≤90 dies",IF(OR(N9044="Deteriorat usable",N9044="Revisió necessària"),"Revisar","OK"))))))))))</f>
      </c>
      <c r="R9044" s="20"/>
    </row>
    <row r="9045" customFormat="false" ht="15" hidden="false" customHeight="false" outlineLevel="0" collapsed="false">
      <c r="A9045" s="19" t="n">
        <v>83</v>
      </c>
      <c r="B9045" s="19" t="n">
        <f aca="false">IFERROR(VLOOKUP(A9045,Personal!$A$6:$F$112,2,FALSE()),"")</f>
        <v>0</v>
      </c>
      <c r="C9045" s="19" t="str">
        <f aca="false">IFERROR(VLOOKUP(A9045,Personal!$A$6:$F$112,3,FALSE()),"")</f>
        <v>Cerdanyola</v>
      </c>
      <c r="D9045" s="19" t="s">
        <v>177</v>
      </c>
      <c r="E9045" s="19" t="s">
        <v>247</v>
      </c>
      <c r="F9045" s="19" t="s">
        <v>248</v>
      </c>
      <c r="G9045" s="19" t="s">
        <v>272</v>
      </c>
      <c r="H9045" s="19" t="n">
        <f aca="false">IF(OR(VLOOKUP(A9045,Personal!$A$6:$F$112,5,FALSE())&lt;&gt;"Sí",N9045="No aplica"),0,'Catàleg GRAE'!D106)</f>
        <v>1</v>
      </c>
      <c r="I9045" s="20"/>
      <c r="J9045" s="20"/>
      <c r="K9045" s="20"/>
      <c r="L9045" s="21"/>
      <c r="M9045" s="21"/>
      <c r="N9045" s="20"/>
      <c r="O9045" s="20"/>
      <c r="P9045" s="19" t="str">
        <f aca="false">IF(I9045="","",I9045-H9045)</f>
        <v/>
      </c>
      <c r="Q9045" s="19" t="str">
        <f aca="true">IF(B9045="","",IF(N9045="No aplica","No aplica",IF(I9045="","Pendent",IF(N9045="Per substituir","Substituir",IF(OR(N9045="No localitzat",N9045="No lliurat"),"Reposar",IF(I9045&lt;H9045,"Reposar",IF(I9045&gt;H9045,"Revisar excedent",IF(AND(G9045="Sí",M9045&lt;&gt;"",M9045&lt;TODAY()),"EPI caducat",IF(AND(G9045="Sí",M9045&lt;&gt;"",M9045&lt;=TODAY()+90),"EPI caduca ≤90 dies",IF(OR(N9045="Deteriorat usable",N9045="Revisió necessària"),"Revisar","OK"))))))))))</f>
      </c>
      <c r="R9045" s="20"/>
    </row>
    <row r="9046" customFormat="false" ht="15" hidden="false" customHeight="false" outlineLevel="0" collapsed="false">
      <c r="A9046" s="19" t="n">
        <v>83</v>
      </c>
      <c r="B9046" s="19" t="n">
        <f aca="false">IFERROR(VLOOKUP(A9046,Personal!$A$6:$F$112,2,FALSE()),"")</f>
        <v>0</v>
      </c>
      <c r="C9046" s="19" t="str">
        <f aca="false">IFERROR(VLOOKUP(A9046,Personal!$A$6:$F$112,3,FALSE()),"")</f>
        <v>Cerdanyola</v>
      </c>
      <c r="D9046" s="19" t="s">
        <v>177</v>
      </c>
      <c r="E9046" s="19" t="s">
        <v>249</v>
      </c>
      <c r="F9046" s="19" t="s">
        <v>250</v>
      </c>
      <c r="G9046" s="19" t="s">
        <v>272</v>
      </c>
      <c r="H9046" s="19" t="n">
        <f aca="false">IF(OR(VLOOKUP(A9046,Personal!$A$6:$F$112,5,FALSE())&lt;&gt;"Sí",N9046="No aplica"),0,'Catàleg GRAE'!D107)</f>
        <v>1</v>
      </c>
      <c r="I9046" s="20"/>
      <c r="J9046" s="20"/>
      <c r="K9046" s="20"/>
      <c r="L9046" s="21"/>
      <c r="M9046" s="21"/>
      <c r="N9046" s="20"/>
      <c r="O9046" s="20"/>
      <c r="P9046" s="19" t="str">
        <f aca="false">IF(I9046="","",I9046-H9046)</f>
        <v/>
      </c>
      <c r="Q9046" s="19" t="str">
        <f aca="true">IF(B9046="","",IF(N9046="No aplica","No aplica",IF(I9046="","Pendent",IF(N9046="Per substituir","Substituir",IF(OR(N9046="No localitzat",N9046="No lliurat"),"Reposar",IF(I9046&lt;H9046,"Reposar",IF(I9046&gt;H9046,"Revisar excedent",IF(AND(G9046="Sí",M9046&lt;&gt;"",M9046&lt;TODAY()),"EPI caducat",IF(AND(G9046="Sí",M9046&lt;&gt;"",M9046&lt;=TODAY()+90),"EPI caduca ≤90 dies",IF(OR(N9046="Deteriorat usable",N9046="Revisió necessària"),"Revisar","OK"))))))))))</f>
      </c>
      <c r="R9046" s="20"/>
    </row>
    <row r="9047" customFormat="false" ht="15" hidden="false" customHeight="false" outlineLevel="0" collapsed="false">
      <c r="A9047" s="19" t="n">
        <v>83</v>
      </c>
      <c r="B9047" s="19" t="n">
        <f aca="false">IFERROR(VLOOKUP(A9047,Personal!$A$6:$F$112,2,FALSE()),"")</f>
        <v>0</v>
      </c>
      <c r="C9047" s="19" t="str">
        <f aca="false">IFERROR(VLOOKUP(A9047,Personal!$A$6:$F$112,3,FALSE()),"")</f>
        <v>Cerdanyola</v>
      </c>
      <c r="D9047" s="19" t="s">
        <v>177</v>
      </c>
      <c r="E9047" s="19" t="s">
        <v>251</v>
      </c>
      <c r="F9047" s="19" t="s">
        <v>252</v>
      </c>
      <c r="G9047" s="19" t="s">
        <v>272</v>
      </c>
      <c r="H9047" s="19" t="n">
        <f aca="false">IF(OR(VLOOKUP(A9047,Personal!$A$6:$F$112,5,FALSE())&lt;&gt;"Sí",N9047="No aplica"),0,'Catàleg GRAE'!D108)</f>
        <v>1</v>
      </c>
      <c r="I9047" s="20"/>
      <c r="J9047" s="20"/>
      <c r="K9047" s="20"/>
      <c r="L9047" s="21"/>
      <c r="M9047" s="21"/>
      <c r="N9047" s="20"/>
      <c r="O9047" s="20"/>
      <c r="P9047" s="19" t="str">
        <f aca="false">IF(I9047="","",I9047-H9047)</f>
        <v/>
      </c>
      <c r="Q9047" s="19" t="str">
        <f aca="true">IF(B9047="","",IF(N9047="No aplica","No aplica",IF(I9047="","Pendent",IF(N9047="Per substituir","Substituir",IF(OR(N9047="No localitzat",N9047="No lliurat"),"Reposar",IF(I9047&lt;H9047,"Reposar",IF(I9047&gt;H9047,"Revisar excedent",IF(AND(G9047="Sí",M9047&lt;&gt;"",M9047&lt;TODAY()),"EPI caducat",IF(AND(G9047="Sí",M9047&lt;&gt;"",M9047&lt;=TODAY()+90),"EPI caduca ≤90 dies",IF(OR(N9047="Deteriorat usable",N9047="Revisió necessària"),"Revisar","OK"))))))))))</f>
      </c>
      <c r="R9047" s="20"/>
    </row>
    <row r="9048" customFormat="false" ht="15" hidden="false" customHeight="false" outlineLevel="0" collapsed="false">
      <c r="A9048" s="19" t="n">
        <v>83</v>
      </c>
      <c r="B9048" s="19" t="n">
        <f aca="false">IFERROR(VLOOKUP(A9048,Personal!$A$6:$F$112,2,FALSE()),"")</f>
        <v>0</v>
      </c>
      <c r="C9048" s="19" t="str">
        <f aca="false">IFERROR(VLOOKUP(A9048,Personal!$A$6:$F$112,3,FALSE()),"")</f>
        <v>Cerdanyola</v>
      </c>
      <c r="D9048" s="19" t="s">
        <v>125</v>
      </c>
      <c r="E9048" s="19" t="s">
        <v>253</v>
      </c>
      <c r="F9048" s="19" t="s">
        <v>254</v>
      </c>
      <c r="G9048" s="19" t="s">
        <v>272</v>
      </c>
      <c r="H9048" s="19" t="n">
        <f aca="false">IF(OR(VLOOKUP(A9048,Personal!$A$6:$F$112,5,FALSE())&lt;&gt;"Sí",N9048="No aplica"),0,'Catàleg GRAE'!D109)</f>
        <v>1</v>
      </c>
      <c r="I9048" s="20"/>
      <c r="J9048" s="20"/>
      <c r="K9048" s="20"/>
      <c r="L9048" s="21"/>
      <c r="M9048" s="21"/>
      <c r="N9048" s="20"/>
      <c r="O9048" s="20"/>
      <c r="P9048" s="19" t="str">
        <f aca="false">IF(I9048="","",I9048-H9048)</f>
        <v/>
      </c>
      <c r="Q9048" s="19" t="str">
        <f aca="true">IF(B9048="","",IF(N9048="No aplica","No aplica",IF(I9048="","Pendent",IF(N9048="Per substituir","Substituir",IF(OR(N9048="No localitzat",N9048="No lliurat"),"Reposar",IF(I9048&lt;H9048,"Reposar",IF(I9048&gt;H9048,"Revisar excedent",IF(AND(G9048="Sí",M9048&lt;&gt;"",M9048&lt;TODAY()),"EPI caducat",IF(AND(G9048="Sí",M9048&lt;&gt;"",M9048&lt;=TODAY()+90),"EPI caduca ≤90 dies",IF(OR(N9048="Deteriorat usable",N9048="Revisió necessària"),"Revisar","OK"))))))))))</f>
      </c>
      <c r="R9048" s="20"/>
    </row>
    <row r="9049" customFormat="false" ht="15" hidden="false" customHeight="false" outlineLevel="0" collapsed="false">
      <c r="A9049" s="19" t="n">
        <v>83</v>
      </c>
      <c r="B9049" s="19" t="n">
        <f aca="false">IFERROR(VLOOKUP(A9049,Personal!$A$6:$F$112,2,FALSE()),"")</f>
        <v>0</v>
      </c>
      <c r="C9049" s="19" t="str">
        <f aca="false">IFERROR(VLOOKUP(A9049,Personal!$A$6:$F$112,3,FALSE()),"")</f>
        <v>Cerdanyola</v>
      </c>
      <c r="D9049" s="19" t="s">
        <v>177</v>
      </c>
      <c r="E9049" s="19" t="s">
        <v>255</v>
      </c>
      <c r="F9049" s="19" t="s">
        <v>256</v>
      </c>
      <c r="G9049" s="19" t="s">
        <v>272</v>
      </c>
      <c r="H9049" s="19" t="n">
        <f aca="false">IF(OR(VLOOKUP(A9049,Personal!$A$6:$F$112,5,FALSE())&lt;&gt;"Sí",N9049="No aplica"),0,'Catàleg GRAE'!D110)</f>
        <v>1</v>
      </c>
      <c r="I9049" s="20"/>
      <c r="J9049" s="20"/>
      <c r="K9049" s="20"/>
      <c r="L9049" s="21"/>
      <c r="M9049" s="21"/>
      <c r="N9049" s="20"/>
      <c r="O9049" s="20"/>
      <c r="P9049" s="19" t="str">
        <f aca="false">IF(I9049="","",I9049-H9049)</f>
        <v/>
      </c>
      <c r="Q9049" s="19" t="str">
        <f aca="true">IF(B9049="","",IF(N9049="No aplica","No aplica",IF(I9049="","Pendent",IF(N9049="Per substituir","Substituir",IF(OR(N9049="No localitzat",N9049="No lliurat"),"Reposar",IF(I9049&lt;H9049,"Reposar",IF(I9049&gt;H9049,"Revisar excedent",IF(AND(G9049="Sí",M9049&lt;&gt;"",M9049&lt;TODAY()),"EPI caducat",IF(AND(G9049="Sí",M9049&lt;&gt;"",M9049&lt;=TODAY()+90),"EPI caduca ≤90 dies",IF(OR(N9049="Deteriorat usable",N9049="Revisió necessària"),"Revisar","OK"))))))))))</f>
      </c>
      <c r="R9049" s="20"/>
    </row>
    <row r="9050" customFormat="false" ht="15" hidden="false" customHeight="false" outlineLevel="0" collapsed="false">
      <c r="A9050" s="19" t="n">
        <v>83</v>
      </c>
      <c r="B9050" s="19" t="n">
        <f aca="false">IFERROR(VLOOKUP(A9050,Personal!$A$6:$F$112,2,FALSE()),"")</f>
        <v>0</v>
      </c>
      <c r="C9050" s="19" t="str">
        <f aca="false">IFERROR(VLOOKUP(A9050,Personal!$A$6:$F$112,3,FALSE()),"")</f>
        <v>Cerdanyola</v>
      </c>
      <c r="D9050" s="19" t="s">
        <v>142</v>
      </c>
      <c r="E9050" s="19" t="s">
        <v>257</v>
      </c>
      <c r="F9050" s="19" t="s">
        <v>258</v>
      </c>
      <c r="G9050" s="19" t="s">
        <v>291</v>
      </c>
      <c r="H9050" s="19" t="n">
        <f aca="false">IF(OR(VLOOKUP(A9050,Personal!$A$6:$F$112,5,FALSE())&lt;&gt;"Sí",N9050="No aplica"),0,'Catàleg GRAE'!D111)</f>
        <v>1</v>
      </c>
      <c r="I9050" s="20"/>
      <c r="J9050" s="20"/>
      <c r="K9050" s="20"/>
      <c r="L9050" s="21"/>
      <c r="M9050" s="21"/>
      <c r="N9050" s="20"/>
      <c r="O9050" s="20"/>
      <c r="P9050" s="19" t="str">
        <f aca="false">IF(I9050="","",I9050-H9050)</f>
        <v/>
      </c>
      <c r="Q9050" s="19" t="str">
        <f aca="true">IF(B9050="","",IF(N9050="No aplica","No aplica",IF(I9050="","Pendent",IF(N9050="Per substituir","Substituir",IF(OR(N9050="No localitzat",N9050="No lliurat"),"Reposar",IF(I9050&lt;H9050,"Reposar",IF(I9050&gt;H9050,"Revisar excedent",IF(AND(G9050="Sí",M9050&lt;&gt;"",M9050&lt;TODAY()),"EPI caducat",IF(AND(G9050="Sí",M9050&lt;&gt;"",M9050&lt;=TODAY()+90),"EPI caduca ≤90 dies",IF(OR(N9050="Deteriorat usable",N9050="Revisió necessària"),"Revisar","OK"))))))))))</f>
      </c>
      <c r="R9050" s="20"/>
    </row>
    <row r="9051" customFormat="false" ht="15" hidden="false" customHeight="false" outlineLevel="0" collapsed="false">
      <c r="A9051" s="19" t="n">
        <v>83</v>
      </c>
      <c r="B9051" s="19" t="n">
        <f aca="false">IFERROR(VLOOKUP(A9051,Personal!$A$6:$F$112,2,FALSE()),"")</f>
        <v>0</v>
      </c>
      <c r="C9051" s="19" t="str">
        <f aca="false">IFERROR(VLOOKUP(A9051,Personal!$A$6:$F$112,3,FALSE()),"")</f>
        <v>Cerdanyola</v>
      </c>
      <c r="D9051" s="19" t="s">
        <v>112</v>
      </c>
      <c r="E9051" s="19" t="s">
        <v>259</v>
      </c>
      <c r="F9051" s="19" t="s">
        <v>260</v>
      </c>
      <c r="G9051" s="19" t="s">
        <v>291</v>
      </c>
      <c r="H9051" s="19" t="n">
        <f aca="false">IF(OR(VLOOKUP(A9051,Personal!$A$6:$F$112,5,FALSE())&lt;&gt;"Sí",N9051="No aplica"),0,'Catàleg GRAE'!D112)</f>
        <v>1</v>
      </c>
      <c r="I9051" s="20"/>
      <c r="J9051" s="20"/>
      <c r="K9051" s="20"/>
      <c r="L9051" s="21"/>
      <c r="M9051" s="21"/>
      <c r="N9051" s="20"/>
      <c r="O9051" s="20"/>
      <c r="P9051" s="19" t="str">
        <f aca="false">IF(I9051="","",I9051-H9051)</f>
        <v/>
      </c>
      <c r="Q9051" s="19" t="str">
        <f aca="true">IF(B9051="","",IF(N9051="No aplica","No aplica",IF(I9051="","Pendent",IF(N9051="Per substituir","Substituir",IF(OR(N9051="No localitzat",N9051="No lliurat"),"Reposar",IF(I9051&lt;H9051,"Reposar",IF(I9051&gt;H9051,"Revisar excedent",IF(AND(G9051="Sí",M9051&lt;&gt;"",M9051&lt;TODAY()),"EPI caducat",IF(AND(G9051="Sí",M9051&lt;&gt;"",M9051&lt;=TODAY()+90),"EPI caduca ≤90 dies",IF(OR(N9051="Deteriorat usable",N9051="Revisió necessària"),"Revisar","OK"))))))))))</f>
      </c>
      <c r="R9051" s="20"/>
    </row>
    <row r="9052" customFormat="false" ht="15" hidden="false" customHeight="false" outlineLevel="0" collapsed="false">
      <c r="A9052" s="19" t="n">
        <v>83</v>
      </c>
      <c r="B9052" s="19" t="n">
        <f aca="false">IFERROR(VLOOKUP(A9052,Personal!$A$6:$F$112,2,FALSE()),"")</f>
        <v>0</v>
      </c>
      <c r="C9052" s="19" t="str">
        <f aca="false">IFERROR(VLOOKUP(A9052,Personal!$A$6:$F$112,3,FALSE()),"")</f>
        <v>Cerdanyola</v>
      </c>
      <c r="D9052" s="19" t="s">
        <v>261</v>
      </c>
      <c r="E9052" s="19" t="s">
        <v>262</v>
      </c>
      <c r="F9052" s="19" t="s">
        <v>263</v>
      </c>
      <c r="G9052" s="19" t="s">
        <v>291</v>
      </c>
      <c r="H9052" s="19" t="n">
        <f aca="false">IF(OR(VLOOKUP(A9052,Personal!$A$6:$F$112,5,FALSE())&lt;&gt;"Sí",N9052="No aplica"),0,'Catàleg GRAE'!D113)</f>
        <v>1</v>
      </c>
      <c r="I9052" s="20"/>
      <c r="J9052" s="20"/>
      <c r="K9052" s="20"/>
      <c r="L9052" s="21"/>
      <c r="M9052" s="21"/>
      <c r="N9052" s="20"/>
      <c r="O9052" s="20"/>
      <c r="P9052" s="19" t="str">
        <f aca="false">IF(I9052="","",I9052-H9052)</f>
        <v/>
      </c>
      <c r="Q9052" s="19" t="str">
        <f aca="true">IF(B9052="","",IF(N9052="No aplica","No aplica",IF(I9052="","Pendent",IF(N9052="Per substituir","Substituir",IF(OR(N9052="No localitzat",N9052="No lliurat"),"Reposar",IF(I9052&lt;H9052,"Reposar",IF(I9052&gt;H9052,"Revisar excedent",IF(AND(G9052="Sí",M9052&lt;&gt;"",M9052&lt;TODAY()),"EPI caducat",IF(AND(G9052="Sí",M9052&lt;&gt;"",M9052&lt;=TODAY()+90),"EPI caduca ≤90 dies",IF(OR(N9052="Deteriorat usable",N9052="Revisió necessària"),"Revisar","OK"))))))))))</f>
      </c>
      <c r="R9052" s="20"/>
    </row>
    <row r="9053" customFormat="false" ht="15" hidden="false" customHeight="false" outlineLevel="0" collapsed="false">
      <c r="A9053" s="19" t="n">
        <v>84</v>
      </c>
      <c r="B9053" s="19" t="n">
        <f aca="false">IFERROR(VLOOKUP(A9053,Personal!$A$6:$F$112,2,FALSE()),"")</f>
        <v>0</v>
      </c>
      <c r="C9053" s="19" t="str">
        <f aca="false">IFERROR(VLOOKUP(A9053,Personal!$A$6:$F$112,3,FALSE()),"")</f>
        <v>Cerdanyola</v>
      </c>
      <c r="D9053" s="19" t="s">
        <v>26</v>
      </c>
      <c r="E9053" s="19" t="s">
        <v>27</v>
      </c>
      <c r="F9053" s="19" t="s">
        <v>28</v>
      </c>
      <c r="G9053" s="19" t="s">
        <v>291</v>
      </c>
      <c r="H9053" s="19" t="n">
        <f aca="false">IF(OR(VLOOKUP(A9053,Personal!$A$6:$F$112,5,FALSE())&lt;&gt;"Sí",N9053="No aplica"),0,'Catàleg GRAE'!D5)</f>
        <v>1</v>
      </c>
      <c r="I9053" s="20"/>
      <c r="J9053" s="20"/>
      <c r="K9053" s="20"/>
      <c r="L9053" s="21"/>
      <c r="M9053" s="21"/>
      <c r="N9053" s="20"/>
      <c r="O9053" s="20"/>
      <c r="P9053" s="19" t="str">
        <f aca="false">IF(I9053="","",I9053-H9053)</f>
        <v/>
      </c>
      <c r="Q9053" s="19" t="str">
        <f aca="true">IF(B9053="","",IF(N9053="No aplica","No aplica",IF(I9053="","Pendent",IF(N9053="Per substituir","Substituir",IF(OR(N9053="No localitzat",N9053="No lliurat"),"Reposar",IF(I9053&lt;H9053,"Reposar",IF(I9053&gt;H9053,"Revisar excedent",IF(AND(G9053="Sí",M9053&lt;&gt;"",M9053&lt;TODAY()),"EPI caducat",IF(AND(G9053="Sí",M9053&lt;&gt;"",M9053&lt;=TODAY()+90),"EPI caduca ≤90 dies",IF(OR(N9053="Deteriorat usable",N9053="Revisió necessària"),"Revisar","OK"))))))))))</f>
      </c>
      <c r="R9053" s="20"/>
    </row>
    <row r="9054" customFormat="false" ht="15" hidden="false" customHeight="false" outlineLevel="0" collapsed="false">
      <c r="A9054" s="19" t="n">
        <v>84</v>
      </c>
      <c r="B9054" s="19" t="n">
        <f aca="false">IFERROR(VLOOKUP(A9054,Personal!$A$6:$F$112,2,FALSE()),"")</f>
        <v>0</v>
      </c>
      <c r="C9054" s="19" t="str">
        <f aca="false">IFERROR(VLOOKUP(A9054,Personal!$A$6:$F$112,3,FALSE()),"")</f>
        <v>Cerdanyola</v>
      </c>
      <c r="D9054" s="19" t="s">
        <v>26</v>
      </c>
      <c r="E9054" s="19" t="s">
        <v>27</v>
      </c>
      <c r="F9054" s="19" t="s">
        <v>30</v>
      </c>
      <c r="G9054" s="19" t="s">
        <v>291</v>
      </c>
      <c r="H9054" s="19" t="n">
        <f aca="false">IF(OR(VLOOKUP(A9054,Personal!$A$6:$F$112,5,FALSE())&lt;&gt;"Sí",N9054="No aplica"),0,'Catàleg GRAE'!D6)</f>
        <v>1</v>
      </c>
      <c r="I9054" s="20"/>
      <c r="J9054" s="20"/>
      <c r="K9054" s="20"/>
      <c r="L9054" s="21"/>
      <c r="M9054" s="21"/>
      <c r="N9054" s="20"/>
      <c r="O9054" s="20"/>
      <c r="P9054" s="19" t="str">
        <f aca="false">IF(I9054="","",I9054-H9054)</f>
        <v/>
      </c>
      <c r="Q9054" s="19" t="str">
        <f aca="true">IF(B9054="","",IF(N9054="No aplica","No aplica",IF(I9054="","Pendent",IF(N9054="Per substituir","Substituir",IF(OR(N9054="No localitzat",N9054="No lliurat"),"Reposar",IF(I9054&lt;H9054,"Reposar",IF(I9054&gt;H9054,"Revisar excedent",IF(AND(G9054="Sí",M9054&lt;&gt;"",M9054&lt;TODAY()),"EPI caducat",IF(AND(G9054="Sí",M9054&lt;&gt;"",M9054&lt;=TODAY()+90),"EPI caduca ≤90 dies",IF(OR(N9054="Deteriorat usable",N9054="Revisió necessària"),"Revisar","OK"))))))))))</f>
      </c>
      <c r="R9054" s="20"/>
    </row>
    <row r="9055" customFormat="false" ht="15" hidden="false" customHeight="false" outlineLevel="0" collapsed="false">
      <c r="A9055" s="19" t="n">
        <v>84</v>
      </c>
      <c r="B9055" s="19" t="n">
        <f aca="false">IFERROR(VLOOKUP(A9055,Personal!$A$6:$F$112,2,FALSE()),"")</f>
        <v>0</v>
      </c>
      <c r="C9055" s="19" t="str">
        <f aca="false">IFERROR(VLOOKUP(A9055,Personal!$A$6:$F$112,3,FALSE()),"")</f>
        <v>Cerdanyola</v>
      </c>
      <c r="D9055" s="19" t="s">
        <v>26</v>
      </c>
      <c r="E9055" s="19" t="s">
        <v>31</v>
      </c>
      <c r="F9055" s="19" t="s">
        <v>32</v>
      </c>
      <c r="G9055" s="19" t="s">
        <v>272</v>
      </c>
      <c r="H9055" s="19" t="n">
        <f aca="false">IF(OR(VLOOKUP(A9055,Personal!$A$6:$F$112,5,FALSE())&lt;&gt;"Sí",N9055="No aplica"),0,'Catàleg GRAE'!D7)</f>
        <v>1</v>
      </c>
      <c r="I9055" s="20"/>
      <c r="J9055" s="20"/>
      <c r="K9055" s="20"/>
      <c r="L9055" s="21"/>
      <c r="M9055" s="21"/>
      <c r="N9055" s="20"/>
      <c r="O9055" s="20"/>
      <c r="P9055" s="19" t="str">
        <f aca="false">IF(I9055="","",I9055-H9055)</f>
        <v/>
      </c>
      <c r="Q9055" s="19" t="str">
        <f aca="true">IF(B9055="","",IF(N9055="No aplica","No aplica",IF(I9055="","Pendent",IF(N9055="Per substituir","Substituir",IF(OR(N9055="No localitzat",N9055="No lliurat"),"Reposar",IF(I9055&lt;H9055,"Reposar",IF(I9055&gt;H9055,"Revisar excedent",IF(AND(G9055="Sí",M9055&lt;&gt;"",M9055&lt;TODAY()),"EPI caducat",IF(AND(G9055="Sí",M9055&lt;&gt;"",M9055&lt;=TODAY()+90),"EPI caduca ≤90 dies",IF(OR(N9055="Deteriorat usable",N9055="Revisió necessària"),"Revisar","OK"))))))))))</f>
      </c>
      <c r="R9055" s="20"/>
    </row>
    <row r="9056" customFormat="false" ht="15" hidden="false" customHeight="false" outlineLevel="0" collapsed="false">
      <c r="A9056" s="19" t="n">
        <v>84</v>
      </c>
      <c r="B9056" s="19" t="n">
        <f aca="false">IFERROR(VLOOKUP(A9056,Personal!$A$6:$F$112,2,FALSE()),"")</f>
        <v>0</v>
      </c>
      <c r="C9056" s="19" t="str">
        <f aca="false">IFERROR(VLOOKUP(A9056,Personal!$A$6:$F$112,3,FALSE()),"")</f>
        <v>Cerdanyola</v>
      </c>
      <c r="D9056" s="19" t="s">
        <v>26</v>
      </c>
      <c r="E9056" s="19" t="s">
        <v>33</v>
      </c>
      <c r="F9056" s="19" t="s">
        <v>34</v>
      </c>
      <c r="G9056" s="19" t="s">
        <v>291</v>
      </c>
      <c r="H9056" s="19" t="n">
        <f aca="false">IF(OR(VLOOKUP(A9056,Personal!$A$6:$F$112,5,FALSE())&lt;&gt;"Sí",N9056="No aplica"),0,'Catàleg GRAE'!D8)</f>
        <v>2</v>
      </c>
      <c r="I9056" s="20"/>
      <c r="J9056" s="20"/>
      <c r="K9056" s="20"/>
      <c r="L9056" s="21"/>
      <c r="M9056" s="21"/>
      <c r="N9056" s="20"/>
      <c r="O9056" s="20"/>
      <c r="P9056" s="19" t="str">
        <f aca="false">IF(I9056="","",I9056-H9056)</f>
        <v/>
      </c>
      <c r="Q9056" s="19" t="str">
        <f aca="true">IF(B9056="","",IF(N9056="No aplica","No aplica",IF(I9056="","Pendent",IF(N9056="Per substituir","Substituir",IF(OR(N9056="No localitzat",N9056="No lliurat"),"Reposar",IF(I9056&lt;H9056,"Reposar",IF(I9056&gt;H9056,"Revisar excedent",IF(AND(G9056="Sí",M9056&lt;&gt;"",M9056&lt;TODAY()),"EPI caducat",IF(AND(G9056="Sí",M9056&lt;&gt;"",M9056&lt;=TODAY()+90),"EPI caduca ≤90 dies",IF(OR(N9056="Deteriorat usable",N9056="Revisió necessària"),"Revisar","OK"))))))))))</f>
      </c>
      <c r="R9056" s="20"/>
    </row>
    <row r="9057" customFormat="false" ht="15" hidden="false" customHeight="false" outlineLevel="0" collapsed="false">
      <c r="A9057" s="19" t="n">
        <v>84</v>
      </c>
      <c r="B9057" s="19" t="n">
        <f aca="false">IFERROR(VLOOKUP(A9057,Personal!$A$6:$F$112,2,FALSE()),"")</f>
        <v>0</v>
      </c>
      <c r="C9057" s="19" t="str">
        <f aca="false">IFERROR(VLOOKUP(A9057,Personal!$A$6:$F$112,3,FALSE()),"")</f>
        <v>Cerdanyola</v>
      </c>
      <c r="D9057" s="19" t="s">
        <v>26</v>
      </c>
      <c r="E9057" s="19" t="s">
        <v>35</v>
      </c>
      <c r="F9057" s="19" t="s">
        <v>36</v>
      </c>
      <c r="G9057" s="19" t="s">
        <v>291</v>
      </c>
      <c r="H9057" s="19" t="n">
        <f aca="false">IF(OR(VLOOKUP(A9057,Personal!$A$6:$F$112,5,FALSE())&lt;&gt;"Sí",N9057="No aplica"),0,'Catàleg GRAE'!D9)</f>
        <v>1</v>
      </c>
      <c r="I9057" s="20"/>
      <c r="J9057" s="20"/>
      <c r="K9057" s="20"/>
      <c r="L9057" s="21"/>
      <c r="M9057" s="21"/>
      <c r="N9057" s="20"/>
      <c r="O9057" s="20"/>
      <c r="P9057" s="19" t="str">
        <f aca="false">IF(I9057="","",I9057-H9057)</f>
        <v/>
      </c>
      <c r="Q9057" s="19" t="str">
        <f aca="true">IF(B9057="","",IF(N9057="No aplica","No aplica",IF(I9057="","Pendent",IF(N9057="Per substituir","Substituir",IF(OR(N9057="No localitzat",N9057="No lliurat"),"Reposar",IF(I9057&lt;H9057,"Reposar",IF(I9057&gt;H9057,"Revisar excedent",IF(AND(G9057="Sí",M9057&lt;&gt;"",M9057&lt;TODAY()),"EPI caducat",IF(AND(G9057="Sí",M9057&lt;&gt;"",M9057&lt;=TODAY()+90),"EPI caduca ≤90 dies",IF(OR(N9057="Deteriorat usable",N9057="Revisió necessària"),"Revisar","OK"))))))))))</f>
      </c>
      <c r="R9057" s="20"/>
    </row>
    <row r="9058" customFormat="false" ht="15" hidden="false" customHeight="false" outlineLevel="0" collapsed="false">
      <c r="A9058" s="19" t="n">
        <v>84</v>
      </c>
      <c r="B9058" s="19" t="n">
        <f aca="false">IFERROR(VLOOKUP(A9058,Personal!$A$6:$F$112,2,FALSE()),"")</f>
        <v>0</v>
      </c>
      <c r="C9058" s="19" t="str">
        <f aca="false">IFERROR(VLOOKUP(A9058,Personal!$A$6:$F$112,3,FALSE()),"")</f>
        <v>Cerdanyola</v>
      </c>
      <c r="D9058" s="19" t="s">
        <v>37</v>
      </c>
      <c r="E9058" s="19" t="s">
        <v>38</v>
      </c>
      <c r="F9058" s="19" t="s">
        <v>39</v>
      </c>
      <c r="G9058" s="19" t="s">
        <v>291</v>
      </c>
      <c r="H9058" s="19" t="n">
        <f aca="false">IF(OR(VLOOKUP(A9058,Personal!$A$6:$F$112,5,FALSE())&lt;&gt;"Sí",N9058="No aplica"),0,'Catàleg GRAE'!D10)</f>
        <v>1</v>
      </c>
      <c r="I9058" s="20"/>
      <c r="J9058" s="20"/>
      <c r="K9058" s="20"/>
      <c r="L9058" s="21"/>
      <c r="M9058" s="21"/>
      <c r="N9058" s="20"/>
      <c r="O9058" s="20"/>
      <c r="P9058" s="19" t="str">
        <f aca="false">IF(I9058="","",I9058-H9058)</f>
        <v/>
      </c>
      <c r="Q9058" s="19" t="str">
        <f aca="true">IF(B9058="","",IF(N9058="No aplica","No aplica",IF(I9058="","Pendent",IF(N9058="Per substituir","Substituir",IF(OR(N9058="No localitzat",N9058="No lliurat"),"Reposar",IF(I9058&lt;H9058,"Reposar",IF(I9058&gt;H9058,"Revisar excedent",IF(AND(G9058="Sí",M9058&lt;&gt;"",M9058&lt;TODAY()),"EPI caducat",IF(AND(G9058="Sí",M9058&lt;&gt;"",M9058&lt;=TODAY()+90),"EPI caduca ≤90 dies",IF(OR(N9058="Deteriorat usable",N9058="Revisió necessària"),"Revisar","OK"))))))))))</f>
      </c>
      <c r="R9058" s="20"/>
    </row>
    <row r="9059" customFormat="false" ht="15" hidden="false" customHeight="false" outlineLevel="0" collapsed="false">
      <c r="A9059" s="19" t="n">
        <v>84</v>
      </c>
      <c r="B9059" s="19" t="n">
        <f aca="false">IFERROR(VLOOKUP(A9059,Personal!$A$6:$F$112,2,FALSE()),"")</f>
        <v>0</v>
      </c>
      <c r="C9059" s="19" t="str">
        <f aca="false">IFERROR(VLOOKUP(A9059,Personal!$A$6:$F$112,3,FALSE()),"")</f>
        <v>Cerdanyola</v>
      </c>
      <c r="D9059" s="19" t="s">
        <v>40</v>
      </c>
      <c r="E9059" s="19" t="s">
        <v>41</v>
      </c>
      <c r="F9059" s="19" t="s">
        <v>42</v>
      </c>
      <c r="G9059" s="19" t="s">
        <v>272</v>
      </c>
      <c r="H9059" s="19" t="n">
        <f aca="false">IF(OR(VLOOKUP(A9059,Personal!$A$6:$F$112,5,FALSE())&lt;&gt;"Sí",N9059="No aplica"),0,'Catàleg GRAE'!D11)</f>
        <v>1</v>
      </c>
      <c r="I9059" s="20"/>
      <c r="J9059" s="20"/>
      <c r="K9059" s="20"/>
      <c r="L9059" s="21"/>
      <c r="M9059" s="21"/>
      <c r="N9059" s="20"/>
      <c r="O9059" s="20"/>
      <c r="P9059" s="19" t="str">
        <f aca="false">IF(I9059="","",I9059-H9059)</f>
        <v/>
      </c>
      <c r="Q9059" s="19" t="str">
        <f aca="true">IF(B9059="","",IF(N9059="No aplica","No aplica",IF(I9059="","Pendent",IF(N9059="Per substituir","Substituir",IF(OR(N9059="No localitzat",N9059="No lliurat"),"Reposar",IF(I9059&lt;H9059,"Reposar",IF(I9059&gt;H9059,"Revisar excedent",IF(AND(G9059="Sí",M9059&lt;&gt;"",M9059&lt;TODAY()),"EPI caducat",IF(AND(G9059="Sí",M9059&lt;&gt;"",M9059&lt;=TODAY()+90),"EPI caduca ≤90 dies",IF(OR(N9059="Deteriorat usable",N9059="Revisió necessària"),"Revisar","OK"))))))))))</f>
      </c>
      <c r="R9059" s="20"/>
    </row>
    <row r="9060" customFormat="false" ht="15" hidden="false" customHeight="false" outlineLevel="0" collapsed="false">
      <c r="A9060" s="19" t="n">
        <v>84</v>
      </c>
      <c r="B9060" s="19" t="n">
        <f aca="false">IFERROR(VLOOKUP(A9060,Personal!$A$6:$F$112,2,FALSE()),"")</f>
        <v>0</v>
      </c>
      <c r="C9060" s="19" t="str">
        <f aca="false">IFERROR(VLOOKUP(A9060,Personal!$A$6:$F$112,3,FALSE()),"")</f>
        <v>Cerdanyola</v>
      </c>
      <c r="D9060" s="19" t="s">
        <v>40</v>
      </c>
      <c r="E9060" s="19" t="s">
        <v>43</v>
      </c>
      <c r="F9060" s="19" t="s">
        <v>44</v>
      </c>
      <c r="G9060" s="19" t="s">
        <v>272</v>
      </c>
      <c r="H9060" s="19" t="n">
        <f aca="false">IF(OR(VLOOKUP(A9060,Personal!$A$6:$F$112,5,FALSE())&lt;&gt;"Sí",N9060="No aplica"),0,'Catàleg GRAE'!D12)</f>
        <v>1</v>
      </c>
      <c r="I9060" s="20"/>
      <c r="J9060" s="20"/>
      <c r="K9060" s="20"/>
      <c r="L9060" s="21"/>
      <c r="M9060" s="21"/>
      <c r="N9060" s="20"/>
      <c r="O9060" s="20"/>
      <c r="P9060" s="19" t="str">
        <f aca="false">IF(I9060="","",I9060-H9060)</f>
        <v/>
      </c>
      <c r="Q9060" s="19" t="str">
        <f aca="true">IF(B9060="","",IF(N9060="No aplica","No aplica",IF(I9060="","Pendent",IF(N9060="Per substituir","Substituir",IF(OR(N9060="No localitzat",N9060="No lliurat"),"Reposar",IF(I9060&lt;H9060,"Reposar",IF(I9060&gt;H9060,"Revisar excedent",IF(AND(G9060="Sí",M9060&lt;&gt;"",M9060&lt;TODAY()),"EPI caducat",IF(AND(G9060="Sí",M9060&lt;&gt;"",M9060&lt;=TODAY()+90),"EPI caduca ≤90 dies",IF(OR(N9060="Deteriorat usable",N9060="Revisió necessària"),"Revisar","OK"))))))))))</f>
      </c>
      <c r="R9060" s="20"/>
    </row>
    <row r="9061" customFormat="false" ht="15" hidden="false" customHeight="false" outlineLevel="0" collapsed="false">
      <c r="A9061" s="19" t="n">
        <v>84</v>
      </c>
      <c r="B9061" s="19" t="n">
        <f aca="false">IFERROR(VLOOKUP(A9061,Personal!$A$6:$F$112,2,FALSE()),"")</f>
        <v>0</v>
      </c>
      <c r="C9061" s="19" t="str">
        <f aca="false">IFERROR(VLOOKUP(A9061,Personal!$A$6:$F$112,3,FALSE()),"")</f>
        <v>Cerdanyola</v>
      </c>
      <c r="D9061" s="19" t="s">
        <v>45</v>
      </c>
      <c r="E9061" s="19" t="s">
        <v>46</v>
      </c>
      <c r="F9061" s="19" t="s">
        <v>47</v>
      </c>
      <c r="G9061" s="19" t="s">
        <v>291</v>
      </c>
      <c r="H9061" s="19" t="n">
        <f aca="false">IF(OR(VLOOKUP(A9061,Personal!$A$6:$F$112,5,FALSE())&lt;&gt;"Sí",N9061="No aplica"),0,'Catàleg GRAE'!D13)</f>
        <v>1</v>
      </c>
      <c r="I9061" s="20"/>
      <c r="J9061" s="20"/>
      <c r="K9061" s="20"/>
      <c r="L9061" s="21"/>
      <c r="M9061" s="21"/>
      <c r="N9061" s="20"/>
      <c r="O9061" s="20"/>
      <c r="P9061" s="19" t="str">
        <f aca="false">IF(I9061="","",I9061-H9061)</f>
        <v/>
      </c>
      <c r="Q9061" s="19" t="str">
        <f aca="true">IF(B9061="","",IF(N9061="No aplica","No aplica",IF(I9061="","Pendent",IF(N9061="Per substituir","Substituir",IF(OR(N9061="No localitzat",N9061="No lliurat"),"Reposar",IF(I9061&lt;H9061,"Reposar",IF(I9061&gt;H9061,"Revisar excedent",IF(AND(G9061="Sí",M9061&lt;&gt;"",M9061&lt;TODAY()),"EPI caducat",IF(AND(G9061="Sí",M9061&lt;&gt;"",M9061&lt;=TODAY()+90),"EPI caduca ≤90 dies",IF(OR(N9061="Deteriorat usable",N9061="Revisió necessària"),"Revisar","OK"))))))))))</f>
      </c>
      <c r="R9061" s="20"/>
    </row>
    <row r="9062" customFormat="false" ht="15" hidden="false" customHeight="false" outlineLevel="0" collapsed="false">
      <c r="A9062" s="19" t="n">
        <v>84</v>
      </c>
      <c r="B9062" s="19" t="n">
        <f aca="false">IFERROR(VLOOKUP(A9062,Personal!$A$6:$F$112,2,FALSE()),"")</f>
        <v>0</v>
      </c>
      <c r="C9062" s="19" t="str">
        <f aca="false">IFERROR(VLOOKUP(A9062,Personal!$A$6:$F$112,3,FALSE()),"")</f>
        <v>Cerdanyola</v>
      </c>
      <c r="D9062" s="19" t="s">
        <v>45</v>
      </c>
      <c r="E9062" s="19" t="s">
        <v>48</v>
      </c>
      <c r="F9062" s="19" t="s">
        <v>49</v>
      </c>
      <c r="G9062" s="19" t="s">
        <v>291</v>
      </c>
      <c r="H9062" s="19" t="n">
        <f aca="false">IF(OR(VLOOKUP(A9062,Personal!$A$6:$F$112,5,FALSE())&lt;&gt;"Sí",N9062="No aplica"),0,'Catàleg GRAE'!D14)</f>
        <v>1</v>
      </c>
      <c r="I9062" s="20"/>
      <c r="J9062" s="20"/>
      <c r="K9062" s="20"/>
      <c r="L9062" s="21"/>
      <c r="M9062" s="21"/>
      <c r="N9062" s="20"/>
      <c r="O9062" s="20"/>
      <c r="P9062" s="19" t="str">
        <f aca="false">IF(I9062="","",I9062-H9062)</f>
        <v/>
      </c>
      <c r="Q9062" s="19" t="str">
        <f aca="true">IF(B9062="","",IF(N9062="No aplica","No aplica",IF(I9062="","Pendent",IF(N9062="Per substituir","Substituir",IF(OR(N9062="No localitzat",N9062="No lliurat"),"Reposar",IF(I9062&lt;H9062,"Reposar",IF(I9062&gt;H9062,"Revisar excedent",IF(AND(G9062="Sí",M9062&lt;&gt;"",M9062&lt;TODAY()),"EPI caducat",IF(AND(G9062="Sí",M9062&lt;&gt;"",M9062&lt;=TODAY()+90),"EPI caduca ≤90 dies",IF(OR(N9062="Deteriorat usable",N9062="Revisió necessària"),"Revisar","OK"))))))))))</f>
      </c>
      <c r="R9062" s="20"/>
    </row>
    <row r="9063" customFormat="false" ht="15" hidden="false" customHeight="false" outlineLevel="0" collapsed="false">
      <c r="A9063" s="19" t="n">
        <v>84</v>
      </c>
      <c r="B9063" s="19" t="n">
        <f aca="false">IFERROR(VLOOKUP(A9063,Personal!$A$6:$F$112,2,FALSE()),"")</f>
        <v>0</v>
      </c>
      <c r="C9063" s="19" t="str">
        <f aca="false">IFERROR(VLOOKUP(A9063,Personal!$A$6:$F$112,3,FALSE()),"")</f>
        <v>Cerdanyola</v>
      </c>
      <c r="D9063" s="19" t="s">
        <v>45</v>
      </c>
      <c r="E9063" s="19" t="s">
        <v>50</v>
      </c>
      <c r="F9063" s="19" t="s">
        <v>51</v>
      </c>
      <c r="G9063" s="19" t="s">
        <v>291</v>
      </c>
      <c r="H9063" s="19" t="n">
        <f aca="false">IF(OR(VLOOKUP(A9063,Personal!$A$6:$F$112,5,FALSE())&lt;&gt;"Sí",N9063="No aplica"),0,'Catàleg GRAE'!D15)</f>
        <v>1</v>
      </c>
      <c r="I9063" s="20"/>
      <c r="J9063" s="20"/>
      <c r="K9063" s="20"/>
      <c r="L9063" s="21"/>
      <c r="M9063" s="21"/>
      <c r="N9063" s="20"/>
      <c r="O9063" s="20"/>
      <c r="P9063" s="19" t="str">
        <f aca="false">IF(I9063="","",I9063-H9063)</f>
        <v/>
      </c>
      <c r="Q9063" s="19" t="str">
        <f aca="true">IF(B9063="","",IF(N9063="No aplica","No aplica",IF(I9063="","Pendent",IF(N9063="Per substituir","Substituir",IF(OR(N9063="No localitzat",N9063="No lliurat"),"Reposar",IF(I9063&lt;H9063,"Reposar",IF(I9063&gt;H9063,"Revisar excedent",IF(AND(G9063="Sí",M9063&lt;&gt;"",M9063&lt;TODAY()),"EPI caducat",IF(AND(G9063="Sí",M9063&lt;&gt;"",M9063&lt;=TODAY()+90),"EPI caduca ≤90 dies",IF(OR(N9063="Deteriorat usable",N9063="Revisió necessària"),"Revisar","OK"))))))))))</f>
      </c>
      <c r="R9063" s="20"/>
    </row>
    <row r="9064" customFormat="false" ht="15" hidden="false" customHeight="false" outlineLevel="0" collapsed="false">
      <c r="A9064" s="19" t="n">
        <v>84</v>
      </c>
      <c r="B9064" s="19" t="n">
        <f aca="false">IFERROR(VLOOKUP(A9064,Personal!$A$6:$F$112,2,FALSE()),"")</f>
        <v>0</v>
      </c>
      <c r="C9064" s="19" t="str">
        <f aca="false">IFERROR(VLOOKUP(A9064,Personal!$A$6:$F$112,3,FALSE()),"")</f>
        <v>Cerdanyola</v>
      </c>
      <c r="D9064" s="19" t="s">
        <v>45</v>
      </c>
      <c r="E9064" s="19" t="s">
        <v>52</v>
      </c>
      <c r="F9064" s="19" t="s">
        <v>53</v>
      </c>
      <c r="G9064" s="19" t="s">
        <v>291</v>
      </c>
      <c r="H9064" s="19" t="n">
        <f aca="false">IF(OR(VLOOKUP(A9064,Personal!$A$6:$F$112,5,FALSE())&lt;&gt;"Sí",N9064="No aplica"),0,'Catàleg GRAE'!D16)</f>
        <v>1</v>
      </c>
      <c r="I9064" s="20"/>
      <c r="J9064" s="20"/>
      <c r="K9064" s="20"/>
      <c r="L9064" s="21"/>
      <c r="M9064" s="21"/>
      <c r="N9064" s="20"/>
      <c r="O9064" s="20"/>
      <c r="P9064" s="19" t="str">
        <f aca="false">IF(I9064="","",I9064-H9064)</f>
        <v/>
      </c>
      <c r="Q9064" s="19" t="str">
        <f aca="true">IF(B9064="","",IF(N9064="No aplica","No aplica",IF(I9064="","Pendent",IF(N9064="Per substituir","Substituir",IF(OR(N9064="No localitzat",N9064="No lliurat"),"Reposar",IF(I9064&lt;H9064,"Reposar",IF(I9064&gt;H9064,"Revisar excedent",IF(AND(G9064="Sí",M9064&lt;&gt;"",M9064&lt;TODAY()),"EPI caducat",IF(AND(G9064="Sí",M9064&lt;&gt;"",M9064&lt;=TODAY()+90),"EPI caduca ≤90 dies",IF(OR(N9064="Deteriorat usable",N9064="Revisió necessària"),"Revisar","OK"))))))))))</f>
      </c>
      <c r="R9064" s="20"/>
    </row>
    <row r="9065" customFormat="false" ht="15" hidden="false" customHeight="false" outlineLevel="0" collapsed="false">
      <c r="A9065" s="19" t="n">
        <v>84</v>
      </c>
      <c r="B9065" s="19" t="n">
        <f aca="false">IFERROR(VLOOKUP(A9065,Personal!$A$6:$F$112,2,FALSE()),"")</f>
        <v>0</v>
      </c>
      <c r="C9065" s="19" t="str">
        <f aca="false">IFERROR(VLOOKUP(A9065,Personal!$A$6:$F$112,3,FALSE()),"")</f>
        <v>Cerdanyola</v>
      </c>
      <c r="D9065" s="19" t="s">
        <v>45</v>
      </c>
      <c r="E9065" s="19" t="s">
        <v>54</v>
      </c>
      <c r="F9065" s="19" t="s">
        <v>55</v>
      </c>
      <c r="G9065" s="19" t="s">
        <v>291</v>
      </c>
      <c r="H9065" s="19" t="n">
        <f aca="false">IF(OR(VLOOKUP(A9065,Personal!$A$6:$F$112,5,FALSE())&lt;&gt;"Sí",N9065="No aplica"),0,'Catàleg GRAE'!D17)</f>
        <v>1</v>
      </c>
      <c r="I9065" s="20"/>
      <c r="J9065" s="20"/>
      <c r="K9065" s="20"/>
      <c r="L9065" s="21"/>
      <c r="M9065" s="21"/>
      <c r="N9065" s="20"/>
      <c r="O9065" s="20"/>
      <c r="P9065" s="19" t="str">
        <f aca="false">IF(I9065="","",I9065-H9065)</f>
        <v/>
      </c>
      <c r="Q9065" s="19" t="str">
        <f aca="true">IF(B9065="","",IF(N9065="No aplica","No aplica",IF(I9065="","Pendent",IF(N9065="Per substituir","Substituir",IF(OR(N9065="No localitzat",N9065="No lliurat"),"Reposar",IF(I9065&lt;H9065,"Reposar",IF(I9065&gt;H9065,"Revisar excedent",IF(AND(G9065="Sí",M9065&lt;&gt;"",M9065&lt;TODAY()),"EPI caducat",IF(AND(G9065="Sí",M9065&lt;&gt;"",M9065&lt;=TODAY()+90),"EPI caduca ≤90 dies",IF(OR(N9065="Deteriorat usable",N9065="Revisió necessària"),"Revisar","OK"))))))))))</f>
      </c>
      <c r="R9065" s="20"/>
    </row>
    <row r="9066" customFormat="false" ht="15" hidden="false" customHeight="false" outlineLevel="0" collapsed="false">
      <c r="A9066" s="19" t="n">
        <v>84</v>
      </c>
      <c r="B9066" s="19" t="n">
        <f aca="false">IFERROR(VLOOKUP(A9066,Personal!$A$6:$F$112,2,FALSE()),"")</f>
        <v>0</v>
      </c>
      <c r="C9066" s="19" t="str">
        <f aca="false">IFERROR(VLOOKUP(A9066,Personal!$A$6:$F$112,3,FALSE()),"")</f>
        <v>Cerdanyola</v>
      </c>
      <c r="D9066" s="19" t="s">
        <v>56</v>
      </c>
      <c r="E9066" s="19" t="s">
        <v>57</v>
      </c>
      <c r="F9066" s="19" t="s">
        <v>58</v>
      </c>
      <c r="G9066" s="19" t="s">
        <v>291</v>
      </c>
      <c r="H9066" s="19" t="n">
        <f aca="false">IF(OR(VLOOKUP(A9066,Personal!$A$6:$F$112,5,FALSE())&lt;&gt;"Sí",N9066="No aplica"),0,'Catàleg GRAE'!D18)</f>
        <v>1</v>
      </c>
      <c r="I9066" s="20"/>
      <c r="J9066" s="20"/>
      <c r="K9066" s="20"/>
      <c r="L9066" s="21"/>
      <c r="M9066" s="21"/>
      <c r="N9066" s="20"/>
      <c r="O9066" s="20"/>
      <c r="P9066" s="19" t="str">
        <f aca="false">IF(I9066="","",I9066-H9066)</f>
        <v/>
      </c>
      <c r="Q9066" s="19" t="str">
        <f aca="true">IF(B9066="","",IF(N9066="No aplica","No aplica",IF(I9066="","Pendent",IF(N9066="Per substituir","Substituir",IF(OR(N9066="No localitzat",N9066="No lliurat"),"Reposar",IF(I9066&lt;H9066,"Reposar",IF(I9066&gt;H9066,"Revisar excedent",IF(AND(G9066="Sí",M9066&lt;&gt;"",M9066&lt;TODAY()),"EPI caducat",IF(AND(G9066="Sí",M9066&lt;&gt;"",M9066&lt;=TODAY()+90),"EPI caduca ≤90 dies",IF(OR(N9066="Deteriorat usable",N9066="Revisió necessària"),"Revisar","OK"))))))))))</f>
      </c>
      <c r="R9066" s="20"/>
    </row>
    <row r="9067" customFormat="false" ht="15" hidden="false" customHeight="false" outlineLevel="0" collapsed="false">
      <c r="A9067" s="19" t="n">
        <v>84</v>
      </c>
      <c r="B9067" s="19" t="n">
        <f aca="false">IFERROR(VLOOKUP(A9067,Personal!$A$6:$F$112,2,FALSE()),"")</f>
        <v>0</v>
      </c>
      <c r="C9067" s="19" t="str">
        <f aca="false">IFERROR(VLOOKUP(A9067,Personal!$A$6:$F$112,3,FALSE()),"")</f>
        <v>Cerdanyola</v>
      </c>
      <c r="D9067" s="19" t="s">
        <v>59</v>
      </c>
      <c r="E9067" s="19" t="s">
        <v>60</v>
      </c>
      <c r="F9067" s="19" t="s">
        <v>61</v>
      </c>
      <c r="G9067" s="19" t="s">
        <v>291</v>
      </c>
      <c r="H9067" s="19" t="n">
        <f aca="false">IF(OR(VLOOKUP(A9067,Personal!$A$6:$F$112,5,FALSE())&lt;&gt;"Sí",N9067="No aplica"),0,'Catàleg GRAE'!D19)</f>
        <v>4</v>
      </c>
      <c r="I9067" s="20"/>
      <c r="J9067" s="20"/>
      <c r="K9067" s="20"/>
      <c r="L9067" s="21"/>
      <c r="M9067" s="21"/>
      <c r="N9067" s="20"/>
      <c r="O9067" s="20"/>
      <c r="P9067" s="19" t="str">
        <f aca="false">IF(I9067="","",I9067-H9067)</f>
        <v/>
      </c>
      <c r="Q9067" s="19" t="str">
        <f aca="true">IF(B9067="","",IF(N9067="No aplica","No aplica",IF(I9067="","Pendent",IF(N9067="Per substituir","Substituir",IF(OR(N9067="No localitzat",N9067="No lliurat"),"Reposar",IF(I9067&lt;H9067,"Reposar",IF(I9067&gt;H9067,"Revisar excedent",IF(AND(G9067="Sí",M9067&lt;&gt;"",M9067&lt;TODAY()),"EPI caducat",IF(AND(G9067="Sí",M9067&lt;&gt;"",M9067&lt;=TODAY()+90),"EPI caduca ≤90 dies",IF(OR(N9067="Deteriorat usable",N9067="Revisió necessària"),"Revisar","OK"))))))))))</f>
      </c>
      <c r="R9067" s="20"/>
    </row>
    <row r="9068" customFormat="false" ht="15" hidden="false" customHeight="false" outlineLevel="0" collapsed="false">
      <c r="A9068" s="19" t="n">
        <v>84</v>
      </c>
      <c r="B9068" s="19" t="n">
        <f aca="false">IFERROR(VLOOKUP(A9068,Personal!$A$6:$F$112,2,FALSE()),"")</f>
        <v>0</v>
      </c>
      <c r="C9068" s="19" t="str">
        <f aca="false">IFERROR(VLOOKUP(A9068,Personal!$A$6:$F$112,3,FALSE()),"")</f>
        <v>Cerdanyola</v>
      </c>
      <c r="D9068" s="19" t="s">
        <v>59</v>
      </c>
      <c r="E9068" s="19" t="s">
        <v>60</v>
      </c>
      <c r="F9068" s="19" t="s">
        <v>62</v>
      </c>
      <c r="G9068" s="19" t="s">
        <v>291</v>
      </c>
      <c r="H9068" s="19" t="n">
        <f aca="false">IF(OR(VLOOKUP(A9068,Personal!$A$6:$F$112,5,FALSE())&lt;&gt;"Sí",N9068="No aplica"),0,'Catàleg GRAE'!D20)</f>
        <v>2</v>
      </c>
      <c r="I9068" s="20"/>
      <c r="J9068" s="20"/>
      <c r="K9068" s="20"/>
      <c r="L9068" s="21"/>
      <c r="M9068" s="21"/>
      <c r="N9068" s="20"/>
      <c r="O9068" s="20"/>
      <c r="P9068" s="19" t="str">
        <f aca="false">IF(I9068="","",I9068-H9068)</f>
        <v/>
      </c>
      <c r="Q9068" s="19" t="str">
        <f aca="true">IF(B9068="","",IF(N9068="No aplica","No aplica",IF(I9068="","Pendent",IF(N9068="Per substituir","Substituir",IF(OR(N9068="No localitzat",N9068="No lliurat"),"Reposar",IF(I9068&lt;H9068,"Reposar",IF(I9068&gt;H9068,"Revisar excedent",IF(AND(G9068="Sí",M9068&lt;&gt;"",M9068&lt;TODAY()),"EPI caducat",IF(AND(G9068="Sí",M9068&lt;&gt;"",M9068&lt;=TODAY()+90),"EPI caduca ≤90 dies",IF(OR(N9068="Deteriorat usable",N9068="Revisió necessària"),"Revisar","OK"))))))))))</f>
      </c>
      <c r="R9068" s="20"/>
    </row>
    <row r="9069" customFormat="false" ht="15" hidden="false" customHeight="false" outlineLevel="0" collapsed="false">
      <c r="A9069" s="19" t="n">
        <v>84</v>
      </c>
      <c r="B9069" s="19" t="n">
        <f aca="false">IFERROR(VLOOKUP(A9069,Personal!$A$6:$F$112,2,FALSE()),"")</f>
        <v>0</v>
      </c>
      <c r="C9069" s="19" t="str">
        <f aca="false">IFERROR(VLOOKUP(A9069,Personal!$A$6:$F$112,3,FALSE()),"")</f>
        <v>Cerdanyola</v>
      </c>
      <c r="D9069" s="19" t="s">
        <v>59</v>
      </c>
      <c r="E9069" s="19" t="s">
        <v>60</v>
      </c>
      <c r="F9069" s="19" t="s">
        <v>63</v>
      </c>
      <c r="G9069" s="19" t="s">
        <v>291</v>
      </c>
      <c r="H9069" s="19" t="n">
        <f aca="false">IF(OR(VLOOKUP(A9069,Personal!$A$6:$F$112,5,FALSE())&lt;&gt;"Sí",N9069="No aplica"),0,'Catàleg GRAE'!D21)</f>
        <v>2</v>
      </c>
      <c r="I9069" s="20"/>
      <c r="J9069" s="20"/>
      <c r="K9069" s="20"/>
      <c r="L9069" s="21"/>
      <c r="M9069" s="21"/>
      <c r="N9069" s="20"/>
      <c r="O9069" s="20"/>
      <c r="P9069" s="19" t="str">
        <f aca="false">IF(I9069="","",I9069-H9069)</f>
        <v/>
      </c>
      <c r="Q9069" s="19" t="str">
        <f aca="true">IF(B9069="","",IF(N9069="No aplica","No aplica",IF(I9069="","Pendent",IF(N9069="Per substituir","Substituir",IF(OR(N9069="No localitzat",N9069="No lliurat"),"Reposar",IF(I9069&lt;H9069,"Reposar",IF(I9069&gt;H9069,"Revisar excedent",IF(AND(G9069="Sí",M9069&lt;&gt;"",M9069&lt;TODAY()),"EPI caducat",IF(AND(G9069="Sí",M9069&lt;&gt;"",M9069&lt;=TODAY()+90),"EPI caduca ≤90 dies",IF(OR(N9069="Deteriorat usable",N9069="Revisió necessària"),"Revisar","OK"))))))))))</f>
      </c>
      <c r="R9069" s="20"/>
    </row>
    <row r="9070" customFormat="false" ht="15" hidden="false" customHeight="false" outlineLevel="0" collapsed="false">
      <c r="A9070" s="19" t="n">
        <v>84</v>
      </c>
      <c r="B9070" s="19" t="n">
        <f aca="false">IFERROR(VLOOKUP(A9070,Personal!$A$6:$F$112,2,FALSE()),"")</f>
        <v>0</v>
      </c>
      <c r="C9070" s="19" t="str">
        <f aca="false">IFERROR(VLOOKUP(A9070,Personal!$A$6:$F$112,3,FALSE()),"")</f>
        <v>Cerdanyola</v>
      </c>
      <c r="D9070" s="19" t="s">
        <v>64</v>
      </c>
      <c r="E9070" s="19" t="s">
        <v>65</v>
      </c>
      <c r="F9070" s="19" t="s">
        <v>66</v>
      </c>
      <c r="G9070" s="19" t="s">
        <v>291</v>
      </c>
      <c r="H9070" s="19" t="n">
        <f aca="false">IF(OR(VLOOKUP(A9070,Personal!$A$6:$F$112,5,FALSE())&lt;&gt;"Sí",N9070="No aplica"),0,'Catàleg GRAE'!D22)</f>
        <v>1</v>
      </c>
      <c r="I9070" s="20"/>
      <c r="J9070" s="20"/>
      <c r="K9070" s="20"/>
      <c r="L9070" s="21"/>
      <c r="M9070" s="21"/>
      <c r="N9070" s="20"/>
      <c r="O9070" s="20"/>
      <c r="P9070" s="19" t="str">
        <f aca="false">IF(I9070="","",I9070-H9070)</f>
        <v/>
      </c>
      <c r="Q9070" s="19" t="str">
        <f aca="true">IF(B9070="","",IF(N9070="No aplica","No aplica",IF(I9070="","Pendent",IF(N9070="Per substituir","Substituir",IF(OR(N9070="No localitzat",N9070="No lliurat"),"Reposar",IF(I9070&lt;H9070,"Reposar",IF(I9070&gt;H9070,"Revisar excedent",IF(AND(G9070="Sí",M9070&lt;&gt;"",M9070&lt;TODAY()),"EPI caducat",IF(AND(G9070="Sí",M9070&lt;&gt;"",M9070&lt;=TODAY()+90),"EPI caduca ≤90 dies",IF(OR(N9070="Deteriorat usable",N9070="Revisió necessària"),"Revisar","OK"))))))))))</f>
      </c>
      <c r="R9070" s="20"/>
    </row>
    <row r="9071" customFormat="false" ht="15" hidden="false" customHeight="false" outlineLevel="0" collapsed="false">
      <c r="A9071" s="19" t="n">
        <v>84</v>
      </c>
      <c r="B9071" s="19" t="n">
        <f aca="false">IFERROR(VLOOKUP(A9071,Personal!$A$6:$F$112,2,FALSE()),"")</f>
        <v>0</v>
      </c>
      <c r="C9071" s="19" t="str">
        <f aca="false">IFERROR(VLOOKUP(A9071,Personal!$A$6:$F$112,3,FALSE()),"")</f>
        <v>Cerdanyola</v>
      </c>
      <c r="D9071" s="19" t="s">
        <v>64</v>
      </c>
      <c r="E9071" s="19" t="s">
        <v>67</v>
      </c>
      <c r="F9071" s="19" t="s">
        <v>68</v>
      </c>
      <c r="G9071" s="19" t="s">
        <v>291</v>
      </c>
      <c r="H9071" s="19" t="n">
        <f aca="false">IF(OR(VLOOKUP(A9071,Personal!$A$6:$F$112,5,FALSE())&lt;&gt;"Sí",N9071="No aplica"),0,'Catàleg GRAE'!D23)</f>
        <v>1</v>
      </c>
      <c r="I9071" s="20"/>
      <c r="J9071" s="20"/>
      <c r="K9071" s="20"/>
      <c r="L9071" s="21"/>
      <c r="M9071" s="21"/>
      <c r="N9071" s="20"/>
      <c r="O9071" s="20"/>
      <c r="P9071" s="19" t="str">
        <f aca="false">IF(I9071="","",I9071-H9071)</f>
        <v/>
      </c>
      <c r="Q9071" s="19" t="str">
        <f aca="true">IF(B9071="","",IF(N9071="No aplica","No aplica",IF(I9071="","Pendent",IF(N9071="Per substituir","Substituir",IF(OR(N9071="No localitzat",N9071="No lliurat"),"Reposar",IF(I9071&lt;H9071,"Reposar",IF(I9071&gt;H9071,"Revisar excedent",IF(AND(G9071="Sí",M9071&lt;&gt;"",M9071&lt;TODAY()),"EPI caducat",IF(AND(G9071="Sí",M9071&lt;&gt;"",M9071&lt;=TODAY()+90),"EPI caduca ≤90 dies",IF(OR(N9071="Deteriorat usable",N9071="Revisió necessària"),"Revisar","OK"))))))))))</f>
      </c>
      <c r="R9071" s="20"/>
    </row>
    <row r="9072" customFormat="false" ht="15" hidden="false" customHeight="false" outlineLevel="0" collapsed="false">
      <c r="A9072" s="19" t="n">
        <v>84</v>
      </c>
      <c r="B9072" s="19" t="n">
        <f aca="false">IFERROR(VLOOKUP(A9072,Personal!$A$6:$F$112,2,FALSE()),"")</f>
        <v>0</v>
      </c>
      <c r="C9072" s="19" t="str">
        <f aca="false">IFERROR(VLOOKUP(A9072,Personal!$A$6:$F$112,3,FALSE()),"")</f>
        <v>Cerdanyola</v>
      </c>
      <c r="D9072" s="19" t="s">
        <v>64</v>
      </c>
      <c r="E9072" s="19" t="s">
        <v>69</v>
      </c>
      <c r="F9072" s="19" t="s">
        <v>70</v>
      </c>
      <c r="G9072" s="19" t="s">
        <v>291</v>
      </c>
      <c r="H9072" s="19" t="n">
        <f aca="false">IF(OR(VLOOKUP(A9072,Personal!$A$6:$F$112,5,FALSE())&lt;&gt;"Sí",N9072="No aplica"),0,'Catàleg GRAE'!D24)</f>
        <v>1</v>
      </c>
      <c r="I9072" s="20"/>
      <c r="J9072" s="20"/>
      <c r="K9072" s="20"/>
      <c r="L9072" s="21"/>
      <c r="M9072" s="21"/>
      <c r="N9072" s="20"/>
      <c r="O9072" s="20"/>
      <c r="P9072" s="19" t="str">
        <f aca="false">IF(I9072="","",I9072-H9072)</f>
        <v/>
      </c>
      <c r="Q9072" s="19" t="str">
        <f aca="true">IF(B9072="","",IF(N9072="No aplica","No aplica",IF(I9072="","Pendent",IF(N9072="Per substituir","Substituir",IF(OR(N9072="No localitzat",N9072="No lliurat"),"Reposar",IF(I9072&lt;H9072,"Reposar",IF(I9072&gt;H9072,"Revisar excedent",IF(AND(G9072="Sí",M9072&lt;&gt;"",M9072&lt;TODAY()),"EPI caducat",IF(AND(G9072="Sí",M9072&lt;&gt;"",M9072&lt;=TODAY()+90),"EPI caduca ≤90 dies",IF(OR(N9072="Deteriorat usable",N9072="Revisió necessària"),"Revisar","OK"))))))))))</f>
      </c>
      <c r="R9072" s="20"/>
    </row>
    <row r="9073" customFormat="false" ht="15" hidden="false" customHeight="false" outlineLevel="0" collapsed="false">
      <c r="A9073" s="19" t="n">
        <v>84</v>
      </c>
      <c r="B9073" s="19" t="n">
        <f aca="false">IFERROR(VLOOKUP(A9073,Personal!$A$6:$F$112,2,FALSE()),"")</f>
        <v>0</v>
      </c>
      <c r="C9073" s="19" t="str">
        <f aca="false">IFERROR(VLOOKUP(A9073,Personal!$A$6:$F$112,3,FALSE()),"")</f>
        <v>Cerdanyola</v>
      </c>
      <c r="D9073" s="19" t="s">
        <v>71</v>
      </c>
      <c r="E9073" s="19" t="s">
        <v>72</v>
      </c>
      <c r="F9073" s="19" t="s">
        <v>73</v>
      </c>
      <c r="G9073" s="19" t="s">
        <v>291</v>
      </c>
      <c r="H9073" s="19" t="n">
        <f aca="false">IF(OR(VLOOKUP(A9073,Personal!$A$6:$F$112,5,FALSE())&lt;&gt;"Sí",N9073="No aplica"),0,'Catàleg GRAE'!D25)</f>
        <v>1</v>
      </c>
      <c r="I9073" s="20"/>
      <c r="J9073" s="20"/>
      <c r="K9073" s="20"/>
      <c r="L9073" s="21"/>
      <c r="M9073" s="21"/>
      <c r="N9073" s="20"/>
      <c r="O9073" s="20"/>
      <c r="P9073" s="19" t="str">
        <f aca="false">IF(I9073="","",I9073-H9073)</f>
        <v/>
      </c>
      <c r="Q9073" s="19" t="str">
        <f aca="true">IF(B9073="","",IF(N9073="No aplica","No aplica",IF(I9073="","Pendent",IF(N9073="Per substituir","Substituir",IF(OR(N9073="No localitzat",N9073="No lliurat"),"Reposar",IF(I9073&lt;H9073,"Reposar",IF(I9073&gt;H9073,"Revisar excedent",IF(AND(G9073="Sí",M9073&lt;&gt;"",M9073&lt;TODAY()),"EPI caducat",IF(AND(G9073="Sí",M9073&lt;&gt;"",M9073&lt;=TODAY()+90),"EPI caduca ≤90 dies",IF(OR(N9073="Deteriorat usable",N9073="Revisió necessària"),"Revisar","OK"))))))))))</f>
      </c>
      <c r="R9073" s="20"/>
    </row>
    <row r="9074" customFormat="false" ht="15" hidden="false" customHeight="false" outlineLevel="0" collapsed="false">
      <c r="A9074" s="19" t="n">
        <v>84</v>
      </c>
      <c r="B9074" s="19" t="n">
        <f aca="false">IFERROR(VLOOKUP(A9074,Personal!$A$6:$F$112,2,FALSE()),"")</f>
        <v>0</v>
      </c>
      <c r="C9074" s="19" t="str">
        <f aca="false">IFERROR(VLOOKUP(A9074,Personal!$A$6:$F$112,3,FALSE()),"")</f>
        <v>Cerdanyola</v>
      </c>
      <c r="D9074" s="19" t="s">
        <v>40</v>
      </c>
      <c r="E9074" s="19" t="s">
        <v>74</v>
      </c>
      <c r="F9074" s="19" t="s">
        <v>75</v>
      </c>
      <c r="G9074" s="19" t="s">
        <v>272</v>
      </c>
      <c r="H9074" s="19" t="n">
        <f aca="false">IF(OR(VLOOKUP(A9074,Personal!$A$6:$F$112,5,FALSE())&lt;&gt;"Sí",N9074="No aplica"),0,'Catàleg GRAE'!D26)</f>
        <v>1</v>
      </c>
      <c r="I9074" s="20"/>
      <c r="J9074" s="20"/>
      <c r="K9074" s="20"/>
      <c r="L9074" s="21"/>
      <c r="M9074" s="21"/>
      <c r="N9074" s="20"/>
      <c r="O9074" s="20"/>
      <c r="P9074" s="19" t="str">
        <f aca="false">IF(I9074="","",I9074-H9074)</f>
        <v/>
      </c>
      <c r="Q9074" s="19" t="str">
        <f aca="true">IF(B9074="","",IF(N9074="No aplica","No aplica",IF(I9074="","Pendent",IF(N9074="Per substituir","Substituir",IF(OR(N9074="No localitzat",N9074="No lliurat"),"Reposar",IF(I9074&lt;H9074,"Reposar",IF(I9074&gt;H9074,"Revisar excedent",IF(AND(G9074="Sí",M9074&lt;&gt;"",M9074&lt;TODAY()),"EPI caducat",IF(AND(G9074="Sí",M9074&lt;&gt;"",M9074&lt;=TODAY()+90),"EPI caduca ≤90 dies",IF(OR(N9074="Deteriorat usable",N9074="Revisió necessària"),"Revisar","OK"))))))))))</f>
      </c>
      <c r="R9074" s="20"/>
    </row>
    <row r="9075" customFormat="false" ht="15" hidden="false" customHeight="false" outlineLevel="0" collapsed="false">
      <c r="A9075" s="19" t="n">
        <v>84</v>
      </c>
      <c r="B9075" s="19" t="n">
        <f aca="false">IFERROR(VLOOKUP(A9075,Personal!$A$6:$F$112,2,FALSE()),"")</f>
        <v>0</v>
      </c>
      <c r="C9075" s="19" t="str">
        <f aca="false">IFERROR(VLOOKUP(A9075,Personal!$A$6:$F$112,3,FALSE()),"")</f>
        <v>Cerdanyola</v>
      </c>
      <c r="D9075" s="19" t="s">
        <v>40</v>
      </c>
      <c r="E9075" s="19" t="s">
        <v>76</v>
      </c>
      <c r="F9075" s="19" t="s">
        <v>77</v>
      </c>
      <c r="G9075" s="19" t="s">
        <v>291</v>
      </c>
      <c r="H9075" s="19" t="n">
        <f aca="false">IF(OR(VLOOKUP(A9075,Personal!$A$6:$F$112,5,FALSE())&lt;&gt;"Sí",N9075="No aplica"),0,'Catàleg GRAE'!D27)</f>
        <v>1</v>
      </c>
      <c r="I9075" s="20"/>
      <c r="J9075" s="20"/>
      <c r="K9075" s="20"/>
      <c r="L9075" s="21"/>
      <c r="M9075" s="21"/>
      <c r="N9075" s="20"/>
      <c r="O9075" s="20"/>
      <c r="P9075" s="19" t="str">
        <f aca="false">IF(I9075="","",I9075-H9075)</f>
        <v/>
      </c>
      <c r="Q9075" s="19" t="str">
        <f aca="true">IF(B9075="","",IF(N9075="No aplica","No aplica",IF(I9075="","Pendent",IF(N9075="Per substituir","Substituir",IF(OR(N9075="No localitzat",N9075="No lliurat"),"Reposar",IF(I9075&lt;H9075,"Reposar",IF(I9075&gt;H9075,"Revisar excedent",IF(AND(G9075="Sí",M9075&lt;&gt;"",M9075&lt;TODAY()),"EPI caducat",IF(AND(G9075="Sí",M9075&lt;&gt;"",M9075&lt;=TODAY()+90),"EPI caduca ≤90 dies",IF(OR(N9075="Deteriorat usable",N9075="Revisió necessària"),"Revisar","OK"))))))))))</f>
      </c>
      <c r="R9075" s="20"/>
    </row>
    <row r="9076" customFormat="false" ht="15" hidden="false" customHeight="false" outlineLevel="0" collapsed="false">
      <c r="A9076" s="19" t="n">
        <v>84</v>
      </c>
      <c r="B9076" s="19" t="n">
        <f aca="false">IFERROR(VLOOKUP(A9076,Personal!$A$6:$F$112,2,FALSE()),"")</f>
        <v>0</v>
      </c>
      <c r="C9076" s="19" t="str">
        <f aca="false">IFERROR(VLOOKUP(A9076,Personal!$A$6:$F$112,3,FALSE()),"")</f>
        <v>Cerdanyola</v>
      </c>
      <c r="D9076" s="19" t="s">
        <v>78</v>
      </c>
      <c r="E9076" s="19" t="s">
        <v>79</v>
      </c>
      <c r="F9076" s="19" t="s">
        <v>80</v>
      </c>
      <c r="G9076" s="19" t="s">
        <v>291</v>
      </c>
      <c r="H9076" s="19" t="n">
        <f aca="false">IF(OR(VLOOKUP(A9076,Personal!$A$6:$F$112,5,FALSE())&lt;&gt;"Sí",N9076="No aplica"),0,'Catàleg GRAE'!D28)</f>
        <v>1</v>
      </c>
      <c r="I9076" s="20"/>
      <c r="J9076" s="20"/>
      <c r="K9076" s="20"/>
      <c r="L9076" s="21"/>
      <c r="M9076" s="21"/>
      <c r="N9076" s="20"/>
      <c r="O9076" s="20"/>
      <c r="P9076" s="19" t="str">
        <f aca="false">IF(I9076="","",I9076-H9076)</f>
        <v/>
      </c>
      <c r="Q9076" s="19" t="str">
        <f aca="true">IF(B9076="","",IF(N9076="No aplica","No aplica",IF(I9076="","Pendent",IF(N9076="Per substituir","Substituir",IF(OR(N9076="No localitzat",N9076="No lliurat"),"Reposar",IF(I9076&lt;H9076,"Reposar",IF(I9076&gt;H9076,"Revisar excedent",IF(AND(G9076="Sí",M9076&lt;&gt;"",M9076&lt;TODAY()),"EPI caducat",IF(AND(G9076="Sí",M9076&lt;&gt;"",M9076&lt;=TODAY()+90),"EPI caduca ≤90 dies",IF(OR(N9076="Deteriorat usable",N9076="Revisió necessària"),"Revisar","OK"))))))))))</f>
      </c>
      <c r="R9076" s="20"/>
    </row>
    <row r="9077" customFormat="false" ht="15" hidden="false" customHeight="false" outlineLevel="0" collapsed="false">
      <c r="A9077" s="19" t="n">
        <v>84</v>
      </c>
      <c r="B9077" s="19" t="n">
        <f aca="false">IFERROR(VLOOKUP(A9077,Personal!$A$6:$F$112,2,FALSE()),"")</f>
        <v>0</v>
      </c>
      <c r="C9077" s="19" t="str">
        <f aca="false">IFERROR(VLOOKUP(A9077,Personal!$A$6:$F$112,3,FALSE()),"")</f>
        <v>Cerdanyola</v>
      </c>
      <c r="D9077" s="19" t="s">
        <v>26</v>
      </c>
      <c r="E9077" s="19" t="s">
        <v>81</v>
      </c>
      <c r="F9077" s="19" t="s">
        <v>82</v>
      </c>
      <c r="G9077" s="19" t="s">
        <v>272</v>
      </c>
      <c r="H9077" s="19" t="n">
        <f aca="false">IF(OR(VLOOKUP(A9077,Personal!$A$6:$F$112,5,FALSE())&lt;&gt;"Sí",N9077="No aplica"),0,'Catàleg GRAE'!D29)</f>
        <v>1</v>
      </c>
      <c r="I9077" s="20"/>
      <c r="J9077" s="20"/>
      <c r="K9077" s="20"/>
      <c r="L9077" s="21"/>
      <c r="M9077" s="21"/>
      <c r="N9077" s="20"/>
      <c r="O9077" s="20"/>
      <c r="P9077" s="19" t="str">
        <f aca="false">IF(I9077="","",I9077-H9077)</f>
        <v/>
      </c>
      <c r="Q9077" s="19" t="str">
        <f aca="true">IF(B9077="","",IF(N9077="No aplica","No aplica",IF(I9077="","Pendent",IF(N9077="Per substituir","Substituir",IF(OR(N9077="No localitzat",N9077="No lliurat"),"Reposar",IF(I9077&lt;H9077,"Reposar",IF(I9077&gt;H9077,"Revisar excedent",IF(AND(G9077="Sí",M9077&lt;&gt;"",M9077&lt;TODAY()),"EPI caducat",IF(AND(G9077="Sí",M9077&lt;&gt;"",M9077&lt;=TODAY()+90),"EPI caduca ≤90 dies",IF(OR(N9077="Deteriorat usable",N9077="Revisió necessària"),"Revisar","OK"))))))))))</f>
      </c>
      <c r="R9077" s="20"/>
    </row>
    <row r="9078" customFormat="false" ht="15" hidden="false" customHeight="false" outlineLevel="0" collapsed="false">
      <c r="A9078" s="19" t="n">
        <v>84</v>
      </c>
      <c r="B9078" s="19" t="n">
        <f aca="false">IFERROR(VLOOKUP(A9078,Personal!$A$6:$F$112,2,FALSE()),"")</f>
        <v>0</v>
      </c>
      <c r="C9078" s="19" t="str">
        <f aca="false">IFERROR(VLOOKUP(A9078,Personal!$A$6:$F$112,3,FALSE()),"")</f>
        <v>Cerdanyola</v>
      </c>
      <c r="D9078" s="19" t="s">
        <v>83</v>
      </c>
      <c r="E9078" s="19" t="s">
        <v>84</v>
      </c>
      <c r="F9078" s="19" t="s">
        <v>85</v>
      </c>
      <c r="G9078" s="19" t="s">
        <v>291</v>
      </c>
      <c r="H9078" s="19" t="n">
        <f aca="false">IF(OR(VLOOKUP(A9078,Personal!$A$6:$F$112,5,FALSE())&lt;&gt;"Sí",N9078="No aplica"),0,'Catàleg GRAE'!D30)</f>
        <v>2</v>
      </c>
      <c r="I9078" s="20"/>
      <c r="J9078" s="20"/>
      <c r="K9078" s="20"/>
      <c r="L9078" s="21"/>
      <c r="M9078" s="21"/>
      <c r="N9078" s="20"/>
      <c r="O9078" s="20"/>
      <c r="P9078" s="19" t="str">
        <f aca="false">IF(I9078="","",I9078-H9078)</f>
        <v/>
      </c>
      <c r="Q9078" s="19" t="str">
        <f aca="true">IF(B9078="","",IF(N9078="No aplica","No aplica",IF(I9078="","Pendent",IF(N9078="Per substituir","Substituir",IF(OR(N9078="No localitzat",N9078="No lliurat"),"Reposar",IF(I9078&lt;H9078,"Reposar",IF(I9078&gt;H9078,"Revisar excedent",IF(AND(G9078="Sí",M9078&lt;&gt;"",M9078&lt;TODAY()),"EPI caducat",IF(AND(G9078="Sí",M9078&lt;&gt;"",M9078&lt;=TODAY()+90),"EPI caduca ≤90 dies",IF(OR(N9078="Deteriorat usable",N9078="Revisió necessària"),"Revisar","OK"))))))))))</f>
      </c>
      <c r="R9078" s="20"/>
    </row>
    <row r="9079" customFormat="false" ht="15" hidden="false" customHeight="false" outlineLevel="0" collapsed="false">
      <c r="A9079" s="19" t="n">
        <v>84</v>
      </c>
      <c r="B9079" s="19" t="n">
        <f aca="false">IFERROR(VLOOKUP(A9079,Personal!$A$6:$F$112,2,FALSE()),"")</f>
        <v>0</v>
      </c>
      <c r="C9079" s="19" t="str">
        <f aca="false">IFERROR(VLOOKUP(A9079,Personal!$A$6:$F$112,3,FALSE()),"")</f>
        <v>Cerdanyola</v>
      </c>
      <c r="D9079" s="19" t="s">
        <v>83</v>
      </c>
      <c r="E9079" s="19" t="s">
        <v>86</v>
      </c>
      <c r="F9079" s="19" t="s">
        <v>87</v>
      </c>
      <c r="G9079" s="19" t="s">
        <v>291</v>
      </c>
      <c r="H9079" s="19" t="n">
        <f aca="false">IF(OR(VLOOKUP(A9079,Personal!$A$6:$F$112,5,FALSE())&lt;&gt;"Sí",N9079="No aplica"),0,'Catàleg GRAE'!D31)</f>
        <v>2</v>
      </c>
      <c r="I9079" s="20"/>
      <c r="J9079" s="20"/>
      <c r="K9079" s="20"/>
      <c r="L9079" s="21"/>
      <c r="M9079" s="21"/>
      <c r="N9079" s="20"/>
      <c r="O9079" s="20"/>
      <c r="P9079" s="19" t="str">
        <f aca="false">IF(I9079="","",I9079-H9079)</f>
        <v/>
      </c>
      <c r="Q9079" s="19" t="str">
        <f aca="true">IF(B9079="","",IF(N9079="No aplica","No aplica",IF(I9079="","Pendent",IF(N9079="Per substituir","Substituir",IF(OR(N9079="No localitzat",N9079="No lliurat"),"Reposar",IF(I9079&lt;H9079,"Reposar",IF(I9079&gt;H9079,"Revisar excedent",IF(AND(G9079="Sí",M9079&lt;&gt;"",M9079&lt;TODAY()),"EPI caducat",IF(AND(G9079="Sí",M9079&lt;&gt;"",M9079&lt;=TODAY()+90),"EPI caduca ≤90 dies",IF(OR(N9079="Deteriorat usable",N9079="Revisió necessària"),"Revisar","OK"))))))))))</f>
      </c>
      <c r="R9079" s="20"/>
    </row>
    <row r="9080" customFormat="false" ht="15" hidden="false" customHeight="false" outlineLevel="0" collapsed="false">
      <c r="A9080" s="19" t="n">
        <v>84</v>
      </c>
      <c r="B9080" s="19" t="n">
        <f aca="false">IFERROR(VLOOKUP(A9080,Personal!$A$6:$F$112,2,FALSE()),"")</f>
        <v>0</v>
      </c>
      <c r="C9080" s="19" t="str">
        <f aca="false">IFERROR(VLOOKUP(A9080,Personal!$A$6:$F$112,3,FALSE()),"")</f>
        <v>Cerdanyola</v>
      </c>
      <c r="D9080" s="19" t="s">
        <v>83</v>
      </c>
      <c r="E9080" s="19" t="s">
        <v>88</v>
      </c>
      <c r="F9080" s="19" t="s">
        <v>89</v>
      </c>
      <c r="G9080" s="19" t="s">
        <v>291</v>
      </c>
      <c r="H9080" s="19" t="n">
        <f aca="false">IF(OR(VLOOKUP(A9080,Personal!$A$6:$F$112,5,FALSE())&lt;&gt;"Sí",N9080="No aplica"),0,'Catàleg GRAE'!D32)</f>
        <v>2</v>
      </c>
      <c r="I9080" s="20"/>
      <c r="J9080" s="20"/>
      <c r="K9080" s="20"/>
      <c r="L9080" s="21"/>
      <c r="M9080" s="21"/>
      <c r="N9080" s="20"/>
      <c r="O9080" s="20"/>
      <c r="P9080" s="19" t="str">
        <f aca="false">IF(I9080="","",I9080-H9080)</f>
        <v/>
      </c>
      <c r="Q9080" s="19" t="str">
        <f aca="true">IF(B9080="","",IF(N9080="No aplica","No aplica",IF(I9080="","Pendent",IF(N9080="Per substituir","Substituir",IF(OR(N9080="No localitzat",N9080="No lliurat"),"Reposar",IF(I9080&lt;H9080,"Reposar",IF(I9080&gt;H9080,"Revisar excedent",IF(AND(G9080="Sí",M9080&lt;&gt;"",M9080&lt;TODAY()),"EPI caducat",IF(AND(G9080="Sí",M9080&lt;&gt;"",M9080&lt;=TODAY()+90),"EPI caduca ≤90 dies",IF(OR(N9080="Deteriorat usable",N9080="Revisió necessària"),"Revisar","OK"))))))))))</f>
      </c>
      <c r="R9080" s="20"/>
    </row>
    <row r="9081" customFormat="false" ht="15" hidden="false" customHeight="false" outlineLevel="0" collapsed="false">
      <c r="A9081" s="19" t="n">
        <v>84</v>
      </c>
      <c r="B9081" s="19" t="n">
        <f aca="false">IFERROR(VLOOKUP(A9081,Personal!$A$6:$F$112,2,FALSE()),"")</f>
        <v>0</v>
      </c>
      <c r="C9081" s="19" t="str">
        <f aca="false">IFERROR(VLOOKUP(A9081,Personal!$A$6:$F$112,3,FALSE()),"")</f>
        <v>Cerdanyola</v>
      </c>
      <c r="D9081" s="19" t="s">
        <v>83</v>
      </c>
      <c r="E9081" s="19" t="s">
        <v>90</v>
      </c>
      <c r="F9081" s="19" t="s">
        <v>91</v>
      </c>
      <c r="G9081" s="19" t="s">
        <v>291</v>
      </c>
      <c r="H9081" s="19" t="n">
        <f aca="false">IF(OR(VLOOKUP(A9081,Personal!$A$6:$F$112,5,FALSE())&lt;&gt;"Sí",N9081="No aplica"),0,'Catàleg GRAE'!D33)</f>
        <v>1</v>
      </c>
      <c r="I9081" s="20"/>
      <c r="J9081" s="20"/>
      <c r="K9081" s="20"/>
      <c r="L9081" s="21"/>
      <c r="M9081" s="21"/>
      <c r="N9081" s="20"/>
      <c r="O9081" s="20"/>
      <c r="P9081" s="19" t="str">
        <f aca="false">IF(I9081="","",I9081-H9081)</f>
        <v/>
      </c>
      <c r="Q9081" s="19" t="str">
        <f aca="true">IF(B9081="","",IF(N9081="No aplica","No aplica",IF(I9081="","Pendent",IF(N9081="Per substituir","Substituir",IF(OR(N9081="No localitzat",N9081="No lliurat"),"Reposar",IF(I9081&lt;H9081,"Reposar",IF(I9081&gt;H9081,"Revisar excedent",IF(AND(G9081="Sí",M9081&lt;&gt;"",M9081&lt;TODAY()),"EPI caducat",IF(AND(G9081="Sí",M9081&lt;&gt;"",M9081&lt;=TODAY()+90),"EPI caduca ≤90 dies",IF(OR(N9081="Deteriorat usable",N9081="Revisió necessària"),"Revisar","OK"))))))))))</f>
      </c>
      <c r="R9081" s="20"/>
    </row>
    <row r="9082" customFormat="false" ht="15" hidden="false" customHeight="false" outlineLevel="0" collapsed="false">
      <c r="A9082" s="19" t="n">
        <v>84</v>
      </c>
      <c r="B9082" s="19" t="n">
        <f aca="false">IFERROR(VLOOKUP(A9082,Personal!$A$6:$F$112,2,FALSE()),"")</f>
        <v>0</v>
      </c>
      <c r="C9082" s="19" t="str">
        <f aca="false">IFERROR(VLOOKUP(A9082,Personal!$A$6:$F$112,3,FALSE()),"")</f>
        <v>Cerdanyola</v>
      </c>
      <c r="D9082" s="19" t="s">
        <v>40</v>
      </c>
      <c r="E9082" s="19" t="s">
        <v>92</v>
      </c>
      <c r="F9082" s="19" t="s">
        <v>93</v>
      </c>
      <c r="G9082" s="19" t="s">
        <v>291</v>
      </c>
      <c r="H9082" s="19" t="n">
        <f aca="false">IF(OR(VLOOKUP(A9082,Personal!$A$6:$F$112,5,FALSE())&lt;&gt;"Sí",N9082="No aplica"),0,'Catàleg GRAE'!D34)</f>
        <v>1</v>
      </c>
      <c r="I9082" s="20"/>
      <c r="J9082" s="20"/>
      <c r="K9082" s="20"/>
      <c r="L9082" s="21"/>
      <c r="M9082" s="21"/>
      <c r="N9082" s="20"/>
      <c r="O9082" s="20"/>
      <c r="P9082" s="19" t="str">
        <f aca="false">IF(I9082="","",I9082-H9082)</f>
        <v/>
      </c>
      <c r="Q9082" s="19" t="str">
        <f aca="true">IF(B9082="","",IF(N9082="No aplica","No aplica",IF(I9082="","Pendent",IF(N9082="Per substituir","Substituir",IF(OR(N9082="No localitzat",N9082="No lliurat"),"Reposar",IF(I9082&lt;H9082,"Reposar",IF(I9082&gt;H9082,"Revisar excedent",IF(AND(G9082="Sí",M9082&lt;&gt;"",M9082&lt;TODAY()),"EPI caducat",IF(AND(G9082="Sí",M9082&lt;&gt;"",M9082&lt;=TODAY()+90),"EPI caduca ≤90 dies",IF(OR(N9082="Deteriorat usable",N9082="Revisió necessària"),"Revisar","OK"))))))))))</f>
      </c>
      <c r="R9082" s="20"/>
    </row>
    <row r="9083" customFormat="false" ht="15" hidden="false" customHeight="false" outlineLevel="0" collapsed="false">
      <c r="A9083" s="19" t="n">
        <v>84</v>
      </c>
      <c r="B9083" s="19" t="n">
        <f aca="false">IFERROR(VLOOKUP(A9083,Personal!$A$6:$F$112,2,FALSE()),"")</f>
        <v>0</v>
      </c>
      <c r="C9083" s="19" t="str">
        <f aca="false">IFERROR(VLOOKUP(A9083,Personal!$A$6:$F$112,3,FALSE()),"")</f>
        <v>Cerdanyola</v>
      </c>
      <c r="D9083" s="19" t="s">
        <v>94</v>
      </c>
      <c r="E9083" s="19" t="s">
        <v>95</v>
      </c>
      <c r="F9083" s="19" t="s">
        <v>96</v>
      </c>
      <c r="G9083" s="19" t="s">
        <v>291</v>
      </c>
      <c r="H9083" s="19" t="n">
        <f aca="false">IF(OR(VLOOKUP(A9083,Personal!$A$6:$F$112,5,FALSE())&lt;&gt;"Sí",N9083="No aplica"),0,'Catàleg GRAE'!D35)</f>
        <v>1</v>
      </c>
      <c r="I9083" s="20"/>
      <c r="J9083" s="20"/>
      <c r="K9083" s="20"/>
      <c r="L9083" s="21"/>
      <c r="M9083" s="21"/>
      <c r="N9083" s="20"/>
      <c r="O9083" s="20"/>
      <c r="P9083" s="19" t="str">
        <f aca="false">IF(I9083="","",I9083-H9083)</f>
        <v/>
      </c>
      <c r="Q9083" s="19" t="str">
        <f aca="true">IF(B9083="","",IF(N9083="No aplica","No aplica",IF(I9083="","Pendent",IF(N9083="Per substituir","Substituir",IF(OR(N9083="No localitzat",N9083="No lliurat"),"Reposar",IF(I9083&lt;H9083,"Reposar",IF(I9083&gt;H9083,"Revisar excedent",IF(AND(G9083="Sí",M9083&lt;&gt;"",M9083&lt;TODAY()),"EPI caducat",IF(AND(G9083="Sí",M9083&lt;&gt;"",M9083&lt;=TODAY()+90),"EPI caduca ≤90 dies",IF(OR(N9083="Deteriorat usable",N9083="Revisió necessària"),"Revisar","OK"))))))))))</f>
      </c>
      <c r="R9083" s="20"/>
    </row>
    <row r="9084" customFormat="false" ht="15" hidden="false" customHeight="false" outlineLevel="0" collapsed="false">
      <c r="A9084" s="19" t="n">
        <v>84</v>
      </c>
      <c r="B9084" s="19" t="n">
        <f aca="false">IFERROR(VLOOKUP(A9084,Personal!$A$6:$F$112,2,FALSE()),"")</f>
        <v>0</v>
      </c>
      <c r="C9084" s="19" t="str">
        <f aca="false">IFERROR(VLOOKUP(A9084,Personal!$A$6:$F$112,3,FALSE()),"")</f>
        <v>Cerdanyola</v>
      </c>
      <c r="D9084" s="19" t="s">
        <v>97</v>
      </c>
      <c r="E9084" s="19" t="s">
        <v>98</v>
      </c>
      <c r="F9084" s="19" t="s">
        <v>99</v>
      </c>
      <c r="G9084" s="19" t="s">
        <v>291</v>
      </c>
      <c r="H9084" s="19" t="n">
        <f aca="false">IF(OR(VLOOKUP(A9084,Personal!$A$6:$F$112,5,FALSE())&lt;&gt;"Sí",N9084="No aplica"),0,'Catàleg GRAE'!D36)</f>
        <v>3</v>
      </c>
      <c r="I9084" s="20"/>
      <c r="J9084" s="20"/>
      <c r="K9084" s="20"/>
      <c r="L9084" s="21"/>
      <c r="M9084" s="21"/>
      <c r="N9084" s="20"/>
      <c r="O9084" s="20"/>
      <c r="P9084" s="19" t="str">
        <f aca="false">IF(I9084="","",I9084-H9084)</f>
        <v/>
      </c>
      <c r="Q9084" s="19" t="str">
        <f aca="true">IF(B9084="","",IF(N9084="No aplica","No aplica",IF(I9084="","Pendent",IF(N9084="Per substituir","Substituir",IF(OR(N9084="No localitzat",N9084="No lliurat"),"Reposar",IF(I9084&lt;H9084,"Reposar",IF(I9084&gt;H9084,"Revisar excedent",IF(AND(G9084="Sí",M9084&lt;&gt;"",M9084&lt;TODAY()),"EPI caducat",IF(AND(G9084="Sí",M9084&lt;&gt;"",M9084&lt;=TODAY()+90),"EPI caduca ≤90 dies",IF(OR(N9084="Deteriorat usable",N9084="Revisió necessària"),"Revisar","OK"))))))))))</f>
      </c>
      <c r="R9084" s="20"/>
    </row>
    <row r="9085" customFormat="false" ht="15" hidden="false" customHeight="false" outlineLevel="0" collapsed="false">
      <c r="A9085" s="19" t="n">
        <v>84</v>
      </c>
      <c r="B9085" s="19" t="n">
        <f aca="false">IFERROR(VLOOKUP(A9085,Personal!$A$6:$F$112,2,FALSE()),"")</f>
        <v>0</v>
      </c>
      <c r="C9085" s="19" t="str">
        <f aca="false">IFERROR(VLOOKUP(A9085,Personal!$A$6:$F$112,3,FALSE()),"")</f>
        <v>Cerdanyola</v>
      </c>
      <c r="D9085" s="19" t="s">
        <v>97</v>
      </c>
      <c r="E9085" s="19" t="s">
        <v>100</v>
      </c>
      <c r="F9085" s="19" t="s">
        <v>101</v>
      </c>
      <c r="G9085" s="19" t="s">
        <v>291</v>
      </c>
      <c r="H9085" s="19" t="n">
        <f aca="false">IF(OR(VLOOKUP(A9085,Personal!$A$6:$F$112,5,FALSE())&lt;&gt;"Sí",N9085="No aplica"),0,'Catàleg GRAE'!D37)</f>
        <v>1</v>
      </c>
      <c r="I9085" s="20"/>
      <c r="J9085" s="20"/>
      <c r="K9085" s="20"/>
      <c r="L9085" s="21"/>
      <c r="M9085" s="21"/>
      <c r="N9085" s="20"/>
      <c r="O9085" s="20"/>
      <c r="P9085" s="19" t="str">
        <f aca="false">IF(I9085="","",I9085-H9085)</f>
        <v/>
      </c>
      <c r="Q9085" s="19" t="str">
        <f aca="true">IF(B9085="","",IF(N9085="No aplica","No aplica",IF(I9085="","Pendent",IF(N9085="Per substituir","Substituir",IF(OR(N9085="No localitzat",N9085="No lliurat"),"Reposar",IF(I9085&lt;H9085,"Reposar",IF(I9085&gt;H9085,"Revisar excedent",IF(AND(G9085="Sí",M9085&lt;&gt;"",M9085&lt;TODAY()),"EPI caducat",IF(AND(G9085="Sí",M9085&lt;&gt;"",M9085&lt;=TODAY()+90),"EPI caduca ≤90 dies",IF(OR(N9085="Deteriorat usable",N9085="Revisió necessària"),"Revisar","OK"))))))))))</f>
      </c>
      <c r="R9085" s="20"/>
    </row>
    <row r="9086" customFormat="false" ht="15" hidden="false" customHeight="false" outlineLevel="0" collapsed="false">
      <c r="A9086" s="19" t="n">
        <v>84</v>
      </c>
      <c r="B9086" s="19" t="n">
        <f aca="false">IFERROR(VLOOKUP(A9086,Personal!$A$6:$F$112,2,FALSE()),"")</f>
        <v>0</v>
      </c>
      <c r="C9086" s="19" t="str">
        <f aca="false">IFERROR(VLOOKUP(A9086,Personal!$A$6:$F$112,3,FALSE()),"")</f>
        <v>Cerdanyola</v>
      </c>
      <c r="D9086" s="19" t="s">
        <v>102</v>
      </c>
      <c r="E9086" s="19" t="s">
        <v>103</v>
      </c>
      <c r="F9086" s="19" t="s">
        <v>104</v>
      </c>
      <c r="G9086" s="19" t="s">
        <v>291</v>
      </c>
      <c r="H9086" s="19" t="n">
        <f aca="false">IF(OR(VLOOKUP(A9086,Personal!$A$6:$F$112,5,FALSE())&lt;&gt;"Sí",N9086="No aplica"),0,'Catàleg GRAE'!D38)</f>
        <v>1</v>
      </c>
      <c r="I9086" s="20"/>
      <c r="J9086" s="20"/>
      <c r="K9086" s="20"/>
      <c r="L9086" s="21"/>
      <c r="M9086" s="21"/>
      <c r="N9086" s="20"/>
      <c r="O9086" s="20"/>
      <c r="P9086" s="19" t="str">
        <f aca="false">IF(I9086="","",I9086-H9086)</f>
        <v/>
      </c>
      <c r="Q9086" s="19" t="str">
        <f aca="true">IF(B9086="","",IF(N9086="No aplica","No aplica",IF(I9086="","Pendent",IF(N9086="Per substituir","Substituir",IF(OR(N9086="No localitzat",N9086="No lliurat"),"Reposar",IF(I9086&lt;H9086,"Reposar",IF(I9086&gt;H9086,"Revisar excedent",IF(AND(G9086="Sí",M9086&lt;&gt;"",M9086&lt;TODAY()),"EPI caducat",IF(AND(G9086="Sí",M9086&lt;&gt;"",M9086&lt;=TODAY()+90),"EPI caduca ≤90 dies",IF(OR(N9086="Deteriorat usable",N9086="Revisió necessària"),"Revisar","OK"))))))))))</f>
      </c>
      <c r="R9086" s="20"/>
    </row>
    <row r="9087" customFormat="false" ht="15" hidden="false" customHeight="false" outlineLevel="0" collapsed="false">
      <c r="A9087" s="19" t="n">
        <v>84</v>
      </c>
      <c r="B9087" s="19" t="n">
        <f aca="false">IFERROR(VLOOKUP(A9087,Personal!$A$6:$F$112,2,FALSE()),"")</f>
        <v>0</v>
      </c>
      <c r="C9087" s="19" t="str">
        <f aca="false">IFERROR(VLOOKUP(A9087,Personal!$A$6:$F$112,3,FALSE()),"")</f>
        <v>Cerdanyola</v>
      </c>
      <c r="D9087" s="19" t="s">
        <v>97</v>
      </c>
      <c r="E9087" s="19" t="s">
        <v>105</v>
      </c>
      <c r="F9087" s="19" t="s">
        <v>106</v>
      </c>
      <c r="G9087" s="19" t="s">
        <v>291</v>
      </c>
      <c r="H9087" s="19" t="n">
        <f aca="false">IF(OR(VLOOKUP(A9087,Personal!$A$6:$F$112,5,FALSE())&lt;&gt;"Sí",N9087="No aplica"),0,'Catàleg GRAE'!D39)</f>
        <v>3</v>
      </c>
      <c r="I9087" s="20"/>
      <c r="J9087" s="20"/>
      <c r="K9087" s="20"/>
      <c r="L9087" s="21"/>
      <c r="M9087" s="21"/>
      <c r="N9087" s="20"/>
      <c r="O9087" s="20"/>
      <c r="P9087" s="19" t="str">
        <f aca="false">IF(I9087="","",I9087-H9087)</f>
        <v/>
      </c>
      <c r="Q9087" s="19" t="str">
        <f aca="true">IF(B9087="","",IF(N9087="No aplica","No aplica",IF(I9087="","Pendent",IF(N9087="Per substituir","Substituir",IF(OR(N9087="No localitzat",N9087="No lliurat"),"Reposar",IF(I9087&lt;H9087,"Reposar",IF(I9087&gt;H9087,"Revisar excedent",IF(AND(G9087="Sí",M9087&lt;&gt;"",M9087&lt;TODAY()),"EPI caducat",IF(AND(G9087="Sí",M9087&lt;&gt;"",M9087&lt;=TODAY()+90),"EPI caduca ≤90 dies",IF(OR(N9087="Deteriorat usable",N9087="Revisió necessària"),"Revisar","OK"))))))))))</f>
      </c>
      <c r="R9087" s="20"/>
    </row>
    <row r="9088" customFormat="false" ht="15" hidden="false" customHeight="false" outlineLevel="0" collapsed="false">
      <c r="A9088" s="19" t="n">
        <v>84</v>
      </c>
      <c r="B9088" s="19" t="n">
        <f aca="false">IFERROR(VLOOKUP(A9088,Personal!$A$6:$F$112,2,FALSE()),"")</f>
        <v>0</v>
      </c>
      <c r="C9088" s="19" t="str">
        <f aca="false">IFERROR(VLOOKUP(A9088,Personal!$A$6:$F$112,3,FALSE()),"")</f>
        <v>Cerdanyola</v>
      </c>
      <c r="D9088" s="19" t="s">
        <v>97</v>
      </c>
      <c r="E9088" s="19" t="s">
        <v>105</v>
      </c>
      <c r="F9088" s="19" t="s">
        <v>107</v>
      </c>
      <c r="G9088" s="19" t="s">
        <v>291</v>
      </c>
      <c r="H9088" s="19" t="n">
        <f aca="false">IF(OR(VLOOKUP(A9088,Personal!$A$6:$F$112,5,FALSE())&lt;&gt;"Sí",N9088="No aplica"),0,'Catàleg GRAE'!D40)</f>
        <v>3</v>
      </c>
      <c r="I9088" s="20"/>
      <c r="J9088" s="20"/>
      <c r="K9088" s="20"/>
      <c r="L9088" s="21"/>
      <c r="M9088" s="21"/>
      <c r="N9088" s="20"/>
      <c r="O9088" s="20"/>
      <c r="P9088" s="19" t="str">
        <f aca="false">IF(I9088="","",I9088-H9088)</f>
        <v/>
      </c>
      <c r="Q9088" s="19" t="str">
        <f aca="true">IF(B9088="","",IF(N9088="No aplica","No aplica",IF(I9088="","Pendent",IF(N9088="Per substituir","Substituir",IF(OR(N9088="No localitzat",N9088="No lliurat"),"Reposar",IF(I9088&lt;H9088,"Reposar",IF(I9088&gt;H9088,"Revisar excedent",IF(AND(G9088="Sí",M9088&lt;&gt;"",M9088&lt;TODAY()),"EPI caducat",IF(AND(G9088="Sí",M9088&lt;&gt;"",M9088&lt;=TODAY()+90),"EPI caduca ≤90 dies",IF(OR(N9088="Deteriorat usable",N9088="Revisió necessària"),"Revisar","OK"))))))))))</f>
      </c>
      <c r="R9088" s="20"/>
    </row>
    <row r="9089" customFormat="false" ht="15" hidden="false" customHeight="false" outlineLevel="0" collapsed="false">
      <c r="A9089" s="19" t="n">
        <v>84</v>
      </c>
      <c r="B9089" s="19" t="n">
        <f aca="false">IFERROR(VLOOKUP(A9089,Personal!$A$6:$F$112,2,FALSE()),"")</f>
        <v>0</v>
      </c>
      <c r="C9089" s="19" t="str">
        <f aca="false">IFERROR(VLOOKUP(A9089,Personal!$A$6:$F$112,3,FALSE()),"")</f>
        <v>Cerdanyola</v>
      </c>
      <c r="D9089" s="19" t="s">
        <v>97</v>
      </c>
      <c r="E9089" s="19" t="s">
        <v>108</v>
      </c>
      <c r="F9089" s="19" t="s">
        <v>109</v>
      </c>
      <c r="G9089" s="19" t="s">
        <v>291</v>
      </c>
      <c r="H9089" s="19" t="n">
        <f aca="false">IF(OR(VLOOKUP(A9089,Personal!$A$6:$F$112,5,FALSE())&lt;&gt;"Sí",N9089="No aplica"),0,'Catàleg GRAE'!D41)</f>
        <v>2</v>
      </c>
      <c r="I9089" s="20"/>
      <c r="J9089" s="20"/>
      <c r="K9089" s="20"/>
      <c r="L9089" s="21"/>
      <c r="M9089" s="21"/>
      <c r="N9089" s="20"/>
      <c r="O9089" s="20"/>
      <c r="P9089" s="19" t="str">
        <f aca="false">IF(I9089="","",I9089-H9089)</f>
        <v/>
      </c>
      <c r="Q9089" s="19" t="str">
        <f aca="true">IF(B9089="","",IF(N9089="No aplica","No aplica",IF(I9089="","Pendent",IF(N9089="Per substituir","Substituir",IF(OR(N9089="No localitzat",N9089="No lliurat"),"Reposar",IF(I9089&lt;H9089,"Reposar",IF(I9089&gt;H9089,"Revisar excedent",IF(AND(G9089="Sí",M9089&lt;&gt;"",M9089&lt;TODAY()),"EPI caducat",IF(AND(G9089="Sí",M9089&lt;&gt;"",M9089&lt;=TODAY()+90),"EPI caduca ≤90 dies",IF(OR(N9089="Deteriorat usable",N9089="Revisió necessària"),"Revisar","OK"))))))))))</f>
      </c>
      <c r="R9089" s="20"/>
    </row>
    <row r="9090" customFormat="false" ht="15" hidden="false" customHeight="false" outlineLevel="0" collapsed="false">
      <c r="A9090" s="19" t="n">
        <v>84</v>
      </c>
      <c r="B9090" s="19" t="n">
        <f aca="false">IFERROR(VLOOKUP(A9090,Personal!$A$6:$F$112,2,FALSE()),"")</f>
        <v>0</v>
      </c>
      <c r="C9090" s="19" t="str">
        <f aca="false">IFERROR(VLOOKUP(A9090,Personal!$A$6:$F$112,3,FALSE()),"")</f>
        <v>Cerdanyola</v>
      </c>
      <c r="D9090" s="19" t="s">
        <v>97</v>
      </c>
      <c r="E9090" s="19" t="s">
        <v>110</v>
      </c>
      <c r="F9090" s="19" t="s">
        <v>111</v>
      </c>
      <c r="G9090" s="19" t="s">
        <v>291</v>
      </c>
      <c r="H9090" s="19" t="n">
        <f aca="false">IF(OR(VLOOKUP(A9090,Personal!$A$6:$F$112,5,FALSE())&lt;&gt;"Sí",N9090="No aplica"),0,'Catàleg GRAE'!D42)</f>
        <v>1</v>
      </c>
      <c r="I9090" s="20"/>
      <c r="J9090" s="20"/>
      <c r="K9090" s="20"/>
      <c r="L9090" s="21"/>
      <c r="M9090" s="21"/>
      <c r="N9090" s="20"/>
      <c r="O9090" s="20"/>
      <c r="P9090" s="19" t="str">
        <f aca="false">IF(I9090="","",I9090-H9090)</f>
        <v/>
      </c>
      <c r="Q9090" s="19" t="str">
        <f aca="true">IF(B9090="","",IF(N9090="No aplica","No aplica",IF(I9090="","Pendent",IF(N9090="Per substituir","Substituir",IF(OR(N9090="No localitzat",N9090="No lliurat"),"Reposar",IF(I9090&lt;H9090,"Reposar",IF(I9090&gt;H9090,"Revisar excedent",IF(AND(G9090="Sí",M9090&lt;&gt;"",M9090&lt;TODAY()),"EPI caducat",IF(AND(G9090="Sí",M9090&lt;&gt;"",M9090&lt;=TODAY()+90),"EPI caduca ≤90 dies",IF(OR(N9090="Deteriorat usable",N9090="Revisió necessària"),"Revisar","OK"))))))))))</f>
      </c>
      <c r="R9090" s="20"/>
    </row>
    <row r="9091" customFormat="false" ht="15" hidden="false" customHeight="false" outlineLevel="0" collapsed="false">
      <c r="A9091" s="19" t="n">
        <v>84</v>
      </c>
      <c r="B9091" s="19" t="n">
        <f aca="false">IFERROR(VLOOKUP(A9091,Personal!$A$6:$F$112,2,FALSE()),"")</f>
        <v>0</v>
      </c>
      <c r="C9091" s="19" t="str">
        <f aca="false">IFERROR(VLOOKUP(A9091,Personal!$A$6:$F$112,3,FALSE()),"")</f>
        <v>Cerdanyola</v>
      </c>
      <c r="D9091" s="19" t="s">
        <v>112</v>
      </c>
      <c r="E9091" s="19" t="s">
        <v>113</v>
      </c>
      <c r="F9091" s="19" t="s">
        <v>114</v>
      </c>
      <c r="G9091" s="19" t="s">
        <v>291</v>
      </c>
      <c r="H9091" s="19" t="n">
        <f aca="false">IF(OR(VLOOKUP(A9091,Personal!$A$6:$F$112,5,FALSE())&lt;&gt;"Sí",N9091="No aplica"),0,'Catàleg GRAE'!D43)</f>
        <v>2</v>
      </c>
      <c r="I9091" s="20"/>
      <c r="J9091" s="20"/>
      <c r="K9091" s="20"/>
      <c r="L9091" s="21"/>
      <c r="M9091" s="21"/>
      <c r="N9091" s="20"/>
      <c r="O9091" s="20"/>
      <c r="P9091" s="19" t="str">
        <f aca="false">IF(I9091="","",I9091-H9091)</f>
        <v/>
      </c>
      <c r="Q9091" s="19" t="str">
        <f aca="true">IF(B9091="","",IF(N9091="No aplica","No aplica",IF(I9091="","Pendent",IF(N9091="Per substituir","Substituir",IF(OR(N9091="No localitzat",N9091="No lliurat"),"Reposar",IF(I9091&lt;H9091,"Reposar",IF(I9091&gt;H9091,"Revisar excedent",IF(AND(G9091="Sí",M9091&lt;&gt;"",M9091&lt;TODAY()),"EPI caducat",IF(AND(G9091="Sí",M9091&lt;&gt;"",M9091&lt;=TODAY()+90),"EPI caduca ≤90 dies",IF(OR(N9091="Deteriorat usable",N9091="Revisió necessària"),"Revisar","OK"))))))))))</f>
      </c>
      <c r="R9091" s="20"/>
    </row>
    <row r="9092" customFormat="false" ht="15" hidden="false" customHeight="false" outlineLevel="0" collapsed="false">
      <c r="A9092" s="19" t="n">
        <v>84</v>
      </c>
      <c r="B9092" s="19" t="n">
        <f aca="false">IFERROR(VLOOKUP(A9092,Personal!$A$6:$F$112,2,FALSE()),"")</f>
        <v>0</v>
      </c>
      <c r="C9092" s="19" t="str">
        <f aca="false">IFERROR(VLOOKUP(A9092,Personal!$A$6:$F$112,3,FALSE()),"")</f>
        <v>Cerdanyola</v>
      </c>
      <c r="D9092" s="19" t="s">
        <v>102</v>
      </c>
      <c r="E9092" s="19" t="s">
        <v>115</v>
      </c>
      <c r="F9092" s="19" t="s">
        <v>116</v>
      </c>
      <c r="G9092" s="19" t="s">
        <v>291</v>
      </c>
      <c r="H9092" s="19" t="n">
        <f aca="false">IF(OR(VLOOKUP(A9092,Personal!$A$6:$F$112,5,FALSE())&lt;&gt;"Sí",N9092="No aplica"),0,'Catàleg GRAE'!D44)</f>
        <v>1</v>
      </c>
      <c r="I9092" s="20"/>
      <c r="J9092" s="20"/>
      <c r="K9092" s="20"/>
      <c r="L9092" s="21"/>
      <c r="M9092" s="21"/>
      <c r="N9092" s="20"/>
      <c r="O9092" s="20"/>
      <c r="P9092" s="19" t="str">
        <f aca="false">IF(I9092="","",I9092-H9092)</f>
        <v/>
      </c>
      <c r="Q9092" s="19" t="str">
        <f aca="true">IF(B9092="","",IF(N9092="No aplica","No aplica",IF(I9092="","Pendent",IF(N9092="Per substituir","Substituir",IF(OR(N9092="No localitzat",N9092="No lliurat"),"Reposar",IF(I9092&lt;H9092,"Reposar",IF(I9092&gt;H9092,"Revisar excedent",IF(AND(G9092="Sí",M9092&lt;&gt;"",M9092&lt;TODAY()),"EPI caducat",IF(AND(G9092="Sí",M9092&lt;&gt;"",M9092&lt;=TODAY()+90),"EPI caduca ≤90 dies",IF(OR(N9092="Deteriorat usable",N9092="Revisió necessària"),"Revisar","OK"))))))))))</f>
      </c>
      <c r="R9092" s="20"/>
    </row>
    <row r="9093" customFormat="false" ht="15" hidden="false" customHeight="false" outlineLevel="0" collapsed="false">
      <c r="A9093" s="19" t="n">
        <v>84</v>
      </c>
      <c r="B9093" s="19" t="n">
        <f aca="false">IFERROR(VLOOKUP(A9093,Personal!$A$6:$F$112,2,FALSE()),"")</f>
        <v>0</v>
      </c>
      <c r="C9093" s="19" t="str">
        <f aca="false">IFERROR(VLOOKUP(A9093,Personal!$A$6:$F$112,3,FALSE()),"")</f>
        <v>Cerdanyola</v>
      </c>
      <c r="D9093" s="19" t="s">
        <v>102</v>
      </c>
      <c r="E9093" s="19" t="s">
        <v>117</v>
      </c>
      <c r="F9093" s="19" t="s">
        <v>118</v>
      </c>
      <c r="G9093" s="19" t="s">
        <v>272</v>
      </c>
      <c r="H9093" s="19" t="n">
        <f aca="false">IF(OR(VLOOKUP(A9093,Personal!$A$6:$F$112,5,FALSE())&lt;&gt;"Sí",N9093="No aplica"),0,'Catàleg GRAE'!D45)</f>
        <v>1</v>
      </c>
      <c r="I9093" s="20"/>
      <c r="J9093" s="20"/>
      <c r="K9093" s="20"/>
      <c r="L9093" s="21"/>
      <c r="M9093" s="21"/>
      <c r="N9093" s="20"/>
      <c r="O9093" s="20"/>
      <c r="P9093" s="19" t="str">
        <f aca="false">IF(I9093="","",I9093-H9093)</f>
        <v/>
      </c>
      <c r="Q9093" s="19" t="str">
        <f aca="true">IF(B9093="","",IF(N9093="No aplica","No aplica",IF(I9093="","Pendent",IF(N9093="Per substituir","Substituir",IF(OR(N9093="No localitzat",N9093="No lliurat"),"Reposar",IF(I9093&lt;H9093,"Reposar",IF(I9093&gt;H9093,"Revisar excedent",IF(AND(G9093="Sí",M9093&lt;&gt;"",M9093&lt;TODAY()),"EPI caducat",IF(AND(G9093="Sí",M9093&lt;&gt;"",M9093&lt;=TODAY()+90),"EPI caduca ≤90 dies",IF(OR(N9093="Deteriorat usable",N9093="Revisió necessària"),"Revisar","OK"))))))))))</f>
      </c>
      <c r="R9093" s="20"/>
    </row>
    <row r="9094" customFormat="false" ht="15" hidden="false" customHeight="false" outlineLevel="0" collapsed="false">
      <c r="A9094" s="19" t="n">
        <v>84</v>
      </c>
      <c r="B9094" s="19" t="n">
        <f aca="false">IFERROR(VLOOKUP(A9094,Personal!$A$6:$F$112,2,FALSE()),"")</f>
        <v>0</v>
      </c>
      <c r="C9094" s="19" t="str">
        <f aca="false">IFERROR(VLOOKUP(A9094,Personal!$A$6:$F$112,3,FALSE()),"")</f>
        <v>Cerdanyola</v>
      </c>
      <c r="D9094" s="19" t="s">
        <v>102</v>
      </c>
      <c r="E9094" s="19" t="s">
        <v>119</v>
      </c>
      <c r="F9094" s="19" t="s">
        <v>120</v>
      </c>
      <c r="G9094" s="19" t="s">
        <v>272</v>
      </c>
      <c r="H9094" s="19" t="n">
        <f aca="false">IF(OR(VLOOKUP(A9094,Personal!$A$6:$F$112,5,FALSE())&lt;&gt;"Sí",N9094="No aplica"),0,'Catàleg GRAE'!D46)</f>
        <v>1</v>
      </c>
      <c r="I9094" s="20"/>
      <c r="J9094" s="20"/>
      <c r="K9094" s="20"/>
      <c r="L9094" s="21"/>
      <c r="M9094" s="21"/>
      <c r="N9094" s="20"/>
      <c r="O9094" s="20"/>
      <c r="P9094" s="19" t="str">
        <f aca="false">IF(I9094="","",I9094-H9094)</f>
        <v/>
      </c>
      <c r="Q9094" s="19" t="str">
        <f aca="true">IF(B9094="","",IF(N9094="No aplica","No aplica",IF(I9094="","Pendent",IF(N9094="Per substituir","Substituir",IF(OR(N9094="No localitzat",N9094="No lliurat"),"Reposar",IF(I9094&lt;H9094,"Reposar",IF(I9094&gt;H9094,"Revisar excedent",IF(AND(G9094="Sí",M9094&lt;&gt;"",M9094&lt;TODAY()),"EPI caducat",IF(AND(G9094="Sí",M9094&lt;&gt;"",M9094&lt;=TODAY()+90),"EPI caduca ≤90 dies",IF(OR(N9094="Deteriorat usable",N9094="Revisió necessària"),"Revisar","OK"))))))))))</f>
      </c>
      <c r="R9094" s="20"/>
    </row>
    <row r="9095" customFormat="false" ht="15" hidden="false" customHeight="false" outlineLevel="0" collapsed="false">
      <c r="A9095" s="19" t="n">
        <v>84</v>
      </c>
      <c r="B9095" s="19" t="n">
        <f aca="false">IFERROR(VLOOKUP(A9095,Personal!$A$6:$F$112,2,FALSE()),"")</f>
        <v>0</v>
      </c>
      <c r="C9095" s="19" t="str">
        <f aca="false">IFERROR(VLOOKUP(A9095,Personal!$A$6:$F$112,3,FALSE()),"")</f>
        <v>Cerdanyola</v>
      </c>
      <c r="D9095" s="19" t="s">
        <v>97</v>
      </c>
      <c r="E9095" s="19" t="s">
        <v>121</v>
      </c>
      <c r="F9095" s="19" t="s">
        <v>122</v>
      </c>
      <c r="G9095" s="19" t="s">
        <v>291</v>
      </c>
      <c r="H9095" s="19" t="n">
        <f aca="false">IF(OR(VLOOKUP(A9095,Personal!$A$6:$F$112,5,FALSE())&lt;&gt;"Sí",N9095="No aplica"),0,'Catàleg GRAE'!D47)</f>
        <v>1</v>
      </c>
      <c r="I9095" s="20"/>
      <c r="J9095" s="20"/>
      <c r="K9095" s="20"/>
      <c r="L9095" s="21"/>
      <c r="M9095" s="21"/>
      <c r="N9095" s="20"/>
      <c r="O9095" s="20"/>
      <c r="P9095" s="19" t="str">
        <f aca="false">IF(I9095="","",I9095-H9095)</f>
        <v/>
      </c>
      <c r="Q9095" s="19" t="str">
        <f aca="true">IF(B9095="","",IF(N9095="No aplica","No aplica",IF(I9095="","Pendent",IF(N9095="Per substituir","Substituir",IF(OR(N9095="No localitzat",N9095="No lliurat"),"Reposar",IF(I9095&lt;H9095,"Reposar",IF(I9095&gt;H9095,"Revisar excedent",IF(AND(G9095="Sí",M9095&lt;&gt;"",M9095&lt;TODAY()),"EPI caducat",IF(AND(G9095="Sí",M9095&lt;&gt;"",M9095&lt;=TODAY()+90),"EPI caduca ≤90 dies",IF(OR(N9095="Deteriorat usable",N9095="Revisió necessària"),"Revisar","OK"))))))))))</f>
      </c>
      <c r="R9095" s="20"/>
    </row>
    <row r="9096" customFormat="false" ht="15" hidden="false" customHeight="false" outlineLevel="0" collapsed="false">
      <c r="A9096" s="19" t="n">
        <v>84</v>
      </c>
      <c r="B9096" s="19" t="n">
        <f aca="false">IFERROR(VLOOKUP(A9096,Personal!$A$6:$F$112,2,FALSE()),"")</f>
        <v>0</v>
      </c>
      <c r="C9096" s="19" t="str">
        <f aca="false">IFERROR(VLOOKUP(A9096,Personal!$A$6:$F$112,3,FALSE()),"")</f>
        <v>Cerdanyola</v>
      </c>
      <c r="D9096" s="19" t="s">
        <v>97</v>
      </c>
      <c r="E9096" s="19" t="s">
        <v>123</v>
      </c>
      <c r="F9096" s="19" t="s">
        <v>124</v>
      </c>
      <c r="G9096" s="19" t="s">
        <v>291</v>
      </c>
      <c r="H9096" s="19" t="n">
        <f aca="false">IF(OR(VLOOKUP(A9096,Personal!$A$6:$F$112,5,FALSE())&lt;&gt;"Sí",N9096="No aplica"),0,'Catàleg GRAE'!D48)</f>
        <v>1</v>
      </c>
      <c r="I9096" s="20"/>
      <c r="J9096" s="20"/>
      <c r="K9096" s="20"/>
      <c r="L9096" s="21"/>
      <c r="M9096" s="21"/>
      <c r="N9096" s="20"/>
      <c r="O9096" s="20"/>
      <c r="P9096" s="19" t="str">
        <f aca="false">IF(I9096="","",I9096-H9096)</f>
        <v/>
      </c>
      <c r="Q9096" s="19" t="str">
        <f aca="true">IF(B9096="","",IF(N9096="No aplica","No aplica",IF(I9096="","Pendent",IF(N9096="Per substituir","Substituir",IF(OR(N9096="No localitzat",N9096="No lliurat"),"Reposar",IF(I9096&lt;H9096,"Reposar",IF(I9096&gt;H9096,"Revisar excedent",IF(AND(G9096="Sí",M9096&lt;&gt;"",M9096&lt;TODAY()),"EPI caducat",IF(AND(G9096="Sí",M9096&lt;&gt;"",M9096&lt;=TODAY()+90),"EPI caduca ≤90 dies",IF(OR(N9096="Deteriorat usable",N9096="Revisió necessària"),"Revisar","OK"))))))))))</f>
      </c>
      <c r="R9096" s="20"/>
    </row>
    <row r="9097" customFormat="false" ht="15" hidden="false" customHeight="false" outlineLevel="0" collapsed="false">
      <c r="A9097" s="19" t="n">
        <v>84</v>
      </c>
      <c r="B9097" s="19" t="n">
        <f aca="false">IFERROR(VLOOKUP(A9097,Personal!$A$6:$F$112,2,FALSE()),"")</f>
        <v>0</v>
      </c>
      <c r="C9097" s="19" t="str">
        <f aca="false">IFERROR(VLOOKUP(A9097,Personal!$A$6:$F$112,3,FALSE()),"")</f>
        <v>Cerdanyola</v>
      </c>
      <c r="D9097" s="19" t="s">
        <v>125</v>
      </c>
      <c r="E9097" s="19" t="s">
        <v>126</v>
      </c>
      <c r="F9097" s="19" t="s">
        <v>127</v>
      </c>
      <c r="G9097" s="19" t="s">
        <v>272</v>
      </c>
      <c r="H9097" s="19" t="n">
        <f aca="false">IF(OR(VLOOKUP(A9097,Personal!$A$6:$F$112,5,FALSE())&lt;&gt;"Sí",N9097="No aplica"),0,'Catàleg GRAE'!D49)</f>
        <v>1</v>
      </c>
      <c r="I9097" s="20"/>
      <c r="J9097" s="20"/>
      <c r="K9097" s="20"/>
      <c r="L9097" s="21"/>
      <c r="M9097" s="21"/>
      <c r="N9097" s="20"/>
      <c r="O9097" s="20"/>
      <c r="P9097" s="19" t="str">
        <f aca="false">IF(I9097="","",I9097-H9097)</f>
        <v/>
      </c>
      <c r="Q9097" s="19" t="str">
        <f aca="true">IF(B9097="","",IF(N9097="No aplica","No aplica",IF(I9097="","Pendent",IF(N9097="Per substituir","Substituir",IF(OR(N9097="No localitzat",N9097="No lliurat"),"Reposar",IF(I9097&lt;H9097,"Reposar",IF(I9097&gt;H9097,"Revisar excedent",IF(AND(G9097="Sí",M9097&lt;&gt;"",M9097&lt;TODAY()),"EPI caducat",IF(AND(G9097="Sí",M9097&lt;&gt;"",M9097&lt;=TODAY()+90),"EPI caduca ≤90 dies",IF(OR(N9097="Deteriorat usable",N9097="Revisió necessària"),"Revisar","OK"))))))))))</f>
      </c>
      <c r="R9097" s="20"/>
    </row>
    <row r="9098" customFormat="false" ht="15" hidden="false" customHeight="false" outlineLevel="0" collapsed="false">
      <c r="A9098" s="19" t="n">
        <v>84</v>
      </c>
      <c r="B9098" s="19" t="n">
        <f aca="false">IFERROR(VLOOKUP(A9098,Personal!$A$6:$F$112,2,FALSE()),"")</f>
        <v>0</v>
      </c>
      <c r="C9098" s="19" t="str">
        <f aca="false">IFERROR(VLOOKUP(A9098,Personal!$A$6:$F$112,3,FALSE()),"")</f>
        <v>Cerdanyola</v>
      </c>
      <c r="D9098" s="19" t="s">
        <v>125</v>
      </c>
      <c r="E9098" s="19" t="s">
        <v>128</v>
      </c>
      <c r="F9098" s="19" t="s">
        <v>129</v>
      </c>
      <c r="G9098" s="19" t="s">
        <v>272</v>
      </c>
      <c r="H9098" s="19" t="n">
        <f aca="false">IF(OR(VLOOKUP(A9098,Personal!$A$6:$F$112,5,FALSE())&lt;&gt;"Sí",N9098="No aplica"),0,'Catàleg GRAE'!D50)</f>
        <v>1</v>
      </c>
      <c r="I9098" s="20"/>
      <c r="J9098" s="20"/>
      <c r="K9098" s="20"/>
      <c r="L9098" s="21"/>
      <c r="M9098" s="21"/>
      <c r="N9098" s="20"/>
      <c r="O9098" s="20"/>
      <c r="P9098" s="19" t="str">
        <f aca="false">IF(I9098="","",I9098-H9098)</f>
        <v/>
      </c>
      <c r="Q9098" s="19" t="str">
        <f aca="true">IF(B9098="","",IF(N9098="No aplica","No aplica",IF(I9098="","Pendent",IF(N9098="Per substituir","Substituir",IF(OR(N9098="No localitzat",N9098="No lliurat"),"Reposar",IF(I9098&lt;H9098,"Reposar",IF(I9098&gt;H9098,"Revisar excedent",IF(AND(G9098="Sí",M9098&lt;&gt;"",M9098&lt;TODAY()),"EPI caducat",IF(AND(G9098="Sí",M9098&lt;&gt;"",M9098&lt;=TODAY()+90),"EPI caduca ≤90 dies",IF(OR(N9098="Deteriorat usable",N9098="Revisió necessària"),"Revisar","OK"))))))))))</f>
      </c>
      <c r="R9098" s="20"/>
    </row>
    <row r="9099" customFormat="false" ht="15" hidden="false" customHeight="false" outlineLevel="0" collapsed="false">
      <c r="A9099" s="19" t="n">
        <v>84</v>
      </c>
      <c r="B9099" s="19" t="n">
        <f aca="false">IFERROR(VLOOKUP(A9099,Personal!$A$6:$F$112,2,FALSE()),"")</f>
        <v>0</v>
      </c>
      <c r="C9099" s="19" t="str">
        <f aca="false">IFERROR(VLOOKUP(A9099,Personal!$A$6:$F$112,3,FALSE()),"")</f>
        <v>Cerdanyola</v>
      </c>
      <c r="D9099" s="19" t="s">
        <v>125</v>
      </c>
      <c r="E9099" s="19" t="s">
        <v>130</v>
      </c>
      <c r="F9099" s="19" t="s">
        <v>131</v>
      </c>
      <c r="G9099" s="19" t="s">
        <v>291</v>
      </c>
      <c r="H9099" s="19" t="n">
        <f aca="false">IF(OR(VLOOKUP(A9099,Personal!$A$6:$F$112,5,FALSE())&lt;&gt;"Sí",N9099="No aplica"),0,'Catàleg GRAE'!D51)</f>
        <v>1</v>
      </c>
      <c r="I9099" s="20"/>
      <c r="J9099" s="20"/>
      <c r="K9099" s="20"/>
      <c r="L9099" s="21"/>
      <c r="M9099" s="21"/>
      <c r="N9099" s="20"/>
      <c r="O9099" s="20"/>
      <c r="P9099" s="19" t="str">
        <f aca="false">IF(I9099="","",I9099-H9099)</f>
        <v/>
      </c>
      <c r="Q9099" s="19" t="str">
        <f aca="true">IF(B9099="","",IF(N9099="No aplica","No aplica",IF(I9099="","Pendent",IF(N9099="Per substituir","Substituir",IF(OR(N9099="No localitzat",N9099="No lliurat"),"Reposar",IF(I9099&lt;H9099,"Reposar",IF(I9099&gt;H9099,"Revisar excedent",IF(AND(G9099="Sí",M9099&lt;&gt;"",M9099&lt;TODAY()),"EPI caducat",IF(AND(G9099="Sí",M9099&lt;&gt;"",M9099&lt;=TODAY()+90),"EPI caduca ≤90 dies",IF(OR(N9099="Deteriorat usable",N9099="Revisió necessària"),"Revisar","OK"))))))))))</f>
      </c>
      <c r="R9099" s="20"/>
    </row>
    <row r="9100" customFormat="false" ht="15" hidden="false" customHeight="false" outlineLevel="0" collapsed="false">
      <c r="A9100" s="19" t="n">
        <v>84</v>
      </c>
      <c r="B9100" s="19" t="n">
        <f aca="false">IFERROR(VLOOKUP(A9100,Personal!$A$6:$F$112,2,FALSE()),"")</f>
        <v>0</v>
      </c>
      <c r="C9100" s="19" t="str">
        <f aca="false">IFERROR(VLOOKUP(A9100,Personal!$A$6:$F$112,3,FALSE()),"")</f>
        <v>Cerdanyola</v>
      </c>
      <c r="D9100" s="19" t="s">
        <v>132</v>
      </c>
      <c r="E9100" s="19" t="s">
        <v>133</v>
      </c>
      <c r="F9100" s="19" t="s">
        <v>134</v>
      </c>
      <c r="G9100" s="19" t="s">
        <v>291</v>
      </c>
      <c r="H9100" s="19" t="n">
        <f aca="false">IF(OR(VLOOKUP(A9100,Personal!$A$6:$F$112,5,FALSE())&lt;&gt;"Sí",N9100="No aplica"),0,'Catàleg GRAE'!D52)</f>
        <v>1</v>
      </c>
      <c r="I9100" s="20"/>
      <c r="J9100" s="20"/>
      <c r="K9100" s="20"/>
      <c r="L9100" s="21"/>
      <c r="M9100" s="21"/>
      <c r="N9100" s="20"/>
      <c r="O9100" s="20"/>
      <c r="P9100" s="19" t="str">
        <f aca="false">IF(I9100="","",I9100-H9100)</f>
        <v/>
      </c>
      <c r="Q9100" s="19" t="str">
        <f aca="true">IF(B9100="","",IF(N9100="No aplica","No aplica",IF(I9100="","Pendent",IF(N9100="Per substituir","Substituir",IF(OR(N9100="No localitzat",N9100="No lliurat"),"Reposar",IF(I9100&lt;H9100,"Reposar",IF(I9100&gt;H9100,"Revisar excedent",IF(AND(G9100="Sí",M9100&lt;&gt;"",M9100&lt;TODAY()),"EPI caducat",IF(AND(G9100="Sí",M9100&lt;&gt;"",M9100&lt;=TODAY()+90),"EPI caduca ≤90 dies",IF(OR(N9100="Deteriorat usable",N9100="Revisió necessària"),"Revisar","OK"))))))))))</f>
      </c>
      <c r="R9100" s="20"/>
    </row>
    <row r="9101" customFormat="false" ht="15" hidden="false" customHeight="false" outlineLevel="0" collapsed="false">
      <c r="A9101" s="19" t="n">
        <v>84</v>
      </c>
      <c r="B9101" s="19" t="n">
        <f aca="false">IFERROR(VLOOKUP(A9101,Personal!$A$6:$F$112,2,FALSE()),"")</f>
        <v>0</v>
      </c>
      <c r="C9101" s="19" t="str">
        <f aca="false">IFERROR(VLOOKUP(A9101,Personal!$A$6:$F$112,3,FALSE()),"")</f>
        <v>Cerdanyola</v>
      </c>
      <c r="D9101" s="19" t="s">
        <v>94</v>
      </c>
      <c r="E9101" s="19" t="s">
        <v>135</v>
      </c>
      <c r="F9101" s="19" t="s">
        <v>136</v>
      </c>
      <c r="G9101" s="19" t="s">
        <v>291</v>
      </c>
      <c r="H9101" s="19" t="n">
        <f aca="false">IF(OR(VLOOKUP(A9101,Personal!$A$6:$F$112,5,FALSE())&lt;&gt;"Sí",N9101="No aplica"),0,'Catàleg GRAE'!D53)</f>
        <v>1</v>
      </c>
      <c r="I9101" s="20"/>
      <c r="J9101" s="20"/>
      <c r="K9101" s="20"/>
      <c r="L9101" s="21"/>
      <c r="M9101" s="21"/>
      <c r="N9101" s="20"/>
      <c r="O9101" s="20"/>
      <c r="P9101" s="19" t="str">
        <f aca="false">IF(I9101="","",I9101-H9101)</f>
        <v/>
      </c>
      <c r="Q9101" s="19" t="str">
        <f aca="true">IF(B9101="","",IF(N9101="No aplica","No aplica",IF(I9101="","Pendent",IF(N9101="Per substituir","Substituir",IF(OR(N9101="No localitzat",N9101="No lliurat"),"Reposar",IF(I9101&lt;H9101,"Reposar",IF(I9101&gt;H9101,"Revisar excedent",IF(AND(G9101="Sí",M9101&lt;&gt;"",M9101&lt;TODAY()),"EPI caducat",IF(AND(G9101="Sí",M9101&lt;&gt;"",M9101&lt;=TODAY()+90),"EPI caduca ≤90 dies",IF(OR(N9101="Deteriorat usable",N9101="Revisió necessària"),"Revisar","OK"))))))))))</f>
      </c>
      <c r="R9101" s="20"/>
    </row>
    <row r="9102" customFormat="false" ht="15" hidden="false" customHeight="false" outlineLevel="0" collapsed="false">
      <c r="A9102" s="19" t="n">
        <v>84</v>
      </c>
      <c r="B9102" s="19" t="n">
        <f aca="false">IFERROR(VLOOKUP(A9102,Personal!$A$6:$F$112,2,FALSE()),"")</f>
        <v>0</v>
      </c>
      <c r="C9102" s="19" t="str">
        <f aca="false">IFERROR(VLOOKUP(A9102,Personal!$A$6:$F$112,3,FALSE()),"")</f>
        <v>Cerdanyola</v>
      </c>
      <c r="D9102" s="19" t="s">
        <v>137</v>
      </c>
      <c r="E9102" s="19" t="s">
        <v>138</v>
      </c>
      <c r="F9102" s="19" t="s">
        <v>139</v>
      </c>
      <c r="G9102" s="19" t="s">
        <v>291</v>
      </c>
      <c r="H9102" s="19" t="n">
        <f aca="false">IF(OR(VLOOKUP(A9102,Personal!$A$6:$F$112,5,FALSE())&lt;&gt;"Sí",N9102="No aplica"),0,'Catàleg GRAE'!D54)</f>
        <v>1</v>
      </c>
      <c r="I9102" s="20"/>
      <c r="J9102" s="20"/>
      <c r="K9102" s="20"/>
      <c r="L9102" s="21"/>
      <c r="M9102" s="21"/>
      <c r="N9102" s="20"/>
      <c r="O9102" s="20"/>
      <c r="P9102" s="19" t="str">
        <f aca="false">IF(I9102="","",I9102-H9102)</f>
        <v/>
      </c>
      <c r="Q9102" s="19" t="str">
        <f aca="true">IF(B9102="","",IF(N9102="No aplica","No aplica",IF(I9102="","Pendent",IF(N9102="Per substituir","Substituir",IF(OR(N9102="No localitzat",N9102="No lliurat"),"Reposar",IF(I9102&lt;H9102,"Reposar",IF(I9102&gt;H9102,"Revisar excedent",IF(AND(G9102="Sí",M9102&lt;&gt;"",M9102&lt;TODAY()),"EPI caducat",IF(AND(G9102="Sí",M9102&lt;&gt;"",M9102&lt;=TODAY()+90),"EPI caduca ≤90 dies",IF(OR(N9102="Deteriorat usable",N9102="Revisió necessària"),"Revisar","OK"))))))))))</f>
      </c>
      <c r="R9102" s="20"/>
    </row>
    <row r="9103" customFormat="false" ht="15" hidden="false" customHeight="false" outlineLevel="0" collapsed="false">
      <c r="A9103" s="19" t="n">
        <v>84</v>
      </c>
      <c r="B9103" s="19" t="n">
        <f aca="false">IFERROR(VLOOKUP(A9103,Personal!$A$6:$F$112,2,FALSE()),"")</f>
        <v>0</v>
      </c>
      <c r="C9103" s="19" t="str">
        <f aca="false">IFERROR(VLOOKUP(A9103,Personal!$A$6:$F$112,3,FALSE()),"")</f>
        <v>Cerdanyola</v>
      </c>
      <c r="D9103" s="19" t="s">
        <v>94</v>
      </c>
      <c r="E9103" s="19" t="s">
        <v>140</v>
      </c>
      <c r="F9103" s="19" t="s">
        <v>141</v>
      </c>
      <c r="G9103" s="19" t="s">
        <v>291</v>
      </c>
      <c r="H9103" s="19" t="n">
        <f aca="false">IF(OR(VLOOKUP(A9103,Personal!$A$6:$F$112,5,FALSE())&lt;&gt;"Sí",N9103="No aplica"),0,'Catàleg GRAE'!D55)</f>
        <v>1</v>
      </c>
      <c r="I9103" s="20"/>
      <c r="J9103" s="20"/>
      <c r="K9103" s="20"/>
      <c r="L9103" s="21"/>
      <c r="M9103" s="21"/>
      <c r="N9103" s="20"/>
      <c r="O9103" s="20"/>
      <c r="P9103" s="19" t="str">
        <f aca="false">IF(I9103="","",I9103-H9103)</f>
        <v/>
      </c>
      <c r="Q9103" s="19" t="str">
        <f aca="true">IF(B9103="","",IF(N9103="No aplica","No aplica",IF(I9103="","Pendent",IF(N9103="Per substituir","Substituir",IF(OR(N9103="No localitzat",N9103="No lliurat"),"Reposar",IF(I9103&lt;H9103,"Reposar",IF(I9103&gt;H9103,"Revisar excedent",IF(AND(G9103="Sí",M9103&lt;&gt;"",M9103&lt;TODAY()),"EPI caducat",IF(AND(G9103="Sí",M9103&lt;&gt;"",M9103&lt;=TODAY()+90),"EPI caduca ≤90 dies",IF(OR(N9103="Deteriorat usable",N9103="Revisió necessària"),"Revisar","OK"))))))))))</f>
      </c>
      <c r="R9103" s="20"/>
    </row>
    <row r="9104" customFormat="false" ht="15" hidden="false" customHeight="false" outlineLevel="0" collapsed="false">
      <c r="A9104" s="19" t="n">
        <v>84</v>
      </c>
      <c r="B9104" s="19" t="n">
        <f aca="false">IFERROR(VLOOKUP(A9104,Personal!$A$6:$F$112,2,FALSE()),"")</f>
        <v>0</v>
      </c>
      <c r="C9104" s="19" t="str">
        <f aca="false">IFERROR(VLOOKUP(A9104,Personal!$A$6:$F$112,3,FALSE()),"")</f>
        <v>Cerdanyola</v>
      </c>
      <c r="D9104" s="19" t="s">
        <v>142</v>
      </c>
      <c r="E9104" s="19" t="s">
        <v>143</v>
      </c>
      <c r="F9104" s="19" t="s">
        <v>144</v>
      </c>
      <c r="G9104" s="19" t="s">
        <v>291</v>
      </c>
      <c r="H9104" s="19" t="n">
        <f aca="false">IF(OR(VLOOKUP(A9104,Personal!$A$6:$F$112,5,FALSE())&lt;&gt;"Sí",N9104="No aplica"),0,'Catàleg GRAE'!D56)</f>
        <v>1</v>
      </c>
      <c r="I9104" s="20"/>
      <c r="J9104" s="20"/>
      <c r="K9104" s="20"/>
      <c r="L9104" s="21"/>
      <c r="M9104" s="21"/>
      <c r="N9104" s="20"/>
      <c r="O9104" s="20"/>
      <c r="P9104" s="19" t="str">
        <f aca="false">IF(I9104="","",I9104-H9104)</f>
        <v/>
      </c>
      <c r="Q9104" s="19" t="str">
        <f aca="true">IF(B9104="","",IF(N9104="No aplica","No aplica",IF(I9104="","Pendent",IF(N9104="Per substituir","Substituir",IF(OR(N9104="No localitzat",N9104="No lliurat"),"Reposar",IF(I9104&lt;H9104,"Reposar",IF(I9104&gt;H9104,"Revisar excedent",IF(AND(G9104="Sí",M9104&lt;&gt;"",M9104&lt;TODAY()),"EPI caducat",IF(AND(G9104="Sí",M9104&lt;&gt;"",M9104&lt;=TODAY()+90),"EPI caduca ≤90 dies",IF(OR(N9104="Deteriorat usable",N9104="Revisió necessària"),"Revisar","OK"))))))))))</f>
      </c>
      <c r="R9104" s="20"/>
    </row>
    <row r="9105" customFormat="false" ht="15" hidden="false" customHeight="false" outlineLevel="0" collapsed="false">
      <c r="A9105" s="19" t="n">
        <v>84</v>
      </c>
      <c r="B9105" s="19" t="n">
        <f aca="false">IFERROR(VLOOKUP(A9105,Personal!$A$6:$F$112,2,FALSE()),"")</f>
        <v>0</v>
      </c>
      <c r="C9105" s="19" t="str">
        <f aca="false">IFERROR(VLOOKUP(A9105,Personal!$A$6:$F$112,3,FALSE()),"")</f>
        <v>Cerdanyola</v>
      </c>
      <c r="D9105" s="19" t="s">
        <v>112</v>
      </c>
      <c r="E9105" s="19" t="s">
        <v>145</v>
      </c>
      <c r="F9105" s="19" t="s">
        <v>146</v>
      </c>
      <c r="G9105" s="19" t="s">
        <v>291</v>
      </c>
      <c r="H9105" s="19" t="n">
        <f aca="false">IF(OR(VLOOKUP(A9105,Personal!$A$6:$F$112,5,FALSE())&lt;&gt;"Sí",N9105="No aplica"),0,'Catàleg GRAE'!D57)</f>
        <v>1</v>
      </c>
      <c r="I9105" s="20"/>
      <c r="J9105" s="20"/>
      <c r="K9105" s="20"/>
      <c r="L9105" s="21"/>
      <c r="M9105" s="21"/>
      <c r="N9105" s="20"/>
      <c r="O9105" s="20"/>
      <c r="P9105" s="19" t="str">
        <f aca="false">IF(I9105="","",I9105-H9105)</f>
        <v/>
      </c>
      <c r="Q9105" s="19" t="str">
        <f aca="true">IF(B9105="","",IF(N9105="No aplica","No aplica",IF(I9105="","Pendent",IF(N9105="Per substituir","Substituir",IF(OR(N9105="No localitzat",N9105="No lliurat"),"Reposar",IF(I9105&lt;H9105,"Reposar",IF(I9105&gt;H9105,"Revisar excedent",IF(AND(G9105="Sí",M9105&lt;&gt;"",M9105&lt;TODAY()),"EPI caducat",IF(AND(G9105="Sí",M9105&lt;&gt;"",M9105&lt;=TODAY()+90),"EPI caduca ≤90 dies",IF(OR(N9105="Deteriorat usable",N9105="Revisió necessària"),"Revisar","OK"))))))))))</f>
      </c>
      <c r="R9105" s="20"/>
    </row>
    <row r="9106" customFormat="false" ht="15" hidden="false" customHeight="false" outlineLevel="0" collapsed="false">
      <c r="A9106" s="19" t="n">
        <v>84</v>
      </c>
      <c r="B9106" s="19" t="n">
        <f aca="false">IFERROR(VLOOKUP(A9106,Personal!$A$6:$F$112,2,FALSE()),"")</f>
        <v>0</v>
      </c>
      <c r="C9106" s="19" t="str">
        <f aca="false">IFERROR(VLOOKUP(A9106,Personal!$A$6:$F$112,3,FALSE()),"")</f>
        <v>Cerdanyola</v>
      </c>
      <c r="D9106" s="19" t="s">
        <v>137</v>
      </c>
      <c r="E9106" s="19" t="s">
        <v>147</v>
      </c>
      <c r="F9106" s="19" t="s">
        <v>148</v>
      </c>
      <c r="G9106" s="19" t="s">
        <v>291</v>
      </c>
      <c r="H9106" s="19" t="n">
        <f aca="false">IF(OR(VLOOKUP(A9106,Personal!$A$6:$F$112,5,FALSE())&lt;&gt;"Sí",N9106="No aplica"),0,'Catàleg GRAE'!D58)</f>
        <v>1</v>
      </c>
      <c r="I9106" s="20"/>
      <c r="J9106" s="20"/>
      <c r="K9106" s="20"/>
      <c r="L9106" s="21"/>
      <c r="M9106" s="21"/>
      <c r="N9106" s="20"/>
      <c r="O9106" s="20"/>
      <c r="P9106" s="19" t="str">
        <f aca="false">IF(I9106="","",I9106-H9106)</f>
        <v/>
      </c>
      <c r="Q9106" s="19" t="str">
        <f aca="true">IF(B9106="","",IF(N9106="No aplica","No aplica",IF(I9106="","Pendent",IF(N9106="Per substituir","Substituir",IF(OR(N9106="No localitzat",N9106="No lliurat"),"Reposar",IF(I9106&lt;H9106,"Reposar",IF(I9106&gt;H9106,"Revisar excedent",IF(AND(G9106="Sí",M9106&lt;&gt;"",M9106&lt;TODAY()),"EPI caducat",IF(AND(G9106="Sí",M9106&lt;&gt;"",M9106&lt;=TODAY()+90),"EPI caduca ≤90 dies",IF(OR(N9106="Deteriorat usable",N9106="Revisió necessària"),"Revisar","OK"))))))))))</f>
      </c>
      <c r="R9106" s="20"/>
    </row>
    <row r="9107" customFormat="false" ht="15" hidden="false" customHeight="false" outlineLevel="0" collapsed="false">
      <c r="A9107" s="19" t="n">
        <v>84</v>
      </c>
      <c r="B9107" s="19" t="n">
        <f aca="false">IFERROR(VLOOKUP(A9107,Personal!$A$6:$F$112,2,FALSE()),"")</f>
        <v>0</v>
      </c>
      <c r="C9107" s="19" t="str">
        <f aca="false">IFERROR(VLOOKUP(A9107,Personal!$A$6:$F$112,3,FALSE()),"")</f>
        <v>Cerdanyola</v>
      </c>
      <c r="D9107" s="19" t="s">
        <v>125</v>
      </c>
      <c r="E9107" s="19" t="s">
        <v>149</v>
      </c>
      <c r="F9107" s="19" t="s">
        <v>150</v>
      </c>
      <c r="G9107" s="19" t="s">
        <v>291</v>
      </c>
      <c r="H9107" s="19" t="n">
        <f aca="false">IF(OR(VLOOKUP(A9107,Personal!$A$6:$F$112,5,FALSE())&lt;&gt;"Sí",N9107="No aplica"),0,'Catàleg GRAE'!D59)</f>
        <v>1</v>
      </c>
      <c r="I9107" s="20"/>
      <c r="J9107" s="20"/>
      <c r="K9107" s="20"/>
      <c r="L9107" s="21"/>
      <c r="M9107" s="21"/>
      <c r="N9107" s="20"/>
      <c r="O9107" s="20"/>
      <c r="P9107" s="19" t="str">
        <f aca="false">IF(I9107="","",I9107-H9107)</f>
        <v/>
      </c>
      <c r="Q9107" s="19" t="str">
        <f aca="true">IF(B9107="","",IF(N9107="No aplica","No aplica",IF(I9107="","Pendent",IF(N9107="Per substituir","Substituir",IF(OR(N9107="No localitzat",N9107="No lliurat"),"Reposar",IF(I9107&lt;H9107,"Reposar",IF(I9107&gt;H9107,"Revisar excedent",IF(AND(G9107="Sí",M9107&lt;&gt;"",M9107&lt;TODAY()),"EPI caducat",IF(AND(G9107="Sí",M9107&lt;&gt;"",M9107&lt;=TODAY()+90),"EPI caduca ≤90 dies",IF(OR(N9107="Deteriorat usable",N9107="Revisió necessària"),"Revisar","OK"))))))))))</f>
      </c>
      <c r="R9107" s="20"/>
    </row>
    <row r="9108" customFormat="false" ht="15" hidden="false" customHeight="false" outlineLevel="0" collapsed="false">
      <c r="A9108" s="19" t="n">
        <v>84</v>
      </c>
      <c r="B9108" s="19" t="n">
        <f aca="false">IFERROR(VLOOKUP(A9108,Personal!$A$6:$F$112,2,FALSE()),"")</f>
        <v>0</v>
      </c>
      <c r="C9108" s="19" t="str">
        <f aca="false">IFERROR(VLOOKUP(A9108,Personal!$A$6:$F$112,3,FALSE()),"")</f>
        <v>Cerdanyola</v>
      </c>
      <c r="D9108" s="19" t="s">
        <v>125</v>
      </c>
      <c r="E9108" s="19" t="s">
        <v>151</v>
      </c>
      <c r="F9108" s="19" t="s">
        <v>152</v>
      </c>
      <c r="G9108" s="19" t="s">
        <v>291</v>
      </c>
      <c r="H9108" s="19" t="n">
        <f aca="false">IF(OR(VLOOKUP(A9108,Personal!$A$6:$F$112,5,FALSE())&lt;&gt;"Sí",N9108="No aplica"),0,'Catàleg GRAE'!D60)</f>
        <v>1</v>
      </c>
      <c r="I9108" s="20"/>
      <c r="J9108" s="20"/>
      <c r="K9108" s="20"/>
      <c r="L9108" s="21"/>
      <c r="M9108" s="21"/>
      <c r="N9108" s="20"/>
      <c r="O9108" s="20"/>
      <c r="P9108" s="19" t="str">
        <f aca="false">IF(I9108="","",I9108-H9108)</f>
        <v/>
      </c>
      <c r="Q9108" s="19" t="str">
        <f aca="true">IF(B9108="","",IF(N9108="No aplica","No aplica",IF(I9108="","Pendent",IF(N9108="Per substituir","Substituir",IF(OR(N9108="No localitzat",N9108="No lliurat"),"Reposar",IF(I9108&lt;H9108,"Reposar",IF(I9108&gt;H9108,"Revisar excedent",IF(AND(G9108="Sí",M9108&lt;&gt;"",M9108&lt;TODAY()),"EPI caducat",IF(AND(G9108="Sí",M9108&lt;&gt;"",M9108&lt;=TODAY()+90),"EPI caduca ≤90 dies",IF(OR(N9108="Deteriorat usable",N9108="Revisió necessària"),"Revisar","OK"))))))))))</f>
      </c>
      <c r="R9108" s="20"/>
    </row>
    <row r="9109" customFormat="false" ht="15" hidden="false" customHeight="false" outlineLevel="0" collapsed="false">
      <c r="A9109" s="19" t="n">
        <v>84</v>
      </c>
      <c r="B9109" s="19" t="n">
        <f aca="false">IFERROR(VLOOKUP(A9109,Personal!$A$6:$F$112,2,FALSE()),"")</f>
        <v>0</v>
      </c>
      <c r="C9109" s="19" t="str">
        <f aca="false">IFERROR(VLOOKUP(A9109,Personal!$A$6:$F$112,3,FALSE()),"")</f>
        <v>Cerdanyola</v>
      </c>
      <c r="D9109" s="19" t="s">
        <v>153</v>
      </c>
      <c r="E9109" s="19" t="s">
        <v>154</v>
      </c>
      <c r="F9109" s="19" t="s">
        <v>155</v>
      </c>
      <c r="G9109" s="19" t="s">
        <v>291</v>
      </c>
      <c r="H9109" s="19" t="n">
        <f aca="false">IF(OR(VLOOKUP(A9109,Personal!$A$6:$F$112,5,FALSE())&lt;&gt;"Sí",N9109="No aplica"),0,'Catàleg GRAE'!D61)</f>
        <v>1</v>
      </c>
      <c r="I9109" s="20"/>
      <c r="J9109" s="20"/>
      <c r="K9109" s="20"/>
      <c r="L9109" s="21"/>
      <c r="M9109" s="21"/>
      <c r="N9109" s="20"/>
      <c r="O9109" s="20"/>
      <c r="P9109" s="19" t="str">
        <f aca="false">IF(I9109="","",I9109-H9109)</f>
        <v/>
      </c>
      <c r="Q9109" s="19" t="str">
        <f aca="true">IF(B9109="","",IF(N9109="No aplica","No aplica",IF(I9109="","Pendent",IF(N9109="Per substituir","Substituir",IF(OR(N9109="No localitzat",N9109="No lliurat"),"Reposar",IF(I9109&lt;H9109,"Reposar",IF(I9109&gt;H9109,"Revisar excedent",IF(AND(G9109="Sí",M9109&lt;&gt;"",M9109&lt;TODAY()),"EPI caducat",IF(AND(G9109="Sí",M9109&lt;&gt;"",M9109&lt;=TODAY()+90),"EPI caduca ≤90 dies",IF(OR(N9109="Deteriorat usable",N9109="Revisió necessària"),"Revisar","OK"))))))))))</f>
      </c>
      <c r="R9109" s="20"/>
    </row>
    <row r="9110" customFormat="false" ht="15" hidden="false" customHeight="false" outlineLevel="0" collapsed="false">
      <c r="A9110" s="19" t="n">
        <v>84</v>
      </c>
      <c r="B9110" s="19" t="n">
        <f aca="false">IFERROR(VLOOKUP(A9110,Personal!$A$6:$F$112,2,FALSE()),"")</f>
        <v>0</v>
      </c>
      <c r="C9110" s="19" t="str">
        <f aca="false">IFERROR(VLOOKUP(A9110,Personal!$A$6:$F$112,3,FALSE()),"")</f>
        <v>Cerdanyola</v>
      </c>
      <c r="D9110" s="19" t="s">
        <v>37</v>
      </c>
      <c r="E9110" s="19" t="s">
        <v>156</v>
      </c>
      <c r="F9110" s="19" t="s">
        <v>157</v>
      </c>
      <c r="G9110" s="19" t="s">
        <v>291</v>
      </c>
      <c r="H9110" s="19" t="n">
        <f aca="false">IF(OR(VLOOKUP(A9110,Personal!$A$6:$F$112,5,FALSE())&lt;&gt;"Sí",N9110="No aplica"),0,'Catàleg GRAE'!D62)</f>
        <v>1</v>
      </c>
      <c r="I9110" s="20"/>
      <c r="J9110" s="20"/>
      <c r="K9110" s="20"/>
      <c r="L9110" s="21"/>
      <c r="M9110" s="21"/>
      <c r="N9110" s="20"/>
      <c r="O9110" s="20"/>
      <c r="P9110" s="19" t="str">
        <f aca="false">IF(I9110="","",I9110-H9110)</f>
        <v/>
      </c>
      <c r="Q9110" s="19" t="str">
        <f aca="true">IF(B9110="","",IF(N9110="No aplica","No aplica",IF(I9110="","Pendent",IF(N9110="Per substituir","Substituir",IF(OR(N9110="No localitzat",N9110="No lliurat"),"Reposar",IF(I9110&lt;H9110,"Reposar",IF(I9110&gt;H9110,"Revisar excedent",IF(AND(G9110="Sí",M9110&lt;&gt;"",M9110&lt;TODAY()),"EPI caducat",IF(AND(G9110="Sí",M9110&lt;&gt;"",M9110&lt;=TODAY()+90),"EPI caduca ≤90 dies",IF(OR(N9110="Deteriorat usable",N9110="Revisió necessària"),"Revisar","OK"))))))))))</f>
      </c>
      <c r="R9110" s="20"/>
    </row>
    <row r="9111" customFormat="false" ht="15" hidden="false" customHeight="false" outlineLevel="0" collapsed="false">
      <c r="A9111" s="19" t="n">
        <v>84</v>
      </c>
      <c r="B9111" s="19" t="n">
        <f aca="false">IFERROR(VLOOKUP(A9111,Personal!$A$6:$F$112,2,FALSE()),"")</f>
        <v>0</v>
      </c>
      <c r="C9111" s="19" t="str">
        <f aca="false">IFERROR(VLOOKUP(A9111,Personal!$A$6:$F$112,3,FALSE()),"")</f>
        <v>Cerdanyola</v>
      </c>
      <c r="D9111" s="19" t="s">
        <v>37</v>
      </c>
      <c r="E9111" s="19" t="s">
        <v>158</v>
      </c>
      <c r="F9111" s="19" t="s">
        <v>159</v>
      </c>
      <c r="G9111" s="19" t="s">
        <v>291</v>
      </c>
      <c r="H9111" s="19" t="n">
        <f aca="false">IF(OR(VLOOKUP(A9111,Personal!$A$6:$F$112,5,FALSE())&lt;&gt;"Sí",N9111="No aplica"),0,'Catàleg GRAE'!D63)</f>
        <v>1</v>
      </c>
      <c r="I9111" s="20"/>
      <c r="J9111" s="20"/>
      <c r="K9111" s="20"/>
      <c r="L9111" s="21"/>
      <c r="M9111" s="21"/>
      <c r="N9111" s="20"/>
      <c r="O9111" s="20"/>
      <c r="P9111" s="19" t="str">
        <f aca="false">IF(I9111="","",I9111-H9111)</f>
        <v/>
      </c>
      <c r="Q9111" s="19" t="str">
        <f aca="true">IF(B9111="","",IF(N9111="No aplica","No aplica",IF(I9111="","Pendent",IF(N9111="Per substituir","Substituir",IF(OR(N9111="No localitzat",N9111="No lliurat"),"Reposar",IF(I9111&lt;H9111,"Reposar",IF(I9111&gt;H9111,"Revisar excedent",IF(AND(G9111="Sí",M9111&lt;&gt;"",M9111&lt;TODAY()),"EPI caducat",IF(AND(G9111="Sí",M9111&lt;&gt;"",M9111&lt;=TODAY()+90),"EPI caduca ≤90 dies",IF(OR(N9111="Deteriorat usable",N9111="Revisió necessària"),"Revisar","OK"))))))))))</f>
      </c>
      <c r="R9111" s="20"/>
    </row>
    <row r="9112" customFormat="false" ht="15" hidden="false" customHeight="false" outlineLevel="0" collapsed="false">
      <c r="A9112" s="19" t="n">
        <v>84</v>
      </c>
      <c r="B9112" s="19" t="n">
        <f aca="false">IFERROR(VLOOKUP(A9112,Personal!$A$6:$F$112,2,FALSE()),"")</f>
        <v>0</v>
      </c>
      <c r="C9112" s="19" t="str">
        <f aca="false">IFERROR(VLOOKUP(A9112,Personal!$A$6:$F$112,3,FALSE()),"")</f>
        <v>Cerdanyola</v>
      </c>
      <c r="D9112" s="19" t="s">
        <v>160</v>
      </c>
      <c r="E9112" s="19" t="s">
        <v>161</v>
      </c>
      <c r="F9112" s="19" t="s">
        <v>162</v>
      </c>
      <c r="G9112" s="19" t="s">
        <v>291</v>
      </c>
      <c r="H9112" s="19" t="n">
        <f aca="false">IF(OR(VLOOKUP(A9112,Personal!$A$6:$F$112,5,FALSE())&lt;&gt;"Sí",N9112="No aplica"),0,'Catàleg GRAE'!D64)</f>
        <v>1</v>
      </c>
      <c r="I9112" s="20"/>
      <c r="J9112" s="20"/>
      <c r="K9112" s="20"/>
      <c r="L9112" s="21"/>
      <c r="M9112" s="21"/>
      <c r="N9112" s="20"/>
      <c r="O9112" s="20"/>
      <c r="P9112" s="19" t="str">
        <f aca="false">IF(I9112="","",I9112-H9112)</f>
        <v/>
      </c>
      <c r="Q9112" s="19" t="str">
        <f aca="true">IF(B9112="","",IF(N9112="No aplica","No aplica",IF(I9112="","Pendent",IF(N9112="Per substituir","Substituir",IF(OR(N9112="No localitzat",N9112="No lliurat"),"Reposar",IF(I9112&lt;H9112,"Reposar",IF(I9112&gt;H9112,"Revisar excedent",IF(AND(G9112="Sí",M9112&lt;&gt;"",M9112&lt;TODAY()),"EPI caducat",IF(AND(G9112="Sí",M9112&lt;&gt;"",M9112&lt;=TODAY()+90),"EPI caduca ≤90 dies",IF(OR(N9112="Deteriorat usable",N9112="Revisió necessària"),"Revisar","OK"))))))))))</f>
      </c>
      <c r="R9112" s="20"/>
    </row>
    <row r="9113" customFormat="false" ht="15" hidden="false" customHeight="false" outlineLevel="0" collapsed="false">
      <c r="A9113" s="19" t="n">
        <v>84</v>
      </c>
      <c r="B9113" s="19" t="n">
        <f aca="false">IFERROR(VLOOKUP(A9113,Personal!$A$6:$F$112,2,FALSE()),"")</f>
        <v>0</v>
      </c>
      <c r="C9113" s="19" t="str">
        <f aca="false">IFERROR(VLOOKUP(A9113,Personal!$A$6:$F$112,3,FALSE()),"")</f>
        <v>Cerdanyola</v>
      </c>
      <c r="D9113" s="19" t="s">
        <v>137</v>
      </c>
      <c r="E9113" s="19" t="s">
        <v>163</v>
      </c>
      <c r="F9113" s="19" t="s">
        <v>164</v>
      </c>
      <c r="G9113" s="19" t="s">
        <v>272</v>
      </c>
      <c r="H9113" s="19" t="n">
        <f aca="false">IF(OR(VLOOKUP(A9113,Personal!$A$6:$F$112,5,FALSE())&lt;&gt;"Sí",N9113="No aplica"),0,'Catàleg GRAE'!D65)</f>
        <v>1</v>
      </c>
      <c r="I9113" s="20"/>
      <c r="J9113" s="20"/>
      <c r="K9113" s="20"/>
      <c r="L9113" s="21"/>
      <c r="M9113" s="21"/>
      <c r="N9113" s="20"/>
      <c r="O9113" s="20"/>
      <c r="P9113" s="19" t="str">
        <f aca="false">IF(I9113="","",I9113-H9113)</f>
        <v/>
      </c>
      <c r="Q9113" s="19" t="str">
        <f aca="true">IF(B9113="","",IF(N9113="No aplica","No aplica",IF(I9113="","Pendent",IF(N9113="Per substituir","Substituir",IF(OR(N9113="No localitzat",N9113="No lliurat"),"Reposar",IF(I9113&lt;H9113,"Reposar",IF(I9113&gt;H9113,"Revisar excedent",IF(AND(G9113="Sí",M9113&lt;&gt;"",M9113&lt;TODAY()),"EPI caducat",IF(AND(G9113="Sí",M9113&lt;&gt;"",M9113&lt;=TODAY()+90),"EPI caduca ≤90 dies",IF(OR(N9113="Deteriorat usable",N9113="Revisió necessària"),"Revisar","OK"))))))))))</f>
      </c>
      <c r="R9113" s="20"/>
    </row>
    <row r="9114" customFormat="false" ht="15" hidden="false" customHeight="false" outlineLevel="0" collapsed="false">
      <c r="A9114" s="19" t="n">
        <v>84</v>
      </c>
      <c r="B9114" s="19" t="n">
        <f aca="false">IFERROR(VLOOKUP(A9114,Personal!$A$6:$F$112,2,FALSE()),"")</f>
        <v>0</v>
      </c>
      <c r="C9114" s="19" t="str">
        <f aca="false">IFERROR(VLOOKUP(A9114,Personal!$A$6:$F$112,3,FALSE()),"")</f>
        <v>Cerdanyola</v>
      </c>
      <c r="D9114" s="19" t="s">
        <v>132</v>
      </c>
      <c r="E9114" s="19" t="s">
        <v>165</v>
      </c>
      <c r="F9114" s="19" t="s">
        <v>166</v>
      </c>
      <c r="G9114" s="19" t="s">
        <v>272</v>
      </c>
      <c r="H9114" s="19" t="n">
        <f aca="false">IF(OR(VLOOKUP(A9114,Personal!$A$6:$F$112,5,FALSE())&lt;&gt;"Sí",N9114="No aplica"),0,'Catàleg GRAE'!D66)</f>
        <v>1</v>
      </c>
      <c r="I9114" s="20"/>
      <c r="J9114" s="20"/>
      <c r="K9114" s="20"/>
      <c r="L9114" s="21"/>
      <c r="M9114" s="21"/>
      <c r="N9114" s="20"/>
      <c r="O9114" s="20"/>
      <c r="P9114" s="19" t="str">
        <f aca="false">IF(I9114="","",I9114-H9114)</f>
        <v/>
      </c>
      <c r="Q9114" s="19" t="str">
        <f aca="true">IF(B9114="","",IF(N9114="No aplica","No aplica",IF(I9114="","Pendent",IF(N9114="Per substituir","Substituir",IF(OR(N9114="No localitzat",N9114="No lliurat"),"Reposar",IF(I9114&lt;H9114,"Reposar",IF(I9114&gt;H9114,"Revisar excedent",IF(AND(G9114="Sí",M9114&lt;&gt;"",M9114&lt;TODAY()),"EPI caducat",IF(AND(G9114="Sí",M9114&lt;&gt;"",M9114&lt;=TODAY()+90),"EPI caduca ≤90 dies",IF(OR(N9114="Deteriorat usable",N9114="Revisió necessària"),"Revisar","OK"))))))))))</f>
      </c>
      <c r="R9114" s="20"/>
    </row>
    <row r="9115" customFormat="false" ht="15" hidden="false" customHeight="false" outlineLevel="0" collapsed="false">
      <c r="A9115" s="19" t="n">
        <v>84</v>
      </c>
      <c r="B9115" s="19" t="n">
        <f aca="false">IFERROR(VLOOKUP(A9115,Personal!$A$6:$F$112,2,FALSE()),"")</f>
        <v>0</v>
      </c>
      <c r="C9115" s="19" t="str">
        <f aca="false">IFERROR(VLOOKUP(A9115,Personal!$A$6:$F$112,3,FALSE()),"")</f>
        <v>Cerdanyola</v>
      </c>
      <c r="D9115" s="19" t="s">
        <v>71</v>
      </c>
      <c r="E9115" s="19" t="s">
        <v>167</v>
      </c>
      <c r="F9115" s="19" t="s">
        <v>168</v>
      </c>
      <c r="G9115" s="19" t="s">
        <v>291</v>
      </c>
      <c r="H9115" s="19" t="n">
        <f aca="false">IF(OR(VLOOKUP(A9115,Personal!$A$6:$F$112,5,FALSE())&lt;&gt;"Sí",N9115="No aplica"),0,'Catàleg GRAE'!D67)</f>
        <v>1</v>
      </c>
      <c r="I9115" s="20"/>
      <c r="J9115" s="20"/>
      <c r="K9115" s="20"/>
      <c r="L9115" s="21"/>
      <c r="M9115" s="21"/>
      <c r="N9115" s="20"/>
      <c r="O9115" s="20"/>
      <c r="P9115" s="19" t="str">
        <f aca="false">IF(I9115="","",I9115-H9115)</f>
        <v/>
      </c>
      <c r="Q9115" s="19" t="str">
        <f aca="true">IF(B9115="","",IF(N9115="No aplica","No aplica",IF(I9115="","Pendent",IF(N9115="Per substituir","Substituir",IF(OR(N9115="No localitzat",N9115="No lliurat"),"Reposar",IF(I9115&lt;H9115,"Reposar",IF(I9115&gt;H9115,"Revisar excedent",IF(AND(G9115="Sí",M9115&lt;&gt;"",M9115&lt;TODAY()),"EPI caducat",IF(AND(G9115="Sí",M9115&lt;&gt;"",M9115&lt;=TODAY()+90),"EPI caduca ≤90 dies",IF(OR(N9115="Deteriorat usable",N9115="Revisió necessària"),"Revisar","OK"))))))))))</f>
      </c>
      <c r="R9115" s="20"/>
    </row>
    <row r="9116" customFormat="false" ht="15" hidden="false" customHeight="false" outlineLevel="0" collapsed="false">
      <c r="A9116" s="19" t="n">
        <v>84</v>
      </c>
      <c r="B9116" s="19" t="n">
        <f aca="false">IFERROR(VLOOKUP(A9116,Personal!$A$6:$F$112,2,FALSE()),"")</f>
        <v>0</v>
      </c>
      <c r="C9116" s="19" t="str">
        <f aca="false">IFERROR(VLOOKUP(A9116,Personal!$A$6:$F$112,3,FALSE()),"")</f>
        <v>Cerdanyola</v>
      </c>
      <c r="D9116" s="19" t="s">
        <v>132</v>
      </c>
      <c r="E9116" s="19" t="s">
        <v>169</v>
      </c>
      <c r="F9116" s="19" t="s">
        <v>170</v>
      </c>
      <c r="G9116" s="19" t="s">
        <v>272</v>
      </c>
      <c r="H9116" s="19" t="n">
        <f aca="false">IF(OR(VLOOKUP(A9116,Personal!$A$6:$F$112,5,FALSE())&lt;&gt;"Sí",N9116="No aplica"),0,'Catàleg GRAE'!D68)</f>
        <v>1</v>
      </c>
      <c r="I9116" s="20"/>
      <c r="J9116" s="20"/>
      <c r="K9116" s="20"/>
      <c r="L9116" s="21"/>
      <c r="M9116" s="21"/>
      <c r="N9116" s="20"/>
      <c r="O9116" s="20"/>
      <c r="P9116" s="19" t="str">
        <f aca="false">IF(I9116="","",I9116-H9116)</f>
        <v/>
      </c>
      <c r="Q9116" s="19" t="str">
        <f aca="true">IF(B9116="","",IF(N9116="No aplica","No aplica",IF(I9116="","Pendent",IF(N9116="Per substituir","Substituir",IF(OR(N9116="No localitzat",N9116="No lliurat"),"Reposar",IF(I9116&lt;H9116,"Reposar",IF(I9116&gt;H9116,"Revisar excedent",IF(AND(G9116="Sí",M9116&lt;&gt;"",M9116&lt;TODAY()),"EPI caducat",IF(AND(G9116="Sí",M9116&lt;&gt;"",M9116&lt;=TODAY()+90),"EPI caduca ≤90 dies",IF(OR(N9116="Deteriorat usable",N9116="Revisió necessària"),"Revisar","OK"))))))))))</f>
      </c>
      <c r="R9116" s="20"/>
    </row>
    <row r="9117" customFormat="false" ht="15" hidden="false" customHeight="false" outlineLevel="0" collapsed="false">
      <c r="A9117" s="19" t="n">
        <v>84</v>
      </c>
      <c r="B9117" s="19" t="n">
        <f aca="false">IFERROR(VLOOKUP(A9117,Personal!$A$6:$F$112,2,FALSE()),"")</f>
        <v>0</v>
      </c>
      <c r="C9117" s="19" t="str">
        <f aca="false">IFERROR(VLOOKUP(A9117,Personal!$A$6:$F$112,3,FALSE()),"")</f>
        <v>Cerdanyola</v>
      </c>
      <c r="D9117" s="19" t="s">
        <v>142</v>
      </c>
      <c r="E9117" s="19" t="s">
        <v>171</v>
      </c>
      <c r="F9117" s="19" t="s">
        <v>172</v>
      </c>
      <c r="G9117" s="19" t="s">
        <v>272</v>
      </c>
      <c r="H9117" s="19" t="n">
        <f aca="false">IF(OR(VLOOKUP(A9117,Personal!$A$6:$F$112,5,FALSE())&lt;&gt;"Sí",N9117="No aplica"),0,'Catàleg GRAE'!D69)</f>
        <v>1</v>
      </c>
      <c r="I9117" s="20"/>
      <c r="J9117" s="20"/>
      <c r="K9117" s="20"/>
      <c r="L9117" s="21"/>
      <c r="M9117" s="21"/>
      <c r="N9117" s="20"/>
      <c r="O9117" s="20"/>
      <c r="P9117" s="19" t="str">
        <f aca="false">IF(I9117="","",I9117-H9117)</f>
        <v/>
      </c>
      <c r="Q9117" s="19" t="str">
        <f aca="true">IF(B9117="","",IF(N9117="No aplica","No aplica",IF(I9117="","Pendent",IF(N9117="Per substituir","Substituir",IF(OR(N9117="No localitzat",N9117="No lliurat"),"Reposar",IF(I9117&lt;H9117,"Reposar",IF(I9117&gt;H9117,"Revisar excedent",IF(AND(G9117="Sí",M9117&lt;&gt;"",M9117&lt;TODAY()),"EPI caducat",IF(AND(G9117="Sí",M9117&lt;&gt;"",M9117&lt;=TODAY()+90),"EPI caduca ≤90 dies",IF(OR(N9117="Deteriorat usable",N9117="Revisió necessària"),"Revisar","OK"))))))))))</f>
      </c>
      <c r="R9117" s="20"/>
    </row>
    <row r="9118" customFormat="false" ht="15" hidden="false" customHeight="false" outlineLevel="0" collapsed="false">
      <c r="A9118" s="19" t="n">
        <v>84</v>
      </c>
      <c r="B9118" s="19" t="n">
        <f aca="false">IFERROR(VLOOKUP(A9118,Personal!$A$6:$F$112,2,FALSE()),"")</f>
        <v>0</v>
      </c>
      <c r="C9118" s="19" t="str">
        <f aca="false">IFERROR(VLOOKUP(A9118,Personal!$A$6:$F$112,3,FALSE()),"")</f>
        <v>Cerdanyola</v>
      </c>
      <c r="D9118" s="19" t="s">
        <v>132</v>
      </c>
      <c r="E9118" s="19" t="s">
        <v>173</v>
      </c>
      <c r="F9118" s="19" t="s">
        <v>174</v>
      </c>
      <c r="G9118" s="19" t="s">
        <v>272</v>
      </c>
      <c r="H9118" s="19" t="n">
        <f aca="false">IF(OR(VLOOKUP(A9118,Personal!$A$6:$F$112,5,FALSE())&lt;&gt;"Sí",N9118="No aplica"),0,'Catàleg GRAE'!D70)</f>
        <v>1</v>
      </c>
      <c r="I9118" s="20"/>
      <c r="J9118" s="20"/>
      <c r="K9118" s="20"/>
      <c r="L9118" s="21"/>
      <c r="M9118" s="21"/>
      <c r="N9118" s="20"/>
      <c r="O9118" s="20"/>
      <c r="P9118" s="19" t="str">
        <f aca="false">IF(I9118="","",I9118-H9118)</f>
        <v/>
      </c>
      <c r="Q9118" s="19" t="str">
        <f aca="true">IF(B9118="","",IF(N9118="No aplica","No aplica",IF(I9118="","Pendent",IF(N9118="Per substituir","Substituir",IF(OR(N9118="No localitzat",N9118="No lliurat"),"Reposar",IF(I9118&lt;H9118,"Reposar",IF(I9118&gt;H9118,"Revisar excedent",IF(AND(G9118="Sí",M9118&lt;&gt;"",M9118&lt;TODAY()),"EPI caducat",IF(AND(G9118="Sí",M9118&lt;&gt;"",M9118&lt;=TODAY()+90),"EPI caduca ≤90 dies",IF(OR(N9118="Deteriorat usable",N9118="Revisió necessària"),"Revisar","OK"))))))))))</f>
      </c>
      <c r="R9118" s="20"/>
    </row>
    <row r="9119" customFormat="false" ht="15" hidden="false" customHeight="false" outlineLevel="0" collapsed="false">
      <c r="A9119" s="19" t="n">
        <v>84</v>
      </c>
      <c r="B9119" s="19" t="n">
        <f aca="false">IFERROR(VLOOKUP(A9119,Personal!$A$6:$F$112,2,FALSE()),"")</f>
        <v>0</v>
      </c>
      <c r="C9119" s="19" t="str">
        <f aca="false">IFERROR(VLOOKUP(A9119,Personal!$A$6:$F$112,3,FALSE()),"")</f>
        <v>Cerdanyola</v>
      </c>
      <c r="D9119" s="19" t="s">
        <v>132</v>
      </c>
      <c r="E9119" s="19" t="s">
        <v>175</v>
      </c>
      <c r="F9119" s="19" t="s">
        <v>176</v>
      </c>
      <c r="G9119" s="19" t="s">
        <v>272</v>
      </c>
      <c r="H9119" s="19" t="n">
        <f aca="false">IF(OR(VLOOKUP(A9119,Personal!$A$6:$F$112,5,FALSE())&lt;&gt;"Sí",N9119="No aplica"),0,'Catàleg GRAE'!D71)</f>
        <v>1</v>
      </c>
      <c r="I9119" s="20"/>
      <c r="J9119" s="20"/>
      <c r="K9119" s="20"/>
      <c r="L9119" s="21"/>
      <c r="M9119" s="21"/>
      <c r="N9119" s="20"/>
      <c r="O9119" s="20"/>
      <c r="P9119" s="19" t="str">
        <f aca="false">IF(I9119="","",I9119-H9119)</f>
        <v/>
      </c>
      <c r="Q9119" s="19" t="str">
        <f aca="true">IF(B9119="","",IF(N9119="No aplica","No aplica",IF(I9119="","Pendent",IF(N9119="Per substituir","Substituir",IF(OR(N9119="No localitzat",N9119="No lliurat"),"Reposar",IF(I9119&lt;H9119,"Reposar",IF(I9119&gt;H9119,"Revisar excedent",IF(AND(G9119="Sí",M9119&lt;&gt;"",M9119&lt;TODAY()),"EPI caducat",IF(AND(G9119="Sí",M9119&lt;&gt;"",M9119&lt;=TODAY()+90),"EPI caduca ≤90 dies",IF(OR(N9119="Deteriorat usable",N9119="Revisió necessària"),"Revisar","OK"))))))))))</f>
      </c>
      <c r="R9119" s="20"/>
    </row>
    <row r="9120" customFormat="false" ht="15" hidden="false" customHeight="false" outlineLevel="0" collapsed="false">
      <c r="A9120" s="19" t="n">
        <v>84</v>
      </c>
      <c r="B9120" s="19" t="n">
        <f aca="false">IFERROR(VLOOKUP(A9120,Personal!$A$6:$F$112,2,FALSE()),"")</f>
        <v>0</v>
      </c>
      <c r="C9120" s="19" t="str">
        <f aca="false">IFERROR(VLOOKUP(A9120,Personal!$A$6:$F$112,3,FALSE()),"")</f>
        <v>Cerdanyola</v>
      </c>
      <c r="D9120" s="19" t="s">
        <v>177</v>
      </c>
      <c r="E9120" s="19" t="s">
        <v>178</v>
      </c>
      <c r="F9120" s="19" t="s">
        <v>179</v>
      </c>
      <c r="G9120" s="19" t="s">
        <v>272</v>
      </c>
      <c r="H9120" s="19" t="n">
        <f aca="false">IF(OR(VLOOKUP(A9120,Personal!$A$6:$F$112,5,FALSE())&lt;&gt;"Sí",N9120="No aplica"),0,'Catàleg GRAE'!D72)</f>
        <v>1</v>
      </c>
      <c r="I9120" s="20"/>
      <c r="J9120" s="20"/>
      <c r="K9120" s="20"/>
      <c r="L9120" s="21"/>
      <c r="M9120" s="21"/>
      <c r="N9120" s="20"/>
      <c r="O9120" s="20"/>
      <c r="P9120" s="19" t="str">
        <f aca="false">IF(I9120="","",I9120-H9120)</f>
        <v/>
      </c>
      <c r="Q9120" s="19" t="str">
        <f aca="true">IF(B9120="","",IF(N9120="No aplica","No aplica",IF(I9120="","Pendent",IF(N9120="Per substituir","Substituir",IF(OR(N9120="No localitzat",N9120="No lliurat"),"Reposar",IF(I9120&lt;H9120,"Reposar",IF(I9120&gt;H9120,"Revisar excedent",IF(AND(G9120="Sí",M9120&lt;&gt;"",M9120&lt;TODAY()),"EPI caducat",IF(AND(G9120="Sí",M9120&lt;&gt;"",M9120&lt;=TODAY()+90),"EPI caduca ≤90 dies",IF(OR(N9120="Deteriorat usable",N9120="Revisió necessària"),"Revisar","OK"))))))))))</f>
      </c>
      <c r="R9120" s="20"/>
    </row>
    <row r="9121" customFormat="false" ht="15" hidden="false" customHeight="false" outlineLevel="0" collapsed="false">
      <c r="A9121" s="19" t="n">
        <v>84</v>
      </c>
      <c r="B9121" s="19" t="n">
        <f aca="false">IFERROR(VLOOKUP(A9121,Personal!$A$6:$F$112,2,FALSE()),"")</f>
        <v>0</v>
      </c>
      <c r="C9121" s="19" t="str">
        <f aca="false">IFERROR(VLOOKUP(A9121,Personal!$A$6:$F$112,3,FALSE()),"")</f>
        <v>Cerdanyola</v>
      </c>
      <c r="D9121" s="19" t="s">
        <v>177</v>
      </c>
      <c r="E9121" s="19" t="s">
        <v>180</v>
      </c>
      <c r="F9121" s="19" t="s">
        <v>181</v>
      </c>
      <c r="G9121" s="19" t="s">
        <v>272</v>
      </c>
      <c r="H9121" s="19" t="n">
        <f aca="false">IF(OR(VLOOKUP(A9121,Personal!$A$6:$F$112,5,FALSE())&lt;&gt;"Sí",N9121="No aplica"),0,'Catàleg GRAE'!D73)</f>
        <v>1</v>
      </c>
      <c r="I9121" s="20"/>
      <c r="J9121" s="20"/>
      <c r="K9121" s="20"/>
      <c r="L9121" s="21"/>
      <c r="M9121" s="21"/>
      <c r="N9121" s="20"/>
      <c r="O9121" s="20"/>
      <c r="P9121" s="19" t="str">
        <f aca="false">IF(I9121="","",I9121-H9121)</f>
        <v/>
      </c>
      <c r="Q9121" s="19" t="str">
        <f aca="true">IF(B9121="","",IF(N9121="No aplica","No aplica",IF(I9121="","Pendent",IF(N9121="Per substituir","Substituir",IF(OR(N9121="No localitzat",N9121="No lliurat"),"Reposar",IF(I9121&lt;H9121,"Reposar",IF(I9121&gt;H9121,"Revisar excedent",IF(AND(G9121="Sí",M9121&lt;&gt;"",M9121&lt;TODAY()),"EPI caducat",IF(AND(G9121="Sí",M9121&lt;&gt;"",M9121&lt;=TODAY()+90),"EPI caduca ≤90 dies",IF(OR(N9121="Deteriorat usable",N9121="Revisió necessària"),"Revisar","OK"))))))))))</f>
      </c>
      <c r="R9121" s="20"/>
    </row>
    <row r="9122" customFormat="false" ht="15" hidden="false" customHeight="false" outlineLevel="0" collapsed="false">
      <c r="A9122" s="19" t="n">
        <v>84</v>
      </c>
      <c r="B9122" s="19" t="n">
        <f aca="false">IFERROR(VLOOKUP(A9122,Personal!$A$6:$F$112,2,FALSE()),"")</f>
        <v>0</v>
      </c>
      <c r="C9122" s="19" t="str">
        <f aca="false">IFERROR(VLOOKUP(A9122,Personal!$A$6:$F$112,3,FALSE()),"")</f>
        <v>Cerdanyola</v>
      </c>
      <c r="D9122" s="19" t="s">
        <v>132</v>
      </c>
      <c r="E9122" s="19" t="s">
        <v>182</v>
      </c>
      <c r="F9122" s="19" t="s">
        <v>183</v>
      </c>
      <c r="G9122" s="19" t="s">
        <v>272</v>
      </c>
      <c r="H9122" s="19" t="n">
        <f aca="false">IF(OR(VLOOKUP(A9122,Personal!$A$6:$F$112,5,FALSE())&lt;&gt;"Sí",N9122="No aplica"),0,'Catàleg GRAE'!D74)</f>
        <v>1</v>
      </c>
      <c r="I9122" s="20"/>
      <c r="J9122" s="20"/>
      <c r="K9122" s="20"/>
      <c r="L9122" s="21"/>
      <c r="M9122" s="21"/>
      <c r="N9122" s="20"/>
      <c r="O9122" s="20"/>
      <c r="P9122" s="19" t="str">
        <f aca="false">IF(I9122="","",I9122-H9122)</f>
        <v/>
      </c>
      <c r="Q9122" s="19" t="str">
        <f aca="true">IF(B9122="","",IF(N9122="No aplica","No aplica",IF(I9122="","Pendent",IF(N9122="Per substituir","Substituir",IF(OR(N9122="No localitzat",N9122="No lliurat"),"Reposar",IF(I9122&lt;H9122,"Reposar",IF(I9122&gt;H9122,"Revisar excedent",IF(AND(G9122="Sí",M9122&lt;&gt;"",M9122&lt;TODAY()),"EPI caducat",IF(AND(G9122="Sí",M9122&lt;&gt;"",M9122&lt;=TODAY()+90),"EPI caduca ≤90 dies",IF(OR(N9122="Deteriorat usable",N9122="Revisió necessària"),"Revisar","OK"))))))))))</f>
      </c>
      <c r="R9122" s="20"/>
    </row>
    <row r="9123" customFormat="false" ht="15" hidden="false" customHeight="false" outlineLevel="0" collapsed="false">
      <c r="A9123" s="19" t="n">
        <v>84</v>
      </c>
      <c r="B9123" s="19" t="n">
        <f aca="false">IFERROR(VLOOKUP(A9123,Personal!$A$6:$F$112,2,FALSE()),"")</f>
        <v>0</v>
      </c>
      <c r="C9123" s="19" t="str">
        <f aca="false">IFERROR(VLOOKUP(A9123,Personal!$A$6:$F$112,3,FALSE()),"")</f>
        <v>Cerdanyola</v>
      </c>
      <c r="D9123" s="19" t="s">
        <v>177</v>
      </c>
      <c r="E9123" s="19" t="s">
        <v>184</v>
      </c>
      <c r="F9123" s="19" t="s">
        <v>185</v>
      </c>
      <c r="G9123" s="19" t="s">
        <v>272</v>
      </c>
      <c r="H9123" s="19" t="n">
        <f aca="false">IF(OR(VLOOKUP(A9123,Personal!$A$6:$F$112,5,FALSE())&lt;&gt;"Sí",N9123="No aplica"),0,'Catàleg GRAE'!D75)</f>
        <v>1</v>
      </c>
      <c r="I9123" s="20"/>
      <c r="J9123" s="20"/>
      <c r="K9123" s="20"/>
      <c r="L9123" s="21"/>
      <c r="M9123" s="21"/>
      <c r="N9123" s="20"/>
      <c r="O9123" s="20"/>
      <c r="P9123" s="19" t="str">
        <f aca="false">IF(I9123="","",I9123-H9123)</f>
        <v/>
      </c>
      <c r="Q9123" s="19" t="str">
        <f aca="true">IF(B9123="","",IF(N9123="No aplica","No aplica",IF(I9123="","Pendent",IF(N9123="Per substituir","Substituir",IF(OR(N9123="No localitzat",N9123="No lliurat"),"Reposar",IF(I9123&lt;H9123,"Reposar",IF(I9123&gt;H9123,"Revisar excedent",IF(AND(G9123="Sí",M9123&lt;&gt;"",M9123&lt;TODAY()),"EPI caducat",IF(AND(G9123="Sí",M9123&lt;&gt;"",M9123&lt;=TODAY()+90),"EPI caduca ≤90 dies",IF(OR(N9123="Deteriorat usable",N9123="Revisió necessària"),"Revisar","OK"))))))))))</f>
      </c>
      <c r="R9123" s="20"/>
    </row>
    <row r="9124" customFormat="false" ht="15" hidden="false" customHeight="false" outlineLevel="0" collapsed="false">
      <c r="A9124" s="19" t="n">
        <v>84</v>
      </c>
      <c r="B9124" s="19" t="n">
        <f aca="false">IFERROR(VLOOKUP(A9124,Personal!$A$6:$F$112,2,FALSE()),"")</f>
        <v>0</v>
      </c>
      <c r="C9124" s="19" t="str">
        <f aca="false">IFERROR(VLOOKUP(A9124,Personal!$A$6:$F$112,3,FALSE()),"")</f>
        <v>Cerdanyola</v>
      </c>
      <c r="D9124" s="19" t="s">
        <v>142</v>
      </c>
      <c r="E9124" s="19" t="s">
        <v>186</v>
      </c>
      <c r="F9124" s="19" t="s">
        <v>187</v>
      </c>
      <c r="G9124" s="19" t="s">
        <v>272</v>
      </c>
      <c r="H9124" s="19" t="n">
        <f aca="false">IF(OR(VLOOKUP(A9124,Personal!$A$6:$F$112,5,FALSE())&lt;&gt;"Sí",N9124="No aplica"),0,'Catàleg GRAE'!D76)</f>
        <v>1</v>
      </c>
      <c r="I9124" s="20"/>
      <c r="J9124" s="20"/>
      <c r="K9124" s="20"/>
      <c r="L9124" s="21"/>
      <c r="M9124" s="21"/>
      <c r="N9124" s="20"/>
      <c r="O9124" s="20"/>
      <c r="P9124" s="19" t="str">
        <f aca="false">IF(I9124="","",I9124-H9124)</f>
        <v/>
      </c>
      <c r="Q9124" s="19" t="str">
        <f aca="true">IF(B9124="","",IF(N9124="No aplica","No aplica",IF(I9124="","Pendent",IF(N9124="Per substituir","Substituir",IF(OR(N9124="No localitzat",N9124="No lliurat"),"Reposar",IF(I9124&lt;H9124,"Reposar",IF(I9124&gt;H9124,"Revisar excedent",IF(AND(G9124="Sí",M9124&lt;&gt;"",M9124&lt;TODAY()),"EPI caducat",IF(AND(G9124="Sí",M9124&lt;&gt;"",M9124&lt;=TODAY()+90),"EPI caduca ≤90 dies",IF(OR(N9124="Deteriorat usable",N9124="Revisió necessària"),"Revisar","OK"))))))))))</f>
      </c>
      <c r="R9124" s="20"/>
    </row>
    <row r="9125" customFormat="false" ht="15" hidden="false" customHeight="false" outlineLevel="0" collapsed="false">
      <c r="A9125" s="19" t="n">
        <v>84</v>
      </c>
      <c r="B9125" s="19" t="n">
        <f aca="false">IFERROR(VLOOKUP(A9125,Personal!$A$6:$F$112,2,FALSE()),"")</f>
        <v>0</v>
      </c>
      <c r="C9125" s="19" t="str">
        <f aca="false">IFERROR(VLOOKUP(A9125,Personal!$A$6:$F$112,3,FALSE()),"")</f>
        <v>Cerdanyola</v>
      </c>
      <c r="D9125" s="19" t="s">
        <v>177</v>
      </c>
      <c r="E9125" s="19" t="s">
        <v>188</v>
      </c>
      <c r="F9125" s="19" t="s">
        <v>189</v>
      </c>
      <c r="G9125" s="19" t="s">
        <v>272</v>
      </c>
      <c r="H9125" s="19" t="n">
        <f aca="false">IF(OR(VLOOKUP(A9125,Personal!$A$6:$F$112,5,FALSE())&lt;&gt;"Sí",N9125="No aplica"),0,'Catàleg GRAE'!D77)</f>
        <v>1</v>
      </c>
      <c r="I9125" s="20"/>
      <c r="J9125" s="20"/>
      <c r="K9125" s="20"/>
      <c r="L9125" s="21"/>
      <c r="M9125" s="21"/>
      <c r="N9125" s="20"/>
      <c r="O9125" s="20"/>
      <c r="P9125" s="19" t="str">
        <f aca="false">IF(I9125="","",I9125-H9125)</f>
        <v/>
      </c>
      <c r="Q9125" s="19" t="str">
        <f aca="true">IF(B9125="","",IF(N9125="No aplica","No aplica",IF(I9125="","Pendent",IF(N9125="Per substituir","Substituir",IF(OR(N9125="No localitzat",N9125="No lliurat"),"Reposar",IF(I9125&lt;H9125,"Reposar",IF(I9125&gt;H9125,"Revisar excedent",IF(AND(G9125="Sí",M9125&lt;&gt;"",M9125&lt;TODAY()),"EPI caducat",IF(AND(G9125="Sí",M9125&lt;&gt;"",M9125&lt;=TODAY()+90),"EPI caduca ≤90 dies",IF(OR(N9125="Deteriorat usable",N9125="Revisió necessària"),"Revisar","OK"))))))))))</f>
      </c>
      <c r="R9125" s="20"/>
    </row>
    <row r="9126" customFormat="false" ht="15" hidden="false" customHeight="false" outlineLevel="0" collapsed="false">
      <c r="A9126" s="19" t="n">
        <v>84</v>
      </c>
      <c r="B9126" s="19" t="n">
        <f aca="false">IFERROR(VLOOKUP(A9126,Personal!$A$6:$F$112,2,FALSE()),"")</f>
        <v>0</v>
      </c>
      <c r="C9126" s="19" t="str">
        <f aca="false">IFERROR(VLOOKUP(A9126,Personal!$A$6:$F$112,3,FALSE()),"")</f>
        <v>Cerdanyola</v>
      </c>
      <c r="D9126" s="19" t="s">
        <v>132</v>
      </c>
      <c r="E9126" s="19" t="s">
        <v>190</v>
      </c>
      <c r="F9126" s="19" t="s">
        <v>191</v>
      </c>
      <c r="G9126" s="19" t="s">
        <v>272</v>
      </c>
      <c r="H9126" s="19" t="n">
        <f aca="false">IF(OR(VLOOKUP(A9126,Personal!$A$6:$F$112,5,FALSE())&lt;&gt;"Sí",N9126="No aplica"),0,'Catàleg GRAE'!D78)</f>
        <v>1</v>
      </c>
      <c r="I9126" s="20"/>
      <c r="J9126" s="20"/>
      <c r="K9126" s="20"/>
      <c r="L9126" s="21"/>
      <c r="M9126" s="21"/>
      <c r="N9126" s="20"/>
      <c r="O9126" s="20"/>
      <c r="P9126" s="19" t="str">
        <f aca="false">IF(I9126="","",I9126-H9126)</f>
        <v/>
      </c>
      <c r="Q9126" s="19" t="str">
        <f aca="true">IF(B9126="","",IF(N9126="No aplica","No aplica",IF(I9126="","Pendent",IF(N9126="Per substituir","Substituir",IF(OR(N9126="No localitzat",N9126="No lliurat"),"Reposar",IF(I9126&lt;H9126,"Reposar",IF(I9126&gt;H9126,"Revisar excedent",IF(AND(G9126="Sí",M9126&lt;&gt;"",M9126&lt;TODAY()),"EPI caducat",IF(AND(G9126="Sí",M9126&lt;&gt;"",M9126&lt;=TODAY()+90),"EPI caduca ≤90 dies",IF(OR(N9126="Deteriorat usable",N9126="Revisió necessària"),"Revisar","OK"))))))))))</f>
      </c>
      <c r="R9126" s="20"/>
    </row>
    <row r="9127" customFormat="false" ht="15" hidden="false" customHeight="false" outlineLevel="0" collapsed="false">
      <c r="A9127" s="19" t="n">
        <v>84</v>
      </c>
      <c r="B9127" s="19" t="n">
        <f aca="false">IFERROR(VLOOKUP(A9127,Personal!$A$6:$F$112,2,FALSE()),"")</f>
        <v>0</v>
      </c>
      <c r="C9127" s="19" t="str">
        <f aca="false">IFERROR(VLOOKUP(A9127,Personal!$A$6:$F$112,3,FALSE()),"")</f>
        <v>Cerdanyola</v>
      </c>
      <c r="D9127" s="19" t="s">
        <v>177</v>
      </c>
      <c r="E9127" s="19" t="s">
        <v>192</v>
      </c>
      <c r="F9127" s="19" t="s">
        <v>193</v>
      </c>
      <c r="G9127" s="19" t="s">
        <v>272</v>
      </c>
      <c r="H9127" s="19" t="n">
        <f aca="false">IF(OR(VLOOKUP(A9127,Personal!$A$6:$F$112,5,FALSE())&lt;&gt;"Sí",N9127="No aplica"),0,'Catàleg GRAE'!D79)</f>
        <v>8</v>
      </c>
      <c r="I9127" s="20"/>
      <c r="J9127" s="20"/>
      <c r="K9127" s="20"/>
      <c r="L9127" s="21"/>
      <c r="M9127" s="21"/>
      <c r="N9127" s="20"/>
      <c r="O9127" s="20"/>
      <c r="P9127" s="19" t="str">
        <f aca="false">IF(I9127="","",I9127-H9127)</f>
        <v/>
      </c>
      <c r="Q9127" s="19" t="str">
        <f aca="true">IF(B9127="","",IF(N9127="No aplica","No aplica",IF(I9127="","Pendent",IF(N9127="Per substituir","Substituir",IF(OR(N9127="No localitzat",N9127="No lliurat"),"Reposar",IF(I9127&lt;H9127,"Reposar",IF(I9127&gt;H9127,"Revisar excedent",IF(AND(G9127="Sí",M9127&lt;&gt;"",M9127&lt;TODAY()),"EPI caducat",IF(AND(G9127="Sí",M9127&lt;&gt;"",M9127&lt;=TODAY()+90),"EPI caduca ≤90 dies",IF(OR(N9127="Deteriorat usable",N9127="Revisió necessària"),"Revisar","OK"))))))))))</f>
      </c>
      <c r="R9127" s="20"/>
    </row>
    <row r="9128" customFormat="false" ht="15" hidden="false" customHeight="false" outlineLevel="0" collapsed="false">
      <c r="A9128" s="19" t="n">
        <v>84</v>
      </c>
      <c r="B9128" s="19" t="n">
        <f aca="false">IFERROR(VLOOKUP(A9128,Personal!$A$6:$F$112,2,FALSE()),"")</f>
        <v>0</v>
      </c>
      <c r="C9128" s="19" t="str">
        <f aca="false">IFERROR(VLOOKUP(A9128,Personal!$A$6:$F$112,3,FALSE()),"")</f>
        <v>Cerdanyola</v>
      </c>
      <c r="D9128" s="19" t="s">
        <v>177</v>
      </c>
      <c r="E9128" s="19" t="s">
        <v>194</v>
      </c>
      <c r="F9128" s="19" t="s">
        <v>195</v>
      </c>
      <c r="G9128" s="19" t="s">
        <v>272</v>
      </c>
      <c r="H9128" s="19" t="n">
        <f aca="false">IF(OR(VLOOKUP(A9128,Personal!$A$6:$F$112,5,FALSE())&lt;&gt;"Sí",N9128="No aplica"),0,'Catàleg GRAE'!D80)</f>
        <v>2</v>
      </c>
      <c r="I9128" s="20"/>
      <c r="J9128" s="20"/>
      <c r="K9128" s="20"/>
      <c r="L9128" s="21"/>
      <c r="M9128" s="21"/>
      <c r="N9128" s="20"/>
      <c r="O9128" s="20"/>
      <c r="P9128" s="19" t="str">
        <f aca="false">IF(I9128="","",I9128-H9128)</f>
        <v/>
      </c>
      <c r="Q9128" s="19" t="str">
        <f aca="true">IF(B9128="","",IF(N9128="No aplica","No aplica",IF(I9128="","Pendent",IF(N9128="Per substituir","Substituir",IF(OR(N9128="No localitzat",N9128="No lliurat"),"Reposar",IF(I9128&lt;H9128,"Reposar",IF(I9128&gt;H9128,"Revisar excedent",IF(AND(G9128="Sí",M9128&lt;&gt;"",M9128&lt;TODAY()),"EPI caducat",IF(AND(G9128="Sí",M9128&lt;&gt;"",M9128&lt;=TODAY()+90),"EPI caduca ≤90 dies",IF(OR(N9128="Deteriorat usable",N9128="Revisió necessària"),"Revisar","OK"))))))))))</f>
      </c>
      <c r="R9128" s="20"/>
    </row>
    <row r="9129" customFormat="false" ht="15" hidden="false" customHeight="false" outlineLevel="0" collapsed="false">
      <c r="A9129" s="19" t="n">
        <v>84</v>
      </c>
      <c r="B9129" s="19" t="n">
        <f aca="false">IFERROR(VLOOKUP(A9129,Personal!$A$6:$F$112,2,FALSE()),"")</f>
        <v>0</v>
      </c>
      <c r="C9129" s="19" t="str">
        <f aca="false">IFERROR(VLOOKUP(A9129,Personal!$A$6:$F$112,3,FALSE()),"")</f>
        <v>Cerdanyola</v>
      </c>
      <c r="D9129" s="19" t="s">
        <v>177</v>
      </c>
      <c r="E9129" s="19" t="s">
        <v>196</v>
      </c>
      <c r="F9129" s="19" t="s">
        <v>197</v>
      </c>
      <c r="G9129" s="19" t="s">
        <v>272</v>
      </c>
      <c r="H9129" s="19" t="n">
        <f aca="false">IF(OR(VLOOKUP(A9129,Personal!$A$6:$F$112,5,FALSE())&lt;&gt;"Sí",N9129="No aplica"),0,'Catàleg GRAE'!D81)</f>
        <v>1</v>
      </c>
      <c r="I9129" s="20"/>
      <c r="J9129" s="20"/>
      <c r="K9129" s="20"/>
      <c r="L9129" s="21"/>
      <c r="M9129" s="21"/>
      <c r="N9129" s="20"/>
      <c r="O9129" s="20"/>
      <c r="P9129" s="19" t="str">
        <f aca="false">IF(I9129="","",I9129-H9129)</f>
        <v/>
      </c>
      <c r="Q9129" s="19" t="str">
        <f aca="true">IF(B9129="","",IF(N9129="No aplica","No aplica",IF(I9129="","Pendent",IF(N9129="Per substituir","Substituir",IF(OR(N9129="No localitzat",N9129="No lliurat"),"Reposar",IF(I9129&lt;H9129,"Reposar",IF(I9129&gt;H9129,"Revisar excedent",IF(AND(G9129="Sí",M9129&lt;&gt;"",M9129&lt;TODAY()),"EPI caducat",IF(AND(G9129="Sí",M9129&lt;&gt;"",M9129&lt;=TODAY()+90),"EPI caduca ≤90 dies",IF(OR(N9129="Deteriorat usable",N9129="Revisió necessària"),"Revisar","OK"))))))))))</f>
      </c>
      <c r="R9129" s="20"/>
    </row>
    <row r="9130" customFormat="false" ht="15" hidden="false" customHeight="false" outlineLevel="0" collapsed="false">
      <c r="A9130" s="19" t="n">
        <v>84</v>
      </c>
      <c r="B9130" s="19" t="n">
        <f aca="false">IFERROR(VLOOKUP(A9130,Personal!$A$6:$F$112,2,FALSE()),"")</f>
        <v>0</v>
      </c>
      <c r="C9130" s="19" t="str">
        <f aca="false">IFERROR(VLOOKUP(A9130,Personal!$A$6:$F$112,3,FALSE()),"")</f>
        <v>Cerdanyola</v>
      </c>
      <c r="D9130" s="19" t="s">
        <v>177</v>
      </c>
      <c r="E9130" s="19" t="s">
        <v>198</v>
      </c>
      <c r="F9130" s="19" t="s">
        <v>199</v>
      </c>
      <c r="G9130" s="19" t="s">
        <v>272</v>
      </c>
      <c r="H9130" s="19" t="n">
        <f aca="false">IF(OR(VLOOKUP(A9130,Personal!$A$6:$F$112,5,FALSE())&lt;&gt;"Sí",N9130="No aplica"),0,'Catàleg GRAE'!D82)</f>
        <v>1</v>
      </c>
      <c r="I9130" s="20"/>
      <c r="J9130" s="20"/>
      <c r="K9130" s="20"/>
      <c r="L9130" s="21"/>
      <c r="M9130" s="21"/>
      <c r="N9130" s="20"/>
      <c r="O9130" s="20"/>
      <c r="P9130" s="19" t="str">
        <f aca="false">IF(I9130="","",I9130-H9130)</f>
        <v/>
      </c>
      <c r="Q9130" s="19" t="str">
        <f aca="true">IF(B9130="","",IF(N9130="No aplica","No aplica",IF(I9130="","Pendent",IF(N9130="Per substituir","Substituir",IF(OR(N9130="No localitzat",N9130="No lliurat"),"Reposar",IF(I9130&lt;H9130,"Reposar",IF(I9130&gt;H9130,"Revisar excedent",IF(AND(G9130="Sí",M9130&lt;&gt;"",M9130&lt;TODAY()),"EPI caducat",IF(AND(G9130="Sí",M9130&lt;&gt;"",M9130&lt;=TODAY()+90),"EPI caduca ≤90 dies",IF(OR(N9130="Deteriorat usable",N9130="Revisió necessària"),"Revisar","OK"))))))))))</f>
      </c>
      <c r="R9130" s="20"/>
    </row>
    <row r="9131" customFormat="false" ht="15" hidden="false" customHeight="false" outlineLevel="0" collapsed="false">
      <c r="A9131" s="19" t="n">
        <v>84</v>
      </c>
      <c r="B9131" s="19" t="n">
        <f aca="false">IFERROR(VLOOKUP(A9131,Personal!$A$6:$F$112,2,FALSE()),"")</f>
        <v>0</v>
      </c>
      <c r="C9131" s="19" t="str">
        <f aca="false">IFERROR(VLOOKUP(A9131,Personal!$A$6:$F$112,3,FALSE()),"")</f>
        <v>Cerdanyola</v>
      </c>
      <c r="D9131" s="19" t="s">
        <v>177</v>
      </c>
      <c r="E9131" s="19" t="s">
        <v>200</v>
      </c>
      <c r="F9131" s="19" t="s">
        <v>201</v>
      </c>
      <c r="G9131" s="19" t="s">
        <v>272</v>
      </c>
      <c r="H9131" s="19" t="n">
        <f aca="false">IF(OR(VLOOKUP(A9131,Personal!$A$6:$F$112,5,FALSE())&lt;&gt;"Sí",N9131="No aplica"),0,'Catàleg GRAE'!D83)</f>
        <v>1</v>
      </c>
      <c r="I9131" s="20"/>
      <c r="J9131" s="20"/>
      <c r="K9131" s="20"/>
      <c r="L9131" s="21"/>
      <c r="M9131" s="21"/>
      <c r="N9131" s="20"/>
      <c r="O9131" s="20"/>
      <c r="P9131" s="19" t="str">
        <f aca="false">IF(I9131="","",I9131-H9131)</f>
        <v/>
      </c>
      <c r="Q9131" s="19" t="str">
        <f aca="true">IF(B9131="","",IF(N9131="No aplica","No aplica",IF(I9131="","Pendent",IF(N9131="Per substituir","Substituir",IF(OR(N9131="No localitzat",N9131="No lliurat"),"Reposar",IF(I9131&lt;H9131,"Reposar",IF(I9131&gt;H9131,"Revisar excedent",IF(AND(G9131="Sí",M9131&lt;&gt;"",M9131&lt;TODAY()),"EPI caducat",IF(AND(G9131="Sí",M9131&lt;&gt;"",M9131&lt;=TODAY()+90),"EPI caduca ≤90 dies",IF(OR(N9131="Deteriorat usable",N9131="Revisió necessària"),"Revisar","OK"))))))))))</f>
      </c>
      <c r="R9131" s="20"/>
    </row>
    <row r="9132" customFormat="false" ht="15" hidden="false" customHeight="false" outlineLevel="0" collapsed="false">
      <c r="A9132" s="19" t="n">
        <v>84</v>
      </c>
      <c r="B9132" s="19" t="n">
        <f aca="false">IFERROR(VLOOKUP(A9132,Personal!$A$6:$F$112,2,FALSE()),"")</f>
        <v>0</v>
      </c>
      <c r="C9132" s="19" t="str">
        <f aca="false">IFERROR(VLOOKUP(A9132,Personal!$A$6:$F$112,3,FALSE()),"")</f>
        <v>Cerdanyola</v>
      </c>
      <c r="D9132" s="19" t="s">
        <v>94</v>
      </c>
      <c r="E9132" s="19" t="s">
        <v>202</v>
      </c>
      <c r="F9132" s="19" t="s">
        <v>203</v>
      </c>
      <c r="G9132" s="19" t="s">
        <v>291</v>
      </c>
      <c r="H9132" s="19" t="n">
        <f aca="false">IF(OR(VLOOKUP(A9132,Personal!$A$6:$F$112,5,FALSE())&lt;&gt;"Sí",N9132="No aplica"),0,'Catàleg GRAE'!D84)</f>
        <v>1</v>
      </c>
      <c r="I9132" s="20"/>
      <c r="J9132" s="20"/>
      <c r="K9132" s="20"/>
      <c r="L9132" s="21"/>
      <c r="M9132" s="21"/>
      <c r="N9132" s="20"/>
      <c r="O9132" s="20"/>
      <c r="P9132" s="19" t="str">
        <f aca="false">IF(I9132="","",I9132-H9132)</f>
        <v/>
      </c>
      <c r="Q9132" s="19" t="str">
        <f aca="true">IF(B9132="","",IF(N9132="No aplica","No aplica",IF(I9132="","Pendent",IF(N9132="Per substituir","Substituir",IF(OR(N9132="No localitzat",N9132="No lliurat"),"Reposar",IF(I9132&lt;H9132,"Reposar",IF(I9132&gt;H9132,"Revisar excedent",IF(AND(G9132="Sí",M9132&lt;&gt;"",M9132&lt;TODAY()),"EPI caducat",IF(AND(G9132="Sí",M9132&lt;&gt;"",M9132&lt;=TODAY()+90),"EPI caduca ≤90 dies",IF(OR(N9132="Deteriorat usable",N9132="Revisió necessària"),"Revisar","OK"))))))))))</f>
      </c>
      <c r="R9132" s="20"/>
    </row>
    <row r="9133" customFormat="false" ht="15" hidden="false" customHeight="false" outlineLevel="0" collapsed="false">
      <c r="A9133" s="19" t="n">
        <v>84</v>
      </c>
      <c r="B9133" s="19" t="n">
        <f aca="false">IFERROR(VLOOKUP(A9133,Personal!$A$6:$F$112,2,FALSE()),"")</f>
        <v>0</v>
      </c>
      <c r="C9133" s="19" t="str">
        <f aca="false">IFERROR(VLOOKUP(A9133,Personal!$A$6:$F$112,3,FALSE()),"")</f>
        <v>Cerdanyola</v>
      </c>
      <c r="D9133" s="19" t="s">
        <v>125</v>
      </c>
      <c r="E9133" s="19" t="s">
        <v>204</v>
      </c>
      <c r="F9133" s="19" t="s">
        <v>205</v>
      </c>
      <c r="G9133" s="19" t="s">
        <v>291</v>
      </c>
      <c r="H9133" s="19" t="n">
        <f aca="false">IF(OR(VLOOKUP(A9133,Personal!$A$6:$F$112,5,FALSE())&lt;&gt;"Sí",N9133="No aplica"),0,'Catàleg GRAE'!D85)</f>
        <v>1</v>
      </c>
      <c r="I9133" s="20"/>
      <c r="J9133" s="20"/>
      <c r="K9133" s="20"/>
      <c r="L9133" s="21"/>
      <c r="M9133" s="21"/>
      <c r="N9133" s="20"/>
      <c r="O9133" s="20"/>
      <c r="P9133" s="19" t="str">
        <f aca="false">IF(I9133="","",I9133-H9133)</f>
        <v/>
      </c>
      <c r="Q9133" s="19" t="str">
        <f aca="true">IF(B9133="","",IF(N9133="No aplica","No aplica",IF(I9133="","Pendent",IF(N9133="Per substituir","Substituir",IF(OR(N9133="No localitzat",N9133="No lliurat"),"Reposar",IF(I9133&lt;H9133,"Reposar",IF(I9133&gt;H9133,"Revisar excedent",IF(AND(G9133="Sí",M9133&lt;&gt;"",M9133&lt;TODAY()),"EPI caducat",IF(AND(G9133="Sí",M9133&lt;&gt;"",M9133&lt;=TODAY()+90),"EPI caduca ≤90 dies",IF(OR(N9133="Deteriorat usable",N9133="Revisió necessària"),"Revisar","OK"))))))))))</f>
      </c>
      <c r="R9133" s="20"/>
    </row>
    <row r="9134" customFormat="false" ht="15" hidden="false" customHeight="false" outlineLevel="0" collapsed="false">
      <c r="A9134" s="19" t="n">
        <v>84</v>
      </c>
      <c r="B9134" s="19" t="n">
        <f aca="false">IFERROR(VLOOKUP(A9134,Personal!$A$6:$F$112,2,FALSE()),"")</f>
        <v>0</v>
      </c>
      <c r="C9134" s="19" t="str">
        <f aca="false">IFERROR(VLOOKUP(A9134,Personal!$A$6:$F$112,3,FALSE()),"")</f>
        <v>Cerdanyola</v>
      </c>
      <c r="D9134" s="19" t="s">
        <v>153</v>
      </c>
      <c r="E9134" s="19" t="s">
        <v>206</v>
      </c>
      <c r="F9134" s="19" t="s">
        <v>207</v>
      </c>
      <c r="G9134" s="19" t="s">
        <v>272</v>
      </c>
      <c r="H9134" s="19" t="n">
        <f aca="false">IF(OR(VLOOKUP(A9134,Personal!$A$6:$F$112,5,FALSE())&lt;&gt;"Sí",N9134="No aplica"),0,'Catàleg GRAE'!D86)</f>
        <v>1</v>
      </c>
      <c r="I9134" s="20"/>
      <c r="J9134" s="20"/>
      <c r="K9134" s="20"/>
      <c r="L9134" s="21"/>
      <c r="M9134" s="21"/>
      <c r="N9134" s="20"/>
      <c r="O9134" s="20"/>
      <c r="P9134" s="19" t="str">
        <f aca="false">IF(I9134="","",I9134-H9134)</f>
        <v/>
      </c>
      <c r="Q9134" s="19" t="str">
        <f aca="true">IF(B9134="","",IF(N9134="No aplica","No aplica",IF(I9134="","Pendent",IF(N9134="Per substituir","Substituir",IF(OR(N9134="No localitzat",N9134="No lliurat"),"Reposar",IF(I9134&lt;H9134,"Reposar",IF(I9134&gt;H9134,"Revisar excedent",IF(AND(G9134="Sí",M9134&lt;&gt;"",M9134&lt;TODAY()),"EPI caducat",IF(AND(G9134="Sí",M9134&lt;&gt;"",M9134&lt;=TODAY()+90),"EPI caduca ≤90 dies",IF(OR(N9134="Deteriorat usable",N9134="Revisió necessària"),"Revisar","OK"))))))))))</f>
      </c>
      <c r="R9134" s="20"/>
    </row>
    <row r="9135" customFormat="false" ht="15" hidden="false" customHeight="false" outlineLevel="0" collapsed="false">
      <c r="A9135" s="19" t="n">
        <v>84</v>
      </c>
      <c r="B9135" s="19" t="n">
        <f aca="false">IFERROR(VLOOKUP(A9135,Personal!$A$6:$F$112,2,FALSE()),"")</f>
        <v>0</v>
      </c>
      <c r="C9135" s="19" t="str">
        <f aca="false">IFERROR(VLOOKUP(A9135,Personal!$A$6:$F$112,3,FALSE()),"")</f>
        <v>Cerdanyola</v>
      </c>
      <c r="D9135" s="19" t="s">
        <v>177</v>
      </c>
      <c r="E9135" s="19" t="s">
        <v>208</v>
      </c>
      <c r="F9135" s="19" t="s">
        <v>209</v>
      </c>
      <c r="G9135" s="19" t="s">
        <v>272</v>
      </c>
      <c r="H9135" s="19" t="n">
        <f aca="false">IF(OR(VLOOKUP(A9135,Personal!$A$6:$F$112,5,FALSE())&lt;&gt;"Sí",N9135="No aplica"),0,'Catàleg GRAE'!D87)</f>
        <v>1</v>
      </c>
      <c r="I9135" s="20"/>
      <c r="J9135" s="20"/>
      <c r="K9135" s="20"/>
      <c r="L9135" s="21"/>
      <c r="M9135" s="21"/>
      <c r="N9135" s="20"/>
      <c r="O9135" s="20"/>
      <c r="P9135" s="19" t="str">
        <f aca="false">IF(I9135="","",I9135-H9135)</f>
        <v/>
      </c>
      <c r="Q9135" s="19" t="str">
        <f aca="true">IF(B9135="","",IF(N9135="No aplica","No aplica",IF(I9135="","Pendent",IF(N9135="Per substituir","Substituir",IF(OR(N9135="No localitzat",N9135="No lliurat"),"Reposar",IF(I9135&lt;H9135,"Reposar",IF(I9135&gt;H9135,"Revisar excedent",IF(AND(G9135="Sí",M9135&lt;&gt;"",M9135&lt;TODAY()),"EPI caducat",IF(AND(G9135="Sí",M9135&lt;&gt;"",M9135&lt;=TODAY()+90),"EPI caduca ≤90 dies",IF(OR(N9135="Deteriorat usable",N9135="Revisió necessària"),"Revisar","OK"))))))))))</f>
      </c>
      <c r="R9135" s="20"/>
    </row>
    <row r="9136" customFormat="false" ht="15" hidden="false" customHeight="false" outlineLevel="0" collapsed="false">
      <c r="A9136" s="19" t="n">
        <v>84</v>
      </c>
      <c r="B9136" s="19" t="n">
        <f aca="false">IFERROR(VLOOKUP(A9136,Personal!$A$6:$F$112,2,FALSE()),"")</f>
        <v>0</v>
      </c>
      <c r="C9136" s="19" t="str">
        <f aca="false">IFERROR(VLOOKUP(A9136,Personal!$A$6:$F$112,3,FALSE()),"")</f>
        <v>Cerdanyola</v>
      </c>
      <c r="D9136" s="19" t="s">
        <v>177</v>
      </c>
      <c r="E9136" s="19" t="s">
        <v>210</v>
      </c>
      <c r="F9136" s="19" t="s">
        <v>211</v>
      </c>
      <c r="G9136" s="19" t="s">
        <v>272</v>
      </c>
      <c r="H9136" s="19" t="n">
        <f aca="false">IF(OR(VLOOKUP(A9136,Personal!$A$6:$F$112,5,FALSE())&lt;&gt;"Sí",N9136="No aplica"),0,'Catàleg GRAE'!D88)</f>
        <v>1</v>
      </c>
      <c r="I9136" s="20"/>
      <c r="J9136" s="20"/>
      <c r="K9136" s="20"/>
      <c r="L9136" s="21"/>
      <c r="M9136" s="21"/>
      <c r="N9136" s="20"/>
      <c r="O9136" s="20"/>
      <c r="P9136" s="19" t="str">
        <f aca="false">IF(I9136="","",I9136-H9136)</f>
        <v/>
      </c>
      <c r="Q9136" s="19" t="str">
        <f aca="true">IF(B9136="","",IF(N9136="No aplica","No aplica",IF(I9136="","Pendent",IF(N9136="Per substituir","Substituir",IF(OR(N9136="No localitzat",N9136="No lliurat"),"Reposar",IF(I9136&lt;H9136,"Reposar",IF(I9136&gt;H9136,"Revisar excedent",IF(AND(G9136="Sí",M9136&lt;&gt;"",M9136&lt;TODAY()),"EPI caducat",IF(AND(G9136="Sí",M9136&lt;&gt;"",M9136&lt;=TODAY()+90),"EPI caduca ≤90 dies",IF(OR(N9136="Deteriorat usable",N9136="Revisió necessària"),"Revisar","OK"))))))))))</f>
      </c>
      <c r="R9136" s="20"/>
    </row>
    <row r="9137" customFormat="false" ht="15" hidden="false" customHeight="false" outlineLevel="0" collapsed="false">
      <c r="A9137" s="19" t="n">
        <v>84</v>
      </c>
      <c r="B9137" s="19" t="n">
        <f aca="false">IFERROR(VLOOKUP(A9137,Personal!$A$6:$F$112,2,FALSE()),"")</f>
        <v>0</v>
      </c>
      <c r="C9137" s="19" t="str">
        <f aca="false">IFERROR(VLOOKUP(A9137,Personal!$A$6:$F$112,3,FALSE()),"")</f>
        <v>Cerdanyola</v>
      </c>
      <c r="D9137" s="19" t="s">
        <v>125</v>
      </c>
      <c r="E9137" s="19" t="s">
        <v>212</v>
      </c>
      <c r="F9137" s="19" t="s">
        <v>213</v>
      </c>
      <c r="G9137" s="19" t="s">
        <v>272</v>
      </c>
      <c r="H9137" s="19" t="n">
        <f aca="false">IF(OR(VLOOKUP(A9137,Personal!$A$6:$F$112,5,FALSE())&lt;&gt;"Sí",N9137="No aplica"),0,'Catàleg GRAE'!D89)</f>
        <v>1</v>
      </c>
      <c r="I9137" s="20"/>
      <c r="J9137" s="20"/>
      <c r="K9137" s="20"/>
      <c r="L9137" s="21"/>
      <c r="M9137" s="21"/>
      <c r="N9137" s="20"/>
      <c r="O9137" s="20"/>
      <c r="P9137" s="19" t="str">
        <f aca="false">IF(I9137="","",I9137-H9137)</f>
        <v/>
      </c>
      <c r="Q9137" s="19" t="str">
        <f aca="true">IF(B9137="","",IF(N9137="No aplica","No aplica",IF(I9137="","Pendent",IF(N9137="Per substituir","Substituir",IF(OR(N9137="No localitzat",N9137="No lliurat"),"Reposar",IF(I9137&lt;H9137,"Reposar",IF(I9137&gt;H9137,"Revisar excedent",IF(AND(G9137="Sí",M9137&lt;&gt;"",M9137&lt;TODAY()),"EPI caducat",IF(AND(G9137="Sí",M9137&lt;&gt;"",M9137&lt;=TODAY()+90),"EPI caduca ≤90 dies",IF(OR(N9137="Deteriorat usable",N9137="Revisió necessària"),"Revisar","OK"))))))))))</f>
      </c>
      <c r="R9137" s="20"/>
    </row>
    <row r="9138" customFormat="false" ht="15" hidden="false" customHeight="false" outlineLevel="0" collapsed="false">
      <c r="A9138" s="19" t="n">
        <v>84</v>
      </c>
      <c r="B9138" s="19" t="n">
        <f aca="false">IFERROR(VLOOKUP(A9138,Personal!$A$6:$F$112,2,FALSE()),"")</f>
        <v>0</v>
      </c>
      <c r="C9138" s="19" t="str">
        <f aca="false">IFERROR(VLOOKUP(A9138,Personal!$A$6:$F$112,3,FALSE()),"")</f>
        <v>Cerdanyola</v>
      </c>
      <c r="D9138" s="19" t="s">
        <v>40</v>
      </c>
      <c r="E9138" s="19" t="s">
        <v>214</v>
      </c>
      <c r="F9138" s="19" t="s">
        <v>215</v>
      </c>
      <c r="G9138" s="19" t="s">
        <v>291</v>
      </c>
      <c r="H9138" s="19" t="n">
        <f aca="false">IF(OR(VLOOKUP(A9138,Personal!$A$6:$F$112,5,FALSE())&lt;&gt;"Sí",N9138="No aplica"),0,'Catàleg GRAE'!D90)</f>
        <v>1</v>
      </c>
      <c r="I9138" s="20"/>
      <c r="J9138" s="20"/>
      <c r="K9138" s="20"/>
      <c r="L9138" s="21"/>
      <c r="M9138" s="21"/>
      <c r="N9138" s="20"/>
      <c r="O9138" s="20"/>
      <c r="P9138" s="19" t="str">
        <f aca="false">IF(I9138="","",I9138-H9138)</f>
        <v/>
      </c>
      <c r="Q9138" s="19" t="str">
        <f aca="true">IF(B9138="","",IF(N9138="No aplica","No aplica",IF(I9138="","Pendent",IF(N9138="Per substituir","Substituir",IF(OR(N9138="No localitzat",N9138="No lliurat"),"Reposar",IF(I9138&lt;H9138,"Reposar",IF(I9138&gt;H9138,"Revisar excedent",IF(AND(G9138="Sí",M9138&lt;&gt;"",M9138&lt;TODAY()),"EPI caducat",IF(AND(G9138="Sí",M9138&lt;&gt;"",M9138&lt;=TODAY()+90),"EPI caduca ≤90 dies",IF(OR(N9138="Deteriorat usable",N9138="Revisió necessària"),"Revisar","OK"))))))))))</f>
      </c>
      <c r="R9138" s="20"/>
    </row>
    <row r="9139" customFormat="false" ht="15" hidden="false" customHeight="false" outlineLevel="0" collapsed="false">
      <c r="A9139" s="19" t="n">
        <v>84</v>
      </c>
      <c r="B9139" s="19" t="n">
        <f aca="false">IFERROR(VLOOKUP(A9139,Personal!$A$6:$F$112,2,FALSE()),"")</f>
        <v>0</v>
      </c>
      <c r="C9139" s="19" t="str">
        <f aca="false">IFERROR(VLOOKUP(A9139,Personal!$A$6:$F$112,3,FALSE()),"")</f>
        <v>Cerdanyola</v>
      </c>
      <c r="D9139" s="19" t="s">
        <v>216</v>
      </c>
      <c r="E9139" s="19" t="s">
        <v>217</v>
      </c>
      <c r="F9139" s="19" t="s">
        <v>218</v>
      </c>
      <c r="G9139" s="19" t="s">
        <v>272</v>
      </c>
      <c r="H9139" s="19" t="n">
        <f aca="false">IF(OR(VLOOKUP(A9139,Personal!$A$6:$F$112,5,FALSE())&lt;&gt;"Sí",N9139="No aplica"),0,'Catàleg GRAE'!D91)</f>
        <v>1</v>
      </c>
      <c r="I9139" s="20"/>
      <c r="J9139" s="20"/>
      <c r="K9139" s="20"/>
      <c r="L9139" s="21"/>
      <c r="M9139" s="21"/>
      <c r="N9139" s="20"/>
      <c r="O9139" s="20"/>
      <c r="P9139" s="19" t="str">
        <f aca="false">IF(I9139="","",I9139-H9139)</f>
        <v/>
      </c>
      <c r="Q9139" s="19" t="str">
        <f aca="true">IF(B9139="","",IF(N9139="No aplica","No aplica",IF(I9139="","Pendent",IF(N9139="Per substituir","Substituir",IF(OR(N9139="No localitzat",N9139="No lliurat"),"Reposar",IF(I9139&lt;H9139,"Reposar",IF(I9139&gt;H9139,"Revisar excedent",IF(AND(G9139="Sí",M9139&lt;&gt;"",M9139&lt;TODAY()),"EPI caducat",IF(AND(G9139="Sí",M9139&lt;&gt;"",M9139&lt;=TODAY()+90),"EPI caduca ≤90 dies",IF(OR(N9139="Deteriorat usable",N9139="Revisió necessària"),"Revisar","OK"))))))))))</f>
      </c>
      <c r="R9139" s="20"/>
    </row>
    <row r="9140" customFormat="false" ht="15" hidden="false" customHeight="false" outlineLevel="0" collapsed="false">
      <c r="A9140" s="19" t="n">
        <v>84</v>
      </c>
      <c r="B9140" s="19" t="n">
        <f aca="false">IFERROR(VLOOKUP(A9140,Personal!$A$6:$F$112,2,FALSE()),"")</f>
        <v>0</v>
      </c>
      <c r="C9140" s="19" t="str">
        <f aca="false">IFERROR(VLOOKUP(A9140,Personal!$A$6:$F$112,3,FALSE()),"")</f>
        <v>Cerdanyola</v>
      </c>
      <c r="D9140" s="19" t="s">
        <v>37</v>
      </c>
      <c r="E9140" s="19" t="s">
        <v>219</v>
      </c>
      <c r="F9140" s="19" t="s">
        <v>220</v>
      </c>
      <c r="G9140" s="19" t="s">
        <v>291</v>
      </c>
      <c r="H9140" s="19" t="n">
        <f aca="false">IF(OR(VLOOKUP(A9140,Personal!$A$6:$F$112,5,FALSE())&lt;&gt;"Sí",N9140="No aplica"),0,'Catàleg GRAE'!D92)</f>
        <v>1</v>
      </c>
      <c r="I9140" s="20"/>
      <c r="J9140" s="20"/>
      <c r="K9140" s="20"/>
      <c r="L9140" s="21"/>
      <c r="M9140" s="21"/>
      <c r="N9140" s="20"/>
      <c r="O9140" s="20"/>
      <c r="P9140" s="19" t="str">
        <f aca="false">IF(I9140="","",I9140-H9140)</f>
        <v/>
      </c>
      <c r="Q9140" s="19" t="str">
        <f aca="true">IF(B9140="","",IF(N9140="No aplica","No aplica",IF(I9140="","Pendent",IF(N9140="Per substituir","Substituir",IF(OR(N9140="No localitzat",N9140="No lliurat"),"Reposar",IF(I9140&lt;H9140,"Reposar",IF(I9140&gt;H9140,"Revisar excedent",IF(AND(G9140="Sí",M9140&lt;&gt;"",M9140&lt;TODAY()),"EPI caducat",IF(AND(G9140="Sí",M9140&lt;&gt;"",M9140&lt;=TODAY()+90),"EPI caduca ≤90 dies",IF(OR(N9140="Deteriorat usable",N9140="Revisió necessària"),"Revisar","OK"))))))))))</f>
      </c>
      <c r="R9140" s="20"/>
    </row>
    <row r="9141" customFormat="false" ht="15" hidden="false" customHeight="false" outlineLevel="0" collapsed="false">
      <c r="A9141" s="19" t="n">
        <v>84</v>
      </c>
      <c r="B9141" s="19" t="n">
        <f aca="false">IFERROR(VLOOKUP(A9141,Personal!$A$6:$F$112,2,FALSE()),"")</f>
        <v>0</v>
      </c>
      <c r="C9141" s="19" t="str">
        <f aca="false">IFERROR(VLOOKUP(A9141,Personal!$A$6:$F$112,3,FALSE()),"")</f>
        <v>Cerdanyola</v>
      </c>
      <c r="D9141" s="19" t="s">
        <v>137</v>
      </c>
      <c r="E9141" s="19" t="s">
        <v>221</v>
      </c>
      <c r="F9141" s="19" t="s">
        <v>222</v>
      </c>
      <c r="G9141" s="19" t="s">
        <v>291</v>
      </c>
      <c r="H9141" s="19" t="n">
        <f aca="false">IF(OR(VLOOKUP(A9141,Personal!$A$6:$F$112,5,FALSE())&lt;&gt;"Sí",N9141="No aplica"),0,'Catàleg GRAE'!D93)</f>
        <v>1</v>
      </c>
      <c r="I9141" s="20"/>
      <c r="J9141" s="20"/>
      <c r="K9141" s="20"/>
      <c r="L9141" s="21"/>
      <c r="M9141" s="21"/>
      <c r="N9141" s="20"/>
      <c r="O9141" s="20"/>
      <c r="P9141" s="19" t="str">
        <f aca="false">IF(I9141="","",I9141-H9141)</f>
        <v/>
      </c>
      <c r="Q9141" s="19" t="str">
        <f aca="true">IF(B9141="","",IF(N9141="No aplica","No aplica",IF(I9141="","Pendent",IF(N9141="Per substituir","Substituir",IF(OR(N9141="No localitzat",N9141="No lliurat"),"Reposar",IF(I9141&lt;H9141,"Reposar",IF(I9141&gt;H9141,"Revisar excedent",IF(AND(G9141="Sí",M9141&lt;&gt;"",M9141&lt;TODAY()),"EPI caducat",IF(AND(G9141="Sí",M9141&lt;&gt;"",M9141&lt;=TODAY()+90),"EPI caduca ≤90 dies",IF(OR(N9141="Deteriorat usable",N9141="Revisió necessària"),"Revisar","OK"))))))))))</f>
      </c>
      <c r="R9141" s="20"/>
    </row>
    <row r="9142" customFormat="false" ht="15" hidden="false" customHeight="false" outlineLevel="0" collapsed="false">
      <c r="A9142" s="19" t="n">
        <v>84</v>
      </c>
      <c r="B9142" s="19" t="n">
        <f aca="false">IFERROR(VLOOKUP(A9142,Personal!$A$6:$F$112,2,FALSE()),"")</f>
        <v>0</v>
      </c>
      <c r="C9142" s="19" t="str">
        <f aca="false">IFERROR(VLOOKUP(A9142,Personal!$A$6:$F$112,3,FALSE()),"")</f>
        <v>Cerdanyola</v>
      </c>
      <c r="D9142" s="19" t="s">
        <v>137</v>
      </c>
      <c r="E9142" s="19" t="s">
        <v>223</v>
      </c>
      <c r="F9142" s="19" t="s">
        <v>224</v>
      </c>
      <c r="G9142" s="19" t="s">
        <v>291</v>
      </c>
      <c r="H9142" s="19" t="n">
        <f aca="false">IF(OR(VLOOKUP(A9142,Personal!$A$6:$F$112,5,FALSE())&lt;&gt;"Sí",N9142="No aplica"),0,'Catàleg GRAE'!D94)</f>
        <v>1</v>
      </c>
      <c r="I9142" s="20"/>
      <c r="J9142" s="20"/>
      <c r="K9142" s="20"/>
      <c r="L9142" s="21"/>
      <c r="M9142" s="21"/>
      <c r="N9142" s="20"/>
      <c r="O9142" s="20"/>
      <c r="P9142" s="19" t="str">
        <f aca="false">IF(I9142="","",I9142-H9142)</f>
        <v/>
      </c>
      <c r="Q9142" s="19" t="str">
        <f aca="true">IF(B9142="","",IF(N9142="No aplica","No aplica",IF(I9142="","Pendent",IF(N9142="Per substituir","Substituir",IF(OR(N9142="No localitzat",N9142="No lliurat"),"Reposar",IF(I9142&lt;H9142,"Reposar",IF(I9142&gt;H9142,"Revisar excedent",IF(AND(G9142="Sí",M9142&lt;&gt;"",M9142&lt;TODAY()),"EPI caducat",IF(AND(G9142="Sí",M9142&lt;&gt;"",M9142&lt;=TODAY()+90),"EPI caduca ≤90 dies",IF(OR(N9142="Deteriorat usable",N9142="Revisió necessària"),"Revisar","OK"))))))))))</f>
      </c>
      <c r="R9142" s="20"/>
    </row>
    <row r="9143" customFormat="false" ht="15" hidden="false" customHeight="false" outlineLevel="0" collapsed="false">
      <c r="A9143" s="19" t="n">
        <v>84</v>
      </c>
      <c r="B9143" s="19" t="n">
        <f aca="false">IFERROR(VLOOKUP(A9143,Personal!$A$6:$F$112,2,FALSE()),"")</f>
        <v>0</v>
      </c>
      <c r="C9143" s="19" t="str">
        <f aca="false">IFERROR(VLOOKUP(A9143,Personal!$A$6:$F$112,3,FALSE()),"")</f>
        <v>Cerdanyola</v>
      </c>
      <c r="D9143" s="19" t="s">
        <v>137</v>
      </c>
      <c r="E9143" s="19" t="s">
        <v>225</v>
      </c>
      <c r="F9143" s="19" t="s">
        <v>226</v>
      </c>
      <c r="G9143" s="19" t="s">
        <v>291</v>
      </c>
      <c r="H9143" s="19" t="n">
        <f aca="false">IF(OR(VLOOKUP(A9143,Personal!$A$6:$F$112,5,FALSE())&lt;&gt;"Sí",N9143="No aplica"),0,'Catàleg GRAE'!D95)</f>
        <v>1</v>
      </c>
      <c r="I9143" s="20"/>
      <c r="J9143" s="20"/>
      <c r="K9143" s="20"/>
      <c r="L9143" s="21"/>
      <c r="M9143" s="21"/>
      <c r="N9143" s="20"/>
      <c r="O9143" s="20"/>
      <c r="P9143" s="19" t="str">
        <f aca="false">IF(I9143="","",I9143-H9143)</f>
        <v/>
      </c>
      <c r="Q9143" s="19" t="str">
        <f aca="true">IF(B9143="","",IF(N9143="No aplica","No aplica",IF(I9143="","Pendent",IF(N9143="Per substituir","Substituir",IF(OR(N9143="No localitzat",N9143="No lliurat"),"Reposar",IF(I9143&lt;H9143,"Reposar",IF(I9143&gt;H9143,"Revisar excedent",IF(AND(G9143="Sí",M9143&lt;&gt;"",M9143&lt;TODAY()),"EPI caducat",IF(AND(G9143="Sí",M9143&lt;&gt;"",M9143&lt;=TODAY()+90),"EPI caduca ≤90 dies",IF(OR(N9143="Deteriorat usable",N9143="Revisió necessària"),"Revisar","OK"))))))))))</f>
      </c>
      <c r="R9143" s="20"/>
    </row>
    <row r="9144" customFormat="false" ht="15" hidden="false" customHeight="false" outlineLevel="0" collapsed="false">
      <c r="A9144" s="19" t="n">
        <v>84</v>
      </c>
      <c r="B9144" s="19" t="n">
        <f aca="false">IFERROR(VLOOKUP(A9144,Personal!$A$6:$F$112,2,FALSE()),"")</f>
        <v>0</v>
      </c>
      <c r="C9144" s="19" t="str">
        <f aca="false">IFERROR(VLOOKUP(A9144,Personal!$A$6:$F$112,3,FALSE()),"")</f>
        <v>Cerdanyola</v>
      </c>
      <c r="D9144" s="19" t="s">
        <v>137</v>
      </c>
      <c r="E9144" s="19" t="s">
        <v>227</v>
      </c>
      <c r="F9144" s="19" t="s">
        <v>228</v>
      </c>
      <c r="G9144" s="19" t="s">
        <v>291</v>
      </c>
      <c r="H9144" s="19" t="n">
        <f aca="false">IF(OR(VLOOKUP(A9144,Personal!$A$6:$F$112,5,FALSE())&lt;&gt;"Sí",N9144="No aplica"),0,'Catàleg GRAE'!D96)</f>
        <v>1</v>
      </c>
      <c r="I9144" s="20"/>
      <c r="J9144" s="20"/>
      <c r="K9144" s="20"/>
      <c r="L9144" s="21"/>
      <c r="M9144" s="21"/>
      <c r="N9144" s="20"/>
      <c r="O9144" s="20"/>
      <c r="P9144" s="19" t="str">
        <f aca="false">IF(I9144="","",I9144-H9144)</f>
        <v/>
      </c>
      <c r="Q9144" s="19" t="str">
        <f aca="true">IF(B9144="","",IF(N9144="No aplica","No aplica",IF(I9144="","Pendent",IF(N9144="Per substituir","Substituir",IF(OR(N9144="No localitzat",N9144="No lliurat"),"Reposar",IF(I9144&lt;H9144,"Reposar",IF(I9144&gt;H9144,"Revisar excedent",IF(AND(G9144="Sí",M9144&lt;&gt;"",M9144&lt;TODAY()),"EPI caducat",IF(AND(G9144="Sí",M9144&lt;&gt;"",M9144&lt;=TODAY()+90),"EPI caduca ≤90 dies",IF(OR(N9144="Deteriorat usable",N9144="Revisió necessària"),"Revisar","OK"))))))))))</f>
      </c>
      <c r="R9144" s="20"/>
    </row>
    <row r="9145" customFormat="false" ht="15" hidden="false" customHeight="false" outlineLevel="0" collapsed="false">
      <c r="A9145" s="19" t="n">
        <v>84</v>
      </c>
      <c r="B9145" s="19" t="n">
        <f aca="false">IFERROR(VLOOKUP(A9145,Personal!$A$6:$F$112,2,FALSE()),"")</f>
        <v>0</v>
      </c>
      <c r="C9145" s="19" t="str">
        <f aca="false">IFERROR(VLOOKUP(A9145,Personal!$A$6:$F$112,3,FALSE()),"")</f>
        <v>Cerdanyola</v>
      </c>
      <c r="D9145" s="19" t="s">
        <v>137</v>
      </c>
      <c r="E9145" s="19" t="s">
        <v>229</v>
      </c>
      <c r="F9145" s="19" t="s">
        <v>230</v>
      </c>
      <c r="G9145" s="19" t="s">
        <v>291</v>
      </c>
      <c r="H9145" s="19" t="n">
        <f aca="false">IF(OR(VLOOKUP(A9145,Personal!$A$6:$F$112,5,FALSE())&lt;&gt;"Sí",N9145="No aplica"),0,'Catàleg GRAE'!D97)</f>
        <v>1</v>
      </c>
      <c r="I9145" s="20"/>
      <c r="J9145" s="20"/>
      <c r="K9145" s="20"/>
      <c r="L9145" s="21"/>
      <c r="M9145" s="21"/>
      <c r="N9145" s="20"/>
      <c r="O9145" s="20"/>
      <c r="P9145" s="19" t="str">
        <f aca="false">IF(I9145="","",I9145-H9145)</f>
        <v/>
      </c>
      <c r="Q9145" s="19" t="str">
        <f aca="true">IF(B9145="","",IF(N9145="No aplica","No aplica",IF(I9145="","Pendent",IF(N9145="Per substituir","Substituir",IF(OR(N9145="No localitzat",N9145="No lliurat"),"Reposar",IF(I9145&lt;H9145,"Reposar",IF(I9145&gt;H9145,"Revisar excedent",IF(AND(G9145="Sí",M9145&lt;&gt;"",M9145&lt;TODAY()),"EPI caducat",IF(AND(G9145="Sí",M9145&lt;&gt;"",M9145&lt;=TODAY()+90),"EPI caduca ≤90 dies",IF(OR(N9145="Deteriorat usable",N9145="Revisió necessària"),"Revisar","OK"))))))))))</f>
      </c>
      <c r="R9145" s="20"/>
    </row>
    <row r="9146" customFormat="false" ht="15" hidden="false" customHeight="false" outlineLevel="0" collapsed="false">
      <c r="A9146" s="19" t="n">
        <v>84</v>
      </c>
      <c r="B9146" s="19" t="n">
        <f aca="false">IFERROR(VLOOKUP(A9146,Personal!$A$6:$F$112,2,FALSE()),"")</f>
        <v>0</v>
      </c>
      <c r="C9146" s="19" t="str">
        <f aca="false">IFERROR(VLOOKUP(A9146,Personal!$A$6:$F$112,3,FALSE()),"")</f>
        <v>Cerdanyola</v>
      </c>
      <c r="D9146" s="19" t="s">
        <v>137</v>
      </c>
      <c r="E9146" s="19" t="s">
        <v>231</v>
      </c>
      <c r="F9146" s="19" t="s">
        <v>232</v>
      </c>
      <c r="G9146" s="19" t="s">
        <v>291</v>
      </c>
      <c r="H9146" s="19" t="n">
        <f aca="false">IF(OR(VLOOKUP(A9146,Personal!$A$6:$F$112,5,FALSE())&lt;&gt;"Sí",N9146="No aplica"),0,'Catàleg GRAE'!D98)</f>
        <v>1</v>
      </c>
      <c r="I9146" s="20"/>
      <c r="J9146" s="20"/>
      <c r="K9146" s="20"/>
      <c r="L9146" s="21"/>
      <c r="M9146" s="21"/>
      <c r="N9146" s="20"/>
      <c r="O9146" s="20"/>
      <c r="P9146" s="19" t="str">
        <f aca="false">IF(I9146="","",I9146-H9146)</f>
        <v/>
      </c>
      <c r="Q9146" s="19" t="str">
        <f aca="true">IF(B9146="","",IF(N9146="No aplica","No aplica",IF(I9146="","Pendent",IF(N9146="Per substituir","Substituir",IF(OR(N9146="No localitzat",N9146="No lliurat"),"Reposar",IF(I9146&lt;H9146,"Reposar",IF(I9146&gt;H9146,"Revisar excedent",IF(AND(G9146="Sí",M9146&lt;&gt;"",M9146&lt;TODAY()),"EPI caducat",IF(AND(G9146="Sí",M9146&lt;&gt;"",M9146&lt;=TODAY()+90),"EPI caduca ≤90 dies",IF(OR(N9146="Deteriorat usable",N9146="Revisió necessària"),"Revisar","OK"))))))))))</f>
      </c>
      <c r="R9146" s="20"/>
    </row>
    <row r="9147" customFormat="false" ht="15" hidden="false" customHeight="false" outlineLevel="0" collapsed="false">
      <c r="A9147" s="19" t="n">
        <v>84</v>
      </c>
      <c r="B9147" s="19" t="n">
        <f aca="false">IFERROR(VLOOKUP(A9147,Personal!$A$6:$F$112,2,FALSE()),"")</f>
        <v>0</v>
      </c>
      <c r="C9147" s="19" t="str">
        <f aca="false">IFERROR(VLOOKUP(A9147,Personal!$A$6:$F$112,3,FALSE()),"")</f>
        <v>Cerdanyola</v>
      </c>
      <c r="D9147" s="19" t="s">
        <v>137</v>
      </c>
      <c r="E9147" s="19" t="s">
        <v>233</v>
      </c>
      <c r="F9147" s="19" t="s">
        <v>234</v>
      </c>
      <c r="G9147" s="19" t="s">
        <v>291</v>
      </c>
      <c r="H9147" s="19" t="n">
        <f aca="false">IF(OR(VLOOKUP(A9147,Personal!$A$6:$F$112,5,FALSE())&lt;&gt;"Sí",N9147="No aplica"),0,'Catàleg GRAE'!D99)</f>
        <v>1</v>
      </c>
      <c r="I9147" s="20"/>
      <c r="J9147" s="20"/>
      <c r="K9147" s="20"/>
      <c r="L9147" s="21"/>
      <c r="M9147" s="21"/>
      <c r="N9147" s="20"/>
      <c r="O9147" s="20"/>
      <c r="P9147" s="19" t="str">
        <f aca="false">IF(I9147="","",I9147-H9147)</f>
        <v/>
      </c>
      <c r="Q9147" s="19" t="str">
        <f aca="true">IF(B9147="","",IF(N9147="No aplica","No aplica",IF(I9147="","Pendent",IF(N9147="Per substituir","Substituir",IF(OR(N9147="No localitzat",N9147="No lliurat"),"Reposar",IF(I9147&lt;H9147,"Reposar",IF(I9147&gt;H9147,"Revisar excedent",IF(AND(G9147="Sí",M9147&lt;&gt;"",M9147&lt;TODAY()),"EPI caducat",IF(AND(G9147="Sí",M9147&lt;&gt;"",M9147&lt;=TODAY()+90),"EPI caduca ≤90 dies",IF(OR(N9147="Deteriorat usable",N9147="Revisió necessària"),"Revisar","OK"))))))))))</f>
      </c>
      <c r="R9147" s="20"/>
    </row>
    <row r="9148" customFormat="false" ht="15" hidden="false" customHeight="false" outlineLevel="0" collapsed="false">
      <c r="A9148" s="19" t="n">
        <v>84</v>
      </c>
      <c r="B9148" s="19" t="n">
        <f aca="false">IFERROR(VLOOKUP(A9148,Personal!$A$6:$F$112,2,FALSE()),"")</f>
        <v>0</v>
      </c>
      <c r="C9148" s="19" t="str">
        <f aca="false">IFERROR(VLOOKUP(A9148,Personal!$A$6:$F$112,3,FALSE()),"")</f>
        <v>Cerdanyola</v>
      </c>
      <c r="D9148" s="19" t="s">
        <v>216</v>
      </c>
      <c r="E9148" s="19" t="s">
        <v>235</v>
      </c>
      <c r="F9148" s="19" t="s">
        <v>236</v>
      </c>
      <c r="G9148" s="19" t="s">
        <v>272</v>
      </c>
      <c r="H9148" s="19" t="n">
        <f aca="false">IF(OR(VLOOKUP(A9148,Personal!$A$6:$F$112,5,FALSE())&lt;&gt;"Sí",N9148="No aplica"),0,'Catàleg GRAE'!D100)</f>
        <v>1</v>
      </c>
      <c r="I9148" s="20"/>
      <c r="J9148" s="20"/>
      <c r="K9148" s="20"/>
      <c r="L9148" s="21"/>
      <c r="M9148" s="21"/>
      <c r="N9148" s="20"/>
      <c r="O9148" s="20"/>
      <c r="P9148" s="19" t="str">
        <f aca="false">IF(I9148="","",I9148-H9148)</f>
        <v/>
      </c>
      <c r="Q9148" s="19" t="str">
        <f aca="true">IF(B9148="","",IF(N9148="No aplica","No aplica",IF(I9148="","Pendent",IF(N9148="Per substituir","Substituir",IF(OR(N9148="No localitzat",N9148="No lliurat"),"Reposar",IF(I9148&lt;H9148,"Reposar",IF(I9148&gt;H9148,"Revisar excedent",IF(AND(G9148="Sí",M9148&lt;&gt;"",M9148&lt;TODAY()),"EPI caducat",IF(AND(G9148="Sí",M9148&lt;&gt;"",M9148&lt;=TODAY()+90),"EPI caduca ≤90 dies",IF(OR(N9148="Deteriorat usable",N9148="Revisió necessària"),"Revisar","OK"))))))))))</f>
      </c>
      <c r="R9148" s="20"/>
    </row>
    <row r="9149" customFormat="false" ht="15" hidden="false" customHeight="false" outlineLevel="0" collapsed="false">
      <c r="A9149" s="19" t="n">
        <v>84</v>
      </c>
      <c r="B9149" s="19" t="n">
        <f aca="false">IFERROR(VLOOKUP(A9149,Personal!$A$6:$F$112,2,FALSE()),"")</f>
        <v>0</v>
      </c>
      <c r="C9149" s="19" t="str">
        <f aca="false">IFERROR(VLOOKUP(A9149,Personal!$A$6:$F$112,3,FALSE()),"")</f>
        <v>Cerdanyola</v>
      </c>
      <c r="D9149" s="19" t="s">
        <v>137</v>
      </c>
      <c r="E9149" s="19" t="s">
        <v>237</v>
      </c>
      <c r="F9149" s="19" t="s">
        <v>238</v>
      </c>
      <c r="G9149" s="19" t="s">
        <v>291</v>
      </c>
      <c r="H9149" s="19" t="n">
        <f aca="false">IF(OR(VLOOKUP(A9149,Personal!$A$6:$F$112,5,FALSE())&lt;&gt;"Sí",N9149="No aplica"),0,'Catàleg GRAE'!D101)</f>
        <v>1</v>
      </c>
      <c r="I9149" s="20"/>
      <c r="J9149" s="20"/>
      <c r="K9149" s="20"/>
      <c r="L9149" s="21"/>
      <c r="M9149" s="21"/>
      <c r="N9149" s="20"/>
      <c r="O9149" s="20"/>
      <c r="P9149" s="19" t="str">
        <f aca="false">IF(I9149="","",I9149-H9149)</f>
        <v/>
      </c>
      <c r="Q9149" s="19" t="str">
        <f aca="true">IF(B9149="","",IF(N9149="No aplica","No aplica",IF(I9149="","Pendent",IF(N9149="Per substituir","Substituir",IF(OR(N9149="No localitzat",N9149="No lliurat"),"Reposar",IF(I9149&lt;H9149,"Reposar",IF(I9149&gt;H9149,"Revisar excedent",IF(AND(G9149="Sí",M9149&lt;&gt;"",M9149&lt;TODAY()),"EPI caducat",IF(AND(G9149="Sí",M9149&lt;&gt;"",M9149&lt;=TODAY()+90),"EPI caduca ≤90 dies",IF(OR(N9149="Deteriorat usable",N9149="Revisió necessària"),"Revisar","OK"))))))))))</f>
      </c>
      <c r="R9149" s="20"/>
    </row>
    <row r="9150" customFormat="false" ht="15" hidden="false" customHeight="false" outlineLevel="0" collapsed="false">
      <c r="A9150" s="19" t="n">
        <v>84</v>
      </c>
      <c r="B9150" s="19" t="n">
        <f aca="false">IFERROR(VLOOKUP(A9150,Personal!$A$6:$F$112,2,FALSE()),"")</f>
        <v>0</v>
      </c>
      <c r="C9150" s="19" t="str">
        <f aca="false">IFERROR(VLOOKUP(A9150,Personal!$A$6:$F$112,3,FALSE()),"")</f>
        <v>Cerdanyola</v>
      </c>
      <c r="D9150" s="19" t="s">
        <v>37</v>
      </c>
      <c r="E9150" s="19" t="s">
        <v>239</v>
      </c>
      <c r="F9150" s="19" t="s">
        <v>240</v>
      </c>
      <c r="G9150" s="19" t="s">
        <v>291</v>
      </c>
      <c r="H9150" s="19" t="n">
        <f aca="false">IF(OR(VLOOKUP(A9150,Personal!$A$6:$F$112,5,FALSE())&lt;&gt;"Sí",N9150="No aplica"),0,'Catàleg GRAE'!D102)</f>
        <v>1</v>
      </c>
      <c r="I9150" s="20"/>
      <c r="J9150" s="20"/>
      <c r="K9150" s="20"/>
      <c r="L9150" s="21"/>
      <c r="M9150" s="21"/>
      <c r="N9150" s="20"/>
      <c r="O9150" s="20"/>
      <c r="P9150" s="19" t="str">
        <f aca="false">IF(I9150="","",I9150-H9150)</f>
        <v/>
      </c>
      <c r="Q9150" s="19" t="str">
        <f aca="true">IF(B9150="","",IF(N9150="No aplica","No aplica",IF(I9150="","Pendent",IF(N9150="Per substituir","Substituir",IF(OR(N9150="No localitzat",N9150="No lliurat"),"Reposar",IF(I9150&lt;H9150,"Reposar",IF(I9150&gt;H9150,"Revisar excedent",IF(AND(G9150="Sí",M9150&lt;&gt;"",M9150&lt;TODAY()),"EPI caducat",IF(AND(G9150="Sí",M9150&lt;&gt;"",M9150&lt;=TODAY()+90),"EPI caduca ≤90 dies",IF(OR(N9150="Deteriorat usable",N9150="Revisió necessària"),"Revisar","OK"))))))))))</f>
      </c>
      <c r="R9150" s="20"/>
    </row>
    <row r="9151" customFormat="false" ht="15" hidden="false" customHeight="false" outlineLevel="0" collapsed="false">
      <c r="A9151" s="19" t="n">
        <v>84</v>
      </c>
      <c r="B9151" s="19" t="n">
        <f aca="false">IFERROR(VLOOKUP(A9151,Personal!$A$6:$F$112,2,FALSE()),"")</f>
        <v>0</v>
      </c>
      <c r="C9151" s="19" t="str">
        <f aca="false">IFERROR(VLOOKUP(A9151,Personal!$A$6:$F$112,3,FALSE()),"")</f>
        <v>Cerdanyola</v>
      </c>
      <c r="D9151" s="19" t="s">
        <v>37</v>
      </c>
      <c r="E9151" s="19" t="s">
        <v>241</v>
      </c>
      <c r="F9151" s="19" t="s">
        <v>242</v>
      </c>
      <c r="G9151" s="19" t="s">
        <v>291</v>
      </c>
      <c r="H9151" s="19" t="n">
        <f aca="false">IF(OR(VLOOKUP(A9151,Personal!$A$6:$F$112,5,FALSE())&lt;&gt;"Sí",N9151="No aplica"),0,'Catàleg GRAE'!D103)</f>
        <v>1</v>
      </c>
      <c r="I9151" s="20"/>
      <c r="J9151" s="20"/>
      <c r="K9151" s="20"/>
      <c r="L9151" s="21"/>
      <c r="M9151" s="21"/>
      <c r="N9151" s="20"/>
      <c r="O9151" s="20"/>
      <c r="P9151" s="19" t="str">
        <f aca="false">IF(I9151="","",I9151-H9151)</f>
        <v/>
      </c>
      <c r="Q9151" s="19" t="str">
        <f aca="true">IF(B9151="","",IF(N9151="No aplica","No aplica",IF(I9151="","Pendent",IF(N9151="Per substituir","Substituir",IF(OR(N9151="No localitzat",N9151="No lliurat"),"Reposar",IF(I9151&lt;H9151,"Reposar",IF(I9151&gt;H9151,"Revisar excedent",IF(AND(G9151="Sí",M9151&lt;&gt;"",M9151&lt;TODAY()),"EPI caducat",IF(AND(G9151="Sí",M9151&lt;&gt;"",M9151&lt;=TODAY()+90),"EPI caduca ≤90 dies",IF(OR(N9151="Deteriorat usable",N9151="Revisió necessària"),"Revisar","OK"))))))))))</f>
      </c>
      <c r="R9151" s="20"/>
    </row>
    <row r="9152" customFormat="false" ht="15" hidden="false" customHeight="false" outlineLevel="0" collapsed="false">
      <c r="A9152" s="19" t="n">
        <v>84</v>
      </c>
      <c r="B9152" s="19" t="n">
        <f aca="false">IFERROR(VLOOKUP(A9152,Personal!$A$6:$F$112,2,FALSE()),"")</f>
        <v>0</v>
      </c>
      <c r="C9152" s="19" t="str">
        <f aca="false">IFERROR(VLOOKUP(A9152,Personal!$A$6:$F$112,3,FALSE()),"")</f>
        <v>Cerdanyola</v>
      </c>
      <c r="D9152" s="19" t="s">
        <v>177</v>
      </c>
      <c r="E9152" s="19" t="s">
        <v>243</v>
      </c>
      <c r="F9152" s="19" t="s">
        <v>244</v>
      </c>
      <c r="G9152" s="19" t="s">
        <v>272</v>
      </c>
      <c r="H9152" s="19" t="n">
        <f aca="false">IF(OR(VLOOKUP(A9152,Personal!$A$6:$F$112,5,FALSE())&lt;&gt;"Sí",N9152="No aplica"),0,'Catàleg GRAE'!D104)</f>
        <v>1</v>
      </c>
      <c r="I9152" s="20"/>
      <c r="J9152" s="20"/>
      <c r="K9152" s="20"/>
      <c r="L9152" s="21"/>
      <c r="M9152" s="21"/>
      <c r="N9152" s="20"/>
      <c r="O9152" s="20"/>
      <c r="P9152" s="19" t="str">
        <f aca="false">IF(I9152="","",I9152-H9152)</f>
        <v/>
      </c>
      <c r="Q9152" s="19" t="str">
        <f aca="true">IF(B9152="","",IF(N9152="No aplica","No aplica",IF(I9152="","Pendent",IF(N9152="Per substituir","Substituir",IF(OR(N9152="No localitzat",N9152="No lliurat"),"Reposar",IF(I9152&lt;H9152,"Reposar",IF(I9152&gt;H9152,"Revisar excedent",IF(AND(G9152="Sí",M9152&lt;&gt;"",M9152&lt;TODAY()),"EPI caducat",IF(AND(G9152="Sí",M9152&lt;&gt;"",M9152&lt;=TODAY()+90),"EPI caduca ≤90 dies",IF(OR(N9152="Deteriorat usable",N9152="Revisió necessària"),"Revisar","OK"))))))))))</f>
      </c>
      <c r="R9152" s="20"/>
    </row>
    <row r="9153" customFormat="false" ht="15" hidden="false" customHeight="false" outlineLevel="0" collapsed="false">
      <c r="A9153" s="19" t="n">
        <v>84</v>
      </c>
      <c r="B9153" s="19" t="n">
        <f aca="false">IFERROR(VLOOKUP(A9153,Personal!$A$6:$F$112,2,FALSE()),"")</f>
        <v>0</v>
      </c>
      <c r="C9153" s="19" t="str">
        <f aca="false">IFERROR(VLOOKUP(A9153,Personal!$A$6:$F$112,3,FALSE()),"")</f>
        <v>Cerdanyola</v>
      </c>
      <c r="D9153" s="19" t="s">
        <v>177</v>
      </c>
      <c r="E9153" s="19" t="s">
        <v>245</v>
      </c>
      <c r="F9153" s="19" t="s">
        <v>246</v>
      </c>
      <c r="G9153" s="19" t="s">
        <v>272</v>
      </c>
      <c r="H9153" s="19" t="n">
        <f aca="false">IF(OR(VLOOKUP(A9153,Personal!$A$6:$F$112,5,FALSE())&lt;&gt;"Sí",N9153="No aplica"),0,'Catàleg GRAE'!D105)</f>
        <v>1</v>
      </c>
      <c r="I9153" s="20"/>
      <c r="J9153" s="20"/>
      <c r="K9153" s="20"/>
      <c r="L9153" s="21"/>
      <c r="M9153" s="21"/>
      <c r="N9153" s="20"/>
      <c r="O9153" s="20"/>
      <c r="P9153" s="19" t="str">
        <f aca="false">IF(I9153="","",I9153-H9153)</f>
        <v/>
      </c>
      <c r="Q9153" s="19" t="str">
        <f aca="true">IF(B9153="","",IF(N9153="No aplica","No aplica",IF(I9153="","Pendent",IF(N9153="Per substituir","Substituir",IF(OR(N9153="No localitzat",N9153="No lliurat"),"Reposar",IF(I9153&lt;H9153,"Reposar",IF(I9153&gt;H9153,"Revisar excedent",IF(AND(G9153="Sí",M9153&lt;&gt;"",M9153&lt;TODAY()),"EPI caducat",IF(AND(G9153="Sí",M9153&lt;&gt;"",M9153&lt;=TODAY()+90),"EPI caduca ≤90 dies",IF(OR(N9153="Deteriorat usable",N9153="Revisió necessària"),"Revisar","OK"))))))))))</f>
      </c>
      <c r="R9153" s="20"/>
    </row>
    <row r="9154" customFormat="false" ht="15" hidden="false" customHeight="false" outlineLevel="0" collapsed="false">
      <c r="A9154" s="19" t="n">
        <v>84</v>
      </c>
      <c r="B9154" s="19" t="n">
        <f aca="false">IFERROR(VLOOKUP(A9154,Personal!$A$6:$F$112,2,FALSE()),"")</f>
        <v>0</v>
      </c>
      <c r="C9154" s="19" t="str">
        <f aca="false">IFERROR(VLOOKUP(A9154,Personal!$A$6:$F$112,3,FALSE()),"")</f>
        <v>Cerdanyola</v>
      </c>
      <c r="D9154" s="19" t="s">
        <v>177</v>
      </c>
      <c r="E9154" s="19" t="s">
        <v>247</v>
      </c>
      <c r="F9154" s="19" t="s">
        <v>248</v>
      </c>
      <c r="G9154" s="19" t="s">
        <v>272</v>
      </c>
      <c r="H9154" s="19" t="n">
        <f aca="false">IF(OR(VLOOKUP(A9154,Personal!$A$6:$F$112,5,FALSE())&lt;&gt;"Sí",N9154="No aplica"),0,'Catàleg GRAE'!D106)</f>
        <v>1</v>
      </c>
      <c r="I9154" s="20"/>
      <c r="J9154" s="20"/>
      <c r="K9154" s="20"/>
      <c r="L9154" s="21"/>
      <c r="M9154" s="21"/>
      <c r="N9154" s="20"/>
      <c r="O9154" s="20"/>
      <c r="P9154" s="19" t="str">
        <f aca="false">IF(I9154="","",I9154-H9154)</f>
        <v/>
      </c>
      <c r="Q9154" s="19" t="str">
        <f aca="true">IF(B9154="","",IF(N9154="No aplica","No aplica",IF(I9154="","Pendent",IF(N9154="Per substituir","Substituir",IF(OR(N9154="No localitzat",N9154="No lliurat"),"Reposar",IF(I9154&lt;H9154,"Reposar",IF(I9154&gt;H9154,"Revisar excedent",IF(AND(G9154="Sí",M9154&lt;&gt;"",M9154&lt;TODAY()),"EPI caducat",IF(AND(G9154="Sí",M9154&lt;&gt;"",M9154&lt;=TODAY()+90),"EPI caduca ≤90 dies",IF(OR(N9154="Deteriorat usable",N9154="Revisió necessària"),"Revisar","OK"))))))))))</f>
      </c>
      <c r="R9154" s="20"/>
    </row>
    <row r="9155" customFormat="false" ht="15" hidden="false" customHeight="false" outlineLevel="0" collapsed="false">
      <c r="A9155" s="19" t="n">
        <v>84</v>
      </c>
      <c r="B9155" s="19" t="n">
        <f aca="false">IFERROR(VLOOKUP(A9155,Personal!$A$6:$F$112,2,FALSE()),"")</f>
        <v>0</v>
      </c>
      <c r="C9155" s="19" t="str">
        <f aca="false">IFERROR(VLOOKUP(A9155,Personal!$A$6:$F$112,3,FALSE()),"")</f>
        <v>Cerdanyola</v>
      </c>
      <c r="D9155" s="19" t="s">
        <v>177</v>
      </c>
      <c r="E9155" s="19" t="s">
        <v>249</v>
      </c>
      <c r="F9155" s="19" t="s">
        <v>250</v>
      </c>
      <c r="G9155" s="19" t="s">
        <v>272</v>
      </c>
      <c r="H9155" s="19" t="n">
        <f aca="false">IF(OR(VLOOKUP(A9155,Personal!$A$6:$F$112,5,FALSE())&lt;&gt;"Sí",N9155="No aplica"),0,'Catàleg GRAE'!D107)</f>
        <v>1</v>
      </c>
      <c r="I9155" s="20"/>
      <c r="J9155" s="20"/>
      <c r="K9155" s="20"/>
      <c r="L9155" s="21"/>
      <c r="M9155" s="21"/>
      <c r="N9155" s="20"/>
      <c r="O9155" s="20"/>
      <c r="P9155" s="19" t="str">
        <f aca="false">IF(I9155="","",I9155-H9155)</f>
        <v/>
      </c>
      <c r="Q9155" s="19" t="str">
        <f aca="true">IF(B9155="","",IF(N9155="No aplica","No aplica",IF(I9155="","Pendent",IF(N9155="Per substituir","Substituir",IF(OR(N9155="No localitzat",N9155="No lliurat"),"Reposar",IF(I9155&lt;H9155,"Reposar",IF(I9155&gt;H9155,"Revisar excedent",IF(AND(G9155="Sí",M9155&lt;&gt;"",M9155&lt;TODAY()),"EPI caducat",IF(AND(G9155="Sí",M9155&lt;&gt;"",M9155&lt;=TODAY()+90),"EPI caduca ≤90 dies",IF(OR(N9155="Deteriorat usable",N9155="Revisió necessària"),"Revisar","OK"))))))))))</f>
      </c>
      <c r="R9155" s="20"/>
    </row>
    <row r="9156" customFormat="false" ht="15" hidden="false" customHeight="false" outlineLevel="0" collapsed="false">
      <c r="A9156" s="19" t="n">
        <v>84</v>
      </c>
      <c r="B9156" s="19" t="n">
        <f aca="false">IFERROR(VLOOKUP(A9156,Personal!$A$6:$F$112,2,FALSE()),"")</f>
        <v>0</v>
      </c>
      <c r="C9156" s="19" t="str">
        <f aca="false">IFERROR(VLOOKUP(A9156,Personal!$A$6:$F$112,3,FALSE()),"")</f>
        <v>Cerdanyola</v>
      </c>
      <c r="D9156" s="19" t="s">
        <v>177</v>
      </c>
      <c r="E9156" s="19" t="s">
        <v>251</v>
      </c>
      <c r="F9156" s="19" t="s">
        <v>252</v>
      </c>
      <c r="G9156" s="19" t="s">
        <v>272</v>
      </c>
      <c r="H9156" s="19" t="n">
        <f aca="false">IF(OR(VLOOKUP(A9156,Personal!$A$6:$F$112,5,FALSE())&lt;&gt;"Sí",N9156="No aplica"),0,'Catàleg GRAE'!D108)</f>
        <v>1</v>
      </c>
      <c r="I9156" s="20"/>
      <c r="J9156" s="20"/>
      <c r="K9156" s="20"/>
      <c r="L9156" s="21"/>
      <c r="M9156" s="21"/>
      <c r="N9156" s="20"/>
      <c r="O9156" s="20"/>
      <c r="P9156" s="19" t="str">
        <f aca="false">IF(I9156="","",I9156-H9156)</f>
        <v/>
      </c>
      <c r="Q9156" s="19" t="str">
        <f aca="true">IF(B9156="","",IF(N9156="No aplica","No aplica",IF(I9156="","Pendent",IF(N9156="Per substituir","Substituir",IF(OR(N9156="No localitzat",N9156="No lliurat"),"Reposar",IF(I9156&lt;H9156,"Reposar",IF(I9156&gt;H9156,"Revisar excedent",IF(AND(G9156="Sí",M9156&lt;&gt;"",M9156&lt;TODAY()),"EPI caducat",IF(AND(G9156="Sí",M9156&lt;&gt;"",M9156&lt;=TODAY()+90),"EPI caduca ≤90 dies",IF(OR(N9156="Deteriorat usable",N9156="Revisió necessària"),"Revisar","OK"))))))))))</f>
      </c>
      <c r="R9156" s="20"/>
    </row>
    <row r="9157" customFormat="false" ht="15" hidden="false" customHeight="false" outlineLevel="0" collapsed="false">
      <c r="A9157" s="19" t="n">
        <v>84</v>
      </c>
      <c r="B9157" s="19" t="n">
        <f aca="false">IFERROR(VLOOKUP(A9157,Personal!$A$6:$F$112,2,FALSE()),"")</f>
        <v>0</v>
      </c>
      <c r="C9157" s="19" t="str">
        <f aca="false">IFERROR(VLOOKUP(A9157,Personal!$A$6:$F$112,3,FALSE()),"")</f>
        <v>Cerdanyola</v>
      </c>
      <c r="D9157" s="19" t="s">
        <v>125</v>
      </c>
      <c r="E9157" s="19" t="s">
        <v>253</v>
      </c>
      <c r="F9157" s="19" t="s">
        <v>254</v>
      </c>
      <c r="G9157" s="19" t="s">
        <v>272</v>
      </c>
      <c r="H9157" s="19" t="n">
        <f aca="false">IF(OR(VLOOKUP(A9157,Personal!$A$6:$F$112,5,FALSE())&lt;&gt;"Sí",N9157="No aplica"),0,'Catàleg GRAE'!D109)</f>
        <v>1</v>
      </c>
      <c r="I9157" s="20"/>
      <c r="J9157" s="20"/>
      <c r="K9157" s="20"/>
      <c r="L9157" s="21"/>
      <c r="M9157" s="21"/>
      <c r="N9157" s="20"/>
      <c r="O9157" s="20"/>
      <c r="P9157" s="19" t="str">
        <f aca="false">IF(I9157="","",I9157-H9157)</f>
        <v/>
      </c>
      <c r="Q9157" s="19" t="str">
        <f aca="true">IF(B9157="","",IF(N9157="No aplica","No aplica",IF(I9157="","Pendent",IF(N9157="Per substituir","Substituir",IF(OR(N9157="No localitzat",N9157="No lliurat"),"Reposar",IF(I9157&lt;H9157,"Reposar",IF(I9157&gt;H9157,"Revisar excedent",IF(AND(G9157="Sí",M9157&lt;&gt;"",M9157&lt;TODAY()),"EPI caducat",IF(AND(G9157="Sí",M9157&lt;&gt;"",M9157&lt;=TODAY()+90),"EPI caduca ≤90 dies",IF(OR(N9157="Deteriorat usable",N9157="Revisió necessària"),"Revisar","OK"))))))))))</f>
      </c>
      <c r="R9157" s="20"/>
    </row>
    <row r="9158" customFormat="false" ht="15" hidden="false" customHeight="false" outlineLevel="0" collapsed="false">
      <c r="A9158" s="19" t="n">
        <v>84</v>
      </c>
      <c r="B9158" s="19" t="n">
        <f aca="false">IFERROR(VLOOKUP(A9158,Personal!$A$6:$F$112,2,FALSE()),"")</f>
        <v>0</v>
      </c>
      <c r="C9158" s="19" t="str">
        <f aca="false">IFERROR(VLOOKUP(A9158,Personal!$A$6:$F$112,3,FALSE()),"")</f>
        <v>Cerdanyola</v>
      </c>
      <c r="D9158" s="19" t="s">
        <v>177</v>
      </c>
      <c r="E9158" s="19" t="s">
        <v>255</v>
      </c>
      <c r="F9158" s="19" t="s">
        <v>256</v>
      </c>
      <c r="G9158" s="19" t="s">
        <v>272</v>
      </c>
      <c r="H9158" s="19" t="n">
        <f aca="false">IF(OR(VLOOKUP(A9158,Personal!$A$6:$F$112,5,FALSE())&lt;&gt;"Sí",N9158="No aplica"),0,'Catàleg GRAE'!D110)</f>
        <v>1</v>
      </c>
      <c r="I9158" s="20"/>
      <c r="J9158" s="20"/>
      <c r="K9158" s="20"/>
      <c r="L9158" s="21"/>
      <c r="M9158" s="21"/>
      <c r="N9158" s="20"/>
      <c r="O9158" s="20"/>
      <c r="P9158" s="19" t="str">
        <f aca="false">IF(I9158="","",I9158-H9158)</f>
        <v/>
      </c>
      <c r="Q9158" s="19" t="str">
        <f aca="true">IF(B9158="","",IF(N9158="No aplica","No aplica",IF(I9158="","Pendent",IF(N9158="Per substituir","Substituir",IF(OR(N9158="No localitzat",N9158="No lliurat"),"Reposar",IF(I9158&lt;H9158,"Reposar",IF(I9158&gt;H9158,"Revisar excedent",IF(AND(G9158="Sí",M9158&lt;&gt;"",M9158&lt;TODAY()),"EPI caducat",IF(AND(G9158="Sí",M9158&lt;&gt;"",M9158&lt;=TODAY()+90),"EPI caduca ≤90 dies",IF(OR(N9158="Deteriorat usable",N9158="Revisió necessària"),"Revisar","OK"))))))))))</f>
      </c>
      <c r="R9158" s="20"/>
    </row>
    <row r="9159" customFormat="false" ht="15" hidden="false" customHeight="false" outlineLevel="0" collapsed="false">
      <c r="A9159" s="19" t="n">
        <v>84</v>
      </c>
      <c r="B9159" s="19" t="n">
        <f aca="false">IFERROR(VLOOKUP(A9159,Personal!$A$6:$F$112,2,FALSE()),"")</f>
        <v>0</v>
      </c>
      <c r="C9159" s="19" t="str">
        <f aca="false">IFERROR(VLOOKUP(A9159,Personal!$A$6:$F$112,3,FALSE()),"")</f>
        <v>Cerdanyola</v>
      </c>
      <c r="D9159" s="19" t="s">
        <v>142</v>
      </c>
      <c r="E9159" s="19" t="s">
        <v>257</v>
      </c>
      <c r="F9159" s="19" t="s">
        <v>258</v>
      </c>
      <c r="G9159" s="19" t="s">
        <v>291</v>
      </c>
      <c r="H9159" s="19" t="n">
        <f aca="false">IF(OR(VLOOKUP(A9159,Personal!$A$6:$F$112,5,FALSE())&lt;&gt;"Sí",N9159="No aplica"),0,'Catàleg GRAE'!D111)</f>
        <v>1</v>
      </c>
      <c r="I9159" s="20"/>
      <c r="J9159" s="20"/>
      <c r="K9159" s="20"/>
      <c r="L9159" s="21"/>
      <c r="M9159" s="21"/>
      <c r="N9159" s="20"/>
      <c r="O9159" s="20"/>
      <c r="P9159" s="19" t="str">
        <f aca="false">IF(I9159="","",I9159-H9159)</f>
        <v/>
      </c>
      <c r="Q9159" s="19" t="str">
        <f aca="true">IF(B9159="","",IF(N9159="No aplica","No aplica",IF(I9159="","Pendent",IF(N9159="Per substituir","Substituir",IF(OR(N9159="No localitzat",N9159="No lliurat"),"Reposar",IF(I9159&lt;H9159,"Reposar",IF(I9159&gt;H9159,"Revisar excedent",IF(AND(G9159="Sí",M9159&lt;&gt;"",M9159&lt;TODAY()),"EPI caducat",IF(AND(G9159="Sí",M9159&lt;&gt;"",M9159&lt;=TODAY()+90),"EPI caduca ≤90 dies",IF(OR(N9159="Deteriorat usable",N9159="Revisió necessària"),"Revisar","OK"))))))))))</f>
      </c>
      <c r="R9159" s="20"/>
    </row>
    <row r="9160" customFormat="false" ht="15" hidden="false" customHeight="false" outlineLevel="0" collapsed="false">
      <c r="A9160" s="19" t="n">
        <v>84</v>
      </c>
      <c r="B9160" s="19" t="n">
        <f aca="false">IFERROR(VLOOKUP(A9160,Personal!$A$6:$F$112,2,FALSE()),"")</f>
        <v>0</v>
      </c>
      <c r="C9160" s="19" t="str">
        <f aca="false">IFERROR(VLOOKUP(A9160,Personal!$A$6:$F$112,3,FALSE()),"")</f>
        <v>Cerdanyola</v>
      </c>
      <c r="D9160" s="19" t="s">
        <v>112</v>
      </c>
      <c r="E9160" s="19" t="s">
        <v>259</v>
      </c>
      <c r="F9160" s="19" t="s">
        <v>260</v>
      </c>
      <c r="G9160" s="19" t="s">
        <v>291</v>
      </c>
      <c r="H9160" s="19" t="n">
        <f aca="false">IF(OR(VLOOKUP(A9160,Personal!$A$6:$F$112,5,FALSE())&lt;&gt;"Sí",N9160="No aplica"),0,'Catàleg GRAE'!D112)</f>
        <v>1</v>
      </c>
      <c r="I9160" s="20"/>
      <c r="J9160" s="20"/>
      <c r="K9160" s="20"/>
      <c r="L9160" s="21"/>
      <c r="M9160" s="21"/>
      <c r="N9160" s="20"/>
      <c r="O9160" s="20"/>
      <c r="P9160" s="19" t="str">
        <f aca="false">IF(I9160="","",I9160-H9160)</f>
        <v/>
      </c>
      <c r="Q9160" s="19" t="str">
        <f aca="true">IF(B9160="","",IF(N9160="No aplica","No aplica",IF(I9160="","Pendent",IF(N9160="Per substituir","Substituir",IF(OR(N9160="No localitzat",N9160="No lliurat"),"Reposar",IF(I9160&lt;H9160,"Reposar",IF(I9160&gt;H9160,"Revisar excedent",IF(AND(G9160="Sí",M9160&lt;&gt;"",M9160&lt;TODAY()),"EPI caducat",IF(AND(G9160="Sí",M9160&lt;&gt;"",M9160&lt;=TODAY()+90),"EPI caduca ≤90 dies",IF(OR(N9160="Deteriorat usable",N9160="Revisió necessària"),"Revisar","OK"))))))))))</f>
      </c>
      <c r="R9160" s="20"/>
    </row>
    <row r="9161" customFormat="false" ht="15" hidden="false" customHeight="false" outlineLevel="0" collapsed="false">
      <c r="A9161" s="19" t="n">
        <v>84</v>
      </c>
      <c r="B9161" s="19" t="n">
        <f aca="false">IFERROR(VLOOKUP(A9161,Personal!$A$6:$F$112,2,FALSE()),"")</f>
        <v>0</v>
      </c>
      <c r="C9161" s="19" t="str">
        <f aca="false">IFERROR(VLOOKUP(A9161,Personal!$A$6:$F$112,3,FALSE()),"")</f>
        <v>Cerdanyola</v>
      </c>
      <c r="D9161" s="19" t="s">
        <v>261</v>
      </c>
      <c r="E9161" s="19" t="s">
        <v>262</v>
      </c>
      <c r="F9161" s="19" t="s">
        <v>263</v>
      </c>
      <c r="G9161" s="19" t="s">
        <v>291</v>
      </c>
      <c r="H9161" s="19" t="n">
        <f aca="false">IF(OR(VLOOKUP(A9161,Personal!$A$6:$F$112,5,FALSE())&lt;&gt;"Sí",N9161="No aplica"),0,'Catàleg GRAE'!D113)</f>
        <v>1</v>
      </c>
      <c r="I9161" s="20"/>
      <c r="J9161" s="20"/>
      <c r="K9161" s="20"/>
      <c r="L9161" s="21"/>
      <c r="M9161" s="21"/>
      <c r="N9161" s="20"/>
      <c r="O9161" s="20"/>
      <c r="P9161" s="19" t="str">
        <f aca="false">IF(I9161="","",I9161-H9161)</f>
        <v/>
      </c>
      <c r="Q9161" s="19" t="str">
        <f aca="true">IF(B9161="","",IF(N9161="No aplica","No aplica",IF(I9161="","Pendent",IF(N9161="Per substituir","Substituir",IF(OR(N9161="No localitzat",N9161="No lliurat"),"Reposar",IF(I9161&lt;H9161,"Reposar",IF(I9161&gt;H9161,"Revisar excedent",IF(AND(G9161="Sí",M9161&lt;&gt;"",M9161&lt;TODAY()),"EPI caducat",IF(AND(G9161="Sí",M9161&lt;&gt;"",M9161&lt;=TODAY()+90),"EPI caduca ≤90 dies",IF(OR(N9161="Deteriorat usable",N9161="Revisió necessària"),"Revisar","OK"))))))))))</f>
      </c>
      <c r="R9161" s="20"/>
    </row>
    <row r="9162" customFormat="false" ht="15" hidden="false" customHeight="false" outlineLevel="0" collapsed="false">
      <c r="A9162" s="19" t="n">
        <v>85</v>
      </c>
      <c r="B9162" s="19" t="n">
        <f aca="false">IFERROR(VLOOKUP(A9162,Personal!$A$6:$F$112,2,FALSE()),"")</f>
        <v>0</v>
      </c>
      <c r="C9162" s="19" t="str">
        <f aca="false">IFERROR(VLOOKUP(A9162,Personal!$A$6:$F$112,3,FALSE()),"")</f>
        <v>Cerdanyola</v>
      </c>
      <c r="D9162" s="19" t="s">
        <v>26</v>
      </c>
      <c r="E9162" s="19" t="s">
        <v>27</v>
      </c>
      <c r="F9162" s="19" t="s">
        <v>28</v>
      </c>
      <c r="G9162" s="19" t="s">
        <v>291</v>
      </c>
      <c r="H9162" s="19" t="n">
        <f aca="false">IF(OR(VLOOKUP(A9162,Personal!$A$6:$F$112,5,FALSE())&lt;&gt;"Sí",N9162="No aplica"),0,'Catàleg GRAE'!D5)</f>
        <v>1</v>
      </c>
      <c r="I9162" s="20"/>
      <c r="J9162" s="20"/>
      <c r="K9162" s="20"/>
      <c r="L9162" s="21"/>
      <c r="M9162" s="21"/>
      <c r="N9162" s="20"/>
      <c r="O9162" s="20"/>
      <c r="P9162" s="19" t="str">
        <f aca="false">IF(I9162="","",I9162-H9162)</f>
        <v/>
      </c>
      <c r="Q9162" s="19" t="str">
        <f aca="true">IF(B9162="","",IF(N9162="No aplica","No aplica",IF(I9162="","Pendent",IF(N9162="Per substituir","Substituir",IF(OR(N9162="No localitzat",N9162="No lliurat"),"Reposar",IF(I9162&lt;H9162,"Reposar",IF(I9162&gt;H9162,"Revisar excedent",IF(AND(G9162="Sí",M9162&lt;&gt;"",M9162&lt;TODAY()),"EPI caducat",IF(AND(G9162="Sí",M9162&lt;&gt;"",M9162&lt;=TODAY()+90),"EPI caduca ≤90 dies",IF(OR(N9162="Deteriorat usable",N9162="Revisió necessària"),"Revisar","OK"))))))))))</f>
      </c>
      <c r="R9162" s="20"/>
    </row>
    <row r="9163" customFormat="false" ht="15" hidden="false" customHeight="false" outlineLevel="0" collapsed="false">
      <c r="A9163" s="19" t="n">
        <v>85</v>
      </c>
      <c r="B9163" s="19" t="n">
        <f aca="false">IFERROR(VLOOKUP(A9163,Personal!$A$6:$F$112,2,FALSE()),"")</f>
        <v>0</v>
      </c>
      <c r="C9163" s="19" t="str">
        <f aca="false">IFERROR(VLOOKUP(A9163,Personal!$A$6:$F$112,3,FALSE()),"")</f>
        <v>Cerdanyola</v>
      </c>
      <c r="D9163" s="19" t="s">
        <v>26</v>
      </c>
      <c r="E9163" s="19" t="s">
        <v>27</v>
      </c>
      <c r="F9163" s="19" t="s">
        <v>30</v>
      </c>
      <c r="G9163" s="19" t="s">
        <v>291</v>
      </c>
      <c r="H9163" s="19" t="n">
        <f aca="false">IF(OR(VLOOKUP(A9163,Personal!$A$6:$F$112,5,FALSE())&lt;&gt;"Sí",N9163="No aplica"),0,'Catàleg GRAE'!D6)</f>
        <v>1</v>
      </c>
      <c r="I9163" s="20"/>
      <c r="J9163" s="20"/>
      <c r="K9163" s="20"/>
      <c r="L9163" s="21"/>
      <c r="M9163" s="21"/>
      <c r="N9163" s="20"/>
      <c r="O9163" s="20"/>
      <c r="P9163" s="19" t="str">
        <f aca="false">IF(I9163="","",I9163-H9163)</f>
        <v/>
      </c>
      <c r="Q9163" s="19" t="str">
        <f aca="true">IF(B9163="","",IF(N9163="No aplica","No aplica",IF(I9163="","Pendent",IF(N9163="Per substituir","Substituir",IF(OR(N9163="No localitzat",N9163="No lliurat"),"Reposar",IF(I9163&lt;H9163,"Reposar",IF(I9163&gt;H9163,"Revisar excedent",IF(AND(G9163="Sí",M9163&lt;&gt;"",M9163&lt;TODAY()),"EPI caducat",IF(AND(G9163="Sí",M9163&lt;&gt;"",M9163&lt;=TODAY()+90),"EPI caduca ≤90 dies",IF(OR(N9163="Deteriorat usable",N9163="Revisió necessària"),"Revisar","OK"))))))))))</f>
      </c>
      <c r="R9163" s="20"/>
    </row>
    <row r="9164" customFormat="false" ht="15" hidden="false" customHeight="false" outlineLevel="0" collapsed="false">
      <c r="A9164" s="19" t="n">
        <v>85</v>
      </c>
      <c r="B9164" s="19" t="n">
        <f aca="false">IFERROR(VLOOKUP(A9164,Personal!$A$6:$F$112,2,FALSE()),"")</f>
        <v>0</v>
      </c>
      <c r="C9164" s="19" t="str">
        <f aca="false">IFERROR(VLOOKUP(A9164,Personal!$A$6:$F$112,3,FALSE()),"")</f>
        <v>Cerdanyola</v>
      </c>
      <c r="D9164" s="19" t="s">
        <v>26</v>
      </c>
      <c r="E9164" s="19" t="s">
        <v>31</v>
      </c>
      <c r="F9164" s="19" t="s">
        <v>32</v>
      </c>
      <c r="G9164" s="19" t="s">
        <v>272</v>
      </c>
      <c r="H9164" s="19" t="n">
        <f aca="false">IF(OR(VLOOKUP(A9164,Personal!$A$6:$F$112,5,FALSE())&lt;&gt;"Sí",N9164="No aplica"),0,'Catàleg GRAE'!D7)</f>
        <v>1</v>
      </c>
      <c r="I9164" s="20"/>
      <c r="J9164" s="20"/>
      <c r="K9164" s="20"/>
      <c r="L9164" s="21"/>
      <c r="M9164" s="21"/>
      <c r="N9164" s="20"/>
      <c r="O9164" s="20"/>
      <c r="P9164" s="19" t="str">
        <f aca="false">IF(I9164="","",I9164-H9164)</f>
        <v/>
      </c>
      <c r="Q9164" s="19" t="str">
        <f aca="true">IF(B9164="","",IF(N9164="No aplica","No aplica",IF(I9164="","Pendent",IF(N9164="Per substituir","Substituir",IF(OR(N9164="No localitzat",N9164="No lliurat"),"Reposar",IF(I9164&lt;H9164,"Reposar",IF(I9164&gt;H9164,"Revisar excedent",IF(AND(G9164="Sí",M9164&lt;&gt;"",M9164&lt;TODAY()),"EPI caducat",IF(AND(G9164="Sí",M9164&lt;&gt;"",M9164&lt;=TODAY()+90),"EPI caduca ≤90 dies",IF(OR(N9164="Deteriorat usable",N9164="Revisió necessària"),"Revisar","OK"))))))))))</f>
      </c>
      <c r="R9164" s="20"/>
    </row>
    <row r="9165" customFormat="false" ht="15" hidden="false" customHeight="false" outlineLevel="0" collapsed="false">
      <c r="A9165" s="19" t="n">
        <v>85</v>
      </c>
      <c r="B9165" s="19" t="n">
        <f aca="false">IFERROR(VLOOKUP(A9165,Personal!$A$6:$F$112,2,FALSE()),"")</f>
        <v>0</v>
      </c>
      <c r="C9165" s="19" t="str">
        <f aca="false">IFERROR(VLOOKUP(A9165,Personal!$A$6:$F$112,3,FALSE()),"")</f>
        <v>Cerdanyola</v>
      </c>
      <c r="D9165" s="19" t="s">
        <v>26</v>
      </c>
      <c r="E9165" s="19" t="s">
        <v>33</v>
      </c>
      <c r="F9165" s="19" t="s">
        <v>34</v>
      </c>
      <c r="G9165" s="19" t="s">
        <v>291</v>
      </c>
      <c r="H9165" s="19" t="n">
        <f aca="false">IF(OR(VLOOKUP(A9165,Personal!$A$6:$F$112,5,FALSE())&lt;&gt;"Sí",N9165="No aplica"),0,'Catàleg GRAE'!D8)</f>
        <v>2</v>
      </c>
      <c r="I9165" s="20"/>
      <c r="J9165" s="20"/>
      <c r="K9165" s="20"/>
      <c r="L9165" s="21"/>
      <c r="M9165" s="21"/>
      <c r="N9165" s="20"/>
      <c r="O9165" s="20"/>
      <c r="P9165" s="19" t="str">
        <f aca="false">IF(I9165="","",I9165-H9165)</f>
        <v/>
      </c>
      <c r="Q9165" s="19" t="str">
        <f aca="true">IF(B9165="","",IF(N9165="No aplica","No aplica",IF(I9165="","Pendent",IF(N9165="Per substituir","Substituir",IF(OR(N9165="No localitzat",N9165="No lliurat"),"Reposar",IF(I9165&lt;H9165,"Reposar",IF(I9165&gt;H9165,"Revisar excedent",IF(AND(G9165="Sí",M9165&lt;&gt;"",M9165&lt;TODAY()),"EPI caducat",IF(AND(G9165="Sí",M9165&lt;&gt;"",M9165&lt;=TODAY()+90),"EPI caduca ≤90 dies",IF(OR(N9165="Deteriorat usable",N9165="Revisió necessària"),"Revisar","OK"))))))))))</f>
      </c>
      <c r="R9165" s="20"/>
    </row>
    <row r="9166" customFormat="false" ht="15" hidden="false" customHeight="false" outlineLevel="0" collapsed="false">
      <c r="A9166" s="19" t="n">
        <v>85</v>
      </c>
      <c r="B9166" s="19" t="n">
        <f aca="false">IFERROR(VLOOKUP(A9166,Personal!$A$6:$F$112,2,FALSE()),"")</f>
        <v>0</v>
      </c>
      <c r="C9166" s="19" t="str">
        <f aca="false">IFERROR(VLOOKUP(A9166,Personal!$A$6:$F$112,3,FALSE()),"")</f>
        <v>Cerdanyola</v>
      </c>
      <c r="D9166" s="19" t="s">
        <v>26</v>
      </c>
      <c r="E9166" s="19" t="s">
        <v>35</v>
      </c>
      <c r="F9166" s="19" t="s">
        <v>36</v>
      </c>
      <c r="G9166" s="19" t="s">
        <v>291</v>
      </c>
      <c r="H9166" s="19" t="n">
        <f aca="false">IF(OR(VLOOKUP(A9166,Personal!$A$6:$F$112,5,FALSE())&lt;&gt;"Sí",N9166="No aplica"),0,'Catàleg GRAE'!D9)</f>
        <v>1</v>
      </c>
      <c r="I9166" s="20"/>
      <c r="J9166" s="20"/>
      <c r="K9166" s="20"/>
      <c r="L9166" s="21"/>
      <c r="M9166" s="21"/>
      <c r="N9166" s="20"/>
      <c r="O9166" s="20"/>
      <c r="P9166" s="19" t="str">
        <f aca="false">IF(I9166="","",I9166-H9166)</f>
        <v/>
      </c>
      <c r="Q9166" s="19" t="str">
        <f aca="true">IF(B9166="","",IF(N9166="No aplica","No aplica",IF(I9166="","Pendent",IF(N9166="Per substituir","Substituir",IF(OR(N9166="No localitzat",N9166="No lliurat"),"Reposar",IF(I9166&lt;H9166,"Reposar",IF(I9166&gt;H9166,"Revisar excedent",IF(AND(G9166="Sí",M9166&lt;&gt;"",M9166&lt;TODAY()),"EPI caducat",IF(AND(G9166="Sí",M9166&lt;&gt;"",M9166&lt;=TODAY()+90),"EPI caduca ≤90 dies",IF(OR(N9166="Deteriorat usable",N9166="Revisió necessària"),"Revisar","OK"))))))))))</f>
      </c>
      <c r="R9166" s="20"/>
    </row>
    <row r="9167" customFormat="false" ht="15" hidden="false" customHeight="false" outlineLevel="0" collapsed="false">
      <c r="A9167" s="19" t="n">
        <v>85</v>
      </c>
      <c r="B9167" s="19" t="n">
        <f aca="false">IFERROR(VLOOKUP(A9167,Personal!$A$6:$F$112,2,FALSE()),"")</f>
        <v>0</v>
      </c>
      <c r="C9167" s="19" t="str">
        <f aca="false">IFERROR(VLOOKUP(A9167,Personal!$A$6:$F$112,3,FALSE()),"")</f>
        <v>Cerdanyola</v>
      </c>
      <c r="D9167" s="19" t="s">
        <v>37</v>
      </c>
      <c r="E9167" s="19" t="s">
        <v>38</v>
      </c>
      <c r="F9167" s="19" t="s">
        <v>39</v>
      </c>
      <c r="G9167" s="19" t="s">
        <v>291</v>
      </c>
      <c r="H9167" s="19" t="n">
        <f aca="false">IF(OR(VLOOKUP(A9167,Personal!$A$6:$F$112,5,FALSE())&lt;&gt;"Sí",N9167="No aplica"),0,'Catàleg GRAE'!D10)</f>
        <v>1</v>
      </c>
      <c r="I9167" s="20"/>
      <c r="J9167" s="20"/>
      <c r="K9167" s="20"/>
      <c r="L9167" s="21"/>
      <c r="M9167" s="21"/>
      <c r="N9167" s="20"/>
      <c r="O9167" s="20"/>
      <c r="P9167" s="19" t="str">
        <f aca="false">IF(I9167="","",I9167-H9167)</f>
        <v/>
      </c>
      <c r="Q9167" s="19" t="str">
        <f aca="true">IF(B9167="","",IF(N9167="No aplica","No aplica",IF(I9167="","Pendent",IF(N9167="Per substituir","Substituir",IF(OR(N9167="No localitzat",N9167="No lliurat"),"Reposar",IF(I9167&lt;H9167,"Reposar",IF(I9167&gt;H9167,"Revisar excedent",IF(AND(G9167="Sí",M9167&lt;&gt;"",M9167&lt;TODAY()),"EPI caducat",IF(AND(G9167="Sí",M9167&lt;&gt;"",M9167&lt;=TODAY()+90),"EPI caduca ≤90 dies",IF(OR(N9167="Deteriorat usable",N9167="Revisió necessària"),"Revisar","OK"))))))))))</f>
      </c>
      <c r="R9167" s="20"/>
    </row>
    <row r="9168" customFormat="false" ht="15" hidden="false" customHeight="false" outlineLevel="0" collapsed="false">
      <c r="A9168" s="19" t="n">
        <v>85</v>
      </c>
      <c r="B9168" s="19" t="n">
        <f aca="false">IFERROR(VLOOKUP(A9168,Personal!$A$6:$F$112,2,FALSE()),"")</f>
        <v>0</v>
      </c>
      <c r="C9168" s="19" t="str">
        <f aca="false">IFERROR(VLOOKUP(A9168,Personal!$A$6:$F$112,3,FALSE()),"")</f>
        <v>Cerdanyola</v>
      </c>
      <c r="D9168" s="19" t="s">
        <v>40</v>
      </c>
      <c r="E9168" s="19" t="s">
        <v>41</v>
      </c>
      <c r="F9168" s="19" t="s">
        <v>42</v>
      </c>
      <c r="G9168" s="19" t="s">
        <v>272</v>
      </c>
      <c r="H9168" s="19" t="n">
        <f aca="false">IF(OR(VLOOKUP(A9168,Personal!$A$6:$F$112,5,FALSE())&lt;&gt;"Sí",N9168="No aplica"),0,'Catàleg GRAE'!D11)</f>
        <v>1</v>
      </c>
      <c r="I9168" s="20"/>
      <c r="J9168" s="20"/>
      <c r="K9168" s="20"/>
      <c r="L9168" s="21"/>
      <c r="M9168" s="21"/>
      <c r="N9168" s="20"/>
      <c r="O9168" s="20"/>
      <c r="P9168" s="19" t="str">
        <f aca="false">IF(I9168="","",I9168-H9168)</f>
        <v/>
      </c>
      <c r="Q9168" s="19" t="str">
        <f aca="true">IF(B9168="","",IF(N9168="No aplica","No aplica",IF(I9168="","Pendent",IF(N9168="Per substituir","Substituir",IF(OR(N9168="No localitzat",N9168="No lliurat"),"Reposar",IF(I9168&lt;H9168,"Reposar",IF(I9168&gt;H9168,"Revisar excedent",IF(AND(G9168="Sí",M9168&lt;&gt;"",M9168&lt;TODAY()),"EPI caducat",IF(AND(G9168="Sí",M9168&lt;&gt;"",M9168&lt;=TODAY()+90),"EPI caduca ≤90 dies",IF(OR(N9168="Deteriorat usable",N9168="Revisió necessària"),"Revisar","OK"))))))))))</f>
      </c>
      <c r="R9168" s="20"/>
    </row>
    <row r="9169" customFormat="false" ht="15" hidden="false" customHeight="false" outlineLevel="0" collapsed="false">
      <c r="A9169" s="19" t="n">
        <v>85</v>
      </c>
      <c r="B9169" s="19" t="n">
        <f aca="false">IFERROR(VLOOKUP(A9169,Personal!$A$6:$F$112,2,FALSE()),"")</f>
        <v>0</v>
      </c>
      <c r="C9169" s="19" t="str">
        <f aca="false">IFERROR(VLOOKUP(A9169,Personal!$A$6:$F$112,3,FALSE()),"")</f>
        <v>Cerdanyola</v>
      </c>
      <c r="D9169" s="19" t="s">
        <v>40</v>
      </c>
      <c r="E9169" s="19" t="s">
        <v>43</v>
      </c>
      <c r="F9169" s="19" t="s">
        <v>44</v>
      </c>
      <c r="G9169" s="19" t="s">
        <v>272</v>
      </c>
      <c r="H9169" s="19" t="n">
        <f aca="false">IF(OR(VLOOKUP(A9169,Personal!$A$6:$F$112,5,FALSE())&lt;&gt;"Sí",N9169="No aplica"),0,'Catàleg GRAE'!D12)</f>
        <v>1</v>
      </c>
      <c r="I9169" s="20"/>
      <c r="J9169" s="20"/>
      <c r="K9169" s="20"/>
      <c r="L9169" s="21"/>
      <c r="M9169" s="21"/>
      <c r="N9169" s="20"/>
      <c r="O9169" s="20"/>
      <c r="P9169" s="19" t="str">
        <f aca="false">IF(I9169="","",I9169-H9169)</f>
        <v/>
      </c>
      <c r="Q9169" s="19" t="str">
        <f aca="true">IF(B9169="","",IF(N9169="No aplica","No aplica",IF(I9169="","Pendent",IF(N9169="Per substituir","Substituir",IF(OR(N9169="No localitzat",N9169="No lliurat"),"Reposar",IF(I9169&lt;H9169,"Reposar",IF(I9169&gt;H9169,"Revisar excedent",IF(AND(G9169="Sí",M9169&lt;&gt;"",M9169&lt;TODAY()),"EPI caducat",IF(AND(G9169="Sí",M9169&lt;&gt;"",M9169&lt;=TODAY()+90),"EPI caduca ≤90 dies",IF(OR(N9169="Deteriorat usable",N9169="Revisió necessària"),"Revisar","OK"))))))))))</f>
      </c>
      <c r="R9169" s="20"/>
    </row>
    <row r="9170" customFormat="false" ht="15" hidden="false" customHeight="false" outlineLevel="0" collapsed="false">
      <c r="A9170" s="19" t="n">
        <v>85</v>
      </c>
      <c r="B9170" s="19" t="n">
        <f aca="false">IFERROR(VLOOKUP(A9170,Personal!$A$6:$F$112,2,FALSE()),"")</f>
        <v>0</v>
      </c>
      <c r="C9170" s="19" t="str">
        <f aca="false">IFERROR(VLOOKUP(A9170,Personal!$A$6:$F$112,3,FALSE()),"")</f>
        <v>Cerdanyola</v>
      </c>
      <c r="D9170" s="19" t="s">
        <v>45</v>
      </c>
      <c r="E9170" s="19" t="s">
        <v>46</v>
      </c>
      <c r="F9170" s="19" t="s">
        <v>47</v>
      </c>
      <c r="G9170" s="19" t="s">
        <v>291</v>
      </c>
      <c r="H9170" s="19" t="n">
        <f aca="false">IF(OR(VLOOKUP(A9170,Personal!$A$6:$F$112,5,FALSE())&lt;&gt;"Sí",N9170="No aplica"),0,'Catàleg GRAE'!D13)</f>
        <v>1</v>
      </c>
      <c r="I9170" s="20"/>
      <c r="J9170" s="20"/>
      <c r="K9170" s="20"/>
      <c r="L9170" s="21"/>
      <c r="M9170" s="21"/>
      <c r="N9170" s="20"/>
      <c r="O9170" s="20"/>
      <c r="P9170" s="19" t="str">
        <f aca="false">IF(I9170="","",I9170-H9170)</f>
        <v/>
      </c>
      <c r="Q9170" s="19" t="str">
        <f aca="true">IF(B9170="","",IF(N9170="No aplica","No aplica",IF(I9170="","Pendent",IF(N9170="Per substituir","Substituir",IF(OR(N9170="No localitzat",N9170="No lliurat"),"Reposar",IF(I9170&lt;H9170,"Reposar",IF(I9170&gt;H9170,"Revisar excedent",IF(AND(G9170="Sí",M9170&lt;&gt;"",M9170&lt;TODAY()),"EPI caducat",IF(AND(G9170="Sí",M9170&lt;&gt;"",M9170&lt;=TODAY()+90),"EPI caduca ≤90 dies",IF(OR(N9170="Deteriorat usable",N9170="Revisió necessària"),"Revisar","OK"))))))))))</f>
      </c>
      <c r="R9170" s="20"/>
    </row>
    <row r="9171" customFormat="false" ht="15" hidden="false" customHeight="false" outlineLevel="0" collapsed="false">
      <c r="A9171" s="19" t="n">
        <v>85</v>
      </c>
      <c r="B9171" s="19" t="n">
        <f aca="false">IFERROR(VLOOKUP(A9171,Personal!$A$6:$F$112,2,FALSE()),"")</f>
        <v>0</v>
      </c>
      <c r="C9171" s="19" t="str">
        <f aca="false">IFERROR(VLOOKUP(A9171,Personal!$A$6:$F$112,3,FALSE()),"")</f>
        <v>Cerdanyola</v>
      </c>
      <c r="D9171" s="19" t="s">
        <v>45</v>
      </c>
      <c r="E9171" s="19" t="s">
        <v>48</v>
      </c>
      <c r="F9171" s="19" t="s">
        <v>49</v>
      </c>
      <c r="G9171" s="19" t="s">
        <v>291</v>
      </c>
      <c r="H9171" s="19" t="n">
        <f aca="false">IF(OR(VLOOKUP(A9171,Personal!$A$6:$F$112,5,FALSE())&lt;&gt;"Sí",N9171="No aplica"),0,'Catàleg GRAE'!D14)</f>
        <v>1</v>
      </c>
      <c r="I9171" s="20"/>
      <c r="J9171" s="20"/>
      <c r="K9171" s="20"/>
      <c r="L9171" s="21"/>
      <c r="M9171" s="21"/>
      <c r="N9171" s="20"/>
      <c r="O9171" s="20"/>
      <c r="P9171" s="19" t="str">
        <f aca="false">IF(I9171="","",I9171-H9171)</f>
        <v/>
      </c>
      <c r="Q9171" s="19" t="str">
        <f aca="true">IF(B9171="","",IF(N9171="No aplica","No aplica",IF(I9171="","Pendent",IF(N9171="Per substituir","Substituir",IF(OR(N9171="No localitzat",N9171="No lliurat"),"Reposar",IF(I9171&lt;H9171,"Reposar",IF(I9171&gt;H9171,"Revisar excedent",IF(AND(G9171="Sí",M9171&lt;&gt;"",M9171&lt;TODAY()),"EPI caducat",IF(AND(G9171="Sí",M9171&lt;&gt;"",M9171&lt;=TODAY()+90),"EPI caduca ≤90 dies",IF(OR(N9171="Deteriorat usable",N9171="Revisió necessària"),"Revisar","OK"))))))))))</f>
      </c>
      <c r="R9171" s="20"/>
    </row>
    <row r="9172" customFormat="false" ht="15" hidden="false" customHeight="false" outlineLevel="0" collapsed="false">
      <c r="A9172" s="19" t="n">
        <v>85</v>
      </c>
      <c r="B9172" s="19" t="n">
        <f aca="false">IFERROR(VLOOKUP(A9172,Personal!$A$6:$F$112,2,FALSE()),"")</f>
        <v>0</v>
      </c>
      <c r="C9172" s="19" t="str">
        <f aca="false">IFERROR(VLOOKUP(A9172,Personal!$A$6:$F$112,3,FALSE()),"")</f>
        <v>Cerdanyola</v>
      </c>
      <c r="D9172" s="19" t="s">
        <v>45</v>
      </c>
      <c r="E9172" s="19" t="s">
        <v>50</v>
      </c>
      <c r="F9172" s="19" t="s">
        <v>51</v>
      </c>
      <c r="G9172" s="19" t="s">
        <v>291</v>
      </c>
      <c r="H9172" s="19" t="n">
        <f aca="false">IF(OR(VLOOKUP(A9172,Personal!$A$6:$F$112,5,FALSE())&lt;&gt;"Sí",N9172="No aplica"),0,'Catàleg GRAE'!D15)</f>
        <v>1</v>
      </c>
      <c r="I9172" s="20"/>
      <c r="J9172" s="20"/>
      <c r="K9172" s="20"/>
      <c r="L9172" s="21"/>
      <c r="M9172" s="21"/>
      <c r="N9172" s="20"/>
      <c r="O9172" s="20"/>
      <c r="P9172" s="19" t="str">
        <f aca="false">IF(I9172="","",I9172-H9172)</f>
        <v/>
      </c>
      <c r="Q9172" s="19" t="str">
        <f aca="true">IF(B9172="","",IF(N9172="No aplica","No aplica",IF(I9172="","Pendent",IF(N9172="Per substituir","Substituir",IF(OR(N9172="No localitzat",N9172="No lliurat"),"Reposar",IF(I9172&lt;H9172,"Reposar",IF(I9172&gt;H9172,"Revisar excedent",IF(AND(G9172="Sí",M9172&lt;&gt;"",M9172&lt;TODAY()),"EPI caducat",IF(AND(G9172="Sí",M9172&lt;&gt;"",M9172&lt;=TODAY()+90),"EPI caduca ≤90 dies",IF(OR(N9172="Deteriorat usable",N9172="Revisió necessària"),"Revisar","OK"))))))))))</f>
      </c>
      <c r="R9172" s="20"/>
    </row>
    <row r="9173" customFormat="false" ht="15" hidden="false" customHeight="false" outlineLevel="0" collapsed="false">
      <c r="A9173" s="19" t="n">
        <v>85</v>
      </c>
      <c r="B9173" s="19" t="n">
        <f aca="false">IFERROR(VLOOKUP(A9173,Personal!$A$6:$F$112,2,FALSE()),"")</f>
        <v>0</v>
      </c>
      <c r="C9173" s="19" t="str">
        <f aca="false">IFERROR(VLOOKUP(A9173,Personal!$A$6:$F$112,3,FALSE()),"")</f>
        <v>Cerdanyola</v>
      </c>
      <c r="D9173" s="19" t="s">
        <v>45</v>
      </c>
      <c r="E9173" s="19" t="s">
        <v>52</v>
      </c>
      <c r="F9173" s="19" t="s">
        <v>53</v>
      </c>
      <c r="G9173" s="19" t="s">
        <v>291</v>
      </c>
      <c r="H9173" s="19" t="n">
        <f aca="false">IF(OR(VLOOKUP(A9173,Personal!$A$6:$F$112,5,FALSE())&lt;&gt;"Sí",N9173="No aplica"),0,'Catàleg GRAE'!D16)</f>
        <v>1</v>
      </c>
      <c r="I9173" s="20"/>
      <c r="J9173" s="20"/>
      <c r="K9173" s="20"/>
      <c r="L9173" s="21"/>
      <c r="M9173" s="21"/>
      <c r="N9173" s="20"/>
      <c r="O9173" s="20"/>
      <c r="P9173" s="19" t="str">
        <f aca="false">IF(I9173="","",I9173-H9173)</f>
        <v/>
      </c>
      <c r="Q9173" s="19" t="str">
        <f aca="true">IF(B9173="","",IF(N9173="No aplica","No aplica",IF(I9173="","Pendent",IF(N9173="Per substituir","Substituir",IF(OR(N9173="No localitzat",N9173="No lliurat"),"Reposar",IF(I9173&lt;H9173,"Reposar",IF(I9173&gt;H9173,"Revisar excedent",IF(AND(G9173="Sí",M9173&lt;&gt;"",M9173&lt;TODAY()),"EPI caducat",IF(AND(G9173="Sí",M9173&lt;&gt;"",M9173&lt;=TODAY()+90),"EPI caduca ≤90 dies",IF(OR(N9173="Deteriorat usable",N9173="Revisió necessària"),"Revisar","OK"))))))))))</f>
      </c>
      <c r="R9173" s="20"/>
    </row>
    <row r="9174" customFormat="false" ht="15" hidden="false" customHeight="false" outlineLevel="0" collapsed="false">
      <c r="A9174" s="19" t="n">
        <v>85</v>
      </c>
      <c r="B9174" s="19" t="n">
        <f aca="false">IFERROR(VLOOKUP(A9174,Personal!$A$6:$F$112,2,FALSE()),"")</f>
        <v>0</v>
      </c>
      <c r="C9174" s="19" t="str">
        <f aca="false">IFERROR(VLOOKUP(A9174,Personal!$A$6:$F$112,3,FALSE()),"")</f>
        <v>Cerdanyola</v>
      </c>
      <c r="D9174" s="19" t="s">
        <v>45</v>
      </c>
      <c r="E9174" s="19" t="s">
        <v>54</v>
      </c>
      <c r="F9174" s="19" t="s">
        <v>55</v>
      </c>
      <c r="G9174" s="19" t="s">
        <v>291</v>
      </c>
      <c r="H9174" s="19" t="n">
        <f aca="false">IF(OR(VLOOKUP(A9174,Personal!$A$6:$F$112,5,FALSE())&lt;&gt;"Sí",N9174="No aplica"),0,'Catàleg GRAE'!D17)</f>
        <v>1</v>
      </c>
      <c r="I9174" s="20"/>
      <c r="J9174" s="20"/>
      <c r="K9174" s="20"/>
      <c r="L9174" s="21"/>
      <c r="M9174" s="21"/>
      <c r="N9174" s="20"/>
      <c r="O9174" s="20"/>
      <c r="P9174" s="19" t="str">
        <f aca="false">IF(I9174="","",I9174-H9174)</f>
        <v/>
      </c>
      <c r="Q9174" s="19" t="str">
        <f aca="true">IF(B9174="","",IF(N9174="No aplica","No aplica",IF(I9174="","Pendent",IF(N9174="Per substituir","Substituir",IF(OR(N9174="No localitzat",N9174="No lliurat"),"Reposar",IF(I9174&lt;H9174,"Reposar",IF(I9174&gt;H9174,"Revisar excedent",IF(AND(G9174="Sí",M9174&lt;&gt;"",M9174&lt;TODAY()),"EPI caducat",IF(AND(G9174="Sí",M9174&lt;&gt;"",M9174&lt;=TODAY()+90),"EPI caduca ≤90 dies",IF(OR(N9174="Deteriorat usable",N9174="Revisió necessària"),"Revisar","OK"))))))))))</f>
      </c>
      <c r="R9174" s="20"/>
    </row>
    <row r="9175" customFormat="false" ht="15" hidden="false" customHeight="false" outlineLevel="0" collapsed="false">
      <c r="A9175" s="19" t="n">
        <v>85</v>
      </c>
      <c r="B9175" s="19" t="n">
        <f aca="false">IFERROR(VLOOKUP(A9175,Personal!$A$6:$F$112,2,FALSE()),"")</f>
        <v>0</v>
      </c>
      <c r="C9175" s="19" t="str">
        <f aca="false">IFERROR(VLOOKUP(A9175,Personal!$A$6:$F$112,3,FALSE()),"")</f>
        <v>Cerdanyola</v>
      </c>
      <c r="D9175" s="19" t="s">
        <v>56</v>
      </c>
      <c r="E9175" s="19" t="s">
        <v>57</v>
      </c>
      <c r="F9175" s="19" t="s">
        <v>58</v>
      </c>
      <c r="G9175" s="19" t="s">
        <v>291</v>
      </c>
      <c r="H9175" s="19" t="n">
        <f aca="false">IF(OR(VLOOKUP(A9175,Personal!$A$6:$F$112,5,FALSE())&lt;&gt;"Sí",N9175="No aplica"),0,'Catàleg GRAE'!D18)</f>
        <v>1</v>
      </c>
      <c r="I9175" s="20"/>
      <c r="J9175" s="20"/>
      <c r="K9175" s="20"/>
      <c r="L9175" s="21"/>
      <c r="M9175" s="21"/>
      <c r="N9175" s="20"/>
      <c r="O9175" s="20"/>
      <c r="P9175" s="19" t="str">
        <f aca="false">IF(I9175="","",I9175-H9175)</f>
        <v/>
      </c>
      <c r="Q9175" s="19" t="str">
        <f aca="true">IF(B9175="","",IF(N9175="No aplica","No aplica",IF(I9175="","Pendent",IF(N9175="Per substituir","Substituir",IF(OR(N9175="No localitzat",N9175="No lliurat"),"Reposar",IF(I9175&lt;H9175,"Reposar",IF(I9175&gt;H9175,"Revisar excedent",IF(AND(G9175="Sí",M9175&lt;&gt;"",M9175&lt;TODAY()),"EPI caducat",IF(AND(G9175="Sí",M9175&lt;&gt;"",M9175&lt;=TODAY()+90),"EPI caduca ≤90 dies",IF(OR(N9175="Deteriorat usable",N9175="Revisió necessària"),"Revisar","OK"))))))))))</f>
      </c>
      <c r="R9175" s="20"/>
    </row>
    <row r="9176" customFormat="false" ht="15" hidden="false" customHeight="false" outlineLevel="0" collapsed="false">
      <c r="A9176" s="19" t="n">
        <v>85</v>
      </c>
      <c r="B9176" s="19" t="n">
        <f aca="false">IFERROR(VLOOKUP(A9176,Personal!$A$6:$F$112,2,FALSE()),"")</f>
        <v>0</v>
      </c>
      <c r="C9176" s="19" t="str">
        <f aca="false">IFERROR(VLOOKUP(A9176,Personal!$A$6:$F$112,3,FALSE()),"")</f>
        <v>Cerdanyola</v>
      </c>
      <c r="D9176" s="19" t="s">
        <v>59</v>
      </c>
      <c r="E9176" s="19" t="s">
        <v>60</v>
      </c>
      <c r="F9176" s="19" t="s">
        <v>61</v>
      </c>
      <c r="G9176" s="19" t="s">
        <v>291</v>
      </c>
      <c r="H9176" s="19" t="n">
        <f aca="false">IF(OR(VLOOKUP(A9176,Personal!$A$6:$F$112,5,FALSE())&lt;&gt;"Sí",N9176="No aplica"),0,'Catàleg GRAE'!D19)</f>
        <v>4</v>
      </c>
      <c r="I9176" s="20"/>
      <c r="J9176" s="20"/>
      <c r="K9176" s="20"/>
      <c r="L9176" s="21"/>
      <c r="M9176" s="21"/>
      <c r="N9176" s="20"/>
      <c r="O9176" s="20"/>
      <c r="P9176" s="19" t="str">
        <f aca="false">IF(I9176="","",I9176-H9176)</f>
        <v/>
      </c>
      <c r="Q9176" s="19" t="str">
        <f aca="true">IF(B9176="","",IF(N9176="No aplica","No aplica",IF(I9176="","Pendent",IF(N9176="Per substituir","Substituir",IF(OR(N9176="No localitzat",N9176="No lliurat"),"Reposar",IF(I9176&lt;H9176,"Reposar",IF(I9176&gt;H9176,"Revisar excedent",IF(AND(G9176="Sí",M9176&lt;&gt;"",M9176&lt;TODAY()),"EPI caducat",IF(AND(G9176="Sí",M9176&lt;&gt;"",M9176&lt;=TODAY()+90),"EPI caduca ≤90 dies",IF(OR(N9176="Deteriorat usable",N9176="Revisió necessària"),"Revisar","OK"))))))))))</f>
      </c>
      <c r="R9176" s="20"/>
    </row>
    <row r="9177" customFormat="false" ht="15" hidden="false" customHeight="false" outlineLevel="0" collapsed="false">
      <c r="A9177" s="19" t="n">
        <v>85</v>
      </c>
      <c r="B9177" s="19" t="n">
        <f aca="false">IFERROR(VLOOKUP(A9177,Personal!$A$6:$F$112,2,FALSE()),"")</f>
        <v>0</v>
      </c>
      <c r="C9177" s="19" t="str">
        <f aca="false">IFERROR(VLOOKUP(A9177,Personal!$A$6:$F$112,3,FALSE()),"")</f>
        <v>Cerdanyola</v>
      </c>
      <c r="D9177" s="19" t="s">
        <v>59</v>
      </c>
      <c r="E9177" s="19" t="s">
        <v>60</v>
      </c>
      <c r="F9177" s="19" t="s">
        <v>62</v>
      </c>
      <c r="G9177" s="19" t="s">
        <v>291</v>
      </c>
      <c r="H9177" s="19" t="n">
        <f aca="false">IF(OR(VLOOKUP(A9177,Personal!$A$6:$F$112,5,FALSE())&lt;&gt;"Sí",N9177="No aplica"),0,'Catàleg GRAE'!D20)</f>
        <v>2</v>
      </c>
      <c r="I9177" s="20"/>
      <c r="J9177" s="20"/>
      <c r="K9177" s="20"/>
      <c r="L9177" s="21"/>
      <c r="M9177" s="21"/>
      <c r="N9177" s="20"/>
      <c r="O9177" s="20"/>
      <c r="P9177" s="19" t="str">
        <f aca="false">IF(I9177="","",I9177-H9177)</f>
        <v/>
      </c>
      <c r="Q9177" s="19" t="str">
        <f aca="true">IF(B9177="","",IF(N9177="No aplica","No aplica",IF(I9177="","Pendent",IF(N9177="Per substituir","Substituir",IF(OR(N9177="No localitzat",N9177="No lliurat"),"Reposar",IF(I9177&lt;H9177,"Reposar",IF(I9177&gt;H9177,"Revisar excedent",IF(AND(G9177="Sí",M9177&lt;&gt;"",M9177&lt;TODAY()),"EPI caducat",IF(AND(G9177="Sí",M9177&lt;&gt;"",M9177&lt;=TODAY()+90),"EPI caduca ≤90 dies",IF(OR(N9177="Deteriorat usable",N9177="Revisió necessària"),"Revisar","OK"))))))))))</f>
      </c>
      <c r="R9177" s="20"/>
    </row>
    <row r="9178" customFormat="false" ht="15" hidden="false" customHeight="false" outlineLevel="0" collapsed="false">
      <c r="A9178" s="19" t="n">
        <v>85</v>
      </c>
      <c r="B9178" s="19" t="n">
        <f aca="false">IFERROR(VLOOKUP(A9178,Personal!$A$6:$F$112,2,FALSE()),"")</f>
        <v>0</v>
      </c>
      <c r="C9178" s="19" t="str">
        <f aca="false">IFERROR(VLOOKUP(A9178,Personal!$A$6:$F$112,3,FALSE()),"")</f>
        <v>Cerdanyola</v>
      </c>
      <c r="D9178" s="19" t="s">
        <v>59</v>
      </c>
      <c r="E9178" s="19" t="s">
        <v>60</v>
      </c>
      <c r="F9178" s="19" t="s">
        <v>63</v>
      </c>
      <c r="G9178" s="19" t="s">
        <v>291</v>
      </c>
      <c r="H9178" s="19" t="n">
        <f aca="false">IF(OR(VLOOKUP(A9178,Personal!$A$6:$F$112,5,FALSE())&lt;&gt;"Sí",N9178="No aplica"),0,'Catàleg GRAE'!D21)</f>
        <v>2</v>
      </c>
      <c r="I9178" s="20"/>
      <c r="J9178" s="20"/>
      <c r="K9178" s="20"/>
      <c r="L9178" s="21"/>
      <c r="M9178" s="21"/>
      <c r="N9178" s="20"/>
      <c r="O9178" s="20"/>
      <c r="P9178" s="19" t="str">
        <f aca="false">IF(I9178="","",I9178-H9178)</f>
        <v/>
      </c>
      <c r="Q9178" s="19" t="str">
        <f aca="true">IF(B9178="","",IF(N9178="No aplica","No aplica",IF(I9178="","Pendent",IF(N9178="Per substituir","Substituir",IF(OR(N9178="No localitzat",N9178="No lliurat"),"Reposar",IF(I9178&lt;H9178,"Reposar",IF(I9178&gt;H9178,"Revisar excedent",IF(AND(G9178="Sí",M9178&lt;&gt;"",M9178&lt;TODAY()),"EPI caducat",IF(AND(G9178="Sí",M9178&lt;&gt;"",M9178&lt;=TODAY()+90),"EPI caduca ≤90 dies",IF(OR(N9178="Deteriorat usable",N9178="Revisió necessària"),"Revisar","OK"))))))))))</f>
      </c>
      <c r="R9178" s="20"/>
    </row>
    <row r="9179" customFormat="false" ht="15" hidden="false" customHeight="false" outlineLevel="0" collapsed="false">
      <c r="A9179" s="19" t="n">
        <v>85</v>
      </c>
      <c r="B9179" s="19" t="n">
        <f aca="false">IFERROR(VLOOKUP(A9179,Personal!$A$6:$F$112,2,FALSE()),"")</f>
        <v>0</v>
      </c>
      <c r="C9179" s="19" t="str">
        <f aca="false">IFERROR(VLOOKUP(A9179,Personal!$A$6:$F$112,3,FALSE()),"")</f>
        <v>Cerdanyola</v>
      </c>
      <c r="D9179" s="19" t="s">
        <v>64</v>
      </c>
      <c r="E9179" s="19" t="s">
        <v>65</v>
      </c>
      <c r="F9179" s="19" t="s">
        <v>66</v>
      </c>
      <c r="G9179" s="19" t="s">
        <v>291</v>
      </c>
      <c r="H9179" s="19" t="n">
        <f aca="false">IF(OR(VLOOKUP(A9179,Personal!$A$6:$F$112,5,FALSE())&lt;&gt;"Sí",N9179="No aplica"),0,'Catàleg GRAE'!D22)</f>
        <v>1</v>
      </c>
      <c r="I9179" s="20"/>
      <c r="J9179" s="20"/>
      <c r="K9179" s="20"/>
      <c r="L9179" s="21"/>
      <c r="M9179" s="21"/>
      <c r="N9179" s="20"/>
      <c r="O9179" s="20"/>
      <c r="P9179" s="19" t="str">
        <f aca="false">IF(I9179="","",I9179-H9179)</f>
        <v/>
      </c>
      <c r="Q9179" s="19" t="str">
        <f aca="true">IF(B9179="","",IF(N9179="No aplica","No aplica",IF(I9179="","Pendent",IF(N9179="Per substituir","Substituir",IF(OR(N9179="No localitzat",N9179="No lliurat"),"Reposar",IF(I9179&lt;H9179,"Reposar",IF(I9179&gt;H9179,"Revisar excedent",IF(AND(G9179="Sí",M9179&lt;&gt;"",M9179&lt;TODAY()),"EPI caducat",IF(AND(G9179="Sí",M9179&lt;&gt;"",M9179&lt;=TODAY()+90),"EPI caduca ≤90 dies",IF(OR(N9179="Deteriorat usable",N9179="Revisió necessària"),"Revisar","OK"))))))))))</f>
      </c>
      <c r="R9179" s="20"/>
    </row>
    <row r="9180" customFormat="false" ht="15" hidden="false" customHeight="false" outlineLevel="0" collapsed="false">
      <c r="A9180" s="19" t="n">
        <v>85</v>
      </c>
      <c r="B9180" s="19" t="n">
        <f aca="false">IFERROR(VLOOKUP(A9180,Personal!$A$6:$F$112,2,FALSE()),"")</f>
        <v>0</v>
      </c>
      <c r="C9180" s="19" t="str">
        <f aca="false">IFERROR(VLOOKUP(A9180,Personal!$A$6:$F$112,3,FALSE()),"")</f>
        <v>Cerdanyola</v>
      </c>
      <c r="D9180" s="19" t="s">
        <v>64</v>
      </c>
      <c r="E9180" s="19" t="s">
        <v>67</v>
      </c>
      <c r="F9180" s="19" t="s">
        <v>68</v>
      </c>
      <c r="G9180" s="19" t="s">
        <v>291</v>
      </c>
      <c r="H9180" s="19" t="n">
        <f aca="false">IF(OR(VLOOKUP(A9180,Personal!$A$6:$F$112,5,FALSE())&lt;&gt;"Sí",N9180="No aplica"),0,'Catàleg GRAE'!D23)</f>
        <v>1</v>
      </c>
      <c r="I9180" s="20"/>
      <c r="J9180" s="20"/>
      <c r="K9180" s="20"/>
      <c r="L9180" s="21"/>
      <c r="M9180" s="21"/>
      <c r="N9180" s="20"/>
      <c r="O9180" s="20"/>
      <c r="P9180" s="19" t="str">
        <f aca="false">IF(I9180="","",I9180-H9180)</f>
        <v/>
      </c>
      <c r="Q9180" s="19" t="str">
        <f aca="true">IF(B9180="","",IF(N9180="No aplica","No aplica",IF(I9180="","Pendent",IF(N9180="Per substituir","Substituir",IF(OR(N9180="No localitzat",N9180="No lliurat"),"Reposar",IF(I9180&lt;H9180,"Reposar",IF(I9180&gt;H9180,"Revisar excedent",IF(AND(G9180="Sí",M9180&lt;&gt;"",M9180&lt;TODAY()),"EPI caducat",IF(AND(G9180="Sí",M9180&lt;&gt;"",M9180&lt;=TODAY()+90),"EPI caduca ≤90 dies",IF(OR(N9180="Deteriorat usable",N9180="Revisió necessària"),"Revisar","OK"))))))))))</f>
      </c>
      <c r="R9180" s="20"/>
    </row>
    <row r="9181" customFormat="false" ht="15" hidden="false" customHeight="false" outlineLevel="0" collapsed="false">
      <c r="A9181" s="19" t="n">
        <v>85</v>
      </c>
      <c r="B9181" s="19" t="n">
        <f aca="false">IFERROR(VLOOKUP(A9181,Personal!$A$6:$F$112,2,FALSE()),"")</f>
        <v>0</v>
      </c>
      <c r="C9181" s="19" t="str">
        <f aca="false">IFERROR(VLOOKUP(A9181,Personal!$A$6:$F$112,3,FALSE()),"")</f>
        <v>Cerdanyola</v>
      </c>
      <c r="D9181" s="19" t="s">
        <v>64</v>
      </c>
      <c r="E9181" s="19" t="s">
        <v>69</v>
      </c>
      <c r="F9181" s="19" t="s">
        <v>70</v>
      </c>
      <c r="G9181" s="19" t="s">
        <v>291</v>
      </c>
      <c r="H9181" s="19" t="n">
        <f aca="false">IF(OR(VLOOKUP(A9181,Personal!$A$6:$F$112,5,FALSE())&lt;&gt;"Sí",N9181="No aplica"),0,'Catàleg GRAE'!D24)</f>
        <v>1</v>
      </c>
      <c r="I9181" s="20"/>
      <c r="J9181" s="20"/>
      <c r="K9181" s="20"/>
      <c r="L9181" s="21"/>
      <c r="M9181" s="21"/>
      <c r="N9181" s="20"/>
      <c r="O9181" s="20"/>
      <c r="P9181" s="19" t="str">
        <f aca="false">IF(I9181="","",I9181-H9181)</f>
        <v/>
      </c>
      <c r="Q9181" s="19" t="str">
        <f aca="true">IF(B9181="","",IF(N9181="No aplica","No aplica",IF(I9181="","Pendent",IF(N9181="Per substituir","Substituir",IF(OR(N9181="No localitzat",N9181="No lliurat"),"Reposar",IF(I9181&lt;H9181,"Reposar",IF(I9181&gt;H9181,"Revisar excedent",IF(AND(G9181="Sí",M9181&lt;&gt;"",M9181&lt;TODAY()),"EPI caducat",IF(AND(G9181="Sí",M9181&lt;&gt;"",M9181&lt;=TODAY()+90),"EPI caduca ≤90 dies",IF(OR(N9181="Deteriorat usable",N9181="Revisió necessària"),"Revisar","OK"))))))))))</f>
      </c>
      <c r="R9181" s="20"/>
    </row>
    <row r="9182" customFormat="false" ht="15" hidden="false" customHeight="false" outlineLevel="0" collapsed="false">
      <c r="A9182" s="19" t="n">
        <v>85</v>
      </c>
      <c r="B9182" s="19" t="n">
        <f aca="false">IFERROR(VLOOKUP(A9182,Personal!$A$6:$F$112,2,FALSE()),"")</f>
        <v>0</v>
      </c>
      <c r="C9182" s="19" t="str">
        <f aca="false">IFERROR(VLOOKUP(A9182,Personal!$A$6:$F$112,3,FALSE()),"")</f>
        <v>Cerdanyola</v>
      </c>
      <c r="D9182" s="19" t="s">
        <v>71</v>
      </c>
      <c r="E9182" s="19" t="s">
        <v>72</v>
      </c>
      <c r="F9182" s="19" t="s">
        <v>73</v>
      </c>
      <c r="G9182" s="19" t="s">
        <v>291</v>
      </c>
      <c r="H9182" s="19" t="n">
        <f aca="false">IF(OR(VLOOKUP(A9182,Personal!$A$6:$F$112,5,FALSE())&lt;&gt;"Sí",N9182="No aplica"),0,'Catàleg GRAE'!D25)</f>
        <v>1</v>
      </c>
      <c r="I9182" s="20"/>
      <c r="J9182" s="20"/>
      <c r="K9182" s="20"/>
      <c r="L9182" s="21"/>
      <c r="M9182" s="21"/>
      <c r="N9182" s="20"/>
      <c r="O9182" s="20"/>
      <c r="P9182" s="19" t="str">
        <f aca="false">IF(I9182="","",I9182-H9182)</f>
        <v/>
      </c>
      <c r="Q9182" s="19" t="str">
        <f aca="true">IF(B9182="","",IF(N9182="No aplica","No aplica",IF(I9182="","Pendent",IF(N9182="Per substituir","Substituir",IF(OR(N9182="No localitzat",N9182="No lliurat"),"Reposar",IF(I9182&lt;H9182,"Reposar",IF(I9182&gt;H9182,"Revisar excedent",IF(AND(G9182="Sí",M9182&lt;&gt;"",M9182&lt;TODAY()),"EPI caducat",IF(AND(G9182="Sí",M9182&lt;&gt;"",M9182&lt;=TODAY()+90),"EPI caduca ≤90 dies",IF(OR(N9182="Deteriorat usable",N9182="Revisió necessària"),"Revisar","OK"))))))))))</f>
      </c>
      <c r="R9182" s="20"/>
    </row>
    <row r="9183" customFormat="false" ht="15" hidden="false" customHeight="false" outlineLevel="0" collapsed="false">
      <c r="A9183" s="19" t="n">
        <v>85</v>
      </c>
      <c r="B9183" s="19" t="n">
        <f aca="false">IFERROR(VLOOKUP(A9183,Personal!$A$6:$F$112,2,FALSE()),"")</f>
        <v>0</v>
      </c>
      <c r="C9183" s="19" t="str">
        <f aca="false">IFERROR(VLOOKUP(A9183,Personal!$A$6:$F$112,3,FALSE()),"")</f>
        <v>Cerdanyola</v>
      </c>
      <c r="D9183" s="19" t="s">
        <v>40</v>
      </c>
      <c r="E9183" s="19" t="s">
        <v>74</v>
      </c>
      <c r="F9183" s="19" t="s">
        <v>75</v>
      </c>
      <c r="G9183" s="19" t="s">
        <v>272</v>
      </c>
      <c r="H9183" s="19" t="n">
        <f aca="false">IF(OR(VLOOKUP(A9183,Personal!$A$6:$F$112,5,FALSE())&lt;&gt;"Sí",N9183="No aplica"),0,'Catàleg GRAE'!D26)</f>
        <v>1</v>
      </c>
      <c r="I9183" s="20"/>
      <c r="J9183" s="20"/>
      <c r="K9183" s="20"/>
      <c r="L9183" s="21"/>
      <c r="M9183" s="21"/>
      <c r="N9183" s="20"/>
      <c r="O9183" s="20"/>
      <c r="P9183" s="19" t="str">
        <f aca="false">IF(I9183="","",I9183-H9183)</f>
        <v/>
      </c>
      <c r="Q9183" s="19" t="str">
        <f aca="true">IF(B9183="","",IF(N9183="No aplica","No aplica",IF(I9183="","Pendent",IF(N9183="Per substituir","Substituir",IF(OR(N9183="No localitzat",N9183="No lliurat"),"Reposar",IF(I9183&lt;H9183,"Reposar",IF(I9183&gt;H9183,"Revisar excedent",IF(AND(G9183="Sí",M9183&lt;&gt;"",M9183&lt;TODAY()),"EPI caducat",IF(AND(G9183="Sí",M9183&lt;&gt;"",M9183&lt;=TODAY()+90),"EPI caduca ≤90 dies",IF(OR(N9183="Deteriorat usable",N9183="Revisió necessària"),"Revisar","OK"))))))))))</f>
      </c>
      <c r="R9183" s="20"/>
    </row>
    <row r="9184" customFormat="false" ht="15" hidden="false" customHeight="false" outlineLevel="0" collapsed="false">
      <c r="A9184" s="19" t="n">
        <v>85</v>
      </c>
      <c r="B9184" s="19" t="n">
        <f aca="false">IFERROR(VLOOKUP(A9184,Personal!$A$6:$F$112,2,FALSE()),"")</f>
        <v>0</v>
      </c>
      <c r="C9184" s="19" t="str">
        <f aca="false">IFERROR(VLOOKUP(A9184,Personal!$A$6:$F$112,3,FALSE()),"")</f>
        <v>Cerdanyola</v>
      </c>
      <c r="D9184" s="19" t="s">
        <v>40</v>
      </c>
      <c r="E9184" s="19" t="s">
        <v>76</v>
      </c>
      <c r="F9184" s="19" t="s">
        <v>77</v>
      </c>
      <c r="G9184" s="19" t="s">
        <v>291</v>
      </c>
      <c r="H9184" s="19" t="n">
        <f aca="false">IF(OR(VLOOKUP(A9184,Personal!$A$6:$F$112,5,FALSE())&lt;&gt;"Sí",N9184="No aplica"),0,'Catàleg GRAE'!D27)</f>
        <v>1</v>
      </c>
      <c r="I9184" s="20"/>
      <c r="J9184" s="20"/>
      <c r="K9184" s="20"/>
      <c r="L9184" s="21"/>
      <c r="M9184" s="21"/>
      <c r="N9184" s="20"/>
      <c r="O9184" s="20"/>
      <c r="P9184" s="19" t="str">
        <f aca="false">IF(I9184="","",I9184-H9184)</f>
        <v/>
      </c>
      <c r="Q9184" s="19" t="str">
        <f aca="true">IF(B9184="","",IF(N9184="No aplica","No aplica",IF(I9184="","Pendent",IF(N9184="Per substituir","Substituir",IF(OR(N9184="No localitzat",N9184="No lliurat"),"Reposar",IF(I9184&lt;H9184,"Reposar",IF(I9184&gt;H9184,"Revisar excedent",IF(AND(G9184="Sí",M9184&lt;&gt;"",M9184&lt;TODAY()),"EPI caducat",IF(AND(G9184="Sí",M9184&lt;&gt;"",M9184&lt;=TODAY()+90),"EPI caduca ≤90 dies",IF(OR(N9184="Deteriorat usable",N9184="Revisió necessària"),"Revisar","OK"))))))))))</f>
      </c>
      <c r="R9184" s="20"/>
    </row>
    <row r="9185" customFormat="false" ht="15" hidden="false" customHeight="false" outlineLevel="0" collapsed="false">
      <c r="A9185" s="19" t="n">
        <v>85</v>
      </c>
      <c r="B9185" s="19" t="n">
        <f aca="false">IFERROR(VLOOKUP(A9185,Personal!$A$6:$F$112,2,FALSE()),"")</f>
        <v>0</v>
      </c>
      <c r="C9185" s="19" t="str">
        <f aca="false">IFERROR(VLOOKUP(A9185,Personal!$A$6:$F$112,3,FALSE()),"")</f>
        <v>Cerdanyola</v>
      </c>
      <c r="D9185" s="19" t="s">
        <v>78</v>
      </c>
      <c r="E9185" s="19" t="s">
        <v>79</v>
      </c>
      <c r="F9185" s="19" t="s">
        <v>80</v>
      </c>
      <c r="G9185" s="19" t="s">
        <v>291</v>
      </c>
      <c r="H9185" s="19" t="n">
        <f aca="false">IF(OR(VLOOKUP(A9185,Personal!$A$6:$F$112,5,FALSE())&lt;&gt;"Sí",N9185="No aplica"),0,'Catàleg GRAE'!D28)</f>
        <v>1</v>
      </c>
      <c r="I9185" s="20"/>
      <c r="J9185" s="20"/>
      <c r="K9185" s="20"/>
      <c r="L9185" s="21"/>
      <c r="M9185" s="21"/>
      <c r="N9185" s="20"/>
      <c r="O9185" s="20"/>
      <c r="P9185" s="19" t="str">
        <f aca="false">IF(I9185="","",I9185-H9185)</f>
        <v/>
      </c>
      <c r="Q9185" s="19" t="str">
        <f aca="true">IF(B9185="","",IF(N9185="No aplica","No aplica",IF(I9185="","Pendent",IF(N9185="Per substituir","Substituir",IF(OR(N9185="No localitzat",N9185="No lliurat"),"Reposar",IF(I9185&lt;H9185,"Reposar",IF(I9185&gt;H9185,"Revisar excedent",IF(AND(G9185="Sí",M9185&lt;&gt;"",M9185&lt;TODAY()),"EPI caducat",IF(AND(G9185="Sí",M9185&lt;&gt;"",M9185&lt;=TODAY()+90),"EPI caduca ≤90 dies",IF(OR(N9185="Deteriorat usable",N9185="Revisió necessària"),"Revisar","OK"))))))))))</f>
      </c>
      <c r="R9185" s="20"/>
    </row>
    <row r="9186" customFormat="false" ht="15" hidden="false" customHeight="false" outlineLevel="0" collapsed="false">
      <c r="A9186" s="19" t="n">
        <v>85</v>
      </c>
      <c r="B9186" s="19" t="n">
        <f aca="false">IFERROR(VLOOKUP(A9186,Personal!$A$6:$F$112,2,FALSE()),"")</f>
        <v>0</v>
      </c>
      <c r="C9186" s="19" t="str">
        <f aca="false">IFERROR(VLOOKUP(A9186,Personal!$A$6:$F$112,3,FALSE()),"")</f>
        <v>Cerdanyola</v>
      </c>
      <c r="D9186" s="19" t="s">
        <v>26</v>
      </c>
      <c r="E9186" s="19" t="s">
        <v>81</v>
      </c>
      <c r="F9186" s="19" t="s">
        <v>82</v>
      </c>
      <c r="G9186" s="19" t="s">
        <v>272</v>
      </c>
      <c r="H9186" s="19" t="n">
        <f aca="false">IF(OR(VLOOKUP(A9186,Personal!$A$6:$F$112,5,FALSE())&lt;&gt;"Sí",N9186="No aplica"),0,'Catàleg GRAE'!D29)</f>
        <v>1</v>
      </c>
      <c r="I9186" s="20"/>
      <c r="J9186" s="20"/>
      <c r="K9186" s="20"/>
      <c r="L9186" s="21"/>
      <c r="M9186" s="21"/>
      <c r="N9186" s="20"/>
      <c r="O9186" s="20"/>
      <c r="P9186" s="19" t="str">
        <f aca="false">IF(I9186="","",I9186-H9186)</f>
        <v/>
      </c>
      <c r="Q9186" s="19" t="str">
        <f aca="true">IF(B9186="","",IF(N9186="No aplica","No aplica",IF(I9186="","Pendent",IF(N9186="Per substituir","Substituir",IF(OR(N9186="No localitzat",N9186="No lliurat"),"Reposar",IF(I9186&lt;H9186,"Reposar",IF(I9186&gt;H9186,"Revisar excedent",IF(AND(G9186="Sí",M9186&lt;&gt;"",M9186&lt;TODAY()),"EPI caducat",IF(AND(G9186="Sí",M9186&lt;&gt;"",M9186&lt;=TODAY()+90),"EPI caduca ≤90 dies",IF(OR(N9186="Deteriorat usable",N9186="Revisió necessària"),"Revisar","OK"))))))))))</f>
      </c>
      <c r="R9186" s="20"/>
    </row>
    <row r="9187" customFormat="false" ht="15" hidden="false" customHeight="false" outlineLevel="0" collapsed="false">
      <c r="A9187" s="19" t="n">
        <v>85</v>
      </c>
      <c r="B9187" s="19" t="n">
        <f aca="false">IFERROR(VLOOKUP(A9187,Personal!$A$6:$F$112,2,FALSE()),"")</f>
        <v>0</v>
      </c>
      <c r="C9187" s="19" t="str">
        <f aca="false">IFERROR(VLOOKUP(A9187,Personal!$A$6:$F$112,3,FALSE()),"")</f>
        <v>Cerdanyola</v>
      </c>
      <c r="D9187" s="19" t="s">
        <v>83</v>
      </c>
      <c r="E9187" s="19" t="s">
        <v>84</v>
      </c>
      <c r="F9187" s="19" t="s">
        <v>85</v>
      </c>
      <c r="G9187" s="19" t="s">
        <v>291</v>
      </c>
      <c r="H9187" s="19" t="n">
        <f aca="false">IF(OR(VLOOKUP(A9187,Personal!$A$6:$F$112,5,FALSE())&lt;&gt;"Sí",N9187="No aplica"),0,'Catàleg GRAE'!D30)</f>
        <v>2</v>
      </c>
      <c r="I9187" s="20"/>
      <c r="J9187" s="20"/>
      <c r="K9187" s="20"/>
      <c r="L9187" s="21"/>
      <c r="M9187" s="21"/>
      <c r="N9187" s="20"/>
      <c r="O9187" s="20"/>
      <c r="P9187" s="19" t="str">
        <f aca="false">IF(I9187="","",I9187-H9187)</f>
        <v/>
      </c>
      <c r="Q9187" s="19" t="str">
        <f aca="true">IF(B9187="","",IF(N9187="No aplica","No aplica",IF(I9187="","Pendent",IF(N9187="Per substituir","Substituir",IF(OR(N9187="No localitzat",N9187="No lliurat"),"Reposar",IF(I9187&lt;H9187,"Reposar",IF(I9187&gt;H9187,"Revisar excedent",IF(AND(G9187="Sí",M9187&lt;&gt;"",M9187&lt;TODAY()),"EPI caducat",IF(AND(G9187="Sí",M9187&lt;&gt;"",M9187&lt;=TODAY()+90),"EPI caduca ≤90 dies",IF(OR(N9187="Deteriorat usable",N9187="Revisió necessària"),"Revisar","OK"))))))))))</f>
      </c>
      <c r="R9187" s="20"/>
    </row>
    <row r="9188" customFormat="false" ht="15" hidden="false" customHeight="false" outlineLevel="0" collapsed="false">
      <c r="A9188" s="19" t="n">
        <v>85</v>
      </c>
      <c r="B9188" s="19" t="n">
        <f aca="false">IFERROR(VLOOKUP(A9188,Personal!$A$6:$F$112,2,FALSE()),"")</f>
        <v>0</v>
      </c>
      <c r="C9188" s="19" t="str">
        <f aca="false">IFERROR(VLOOKUP(A9188,Personal!$A$6:$F$112,3,FALSE()),"")</f>
        <v>Cerdanyola</v>
      </c>
      <c r="D9188" s="19" t="s">
        <v>83</v>
      </c>
      <c r="E9188" s="19" t="s">
        <v>86</v>
      </c>
      <c r="F9188" s="19" t="s">
        <v>87</v>
      </c>
      <c r="G9188" s="19" t="s">
        <v>291</v>
      </c>
      <c r="H9188" s="19" t="n">
        <f aca="false">IF(OR(VLOOKUP(A9188,Personal!$A$6:$F$112,5,FALSE())&lt;&gt;"Sí",N9188="No aplica"),0,'Catàleg GRAE'!D31)</f>
        <v>2</v>
      </c>
      <c r="I9188" s="20"/>
      <c r="J9188" s="20"/>
      <c r="K9188" s="20"/>
      <c r="L9188" s="21"/>
      <c r="M9188" s="21"/>
      <c r="N9188" s="20"/>
      <c r="O9188" s="20"/>
      <c r="P9188" s="19" t="str">
        <f aca="false">IF(I9188="","",I9188-H9188)</f>
        <v/>
      </c>
      <c r="Q9188" s="19" t="str">
        <f aca="true">IF(B9188="","",IF(N9188="No aplica","No aplica",IF(I9188="","Pendent",IF(N9188="Per substituir","Substituir",IF(OR(N9188="No localitzat",N9188="No lliurat"),"Reposar",IF(I9188&lt;H9188,"Reposar",IF(I9188&gt;H9188,"Revisar excedent",IF(AND(G9188="Sí",M9188&lt;&gt;"",M9188&lt;TODAY()),"EPI caducat",IF(AND(G9188="Sí",M9188&lt;&gt;"",M9188&lt;=TODAY()+90),"EPI caduca ≤90 dies",IF(OR(N9188="Deteriorat usable",N9188="Revisió necessària"),"Revisar","OK"))))))))))</f>
      </c>
      <c r="R9188" s="20"/>
    </row>
    <row r="9189" customFormat="false" ht="15" hidden="false" customHeight="false" outlineLevel="0" collapsed="false">
      <c r="A9189" s="19" t="n">
        <v>85</v>
      </c>
      <c r="B9189" s="19" t="n">
        <f aca="false">IFERROR(VLOOKUP(A9189,Personal!$A$6:$F$112,2,FALSE()),"")</f>
        <v>0</v>
      </c>
      <c r="C9189" s="19" t="str">
        <f aca="false">IFERROR(VLOOKUP(A9189,Personal!$A$6:$F$112,3,FALSE()),"")</f>
        <v>Cerdanyola</v>
      </c>
      <c r="D9189" s="19" t="s">
        <v>83</v>
      </c>
      <c r="E9189" s="19" t="s">
        <v>88</v>
      </c>
      <c r="F9189" s="19" t="s">
        <v>89</v>
      </c>
      <c r="G9189" s="19" t="s">
        <v>291</v>
      </c>
      <c r="H9189" s="19" t="n">
        <f aca="false">IF(OR(VLOOKUP(A9189,Personal!$A$6:$F$112,5,FALSE())&lt;&gt;"Sí",N9189="No aplica"),0,'Catàleg GRAE'!D32)</f>
        <v>2</v>
      </c>
      <c r="I9189" s="20"/>
      <c r="J9189" s="20"/>
      <c r="K9189" s="20"/>
      <c r="L9189" s="21"/>
      <c r="M9189" s="21"/>
      <c r="N9189" s="20"/>
      <c r="O9189" s="20"/>
      <c r="P9189" s="19" t="str">
        <f aca="false">IF(I9189="","",I9189-H9189)</f>
        <v/>
      </c>
      <c r="Q9189" s="19" t="str">
        <f aca="true">IF(B9189="","",IF(N9189="No aplica","No aplica",IF(I9189="","Pendent",IF(N9189="Per substituir","Substituir",IF(OR(N9189="No localitzat",N9189="No lliurat"),"Reposar",IF(I9189&lt;H9189,"Reposar",IF(I9189&gt;H9189,"Revisar excedent",IF(AND(G9189="Sí",M9189&lt;&gt;"",M9189&lt;TODAY()),"EPI caducat",IF(AND(G9189="Sí",M9189&lt;&gt;"",M9189&lt;=TODAY()+90),"EPI caduca ≤90 dies",IF(OR(N9189="Deteriorat usable",N9189="Revisió necessària"),"Revisar","OK"))))))))))</f>
      </c>
      <c r="R9189" s="20"/>
    </row>
    <row r="9190" customFormat="false" ht="15" hidden="false" customHeight="false" outlineLevel="0" collapsed="false">
      <c r="A9190" s="19" t="n">
        <v>85</v>
      </c>
      <c r="B9190" s="19" t="n">
        <f aca="false">IFERROR(VLOOKUP(A9190,Personal!$A$6:$F$112,2,FALSE()),"")</f>
        <v>0</v>
      </c>
      <c r="C9190" s="19" t="str">
        <f aca="false">IFERROR(VLOOKUP(A9190,Personal!$A$6:$F$112,3,FALSE()),"")</f>
        <v>Cerdanyola</v>
      </c>
      <c r="D9190" s="19" t="s">
        <v>83</v>
      </c>
      <c r="E9190" s="19" t="s">
        <v>90</v>
      </c>
      <c r="F9190" s="19" t="s">
        <v>91</v>
      </c>
      <c r="G9190" s="19" t="s">
        <v>291</v>
      </c>
      <c r="H9190" s="19" t="n">
        <f aca="false">IF(OR(VLOOKUP(A9190,Personal!$A$6:$F$112,5,FALSE())&lt;&gt;"Sí",N9190="No aplica"),0,'Catàleg GRAE'!D33)</f>
        <v>1</v>
      </c>
      <c r="I9190" s="20"/>
      <c r="J9190" s="20"/>
      <c r="K9190" s="20"/>
      <c r="L9190" s="21"/>
      <c r="M9190" s="21"/>
      <c r="N9190" s="20"/>
      <c r="O9190" s="20"/>
      <c r="P9190" s="19" t="str">
        <f aca="false">IF(I9190="","",I9190-H9190)</f>
        <v/>
      </c>
      <c r="Q9190" s="19" t="str">
        <f aca="true">IF(B9190="","",IF(N9190="No aplica","No aplica",IF(I9190="","Pendent",IF(N9190="Per substituir","Substituir",IF(OR(N9190="No localitzat",N9190="No lliurat"),"Reposar",IF(I9190&lt;H9190,"Reposar",IF(I9190&gt;H9190,"Revisar excedent",IF(AND(G9190="Sí",M9190&lt;&gt;"",M9190&lt;TODAY()),"EPI caducat",IF(AND(G9190="Sí",M9190&lt;&gt;"",M9190&lt;=TODAY()+90),"EPI caduca ≤90 dies",IF(OR(N9190="Deteriorat usable",N9190="Revisió necessària"),"Revisar","OK"))))))))))</f>
      </c>
      <c r="R9190" s="20"/>
    </row>
    <row r="9191" customFormat="false" ht="15" hidden="false" customHeight="false" outlineLevel="0" collapsed="false">
      <c r="A9191" s="19" t="n">
        <v>85</v>
      </c>
      <c r="B9191" s="19" t="n">
        <f aca="false">IFERROR(VLOOKUP(A9191,Personal!$A$6:$F$112,2,FALSE()),"")</f>
        <v>0</v>
      </c>
      <c r="C9191" s="19" t="str">
        <f aca="false">IFERROR(VLOOKUP(A9191,Personal!$A$6:$F$112,3,FALSE()),"")</f>
        <v>Cerdanyola</v>
      </c>
      <c r="D9191" s="19" t="s">
        <v>40</v>
      </c>
      <c r="E9191" s="19" t="s">
        <v>92</v>
      </c>
      <c r="F9191" s="19" t="s">
        <v>93</v>
      </c>
      <c r="G9191" s="19" t="s">
        <v>291</v>
      </c>
      <c r="H9191" s="19" t="n">
        <f aca="false">IF(OR(VLOOKUP(A9191,Personal!$A$6:$F$112,5,FALSE())&lt;&gt;"Sí",N9191="No aplica"),0,'Catàleg GRAE'!D34)</f>
        <v>1</v>
      </c>
      <c r="I9191" s="20"/>
      <c r="J9191" s="20"/>
      <c r="K9191" s="20"/>
      <c r="L9191" s="21"/>
      <c r="M9191" s="21"/>
      <c r="N9191" s="20"/>
      <c r="O9191" s="20"/>
      <c r="P9191" s="19" t="str">
        <f aca="false">IF(I9191="","",I9191-H9191)</f>
        <v/>
      </c>
      <c r="Q9191" s="19" t="str">
        <f aca="true">IF(B9191="","",IF(N9191="No aplica","No aplica",IF(I9191="","Pendent",IF(N9191="Per substituir","Substituir",IF(OR(N9191="No localitzat",N9191="No lliurat"),"Reposar",IF(I9191&lt;H9191,"Reposar",IF(I9191&gt;H9191,"Revisar excedent",IF(AND(G9191="Sí",M9191&lt;&gt;"",M9191&lt;TODAY()),"EPI caducat",IF(AND(G9191="Sí",M9191&lt;&gt;"",M9191&lt;=TODAY()+90),"EPI caduca ≤90 dies",IF(OR(N9191="Deteriorat usable",N9191="Revisió necessària"),"Revisar","OK"))))))))))</f>
      </c>
      <c r="R9191" s="20"/>
    </row>
    <row r="9192" customFormat="false" ht="15" hidden="false" customHeight="false" outlineLevel="0" collapsed="false">
      <c r="A9192" s="19" t="n">
        <v>85</v>
      </c>
      <c r="B9192" s="19" t="n">
        <f aca="false">IFERROR(VLOOKUP(A9192,Personal!$A$6:$F$112,2,FALSE()),"")</f>
        <v>0</v>
      </c>
      <c r="C9192" s="19" t="str">
        <f aca="false">IFERROR(VLOOKUP(A9192,Personal!$A$6:$F$112,3,FALSE()),"")</f>
        <v>Cerdanyola</v>
      </c>
      <c r="D9192" s="19" t="s">
        <v>94</v>
      </c>
      <c r="E9192" s="19" t="s">
        <v>95</v>
      </c>
      <c r="F9192" s="19" t="s">
        <v>96</v>
      </c>
      <c r="G9192" s="19" t="s">
        <v>291</v>
      </c>
      <c r="H9192" s="19" t="n">
        <f aca="false">IF(OR(VLOOKUP(A9192,Personal!$A$6:$F$112,5,FALSE())&lt;&gt;"Sí",N9192="No aplica"),0,'Catàleg GRAE'!D35)</f>
        <v>1</v>
      </c>
      <c r="I9192" s="20"/>
      <c r="J9192" s="20"/>
      <c r="K9192" s="20"/>
      <c r="L9192" s="21"/>
      <c r="M9192" s="21"/>
      <c r="N9192" s="20"/>
      <c r="O9192" s="20"/>
      <c r="P9192" s="19" t="str">
        <f aca="false">IF(I9192="","",I9192-H9192)</f>
        <v/>
      </c>
      <c r="Q9192" s="19" t="str">
        <f aca="true">IF(B9192="","",IF(N9192="No aplica","No aplica",IF(I9192="","Pendent",IF(N9192="Per substituir","Substituir",IF(OR(N9192="No localitzat",N9192="No lliurat"),"Reposar",IF(I9192&lt;H9192,"Reposar",IF(I9192&gt;H9192,"Revisar excedent",IF(AND(G9192="Sí",M9192&lt;&gt;"",M9192&lt;TODAY()),"EPI caducat",IF(AND(G9192="Sí",M9192&lt;&gt;"",M9192&lt;=TODAY()+90),"EPI caduca ≤90 dies",IF(OR(N9192="Deteriorat usable",N9192="Revisió necessària"),"Revisar","OK"))))))))))</f>
      </c>
      <c r="R9192" s="20"/>
    </row>
    <row r="9193" customFormat="false" ht="15" hidden="false" customHeight="false" outlineLevel="0" collapsed="false">
      <c r="A9193" s="19" t="n">
        <v>85</v>
      </c>
      <c r="B9193" s="19" t="n">
        <f aca="false">IFERROR(VLOOKUP(A9193,Personal!$A$6:$F$112,2,FALSE()),"")</f>
        <v>0</v>
      </c>
      <c r="C9193" s="19" t="str">
        <f aca="false">IFERROR(VLOOKUP(A9193,Personal!$A$6:$F$112,3,FALSE()),"")</f>
        <v>Cerdanyola</v>
      </c>
      <c r="D9193" s="19" t="s">
        <v>97</v>
      </c>
      <c r="E9193" s="19" t="s">
        <v>98</v>
      </c>
      <c r="F9193" s="19" t="s">
        <v>99</v>
      </c>
      <c r="G9193" s="19" t="s">
        <v>291</v>
      </c>
      <c r="H9193" s="19" t="n">
        <f aca="false">IF(OR(VLOOKUP(A9193,Personal!$A$6:$F$112,5,FALSE())&lt;&gt;"Sí",N9193="No aplica"),0,'Catàleg GRAE'!D36)</f>
        <v>3</v>
      </c>
      <c r="I9193" s="20"/>
      <c r="J9193" s="20"/>
      <c r="K9193" s="20"/>
      <c r="L9193" s="21"/>
      <c r="M9193" s="21"/>
      <c r="N9193" s="20"/>
      <c r="O9193" s="20"/>
      <c r="P9193" s="19" t="str">
        <f aca="false">IF(I9193="","",I9193-H9193)</f>
        <v/>
      </c>
      <c r="Q9193" s="19" t="str">
        <f aca="true">IF(B9193="","",IF(N9193="No aplica","No aplica",IF(I9193="","Pendent",IF(N9193="Per substituir","Substituir",IF(OR(N9193="No localitzat",N9193="No lliurat"),"Reposar",IF(I9193&lt;H9193,"Reposar",IF(I9193&gt;H9193,"Revisar excedent",IF(AND(G9193="Sí",M9193&lt;&gt;"",M9193&lt;TODAY()),"EPI caducat",IF(AND(G9193="Sí",M9193&lt;&gt;"",M9193&lt;=TODAY()+90),"EPI caduca ≤90 dies",IF(OR(N9193="Deteriorat usable",N9193="Revisió necessària"),"Revisar","OK"))))))))))</f>
      </c>
      <c r="R9193" s="20"/>
    </row>
    <row r="9194" customFormat="false" ht="15" hidden="false" customHeight="false" outlineLevel="0" collapsed="false">
      <c r="A9194" s="19" t="n">
        <v>85</v>
      </c>
      <c r="B9194" s="19" t="n">
        <f aca="false">IFERROR(VLOOKUP(A9194,Personal!$A$6:$F$112,2,FALSE()),"")</f>
        <v>0</v>
      </c>
      <c r="C9194" s="19" t="str">
        <f aca="false">IFERROR(VLOOKUP(A9194,Personal!$A$6:$F$112,3,FALSE()),"")</f>
        <v>Cerdanyola</v>
      </c>
      <c r="D9194" s="19" t="s">
        <v>97</v>
      </c>
      <c r="E9194" s="19" t="s">
        <v>100</v>
      </c>
      <c r="F9194" s="19" t="s">
        <v>101</v>
      </c>
      <c r="G9194" s="19" t="s">
        <v>291</v>
      </c>
      <c r="H9194" s="19" t="n">
        <f aca="false">IF(OR(VLOOKUP(A9194,Personal!$A$6:$F$112,5,FALSE())&lt;&gt;"Sí",N9194="No aplica"),0,'Catàleg GRAE'!D37)</f>
        <v>1</v>
      </c>
      <c r="I9194" s="20"/>
      <c r="J9194" s="20"/>
      <c r="K9194" s="20"/>
      <c r="L9194" s="21"/>
      <c r="M9194" s="21"/>
      <c r="N9194" s="20"/>
      <c r="O9194" s="20"/>
      <c r="P9194" s="19" t="str">
        <f aca="false">IF(I9194="","",I9194-H9194)</f>
        <v/>
      </c>
      <c r="Q9194" s="19" t="str">
        <f aca="true">IF(B9194="","",IF(N9194="No aplica","No aplica",IF(I9194="","Pendent",IF(N9194="Per substituir","Substituir",IF(OR(N9194="No localitzat",N9194="No lliurat"),"Reposar",IF(I9194&lt;H9194,"Reposar",IF(I9194&gt;H9194,"Revisar excedent",IF(AND(G9194="Sí",M9194&lt;&gt;"",M9194&lt;TODAY()),"EPI caducat",IF(AND(G9194="Sí",M9194&lt;&gt;"",M9194&lt;=TODAY()+90),"EPI caduca ≤90 dies",IF(OR(N9194="Deteriorat usable",N9194="Revisió necessària"),"Revisar","OK"))))))))))</f>
      </c>
      <c r="R9194" s="20"/>
    </row>
    <row r="9195" customFormat="false" ht="15" hidden="false" customHeight="false" outlineLevel="0" collapsed="false">
      <c r="A9195" s="19" t="n">
        <v>85</v>
      </c>
      <c r="B9195" s="19" t="n">
        <f aca="false">IFERROR(VLOOKUP(A9195,Personal!$A$6:$F$112,2,FALSE()),"")</f>
        <v>0</v>
      </c>
      <c r="C9195" s="19" t="str">
        <f aca="false">IFERROR(VLOOKUP(A9195,Personal!$A$6:$F$112,3,FALSE()),"")</f>
        <v>Cerdanyola</v>
      </c>
      <c r="D9195" s="19" t="s">
        <v>102</v>
      </c>
      <c r="E9195" s="19" t="s">
        <v>103</v>
      </c>
      <c r="F9195" s="19" t="s">
        <v>104</v>
      </c>
      <c r="G9195" s="19" t="s">
        <v>291</v>
      </c>
      <c r="H9195" s="19" t="n">
        <f aca="false">IF(OR(VLOOKUP(A9195,Personal!$A$6:$F$112,5,FALSE())&lt;&gt;"Sí",N9195="No aplica"),0,'Catàleg GRAE'!D38)</f>
        <v>1</v>
      </c>
      <c r="I9195" s="20"/>
      <c r="J9195" s="20"/>
      <c r="K9195" s="20"/>
      <c r="L9195" s="21"/>
      <c r="M9195" s="21"/>
      <c r="N9195" s="20"/>
      <c r="O9195" s="20"/>
      <c r="P9195" s="19" t="str">
        <f aca="false">IF(I9195="","",I9195-H9195)</f>
        <v/>
      </c>
      <c r="Q9195" s="19" t="str">
        <f aca="true">IF(B9195="","",IF(N9195="No aplica","No aplica",IF(I9195="","Pendent",IF(N9195="Per substituir","Substituir",IF(OR(N9195="No localitzat",N9195="No lliurat"),"Reposar",IF(I9195&lt;H9195,"Reposar",IF(I9195&gt;H9195,"Revisar excedent",IF(AND(G9195="Sí",M9195&lt;&gt;"",M9195&lt;TODAY()),"EPI caducat",IF(AND(G9195="Sí",M9195&lt;&gt;"",M9195&lt;=TODAY()+90),"EPI caduca ≤90 dies",IF(OR(N9195="Deteriorat usable",N9195="Revisió necessària"),"Revisar","OK"))))))))))</f>
      </c>
      <c r="R9195" s="20"/>
    </row>
    <row r="9196" customFormat="false" ht="15" hidden="false" customHeight="false" outlineLevel="0" collapsed="false">
      <c r="A9196" s="19" t="n">
        <v>85</v>
      </c>
      <c r="B9196" s="19" t="n">
        <f aca="false">IFERROR(VLOOKUP(A9196,Personal!$A$6:$F$112,2,FALSE()),"")</f>
        <v>0</v>
      </c>
      <c r="C9196" s="19" t="str">
        <f aca="false">IFERROR(VLOOKUP(A9196,Personal!$A$6:$F$112,3,FALSE()),"")</f>
        <v>Cerdanyola</v>
      </c>
      <c r="D9196" s="19" t="s">
        <v>97</v>
      </c>
      <c r="E9196" s="19" t="s">
        <v>105</v>
      </c>
      <c r="F9196" s="19" t="s">
        <v>106</v>
      </c>
      <c r="G9196" s="19" t="s">
        <v>291</v>
      </c>
      <c r="H9196" s="19" t="n">
        <f aca="false">IF(OR(VLOOKUP(A9196,Personal!$A$6:$F$112,5,FALSE())&lt;&gt;"Sí",N9196="No aplica"),0,'Catàleg GRAE'!D39)</f>
        <v>3</v>
      </c>
      <c r="I9196" s="20"/>
      <c r="J9196" s="20"/>
      <c r="K9196" s="20"/>
      <c r="L9196" s="21"/>
      <c r="M9196" s="21"/>
      <c r="N9196" s="20"/>
      <c r="O9196" s="20"/>
      <c r="P9196" s="19" t="str">
        <f aca="false">IF(I9196="","",I9196-H9196)</f>
        <v/>
      </c>
      <c r="Q9196" s="19" t="str">
        <f aca="true">IF(B9196="","",IF(N9196="No aplica","No aplica",IF(I9196="","Pendent",IF(N9196="Per substituir","Substituir",IF(OR(N9196="No localitzat",N9196="No lliurat"),"Reposar",IF(I9196&lt;H9196,"Reposar",IF(I9196&gt;H9196,"Revisar excedent",IF(AND(G9196="Sí",M9196&lt;&gt;"",M9196&lt;TODAY()),"EPI caducat",IF(AND(G9196="Sí",M9196&lt;&gt;"",M9196&lt;=TODAY()+90),"EPI caduca ≤90 dies",IF(OR(N9196="Deteriorat usable",N9196="Revisió necessària"),"Revisar","OK"))))))))))</f>
      </c>
      <c r="R9196" s="20"/>
    </row>
    <row r="9197" customFormat="false" ht="15" hidden="false" customHeight="false" outlineLevel="0" collapsed="false">
      <c r="A9197" s="19" t="n">
        <v>85</v>
      </c>
      <c r="B9197" s="19" t="n">
        <f aca="false">IFERROR(VLOOKUP(A9197,Personal!$A$6:$F$112,2,FALSE()),"")</f>
        <v>0</v>
      </c>
      <c r="C9197" s="19" t="str">
        <f aca="false">IFERROR(VLOOKUP(A9197,Personal!$A$6:$F$112,3,FALSE()),"")</f>
        <v>Cerdanyola</v>
      </c>
      <c r="D9197" s="19" t="s">
        <v>97</v>
      </c>
      <c r="E9197" s="19" t="s">
        <v>105</v>
      </c>
      <c r="F9197" s="19" t="s">
        <v>107</v>
      </c>
      <c r="G9197" s="19" t="s">
        <v>291</v>
      </c>
      <c r="H9197" s="19" t="n">
        <f aca="false">IF(OR(VLOOKUP(A9197,Personal!$A$6:$F$112,5,FALSE())&lt;&gt;"Sí",N9197="No aplica"),0,'Catàleg GRAE'!D40)</f>
        <v>3</v>
      </c>
      <c r="I9197" s="20"/>
      <c r="J9197" s="20"/>
      <c r="K9197" s="20"/>
      <c r="L9197" s="21"/>
      <c r="M9197" s="21"/>
      <c r="N9197" s="20"/>
      <c r="O9197" s="20"/>
      <c r="P9197" s="19" t="str">
        <f aca="false">IF(I9197="","",I9197-H9197)</f>
        <v/>
      </c>
      <c r="Q9197" s="19" t="str">
        <f aca="true">IF(B9197="","",IF(N9197="No aplica","No aplica",IF(I9197="","Pendent",IF(N9197="Per substituir","Substituir",IF(OR(N9197="No localitzat",N9197="No lliurat"),"Reposar",IF(I9197&lt;H9197,"Reposar",IF(I9197&gt;H9197,"Revisar excedent",IF(AND(G9197="Sí",M9197&lt;&gt;"",M9197&lt;TODAY()),"EPI caducat",IF(AND(G9197="Sí",M9197&lt;&gt;"",M9197&lt;=TODAY()+90),"EPI caduca ≤90 dies",IF(OR(N9197="Deteriorat usable",N9197="Revisió necessària"),"Revisar","OK"))))))))))</f>
      </c>
      <c r="R9197" s="20"/>
    </row>
    <row r="9198" customFormat="false" ht="15" hidden="false" customHeight="false" outlineLevel="0" collapsed="false">
      <c r="A9198" s="19" t="n">
        <v>85</v>
      </c>
      <c r="B9198" s="19" t="n">
        <f aca="false">IFERROR(VLOOKUP(A9198,Personal!$A$6:$F$112,2,FALSE()),"")</f>
        <v>0</v>
      </c>
      <c r="C9198" s="19" t="str">
        <f aca="false">IFERROR(VLOOKUP(A9198,Personal!$A$6:$F$112,3,FALSE()),"")</f>
        <v>Cerdanyola</v>
      </c>
      <c r="D9198" s="19" t="s">
        <v>97</v>
      </c>
      <c r="E9198" s="19" t="s">
        <v>108</v>
      </c>
      <c r="F9198" s="19" t="s">
        <v>109</v>
      </c>
      <c r="G9198" s="19" t="s">
        <v>291</v>
      </c>
      <c r="H9198" s="19" t="n">
        <f aca="false">IF(OR(VLOOKUP(A9198,Personal!$A$6:$F$112,5,FALSE())&lt;&gt;"Sí",N9198="No aplica"),0,'Catàleg GRAE'!D41)</f>
        <v>2</v>
      </c>
      <c r="I9198" s="20"/>
      <c r="J9198" s="20"/>
      <c r="K9198" s="20"/>
      <c r="L9198" s="21"/>
      <c r="M9198" s="21"/>
      <c r="N9198" s="20"/>
      <c r="O9198" s="20"/>
      <c r="P9198" s="19" t="str">
        <f aca="false">IF(I9198="","",I9198-H9198)</f>
        <v/>
      </c>
      <c r="Q9198" s="19" t="str">
        <f aca="true">IF(B9198="","",IF(N9198="No aplica","No aplica",IF(I9198="","Pendent",IF(N9198="Per substituir","Substituir",IF(OR(N9198="No localitzat",N9198="No lliurat"),"Reposar",IF(I9198&lt;H9198,"Reposar",IF(I9198&gt;H9198,"Revisar excedent",IF(AND(G9198="Sí",M9198&lt;&gt;"",M9198&lt;TODAY()),"EPI caducat",IF(AND(G9198="Sí",M9198&lt;&gt;"",M9198&lt;=TODAY()+90),"EPI caduca ≤90 dies",IF(OR(N9198="Deteriorat usable",N9198="Revisió necessària"),"Revisar","OK"))))))))))</f>
      </c>
      <c r="R9198" s="20"/>
    </row>
    <row r="9199" customFormat="false" ht="15" hidden="false" customHeight="false" outlineLevel="0" collapsed="false">
      <c r="A9199" s="19" t="n">
        <v>85</v>
      </c>
      <c r="B9199" s="19" t="n">
        <f aca="false">IFERROR(VLOOKUP(A9199,Personal!$A$6:$F$112,2,FALSE()),"")</f>
        <v>0</v>
      </c>
      <c r="C9199" s="19" t="str">
        <f aca="false">IFERROR(VLOOKUP(A9199,Personal!$A$6:$F$112,3,FALSE()),"")</f>
        <v>Cerdanyola</v>
      </c>
      <c r="D9199" s="19" t="s">
        <v>97</v>
      </c>
      <c r="E9199" s="19" t="s">
        <v>110</v>
      </c>
      <c r="F9199" s="19" t="s">
        <v>111</v>
      </c>
      <c r="G9199" s="19" t="s">
        <v>291</v>
      </c>
      <c r="H9199" s="19" t="n">
        <f aca="false">IF(OR(VLOOKUP(A9199,Personal!$A$6:$F$112,5,FALSE())&lt;&gt;"Sí",N9199="No aplica"),0,'Catàleg GRAE'!D42)</f>
        <v>1</v>
      </c>
      <c r="I9199" s="20"/>
      <c r="J9199" s="20"/>
      <c r="K9199" s="20"/>
      <c r="L9199" s="21"/>
      <c r="M9199" s="21"/>
      <c r="N9199" s="20"/>
      <c r="O9199" s="20"/>
      <c r="P9199" s="19" t="str">
        <f aca="false">IF(I9199="","",I9199-H9199)</f>
        <v/>
      </c>
      <c r="Q9199" s="19" t="str">
        <f aca="true">IF(B9199="","",IF(N9199="No aplica","No aplica",IF(I9199="","Pendent",IF(N9199="Per substituir","Substituir",IF(OR(N9199="No localitzat",N9199="No lliurat"),"Reposar",IF(I9199&lt;H9199,"Reposar",IF(I9199&gt;H9199,"Revisar excedent",IF(AND(G9199="Sí",M9199&lt;&gt;"",M9199&lt;TODAY()),"EPI caducat",IF(AND(G9199="Sí",M9199&lt;&gt;"",M9199&lt;=TODAY()+90),"EPI caduca ≤90 dies",IF(OR(N9199="Deteriorat usable",N9199="Revisió necessària"),"Revisar","OK"))))))))))</f>
      </c>
      <c r="R9199" s="20"/>
    </row>
    <row r="9200" customFormat="false" ht="15" hidden="false" customHeight="false" outlineLevel="0" collapsed="false">
      <c r="A9200" s="19" t="n">
        <v>85</v>
      </c>
      <c r="B9200" s="19" t="n">
        <f aca="false">IFERROR(VLOOKUP(A9200,Personal!$A$6:$F$112,2,FALSE()),"")</f>
        <v>0</v>
      </c>
      <c r="C9200" s="19" t="str">
        <f aca="false">IFERROR(VLOOKUP(A9200,Personal!$A$6:$F$112,3,FALSE()),"")</f>
        <v>Cerdanyola</v>
      </c>
      <c r="D9200" s="19" t="s">
        <v>112</v>
      </c>
      <c r="E9200" s="19" t="s">
        <v>113</v>
      </c>
      <c r="F9200" s="19" t="s">
        <v>114</v>
      </c>
      <c r="G9200" s="19" t="s">
        <v>291</v>
      </c>
      <c r="H9200" s="19" t="n">
        <f aca="false">IF(OR(VLOOKUP(A9200,Personal!$A$6:$F$112,5,FALSE())&lt;&gt;"Sí",N9200="No aplica"),0,'Catàleg GRAE'!D43)</f>
        <v>2</v>
      </c>
      <c r="I9200" s="20"/>
      <c r="J9200" s="20"/>
      <c r="K9200" s="20"/>
      <c r="L9200" s="21"/>
      <c r="M9200" s="21"/>
      <c r="N9200" s="20"/>
      <c r="O9200" s="20"/>
      <c r="P9200" s="19" t="str">
        <f aca="false">IF(I9200="","",I9200-H9200)</f>
        <v/>
      </c>
      <c r="Q9200" s="19" t="str">
        <f aca="true">IF(B9200="","",IF(N9200="No aplica","No aplica",IF(I9200="","Pendent",IF(N9200="Per substituir","Substituir",IF(OR(N9200="No localitzat",N9200="No lliurat"),"Reposar",IF(I9200&lt;H9200,"Reposar",IF(I9200&gt;H9200,"Revisar excedent",IF(AND(G9200="Sí",M9200&lt;&gt;"",M9200&lt;TODAY()),"EPI caducat",IF(AND(G9200="Sí",M9200&lt;&gt;"",M9200&lt;=TODAY()+90),"EPI caduca ≤90 dies",IF(OR(N9200="Deteriorat usable",N9200="Revisió necessària"),"Revisar","OK"))))))))))</f>
      </c>
      <c r="R9200" s="20"/>
    </row>
    <row r="9201" customFormat="false" ht="15" hidden="false" customHeight="false" outlineLevel="0" collapsed="false">
      <c r="A9201" s="19" t="n">
        <v>85</v>
      </c>
      <c r="B9201" s="19" t="n">
        <f aca="false">IFERROR(VLOOKUP(A9201,Personal!$A$6:$F$112,2,FALSE()),"")</f>
        <v>0</v>
      </c>
      <c r="C9201" s="19" t="str">
        <f aca="false">IFERROR(VLOOKUP(A9201,Personal!$A$6:$F$112,3,FALSE()),"")</f>
        <v>Cerdanyola</v>
      </c>
      <c r="D9201" s="19" t="s">
        <v>102</v>
      </c>
      <c r="E9201" s="19" t="s">
        <v>115</v>
      </c>
      <c r="F9201" s="19" t="s">
        <v>116</v>
      </c>
      <c r="G9201" s="19" t="s">
        <v>291</v>
      </c>
      <c r="H9201" s="19" t="n">
        <f aca="false">IF(OR(VLOOKUP(A9201,Personal!$A$6:$F$112,5,FALSE())&lt;&gt;"Sí",N9201="No aplica"),0,'Catàleg GRAE'!D44)</f>
        <v>1</v>
      </c>
      <c r="I9201" s="20"/>
      <c r="J9201" s="20"/>
      <c r="K9201" s="20"/>
      <c r="L9201" s="21"/>
      <c r="M9201" s="21"/>
      <c r="N9201" s="20"/>
      <c r="O9201" s="20"/>
      <c r="P9201" s="19" t="str">
        <f aca="false">IF(I9201="","",I9201-H9201)</f>
        <v/>
      </c>
      <c r="Q9201" s="19" t="str">
        <f aca="true">IF(B9201="","",IF(N9201="No aplica","No aplica",IF(I9201="","Pendent",IF(N9201="Per substituir","Substituir",IF(OR(N9201="No localitzat",N9201="No lliurat"),"Reposar",IF(I9201&lt;H9201,"Reposar",IF(I9201&gt;H9201,"Revisar excedent",IF(AND(G9201="Sí",M9201&lt;&gt;"",M9201&lt;TODAY()),"EPI caducat",IF(AND(G9201="Sí",M9201&lt;&gt;"",M9201&lt;=TODAY()+90),"EPI caduca ≤90 dies",IF(OR(N9201="Deteriorat usable",N9201="Revisió necessària"),"Revisar","OK"))))))))))</f>
      </c>
      <c r="R9201" s="20"/>
    </row>
    <row r="9202" customFormat="false" ht="15" hidden="false" customHeight="false" outlineLevel="0" collapsed="false">
      <c r="A9202" s="19" t="n">
        <v>85</v>
      </c>
      <c r="B9202" s="19" t="n">
        <f aca="false">IFERROR(VLOOKUP(A9202,Personal!$A$6:$F$112,2,FALSE()),"")</f>
        <v>0</v>
      </c>
      <c r="C9202" s="19" t="str">
        <f aca="false">IFERROR(VLOOKUP(A9202,Personal!$A$6:$F$112,3,FALSE()),"")</f>
        <v>Cerdanyola</v>
      </c>
      <c r="D9202" s="19" t="s">
        <v>102</v>
      </c>
      <c r="E9202" s="19" t="s">
        <v>117</v>
      </c>
      <c r="F9202" s="19" t="s">
        <v>118</v>
      </c>
      <c r="G9202" s="19" t="s">
        <v>272</v>
      </c>
      <c r="H9202" s="19" t="n">
        <f aca="false">IF(OR(VLOOKUP(A9202,Personal!$A$6:$F$112,5,FALSE())&lt;&gt;"Sí",N9202="No aplica"),0,'Catàleg GRAE'!D45)</f>
        <v>1</v>
      </c>
      <c r="I9202" s="20"/>
      <c r="J9202" s="20"/>
      <c r="K9202" s="20"/>
      <c r="L9202" s="21"/>
      <c r="M9202" s="21"/>
      <c r="N9202" s="20"/>
      <c r="O9202" s="20"/>
      <c r="P9202" s="19" t="str">
        <f aca="false">IF(I9202="","",I9202-H9202)</f>
        <v/>
      </c>
      <c r="Q9202" s="19" t="str">
        <f aca="true">IF(B9202="","",IF(N9202="No aplica","No aplica",IF(I9202="","Pendent",IF(N9202="Per substituir","Substituir",IF(OR(N9202="No localitzat",N9202="No lliurat"),"Reposar",IF(I9202&lt;H9202,"Reposar",IF(I9202&gt;H9202,"Revisar excedent",IF(AND(G9202="Sí",M9202&lt;&gt;"",M9202&lt;TODAY()),"EPI caducat",IF(AND(G9202="Sí",M9202&lt;&gt;"",M9202&lt;=TODAY()+90),"EPI caduca ≤90 dies",IF(OR(N9202="Deteriorat usable",N9202="Revisió necessària"),"Revisar","OK"))))))))))</f>
      </c>
      <c r="R9202" s="20"/>
    </row>
    <row r="9203" customFormat="false" ht="15" hidden="false" customHeight="false" outlineLevel="0" collapsed="false">
      <c r="A9203" s="19" t="n">
        <v>85</v>
      </c>
      <c r="B9203" s="19" t="n">
        <f aca="false">IFERROR(VLOOKUP(A9203,Personal!$A$6:$F$112,2,FALSE()),"")</f>
        <v>0</v>
      </c>
      <c r="C9203" s="19" t="str">
        <f aca="false">IFERROR(VLOOKUP(A9203,Personal!$A$6:$F$112,3,FALSE()),"")</f>
        <v>Cerdanyola</v>
      </c>
      <c r="D9203" s="19" t="s">
        <v>102</v>
      </c>
      <c r="E9203" s="19" t="s">
        <v>119</v>
      </c>
      <c r="F9203" s="19" t="s">
        <v>120</v>
      </c>
      <c r="G9203" s="19" t="s">
        <v>272</v>
      </c>
      <c r="H9203" s="19" t="n">
        <f aca="false">IF(OR(VLOOKUP(A9203,Personal!$A$6:$F$112,5,FALSE())&lt;&gt;"Sí",N9203="No aplica"),0,'Catàleg GRAE'!D46)</f>
        <v>1</v>
      </c>
      <c r="I9203" s="20"/>
      <c r="J9203" s="20"/>
      <c r="K9203" s="20"/>
      <c r="L9203" s="21"/>
      <c r="M9203" s="21"/>
      <c r="N9203" s="20"/>
      <c r="O9203" s="20"/>
      <c r="P9203" s="19" t="str">
        <f aca="false">IF(I9203="","",I9203-H9203)</f>
        <v/>
      </c>
      <c r="Q9203" s="19" t="str">
        <f aca="true">IF(B9203="","",IF(N9203="No aplica","No aplica",IF(I9203="","Pendent",IF(N9203="Per substituir","Substituir",IF(OR(N9203="No localitzat",N9203="No lliurat"),"Reposar",IF(I9203&lt;H9203,"Reposar",IF(I9203&gt;H9203,"Revisar excedent",IF(AND(G9203="Sí",M9203&lt;&gt;"",M9203&lt;TODAY()),"EPI caducat",IF(AND(G9203="Sí",M9203&lt;&gt;"",M9203&lt;=TODAY()+90),"EPI caduca ≤90 dies",IF(OR(N9203="Deteriorat usable",N9203="Revisió necessària"),"Revisar","OK"))))))))))</f>
      </c>
      <c r="R9203" s="20"/>
    </row>
    <row r="9204" customFormat="false" ht="15" hidden="false" customHeight="false" outlineLevel="0" collapsed="false">
      <c r="A9204" s="19" t="n">
        <v>85</v>
      </c>
      <c r="B9204" s="19" t="n">
        <f aca="false">IFERROR(VLOOKUP(A9204,Personal!$A$6:$F$112,2,FALSE()),"")</f>
        <v>0</v>
      </c>
      <c r="C9204" s="19" t="str">
        <f aca="false">IFERROR(VLOOKUP(A9204,Personal!$A$6:$F$112,3,FALSE()),"")</f>
        <v>Cerdanyola</v>
      </c>
      <c r="D9204" s="19" t="s">
        <v>97</v>
      </c>
      <c r="E9204" s="19" t="s">
        <v>121</v>
      </c>
      <c r="F9204" s="19" t="s">
        <v>122</v>
      </c>
      <c r="G9204" s="19" t="s">
        <v>291</v>
      </c>
      <c r="H9204" s="19" t="n">
        <f aca="false">IF(OR(VLOOKUP(A9204,Personal!$A$6:$F$112,5,FALSE())&lt;&gt;"Sí",N9204="No aplica"),0,'Catàleg GRAE'!D47)</f>
        <v>1</v>
      </c>
      <c r="I9204" s="20"/>
      <c r="J9204" s="20"/>
      <c r="K9204" s="20"/>
      <c r="L9204" s="21"/>
      <c r="M9204" s="21"/>
      <c r="N9204" s="20"/>
      <c r="O9204" s="20"/>
      <c r="P9204" s="19" t="str">
        <f aca="false">IF(I9204="","",I9204-H9204)</f>
        <v/>
      </c>
      <c r="Q9204" s="19" t="str">
        <f aca="true">IF(B9204="","",IF(N9204="No aplica","No aplica",IF(I9204="","Pendent",IF(N9204="Per substituir","Substituir",IF(OR(N9204="No localitzat",N9204="No lliurat"),"Reposar",IF(I9204&lt;H9204,"Reposar",IF(I9204&gt;H9204,"Revisar excedent",IF(AND(G9204="Sí",M9204&lt;&gt;"",M9204&lt;TODAY()),"EPI caducat",IF(AND(G9204="Sí",M9204&lt;&gt;"",M9204&lt;=TODAY()+90),"EPI caduca ≤90 dies",IF(OR(N9204="Deteriorat usable",N9204="Revisió necessària"),"Revisar","OK"))))))))))</f>
      </c>
      <c r="R9204" s="20"/>
    </row>
    <row r="9205" customFormat="false" ht="15" hidden="false" customHeight="false" outlineLevel="0" collapsed="false">
      <c r="A9205" s="19" t="n">
        <v>85</v>
      </c>
      <c r="B9205" s="19" t="n">
        <f aca="false">IFERROR(VLOOKUP(A9205,Personal!$A$6:$F$112,2,FALSE()),"")</f>
        <v>0</v>
      </c>
      <c r="C9205" s="19" t="str">
        <f aca="false">IFERROR(VLOOKUP(A9205,Personal!$A$6:$F$112,3,FALSE()),"")</f>
        <v>Cerdanyola</v>
      </c>
      <c r="D9205" s="19" t="s">
        <v>97</v>
      </c>
      <c r="E9205" s="19" t="s">
        <v>123</v>
      </c>
      <c r="F9205" s="19" t="s">
        <v>124</v>
      </c>
      <c r="G9205" s="19" t="s">
        <v>291</v>
      </c>
      <c r="H9205" s="19" t="n">
        <f aca="false">IF(OR(VLOOKUP(A9205,Personal!$A$6:$F$112,5,FALSE())&lt;&gt;"Sí",N9205="No aplica"),0,'Catàleg GRAE'!D48)</f>
        <v>1</v>
      </c>
      <c r="I9205" s="20"/>
      <c r="J9205" s="20"/>
      <c r="K9205" s="20"/>
      <c r="L9205" s="21"/>
      <c r="M9205" s="21"/>
      <c r="N9205" s="20"/>
      <c r="O9205" s="20"/>
      <c r="P9205" s="19" t="str">
        <f aca="false">IF(I9205="","",I9205-H9205)</f>
        <v/>
      </c>
      <c r="Q9205" s="19" t="str">
        <f aca="true">IF(B9205="","",IF(N9205="No aplica","No aplica",IF(I9205="","Pendent",IF(N9205="Per substituir","Substituir",IF(OR(N9205="No localitzat",N9205="No lliurat"),"Reposar",IF(I9205&lt;H9205,"Reposar",IF(I9205&gt;H9205,"Revisar excedent",IF(AND(G9205="Sí",M9205&lt;&gt;"",M9205&lt;TODAY()),"EPI caducat",IF(AND(G9205="Sí",M9205&lt;&gt;"",M9205&lt;=TODAY()+90),"EPI caduca ≤90 dies",IF(OR(N9205="Deteriorat usable",N9205="Revisió necessària"),"Revisar","OK"))))))))))</f>
      </c>
      <c r="R9205" s="20"/>
    </row>
    <row r="9206" customFormat="false" ht="15" hidden="false" customHeight="false" outlineLevel="0" collapsed="false">
      <c r="A9206" s="19" t="n">
        <v>85</v>
      </c>
      <c r="B9206" s="19" t="n">
        <f aca="false">IFERROR(VLOOKUP(A9206,Personal!$A$6:$F$112,2,FALSE()),"")</f>
        <v>0</v>
      </c>
      <c r="C9206" s="19" t="str">
        <f aca="false">IFERROR(VLOOKUP(A9206,Personal!$A$6:$F$112,3,FALSE()),"")</f>
        <v>Cerdanyola</v>
      </c>
      <c r="D9206" s="19" t="s">
        <v>125</v>
      </c>
      <c r="E9206" s="19" t="s">
        <v>126</v>
      </c>
      <c r="F9206" s="19" t="s">
        <v>127</v>
      </c>
      <c r="G9206" s="19" t="s">
        <v>272</v>
      </c>
      <c r="H9206" s="19" t="n">
        <f aca="false">IF(OR(VLOOKUP(A9206,Personal!$A$6:$F$112,5,FALSE())&lt;&gt;"Sí",N9206="No aplica"),0,'Catàleg GRAE'!D49)</f>
        <v>1</v>
      </c>
      <c r="I9206" s="20"/>
      <c r="J9206" s="20"/>
      <c r="K9206" s="20"/>
      <c r="L9206" s="21"/>
      <c r="M9206" s="21"/>
      <c r="N9206" s="20"/>
      <c r="O9206" s="20"/>
      <c r="P9206" s="19" t="str">
        <f aca="false">IF(I9206="","",I9206-H9206)</f>
        <v/>
      </c>
      <c r="Q9206" s="19" t="str">
        <f aca="true">IF(B9206="","",IF(N9206="No aplica","No aplica",IF(I9206="","Pendent",IF(N9206="Per substituir","Substituir",IF(OR(N9206="No localitzat",N9206="No lliurat"),"Reposar",IF(I9206&lt;H9206,"Reposar",IF(I9206&gt;H9206,"Revisar excedent",IF(AND(G9206="Sí",M9206&lt;&gt;"",M9206&lt;TODAY()),"EPI caducat",IF(AND(G9206="Sí",M9206&lt;&gt;"",M9206&lt;=TODAY()+90),"EPI caduca ≤90 dies",IF(OR(N9206="Deteriorat usable",N9206="Revisió necessària"),"Revisar","OK"))))))))))</f>
      </c>
      <c r="R9206" s="20"/>
    </row>
    <row r="9207" customFormat="false" ht="15" hidden="false" customHeight="false" outlineLevel="0" collapsed="false">
      <c r="A9207" s="19" t="n">
        <v>85</v>
      </c>
      <c r="B9207" s="19" t="n">
        <f aca="false">IFERROR(VLOOKUP(A9207,Personal!$A$6:$F$112,2,FALSE()),"")</f>
        <v>0</v>
      </c>
      <c r="C9207" s="19" t="str">
        <f aca="false">IFERROR(VLOOKUP(A9207,Personal!$A$6:$F$112,3,FALSE()),"")</f>
        <v>Cerdanyola</v>
      </c>
      <c r="D9207" s="19" t="s">
        <v>125</v>
      </c>
      <c r="E9207" s="19" t="s">
        <v>128</v>
      </c>
      <c r="F9207" s="19" t="s">
        <v>129</v>
      </c>
      <c r="G9207" s="19" t="s">
        <v>272</v>
      </c>
      <c r="H9207" s="19" t="n">
        <f aca="false">IF(OR(VLOOKUP(A9207,Personal!$A$6:$F$112,5,FALSE())&lt;&gt;"Sí",N9207="No aplica"),0,'Catàleg GRAE'!D50)</f>
        <v>1</v>
      </c>
      <c r="I9207" s="20"/>
      <c r="J9207" s="20"/>
      <c r="K9207" s="20"/>
      <c r="L9207" s="21"/>
      <c r="M9207" s="21"/>
      <c r="N9207" s="20"/>
      <c r="O9207" s="20"/>
      <c r="P9207" s="19" t="str">
        <f aca="false">IF(I9207="","",I9207-H9207)</f>
        <v/>
      </c>
      <c r="Q9207" s="19" t="str">
        <f aca="true">IF(B9207="","",IF(N9207="No aplica","No aplica",IF(I9207="","Pendent",IF(N9207="Per substituir","Substituir",IF(OR(N9207="No localitzat",N9207="No lliurat"),"Reposar",IF(I9207&lt;H9207,"Reposar",IF(I9207&gt;H9207,"Revisar excedent",IF(AND(G9207="Sí",M9207&lt;&gt;"",M9207&lt;TODAY()),"EPI caducat",IF(AND(G9207="Sí",M9207&lt;&gt;"",M9207&lt;=TODAY()+90),"EPI caduca ≤90 dies",IF(OR(N9207="Deteriorat usable",N9207="Revisió necessària"),"Revisar","OK"))))))))))</f>
      </c>
      <c r="R9207" s="20"/>
    </row>
    <row r="9208" customFormat="false" ht="15" hidden="false" customHeight="false" outlineLevel="0" collapsed="false">
      <c r="A9208" s="19" t="n">
        <v>85</v>
      </c>
      <c r="B9208" s="19" t="n">
        <f aca="false">IFERROR(VLOOKUP(A9208,Personal!$A$6:$F$112,2,FALSE()),"")</f>
        <v>0</v>
      </c>
      <c r="C9208" s="19" t="str">
        <f aca="false">IFERROR(VLOOKUP(A9208,Personal!$A$6:$F$112,3,FALSE()),"")</f>
        <v>Cerdanyola</v>
      </c>
      <c r="D9208" s="19" t="s">
        <v>125</v>
      </c>
      <c r="E9208" s="19" t="s">
        <v>130</v>
      </c>
      <c r="F9208" s="19" t="s">
        <v>131</v>
      </c>
      <c r="G9208" s="19" t="s">
        <v>291</v>
      </c>
      <c r="H9208" s="19" t="n">
        <f aca="false">IF(OR(VLOOKUP(A9208,Personal!$A$6:$F$112,5,FALSE())&lt;&gt;"Sí",N9208="No aplica"),0,'Catàleg GRAE'!D51)</f>
        <v>1</v>
      </c>
      <c r="I9208" s="20"/>
      <c r="J9208" s="20"/>
      <c r="K9208" s="20"/>
      <c r="L9208" s="21"/>
      <c r="M9208" s="21"/>
      <c r="N9208" s="20"/>
      <c r="O9208" s="20"/>
      <c r="P9208" s="19" t="str">
        <f aca="false">IF(I9208="","",I9208-H9208)</f>
        <v/>
      </c>
      <c r="Q9208" s="19" t="str">
        <f aca="true">IF(B9208="","",IF(N9208="No aplica","No aplica",IF(I9208="","Pendent",IF(N9208="Per substituir","Substituir",IF(OR(N9208="No localitzat",N9208="No lliurat"),"Reposar",IF(I9208&lt;H9208,"Reposar",IF(I9208&gt;H9208,"Revisar excedent",IF(AND(G9208="Sí",M9208&lt;&gt;"",M9208&lt;TODAY()),"EPI caducat",IF(AND(G9208="Sí",M9208&lt;&gt;"",M9208&lt;=TODAY()+90),"EPI caduca ≤90 dies",IF(OR(N9208="Deteriorat usable",N9208="Revisió necessària"),"Revisar","OK"))))))))))</f>
      </c>
      <c r="R9208" s="20"/>
    </row>
    <row r="9209" customFormat="false" ht="15" hidden="false" customHeight="false" outlineLevel="0" collapsed="false">
      <c r="A9209" s="19" t="n">
        <v>85</v>
      </c>
      <c r="B9209" s="19" t="n">
        <f aca="false">IFERROR(VLOOKUP(A9209,Personal!$A$6:$F$112,2,FALSE()),"")</f>
        <v>0</v>
      </c>
      <c r="C9209" s="19" t="str">
        <f aca="false">IFERROR(VLOOKUP(A9209,Personal!$A$6:$F$112,3,FALSE()),"")</f>
        <v>Cerdanyola</v>
      </c>
      <c r="D9209" s="19" t="s">
        <v>132</v>
      </c>
      <c r="E9209" s="19" t="s">
        <v>133</v>
      </c>
      <c r="F9209" s="19" t="s">
        <v>134</v>
      </c>
      <c r="G9209" s="19" t="s">
        <v>291</v>
      </c>
      <c r="H9209" s="19" t="n">
        <f aca="false">IF(OR(VLOOKUP(A9209,Personal!$A$6:$F$112,5,FALSE())&lt;&gt;"Sí",N9209="No aplica"),0,'Catàleg GRAE'!D52)</f>
        <v>1</v>
      </c>
      <c r="I9209" s="20"/>
      <c r="J9209" s="20"/>
      <c r="K9209" s="20"/>
      <c r="L9209" s="21"/>
      <c r="M9209" s="21"/>
      <c r="N9209" s="20"/>
      <c r="O9209" s="20"/>
      <c r="P9209" s="19" t="str">
        <f aca="false">IF(I9209="","",I9209-H9209)</f>
        <v/>
      </c>
      <c r="Q9209" s="19" t="str">
        <f aca="true">IF(B9209="","",IF(N9209="No aplica","No aplica",IF(I9209="","Pendent",IF(N9209="Per substituir","Substituir",IF(OR(N9209="No localitzat",N9209="No lliurat"),"Reposar",IF(I9209&lt;H9209,"Reposar",IF(I9209&gt;H9209,"Revisar excedent",IF(AND(G9209="Sí",M9209&lt;&gt;"",M9209&lt;TODAY()),"EPI caducat",IF(AND(G9209="Sí",M9209&lt;&gt;"",M9209&lt;=TODAY()+90),"EPI caduca ≤90 dies",IF(OR(N9209="Deteriorat usable",N9209="Revisió necessària"),"Revisar","OK"))))))))))</f>
      </c>
      <c r="R9209" s="20"/>
    </row>
    <row r="9210" customFormat="false" ht="15" hidden="false" customHeight="false" outlineLevel="0" collapsed="false">
      <c r="A9210" s="19" t="n">
        <v>85</v>
      </c>
      <c r="B9210" s="19" t="n">
        <f aca="false">IFERROR(VLOOKUP(A9210,Personal!$A$6:$F$112,2,FALSE()),"")</f>
        <v>0</v>
      </c>
      <c r="C9210" s="19" t="str">
        <f aca="false">IFERROR(VLOOKUP(A9210,Personal!$A$6:$F$112,3,FALSE()),"")</f>
        <v>Cerdanyola</v>
      </c>
      <c r="D9210" s="19" t="s">
        <v>94</v>
      </c>
      <c r="E9210" s="19" t="s">
        <v>135</v>
      </c>
      <c r="F9210" s="19" t="s">
        <v>136</v>
      </c>
      <c r="G9210" s="19" t="s">
        <v>291</v>
      </c>
      <c r="H9210" s="19" t="n">
        <f aca="false">IF(OR(VLOOKUP(A9210,Personal!$A$6:$F$112,5,FALSE())&lt;&gt;"Sí",N9210="No aplica"),0,'Catàleg GRAE'!D53)</f>
        <v>1</v>
      </c>
      <c r="I9210" s="20"/>
      <c r="J9210" s="20"/>
      <c r="K9210" s="20"/>
      <c r="L9210" s="21"/>
      <c r="M9210" s="21"/>
      <c r="N9210" s="20"/>
      <c r="O9210" s="20"/>
      <c r="P9210" s="19" t="str">
        <f aca="false">IF(I9210="","",I9210-H9210)</f>
        <v/>
      </c>
      <c r="Q9210" s="19" t="str">
        <f aca="true">IF(B9210="","",IF(N9210="No aplica","No aplica",IF(I9210="","Pendent",IF(N9210="Per substituir","Substituir",IF(OR(N9210="No localitzat",N9210="No lliurat"),"Reposar",IF(I9210&lt;H9210,"Reposar",IF(I9210&gt;H9210,"Revisar excedent",IF(AND(G9210="Sí",M9210&lt;&gt;"",M9210&lt;TODAY()),"EPI caducat",IF(AND(G9210="Sí",M9210&lt;&gt;"",M9210&lt;=TODAY()+90),"EPI caduca ≤90 dies",IF(OR(N9210="Deteriorat usable",N9210="Revisió necessària"),"Revisar","OK"))))))))))</f>
      </c>
      <c r="R9210" s="20"/>
    </row>
    <row r="9211" customFormat="false" ht="15" hidden="false" customHeight="false" outlineLevel="0" collapsed="false">
      <c r="A9211" s="19" t="n">
        <v>85</v>
      </c>
      <c r="B9211" s="19" t="n">
        <f aca="false">IFERROR(VLOOKUP(A9211,Personal!$A$6:$F$112,2,FALSE()),"")</f>
        <v>0</v>
      </c>
      <c r="C9211" s="19" t="str">
        <f aca="false">IFERROR(VLOOKUP(A9211,Personal!$A$6:$F$112,3,FALSE()),"")</f>
        <v>Cerdanyola</v>
      </c>
      <c r="D9211" s="19" t="s">
        <v>137</v>
      </c>
      <c r="E9211" s="19" t="s">
        <v>138</v>
      </c>
      <c r="F9211" s="19" t="s">
        <v>139</v>
      </c>
      <c r="G9211" s="19" t="s">
        <v>291</v>
      </c>
      <c r="H9211" s="19" t="n">
        <f aca="false">IF(OR(VLOOKUP(A9211,Personal!$A$6:$F$112,5,FALSE())&lt;&gt;"Sí",N9211="No aplica"),0,'Catàleg GRAE'!D54)</f>
        <v>1</v>
      </c>
      <c r="I9211" s="20"/>
      <c r="J9211" s="20"/>
      <c r="K9211" s="20"/>
      <c r="L9211" s="21"/>
      <c r="M9211" s="21"/>
      <c r="N9211" s="20"/>
      <c r="O9211" s="20"/>
      <c r="P9211" s="19" t="str">
        <f aca="false">IF(I9211="","",I9211-H9211)</f>
        <v/>
      </c>
      <c r="Q9211" s="19" t="str">
        <f aca="true">IF(B9211="","",IF(N9211="No aplica","No aplica",IF(I9211="","Pendent",IF(N9211="Per substituir","Substituir",IF(OR(N9211="No localitzat",N9211="No lliurat"),"Reposar",IF(I9211&lt;H9211,"Reposar",IF(I9211&gt;H9211,"Revisar excedent",IF(AND(G9211="Sí",M9211&lt;&gt;"",M9211&lt;TODAY()),"EPI caducat",IF(AND(G9211="Sí",M9211&lt;&gt;"",M9211&lt;=TODAY()+90),"EPI caduca ≤90 dies",IF(OR(N9211="Deteriorat usable",N9211="Revisió necessària"),"Revisar","OK"))))))))))</f>
      </c>
      <c r="R9211" s="20"/>
    </row>
    <row r="9212" customFormat="false" ht="15" hidden="false" customHeight="false" outlineLevel="0" collapsed="false">
      <c r="A9212" s="19" t="n">
        <v>85</v>
      </c>
      <c r="B9212" s="19" t="n">
        <f aca="false">IFERROR(VLOOKUP(A9212,Personal!$A$6:$F$112,2,FALSE()),"")</f>
        <v>0</v>
      </c>
      <c r="C9212" s="19" t="str">
        <f aca="false">IFERROR(VLOOKUP(A9212,Personal!$A$6:$F$112,3,FALSE()),"")</f>
        <v>Cerdanyola</v>
      </c>
      <c r="D9212" s="19" t="s">
        <v>94</v>
      </c>
      <c r="E9212" s="19" t="s">
        <v>140</v>
      </c>
      <c r="F9212" s="19" t="s">
        <v>141</v>
      </c>
      <c r="G9212" s="19" t="s">
        <v>291</v>
      </c>
      <c r="H9212" s="19" t="n">
        <f aca="false">IF(OR(VLOOKUP(A9212,Personal!$A$6:$F$112,5,FALSE())&lt;&gt;"Sí",N9212="No aplica"),0,'Catàleg GRAE'!D55)</f>
        <v>1</v>
      </c>
      <c r="I9212" s="20"/>
      <c r="J9212" s="20"/>
      <c r="K9212" s="20"/>
      <c r="L9212" s="21"/>
      <c r="M9212" s="21"/>
      <c r="N9212" s="20"/>
      <c r="O9212" s="20"/>
      <c r="P9212" s="19" t="str">
        <f aca="false">IF(I9212="","",I9212-H9212)</f>
        <v/>
      </c>
      <c r="Q9212" s="19" t="str">
        <f aca="true">IF(B9212="","",IF(N9212="No aplica","No aplica",IF(I9212="","Pendent",IF(N9212="Per substituir","Substituir",IF(OR(N9212="No localitzat",N9212="No lliurat"),"Reposar",IF(I9212&lt;H9212,"Reposar",IF(I9212&gt;H9212,"Revisar excedent",IF(AND(G9212="Sí",M9212&lt;&gt;"",M9212&lt;TODAY()),"EPI caducat",IF(AND(G9212="Sí",M9212&lt;&gt;"",M9212&lt;=TODAY()+90),"EPI caduca ≤90 dies",IF(OR(N9212="Deteriorat usable",N9212="Revisió necessària"),"Revisar","OK"))))))))))</f>
      </c>
      <c r="R9212" s="20"/>
    </row>
    <row r="9213" customFormat="false" ht="15" hidden="false" customHeight="false" outlineLevel="0" collapsed="false">
      <c r="A9213" s="19" t="n">
        <v>85</v>
      </c>
      <c r="B9213" s="19" t="n">
        <f aca="false">IFERROR(VLOOKUP(A9213,Personal!$A$6:$F$112,2,FALSE()),"")</f>
        <v>0</v>
      </c>
      <c r="C9213" s="19" t="str">
        <f aca="false">IFERROR(VLOOKUP(A9213,Personal!$A$6:$F$112,3,FALSE()),"")</f>
        <v>Cerdanyola</v>
      </c>
      <c r="D9213" s="19" t="s">
        <v>142</v>
      </c>
      <c r="E9213" s="19" t="s">
        <v>143</v>
      </c>
      <c r="F9213" s="19" t="s">
        <v>144</v>
      </c>
      <c r="G9213" s="19" t="s">
        <v>291</v>
      </c>
      <c r="H9213" s="19" t="n">
        <f aca="false">IF(OR(VLOOKUP(A9213,Personal!$A$6:$F$112,5,FALSE())&lt;&gt;"Sí",N9213="No aplica"),0,'Catàleg GRAE'!D56)</f>
        <v>1</v>
      </c>
      <c r="I9213" s="20"/>
      <c r="J9213" s="20"/>
      <c r="K9213" s="20"/>
      <c r="L9213" s="21"/>
      <c r="M9213" s="21"/>
      <c r="N9213" s="20"/>
      <c r="O9213" s="20"/>
      <c r="P9213" s="19" t="str">
        <f aca="false">IF(I9213="","",I9213-H9213)</f>
        <v/>
      </c>
      <c r="Q9213" s="19" t="str">
        <f aca="true">IF(B9213="","",IF(N9213="No aplica","No aplica",IF(I9213="","Pendent",IF(N9213="Per substituir","Substituir",IF(OR(N9213="No localitzat",N9213="No lliurat"),"Reposar",IF(I9213&lt;H9213,"Reposar",IF(I9213&gt;H9213,"Revisar excedent",IF(AND(G9213="Sí",M9213&lt;&gt;"",M9213&lt;TODAY()),"EPI caducat",IF(AND(G9213="Sí",M9213&lt;&gt;"",M9213&lt;=TODAY()+90),"EPI caduca ≤90 dies",IF(OR(N9213="Deteriorat usable",N9213="Revisió necessària"),"Revisar","OK"))))))))))</f>
      </c>
      <c r="R9213" s="20"/>
    </row>
    <row r="9214" customFormat="false" ht="15" hidden="false" customHeight="false" outlineLevel="0" collapsed="false">
      <c r="A9214" s="19" t="n">
        <v>85</v>
      </c>
      <c r="B9214" s="19" t="n">
        <f aca="false">IFERROR(VLOOKUP(A9214,Personal!$A$6:$F$112,2,FALSE()),"")</f>
        <v>0</v>
      </c>
      <c r="C9214" s="19" t="str">
        <f aca="false">IFERROR(VLOOKUP(A9214,Personal!$A$6:$F$112,3,FALSE()),"")</f>
        <v>Cerdanyola</v>
      </c>
      <c r="D9214" s="19" t="s">
        <v>112</v>
      </c>
      <c r="E9214" s="19" t="s">
        <v>145</v>
      </c>
      <c r="F9214" s="19" t="s">
        <v>146</v>
      </c>
      <c r="G9214" s="19" t="s">
        <v>291</v>
      </c>
      <c r="H9214" s="19" t="n">
        <f aca="false">IF(OR(VLOOKUP(A9214,Personal!$A$6:$F$112,5,FALSE())&lt;&gt;"Sí",N9214="No aplica"),0,'Catàleg GRAE'!D57)</f>
        <v>1</v>
      </c>
      <c r="I9214" s="20"/>
      <c r="J9214" s="20"/>
      <c r="K9214" s="20"/>
      <c r="L9214" s="21"/>
      <c r="M9214" s="21"/>
      <c r="N9214" s="20"/>
      <c r="O9214" s="20"/>
      <c r="P9214" s="19" t="str">
        <f aca="false">IF(I9214="","",I9214-H9214)</f>
        <v/>
      </c>
      <c r="Q9214" s="19" t="str">
        <f aca="true">IF(B9214="","",IF(N9214="No aplica","No aplica",IF(I9214="","Pendent",IF(N9214="Per substituir","Substituir",IF(OR(N9214="No localitzat",N9214="No lliurat"),"Reposar",IF(I9214&lt;H9214,"Reposar",IF(I9214&gt;H9214,"Revisar excedent",IF(AND(G9214="Sí",M9214&lt;&gt;"",M9214&lt;TODAY()),"EPI caducat",IF(AND(G9214="Sí",M9214&lt;&gt;"",M9214&lt;=TODAY()+90),"EPI caduca ≤90 dies",IF(OR(N9214="Deteriorat usable",N9214="Revisió necessària"),"Revisar","OK"))))))))))</f>
      </c>
      <c r="R9214" s="20"/>
    </row>
    <row r="9215" customFormat="false" ht="15" hidden="false" customHeight="false" outlineLevel="0" collapsed="false">
      <c r="A9215" s="19" t="n">
        <v>85</v>
      </c>
      <c r="B9215" s="19" t="n">
        <f aca="false">IFERROR(VLOOKUP(A9215,Personal!$A$6:$F$112,2,FALSE()),"")</f>
        <v>0</v>
      </c>
      <c r="C9215" s="19" t="str">
        <f aca="false">IFERROR(VLOOKUP(A9215,Personal!$A$6:$F$112,3,FALSE()),"")</f>
        <v>Cerdanyola</v>
      </c>
      <c r="D9215" s="19" t="s">
        <v>137</v>
      </c>
      <c r="E9215" s="19" t="s">
        <v>147</v>
      </c>
      <c r="F9215" s="19" t="s">
        <v>148</v>
      </c>
      <c r="G9215" s="19" t="s">
        <v>291</v>
      </c>
      <c r="H9215" s="19" t="n">
        <f aca="false">IF(OR(VLOOKUP(A9215,Personal!$A$6:$F$112,5,FALSE())&lt;&gt;"Sí",N9215="No aplica"),0,'Catàleg GRAE'!D58)</f>
        <v>1</v>
      </c>
      <c r="I9215" s="20"/>
      <c r="J9215" s="20"/>
      <c r="K9215" s="20"/>
      <c r="L9215" s="21"/>
      <c r="M9215" s="21"/>
      <c r="N9215" s="20"/>
      <c r="O9215" s="20"/>
      <c r="P9215" s="19" t="str">
        <f aca="false">IF(I9215="","",I9215-H9215)</f>
        <v/>
      </c>
      <c r="Q9215" s="19" t="str">
        <f aca="true">IF(B9215="","",IF(N9215="No aplica","No aplica",IF(I9215="","Pendent",IF(N9215="Per substituir","Substituir",IF(OR(N9215="No localitzat",N9215="No lliurat"),"Reposar",IF(I9215&lt;H9215,"Reposar",IF(I9215&gt;H9215,"Revisar excedent",IF(AND(G9215="Sí",M9215&lt;&gt;"",M9215&lt;TODAY()),"EPI caducat",IF(AND(G9215="Sí",M9215&lt;&gt;"",M9215&lt;=TODAY()+90),"EPI caduca ≤90 dies",IF(OR(N9215="Deteriorat usable",N9215="Revisió necessària"),"Revisar","OK"))))))))))</f>
      </c>
      <c r="R9215" s="20"/>
    </row>
    <row r="9216" customFormat="false" ht="15" hidden="false" customHeight="false" outlineLevel="0" collapsed="false">
      <c r="A9216" s="19" t="n">
        <v>85</v>
      </c>
      <c r="B9216" s="19" t="n">
        <f aca="false">IFERROR(VLOOKUP(A9216,Personal!$A$6:$F$112,2,FALSE()),"")</f>
        <v>0</v>
      </c>
      <c r="C9216" s="19" t="str">
        <f aca="false">IFERROR(VLOOKUP(A9216,Personal!$A$6:$F$112,3,FALSE()),"")</f>
        <v>Cerdanyola</v>
      </c>
      <c r="D9216" s="19" t="s">
        <v>125</v>
      </c>
      <c r="E9216" s="19" t="s">
        <v>149</v>
      </c>
      <c r="F9216" s="19" t="s">
        <v>150</v>
      </c>
      <c r="G9216" s="19" t="s">
        <v>291</v>
      </c>
      <c r="H9216" s="19" t="n">
        <f aca="false">IF(OR(VLOOKUP(A9216,Personal!$A$6:$F$112,5,FALSE())&lt;&gt;"Sí",N9216="No aplica"),0,'Catàleg GRAE'!D59)</f>
        <v>1</v>
      </c>
      <c r="I9216" s="20"/>
      <c r="J9216" s="20"/>
      <c r="K9216" s="20"/>
      <c r="L9216" s="21"/>
      <c r="M9216" s="21"/>
      <c r="N9216" s="20"/>
      <c r="O9216" s="20"/>
      <c r="P9216" s="19" t="str">
        <f aca="false">IF(I9216="","",I9216-H9216)</f>
        <v/>
      </c>
      <c r="Q9216" s="19" t="str">
        <f aca="true">IF(B9216="","",IF(N9216="No aplica","No aplica",IF(I9216="","Pendent",IF(N9216="Per substituir","Substituir",IF(OR(N9216="No localitzat",N9216="No lliurat"),"Reposar",IF(I9216&lt;H9216,"Reposar",IF(I9216&gt;H9216,"Revisar excedent",IF(AND(G9216="Sí",M9216&lt;&gt;"",M9216&lt;TODAY()),"EPI caducat",IF(AND(G9216="Sí",M9216&lt;&gt;"",M9216&lt;=TODAY()+90),"EPI caduca ≤90 dies",IF(OR(N9216="Deteriorat usable",N9216="Revisió necessària"),"Revisar","OK"))))))))))</f>
      </c>
      <c r="R9216" s="20"/>
    </row>
    <row r="9217" customFormat="false" ht="15" hidden="false" customHeight="false" outlineLevel="0" collapsed="false">
      <c r="A9217" s="19" t="n">
        <v>85</v>
      </c>
      <c r="B9217" s="19" t="n">
        <f aca="false">IFERROR(VLOOKUP(A9217,Personal!$A$6:$F$112,2,FALSE()),"")</f>
        <v>0</v>
      </c>
      <c r="C9217" s="19" t="str">
        <f aca="false">IFERROR(VLOOKUP(A9217,Personal!$A$6:$F$112,3,FALSE()),"")</f>
        <v>Cerdanyola</v>
      </c>
      <c r="D9217" s="19" t="s">
        <v>125</v>
      </c>
      <c r="E9217" s="19" t="s">
        <v>151</v>
      </c>
      <c r="F9217" s="19" t="s">
        <v>152</v>
      </c>
      <c r="G9217" s="19" t="s">
        <v>291</v>
      </c>
      <c r="H9217" s="19" t="n">
        <f aca="false">IF(OR(VLOOKUP(A9217,Personal!$A$6:$F$112,5,FALSE())&lt;&gt;"Sí",N9217="No aplica"),0,'Catàleg GRAE'!D60)</f>
        <v>1</v>
      </c>
      <c r="I9217" s="20"/>
      <c r="J9217" s="20"/>
      <c r="K9217" s="20"/>
      <c r="L9217" s="21"/>
      <c r="M9217" s="21"/>
      <c r="N9217" s="20"/>
      <c r="O9217" s="20"/>
      <c r="P9217" s="19" t="str">
        <f aca="false">IF(I9217="","",I9217-H9217)</f>
        <v/>
      </c>
      <c r="Q9217" s="19" t="str">
        <f aca="true">IF(B9217="","",IF(N9217="No aplica","No aplica",IF(I9217="","Pendent",IF(N9217="Per substituir","Substituir",IF(OR(N9217="No localitzat",N9217="No lliurat"),"Reposar",IF(I9217&lt;H9217,"Reposar",IF(I9217&gt;H9217,"Revisar excedent",IF(AND(G9217="Sí",M9217&lt;&gt;"",M9217&lt;TODAY()),"EPI caducat",IF(AND(G9217="Sí",M9217&lt;&gt;"",M9217&lt;=TODAY()+90),"EPI caduca ≤90 dies",IF(OR(N9217="Deteriorat usable",N9217="Revisió necessària"),"Revisar","OK"))))))))))</f>
      </c>
      <c r="R9217" s="20"/>
    </row>
    <row r="9218" customFormat="false" ht="15" hidden="false" customHeight="false" outlineLevel="0" collapsed="false">
      <c r="A9218" s="19" t="n">
        <v>85</v>
      </c>
      <c r="B9218" s="19" t="n">
        <f aca="false">IFERROR(VLOOKUP(A9218,Personal!$A$6:$F$112,2,FALSE()),"")</f>
        <v>0</v>
      </c>
      <c r="C9218" s="19" t="str">
        <f aca="false">IFERROR(VLOOKUP(A9218,Personal!$A$6:$F$112,3,FALSE()),"")</f>
        <v>Cerdanyola</v>
      </c>
      <c r="D9218" s="19" t="s">
        <v>153</v>
      </c>
      <c r="E9218" s="19" t="s">
        <v>154</v>
      </c>
      <c r="F9218" s="19" t="s">
        <v>155</v>
      </c>
      <c r="G9218" s="19" t="s">
        <v>291</v>
      </c>
      <c r="H9218" s="19" t="n">
        <f aca="false">IF(OR(VLOOKUP(A9218,Personal!$A$6:$F$112,5,FALSE())&lt;&gt;"Sí",N9218="No aplica"),0,'Catàleg GRAE'!D61)</f>
        <v>1</v>
      </c>
      <c r="I9218" s="20"/>
      <c r="J9218" s="20"/>
      <c r="K9218" s="20"/>
      <c r="L9218" s="21"/>
      <c r="M9218" s="21"/>
      <c r="N9218" s="20"/>
      <c r="O9218" s="20"/>
      <c r="P9218" s="19" t="str">
        <f aca="false">IF(I9218="","",I9218-H9218)</f>
        <v/>
      </c>
      <c r="Q9218" s="19" t="str">
        <f aca="true">IF(B9218="","",IF(N9218="No aplica","No aplica",IF(I9218="","Pendent",IF(N9218="Per substituir","Substituir",IF(OR(N9218="No localitzat",N9218="No lliurat"),"Reposar",IF(I9218&lt;H9218,"Reposar",IF(I9218&gt;H9218,"Revisar excedent",IF(AND(G9218="Sí",M9218&lt;&gt;"",M9218&lt;TODAY()),"EPI caducat",IF(AND(G9218="Sí",M9218&lt;&gt;"",M9218&lt;=TODAY()+90),"EPI caduca ≤90 dies",IF(OR(N9218="Deteriorat usable",N9218="Revisió necessària"),"Revisar","OK"))))))))))</f>
      </c>
      <c r="R9218" s="20"/>
    </row>
    <row r="9219" customFormat="false" ht="15" hidden="false" customHeight="false" outlineLevel="0" collapsed="false">
      <c r="A9219" s="19" t="n">
        <v>85</v>
      </c>
      <c r="B9219" s="19" t="n">
        <f aca="false">IFERROR(VLOOKUP(A9219,Personal!$A$6:$F$112,2,FALSE()),"")</f>
        <v>0</v>
      </c>
      <c r="C9219" s="19" t="str">
        <f aca="false">IFERROR(VLOOKUP(A9219,Personal!$A$6:$F$112,3,FALSE()),"")</f>
        <v>Cerdanyola</v>
      </c>
      <c r="D9219" s="19" t="s">
        <v>37</v>
      </c>
      <c r="E9219" s="19" t="s">
        <v>156</v>
      </c>
      <c r="F9219" s="19" t="s">
        <v>157</v>
      </c>
      <c r="G9219" s="19" t="s">
        <v>291</v>
      </c>
      <c r="H9219" s="19" t="n">
        <f aca="false">IF(OR(VLOOKUP(A9219,Personal!$A$6:$F$112,5,FALSE())&lt;&gt;"Sí",N9219="No aplica"),0,'Catàleg GRAE'!D62)</f>
        <v>1</v>
      </c>
      <c r="I9219" s="20"/>
      <c r="J9219" s="20"/>
      <c r="K9219" s="20"/>
      <c r="L9219" s="21"/>
      <c r="M9219" s="21"/>
      <c r="N9219" s="20"/>
      <c r="O9219" s="20"/>
      <c r="P9219" s="19" t="str">
        <f aca="false">IF(I9219="","",I9219-H9219)</f>
        <v/>
      </c>
      <c r="Q9219" s="19" t="str">
        <f aca="true">IF(B9219="","",IF(N9219="No aplica","No aplica",IF(I9219="","Pendent",IF(N9219="Per substituir","Substituir",IF(OR(N9219="No localitzat",N9219="No lliurat"),"Reposar",IF(I9219&lt;H9219,"Reposar",IF(I9219&gt;H9219,"Revisar excedent",IF(AND(G9219="Sí",M9219&lt;&gt;"",M9219&lt;TODAY()),"EPI caducat",IF(AND(G9219="Sí",M9219&lt;&gt;"",M9219&lt;=TODAY()+90),"EPI caduca ≤90 dies",IF(OR(N9219="Deteriorat usable",N9219="Revisió necessària"),"Revisar","OK"))))))))))</f>
      </c>
      <c r="R9219" s="20"/>
    </row>
    <row r="9220" customFormat="false" ht="15" hidden="false" customHeight="false" outlineLevel="0" collapsed="false">
      <c r="A9220" s="19" t="n">
        <v>85</v>
      </c>
      <c r="B9220" s="19" t="n">
        <f aca="false">IFERROR(VLOOKUP(A9220,Personal!$A$6:$F$112,2,FALSE()),"")</f>
        <v>0</v>
      </c>
      <c r="C9220" s="19" t="str">
        <f aca="false">IFERROR(VLOOKUP(A9220,Personal!$A$6:$F$112,3,FALSE()),"")</f>
        <v>Cerdanyola</v>
      </c>
      <c r="D9220" s="19" t="s">
        <v>37</v>
      </c>
      <c r="E9220" s="19" t="s">
        <v>158</v>
      </c>
      <c r="F9220" s="19" t="s">
        <v>159</v>
      </c>
      <c r="G9220" s="19" t="s">
        <v>291</v>
      </c>
      <c r="H9220" s="19" t="n">
        <f aca="false">IF(OR(VLOOKUP(A9220,Personal!$A$6:$F$112,5,FALSE())&lt;&gt;"Sí",N9220="No aplica"),0,'Catàleg GRAE'!D63)</f>
        <v>1</v>
      </c>
      <c r="I9220" s="20"/>
      <c r="J9220" s="20"/>
      <c r="K9220" s="20"/>
      <c r="L9220" s="21"/>
      <c r="M9220" s="21"/>
      <c r="N9220" s="20"/>
      <c r="O9220" s="20"/>
      <c r="P9220" s="19" t="str">
        <f aca="false">IF(I9220="","",I9220-H9220)</f>
        <v/>
      </c>
      <c r="Q9220" s="19" t="str">
        <f aca="true">IF(B9220="","",IF(N9220="No aplica","No aplica",IF(I9220="","Pendent",IF(N9220="Per substituir","Substituir",IF(OR(N9220="No localitzat",N9220="No lliurat"),"Reposar",IF(I9220&lt;H9220,"Reposar",IF(I9220&gt;H9220,"Revisar excedent",IF(AND(G9220="Sí",M9220&lt;&gt;"",M9220&lt;TODAY()),"EPI caducat",IF(AND(G9220="Sí",M9220&lt;&gt;"",M9220&lt;=TODAY()+90),"EPI caduca ≤90 dies",IF(OR(N9220="Deteriorat usable",N9220="Revisió necessària"),"Revisar","OK"))))))))))</f>
      </c>
      <c r="R9220" s="20"/>
    </row>
    <row r="9221" customFormat="false" ht="15" hidden="false" customHeight="false" outlineLevel="0" collapsed="false">
      <c r="A9221" s="19" t="n">
        <v>85</v>
      </c>
      <c r="B9221" s="19" t="n">
        <f aca="false">IFERROR(VLOOKUP(A9221,Personal!$A$6:$F$112,2,FALSE()),"")</f>
        <v>0</v>
      </c>
      <c r="C9221" s="19" t="str">
        <f aca="false">IFERROR(VLOOKUP(A9221,Personal!$A$6:$F$112,3,FALSE()),"")</f>
        <v>Cerdanyola</v>
      </c>
      <c r="D9221" s="19" t="s">
        <v>160</v>
      </c>
      <c r="E9221" s="19" t="s">
        <v>161</v>
      </c>
      <c r="F9221" s="19" t="s">
        <v>162</v>
      </c>
      <c r="G9221" s="19" t="s">
        <v>291</v>
      </c>
      <c r="H9221" s="19" t="n">
        <f aca="false">IF(OR(VLOOKUP(A9221,Personal!$A$6:$F$112,5,FALSE())&lt;&gt;"Sí",N9221="No aplica"),0,'Catàleg GRAE'!D64)</f>
        <v>1</v>
      </c>
      <c r="I9221" s="20"/>
      <c r="J9221" s="20"/>
      <c r="K9221" s="20"/>
      <c r="L9221" s="21"/>
      <c r="M9221" s="21"/>
      <c r="N9221" s="20"/>
      <c r="O9221" s="20"/>
      <c r="P9221" s="19" t="str">
        <f aca="false">IF(I9221="","",I9221-H9221)</f>
        <v/>
      </c>
      <c r="Q9221" s="19" t="str">
        <f aca="true">IF(B9221="","",IF(N9221="No aplica","No aplica",IF(I9221="","Pendent",IF(N9221="Per substituir","Substituir",IF(OR(N9221="No localitzat",N9221="No lliurat"),"Reposar",IF(I9221&lt;H9221,"Reposar",IF(I9221&gt;H9221,"Revisar excedent",IF(AND(G9221="Sí",M9221&lt;&gt;"",M9221&lt;TODAY()),"EPI caducat",IF(AND(G9221="Sí",M9221&lt;&gt;"",M9221&lt;=TODAY()+90),"EPI caduca ≤90 dies",IF(OR(N9221="Deteriorat usable",N9221="Revisió necessària"),"Revisar","OK"))))))))))</f>
      </c>
      <c r="R9221" s="20"/>
    </row>
    <row r="9222" customFormat="false" ht="15" hidden="false" customHeight="false" outlineLevel="0" collapsed="false">
      <c r="A9222" s="19" t="n">
        <v>85</v>
      </c>
      <c r="B9222" s="19" t="n">
        <f aca="false">IFERROR(VLOOKUP(A9222,Personal!$A$6:$F$112,2,FALSE()),"")</f>
        <v>0</v>
      </c>
      <c r="C9222" s="19" t="str">
        <f aca="false">IFERROR(VLOOKUP(A9222,Personal!$A$6:$F$112,3,FALSE()),"")</f>
        <v>Cerdanyola</v>
      </c>
      <c r="D9222" s="19" t="s">
        <v>137</v>
      </c>
      <c r="E9222" s="19" t="s">
        <v>163</v>
      </c>
      <c r="F9222" s="19" t="s">
        <v>164</v>
      </c>
      <c r="G9222" s="19" t="s">
        <v>272</v>
      </c>
      <c r="H9222" s="19" t="n">
        <f aca="false">IF(OR(VLOOKUP(A9222,Personal!$A$6:$F$112,5,FALSE())&lt;&gt;"Sí",N9222="No aplica"),0,'Catàleg GRAE'!D65)</f>
        <v>1</v>
      </c>
      <c r="I9222" s="20"/>
      <c r="J9222" s="20"/>
      <c r="K9222" s="20"/>
      <c r="L9222" s="21"/>
      <c r="M9222" s="21"/>
      <c r="N9222" s="20"/>
      <c r="O9222" s="20"/>
      <c r="P9222" s="19" t="str">
        <f aca="false">IF(I9222="","",I9222-H9222)</f>
        <v/>
      </c>
      <c r="Q9222" s="19" t="str">
        <f aca="true">IF(B9222="","",IF(N9222="No aplica","No aplica",IF(I9222="","Pendent",IF(N9222="Per substituir","Substituir",IF(OR(N9222="No localitzat",N9222="No lliurat"),"Reposar",IF(I9222&lt;H9222,"Reposar",IF(I9222&gt;H9222,"Revisar excedent",IF(AND(G9222="Sí",M9222&lt;&gt;"",M9222&lt;TODAY()),"EPI caducat",IF(AND(G9222="Sí",M9222&lt;&gt;"",M9222&lt;=TODAY()+90),"EPI caduca ≤90 dies",IF(OR(N9222="Deteriorat usable",N9222="Revisió necessària"),"Revisar","OK"))))))))))</f>
      </c>
      <c r="R9222" s="20"/>
    </row>
    <row r="9223" customFormat="false" ht="15" hidden="false" customHeight="false" outlineLevel="0" collapsed="false">
      <c r="A9223" s="19" t="n">
        <v>85</v>
      </c>
      <c r="B9223" s="19" t="n">
        <f aca="false">IFERROR(VLOOKUP(A9223,Personal!$A$6:$F$112,2,FALSE()),"")</f>
        <v>0</v>
      </c>
      <c r="C9223" s="19" t="str">
        <f aca="false">IFERROR(VLOOKUP(A9223,Personal!$A$6:$F$112,3,FALSE()),"")</f>
        <v>Cerdanyola</v>
      </c>
      <c r="D9223" s="19" t="s">
        <v>132</v>
      </c>
      <c r="E9223" s="19" t="s">
        <v>165</v>
      </c>
      <c r="F9223" s="19" t="s">
        <v>166</v>
      </c>
      <c r="G9223" s="19" t="s">
        <v>272</v>
      </c>
      <c r="H9223" s="19" t="n">
        <f aca="false">IF(OR(VLOOKUP(A9223,Personal!$A$6:$F$112,5,FALSE())&lt;&gt;"Sí",N9223="No aplica"),0,'Catàleg GRAE'!D66)</f>
        <v>1</v>
      </c>
      <c r="I9223" s="20"/>
      <c r="J9223" s="20"/>
      <c r="K9223" s="20"/>
      <c r="L9223" s="21"/>
      <c r="M9223" s="21"/>
      <c r="N9223" s="20"/>
      <c r="O9223" s="20"/>
      <c r="P9223" s="19" t="str">
        <f aca="false">IF(I9223="","",I9223-H9223)</f>
        <v/>
      </c>
      <c r="Q9223" s="19" t="str">
        <f aca="true">IF(B9223="","",IF(N9223="No aplica","No aplica",IF(I9223="","Pendent",IF(N9223="Per substituir","Substituir",IF(OR(N9223="No localitzat",N9223="No lliurat"),"Reposar",IF(I9223&lt;H9223,"Reposar",IF(I9223&gt;H9223,"Revisar excedent",IF(AND(G9223="Sí",M9223&lt;&gt;"",M9223&lt;TODAY()),"EPI caducat",IF(AND(G9223="Sí",M9223&lt;&gt;"",M9223&lt;=TODAY()+90),"EPI caduca ≤90 dies",IF(OR(N9223="Deteriorat usable",N9223="Revisió necessària"),"Revisar","OK"))))))))))</f>
      </c>
      <c r="R9223" s="20"/>
    </row>
    <row r="9224" customFormat="false" ht="15" hidden="false" customHeight="false" outlineLevel="0" collapsed="false">
      <c r="A9224" s="19" t="n">
        <v>85</v>
      </c>
      <c r="B9224" s="19" t="n">
        <f aca="false">IFERROR(VLOOKUP(A9224,Personal!$A$6:$F$112,2,FALSE()),"")</f>
        <v>0</v>
      </c>
      <c r="C9224" s="19" t="str">
        <f aca="false">IFERROR(VLOOKUP(A9224,Personal!$A$6:$F$112,3,FALSE()),"")</f>
        <v>Cerdanyola</v>
      </c>
      <c r="D9224" s="19" t="s">
        <v>71</v>
      </c>
      <c r="E9224" s="19" t="s">
        <v>167</v>
      </c>
      <c r="F9224" s="19" t="s">
        <v>168</v>
      </c>
      <c r="G9224" s="19" t="s">
        <v>291</v>
      </c>
      <c r="H9224" s="19" t="n">
        <f aca="false">IF(OR(VLOOKUP(A9224,Personal!$A$6:$F$112,5,FALSE())&lt;&gt;"Sí",N9224="No aplica"),0,'Catàleg GRAE'!D67)</f>
        <v>1</v>
      </c>
      <c r="I9224" s="20"/>
      <c r="J9224" s="20"/>
      <c r="K9224" s="20"/>
      <c r="L9224" s="21"/>
      <c r="M9224" s="21"/>
      <c r="N9224" s="20"/>
      <c r="O9224" s="20"/>
      <c r="P9224" s="19" t="str">
        <f aca="false">IF(I9224="","",I9224-H9224)</f>
        <v/>
      </c>
      <c r="Q9224" s="19" t="str">
        <f aca="true">IF(B9224="","",IF(N9224="No aplica","No aplica",IF(I9224="","Pendent",IF(N9224="Per substituir","Substituir",IF(OR(N9224="No localitzat",N9224="No lliurat"),"Reposar",IF(I9224&lt;H9224,"Reposar",IF(I9224&gt;H9224,"Revisar excedent",IF(AND(G9224="Sí",M9224&lt;&gt;"",M9224&lt;TODAY()),"EPI caducat",IF(AND(G9224="Sí",M9224&lt;&gt;"",M9224&lt;=TODAY()+90),"EPI caduca ≤90 dies",IF(OR(N9224="Deteriorat usable",N9224="Revisió necessària"),"Revisar","OK"))))))))))</f>
      </c>
      <c r="R9224" s="20"/>
    </row>
    <row r="9225" customFormat="false" ht="15" hidden="false" customHeight="false" outlineLevel="0" collapsed="false">
      <c r="A9225" s="19" t="n">
        <v>85</v>
      </c>
      <c r="B9225" s="19" t="n">
        <f aca="false">IFERROR(VLOOKUP(A9225,Personal!$A$6:$F$112,2,FALSE()),"")</f>
        <v>0</v>
      </c>
      <c r="C9225" s="19" t="str">
        <f aca="false">IFERROR(VLOOKUP(A9225,Personal!$A$6:$F$112,3,FALSE()),"")</f>
        <v>Cerdanyola</v>
      </c>
      <c r="D9225" s="19" t="s">
        <v>132</v>
      </c>
      <c r="E9225" s="19" t="s">
        <v>169</v>
      </c>
      <c r="F9225" s="19" t="s">
        <v>170</v>
      </c>
      <c r="G9225" s="19" t="s">
        <v>272</v>
      </c>
      <c r="H9225" s="19" t="n">
        <f aca="false">IF(OR(VLOOKUP(A9225,Personal!$A$6:$F$112,5,FALSE())&lt;&gt;"Sí",N9225="No aplica"),0,'Catàleg GRAE'!D68)</f>
        <v>1</v>
      </c>
      <c r="I9225" s="20"/>
      <c r="J9225" s="20"/>
      <c r="K9225" s="20"/>
      <c r="L9225" s="21"/>
      <c r="M9225" s="21"/>
      <c r="N9225" s="20"/>
      <c r="O9225" s="20"/>
      <c r="P9225" s="19" t="str">
        <f aca="false">IF(I9225="","",I9225-H9225)</f>
        <v/>
      </c>
      <c r="Q9225" s="19" t="str">
        <f aca="true">IF(B9225="","",IF(N9225="No aplica","No aplica",IF(I9225="","Pendent",IF(N9225="Per substituir","Substituir",IF(OR(N9225="No localitzat",N9225="No lliurat"),"Reposar",IF(I9225&lt;H9225,"Reposar",IF(I9225&gt;H9225,"Revisar excedent",IF(AND(G9225="Sí",M9225&lt;&gt;"",M9225&lt;TODAY()),"EPI caducat",IF(AND(G9225="Sí",M9225&lt;&gt;"",M9225&lt;=TODAY()+90),"EPI caduca ≤90 dies",IF(OR(N9225="Deteriorat usable",N9225="Revisió necessària"),"Revisar","OK"))))))))))</f>
      </c>
      <c r="R9225" s="20"/>
    </row>
    <row r="9226" customFormat="false" ht="15" hidden="false" customHeight="false" outlineLevel="0" collapsed="false">
      <c r="A9226" s="19" t="n">
        <v>85</v>
      </c>
      <c r="B9226" s="19" t="n">
        <f aca="false">IFERROR(VLOOKUP(A9226,Personal!$A$6:$F$112,2,FALSE()),"")</f>
        <v>0</v>
      </c>
      <c r="C9226" s="19" t="str">
        <f aca="false">IFERROR(VLOOKUP(A9226,Personal!$A$6:$F$112,3,FALSE()),"")</f>
        <v>Cerdanyola</v>
      </c>
      <c r="D9226" s="19" t="s">
        <v>142</v>
      </c>
      <c r="E9226" s="19" t="s">
        <v>171</v>
      </c>
      <c r="F9226" s="19" t="s">
        <v>172</v>
      </c>
      <c r="G9226" s="19" t="s">
        <v>272</v>
      </c>
      <c r="H9226" s="19" t="n">
        <f aca="false">IF(OR(VLOOKUP(A9226,Personal!$A$6:$F$112,5,FALSE())&lt;&gt;"Sí",N9226="No aplica"),0,'Catàleg GRAE'!D69)</f>
        <v>1</v>
      </c>
      <c r="I9226" s="20"/>
      <c r="J9226" s="20"/>
      <c r="K9226" s="20"/>
      <c r="L9226" s="21"/>
      <c r="M9226" s="21"/>
      <c r="N9226" s="20"/>
      <c r="O9226" s="20"/>
      <c r="P9226" s="19" t="str">
        <f aca="false">IF(I9226="","",I9226-H9226)</f>
        <v/>
      </c>
      <c r="Q9226" s="19" t="str">
        <f aca="true">IF(B9226="","",IF(N9226="No aplica","No aplica",IF(I9226="","Pendent",IF(N9226="Per substituir","Substituir",IF(OR(N9226="No localitzat",N9226="No lliurat"),"Reposar",IF(I9226&lt;H9226,"Reposar",IF(I9226&gt;H9226,"Revisar excedent",IF(AND(G9226="Sí",M9226&lt;&gt;"",M9226&lt;TODAY()),"EPI caducat",IF(AND(G9226="Sí",M9226&lt;&gt;"",M9226&lt;=TODAY()+90),"EPI caduca ≤90 dies",IF(OR(N9226="Deteriorat usable",N9226="Revisió necessària"),"Revisar","OK"))))))))))</f>
      </c>
      <c r="R9226" s="20"/>
    </row>
    <row r="9227" customFormat="false" ht="15" hidden="false" customHeight="false" outlineLevel="0" collapsed="false">
      <c r="A9227" s="19" t="n">
        <v>85</v>
      </c>
      <c r="B9227" s="19" t="n">
        <f aca="false">IFERROR(VLOOKUP(A9227,Personal!$A$6:$F$112,2,FALSE()),"")</f>
        <v>0</v>
      </c>
      <c r="C9227" s="19" t="str">
        <f aca="false">IFERROR(VLOOKUP(A9227,Personal!$A$6:$F$112,3,FALSE()),"")</f>
        <v>Cerdanyola</v>
      </c>
      <c r="D9227" s="19" t="s">
        <v>132</v>
      </c>
      <c r="E9227" s="19" t="s">
        <v>173</v>
      </c>
      <c r="F9227" s="19" t="s">
        <v>174</v>
      </c>
      <c r="G9227" s="19" t="s">
        <v>272</v>
      </c>
      <c r="H9227" s="19" t="n">
        <f aca="false">IF(OR(VLOOKUP(A9227,Personal!$A$6:$F$112,5,FALSE())&lt;&gt;"Sí",N9227="No aplica"),0,'Catàleg GRAE'!D70)</f>
        <v>1</v>
      </c>
      <c r="I9227" s="20"/>
      <c r="J9227" s="20"/>
      <c r="K9227" s="20"/>
      <c r="L9227" s="21"/>
      <c r="M9227" s="21"/>
      <c r="N9227" s="20"/>
      <c r="O9227" s="20"/>
      <c r="P9227" s="19" t="str">
        <f aca="false">IF(I9227="","",I9227-H9227)</f>
        <v/>
      </c>
      <c r="Q9227" s="19" t="str">
        <f aca="true">IF(B9227="","",IF(N9227="No aplica","No aplica",IF(I9227="","Pendent",IF(N9227="Per substituir","Substituir",IF(OR(N9227="No localitzat",N9227="No lliurat"),"Reposar",IF(I9227&lt;H9227,"Reposar",IF(I9227&gt;H9227,"Revisar excedent",IF(AND(G9227="Sí",M9227&lt;&gt;"",M9227&lt;TODAY()),"EPI caducat",IF(AND(G9227="Sí",M9227&lt;&gt;"",M9227&lt;=TODAY()+90),"EPI caduca ≤90 dies",IF(OR(N9227="Deteriorat usable",N9227="Revisió necessària"),"Revisar","OK"))))))))))</f>
      </c>
      <c r="R9227" s="20"/>
    </row>
    <row r="9228" customFormat="false" ht="15" hidden="false" customHeight="false" outlineLevel="0" collapsed="false">
      <c r="A9228" s="19" t="n">
        <v>85</v>
      </c>
      <c r="B9228" s="19" t="n">
        <f aca="false">IFERROR(VLOOKUP(A9228,Personal!$A$6:$F$112,2,FALSE()),"")</f>
        <v>0</v>
      </c>
      <c r="C9228" s="19" t="str">
        <f aca="false">IFERROR(VLOOKUP(A9228,Personal!$A$6:$F$112,3,FALSE()),"")</f>
        <v>Cerdanyola</v>
      </c>
      <c r="D9228" s="19" t="s">
        <v>132</v>
      </c>
      <c r="E9228" s="19" t="s">
        <v>175</v>
      </c>
      <c r="F9228" s="19" t="s">
        <v>176</v>
      </c>
      <c r="G9228" s="19" t="s">
        <v>272</v>
      </c>
      <c r="H9228" s="19" t="n">
        <f aca="false">IF(OR(VLOOKUP(A9228,Personal!$A$6:$F$112,5,FALSE())&lt;&gt;"Sí",N9228="No aplica"),0,'Catàleg GRAE'!D71)</f>
        <v>1</v>
      </c>
      <c r="I9228" s="20"/>
      <c r="J9228" s="20"/>
      <c r="K9228" s="20"/>
      <c r="L9228" s="21"/>
      <c r="M9228" s="21"/>
      <c r="N9228" s="20"/>
      <c r="O9228" s="20"/>
      <c r="P9228" s="19" t="str">
        <f aca="false">IF(I9228="","",I9228-H9228)</f>
        <v/>
      </c>
      <c r="Q9228" s="19" t="str">
        <f aca="true">IF(B9228="","",IF(N9228="No aplica","No aplica",IF(I9228="","Pendent",IF(N9228="Per substituir","Substituir",IF(OR(N9228="No localitzat",N9228="No lliurat"),"Reposar",IF(I9228&lt;H9228,"Reposar",IF(I9228&gt;H9228,"Revisar excedent",IF(AND(G9228="Sí",M9228&lt;&gt;"",M9228&lt;TODAY()),"EPI caducat",IF(AND(G9228="Sí",M9228&lt;&gt;"",M9228&lt;=TODAY()+90),"EPI caduca ≤90 dies",IF(OR(N9228="Deteriorat usable",N9228="Revisió necessària"),"Revisar","OK"))))))))))</f>
      </c>
      <c r="R9228" s="20"/>
    </row>
    <row r="9229" customFormat="false" ht="15" hidden="false" customHeight="false" outlineLevel="0" collapsed="false">
      <c r="A9229" s="19" t="n">
        <v>85</v>
      </c>
      <c r="B9229" s="19" t="n">
        <f aca="false">IFERROR(VLOOKUP(A9229,Personal!$A$6:$F$112,2,FALSE()),"")</f>
        <v>0</v>
      </c>
      <c r="C9229" s="19" t="str">
        <f aca="false">IFERROR(VLOOKUP(A9229,Personal!$A$6:$F$112,3,FALSE()),"")</f>
        <v>Cerdanyola</v>
      </c>
      <c r="D9229" s="19" t="s">
        <v>177</v>
      </c>
      <c r="E9229" s="19" t="s">
        <v>178</v>
      </c>
      <c r="F9229" s="19" t="s">
        <v>179</v>
      </c>
      <c r="G9229" s="19" t="s">
        <v>272</v>
      </c>
      <c r="H9229" s="19" t="n">
        <f aca="false">IF(OR(VLOOKUP(A9229,Personal!$A$6:$F$112,5,FALSE())&lt;&gt;"Sí",N9229="No aplica"),0,'Catàleg GRAE'!D72)</f>
        <v>1</v>
      </c>
      <c r="I9229" s="20"/>
      <c r="J9229" s="20"/>
      <c r="K9229" s="20"/>
      <c r="L9229" s="21"/>
      <c r="M9229" s="21"/>
      <c r="N9229" s="20"/>
      <c r="O9229" s="20"/>
      <c r="P9229" s="19" t="str">
        <f aca="false">IF(I9229="","",I9229-H9229)</f>
        <v/>
      </c>
      <c r="Q9229" s="19" t="str">
        <f aca="true">IF(B9229="","",IF(N9229="No aplica","No aplica",IF(I9229="","Pendent",IF(N9229="Per substituir","Substituir",IF(OR(N9229="No localitzat",N9229="No lliurat"),"Reposar",IF(I9229&lt;H9229,"Reposar",IF(I9229&gt;H9229,"Revisar excedent",IF(AND(G9229="Sí",M9229&lt;&gt;"",M9229&lt;TODAY()),"EPI caducat",IF(AND(G9229="Sí",M9229&lt;&gt;"",M9229&lt;=TODAY()+90),"EPI caduca ≤90 dies",IF(OR(N9229="Deteriorat usable",N9229="Revisió necessària"),"Revisar","OK"))))))))))</f>
      </c>
      <c r="R9229" s="20"/>
    </row>
    <row r="9230" customFormat="false" ht="15" hidden="false" customHeight="false" outlineLevel="0" collapsed="false">
      <c r="A9230" s="19" t="n">
        <v>85</v>
      </c>
      <c r="B9230" s="19" t="n">
        <f aca="false">IFERROR(VLOOKUP(A9230,Personal!$A$6:$F$112,2,FALSE()),"")</f>
        <v>0</v>
      </c>
      <c r="C9230" s="19" t="str">
        <f aca="false">IFERROR(VLOOKUP(A9230,Personal!$A$6:$F$112,3,FALSE()),"")</f>
        <v>Cerdanyola</v>
      </c>
      <c r="D9230" s="19" t="s">
        <v>177</v>
      </c>
      <c r="E9230" s="19" t="s">
        <v>180</v>
      </c>
      <c r="F9230" s="19" t="s">
        <v>181</v>
      </c>
      <c r="G9230" s="19" t="s">
        <v>272</v>
      </c>
      <c r="H9230" s="19" t="n">
        <f aca="false">IF(OR(VLOOKUP(A9230,Personal!$A$6:$F$112,5,FALSE())&lt;&gt;"Sí",N9230="No aplica"),0,'Catàleg GRAE'!D73)</f>
        <v>1</v>
      </c>
      <c r="I9230" s="20"/>
      <c r="J9230" s="20"/>
      <c r="K9230" s="20"/>
      <c r="L9230" s="21"/>
      <c r="M9230" s="21"/>
      <c r="N9230" s="20"/>
      <c r="O9230" s="20"/>
      <c r="P9230" s="19" t="str">
        <f aca="false">IF(I9230="","",I9230-H9230)</f>
        <v/>
      </c>
      <c r="Q9230" s="19" t="str">
        <f aca="true">IF(B9230="","",IF(N9230="No aplica","No aplica",IF(I9230="","Pendent",IF(N9230="Per substituir","Substituir",IF(OR(N9230="No localitzat",N9230="No lliurat"),"Reposar",IF(I9230&lt;H9230,"Reposar",IF(I9230&gt;H9230,"Revisar excedent",IF(AND(G9230="Sí",M9230&lt;&gt;"",M9230&lt;TODAY()),"EPI caducat",IF(AND(G9230="Sí",M9230&lt;&gt;"",M9230&lt;=TODAY()+90),"EPI caduca ≤90 dies",IF(OR(N9230="Deteriorat usable",N9230="Revisió necessària"),"Revisar","OK"))))))))))</f>
      </c>
      <c r="R9230" s="20"/>
    </row>
    <row r="9231" customFormat="false" ht="15" hidden="false" customHeight="false" outlineLevel="0" collapsed="false">
      <c r="A9231" s="19" t="n">
        <v>85</v>
      </c>
      <c r="B9231" s="19" t="n">
        <f aca="false">IFERROR(VLOOKUP(A9231,Personal!$A$6:$F$112,2,FALSE()),"")</f>
        <v>0</v>
      </c>
      <c r="C9231" s="19" t="str">
        <f aca="false">IFERROR(VLOOKUP(A9231,Personal!$A$6:$F$112,3,FALSE()),"")</f>
        <v>Cerdanyola</v>
      </c>
      <c r="D9231" s="19" t="s">
        <v>132</v>
      </c>
      <c r="E9231" s="19" t="s">
        <v>182</v>
      </c>
      <c r="F9231" s="19" t="s">
        <v>183</v>
      </c>
      <c r="G9231" s="19" t="s">
        <v>272</v>
      </c>
      <c r="H9231" s="19" t="n">
        <f aca="false">IF(OR(VLOOKUP(A9231,Personal!$A$6:$F$112,5,FALSE())&lt;&gt;"Sí",N9231="No aplica"),0,'Catàleg GRAE'!D74)</f>
        <v>1</v>
      </c>
      <c r="I9231" s="20"/>
      <c r="J9231" s="20"/>
      <c r="K9231" s="20"/>
      <c r="L9231" s="21"/>
      <c r="M9231" s="21"/>
      <c r="N9231" s="20"/>
      <c r="O9231" s="20"/>
      <c r="P9231" s="19" t="str">
        <f aca="false">IF(I9231="","",I9231-H9231)</f>
        <v/>
      </c>
      <c r="Q9231" s="19" t="str">
        <f aca="true">IF(B9231="","",IF(N9231="No aplica","No aplica",IF(I9231="","Pendent",IF(N9231="Per substituir","Substituir",IF(OR(N9231="No localitzat",N9231="No lliurat"),"Reposar",IF(I9231&lt;H9231,"Reposar",IF(I9231&gt;H9231,"Revisar excedent",IF(AND(G9231="Sí",M9231&lt;&gt;"",M9231&lt;TODAY()),"EPI caducat",IF(AND(G9231="Sí",M9231&lt;&gt;"",M9231&lt;=TODAY()+90),"EPI caduca ≤90 dies",IF(OR(N9231="Deteriorat usable",N9231="Revisió necessària"),"Revisar","OK"))))))))))</f>
      </c>
      <c r="R9231" s="20"/>
    </row>
    <row r="9232" customFormat="false" ht="15" hidden="false" customHeight="false" outlineLevel="0" collapsed="false">
      <c r="A9232" s="19" t="n">
        <v>85</v>
      </c>
      <c r="B9232" s="19" t="n">
        <f aca="false">IFERROR(VLOOKUP(A9232,Personal!$A$6:$F$112,2,FALSE()),"")</f>
        <v>0</v>
      </c>
      <c r="C9232" s="19" t="str">
        <f aca="false">IFERROR(VLOOKUP(A9232,Personal!$A$6:$F$112,3,FALSE()),"")</f>
        <v>Cerdanyola</v>
      </c>
      <c r="D9232" s="19" t="s">
        <v>177</v>
      </c>
      <c r="E9232" s="19" t="s">
        <v>184</v>
      </c>
      <c r="F9232" s="19" t="s">
        <v>185</v>
      </c>
      <c r="G9232" s="19" t="s">
        <v>272</v>
      </c>
      <c r="H9232" s="19" t="n">
        <f aca="false">IF(OR(VLOOKUP(A9232,Personal!$A$6:$F$112,5,FALSE())&lt;&gt;"Sí",N9232="No aplica"),0,'Catàleg GRAE'!D75)</f>
        <v>1</v>
      </c>
      <c r="I9232" s="20"/>
      <c r="J9232" s="20"/>
      <c r="K9232" s="20"/>
      <c r="L9232" s="21"/>
      <c r="M9232" s="21"/>
      <c r="N9232" s="20"/>
      <c r="O9232" s="20"/>
      <c r="P9232" s="19" t="str">
        <f aca="false">IF(I9232="","",I9232-H9232)</f>
        <v/>
      </c>
      <c r="Q9232" s="19" t="str">
        <f aca="true">IF(B9232="","",IF(N9232="No aplica","No aplica",IF(I9232="","Pendent",IF(N9232="Per substituir","Substituir",IF(OR(N9232="No localitzat",N9232="No lliurat"),"Reposar",IF(I9232&lt;H9232,"Reposar",IF(I9232&gt;H9232,"Revisar excedent",IF(AND(G9232="Sí",M9232&lt;&gt;"",M9232&lt;TODAY()),"EPI caducat",IF(AND(G9232="Sí",M9232&lt;&gt;"",M9232&lt;=TODAY()+90),"EPI caduca ≤90 dies",IF(OR(N9232="Deteriorat usable",N9232="Revisió necessària"),"Revisar","OK"))))))))))</f>
      </c>
      <c r="R9232" s="20"/>
    </row>
    <row r="9233" customFormat="false" ht="15" hidden="false" customHeight="false" outlineLevel="0" collapsed="false">
      <c r="A9233" s="19" t="n">
        <v>85</v>
      </c>
      <c r="B9233" s="19" t="n">
        <f aca="false">IFERROR(VLOOKUP(A9233,Personal!$A$6:$F$112,2,FALSE()),"")</f>
        <v>0</v>
      </c>
      <c r="C9233" s="19" t="str">
        <f aca="false">IFERROR(VLOOKUP(A9233,Personal!$A$6:$F$112,3,FALSE()),"")</f>
        <v>Cerdanyola</v>
      </c>
      <c r="D9233" s="19" t="s">
        <v>142</v>
      </c>
      <c r="E9233" s="19" t="s">
        <v>186</v>
      </c>
      <c r="F9233" s="19" t="s">
        <v>187</v>
      </c>
      <c r="G9233" s="19" t="s">
        <v>272</v>
      </c>
      <c r="H9233" s="19" t="n">
        <f aca="false">IF(OR(VLOOKUP(A9233,Personal!$A$6:$F$112,5,FALSE())&lt;&gt;"Sí",N9233="No aplica"),0,'Catàleg GRAE'!D76)</f>
        <v>1</v>
      </c>
      <c r="I9233" s="20"/>
      <c r="J9233" s="20"/>
      <c r="K9233" s="20"/>
      <c r="L9233" s="21"/>
      <c r="M9233" s="21"/>
      <c r="N9233" s="20"/>
      <c r="O9233" s="20"/>
      <c r="P9233" s="19" t="str">
        <f aca="false">IF(I9233="","",I9233-H9233)</f>
        <v/>
      </c>
      <c r="Q9233" s="19" t="str">
        <f aca="true">IF(B9233="","",IF(N9233="No aplica","No aplica",IF(I9233="","Pendent",IF(N9233="Per substituir","Substituir",IF(OR(N9233="No localitzat",N9233="No lliurat"),"Reposar",IF(I9233&lt;H9233,"Reposar",IF(I9233&gt;H9233,"Revisar excedent",IF(AND(G9233="Sí",M9233&lt;&gt;"",M9233&lt;TODAY()),"EPI caducat",IF(AND(G9233="Sí",M9233&lt;&gt;"",M9233&lt;=TODAY()+90),"EPI caduca ≤90 dies",IF(OR(N9233="Deteriorat usable",N9233="Revisió necessària"),"Revisar","OK"))))))))))</f>
      </c>
      <c r="R9233" s="20"/>
    </row>
    <row r="9234" customFormat="false" ht="15" hidden="false" customHeight="false" outlineLevel="0" collapsed="false">
      <c r="A9234" s="19" t="n">
        <v>85</v>
      </c>
      <c r="B9234" s="19" t="n">
        <f aca="false">IFERROR(VLOOKUP(A9234,Personal!$A$6:$F$112,2,FALSE()),"")</f>
        <v>0</v>
      </c>
      <c r="C9234" s="19" t="str">
        <f aca="false">IFERROR(VLOOKUP(A9234,Personal!$A$6:$F$112,3,FALSE()),"")</f>
        <v>Cerdanyola</v>
      </c>
      <c r="D9234" s="19" t="s">
        <v>177</v>
      </c>
      <c r="E9234" s="19" t="s">
        <v>188</v>
      </c>
      <c r="F9234" s="19" t="s">
        <v>189</v>
      </c>
      <c r="G9234" s="19" t="s">
        <v>272</v>
      </c>
      <c r="H9234" s="19" t="n">
        <f aca="false">IF(OR(VLOOKUP(A9234,Personal!$A$6:$F$112,5,FALSE())&lt;&gt;"Sí",N9234="No aplica"),0,'Catàleg GRAE'!D77)</f>
        <v>1</v>
      </c>
      <c r="I9234" s="20"/>
      <c r="J9234" s="20"/>
      <c r="K9234" s="20"/>
      <c r="L9234" s="21"/>
      <c r="M9234" s="21"/>
      <c r="N9234" s="20"/>
      <c r="O9234" s="20"/>
      <c r="P9234" s="19" t="str">
        <f aca="false">IF(I9234="","",I9234-H9234)</f>
        <v/>
      </c>
      <c r="Q9234" s="19" t="str">
        <f aca="true">IF(B9234="","",IF(N9234="No aplica","No aplica",IF(I9234="","Pendent",IF(N9234="Per substituir","Substituir",IF(OR(N9234="No localitzat",N9234="No lliurat"),"Reposar",IF(I9234&lt;H9234,"Reposar",IF(I9234&gt;H9234,"Revisar excedent",IF(AND(G9234="Sí",M9234&lt;&gt;"",M9234&lt;TODAY()),"EPI caducat",IF(AND(G9234="Sí",M9234&lt;&gt;"",M9234&lt;=TODAY()+90),"EPI caduca ≤90 dies",IF(OR(N9234="Deteriorat usable",N9234="Revisió necessària"),"Revisar","OK"))))))))))</f>
      </c>
      <c r="R9234" s="20"/>
    </row>
    <row r="9235" customFormat="false" ht="15" hidden="false" customHeight="false" outlineLevel="0" collapsed="false">
      <c r="A9235" s="19" t="n">
        <v>85</v>
      </c>
      <c r="B9235" s="19" t="n">
        <f aca="false">IFERROR(VLOOKUP(A9235,Personal!$A$6:$F$112,2,FALSE()),"")</f>
        <v>0</v>
      </c>
      <c r="C9235" s="19" t="str">
        <f aca="false">IFERROR(VLOOKUP(A9235,Personal!$A$6:$F$112,3,FALSE()),"")</f>
        <v>Cerdanyola</v>
      </c>
      <c r="D9235" s="19" t="s">
        <v>132</v>
      </c>
      <c r="E9235" s="19" t="s">
        <v>190</v>
      </c>
      <c r="F9235" s="19" t="s">
        <v>191</v>
      </c>
      <c r="G9235" s="19" t="s">
        <v>272</v>
      </c>
      <c r="H9235" s="19" t="n">
        <f aca="false">IF(OR(VLOOKUP(A9235,Personal!$A$6:$F$112,5,FALSE())&lt;&gt;"Sí",N9235="No aplica"),0,'Catàleg GRAE'!D78)</f>
        <v>1</v>
      </c>
      <c r="I9235" s="20"/>
      <c r="J9235" s="20"/>
      <c r="K9235" s="20"/>
      <c r="L9235" s="21"/>
      <c r="M9235" s="21"/>
      <c r="N9235" s="20"/>
      <c r="O9235" s="20"/>
      <c r="P9235" s="19" t="str">
        <f aca="false">IF(I9235="","",I9235-H9235)</f>
        <v/>
      </c>
      <c r="Q9235" s="19" t="str">
        <f aca="true">IF(B9235="","",IF(N9235="No aplica","No aplica",IF(I9235="","Pendent",IF(N9235="Per substituir","Substituir",IF(OR(N9235="No localitzat",N9235="No lliurat"),"Reposar",IF(I9235&lt;H9235,"Reposar",IF(I9235&gt;H9235,"Revisar excedent",IF(AND(G9235="Sí",M9235&lt;&gt;"",M9235&lt;TODAY()),"EPI caducat",IF(AND(G9235="Sí",M9235&lt;&gt;"",M9235&lt;=TODAY()+90),"EPI caduca ≤90 dies",IF(OR(N9235="Deteriorat usable",N9235="Revisió necessària"),"Revisar","OK"))))))))))</f>
      </c>
      <c r="R9235" s="20"/>
    </row>
    <row r="9236" customFormat="false" ht="15" hidden="false" customHeight="false" outlineLevel="0" collapsed="false">
      <c r="A9236" s="19" t="n">
        <v>85</v>
      </c>
      <c r="B9236" s="19" t="n">
        <f aca="false">IFERROR(VLOOKUP(A9236,Personal!$A$6:$F$112,2,FALSE()),"")</f>
        <v>0</v>
      </c>
      <c r="C9236" s="19" t="str">
        <f aca="false">IFERROR(VLOOKUP(A9236,Personal!$A$6:$F$112,3,FALSE()),"")</f>
        <v>Cerdanyola</v>
      </c>
      <c r="D9236" s="19" t="s">
        <v>177</v>
      </c>
      <c r="E9236" s="19" t="s">
        <v>192</v>
      </c>
      <c r="F9236" s="19" t="s">
        <v>193</v>
      </c>
      <c r="G9236" s="19" t="s">
        <v>272</v>
      </c>
      <c r="H9236" s="19" t="n">
        <f aca="false">IF(OR(VLOOKUP(A9236,Personal!$A$6:$F$112,5,FALSE())&lt;&gt;"Sí",N9236="No aplica"),0,'Catàleg GRAE'!D79)</f>
        <v>8</v>
      </c>
      <c r="I9236" s="20"/>
      <c r="J9236" s="20"/>
      <c r="K9236" s="20"/>
      <c r="L9236" s="21"/>
      <c r="M9236" s="21"/>
      <c r="N9236" s="20"/>
      <c r="O9236" s="20"/>
      <c r="P9236" s="19" t="str">
        <f aca="false">IF(I9236="","",I9236-H9236)</f>
        <v/>
      </c>
      <c r="Q9236" s="19" t="str">
        <f aca="true">IF(B9236="","",IF(N9236="No aplica","No aplica",IF(I9236="","Pendent",IF(N9236="Per substituir","Substituir",IF(OR(N9236="No localitzat",N9236="No lliurat"),"Reposar",IF(I9236&lt;H9236,"Reposar",IF(I9236&gt;H9236,"Revisar excedent",IF(AND(G9236="Sí",M9236&lt;&gt;"",M9236&lt;TODAY()),"EPI caducat",IF(AND(G9236="Sí",M9236&lt;&gt;"",M9236&lt;=TODAY()+90),"EPI caduca ≤90 dies",IF(OR(N9236="Deteriorat usable",N9236="Revisió necessària"),"Revisar","OK"))))))))))</f>
      </c>
      <c r="R9236" s="20"/>
    </row>
    <row r="9237" customFormat="false" ht="15" hidden="false" customHeight="false" outlineLevel="0" collapsed="false">
      <c r="A9237" s="19" t="n">
        <v>85</v>
      </c>
      <c r="B9237" s="19" t="n">
        <f aca="false">IFERROR(VLOOKUP(A9237,Personal!$A$6:$F$112,2,FALSE()),"")</f>
        <v>0</v>
      </c>
      <c r="C9237" s="19" t="str">
        <f aca="false">IFERROR(VLOOKUP(A9237,Personal!$A$6:$F$112,3,FALSE()),"")</f>
        <v>Cerdanyola</v>
      </c>
      <c r="D9237" s="19" t="s">
        <v>177</v>
      </c>
      <c r="E9237" s="19" t="s">
        <v>194</v>
      </c>
      <c r="F9237" s="19" t="s">
        <v>195</v>
      </c>
      <c r="G9237" s="19" t="s">
        <v>272</v>
      </c>
      <c r="H9237" s="19" t="n">
        <f aca="false">IF(OR(VLOOKUP(A9237,Personal!$A$6:$F$112,5,FALSE())&lt;&gt;"Sí",N9237="No aplica"),0,'Catàleg GRAE'!D80)</f>
        <v>2</v>
      </c>
      <c r="I9237" s="20"/>
      <c r="J9237" s="20"/>
      <c r="K9237" s="20"/>
      <c r="L9237" s="21"/>
      <c r="M9237" s="21"/>
      <c r="N9237" s="20"/>
      <c r="O9237" s="20"/>
      <c r="P9237" s="19" t="str">
        <f aca="false">IF(I9237="","",I9237-H9237)</f>
        <v/>
      </c>
      <c r="Q9237" s="19" t="str">
        <f aca="true">IF(B9237="","",IF(N9237="No aplica","No aplica",IF(I9237="","Pendent",IF(N9237="Per substituir","Substituir",IF(OR(N9237="No localitzat",N9237="No lliurat"),"Reposar",IF(I9237&lt;H9237,"Reposar",IF(I9237&gt;H9237,"Revisar excedent",IF(AND(G9237="Sí",M9237&lt;&gt;"",M9237&lt;TODAY()),"EPI caducat",IF(AND(G9237="Sí",M9237&lt;&gt;"",M9237&lt;=TODAY()+90),"EPI caduca ≤90 dies",IF(OR(N9237="Deteriorat usable",N9237="Revisió necessària"),"Revisar","OK"))))))))))</f>
      </c>
      <c r="R9237" s="20"/>
    </row>
    <row r="9238" customFormat="false" ht="15" hidden="false" customHeight="false" outlineLevel="0" collapsed="false">
      <c r="A9238" s="19" t="n">
        <v>85</v>
      </c>
      <c r="B9238" s="19" t="n">
        <f aca="false">IFERROR(VLOOKUP(A9238,Personal!$A$6:$F$112,2,FALSE()),"")</f>
        <v>0</v>
      </c>
      <c r="C9238" s="19" t="str">
        <f aca="false">IFERROR(VLOOKUP(A9238,Personal!$A$6:$F$112,3,FALSE()),"")</f>
        <v>Cerdanyola</v>
      </c>
      <c r="D9238" s="19" t="s">
        <v>177</v>
      </c>
      <c r="E9238" s="19" t="s">
        <v>196</v>
      </c>
      <c r="F9238" s="19" t="s">
        <v>197</v>
      </c>
      <c r="G9238" s="19" t="s">
        <v>272</v>
      </c>
      <c r="H9238" s="19" t="n">
        <f aca="false">IF(OR(VLOOKUP(A9238,Personal!$A$6:$F$112,5,FALSE())&lt;&gt;"Sí",N9238="No aplica"),0,'Catàleg GRAE'!D81)</f>
        <v>1</v>
      </c>
      <c r="I9238" s="20"/>
      <c r="J9238" s="20"/>
      <c r="K9238" s="20"/>
      <c r="L9238" s="21"/>
      <c r="M9238" s="21"/>
      <c r="N9238" s="20"/>
      <c r="O9238" s="20"/>
      <c r="P9238" s="19" t="str">
        <f aca="false">IF(I9238="","",I9238-H9238)</f>
        <v/>
      </c>
      <c r="Q9238" s="19" t="str">
        <f aca="true">IF(B9238="","",IF(N9238="No aplica","No aplica",IF(I9238="","Pendent",IF(N9238="Per substituir","Substituir",IF(OR(N9238="No localitzat",N9238="No lliurat"),"Reposar",IF(I9238&lt;H9238,"Reposar",IF(I9238&gt;H9238,"Revisar excedent",IF(AND(G9238="Sí",M9238&lt;&gt;"",M9238&lt;TODAY()),"EPI caducat",IF(AND(G9238="Sí",M9238&lt;&gt;"",M9238&lt;=TODAY()+90),"EPI caduca ≤90 dies",IF(OR(N9238="Deteriorat usable",N9238="Revisió necessària"),"Revisar","OK"))))))))))</f>
      </c>
      <c r="R9238" s="20"/>
    </row>
    <row r="9239" customFormat="false" ht="15" hidden="false" customHeight="false" outlineLevel="0" collapsed="false">
      <c r="A9239" s="19" t="n">
        <v>85</v>
      </c>
      <c r="B9239" s="19" t="n">
        <f aca="false">IFERROR(VLOOKUP(A9239,Personal!$A$6:$F$112,2,FALSE()),"")</f>
        <v>0</v>
      </c>
      <c r="C9239" s="19" t="str">
        <f aca="false">IFERROR(VLOOKUP(A9239,Personal!$A$6:$F$112,3,FALSE()),"")</f>
        <v>Cerdanyola</v>
      </c>
      <c r="D9239" s="19" t="s">
        <v>177</v>
      </c>
      <c r="E9239" s="19" t="s">
        <v>198</v>
      </c>
      <c r="F9239" s="19" t="s">
        <v>199</v>
      </c>
      <c r="G9239" s="19" t="s">
        <v>272</v>
      </c>
      <c r="H9239" s="19" t="n">
        <f aca="false">IF(OR(VLOOKUP(A9239,Personal!$A$6:$F$112,5,FALSE())&lt;&gt;"Sí",N9239="No aplica"),0,'Catàleg GRAE'!D82)</f>
        <v>1</v>
      </c>
      <c r="I9239" s="20"/>
      <c r="J9239" s="20"/>
      <c r="K9239" s="20"/>
      <c r="L9239" s="21"/>
      <c r="M9239" s="21"/>
      <c r="N9239" s="20"/>
      <c r="O9239" s="20"/>
      <c r="P9239" s="19" t="str">
        <f aca="false">IF(I9239="","",I9239-H9239)</f>
        <v/>
      </c>
      <c r="Q9239" s="19" t="str">
        <f aca="true">IF(B9239="","",IF(N9239="No aplica","No aplica",IF(I9239="","Pendent",IF(N9239="Per substituir","Substituir",IF(OR(N9239="No localitzat",N9239="No lliurat"),"Reposar",IF(I9239&lt;H9239,"Reposar",IF(I9239&gt;H9239,"Revisar excedent",IF(AND(G9239="Sí",M9239&lt;&gt;"",M9239&lt;TODAY()),"EPI caducat",IF(AND(G9239="Sí",M9239&lt;&gt;"",M9239&lt;=TODAY()+90),"EPI caduca ≤90 dies",IF(OR(N9239="Deteriorat usable",N9239="Revisió necessària"),"Revisar","OK"))))))))))</f>
      </c>
      <c r="R9239" s="20"/>
    </row>
    <row r="9240" customFormat="false" ht="15" hidden="false" customHeight="false" outlineLevel="0" collapsed="false">
      <c r="A9240" s="19" t="n">
        <v>85</v>
      </c>
      <c r="B9240" s="19" t="n">
        <f aca="false">IFERROR(VLOOKUP(A9240,Personal!$A$6:$F$112,2,FALSE()),"")</f>
        <v>0</v>
      </c>
      <c r="C9240" s="19" t="str">
        <f aca="false">IFERROR(VLOOKUP(A9240,Personal!$A$6:$F$112,3,FALSE()),"")</f>
        <v>Cerdanyola</v>
      </c>
      <c r="D9240" s="19" t="s">
        <v>177</v>
      </c>
      <c r="E9240" s="19" t="s">
        <v>200</v>
      </c>
      <c r="F9240" s="19" t="s">
        <v>201</v>
      </c>
      <c r="G9240" s="19" t="s">
        <v>272</v>
      </c>
      <c r="H9240" s="19" t="n">
        <f aca="false">IF(OR(VLOOKUP(A9240,Personal!$A$6:$F$112,5,FALSE())&lt;&gt;"Sí",N9240="No aplica"),0,'Catàleg GRAE'!D83)</f>
        <v>1</v>
      </c>
      <c r="I9240" s="20"/>
      <c r="J9240" s="20"/>
      <c r="K9240" s="20"/>
      <c r="L9240" s="21"/>
      <c r="M9240" s="21"/>
      <c r="N9240" s="20"/>
      <c r="O9240" s="20"/>
      <c r="P9240" s="19" t="str">
        <f aca="false">IF(I9240="","",I9240-H9240)</f>
        <v/>
      </c>
      <c r="Q9240" s="19" t="str">
        <f aca="true">IF(B9240="","",IF(N9240="No aplica","No aplica",IF(I9240="","Pendent",IF(N9240="Per substituir","Substituir",IF(OR(N9240="No localitzat",N9240="No lliurat"),"Reposar",IF(I9240&lt;H9240,"Reposar",IF(I9240&gt;H9240,"Revisar excedent",IF(AND(G9240="Sí",M9240&lt;&gt;"",M9240&lt;TODAY()),"EPI caducat",IF(AND(G9240="Sí",M9240&lt;&gt;"",M9240&lt;=TODAY()+90),"EPI caduca ≤90 dies",IF(OR(N9240="Deteriorat usable",N9240="Revisió necessària"),"Revisar","OK"))))))))))</f>
      </c>
      <c r="R9240" s="20"/>
    </row>
    <row r="9241" customFormat="false" ht="15" hidden="false" customHeight="false" outlineLevel="0" collapsed="false">
      <c r="A9241" s="19" t="n">
        <v>85</v>
      </c>
      <c r="B9241" s="19" t="n">
        <f aca="false">IFERROR(VLOOKUP(A9241,Personal!$A$6:$F$112,2,FALSE()),"")</f>
        <v>0</v>
      </c>
      <c r="C9241" s="19" t="str">
        <f aca="false">IFERROR(VLOOKUP(A9241,Personal!$A$6:$F$112,3,FALSE()),"")</f>
        <v>Cerdanyola</v>
      </c>
      <c r="D9241" s="19" t="s">
        <v>94</v>
      </c>
      <c r="E9241" s="19" t="s">
        <v>202</v>
      </c>
      <c r="F9241" s="19" t="s">
        <v>203</v>
      </c>
      <c r="G9241" s="19" t="s">
        <v>291</v>
      </c>
      <c r="H9241" s="19" t="n">
        <f aca="false">IF(OR(VLOOKUP(A9241,Personal!$A$6:$F$112,5,FALSE())&lt;&gt;"Sí",N9241="No aplica"),0,'Catàleg GRAE'!D84)</f>
        <v>1</v>
      </c>
      <c r="I9241" s="20"/>
      <c r="J9241" s="20"/>
      <c r="K9241" s="20"/>
      <c r="L9241" s="21"/>
      <c r="M9241" s="21"/>
      <c r="N9241" s="20"/>
      <c r="O9241" s="20"/>
      <c r="P9241" s="19" t="str">
        <f aca="false">IF(I9241="","",I9241-H9241)</f>
        <v/>
      </c>
      <c r="Q9241" s="19" t="str">
        <f aca="true">IF(B9241="","",IF(N9241="No aplica","No aplica",IF(I9241="","Pendent",IF(N9241="Per substituir","Substituir",IF(OR(N9241="No localitzat",N9241="No lliurat"),"Reposar",IF(I9241&lt;H9241,"Reposar",IF(I9241&gt;H9241,"Revisar excedent",IF(AND(G9241="Sí",M9241&lt;&gt;"",M9241&lt;TODAY()),"EPI caducat",IF(AND(G9241="Sí",M9241&lt;&gt;"",M9241&lt;=TODAY()+90),"EPI caduca ≤90 dies",IF(OR(N9241="Deteriorat usable",N9241="Revisió necessària"),"Revisar","OK"))))))))))</f>
      </c>
      <c r="R9241" s="20"/>
    </row>
    <row r="9242" customFormat="false" ht="15" hidden="false" customHeight="false" outlineLevel="0" collapsed="false">
      <c r="A9242" s="19" t="n">
        <v>85</v>
      </c>
      <c r="B9242" s="19" t="n">
        <f aca="false">IFERROR(VLOOKUP(A9242,Personal!$A$6:$F$112,2,FALSE()),"")</f>
        <v>0</v>
      </c>
      <c r="C9242" s="19" t="str">
        <f aca="false">IFERROR(VLOOKUP(A9242,Personal!$A$6:$F$112,3,FALSE()),"")</f>
        <v>Cerdanyola</v>
      </c>
      <c r="D9242" s="19" t="s">
        <v>125</v>
      </c>
      <c r="E9242" s="19" t="s">
        <v>204</v>
      </c>
      <c r="F9242" s="19" t="s">
        <v>205</v>
      </c>
      <c r="G9242" s="19" t="s">
        <v>291</v>
      </c>
      <c r="H9242" s="19" t="n">
        <f aca="false">IF(OR(VLOOKUP(A9242,Personal!$A$6:$F$112,5,FALSE())&lt;&gt;"Sí",N9242="No aplica"),0,'Catàleg GRAE'!D85)</f>
        <v>1</v>
      </c>
      <c r="I9242" s="20"/>
      <c r="J9242" s="20"/>
      <c r="K9242" s="20"/>
      <c r="L9242" s="21"/>
      <c r="M9242" s="21"/>
      <c r="N9242" s="20"/>
      <c r="O9242" s="20"/>
      <c r="P9242" s="19" t="str">
        <f aca="false">IF(I9242="","",I9242-H9242)</f>
        <v/>
      </c>
      <c r="Q9242" s="19" t="str">
        <f aca="true">IF(B9242="","",IF(N9242="No aplica","No aplica",IF(I9242="","Pendent",IF(N9242="Per substituir","Substituir",IF(OR(N9242="No localitzat",N9242="No lliurat"),"Reposar",IF(I9242&lt;H9242,"Reposar",IF(I9242&gt;H9242,"Revisar excedent",IF(AND(G9242="Sí",M9242&lt;&gt;"",M9242&lt;TODAY()),"EPI caducat",IF(AND(G9242="Sí",M9242&lt;&gt;"",M9242&lt;=TODAY()+90),"EPI caduca ≤90 dies",IF(OR(N9242="Deteriorat usable",N9242="Revisió necessària"),"Revisar","OK"))))))))))</f>
      </c>
      <c r="R9242" s="20"/>
    </row>
    <row r="9243" customFormat="false" ht="15" hidden="false" customHeight="false" outlineLevel="0" collapsed="false">
      <c r="A9243" s="19" t="n">
        <v>85</v>
      </c>
      <c r="B9243" s="19" t="n">
        <f aca="false">IFERROR(VLOOKUP(A9243,Personal!$A$6:$F$112,2,FALSE()),"")</f>
        <v>0</v>
      </c>
      <c r="C9243" s="19" t="str">
        <f aca="false">IFERROR(VLOOKUP(A9243,Personal!$A$6:$F$112,3,FALSE()),"")</f>
        <v>Cerdanyola</v>
      </c>
      <c r="D9243" s="19" t="s">
        <v>153</v>
      </c>
      <c r="E9243" s="19" t="s">
        <v>206</v>
      </c>
      <c r="F9243" s="19" t="s">
        <v>207</v>
      </c>
      <c r="G9243" s="19" t="s">
        <v>272</v>
      </c>
      <c r="H9243" s="19" t="n">
        <f aca="false">IF(OR(VLOOKUP(A9243,Personal!$A$6:$F$112,5,FALSE())&lt;&gt;"Sí",N9243="No aplica"),0,'Catàleg GRAE'!D86)</f>
        <v>1</v>
      </c>
      <c r="I9243" s="20"/>
      <c r="J9243" s="20"/>
      <c r="K9243" s="20"/>
      <c r="L9243" s="21"/>
      <c r="M9243" s="21"/>
      <c r="N9243" s="20"/>
      <c r="O9243" s="20"/>
      <c r="P9243" s="19" t="str">
        <f aca="false">IF(I9243="","",I9243-H9243)</f>
        <v/>
      </c>
      <c r="Q9243" s="19" t="str">
        <f aca="true">IF(B9243="","",IF(N9243="No aplica","No aplica",IF(I9243="","Pendent",IF(N9243="Per substituir","Substituir",IF(OR(N9243="No localitzat",N9243="No lliurat"),"Reposar",IF(I9243&lt;H9243,"Reposar",IF(I9243&gt;H9243,"Revisar excedent",IF(AND(G9243="Sí",M9243&lt;&gt;"",M9243&lt;TODAY()),"EPI caducat",IF(AND(G9243="Sí",M9243&lt;&gt;"",M9243&lt;=TODAY()+90),"EPI caduca ≤90 dies",IF(OR(N9243="Deteriorat usable",N9243="Revisió necessària"),"Revisar","OK"))))))))))</f>
      </c>
      <c r="R9243" s="20"/>
    </row>
    <row r="9244" customFormat="false" ht="15" hidden="false" customHeight="false" outlineLevel="0" collapsed="false">
      <c r="A9244" s="19" t="n">
        <v>85</v>
      </c>
      <c r="B9244" s="19" t="n">
        <f aca="false">IFERROR(VLOOKUP(A9244,Personal!$A$6:$F$112,2,FALSE()),"")</f>
        <v>0</v>
      </c>
      <c r="C9244" s="19" t="str">
        <f aca="false">IFERROR(VLOOKUP(A9244,Personal!$A$6:$F$112,3,FALSE()),"")</f>
        <v>Cerdanyola</v>
      </c>
      <c r="D9244" s="19" t="s">
        <v>177</v>
      </c>
      <c r="E9244" s="19" t="s">
        <v>208</v>
      </c>
      <c r="F9244" s="19" t="s">
        <v>209</v>
      </c>
      <c r="G9244" s="19" t="s">
        <v>272</v>
      </c>
      <c r="H9244" s="19" t="n">
        <f aca="false">IF(OR(VLOOKUP(A9244,Personal!$A$6:$F$112,5,FALSE())&lt;&gt;"Sí",N9244="No aplica"),0,'Catàleg GRAE'!D87)</f>
        <v>1</v>
      </c>
      <c r="I9244" s="20"/>
      <c r="J9244" s="20"/>
      <c r="K9244" s="20"/>
      <c r="L9244" s="21"/>
      <c r="M9244" s="21"/>
      <c r="N9244" s="20"/>
      <c r="O9244" s="20"/>
      <c r="P9244" s="19" t="str">
        <f aca="false">IF(I9244="","",I9244-H9244)</f>
        <v/>
      </c>
      <c r="Q9244" s="19" t="str">
        <f aca="true">IF(B9244="","",IF(N9244="No aplica","No aplica",IF(I9244="","Pendent",IF(N9244="Per substituir","Substituir",IF(OR(N9244="No localitzat",N9244="No lliurat"),"Reposar",IF(I9244&lt;H9244,"Reposar",IF(I9244&gt;H9244,"Revisar excedent",IF(AND(G9244="Sí",M9244&lt;&gt;"",M9244&lt;TODAY()),"EPI caducat",IF(AND(G9244="Sí",M9244&lt;&gt;"",M9244&lt;=TODAY()+90),"EPI caduca ≤90 dies",IF(OR(N9244="Deteriorat usable",N9244="Revisió necessària"),"Revisar","OK"))))))))))</f>
      </c>
      <c r="R9244" s="20"/>
    </row>
    <row r="9245" customFormat="false" ht="15" hidden="false" customHeight="false" outlineLevel="0" collapsed="false">
      <c r="A9245" s="19" t="n">
        <v>85</v>
      </c>
      <c r="B9245" s="19" t="n">
        <f aca="false">IFERROR(VLOOKUP(A9245,Personal!$A$6:$F$112,2,FALSE()),"")</f>
        <v>0</v>
      </c>
      <c r="C9245" s="19" t="str">
        <f aca="false">IFERROR(VLOOKUP(A9245,Personal!$A$6:$F$112,3,FALSE()),"")</f>
        <v>Cerdanyola</v>
      </c>
      <c r="D9245" s="19" t="s">
        <v>177</v>
      </c>
      <c r="E9245" s="19" t="s">
        <v>210</v>
      </c>
      <c r="F9245" s="19" t="s">
        <v>211</v>
      </c>
      <c r="G9245" s="19" t="s">
        <v>272</v>
      </c>
      <c r="H9245" s="19" t="n">
        <f aca="false">IF(OR(VLOOKUP(A9245,Personal!$A$6:$F$112,5,FALSE())&lt;&gt;"Sí",N9245="No aplica"),0,'Catàleg GRAE'!D88)</f>
        <v>1</v>
      </c>
      <c r="I9245" s="20"/>
      <c r="J9245" s="20"/>
      <c r="K9245" s="20"/>
      <c r="L9245" s="21"/>
      <c r="M9245" s="21"/>
      <c r="N9245" s="20"/>
      <c r="O9245" s="20"/>
      <c r="P9245" s="19" t="str">
        <f aca="false">IF(I9245="","",I9245-H9245)</f>
        <v/>
      </c>
      <c r="Q9245" s="19" t="str">
        <f aca="true">IF(B9245="","",IF(N9245="No aplica","No aplica",IF(I9245="","Pendent",IF(N9245="Per substituir","Substituir",IF(OR(N9245="No localitzat",N9245="No lliurat"),"Reposar",IF(I9245&lt;H9245,"Reposar",IF(I9245&gt;H9245,"Revisar excedent",IF(AND(G9245="Sí",M9245&lt;&gt;"",M9245&lt;TODAY()),"EPI caducat",IF(AND(G9245="Sí",M9245&lt;&gt;"",M9245&lt;=TODAY()+90),"EPI caduca ≤90 dies",IF(OR(N9245="Deteriorat usable",N9245="Revisió necessària"),"Revisar","OK"))))))))))</f>
      </c>
      <c r="R9245" s="20"/>
    </row>
    <row r="9246" customFormat="false" ht="15" hidden="false" customHeight="false" outlineLevel="0" collapsed="false">
      <c r="A9246" s="19" t="n">
        <v>85</v>
      </c>
      <c r="B9246" s="19" t="n">
        <f aca="false">IFERROR(VLOOKUP(A9246,Personal!$A$6:$F$112,2,FALSE()),"")</f>
        <v>0</v>
      </c>
      <c r="C9246" s="19" t="str">
        <f aca="false">IFERROR(VLOOKUP(A9246,Personal!$A$6:$F$112,3,FALSE()),"")</f>
        <v>Cerdanyola</v>
      </c>
      <c r="D9246" s="19" t="s">
        <v>125</v>
      </c>
      <c r="E9246" s="19" t="s">
        <v>212</v>
      </c>
      <c r="F9246" s="19" t="s">
        <v>213</v>
      </c>
      <c r="G9246" s="19" t="s">
        <v>272</v>
      </c>
      <c r="H9246" s="19" t="n">
        <f aca="false">IF(OR(VLOOKUP(A9246,Personal!$A$6:$F$112,5,FALSE())&lt;&gt;"Sí",N9246="No aplica"),0,'Catàleg GRAE'!D89)</f>
        <v>1</v>
      </c>
      <c r="I9246" s="20"/>
      <c r="J9246" s="20"/>
      <c r="K9246" s="20"/>
      <c r="L9246" s="21"/>
      <c r="M9246" s="21"/>
      <c r="N9246" s="20"/>
      <c r="O9246" s="20"/>
      <c r="P9246" s="19" t="str">
        <f aca="false">IF(I9246="","",I9246-H9246)</f>
        <v/>
      </c>
      <c r="Q9246" s="19" t="str">
        <f aca="true">IF(B9246="","",IF(N9246="No aplica","No aplica",IF(I9246="","Pendent",IF(N9246="Per substituir","Substituir",IF(OR(N9246="No localitzat",N9246="No lliurat"),"Reposar",IF(I9246&lt;H9246,"Reposar",IF(I9246&gt;H9246,"Revisar excedent",IF(AND(G9246="Sí",M9246&lt;&gt;"",M9246&lt;TODAY()),"EPI caducat",IF(AND(G9246="Sí",M9246&lt;&gt;"",M9246&lt;=TODAY()+90),"EPI caduca ≤90 dies",IF(OR(N9246="Deteriorat usable",N9246="Revisió necessària"),"Revisar","OK"))))))))))</f>
      </c>
      <c r="R9246" s="20"/>
    </row>
    <row r="9247" customFormat="false" ht="15" hidden="false" customHeight="false" outlineLevel="0" collapsed="false">
      <c r="A9247" s="19" t="n">
        <v>85</v>
      </c>
      <c r="B9247" s="19" t="n">
        <f aca="false">IFERROR(VLOOKUP(A9247,Personal!$A$6:$F$112,2,FALSE()),"")</f>
        <v>0</v>
      </c>
      <c r="C9247" s="19" t="str">
        <f aca="false">IFERROR(VLOOKUP(A9247,Personal!$A$6:$F$112,3,FALSE()),"")</f>
        <v>Cerdanyola</v>
      </c>
      <c r="D9247" s="19" t="s">
        <v>40</v>
      </c>
      <c r="E9247" s="19" t="s">
        <v>214</v>
      </c>
      <c r="F9247" s="19" t="s">
        <v>215</v>
      </c>
      <c r="G9247" s="19" t="s">
        <v>291</v>
      </c>
      <c r="H9247" s="19" t="n">
        <f aca="false">IF(OR(VLOOKUP(A9247,Personal!$A$6:$F$112,5,FALSE())&lt;&gt;"Sí",N9247="No aplica"),0,'Catàleg GRAE'!D90)</f>
        <v>1</v>
      </c>
      <c r="I9247" s="20"/>
      <c r="J9247" s="20"/>
      <c r="K9247" s="20"/>
      <c r="L9247" s="21"/>
      <c r="M9247" s="21"/>
      <c r="N9247" s="20"/>
      <c r="O9247" s="20"/>
      <c r="P9247" s="19" t="str">
        <f aca="false">IF(I9247="","",I9247-H9247)</f>
        <v/>
      </c>
      <c r="Q9247" s="19" t="str">
        <f aca="true">IF(B9247="","",IF(N9247="No aplica","No aplica",IF(I9247="","Pendent",IF(N9247="Per substituir","Substituir",IF(OR(N9247="No localitzat",N9247="No lliurat"),"Reposar",IF(I9247&lt;H9247,"Reposar",IF(I9247&gt;H9247,"Revisar excedent",IF(AND(G9247="Sí",M9247&lt;&gt;"",M9247&lt;TODAY()),"EPI caducat",IF(AND(G9247="Sí",M9247&lt;&gt;"",M9247&lt;=TODAY()+90),"EPI caduca ≤90 dies",IF(OR(N9247="Deteriorat usable",N9247="Revisió necessària"),"Revisar","OK"))))))))))</f>
      </c>
      <c r="R9247" s="20"/>
    </row>
    <row r="9248" customFormat="false" ht="15" hidden="false" customHeight="false" outlineLevel="0" collapsed="false">
      <c r="A9248" s="19" t="n">
        <v>85</v>
      </c>
      <c r="B9248" s="19" t="n">
        <f aca="false">IFERROR(VLOOKUP(A9248,Personal!$A$6:$F$112,2,FALSE()),"")</f>
        <v>0</v>
      </c>
      <c r="C9248" s="19" t="str">
        <f aca="false">IFERROR(VLOOKUP(A9248,Personal!$A$6:$F$112,3,FALSE()),"")</f>
        <v>Cerdanyola</v>
      </c>
      <c r="D9248" s="19" t="s">
        <v>216</v>
      </c>
      <c r="E9248" s="19" t="s">
        <v>217</v>
      </c>
      <c r="F9248" s="19" t="s">
        <v>218</v>
      </c>
      <c r="G9248" s="19" t="s">
        <v>272</v>
      </c>
      <c r="H9248" s="19" t="n">
        <f aca="false">IF(OR(VLOOKUP(A9248,Personal!$A$6:$F$112,5,FALSE())&lt;&gt;"Sí",N9248="No aplica"),0,'Catàleg GRAE'!D91)</f>
        <v>1</v>
      </c>
      <c r="I9248" s="20"/>
      <c r="J9248" s="20"/>
      <c r="K9248" s="20"/>
      <c r="L9248" s="21"/>
      <c r="M9248" s="21"/>
      <c r="N9248" s="20"/>
      <c r="O9248" s="20"/>
      <c r="P9248" s="19" t="str">
        <f aca="false">IF(I9248="","",I9248-H9248)</f>
        <v/>
      </c>
      <c r="Q9248" s="19" t="str">
        <f aca="true">IF(B9248="","",IF(N9248="No aplica","No aplica",IF(I9248="","Pendent",IF(N9248="Per substituir","Substituir",IF(OR(N9248="No localitzat",N9248="No lliurat"),"Reposar",IF(I9248&lt;H9248,"Reposar",IF(I9248&gt;H9248,"Revisar excedent",IF(AND(G9248="Sí",M9248&lt;&gt;"",M9248&lt;TODAY()),"EPI caducat",IF(AND(G9248="Sí",M9248&lt;&gt;"",M9248&lt;=TODAY()+90),"EPI caduca ≤90 dies",IF(OR(N9248="Deteriorat usable",N9248="Revisió necessària"),"Revisar","OK"))))))))))</f>
      </c>
      <c r="R9248" s="20"/>
    </row>
    <row r="9249" customFormat="false" ht="15" hidden="false" customHeight="false" outlineLevel="0" collapsed="false">
      <c r="A9249" s="19" t="n">
        <v>85</v>
      </c>
      <c r="B9249" s="19" t="n">
        <f aca="false">IFERROR(VLOOKUP(A9249,Personal!$A$6:$F$112,2,FALSE()),"")</f>
        <v>0</v>
      </c>
      <c r="C9249" s="19" t="str">
        <f aca="false">IFERROR(VLOOKUP(A9249,Personal!$A$6:$F$112,3,FALSE()),"")</f>
        <v>Cerdanyola</v>
      </c>
      <c r="D9249" s="19" t="s">
        <v>37</v>
      </c>
      <c r="E9249" s="19" t="s">
        <v>219</v>
      </c>
      <c r="F9249" s="19" t="s">
        <v>220</v>
      </c>
      <c r="G9249" s="19" t="s">
        <v>291</v>
      </c>
      <c r="H9249" s="19" t="n">
        <f aca="false">IF(OR(VLOOKUP(A9249,Personal!$A$6:$F$112,5,FALSE())&lt;&gt;"Sí",N9249="No aplica"),0,'Catàleg GRAE'!D92)</f>
        <v>1</v>
      </c>
      <c r="I9249" s="20"/>
      <c r="J9249" s="20"/>
      <c r="K9249" s="20"/>
      <c r="L9249" s="21"/>
      <c r="M9249" s="21"/>
      <c r="N9249" s="20"/>
      <c r="O9249" s="20"/>
      <c r="P9249" s="19" t="str">
        <f aca="false">IF(I9249="","",I9249-H9249)</f>
        <v/>
      </c>
      <c r="Q9249" s="19" t="str">
        <f aca="true">IF(B9249="","",IF(N9249="No aplica","No aplica",IF(I9249="","Pendent",IF(N9249="Per substituir","Substituir",IF(OR(N9249="No localitzat",N9249="No lliurat"),"Reposar",IF(I9249&lt;H9249,"Reposar",IF(I9249&gt;H9249,"Revisar excedent",IF(AND(G9249="Sí",M9249&lt;&gt;"",M9249&lt;TODAY()),"EPI caducat",IF(AND(G9249="Sí",M9249&lt;&gt;"",M9249&lt;=TODAY()+90),"EPI caduca ≤90 dies",IF(OR(N9249="Deteriorat usable",N9249="Revisió necessària"),"Revisar","OK"))))))))))</f>
      </c>
      <c r="R9249" s="20"/>
    </row>
    <row r="9250" customFormat="false" ht="15" hidden="false" customHeight="false" outlineLevel="0" collapsed="false">
      <c r="A9250" s="19" t="n">
        <v>85</v>
      </c>
      <c r="B9250" s="19" t="n">
        <f aca="false">IFERROR(VLOOKUP(A9250,Personal!$A$6:$F$112,2,FALSE()),"")</f>
        <v>0</v>
      </c>
      <c r="C9250" s="19" t="str">
        <f aca="false">IFERROR(VLOOKUP(A9250,Personal!$A$6:$F$112,3,FALSE()),"")</f>
        <v>Cerdanyola</v>
      </c>
      <c r="D9250" s="19" t="s">
        <v>137</v>
      </c>
      <c r="E9250" s="19" t="s">
        <v>221</v>
      </c>
      <c r="F9250" s="19" t="s">
        <v>222</v>
      </c>
      <c r="G9250" s="19" t="s">
        <v>291</v>
      </c>
      <c r="H9250" s="19" t="n">
        <f aca="false">IF(OR(VLOOKUP(A9250,Personal!$A$6:$F$112,5,FALSE())&lt;&gt;"Sí",N9250="No aplica"),0,'Catàleg GRAE'!D93)</f>
        <v>1</v>
      </c>
      <c r="I9250" s="20"/>
      <c r="J9250" s="20"/>
      <c r="K9250" s="20"/>
      <c r="L9250" s="21"/>
      <c r="M9250" s="21"/>
      <c r="N9250" s="20"/>
      <c r="O9250" s="20"/>
      <c r="P9250" s="19" t="str">
        <f aca="false">IF(I9250="","",I9250-H9250)</f>
        <v/>
      </c>
      <c r="Q9250" s="19" t="str">
        <f aca="true">IF(B9250="","",IF(N9250="No aplica","No aplica",IF(I9250="","Pendent",IF(N9250="Per substituir","Substituir",IF(OR(N9250="No localitzat",N9250="No lliurat"),"Reposar",IF(I9250&lt;H9250,"Reposar",IF(I9250&gt;H9250,"Revisar excedent",IF(AND(G9250="Sí",M9250&lt;&gt;"",M9250&lt;TODAY()),"EPI caducat",IF(AND(G9250="Sí",M9250&lt;&gt;"",M9250&lt;=TODAY()+90),"EPI caduca ≤90 dies",IF(OR(N9250="Deteriorat usable",N9250="Revisió necessària"),"Revisar","OK"))))))))))</f>
      </c>
      <c r="R9250" s="20"/>
    </row>
    <row r="9251" customFormat="false" ht="15" hidden="false" customHeight="false" outlineLevel="0" collapsed="false">
      <c r="A9251" s="19" t="n">
        <v>85</v>
      </c>
      <c r="B9251" s="19" t="n">
        <f aca="false">IFERROR(VLOOKUP(A9251,Personal!$A$6:$F$112,2,FALSE()),"")</f>
        <v>0</v>
      </c>
      <c r="C9251" s="19" t="str">
        <f aca="false">IFERROR(VLOOKUP(A9251,Personal!$A$6:$F$112,3,FALSE()),"")</f>
        <v>Cerdanyola</v>
      </c>
      <c r="D9251" s="19" t="s">
        <v>137</v>
      </c>
      <c r="E9251" s="19" t="s">
        <v>223</v>
      </c>
      <c r="F9251" s="19" t="s">
        <v>224</v>
      </c>
      <c r="G9251" s="19" t="s">
        <v>291</v>
      </c>
      <c r="H9251" s="19" t="n">
        <f aca="false">IF(OR(VLOOKUP(A9251,Personal!$A$6:$F$112,5,FALSE())&lt;&gt;"Sí",N9251="No aplica"),0,'Catàleg GRAE'!D94)</f>
        <v>1</v>
      </c>
      <c r="I9251" s="20"/>
      <c r="J9251" s="20"/>
      <c r="K9251" s="20"/>
      <c r="L9251" s="21"/>
      <c r="M9251" s="21"/>
      <c r="N9251" s="20"/>
      <c r="O9251" s="20"/>
      <c r="P9251" s="19" t="str">
        <f aca="false">IF(I9251="","",I9251-H9251)</f>
        <v/>
      </c>
      <c r="Q9251" s="19" t="str">
        <f aca="true">IF(B9251="","",IF(N9251="No aplica","No aplica",IF(I9251="","Pendent",IF(N9251="Per substituir","Substituir",IF(OR(N9251="No localitzat",N9251="No lliurat"),"Reposar",IF(I9251&lt;H9251,"Reposar",IF(I9251&gt;H9251,"Revisar excedent",IF(AND(G9251="Sí",M9251&lt;&gt;"",M9251&lt;TODAY()),"EPI caducat",IF(AND(G9251="Sí",M9251&lt;&gt;"",M9251&lt;=TODAY()+90),"EPI caduca ≤90 dies",IF(OR(N9251="Deteriorat usable",N9251="Revisió necessària"),"Revisar","OK"))))))))))</f>
      </c>
      <c r="R9251" s="20"/>
    </row>
    <row r="9252" customFormat="false" ht="15" hidden="false" customHeight="false" outlineLevel="0" collapsed="false">
      <c r="A9252" s="19" t="n">
        <v>85</v>
      </c>
      <c r="B9252" s="19" t="n">
        <f aca="false">IFERROR(VLOOKUP(A9252,Personal!$A$6:$F$112,2,FALSE()),"")</f>
        <v>0</v>
      </c>
      <c r="C9252" s="19" t="str">
        <f aca="false">IFERROR(VLOOKUP(A9252,Personal!$A$6:$F$112,3,FALSE()),"")</f>
        <v>Cerdanyola</v>
      </c>
      <c r="D9252" s="19" t="s">
        <v>137</v>
      </c>
      <c r="E9252" s="19" t="s">
        <v>225</v>
      </c>
      <c r="F9252" s="19" t="s">
        <v>226</v>
      </c>
      <c r="G9252" s="19" t="s">
        <v>291</v>
      </c>
      <c r="H9252" s="19" t="n">
        <f aca="false">IF(OR(VLOOKUP(A9252,Personal!$A$6:$F$112,5,FALSE())&lt;&gt;"Sí",N9252="No aplica"),0,'Catàleg GRAE'!D95)</f>
        <v>1</v>
      </c>
      <c r="I9252" s="20"/>
      <c r="J9252" s="20"/>
      <c r="K9252" s="20"/>
      <c r="L9252" s="21"/>
      <c r="M9252" s="21"/>
      <c r="N9252" s="20"/>
      <c r="O9252" s="20"/>
      <c r="P9252" s="19" t="str">
        <f aca="false">IF(I9252="","",I9252-H9252)</f>
        <v/>
      </c>
      <c r="Q9252" s="19" t="str">
        <f aca="true">IF(B9252="","",IF(N9252="No aplica","No aplica",IF(I9252="","Pendent",IF(N9252="Per substituir","Substituir",IF(OR(N9252="No localitzat",N9252="No lliurat"),"Reposar",IF(I9252&lt;H9252,"Reposar",IF(I9252&gt;H9252,"Revisar excedent",IF(AND(G9252="Sí",M9252&lt;&gt;"",M9252&lt;TODAY()),"EPI caducat",IF(AND(G9252="Sí",M9252&lt;&gt;"",M9252&lt;=TODAY()+90),"EPI caduca ≤90 dies",IF(OR(N9252="Deteriorat usable",N9252="Revisió necessària"),"Revisar","OK"))))))))))</f>
      </c>
      <c r="R9252" s="20"/>
    </row>
    <row r="9253" customFormat="false" ht="15" hidden="false" customHeight="false" outlineLevel="0" collapsed="false">
      <c r="A9253" s="19" t="n">
        <v>85</v>
      </c>
      <c r="B9253" s="19" t="n">
        <f aca="false">IFERROR(VLOOKUP(A9253,Personal!$A$6:$F$112,2,FALSE()),"")</f>
        <v>0</v>
      </c>
      <c r="C9253" s="19" t="str">
        <f aca="false">IFERROR(VLOOKUP(A9253,Personal!$A$6:$F$112,3,FALSE()),"")</f>
        <v>Cerdanyola</v>
      </c>
      <c r="D9253" s="19" t="s">
        <v>137</v>
      </c>
      <c r="E9253" s="19" t="s">
        <v>227</v>
      </c>
      <c r="F9253" s="19" t="s">
        <v>228</v>
      </c>
      <c r="G9253" s="19" t="s">
        <v>291</v>
      </c>
      <c r="H9253" s="19" t="n">
        <f aca="false">IF(OR(VLOOKUP(A9253,Personal!$A$6:$F$112,5,FALSE())&lt;&gt;"Sí",N9253="No aplica"),0,'Catàleg GRAE'!D96)</f>
        <v>1</v>
      </c>
      <c r="I9253" s="20"/>
      <c r="J9253" s="20"/>
      <c r="K9253" s="20"/>
      <c r="L9253" s="21"/>
      <c r="M9253" s="21"/>
      <c r="N9253" s="20"/>
      <c r="O9253" s="20"/>
      <c r="P9253" s="19" t="str">
        <f aca="false">IF(I9253="","",I9253-H9253)</f>
        <v/>
      </c>
      <c r="Q9253" s="19" t="str">
        <f aca="true">IF(B9253="","",IF(N9253="No aplica","No aplica",IF(I9253="","Pendent",IF(N9253="Per substituir","Substituir",IF(OR(N9253="No localitzat",N9253="No lliurat"),"Reposar",IF(I9253&lt;H9253,"Reposar",IF(I9253&gt;H9253,"Revisar excedent",IF(AND(G9253="Sí",M9253&lt;&gt;"",M9253&lt;TODAY()),"EPI caducat",IF(AND(G9253="Sí",M9253&lt;&gt;"",M9253&lt;=TODAY()+90),"EPI caduca ≤90 dies",IF(OR(N9253="Deteriorat usable",N9253="Revisió necessària"),"Revisar","OK"))))))))))</f>
      </c>
      <c r="R9253" s="20"/>
    </row>
    <row r="9254" customFormat="false" ht="15" hidden="false" customHeight="false" outlineLevel="0" collapsed="false">
      <c r="A9254" s="19" t="n">
        <v>85</v>
      </c>
      <c r="B9254" s="19" t="n">
        <f aca="false">IFERROR(VLOOKUP(A9254,Personal!$A$6:$F$112,2,FALSE()),"")</f>
        <v>0</v>
      </c>
      <c r="C9254" s="19" t="str">
        <f aca="false">IFERROR(VLOOKUP(A9254,Personal!$A$6:$F$112,3,FALSE()),"")</f>
        <v>Cerdanyola</v>
      </c>
      <c r="D9254" s="19" t="s">
        <v>137</v>
      </c>
      <c r="E9254" s="19" t="s">
        <v>229</v>
      </c>
      <c r="F9254" s="19" t="s">
        <v>230</v>
      </c>
      <c r="G9254" s="19" t="s">
        <v>291</v>
      </c>
      <c r="H9254" s="19" t="n">
        <f aca="false">IF(OR(VLOOKUP(A9254,Personal!$A$6:$F$112,5,FALSE())&lt;&gt;"Sí",N9254="No aplica"),0,'Catàleg GRAE'!D97)</f>
        <v>1</v>
      </c>
      <c r="I9254" s="20"/>
      <c r="J9254" s="20"/>
      <c r="K9254" s="20"/>
      <c r="L9254" s="21"/>
      <c r="M9254" s="21"/>
      <c r="N9254" s="20"/>
      <c r="O9254" s="20"/>
      <c r="P9254" s="19" t="str">
        <f aca="false">IF(I9254="","",I9254-H9254)</f>
        <v/>
      </c>
      <c r="Q9254" s="19" t="str">
        <f aca="true">IF(B9254="","",IF(N9254="No aplica","No aplica",IF(I9254="","Pendent",IF(N9254="Per substituir","Substituir",IF(OR(N9254="No localitzat",N9254="No lliurat"),"Reposar",IF(I9254&lt;H9254,"Reposar",IF(I9254&gt;H9254,"Revisar excedent",IF(AND(G9254="Sí",M9254&lt;&gt;"",M9254&lt;TODAY()),"EPI caducat",IF(AND(G9254="Sí",M9254&lt;&gt;"",M9254&lt;=TODAY()+90),"EPI caduca ≤90 dies",IF(OR(N9254="Deteriorat usable",N9254="Revisió necessària"),"Revisar","OK"))))))))))</f>
      </c>
      <c r="R9254" s="20"/>
    </row>
    <row r="9255" customFormat="false" ht="15" hidden="false" customHeight="false" outlineLevel="0" collapsed="false">
      <c r="A9255" s="19" t="n">
        <v>85</v>
      </c>
      <c r="B9255" s="19" t="n">
        <f aca="false">IFERROR(VLOOKUP(A9255,Personal!$A$6:$F$112,2,FALSE()),"")</f>
        <v>0</v>
      </c>
      <c r="C9255" s="19" t="str">
        <f aca="false">IFERROR(VLOOKUP(A9255,Personal!$A$6:$F$112,3,FALSE()),"")</f>
        <v>Cerdanyola</v>
      </c>
      <c r="D9255" s="19" t="s">
        <v>137</v>
      </c>
      <c r="E9255" s="19" t="s">
        <v>231</v>
      </c>
      <c r="F9255" s="19" t="s">
        <v>232</v>
      </c>
      <c r="G9255" s="19" t="s">
        <v>291</v>
      </c>
      <c r="H9255" s="19" t="n">
        <f aca="false">IF(OR(VLOOKUP(A9255,Personal!$A$6:$F$112,5,FALSE())&lt;&gt;"Sí",N9255="No aplica"),0,'Catàleg GRAE'!D98)</f>
        <v>1</v>
      </c>
      <c r="I9255" s="20"/>
      <c r="J9255" s="20"/>
      <c r="K9255" s="20"/>
      <c r="L9255" s="21"/>
      <c r="M9255" s="21"/>
      <c r="N9255" s="20"/>
      <c r="O9255" s="20"/>
      <c r="P9255" s="19" t="str">
        <f aca="false">IF(I9255="","",I9255-H9255)</f>
        <v/>
      </c>
      <c r="Q9255" s="19" t="str">
        <f aca="true">IF(B9255="","",IF(N9255="No aplica","No aplica",IF(I9255="","Pendent",IF(N9255="Per substituir","Substituir",IF(OR(N9255="No localitzat",N9255="No lliurat"),"Reposar",IF(I9255&lt;H9255,"Reposar",IF(I9255&gt;H9255,"Revisar excedent",IF(AND(G9255="Sí",M9255&lt;&gt;"",M9255&lt;TODAY()),"EPI caducat",IF(AND(G9255="Sí",M9255&lt;&gt;"",M9255&lt;=TODAY()+90),"EPI caduca ≤90 dies",IF(OR(N9255="Deteriorat usable",N9255="Revisió necessària"),"Revisar","OK"))))))))))</f>
      </c>
      <c r="R9255" s="20"/>
    </row>
    <row r="9256" customFormat="false" ht="15" hidden="false" customHeight="false" outlineLevel="0" collapsed="false">
      <c r="A9256" s="19" t="n">
        <v>85</v>
      </c>
      <c r="B9256" s="19" t="n">
        <f aca="false">IFERROR(VLOOKUP(A9256,Personal!$A$6:$F$112,2,FALSE()),"")</f>
        <v>0</v>
      </c>
      <c r="C9256" s="19" t="str">
        <f aca="false">IFERROR(VLOOKUP(A9256,Personal!$A$6:$F$112,3,FALSE()),"")</f>
        <v>Cerdanyola</v>
      </c>
      <c r="D9256" s="19" t="s">
        <v>137</v>
      </c>
      <c r="E9256" s="19" t="s">
        <v>233</v>
      </c>
      <c r="F9256" s="19" t="s">
        <v>234</v>
      </c>
      <c r="G9256" s="19" t="s">
        <v>291</v>
      </c>
      <c r="H9256" s="19" t="n">
        <f aca="false">IF(OR(VLOOKUP(A9256,Personal!$A$6:$F$112,5,FALSE())&lt;&gt;"Sí",N9256="No aplica"),0,'Catàleg GRAE'!D99)</f>
        <v>1</v>
      </c>
      <c r="I9256" s="20"/>
      <c r="J9256" s="20"/>
      <c r="K9256" s="20"/>
      <c r="L9256" s="21"/>
      <c r="M9256" s="21"/>
      <c r="N9256" s="20"/>
      <c r="O9256" s="20"/>
      <c r="P9256" s="19" t="str">
        <f aca="false">IF(I9256="","",I9256-H9256)</f>
        <v/>
      </c>
      <c r="Q9256" s="19" t="str">
        <f aca="true">IF(B9256="","",IF(N9256="No aplica","No aplica",IF(I9256="","Pendent",IF(N9256="Per substituir","Substituir",IF(OR(N9256="No localitzat",N9256="No lliurat"),"Reposar",IF(I9256&lt;H9256,"Reposar",IF(I9256&gt;H9256,"Revisar excedent",IF(AND(G9256="Sí",M9256&lt;&gt;"",M9256&lt;TODAY()),"EPI caducat",IF(AND(G9256="Sí",M9256&lt;&gt;"",M9256&lt;=TODAY()+90),"EPI caduca ≤90 dies",IF(OR(N9256="Deteriorat usable",N9256="Revisió necessària"),"Revisar","OK"))))))))))</f>
      </c>
      <c r="R9256" s="20"/>
    </row>
    <row r="9257" customFormat="false" ht="15" hidden="false" customHeight="false" outlineLevel="0" collapsed="false">
      <c r="A9257" s="19" t="n">
        <v>85</v>
      </c>
      <c r="B9257" s="19" t="n">
        <f aca="false">IFERROR(VLOOKUP(A9257,Personal!$A$6:$F$112,2,FALSE()),"")</f>
        <v>0</v>
      </c>
      <c r="C9257" s="19" t="str">
        <f aca="false">IFERROR(VLOOKUP(A9257,Personal!$A$6:$F$112,3,FALSE()),"")</f>
        <v>Cerdanyola</v>
      </c>
      <c r="D9257" s="19" t="s">
        <v>216</v>
      </c>
      <c r="E9257" s="19" t="s">
        <v>235</v>
      </c>
      <c r="F9257" s="19" t="s">
        <v>236</v>
      </c>
      <c r="G9257" s="19" t="s">
        <v>272</v>
      </c>
      <c r="H9257" s="19" t="n">
        <f aca="false">IF(OR(VLOOKUP(A9257,Personal!$A$6:$F$112,5,FALSE())&lt;&gt;"Sí",N9257="No aplica"),0,'Catàleg GRAE'!D100)</f>
        <v>1</v>
      </c>
      <c r="I9257" s="20"/>
      <c r="J9257" s="20"/>
      <c r="K9257" s="20"/>
      <c r="L9257" s="21"/>
      <c r="M9257" s="21"/>
      <c r="N9257" s="20"/>
      <c r="O9257" s="20"/>
      <c r="P9257" s="19" t="str">
        <f aca="false">IF(I9257="","",I9257-H9257)</f>
        <v/>
      </c>
      <c r="Q9257" s="19" t="str">
        <f aca="true">IF(B9257="","",IF(N9257="No aplica","No aplica",IF(I9257="","Pendent",IF(N9257="Per substituir","Substituir",IF(OR(N9257="No localitzat",N9257="No lliurat"),"Reposar",IF(I9257&lt;H9257,"Reposar",IF(I9257&gt;H9257,"Revisar excedent",IF(AND(G9257="Sí",M9257&lt;&gt;"",M9257&lt;TODAY()),"EPI caducat",IF(AND(G9257="Sí",M9257&lt;&gt;"",M9257&lt;=TODAY()+90),"EPI caduca ≤90 dies",IF(OR(N9257="Deteriorat usable",N9257="Revisió necessària"),"Revisar","OK"))))))))))</f>
      </c>
      <c r="R9257" s="20"/>
    </row>
    <row r="9258" customFormat="false" ht="15" hidden="false" customHeight="false" outlineLevel="0" collapsed="false">
      <c r="A9258" s="19" t="n">
        <v>85</v>
      </c>
      <c r="B9258" s="19" t="n">
        <f aca="false">IFERROR(VLOOKUP(A9258,Personal!$A$6:$F$112,2,FALSE()),"")</f>
        <v>0</v>
      </c>
      <c r="C9258" s="19" t="str">
        <f aca="false">IFERROR(VLOOKUP(A9258,Personal!$A$6:$F$112,3,FALSE()),"")</f>
        <v>Cerdanyola</v>
      </c>
      <c r="D9258" s="19" t="s">
        <v>137</v>
      </c>
      <c r="E9258" s="19" t="s">
        <v>237</v>
      </c>
      <c r="F9258" s="19" t="s">
        <v>238</v>
      </c>
      <c r="G9258" s="19" t="s">
        <v>291</v>
      </c>
      <c r="H9258" s="19" t="n">
        <f aca="false">IF(OR(VLOOKUP(A9258,Personal!$A$6:$F$112,5,FALSE())&lt;&gt;"Sí",N9258="No aplica"),0,'Catàleg GRAE'!D101)</f>
        <v>1</v>
      </c>
      <c r="I9258" s="20"/>
      <c r="J9258" s="20"/>
      <c r="K9258" s="20"/>
      <c r="L9258" s="21"/>
      <c r="M9258" s="21"/>
      <c r="N9258" s="20"/>
      <c r="O9258" s="20"/>
      <c r="P9258" s="19" t="str">
        <f aca="false">IF(I9258="","",I9258-H9258)</f>
        <v/>
      </c>
      <c r="Q9258" s="19" t="str">
        <f aca="true">IF(B9258="","",IF(N9258="No aplica","No aplica",IF(I9258="","Pendent",IF(N9258="Per substituir","Substituir",IF(OR(N9258="No localitzat",N9258="No lliurat"),"Reposar",IF(I9258&lt;H9258,"Reposar",IF(I9258&gt;H9258,"Revisar excedent",IF(AND(G9258="Sí",M9258&lt;&gt;"",M9258&lt;TODAY()),"EPI caducat",IF(AND(G9258="Sí",M9258&lt;&gt;"",M9258&lt;=TODAY()+90),"EPI caduca ≤90 dies",IF(OR(N9258="Deteriorat usable",N9258="Revisió necessària"),"Revisar","OK"))))))))))</f>
      </c>
      <c r="R9258" s="20"/>
    </row>
    <row r="9259" customFormat="false" ht="15" hidden="false" customHeight="false" outlineLevel="0" collapsed="false">
      <c r="A9259" s="19" t="n">
        <v>85</v>
      </c>
      <c r="B9259" s="19" t="n">
        <f aca="false">IFERROR(VLOOKUP(A9259,Personal!$A$6:$F$112,2,FALSE()),"")</f>
        <v>0</v>
      </c>
      <c r="C9259" s="19" t="str">
        <f aca="false">IFERROR(VLOOKUP(A9259,Personal!$A$6:$F$112,3,FALSE()),"")</f>
        <v>Cerdanyola</v>
      </c>
      <c r="D9259" s="19" t="s">
        <v>37</v>
      </c>
      <c r="E9259" s="19" t="s">
        <v>239</v>
      </c>
      <c r="F9259" s="19" t="s">
        <v>240</v>
      </c>
      <c r="G9259" s="19" t="s">
        <v>291</v>
      </c>
      <c r="H9259" s="19" t="n">
        <f aca="false">IF(OR(VLOOKUP(A9259,Personal!$A$6:$F$112,5,FALSE())&lt;&gt;"Sí",N9259="No aplica"),0,'Catàleg GRAE'!D102)</f>
        <v>1</v>
      </c>
      <c r="I9259" s="20"/>
      <c r="J9259" s="20"/>
      <c r="K9259" s="20"/>
      <c r="L9259" s="21"/>
      <c r="M9259" s="21"/>
      <c r="N9259" s="20"/>
      <c r="O9259" s="20"/>
      <c r="P9259" s="19" t="str">
        <f aca="false">IF(I9259="","",I9259-H9259)</f>
        <v/>
      </c>
      <c r="Q9259" s="19" t="str">
        <f aca="true">IF(B9259="","",IF(N9259="No aplica","No aplica",IF(I9259="","Pendent",IF(N9259="Per substituir","Substituir",IF(OR(N9259="No localitzat",N9259="No lliurat"),"Reposar",IF(I9259&lt;H9259,"Reposar",IF(I9259&gt;H9259,"Revisar excedent",IF(AND(G9259="Sí",M9259&lt;&gt;"",M9259&lt;TODAY()),"EPI caducat",IF(AND(G9259="Sí",M9259&lt;&gt;"",M9259&lt;=TODAY()+90),"EPI caduca ≤90 dies",IF(OR(N9259="Deteriorat usable",N9259="Revisió necessària"),"Revisar","OK"))))))))))</f>
      </c>
      <c r="R9259" s="20"/>
    </row>
    <row r="9260" customFormat="false" ht="15" hidden="false" customHeight="false" outlineLevel="0" collapsed="false">
      <c r="A9260" s="19" t="n">
        <v>85</v>
      </c>
      <c r="B9260" s="19" t="n">
        <f aca="false">IFERROR(VLOOKUP(A9260,Personal!$A$6:$F$112,2,FALSE()),"")</f>
        <v>0</v>
      </c>
      <c r="C9260" s="19" t="str">
        <f aca="false">IFERROR(VLOOKUP(A9260,Personal!$A$6:$F$112,3,FALSE()),"")</f>
        <v>Cerdanyola</v>
      </c>
      <c r="D9260" s="19" t="s">
        <v>37</v>
      </c>
      <c r="E9260" s="19" t="s">
        <v>241</v>
      </c>
      <c r="F9260" s="19" t="s">
        <v>242</v>
      </c>
      <c r="G9260" s="19" t="s">
        <v>291</v>
      </c>
      <c r="H9260" s="19" t="n">
        <f aca="false">IF(OR(VLOOKUP(A9260,Personal!$A$6:$F$112,5,FALSE())&lt;&gt;"Sí",N9260="No aplica"),0,'Catàleg GRAE'!D103)</f>
        <v>1</v>
      </c>
      <c r="I9260" s="20"/>
      <c r="J9260" s="20"/>
      <c r="K9260" s="20"/>
      <c r="L9260" s="21"/>
      <c r="M9260" s="21"/>
      <c r="N9260" s="20"/>
      <c r="O9260" s="20"/>
      <c r="P9260" s="19" t="str">
        <f aca="false">IF(I9260="","",I9260-H9260)</f>
        <v/>
      </c>
      <c r="Q9260" s="19" t="str">
        <f aca="true">IF(B9260="","",IF(N9260="No aplica","No aplica",IF(I9260="","Pendent",IF(N9260="Per substituir","Substituir",IF(OR(N9260="No localitzat",N9260="No lliurat"),"Reposar",IF(I9260&lt;H9260,"Reposar",IF(I9260&gt;H9260,"Revisar excedent",IF(AND(G9260="Sí",M9260&lt;&gt;"",M9260&lt;TODAY()),"EPI caducat",IF(AND(G9260="Sí",M9260&lt;&gt;"",M9260&lt;=TODAY()+90),"EPI caduca ≤90 dies",IF(OR(N9260="Deteriorat usable",N9260="Revisió necessària"),"Revisar","OK"))))))))))</f>
      </c>
      <c r="R9260" s="20"/>
    </row>
    <row r="9261" customFormat="false" ht="15" hidden="false" customHeight="false" outlineLevel="0" collapsed="false">
      <c r="A9261" s="19" t="n">
        <v>85</v>
      </c>
      <c r="B9261" s="19" t="n">
        <f aca="false">IFERROR(VLOOKUP(A9261,Personal!$A$6:$F$112,2,FALSE()),"")</f>
        <v>0</v>
      </c>
      <c r="C9261" s="19" t="str">
        <f aca="false">IFERROR(VLOOKUP(A9261,Personal!$A$6:$F$112,3,FALSE()),"")</f>
        <v>Cerdanyola</v>
      </c>
      <c r="D9261" s="19" t="s">
        <v>177</v>
      </c>
      <c r="E9261" s="19" t="s">
        <v>243</v>
      </c>
      <c r="F9261" s="19" t="s">
        <v>244</v>
      </c>
      <c r="G9261" s="19" t="s">
        <v>272</v>
      </c>
      <c r="H9261" s="19" t="n">
        <f aca="false">IF(OR(VLOOKUP(A9261,Personal!$A$6:$F$112,5,FALSE())&lt;&gt;"Sí",N9261="No aplica"),0,'Catàleg GRAE'!D104)</f>
        <v>1</v>
      </c>
      <c r="I9261" s="20"/>
      <c r="J9261" s="20"/>
      <c r="K9261" s="20"/>
      <c r="L9261" s="21"/>
      <c r="M9261" s="21"/>
      <c r="N9261" s="20"/>
      <c r="O9261" s="20"/>
      <c r="P9261" s="19" t="str">
        <f aca="false">IF(I9261="","",I9261-H9261)</f>
        <v/>
      </c>
      <c r="Q9261" s="19" t="str">
        <f aca="true">IF(B9261="","",IF(N9261="No aplica","No aplica",IF(I9261="","Pendent",IF(N9261="Per substituir","Substituir",IF(OR(N9261="No localitzat",N9261="No lliurat"),"Reposar",IF(I9261&lt;H9261,"Reposar",IF(I9261&gt;H9261,"Revisar excedent",IF(AND(G9261="Sí",M9261&lt;&gt;"",M9261&lt;TODAY()),"EPI caducat",IF(AND(G9261="Sí",M9261&lt;&gt;"",M9261&lt;=TODAY()+90),"EPI caduca ≤90 dies",IF(OR(N9261="Deteriorat usable",N9261="Revisió necessària"),"Revisar","OK"))))))))))</f>
      </c>
      <c r="R9261" s="20"/>
    </row>
    <row r="9262" customFormat="false" ht="15" hidden="false" customHeight="false" outlineLevel="0" collapsed="false">
      <c r="A9262" s="19" t="n">
        <v>85</v>
      </c>
      <c r="B9262" s="19" t="n">
        <f aca="false">IFERROR(VLOOKUP(A9262,Personal!$A$6:$F$112,2,FALSE()),"")</f>
        <v>0</v>
      </c>
      <c r="C9262" s="19" t="str">
        <f aca="false">IFERROR(VLOOKUP(A9262,Personal!$A$6:$F$112,3,FALSE()),"")</f>
        <v>Cerdanyola</v>
      </c>
      <c r="D9262" s="19" t="s">
        <v>177</v>
      </c>
      <c r="E9262" s="19" t="s">
        <v>245</v>
      </c>
      <c r="F9262" s="19" t="s">
        <v>246</v>
      </c>
      <c r="G9262" s="19" t="s">
        <v>272</v>
      </c>
      <c r="H9262" s="19" t="n">
        <f aca="false">IF(OR(VLOOKUP(A9262,Personal!$A$6:$F$112,5,FALSE())&lt;&gt;"Sí",N9262="No aplica"),0,'Catàleg GRAE'!D105)</f>
        <v>1</v>
      </c>
      <c r="I9262" s="20"/>
      <c r="J9262" s="20"/>
      <c r="K9262" s="20"/>
      <c r="L9262" s="21"/>
      <c r="M9262" s="21"/>
      <c r="N9262" s="20"/>
      <c r="O9262" s="20"/>
      <c r="P9262" s="19" t="str">
        <f aca="false">IF(I9262="","",I9262-H9262)</f>
        <v/>
      </c>
      <c r="Q9262" s="19" t="str">
        <f aca="true">IF(B9262="","",IF(N9262="No aplica","No aplica",IF(I9262="","Pendent",IF(N9262="Per substituir","Substituir",IF(OR(N9262="No localitzat",N9262="No lliurat"),"Reposar",IF(I9262&lt;H9262,"Reposar",IF(I9262&gt;H9262,"Revisar excedent",IF(AND(G9262="Sí",M9262&lt;&gt;"",M9262&lt;TODAY()),"EPI caducat",IF(AND(G9262="Sí",M9262&lt;&gt;"",M9262&lt;=TODAY()+90),"EPI caduca ≤90 dies",IF(OR(N9262="Deteriorat usable",N9262="Revisió necessària"),"Revisar","OK"))))))))))</f>
      </c>
      <c r="R9262" s="20"/>
    </row>
    <row r="9263" customFormat="false" ht="15" hidden="false" customHeight="false" outlineLevel="0" collapsed="false">
      <c r="A9263" s="19" t="n">
        <v>85</v>
      </c>
      <c r="B9263" s="19" t="n">
        <f aca="false">IFERROR(VLOOKUP(A9263,Personal!$A$6:$F$112,2,FALSE()),"")</f>
        <v>0</v>
      </c>
      <c r="C9263" s="19" t="str">
        <f aca="false">IFERROR(VLOOKUP(A9263,Personal!$A$6:$F$112,3,FALSE()),"")</f>
        <v>Cerdanyola</v>
      </c>
      <c r="D9263" s="19" t="s">
        <v>177</v>
      </c>
      <c r="E9263" s="19" t="s">
        <v>247</v>
      </c>
      <c r="F9263" s="19" t="s">
        <v>248</v>
      </c>
      <c r="G9263" s="19" t="s">
        <v>272</v>
      </c>
      <c r="H9263" s="19" t="n">
        <f aca="false">IF(OR(VLOOKUP(A9263,Personal!$A$6:$F$112,5,FALSE())&lt;&gt;"Sí",N9263="No aplica"),0,'Catàleg GRAE'!D106)</f>
        <v>1</v>
      </c>
      <c r="I9263" s="20"/>
      <c r="J9263" s="20"/>
      <c r="K9263" s="20"/>
      <c r="L9263" s="21"/>
      <c r="M9263" s="21"/>
      <c r="N9263" s="20"/>
      <c r="O9263" s="20"/>
      <c r="P9263" s="19" t="str">
        <f aca="false">IF(I9263="","",I9263-H9263)</f>
        <v/>
      </c>
      <c r="Q9263" s="19" t="str">
        <f aca="true">IF(B9263="","",IF(N9263="No aplica","No aplica",IF(I9263="","Pendent",IF(N9263="Per substituir","Substituir",IF(OR(N9263="No localitzat",N9263="No lliurat"),"Reposar",IF(I9263&lt;H9263,"Reposar",IF(I9263&gt;H9263,"Revisar excedent",IF(AND(G9263="Sí",M9263&lt;&gt;"",M9263&lt;TODAY()),"EPI caducat",IF(AND(G9263="Sí",M9263&lt;&gt;"",M9263&lt;=TODAY()+90),"EPI caduca ≤90 dies",IF(OR(N9263="Deteriorat usable",N9263="Revisió necessària"),"Revisar","OK"))))))))))</f>
      </c>
      <c r="R9263" s="20"/>
    </row>
    <row r="9264" customFormat="false" ht="15" hidden="false" customHeight="false" outlineLevel="0" collapsed="false">
      <c r="A9264" s="19" t="n">
        <v>85</v>
      </c>
      <c r="B9264" s="19" t="n">
        <f aca="false">IFERROR(VLOOKUP(A9264,Personal!$A$6:$F$112,2,FALSE()),"")</f>
        <v>0</v>
      </c>
      <c r="C9264" s="19" t="str">
        <f aca="false">IFERROR(VLOOKUP(A9264,Personal!$A$6:$F$112,3,FALSE()),"")</f>
        <v>Cerdanyola</v>
      </c>
      <c r="D9264" s="19" t="s">
        <v>177</v>
      </c>
      <c r="E9264" s="19" t="s">
        <v>249</v>
      </c>
      <c r="F9264" s="19" t="s">
        <v>250</v>
      </c>
      <c r="G9264" s="19" t="s">
        <v>272</v>
      </c>
      <c r="H9264" s="19" t="n">
        <f aca="false">IF(OR(VLOOKUP(A9264,Personal!$A$6:$F$112,5,FALSE())&lt;&gt;"Sí",N9264="No aplica"),0,'Catàleg GRAE'!D107)</f>
        <v>1</v>
      </c>
      <c r="I9264" s="20"/>
      <c r="J9264" s="20"/>
      <c r="K9264" s="20"/>
      <c r="L9264" s="21"/>
      <c r="M9264" s="21"/>
      <c r="N9264" s="20"/>
      <c r="O9264" s="20"/>
      <c r="P9264" s="19" t="str">
        <f aca="false">IF(I9264="","",I9264-H9264)</f>
        <v/>
      </c>
      <c r="Q9264" s="19" t="str">
        <f aca="true">IF(B9264="","",IF(N9264="No aplica","No aplica",IF(I9264="","Pendent",IF(N9264="Per substituir","Substituir",IF(OR(N9264="No localitzat",N9264="No lliurat"),"Reposar",IF(I9264&lt;H9264,"Reposar",IF(I9264&gt;H9264,"Revisar excedent",IF(AND(G9264="Sí",M9264&lt;&gt;"",M9264&lt;TODAY()),"EPI caducat",IF(AND(G9264="Sí",M9264&lt;&gt;"",M9264&lt;=TODAY()+90),"EPI caduca ≤90 dies",IF(OR(N9264="Deteriorat usable",N9264="Revisió necessària"),"Revisar","OK"))))))))))</f>
      </c>
      <c r="R9264" s="20"/>
    </row>
    <row r="9265" customFormat="false" ht="15" hidden="false" customHeight="false" outlineLevel="0" collapsed="false">
      <c r="A9265" s="19" t="n">
        <v>85</v>
      </c>
      <c r="B9265" s="19" t="n">
        <f aca="false">IFERROR(VLOOKUP(A9265,Personal!$A$6:$F$112,2,FALSE()),"")</f>
        <v>0</v>
      </c>
      <c r="C9265" s="19" t="str">
        <f aca="false">IFERROR(VLOOKUP(A9265,Personal!$A$6:$F$112,3,FALSE()),"")</f>
        <v>Cerdanyola</v>
      </c>
      <c r="D9265" s="19" t="s">
        <v>177</v>
      </c>
      <c r="E9265" s="19" t="s">
        <v>251</v>
      </c>
      <c r="F9265" s="19" t="s">
        <v>252</v>
      </c>
      <c r="G9265" s="19" t="s">
        <v>272</v>
      </c>
      <c r="H9265" s="19" t="n">
        <f aca="false">IF(OR(VLOOKUP(A9265,Personal!$A$6:$F$112,5,FALSE())&lt;&gt;"Sí",N9265="No aplica"),0,'Catàleg GRAE'!D108)</f>
        <v>1</v>
      </c>
      <c r="I9265" s="20"/>
      <c r="J9265" s="20"/>
      <c r="K9265" s="20"/>
      <c r="L9265" s="21"/>
      <c r="M9265" s="21"/>
      <c r="N9265" s="20"/>
      <c r="O9265" s="20"/>
      <c r="P9265" s="19" t="str">
        <f aca="false">IF(I9265="","",I9265-H9265)</f>
        <v/>
      </c>
      <c r="Q9265" s="19" t="str">
        <f aca="true">IF(B9265="","",IF(N9265="No aplica","No aplica",IF(I9265="","Pendent",IF(N9265="Per substituir","Substituir",IF(OR(N9265="No localitzat",N9265="No lliurat"),"Reposar",IF(I9265&lt;H9265,"Reposar",IF(I9265&gt;H9265,"Revisar excedent",IF(AND(G9265="Sí",M9265&lt;&gt;"",M9265&lt;TODAY()),"EPI caducat",IF(AND(G9265="Sí",M9265&lt;&gt;"",M9265&lt;=TODAY()+90),"EPI caduca ≤90 dies",IF(OR(N9265="Deteriorat usable",N9265="Revisió necessària"),"Revisar","OK"))))))))))</f>
      </c>
      <c r="R9265" s="20"/>
    </row>
    <row r="9266" customFormat="false" ht="15" hidden="false" customHeight="false" outlineLevel="0" collapsed="false">
      <c r="A9266" s="19" t="n">
        <v>85</v>
      </c>
      <c r="B9266" s="19" t="n">
        <f aca="false">IFERROR(VLOOKUP(A9266,Personal!$A$6:$F$112,2,FALSE()),"")</f>
        <v>0</v>
      </c>
      <c r="C9266" s="19" t="str">
        <f aca="false">IFERROR(VLOOKUP(A9266,Personal!$A$6:$F$112,3,FALSE()),"")</f>
        <v>Cerdanyola</v>
      </c>
      <c r="D9266" s="19" t="s">
        <v>125</v>
      </c>
      <c r="E9266" s="19" t="s">
        <v>253</v>
      </c>
      <c r="F9266" s="19" t="s">
        <v>254</v>
      </c>
      <c r="G9266" s="19" t="s">
        <v>272</v>
      </c>
      <c r="H9266" s="19" t="n">
        <f aca="false">IF(OR(VLOOKUP(A9266,Personal!$A$6:$F$112,5,FALSE())&lt;&gt;"Sí",N9266="No aplica"),0,'Catàleg GRAE'!D109)</f>
        <v>1</v>
      </c>
      <c r="I9266" s="20"/>
      <c r="J9266" s="20"/>
      <c r="K9266" s="20"/>
      <c r="L9266" s="21"/>
      <c r="M9266" s="21"/>
      <c r="N9266" s="20"/>
      <c r="O9266" s="20"/>
      <c r="P9266" s="19" t="str">
        <f aca="false">IF(I9266="","",I9266-H9266)</f>
        <v/>
      </c>
      <c r="Q9266" s="19" t="str">
        <f aca="true">IF(B9266="","",IF(N9266="No aplica","No aplica",IF(I9266="","Pendent",IF(N9266="Per substituir","Substituir",IF(OR(N9266="No localitzat",N9266="No lliurat"),"Reposar",IF(I9266&lt;H9266,"Reposar",IF(I9266&gt;H9266,"Revisar excedent",IF(AND(G9266="Sí",M9266&lt;&gt;"",M9266&lt;TODAY()),"EPI caducat",IF(AND(G9266="Sí",M9266&lt;&gt;"",M9266&lt;=TODAY()+90),"EPI caduca ≤90 dies",IF(OR(N9266="Deteriorat usable",N9266="Revisió necessària"),"Revisar","OK"))))))))))</f>
      </c>
      <c r="R9266" s="20"/>
    </row>
    <row r="9267" customFormat="false" ht="15" hidden="false" customHeight="false" outlineLevel="0" collapsed="false">
      <c r="A9267" s="19" t="n">
        <v>85</v>
      </c>
      <c r="B9267" s="19" t="n">
        <f aca="false">IFERROR(VLOOKUP(A9267,Personal!$A$6:$F$112,2,FALSE()),"")</f>
        <v>0</v>
      </c>
      <c r="C9267" s="19" t="str">
        <f aca="false">IFERROR(VLOOKUP(A9267,Personal!$A$6:$F$112,3,FALSE()),"")</f>
        <v>Cerdanyola</v>
      </c>
      <c r="D9267" s="19" t="s">
        <v>177</v>
      </c>
      <c r="E9267" s="19" t="s">
        <v>255</v>
      </c>
      <c r="F9267" s="19" t="s">
        <v>256</v>
      </c>
      <c r="G9267" s="19" t="s">
        <v>272</v>
      </c>
      <c r="H9267" s="19" t="n">
        <f aca="false">IF(OR(VLOOKUP(A9267,Personal!$A$6:$F$112,5,FALSE())&lt;&gt;"Sí",N9267="No aplica"),0,'Catàleg GRAE'!D110)</f>
        <v>1</v>
      </c>
      <c r="I9267" s="20"/>
      <c r="J9267" s="20"/>
      <c r="K9267" s="20"/>
      <c r="L9267" s="21"/>
      <c r="M9267" s="21"/>
      <c r="N9267" s="20"/>
      <c r="O9267" s="20"/>
      <c r="P9267" s="19" t="str">
        <f aca="false">IF(I9267="","",I9267-H9267)</f>
        <v/>
      </c>
      <c r="Q9267" s="19" t="str">
        <f aca="true">IF(B9267="","",IF(N9267="No aplica","No aplica",IF(I9267="","Pendent",IF(N9267="Per substituir","Substituir",IF(OR(N9267="No localitzat",N9267="No lliurat"),"Reposar",IF(I9267&lt;H9267,"Reposar",IF(I9267&gt;H9267,"Revisar excedent",IF(AND(G9267="Sí",M9267&lt;&gt;"",M9267&lt;TODAY()),"EPI caducat",IF(AND(G9267="Sí",M9267&lt;&gt;"",M9267&lt;=TODAY()+90),"EPI caduca ≤90 dies",IF(OR(N9267="Deteriorat usable",N9267="Revisió necessària"),"Revisar","OK"))))))))))</f>
      </c>
      <c r="R9267" s="20"/>
    </row>
    <row r="9268" customFormat="false" ht="15" hidden="false" customHeight="false" outlineLevel="0" collapsed="false">
      <c r="A9268" s="19" t="n">
        <v>85</v>
      </c>
      <c r="B9268" s="19" t="n">
        <f aca="false">IFERROR(VLOOKUP(A9268,Personal!$A$6:$F$112,2,FALSE()),"")</f>
        <v>0</v>
      </c>
      <c r="C9268" s="19" t="str">
        <f aca="false">IFERROR(VLOOKUP(A9268,Personal!$A$6:$F$112,3,FALSE()),"")</f>
        <v>Cerdanyola</v>
      </c>
      <c r="D9268" s="19" t="s">
        <v>142</v>
      </c>
      <c r="E9268" s="19" t="s">
        <v>257</v>
      </c>
      <c r="F9268" s="19" t="s">
        <v>258</v>
      </c>
      <c r="G9268" s="19" t="s">
        <v>291</v>
      </c>
      <c r="H9268" s="19" t="n">
        <f aca="false">IF(OR(VLOOKUP(A9268,Personal!$A$6:$F$112,5,FALSE())&lt;&gt;"Sí",N9268="No aplica"),0,'Catàleg GRAE'!D111)</f>
        <v>1</v>
      </c>
      <c r="I9268" s="20"/>
      <c r="J9268" s="20"/>
      <c r="K9268" s="20"/>
      <c r="L9268" s="21"/>
      <c r="M9268" s="21"/>
      <c r="N9268" s="20"/>
      <c r="O9268" s="20"/>
      <c r="P9268" s="19" t="str">
        <f aca="false">IF(I9268="","",I9268-H9268)</f>
        <v/>
      </c>
      <c r="Q9268" s="19" t="str">
        <f aca="true">IF(B9268="","",IF(N9268="No aplica","No aplica",IF(I9268="","Pendent",IF(N9268="Per substituir","Substituir",IF(OR(N9268="No localitzat",N9268="No lliurat"),"Reposar",IF(I9268&lt;H9268,"Reposar",IF(I9268&gt;H9268,"Revisar excedent",IF(AND(G9268="Sí",M9268&lt;&gt;"",M9268&lt;TODAY()),"EPI caducat",IF(AND(G9268="Sí",M9268&lt;&gt;"",M9268&lt;=TODAY()+90),"EPI caduca ≤90 dies",IF(OR(N9268="Deteriorat usable",N9268="Revisió necessària"),"Revisar","OK"))))))))))</f>
      </c>
      <c r="R9268" s="20"/>
    </row>
    <row r="9269" customFormat="false" ht="15" hidden="false" customHeight="false" outlineLevel="0" collapsed="false">
      <c r="A9269" s="19" t="n">
        <v>85</v>
      </c>
      <c r="B9269" s="19" t="n">
        <f aca="false">IFERROR(VLOOKUP(A9269,Personal!$A$6:$F$112,2,FALSE()),"")</f>
        <v>0</v>
      </c>
      <c r="C9269" s="19" t="str">
        <f aca="false">IFERROR(VLOOKUP(A9269,Personal!$A$6:$F$112,3,FALSE()),"")</f>
        <v>Cerdanyola</v>
      </c>
      <c r="D9269" s="19" t="s">
        <v>112</v>
      </c>
      <c r="E9269" s="19" t="s">
        <v>259</v>
      </c>
      <c r="F9269" s="19" t="s">
        <v>260</v>
      </c>
      <c r="G9269" s="19" t="s">
        <v>291</v>
      </c>
      <c r="H9269" s="19" t="n">
        <f aca="false">IF(OR(VLOOKUP(A9269,Personal!$A$6:$F$112,5,FALSE())&lt;&gt;"Sí",N9269="No aplica"),0,'Catàleg GRAE'!D112)</f>
        <v>1</v>
      </c>
      <c r="I9269" s="20"/>
      <c r="J9269" s="20"/>
      <c r="K9269" s="20"/>
      <c r="L9269" s="21"/>
      <c r="M9269" s="21"/>
      <c r="N9269" s="20"/>
      <c r="O9269" s="20"/>
      <c r="P9269" s="19" t="str">
        <f aca="false">IF(I9269="","",I9269-H9269)</f>
        <v/>
      </c>
      <c r="Q9269" s="19" t="str">
        <f aca="true">IF(B9269="","",IF(N9269="No aplica","No aplica",IF(I9269="","Pendent",IF(N9269="Per substituir","Substituir",IF(OR(N9269="No localitzat",N9269="No lliurat"),"Reposar",IF(I9269&lt;H9269,"Reposar",IF(I9269&gt;H9269,"Revisar excedent",IF(AND(G9269="Sí",M9269&lt;&gt;"",M9269&lt;TODAY()),"EPI caducat",IF(AND(G9269="Sí",M9269&lt;&gt;"",M9269&lt;=TODAY()+90),"EPI caduca ≤90 dies",IF(OR(N9269="Deteriorat usable",N9269="Revisió necessària"),"Revisar","OK"))))))))))</f>
      </c>
      <c r="R9269" s="20"/>
    </row>
    <row r="9270" customFormat="false" ht="15" hidden="false" customHeight="false" outlineLevel="0" collapsed="false">
      <c r="A9270" s="19" t="n">
        <v>85</v>
      </c>
      <c r="B9270" s="19" t="n">
        <f aca="false">IFERROR(VLOOKUP(A9270,Personal!$A$6:$F$112,2,FALSE()),"")</f>
        <v>0</v>
      </c>
      <c r="C9270" s="19" t="str">
        <f aca="false">IFERROR(VLOOKUP(A9270,Personal!$A$6:$F$112,3,FALSE()),"")</f>
        <v>Cerdanyola</v>
      </c>
      <c r="D9270" s="19" t="s">
        <v>261</v>
      </c>
      <c r="E9270" s="19" t="s">
        <v>262</v>
      </c>
      <c r="F9270" s="19" t="s">
        <v>263</v>
      </c>
      <c r="G9270" s="19" t="s">
        <v>291</v>
      </c>
      <c r="H9270" s="19" t="n">
        <f aca="false">IF(OR(VLOOKUP(A9270,Personal!$A$6:$F$112,5,FALSE())&lt;&gt;"Sí",N9270="No aplica"),0,'Catàleg GRAE'!D113)</f>
        <v>1</v>
      </c>
      <c r="I9270" s="20"/>
      <c r="J9270" s="20"/>
      <c r="K9270" s="20"/>
      <c r="L9270" s="21"/>
      <c r="M9270" s="21"/>
      <c r="N9270" s="20"/>
      <c r="O9270" s="20"/>
      <c r="P9270" s="19" t="str">
        <f aca="false">IF(I9270="","",I9270-H9270)</f>
        <v/>
      </c>
      <c r="Q9270" s="19" t="str">
        <f aca="true">IF(B9270="","",IF(N9270="No aplica","No aplica",IF(I9270="","Pendent",IF(N9270="Per substituir","Substituir",IF(OR(N9270="No localitzat",N9270="No lliurat"),"Reposar",IF(I9270&lt;H9270,"Reposar",IF(I9270&gt;H9270,"Revisar excedent",IF(AND(G9270="Sí",M9270&lt;&gt;"",M9270&lt;TODAY()),"EPI caducat",IF(AND(G9270="Sí",M9270&lt;&gt;"",M9270&lt;=TODAY()+90),"EPI caduca ≤90 dies",IF(OR(N9270="Deteriorat usable",N9270="Revisió necessària"),"Revisar","OK"))))))))))</f>
      </c>
      <c r="R9270" s="20"/>
    </row>
    <row r="9271" customFormat="false" ht="15" hidden="false" customHeight="false" outlineLevel="0" collapsed="false">
      <c r="A9271" s="19" t="n">
        <v>86</v>
      </c>
      <c r="B9271" s="19" t="n">
        <f aca="false">IFERROR(VLOOKUP(A9271,Personal!$A$6:$F$112,2,FALSE()),"")</f>
        <v>0</v>
      </c>
      <c r="C9271" s="19" t="str">
        <f aca="false">IFERROR(VLOOKUP(A9271,Personal!$A$6:$F$112,3,FALSE()),"")</f>
        <v>Cerdanyola</v>
      </c>
      <c r="D9271" s="19" t="s">
        <v>26</v>
      </c>
      <c r="E9271" s="19" t="s">
        <v>27</v>
      </c>
      <c r="F9271" s="19" t="s">
        <v>28</v>
      </c>
      <c r="G9271" s="19" t="s">
        <v>291</v>
      </c>
      <c r="H9271" s="19" t="n">
        <f aca="false">IF(OR(VLOOKUP(A9271,Personal!$A$6:$F$112,5,FALSE())&lt;&gt;"Sí",N9271="No aplica"),0,'Catàleg GRAE'!D5)</f>
        <v>1</v>
      </c>
      <c r="I9271" s="20"/>
      <c r="J9271" s="20"/>
      <c r="K9271" s="20"/>
      <c r="L9271" s="21"/>
      <c r="M9271" s="21"/>
      <c r="N9271" s="20"/>
      <c r="O9271" s="20"/>
      <c r="P9271" s="19" t="str">
        <f aca="false">IF(I9271="","",I9271-H9271)</f>
        <v/>
      </c>
      <c r="Q9271" s="19" t="str">
        <f aca="true">IF(B9271="","",IF(N9271="No aplica","No aplica",IF(I9271="","Pendent",IF(N9271="Per substituir","Substituir",IF(OR(N9271="No localitzat",N9271="No lliurat"),"Reposar",IF(I9271&lt;H9271,"Reposar",IF(I9271&gt;H9271,"Revisar excedent",IF(AND(G9271="Sí",M9271&lt;&gt;"",M9271&lt;TODAY()),"EPI caducat",IF(AND(G9271="Sí",M9271&lt;&gt;"",M9271&lt;=TODAY()+90),"EPI caduca ≤90 dies",IF(OR(N9271="Deteriorat usable",N9271="Revisió necessària"),"Revisar","OK"))))))))))</f>
      </c>
      <c r="R9271" s="20"/>
    </row>
    <row r="9272" customFormat="false" ht="15" hidden="false" customHeight="false" outlineLevel="0" collapsed="false">
      <c r="A9272" s="19" t="n">
        <v>86</v>
      </c>
      <c r="B9272" s="19" t="n">
        <f aca="false">IFERROR(VLOOKUP(A9272,Personal!$A$6:$F$112,2,FALSE()),"")</f>
        <v>0</v>
      </c>
      <c r="C9272" s="19" t="str">
        <f aca="false">IFERROR(VLOOKUP(A9272,Personal!$A$6:$F$112,3,FALSE()),"")</f>
        <v>Cerdanyola</v>
      </c>
      <c r="D9272" s="19" t="s">
        <v>26</v>
      </c>
      <c r="E9272" s="19" t="s">
        <v>27</v>
      </c>
      <c r="F9272" s="19" t="s">
        <v>30</v>
      </c>
      <c r="G9272" s="19" t="s">
        <v>291</v>
      </c>
      <c r="H9272" s="19" t="n">
        <f aca="false">IF(OR(VLOOKUP(A9272,Personal!$A$6:$F$112,5,FALSE())&lt;&gt;"Sí",N9272="No aplica"),0,'Catàleg GRAE'!D6)</f>
        <v>1</v>
      </c>
      <c r="I9272" s="20"/>
      <c r="J9272" s="20"/>
      <c r="K9272" s="20"/>
      <c r="L9272" s="21"/>
      <c r="M9272" s="21"/>
      <c r="N9272" s="20"/>
      <c r="O9272" s="20"/>
      <c r="P9272" s="19" t="str">
        <f aca="false">IF(I9272="","",I9272-H9272)</f>
        <v/>
      </c>
      <c r="Q9272" s="19" t="str">
        <f aca="true">IF(B9272="","",IF(N9272="No aplica","No aplica",IF(I9272="","Pendent",IF(N9272="Per substituir","Substituir",IF(OR(N9272="No localitzat",N9272="No lliurat"),"Reposar",IF(I9272&lt;H9272,"Reposar",IF(I9272&gt;H9272,"Revisar excedent",IF(AND(G9272="Sí",M9272&lt;&gt;"",M9272&lt;TODAY()),"EPI caducat",IF(AND(G9272="Sí",M9272&lt;&gt;"",M9272&lt;=TODAY()+90),"EPI caduca ≤90 dies",IF(OR(N9272="Deteriorat usable",N9272="Revisió necessària"),"Revisar","OK"))))))))))</f>
      </c>
      <c r="R9272" s="20"/>
    </row>
    <row r="9273" customFormat="false" ht="15" hidden="false" customHeight="false" outlineLevel="0" collapsed="false">
      <c r="A9273" s="19" t="n">
        <v>86</v>
      </c>
      <c r="B9273" s="19" t="n">
        <f aca="false">IFERROR(VLOOKUP(A9273,Personal!$A$6:$F$112,2,FALSE()),"")</f>
        <v>0</v>
      </c>
      <c r="C9273" s="19" t="str">
        <f aca="false">IFERROR(VLOOKUP(A9273,Personal!$A$6:$F$112,3,FALSE()),"")</f>
        <v>Cerdanyola</v>
      </c>
      <c r="D9273" s="19" t="s">
        <v>26</v>
      </c>
      <c r="E9273" s="19" t="s">
        <v>31</v>
      </c>
      <c r="F9273" s="19" t="s">
        <v>32</v>
      </c>
      <c r="G9273" s="19" t="s">
        <v>272</v>
      </c>
      <c r="H9273" s="19" t="n">
        <f aca="false">IF(OR(VLOOKUP(A9273,Personal!$A$6:$F$112,5,FALSE())&lt;&gt;"Sí",N9273="No aplica"),0,'Catàleg GRAE'!D7)</f>
        <v>1</v>
      </c>
      <c r="I9273" s="20"/>
      <c r="J9273" s="20"/>
      <c r="K9273" s="20"/>
      <c r="L9273" s="21"/>
      <c r="M9273" s="21"/>
      <c r="N9273" s="20"/>
      <c r="O9273" s="20"/>
      <c r="P9273" s="19" t="str">
        <f aca="false">IF(I9273="","",I9273-H9273)</f>
        <v/>
      </c>
      <c r="Q9273" s="19" t="str">
        <f aca="true">IF(B9273="","",IF(N9273="No aplica","No aplica",IF(I9273="","Pendent",IF(N9273="Per substituir","Substituir",IF(OR(N9273="No localitzat",N9273="No lliurat"),"Reposar",IF(I9273&lt;H9273,"Reposar",IF(I9273&gt;H9273,"Revisar excedent",IF(AND(G9273="Sí",M9273&lt;&gt;"",M9273&lt;TODAY()),"EPI caducat",IF(AND(G9273="Sí",M9273&lt;&gt;"",M9273&lt;=TODAY()+90),"EPI caduca ≤90 dies",IF(OR(N9273="Deteriorat usable",N9273="Revisió necessària"),"Revisar","OK"))))))))))</f>
      </c>
      <c r="R9273" s="20"/>
    </row>
    <row r="9274" customFormat="false" ht="15" hidden="false" customHeight="false" outlineLevel="0" collapsed="false">
      <c r="A9274" s="19" t="n">
        <v>86</v>
      </c>
      <c r="B9274" s="19" t="n">
        <f aca="false">IFERROR(VLOOKUP(A9274,Personal!$A$6:$F$112,2,FALSE()),"")</f>
        <v>0</v>
      </c>
      <c r="C9274" s="19" t="str">
        <f aca="false">IFERROR(VLOOKUP(A9274,Personal!$A$6:$F$112,3,FALSE()),"")</f>
        <v>Cerdanyola</v>
      </c>
      <c r="D9274" s="19" t="s">
        <v>26</v>
      </c>
      <c r="E9274" s="19" t="s">
        <v>33</v>
      </c>
      <c r="F9274" s="19" t="s">
        <v>34</v>
      </c>
      <c r="G9274" s="19" t="s">
        <v>291</v>
      </c>
      <c r="H9274" s="19" t="n">
        <f aca="false">IF(OR(VLOOKUP(A9274,Personal!$A$6:$F$112,5,FALSE())&lt;&gt;"Sí",N9274="No aplica"),0,'Catàleg GRAE'!D8)</f>
        <v>2</v>
      </c>
      <c r="I9274" s="20"/>
      <c r="J9274" s="20"/>
      <c r="K9274" s="20"/>
      <c r="L9274" s="21"/>
      <c r="M9274" s="21"/>
      <c r="N9274" s="20"/>
      <c r="O9274" s="20"/>
      <c r="P9274" s="19" t="str">
        <f aca="false">IF(I9274="","",I9274-H9274)</f>
        <v/>
      </c>
      <c r="Q9274" s="19" t="str">
        <f aca="true">IF(B9274="","",IF(N9274="No aplica","No aplica",IF(I9274="","Pendent",IF(N9274="Per substituir","Substituir",IF(OR(N9274="No localitzat",N9274="No lliurat"),"Reposar",IF(I9274&lt;H9274,"Reposar",IF(I9274&gt;H9274,"Revisar excedent",IF(AND(G9274="Sí",M9274&lt;&gt;"",M9274&lt;TODAY()),"EPI caducat",IF(AND(G9274="Sí",M9274&lt;&gt;"",M9274&lt;=TODAY()+90),"EPI caduca ≤90 dies",IF(OR(N9274="Deteriorat usable",N9274="Revisió necessària"),"Revisar","OK"))))))))))</f>
      </c>
      <c r="R9274" s="20"/>
    </row>
    <row r="9275" customFormat="false" ht="15" hidden="false" customHeight="false" outlineLevel="0" collapsed="false">
      <c r="A9275" s="19" t="n">
        <v>86</v>
      </c>
      <c r="B9275" s="19" t="n">
        <f aca="false">IFERROR(VLOOKUP(A9275,Personal!$A$6:$F$112,2,FALSE()),"")</f>
        <v>0</v>
      </c>
      <c r="C9275" s="19" t="str">
        <f aca="false">IFERROR(VLOOKUP(A9275,Personal!$A$6:$F$112,3,FALSE()),"")</f>
        <v>Cerdanyola</v>
      </c>
      <c r="D9275" s="19" t="s">
        <v>26</v>
      </c>
      <c r="E9275" s="19" t="s">
        <v>35</v>
      </c>
      <c r="F9275" s="19" t="s">
        <v>36</v>
      </c>
      <c r="G9275" s="19" t="s">
        <v>291</v>
      </c>
      <c r="H9275" s="19" t="n">
        <f aca="false">IF(OR(VLOOKUP(A9275,Personal!$A$6:$F$112,5,FALSE())&lt;&gt;"Sí",N9275="No aplica"),0,'Catàleg GRAE'!D9)</f>
        <v>1</v>
      </c>
      <c r="I9275" s="20"/>
      <c r="J9275" s="20"/>
      <c r="K9275" s="20"/>
      <c r="L9275" s="21"/>
      <c r="M9275" s="21"/>
      <c r="N9275" s="20"/>
      <c r="O9275" s="20"/>
      <c r="P9275" s="19" t="str">
        <f aca="false">IF(I9275="","",I9275-H9275)</f>
        <v/>
      </c>
      <c r="Q9275" s="19" t="str">
        <f aca="true">IF(B9275="","",IF(N9275="No aplica","No aplica",IF(I9275="","Pendent",IF(N9275="Per substituir","Substituir",IF(OR(N9275="No localitzat",N9275="No lliurat"),"Reposar",IF(I9275&lt;H9275,"Reposar",IF(I9275&gt;H9275,"Revisar excedent",IF(AND(G9275="Sí",M9275&lt;&gt;"",M9275&lt;TODAY()),"EPI caducat",IF(AND(G9275="Sí",M9275&lt;&gt;"",M9275&lt;=TODAY()+90),"EPI caduca ≤90 dies",IF(OR(N9275="Deteriorat usable",N9275="Revisió necessària"),"Revisar","OK"))))))))))</f>
      </c>
      <c r="R9275" s="20"/>
    </row>
    <row r="9276" customFormat="false" ht="15" hidden="false" customHeight="false" outlineLevel="0" collapsed="false">
      <c r="A9276" s="19" t="n">
        <v>86</v>
      </c>
      <c r="B9276" s="19" t="n">
        <f aca="false">IFERROR(VLOOKUP(A9276,Personal!$A$6:$F$112,2,FALSE()),"")</f>
        <v>0</v>
      </c>
      <c r="C9276" s="19" t="str">
        <f aca="false">IFERROR(VLOOKUP(A9276,Personal!$A$6:$F$112,3,FALSE()),"")</f>
        <v>Cerdanyola</v>
      </c>
      <c r="D9276" s="19" t="s">
        <v>37</v>
      </c>
      <c r="E9276" s="19" t="s">
        <v>38</v>
      </c>
      <c r="F9276" s="19" t="s">
        <v>39</v>
      </c>
      <c r="G9276" s="19" t="s">
        <v>291</v>
      </c>
      <c r="H9276" s="19" t="n">
        <f aca="false">IF(OR(VLOOKUP(A9276,Personal!$A$6:$F$112,5,FALSE())&lt;&gt;"Sí",N9276="No aplica"),0,'Catàleg GRAE'!D10)</f>
        <v>1</v>
      </c>
      <c r="I9276" s="20"/>
      <c r="J9276" s="20"/>
      <c r="K9276" s="20"/>
      <c r="L9276" s="21"/>
      <c r="M9276" s="21"/>
      <c r="N9276" s="20"/>
      <c r="O9276" s="20"/>
      <c r="P9276" s="19" t="str">
        <f aca="false">IF(I9276="","",I9276-H9276)</f>
        <v/>
      </c>
      <c r="Q9276" s="19" t="str">
        <f aca="true">IF(B9276="","",IF(N9276="No aplica","No aplica",IF(I9276="","Pendent",IF(N9276="Per substituir","Substituir",IF(OR(N9276="No localitzat",N9276="No lliurat"),"Reposar",IF(I9276&lt;H9276,"Reposar",IF(I9276&gt;H9276,"Revisar excedent",IF(AND(G9276="Sí",M9276&lt;&gt;"",M9276&lt;TODAY()),"EPI caducat",IF(AND(G9276="Sí",M9276&lt;&gt;"",M9276&lt;=TODAY()+90),"EPI caduca ≤90 dies",IF(OR(N9276="Deteriorat usable",N9276="Revisió necessària"),"Revisar","OK"))))))))))</f>
      </c>
      <c r="R9276" s="20"/>
    </row>
    <row r="9277" customFormat="false" ht="15" hidden="false" customHeight="false" outlineLevel="0" collapsed="false">
      <c r="A9277" s="19" t="n">
        <v>86</v>
      </c>
      <c r="B9277" s="19" t="n">
        <f aca="false">IFERROR(VLOOKUP(A9277,Personal!$A$6:$F$112,2,FALSE()),"")</f>
        <v>0</v>
      </c>
      <c r="C9277" s="19" t="str">
        <f aca="false">IFERROR(VLOOKUP(A9277,Personal!$A$6:$F$112,3,FALSE()),"")</f>
        <v>Cerdanyola</v>
      </c>
      <c r="D9277" s="19" t="s">
        <v>40</v>
      </c>
      <c r="E9277" s="19" t="s">
        <v>41</v>
      </c>
      <c r="F9277" s="19" t="s">
        <v>42</v>
      </c>
      <c r="G9277" s="19" t="s">
        <v>272</v>
      </c>
      <c r="H9277" s="19" t="n">
        <f aca="false">IF(OR(VLOOKUP(A9277,Personal!$A$6:$F$112,5,FALSE())&lt;&gt;"Sí",N9277="No aplica"),0,'Catàleg GRAE'!D11)</f>
        <v>1</v>
      </c>
      <c r="I9277" s="20"/>
      <c r="J9277" s="20"/>
      <c r="K9277" s="20"/>
      <c r="L9277" s="21"/>
      <c r="M9277" s="21"/>
      <c r="N9277" s="20"/>
      <c r="O9277" s="20"/>
      <c r="P9277" s="19" t="str">
        <f aca="false">IF(I9277="","",I9277-H9277)</f>
        <v/>
      </c>
      <c r="Q9277" s="19" t="str">
        <f aca="true">IF(B9277="","",IF(N9277="No aplica","No aplica",IF(I9277="","Pendent",IF(N9277="Per substituir","Substituir",IF(OR(N9277="No localitzat",N9277="No lliurat"),"Reposar",IF(I9277&lt;H9277,"Reposar",IF(I9277&gt;H9277,"Revisar excedent",IF(AND(G9277="Sí",M9277&lt;&gt;"",M9277&lt;TODAY()),"EPI caducat",IF(AND(G9277="Sí",M9277&lt;&gt;"",M9277&lt;=TODAY()+90),"EPI caduca ≤90 dies",IF(OR(N9277="Deteriorat usable",N9277="Revisió necessària"),"Revisar","OK"))))))))))</f>
      </c>
      <c r="R9277" s="20"/>
    </row>
    <row r="9278" customFormat="false" ht="15" hidden="false" customHeight="false" outlineLevel="0" collapsed="false">
      <c r="A9278" s="19" t="n">
        <v>86</v>
      </c>
      <c r="B9278" s="19" t="n">
        <f aca="false">IFERROR(VLOOKUP(A9278,Personal!$A$6:$F$112,2,FALSE()),"")</f>
        <v>0</v>
      </c>
      <c r="C9278" s="19" t="str">
        <f aca="false">IFERROR(VLOOKUP(A9278,Personal!$A$6:$F$112,3,FALSE()),"")</f>
        <v>Cerdanyola</v>
      </c>
      <c r="D9278" s="19" t="s">
        <v>40</v>
      </c>
      <c r="E9278" s="19" t="s">
        <v>43</v>
      </c>
      <c r="F9278" s="19" t="s">
        <v>44</v>
      </c>
      <c r="G9278" s="19" t="s">
        <v>272</v>
      </c>
      <c r="H9278" s="19" t="n">
        <f aca="false">IF(OR(VLOOKUP(A9278,Personal!$A$6:$F$112,5,FALSE())&lt;&gt;"Sí",N9278="No aplica"),0,'Catàleg GRAE'!D12)</f>
        <v>1</v>
      </c>
      <c r="I9278" s="20"/>
      <c r="J9278" s="20"/>
      <c r="K9278" s="20"/>
      <c r="L9278" s="21"/>
      <c r="M9278" s="21"/>
      <c r="N9278" s="20"/>
      <c r="O9278" s="20"/>
      <c r="P9278" s="19" t="str">
        <f aca="false">IF(I9278="","",I9278-H9278)</f>
        <v/>
      </c>
      <c r="Q9278" s="19" t="str">
        <f aca="true">IF(B9278="","",IF(N9278="No aplica","No aplica",IF(I9278="","Pendent",IF(N9278="Per substituir","Substituir",IF(OR(N9278="No localitzat",N9278="No lliurat"),"Reposar",IF(I9278&lt;H9278,"Reposar",IF(I9278&gt;H9278,"Revisar excedent",IF(AND(G9278="Sí",M9278&lt;&gt;"",M9278&lt;TODAY()),"EPI caducat",IF(AND(G9278="Sí",M9278&lt;&gt;"",M9278&lt;=TODAY()+90),"EPI caduca ≤90 dies",IF(OR(N9278="Deteriorat usable",N9278="Revisió necessària"),"Revisar","OK"))))))))))</f>
      </c>
      <c r="R9278" s="20"/>
    </row>
    <row r="9279" customFormat="false" ht="15" hidden="false" customHeight="false" outlineLevel="0" collapsed="false">
      <c r="A9279" s="19" t="n">
        <v>86</v>
      </c>
      <c r="B9279" s="19" t="n">
        <f aca="false">IFERROR(VLOOKUP(A9279,Personal!$A$6:$F$112,2,FALSE()),"")</f>
        <v>0</v>
      </c>
      <c r="C9279" s="19" t="str">
        <f aca="false">IFERROR(VLOOKUP(A9279,Personal!$A$6:$F$112,3,FALSE()),"")</f>
        <v>Cerdanyola</v>
      </c>
      <c r="D9279" s="19" t="s">
        <v>45</v>
      </c>
      <c r="E9279" s="19" t="s">
        <v>46</v>
      </c>
      <c r="F9279" s="19" t="s">
        <v>47</v>
      </c>
      <c r="G9279" s="19" t="s">
        <v>291</v>
      </c>
      <c r="H9279" s="19" t="n">
        <f aca="false">IF(OR(VLOOKUP(A9279,Personal!$A$6:$F$112,5,FALSE())&lt;&gt;"Sí",N9279="No aplica"),0,'Catàleg GRAE'!D13)</f>
        <v>1</v>
      </c>
      <c r="I9279" s="20"/>
      <c r="J9279" s="20"/>
      <c r="K9279" s="20"/>
      <c r="L9279" s="21"/>
      <c r="M9279" s="21"/>
      <c r="N9279" s="20"/>
      <c r="O9279" s="20"/>
      <c r="P9279" s="19" t="str">
        <f aca="false">IF(I9279="","",I9279-H9279)</f>
        <v/>
      </c>
      <c r="Q9279" s="19" t="str">
        <f aca="true">IF(B9279="","",IF(N9279="No aplica","No aplica",IF(I9279="","Pendent",IF(N9279="Per substituir","Substituir",IF(OR(N9279="No localitzat",N9279="No lliurat"),"Reposar",IF(I9279&lt;H9279,"Reposar",IF(I9279&gt;H9279,"Revisar excedent",IF(AND(G9279="Sí",M9279&lt;&gt;"",M9279&lt;TODAY()),"EPI caducat",IF(AND(G9279="Sí",M9279&lt;&gt;"",M9279&lt;=TODAY()+90),"EPI caduca ≤90 dies",IF(OR(N9279="Deteriorat usable",N9279="Revisió necessària"),"Revisar","OK"))))))))))</f>
      </c>
      <c r="R9279" s="20"/>
    </row>
    <row r="9280" customFormat="false" ht="15" hidden="false" customHeight="false" outlineLevel="0" collapsed="false">
      <c r="A9280" s="19" t="n">
        <v>86</v>
      </c>
      <c r="B9280" s="19" t="n">
        <f aca="false">IFERROR(VLOOKUP(A9280,Personal!$A$6:$F$112,2,FALSE()),"")</f>
        <v>0</v>
      </c>
      <c r="C9280" s="19" t="str">
        <f aca="false">IFERROR(VLOOKUP(A9280,Personal!$A$6:$F$112,3,FALSE()),"")</f>
        <v>Cerdanyola</v>
      </c>
      <c r="D9280" s="19" t="s">
        <v>45</v>
      </c>
      <c r="E9280" s="19" t="s">
        <v>48</v>
      </c>
      <c r="F9280" s="19" t="s">
        <v>49</v>
      </c>
      <c r="G9280" s="19" t="s">
        <v>291</v>
      </c>
      <c r="H9280" s="19" t="n">
        <f aca="false">IF(OR(VLOOKUP(A9280,Personal!$A$6:$F$112,5,FALSE())&lt;&gt;"Sí",N9280="No aplica"),0,'Catàleg GRAE'!D14)</f>
        <v>1</v>
      </c>
      <c r="I9280" s="20"/>
      <c r="J9280" s="20"/>
      <c r="K9280" s="20"/>
      <c r="L9280" s="21"/>
      <c r="M9280" s="21"/>
      <c r="N9280" s="20"/>
      <c r="O9280" s="20"/>
      <c r="P9280" s="19" t="str">
        <f aca="false">IF(I9280="","",I9280-H9280)</f>
        <v/>
      </c>
      <c r="Q9280" s="19" t="str">
        <f aca="true">IF(B9280="","",IF(N9280="No aplica","No aplica",IF(I9280="","Pendent",IF(N9280="Per substituir","Substituir",IF(OR(N9280="No localitzat",N9280="No lliurat"),"Reposar",IF(I9280&lt;H9280,"Reposar",IF(I9280&gt;H9280,"Revisar excedent",IF(AND(G9280="Sí",M9280&lt;&gt;"",M9280&lt;TODAY()),"EPI caducat",IF(AND(G9280="Sí",M9280&lt;&gt;"",M9280&lt;=TODAY()+90),"EPI caduca ≤90 dies",IF(OR(N9280="Deteriorat usable",N9280="Revisió necessària"),"Revisar","OK"))))))))))</f>
      </c>
      <c r="R9280" s="20"/>
    </row>
    <row r="9281" customFormat="false" ht="15" hidden="false" customHeight="false" outlineLevel="0" collapsed="false">
      <c r="A9281" s="19" t="n">
        <v>86</v>
      </c>
      <c r="B9281" s="19" t="n">
        <f aca="false">IFERROR(VLOOKUP(A9281,Personal!$A$6:$F$112,2,FALSE()),"")</f>
        <v>0</v>
      </c>
      <c r="C9281" s="19" t="str">
        <f aca="false">IFERROR(VLOOKUP(A9281,Personal!$A$6:$F$112,3,FALSE()),"")</f>
        <v>Cerdanyola</v>
      </c>
      <c r="D9281" s="19" t="s">
        <v>45</v>
      </c>
      <c r="E9281" s="19" t="s">
        <v>50</v>
      </c>
      <c r="F9281" s="19" t="s">
        <v>51</v>
      </c>
      <c r="G9281" s="19" t="s">
        <v>291</v>
      </c>
      <c r="H9281" s="19" t="n">
        <f aca="false">IF(OR(VLOOKUP(A9281,Personal!$A$6:$F$112,5,FALSE())&lt;&gt;"Sí",N9281="No aplica"),0,'Catàleg GRAE'!D15)</f>
        <v>1</v>
      </c>
      <c r="I9281" s="20"/>
      <c r="J9281" s="20"/>
      <c r="K9281" s="20"/>
      <c r="L9281" s="21"/>
      <c r="M9281" s="21"/>
      <c r="N9281" s="20"/>
      <c r="O9281" s="20"/>
      <c r="P9281" s="19" t="str">
        <f aca="false">IF(I9281="","",I9281-H9281)</f>
        <v/>
      </c>
      <c r="Q9281" s="19" t="str">
        <f aca="true">IF(B9281="","",IF(N9281="No aplica","No aplica",IF(I9281="","Pendent",IF(N9281="Per substituir","Substituir",IF(OR(N9281="No localitzat",N9281="No lliurat"),"Reposar",IF(I9281&lt;H9281,"Reposar",IF(I9281&gt;H9281,"Revisar excedent",IF(AND(G9281="Sí",M9281&lt;&gt;"",M9281&lt;TODAY()),"EPI caducat",IF(AND(G9281="Sí",M9281&lt;&gt;"",M9281&lt;=TODAY()+90),"EPI caduca ≤90 dies",IF(OR(N9281="Deteriorat usable",N9281="Revisió necessària"),"Revisar","OK"))))))))))</f>
      </c>
      <c r="R9281" s="20"/>
    </row>
    <row r="9282" customFormat="false" ht="15" hidden="false" customHeight="false" outlineLevel="0" collapsed="false">
      <c r="A9282" s="19" t="n">
        <v>86</v>
      </c>
      <c r="B9282" s="19" t="n">
        <f aca="false">IFERROR(VLOOKUP(A9282,Personal!$A$6:$F$112,2,FALSE()),"")</f>
        <v>0</v>
      </c>
      <c r="C9282" s="19" t="str">
        <f aca="false">IFERROR(VLOOKUP(A9282,Personal!$A$6:$F$112,3,FALSE()),"")</f>
        <v>Cerdanyola</v>
      </c>
      <c r="D9282" s="19" t="s">
        <v>45</v>
      </c>
      <c r="E9282" s="19" t="s">
        <v>52</v>
      </c>
      <c r="F9282" s="19" t="s">
        <v>53</v>
      </c>
      <c r="G9282" s="19" t="s">
        <v>291</v>
      </c>
      <c r="H9282" s="19" t="n">
        <f aca="false">IF(OR(VLOOKUP(A9282,Personal!$A$6:$F$112,5,FALSE())&lt;&gt;"Sí",N9282="No aplica"),0,'Catàleg GRAE'!D16)</f>
        <v>1</v>
      </c>
      <c r="I9282" s="20"/>
      <c r="J9282" s="20"/>
      <c r="K9282" s="20"/>
      <c r="L9282" s="21"/>
      <c r="M9282" s="21"/>
      <c r="N9282" s="20"/>
      <c r="O9282" s="20"/>
      <c r="P9282" s="19" t="str">
        <f aca="false">IF(I9282="","",I9282-H9282)</f>
        <v/>
      </c>
      <c r="Q9282" s="19" t="str">
        <f aca="true">IF(B9282="","",IF(N9282="No aplica","No aplica",IF(I9282="","Pendent",IF(N9282="Per substituir","Substituir",IF(OR(N9282="No localitzat",N9282="No lliurat"),"Reposar",IF(I9282&lt;H9282,"Reposar",IF(I9282&gt;H9282,"Revisar excedent",IF(AND(G9282="Sí",M9282&lt;&gt;"",M9282&lt;TODAY()),"EPI caducat",IF(AND(G9282="Sí",M9282&lt;&gt;"",M9282&lt;=TODAY()+90),"EPI caduca ≤90 dies",IF(OR(N9282="Deteriorat usable",N9282="Revisió necessària"),"Revisar","OK"))))))))))</f>
      </c>
      <c r="R9282" s="20"/>
    </row>
    <row r="9283" customFormat="false" ht="15" hidden="false" customHeight="false" outlineLevel="0" collapsed="false">
      <c r="A9283" s="19" t="n">
        <v>86</v>
      </c>
      <c r="B9283" s="19" t="n">
        <f aca="false">IFERROR(VLOOKUP(A9283,Personal!$A$6:$F$112,2,FALSE()),"")</f>
        <v>0</v>
      </c>
      <c r="C9283" s="19" t="str">
        <f aca="false">IFERROR(VLOOKUP(A9283,Personal!$A$6:$F$112,3,FALSE()),"")</f>
        <v>Cerdanyola</v>
      </c>
      <c r="D9283" s="19" t="s">
        <v>45</v>
      </c>
      <c r="E9283" s="19" t="s">
        <v>54</v>
      </c>
      <c r="F9283" s="19" t="s">
        <v>55</v>
      </c>
      <c r="G9283" s="19" t="s">
        <v>291</v>
      </c>
      <c r="H9283" s="19" t="n">
        <f aca="false">IF(OR(VLOOKUP(A9283,Personal!$A$6:$F$112,5,FALSE())&lt;&gt;"Sí",N9283="No aplica"),0,'Catàleg GRAE'!D17)</f>
        <v>1</v>
      </c>
      <c r="I9283" s="20"/>
      <c r="J9283" s="20"/>
      <c r="K9283" s="20"/>
      <c r="L9283" s="21"/>
      <c r="M9283" s="21"/>
      <c r="N9283" s="20"/>
      <c r="O9283" s="20"/>
      <c r="P9283" s="19" t="str">
        <f aca="false">IF(I9283="","",I9283-H9283)</f>
        <v/>
      </c>
      <c r="Q9283" s="19" t="str">
        <f aca="true">IF(B9283="","",IF(N9283="No aplica","No aplica",IF(I9283="","Pendent",IF(N9283="Per substituir","Substituir",IF(OR(N9283="No localitzat",N9283="No lliurat"),"Reposar",IF(I9283&lt;H9283,"Reposar",IF(I9283&gt;H9283,"Revisar excedent",IF(AND(G9283="Sí",M9283&lt;&gt;"",M9283&lt;TODAY()),"EPI caducat",IF(AND(G9283="Sí",M9283&lt;&gt;"",M9283&lt;=TODAY()+90),"EPI caduca ≤90 dies",IF(OR(N9283="Deteriorat usable",N9283="Revisió necessària"),"Revisar","OK"))))))))))</f>
      </c>
      <c r="R9283" s="20"/>
    </row>
    <row r="9284" customFormat="false" ht="15" hidden="false" customHeight="false" outlineLevel="0" collapsed="false">
      <c r="A9284" s="19" t="n">
        <v>86</v>
      </c>
      <c r="B9284" s="19" t="n">
        <f aca="false">IFERROR(VLOOKUP(A9284,Personal!$A$6:$F$112,2,FALSE()),"")</f>
        <v>0</v>
      </c>
      <c r="C9284" s="19" t="str">
        <f aca="false">IFERROR(VLOOKUP(A9284,Personal!$A$6:$F$112,3,FALSE()),"")</f>
        <v>Cerdanyola</v>
      </c>
      <c r="D9284" s="19" t="s">
        <v>56</v>
      </c>
      <c r="E9284" s="19" t="s">
        <v>57</v>
      </c>
      <c r="F9284" s="19" t="s">
        <v>58</v>
      </c>
      <c r="G9284" s="19" t="s">
        <v>291</v>
      </c>
      <c r="H9284" s="19" t="n">
        <f aca="false">IF(OR(VLOOKUP(A9284,Personal!$A$6:$F$112,5,FALSE())&lt;&gt;"Sí",N9284="No aplica"),0,'Catàleg GRAE'!D18)</f>
        <v>1</v>
      </c>
      <c r="I9284" s="20"/>
      <c r="J9284" s="20"/>
      <c r="K9284" s="20"/>
      <c r="L9284" s="21"/>
      <c r="M9284" s="21"/>
      <c r="N9284" s="20"/>
      <c r="O9284" s="20"/>
      <c r="P9284" s="19" t="str">
        <f aca="false">IF(I9284="","",I9284-H9284)</f>
        <v/>
      </c>
      <c r="Q9284" s="19" t="str">
        <f aca="true">IF(B9284="","",IF(N9284="No aplica","No aplica",IF(I9284="","Pendent",IF(N9284="Per substituir","Substituir",IF(OR(N9284="No localitzat",N9284="No lliurat"),"Reposar",IF(I9284&lt;H9284,"Reposar",IF(I9284&gt;H9284,"Revisar excedent",IF(AND(G9284="Sí",M9284&lt;&gt;"",M9284&lt;TODAY()),"EPI caducat",IF(AND(G9284="Sí",M9284&lt;&gt;"",M9284&lt;=TODAY()+90),"EPI caduca ≤90 dies",IF(OR(N9284="Deteriorat usable",N9284="Revisió necessària"),"Revisar","OK"))))))))))</f>
      </c>
      <c r="R9284" s="20"/>
    </row>
    <row r="9285" customFormat="false" ht="15" hidden="false" customHeight="false" outlineLevel="0" collapsed="false">
      <c r="A9285" s="19" t="n">
        <v>86</v>
      </c>
      <c r="B9285" s="19" t="n">
        <f aca="false">IFERROR(VLOOKUP(A9285,Personal!$A$6:$F$112,2,FALSE()),"")</f>
        <v>0</v>
      </c>
      <c r="C9285" s="19" t="str">
        <f aca="false">IFERROR(VLOOKUP(A9285,Personal!$A$6:$F$112,3,FALSE()),"")</f>
        <v>Cerdanyola</v>
      </c>
      <c r="D9285" s="19" t="s">
        <v>59</v>
      </c>
      <c r="E9285" s="19" t="s">
        <v>60</v>
      </c>
      <c r="F9285" s="19" t="s">
        <v>61</v>
      </c>
      <c r="G9285" s="19" t="s">
        <v>291</v>
      </c>
      <c r="H9285" s="19" t="n">
        <f aca="false">IF(OR(VLOOKUP(A9285,Personal!$A$6:$F$112,5,FALSE())&lt;&gt;"Sí",N9285="No aplica"),0,'Catàleg GRAE'!D19)</f>
        <v>4</v>
      </c>
      <c r="I9285" s="20"/>
      <c r="J9285" s="20"/>
      <c r="K9285" s="20"/>
      <c r="L9285" s="21"/>
      <c r="M9285" s="21"/>
      <c r="N9285" s="20"/>
      <c r="O9285" s="20"/>
      <c r="P9285" s="19" t="str">
        <f aca="false">IF(I9285="","",I9285-H9285)</f>
        <v/>
      </c>
      <c r="Q9285" s="19" t="str">
        <f aca="true">IF(B9285="","",IF(N9285="No aplica","No aplica",IF(I9285="","Pendent",IF(N9285="Per substituir","Substituir",IF(OR(N9285="No localitzat",N9285="No lliurat"),"Reposar",IF(I9285&lt;H9285,"Reposar",IF(I9285&gt;H9285,"Revisar excedent",IF(AND(G9285="Sí",M9285&lt;&gt;"",M9285&lt;TODAY()),"EPI caducat",IF(AND(G9285="Sí",M9285&lt;&gt;"",M9285&lt;=TODAY()+90),"EPI caduca ≤90 dies",IF(OR(N9285="Deteriorat usable",N9285="Revisió necessària"),"Revisar","OK"))))))))))</f>
      </c>
      <c r="R9285" s="20"/>
    </row>
    <row r="9286" customFormat="false" ht="15" hidden="false" customHeight="false" outlineLevel="0" collapsed="false">
      <c r="A9286" s="19" t="n">
        <v>86</v>
      </c>
      <c r="B9286" s="19" t="n">
        <f aca="false">IFERROR(VLOOKUP(A9286,Personal!$A$6:$F$112,2,FALSE()),"")</f>
        <v>0</v>
      </c>
      <c r="C9286" s="19" t="str">
        <f aca="false">IFERROR(VLOOKUP(A9286,Personal!$A$6:$F$112,3,FALSE()),"")</f>
        <v>Cerdanyola</v>
      </c>
      <c r="D9286" s="19" t="s">
        <v>59</v>
      </c>
      <c r="E9286" s="19" t="s">
        <v>60</v>
      </c>
      <c r="F9286" s="19" t="s">
        <v>62</v>
      </c>
      <c r="G9286" s="19" t="s">
        <v>291</v>
      </c>
      <c r="H9286" s="19" t="n">
        <f aca="false">IF(OR(VLOOKUP(A9286,Personal!$A$6:$F$112,5,FALSE())&lt;&gt;"Sí",N9286="No aplica"),0,'Catàleg GRAE'!D20)</f>
        <v>2</v>
      </c>
      <c r="I9286" s="20"/>
      <c r="J9286" s="20"/>
      <c r="K9286" s="20"/>
      <c r="L9286" s="21"/>
      <c r="M9286" s="21"/>
      <c r="N9286" s="20"/>
      <c r="O9286" s="20"/>
      <c r="P9286" s="19" t="str">
        <f aca="false">IF(I9286="","",I9286-H9286)</f>
        <v/>
      </c>
      <c r="Q9286" s="19" t="str">
        <f aca="true">IF(B9286="","",IF(N9286="No aplica","No aplica",IF(I9286="","Pendent",IF(N9286="Per substituir","Substituir",IF(OR(N9286="No localitzat",N9286="No lliurat"),"Reposar",IF(I9286&lt;H9286,"Reposar",IF(I9286&gt;H9286,"Revisar excedent",IF(AND(G9286="Sí",M9286&lt;&gt;"",M9286&lt;TODAY()),"EPI caducat",IF(AND(G9286="Sí",M9286&lt;&gt;"",M9286&lt;=TODAY()+90),"EPI caduca ≤90 dies",IF(OR(N9286="Deteriorat usable",N9286="Revisió necessària"),"Revisar","OK"))))))))))</f>
      </c>
      <c r="R9286" s="20"/>
    </row>
    <row r="9287" customFormat="false" ht="15" hidden="false" customHeight="false" outlineLevel="0" collapsed="false">
      <c r="A9287" s="19" t="n">
        <v>86</v>
      </c>
      <c r="B9287" s="19" t="n">
        <f aca="false">IFERROR(VLOOKUP(A9287,Personal!$A$6:$F$112,2,FALSE()),"")</f>
        <v>0</v>
      </c>
      <c r="C9287" s="19" t="str">
        <f aca="false">IFERROR(VLOOKUP(A9287,Personal!$A$6:$F$112,3,FALSE()),"")</f>
        <v>Cerdanyola</v>
      </c>
      <c r="D9287" s="19" t="s">
        <v>59</v>
      </c>
      <c r="E9287" s="19" t="s">
        <v>60</v>
      </c>
      <c r="F9287" s="19" t="s">
        <v>63</v>
      </c>
      <c r="G9287" s="19" t="s">
        <v>291</v>
      </c>
      <c r="H9287" s="19" t="n">
        <f aca="false">IF(OR(VLOOKUP(A9287,Personal!$A$6:$F$112,5,FALSE())&lt;&gt;"Sí",N9287="No aplica"),0,'Catàleg GRAE'!D21)</f>
        <v>2</v>
      </c>
      <c r="I9287" s="20"/>
      <c r="J9287" s="20"/>
      <c r="K9287" s="20"/>
      <c r="L9287" s="21"/>
      <c r="M9287" s="21"/>
      <c r="N9287" s="20"/>
      <c r="O9287" s="20"/>
      <c r="P9287" s="19" t="str">
        <f aca="false">IF(I9287="","",I9287-H9287)</f>
        <v/>
      </c>
      <c r="Q9287" s="19" t="str">
        <f aca="true">IF(B9287="","",IF(N9287="No aplica","No aplica",IF(I9287="","Pendent",IF(N9287="Per substituir","Substituir",IF(OR(N9287="No localitzat",N9287="No lliurat"),"Reposar",IF(I9287&lt;H9287,"Reposar",IF(I9287&gt;H9287,"Revisar excedent",IF(AND(G9287="Sí",M9287&lt;&gt;"",M9287&lt;TODAY()),"EPI caducat",IF(AND(G9287="Sí",M9287&lt;&gt;"",M9287&lt;=TODAY()+90),"EPI caduca ≤90 dies",IF(OR(N9287="Deteriorat usable",N9287="Revisió necessària"),"Revisar","OK"))))))))))</f>
      </c>
      <c r="R9287" s="20"/>
    </row>
    <row r="9288" customFormat="false" ht="15" hidden="false" customHeight="false" outlineLevel="0" collapsed="false">
      <c r="A9288" s="19" t="n">
        <v>86</v>
      </c>
      <c r="B9288" s="19" t="n">
        <f aca="false">IFERROR(VLOOKUP(A9288,Personal!$A$6:$F$112,2,FALSE()),"")</f>
        <v>0</v>
      </c>
      <c r="C9288" s="19" t="str">
        <f aca="false">IFERROR(VLOOKUP(A9288,Personal!$A$6:$F$112,3,FALSE()),"")</f>
        <v>Cerdanyola</v>
      </c>
      <c r="D9288" s="19" t="s">
        <v>64</v>
      </c>
      <c r="E9288" s="19" t="s">
        <v>65</v>
      </c>
      <c r="F9288" s="19" t="s">
        <v>66</v>
      </c>
      <c r="G9288" s="19" t="s">
        <v>291</v>
      </c>
      <c r="H9288" s="19" t="n">
        <f aca="false">IF(OR(VLOOKUP(A9288,Personal!$A$6:$F$112,5,FALSE())&lt;&gt;"Sí",N9288="No aplica"),0,'Catàleg GRAE'!D22)</f>
        <v>1</v>
      </c>
      <c r="I9288" s="20"/>
      <c r="J9288" s="20"/>
      <c r="K9288" s="20"/>
      <c r="L9288" s="21"/>
      <c r="M9288" s="21"/>
      <c r="N9288" s="20"/>
      <c r="O9288" s="20"/>
      <c r="P9288" s="19" t="str">
        <f aca="false">IF(I9288="","",I9288-H9288)</f>
        <v/>
      </c>
      <c r="Q9288" s="19" t="str">
        <f aca="true">IF(B9288="","",IF(N9288="No aplica","No aplica",IF(I9288="","Pendent",IF(N9288="Per substituir","Substituir",IF(OR(N9288="No localitzat",N9288="No lliurat"),"Reposar",IF(I9288&lt;H9288,"Reposar",IF(I9288&gt;H9288,"Revisar excedent",IF(AND(G9288="Sí",M9288&lt;&gt;"",M9288&lt;TODAY()),"EPI caducat",IF(AND(G9288="Sí",M9288&lt;&gt;"",M9288&lt;=TODAY()+90),"EPI caduca ≤90 dies",IF(OR(N9288="Deteriorat usable",N9288="Revisió necessària"),"Revisar","OK"))))))))))</f>
      </c>
      <c r="R9288" s="20"/>
    </row>
    <row r="9289" customFormat="false" ht="15" hidden="false" customHeight="false" outlineLevel="0" collapsed="false">
      <c r="A9289" s="19" t="n">
        <v>86</v>
      </c>
      <c r="B9289" s="19" t="n">
        <f aca="false">IFERROR(VLOOKUP(A9289,Personal!$A$6:$F$112,2,FALSE()),"")</f>
        <v>0</v>
      </c>
      <c r="C9289" s="19" t="str">
        <f aca="false">IFERROR(VLOOKUP(A9289,Personal!$A$6:$F$112,3,FALSE()),"")</f>
        <v>Cerdanyola</v>
      </c>
      <c r="D9289" s="19" t="s">
        <v>64</v>
      </c>
      <c r="E9289" s="19" t="s">
        <v>67</v>
      </c>
      <c r="F9289" s="19" t="s">
        <v>68</v>
      </c>
      <c r="G9289" s="19" t="s">
        <v>291</v>
      </c>
      <c r="H9289" s="19" t="n">
        <f aca="false">IF(OR(VLOOKUP(A9289,Personal!$A$6:$F$112,5,FALSE())&lt;&gt;"Sí",N9289="No aplica"),0,'Catàleg GRAE'!D23)</f>
        <v>1</v>
      </c>
      <c r="I9289" s="20"/>
      <c r="J9289" s="20"/>
      <c r="K9289" s="20"/>
      <c r="L9289" s="21"/>
      <c r="M9289" s="21"/>
      <c r="N9289" s="20"/>
      <c r="O9289" s="20"/>
      <c r="P9289" s="19" t="str">
        <f aca="false">IF(I9289="","",I9289-H9289)</f>
        <v/>
      </c>
      <c r="Q9289" s="19" t="str">
        <f aca="true">IF(B9289="","",IF(N9289="No aplica","No aplica",IF(I9289="","Pendent",IF(N9289="Per substituir","Substituir",IF(OR(N9289="No localitzat",N9289="No lliurat"),"Reposar",IF(I9289&lt;H9289,"Reposar",IF(I9289&gt;H9289,"Revisar excedent",IF(AND(G9289="Sí",M9289&lt;&gt;"",M9289&lt;TODAY()),"EPI caducat",IF(AND(G9289="Sí",M9289&lt;&gt;"",M9289&lt;=TODAY()+90),"EPI caduca ≤90 dies",IF(OR(N9289="Deteriorat usable",N9289="Revisió necessària"),"Revisar","OK"))))))))))</f>
      </c>
      <c r="R9289" s="20"/>
    </row>
    <row r="9290" customFormat="false" ht="15" hidden="false" customHeight="false" outlineLevel="0" collapsed="false">
      <c r="A9290" s="19" t="n">
        <v>86</v>
      </c>
      <c r="B9290" s="19" t="n">
        <f aca="false">IFERROR(VLOOKUP(A9290,Personal!$A$6:$F$112,2,FALSE()),"")</f>
        <v>0</v>
      </c>
      <c r="C9290" s="19" t="str">
        <f aca="false">IFERROR(VLOOKUP(A9290,Personal!$A$6:$F$112,3,FALSE()),"")</f>
        <v>Cerdanyola</v>
      </c>
      <c r="D9290" s="19" t="s">
        <v>64</v>
      </c>
      <c r="E9290" s="19" t="s">
        <v>69</v>
      </c>
      <c r="F9290" s="19" t="s">
        <v>70</v>
      </c>
      <c r="G9290" s="19" t="s">
        <v>291</v>
      </c>
      <c r="H9290" s="19" t="n">
        <f aca="false">IF(OR(VLOOKUP(A9290,Personal!$A$6:$F$112,5,FALSE())&lt;&gt;"Sí",N9290="No aplica"),0,'Catàleg GRAE'!D24)</f>
        <v>1</v>
      </c>
      <c r="I9290" s="20"/>
      <c r="J9290" s="20"/>
      <c r="K9290" s="20"/>
      <c r="L9290" s="21"/>
      <c r="M9290" s="21"/>
      <c r="N9290" s="20"/>
      <c r="O9290" s="20"/>
      <c r="P9290" s="19" t="str">
        <f aca="false">IF(I9290="","",I9290-H9290)</f>
        <v/>
      </c>
      <c r="Q9290" s="19" t="str">
        <f aca="true">IF(B9290="","",IF(N9290="No aplica","No aplica",IF(I9290="","Pendent",IF(N9290="Per substituir","Substituir",IF(OR(N9290="No localitzat",N9290="No lliurat"),"Reposar",IF(I9290&lt;H9290,"Reposar",IF(I9290&gt;H9290,"Revisar excedent",IF(AND(G9290="Sí",M9290&lt;&gt;"",M9290&lt;TODAY()),"EPI caducat",IF(AND(G9290="Sí",M9290&lt;&gt;"",M9290&lt;=TODAY()+90),"EPI caduca ≤90 dies",IF(OR(N9290="Deteriorat usable",N9290="Revisió necessària"),"Revisar","OK"))))))))))</f>
      </c>
      <c r="R9290" s="20"/>
    </row>
    <row r="9291" customFormat="false" ht="15" hidden="false" customHeight="false" outlineLevel="0" collapsed="false">
      <c r="A9291" s="19" t="n">
        <v>86</v>
      </c>
      <c r="B9291" s="19" t="n">
        <f aca="false">IFERROR(VLOOKUP(A9291,Personal!$A$6:$F$112,2,FALSE()),"")</f>
        <v>0</v>
      </c>
      <c r="C9291" s="19" t="str">
        <f aca="false">IFERROR(VLOOKUP(A9291,Personal!$A$6:$F$112,3,FALSE()),"")</f>
        <v>Cerdanyola</v>
      </c>
      <c r="D9291" s="19" t="s">
        <v>71</v>
      </c>
      <c r="E9291" s="19" t="s">
        <v>72</v>
      </c>
      <c r="F9291" s="19" t="s">
        <v>73</v>
      </c>
      <c r="G9291" s="19" t="s">
        <v>291</v>
      </c>
      <c r="H9291" s="19" t="n">
        <f aca="false">IF(OR(VLOOKUP(A9291,Personal!$A$6:$F$112,5,FALSE())&lt;&gt;"Sí",N9291="No aplica"),0,'Catàleg GRAE'!D25)</f>
        <v>1</v>
      </c>
      <c r="I9291" s="20"/>
      <c r="J9291" s="20"/>
      <c r="K9291" s="20"/>
      <c r="L9291" s="21"/>
      <c r="M9291" s="21"/>
      <c r="N9291" s="20"/>
      <c r="O9291" s="20"/>
      <c r="P9291" s="19" t="str">
        <f aca="false">IF(I9291="","",I9291-H9291)</f>
        <v/>
      </c>
      <c r="Q9291" s="19" t="str">
        <f aca="true">IF(B9291="","",IF(N9291="No aplica","No aplica",IF(I9291="","Pendent",IF(N9291="Per substituir","Substituir",IF(OR(N9291="No localitzat",N9291="No lliurat"),"Reposar",IF(I9291&lt;H9291,"Reposar",IF(I9291&gt;H9291,"Revisar excedent",IF(AND(G9291="Sí",M9291&lt;&gt;"",M9291&lt;TODAY()),"EPI caducat",IF(AND(G9291="Sí",M9291&lt;&gt;"",M9291&lt;=TODAY()+90),"EPI caduca ≤90 dies",IF(OR(N9291="Deteriorat usable",N9291="Revisió necessària"),"Revisar","OK"))))))))))</f>
      </c>
      <c r="R9291" s="20"/>
    </row>
    <row r="9292" customFormat="false" ht="15" hidden="false" customHeight="false" outlineLevel="0" collapsed="false">
      <c r="A9292" s="19" t="n">
        <v>86</v>
      </c>
      <c r="B9292" s="19" t="n">
        <f aca="false">IFERROR(VLOOKUP(A9292,Personal!$A$6:$F$112,2,FALSE()),"")</f>
        <v>0</v>
      </c>
      <c r="C9292" s="19" t="str">
        <f aca="false">IFERROR(VLOOKUP(A9292,Personal!$A$6:$F$112,3,FALSE()),"")</f>
        <v>Cerdanyola</v>
      </c>
      <c r="D9292" s="19" t="s">
        <v>40</v>
      </c>
      <c r="E9292" s="19" t="s">
        <v>74</v>
      </c>
      <c r="F9292" s="19" t="s">
        <v>75</v>
      </c>
      <c r="G9292" s="19" t="s">
        <v>272</v>
      </c>
      <c r="H9292" s="19" t="n">
        <f aca="false">IF(OR(VLOOKUP(A9292,Personal!$A$6:$F$112,5,FALSE())&lt;&gt;"Sí",N9292="No aplica"),0,'Catàleg GRAE'!D26)</f>
        <v>1</v>
      </c>
      <c r="I9292" s="20"/>
      <c r="J9292" s="20"/>
      <c r="K9292" s="20"/>
      <c r="L9292" s="21"/>
      <c r="M9292" s="21"/>
      <c r="N9292" s="20"/>
      <c r="O9292" s="20"/>
      <c r="P9292" s="19" t="str">
        <f aca="false">IF(I9292="","",I9292-H9292)</f>
        <v/>
      </c>
      <c r="Q9292" s="19" t="str">
        <f aca="true">IF(B9292="","",IF(N9292="No aplica","No aplica",IF(I9292="","Pendent",IF(N9292="Per substituir","Substituir",IF(OR(N9292="No localitzat",N9292="No lliurat"),"Reposar",IF(I9292&lt;H9292,"Reposar",IF(I9292&gt;H9292,"Revisar excedent",IF(AND(G9292="Sí",M9292&lt;&gt;"",M9292&lt;TODAY()),"EPI caducat",IF(AND(G9292="Sí",M9292&lt;&gt;"",M9292&lt;=TODAY()+90),"EPI caduca ≤90 dies",IF(OR(N9292="Deteriorat usable",N9292="Revisió necessària"),"Revisar","OK"))))))))))</f>
      </c>
      <c r="R9292" s="20"/>
    </row>
    <row r="9293" customFormat="false" ht="15" hidden="false" customHeight="false" outlineLevel="0" collapsed="false">
      <c r="A9293" s="19" t="n">
        <v>86</v>
      </c>
      <c r="B9293" s="19" t="n">
        <f aca="false">IFERROR(VLOOKUP(A9293,Personal!$A$6:$F$112,2,FALSE()),"")</f>
        <v>0</v>
      </c>
      <c r="C9293" s="19" t="str">
        <f aca="false">IFERROR(VLOOKUP(A9293,Personal!$A$6:$F$112,3,FALSE()),"")</f>
        <v>Cerdanyola</v>
      </c>
      <c r="D9293" s="19" t="s">
        <v>40</v>
      </c>
      <c r="E9293" s="19" t="s">
        <v>76</v>
      </c>
      <c r="F9293" s="19" t="s">
        <v>77</v>
      </c>
      <c r="G9293" s="19" t="s">
        <v>291</v>
      </c>
      <c r="H9293" s="19" t="n">
        <f aca="false">IF(OR(VLOOKUP(A9293,Personal!$A$6:$F$112,5,FALSE())&lt;&gt;"Sí",N9293="No aplica"),0,'Catàleg GRAE'!D27)</f>
        <v>1</v>
      </c>
      <c r="I9293" s="20"/>
      <c r="J9293" s="20"/>
      <c r="K9293" s="20"/>
      <c r="L9293" s="21"/>
      <c r="M9293" s="21"/>
      <c r="N9293" s="20"/>
      <c r="O9293" s="20"/>
      <c r="P9293" s="19" t="str">
        <f aca="false">IF(I9293="","",I9293-H9293)</f>
        <v/>
      </c>
      <c r="Q9293" s="19" t="str">
        <f aca="true">IF(B9293="","",IF(N9293="No aplica","No aplica",IF(I9293="","Pendent",IF(N9293="Per substituir","Substituir",IF(OR(N9293="No localitzat",N9293="No lliurat"),"Reposar",IF(I9293&lt;H9293,"Reposar",IF(I9293&gt;H9293,"Revisar excedent",IF(AND(G9293="Sí",M9293&lt;&gt;"",M9293&lt;TODAY()),"EPI caducat",IF(AND(G9293="Sí",M9293&lt;&gt;"",M9293&lt;=TODAY()+90),"EPI caduca ≤90 dies",IF(OR(N9293="Deteriorat usable",N9293="Revisió necessària"),"Revisar","OK"))))))))))</f>
      </c>
      <c r="R9293" s="20"/>
    </row>
    <row r="9294" customFormat="false" ht="15" hidden="false" customHeight="false" outlineLevel="0" collapsed="false">
      <c r="A9294" s="19" t="n">
        <v>86</v>
      </c>
      <c r="B9294" s="19" t="n">
        <f aca="false">IFERROR(VLOOKUP(A9294,Personal!$A$6:$F$112,2,FALSE()),"")</f>
        <v>0</v>
      </c>
      <c r="C9294" s="19" t="str">
        <f aca="false">IFERROR(VLOOKUP(A9294,Personal!$A$6:$F$112,3,FALSE()),"")</f>
        <v>Cerdanyola</v>
      </c>
      <c r="D9294" s="19" t="s">
        <v>78</v>
      </c>
      <c r="E9294" s="19" t="s">
        <v>79</v>
      </c>
      <c r="F9294" s="19" t="s">
        <v>80</v>
      </c>
      <c r="G9294" s="19" t="s">
        <v>291</v>
      </c>
      <c r="H9294" s="19" t="n">
        <f aca="false">IF(OR(VLOOKUP(A9294,Personal!$A$6:$F$112,5,FALSE())&lt;&gt;"Sí",N9294="No aplica"),0,'Catàleg GRAE'!D28)</f>
        <v>1</v>
      </c>
      <c r="I9294" s="20"/>
      <c r="J9294" s="20"/>
      <c r="K9294" s="20"/>
      <c r="L9294" s="21"/>
      <c r="M9294" s="21"/>
      <c r="N9294" s="20"/>
      <c r="O9294" s="20"/>
      <c r="P9294" s="19" t="str">
        <f aca="false">IF(I9294="","",I9294-H9294)</f>
        <v/>
      </c>
      <c r="Q9294" s="19" t="str">
        <f aca="true">IF(B9294="","",IF(N9294="No aplica","No aplica",IF(I9294="","Pendent",IF(N9294="Per substituir","Substituir",IF(OR(N9294="No localitzat",N9294="No lliurat"),"Reposar",IF(I9294&lt;H9294,"Reposar",IF(I9294&gt;H9294,"Revisar excedent",IF(AND(G9294="Sí",M9294&lt;&gt;"",M9294&lt;TODAY()),"EPI caducat",IF(AND(G9294="Sí",M9294&lt;&gt;"",M9294&lt;=TODAY()+90),"EPI caduca ≤90 dies",IF(OR(N9294="Deteriorat usable",N9294="Revisió necessària"),"Revisar","OK"))))))))))</f>
      </c>
      <c r="R9294" s="20"/>
    </row>
    <row r="9295" customFormat="false" ht="15" hidden="false" customHeight="false" outlineLevel="0" collapsed="false">
      <c r="A9295" s="19" t="n">
        <v>86</v>
      </c>
      <c r="B9295" s="19" t="n">
        <f aca="false">IFERROR(VLOOKUP(A9295,Personal!$A$6:$F$112,2,FALSE()),"")</f>
        <v>0</v>
      </c>
      <c r="C9295" s="19" t="str">
        <f aca="false">IFERROR(VLOOKUP(A9295,Personal!$A$6:$F$112,3,FALSE()),"")</f>
        <v>Cerdanyola</v>
      </c>
      <c r="D9295" s="19" t="s">
        <v>26</v>
      </c>
      <c r="E9295" s="19" t="s">
        <v>81</v>
      </c>
      <c r="F9295" s="19" t="s">
        <v>82</v>
      </c>
      <c r="G9295" s="19" t="s">
        <v>272</v>
      </c>
      <c r="H9295" s="19" t="n">
        <f aca="false">IF(OR(VLOOKUP(A9295,Personal!$A$6:$F$112,5,FALSE())&lt;&gt;"Sí",N9295="No aplica"),0,'Catàleg GRAE'!D29)</f>
        <v>1</v>
      </c>
      <c r="I9295" s="20"/>
      <c r="J9295" s="20"/>
      <c r="K9295" s="20"/>
      <c r="L9295" s="21"/>
      <c r="M9295" s="21"/>
      <c r="N9295" s="20"/>
      <c r="O9295" s="20"/>
      <c r="P9295" s="19" t="str">
        <f aca="false">IF(I9295="","",I9295-H9295)</f>
        <v/>
      </c>
      <c r="Q9295" s="19" t="str">
        <f aca="true">IF(B9295="","",IF(N9295="No aplica","No aplica",IF(I9295="","Pendent",IF(N9295="Per substituir","Substituir",IF(OR(N9295="No localitzat",N9295="No lliurat"),"Reposar",IF(I9295&lt;H9295,"Reposar",IF(I9295&gt;H9295,"Revisar excedent",IF(AND(G9295="Sí",M9295&lt;&gt;"",M9295&lt;TODAY()),"EPI caducat",IF(AND(G9295="Sí",M9295&lt;&gt;"",M9295&lt;=TODAY()+90),"EPI caduca ≤90 dies",IF(OR(N9295="Deteriorat usable",N9295="Revisió necessària"),"Revisar","OK"))))))))))</f>
      </c>
      <c r="R9295" s="20"/>
    </row>
    <row r="9296" customFormat="false" ht="15" hidden="false" customHeight="false" outlineLevel="0" collapsed="false">
      <c r="A9296" s="19" t="n">
        <v>86</v>
      </c>
      <c r="B9296" s="19" t="n">
        <f aca="false">IFERROR(VLOOKUP(A9296,Personal!$A$6:$F$112,2,FALSE()),"")</f>
        <v>0</v>
      </c>
      <c r="C9296" s="19" t="str">
        <f aca="false">IFERROR(VLOOKUP(A9296,Personal!$A$6:$F$112,3,FALSE()),"")</f>
        <v>Cerdanyola</v>
      </c>
      <c r="D9296" s="19" t="s">
        <v>83</v>
      </c>
      <c r="E9296" s="19" t="s">
        <v>84</v>
      </c>
      <c r="F9296" s="19" t="s">
        <v>85</v>
      </c>
      <c r="G9296" s="19" t="s">
        <v>291</v>
      </c>
      <c r="H9296" s="19" t="n">
        <f aca="false">IF(OR(VLOOKUP(A9296,Personal!$A$6:$F$112,5,FALSE())&lt;&gt;"Sí",N9296="No aplica"),0,'Catàleg GRAE'!D30)</f>
        <v>2</v>
      </c>
      <c r="I9296" s="20"/>
      <c r="J9296" s="20"/>
      <c r="K9296" s="20"/>
      <c r="L9296" s="21"/>
      <c r="M9296" s="21"/>
      <c r="N9296" s="20"/>
      <c r="O9296" s="20"/>
      <c r="P9296" s="19" t="str">
        <f aca="false">IF(I9296="","",I9296-H9296)</f>
        <v/>
      </c>
      <c r="Q9296" s="19" t="str">
        <f aca="true">IF(B9296="","",IF(N9296="No aplica","No aplica",IF(I9296="","Pendent",IF(N9296="Per substituir","Substituir",IF(OR(N9296="No localitzat",N9296="No lliurat"),"Reposar",IF(I9296&lt;H9296,"Reposar",IF(I9296&gt;H9296,"Revisar excedent",IF(AND(G9296="Sí",M9296&lt;&gt;"",M9296&lt;TODAY()),"EPI caducat",IF(AND(G9296="Sí",M9296&lt;&gt;"",M9296&lt;=TODAY()+90),"EPI caduca ≤90 dies",IF(OR(N9296="Deteriorat usable",N9296="Revisió necessària"),"Revisar","OK"))))))))))</f>
      </c>
      <c r="R9296" s="20"/>
    </row>
    <row r="9297" customFormat="false" ht="15" hidden="false" customHeight="false" outlineLevel="0" collapsed="false">
      <c r="A9297" s="19" t="n">
        <v>86</v>
      </c>
      <c r="B9297" s="19" t="n">
        <f aca="false">IFERROR(VLOOKUP(A9297,Personal!$A$6:$F$112,2,FALSE()),"")</f>
        <v>0</v>
      </c>
      <c r="C9297" s="19" t="str">
        <f aca="false">IFERROR(VLOOKUP(A9297,Personal!$A$6:$F$112,3,FALSE()),"")</f>
        <v>Cerdanyola</v>
      </c>
      <c r="D9297" s="19" t="s">
        <v>83</v>
      </c>
      <c r="E9297" s="19" t="s">
        <v>86</v>
      </c>
      <c r="F9297" s="19" t="s">
        <v>87</v>
      </c>
      <c r="G9297" s="19" t="s">
        <v>291</v>
      </c>
      <c r="H9297" s="19" t="n">
        <f aca="false">IF(OR(VLOOKUP(A9297,Personal!$A$6:$F$112,5,FALSE())&lt;&gt;"Sí",N9297="No aplica"),0,'Catàleg GRAE'!D31)</f>
        <v>2</v>
      </c>
      <c r="I9297" s="20"/>
      <c r="J9297" s="20"/>
      <c r="K9297" s="20"/>
      <c r="L9297" s="21"/>
      <c r="M9297" s="21"/>
      <c r="N9297" s="20"/>
      <c r="O9297" s="20"/>
      <c r="P9297" s="19" t="str">
        <f aca="false">IF(I9297="","",I9297-H9297)</f>
        <v/>
      </c>
      <c r="Q9297" s="19" t="str">
        <f aca="true">IF(B9297="","",IF(N9297="No aplica","No aplica",IF(I9297="","Pendent",IF(N9297="Per substituir","Substituir",IF(OR(N9297="No localitzat",N9297="No lliurat"),"Reposar",IF(I9297&lt;H9297,"Reposar",IF(I9297&gt;H9297,"Revisar excedent",IF(AND(G9297="Sí",M9297&lt;&gt;"",M9297&lt;TODAY()),"EPI caducat",IF(AND(G9297="Sí",M9297&lt;&gt;"",M9297&lt;=TODAY()+90),"EPI caduca ≤90 dies",IF(OR(N9297="Deteriorat usable",N9297="Revisió necessària"),"Revisar","OK"))))))))))</f>
      </c>
      <c r="R9297" s="20"/>
    </row>
    <row r="9298" customFormat="false" ht="15" hidden="false" customHeight="false" outlineLevel="0" collapsed="false">
      <c r="A9298" s="19" t="n">
        <v>86</v>
      </c>
      <c r="B9298" s="19" t="n">
        <f aca="false">IFERROR(VLOOKUP(A9298,Personal!$A$6:$F$112,2,FALSE()),"")</f>
        <v>0</v>
      </c>
      <c r="C9298" s="19" t="str">
        <f aca="false">IFERROR(VLOOKUP(A9298,Personal!$A$6:$F$112,3,FALSE()),"")</f>
        <v>Cerdanyola</v>
      </c>
      <c r="D9298" s="19" t="s">
        <v>83</v>
      </c>
      <c r="E9298" s="19" t="s">
        <v>88</v>
      </c>
      <c r="F9298" s="19" t="s">
        <v>89</v>
      </c>
      <c r="G9298" s="19" t="s">
        <v>291</v>
      </c>
      <c r="H9298" s="19" t="n">
        <f aca="false">IF(OR(VLOOKUP(A9298,Personal!$A$6:$F$112,5,FALSE())&lt;&gt;"Sí",N9298="No aplica"),0,'Catàleg GRAE'!D32)</f>
        <v>2</v>
      </c>
      <c r="I9298" s="20"/>
      <c r="J9298" s="20"/>
      <c r="K9298" s="20"/>
      <c r="L9298" s="21"/>
      <c r="M9298" s="21"/>
      <c r="N9298" s="20"/>
      <c r="O9298" s="20"/>
      <c r="P9298" s="19" t="str">
        <f aca="false">IF(I9298="","",I9298-H9298)</f>
        <v/>
      </c>
      <c r="Q9298" s="19" t="str">
        <f aca="true">IF(B9298="","",IF(N9298="No aplica","No aplica",IF(I9298="","Pendent",IF(N9298="Per substituir","Substituir",IF(OR(N9298="No localitzat",N9298="No lliurat"),"Reposar",IF(I9298&lt;H9298,"Reposar",IF(I9298&gt;H9298,"Revisar excedent",IF(AND(G9298="Sí",M9298&lt;&gt;"",M9298&lt;TODAY()),"EPI caducat",IF(AND(G9298="Sí",M9298&lt;&gt;"",M9298&lt;=TODAY()+90),"EPI caduca ≤90 dies",IF(OR(N9298="Deteriorat usable",N9298="Revisió necessària"),"Revisar","OK"))))))))))</f>
      </c>
      <c r="R9298" s="20"/>
    </row>
    <row r="9299" customFormat="false" ht="15" hidden="false" customHeight="false" outlineLevel="0" collapsed="false">
      <c r="A9299" s="19" t="n">
        <v>86</v>
      </c>
      <c r="B9299" s="19" t="n">
        <f aca="false">IFERROR(VLOOKUP(A9299,Personal!$A$6:$F$112,2,FALSE()),"")</f>
        <v>0</v>
      </c>
      <c r="C9299" s="19" t="str">
        <f aca="false">IFERROR(VLOOKUP(A9299,Personal!$A$6:$F$112,3,FALSE()),"")</f>
        <v>Cerdanyola</v>
      </c>
      <c r="D9299" s="19" t="s">
        <v>83</v>
      </c>
      <c r="E9299" s="19" t="s">
        <v>90</v>
      </c>
      <c r="F9299" s="19" t="s">
        <v>91</v>
      </c>
      <c r="G9299" s="19" t="s">
        <v>291</v>
      </c>
      <c r="H9299" s="19" t="n">
        <f aca="false">IF(OR(VLOOKUP(A9299,Personal!$A$6:$F$112,5,FALSE())&lt;&gt;"Sí",N9299="No aplica"),0,'Catàleg GRAE'!D33)</f>
        <v>1</v>
      </c>
      <c r="I9299" s="20"/>
      <c r="J9299" s="20"/>
      <c r="K9299" s="20"/>
      <c r="L9299" s="21"/>
      <c r="M9299" s="21"/>
      <c r="N9299" s="20"/>
      <c r="O9299" s="20"/>
      <c r="P9299" s="19" t="str">
        <f aca="false">IF(I9299="","",I9299-H9299)</f>
        <v/>
      </c>
      <c r="Q9299" s="19" t="str">
        <f aca="true">IF(B9299="","",IF(N9299="No aplica","No aplica",IF(I9299="","Pendent",IF(N9299="Per substituir","Substituir",IF(OR(N9299="No localitzat",N9299="No lliurat"),"Reposar",IF(I9299&lt;H9299,"Reposar",IF(I9299&gt;H9299,"Revisar excedent",IF(AND(G9299="Sí",M9299&lt;&gt;"",M9299&lt;TODAY()),"EPI caducat",IF(AND(G9299="Sí",M9299&lt;&gt;"",M9299&lt;=TODAY()+90),"EPI caduca ≤90 dies",IF(OR(N9299="Deteriorat usable",N9299="Revisió necessària"),"Revisar","OK"))))))))))</f>
      </c>
      <c r="R9299" s="20"/>
    </row>
    <row r="9300" customFormat="false" ht="15" hidden="false" customHeight="false" outlineLevel="0" collapsed="false">
      <c r="A9300" s="19" t="n">
        <v>86</v>
      </c>
      <c r="B9300" s="19" t="n">
        <f aca="false">IFERROR(VLOOKUP(A9300,Personal!$A$6:$F$112,2,FALSE()),"")</f>
        <v>0</v>
      </c>
      <c r="C9300" s="19" t="str">
        <f aca="false">IFERROR(VLOOKUP(A9300,Personal!$A$6:$F$112,3,FALSE()),"")</f>
        <v>Cerdanyola</v>
      </c>
      <c r="D9300" s="19" t="s">
        <v>40</v>
      </c>
      <c r="E9300" s="19" t="s">
        <v>92</v>
      </c>
      <c r="F9300" s="19" t="s">
        <v>93</v>
      </c>
      <c r="G9300" s="19" t="s">
        <v>291</v>
      </c>
      <c r="H9300" s="19" t="n">
        <f aca="false">IF(OR(VLOOKUP(A9300,Personal!$A$6:$F$112,5,FALSE())&lt;&gt;"Sí",N9300="No aplica"),0,'Catàleg GRAE'!D34)</f>
        <v>1</v>
      </c>
      <c r="I9300" s="20"/>
      <c r="J9300" s="20"/>
      <c r="K9300" s="20"/>
      <c r="L9300" s="21"/>
      <c r="M9300" s="21"/>
      <c r="N9300" s="20"/>
      <c r="O9300" s="20"/>
      <c r="P9300" s="19" t="str">
        <f aca="false">IF(I9300="","",I9300-H9300)</f>
        <v/>
      </c>
      <c r="Q9300" s="19" t="str">
        <f aca="true">IF(B9300="","",IF(N9300="No aplica","No aplica",IF(I9300="","Pendent",IF(N9300="Per substituir","Substituir",IF(OR(N9300="No localitzat",N9300="No lliurat"),"Reposar",IF(I9300&lt;H9300,"Reposar",IF(I9300&gt;H9300,"Revisar excedent",IF(AND(G9300="Sí",M9300&lt;&gt;"",M9300&lt;TODAY()),"EPI caducat",IF(AND(G9300="Sí",M9300&lt;&gt;"",M9300&lt;=TODAY()+90),"EPI caduca ≤90 dies",IF(OR(N9300="Deteriorat usable",N9300="Revisió necessària"),"Revisar","OK"))))))))))</f>
      </c>
      <c r="R9300" s="20"/>
    </row>
    <row r="9301" customFormat="false" ht="15" hidden="false" customHeight="false" outlineLevel="0" collapsed="false">
      <c r="A9301" s="19" t="n">
        <v>86</v>
      </c>
      <c r="B9301" s="19" t="n">
        <f aca="false">IFERROR(VLOOKUP(A9301,Personal!$A$6:$F$112,2,FALSE()),"")</f>
        <v>0</v>
      </c>
      <c r="C9301" s="19" t="str">
        <f aca="false">IFERROR(VLOOKUP(A9301,Personal!$A$6:$F$112,3,FALSE()),"")</f>
        <v>Cerdanyola</v>
      </c>
      <c r="D9301" s="19" t="s">
        <v>94</v>
      </c>
      <c r="E9301" s="19" t="s">
        <v>95</v>
      </c>
      <c r="F9301" s="19" t="s">
        <v>96</v>
      </c>
      <c r="G9301" s="19" t="s">
        <v>291</v>
      </c>
      <c r="H9301" s="19" t="n">
        <f aca="false">IF(OR(VLOOKUP(A9301,Personal!$A$6:$F$112,5,FALSE())&lt;&gt;"Sí",N9301="No aplica"),0,'Catàleg GRAE'!D35)</f>
        <v>1</v>
      </c>
      <c r="I9301" s="20"/>
      <c r="J9301" s="20"/>
      <c r="K9301" s="20"/>
      <c r="L9301" s="21"/>
      <c r="M9301" s="21"/>
      <c r="N9301" s="20"/>
      <c r="O9301" s="20"/>
      <c r="P9301" s="19" t="str">
        <f aca="false">IF(I9301="","",I9301-H9301)</f>
        <v/>
      </c>
      <c r="Q9301" s="19" t="str">
        <f aca="true">IF(B9301="","",IF(N9301="No aplica","No aplica",IF(I9301="","Pendent",IF(N9301="Per substituir","Substituir",IF(OR(N9301="No localitzat",N9301="No lliurat"),"Reposar",IF(I9301&lt;H9301,"Reposar",IF(I9301&gt;H9301,"Revisar excedent",IF(AND(G9301="Sí",M9301&lt;&gt;"",M9301&lt;TODAY()),"EPI caducat",IF(AND(G9301="Sí",M9301&lt;&gt;"",M9301&lt;=TODAY()+90),"EPI caduca ≤90 dies",IF(OR(N9301="Deteriorat usable",N9301="Revisió necessària"),"Revisar","OK"))))))))))</f>
      </c>
      <c r="R9301" s="20"/>
    </row>
    <row r="9302" customFormat="false" ht="15" hidden="false" customHeight="false" outlineLevel="0" collapsed="false">
      <c r="A9302" s="19" t="n">
        <v>86</v>
      </c>
      <c r="B9302" s="19" t="n">
        <f aca="false">IFERROR(VLOOKUP(A9302,Personal!$A$6:$F$112,2,FALSE()),"")</f>
        <v>0</v>
      </c>
      <c r="C9302" s="19" t="str">
        <f aca="false">IFERROR(VLOOKUP(A9302,Personal!$A$6:$F$112,3,FALSE()),"")</f>
        <v>Cerdanyola</v>
      </c>
      <c r="D9302" s="19" t="s">
        <v>97</v>
      </c>
      <c r="E9302" s="19" t="s">
        <v>98</v>
      </c>
      <c r="F9302" s="19" t="s">
        <v>99</v>
      </c>
      <c r="G9302" s="19" t="s">
        <v>291</v>
      </c>
      <c r="H9302" s="19" t="n">
        <f aca="false">IF(OR(VLOOKUP(A9302,Personal!$A$6:$F$112,5,FALSE())&lt;&gt;"Sí",N9302="No aplica"),0,'Catàleg GRAE'!D36)</f>
        <v>3</v>
      </c>
      <c r="I9302" s="20"/>
      <c r="J9302" s="20"/>
      <c r="K9302" s="20"/>
      <c r="L9302" s="21"/>
      <c r="M9302" s="21"/>
      <c r="N9302" s="20"/>
      <c r="O9302" s="20"/>
      <c r="P9302" s="19" t="str">
        <f aca="false">IF(I9302="","",I9302-H9302)</f>
        <v/>
      </c>
      <c r="Q9302" s="19" t="str">
        <f aca="true">IF(B9302="","",IF(N9302="No aplica","No aplica",IF(I9302="","Pendent",IF(N9302="Per substituir","Substituir",IF(OR(N9302="No localitzat",N9302="No lliurat"),"Reposar",IF(I9302&lt;H9302,"Reposar",IF(I9302&gt;H9302,"Revisar excedent",IF(AND(G9302="Sí",M9302&lt;&gt;"",M9302&lt;TODAY()),"EPI caducat",IF(AND(G9302="Sí",M9302&lt;&gt;"",M9302&lt;=TODAY()+90),"EPI caduca ≤90 dies",IF(OR(N9302="Deteriorat usable",N9302="Revisió necessària"),"Revisar","OK"))))))))))</f>
      </c>
      <c r="R9302" s="20"/>
    </row>
    <row r="9303" customFormat="false" ht="15" hidden="false" customHeight="false" outlineLevel="0" collapsed="false">
      <c r="A9303" s="19" t="n">
        <v>86</v>
      </c>
      <c r="B9303" s="19" t="n">
        <f aca="false">IFERROR(VLOOKUP(A9303,Personal!$A$6:$F$112,2,FALSE()),"")</f>
        <v>0</v>
      </c>
      <c r="C9303" s="19" t="str">
        <f aca="false">IFERROR(VLOOKUP(A9303,Personal!$A$6:$F$112,3,FALSE()),"")</f>
        <v>Cerdanyola</v>
      </c>
      <c r="D9303" s="19" t="s">
        <v>97</v>
      </c>
      <c r="E9303" s="19" t="s">
        <v>100</v>
      </c>
      <c r="F9303" s="19" t="s">
        <v>101</v>
      </c>
      <c r="G9303" s="19" t="s">
        <v>291</v>
      </c>
      <c r="H9303" s="19" t="n">
        <f aca="false">IF(OR(VLOOKUP(A9303,Personal!$A$6:$F$112,5,FALSE())&lt;&gt;"Sí",N9303="No aplica"),0,'Catàleg GRAE'!D37)</f>
        <v>1</v>
      </c>
      <c r="I9303" s="20"/>
      <c r="J9303" s="20"/>
      <c r="K9303" s="20"/>
      <c r="L9303" s="21"/>
      <c r="M9303" s="21"/>
      <c r="N9303" s="20"/>
      <c r="O9303" s="20"/>
      <c r="P9303" s="19" t="str">
        <f aca="false">IF(I9303="","",I9303-H9303)</f>
        <v/>
      </c>
      <c r="Q9303" s="19" t="str">
        <f aca="true">IF(B9303="","",IF(N9303="No aplica","No aplica",IF(I9303="","Pendent",IF(N9303="Per substituir","Substituir",IF(OR(N9303="No localitzat",N9303="No lliurat"),"Reposar",IF(I9303&lt;H9303,"Reposar",IF(I9303&gt;H9303,"Revisar excedent",IF(AND(G9303="Sí",M9303&lt;&gt;"",M9303&lt;TODAY()),"EPI caducat",IF(AND(G9303="Sí",M9303&lt;&gt;"",M9303&lt;=TODAY()+90),"EPI caduca ≤90 dies",IF(OR(N9303="Deteriorat usable",N9303="Revisió necessària"),"Revisar","OK"))))))))))</f>
      </c>
      <c r="R9303" s="20"/>
    </row>
    <row r="9304" customFormat="false" ht="15" hidden="false" customHeight="false" outlineLevel="0" collapsed="false">
      <c r="A9304" s="19" t="n">
        <v>86</v>
      </c>
      <c r="B9304" s="19" t="n">
        <f aca="false">IFERROR(VLOOKUP(A9304,Personal!$A$6:$F$112,2,FALSE()),"")</f>
        <v>0</v>
      </c>
      <c r="C9304" s="19" t="str">
        <f aca="false">IFERROR(VLOOKUP(A9304,Personal!$A$6:$F$112,3,FALSE()),"")</f>
        <v>Cerdanyola</v>
      </c>
      <c r="D9304" s="19" t="s">
        <v>102</v>
      </c>
      <c r="E9304" s="19" t="s">
        <v>103</v>
      </c>
      <c r="F9304" s="19" t="s">
        <v>104</v>
      </c>
      <c r="G9304" s="19" t="s">
        <v>291</v>
      </c>
      <c r="H9304" s="19" t="n">
        <f aca="false">IF(OR(VLOOKUP(A9304,Personal!$A$6:$F$112,5,FALSE())&lt;&gt;"Sí",N9304="No aplica"),0,'Catàleg GRAE'!D38)</f>
        <v>1</v>
      </c>
      <c r="I9304" s="20"/>
      <c r="J9304" s="20"/>
      <c r="K9304" s="20"/>
      <c r="L9304" s="21"/>
      <c r="M9304" s="21"/>
      <c r="N9304" s="20"/>
      <c r="O9304" s="20"/>
      <c r="P9304" s="19" t="str">
        <f aca="false">IF(I9304="","",I9304-H9304)</f>
        <v/>
      </c>
      <c r="Q9304" s="19" t="str">
        <f aca="true">IF(B9304="","",IF(N9304="No aplica","No aplica",IF(I9304="","Pendent",IF(N9304="Per substituir","Substituir",IF(OR(N9304="No localitzat",N9304="No lliurat"),"Reposar",IF(I9304&lt;H9304,"Reposar",IF(I9304&gt;H9304,"Revisar excedent",IF(AND(G9304="Sí",M9304&lt;&gt;"",M9304&lt;TODAY()),"EPI caducat",IF(AND(G9304="Sí",M9304&lt;&gt;"",M9304&lt;=TODAY()+90),"EPI caduca ≤90 dies",IF(OR(N9304="Deteriorat usable",N9304="Revisió necessària"),"Revisar","OK"))))))))))</f>
      </c>
      <c r="R9304" s="20"/>
    </row>
    <row r="9305" customFormat="false" ht="15" hidden="false" customHeight="false" outlineLevel="0" collapsed="false">
      <c r="A9305" s="19" t="n">
        <v>86</v>
      </c>
      <c r="B9305" s="19" t="n">
        <f aca="false">IFERROR(VLOOKUP(A9305,Personal!$A$6:$F$112,2,FALSE()),"")</f>
        <v>0</v>
      </c>
      <c r="C9305" s="19" t="str">
        <f aca="false">IFERROR(VLOOKUP(A9305,Personal!$A$6:$F$112,3,FALSE()),"")</f>
        <v>Cerdanyola</v>
      </c>
      <c r="D9305" s="19" t="s">
        <v>97</v>
      </c>
      <c r="E9305" s="19" t="s">
        <v>105</v>
      </c>
      <c r="F9305" s="19" t="s">
        <v>106</v>
      </c>
      <c r="G9305" s="19" t="s">
        <v>291</v>
      </c>
      <c r="H9305" s="19" t="n">
        <f aca="false">IF(OR(VLOOKUP(A9305,Personal!$A$6:$F$112,5,FALSE())&lt;&gt;"Sí",N9305="No aplica"),0,'Catàleg GRAE'!D39)</f>
        <v>3</v>
      </c>
      <c r="I9305" s="20"/>
      <c r="J9305" s="20"/>
      <c r="K9305" s="20"/>
      <c r="L9305" s="21"/>
      <c r="M9305" s="21"/>
      <c r="N9305" s="20"/>
      <c r="O9305" s="20"/>
      <c r="P9305" s="19" t="str">
        <f aca="false">IF(I9305="","",I9305-H9305)</f>
        <v/>
      </c>
      <c r="Q9305" s="19" t="str">
        <f aca="true">IF(B9305="","",IF(N9305="No aplica","No aplica",IF(I9305="","Pendent",IF(N9305="Per substituir","Substituir",IF(OR(N9305="No localitzat",N9305="No lliurat"),"Reposar",IF(I9305&lt;H9305,"Reposar",IF(I9305&gt;H9305,"Revisar excedent",IF(AND(G9305="Sí",M9305&lt;&gt;"",M9305&lt;TODAY()),"EPI caducat",IF(AND(G9305="Sí",M9305&lt;&gt;"",M9305&lt;=TODAY()+90),"EPI caduca ≤90 dies",IF(OR(N9305="Deteriorat usable",N9305="Revisió necessària"),"Revisar","OK"))))))))))</f>
      </c>
      <c r="R9305" s="20"/>
    </row>
    <row r="9306" customFormat="false" ht="15" hidden="false" customHeight="false" outlineLevel="0" collapsed="false">
      <c r="A9306" s="19" t="n">
        <v>86</v>
      </c>
      <c r="B9306" s="19" t="n">
        <f aca="false">IFERROR(VLOOKUP(A9306,Personal!$A$6:$F$112,2,FALSE()),"")</f>
        <v>0</v>
      </c>
      <c r="C9306" s="19" t="str">
        <f aca="false">IFERROR(VLOOKUP(A9306,Personal!$A$6:$F$112,3,FALSE()),"")</f>
        <v>Cerdanyola</v>
      </c>
      <c r="D9306" s="19" t="s">
        <v>97</v>
      </c>
      <c r="E9306" s="19" t="s">
        <v>105</v>
      </c>
      <c r="F9306" s="19" t="s">
        <v>107</v>
      </c>
      <c r="G9306" s="19" t="s">
        <v>291</v>
      </c>
      <c r="H9306" s="19" t="n">
        <f aca="false">IF(OR(VLOOKUP(A9306,Personal!$A$6:$F$112,5,FALSE())&lt;&gt;"Sí",N9306="No aplica"),0,'Catàleg GRAE'!D40)</f>
        <v>3</v>
      </c>
      <c r="I9306" s="20"/>
      <c r="J9306" s="20"/>
      <c r="K9306" s="20"/>
      <c r="L9306" s="21"/>
      <c r="M9306" s="21"/>
      <c r="N9306" s="20"/>
      <c r="O9306" s="20"/>
      <c r="P9306" s="19" t="str">
        <f aca="false">IF(I9306="","",I9306-H9306)</f>
        <v/>
      </c>
      <c r="Q9306" s="19" t="str">
        <f aca="true">IF(B9306="","",IF(N9306="No aplica","No aplica",IF(I9306="","Pendent",IF(N9306="Per substituir","Substituir",IF(OR(N9306="No localitzat",N9306="No lliurat"),"Reposar",IF(I9306&lt;H9306,"Reposar",IF(I9306&gt;H9306,"Revisar excedent",IF(AND(G9306="Sí",M9306&lt;&gt;"",M9306&lt;TODAY()),"EPI caducat",IF(AND(G9306="Sí",M9306&lt;&gt;"",M9306&lt;=TODAY()+90),"EPI caduca ≤90 dies",IF(OR(N9306="Deteriorat usable",N9306="Revisió necessària"),"Revisar","OK"))))))))))</f>
      </c>
      <c r="R9306" s="20"/>
    </row>
    <row r="9307" customFormat="false" ht="15" hidden="false" customHeight="false" outlineLevel="0" collapsed="false">
      <c r="A9307" s="19" t="n">
        <v>86</v>
      </c>
      <c r="B9307" s="19" t="n">
        <f aca="false">IFERROR(VLOOKUP(A9307,Personal!$A$6:$F$112,2,FALSE()),"")</f>
        <v>0</v>
      </c>
      <c r="C9307" s="19" t="str">
        <f aca="false">IFERROR(VLOOKUP(A9307,Personal!$A$6:$F$112,3,FALSE()),"")</f>
        <v>Cerdanyola</v>
      </c>
      <c r="D9307" s="19" t="s">
        <v>97</v>
      </c>
      <c r="E9307" s="19" t="s">
        <v>108</v>
      </c>
      <c r="F9307" s="19" t="s">
        <v>109</v>
      </c>
      <c r="G9307" s="19" t="s">
        <v>291</v>
      </c>
      <c r="H9307" s="19" t="n">
        <f aca="false">IF(OR(VLOOKUP(A9307,Personal!$A$6:$F$112,5,FALSE())&lt;&gt;"Sí",N9307="No aplica"),0,'Catàleg GRAE'!D41)</f>
        <v>2</v>
      </c>
      <c r="I9307" s="20"/>
      <c r="J9307" s="20"/>
      <c r="K9307" s="20"/>
      <c r="L9307" s="21"/>
      <c r="M9307" s="21"/>
      <c r="N9307" s="20"/>
      <c r="O9307" s="20"/>
      <c r="P9307" s="19" t="str">
        <f aca="false">IF(I9307="","",I9307-H9307)</f>
        <v/>
      </c>
      <c r="Q9307" s="19" t="str">
        <f aca="true">IF(B9307="","",IF(N9307="No aplica","No aplica",IF(I9307="","Pendent",IF(N9307="Per substituir","Substituir",IF(OR(N9307="No localitzat",N9307="No lliurat"),"Reposar",IF(I9307&lt;H9307,"Reposar",IF(I9307&gt;H9307,"Revisar excedent",IF(AND(G9307="Sí",M9307&lt;&gt;"",M9307&lt;TODAY()),"EPI caducat",IF(AND(G9307="Sí",M9307&lt;&gt;"",M9307&lt;=TODAY()+90),"EPI caduca ≤90 dies",IF(OR(N9307="Deteriorat usable",N9307="Revisió necessària"),"Revisar","OK"))))))))))</f>
      </c>
      <c r="R9307" s="20"/>
    </row>
    <row r="9308" customFormat="false" ht="15" hidden="false" customHeight="false" outlineLevel="0" collapsed="false">
      <c r="A9308" s="19" t="n">
        <v>86</v>
      </c>
      <c r="B9308" s="19" t="n">
        <f aca="false">IFERROR(VLOOKUP(A9308,Personal!$A$6:$F$112,2,FALSE()),"")</f>
        <v>0</v>
      </c>
      <c r="C9308" s="19" t="str">
        <f aca="false">IFERROR(VLOOKUP(A9308,Personal!$A$6:$F$112,3,FALSE()),"")</f>
        <v>Cerdanyola</v>
      </c>
      <c r="D9308" s="19" t="s">
        <v>97</v>
      </c>
      <c r="E9308" s="19" t="s">
        <v>110</v>
      </c>
      <c r="F9308" s="19" t="s">
        <v>111</v>
      </c>
      <c r="G9308" s="19" t="s">
        <v>291</v>
      </c>
      <c r="H9308" s="19" t="n">
        <f aca="false">IF(OR(VLOOKUP(A9308,Personal!$A$6:$F$112,5,FALSE())&lt;&gt;"Sí",N9308="No aplica"),0,'Catàleg GRAE'!D42)</f>
        <v>1</v>
      </c>
      <c r="I9308" s="20"/>
      <c r="J9308" s="20"/>
      <c r="K9308" s="20"/>
      <c r="L9308" s="21"/>
      <c r="M9308" s="21"/>
      <c r="N9308" s="20"/>
      <c r="O9308" s="20"/>
      <c r="P9308" s="19" t="str">
        <f aca="false">IF(I9308="","",I9308-H9308)</f>
        <v/>
      </c>
      <c r="Q9308" s="19" t="str">
        <f aca="true">IF(B9308="","",IF(N9308="No aplica","No aplica",IF(I9308="","Pendent",IF(N9308="Per substituir","Substituir",IF(OR(N9308="No localitzat",N9308="No lliurat"),"Reposar",IF(I9308&lt;H9308,"Reposar",IF(I9308&gt;H9308,"Revisar excedent",IF(AND(G9308="Sí",M9308&lt;&gt;"",M9308&lt;TODAY()),"EPI caducat",IF(AND(G9308="Sí",M9308&lt;&gt;"",M9308&lt;=TODAY()+90),"EPI caduca ≤90 dies",IF(OR(N9308="Deteriorat usable",N9308="Revisió necessària"),"Revisar","OK"))))))))))</f>
      </c>
      <c r="R9308" s="20"/>
    </row>
    <row r="9309" customFormat="false" ht="15" hidden="false" customHeight="false" outlineLevel="0" collapsed="false">
      <c r="A9309" s="19" t="n">
        <v>86</v>
      </c>
      <c r="B9309" s="19" t="n">
        <f aca="false">IFERROR(VLOOKUP(A9309,Personal!$A$6:$F$112,2,FALSE()),"")</f>
        <v>0</v>
      </c>
      <c r="C9309" s="19" t="str">
        <f aca="false">IFERROR(VLOOKUP(A9309,Personal!$A$6:$F$112,3,FALSE()),"")</f>
        <v>Cerdanyola</v>
      </c>
      <c r="D9309" s="19" t="s">
        <v>112</v>
      </c>
      <c r="E9309" s="19" t="s">
        <v>113</v>
      </c>
      <c r="F9309" s="19" t="s">
        <v>114</v>
      </c>
      <c r="G9309" s="19" t="s">
        <v>291</v>
      </c>
      <c r="H9309" s="19" t="n">
        <f aca="false">IF(OR(VLOOKUP(A9309,Personal!$A$6:$F$112,5,FALSE())&lt;&gt;"Sí",N9309="No aplica"),0,'Catàleg GRAE'!D43)</f>
        <v>2</v>
      </c>
      <c r="I9309" s="20"/>
      <c r="J9309" s="20"/>
      <c r="K9309" s="20"/>
      <c r="L9309" s="21"/>
      <c r="M9309" s="21"/>
      <c r="N9309" s="20"/>
      <c r="O9309" s="20"/>
      <c r="P9309" s="19" t="str">
        <f aca="false">IF(I9309="","",I9309-H9309)</f>
        <v/>
      </c>
      <c r="Q9309" s="19" t="str">
        <f aca="true">IF(B9309="","",IF(N9309="No aplica","No aplica",IF(I9309="","Pendent",IF(N9309="Per substituir","Substituir",IF(OR(N9309="No localitzat",N9309="No lliurat"),"Reposar",IF(I9309&lt;H9309,"Reposar",IF(I9309&gt;H9309,"Revisar excedent",IF(AND(G9309="Sí",M9309&lt;&gt;"",M9309&lt;TODAY()),"EPI caducat",IF(AND(G9309="Sí",M9309&lt;&gt;"",M9309&lt;=TODAY()+90),"EPI caduca ≤90 dies",IF(OR(N9309="Deteriorat usable",N9309="Revisió necessària"),"Revisar","OK"))))))))))</f>
      </c>
      <c r="R9309" s="20"/>
    </row>
    <row r="9310" customFormat="false" ht="15" hidden="false" customHeight="false" outlineLevel="0" collapsed="false">
      <c r="A9310" s="19" t="n">
        <v>86</v>
      </c>
      <c r="B9310" s="19" t="n">
        <f aca="false">IFERROR(VLOOKUP(A9310,Personal!$A$6:$F$112,2,FALSE()),"")</f>
        <v>0</v>
      </c>
      <c r="C9310" s="19" t="str">
        <f aca="false">IFERROR(VLOOKUP(A9310,Personal!$A$6:$F$112,3,FALSE()),"")</f>
        <v>Cerdanyola</v>
      </c>
      <c r="D9310" s="19" t="s">
        <v>102</v>
      </c>
      <c r="E9310" s="19" t="s">
        <v>115</v>
      </c>
      <c r="F9310" s="19" t="s">
        <v>116</v>
      </c>
      <c r="G9310" s="19" t="s">
        <v>291</v>
      </c>
      <c r="H9310" s="19" t="n">
        <f aca="false">IF(OR(VLOOKUP(A9310,Personal!$A$6:$F$112,5,FALSE())&lt;&gt;"Sí",N9310="No aplica"),0,'Catàleg GRAE'!D44)</f>
        <v>1</v>
      </c>
      <c r="I9310" s="20"/>
      <c r="J9310" s="20"/>
      <c r="K9310" s="20"/>
      <c r="L9310" s="21"/>
      <c r="M9310" s="21"/>
      <c r="N9310" s="20"/>
      <c r="O9310" s="20"/>
      <c r="P9310" s="19" t="str">
        <f aca="false">IF(I9310="","",I9310-H9310)</f>
        <v/>
      </c>
      <c r="Q9310" s="19" t="str">
        <f aca="true">IF(B9310="","",IF(N9310="No aplica","No aplica",IF(I9310="","Pendent",IF(N9310="Per substituir","Substituir",IF(OR(N9310="No localitzat",N9310="No lliurat"),"Reposar",IF(I9310&lt;H9310,"Reposar",IF(I9310&gt;H9310,"Revisar excedent",IF(AND(G9310="Sí",M9310&lt;&gt;"",M9310&lt;TODAY()),"EPI caducat",IF(AND(G9310="Sí",M9310&lt;&gt;"",M9310&lt;=TODAY()+90),"EPI caduca ≤90 dies",IF(OR(N9310="Deteriorat usable",N9310="Revisió necessària"),"Revisar","OK"))))))))))</f>
      </c>
      <c r="R9310" s="20"/>
    </row>
    <row r="9311" customFormat="false" ht="15" hidden="false" customHeight="false" outlineLevel="0" collapsed="false">
      <c r="A9311" s="19" t="n">
        <v>86</v>
      </c>
      <c r="B9311" s="19" t="n">
        <f aca="false">IFERROR(VLOOKUP(A9311,Personal!$A$6:$F$112,2,FALSE()),"")</f>
        <v>0</v>
      </c>
      <c r="C9311" s="19" t="str">
        <f aca="false">IFERROR(VLOOKUP(A9311,Personal!$A$6:$F$112,3,FALSE()),"")</f>
        <v>Cerdanyola</v>
      </c>
      <c r="D9311" s="19" t="s">
        <v>102</v>
      </c>
      <c r="E9311" s="19" t="s">
        <v>117</v>
      </c>
      <c r="F9311" s="19" t="s">
        <v>118</v>
      </c>
      <c r="G9311" s="19" t="s">
        <v>272</v>
      </c>
      <c r="H9311" s="19" t="n">
        <f aca="false">IF(OR(VLOOKUP(A9311,Personal!$A$6:$F$112,5,FALSE())&lt;&gt;"Sí",N9311="No aplica"),0,'Catàleg GRAE'!D45)</f>
        <v>1</v>
      </c>
      <c r="I9311" s="20"/>
      <c r="J9311" s="20"/>
      <c r="K9311" s="20"/>
      <c r="L9311" s="21"/>
      <c r="M9311" s="21"/>
      <c r="N9311" s="20"/>
      <c r="O9311" s="20"/>
      <c r="P9311" s="19" t="str">
        <f aca="false">IF(I9311="","",I9311-H9311)</f>
        <v/>
      </c>
      <c r="Q9311" s="19" t="str">
        <f aca="true">IF(B9311="","",IF(N9311="No aplica","No aplica",IF(I9311="","Pendent",IF(N9311="Per substituir","Substituir",IF(OR(N9311="No localitzat",N9311="No lliurat"),"Reposar",IF(I9311&lt;H9311,"Reposar",IF(I9311&gt;H9311,"Revisar excedent",IF(AND(G9311="Sí",M9311&lt;&gt;"",M9311&lt;TODAY()),"EPI caducat",IF(AND(G9311="Sí",M9311&lt;&gt;"",M9311&lt;=TODAY()+90),"EPI caduca ≤90 dies",IF(OR(N9311="Deteriorat usable",N9311="Revisió necessària"),"Revisar","OK"))))))))))</f>
      </c>
      <c r="R9311" s="20"/>
    </row>
    <row r="9312" customFormat="false" ht="15" hidden="false" customHeight="false" outlineLevel="0" collapsed="false">
      <c r="A9312" s="19" t="n">
        <v>86</v>
      </c>
      <c r="B9312" s="19" t="n">
        <f aca="false">IFERROR(VLOOKUP(A9312,Personal!$A$6:$F$112,2,FALSE()),"")</f>
        <v>0</v>
      </c>
      <c r="C9312" s="19" t="str">
        <f aca="false">IFERROR(VLOOKUP(A9312,Personal!$A$6:$F$112,3,FALSE()),"")</f>
        <v>Cerdanyola</v>
      </c>
      <c r="D9312" s="19" t="s">
        <v>102</v>
      </c>
      <c r="E9312" s="19" t="s">
        <v>119</v>
      </c>
      <c r="F9312" s="19" t="s">
        <v>120</v>
      </c>
      <c r="G9312" s="19" t="s">
        <v>272</v>
      </c>
      <c r="H9312" s="19" t="n">
        <f aca="false">IF(OR(VLOOKUP(A9312,Personal!$A$6:$F$112,5,FALSE())&lt;&gt;"Sí",N9312="No aplica"),0,'Catàleg GRAE'!D46)</f>
        <v>1</v>
      </c>
      <c r="I9312" s="20"/>
      <c r="J9312" s="20"/>
      <c r="K9312" s="20"/>
      <c r="L9312" s="21"/>
      <c r="M9312" s="21"/>
      <c r="N9312" s="20"/>
      <c r="O9312" s="20"/>
      <c r="P9312" s="19" t="str">
        <f aca="false">IF(I9312="","",I9312-H9312)</f>
        <v/>
      </c>
      <c r="Q9312" s="19" t="str">
        <f aca="true">IF(B9312="","",IF(N9312="No aplica","No aplica",IF(I9312="","Pendent",IF(N9312="Per substituir","Substituir",IF(OR(N9312="No localitzat",N9312="No lliurat"),"Reposar",IF(I9312&lt;H9312,"Reposar",IF(I9312&gt;H9312,"Revisar excedent",IF(AND(G9312="Sí",M9312&lt;&gt;"",M9312&lt;TODAY()),"EPI caducat",IF(AND(G9312="Sí",M9312&lt;&gt;"",M9312&lt;=TODAY()+90),"EPI caduca ≤90 dies",IF(OR(N9312="Deteriorat usable",N9312="Revisió necessària"),"Revisar","OK"))))))))))</f>
      </c>
      <c r="R9312" s="20"/>
    </row>
    <row r="9313" customFormat="false" ht="15" hidden="false" customHeight="false" outlineLevel="0" collapsed="false">
      <c r="A9313" s="19" t="n">
        <v>86</v>
      </c>
      <c r="B9313" s="19" t="n">
        <f aca="false">IFERROR(VLOOKUP(A9313,Personal!$A$6:$F$112,2,FALSE()),"")</f>
        <v>0</v>
      </c>
      <c r="C9313" s="19" t="str">
        <f aca="false">IFERROR(VLOOKUP(A9313,Personal!$A$6:$F$112,3,FALSE()),"")</f>
        <v>Cerdanyola</v>
      </c>
      <c r="D9313" s="19" t="s">
        <v>97</v>
      </c>
      <c r="E9313" s="19" t="s">
        <v>121</v>
      </c>
      <c r="F9313" s="19" t="s">
        <v>122</v>
      </c>
      <c r="G9313" s="19" t="s">
        <v>291</v>
      </c>
      <c r="H9313" s="19" t="n">
        <f aca="false">IF(OR(VLOOKUP(A9313,Personal!$A$6:$F$112,5,FALSE())&lt;&gt;"Sí",N9313="No aplica"),0,'Catàleg GRAE'!D47)</f>
        <v>1</v>
      </c>
      <c r="I9313" s="20"/>
      <c r="J9313" s="20"/>
      <c r="K9313" s="20"/>
      <c r="L9313" s="21"/>
      <c r="M9313" s="21"/>
      <c r="N9313" s="20"/>
      <c r="O9313" s="20"/>
      <c r="P9313" s="19" t="str">
        <f aca="false">IF(I9313="","",I9313-H9313)</f>
        <v/>
      </c>
      <c r="Q9313" s="19" t="str">
        <f aca="true">IF(B9313="","",IF(N9313="No aplica","No aplica",IF(I9313="","Pendent",IF(N9313="Per substituir","Substituir",IF(OR(N9313="No localitzat",N9313="No lliurat"),"Reposar",IF(I9313&lt;H9313,"Reposar",IF(I9313&gt;H9313,"Revisar excedent",IF(AND(G9313="Sí",M9313&lt;&gt;"",M9313&lt;TODAY()),"EPI caducat",IF(AND(G9313="Sí",M9313&lt;&gt;"",M9313&lt;=TODAY()+90),"EPI caduca ≤90 dies",IF(OR(N9313="Deteriorat usable",N9313="Revisió necessària"),"Revisar","OK"))))))))))</f>
      </c>
      <c r="R9313" s="20"/>
    </row>
    <row r="9314" customFormat="false" ht="15" hidden="false" customHeight="false" outlineLevel="0" collapsed="false">
      <c r="A9314" s="19" t="n">
        <v>86</v>
      </c>
      <c r="B9314" s="19" t="n">
        <f aca="false">IFERROR(VLOOKUP(A9314,Personal!$A$6:$F$112,2,FALSE()),"")</f>
        <v>0</v>
      </c>
      <c r="C9314" s="19" t="str">
        <f aca="false">IFERROR(VLOOKUP(A9314,Personal!$A$6:$F$112,3,FALSE()),"")</f>
        <v>Cerdanyola</v>
      </c>
      <c r="D9314" s="19" t="s">
        <v>97</v>
      </c>
      <c r="E9314" s="19" t="s">
        <v>123</v>
      </c>
      <c r="F9314" s="19" t="s">
        <v>124</v>
      </c>
      <c r="G9314" s="19" t="s">
        <v>291</v>
      </c>
      <c r="H9314" s="19" t="n">
        <f aca="false">IF(OR(VLOOKUP(A9314,Personal!$A$6:$F$112,5,FALSE())&lt;&gt;"Sí",N9314="No aplica"),0,'Catàleg GRAE'!D48)</f>
        <v>1</v>
      </c>
      <c r="I9314" s="20"/>
      <c r="J9314" s="20"/>
      <c r="K9314" s="20"/>
      <c r="L9314" s="21"/>
      <c r="M9314" s="21"/>
      <c r="N9314" s="20"/>
      <c r="O9314" s="20"/>
      <c r="P9314" s="19" t="str">
        <f aca="false">IF(I9314="","",I9314-H9314)</f>
        <v/>
      </c>
      <c r="Q9314" s="19" t="str">
        <f aca="true">IF(B9314="","",IF(N9314="No aplica","No aplica",IF(I9314="","Pendent",IF(N9314="Per substituir","Substituir",IF(OR(N9314="No localitzat",N9314="No lliurat"),"Reposar",IF(I9314&lt;H9314,"Reposar",IF(I9314&gt;H9314,"Revisar excedent",IF(AND(G9314="Sí",M9314&lt;&gt;"",M9314&lt;TODAY()),"EPI caducat",IF(AND(G9314="Sí",M9314&lt;&gt;"",M9314&lt;=TODAY()+90),"EPI caduca ≤90 dies",IF(OR(N9314="Deteriorat usable",N9314="Revisió necessària"),"Revisar","OK"))))))))))</f>
      </c>
      <c r="R9314" s="20"/>
    </row>
    <row r="9315" customFormat="false" ht="15" hidden="false" customHeight="false" outlineLevel="0" collapsed="false">
      <c r="A9315" s="19" t="n">
        <v>86</v>
      </c>
      <c r="B9315" s="19" t="n">
        <f aca="false">IFERROR(VLOOKUP(A9315,Personal!$A$6:$F$112,2,FALSE()),"")</f>
        <v>0</v>
      </c>
      <c r="C9315" s="19" t="str">
        <f aca="false">IFERROR(VLOOKUP(A9315,Personal!$A$6:$F$112,3,FALSE()),"")</f>
        <v>Cerdanyola</v>
      </c>
      <c r="D9315" s="19" t="s">
        <v>125</v>
      </c>
      <c r="E9315" s="19" t="s">
        <v>126</v>
      </c>
      <c r="F9315" s="19" t="s">
        <v>127</v>
      </c>
      <c r="G9315" s="19" t="s">
        <v>272</v>
      </c>
      <c r="H9315" s="19" t="n">
        <f aca="false">IF(OR(VLOOKUP(A9315,Personal!$A$6:$F$112,5,FALSE())&lt;&gt;"Sí",N9315="No aplica"),0,'Catàleg GRAE'!D49)</f>
        <v>1</v>
      </c>
      <c r="I9315" s="20"/>
      <c r="J9315" s="20"/>
      <c r="K9315" s="20"/>
      <c r="L9315" s="21"/>
      <c r="M9315" s="21"/>
      <c r="N9315" s="20"/>
      <c r="O9315" s="20"/>
      <c r="P9315" s="19" t="str">
        <f aca="false">IF(I9315="","",I9315-H9315)</f>
        <v/>
      </c>
      <c r="Q9315" s="19" t="str">
        <f aca="true">IF(B9315="","",IF(N9315="No aplica","No aplica",IF(I9315="","Pendent",IF(N9315="Per substituir","Substituir",IF(OR(N9315="No localitzat",N9315="No lliurat"),"Reposar",IF(I9315&lt;H9315,"Reposar",IF(I9315&gt;H9315,"Revisar excedent",IF(AND(G9315="Sí",M9315&lt;&gt;"",M9315&lt;TODAY()),"EPI caducat",IF(AND(G9315="Sí",M9315&lt;&gt;"",M9315&lt;=TODAY()+90),"EPI caduca ≤90 dies",IF(OR(N9315="Deteriorat usable",N9315="Revisió necessària"),"Revisar","OK"))))))))))</f>
      </c>
      <c r="R9315" s="20"/>
    </row>
    <row r="9316" customFormat="false" ht="15" hidden="false" customHeight="false" outlineLevel="0" collapsed="false">
      <c r="A9316" s="19" t="n">
        <v>86</v>
      </c>
      <c r="B9316" s="19" t="n">
        <f aca="false">IFERROR(VLOOKUP(A9316,Personal!$A$6:$F$112,2,FALSE()),"")</f>
        <v>0</v>
      </c>
      <c r="C9316" s="19" t="str">
        <f aca="false">IFERROR(VLOOKUP(A9316,Personal!$A$6:$F$112,3,FALSE()),"")</f>
        <v>Cerdanyola</v>
      </c>
      <c r="D9316" s="19" t="s">
        <v>125</v>
      </c>
      <c r="E9316" s="19" t="s">
        <v>128</v>
      </c>
      <c r="F9316" s="19" t="s">
        <v>129</v>
      </c>
      <c r="G9316" s="19" t="s">
        <v>272</v>
      </c>
      <c r="H9316" s="19" t="n">
        <f aca="false">IF(OR(VLOOKUP(A9316,Personal!$A$6:$F$112,5,FALSE())&lt;&gt;"Sí",N9316="No aplica"),0,'Catàleg GRAE'!D50)</f>
        <v>1</v>
      </c>
      <c r="I9316" s="20"/>
      <c r="J9316" s="20"/>
      <c r="K9316" s="20"/>
      <c r="L9316" s="21"/>
      <c r="M9316" s="21"/>
      <c r="N9316" s="20"/>
      <c r="O9316" s="20"/>
      <c r="P9316" s="19" t="str">
        <f aca="false">IF(I9316="","",I9316-H9316)</f>
        <v/>
      </c>
      <c r="Q9316" s="19" t="str">
        <f aca="true">IF(B9316="","",IF(N9316="No aplica","No aplica",IF(I9316="","Pendent",IF(N9316="Per substituir","Substituir",IF(OR(N9316="No localitzat",N9316="No lliurat"),"Reposar",IF(I9316&lt;H9316,"Reposar",IF(I9316&gt;H9316,"Revisar excedent",IF(AND(G9316="Sí",M9316&lt;&gt;"",M9316&lt;TODAY()),"EPI caducat",IF(AND(G9316="Sí",M9316&lt;&gt;"",M9316&lt;=TODAY()+90),"EPI caduca ≤90 dies",IF(OR(N9316="Deteriorat usable",N9316="Revisió necessària"),"Revisar","OK"))))))))))</f>
      </c>
      <c r="R9316" s="20"/>
    </row>
    <row r="9317" customFormat="false" ht="15" hidden="false" customHeight="false" outlineLevel="0" collapsed="false">
      <c r="A9317" s="19" t="n">
        <v>86</v>
      </c>
      <c r="B9317" s="19" t="n">
        <f aca="false">IFERROR(VLOOKUP(A9317,Personal!$A$6:$F$112,2,FALSE()),"")</f>
        <v>0</v>
      </c>
      <c r="C9317" s="19" t="str">
        <f aca="false">IFERROR(VLOOKUP(A9317,Personal!$A$6:$F$112,3,FALSE()),"")</f>
        <v>Cerdanyola</v>
      </c>
      <c r="D9317" s="19" t="s">
        <v>125</v>
      </c>
      <c r="E9317" s="19" t="s">
        <v>130</v>
      </c>
      <c r="F9317" s="19" t="s">
        <v>131</v>
      </c>
      <c r="G9317" s="19" t="s">
        <v>291</v>
      </c>
      <c r="H9317" s="19" t="n">
        <f aca="false">IF(OR(VLOOKUP(A9317,Personal!$A$6:$F$112,5,FALSE())&lt;&gt;"Sí",N9317="No aplica"),0,'Catàleg GRAE'!D51)</f>
        <v>1</v>
      </c>
      <c r="I9317" s="20"/>
      <c r="J9317" s="20"/>
      <c r="K9317" s="20"/>
      <c r="L9317" s="21"/>
      <c r="M9317" s="21"/>
      <c r="N9317" s="20"/>
      <c r="O9317" s="20"/>
      <c r="P9317" s="19" t="str">
        <f aca="false">IF(I9317="","",I9317-H9317)</f>
        <v/>
      </c>
      <c r="Q9317" s="19" t="str">
        <f aca="true">IF(B9317="","",IF(N9317="No aplica","No aplica",IF(I9317="","Pendent",IF(N9317="Per substituir","Substituir",IF(OR(N9317="No localitzat",N9317="No lliurat"),"Reposar",IF(I9317&lt;H9317,"Reposar",IF(I9317&gt;H9317,"Revisar excedent",IF(AND(G9317="Sí",M9317&lt;&gt;"",M9317&lt;TODAY()),"EPI caducat",IF(AND(G9317="Sí",M9317&lt;&gt;"",M9317&lt;=TODAY()+90),"EPI caduca ≤90 dies",IF(OR(N9317="Deteriorat usable",N9317="Revisió necessària"),"Revisar","OK"))))))))))</f>
      </c>
      <c r="R9317" s="20"/>
    </row>
    <row r="9318" customFormat="false" ht="15" hidden="false" customHeight="false" outlineLevel="0" collapsed="false">
      <c r="A9318" s="19" t="n">
        <v>86</v>
      </c>
      <c r="B9318" s="19" t="n">
        <f aca="false">IFERROR(VLOOKUP(A9318,Personal!$A$6:$F$112,2,FALSE()),"")</f>
        <v>0</v>
      </c>
      <c r="C9318" s="19" t="str">
        <f aca="false">IFERROR(VLOOKUP(A9318,Personal!$A$6:$F$112,3,FALSE()),"")</f>
        <v>Cerdanyola</v>
      </c>
      <c r="D9318" s="19" t="s">
        <v>132</v>
      </c>
      <c r="E9318" s="19" t="s">
        <v>133</v>
      </c>
      <c r="F9318" s="19" t="s">
        <v>134</v>
      </c>
      <c r="G9318" s="19" t="s">
        <v>291</v>
      </c>
      <c r="H9318" s="19" t="n">
        <f aca="false">IF(OR(VLOOKUP(A9318,Personal!$A$6:$F$112,5,FALSE())&lt;&gt;"Sí",N9318="No aplica"),0,'Catàleg GRAE'!D52)</f>
        <v>1</v>
      </c>
      <c r="I9318" s="20"/>
      <c r="J9318" s="20"/>
      <c r="K9318" s="20"/>
      <c r="L9318" s="21"/>
      <c r="M9318" s="21"/>
      <c r="N9318" s="20"/>
      <c r="O9318" s="20"/>
      <c r="P9318" s="19" t="str">
        <f aca="false">IF(I9318="","",I9318-H9318)</f>
        <v/>
      </c>
      <c r="Q9318" s="19" t="str">
        <f aca="true">IF(B9318="","",IF(N9318="No aplica","No aplica",IF(I9318="","Pendent",IF(N9318="Per substituir","Substituir",IF(OR(N9318="No localitzat",N9318="No lliurat"),"Reposar",IF(I9318&lt;H9318,"Reposar",IF(I9318&gt;H9318,"Revisar excedent",IF(AND(G9318="Sí",M9318&lt;&gt;"",M9318&lt;TODAY()),"EPI caducat",IF(AND(G9318="Sí",M9318&lt;&gt;"",M9318&lt;=TODAY()+90),"EPI caduca ≤90 dies",IF(OR(N9318="Deteriorat usable",N9318="Revisió necessària"),"Revisar","OK"))))))))))</f>
      </c>
      <c r="R9318" s="20"/>
    </row>
    <row r="9319" customFormat="false" ht="15" hidden="false" customHeight="false" outlineLevel="0" collapsed="false">
      <c r="A9319" s="19" t="n">
        <v>86</v>
      </c>
      <c r="B9319" s="19" t="n">
        <f aca="false">IFERROR(VLOOKUP(A9319,Personal!$A$6:$F$112,2,FALSE()),"")</f>
        <v>0</v>
      </c>
      <c r="C9319" s="19" t="str">
        <f aca="false">IFERROR(VLOOKUP(A9319,Personal!$A$6:$F$112,3,FALSE()),"")</f>
        <v>Cerdanyola</v>
      </c>
      <c r="D9319" s="19" t="s">
        <v>94</v>
      </c>
      <c r="E9319" s="19" t="s">
        <v>135</v>
      </c>
      <c r="F9319" s="19" t="s">
        <v>136</v>
      </c>
      <c r="G9319" s="19" t="s">
        <v>291</v>
      </c>
      <c r="H9319" s="19" t="n">
        <f aca="false">IF(OR(VLOOKUP(A9319,Personal!$A$6:$F$112,5,FALSE())&lt;&gt;"Sí",N9319="No aplica"),0,'Catàleg GRAE'!D53)</f>
        <v>1</v>
      </c>
      <c r="I9319" s="20"/>
      <c r="J9319" s="20"/>
      <c r="K9319" s="20"/>
      <c r="L9319" s="21"/>
      <c r="M9319" s="21"/>
      <c r="N9319" s="20"/>
      <c r="O9319" s="20"/>
      <c r="P9319" s="19" t="str">
        <f aca="false">IF(I9319="","",I9319-H9319)</f>
        <v/>
      </c>
      <c r="Q9319" s="19" t="str">
        <f aca="true">IF(B9319="","",IF(N9319="No aplica","No aplica",IF(I9319="","Pendent",IF(N9319="Per substituir","Substituir",IF(OR(N9319="No localitzat",N9319="No lliurat"),"Reposar",IF(I9319&lt;H9319,"Reposar",IF(I9319&gt;H9319,"Revisar excedent",IF(AND(G9319="Sí",M9319&lt;&gt;"",M9319&lt;TODAY()),"EPI caducat",IF(AND(G9319="Sí",M9319&lt;&gt;"",M9319&lt;=TODAY()+90),"EPI caduca ≤90 dies",IF(OR(N9319="Deteriorat usable",N9319="Revisió necessària"),"Revisar","OK"))))))))))</f>
      </c>
      <c r="R9319" s="20"/>
    </row>
    <row r="9320" customFormat="false" ht="15" hidden="false" customHeight="false" outlineLevel="0" collapsed="false">
      <c r="A9320" s="19" t="n">
        <v>86</v>
      </c>
      <c r="B9320" s="19" t="n">
        <f aca="false">IFERROR(VLOOKUP(A9320,Personal!$A$6:$F$112,2,FALSE()),"")</f>
        <v>0</v>
      </c>
      <c r="C9320" s="19" t="str">
        <f aca="false">IFERROR(VLOOKUP(A9320,Personal!$A$6:$F$112,3,FALSE()),"")</f>
        <v>Cerdanyola</v>
      </c>
      <c r="D9320" s="19" t="s">
        <v>137</v>
      </c>
      <c r="E9320" s="19" t="s">
        <v>138</v>
      </c>
      <c r="F9320" s="19" t="s">
        <v>139</v>
      </c>
      <c r="G9320" s="19" t="s">
        <v>291</v>
      </c>
      <c r="H9320" s="19" t="n">
        <f aca="false">IF(OR(VLOOKUP(A9320,Personal!$A$6:$F$112,5,FALSE())&lt;&gt;"Sí",N9320="No aplica"),0,'Catàleg GRAE'!D54)</f>
        <v>1</v>
      </c>
      <c r="I9320" s="20"/>
      <c r="J9320" s="20"/>
      <c r="K9320" s="20"/>
      <c r="L9320" s="21"/>
      <c r="M9320" s="21"/>
      <c r="N9320" s="20"/>
      <c r="O9320" s="20"/>
      <c r="P9320" s="19" t="str">
        <f aca="false">IF(I9320="","",I9320-H9320)</f>
        <v/>
      </c>
      <c r="Q9320" s="19" t="str">
        <f aca="true">IF(B9320="","",IF(N9320="No aplica","No aplica",IF(I9320="","Pendent",IF(N9320="Per substituir","Substituir",IF(OR(N9320="No localitzat",N9320="No lliurat"),"Reposar",IF(I9320&lt;H9320,"Reposar",IF(I9320&gt;H9320,"Revisar excedent",IF(AND(G9320="Sí",M9320&lt;&gt;"",M9320&lt;TODAY()),"EPI caducat",IF(AND(G9320="Sí",M9320&lt;&gt;"",M9320&lt;=TODAY()+90),"EPI caduca ≤90 dies",IF(OR(N9320="Deteriorat usable",N9320="Revisió necessària"),"Revisar","OK"))))))))))</f>
      </c>
      <c r="R9320" s="20"/>
    </row>
    <row r="9321" customFormat="false" ht="15" hidden="false" customHeight="false" outlineLevel="0" collapsed="false">
      <c r="A9321" s="19" t="n">
        <v>86</v>
      </c>
      <c r="B9321" s="19" t="n">
        <f aca="false">IFERROR(VLOOKUP(A9321,Personal!$A$6:$F$112,2,FALSE()),"")</f>
        <v>0</v>
      </c>
      <c r="C9321" s="19" t="str">
        <f aca="false">IFERROR(VLOOKUP(A9321,Personal!$A$6:$F$112,3,FALSE()),"")</f>
        <v>Cerdanyola</v>
      </c>
      <c r="D9321" s="19" t="s">
        <v>94</v>
      </c>
      <c r="E9321" s="19" t="s">
        <v>140</v>
      </c>
      <c r="F9321" s="19" t="s">
        <v>141</v>
      </c>
      <c r="G9321" s="19" t="s">
        <v>291</v>
      </c>
      <c r="H9321" s="19" t="n">
        <f aca="false">IF(OR(VLOOKUP(A9321,Personal!$A$6:$F$112,5,FALSE())&lt;&gt;"Sí",N9321="No aplica"),0,'Catàleg GRAE'!D55)</f>
        <v>1</v>
      </c>
      <c r="I9321" s="20"/>
      <c r="J9321" s="20"/>
      <c r="K9321" s="20"/>
      <c r="L9321" s="21"/>
      <c r="M9321" s="21"/>
      <c r="N9321" s="20"/>
      <c r="O9321" s="20"/>
      <c r="P9321" s="19" t="str">
        <f aca="false">IF(I9321="","",I9321-H9321)</f>
        <v/>
      </c>
      <c r="Q9321" s="19" t="str">
        <f aca="true">IF(B9321="","",IF(N9321="No aplica","No aplica",IF(I9321="","Pendent",IF(N9321="Per substituir","Substituir",IF(OR(N9321="No localitzat",N9321="No lliurat"),"Reposar",IF(I9321&lt;H9321,"Reposar",IF(I9321&gt;H9321,"Revisar excedent",IF(AND(G9321="Sí",M9321&lt;&gt;"",M9321&lt;TODAY()),"EPI caducat",IF(AND(G9321="Sí",M9321&lt;&gt;"",M9321&lt;=TODAY()+90),"EPI caduca ≤90 dies",IF(OR(N9321="Deteriorat usable",N9321="Revisió necessària"),"Revisar","OK"))))))))))</f>
      </c>
      <c r="R9321" s="20"/>
    </row>
    <row r="9322" customFormat="false" ht="15" hidden="false" customHeight="false" outlineLevel="0" collapsed="false">
      <c r="A9322" s="19" t="n">
        <v>86</v>
      </c>
      <c r="B9322" s="19" t="n">
        <f aca="false">IFERROR(VLOOKUP(A9322,Personal!$A$6:$F$112,2,FALSE()),"")</f>
        <v>0</v>
      </c>
      <c r="C9322" s="19" t="str">
        <f aca="false">IFERROR(VLOOKUP(A9322,Personal!$A$6:$F$112,3,FALSE()),"")</f>
        <v>Cerdanyola</v>
      </c>
      <c r="D9322" s="19" t="s">
        <v>142</v>
      </c>
      <c r="E9322" s="19" t="s">
        <v>143</v>
      </c>
      <c r="F9322" s="19" t="s">
        <v>144</v>
      </c>
      <c r="G9322" s="19" t="s">
        <v>291</v>
      </c>
      <c r="H9322" s="19" t="n">
        <f aca="false">IF(OR(VLOOKUP(A9322,Personal!$A$6:$F$112,5,FALSE())&lt;&gt;"Sí",N9322="No aplica"),0,'Catàleg GRAE'!D56)</f>
        <v>1</v>
      </c>
      <c r="I9322" s="20"/>
      <c r="J9322" s="20"/>
      <c r="K9322" s="20"/>
      <c r="L9322" s="21"/>
      <c r="M9322" s="21"/>
      <c r="N9322" s="20"/>
      <c r="O9322" s="20"/>
      <c r="P9322" s="19" t="str">
        <f aca="false">IF(I9322="","",I9322-H9322)</f>
        <v/>
      </c>
      <c r="Q9322" s="19" t="str">
        <f aca="true">IF(B9322="","",IF(N9322="No aplica","No aplica",IF(I9322="","Pendent",IF(N9322="Per substituir","Substituir",IF(OR(N9322="No localitzat",N9322="No lliurat"),"Reposar",IF(I9322&lt;H9322,"Reposar",IF(I9322&gt;H9322,"Revisar excedent",IF(AND(G9322="Sí",M9322&lt;&gt;"",M9322&lt;TODAY()),"EPI caducat",IF(AND(G9322="Sí",M9322&lt;&gt;"",M9322&lt;=TODAY()+90),"EPI caduca ≤90 dies",IF(OR(N9322="Deteriorat usable",N9322="Revisió necessària"),"Revisar","OK"))))))))))</f>
      </c>
      <c r="R9322" s="20"/>
    </row>
    <row r="9323" customFormat="false" ht="15" hidden="false" customHeight="false" outlineLevel="0" collapsed="false">
      <c r="A9323" s="19" t="n">
        <v>86</v>
      </c>
      <c r="B9323" s="19" t="n">
        <f aca="false">IFERROR(VLOOKUP(A9323,Personal!$A$6:$F$112,2,FALSE()),"")</f>
        <v>0</v>
      </c>
      <c r="C9323" s="19" t="str">
        <f aca="false">IFERROR(VLOOKUP(A9323,Personal!$A$6:$F$112,3,FALSE()),"")</f>
        <v>Cerdanyola</v>
      </c>
      <c r="D9323" s="19" t="s">
        <v>112</v>
      </c>
      <c r="E9323" s="19" t="s">
        <v>145</v>
      </c>
      <c r="F9323" s="19" t="s">
        <v>146</v>
      </c>
      <c r="G9323" s="19" t="s">
        <v>291</v>
      </c>
      <c r="H9323" s="19" t="n">
        <f aca="false">IF(OR(VLOOKUP(A9323,Personal!$A$6:$F$112,5,FALSE())&lt;&gt;"Sí",N9323="No aplica"),0,'Catàleg GRAE'!D57)</f>
        <v>1</v>
      </c>
      <c r="I9323" s="20"/>
      <c r="J9323" s="20"/>
      <c r="K9323" s="20"/>
      <c r="L9323" s="21"/>
      <c r="M9323" s="21"/>
      <c r="N9323" s="20"/>
      <c r="O9323" s="20"/>
      <c r="P9323" s="19" t="str">
        <f aca="false">IF(I9323="","",I9323-H9323)</f>
        <v/>
      </c>
      <c r="Q9323" s="19" t="str">
        <f aca="true">IF(B9323="","",IF(N9323="No aplica","No aplica",IF(I9323="","Pendent",IF(N9323="Per substituir","Substituir",IF(OR(N9323="No localitzat",N9323="No lliurat"),"Reposar",IF(I9323&lt;H9323,"Reposar",IF(I9323&gt;H9323,"Revisar excedent",IF(AND(G9323="Sí",M9323&lt;&gt;"",M9323&lt;TODAY()),"EPI caducat",IF(AND(G9323="Sí",M9323&lt;&gt;"",M9323&lt;=TODAY()+90),"EPI caduca ≤90 dies",IF(OR(N9323="Deteriorat usable",N9323="Revisió necessària"),"Revisar","OK"))))))))))</f>
      </c>
      <c r="R9323" s="20"/>
    </row>
    <row r="9324" customFormat="false" ht="15" hidden="false" customHeight="false" outlineLevel="0" collapsed="false">
      <c r="A9324" s="19" t="n">
        <v>86</v>
      </c>
      <c r="B9324" s="19" t="n">
        <f aca="false">IFERROR(VLOOKUP(A9324,Personal!$A$6:$F$112,2,FALSE()),"")</f>
        <v>0</v>
      </c>
      <c r="C9324" s="19" t="str">
        <f aca="false">IFERROR(VLOOKUP(A9324,Personal!$A$6:$F$112,3,FALSE()),"")</f>
        <v>Cerdanyola</v>
      </c>
      <c r="D9324" s="19" t="s">
        <v>137</v>
      </c>
      <c r="E9324" s="19" t="s">
        <v>147</v>
      </c>
      <c r="F9324" s="19" t="s">
        <v>148</v>
      </c>
      <c r="G9324" s="19" t="s">
        <v>291</v>
      </c>
      <c r="H9324" s="19" t="n">
        <f aca="false">IF(OR(VLOOKUP(A9324,Personal!$A$6:$F$112,5,FALSE())&lt;&gt;"Sí",N9324="No aplica"),0,'Catàleg GRAE'!D58)</f>
        <v>1</v>
      </c>
      <c r="I9324" s="20"/>
      <c r="J9324" s="20"/>
      <c r="K9324" s="20"/>
      <c r="L9324" s="21"/>
      <c r="M9324" s="21"/>
      <c r="N9324" s="20"/>
      <c r="O9324" s="20"/>
      <c r="P9324" s="19" t="str">
        <f aca="false">IF(I9324="","",I9324-H9324)</f>
        <v/>
      </c>
      <c r="Q9324" s="19" t="str">
        <f aca="true">IF(B9324="","",IF(N9324="No aplica","No aplica",IF(I9324="","Pendent",IF(N9324="Per substituir","Substituir",IF(OR(N9324="No localitzat",N9324="No lliurat"),"Reposar",IF(I9324&lt;H9324,"Reposar",IF(I9324&gt;H9324,"Revisar excedent",IF(AND(G9324="Sí",M9324&lt;&gt;"",M9324&lt;TODAY()),"EPI caducat",IF(AND(G9324="Sí",M9324&lt;&gt;"",M9324&lt;=TODAY()+90),"EPI caduca ≤90 dies",IF(OR(N9324="Deteriorat usable",N9324="Revisió necessària"),"Revisar","OK"))))))))))</f>
      </c>
      <c r="R9324" s="20"/>
    </row>
    <row r="9325" customFormat="false" ht="15" hidden="false" customHeight="false" outlineLevel="0" collapsed="false">
      <c r="A9325" s="19" t="n">
        <v>86</v>
      </c>
      <c r="B9325" s="19" t="n">
        <f aca="false">IFERROR(VLOOKUP(A9325,Personal!$A$6:$F$112,2,FALSE()),"")</f>
        <v>0</v>
      </c>
      <c r="C9325" s="19" t="str">
        <f aca="false">IFERROR(VLOOKUP(A9325,Personal!$A$6:$F$112,3,FALSE()),"")</f>
        <v>Cerdanyola</v>
      </c>
      <c r="D9325" s="19" t="s">
        <v>125</v>
      </c>
      <c r="E9325" s="19" t="s">
        <v>149</v>
      </c>
      <c r="F9325" s="19" t="s">
        <v>150</v>
      </c>
      <c r="G9325" s="19" t="s">
        <v>291</v>
      </c>
      <c r="H9325" s="19" t="n">
        <f aca="false">IF(OR(VLOOKUP(A9325,Personal!$A$6:$F$112,5,FALSE())&lt;&gt;"Sí",N9325="No aplica"),0,'Catàleg GRAE'!D59)</f>
        <v>1</v>
      </c>
      <c r="I9325" s="20"/>
      <c r="J9325" s="20"/>
      <c r="K9325" s="20"/>
      <c r="L9325" s="21"/>
      <c r="M9325" s="21"/>
      <c r="N9325" s="20"/>
      <c r="O9325" s="20"/>
      <c r="P9325" s="19" t="str">
        <f aca="false">IF(I9325="","",I9325-H9325)</f>
        <v/>
      </c>
      <c r="Q9325" s="19" t="str">
        <f aca="true">IF(B9325="","",IF(N9325="No aplica","No aplica",IF(I9325="","Pendent",IF(N9325="Per substituir","Substituir",IF(OR(N9325="No localitzat",N9325="No lliurat"),"Reposar",IF(I9325&lt;H9325,"Reposar",IF(I9325&gt;H9325,"Revisar excedent",IF(AND(G9325="Sí",M9325&lt;&gt;"",M9325&lt;TODAY()),"EPI caducat",IF(AND(G9325="Sí",M9325&lt;&gt;"",M9325&lt;=TODAY()+90),"EPI caduca ≤90 dies",IF(OR(N9325="Deteriorat usable",N9325="Revisió necessària"),"Revisar","OK"))))))))))</f>
      </c>
      <c r="R9325" s="20"/>
    </row>
    <row r="9326" customFormat="false" ht="15" hidden="false" customHeight="false" outlineLevel="0" collapsed="false">
      <c r="A9326" s="19" t="n">
        <v>86</v>
      </c>
      <c r="B9326" s="19" t="n">
        <f aca="false">IFERROR(VLOOKUP(A9326,Personal!$A$6:$F$112,2,FALSE()),"")</f>
        <v>0</v>
      </c>
      <c r="C9326" s="19" t="str">
        <f aca="false">IFERROR(VLOOKUP(A9326,Personal!$A$6:$F$112,3,FALSE()),"")</f>
        <v>Cerdanyola</v>
      </c>
      <c r="D9326" s="19" t="s">
        <v>125</v>
      </c>
      <c r="E9326" s="19" t="s">
        <v>151</v>
      </c>
      <c r="F9326" s="19" t="s">
        <v>152</v>
      </c>
      <c r="G9326" s="19" t="s">
        <v>291</v>
      </c>
      <c r="H9326" s="19" t="n">
        <f aca="false">IF(OR(VLOOKUP(A9326,Personal!$A$6:$F$112,5,FALSE())&lt;&gt;"Sí",N9326="No aplica"),0,'Catàleg GRAE'!D60)</f>
        <v>1</v>
      </c>
      <c r="I9326" s="20"/>
      <c r="J9326" s="20"/>
      <c r="K9326" s="20"/>
      <c r="L9326" s="21"/>
      <c r="M9326" s="21"/>
      <c r="N9326" s="20"/>
      <c r="O9326" s="20"/>
      <c r="P9326" s="19" t="str">
        <f aca="false">IF(I9326="","",I9326-H9326)</f>
        <v/>
      </c>
      <c r="Q9326" s="19" t="str">
        <f aca="true">IF(B9326="","",IF(N9326="No aplica","No aplica",IF(I9326="","Pendent",IF(N9326="Per substituir","Substituir",IF(OR(N9326="No localitzat",N9326="No lliurat"),"Reposar",IF(I9326&lt;H9326,"Reposar",IF(I9326&gt;H9326,"Revisar excedent",IF(AND(G9326="Sí",M9326&lt;&gt;"",M9326&lt;TODAY()),"EPI caducat",IF(AND(G9326="Sí",M9326&lt;&gt;"",M9326&lt;=TODAY()+90),"EPI caduca ≤90 dies",IF(OR(N9326="Deteriorat usable",N9326="Revisió necessària"),"Revisar","OK"))))))))))</f>
      </c>
      <c r="R9326" s="20"/>
    </row>
    <row r="9327" customFormat="false" ht="15" hidden="false" customHeight="false" outlineLevel="0" collapsed="false">
      <c r="A9327" s="19" t="n">
        <v>86</v>
      </c>
      <c r="B9327" s="19" t="n">
        <f aca="false">IFERROR(VLOOKUP(A9327,Personal!$A$6:$F$112,2,FALSE()),"")</f>
        <v>0</v>
      </c>
      <c r="C9327" s="19" t="str">
        <f aca="false">IFERROR(VLOOKUP(A9327,Personal!$A$6:$F$112,3,FALSE()),"")</f>
        <v>Cerdanyola</v>
      </c>
      <c r="D9327" s="19" t="s">
        <v>153</v>
      </c>
      <c r="E9327" s="19" t="s">
        <v>154</v>
      </c>
      <c r="F9327" s="19" t="s">
        <v>155</v>
      </c>
      <c r="G9327" s="19" t="s">
        <v>291</v>
      </c>
      <c r="H9327" s="19" t="n">
        <f aca="false">IF(OR(VLOOKUP(A9327,Personal!$A$6:$F$112,5,FALSE())&lt;&gt;"Sí",N9327="No aplica"),0,'Catàleg GRAE'!D61)</f>
        <v>1</v>
      </c>
      <c r="I9327" s="20"/>
      <c r="J9327" s="20"/>
      <c r="K9327" s="20"/>
      <c r="L9327" s="21"/>
      <c r="M9327" s="21"/>
      <c r="N9327" s="20"/>
      <c r="O9327" s="20"/>
      <c r="P9327" s="19" t="str">
        <f aca="false">IF(I9327="","",I9327-H9327)</f>
        <v/>
      </c>
      <c r="Q9327" s="19" t="str">
        <f aca="true">IF(B9327="","",IF(N9327="No aplica","No aplica",IF(I9327="","Pendent",IF(N9327="Per substituir","Substituir",IF(OR(N9327="No localitzat",N9327="No lliurat"),"Reposar",IF(I9327&lt;H9327,"Reposar",IF(I9327&gt;H9327,"Revisar excedent",IF(AND(G9327="Sí",M9327&lt;&gt;"",M9327&lt;TODAY()),"EPI caducat",IF(AND(G9327="Sí",M9327&lt;&gt;"",M9327&lt;=TODAY()+90),"EPI caduca ≤90 dies",IF(OR(N9327="Deteriorat usable",N9327="Revisió necessària"),"Revisar","OK"))))))))))</f>
      </c>
      <c r="R9327" s="20"/>
    </row>
    <row r="9328" customFormat="false" ht="15" hidden="false" customHeight="false" outlineLevel="0" collapsed="false">
      <c r="A9328" s="19" t="n">
        <v>86</v>
      </c>
      <c r="B9328" s="19" t="n">
        <f aca="false">IFERROR(VLOOKUP(A9328,Personal!$A$6:$F$112,2,FALSE()),"")</f>
        <v>0</v>
      </c>
      <c r="C9328" s="19" t="str">
        <f aca="false">IFERROR(VLOOKUP(A9328,Personal!$A$6:$F$112,3,FALSE()),"")</f>
        <v>Cerdanyola</v>
      </c>
      <c r="D9328" s="19" t="s">
        <v>37</v>
      </c>
      <c r="E9328" s="19" t="s">
        <v>156</v>
      </c>
      <c r="F9328" s="19" t="s">
        <v>157</v>
      </c>
      <c r="G9328" s="19" t="s">
        <v>291</v>
      </c>
      <c r="H9328" s="19" t="n">
        <f aca="false">IF(OR(VLOOKUP(A9328,Personal!$A$6:$F$112,5,FALSE())&lt;&gt;"Sí",N9328="No aplica"),0,'Catàleg GRAE'!D62)</f>
        <v>1</v>
      </c>
      <c r="I9328" s="20"/>
      <c r="J9328" s="20"/>
      <c r="K9328" s="20"/>
      <c r="L9328" s="21"/>
      <c r="M9328" s="21"/>
      <c r="N9328" s="20"/>
      <c r="O9328" s="20"/>
      <c r="P9328" s="19" t="str">
        <f aca="false">IF(I9328="","",I9328-H9328)</f>
        <v/>
      </c>
      <c r="Q9328" s="19" t="str">
        <f aca="true">IF(B9328="","",IF(N9328="No aplica","No aplica",IF(I9328="","Pendent",IF(N9328="Per substituir","Substituir",IF(OR(N9328="No localitzat",N9328="No lliurat"),"Reposar",IF(I9328&lt;H9328,"Reposar",IF(I9328&gt;H9328,"Revisar excedent",IF(AND(G9328="Sí",M9328&lt;&gt;"",M9328&lt;TODAY()),"EPI caducat",IF(AND(G9328="Sí",M9328&lt;&gt;"",M9328&lt;=TODAY()+90),"EPI caduca ≤90 dies",IF(OR(N9328="Deteriorat usable",N9328="Revisió necessària"),"Revisar","OK"))))))))))</f>
      </c>
      <c r="R9328" s="20"/>
    </row>
    <row r="9329" customFormat="false" ht="15" hidden="false" customHeight="false" outlineLevel="0" collapsed="false">
      <c r="A9329" s="19" t="n">
        <v>86</v>
      </c>
      <c r="B9329" s="19" t="n">
        <f aca="false">IFERROR(VLOOKUP(A9329,Personal!$A$6:$F$112,2,FALSE()),"")</f>
        <v>0</v>
      </c>
      <c r="C9329" s="19" t="str">
        <f aca="false">IFERROR(VLOOKUP(A9329,Personal!$A$6:$F$112,3,FALSE()),"")</f>
        <v>Cerdanyola</v>
      </c>
      <c r="D9329" s="19" t="s">
        <v>37</v>
      </c>
      <c r="E9329" s="19" t="s">
        <v>158</v>
      </c>
      <c r="F9329" s="19" t="s">
        <v>159</v>
      </c>
      <c r="G9329" s="19" t="s">
        <v>291</v>
      </c>
      <c r="H9329" s="19" t="n">
        <f aca="false">IF(OR(VLOOKUP(A9329,Personal!$A$6:$F$112,5,FALSE())&lt;&gt;"Sí",N9329="No aplica"),0,'Catàleg GRAE'!D63)</f>
        <v>1</v>
      </c>
      <c r="I9329" s="20"/>
      <c r="J9329" s="20"/>
      <c r="K9329" s="20"/>
      <c r="L9329" s="21"/>
      <c r="M9329" s="21"/>
      <c r="N9329" s="20"/>
      <c r="O9329" s="20"/>
      <c r="P9329" s="19" t="str">
        <f aca="false">IF(I9329="","",I9329-H9329)</f>
        <v/>
      </c>
      <c r="Q9329" s="19" t="str">
        <f aca="true">IF(B9329="","",IF(N9329="No aplica","No aplica",IF(I9329="","Pendent",IF(N9329="Per substituir","Substituir",IF(OR(N9329="No localitzat",N9329="No lliurat"),"Reposar",IF(I9329&lt;H9329,"Reposar",IF(I9329&gt;H9329,"Revisar excedent",IF(AND(G9329="Sí",M9329&lt;&gt;"",M9329&lt;TODAY()),"EPI caducat",IF(AND(G9329="Sí",M9329&lt;&gt;"",M9329&lt;=TODAY()+90),"EPI caduca ≤90 dies",IF(OR(N9329="Deteriorat usable",N9329="Revisió necessària"),"Revisar","OK"))))))))))</f>
      </c>
      <c r="R9329" s="20"/>
    </row>
    <row r="9330" customFormat="false" ht="15" hidden="false" customHeight="false" outlineLevel="0" collapsed="false">
      <c r="A9330" s="19" t="n">
        <v>86</v>
      </c>
      <c r="B9330" s="19" t="n">
        <f aca="false">IFERROR(VLOOKUP(A9330,Personal!$A$6:$F$112,2,FALSE()),"")</f>
        <v>0</v>
      </c>
      <c r="C9330" s="19" t="str">
        <f aca="false">IFERROR(VLOOKUP(A9330,Personal!$A$6:$F$112,3,FALSE()),"")</f>
        <v>Cerdanyola</v>
      </c>
      <c r="D9330" s="19" t="s">
        <v>160</v>
      </c>
      <c r="E9330" s="19" t="s">
        <v>161</v>
      </c>
      <c r="F9330" s="19" t="s">
        <v>162</v>
      </c>
      <c r="G9330" s="19" t="s">
        <v>291</v>
      </c>
      <c r="H9330" s="19" t="n">
        <f aca="false">IF(OR(VLOOKUP(A9330,Personal!$A$6:$F$112,5,FALSE())&lt;&gt;"Sí",N9330="No aplica"),0,'Catàleg GRAE'!D64)</f>
        <v>1</v>
      </c>
      <c r="I9330" s="20"/>
      <c r="J9330" s="20"/>
      <c r="K9330" s="20"/>
      <c r="L9330" s="21"/>
      <c r="M9330" s="21"/>
      <c r="N9330" s="20"/>
      <c r="O9330" s="20"/>
      <c r="P9330" s="19" t="str">
        <f aca="false">IF(I9330="","",I9330-H9330)</f>
        <v/>
      </c>
      <c r="Q9330" s="19" t="str">
        <f aca="true">IF(B9330="","",IF(N9330="No aplica","No aplica",IF(I9330="","Pendent",IF(N9330="Per substituir","Substituir",IF(OR(N9330="No localitzat",N9330="No lliurat"),"Reposar",IF(I9330&lt;H9330,"Reposar",IF(I9330&gt;H9330,"Revisar excedent",IF(AND(G9330="Sí",M9330&lt;&gt;"",M9330&lt;TODAY()),"EPI caducat",IF(AND(G9330="Sí",M9330&lt;&gt;"",M9330&lt;=TODAY()+90),"EPI caduca ≤90 dies",IF(OR(N9330="Deteriorat usable",N9330="Revisió necessària"),"Revisar","OK"))))))))))</f>
      </c>
      <c r="R9330" s="20"/>
    </row>
    <row r="9331" customFormat="false" ht="15" hidden="false" customHeight="false" outlineLevel="0" collapsed="false">
      <c r="A9331" s="19" t="n">
        <v>86</v>
      </c>
      <c r="B9331" s="19" t="n">
        <f aca="false">IFERROR(VLOOKUP(A9331,Personal!$A$6:$F$112,2,FALSE()),"")</f>
        <v>0</v>
      </c>
      <c r="C9331" s="19" t="str">
        <f aca="false">IFERROR(VLOOKUP(A9331,Personal!$A$6:$F$112,3,FALSE()),"")</f>
        <v>Cerdanyola</v>
      </c>
      <c r="D9331" s="19" t="s">
        <v>137</v>
      </c>
      <c r="E9331" s="19" t="s">
        <v>163</v>
      </c>
      <c r="F9331" s="19" t="s">
        <v>164</v>
      </c>
      <c r="G9331" s="19" t="s">
        <v>272</v>
      </c>
      <c r="H9331" s="19" t="n">
        <f aca="false">IF(OR(VLOOKUP(A9331,Personal!$A$6:$F$112,5,FALSE())&lt;&gt;"Sí",N9331="No aplica"),0,'Catàleg GRAE'!D65)</f>
        <v>1</v>
      </c>
      <c r="I9331" s="20"/>
      <c r="J9331" s="20"/>
      <c r="K9331" s="20"/>
      <c r="L9331" s="21"/>
      <c r="M9331" s="21"/>
      <c r="N9331" s="20"/>
      <c r="O9331" s="20"/>
      <c r="P9331" s="19" t="str">
        <f aca="false">IF(I9331="","",I9331-H9331)</f>
        <v/>
      </c>
      <c r="Q9331" s="19" t="str">
        <f aca="true">IF(B9331="","",IF(N9331="No aplica","No aplica",IF(I9331="","Pendent",IF(N9331="Per substituir","Substituir",IF(OR(N9331="No localitzat",N9331="No lliurat"),"Reposar",IF(I9331&lt;H9331,"Reposar",IF(I9331&gt;H9331,"Revisar excedent",IF(AND(G9331="Sí",M9331&lt;&gt;"",M9331&lt;TODAY()),"EPI caducat",IF(AND(G9331="Sí",M9331&lt;&gt;"",M9331&lt;=TODAY()+90),"EPI caduca ≤90 dies",IF(OR(N9331="Deteriorat usable",N9331="Revisió necessària"),"Revisar","OK"))))))))))</f>
      </c>
      <c r="R9331" s="20"/>
    </row>
    <row r="9332" customFormat="false" ht="15" hidden="false" customHeight="false" outlineLevel="0" collapsed="false">
      <c r="A9332" s="19" t="n">
        <v>86</v>
      </c>
      <c r="B9332" s="19" t="n">
        <f aca="false">IFERROR(VLOOKUP(A9332,Personal!$A$6:$F$112,2,FALSE()),"")</f>
        <v>0</v>
      </c>
      <c r="C9332" s="19" t="str">
        <f aca="false">IFERROR(VLOOKUP(A9332,Personal!$A$6:$F$112,3,FALSE()),"")</f>
        <v>Cerdanyola</v>
      </c>
      <c r="D9332" s="19" t="s">
        <v>132</v>
      </c>
      <c r="E9332" s="19" t="s">
        <v>165</v>
      </c>
      <c r="F9332" s="19" t="s">
        <v>166</v>
      </c>
      <c r="G9332" s="19" t="s">
        <v>272</v>
      </c>
      <c r="H9332" s="19" t="n">
        <f aca="false">IF(OR(VLOOKUP(A9332,Personal!$A$6:$F$112,5,FALSE())&lt;&gt;"Sí",N9332="No aplica"),0,'Catàleg GRAE'!D66)</f>
        <v>1</v>
      </c>
      <c r="I9332" s="20"/>
      <c r="J9332" s="20"/>
      <c r="K9332" s="20"/>
      <c r="L9332" s="21"/>
      <c r="M9332" s="21"/>
      <c r="N9332" s="20"/>
      <c r="O9332" s="20"/>
      <c r="P9332" s="19" t="str">
        <f aca="false">IF(I9332="","",I9332-H9332)</f>
        <v/>
      </c>
      <c r="Q9332" s="19" t="str">
        <f aca="true">IF(B9332="","",IF(N9332="No aplica","No aplica",IF(I9332="","Pendent",IF(N9332="Per substituir","Substituir",IF(OR(N9332="No localitzat",N9332="No lliurat"),"Reposar",IF(I9332&lt;H9332,"Reposar",IF(I9332&gt;H9332,"Revisar excedent",IF(AND(G9332="Sí",M9332&lt;&gt;"",M9332&lt;TODAY()),"EPI caducat",IF(AND(G9332="Sí",M9332&lt;&gt;"",M9332&lt;=TODAY()+90),"EPI caduca ≤90 dies",IF(OR(N9332="Deteriorat usable",N9332="Revisió necessària"),"Revisar","OK"))))))))))</f>
      </c>
      <c r="R9332" s="20"/>
    </row>
    <row r="9333" customFormat="false" ht="15" hidden="false" customHeight="false" outlineLevel="0" collapsed="false">
      <c r="A9333" s="19" t="n">
        <v>86</v>
      </c>
      <c r="B9333" s="19" t="n">
        <f aca="false">IFERROR(VLOOKUP(A9333,Personal!$A$6:$F$112,2,FALSE()),"")</f>
        <v>0</v>
      </c>
      <c r="C9333" s="19" t="str">
        <f aca="false">IFERROR(VLOOKUP(A9333,Personal!$A$6:$F$112,3,FALSE()),"")</f>
        <v>Cerdanyola</v>
      </c>
      <c r="D9333" s="19" t="s">
        <v>71</v>
      </c>
      <c r="E9333" s="19" t="s">
        <v>167</v>
      </c>
      <c r="F9333" s="19" t="s">
        <v>168</v>
      </c>
      <c r="G9333" s="19" t="s">
        <v>291</v>
      </c>
      <c r="H9333" s="19" t="n">
        <f aca="false">IF(OR(VLOOKUP(A9333,Personal!$A$6:$F$112,5,FALSE())&lt;&gt;"Sí",N9333="No aplica"),0,'Catàleg GRAE'!D67)</f>
        <v>1</v>
      </c>
      <c r="I9333" s="20"/>
      <c r="J9333" s="20"/>
      <c r="K9333" s="20"/>
      <c r="L9333" s="21"/>
      <c r="M9333" s="21"/>
      <c r="N9333" s="20"/>
      <c r="O9333" s="20"/>
      <c r="P9333" s="19" t="str">
        <f aca="false">IF(I9333="","",I9333-H9333)</f>
        <v/>
      </c>
      <c r="Q9333" s="19" t="str">
        <f aca="true">IF(B9333="","",IF(N9333="No aplica","No aplica",IF(I9333="","Pendent",IF(N9333="Per substituir","Substituir",IF(OR(N9333="No localitzat",N9333="No lliurat"),"Reposar",IF(I9333&lt;H9333,"Reposar",IF(I9333&gt;H9333,"Revisar excedent",IF(AND(G9333="Sí",M9333&lt;&gt;"",M9333&lt;TODAY()),"EPI caducat",IF(AND(G9333="Sí",M9333&lt;&gt;"",M9333&lt;=TODAY()+90),"EPI caduca ≤90 dies",IF(OR(N9333="Deteriorat usable",N9333="Revisió necessària"),"Revisar","OK"))))))))))</f>
      </c>
      <c r="R9333" s="20"/>
    </row>
    <row r="9334" customFormat="false" ht="15" hidden="false" customHeight="false" outlineLevel="0" collapsed="false">
      <c r="A9334" s="19" t="n">
        <v>86</v>
      </c>
      <c r="B9334" s="19" t="n">
        <f aca="false">IFERROR(VLOOKUP(A9334,Personal!$A$6:$F$112,2,FALSE()),"")</f>
        <v>0</v>
      </c>
      <c r="C9334" s="19" t="str">
        <f aca="false">IFERROR(VLOOKUP(A9334,Personal!$A$6:$F$112,3,FALSE()),"")</f>
        <v>Cerdanyola</v>
      </c>
      <c r="D9334" s="19" t="s">
        <v>132</v>
      </c>
      <c r="E9334" s="19" t="s">
        <v>169</v>
      </c>
      <c r="F9334" s="19" t="s">
        <v>170</v>
      </c>
      <c r="G9334" s="19" t="s">
        <v>272</v>
      </c>
      <c r="H9334" s="19" t="n">
        <f aca="false">IF(OR(VLOOKUP(A9334,Personal!$A$6:$F$112,5,FALSE())&lt;&gt;"Sí",N9334="No aplica"),0,'Catàleg GRAE'!D68)</f>
        <v>1</v>
      </c>
      <c r="I9334" s="20"/>
      <c r="J9334" s="20"/>
      <c r="K9334" s="20"/>
      <c r="L9334" s="21"/>
      <c r="M9334" s="21"/>
      <c r="N9334" s="20"/>
      <c r="O9334" s="20"/>
      <c r="P9334" s="19" t="str">
        <f aca="false">IF(I9334="","",I9334-H9334)</f>
        <v/>
      </c>
      <c r="Q9334" s="19" t="str">
        <f aca="true">IF(B9334="","",IF(N9334="No aplica","No aplica",IF(I9334="","Pendent",IF(N9334="Per substituir","Substituir",IF(OR(N9334="No localitzat",N9334="No lliurat"),"Reposar",IF(I9334&lt;H9334,"Reposar",IF(I9334&gt;H9334,"Revisar excedent",IF(AND(G9334="Sí",M9334&lt;&gt;"",M9334&lt;TODAY()),"EPI caducat",IF(AND(G9334="Sí",M9334&lt;&gt;"",M9334&lt;=TODAY()+90),"EPI caduca ≤90 dies",IF(OR(N9334="Deteriorat usable",N9334="Revisió necessària"),"Revisar","OK"))))))))))</f>
      </c>
      <c r="R9334" s="20"/>
    </row>
    <row r="9335" customFormat="false" ht="15" hidden="false" customHeight="false" outlineLevel="0" collapsed="false">
      <c r="A9335" s="19" t="n">
        <v>86</v>
      </c>
      <c r="B9335" s="19" t="n">
        <f aca="false">IFERROR(VLOOKUP(A9335,Personal!$A$6:$F$112,2,FALSE()),"")</f>
        <v>0</v>
      </c>
      <c r="C9335" s="19" t="str">
        <f aca="false">IFERROR(VLOOKUP(A9335,Personal!$A$6:$F$112,3,FALSE()),"")</f>
        <v>Cerdanyola</v>
      </c>
      <c r="D9335" s="19" t="s">
        <v>142</v>
      </c>
      <c r="E9335" s="19" t="s">
        <v>171</v>
      </c>
      <c r="F9335" s="19" t="s">
        <v>172</v>
      </c>
      <c r="G9335" s="19" t="s">
        <v>272</v>
      </c>
      <c r="H9335" s="19" t="n">
        <f aca="false">IF(OR(VLOOKUP(A9335,Personal!$A$6:$F$112,5,FALSE())&lt;&gt;"Sí",N9335="No aplica"),0,'Catàleg GRAE'!D69)</f>
        <v>1</v>
      </c>
      <c r="I9335" s="20"/>
      <c r="J9335" s="20"/>
      <c r="K9335" s="20"/>
      <c r="L9335" s="21"/>
      <c r="M9335" s="21"/>
      <c r="N9335" s="20"/>
      <c r="O9335" s="20"/>
      <c r="P9335" s="19" t="str">
        <f aca="false">IF(I9335="","",I9335-H9335)</f>
        <v/>
      </c>
      <c r="Q9335" s="19" t="str">
        <f aca="true">IF(B9335="","",IF(N9335="No aplica","No aplica",IF(I9335="","Pendent",IF(N9335="Per substituir","Substituir",IF(OR(N9335="No localitzat",N9335="No lliurat"),"Reposar",IF(I9335&lt;H9335,"Reposar",IF(I9335&gt;H9335,"Revisar excedent",IF(AND(G9335="Sí",M9335&lt;&gt;"",M9335&lt;TODAY()),"EPI caducat",IF(AND(G9335="Sí",M9335&lt;&gt;"",M9335&lt;=TODAY()+90),"EPI caduca ≤90 dies",IF(OR(N9335="Deteriorat usable",N9335="Revisió necessària"),"Revisar","OK"))))))))))</f>
      </c>
      <c r="R9335" s="20"/>
    </row>
    <row r="9336" customFormat="false" ht="15" hidden="false" customHeight="false" outlineLevel="0" collapsed="false">
      <c r="A9336" s="19" t="n">
        <v>86</v>
      </c>
      <c r="B9336" s="19" t="n">
        <f aca="false">IFERROR(VLOOKUP(A9336,Personal!$A$6:$F$112,2,FALSE()),"")</f>
        <v>0</v>
      </c>
      <c r="C9336" s="19" t="str">
        <f aca="false">IFERROR(VLOOKUP(A9336,Personal!$A$6:$F$112,3,FALSE()),"")</f>
        <v>Cerdanyola</v>
      </c>
      <c r="D9336" s="19" t="s">
        <v>132</v>
      </c>
      <c r="E9336" s="19" t="s">
        <v>173</v>
      </c>
      <c r="F9336" s="19" t="s">
        <v>174</v>
      </c>
      <c r="G9336" s="19" t="s">
        <v>272</v>
      </c>
      <c r="H9336" s="19" t="n">
        <f aca="false">IF(OR(VLOOKUP(A9336,Personal!$A$6:$F$112,5,FALSE())&lt;&gt;"Sí",N9336="No aplica"),0,'Catàleg GRAE'!D70)</f>
        <v>1</v>
      </c>
      <c r="I9336" s="20"/>
      <c r="J9336" s="20"/>
      <c r="K9336" s="20"/>
      <c r="L9336" s="21"/>
      <c r="M9336" s="21"/>
      <c r="N9336" s="20"/>
      <c r="O9336" s="20"/>
      <c r="P9336" s="19" t="str">
        <f aca="false">IF(I9336="","",I9336-H9336)</f>
        <v/>
      </c>
      <c r="Q9336" s="19" t="str">
        <f aca="true">IF(B9336="","",IF(N9336="No aplica","No aplica",IF(I9336="","Pendent",IF(N9336="Per substituir","Substituir",IF(OR(N9336="No localitzat",N9336="No lliurat"),"Reposar",IF(I9336&lt;H9336,"Reposar",IF(I9336&gt;H9336,"Revisar excedent",IF(AND(G9336="Sí",M9336&lt;&gt;"",M9336&lt;TODAY()),"EPI caducat",IF(AND(G9336="Sí",M9336&lt;&gt;"",M9336&lt;=TODAY()+90),"EPI caduca ≤90 dies",IF(OR(N9336="Deteriorat usable",N9336="Revisió necessària"),"Revisar","OK"))))))))))</f>
      </c>
      <c r="R9336" s="20"/>
    </row>
    <row r="9337" customFormat="false" ht="15" hidden="false" customHeight="false" outlineLevel="0" collapsed="false">
      <c r="A9337" s="19" t="n">
        <v>86</v>
      </c>
      <c r="B9337" s="19" t="n">
        <f aca="false">IFERROR(VLOOKUP(A9337,Personal!$A$6:$F$112,2,FALSE()),"")</f>
        <v>0</v>
      </c>
      <c r="C9337" s="19" t="str">
        <f aca="false">IFERROR(VLOOKUP(A9337,Personal!$A$6:$F$112,3,FALSE()),"")</f>
        <v>Cerdanyola</v>
      </c>
      <c r="D9337" s="19" t="s">
        <v>132</v>
      </c>
      <c r="E9337" s="19" t="s">
        <v>175</v>
      </c>
      <c r="F9337" s="19" t="s">
        <v>176</v>
      </c>
      <c r="G9337" s="19" t="s">
        <v>272</v>
      </c>
      <c r="H9337" s="19" t="n">
        <f aca="false">IF(OR(VLOOKUP(A9337,Personal!$A$6:$F$112,5,FALSE())&lt;&gt;"Sí",N9337="No aplica"),0,'Catàleg GRAE'!D71)</f>
        <v>1</v>
      </c>
      <c r="I9337" s="20"/>
      <c r="J9337" s="20"/>
      <c r="K9337" s="20"/>
      <c r="L9337" s="21"/>
      <c r="M9337" s="21"/>
      <c r="N9337" s="20"/>
      <c r="O9337" s="20"/>
      <c r="P9337" s="19" t="str">
        <f aca="false">IF(I9337="","",I9337-H9337)</f>
        <v/>
      </c>
      <c r="Q9337" s="19" t="str">
        <f aca="true">IF(B9337="","",IF(N9337="No aplica","No aplica",IF(I9337="","Pendent",IF(N9337="Per substituir","Substituir",IF(OR(N9337="No localitzat",N9337="No lliurat"),"Reposar",IF(I9337&lt;H9337,"Reposar",IF(I9337&gt;H9337,"Revisar excedent",IF(AND(G9337="Sí",M9337&lt;&gt;"",M9337&lt;TODAY()),"EPI caducat",IF(AND(G9337="Sí",M9337&lt;&gt;"",M9337&lt;=TODAY()+90),"EPI caduca ≤90 dies",IF(OR(N9337="Deteriorat usable",N9337="Revisió necessària"),"Revisar","OK"))))))))))</f>
      </c>
      <c r="R9337" s="20"/>
    </row>
    <row r="9338" customFormat="false" ht="15" hidden="false" customHeight="false" outlineLevel="0" collapsed="false">
      <c r="A9338" s="19" t="n">
        <v>86</v>
      </c>
      <c r="B9338" s="19" t="n">
        <f aca="false">IFERROR(VLOOKUP(A9338,Personal!$A$6:$F$112,2,FALSE()),"")</f>
        <v>0</v>
      </c>
      <c r="C9338" s="19" t="str">
        <f aca="false">IFERROR(VLOOKUP(A9338,Personal!$A$6:$F$112,3,FALSE()),"")</f>
        <v>Cerdanyola</v>
      </c>
      <c r="D9338" s="19" t="s">
        <v>177</v>
      </c>
      <c r="E9338" s="19" t="s">
        <v>178</v>
      </c>
      <c r="F9338" s="19" t="s">
        <v>179</v>
      </c>
      <c r="G9338" s="19" t="s">
        <v>272</v>
      </c>
      <c r="H9338" s="19" t="n">
        <f aca="false">IF(OR(VLOOKUP(A9338,Personal!$A$6:$F$112,5,FALSE())&lt;&gt;"Sí",N9338="No aplica"),0,'Catàleg GRAE'!D72)</f>
        <v>1</v>
      </c>
      <c r="I9338" s="20"/>
      <c r="J9338" s="20"/>
      <c r="K9338" s="20"/>
      <c r="L9338" s="21"/>
      <c r="M9338" s="21"/>
      <c r="N9338" s="20"/>
      <c r="O9338" s="20"/>
      <c r="P9338" s="19" t="str">
        <f aca="false">IF(I9338="","",I9338-H9338)</f>
        <v/>
      </c>
      <c r="Q9338" s="19" t="str">
        <f aca="true">IF(B9338="","",IF(N9338="No aplica","No aplica",IF(I9338="","Pendent",IF(N9338="Per substituir","Substituir",IF(OR(N9338="No localitzat",N9338="No lliurat"),"Reposar",IF(I9338&lt;H9338,"Reposar",IF(I9338&gt;H9338,"Revisar excedent",IF(AND(G9338="Sí",M9338&lt;&gt;"",M9338&lt;TODAY()),"EPI caducat",IF(AND(G9338="Sí",M9338&lt;&gt;"",M9338&lt;=TODAY()+90),"EPI caduca ≤90 dies",IF(OR(N9338="Deteriorat usable",N9338="Revisió necessària"),"Revisar","OK"))))))))))</f>
      </c>
      <c r="R9338" s="20"/>
    </row>
    <row r="9339" customFormat="false" ht="15" hidden="false" customHeight="false" outlineLevel="0" collapsed="false">
      <c r="A9339" s="19" t="n">
        <v>86</v>
      </c>
      <c r="B9339" s="19" t="n">
        <f aca="false">IFERROR(VLOOKUP(A9339,Personal!$A$6:$F$112,2,FALSE()),"")</f>
        <v>0</v>
      </c>
      <c r="C9339" s="19" t="str">
        <f aca="false">IFERROR(VLOOKUP(A9339,Personal!$A$6:$F$112,3,FALSE()),"")</f>
        <v>Cerdanyola</v>
      </c>
      <c r="D9339" s="19" t="s">
        <v>177</v>
      </c>
      <c r="E9339" s="19" t="s">
        <v>180</v>
      </c>
      <c r="F9339" s="19" t="s">
        <v>181</v>
      </c>
      <c r="G9339" s="19" t="s">
        <v>272</v>
      </c>
      <c r="H9339" s="19" t="n">
        <f aca="false">IF(OR(VLOOKUP(A9339,Personal!$A$6:$F$112,5,FALSE())&lt;&gt;"Sí",N9339="No aplica"),0,'Catàleg GRAE'!D73)</f>
        <v>1</v>
      </c>
      <c r="I9339" s="20"/>
      <c r="J9339" s="20"/>
      <c r="K9339" s="20"/>
      <c r="L9339" s="21"/>
      <c r="M9339" s="21"/>
      <c r="N9339" s="20"/>
      <c r="O9339" s="20"/>
      <c r="P9339" s="19" t="str">
        <f aca="false">IF(I9339="","",I9339-H9339)</f>
        <v/>
      </c>
      <c r="Q9339" s="19" t="str">
        <f aca="true">IF(B9339="","",IF(N9339="No aplica","No aplica",IF(I9339="","Pendent",IF(N9339="Per substituir","Substituir",IF(OR(N9339="No localitzat",N9339="No lliurat"),"Reposar",IF(I9339&lt;H9339,"Reposar",IF(I9339&gt;H9339,"Revisar excedent",IF(AND(G9339="Sí",M9339&lt;&gt;"",M9339&lt;TODAY()),"EPI caducat",IF(AND(G9339="Sí",M9339&lt;&gt;"",M9339&lt;=TODAY()+90),"EPI caduca ≤90 dies",IF(OR(N9339="Deteriorat usable",N9339="Revisió necessària"),"Revisar","OK"))))))))))</f>
      </c>
      <c r="R9339" s="20"/>
    </row>
    <row r="9340" customFormat="false" ht="15" hidden="false" customHeight="false" outlineLevel="0" collapsed="false">
      <c r="A9340" s="19" t="n">
        <v>86</v>
      </c>
      <c r="B9340" s="19" t="n">
        <f aca="false">IFERROR(VLOOKUP(A9340,Personal!$A$6:$F$112,2,FALSE()),"")</f>
        <v>0</v>
      </c>
      <c r="C9340" s="19" t="str">
        <f aca="false">IFERROR(VLOOKUP(A9340,Personal!$A$6:$F$112,3,FALSE()),"")</f>
        <v>Cerdanyola</v>
      </c>
      <c r="D9340" s="19" t="s">
        <v>132</v>
      </c>
      <c r="E9340" s="19" t="s">
        <v>182</v>
      </c>
      <c r="F9340" s="19" t="s">
        <v>183</v>
      </c>
      <c r="G9340" s="19" t="s">
        <v>272</v>
      </c>
      <c r="H9340" s="19" t="n">
        <f aca="false">IF(OR(VLOOKUP(A9340,Personal!$A$6:$F$112,5,FALSE())&lt;&gt;"Sí",N9340="No aplica"),0,'Catàleg GRAE'!D74)</f>
        <v>1</v>
      </c>
      <c r="I9340" s="20"/>
      <c r="J9340" s="20"/>
      <c r="K9340" s="20"/>
      <c r="L9340" s="21"/>
      <c r="M9340" s="21"/>
      <c r="N9340" s="20"/>
      <c r="O9340" s="20"/>
      <c r="P9340" s="19" t="str">
        <f aca="false">IF(I9340="","",I9340-H9340)</f>
        <v/>
      </c>
      <c r="Q9340" s="19" t="str">
        <f aca="true">IF(B9340="","",IF(N9340="No aplica","No aplica",IF(I9340="","Pendent",IF(N9340="Per substituir","Substituir",IF(OR(N9340="No localitzat",N9340="No lliurat"),"Reposar",IF(I9340&lt;H9340,"Reposar",IF(I9340&gt;H9340,"Revisar excedent",IF(AND(G9340="Sí",M9340&lt;&gt;"",M9340&lt;TODAY()),"EPI caducat",IF(AND(G9340="Sí",M9340&lt;&gt;"",M9340&lt;=TODAY()+90),"EPI caduca ≤90 dies",IF(OR(N9340="Deteriorat usable",N9340="Revisió necessària"),"Revisar","OK"))))))))))</f>
      </c>
      <c r="R9340" s="20"/>
    </row>
    <row r="9341" customFormat="false" ht="15" hidden="false" customHeight="false" outlineLevel="0" collapsed="false">
      <c r="A9341" s="19" t="n">
        <v>86</v>
      </c>
      <c r="B9341" s="19" t="n">
        <f aca="false">IFERROR(VLOOKUP(A9341,Personal!$A$6:$F$112,2,FALSE()),"")</f>
        <v>0</v>
      </c>
      <c r="C9341" s="19" t="str">
        <f aca="false">IFERROR(VLOOKUP(A9341,Personal!$A$6:$F$112,3,FALSE()),"")</f>
        <v>Cerdanyola</v>
      </c>
      <c r="D9341" s="19" t="s">
        <v>177</v>
      </c>
      <c r="E9341" s="19" t="s">
        <v>184</v>
      </c>
      <c r="F9341" s="19" t="s">
        <v>185</v>
      </c>
      <c r="G9341" s="19" t="s">
        <v>272</v>
      </c>
      <c r="H9341" s="19" t="n">
        <f aca="false">IF(OR(VLOOKUP(A9341,Personal!$A$6:$F$112,5,FALSE())&lt;&gt;"Sí",N9341="No aplica"),0,'Catàleg GRAE'!D75)</f>
        <v>1</v>
      </c>
      <c r="I9341" s="20"/>
      <c r="J9341" s="20"/>
      <c r="K9341" s="20"/>
      <c r="L9341" s="21"/>
      <c r="M9341" s="21"/>
      <c r="N9341" s="20"/>
      <c r="O9341" s="20"/>
      <c r="P9341" s="19" t="str">
        <f aca="false">IF(I9341="","",I9341-H9341)</f>
        <v/>
      </c>
      <c r="Q9341" s="19" t="str">
        <f aca="true">IF(B9341="","",IF(N9341="No aplica","No aplica",IF(I9341="","Pendent",IF(N9341="Per substituir","Substituir",IF(OR(N9341="No localitzat",N9341="No lliurat"),"Reposar",IF(I9341&lt;H9341,"Reposar",IF(I9341&gt;H9341,"Revisar excedent",IF(AND(G9341="Sí",M9341&lt;&gt;"",M9341&lt;TODAY()),"EPI caducat",IF(AND(G9341="Sí",M9341&lt;&gt;"",M9341&lt;=TODAY()+90),"EPI caduca ≤90 dies",IF(OR(N9341="Deteriorat usable",N9341="Revisió necessària"),"Revisar","OK"))))))))))</f>
      </c>
      <c r="R9341" s="20"/>
    </row>
    <row r="9342" customFormat="false" ht="15" hidden="false" customHeight="false" outlineLevel="0" collapsed="false">
      <c r="A9342" s="19" t="n">
        <v>86</v>
      </c>
      <c r="B9342" s="19" t="n">
        <f aca="false">IFERROR(VLOOKUP(A9342,Personal!$A$6:$F$112,2,FALSE()),"")</f>
        <v>0</v>
      </c>
      <c r="C9342" s="19" t="str">
        <f aca="false">IFERROR(VLOOKUP(A9342,Personal!$A$6:$F$112,3,FALSE()),"")</f>
        <v>Cerdanyola</v>
      </c>
      <c r="D9342" s="19" t="s">
        <v>142</v>
      </c>
      <c r="E9342" s="19" t="s">
        <v>186</v>
      </c>
      <c r="F9342" s="19" t="s">
        <v>187</v>
      </c>
      <c r="G9342" s="19" t="s">
        <v>272</v>
      </c>
      <c r="H9342" s="19" t="n">
        <f aca="false">IF(OR(VLOOKUP(A9342,Personal!$A$6:$F$112,5,FALSE())&lt;&gt;"Sí",N9342="No aplica"),0,'Catàleg GRAE'!D76)</f>
        <v>1</v>
      </c>
      <c r="I9342" s="20"/>
      <c r="J9342" s="20"/>
      <c r="K9342" s="20"/>
      <c r="L9342" s="21"/>
      <c r="M9342" s="21"/>
      <c r="N9342" s="20"/>
      <c r="O9342" s="20"/>
      <c r="P9342" s="19" t="str">
        <f aca="false">IF(I9342="","",I9342-H9342)</f>
        <v/>
      </c>
      <c r="Q9342" s="19" t="str">
        <f aca="true">IF(B9342="","",IF(N9342="No aplica","No aplica",IF(I9342="","Pendent",IF(N9342="Per substituir","Substituir",IF(OR(N9342="No localitzat",N9342="No lliurat"),"Reposar",IF(I9342&lt;H9342,"Reposar",IF(I9342&gt;H9342,"Revisar excedent",IF(AND(G9342="Sí",M9342&lt;&gt;"",M9342&lt;TODAY()),"EPI caducat",IF(AND(G9342="Sí",M9342&lt;&gt;"",M9342&lt;=TODAY()+90),"EPI caduca ≤90 dies",IF(OR(N9342="Deteriorat usable",N9342="Revisió necessària"),"Revisar","OK"))))))))))</f>
      </c>
      <c r="R9342" s="20"/>
    </row>
    <row r="9343" customFormat="false" ht="15" hidden="false" customHeight="false" outlineLevel="0" collapsed="false">
      <c r="A9343" s="19" t="n">
        <v>86</v>
      </c>
      <c r="B9343" s="19" t="n">
        <f aca="false">IFERROR(VLOOKUP(A9343,Personal!$A$6:$F$112,2,FALSE()),"")</f>
        <v>0</v>
      </c>
      <c r="C9343" s="19" t="str">
        <f aca="false">IFERROR(VLOOKUP(A9343,Personal!$A$6:$F$112,3,FALSE()),"")</f>
        <v>Cerdanyola</v>
      </c>
      <c r="D9343" s="19" t="s">
        <v>177</v>
      </c>
      <c r="E9343" s="19" t="s">
        <v>188</v>
      </c>
      <c r="F9343" s="19" t="s">
        <v>189</v>
      </c>
      <c r="G9343" s="19" t="s">
        <v>272</v>
      </c>
      <c r="H9343" s="19" t="n">
        <f aca="false">IF(OR(VLOOKUP(A9343,Personal!$A$6:$F$112,5,FALSE())&lt;&gt;"Sí",N9343="No aplica"),0,'Catàleg GRAE'!D77)</f>
        <v>1</v>
      </c>
      <c r="I9343" s="20"/>
      <c r="J9343" s="20"/>
      <c r="K9343" s="20"/>
      <c r="L9343" s="21"/>
      <c r="M9343" s="21"/>
      <c r="N9343" s="20"/>
      <c r="O9343" s="20"/>
      <c r="P9343" s="19" t="str">
        <f aca="false">IF(I9343="","",I9343-H9343)</f>
        <v/>
      </c>
      <c r="Q9343" s="19" t="str">
        <f aca="true">IF(B9343="","",IF(N9343="No aplica","No aplica",IF(I9343="","Pendent",IF(N9343="Per substituir","Substituir",IF(OR(N9343="No localitzat",N9343="No lliurat"),"Reposar",IF(I9343&lt;H9343,"Reposar",IF(I9343&gt;H9343,"Revisar excedent",IF(AND(G9343="Sí",M9343&lt;&gt;"",M9343&lt;TODAY()),"EPI caducat",IF(AND(G9343="Sí",M9343&lt;&gt;"",M9343&lt;=TODAY()+90),"EPI caduca ≤90 dies",IF(OR(N9343="Deteriorat usable",N9343="Revisió necessària"),"Revisar","OK"))))))))))</f>
      </c>
      <c r="R9343" s="20"/>
    </row>
    <row r="9344" customFormat="false" ht="15" hidden="false" customHeight="false" outlineLevel="0" collapsed="false">
      <c r="A9344" s="19" t="n">
        <v>86</v>
      </c>
      <c r="B9344" s="19" t="n">
        <f aca="false">IFERROR(VLOOKUP(A9344,Personal!$A$6:$F$112,2,FALSE()),"")</f>
        <v>0</v>
      </c>
      <c r="C9344" s="19" t="str">
        <f aca="false">IFERROR(VLOOKUP(A9344,Personal!$A$6:$F$112,3,FALSE()),"")</f>
        <v>Cerdanyola</v>
      </c>
      <c r="D9344" s="19" t="s">
        <v>132</v>
      </c>
      <c r="E9344" s="19" t="s">
        <v>190</v>
      </c>
      <c r="F9344" s="19" t="s">
        <v>191</v>
      </c>
      <c r="G9344" s="19" t="s">
        <v>272</v>
      </c>
      <c r="H9344" s="19" t="n">
        <f aca="false">IF(OR(VLOOKUP(A9344,Personal!$A$6:$F$112,5,FALSE())&lt;&gt;"Sí",N9344="No aplica"),0,'Catàleg GRAE'!D78)</f>
        <v>1</v>
      </c>
      <c r="I9344" s="20"/>
      <c r="J9344" s="20"/>
      <c r="K9344" s="20"/>
      <c r="L9344" s="21"/>
      <c r="M9344" s="21"/>
      <c r="N9344" s="20"/>
      <c r="O9344" s="20"/>
      <c r="P9344" s="19" t="str">
        <f aca="false">IF(I9344="","",I9344-H9344)</f>
        <v/>
      </c>
      <c r="Q9344" s="19" t="str">
        <f aca="true">IF(B9344="","",IF(N9344="No aplica","No aplica",IF(I9344="","Pendent",IF(N9344="Per substituir","Substituir",IF(OR(N9344="No localitzat",N9344="No lliurat"),"Reposar",IF(I9344&lt;H9344,"Reposar",IF(I9344&gt;H9344,"Revisar excedent",IF(AND(G9344="Sí",M9344&lt;&gt;"",M9344&lt;TODAY()),"EPI caducat",IF(AND(G9344="Sí",M9344&lt;&gt;"",M9344&lt;=TODAY()+90),"EPI caduca ≤90 dies",IF(OR(N9344="Deteriorat usable",N9344="Revisió necessària"),"Revisar","OK"))))))))))</f>
      </c>
      <c r="R9344" s="20"/>
    </row>
    <row r="9345" customFormat="false" ht="15" hidden="false" customHeight="false" outlineLevel="0" collapsed="false">
      <c r="A9345" s="19" t="n">
        <v>86</v>
      </c>
      <c r="B9345" s="19" t="n">
        <f aca="false">IFERROR(VLOOKUP(A9345,Personal!$A$6:$F$112,2,FALSE()),"")</f>
        <v>0</v>
      </c>
      <c r="C9345" s="19" t="str">
        <f aca="false">IFERROR(VLOOKUP(A9345,Personal!$A$6:$F$112,3,FALSE()),"")</f>
        <v>Cerdanyola</v>
      </c>
      <c r="D9345" s="19" t="s">
        <v>177</v>
      </c>
      <c r="E9345" s="19" t="s">
        <v>192</v>
      </c>
      <c r="F9345" s="19" t="s">
        <v>193</v>
      </c>
      <c r="G9345" s="19" t="s">
        <v>272</v>
      </c>
      <c r="H9345" s="19" t="n">
        <f aca="false">IF(OR(VLOOKUP(A9345,Personal!$A$6:$F$112,5,FALSE())&lt;&gt;"Sí",N9345="No aplica"),0,'Catàleg GRAE'!D79)</f>
        <v>8</v>
      </c>
      <c r="I9345" s="20"/>
      <c r="J9345" s="20"/>
      <c r="K9345" s="20"/>
      <c r="L9345" s="21"/>
      <c r="M9345" s="21"/>
      <c r="N9345" s="20"/>
      <c r="O9345" s="20"/>
      <c r="P9345" s="19" t="str">
        <f aca="false">IF(I9345="","",I9345-H9345)</f>
        <v/>
      </c>
      <c r="Q9345" s="19" t="str">
        <f aca="true">IF(B9345="","",IF(N9345="No aplica","No aplica",IF(I9345="","Pendent",IF(N9345="Per substituir","Substituir",IF(OR(N9345="No localitzat",N9345="No lliurat"),"Reposar",IF(I9345&lt;H9345,"Reposar",IF(I9345&gt;H9345,"Revisar excedent",IF(AND(G9345="Sí",M9345&lt;&gt;"",M9345&lt;TODAY()),"EPI caducat",IF(AND(G9345="Sí",M9345&lt;&gt;"",M9345&lt;=TODAY()+90),"EPI caduca ≤90 dies",IF(OR(N9345="Deteriorat usable",N9345="Revisió necessària"),"Revisar","OK"))))))))))</f>
      </c>
      <c r="R9345" s="20"/>
    </row>
    <row r="9346" customFormat="false" ht="15" hidden="false" customHeight="false" outlineLevel="0" collapsed="false">
      <c r="A9346" s="19" t="n">
        <v>86</v>
      </c>
      <c r="B9346" s="19" t="n">
        <f aca="false">IFERROR(VLOOKUP(A9346,Personal!$A$6:$F$112,2,FALSE()),"")</f>
        <v>0</v>
      </c>
      <c r="C9346" s="19" t="str">
        <f aca="false">IFERROR(VLOOKUP(A9346,Personal!$A$6:$F$112,3,FALSE()),"")</f>
        <v>Cerdanyola</v>
      </c>
      <c r="D9346" s="19" t="s">
        <v>177</v>
      </c>
      <c r="E9346" s="19" t="s">
        <v>194</v>
      </c>
      <c r="F9346" s="19" t="s">
        <v>195</v>
      </c>
      <c r="G9346" s="19" t="s">
        <v>272</v>
      </c>
      <c r="H9346" s="19" t="n">
        <f aca="false">IF(OR(VLOOKUP(A9346,Personal!$A$6:$F$112,5,FALSE())&lt;&gt;"Sí",N9346="No aplica"),0,'Catàleg GRAE'!D80)</f>
        <v>2</v>
      </c>
      <c r="I9346" s="20"/>
      <c r="J9346" s="20"/>
      <c r="K9346" s="20"/>
      <c r="L9346" s="21"/>
      <c r="M9346" s="21"/>
      <c r="N9346" s="20"/>
      <c r="O9346" s="20"/>
      <c r="P9346" s="19" t="str">
        <f aca="false">IF(I9346="","",I9346-H9346)</f>
        <v/>
      </c>
      <c r="Q9346" s="19" t="str">
        <f aca="true">IF(B9346="","",IF(N9346="No aplica","No aplica",IF(I9346="","Pendent",IF(N9346="Per substituir","Substituir",IF(OR(N9346="No localitzat",N9346="No lliurat"),"Reposar",IF(I9346&lt;H9346,"Reposar",IF(I9346&gt;H9346,"Revisar excedent",IF(AND(G9346="Sí",M9346&lt;&gt;"",M9346&lt;TODAY()),"EPI caducat",IF(AND(G9346="Sí",M9346&lt;&gt;"",M9346&lt;=TODAY()+90),"EPI caduca ≤90 dies",IF(OR(N9346="Deteriorat usable",N9346="Revisió necessària"),"Revisar","OK"))))))))))</f>
      </c>
      <c r="R9346" s="20"/>
    </row>
    <row r="9347" customFormat="false" ht="15" hidden="false" customHeight="false" outlineLevel="0" collapsed="false">
      <c r="A9347" s="19" t="n">
        <v>86</v>
      </c>
      <c r="B9347" s="19" t="n">
        <f aca="false">IFERROR(VLOOKUP(A9347,Personal!$A$6:$F$112,2,FALSE()),"")</f>
        <v>0</v>
      </c>
      <c r="C9347" s="19" t="str">
        <f aca="false">IFERROR(VLOOKUP(A9347,Personal!$A$6:$F$112,3,FALSE()),"")</f>
        <v>Cerdanyola</v>
      </c>
      <c r="D9347" s="19" t="s">
        <v>177</v>
      </c>
      <c r="E9347" s="19" t="s">
        <v>196</v>
      </c>
      <c r="F9347" s="19" t="s">
        <v>197</v>
      </c>
      <c r="G9347" s="19" t="s">
        <v>272</v>
      </c>
      <c r="H9347" s="19" t="n">
        <f aca="false">IF(OR(VLOOKUP(A9347,Personal!$A$6:$F$112,5,FALSE())&lt;&gt;"Sí",N9347="No aplica"),0,'Catàleg GRAE'!D81)</f>
        <v>1</v>
      </c>
      <c r="I9347" s="20"/>
      <c r="J9347" s="20"/>
      <c r="K9347" s="20"/>
      <c r="L9347" s="21"/>
      <c r="M9347" s="21"/>
      <c r="N9347" s="20"/>
      <c r="O9347" s="20"/>
      <c r="P9347" s="19" t="str">
        <f aca="false">IF(I9347="","",I9347-H9347)</f>
        <v/>
      </c>
      <c r="Q9347" s="19" t="str">
        <f aca="true">IF(B9347="","",IF(N9347="No aplica","No aplica",IF(I9347="","Pendent",IF(N9347="Per substituir","Substituir",IF(OR(N9347="No localitzat",N9347="No lliurat"),"Reposar",IF(I9347&lt;H9347,"Reposar",IF(I9347&gt;H9347,"Revisar excedent",IF(AND(G9347="Sí",M9347&lt;&gt;"",M9347&lt;TODAY()),"EPI caducat",IF(AND(G9347="Sí",M9347&lt;&gt;"",M9347&lt;=TODAY()+90),"EPI caduca ≤90 dies",IF(OR(N9347="Deteriorat usable",N9347="Revisió necessària"),"Revisar","OK"))))))))))</f>
      </c>
      <c r="R9347" s="20"/>
    </row>
    <row r="9348" customFormat="false" ht="15" hidden="false" customHeight="false" outlineLevel="0" collapsed="false">
      <c r="A9348" s="19" t="n">
        <v>86</v>
      </c>
      <c r="B9348" s="19" t="n">
        <f aca="false">IFERROR(VLOOKUP(A9348,Personal!$A$6:$F$112,2,FALSE()),"")</f>
        <v>0</v>
      </c>
      <c r="C9348" s="19" t="str">
        <f aca="false">IFERROR(VLOOKUP(A9348,Personal!$A$6:$F$112,3,FALSE()),"")</f>
        <v>Cerdanyola</v>
      </c>
      <c r="D9348" s="19" t="s">
        <v>177</v>
      </c>
      <c r="E9348" s="19" t="s">
        <v>198</v>
      </c>
      <c r="F9348" s="19" t="s">
        <v>199</v>
      </c>
      <c r="G9348" s="19" t="s">
        <v>272</v>
      </c>
      <c r="H9348" s="19" t="n">
        <f aca="false">IF(OR(VLOOKUP(A9348,Personal!$A$6:$F$112,5,FALSE())&lt;&gt;"Sí",N9348="No aplica"),0,'Catàleg GRAE'!D82)</f>
        <v>1</v>
      </c>
      <c r="I9348" s="20"/>
      <c r="J9348" s="20"/>
      <c r="K9348" s="20"/>
      <c r="L9348" s="21"/>
      <c r="M9348" s="21"/>
      <c r="N9348" s="20"/>
      <c r="O9348" s="20"/>
      <c r="P9348" s="19" t="str">
        <f aca="false">IF(I9348="","",I9348-H9348)</f>
        <v/>
      </c>
      <c r="Q9348" s="19" t="str">
        <f aca="true">IF(B9348="","",IF(N9348="No aplica","No aplica",IF(I9348="","Pendent",IF(N9348="Per substituir","Substituir",IF(OR(N9348="No localitzat",N9348="No lliurat"),"Reposar",IF(I9348&lt;H9348,"Reposar",IF(I9348&gt;H9348,"Revisar excedent",IF(AND(G9348="Sí",M9348&lt;&gt;"",M9348&lt;TODAY()),"EPI caducat",IF(AND(G9348="Sí",M9348&lt;&gt;"",M9348&lt;=TODAY()+90),"EPI caduca ≤90 dies",IF(OR(N9348="Deteriorat usable",N9348="Revisió necessària"),"Revisar","OK"))))))))))</f>
      </c>
      <c r="R9348" s="20"/>
    </row>
    <row r="9349" customFormat="false" ht="15" hidden="false" customHeight="false" outlineLevel="0" collapsed="false">
      <c r="A9349" s="19" t="n">
        <v>86</v>
      </c>
      <c r="B9349" s="19" t="n">
        <f aca="false">IFERROR(VLOOKUP(A9349,Personal!$A$6:$F$112,2,FALSE()),"")</f>
        <v>0</v>
      </c>
      <c r="C9349" s="19" t="str">
        <f aca="false">IFERROR(VLOOKUP(A9349,Personal!$A$6:$F$112,3,FALSE()),"")</f>
        <v>Cerdanyola</v>
      </c>
      <c r="D9349" s="19" t="s">
        <v>177</v>
      </c>
      <c r="E9349" s="19" t="s">
        <v>200</v>
      </c>
      <c r="F9349" s="19" t="s">
        <v>201</v>
      </c>
      <c r="G9349" s="19" t="s">
        <v>272</v>
      </c>
      <c r="H9349" s="19" t="n">
        <f aca="false">IF(OR(VLOOKUP(A9349,Personal!$A$6:$F$112,5,FALSE())&lt;&gt;"Sí",N9349="No aplica"),0,'Catàleg GRAE'!D83)</f>
        <v>1</v>
      </c>
      <c r="I9349" s="20"/>
      <c r="J9349" s="20"/>
      <c r="K9349" s="20"/>
      <c r="L9349" s="21"/>
      <c r="M9349" s="21"/>
      <c r="N9349" s="20"/>
      <c r="O9349" s="20"/>
      <c r="P9349" s="19" t="str">
        <f aca="false">IF(I9349="","",I9349-H9349)</f>
        <v/>
      </c>
      <c r="Q9349" s="19" t="str">
        <f aca="true">IF(B9349="","",IF(N9349="No aplica","No aplica",IF(I9349="","Pendent",IF(N9349="Per substituir","Substituir",IF(OR(N9349="No localitzat",N9349="No lliurat"),"Reposar",IF(I9349&lt;H9349,"Reposar",IF(I9349&gt;H9349,"Revisar excedent",IF(AND(G9349="Sí",M9349&lt;&gt;"",M9349&lt;TODAY()),"EPI caducat",IF(AND(G9349="Sí",M9349&lt;&gt;"",M9349&lt;=TODAY()+90),"EPI caduca ≤90 dies",IF(OR(N9349="Deteriorat usable",N9349="Revisió necessària"),"Revisar","OK"))))))))))</f>
      </c>
      <c r="R9349" s="20"/>
    </row>
    <row r="9350" customFormat="false" ht="15" hidden="false" customHeight="false" outlineLevel="0" collapsed="false">
      <c r="A9350" s="19" t="n">
        <v>86</v>
      </c>
      <c r="B9350" s="19" t="n">
        <f aca="false">IFERROR(VLOOKUP(A9350,Personal!$A$6:$F$112,2,FALSE()),"")</f>
        <v>0</v>
      </c>
      <c r="C9350" s="19" t="str">
        <f aca="false">IFERROR(VLOOKUP(A9350,Personal!$A$6:$F$112,3,FALSE()),"")</f>
        <v>Cerdanyola</v>
      </c>
      <c r="D9350" s="19" t="s">
        <v>94</v>
      </c>
      <c r="E9350" s="19" t="s">
        <v>202</v>
      </c>
      <c r="F9350" s="19" t="s">
        <v>203</v>
      </c>
      <c r="G9350" s="19" t="s">
        <v>291</v>
      </c>
      <c r="H9350" s="19" t="n">
        <f aca="false">IF(OR(VLOOKUP(A9350,Personal!$A$6:$F$112,5,FALSE())&lt;&gt;"Sí",N9350="No aplica"),0,'Catàleg GRAE'!D84)</f>
        <v>1</v>
      </c>
      <c r="I9350" s="20"/>
      <c r="J9350" s="20"/>
      <c r="K9350" s="20"/>
      <c r="L9350" s="21"/>
      <c r="M9350" s="21"/>
      <c r="N9350" s="20"/>
      <c r="O9350" s="20"/>
      <c r="P9350" s="19" t="str">
        <f aca="false">IF(I9350="","",I9350-H9350)</f>
        <v/>
      </c>
      <c r="Q9350" s="19" t="str">
        <f aca="true">IF(B9350="","",IF(N9350="No aplica","No aplica",IF(I9350="","Pendent",IF(N9350="Per substituir","Substituir",IF(OR(N9350="No localitzat",N9350="No lliurat"),"Reposar",IF(I9350&lt;H9350,"Reposar",IF(I9350&gt;H9350,"Revisar excedent",IF(AND(G9350="Sí",M9350&lt;&gt;"",M9350&lt;TODAY()),"EPI caducat",IF(AND(G9350="Sí",M9350&lt;&gt;"",M9350&lt;=TODAY()+90),"EPI caduca ≤90 dies",IF(OR(N9350="Deteriorat usable",N9350="Revisió necessària"),"Revisar","OK"))))))))))</f>
      </c>
      <c r="R9350" s="20"/>
    </row>
    <row r="9351" customFormat="false" ht="15" hidden="false" customHeight="false" outlineLevel="0" collapsed="false">
      <c r="A9351" s="19" t="n">
        <v>86</v>
      </c>
      <c r="B9351" s="19" t="n">
        <f aca="false">IFERROR(VLOOKUP(A9351,Personal!$A$6:$F$112,2,FALSE()),"")</f>
        <v>0</v>
      </c>
      <c r="C9351" s="19" t="str">
        <f aca="false">IFERROR(VLOOKUP(A9351,Personal!$A$6:$F$112,3,FALSE()),"")</f>
        <v>Cerdanyola</v>
      </c>
      <c r="D9351" s="19" t="s">
        <v>125</v>
      </c>
      <c r="E9351" s="19" t="s">
        <v>204</v>
      </c>
      <c r="F9351" s="19" t="s">
        <v>205</v>
      </c>
      <c r="G9351" s="19" t="s">
        <v>291</v>
      </c>
      <c r="H9351" s="19" t="n">
        <f aca="false">IF(OR(VLOOKUP(A9351,Personal!$A$6:$F$112,5,FALSE())&lt;&gt;"Sí",N9351="No aplica"),0,'Catàleg GRAE'!D85)</f>
        <v>1</v>
      </c>
      <c r="I9351" s="20"/>
      <c r="J9351" s="20"/>
      <c r="K9351" s="20"/>
      <c r="L9351" s="21"/>
      <c r="M9351" s="21"/>
      <c r="N9351" s="20"/>
      <c r="O9351" s="20"/>
      <c r="P9351" s="19" t="str">
        <f aca="false">IF(I9351="","",I9351-H9351)</f>
        <v/>
      </c>
      <c r="Q9351" s="19" t="str">
        <f aca="true">IF(B9351="","",IF(N9351="No aplica","No aplica",IF(I9351="","Pendent",IF(N9351="Per substituir","Substituir",IF(OR(N9351="No localitzat",N9351="No lliurat"),"Reposar",IF(I9351&lt;H9351,"Reposar",IF(I9351&gt;H9351,"Revisar excedent",IF(AND(G9351="Sí",M9351&lt;&gt;"",M9351&lt;TODAY()),"EPI caducat",IF(AND(G9351="Sí",M9351&lt;&gt;"",M9351&lt;=TODAY()+90),"EPI caduca ≤90 dies",IF(OR(N9351="Deteriorat usable",N9351="Revisió necessària"),"Revisar","OK"))))))))))</f>
      </c>
      <c r="R9351" s="20"/>
    </row>
    <row r="9352" customFormat="false" ht="15" hidden="false" customHeight="false" outlineLevel="0" collapsed="false">
      <c r="A9352" s="19" t="n">
        <v>86</v>
      </c>
      <c r="B9352" s="19" t="n">
        <f aca="false">IFERROR(VLOOKUP(A9352,Personal!$A$6:$F$112,2,FALSE()),"")</f>
        <v>0</v>
      </c>
      <c r="C9352" s="19" t="str">
        <f aca="false">IFERROR(VLOOKUP(A9352,Personal!$A$6:$F$112,3,FALSE()),"")</f>
        <v>Cerdanyola</v>
      </c>
      <c r="D9352" s="19" t="s">
        <v>153</v>
      </c>
      <c r="E9352" s="19" t="s">
        <v>206</v>
      </c>
      <c r="F9352" s="19" t="s">
        <v>207</v>
      </c>
      <c r="G9352" s="19" t="s">
        <v>272</v>
      </c>
      <c r="H9352" s="19" t="n">
        <f aca="false">IF(OR(VLOOKUP(A9352,Personal!$A$6:$F$112,5,FALSE())&lt;&gt;"Sí",N9352="No aplica"),0,'Catàleg GRAE'!D86)</f>
        <v>1</v>
      </c>
      <c r="I9352" s="20"/>
      <c r="J9352" s="20"/>
      <c r="K9352" s="20"/>
      <c r="L9352" s="21"/>
      <c r="M9352" s="21"/>
      <c r="N9352" s="20"/>
      <c r="O9352" s="20"/>
      <c r="P9352" s="19" t="str">
        <f aca="false">IF(I9352="","",I9352-H9352)</f>
        <v/>
      </c>
      <c r="Q9352" s="19" t="str">
        <f aca="true">IF(B9352="","",IF(N9352="No aplica","No aplica",IF(I9352="","Pendent",IF(N9352="Per substituir","Substituir",IF(OR(N9352="No localitzat",N9352="No lliurat"),"Reposar",IF(I9352&lt;H9352,"Reposar",IF(I9352&gt;H9352,"Revisar excedent",IF(AND(G9352="Sí",M9352&lt;&gt;"",M9352&lt;TODAY()),"EPI caducat",IF(AND(G9352="Sí",M9352&lt;&gt;"",M9352&lt;=TODAY()+90),"EPI caduca ≤90 dies",IF(OR(N9352="Deteriorat usable",N9352="Revisió necessària"),"Revisar","OK"))))))))))</f>
      </c>
      <c r="R9352" s="20"/>
    </row>
    <row r="9353" customFormat="false" ht="15" hidden="false" customHeight="false" outlineLevel="0" collapsed="false">
      <c r="A9353" s="19" t="n">
        <v>86</v>
      </c>
      <c r="B9353" s="19" t="n">
        <f aca="false">IFERROR(VLOOKUP(A9353,Personal!$A$6:$F$112,2,FALSE()),"")</f>
        <v>0</v>
      </c>
      <c r="C9353" s="19" t="str">
        <f aca="false">IFERROR(VLOOKUP(A9353,Personal!$A$6:$F$112,3,FALSE()),"")</f>
        <v>Cerdanyola</v>
      </c>
      <c r="D9353" s="19" t="s">
        <v>177</v>
      </c>
      <c r="E9353" s="19" t="s">
        <v>208</v>
      </c>
      <c r="F9353" s="19" t="s">
        <v>209</v>
      </c>
      <c r="G9353" s="19" t="s">
        <v>272</v>
      </c>
      <c r="H9353" s="19" t="n">
        <f aca="false">IF(OR(VLOOKUP(A9353,Personal!$A$6:$F$112,5,FALSE())&lt;&gt;"Sí",N9353="No aplica"),0,'Catàleg GRAE'!D87)</f>
        <v>1</v>
      </c>
      <c r="I9353" s="20"/>
      <c r="J9353" s="20"/>
      <c r="K9353" s="20"/>
      <c r="L9353" s="21"/>
      <c r="M9353" s="21"/>
      <c r="N9353" s="20"/>
      <c r="O9353" s="20"/>
      <c r="P9353" s="19" t="str">
        <f aca="false">IF(I9353="","",I9353-H9353)</f>
        <v/>
      </c>
      <c r="Q9353" s="19" t="str">
        <f aca="true">IF(B9353="","",IF(N9353="No aplica","No aplica",IF(I9353="","Pendent",IF(N9353="Per substituir","Substituir",IF(OR(N9353="No localitzat",N9353="No lliurat"),"Reposar",IF(I9353&lt;H9353,"Reposar",IF(I9353&gt;H9353,"Revisar excedent",IF(AND(G9353="Sí",M9353&lt;&gt;"",M9353&lt;TODAY()),"EPI caducat",IF(AND(G9353="Sí",M9353&lt;&gt;"",M9353&lt;=TODAY()+90),"EPI caduca ≤90 dies",IF(OR(N9353="Deteriorat usable",N9353="Revisió necessària"),"Revisar","OK"))))))))))</f>
      </c>
      <c r="R9353" s="20"/>
    </row>
    <row r="9354" customFormat="false" ht="15" hidden="false" customHeight="false" outlineLevel="0" collapsed="false">
      <c r="A9354" s="19" t="n">
        <v>86</v>
      </c>
      <c r="B9354" s="19" t="n">
        <f aca="false">IFERROR(VLOOKUP(A9354,Personal!$A$6:$F$112,2,FALSE()),"")</f>
        <v>0</v>
      </c>
      <c r="C9354" s="19" t="str">
        <f aca="false">IFERROR(VLOOKUP(A9354,Personal!$A$6:$F$112,3,FALSE()),"")</f>
        <v>Cerdanyola</v>
      </c>
      <c r="D9354" s="19" t="s">
        <v>177</v>
      </c>
      <c r="E9354" s="19" t="s">
        <v>210</v>
      </c>
      <c r="F9354" s="19" t="s">
        <v>211</v>
      </c>
      <c r="G9354" s="19" t="s">
        <v>272</v>
      </c>
      <c r="H9354" s="19" t="n">
        <f aca="false">IF(OR(VLOOKUP(A9354,Personal!$A$6:$F$112,5,FALSE())&lt;&gt;"Sí",N9354="No aplica"),0,'Catàleg GRAE'!D88)</f>
        <v>1</v>
      </c>
      <c r="I9354" s="20"/>
      <c r="J9354" s="20"/>
      <c r="K9354" s="20"/>
      <c r="L9354" s="21"/>
      <c r="M9354" s="21"/>
      <c r="N9354" s="20"/>
      <c r="O9354" s="20"/>
      <c r="P9354" s="19" t="str">
        <f aca="false">IF(I9354="","",I9354-H9354)</f>
        <v/>
      </c>
      <c r="Q9354" s="19" t="str">
        <f aca="true">IF(B9354="","",IF(N9354="No aplica","No aplica",IF(I9354="","Pendent",IF(N9354="Per substituir","Substituir",IF(OR(N9354="No localitzat",N9354="No lliurat"),"Reposar",IF(I9354&lt;H9354,"Reposar",IF(I9354&gt;H9354,"Revisar excedent",IF(AND(G9354="Sí",M9354&lt;&gt;"",M9354&lt;TODAY()),"EPI caducat",IF(AND(G9354="Sí",M9354&lt;&gt;"",M9354&lt;=TODAY()+90),"EPI caduca ≤90 dies",IF(OR(N9354="Deteriorat usable",N9354="Revisió necessària"),"Revisar","OK"))))))))))</f>
      </c>
      <c r="R9354" s="20"/>
    </row>
    <row r="9355" customFormat="false" ht="15" hidden="false" customHeight="false" outlineLevel="0" collapsed="false">
      <c r="A9355" s="19" t="n">
        <v>86</v>
      </c>
      <c r="B9355" s="19" t="n">
        <f aca="false">IFERROR(VLOOKUP(A9355,Personal!$A$6:$F$112,2,FALSE()),"")</f>
        <v>0</v>
      </c>
      <c r="C9355" s="19" t="str">
        <f aca="false">IFERROR(VLOOKUP(A9355,Personal!$A$6:$F$112,3,FALSE()),"")</f>
        <v>Cerdanyola</v>
      </c>
      <c r="D9355" s="19" t="s">
        <v>125</v>
      </c>
      <c r="E9355" s="19" t="s">
        <v>212</v>
      </c>
      <c r="F9355" s="19" t="s">
        <v>213</v>
      </c>
      <c r="G9355" s="19" t="s">
        <v>272</v>
      </c>
      <c r="H9355" s="19" t="n">
        <f aca="false">IF(OR(VLOOKUP(A9355,Personal!$A$6:$F$112,5,FALSE())&lt;&gt;"Sí",N9355="No aplica"),0,'Catàleg GRAE'!D89)</f>
        <v>1</v>
      </c>
      <c r="I9355" s="20"/>
      <c r="J9355" s="20"/>
      <c r="K9355" s="20"/>
      <c r="L9355" s="21"/>
      <c r="M9355" s="21"/>
      <c r="N9355" s="20"/>
      <c r="O9355" s="20"/>
      <c r="P9355" s="19" t="str">
        <f aca="false">IF(I9355="","",I9355-H9355)</f>
        <v/>
      </c>
      <c r="Q9355" s="19" t="str">
        <f aca="true">IF(B9355="","",IF(N9355="No aplica","No aplica",IF(I9355="","Pendent",IF(N9355="Per substituir","Substituir",IF(OR(N9355="No localitzat",N9355="No lliurat"),"Reposar",IF(I9355&lt;H9355,"Reposar",IF(I9355&gt;H9355,"Revisar excedent",IF(AND(G9355="Sí",M9355&lt;&gt;"",M9355&lt;TODAY()),"EPI caducat",IF(AND(G9355="Sí",M9355&lt;&gt;"",M9355&lt;=TODAY()+90),"EPI caduca ≤90 dies",IF(OR(N9355="Deteriorat usable",N9355="Revisió necessària"),"Revisar","OK"))))))))))</f>
      </c>
      <c r="R9355" s="20"/>
    </row>
    <row r="9356" customFormat="false" ht="15" hidden="false" customHeight="false" outlineLevel="0" collapsed="false">
      <c r="A9356" s="19" t="n">
        <v>86</v>
      </c>
      <c r="B9356" s="19" t="n">
        <f aca="false">IFERROR(VLOOKUP(A9356,Personal!$A$6:$F$112,2,FALSE()),"")</f>
        <v>0</v>
      </c>
      <c r="C9356" s="19" t="str">
        <f aca="false">IFERROR(VLOOKUP(A9356,Personal!$A$6:$F$112,3,FALSE()),"")</f>
        <v>Cerdanyola</v>
      </c>
      <c r="D9356" s="19" t="s">
        <v>40</v>
      </c>
      <c r="E9356" s="19" t="s">
        <v>214</v>
      </c>
      <c r="F9356" s="19" t="s">
        <v>215</v>
      </c>
      <c r="G9356" s="19" t="s">
        <v>291</v>
      </c>
      <c r="H9356" s="19" t="n">
        <f aca="false">IF(OR(VLOOKUP(A9356,Personal!$A$6:$F$112,5,FALSE())&lt;&gt;"Sí",N9356="No aplica"),0,'Catàleg GRAE'!D90)</f>
        <v>1</v>
      </c>
      <c r="I9356" s="20"/>
      <c r="J9356" s="20"/>
      <c r="K9356" s="20"/>
      <c r="L9356" s="21"/>
      <c r="M9356" s="21"/>
      <c r="N9356" s="20"/>
      <c r="O9356" s="20"/>
      <c r="P9356" s="19" t="str">
        <f aca="false">IF(I9356="","",I9356-H9356)</f>
        <v/>
      </c>
      <c r="Q9356" s="19" t="str">
        <f aca="true">IF(B9356="","",IF(N9356="No aplica","No aplica",IF(I9356="","Pendent",IF(N9356="Per substituir","Substituir",IF(OR(N9356="No localitzat",N9356="No lliurat"),"Reposar",IF(I9356&lt;H9356,"Reposar",IF(I9356&gt;H9356,"Revisar excedent",IF(AND(G9356="Sí",M9356&lt;&gt;"",M9356&lt;TODAY()),"EPI caducat",IF(AND(G9356="Sí",M9356&lt;&gt;"",M9356&lt;=TODAY()+90),"EPI caduca ≤90 dies",IF(OR(N9356="Deteriorat usable",N9356="Revisió necessària"),"Revisar","OK"))))))))))</f>
      </c>
      <c r="R9356" s="20"/>
    </row>
    <row r="9357" customFormat="false" ht="15" hidden="false" customHeight="false" outlineLevel="0" collapsed="false">
      <c r="A9357" s="19" t="n">
        <v>86</v>
      </c>
      <c r="B9357" s="19" t="n">
        <f aca="false">IFERROR(VLOOKUP(A9357,Personal!$A$6:$F$112,2,FALSE()),"")</f>
        <v>0</v>
      </c>
      <c r="C9357" s="19" t="str">
        <f aca="false">IFERROR(VLOOKUP(A9357,Personal!$A$6:$F$112,3,FALSE()),"")</f>
        <v>Cerdanyola</v>
      </c>
      <c r="D9357" s="19" t="s">
        <v>216</v>
      </c>
      <c r="E9357" s="19" t="s">
        <v>217</v>
      </c>
      <c r="F9357" s="19" t="s">
        <v>218</v>
      </c>
      <c r="G9357" s="19" t="s">
        <v>272</v>
      </c>
      <c r="H9357" s="19" t="n">
        <f aca="false">IF(OR(VLOOKUP(A9357,Personal!$A$6:$F$112,5,FALSE())&lt;&gt;"Sí",N9357="No aplica"),0,'Catàleg GRAE'!D91)</f>
        <v>1</v>
      </c>
      <c r="I9357" s="20"/>
      <c r="J9357" s="20"/>
      <c r="K9357" s="20"/>
      <c r="L9357" s="21"/>
      <c r="M9357" s="21"/>
      <c r="N9357" s="20"/>
      <c r="O9357" s="20"/>
      <c r="P9357" s="19" t="str">
        <f aca="false">IF(I9357="","",I9357-H9357)</f>
        <v/>
      </c>
      <c r="Q9357" s="19" t="str">
        <f aca="true">IF(B9357="","",IF(N9357="No aplica","No aplica",IF(I9357="","Pendent",IF(N9357="Per substituir","Substituir",IF(OR(N9357="No localitzat",N9357="No lliurat"),"Reposar",IF(I9357&lt;H9357,"Reposar",IF(I9357&gt;H9357,"Revisar excedent",IF(AND(G9357="Sí",M9357&lt;&gt;"",M9357&lt;TODAY()),"EPI caducat",IF(AND(G9357="Sí",M9357&lt;&gt;"",M9357&lt;=TODAY()+90),"EPI caduca ≤90 dies",IF(OR(N9357="Deteriorat usable",N9357="Revisió necessària"),"Revisar","OK"))))))))))</f>
      </c>
      <c r="R9357" s="20"/>
    </row>
    <row r="9358" customFormat="false" ht="15" hidden="false" customHeight="false" outlineLevel="0" collapsed="false">
      <c r="A9358" s="19" t="n">
        <v>86</v>
      </c>
      <c r="B9358" s="19" t="n">
        <f aca="false">IFERROR(VLOOKUP(A9358,Personal!$A$6:$F$112,2,FALSE()),"")</f>
        <v>0</v>
      </c>
      <c r="C9358" s="19" t="str">
        <f aca="false">IFERROR(VLOOKUP(A9358,Personal!$A$6:$F$112,3,FALSE()),"")</f>
        <v>Cerdanyola</v>
      </c>
      <c r="D9358" s="19" t="s">
        <v>37</v>
      </c>
      <c r="E9358" s="19" t="s">
        <v>219</v>
      </c>
      <c r="F9358" s="19" t="s">
        <v>220</v>
      </c>
      <c r="G9358" s="19" t="s">
        <v>291</v>
      </c>
      <c r="H9358" s="19" t="n">
        <f aca="false">IF(OR(VLOOKUP(A9358,Personal!$A$6:$F$112,5,FALSE())&lt;&gt;"Sí",N9358="No aplica"),0,'Catàleg GRAE'!D92)</f>
        <v>1</v>
      </c>
      <c r="I9358" s="20"/>
      <c r="J9358" s="20"/>
      <c r="K9358" s="20"/>
      <c r="L9358" s="21"/>
      <c r="M9358" s="21"/>
      <c r="N9358" s="20"/>
      <c r="O9358" s="20"/>
      <c r="P9358" s="19" t="str">
        <f aca="false">IF(I9358="","",I9358-H9358)</f>
        <v/>
      </c>
      <c r="Q9358" s="19" t="str">
        <f aca="true">IF(B9358="","",IF(N9358="No aplica","No aplica",IF(I9358="","Pendent",IF(N9358="Per substituir","Substituir",IF(OR(N9358="No localitzat",N9358="No lliurat"),"Reposar",IF(I9358&lt;H9358,"Reposar",IF(I9358&gt;H9358,"Revisar excedent",IF(AND(G9358="Sí",M9358&lt;&gt;"",M9358&lt;TODAY()),"EPI caducat",IF(AND(G9358="Sí",M9358&lt;&gt;"",M9358&lt;=TODAY()+90),"EPI caduca ≤90 dies",IF(OR(N9358="Deteriorat usable",N9358="Revisió necessària"),"Revisar","OK"))))))))))</f>
      </c>
      <c r="R9358" s="20"/>
    </row>
    <row r="9359" customFormat="false" ht="15" hidden="false" customHeight="false" outlineLevel="0" collapsed="false">
      <c r="A9359" s="19" t="n">
        <v>86</v>
      </c>
      <c r="B9359" s="19" t="n">
        <f aca="false">IFERROR(VLOOKUP(A9359,Personal!$A$6:$F$112,2,FALSE()),"")</f>
        <v>0</v>
      </c>
      <c r="C9359" s="19" t="str">
        <f aca="false">IFERROR(VLOOKUP(A9359,Personal!$A$6:$F$112,3,FALSE()),"")</f>
        <v>Cerdanyola</v>
      </c>
      <c r="D9359" s="19" t="s">
        <v>137</v>
      </c>
      <c r="E9359" s="19" t="s">
        <v>221</v>
      </c>
      <c r="F9359" s="19" t="s">
        <v>222</v>
      </c>
      <c r="G9359" s="19" t="s">
        <v>291</v>
      </c>
      <c r="H9359" s="19" t="n">
        <f aca="false">IF(OR(VLOOKUP(A9359,Personal!$A$6:$F$112,5,FALSE())&lt;&gt;"Sí",N9359="No aplica"),0,'Catàleg GRAE'!D93)</f>
        <v>1</v>
      </c>
      <c r="I9359" s="20"/>
      <c r="J9359" s="20"/>
      <c r="K9359" s="20"/>
      <c r="L9359" s="21"/>
      <c r="M9359" s="21"/>
      <c r="N9359" s="20"/>
      <c r="O9359" s="20"/>
      <c r="P9359" s="19" t="str">
        <f aca="false">IF(I9359="","",I9359-H9359)</f>
        <v/>
      </c>
      <c r="Q9359" s="19" t="str">
        <f aca="true">IF(B9359="","",IF(N9359="No aplica","No aplica",IF(I9359="","Pendent",IF(N9359="Per substituir","Substituir",IF(OR(N9359="No localitzat",N9359="No lliurat"),"Reposar",IF(I9359&lt;H9359,"Reposar",IF(I9359&gt;H9359,"Revisar excedent",IF(AND(G9359="Sí",M9359&lt;&gt;"",M9359&lt;TODAY()),"EPI caducat",IF(AND(G9359="Sí",M9359&lt;&gt;"",M9359&lt;=TODAY()+90),"EPI caduca ≤90 dies",IF(OR(N9359="Deteriorat usable",N9359="Revisió necessària"),"Revisar","OK"))))))))))</f>
      </c>
      <c r="R9359" s="20"/>
    </row>
    <row r="9360" customFormat="false" ht="15" hidden="false" customHeight="false" outlineLevel="0" collapsed="false">
      <c r="A9360" s="19" t="n">
        <v>86</v>
      </c>
      <c r="B9360" s="19" t="n">
        <f aca="false">IFERROR(VLOOKUP(A9360,Personal!$A$6:$F$112,2,FALSE()),"")</f>
        <v>0</v>
      </c>
      <c r="C9360" s="19" t="str">
        <f aca="false">IFERROR(VLOOKUP(A9360,Personal!$A$6:$F$112,3,FALSE()),"")</f>
        <v>Cerdanyola</v>
      </c>
      <c r="D9360" s="19" t="s">
        <v>137</v>
      </c>
      <c r="E9360" s="19" t="s">
        <v>223</v>
      </c>
      <c r="F9360" s="19" t="s">
        <v>224</v>
      </c>
      <c r="G9360" s="19" t="s">
        <v>291</v>
      </c>
      <c r="H9360" s="19" t="n">
        <f aca="false">IF(OR(VLOOKUP(A9360,Personal!$A$6:$F$112,5,FALSE())&lt;&gt;"Sí",N9360="No aplica"),0,'Catàleg GRAE'!D94)</f>
        <v>1</v>
      </c>
      <c r="I9360" s="20"/>
      <c r="J9360" s="20"/>
      <c r="K9360" s="20"/>
      <c r="L9360" s="21"/>
      <c r="M9360" s="21"/>
      <c r="N9360" s="20"/>
      <c r="O9360" s="20"/>
      <c r="P9360" s="19" t="str">
        <f aca="false">IF(I9360="","",I9360-H9360)</f>
        <v/>
      </c>
      <c r="Q9360" s="19" t="str">
        <f aca="true">IF(B9360="","",IF(N9360="No aplica","No aplica",IF(I9360="","Pendent",IF(N9360="Per substituir","Substituir",IF(OR(N9360="No localitzat",N9360="No lliurat"),"Reposar",IF(I9360&lt;H9360,"Reposar",IF(I9360&gt;H9360,"Revisar excedent",IF(AND(G9360="Sí",M9360&lt;&gt;"",M9360&lt;TODAY()),"EPI caducat",IF(AND(G9360="Sí",M9360&lt;&gt;"",M9360&lt;=TODAY()+90),"EPI caduca ≤90 dies",IF(OR(N9360="Deteriorat usable",N9360="Revisió necessària"),"Revisar","OK"))))))))))</f>
      </c>
      <c r="R9360" s="20"/>
    </row>
    <row r="9361" customFormat="false" ht="15" hidden="false" customHeight="false" outlineLevel="0" collapsed="false">
      <c r="A9361" s="19" t="n">
        <v>86</v>
      </c>
      <c r="B9361" s="19" t="n">
        <f aca="false">IFERROR(VLOOKUP(A9361,Personal!$A$6:$F$112,2,FALSE()),"")</f>
        <v>0</v>
      </c>
      <c r="C9361" s="19" t="str">
        <f aca="false">IFERROR(VLOOKUP(A9361,Personal!$A$6:$F$112,3,FALSE()),"")</f>
        <v>Cerdanyola</v>
      </c>
      <c r="D9361" s="19" t="s">
        <v>137</v>
      </c>
      <c r="E9361" s="19" t="s">
        <v>225</v>
      </c>
      <c r="F9361" s="19" t="s">
        <v>226</v>
      </c>
      <c r="G9361" s="19" t="s">
        <v>291</v>
      </c>
      <c r="H9361" s="19" t="n">
        <f aca="false">IF(OR(VLOOKUP(A9361,Personal!$A$6:$F$112,5,FALSE())&lt;&gt;"Sí",N9361="No aplica"),0,'Catàleg GRAE'!D95)</f>
        <v>1</v>
      </c>
      <c r="I9361" s="20"/>
      <c r="J9361" s="20"/>
      <c r="K9361" s="20"/>
      <c r="L9361" s="21"/>
      <c r="M9361" s="21"/>
      <c r="N9361" s="20"/>
      <c r="O9361" s="20"/>
      <c r="P9361" s="19" t="str">
        <f aca="false">IF(I9361="","",I9361-H9361)</f>
        <v/>
      </c>
      <c r="Q9361" s="19" t="str">
        <f aca="true">IF(B9361="","",IF(N9361="No aplica","No aplica",IF(I9361="","Pendent",IF(N9361="Per substituir","Substituir",IF(OR(N9361="No localitzat",N9361="No lliurat"),"Reposar",IF(I9361&lt;H9361,"Reposar",IF(I9361&gt;H9361,"Revisar excedent",IF(AND(G9361="Sí",M9361&lt;&gt;"",M9361&lt;TODAY()),"EPI caducat",IF(AND(G9361="Sí",M9361&lt;&gt;"",M9361&lt;=TODAY()+90),"EPI caduca ≤90 dies",IF(OR(N9361="Deteriorat usable",N9361="Revisió necessària"),"Revisar","OK"))))))))))</f>
      </c>
      <c r="R9361" s="20"/>
    </row>
    <row r="9362" customFormat="false" ht="15" hidden="false" customHeight="false" outlineLevel="0" collapsed="false">
      <c r="A9362" s="19" t="n">
        <v>86</v>
      </c>
      <c r="B9362" s="19" t="n">
        <f aca="false">IFERROR(VLOOKUP(A9362,Personal!$A$6:$F$112,2,FALSE()),"")</f>
        <v>0</v>
      </c>
      <c r="C9362" s="19" t="str">
        <f aca="false">IFERROR(VLOOKUP(A9362,Personal!$A$6:$F$112,3,FALSE()),"")</f>
        <v>Cerdanyola</v>
      </c>
      <c r="D9362" s="19" t="s">
        <v>137</v>
      </c>
      <c r="E9362" s="19" t="s">
        <v>227</v>
      </c>
      <c r="F9362" s="19" t="s">
        <v>228</v>
      </c>
      <c r="G9362" s="19" t="s">
        <v>291</v>
      </c>
      <c r="H9362" s="19" t="n">
        <f aca="false">IF(OR(VLOOKUP(A9362,Personal!$A$6:$F$112,5,FALSE())&lt;&gt;"Sí",N9362="No aplica"),0,'Catàleg GRAE'!D96)</f>
        <v>1</v>
      </c>
      <c r="I9362" s="20"/>
      <c r="J9362" s="20"/>
      <c r="K9362" s="20"/>
      <c r="L9362" s="21"/>
      <c r="M9362" s="21"/>
      <c r="N9362" s="20"/>
      <c r="O9362" s="20"/>
      <c r="P9362" s="19" t="str">
        <f aca="false">IF(I9362="","",I9362-H9362)</f>
        <v/>
      </c>
      <c r="Q9362" s="19" t="str">
        <f aca="true">IF(B9362="","",IF(N9362="No aplica","No aplica",IF(I9362="","Pendent",IF(N9362="Per substituir","Substituir",IF(OR(N9362="No localitzat",N9362="No lliurat"),"Reposar",IF(I9362&lt;H9362,"Reposar",IF(I9362&gt;H9362,"Revisar excedent",IF(AND(G9362="Sí",M9362&lt;&gt;"",M9362&lt;TODAY()),"EPI caducat",IF(AND(G9362="Sí",M9362&lt;&gt;"",M9362&lt;=TODAY()+90),"EPI caduca ≤90 dies",IF(OR(N9362="Deteriorat usable",N9362="Revisió necessària"),"Revisar","OK"))))))))))</f>
      </c>
      <c r="R9362" s="20"/>
    </row>
    <row r="9363" customFormat="false" ht="15" hidden="false" customHeight="false" outlineLevel="0" collapsed="false">
      <c r="A9363" s="19" t="n">
        <v>86</v>
      </c>
      <c r="B9363" s="19" t="n">
        <f aca="false">IFERROR(VLOOKUP(A9363,Personal!$A$6:$F$112,2,FALSE()),"")</f>
        <v>0</v>
      </c>
      <c r="C9363" s="19" t="str">
        <f aca="false">IFERROR(VLOOKUP(A9363,Personal!$A$6:$F$112,3,FALSE()),"")</f>
        <v>Cerdanyola</v>
      </c>
      <c r="D9363" s="19" t="s">
        <v>137</v>
      </c>
      <c r="E9363" s="19" t="s">
        <v>229</v>
      </c>
      <c r="F9363" s="19" t="s">
        <v>230</v>
      </c>
      <c r="G9363" s="19" t="s">
        <v>291</v>
      </c>
      <c r="H9363" s="19" t="n">
        <f aca="false">IF(OR(VLOOKUP(A9363,Personal!$A$6:$F$112,5,FALSE())&lt;&gt;"Sí",N9363="No aplica"),0,'Catàleg GRAE'!D97)</f>
        <v>1</v>
      </c>
      <c r="I9363" s="20"/>
      <c r="J9363" s="20"/>
      <c r="K9363" s="20"/>
      <c r="L9363" s="21"/>
      <c r="M9363" s="21"/>
      <c r="N9363" s="20"/>
      <c r="O9363" s="20"/>
      <c r="P9363" s="19" t="str">
        <f aca="false">IF(I9363="","",I9363-H9363)</f>
        <v/>
      </c>
      <c r="Q9363" s="19" t="str">
        <f aca="true">IF(B9363="","",IF(N9363="No aplica","No aplica",IF(I9363="","Pendent",IF(N9363="Per substituir","Substituir",IF(OR(N9363="No localitzat",N9363="No lliurat"),"Reposar",IF(I9363&lt;H9363,"Reposar",IF(I9363&gt;H9363,"Revisar excedent",IF(AND(G9363="Sí",M9363&lt;&gt;"",M9363&lt;TODAY()),"EPI caducat",IF(AND(G9363="Sí",M9363&lt;&gt;"",M9363&lt;=TODAY()+90),"EPI caduca ≤90 dies",IF(OR(N9363="Deteriorat usable",N9363="Revisió necessària"),"Revisar","OK"))))))))))</f>
      </c>
      <c r="R9363" s="20"/>
    </row>
    <row r="9364" customFormat="false" ht="15" hidden="false" customHeight="false" outlineLevel="0" collapsed="false">
      <c r="A9364" s="19" t="n">
        <v>86</v>
      </c>
      <c r="B9364" s="19" t="n">
        <f aca="false">IFERROR(VLOOKUP(A9364,Personal!$A$6:$F$112,2,FALSE()),"")</f>
        <v>0</v>
      </c>
      <c r="C9364" s="19" t="str">
        <f aca="false">IFERROR(VLOOKUP(A9364,Personal!$A$6:$F$112,3,FALSE()),"")</f>
        <v>Cerdanyola</v>
      </c>
      <c r="D9364" s="19" t="s">
        <v>137</v>
      </c>
      <c r="E9364" s="19" t="s">
        <v>231</v>
      </c>
      <c r="F9364" s="19" t="s">
        <v>232</v>
      </c>
      <c r="G9364" s="19" t="s">
        <v>291</v>
      </c>
      <c r="H9364" s="19" t="n">
        <f aca="false">IF(OR(VLOOKUP(A9364,Personal!$A$6:$F$112,5,FALSE())&lt;&gt;"Sí",N9364="No aplica"),0,'Catàleg GRAE'!D98)</f>
        <v>1</v>
      </c>
      <c r="I9364" s="20"/>
      <c r="J9364" s="20"/>
      <c r="K9364" s="20"/>
      <c r="L9364" s="21"/>
      <c r="M9364" s="21"/>
      <c r="N9364" s="20"/>
      <c r="O9364" s="20"/>
      <c r="P9364" s="19" t="str">
        <f aca="false">IF(I9364="","",I9364-H9364)</f>
        <v/>
      </c>
      <c r="Q9364" s="19" t="str">
        <f aca="true">IF(B9364="","",IF(N9364="No aplica","No aplica",IF(I9364="","Pendent",IF(N9364="Per substituir","Substituir",IF(OR(N9364="No localitzat",N9364="No lliurat"),"Reposar",IF(I9364&lt;H9364,"Reposar",IF(I9364&gt;H9364,"Revisar excedent",IF(AND(G9364="Sí",M9364&lt;&gt;"",M9364&lt;TODAY()),"EPI caducat",IF(AND(G9364="Sí",M9364&lt;&gt;"",M9364&lt;=TODAY()+90),"EPI caduca ≤90 dies",IF(OR(N9364="Deteriorat usable",N9364="Revisió necessària"),"Revisar","OK"))))))))))</f>
      </c>
      <c r="R9364" s="20"/>
    </row>
    <row r="9365" customFormat="false" ht="15" hidden="false" customHeight="false" outlineLevel="0" collapsed="false">
      <c r="A9365" s="19" t="n">
        <v>86</v>
      </c>
      <c r="B9365" s="19" t="n">
        <f aca="false">IFERROR(VLOOKUP(A9365,Personal!$A$6:$F$112,2,FALSE()),"")</f>
        <v>0</v>
      </c>
      <c r="C9365" s="19" t="str">
        <f aca="false">IFERROR(VLOOKUP(A9365,Personal!$A$6:$F$112,3,FALSE()),"")</f>
        <v>Cerdanyola</v>
      </c>
      <c r="D9365" s="19" t="s">
        <v>137</v>
      </c>
      <c r="E9365" s="19" t="s">
        <v>233</v>
      </c>
      <c r="F9365" s="19" t="s">
        <v>234</v>
      </c>
      <c r="G9365" s="19" t="s">
        <v>291</v>
      </c>
      <c r="H9365" s="19" t="n">
        <f aca="false">IF(OR(VLOOKUP(A9365,Personal!$A$6:$F$112,5,FALSE())&lt;&gt;"Sí",N9365="No aplica"),0,'Catàleg GRAE'!D99)</f>
        <v>1</v>
      </c>
      <c r="I9365" s="20"/>
      <c r="J9365" s="20"/>
      <c r="K9365" s="20"/>
      <c r="L9365" s="21"/>
      <c r="M9365" s="21"/>
      <c r="N9365" s="20"/>
      <c r="O9365" s="20"/>
      <c r="P9365" s="19" t="str">
        <f aca="false">IF(I9365="","",I9365-H9365)</f>
        <v/>
      </c>
      <c r="Q9365" s="19" t="str">
        <f aca="true">IF(B9365="","",IF(N9365="No aplica","No aplica",IF(I9365="","Pendent",IF(N9365="Per substituir","Substituir",IF(OR(N9365="No localitzat",N9365="No lliurat"),"Reposar",IF(I9365&lt;H9365,"Reposar",IF(I9365&gt;H9365,"Revisar excedent",IF(AND(G9365="Sí",M9365&lt;&gt;"",M9365&lt;TODAY()),"EPI caducat",IF(AND(G9365="Sí",M9365&lt;&gt;"",M9365&lt;=TODAY()+90),"EPI caduca ≤90 dies",IF(OR(N9365="Deteriorat usable",N9365="Revisió necessària"),"Revisar","OK"))))))))))</f>
      </c>
      <c r="R9365" s="20"/>
    </row>
    <row r="9366" customFormat="false" ht="15" hidden="false" customHeight="false" outlineLevel="0" collapsed="false">
      <c r="A9366" s="19" t="n">
        <v>86</v>
      </c>
      <c r="B9366" s="19" t="n">
        <f aca="false">IFERROR(VLOOKUP(A9366,Personal!$A$6:$F$112,2,FALSE()),"")</f>
        <v>0</v>
      </c>
      <c r="C9366" s="19" t="str">
        <f aca="false">IFERROR(VLOOKUP(A9366,Personal!$A$6:$F$112,3,FALSE()),"")</f>
        <v>Cerdanyola</v>
      </c>
      <c r="D9366" s="19" t="s">
        <v>216</v>
      </c>
      <c r="E9366" s="19" t="s">
        <v>235</v>
      </c>
      <c r="F9366" s="19" t="s">
        <v>236</v>
      </c>
      <c r="G9366" s="19" t="s">
        <v>272</v>
      </c>
      <c r="H9366" s="19" t="n">
        <f aca="false">IF(OR(VLOOKUP(A9366,Personal!$A$6:$F$112,5,FALSE())&lt;&gt;"Sí",N9366="No aplica"),0,'Catàleg GRAE'!D100)</f>
        <v>1</v>
      </c>
      <c r="I9366" s="20"/>
      <c r="J9366" s="20"/>
      <c r="K9366" s="20"/>
      <c r="L9366" s="21"/>
      <c r="M9366" s="21"/>
      <c r="N9366" s="20"/>
      <c r="O9366" s="20"/>
      <c r="P9366" s="19" t="str">
        <f aca="false">IF(I9366="","",I9366-H9366)</f>
        <v/>
      </c>
      <c r="Q9366" s="19" t="str">
        <f aca="true">IF(B9366="","",IF(N9366="No aplica","No aplica",IF(I9366="","Pendent",IF(N9366="Per substituir","Substituir",IF(OR(N9366="No localitzat",N9366="No lliurat"),"Reposar",IF(I9366&lt;H9366,"Reposar",IF(I9366&gt;H9366,"Revisar excedent",IF(AND(G9366="Sí",M9366&lt;&gt;"",M9366&lt;TODAY()),"EPI caducat",IF(AND(G9366="Sí",M9366&lt;&gt;"",M9366&lt;=TODAY()+90),"EPI caduca ≤90 dies",IF(OR(N9366="Deteriorat usable",N9366="Revisió necessària"),"Revisar","OK"))))))))))</f>
      </c>
      <c r="R9366" s="20"/>
    </row>
    <row r="9367" customFormat="false" ht="15" hidden="false" customHeight="false" outlineLevel="0" collapsed="false">
      <c r="A9367" s="19" t="n">
        <v>86</v>
      </c>
      <c r="B9367" s="19" t="n">
        <f aca="false">IFERROR(VLOOKUP(A9367,Personal!$A$6:$F$112,2,FALSE()),"")</f>
        <v>0</v>
      </c>
      <c r="C9367" s="19" t="str">
        <f aca="false">IFERROR(VLOOKUP(A9367,Personal!$A$6:$F$112,3,FALSE()),"")</f>
        <v>Cerdanyola</v>
      </c>
      <c r="D9367" s="19" t="s">
        <v>137</v>
      </c>
      <c r="E9367" s="19" t="s">
        <v>237</v>
      </c>
      <c r="F9367" s="19" t="s">
        <v>238</v>
      </c>
      <c r="G9367" s="19" t="s">
        <v>291</v>
      </c>
      <c r="H9367" s="19" t="n">
        <f aca="false">IF(OR(VLOOKUP(A9367,Personal!$A$6:$F$112,5,FALSE())&lt;&gt;"Sí",N9367="No aplica"),0,'Catàleg GRAE'!D101)</f>
        <v>1</v>
      </c>
      <c r="I9367" s="20"/>
      <c r="J9367" s="20"/>
      <c r="K9367" s="20"/>
      <c r="L9367" s="21"/>
      <c r="M9367" s="21"/>
      <c r="N9367" s="20"/>
      <c r="O9367" s="20"/>
      <c r="P9367" s="19" t="str">
        <f aca="false">IF(I9367="","",I9367-H9367)</f>
        <v/>
      </c>
      <c r="Q9367" s="19" t="str">
        <f aca="true">IF(B9367="","",IF(N9367="No aplica","No aplica",IF(I9367="","Pendent",IF(N9367="Per substituir","Substituir",IF(OR(N9367="No localitzat",N9367="No lliurat"),"Reposar",IF(I9367&lt;H9367,"Reposar",IF(I9367&gt;H9367,"Revisar excedent",IF(AND(G9367="Sí",M9367&lt;&gt;"",M9367&lt;TODAY()),"EPI caducat",IF(AND(G9367="Sí",M9367&lt;&gt;"",M9367&lt;=TODAY()+90),"EPI caduca ≤90 dies",IF(OR(N9367="Deteriorat usable",N9367="Revisió necessària"),"Revisar","OK"))))))))))</f>
      </c>
      <c r="R9367" s="20"/>
    </row>
    <row r="9368" customFormat="false" ht="15" hidden="false" customHeight="false" outlineLevel="0" collapsed="false">
      <c r="A9368" s="19" t="n">
        <v>86</v>
      </c>
      <c r="B9368" s="19" t="n">
        <f aca="false">IFERROR(VLOOKUP(A9368,Personal!$A$6:$F$112,2,FALSE()),"")</f>
        <v>0</v>
      </c>
      <c r="C9368" s="19" t="str">
        <f aca="false">IFERROR(VLOOKUP(A9368,Personal!$A$6:$F$112,3,FALSE()),"")</f>
        <v>Cerdanyola</v>
      </c>
      <c r="D9368" s="19" t="s">
        <v>37</v>
      </c>
      <c r="E9368" s="19" t="s">
        <v>239</v>
      </c>
      <c r="F9368" s="19" t="s">
        <v>240</v>
      </c>
      <c r="G9368" s="19" t="s">
        <v>291</v>
      </c>
      <c r="H9368" s="19" t="n">
        <f aca="false">IF(OR(VLOOKUP(A9368,Personal!$A$6:$F$112,5,FALSE())&lt;&gt;"Sí",N9368="No aplica"),0,'Catàleg GRAE'!D102)</f>
        <v>1</v>
      </c>
      <c r="I9368" s="20"/>
      <c r="J9368" s="20"/>
      <c r="K9368" s="20"/>
      <c r="L9368" s="21"/>
      <c r="M9368" s="21"/>
      <c r="N9368" s="20"/>
      <c r="O9368" s="20"/>
      <c r="P9368" s="19" t="str">
        <f aca="false">IF(I9368="","",I9368-H9368)</f>
        <v/>
      </c>
      <c r="Q9368" s="19" t="str">
        <f aca="true">IF(B9368="","",IF(N9368="No aplica","No aplica",IF(I9368="","Pendent",IF(N9368="Per substituir","Substituir",IF(OR(N9368="No localitzat",N9368="No lliurat"),"Reposar",IF(I9368&lt;H9368,"Reposar",IF(I9368&gt;H9368,"Revisar excedent",IF(AND(G9368="Sí",M9368&lt;&gt;"",M9368&lt;TODAY()),"EPI caducat",IF(AND(G9368="Sí",M9368&lt;&gt;"",M9368&lt;=TODAY()+90),"EPI caduca ≤90 dies",IF(OR(N9368="Deteriorat usable",N9368="Revisió necessària"),"Revisar","OK"))))))))))</f>
      </c>
      <c r="R9368" s="20"/>
    </row>
    <row r="9369" customFormat="false" ht="15" hidden="false" customHeight="false" outlineLevel="0" collapsed="false">
      <c r="A9369" s="19" t="n">
        <v>86</v>
      </c>
      <c r="B9369" s="19" t="n">
        <f aca="false">IFERROR(VLOOKUP(A9369,Personal!$A$6:$F$112,2,FALSE()),"")</f>
        <v>0</v>
      </c>
      <c r="C9369" s="19" t="str">
        <f aca="false">IFERROR(VLOOKUP(A9369,Personal!$A$6:$F$112,3,FALSE()),"")</f>
        <v>Cerdanyola</v>
      </c>
      <c r="D9369" s="19" t="s">
        <v>37</v>
      </c>
      <c r="E9369" s="19" t="s">
        <v>241</v>
      </c>
      <c r="F9369" s="19" t="s">
        <v>242</v>
      </c>
      <c r="G9369" s="19" t="s">
        <v>291</v>
      </c>
      <c r="H9369" s="19" t="n">
        <f aca="false">IF(OR(VLOOKUP(A9369,Personal!$A$6:$F$112,5,FALSE())&lt;&gt;"Sí",N9369="No aplica"),0,'Catàleg GRAE'!D103)</f>
        <v>1</v>
      </c>
      <c r="I9369" s="20"/>
      <c r="J9369" s="20"/>
      <c r="K9369" s="20"/>
      <c r="L9369" s="21"/>
      <c r="M9369" s="21"/>
      <c r="N9369" s="20"/>
      <c r="O9369" s="20"/>
      <c r="P9369" s="19" t="str">
        <f aca="false">IF(I9369="","",I9369-H9369)</f>
        <v/>
      </c>
      <c r="Q9369" s="19" t="str">
        <f aca="true">IF(B9369="","",IF(N9369="No aplica","No aplica",IF(I9369="","Pendent",IF(N9369="Per substituir","Substituir",IF(OR(N9369="No localitzat",N9369="No lliurat"),"Reposar",IF(I9369&lt;H9369,"Reposar",IF(I9369&gt;H9369,"Revisar excedent",IF(AND(G9369="Sí",M9369&lt;&gt;"",M9369&lt;TODAY()),"EPI caducat",IF(AND(G9369="Sí",M9369&lt;&gt;"",M9369&lt;=TODAY()+90),"EPI caduca ≤90 dies",IF(OR(N9369="Deteriorat usable",N9369="Revisió necessària"),"Revisar","OK"))))))))))</f>
      </c>
      <c r="R9369" s="20"/>
    </row>
    <row r="9370" customFormat="false" ht="15" hidden="false" customHeight="false" outlineLevel="0" collapsed="false">
      <c r="A9370" s="19" t="n">
        <v>86</v>
      </c>
      <c r="B9370" s="19" t="n">
        <f aca="false">IFERROR(VLOOKUP(A9370,Personal!$A$6:$F$112,2,FALSE()),"")</f>
        <v>0</v>
      </c>
      <c r="C9370" s="19" t="str">
        <f aca="false">IFERROR(VLOOKUP(A9370,Personal!$A$6:$F$112,3,FALSE()),"")</f>
        <v>Cerdanyola</v>
      </c>
      <c r="D9370" s="19" t="s">
        <v>177</v>
      </c>
      <c r="E9370" s="19" t="s">
        <v>243</v>
      </c>
      <c r="F9370" s="19" t="s">
        <v>244</v>
      </c>
      <c r="G9370" s="19" t="s">
        <v>272</v>
      </c>
      <c r="H9370" s="19" t="n">
        <f aca="false">IF(OR(VLOOKUP(A9370,Personal!$A$6:$F$112,5,FALSE())&lt;&gt;"Sí",N9370="No aplica"),0,'Catàleg GRAE'!D104)</f>
        <v>1</v>
      </c>
      <c r="I9370" s="20"/>
      <c r="J9370" s="20"/>
      <c r="K9370" s="20"/>
      <c r="L9370" s="21"/>
      <c r="M9370" s="21"/>
      <c r="N9370" s="20"/>
      <c r="O9370" s="20"/>
      <c r="P9370" s="19" t="str">
        <f aca="false">IF(I9370="","",I9370-H9370)</f>
        <v/>
      </c>
      <c r="Q9370" s="19" t="str">
        <f aca="true">IF(B9370="","",IF(N9370="No aplica","No aplica",IF(I9370="","Pendent",IF(N9370="Per substituir","Substituir",IF(OR(N9370="No localitzat",N9370="No lliurat"),"Reposar",IF(I9370&lt;H9370,"Reposar",IF(I9370&gt;H9370,"Revisar excedent",IF(AND(G9370="Sí",M9370&lt;&gt;"",M9370&lt;TODAY()),"EPI caducat",IF(AND(G9370="Sí",M9370&lt;&gt;"",M9370&lt;=TODAY()+90),"EPI caduca ≤90 dies",IF(OR(N9370="Deteriorat usable",N9370="Revisió necessària"),"Revisar","OK"))))))))))</f>
      </c>
      <c r="R9370" s="20"/>
    </row>
    <row r="9371" customFormat="false" ht="15" hidden="false" customHeight="false" outlineLevel="0" collapsed="false">
      <c r="A9371" s="19" t="n">
        <v>86</v>
      </c>
      <c r="B9371" s="19" t="n">
        <f aca="false">IFERROR(VLOOKUP(A9371,Personal!$A$6:$F$112,2,FALSE()),"")</f>
        <v>0</v>
      </c>
      <c r="C9371" s="19" t="str">
        <f aca="false">IFERROR(VLOOKUP(A9371,Personal!$A$6:$F$112,3,FALSE()),"")</f>
        <v>Cerdanyola</v>
      </c>
      <c r="D9371" s="19" t="s">
        <v>177</v>
      </c>
      <c r="E9371" s="19" t="s">
        <v>245</v>
      </c>
      <c r="F9371" s="19" t="s">
        <v>246</v>
      </c>
      <c r="G9371" s="19" t="s">
        <v>272</v>
      </c>
      <c r="H9371" s="19" t="n">
        <f aca="false">IF(OR(VLOOKUP(A9371,Personal!$A$6:$F$112,5,FALSE())&lt;&gt;"Sí",N9371="No aplica"),0,'Catàleg GRAE'!D105)</f>
        <v>1</v>
      </c>
      <c r="I9371" s="20"/>
      <c r="J9371" s="20"/>
      <c r="K9371" s="20"/>
      <c r="L9371" s="21"/>
      <c r="M9371" s="21"/>
      <c r="N9371" s="20"/>
      <c r="O9371" s="20"/>
      <c r="P9371" s="19" t="str">
        <f aca="false">IF(I9371="","",I9371-H9371)</f>
        <v/>
      </c>
      <c r="Q9371" s="19" t="str">
        <f aca="true">IF(B9371="","",IF(N9371="No aplica","No aplica",IF(I9371="","Pendent",IF(N9371="Per substituir","Substituir",IF(OR(N9371="No localitzat",N9371="No lliurat"),"Reposar",IF(I9371&lt;H9371,"Reposar",IF(I9371&gt;H9371,"Revisar excedent",IF(AND(G9371="Sí",M9371&lt;&gt;"",M9371&lt;TODAY()),"EPI caducat",IF(AND(G9371="Sí",M9371&lt;&gt;"",M9371&lt;=TODAY()+90),"EPI caduca ≤90 dies",IF(OR(N9371="Deteriorat usable",N9371="Revisió necessària"),"Revisar","OK"))))))))))</f>
      </c>
      <c r="R9371" s="20"/>
    </row>
    <row r="9372" customFormat="false" ht="15" hidden="false" customHeight="false" outlineLevel="0" collapsed="false">
      <c r="A9372" s="19" t="n">
        <v>86</v>
      </c>
      <c r="B9372" s="19" t="n">
        <f aca="false">IFERROR(VLOOKUP(A9372,Personal!$A$6:$F$112,2,FALSE()),"")</f>
        <v>0</v>
      </c>
      <c r="C9372" s="19" t="str">
        <f aca="false">IFERROR(VLOOKUP(A9372,Personal!$A$6:$F$112,3,FALSE()),"")</f>
        <v>Cerdanyola</v>
      </c>
      <c r="D9372" s="19" t="s">
        <v>177</v>
      </c>
      <c r="E9372" s="19" t="s">
        <v>247</v>
      </c>
      <c r="F9372" s="19" t="s">
        <v>248</v>
      </c>
      <c r="G9372" s="19" t="s">
        <v>272</v>
      </c>
      <c r="H9372" s="19" t="n">
        <f aca="false">IF(OR(VLOOKUP(A9372,Personal!$A$6:$F$112,5,FALSE())&lt;&gt;"Sí",N9372="No aplica"),0,'Catàleg GRAE'!D106)</f>
        <v>1</v>
      </c>
      <c r="I9372" s="20"/>
      <c r="J9372" s="20"/>
      <c r="K9372" s="20"/>
      <c r="L9372" s="21"/>
      <c r="M9372" s="21"/>
      <c r="N9372" s="20"/>
      <c r="O9372" s="20"/>
      <c r="P9372" s="19" t="str">
        <f aca="false">IF(I9372="","",I9372-H9372)</f>
        <v/>
      </c>
      <c r="Q9372" s="19" t="str">
        <f aca="true">IF(B9372="","",IF(N9372="No aplica","No aplica",IF(I9372="","Pendent",IF(N9372="Per substituir","Substituir",IF(OR(N9372="No localitzat",N9372="No lliurat"),"Reposar",IF(I9372&lt;H9372,"Reposar",IF(I9372&gt;H9372,"Revisar excedent",IF(AND(G9372="Sí",M9372&lt;&gt;"",M9372&lt;TODAY()),"EPI caducat",IF(AND(G9372="Sí",M9372&lt;&gt;"",M9372&lt;=TODAY()+90),"EPI caduca ≤90 dies",IF(OR(N9372="Deteriorat usable",N9372="Revisió necessària"),"Revisar","OK"))))))))))</f>
      </c>
      <c r="R9372" s="20"/>
    </row>
    <row r="9373" customFormat="false" ht="15" hidden="false" customHeight="false" outlineLevel="0" collapsed="false">
      <c r="A9373" s="19" t="n">
        <v>86</v>
      </c>
      <c r="B9373" s="19" t="n">
        <f aca="false">IFERROR(VLOOKUP(A9373,Personal!$A$6:$F$112,2,FALSE()),"")</f>
        <v>0</v>
      </c>
      <c r="C9373" s="19" t="str">
        <f aca="false">IFERROR(VLOOKUP(A9373,Personal!$A$6:$F$112,3,FALSE()),"")</f>
        <v>Cerdanyola</v>
      </c>
      <c r="D9373" s="19" t="s">
        <v>177</v>
      </c>
      <c r="E9373" s="19" t="s">
        <v>249</v>
      </c>
      <c r="F9373" s="19" t="s">
        <v>250</v>
      </c>
      <c r="G9373" s="19" t="s">
        <v>272</v>
      </c>
      <c r="H9373" s="19" t="n">
        <f aca="false">IF(OR(VLOOKUP(A9373,Personal!$A$6:$F$112,5,FALSE())&lt;&gt;"Sí",N9373="No aplica"),0,'Catàleg GRAE'!D107)</f>
        <v>1</v>
      </c>
      <c r="I9373" s="20"/>
      <c r="J9373" s="20"/>
      <c r="K9373" s="20"/>
      <c r="L9373" s="21"/>
      <c r="M9373" s="21"/>
      <c r="N9373" s="20"/>
      <c r="O9373" s="20"/>
      <c r="P9373" s="19" t="str">
        <f aca="false">IF(I9373="","",I9373-H9373)</f>
        <v/>
      </c>
      <c r="Q9373" s="19" t="str">
        <f aca="true">IF(B9373="","",IF(N9373="No aplica","No aplica",IF(I9373="","Pendent",IF(N9373="Per substituir","Substituir",IF(OR(N9373="No localitzat",N9373="No lliurat"),"Reposar",IF(I9373&lt;H9373,"Reposar",IF(I9373&gt;H9373,"Revisar excedent",IF(AND(G9373="Sí",M9373&lt;&gt;"",M9373&lt;TODAY()),"EPI caducat",IF(AND(G9373="Sí",M9373&lt;&gt;"",M9373&lt;=TODAY()+90),"EPI caduca ≤90 dies",IF(OR(N9373="Deteriorat usable",N9373="Revisió necessària"),"Revisar","OK"))))))))))</f>
      </c>
      <c r="R9373" s="20"/>
    </row>
    <row r="9374" customFormat="false" ht="15" hidden="false" customHeight="false" outlineLevel="0" collapsed="false">
      <c r="A9374" s="19" t="n">
        <v>86</v>
      </c>
      <c r="B9374" s="19" t="n">
        <f aca="false">IFERROR(VLOOKUP(A9374,Personal!$A$6:$F$112,2,FALSE()),"")</f>
        <v>0</v>
      </c>
      <c r="C9374" s="19" t="str">
        <f aca="false">IFERROR(VLOOKUP(A9374,Personal!$A$6:$F$112,3,FALSE()),"")</f>
        <v>Cerdanyola</v>
      </c>
      <c r="D9374" s="19" t="s">
        <v>177</v>
      </c>
      <c r="E9374" s="19" t="s">
        <v>251</v>
      </c>
      <c r="F9374" s="19" t="s">
        <v>252</v>
      </c>
      <c r="G9374" s="19" t="s">
        <v>272</v>
      </c>
      <c r="H9374" s="19" t="n">
        <f aca="false">IF(OR(VLOOKUP(A9374,Personal!$A$6:$F$112,5,FALSE())&lt;&gt;"Sí",N9374="No aplica"),0,'Catàleg GRAE'!D108)</f>
        <v>1</v>
      </c>
      <c r="I9374" s="20"/>
      <c r="J9374" s="20"/>
      <c r="K9374" s="20"/>
      <c r="L9374" s="21"/>
      <c r="M9374" s="21"/>
      <c r="N9374" s="20"/>
      <c r="O9374" s="20"/>
      <c r="P9374" s="19" t="str">
        <f aca="false">IF(I9374="","",I9374-H9374)</f>
        <v/>
      </c>
      <c r="Q9374" s="19" t="str">
        <f aca="true">IF(B9374="","",IF(N9374="No aplica","No aplica",IF(I9374="","Pendent",IF(N9374="Per substituir","Substituir",IF(OR(N9374="No localitzat",N9374="No lliurat"),"Reposar",IF(I9374&lt;H9374,"Reposar",IF(I9374&gt;H9374,"Revisar excedent",IF(AND(G9374="Sí",M9374&lt;&gt;"",M9374&lt;TODAY()),"EPI caducat",IF(AND(G9374="Sí",M9374&lt;&gt;"",M9374&lt;=TODAY()+90),"EPI caduca ≤90 dies",IF(OR(N9374="Deteriorat usable",N9374="Revisió necessària"),"Revisar","OK"))))))))))</f>
      </c>
      <c r="R9374" s="20"/>
    </row>
    <row r="9375" customFormat="false" ht="15" hidden="false" customHeight="false" outlineLevel="0" collapsed="false">
      <c r="A9375" s="19" t="n">
        <v>86</v>
      </c>
      <c r="B9375" s="19" t="n">
        <f aca="false">IFERROR(VLOOKUP(A9375,Personal!$A$6:$F$112,2,FALSE()),"")</f>
        <v>0</v>
      </c>
      <c r="C9375" s="19" t="str">
        <f aca="false">IFERROR(VLOOKUP(A9375,Personal!$A$6:$F$112,3,FALSE()),"")</f>
        <v>Cerdanyola</v>
      </c>
      <c r="D9375" s="19" t="s">
        <v>125</v>
      </c>
      <c r="E9375" s="19" t="s">
        <v>253</v>
      </c>
      <c r="F9375" s="19" t="s">
        <v>254</v>
      </c>
      <c r="G9375" s="19" t="s">
        <v>272</v>
      </c>
      <c r="H9375" s="19" t="n">
        <f aca="false">IF(OR(VLOOKUP(A9375,Personal!$A$6:$F$112,5,FALSE())&lt;&gt;"Sí",N9375="No aplica"),0,'Catàleg GRAE'!D109)</f>
        <v>1</v>
      </c>
      <c r="I9375" s="20"/>
      <c r="J9375" s="20"/>
      <c r="K9375" s="20"/>
      <c r="L9375" s="21"/>
      <c r="M9375" s="21"/>
      <c r="N9375" s="20"/>
      <c r="O9375" s="20"/>
      <c r="P9375" s="19" t="str">
        <f aca="false">IF(I9375="","",I9375-H9375)</f>
        <v/>
      </c>
      <c r="Q9375" s="19" t="str">
        <f aca="true">IF(B9375="","",IF(N9375="No aplica","No aplica",IF(I9375="","Pendent",IF(N9375="Per substituir","Substituir",IF(OR(N9375="No localitzat",N9375="No lliurat"),"Reposar",IF(I9375&lt;H9375,"Reposar",IF(I9375&gt;H9375,"Revisar excedent",IF(AND(G9375="Sí",M9375&lt;&gt;"",M9375&lt;TODAY()),"EPI caducat",IF(AND(G9375="Sí",M9375&lt;&gt;"",M9375&lt;=TODAY()+90),"EPI caduca ≤90 dies",IF(OR(N9375="Deteriorat usable",N9375="Revisió necessària"),"Revisar","OK"))))))))))</f>
      </c>
      <c r="R9375" s="20"/>
    </row>
    <row r="9376" customFormat="false" ht="15" hidden="false" customHeight="false" outlineLevel="0" collapsed="false">
      <c r="A9376" s="19" t="n">
        <v>86</v>
      </c>
      <c r="B9376" s="19" t="n">
        <f aca="false">IFERROR(VLOOKUP(A9376,Personal!$A$6:$F$112,2,FALSE()),"")</f>
        <v>0</v>
      </c>
      <c r="C9376" s="19" t="str">
        <f aca="false">IFERROR(VLOOKUP(A9376,Personal!$A$6:$F$112,3,FALSE()),"")</f>
        <v>Cerdanyola</v>
      </c>
      <c r="D9376" s="19" t="s">
        <v>177</v>
      </c>
      <c r="E9376" s="19" t="s">
        <v>255</v>
      </c>
      <c r="F9376" s="19" t="s">
        <v>256</v>
      </c>
      <c r="G9376" s="19" t="s">
        <v>272</v>
      </c>
      <c r="H9376" s="19" t="n">
        <f aca="false">IF(OR(VLOOKUP(A9376,Personal!$A$6:$F$112,5,FALSE())&lt;&gt;"Sí",N9376="No aplica"),0,'Catàleg GRAE'!D110)</f>
        <v>1</v>
      </c>
      <c r="I9376" s="20"/>
      <c r="J9376" s="20"/>
      <c r="K9376" s="20"/>
      <c r="L9376" s="21"/>
      <c r="M9376" s="21"/>
      <c r="N9376" s="20"/>
      <c r="O9376" s="20"/>
      <c r="P9376" s="19" t="str">
        <f aca="false">IF(I9376="","",I9376-H9376)</f>
        <v/>
      </c>
      <c r="Q9376" s="19" t="str">
        <f aca="true">IF(B9376="","",IF(N9376="No aplica","No aplica",IF(I9376="","Pendent",IF(N9376="Per substituir","Substituir",IF(OR(N9376="No localitzat",N9376="No lliurat"),"Reposar",IF(I9376&lt;H9376,"Reposar",IF(I9376&gt;H9376,"Revisar excedent",IF(AND(G9376="Sí",M9376&lt;&gt;"",M9376&lt;TODAY()),"EPI caducat",IF(AND(G9376="Sí",M9376&lt;&gt;"",M9376&lt;=TODAY()+90),"EPI caduca ≤90 dies",IF(OR(N9376="Deteriorat usable",N9376="Revisió necessària"),"Revisar","OK"))))))))))</f>
      </c>
      <c r="R9376" s="20"/>
    </row>
    <row r="9377" customFormat="false" ht="15" hidden="false" customHeight="false" outlineLevel="0" collapsed="false">
      <c r="A9377" s="19" t="n">
        <v>86</v>
      </c>
      <c r="B9377" s="19" t="n">
        <f aca="false">IFERROR(VLOOKUP(A9377,Personal!$A$6:$F$112,2,FALSE()),"")</f>
        <v>0</v>
      </c>
      <c r="C9377" s="19" t="str">
        <f aca="false">IFERROR(VLOOKUP(A9377,Personal!$A$6:$F$112,3,FALSE()),"")</f>
        <v>Cerdanyola</v>
      </c>
      <c r="D9377" s="19" t="s">
        <v>142</v>
      </c>
      <c r="E9377" s="19" t="s">
        <v>257</v>
      </c>
      <c r="F9377" s="19" t="s">
        <v>258</v>
      </c>
      <c r="G9377" s="19" t="s">
        <v>291</v>
      </c>
      <c r="H9377" s="19" t="n">
        <f aca="false">IF(OR(VLOOKUP(A9377,Personal!$A$6:$F$112,5,FALSE())&lt;&gt;"Sí",N9377="No aplica"),0,'Catàleg GRAE'!D111)</f>
        <v>1</v>
      </c>
      <c r="I9377" s="20"/>
      <c r="J9377" s="20"/>
      <c r="K9377" s="20"/>
      <c r="L9377" s="21"/>
      <c r="M9377" s="21"/>
      <c r="N9377" s="20"/>
      <c r="O9377" s="20"/>
      <c r="P9377" s="19" t="str">
        <f aca="false">IF(I9377="","",I9377-H9377)</f>
        <v/>
      </c>
      <c r="Q9377" s="19" t="str">
        <f aca="true">IF(B9377="","",IF(N9377="No aplica","No aplica",IF(I9377="","Pendent",IF(N9377="Per substituir","Substituir",IF(OR(N9377="No localitzat",N9377="No lliurat"),"Reposar",IF(I9377&lt;H9377,"Reposar",IF(I9377&gt;H9377,"Revisar excedent",IF(AND(G9377="Sí",M9377&lt;&gt;"",M9377&lt;TODAY()),"EPI caducat",IF(AND(G9377="Sí",M9377&lt;&gt;"",M9377&lt;=TODAY()+90),"EPI caduca ≤90 dies",IF(OR(N9377="Deteriorat usable",N9377="Revisió necessària"),"Revisar","OK"))))))))))</f>
      </c>
      <c r="R9377" s="20"/>
    </row>
    <row r="9378" customFormat="false" ht="15" hidden="false" customHeight="false" outlineLevel="0" collapsed="false">
      <c r="A9378" s="19" t="n">
        <v>86</v>
      </c>
      <c r="B9378" s="19" t="n">
        <f aca="false">IFERROR(VLOOKUP(A9378,Personal!$A$6:$F$112,2,FALSE()),"")</f>
        <v>0</v>
      </c>
      <c r="C9378" s="19" t="str">
        <f aca="false">IFERROR(VLOOKUP(A9378,Personal!$A$6:$F$112,3,FALSE()),"")</f>
        <v>Cerdanyola</v>
      </c>
      <c r="D9378" s="19" t="s">
        <v>112</v>
      </c>
      <c r="E9378" s="19" t="s">
        <v>259</v>
      </c>
      <c r="F9378" s="19" t="s">
        <v>260</v>
      </c>
      <c r="G9378" s="19" t="s">
        <v>291</v>
      </c>
      <c r="H9378" s="19" t="n">
        <f aca="false">IF(OR(VLOOKUP(A9378,Personal!$A$6:$F$112,5,FALSE())&lt;&gt;"Sí",N9378="No aplica"),0,'Catàleg GRAE'!D112)</f>
        <v>1</v>
      </c>
      <c r="I9378" s="20"/>
      <c r="J9378" s="20"/>
      <c r="K9378" s="20"/>
      <c r="L9378" s="21"/>
      <c r="M9378" s="21"/>
      <c r="N9378" s="20"/>
      <c r="O9378" s="20"/>
      <c r="P9378" s="19" t="str">
        <f aca="false">IF(I9378="","",I9378-H9378)</f>
        <v/>
      </c>
      <c r="Q9378" s="19" t="str">
        <f aca="true">IF(B9378="","",IF(N9378="No aplica","No aplica",IF(I9378="","Pendent",IF(N9378="Per substituir","Substituir",IF(OR(N9378="No localitzat",N9378="No lliurat"),"Reposar",IF(I9378&lt;H9378,"Reposar",IF(I9378&gt;H9378,"Revisar excedent",IF(AND(G9378="Sí",M9378&lt;&gt;"",M9378&lt;TODAY()),"EPI caducat",IF(AND(G9378="Sí",M9378&lt;&gt;"",M9378&lt;=TODAY()+90),"EPI caduca ≤90 dies",IF(OR(N9378="Deteriorat usable",N9378="Revisió necessària"),"Revisar","OK"))))))))))</f>
      </c>
      <c r="R9378" s="20"/>
    </row>
    <row r="9379" customFormat="false" ht="15" hidden="false" customHeight="false" outlineLevel="0" collapsed="false">
      <c r="A9379" s="19" t="n">
        <v>86</v>
      </c>
      <c r="B9379" s="19" t="n">
        <f aca="false">IFERROR(VLOOKUP(A9379,Personal!$A$6:$F$112,2,FALSE()),"")</f>
        <v>0</v>
      </c>
      <c r="C9379" s="19" t="str">
        <f aca="false">IFERROR(VLOOKUP(A9379,Personal!$A$6:$F$112,3,FALSE()),"")</f>
        <v>Cerdanyola</v>
      </c>
      <c r="D9379" s="19" t="s">
        <v>261</v>
      </c>
      <c r="E9379" s="19" t="s">
        <v>262</v>
      </c>
      <c r="F9379" s="19" t="s">
        <v>263</v>
      </c>
      <c r="G9379" s="19" t="s">
        <v>291</v>
      </c>
      <c r="H9379" s="19" t="n">
        <f aca="false">IF(OR(VLOOKUP(A9379,Personal!$A$6:$F$112,5,FALSE())&lt;&gt;"Sí",N9379="No aplica"),0,'Catàleg GRAE'!D113)</f>
        <v>1</v>
      </c>
      <c r="I9379" s="20"/>
      <c r="J9379" s="20"/>
      <c r="K9379" s="20"/>
      <c r="L9379" s="21"/>
      <c r="M9379" s="21"/>
      <c r="N9379" s="20"/>
      <c r="O9379" s="20"/>
      <c r="P9379" s="19" t="str">
        <f aca="false">IF(I9379="","",I9379-H9379)</f>
        <v/>
      </c>
      <c r="Q9379" s="19" t="str">
        <f aca="true">IF(B9379="","",IF(N9379="No aplica","No aplica",IF(I9379="","Pendent",IF(N9379="Per substituir","Substituir",IF(OR(N9379="No localitzat",N9379="No lliurat"),"Reposar",IF(I9379&lt;H9379,"Reposar",IF(I9379&gt;H9379,"Revisar excedent",IF(AND(G9379="Sí",M9379&lt;&gt;"",M9379&lt;TODAY()),"EPI caducat",IF(AND(G9379="Sí",M9379&lt;&gt;"",M9379&lt;=TODAY()+90),"EPI caduca ≤90 dies",IF(OR(N9379="Deteriorat usable",N9379="Revisió necessària"),"Revisar","OK"))))))))))</f>
      </c>
      <c r="R9379" s="20"/>
    </row>
    <row r="9380" customFormat="false" ht="15" hidden="false" customHeight="false" outlineLevel="0" collapsed="false">
      <c r="A9380" s="19" t="n">
        <v>87</v>
      </c>
      <c r="B9380" s="19" t="n">
        <f aca="false">IFERROR(VLOOKUP(A9380,Personal!$A$6:$F$112,2,FALSE()),"")</f>
        <v>0</v>
      </c>
      <c r="C9380" s="19" t="str">
        <f aca="false">IFERROR(VLOOKUP(A9380,Personal!$A$6:$F$112,3,FALSE()),"")</f>
        <v>Cerdanyola</v>
      </c>
      <c r="D9380" s="19" t="s">
        <v>26</v>
      </c>
      <c r="E9380" s="19" t="s">
        <v>27</v>
      </c>
      <c r="F9380" s="19" t="s">
        <v>28</v>
      </c>
      <c r="G9380" s="19" t="s">
        <v>291</v>
      </c>
      <c r="H9380" s="19" t="n">
        <f aca="false">IF(OR(VLOOKUP(A9380,Personal!$A$6:$F$112,5,FALSE())&lt;&gt;"Sí",N9380="No aplica"),0,'Catàleg GRAE'!D5)</f>
        <v>1</v>
      </c>
      <c r="I9380" s="20"/>
      <c r="J9380" s="20"/>
      <c r="K9380" s="20"/>
      <c r="L9380" s="21"/>
      <c r="M9380" s="21"/>
      <c r="N9380" s="20"/>
      <c r="O9380" s="20"/>
      <c r="P9380" s="19" t="str">
        <f aca="false">IF(I9380="","",I9380-H9380)</f>
        <v/>
      </c>
      <c r="Q9380" s="19" t="str">
        <f aca="true">IF(B9380="","",IF(N9380="No aplica","No aplica",IF(I9380="","Pendent",IF(N9380="Per substituir","Substituir",IF(OR(N9380="No localitzat",N9380="No lliurat"),"Reposar",IF(I9380&lt;H9380,"Reposar",IF(I9380&gt;H9380,"Revisar excedent",IF(AND(G9380="Sí",M9380&lt;&gt;"",M9380&lt;TODAY()),"EPI caducat",IF(AND(G9380="Sí",M9380&lt;&gt;"",M9380&lt;=TODAY()+90),"EPI caduca ≤90 dies",IF(OR(N9380="Deteriorat usable",N9380="Revisió necessària"),"Revisar","OK"))))))))))</f>
      </c>
      <c r="R9380" s="20"/>
    </row>
    <row r="9381" customFormat="false" ht="15" hidden="false" customHeight="false" outlineLevel="0" collapsed="false">
      <c r="A9381" s="19" t="n">
        <v>87</v>
      </c>
      <c r="B9381" s="19" t="n">
        <f aca="false">IFERROR(VLOOKUP(A9381,Personal!$A$6:$F$112,2,FALSE()),"")</f>
        <v>0</v>
      </c>
      <c r="C9381" s="19" t="str">
        <f aca="false">IFERROR(VLOOKUP(A9381,Personal!$A$6:$F$112,3,FALSE()),"")</f>
        <v>Cerdanyola</v>
      </c>
      <c r="D9381" s="19" t="s">
        <v>26</v>
      </c>
      <c r="E9381" s="19" t="s">
        <v>27</v>
      </c>
      <c r="F9381" s="19" t="s">
        <v>30</v>
      </c>
      <c r="G9381" s="19" t="s">
        <v>291</v>
      </c>
      <c r="H9381" s="19" t="n">
        <f aca="false">IF(OR(VLOOKUP(A9381,Personal!$A$6:$F$112,5,FALSE())&lt;&gt;"Sí",N9381="No aplica"),0,'Catàleg GRAE'!D6)</f>
        <v>1</v>
      </c>
      <c r="I9381" s="20"/>
      <c r="J9381" s="20"/>
      <c r="K9381" s="20"/>
      <c r="L9381" s="21"/>
      <c r="M9381" s="21"/>
      <c r="N9381" s="20"/>
      <c r="O9381" s="20"/>
      <c r="P9381" s="19" t="str">
        <f aca="false">IF(I9381="","",I9381-H9381)</f>
        <v/>
      </c>
      <c r="Q9381" s="19" t="str">
        <f aca="true">IF(B9381="","",IF(N9381="No aplica","No aplica",IF(I9381="","Pendent",IF(N9381="Per substituir","Substituir",IF(OR(N9381="No localitzat",N9381="No lliurat"),"Reposar",IF(I9381&lt;H9381,"Reposar",IF(I9381&gt;H9381,"Revisar excedent",IF(AND(G9381="Sí",M9381&lt;&gt;"",M9381&lt;TODAY()),"EPI caducat",IF(AND(G9381="Sí",M9381&lt;&gt;"",M9381&lt;=TODAY()+90),"EPI caduca ≤90 dies",IF(OR(N9381="Deteriorat usable",N9381="Revisió necessària"),"Revisar","OK"))))))))))</f>
      </c>
      <c r="R9381" s="20"/>
    </row>
    <row r="9382" customFormat="false" ht="15" hidden="false" customHeight="false" outlineLevel="0" collapsed="false">
      <c r="A9382" s="19" t="n">
        <v>87</v>
      </c>
      <c r="B9382" s="19" t="n">
        <f aca="false">IFERROR(VLOOKUP(A9382,Personal!$A$6:$F$112,2,FALSE()),"")</f>
        <v>0</v>
      </c>
      <c r="C9382" s="19" t="str">
        <f aca="false">IFERROR(VLOOKUP(A9382,Personal!$A$6:$F$112,3,FALSE()),"")</f>
        <v>Cerdanyola</v>
      </c>
      <c r="D9382" s="19" t="s">
        <v>26</v>
      </c>
      <c r="E9382" s="19" t="s">
        <v>31</v>
      </c>
      <c r="F9382" s="19" t="s">
        <v>32</v>
      </c>
      <c r="G9382" s="19" t="s">
        <v>272</v>
      </c>
      <c r="H9382" s="19" t="n">
        <f aca="false">IF(OR(VLOOKUP(A9382,Personal!$A$6:$F$112,5,FALSE())&lt;&gt;"Sí",N9382="No aplica"),0,'Catàleg GRAE'!D7)</f>
        <v>1</v>
      </c>
      <c r="I9382" s="20"/>
      <c r="J9382" s="20"/>
      <c r="K9382" s="20"/>
      <c r="L9382" s="21"/>
      <c r="M9382" s="21"/>
      <c r="N9382" s="20"/>
      <c r="O9382" s="20"/>
      <c r="P9382" s="19" t="str">
        <f aca="false">IF(I9382="","",I9382-H9382)</f>
        <v/>
      </c>
      <c r="Q9382" s="19" t="str">
        <f aca="true">IF(B9382="","",IF(N9382="No aplica","No aplica",IF(I9382="","Pendent",IF(N9382="Per substituir","Substituir",IF(OR(N9382="No localitzat",N9382="No lliurat"),"Reposar",IF(I9382&lt;H9382,"Reposar",IF(I9382&gt;H9382,"Revisar excedent",IF(AND(G9382="Sí",M9382&lt;&gt;"",M9382&lt;TODAY()),"EPI caducat",IF(AND(G9382="Sí",M9382&lt;&gt;"",M9382&lt;=TODAY()+90),"EPI caduca ≤90 dies",IF(OR(N9382="Deteriorat usable",N9382="Revisió necessària"),"Revisar","OK"))))))))))</f>
      </c>
      <c r="R9382" s="20"/>
    </row>
    <row r="9383" customFormat="false" ht="15" hidden="false" customHeight="false" outlineLevel="0" collapsed="false">
      <c r="A9383" s="19" t="n">
        <v>87</v>
      </c>
      <c r="B9383" s="19" t="n">
        <f aca="false">IFERROR(VLOOKUP(A9383,Personal!$A$6:$F$112,2,FALSE()),"")</f>
        <v>0</v>
      </c>
      <c r="C9383" s="19" t="str">
        <f aca="false">IFERROR(VLOOKUP(A9383,Personal!$A$6:$F$112,3,FALSE()),"")</f>
        <v>Cerdanyola</v>
      </c>
      <c r="D9383" s="19" t="s">
        <v>26</v>
      </c>
      <c r="E9383" s="19" t="s">
        <v>33</v>
      </c>
      <c r="F9383" s="19" t="s">
        <v>34</v>
      </c>
      <c r="G9383" s="19" t="s">
        <v>291</v>
      </c>
      <c r="H9383" s="19" t="n">
        <f aca="false">IF(OR(VLOOKUP(A9383,Personal!$A$6:$F$112,5,FALSE())&lt;&gt;"Sí",N9383="No aplica"),0,'Catàleg GRAE'!D8)</f>
        <v>2</v>
      </c>
      <c r="I9383" s="20"/>
      <c r="J9383" s="20"/>
      <c r="K9383" s="20"/>
      <c r="L9383" s="21"/>
      <c r="M9383" s="21"/>
      <c r="N9383" s="20"/>
      <c r="O9383" s="20"/>
      <c r="P9383" s="19" t="str">
        <f aca="false">IF(I9383="","",I9383-H9383)</f>
        <v/>
      </c>
      <c r="Q9383" s="19" t="str">
        <f aca="true">IF(B9383="","",IF(N9383="No aplica","No aplica",IF(I9383="","Pendent",IF(N9383="Per substituir","Substituir",IF(OR(N9383="No localitzat",N9383="No lliurat"),"Reposar",IF(I9383&lt;H9383,"Reposar",IF(I9383&gt;H9383,"Revisar excedent",IF(AND(G9383="Sí",M9383&lt;&gt;"",M9383&lt;TODAY()),"EPI caducat",IF(AND(G9383="Sí",M9383&lt;&gt;"",M9383&lt;=TODAY()+90),"EPI caduca ≤90 dies",IF(OR(N9383="Deteriorat usable",N9383="Revisió necessària"),"Revisar","OK"))))))))))</f>
      </c>
      <c r="R9383" s="20"/>
    </row>
    <row r="9384" customFormat="false" ht="15" hidden="false" customHeight="false" outlineLevel="0" collapsed="false">
      <c r="A9384" s="19" t="n">
        <v>87</v>
      </c>
      <c r="B9384" s="19" t="n">
        <f aca="false">IFERROR(VLOOKUP(A9384,Personal!$A$6:$F$112,2,FALSE()),"")</f>
        <v>0</v>
      </c>
      <c r="C9384" s="19" t="str">
        <f aca="false">IFERROR(VLOOKUP(A9384,Personal!$A$6:$F$112,3,FALSE()),"")</f>
        <v>Cerdanyola</v>
      </c>
      <c r="D9384" s="19" t="s">
        <v>26</v>
      </c>
      <c r="E9384" s="19" t="s">
        <v>35</v>
      </c>
      <c r="F9384" s="19" t="s">
        <v>36</v>
      </c>
      <c r="G9384" s="19" t="s">
        <v>291</v>
      </c>
      <c r="H9384" s="19" t="n">
        <f aca="false">IF(OR(VLOOKUP(A9384,Personal!$A$6:$F$112,5,FALSE())&lt;&gt;"Sí",N9384="No aplica"),0,'Catàleg GRAE'!D9)</f>
        <v>1</v>
      </c>
      <c r="I9384" s="20"/>
      <c r="J9384" s="20"/>
      <c r="K9384" s="20"/>
      <c r="L9384" s="21"/>
      <c r="M9384" s="21"/>
      <c r="N9384" s="20"/>
      <c r="O9384" s="20"/>
      <c r="P9384" s="19" t="str">
        <f aca="false">IF(I9384="","",I9384-H9384)</f>
        <v/>
      </c>
      <c r="Q9384" s="19" t="str">
        <f aca="true">IF(B9384="","",IF(N9384="No aplica","No aplica",IF(I9384="","Pendent",IF(N9384="Per substituir","Substituir",IF(OR(N9384="No localitzat",N9384="No lliurat"),"Reposar",IF(I9384&lt;H9384,"Reposar",IF(I9384&gt;H9384,"Revisar excedent",IF(AND(G9384="Sí",M9384&lt;&gt;"",M9384&lt;TODAY()),"EPI caducat",IF(AND(G9384="Sí",M9384&lt;&gt;"",M9384&lt;=TODAY()+90),"EPI caduca ≤90 dies",IF(OR(N9384="Deteriorat usable",N9384="Revisió necessària"),"Revisar","OK"))))))))))</f>
      </c>
      <c r="R9384" s="20"/>
    </row>
    <row r="9385" customFormat="false" ht="15" hidden="false" customHeight="false" outlineLevel="0" collapsed="false">
      <c r="A9385" s="19" t="n">
        <v>87</v>
      </c>
      <c r="B9385" s="19" t="n">
        <f aca="false">IFERROR(VLOOKUP(A9385,Personal!$A$6:$F$112,2,FALSE()),"")</f>
        <v>0</v>
      </c>
      <c r="C9385" s="19" t="str">
        <f aca="false">IFERROR(VLOOKUP(A9385,Personal!$A$6:$F$112,3,FALSE()),"")</f>
        <v>Cerdanyola</v>
      </c>
      <c r="D9385" s="19" t="s">
        <v>37</v>
      </c>
      <c r="E9385" s="19" t="s">
        <v>38</v>
      </c>
      <c r="F9385" s="19" t="s">
        <v>39</v>
      </c>
      <c r="G9385" s="19" t="s">
        <v>291</v>
      </c>
      <c r="H9385" s="19" t="n">
        <f aca="false">IF(OR(VLOOKUP(A9385,Personal!$A$6:$F$112,5,FALSE())&lt;&gt;"Sí",N9385="No aplica"),0,'Catàleg GRAE'!D10)</f>
        <v>1</v>
      </c>
      <c r="I9385" s="20"/>
      <c r="J9385" s="20"/>
      <c r="K9385" s="20"/>
      <c r="L9385" s="21"/>
      <c r="M9385" s="21"/>
      <c r="N9385" s="20"/>
      <c r="O9385" s="20"/>
      <c r="P9385" s="19" t="str">
        <f aca="false">IF(I9385="","",I9385-H9385)</f>
        <v/>
      </c>
      <c r="Q9385" s="19" t="str">
        <f aca="true">IF(B9385="","",IF(N9385="No aplica","No aplica",IF(I9385="","Pendent",IF(N9385="Per substituir","Substituir",IF(OR(N9385="No localitzat",N9385="No lliurat"),"Reposar",IF(I9385&lt;H9385,"Reposar",IF(I9385&gt;H9385,"Revisar excedent",IF(AND(G9385="Sí",M9385&lt;&gt;"",M9385&lt;TODAY()),"EPI caducat",IF(AND(G9385="Sí",M9385&lt;&gt;"",M9385&lt;=TODAY()+90),"EPI caduca ≤90 dies",IF(OR(N9385="Deteriorat usable",N9385="Revisió necessària"),"Revisar","OK"))))))))))</f>
      </c>
      <c r="R9385" s="20"/>
    </row>
    <row r="9386" customFormat="false" ht="15" hidden="false" customHeight="false" outlineLevel="0" collapsed="false">
      <c r="A9386" s="19" t="n">
        <v>87</v>
      </c>
      <c r="B9386" s="19" t="n">
        <f aca="false">IFERROR(VLOOKUP(A9386,Personal!$A$6:$F$112,2,FALSE()),"")</f>
        <v>0</v>
      </c>
      <c r="C9386" s="19" t="str">
        <f aca="false">IFERROR(VLOOKUP(A9386,Personal!$A$6:$F$112,3,FALSE()),"")</f>
        <v>Cerdanyola</v>
      </c>
      <c r="D9386" s="19" t="s">
        <v>40</v>
      </c>
      <c r="E9386" s="19" t="s">
        <v>41</v>
      </c>
      <c r="F9386" s="19" t="s">
        <v>42</v>
      </c>
      <c r="G9386" s="19" t="s">
        <v>272</v>
      </c>
      <c r="H9386" s="19" t="n">
        <f aca="false">IF(OR(VLOOKUP(A9386,Personal!$A$6:$F$112,5,FALSE())&lt;&gt;"Sí",N9386="No aplica"),0,'Catàleg GRAE'!D11)</f>
        <v>1</v>
      </c>
      <c r="I9386" s="20"/>
      <c r="J9386" s="20"/>
      <c r="K9386" s="20"/>
      <c r="L9386" s="21"/>
      <c r="M9386" s="21"/>
      <c r="N9386" s="20"/>
      <c r="O9386" s="20"/>
      <c r="P9386" s="19" t="str">
        <f aca="false">IF(I9386="","",I9386-H9386)</f>
        <v/>
      </c>
      <c r="Q9386" s="19" t="str">
        <f aca="true">IF(B9386="","",IF(N9386="No aplica","No aplica",IF(I9386="","Pendent",IF(N9386="Per substituir","Substituir",IF(OR(N9386="No localitzat",N9386="No lliurat"),"Reposar",IF(I9386&lt;H9386,"Reposar",IF(I9386&gt;H9386,"Revisar excedent",IF(AND(G9386="Sí",M9386&lt;&gt;"",M9386&lt;TODAY()),"EPI caducat",IF(AND(G9386="Sí",M9386&lt;&gt;"",M9386&lt;=TODAY()+90),"EPI caduca ≤90 dies",IF(OR(N9386="Deteriorat usable",N9386="Revisió necessària"),"Revisar","OK"))))))))))</f>
      </c>
      <c r="R9386" s="20"/>
    </row>
    <row r="9387" customFormat="false" ht="15" hidden="false" customHeight="false" outlineLevel="0" collapsed="false">
      <c r="A9387" s="19" t="n">
        <v>87</v>
      </c>
      <c r="B9387" s="19" t="n">
        <f aca="false">IFERROR(VLOOKUP(A9387,Personal!$A$6:$F$112,2,FALSE()),"")</f>
        <v>0</v>
      </c>
      <c r="C9387" s="19" t="str">
        <f aca="false">IFERROR(VLOOKUP(A9387,Personal!$A$6:$F$112,3,FALSE()),"")</f>
        <v>Cerdanyola</v>
      </c>
      <c r="D9387" s="19" t="s">
        <v>40</v>
      </c>
      <c r="E9387" s="19" t="s">
        <v>43</v>
      </c>
      <c r="F9387" s="19" t="s">
        <v>44</v>
      </c>
      <c r="G9387" s="19" t="s">
        <v>272</v>
      </c>
      <c r="H9387" s="19" t="n">
        <f aca="false">IF(OR(VLOOKUP(A9387,Personal!$A$6:$F$112,5,FALSE())&lt;&gt;"Sí",N9387="No aplica"),0,'Catàleg GRAE'!D12)</f>
        <v>1</v>
      </c>
      <c r="I9387" s="20"/>
      <c r="J9387" s="20"/>
      <c r="K9387" s="20"/>
      <c r="L9387" s="21"/>
      <c r="M9387" s="21"/>
      <c r="N9387" s="20"/>
      <c r="O9387" s="20"/>
      <c r="P9387" s="19" t="str">
        <f aca="false">IF(I9387="","",I9387-H9387)</f>
        <v/>
      </c>
      <c r="Q9387" s="19" t="str">
        <f aca="true">IF(B9387="","",IF(N9387="No aplica","No aplica",IF(I9387="","Pendent",IF(N9387="Per substituir","Substituir",IF(OR(N9387="No localitzat",N9387="No lliurat"),"Reposar",IF(I9387&lt;H9387,"Reposar",IF(I9387&gt;H9387,"Revisar excedent",IF(AND(G9387="Sí",M9387&lt;&gt;"",M9387&lt;TODAY()),"EPI caducat",IF(AND(G9387="Sí",M9387&lt;&gt;"",M9387&lt;=TODAY()+90),"EPI caduca ≤90 dies",IF(OR(N9387="Deteriorat usable",N9387="Revisió necessària"),"Revisar","OK"))))))))))</f>
      </c>
      <c r="R9387" s="20"/>
    </row>
    <row r="9388" customFormat="false" ht="15" hidden="false" customHeight="false" outlineLevel="0" collapsed="false">
      <c r="A9388" s="19" t="n">
        <v>87</v>
      </c>
      <c r="B9388" s="19" t="n">
        <f aca="false">IFERROR(VLOOKUP(A9388,Personal!$A$6:$F$112,2,FALSE()),"")</f>
        <v>0</v>
      </c>
      <c r="C9388" s="19" t="str">
        <f aca="false">IFERROR(VLOOKUP(A9388,Personal!$A$6:$F$112,3,FALSE()),"")</f>
        <v>Cerdanyola</v>
      </c>
      <c r="D9388" s="19" t="s">
        <v>45</v>
      </c>
      <c r="E9388" s="19" t="s">
        <v>46</v>
      </c>
      <c r="F9388" s="19" t="s">
        <v>47</v>
      </c>
      <c r="G9388" s="19" t="s">
        <v>291</v>
      </c>
      <c r="H9388" s="19" t="n">
        <f aca="false">IF(OR(VLOOKUP(A9388,Personal!$A$6:$F$112,5,FALSE())&lt;&gt;"Sí",N9388="No aplica"),0,'Catàleg GRAE'!D13)</f>
        <v>1</v>
      </c>
      <c r="I9388" s="20"/>
      <c r="J9388" s="20"/>
      <c r="K9388" s="20"/>
      <c r="L9388" s="21"/>
      <c r="M9388" s="21"/>
      <c r="N9388" s="20"/>
      <c r="O9388" s="20"/>
      <c r="P9388" s="19" t="str">
        <f aca="false">IF(I9388="","",I9388-H9388)</f>
        <v/>
      </c>
      <c r="Q9388" s="19" t="str">
        <f aca="true">IF(B9388="","",IF(N9388="No aplica","No aplica",IF(I9388="","Pendent",IF(N9388="Per substituir","Substituir",IF(OR(N9388="No localitzat",N9388="No lliurat"),"Reposar",IF(I9388&lt;H9388,"Reposar",IF(I9388&gt;H9388,"Revisar excedent",IF(AND(G9388="Sí",M9388&lt;&gt;"",M9388&lt;TODAY()),"EPI caducat",IF(AND(G9388="Sí",M9388&lt;&gt;"",M9388&lt;=TODAY()+90),"EPI caduca ≤90 dies",IF(OR(N9388="Deteriorat usable",N9388="Revisió necessària"),"Revisar","OK"))))))))))</f>
      </c>
      <c r="R9388" s="20"/>
    </row>
    <row r="9389" customFormat="false" ht="15" hidden="false" customHeight="false" outlineLevel="0" collapsed="false">
      <c r="A9389" s="19" t="n">
        <v>87</v>
      </c>
      <c r="B9389" s="19" t="n">
        <f aca="false">IFERROR(VLOOKUP(A9389,Personal!$A$6:$F$112,2,FALSE()),"")</f>
        <v>0</v>
      </c>
      <c r="C9389" s="19" t="str">
        <f aca="false">IFERROR(VLOOKUP(A9389,Personal!$A$6:$F$112,3,FALSE()),"")</f>
        <v>Cerdanyola</v>
      </c>
      <c r="D9389" s="19" t="s">
        <v>45</v>
      </c>
      <c r="E9389" s="19" t="s">
        <v>48</v>
      </c>
      <c r="F9389" s="19" t="s">
        <v>49</v>
      </c>
      <c r="G9389" s="19" t="s">
        <v>291</v>
      </c>
      <c r="H9389" s="19" t="n">
        <f aca="false">IF(OR(VLOOKUP(A9389,Personal!$A$6:$F$112,5,FALSE())&lt;&gt;"Sí",N9389="No aplica"),0,'Catàleg GRAE'!D14)</f>
        <v>1</v>
      </c>
      <c r="I9389" s="20"/>
      <c r="J9389" s="20"/>
      <c r="K9389" s="20"/>
      <c r="L9389" s="21"/>
      <c r="M9389" s="21"/>
      <c r="N9389" s="20"/>
      <c r="O9389" s="20"/>
      <c r="P9389" s="19" t="str">
        <f aca="false">IF(I9389="","",I9389-H9389)</f>
        <v/>
      </c>
      <c r="Q9389" s="19" t="str">
        <f aca="true">IF(B9389="","",IF(N9389="No aplica","No aplica",IF(I9389="","Pendent",IF(N9389="Per substituir","Substituir",IF(OR(N9389="No localitzat",N9389="No lliurat"),"Reposar",IF(I9389&lt;H9389,"Reposar",IF(I9389&gt;H9389,"Revisar excedent",IF(AND(G9389="Sí",M9389&lt;&gt;"",M9389&lt;TODAY()),"EPI caducat",IF(AND(G9389="Sí",M9389&lt;&gt;"",M9389&lt;=TODAY()+90),"EPI caduca ≤90 dies",IF(OR(N9389="Deteriorat usable",N9389="Revisió necessària"),"Revisar","OK"))))))))))</f>
      </c>
      <c r="R9389" s="20"/>
    </row>
    <row r="9390" customFormat="false" ht="15" hidden="false" customHeight="false" outlineLevel="0" collapsed="false">
      <c r="A9390" s="19" t="n">
        <v>87</v>
      </c>
      <c r="B9390" s="19" t="n">
        <f aca="false">IFERROR(VLOOKUP(A9390,Personal!$A$6:$F$112,2,FALSE()),"")</f>
        <v>0</v>
      </c>
      <c r="C9390" s="19" t="str">
        <f aca="false">IFERROR(VLOOKUP(A9390,Personal!$A$6:$F$112,3,FALSE()),"")</f>
        <v>Cerdanyola</v>
      </c>
      <c r="D9390" s="19" t="s">
        <v>45</v>
      </c>
      <c r="E9390" s="19" t="s">
        <v>50</v>
      </c>
      <c r="F9390" s="19" t="s">
        <v>51</v>
      </c>
      <c r="G9390" s="19" t="s">
        <v>291</v>
      </c>
      <c r="H9390" s="19" t="n">
        <f aca="false">IF(OR(VLOOKUP(A9390,Personal!$A$6:$F$112,5,FALSE())&lt;&gt;"Sí",N9390="No aplica"),0,'Catàleg GRAE'!D15)</f>
        <v>1</v>
      </c>
      <c r="I9390" s="20"/>
      <c r="J9390" s="20"/>
      <c r="K9390" s="20"/>
      <c r="L9390" s="21"/>
      <c r="M9390" s="21"/>
      <c r="N9390" s="20"/>
      <c r="O9390" s="20"/>
      <c r="P9390" s="19" t="str">
        <f aca="false">IF(I9390="","",I9390-H9390)</f>
        <v/>
      </c>
      <c r="Q9390" s="19" t="str">
        <f aca="true">IF(B9390="","",IF(N9390="No aplica","No aplica",IF(I9390="","Pendent",IF(N9390="Per substituir","Substituir",IF(OR(N9390="No localitzat",N9390="No lliurat"),"Reposar",IF(I9390&lt;H9390,"Reposar",IF(I9390&gt;H9390,"Revisar excedent",IF(AND(G9390="Sí",M9390&lt;&gt;"",M9390&lt;TODAY()),"EPI caducat",IF(AND(G9390="Sí",M9390&lt;&gt;"",M9390&lt;=TODAY()+90),"EPI caduca ≤90 dies",IF(OR(N9390="Deteriorat usable",N9390="Revisió necessària"),"Revisar","OK"))))))))))</f>
      </c>
      <c r="R9390" s="20"/>
    </row>
    <row r="9391" customFormat="false" ht="15" hidden="false" customHeight="false" outlineLevel="0" collapsed="false">
      <c r="A9391" s="19" t="n">
        <v>87</v>
      </c>
      <c r="B9391" s="19" t="n">
        <f aca="false">IFERROR(VLOOKUP(A9391,Personal!$A$6:$F$112,2,FALSE()),"")</f>
        <v>0</v>
      </c>
      <c r="C9391" s="19" t="str">
        <f aca="false">IFERROR(VLOOKUP(A9391,Personal!$A$6:$F$112,3,FALSE()),"")</f>
        <v>Cerdanyola</v>
      </c>
      <c r="D9391" s="19" t="s">
        <v>45</v>
      </c>
      <c r="E9391" s="19" t="s">
        <v>52</v>
      </c>
      <c r="F9391" s="19" t="s">
        <v>53</v>
      </c>
      <c r="G9391" s="19" t="s">
        <v>291</v>
      </c>
      <c r="H9391" s="19" t="n">
        <f aca="false">IF(OR(VLOOKUP(A9391,Personal!$A$6:$F$112,5,FALSE())&lt;&gt;"Sí",N9391="No aplica"),0,'Catàleg GRAE'!D16)</f>
        <v>1</v>
      </c>
      <c r="I9391" s="20"/>
      <c r="J9391" s="20"/>
      <c r="K9391" s="20"/>
      <c r="L9391" s="21"/>
      <c r="M9391" s="21"/>
      <c r="N9391" s="20"/>
      <c r="O9391" s="20"/>
      <c r="P9391" s="19" t="str">
        <f aca="false">IF(I9391="","",I9391-H9391)</f>
        <v/>
      </c>
      <c r="Q9391" s="19" t="str">
        <f aca="true">IF(B9391="","",IF(N9391="No aplica","No aplica",IF(I9391="","Pendent",IF(N9391="Per substituir","Substituir",IF(OR(N9391="No localitzat",N9391="No lliurat"),"Reposar",IF(I9391&lt;H9391,"Reposar",IF(I9391&gt;H9391,"Revisar excedent",IF(AND(G9391="Sí",M9391&lt;&gt;"",M9391&lt;TODAY()),"EPI caducat",IF(AND(G9391="Sí",M9391&lt;&gt;"",M9391&lt;=TODAY()+90),"EPI caduca ≤90 dies",IF(OR(N9391="Deteriorat usable",N9391="Revisió necessària"),"Revisar","OK"))))))))))</f>
      </c>
      <c r="R9391" s="20"/>
    </row>
    <row r="9392" customFormat="false" ht="15" hidden="false" customHeight="false" outlineLevel="0" collapsed="false">
      <c r="A9392" s="19" t="n">
        <v>87</v>
      </c>
      <c r="B9392" s="19" t="n">
        <f aca="false">IFERROR(VLOOKUP(A9392,Personal!$A$6:$F$112,2,FALSE()),"")</f>
        <v>0</v>
      </c>
      <c r="C9392" s="19" t="str">
        <f aca="false">IFERROR(VLOOKUP(A9392,Personal!$A$6:$F$112,3,FALSE()),"")</f>
        <v>Cerdanyola</v>
      </c>
      <c r="D9392" s="19" t="s">
        <v>45</v>
      </c>
      <c r="E9392" s="19" t="s">
        <v>54</v>
      </c>
      <c r="F9392" s="19" t="s">
        <v>55</v>
      </c>
      <c r="G9392" s="19" t="s">
        <v>291</v>
      </c>
      <c r="H9392" s="19" t="n">
        <f aca="false">IF(OR(VLOOKUP(A9392,Personal!$A$6:$F$112,5,FALSE())&lt;&gt;"Sí",N9392="No aplica"),0,'Catàleg GRAE'!D17)</f>
        <v>1</v>
      </c>
      <c r="I9392" s="20"/>
      <c r="J9392" s="20"/>
      <c r="K9392" s="20"/>
      <c r="L9392" s="21"/>
      <c r="M9392" s="21"/>
      <c r="N9392" s="20"/>
      <c r="O9392" s="20"/>
      <c r="P9392" s="19" t="str">
        <f aca="false">IF(I9392="","",I9392-H9392)</f>
        <v/>
      </c>
      <c r="Q9392" s="19" t="str">
        <f aca="true">IF(B9392="","",IF(N9392="No aplica","No aplica",IF(I9392="","Pendent",IF(N9392="Per substituir","Substituir",IF(OR(N9392="No localitzat",N9392="No lliurat"),"Reposar",IF(I9392&lt;H9392,"Reposar",IF(I9392&gt;H9392,"Revisar excedent",IF(AND(G9392="Sí",M9392&lt;&gt;"",M9392&lt;TODAY()),"EPI caducat",IF(AND(G9392="Sí",M9392&lt;&gt;"",M9392&lt;=TODAY()+90),"EPI caduca ≤90 dies",IF(OR(N9392="Deteriorat usable",N9392="Revisió necessària"),"Revisar","OK"))))))))))</f>
      </c>
      <c r="R9392" s="20"/>
    </row>
    <row r="9393" customFormat="false" ht="15" hidden="false" customHeight="false" outlineLevel="0" collapsed="false">
      <c r="A9393" s="19" t="n">
        <v>87</v>
      </c>
      <c r="B9393" s="19" t="n">
        <f aca="false">IFERROR(VLOOKUP(A9393,Personal!$A$6:$F$112,2,FALSE()),"")</f>
        <v>0</v>
      </c>
      <c r="C9393" s="19" t="str">
        <f aca="false">IFERROR(VLOOKUP(A9393,Personal!$A$6:$F$112,3,FALSE()),"")</f>
        <v>Cerdanyola</v>
      </c>
      <c r="D9393" s="19" t="s">
        <v>56</v>
      </c>
      <c r="E9393" s="19" t="s">
        <v>57</v>
      </c>
      <c r="F9393" s="19" t="s">
        <v>58</v>
      </c>
      <c r="G9393" s="19" t="s">
        <v>291</v>
      </c>
      <c r="H9393" s="19" t="n">
        <f aca="false">IF(OR(VLOOKUP(A9393,Personal!$A$6:$F$112,5,FALSE())&lt;&gt;"Sí",N9393="No aplica"),0,'Catàleg GRAE'!D18)</f>
        <v>1</v>
      </c>
      <c r="I9393" s="20"/>
      <c r="J9393" s="20"/>
      <c r="K9393" s="20"/>
      <c r="L9393" s="21"/>
      <c r="M9393" s="21"/>
      <c r="N9393" s="20"/>
      <c r="O9393" s="20"/>
      <c r="P9393" s="19" t="str">
        <f aca="false">IF(I9393="","",I9393-H9393)</f>
        <v/>
      </c>
      <c r="Q9393" s="19" t="str">
        <f aca="true">IF(B9393="","",IF(N9393="No aplica","No aplica",IF(I9393="","Pendent",IF(N9393="Per substituir","Substituir",IF(OR(N9393="No localitzat",N9393="No lliurat"),"Reposar",IF(I9393&lt;H9393,"Reposar",IF(I9393&gt;H9393,"Revisar excedent",IF(AND(G9393="Sí",M9393&lt;&gt;"",M9393&lt;TODAY()),"EPI caducat",IF(AND(G9393="Sí",M9393&lt;&gt;"",M9393&lt;=TODAY()+90),"EPI caduca ≤90 dies",IF(OR(N9393="Deteriorat usable",N9393="Revisió necessària"),"Revisar","OK"))))))))))</f>
      </c>
      <c r="R9393" s="20"/>
    </row>
    <row r="9394" customFormat="false" ht="15" hidden="false" customHeight="false" outlineLevel="0" collapsed="false">
      <c r="A9394" s="19" t="n">
        <v>87</v>
      </c>
      <c r="B9394" s="19" t="n">
        <f aca="false">IFERROR(VLOOKUP(A9394,Personal!$A$6:$F$112,2,FALSE()),"")</f>
        <v>0</v>
      </c>
      <c r="C9394" s="19" t="str">
        <f aca="false">IFERROR(VLOOKUP(A9394,Personal!$A$6:$F$112,3,FALSE()),"")</f>
        <v>Cerdanyola</v>
      </c>
      <c r="D9394" s="19" t="s">
        <v>59</v>
      </c>
      <c r="E9394" s="19" t="s">
        <v>60</v>
      </c>
      <c r="F9394" s="19" t="s">
        <v>61</v>
      </c>
      <c r="G9394" s="19" t="s">
        <v>291</v>
      </c>
      <c r="H9394" s="19" t="n">
        <f aca="false">IF(OR(VLOOKUP(A9394,Personal!$A$6:$F$112,5,FALSE())&lt;&gt;"Sí",N9394="No aplica"),0,'Catàleg GRAE'!D19)</f>
        <v>4</v>
      </c>
      <c r="I9394" s="20"/>
      <c r="J9394" s="20"/>
      <c r="K9394" s="20"/>
      <c r="L9394" s="21"/>
      <c r="M9394" s="21"/>
      <c r="N9394" s="20"/>
      <c r="O9394" s="20"/>
      <c r="P9394" s="19" t="str">
        <f aca="false">IF(I9394="","",I9394-H9394)</f>
        <v/>
      </c>
      <c r="Q9394" s="19" t="str">
        <f aca="true">IF(B9394="","",IF(N9394="No aplica","No aplica",IF(I9394="","Pendent",IF(N9394="Per substituir","Substituir",IF(OR(N9394="No localitzat",N9394="No lliurat"),"Reposar",IF(I9394&lt;H9394,"Reposar",IF(I9394&gt;H9394,"Revisar excedent",IF(AND(G9394="Sí",M9394&lt;&gt;"",M9394&lt;TODAY()),"EPI caducat",IF(AND(G9394="Sí",M9394&lt;&gt;"",M9394&lt;=TODAY()+90),"EPI caduca ≤90 dies",IF(OR(N9394="Deteriorat usable",N9394="Revisió necessària"),"Revisar","OK"))))))))))</f>
      </c>
      <c r="R9394" s="20"/>
    </row>
    <row r="9395" customFormat="false" ht="15" hidden="false" customHeight="false" outlineLevel="0" collapsed="false">
      <c r="A9395" s="19" t="n">
        <v>87</v>
      </c>
      <c r="B9395" s="19" t="n">
        <f aca="false">IFERROR(VLOOKUP(A9395,Personal!$A$6:$F$112,2,FALSE()),"")</f>
        <v>0</v>
      </c>
      <c r="C9395" s="19" t="str">
        <f aca="false">IFERROR(VLOOKUP(A9395,Personal!$A$6:$F$112,3,FALSE()),"")</f>
        <v>Cerdanyola</v>
      </c>
      <c r="D9395" s="19" t="s">
        <v>59</v>
      </c>
      <c r="E9395" s="19" t="s">
        <v>60</v>
      </c>
      <c r="F9395" s="19" t="s">
        <v>62</v>
      </c>
      <c r="G9395" s="19" t="s">
        <v>291</v>
      </c>
      <c r="H9395" s="19" t="n">
        <f aca="false">IF(OR(VLOOKUP(A9395,Personal!$A$6:$F$112,5,FALSE())&lt;&gt;"Sí",N9395="No aplica"),0,'Catàleg GRAE'!D20)</f>
        <v>2</v>
      </c>
      <c r="I9395" s="20"/>
      <c r="J9395" s="20"/>
      <c r="K9395" s="20"/>
      <c r="L9395" s="21"/>
      <c r="M9395" s="21"/>
      <c r="N9395" s="20"/>
      <c r="O9395" s="20"/>
      <c r="P9395" s="19" t="str">
        <f aca="false">IF(I9395="","",I9395-H9395)</f>
        <v/>
      </c>
      <c r="Q9395" s="19" t="str">
        <f aca="true">IF(B9395="","",IF(N9395="No aplica","No aplica",IF(I9395="","Pendent",IF(N9395="Per substituir","Substituir",IF(OR(N9395="No localitzat",N9395="No lliurat"),"Reposar",IF(I9395&lt;H9395,"Reposar",IF(I9395&gt;H9395,"Revisar excedent",IF(AND(G9395="Sí",M9395&lt;&gt;"",M9395&lt;TODAY()),"EPI caducat",IF(AND(G9395="Sí",M9395&lt;&gt;"",M9395&lt;=TODAY()+90),"EPI caduca ≤90 dies",IF(OR(N9395="Deteriorat usable",N9395="Revisió necessària"),"Revisar","OK"))))))))))</f>
      </c>
      <c r="R9395" s="20"/>
    </row>
    <row r="9396" customFormat="false" ht="15" hidden="false" customHeight="false" outlineLevel="0" collapsed="false">
      <c r="A9396" s="19" t="n">
        <v>87</v>
      </c>
      <c r="B9396" s="19" t="n">
        <f aca="false">IFERROR(VLOOKUP(A9396,Personal!$A$6:$F$112,2,FALSE()),"")</f>
        <v>0</v>
      </c>
      <c r="C9396" s="19" t="str">
        <f aca="false">IFERROR(VLOOKUP(A9396,Personal!$A$6:$F$112,3,FALSE()),"")</f>
        <v>Cerdanyola</v>
      </c>
      <c r="D9396" s="19" t="s">
        <v>59</v>
      </c>
      <c r="E9396" s="19" t="s">
        <v>60</v>
      </c>
      <c r="F9396" s="19" t="s">
        <v>63</v>
      </c>
      <c r="G9396" s="19" t="s">
        <v>291</v>
      </c>
      <c r="H9396" s="19" t="n">
        <f aca="false">IF(OR(VLOOKUP(A9396,Personal!$A$6:$F$112,5,FALSE())&lt;&gt;"Sí",N9396="No aplica"),0,'Catàleg GRAE'!D21)</f>
        <v>2</v>
      </c>
      <c r="I9396" s="20"/>
      <c r="J9396" s="20"/>
      <c r="K9396" s="20"/>
      <c r="L9396" s="21"/>
      <c r="M9396" s="21"/>
      <c r="N9396" s="20"/>
      <c r="O9396" s="20"/>
      <c r="P9396" s="19" t="str">
        <f aca="false">IF(I9396="","",I9396-H9396)</f>
        <v/>
      </c>
      <c r="Q9396" s="19" t="str">
        <f aca="true">IF(B9396="","",IF(N9396="No aplica","No aplica",IF(I9396="","Pendent",IF(N9396="Per substituir","Substituir",IF(OR(N9396="No localitzat",N9396="No lliurat"),"Reposar",IF(I9396&lt;H9396,"Reposar",IF(I9396&gt;H9396,"Revisar excedent",IF(AND(G9396="Sí",M9396&lt;&gt;"",M9396&lt;TODAY()),"EPI caducat",IF(AND(G9396="Sí",M9396&lt;&gt;"",M9396&lt;=TODAY()+90),"EPI caduca ≤90 dies",IF(OR(N9396="Deteriorat usable",N9396="Revisió necessària"),"Revisar","OK"))))))))))</f>
      </c>
      <c r="R9396" s="20"/>
    </row>
    <row r="9397" customFormat="false" ht="15" hidden="false" customHeight="false" outlineLevel="0" collapsed="false">
      <c r="A9397" s="19" t="n">
        <v>87</v>
      </c>
      <c r="B9397" s="19" t="n">
        <f aca="false">IFERROR(VLOOKUP(A9397,Personal!$A$6:$F$112,2,FALSE()),"")</f>
        <v>0</v>
      </c>
      <c r="C9397" s="19" t="str">
        <f aca="false">IFERROR(VLOOKUP(A9397,Personal!$A$6:$F$112,3,FALSE()),"")</f>
        <v>Cerdanyola</v>
      </c>
      <c r="D9397" s="19" t="s">
        <v>64</v>
      </c>
      <c r="E9397" s="19" t="s">
        <v>65</v>
      </c>
      <c r="F9397" s="19" t="s">
        <v>66</v>
      </c>
      <c r="G9397" s="19" t="s">
        <v>291</v>
      </c>
      <c r="H9397" s="19" t="n">
        <f aca="false">IF(OR(VLOOKUP(A9397,Personal!$A$6:$F$112,5,FALSE())&lt;&gt;"Sí",N9397="No aplica"),0,'Catàleg GRAE'!D22)</f>
        <v>1</v>
      </c>
      <c r="I9397" s="20"/>
      <c r="J9397" s="20"/>
      <c r="K9397" s="20"/>
      <c r="L9397" s="21"/>
      <c r="M9397" s="21"/>
      <c r="N9397" s="20"/>
      <c r="O9397" s="20"/>
      <c r="P9397" s="19" t="str">
        <f aca="false">IF(I9397="","",I9397-H9397)</f>
        <v/>
      </c>
      <c r="Q9397" s="19" t="str">
        <f aca="true">IF(B9397="","",IF(N9397="No aplica","No aplica",IF(I9397="","Pendent",IF(N9397="Per substituir","Substituir",IF(OR(N9397="No localitzat",N9397="No lliurat"),"Reposar",IF(I9397&lt;H9397,"Reposar",IF(I9397&gt;H9397,"Revisar excedent",IF(AND(G9397="Sí",M9397&lt;&gt;"",M9397&lt;TODAY()),"EPI caducat",IF(AND(G9397="Sí",M9397&lt;&gt;"",M9397&lt;=TODAY()+90),"EPI caduca ≤90 dies",IF(OR(N9397="Deteriorat usable",N9397="Revisió necessària"),"Revisar","OK"))))))))))</f>
      </c>
      <c r="R9397" s="20"/>
    </row>
    <row r="9398" customFormat="false" ht="15" hidden="false" customHeight="false" outlineLevel="0" collapsed="false">
      <c r="A9398" s="19" t="n">
        <v>87</v>
      </c>
      <c r="B9398" s="19" t="n">
        <f aca="false">IFERROR(VLOOKUP(A9398,Personal!$A$6:$F$112,2,FALSE()),"")</f>
        <v>0</v>
      </c>
      <c r="C9398" s="19" t="str">
        <f aca="false">IFERROR(VLOOKUP(A9398,Personal!$A$6:$F$112,3,FALSE()),"")</f>
        <v>Cerdanyola</v>
      </c>
      <c r="D9398" s="19" t="s">
        <v>64</v>
      </c>
      <c r="E9398" s="19" t="s">
        <v>67</v>
      </c>
      <c r="F9398" s="19" t="s">
        <v>68</v>
      </c>
      <c r="G9398" s="19" t="s">
        <v>291</v>
      </c>
      <c r="H9398" s="19" t="n">
        <f aca="false">IF(OR(VLOOKUP(A9398,Personal!$A$6:$F$112,5,FALSE())&lt;&gt;"Sí",N9398="No aplica"),0,'Catàleg GRAE'!D23)</f>
        <v>1</v>
      </c>
      <c r="I9398" s="20"/>
      <c r="J9398" s="20"/>
      <c r="K9398" s="20"/>
      <c r="L9398" s="21"/>
      <c r="M9398" s="21"/>
      <c r="N9398" s="20"/>
      <c r="O9398" s="20"/>
      <c r="P9398" s="19" t="str">
        <f aca="false">IF(I9398="","",I9398-H9398)</f>
        <v/>
      </c>
      <c r="Q9398" s="19" t="str">
        <f aca="true">IF(B9398="","",IF(N9398="No aplica","No aplica",IF(I9398="","Pendent",IF(N9398="Per substituir","Substituir",IF(OR(N9398="No localitzat",N9398="No lliurat"),"Reposar",IF(I9398&lt;H9398,"Reposar",IF(I9398&gt;H9398,"Revisar excedent",IF(AND(G9398="Sí",M9398&lt;&gt;"",M9398&lt;TODAY()),"EPI caducat",IF(AND(G9398="Sí",M9398&lt;&gt;"",M9398&lt;=TODAY()+90),"EPI caduca ≤90 dies",IF(OR(N9398="Deteriorat usable",N9398="Revisió necessària"),"Revisar","OK"))))))))))</f>
      </c>
      <c r="R9398" s="20"/>
    </row>
    <row r="9399" customFormat="false" ht="15" hidden="false" customHeight="false" outlineLevel="0" collapsed="false">
      <c r="A9399" s="19" t="n">
        <v>87</v>
      </c>
      <c r="B9399" s="19" t="n">
        <f aca="false">IFERROR(VLOOKUP(A9399,Personal!$A$6:$F$112,2,FALSE()),"")</f>
        <v>0</v>
      </c>
      <c r="C9399" s="19" t="str">
        <f aca="false">IFERROR(VLOOKUP(A9399,Personal!$A$6:$F$112,3,FALSE()),"")</f>
        <v>Cerdanyola</v>
      </c>
      <c r="D9399" s="19" t="s">
        <v>64</v>
      </c>
      <c r="E9399" s="19" t="s">
        <v>69</v>
      </c>
      <c r="F9399" s="19" t="s">
        <v>70</v>
      </c>
      <c r="G9399" s="19" t="s">
        <v>291</v>
      </c>
      <c r="H9399" s="19" t="n">
        <f aca="false">IF(OR(VLOOKUP(A9399,Personal!$A$6:$F$112,5,FALSE())&lt;&gt;"Sí",N9399="No aplica"),0,'Catàleg GRAE'!D24)</f>
        <v>1</v>
      </c>
      <c r="I9399" s="20"/>
      <c r="J9399" s="20"/>
      <c r="K9399" s="20"/>
      <c r="L9399" s="21"/>
      <c r="M9399" s="21"/>
      <c r="N9399" s="20"/>
      <c r="O9399" s="20"/>
      <c r="P9399" s="19" t="str">
        <f aca="false">IF(I9399="","",I9399-H9399)</f>
        <v/>
      </c>
      <c r="Q9399" s="19" t="str">
        <f aca="true">IF(B9399="","",IF(N9399="No aplica","No aplica",IF(I9399="","Pendent",IF(N9399="Per substituir","Substituir",IF(OR(N9399="No localitzat",N9399="No lliurat"),"Reposar",IF(I9399&lt;H9399,"Reposar",IF(I9399&gt;H9399,"Revisar excedent",IF(AND(G9399="Sí",M9399&lt;&gt;"",M9399&lt;TODAY()),"EPI caducat",IF(AND(G9399="Sí",M9399&lt;&gt;"",M9399&lt;=TODAY()+90),"EPI caduca ≤90 dies",IF(OR(N9399="Deteriorat usable",N9399="Revisió necessària"),"Revisar","OK"))))))))))</f>
      </c>
      <c r="R9399" s="20"/>
    </row>
    <row r="9400" customFormat="false" ht="15" hidden="false" customHeight="false" outlineLevel="0" collapsed="false">
      <c r="A9400" s="19" t="n">
        <v>87</v>
      </c>
      <c r="B9400" s="19" t="n">
        <f aca="false">IFERROR(VLOOKUP(A9400,Personal!$A$6:$F$112,2,FALSE()),"")</f>
        <v>0</v>
      </c>
      <c r="C9400" s="19" t="str">
        <f aca="false">IFERROR(VLOOKUP(A9400,Personal!$A$6:$F$112,3,FALSE()),"")</f>
        <v>Cerdanyola</v>
      </c>
      <c r="D9400" s="19" t="s">
        <v>71</v>
      </c>
      <c r="E9400" s="19" t="s">
        <v>72</v>
      </c>
      <c r="F9400" s="19" t="s">
        <v>73</v>
      </c>
      <c r="G9400" s="19" t="s">
        <v>291</v>
      </c>
      <c r="H9400" s="19" t="n">
        <f aca="false">IF(OR(VLOOKUP(A9400,Personal!$A$6:$F$112,5,FALSE())&lt;&gt;"Sí",N9400="No aplica"),0,'Catàleg GRAE'!D25)</f>
        <v>1</v>
      </c>
      <c r="I9400" s="20"/>
      <c r="J9400" s="20"/>
      <c r="K9400" s="20"/>
      <c r="L9400" s="21"/>
      <c r="M9400" s="21"/>
      <c r="N9400" s="20"/>
      <c r="O9400" s="20"/>
      <c r="P9400" s="19" t="str">
        <f aca="false">IF(I9400="","",I9400-H9400)</f>
        <v/>
      </c>
      <c r="Q9400" s="19" t="str">
        <f aca="true">IF(B9400="","",IF(N9400="No aplica","No aplica",IF(I9400="","Pendent",IF(N9400="Per substituir","Substituir",IF(OR(N9400="No localitzat",N9400="No lliurat"),"Reposar",IF(I9400&lt;H9400,"Reposar",IF(I9400&gt;H9400,"Revisar excedent",IF(AND(G9400="Sí",M9400&lt;&gt;"",M9400&lt;TODAY()),"EPI caducat",IF(AND(G9400="Sí",M9400&lt;&gt;"",M9400&lt;=TODAY()+90),"EPI caduca ≤90 dies",IF(OR(N9400="Deteriorat usable",N9400="Revisió necessària"),"Revisar","OK"))))))))))</f>
      </c>
      <c r="R9400" s="20"/>
    </row>
    <row r="9401" customFormat="false" ht="15" hidden="false" customHeight="false" outlineLevel="0" collapsed="false">
      <c r="A9401" s="19" t="n">
        <v>87</v>
      </c>
      <c r="B9401" s="19" t="n">
        <f aca="false">IFERROR(VLOOKUP(A9401,Personal!$A$6:$F$112,2,FALSE()),"")</f>
        <v>0</v>
      </c>
      <c r="C9401" s="19" t="str">
        <f aca="false">IFERROR(VLOOKUP(A9401,Personal!$A$6:$F$112,3,FALSE()),"")</f>
        <v>Cerdanyola</v>
      </c>
      <c r="D9401" s="19" t="s">
        <v>40</v>
      </c>
      <c r="E9401" s="19" t="s">
        <v>74</v>
      </c>
      <c r="F9401" s="19" t="s">
        <v>75</v>
      </c>
      <c r="G9401" s="19" t="s">
        <v>272</v>
      </c>
      <c r="H9401" s="19" t="n">
        <f aca="false">IF(OR(VLOOKUP(A9401,Personal!$A$6:$F$112,5,FALSE())&lt;&gt;"Sí",N9401="No aplica"),0,'Catàleg GRAE'!D26)</f>
        <v>1</v>
      </c>
      <c r="I9401" s="20"/>
      <c r="J9401" s="20"/>
      <c r="K9401" s="20"/>
      <c r="L9401" s="21"/>
      <c r="M9401" s="21"/>
      <c r="N9401" s="20"/>
      <c r="O9401" s="20"/>
      <c r="P9401" s="19" t="str">
        <f aca="false">IF(I9401="","",I9401-H9401)</f>
        <v/>
      </c>
      <c r="Q9401" s="19" t="str">
        <f aca="true">IF(B9401="","",IF(N9401="No aplica","No aplica",IF(I9401="","Pendent",IF(N9401="Per substituir","Substituir",IF(OR(N9401="No localitzat",N9401="No lliurat"),"Reposar",IF(I9401&lt;H9401,"Reposar",IF(I9401&gt;H9401,"Revisar excedent",IF(AND(G9401="Sí",M9401&lt;&gt;"",M9401&lt;TODAY()),"EPI caducat",IF(AND(G9401="Sí",M9401&lt;&gt;"",M9401&lt;=TODAY()+90),"EPI caduca ≤90 dies",IF(OR(N9401="Deteriorat usable",N9401="Revisió necessària"),"Revisar","OK"))))))))))</f>
      </c>
      <c r="R9401" s="20"/>
    </row>
    <row r="9402" customFormat="false" ht="15" hidden="false" customHeight="false" outlineLevel="0" collapsed="false">
      <c r="A9402" s="19" t="n">
        <v>87</v>
      </c>
      <c r="B9402" s="19" t="n">
        <f aca="false">IFERROR(VLOOKUP(A9402,Personal!$A$6:$F$112,2,FALSE()),"")</f>
        <v>0</v>
      </c>
      <c r="C9402" s="19" t="str">
        <f aca="false">IFERROR(VLOOKUP(A9402,Personal!$A$6:$F$112,3,FALSE()),"")</f>
        <v>Cerdanyola</v>
      </c>
      <c r="D9402" s="19" t="s">
        <v>40</v>
      </c>
      <c r="E9402" s="19" t="s">
        <v>76</v>
      </c>
      <c r="F9402" s="19" t="s">
        <v>77</v>
      </c>
      <c r="G9402" s="19" t="s">
        <v>291</v>
      </c>
      <c r="H9402" s="19" t="n">
        <f aca="false">IF(OR(VLOOKUP(A9402,Personal!$A$6:$F$112,5,FALSE())&lt;&gt;"Sí",N9402="No aplica"),0,'Catàleg GRAE'!D27)</f>
        <v>1</v>
      </c>
      <c r="I9402" s="20"/>
      <c r="J9402" s="20"/>
      <c r="K9402" s="20"/>
      <c r="L9402" s="21"/>
      <c r="M9402" s="21"/>
      <c r="N9402" s="20"/>
      <c r="O9402" s="20"/>
      <c r="P9402" s="19" t="str">
        <f aca="false">IF(I9402="","",I9402-H9402)</f>
        <v/>
      </c>
      <c r="Q9402" s="19" t="str">
        <f aca="true">IF(B9402="","",IF(N9402="No aplica","No aplica",IF(I9402="","Pendent",IF(N9402="Per substituir","Substituir",IF(OR(N9402="No localitzat",N9402="No lliurat"),"Reposar",IF(I9402&lt;H9402,"Reposar",IF(I9402&gt;H9402,"Revisar excedent",IF(AND(G9402="Sí",M9402&lt;&gt;"",M9402&lt;TODAY()),"EPI caducat",IF(AND(G9402="Sí",M9402&lt;&gt;"",M9402&lt;=TODAY()+90),"EPI caduca ≤90 dies",IF(OR(N9402="Deteriorat usable",N9402="Revisió necessària"),"Revisar","OK"))))))))))</f>
      </c>
      <c r="R9402" s="20"/>
    </row>
    <row r="9403" customFormat="false" ht="15" hidden="false" customHeight="false" outlineLevel="0" collapsed="false">
      <c r="A9403" s="19" t="n">
        <v>87</v>
      </c>
      <c r="B9403" s="19" t="n">
        <f aca="false">IFERROR(VLOOKUP(A9403,Personal!$A$6:$F$112,2,FALSE()),"")</f>
        <v>0</v>
      </c>
      <c r="C9403" s="19" t="str">
        <f aca="false">IFERROR(VLOOKUP(A9403,Personal!$A$6:$F$112,3,FALSE()),"")</f>
        <v>Cerdanyola</v>
      </c>
      <c r="D9403" s="19" t="s">
        <v>78</v>
      </c>
      <c r="E9403" s="19" t="s">
        <v>79</v>
      </c>
      <c r="F9403" s="19" t="s">
        <v>80</v>
      </c>
      <c r="G9403" s="19" t="s">
        <v>291</v>
      </c>
      <c r="H9403" s="19" t="n">
        <f aca="false">IF(OR(VLOOKUP(A9403,Personal!$A$6:$F$112,5,FALSE())&lt;&gt;"Sí",N9403="No aplica"),0,'Catàleg GRAE'!D28)</f>
        <v>1</v>
      </c>
      <c r="I9403" s="20"/>
      <c r="J9403" s="20"/>
      <c r="K9403" s="20"/>
      <c r="L9403" s="21"/>
      <c r="M9403" s="21"/>
      <c r="N9403" s="20"/>
      <c r="O9403" s="20"/>
      <c r="P9403" s="19" t="str">
        <f aca="false">IF(I9403="","",I9403-H9403)</f>
        <v/>
      </c>
      <c r="Q9403" s="19" t="str">
        <f aca="true">IF(B9403="","",IF(N9403="No aplica","No aplica",IF(I9403="","Pendent",IF(N9403="Per substituir","Substituir",IF(OR(N9403="No localitzat",N9403="No lliurat"),"Reposar",IF(I9403&lt;H9403,"Reposar",IF(I9403&gt;H9403,"Revisar excedent",IF(AND(G9403="Sí",M9403&lt;&gt;"",M9403&lt;TODAY()),"EPI caducat",IF(AND(G9403="Sí",M9403&lt;&gt;"",M9403&lt;=TODAY()+90),"EPI caduca ≤90 dies",IF(OR(N9403="Deteriorat usable",N9403="Revisió necessària"),"Revisar","OK"))))))))))</f>
      </c>
      <c r="R9403" s="20"/>
    </row>
    <row r="9404" customFormat="false" ht="15" hidden="false" customHeight="false" outlineLevel="0" collapsed="false">
      <c r="A9404" s="19" t="n">
        <v>87</v>
      </c>
      <c r="B9404" s="19" t="n">
        <f aca="false">IFERROR(VLOOKUP(A9404,Personal!$A$6:$F$112,2,FALSE()),"")</f>
        <v>0</v>
      </c>
      <c r="C9404" s="19" t="str">
        <f aca="false">IFERROR(VLOOKUP(A9404,Personal!$A$6:$F$112,3,FALSE()),"")</f>
        <v>Cerdanyola</v>
      </c>
      <c r="D9404" s="19" t="s">
        <v>26</v>
      </c>
      <c r="E9404" s="19" t="s">
        <v>81</v>
      </c>
      <c r="F9404" s="19" t="s">
        <v>82</v>
      </c>
      <c r="G9404" s="19" t="s">
        <v>272</v>
      </c>
      <c r="H9404" s="19" t="n">
        <f aca="false">IF(OR(VLOOKUP(A9404,Personal!$A$6:$F$112,5,FALSE())&lt;&gt;"Sí",N9404="No aplica"),0,'Catàleg GRAE'!D29)</f>
        <v>1</v>
      </c>
      <c r="I9404" s="20"/>
      <c r="J9404" s="20"/>
      <c r="K9404" s="20"/>
      <c r="L9404" s="21"/>
      <c r="M9404" s="21"/>
      <c r="N9404" s="20"/>
      <c r="O9404" s="20"/>
      <c r="P9404" s="19" t="str">
        <f aca="false">IF(I9404="","",I9404-H9404)</f>
        <v/>
      </c>
      <c r="Q9404" s="19" t="str">
        <f aca="true">IF(B9404="","",IF(N9404="No aplica","No aplica",IF(I9404="","Pendent",IF(N9404="Per substituir","Substituir",IF(OR(N9404="No localitzat",N9404="No lliurat"),"Reposar",IF(I9404&lt;H9404,"Reposar",IF(I9404&gt;H9404,"Revisar excedent",IF(AND(G9404="Sí",M9404&lt;&gt;"",M9404&lt;TODAY()),"EPI caducat",IF(AND(G9404="Sí",M9404&lt;&gt;"",M9404&lt;=TODAY()+90),"EPI caduca ≤90 dies",IF(OR(N9404="Deteriorat usable",N9404="Revisió necessària"),"Revisar","OK"))))))))))</f>
      </c>
      <c r="R9404" s="20"/>
    </row>
    <row r="9405" customFormat="false" ht="15" hidden="false" customHeight="false" outlineLevel="0" collapsed="false">
      <c r="A9405" s="19" t="n">
        <v>87</v>
      </c>
      <c r="B9405" s="19" t="n">
        <f aca="false">IFERROR(VLOOKUP(A9405,Personal!$A$6:$F$112,2,FALSE()),"")</f>
        <v>0</v>
      </c>
      <c r="C9405" s="19" t="str">
        <f aca="false">IFERROR(VLOOKUP(A9405,Personal!$A$6:$F$112,3,FALSE()),"")</f>
        <v>Cerdanyola</v>
      </c>
      <c r="D9405" s="19" t="s">
        <v>83</v>
      </c>
      <c r="E9405" s="19" t="s">
        <v>84</v>
      </c>
      <c r="F9405" s="19" t="s">
        <v>85</v>
      </c>
      <c r="G9405" s="19" t="s">
        <v>291</v>
      </c>
      <c r="H9405" s="19" t="n">
        <f aca="false">IF(OR(VLOOKUP(A9405,Personal!$A$6:$F$112,5,FALSE())&lt;&gt;"Sí",N9405="No aplica"),0,'Catàleg GRAE'!D30)</f>
        <v>2</v>
      </c>
      <c r="I9405" s="20"/>
      <c r="J9405" s="20"/>
      <c r="K9405" s="20"/>
      <c r="L9405" s="21"/>
      <c r="M9405" s="21"/>
      <c r="N9405" s="20"/>
      <c r="O9405" s="20"/>
      <c r="P9405" s="19" t="str">
        <f aca="false">IF(I9405="","",I9405-H9405)</f>
        <v/>
      </c>
      <c r="Q9405" s="19" t="str">
        <f aca="true">IF(B9405="","",IF(N9405="No aplica","No aplica",IF(I9405="","Pendent",IF(N9405="Per substituir","Substituir",IF(OR(N9405="No localitzat",N9405="No lliurat"),"Reposar",IF(I9405&lt;H9405,"Reposar",IF(I9405&gt;H9405,"Revisar excedent",IF(AND(G9405="Sí",M9405&lt;&gt;"",M9405&lt;TODAY()),"EPI caducat",IF(AND(G9405="Sí",M9405&lt;&gt;"",M9405&lt;=TODAY()+90),"EPI caduca ≤90 dies",IF(OR(N9405="Deteriorat usable",N9405="Revisió necessària"),"Revisar","OK"))))))))))</f>
      </c>
      <c r="R9405" s="20"/>
    </row>
    <row r="9406" customFormat="false" ht="15" hidden="false" customHeight="false" outlineLevel="0" collapsed="false">
      <c r="A9406" s="19" t="n">
        <v>87</v>
      </c>
      <c r="B9406" s="19" t="n">
        <f aca="false">IFERROR(VLOOKUP(A9406,Personal!$A$6:$F$112,2,FALSE()),"")</f>
        <v>0</v>
      </c>
      <c r="C9406" s="19" t="str">
        <f aca="false">IFERROR(VLOOKUP(A9406,Personal!$A$6:$F$112,3,FALSE()),"")</f>
        <v>Cerdanyola</v>
      </c>
      <c r="D9406" s="19" t="s">
        <v>83</v>
      </c>
      <c r="E9406" s="19" t="s">
        <v>86</v>
      </c>
      <c r="F9406" s="19" t="s">
        <v>87</v>
      </c>
      <c r="G9406" s="19" t="s">
        <v>291</v>
      </c>
      <c r="H9406" s="19" t="n">
        <f aca="false">IF(OR(VLOOKUP(A9406,Personal!$A$6:$F$112,5,FALSE())&lt;&gt;"Sí",N9406="No aplica"),0,'Catàleg GRAE'!D31)</f>
        <v>2</v>
      </c>
      <c r="I9406" s="20"/>
      <c r="J9406" s="20"/>
      <c r="K9406" s="20"/>
      <c r="L9406" s="21"/>
      <c r="M9406" s="21"/>
      <c r="N9406" s="20"/>
      <c r="O9406" s="20"/>
      <c r="P9406" s="19" t="str">
        <f aca="false">IF(I9406="","",I9406-H9406)</f>
        <v/>
      </c>
      <c r="Q9406" s="19" t="str">
        <f aca="true">IF(B9406="","",IF(N9406="No aplica","No aplica",IF(I9406="","Pendent",IF(N9406="Per substituir","Substituir",IF(OR(N9406="No localitzat",N9406="No lliurat"),"Reposar",IF(I9406&lt;H9406,"Reposar",IF(I9406&gt;H9406,"Revisar excedent",IF(AND(G9406="Sí",M9406&lt;&gt;"",M9406&lt;TODAY()),"EPI caducat",IF(AND(G9406="Sí",M9406&lt;&gt;"",M9406&lt;=TODAY()+90),"EPI caduca ≤90 dies",IF(OR(N9406="Deteriorat usable",N9406="Revisió necessària"),"Revisar","OK"))))))))))</f>
      </c>
      <c r="R9406" s="20"/>
    </row>
    <row r="9407" customFormat="false" ht="15" hidden="false" customHeight="false" outlineLevel="0" collapsed="false">
      <c r="A9407" s="19" t="n">
        <v>87</v>
      </c>
      <c r="B9407" s="19" t="n">
        <f aca="false">IFERROR(VLOOKUP(A9407,Personal!$A$6:$F$112,2,FALSE()),"")</f>
        <v>0</v>
      </c>
      <c r="C9407" s="19" t="str">
        <f aca="false">IFERROR(VLOOKUP(A9407,Personal!$A$6:$F$112,3,FALSE()),"")</f>
        <v>Cerdanyola</v>
      </c>
      <c r="D9407" s="19" t="s">
        <v>83</v>
      </c>
      <c r="E9407" s="19" t="s">
        <v>88</v>
      </c>
      <c r="F9407" s="19" t="s">
        <v>89</v>
      </c>
      <c r="G9407" s="19" t="s">
        <v>291</v>
      </c>
      <c r="H9407" s="19" t="n">
        <f aca="false">IF(OR(VLOOKUP(A9407,Personal!$A$6:$F$112,5,FALSE())&lt;&gt;"Sí",N9407="No aplica"),0,'Catàleg GRAE'!D32)</f>
        <v>2</v>
      </c>
      <c r="I9407" s="20"/>
      <c r="J9407" s="20"/>
      <c r="K9407" s="20"/>
      <c r="L9407" s="21"/>
      <c r="M9407" s="21"/>
      <c r="N9407" s="20"/>
      <c r="O9407" s="20"/>
      <c r="P9407" s="19" t="str">
        <f aca="false">IF(I9407="","",I9407-H9407)</f>
        <v/>
      </c>
      <c r="Q9407" s="19" t="str">
        <f aca="true">IF(B9407="","",IF(N9407="No aplica","No aplica",IF(I9407="","Pendent",IF(N9407="Per substituir","Substituir",IF(OR(N9407="No localitzat",N9407="No lliurat"),"Reposar",IF(I9407&lt;H9407,"Reposar",IF(I9407&gt;H9407,"Revisar excedent",IF(AND(G9407="Sí",M9407&lt;&gt;"",M9407&lt;TODAY()),"EPI caducat",IF(AND(G9407="Sí",M9407&lt;&gt;"",M9407&lt;=TODAY()+90),"EPI caduca ≤90 dies",IF(OR(N9407="Deteriorat usable",N9407="Revisió necessària"),"Revisar","OK"))))))))))</f>
      </c>
      <c r="R9407" s="20"/>
    </row>
    <row r="9408" customFormat="false" ht="15" hidden="false" customHeight="false" outlineLevel="0" collapsed="false">
      <c r="A9408" s="19" t="n">
        <v>87</v>
      </c>
      <c r="B9408" s="19" t="n">
        <f aca="false">IFERROR(VLOOKUP(A9408,Personal!$A$6:$F$112,2,FALSE()),"")</f>
        <v>0</v>
      </c>
      <c r="C9408" s="19" t="str">
        <f aca="false">IFERROR(VLOOKUP(A9408,Personal!$A$6:$F$112,3,FALSE()),"")</f>
        <v>Cerdanyola</v>
      </c>
      <c r="D9408" s="19" t="s">
        <v>83</v>
      </c>
      <c r="E9408" s="19" t="s">
        <v>90</v>
      </c>
      <c r="F9408" s="19" t="s">
        <v>91</v>
      </c>
      <c r="G9408" s="19" t="s">
        <v>291</v>
      </c>
      <c r="H9408" s="19" t="n">
        <f aca="false">IF(OR(VLOOKUP(A9408,Personal!$A$6:$F$112,5,FALSE())&lt;&gt;"Sí",N9408="No aplica"),0,'Catàleg GRAE'!D33)</f>
        <v>1</v>
      </c>
      <c r="I9408" s="20"/>
      <c r="J9408" s="20"/>
      <c r="K9408" s="20"/>
      <c r="L9408" s="21"/>
      <c r="M9408" s="21"/>
      <c r="N9408" s="20"/>
      <c r="O9408" s="20"/>
      <c r="P9408" s="19" t="str">
        <f aca="false">IF(I9408="","",I9408-H9408)</f>
        <v/>
      </c>
      <c r="Q9408" s="19" t="str">
        <f aca="true">IF(B9408="","",IF(N9408="No aplica","No aplica",IF(I9408="","Pendent",IF(N9408="Per substituir","Substituir",IF(OR(N9408="No localitzat",N9408="No lliurat"),"Reposar",IF(I9408&lt;H9408,"Reposar",IF(I9408&gt;H9408,"Revisar excedent",IF(AND(G9408="Sí",M9408&lt;&gt;"",M9408&lt;TODAY()),"EPI caducat",IF(AND(G9408="Sí",M9408&lt;&gt;"",M9408&lt;=TODAY()+90),"EPI caduca ≤90 dies",IF(OR(N9408="Deteriorat usable",N9408="Revisió necessària"),"Revisar","OK"))))))))))</f>
      </c>
      <c r="R9408" s="20"/>
    </row>
    <row r="9409" customFormat="false" ht="15" hidden="false" customHeight="false" outlineLevel="0" collapsed="false">
      <c r="A9409" s="19" t="n">
        <v>87</v>
      </c>
      <c r="B9409" s="19" t="n">
        <f aca="false">IFERROR(VLOOKUP(A9409,Personal!$A$6:$F$112,2,FALSE()),"")</f>
        <v>0</v>
      </c>
      <c r="C9409" s="19" t="str">
        <f aca="false">IFERROR(VLOOKUP(A9409,Personal!$A$6:$F$112,3,FALSE()),"")</f>
        <v>Cerdanyola</v>
      </c>
      <c r="D9409" s="19" t="s">
        <v>40</v>
      </c>
      <c r="E9409" s="19" t="s">
        <v>92</v>
      </c>
      <c r="F9409" s="19" t="s">
        <v>93</v>
      </c>
      <c r="G9409" s="19" t="s">
        <v>291</v>
      </c>
      <c r="H9409" s="19" t="n">
        <f aca="false">IF(OR(VLOOKUP(A9409,Personal!$A$6:$F$112,5,FALSE())&lt;&gt;"Sí",N9409="No aplica"),0,'Catàleg GRAE'!D34)</f>
        <v>1</v>
      </c>
      <c r="I9409" s="20"/>
      <c r="J9409" s="20"/>
      <c r="K9409" s="20"/>
      <c r="L9409" s="21"/>
      <c r="M9409" s="21"/>
      <c r="N9409" s="20"/>
      <c r="O9409" s="20"/>
      <c r="P9409" s="19" t="str">
        <f aca="false">IF(I9409="","",I9409-H9409)</f>
        <v/>
      </c>
      <c r="Q9409" s="19" t="str">
        <f aca="true">IF(B9409="","",IF(N9409="No aplica","No aplica",IF(I9409="","Pendent",IF(N9409="Per substituir","Substituir",IF(OR(N9409="No localitzat",N9409="No lliurat"),"Reposar",IF(I9409&lt;H9409,"Reposar",IF(I9409&gt;H9409,"Revisar excedent",IF(AND(G9409="Sí",M9409&lt;&gt;"",M9409&lt;TODAY()),"EPI caducat",IF(AND(G9409="Sí",M9409&lt;&gt;"",M9409&lt;=TODAY()+90),"EPI caduca ≤90 dies",IF(OR(N9409="Deteriorat usable",N9409="Revisió necessària"),"Revisar","OK"))))))))))</f>
      </c>
      <c r="R9409" s="20"/>
    </row>
    <row r="9410" customFormat="false" ht="15" hidden="false" customHeight="false" outlineLevel="0" collapsed="false">
      <c r="A9410" s="19" t="n">
        <v>87</v>
      </c>
      <c r="B9410" s="19" t="n">
        <f aca="false">IFERROR(VLOOKUP(A9410,Personal!$A$6:$F$112,2,FALSE()),"")</f>
        <v>0</v>
      </c>
      <c r="C9410" s="19" t="str">
        <f aca="false">IFERROR(VLOOKUP(A9410,Personal!$A$6:$F$112,3,FALSE()),"")</f>
        <v>Cerdanyola</v>
      </c>
      <c r="D9410" s="19" t="s">
        <v>94</v>
      </c>
      <c r="E9410" s="19" t="s">
        <v>95</v>
      </c>
      <c r="F9410" s="19" t="s">
        <v>96</v>
      </c>
      <c r="G9410" s="19" t="s">
        <v>291</v>
      </c>
      <c r="H9410" s="19" t="n">
        <f aca="false">IF(OR(VLOOKUP(A9410,Personal!$A$6:$F$112,5,FALSE())&lt;&gt;"Sí",N9410="No aplica"),0,'Catàleg GRAE'!D35)</f>
        <v>1</v>
      </c>
      <c r="I9410" s="20"/>
      <c r="J9410" s="20"/>
      <c r="K9410" s="20"/>
      <c r="L9410" s="21"/>
      <c r="M9410" s="21"/>
      <c r="N9410" s="20"/>
      <c r="O9410" s="20"/>
      <c r="P9410" s="19" t="str">
        <f aca="false">IF(I9410="","",I9410-H9410)</f>
        <v/>
      </c>
      <c r="Q9410" s="19" t="str">
        <f aca="true">IF(B9410="","",IF(N9410="No aplica","No aplica",IF(I9410="","Pendent",IF(N9410="Per substituir","Substituir",IF(OR(N9410="No localitzat",N9410="No lliurat"),"Reposar",IF(I9410&lt;H9410,"Reposar",IF(I9410&gt;H9410,"Revisar excedent",IF(AND(G9410="Sí",M9410&lt;&gt;"",M9410&lt;TODAY()),"EPI caducat",IF(AND(G9410="Sí",M9410&lt;&gt;"",M9410&lt;=TODAY()+90),"EPI caduca ≤90 dies",IF(OR(N9410="Deteriorat usable",N9410="Revisió necessària"),"Revisar","OK"))))))))))</f>
      </c>
      <c r="R9410" s="20"/>
    </row>
    <row r="9411" customFormat="false" ht="15" hidden="false" customHeight="false" outlineLevel="0" collapsed="false">
      <c r="A9411" s="19" t="n">
        <v>87</v>
      </c>
      <c r="B9411" s="19" t="n">
        <f aca="false">IFERROR(VLOOKUP(A9411,Personal!$A$6:$F$112,2,FALSE()),"")</f>
        <v>0</v>
      </c>
      <c r="C9411" s="19" t="str">
        <f aca="false">IFERROR(VLOOKUP(A9411,Personal!$A$6:$F$112,3,FALSE()),"")</f>
        <v>Cerdanyola</v>
      </c>
      <c r="D9411" s="19" t="s">
        <v>97</v>
      </c>
      <c r="E9411" s="19" t="s">
        <v>98</v>
      </c>
      <c r="F9411" s="19" t="s">
        <v>99</v>
      </c>
      <c r="G9411" s="19" t="s">
        <v>291</v>
      </c>
      <c r="H9411" s="19" t="n">
        <f aca="false">IF(OR(VLOOKUP(A9411,Personal!$A$6:$F$112,5,FALSE())&lt;&gt;"Sí",N9411="No aplica"),0,'Catàleg GRAE'!D36)</f>
        <v>3</v>
      </c>
      <c r="I9411" s="20"/>
      <c r="J9411" s="20"/>
      <c r="K9411" s="20"/>
      <c r="L9411" s="21"/>
      <c r="M9411" s="21"/>
      <c r="N9411" s="20"/>
      <c r="O9411" s="20"/>
      <c r="P9411" s="19" t="str">
        <f aca="false">IF(I9411="","",I9411-H9411)</f>
        <v/>
      </c>
      <c r="Q9411" s="19" t="str">
        <f aca="true">IF(B9411="","",IF(N9411="No aplica","No aplica",IF(I9411="","Pendent",IF(N9411="Per substituir","Substituir",IF(OR(N9411="No localitzat",N9411="No lliurat"),"Reposar",IF(I9411&lt;H9411,"Reposar",IF(I9411&gt;H9411,"Revisar excedent",IF(AND(G9411="Sí",M9411&lt;&gt;"",M9411&lt;TODAY()),"EPI caducat",IF(AND(G9411="Sí",M9411&lt;&gt;"",M9411&lt;=TODAY()+90),"EPI caduca ≤90 dies",IF(OR(N9411="Deteriorat usable",N9411="Revisió necessària"),"Revisar","OK"))))))))))</f>
      </c>
      <c r="R9411" s="20"/>
    </row>
    <row r="9412" customFormat="false" ht="15" hidden="false" customHeight="false" outlineLevel="0" collapsed="false">
      <c r="A9412" s="19" t="n">
        <v>87</v>
      </c>
      <c r="B9412" s="19" t="n">
        <f aca="false">IFERROR(VLOOKUP(A9412,Personal!$A$6:$F$112,2,FALSE()),"")</f>
        <v>0</v>
      </c>
      <c r="C9412" s="19" t="str">
        <f aca="false">IFERROR(VLOOKUP(A9412,Personal!$A$6:$F$112,3,FALSE()),"")</f>
        <v>Cerdanyola</v>
      </c>
      <c r="D9412" s="19" t="s">
        <v>97</v>
      </c>
      <c r="E9412" s="19" t="s">
        <v>100</v>
      </c>
      <c r="F9412" s="19" t="s">
        <v>101</v>
      </c>
      <c r="G9412" s="19" t="s">
        <v>291</v>
      </c>
      <c r="H9412" s="19" t="n">
        <f aca="false">IF(OR(VLOOKUP(A9412,Personal!$A$6:$F$112,5,FALSE())&lt;&gt;"Sí",N9412="No aplica"),0,'Catàleg GRAE'!D37)</f>
        <v>1</v>
      </c>
      <c r="I9412" s="20"/>
      <c r="J9412" s="20"/>
      <c r="K9412" s="20"/>
      <c r="L9412" s="21"/>
      <c r="M9412" s="21"/>
      <c r="N9412" s="20"/>
      <c r="O9412" s="20"/>
      <c r="P9412" s="19" t="str">
        <f aca="false">IF(I9412="","",I9412-H9412)</f>
        <v/>
      </c>
      <c r="Q9412" s="19" t="str">
        <f aca="true">IF(B9412="","",IF(N9412="No aplica","No aplica",IF(I9412="","Pendent",IF(N9412="Per substituir","Substituir",IF(OR(N9412="No localitzat",N9412="No lliurat"),"Reposar",IF(I9412&lt;H9412,"Reposar",IF(I9412&gt;H9412,"Revisar excedent",IF(AND(G9412="Sí",M9412&lt;&gt;"",M9412&lt;TODAY()),"EPI caducat",IF(AND(G9412="Sí",M9412&lt;&gt;"",M9412&lt;=TODAY()+90),"EPI caduca ≤90 dies",IF(OR(N9412="Deteriorat usable",N9412="Revisió necessària"),"Revisar","OK"))))))))))</f>
      </c>
      <c r="R9412" s="20"/>
    </row>
    <row r="9413" customFormat="false" ht="15" hidden="false" customHeight="false" outlineLevel="0" collapsed="false">
      <c r="A9413" s="19" t="n">
        <v>87</v>
      </c>
      <c r="B9413" s="19" t="n">
        <f aca="false">IFERROR(VLOOKUP(A9413,Personal!$A$6:$F$112,2,FALSE()),"")</f>
        <v>0</v>
      </c>
      <c r="C9413" s="19" t="str">
        <f aca="false">IFERROR(VLOOKUP(A9413,Personal!$A$6:$F$112,3,FALSE()),"")</f>
        <v>Cerdanyola</v>
      </c>
      <c r="D9413" s="19" t="s">
        <v>102</v>
      </c>
      <c r="E9413" s="19" t="s">
        <v>103</v>
      </c>
      <c r="F9413" s="19" t="s">
        <v>104</v>
      </c>
      <c r="G9413" s="19" t="s">
        <v>291</v>
      </c>
      <c r="H9413" s="19" t="n">
        <f aca="false">IF(OR(VLOOKUP(A9413,Personal!$A$6:$F$112,5,FALSE())&lt;&gt;"Sí",N9413="No aplica"),0,'Catàleg GRAE'!D38)</f>
        <v>1</v>
      </c>
      <c r="I9413" s="20"/>
      <c r="J9413" s="20"/>
      <c r="K9413" s="20"/>
      <c r="L9413" s="21"/>
      <c r="M9413" s="21"/>
      <c r="N9413" s="20"/>
      <c r="O9413" s="20"/>
      <c r="P9413" s="19" t="str">
        <f aca="false">IF(I9413="","",I9413-H9413)</f>
        <v/>
      </c>
      <c r="Q9413" s="19" t="str">
        <f aca="true">IF(B9413="","",IF(N9413="No aplica","No aplica",IF(I9413="","Pendent",IF(N9413="Per substituir","Substituir",IF(OR(N9413="No localitzat",N9413="No lliurat"),"Reposar",IF(I9413&lt;H9413,"Reposar",IF(I9413&gt;H9413,"Revisar excedent",IF(AND(G9413="Sí",M9413&lt;&gt;"",M9413&lt;TODAY()),"EPI caducat",IF(AND(G9413="Sí",M9413&lt;&gt;"",M9413&lt;=TODAY()+90),"EPI caduca ≤90 dies",IF(OR(N9413="Deteriorat usable",N9413="Revisió necessària"),"Revisar","OK"))))))))))</f>
      </c>
      <c r="R9413" s="20"/>
    </row>
    <row r="9414" customFormat="false" ht="15" hidden="false" customHeight="false" outlineLevel="0" collapsed="false">
      <c r="A9414" s="19" t="n">
        <v>87</v>
      </c>
      <c r="B9414" s="19" t="n">
        <f aca="false">IFERROR(VLOOKUP(A9414,Personal!$A$6:$F$112,2,FALSE()),"")</f>
        <v>0</v>
      </c>
      <c r="C9414" s="19" t="str">
        <f aca="false">IFERROR(VLOOKUP(A9414,Personal!$A$6:$F$112,3,FALSE()),"")</f>
        <v>Cerdanyola</v>
      </c>
      <c r="D9414" s="19" t="s">
        <v>97</v>
      </c>
      <c r="E9414" s="19" t="s">
        <v>105</v>
      </c>
      <c r="F9414" s="19" t="s">
        <v>106</v>
      </c>
      <c r="G9414" s="19" t="s">
        <v>291</v>
      </c>
      <c r="H9414" s="19" t="n">
        <f aca="false">IF(OR(VLOOKUP(A9414,Personal!$A$6:$F$112,5,FALSE())&lt;&gt;"Sí",N9414="No aplica"),0,'Catàleg GRAE'!D39)</f>
        <v>3</v>
      </c>
      <c r="I9414" s="20"/>
      <c r="J9414" s="20"/>
      <c r="K9414" s="20"/>
      <c r="L9414" s="21"/>
      <c r="M9414" s="21"/>
      <c r="N9414" s="20"/>
      <c r="O9414" s="20"/>
      <c r="P9414" s="19" t="str">
        <f aca="false">IF(I9414="","",I9414-H9414)</f>
        <v/>
      </c>
      <c r="Q9414" s="19" t="str">
        <f aca="true">IF(B9414="","",IF(N9414="No aplica","No aplica",IF(I9414="","Pendent",IF(N9414="Per substituir","Substituir",IF(OR(N9414="No localitzat",N9414="No lliurat"),"Reposar",IF(I9414&lt;H9414,"Reposar",IF(I9414&gt;H9414,"Revisar excedent",IF(AND(G9414="Sí",M9414&lt;&gt;"",M9414&lt;TODAY()),"EPI caducat",IF(AND(G9414="Sí",M9414&lt;&gt;"",M9414&lt;=TODAY()+90),"EPI caduca ≤90 dies",IF(OR(N9414="Deteriorat usable",N9414="Revisió necessària"),"Revisar","OK"))))))))))</f>
      </c>
      <c r="R9414" s="20"/>
    </row>
    <row r="9415" customFormat="false" ht="15" hidden="false" customHeight="false" outlineLevel="0" collapsed="false">
      <c r="A9415" s="19" t="n">
        <v>87</v>
      </c>
      <c r="B9415" s="19" t="n">
        <f aca="false">IFERROR(VLOOKUP(A9415,Personal!$A$6:$F$112,2,FALSE()),"")</f>
        <v>0</v>
      </c>
      <c r="C9415" s="19" t="str">
        <f aca="false">IFERROR(VLOOKUP(A9415,Personal!$A$6:$F$112,3,FALSE()),"")</f>
        <v>Cerdanyola</v>
      </c>
      <c r="D9415" s="19" t="s">
        <v>97</v>
      </c>
      <c r="E9415" s="19" t="s">
        <v>105</v>
      </c>
      <c r="F9415" s="19" t="s">
        <v>107</v>
      </c>
      <c r="G9415" s="19" t="s">
        <v>291</v>
      </c>
      <c r="H9415" s="19" t="n">
        <f aca="false">IF(OR(VLOOKUP(A9415,Personal!$A$6:$F$112,5,FALSE())&lt;&gt;"Sí",N9415="No aplica"),0,'Catàleg GRAE'!D40)</f>
        <v>3</v>
      </c>
      <c r="I9415" s="20"/>
      <c r="J9415" s="20"/>
      <c r="K9415" s="20"/>
      <c r="L9415" s="21"/>
      <c r="M9415" s="21"/>
      <c r="N9415" s="20"/>
      <c r="O9415" s="20"/>
      <c r="P9415" s="19" t="str">
        <f aca="false">IF(I9415="","",I9415-H9415)</f>
        <v/>
      </c>
      <c r="Q9415" s="19" t="str">
        <f aca="true">IF(B9415="","",IF(N9415="No aplica","No aplica",IF(I9415="","Pendent",IF(N9415="Per substituir","Substituir",IF(OR(N9415="No localitzat",N9415="No lliurat"),"Reposar",IF(I9415&lt;H9415,"Reposar",IF(I9415&gt;H9415,"Revisar excedent",IF(AND(G9415="Sí",M9415&lt;&gt;"",M9415&lt;TODAY()),"EPI caducat",IF(AND(G9415="Sí",M9415&lt;&gt;"",M9415&lt;=TODAY()+90),"EPI caduca ≤90 dies",IF(OR(N9415="Deteriorat usable",N9415="Revisió necessària"),"Revisar","OK"))))))))))</f>
      </c>
      <c r="R9415" s="20"/>
    </row>
    <row r="9416" customFormat="false" ht="15" hidden="false" customHeight="false" outlineLevel="0" collapsed="false">
      <c r="A9416" s="19" t="n">
        <v>87</v>
      </c>
      <c r="B9416" s="19" t="n">
        <f aca="false">IFERROR(VLOOKUP(A9416,Personal!$A$6:$F$112,2,FALSE()),"")</f>
        <v>0</v>
      </c>
      <c r="C9416" s="19" t="str">
        <f aca="false">IFERROR(VLOOKUP(A9416,Personal!$A$6:$F$112,3,FALSE()),"")</f>
        <v>Cerdanyola</v>
      </c>
      <c r="D9416" s="19" t="s">
        <v>97</v>
      </c>
      <c r="E9416" s="19" t="s">
        <v>108</v>
      </c>
      <c r="F9416" s="19" t="s">
        <v>109</v>
      </c>
      <c r="G9416" s="19" t="s">
        <v>291</v>
      </c>
      <c r="H9416" s="19" t="n">
        <f aca="false">IF(OR(VLOOKUP(A9416,Personal!$A$6:$F$112,5,FALSE())&lt;&gt;"Sí",N9416="No aplica"),0,'Catàleg GRAE'!D41)</f>
        <v>2</v>
      </c>
      <c r="I9416" s="20"/>
      <c r="J9416" s="20"/>
      <c r="K9416" s="20"/>
      <c r="L9416" s="21"/>
      <c r="M9416" s="21"/>
      <c r="N9416" s="20"/>
      <c r="O9416" s="20"/>
      <c r="P9416" s="19" t="str">
        <f aca="false">IF(I9416="","",I9416-H9416)</f>
        <v/>
      </c>
      <c r="Q9416" s="19" t="str">
        <f aca="true">IF(B9416="","",IF(N9416="No aplica","No aplica",IF(I9416="","Pendent",IF(N9416="Per substituir","Substituir",IF(OR(N9416="No localitzat",N9416="No lliurat"),"Reposar",IF(I9416&lt;H9416,"Reposar",IF(I9416&gt;H9416,"Revisar excedent",IF(AND(G9416="Sí",M9416&lt;&gt;"",M9416&lt;TODAY()),"EPI caducat",IF(AND(G9416="Sí",M9416&lt;&gt;"",M9416&lt;=TODAY()+90),"EPI caduca ≤90 dies",IF(OR(N9416="Deteriorat usable",N9416="Revisió necessària"),"Revisar","OK"))))))))))</f>
      </c>
      <c r="R9416" s="20"/>
    </row>
    <row r="9417" customFormat="false" ht="15" hidden="false" customHeight="false" outlineLevel="0" collapsed="false">
      <c r="A9417" s="19" t="n">
        <v>87</v>
      </c>
      <c r="B9417" s="19" t="n">
        <f aca="false">IFERROR(VLOOKUP(A9417,Personal!$A$6:$F$112,2,FALSE()),"")</f>
        <v>0</v>
      </c>
      <c r="C9417" s="19" t="str">
        <f aca="false">IFERROR(VLOOKUP(A9417,Personal!$A$6:$F$112,3,FALSE()),"")</f>
        <v>Cerdanyola</v>
      </c>
      <c r="D9417" s="19" t="s">
        <v>97</v>
      </c>
      <c r="E9417" s="19" t="s">
        <v>110</v>
      </c>
      <c r="F9417" s="19" t="s">
        <v>111</v>
      </c>
      <c r="G9417" s="19" t="s">
        <v>291</v>
      </c>
      <c r="H9417" s="19" t="n">
        <f aca="false">IF(OR(VLOOKUP(A9417,Personal!$A$6:$F$112,5,FALSE())&lt;&gt;"Sí",N9417="No aplica"),0,'Catàleg GRAE'!D42)</f>
        <v>1</v>
      </c>
      <c r="I9417" s="20"/>
      <c r="J9417" s="20"/>
      <c r="K9417" s="20"/>
      <c r="L9417" s="21"/>
      <c r="M9417" s="21"/>
      <c r="N9417" s="20"/>
      <c r="O9417" s="20"/>
      <c r="P9417" s="19" t="str">
        <f aca="false">IF(I9417="","",I9417-H9417)</f>
        <v/>
      </c>
      <c r="Q9417" s="19" t="str">
        <f aca="true">IF(B9417="","",IF(N9417="No aplica","No aplica",IF(I9417="","Pendent",IF(N9417="Per substituir","Substituir",IF(OR(N9417="No localitzat",N9417="No lliurat"),"Reposar",IF(I9417&lt;H9417,"Reposar",IF(I9417&gt;H9417,"Revisar excedent",IF(AND(G9417="Sí",M9417&lt;&gt;"",M9417&lt;TODAY()),"EPI caducat",IF(AND(G9417="Sí",M9417&lt;&gt;"",M9417&lt;=TODAY()+90),"EPI caduca ≤90 dies",IF(OR(N9417="Deteriorat usable",N9417="Revisió necessària"),"Revisar","OK"))))))))))</f>
      </c>
      <c r="R9417" s="20"/>
    </row>
    <row r="9418" customFormat="false" ht="15" hidden="false" customHeight="false" outlineLevel="0" collapsed="false">
      <c r="A9418" s="19" t="n">
        <v>87</v>
      </c>
      <c r="B9418" s="19" t="n">
        <f aca="false">IFERROR(VLOOKUP(A9418,Personal!$A$6:$F$112,2,FALSE()),"")</f>
        <v>0</v>
      </c>
      <c r="C9418" s="19" t="str">
        <f aca="false">IFERROR(VLOOKUP(A9418,Personal!$A$6:$F$112,3,FALSE()),"")</f>
        <v>Cerdanyola</v>
      </c>
      <c r="D9418" s="19" t="s">
        <v>112</v>
      </c>
      <c r="E9418" s="19" t="s">
        <v>113</v>
      </c>
      <c r="F9418" s="19" t="s">
        <v>114</v>
      </c>
      <c r="G9418" s="19" t="s">
        <v>291</v>
      </c>
      <c r="H9418" s="19" t="n">
        <f aca="false">IF(OR(VLOOKUP(A9418,Personal!$A$6:$F$112,5,FALSE())&lt;&gt;"Sí",N9418="No aplica"),0,'Catàleg GRAE'!D43)</f>
        <v>2</v>
      </c>
      <c r="I9418" s="20"/>
      <c r="J9418" s="20"/>
      <c r="K9418" s="20"/>
      <c r="L9418" s="21"/>
      <c r="M9418" s="21"/>
      <c r="N9418" s="20"/>
      <c r="O9418" s="20"/>
      <c r="P9418" s="19" t="str">
        <f aca="false">IF(I9418="","",I9418-H9418)</f>
        <v/>
      </c>
      <c r="Q9418" s="19" t="str">
        <f aca="true">IF(B9418="","",IF(N9418="No aplica","No aplica",IF(I9418="","Pendent",IF(N9418="Per substituir","Substituir",IF(OR(N9418="No localitzat",N9418="No lliurat"),"Reposar",IF(I9418&lt;H9418,"Reposar",IF(I9418&gt;H9418,"Revisar excedent",IF(AND(G9418="Sí",M9418&lt;&gt;"",M9418&lt;TODAY()),"EPI caducat",IF(AND(G9418="Sí",M9418&lt;&gt;"",M9418&lt;=TODAY()+90),"EPI caduca ≤90 dies",IF(OR(N9418="Deteriorat usable",N9418="Revisió necessària"),"Revisar","OK"))))))))))</f>
      </c>
      <c r="R9418" s="20"/>
    </row>
    <row r="9419" customFormat="false" ht="15" hidden="false" customHeight="false" outlineLevel="0" collapsed="false">
      <c r="A9419" s="19" t="n">
        <v>87</v>
      </c>
      <c r="B9419" s="19" t="n">
        <f aca="false">IFERROR(VLOOKUP(A9419,Personal!$A$6:$F$112,2,FALSE()),"")</f>
        <v>0</v>
      </c>
      <c r="C9419" s="19" t="str">
        <f aca="false">IFERROR(VLOOKUP(A9419,Personal!$A$6:$F$112,3,FALSE()),"")</f>
        <v>Cerdanyola</v>
      </c>
      <c r="D9419" s="19" t="s">
        <v>102</v>
      </c>
      <c r="E9419" s="19" t="s">
        <v>115</v>
      </c>
      <c r="F9419" s="19" t="s">
        <v>116</v>
      </c>
      <c r="G9419" s="19" t="s">
        <v>291</v>
      </c>
      <c r="H9419" s="19" t="n">
        <f aca="false">IF(OR(VLOOKUP(A9419,Personal!$A$6:$F$112,5,FALSE())&lt;&gt;"Sí",N9419="No aplica"),0,'Catàleg GRAE'!D44)</f>
        <v>1</v>
      </c>
      <c r="I9419" s="20"/>
      <c r="J9419" s="20"/>
      <c r="K9419" s="20"/>
      <c r="L9419" s="21"/>
      <c r="M9419" s="21"/>
      <c r="N9419" s="20"/>
      <c r="O9419" s="20"/>
      <c r="P9419" s="19" t="str">
        <f aca="false">IF(I9419="","",I9419-H9419)</f>
        <v/>
      </c>
      <c r="Q9419" s="19" t="str">
        <f aca="true">IF(B9419="","",IF(N9419="No aplica","No aplica",IF(I9419="","Pendent",IF(N9419="Per substituir","Substituir",IF(OR(N9419="No localitzat",N9419="No lliurat"),"Reposar",IF(I9419&lt;H9419,"Reposar",IF(I9419&gt;H9419,"Revisar excedent",IF(AND(G9419="Sí",M9419&lt;&gt;"",M9419&lt;TODAY()),"EPI caducat",IF(AND(G9419="Sí",M9419&lt;&gt;"",M9419&lt;=TODAY()+90),"EPI caduca ≤90 dies",IF(OR(N9419="Deteriorat usable",N9419="Revisió necessària"),"Revisar","OK"))))))))))</f>
      </c>
      <c r="R9419" s="20"/>
    </row>
    <row r="9420" customFormat="false" ht="15" hidden="false" customHeight="false" outlineLevel="0" collapsed="false">
      <c r="A9420" s="19" t="n">
        <v>87</v>
      </c>
      <c r="B9420" s="19" t="n">
        <f aca="false">IFERROR(VLOOKUP(A9420,Personal!$A$6:$F$112,2,FALSE()),"")</f>
        <v>0</v>
      </c>
      <c r="C9420" s="19" t="str">
        <f aca="false">IFERROR(VLOOKUP(A9420,Personal!$A$6:$F$112,3,FALSE()),"")</f>
        <v>Cerdanyola</v>
      </c>
      <c r="D9420" s="19" t="s">
        <v>102</v>
      </c>
      <c r="E9420" s="19" t="s">
        <v>117</v>
      </c>
      <c r="F9420" s="19" t="s">
        <v>118</v>
      </c>
      <c r="G9420" s="19" t="s">
        <v>272</v>
      </c>
      <c r="H9420" s="19" t="n">
        <f aca="false">IF(OR(VLOOKUP(A9420,Personal!$A$6:$F$112,5,FALSE())&lt;&gt;"Sí",N9420="No aplica"),0,'Catàleg GRAE'!D45)</f>
        <v>1</v>
      </c>
      <c r="I9420" s="20"/>
      <c r="J9420" s="20"/>
      <c r="K9420" s="20"/>
      <c r="L9420" s="21"/>
      <c r="M9420" s="21"/>
      <c r="N9420" s="20"/>
      <c r="O9420" s="20"/>
      <c r="P9420" s="19" t="str">
        <f aca="false">IF(I9420="","",I9420-H9420)</f>
        <v/>
      </c>
      <c r="Q9420" s="19" t="str">
        <f aca="true">IF(B9420="","",IF(N9420="No aplica","No aplica",IF(I9420="","Pendent",IF(N9420="Per substituir","Substituir",IF(OR(N9420="No localitzat",N9420="No lliurat"),"Reposar",IF(I9420&lt;H9420,"Reposar",IF(I9420&gt;H9420,"Revisar excedent",IF(AND(G9420="Sí",M9420&lt;&gt;"",M9420&lt;TODAY()),"EPI caducat",IF(AND(G9420="Sí",M9420&lt;&gt;"",M9420&lt;=TODAY()+90),"EPI caduca ≤90 dies",IF(OR(N9420="Deteriorat usable",N9420="Revisió necessària"),"Revisar","OK"))))))))))</f>
      </c>
      <c r="R9420" s="20"/>
    </row>
    <row r="9421" customFormat="false" ht="15" hidden="false" customHeight="false" outlineLevel="0" collapsed="false">
      <c r="A9421" s="19" t="n">
        <v>87</v>
      </c>
      <c r="B9421" s="19" t="n">
        <f aca="false">IFERROR(VLOOKUP(A9421,Personal!$A$6:$F$112,2,FALSE()),"")</f>
        <v>0</v>
      </c>
      <c r="C9421" s="19" t="str">
        <f aca="false">IFERROR(VLOOKUP(A9421,Personal!$A$6:$F$112,3,FALSE()),"")</f>
        <v>Cerdanyola</v>
      </c>
      <c r="D9421" s="19" t="s">
        <v>102</v>
      </c>
      <c r="E9421" s="19" t="s">
        <v>119</v>
      </c>
      <c r="F9421" s="19" t="s">
        <v>120</v>
      </c>
      <c r="G9421" s="19" t="s">
        <v>272</v>
      </c>
      <c r="H9421" s="19" t="n">
        <f aca="false">IF(OR(VLOOKUP(A9421,Personal!$A$6:$F$112,5,FALSE())&lt;&gt;"Sí",N9421="No aplica"),0,'Catàleg GRAE'!D46)</f>
        <v>1</v>
      </c>
      <c r="I9421" s="20"/>
      <c r="J9421" s="20"/>
      <c r="K9421" s="20"/>
      <c r="L9421" s="21"/>
      <c r="M9421" s="21"/>
      <c r="N9421" s="20"/>
      <c r="O9421" s="20"/>
      <c r="P9421" s="19" t="str">
        <f aca="false">IF(I9421="","",I9421-H9421)</f>
        <v/>
      </c>
      <c r="Q9421" s="19" t="str">
        <f aca="true">IF(B9421="","",IF(N9421="No aplica","No aplica",IF(I9421="","Pendent",IF(N9421="Per substituir","Substituir",IF(OR(N9421="No localitzat",N9421="No lliurat"),"Reposar",IF(I9421&lt;H9421,"Reposar",IF(I9421&gt;H9421,"Revisar excedent",IF(AND(G9421="Sí",M9421&lt;&gt;"",M9421&lt;TODAY()),"EPI caducat",IF(AND(G9421="Sí",M9421&lt;&gt;"",M9421&lt;=TODAY()+90),"EPI caduca ≤90 dies",IF(OR(N9421="Deteriorat usable",N9421="Revisió necessària"),"Revisar","OK"))))))))))</f>
      </c>
      <c r="R9421" s="20"/>
    </row>
    <row r="9422" customFormat="false" ht="15" hidden="false" customHeight="false" outlineLevel="0" collapsed="false">
      <c r="A9422" s="19" t="n">
        <v>87</v>
      </c>
      <c r="B9422" s="19" t="n">
        <f aca="false">IFERROR(VLOOKUP(A9422,Personal!$A$6:$F$112,2,FALSE()),"")</f>
        <v>0</v>
      </c>
      <c r="C9422" s="19" t="str">
        <f aca="false">IFERROR(VLOOKUP(A9422,Personal!$A$6:$F$112,3,FALSE()),"")</f>
        <v>Cerdanyola</v>
      </c>
      <c r="D9422" s="19" t="s">
        <v>97</v>
      </c>
      <c r="E9422" s="19" t="s">
        <v>121</v>
      </c>
      <c r="F9422" s="19" t="s">
        <v>122</v>
      </c>
      <c r="G9422" s="19" t="s">
        <v>291</v>
      </c>
      <c r="H9422" s="19" t="n">
        <f aca="false">IF(OR(VLOOKUP(A9422,Personal!$A$6:$F$112,5,FALSE())&lt;&gt;"Sí",N9422="No aplica"),0,'Catàleg GRAE'!D47)</f>
        <v>1</v>
      </c>
      <c r="I9422" s="20"/>
      <c r="J9422" s="20"/>
      <c r="K9422" s="20"/>
      <c r="L9422" s="21"/>
      <c r="M9422" s="21"/>
      <c r="N9422" s="20"/>
      <c r="O9422" s="20"/>
      <c r="P9422" s="19" t="str">
        <f aca="false">IF(I9422="","",I9422-H9422)</f>
        <v/>
      </c>
      <c r="Q9422" s="19" t="str">
        <f aca="true">IF(B9422="","",IF(N9422="No aplica","No aplica",IF(I9422="","Pendent",IF(N9422="Per substituir","Substituir",IF(OR(N9422="No localitzat",N9422="No lliurat"),"Reposar",IF(I9422&lt;H9422,"Reposar",IF(I9422&gt;H9422,"Revisar excedent",IF(AND(G9422="Sí",M9422&lt;&gt;"",M9422&lt;TODAY()),"EPI caducat",IF(AND(G9422="Sí",M9422&lt;&gt;"",M9422&lt;=TODAY()+90),"EPI caduca ≤90 dies",IF(OR(N9422="Deteriorat usable",N9422="Revisió necessària"),"Revisar","OK"))))))))))</f>
      </c>
      <c r="R9422" s="20"/>
    </row>
    <row r="9423" customFormat="false" ht="15" hidden="false" customHeight="false" outlineLevel="0" collapsed="false">
      <c r="A9423" s="19" t="n">
        <v>87</v>
      </c>
      <c r="B9423" s="19" t="n">
        <f aca="false">IFERROR(VLOOKUP(A9423,Personal!$A$6:$F$112,2,FALSE()),"")</f>
        <v>0</v>
      </c>
      <c r="C9423" s="19" t="str">
        <f aca="false">IFERROR(VLOOKUP(A9423,Personal!$A$6:$F$112,3,FALSE()),"")</f>
        <v>Cerdanyola</v>
      </c>
      <c r="D9423" s="19" t="s">
        <v>97</v>
      </c>
      <c r="E9423" s="19" t="s">
        <v>123</v>
      </c>
      <c r="F9423" s="19" t="s">
        <v>124</v>
      </c>
      <c r="G9423" s="19" t="s">
        <v>291</v>
      </c>
      <c r="H9423" s="19" t="n">
        <f aca="false">IF(OR(VLOOKUP(A9423,Personal!$A$6:$F$112,5,FALSE())&lt;&gt;"Sí",N9423="No aplica"),0,'Catàleg GRAE'!D48)</f>
        <v>1</v>
      </c>
      <c r="I9423" s="20"/>
      <c r="J9423" s="20"/>
      <c r="K9423" s="20"/>
      <c r="L9423" s="21"/>
      <c r="M9423" s="21"/>
      <c r="N9423" s="20"/>
      <c r="O9423" s="20"/>
      <c r="P9423" s="19" t="str">
        <f aca="false">IF(I9423="","",I9423-H9423)</f>
        <v/>
      </c>
      <c r="Q9423" s="19" t="str">
        <f aca="true">IF(B9423="","",IF(N9423="No aplica","No aplica",IF(I9423="","Pendent",IF(N9423="Per substituir","Substituir",IF(OR(N9423="No localitzat",N9423="No lliurat"),"Reposar",IF(I9423&lt;H9423,"Reposar",IF(I9423&gt;H9423,"Revisar excedent",IF(AND(G9423="Sí",M9423&lt;&gt;"",M9423&lt;TODAY()),"EPI caducat",IF(AND(G9423="Sí",M9423&lt;&gt;"",M9423&lt;=TODAY()+90),"EPI caduca ≤90 dies",IF(OR(N9423="Deteriorat usable",N9423="Revisió necessària"),"Revisar","OK"))))))))))</f>
      </c>
      <c r="R9423" s="20"/>
    </row>
    <row r="9424" customFormat="false" ht="15" hidden="false" customHeight="false" outlineLevel="0" collapsed="false">
      <c r="A9424" s="19" t="n">
        <v>87</v>
      </c>
      <c r="B9424" s="19" t="n">
        <f aca="false">IFERROR(VLOOKUP(A9424,Personal!$A$6:$F$112,2,FALSE()),"")</f>
        <v>0</v>
      </c>
      <c r="C9424" s="19" t="str">
        <f aca="false">IFERROR(VLOOKUP(A9424,Personal!$A$6:$F$112,3,FALSE()),"")</f>
        <v>Cerdanyola</v>
      </c>
      <c r="D9424" s="19" t="s">
        <v>125</v>
      </c>
      <c r="E9424" s="19" t="s">
        <v>126</v>
      </c>
      <c r="F9424" s="19" t="s">
        <v>127</v>
      </c>
      <c r="G9424" s="19" t="s">
        <v>272</v>
      </c>
      <c r="H9424" s="19" t="n">
        <f aca="false">IF(OR(VLOOKUP(A9424,Personal!$A$6:$F$112,5,FALSE())&lt;&gt;"Sí",N9424="No aplica"),0,'Catàleg GRAE'!D49)</f>
        <v>1</v>
      </c>
      <c r="I9424" s="20"/>
      <c r="J9424" s="20"/>
      <c r="K9424" s="20"/>
      <c r="L9424" s="21"/>
      <c r="M9424" s="21"/>
      <c r="N9424" s="20"/>
      <c r="O9424" s="20"/>
      <c r="P9424" s="19" t="str">
        <f aca="false">IF(I9424="","",I9424-H9424)</f>
        <v/>
      </c>
      <c r="Q9424" s="19" t="str">
        <f aca="true">IF(B9424="","",IF(N9424="No aplica","No aplica",IF(I9424="","Pendent",IF(N9424="Per substituir","Substituir",IF(OR(N9424="No localitzat",N9424="No lliurat"),"Reposar",IF(I9424&lt;H9424,"Reposar",IF(I9424&gt;H9424,"Revisar excedent",IF(AND(G9424="Sí",M9424&lt;&gt;"",M9424&lt;TODAY()),"EPI caducat",IF(AND(G9424="Sí",M9424&lt;&gt;"",M9424&lt;=TODAY()+90),"EPI caduca ≤90 dies",IF(OR(N9424="Deteriorat usable",N9424="Revisió necessària"),"Revisar","OK"))))))))))</f>
      </c>
      <c r="R9424" s="20"/>
    </row>
    <row r="9425" customFormat="false" ht="15" hidden="false" customHeight="false" outlineLevel="0" collapsed="false">
      <c r="A9425" s="19" t="n">
        <v>87</v>
      </c>
      <c r="B9425" s="19" t="n">
        <f aca="false">IFERROR(VLOOKUP(A9425,Personal!$A$6:$F$112,2,FALSE()),"")</f>
        <v>0</v>
      </c>
      <c r="C9425" s="19" t="str">
        <f aca="false">IFERROR(VLOOKUP(A9425,Personal!$A$6:$F$112,3,FALSE()),"")</f>
        <v>Cerdanyola</v>
      </c>
      <c r="D9425" s="19" t="s">
        <v>125</v>
      </c>
      <c r="E9425" s="19" t="s">
        <v>128</v>
      </c>
      <c r="F9425" s="19" t="s">
        <v>129</v>
      </c>
      <c r="G9425" s="19" t="s">
        <v>272</v>
      </c>
      <c r="H9425" s="19" t="n">
        <f aca="false">IF(OR(VLOOKUP(A9425,Personal!$A$6:$F$112,5,FALSE())&lt;&gt;"Sí",N9425="No aplica"),0,'Catàleg GRAE'!D50)</f>
        <v>1</v>
      </c>
      <c r="I9425" s="20"/>
      <c r="J9425" s="20"/>
      <c r="K9425" s="20"/>
      <c r="L9425" s="21"/>
      <c r="M9425" s="21"/>
      <c r="N9425" s="20"/>
      <c r="O9425" s="20"/>
      <c r="P9425" s="19" t="str">
        <f aca="false">IF(I9425="","",I9425-H9425)</f>
        <v/>
      </c>
      <c r="Q9425" s="19" t="str">
        <f aca="true">IF(B9425="","",IF(N9425="No aplica","No aplica",IF(I9425="","Pendent",IF(N9425="Per substituir","Substituir",IF(OR(N9425="No localitzat",N9425="No lliurat"),"Reposar",IF(I9425&lt;H9425,"Reposar",IF(I9425&gt;H9425,"Revisar excedent",IF(AND(G9425="Sí",M9425&lt;&gt;"",M9425&lt;TODAY()),"EPI caducat",IF(AND(G9425="Sí",M9425&lt;&gt;"",M9425&lt;=TODAY()+90),"EPI caduca ≤90 dies",IF(OR(N9425="Deteriorat usable",N9425="Revisió necessària"),"Revisar","OK"))))))))))</f>
      </c>
      <c r="R9425" s="20"/>
    </row>
    <row r="9426" customFormat="false" ht="15" hidden="false" customHeight="false" outlineLevel="0" collapsed="false">
      <c r="A9426" s="19" t="n">
        <v>87</v>
      </c>
      <c r="B9426" s="19" t="n">
        <f aca="false">IFERROR(VLOOKUP(A9426,Personal!$A$6:$F$112,2,FALSE()),"")</f>
        <v>0</v>
      </c>
      <c r="C9426" s="19" t="str">
        <f aca="false">IFERROR(VLOOKUP(A9426,Personal!$A$6:$F$112,3,FALSE()),"")</f>
        <v>Cerdanyola</v>
      </c>
      <c r="D9426" s="19" t="s">
        <v>125</v>
      </c>
      <c r="E9426" s="19" t="s">
        <v>130</v>
      </c>
      <c r="F9426" s="19" t="s">
        <v>131</v>
      </c>
      <c r="G9426" s="19" t="s">
        <v>291</v>
      </c>
      <c r="H9426" s="19" t="n">
        <f aca="false">IF(OR(VLOOKUP(A9426,Personal!$A$6:$F$112,5,FALSE())&lt;&gt;"Sí",N9426="No aplica"),0,'Catàleg GRAE'!D51)</f>
        <v>1</v>
      </c>
      <c r="I9426" s="20"/>
      <c r="J9426" s="20"/>
      <c r="K9426" s="20"/>
      <c r="L9426" s="21"/>
      <c r="M9426" s="21"/>
      <c r="N9426" s="20"/>
      <c r="O9426" s="20"/>
      <c r="P9426" s="19" t="str">
        <f aca="false">IF(I9426="","",I9426-H9426)</f>
        <v/>
      </c>
      <c r="Q9426" s="19" t="str">
        <f aca="true">IF(B9426="","",IF(N9426="No aplica","No aplica",IF(I9426="","Pendent",IF(N9426="Per substituir","Substituir",IF(OR(N9426="No localitzat",N9426="No lliurat"),"Reposar",IF(I9426&lt;H9426,"Reposar",IF(I9426&gt;H9426,"Revisar excedent",IF(AND(G9426="Sí",M9426&lt;&gt;"",M9426&lt;TODAY()),"EPI caducat",IF(AND(G9426="Sí",M9426&lt;&gt;"",M9426&lt;=TODAY()+90),"EPI caduca ≤90 dies",IF(OR(N9426="Deteriorat usable",N9426="Revisió necessària"),"Revisar","OK"))))))))))</f>
      </c>
      <c r="R9426" s="20"/>
    </row>
    <row r="9427" customFormat="false" ht="15" hidden="false" customHeight="false" outlineLevel="0" collapsed="false">
      <c r="A9427" s="19" t="n">
        <v>87</v>
      </c>
      <c r="B9427" s="19" t="n">
        <f aca="false">IFERROR(VLOOKUP(A9427,Personal!$A$6:$F$112,2,FALSE()),"")</f>
        <v>0</v>
      </c>
      <c r="C9427" s="19" t="str">
        <f aca="false">IFERROR(VLOOKUP(A9427,Personal!$A$6:$F$112,3,FALSE()),"")</f>
        <v>Cerdanyola</v>
      </c>
      <c r="D9427" s="19" t="s">
        <v>132</v>
      </c>
      <c r="E9427" s="19" t="s">
        <v>133</v>
      </c>
      <c r="F9427" s="19" t="s">
        <v>134</v>
      </c>
      <c r="G9427" s="19" t="s">
        <v>291</v>
      </c>
      <c r="H9427" s="19" t="n">
        <f aca="false">IF(OR(VLOOKUP(A9427,Personal!$A$6:$F$112,5,FALSE())&lt;&gt;"Sí",N9427="No aplica"),0,'Catàleg GRAE'!D52)</f>
        <v>1</v>
      </c>
      <c r="I9427" s="20"/>
      <c r="J9427" s="20"/>
      <c r="K9427" s="20"/>
      <c r="L9427" s="21"/>
      <c r="M9427" s="21"/>
      <c r="N9427" s="20"/>
      <c r="O9427" s="20"/>
      <c r="P9427" s="19" t="str">
        <f aca="false">IF(I9427="","",I9427-H9427)</f>
        <v/>
      </c>
      <c r="Q9427" s="19" t="str">
        <f aca="true">IF(B9427="","",IF(N9427="No aplica","No aplica",IF(I9427="","Pendent",IF(N9427="Per substituir","Substituir",IF(OR(N9427="No localitzat",N9427="No lliurat"),"Reposar",IF(I9427&lt;H9427,"Reposar",IF(I9427&gt;H9427,"Revisar excedent",IF(AND(G9427="Sí",M9427&lt;&gt;"",M9427&lt;TODAY()),"EPI caducat",IF(AND(G9427="Sí",M9427&lt;&gt;"",M9427&lt;=TODAY()+90),"EPI caduca ≤90 dies",IF(OR(N9427="Deteriorat usable",N9427="Revisió necessària"),"Revisar","OK"))))))))))</f>
      </c>
      <c r="R9427" s="20"/>
    </row>
    <row r="9428" customFormat="false" ht="15" hidden="false" customHeight="false" outlineLevel="0" collapsed="false">
      <c r="A9428" s="19" t="n">
        <v>87</v>
      </c>
      <c r="B9428" s="19" t="n">
        <f aca="false">IFERROR(VLOOKUP(A9428,Personal!$A$6:$F$112,2,FALSE()),"")</f>
        <v>0</v>
      </c>
      <c r="C9428" s="19" t="str">
        <f aca="false">IFERROR(VLOOKUP(A9428,Personal!$A$6:$F$112,3,FALSE()),"")</f>
        <v>Cerdanyola</v>
      </c>
      <c r="D9428" s="19" t="s">
        <v>94</v>
      </c>
      <c r="E9428" s="19" t="s">
        <v>135</v>
      </c>
      <c r="F9428" s="19" t="s">
        <v>136</v>
      </c>
      <c r="G9428" s="19" t="s">
        <v>291</v>
      </c>
      <c r="H9428" s="19" t="n">
        <f aca="false">IF(OR(VLOOKUP(A9428,Personal!$A$6:$F$112,5,FALSE())&lt;&gt;"Sí",N9428="No aplica"),0,'Catàleg GRAE'!D53)</f>
        <v>1</v>
      </c>
      <c r="I9428" s="20"/>
      <c r="J9428" s="20"/>
      <c r="K9428" s="20"/>
      <c r="L9428" s="21"/>
      <c r="M9428" s="21"/>
      <c r="N9428" s="20"/>
      <c r="O9428" s="20"/>
      <c r="P9428" s="19" t="str">
        <f aca="false">IF(I9428="","",I9428-H9428)</f>
        <v/>
      </c>
      <c r="Q9428" s="19" t="str">
        <f aca="true">IF(B9428="","",IF(N9428="No aplica","No aplica",IF(I9428="","Pendent",IF(N9428="Per substituir","Substituir",IF(OR(N9428="No localitzat",N9428="No lliurat"),"Reposar",IF(I9428&lt;H9428,"Reposar",IF(I9428&gt;H9428,"Revisar excedent",IF(AND(G9428="Sí",M9428&lt;&gt;"",M9428&lt;TODAY()),"EPI caducat",IF(AND(G9428="Sí",M9428&lt;&gt;"",M9428&lt;=TODAY()+90),"EPI caduca ≤90 dies",IF(OR(N9428="Deteriorat usable",N9428="Revisió necessària"),"Revisar","OK"))))))))))</f>
      </c>
      <c r="R9428" s="20"/>
    </row>
    <row r="9429" customFormat="false" ht="15" hidden="false" customHeight="false" outlineLevel="0" collapsed="false">
      <c r="A9429" s="19" t="n">
        <v>87</v>
      </c>
      <c r="B9429" s="19" t="n">
        <f aca="false">IFERROR(VLOOKUP(A9429,Personal!$A$6:$F$112,2,FALSE()),"")</f>
        <v>0</v>
      </c>
      <c r="C9429" s="19" t="str">
        <f aca="false">IFERROR(VLOOKUP(A9429,Personal!$A$6:$F$112,3,FALSE()),"")</f>
        <v>Cerdanyola</v>
      </c>
      <c r="D9429" s="19" t="s">
        <v>137</v>
      </c>
      <c r="E9429" s="19" t="s">
        <v>138</v>
      </c>
      <c r="F9429" s="19" t="s">
        <v>139</v>
      </c>
      <c r="G9429" s="19" t="s">
        <v>291</v>
      </c>
      <c r="H9429" s="19" t="n">
        <f aca="false">IF(OR(VLOOKUP(A9429,Personal!$A$6:$F$112,5,FALSE())&lt;&gt;"Sí",N9429="No aplica"),0,'Catàleg GRAE'!D54)</f>
        <v>1</v>
      </c>
      <c r="I9429" s="20"/>
      <c r="J9429" s="20"/>
      <c r="K9429" s="20"/>
      <c r="L9429" s="21"/>
      <c r="M9429" s="21"/>
      <c r="N9429" s="20"/>
      <c r="O9429" s="20"/>
      <c r="P9429" s="19" t="str">
        <f aca="false">IF(I9429="","",I9429-H9429)</f>
        <v/>
      </c>
      <c r="Q9429" s="19" t="str">
        <f aca="true">IF(B9429="","",IF(N9429="No aplica","No aplica",IF(I9429="","Pendent",IF(N9429="Per substituir","Substituir",IF(OR(N9429="No localitzat",N9429="No lliurat"),"Reposar",IF(I9429&lt;H9429,"Reposar",IF(I9429&gt;H9429,"Revisar excedent",IF(AND(G9429="Sí",M9429&lt;&gt;"",M9429&lt;TODAY()),"EPI caducat",IF(AND(G9429="Sí",M9429&lt;&gt;"",M9429&lt;=TODAY()+90),"EPI caduca ≤90 dies",IF(OR(N9429="Deteriorat usable",N9429="Revisió necessària"),"Revisar","OK"))))))))))</f>
      </c>
      <c r="R9429" s="20"/>
    </row>
    <row r="9430" customFormat="false" ht="15" hidden="false" customHeight="false" outlineLevel="0" collapsed="false">
      <c r="A9430" s="19" t="n">
        <v>87</v>
      </c>
      <c r="B9430" s="19" t="n">
        <f aca="false">IFERROR(VLOOKUP(A9430,Personal!$A$6:$F$112,2,FALSE()),"")</f>
        <v>0</v>
      </c>
      <c r="C9430" s="19" t="str">
        <f aca="false">IFERROR(VLOOKUP(A9430,Personal!$A$6:$F$112,3,FALSE()),"")</f>
        <v>Cerdanyola</v>
      </c>
      <c r="D9430" s="19" t="s">
        <v>94</v>
      </c>
      <c r="E9430" s="19" t="s">
        <v>140</v>
      </c>
      <c r="F9430" s="19" t="s">
        <v>141</v>
      </c>
      <c r="G9430" s="19" t="s">
        <v>291</v>
      </c>
      <c r="H9430" s="19" t="n">
        <f aca="false">IF(OR(VLOOKUP(A9430,Personal!$A$6:$F$112,5,FALSE())&lt;&gt;"Sí",N9430="No aplica"),0,'Catàleg GRAE'!D55)</f>
        <v>1</v>
      </c>
      <c r="I9430" s="20"/>
      <c r="J9430" s="20"/>
      <c r="K9430" s="20"/>
      <c r="L9430" s="21"/>
      <c r="M9430" s="21"/>
      <c r="N9430" s="20"/>
      <c r="O9430" s="20"/>
      <c r="P9430" s="19" t="str">
        <f aca="false">IF(I9430="","",I9430-H9430)</f>
        <v/>
      </c>
      <c r="Q9430" s="19" t="str">
        <f aca="true">IF(B9430="","",IF(N9430="No aplica","No aplica",IF(I9430="","Pendent",IF(N9430="Per substituir","Substituir",IF(OR(N9430="No localitzat",N9430="No lliurat"),"Reposar",IF(I9430&lt;H9430,"Reposar",IF(I9430&gt;H9430,"Revisar excedent",IF(AND(G9430="Sí",M9430&lt;&gt;"",M9430&lt;TODAY()),"EPI caducat",IF(AND(G9430="Sí",M9430&lt;&gt;"",M9430&lt;=TODAY()+90),"EPI caduca ≤90 dies",IF(OR(N9430="Deteriorat usable",N9430="Revisió necessària"),"Revisar","OK"))))))))))</f>
      </c>
      <c r="R9430" s="20"/>
    </row>
    <row r="9431" customFormat="false" ht="15" hidden="false" customHeight="false" outlineLevel="0" collapsed="false">
      <c r="A9431" s="19" t="n">
        <v>87</v>
      </c>
      <c r="B9431" s="19" t="n">
        <f aca="false">IFERROR(VLOOKUP(A9431,Personal!$A$6:$F$112,2,FALSE()),"")</f>
        <v>0</v>
      </c>
      <c r="C9431" s="19" t="str">
        <f aca="false">IFERROR(VLOOKUP(A9431,Personal!$A$6:$F$112,3,FALSE()),"")</f>
        <v>Cerdanyola</v>
      </c>
      <c r="D9431" s="19" t="s">
        <v>142</v>
      </c>
      <c r="E9431" s="19" t="s">
        <v>143</v>
      </c>
      <c r="F9431" s="19" t="s">
        <v>144</v>
      </c>
      <c r="G9431" s="19" t="s">
        <v>291</v>
      </c>
      <c r="H9431" s="19" t="n">
        <f aca="false">IF(OR(VLOOKUP(A9431,Personal!$A$6:$F$112,5,FALSE())&lt;&gt;"Sí",N9431="No aplica"),0,'Catàleg GRAE'!D56)</f>
        <v>1</v>
      </c>
      <c r="I9431" s="20"/>
      <c r="J9431" s="20"/>
      <c r="K9431" s="20"/>
      <c r="L9431" s="21"/>
      <c r="M9431" s="21"/>
      <c r="N9431" s="20"/>
      <c r="O9431" s="20"/>
      <c r="P9431" s="19" t="str">
        <f aca="false">IF(I9431="","",I9431-H9431)</f>
        <v/>
      </c>
      <c r="Q9431" s="19" t="str">
        <f aca="true">IF(B9431="","",IF(N9431="No aplica","No aplica",IF(I9431="","Pendent",IF(N9431="Per substituir","Substituir",IF(OR(N9431="No localitzat",N9431="No lliurat"),"Reposar",IF(I9431&lt;H9431,"Reposar",IF(I9431&gt;H9431,"Revisar excedent",IF(AND(G9431="Sí",M9431&lt;&gt;"",M9431&lt;TODAY()),"EPI caducat",IF(AND(G9431="Sí",M9431&lt;&gt;"",M9431&lt;=TODAY()+90),"EPI caduca ≤90 dies",IF(OR(N9431="Deteriorat usable",N9431="Revisió necessària"),"Revisar","OK"))))))))))</f>
      </c>
      <c r="R9431" s="20"/>
    </row>
    <row r="9432" customFormat="false" ht="15" hidden="false" customHeight="false" outlineLevel="0" collapsed="false">
      <c r="A9432" s="19" t="n">
        <v>87</v>
      </c>
      <c r="B9432" s="19" t="n">
        <f aca="false">IFERROR(VLOOKUP(A9432,Personal!$A$6:$F$112,2,FALSE()),"")</f>
        <v>0</v>
      </c>
      <c r="C9432" s="19" t="str">
        <f aca="false">IFERROR(VLOOKUP(A9432,Personal!$A$6:$F$112,3,FALSE()),"")</f>
        <v>Cerdanyola</v>
      </c>
      <c r="D9432" s="19" t="s">
        <v>112</v>
      </c>
      <c r="E9432" s="19" t="s">
        <v>145</v>
      </c>
      <c r="F9432" s="19" t="s">
        <v>146</v>
      </c>
      <c r="G9432" s="19" t="s">
        <v>291</v>
      </c>
      <c r="H9432" s="19" t="n">
        <f aca="false">IF(OR(VLOOKUP(A9432,Personal!$A$6:$F$112,5,FALSE())&lt;&gt;"Sí",N9432="No aplica"),0,'Catàleg GRAE'!D57)</f>
        <v>1</v>
      </c>
      <c r="I9432" s="20"/>
      <c r="J9432" s="20"/>
      <c r="K9432" s="20"/>
      <c r="L9432" s="21"/>
      <c r="M9432" s="21"/>
      <c r="N9432" s="20"/>
      <c r="O9432" s="20"/>
      <c r="P9432" s="19" t="str">
        <f aca="false">IF(I9432="","",I9432-H9432)</f>
        <v/>
      </c>
      <c r="Q9432" s="19" t="str">
        <f aca="true">IF(B9432="","",IF(N9432="No aplica","No aplica",IF(I9432="","Pendent",IF(N9432="Per substituir","Substituir",IF(OR(N9432="No localitzat",N9432="No lliurat"),"Reposar",IF(I9432&lt;H9432,"Reposar",IF(I9432&gt;H9432,"Revisar excedent",IF(AND(G9432="Sí",M9432&lt;&gt;"",M9432&lt;TODAY()),"EPI caducat",IF(AND(G9432="Sí",M9432&lt;&gt;"",M9432&lt;=TODAY()+90),"EPI caduca ≤90 dies",IF(OR(N9432="Deteriorat usable",N9432="Revisió necessària"),"Revisar","OK"))))))))))</f>
      </c>
      <c r="R9432" s="20"/>
    </row>
    <row r="9433" customFormat="false" ht="15" hidden="false" customHeight="false" outlineLevel="0" collapsed="false">
      <c r="A9433" s="19" t="n">
        <v>87</v>
      </c>
      <c r="B9433" s="19" t="n">
        <f aca="false">IFERROR(VLOOKUP(A9433,Personal!$A$6:$F$112,2,FALSE()),"")</f>
        <v>0</v>
      </c>
      <c r="C9433" s="19" t="str">
        <f aca="false">IFERROR(VLOOKUP(A9433,Personal!$A$6:$F$112,3,FALSE()),"")</f>
        <v>Cerdanyola</v>
      </c>
      <c r="D9433" s="19" t="s">
        <v>137</v>
      </c>
      <c r="E9433" s="19" t="s">
        <v>147</v>
      </c>
      <c r="F9433" s="19" t="s">
        <v>148</v>
      </c>
      <c r="G9433" s="19" t="s">
        <v>291</v>
      </c>
      <c r="H9433" s="19" t="n">
        <f aca="false">IF(OR(VLOOKUP(A9433,Personal!$A$6:$F$112,5,FALSE())&lt;&gt;"Sí",N9433="No aplica"),0,'Catàleg GRAE'!D58)</f>
        <v>1</v>
      </c>
      <c r="I9433" s="20"/>
      <c r="J9433" s="20"/>
      <c r="K9433" s="20"/>
      <c r="L9433" s="21"/>
      <c r="M9433" s="21"/>
      <c r="N9433" s="20"/>
      <c r="O9433" s="20"/>
      <c r="P9433" s="19" t="str">
        <f aca="false">IF(I9433="","",I9433-H9433)</f>
        <v/>
      </c>
      <c r="Q9433" s="19" t="str">
        <f aca="true">IF(B9433="","",IF(N9433="No aplica","No aplica",IF(I9433="","Pendent",IF(N9433="Per substituir","Substituir",IF(OR(N9433="No localitzat",N9433="No lliurat"),"Reposar",IF(I9433&lt;H9433,"Reposar",IF(I9433&gt;H9433,"Revisar excedent",IF(AND(G9433="Sí",M9433&lt;&gt;"",M9433&lt;TODAY()),"EPI caducat",IF(AND(G9433="Sí",M9433&lt;&gt;"",M9433&lt;=TODAY()+90),"EPI caduca ≤90 dies",IF(OR(N9433="Deteriorat usable",N9433="Revisió necessària"),"Revisar","OK"))))))))))</f>
      </c>
      <c r="R9433" s="20"/>
    </row>
    <row r="9434" customFormat="false" ht="15" hidden="false" customHeight="false" outlineLevel="0" collapsed="false">
      <c r="A9434" s="19" t="n">
        <v>87</v>
      </c>
      <c r="B9434" s="19" t="n">
        <f aca="false">IFERROR(VLOOKUP(A9434,Personal!$A$6:$F$112,2,FALSE()),"")</f>
        <v>0</v>
      </c>
      <c r="C9434" s="19" t="str">
        <f aca="false">IFERROR(VLOOKUP(A9434,Personal!$A$6:$F$112,3,FALSE()),"")</f>
        <v>Cerdanyola</v>
      </c>
      <c r="D9434" s="19" t="s">
        <v>125</v>
      </c>
      <c r="E9434" s="19" t="s">
        <v>149</v>
      </c>
      <c r="F9434" s="19" t="s">
        <v>150</v>
      </c>
      <c r="G9434" s="19" t="s">
        <v>291</v>
      </c>
      <c r="H9434" s="19" t="n">
        <f aca="false">IF(OR(VLOOKUP(A9434,Personal!$A$6:$F$112,5,FALSE())&lt;&gt;"Sí",N9434="No aplica"),0,'Catàleg GRAE'!D59)</f>
        <v>1</v>
      </c>
      <c r="I9434" s="20"/>
      <c r="J9434" s="20"/>
      <c r="K9434" s="20"/>
      <c r="L9434" s="21"/>
      <c r="M9434" s="21"/>
      <c r="N9434" s="20"/>
      <c r="O9434" s="20"/>
      <c r="P9434" s="19" t="str">
        <f aca="false">IF(I9434="","",I9434-H9434)</f>
        <v/>
      </c>
      <c r="Q9434" s="19" t="str">
        <f aca="true">IF(B9434="","",IF(N9434="No aplica","No aplica",IF(I9434="","Pendent",IF(N9434="Per substituir","Substituir",IF(OR(N9434="No localitzat",N9434="No lliurat"),"Reposar",IF(I9434&lt;H9434,"Reposar",IF(I9434&gt;H9434,"Revisar excedent",IF(AND(G9434="Sí",M9434&lt;&gt;"",M9434&lt;TODAY()),"EPI caducat",IF(AND(G9434="Sí",M9434&lt;&gt;"",M9434&lt;=TODAY()+90),"EPI caduca ≤90 dies",IF(OR(N9434="Deteriorat usable",N9434="Revisió necessària"),"Revisar","OK"))))))))))</f>
      </c>
      <c r="R9434" s="20"/>
    </row>
    <row r="9435" customFormat="false" ht="15" hidden="false" customHeight="false" outlineLevel="0" collapsed="false">
      <c r="A9435" s="19" t="n">
        <v>87</v>
      </c>
      <c r="B9435" s="19" t="n">
        <f aca="false">IFERROR(VLOOKUP(A9435,Personal!$A$6:$F$112,2,FALSE()),"")</f>
        <v>0</v>
      </c>
      <c r="C9435" s="19" t="str">
        <f aca="false">IFERROR(VLOOKUP(A9435,Personal!$A$6:$F$112,3,FALSE()),"")</f>
        <v>Cerdanyola</v>
      </c>
      <c r="D9435" s="19" t="s">
        <v>125</v>
      </c>
      <c r="E9435" s="19" t="s">
        <v>151</v>
      </c>
      <c r="F9435" s="19" t="s">
        <v>152</v>
      </c>
      <c r="G9435" s="19" t="s">
        <v>291</v>
      </c>
      <c r="H9435" s="19" t="n">
        <f aca="false">IF(OR(VLOOKUP(A9435,Personal!$A$6:$F$112,5,FALSE())&lt;&gt;"Sí",N9435="No aplica"),0,'Catàleg GRAE'!D60)</f>
        <v>1</v>
      </c>
      <c r="I9435" s="20"/>
      <c r="J9435" s="20"/>
      <c r="K9435" s="20"/>
      <c r="L9435" s="21"/>
      <c r="M9435" s="21"/>
      <c r="N9435" s="20"/>
      <c r="O9435" s="20"/>
      <c r="P9435" s="19" t="str">
        <f aca="false">IF(I9435="","",I9435-H9435)</f>
        <v/>
      </c>
      <c r="Q9435" s="19" t="str">
        <f aca="true">IF(B9435="","",IF(N9435="No aplica","No aplica",IF(I9435="","Pendent",IF(N9435="Per substituir","Substituir",IF(OR(N9435="No localitzat",N9435="No lliurat"),"Reposar",IF(I9435&lt;H9435,"Reposar",IF(I9435&gt;H9435,"Revisar excedent",IF(AND(G9435="Sí",M9435&lt;&gt;"",M9435&lt;TODAY()),"EPI caducat",IF(AND(G9435="Sí",M9435&lt;&gt;"",M9435&lt;=TODAY()+90),"EPI caduca ≤90 dies",IF(OR(N9435="Deteriorat usable",N9435="Revisió necessària"),"Revisar","OK"))))))))))</f>
      </c>
      <c r="R9435" s="20"/>
    </row>
    <row r="9436" customFormat="false" ht="15" hidden="false" customHeight="false" outlineLevel="0" collapsed="false">
      <c r="A9436" s="19" t="n">
        <v>87</v>
      </c>
      <c r="B9436" s="19" t="n">
        <f aca="false">IFERROR(VLOOKUP(A9436,Personal!$A$6:$F$112,2,FALSE()),"")</f>
        <v>0</v>
      </c>
      <c r="C9436" s="19" t="str">
        <f aca="false">IFERROR(VLOOKUP(A9436,Personal!$A$6:$F$112,3,FALSE()),"")</f>
        <v>Cerdanyola</v>
      </c>
      <c r="D9436" s="19" t="s">
        <v>153</v>
      </c>
      <c r="E9436" s="19" t="s">
        <v>154</v>
      </c>
      <c r="F9436" s="19" t="s">
        <v>155</v>
      </c>
      <c r="G9436" s="19" t="s">
        <v>291</v>
      </c>
      <c r="H9436" s="19" t="n">
        <f aca="false">IF(OR(VLOOKUP(A9436,Personal!$A$6:$F$112,5,FALSE())&lt;&gt;"Sí",N9436="No aplica"),0,'Catàleg GRAE'!D61)</f>
        <v>1</v>
      </c>
      <c r="I9436" s="20"/>
      <c r="J9436" s="20"/>
      <c r="K9436" s="20"/>
      <c r="L9436" s="21"/>
      <c r="M9436" s="21"/>
      <c r="N9436" s="20"/>
      <c r="O9436" s="20"/>
      <c r="P9436" s="19" t="str">
        <f aca="false">IF(I9436="","",I9436-H9436)</f>
        <v/>
      </c>
      <c r="Q9436" s="19" t="str">
        <f aca="true">IF(B9436="","",IF(N9436="No aplica","No aplica",IF(I9436="","Pendent",IF(N9436="Per substituir","Substituir",IF(OR(N9436="No localitzat",N9436="No lliurat"),"Reposar",IF(I9436&lt;H9436,"Reposar",IF(I9436&gt;H9436,"Revisar excedent",IF(AND(G9436="Sí",M9436&lt;&gt;"",M9436&lt;TODAY()),"EPI caducat",IF(AND(G9436="Sí",M9436&lt;&gt;"",M9436&lt;=TODAY()+90),"EPI caduca ≤90 dies",IF(OR(N9436="Deteriorat usable",N9436="Revisió necessària"),"Revisar","OK"))))))))))</f>
      </c>
      <c r="R9436" s="20"/>
    </row>
    <row r="9437" customFormat="false" ht="15" hidden="false" customHeight="false" outlineLevel="0" collapsed="false">
      <c r="A9437" s="19" t="n">
        <v>87</v>
      </c>
      <c r="B9437" s="19" t="n">
        <f aca="false">IFERROR(VLOOKUP(A9437,Personal!$A$6:$F$112,2,FALSE()),"")</f>
        <v>0</v>
      </c>
      <c r="C9437" s="19" t="str">
        <f aca="false">IFERROR(VLOOKUP(A9437,Personal!$A$6:$F$112,3,FALSE()),"")</f>
        <v>Cerdanyola</v>
      </c>
      <c r="D9437" s="19" t="s">
        <v>37</v>
      </c>
      <c r="E9437" s="19" t="s">
        <v>156</v>
      </c>
      <c r="F9437" s="19" t="s">
        <v>157</v>
      </c>
      <c r="G9437" s="19" t="s">
        <v>291</v>
      </c>
      <c r="H9437" s="19" t="n">
        <f aca="false">IF(OR(VLOOKUP(A9437,Personal!$A$6:$F$112,5,FALSE())&lt;&gt;"Sí",N9437="No aplica"),0,'Catàleg GRAE'!D62)</f>
        <v>1</v>
      </c>
      <c r="I9437" s="20"/>
      <c r="J9437" s="20"/>
      <c r="K9437" s="20"/>
      <c r="L9437" s="21"/>
      <c r="M9437" s="21"/>
      <c r="N9437" s="20"/>
      <c r="O9437" s="20"/>
      <c r="P9437" s="19" t="str">
        <f aca="false">IF(I9437="","",I9437-H9437)</f>
        <v/>
      </c>
      <c r="Q9437" s="19" t="str">
        <f aca="true">IF(B9437="","",IF(N9437="No aplica","No aplica",IF(I9437="","Pendent",IF(N9437="Per substituir","Substituir",IF(OR(N9437="No localitzat",N9437="No lliurat"),"Reposar",IF(I9437&lt;H9437,"Reposar",IF(I9437&gt;H9437,"Revisar excedent",IF(AND(G9437="Sí",M9437&lt;&gt;"",M9437&lt;TODAY()),"EPI caducat",IF(AND(G9437="Sí",M9437&lt;&gt;"",M9437&lt;=TODAY()+90),"EPI caduca ≤90 dies",IF(OR(N9437="Deteriorat usable",N9437="Revisió necessària"),"Revisar","OK"))))))))))</f>
      </c>
      <c r="R9437" s="20"/>
    </row>
    <row r="9438" customFormat="false" ht="15" hidden="false" customHeight="false" outlineLevel="0" collapsed="false">
      <c r="A9438" s="19" t="n">
        <v>87</v>
      </c>
      <c r="B9438" s="19" t="n">
        <f aca="false">IFERROR(VLOOKUP(A9438,Personal!$A$6:$F$112,2,FALSE()),"")</f>
        <v>0</v>
      </c>
      <c r="C9438" s="19" t="str">
        <f aca="false">IFERROR(VLOOKUP(A9438,Personal!$A$6:$F$112,3,FALSE()),"")</f>
        <v>Cerdanyola</v>
      </c>
      <c r="D9438" s="19" t="s">
        <v>37</v>
      </c>
      <c r="E9438" s="19" t="s">
        <v>158</v>
      </c>
      <c r="F9438" s="19" t="s">
        <v>159</v>
      </c>
      <c r="G9438" s="19" t="s">
        <v>291</v>
      </c>
      <c r="H9438" s="19" t="n">
        <f aca="false">IF(OR(VLOOKUP(A9438,Personal!$A$6:$F$112,5,FALSE())&lt;&gt;"Sí",N9438="No aplica"),0,'Catàleg GRAE'!D63)</f>
        <v>1</v>
      </c>
      <c r="I9438" s="20"/>
      <c r="J9438" s="20"/>
      <c r="K9438" s="20"/>
      <c r="L9438" s="21"/>
      <c r="M9438" s="21"/>
      <c r="N9438" s="20"/>
      <c r="O9438" s="20"/>
      <c r="P9438" s="19" t="str">
        <f aca="false">IF(I9438="","",I9438-H9438)</f>
        <v/>
      </c>
      <c r="Q9438" s="19" t="str">
        <f aca="true">IF(B9438="","",IF(N9438="No aplica","No aplica",IF(I9438="","Pendent",IF(N9438="Per substituir","Substituir",IF(OR(N9438="No localitzat",N9438="No lliurat"),"Reposar",IF(I9438&lt;H9438,"Reposar",IF(I9438&gt;H9438,"Revisar excedent",IF(AND(G9438="Sí",M9438&lt;&gt;"",M9438&lt;TODAY()),"EPI caducat",IF(AND(G9438="Sí",M9438&lt;&gt;"",M9438&lt;=TODAY()+90),"EPI caduca ≤90 dies",IF(OR(N9438="Deteriorat usable",N9438="Revisió necessària"),"Revisar","OK"))))))))))</f>
      </c>
      <c r="R9438" s="20"/>
    </row>
    <row r="9439" customFormat="false" ht="15" hidden="false" customHeight="false" outlineLevel="0" collapsed="false">
      <c r="A9439" s="19" t="n">
        <v>87</v>
      </c>
      <c r="B9439" s="19" t="n">
        <f aca="false">IFERROR(VLOOKUP(A9439,Personal!$A$6:$F$112,2,FALSE()),"")</f>
        <v>0</v>
      </c>
      <c r="C9439" s="19" t="str">
        <f aca="false">IFERROR(VLOOKUP(A9439,Personal!$A$6:$F$112,3,FALSE()),"")</f>
        <v>Cerdanyola</v>
      </c>
      <c r="D9439" s="19" t="s">
        <v>160</v>
      </c>
      <c r="E9439" s="19" t="s">
        <v>161</v>
      </c>
      <c r="F9439" s="19" t="s">
        <v>162</v>
      </c>
      <c r="G9439" s="19" t="s">
        <v>291</v>
      </c>
      <c r="H9439" s="19" t="n">
        <f aca="false">IF(OR(VLOOKUP(A9439,Personal!$A$6:$F$112,5,FALSE())&lt;&gt;"Sí",N9439="No aplica"),0,'Catàleg GRAE'!D64)</f>
        <v>1</v>
      </c>
      <c r="I9439" s="20"/>
      <c r="J9439" s="20"/>
      <c r="K9439" s="20"/>
      <c r="L9439" s="21"/>
      <c r="M9439" s="21"/>
      <c r="N9439" s="20"/>
      <c r="O9439" s="20"/>
      <c r="P9439" s="19" t="str">
        <f aca="false">IF(I9439="","",I9439-H9439)</f>
        <v/>
      </c>
      <c r="Q9439" s="19" t="str">
        <f aca="true">IF(B9439="","",IF(N9439="No aplica","No aplica",IF(I9439="","Pendent",IF(N9439="Per substituir","Substituir",IF(OR(N9439="No localitzat",N9439="No lliurat"),"Reposar",IF(I9439&lt;H9439,"Reposar",IF(I9439&gt;H9439,"Revisar excedent",IF(AND(G9439="Sí",M9439&lt;&gt;"",M9439&lt;TODAY()),"EPI caducat",IF(AND(G9439="Sí",M9439&lt;&gt;"",M9439&lt;=TODAY()+90),"EPI caduca ≤90 dies",IF(OR(N9439="Deteriorat usable",N9439="Revisió necessària"),"Revisar","OK"))))))))))</f>
      </c>
      <c r="R9439" s="20"/>
    </row>
    <row r="9440" customFormat="false" ht="15" hidden="false" customHeight="false" outlineLevel="0" collapsed="false">
      <c r="A9440" s="19" t="n">
        <v>87</v>
      </c>
      <c r="B9440" s="19" t="n">
        <f aca="false">IFERROR(VLOOKUP(A9440,Personal!$A$6:$F$112,2,FALSE()),"")</f>
        <v>0</v>
      </c>
      <c r="C9440" s="19" t="str">
        <f aca="false">IFERROR(VLOOKUP(A9440,Personal!$A$6:$F$112,3,FALSE()),"")</f>
        <v>Cerdanyola</v>
      </c>
      <c r="D9440" s="19" t="s">
        <v>137</v>
      </c>
      <c r="E9440" s="19" t="s">
        <v>163</v>
      </c>
      <c r="F9440" s="19" t="s">
        <v>164</v>
      </c>
      <c r="G9440" s="19" t="s">
        <v>272</v>
      </c>
      <c r="H9440" s="19" t="n">
        <f aca="false">IF(OR(VLOOKUP(A9440,Personal!$A$6:$F$112,5,FALSE())&lt;&gt;"Sí",N9440="No aplica"),0,'Catàleg GRAE'!D65)</f>
        <v>1</v>
      </c>
      <c r="I9440" s="20"/>
      <c r="J9440" s="20"/>
      <c r="K9440" s="20"/>
      <c r="L9440" s="21"/>
      <c r="M9440" s="21"/>
      <c r="N9440" s="20"/>
      <c r="O9440" s="20"/>
      <c r="P9440" s="19" t="str">
        <f aca="false">IF(I9440="","",I9440-H9440)</f>
        <v/>
      </c>
      <c r="Q9440" s="19" t="str">
        <f aca="true">IF(B9440="","",IF(N9440="No aplica","No aplica",IF(I9440="","Pendent",IF(N9440="Per substituir","Substituir",IF(OR(N9440="No localitzat",N9440="No lliurat"),"Reposar",IF(I9440&lt;H9440,"Reposar",IF(I9440&gt;H9440,"Revisar excedent",IF(AND(G9440="Sí",M9440&lt;&gt;"",M9440&lt;TODAY()),"EPI caducat",IF(AND(G9440="Sí",M9440&lt;&gt;"",M9440&lt;=TODAY()+90),"EPI caduca ≤90 dies",IF(OR(N9440="Deteriorat usable",N9440="Revisió necessària"),"Revisar","OK"))))))))))</f>
      </c>
      <c r="R9440" s="20"/>
    </row>
    <row r="9441" customFormat="false" ht="15" hidden="false" customHeight="false" outlineLevel="0" collapsed="false">
      <c r="A9441" s="19" t="n">
        <v>87</v>
      </c>
      <c r="B9441" s="19" t="n">
        <f aca="false">IFERROR(VLOOKUP(A9441,Personal!$A$6:$F$112,2,FALSE()),"")</f>
        <v>0</v>
      </c>
      <c r="C9441" s="19" t="str">
        <f aca="false">IFERROR(VLOOKUP(A9441,Personal!$A$6:$F$112,3,FALSE()),"")</f>
        <v>Cerdanyola</v>
      </c>
      <c r="D9441" s="19" t="s">
        <v>132</v>
      </c>
      <c r="E9441" s="19" t="s">
        <v>165</v>
      </c>
      <c r="F9441" s="19" t="s">
        <v>166</v>
      </c>
      <c r="G9441" s="19" t="s">
        <v>272</v>
      </c>
      <c r="H9441" s="19" t="n">
        <f aca="false">IF(OR(VLOOKUP(A9441,Personal!$A$6:$F$112,5,FALSE())&lt;&gt;"Sí",N9441="No aplica"),0,'Catàleg GRAE'!D66)</f>
        <v>1</v>
      </c>
      <c r="I9441" s="20"/>
      <c r="J9441" s="20"/>
      <c r="K9441" s="20"/>
      <c r="L9441" s="21"/>
      <c r="M9441" s="21"/>
      <c r="N9441" s="20"/>
      <c r="O9441" s="20"/>
      <c r="P9441" s="19" t="str">
        <f aca="false">IF(I9441="","",I9441-H9441)</f>
        <v/>
      </c>
      <c r="Q9441" s="19" t="str">
        <f aca="true">IF(B9441="","",IF(N9441="No aplica","No aplica",IF(I9441="","Pendent",IF(N9441="Per substituir","Substituir",IF(OR(N9441="No localitzat",N9441="No lliurat"),"Reposar",IF(I9441&lt;H9441,"Reposar",IF(I9441&gt;H9441,"Revisar excedent",IF(AND(G9441="Sí",M9441&lt;&gt;"",M9441&lt;TODAY()),"EPI caducat",IF(AND(G9441="Sí",M9441&lt;&gt;"",M9441&lt;=TODAY()+90),"EPI caduca ≤90 dies",IF(OR(N9441="Deteriorat usable",N9441="Revisió necessària"),"Revisar","OK"))))))))))</f>
      </c>
      <c r="R9441" s="20"/>
    </row>
    <row r="9442" customFormat="false" ht="15" hidden="false" customHeight="false" outlineLevel="0" collapsed="false">
      <c r="A9442" s="19" t="n">
        <v>87</v>
      </c>
      <c r="B9442" s="19" t="n">
        <f aca="false">IFERROR(VLOOKUP(A9442,Personal!$A$6:$F$112,2,FALSE()),"")</f>
        <v>0</v>
      </c>
      <c r="C9442" s="19" t="str">
        <f aca="false">IFERROR(VLOOKUP(A9442,Personal!$A$6:$F$112,3,FALSE()),"")</f>
        <v>Cerdanyola</v>
      </c>
      <c r="D9442" s="19" t="s">
        <v>71</v>
      </c>
      <c r="E9442" s="19" t="s">
        <v>167</v>
      </c>
      <c r="F9442" s="19" t="s">
        <v>168</v>
      </c>
      <c r="G9442" s="19" t="s">
        <v>291</v>
      </c>
      <c r="H9442" s="19" t="n">
        <f aca="false">IF(OR(VLOOKUP(A9442,Personal!$A$6:$F$112,5,FALSE())&lt;&gt;"Sí",N9442="No aplica"),0,'Catàleg GRAE'!D67)</f>
        <v>1</v>
      </c>
      <c r="I9442" s="20"/>
      <c r="J9442" s="20"/>
      <c r="K9442" s="20"/>
      <c r="L9442" s="21"/>
      <c r="M9442" s="21"/>
      <c r="N9442" s="20"/>
      <c r="O9442" s="20"/>
      <c r="P9442" s="19" t="str">
        <f aca="false">IF(I9442="","",I9442-H9442)</f>
        <v/>
      </c>
      <c r="Q9442" s="19" t="str">
        <f aca="true">IF(B9442="","",IF(N9442="No aplica","No aplica",IF(I9442="","Pendent",IF(N9442="Per substituir","Substituir",IF(OR(N9442="No localitzat",N9442="No lliurat"),"Reposar",IF(I9442&lt;H9442,"Reposar",IF(I9442&gt;H9442,"Revisar excedent",IF(AND(G9442="Sí",M9442&lt;&gt;"",M9442&lt;TODAY()),"EPI caducat",IF(AND(G9442="Sí",M9442&lt;&gt;"",M9442&lt;=TODAY()+90),"EPI caduca ≤90 dies",IF(OR(N9442="Deteriorat usable",N9442="Revisió necessària"),"Revisar","OK"))))))))))</f>
      </c>
      <c r="R9442" s="20"/>
    </row>
    <row r="9443" customFormat="false" ht="15" hidden="false" customHeight="false" outlineLevel="0" collapsed="false">
      <c r="A9443" s="19" t="n">
        <v>87</v>
      </c>
      <c r="B9443" s="19" t="n">
        <f aca="false">IFERROR(VLOOKUP(A9443,Personal!$A$6:$F$112,2,FALSE()),"")</f>
        <v>0</v>
      </c>
      <c r="C9443" s="19" t="str">
        <f aca="false">IFERROR(VLOOKUP(A9443,Personal!$A$6:$F$112,3,FALSE()),"")</f>
        <v>Cerdanyola</v>
      </c>
      <c r="D9443" s="19" t="s">
        <v>132</v>
      </c>
      <c r="E9443" s="19" t="s">
        <v>169</v>
      </c>
      <c r="F9443" s="19" t="s">
        <v>170</v>
      </c>
      <c r="G9443" s="19" t="s">
        <v>272</v>
      </c>
      <c r="H9443" s="19" t="n">
        <f aca="false">IF(OR(VLOOKUP(A9443,Personal!$A$6:$F$112,5,FALSE())&lt;&gt;"Sí",N9443="No aplica"),0,'Catàleg GRAE'!D68)</f>
        <v>1</v>
      </c>
      <c r="I9443" s="20"/>
      <c r="J9443" s="20"/>
      <c r="K9443" s="20"/>
      <c r="L9443" s="21"/>
      <c r="M9443" s="21"/>
      <c r="N9443" s="20"/>
      <c r="O9443" s="20"/>
      <c r="P9443" s="19" t="str">
        <f aca="false">IF(I9443="","",I9443-H9443)</f>
        <v/>
      </c>
      <c r="Q9443" s="19" t="str">
        <f aca="true">IF(B9443="","",IF(N9443="No aplica","No aplica",IF(I9443="","Pendent",IF(N9443="Per substituir","Substituir",IF(OR(N9443="No localitzat",N9443="No lliurat"),"Reposar",IF(I9443&lt;H9443,"Reposar",IF(I9443&gt;H9443,"Revisar excedent",IF(AND(G9443="Sí",M9443&lt;&gt;"",M9443&lt;TODAY()),"EPI caducat",IF(AND(G9443="Sí",M9443&lt;&gt;"",M9443&lt;=TODAY()+90),"EPI caduca ≤90 dies",IF(OR(N9443="Deteriorat usable",N9443="Revisió necessària"),"Revisar","OK"))))))))))</f>
      </c>
      <c r="R9443" s="20"/>
    </row>
    <row r="9444" customFormat="false" ht="15" hidden="false" customHeight="false" outlineLevel="0" collapsed="false">
      <c r="A9444" s="19" t="n">
        <v>87</v>
      </c>
      <c r="B9444" s="19" t="n">
        <f aca="false">IFERROR(VLOOKUP(A9444,Personal!$A$6:$F$112,2,FALSE()),"")</f>
        <v>0</v>
      </c>
      <c r="C9444" s="19" t="str">
        <f aca="false">IFERROR(VLOOKUP(A9444,Personal!$A$6:$F$112,3,FALSE()),"")</f>
        <v>Cerdanyola</v>
      </c>
      <c r="D9444" s="19" t="s">
        <v>142</v>
      </c>
      <c r="E9444" s="19" t="s">
        <v>171</v>
      </c>
      <c r="F9444" s="19" t="s">
        <v>172</v>
      </c>
      <c r="G9444" s="19" t="s">
        <v>272</v>
      </c>
      <c r="H9444" s="19" t="n">
        <f aca="false">IF(OR(VLOOKUP(A9444,Personal!$A$6:$F$112,5,FALSE())&lt;&gt;"Sí",N9444="No aplica"),0,'Catàleg GRAE'!D69)</f>
        <v>1</v>
      </c>
      <c r="I9444" s="20"/>
      <c r="J9444" s="20"/>
      <c r="K9444" s="20"/>
      <c r="L9444" s="21"/>
      <c r="M9444" s="21"/>
      <c r="N9444" s="20"/>
      <c r="O9444" s="20"/>
      <c r="P9444" s="19" t="str">
        <f aca="false">IF(I9444="","",I9444-H9444)</f>
        <v/>
      </c>
      <c r="Q9444" s="19" t="str">
        <f aca="true">IF(B9444="","",IF(N9444="No aplica","No aplica",IF(I9444="","Pendent",IF(N9444="Per substituir","Substituir",IF(OR(N9444="No localitzat",N9444="No lliurat"),"Reposar",IF(I9444&lt;H9444,"Reposar",IF(I9444&gt;H9444,"Revisar excedent",IF(AND(G9444="Sí",M9444&lt;&gt;"",M9444&lt;TODAY()),"EPI caducat",IF(AND(G9444="Sí",M9444&lt;&gt;"",M9444&lt;=TODAY()+90),"EPI caduca ≤90 dies",IF(OR(N9444="Deteriorat usable",N9444="Revisió necessària"),"Revisar","OK"))))))))))</f>
      </c>
      <c r="R9444" s="20"/>
    </row>
    <row r="9445" customFormat="false" ht="15" hidden="false" customHeight="false" outlineLevel="0" collapsed="false">
      <c r="A9445" s="19" t="n">
        <v>87</v>
      </c>
      <c r="B9445" s="19" t="n">
        <f aca="false">IFERROR(VLOOKUP(A9445,Personal!$A$6:$F$112,2,FALSE()),"")</f>
        <v>0</v>
      </c>
      <c r="C9445" s="19" t="str">
        <f aca="false">IFERROR(VLOOKUP(A9445,Personal!$A$6:$F$112,3,FALSE()),"")</f>
        <v>Cerdanyola</v>
      </c>
      <c r="D9445" s="19" t="s">
        <v>132</v>
      </c>
      <c r="E9445" s="19" t="s">
        <v>173</v>
      </c>
      <c r="F9445" s="19" t="s">
        <v>174</v>
      </c>
      <c r="G9445" s="19" t="s">
        <v>272</v>
      </c>
      <c r="H9445" s="19" t="n">
        <f aca="false">IF(OR(VLOOKUP(A9445,Personal!$A$6:$F$112,5,FALSE())&lt;&gt;"Sí",N9445="No aplica"),0,'Catàleg GRAE'!D70)</f>
        <v>1</v>
      </c>
      <c r="I9445" s="20"/>
      <c r="J9445" s="20"/>
      <c r="K9445" s="20"/>
      <c r="L9445" s="21"/>
      <c r="M9445" s="21"/>
      <c r="N9445" s="20"/>
      <c r="O9445" s="20"/>
      <c r="P9445" s="19" t="str">
        <f aca="false">IF(I9445="","",I9445-H9445)</f>
        <v/>
      </c>
      <c r="Q9445" s="19" t="str">
        <f aca="true">IF(B9445="","",IF(N9445="No aplica","No aplica",IF(I9445="","Pendent",IF(N9445="Per substituir","Substituir",IF(OR(N9445="No localitzat",N9445="No lliurat"),"Reposar",IF(I9445&lt;H9445,"Reposar",IF(I9445&gt;H9445,"Revisar excedent",IF(AND(G9445="Sí",M9445&lt;&gt;"",M9445&lt;TODAY()),"EPI caducat",IF(AND(G9445="Sí",M9445&lt;&gt;"",M9445&lt;=TODAY()+90),"EPI caduca ≤90 dies",IF(OR(N9445="Deteriorat usable",N9445="Revisió necessària"),"Revisar","OK"))))))))))</f>
      </c>
      <c r="R9445" s="20"/>
    </row>
    <row r="9446" customFormat="false" ht="15" hidden="false" customHeight="false" outlineLevel="0" collapsed="false">
      <c r="A9446" s="19" t="n">
        <v>87</v>
      </c>
      <c r="B9446" s="19" t="n">
        <f aca="false">IFERROR(VLOOKUP(A9446,Personal!$A$6:$F$112,2,FALSE()),"")</f>
        <v>0</v>
      </c>
      <c r="C9446" s="19" t="str">
        <f aca="false">IFERROR(VLOOKUP(A9446,Personal!$A$6:$F$112,3,FALSE()),"")</f>
        <v>Cerdanyola</v>
      </c>
      <c r="D9446" s="19" t="s">
        <v>132</v>
      </c>
      <c r="E9446" s="19" t="s">
        <v>175</v>
      </c>
      <c r="F9446" s="19" t="s">
        <v>176</v>
      </c>
      <c r="G9446" s="19" t="s">
        <v>272</v>
      </c>
      <c r="H9446" s="19" t="n">
        <f aca="false">IF(OR(VLOOKUP(A9446,Personal!$A$6:$F$112,5,FALSE())&lt;&gt;"Sí",N9446="No aplica"),0,'Catàleg GRAE'!D71)</f>
        <v>1</v>
      </c>
      <c r="I9446" s="20"/>
      <c r="J9446" s="20"/>
      <c r="K9446" s="20"/>
      <c r="L9446" s="21"/>
      <c r="M9446" s="21"/>
      <c r="N9446" s="20"/>
      <c r="O9446" s="20"/>
      <c r="P9446" s="19" t="str">
        <f aca="false">IF(I9446="","",I9446-H9446)</f>
        <v/>
      </c>
      <c r="Q9446" s="19" t="str">
        <f aca="true">IF(B9446="","",IF(N9446="No aplica","No aplica",IF(I9446="","Pendent",IF(N9446="Per substituir","Substituir",IF(OR(N9446="No localitzat",N9446="No lliurat"),"Reposar",IF(I9446&lt;H9446,"Reposar",IF(I9446&gt;H9446,"Revisar excedent",IF(AND(G9446="Sí",M9446&lt;&gt;"",M9446&lt;TODAY()),"EPI caducat",IF(AND(G9446="Sí",M9446&lt;&gt;"",M9446&lt;=TODAY()+90),"EPI caduca ≤90 dies",IF(OR(N9446="Deteriorat usable",N9446="Revisió necessària"),"Revisar","OK"))))))))))</f>
      </c>
      <c r="R9446" s="20"/>
    </row>
    <row r="9447" customFormat="false" ht="15" hidden="false" customHeight="false" outlineLevel="0" collapsed="false">
      <c r="A9447" s="19" t="n">
        <v>87</v>
      </c>
      <c r="B9447" s="19" t="n">
        <f aca="false">IFERROR(VLOOKUP(A9447,Personal!$A$6:$F$112,2,FALSE()),"")</f>
        <v>0</v>
      </c>
      <c r="C9447" s="19" t="str">
        <f aca="false">IFERROR(VLOOKUP(A9447,Personal!$A$6:$F$112,3,FALSE()),"")</f>
        <v>Cerdanyola</v>
      </c>
      <c r="D9447" s="19" t="s">
        <v>177</v>
      </c>
      <c r="E9447" s="19" t="s">
        <v>178</v>
      </c>
      <c r="F9447" s="19" t="s">
        <v>179</v>
      </c>
      <c r="G9447" s="19" t="s">
        <v>272</v>
      </c>
      <c r="H9447" s="19" t="n">
        <f aca="false">IF(OR(VLOOKUP(A9447,Personal!$A$6:$F$112,5,FALSE())&lt;&gt;"Sí",N9447="No aplica"),0,'Catàleg GRAE'!D72)</f>
        <v>1</v>
      </c>
      <c r="I9447" s="20"/>
      <c r="J9447" s="20"/>
      <c r="K9447" s="20"/>
      <c r="L9447" s="21"/>
      <c r="M9447" s="21"/>
      <c r="N9447" s="20"/>
      <c r="O9447" s="20"/>
      <c r="P9447" s="19" t="str">
        <f aca="false">IF(I9447="","",I9447-H9447)</f>
        <v/>
      </c>
      <c r="Q9447" s="19" t="str">
        <f aca="true">IF(B9447="","",IF(N9447="No aplica","No aplica",IF(I9447="","Pendent",IF(N9447="Per substituir","Substituir",IF(OR(N9447="No localitzat",N9447="No lliurat"),"Reposar",IF(I9447&lt;H9447,"Reposar",IF(I9447&gt;H9447,"Revisar excedent",IF(AND(G9447="Sí",M9447&lt;&gt;"",M9447&lt;TODAY()),"EPI caducat",IF(AND(G9447="Sí",M9447&lt;&gt;"",M9447&lt;=TODAY()+90),"EPI caduca ≤90 dies",IF(OR(N9447="Deteriorat usable",N9447="Revisió necessària"),"Revisar","OK"))))))))))</f>
      </c>
      <c r="R9447" s="20"/>
    </row>
    <row r="9448" customFormat="false" ht="15" hidden="false" customHeight="false" outlineLevel="0" collapsed="false">
      <c r="A9448" s="19" t="n">
        <v>87</v>
      </c>
      <c r="B9448" s="19" t="n">
        <f aca="false">IFERROR(VLOOKUP(A9448,Personal!$A$6:$F$112,2,FALSE()),"")</f>
        <v>0</v>
      </c>
      <c r="C9448" s="19" t="str">
        <f aca="false">IFERROR(VLOOKUP(A9448,Personal!$A$6:$F$112,3,FALSE()),"")</f>
        <v>Cerdanyola</v>
      </c>
      <c r="D9448" s="19" t="s">
        <v>177</v>
      </c>
      <c r="E9448" s="19" t="s">
        <v>180</v>
      </c>
      <c r="F9448" s="19" t="s">
        <v>181</v>
      </c>
      <c r="G9448" s="19" t="s">
        <v>272</v>
      </c>
      <c r="H9448" s="19" t="n">
        <f aca="false">IF(OR(VLOOKUP(A9448,Personal!$A$6:$F$112,5,FALSE())&lt;&gt;"Sí",N9448="No aplica"),0,'Catàleg GRAE'!D73)</f>
        <v>1</v>
      </c>
      <c r="I9448" s="20"/>
      <c r="J9448" s="20"/>
      <c r="K9448" s="20"/>
      <c r="L9448" s="21"/>
      <c r="M9448" s="21"/>
      <c r="N9448" s="20"/>
      <c r="O9448" s="20"/>
      <c r="P9448" s="19" t="str">
        <f aca="false">IF(I9448="","",I9448-H9448)</f>
        <v/>
      </c>
      <c r="Q9448" s="19" t="str">
        <f aca="true">IF(B9448="","",IF(N9448="No aplica","No aplica",IF(I9448="","Pendent",IF(N9448="Per substituir","Substituir",IF(OR(N9448="No localitzat",N9448="No lliurat"),"Reposar",IF(I9448&lt;H9448,"Reposar",IF(I9448&gt;H9448,"Revisar excedent",IF(AND(G9448="Sí",M9448&lt;&gt;"",M9448&lt;TODAY()),"EPI caducat",IF(AND(G9448="Sí",M9448&lt;&gt;"",M9448&lt;=TODAY()+90),"EPI caduca ≤90 dies",IF(OR(N9448="Deteriorat usable",N9448="Revisió necessària"),"Revisar","OK"))))))))))</f>
      </c>
      <c r="R9448" s="20"/>
    </row>
    <row r="9449" customFormat="false" ht="15" hidden="false" customHeight="false" outlineLevel="0" collapsed="false">
      <c r="A9449" s="19" t="n">
        <v>87</v>
      </c>
      <c r="B9449" s="19" t="n">
        <f aca="false">IFERROR(VLOOKUP(A9449,Personal!$A$6:$F$112,2,FALSE()),"")</f>
        <v>0</v>
      </c>
      <c r="C9449" s="19" t="str">
        <f aca="false">IFERROR(VLOOKUP(A9449,Personal!$A$6:$F$112,3,FALSE()),"")</f>
        <v>Cerdanyola</v>
      </c>
      <c r="D9449" s="19" t="s">
        <v>132</v>
      </c>
      <c r="E9449" s="19" t="s">
        <v>182</v>
      </c>
      <c r="F9449" s="19" t="s">
        <v>183</v>
      </c>
      <c r="G9449" s="19" t="s">
        <v>272</v>
      </c>
      <c r="H9449" s="19" t="n">
        <f aca="false">IF(OR(VLOOKUP(A9449,Personal!$A$6:$F$112,5,FALSE())&lt;&gt;"Sí",N9449="No aplica"),0,'Catàleg GRAE'!D74)</f>
        <v>1</v>
      </c>
      <c r="I9449" s="20"/>
      <c r="J9449" s="20"/>
      <c r="K9449" s="20"/>
      <c r="L9449" s="21"/>
      <c r="M9449" s="21"/>
      <c r="N9449" s="20"/>
      <c r="O9449" s="20"/>
      <c r="P9449" s="19" t="str">
        <f aca="false">IF(I9449="","",I9449-H9449)</f>
        <v/>
      </c>
      <c r="Q9449" s="19" t="str">
        <f aca="true">IF(B9449="","",IF(N9449="No aplica","No aplica",IF(I9449="","Pendent",IF(N9449="Per substituir","Substituir",IF(OR(N9449="No localitzat",N9449="No lliurat"),"Reposar",IF(I9449&lt;H9449,"Reposar",IF(I9449&gt;H9449,"Revisar excedent",IF(AND(G9449="Sí",M9449&lt;&gt;"",M9449&lt;TODAY()),"EPI caducat",IF(AND(G9449="Sí",M9449&lt;&gt;"",M9449&lt;=TODAY()+90),"EPI caduca ≤90 dies",IF(OR(N9449="Deteriorat usable",N9449="Revisió necessària"),"Revisar","OK"))))))))))</f>
      </c>
      <c r="R9449" s="20"/>
    </row>
    <row r="9450" customFormat="false" ht="15" hidden="false" customHeight="false" outlineLevel="0" collapsed="false">
      <c r="A9450" s="19" t="n">
        <v>87</v>
      </c>
      <c r="B9450" s="19" t="n">
        <f aca="false">IFERROR(VLOOKUP(A9450,Personal!$A$6:$F$112,2,FALSE()),"")</f>
        <v>0</v>
      </c>
      <c r="C9450" s="19" t="str">
        <f aca="false">IFERROR(VLOOKUP(A9450,Personal!$A$6:$F$112,3,FALSE()),"")</f>
        <v>Cerdanyola</v>
      </c>
      <c r="D9450" s="19" t="s">
        <v>177</v>
      </c>
      <c r="E9450" s="19" t="s">
        <v>184</v>
      </c>
      <c r="F9450" s="19" t="s">
        <v>185</v>
      </c>
      <c r="G9450" s="19" t="s">
        <v>272</v>
      </c>
      <c r="H9450" s="19" t="n">
        <f aca="false">IF(OR(VLOOKUP(A9450,Personal!$A$6:$F$112,5,FALSE())&lt;&gt;"Sí",N9450="No aplica"),0,'Catàleg GRAE'!D75)</f>
        <v>1</v>
      </c>
      <c r="I9450" s="20"/>
      <c r="J9450" s="20"/>
      <c r="K9450" s="20"/>
      <c r="L9450" s="21"/>
      <c r="M9450" s="21"/>
      <c r="N9450" s="20"/>
      <c r="O9450" s="20"/>
      <c r="P9450" s="19" t="str">
        <f aca="false">IF(I9450="","",I9450-H9450)</f>
        <v/>
      </c>
      <c r="Q9450" s="19" t="str">
        <f aca="true">IF(B9450="","",IF(N9450="No aplica","No aplica",IF(I9450="","Pendent",IF(N9450="Per substituir","Substituir",IF(OR(N9450="No localitzat",N9450="No lliurat"),"Reposar",IF(I9450&lt;H9450,"Reposar",IF(I9450&gt;H9450,"Revisar excedent",IF(AND(G9450="Sí",M9450&lt;&gt;"",M9450&lt;TODAY()),"EPI caducat",IF(AND(G9450="Sí",M9450&lt;&gt;"",M9450&lt;=TODAY()+90),"EPI caduca ≤90 dies",IF(OR(N9450="Deteriorat usable",N9450="Revisió necessària"),"Revisar","OK"))))))))))</f>
      </c>
      <c r="R9450" s="20"/>
    </row>
    <row r="9451" customFormat="false" ht="15" hidden="false" customHeight="false" outlineLevel="0" collapsed="false">
      <c r="A9451" s="19" t="n">
        <v>87</v>
      </c>
      <c r="B9451" s="19" t="n">
        <f aca="false">IFERROR(VLOOKUP(A9451,Personal!$A$6:$F$112,2,FALSE()),"")</f>
        <v>0</v>
      </c>
      <c r="C9451" s="19" t="str">
        <f aca="false">IFERROR(VLOOKUP(A9451,Personal!$A$6:$F$112,3,FALSE()),"")</f>
        <v>Cerdanyola</v>
      </c>
      <c r="D9451" s="19" t="s">
        <v>142</v>
      </c>
      <c r="E9451" s="19" t="s">
        <v>186</v>
      </c>
      <c r="F9451" s="19" t="s">
        <v>187</v>
      </c>
      <c r="G9451" s="19" t="s">
        <v>272</v>
      </c>
      <c r="H9451" s="19" t="n">
        <f aca="false">IF(OR(VLOOKUP(A9451,Personal!$A$6:$F$112,5,FALSE())&lt;&gt;"Sí",N9451="No aplica"),0,'Catàleg GRAE'!D76)</f>
        <v>1</v>
      </c>
      <c r="I9451" s="20"/>
      <c r="J9451" s="20"/>
      <c r="K9451" s="20"/>
      <c r="L9451" s="21"/>
      <c r="M9451" s="21"/>
      <c r="N9451" s="20"/>
      <c r="O9451" s="20"/>
      <c r="P9451" s="19" t="str">
        <f aca="false">IF(I9451="","",I9451-H9451)</f>
        <v/>
      </c>
      <c r="Q9451" s="19" t="str">
        <f aca="true">IF(B9451="","",IF(N9451="No aplica","No aplica",IF(I9451="","Pendent",IF(N9451="Per substituir","Substituir",IF(OR(N9451="No localitzat",N9451="No lliurat"),"Reposar",IF(I9451&lt;H9451,"Reposar",IF(I9451&gt;H9451,"Revisar excedent",IF(AND(G9451="Sí",M9451&lt;&gt;"",M9451&lt;TODAY()),"EPI caducat",IF(AND(G9451="Sí",M9451&lt;&gt;"",M9451&lt;=TODAY()+90),"EPI caduca ≤90 dies",IF(OR(N9451="Deteriorat usable",N9451="Revisió necessària"),"Revisar","OK"))))))))))</f>
      </c>
      <c r="R9451" s="20"/>
    </row>
    <row r="9452" customFormat="false" ht="15" hidden="false" customHeight="false" outlineLevel="0" collapsed="false">
      <c r="A9452" s="19" t="n">
        <v>87</v>
      </c>
      <c r="B9452" s="19" t="n">
        <f aca="false">IFERROR(VLOOKUP(A9452,Personal!$A$6:$F$112,2,FALSE()),"")</f>
        <v>0</v>
      </c>
      <c r="C9452" s="19" t="str">
        <f aca="false">IFERROR(VLOOKUP(A9452,Personal!$A$6:$F$112,3,FALSE()),"")</f>
        <v>Cerdanyola</v>
      </c>
      <c r="D9452" s="19" t="s">
        <v>177</v>
      </c>
      <c r="E9452" s="19" t="s">
        <v>188</v>
      </c>
      <c r="F9452" s="19" t="s">
        <v>189</v>
      </c>
      <c r="G9452" s="19" t="s">
        <v>272</v>
      </c>
      <c r="H9452" s="19" t="n">
        <f aca="false">IF(OR(VLOOKUP(A9452,Personal!$A$6:$F$112,5,FALSE())&lt;&gt;"Sí",N9452="No aplica"),0,'Catàleg GRAE'!D77)</f>
        <v>1</v>
      </c>
      <c r="I9452" s="20"/>
      <c r="J9452" s="20"/>
      <c r="K9452" s="20"/>
      <c r="L9452" s="21"/>
      <c r="M9452" s="21"/>
      <c r="N9452" s="20"/>
      <c r="O9452" s="20"/>
      <c r="P9452" s="19" t="str">
        <f aca="false">IF(I9452="","",I9452-H9452)</f>
        <v/>
      </c>
      <c r="Q9452" s="19" t="str">
        <f aca="true">IF(B9452="","",IF(N9452="No aplica","No aplica",IF(I9452="","Pendent",IF(N9452="Per substituir","Substituir",IF(OR(N9452="No localitzat",N9452="No lliurat"),"Reposar",IF(I9452&lt;H9452,"Reposar",IF(I9452&gt;H9452,"Revisar excedent",IF(AND(G9452="Sí",M9452&lt;&gt;"",M9452&lt;TODAY()),"EPI caducat",IF(AND(G9452="Sí",M9452&lt;&gt;"",M9452&lt;=TODAY()+90),"EPI caduca ≤90 dies",IF(OR(N9452="Deteriorat usable",N9452="Revisió necessària"),"Revisar","OK"))))))))))</f>
      </c>
      <c r="R9452" s="20"/>
    </row>
    <row r="9453" customFormat="false" ht="15" hidden="false" customHeight="false" outlineLevel="0" collapsed="false">
      <c r="A9453" s="19" t="n">
        <v>87</v>
      </c>
      <c r="B9453" s="19" t="n">
        <f aca="false">IFERROR(VLOOKUP(A9453,Personal!$A$6:$F$112,2,FALSE()),"")</f>
        <v>0</v>
      </c>
      <c r="C9453" s="19" t="str">
        <f aca="false">IFERROR(VLOOKUP(A9453,Personal!$A$6:$F$112,3,FALSE()),"")</f>
        <v>Cerdanyola</v>
      </c>
      <c r="D9453" s="19" t="s">
        <v>132</v>
      </c>
      <c r="E9453" s="19" t="s">
        <v>190</v>
      </c>
      <c r="F9453" s="19" t="s">
        <v>191</v>
      </c>
      <c r="G9453" s="19" t="s">
        <v>272</v>
      </c>
      <c r="H9453" s="19" t="n">
        <f aca="false">IF(OR(VLOOKUP(A9453,Personal!$A$6:$F$112,5,FALSE())&lt;&gt;"Sí",N9453="No aplica"),0,'Catàleg GRAE'!D78)</f>
        <v>1</v>
      </c>
      <c r="I9453" s="20"/>
      <c r="J9453" s="20"/>
      <c r="K9453" s="20"/>
      <c r="L9453" s="21"/>
      <c r="M9453" s="21"/>
      <c r="N9453" s="20"/>
      <c r="O9453" s="20"/>
      <c r="P9453" s="19" t="str">
        <f aca="false">IF(I9453="","",I9453-H9453)</f>
        <v/>
      </c>
      <c r="Q9453" s="19" t="str">
        <f aca="true">IF(B9453="","",IF(N9453="No aplica","No aplica",IF(I9453="","Pendent",IF(N9453="Per substituir","Substituir",IF(OR(N9453="No localitzat",N9453="No lliurat"),"Reposar",IF(I9453&lt;H9453,"Reposar",IF(I9453&gt;H9453,"Revisar excedent",IF(AND(G9453="Sí",M9453&lt;&gt;"",M9453&lt;TODAY()),"EPI caducat",IF(AND(G9453="Sí",M9453&lt;&gt;"",M9453&lt;=TODAY()+90),"EPI caduca ≤90 dies",IF(OR(N9453="Deteriorat usable",N9453="Revisió necessària"),"Revisar","OK"))))))))))</f>
      </c>
      <c r="R9453" s="20"/>
    </row>
    <row r="9454" customFormat="false" ht="15" hidden="false" customHeight="false" outlineLevel="0" collapsed="false">
      <c r="A9454" s="19" t="n">
        <v>87</v>
      </c>
      <c r="B9454" s="19" t="n">
        <f aca="false">IFERROR(VLOOKUP(A9454,Personal!$A$6:$F$112,2,FALSE()),"")</f>
        <v>0</v>
      </c>
      <c r="C9454" s="19" t="str">
        <f aca="false">IFERROR(VLOOKUP(A9454,Personal!$A$6:$F$112,3,FALSE()),"")</f>
        <v>Cerdanyola</v>
      </c>
      <c r="D9454" s="19" t="s">
        <v>177</v>
      </c>
      <c r="E9454" s="19" t="s">
        <v>192</v>
      </c>
      <c r="F9454" s="19" t="s">
        <v>193</v>
      </c>
      <c r="G9454" s="19" t="s">
        <v>272</v>
      </c>
      <c r="H9454" s="19" t="n">
        <f aca="false">IF(OR(VLOOKUP(A9454,Personal!$A$6:$F$112,5,FALSE())&lt;&gt;"Sí",N9454="No aplica"),0,'Catàleg GRAE'!D79)</f>
        <v>8</v>
      </c>
      <c r="I9454" s="20"/>
      <c r="J9454" s="20"/>
      <c r="K9454" s="20"/>
      <c r="L9454" s="21"/>
      <c r="M9454" s="21"/>
      <c r="N9454" s="20"/>
      <c r="O9454" s="20"/>
      <c r="P9454" s="19" t="str">
        <f aca="false">IF(I9454="","",I9454-H9454)</f>
        <v/>
      </c>
      <c r="Q9454" s="19" t="str">
        <f aca="true">IF(B9454="","",IF(N9454="No aplica","No aplica",IF(I9454="","Pendent",IF(N9454="Per substituir","Substituir",IF(OR(N9454="No localitzat",N9454="No lliurat"),"Reposar",IF(I9454&lt;H9454,"Reposar",IF(I9454&gt;H9454,"Revisar excedent",IF(AND(G9454="Sí",M9454&lt;&gt;"",M9454&lt;TODAY()),"EPI caducat",IF(AND(G9454="Sí",M9454&lt;&gt;"",M9454&lt;=TODAY()+90),"EPI caduca ≤90 dies",IF(OR(N9454="Deteriorat usable",N9454="Revisió necessària"),"Revisar","OK"))))))))))</f>
      </c>
      <c r="R9454" s="20"/>
    </row>
    <row r="9455" customFormat="false" ht="15" hidden="false" customHeight="false" outlineLevel="0" collapsed="false">
      <c r="A9455" s="19" t="n">
        <v>87</v>
      </c>
      <c r="B9455" s="19" t="n">
        <f aca="false">IFERROR(VLOOKUP(A9455,Personal!$A$6:$F$112,2,FALSE()),"")</f>
        <v>0</v>
      </c>
      <c r="C9455" s="19" t="str">
        <f aca="false">IFERROR(VLOOKUP(A9455,Personal!$A$6:$F$112,3,FALSE()),"")</f>
        <v>Cerdanyola</v>
      </c>
      <c r="D9455" s="19" t="s">
        <v>177</v>
      </c>
      <c r="E9455" s="19" t="s">
        <v>194</v>
      </c>
      <c r="F9455" s="19" t="s">
        <v>195</v>
      </c>
      <c r="G9455" s="19" t="s">
        <v>272</v>
      </c>
      <c r="H9455" s="19" t="n">
        <f aca="false">IF(OR(VLOOKUP(A9455,Personal!$A$6:$F$112,5,FALSE())&lt;&gt;"Sí",N9455="No aplica"),0,'Catàleg GRAE'!D80)</f>
        <v>2</v>
      </c>
      <c r="I9455" s="20"/>
      <c r="J9455" s="20"/>
      <c r="K9455" s="20"/>
      <c r="L9455" s="21"/>
      <c r="M9455" s="21"/>
      <c r="N9455" s="20"/>
      <c r="O9455" s="20"/>
      <c r="P9455" s="19" t="str">
        <f aca="false">IF(I9455="","",I9455-H9455)</f>
        <v/>
      </c>
      <c r="Q9455" s="19" t="str">
        <f aca="true">IF(B9455="","",IF(N9455="No aplica","No aplica",IF(I9455="","Pendent",IF(N9455="Per substituir","Substituir",IF(OR(N9455="No localitzat",N9455="No lliurat"),"Reposar",IF(I9455&lt;H9455,"Reposar",IF(I9455&gt;H9455,"Revisar excedent",IF(AND(G9455="Sí",M9455&lt;&gt;"",M9455&lt;TODAY()),"EPI caducat",IF(AND(G9455="Sí",M9455&lt;&gt;"",M9455&lt;=TODAY()+90),"EPI caduca ≤90 dies",IF(OR(N9455="Deteriorat usable",N9455="Revisió necessària"),"Revisar","OK"))))))))))</f>
      </c>
      <c r="R9455" s="20"/>
    </row>
    <row r="9456" customFormat="false" ht="15" hidden="false" customHeight="false" outlineLevel="0" collapsed="false">
      <c r="A9456" s="19" t="n">
        <v>87</v>
      </c>
      <c r="B9456" s="19" t="n">
        <f aca="false">IFERROR(VLOOKUP(A9456,Personal!$A$6:$F$112,2,FALSE()),"")</f>
        <v>0</v>
      </c>
      <c r="C9456" s="19" t="str">
        <f aca="false">IFERROR(VLOOKUP(A9456,Personal!$A$6:$F$112,3,FALSE()),"")</f>
        <v>Cerdanyola</v>
      </c>
      <c r="D9456" s="19" t="s">
        <v>177</v>
      </c>
      <c r="E9456" s="19" t="s">
        <v>196</v>
      </c>
      <c r="F9456" s="19" t="s">
        <v>197</v>
      </c>
      <c r="G9456" s="19" t="s">
        <v>272</v>
      </c>
      <c r="H9456" s="19" t="n">
        <f aca="false">IF(OR(VLOOKUP(A9456,Personal!$A$6:$F$112,5,FALSE())&lt;&gt;"Sí",N9456="No aplica"),0,'Catàleg GRAE'!D81)</f>
        <v>1</v>
      </c>
      <c r="I9456" s="20"/>
      <c r="J9456" s="20"/>
      <c r="K9456" s="20"/>
      <c r="L9456" s="21"/>
      <c r="M9456" s="21"/>
      <c r="N9456" s="20"/>
      <c r="O9456" s="20"/>
      <c r="P9456" s="19" t="str">
        <f aca="false">IF(I9456="","",I9456-H9456)</f>
        <v/>
      </c>
      <c r="Q9456" s="19" t="str">
        <f aca="true">IF(B9456="","",IF(N9456="No aplica","No aplica",IF(I9456="","Pendent",IF(N9456="Per substituir","Substituir",IF(OR(N9456="No localitzat",N9456="No lliurat"),"Reposar",IF(I9456&lt;H9456,"Reposar",IF(I9456&gt;H9456,"Revisar excedent",IF(AND(G9456="Sí",M9456&lt;&gt;"",M9456&lt;TODAY()),"EPI caducat",IF(AND(G9456="Sí",M9456&lt;&gt;"",M9456&lt;=TODAY()+90),"EPI caduca ≤90 dies",IF(OR(N9456="Deteriorat usable",N9456="Revisió necessària"),"Revisar","OK"))))))))))</f>
      </c>
      <c r="R9456" s="20"/>
    </row>
    <row r="9457" customFormat="false" ht="15" hidden="false" customHeight="false" outlineLevel="0" collapsed="false">
      <c r="A9457" s="19" t="n">
        <v>87</v>
      </c>
      <c r="B9457" s="19" t="n">
        <f aca="false">IFERROR(VLOOKUP(A9457,Personal!$A$6:$F$112,2,FALSE()),"")</f>
        <v>0</v>
      </c>
      <c r="C9457" s="19" t="str">
        <f aca="false">IFERROR(VLOOKUP(A9457,Personal!$A$6:$F$112,3,FALSE()),"")</f>
        <v>Cerdanyola</v>
      </c>
      <c r="D9457" s="19" t="s">
        <v>177</v>
      </c>
      <c r="E9457" s="19" t="s">
        <v>198</v>
      </c>
      <c r="F9457" s="19" t="s">
        <v>199</v>
      </c>
      <c r="G9457" s="19" t="s">
        <v>272</v>
      </c>
      <c r="H9457" s="19" t="n">
        <f aca="false">IF(OR(VLOOKUP(A9457,Personal!$A$6:$F$112,5,FALSE())&lt;&gt;"Sí",N9457="No aplica"),0,'Catàleg GRAE'!D82)</f>
        <v>1</v>
      </c>
      <c r="I9457" s="20"/>
      <c r="J9457" s="20"/>
      <c r="K9457" s="20"/>
      <c r="L9457" s="21"/>
      <c r="M9457" s="21"/>
      <c r="N9457" s="20"/>
      <c r="O9457" s="20"/>
      <c r="P9457" s="19" t="str">
        <f aca="false">IF(I9457="","",I9457-H9457)</f>
        <v/>
      </c>
      <c r="Q9457" s="19" t="str">
        <f aca="true">IF(B9457="","",IF(N9457="No aplica","No aplica",IF(I9457="","Pendent",IF(N9457="Per substituir","Substituir",IF(OR(N9457="No localitzat",N9457="No lliurat"),"Reposar",IF(I9457&lt;H9457,"Reposar",IF(I9457&gt;H9457,"Revisar excedent",IF(AND(G9457="Sí",M9457&lt;&gt;"",M9457&lt;TODAY()),"EPI caducat",IF(AND(G9457="Sí",M9457&lt;&gt;"",M9457&lt;=TODAY()+90),"EPI caduca ≤90 dies",IF(OR(N9457="Deteriorat usable",N9457="Revisió necessària"),"Revisar","OK"))))))))))</f>
      </c>
      <c r="R9457" s="20"/>
    </row>
    <row r="9458" customFormat="false" ht="15" hidden="false" customHeight="false" outlineLevel="0" collapsed="false">
      <c r="A9458" s="19" t="n">
        <v>87</v>
      </c>
      <c r="B9458" s="19" t="n">
        <f aca="false">IFERROR(VLOOKUP(A9458,Personal!$A$6:$F$112,2,FALSE()),"")</f>
        <v>0</v>
      </c>
      <c r="C9458" s="19" t="str">
        <f aca="false">IFERROR(VLOOKUP(A9458,Personal!$A$6:$F$112,3,FALSE()),"")</f>
        <v>Cerdanyola</v>
      </c>
      <c r="D9458" s="19" t="s">
        <v>177</v>
      </c>
      <c r="E9458" s="19" t="s">
        <v>200</v>
      </c>
      <c r="F9458" s="19" t="s">
        <v>201</v>
      </c>
      <c r="G9458" s="19" t="s">
        <v>272</v>
      </c>
      <c r="H9458" s="19" t="n">
        <f aca="false">IF(OR(VLOOKUP(A9458,Personal!$A$6:$F$112,5,FALSE())&lt;&gt;"Sí",N9458="No aplica"),0,'Catàleg GRAE'!D83)</f>
        <v>1</v>
      </c>
      <c r="I9458" s="20"/>
      <c r="J9458" s="20"/>
      <c r="K9458" s="20"/>
      <c r="L9458" s="21"/>
      <c r="M9458" s="21"/>
      <c r="N9458" s="20"/>
      <c r="O9458" s="20"/>
      <c r="P9458" s="19" t="str">
        <f aca="false">IF(I9458="","",I9458-H9458)</f>
        <v/>
      </c>
      <c r="Q9458" s="19" t="str">
        <f aca="true">IF(B9458="","",IF(N9458="No aplica","No aplica",IF(I9458="","Pendent",IF(N9458="Per substituir","Substituir",IF(OR(N9458="No localitzat",N9458="No lliurat"),"Reposar",IF(I9458&lt;H9458,"Reposar",IF(I9458&gt;H9458,"Revisar excedent",IF(AND(G9458="Sí",M9458&lt;&gt;"",M9458&lt;TODAY()),"EPI caducat",IF(AND(G9458="Sí",M9458&lt;&gt;"",M9458&lt;=TODAY()+90),"EPI caduca ≤90 dies",IF(OR(N9458="Deteriorat usable",N9458="Revisió necessària"),"Revisar","OK"))))))))))</f>
      </c>
      <c r="R9458" s="20"/>
    </row>
    <row r="9459" customFormat="false" ht="15" hidden="false" customHeight="false" outlineLevel="0" collapsed="false">
      <c r="A9459" s="19" t="n">
        <v>87</v>
      </c>
      <c r="B9459" s="19" t="n">
        <f aca="false">IFERROR(VLOOKUP(A9459,Personal!$A$6:$F$112,2,FALSE()),"")</f>
        <v>0</v>
      </c>
      <c r="C9459" s="19" t="str">
        <f aca="false">IFERROR(VLOOKUP(A9459,Personal!$A$6:$F$112,3,FALSE()),"")</f>
        <v>Cerdanyola</v>
      </c>
      <c r="D9459" s="19" t="s">
        <v>94</v>
      </c>
      <c r="E9459" s="19" t="s">
        <v>202</v>
      </c>
      <c r="F9459" s="19" t="s">
        <v>203</v>
      </c>
      <c r="G9459" s="19" t="s">
        <v>291</v>
      </c>
      <c r="H9459" s="19" t="n">
        <f aca="false">IF(OR(VLOOKUP(A9459,Personal!$A$6:$F$112,5,FALSE())&lt;&gt;"Sí",N9459="No aplica"),0,'Catàleg GRAE'!D84)</f>
        <v>1</v>
      </c>
      <c r="I9459" s="20"/>
      <c r="J9459" s="20"/>
      <c r="K9459" s="20"/>
      <c r="L9459" s="21"/>
      <c r="M9459" s="21"/>
      <c r="N9459" s="20"/>
      <c r="O9459" s="20"/>
      <c r="P9459" s="19" t="str">
        <f aca="false">IF(I9459="","",I9459-H9459)</f>
        <v/>
      </c>
      <c r="Q9459" s="19" t="str">
        <f aca="true">IF(B9459="","",IF(N9459="No aplica","No aplica",IF(I9459="","Pendent",IF(N9459="Per substituir","Substituir",IF(OR(N9459="No localitzat",N9459="No lliurat"),"Reposar",IF(I9459&lt;H9459,"Reposar",IF(I9459&gt;H9459,"Revisar excedent",IF(AND(G9459="Sí",M9459&lt;&gt;"",M9459&lt;TODAY()),"EPI caducat",IF(AND(G9459="Sí",M9459&lt;&gt;"",M9459&lt;=TODAY()+90),"EPI caduca ≤90 dies",IF(OR(N9459="Deteriorat usable",N9459="Revisió necessària"),"Revisar","OK"))))))))))</f>
      </c>
      <c r="R9459" s="20"/>
    </row>
    <row r="9460" customFormat="false" ht="15" hidden="false" customHeight="false" outlineLevel="0" collapsed="false">
      <c r="A9460" s="19" t="n">
        <v>87</v>
      </c>
      <c r="B9460" s="19" t="n">
        <f aca="false">IFERROR(VLOOKUP(A9460,Personal!$A$6:$F$112,2,FALSE()),"")</f>
        <v>0</v>
      </c>
      <c r="C9460" s="19" t="str">
        <f aca="false">IFERROR(VLOOKUP(A9460,Personal!$A$6:$F$112,3,FALSE()),"")</f>
        <v>Cerdanyola</v>
      </c>
      <c r="D9460" s="19" t="s">
        <v>125</v>
      </c>
      <c r="E9460" s="19" t="s">
        <v>204</v>
      </c>
      <c r="F9460" s="19" t="s">
        <v>205</v>
      </c>
      <c r="G9460" s="19" t="s">
        <v>291</v>
      </c>
      <c r="H9460" s="19" t="n">
        <f aca="false">IF(OR(VLOOKUP(A9460,Personal!$A$6:$F$112,5,FALSE())&lt;&gt;"Sí",N9460="No aplica"),0,'Catàleg GRAE'!D85)</f>
        <v>1</v>
      </c>
      <c r="I9460" s="20"/>
      <c r="J9460" s="20"/>
      <c r="K9460" s="20"/>
      <c r="L9460" s="21"/>
      <c r="M9460" s="21"/>
      <c r="N9460" s="20"/>
      <c r="O9460" s="20"/>
      <c r="P9460" s="19" t="str">
        <f aca="false">IF(I9460="","",I9460-H9460)</f>
        <v/>
      </c>
      <c r="Q9460" s="19" t="str">
        <f aca="true">IF(B9460="","",IF(N9460="No aplica","No aplica",IF(I9460="","Pendent",IF(N9460="Per substituir","Substituir",IF(OR(N9460="No localitzat",N9460="No lliurat"),"Reposar",IF(I9460&lt;H9460,"Reposar",IF(I9460&gt;H9460,"Revisar excedent",IF(AND(G9460="Sí",M9460&lt;&gt;"",M9460&lt;TODAY()),"EPI caducat",IF(AND(G9460="Sí",M9460&lt;&gt;"",M9460&lt;=TODAY()+90),"EPI caduca ≤90 dies",IF(OR(N9460="Deteriorat usable",N9460="Revisió necessària"),"Revisar","OK"))))))))))</f>
      </c>
      <c r="R9460" s="20"/>
    </row>
    <row r="9461" customFormat="false" ht="15" hidden="false" customHeight="false" outlineLevel="0" collapsed="false">
      <c r="A9461" s="19" t="n">
        <v>87</v>
      </c>
      <c r="B9461" s="19" t="n">
        <f aca="false">IFERROR(VLOOKUP(A9461,Personal!$A$6:$F$112,2,FALSE()),"")</f>
        <v>0</v>
      </c>
      <c r="C9461" s="19" t="str">
        <f aca="false">IFERROR(VLOOKUP(A9461,Personal!$A$6:$F$112,3,FALSE()),"")</f>
        <v>Cerdanyola</v>
      </c>
      <c r="D9461" s="19" t="s">
        <v>153</v>
      </c>
      <c r="E9461" s="19" t="s">
        <v>206</v>
      </c>
      <c r="F9461" s="19" t="s">
        <v>207</v>
      </c>
      <c r="G9461" s="19" t="s">
        <v>272</v>
      </c>
      <c r="H9461" s="19" t="n">
        <f aca="false">IF(OR(VLOOKUP(A9461,Personal!$A$6:$F$112,5,FALSE())&lt;&gt;"Sí",N9461="No aplica"),0,'Catàleg GRAE'!D86)</f>
        <v>1</v>
      </c>
      <c r="I9461" s="20"/>
      <c r="J9461" s="20"/>
      <c r="K9461" s="20"/>
      <c r="L9461" s="21"/>
      <c r="M9461" s="21"/>
      <c r="N9461" s="20"/>
      <c r="O9461" s="20"/>
      <c r="P9461" s="19" t="str">
        <f aca="false">IF(I9461="","",I9461-H9461)</f>
        <v/>
      </c>
      <c r="Q9461" s="19" t="str">
        <f aca="true">IF(B9461="","",IF(N9461="No aplica","No aplica",IF(I9461="","Pendent",IF(N9461="Per substituir","Substituir",IF(OR(N9461="No localitzat",N9461="No lliurat"),"Reposar",IF(I9461&lt;H9461,"Reposar",IF(I9461&gt;H9461,"Revisar excedent",IF(AND(G9461="Sí",M9461&lt;&gt;"",M9461&lt;TODAY()),"EPI caducat",IF(AND(G9461="Sí",M9461&lt;&gt;"",M9461&lt;=TODAY()+90),"EPI caduca ≤90 dies",IF(OR(N9461="Deteriorat usable",N9461="Revisió necessària"),"Revisar","OK"))))))))))</f>
      </c>
      <c r="R9461" s="20"/>
    </row>
    <row r="9462" customFormat="false" ht="15" hidden="false" customHeight="false" outlineLevel="0" collapsed="false">
      <c r="A9462" s="19" t="n">
        <v>87</v>
      </c>
      <c r="B9462" s="19" t="n">
        <f aca="false">IFERROR(VLOOKUP(A9462,Personal!$A$6:$F$112,2,FALSE()),"")</f>
        <v>0</v>
      </c>
      <c r="C9462" s="19" t="str">
        <f aca="false">IFERROR(VLOOKUP(A9462,Personal!$A$6:$F$112,3,FALSE()),"")</f>
        <v>Cerdanyola</v>
      </c>
      <c r="D9462" s="19" t="s">
        <v>177</v>
      </c>
      <c r="E9462" s="19" t="s">
        <v>208</v>
      </c>
      <c r="F9462" s="19" t="s">
        <v>209</v>
      </c>
      <c r="G9462" s="19" t="s">
        <v>272</v>
      </c>
      <c r="H9462" s="19" t="n">
        <f aca="false">IF(OR(VLOOKUP(A9462,Personal!$A$6:$F$112,5,FALSE())&lt;&gt;"Sí",N9462="No aplica"),0,'Catàleg GRAE'!D87)</f>
        <v>1</v>
      </c>
      <c r="I9462" s="20"/>
      <c r="J9462" s="20"/>
      <c r="K9462" s="20"/>
      <c r="L9462" s="21"/>
      <c r="M9462" s="21"/>
      <c r="N9462" s="20"/>
      <c r="O9462" s="20"/>
      <c r="P9462" s="19" t="str">
        <f aca="false">IF(I9462="","",I9462-H9462)</f>
        <v/>
      </c>
      <c r="Q9462" s="19" t="str">
        <f aca="true">IF(B9462="","",IF(N9462="No aplica","No aplica",IF(I9462="","Pendent",IF(N9462="Per substituir","Substituir",IF(OR(N9462="No localitzat",N9462="No lliurat"),"Reposar",IF(I9462&lt;H9462,"Reposar",IF(I9462&gt;H9462,"Revisar excedent",IF(AND(G9462="Sí",M9462&lt;&gt;"",M9462&lt;TODAY()),"EPI caducat",IF(AND(G9462="Sí",M9462&lt;&gt;"",M9462&lt;=TODAY()+90),"EPI caduca ≤90 dies",IF(OR(N9462="Deteriorat usable",N9462="Revisió necessària"),"Revisar","OK"))))))))))</f>
      </c>
      <c r="R9462" s="20"/>
    </row>
    <row r="9463" customFormat="false" ht="15" hidden="false" customHeight="false" outlineLevel="0" collapsed="false">
      <c r="A9463" s="19" t="n">
        <v>87</v>
      </c>
      <c r="B9463" s="19" t="n">
        <f aca="false">IFERROR(VLOOKUP(A9463,Personal!$A$6:$F$112,2,FALSE()),"")</f>
        <v>0</v>
      </c>
      <c r="C9463" s="19" t="str">
        <f aca="false">IFERROR(VLOOKUP(A9463,Personal!$A$6:$F$112,3,FALSE()),"")</f>
        <v>Cerdanyola</v>
      </c>
      <c r="D9463" s="19" t="s">
        <v>177</v>
      </c>
      <c r="E9463" s="19" t="s">
        <v>210</v>
      </c>
      <c r="F9463" s="19" t="s">
        <v>211</v>
      </c>
      <c r="G9463" s="19" t="s">
        <v>272</v>
      </c>
      <c r="H9463" s="19" t="n">
        <f aca="false">IF(OR(VLOOKUP(A9463,Personal!$A$6:$F$112,5,FALSE())&lt;&gt;"Sí",N9463="No aplica"),0,'Catàleg GRAE'!D88)</f>
        <v>1</v>
      </c>
      <c r="I9463" s="20"/>
      <c r="J9463" s="20"/>
      <c r="K9463" s="20"/>
      <c r="L9463" s="21"/>
      <c r="M9463" s="21"/>
      <c r="N9463" s="20"/>
      <c r="O9463" s="20"/>
      <c r="P9463" s="19" t="str">
        <f aca="false">IF(I9463="","",I9463-H9463)</f>
        <v/>
      </c>
      <c r="Q9463" s="19" t="str">
        <f aca="true">IF(B9463="","",IF(N9463="No aplica","No aplica",IF(I9463="","Pendent",IF(N9463="Per substituir","Substituir",IF(OR(N9463="No localitzat",N9463="No lliurat"),"Reposar",IF(I9463&lt;H9463,"Reposar",IF(I9463&gt;H9463,"Revisar excedent",IF(AND(G9463="Sí",M9463&lt;&gt;"",M9463&lt;TODAY()),"EPI caducat",IF(AND(G9463="Sí",M9463&lt;&gt;"",M9463&lt;=TODAY()+90),"EPI caduca ≤90 dies",IF(OR(N9463="Deteriorat usable",N9463="Revisió necessària"),"Revisar","OK"))))))))))</f>
      </c>
      <c r="R9463" s="20"/>
    </row>
    <row r="9464" customFormat="false" ht="15" hidden="false" customHeight="false" outlineLevel="0" collapsed="false">
      <c r="A9464" s="19" t="n">
        <v>87</v>
      </c>
      <c r="B9464" s="19" t="n">
        <f aca="false">IFERROR(VLOOKUP(A9464,Personal!$A$6:$F$112,2,FALSE()),"")</f>
        <v>0</v>
      </c>
      <c r="C9464" s="19" t="str">
        <f aca="false">IFERROR(VLOOKUP(A9464,Personal!$A$6:$F$112,3,FALSE()),"")</f>
        <v>Cerdanyola</v>
      </c>
      <c r="D9464" s="19" t="s">
        <v>125</v>
      </c>
      <c r="E9464" s="19" t="s">
        <v>212</v>
      </c>
      <c r="F9464" s="19" t="s">
        <v>213</v>
      </c>
      <c r="G9464" s="19" t="s">
        <v>272</v>
      </c>
      <c r="H9464" s="19" t="n">
        <f aca="false">IF(OR(VLOOKUP(A9464,Personal!$A$6:$F$112,5,FALSE())&lt;&gt;"Sí",N9464="No aplica"),0,'Catàleg GRAE'!D89)</f>
        <v>1</v>
      </c>
      <c r="I9464" s="20"/>
      <c r="J9464" s="20"/>
      <c r="K9464" s="20"/>
      <c r="L9464" s="21"/>
      <c r="M9464" s="21"/>
      <c r="N9464" s="20"/>
      <c r="O9464" s="20"/>
      <c r="P9464" s="19" t="str">
        <f aca="false">IF(I9464="","",I9464-H9464)</f>
        <v/>
      </c>
      <c r="Q9464" s="19" t="str">
        <f aca="true">IF(B9464="","",IF(N9464="No aplica","No aplica",IF(I9464="","Pendent",IF(N9464="Per substituir","Substituir",IF(OR(N9464="No localitzat",N9464="No lliurat"),"Reposar",IF(I9464&lt;H9464,"Reposar",IF(I9464&gt;H9464,"Revisar excedent",IF(AND(G9464="Sí",M9464&lt;&gt;"",M9464&lt;TODAY()),"EPI caducat",IF(AND(G9464="Sí",M9464&lt;&gt;"",M9464&lt;=TODAY()+90),"EPI caduca ≤90 dies",IF(OR(N9464="Deteriorat usable",N9464="Revisió necessària"),"Revisar","OK"))))))))))</f>
      </c>
      <c r="R9464" s="20"/>
    </row>
    <row r="9465" customFormat="false" ht="15" hidden="false" customHeight="false" outlineLevel="0" collapsed="false">
      <c r="A9465" s="19" t="n">
        <v>87</v>
      </c>
      <c r="B9465" s="19" t="n">
        <f aca="false">IFERROR(VLOOKUP(A9465,Personal!$A$6:$F$112,2,FALSE()),"")</f>
        <v>0</v>
      </c>
      <c r="C9465" s="19" t="str">
        <f aca="false">IFERROR(VLOOKUP(A9465,Personal!$A$6:$F$112,3,FALSE()),"")</f>
        <v>Cerdanyola</v>
      </c>
      <c r="D9465" s="19" t="s">
        <v>40</v>
      </c>
      <c r="E9465" s="19" t="s">
        <v>214</v>
      </c>
      <c r="F9465" s="19" t="s">
        <v>215</v>
      </c>
      <c r="G9465" s="19" t="s">
        <v>291</v>
      </c>
      <c r="H9465" s="19" t="n">
        <f aca="false">IF(OR(VLOOKUP(A9465,Personal!$A$6:$F$112,5,FALSE())&lt;&gt;"Sí",N9465="No aplica"),0,'Catàleg GRAE'!D90)</f>
        <v>1</v>
      </c>
      <c r="I9465" s="20"/>
      <c r="J9465" s="20"/>
      <c r="K9465" s="20"/>
      <c r="L9465" s="21"/>
      <c r="M9465" s="21"/>
      <c r="N9465" s="20"/>
      <c r="O9465" s="20"/>
      <c r="P9465" s="19" t="str">
        <f aca="false">IF(I9465="","",I9465-H9465)</f>
        <v/>
      </c>
      <c r="Q9465" s="19" t="str">
        <f aca="true">IF(B9465="","",IF(N9465="No aplica","No aplica",IF(I9465="","Pendent",IF(N9465="Per substituir","Substituir",IF(OR(N9465="No localitzat",N9465="No lliurat"),"Reposar",IF(I9465&lt;H9465,"Reposar",IF(I9465&gt;H9465,"Revisar excedent",IF(AND(G9465="Sí",M9465&lt;&gt;"",M9465&lt;TODAY()),"EPI caducat",IF(AND(G9465="Sí",M9465&lt;&gt;"",M9465&lt;=TODAY()+90),"EPI caduca ≤90 dies",IF(OR(N9465="Deteriorat usable",N9465="Revisió necessària"),"Revisar","OK"))))))))))</f>
      </c>
      <c r="R9465" s="20"/>
    </row>
    <row r="9466" customFormat="false" ht="15" hidden="false" customHeight="false" outlineLevel="0" collapsed="false">
      <c r="A9466" s="19" t="n">
        <v>87</v>
      </c>
      <c r="B9466" s="19" t="n">
        <f aca="false">IFERROR(VLOOKUP(A9466,Personal!$A$6:$F$112,2,FALSE()),"")</f>
        <v>0</v>
      </c>
      <c r="C9466" s="19" t="str">
        <f aca="false">IFERROR(VLOOKUP(A9466,Personal!$A$6:$F$112,3,FALSE()),"")</f>
        <v>Cerdanyola</v>
      </c>
      <c r="D9466" s="19" t="s">
        <v>216</v>
      </c>
      <c r="E9466" s="19" t="s">
        <v>217</v>
      </c>
      <c r="F9466" s="19" t="s">
        <v>218</v>
      </c>
      <c r="G9466" s="19" t="s">
        <v>272</v>
      </c>
      <c r="H9466" s="19" t="n">
        <f aca="false">IF(OR(VLOOKUP(A9466,Personal!$A$6:$F$112,5,FALSE())&lt;&gt;"Sí",N9466="No aplica"),0,'Catàleg GRAE'!D91)</f>
        <v>1</v>
      </c>
      <c r="I9466" s="20"/>
      <c r="J9466" s="20"/>
      <c r="K9466" s="20"/>
      <c r="L9466" s="21"/>
      <c r="M9466" s="21"/>
      <c r="N9466" s="20"/>
      <c r="O9466" s="20"/>
      <c r="P9466" s="19" t="str">
        <f aca="false">IF(I9466="","",I9466-H9466)</f>
        <v/>
      </c>
      <c r="Q9466" s="19" t="str">
        <f aca="true">IF(B9466="","",IF(N9466="No aplica","No aplica",IF(I9466="","Pendent",IF(N9466="Per substituir","Substituir",IF(OR(N9466="No localitzat",N9466="No lliurat"),"Reposar",IF(I9466&lt;H9466,"Reposar",IF(I9466&gt;H9466,"Revisar excedent",IF(AND(G9466="Sí",M9466&lt;&gt;"",M9466&lt;TODAY()),"EPI caducat",IF(AND(G9466="Sí",M9466&lt;&gt;"",M9466&lt;=TODAY()+90),"EPI caduca ≤90 dies",IF(OR(N9466="Deteriorat usable",N9466="Revisió necessària"),"Revisar","OK"))))))))))</f>
      </c>
      <c r="R9466" s="20"/>
    </row>
    <row r="9467" customFormat="false" ht="15" hidden="false" customHeight="false" outlineLevel="0" collapsed="false">
      <c r="A9467" s="19" t="n">
        <v>87</v>
      </c>
      <c r="B9467" s="19" t="n">
        <f aca="false">IFERROR(VLOOKUP(A9467,Personal!$A$6:$F$112,2,FALSE()),"")</f>
        <v>0</v>
      </c>
      <c r="C9467" s="19" t="str">
        <f aca="false">IFERROR(VLOOKUP(A9467,Personal!$A$6:$F$112,3,FALSE()),"")</f>
        <v>Cerdanyola</v>
      </c>
      <c r="D9467" s="19" t="s">
        <v>37</v>
      </c>
      <c r="E9467" s="19" t="s">
        <v>219</v>
      </c>
      <c r="F9467" s="19" t="s">
        <v>220</v>
      </c>
      <c r="G9467" s="19" t="s">
        <v>291</v>
      </c>
      <c r="H9467" s="19" t="n">
        <f aca="false">IF(OR(VLOOKUP(A9467,Personal!$A$6:$F$112,5,FALSE())&lt;&gt;"Sí",N9467="No aplica"),0,'Catàleg GRAE'!D92)</f>
        <v>1</v>
      </c>
      <c r="I9467" s="20"/>
      <c r="J9467" s="20"/>
      <c r="K9467" s="20"/>
      <c r="L9467" s="21"/>
      <c r="M9467" s="21"/>
      <c r="N9467" s="20"/>
      <c r="O9467" s="20"/>
      <c r="P9467" s="19" t="str">
        <f aca="false">IF(I9467="","",I9467-H9467)</f>
        <v/>
      </c>
      <c r="Q9467" s="19" t="str">
        <f aca="true">IF(B9467="","",IF(N9467="No aplica","No aplica",IF(I9467="","Pendent",IF(N9467="Per substituir","Substituir",IF(OR(N9467="No localitzat",N9467="No lliurat"),"Reposar",IF(I9467&lt;H9467,"Reposar",IF(I9467&gt;H9467,"Revisar excedent",IF(AND(G9467="Sí",M9467&lt;&gt;"",M9467&lt;TODAY()),"EPI caducat",IF(AND(G9467="Sí",M9467&lt;&gt;"",M9467&lt;=TODAY()+90),"EPI caduca ≤90 dies",IF(OR(N9467="Deteriorat usable",N9467="Revisió necessària"),"Revisar","OK"))))))))))</f>
      </c>
      <c r="R9467" s="20"/>
    </row>
    <row r="9468" customFormat="false" ht="15" hidden="false" customHeight="false" outlineLevel="0" collapsed="false">
      <c r="A9468" s="19" t="n">
        <v>87</v>
      </c>
      <c r="B9468" s="19" t="n">
        <f aca="false">IFERROR(VLOOKUP(A9468,Personal!$A$6:$F$112,2,FALSE()),"")</f>
        <v>0</v>
      </c>
      <c r="C9468" s="19" t="str">
        <f aca="false">IFERROR(VLOOKUP(A9468,Personal!$A$6:$F$112,3,FALSE()),"")</f>
        <v>Cerdanyola</v>
      </c>
      <c r="D9468" s="19" t="s">
        <v>137</v>
      </c>
      <c r="E9468" s="19" t="s">
        <v>221</v>
      </c>
      <c r="F9468" s="19" t="s">
        <v>222</v>
      </c>
      <c r="G9468" s="19" t="s">
        <v>291</v>
      </c>
      <c r="H9468" s="19" t="n">
        <f aca="false">IF(OR(VLOOKUP(A9468,Personal!$A$6:$F$112,5,FALSE())&lt;&gt;"Sí",N9468="No aplica"),0,'Catàleg GRAE'!D93)</f>
        <v>1</v>
      </c>
      <c r="I9468" s="20"/>
      <c r="J9468" s="20"/>
      <c r="K9468" s="20"/>
      <c r="L9468" s="21"/>
      <c r="M9468" s="21"/>
      <c r="N9468" s="20"/>
      <c r="O9468" s="20"/>
      <c r="P9468" s="19" t="str">
        <f aca="false">IF(I9468="","",I9468-H9468)</f>
        <v/>
      </c>
      <c r="Q9468" s="19" t="str">
        <f aca="true">IF(B9468="","",IF(N9468="No aplica","No aplica",IF(I9468="","Pendent",IF(N9468="Per substituir","Substituir",IF(OR(N9468="No localitzat",N9468="No lliurat"),"Reposar",IF(I9468&lt;H9468,"Reposar",IF(I9468&gt;H9468,"Revisar excedent",IF(AND(G9468="Sí",M9468&lt;&gt;"",M9468&lt;TODAY()),"EPI caducat",IF(AND(G9468="Sí",M9468&lt;&gt;"",M9468&lt;=TODAY()+90),"EPI caduca ≤90 dies",IF(OR(N9468="Deteriorat usable",N9468="Revisió necessària"),"Revisar","OK"))))))))))</f>
      </c>
      <c r="R9468" s="20"/>
    </row>
    <row r="9469" customFormat="false" ht="15" hidden="false" customHeight="false" outlineLevel="0" collapsed="false">
      <c r="A9469" s="19" t="n">
        <v>87</v>
      </c>
      <c r="B9469" s="19" t="n">
        <f aca="false">IFERROR(VLOOKUP(A9469,Personal!$A$6:$F$112,2,FALSE()),"")</f>
        <v>0</v>
      </c>
      <c r="C9469" s="19" t="str">
        <f aca="false">IFERROR(VLOOKUP(A9469,Personal!$A$6:$F$112,3,FALSE()),"")</f>
        <v>Cerdanyola</v>
      </c>
      <c r="D9469" s="19" t="s">
        <v>137</v>
      </c>
      <c r="E9469" s="19" t="s">
        <v>223</v>
      </c>
      <c r="F9469" s="19" t="s">
        <v>224</v>
      </c>
      <c r="G9469" s="19" t="s">
        <v>291</v>
      </c>
      <c r="H9469" s="19" t="n">
        <f aca="false">IF(OR(VLOOKUP(A9469,Personal!$A$6:$F$112,5,FALSE())&lt;&gt;"Sí",N9469="No aplica"),0,'Catàleg GRAE'!D94)</f>
        <v>1</v>
      </c>
      <c r="I9469" s="20"/>
      <c r="J9469" s="20"/>
      <c r="K9469" s="20"/>
      <c r="L9469" s="21"/>
      <c r="M9469" s="21"/>
      <c r="N9469" s="20"/>
      <c r="O9469" s="20"/>
      <c r="P9469" s="19" t="str">
        <f aca="false">IF(I9469="","",I9469-H9469)</f>
        <v/>
      </c>
      <c r="Q9469" s="19" t="str">
        <f aca="true">IF(B9469="","",IF(N9469="No aplica","No aplica",IF(I9469="","Pendent",IF(N9469="Per substituir","Substituir",IF(OR(N9469="No localitzat",N9469="No lliurat"),"Reposar",IF(I9469&lt;H9469,"Reposar",IF(I9469&gt;H9469,"Revisar excedent",IF(AND(G9469="Sí",M9469&lt;&gt;"",M9469&lt;TODAY()),"EPI caducat",IF(AND(G9469="Sí",M9469&lt;&gt;"",M9469&lt;=TODAY()+90),"EPI caduca ≤90 dies",IF(OR(N9469="Deteriorat usable",N9469="Revisió necessària"),"Revisar","OK"))))))))))</f>
      </c>
      <c r="R9469" s="20"/>
    </row>
    <row r="9470" customFormat="false" ht="15" hidden="false" customHeight="false" outlineLevel="0" collapsed="false">
      <c r="A9470" s="19" t="n">
        <v>87</v>
      </c>
      <c r="B9470" s="19" t="n">
        <f aca="false">IFERROR(VLOOKUP(A9470,Personal!$A$6:$F$112,2,FALSE()),"")</f>
        <v>0</v>
      </c>
      <c r="C9470" s="19" t="str">
        <f aca="false">IFERROR(VLOOKUP(A9470,Personal!$A$6:$F$112,3,FALSE()),"")</f>
        <v>Cerdanyola</v>
      </c>
      <c r="D9470" s="19" t="s">
        <v>137</v>
      </c>
      <c r="E9470" s="19" t="s">
        <v>225</v>
      </c>
      <c r="F9470" s="19" t="s">
        <v>226</v>
      </c>
      <c r="G9470" s="19" t="s">
        <v>291</v>
      </c>
      <c r="H9470" s="19" t="n">
        <f aca="false">IF(OR(VLOOKUP(A9470,Personal!$A$6:$F$112,5,FALSE())&lt;&gt;"Sí",N9470="No aplica"),0,'Catàleg GRAE'!D95)</f>
        <v>1</v>
      </c>
      <c r="I9470" s="20"/>
      <c r="J9470" s="20"/>
      <c r="K9470" s="20"/>
      <c r="L9470" s="21"/>
      <c r="M9470" s="21"/>
      <c r="N9470" s="20"/>
      <c r="O9470" s="20"/>
      <c r="P9470" s="19" t="str">
        <f aca="false">IF(I9470="","",I9470-H9470)</f>
        <v/>
      </c>
      <c r="Q9470" s="19" t="str">
        <f aca="true">IF(B9470="","",IF(N9470="No aplica","No aplica",IF(I9470="","Pendent",IF(N9470="Per substituir","Substituir",IF(OR(N9470="No localitzat",N9470="No lliurat"),"Reposar",IF(I9470&lt;H9470,"Reposar",IF(I9470&gt;H9470,"Revisar excedent",IF(AND(G9470="Sí",M9470&lt;&gt;"",M9470&lt;TODAY()),"EPI caducat",IF(AND(G9470="Sí",M9470&lt;&gt;"",M9470&lt;=TODAY()+90),"EPI caduca ≤90 dies",IF(OR(N9470="Deteriorat usable",N9470="Revisió necessària"),"Revisar","OK"))))))))))</f>
      </c>
      <c r="R9470" s="20"/>
    </row>
    <row r="9471" customFormat="false" ht="15" hidden="false" customHeight="false" outlineLevel="0" collapsed="false">
      <c r="A9471" s="19" t="n">
        <v>87</v>
      </c>
      <c r="B9471" s="19" t="n">
        <f aca="false">IFERROR(VLOOKUP(A9471,Personal!$A$6:$F$112,2,FALSE()),"")</f>
        <v>0</v>
      </c>
      <c r="C9471" s="19" t="str">
        <f aca="false">IFERROR(VLOOKUP(A9471,Personal!$A$6:$F$112,3,FALSE()),"")</f>
        <v>Cerdanyola</v>
      </c>
      <c r="D9471" s="19" t="s">
        <v>137</v>
      </c>
      <c r="E9471" s="19" t="s">
        <v>227</v>
      </c>
      <c r="F9471" s="19" t="s">
        <v>228</v>
      </c>
      <c r="G9471" s="19" t="s">
        <v>291</v>
      </c>
      <c r="H9471" s="19" t="n">
        <f aca="false">IF(OR(VLOOKUP(A9471,Personal!$A$6:$F$112,5,FALSE())&lt;&gt;"Sí",N9471="No aplica"),0,'Catàleg GRAE'!D96)</f>
        <v>1</v>
      </c>
      <c r="I9471" s="20"/>
      <c r="J9471" s="20"/>
      <c r="K9471" s="20"/>
      <c r="L9471" s="21"/>
      <c r="M9471" s="21"/>
      <c r="N9471" s="20"/>
      <c r="O9471" s="20"/>
      <c r="P9471" s="19" t="str">
        <f aca="false">IF(I9471="","",I9471-H9471)</f>
        <v/>
      </c>
      <c r="Q9471" s="19" t="str">
        <f aca="true">IF(B9471="","",IF(N9471="No aplica","No aplica",IF(I9471="","Pendent",IF(N9471="Per substituir","Substituir",IF(OR(N9471="No localitzat",N9471="No lliurat"),"Reposar",IF(I9471&lt;H9471,"Reposar",IF(I9471&gt;H9471,"Revisar excedent",IF(AND(G9471="Sí",M9471&lt;&gt;"",M9471&lt;TODAY()),"EPI caducat",IF(AND(G9471="Sí",M9471&lt;&gt;"",M9471&lt;=TODAY()+90),"EPI caduca ≤90 dies",IF(OR(N9471="Deteriorat usable",N9471="Revisió necessària"),"Revisar","OK"))))))))))</f>
      </c>
      <c r="R9471" s="20"/>
    </row>
    <row r="9472" customFormat="false" ht="15" hidden="false" customHeight="false" outlineLevel="0" collapsed="false">
      <c r="A9472" s="19" t="n">
        <v>87</v>
      </c>
      <c r="B9472" s="19" t="n">
        <f aca="false">IFERROR(VLOOKUP(A9472,Personal!$A$6:$F$112,2,FALSE()),"")</f>
        <v>0</v>
      </c>
      <c r="C9472" s="19" t="str">
        <f aca="false">IFERROR(VLOOKUP(A9472,Personal!$A$6:$F$112,3,FALSE()),"")</f>
        <v>Cerdanyola</v>
      </c>
      <c r="D9472" s="19" t="s">
        <v>137</v>
      </c>
      <c r="E9472" s="19" t="s">
        <v>229</v>
      </c>
      <c r="F9472" s="19" t="s">
        <v>230</v>
      </c>
      <c r="G9472" s="19" t="s">
        <v>291</v>
      </c>
      <c r="H9472" s="19" t="n">
        <f aca="false">IF(OR(VLOOKUP(A9472,Personal!$A$6:$F$112,5,FALSE())&lt;&gt;"Sí",N9472="No aplica"),0,'Catàleg GRAE'!D97)</f>
        <v>1</v>
      </c>
      <c r="I9472" s="20"/>
      <c r="J9472" s="20"/>
      <c r="K9472" s="20"/>
      <c r="L9472" s="21"/>
      <c r="M9472" s="21"/>
      <c r="N9472" s="20"/>
      <c r="O9472" s="20"/>
      <c r="P9472" s="19" t="str">
        <f aca="false">IF(I9472="","",I9472-H9472)</f>
        <v/>
      </c>
      <c r="Q9472" s="19" t="str">
        <f aca="true">IF(B9472="","",IF(N9472="No aplica","No aplica",IF(I9472="","Pendent",IF(N9472="Per substituir","Substituir",IF(OR(N9472="No localitzat",N9472="No lliurat"),"Reposar",IF(I9472&lt;H9472,"Reposar",IF(I9472&gt;H9472,"Revisar excedent",IF(AND(G9472="Sí",M9472&lt;&gt;"",M9472&lt;TODAY()),"EPI caducat",IF(AND(G9472="Sí",M9472&lt;&gt;"",M9472&lt;=TODAY()+90),"EPI caduca ≤90 dies",IF(OR(N9472="Deteriorat usable",N9472="Revisió necessària"),"Revisar","OK"))))))))))</f>
      </c>
      <c r="R9472" s="20"/>
    </row>
    <row r="9473" customFormat="false" ht="15" hidden="false" customHeight="false" outlineLevel="0" collapsed="false">
      <c r="A9473" s="19" t="n">
        <v>87</v>
      </c>
      <c r="B9473" s="19" t="n">
        <f aca="false">IFERROR(VLOOKUP(A9473,Personal!$A$6:$F$112,2,FALSE()),"")</f>
        <v>0</v>
      </c>
      <c r="C9473" s="19" t="str">
        <f aca="false">IFERROR(VLOOKUP(A9473,Personal!$A$6:$F$112,3,FALSE()),"")</f>
        <v>Cerdanyola</v>
      </c>
      <c r="D9473" s="19" t="s">
        <v>137</v>
      </c>
      <c r="E9473" s="19" t="s">
        <v>231</v>
      </c>
      <c r="F9473" s="19" t="s">
        <v>232</v>
      </c>
      <c r="G9473" s="19" t="s">
        <v>291</v>
      </c>
      <c r="H9473" s="19" t="n">
        <f aca="false">IF(OR(VLOOKUP(A9473,Personal!$A$6:$F$112,5,FALSE())&lt;&gt;"Sí",N9473="No aplica"),0,'Catàleg GRAE'!D98)</f>
        <v>1</v>
      </c>
      <c r="I9473" s="20"/>
      <c r="J9473" s="20"/>
      <c r="K9473" s="20"/>
      <c r="L9473" s="21"/>
      <c r="M9473" s="21"/>
      <c r="N9473" s="20"/>
      <c r="O9473" s="20"/>
      <c r="P9473" s="19" t="str">
        <f aca="false">IF(I9473="","",I9473-H9473)</f>
        <v/>
      </c>
      <c r="Q9473" s="19" t="str">
        <f aca="true">IF(B9473="","",IF(N9473="No aplica","No aplica",IF(I9473="","Pendent",IF(N9473="Per substituir","Substituir",IF(OR(N9473="No localitzat",N9473="No lliurat"),"Reposar",IF(I9473&lt;H9473,"Reposar",IF(I9473&gt;H9473,"Revisar excedent",IF(AND(G9473="Sí",M9473&lt;&gt;"",M9473&lt;TODAY()),"EPI caducat",IF(AND(G9473="Sí",M9473&lt;&gt;"",M9473&lt;=TODAY()+90),"EPI caduca ≤90 dies",IF(OR(N9473="Deteriorat usable",N9473="Revisió necessària"),"Revisar","OK"))))))))))</f>
      </c>
      <c r="R9473" s="20"/>
    </row>
    <row r="9474" customFormat="false" ht="15" hidden="false" customHeight="false" outlineLevel="0" collapsed="false">
      <c r="A9474" s="19" t="n">
        <v>87</v>
      </c>
      <c r="B9474" s="19" t="n">
        <f aca="false">IFERROR(VLOOKUP(A9474,Personal!$A$6:$F$112,2,FALSE()),"")</f>
        <v>0</v>
      </c>
      <c r="C9474" s="19" t="str">
        <f aca="false">IFERROR(VLOOKUP(A9474,Personal!$A$6:$F$112,3,FALSE()),"")</f>
        <v>Cerdanyola</v>
      </c>
      <c r="D9474" s="19" t="s">
        <v>137</v>
      </c>
      <c r="E9474" s="19" t="s">
        <v>233</v>
      </c>
      <c r="F9474" s="19" t="s">
        <v>234</v>
      </c>
      <c r="G9474" s="19" t="s">
        <v>291</v>
      </c>
      <c r="H9474" s="19" t="n">
        <f aca="false">IF(OR(VLOOKUP(A9474,Personal!$A$6:$F$112,5,FALSE())&lt;&gt;"Sí",N9474="No aplica"),0,'Catàleg GRAE'!D99)</f>
        <v>1</v>
      </c>
      <c r="I9474" s="20"/>
      <c r="J9474" s="20"/>
      <c r="K9474" s="20"/>
      <c r="L9474" s="21"/>
      <c r="M9474" s="21"/>
      <c r="N9474" s="20"/>
      <c r="O9474" s="20"/>
      <c r="P9474" s="19" t="str">
        <f aca="false">IF(I9474="","",I9474-H9474)</f>
        <v/>
      </c>
      <c r="Q9474" s="19" t="str">
        <f aca="true">IF(B9474="","",IF(N9474="No aplica","No aplica",IF(I9474="","Pendent",IF(N9474="Per substituir","Substituir",IF(OR(N9474="No localitzat",N9474="No lliurat"),"Reposar",IF(I9474&lt;H9474,"Reposar",IF(I9474&gt;H9474,"Revisar excedent",IF(AND(G9474="Sí",M9474&lt;&gt;"",M9474&lt;TODAY()),"EPI caducat",IF(AND(G9474="Sí",M9474&lt;&gt;"",M9474&lt;=TODAY()+90),"EPI caduca ≤90 dies",IF(OR(N9474="Deteriorat usable",N9474="Revisió necessària"),"Revisar","OK"))))))))))</f>
      </c>
      <c r="R9474" s="20"/>
    </row>
    <row r="9475" customFormat="false" ht="15" hidden="false" customHeight="false" outlineLevel="0" collapsed="false">
      <c r="A9475" s="19" t="n">
        <v>87</v>
      </c>
      <c r="B9475" s="19" t="n">
        <f aca="false">IFERROR(VLOOKUP(A9475,Personal!$A$6:$F$112,2,FALSE()),"")</f>
        <v>0</v>
      </c>
      <c r="C9475" s="19" t="str">
        <f aca="false">IFERROR(VLOOKUP(A9475,Personal!$A$6:$F$112,3,FALSE()),"")</f>
        <v>Cerdanyola</v>
      </c>
      <c r="D9475" s="19" t="s">
        <v>216</v>
      </c>
      <c r="E9475" s="19" t="s">
        <v>235</v>
      </c>
      <c r="F9475" s="19" t="s">
        <v>236</v>
      </c>
      <c r="G9475" s="19" t="s">
        <v>272</v>
      </c>
      <c r="H9475" s="19" t="n">
        <f aca="false">IF(OR(VLOOKUP(A9475,Personal!$A$6:$F$112,5,FALSE())&lt;&gt;"Sí",N9475="No aplica"),0,'Catàleg GRAE'!D100)</f>
        <v>1</v>
      </c>
      <c r="I9475" s="20"/>
      <c r="J9475" s="20"/>
      <c r="K9475" s="20"/>
      <c r="L9475" s="21"/>
      <c r="M9475" s="21"/>
      <c r="N9475" s="20"/>
      <c r="O9475" s="20"/>
      <c r="P9475" s="19" t="str">
        <f aca="false">IF(I9475="","",I9475-H9475)</f>
        <v/>
      </c>
      <c r="Q9475" s="19" t="str">
        <f aca="true">IF(B9475="","",IF(N9475="No aplica","No aplica",IF(I9475="","Pendent",IF(N9475="Per substituir","Substituir",IF(OR(N9475="No localitzat",N9475="No lliurat"),"Reposar",IF(I9475&lt;H9475,"Reposar",IF(I9475&gt;H9475,"Revisar excedent",IF(AND(G9475="Sí",M9475&lt;&gt;"",M9475&lt;TODAY()),"EPI caducat",IF(AND(G9475="Sí",M9475&lt;&gt;"",M9475&lt;=TODAY()+90),"EPI caduca ≤90 dies",IF(OR(N9475="Deteriorat usable",N9475="Revisió necessària"),"Revisar","OK"))))))))))</f>
      </c>
      <c r="R9475" s="20"/>
    </row>
    <row r="9476" customFormat="false" ht="15" hidden="false" customHeight="false" outlineLevel="0" collapsed="false">
      <c r="A9476" s="19" t="n">
        <v>87</v>
      </c>
      <c r="B9476" s="19" t="n">
        <f aca="false">IFERROR(VLOOKUP(A9476,Personal!$A$6:$F$112,2,FALSE()),"")</f>
        <v>0</v>
      </c>
      <c r="C9476" s="19" t="str">
        <f aca="false">IFERROR(VLOOKUP(A9476,Personal!$A$6:$F$112,3,FALSE()),"")</f>
        <v>Cerdanyola</v>
      </c>
      <c r="D9476" s="19" t="s">
        <v>137</v>
      </c>
      <c r="E9476" s="19" t="s">
        <v>237</v>
      </c>
      <c r="F9476" s="19" t="s">
        <v>238</v>
      </c>
      <c r="G9476" s="19" t="s">
        <v>291</v>
      </c>
      <c r="H9476" s="19" t="n">
        <f aca="false">IF(OR(VLOOKUP(A9476,Personal!$A$6:$F$112,5,FALSE())&lt;&gt;"Sí",N9476="No aplica"),0,'Catàleg GRAE'!D101)</f>
        <v>1</v>
      </c>
      <c r="I9476" s="20"/>
      <c r="J9476" s="20"/>
      <c r="K9476" s="20"/>
      <c r="L9476" s="21"/>
      <c r="M9476" s="21"/>
      <c r="N9476" s="20"/>
      <c r="O9476" s="20"/>
      <c r="P9476" s="19" t="str">
        <f aca="false">IF(I9476="","",I9476-H9476)</f>
        <v/>
      </c>
      <c r="Q9476" s="19" t="str">
        <f aca="true">IF(B9476="","",IF(N9476="No aplica","No aplica",IF(I9476="","Pendent",IF(N9476="Per substituir","Substituir",IF(OR(N9476="No localitzat",N9476="No lliurat"),"Reposar",IF(I9476&lt;H9476,"Reposar",IF(I9476&gt;H9476,"Revisar excedent",IF(AND(G9476="Sí",M9476&lt;&gt;"",M9476&lt;TODAY()),"EPI caducat",IF(AND(G9476="Sí",M9476&lt;&gt;"",M9476&lt;=TODAY()+90),"EPI caduca ≤90 dies",IF(OR(N9476="Deteriorat usable",N9476="Revisió necessària"),"Revisar","OK"))))))))))</f>
      </c>
      <c r="R9476" s="20"/>
    </row>
    <row r="9477" customFormat="false" ht="15" hidden="false" customHeight="false" outlineLevel="0" collapsed="false">
      <c r="A9477" s="19" t="n">
        <v>87</v>
      </c>
      <c r="B9477" s="19" t="n">
        <f aca="false">IFERROR(VLOOKUP(A9477,Personal!$A$6:$F$112,2,FALSE()),"")</f>
        <v>0</v>
      </c>
      <c r="C9477" s="19" t="str">
        <f aca="false">IFERROR(VLOOKUP(A9477,Personal!$A$6:$F$112,3,FALSE()),"")</f>
        <v>Cerdanyola</v>
      </c>
      <c r="D9477" s="19" t="s">
        <v>37</v>
      </c>
      <c r="E9477" s="19" t="s">
        <v>239</v>
      </c>
      <c r="F9477" s="19" t="s">
        <v>240</v>
      </c>
      <c r="G9477" s="19" t="s">
        <v>291</v>
      </c>
      <c r="H9477" s="19" t="n">
        <f aca="false">IF(OR(VLOOKUP(A9477,Personal!$A$6:$F$112,5,FALSE())&lt;&gt;"Sí",N9477="No aplica"),0,'Catàleg GRAE'!D102)</f>
        <v>1</v>
      </c>
      <c r="I9477" s="20"/>
      <c r="J9477" s="20"/>
      <c r="K9477" s="20"/>
      <c r="L9477" s="21"/>
      <c r="M9477" s="21"/>
      <c r="N9477" s="20"/>
      <c r="O9477" s="20"/>
      <c r="P9477" s="19" t="str">
        <f aca="false">IF(I9477="","",I9477-H9477)</f>
        <v/>
      </c>
      <c r="Q9477" s="19" t="str">
        <f aca="true">IF(B9477="","",IF(N9477="No aplica","No aplica",IF(I9477="","Pendent",IF(N9477="Per substituir","Substituir",IF(OR(N9477="No localitzat",N9477="No lliurat"),"Reposar",IF(I9477&lt;H9477,"Reposar",IF(I9477&gt;H9477,"Revisar excedent",IF(AND(G9477="Sí",M9477&lt;&gt;"",M9477&lt;TODAY()),"EPI caducat",IF(AND(G9477="Sí",M9477&lt;&gt;"",M9477&lt;=TODAY()+90),"EPI caduca ≤90 dies",IF(OR(N9477="Deteriorat usable",N9477="Revisió necessària"),"Revisar","OK"))))))))))</f>
      </c>
      <c r="R9477" s="20"/>
    </row>
    <row r="9478" customFormat="false" ht="15" hidden="false" customHeight="false" outlineLevel="0" collapsed="false">
      <c r="A9478" s="19" t="n">
        <v>87</v>
      </c>
      <c r="B9478" s="19" t="n">
        <f aca="false">IFERROR(VLOOKUP(A9478,Personal!$A$6:$F$112,2,FALSE()),"")</f>
        <v>0</v>
      </c>
      <c r="C9478" s="19" t="str">
        <f aca="false">IFERROR(VLOOKUP(A9478,Personal!$A$6:$F$112,3,FALSE()),"")</f>
        <v>Cerdanyola</v>
      </c>
      <c r="D9478" s="19" t="s">
        <v>37</v>
      </c>
      <c r="E9478" s="19" t="s">
        <v>241</v>
      </c>
      <c r="F9478" s="19" t="s">
        <v>242</v>
      </c>
      <c r="G9478" s="19" t="s">
        <v>291</v>
      </c>
      <c r="H9478" s="19" t="n">
        <f aca="false">IF(OR(VLOOKUP(A9478,Personal!$A$6:$F$112,5,FALSE())&lt;&gt;"Sí",N9478="No aplica"),0,'Catàleg GRAE'!D103)</f>
        <v>1</v>
      </c>
      <c r="I9478" s="20"/>
      <c r="J9478" s="20"/>
      <c r="K9478" s="20"/>
      <c r="L9478" s="21"/>
      <c r="M9478" s="21"/>
      <c r="N9478" s="20"/>
      <c r="O9478" s="20"/>
      <c r="P9478" s="19" t="str">
        <f aca="false">IF(I9478="","",I9478-H9478)</f>
        <v/>
      </c>
      <c r="Q9478" s="19" t="str">
        <f aca="true">IF(B9478="","",IF(N9478="No aplica","No aplica",IF(I9478="","Pendent",IF(N9478="Per substituir","Substituir",IF(OR(N9478="No localitzat",N9478="No lliurat"),"Reposar",IF(I9478&lt;H9478,"Reposar",IF(I9478&gt;H9478,"Revisar excedent",IF(AND(G9478="Sí",M9478&lt;&gt;"",M9478&lt;TODAY()),"EPI caducat",IF(AND(G9478="Sí",M9478&lt;&gt;"",M9478&lt;=TODAY()+90),"EPI caduca ≤90 dies",IF(OR(N9478="Deteriorat usable",N9478="Revisió necessària"),"Revisar","OK"))))))))))</f>
      </c>
      <c r="R9478" s="20"/>
    </row>
    <row r="9479" customFormat="false" ht="15" hidden="false" customHeight="false" outlineLevel="0" collapsed="false">
      <c r="A9479" s="19" t="n">
        <v>87</v>
      </c>
      <c r="B9479" s="19" t="n">
        <f aca="false">IFERROR(VLOOKUP(A9479,Personal!$A$6:$F$112,2,FALSE()),"")</f>
        <v>0</v>
      </c>
      <c r="C9479" s="19" t="str">
        <f aca="false">IFERROR(VLOOKUP(A9479,Personal!$A$6:$F$112,3,FALSE()),"")</f>
        <v>Cerdanyola</v>
      </c>
      <c r="D9479" s="19" t="s">
        <v>177</v>
      </c>
      <c r="E9479" s="19" t="s">
        <v>243</v>
      </c>
      <c r="F9479" s="19" t="s">
        <v>244</v>
      </c>
      <c r="G9479" s="19" t="s">
        <v>272</v>
      </c>
      <c r="H9479" s="19" t="n">
        <f aca="false">IF(OR(VLOOKUP(A9479,Personal!$A$6:$F$112,5,FALSE())&lt;&gt;"Sí",N9479="No aplica"),0,'Catàleg GRAE'!D104)</f>
        <v>1</v>
      </c>
      <c r="I9479" s="20"/>
      <c r="J9479" s="20"/>
      <c r="K9479" s="20"/>
      <c r="L9479" s="21"/>
      <c r="M9479" s="21"/>
      <c r="N9479" s="20"/>
      <c r="O9479" s="20"/>
      <c r="P9479" s="19" t="str">
        <f aca="false">IF(I9479="","",I9479-H9479)</f>
        <v/>
      </c>
      <c r="Q9479" s="19" t="str">
        <f aca="true">IF(B9479="","",IF(N9479="No aplica","No aplica",IF(I9479="","Pendent",IF(N9479="Per substituir","Substituir",IF(OR(N9479="No localitzat",N9479="No lliurat"),"Reposar",IF(I9479&lt;H9479,"Reposar",IF(I9479&gt;H9479,"Revisar excedent",IF(AND(G9479="Sí",M9479&lt;&gt;"",M9479&lt;TODAY()),"EPI caducat",IF(AND(G9479="Sí",M9479&lt;&gt;"",M9479&lt;=TODAY()+90),"EPI caduca ≤90 dies",IF(OR(N9479="Deteriorat usable",N9479="Revisió necessària"),"Revisar","OK"))))))))))</f>
      </c>
      <c r="R9479" s="20"/>
    </row>
    <row r="9480" customFormat="false" ht="15" hidden="false" customHeight="false" outlineLevel="0" collapsed="false">
      <c r="A9480" s="19" t="n">
        <v>87</v>
      </c>
      <c r="B9480" s="19" t="n">
        <f aca="false">IFERROR(VLOOKUP(A9480,Personal!$A$6:$F$112,2,FALSE()),"")</f>
        <v>0</v>
      </c>
      <c r="C9480" s="19" t="str">
        <f aca="false">IFERROR(VLOOKUP(A9480,Personal!$A$6:$F$112,3,FALSE()),"")</f>
        <v>Cerdanyola</v>
      </c>
      <c r="D9480" s="19" t="s">
        <v>177</v>
      </c>
      <c r="E9480" s="19" t="s">
        <v>245</v>
      </c>
      <c r="F9480" s="19" t="s">
        <v>246</v>
      </c>
      <c r="G9480" s="19" t="s">
        <v>272</v>
      </c>
      <c r="H9480" s="19" t="n">
        <f aca="false">IF(OR(VLOOKUP(A9480,Personal!$A$6:$F$112,5,FALSE())&lt;&gt;"Sí",N9480="No aplica"),0,'Catàleg GRAE'!D105)</f>
        <v>1</v>
      </c>
      <c r="I9480" s="20"/>
      <c r="J9480" s="20"/>
      <c r="K9480" s="20"/>
      <c r="L9480" s="21"/>
      <c r="M9480" s="21"/>
      <c r="N9480" s="20"/>
      <c r="O9480" s="20"/>
      <c r="P9480" s="19" t="str">
        <f aca="false">IF(I9480="","",I9480-H9480)</f>
        <v/>
      </c>
      <c r="Q9480" s="19" t="str">
        <f aca="true">IF(B9480="","",IF(N9480="No aplica","No aplica",IF(I9480="","Pendent",IF(N9480="Per substituir","Substituir",IF(OR(N9480="No localitzat",N9480="No lliurat"),"Reposar",IF(I9480&lt;H9480,"Reposar",IF(I9480&gt;H9480,"Revisar excedent",IF(AND(G9480="Sí",M9480&lt;&gt;"",M9480&lt;TODAY()),"EPI caducat",IF(AND(G9480="Sí",M9480&lt;&gt;"",M9480&lt;=TODAY()+90),"EPI caduca ≤90 dies",IF(OR(N9480="Deteriorat usable",N9480="Revisió necessària"),"Revisar","OK"))))))))))</f>
      </c>
      <c r="R9480" s="20"/>
    </row>
    <row r="9481" customFormat="false" ht="15" hidden="false" customHeight="false" outlineLevel="0" collapsed="false">
      <c r="A9481" s="19" t="n">
        <v>87</v>
      </c>
      <c r="B9481" s="19" t="n">
        <f aca="false">IFERROR(VLOOKUP(A9481,Personal!$A$6:$F$112,2,FALSE()),"")</f>
        <v>0</v>
      </c>
      <c r="C9481" s="19" t="str">
        <f aca="false">IFERROR(VLOOKUP(A9481,Personal!$A$6:$F$112,3,FALSE()),"")</f>
        <v>Cerdanyola</v>
      </c>
      <c r="D9481" s="19" t="s">
        <v>177</v>
      </c>
      <c r="E9481" s="19" t="s">
        <v>247</v>
      </c>
      <c r="F9481" s="19" t="s">
        <v>248</v>
      </c>
      <c r="G9481" s="19" t="s">
        <v>272</v>
      </c>
      <c r="H9481" s="19" t="n">
        <f aca="false">IF(OR(VLOOKUP(A9481,Personal!$A$6:$F$112,5,FALSE())&lt;&gt;"Sí",N9481="No aplica"),0,'Catàleg GRAE'!D106)</f>
        <v>1</v>
      </c>
      <c r="I9481" s="20"/>
      <c r="J9481" s="20"/>
      <c r="K9481" s="20"/>
      <c r="L9481" s="21"/>
      <c r="M9481" s="21"/>
      <c r="N9481" s="20"/>
      <c r="O9481" s="20"/>
      <c r="P9481" s="19" t="str">
        <f aca="false">IF(I9481="","",I9481-H9481)</f>
        <v/>
      </c>
      <c r="Q9481" s="19" t="str">
        <f aca="true">IF(B9481="","",IF(N9481="No aplica","No aplica",IF(I9481="","Pendent",IF(N9481="Per substituir","Substituir",IF(OR(N9481="No localitzat",N9481="No lliurat"),"Reposar",IF(I9481&lt;H9481,"Reposar",IF(I9481&gt;H9481,"Revisar excedent",IF(AND(G9481="Sí",M9481&lt;&gt;"",M9481&lt;TODAY()),"EPI caducat",IF(AND(G9481="Sí",M9481&lt;&gt;"",M9481&lt;=TODAY()+90),"EPI caduca ≤90 dies",IF(OR(N9481="Deteriorat usable",N9481="Revisió necessària"),"Revisar","OK"))))))))))</f>
      </c>
      <c r="R9481" s="20"/>
    </row>
    <row r="9482" customFormat="false" ht="15" hidden="false" customHeight="false" outlineLevel="0" collapsed="false">
      <c r="A9482" s="19" t="n">
        <v>87</v>
      </c>
      <c r="B9482" s="19" t="n">
        <f aca="false">IFERROR(VLOOKUP(A9482,Personal!$A$6:$F$112,2,FALSE()),"")</f>
        <v>0</v>
      </c>
      <c r="C9482" s="19" t="str">
        <f aca="false">IFERROR(VLOOKUP(A9482,Personal!$A$6:$F$112,3,FALSE()),"")</f>
        <v>Cerdanyola</v>
      </c>
      <c r="D9482" s="19" t="s">
        <v>177</v>
      </c>
      <c r="E9482" s="19" t="s">
        <v>249</v>
      </c>
      <c r="F9482" s="19" t="s">
        <v>250</v>
      </c>
      <c r="G9482" s="19" t="s">
        <v>272</v>
      </c>
      <c r="H9482" s="19" t="n">
        <f aca="false">IF(OR(VLOOKUP(A9482,Personal!$A$6:$F$112,5,FALSE())&lt;&gt;"Sí",N9482="No aplica"),0,'Catàleg GRAE'!D107)</f>
        <v>1</v>
      </c>
      <c r="I9482" s="20"/>
      <c r="J9482" s="20"/>
      <c r="K9482" s="20"/>
      <c r="L9482" s="21"/>
      <c r="M9482" s="21"/>
      <c r="N9482" s="20"/>
      <c r="O9482" s="20"/>
      <c r="P9482" s="19" t="str">
        <f aca="false">IF(I9482="","",I9482-H9482)</f>
        <v/>
      </c>
      <c r="Q9482" s="19" t="str">
        <f aca="true">IF(B9482="","",IF(N9482="No aplica","No aplica",IF(I9482="","Pendent",IF(N9482="Per substituir","Substituir",IF(OR(N9482="No localitzat",N9482="No lliurat"),"Reposar",IF(I9482&lt;H9482,"Reposar",IF(I9482&gt;H9482,"Revisar excedent",IF(AND(G9482="Sí",M9482&lt;&gt;"",M9482&lt;TODAY()),"EPI caducat",IF(AND(G9482="Sí",M9482&lt;&gt;"",M9482&lt;=TODAY()+90),"EPI caduca ≤90 dies",IF(OR(N9482="Deteriorat usable",N9482="Revisió necessària"),"Revisar","OK"))))))))))</f>
      </c>
      <c r="R9482" s="20"/>
    </row>
    <row r="9483" customFormat="false" ht="15" hidden="false" customHeight="false" outlineLevel="0" collapsed="false">
      <c r="A9483" s="19" t="n">
        <v>87</v>
      </c>
      <c r="B9483" s="19" t="n">
        <f aca="false">IFERROR(VLOOKUP(A9483,Personal!$A$6:$F$112,2,FALSE()),"")</f>
        <v>0</v>
      </c>
      <c r="C9483" s="19" t="str">
        <f aca="false">IFERROR(VLOOKUP(A9483,Personal!$A$6:$F$112,3,FALSE()),"")</f>
        <v>Cerdanyola</v>
      </c>
      <c r="D9483" s="19" t="s">
        <v>177</v>
      </c>
      <c r="E9483" s="19" t="s">
        <v>251</v>
      </c>
      <c r="F9483" s="19" t="s">
        <v>252</v>
      </c>
      <c r="G9483" s="19" t="s">
        <v>272</v>
      </c>
      <c r="H9483" s="19" t="n">
        <f aca="false">IF(OR(VLOOKUP(A9483,Personal!$A$6:$F$112,5,FALSE())&lt;&gt;"Sí",N9483="No aplica"),0,'Catàleg GRAE'!D108)</f>
        <v>1</v>
      </c>
      <c r="I9483" s="20"/>
      <c r="J9483" s="20"/>
      <c r="K9483" s="20"/>
      <c r="L9483" s="21"/>
      <c r="M9483" s="21"/>
      <c r="N9483" s="20"/>
      <c r="O9483" s="20"/>
      <c r="P9483" s="19" t="str">
        <f aca="false">IF(I9483="","",I9483-H9483)</f>
        <v/>
      </c>
      <c r="Q9483" s="19" t="str">
        <f aca="true">IF(B9483="","",IF(N9483="No aplica","No aplica",IF(I9483="","Pendent",IF(N9483="Per substituir","Substituir",IF(OR(N9483="No localitzat",N9483="No lliurat"),"Reposar",IF(I9483&lt;H9483,"Reposar",IF(I9483&gt;H9483,"Revisar excedent",IF(AND(G9483="Sí",M9483&lt;&gt;"",M9483&lt;TODAY()),"EPI caducat",IF(AND(G9483="Sí",M9483&lt;&gt;"",M9483&lt;=TODAY()+90),"EPI caduca ≤90 dies",IF(OR(N9483="Deteriorat usable",N9483="Revisió necessària"),"Revisar","OK"))))))))))</f>
      </c>
      <c r="R9483" s="20"/>
    </row>
    <row r="9484" customFormat="false" ht="15" hidden="false" customHeight="false" outlineLevel="0" collapsed="false">
      <c r="A9484" s="19" t="n">
        <v>87</v>
      </c>
      <c r="B9484" s="19" t="n">
        <f aca="false">IFERROR(VLOOKUP(A9484,Personal!$A$6:$F$112,2,FALSE()),"")</f>
        <v>0</v>
      </c>
      <c r="C9484" s="19" t="str">
        <f aca="false">IFERROR(VLOOKUP(A9484,Personal!$A$6:$F$112,3,FALSE()),"")</f>
        <v>Cerdanyola</v>
      </c>
      <c r="D9484" s="19" t="s">
        <v>125</v>
      </c>
      <c r="E9484" s="19" t="s">
        <v>253</v>
      </c>
      <c r="F9484" s="19" t="s">
        <v>254</v>
      </c>
      <c r="G9484" s="19" t="s">
        <v>272</v>
      </c>
      <c r="H9484" s="19" t="n">
        <f aca="false">IF(OR(VLOOKUP(A9484,Personal!$A$6:$F$112,5,FALSE())&lt;&gt;"Sí",N9484="No aplica"),0,'Catàleg GRAE'!D109)</f>
        <v>1</v>
      </c>
      <c r="I9484" s="20"/>
      <c r="J9484" s="20"/>
      <c r="K9484" s="20"/>
      <c r="L9484" s="21"/>
      <c r="M9484" s="21"/>
      <c r="N9484" s="20"/>
      <c r="O9484" s="20"/>
      <c r="P9484" s="19" t="str">
        <f aca="false">IF(I9484="","",I9484-H9484)</f>
        <v/>
      </c>
      <c r="Q9484" s="19" t="str">
        <f aca="true">IF(B9484="","",IF(N9484="No aplica","No aplica",IF(I9484="","Pendent",IF(N9484="Per substituir","Substituir",IF(OR(N9484="No localitzat",N9484="No lliurat"),"Reposar",IF(I9484&lt;H9484,"Reposar",IF(I9484&gt;H9484,"Revisar excedent",IF(AND(G9484="Sí",M9484&lt;&gt;"",M9484&lt;TODAY()),"EPI caducat",IF(AND(G9484="Sí",M9484&lt;&gt;"",M9484&lt;=TODAY()+90),"EPI caduca ≤90 dies",IF(OR(N9484="Deteriorat usable",N9484="Revisió necessària"),"Revisar","OK"))))))))))</f>
      </c>
      <c r="R9484" s="20"/>
    </row>
    <row r="9485" customFormat="false" ht="15" hidden="false" customHeight="false" outlineLevel="0" collapsed="false">
      <c r="A9485" s="19" t="n">
        <v>87</v>
      </c>
      <c r="B9485" s="19" t="n">
        <f aca="false">IFERROR(VLOOKUP(A9485,Personal!$A$6:$F$112,2,FALSE()),"")</f>
        <v>0</v>
      </c>
      <c r="C9485" s="19" t="str">
        <f aca="false">IFERROR(VLOOKUP(A9485,Personal!$A$6:$F$112,3,FALSE()),"")</f>
        <v>Cerdanyola</v>
      </c>
      <c r="D9485" s="19" t="s">
        <v>177</v>
      </c>
      <c r="E9485" s="19" t="s">
        <v>255</v>
      </c>
      <c r="F9485" s="19" t="s">
        <v>256</v>
      </c>
      <c r="G9485" s="19" t="s">
        <v>272</v>
      </c>
      <c r="H9485" s="19" t="n">
        <f aca="false">IF(OR(VLOOKUP(A9485,Personal!$A$6:$F$112,5,FALSE())&lt;&gt;"Sí",N9485="No aplica"),0,'Catàleg GRAE'!D110)</f>
        <v>1</v>
      </c>
      <c r="I9485" s="20"/>
      <c r="J9485" s="20"/>
      <c r="K9485" s="20"/>
      <c r="L9485" s="21"/>
      <c r="M9485" s="21"/>
      <c r="N9485" s="20"/>
      <c r="O9485" s="20"/>
      <c r="P9485" s="19" t="str">
        <f aca="false">IF(I9485="","",I9485-H9485)</f>
        <v/>
      </c>
      <c r="Q9485" s="19" t="str">
        <f aca="true">IF(B9485="","",IF(N9485="No aplica","No aplica",IF(I9485="","Pendent",IF(N9485="Per substituir","Substituir",IF(OR(N9485="No localitzat",N9485="No lliurat"),"Reposar",IF(I9485&lt;H9485,"Reposar",IF(I9485&gt;H9485,"Revisar excedent",IF(AND(G9485="Sí",M9485&lt;&gt;"",M9485&lt;TODAY()),"EPI caducat",IF(AND(G9485="Sí",M9485&lt;&gt;"",M9485&lt;=TODAY()+90),"EPI caduca ≤90 dies",IF(OR(N9485="Deteriorat usable",N9485="Revisió necessària"),"Revisar","OK"))))))))))</f>
      </c>
      <c r="R9485" s="20"/>
    </row>
    <row r="9486" customFormat="false" ht="15" hidden="false" customHeight="false" outlineLevel="0" collapsed="false">
      <c r="A9486" s="19" t="n">
        <v>87</v>
      </c>
      <c r="B9486" s="19" t="n">
        <f aca="false">IFERROR(VLOOKUP(A9486,Personal!$A$6:$F$112,2,FALSE()),"")</f>
        <v>0</v>
      </c>
      <c r="C9486" s="19" t="str">
        <f aca="false">IFERROR(VLOOKUP(A9486,Personal!$A$6:$F$112,3,FALSE()),"")</f>
        <v>Cerdanyola</v>
      </c>
      <c r="D9486" s="19" t="s">
        <v>142</v>
      </c>
      <c r="E9486" s="19" t="s">
        <v>257</v>
      </c>
      <c r="F9486" s="19" t="s">
        <v>258</v>
      </c>
      <c r="G9486" s="19" t="s">
        <v>291</v>
      </c>
      <c r="H9486" s="19" t="n">
        <f aca="false">IF(OR(VLOOKUP(A9486,Personal!$A$6:$F$112,5,FALSE())&lt;&gt;"Sí",N9486="No aplica"),0,'Catàleg GRAE'!D111)</f>
        <v>1</v>
      </c>
      <c r="I9486" s="20"/>
      <c r="J9486" s="20"/>
      <c r="K9486" s="20"/>
      <c r="L9486" s="21"/>
      <c r="M9486" s="21"/>
      <c r="N9486" s="20"/>
      <c r="O9486" s="20"/>
      <c r="P9486" s="19" t="str">
        <f aca="false">IF(I9486="","",I9486-H9486)</f>
        <v/>
      </c>
      <c r="Q9486" s="19" t="str">
        <f aca="true">IF(B9486="","",IF(N9486="No aplica","No aplica",IF(I9486="","Pendent",IF(N9486="Per substituir","Substituir",IF(OR(N9486="No localitzat",N9486="No lliurat"),"Reposar",IF(I9486&lt;H9486,"Reposar",IF(I9486&gt;H9486,"Revisar excedent",IF(AND(G9486="Sí",M9486&lt;&gt;"",M9486&lt;TODAY()),"EPI caducat",IF(AND(G9486="Sí",M9486&lt;&gt;"",M9486&lt;=TODAY()+90),"EPI caduca ≤90 dies",IF(OR(N9486="Deteriorat usable",N9486="Revisió necessària"),"Revisar","OK"))))))))))</f>
      </c>
      <c r="R9486" s="20"/>
    </row>
    <row r="9487" customFormat="false" ht="15" hidden="false" customHeight="false" outlineLevel="0" collapsed="false">
      <c r="A9487" s="19" t="n">
        <v>87</v>
      </c>
      <c r="B9487" s="19" t="n">
        <f aca="false">IFERROR(VLOOKUP(A9487,Personal!$A$6:$F$112,2,FALSE()),"")</f>
        <v>0</v>
      </c>
      <c r="C9487" s="19" t="str">
        <f aca="false">IFERROR(VLOOKUP(A9487,Personal!$A$6:$F$112,3,FALSE()),"")</f>
        <v>Cerdanyola</v>
      </c>
      <c r="D9487" s="19" t="s">
        <v>112</v>
      </c>
      <c r="E9487" s="19" t="s">
        <v>259</v>
      </c>
      <c r="F9487" s="19" t="s">
        <v>260</v>
      </c>
      <c r="G9487" s="19" t="s">
        <v>291</v>
      </c>
      <c r="H9487" s="19" t="n">
        <f aca="false">IF(OR(VLOOKUP(A9487,Personal!$A$6:$F$112,5,FALSE())&lt;&gt;"Sí",N9487="No aplica"),0,'Catàleg GRAE'!D112)</f>
        <v>1</v>
      </c>
      <c r="I9487" s="20"/>
      <c r="J9487" s="20"/>
      <c r="K9487" s="20"/>
      <c r="L9487" s="21"/>
      <c r="M9487" s="21"/>
      <c r="N9487" s="20"/>
      <c r="O9487" s="20"/>
      <c r="P9487" s="19" t="str">
        <f aca="false">IF(I9487="","",I9487-H9487)</f>
        <v/>
      </c>
      <c r="Q9487" s="19" t="str">
        <f aca="true">IF(B9487="","",IF(N9487="No aplica","No aplica",IF(I9487="","Pendent",IF(N9487="Per substituir","Substituir",IF(OR(N9487="No localitzat",N9487="No lliurat"),"Reposar",IF(I9487&lt;H9487,"Reposar",IF(I9487&gt;H9487,"Revisar excedent",IF(AND(G9487="Sí",M9487&lt;&gt;"",M9487&lt;TODAY()),"EPI caducat",IF(AND(G9487="Sí",M9487&lt;&gt;"",M9487&lt;=TODAY()+90),"EPI caduca ≤90 dies",IF(OR(N9487="Deteriorat usable",N9487="Revisió necessària"),"Revisar","OK"))))))))))</f>
      </c>
      <c r="R9487" s="20"/>
    </row>
    <row r="9488" customFormat="false" ht="15" hidden="false" customHeight="false" outlineLevel="0" collapsed="false">
      <c r="A9488" s="19" t="n">
        <v>87</v>
      </c>
      <c r="B9488" s="19" t="n">
        <f aca="false">IFERROR(VLOOKUP(A9488,Personal!$A$6:$F$112,2,FALSE()),"")</f>
        <v>0</v>
      </c>
      <c r="C9488" s="19" t="str">
        <f aca="false">IFERROR(VLOOKUP(A9488,Personal!$A$6:$F$112,3,FALSE()),"")</f>
        <v>Cerdanyola</v>
      </c>
      <c r="D9488" s="19" t="s">
        <v>261</v>
      </c>
      <c r="E9488" s="19" t="s">
        <v>262</v>
      </c>
      <c r="F9488" s="19" t="s">
        <v>263</v>
      </c>
      <c r="G9488" s="19" t="s">
        <v>291</v>
      </c>
      <c r="H9488" s="19" t="n">
        <f aca="false">IF(OR(VLOOKUP(A9488,Personal!$A$6:$F$112,5,FALSE())&lt;&gt;"Sí",N9488="No aplica"),0,'Catàleg GRAE'!D113)</f>
        <v>1</v>
      </c>
      <c r="I9488" s="20"/>
      <c r="J9488" s="20"/>
      <c r="K9488" s="20"/>
      <c r="L9488" s="21"/>
      <c r="M9488" s="21"/>
      <c r="N9488" s="20"/>
      <c r="O9488" s="20"/>
      <c r="P9488" s="19" t="str">
        <f aca="false">IF(I9488="","",I9488-H9488)</f>
        <v/>
      </c>
      <c r="Q9488" s="19" t="str">
        <f aca="true">IF(B9488="","",IF(N9488="No aplica","No aplica",IF(I9488="","Pendent",IF(N9488="Per substituir","Substituir",IF(OR(N9488="No localitzat",N9488="No lliurat"),"Reposar",IF(I9488&lt;H9488,"Reposar",IF(I9488&gt;H9488,"Revisar excedent",IF(AND(G9488="Sí",M9488&lt;&gt;"",M9488&lt;TODAY()),"EPI caducat",IF(AND(G9488="Sí",M9488&lt;&gt;"",M9488&lt;=TODAY()+90),"EPI caduca ≤90 dies",IF(OR(N9488="Deteriorat usable",N9488="Revisió necessària"),"Revisar","OK"))))))))))</f>
      </c>
      <c r="R9488" s="20"/>
    </row>
    <row r="9489" customFormat="false" ht="15" hidden="false" customHeight="false" outlineLevel="0" collapsed="false">
      <c r="A9489" s="19" t="n">
        <v>88</v>
      </c>
      <c r="B9489" s="19" t="n">
        <f aca="false">IFERROR(VLOOKUP(A9489,Personal!$A$6:$F$112,2,FALSE()),"")</f>
        <v>0</v>
      </c>
      <c r="C9489" s="19" t="str">
        <f aca="false">IFERROR(VLOOKUP(A9489,Personal!$A$6:$F$112,3,FALSE()),"")</f>
        <v>Cerdanyola</v>
      </c>
      <c r="D9489" s="19" t="s">
        <v>26</v>
      </c>
      <c r="E9489" s="19" t="s">
        <v>27</v>
      </c>
      <c r="F9489" s="19" t="s">
        <v>28</v>
      </c>
      <c r="G9489" s="19" t="s">
        <v>291</v>
      </c>
      <c r="H9489" s="19" t="n">
        <f aca="false">IF(OR(VLOOKUP(A9489,Personal!$A$6:$F$112,5,FALSE())&lt;&gt;"Sí",N9489="No aplica"),0,'Catàleg GRAE'!D5)</f>
        <v>1</v>
      </c>
      <c r="I9489" s="20"/>
      <c r="J9489" s="20"/>
      <c r="K9489" s="20"/>
      <c r="L9489" s="21"/>
      <c r="M9489" s="21"/>
      <c r="N9489" s="20"/>
      <c r="O9489" s="20"/>
      <c r="P9489" s="19" t="str">
        <f aca="false">IF(I9489="","",I9489-H9489)</f>
        <v/>
      </c>
      <c r="Q9489" s="19" t="str">
        <f aca="true">IF(B9489="","",IF(N9489="No aplica","No aplica",IF(I9489="","Pendent",IF(N9489="Per substituir","Substituir",IF(OR(N9489="No localitzat",N9489="No lliurat"),"Reposar",IF(I9489&lt;H9489,"Reposar",IF(I9489&gt;H9489,"Revisar excedent",IF(AND(G9489="Sí",M9489&lt;&gt;"",M9489&lt;TODAY()),"EPI caducat",IF(AND(G9489="Sí",M9489&lt;&gt;"",M9489&lt;=TODAY()+90),"EPI caduca ≤90 dies",IF(OR(N9489="Deteriorat usable",N9489="Revisió necessària"),"Revisar","OK"))))))))))</f>
      </c>
      <c r="R9489" s="20"/>
    </row>
    <row r="9490" customFormat="false" ht="15" hidden="false" customHeight="false" outlineLevel="0" collapsed="false">
      <c r="A9490" s="19" t="n">
        <v>88</v>
      </c>
      <c r="B9490" s="19" t="n">
        <f aca="false">IFERROR(VLOOKUP(A9490,Personal!$A$6:$F$112,2,FALSE()),"")</f>
        <v>0</v>
      </c>
      <c r="C9490" s="19" t="str">
        <f aca="false">IFERROR(VLOOKUP(A9490,Personal!$A$6:$F$112,3,FALSE()),"")</f>
        <v>Cerdanyola</v>
      </c>
      <c r="D9490" s="19" t="s">
        <v>26</v>
      </c>
      <c r="E9490" s="19" t="s">
        <v>27</v>
      </c>
      <c r="F9490" s="19" t="s">
        <v>30</v>
      </c>
      <c r="G9490" s="19" t="s">
        <v>291</v>
      </c>
      <c r="H9490" s="19" t="n">
        <f aca="false">IF(OR(VLOOKUP(A9490,Personal!$A$6:$F$112,5,FALSE())&lt;&gt;"Sí",N9490="No aplica"),0,'Catàleg GRAE'!D6)</f>
        <v>1</v>
      </c>
      <c r="I9490" s="20"/>
      <c r="J9490" s="20"/>
      <c r="K9490" s="20"/>
      <c r="L9490" s="21"/>
      <c r="M9490" s="21"/>
      <c r="N9490" s="20"/>
      <c r="O9490" s="20"/>
      <c r="P9490" s="19" t="str">
        <f aca="false">IF(I9490="","",I9490-H9490)</f>
        <v/>
      </c>
      <c r="Q9490" s="19" t="str">
        <f aca="true">IF(B9490="","",IF(N9490="No aplica","No aplica",IF(I9490="","Pendent",IF(N9490="Per substituir","Substituir",IF(OR(N9490="No localitzat",N9490="No lliurat"),"Reposar",IF(I9490&lt;H9490,"Reposar",IF(I9490&gt;H9490,"Revisar excedent",IF(AND(G9490="Sí",M9490&lt;&gt;"",M9490&lt;TODAY()),"EPI caducat",IF(AND(G9490="Sí",M9490&lt;&gt;"",M9490&lt;=TODAY()+90),"EPI caduca ≤90 dies",IF(OR(N9490="Deteriorat usable",N9490="Revisió necessària"),"Revisar","OK"))))))))))</f>
      </c>
      <c r="R9490" s="20"/>
    </row>
    <row r="9491" customFormat="false" ht="15" hidden="false" customHeight="false" outlineLevel="0" collapsed="false">
      <c r="A9491" s="19" t="n">
        <v>88</v>
      </c>
      <c r="B9491" s="19" t="n">
        <f aca="false">IFERROR(VLOOKUP(A9491,Personal!$A$6:$F$112,2,FALSE()),"")</f>
        <v>0</v>
      </c>
      <c r="C9491" s="19" t="str">
        <f aca="false">IFERROR(VLOOKUP(A9491,Personal!$A$6:$F$112,3,FALSE()),"")</f>
        <v>Cerdanyola</v>
      </c>
      <c r="D9491" s="19" t="s">
        <v>26</v>
      </c>
      <c r="E9491" s="19" t="s">
        <v>31</v>
      </c>
      <c r="F9491" s="19" t="s">
        <v>32</v>
      </c>
      <c r="G9491" s="19" t="s">
        <v>272</v>
      </c>
      <c r="H9491" s="19" t="n">
        <f aca="false">IF(OR(VLOOKUP(A9491,Personal!$A$6:$F$112,5,FALSE())&lt;&gt;"Sí",N9491="No aplica"),0,'Catàleg GRAE'!D7)</f>
        <v>1</v>
      </c>
      <c r="I9491" s="20"/>
      <c r="J9491" s="20"/>
      <c r="K9491" s="20"/>
      <c r="L9491" s="21"/>
      <c r="M9491" s="21"/>
      <c r="N9491" s="20"/>
      <c r="O9491" s="20"/>
      <c r="P9491" s="19" t="str">
        <f aca="false">IF(I9491="","",I9491-H9491)</f>
        <v/>
      </c>
      <c r="Q9491" s="19" t="str">
        <f aca="true">IF(B9491="","",IF(N9491="No aplica","No aplica",IF(I9491="","Pendent",IF(N9491="Per substituir","Substituir",IF(OR(N9491="No localitzat",N9491="No lliurat"),"Reposar",IF(I9491&lt;H9491,"Reposar",IF(I9491&gt;H9491,"Revisar excedent",IF(AND(G9491="Sí",M9491&lt;&gt;"",M9491&lt;TODAY()),"EPI caducat",IF(AND(G9491="Sí",M9491&lt;&gt;"",M9491&lt;=TODAY()+90),"EPI caduca ≤90 dies",IF(OR(N9491="Deteriorat usable",N9491="Revisió necessària"),"Revisar","OK"))))))))))</f>
      </c>
      <c r="R9491" s="20"/>
    </row>
    <row r="9492" customFormat="false" ht="15" hidden="false" customHeight="false" outlineLevel="0" collapsed="false">
      <c r="A9492" s="19" t="n">
        <v>88</v>
      </c>
      <c r="B9492" s="19" t="n">
        <f aca="false">IFERROR(VLOOKUP(A9492,Personal!$A$6:$F$112,2,FALSE()),"")</f>
        <v>0</v>
      </c>
      <c r="C9492" s="19" t="str">
        <f aca="false">IFERROR(VLOOKUP(A9492,Personal!$A$6:$F$112,3,FALSE()),"")</f>
        <v>Cerdanyola</v>
      </c>
      <c r="D9492" s="19" t="s">
        <v>26</v>
      </c>
      <c r="E9492" s="19" t="s">
        <v>33</v>
      </c>
      <c r="F9492" s="19" t="s">
        <v>34</v>
      </c>
      <c r="G9492" s="19" t="s">
        <v>291</v>
      </c>
      <c r="H9492" s="19" t="n">
        <f aca="false">IF(OR(VLOOKUP(A9492,Personal!$A$6:$F$112,5,FALSE())&lt;&gt;"Sí",N9492="No aplica"),0,'Catàleg GRAE'!D8)</f>
        <v>2</v>
      </c>
      <c r="I9492" s="20"/>
      <c r="J9492" s="20"/>
      <c r="K9492" s="20"/>
      <c r="L9492" s="21"/>
      <c r="M9492" s="21"/>
      <c r="N9492" s="20"/>
      <c r="O9492" s="20"/>
      <c r="P9492" s="19" t="str">
        <f aca="false">IF(I9492="","",I9492-H9492)</f>
        <v/>
      </c>
      <c r="Q9492" s="19" t="str">
        <f aca="true">IF(B9492="","",IF(N9492="No aplica","No aplica",IF(I9492="","Pendent",IF(N9492="Per substituir","Substituir",IF(OR(N9492="No localitzat",N9492="No lliurat"),"Reposar",IF(I9492&lt;H9492,"Reposar",IF(I9492&gt;H9492,"Revisar excedent",IF(AND(G9492="Sí",M9492&lt;&gt;"",M9492&lt;TODAY()),"EPI caducat",IF(AND(G9492="Sí",M9492&lt;&gt;"",M9492&lt;=TODAY()+90),"EPI caduca ≤90 dies",IF(OR(N9492="Deteriorat usable",N9492="Revisió necessària"),"Revisar","OK"))))))))))</f>
      </c>
      <c r="R9492" s="20"/>
    </row>
    <row r="9493" customFormat="false" ht="15" hidden="false" customHeight="false" outlineLevel="0" collapsed="false">
      <c r="A9493" s="19" t="n">
        <v>88</v>
      </c>
      <c r="B9493" s="19" t="n">
        <f aca="false">IFERROR(VLOOKUP(A9493,Personal!$A$6:$F$112,2,FALSE()),"")</f>
        <v>0</v>
      </c>
      <c r="C9493" s="19" t="str">
        <f aca="false">IFERROR(VLOOKUP(A9493,Personal!$A$6:$F$112,3,FALSE()),"")</f>
        <v>Cerdanyola</v>
      </c>
      <c r="D9493" s="19" t="s">
        <v>26</v>
      </c>
      <c r="E9493" s="19" t="s">
        <v>35</v>
      </c>
      <c r="F9493" s="19" t="s">
        <v>36</v>
      </c>
      <c r="G9493" s="19" t="s">
        <v>291</v>
      </c>
      <c r="H9493" s="19" t="n">
        <f aca="false">IF(OR(VLOOKUP(A9493,Personal!$A$6:$F$112,5,FALSE())&lt;&gt;"Sí",N9493="No aplica"),0,'Catàleg GRAE'!D9)</f>
        <v>1</v>
      </c>
      <c r="I9493" s="20"/>
      <c r="J9493" s="20"/>
      <c r="K9493" s="20"/>
      <c r="L9493" s="21"/>
      <c r="M9493" s="21"/>
      <c r="N9493" s="20"/>
      <c r="O9493" s="20"/>
      <c r="P9493" s="19" t="str">
        <f aca="false">IF(I9493="","",I9493-H9493)</f>
        <v/>
      </c>
      <c r="Q9493" s="19" t="str">
        <f aca="true">IF(B9493="","",IF(N9493="No aplica","No aplica",IF(I9493="","Pendent",IF(N9493="Per substituir","Substituir",IF(OR(N9493="No localitzat",N9493="No lliurat"),"Reposar",IF(I9493&lt;H9493,"Reposar",IF(I9493&gt;H9493,"Revisar excedent",IF(AND(G9493="Sí",M9493&lt;&gt;"",M9493&lt;TODAY()),"EPI caducat",IF(AND(G9493="Sí",M9493&lt;&gt;"",M9493&lt;=TODAY()+90),"EPI caduca ≤90 dies",IF(OR(N9493="Deteriorat usable",N9493="Revisió necessària"),"Revisar","OK"))))))))))</f>
      </c>
      <c r="R9493" s="20"/>
    </row>
    <row r="9494" customFormat="false" ht="15" hidden="false" customHeight="false" outlineLevel="0" collapsed="false">
      <c r="A9494" s="19" t="n">
        <v>88</v>
      </c>
      <c r="B9494" s="19" t="n">
        <f aca="false">IFERROR(VLOOKUP(A9494,Personal!$A$6:$F$112,2,FALSE()),"")</f>
        <v>0</v>
      </c>
      <c r="C9494" s="19" t="str">
        <f aca="false">IFERROR(VLOOKUP(A9494,Personal!$A$6:$F$112,3,FALSE()),"")</f>
        <v>Cerdanyola</v>
      </c>
      <c r="D9494" s="19" t="s">
        <v>37</v>
      </c>
      <c r="E9494" s="19" t="s">
        <v>38</v>
      </c>
      <c r="F9494" s="19" t="s">
        <v>39</v>
      </c>
      <c r="G9494" s="19" t="s">
        <v>291</v>
      </c>
      <c r="H9494" s="19" t="n">
        <f aca="false">IF(OR(VLOOKUP(A9494,Personal!$A$6:$F$112,5,FALSE())&lt;&gt;"Sí",N9494="No aplica"),0,'Catàleg GRAE'!D10)</f>
        <v>1</v>
      </c>
      <c r="I9494" s="20"/>
      <c r="J9494" s="20"/>
      <c r="K9494" s="20"/>
      <c r="L9494" s="21"/>
      <c r="M9494" s="21"/>
      <c r="N9494" s="20"/>
      <c r="O9494" s="20"/>
      <c r="P9494" s="19" t="str">
        <f aca="false">IF(I9494="","",I9494-H9494)</f>
        <v/>
      </c>
      <c r="Q9494" s="19" t="str">
        <f aca="true">IF(B9494="","",IF(N9494="No aplica","No aplica",IF(I9494="","Pendent",IF(N9494="Per substituir","Substituir",IF(OR(N9494="No localitzat",N9494="No lliurat"),"Reposar",IF(I9494&lt;H9494,"Reposar",IF(I9494&gt;H9494,"Revisar excedent",IF(AND(G9494="Sí",M9494&lt;&gt;"",M9494&lt;TODAY()),"EPI caducat",IF(AND(G9494="Sí",M9494&lt;&gt;"",M9494&lt;=TODAY()+90),"EPI caduca ≤90 dies",IF(OR(N9494="Deteriorat usable",N9494="Revisió necessària"),"Revisar","OK"))))))))))</f>
      </c>
      <c r="R9494" s="20"/>
    </row>
    <row r="9495" customFormat="false" ht="15" hidden="false" customHeight="false" outlineLevel="0" collapsed="false">
      <c r="A9495" s="19" t="n">
        <v>88</v>
      </c>
      <c r="B9495" s="19" t="n">
        <f aca="false">IFERROR(VLOOKUP(A9495,Personal!$A$6:$F$112,2,FALSE()),"")</f>
        <v>0</v>
      </c>
      <c r="C9495" s="19" t="str">
        <f aca="false">IFERROR(VLOOKUP(A9495,Personal!$A$6:$F$112,3,FALSE()),"")</f>
        <v>Cerdanyola</v>
      </c>
      <c r="D9495" s="19" t="s">
        <v>40</v>
      </c>
      <c r="E9495" s="19" t="s">
        <v>41</v>
      </c>
      <c r="F9495" s="19" t="s">
        <v>42</v>
      </c>
      <c r="G9495" s="19" t="s">
        <v>272</v>
      </c>
      <c r="H9495" s="19" t="n">
        <f aca="false">IF(OR(VLOOKUP(A9495,Personal!$A$6:$F$112,5,FALSE())&lt;&gt;"Sí",N9495="No aplica"),0,'Catàleg GRAE'!D11)</f>
        <v>1</v>
      </c>
      <c r="I9495" s="20"/>
      <c r="J9495" s="20"/>
      <c r="K9495" s="20"/>
      <c r="L9495" s="21"/>
      <c r="M9495" s="21"/>
      <c r="N9495" s="20"/>
      <c r="O9495" s="20"/>
      <c r="P9495" s="19" t="str">
        <f aca="false">IF(I9495="","",I9495-H9495)</f>
        <v/>
      </c>
      <c r="Q9495" s="19" t="str">
        <f aca="true">IF(B9495="","",IF(N9495="No aplica","No aplica",IF(I9495="","Pendent",IF(N9495="Per substituir","Substituir",IF(OR(N9495="No localitzat",N9495="No lliurat"),"Reposar",IF(I9495&lt;H9495,"Reposar",IF(I9495&gt;H9495,"Revisar excedent",IF(AND(G9495="Sí",M9495&lt;&gt;"",M9495&lt;TODAY()),"EPI caducat",IF(AND(G9495="Sí",M9495&lt;&gt;"",M9495&lt;=TODAY()+90),"EPI caduca ≤90 dies",IF(OR(N9495="Deteriorat usable",N9495="Revisió necessària"),"Revisar","OK"))))))))))</f>
      </c>
      <c r="R9495" s="20"/>
    </row>
    <row r="9496" customFormat="false" ht="15" hidden="false" customHeight="false" outlineLevel="0" collapsed="false">
      <c r="A9496" s="19" t="n">
        <v>88</v>
      </c>
      <c r="B9496" s="19" t="n">
        <f aca="false">IFERROR(VLOOKUP(A9496,Personal!$A$6:$F$112,2,FALSE()),"")</f>
        <v>0</v>
      </c>
      <c r="C9496" s="19" t="str">
        <f aca="false">IFERROR(VLOOKUP(A9496,Personal!$A$6:$F$112,3,FALSE()),"")</f>
        <v>Cerdanyola</v>
      </c>
      <c r="D9496" s="19" t="s">
        <v>40</v>
      </c>
      <c r="E9496" s="19" t="s">
        <v>43</v>
      </c>
      <c r="F9496" s="19" t="s">
        <v>44</v>
      </c>
      <c r="G9496" s="19" t="s">
        <v>272</v>
      </c>
      <c r="H9496" s="19" t="n">
        <f aca="false">IF(OR(VLOOKUP(A9496,Personal!$A$6:$F$112,5,FALSE())&lt;&gt;"Sí",N9496="No aplica"),0,'Catàleg GRAE'!D12)</f>
        <v>1</v>
      </c>
      <c r="I9496" s="20"/>
      <c r="J9496" s="20"/>
      <c r="K9496" s="20"/>
      <c r="L9496" s="21"/>
      <c r="M9496" s="21"/>
      <c r="N9496" s="20"/>
      <c r="O9496" s="20"/>
      <c r="P9496" s="19" t="str">
        <f aca="false">IF(I9496="","",I9496-H9496)</f>
        <v/>
      </c>
      <c r="Q9496" s="19" t="str">
        <f aca="true">IF(B9496="","",IF(N9496="No aplica","No aplica",IF(I9496="","Pendent",IF(N9496="Per substituir","Substituir",IF(OR(N9496="No localitzat",N9496="No lliurat"),"Reposar",IF(I9496&lt;H9496,"Reposar",IF(I9496&gt;H9496,"Revisar excedent",IF(AND(G9496="Sí",M9496&lt;&gt;"",M9496&lt;TODAY()),"EPI caducat",IF(AND(G9496="Sí",M9496&lt;&gt;"",M9496&lt;=TODAY()+90),"EPI caduca ≤90 dies",IF(OR(N9496="Deteriorat usable",N9496="Revisió necessària"),"Revisar","OK"))))))))))</f>
      </c>
      <c r="R9496" s="20"/>
    </row>
    <row r="9497" customFormat="false" ht="15" hidden="false" customHeight="false" outlineLevel="0" collapsed="false">
      <c r="A9497" s="19" t="n">
        <v>88</v>
      </c>
      <c r="B9497" s="19" t="n">
        <f aca="false">IFERROR(VLOOKUP(A9497,Personal!$A$6:$F$112,2,FALSE()),"")</f>
        <v>0</v>
      </c>
      <c r="C9497" s="19" t="str">
        <f aca="false">IFERROR(VLOOKUP(A9497,Personal!$A$6:$F$112,3,FALSE()),"")</f>
        <v>Cerdanyola</v>
      </c>
      <c r="D9497" s="19" t="s">
        <v>45</v>
      </c>
      <c r="E9497" s="19" t="s">
        <v>46</v>
      </c>
      <c r="F9497" s="19" t="s">
        <v>47</v>
      </c>
      <c r="G9497" s="19" t="s">
        <v>291</v>
      </c>
      <c r="H9497" s="19" t="n">
        <f aca="false">IF(OR(VLOOKUP(A9497,Personal!$A$6:$F$112,5,FALSE())&lt;&gt;"Sí",N9497="No aplica"),0,'Catàleg GRAE'!D13)</f>
        <v>1</v>
      </c>
      <c r="I9497" s="20"/>
      <c r="J9497" s="20"/>
      <c r="K9497" s="20"/>
      <c r="L9497" s="21"/>
      <c r="M9497" s="21"/>
      <c r="N9497" s="20"/>
      <c r="O9497" s="20"/>
      <c r="P9497" s="19" t="str">
        <f aca="false">IF(I9497="","",I9497-H9497)</f>
        <v/>
      </c>
      <c r="Q9497" s="19" t="str">
        <f aca="true">IF(B9497="","",IF(N9497="No aplica","No aplica",IF(I9497="","Pendent",IF(N9497="Per substituir","Substituir",IF(OR(N9497="No localitzat",N9497="No lliurat"),"Reposar",IF(I9497&lt;H9497,"Reposar",IF(I9497&gt;H9497,"Revisar excedent",IF(AND(G9497="Sí",M9497&lt;&gt;"",M9497&lt;TODAY()),"EPI caducat",IF(AND(G9497="Sí",M9497&lt;&gt;"",M9497&lt;=TODAY()+90),"EPI caduca ≤90 dies",IF(OR(N9497="Deteriorat usable",N9497="Revisió necessària"),"Revisar","OK"))))))))))</f>
      </c>
      <c r="R9497" s="20"/>
    </row>
    <row r="9498" customFormat="false" ht="15" hidden="false" customHeight="false" outlineLevel="0" collapsed="false">
      <c r="A9498" s="19" t="n">
        <v>88</v>
      </c>
      <c r="B9498" s="19" t="n">
        <f aca="false">IFERROR(VLOOKUP(A9498,Personal!$A$6:$F$112,2,FALSE()),"")</f>
        <v>0</v>
      </c>
      <c r="C9498" s="19" t="str">
        <f aca="false">IFERROR(VLOOKUP(A9498,Personal!$A$6:$F$112,3,FALSE()),"")</f>
        <v>Cerdanyola</v>
      </c>
      <c r="D9498" s="19" t="s">
        <v>45</v>
      </c>
      <c r="E9498" s="19" t="s">
        <v>48</v>
      </c>
      <c r="F9498" s="19" t="s">
        <v>49</v>
      </c>
      <c r="G9498" s="19" t="s">
        <v>291</v>
      </c>
      <c r="H9498" s="19" t="n">
        <f aca="false">IF(OR(VLOOKUP(A9498,Personal!$A$6:$F$112,5,FALSE())&lt;&gt;"Sí",N9498="No aplica"),0,'Catàleg GRAE'!D14)</f>
        <v>1</v>
      </c>
      <c r="I9498" s="20"/>
      <c r="J9498" s="20"/>
      <c r="K9498" s="20"/>
      <c r="L9498" s="21"/>
      <c r="M9498" s="21"/>
      <c r="N9498" s="20"/>
      <c r="O9498" s="20"/>
      <c r="P9498" s="19" t="str">
        <f aca="false">IF(I9498="","",I9498-H9498)</f>
        <v/>
      </c>
      <c r="Q9498" s="19" t="str">
        <f aca="true">IF(B9498="","",IF(N9498="No aplica","No aplica",IF(I9498="","Pendent",IF(N9498="Per substituir","Substituir",IF(OR(N9498="No localitzat",N9498="No lliurat"),"Reposar",IF(I9498&lt;H9498,"Reposar",IF(I9498&gt;H9498,"Revisar excedent",IF(AND(G9498="Sí",M9498&lt;&gt;"",M9498&lt;TODAY()),"EPI caducat",IF(AND(G9498="Sí",M9498&lt;&gt;"",M9498&lt;=TODAY()+90),"EPI caduca ≤90 dies",IF(OR(N9498="Deteriorat usable",N9498="Revisió necessària"),"Revisar","OK"))))))))))</f>
      </c>
      <c r="R9498" s="20"/>
    </row>
    <row r="9499" customFormat="false" ht="15" hidden="false" customHeight="false" outlineLevel="0" collapsed="false">
      <c r="A9499" s="19" t="n">
        <v>88</v>
      </c>
      <c r="B9499" s="19" t="n">
        <f aca="false">IFERROR(VLOOKUP(A9499,Personal!$A$6:$F$112,2,FALSE()),"")</f>
        <v>0</v>
      </c>
      <c r="C9499" s="19" t="str">
        <f aca="false">IFERROR(VLOOKUP(A9499,Personal!$A$6:$F$112,3,FALSE()),"")</f>
        <v>Cerdanyola</v>
      </c>
      <c r="D9499" s="19" t="s">
        <v>45</v>
      </c>
      <c r="E9499" s="19" t="s">
        <v>50</v>
      </c>
      <c r="F9499" s="19" t="s">
        <v>51</v>
      </c>
      <c r="G9499" s="19" t="s">
        <v>291</v>
      </c>
      <c r="H9499" s="19" t="n">
        <f aca="false">IF(OR(VLOOKUP(A9499,Personal!$A$6:$F$112,5,FALSE())&lt;&gt;"Sí",N9499="No aplica"),0,'Catàleg GRAE'!D15)</f>
        <v>1</v>
      </c>
      <c r="I9499" s="20"/>
      <c r="J9499" s="20"/>
      <c r="K9499" s="20"/>
      <c r="L9499" s="21"/>
      <c r="M9499" s="21"/>
      <c r="N9499" s="20"/>
      <c r="O9499" s="20"/>
      <c r="P9499" s="19" t="str">
        <f aca="false">IF(I9499="","",I9499-H9499)</f>
        <v/>
      </c>
      <c r="Q9499" s="19" t="str">
        <f aca="true">IF(B9499="","",IF(N9499="No aplica","No aplica",IF(I9499="","Pendent",IF(N9499="Per substituir","Substituir",IF(OR(N9499="No localitzat",N9499="No lliurat"),"Reposar",IF(I9499&lt;H9499,"Reposar",IF(I9499&gt;H9499,"Revisar excedent",IF(AND(G9499="Sí",M9499&lt;&gt;"",M9499&lt;TODAY()),"EPI caducat",IF(AND(G9499="Sí",M9499&lt;&gt;"",M9499&lt;=TODAY()+90),"EPI caduca ≤90 dies",IF(OR(N9499="Deteriorat usable",N9499="Revisió necessària"),"Revisar","OK"))))))))))</f>
      </c>
      <c r="R9499" s="20"/>
    </row>
    <row r="9500" customFormat="false" ht="15" hidden="false" customHeight="false" outlineLevel="0" collapsed="false">
      <c r="A9500" s="19" t="n">
        <v>88</v>
      </c>
      <c r="B9500" s="19" t="n">
        <f aca="false">IFERROR(VLOOKUP(A9500,Personal!$A$6:$F$112,2,FALSE()),"")</f>
        <v>0</v>
      </c>
      <c r="C9500" s="19" t="str">
        <f aca="false">IFERROR(VLOOKUP(A9500,Personal!$A$6:$F$112,3,FALSE()),"")</f>
        <v>Cerdanyola</v>
      </c>
      <c r="D9500" s="19" t="s">
        <v>45</v>
      </c>
      <c r="E9500" s="19" t="s">
        <v>52</v>
      </c>
      <c r="F9500" s="19" t="s">
        <v>53</v>
      </c>
      <c r="G9500" s="19" t="s">
        <v>291</v>
      </c>
      <c r="H9500" s="19" t="n">
        <f aca="false">IF(OR(VLOOKUP(A9500,Personal!$A$6:$F$112,5,FALSE())&lt;&gt;"Sí",N9500="No aplica"),0,'Catàleg GRAE'!D16)</f>
        <v>1</v>
      </c>
      <c r="I9500" s="20"/>
      <c r="J9500" s="20"/>
      <c r="K9500" s="20"/>
      <c r="L9500" s="21"/>
      <c r="M9500" s="21"/>
      <c r="N9500" s="20"/>
      <c r="O9500" s="20"/>
      <c r="P9500" s="19" t="str">
        <f aca="false">IF(I9500="","",I9500-H9500)</f>
        <v/>
      </c>
      <c r="Q9500" s="19" t="str">
        <f aca="true">IF(B9500="","",IF(N9500="No aplica","No aplica",IF(I9500="","Pendent",IF(N9500="Per substituir","Substituir",IF(OR(N9500="No localitzat",N9500="No lliurat"),"Reposar",IF(I9500&lt;H9500,"Reposar",IF(I9500&gt;H9500,"Revisar excedent",IF(AND(G9500="Sí",M9500&lt;&gt;"",M9500&lt;TODAY()),"EPI caducat",IF(AND(G9500="Sí",M9500&lt;&gt;"",M9500&lt;=TODAY()+90),"EPI caduca ≤90 dies",IF(OR(N9500="Deteriorat usable",N9500="Revisió necessària"),"Revisar","OK"))))))))))</f>
      </c>
      <c r="R9500" s="20"/>
    </row>
    <row r="9501" customFormat="false" ht="15" hidden="false" customHeight="false" outlineLevel="0" collapsed="false">
      <c r="A9501" s="19" t="n">
        <v>88</v>
      </c>
      <c r="B9501" s="19" t="n">
        <f aca="false">IFERROR(VLOOKUP(A9501,Personal!$A$6:$F$112,2,FALSE()),"")</f>
        <v>0</v>
      </c>
      <c r="C9501" s="19" t="str">
        <f aca="false">IFERROR(VLOOKUP(A9501,Personal!$A$6:$F$112,3,FALSE()),"")</f>
        <v>Cerdanyola</v>
      </c>
      <c r="D9501" s="19" t="s">
        <v>45</v>
      </c>
      <c r="E9501" s="19" t="s">
        <v>54</v>
      </c>
      <c r="F9501" s="19" t="s">
        <v>55</v>
      </c>
      <c r="G9501" s="19" t="s">
        <v>291</v>
      </c>
      <c r="H9501" s="19" t="n">
        <f aca="false">IF(OR(VLOOKUP(A9501,Personal!$A$6:$F$112,5,FALSE())&lt;&gt;"Sí",N9501="No aplica"),0,'Catàleg GRAE'!D17)</f>
        <v>1</v>
      </c>
      <c r="I9501" s="20"/>
      <c r="J9501" s="20"/>
      <c r="K9501" s="20"/>
      <c r="L9501" s="21"/>
      <c r="M9501" s="21"/>
      <c r="N9501" s="20"/>
      <c r="O9501" s="20"/>
      <c r="P9501" s="19" t="str">
        <f aca="false">IF(I9501="","",I9501-H9501)</f>
        <v/>
      </c>
      <c r="Q9501" s="19" t="str">
        <f aca="true">IF(B9501="","",IF(N9501="No aplica","No aplica",IF(I9501="","Pendent",IF(N9501="Per substituir","Substituir",IF(OR(N9501="No localitzat",N9501="No lliurat"),"Reposar",IF(I9501&lt;H9501,"Reposar",IF(I9501&gt;H9501,"Revisar excedent",IF(AND(G9501="Sí",M9501&lt;&gt;"",M9501&lt;TODAY()),"EPI caducat",IF(AND(G9501="Sí",M9501&lt;&gt;"",M9501&lt;=TODAY()+90),"EPI caduca ≤90 dies",IF(OR(N9501="Deteriorat usable",N9501="Revisió necessària"),"Revisar","OK"))))))))))</f>
      </c>
      <c r="R9501" s="20"/>
    </row>
    <row r="9502" customFormat="false" ht="15" hidden="false" customHeight="false" outlineLevel="0" collapsed="false">
      <c r="A9502" s="19" t="n">
        <v>88</v>
      </c>
      <c r="B9502" s="19" t="n">
        <f aca="false">IFERROR(VLOOKUP(A9502,Personal!$A$6:$F$112,2,FALSE()),"")</f>
        <v>0</v>
      </c>
      <c r="C9502" s="19" t="str">
        <f aca="false">IFERROR(VLOOKUP(A9502,Personal!$A$6:$F$112,3,FALSE()),"")</f>
        <v>Cerdanyola</v>
      </c>
      <c r="D9502" s="19" t="s">
        <v>56</v>
      </c>
      <c r="E9502" s="19" t="s">
        <v>57</v>
      </c>
      <c r="F9502" s="19" t="s">
        <v>58</v>
      </c>
      <c r="G9502" s="19" t="s">
        <v>291</v>
      </c>
      <c r="H9502" s="19" t="n">
        <f aca="false">IF(OR(VLOOKUP(A9502,Personal!$A$6:$F$112,5,FALSE())&lt;&gt;"Sí",N9502="No aplica"),0,'Catàleg GRAE'!D18)</f>
        <v>1</v>
      </c>
      <c r="I9502" s="20"/>
      <c r="J9502" s="20"/>
      <c r="K9502" s="20"/>
      <c r="L9502" s="21"/>
      <c r="M9502" s="21"/>
      <c r="N9502" s="20"/>
      <c r="O9502" s="20"/>
      <c r="P9502" s="19" t="str">
        <f aca="false">IF(I9502="","",I9502-H9502)</f>
        <v/>
      </c>
      <c r="Q9502" s="19" t="str">
        <f aca="true">IF(B9502="","",IF(N9502="No aplica","No aplica",IF(I9502="","Pendent",IF(N9502="Per substituir","Substituir",IF(OR(N9502="No localitzat",N9502="No lliurat"),"Reposar",IF(I9502&lt;H9502,"Reposar",IF(I9502&gt;H9502,"Revisar excedent",IF(AND(G9502="Sí",M9502&lt;&gt;"",M9502&lt;TODAY()),"EPI caducat",IF(AND(G9502="Sí",M9502&lt;&gt;"",M9502&lt;=TODAY()+90),"EPI caduca ≤90 dies",IF(OR(N9502="Deteriorat usable",N9502="Revisió necessària"),"Revisar","OK"))))))))))</f>
      </c>
      <c r="R9502" s="20"/>
    </row>
    <row r="9503" customFormat="false" ht="15" hidden="false" customHeight="false" outlineLevel="0" collapsed="false">
      <c r="A9503" s="19" t="n">
        <v>88</v>
      </c>
      <c r="B9503" s="19" t="n">
        <f aca="false">IFERROR(VLOOKUP(A9503,Personal!$A$6:$F$112,2,FALSE()),"")</f>
        <v>0</v>
      </c>
      <c r="C9503" s="19" t="str">
        <f aca="false">IFERROR(VLOOKUP(A9503,Personal!$A$6:$F$112,3,FALSE()),"")</f>
        <v>Cerdanyola</v>
      </c>
      <c r="D9503" s="19" t="s">
        <v>59</v>
      </c>
      <c r="E9503" s="19" t="s">
        <v>60</v>
      </c>
      <c r="F9503" s="19" t="s">
        <v>61</v>
      </c>
      <c r="G9503" s="19" t="s">
        <v>291</v>
      </c>
      <c r="H9503" s="19" t="n">
        <f aca="false">IF(OR(VLOOKUP(A9503,Personal!$A$6:$F$112,5,FALSE())&lt;&gt;"Sí",N9503="No aplica"),0,'Catàleg GRAE'!D19)</f>
        <v>4</v>
      </c>
      <c r="I9503" s="20"/>
      <c r="J9503" s="20"/>
      <c r="K9503" s="20"/>
      <c r="L9503" s="21"/>
      <c r="M9503" s="21"/>
      <c r="N9503" s="20"/>
      <c r="O9503" s="20"/>
      <c r="P9503" s="19" t="str">
        <f aca="false">IF(I9503="","",I9503-H9503)</f>
        <v/>
      </c>
      <c r="Q9503" s="19" t="str">
        <f aca="true">IF(B9503="","",IF(N9503="No aplica","No aplica",IF(I9503="","Pendent",IF(N9503="Per substituir","Substituir",IF(OR(N9503="No localitzat",N9503="No lliurat"),"Reposar",IF(I9503&lt;H9503,"Reposar",IF(I9503&gt;H9503,"Revisar excedent",IF(AND(G9503="Sí",M9503&lt;&gt;"",M9503&lt;TODAY()),"EPI caducat",IF(AND(G9503="Sí",M9503&lt;&gt;"",M9503&lt;=TODAY()+90),"EPI caduca ≤90 dies",IF(OR(N9503="Deteriorat usable",N9503="Revisió necessària"),"Revisar","OK"))))))))))</f>
      </c>
      <c r="R9503" s="20"/>
    </row>
    <row r="9504" customFormat="false" ht="15" hidden="false" customHeight="false" outlineLevel="0" collapsed="false">
      <c r="A9504" s="19" t="n">
        <v>88</v>
      </c>
      <c r="B9504" s="19" t="n">
        <f aca="false">IFERROR(VLOOKUP(A9504,Personal!$A$6:$F$112,2,FALSE()),"")</f>
        <v>0</v>
      </c>
      <c r="C9504" s="19" t="str">
        <f aca="false">IFERROR(VLOOKUP(A9504,Personal!$A$6:$F$112,3,FALSE()),"")</f>
        <v>Cerdanyola</v>
      </c>
      <c r="D9504" s="19" t="s">
        <v>59</v>
      </c>
      <c r="E9504" s="19" t="s">
        <v>60</v>
      </c>
      <c r="F9504" s="19" t="s">
        <v>62</v>
      </c>
      <c r="G9504" s="19" t="s">
        <v>291</v>
      </c>
      <c r="H9504" s="19" t="n">
        <f aca="false">IF(OR(VLOOKUP(A9504,Personal!$A$6:$F$112,5,FALSE())&lt;&gt;"Sí",N9504="No aplica"),0,'Catàleg GRAE'!D20)</f>
        <v>2</v>
      </c>
      <c r="I9504" s="20"/>
      <c r="J9504" s="20"/>
      <c r="K9504" s="20"/>
      <c r="L9504" s="21"/>
      <c r="M9504" s="21"/>
      <c r="N9504" s="20"/>
      <c r="O9504" s="20"/>
      <c r="P9504" s="19" t="str">
        <f aca="false">IF(I9504="","",I9504-H9504)</f>
        <v/>
      </c>
      <c r="Q9504" s="19" t="str">
        <f aca="true">IF(B9504="","",IF(N9504="No aplica","No aplica",IF(I9504="","Pendent",IF(N9504="Per substituir","Substituir",IF(OR(N9504="No localitzat",N9504="No lliurat"),"Reposar",IF(I9504&lt;H9504,"Reposar",IF(I9504&gt;H9504,"Revisar excedent",IF(AND(G9504="Sí",M9504&lt;&gt;"",M9504&lt;TODAY()),"EPI caducat",IF(AND(G9504="Sí",M9504&lt;&gt;"",M9504&lt;=TODAY()+90),"EPI caduca ≤90 dies",IF(OR(N9504="Deteriorat usable",N9504="Revisió necessària"),"Revisar","OK"))))))))))</f>
      </c>
      <c r="R9504" s="20"/>
    </row>
    <row r="9505" customFormat="false" ht="15" hidden="false" customHeight="false" outlineLevel="0" collapsed="false">
      <c r="A9505" s="19" t="n">
        <v>88</v>
      </c>
      <c r="B9505" s="19" t="n">
        <f aca="false">IFERROR(VLOOKUP(A9505,Personal!$A$6:$F$112,2,FALSE()),"")</f>
        <v>0</v>
      </c>
      <c r="C9505" s="19" t="str">
        <f aca="false">IFERROR(VLOOKUP(A9505,Personal!$A$6:$F$112,3,FALSE()),"")</f>
        <v>Cerdanyola</v>
      </c>
      <c r="D9505" s="19" t="s">
        <v>59</v>
      </c>
      <c r="E9505" s="19" t="s">
        <v>60</v>
      </c>
      <c r="F9505" s="19" t="s">
        <v>63</v>
      </c>
      <c r="G9505" s="19" t="s">
        <v>291</v>
      </c>
      <c r="H9505" s="19" t="n">
        <f aca="false">IF(OR(VLOOKUP(A9505,Personal!$A$6:$F$112,5,FALSE())&lt;&gt;"Sí",N9505="No aplica"),0,'Catàleg GRAE'!D21)</f>
        <v>2</v>
      </c>
      <c r="I9505" s="20"/>
      <c r="J9505" s="20"/>
      <c r="K9505" s="20"/>
      <c r="L9505" s="21"/>
      <c r="M9505" s="21"/>
      <c r="N9505" s="20"/>
      <c r="O9505" s="20"/>
      <c r="P9505" s="19" t="str">
        <f aca="false">IF(I9505="","",I9505-H9505)</f>
        <v/>
      </c>
      <c r="Q9505" s="19" t="str">
        <f aca="true">IF(B9505="","",IF(N9505="No aplica","No aplica",IF(I9505="","Pendent",IF(N9505="Per substituir","Substituir",IF(OR(N9505="No localitzat",N9505="No lliurat"),"Reposar",IF(I9505&lt;H9505,"Reposar",IF(I9505&gt;H9505,"Revisar excedent",IF(AND(G9505="Sí",M9505&lt;&gt;"",M9505&lt;TODAY()),"EPI caducat",IF(AND(G9505="Sí",M9505&lt;&gt;"",M9505&lt;=TODAY()+90),"EPI caduca ≤90 dies",IF(OR(N9505="Deteriorat usable",N9505="Revisió necessària"),"Revisar","OK"))))))))))</f>
      </c>
      <c r="R9505" s="20"/>
    </row>
    <row r="9506" customFormat="false" ht="15" hidden="false" customHeight="false" outlineLevel="0" collapsed="false">
      <c r="A9506" s="19" t="n">
        <v>88</v>
      </c>
      <c r="B9506" s="19" t="n">
        <f aca="false">IFERROR(VLOOKUP(A9506,Personal!$A$6:$F$112,2,FALSE()),"")</f>
        <v>0</v>
      </c>
      <c r="C9506" s="19" t="str">
        <f aca="false">IFERROR(VLOOKUP(A9506,Personal!$A$6:$F$112,3,FALSE()),"")</f>
        <v>Cerdanyola</v>
      </c>
      <c r="D9506" s="19" t="s">
        <v>64</v>
      </c>
      <c r="E9506" s="19" t="s">
        <v>65</v>
      </c>
      <c r="F9506" s="19" t="s">
        <v>66</v>
      </c>
      <c r="G9506" s="19" t="s">
        <v>291</v>
      </c>
      <c r="H9506" s="19" t="n">
        <f aca="false">IF(OR(VLOOKUP(A9506,Personal!$A$6:$F$112,5,FALSE())&lt;&gt;"Sí",N9506="No aplica"),0,'Catàleg GRAE'!D22)</f>
        <v>1</v>
      </c>
      <c r="I9506" s="20"/>
      <c r="J9506" s="20"/>
      <c r="K9506" s="20"/>
      <c r="L9506" s="21"/>
      <c r="M9506" s="21"/>
      <c r="N9506" s="20"/>
      <c r="O9506" s="20"/>
      <c r="P9506" s="19" t="str">
        <f aca="false">IF(I9506="","",I9506-H9506)</f>
        <v/>
      </c>
      <c r="Q9506" s="19" t="str">
        <f aca="true">IF(B9506="","",IF(N9506="No aplica","No aplica",IF(I9506="","Pendent",IF(N9506="Per substituir","Substituir",IF(OR(N9506="No localitzat",N9506="No lliurat"),"Reposar",IF(I9506&lt;H9506,"Reposar",IF(I9506&gt;H9506,"Revisar excedent",IF(AND(G9506="Sí",M9506&lt;&gt;"",M9506&lt;TODAY()),"EPI caducat",IF(AND(G9506="Sí",M9506&lt;&gt;"",M9506&lt;=TODAY()+90),"EPI caduca ≤90 dies",IF(OR(N9506="Deteriorat usable",N9506="Revisió necessària"),"Revisar","OK"))))))))))</f>
      </c>
      <c r="R9506" s="20"/>
    </row>
    <row r="9507" customFormat="false" ht="15" hidden="false" customHeight="false" outlineLevel="0" collapsed="false">
      <c r="A9507" s="19" t="n">
        <v>88</v>
      </c>
      <c r="B9507" s="19" t="n">
        <f aca="false">IFERROR(VLOOKUP(A9507,Personal!$A$6:$F$112,2,FALSE()),"")</f>
        <v>0</v>
      </c>
      <c r="C9507" s="19" t="str">
        <f aca="false">IFERROR(VLOOKUP(A9507,Personal!$A$6:$F$112,3,FALSE()),"")</f>
        <v>Cerdanyola</v>
      </c>
      <c r="D9507" s="19" t="s">
        <v>64</v>
      </c>
      <c r="E9507" s="19" t="s">
        <v>67</v>
      </c>
      <c r="F9507" s="19" t="s">
        <v>68</v>
      </c>
      <c r="G9507" s="19" t="s">
        <v>291</v>
      </c>
      <c r="H9507" s="19" t="n">
        <f aca="false">IF(OR(VLOOKUP(A9507,Personal!$A$6:$F$112,5,FALSE())&lt;&gt;"Sí",N9507="No aplica"),0,'Catàleg GRAE'!D23)</f>
        <v>1</v>
      </c>
      <c r="I9507" s="20"/>
      <c r="J9507" s="20"/>
      <c r="K9507" s="20"/>
      <c r="L9507" s="21"/>
      <c r="M9507" s="21"/>
      <c r="N9507" s="20"/>
      <c r="O9507" s="20"/>
      <c r="P9507" s="19" t="str">
        <f aca="false">IF(I9507="","",I9507-H9507)</f>
        <v/>
      </c>
      <c r="Q9507" s="19" t="str">
        <f aca="true">IF(B9507="","",IF(N9507="No aplica","No aplica",IF(I9507="","Pendent",IF(N9507="Per substituir","Substituir",IF(OR(N9507="No localitzat",N9507="No lliurat"),"Reposar",IF(I9507&lt;H9507,"Reposar",IF(I9507&gt;H9507,"Revisar excedent",IF(AND(G9507="Sí",M9507&lt;&gt;"",M9507&lt;TODAY()),"EPI caducat",IF(AND(G9507="Sí",M9507&lt;&gt;"",M9507&lt;=TODAY()+90),"EPI caduca ≤90 dies",IF(OR(N9507="Deteriorat usable",N9507="Revisió necessària"),"Revisar","OK"))))))))))</f>
      </c>
      <c r="R9507" s="20"/>
    </row>
    <row r="9508" customFormat="false" ht="15" hidden="false" customHeight="false" outlineLevel="0" collapsed="false">
      <c r="A9508" s="19" t="n">
        <v>88</v>
      </c>
      <c r="B9508" s="19" t="n">
        <f aca="false">IFERROR(VLOOKUP(A9508,Personal!$A$6:$F$112,2,FALSE()),"")</f>
        <v>0</v>
      </c>
      <c r="C9508" s="19" t="str">
        <f aca="false">IFERROR(VLOOKUP(A9508,Personal!$A$6:$F$112,3,FALSE()),"")</f>
        <v>Cerdanyola</v>
      </c>
      <c r="D9508" s="19" t="s">
        <v>64</v>
      </c>
      <c r="E9508" s="19" t="s">
        <v>69</v>
      </c>
      <c r="F9508" s="19" t="s">
        <v>70</v>
      </c>
      <c r="G9508" s="19" t="s">
        <v>291</v>
      </c>
      <c r="H9508" s="19" t="n">
        <f aca="false">IF(OR(VLOOKUP(A9508,Personal!$A$6:$F$112,5,FALSE())&lt;&gt;"Sí",N9508="No aplica"),0,'Catàleg GRAE'!D24)</f>
        <v>1</v>
      </c>
      <c r="I9508" s="20"/>
      <c r="J9508" s="20"/>
      <c r="K9508" s="20"/>
      <c r="L9508" s="21"/>
      <c r="M9508" s="21"/>
      <c r="N9508" s="20"/>
      <c r="O9508" s="20"/>
      <c r="P9508" s="19" t="str">
        <f aca="false">IF(I9508="","",I9508-H9508)</f>
        <v/>
      </c>
      <c r="Q9508" s="19" t="str">
        <f aca="true">IF(B9508="","",IF(N9508="No aplica","No aplica",IF(I9508="","Pendent",IF(N9508="Per substituir","Substituir",IF(OR(N9508="No localitzat",N9508="No lliurat"),"Reposar",IF(I9508&lt;H9508,"Reposar",IF(I9508&gt;H9508,"Revisar excedent",IF(AND(G9508="Sí",M9508&lt;&gt;"",M9508&lt;TODAY()),"EPI caducat",IF(AND(G9508="Sí",M9508&lt;&gt;"",M9508&lt;=TODAY()+90),"EPI caduca ≤90 dies",IF(OR(N9508="Deteriorat usable",N9508="Revisió necessària"),"Revisar","OK"))))))))))</f>
      </c>
      <c r="R9508" s="20"/>
    </row>
    <row r="9509" customFormat="false" ht="15" hidden="false" customHeight="false" outlineLevel="0" collapsed="false">
      <c r="A9509" s="19" t="n">
        <v>88</v>
      </c>
      <c r="B9509" s="19" t="n">
        <f aca="false">IFERROR(VLOOKUP(A9509,Personal!$A$6:$F$112,2,FALSE()),"")</f>
        <v>0</v>
      </c>
      <c r="C9509" s="19" t="str">
        <f aca="false">IFERROR(VLOOKUP(A9509,Personal!$A$6:$F$112,3,FALSE()),"")</f>
        <v>Cerdanyola</v>
      </c>
      <c r="D9509" s="19" t="s">
        <v>71</v>
      </c>
      <c r="E9509" s="19" t="s">
        <v>72</v>
      </c>
      <c r="F9509" s="19" t="s">
        <v>73</v>
      </c>
      <c r="G9509" s="19" t="s">
        <v>291</v>
      </c>
      <c r="H9509" s="19" t="n">
        <f aca="false">IF(OR(VLOOKUP(A9509,Personal!$A$6:$F$112,5,FALSE())&lt;&gt;"Sí",N9509="No aplica"),0,'Catàleg GRAE'!D25)</f>
        <v>1</v>
      </c>
      <c r="I9509" s="20"/>
      <c r="J9509" s="20"/>
      <c r="K9509" s="20"/>
      <c r="L9509" s="21"/>
      <c r="M9509" s="21"/>
      <c r="N9509" s="20"/>
      <c r="O9509" s="20"/>
      <c r="P9509" s="19" t="str">
        <f aca="false">IF(I9509="","",I9509-H9509)</f>
        <v/>
      </c>
      <c r="Q9509" s="19" t="str">
        <f aca="true">IF(B9509="","",IF(N9509="No aplica","No aplica",IF(I9509="","Pendent",IF(N9509="Per substituir","Substituir",IF(OR(N9509="No localitzat",N9509="No lliurat"),"Reposar",IF(I9509&lt;H9509,"Reposar",IF(I9509&gt;H9509,"Revisar excedent",IF(AND(G9509="Sí",M9509&lt;&gt;"",M9509&lt;TODAY()),"EPI caducat",IF(AND(G9509="Sí",M9509&lt;&gt;"",M9509&lt;=TODAY()+90),"EPI caduca ≤90 dies",IF(OR(N9509="Deteriorat usable",N9509="Revisió necessària"),"Revisar","OK"))))))))))</f>
      </c>
      <c r="R9509" s="20"/>
    </row>
    <row r="9510" customFormat="false" ht="15" hidden="false" customHeight="false" outlineLevel="0" collapsed="false">
      <c r="A9510" s="19" t="n">
        <v>88</v>
      </c>
      <c r="B9510" s="19" t="n">
        <f aca="false">IFERROR(VLOOKUP(A9510,Personal!$A$6:$F$112,2,FALSE()),"")</f>
        <v>0</v>
      </c>
      <c r="C9510" s="19" t="str">
        <f aca="false">IFERROR(VLOOKUP(A9510,Personal!$A$6:$F$112,3,FALSE()),"")</f>
        <v>Cerdanyola</v>
      </c>
      <c r="D9510" s="19" t="s">
        <v>40</v>
      </c>
      <c r="E9510" s="19" t="s">
        <v>74</v>
      </c>
      <c r="F9510" s="19" t="s">
        <v>75</v>
      </c>
      <c r="G9510" s="19" t="s">
        <v>272</v>
      </c>
      <c r="H9510" s="19" t="n">
        <f aca="false">IF(OR(VLOOKUP(A9510,Personal!$A$6:$F$112,5,FALSE())&lt;&gt;"Sí",N9510="No aplica"),0,'Catàleg GRAE'!D26)</f>
        <v>1</v>
      </c>
      <c r="I9510" s="20"/>
      <c r="J9510" s="20"/>
      <c r="K9510" s="20"/>
      <c r="L9510" s="21"/>
      <c r="M9510" s="21"/>
      <c r="N9510" s="20"/>
      <c r="O9510" s="20"/>
      <c r="P9510" s="19" t="str">
        <f aca="false">IF(I9510="","",I9510-H9510)</f>
        <v/>
      </c>
      <c r="Q9510" s="19" t="str">
        <f aca="true">IF(B9510="","",IF(N9510="No aplica","No aplica",IF(I9510="","Pendent",IF(N9510="Per substituir","Substituir",IF(OR(N9510="No localitzat",N9510="No lliurat"),"Reposar",IF(I9510&lt;H9510,"Reposar",IF(I9510&gt;H9510,"Revisar excedent",IF(AND(G9510="Sí",M9510&lt;&gt;"",M9510&lt;TODAY()),"EPI caducat",IF(AND(G9510="Sí",M9510&lt;&gt;"",M9510&lt;=TODAY()+90),"EPI caduca ≤90 dies",IF(OR(N9510="Deteriorat usable",N9510="Revisió necessària"),"Revisar","OK"))))))))))</f>
      </c>
      <c r="R9510" s="20"/>
    </row>
    <row r="9511" customFormat="false" ht="15" hidden="false" customHeight="false" outlineLevel="0" collapsed="false">
      <c r="A9511" s="19" t="n">
        <v>88</v>
      </c>
      <c r="B9511" s="19" t="n">
        <f aca="false">IFERROR(VLOOKUP(A9511,Personal!$A$6:$F$112,2,FALSE()),"")</f>
        <v>0</v>
      </c>
      <c r="C9511" s="19" t="str">
        <f aca="false">IFERROR(VLOOKUP(A9511,Personal!$A$6:$F$112,3,FALSE()),"")</f>
        <v>Cerdanyola</v>
      </c>
      <c r="D9511" s="19" t="s">
        <v>40</v>
      </c>
      <c r="E9511" s="19" t="s">
        <v>76</v>
      </c>
      <c r="F9511" s="19" t="s">
        <v>77</v>
      </c>
      <c r="G9511" s="19" t="s">
        <v>291</v>
      </c>
      <c r="H9511" s="19" t="n">
        <f aca="false">IF(OR(VLOOKUP(A9511,Personal!$A$6:$F$112,5,FALSE())&lt;&gt;"Sí",N9511="No aplica"),0,'Catàleg GRAE'!D27)</f>
        <v>1</v>
      </c>
      <c r="I9511" s="20"/>
      <c r="J9511" s="20"/>
      <c r="K9511" s="20"/>
      <c r="L9511" s="21"/>
      <c r="M9511" s="21"/>
      <c r="N9511" s="20"/>
      <c r="O9511" s="20"/>
      <c r="P9511" s="19" t="str">
        <f aca="false">IF(I9511="","",I9511-H9511)</f>
        <v/>
      </c>
      <c r="Q9511" s="19" t="str">
        <f aca="true">IF(B9511="","",IF(N9511="No aplica","No aplica",IF(I9511="","Pendent",IF(N9511="Per substituir","Substituir",IF(OR(N9511="No localitzat",N9511="No lliurat"),"Reposar",IF(I9511&lt;H9511,"Reposar",IF(I9511&gt;H9511,"Revisar excedent",IF(AND(G9511="Sí",M9511&lt;&gt;"",M9511&lt;TODAY()),"EPI caducat",IF(AND(G9511="Sí",M9511&lt;&gt;"",M9511&lt;=TODAY()+90),"EPI caduca ≤90 dies",IF(OR(N9511="Deteriorat usable",N9511="Revisió necessària"),"Revisar","OK"))))))))))</f>
      </c>
      <c r="R9511" s="20"/>
    </row>
    <row r="9512" customFormat="false" ht="15" hidden="false" customHeight="false" outlineLevel="0" collapsed="false">
      <c r="A9512" s="19" t="n">
        <v>88</v>
      </c>
      <c r="B9512" s="19" t="n">
        <f aca="false">IFERROR(VLOOKUP(A9512,Personal!$A$6:$F$112,2,FALSE()),"")</f>
        <v>0</v>
      </c>
      <c r="C9512" s="19" t="str">
        <f aca="false">IFERROR(VLOOKUP(A9512,Personal!$A$6:$F$112,3,FALSE()),"")</f>
        <v>Cerdanyola</v>
      </c>
      <c r="D9512" s="19" t="s">
        <v>78</v>
      </c>
      <c r="E9512" s="19" t="s">
        <v>79</v>
      </c>
      <c r="F9512" s="19" t="s">
        <v>80</v>
      </c>
      <c r="G9512" s="19" t="s">
        <v>291</v>
      </c>
      <c r="H9512" s="19" t="n">
        <f aca="false">IF(OR(VLOOKUP(A9512,Personal!$A$6:$F$112,5,FALSE())&lt;&gt;"Sí",N9512="No aplica"),0,'Catàleg GRAE'!D28)</f>
        <v>1</v>
      </c>
      <c r="I9512" s="20"/>
      <c r="J9512" s="20"/>
      <c r="K9512" s="20"/>
      <c r="L9512" s="21"/>
      <c r="M9512" s="21"/>
      <c r="N9512" s="20"/>
      <c r="O9512" s="20"/>
      <c r="P9512" s="19" t="str">
        <f aca="false">IF(I9512="","",I9512-H9512)</f>
        <v/>
      </c>
      <c r="Q9512" s="19" t="str">
        <f aca="true">IF(B9512="","",IF(N9512="No aplica","No aplica",IF(I9512="","Pendent",IF(N9512="Per substituir","Substituir",IF(OR(N9512="No localitzat",N9512="No lliurat"),"Reposar",IF(I9512&lt;H9512,"Reposar",IF(I9512&gt;H9512,"Revisar excedent",IF(AND(G9512="Sí",M9512&lt;&gt;"",M9512&lt;TODAY()),"EPI caducat",IF(AND(G9512="Sí",M9512&lt;&gt;"",M9512&lt;=TODAY()+90),"EPI caduca ≤90 dies",IF(OR(N9512="Deteriorat usable",N9512="Revisió necessària"),"Revisar","OK"))))))))))</f>
      </c>
      <c r="R9512" s="20"/>
    </row>
    <row r="9513" customFormat="false" ht="15" hidden="false" customHeight="false" outlineLevel="0" collapsed="false">
      <c r="A9513" s="19" t="n">
        <v>88</v>
      </c>
      <c r="B9513" s="19" t="n">
        <f aca="false">IFERROR(VLOOKUP(A9513,Personal!$A$6:$F$112,2,FALSE()),"")</f>
        <v>0</v>
      </c>
      <c r="C9513" s="19" t="str">
        <f aca="false">IFERROR(VLOOKUP(A9513,Personal!$A$6:$F$112,3,FALSE()),"")</f>
        <v>Cerdanyola</v>
      </c>
      <c r="D9513" s="19" t="s">
        <v>26</v>
      </c>
      <c r="E9513" s="19" t="s">
        <v>81</v>
      </c>
      <c r="F9513" s="19" t="s">
        <v>82</v>
      </c>
      <c r="G9513" s="19" t="s">
        <v>272</v>
      </c>
      <c r="H9513" s="19" t="n">
        <f aca="false">IF(OR(VLOOKUP(A9513,Personal!$A$6:$F$112,5,FALSE())&lt;&gt;"Sí",N9513="No aplica"),0,'Catàleg GRAE'!D29)</f>
        <v>1</v>
      </c>
      <c r="I9513" s="20"/>
      <c r="J9513" s="20"/>
      <c r="K9513" s="20"/>
      <c r="L9513" s="21"/>
      <c r="M9513" s="21"/>
      <c r="N9513" s="20"/>
      <c r="O9513" s="20"/>
      <c r="P9513" s="19" t="str">
        <f aca="false">IF(I9513="","",I9513-H9513)</f>
        <v/>
      </c>
      <c r="Q9513" s="19" t="str">
        <f aca="true">IF(B9513="","",IF(N9513="No aplica","No aplica",IF(I9513="","Pendent",IF(N9513="Per substituir","Substituir",IF(OR(N9513="No localitzat",N9513="No lliurat"),"Reposar",IF(I9513&lt;H9513,"Reposar",IF(I9513&gt;H9513,"Revisar excedent",IF(AND(G9513="Sí",M9513&lt;&gt;"",M9513&lt;TODAY()),"EPI caducat",IF(AND(G9513="Sí",M9513&lt;&gt;"",M9513&lt;=TODAY()+90),"EPI caduca ≤90 dies",IF(OR(N9513="Deteriorat usable",N9513="Revisió necessària"),"Revisar","OK"))))))))))</f>
      </c>
      <c r="R9513" s="20"/>
    </row>
    <row r="9514" customFormat="false" ht="15" hidden="false" customHeight="false" outlineLevel="0" collapsed="false">
      <c r="A9514" s="19" t="n">
        <v>88</v>
      </c>
      <c r="B9514" s="19" t="n">
        <f aca="false">IFERROR(VLOOKUP(A9514,Personal!$A$6:$F$112,2,FALSE()),"")</f>
        <v>0</v>
      </c>
      <c r="C9514" s="19" t="str">
        <f aca="false">IFERROR(VLOOKUP(A9514,Personal!$A$6:$F$112,3,FALSE()),"")</f>
        <v>Cerdanyola</v>
      </c>
      <c r="D9514" s="19" t="s">
        <v>83</v>
      </c>
      <c r="E9514" s="19" t="s">
        <v>84</v>
      </c>
      <c r="F9514" s="19" t="s">
        <v>85</v>
      </c>
      <c r="G9514" s="19" t="s">
        <v>291</v>
      </c>
      <c r="H9514" s="19" t="n">
        <f aca="false">IF(OR(VLOOKUP(A9514,Personal!$A$6:$F$112,5,FALSE())&lt;&gt;"Sí",N9514="No aplica"),0,'Catàleg GRAE'!D30)</f>
        <v>2</v>
      </c>
      <c r="I9514" s="20"/>
      <c r="J9514" s="20"/>
      <c r="K9514" s="20"/>
      <c r="L9514" s="21"/>
      <c r="M9514" s="21"/>
      <c r="N9514" s="20"/>
      <c r="O9514" s="20"/>
      <c r="P9514" s="19" t="str">
        <f aca="false">IF(I9514="","",I9514-H9514)</f>
        <v/>
      </c>
      <c r="Q9514" s="19" t="str">
        <f aca="true">IF(B9514="","",IF(N9514="No aplica","No aplica",IF(I9514="","Pendent",IF(N9514="Per substituir","Substituir",IF(OR(N9514="No localitzat",N9514="No lliurat"),"Reposar",IF(I9514&lt;H9514,"Reposar",IF(I9514&gt;H9514,"Revisar excedent",IF(AND(G9514="Sí",M9514&lt;&gt;"",M9514&lt;TODAY()),"EPI caducat",IF(AND(G9514="Sí",M9514&lt;&gt;"",M9514&lt;=TODAY()+90),"EPI caduca ≤90 dies",IF(OR(N9514="Deteriorat usable",N9514="Revisió necessària"),"Revisar","OK"))))))))))</f>
      </c>
      <c r="R9514" s="20"/>
    </row>
    <row r="9515" customFormat="false" ht="15" hidden="false" customHeight="false" outlineLevel="0" collapsed="false">
      <c r="A9515" s="19" t="n">
        <v>88</v>
      </c>
      <c r="B9515" s="19" t="n">
        <f aca="false">IFERROR(VLOOKUP(A9515,Personal!$A$6:$F$112,2,FALSE()),"")</f>
        <v>0</v>
      </c>
      <c r="C9515" s="19" t="str">
        <f aca="false">IFERROR(VLOOKUP(A9515,Personal!$A$6:$F$112,3,FALSE()),"")</f>
        <v>Cerdanyola</v>
      </c>
      <c r="D9515" s="19" t="s">
        <v>83</v>
      </c>
      <c r="E9515" s="19" t="s">
        <v>86</v>
      </c>
      <c r="F9515" s="19" t="s">
        <v>87</v>
      </c>
      <c r="G9515" s="19" t="s">
        <v>291</v>
      </c>
      <c r="H9515" s="19" t="n">
        <f aca="false">IF(OR(VLOOKUP(A9515,Personal!$A$6:$F$112,5,FALSE())&lt;&gt;"Sí",N9515="No aplica"),0,'Catàleg GRAE'!D31)</f>
        <v>2</v>
      </c>
      <c r="I9515" s="20"/>
      <c r="J9515" s="20"/>
      <c r="K9515" s="20"/>
      <c r="L9515" s="21"/>
      <c r="M9515" s="21"/>
      <c r="N9515" s="20"/>
      <c r="O9515" s="20"/>
      <c r="P9515" s="19" t="str">
        <f aca="false">IF(I9515="","",I9515-H9515)</f>
        <v/>
      </c>
      <c r="Q9515" s="19" t="str">
        <f aca="true">IF(B9515="","",IF(N9515="No aplica","No aplica",IF(I9515="","Pendent",IF(N9515="Per substituir","Substituir",IF(OR(N9515="No localitzat",N9515="No lliurat"),"Reposar",IF(I9515&lt;H9515,"Reposar",IF(I9515&gt;H9515,"Revisar excedent",IF(AND(G9515="Sí",M9515&lt;&gt;"",M9515&lt;TODAY()),"EPI caducat",IF(AND(G9515="Sí",M9515&lt;&gt;"",M9515&lt;=TODAY()+90),"EPI caduca ≤90 dies",IF(OR(N9515="Deteriorat usable",N9515="Revisió necessària"),"Revisar","OK"))))))))))</f>
      </c>
      <c r="R9515" s="20"/>
    </row>
    <row r="9516" customFormat="false" ht="15" hidden="false" customHeight="false" outlineLevel="0" collapsed="false">
      <c r="A9516" s="19" t="n">
        <v>88</v>
      </c>
      <c r="B9516" s="19" t="n">
        <f aca="false">IFERROR(VLOOKUP(A9516,Personal!$A$6:$F$112,2,FALSE()),"")</f>
        <v>0</v>
      </c>
      <c r="C9516" s="19" t="str">
        <f aca="false">IFERROR(VLOOKUP(A9516,Personal!$A$6:$F$112,3,FALSE()),"")</f>
        <v>Cerdanyola</v>
      </c>
      <c r="D9516" s="19" t="s">
        <v>83</v>
      </c>
      <c r="E9516" s="19" t="s">
        <v>88</v>
      </c>
      <c r="F9516" s="19" t="s">
        <v>89</v>
      </c>
      <c r="G9516" s="19" t="s">
        <v>291</v>
      </c>
      <c r="H9516" s="19" t="n">
        <f aca="false">IF(OR(VLOOKUP(A9516,Personal!$A$6:$F$112,5,FALSE())&lt;&gt;"Sí",N9516="No aplica"),0,'Catàleg GRAE'!D32)</f>
        <v>2</v>
      </c>
      <c r="I9516" s="20"/>
      <c r="J9516" s="20"/>
      <c r="K9516" s="20"/>
      <c r="L9516" s="21"/>
      <c r="M9516" s="21"/>
      <c r="N9516" s="20"/>
      <c r="O9516" s="20"/>
      <c r="P9516" s="19" t="str">
        <f aca="false">IF(I9516="","",I9516-H9516)</f>
        <v/>
      </c>
      <c r="Q9516" s="19" t="str">
        <f aca="true">IF(B9516="","",IF(N9516="No aplica","No aplica",IF(I9516="","Pendent",IF(N9516="Per substituir","Substituir",IF(OR(N9516="No localitzat",N9516="No lliurat"),"Reposar",IF(I9516&lt;H9516,"Reposar",IF(I9516&gt;H9516,"Revisar excedent",IF(AND(G9516="Sí",M9516&lt;&gt;"",M9516&lt;TODAY()),"EPI caducat",IF(AND(G9516="Sí",M9516&lt;&gt;"",M9516&lt;=TODAY()+90),"EPI caduca ≤90 dies",IF(OR(N9516="Deteriorat usable",N9516="Revisió necessària"),"Revisar","OK"))))))))))</f>
      </c>
      <c r="R9516" s="20"/>
    </row>
    <row r="9517" customFormat="false" ht="15" hidden="false" customHeight="false" outlineLevel="0" collapsed="false">
      <c r="A9517" s="19" t="n">
        <v>88</v>
      </c>
      <c r="B9517" s="19" t="n">
        <f aca="false">IFERROR(VLOOKUP(A9517,Personal!$A$6:$F$112,2,FALSE()),"")</f>
        <v>0</v>
      </c>
      <c r="C9517" s="19" t="str">
        <f aca="false">IFERROR(VLOOKUP(A9517,Personal!$A$6:$F$112,3,FALSE()),"")</f>
        <v>Cerdanyola</v>
      </c>
      <c r="D9517" s="19" t="s">
        <v>83</v>
      </c>
      <c r="E9517" s="19" t="s">
        <v>90</v>
      </c>
      <c r="F9517" s="19" t="s">
        <v>91</v>
      </c>
      <c r="G9517" s="19" t="s">
        <v>291</v>
      </c>
      <c r="H9517" s="19" t="n">
        <f aca="false">IF(OR(VLOOKUP(A9517,Personal!$A$6:$F$112,5,FALSE())&lt;&gt;"Sí",N9517="No aplica"),0,'Catàleg GRAE'!D33)</f>
        <v>1</v>
      </c>
      <c r="I9517" s="20"/>
      <c r="J9517" s="20"/>
      <c r="K9517" s="20"/>
      <c r="L9517" s="21"/>
      <c r="M9517" s="21"/>
      <c r="N9517" s="20"/>
      <c r="O9517" s="20"/>
      <c r="P9517" s="19" t="str">
        <f aca="false">IF(I9517="","",I9517-H9517)</f>
        <v/>
      </c>
      <c r="Q9517" s="19" t="str">
        <f aca="true">IF(B9517="","",IF(N9517="No aplica","No aplica",IF(I9517="","Pendent",IF(N9517="Per substituir","Substituir",IF(OR(N9517="No localitzat",N9517="No lliurat"),"Reposar",IF(I9517&lt;H9517,"Reposar",IF(I9517&gt;H9517,"Revisar excedent",IF(AND(G9517="Sí",M9517&lt;&gt;"",M9517&lt;TODAY()),"EPI caducat",IF(AND(G9517="Sí",M9517&lt;&gt;"",M9517&lt;=TODAY()+90),"EPI caduca ≤90 dies",IF(OR(N9517="Deteriorat usable",N9517="Revisió necessària"),"Revisar","OK"))))))))))</f>
      </c>
      <c r="R9517" s="20"/>
    </row>
    <row r="9518" customFormat="false" ht="15" hidden="false" customHeight="false" outlineLevel="0" collapsed="false">
      <c r="A9518" s="19" t="n">
        <v>88</v>
      </c>
      <c r="B9518" s="19" t="n">
        <f aca="false">IFERROR(VLOOKUP(A9518,Personal!$A$6:$F$112,2,FALSE()),"")</f>
        <v>0</v>
      </c>
      <c r="C9518" s="19" t="str">
        <f aca="false">IFERROR(VLOOKUP(A9518,Personal!$A$6:$F$112,3,FALSE()),"")</f>
        <v>Cerdanyola</v>
      </c>
      <c r="D9518" s="19" t="s">
        <v>40</v>
      </c>
      <c r="E9518" s="19" t="s">
        <v>92</v>
      </c>
      <c r="F9518" s="19" t="s">
        <v>93</v>
      </c>
      <c r="G9518" s="19" t="s">
        <v>291</v>
      </c>
      <c r="H9518" s="19" t="n">
        <f aca="false">IF(OR(VLOOKUP(A9518,Personal!$A$6:$F$112,5,FALSE())&lt;&gt;"Sí",N9518="No aplica"),0,'Catàleg GRAE'!D34)</f>
        <v>1</v>
      </c>
      <c r="I9518" s="20"/>
      <c r="J9518" s="20"/>
      <c r="K9518" s="20"/>
      <c r="L9518" s="21"/>
      <c r="M9518" s="21"/>
      <c r="N9518" s="20"/>
      <c r="O9518" s="20"/>
      <c r="P9518" s="19" t="str">
        <f aca="false">IF(I9518="","",I9518-H9518)</f>
        <v/>
      </c>
      <c r="Q9518" s="19" t="str">
        <f aca="true">IF(B9518="","",IF(N9518="No aplica","No aplica",IF(I9518="","Pendent",IF(N9518="Per substituir","Substituir",IF(OR(N9518="No localitzat",N9518="No lliurat"),"Reposar",IF(I9518&lt;H9518,"Reposar",IF(I9518&gt;H9518,"Revisar excedent",IF(AND(G9518="Sí",M9518&lt;&gt;"",M9518&lt;TODAY()),"EPI caducat",IF(AND(G9518="Sí",M9518&lt;&gt;"",M9518&lt;=TODAY()+90),"EPI caduca ≤90 dies",IF(OR(N9518="Deteriorat usable",N9518="Revisió necessària"),"Revisar","OK"))))))))))</f>
      </c>
      <c r="R9518" s="20"/>
    </row>
    <row r="9519" customFormat="false" ht="15" hidden="false" customHeight="false" outlineLevel="0" collapsed="false">
      <c r="A9519" s="19" t="n">
        <v>88</v>
      </c>
      <c r="B9519" s="19" t="n">
        <f aca="false">IFERROR(VLOOKUP(A9519,Personal!$A$6:$F$112,2,FALSE()),"")</f>
        <v>0</v>
      </c>
      <c r="C9519" s="19" t="str">
        <f aca="false">IFERROR(VLOOKUP(A9519,Personal!$A$6:$F$112,3,FALSE()),"")</f>
        <v>Cerdanyola</v>
      </c>
      <c r="D9519" s="19" t="s">
        <v>94</v>
      </c>
      <c r="E9519" s="19" t="s">
        <v>95</v>
      </c>
      <c r="F9519" s="19" t="s">
        <v>96</v>
      </c>
      <c r="G9519" s="19" t="s">
        <v>291</v>
      </c>
      <c r="H9519" s="19" t="n">
        <f aca="false">IF(OR(VLOOKUP(A9519,Personal!$A$6:$F$112,5,FALSE())&lt;&gt;"Sí",N9519="No aplica"),0,'Catàleg GRAE'!D35)</f>
        <v>1</v>
      </c>
      <c r="I9519" s="20"/>
      <c r="J9519" s="20"/>
      <c r="K9519" s="20"/>
      <c r="L9519" s="21"/>
      <c r="M9519" s="21"/>
      <c r="N9519" s="20"/>
      <c r="O9519" s="20"/>
      <c r="P9519" s="19" t="str">
        <f aca="false">IF(I9519="","",I9519-H9519)</f>
        <v/>
      </c>
      <c r="Q9519" s="19" t="str">
        <f aca="true">IF(B9519="","",IF(N9519="No aplica","No aplica",IF(I9519="","Pendent",IF(N9519="Per substituir","Substituir",IF(OR(N9519="No localitzat",N9519="No lliurat"),"Reposar",IF(I9519&lt;H9519,"Reposar",IF(I9519&gt;H9519,"Revisar excedent",IF(AND(G9519="Sí",M9519&lt;&gt;"",M9519&lt;TODAY()),"EPI caducat",IF(AND(G9519="Sí",M9519&lt;&gt;"",M9519&lt;=TODAY()+90),"EPI caduca ≤90 dies",IF(OR(N9519="Deteriorat usable",N9519="Revisió necessària"),"Revisar","OK"))))))))))</f>
      </c>
      <c r="R9519" s="20"/>
    </row>
    <row r="9520" customFormat="false" ht="15" hidden="false" customHeight="false" outlineLevel="0" collapsed="false">
      <c r="A9520" s="19" t="n">
        <v>88</v>
      </c>
      <c r="B9520" s="19" t="n">
        <f aca="false">IFERROR(VLOOKUP(A9520,Personal!$A$6:$F$112,2,FALSE()),"")</f>
        <v>0</v>
      </c>
      <c r="C9520" s="19" t="str">
        <f aca="false">IFERROR(VLOOKUP(A9520,Personal!$A$6:$F$112,3,FALSE()),"")</f>
        <v>Cerdanyola</v>
      </c>
      <c r="D9520" s="19" t="s">
        <v>97</v>
      </c>
      <c r="E9520" s="19" t="s">
        <v>98</v>
      </c>
      <c r="F9520" s="19" t="s">
        <v>99</v>
      </c>
      <c r="G9520" s="19" t="s">
        <v>291</v>
      </c>
      <c r="H9520" s="19" t="n">
        <f aca="false">IF(OR(VLOOKUP(A9520,Personal!$A$6:$F$112,5,FALSE())&lt;&gt;"Sí",N9520="No aplica"),0,'Catàleg GRAE'!D36)</f>
        <v>3</v>
      </c>
      <c r="I9520" s="20"/>
      <c r="J9520" s="20"/>
      <c r="K9520" s="20"/>
      <c r="L9520" s="21"/>
      <c r="M9520" s="21"/>
      <c r="N9520" s="20"/>
      <c r="O9520" s="20"/>
      <c r="P9520" s="19" t="str">
        <f aca="false">IF(I9520="","",I9520-H9520)</f>
        <v/>
      </c>
      <c r="Q9520" s="19" t="str">
        <f aca="true">IF(B9520="","",IF(N9520="No aplica","No aplica",IF(I9520="","Pendent",IF(N9520="Per substituir","Substituir",IF(OR(N9520="No localitzat",N9520="No lliurat"),"Reposar",IF(I9520&lt;H9520,"Reposar",IF(I9520&gt;H9520,"Revisar excedent",IF(AND(G9520="Sí",M9520&lt;&gt;"",M9520&lt;TODAY()),"EPI caducat",IF(AND(G9520="Sí",M9520&lt;&gt;"",M9520&lt;=TODAY()+90),"EPI caduca ≤90 dies",IF(OR(N9520="Deteriorat usable",N9520="Revisió necessària"),"Revisar","OK"))))))))))</f>
      </c>
      <c r="R9520" s="20"/>
    </row>
    <row r="9521" customFormat="false" ht="15" hidden="false" customHeight="false" outlineLevel="0" collapsed="false">
      <c r="A9521" s="19" t="n">
        <v>88</v>
      </c>
      <c r="B9521" s="19" t="n">
        <f aca="false">IFERROR(VLOOKUP(A9521,Personal!$A$6:$F$112,2,FALSE()),"")</f>
        <v>0</v>
      </c>
      <c r="C9521" s="19" t="str">
        <f aca="false">IFERROR(VLOOKUP(A9521,Personal!$A$6:$F$112,3,FALSE()),"")</f>
        <v>Cerdanyola</v>
      </c>
      <c r="D9521" s="19" t="s">
        <v>97</v>
      </c>
      <c r="E9521" s="19" t="s">
        <v>100</v>
      </c>
      <c r="F9521" s="19" t="s">
        <v>101</v>
      </c>
      <c r="G9521" s="19" t="s">
        <v>291</v>
      </c>
      <c r="H9521" s="19" t="n">
        <f aca="false">IF(OR(VLOOKUP(A9521,Personal!$A$6:$F$112,5,FALSE())&lt;&gt;"Sí",N9521="No aplica"),0,'Catàleg GRAE'!D37)</f>
        <v>1</v>
      </c>
      <c r="I9521" s="20"/>
      <c r="J9521" s="20"/>
      <c r="K9521" s="20"/>
      <c r="L9521" s="21"/>
      <c r="M9521" s="21"/>
      <c r="N9521" s="20"/>
      <c r="O9521" s="20"/>
      <c r="P9521" s="19" t="str">
        <f aca="false">IF(I9521="","",I9521-H9521)</f>
        <v/>
      </c>
      <c r="Q9521" s="19" t="str">
        <f aca="true">IF(B9521="","",IF(N9521="No aplica","No aplica",IF(I9521="","Pendent",IF(N9521="Per substituir","Substituir",IF(OR(N9521="No localitzat",N9521="No lliurat"),"Reposar",IF(I9521&lt;H9521,"Reposar",IF(I9521&gt;H9521,"Revisar excedent",IF(AND(G9521="Sí",M9521&lt;&gt;"",M9521&lt;TODAY()),"EPI caducat",IF(AND(G9521="Sí",M9521&lt;&gt;"",M9521&lt;=TODAY()+90),"EPI caduca ≤90 dies",IF(OR(N9521="Deteriorat usable",N9521="Revisió necessària"),"Revisar","OK"))))))))))</f>
      </c>
      <c r="R9521" s="20"/>
    </row>
    <row r="9522" customFormat="false" ht="15" hidden="false" customHeight="false" outlineLevel="0" collapsed="false">
      <c r="A9522" s="19" t="n">
        <v>88</v>
      </c>
      <c r="B9522" s="19" t="n">
        <f aca="false">IFERROR(VLOOKUP(A9522,Personal!$A$6:$F$112,2,FALSE()),"")</f>
        <v>0</v>
      </c>
      <c r="C9522" s="19" t="str">
        <f aca="false">IFERROR(VLOOKUP(A9522,Personal!$A$6:$F$112,3,FALSE()),"")</f>
        <v>Cerdanyola</v>
      </c>
      <c r="D9522" s="19" t="s">
        <v>102</v>
      </c>
      <c r="E9522" s="19" t="s">
        <v>103</v>
      </c>
      <c r="F9522" s="19" t="s">
        <v>104</v>
      </c>
      <c r="G9522" s="19" t="s">
        <v>291</v>
      </c>
      <c r="H9522" s="19" t="n">
        <f aca="false">IF(OR(VLOOKUP(A9522,Personal!$A$6:$F$112,5,FALSE())&lt;&gt;"Sí",N9522="No aplica"),0,'Catàleg GRAE'!D38)</f>
        <v>1</v>
      </c>
      <c r="I9522" s="20"/>
      <c r="J9522" s="20"/>
      <c r="K9522" s="20"/>
      <c r="L9522" s="21"/>
      <c r="M9522" s="21"/>
      <c r="N9522" s="20"/>
      <c r="O9522" s="20"/>
      <c r="P9522" s="19" t="str">
        <f aca="false">IF(I9522="","",I9522-H9522)</f>
        <v/>
      </c>
      <c r="Q9522" s="19" t="str">
        <f aca="true">IF(B9522="","",IF(N9522="No aplica","No aplica",IF(I9522="","Pendent",IF(N9522="Per substituir","Substituir",IF(OR(N9522="No localitzat",N9522="No lliurat"),"Reposar",IF(I9522&lt;H9522,"Reposar",IF(I9522&gt;H9522,"Revisar excedent",IF(AND(G9522="Sí",M9522&lt;&gt;"",M9522&lt;TODAY()),"EPI caducat",IF(AND(G9522="Sí",M9522&lt;&gt;"",M9522&lt;=TODAY()+90),"EPI caduca ≤90 dies",IF(OR(N9522="Deteriorat usable",N9522="Revisió necessària"),"Revisar","OK"))))))))))</f>
      </c>
      <c r="R9522" s="20"/>
    </row>
    <row r="9523" customFormat="false" ht="15" hidden="false" customHeight="false" outlineLevel="0" collapsed="false">
      <c r="A9523" s="19" t="n">
        <v>88</v>
      </c>
      <c r="B9523" s="19" t="n">
        <f aca="false">IFERROR(VLOOKUP(A9523,Personal!$A$6:$F$112,2,FALSE()),"")</f>
        <v>0</v>
      </c>
      <c r="C9523" s="19" t="str">
        <f aca="false">IFERROR(VLOOKUP(A9523,Personal!$A$6:$F$112,3,FALSE()),"")</f>
        <v>Cerdanyola</v>
      </c>
      <c r="D9523" s="19" t="s">
        <v>97</v>
      </c>
      <c r="E9523" s="19" t="s">
        <v>105</v>
      </c>
      <c r="F9523" s="19" t="s">
        <v>106</v>
      </c>
      <c r="G9523" s="19" t="s">
        <v>291</v>
      </c>
      <c r="H9523" s="19" t="n">
        <f aca="false">IF(OR(VLOOKUP(A9523,Personal!$A$6:$F$112,5,FALSE())&lt;&gt;"Sí",N9523="No aplica"),0,'Catàleg GRAE'!D39)</f>
        <v>3</v>
      </c>
      <c r="I9523" s="20"/>
      <c r="J9523" s="20"/>
      <c r="K9523" s="20"/>
      <c r="L9523" s="21"/>
      <c r="M9523" s="21"/>
      <c r="N9523" s="20"/>
      <c r="O9523" s="20"/>
      <c r="P9523" s="19" t="str">
        <f aca="false">IF(I9523="","",I9523-H9523)</f>
        <v/>
      </c>
      <c r="Q9523" s="19" t="str">
        <f aca="true">IF(B9523="","",IF(N9523="No aplica","No aplica",IF(I9523="","Pendent",IF(N9523="Per substituir","Substituir",IF(OR(N9523="No localitzat",N9523="No lliurat"),"Reposar",IF(I9523&lt;H9523,"Reposar",IF(I9523&gt;H9523,"Revisar excedent",IF(AND(G9523="Sí",M9523&lt;&gt;"",M9523&lt;TODAY()),"EPI caducat",IF(AND(G9523="Sí",M9523&lt;&gt;"",M9523&lt;=TODAY()+90),"EPI caduca ≤90 dies",IF(OR(N9523="Deteriorat usable",N9523="Revisió necessària"),"Revisar","OK"))))))))))</f>
      </c>
      <c r="R9523" s="20"/>
    </row>
    <row r="9524" customFormat="false" ht="15" hidden="false" customHeight="false" outlineLevel="0" collapsed="false">
      <c r="A9524" s="19" t="n">
        <v>88</v>
      </c>
      <c r="B9524" s="19" t="n">
        <f aca="false">IFERROR(VLOOKUP(A9524,Personal!$A$6:$F$112,2,FALSE()),"")</f>
        <v>0</v>
      </c>
      <c r="C9524" s="19" t="str">
        <f aca="false">IFERROR(VLOOKUP(A9524,Personal!$A$6:$F$112,3,FALSE()),"")</f>
        <v>Cerdanyola</v>
      </c>
      <c r="D9524" s="19" t="s">
        <v>97</v>
      </c>
      <c r="E9524" s="19" t="s">
        <v>105</v>
      </c>
      <c r="F9524" s="19" t="s">
        <v>107</v>
      </c>
      <c r="G9524" s="19" t="s">
        <v>291</v>
      </c>
      <c r="H9524" s="19" t="n">
        <f aca="false">IF(OR(VLOOKUP(A9524,Personal!$A$6:$F$112,5,FALSE())&lt;&gt;"Sí",N9524="No aplica"),0,'Catàleg GRAE'!D40)</f>
        <v>3</v>
      </c>
      <c r="I9524" s="20"/>
      <c r="J9524" s="20"/>
      <c r="K9524" s="20"/>
      <c r="L9524" s="21"/>
      <c r="M9524" s="21"/>
      <c r="N9524" s="20"/>
      <c r="O9524" s="20"/>
      <c r="P9524" s="19" t="str">
        <f aca="false">IF(I9524="","",I9524-H9524)</f>
        <v/>
      </c>
      <c r="Q9524" s="19" t="str">
        <f aca="true">IF(B9524="","",IF(N9524="No aplica","No aplica",IF(I9524="","Pendent",IF(N9524="Per substituir","Substituir",IF(OR(N9524="No localitzat",N9524="No lliurat"),"Reposar",IF(I9524&lt;H9524,"Reposar",IF(I9524&gt;H9524,"Revisar excedent",IF(AND(G9524="Sí",M9524&lt;&gt;"",M9524&lt;TODAY()),"EPI caducat",IF(AND(G9524="Sí",M9524&lt;&gt;"",M9524&lt;=TODAY()+90),"EPI caduca ≤90 dies",IF(OR(N9524="Deteriorat usable",N9524="Revisió necessària"),"Revisar","OK"))))))))))</f>
      </c>
      <c r="R9524" s="20"/>
    </row>
    <row r="9525" customFormat="false" ht="15" hidden="false" customHeight="false" outlineLevel="0" collapsed="false">
      <c r="A9525" s="19" t="n">
        <v>88</v>
      </c>
      <c r="B9525" s="19" t="n">
        <f aca="false">IFERROR(VLOOKUP(A9525,Personal!$A$6:$F$112,2,FALSE()),"")</f>
        <v>0</v>
      </c>
      <c r="C9525" s="19" t="str">
        <f aca="false">IFERROR(VLOOKUP(A9525,Personal!$A$6:$F$112,3,FALSE()),"")</f>
        <v>Cerdanyola</v>
      </c>
      <c r="D9525" s="19" t="s">
        <v>97</v>
      </c>
      <c r="E9525" s="19" t="s">
        <v>108</v>
      </c>
      <c r="F9525" s="19" t="s">
        <v>109</v>
      </c>
      <c r="G9525" s="19" t="s">
        <v>291</v>
      </c>
      <c r="H9525" s="19" t="n">
        <f aca="false">IF(OR(VLOOKUP(A9525,Personal!$A$6:$F$112,5,FALSE())&lt;&gt;"Sí",N9525="No aplica"),0,'Catàleg GRAE'!D41)</f>
        <v>2</v>
      </c>
      <c r="I9525" s="20"/>
      <c r="J9525" s="20"/>
      <c r="K9525" s="20"/>
      <c r="L9525" s="21"/>
      <c r="M9525" s="21"/>
      <c r="N9525" s="20"/>
      <c r="O9525" s="20"/>
      <c r="P9525" s="19" t="str">
        <f aca="false">IF(I9525="","",I9525-H9525)</f>
        <v/>
      </c>
      <c r="Q9525" s="19" t="str">
        <f aca="true">IF(B9525="","",IF(N9525="No aplica","No aplica",IF(I9525="","Pendent",IF(N9525="Per substituir","Substituir",IF(OR(N9525="No localitzat",N9525="No lliurat"),"Reposar",IF(I9525&lt;H9525,"Reposar",IF(I9525&gt;H9525,"Revisar excedent",IF(AND(G9525="Sí",M9525&lt;&gt;"",M9525&lt;TODAY()),"EPI caducat",IF(AND(G9525="Sí",M9525&lt;&gt;"",M9525&lt;=TODAY()+90),"EPI caduca ≤90 dies",IF(OR(N9525="Deteriorat usable",N9525="Revisió necessària"),"Revisar","OK"))))))))))</f>
      </c>
      <c r="R9525" s="20"/>
    </row>
    <row r="9526" customFormat="false" ht="15" hidden="false" customHeight="false" outlineLevel="0" collapsed="false">
      <c r="A9526" s="19" t="n">
        <v>88</v>
      </c>
      <c r="B9526" s="19" t="n">
        <f aca="false">IFERROR(VLOOKUP(A9526,Personal!$A$6:$F$112,2,FALSE()),"")</f>
        <v>0</v>
      </c>
      <c r="C9526" s="19" t="str">
        <f aca="false">IFERROR(VLOOKUP(A9526,Personal!$A$6:$F$112,3,FALSE()),"")</f>
        <v>Cerdanyola</v>
      </c>
      <c r="D9526" s="19" t="s">
        <v>97</v>
      </c>
      <c r="E9526" s="19" t="s">
        <v>110</v>
      </c>
      <c r="F9526" s="19" t="s">
        <v>111</v>
      </c>
      <c r="G9526" s="19" t="s">
        <v>291</v>
      </c>
      <c r="H9526" s="19" t="n">
        <f aca="false">IF(OR(VLOOKUP(A9526,Personal!$A$6:$F$112,5,FALSE())&lt;&gt;"Sí",N9526="No aplica"),0,'Catàleg GRAE'!D42)</f>
        <v>1</v>
      </c>
      <c r="I9526" s="20"/>
      <c r="J9526" s="20"/>
      <c r="K9526" s="20"/>
      <c r="L9526" s="21"/>
      <c r="M9526" s="21"/>
      <c r="N9526" s="20"/>
      <c r="O9526" s="20"/>
      <c r="P9526" s="19" t="str">
        <f aca="false">IF(I9526="","",I9526-H9526)</f>
        <v/>
      </c>
      <c r="Q9526" s="19" t="str">
        <f aca="true">IF(B9526="","",IF(N9526="No aplica","No aplica",IF(I9526="","Pendent",IF(N9526="Per substituir","Substituir",IF(OR(N9526="No localitzat",N9526="No lliurat"),"Reposar",IF(I9526&lt;H9526,"Reposar",IF(I9526&gt;H9526,"Revisar excedent",IF(AND(G9526="Sí",M9526&lt;&gt;"",M9526&lt;TODAY()),"EPI caducat",IF(AND(G9526="Sí",M9526&lt;&gt;"",M9526&lt;=TODAY()+90),"EPI caduca ≤90 dies",IF(OR(N9526="Deteriorat usable",N9526="Revisió necessària"),"Revisar","OK"))))))))))</f>
      </c>
      <c r="R9526" s="20"/>
    </row>
    <row r="9527" customFormat="false" ht="15" hidden="false" customHeight="false" outlineLevel="0" collapsed="false">
      <c r="A9527" s="19" t="n">
        <v>88</v>
      </c>
      <c r="B9527" s="19" t="n">
        <f aca="false">IFERROR(VLOOKUP(A9527,Personal!$A$6:$F$112,2,FALSE()),"")</f>
        <v>0</v>
      </c>
      <c r="C9527" s="19" t="str">
        <f aca="false">IFERROR(VLOOKUP(A9527,Personal!$A$6:$F$112,3,FALSE()),"")</f>
        <v>Cerdanyola</v>
      </c>
      <c r="D9527" s="19" t="s">
        <v>112</v>
      </c>
      <c r="E9527" s="19" t="s">
        <v>113</v>
      </c>
      <c r="F9527" s="19" t="s">
        <v>114</v>
      </c>
      <c r="G9527" s="19" t="s">
        <v>291</v>
      </c>
      <c r="H9527" s="19" t="n">
        <f aca="false">IF(OR(VLOOKUP(A9527,Personal!$A$6:$F$112,5,FALSE())&lt;&gt;"Sí",N9527="No aplica"),0,'Catàleg GRAE'!D43)</f>
        <v>2</v>
      </c>
      <c r="I9527" s="20"/>
      <c r="J9527" s="20"/>
      <c r="K9527" s="20"/>
      <c r="L9527" s="21"/>
      <c r="M9527" s="21"/>
      <c r="N9527" s="20"/>
      <c r="O9527" s="20"/>
      <c r="P9527" s="19" t="str">
        <f aca="false">IF(I9527="","",I9527-H9527)</f>
        <v/>
      </c>
      <c r="Q9527" s="19" t="str">
        <f aca="true">IF(B9527="","",IF(N9527="No aplica","No aplica",IF(I9527="","Pendent",IF(N9527="Per substituir","Substituir",IF(OR(N9527="No localitzat",N9527="No lliurat"),"Reposar",IF(I9527&lt;H9527,"Reposar",IF(I9527&gt;H9527,"Revisar excedent",IF(AND(G9527="Sí",M9527&lt;&gt;"",M9527&lt;TODAY()),"EPI caducat",IF(AND(G9527="Sí",M9527&lt;&gt;"",M9527&lt;=TODAY()+90),"EPI caduca ≤90 dies",IF(OR(N9527="Deteriorat usable",N9527="Revisió necessària"),"Revisar","OK"))))))))))</f>
      </c>
      <c r="R9527" s="20"/>
    </row>
    <row r="9528" customFormat="false" ht="15" hidden="false" customHeight="false" outlineLevel="0" collapsed="false">
      <c r="A9528" s="19" t="n">
        <v>88</v>
      </c>
      <c r="B9528" s="19" t="n">
        <f aca="false">IFERROR(VLOOKUP(A9528,Personal!$A$6:$F$112,2,FALSE()),"")</f>
        <v>0</v>
      </c>
      <c r="C9528" s="19" t="str">
        <f aca="false">IFERROR(VLOOKUP(A9528,Personal!$A$6:$F$112,3,FALSE()),"")</f>
        <v>Cerdanyola</v>
      </c>
      <c r="D9528" s="19" t="s">
        <v>102</v>
      </c>
      <c r="E9528" s="19" t="s">
        <v>115</v>
      </c>
      <c r="F9528" s="19" t="s">
        <v>116</v>
      </c>
      <c r="G9528" s="19" t="s">
        <v>291</v>
      </c>
      <c r="H9528" s="19" t="n">
        <f aca="false">IF(OR(VLOOKUP(A9528,Personal!$A$6:$F$112,5,FALSE())&lt;&gt;"Sí",N9528="No aplica"),0,'Catàleg GRAE'!D44)</f>
        <v>1</v>
      </c>
      <c r="I9528" s="20"/>
      <c r="J9528" s="20"/>
      <c r="K9528" s="20"/>
      <c r="L9528" s="21"/>
      <c r="M9528" s="21"/>
      <c r="N9528" s="20"/>
      <c r="O9528" s="20"/>
      <c r="P9528" s="19" t="str">
        <f aca="false">IF(I9528="","",I9528-H9528)</f>
        <v/>
      </c>
      <c r="Q9528" s="19" t="str">
        <f aca="true">IF(B9528="","",IF(N9528="No aplica","No aplica",IF(I9528="","Pendent",IF(N9528="Per substituir","Substituir",IF(OR(N9528="No localitzat",N9528="No lliurat"),"Reposar",IF(I9528&lt;H9528,"Reposar",IF(I9528&gt;H9528,"Revisar excedent",IF(AND(G9528="Sí",M9528&lt;&gt;"",M9528&lt;TODAY()),"EPI caducat",IF(AND(G9528="Sí",M9528&lt;&gt;"",M9528&lt;=TODAY()+90),"EPI caduca ≤90 dies",IF(OR(N9528="Deteriorat usable",N9528="Revisió necessària"),"Revisar","OK"))))))))))</f>
      </c>
      <c r="R9528" s="20"/>
    </row>
    <row r="9529" customFormat="false" ht="15" hidden="false" customHeight="false" outlineLevel="0" collapsed="false">
      <c r="A9529" s="19" t="n">
        <v>88</v>
      </c>
      <c r="B9529" s="19" t="n">
        <f aca="false">IFERROR(VLOOKUP(A9529,Personal!$A$6:$F$112,2,FALSE()),"")</f>
        <v>0</v>
      </c>
      <c r="C9529" s="19" t="str">
        <f aca="false">IFERROR(VLOOKUP(A9529,Personal!$A$6:$F$112,3,FALSE()),"")</f>
        <v>Cerdanyola</v>
      </c>
      <c r="D9529" s="19" t="s">
        <v>102</v>
      </c>
      <c r="E9529" s="19" t="s">
        <v>117</v>
      </c>
      <c r="F9529" s="19" t="s">
        <v>118</v>
      </c>
      <c r="G9529" s="19" t="s">
        <v>272</v>
      </c>
      <c r="H9529" s="19" t="n">
        <f aca="false">IF(OR(VLOOKUP(A9529,Personal!$A$6:$F$112,5,FALSE())&lt;&gt;"Sí",N9529="No aplica"),0,'Catàleg GRAE'!D45)</f>
        <v>1</v>
      </c>
      <c r="I9529" s="20"/>
      <c r="J9529" s="20"/>
      <c r="K9529" s="20"/>
      <c r="L9529" s="21"/>
      <c r="M9529" s="21"/>
      <c r="N9529" s="20"/>
      <c r="O9529" s="20"/>
      <c r="P9529" s="19" t="str">
        <f aca="false">IF(I9529="","",I9529-H9529)</f>
        <v/>
      </c>
      <c r="Q9529" s="19" t="str">
        <f aca="true">IF(B9529="","",IF(N9529="No aplica","No aplica",IF(I9529="","Pendent",IF(N9529="Per substituir","Substituir",IF(OR(N9529="No localitzat",N9529="No lliurat"),"Reposar",IF(I9529&lt;H9529,"Reposar",IF(I9529&gt;H9529,"Revisar excedent",IF(AND(G9529="Sí",M9529&lt;&gt;"",M9529&lt;TODAY()),"EPI caducat",IF(AND(G9529="Sí",M9529&lt;&gt;"",M9529&lt;=TODAY()+90),"EPI caduca ≤90 dies",IF(OR(N9529="Deteriorat usable",N9529="Revisió necessària"),"Revisar","OK"))))))))))</f>
      </c>
      <c r="R9529" s="20"/>
    </row>
    <row r="9530" customFormat="false" ht="15" hidden="false" customHeight="false" outlineLevel="0" collapsed="false">
      <c r="A9530" s="19" t="n">
        <v>88</v>
      </c>
      <c r="B9530" s="19" t="n">
        <f aca="false">IFERROR(VLOOKUP(A9530,Personal!$A$6:$F$112,2,FALSE()),"")</f>
        <v>0</v>
      </c>
      <c r="C9530" s="19" t="str">
        <f aca="false">IFERROR(VLOOKUP(A9530,Personal!$A$6:$F$112,3,FALSE()),"")</f>
        <v>Cerdanyola</v>
      </c>
      <c r="D9530" s="19" t="s">
        <v>102</v>
      </c>
      <c r="E9530" s="19" t="s">
        <v>119</v>
      </c>
      <c r="F9530" s="19" t="s">
        <v>120</v>
      </c>
      <c r="G9530" s="19" t="s">
        <v>272</v>
      </c>
      <c r="H9530" s="19" t="n">
        <f aca="false">IF(OR(VLOOKUP(A9530,Personal!$A$6:$F$112,5,FALSE())&lt;&gt;"Sí",N9530="No aplica"),0,'Catàleg GRAE'!D46)</f>
        <v>1</v>
      </c>
      <c r="I9530" s="20"/>
      <c r="J9530" s="20"/>
      <c r="K9530" s="20"/>
      <c r="L9530" s="21"/>
      <c r="M9530" s="21"/>
      <c r="N9530" s="20"/>
      <c r="O9530" s="20"/>
      <c r="P9530" s="19" t="str">
        <f aca="false">IF(I9530="","",I9530-H9530)</f>
        <v/>
      </c>
      <c r="Q9530" s="19" t="str">
        <f aca="true">IF(B9530="","",IF(N9530="No aplica","No aplica",IF(I9530="","Pendent",IF(N9530="Per substituir","Substituir",IF(OR(N9530="No localitzat",N9530="No lliurat"),"Reposar",IF(I9530&lt;H9530,"Reposar",IF(I9530&gt;H9530,"Revisar excedent",IF(AND(G9530="Sí",M9530&lt;&gt;"",M9530&lt;TODAY()),"EPI caducat",IF(AND(G9530="Sí",M9530&lt;&gt;"",M9530&lt;=TODAY()+90),"EPI caduca ≤90 dies",IF(OR(N9530="Deteriorat usable",N9530="Revisió necessària"),"Revisar","OK"))))))))))</f>
      </c>
      <c r="R9530" s="20"/>
    </row>
    <row r="9531" customFormat="false" ht="15" hidden="false" customHeight="false" outlineLevel="0" collapsed="false">
      <c r="A9531" s="19" t="n">
        <v>88</v>
      </c>
      <c r="B9531" s="19" t="n">
        <f aca="false">IFERROR(VLOOKUP(A9531,Personal!$A$6:$F$112,2,FALSE()),"")</f>
        <v>0</v>
      </c>
      <c r="C9531" s="19" t="str">
        <f aca="false">IFERROR(VLOOKUP(A9531,Personal!$A$6:$F$112,3,FALSE()),"")</f>
        <v>Cerdanyola</v>
      </c>
      <c r="D9531" s="19" t="s">
        <v>97</v>
      </c>
      <c r="E9531" s="19" t="s">
        <v>121</v>
      </c>
      <c r="F9531" s="19" t="s">
        <v>122</v>
      </c>
      <c r="G9531" s="19" t="s">
        <v>291</v>
      </c>
      <c r="H9531" s="19" t="n">
        <f aca="false">IF(OR(VLOOKUP(A9531,Personal!$A$6:$F$112,5,FALSE())&lt;&gt;"Sí",N9531="No aplica"),0,'Catàleg GRAE'!D47)</f>
        <v>1</v>
      </c>
      <c r="I9531" s="20"/>
      <c r="J9531" s="20"/>
      <c r="K9531" s="20"/>
      <c r="L9531" s="21"/>
      <c r="M9531" s="21"/>
      <c r="N9531" s="20"/>
      <c r="O9531" s="20"/>
      <c r="P9531" s="19" t="str">
        <f aca="false">IF(I9531="","",I9531-H9531)</f>
        <v/>
      </c>
      <c r="Q9531" s="19" t="str">
        <f aca="true">IF(B9531="","",IF(N9531="No aplica","No aplica",IF(I9531="","Pendent",IF(N9531="Per substituir","Substituir",IF(OR(N9531="No localitzat",N9531="No lliurat"),"Reposar",IF(I9531&lt;H9531,"Reposar",IF(I9531&gt;H9531,"Revisar excedent",IF(AND(G9531="Sí",M9531&lt;&gt;"",M9531&lt;TODAY()),"EPI caducat",IF(AND(G9531="Sí",M9531&lt;&gt;"",M9531&lt;=TODAY()+90),"EPI caduca ≤90 dies",IF(OR(N9531="Deteriorat usable",N9531="Revisió necessària"),"Revisar","OK"))))))))))</f>
      </c>
      <c r="R9531" s="20"/>
    </row>
    <row r="9532" customFormat="false" ht="15" hidden="false" customHeight="false" outlineLevel="0" collapsed="false">
      <c r="A9532" s="19" t="n">
        <v>88</v>
      </c>
      <c r="B9532" s="19" t="n">
        <f aca="false">IFERROR(VLOOKUP(A9532,Personal!$A$6:$F$112,2,FALSE()),"")</f>
        <v>0</v>
      </c>
      <c r="C9532" s="19" t="str">
        <f aca="false">IFERROR(VLOOKUP(A9532,Personal!$A$6:$F$112,3,FALSE()),"")</f>
        <v>Cerdanyola</v>
      </c>
      <c r="D9532" s="19" t="s">
        <v>97</v>
      </c>
      <c r="E9532" s="19" t="s">
        <v>123</v>
      </c>
      <c r="F9532" s="19" t="s">
        <v>124</v>
      </c>
      <c r="G9532" s="19" t="s">
        <v>291</v>
      </c>
      <c r="H9532" s="19" t="n">
        <f aca="false">IF(OR(VLOOKUP(A9532,Personal!$A$6:$F$112,5,FALSE())&lt;&gt;"Sí",N9532="No aplica"),0,'Catàleg GRAE'!D48)</f>
        <v>1</v>
      </c>
      <c r="I9532" s="20"/>
      <c r="J9532" s="20"/>
      <c r="K9532" s="20"/>
      <c r="L9532" s="21"/>
      <c r="M9532" s="21"/>
      <c r="N9532" s="20"/>
      <c r="O9532" s="20"/>
      <c r="P9532" s="19" t="str">
        <f aca="false">IF(I9532="","",I9532-H9532)</f>
        <v/>
      </c>
      <c r="Q9532" s="19" t="str">
        <f aca="true">IF(B9532="","",IF(N9532="No aplica","No aplica",IF(I9532="","Pendent",IF(N9532="Per substituir","Substituir",IF(OR(N9532="No localitzat",N9532="No lliurat"),"Reposar",IF(I9532&lt;H9532,"Reposar",IF(I9532&gt;H9532,"Revisar excedent",IF(AND(G9532="Sí",M9532&lt;&gt;"",M9532&lt;TODAY()),"EPI caducat",IF(AND(G9532="Sí",M9532&lt;&gt;"",M9532&lt;=TODAY()+90),"EPI caduca ≤90 dies",IF(OR(N9532="Deteriorat usable",N9532="Revisió necessària"),"Revisar","OK"))))))))))</f>
      </c>
      <c r="R9532" s="20"/>
    </row>
    <row r="9533" customFormat="false" ht="15" hidden="false" customHeight="false" outlineLevel="0" collapsed="false">
      <c r="A9533" s="19" t="n">
        <v>88</v>
      </c>
      <c r="B9533" s="19" t="n">
        <f aca="false">IFERROR(VLOOKUP(A9533,Personal!$A$6:$F$112,2,FALSE()),"")</f>
        <v>0</v>
      </c>
      <c r="C9533" s="19" t="str">
        <f aca="false">IFERROR(VLOOKUP(A9533,Personal!$A$6:$F$112,3,FALSE()),"")</f>
        <v>Cerdanyola</v>
      </c>
      <c r="D9533" s="19" t="s">
        <v>125</v>
      </c>
      <c r="E9533" s="19" t="s">
        <v>126</v>
      </c>
      <c r="F9533" s="19" t="s">
        <v>127</v>
      </c>
      <c r="G9533" s="19" t="s">
        <v>272</v>
      </c>
      <c r="H9533" s="19" t="n">
        <f aca="false">IF(OR(VLOOKUP(A9533,Personal!$A$6:$F$112,5,FALSE())&lt;&gt;"Sí",N9533="No aplica"),0,'Catàleg GRAE'!D49)</f>
        <v>1</v>
      </c>
      <c r="I9533" s="20"/>
      <c r="J9533" s="20"/>
      <c r="K9533" s="20"/>
      <c r="L9533" s="21"/>
      <c r="M9533" s="21"/>
      <c r="N9533" s="20"/>
      <c r="O9533" s="20"/>
      <c r="P9533" s="19" t="str">
        <f aca="false">IF(I9533="","",I9533-H9533)</f>
        <v/>
      </c>
      <c r="Q9533" s="19" t="str">
        <f aca="true">IF(B9533="","",IF(N9533="No aplica","No aplica",IF(I9533="","Pendent",IF(N9533="Per substituir","Substituir",IF(OR(N9533="No localitzat",N9533="No lliurat"),"Reposar",IF(I9533&lt;H9533,"Reposar",IF(I9533&gt;H9533,"Revisar excedent",IF(AND(G9533="Sí",M9533&lt;&gt;"",M9533&lt;TODAY()),"EPI caducat",IF(AND(G9533="Sí",M9533&lt;&gt;"",M9533&lt;=TODAY()+90),"EPI caduca ≤90 dies",IF(OR(N9533="Deteriorat usable",N9533="Revisió necessària"),"Revisar","OK"))))))))))</f>
      </c>
      <c r="R9533" s="20"/>
    </row>
    <row r="9534" customFormat="false" ht="15" hidden="false" customHeight="false" outlineLevel="0" collapsed="false">
      <c r="A9534" s="19" t="n">
        <v>88</v>
      </c>
      <c r="B9534" s="19" t="n">
        <f aca="false">IFERROR(VLOOKUP(A9534,Personal!$A$6:$F$112,2,FALSE()),"")</f>
        <v>0</v>
      </c>
      <c r="C9534" s="19" t="str">
        <f aca="false">IFERROR(VLOOKUP(A9534,Personal!$A$6:$F$112,3,FALSE()),"")</f>
        <v>Cerdanyola</v>
      </c>
      <c r="D9534" s="19" t="s">
        <v>125</v>
      </c>
      <c r="E9534" s="19" t="s">
        <v>128</v>
      </c>
      <c r="F9534" s="19" t="s">
        <v>129</v>
      </c>
      <c r="G9534" s="19" t="s">
        <v>272</v>
      </c>
      <c r="H9534" s="19" t="n">
        <f aca="false">IF(OR(VLOOKUP(A9534,Personal!$A$6:$F$112,5,FALSE())&lt;&gt;"Sí",N9534="No aplica"),0,'Catàleg GRAE'!D50)</f>
        <v>1</v>
      </c>
      <c r="I9534" s="20"/>
      <c r="J9534" s="20"/>
      <c r="K9534" s="20"/>
      <c r="L9534" s="21"/>
      <c r="M9534" s="21"/>
      <c r="N9534" s="20"/>
      <c r="O9534" s="20"/>
      <c r="P9534" s="19" t="str">
        <f aca="false">IF(I9534="","",I9534-H9534)</f>
        <v/>
      </c>
      <c r="Q9534" s="19" t="str">
        <f aca="true">IF(B9534="","",IF(N9534="No aplica","No aplica",IF(I9534="","Pendent",IF(N9534="Per substituir","Substituir",IF(OR(N9534="No localitzat",N9534="No lliurat"),"Reposar",IF(I9534&lt;H9534,"Reposar",IF(I9534&gt;H9534,"Revisar excedent",IF(AND(G9534="Sí",M9534&lt;&gt;"",M9534&lt;TODAY()),"EPI caducat",IF(AND(G9534="Sí",M9534&lt;&gt;"",M9534&lt;=TODAY()+90),"EPI caduca ≤90 dies",IF(OR(N9534="Deteriorat usable",N9534="Revisió necessària"),"Revisar","OK"))))))))))</f>
      </c>
      <c r="R9534" s="20"/>
    </row>
    <row r="9535" customFormat="false" ht="15" hidden="false" customHeight="false" outlineLevel="0" collapsed="false">
      <c r="A9535" s="19" t="n">
        <v>88</v>
      </c>
      <c r="B9535" s="19" t="n">
        <f aca="false">IFERROR(VLOOKUP(A9535,Personal!$A$6:$F$112,2,FALSE()),"")</f>
        <v>0</v>
      </c>
      <c r="C9535" s="19" t="str">
        <f aca="false">IFERROR(VLOOKUP(A9535,Personal!$A$6:$F$112,3,FALSE()),"")</f>
        <v>Cerdanyola</v>
      </c>
      <c r="D9535" s="19" t="s">
        <v>125</v>
      </c>
      <c r="E9535" s="19" t="s">
        <v>130</v>
      </c>
      <c r="F9535" s="19" t="s">
        <v>131</v>
      </c>
      <c r="G9535" s="19" t="s">
        <v>291</v>
      </c>
      <c r="H9535" s="19" t="n">
        <f aca="false">IF(OR(VLOOKUP(A9535,Personal!$A$6:$F$112,5,FALSE())&lt;&gt;"Sí",N9535="No aplica"),0,'Catàleg GRAE'!D51)</f>
        <v>1</v>
      </c>
      <c r="I9535" s="20"/>
      <c r="J9535" s="20"/>
      <c r="K9535" s="20"/>
      <c r="L9535" s="21"/>
      <c r="M9535" s="21"/>
      <c r="N9535" s="20"/>
      <c r="O9535" s="20"/>
      <c r="P9535" s="19" t="str">
        <f aca="false">IF(I9535="","",I9535-H9535)</f>
        <v/>
      </c>
      <c r="Q9535" s="19" t="str">
        <f aca="true">IF(B9535="","",IF(N9535="No aplica","No aplica",IF(I9535="","Pendent",IF(N9535="Per substituir","Substituir",IF(OR(N9535="No localitzat",N9535="No lliurat"),"Reposar",IF(I9535&lt;H9535,"Reposar",IF(I9535&gt;H9535,"Revisar excedent",IF(AND(G9535="Sí",M9535&lt;&gt;"",M9535&lt;TODAY()),"EPI caducat",IF(AND(G9535="Sí",M9535&lt;&gt;"",M9535&lt;=TODAY()+90),"EPI caduca ≤90 dies",IF(OR(N9535="Deteriorat usable",N9535="Revisió necessària"),"Revisar","OK"))))))))))</f>
      </c>
      <c r="R9535" s="20"/>
    </row>
    <row r="9536" customFormat="false" ht="15" hidden="false" customHeight="false" outlineLevel="0" collapsed="false">
      <c r="A9536" s="19" t="n">
        <v>88</v>
      </c>
      <c r="B9536" s="19" t="n">
        <f aca="false">IFERROR(VLOOKUP(A9536,Personal!$A$6:$F$112,2,FALSE()),"")</f>
        <v>0</v>
      </c>
      <c r="C9536" s="19" t="str">
        <f aca="false">IFERROR(VLOOKUP(A9536,Personal!$A$6:$F$112,3,FALSE()),"")</f>
        <v>Cerdanyola</v>
      </c>
      <c r="D9536" s="19" t="s">
        <v>132</v>
      </c>
      <c r="E9536" s="19" t="s">
        <v>133</v>
      </c>
      <c r="F9536" s="19" t="s">
        <v>134</v>
      </c>
      <c r="G9536" s="19" t="s">
        <v>291</v>
      </c>
      <c r="H9536" s="19" t="n">
        <f aca="false">IF(OR(VLOOKUP(A9536,Personal!$A$6:$F$112,5,FALSE())&lt;&gt;"Sí",N9536="No aplica"),0,'Catàleg GRAE'!D52)</f>
        <v>1</v>
      </c>
      <c r="I9536" s="20"/>
      <c r="J9536" s="20"/>
      <c r="K9536" s="20"/>
      <c r="L9536" s="21"/>
      <c r="M9536" s="21"/>
      <c r="N9536" s="20"/>
      <c r="O9536" s="20"/>
      <c r="P9536" s="19" t="str">
        <f aca="false">IF(I9536="","",I9536-H9536)</f>
        <v/>
      </c>
      <c r="Q9536" s="19" t="str">
        <f aca="true">IF(B9536="","",IF(N9536="No aplica","No aplica",IF(I9536="","Pendent",IF(N9536="Per substituir","Substituir",IF(OR(N9536="No localitzat",N9536="No lliurat"),"Reposar",IF(I9536&lt;H9536,"Reposar",IF(I9536&gt;H9536,"Revisar excedent",IF(AND(G9536="Sí",M9536&lt;&gt;"",M9536&lt;TODAY()),"EPI caducat",IF(AND(G9536="Sí",M9536&lt;&gt;"",M9536&lt;=TODAY()+90),"EPI caduca ≤90 dies",IF(OR(N9536="Deteriorat usable",N9536="Revisió necessària"),"Revisar","OK"))))))))))</f>
      </c>
      <c r="R9536" s="20"/>
    </row>
    <row r="9537" customFormat="false" ht="15" hidden="false" customHeight="false" outlineLevel="0" collapsed="false">
      <c r="A9537" s="19" t="n">
        <v>88</v>
      </c>
      <c r="B9537" s="19" t="n">
        <f aca="false">IFERROR(VLOOKUP(A9537,Personal!$A$6:$F$112,2,FALSE()),"")</f>
        <v>0</v>
      </c>
      <c r="C9537" s="19" t="str">
        <f aca="false">IFERROR(VLOOKUP(A9537,Personal!$A$6:$F$112,3,FALSE()),"")</f>
        <v>Cerdanyola</v>
      </c>
      <c r="D9537" s="19" t="s">
        <v>94</v>
      </c>
      <c r="E9537" s="19" t="s">
        <v>135</v>
      </c>
      <c r="F9537" s="19" t="s">
        <v>136</v>
      </c>
      <c r="G9537" s="19" t="s">
        <v>291</v>
      </c>
      <c r="H9537" s="19" t="n">
        <f aca="false">IF(OR(VLOOKUP(A9537,Personal!$A$6:$F$112,5,FALSE())&lt;&gt;"Sí",N9537="No aplica"),0,'Catàleg GRAE'!D53)</f>
        <v>1</v>
      </c>
      <c r="I9537" s="20"/>
      <c r="J9537" s="20"/>
      <c r="K9537" s="20"/>
      <c r="L9537" s="21"/>
      <c r="M9537" s="21"/>
      <c r="N9537" s="20"/>
      <c r="O9537" s="20"/>
      <c r="P9537" s="19" t="str">
        <f aca="false">IF(I9537="","",I9537-H9537)</f>
        <v/>
      </c>
      <c r="Q9537" s="19" t="str">
        <f aca="true">IF(B9537="","",IF(N9537="No aplica","No aplica",IF(I9537="","Pendent",IF(N9537="Per substituir","Substituir",IF(OR(N9537="No localitzat",N9537="No lliurat"),"Reposar",IF(I9537&lt;H9537,"Reposar",IF(I9537&gt;H9537,"Revisar excedent",IF(AND(G9537="Sí",M9537&lt;&gt;"",M9537&lt;TODAY()),"EPI caducat",IF(AND(G9537="Sí",M9537&lt;&gt;"",M9537&lt;=TODAY()+90),"EPI caduca ≤90 dies",IF(OR(N9537="Deteriorat usable",N9537="Revisió necessària"),"Revisar","OK"))))))))))</f>
      </c>
      <c r="R9537" s="20"/>
    </row>
    <row r="9538" customFormat="false" ht="15" hidden="false" customHeight="false" outlineLevel="0" collapsed="false">
      <c r="A9538" s="19" t="n">
        <v>88</v>
      </c>
      <c r="B9538" s="19" t="n">
        <f aca="false">IFERROR(VLOOKUP(A9538,Personal!$A$6:$F$112,2,FALSE()),"")</f>
        <v>0</v>
      </c>
      <c r="C9538" s="19" t="str">
        <f aca="false">IFERROR(VLOOKUP(A9538,Personal!$A$6:$F$112,3,FALSE()),"")</f>
        <v>Cerdanyola</v>
      </c>
      <c r="D9538" s="19" t="s">
        <v>137</v>
      </c>
      <c r="E9538" s="19" t="s">
        <v>138</v>
      </c>
      <c r="F9538" s="19" t="s">
        <v>139</v>
      </c>
      <c r="G9538" s="19" t="s">
        <v>291</v>
      </c>
      <c r="H9538" s="19" t="n">
        <f aca="false">IF(OR(VLOOKUP(A9538,Personal!$A$6:$F$112,5,FALSE())&lt;&gt;"Sí",N9538="No aplica"),0,'Catàleg GRAE'!D54)</f>
        <v>1</v>
      </c>
      <c r="I9538" s="20"/>
      <c r="J9538" s="20"/>
      <c r="K9538" s="20"/>
      <c r="L9538" s="21"/>
      <c r="M9538" s="21"/>
      <c r="N9538" s="20"/>
      <c r="O9538" s="20"/>
      <c r="P9538" s="19" t="str">
        <f aca="false">IF(I9538="","",I9538-H9538)</f>
        <v/>
      </c>
      <c r="Q9538" s="19" t="str">
        <f aca="true">IF(B9538="","",IF(N9538="No aplica","No aplica",IF(I9538="","Pendent",IF(N9538="Per substituir","Substituir",IF(OR(N9538="No localitzat",N9538="No lliurat"),"Reposar",IF(I9538&lt;H9538,"Reposar",IF(I9538&gt;H9538,"Revisar excedent",IF(AND(G9538="Sí",M9538&lt;&gt;"",M9538&lt;TODAY()),"EPI caducat",IF(AND(G9538="Sí",M9538&lt;&gt;"",M9538&lt;=TODAY()+90),"EPI caduca ≤90 dies",IF(OR(N9538="Deteriorat usable",N9538="Revisió necessària"),"Revisar","OK"))))))))))</f>
      </c>
      <c r="R9538" s="20"/>
    </row>
    <row r="9539" customFormat="false" ht="15" hidden="false" customHeight="false" outlineLevel="0" collapsed="false">
      <c r="A9539" s="19" t="n">
        <v>88</v>
      </c>
      <c r="B9539" s="19" t="n">
        <f aca="false">IFERROR(VLOOKUP(A9539,Personal!$A$6:$F$112,2,FALSE()),"")</f>
        <v>0</v>
      </c>
      <c r="C9539" s="19" t="str">
        <f aca="false">IFERROR(VLOOKUP(A9539,Personal!$A$6:$F$112,3,FALSE()),"")</f>
        <v>Cerdanyola</v>
      </c>
      <c r="D9539" s="19" t="s">
        <v>94</v>
      </c>
      <c r="E9539" s="19" t="s">
        <v>140</v>
      </c>
      <c r="F9539" s="19" t="s">
        <v>141</v>
      </c>
      <c r="G9539" s="19" t="s">
        <v>291</v>
      </c>
      <c r="H9539" s="19" t="n">
        <f aca="false">IF(OR(VLOOKUP(A9539,Personal!$A$6:$F$112,5,FALSE())&lt;&gt;"Sí",N9539="No aplica"),0,'Catàleg GRAE'!D55)</f>
        <v>1</v>
      </c>
      <c r="I9539" s="20"/>
      <c r="J9539" s="20"/>
      <c r="K9539" s="20"/>
      <c r="L9539" s="21"/>
      <c r="M9539" s="21"/>
      <c r="N9539" s="20"/>
      <c r="O9539" s="20"/>
      <c r="P9539" s="19" t="str">
        <f aca="false">IF(I9539="","",I9539-H9539)</f>
        <v/>
      </c>
      <c r="Q9539" s="19" t="str">
        <f aca="true">IF(B9539="","",IF(N9539="No aplica","No aplica",IF(I9539="","Pendent",IF(N9539="Per substituir","Substituir",IF(OR(N9539="No localitzat",N9539="No lliurat"),"Reposar",IF(I9539&lt;H9539,"Reposar",IF(I9539&gt;H9539,"Revisar excedent",IF(AND(G9539="Sí",M9539&lt;&gt;"",M9539&lt;TODAY()),"EPI caducat",IF(AND(G9539="Sí",M9539&lt;&gt;"",M9539&lt;=TODAY()+90),"EPI caduca ≤90 dies",IF(OR(N9539="Deteriorat usable",N9539="Revisió necessària"),"Revisar","OK"))))))))))</f>
      </c>
      <c r="R9539" s="20"/>
    </row>
    <row r="9540" customFormat="false" ht="15" hidden="false" customHeight="false" outlineLevel="0" collapsed="false">
      <c r="A9540" s="19" t="n">
        <v>88</v>
      </c>
      <c r="B9540" s="19" t="n">
        <f aca="false">IFERROR(VLOOKUP(A9540,Personal!$A$6:$F$112,2,FALSE()),"")</f>
        <v>0</v>
      </c>
      <c r="C9540" s="19" t="str">
        <f aca="false">IFERROR(VLOOKUP(A9540,Personal!$A$6:$F$112,3,FALSE()),"")</f>
        <v>Cerdanyola</v>
      </c>
      <c r="D9540" s="19" t="s">
        <v>142</v>
      </c>
      <c r="E9540" s="19" t="s">
        <v>143</v>
      </c>
      <c r="F9540" s="19" t="s">
        <v>144</v>
      </c>
      <c r="G9540" s="19" t="s">
        <v>291</v>
      </c>
      <c r="H9540" s="19" t="n">
        <f aca="false">IF(OR(VLOOKUP(A9540,Personal!$A$6:$F$112,5,FALSE())&lt;&gt;"Sí",N9540="No aplica"),0,'Catàleg GRAE'!D56)</f>
        <v>1</v>
      </c>
      <c r="I9540" s="20"/>
      <c r="J9540" s="20"/>
      <c r="K9540" s="20"/>
      <c r="L9540" s="21"/>
      <c r="M9540" s="21"/>
      <c r="N9540" s="20"/>
      <c r="O9540" s="20"/>
      <c r="P9540" s="19" t="str">
        <f aca="false">IF(I9540="","",I9540-H9540)</f>
        <v/>
      </c>
      <c r="Q9540" s="19" t="str">
        <f aca="true">IF(B9540="","",IF(N9540="No aplica","No aplica",IF(I9540="","Pendent",IF(N9540="Per substituir","Substituir",IF(OR(N9540="No localitzat",N9540="No lliurat"),"Reposar",IF(I9540&lt;H9540,"Reposar",IF(I9540&gt;H9540,"Revisar excedent",IF(AND(G9540="Sí",M9540&lt;&gt;"",M9540&lt;TODAY()),"EPI caducat",IF(AND(G9540="Sí",M9540&lt;&gt;"",M9540&lt;=TODAY()+90),"EPI caduca ≤90 dies",IF(OR(N9540="Deteriorat usable",N9540="Revisió necessària"),"Revisar","OK"))))))))))</f>
      </c>
      <c r="R9540" s="20"/>
    </row>
    <row r="9541" customFormat="false" ht="15" hidden="false" customHeight="false" outlineLevel="0" collapsed="false">
      <c r="A9541" s="19" t="n">
        <v>88</v>
      </c>
      <c r="B9541" s="19" t="n">
        <f aca="false">IFERROR(VLOOKUP(A9541,Personal!$A$6:$F$112,2,FALSE()),"")</f>
        <v>0</v>
      </c>
      <c r="C9541" s="19" t="str">
        <f aca="false">IFERROR(VLOOKUP(A9541,Personal!$A$6:$F$112,3,FALSE()),"")</f>
        <v>Cerdanyola</v>
      </c>
      <c r="D9541" s="19" t="s">
        <v>112</v>
      </c>
      <c r="E9541" s="19" t="s">
        <v>145</v>
      </c>
      <c r="F9541" s="19" t="s">
        <v>146</v>
      </c>
      <c r="G9541" s="19" t="s">
        <v>291</v>
      </c>
      <c r="H9541" s="19" t="n">
        <f aca="false">IF(OR(VLOOKUP(A9541,Personal!$A$6:$F$112,5,FALSE())&lt;&gt;"Sí",N9541="No aplica"),0,'Catàleg GRAE'!D57)</f>
        <v>1</v>
      </c>
      <c r="I9541" s="20"/>
      <c r="J9541" s="20"/>
      <c r="K9541" s="20"/>
      <c r="L9541" s="21"/>
      <c r="M9541" s="21"/>
      <c r="N9541" s="20"/>
      <c r="O9541" s="20"/>
      <c r="P9541" s="19" t="str">
        <f aca="false">IF(I9541="","",I9541-H9541)</f>
        <v/>
      </c>
      <c r="Q9541" s="19" t="str">
        <f aca="true">IF(B9541="","",IF(N9541="No aplica","No aplica",IF(I9541="","Pendent",IF(N9541="Per substituir","Substituir",IF(OR(N9541="No localitzat",N9541="No lliurat"),"Reposar",IF(I9541&lt;H9541,"Reposar",IF(I9541&gt;H9541,"Revisar excedent",IF(AND(G9541="Sí",M9541&lt;&gt;"",M9541&lt;TODAY()),"EPI caducat",IF(AND(G9541="Sí",M9541&lt;&gt;"",M9541&lt;=TODAY()+90),"EPI caduca ≤90 dies",IF(OR(N9541="Deteriorat usable",N9541="Revisió necessària"),"Revisar","OK"))))))))))</f>
      </c>
      <c r="R9541" s="20"/>
    </row>
    <row r="9542" customFormat="false" ht="15" hidden="false" customHeight="false" outlineLevel="0" collapsed="false">
      <c r="A9542" s="19" t="n">
        <v>88</v>
      </c>
      <c r="B9542" s="19" t="n">
        <f aca="false">IFERROR(VLOOKUP(A9542,Personal!$A$6:$F$112,2,FALSE()),"")</f>
        <v>0</v>
      </c>
      <c r="C9542" s="19" t="str">
        <f aca="false">IFERROR(VLOOKUP(A9542,Personal!$A$6:$F$112,3,FALSE()),"")</f>
        <v>Cerdanyola</v>
      </c>
      <c r="D9542" s="19" t="s">
        <v>137</v>
      </c>
      <c r="E9542" s="19" t="s">
        <v>147</v>
      </c>
      <c r="F9542" s="19" t="s">
        <v>148</v>
      </c>
      <c r="G9542" s="19" t="s">
        <v>291</v>
      </c>
      <c r="H9542" s="19" t="n">
        <f aca="false">IF(OR(VLOOKUP(A9542,Personal!$A$6:$F$112,5,FALSE())&lt;&gt;"Sí",N9542="No aplica"),0,'Catàleg GRAE'!D58)</f>
        <v>1</v>
      </c>
      <c r="I9542" s="20"/>
      <c r="J9542" s="20"/>
      <c r="K9542" s="20"/>
      <c r="L9542" s="21"/>
      <c r="M9542" s="21"/>
      <c r="N9542" s="20"/>
      <c r="O9542" s="20"/>
      <c r="P9542" s="19" t="str">
        <f aca="false">IF(I9542="","",I9542-H9542)</f>
        <v/>
      </c>
      <c r="Q9542" s="19" t="str">
        <f aca="true">IF(B9542="","",IF(N9542="No aplica","No aplica",IF(I9542="","Pendent",IF(N9542="Per substituir","Substituir",IF(OR(N9542="No localitzat",N9542="No lliurat"),"Reposar",IF(I9542&lt;H9542,"Reposar",IF(I9542&gt;H9542,"Revisar excedent",IF(AND(G9542="Sí",M9542&lt;&gt;"",M9542&lt;TODAY()),"EPI caducat",IF(AND(G9542="Sí",M9542&lt;&gt;"",M9542&lt;=TODAY()+90),"EPI caduca ≤90 dies",IF(OR(N9542="Deteriorat usable",N9542="Revisió necessària"),"Revisar","OK"))))))))))</f>
      </c>
      <c r="R9542" s="20"/>
    </row>
    <row r="9543" customFormat="false" ht="15" hidden="false" customHeight="false" outlineLevel="0" collapsed="false">
      <c r="A9543" s="19" t="n">
        <v>88</v>
      </c>
      <c r="B9543" s="19" t="n">
        <f aca="false">IFERROR(VLOOKUP(A9543,Personal!$A$6:$F$112,2,FALSE()),"")</f>
        <v>0</v>
      </c>
      <c r="C9543" s="19" t="str">
        <f aca="false">IFERROR(VLOOKUP(A9543,Personal!$A$6:$F$112,3,FALSE()),"")</f>
        <v>Cerdanyola</v>
      </c>
      <c r="D9543" s="19" t="s">
        <v>125</v>
      </c>
      <c r="E9543" s="19" t="s">
        <v>149</v>
      </c>
      <c r="F9543" s="19" t="s">
        <v>150</v>
      </c>
      <c r="G9543" s="19" t="s">
        <v>291</v>
      </c>
      <c r="H9543" s="19" t="n">
        <f aca="false">IF(OR(VLOOKUP(A9543,Personal!$A$6:$F$112,5,FALSE())&lt;&gt;"Sí",N9543="No aplica"),0,'Catàleg GRAE'!D59)</f>
        <v>1</v>
      </c>
      <c r="I9543" s="20"/>
      <c r="J9543" s="20"/>
      <c r="K9543" s="20"/>
      <c r="L9543" s="21"/>
      <c r="M9543" s="21"/>
      <c r="N9543" s="20"/>
      <c r="O9543" s="20"/>
      <c r="P9543" s="19" t="str">
        <f aca="false">IF(I9543="","",I9543-H9543)</f>
        <v/>
      </c>
      <c r="Q9543" s="19" t="str">
        <f aca="true">IF(B9543="","",IF(N9543="No aplica","No aplica",IF(I9543="","Pendent",IF(N9543="Per substituir","Substituir",IF(OR(N9543="No localitzat",N9543="No lliurat"),"Reposar",IF(I9543&lt;H9543,"Reposar",IF(I9543&gt;H9543,"Revisar excedent",IF(AND(G9543="Sí",M9543&lt;&gt;"",M9543&lt;TODAY()),"EPI caducat",IF(AND(G9543="Sí",M9543&lt;&gt;"",M9543&lt;=TODAY()+90),"EPI caduca ≤90 dies",IF(OR(N9543="Deteriorat usable",N9543="Revisió necessària"),"Revisar","OK"))))))))))</f>
      </c>
      <c r="R9543" s="20"/>
    </row>
    <row r="9544" customFormat="false" ht="15" hidden="false" customHeight="false" outlineLevel="0" collapsed="false">
      <c r="A9544" s="19" t="n">
        <v>88</v>
      </c>
      <c r="B9544" s="19" t="n">
        <f aca="false">IFERROR(VLOOKUP(A9544,Personal!$A$6:$F$112,2,FALSE()),"")</f>
        <v>0</v>
      </c>
      <c r="C9544" s="19" t="str">
        <f aca="false">IFERROR(VLOOKUP(A9544,Personal!$A$6:$F$112,3,FALSE()),"")</f>
        <v>Cerdanyola</v>
      </c>
      <c r="D9544" s="19" t="s">
        <v>125</v>
      </c>
      <c r="E9544" s="19" t="s">
        <v>151</v>
      </c>
      <c r="F9544" s="19" t="s">
        <v>152</v>
      </c>
      <c r="G9544" s="19" t="s">
        <v>291</v>
      </c>
      <c r="H9544" s="19" t="n">
        <f aca="false">IF(OR(VLOOKUP(A9544,Personal!$A$6:$F$112,5,FALSE())&lt;&gt;"Sí",N9544="No aplica"),0,'Catàleg GRAE'!D60)</f>
        <v>1</v>
      </c>
      <c r="I9544" s="20"/>
      <c r="J9544" s="20"/>
      <c r="K9544" s="20"/>
      <c r="L9544" s="21"/>
      <c r="M9544" s="21"/>
      <c r="N9544" s="20"/>
      <c r="O9544" s="20"/>
      <c r="P9544" s="19" t="str">
        <f aca="false">IF(I9544="","",I9544-H9544)</f>
        <v/>
      </c>
      <c r="Q9544" s="19" t="str">
        <f aca="true">IF(B9544="","",IF(N9544="No aplica","No aplica",IF(I9544="","Pendent",IF(N9544="Per substituir","Substituir",IF(OR(N9544="No localitzat",N9544="No lliurat"),"Reposar",IF(I9544&lt;H9544,"Reposar",IF(I9544&gt;H9544,"Revisar excedent",IF(AND(G9544="Sí",M9544&lt;&gt;"",M9544&lt;TODAY()),"EPI caducat",IF(AND(G9544="Sí",M9544&lt;&gt;"",M9544&lt;=TODAY()+90),"EPI caduca ≤90 dies",IF(OR(N9544="Deteriorat usable",N9544="Revisió necessària"),"Revisar","OK"))))))))))</f>
      </c>
      <c r="R9544" s="20"/>
    </row>
    <row r="9545" customFormat="false" ht="15" hidden="false" customHeight="false" outlineLevel="0" collapsed="false">
      <c r="A9545" s="19" t="n">
        <v>88</v>
      </c>
      <c r="B9545" s="19" t="n">
        <f aca="false">IFERROR(VLOOKUP(A9545,Personal!$A$6:$F$112,2,FALSE()),"")</f>
        <v>0</v>
      </c>
      <c r="C9545" s="19" t="str">
        <f aca="false">IFERROR(VLOOKUP(A9545,Personal!$A$6:$F$112,3,FALSE()),"")</f>
        <v>Cerdanyola</v>
      </c>
      <c r="D9545" s="19" t="s">
        <v>153</v>
      </c>
      <c r="E9545" s="19" t="s">
        <v>154</v>
      </c>
      <c r="F9545" s="19" t="s">
        <v>155</v>
      </c>
      <c r="G9545" s="19" t="s">
        <v>291</v>
      </c>
      <c r="H9545" s="19" t="n">
        <f aca="false">IF(OR(VLOOKUP(A9545,Personal!$A$6:$F$112,5,FALSE())&lt;&gt;"Sí",N9545="No aplica"),0,'Catàleg GRAE'!D61)</f>
        <v>1</v>
      </c>
      <c r="I9545" s="20"/>
      <c r="J9545" s="20"/>
      <c r="K9545" s="20"/>
      <c r="L9545" s="21"/>
      <c r="M9545" s="21"/>
      <c r="N9545" s="20"/>
      <c r="O9545" s="20"/>
      <c r="P9545" s="19" t="str">
        <f aca="false">IF(I9545="","",I9545-H9545)</f>
        <v/>
      </c>
      <c r="Q9545" s="19" t="str">
        <f aca="true">IF(B9545="","",IF(N9545="No aplica","No aplica",IF(I9545="","Pendent",IF(N9545="Per substituir","Substituir",IF(OR(N9545="No localitzat",N9545="No lliurat"),"Reposar",IF(I9545&lt;H9545,"Reposar",IF(I9545&gt;H9545,"Revisar excedent",IF(AND(G9545="Sí",M9545&lt;&gt;"",M9545&lt;TODAY()),"EPI caducat",IF(AND(G9545="Sí",M9545&lt;&gt;"",M9545&lt;=TODAY()+90),"EPI caduca ≤90 dies",IF(OR(N9545="Deteriorat usable",N9545="Revisió necessària"),"Revisar","OK"))))))))))</f>
      </c>
      <c r="R9545" s="20"/>
    </row>
    <row r="9546" customFormat="false" ht="15" hidden="false" customHeight="false" outlineLevel="0" collapsed="false">
      <c r="A9546" s="19" t="n">
        <v>88</v>
      </c>
      <c r="B9546" s="19" t="n">
        <f aca="false">IFERROR(VLOOKUP(A9546,Personal!$A$6:$F$112,2,FALSE()),"")</f>
        <v>0</v>
      </c>
      <c r="C9546" s="19" t="str">
        <f aca="false">IFERROR(VLOOKUP(A9546,Personal!$A$6:$F$112,3,FALSE()),"")</f>
        <v>Cerdanyola</v>
      </c>
      <c r="D9546" s="19" t="s">
        <v>37</v>
      </c>
      <c r="E9546" s="19" t="s">
        <v>156</v>
      </c>
      <c r="F9546" s="19" t="s">
        <v>157</v>
      </c>
      <c r="G9546" s="19" t="s">
        <v>291</v>
      </c>
      <c r="H9546" s="19" t="n">
        <f aca="false">IF(OR(VLOOKUP(A9546,Personal!$A$6:$F$112,5,FALSE())&lt;&gt;"Sí",N9546="No aplica"),0,'Catàleg GRAE'!D62)</f>
        <v>1</v>
      </c>
      <c r="I9546" s="20"/>
      <c r="J9546" s="20"/>
      <c r="K9546" s="20"/>
      <c r="L9546" s="21"/>
      <c r="M9546" s="21"/>
      <c r="N9546" s="20"/>
      <c r="O9546" s="20"/>
      <c r="P9546" s="19" t="str">
        <f aca="false">IF(I9546="","",I9546-H9546)</f>
        <v/>
      </c>
      <c r="Q9546" s="19" t="str">
        <f aca="true">IF(B9546="","",IF(N9546="No aplica","No aplica",IF(I9546="","Pendent",IF(N9546="Per substituir","Substituir",IF(OR(N9546="No localitzat",N9546="No lliurat"),"Reposar",IF(I9546&lt;H9546,"Reposar",IF(I9546&gt;H9546,"Revisar excedent",IF(AND(G9546="Sí",M9546&lt;&gt;"",M9546&lt;TODAY()),"EPI caducat",IF(AND(G9546="Sí",M9546&lt;&gt;"",M9546&lt;=TODAY()+90),"EPI caduca ≤90 dies",IF(OR(N9546="Deteriorat usable",N9546="Revisió necessària"),"Revisar","OK"))))))))))</f>
      </c>
      <c r="R9546" s="20"/>
    </row>
    <row r="9547" customFormat="false" ht="15" hidden="false" customHeight="false" outlineLevel="0" collapsed="false">
      <c r="A9547" s="19" t="n">
        <v>88</v>
      </c>
      <c r="B9547" s="19" t="n">
        <f aca="false">IFERROR(VLOOKUP(A9547,Personal!$A$6:$F$112,2,FALSE()),"")</f>
        <v>0</v>
      </c>
      <c r="C9547" s="19" t="str">
        <f aca="false">IFERROR(VLOOKUP(A9547,Personal!$A$6:$F$112,3,FALSE()),"")</f>
        <v>Cerdanyola</v>
      </c>
      <c r="D9547" s="19" t="s">
        <v>37</v>
      </c>
      <c r="E9547" s="19" t="s">
        <v>158</v>
      </c>
      <c r="F9547" s="19" t="s">
        <v>159</v>
      </c>
      <c r="G9547" s="19" t="s">
        <v>291</v>
      </c>
      <c r="H9547" s="19" t="n">
        <f aca="false">IF(OR(VLOOKUP(A9547,Personal!$A$6:$F$112,5,FALSE())&lt;&gt;"Sí",N9547="No aplica"),0,'Catàleg GRAE'!D63)</f>
        <v>1</v>
      </c>
      <c r="I9547" s="20"/>
      <c r="J9547" s="20"/>
      <c r="K9547" s="20"/>
      <c r="L9547" s="21"/>
      <c r="M9547" s="21"/>
      <c r="N9547" s="20"/>
      <c r="O9547" s="20"/>
      <c r="P9547" s="19" t="str">
        <f aca="false">IF(I9547="","",I9547-H9547)</f>
        <v/>
      </c>
      <c r="Q9547" s="19" t="str">
        <f aca="true">IF(B9547="","",IF(N9547="No aplica","No aplica",IF(I9547="","Pendent",IF(N9547="Per substituir","Substituir",IF(OR(N9547="No localitzat",N9547="No lliurat"),"Reposar",IF(I9547&lt;H9547,"Reposar",IF(I9547&gt;H9547,"Revisar excedent",IF(AND(G9547="Sí",M9547&lt;&gt;"",M9547&lt;TODAY()),"EPI caducat",IF(AND(G9547="Sí",M9547&lt;&gt;"",M9547&lt;=TODAY()+90),"EPI caduca ≤90 dies",IF(OR(N9547="Deteriorat usable",N9547="Revisió necessària"),"Revisar","OK"))))))))))</f>
      </c>
      <c r="R9547" s="20"/>
    </row>
    <row r="9548" customFormat="false" ht="15" hidden="false" customHeight="false" outlineLevel="0" collapsed="false">
      <c r="A9548" s="19" t="n">
        <v>88</v>
      </c>
      <c r="B9548" s="19" t="n">
        <f aca="false">IFERROR(VLOOKUP(A9548,Personal!$A$6:$F$112,2,FALSE()),"")</f>
        <v>0</v>
      </c>
      <c r="C9548" s="19" t="str">
        <f aca="false">IFERROR(VLOOKUP(A9548,Personal!$A$6:$F$112,3,FALSE()),"")</f>
        <v>Cerdanyola</v>
      </c>
      <c r="D9548" s="19" t="s">
        <v>160</v>
      </c>
      <c r="E9548" s="19" t="s">
        <v>161</v>
      </c>
      <c r="F9548" s="19" t="s">
        <v>162</v>
      </c>
      <c r="G9548" s="19" t="s">
        <v>291</v>
      </c>
      <c r="H9548" s="19" t="n">
        <f aca="false">IF(OR(VLOOKUP(A9548,Personal!$A$6:$F$112,5,FALSE())&lt;&gt;"Sí",N9548="No aplica"),0,'Catàleg GRAE'!D64)</f>
        <v>1</v>
      </c>
      <c r="I9548" s="20"/>
      <c r="J9548" s="20"/>
      <c r="K9548" s="20"/>
      <c r="L9548" s="21"/>
      <c r="M9548" s="21"/>
      <c r="N9548" s="20"/>
      <c r="O9548" s="20"/>
      <c r="P9548" s="19" t="str">
        <f aca="false">IF(I9548="","",I9548-H9548)</f>
        <v/>
      </c>
      <c r="Q9548" s="19" t="str">
        <f aca="true">IF(B9548="","",IF(N9548="No aplica","No aplica",IF(I9548="","Pendent",IF(N9548="Per substituir","Substituir",IF(OR(N9548="No localitzat",N9548="No lliurat"),"Reposar",IF(I9548&lt;H9548,"Reposar",IF(I9548&gt;H9548,"Revisar excedent",IF(AND(G9548="Sí",M9548&lt;&gt;"",M9548&lt;TODAY()),"EPI caducat",IF(AND(G9548="Sí",M9548&lt;&gt;"",M9548&lt;=TODAY()+90),"EPI caduca ≤90 dies",IF(OR(N9548="Deteriorat usable",N9548="Revisió necessària"),"Revisar","OK"))))))))))</f>
      </c>
      <c r="R9548" s="20"/>
    </row>
    <row r="9549" customFormat="false" ht="15" hidden="false" customHeight="false" outlineLevel="0" collapsed="false">
      <c r="A9549" s="19" t="n">
        <v>88</v>
      </c>
      <c r="B9549" s="19" t="n">
        <f aca="false">IFERROR(VLOOKUP(A9549,Personal!$A$6:$F$112,2,FALSE()),"")</f>
        <v>0</v>
      </c>
      <c r="C9549" s="19" t="str">
        <f aca="false">IFERROR(VLOOKUP(A9549,Personal!$A$6:$F$112,3,FALSE()),"")</f>
        <v>Cerdanyola</v>
      </c>
      <c r="D9549" s="19" t="s">
        <v>137</v>
      </c>
      <c r="E9549" s="19" t="s">
        <v>163</v>
      </c>
      <c r="F9549" s="19" t="s">
        <v>164</v>
      </c>
      <c r="G9549" s="19" t="s">
        <v>272</v>
      </c>
      <c r="H9549" s="19" t="n">
        <f aca="false">IF(OR(VLOOKUP(A9549,Personal!$A$6:$F$112,5,FALSE())&lt;&gt;"Sí",N9549="No aplica"),0,'Catàleg GRAE'!D65)</f>
        <v>1</v>
      </c>
      <c r="I9549" s="20"/>
      <c r="J9549" s="20"/>
      <c r="K9549" s="20"/>
      <c r="L9549" s="21"/>
      <c r="M9549" s="21"/>
      <c r="N9549" s="20"/>
      <c r="O9549" s="20"/>
      <c r="P9549" s="19" t="str">
        <f aca="false">IF(I9549="","",I9549-H9549)</f>
        <v/>
      </c>
      <c r="Q9549" s="19" t="str">
        <f aca="true">IF(B9549="","",IF(N9549="No aplica","No aplica",IF(I9549="","Pendent",IF(N9549="Per substituir","Substituir",IF(OR(N9549="No localitzat",N9549="No lliurat"),"Reposar",IF(I9549&lt;H9549,"Reposar",IF(I9549&gt;H9549,"Revisar excedent",IF(AND(G9549="Sí",M9549&lt;&gt;"",M9549&lt;TODAY()),"EPI caducat",IF(AND(G9549="Sí",M9549&lt;&gt;"",M9549&lt;=TODAY()+90),"EPI caduca ≤90 dies",IF(OR(N9549="Deteriorat usable",N9549="Revisió necessària"),"Revisar","OK"))))))))))</f>
      </c>
      <c r="R9549" s="20"/>
    </row>
    <row r="9550" customFormat="false" ht="15" hidden="false" customHeight="false" outlineLevel="0" collapsed="false">
      <c r="A9550" s="19" t="n">
        <v>88</v>
      </c>
      <c r="B9550" s="19" t="n">
        <f aca="false">IFERROR(VLOOKUP(A9550,Personal!$A$6:$F$112,2,FALSE()),"")</f>
        <v>0</v>
      </c>
      <c r="C9550" s="19" t="str">
        <f aca="false">IFERROR(VLOOKUP(A9550,Personal!$A$6:$F$112,3,FALSE()),"")</f>
        <v>Cerdanyola</v>
      </c>
      <c r="D9550" s="19" t="s">
        <v>132</v>
      </c>
      <c r="E9550" s="19" t="s">
        <v>165</v>
      </c>
      <c r="F9550" s="19" t="s">
        <v>166</v>
      </c>
      <c r="G9550" s="19" t="s">
        <v>272</v>
      </c>
      <c r="H9550" s="19" t="n">
        <f aca="false">IF(OR(VLOOKUP(A9550,Personal!$A$6:$F$112,5,FALSE())&lt;&gt;"Sí",N9550="No aplica"),0,'Catàleg GRAE'!D66)</f>
        <v>1</v>
      </c>
      <c r="I9550" s="20"/>
      <c r="J9550" s="20"/>
      <c r="K9550" s="20"/>
      <c r="L9550" s="21"/>
      <c r="M9550" s="21"/>
      <c r="N9550" s="20"/>
      <c r="O9550" s="20"/>
      <c r="P9550" s="19" t="str">
        <f aca="false">IF(I9550="","",I9550-H9550)</f>
        <v/>
      </c>
      <c r="Q9550" s="19" t="str">
        <f aca="true">IF(B9550="","",IF(N9550="No aplica","No aplica",IF(I9550="","Pendent",IF(N9550="Per substituir","Substituir",IF(OR(N9550="No localitzat",N9550="No lliurat"),"Reposar",IF(I9550&lt;H9550,"Reposar",IF(I9550&gt;H9550,"Revisar excedent",IF(AND(G9550="Sí",M9550&lt;&gt;"",M9550&lt;TODAY()),"EPI caducat",IF(AND(G9550="Sí",M9550&lt;&gt;"",M9550&lt;=TODAY()+90),"EPI caduca ≤90 dies",IF(OR(N9550="Deteriorat usable",N9550="Revisió necessària"),"Revisar","OK"))))))))))</f>
      </c>
      <c r="R9550" s="20"/>
    </row>
    <row r="9551" customFormat="false" ht="15" hidden="false" customHeight="false" outlineLevel="0" collapsed="false">
      <c r="A9551" s="19" t="n">
        <v>88</v>
      </c>
      <c r="B9551" s="19" t="n">
        <f aca="false">IFERROR(VLOOKUP(A9551,Personal!$A$6:$F$112,2,FALSE()),"")</f>
        <v>0</v>
      </c>
      <c r="C9551" s="19" t="str">
        <f aca="false">IFERROR(VLOOKUP(A9551,Personal!$A$6:$F$112,3,FALSE()),"")</f>
        <v>Cerdanyola</v>
      </c>
      <c r="D9551" s="19" t="s">
        <v>71</v>
      </c>
      <c r="E9551" s="19" t="s">
        <v>167</v>
      </c>
      <c r="F9551" s="19" t="s">
        <v>168</v>
      </c>
      <c r="G9551" s="19" t="s">
        <v>291</v>
      </c>
      <c r="H9551" s="19" t="n">
        <f aca="false">IF(OR(VLOOKUP(A9551,Personal!$A$6:$F$112,5,FALSE())&lt;&gt;"Sí",N9551="No aplica"),0,'Catàleg GRAE'!D67)</f>
        <v>1</v>
      </c>
      <c r="I9551" s="20"/>
      <c r="J9551" s="20"/>
      <c r="K9551" s="20"/>
      <c r="L9551" s="21"/>
      <c r="M9551" s="21"/>
      <c r="N9551" s="20"/>
      <c r="O9551" s="20"/>
      <c r="P9551" s="19" t="str">
        <f aca="false">IF(I9551="","",I9551-H9551)</f>
        <v/>
      </c>
      <c r="Q9551" s="19" t="str">
        <f aca="true">IF(B9551="","",IF(N9551="No aplica","No aplica",IF(I9551="","Pendent",IF(N9551="Per substituir","Substituir",IF(OR(N9551="No localitzat",N9551="No lliurat"),"Reposar",IF(I9551&lt;H9551,"Reposar",IF(I9551&gt;H9551,"Revisar excedent",IF(AND(G9551="Sí",M9551&lt;&gt;"",M9551&lt;TODAY()),"EPI caducat",IF(AND(G9551="Sí",M9551&lt;&gt;"",M9551&lt;=TODAY()+90),"EPI caduca ≤90 dies",IF(OR(N9551="Deteriorat usable",N9551="Revisió necessària"),"Revisar","OK"))))))))))</f>
      </c>
      <c r="R9551" s="20"/>
    </row>
    <row r="9552" customFormat="false" ht="15" hidden="false" customHeight="false" outlineLevel="0" collapsed="false">
      <c r="A9552" s="19" t="n">
        <v>88</v>
      </c>
      <c r="B9552" s="19" t="n">
        <f aca="false">IFERROR(VLOOKUP(A9552,Personal!$A$6:$F$112,2,FALSE()),"")</f>
        <v>0</v>
      </c>
      <c r="C9552" s="19" t="str">
        <f aca="false">IFERROR(VLOOKUP(A9552,Personal!$A$6:$F$112,3,FALSE()),"")</f>
        <v>Cerdanyola</v>
      </c>
      <c r="D9552" s="19" t="s">
        <v>132</v>
      </c>
      <c r="E9552" s="19" t="s">
        <v>169</v>
      </c>
      <c r="F9552" s="19" t="s">
        <v>170</v>
      </c>
      <c r="G9552" s="19" t="s">
        <v>272</v>
      </c>
      <c r="H9552" s="19" t="n">
        <f aca="false">IF(OR(VLOOKUP(A9552,Personal!$A$6:$F$112,5,FALSE())&lt;&gt;"Sí",N9552="No aplica"),0,'Catàleg GRAE'!D68)</f>
        <v>1</v>
      </c>
      <c r="I9552" s="20"/>
      <c r="J9552" s="20"/>
      <c r="K9552" s="20"/>
      <c r="L9552" s="21"/>
      <c r="M9552" s="21"/>
      <c r="N9552" s="20"/>
      <c r="O9552" s="20"/>
      <c r="P9552" s="19" t="str">
        <f aca="false">IF(I9552="","",I9552-H9552)</f>
        <v/>
      </c>
      <c r="Q9552" s="19" t="str">
        <f aca="true">IF(B9552="","",IF(N9552="No aplica","No aplica",IF(I9552="","Pendent",IF(N9552="Per substituir","Substituir",IF(OR(N9552="No localitzat",N9552="No lliurat"),"Reposar",IF(I9552&lt;H9552,"Reposar",IF(I9552&gt;H9552,"Revisar excedent",IF(AND(G9552="Sí",M9552&lt;&gt;"",M9552&lt;TODAY()),"EPI caducat",IF(AND(G9552="Sí",M9552&lt;&gt;"",M9552&lt;=TODAY()+90),"EPI caduca ≤90 dies",IF(OR(N9552="Deteriorat usable",N9552="Revisió necessària"),"Revisar","OK"))))))))))</f>
      </c>
      <c r="R9552" s="20"/>
    </row>
    <row r="9553" customFormat="false" ht="15" hidden="false" customHeight="false" outlineLevel="0" collapsed="false">
      <c r="A9553" s="19" t="n">
        <v>88</v>
      </c>
      <c r="B9553" s="19" t="n">
        <f aca="false">IFERROR(VLOOKUP(A9553,Personal!$A$6:$F$112,2,FALSE()),"")</f>
        <v>0</v>
      </c>
      <c r="C9553" s="19" t="str">
        <f aca="false">IFERROR(VLOOKUP(A9553,Personal!$A$6:$F$112,3,FALSE()),"")</f>
        <v>Cerdanyola</v>
      </c>
      <c r="D9553" s="19" t="s">
        <v>142</v>
      </c>
      <c r="E9553" s="19" t="s">
        <v>171</v>
      </c>
      <c r="F9553" s="19" t="s">
        <v>172</v>
      </c>
      <c r="G9553" s="19" t="s">
        <v>272</v>
      </c>
      <c r="H9553" s="19" t="n">
        <f aca="false">IF(OR(VLOOKUP(A9553,Personal!$A$6:$F$112,5,FALSE())&lt;&gt;"Sí",N9553="No aplica"),0,'Catàleg GRAE'!D69)</f>
        <v>1</v>
      </c>
      <c r="I9553" s="20"/>
      <c r="J9553" s="20"/>
      <c r="K9553" s="20"/>
      <c r="L9553" s="21"/>
      <c r="M9553" s="21"/>
      <c r="N9553" s="20"/>
      <c r="O9553" s="20"/>
      <c r="P9553" s="19" t="str">
        <f aca="false">IF(I9553="","",I9553-H9553)</f>
        <v/>
      </c>
      <c r="Q9553" s="19" t="str">
        <f aca="true">IF(B9553="","",IF(N9553="No aplica","No aplica",IF(I9553="","Pendent",IF(N9553="Per substituir","Substituir",IF(OR(N9553="No localitzat",N9553="No lliurat"),"Reposar",IF(I9553&lt;H9553,"Reposar",IF(I9553&gt;H9553,"Revisar excedent",IF(AND(G9553="Sí",M9553&lt;&gt;"",M9553&lt;TODAY()),"EPI caducat",IF(AND(G9553="Sí",M9553&lt;&gt;"",M9553&lt;=TODAY()+90),"EPI caduca ≤90 dies",IF(OR(N9553="Deteriorat usable",N9553="Revisió necessària"),"Revisar","OK"))))))))))</f>
      </c>
      <c r="R9553" s="20"/>
    </row>
    <row r="9554" customFormat="false" ht="15" hidden="false" customHeight="false" outlineLevel="0" collapsed="false">
      <c r="A9554" s="19" t="n">
        <v>88</v>
      </c>
      <c r="B9554" s="19" t="n">
        <f aca="false">IFERROR(VLOOKUP(A9554,Personal!$A$6:$F$112,2,FALSE()),"")</f>
        <v>0</v>
      </c>
      <c r="C9554" s="19" t="str">
        <f aca="false">IFERROR(VLOOKUP(A9554,Personal!$A$6:$F$112,3,FALSE()),"")</f>
        <v>Cerdanyola</v>
      </c>
      <c r="D9554" s="19" t="s">
        <v>132</v>
      </c>
      <c r="E9554" s="19" t="s">
        <v>173</v>
      </c>
      <c r="F9554" s="19" t="s">
        <v>174</v>
      </c>
      <c r="G9554" s="19" t="s">
        <v>272</v>
      </c>
      <c r="H9554" s="19" t="n">
        <f aca="false">IF(OR(VLOOKUP(A9554,Personal!$A$6:$F$112,5,FALSE())&lt;&gt;"Sí",N9554="No aplica"),0,'Catàleg GRAE'!D70)</f>
        <v>1</v>
      </c>
      <c r="I9554" s="20"/>
      <c r="J9554" s="20"/>
      <c r="K9554" s="20"/>
      <c r="L9554" s="21"/>
      <c r="M9554" s="21"/>
      <c r="N9554" s="20"/>
      <c r="O9554" s="20"/>
      <c r="P9554" s="19" t="str">
        <f aca="false">IF(I9554="","",I9554-H9554)</f>
        <v/>
      </c>
      <c r="Q9554" s="19" t="str">
        <f aca="true">IF(B9554="","",IF(N9554="No aplica","No aplica",IF(I9554="","Pendent",IF(N9554="Per substituir","Substituir",IF(OR(N9554="No localitzat",N9554="No lliurat"),"Reposar",IF(I9554&lt;H9554,"Reposar",IF(I9554&gt;H9554,"Revisar excedent",IF(AND(G9554="Sí",M9554&lt;&gt;"",M9554&lt;TODAY()),"EPI caducat",IF(AND(G9554="Sí",M9554&lt;&gt;"",M9554&lt;=TODAY()+90),"EPI caduca ≤90 dies",IF(OR(N9554="Deteriorat usable",N9554="Revisió necessària"),"Revisar","OK"))))))))))</f>
      </c>
      <c r="R9554" s="20"/>
    </row>
    <row r="9555" customFormat="false" ht="15" hidden="false" customHeight="false" outlineLevel="0" collapsed="false">
      <c r="A9555" s="19" t="n">
        <v>88</v>
      </c>
      <c r="B9555" s="19" t="n">
        <f aca="false">IFERROR(VLOOKUP(A9555,Personal!$A$6:$F$112,2,FALSE()),"")</f>
        <v>0</v>
      </c>
      <c r="C9555" s="19" t="str">
        <f aca="false">IFERROR(VLOOKUP(A9555,Personal!$A$6:$F$112,3,FALSE()),"")</f>
        <v>Cerdanyola</v>
      </c>
      <c r="D9555" s="19" t="s">
        <v>132</v>
      </c>
      <c r="E9555" s="19" t="s">
        <v>175</v>
      </c>
      <c r="F9555" s="19" t="s">
        <v>176</v>
      </c>
      <c r="G9555" s="19" t="s">
        <v>272</v>
      </c>
      <c r="H9555" s="19" t="n">
        <f aca="false">IF(OR(VLOOKUP(A9555,Personal!$A$6:$F$112,5,FALSE())&lt;&gt;"Sí",N9555="No aplica"),0,'Catàleg GRAE'!D71)</f>
        <v>1</v>
      </c>
      <c r="I9555" s="20"/>
      <c r="J9555" s="20"/>
      <c r="K9555" s="20"/>
      <c r="L9555" s="21"/>
      <c r="M9555" s="21"/>
      <c r="N9555" s="20"/>
      <c r="O9555" s="20"/>
      <c r="P9555" s="19" t="str">
        <f aca="false">IF(I9555="","",I9555-H9555)</f>
        <v/>
      </c>
      <c r="Q9555" s="19" t="str">
        <f aca="true">IF(B9555="","",IF(N9555="No aplica","No aplica",IF(I9555="","Pendent",IF(N9555="Per substituir","Substituir",IF(OR(N9555="No localitzat",N9555="No lliurat"),"Reposar",IF(I9555&lt;H9555,"Reposar",IF(I9555&gt;H9555,"Revisar excedent",IF(AND(G9555="Sí",M9555&lt;&gt;"",M9555&lt;TODAY()),"EPI caducat",IF(AND(G9555="Sí",M9555&lt;&gt;"",M9555&lt;=TODAY()+90),"EPI caduca ≤90 dies",IF(OR(N9555="Deteriorat usable",N9555="Revisió necessària"),"Revisar","OK"))))))))))</f>
      </c>
      <c r="R9555" s="20"/>
    </row>
    <row r="9556" customFormat="false" ht="15" hidden="false" customHeight="false" outlineLevel="0" collapsed="false">
      <c r="A9556" s="19" t="n">
        <v>88</v>
      </c>
      <c r="B9556" s="19" t="n">
        <f aca="false">IFERROR(VLOOKUP(A9556,Personal!$A$6:$F$112,2,FALSE()),"")</f>
        <v>0</v>
      </c>
      <c r="C9556" s="19" t="str">
        <f aca="false">IFERROR(VLOOKUP(A9556,Personal!$A$6:$F$112,3,FALSE()),"")</f>
        <v>Cerdanyola</v>
      </c>
      <c r="D9556" s="19" t="s">
        <v>177</v>
      </c>
      <c r="E9556" s="19" t="s">
        <v>178</v>
      </c>
      <c r="F9556" s="19" t="s">
        <v>179</v>
      </c>
      <c r="G9556" s="19" t="s">
        <v>272</v>
      </c>
      <c r="H9556" s="19" t="n">
        <f aca="false">IF(OR(VLOOKUP(A9556,Personal!$A$6:$F$112,5,FALSE())&lt;&gt;"Sí",N9556="No aplica"),0,'Catàleg GRAE'!D72)</f>
        <v>1</v>
      </c>
      <c r="I9556" s="20"/>
      <c r="J9556" s="20"/>
      <c r="K9556" s="20"/>
      <c r="L9556" s="21"/>
      <c r="M9556" s="21"/>
      <c r="N9556" s="20"/>
      <c r="O9556" s="20"/>
      <c r="P9556" s="19" t="str">
        <f aca="false">IF(I9556="","",I9556-H9556)</f>
        <v/>
      </c>
      <c r="Q9556" s="19" t="str">
        <f aca="true">IF(B9556="","",IF(N9556="No aplica","No aplica",IF(I9556="","Pendent",IF(N9556="Per substituir","Substituir",IF(OR(N9556="No localitzat",N9556="No lliurat"),"Reposar",IF(I9556&lt;H9556,"Reposar",IF(I9556&gt;H9556,"Revisar excedent",IF(AND(G9556="Sí",M9556&lt;&gt;"",M9556&lt;TODAY()),"EPI caducat",IF(AND(G9556="Sí",M9556&lt;&gt;"",M9556&lt;=TODAY()+90),"EPI caduca ≤90 dies",IF(OR(N9556="Deteriorat usable",N9556="Revisió necessària"),"Revisar","OK"))))))))))</f>
      </c>
      <c r="R9556" s="20"/>
    </row>
    <row r="9557" customFormat="false" ht="15" hidden="false" customHeight="false" outlineLevel="0" collapsed="false">
      <c r="A9557" s="19" t="n">
        <v>88</v>
      </c>
      <c r="B9557" s="19" t="n">
        <f aca="false">IFERROR(VLOOKUP(A9557,Personal!$A$6:$F$112,2,FALSE()),"")</f>
        <v>0</v>
      </c>
      <c r="C9557" s="19" t="str">
        <f aca="false">IFERROR(VLOOKUP(A9557,Personal!$A$6:$F$112,3,FALSE()),"")</f>
        <v>Cerdanyola</v>
      </c>
      <c r="D9557" s="19" t="s">
        <v>177</v>
      </c>
      <c r="E9557" s="19" t="s">
        <v>180</v>
      </c>
      <c r="F9557" s="19" t="s">
        <v>181</v>
      </c>
      <c r="G9557" s="19" t="s">
        <v>272</v>
      </c>
      <c r="H9557" s="19" t="n">
        <f aca="false">IF(OR(VLOOKUP(A9557,Personal!$A$6:$F$112,5,FALSE())&lt;&gt;"Sí",N9557="No aplica"),0,'Catàleg GRAE'!D73)</f>
        <v>1</v>
      </c>
      <c r="I9557" s="20"/>
      <c r="J9557" s="20"/>
      <c r="K9557" s="20"/>
      <c r="L9557" s="21"/>
      <c r="M9557" s="21"/>
      <c r="N9557" s="20"/>
      <c r="O9557" s="20"/>
      <c r="P9557" s="19" t="str">
        <f aca="false">IF(I9557="","",I9557-H9557)</f>
        <v/>
      </c>
      <c r="Q9557" s="19" t="str">
        <f aca="true">IF(B9557="","",IF(N9557="No aplica","No aplica",IF(I9557="","Pendent",IF(N9557="Per substituir","Substituir",IF(OR(N9557="No localitzat",N9557="No lliurat"),"Reposar",IF(I9557&lt;H9557,"Reposar",IF(I9557&gt;H9557,"Revisar excedent",IF(AND(G9557="Sí",M9557&lt;&gt;"",M9557&lt;TODAY()),"EPI caducat",IF(AND(G9557="Sí",M9557&lt;&gt;"",M9557&lt;=TODAY()+90),"EPI caduca ≤90 dies",IF(OR(N9557="Deteriorat usable",N9557="Revisió necessària"),"Revisar","OK"))))))))))</f>
      </c>
      <c r="R9557" s="20"/>
    </row>
    <row r="9558" customFormat="false" ht="15" hidden="false" customHeight="false" outlineLevel="0" collapsed="false">
      <c r="A9558" s="19" t="n">
        <v>88</v>
      </c>
      <c r="B9558" s="19" t="n">
        <f aca="false">IFERROR(VLOOKUP(A9558,Personal!$A$6:$F$112,2,FALSE()),"")</f>
        <v>0</v>
      </c>
      <c r="C9558" s="19" t="str">
        <f aca="false">IFERROR(VLOOKUP(A9558,Personal!$A$6:$F$112,3,FALSE()),"")</f>
        <v>Cerdanyola</v>
      </c>
      <c r="D9558" s="19" t="s">
        <v>132</v>
      </c>
      <c r="E9558" s="19" t="s">
        <v>182</v>
      </c>
      <c r="F9558" s="19" t="s">
        <v>183</v>
      </c>
      <c r="G9558" s="19" t="s">
        <v>272</v>
      </c>
      <c r="H9558" s="19" t="n">
        <f aca="false">IF(OR(VLOOKUP(A9558,Personal!$A$6:$F$112,5,FALSE())&lt;&gt;"Sí",N9558="No aplica"),0,'Catàleg GRAE'!D74)</f>
        <v>1</v>
      </c>
      <c r="I9558" s="20"/>
      <c r="J9558" s="20"/>
      <c r="K9558" s="20"/>
      <c r="L9558" s="21"/>
      <c r="M9558" s="21"/>
      <c r="N9558" s="20"/>
      <c r="O9558" s="20"/>
      <c r="P9558" s="19" t="str">
        <f aca="false">IF(I9558="","",I9558-H9558)</f>
        <v/>
      </c>
      <c r="Q9558" s="19" t="str">
        <f aca="true">IF(B9558="","",IF(N9558="No aplica","No aplica",IF(I9558="","Pendent",IF(N9558="Per substituir","Substituir",IF(OR(N9558="No localitzat",N9558="No lliurat"),"Reposar",IF(I9558&lt;H9558,"Reposar",IF(I9558&gt;H9558,"Revisar excedent",IF(AND(G9558="Sí",M9558&lt;&gt;"",M9558&lt;TODAY()),"EPI caducat",IF(AND(G9558="Sí",M9558&lt;&gt;"",M9558&lt;=TODAY()+90),"EPI caduca ≤90 dies",IF(OR(N9558="Deteriorat usable",N9558="Revisió necessària"),"Revisar","OK"))))))))))</f>
      </c>
      <c r="R9558" s="20"/>
    </row>
    <row r="9559" customFormat="false" ht="15" hidden="false" customHeight="false" outlineLevel="0" collapsed="false">
      <c r="A9559" s="19" t="n">
        <v>88</v>
      </c>
      <c r="B9559" s="19" t="n">
        <f aca="false">IFERROR(VLOOKUP(A9559,Personal!$A$6:$F$112,2,FALSE()),"")</f>
        <v>0</v>
      </c>
      <c r="C9559" s="19" t="str">
        <f aca="false">IFERROR(VLOOKUP(A9559,Personal!$A$6:$F$112,3,FALSE()),"")</f>
        <v>Cerdanyola</v>
      </c>
      <c r="D9559" s="19" t="s">
        <v>177</v>
      </c>
      <c r="E9559" s="19" t="s">
        <v>184</v>
      </c>
      <c r="F9559" s="19" t="s">
        <v>185</v>
      </c>
      <c r="G9559" s="19" t="s">
        <v>272</v>
      </c>
      <c r="H9559" s="19" t="n">
        <f aca="false">IF(OR(VLOOKUP(A9559,Personal!$A$6:$F$112,5,FALSE())&lt;&gt;"Sí",N9559="No aplica"),0,'Catàleg GRAE'!D75)</f>
        <v>1</v>
      </c>
      <c r="I9559" s="20"/>
      <c r="J9559" s="20"/>
      <c r="K9559" s="20"/>
      <c r="L9559" s="21"/>
      <c r="M9559" s="21"/>
      <c r="N9559" s="20"/>
      <c r="O9559" s="20"/>
      <c r="P9559" s="19" t="str">
        <f aca="false">IF(I9559="","",I9559-H9559)</f>
        <v/>
      </c>
      <c r="Q9559" s="19" t="str">
        <f aca="true">IF(B9559="","",IF(N9559="No aplica","No aplica",IF(I9559="","Pendent",IF(N9559="Per substituir","Substituir",IF(OR(N9559="No localitzat",N9559="No lliurat"),"Reposar",IF(I9559&lt;H9559,"Reposar",IF(I9559&gt;H9559,"Revisar excedent",IF(AND(G9559="Sí",M9559&lt;&gt;"",M9559&lt;TODAY()),"EPI caducat",IF(AND(G9559="Sí",M9559&lt;&gt;"",M9559&lt;=TODAY()+90),"EPI caduca ≤90 dies",IF(OR(N9559="Deteriorat usable",N9559="Revisió necessària"),"Revisar","OK"))))))))))</f>
      </c>
      <c r="R9559" s="20"/>
    </row>
    <row r="9560" customFormat="false" ht="15" hidden="false" customHeight="false" outlineLevel="0" collapsed="false">
      <c r="A9560" s="19" t="n">
        <v>88</v>
      </c>
      <c r="B9560" s="19" t="n">
        <f aca="false">IFERROR(VLOOKUP(A9560,Personal!$A$6:$F$112,2,FALSE()),"")</f>
        <v>0</v>
      </c>
      <c r="C9560" s="19" t="str">
        <f aca="false">IFERROR(VLOOKUP(A9560,Personal!$A$6:$F$112,3,FALSE()),"")</f>
        <v>Cerdanyola</v>
      </c>
      <c r="D9560" s="19" t="s">
        <v>142</v>
      </c>
      <c r="E9560" s="19" t="s">
        <v>186</v>
      </c>
      <c r="F9560" s="19" t="s">
        <v>187</v>
      </c>
      <c r="G9560" s="19" t="s">
        <v>272</v>
      </c>
      <c r="H9560" s="19" t="n">
        <f aca="false">IF(OR(VLOOKUP(A9560,Personal!$A$6:$F$112,5,FALSE())&lt;&gt;"Sí",N9560="No aplica"),0,'Catàleg GRAE'!D76)</f>
        <v>1</v>
      </c>
      <c r="I9560" s="20"/>
      <c r="J9560" s="20"/>
      <c r="K9560" s="20"/>
      <c r="L9560" s="21"/>
      <c r="M9560" s="21"/>
      <c r="N9560" s="20"/>
      <c r="O9560" s="20"/>
      <c r="P9560" s="19" t="str">
        <f aca="false">IF(I9560="","",I9560-H9560)</f>
        <v/>
      </c>
      <c r="Q9560" s="19" t="str">
        <f aca="true">IF(B9560="","",IF(N9560="No aplica","No aplica",IF(I9560="","Pendent",IF(N9560="Per substituir","Substituir",IF(OR(N9560="No localitzat",N9560="No lliurat"),"Reposar",IF(I9560&lt;H9560,"Reposar",IF(I9560&gt;H9560,"Revisar excedent",IF(AND(G9560="Sí",M9560&lt;&gt;"",M9560&lt;TODAY()),"EPI caducat",IF(AND(G9560="Sí",M9560&lt;&gt;"",M9560&lt;=TODAY()+90),"EPI caduca ≤90 dies",IF(OR(N9560="Deteriorat usable",N9560="Revisió necessària"),"Revisar","OK"))))))))))</f>
      </c>
      <c r="R9560" s="20"/>
    </row>
    <row r="9561" customFormat="false" ht="15" hidden="false" customHeight="false" outlineLevel="0" collapsed="false">
      <c r="A9561" s="19" t="n">
        <v>88</v>
      </c>
      <c r="B9561" s="19" t="n">
        <f aca="false">IFERROR(VLOOKUP(A9561,Personal!$A$6:$F$112,2,FALSE()),"")</f>
        <v>0</v>
      </c>
      <c r="C9561" s="19" t="str">
        <f aca="false">IFERROR(VLOOKUP(A9561,Personal!$A$6:$F$112,3,FALSE()),"")</f>
        <v>Cerdanyola</v>
      </c>
      <c r="D9561" s="19" t="s">
        <v>177</v>
      </c>
      <c r="E9561" s="19" t="s">
        <v>188</v>
      </c>
      <c r="F9561" s="19" t="s">
        <v>189</v>
      </c>
      <c r="G9561" s="19" t="s">
        <v>272</v>
      </c>
      <c r="H9561" s="19" t="n">
        <f aca="false">IF(OR(VLOOKUP(A9561,Personal!$A$6:$F$112,5,FALSE())&lt;&gt;"Sí",N9561="No aplica"),0,'Catàleg GRAE'!D77)</f>
        <v>1</v>
      </c>
      <c r="I9561" s="20"/>
      <c r="J9561" s="20"/>
      <c r="K9561" s="20"/>
      <c r="L9561" s="21"/>
      <c r="M9561" s="21"/>
      <c r="N9561" s="20"/>
      <c r="O9561" s="20"/>
      <c r="P9561" s="19" t="str">
        <f aca="false">IF(I9561="","",I9561-H9561)</f>
        <v/>
      </c>
      <c r="Q9561" s="19" t="str">
        <f aca="true">IF(B9561="","",IF(N9561="No aplica","No aplica",IF(I9561="","Pendent",IF(N9561="Per substituir","Substituir",IF(OR(N9561="No localitzat",N9561="No lliurat"),"Reposar",IF(I9561&lt;H9561,"Reposar",IF(I9561&gt;H9561,"Revisar excedent",IF(AND(G9561="Sí",M9561&lt;&gt;"",M9561&lt;TODAY()),"EPI caducat",IF(AND(G9561="Sí",M9561&lt;&gt;"",M9561&lt;=TODAY()+90),"EPI caduca ≤90 dies",IF(OR(N9561="Deteriorat usable",N9561="Revisió necessària"),"Revisar","OK"))))))))))</f>
      </c>
      <c r="R9561" s="20"/>
    </row>
    <row r="9562" customFormat="false" ht="15" hidden="false" customHeight="false" outlineLevel="0" collapsed="false">
      <c r="A9562" s="19" t="n">
        <v>88</v>
      </c>
      <c r="B9562" s="19" t="n">
        <f aca="false">IFERROR(VLOOKUP(A9562,Personal!$A$6:$F$112,2,FALSE()),"")</f>
        <v>0</v>
      </c>
      <c r="C9562" s="19" t="str">
        <f aca="false">IFERROR(VLOOKUP(A9562,Personal!$A$6:$F$112,3,FALSE()),"")</f>
        <v>Cerdanyola</v>
      </c>
      <c r="D9562" s="19" t="s">
        <v>132</v>
      </c>
      <c r="E9562" s="19" t="s">
        <v>190</v>
      </c>
      <c r="F9562" s="19" t="s">
        <v>191</v>
      </c>
      <c r="G9562" s="19" t="s">
        <v>272</v>
      </c>
      <c r="H9562" s="19" t="n">
        <f aca="false">IF(OR(VLOOKUP(A9562,Personal!$A$6:$F$112,5,FALSE())&lt;&gt;"Sí",N9562="No aplica"),0,'Catàleg GRAE'!D78)</f>
        <v>1</v>
      </c>
      <c r="I9562" s="20"/>
      <c r="J9562" s="20"/>
      <c r="K9562" s="20"/>
      <c r="L9562" s="21"/>
      <c r="M9562" s="21"/>
      <c r="N9562" s="20"/>
      <c r="O9562" s="20"/>
      <c r="P9562" s="19" t="str">
        <f aca="false">IF(I9562="","",I9562-H9562)</f>
        <v/>
      </c>
      <c r="Q9562" s="19" t="str">
        <f aca="true">IF(B9562="","",IF(N9562="No aplica","No aplica",IF(I9562="","Pendent",IF(N9562="Per substituir","Substituir",IF(OR(N9562="No localitzat",N9562="No lliurat"),"Reposar",IF(I9562&lt;H9562,"Reposar",IF(I9562&gt;H9562,"Revisar excedent",IF(AND(G9562="Sí",M9562&lt;&gt;"",M9562&lt;TODAY()),"EPI caducat",IF(AND(G9562="Sí",M9562&lt;&gt;"",M9562&lt;=TODAY()+90),"EPI caduca ≤90 dies",IF(OR(N9562="Deteriorat usable",N9562="Revisió necessària"),"Revisar","OK"))))))))))</f>
      </c>
      <c r="R9562" s="20"/>
    </row>
    <row r="9563" customFormat="false" ht="15" hidden="false" customHeight="false" outlineLevel="0" collapsed="false">
      <c r="A9563" s="19" t="n">
        <v>88</v>
      </c>
      <c r="B9563" s="19" t="n">
        <f aca="false">IFERROR(VLOOKUP(A9563,Personal!$A$6:$F$112,2,FALSE()),"")</f>
        <v>0</v>
      </c>
      <c r="C9563" s="19" t="str">
        <f aca="false">IFERROR(VLOOKUP(A9563,Personal!$A$6:$F$112,3,FALSE()),"")</f>
        <v>Cerdanyola</v>
      </c>
      <c r="D9563" s="19" t="s">
        <v>177</v>
      </c>
      <c r="E9563" s="19" t="s">
        <v>192</v>
      </c>
      <c r="F9563" s="19" t="s">
        <v>193</v>
      </c>
      <c r="G9563" s="19" t="s">
        <v>272</v>
      </c>
      <c r="H9563" s="19" t="n">
        <f aca="false">IF(OR(VLOOKUP(A9563,Personal!$A$6:$F$112,5,FALSE())&lt;&gt;"Sí",N9563="No aplica"),0,'Catàleg GRAE'!D79)</f>
        <v>8</v>
      </c>
      <c r="I9563" s="20"/>
      <c r="J9563" s="20"/>
      <c r="K9563" s="20"/>
      <c r="L9563" s="21"/>
      <c r="M9563" s="21"/>
      <c r="N9563" s="20"/>
      <c r="O9563" s="20"/>
      <c r="P9563" s="19" t="str">
        <f aca="false">IF(I9563="","",I9563-H9563)</f>
        <v/>
      </c>
      <c r="Q9563" s="19" t="str">
        <f aca="true">IF(B9563="","",IF(N9563="No aplica","No aplica",IF(I9563="","Pendent",IF(N9563="Per substituir","Substituir",IF(OR(N9563="No localitzat",N9563="No lliurat"),"Reposar",IF(I9563&lt;H9563,"Reposar",IF(I9563&gt;H9563,"Revisar excedent",IF(AND(G9563="Sí",M9563&lt;&gt;"",M9563&lt;TODAY()),"EPI caducat",IF(AND(G9563="Sí",M9563&lt;&gt;"",M9563&lt;=TODAY()+90),"EPI caduca ≤90 dies",IF(OR(N9563="Deteriorat usable",N9563="Revisió necessària"),"Revisar","OK"))))))))))</f>
      </c>
      <c r="R9563" s="20"/>
    </row>
    <row r="9564" customFormat="false" ht="15" hidden="false" customHeight="false" outlineLevel="0" collapsed="false">
      <c r="A9564" s="19" t="n">
        <v>88</v>
      </c>
      <c r="B9564" s="19" t="n">
        <f aca="false">IFERROR(VLOOKUP(A9564,Personal!$A$6:$F$112,2,FALSE()),"")</f>
        <v>0</v>
      </c>
      <c r="C9564" s="19" t="str">
        <f aca="false">IFERROR(VLOOKUP(A9564,Personal!$A$6:$F$112,3,FALSE()),"")</f>
        <v>Cerdanyola</v>
      </c>
      <c r="D9564" s="19" t="s">
        <v>177</v>
      </c>
      <c r="E9564" s="19" t="s">
        <v>194</v>
      </c>
      <c r="F9564" s="19" t="s">
        <v>195</v>
      </c>
      <c r="G9564" s="19" t="s">
        <v>272</v>
      </c>
      <c r="H9564" s="19" t="n">
        <f aca="false">IF(OR(VLOOKUP(A9564,Personal!$A$6:$F$112,5,FALSE())&lt;&gt;"Sí",N9564="No aplica"),0,'Catàleg GRAE'!D80)</f>
        <v>2</v>
      </c>
      <c r="I9564" s="20"/>
      <c r="J9564" s="20"/>
      <c r="K9564" s="20"/>
      <c r="L9564" s="21"/>
      <c r="M9564" s="21"/>
      <c r="N9564" s="20"/>
      <c r="O9564" s="20"/>
      <c r="P9564" s="19" t="str">
        <f aca="false">IF(I9564="","",I9564-H9564)</f>
        <v/>
      </c>
      <c r="Q9564" s="19" t="str">
        <f aca="true">IF(B9564="","",IF(N9564="No aplica","No aplica",IF(I9564="","Pendent",IF(N9564="Per substituir","Substituir",IF(OR(N9564="No localitzat",N9564="No lliurat"),"Reposar",IF(I9564&lt;H9564,"Reposar",IF(I9564&gt;H9564,"Revisar excedent",IF(AND(G9564="Sí",M9564&lt;&gt;"",M9564&lt;TODAY()),"EPI caducat",IF(AND(G9564="Sí",M9564&lt;&gt;"",M9564&lt;=TODAY()+90),"EPI caduca ≤90 dies",IF(OR(N9564="Deteriorat usable",N9564="Revisió necessària"),"Revisar","OK"))))))))))</f>
      </c>
      <c r="R9564" s="20"/>
    </row>
    <row r="9565" customFormat="false" ht="15" hidden="false" customHeight="false" outlineLevel="0" collapsed="false">
      <c r="A9565" s="19" t="n">
        <v>88</v>
      </c>
      <c r="B9565" s="19" t="n">
        <f aca="false">IFERROR(VLOOKUP(A9565,Personal!$A$6:$F$112,2,FALSE()),"")</f>
        <v>0</v>
      </c>
      <c r="C9565" s="19" t="str">
        <f aca="false">IFERROR(VLOOKUP(A9565,Personal!$A$6:$F$112,3,FALSE()),"")</f>
        <v>Cerdanyola</v>
      </c>
      <c r="D9565" s="19" t="s">
        <v>177</v>
      </c>
      <c r="E9565" s="19" t="s">
        <v>196</v>
      </c>
      <c r="F9565" s="19" t="s">
        <v>197</v>
      </c>
      <c r="G9565" s="19" t="s">
        <v>272</v>
      </c>
      <c r="H9565" s="19" t="n">
        <f aca="false">IF(OR(VLOOKUP(A9565,Personal!$A$6:$F$112,5,FALSE())&lt;&gt;"Sí",N9565="No aplica"),0,'Catàleg GRAE'!D81)</f>
        <v>1</v>
      </c>
      <c r="I9565" s="20"/>
      <c r="J9565" s="20"/>
      <c r="K9565" s="20"/>
      <c r="L9565" s="21"/>
      <c r="M9565" s="21"/>
      <c r="N9565" s="20"/>
      <c r="O9565" s="20"/>
      <c r="P9565" s="19" t="str">
        <f aca="false">IF(I9565="","",I9565-H9565)</f>
        <v/>
      </c>
      <c r="Q9565" s="19" t="str">
        <f aca="true">IF(B9565="","",IF(N9565="No aplica","No aplica",IF(I9565="","Pendent",IF(N9565="Per substituir","Substituir",IF(OR(N9565="No localitzat",N9565="No lliurat"),"Reposar",IF(I9565&lt;H9565,"Reposar",IF(I9565&gt;H9565,"Revisar excedent",IF(AND(G9565="Sí",M9565&lt;&gt;"",M9565&lt;TODAY()),"EPI caducat",IF(AND(G9565="Sí",M9565&lt;&gt;"",M9565&lt;=TODAY()+90),"EPI caduca ≤90 dies",IF(OR(N9565="Deteriorat usable",N9565="Revisió necessària"),"Revisar","OK"))))))))))</f>
      </c>
      <c r="R9565" s="20"/>
    </row>
    <row r="9566" customFormat="false" ht="15" hidden="false" customHeight="false" outlineLevel="0" collapsed="false">
      <c r="A9566" s="19" t="n">
        <v>88</v>
      </c>
      <c r="B9566" s="19" t="n">
        <f aca="false">IFERROR(VLOOKUP(A9566,Personal!$A$6:$F$112,2,FALSE()),"")</f>
        <v>0</v>
      </c>
      <c r="C9566" s="19" t="str">
        <f aca="false">IFERROR(VLOOKUP(A9566,Personal!$A$6:$F$112,3,FALSE()),"")</f>
        <v>Cerdanyola</v>
      </c>
      <c r="D9566" s="19" t="s">
        <v>177</v>
      </c>
      <c r="E9566" s="19" t="s">
        <v>198</v>
      </c>
      <c r="F9566" s="19" t="s">
        <v>199</v>
      </c>
      <c r="G9566" s="19" t="s">
        <v>272</v>
      </c>
      <c r="H9566" s="19" t="n">
        <f aca="false">IF(OR(VLOOKUP(A9566,Personal!$A$6:$F$112,5,FALSE())&lt;&gt;"Sí",N9566="No aplica"),0,'Catàleg GRAE'!D82)</f>
        <v>1</v>
      </c>
      <c r="I9566" s="20"/>
      <c r="J9566" s="20"/>
      <c r="K9566" s="20"/>
      <c r="L9566" s="21"/>
      <c r="M9566" s="21"/>
      <c r="N9566" s="20"/>
      <c r="O9566" s="20"/>
      <c r="P9566" s="19" t="str">
        <f aca="false">IF(I9566="","",I9566-H9566)</f>
        <v/>
      </c>
      <c r="Q9566" s="19" t="str">
        <f aca="true">IF(B9566="","",IF(N9566="No aplica","No aplica",IF(I9566="","Pendent",IF(N9566="Per substituir","Substituir",IF(OR(N9566="No localitzat",N9566="No lliurat"),"Reposar",IF(I9566&lt;H9566,"Reposar",IF(I9566&gt;H9566,"Revisar excedent",IF(AND(G9566="Sí",M9566&lt;&gt;"",M9566&lt;TODAY()),"EPI caducat",IF(AND(G9566="Sí",M9566&lt;&gt;"",M9566&lt;=TODAY()+90),"EPI caduca ≤90 dies",IF(OR(N9566="Deteriorat usable",N9566="Revisió necessària"),"Revisar","OK"))))))))))</f>
      </c>
      <c r="R9566" s="20"/>
    </row>
    <row r="9567" customFormat="false" ht="15" hidden="false" customHeight="false" outlineLevel="0" collapsed="false">
      <c r="A9567" s="19" t="n">
        <v>88</v>
      </c>
      <c r="B9567" s="19" t="n">
        <f aca="false">IFERROR(VLOOKUP(A9567,Personal!$A$6:$F$112,2,FALSE()),"")</f>
        <v>0</v>
      </c>
      <c r="C9567" s="19" t="str">
        <f aca="false">IFERROR(VLOOKUP(A9567,Personal!$A$6:$F$112,3,FALSE()),"")</f>
        <v>Cerdanyola</v>
      </c>
      <c r="D9567" s="19" t="s">
        <v>177</v>
      </c>
      <c r="E9567" s="19" t="s">
        <v>200</v>
      </c>
      <c r="F9567" s="19" t="s">
        <v>201</v>
      </c>
      <c r="G9567" s="19" t="s">
        <v>272</v>
      </c>
      <c r="H9567" s="19" t="n">
        <f aca="false">IF(OR(VLOOKUP(A9567,Personal!$A$6:$F$112,5,FALSE())&lt;&gt;"Sí",N9567="No aplica"),0,'Catàleg GRAE'!D83)</f>
        <v>1</v>
      </c>
      <c r="I9567" s="20"/>
      <c r="J9567" s="20"/>
      <c r="K9567" s="20"/>
      <c r="L9567" s="21"/>
      <c r="M9567" s="21"/>
      <c r="N9567" s="20"/>
      <c r="O9567" s="20"/>
      <c r="P9567" s="19" t="str">
        <f aca="false">IF(I9567="","",I9567-H9567)</f>
        <v/>
      </c>
      <c r="Q9567" s="19" t="str">
        <f aca="true">IF(B9567="","",IF(N9567="No aplica","No aplica",IF(I9567="","Pendent",IF(N9567="Per substituir","Substituir",IF(OR(N9567="No localitzat",N9567="No lliurat"),"Reposar",IF(I9567&lt;H9567,"Reposar",IF(I9567&gt;H9567,"Revisar excedent",IF(AND(G9567="Sí",M9567&lt;&gt;"",M9567&lt;TODAY()),"EPI caducat",IF(AND(G9567="Sí",M9567&lt;&gt;"",M9567&lt;=TODAY()+90),"EPI caduca ≤90 dies",IF(OR(N9567="Deteriorat usable",N9567="Revisió necessària"),"Revisar","OK"))))))))))</f>
      </c>
      <c r="R9567" s="20"/>
    </row>
    <row r="9568" customFormat="false" ht="15" hidden="false" customHeight="false" outlineLevel="0" collapsed="false">
      <c r="A9568" s="19" t="n">
        <v>88</v>
      </c>
      <c r="B9568" s="19" t="n">
        <f aca="false">IFERROR(VLOOKUP(A9568,Personal!$A$6:$F$112,2,FALSE()),"")</f>
        <v>0</v>
      </c>
      <c r="C9568" s="19" t="str">
        <f aca="false">IFERROR(VLOOKUP(A9568,Personal!$A$6:$F$112,3,FALSE()),"")</f>
        <v>Cerdanyola</v>
      </c>
      <c r="D9568" s="19" t="s">
        <v>94</v>
      </c>
      <c r="E9568" s="19" t="s">
        <v>202</v>
      </c>
      <c r="F9568" s="19" t="s">
        <v>203</v>
      </c>
      <c r="G9568" s="19" t="s">
        <v>291</v>
      </c>
      <c r="H9568" s="19" t="n">
        <f aca="false">IF(OR(VLOOKUP(A9568,Personal!$A$6:$F$112,5,FALSE())&lt;&gt;"Sí",N9568="No aplica"),0,'Catàleg GRAE'!D84)</f>
        <v>1</v>
      </c>
      <c r="I9568" s="20"/>
      <c r="J9568" s="20"/>
      <c r="K9568" s="20"/>
      <c r="L9568" s="21"/>
      <c r="M9568" s="21"/>
      <c r="N9568" s="20"/>
      <c r="O9568" s="20"/>
      <c r="P9568" s="19" t="str">
        <f aca="false">IF(I9568="","",I9568-H9568)</f>
        <v/>
      </c>
      <c r="Q9568" s="19" t="str">
        <f aca="true">IF(B9568="","",IF(N9568="No aplica","No aplica",IF(I9568="","Pendent",IF(N9568="Per substituir","Substituir",IF(OR(N9568="No localitzat",N9568="No lliurat"),"Reposar",IF(I9568&lt;H9568,"Reposar",IF(I9568&gt;H9568,"Revisar excedent",IF(AND(G9568="Sí",M9568&lt;&gt;"",M9568&lt;TODAY()),"EPI caducat",IF(AND(G9568="Sí",M9568&lt;&gt;"",M9568&lt;=TODAY()+90),"EPI caduca ≤90 dies",IF(OR(N9568="Deteriorat usable",N9568="Revisió necessària"),"Revisar","OK"))))))))))</f>
      </c>
      <c r="R9568" s="20"/>
    </row>
    <row r="9569" customFormat="false" ht="15" hidden="false" customHeight="false" outlineLevel="0" collapsed="false">
      <c r="A9569" s="19" t="n">
        <v>88</v>
      </c>
      <c r="B9569" s="19" t="n">
        <f aca="false">IFERROR(VLOOKUP(A9569,Personal!$A$6:$F$112,2,FALSE()),"")</f>
        <v>0</v>
      </c>
      <c r="C9569" s="19" t="str">
        <f aca="false">IFERROR(VLOOKUP(A9569,Personal!$A$6:$F$112,3,FALSE()),"")</f>
        <v>Cerdanyola</v>
      </c>
      <c r="D9569" s="19" t="s">
        <v>125</v>
      </c>
      <c r="E9569" s="19" t="s">
        <v>204</v>
      </c>
      <c r="F9569" s="19" t="s">
        <v>205</v>
      </c>
      <c r="G9569" s="19" t="s">
        <v>291</v>
      </c>
      <c r="H9569" s="19" t="n">
        <f aca="false">IF(OR(VLOOKUP(A9569,Personal!$A$6:$F$112,5,FALSE())&lt;&gt;"Sí",N9569="No aplica"),0,'Catàleg GRAE'!D85)</f>
        <v>1</v>
      </c>
      <c r="I9569" s="20"/>
      <c r="J9569" s="20"/>
      <c r="K9569" s="20"/>
      <c r="L9569" s="21"/>
      <c r="M9569" s="21"/>
      <c r="N9569" s="20"/>
      <c r="O9569" s="20"/>
      <c r="P9569" s="19" t="str">
        <f aca="false">IF(I9569="","",I9569-H9569)</f>
        <v/>
      </c>
      <c r="Q9569" s="19" t="str">
        <f aca="true">IF(B9569="","",IF(N9569="No aplica","No aplica",IF(I9569="","Pendent",IF(N9569="Per substituir","Substituir",IF(OR(N9569="No localitzat",N9569="No lliurat"),"Reposar",IF(I9569&lt;H9569,"Reposar",IF(I9569&gt;H9569,"Revisar excedent",IF(AND(G9569="Sí",M9569&lt;&gt;"",M9569&lt;TODAY()),"EPI caducat",IF(AND(G9569="Sí",M9569&lt;&gt;"",M9569&lt;=TODAY()+90),"EPI caduca ≤90 dies",IF(OR(N9569="Deteriorat usable",N9569="Revisió necessària"),"Revisar","OK"))))))))))</f>
      </c>
      <c r="R9569" s="20"/>
    </row>
    <row r="9570" customFormat="false" ht="15" hidden="false" customHeight="false" outlineLevel="0" collapsed="false">
      <c r="A9570" s="19" t="n">
        <v>88</v>
      </c>
      <c r="B9570" s="19" t="n">
        <f aca="false">IFERROR(VLOOKUP(A9570,Personal!$A$6:$F$112,2,FALSE()),"")</f>
        <v>0</v>
      </c>
      <c r="C9570" s="19" t="str">
        <f aca="false">IFERROR(VLOOKUP(A9570,Personal!$A$6:$F$112,3,FALSE()),"")</f>
        <v>Cerdanyola</v>
      </c>
      <c r="D9570" s="19" t="s">
        <v>153</v>
      </c>
      <c r="E9570" s="19" t="s">
        <v>206</v>
      </c>
      <c r="F9570" s="19" t="s">
        <v>207</v>
      </c>
      <c r="G9570" s="19" t="s">
        <v>272</v>
      </c>
      <c r="H9570" s="19" t="n">
        <f aca="false">IF(OR(VLOOKUP(A9570,Personal!$A$6:$F$112,5,FALSE())&lt;&gt;"Sí",N9570="No aplica"),0,'Catàleg GRAE'!D86)</f>
        <v>1</v>
      </c>
      <c r="I9570" s="20"/>
      <c r="J9570" s="20"/>
      <c r="K9570" s="20"/>
      <c r="L9570" s="21"/>
      <c r="M9570" s="21"/>
      <c r="N9570" s="20"/>
      <c r="O9570" s="20"/>
      <c r="P9570" s="19" t="str">
        <f aca="false">IF(I9570="","",I9570-H9570)</f>
        <v/>
      </c>
      <c r="Q9570" s="19" t="str">
        <f aca="true">IF(B9570="","",IF(N9570="No aplica","No aplica",IF(I9570="","Pendent",IF(N9570="Per substituir","Substituir",IF(OR(N9570="No localitzat",N9570="No lliurat"),"Reposar",IF(I9570&lt;H9570,"Reposar",IF(I9570&gt;H9570,"Revisar excedent",IF(AND(G9570="Sí",M9570&lt;&gt;"",M9570&lt;TODAY()),"EPI caducat",IF(AND(G9570="Sí",M9570&lt;&gt;"",M9570&lt;=TODAY()+90),"EPI caduca ≤90 dies",IF(OR(N9570="Deteriorat usable",N9570="Revisió necessària"),"Revisar","OK"))))))))))</f>
      </c>
      <c r="R9570" s="20"/>
    </row>
    <row r="9571" customFormat="false" ht="15" hidden="false" customHeight="false" outlineLevel="0" collapsed="false">
      <c r="A9571" s="19" t="n">
        <v>88</v>
      </c>
      <c r="B9571" s="19" t="n">
        <f aca="false">IFERROR(VLOOKUP(A9571,Personal!$A$6:$F$112,2,FALSE()),"")</f>
        <v>0</v>
      </c>
      <c r="C9571" s="19" t="str">
        <f aca="false">IFERROR(VLOOKUP(A9571,Personal!$A$6:$F$112,3,FALSE()),"")</f>
        <v>Cerdanyola</v>
      </c>
      <c r="D9571" s="19" t="s">
        <v>177</v>
      </c>
      <c r="E9571" s="19" t="s">
        <v>208</v>
      </c>
      <c r="F9571" s="19" t="s">
        <v>209</v>
      </c>
      <c r="G9571" s="19" t="s">
        <v>272</v>
      </c>
      <c r="H9571" s="19" t="n">
        <f aca="false">IF(OR(VLOOKUP(A9571,Personal!$A$6:$F$112,5,FALSE())&lt;&gt;"Sí",N9571="No aplica"),0,'Catàleg GRAE'!D87)</f>
        <v>1</v>
      </c>
      <c r="I9571" s="20"/>
      <c r="J9571" s="20"/>
      <c r="K9571" s="20"/>
      <c r="L9571" s="21"/>
      <c r="M9571" s="21"/>
      <c r="N9571" s="20"/>
      <c r="O9571" s="20"/>
      <c r="P9571" s="19" t="str">
        <f aca="false">IF(I9571="","",I9571-H9571)</f>
        <v/>
      </c>
      <c r="Q9571" s="19" t="str">
        <f aca="true">IF(B9571="","",IF(N9571="No aplica","No aplica",IF(I9571="","Pendent",IF(N9571="Per substituir","Substituir",IF(OR(N9571="No localitzat",N9571="No lliurat"),"Reposar",IF(I9571&lt;H9571,"Reposar",IF(I9571&gt;H9571,"Revisar excedent",IF(AND(G9571="Sí",M9571&lt;&gt;"",M9571&lt;TODAY()),"EPI caducat",IF(AND(G9571="Sí",M9571&lt;&gt;"",M9571&lt;=TODAY()+90),"EPI caduca ≤90 dies",IF(OR(N9571="Deteriorat usable",N9571="Revisió necessària"),"Revisar","OK"))))))))))</f>
      </c>
      <c r="R9571" s="20"/>
    </row>
    <row r="9572" customFormat="false" ht="15" hidden="false" customHeight="false" outlineLevel="0" collapsed="false">
      <c r="A9572" s="19" t="n">
        <v>88</v>
      </c>
      <c r="B9572" s="19" t="n">
        <f aca="false">IFERROR(VLOOKUP(A9572,Personal!$A$6:$F$112,2,FALSE()),"")</f>
        <v>0</v>
      </c>
      <c r="C9572" s="19" t="str">
        <f aca="false">IFERROR(VLOOKUP(A9572,Personal!$A$6:$F$112,3,FALSE()),"")</f>
        <v>Cerdanyola</v>
      </c>
      <c r="D9572" s="19" t="s">
        <v>177</v>
      </c>
      <c r="E9572" s="19" t="s">
        <v>210</v>
      </c>
      <c r="F9572" s="19" t="s">
        <v>211</v>
      </c>
      <c r="G9572" s="19" t="s">
        <v>272</v>
      </c>
      <c r="H9572" s="19" t="n">
        <f aca="false">IF(OR(VLOOKUP(A9572,Personal!$A$6:$F$112,5,FALSE())&lt;&gt;"Sí",N9572="No aplica"),0,'Catàleg GRAE'!D88)</f>
        <v>1</v>
      </c>
      <c r="I9572" s="20"/>
      <c r="J9572" s="20"/>
      <c r="K9572" s="20"/>
      <c r="L9572" s="21"/>
      <c r="M9572" s="21"/>
      <c r="N9572" s="20"/>
      <c r="O9572" s="20"/>
      <c r="P9572" s="19" t="str">
        <f aca="false">IF(I9572="","",I9572-H9572)</f>
        <v/>
      </c>
      <c r="Q9572" s="19" t="str">
        <f aca="true">IF(B9572="","",IF(N9572="No aplica","No aplica",IF(I9572="","Pendent",IF(N9572="Per substituir","Substituir",IF(OR(N9572="No localitzat",N9572="No lliurat"),"Reposar",IF(I9572&lt;H9572,"Reposar",IF(I9572&gt;H9572,"Revisar excedent",IF(AND(G9572="Sí",M9572&lt;&gt;"",M9572&lt;TODAY()),"EPI caducat",IF(AND(G9572="Sí",M9572&lt;&gt;"",M9572&lt;=TODAY()+90),"EPI caduca ≤90 dies",IF(OR(N9572="Deteriorat usable",N9572="Revisió necessària"),"Revisar","OK"))))))))))</f>
      </c>
      <c r="R9572" s="20"/>
    </row>
    <row r="9573" customFormat="false" ht="15" hidden="false" customHeight="false" outlineLevel="0" collapsed="false">
      <c r="A9573" s="19" t="n">
        <v>88</v>
      </c>
      <c r="B9573" s="19" t="n">
        <f aca="false">IFERROR(VLOOKUP(A9573,Personal!$A$6:$F$112,2,FALSE()),"")</f>
        <v>0</v>
      </c>
      <c r="C9573" s="19" t="str">
        <f aca="false">IFERROR(VLOOKUP(A9573,Personal!$A$6:$F$112,3,FALSE()),"")</f>
        <v>Cerdanyola</v>
      </c>
      <c r="D9573" s="19" t="s">
        <v>125</v>
      </c>
      <c r="E9573" s="19" t="s">
        <v>212</v>
      </c>
      <c r="F9573" s="19" t="s">
        <v>213</v>
      </c>
      <c r="G9573" s="19" t="s">
        <v>272</v>
      </c>
      <c r="H9573" s="19" t="n">
        <f aca="false">IF(OR(VLOOKUP(A9573,Personal!$A$6:$F$112,5,FALSE())&lt;&gt;"Sí",N9573="No aplica"),0,'Catàleg GRAE'!D89)</f>
        <v>1</v>
      </c>
      <c r="I9573" s="20"/>
      <c r="J9573" s="20"/>
      <c r="K9573" s="20"/>
      <c r="L9573" s="21"/>
      <c r="M9573" s="21"/>
      <c r="N9573" s="20"/>
      <c r="O9573" s="20"/>
      <c r="P9573" s="19" t="str">
        <f aca="false">IF(I9573="","",I9573-H9573)</f>
        <v/>
      </c>
      <c r="Q9573" s="19" t="str">
        <f aca="true">IF(B9573="","",IF(N9573="No aplica","No aplica",IF(I9573="","Pendent",IF(N9573="Per substituir","Substituir",IF(OR(N9573="No localitzat",N9573="No lliurat"),"Reposar",IF(I9573&lt;H9573,"Reposar",IF(I9573&gt;H9573,"Revisar excedent",IF(AND(G9573="Sí",M9573&lt;&gt;"",M9573&lt;TODAY()),"EPI caducat",IF(AND(G9573="Sí",M9573&lt;&gt;"",M9573&lt;=TODAY()+90),"EPI caduca ≤90 dies",IF(OR(N9573="Deteriorat usable",N9573="Revisió necessària"),"Revisar","OK"))))))))))</f>
      </c>
      <c r="R9573" s="20"/>
    </row>
    <row r="9574" customFormat="false" ht="15" hidden="false" customHeight="false" outlineLevel="0" collapsed="false">
      <c r="A9574" s="19" t="n">
        <v>88</v>
      </c>
      <c r="B9574" s="19" t="n">
        <f aca="false">IFERROR(VLOOKUP(A9574,Personal!$A$6:$F$112,2,FALSE()),"")</f>
        <v>0</v>
      </c>
      <c r="C9574" s="19" t="str">
        <f aca="false">IFERROR(VLOOKUP(A9574,Personal!$A$6:$F$112,3,FALSE()),"")</f>
        <v>Cerdanyola</v>
      </c>
      <c r="D9574" s="19" t="s">
        <v>40</v>
      </c>
      <c r="E9574" s="19" t="s">
        <v>214</v>
      </c>
      <c r="F9574" s="19" t="s">
        <v>215</v>
      </c>
      <c r="G9574" s="19" t="s">
        <v>291</v>
      </c>
      <c r="H9574" s="19" t="n">
        <f aca="false">IF(OR(VLOOKUP(A9574,Personal!$A$6:$F$112,5,FALSE())&lt;&gt;"Sí",N9574="No aplica"),0,'Catàleg GRAE'!D90)</f>
        <v>1</v>
      </c>
      <c r="I9574" s="20"/>
      <c r="J9574" s="20"/>
      <c r="K9574" s="20"/>
      <c r="L9574" s="21"/>
      <c r="M9574" s="21"/>
      <c r="N9574" s="20"/>
      <c r="O9574" s="20"/>
      <c r="P9574" s="19" t="str">
        <f aca="false">IF(I9574="","",I9574-H9574)</f>
        <v/>
      </c>
      <c r="Q9574" s="19" t="str">
        <f aca="true">IF(B9574="","",IF(N9574="No aplica","No aplica",IF(I9574="","Pendent",IF(N9574="Per substituir","Substituir",IF(OR(N9574="No localitzat",N9574="No lliurat"),"Reposar",IF(I9574&lt;H9574,"Reposar",IF(I9574&gt;H9574,"Revisar excedent",IF(AND(G9574="Sí",M9574&lt;&gt;"",M9574&lt;TODAY()),"EPI caducat",IF(AND(G9574="Sí",M9574&lt;&gt;"",M9574&lt;=TODAY()+90),"EPI caduca ≤90 dies",IF(OR(N9574="Deteriorat usable",N9574="Revisió necessària"),"Revisar","OK"))))))))))</f>
      </c>
      <c r="R9574" s="20"/>
    </row>
    <row r="9575" customFormat="false" ht="15" hidden="false" customHeight="false" outlineLevel="0" collapsed="false">
      <c r="A9575" s="19" t="n">
        <v>88</v>
      </c>
      <c r="B9575" s="19" t="n">
        <f aca="false">IFERROR(VLOOKUP(A9575,Personal!$A$6:$F$112,2,FALSE()),"")</f>
        <v>0</v>
      </c>
      <c r="C9575" s="19" t="str">
        <f aca="false">IFERROR(VLOOKUP(A9575,Personal!$A$6:$F$112,3,FALSE()),"")</f>
        <v>Cerdanyola</v>
      </c>
      <c r="D9575" s="19" t="s">
        <v>216</v>
      </c>
      <c r="E9575" s="19" t="s">
        <v>217</v>
      </c>
      <c r="F9575" s="19" t="s">
        <v>218</v>
      </c>
      <c r="G9575" s="19" t="s">
        <v>272</v>
      </c>
      <c r="H9575" s="19" t="n">
        <f aca="false">IF(OR(VLOOKUP(A9575,Personal!$A$6:$F$112,5,FALSE())&lt;&gt;"Sí",N9575="No aplica"),0,'Catàleg GRAE'!D91)</f>
        <v>1</v>
      </c>
      <c r="I9575" s="20"/>
      <c r="J9575" s="20"/>
      <c r="K9575" s="20"/>
      <c r="L9575" s="21"/>
      <c r="M9575" s="21"/>
      <c r="N9575" s="20"/>
      <c r="O9575" s="20"/>
      <c r="P9575" s="19" t="str">
        <f aca="false">IF(I9575="","",I9575-H9575)</f>
        <v/>
      </c>
      <c r="Q9575" s="19" t="str">
        <f aca="true">IF(B9575="","",IF(N9575="No aplica","No aplica",IF(I9575="","Pendent",IF(N9575="Per substituir","Substituir",IF(OR(N9575="No localitzat",N9575="No lliurat"),"Reposar",IF(I9575&lt;H9575,"Reposar",IF(I9575&gt;H9575,"Revisar excedent",IF(AND(G9575="Sí",M9575&lt;&gt;"",M9575&lt;TODAY()),"EPI caducat",IF(AND(G9575="Sí",M9575&lt;&gt;"",M9575&lt;=TODAY()+90),"EPI caduca ≤90 dies",IF(OR(N9575="Deteriorat usable",N9575="Revisió necessària"),"Revisar","OK"))))))))))</f>
      </c>
      <c r="R9575" s="20"/>
    </row>
    <row r="9576" customFormat="false" ht="15" hidden="false" customHeight="false" outlineLevel="0" collapsed="false">
      <c r="A9576" s="19" t="n">
        <v>88</v>
      </c>
      <c r="B9576" s="19" t="n">
        <f aca="false">IFERROR(VLOOKUP(A9576,Personal!$A$6:$F$112,2,FALSE()),"")</f>
        <v>0</v>
      </c>
      <c r="C9576" s="19" t="str">
        <f aca="false">IFERROR(VLOOKUP(A9576,Personal!$A$6:$F$112,3,FALSE()),"")</f>
        <v>Cerdanyola</v>
      </c>
      <c r="D9576" s="19" t="s">
        <v>37</v>
      </c>
      <c r="E9576" s="19" t="s">
        <v>219</v>
      </c>
      <c r="F9576" s="19" t="s">
        <v>220</v>
      </c>
      <c r="G9576" s="19" t="s">
        <v>291</v>
      </c>
      <c r="H9576" s="19" t="n">
        <f aca="false">IF(OR(VLOOKUP(A9576,Personal!$A$6:$F$112,5,FALSE())&lt;&gt;"Sí",N9576="No aplica"),0,'Catàleg GRAE'!D92)</f>
        <v>1</v>
      </c>
      <c r="I9576" s="20"/>
      <c r="J9576" s="20"/>
      <c r="K9576" s="20"/>
      <c r="L9576" s="21"/>
      <c r="M9576" s="21"/>
      <c r="N9576" s="20"/>
      <c r="O9576" s="20"/>
      <c r="P9576" s="19" t="str">
        <f aca="false">IF(I9576="","",I9576-H9576)</f>
        <v/>
      </c>
      <c r="Q9576" s="19" t="str">
        <f aca="true">IF(B9576="","",IF(N9576="No aplica","No aplica",IF(I9576="","Pendent",IF(N9576="Per substituir","Substituir",IF(OR(N9576="No localitzat",N9576="No lliurat"),"Reposar",IF(I9576&lt;H9576,"Reposar",IF(I9576&gt;H9576,"Revisar excedent",IF(AND(G9576="Sí",M9576&lt;&gt;"",M9576&lt;TODAY()),"EPI caducat",IF(AND(G9576="Sí",M9576&lt;&gt;"",M9576&lt;=TODAY()+90),"EPI caduca ≤90 dies",IF(OR(N9576="Deteriorat usable",N9576="Revisió necessària"),"Revisar","OK"))))))))))</f>
      </c>
      <c r="R9576" s="20"/>
    </row>
    <row r="9577" customFormat="false" ht="15" hidden="false" customHeight="false" outlineLevel="0" collapsed="false">
      <c r="A9577" s="19" t="n">
        <v>88</v>
      </c>
      <c r="B9577" s="19" t="n">
        <f aca="false">IFERROR(VLOOKUP(A9577,Personal!$A$6:$F$112,2,FALSE()),"")</f>
        <v>0</v>
      </c>
      <c r="C9577" s="19" t="str">
        <f aca="false">IFERROR(VLOOKUP(A9577,Personal!$A$6:$F$112,3,FALSE()),"")</f>
        <v>Cerdanyola</v>
      </c>
      <c r="D9577" s="19" t="s">
        <v>137</v>
      </c>
      <c r="E9577" s="19" t="s">
        <v>221</v>
      </c>
      <c r="F9577" s="19" t="s">
        <v>222</v>
      </c>
      <c r="G9577" s="19" t="s">
        <v>291</v>
      </c>
      <c r="H9577" s="19" t="n">
        <f aca="false">IF(OR(VLOOKUP(A9577,Personal!$A$6:$F$112,5,FALSE())&lt;&gt;"Sí",N9577="No aplica"),0,'Catàleg GRAE'!D93)</f>
        <v>1</v>
      </c>
      <c r="I9577" s="20"/>
      <c r="J9577" s="20"/>
      <c r="K9577" s="20"/>
      <c r="L9577" s="21"/>
      <c r="M9577" s="21"/>
      <c r="N9577" s="20"/>
      <c r="O9577" s="20"/>
      <c r="P9577" s="19" t="str">
        <f aca="false">IF(I9577="","",I9577-H9577)</f>
        <v/>
      </c>
      <c r="Q9577" s="19" t="str">
        <f aca="true">IF(B9577="","",IF(N9577="No aplica","No aplica",IF(I9577="","Pendent",IF(N9577="Per substituir","Substituir",IF(OR(N9577="No localitzat",N9577="No lliurat"),"Reposar",IF(I9577&lt;H9577,"Reposar",IF(I9577&gt;H9577,"Revisar excedent",IF(AND(G9577="Sí",M9577&lt;&gt;"",M9577&lt;TODAY()),"EPI caducat",IF(AND(G9577="Sí",M9577&lt;&gt;"",M9577&lt;=TODAY()+90),"EPI caduca ≤90 dies",IF(OR(N9577="Deteriorat usable",N9577="Revisió necessària"),"Revisar","OK"))))))))))</f>
      </c>
      <c r="R9577" s="20"/>
    </row>
    <row r="9578" customFormat="false" ht="15" hidden="false" customHeight="false" outlineLevel="0" collapsed="false">
      <c r="A9578" s="19" t="n">
        <v>88</v>
      </c>
      <c r="B9578" s="19" t="n">
        <f aca="false">IFERROR(VLOOKUP(A9578,Personal!$A$6:$F$112,2,FALSE()),"")</f>
        <v>0</v>
      </c>
      <c r="C9578" s="19" t="str">
        <f aca="false">IFERROR(VLOOKUP(A9578,Personal!$A$6:$F$112,3,FALSE()),"")</f>
        <v>Cerdanyola</v>
      </c>
      <c r="D9578" s="19" t="s">
        <v>137</v>
      </c>
      <c r="E9578" s="19" t="s">
        <v>223</v>
      </c>
      <c r="F9578" s="19" t="s">
        <v>224</v>
      </c>
      <c r="G9578" s="19" t="s">
        <v>291</v>
      </c>
      <c r="H9578" s="19" t="n">
        <f aca="false">IF(OR(VLOOKUP(A9578,Personal!$A$6:$F$112,5,FALSE())&lt;&gt;"Sí",N9578="No aplica"),0,'Catàleg GRAE'!D94)</f>
        <v>1</v>
      </c>
      <c r="I9578" s="20"/>
      <c r="J9578" s="20"/>
      <c r="K9578" s="20"/>
      <c r="L9578" s="21"/>
      <c r="M9578" s="21"/>
      <c r="N9578" s="20"/>
      <c r="O9578" s="20"/>
      <c r="P9578" s="19" t="str">
        <f aca="false">IF(I9578="","",I9578-H9578)</f>
        <v/>
      </c>
      <c r="Q9578" s="19" t="str">
        <f aca="true">IF(B9578="","",IF(N9578="No aplica","No aplica",IF(I9578="","Pendent",IF(N9578="Per substituir","Substituir",IF(OR(N9578="No localitzat",N9578="No lliurat"),"Reposar",IF(I9578&lt;H9578,"Reposar",IF(I9578&gt;H9578,"Revisar excedent",IF(AND(G9578="Sí",M9578&lt;&gt;"",M9578&lt;TODAY()),"EPI caducat",IF(AND(G9578="Sí",M9578&lt;&gt;"",M9578&lt;=TODAY()+90),"EPI caduca ≤90 dies",IF(OR(N9578="Deteriorat usable",N9578="Revisió necessària"),"Revisar","OK"))))))))))</f>
      </c>
      <c r="R9578" s="20"/>
    </row>
    <row r="9579" customFormat="false" ht="15" hidden="false" customHeight="false" outlineLevel="0" collapsed="false">
      <c r="A9579" s="19" t="n">
        <v>88</v>
      </c>
      <c r="B9579" s="19" t="n">
        <f aca="false">IFERROR(VLOOKUP(A9579,Personal!$A$6:$F$112,2,FALSE()),"")</f>
        <v>0</v>
      </c>
      <c r="C9579" s="19" t="str">
        <f aca="false">IFERROR(VLOOKUP(A9579,Personal!$A$6:$F$112,3,FALSE()),"")</f>
        <v>Cerdanyola</v>
      </c>
      <c r="D9579" s="19" t="s">
        <v>137</v>
      </c>
      <c r="E9579" s="19" t="s">
        <v>225</v>
      </c>
      <c r="F9579" s="19" t="s">
        <v>226</v>
      </c>
      <c r="G9579" s="19" t="s">
        <v>291</v>
      </c>
      <c r="H9579" s="19" t="n">
        <f aca="false">IF(OR(VLOOKUP(A9579,Personal!$A$6:$F$112,5,FALSE())&lt;&gt;"Sí",N9579="No aplica"),0,'Catàleg GRAE'!D95)</f>
        <v>1</v>
      </c>
      <c r="I9579" s="20"/>
      <c r="J9579" s="20"/>
      <c r="K9579" s="20"/>
      <c r="L9579" s="21"/>
      <c r="M9579" s="21"/>
      <c r="N9579" s="20"/>
      <c r="O9579" s="20"/>
      <c r="P9579" s="19" t="str">
        <f aca="false">IF(I9579="","",I9579-H9579)</f>
        <v/>
      </c>
      <c r="Q9579" s="19" t="str">
        <f aca="true">IF(B9579="","",IF(N9579="No aplica","No aplica",IF(I9579="","Pendent",IF(N9579="Per substituir","Substituir",IF(OR(N9579="No localitzat",N9579="No lliurat"),"Reposar",IF(I9579&lt;H9579,"Reposar",IF(I9579&gt;H9579,"Revisar excedent",IF(AND(G9579="Sí",M9579&lt;&gt;"",M9579&lt;TODAY()),"EPI caducat",IF(AND(G9579="Sí",M9579&lt;&gt;"",M9579&lt;=TODAY()+90),"EPI caduca ≤90 dies",IF(OR(N9579="Deteriorat usable",N9579="Revisió necessària"),"Revisar","OK"))))))))))</f>
      </c>
      <c r="R9579" s="20"/>
    </row>
    <row r="9580" customFormat="false" ht="15" hidden="false" customHeight="false" outlineLevel="0" collapsed="false">
      <c r="A9580" s="19" t="n">
        <v>88</v>
      </c>
      <c r="B9580" s="19" t="n">
        <f aca="false">IFERROR(VLOOKUP(A9580,Personal!$A$6:$F$112,2,FALSE()),"")</f>
        <v>0</v>
      </c>
      <c r="C9580" s="19" t="str">
        <f aca="false">IFERROR(VLOOKUP(A9580,Personal!$A$6:$F$112,3,FALSE()),"")</f>
        <v>Cerdanyola</v>
      </c>
      <c r="D9580" s="19" t="s">
        <v>137</v>
      </c>
      <c r="E9580" s="19" t="s">
        <v>227</v>
      </c>
      <c r="F9580" s="19" t="s">
        <v>228</v>
      </c>
      <c r="G9580" s="19" t="s">
        <v>291</v>
      </c>
      <c r="H9580" s="19" t="n">
        <f aca="false">IF(OR(VLOOKUP(A9580,Personal!$A$6:$F$112,5,FALSE())&lt;&gt;"Sí",N9580="No aplica"),0,'Catàleg GRAE'!D96)</f>
        <v>1</v>
      </c>
      <c r="I9580" s="20"/>
      <c r="J9580" s="20"/>
      <c r="K9580" s="20"/>
      <c r="L9580" s="21"/>
      <c r="M9580" s="21"/>
      <c r="N9580" s="20"/>
      <c r="O9580" s="20"/>
      <c r="P9580" s="19" t="str">
        <f aca="false">IF(I9580="","",I9580-H9580)</f>
        <v/>
      </c>
      <c r="Q9580" s="19" t="str">
        <f aca="true">IF(B9580="","",IF(N9580="No aplica","No aplica",IF(I9580="","Pendent",IF(N9580="Per substituir","Substituir",IF(OR(N9580="No localitzat",N9580="No lliurat"),"Reposar",IF(I9580&lt;H9580,"Reposar",IF(I9580&gt;H9580,"Revisar excedent",IF(AND(G9580="Sí",M9580&lt;&gt;"",M9580&lt;TODAY()),"EPI caducat",IF(AND(G9580="Sí",M9580&lt;&gt;"",M9580&lt;=TODAY()+90),"EPI caduca ≤90 dies",IF(OR(N9580="Deteriorat usable",N9580="Revisió necessària"),"Revisar","OK"))))))))))</f>
      </c>
      <c r="R9580" s="20"/>
    </row>
    <row r="9581" customFormat="false" ht="15" hidden="false" customHeight="false" outlineLevel="0" collapsed="false">
      <c r="A9581" s="19" t="n">
        <v>88</v>
      </c>
      <c r="B9581" s="19" t="n">
        <f aca="false">IFERROR(VLOOKUP(A9581,Personal!$A$6:$F$112,2,FALSE()),"")</f>
        <v>0</v>
      </c>
      <c r="C9581" s="19" t="str">
        <f aca="false">IFERROR(VLOOKUP(A9581,Personal!$A$6:$F$112,3,FALSE()),"")</f>
        <v>Cerdanyola</v>
      </c>
      <c r="D9581" s="19" t="s">
        <v>137</v>
      </c>
      <c r="E9581" s="19" t="s">
        <v>229</v>
      </c>
      <c r="F9581" s="19" t="s">
        <v>230</v>
      </c>
      <c r="G9581" s="19" t="s">
        <v>291</v>
      </c>
      <c r="H9581" s="19" t="n">
        <f aca="false">IF(OR(VLOOKUP(A9581,Personal!$A$6:$F$112,5,FALSE())&lt;&gt;"Sí",N9581="No aplica"),0,'Catàleg GRAE'!D97)</f>
        <v>1</v>
      </c>
      <c r="I9581" s="20"/>
      <c r="J9581" s="20"/>
      <c r="K9581" s="20"/>
      <c r="L9581" s="21"/>
      <c r="M9581" s="21"/>
      <c r="N9581" s="20"/>
      <c r="O9581" s="20"/>
      <c r="P9581" s="19" t="str">
        <f aca="false">IF(I9581="","",I9581-H9581)</f>
        <v/>
      </c>
      <c r="Q9581" s="19" t="str">
        <f aca="true">IF(B9581="","",IF(N9581="No aplica","No aplica",IF(I9581="","Pendent",IF(N9581="Per substituir","Substituir",IF(OR(N9581="No localitzat",N9581="No lliurat"),"Reposar",IF(I9581&lt;H9581,"Reposar",IF(I9581&gt;H9581,"Revisar excedent",IF(AND(G9581="Sí",M9581&lt;&gt;"",M9581&lt;TODAY()),"EPI caducat",IF(AND(G9581="Sí",M9581&lt;&gt;"",M9581&lt;=TODAY()+90),"EPI caduca ≤90 dies",IF(OR(N9581="Deteriorat usable",N9581="Revisió necessària"),"Revisar","OK"))))))))))</f>
      </c>
      <c r="R9581" s="20"/>
    </row>
    <row r="9582" customFormat="false" ht="15" hidden="false" customHeight="false" outlineLevel="0" collapsed="false">
      <c r="A9582" s="19" t="n">
        <v>88</v>
      </c>
      <c r="B9582" s="19" t="n">
        <f aca="false">IFERROR(VLOOKUP(A9582,Personal!$A$6:$F$112,2,FALSE()),"")</f>
        <v>0</v>
      </c>
      <c r="C9582" s="19" t="str">
        <f aca="false">IFERROR(VLOOKUP(A9582,Personal!$A$6:$F$112,3,FALSE()),"")</f>
        <v>Cerdanyola</v>
      </c>
      <c r="D9582" s="19" t="s">
        <v>137</v>
      </c>
      <c r="E9582" s="19" t="s">
        <v>231</v>
      </c>
      <c r="F9582" s="19" t="s">
        <v>232</v>
      </c>
      <c r="G9582" s="19" t="s">
        <v>291</v>
      </c>
      <c r="H9582" s="19" t="n">
        <f aca="false">IF(OR(VLOOKUP(A9582,Personal!$A$6:$F$112,5,FALSE())&lt;&gt;"Sí",N9582="No aplica"),0,'Catàleg GRAE'!D98)</f>
        <v>1</v>
      </c>
      <c r="I9582" s="20"/>
      <c r="J9582" s="20"/>
      <c r="K9582" s="20"/>
      <c r="L9582" s="21"/>
      <c r="M9582" s="21"/>
      <c r="N9582" s="20"/>
      <c r="O9582" s="20"/>
      <c r="P9582" s="19" t="str">
        <f aca="false">IF(I9582="","",I9582-H9582)</f>
        <v/>
      </c>
      <c r="Q9582" s="19" t="str">
        <f aca="true">IF(B9582="","",IF(N9582="No aplica","No aplica",IF(I9582="","Pendent",IF(N9582="Per substituir","Substituir",IF(OR(N9582="No localitzat",N9582="No lliurat"),"Reposar",IF(I9582&lt;H9582,"Reposar",IF(I9582&gt;H9582,"Revisar excedent",IF(AND(G9582="Sí",M9582&lt;&gt;"",M9582&lt;TODAY()),"EPI caducat",IF(AND(G9582="Sí",M9582&lt;&gt;"",M9582&lt;=TODAY()+90),"EPI caduca ≤90 dies",IF(OR(N9582="Deteriorat usable",N9582="Revisió necessària"),"Revisar","OK"))))))))))</f>
      </c>
      <c r="R9582" s="20"/>
    </row>
    <row r="9583" customFormat="false" ht="15" hidden="false" customHeight="false" outlineLevel="0" collapsed="false">
      <c r="A9583" s="19" t="n">
        <v>88</v>
      </c>
      <c r="B9583" s="19" t="n">
        <f aca="false">IFERROR(VLOOKUP(A9583,Personal!$A$6:$F$112,2,FALSE()),"")</f>
        <v>0</v>
      </c>
      <c r="C9583" s="19" t="str">
        <f aca="false">IFERROR(VLOOKUP(A9583,Personal!$A$6:$F$112,3,FALSE()),"")</f>
        <v>Cerdanyola</v>
      </c>
      <c r="D9583" s="19" t="s">
        <v>137</v>
      </c>
      <c r="E9583" s="19" t="s">
        <v>233</v>
      </c>
      <c r="F9583" s="19" t="s">
        <v>234</v>
      </c>
      <c r="G9583" s="19" t="s">
        <v>291</v>
      </c>
      <c r="H9583" s="19" t="n">
        <f aca="false">IF(OR(VLOOKUP(A9583,Personal!$A$6:$F$112,5,FALSE())&lt;&gt;"Sí",N9583="No aplica"),0,'Catàleg GRAE'!D99)</f>
        <v>1</v>
      </c>
      <c r="I9583" s="20"/>
      <c r="J9583" s="20"/>
      <c r="K9583" s="20"/>
      <c r="L9583" s="21"/>
      <c r="M9583" s="21"/>
      <c r="N9583" s="20"/>
      <c r="O9583" s="20"/>
      <c r="P9583" s="19" t="str">
        <f aca="false">IF(I9583="","",I9583-H9583)</f>
        <v/>
      </c>
      <c r="Q9583" s="19" t="str">
        <f aca="true">IF(B9583="","",IF(N9583="No aplica","No aplica",IF(I9583="","Pendent",IF(N9583="Per substituir","Substituir",IF(OR(N9583="No localitzat",N9583="No lliurat"),"Reposar",IF(I9583&lt;H9583,"Reposar",IF(I9583&gt;H9583,"Revisar excedent",IF(AND(G9583="Sí",M9583&lt;&gt;"",M9583&lt;TODAY()),"EPI caducat",IF(AND(G9583="Sí",M9583&lt;&gt;"",M9583&lt;=TODAY()+90),"EPI caduca ≤90 dies",IF(OR(N9583="Deteriorat usable",N9583="Revisió necessària"),"Revisar","OK"))))))))))</f>
      </c>
      <c r="R9583" s="20"/>
    </row>
    <row r="9584" customFormat="false" ht="15" hidden="false" customHeight="false" outlineLevel="0" collapsed="false">
      <c r="A9584" s="19" t="n">
        <v>88</v>
      </c>
      <c r="B9584" s="19" t="n">
        <f aca="false">IFERROR(VLOOKUP(A9584,Personal!$A$6:$F$112,2,FALSE()),"")</f>
        <v>0</v>
      </c>
      <c r="C9584" s="19" t="str">
        <f aca="false">IFERROR(VLOOKUP(A9584,Personal!$A$6:$F$112,3,FALSE()),"")</f>
        <v>Cerdanyola</v>
      </c>
      <c r="D9584" s="19" t="s">
        <v>216</v>
      </c>
      <c r="E9584" s="19" t="s">
        <v>235</v>
      </c>
      <c r="F9584" s="19" t="s">
        <v>236</v>
      </c>
      <c r="G9584" s="19" t="s">
        <v>272</v>
      </c>
      <c r="H9584" s="19" t="n">
        <f aca="false">IF(OR(VLOOKUP(A9584,Personal!$A$6:$F$112,5,FALSE())&lt;&gt;"Sí",N9584="No aplica"),0,'Catàleg GRAE'!D100)</f>
        <v>1</v>
      </c>
      <c r="I9584" s="20"/>
      <c r="J9584" s="20"/>
      <c r="K9584" s="20"/>
      <c r="L9584" s="21"/>
      <c r="M9584" s="21"/>
      <c r="N9584" s="20"/>
      <c r="O9584" s="20"/>
      <c r="P9584" s="19" t="str">
        <f aca="false">IF(I9584="","",I9584-H9584)</f>
        <v/>
      </c>
      <c r="Q9584" s="19" t="str">
        <f aca="true">IF(B9584="","",IF(N9584="No aplica","No aplica",IF(I9584="","Pendent",IF(N9584="Per substituir","Substituir",IF(OR(N9584="No localitzat",N9584="No lliurat"),"Reposar",IF(I9584&lt;H9584,"Reposar",IF(I9584&gt;H9584,"Revisar excedent",IF(AND(G9584="Sí",M9584&lt;&gt;"",M9584&lt;TODAY()),"EPI caducat",IF(AND(G9584="Sí",M9584&lt;&gt;"",M9584&lt;=TODAY()+90),"EPI caduca ≤90 dies",IF(OR(N9584="Deteriorat usable",N9584="Revisió necessària"),"Revisar","OK"))))))))))</f>
      </c>
      <c r="R9584" s="20"/>
    </row>
    <row r="9585" customFormat="false" ht="15" hidden="false" customHeight="false" outlineLevel="0" collapsed="false">
      <c r="A9585" s="19" t="n">
        <v>88</v>
      </c>
      <c r="B9585" s="19" t="n">
        <f aca="false">IFERROR(VLOOKUP(A9585,Personal!$A$6:$F$112,2,FALSE()),"")</f>
        <v>0</v>
      </c>
      <c r="C9585" s="19" t="str">
        <f aca="false">IFERROR(VLOOKUP(A9585,Personal!$A$6:$F$112,3,FALSE()),"")</f>
        <v>Cerdanyola</v>
      </c>
      <c r="D9585" s="19" t="s">
        <v>137</v>
      </c>
      <c r="E9585" s="19" t="s">
        <v>237</v>
      </c>
      <c r="F9585" s="19" t="s">
        <v>238</v>
      </c>
      <c r="G9585" s="19" t="s">
        <v>291</v>
      </c>
      <c r="H9585" s="19" t="n">
        <f aca="false">IF(OR(VLOOKUP(A9585,Personal!$A$6:$F$112,5,FALSE())&lt;&gt;"Sí",N9585="No aplica"),0,'Catàleg GRAE'!D101)</f>
        <v>1</v>
      </c>
      <c r="I9585" s="20"/>
      <c r="J9585" s="20"/>
      <c r="K9585" s="20"/>
      <c r="L9585" s="21"/>
      <c r="M9585" s="21"/>
      <c r="N9585" s="20"/>
      <c r="O9585" s="20"/>
      <c r="P9585" s="19" t="str">
        <f aca="false">IF(I9585="","",I9585-H9585)</f>
        <v/>
      </c>
      <c r="Q9585" s="19" t="str">
        <f aca="true">IF(B9585="","",IF(N9585="No aplica","No aplica",IF(I9585="","Pendent",IF(N9585="Per substituir","Substituir",IF(OR(N9585="No localitzat",N9585="No lliurat"),"Reposar",IF(I9585&lt;H9585,"Reposar",IF(I9585&gt;H9585,"Revisar excedent",IF(AND(G9585="Sí",M9585&lt;&gt;"",M9585&lt;TODAY()),"EPI caducat",IF(AND(G9585="Sí",M9585&lt;&gt;"",M9585&lt;=TODAY()+90),"EPI caduca ≤90 dies",IF(OR(N9585="Deteriorat usable",N9585="Revisió necessària"),"Revisar","OK"))))))))))</f>
      </c>
      <c r="R9585" s="20"/>
    </row>
    <row r="9586" customFormat="false" ht="15" hidden="false" customHeight="false" outlineLevel="0" collapsed="false">
      <c r="A9586" s="19" t="n">
        <v>88</v>
      </c>
      <c r="B9586" s="19" t="n">
        <f aca="false">IFERROR(VLOOKUP(A9586,Personal!$A$6:$F$112,2,FALSE()),"")</f>
        <v>0</v>
      </c>
      <c r="C9586" s="19" t="str">
        <f aca="false">IFERROR(VLOOKUP(A9586,Personal!$A$6:$F$112,3,FALSE()),"")</f>
        <v>Cerdanyola</v>
      </c>
      <c r="D9586" s="19" t="s">
        <v>37</v>
      </c>
      <c r="E9586" s="19" t="s">
        <v>239</v>
      </c>
      <c r="F9586" s="19" t="s">
        <v>240</v>
      </c>
      <c r="G9586" s="19" t="s">
        <v>291</v>
      </c>
      <c r="H9586" s="19" t="n">
        <f aca="false">IF(OR(VLOOKUP(A9586,Personal!$A$6:$F$112,5,FALSE())&lt;&gt;"Sí",N9586="No aplica"),0,'Catàleg GRAE'!D102)</f>
        <v>1</v>
      </c>
      <c r="I9586" s="20"/>
      <c r="J9586" s="20"/>
      <c r="K9586" s="20"/>
      <c r="L9586" s="21"/>
      <c r="M9586" s="21"/>
      <c r="N9586" s="20"/>
      <c r="O9586" s="20"/>
      <c r="P9586" s="19" t="str">
        <f aca="false">IF(I9586="","",I9586-H9586)</f>
        <v/>
      </c>
      <c r="Q9586" s="19" t="str">
        <f aca="true">IF(B9586="","",IF(N9586="No aplica","No aplica",IF(I9586="","Pendent",IF(N9586="Per substituir","Substituir",IF(OR(N9586="No localitzat",N9586="No lliurat"),"Reposar",IF(I9586&lt;H9586,"Reposar",IF(I9586&gt;H9586,"Revisar excedent",IF(AND(G9586="Sí",M9586&lt;&gt;"",M9586&lt;TODAY()),"EPI caducat",IF(AND(G9586="Sí",M9586&lt;&gt;"",M9586&lt;=TODAY()+90),"EPI caduca ≤90 dies",IF(OR(N9586="Deteriorat usable",N9586="Revisió necessària"),"Revisar","OK"))))))))))</f>
      </c>
      <c r="R9586" s="20"/>
    </row>
    <row r="9587" customFormat="false" ht="15" hidden="false" customHeight="false" outlineLevel="0" collapsed="false">
      <c r="A9587" s="19" t="n">
        <v>88</v>
      </c>
      <c r="B9587" s="19" t="n">
        <f aca="false">IFERROR(VLOOKUP(A9587,Personal!$A$6:$F$112,2,FALSE()),"")</f>
        <v>0</v>
      </c>
      <c r="C9587" s="19" t="str">
        <f aca="false">IFERROR(VLOOKUP(A9587,Personal!$A$6:$F$112,3,FALSE()),"")</f>
        <v>Cerdanyola</v>
      </c>
      <c r="D9587" s="19" t="s">
        <v>37</v>
      </c>
      <c r="E9587" s="19" t="s">
        <v>241</v>
      </c>
      <c r="F9587" s="19" t="s">
        <v>242</v>
      </c>
      <c r="G9587" s="19" t="s">
        <v>291</v>
      </c>
      <c r="H9587" s="19" t="n">
        <f aca="false">IF(OR(VLOOKUP(A9587,Personal!$A$6:$F$112,5,FALSE())&lt;&gt;"Sí",N9587="No aplica"),0,'Catàleg GRAE'!D103)</f>
        <v>1</v>
      </c>
      <c r="I9587" s="20"/>
      <c r="J9587" s="20"/>
      <c r="K9587" s="20"/>
      <c r="L9587" s="21"/>
      <c r="M9587" s="21"/>
      <c r="N9587" s="20"/>
      <c r="O9587" s="20"/>
      <c r="P9587" s="19" t="str">
        <f aca="false">IF(I9587="","",I9587-H9587)</f>
        <v/>
      </c>
      <c r="Q9587" s="19" t="str">
        <f aca="true">IF(B9587="","",IF(N9587="No aplica","No aplica",IF(I9587="","Pendent",IF(N9587="Per substituir","Substituir",IF(OR(N9587="No localitzat",N9587="No lliurat"),"Reposar",IF(I9587&lt;H9587,"Reposar",IF(I9587&gt;H9587,"Revisar excedent",IF(AND(G9587="Sí",M9587&lt;&gt;"",M9587&lt;TODAY()),"EPI caducat",IF(AND(G9587="Sí",M9587&lt;&gt;"",M9587&lt;=TODAY()+90),"EPI caduca ≤90 dies",IF(OR(N9587="Deteriorat usable",N9587="Revisió necessària"),"Revisar","OK"))))))))))</f>
      </c>
      <c r="R9587" s="20"/>
    </row>
    <row r="9588" customFormat="false" ht="15" hidden="false" customHeight="false" outlineLevel="0" collapsed="false">
      <c r="A9588" s="19" t="n">
        <v>88</v>
      </c>
      <c r="B9588" s="19" t="n">
        <f aca="false">IFERROR(VLOOKUP(A9588,Personal!$A$6:$F$112,2,FALSE()),"")</f>
        <v>0</v>
      </c>
      <c r="C9588" s="19" t="str">
        <f aca="false">IFERROR(VLOOKUP(A9588,Personal!$A$6:$F$112,3,FALSE()),"")</f>
        <v>Cerdanyola</v>
      </c>
      <c r="D9588" s="19" t="s">
        <v>177</v>
      </c>
      <c r="E9588" s="19" t="s">
        <v>243</v>
      </c>
      <c r="F9588" s="19" t="s">
        <v>244</v>
      </c>
      <c r="G9588" s="19" t="s">
        <v>272</v>
      </c>
      <c r="H9588" s="19" t="n">
        <f aca="false">IF(OR(VLOOKUP(A9588,Personal!$A$6:$F$112,5,FALSE())&lt;&gt;"Sí",N9588="No aplica"),0,'Catàleg GRAE'!D104)</f>
        <v>1</v>
      </c>
      <c r="I9588" s="20"/>
      <c r="J9588" s="20"/>
      <c r="K9588" s="20"/>
      <c r="L9588" s="21"/>
      <c r="M9588" s="21"/>
      <c r="N9588" s="20"/>
      <c r="O9588" s="20"/>
      <c r="P9588" s="19" t="str">
        <f aca="false">IF(I9588="","",I9588-H9588)</f>
        <v/>
      </c>
      <c r="Q9588" s="19" t="str">
        <f aca="true">IF(B9588="","",IF(N9588="No aplica","No aplica",IF(I9588="","Pendent",IF(N9588="Per substituir","Substituir",IF(OR(N9588="No localitzat",N9588="No lliurat"),"Reposar",IF(I9588&lt;H9588,"Reposar",IF(I9588&gt;H9588,"Revisar excedent",IF(AND(G9588="Sí",M9588&lt;&gt;"",M9588&lt;TODAY()),"EPI caducat",IF(AND(G9588="Sí",M9588&lt;&gt;"",M9588&lt;=TODAY()+90),"EPI caduca ≤90 dies",IF(OR(N9588="Deteriorat usable",N9588="Revisió necessària"),"Revisar","OK"))))))))))</f>
      </c>
      <c r="R9588" s="20"/>
    </row>
    <row r="9589" customFormat="false" ht="15" hidden="false" customHeight="false" outlineLevel="0" collapsed="false">
      <c r="A9589" s="19" t="n">
        <v>88</v>
      </c>
      <c r="B9589" s="19" t="n">
        <f aca="false">IFERROR(VLOOKUP(A9589,Personal!$A$6:$F$112,2,FALSE()),"")</f>
        <v>0</v>
      </c>
      <c r="C9589" s="19" t="str">
        <f aca="false">IFERROR(VLOOKUP(A9589,Personal!$A$6:$F$112,3,FALSE()),"")</f>
        <v>Cerdanyola</v>
      </c>
      <c r="D9589" s="19" t="s">
        <v>177</v>
      </c>
      <c r="E9589" s="19" t="s">
        <v>245</v>
      </c>
      <c r="F9589" s="19" t="s">
        <v>246</v>
      </c>
      <c r="G9589" s="19" t="s">
        <v>272</v>
      </c>
      <c r="H9589" s="19" t="n">
        <f aca="false">IF(OR(VLOOKUP(A9589,Personal!$A$6:$F$112,5,FALSE())&lt;&gt;"Sí",N9589="No aplica"),0,'Catàleg GRAE'!D105)</f>
        <v>1</v>
      </c>
      <c r="I9589" s="20"/>
      <c r="J9589" s="20"/>
      <c r="K9589" s="20"/>
      <c r="L9589" s="21"/>
      <c r="M9589" s="21"/>
      <c r="N9589" s="20"/>
      <c r="O9589" s="20"/>
      <c r="P9589" s="19" t="str">
        <f aca="false">IF(I9589="","",I9589-H9589)</f>
        <v/>
      </c>
      <c r="Q9589" s="19" t="str">
        <f aca="true">IF(B9589="","",IF(N9589="No aplica","No aplica",IF(I9589="","Pendent",IF(N9589="Per substituir","Substituir",IF(OR(N9589="No localitzat",N9589="No lliurat"),"Reposar",IF(I9589&lt;H9589,"Reposar",IF(I9589&gt;H9589,"Revisar excedent",IF(AND(G9589="Sí",M9589&lt;&gt;"",M9589&lt;TODAY()),"EPI caducat",IF(AND(G9589="Sí",M9589&lt;&gt;"",M9589&lt;=TODAY()+90),"EPI caduca ≤90 dies",IF(OR(N9589="Deteriorat usable",N9589="Revisió necessària"),"Revisar","OK"))))))))))</f>
      </c>
      <c r="R9589" s="20"/>
    </row>
    <row r="9590" customFormat="false" ht="15" hidden="false" customHeight="false" outlineLevel="0" collapsed="false">
      <c r="A9590" s="19" t="n">
        <v>88</v>
      </c>
      <c r="B9590" s="19" t="n">
        <f aca="false">IFERROR(VLOOKUP(A9590,Personal!$A$6:$F$112,2,FALSE()),"")</f>
        <v>0</v>
      </c>
      <c r="C9590" s="19" t="str">
        <f aca="false">IFERROR(VLOOKUP(A9590,Personal!$A$6:$F$112,3,FALSE()),"")</f>
        <v>Cerdanyola</v>
      </c>
      <c r="D9590" s="19" t="s">
        <v>177</v>
      </c>
      <c r="E9590" s="19" t="s">
        <v>247</v>
      </c>
      <c r="F9590" s="19" t="s">
        <v>248</v>
      </c>
      <c r="G9590" s="19" t="s">
        <v>272</v>
      </c>
      <c r="H9590" s="19" t="n">
        <f aca="false">IF(OR(VLOOKUP(A9590,Personal!$A$6:$F$112,5,FALSE())&lt;&gt;"Sí",N9590="No aplica"),0,'Catàleg GRAE'!D106)</f>
        <v>1</v>
      </c>
      <c r="I9590" s="20"/>
      <c r="J9590" s="20"/>
      <c r="K9590" s="20"/>
      <c r="L9590" s="21"/>
      <c r="M9590" s="21"/>
      <c r="N9590" s="20"/>
      <c r="O9590" s="20"/>
      <c r="P9590" s="19" t="str">
        <f aca="false">IF(I9590="","",I9590-H9590)</f>
        <v/>
      </c>
      <c r="Q9590" s="19" t="str">
        <f aca="true">IF(B9590="","",IF(N9590="No aplica","No aplica",IF(I9590="","Pendent",IF(N9590="Per substituir","Substituir",IF(OR(N9590="No localitzat",N9590="No lliurat"),"Reposar",IF(I9590&lt;H9590,"Reposar",IF(I9590&gt;H9590,"Revisar excedent",IF(AND(G9590="Sí",M9590&lt;&gt;"",M9590&lt;TODAY()),"EPI caducat",IF(AND(G9590="Sí",M9590&lt;&gt;"",M9590&lt;=TODAY()+90),"EPI caduca ≤90 dies",IF(OR(N9590="Deteriorat usable",N9590="Revisió necessària"),"Revisar","OK"))))))))))</f>
      </c>
      <c r="R9590" s="20"/>
    </row>
    <row r="9591" customFormat="false" ht="15" hidden="false" customHeight="false" outlineLevel="0" collapsed="false">
      <c r="A9591" s="19" t="n">
        <v>88</v>
      </c>
      <c r="B9591" s="19" t="n">
        <f aca="false">IFERROR(VLOOKUP(A9591,Personal!$A$6:$F$112,2,FALSE()),"")</f>
        <v>0</v>
      </c>
      <c r="C9591" s="19" t="str">
        <f aca="false">IFERROR(VLOOKUP(A9591,Personal!$A$6:$F$112,3,FALSE()),"")</f>
        <v>Cerdanyola</v>
      </c>
      <c r="D9591" s="19" t="s">
        <v>177</v>
      </c>
      <c r="E9591" s="19" t="s">
        <v>249</v>
      </c>
      <c r="F9591" s="19" t="s">
        <v>250</v>
      </c>
      <c r="G9591" s="19" t="s">
        <v>272</v>
      </c>
      <c r="H9591" s="19" t="n">
        <f aca="false">IF(OR(VLOOKUP(A9591,Personal!$A$6:$F$112,5,FALSE())&lt;&gt;"Sí",N9591="No aplica"),0,'Catàleg GRAE'!D107)</f>
        <v>1</v>
      </c>
      <c r="I9591" s="20"/>
      <c r="J9591" s="20"/>
      <c r="K9591" s="20"/>
      <c r="L9591" s="21"/>
      <c r="M9591" s="21"/>
      <c r="N9591" s="20"/>
      <c r="O9591" s="20"/>
      <c r="P9591" s="19" t="str">
        <f aca="false">IF(I9591="","",I9591-H9591)</f>
        <v/>
      </c>
      <c r="Q9591" s="19" t="str">
        <f aca="true">IF(B9591="","",IF(N9591="No aplica","No aplica",IF(I9591="","Pendent",IF(N9591="Per substituir","Substituir",IF(OR(N9591="No localitzat",N9591="No lliurat"),"Reposar",IF(I9591&lt;H9591,"Reposar",IF(I9591&gt;H9591,"Revisar excedent",IF(AND(G9591="Sí",M9591&lt;&gt;"",M9591&lt;TODAY()),"EPI caducat",IF(AND(G9591="Sí",M9591&lt;&gt;"",M9591&lt;=TODAY()+90),"EPI caduca ≤90 dies",IF(OR(N9591="Deteriorat usable",N9591="Revisió necessària"),"Revisar","OK"))))))))))</f>
      </c>
      <c r="R9591" s="20"/>
    </row>
    <row r="9592" customFormat="false" ht="15" hidden="false" customHeight="false" outlineLevel="0" collapsed="false">
      <c r="A9592" s="19" t="n">
        <v>88</v>
      </c>
      <c r="B9592" s="19" t="n">
        <f aca="false">IFERROR(VLOOKUP(A9592,Personal!$A$6:$F$112,2,FALSE()),"")</f>
        <v>0</v>
      </c>
      <c r="C9592" s="19" t="str">
        <f aca="false">IFERROR(VLOOKUP(A9592,Personal!$A$6:$F$112,3,FALSE()),"")</f>
        <v>Cerdanyola</v>
      </c>
      <c r="D9592" s="19" t="s">
        <v>177</v>
      </c>
      <c r="E9592" s="19" t="s">
        <v>251</v>
      </c>
      <c r="F9592" s="19" t="s">
        <v>252</v>
      </c>
      <c r="G9592" s="19" t="s">
        <v>272</v>
      </c>
      <c r="H9592" s="19" t="n">
        <f aca="false">IF(OR(VLOOKUP(A9592,Personal!$A$6:$F$112,5,FALSE())&lt;&gt;"Sí",N9592="No aplica"),0,'Catàleg GRAE'!D108)</f>
        <v>1</v>
      </c>
      <c r="I9592" s="20"/>
      <c r="J9592" s="20"/>
      <c r="K9592" s="20"/>
      <c r="L9592" s="21"/>
      <c r="M9592" s="21"/>
      <c r="N9592" s="20"/>
      <c r="O9592" s="20"/>
      <c r="P9592" s="19" t="str">
        <f aca="false">IF(I9592="","",I9592-H9592)</f>
        <v/>
      </c>
      <c r="Q9592" s="19" t="str">
        <f aca="true">IF(B9592="","",IF(N9592="No aplica","No aplica",IF(I9592="","Pendent",IF(N9592="Per substituir","Substituir",IF(OR(N9592="No localitzat",N9592="No lliurat"),"Reposar",IF(I9592&lt;H9592,"Reposar",IF(I9592&gt;H9592,"Revisar excedent",IF(AND(G9592="Sí",M9592&lt;&gt;"",M9592&lt;TODAY()),"EPI caducat",IF(AND(G9592="Sí",M9592&lt;&gt;"",M9592&lt;=TODAY()+90),"EPI caduca ≤90 dies",IF(OR(N9592="Deteriorat usable",N9592="Revisió necessària"),"Revisar","OK"))))))))))</f>
      </c>
      <c r="R9592" s="20"/>
    </row>
    <row r="9593" customFormat="false" ht="15" hidden="false" customHeight="false" outlineLevel="0" collapsed="false">
      <c r="A9593" s="19" t="n">
        <v>88</v>
      </c>
      <c r="B9593" s="19" t="n">
        <f aca="false">IFERROR(VLOOKUP(A9593,Personal!$A$6:$F$112,2,FALSE()),"")</f>
        <v>0</v>
      </c>
      <c r="C9593" s="19" t="str">
        <f aca="false">IFERROR(VLOOKUP(A9593,Personal!$A$6:$F$112,3,FALSE()),"")</f>
        <v>Cerdanyola</v>
      </c>
      <c r="D9593" s="19" t="s">
        <v>125</v>
      </c>
      <c r="E9593" s="19" t="s">
        <v>253</v>
      </c>
      <c r="F9593" s="19" t="s">
        <v>254</v>
      </c>
      <c r="G9593" s="19" t="s">
        <v>272</v>
      </c>
      <c r="H9593" s="19" t="n">
        <f aca="false">IF(OR(VLOOKUP(A9593,Personal!$A$6:$F$112,5,FALSE())&lt;&gt;"Sí",N9593="No aplica"),0,'Catàleg GRAE'!D109)</f>
        <v>1</v>
      </c>
      <c r="I9593" s="20"/>
      <c r="J9593" s="20"/>
      <c r="K9593" s="20"/>
      <c r="L9593" s="21"/>
      <c r="M9593" s="21"/>
      <c r="N9593" s="20"/>
      <c r="O9593" s="20"/>
      <c r="P9593" s="19" t="str">
        <f aca="false">IF(I9593="","",I9593-H9593)</f>
        <v/>
      </c>
      <c r="Q9593" s="19" t="str">
        <f aca="true">IF(B9593="","",IF(N9593="No aplica","No aplica",IF(I9593="","Pendent",IF(N9593="Per substituir","Substituir",IF(OR(N9593="No localitzat",N9593="No lliurat"),"Reposar",IF(I9593&lt;H9593,"Reposar",IF(I9593&gt;H9593,"Revisar excedent",IF(AND(G9593="Sí",M9593&lt;&gt;"",M9593&lt;TODAY()),"EPI caducat",IF(AND(G9593="Sí",M9593&lt;&gt;"",M9593&lt;=TODAY()+90),"EPI caduca ≤90 dies",IF(OR(N9593="Deteriorat usable",N9593="Revisió necessària"),"Revisar","OK"))))))))))</f>
      </c>
      <c r="R9593" s="20"/>
    </row>
    <row r="9594" customFormat="false" ht="15" hidden="false" customHeight="false" outlineLevel="0" collapsed="false">
      <c r="A9594" s="19" t="n">
        <v>88</v>
      </c>
      <c r="B9594" s="19" t="n">
        <f aca="false">IFERROR(VLOOKUP(A9594,Personal!$A$6:$F$112,2,FALSE()),"")</f>
        <v>0</v>
      </c>
      <c r="C9594" s="19" t="str">
        <f aca="false">IFERROR(VLOOKUP(A9594,Personal!$A$6:$F$112,3,FALSE()),"")</f>
        <v>Cerdanyola</v>
      </c>
      <c r="D9594" s="19" t="s">
        <v>177</v>
      </c>
      <c r="E9594" s="19" t="s">
        <v>255</v>
      </c>
      <c r="F9594" s="19" t="s">
        <v>256</v>
      </c>
      <c r="G9594" s="19" t="s">
        <v>272</v>
      </c>
      <c r="H9594" s="19" t="n">
        <f aca="false">IF(OR(VLOOKUP(A9594,Personal!$A$6:$F$112,5,FALSE())&lt;&gt;"Sí",N9594="No aplica"),0,'Catàleg GRAE'!D110)</f>
        <v>1</v>
      </c>
      <c r="I9594" s="20"/>
      <c r="J9594" s="20"/>
      <c r="K9594" s="20"/>
      <c r="L9594" s="21"/>
      <c r="M9594" s="21"/>
      <c r="N9594" s="20"/>
      <c r="O9594" s="20"/>
      <c r="P9594" s="19" t="str">
        <f aca="false">IF(I9594="","",I9594-H9594)</f>
        <v/>
      </c>
      <c r="Q9594" s="19" t="str">
        <f aca="true">IF(B9594="","",IF(N9594="No aplica","No aplica",IF(I9594="","Pendent",IF(N9594="Per substituir","Substituir",IF(OR(N9594="No localitzat",N9594="No lliurat"),"Reposar",IF(I9594&lt;H9594,"Reposar",IF(I9594&gt;H9594,"Revisar excedent",IF(AND(G9594="Sí",M9594&lt;&gt;"",M9594&lt;TODAY()),"EPI caducat",IF(AND(G9594="Sí",M9594&lt;&gt;"",M9594&lt;=TODAY()+90),"EPI caduca ≤90 dies",IF(OR(N9594="Deteriorat usable",N9594="Revisió necessària"),"Revisar","OK"))))))))))</f>
      </c>
      <c r="R9594" s="20"/>
    </row>
    <row r="9595" customFormat="false" ht="15" hidden="false" customHeight="false" outlineLevel="0" collapsed="false">
      <c r="A9595" s="19" t="n">
        <v>88</v>
      </c>
      <c r="B9595" s="19" t="n">
        <f aca="false">IFERROR(VLOOKUP(A9595,Personal!$A$6:$F$112,2,FALSE()),"")</f>
        <v>0</v>
      </c>
      <c r="C9595" s="19" t="str">
        <f aca="false">IFERROR(VLOOKUP(A9595,Personal!$A$6:$F$112,3,FALSE()),"")</f>
        <v>Cerdanyola</v>
      </c>
      <c r="D9595" s="19" t="s">
        <v>142</v>
      </c>
      <c r="E9595" s="19" t="s">
        <v>257</v>
      </c>
      <c r="F9595" s="19" t="s">
        <v>258</v>
      </c>
      <c r="G9595" s="19" t="s">
        <v>291</v>
      </c>
      <c r="H9595" s="19" t="n">
        <f aca="false">IF(OR(VLOOKUP(A9595,Personal!$A$6:$F$112,5,FALSE())&lt;&gt;"Sí",N9595="No aplica"),0,'Catàleg GRAE'!D111)</f>
        <v>1</v>
      </c>
      <c r="I9595" s="20"/>
      <c r="J9595" s="20"/>
      <c r="K9595" s="20"/>
      <c r="L9595" s="21"/>
      <c r="M9595" s="21"/>
      <c r="N9595" s="20"/>
      <c r="O9595" s="20"/>
      <c r="P9595" s="19" t="str">
        <f aca="false">IF(I9595="","",I9595-H9595)</f>
        <v/>
      </c>
      <c r="Q9595" s="19" t="str">
        <f aca="true">IF(B9595="","",IF(N9595="No aplica","No aplica",IF(I9595="","Pendent",IF(N9595="Per substituir","Substituir",IF(OR(N9595="No localitzat",N9595="No lliurat"),"Reposar",IF(I9595&lt;H9595,"Reposar",IF(I9595&gt;H9595,"Revisar excedent",IF(AND(G9595="Sí",M9595&lt;&gt;"",M9595&lt;TODAY()),"EPI caducat",IF(AND(G9595="Sí",M9595&lt;&gt;"",M9595&lt;=TODAY()+90),"EPI caduca ≤90 dies",IF(OR(N9595="Deteriorat usable",N9595="Revisió necessària"),"Revisar","OK"))))))))))</f>
      </c>
      <c r="R9595" s="20"/>
    </row>
    <row r="9596" customFormat="false" ht="15" hidden="false" customHeight="false" outlineLevel="0" collapsed="false">
      <c r="A9596" s="19" t="n">
        <v>88</v>
      </c>
      <c r="B9596" s="19" t="n">
        <f aca="false">IFERROR(VLOOKUP(A9596,Personal!$A$6:$F$112,2,FALSE()),"")</f>
        <v>0</v>
      </c>
      <c r="C9596" s="19" t="str">
        <f aca="false">IFERROR(VLOOKUP(A9596,Personal!$A$6:$F$112,3,FALSE()),"")</f>
        <v>Cerdanyola</v>
      </c>
      <c r="D9596" s="19" t="s">
        <v>112</v>
      </c>
      <c r="E9596" s="19" t="s">
        <v>259</v>
      </c>
      <c r="F9596" s="19" t="s">
        <v>260</v>
      </c>
      <c r="G9596" s="19" t="s">
        <v>291</v>
      </c>
      <c r="H9596" s="19" t="n">
        <f aca="false">IF(OR(VLOOKUP(A9596,Personal!$A$6:$F$112,5,FALSE())&lt;&gt;"Sí",N9596="No aplica"),0,'Catàleg GRAE'!D112)</f>
        <v>1</v>
      </c>
      <c r="I9596" s="20"/>
      <c r="J9596" s="20"/>
      <c r="K9596" s="20"/>
      <c r="L9596" s="21"/>
      <c r="M9596" s="21"/>
      <c r="N9596" s="20"/>
      <c r="O9596" s="20"/>
      <c r="P9596" s="19" t="str">
        <f aca="false">IF(I9596="","",I9596-H9596)</f>
        <v/>
      </c>
      <c r="Q9596" s="19" t="str">
        <f aca="true">IF(B9596="","",IF(N9596="No aplica","No aplica",IF(I9596="","Pendent",IF(N9596="Per substituir","Substituir",IF(OR(N9596="No localitzat",N9596="No lliurat"),"Reposar",IF(I9596&lt;H9596,"Reposar",IF(I9596&gt;H9596,"Revisar excedent",IF(AND(G9596="Sí",M9596&lt;&gt;"",M9596&lt;TODAY()),"EPI caducat",IF(AND(G9596="Sí",M9596&lt;&gt;"",M9596&lt;=TODAY()+90),"EPI caduca ≤90 dies",IF(OR(N9596="Deteriorat usable",N9596="Revisió necessària"),"Revisar","OK"))))))))))</f>
      </c>
      <c r="R9596" s="20"/>
    </row>
    <row r="9597" customFormat="false" ht="15" hidden="false" customHeight="false" outlineLevel="0" collapsed="false">
      <c r="A9597" s="19" t="n">
        <v>88</v>
      </c>
      <c r="B9597" s="19" t="n">
        <f aca="false">IFERROR(VLOOKUP(A9597,Personal!$A$6:$F$112,2,FALSE()),"")</f>
        <v>0</v>
      </c>
      <c r="C9597" s="19" t="str">
        <f aca="false">IFERROR(VLOOKUP(A9597,Personal!$A$6:$F$112,3,FALSE()),"")</f>
        <v>Cerdanyola</v>
      </c>
      <c r="D9597" s="19" t="s">
        <v>261</v>
      </c>
      <c r="E9597" s="19" t="s">
        <v>262</v>
      </c>
      <c r="F9597" s="19" t="s">
        <v>263</v>
      </c>
      <c r="G9597" s="19" t="s">
        <v>291</v>
      </c>
      <c r="H9597" s="19" t="n">
        <f aca="false">IF(OR(VLOOKUP(A9597,Personal!$A$6:$F$112,5,FALSE())&lt;&gt;"Sí",N9597="No aplica"),0,'Catàleg GRAE'!D113)</f>
        <v>1</v>
      </c>
      <c r="I9597" s="20"/>
      <c r="J9597" s="20"/>
      <c r="K9597" s="20"/>
      <c r="L9597" s="21"/>
      <c r="M9597" s="21"/>
      <c r="N9597" s="20"/>
      <c r="O9597" s="20"/>
      <c r="P9597" s="19" t="str">
        <f aca="false">IF(I9597="","",I9597-H9597)</f>
        <v/>
      </c>
      <c r="Q9597" s="19" t="str">
        <f aca="true">IF(B9597="","",IF(N9597="No aplica","No aplica",IF(I9597="","Pendent",IF(N9597="Per substituir","Substituir",IF(OR(N9597="No localitzat",N9597="No lliurat"),"Reposar",IF(I9597&lt;H9597,"Reposar",IF(I9597&gt;H9597,"Revisar excedent",IF(AND(G9597="Sí",M9597&lt;&gt;"",M9597&lt;TODAY()),"EPI caducat",IF(AND(G9597="Sí",M9597&lt;&gt;"",M9597&lt;=TODAY()+90),"EPI caduca ≤90 dies",IF(OR(N9597="Deteriorat usable",N9597="Revisió necessària"),"Revisar","OK"))))))))))</f>
      </c>
      <c r="R9597" s="20"/>
    </row>
    <row r="9598" customFormat="false" ht="15" hidden="false" customHeight="false" outlineLevel="0" collapsed="false">
      <c r="A9598" s="19" t="n">
        <v>89</v>
      </c>
      <c r="B9598" s="19" t="n">
        <f aca="false">IFERROR(VLOOKUP(A9598,Personal!$A$6:$F$112,2,FALSE()),"")</f>
        <v>0</v>
      </c>
      <c r="C9598" s="19" t="str">
        <f aca="false">IFERROR(VLOOKUP(A9598,Personal!$A$6:$F$112,3,FALSE()),"")</f>
        <v>Cerdanyola</v>
      </c>
      <c r="D9598" s="19" t="s">
        <v>26</v>
      </c>
      <c r="E9598" s="19" t="s">
        <v>27</v>
      </c>
      <c r="F9598" s="19" t="s">
        <v>28</v>
      </c>
      <c r="G9598" s="19" t="s">
        <v>291</v>
      </c>
      <c r="H9598" s="19" t="n">
        <f aca="false">IF(OR(VLOOKUP(A9598,Personal!$A$6:$F$112,5,FALSE())&lt;&gt;"Sí",N9598="No aplica"),0,'Catàleg GRAE'!D5)</f>
        <v>1</v>
      </c>
      <c r="I9598" s="20"/>
      <c r="J9598" s="20"/>
      <c r="K9598" s="20"/>
      <c r="L9598" s="21"/>
      <c r="M9598" s="21"/>
      <c r="N9598" s="20"/>
      <c r="O9598" s="20"/>
      <c r="P9598" s="19" t="str">
        <f aca="false">IF(I9598="","",I9598-H9598)</f>
        <v/>
      </c>
      <c r="Q9598" s="19" t="str">
        <f aca="true">IF(B9598="","",IF(N9598="No aplica","No aplica",IF(I9598="","Pendent",IF(N9598="Per substituir","Substituir",IF(OR(N9598="No localitzat",N9598="No lliurat"),"Reposar",IF(I9598&lt;H9598,"Reposar",IF(I9598&gt;H9598,"Revisar excedent",IF(AND(G9598="Sí",M9598&lt;&gt;"",M9598&lt;TODAY()),"EPI caducat",IF(AND(G9598="Sí",M9598&lt;&gt;"",M9598&lt;=TODAY()+90),"EPI caduca ≤90 dies",IF(OR(N9598="Deteriorat usable",N9598="Revisió necessària"),"Revisar","OK"))))))))))</f>
      </c>
      <c r="R9598" s="20"/>
    </row>
    <row r="9599" customFormat="false" ht="15" hidden="false" customHeight="false" outlineLevel="0" collapsed="false">
      <c r="A9599" s="19" t="n">
        <v>89</v>
      </c>
      <c r="B9599" s="19" t="n">
        <f aca="false">IFERROR(VLOOKUP(A9599,Personal!$A$6:$F$112,2,FALSE()),"")</f>
        <v>0</v>
      </c>
      <c r="C9599" s="19" t="str">
        <f aca="false">IFERROR(VLOOKUP(A9599,Personal!$A$6:$F$112,3,FALSE()),"")</f>
        <v>Cerdanyola</v>
      </c>
      <c r="D9599" s="19" t="s">
        <v>26</v>
      </c>
      <c r="E9599" s="19" t="s">
        <v>27</v>
      </c>
      <c r="F9599" s="19" t="s">
        <v>30</v>
      </c>
      <c r="G9599" s="19" t="s">
        <v>291</v>
      </c>
      <c r="H9599" s="19" t="n">
        <f aca="false">IF(OR(VLOOKUP(A9599,Personal!$A$6:$F$112,5,FALSE())&lt;&gt;"Sí",N9599="No aplica"),0,'Catàleg GRAE'!D6)</f>
        <v>1</v>
      </c>
      <c r="I9599" s="20"/>
      <c r="J9599" s="20"/>
      <c r="K9599" s="20"/>
      <c r="L9599" s="21"/>
      <c r="M9599" s="21"/>
      <c r="N9599" s="20"/>
      <c r="O9599" s="20"/>
      <c r="P9599" s="19" t="str">
        <f aca="false">IF(I9599="","",I9599-H9599)</f>
        <v/>
      </c>
      <c r="Q9599" s="19" t="str">
        <f aca="true">IF(B9599="","",IF(N9599="No aplica","No aplica",IF(I9599="","Pendent",IF(N9599="Per substituir","Substituir",IF(OR(N9599="No localitzat",N9599="No lliurat"),"Reposar",IF(I9599&lt;H9599,"Reposar",IF(I9599&gt;H9599,"Revisar excedent",IF(AND(G9599="Sí",M9599&lt;&gt;"",M9599&lt;TODAY()),"EPI caducat",IF(AND(G9599="Sí",M9599&lt;&gt;"",M9599&lt;=TODAY()+90),"EPI caduca ≤90 dies",IF(OR(N9599="Deteriorat usable",N9599="Revisió necessària"),"Revisar","OK"))))))))))</f>
      </c>
      <c r="R9599" s="20"/>
    </row>
    <row r="9600" customFormat="false" ht="15" hidden="false" customHeight="false" outlineLevel="0" collapsed="false">
      <c r="A9600" s="19" t="n">
        <v>89</v>
      </c>
      <c r="B9600" s="19" t="n">
        <f aca="false">IFERROR(VLOOKUP(A9600,Personal!$A$6:$F$112,2,FALSE()),"")</f>
        <v>0</v>
      </c>
      <c r="C9600" s="19" t="str">
        <f aca="false">IFERROR(VLOOKUP(A9600,Personal!$A$6:$F$112,3,FALSE()),"")</f>
        <v>Cerdanyola</v>
      </c>
      <c r="D9600" s="19" t="s">
        <v>26</v>
      </c>
      <c r="E9600" s="19" t="s">
        <v>31</v>
      </c>
      <c r="F9600" s="19" t="s">
        <v>32</v>
      </c>
      <c r="G9600" s="19" t="s">
        <v>272</v>
      </c>
      <c r="H9600" s="19" t="n">
        <f aca="false">IF(OR(VLOOKUP(A9600,Personal!$A$6:$F$112,5,FALSE())&lt;&gt;"Sí",N9600="No aplica"),0,'Catàleg GRAE'!D7)</f>
        <v>1</v>
      </c>
      <c r="I9600" s="20"/>
      <c r="J9600" s="20"/>
      <c r="K9600" s="20"/>
      <c r="L9600" s="21"/>
      <c r="M9600" s="21"/>
      <c r="N9600" s="20"/>
      <c r="O9600" s="20"/>
      <c r="P9600" s="19" t="str">
        <f aca="false">IF(I9600="","",I9600-H9600)</f>
        <v/>
      </c>
      <c r="Q9600" s="19" t="str">
        <f aca="true">IF(B9600="","",IF(N9600="No aplica","No aplica",IF(I9600="","Pendent",IF(N9600="Per substituir","Substituir",IF(OR(N9600="No localitzat",N9600="No lliurat"),"Reposar",IF(I9600&lt;H9600,"Reposar",IF(I9600&gt;H9600,"Revisar excedent",IF(AND(G9600="Sí",M9600&lt;&gt;"",M9600&lt;TODAY()),"EPI caducat",IF(AND(G9600="Sí",M9600&lt;&gt;"",M9600&lt;=TODAY()+90),"EPI caduca ≤90 dies",IF(OR(N9600="Deteriorat usable",N9600="Revisió necessària"),"Revisar","OK"))))))))))</f>
      </c>
      <c r="R9600" s="20"/>
    </row>
    <row r="9601" customFormat="false" ht="15" hidden="false" customHeight="false" outlineLevel="0" collapsed="false">
      <c r="A9601" s="19" t="n">
        <v>89</v>
      </c>
      <c r="B9601" s="19" t="n">
        <f aca="false">IFERROR(VLOOKUP(A9601,Personal!$A$6:$F$112,2,FALSE()),"")</f>
        <v>0</v>
      </c>
      <c r="C9601" s="19" t="str">
        <f aca="false">IFERROR(VLOOKUP(A9601,Personal!$A$6:$F$112,3,FALSE()),"")</f>
        <v>Cerdanyola</v>
      </c>
      <c r="D9601" s="19" t="s">
        <v>26</v>
      </c>
      <c r="E9601" s="19" t="s">
        <v>33</v>
      </c>
      <c r="F9601" s="19" t="s">
        <v>34</v>
      </c>
      <c r="G9601" s="19" t="s">
        <v>291</v>
      </c>
      <c r="H9601" s="19" t="n">
        <f aca="false">IF(OR(VLOOKUP(A9601,Personal!$A$6:$F$112,5,FALSE())&lt;&gt;"Sí",N9601="No aplica"),0,'Catàleg GRAE'!D8)</f>
        <v>2</v>
      </c>
      <c r="I9601" s="20"/>
      <c r="J9601" s="20"/>
      <c r="K9601" s="20"/>
      <c r="L9601" s="21"/>
      <c r="M9601" s="21"/>
      <c r="N9601" s="20"/>
      <c r="O9601" s="20"/>
      <c r="P9601" s="19" t="str">
        <f aca="false">IF(I9601="","",I9601-H9601)</f>
        <v/>
      </c>
      <c r="Q9601" s="19" t="str">
        <f aca="true">IF(B9601="","",IF(N9601="No aplica","No aplica",IF(I9601="","Pendent",IF(N9601="Per substituir","Substituir",IF(OR(N9601="No localitzat",N9601="No lliurat"),"Reposar",IF(I9601&lt;H9601,"Reposar",IF(I9601&gt;H9601,"Revisar excedent",IF(AND(G9601="Sí",M9601&lt;&gt;"",M9601&lt;TODAY()),"EPI caducat",IF(AND(G9601="Sí",M9601&lt;&gt;"",M9601&lt;=TODAY()+90),"EPI caduca ≤90 dies",IF(OR(N9601="Deteriorat usable",N9601="Revisió necessària"),"Revisar","OK"))))))))))</f>
      </c>
      <c r="R9601" s="20"/>
    </row>
    <row r="9602" customFormat="false" ht="15" hidden="false" customHeight="false" outlineLevel="0" collapsed="false">
      <c r="A9602" s="19" t="n">
        <v>89</v>
      </c>
      <c r="B9602" s="19" t="n">
        <f aca="false">IFERROR(VLOOKUP(A9602,Personal!$A$6:$F$112,2,FALSE()),"")</f>
        <v>0</v>
      </c>
      <c r="C9602" s="19" t="str">
        <f aca="false">IFERROR(VLOOKUP(A9602,Personal!$A$6:$F$112,3,FALSE()),"")</f>
        <v>Cerdanyola</v>
      </c>
      <c r="D9602" s="19" t="s">
        <v>26</v>
      </c>
      <c r="E9602" s="19" t="s">
        <v>35</v>
      </c>
      <c r="F9602" s="19" t="s">
        <v>36</v>
      </c>
      <c r="G9602" s="19" t="s">
        <v>291</v>
      </c>
      <c r="H9602" s="19" t="n">
        <f aca="false">IF(OR(VLOOKUP(A9602,Personal!$A$6:$F$112,5,FALSE())&lt;&gt;"Sí",N9602="No aplica"),0,'Catàleg GRAE'!D9)</f>
        <v>1</v>
      </c>
      <c r="I9602" s="20"/>
      <c r="J9602" s="20"/>
      <c r="K9602" s="20"/>
      <c r="L9602" s="21"/>
      <c r="M9602" s="21"/>
      <c r="N9602" s="20"/>
      <c r="O9602" s="20"/>
      <c r="P9602" s="19" t="str">
        <f aca="false">IF(I9602="","",I9602-H9602)</f>
        <v/>
      </c>
      <c r="Q9602" s="19" t="str">
        <f aca="true">IF(B9602="","",IF(N9602="No aplica","No aplica",IF(I9602="","Pendent",IF(N9602="Per substituir","Substituir",IF(OR(N9602="No localitzat",N9602="No lliurat"),"Reposar",IF(I9602&lt;H9602,"Reposar",IF(I9602&gt;H9602,"Revisar excedent",IF(AND(G9602="Sí",M9602&lt;&gt;"",M9602&lt;TODAY()),"EPI caducat",IF(AND(G9602="Sí",M9602&lt;&gt;"",M9602&lt;=TODAY()+90),"EPI caduca ≤90 dies",IF(OR(N9602="Deteriorat usable",N9602="Revisió necessària"),"Revisar","OK"))))))))))</f>
      </c>
      <c r="R9602" s="20"/>
    </row>
    <row r="9603" customFormat="false" ht="15" hidden="false" customHeight="false" outlineLevel="0" collapsed="false">
      <c r="A9603" s="19" t="n">
        <v>89</v>
      </c>
      <c r="B9603" s="19" t="n">
        <f aca="false">IFERROR(VLOOKUP(A9603,Personal!$A$6:$F$112,2,FALSE()),"")</f>
        <v>0</v>
      </c>
      <c r="C9603" s="19" t="str">
        <f aca="false">IFERROR(VLOOKUP(A9603,Personal!$A$6:$F$112,3,FALSE()),"")</f>
        <v>Cerdanyola</v>
      </c>
      <c r="D9603" s="19" t="s">
        <v>37</v>
      </c>
      <c r="E9603" s="19" t="s">
        <v>38</v>
      </c>
      <c r="F9603" s="19" t="s">
        <v>39</v>
      </c>
      <c r="G9603" s="19" t="s">
        <v>291</v>
      </c>
      <c r="H9603" s="19" t="n">
        <f aca="false">IF(OR(VLOOKUP(A9603,Personal!$A$6:$F$112,5,FALSE())&lt;&gt;"Sí",N9603="No aplica"),0,'Catàleg GRAE'!D10)</f>
        <v>1</v>
      </c>
      <c r="I9603" s="20"/>
      <c r="J9603" s="20"/>
      <c r="K9603" s="20"/>
      <c r="L9603" s="21"/>
      <c r="M9603" s="21"/>
      <c r="N9603" s="20"/>
      <c r="O9603" s="20"/>
      <c r="P9603" s="19" t="str">
        <f aca="false">IF(I9603="","",I9603-H9603)</f>
        <v/>
      </c>
      <c r="Q9603" s="19" t="str">
        <f aca="true">IF(B9603="","",IF(N9603="No aplica","No aplica",IF(I9603="","Pendent",IF(N9603="Per substituir","Substituir",IF(OR(N9603="No localitzat",N9603="No lliurat"),"Reposar",IF(I9603&lt;H9603,"Reposar",IF(I9603&gt;H9603,"Revisar excedent",IF(AND(G9603="Sí",M9603&lt;&gt;"",M9603&lt;TODAY()),"EPI caducat",IF(AND(G9603="Sí",M9603&lt;&gt;"",M9603&lt;=TODAY()+90),"EPI caduca ≤90 dies",IF(OR(N9603="Deteriorat usable",N9603="Revisió necessària"),"Revisar","OK"))))))))))</f>
      </c>
      <c r="R9603" s="20"/>
    </row>
    <row r="9604" customFormat="false" ht="15" hidden="false" customHeight="false" outlineLevel="0" collapsed="false">
      <c r="A9604" s="19" t="n">
        <v>89</v>
      </c>
      <c r="B9604" s="19" t="n">
        <f aca="false">IFERROR(VLOOKUP(A9604,Personal!$A$6:$F$112,2,FALSE()),"")</f>
        <v>0</v>
      </c>
      <c r="C9604" s="19" t="str">
        <f aca="false">IFERROR(VLOOKUP(A9604,Personal!$A$6:$F$112,3,FALSE()),"")</f>
        <v>Cerdanyola</v>
      </c>
      <c r="D9604" s="19" t="s">
        <v>40</v>
      </c>
      <c r="E9604" s="19" t="s">
        <v>41</v>
      </c>
      <c r="F9604" s="19" t="s">
        <v>42</v>
      </c>
      <c r="G9604" s="19" t="s">
        <v>272</v>
      </c>
      <c r="H9604" s="19" t="n">
        <f aca="false">IF(OR(VLOOKUP(A9604,Personal!$A$6:$F$112,5,FALSE())&lt;&gt;"Sí",N9604="No aplica"),0,'Catàleg GRAE'!D11)</f>
        <v>1</v>
      </c>
      <c r="I9604" s="20"/>
      <c r="J9604" s="20"/>
      <c r="K9604" s="20"/>
      <c r="L9604" s="21"/>
      <c r="M9604" s="21"/>
      <c r="N9604" s="20"/>
      <c r="O9604" s="20"/>
      <c r="P9604" s="19" t="str">
        <f aca="false">IF(I9604="","",I9604-H9604)</f>
        <v/>
      </c>
      <c r="Q9604" s="19" t="str">
        <f aca="true">IF(B9604="","",IF(N9604="No aplica","No aplica",IF(I9604="","Pendent",IF(N9604="Per substituir","Substituir",IF(OR(N9604="No localitzat",N9604="No lliurat"),"Reposar",IF(I9604&lt;H9604,"Reposar",IF(I9604&gt;H9604,"Revisar excedent",IF(AND(G9604="Sí",M9604&lt;&gt;"",M9604&lt;TODAY()),"EPI caducat",IF(AND(G9604="Sí",M9604&lt;&gt;"",M9604&lt;=TODAY()+90),"EPI caduca ≤90 dies",IF(OR(N9604="Deteriorat usable",N9604="Revisió necessària"),"Revisar","OK"))))))))))</f>
      </c>
      <c r="R9604" s="20"/>
    </row>
    <row r="9605" customFormat="false" ht="15" hidden="false" customHeight="false" outlineLevel="0" collapsed="false">
      <c r="A9605" s="19" t="n">
        <v>89</v>
      </c>
      <c r="B9605" s="19" t="n">
        <f aca="false">IFERROR(VLOOKUP(A9605,Personal!$A$6:$F$112,2,FALSE()),"")</f>
        <v>0</v>
      </c>
      <c r="C9605" s="19" t="str">
        <f aca="false">IFERROR(VLOOKUP(A9605,Personal!$A$6:$F$112,3,FALSE()),"")</f>
        <v>Cerdanyola</v>
      </c>
      <c r="D9605" s="19" t="s">
        <v>40</v>
      </c>
      <c r="E9605" s="19" t="s">
        <v>43</v>
      </c>
      <c r="F9605" s="19" t="s">
        <v>44</v>
      </c>
      <c r="G9605" s="19" t="s">
        <v>272</v>
      </c>
      <c r="H9605" s="19" t="n">
        <f aca="false">IF(OR(VLOOKUP(A9605,Personal!$A$6:$F$112,5,FALSE())&lt;&gt;"Sí",N9605="No aplica"),0,'Catàleg GRAE'!D12)</f>
        <v>1</v>
      </c>
      <c r="I9605" s="20"/>
      <c r="J9605" s="20"/>
      <c r="K9605" s="20"/>
      <c r="L9605" s="21"/>
      <c r="M9605" s="21"/>
      <c r="N9605" s="20"/>
      <c r="O9605" s="20"/>
      <c r="P9605" s="19" t="str">
        <f aca="false">IF(I9605="","",I9605-H9605)</f>
        <v/>
      </c>
      <c r="Q9605" s="19" t="str">
        <f aca="true">IF(B9605="","",IF(N9605="No aplica","No aplica",IF(I9605="","Pendent",IF(N9605="Per substituir","Substituir",IF(OR(N9605="No localitzat",N9605="No lliurat"),"Reposar",IF(I9605&lt;H9605,"Reposar",IF(I9605&gt;H9605,"Revisar excedent",IF(AND(G9605="Sí",M9605&lt;&gt;"",M9605&lt;TODAY()),"EPI caducat",IF(AND(G9605="Sí",M9605&lt;&gt;"",M9605&lt;=TODAY()+90),"EPI caduca ≤90 dies",IF(OR(N9605="Deteriorat usable",N9605="Revisió necessària"),"Revisar","OK"))))))))))</f>
      </c>
      <c r="R9605" s="20"/>
    </row>
    <row r="9606" customFormat="false" ht="15" hidden="false" customHeight="false" outlineLevel="0" collapsed="false">
      <c r="A9606" s="19" t="n">
        <v>89</v>
      </c>
      <c r="B9606" s="19" t="n">
        <f aca="false">IFERROR(VLOOKUP(A9606,Personal!$A$6:$F$112,2,FALSE()),"")</f>
        <v>0</v>
      </c>
      <c r="C9606" s="19" t="str">
        <f aca="false">IFERROR(VLOOKUP(A9606,Personal!$A$6:$F$112,3,FALSE()),"")</f>
        <v>Cerdanyola</v>
      </c>
      <c r="D9606" s="19" t="s">
        <v>45</v>
      </c>
      <c r="E9606" s="19" t="s">
        <v>46</v>
      </c>
      <c r="F9606" s="19" t="s">
        <v>47</v>
      </c>
      <c r="G9606" s="19" t="s">
        <v>291</v>
      </c>
      <c r="H9606" s="19" t="n">
        <f aca="false">IF(OR(VLOOKUP(A9606,Personal!$A$6:$F$112,5,FALSE())&lt;&gt;"Sí",N9606="No aplica"),0,'Catàleg GRAE'!D13)</f>
        <v>1</v>
      </c>
      <c r="I9606" s="20"/>
      <c r="J9606" s="20"/>
      <c r="K9606" s="20"/>
      <c r="L9606" s="21"/>
      <c r="M9606" s="21"/>
      <c r="N9606" s="20"/>
      <c r="O9606" s="20"/>
      <c r="P9606" s="19" t="str">
        <f aca="false">IF(I9606="","",I9606-H9606)</f>
        <v/>
      </c>
      <c r="Q9606" s="19" t="str">
        <f aca="true">IF(B9606="","",IF(N9606="No aplica","No aplica",IF(I9606="","Pendent",IF(N9606="Per substituir","Substituir",IF(OR(N9606="No localitzat",N9606="No lliurat"),"Reposar",IF(I9606&lt;H9606,"Reposar",IF(I9606&gt;H9606,"Revisar excedent",IF(AND(G9606="Sí",M9606&lt;&gt;"",M9606&lt;TODAY()),"EPI caducat",IF(AND(G9606="Sí",M9606&lt;&gt;"",M9606&lt;=TODAY()+90),"EPI caduca ≤90 dies",IF(OR(N9606="Deteriorat usable",N9606="Revisió necessària"),"Revisar","OK"))))))))))</f>
      </c>
      <c r="R9606" s="20"/>
    </row>
    <row r="9607" customFormat="false" ht="15" hidden="false" customHeight="false" outlineLevel="0" collapsed="false">
      <c r="A9607" s="19" t="n">
        <v>89</v>
      </c>
      <c r="B9607" s="19" t="n">
        <f aca="false">IFERROR(VLOOKUP(A9607,Personal!$A$6:$F$112,2,FALSE()),"")</f>
        <v>0</v>
      </c>
      <c r="C9607" s="19" t="str">
        <f aca="false">IFERROR(VLOOKUP(A9607,Personal!$A$6:$F$112,3,FALSE()),"")</f>
        <v>Cerdanyola</v>
      </c>
      <c r="D9607" s="19" t="s">
        <v>45</v>
      </c>
      <c r="E9607" s="19" t="s">
        <v>48</v>
      </c>
      <c r="F9607" s="19" t="s">
        <v>49</v>
      </c>
      <c r="G9607" s="19" t="s">
        <v>291</v>
      </c>
      <c r="H9607" s="19" t="n">
        <f aca="false">IF(OR(VLOOKUP(A9607,Personal!$A$6:$F$112,5,FALSE())&lt;&gt;"Sí",N9607="No aplica"),0,'Catàleg GRAE'!D14)</f>
        <v>1</v>
      </c>
      <c r="I9607" s="20"/>
      <c r="J9607" s="20"/>
      <c r="K9607" s="20"/>
      <c r="L9607" s="21"/>
      <c r="M9607" s="21"/>
      <c r="N9607" s="20"/>
      <c r="O9607" s="20"/>
      <c r="P9607" s="19" t="str">
        <f aca="false">IF(I9607="","",I9607-H9607)</f>
        <v/>
      </c>
      <c r="Q9607" s="19" t="str">
        <f aca="true">IF(B9607="","",IF(N9607="No aplica","No aplica",IF(I9607="","Pendent",IF(N9607="Per substituir","Substituir",IF(OR(N9607="No localitzat",N9607="No lliurat"),"Reposar",IF(I9607&lt;H9607,"Reposar",IF(I9607&gt;H9607,"Revisar excedent",IF(AND(G9607="Sí",M9607&lt;&gt;"",M9607&lt;TODAY()),"EPI caducat",IF(AND(G9607="Sí",M9607&lt;&gt;"",M9607&lt;=TODAY()+90),"EPI caduca ≤90 dies",IF(OR(N9607="Deteriorat usable",N9607="Revisió necessària"),"Revisar","OK"))))))))))</f>
      </c>
      <c r="R9607" s="20"/>
    </row>
    <row r="9608" customFormat="false" ht="15" hidden="false" customHeight="false" outlineLevel="0" collapsed="false">
      <c r="A9608" s="19" t="n">
        <v>89</v>
      </c>
      <c r="B9608" s="19" t="n">
        <f aca="false">IFERROR(VLOOKUP(A9608,Personal!$A$6:$F$112,2,FALSE()),"")</f>
        <v>0</v>
      </c>
      <c r="C9608" s="19" t="str">
        <f aca="false">IFERROR(VLOOKUP(A9608,Personal!$A$6:$F$112,3,FALSE()),"")</f>
        <v>Cerdanyola</v>
      </c>
      <c r="D9608" s="19" t="s">
        <v>45</v>
      </c>
      <c r="E9608" s="19" t="s">
        <v>50</v>
      </c>
      <c r="F9608" s="19" t="s">
        <v>51</v>
      </c>
      <c r="G9608" s="19" t="s">
        <v>291</v>
      </c>
      <c r="H9608" s="19" t="n">
        <f aca="false">IF(OR(VLOOKUP(A9608,Personal!$A$6:$F$112,5,FALSE())&lt;&gt;"Sí",N9608="No aplica"),0,'Catàleg GRAE'!D15)</f>
        <v>1</v>
      </c>
      <c r="I9608" s="20"/>
      <c r="J9608" s="20"/>
      <c r="K9608" s="20"/>
      <c r="L9608" s="21"/>
      <c r="M9608" s="21"/>
      <c r="N9608" s="20"/>
      <c r="O9608" s="20"/>
      <c r="P9608" s="19" t="str">
        <f aca="false">IF(I9608="","",I9608-H9608)</f>
        <v/>
      </c>
      <c r="Q9608" s="19" t="str">
        <f aca="true">IF(B9608="","",IF(N9608="No aplica","No aplica",IF(I9608="","Pendent",IF(N9608="Per substituir","Substituir",IF(OR(N9608="No localitzat",N9608="No lliurat"),"Reposar",IF(I9608&lt;H9608,"Reposar",IF(I9608&gt;H9608,"Revisar excedent",IF(AND(G9608="Sí",M9608&lt;&gt;"",M9608&lt;TODAY()),"EPI caducat",IF(AND(G9608="Sí",M9608&lt;&gt;"",M9608&lt;=TODAY()+90),"EPI caduca ≤90 dies",IF(OR(N9608="Deteriorat usable",N9608="Revisió necessària"),"Revisar","OK"))))))))))</f>
      </c>
      <c r="R9608" s="20"/>
    </row>
    <row r="9609" customFormat="false" ht="15" hidden="false" customHeight="false" outlineLevel="0" collapsed="false">
      <c r="A9609" s="19" t="n">
        <v>89</v>
      </c>
      <c r="B9609" s="19" t="n">
        <f aca="false">IFERROR(VLOOKUP(A9609,Personal!$A$6:$F$112,2,FALSE()),"")</f>
        <v>0</v>
      </c>
      <c r="C9609" s="19" t="str">
        <f aca="false">IFERROR(VLOOKUP(A9609,Personal!$A$6:$F$112,3,FALSE()),"")</f>
        <v>Cerdanyola</v>
      </c>
      <c r="D9609" s="19" t="s">
        <v>45</v>
      </c>
      <c r="E9609" s="19" t="s">
        <v>52</v>
      </c>
      <c r="F9609" s="19" t="s">
        <v>53</v>
      </c>
      <c r="G9609" s="19" t="s">
        <v>291</v>
      </c>
      <c r="H9609" s="19" t="n">
        <f aca="false">IF(OR(VLOOKUP(A9609,Personal!$A$6:$F$112,5,FALSE())&lt;&gt;"Sí",N9609="No aplica"),0,'Catàleg GRAE'!D16)</f>
        <v>1</v>
      </c>
      <c r="I9609" s="20"/>
      <c r="J9609" s="20"/>
      <c r="K9609" s="20"/>
      <c r="L9609" s="21"/>
      <c r="M9609" s="21"/>
      <c r="N9609" s="20"/>
      <c r="O9609" s="20"/>
      <c r="P9609" s="19" t="str">
        <f aca="false">IF(I9609="","",I9609-H9609)</f>
        <v/>
      </c>
      <c r="Q9609" s="19" t="str">
        <f aca="true">IF(B9609="","",IF(N9609="No aplica","No aplica",IF(I9609="","Pendent",IF(N9609="Per substituir","Substituir",IF(OR(N9609="No localitzat",N9609="No lliurat"),"Reposar",IF(I9609&lt;H9609,"Reposar",IF(I9609&gt;H9609,"Revisar excedent",IF(AND(G9609="Sí",M9609&lt;&gt;"",M9609&lt;TODAY()),"EPI caducat",IF(AND(G9609="Sí",M9609&lt;&gt;"",M9609&lt;=TODAY()+90),"EPI caduca ≤90 dies",IF(OR(N9609="Deteriorat usable",N9609="Revisió necessària"),"Revisar","OK"))))))))))</f>
      </c>
      <c r="R9609" s="20"/>
    </row>
    <row r="9610" customFormat="false" ht="15" hidden="false" customHeight="false" outlineLevel="0" collapsed="false">
      <c r="A9610" s="19" t="n">
        <v>89</v>
      </c>
      <c r="B9610" s="19" t="n">
        <f aca="false">IFERROR(VLOOKUP(A9610,Personal!$A$6:$F$112,2,FALSE()),"")</f>
        <v>0</v>
      </c>
      <c r="C9610" s="19" t="str">
        <f aca="false">IFERROR(VLOOKUP(A9610,Personal!$A$6:$F$112,3,FALSE()),"")</f>
        <v>Cerdanyola</v>
      </c>
      <c r="D9610" s="19" t="s">
        <v>45</v>
      </c>
      <c r="E9610" s="19" t="s">
        <v>54</v>
      </c>
      <c r="F9610" s="19" t="s">
        <v>55</v>
      </c>
      <c r="G9610" s="19" t="s">
        <v>291</v>
      </c>
      <c r="H9610" s="19" t="n">
        <f aca="false">IF(OR(VLOOKUP(A9610,Personal!$A$6:$F$112,5,FALSE())&lt;&gt;"Sí",N9610="No aplica"),0,'Catàleg GRAE'!D17)</f>
        <v>1</v>
      </c>
      <c r="I9610" s="20"/>
      <c r="J9610" s="20"/>
      <c r="K9610" s="20"/>
      <c r="L9610" s="21"/>
      <c r="M9610" s="21"/>
      <c r="N9610" s="20"/>
      <c r="O9610" s="20"/>
      <c r="P9610" s="19" t="str">
        <f aca="false">IF(I9610="","",I9610-H9610)</f>
        <v/>
      </c>
      <c r="Q9610" s="19" t="str">
        <f aca="true">IF(B9610="","",IF(N9610="No aplica","No aplica",IF(I9610="","Pendent",IF(N9610="Per substituir","Substituir",IF(OR(N9610="No localitzat",N9610="No lliurat"),"Reposar",IF(I9610&lt;H9610,"Reposar",IF(I9610&gt;H9610,"Revisar excedent",IF(AND(G9610="Sí",M9610&lt;&gt;"",M9610&lt;TODAY()),"EPI caducat",IF(AND(G9610="Sí",M9610&lt;&gt;"",M9610&lt;=TODAY()+90),"EPI caduca ≤90 dies",IF(OR(N9610="Deteriorat usable",N9610="Revisió necessària"),"Revisar","OK"))))))))))</f>
      </c>
      <c r="R9610" s="20"/>
    </row>
    <row r="9611" customFormat="false" ht="15" hidden="false" customHeight="false" outlineLevel="0" collapsed="false">
      <c r="A9611" s="19" t="n">
        <v>89</v>
      </c>
      <c r="B9611" s="19" t="n">
        <f aca="false">IFERROR(VLOOKUP(A9611,Personal!$A$6:$F$112,2,FALSE()),"")</f>
        <v>0</v>
      </c>
      <c r="C9611" s="19" t="str">
        <f aca="false">IFERROR(VLOOKUP(A9611,Personal!$A$6:$F$112,3,FALSE()),"")</f>
        <v>Cerdanyola</v>
      </c>
      <c r="D9611" s="19" t="s">
        <v>56</v>
      </c>
      <c r="E9611" s="19" t="s">
        <v>57</v>
      </c>
      <c r="F9611" s="19" t="s">
        <v>58</v>
      </c>
      <c r="G9611" s="19" t="s">
        <v>291</v>
      </c>
      <c r="H9611" s="19" t="n">
        <f aca="false">IF(OR(VLOOKUP(A9611,Personal!$A$6:$F$112,5,FALSE())&lt;&gt;"Sí",N9611="No aplica"),0,'Catàleg GRAE'!D18)</f>
        <v>1</v>
      </c>
      <c r="I9611" s="20"/>
      <c r="J9611" s="20"/>
      <c r="K9611" s="20"/>
      <c r="L9611" s="21"/>
      <c r="M9611" s="21"/>
      <c r="N9611" s="20"/>
      <c r="O9611" s="20"/>
      <c r="P9611" s="19" t="str">
        <f aca="false">IF(I9611="","",I9611-H9611)</f>
        <v/>
      </c>
      <c r="Q9611" s="19" t="str">
        <f aca="true">IF(B9611="","",IF(N9611="No aplica","No aplica",IF(I9611="","Pendent",IF(N9611="Per substituir","Substituir",IF(OR(N9611="No localitzat",N9611="No lliurat"),"Reposar",IF(I9611&lt;H9611,"Reposar",IF(I9611&gt;H9611,"Revisar excedent",IF(AND(G9611="Sí",M9611&lt;&gt;"",M9611&lt;TODAY()),"EPI caducat",IF(AND(G9611="Sí",M9611&lt;&gt;"",M9611&lt;=TODAY()+90),"EPI caduca ≤90 dies",IF(OR(N9611="Deteriorat usable",N9611="Revisió necessària"),"Revisar","OK"))))))))))</f>
      </c>
      <c r="R9611" s="20"/>
    </row>
    <row r="9612" customFormat="false" ht="15" hidden="false" customHeight="false" outlineLevel="0" collapsed="false">
      <c r="A9612" s="19" t="n">
        <v>89</v>
      </c>
      <c r="B9612" s="19" t="n">
        <f aca="false">IFERROR(VLOOKUP(A9612,Personal!$A$6:$F$112,2,FALSE()),"")</f>
        <v>0</v>
      </c>
      <c r="C9612" s="19" t="str">
        <f aca="false">IFERROR(VLOOKUP(A9612,Personal!$A$6:$F$112,3,FALSE()),"")</f>
        <v>Cerdanyola</v>
      </c>
      <c r="D9612" s="19" t="s">
        <v>59</v>
      </c>
      <c r="E9612" s="19" t="s">
        <v>60</v>
      </c>
      <c r="F9612" s="19" t="s">
        <v>61</v>
      </c>
      <c r="G9612" s="19" t="s">
        <v>291</v>
      </c>
      <c r="H9612" s="19" t="n">
        <f aca="false">IF(OR(VLOOKUP(A9612,Personal!$A$6:$F$112,5,FALSE())&lt;&gt;"Sí",N9612="No aplica"),0,'Catàleg GRAE'!D19)</f>
        <v>4</v>
      </c>
      <c r="I9612" s="20"/>
      <c r="J9612" s="20"/>
      <c r="K9612" s="20"/>
      <c r="L9612" s="21"/>
      <c r="M9612" s="21"/>
      <c r="N9612" s="20"/>
      <c r="O9612" s="20"/>
      <c r="P9612" s="19" t="str">
        <f aca="false">IF(I9612="","",I9612-H9612)</f>
        <v/>
      </c>
      <c r="Q9612" s="19" t="str">
        <f aca="true">IF(B9612="","",IF(N9612="No aplica","No aplica",IF(I9612="","Pendent",IF(N9612="Per substituir","Substituir",IF(OR(N9612="No localitzat",N9612="No lliurat"),"Reposar",IF(I9612&lt;H9612,"Reposar",IF(I9612&gt;H9612,"Revisar excedent",IF(AND(G9612="Sí",M9612&lt;&gt;"",M9612&lt;TODAY()),"EPI caducat",IF(AND(G9612="Sí",M9612&lt;&gt;"",M9612&lt;=TODAY()+90),"EPI caduca ≤90 dies",IF(OR(N9612="Deteriorat usable",N9612="Revisió necessària"),"Revisar","OK"))))))))))</f>
      </c>
      <c r="R9612" s="20"/>
    </row>
    <row r="9613" customFormat="false" ht="15" hidden="false" customHeight="false" outlineLevel="0" collapsed="false">
      <c r="A9613" s="19" t="n">
        <v>89</v>
      </c>
      <c r="B9613" s="19" t="n">
        <f aca="false">IFERROR(VLOOKUP(A9613,Personal!$A$6:$F$112,2,FALSE()),"")</f>
        <v>0</v>
      </c>
      <c r="C9613" s="19" t="str">
        <f aca="false">IFERROR(VLOOKUP(A9613,Personal!$A$6:$F$112,3,FALSE()),"")</f>
        <v>Cerdanyola</v>
      </c>
      <c r="D9613" s="19" t="s">
        <v>59</v>
      </c>
      <c r="E9613" s="19" t="s">
        <v>60</v>
      </c>
      <c r="F9613" s="19" t="s">
        <v>62</v>
      </c>
      <c r="G9613" s="19" t="s">
        <v>291</v>
      </c>
      <c r="H9613" s="19" t="n">
        <f aca="false">IF(OR(VLOOKUP(A9613,Personal!$A$6:$F$112,5,FALSE())&lt;&gt;"Sí",N9613="No aplica"),0,'Catàleg GRAE'!D20)</f>
        <v>2</v>
      </c>
      <c r="I9613" s="20"/>
      <c r="J9613" s="20"/>
      <c r="K9613" s="20"/>
      <c r="L9613" s="21"/>
      <c r="M9613" s="21"/>
      <c r="N9613" s="20"/>
      <c r="O9613" s="20"/>
      <c r="P9613" s="19" t="str">
        <f aca="false">IF(I9613="","",I9613-H9613)</f>
        <v/>
      </c>
      <c r="Q9613" s="19" t="str">
        <f aca="true">IF(B9613="","",IF(N9613="No aplica","No aplica",IF(I9613="","Pendent",IF(N9613="Per substituir","Substituir",IF(OR(N9613="No localitzat",N9613="No lliurat"),"Reposar",IF(I9613&lt;H9613,"Reposar",IF(I9613&gt;H9613,"Revisar excedent",IF(AND(G9613="Sí",M9613&lt;&gt;"",M9613&lt;TODAY()),"EPI caducat",IF(AND(G9613="Sí",M9613&lt;&gt;"",M9613&lt;=TODAY()+90),"EPI caduca ≤90 dies",IF(OR(N9613="Deteriorat usable",N9613="Revisió necessària"),"Revisar","OK"))))))))))</f>
      </c>
      <c r="R9613" s="20"/>
    </row>
    <row r="9614" customFormat="false" ht="15" hidden="false" customHeight="false" outlineLevel="0" collapsed="false">
      <c r="A9614" s="19" t="n">
        <v>89</v>
      </c>
      <c r="B9614" s="19" t="n">
        <f aca="false">IFERROR(VLOOKUP(A9614,Personal!$A$6:$F$112,2,FALSE()),"")</f>
        <v>0</v>
      </c>
      <c r="C9614" s="19" t="str">
        <f aca="false">IFERROR(VLOOKUP(A9614,Personal!$A$6:$F$112,3,FALSE()),"")</f>
        <v>Cerdanyola</v>
      </c>
      <c r="D9614" s="19" t="s">
        <v>59</v>
      </c>
      <c r="E9614" s="19" t="s">
        <v>60</v>
      </c>
      <c r="F9614" s="19" t="s">
        <v>63</v>
      </c>
      <c r="G9614" s="19" t="s">
        <v>291</v>
      </c>
      <c r="H9614" s="19" t="n">
        <f aca="false">IF(OR(VLOOKUP(A9614,Personal!$A$6:$F$112,5,FALSE())&lt;&gt;"Sí",N9614="No aplica"),0,'Catàleg GRAE'!D21)</f>
        <v>2</v>
      </c>
      <c r="I9614" s="20"/>
      <c r="J9614" s="20"/>
      <c r="K9614" s="20"/>
      <c r="L9614" s="21"/>
      <c r="M9614" s="21"/>
      <c r="N9614" s="20"/>
      <c r="O9614" s="20"/>
      <c r="P9614" s="19" t="str">
        <f aca="false">IF(I9614="","",I9614-H9614)</f>
        <v/>
      </c>
      <c r="Q9614" s="19" t="str">
        <f aca="true">IF(B9614="","",IF(N9614="No aplica","No aplica",IF(I9614="","Pendent",IF(N9614="Per substituir","Substituir",IF(OR(N9614="No localitzat",N9614="No lliurat"),"Reposar",IF(I9614&lt;H9614,"Reposar",IF(I9614&gt;H9614,"Revisar excedent",IF(AND(G9614="Sí",M9614&lt;&gt;"",M9614&lt;TODAY()),"EPI caducat",IF(AND(G9614="Sí",M9614&lt;&gt;"",M9614&lt;=TODAY()+90),"EPI caduca ≤90 dies",IF(OR(N9614="Deteriorat usable",N9614="Revisió necessària"),"Revisar","OK"))))))))))</f>
      </c>
      <c r="R9614" s="20"/>
    </row>
    <row r="9615" customFormat="false" ht="15" hidden="false" customHeight="false" outlineLevel="0" collapsed="false">
      <c r="A9615" s="19" t="n">
        <v>89</v>
      </c>
      <c r="B9615" s="19" t="n">
        <f aca="false">IFERROR(VLOOKUP(A9615,Personal!$A$6:$F$112,2,FALSE()),"")</f>
        <v>0</v>
      </c>
      <c r="C9615" s="19" t="str">
        <f aca="false">IFERROR(VLOOKUP(A9615,Personal!$A$6:$F$112,3,FALSE()),"")</f>
        <v>Cerdanyola</v>
      </c>
      <c r="D9615" s="19" t="s">
        <v>64</v>
      </c>
      <c r="E9615" s="19" t="s">
        <v>65</v>
      </c>
      <c r="F9615" s="19" t="s">
        <v>66</v>
      </c>
      <c r="G9615" s="19" t="s">
        <v>291</v>
      </c>
      <c r="H9615" s="19" t="n">
        <f aca="false">IF(OR(VLOOKUP(A9615,Personal!$A$6:$F$112,5,FALSE())&lt;&gt;"Sí",N9615="No aplica"),0,'Catàleg GRAE'!D22)</f>
        <v>1</v>
      </c>
      <c r="I9615" s="20"/>
      <c r="J9615" s="20"/>
      <c r="K9615" s="20"/>
      <c r="L9615" s="21"/>
      <c r="M9615" s="21"/>
      <c r="N9615" s="20"/>
      <c r="O9615" s="20"/>
      <c r="P9615" s="19" t="str">
        <f aca="false">IF(I9615="","",I9615-H9615)</f>
        <v/>
      </c>
      <c r="Q9615" s="19" t="str">
        <f aca="true">IF(B9615="","",IF(N9615="No aplica","No aplica",IF(I9615="","Pendent",IF(N9615="Per substituir","Substituir",IF(OR(N9615="No localitzat",N9615="No lliurat"),"Reposar",IF(I9615&lt;H9615,"Reposar",IF(I9615&gt;H9615,"Revisar excedent",IF(AND(G9615="Sí",M9615&lt;&gt;"",M9615&lt;TODAY()),"EPI caducat",IF(AND(G9615="Sí",M9615&lt;&gt;"",M9615&lt;=TODAY()+90),"EPI caduca ≤90 dies",IF(OR(N9615="Deteriorat usable",N9615="Revisió necessària"),"Revisar","OK"))))))))))</f>
      </c>
      <c r="R9615" s="20"/>
    </row>
    <row r="9616" customFormat="false" ht="15" hidden="false" customHeight="false" outlineLevel="0" collapsed="false">
      <c r="A9616" s="19" t="n">
        <v>89</v>
      </c>
      <c r="B9616" s="19" t="n">
        <f aca="false">IFERROR(VLOOKUP(A9616,Personal!$A$6:$F$112,2,FALSE()),"")</f>
        <v>0</v>
      </c>
      <c r="C9616" s="19" t="str">
        <f aca="false">IFERROR(VLOOKUP(A9616,Personal!$A$6:$F$112,3,FALSE()),"")</f>
        <v>Cerdanyola</v>
      </c>
      <c r="D9616" s="19" t="s">
        <v>64</v>
      </c>
      <c r="E9616" s="19" t="s">
        <v>67</v>
      </c>
      <c r="F9616" s="19" t="s">
        <v>68</v>
      </c>
      <c r="G9616" s="19" t="s">
        <v>291</v>
      </c>
      <c r="H9616" s="19" t="n">
        <f aca="false">IF(OR(VLOOKUP(A9616,Personal!$A$6:$F$112,5,FALSE())&lt;&gt;"Sí",N9616="No aplica"),0,'Catàleg GRAE'!D23)</f>
        <v>1</v>
      </c>
      <c r="I9616" s="20"/>
      <c r="J9616" s="20"/>
      <c r="K9616" s="20"/>
      <c r="L9616" s="21"/>
      <c r="M9616" s="21"/>
      <c r="N9616" s="20"/>
      <c r="O9616" s="20"/>
      <c r="P9616" s="19" t="str">
        <f aca="false">IF(I9616="","",I9616-H9616)</f>
        <v/>
      </c>
      <c r="Q9616" s="19" t="str">
        <f aca="true">IF(B9616="","",IF(N9616="No aplica","No aplica",IF(I9616="","Pendent",IF(N9616="Per substituir","Substituir",IF(OR(N9616="No localitzat",N9616="No lliurat"),"Reposar",IF(I9616&lt;H9616,"Reposar",IF(I9616&gt;H9616,"Revisar excedent",IF(AND(G9616="Sí",M9616&lt;&gt;"",M9616&lt;TODAY()),"EPI caducat",IF(AND(G9616="Sí",M9616&lt;&gt;"",M9616&lt;=TODAY()+90),"EPI caduca ≤90 dies",IF(OR(N9616="Deteriorat usable",N9616="Revisió necessària"),"Revisar","OK"))))))))))</f>
      </c>
      <c r="R9616" s="20"/>
    </row>
    <row r="9617" customFormat="false" ht="15" hidden="false" customHeight="false" outlineLevel="0" collapsed="false">
      <c r="A9617" s="19" t="n">
        <v>89</v>
      </c>
      <c r="B9617" s="19" t="n">
        <f aca="false">IFERROR(VLOOKUP(A9617,Personal!$A$6:$F$112,2,FALSE()),"")</f>
        <v>0</v>
      </c>
      <c r="C9617" s="19" t="str">
        <f aca="false">IFERROR(VLOOKUP(A9617,Personal!$A$6:$F$112,3,FALSE()),"")</f>
        <v>Cerdanyola</v>
      </c>
      <c r="D9617" s="19" t="s">
        <v>64</v>
      </c>
      <c r="E9617" s="19" t="s">
        <v>69</v>
      </c>
      <c r="F9617" s="19" t="s">
        <v>70</v>
      </c>
      <c r="G9617" s="19" t="s">
        <v>291</v>
      </c>
      <c r="H9617" s="19" t="n">
        <f aca="false">IF(OR(VLOOKUP(A9617,Personal!$A$6:$F$112,5,FALSE())&lt;&gt;"Sí",N9617="No aplica"),0,'Catàleg GRAE'!D24)</f>
        <v>1</v>
      </c>
      <c r="I9617" s="20"/>
      <c r="J9617" s="20"/>
      <c r="K9617" s="20"/>
      <c r="L9617" s="21"/>
      <c r="M9617" s="21"/>
      <c r="N9617" s="20"/>
      <c r="O9617" s="20"/>
      <c r="P9617" s="19" t="str">
        <f aca="false">IF(I9617="","",I9617-H9617)</f>
        <v/>
      </c>
      <c r="Q9617" s="19" t="str">
        <f aca="true">IF(B9617="","",IF(N9617="No aplica","No aplica",IF(I9617="","Pendent",IF(N9617="Per substituir","Substituir",IF(OR(N9617="No localitzat",N9617="No lliurat"),"Reposar",IF(I9617&lt;H9617,"Reposar",IF(I9617&gt;H9617,"Revisar excedent",IF(AND(G9617="Sí",M9617&lt;&gt;"",M9617&lt;TODAY()),"EPI caducat",IF(AND(G9617="Sí",M9617&lt;&gt;"",M9617&lt;=TODAY()+90),"EPI caduca ≤90 dies",IF(OR(N9617="Deteriorat usable",N9617="Revisió necessària"),"Revisar","OK"))))))))))</f>
      </c>
      <c r="R9617" s="20"/>
    </row>
    <row r="9618" customFormat="false" ht="15" hidden="false" customHeight="false" outlineLevel="0" collapsed="false">
      <c r="A9618" s="19" t="n">
        <v>89</v>
      </c>
      <c r="B9618" s="19" t="n">
        <f aca="false">IFERROR(VLOOKUP(A9618,Personal!$A$6:$F$112,2,FALSE()),"")</f>
        <v>0</v>
      </c>
      <c r="C9618" s="19" t="str">
        <f aca="false">IFERROR(VLOOKUP(A9618,Personal!$A$6:$F$112,3,FALSE()),"")</f>
        <v>Cerdanyola</v>
      </c>
      <c r="D9618" s="19" t="s">
        <v>71</v>
      </c>
      <c r="E9618" s="19" t="s">
        <v>72</v>
      </c>
      <c r="F9618" s="19" t="s">
        <v>73</v>
      </c>
      <c r="G9618" s="19" t="s">
        <v>291</v>
      </c>
      <c r="H9618" s="19" t="n">
        <f aca="false">IF(OR(VLOOKUP(A9618,Personal!$A$6:$F$112,5,FALSE())&lt;&gt;"Sí",N9618="No aplica"),0,'Catàleg GRAE'!D25)</f>
        <v>1</v>
      </c>
      <c r="I9618" s="20"/>
      <c r="J9618" s="20"/>
      <c r="K9618" s="20"/>
      <c r="L9618" s="21"/>
      <c r="M9618" s="21"/>
      <c r="N9618" s="20"/>
      <c r="O9618" s="20"/>
      <c r="P9618" s="19" t="str">
        <f aca="false">IF(I9618="","",I9618-H9618)</f>
        <v/>
      </c>
      <c r="Q9618" s="19" t="str">
        <f aca="true">IF(B9618="","",IF(N9618="No aplica","No aplica",IF(I9618="","Pendent",IF(N9618="Per substituir","Substituir",IF(OR(N9618="No localitzat",N9618="No lliurat"),"Reposar",IF(I9618&lt;H9618,"Reposar",IF(I9618&gt;H9618,"Revisar excedent",IF(AND(G9618="Sí",M9618&lt;&gt;"",M9618&lt;TODAY()),"EPI caducat",IF(AND(G9618="Sí",M9618&lt;&gt;"",M9618&lt;=TODAY()+90),"EPI caduca ≤90 dies",IF(OR(N9618="Deteriorat usable",N9618="Revisió necessària"),"Revisar","OK"))))))))))</f>
      </c>
      <c r="R9618" s="20"/>
    </row>
    <row r="9619" customFormat="false" ht="15" hidden="false" customHeight="false" outlineLevel="0" collapsed="false">
      <c r="A9619" s="19" t="n">
        <v>89</v>
      </c>
      <c r="B9619" s="19" t="n">
        <f aca="false">IFERROR(VLOOKUP(A9619,Personal!$A$6:$F$112,2,FALSE()),"")</f>
        <v>0</v>
      </c>
      <c r="C9619" s="19" t="str">
        <f aca="false">IFERROR(VLOOKUP(A9619,Personal!$A$6:$F$112,3,FALSE()),"")</f>
        <v>Cerdanyola</v>
      </c>
      <c r="D9619" s="19" t="s">
        <v>40</v>
      </c>
      <c r="E9619" s="19" t="s">
        <v>74</v>
      </c>
      <c r="F9619" s="19" t="s">
        <v>75</v>
      </c>
      <c r="G9619" s="19" t="s">
        <v>272</v>
      </c>
      <c r="H9619" s="19" t="n">
        <f aca="false">IF(OR(VLOOKUP(A9619,Personal!$A$6:$F$112,5,FALSE())&lt;&gt;"Sí",N9619="No aplica"),0,'Catàleg GRAE'!D26)</f>
        <v>1</v>
      </c>
      <c r="I9619" s="20"/>
      <c r="J9619" s="20"/>
      <c r="K9619" s="20"/>
      <c r="L9619" s="21"/>
      <c r="M9619" s="21"/>
      <c r="N9619" s="20"/>
      <c r="O9619" s="20"/>
      <c r="P9619" s="19" t="str">
        <f aca="false">IF(I9619="","",I9619-H9619)</f>
        <v/>
      </c>
      <c r="Q9619" s="19" t="str">
        <f aca="true">IF(B9619="","",IF(N9619="No aplica","No aplica",IF(I9619="","Pendent",IF(N9619="Per substituir","Substituir",IF(OR(N9619="No localitzat",N9619="No lliurat"),"Reposar",IF(I9619&lt;H9619,"Reposar",IF(I9619&gt;H9619,"Revisar excedent",IF(AND(G9619="Sí",M9619&lt;&gt;"",M9619&lt;TODAY()),"EPI caducat",IF(AND(G9619="Sí",M9619&lt;&gt;"",M9619&lt;=TODAY()+90),"EPI caduca ≤90 dies",IF(OR(N9619="Deteriorat usable",N9619="Revisió necessària"),"Revisar","OK"))))))))))</f>
      </c>
      <c r="R9619" s="20"/>
    </row>
    <row r="9620" customFormat="false" ht="15" hidden="false" customHeight="false" outlineLevel="0" collapsed="false">
      <c r="A9620" s="19" t="n">
        <v>89</v>
      </c>
      <c r="B9620" s="19" t="n">
        <f aca="false">IFERROR(VLOOKUP(A9620,Personal!$A$6:$F$112,2,FALSE()),"")</f>
        <v>0</v>
      </c>
      <c r="C9620" s="19" t="str">
        <f aca="false">IFERROR(VLOOKUP(A9620,Personal!$A$6:$F$112,3,FALSE()),"")</f>
        <v>Cerdanyola</v>
      </c>
      <c r="D9620" s="19" t="s">
        <v>40</v>
      </c>
      <c r="E9620" s="19" t="s">
        <v>76</v>
      </c>
      <c r="F9620" s="19" t="s">
        <v>77</v>
      </c>
      <c r="G9620" s="19" t="s">
        <v>291</v>
      </c>
      <c r="H9620" s="19" t="n">
        <f aca="false">IF(OR(VLOOKUP(A9620,Personal!$A$6:$F$112,5,FALSE())&lt;&gt;"Sí",N9620="No aplica"),0,'Catàleg GRAE'!D27)</f>
        <v>1</v>
      </c>
      <c r="I9620" s="20"/>
      <c r="J9620" s="20"/>
      <c r="K9620" s="20"/>
      <c r="L9620" s="21"/>
      <c r="M9620" s="21"/>
      <c r="N9620" s="20"/>
      <c r="O9620" s="20"/>
      <c r="P9620" s="19" t="str">
        <f aca="false">IF(I9620="","",I9620-H9620)</f>
        <v/>
      </c>
      <c r="Q9620" s="19" t="str">
        <f aca="true">IF(B9620="","",IF(N9620="No aplica","No aplica",IF(I9620="","Pendent",IF(N9620="Per substituir","Substituir",IF(OR(N9620="No localitzat",N9620="No lliurat"),"Reposar",IF(I9620&lt;H9620,"Reposar",IF(I9620&gt;H9620,"Revisar excedent",IF(AND(G9620="Sí",M9620&lt;&gt;"",M9620&lt;TODAY()),"EPI caducat",IF(AND(G9620="Sí",M9620&lt;&gt;"",M9620&lt;=TODAY()+90),"EPI caduca ≤90 dies",IF(OR(N9620="Deteriorat usable",N9620="Revisió necessària"),"Revisar","OK"))))))))))</f>
      </c>
      <c r="R9620" s="20"/>
    </row>
    <row r="9621" customFormat="false" ht="15" hidden="false" customHeight="false" outlineLevel="0" collapsed="false">
      <c r="A9621" s="19" t="n">
        <v>89</v>
      </c>
      <c r="B9621" s="19" t="n">
        <f aca="false">IFERROR(VLOOKUP(A9621,Personal!$A$6:$F$112,2,FALSE()),"")</f>
        <v>0</v>
      </c>
      <c r="C9621" s="19" t="str">
        <f aca="false">IFERROR(VLOOKUP(A9621,Personal!$A$6:$F$112,3,FALSE()),"")</f>
        <v>Cerdanyola</v>
      </c>
      <c r="D9621" s="19" t="s">
        <v>78</v>
      </c>
      <c r="E9621" s="19" t="s">
        <v>79</v>
      </c>
      <c r="F9621" s="19" t="s">
        <v>80</v>
      </c>
      <c r="G9621" s="19" t="s">
        <v>291</v>
      </c>
      <c r="H9621" s="19" t="n">
        <f aca="false">IF(OR(VLOOKUP(A9621,Personal!$A$6:$F$112,5,FALSE())&lt;&gt;"Sí",N9621="No aplica"),0,'Catàleg GRAE'!D28)</f>
        <v>1</v>
      </c>
      <c r="I9621" s="20"/>
      <c r="J9621" s="20"/>
      <c r="K9621" s="20"/>
      <c r="L9621" s="21"/>
      <c r="M9621" s="21"/>
      <c r="N9621" s="20"/>
      <c r="O9621" s="20"/>
      <c r="P9621" s="19" t="str">
        <f aca="false">IF(I9621="","",I9621-H9621)</f>
        <v/>
      </c>
      <c r="Q9621" s="19" t="str">
        <f aca="true">IF(B9621="","",IF(N9621="No aplica","No aplica",IF(I9621="","Pendent",IF(N9621="Per substituir","Substituir",IF(OR(N9621="No localitzat",N9621="No lliurat"),"Reposar",IF(I9621&lt;H9621,"Reposar",IF(I9621&gt;H9621,"Revisar excedent",IF(AND(G9621="Sí",M9621&lt;&gt;"",M9621&lt;TODAY()),"EPI caducat",IF(AND(G9621="Sí",M9621&lt;&gt;"",M9621&lt;=TODAY()+90),"EPI caduca ≤90 dies",IF(OR(N9621="Deteriorat usable",N9621="Revisió necessària"),"Revisar","OK"))))))))))</f>
      </c>
      <c r="R9621" s="20"/>
    </row>
    <row r="9622" customFormat="false" ht="15" hidden="false" customHeight="false" outlineLevel="0" collapsed="false">
      <c r="A9622" s="19" t="n">
        <v>89</v>
      </c>
      <c r="B9622" s="19" t="n">
        <f aca="false">IFERROR(VLOOKUP(A9622,Personal!$A$6:$F$112,2,FALSE()),"")</f>
        <v>0</v>
      </c>
      <c r="C9622" s="19" t="str">
        <f aca="false">IFERROR(VLOOKUP(A9622,Personal!$A$6:$F$112,3,FALSE()),"")</f>
        <v>Cerdanyola</v>
      </c>
      <c r="D9622" s="19" t="s">
        <v>26</v>
      </c>
      <c r="E9622" s="19" t="s">
        <v>81</v>
      </c>
      <c r="F9622" s="19" t="s">
        <v>82</v>
      </c>
      <c r="G9622" s="19" t="s">
        <v>272</v>
      </c>
      <c r="H9622" s="19" t="n">
        <f aca="false">IF(OR(VLOOKUP(A9622,Personal!$A$6:$F$112,5,FALSE())&lt;&gt;"Sí",N9622="No aplica"),0,'Catàleg GRAE'!D29)</f>
        <v>1</v>
      </c>
      <c r="I9622" s="20"/>
      <c r="J9622" s="20"/>
      <c r="K9622" s="20"/>
      <c r="L9622" s="21"/>
      <c r="M9622" s="21"/>
      <c r="N9622" s="20"/>
      <c r="O9622" s="20"/>
      <c r="P9622" s="19" t="str">
        <f aca="false">IF(I9622="","",I9622-H9622)</f>
        <v/>
      </c>
      <c r="Q9622" s="19" t="str">
        <f aca="true">IF(B9622="","",IF(N9622="No aplica","No aplica",IF(I9622="","Pendent",IF(N9622="Per substituir","Substituir",IF(OR(N9622="No localitzat",N9622="No lliurat"),"Reposar",IF(I9622&lt;H9622,"Reposar",IF(I9622&gt;H9622,"Revisar excedent",IF(AND(G9622="Sí",M9622&lt;&gt;"",M9622&lt;TODAY()),"EPI caducat",IF(AND(G9622="Sí",M9622&lt;&gt;"",M9622&lt;=TODAY()+90),"EPI caduca ≤90 dies",IF(OR(N9622="Deteriorat usable",N9622="Revisió necessària"),"Revisar","OK"))))))))))</f>
      </c>
      <c r="R9622" s="20"/>
    </row>
    <row r="9623" customFormat="false" ht="15" hidden="false" customHeight="false" outlineLevel="0" collapsed="false">
      <c r="A9623" s="19" t="n">
        <v>89</v>
      </c>
      <c r="B9623" s="19" t="n">
        <f aca="false">IFERROR(VLOOKUP(A9623,Personal!$A$6:$F$112,2,FALSE()),"")</f>
        <v>0</v>
      </c>
      <c r="C9623" s="19" t="str">
        <f aca="false">IFERROR(VLOOKUP(A9623,Personal!$A$6:$F$112,3,FALSE()),"")</f>
        <v>Cerdanyola</v>
      </c>
      <c r="D9623" s="19" t="s">
        <v>83</v>
      </c>
      <c r="E9623" s="19" t="s">
        <v>84</v>
      </c>
      <c r="F9623" s="19" t="s">
        <v>85</v>
      </c>
      <c r="G9623" s="19" t="s">
        <v>291</v>
      </c>
      <c r="H9623" s="19" t="n">
        <f aca="false">IF(OR(VLOOKUP(A9623,Personal!$A$6:$F$112,5,FALSE())&lt;&gt;"Sí",N9623="No aplica"),0,'Catàleg GRAE'!D30)</f>
        <v>2</v>
      </c>
      <c r="I9623" s="20"/>
      <c r="J9623" s="20"/>
      <c r="K9623" s="20"/>
      <c r="L9623" s="21"/>
      <c r="M9623" s="21"/>
      <c r="N9623" s="20"/>
      <c r="O9623" s="20"/>
      <c r="P9623" s="19" t="str">
        <f aca="false">IF(I9623="","",I9623-H9623)</f>
        <v/>
      </c>
      <c r="Q9623" s="19" t="str">
        <f aca="true">IF(B9623="","",IF(N9623="No aplica","No aplica",IF(I9623="","Pendent",IF(N9623="Per substituir","Substituir",IF(OR(N9623="No localitzat",N9623="No lliurat"),"Reposar",IF(I9623&lt;H9623,"Reposar",IF(I9623&gt;H9623,"Revisar excedent",IF(AND(G9623="Sí",M9623&lt;&gt;"",M9623&lt;TODAY()),"EPI caducat",IF(AND(G9623="Sí",M9623&lt;&gt;"",M9623&lt;=TODAY()+90),"EPI caduca ≤90 dies",IF(OR(N9623="Deteriorat usable",N9623="Revisió necessària"),"Revisar","OK"))))))))))</f>
      </c>
      <c r="R9623" s="20"/>
    </row>
    <row r="9624" customFormat="false" ht="15" hidden="false" customHeight="false" outlineLevel="0" collapsed="false">
      <c r="A9624" s="19" t="n">
        <v>89</v>
      </c>
      <c r="B9624" s="19" t="n">
        <f aca="false">IFERROR(VLOOKUP(A9624,Personal!$A$6:$F$112,2,FALSE()),"")</f>
        <v>0</v>
      </c>
      <c r="C9624" s="19" t="str">
        <f aca="false">IFERROR(VLOOKUP(A9624,Personal!$A$6:$F$112,3,FALSE()),"")</f>
        <v>Cerdanyola</v>
      </c>
      <c r="D9624" s="19" t="s">
        <v>83</v>
      </c>
      <c r="E9624" s="19" t="s">
        <v>86</v>
      </c>
      <c r="F9624" s="19" t="s">
        <v>87</v>
      </c>
      <c r="G9624" s="19" t="s">
        <v>291</v>
      </c>
      <c r="H9624" s="19" t="n">
        <f aca="false">IF(OR(VLOOKUP(A9624,Personal!$A$6:$F$112,5,FALSE())&lt;&gt;"Sí",N9624="No aplica"),0,'Catàleg GRAE'!D31)</f>
        <v>2</v>
      </c>
      <c r="I9624" s="20"/>
      <c r="J9624" s="20"/>
      <c r="K9624" s="20"/>
      <c r="L9624" s="21"/>
      <c r="M9624" s="21"/>
      <c r="N9624" s="20"/>
      <c r="O9624" s="20"/>
      <c r="P9624" s="19" t="str">
        <f aca="false">IF(I9624="","",I9624-H9624)</f>
        <v/>
      </c>
      <c r="Q9624" s="19" t="str">
        <f aca="true">IF(B9624="","",IF(N9624="No aplica","No aplica",IF(I9624="","Pendent",IF(N9624="Per substituir","Substituir",IF(OR(N9624="No localitzat",N9624="No lliurat"),"Reposar",IF(I9624&lt;H9624,"Reposar",IF(I9624&gt;H9624,"Revisar excedent",IF(AND(G9624="Sí",M9624&lt;&gt;"",M9624&lt;TODAY()),"EPI caducat",IF(AND(G9624="Sí",M9624&lt;&gt;"",M9624&lt;=TODAY()+90),"EPI caduca ≤90 dies",IF(OR(N9624="Deteriorat usable",N9624="Revisió necessària"),"Revisar","OK"))))))))))</f>
      </c>
      <c r="R9624" s="20"/>
    </row>
    <row r="9625" customFormat="false" ht="15" hidden="false" customHeight="false" outlineLevel="0" collapsed="false">
      <c r="A9625" s="19" t="n">
        <v>89</v>
      </c>
      <c r="B9625" s="19" t="n">
        <f aca="false">IFERROR(VLOOKUP(A9625,Personal!$A$6:$F$112,2,FALSE()),"")</f>
        <v>0</v>
      </c>
      <c r="C9625" s="19" t="str">
        <f aca="false">IFERROR(VLOOKUP(A9625,Personal!$A$6:$F$112,3,FALSE()),"")</f>
        <v>Cerdanyola</v>
      </c>
      <c r="D9625" s="19" t="s">
        <v>83</v>
      </c>
      <c r="E9625" s="19" t="s">
        <v>88</v>
      </c>
      <c r="F9625" s="19" t="s">
        <v>89</v>
      </c>
      <c r="G9625" s="19" t="s">
        <v>291</v>
      </c>
      <c r="H9625" s="19" t="n">
        <f aca="false">IF(OR(VLOOKUP(A9625,Personal!$A$6:$F$112,5,FALSE())&lt;&gt;"Sí",N9625="No aplica"),0,'Catàleg GRAE'!D32)</f>
        <v>2</v>
      </c>
      <c r="I9625" s="20"/>
      <c r="J9625" s="20"/>
      <c r="K9625" s="20"/>
      <c r="L9625" s="21"/>
      <c r="M9625" s="21"/>
      <c r="N9625" s="20"/>
      <c r="O9625" s="20"/>
      <c r="P9625" s="19" t="str">
        <f aca="false">IF(I9625="","",I9625-H9625)</f>
        <v/>
      </c>
      <c r="Q9625" s="19" t="str">
        <f aca="true">IF(B9625="","",IF(N9625="No aplica","No aplica",IF(I9625="","Pendent",IF(N9625="Per substituir","Substituir",IF(OR(N9625="No localitzat",N9625="No lliurat"),"Reposar",IF(I9625&lt;H9625,"Reposar",IF(I9625&gt;H9625,"Revisar excedent",IF(AND(G9625="Sí",M9625&lt;&gt;"",M9625&lt;TODAY()),"EPI caducat",IF(AND(G9625="Sí",M9625&lt;&gt;"",M9625&lt;=TODAY()+90),"EPI caduca ≤90 dies",IF(OR(N9625="Deteriorat usable",N9625="Revisió necessària"),"Revisar","OK"))))))))))</f>
      </c>
      <c r="R9625" s="20"/>
    </row>
    <row r="9626" customFormat="false" ht="15" hidden="false" customHeight="false" outlineLevel="0" collapsed="false">
      <c r="A9626" s="19" t="n">
        <v>89</v>
      </c>
      <c r="B9626" s="19" t="n">
        <f aca="false">IFERROR(VLOOKUP(A9626,Personal!$A$6:$F$112,2,FALSE()),"")</f>
        <v>0</v>
      </c>
      <c r="C9626" s="19" t="str">
        <f aca="false">IFERROR(VLOOKUP(A9626,Personal!$A$6:$F$112,3,FALSE()),"")</f>
        <v>Cerdanyola</v>
      </c>
      <c r="D9626" s="19" t="s">
        <v>83</v>
      </c>
      <c r="E9626" s="19" t="s">
        <v>90</v>
      </c>
      <c r="F9626" s="19" t="s">
        <v>91</v>
      </c>
      <c r="G9626" s="19" t="s">
        <v>291</v>
      </c>
      <c r="H9626" s="19" t="n">
        <f aca="false">IF(OR(VLOOKUP(A9626,Personal!$A$6:$F$112,5,FALSE())&lt;&gt;"Sí",N9626="No aplica"),0,'Catàleg GRAE'!D33)</f>
        <v>1</v>
      </c>
      <c r="I9626" s="20"/>
      <c r="J9626" s="20"/>
      <c r="K9626" s="20"/>
      <c r="L9626" s="21"/>
      <c r="M9626" s="21"/>
      <c r="N9626" s="20"/>
      <c r="O9626" s="20"/>
      <c r="P9626" s="19" t="str">
        <f aca="false">IF(I9626="","",I9626-H9626)</f>
        <v/>
      </c>
      <c r="Q9626" s="19" t="str">
        <f aca="true">IF(B9626="","",IF(N9626="No aplica","No aplica",IF(I9626="","Pendent",IF(N9626="Per substituir","Substituir",IF(OR(N9626="No localitzat",N9626="No lliurat"),"Reposar",IF(I9626&lt;H9626,"Reposar",IF(I9626&gt;H9626,"Revisar excedent",IF(AND(G9626="Sí",M9626&lt;&gt;"",M9626&lt;TODAY()),"EPI caducat",IF(AND(G9626="Sí",M9626&lt;&gt;"",M9626&lt;=TODAY()+90),"EPI caduca ≤90 dies",IF(OR(N9626="Deteriorat usable",N9626="Revisió necessària"),"Revisar","OK"))))))))))</f>
      </c>
      <c r="R9626" s="20"/>
    </row>
    <row r="9627" customFormat="false" ht="15" hidden="false" customHeight="false" outlineLevel="0" collapsed="false">
      <c r="A9627" s="19" t="n">
        <v>89</v>
      </c>
      <c r="B9627" s="19" t="n">
        <f aca="false">IFERROR(VLOOKUP(A9627,Personal!$A$6:$F$112,2,FALSE()),"")</f>
        <v>0</v>
      </c>
      <c r="C9627" s="19" t="str">
        <f aca="false">IFERROR(VLOOKUP(A9627,Personal!$A$6:$F$112,3,FALSE()),"")</f>
        <v>Cerdanyola</v>
      </c>
      <c r="D9627" s="19" t="s">
        <v>40</v>
      </c>
      <c r="E9627" s="19" t="s">
        <v>92</v>
      </c>
      <c r="F9627" s="19" t="s">
        <v>93</v>
      </c>
      <c r="G9627" s="19" t="s">
        <v>291</v>
      </c>
      <c r="H9627" s="19" t="n">
        <f aca="false">IF(OR(VLOOKUP(A9627,Personal!$A$6:$F$112,5,FALSE())&lt;&gt;"Sí",N9627="No aplica"),0,'Catàleg GRAE'!D34)</f>
        <v>1</v>
      </c>
      <c r="I9627" s="20"/>
      <c r="J9627" s="20"/>
      <c r="K9627" s="20"/>
      <c r="L9627" s="21"/>
      <c r="M9627" s="21"/>
      <c r="N9627" s="20"/>
      <c r="O9627" s="20"/>
      <c r="P9627" s="19" t="str">
        <f aca="false">IF(I9627="","",I9627-H9627)</f>
        <v/>
      </c>
      <c r="Q9627" s="19" t="str">
        <f aca="true">IF(B9627="","",IF(N9627="No aplica","No aplica",IF(I9627="","Pendent",IF(N9627="Per substituir","Substituir",IF(OR(N9627="No localitzat",N9627="No lliurat"),"Reposar",IF(I9627&lt;H9627,"Reposar",IF(I9627&gt;H9627,"Revisar excedent",IF(AND(G9627="Sí",M9627&lt;&gt;"",M9627&lt;TODAY()),"EPI caducat",IF(AND(G9627="Sí",M9627&lt;&gt;"",M9627&lt;=TODAY()+90),"EPI caduca ≤90 dies",IF(OR(N9627="Deteriorat usable",N9627="Revisió necessària"),"Revisar","OK"))))))))))</f>
      </c>
      <c r="R9627" s="20"/>
    </row>
    <row r="9628" customFormat="false" ht="15" hidden="false" customHeight="false" outlineLevel="0" collapsed="false">
      <c r="A9628" s="19" t="n">
        <v>89</v>
      </c>
      <c r="B9628" s="19" t="n">
        <f aca="false">IFERROR(VLOOKUP(A9628,Personal!$A$6:$F$112,2,FALSE()),"")</f>
        <v>0</v>
      </c>
      <c r="C9628" s="19" t="str">
        <f aca="false">IFERROR(VLOOKUP(A9628,Personal!$A$6:$F$112,3,FALSE()),"")</f>
        <v>Cerdanyola</v>
      </c>
      <c r="D9628" s="19" t="s">
        <v>94</v>
      </c>
      <c r="E9628" s="19" t="s">
        <v>95</v>
      </c>
      <c r="F9628" s="19" t="s">
        <v>96</v>
      </c>
      <c r="G9628" s="19" t="s">
        <v>291</v>
      </c>
      <c r="H9628" s="19" t="n">
        <f aca="false">IF(OR(VLOOKUP(A9628,Personal!$A$6:$F$112,5,FALSE())&lt;&gt;"Sí",N9628="No aplica"),0,'Catàleg GRAE'!D35)</f>
        <v>1</v>
      </c>
      <c r="I9628" s="20"/>
      <c r="J9628" s="20"/>
      <c r="K9628" s="20"/>
      <c r="L9628" s="21"/>
      <c r="M9628" s="21"/>
      <c r="N9628" s="20"/>
      <c r="O9628" s="20"/>
      <c r="P9628" s="19" t="str">
        <f aca="false">IF(I9628="","",I9628-H9628)</f>
        <v/>
      </c>
      <c r="Q9628" s="19" t="str">
        <f aca="true">IF(B9628="","",IF(N9628="No aplica","No aplica",IF(I9628="","Pendent",IF(N9628="Per substituir","Substituir",IF(OR(N9628="No localitzat",N9628="No lliurat"),"Reposar",IF(I9628&lt;H9628,"Reposar",IF(I9628&gt;H9628,"Revisar excedent",IF(AND(G9628="Sí",M9628&lt;&gt;"",M9628&lt;TODAY()),"EPI caducat",IF(AND(G9628="Sí",M9628&lt;&gt;"",M9628&lt;=TODAY()+90),"EPI caduca ≤90 dies",IF(OR(N9628="Deteriorat usable",N9628="Revisió necessària"),"Revisar","OK"))))))))))</f>
      </c>
      <c r="R9628" s="20"/>
    </row>
    <row r="9629" customFormat="false" ht="15" hidden="false" customHeight="false" outlineLevel="0" collapsed="false">
      <c r="A9629" s="19" t="n">
        <v>89</v>
      </c>
      <c r="B9629" s="19" t="n">
        <f aca="false">IFERROR(VLOOKUP(A9629,Personal!$A$6:$F$112,2,FALSE()),"")</f>
        <v>0</v>
      </c>
      <c r="C9629" s="19" t="str">
        <f aca="false">IFERROR(VLOOKUP(A9629,Personal!$A$6:$F$112,3,FALSE()),"")</f>
        <v>Cerdanyola</v>
      </c>
      <c r="D9629" s="19" t="s">
        <v>97</v>
      </c>
      <c r="E9629" s="19" t="s">
        <v>98</v>
      </c>
      <c r="F9629" s="19" t="s">
        <v>99</v>
      </c>
      <c r="G9629" s="19" t="s">
        <v>291</v>
      </c>
      <c r="H9629" s="19" t="n">
        <f aca="false">IF(OR(VLOOKUP(A9629,Personal!$A$6:$F$112,5,FALSE())&lt;&gt;"Sí",N9629="No aplica"),0,'Catàleg GRAE'!D36)</f>
        <v>3</v>
      </c>
      <c r="I9629" s="20"/>
      <c r="J9629" s="20"/>
      <c r="K9629" s="20"/>
      <c r="L9629" s="21"/>
      <c r="M9629" s="21"/>
      <c r="N9629" s="20"/>
      <c r="O9629" s="20"/>
      <c r="P9629" s="19" t="str">
        <f aca="false">IF(I9629="","",I9629-H9629)</f>
        <v/>
      </c>
      <c r="Q9629" s="19" t="str">
        <f aca="true">IF(B9629="","",IF(N9629="No aplica","No aplica",IF(I9629="","Pendent",IF(N9629="Per substituir","Substituir",IF(OR(N9629="No localitzat",N9629="No lliurat"),"Reposar",IF(I9629&lt;H9629,"Reposar",IF(I9629&gt;H9629,"Revisar excedent",IF(AND(G9629="Sí",M9629&lt;&gt;"",M9629&lt;TODAY()),"EPI caducat",IF(AND(G9629="Sí",M9629&lt;&gt;"",M9629&lt;=TODAY()+90),"EPI caduca ≤90 dies",IF(OR(N9629="Deteriorat usable",N9629="Revisió necessària"),"Revisar","OK"))))))))))</f>
      </c>
      <c r="R9629" s="20"/>
    </row>
    <row r="9630" customFormat="false" ht="15" hidden="false" customHeight="false" outlineLevel="0" collapsed="false">
      <c r="A9630" s="19" t="n">
        <v>89</v>
      </c>
      <c r="B9630" s="19" t="n">
        <f aca="false">IFERROR(VLOOKUP(A9630,Personal!$A$6:$F$112,2,FALSE()),"")</f>
        <v>0</v>
      </c>
      <c r="C9630" s="19" t="str">
        <f aca="false">IFERROR(VLOOKUP(A9630,Personal!$A$6:$F$112,3,FALSE()),"")</f>
        <v>Cerdanyola</v>
      </c>
      <c r="D9630" s="19" t="s">
        <v>97</v>
      </c>
      <c r="E9630" s="19" t="s">
        <v>100</v>
      </c>
      <c r="F9630" s="19" t="s">
        <v>101</v>
      </c>
      <c r="G9630" s="19" t="s">
        <v>291</v>
      </c>
      <c r="H9630" s="19" t="n">
        <f aca="false">IF(OR(VLOOKUP(A9630,Personal!$A$6:$F$112,5,FALSE())&lt;&gt;"Sí",N9630="No aplica"),0,'Catàleg GRAE'!D37)</f>
        <v>1</v>
      </c>
      <c r="I9630" s="20"/>
      <c r="J9630" s="20"/>
      <c r="K9630" s="20"/>
      <c r="L9630" s="21"/>
      <c r="M9630" s="21"/>
      <c r="N9630" s="20"/>
      <c r="O9630" s="20"/>
      <c r="P9630" s="19" t="str">
        <f aca="false">IF(I9630="","",I9630-H9630)</f>
        <v/>
      </c>
      <c r="Q9630" s="19" t="str">
        <f aca="true">IF(B9630="","",IF(N9630="No aplica","No aplica",IF(I9630="","Pendent",IF(N9630="Per substituir","Substituir",IF(OR(N9630="No localitzat",N9630="No lliurat"),"Reposar",IF(I9630&lt;H9630,"Reposar",IF(I9630&gt;H9630,"Revisar excedent",IF(AND(G9630="Sí",M9630&lt;&gt;"",M9630&lt;TODAY()),"EPI caducat",IF(AND(G9630="Sí",M9630&lt;&gt;"",M9630&lt;=TODAY()+90),"EPI caduca ≤90 dies",IF(OR(N9630="Deteriorat usable",N9630="Revisió necessària"),"Revisar","OK"))))))))))</f>
      </c>
      <c r="R9630" s="20"/>
    </row>
    <row r="9631" customFormat="false" ht="15" hidden="false" customHeight="false" outlineLevel="0" collapsed="false">
      <c r="A9631" s="19" t="n">
        <v>89</v>
      </c>
      <c r="B9631" s="19" t="n">
        <f aca="false">IFERROR(VLOOKUP(A9631,Personal!$A$6:$F$112,2,FALSE()),"")</f>
        <v>0</v>
      </c>
      <c r="C9631" s="19" t="str">
        <f aca="false">IFERROR(VLOOKUP(A9631,Personal!$A$6:$F$112,3,FALSE()),"")</f>
        <v>Cerdanyola</v>
      </c>
      <c r="D9631" s="19" t="s">
        <v>102</v>
      </c>
      <c r="E9631" s="19" t="s">
        <v>103</v>
      </c>
      <c r="F9631" s="19" t="s">
        <v>104</v>
      </c>
      <c r="G9631" s="19" t="s">
        <v>291</v>
      </c>
      <c r="H9631" s="19" t="n">
        <f aca="false">IF(OR(VLOOKUP(A9631,Personal!$A$6:$F$112,5,FALSE())&lt;&gt;"Sí",N9631="No aplica"),0,'Catàleg GRAE'!D38)</f>
        <v>1</v>
      </c>
      <c r="I9631" s="20"/>
      <c r="J9631" s="20"/>
      <c r="K9631" s="20"/>
      <c r="L9631" s="21"/>
      <c r="M9631" s="21"/>
      <c r="N9631" s="20"/>
      <c r="O9631" s="20"/>
      <c r="P9631" s="19" t="str">
        <f aca="false">IF(I9631="","",I9631-H9631)</f>
        <v/>
      </c>
      <c r="Q9631" s="19" t="str">
        <f aca="true">IF(B9631="","",IF(N9631="No aplica","No aplica",IF(I9631="","Pendent",IF(N9631="Per substituir","Substituir",IF(OR(N9631="No localitzat",N9631="No lliurat"),"Reposar",IF(I9631&lt;H9631,"Reposar",IF(I9631&gt;H9631,"Revisar excedent",IF(AND(G9631="Sí",M9631&lt;&gt;"",M9631&lt;TODAY()),"EPI caducat",IF(AND(G9631="Sí",M9631&lt;&gt;"",M9631&lt;=TODAY()+90),"EPI caduca ≤90 dies",IF(OR(N9631="Deteriorat usable",N9631="Revisió necessària"),"Revisar","OK"))))))))))</f>
      </c>
      <c r="R9631" s="20"/>
    </row>
    <row r="9632" customFormat="false" ht="15" hidden="false" customHeight="false" outlineLevel="0" collapsed="false">
      <c r="A9632" s="19" t="n">
        <v>89</v>
      </c>
      <c r="B9632" s="19" t="n">
        <f aca="false">IFERROR(VLOOKUP(A9632,Personal!$A$6:$F$112,2,FALSE()),"")</f>
        <v>0</v>
      </c>
      <c r="C9632" s="19" t="str">
        <f aca="false">IFERROR(VLOOKUP(A9632,Personal!$A$6:$F$112,3,FALSE()),"")</f>
        <v>Cerdanyola</v>
      </c>
      <c r="D9632" s="19" t="s">
        <v>97</v>
      </c>
      <c r="E9632" s="19" t="s">
        <v>105</v>
      </c>
      <c r="F9632" s="19" t="s">
        <v>106</v>
      </c>
      <c r="G9632" s="19" t="s">
        <v>291</v>
      </c>
      <c r="H9632" s="19" t="n">
        <f aca="false">IF(OR(VLOOKUP(A9632,Personal!$A$6:$F$112,5,FALSE())&lt;&gt;"Sí",N9632="No aplica"),0,'Catàleg GRAE'!D39)</f>
        <v>3</v>
      </c>
      <c r="I9632" s="20"/>
      <c r="J9632" s="20"/>
      <c r="K9632" s="20"/>
      <c r="L9632" s="21"/>
      <c r="M9632" s="21"/>
      <c r="N9632" s="20"/>
      <c r="O9632" s="20"/>
      <c r="P9632" s="19" t="str">
        <f aca="false">IF(I9632="","",I9632-H9632)</f>
        <v/>
      </c>
      <c r="Q9632" s="19" t="str">
        <f aca="true">IF(B9632="","",IF(N9632="No aplica","No aplica",IF(I9632="","Pendent",IF(N9632="Per substituir","Substituir",IF(OR(N9632="No localitzat",N9632="No lliurat"),"Reposar",IF(I9632&lt;H9632,"Reposar",IF(I9632&gt;H9632,"Revisar excedent",IF(AND(G9632="Sí",M9632&lt;&gt;"",M9632&lt;TODAY()),"EPI caducat",IF(AND(G9632="Sí",M9632&lt;&gt;"",M9632&lt;=TODAY()+90),"EPI caduca ≤90 dies",IF(OR(N9632="Deteriorat usable",N9632="Revisió necessària"),"Revisar","OK"))))))))))</f>
      </c>
      <c r="R9632" s="20"/>
    </row>
    <row r="9633" customFormat="false" ht="15" hidden="false" customHeight="false" outlineLevel="0" collapsed="false">
      <c r="A9633" s="19" t="n">
        <v>89</v>
      </c>
      <c r="B9633" s="19" t="n">
        <f aca="false">IFERROR(VLOOKUP(A9633,Personal!$A$6:$F$112,2,FALSE()),"")</f>
        <v>0</v>
      </c>
      <c r="C9633" s="19" t="str">
        <f aca="false">IFERROR(VLOOKUP(A9633,Personal!$A$6:$F$112,3,FALSE()),"")</f>
        <v>Cerdanyola</v>
      </c>
      <c r="D9633" s="19" t="s">
        <v>97</v>
      </c>
      <c r="E9633" s="19" t="s">
        <v>105</v>
      </c>
      <c r="F9633" s="19" t="s">
        <v>107</v>
      </c>
      <c r="G9633" s="19" t="s">
        <v>291</v>
      </c>
      <c r="H9633" s="19" t="n">
        <f aca="false">IF(OR(VLOOKUP(A9633,Personal!$A$6:$F$112,5,FALSE())&lt;&gt;"Sí",N9633="No aplica"),0,'Catàleg GRAE'!D40)</f>
        <v>3</v>
      </c>
      <c r="I9633" s="20"/>
      <c r="J9633" s="20"/>
      <c r="K9633" s="20"/>
      <c r="L9633" s="21"/>
      <c r="M9633" s="21"/>
      <c r="N9633" s="20"/>
      <c r="O9633" s="20"/>
      <c r="P9633" s="19" t="str">
        <f aca="false">IF(I9633="","",I9633-H9633)</f>
        <v/>
      </c>
      <c r="Q9633" s="19" t="str">
        <f aca="true">IF(B9633="","",IF(N9633="No aplica","No aplica",IF(I9633="","Pendent",IF(N9633="Per substituir","Substituir",IF(OR(N9633="No localitzat",N9633="No lliurat"),"Reposar",IF(I9633&lt;H9633,"Reposar",IF(I9633&gt;H9633,"Revisar excedent",IF(AND(G9633="Sí",M9633&lt;&gt;"",M9633&lt;TODAY()),"EPI caducat",IF(AND(G9633="Sí",M9633&lt;&gt;"",M9633&lt;=TODAY()+90),"EPI caduca ≤90 dies",IF(OR(N9633="Deteriorat usable",N9633="Revisió necessària"),"Revisar","OK"))))))))))</f>
      </c>
      <c r="R9633" s="20"/>
    </row>
    <row r="9634" customFormat="false" ht="15" hidden="false" customHeight="false" outlineLevel="0" collapsed="false">
      <c r="A9634" s="19" t="n">
        <v>89</v>
      </c>
      <c r="B9634" s="19" t="n">
        <f aca="false">IFERROR(VLOOKUP(A9634,Personal!$A$6:$F$112,2,FALSE()),"")</f>
        <v>0</v>
      </c>
      <c r="C9634" s="19" t="str">
        <f aca="false">IFERROR(VLOOKUP(A9634,Personal!$A$6:$F$112,3,FALSE()),"")</f>
        <v>Cerdanyola</v>
      </c>
      <c r="D9634" s="19" t="s">
        <v>97</v>
      </c>
      <c r="E9634" s="19" t="s">
        <v>108</v>
      </c>
      <c r="F9634" s="19" t="s">
        <v>109</v>
      </c>
      <c r="G9634" s="19" t="s">
        <v>291</v>
      </c>
      <c r="H9634" s="19" t="n">
        <f aca="false">IF(OR(VLOOKUP(A9634,Personal!$A$6:$F$112,5,FALSE())&lt;&gt;"Sí",N9634="No aplica"),0,'Catàleg GRAE'!D41)</f>
        <v>2</v>
      </c>
      <c r="I9634" s="20"/>
      <c r="J9634" s="20"/>
      <c r="K9634" s="20"/>
      <c r="L9634" s="21"/>
      <c r="M9634" s="21"/>
      <c r="N9634" s="20"/>
      <c r="O9634" s="20"/>
      <c r="P9634" s="19" t="str">
        <f aca="false">IF(I9634="","",I9634-H9634)</f>
        <v/>
      </c>
      <c r="Q9634" s="19" t="str">
        <f aca="true">IF(B9634="","",IF(N9634="No aplica","No aplica",IF(I9634="","Pendent",IF(N9634="Per substituir","Substituir",IF(OR(N9634="No localitzat",N9634="No lliurat"),"Reposar",IF(I9634&lt;H9634,"Reposar",IF(I9634&gt;H9634,"Revisar excedent",IF(AND(G9634="Sí",M9634&lt;&gt;"",M9634&lt;TODAY()),"EPI caducat",IF(AND(G9634="Sí",M9634&lt;&gt;"",M9634&lt;=TODAY()+90),"EPI caduca ≤90 dies",IF(OR(N9634="Deteriorat usable",N9634="Revisió necessària"),"Revisar","OK"))))))))))</f>
      </c>
      <c r="R9634" s="20"/>
    </row>
    <row r="9635" customFormat="false" ht="15" hidden="false" customHeight="false" outlineLevel="0" collapsed="false">
      <c r="A9635" s="19" t="n">
        <v>89</v>
      </c>
      <c r="B9635" s="19" t="n">
        <f aca="false">IFERROR(VLOOKUP(A9635,Personal!$A$6:$F$112,2,FALSE()),"")</f>
        <v>0</v>
      </c>
      <c r="C9635" s="19" t="str">
        <f aca="false">IFERROR(VLOOKUP(A9635,Personal!$A$6:$F$112,3,FALSE()),"")</f>
        <v>Cerdanyola</v>
      </c>
      <c r="D9635" s="19" t="s">
        <v>97</v>
      </c>
      <c r="E9635" s="19" t="s">
        <v>110</v>
      </c>
      <c r="F9635" s="19" t="s">
        <v>111</v>
      </c>
      <c r="G9635" s="19" t="s">
        <v>291</v>
      </c>
      <c r="H9635" s="19" t="n">
        <f aca="false">IF(OR(VLOOKUP(A9635,Personal!$A$6:$F$112,5,FALSE())&lt;&gt;"Sí",N9635="No aplica"),0,'Catàleg GRAE'!D42)</f>
        <v>1</v>
      </c>
      <c r="I9635" s="20"/>
      <c r="J9635" s="20"/>
      <c r="K9635" s="20"/>
      <c r="L9635" s="21"/>
      <c r="M9635" s="21"/>
      <c r="N9635" s="20"/>
      <c r="O9635" s="20"/>
      <c r="P9635" s="19" t="str">
        <f aca="false">IF(I9635="","",I9635-H9635)</f>
        <v/>
      </c>
      <c r="Q9635" s="19" t="str">
        <f aca="true">IF(B9635="","",IF(N9635="No aplica","No aplica",IF(I9635="","Pendent",IF(N9635="Per substituir","Substituir",IF(OR(N9635="No localitzat",N9635="No lliurat"),"Reposar",IF(I9635&lt;H9635,"Reposar",IF(I9635&gt;H9635,"Revisar excedent",IF(AND(G9635="Sí",M9635&lt;&gt;"",M9635&lt;TODAY()),"EPI caducat",IF(AND(G9635="Sí",M9635&lt;&gt;"",M9635&lt;=TODAY()+90),"EPI caduca ≤90 dies",IF(OR(N9635="Deteriorat usable",N9635="Revisió necessària"),"Revisar","OK"))))))))))</f>
      </c>
      <c r="R9635" s="20"/>
    </row>
    <row r="9636" customFormat="false" ht="15" hidden="false" customHeight="false" outlineLevel="0" collapsed="false">
      <c r="A9636" s="19" t="n">
        <v>89</v>
      </c>
      <c r="B9636" s="19" t="n">
        <f aca="false">IFERROR(VLOOKUP(A9636,Personal!$A$6:$F$112,2,FALSE()),"")</f>
        <v>0</v>
      </c>
      <c r="C9636" s="19" t="str">
        <f aca="false">IFERROR(VLOOKUP(A9636,Personal!$A$6:$F$112,3,FALSE()),"")</f>
        <v>Cerdanyola</v>
      </c>
      <c r="D9636" s="19" t="s">
        <v>112</v>
      </c>
      <c r="E9636" s="19" t="s">
        <v>113</v>
      </c>
      <c r="F9636" s="19" t="s">
        <v>114</v>
      </c>
      <c r="G9636" s="19" t="s">
        <v>291</v>
      </c>
      <c r="H9636" s="19" t="n">
        <f aca="false">IF(OR(VLOOKUP(A9636,Personal!$A$6:$F$112,5,FALSE())&lt;&gt;"Sí",N9636="No aplica"),0,'Catàleg GRAE'!D43)</f>
        <v>2</v>
      </c>
      <c r="I9636" s="20"/>
      <c r="J9636" s="20"/>
      <c r="K9636" s="20"/>
      <c r="L9636" s="21"/>
      <c r="M9636" s="21"/>
      <c r="N9636" s="20"/>
      <c r="O9636" s="20"/>
      <c r="P9636" s="19" t="str">
        <f aca="false">IF(I9636="","",I9636-H9636)</f>
        <v/>
      </c>
      <c r="Q9636" s="19" t="str">
        <f aca="true">IF(B9636="","",IF(N9636="No aplica","No aplica",IF(I9636="","Pendent",IF(N9636="Per substituir","Substituir",IF(OR(N9636="No localitzat",N9636="No lliurat"),"Reposar",IF(I9636&lt;H9636,"Reposar",IF(I9636&gt;H9636,"Revisar excedent",IF(AND(G9636="Sí",M9636&lt;&gt;"",M9636&lt;TODAY()),"EPI caducat",IF(AND(G9636="Sí",M9636&lt;&gt;"",M9636&lt;=TODAY()+90),"EPI caduca ≤90 dies",IF(OR(N9636="Deteriorat usable",N9636="Revisió necessària"),"Revisar","OK"))))))))))</f>
      </c>
      <c r="R9636" s="20"/>
    </row>
    <row r="9637" customFormat="false" ht="15" hidden="false" customHeight="false" outlineLevel="0" collapsed="false">
      <c r="A9637" s="19" t="n">
        <v>89</v>
      </c>
      <c r="B9637" s="19" t="n">
        <f aca="false">IFERROR(VLOOKUP(A9637,Personal!$A$6:$F$112,2,FALSE()),"")</f>
        <v>0</v>
      </c>
      <c r="C9637" s="19" t="str">
        <f aca="false">IFERROR(VLOOKUP(A9637,Personal!$A$6:$F$112,3,FALSE()),"")</f>
        <v>Cerdanyola</v>
      </c>
      <c r="D9637" s="19" t="s">
        <v>102</v>
      </c>
      <c r="E9637" s="19" t="s">
        <v>115</v>
      </c>
      <c r="F9637" s="19" t="s">
        <v>116</v>
      </c>
      <c r="G9637" s="19" t="s">
        <v>291</v>
      </c>
      <c r="H9637" s="19" t="n">
        <f aca="false">IF(OR(VLOOKUP(A9637,Personal!$A$6:$F$112,5,FALSE())&lt;&gt;"Sí",N9637="No aplica"),0,'Catàleg GRAE'!D44)</f>
        <v>1</v>
      </c>
      <c r="I9637" s="20"/>
      <c r="J9637" s="20"/>
      <c r="K9637" s="20"/>
      <c r="L9637" s="21"/>
      <c r="M9637" s="21"/>
      <c r="N9637" s="20"/>
      <c r="O9637" s="20"/>
      <c r="P9637" s="19" t="str">
        <f aca="false">IF(I9637="","",I9637-H9637)</f>
        <v/>
      </c>
      <c r="Q9637" s="19" t="str">
        <f aca="true">IF(B9637="","",IF(N9637="No aplica","No aplica",IF(I9637="","Pendent",IF(N9637="Per substituir","Substituir",IF(OR(N9637="No localitzat",N9637="No lliurat"),"Reposar",IF(I9637&lt;H9637,"Reposar",IF(I9637&gt;H9637,"Revisar excedent",IF(AND(G9637="Sí",M9637&lt;&gt;"",M9637&lt;TODAY()),"EPI caducat",IF(AND(G9637="Sí",M9637&lt;&gt;"",M9637&lt;=TODAY()+90),"EPI caduca ≤90 dies",IF(OR(N9637="Deteriorat usable",N9637="Revisió necessària"),"Revisar","OK"))))))))))</f>
      </c>
      <c r="R9637" s="20"/>
    </row>
    <row r="9638" customFormat="false" ht="15" hidden="false" customHeight="false" outlineLevel="0" collapsed="false">
      <c r="A9638" s="19" t="n">
        <v>89</v>
      </c>
      <c r="B9638" s="19" t="n">
        <f aca="false">IFERROR(VLOOKUP(A9638,Personal!$A$6:$F$112,2,FALSE()),"")</f>
        <v>0</v>
      </c>
      <c r="C9638" s="19" t="str">
        <f aca="false">IFERROR(VLOOKUP(A9638,Personal!$A$6:$F$112,3,FALSE()),"")</f>
        <v>Cerdanyola</v>
      </c>
      <c r="D9638" s="19" t="s">
        <v>102</v>
      </c>
      <c r="E9638" s="19" t="s">
        <v>117</v>
      </c>
      <c r="F9638" s="19" t="s">
        <v>118</v>
      </c>
      <c r="G9638" s="19" t="s">
        <v>272</v>
      </c>
      <c r="H9638" s="19" t="n">
        <f aca="false">IF(OR(VLOOKUP(A9638,Personal!$A$6:$F$112,5,FALSE())&lt;&gt;"Sí",N9638="No aplica"),0,'Catàleg GRAE'!D45)</f>
        <v>1</v>
      </c>
      <c r="I9638" s="20"/>
      <c r="J9638" s="20"/>
      <c r="K9638" s="20"/>
      <c r="L9638" s="21"/>
      <c r="M9638" s="21"/>
      <c r="N9638" s="20"/>
      <c r="O9638" s="20"/>
      <c r="P9638" s="19" t="str">
        <f aca="false">IF(I9638="","",I9638-H9638)</f>
        <v/>
      </c>
      <c r="Q9638" s="19" t="str">
        <f aca="true">IF(B9638="","",IF(N9638="No aplica","No aplica",IF(I9638="","Pendent",IF(N9638="Per substituir","Substituir",IF(OR(N9638="No localitzat",N9638="No lliurat"),"Reposar",IF(I9638&lt;H9638,"Reposar",IF(I9638&gt;H9638,"Revisar excedent",IF(AND(G9638="Sí",M9638&lt;&gt;"",M9638&lt;TODAY()),"EPI caducat",IF(AND(G9638="Sí",M9638&lt;&gt;"",M9638&lt;=TODAY()+90),"EPI caduca ≤90 dies",IF(OR(N9638="Deteriorat usable",N9638="Revisió necessària"),"Revisar","OK"))))))))))</f>
      </c>
      <c r="R9638" s="20"/>
    </row>
    <row r="9639" customFormat="false" ht="15" hidden="false" customHeight="false" outlineLevel="0" collapsed="false">
      <c r="A9639" s="19" t="n">
        <v>89</v>
      </c>
      <c r="B9639" s="19" t="n">
        <f aca="false">IFERROR(VLOOKUP(A9639,Personal!$A$6:$F$112,2,FALSE()),"")</f>
        <v>0</v>
      </c>
      <c r="C9639" s="19" t="str">
        <f aca="false">IFERROR(VLOOKUP(A9639,Personal!$A$6:$F$112,3,FALSE()),"")</f>
        <v>Cerdanyola</v>
      </c>
      <c r="D9639" s="19" t="s">
        <v>102</v>
      </c>
      <c r="E9639" s="19" t="s">
        <v>119</v>
      </c>
      <c r="F9639" s="19" t="s">
        <v>120</v>
      </c>
      <c r="G9639" s="19" t="s">
        <v>272</v>
      </c>
      <c r="H9639" s="19" t="n">
        <f aca="false">IF(OR(VLOOKUP(A9639,Personal!$A$6:$F$112,5,FALSE())&lt;&gt;"Sí",N9639="No aplica"),0,'Catàleg GRAE'!D46)</f>
        <v>1</v>
      </c>
      <c r="I9639" s="20"/>
      <c r="J9639" s="20"/>
      <c r="K9639" s="20"/>
      <c r="L9639" s="21"/>
      <c r="M9639" s="21"/>
      <c r="N9639" s="20"/>
      <c r="O9639" s="20"/>
      <c r="P9639" s="19" t="str">
        <f aca="false">IF(I9639="","",I9639-H9639)</f>
        <v/>
      </c>
      <c r="Q9639" s="19" t="str">
        <f aca="true">IF(B9639="","",IF(N9639="No aplica","No aplica",IF(I9639="","Pendent",IF(N9639="Per substituir","Substituir",IF(OR(N9639="No localitzat",N9639="No lliurat"),"Reposar",IF(I9639&lt;H9639,"Reposar",IF(I9639&gt;H9639,"Revisar excedent",IF(AND(G9639="Sí",M9639&lt;&gt;"",M9639&lt;TODAY()),"EPI caducat",IF(AND(G9639="Sí",M9639&lt;&gt;"",M9639&lt;=TODAY()+90),"EPI caduca ≤90 dies",IF(OR(N9639="Deteriorat usable",N9639="Revisió necessària"),"Revisar","OK"))))))))))</f>
      </c>
      <c r="R9639" s="20"/>
    </row>
    <row r="9640" customFormat="false" ht="15" hidden="false" customHeight="false" outlineLevel="0" collapsed="false">
      <c r="A9640" s="19" t="n">
        <v>89</v>
      </c>
      <c r="B9640" s="19" t="n">
        <f aca="false">IFERROR(VLOOKUP(A9640,Personal!$A$6:$F$112,2,FALSE()),"")</f>
        <v>0</v>
      </c>
      <c r="C9640" s="19" t="str">
        <f aca="false">IFERROR(VLOOKUP(A9640,Personal!$A$6:$F$112,3,FALSE()),"")</f>
        <v>Cerdanyola</v>
      </c>
      <c r="D9640" s="19" t="s">
        <v>97</v>
      </c>
      <c r="E9640" s="19" t="s">
        <v>121</v>
      </c>
      <c r="F9640" s="19" t="s">
        <v>122</v>
      </c>
      <c r="G9640" s="19" t="s">
        <v>291</v>
      </c>
      <c r="H9640" s="19" t="n">
        <f aca="false">IF(OR(VLOOKUP(A9640,Personal!$A$6:$F$112,5,FALSE())&lt;&gt;"Sí",N9640="No aplica"),0,'Catàleg GRAE'!D47)</f>
        <v>1</v>
      </c>
      <c r="I9640" s="20"/>
      <c r="J9640" s="20"/>
      <c r="K9640" s="20"/>
      <c r="L9640" s="21"/>
      <c r="M9640" s="21"/>
      <c r="N9640" s="20"/>
      <c r="O9640" s="20"/>
      <c r="P9640" s="19" t="str">
        <f aca="false">IF(I9640="","",I9640-H9640)</f>
        <v/>
      </c>
      <c r="Q9640" s="19" t="str">
        <f aca="true">IF(B9640="","",IF(N9640="No aplica","No aplica",IF(I9640="","Pendent",IF(N9640="Per substituir","Substituir",IF(OR(N9640="No localitzat",N9640="No lliurat"),"Reposar",IF(I9640&lt;H9640,"Reposar",IF(I9640&gt;H9640,"Revisar excedent",IF(AND(G9640="Sí",M9640&lt;&gt;"",M9640&lt;TODAY()),"EPI caducat",IF(AND(G9640="Sí",M9640&lt;&gt;"",M9640&lt;=TODAY()+90),"EPI caduca ≤90 dies",IF(OR(N9640="Deteriorat usable",N9640="Revisió necessària"),"Revisar","OK"))))))))))</f>
      </c>
      <c r="R9640" s="20"/>
    </row>
    <row r="9641" customFormat="false" ht="15" hidden="false" customHeight="false" outlineLevel="0" collapsed="false">
      <c r="A9641" s="19" t="n">
        <v>89</v>
      </c>
      <c r="B9641" s="19" t="n">
        <f aca="false">IFERROR(VLOOKUP(A9641,Personal!$A$6:$F$112,2,FALSE()),"")</f>
        <v>0</v>
      </c>
      <c r="C9641" s="19" t="str">
        <f aca="false">IFERROR(VLOOKUP(A9641,Personal!$A$6:$F$112,3,FALSE()),"")</f>
        <v>Cerdanyola</v>
      </c>
      <c r="D9641" s="19" t="s">
        <v>97</v>
      </c>
      <c r="E9641" s="19" t="s">
        <v>123</v>
      </c>
      <c r="F9641" s="19" t="s">
        <v>124</v>
      </c>
      <c r="G9641" s="19" t="s">
        <v>291</v>
      </c>
      <c r="H9641" s="19" t="n">
        <f aca="false">IF(OR(VLOOKUP(A9641,Personal!$A$6:$F$112,5,FALSE())&lt;&gt;"Sí",N9641="No aplica"),0,'Catàleg GRAE'!D48)</f>
        <v>1</v>
      </c>
      <c r="I9641" s="20"/>
      <c r="J9641" s="20"/>
      <c r="K9641" s="20"/>
      <c r="L9641" s="21"/>
      <c r="M9641" s="21"/>
      <c r="N9641" s="20"/>
      <c r="O9641" s="20"/>
      <c r="P9641" s="19" t="str">
        <f aca="false">IF(I9641="","",I9641-H9641)</f>
        <v/>
      </c>
      <c r="Q9641" s="19" t="str">
        <f aca="true">IF(B9641="","",IF(N9641="No aplica","No aplica",IF(I9641="","Pendent",IF(N9641="Per substituir","Substituir",IF(OR(N9641="No localitzat",N9641="No lliurat"),"Reposar",IF(I9641&lt;H9641,"Reposar",IF(I9641&gt;H9641,"Revisar excedent",IF(AND(G9641="Sí",M9641&lt;&gt;"",M9641&lt;TODAY()),"EPI caducat",IF(AND(G9641="Sí",M9641&lt;&gt;"",M9641&lt;=TODAY()+90),"EPI caduca ≤90 dies",IF(OR(N9641="Deteriorat usable",N9641="Revisió necessària"),"Revisar","OK"))))))))))</f>
      </c>
      <c r="R9641" s="20"/>
    </row>
    <row r="9642" customFormat="false" ht="15" hidden="false" customHeight="false" outlineLevel="0" collapsed="false">
      <c r="A9642" s="19" t="n">
        <v>89</v>
      </c>
      <c r="B9642" s="19" t="n">
        <f aca="false">IFERROR(VLOOKUP(A9642,Personal!$A$6:$F$112,2,FALSE()),"")</f>
        <v>0</v>
      </c>
      <c r="C9642" s="19" t="str">
        <f aca="false">IFERROR(VLOOKUP(A9642,Personal!$A$6:$F$112,3,FALSE()),"")</f>
        <v>Cerdanyola</v>
      </c>
      <c r="D9642" s="19" t="s">
        <v>125</v>
      </c>
      <c r="E9642" s="19" t="s">
        <v>126</v>
      </c>
      <c r="F9642" s="19" t="s">
        <v>127</v>
      </c>
      <c r="G9642" s="19" t="s">
        <v>272</v>
      </c>
      <c r="H9642" s="19" t="n">
        <f aca="false">IF(OR(VLOOKUP(A9642,Personal!$A$6:$F$112,5,FALSE())&lt;&gt;"Sí",N9642="No aplica"),0,'Catàleg GRAE'!D49)</f>
        <v>1</v>
      </c>
      <c r="I9642" s="20"/>
      <c r="J9642" s="20"/>
      <c r="K9642" s="20"/>
      <c r="L9642" s="21"/>
      <c r="M9642" s="21"/>
      <c r="N9642" s="20"/>
      <c r="O9642" s="20"/>
      <c r="P9642" s="19" t="str">
        <f aca="false">IF(I9642="","",I9642-H9642)</f>
        <v/>
      </c>
      <c r="Q9642" s="19" t="str">
        <f aca="true">IF(B9642="","",IF(N9642="No aplica","No aplica",IF(I9642="","Pendent",IF(N9642="Per substituir","Substituir",IF(OR(N9642="No localitzat",N9642="No lliurat"),"Reposar",IF(I9642&lt;H9642,"Reposar",IF(I9642&gt;H9642,"Revisar excedent",IF(AND(G9642="Sí",M9642&lt;&gt;"",M9642&lt;TODAY()),"EPI caducat",IF(AND(G9642="Sí",M9642&lt;&gt;"",M9642&lt;=TODAY()+90),"EPI caduca ≤90 dies",IF(OR(N9642="Deteriorat usable",N9642="Revisió necessària"),"Revisar","OK"))))))))))</f>
      </c>
      <c r="R9642" s="20"/>
    </row>
    <row r="9643" customFormat="false" ht="15" hidden="false" customHeight="false" outlineLevel="0" collapsed="false">
      <c r="A9643" s="19" t="n">
        <v>89</v>
      </c>
      <c r="B9643" s="19" t="n">
        <f aca="false">IFERROR(VLOOKUP(A9643,Personal!$A$6:$F$112,2,FALSE()),"")</f>
        <v>0</v>
      </c>
      <c r="C9643" s="19" t="str">
        <f aca="false">IFERROR(VLOOKUP(A9643,Personal!$A$6:$F$112,3,FALSE()),"")</f>
        <v>Cerdanyola</v>
      </c>
      <c r="D9643" s="19" t="s">
        <v>125</v>
      </c>
      <c r="E9643" s="19" t="s">
        <v>128</v>
      </c>
      <c r="F9643" s="19" t="s">
        <v>129</v>
      </c>
      <c r="G9643" s="19" t="s">
        <v>272</v>
      </c>
      <c r="H9643" s="19" t="n">
        <f aca="false">IF(OR(VLOOKUP(A9643,Personal!$A$6:$F$112,5,FALSE())&lt;&gt;"Sí",N9643="No aplica"),0,'Catàleg GRAE'!D50)</f>
        <v>1</v>
      </c>
      <c r="I9643" s="20"/>
      <c r="J9643" s="20"/>
      <c r="K9643" s="20"/>
      <c r="L9643" s="21"/>
      <c r="M9643" s="21"/>
      <c r="N9643" s="20"/>
      <c r="O9643" s="20"/>
      <c r="P9643" s="19" t="str">
        <f aca="false">IF(I9643="","",I9643-H9643)</f>
        <v/>
      </c>
      <c r="Q9643" s="19" t="str">
        <f aca="true">IF(B9643="","",IF(N9643="No aplica","No aplica",IF(I9643="","Pendent",IF(N9643="Per substituir","Substituir",IF(OR(N9643="No localitzat",N9643="No lliurat"),"Reposar",IF(I9643&lt;H9643,"Reposar",IF(I9643&gt;H9643,"Revisar excedent",IF(AND(G9643="Sí",M9643&lt;&gt;"",M9643&lt;TODAY()),"EPI caducat",IF(AND(G9643="Sí",M9643&lt;&gt;"",M9643&lt;=TODAY()+90),"EPI caduca ≤90 dies",IF(OR(N9643="Deteriorat usable",N9643="Revisió necessària"),"Revisar","OK"))))))))))</f>
      </c>
      <c r="R9643" s="20"/>
    </row>
    <row r="9644" customFormat="false" ht="15" hidden="false" customHeight="false" outlineLevel="0" collapsed="false">
      <c r="A9644" s="19" t="n">
        <v>89</v>
      </c>
      <c r="B9644" s="19" t="n">
        <f aca="false">IFERROR(VLOOKUP(A9644,Personal!$A$6:$F$112,2,FALSE()),"")</f>
        <v>0</v>
      </c>
      <c r="C9644" s="19" t="str">
        <f aca="false">IFERROR(VLOOKUP(A9644,Personal!$A$6:$F$112,3,FALSE()),"")</f>
        <v>Cerdanyola</v>
      </c>
      <c r="D9644" s="19" t="s">
        <v>125</v>
      </c>
      <c r="E9644" s="19" t="s">
        <v>130</v>
      </c>
      <c r="F9644" s="19" t="s">
        <v>131</v>
      </c>
      <c r="G9644" s="19" t="s">
        <v>291</v>
      </c>
      <c r="H9644" s="19" t="n">
        <f aca="false">IF(OR(VLOOKUP(A9644,Personal!$A$6:$F$112,5,FALSE())&lt;&gt;"Sí",N9644="No aplica"),0,'Catàleg GRAE'!D51)</f>
        <v>1</v>
      </c>
      <c r="I9644" s="20"/>
      <c r="J9644" s="20"/>
      <c r="K9644" s="20"/>
      <c r="L9644" s="21"/>
      <c r="M9644" s="21"/>
      <c r="N9644" s="20"/>
      <c r="O9644" s="20"/>
      <c r="P9644" s="19" t="str">
        <f aca="false">IF(I9644="","",I9644-H9644)</f>
        <v/>
      </c>
      <c r="Q9644" s="19" t="str">
        <f aca="true">IF(B9644="","",IF(N9644="No aplica","No aplica",IF(I9644="","Pendent",IF(N9644="Per substituir","Substituir",IF(OR(N9644="No localitzat",N9644="No lliurat"),"Reposar",IF(I9644&lt;H9644,"Reposar",IF(I9644&gt;H9644,"Revisar excedent",IF(AND(G9644="Sí",M9644&lt;&gt;"",M9644&lt;TODAY()),"EPI caducat",IF(AND(G9644="Sí",M9644&lt;&gt;"",M9644&lt;=TODAY()+90),"EPI caduca ≤90 dies",IF(OR(N9644="Deteriorat usable",N9644="Revisió necessària"),"Revisar","OK"))))))))))</f>
      </c>
      <c r="R9644" s="20"/>
    </row>
    <row r="9645" customFormat="false" ht="15" hidden="false" customHeight="false" outlineLevel="0" collapsed="false">
      <c r="A9645" s="19" t="n">
        <v>89</v>
      </c>
      <c r="B9645" s="19" t="n">
        <f aca="false">IFERROR(VLOOKUP(A9645,Personal!$A$6:$F$112,2,FALSE()),"")</f>
        <v>0</v>
      </c>
      <c r="C9645" s="19" t="str">
        <f aca="false">IFERROR(VLOOKUP(A9645,Personal!$A$6:$F$112,3,FALSE()),"")</f>
        <v>Cerdanyola</v>
      </c>
      <c r="D9645" s="19" t="s">
        <v>132</v>
      </c>
      <c r="E9645" s="19" t="s">
        <v>133</v>
      </c>
      <c r="F9645" s="19" t="s">
        <v>134</v>
      </c>
      <c r="G9645" s="19" t="s">
        <v>291</v>
      </c>
      <c r="H9645" s="19" t="n">
        <f aca="false">IF(OR(VLOOKUP(A9645,Personal!$A$6:$F$112,5,FALSE())&lt;&gt;"Sí",N9645="No aplica"),0,'Catàleg GRAE'!D52)</f>
        <v>1</v>
      </c>
      <c r="I9645" s="20"/>
      <c r="J9645" s="20"/>
      <c r="K9645" s="20"/>
      <c r="L9645" s="21"/>
      <c r="M9645" s="21"/>
      <c r="N9645" s="20"/>
      <c r="O9645" s="20"/>
      <c r="P9645" s="19" t="str">
        <f aca="false">IF(I9645="","",I9645-H9645)</f>
        <v/>
      </c>
      <c r="Q9645" s="19" t="str">
        <f aca="true">IF(B9645="","",IF(N9645="No aplica","No aplica",IF(I9645="","Pendent",IF(N9645="Per substituir","Substituir",IF(OR(N9645="No localitzat",N9645="No lliurat"),"Reposar",IF(I9645&lt;H9645,"Reposar",IF(I9645&gt;H9645,"Revisar excedent",IF(AND(G9645="Sí",M9645&lt;&gt;"",M9645&lt;TODAY()),"EPI caducat",IF(AND(G9645="Sí",M9645&lt;&gt;"",M9645&lt;=TODAY()+90),"EPI caduca ≤90 dies",IF(OR(N9645="Deteriorat usable",N9645="Revisió necessària"),"Revisar","OK"))))))))))</f>
      </c>
      <c r="R9645" s="20"/>
    </row>
    <row r="9646" customFormat="false" ht="15" hidden="false" customHeight="false" outlineLevel="0" collapsed="false">
      <c r="A9646" s="19" t="n">
        <v>89</v>
      </c>
      <c r="B9646" s="19" t="n">
        <f aca="false">IFERROR(VLOOKUP(A9646,Personal!$A$6:$F$112,2,FALSE()),"")</f>
        <v>0</v>
      </c>
      <c r="C9646" s="19" t="str">
        <f aca="false">IFERROR(VLOOKUP(A9646,Personal!$A$6:$F$112,3,FALSE()),"")</f>
        <v>Cerdanyola</v>
      </c>
      <c r="D9646" s="19" t="s">
        <v>94</v>
      </c>
      <c r="E9646" s="19" t="s">
        <v>135</v>
      </c>
      <c r="F9646" s="19" t="s">
        <v>136</v>
      </c>
      <c r="G9646" s="19" t="s">
        <v>291</v>
      </c>
      <c r="H9646" s="19" t="n">
        <f aca="false">IF(OR(VLOOKUP(A9646,Personal!$A$6:$F$112,5,FALSE())&lt;&gt;"Sí",N9646="No aplica"),0,'Catàleg GRAE'!D53)</f>
        <v>1</v>
      </c>
      <c r="I9646" s="20"/>
      <c r="J9646" s="20"/>
      <c r="K9646" s="20"/>
      <c r="L9646" s="21"/>
      <c r="M9646" s="21"/>
      <c r="N9646" s="20"/>
      <c r="O9646" s="20"/>
      <c r="P9646" s="19" t="str">
        <f aca="false">IF(I9646="","",I9646-H9646)</f>
        <v/>
      </c>
      <c r="Q9646" s="19" t="str">
        <f aca="true">IF(B9646="","",IF(N9646="No aplica","No aplica",IF(I9646="","Pendent",IF(N9646="Per substituir","Substituir",IF(OR(N9646="No localitzat",N9646="No lliurat"),"Reposar",IF(I9646&lt;H9646,"Reposar",IF(I9646&gt;H9646,"Revisar excedent",IF(AND(G9646="Sí",M9646&lt;&gt;"",M9646&lt;TODAY()),"EPI caducat",IF(AND(G9646="Sí",M9646&lt;&gt;"",M9646&lt;=TODAY()+90),"EPI caduca ≤90 dies",IF(OR(N9646="Deteriorat usable",N9646="Revisió necessària"),"Revisar","OK"))))))))))</f>
      </c>
      <c r="R9646" s="20"/>
    </row>
    <row r="9647" customFormat="false" ht="15" hidden="false" customHeight="false" outlineLevel="0" collapsed="false">
      <c r="A9647" s="19" t="n">
        <v>89</v>
      </c>
      <c r="B9647" s="19" t="n">
        <f aca="false">IFERROR(VLOOKUP(A9647,Personal!$A$6:$F$112,2,FALSE()),"")</f>
        <v>0</v>
      </c>
      <c r="C9647" s="19" t="str">
        <f aca="false">IFERROR(VLOOKUP(A9647,Personal!$A$6:$F$112,3,FALSE()),"")</f>
        <v>Cerdanyola</v>
      </c>
      <c r="D9647" s="19" t="s">
        <v>137</v>
      </c>
      <c r="E9647" s="19" t="s">
        <v>138</v>
      </c>
      <c r="F9647" s="19" t="s">
        <v>139</v>
      </c>
      <c r="G9647" s="19" t="s">
        <v>291</v>
      </c>
      <c r="H9647" s="19" t="n">
        <f aca="false">IF(OR(VLOOKUP(A9647,Personal!$A$6:$F$112,5,FALSE())&lt;&gt;"Sí",N9647="No aplica"),0,'Catàleg GRAE'!D54)</f>
        <v>1</v>
      </c>
      <c r="I9647" s="20"/>
      <c r="J9647" s="20"/>
      <c r="K9647" s="20"/>
      <c r="L9647" s="21"/>
      <c r="M9647" s="21"/>
      <c r="N9647" s="20"/>
      <c r="O9647" s="20"/>
      <c r="P9647" s="19" t="str">
        <f aca="false">IF(I9647="","",I9647-H9647)</f>
        <v/>
      </c>
      <c r="Q9647" s="19" t="str">
        <f aca="true">IF(B9647="","",IF(N9647="No aplica","No aplica",IF(I9647="","Pendent",IF(N9647="Per substituir","Substituir",IF(OR(N9647="No localitzat",N9647="No lliurat"),"Reposar",IF(I9647&lt;H9647,"Reposar",IF(I9647&gt;H9647,"Revisar excedent",IF(AND(G9647="Sí",M9647&lt;&gt;"",M9647&lt;TODAY()),"EPI caducat",IF(AND(G9647="Sí",M9647&lt;&gt;"",M9647&lt;=TODAY()+90),"EPI caduca ≤90 dies",IF(OR(N9647="Deteriorat usable",N9647="Revisió necessària"),"Revisar","OK"))))))))))</f>
      </c>
      <c r="R9647" s="20"/>
    </row>
    <row r="9648" customFormat="false" ht="15" hidden="false" customHeight="false" outlineLevel="0" collapsed="false">
      <c r="A9648" s="19" t="n">
        <v>89</v>
      </c>
      <c r="B9648" s="19" t="n">
        <f aca="false">IFERROR(VLOOKUP(A9648,Personal!$A$6:$F$112,2,FALSE()),"")</f>
        <v>0</v>
      </c>
      <c r="C9648" s="19" t="str">
        <f aca="false">IFERROR(VLOOKUP(A9648,Personal!$A$6:$F$112,3,FALSE()),"")</f>
        <v>Cerdanyola</v>
      </c>
      <c r="D9648" s="19" t="s">
        <v>94</v>
      </c>
      <c r="E9648" s="19" t="s">
        <v>140</v>
      </c>
      <c r="F9648" s="19" t="s">
        <v>141</v>
      </c>
      <c r="G9648" s="19" t="s">
        <v>291</v>
      </c>
      <c r="H9648" s="19" t="n">
        <f aca="false">IF(OR(VLOOKUP(A9648,Personal!$A$6:$F$112,5,FALSE())&lt;&gt;"Sí",N9648="No aplica"),0,'Catàleg GRAE'!D55)</f>
        <v>1</v>
      </c>
      <c r="I9648" s="20"/>
      <c r="J9648" s="20"/>
      <c r="K9648" s="20"/>
      <c r="L9648" s="21"/>
      <c r="M9648" s="21"/>
      <c r="N9648" s="20"/>
      <c r="O9648" s="20"/>
      <c r="P9648" s="19" t="str">
        <f aca="false">IF(I9648="","",I9648-H9648)</f>
        <v/>
      </c>
      <c r="Q9648" s="19" t="str">
        <f aca="true">IF(B9648="","",IF(N9648="No aplica","No aplica",IF(I9648="","Pendent",IF(N9648="Per substituir","Substituir",IF(OR(N9648="No localitzat",N9648="No lliurat"),"Reposar",IF(I9648&lt;H9648,"Reposar",IF(I9648&gt;H9648,"Revisar excedent",IF(AND(G9648="Sí",M9648&lt;&gt;"",M9648&lt;TODAY()),"EPI caducat",IF(AND(G9648="Sí",M9648&lt;&gt;"",M9648&lt;=TODAY()+90),"EPI caduca ≤90 dies",IF(OR(N9648="Deteriorat usable",N9648="Revisió necessària"),"Revisar","OK"))))))))))</f>
      </c>
      <c r="R9648" s="20"/>
    </row>
    <row r="9649" customFormat="false" ht="15" hidden="false" customHeight="false" outlineLevel="0" collapsed="false">
      <c r="A9649" s="19" t="n">
        <v>89</v>
      </c>
      <c r="B9649" s="19" t="n">
        <f aca="false">IFERROR(VLOOKUP(A9649,Personal!$A$6:$F$112,2,FALSE()),"")</f>
        <v>0</v>
      </c>
      <c r="C9649" s="19" t="str">
        <f aca="false">IFERROR(VLOOKUP(A9649,Personal!$A$6:$F$112,3,FALSE()),"")</f>
        <v>Cerdanyola</v>
      </c>
      <c r="D9649" s="19" t="s">
        <v>142</v>
      </c>
      <c r="E9649" s="19" t="s">
        <v>143</v>
      </c>
      <c r="F9649" s="19" t="s">
        <v>144</v>
      </c>
      <c r="G9649" s="19" t="s">
        <v>291</v>
      </c>
      <c r="H9649" s="19" t="n">
        <f aca="false">IF(OR(VLOOKUP(A9649,Personal!$A$6:$F$112,5,FALSE())&lt;&gt;"Sí",N9649="No aplica"),0,'Catàleg GRAE'!D56)</f>
        <v>1</v>
      </c>
      <c r="I9649" s="20"/>
      <c r="J9649" s="20"/>
      <c r="K9649" s="20"/>
      <c r="L9649" s="21"/>
      <c r="M9649" s="21"/>
      <c r="N9649" s="20"/>
      <c r="O9649" s="20"/>
      <c r="P9649" s="19" t="str">
        <f aca="false">IF(I9649="","",I9649-H9649)</f>
        <v/>
      </c>
      <c r="Q9649" s="19" t="str">
        <f aca="true">IF(B9649="","",IF(N9649="No aplica","No aplica",IF(I9649="","Pendent",IF(N9649="Per substituir","Substituir",IF(OR(N9649="No localitzat",N9649="No lliurat"),"Reposar",IF(I9649&lt;H9649,"Reposar",IF(I9649&gt;H9649,"Revisar excedent",IF(AND(G9649="Sí",M9649&lt;&gt;"",M9649&lt;TODAY()),"EPI caducat",IF(AND(G9649="Sí",M9649&lt;&gt;"",M9649&lt;=TODAY()+90),"EPI caduca ≤90 dies",IF(OR(N9649="Deteriorat usable",N9649="Revisió necessària"),"Revisar","OK"))))))))))</f>
      </c>
      <c r="R9649" s="20"/>
    </row>
    <row r="9650" customFormat="false" ht="15" hidden="false" customHeight="false" outlineLevel="0" collapsed="false">
      <c r="A9650" s="19" t="n">
        <v>89</v>
      </c>
      <c r="B9650" s="19" t="n">
        <f aca="false">IFERROR(VLOOKUP(A9650,Personal!$A$6:$F$112,2,FALSE()),"")</f>
        <v>0</v>
      </c>
      <c r="C9650" s="19" t="str">
        <f aca="false">IFERROR(VLOOKUP(A9650,Personal!$A$6:$F$112,3,FALSE()),"")</f>
        <v>Cerdanyola</v>
      </c>
      <c r="D9650" s="19" t="s">
        <v>112</v>
      </c>
      <c r="E9650" s="19" t="s">
        <v>145</v>
      </c>
      <c r="F9650" s="19" t="s">
        <v>146</v>
      </c>
      <c r="G9650" s="19" t="s">
        <v>291</v>
      </c>
      <c r="H9650" s="19" t="n">
        <f aca="false">IF(OR(VLOOKUP(A9650,Personal!$A$6:$F$112,5,FALSE())&lt;&gt;"Sí",N9650="No aplica"),0,'Catàleg GRAE'!D57)</f>
        <v>1</v>
      </c>
      <c r="I9650" s="20"/>
      <c r="J9650" s="20"/>
      <c r="K9650" s="20"/>
      <c r="L9650" s="21"/>
      <c r="M9650" s="21"/>
      <c r="N9650" s="20"/>
      <c r="O9650" s="20"/>
      <c r="P9650" s="19" t="str">
        <f aca="false">IF(I9650="","",I9650-H9650)</f>
        <v/>
      </c>
      <c r="Q9650" s="19" t="str">
        <f aca="true">IF(B9650="","",IF(N9650="No aplica","No aplica",IF(I9650="","Pendent",IF(N9650="Per substituir","Substituir",IF(OR(N9650="No localitzat",N9650="No lliurat"),"Reposar",IF(I9650&lt;H9650,"Reposar",IF(I9650&gt;H9650,"Revisar excedent",IF(AND(G9650="Sí",M9650&lt;&gt;"",M9650&lt;TODAY()),"EPI caducat",IF(AND(G9650="Sí",M9650&lt;&gt;"",M9650&lt;=TODAY()+90),"EPI caduca ≤90 dies",IF(OR(N9650="Deteriorat usable",N9650="Revisió necessària"),"Revisar","OK"))))))))))</f>
      </c>
      <c r="R9650" s="20"/>
    </row>
    <row r="9651" customFormat="false" ht="15" hidden="false" customHeight="false" outlineLevel="0" collapsed="false">
      <c r="A9651" s="19" t="n">
        <v>89</v>
      </c>
      <c r="B9651" s="19" t="n">
        <f aca="false">IFERROR(VLOOKUP(A9651,Personal!$A$6:$F$112,2,FALSE()),"")</f>
        <v>0</v>
      </c>
      <c r="C9651" s="19" t="str">
        <f aca="false">IFERROR(VLOOKUP(A9651,Personal!$A$6:$F$112,3,FALSE()),"")</f>
        <v>Cerdanyola</v>
      </c>
      <c r="D9651" s="19" t="s">
        <v>137</v>
      </c>
      <c r="E9651" s="19" t="s">
        <v>147</v>
      </c>
      <c r="F9651" s="19" t="s">
        <v>148</v>
      </c>
      <c r="G9651" s="19" t="s">
        <v>291</v>
      </c>
      <c r="H9651" s="19" t="n">
        <f aca="false">IF(OR(VLOOKUP(A9651,Personal!$A$6:$F$112,5,FALSE())&lt;&gt;"Sí",N9651="No aplica"),0,'Catàleg GRAE'!D58)</f>
        <v>1</v>
      </c>
      <c r="I9651" s="20"/>
      <c r="J9651" s="20"/>
      <c r="K9651" s="20"/>
      <c r="L9651" s="21"/>
      <c r="M9651" s="21"/>
      <c r="N9651" s="20"/>
      <c r="O9651" s="20"/>
      <c r="P9651" s="19" t="str">
        <f aca="false">IF(I9651="","",I9651-H9651)</f>
        <v/>
      </c>
      <c r="Q9651" s="19" t="str">
        <f aca="true">IF(B9651="","",IF(N9651="No aplica","No aplica",IF(I9651="","Pendent",IF(N9651="Per substituir","Substituir",IF(OR(N9651="No localitzat",N9651="No lliurat"),"Reposar",IF(I9651&lt;H9651,"Reposar",IF(I9651&gt;H9651,"Revisar excedent",IF(AND(G9651="Sí",M9651&lt;&gt;"",M9651&lt;TODAY()),"EPI caducat",IF(AND(G9651="Sí",M9651&lt;&gt;"",M9651&lt;=TODAY()+90),"EPI caduca ≤90 dies",IF(OR(N9651="Deteriorat usable",N9651="Revisió necessària"),"Revisar","OK"))))))))))</f>
      </c>
      <c r="R9651" s="20"/>
    </row>
    <row r="9652" customFormat="false" ht="15" hidden="false" customHeight="false" outlineLevel="0" collapsed="false">
      <c r="A9652" s="19" t="n">
        <v>89</v>
      </c>
      <c r="B9652" s="19" t="n">
        <f aca="false">IFERROR(VLOOKUP(A9652,Personal!$A$6:$F$112,2,FALSE()),"")</f>
        <v>0</v>
      </c>
      <c r="C9652" s="19" t="str">
        <f aca="false">IFERROR(VLOOKUP(A9652,Personal!$A$6:$F$112,3,FALSE()),"")</f>
        <v>Cerdanyola</v>
      </c>
      <c r="D9652" s="19" t="s">
        <v>125</v>
      </c>
      <c r="E9652" s="19" t="s">
        <v>149</v>
      </c>
      <c r="F9652" s="19" t="s">
        <v>150</v>
      </c>
      <c r="G9652" s="19" t="s">
        <v>291</v>
      </c>
      <c r="H9652" s="19" t="n">
        <f aca="false">IF(OR(VLOOKUP(A9652,Personal!$A$6:$F$112,5,FALSE())&lt;&gt;"Sí",N9652="No aplica"),0,'Catàleg GRAE'!D59)</f>
        <v>1</v>
      </c>
      <c r="I9652" s="20"/>
      <c r="J9652" s="20"/>
      <c r="K9652" s="20"/>
      <c r="L9652" s="21"/>
      <c r="M9652" s="21"/>
      <c r="N9652" s="20"/>
      <c r="O9652" s="20"/>
      <c r="P9652" s="19" t="str">
        <f aca="false">IF(I9652="","",I9652-H9652)</f>
        <v/>
      </c>
      <c r="Q9652" s="19" t="str">
        <f aca="true">IF(B9652="","",IF(N9652="No aplica","No aplica",IF(I9652="","Pendent",IF(N9652="Per substituir","Substituir",IF(OR(N9652="No localitzat",N9652="No lliurat"),"Reposar",IF(I9652&lt;H9652,"Reposar",IF(I9652&gt;H9652,"Revisar excedent",IF(AND(G9652="Sí",M9652&lt;&gt;"",M9652&lt;TODAY()),"EPI caducat",IF(AND(G9652="Sí",M9652&lt;&gt;"",M9652&lt;=TODAY()+90),"EPI caduca ≤90 dies",IF(OR(N9652="Deteriorat usable",N9652="Revisió necessària"),"Revisar","OK"))))))))))</f>
      </c>
      <c r="R9652" s="20"/>
    </row>
    <row r="9653" customFormat="false" ht="15" hidden="false" customHeight="false" outlineLevel="0" collapsed="false">
      <c r="A9653" s="19" t="n">
        <v>89</v>
      </c>
      <c r="B9653" s="19" t="n">
        <f aca="false">IFERROR(VLOOKUP(A9653,Personal!$A$6:$F$112,2,FALSE()),"")</f>
        <v>0</v>
      </c>
      <c r="C9653" s="19" t="str">
        <f aca="false">IFERROR(VLOOKUP(A9653,Personal!$A$6:$F$112,3,FALSE()),"")</f>
        <v>Cerdanyola</v>
      </c>
      <c r="D9653" s="19" t="s">
        <v>125</v>
      </c>
      <c r="E9653" s="19" t="s">
        <v>151</v>
      </c>
      <c r="F9653" s="19" t="s">
        <v>152</v>
      </c>
      <c r="G9653" s="19" t="s">
        <v>291</v>
      </c>
      <c r="H9653" s="19" t="n">
        <f aca="false">IF(OR(VLOOKUP(A9653,Personal!$A$6:$F$112,5,FALSE())&lt;&gt;"Sí",N9653="No aplica"),0,'Catàleg GRAE'!D60)</f>
        <v>1</v>
      </c>
      <c r="I9653" s="20"/>
      <c r="J9653" s="20"/>
      <c r="K9653" s="20"/>
      <c r="L9653" s="21"/>
      <c r="M9653" s="21"/>
      <c r="N9653" s="20"/>
      <c r="O9653" s="20"/>
      <c r="P9653" s="19" t="str">
        <f aca="false">IF(I9653="","",I9653-H9653)</f>
        <v/>
      </c>
      <c r="Q9653" s="19" t="str">
        <f aca="true">IF(B9653="","",IF(N9653="No aplica","No aplica",IF(I9653="","Pendent",IF(N9653="Per substituir","Substituir",IF(OR(N9653="No localitzat",N9653="No lliurat"),"Reposar",IF(I9653&lt;H9653,"Reposar",IF(I9653&gt;H9653,"Revisar excedent",IF(AND(G9653="Sí",M9653&lt;&gt;"",M9653&lt;TODAY()),"EPI caducat",IF(AND(G9653="Sí",M9653&lt;&gt;"",M9653&lt;=TODAY()+90),"EPI caduca ≤90 dies",IF(OR(N9653="Deteriorat usable",N9653="Revisió necessària"),"Revisar","OK"))))))))))</f>
      </c>
      <c r="R9653" s="20"/>
    </row>
    <row r="9654" customFormat="false" ht="15" hidden="false" customHeight="false" outlineLevel="0" collapsed="false">
      <c r="A9654" s="19" t="n">
        <v>89</v>
      </c>
      <c r="B9654" s="19" t="n">
        <f aca="false">IFERROR(VLOOKUP(A9654,Personal!$A$6:$F$112,2,FALSE()),"")</f>
        <v>0</v>
      </c>
      <c r="C9654" s="19" t="str">
        <f aca="false">IFERROR(VLOOKUP(A9654,Personal!$A$6:$F$112,3,FALSE()),"")</f>
        <v>Cerdanyola</v>
      </c>
      <c r="D9654" s="19" t="s">
        <v>153</v>
      </c>
      <c r="E9654" s="19" t="s">
        <v>154</v>
      </c>
      <c r="F9654" s="19" t="s">
        <v>155</v>
      </c>
      <c r="G9654" s="19" t="s">
        <v>291</v>
      </c>
      <c r="H9654" s="19" t="n">
        <f aca="false">IF(OR(VLOOKUP(A9654,Personal!$A$6:$F$112,5,FALSE())&lt;&gt;"Sí",N9654="No aplica"),0,'Catàleg GRAE'!D61)</f>
        <v>1</v>
      </c>
      <c r="I9654" s="20"/>
      <c r="J9654" s="20"/>
      <c r="K9654" s="20"/>
      <c r="L9654" s="21"/>
      <c r="M9654" s="21"/>
      <c r="N9654" s="20"/>
      <c r="O9654" s="20"/>
      <c r="P9654" s="19" t="str">
        <f aca="false">IF(I9654="","",I9654-H9654)</f>
        <v/>
      </c>
      <c r="Q9654" s="19" t="str">
        <f aca="true">IF(B9654="","",IF(N9654="No aplica","No aplica",IF(I9654="","Pendent",IF(N9654="Per substituir","Substituir",IF(OR(N9654="No localitzat",N9654="No lliurat"),"Reposar",IF(I9654&lt;H9654,"Reposar",IF(I9654&gt;H9654,"Revisar excedent",IF(AND(G9654="Sí",M9654&lt;&gt;"",M9654&lt;TODAY()),"EPI caducat",IF(AND(G9654="Sí",M9654&lt;&gt;"",M9654&lt;=TODAY()+90),"EPI caduca ≤90 dies",IF(OR(N9654="Deteriorat usable",N9654="Revisió necessària"),"Revisar","OK"))))))))))</f>
      </c>
      <c r="R9654" s="20"/>
    </row>
    <row r="9655" customFormat="false" ht="15" hidden="false" customHeight="false" outlineLevel="0" collapsed="false">
      <c r="A9655" s="19" t="n">
        <v>89</v>
      </c>
      <c r="B9655" s="19" t="n">
        <f aca="false">IFERROR(VLOOKUP(A9655,Personal!$A$6:$F$112,2,FALSE()),"")</f>
        <v>0</v>
      </c>
      <c r="C9655" s="19" t="str">
        <f aca="false">IFERROR(VLOOKUP(A9655,Personal!$A$6:$F$112,3,FALSE()),"")</f>
        <v>Cerdanyola</v>
      </c>
      <c r="D9655" s="19" t="s">
        <v>37</v>
      </c>
      <c r="E9655" s="19" t="s">
        <v>156</v>
      </c>
      <c r="F9655" s="19" t="s">
        <v>157</v>
      </c>
      <c r="G9655" s="19" t="s">
        <v>291</v>
      </c>
      <c r="H9655" s="19" t="n">
        <f aca="false">IF(OR(VLOOKUP(A9655,Personal!$A$6:$F$112,5,FALSE())&lt;&gt;"Sí",N9655="No aplica"),0,'Catàleg GRAE'!D62)</f>
        <v>1</v>
      </c>
      <c r="I9655" s="20"/>
      <c r="J9655" s="20"/>
      <c r="K9655" s="20"/>
      <c r="L9655" s="21"/>
      <c r="M9655" s="21"/>
      <c r="N9655" s="20"/>
      <c r="O9655" s="20"/>
      <c r="P9655" s="19" t="str">
        <f aca="false">IF(I9655="","",I9655-H9655)</f>
        <v/>
      </c>
      <c r="Q9655" s="19" t="str">
        <f aca="true">IF(B9655="","",IF(N9655="No aplica","No aplica",IF(I9655="","Pendent",IF(N9655="Per substituir","Substituir",IF(OR(N9655="No localitzat",N9655="No lliurat"),"Reposar",IF(I9655&lt;H9655,"Reposar",IF(I9655&gt;H9655,"Revisar excedent",IF(AND(G9655="Sí",M9655&lt;&gt;"",M9655&lt;TODAY()),"EPI caducat",IF(AND(G9655="Sí",M9655&lt;&gt;"",M9655&lt;=TODAY()+90),"EPI caduca ≤90 dies",IF(OR(N9655="Deteriorat usable",N9655="Revisió necessària"),"Revisar","OK"))))))))))</f>
      </c>
      <c r="R9655" s="20"/>
    </row>
    <row r="9656" customFormat="false" ht="15" hidden="false" customHeight="false" outlineLevel="0" collapsed="false">
      <c r="A9656" s="19" t="n">
        <v>89</v>
      </c>
      <c r="B9656" s="19" t="n">
        <f aca="false">IFERROR(VLOOKUP(A9656,Personal!$A$6:$F$112,2,FALSE()),"")</f>
        <v>0</v>
      </c>
      <c r="C9656" s="19" t="str">
        <f aca="false">IFERROR(VLOOKUP(A9656,Personal!$A$6:$F$112,3,FALSE()),"")</f>
        <v>Cerdanyola</v>
      </c>
      <c r="D9656" s="19" t="s">
        <v>37</v>
      </c>
      <c r="E9656" s="19" t="s">
        <v>158</v>
      </c>
      <c r="F9656" s="19" t="s">
        <v>159</v>
      </c>
      <c r="G9656" s="19" t="s">
        <v>291</v>
      </c>
      <c r="H9656" s="19" t="n">
        <f aca="false">IF(OR(VLOOKUP(A9656,Personal!$A$6:$F$112,5,FALSE())&lt;&gt;"Sí",N9656="No aplica"),0,'Catàleg GRAE'!D63)</f>
        <v>1</v>
      </c>
      <c r="I9656" s="20"/>
      <c r="J9656" s="20"/>
      <c r="K9656" s="20"/>
      <c r="L9656" s="21"/>
      <c r="M9656" s="21"/>
      <c r="N9656" s="20"/>
      <c r="O9656" s="20"/>
      <c r="P9656" s="19" t="str">
        <f aca="false">IF(I9656="","",I9656-H9656)</f>
        <v/>
      </c>
      <c r="Q9656" s="19" t="str">
        <f aca="true">IF(B9656="","",IF(N9656="No aplica","No aplica",IF(I9656="","Pendent",IF(N9656="Per substituir","Substituir",IF(OR(N9656="No localitzat",N9656="No lliurat"),"Reposar",IF(I9656&lt;H9656,"Reposar",IF(I9656&gt;H9656,"Revisar excedent",IF(AND(G9656="Sí",M9656&lt;&gt;"",M9656&lt;TODAY()),"EPI caducat",IF(AND(G9656="Sí",M9656&lt;&gt;"",M9656&lt;=TODAY()+90),"EPI caduca ≤90 dies",IF(OR(N9656="Deteriorat usable",N9656="Revisió necessària"),"Revisar","OK"))))))))))</f>
      </c>
      <c r="R9656" s="20"/>
    </row>
    <row r="9657" customFormat="false" ht="15" hidden="false" customHeight="false" outlineLevel="0" collapsed="false">
      <c r="A9657" s="19" t="n">
        <v>89</v>
      </c>
      <c r="B9657" s="19" t="n">
        <f aca="false">IFERROR(VLOOKUP(A9657,Personal!$A$6:$F$112,2,FALSE()),"")</f>
        <v>0</v>
      </c>
      <c r="C9657" s="19" t="str">
        <f aca="false">IFERROR(VLOOKUP(A9657,Personal!$A$6:$F$112,3,FALSE()),"")</f>
        <v>Cerdanyola</v>
      </c>
      <c r="D9657" s="19" t="s">
        <v>160</v>
      </c>
      <c r="E9657" s="19" t="s">
        <v>161</v>
      </c>
      <c r="F9657" s="19" t="s">
        <v>162</v>
      </c>
      <c r="G9657" s="19" t="s">
        <v>291</v>
      </c>
      <c r="H9657" s="19" t="n">
        <f aca="false">IF(OR(VLOOKUP(A9657,Personal!$A$6:$F$112,5,FALSE())&lt;&gt;"Sí",N9657="No aplica"),0,'Catàleg GRAE'!D64)</f>
        <v>1</v>
      </c>
      <c r="I9657" s="20"/>
      <c r="J9657" s="20"/>
      <c r="K9657" s="20"/>
      <c r="L9657" s="21"/>
      <c r="M9657" s="21"/>
      <c r="N9657" s="20"/>
      <c r="O9657" s="20"/>
      <c r="P9657" s="19" t="str">
        <f aca="false">IF(I9657="","",I9657-H9657)</f>
        <v/>
      </c>
      <c r="Q9657" s="19" t="str">
        <f aca="true">IF(B9657="","",IF(N9657="No aplica","No aplica",IF(I9657="","Pendent",IF(N9657="Per substituir","Substituir",IF(OR(N9657="No localitzat",N9657="No lliurat"),"Reposar",IF(I9657&lt;H9657,"Reposar",IF(I9657&gt;H9657,"Revisar excedent",IF(AND(G9657="Sí",M9657&lt;&gt;"",M9657&lt;TODAY()),"EPI caducat",IF(AND(G9657="Sí",M9657&lt;&gt;"",M9657&lt;=TODAY()+90),"EPI caduca ≤90 dies",IF(OR(N9657="Deteriorat usable",N9657="Revisió necessària"),"Revisar","OK"))))))))))</f>
      </c>
      <c r="R9657" s="20"/>
    </row>
    <row r="9658" customFormat="false" ht="15" hidden="false" customHeight="false" outlineLevel="0" collapsed="false">
      <c r="A9658" s="19" t="n">
        <v>89</v>
      </c>
      <c r="B9658" s="19" t="n">
        <f aca="false">IFERROR(VLOOKUP(A9658,Personal!$A$6:$F$112,2,FALSE()),"")</f>
        <v>0</v>
      </c>
      <c r="C9658" s="19" t="str">
        <f aca="false">IFERROR(VLOOKUP(A9658,Personal!$A$6:$F$112,3,FALSE()),"")</f>
        <v>Cerdanyola</v>
      </c>
      <c r="D9658" s="19" t="s">
        <v>137</v>
      </c>
      <c r="E9658" s="19" t="s">
        <v>163</v>
      </c>
      <c r="F9658" s="19" t="s">
        <v>164</v>
      </c>
      <c r="G9658" s="19" t="s">
        <v>272</v>
      </c>
      <c r="H9658" s="19" t="n">
        <f aca="false">IF(OR(VLOOKUP(A9658,Personal!$A$6:$F$112,5,FALSE())&lt;&gt;"Sí",N9658="No aplica"),0,'Catàleg GRAE'!D65)</f>
        <v>1</v>
      </c>
      <c r="I9658" s="20"/>
      <c r="J9658" s="20"/>
      <c r="K9658" s="20"/>
      <c r="L9658" s="21"/>
      <c r="M9658" s="21"/>
      <c r="N9658" s="20"/>
      <c r="O9658" s="20"/>
      <c r="P9658" s="19" t="str">
        <f aca="false">IF(I9658="","",I9658-H9658)</f>
        <v/>
      </c>
      <c r="Q9658" s="19" t="str">
        <f aca="true">IF(B9658="","",IF(N9658="No aplica","No aplica",IF(I9658="","Pendent",IF(N9658="Per substituir","Substituir",IF(OR(N9658="No localitzat",N9658="No lliurat"),"Reposar",IF(I9658&lt;H9658,"Reposar",IF(I9658&gt;H9658,"Revisar excedent",IF(AND(G9658="Sí",M9658&lt;&gt;"",M9658&lt;TODAY()),"EPI caducat",IF(AND(G9658="Sí",M9658&lt;&gt;"",M9658&lt;=TODAY()+90),"EPI caduca ≤90 dies",IF(OR(N9658="Deteriorat usable",N9658="Revisió necessària"),"Revisar","OK"))))))))))</f>
      </c>
      <c r="R9658" s="20"/>
    </row>
    <row r="9659" customFormat="false" ht="15" hidden="false" customHeight="false" outlineLevel="0" collapsed="false">
      <c r="A9659" s="19" t="n">
        <v>89</v>
      </c>
      <c r="B9659" s="19" t="n">
        <f aca="false">IFERROR(VLOOKUP(A9659,Personal!$A$6:$F$112,2,FALSE()),"")</f>
        <v>0</v>
      </c>
      <c r="C9659" s="19" t="str">
        <f aca="false">IFERROR(VLOOKUP(A9659,Personal!$A$6:$F$112,3,FALSE()),"")</f>
        <v>Cerdanyola</v>
      </c>
      <c r="D9659" s="19" t="s">
        <v>132</v>
      </c>
      <c r="E9659" s="19" t="s">
        <v>165</v>
      </c>
      <c r="F9659" s="19" t="s">
        <v>166</v>
      </c>
      <c r="G9659" s="19" t="s">
        <v>272</v>
      </c>
      <c r="H9659" s="19" t="n">
        <f aca="false">IF(OR(VLOOKUP(A9659,Personal!$A$6:$F$112,5,FALSE())&lt;&gt;"Sí",N9659="No aplica"),0,'Catàleg GRAE'!D66)</f>
        <v>1</v>
      </c>
      <c r="I9659" s="20"/>
      <c r="J9659" s="20"/>
      <c r="K9659" s="20"/>
      <c r="L9659" s="21"/>
      <c r="M9659" s="21"/>
      <c r="N9659" s="20"/>
      <c r="O9659" s="20"/>
      <c r="P9659" s="19" t="str">
        <f aca="false">IF(I9659="","",I9659-H9659)</f>
        <v/>
      </c>
      <c r="Q9659" s="19" t="str">
        <f aca="true">IF(B9659="","",IF(N9659="No aplica","No aplica",IF(I9659="","Pendent",IF(N9659="Per substituir","Substituir",IF(OR(N9659="No localitzat",N9659="No lliurat"),"Reposar",IF(I9659&lt;H9659,"Reposar",IF(I9659&gt;H9659,"Revisar excedent",IF(AND(G9659="Sí",M9659&lt;&gt;"",M9659&lt;TODAY()),"EPI caducat",IF(AND(G9659="Sí",M9659&lt;&gt;"",M9659&lt;=TODAY()+90),"EPI caduca ≤90 dies",IF(OR(N9659="Deteriorat usable",N9659="Revisió necessària"),"Revisar","OK"))))))))))</f>
      </c>
      <c r="R9659" s="20"/>
    </row>
    <row r="9660" customFormat="false" ht="15" hidden="false" customHeight="false" outlineLevel="0" collapsed="false">
      <c r="A9660" s="19" t="n">
        <v>89</v>
      </c>
      <c r="B9660" s="19" t="n">
        <f aca="false">IFERROR(VLOOKUP(A9660,Personal!$A$6:$F$112,2,FALSE()),"")</f>
        <v>0</v>
      </c>
      <c r="C9660" s="19" t="str">
        <f aca="false">IFERROR(VLOOKUP(A9660,Personal!$A$6:$F$112,3,FALSE()),"")</f>
        <v>Cerdanyola</v>
      </c>
      <c r="D9660" s="19" t="s">
        <v>71</v>
      </c>
      <c r="E9660" s="19" t="s">
        <v>167</v>
      </c>
      <c r="F9660" s="19" t="s">
        <v>168</v>
      </c>
      <c r="G9660" s="19" t="s">
        <v>291</v>
      </c>
      <c r="H9660" s="19" t="n">
        <f aca="false">IF(OR(VLOOKUP(A9660,Personal!$A$6:$F$112,5,FALSE())&lt;&gt;"Sí",N9660="No aplica"),0,'Catàleg GRAE'!D67)</f>
        <v>1</v>
      </c>
      <c r="I9660" s="20"/>
      <c r="J9660" s="20"/>
      <c r="K9660" s="20"/>
      <c r="L9660" s="21"/>
      <c r="M9660" s="21"/>
      <c r="N9660" s="20"/>
      <c r="O9660" s="20"/>
      <c r="P9660" s="19" t="str">
        <f aca="false">IF(I9660="","",I9660-H9660)</f>
        <v/>
      </c>
      <c r="Q9660" s="19" t="str">
        <f aca="true">IF(B9660="","",IF(N9660="No aplica","No aplica",IF(I9660="","Pendent",IF(N9660="Per substituir","Substituir",IF(OR(N9660="No localitzat",N9660="No lliurat"),"Reposar",IF(I9660&lt;H9660,"Reposar",IF(I9660&gt;H9660,"Revisar excedent",IF(AND(G9660="Sí",M9660&lt;&gt;"",M9660&lt;TODAY()),"EPI caducat",IF(AND(G9660="Sí",M9660&lt;&gt;"",M9660&lt;=TODAY()+90),"EPI caduca ≤90 dies",IF(OR(N9660="Deteriorat usable",N9660="Revisió necessària"),"Revisar","OK"))))))))))</f>
      </c>
      <c r="R9660" s="20"/>
    </row>
    <row r="9661" customFormat="false" ht="15" hidden="false" customHeight="false" outlineLevel="0" collapsed="false">
      <c r="A9661" s="19" t="n">
        <v>89</v>
      </c>
      <c r="B9661" s="19" t="n">
        <f aca="false">IFERROR(VLOOKUP(A9661,Personal!$A$6:$F$112,2,FALSE()),"")</f>
        <v>0</v>
      </c>
      <c r="C9661" s="19" t="str">
        <f aca="false">IFERROR(VLOOKUP(A9661,Personal!$A$6:$F$112,3,FALSE()),"")</f>
        <v>Cerdanyola</v>
      </c>
      <c r="D9661" s="19" t="s">
        <v>132</v>
      </c>
      <c r="E9661" s="19" t="s">
        <v>169</v>
      </c>
      <c r="F9661" s="19" t="s">
        <v>170</v>
      </c>
      <c r="G9661" s="19" t="s">
        <v>272</v>
      </c>
      <c r="H9661" s="19" t="n">
        <f aca="false">IF(OR(VLOOKUP(A9661,Personal!$A$6:$F$112,5,FALSE())&lt;&gt;"Sí",N9661="No aplica"),0,'Catàleg GRAE'!D68)</f>
        <v>1</v>
      </c>
      <c r="I9661" s="20"/>
      <c r="J9661" s="20"/>
      <c r="K9661" s="20"/>
      <c r="L9661" s="21"/>
      <c r="M9661" s="21"/>
      <c r="N9661" s="20"/>
      <c r="O9661" s="20"/>
      <c r="P9661" s="19" t="str">
        <f aca="false">IF(I9661="","",I9661-H9661)</f>
        <v/>
      </c>
      <c r="Q9661" s="19" t="str">
        <f aca="true">IF(B9661="","",IF(N9661="No aplica","No aplica",IF(I9661="","Pendent",IF(N9661="Per substituir","Substituir",IF(OR(N9661="No localitzat",N9661="No lliurat"),"Reposar",IF(I9661&lt;H9661,"Reposar",IF(I9661&gt;H9661,"Revisar excedent",IF(AND(G9661="Sí",M9661&lt;&gt;"",M9661&lt;TODAY()),"EPI caducat",IF(AND(G9661="Sí",M9661&lt;&gt;"",M9661&lt;=TODAY()+90),"EPI caduca ≤90 dies",IF(OR(N9661="Deteriorat usable",N9661="Revisió necessària"),"Revisar","OK"))))))))))</f>
      </c>
      <c r="R9661" s="20"/>
    </row>
    <row r="9662" customFormat="false" ht="15" hidden="false" customHeight="false" outlineLevel="0" collapsed="false">
      <c r="A9662" s="19" t="n">
        <v>89</v>
      </c>
      <c r="B9662" s="19" t="n">
        <f aca="false">IFERROR(VLOOKUP(A9662,Personal!$A$6:$F$112,2,FALSE()),"")</f>
        <v>0</v>
      </c>
      <c r="C9662" s="19" t="str">
        <f aca="false">IFERROR(VLOOKUP(A9662,Personal!$A$6:$F$112,3,FALSE()),"")</f>
        <v>Cerdanyola</v>
      </c>
      <c r="D9662" s="19" t="s">
        <v>142</v>
      </c>
      <c r="E9662" s="19" t="s">
        <v>171</v>
      </c>
      <c r="F9662" s="19" t="s">
        <v>172</v>
      </c>
      <c r="G9662" s="19" t="s">
        <v>272</v>
      </c>
      <c r="H9662" s="19" t="n">
        <f aca="false">IF(OR(VLOOKUP(A9662,Personal!$A$6:$F$112,5,FALSE())&lt;&gt;"Sí",N9662="No aplica"),0,'Catàleg GRAE'!D69)</f>
        <v>1</v>
      </c>
      <c r="I9662" s="20"/>
      <c r="J9662" s="20"/>
      <c r="K9662" s="20"/>
      <c r="L9662" s="21"/>
      <c r="M9662" s="21"/>
      <c r="N9662" s="20"/>
      <c r="O9662" s="20"/>
      <c r="P9662" s="19" t="str">
        <f aca="false">IF(I9662="","",I9662-H9662)</f>
        <v/>
      </c>
      <c r="Q9662" s="19" t="str">
        <f aca="true">IF(B9662="","",IF(N9662="No aplica","No aplica",IF(I9662="","Pendent",IF(N9662="Per substituir","Substituir",IF(OR(N9662="No localitzat",N9662="No lliurat"),"Reposar",IF(I9662&lt;H9662,"Reposar",IF(I9662&gt;H9662,"Revisar excedent",IF(AND(G9662="Sí",M9662&lt;&gt;"",M9662&lt;TODAY()),"EPI caducat",IF(AND(G9662="Sí",M9662&lt;&gt;"",M9662&lt;=TODAY()+90),"EPI caduca ≤90 dies",IF(OR(N9662="Deteriorat usable",N9662="Revisió necessària"),"Revisar","OK"))))))))))</f>
      </c>
      <c r="R9662" s="20"/>
    </row>
    <row r="9663" customFormat="false" ht="15" hidden="false" customHeight="false" outlineLevel="0" collapsed="false">
      <c r="A9663" s="19" t="n">
        <v>89</v>
      </c>
      <c r="B9663" s="19" t="n">
        <f aca="false">IFERROR(VLOOKUP(A9663,Personal!$A$6:$F$112,2,FALSE()),"")</f>
        <v>0</v>
      </c>
      <c r="C9663" s="19" t="str">
        <f aca="false">IFERROR(VLOOKUP(A9663,Personal!$A$6:$F$112,3,FALSE()),"")</f>
        <v>Cerdanyola</v>
      </c>
      <c r="D9663" s="19" t="s">
        <v>132</v>
      </c>
      <c r="E9663" s="19" t="s">
        <v>173</v>
      </c>
      <c r="F9663" s="19" t="s">
        <v>174</v>
      </c>
      <c r="G9663" s="19" t="s">
        <v>272</v>
      </c>
      <c r="H9663" s="19" t="n">
        <f aca="false">IF(OR(VLOOKUP(A9663,Personal!$A$6:$F$112,5,FALSE())&lt;&gt;"Sí",N9663="No aplica"),0,'Catàleg GRAE'!D70)</f>
        <v>1</v>
      </c>
      <c r="I9663" s="20"/>
      <c r="J9663" s="20"/>
      <c r="K9663" s="20"/>
      <c r="L9663" s="21"/>
      <c r="M9663" s="21"/>
      <c r="N9663" s="20"/>
      <c r="O9663" s="20"/>
      <c r="P9663" s="19" t="str">
        <f aca="false">IF(I9663="","",I9663-H9663)</f>
        <v/>
      </c>
      <c r="Q9663" s="19" t="str">
        <f aca="true">IF(B9663="","",IF(N9663="No aplica","No aplica",IF(I9663="","Pendent",IF(N9663="Per substituir","Substituir",IF(OR(N9663="No localitzat",N9663="No lliurat"),"Reposar",IF(I9663&lt;H9663,"Reposar",IF(I9663&gt;H9663,"Revisar excedent",IF(AND(G9663="Sí",M9663&lt;&gt;"",M9663&lt;TODAY()),"EPI caducat",IF(AND(G9663="Sí",M9663&lt;&gt;"",M9663&lt;=TODAY()+90),"EPI caduca ≤90 dies",IF(OR(N9663="Deteriorat usable",N9663="Revisió necessària"),"Revisar","OK"))))))))))</f>
      </c>
      <c r="R9663" s="20"/>
    </row>
    <row r="9664" customFormat="false" ht="15" hidden="false" customHeight="false" outlineLevel="0" collapsed="false">
      <c r="A9664" s="19" t="n">
        <v>89</v>
      </c>
      <c r="B9664" s="19" t="n">
        <f aca="false">IFERROR(VLOOKUP(A9664,Personal!$A$6:$F$112,2,FALSE()),"")</f>
        <v>0</v>
      </c>
      <c r="C9664" s="19" t="str">
        <f aca="false">IFERROR(VLOOKUP(A9664,Personal!$A$6:$F$112,3,FALSE()),"")</f>
        <v>Cerdanyola</v>
      </c>
      <c r="D9664" s="19" t="s">
        <v>132</v>
      </c>
      <c r="E9664" s="19" t="s">
        <v>175</v>
      </c>
      <c r="F9664" s="19" t="s">
        <v>176</v>
      </c>
      <c r="G9664" s="19" t="s">
        <v>272</v>
      </c>
      <c r="H9664" s="19" t="n">
        <f aca="false">IF(OR(VLOOKUP(A9664,Personal!$A$6:$F$112,5,FALSE())&lt;&gt;"Sí",N9664="No aplica"),0,'Catàleg GRAE'!D71)</f>
        <v>1</v>
      </c>
      <c r="I9664" s="20"/>
      <c r="J9664" s="20"/>
      <c r="K9664" s="20"/>
      <c r="L9664" s="21"/>
      <c r="M9664" s="21"/>
      <c r="N9664" s="20"/>
      <c r="O9664" s="20"/>
      <c r="P9664" s="19" t="str">
        <f aca="false">IF(I9664="","",I9664-H9664)</f>
        <v/>
      </c>
      <c r="Q9664" s="19" t="str">
        <f aca="true">IF(B9664="","",IF(N9664="No aplica","No aplica",IF(I9664="","Pendent",IF(N9664="Per substituir","Substituir",IF(OR(N9664="No localitzat",N9664="No lliurat"),"Reposar",IF(I9664&lt;H9664,"Reposar",IF(I9664&gt;H9664,"Revisar excedent",IF(AND(G9664="Sí",M9664&lt;&gt;"",M9664&lt;TODAY()),"EPI caducat",IF(AND(G9664="Sí",M9664&lt;&gt;"",M9664&lt;=TODAY()+90),"EPI caduca ≤90 dies",IF(OR(N9664="Deteriorat usable",N9664="Revisió necessària"),"Revisar","OK"))))))))))</f>
      </c>
      <c r="R9664" s="20"/>
    </row>
    <row r="9665" customFormat="false" ht="15" hidden="false" customHeight="false" outlineLevel="0" collapsed="false">
      <c r="A9665" s="19" t="n">
        <v>89</v>
      </c>
      <c r="B9665" s="19" t="n">
        <f aca="false">IFERROR(VLOOKUP(A9665,Personal!$A$6:$F$112,2,FALSE()),"")</f>
        <v>0</v>
      </c>
      <c r="C9665" s="19" t="str">
        <f aca="false">IFERROR(VLOOKUP(A9665,Personal!$A$6:$F$112,3,FALSE()),"")</f>
        <v>Cerdanyola</v>
      </c>
      <c r="D9665" s="19" t="s">
        <v>177</v>
      </c>
      <c r="E9665" s="19" t="s">
        <v>178</v>
      </c>
      <c r="F9665" s="19" t="s">
        <v>179</v>
      </c>
      <c r="G9665" s="19" t="s">
        <v>272</v>
      </c>
      <c r="H9665" s="19" t="n">
        <f aca="false">IF(OR(VLOOKUP(A9665,Personal!$A$6:$F$112,5,FALSE())&lt;&gt;"Sí",N9665="No aplica"),0,'Catàleg GRAE'!D72)</f>
        <v>1</v>
      </c>
      <c r="I9665" s="20"/>
      <c r="J9665" s="20"/>
      <c r="K9665" s="20"/>
      <c r="L9665" s="21"/>
      <c r="M9665" s="21"/>
      <c r="N9665" s="20"/>
      <c r="O9665" s="20"/>
      <c r="P9665" s="19" t="str">
        <f aca="false">IF(I9665="","",I9665-H9665)</f>
        <v/>
      </c>
      <c r="Q9665" s="19" t="str">
        <f aca="true">IF(B9665="","",IF(N9665="No aplica","No aplica",IF(I9665="","Pendent",IF(N9665="Per substituir","Substituir",IF(OR(N9665="No localitzat",N9665="No lliurat"),"Reposar",IF(I9665&lt;H9665,"Reposar",IF(I9665&gt;H9665,"Revisar excedent",IF(AND(G9665="Sí",M9665&lt;&gt;"",M9665&lt;TODAY()),"EPI caducat",IF(AND(G9665="Sí",M9665&lt;&gt;"",M9665&lt;=TODAY()+90),"EPI caduca ≤90 dies",IF(OR(N9665="Deteriorat usable",N9665="Revisió necessària"),"Revisar","OK"))))))))))</f>
      </c>
      <c r="R9665" s="20"/>
    </row>
    <row r="9666" customFormat="false" ht="15" hidden="false" customHeight="false" outlineLevel="0" collapsed="false">
      <c r="A9666" s="19" t="n">
        <v>89</v>
      </c>
      <c r="B9666" s="19" t="n">
        <f aca="false">IFERROR(VLOOKUP(A9666,Personal!$A$6:$F$112,2,FALSE()),"")</f>
        <v>0</v>
      </c>
      <c r="C9666" s="19" t="str">
        <f aca="false">IFERROR(VLOOKUP(A9666,Personal!$A$6:$F$112,3,FALSE()),"")</f>
        <v>Cerdanyola</v>
      </c>
      <c r="D9666" s="19" t="s">
        <v>177</v>
      </c>
      <c r="E9666" s="19" t="s">
        <v>180</v>
      </c>
      <c r="F9666" s="19" t="s">
        <v>181</v>
      </c>
      <c r="G9666" s="19" t="s">
        <v>272</v>
      </c>
      <c r="H9666" s="19" t="n">
        <f aca="false">IF(OR(VLOOKUP(A9666,Personal!$A$6:$F$112,5,FALSE())&lt;&gt;"Sí",N9666="No aplica"),0,'Catàleg GRAE'!D73)</f>
        <v>1</v>
      </c>
      <c r="I9666" s="20"/>
      <c r="J9666" s="20"/>
      <c r="K9666" s="20"/>
      <c r="L9666" s="21"/>
      <c r="M9666" s="21"/>
      <c r="N9666" s="20"/>
      <c r="O9666" s="20"/>
      <c r="P9666" s="19" t="str">
        <f aca="false">IF(I9666="","",I9666-H9666)</f>
        <v/>
      </c>
      <c r="Q9666" s="19" t="str">
        <f aca="true">IF(B9666="","",IF(N9666="No aplica","No aplica",IF(I9666="","Pendent",IF(N9666="Per substituir","Substituir",IF(OR(N9666="No localitzat",N9666="No lliurat"),"Reposar",IF(I9666&lt;H9666,"Reposar",IF(I9666&gt;H9666,"Revisar excedent",IF(AND(G9666="Sí",M9666&lt;&gt;"",M9666&lt;TODAY()),"EPI caducat",IF(AND(G9666="Sí",M9666&lt;&gt;"",M9666&lt;=TODAY()+90),"EPI caduca ≤90 dies",IF(OR(N9666="Deteriorat usable",N9666="Revisió necessària"),"Revisar","OK"))))))))))</f>
      </c>
      <c r="R9666" s="20"/>
    </row>
    <row r="9667" customFormat="false" ht="15" hidden="false" customHeight="false" outlineLevel="0" collapsed="false">
      <c r="A9667" s="19" t="n">
        <v>89</v>
      </c>
      <c r="B9667" s="19" t="n">
        <f aca="false">IFERROR(VLOOKUP(A9667,Personal!$A$6:$F$112,2,FALSE()),"")</f>
        <v>0</v>
      </c>
      <c r="C9667" s="19" t="str">
        <f aca="false">IFERROR(VLOOKUP(A9667,Personal!$A$6:$F$112,3,FALSE()),"")</f>
        <v>Cerdanyola</v>
      </c>
      <c r="D9667" s="19" t="s">
        <v>132</v>
      </c>
      <c r="E9667" s="19" t="s">
        <v>182</v>
      </c>
      <c r="F9667" s="19" t="s">
        <v>183</v>
      </c>
      <c r="G9667" s="19" t="s">
        <v>272</v>
      </c>
      <c r="H9667" s="19" t="n">
        <f aca="false">IF(OR(VLOOKUP(A9667,Personal!$A$6:$F$112,5,FALSE())&lt;&gt;"Sí",N9667="No aplica"),0,'Catàleg GRAE'!D74)</f>
        <v>1</v>
      </c>
      <c r="I9667" s="20"/>
      <c r="J9667" s="20"/>
      <c r="K9667" s="20"/>
      <c r="L9667" s="21"/>
      <c r="M9667" s="21"/>
      <c r="N9667" s="20"/>
      <c r="O9667" s="20"/>
      <c r="P9667" s="19" t="str">
        <f aca="false">IF(I9667="","",I9667-H9667)</f>
        <v/>
      </c>
      <c r="Q9667" s="19" t="str">
        <f aca="true">IF(B9667="","",IF(N9667="No aplica","No aplica",IF(I9667="","Pendent",IF(N9667="Per substituir","Substituir",IF(OR(N9667="No localitzat",N9667="No lliurat"),"Reposar",IF(I9667&lt;H9667,"Reposar",IF(I9667&gt;H9667,"Revisar excedent",IF(AND(G9667="Sí",M9667&lt;&gt;"",M9667&lt;TODAY()),"EPI caducat",IF(AND(G9667="Sí",M9667&lt;&gt;"",M9667&lt;=TODAY()+90),"EPI caduca ≤90 dies",IF(OR(N9667="Deteriorat usable",N9667="Revisió necessària"),"Revisar","OK"))))))))))</f>
      </c>
      <c r="R9667" s="20"/>
    </row>
    <row r="9668" customFormat="false" ht="15" hidden="false" customHeight="false" outlineLevel="0" collapsed="false">
      <c r="A9668" s="19" t="n">
        <v>89</v>
      </c>
      <c r="B9668" s="19" t="n">
        <f aca="false">IFERROR(VLOOKUP(A9668,Personal!$A$6:$F$112,2,FALSE()),"")</f>
        <v>0</v>
      </c>
      <c r="C9668" s="19" t="str">
        <f aca="false">IFERROR(VLOOKUP(A9668,Personal!$A$6:$F$112,3,FALSE()),"")</f>
        <v>Cerdanyola</v>
      </c>
      <c r="D9668" s="19" t="s">
        <v>177</v>
      </c>
      <c r="E9668" s="19" t="s">
        <v>184</v>
      </c>
      <c r="F9668" s="19" t="s">
        <v>185</v>
      </c>
      <c r="G9668" s="19" t="s">
        <v>272</v>
      </c>
      <c r="H9668" s="19" t="n">
        <f aca="false">IF(OR(VLOOKUP(A9668,Personal!$A$6:$F$112,5,FALSE())&lt;&gt;"Sí",N9668="No aplica"),0,'Catàleg GRAE'!D75)</f>
        <v>1</v>
      </c>
      <c r="I9668" s="20"/>
      <c r="J9668" s="20"/>
      <c r="K9668" s="20"/>
      <c r="L9668" s="21"/>
      <c r="M9668" s="21"/>
      <c r="N9668" s="20"/>
      <c r="O9668" s="20"/>
      <c r="P9668" s="19" t="str">
        <f aca="false">IF(I9668="","",I9668-H9668)</f>
        <v/>
      </c>
      <c r="Q9668" s="19" t="str">
        <f aca="true">IF(B9668="","",IF(N9668="No aplica","No aplica",IF(I9668="","Pendent",IF(N9668="Per substituir","Substituir",IF(OR(N9668="No localitzat",N9668="No lliurat"),"Reposar",IF(I9668&lt;H9668,"Reposar",IF(I9668&gt;H9668,"Revisar excedent",IF(AND(G9668="Sí",M9668&lt;&gt;"",M9668&lt;TODAY()),"EPI caducat",IF(AND(G9668="Sí",M9668&lt;&gt;"",M9668&lt;=TODAY()+90),"EPI caduca ≤90 dies",IF(OR(N9668="Deteriorat usable",N9668="Revisió necessària"),"Revisar","OK"))))))))))</f>
      </c>
      <c r="R9668" s="20"/>
    </row>
    <row r="9669" customFormat="false" ht="15" hidden="false" customHeight="false" outlineLevel="0" collapsed="false">
      <c r="A9669" s="19" t="n">
        <v>89</v>
      </c>
      <c r="B9669" s="19" t="n">
        <f aca="false">IFERROR(VLOOKUP(A9669,Personal!$A$6:$F$112,2,FALSE()),"")</f>
        <v>0</v>
      </c>
      <c r="C9669" s="19" t="str">
        <f aca="false">IFERROR(VLOOKUP(A9669,Personal!$A$6:$F$112,3,FALSE()),"")</f>
        <v>Cerdanyola</v>
      </c>
      <c r="D9669" s="19" t="s">
        <v>142</v>
      </c>
      <c r="E9669" s="19" t="s">
        <v>186</v>
      </c>
      <c r="F9669" s="19" t="s">
        <v>187</v>
      </c>
      <c r="G9669" s="19" t="s">
        <v>272</v>
      </c>
      <c r="H9669" s="19" t="n">
        <f aca="false">IF(OR(VLOOKUP(A9669,Personal!$A$6:$F$112,5,FALSE())&lt;&gt;"Sí",N9669="No aplica"),0,'Catàleg GRAE'!D76)</f>
        <v>1</v>
      </c>
      <c r="I9669" s="20"/>
      <c r="J9669" s="20"/>
      <c r="K9669" s="20"/>
      <c r="L9669" s="21"/>
      <c r="M9669" s="21"/>
      <c r="N9669" s="20"/>
      <c r="O9669" s="20"/>
      <c r="P9669" s="19" t="str">
        <f aca="false">IF(I9669="","",I9669-H9669)</f>
        <v/>
      </c>
      <c r="Q9669" s="19" t="str">
        <f aca="true">IF(B9669="","",IF(N9669="No aplica","No aplica",IF(I9669="","Pendent",IF(N9669="Per substituir","Substituir",IF(OR(N9669="No localitzat",N9669="No lliurat"),"Reposar",IF(I9669&lt;H9669,"Reposar",IF(I9669&gt;H9669,"Revisar excedent",IF(AND(G9669="Sí",M9669&lt;&gt;"",M9669&lt;TODAY()),"EPI caducat",IF(AND(G9669="Sí",M9669&lt;&gt;"",M9669&lt;=TODAY()+90),"EPI caduca ≤90 dies",IF(OR(N9669="Deteriorat usable",N9669="Revisió necessària"),"Revisar","OK"))))))))))</f>
      </c>
      <c r="R9669" s="20"/>
    </row>
    <row r="9670" customFormat="false" ht="15" hidden="false" customHeight="false" outlineLevel="0" collapsed="false">
      <c r="A9670" s="19" t="n">
        <v>89</v>
      </c>
      <c r="B9670" s="19" t="n">
        <f aca="false">IFERROR(VLOOKUP(A9670,Personal!$A$6:$F$112,2,FALSE()),"")</f>
        <v>0</v>
      </c>
      <c r="C9670" s="19" t="str">
        <f aca="false">IFERROR(VLOOKUP(A9670,Personal!$A$6:$F$112,3,FALSE()),"")</f>
        <v>Cerdanyola</v>
      </c>
      <c r="D9670" s="19" t="s">
        <v>177</v>
      </c>
      <c r="E9670" s="19" t="s">
        <v>188</v>
      </c>
      <c r="F9670" s="19" t="s">
        <v>189</v>
      </c>
      <c r="G9670" s="19" t="s">
        <v>272</v>
      </c>
      <c r="H9670" s="19" t="n">
        <f aca="false">IF(OR(VLOOKUP(A9670,Personal!$A$6:$F$112,5,FALSE())&lt;&gt;"Sí",N9670="No aplica"),0,'Catàleg GRAE'!D77)</f>
        <v>1</v>
      </c>
      <c r="I9670" s="20"/>
      <c r="J9670" s="20"/>
      <c r="K9670" s="20"/>
      <c r="L9670" s="21"/>
      <c r="M9670" s="21"/>
      <c r="N9670" s="20"/>
      <c r="O9670" s="20"/>
      <c r="P9670" s="19" t="str">
        <f aca="false">IF(I9670="","",I9670-H9670)</f>
        <v/>
      </c>
      <c r="Q9670" s="19" t="str">
        <f aca="true">IF(B9670="","",IF(N9670="No aplica","No aplica",IF(I9670="","Pendent",IF(N9670="Per substituir","Substituir",IF(OR(N9670="No localitzat",N9670="No lliurat"),"Reposar",IF(I9670&lt;H9670,"Reposar",IF(I9670&gt;H9670,"Revisar excedent",IF(AND(G9670="Sí",M9670&lt;&gt;"",M9670&lt;TODAY()),"EPI caducat",IF(AND(G9670="Sí",M9670&lt;&gt;"",M9670&lt;=TODAY()+90),"EPI caduca ≤90 dies",IF(OR(N9670="Deteriorat usable",N9670="Revisió necessària"),"Revisar","OK"))))))))))</f>
      </c>
      <c r="R9670" s="20"/>
    </row>
    <row r="9671" customFormat="false" ht="15" hidden="false" customHeight="false" outlineLevel="0" collapsed="false">
      <c r="A9671" s="19" t="n">
        <v>89</v>
      </c>
      <c r="B9671" s="19" t="n">
        <f aca="false">IFERROR(VLOOKUP(A9671,Personal!$A$6:$F$112,2,FALSE()),"")</f>
        <v>0</v>
      </c>
      <c r="C9671" s="19" t="str">
        <f aca="false">IFERROR(VLOOKUP(A9671,Personal!$A$6:$F$112,3,FALSE()),"")</f>
        <v>Cerdanyola</v>
      </c>
      <c r="D9671" s="19" t="s">
        <v>132</v>
      </c>
      <c r="E9671" s="19" t="s">
        <v>190</v>
      </c>
      <c r="F9671" s="19" t="s">
        <v>191</v>
      </c>
      <c r="G9671" s="19" t="s">
        <v>272</v>
      </c>
      <c r="H9671" s="19" t="n">
        <f aca="false">IF(OR(VLOOKUP(A9671,Personal!$A$6:$F$112,5,FALSE())&lt;&gt;"Sí",N9671="No aplica"),0,'Catàleg GRAE'!D78)</f>
        <v>1</v>
      </c>
      <c r="I9671" s="20"/>
      <c r="J9671" s="20"/>
      <c r="K9671" s="20"/>
      <c r="L9671" s="21"/>
      <c r="M9671" s="21"/>
      <c r="N9671" s="20"/>
      <c r="O9671" s="20"/>
      <c r="P9671" s="19" t="str">
        <f aca="false">IF(I9671="","",I9671-H9671)</f>
        <v/>
      </c>
      <c r="Q9671" s="19" t="str">
        <f aca="true">IF(B9671="","",IF(N9671="No aplica","No aplica",IF(I9671="","Pendent",IF(N9671="Per substituir","Substituir",IF(OR(N9671="No localitzat",N9671="No lliurat"),"Reposar",IF(I9671&lt;H9671,"Reposar",IF(I9671&gt;H9671,"Revisar excedent",IF(AND(G9671="Sí",M9671&lt;&gt;"",M9671&lt;TODAY()),"EPI caducat",IF(AND(G9671="Sí",M9671&lt;&gt;"",M9671&lt;=TODAY()+90),"EPI caduca ≤90 dies",IF(OR(N9671="Deteriorat usable",N9671="Revisió necessària"),"Revisar","OK"))))))))))</f>
      </c>
      <c r="R9671" s="20"/>
    </row>
    <row r="9672" customFormat="false" ht="15" hidden="false" customHeight="false" outlineLevel="0" collapsed="false">
      <c r="A9672" s="19" t="n">
        <v>89</v>
      </c>
      <c r="B9672" s="19" t="n">
        <f aca="false">IFERROR(VLOOKUP(A9672,Personal!$A$6:$F$112,2,FALSE()),"")</f>
        <v>0</v>
      </c>
      <c r="C9672" s="19" t="str">
        <f aca="false">IFERROR(VLOOKUP(A9672,Personal!$A$6:$F$112,3,FALSE()),"")</f>
        <v>Cerdanyola</v>
      </c>
      <c r="D9672" s="19" t="s">
        <v>177</v>
      </c>
      <c r="E9672" s="19" t="s">
        <v>192</v>
      </c>
      <c r="F9672" s="19" t="s">
        <v>193</v>
      </c>
      <c r="G9672" s="19" t="s">
        <v>272</v>
      </c>
      <c r="H9672" s="19" t="n">
        <f aca="false">IF(OR(VLOOKUP(A9672,Personal!$A$6:$F$112,5,FALSE())&lt;&gt;"Sí",N9672="No aplica"),0,'Catàleg GRAE'!D79)</f>
        <v>8</v>
      </c>
      <c r="I9672" s="20"/>
      <c r="J9672" s="20"/>
      <c r="K9672" s="20"/>
      <c r="L9672" s="21"/>
      <c r="M9672" s="21"/>
      <c r="N9672" s="20"/>
      <c r="O9672" s="20"/>
      <c r="P9672" s="19" t="str">
        <f aca="false">IF(I9672="","",I9672-H9672)</f>
        <v/>
      </c>
      <c r="Q9672" s="19" t="str">
        <f aca="true">IF(B9672="","",IF(N9672="No aplica","No aplica",IF(I9672="","Pendent",IF(N9672="Per substituir","Substituir",IF(OR(N9672="No localitzat",N9672="No lliurat"),"Reposar",IF(I9672&lt;H9672,"Reposar",IF(I9672&gt;H9672,"Revisar excedent",IF(AND(G9672="Sí",M9672&lt;&gt;"",M9672&lt;TODAY()),"EPI caducat",IF(AND(G9672="Sí",M9672&lt;&gt;"",M9672&lt;=TODAY()+90),"EPI caduca ≤90 dies",IF(OR(N9672="Deteriorat usable",N9672="Revisió necessària"),"Revisar","OK"))))))))))</f>
      </c>
      <c r="R9672" s="20"/>
    </row>
    <row r="9673" customFormat="false" ht="15" hidden="false" customHeight="false" outlineLevel="0" collapsed="false">
      <c r="A9673" s="19" t="n">
        <v>89</v>
      </c>
      <c r="B9673" s="19" t="n">
        <f aca="false">IFERROR(VLOOKUP(A9673,Personal!$A$6:$F$112,2,FALSE()),"")</f>
        <v>0</v>
      </c>
      <c r="C9673" s="19" t="str">
        <f aca="false">IFERROR(VLOOKUP(A9673,Personal!$A$6:$F$112,3,FALSE()),"")</f>
        <v>Cerdanyola</v>
      </c>
      <c r="D9673" s="19" t="s">
        <v>177</v>
      </c>
      <c r="E9673" s="19" t="s">
        <v>194</v>
      </c>
      <c r="F9673" s="19" t="s">
        <v>195</v>
      </c>
      <c r="G9673" s="19" t="s">
        <v>272</v>
      </c>
      <c r="H9673" s="19" t="n">
        <f aca="false">IF(OR(VLOOKUP(A9673,Personal!$A$6:$F$112,5,FALSE())&lt;&gt;"Sí",N9673="No aplica"),0,'Catàleg GRAE'!D80)</f>
        <v>2</v>
      </c>
      <c r="I9673" s="20"/>
      <c r="J9673" s="20"/>
      <c r="K9673" s="20"/>
      <c r="L9673" s="21"/>
      <c r="M9673" s="21"/>
      <c r="N9673" s="20"/>
      <c r="O9673" s="20"/>
      <c r="P9673" s="19" t="str">
        <f aca="false">IF(I9673="","",I9673-H9673)</f>
        <v/>
      </c>
      <c r="Q9673" s="19" t="str">
        <f aca="true">IF(B9673="","",IF(N9673="No aplica","No aplica",IF(I9673="","Pendent",IF(N9673="Per substituir","Substituir",IF(OR(N9673="No localitzat",N9673="No lliurat"),"Reposar",IF(I9673&lt;H9673,"Reposar",IF(I9673&gt;H9673,"Revisar excedent",IF(AND(G9673="Sí",M9673&lt;&gt;"",M9673&lt;TODAY()),"EPI caducat",IF(AND(G9673="Sí",M9673&lt;&gt;"",M9673&lt;=TODAY()+90),"EPI caduca ≤90 dies",IF(OR(N9673="Deteriorat usable",N9673="Revisió necessària"),"Revisar","OK"))))))))))</f>
      </c>
      <c r="R9673" s="20"/>
    </row>
    <row r="9674" customFormat="false" ht="15" hidden="false" customHeight="false" outlineLevel="0" collapsed="false">
      <c r="A9674" s="19" t="n">
        <v>89</v>
      </c>
      <c r="B9674" s="19" t="n">
        <f aca="false">IFERROR(VLOOKUP(A9674,Personal!$A$6:$F$112,2,FALSE()),"")</f>
        <v>0</v>
      </c>
      <c r="C9674" s="19" t="str">
        <f aca="false">IFERROR(VLOOKUP(A9674,Personal!$A$6:$F$112,3,FALSE()),"")</f>
        <v>Cerdanyola</v>
      </c>
      <c r="D9674" s="19" t="s">
        <v>177</v>
      </c>
      <c r="E9674" s="19" t="s">
        <v>196</v>
      </c>
      <c r="F9674" s="19" t="s">
        <v>197</v>
      </c>
      <c r="G9674" s="19" t="s">
        <v>272</v>
      </c>
      <c r="H9674" s="19" t="n">
        <f aca="false">IF(OR(VLOOKUP(A9674,Personal!$A$6:$F$112,5,FALSE())&lt;&gt;"Sí",N9674="No aplica"),0,'Catàleg GRAE'!D81)</f>
        <v>1</v>
      </c>
      <c r="I9674" s="20"/>
      <c r="J9674" s="20"/>
      <c r="K9674" s="20"/>
      <c r="L9674" s="21"/>
      <c r="M9674" s="21"/>
      <c r="N9674" s="20"/>
      <c r="O9674" s="20"/>
      <c r="P9674" s="19" t="str">
        <f aca="false">IF(I9674="","",I9674-H9674)</f>
        <v/>
      </c>
      <c r="Q9674" s="19" t="str">
        <f aca="true">IF(B9674="","",IF(N9674="No aplica","No aplica",IF(I9674="","Pendent",IF(N9674="Per substituir","Substituir",IF(OR(N9674="No localitzat",N9674="No lliurat"),"Reposar",IF(I9674&lt;H9674,"Reposar",IF(I9674&gt;H9674,"Revisar excedent",IF(AND(G9674="Sí",M9674&lt;&gt;"",M9674&lt;TODAY()),"EPI caducat",IF(AND(G9674="Sí",M9674&lt;&gt;"",M9674&lt;=TODAY()+90),"EPI caduca ≤90 dies",IF(OR(N9674="Deteriorat usable",N9674="Revisió necessària"),"Revisar","OK"))))))))))</f>
      </c>
      <c r="R9674" s="20"/>
    </row>
    <row r="9675" customFormat="false" ht="15" hidden="false" customHeight="false" outlineLevel="0" collapsed="false">
      <c r="A9675" s="19" t="n">
        <v>89</v>
      </c>
      <c r="B9675" s="19" t="n">
        <f aca="false">IFERROR(VLOOKUP(A9675,Personal!$A$6:$F$112,2,FALSE()),"")</f>
        <v>0</v>
      </c>
      <c r="C9675" s="19" t="str">
        <f aca="false">IFERROR(VLOOKUP(A9675,Personal!$A$6:$F$112,3,FALSE()),"")</f>
        <v>Cerdanyola</v>
      </c>
      <c r="D9675" s="19" t="s">
        <v>177</v>
      </c>
      <c r="E9675" s="19" t="s">
        <v>198</v>
      </c>
      <c r="F9675" s="19" t="s">
        <v>199</v>
      </c>
      <c r="G9675" s="19" t="s">
        <v>272</v>
      </c>
      <c r="H9675" s="19" t="n">
        <f aca="false">IF(OR(VLOOKUP(A9675,Personal!$A$6:$F$112,5,FALSE())&lt;&gt;"Sí",N9675="No aplica"),0,'Catàleg GRAE'!D82)</f>
        <v>1</v>
      </c>
      <c r="I9675" s="20"/>
      <c r="J9675" s="20"/>
      <c r="K9675" s="20"/>
      <c r="L9675" s="21"/>
      <c r="M9675" s="21"/>
      <c r="N9675" s="20"/>
      <c r="O9675" s="20"/>
      <c r="P9675" s="19" t="str">
        <f aca="false">IF(I9675="","",I9675-H9675)</f>
        <v/>
      </c>
      <c r="Q9675" s="19" t="str">
        <f aca="true">IF(B9675="","",IF(N9675="No aplica","No aplica",IF(I9675="","Pendent",IF(N9675="Per substituir","Substituir",IF(OR(N9675="No localitzat",N9675="No lliurat"),"Reposar",IF(I9675&lt;H9675,"Reposar",IF(I9675&gt;H9675,"Revisar excedent",IF(AND(G9675="Sí",M9675&lt;&gt;"",M9675&lt;TODAY()),"EPI caducat",IF(AND(G9675="Sí",M9675&lt;&gt;"",M9675&lt;=TODAY()+90),"EPI caduca ≤90 dies",IF(OR(N9675="Deteriorat usable",N9675="Revisió necessària"),"Revisar","OK"))))))))))</f>
      </c>
      <c r="R9675" s="20"/>
    </row>
    <row r="9676" customFormat="false" ht="15" hidden="false" customHeight="false" outlineLevel="0" collapsed="false">
      <c r="A9676" s="19" t="n">
        <v>89</v>
      </c>
      <c r="B9676" s="19" t="n">
        <f aca="false">IFERROR(VLOOKUP(A9676,Personal!$A$6:$F$112,2,FALSE()),"")</f>
        <v>0</v>
      </c>
      <c r="C9676" s="19" t="str">
        <f aca="false">IFERROR(VLOOKUP(A9676,Personal!$A$6:$F$112,3,FALSE()),"")</f>
        <v>Cerdanyola</v>
      </c>
      <c r="D9676" s="19" t="s">
        <v>177</v>
      </c>
      <c r="E9676" s="19" t="s">
        <v>200</v>
      </c>
      <c r="F9676" s="19" t="s">
        <v>201</v>
      </c>
      <c r="G9676" s="19" t="s">
        <v>272</v>
      </c>
      <c r="H9676" s="19" t="n">
        <f aca="false">IF(OR(VLOOKUP(A9676,Personal!$A$6:$F$112,5,FALSE())&lt;&gt;"Sí",N9676="No aplica"),0,'Catàleg GRAE'!D83)</f>
        <v>1</v>
      </c>
      <c r="I9676" s="20"/>
      <c r="J9676" s="20"/>
      <c r="K9676" s="20"/>
      <c r="L9676" s="21"/>
      <c r="M9676" s="21"/>
      <c r="N9676" s="20"/>
      <c r="O9676" s="20"/>
      <c r="P9676" s="19" t="str">
        <f aca="false">IF(I9676="","",I9676-H9676)</f>
        <v/>
      </c>
      <c r="Q9676" s="19" t="str">
        <f aca="true">IF(B9676="","",IF(N9676="No aplica","No aplica",IF(I9676="","Pendent",IF(N9676="Per substituir","Substituir",IF(OR(N9676="No localitzat",N9676="No lliurat"),"Reposar",IF(I9676&lt;H9676,"Reposar",IF(I9676&gt;H9676,"Revisar excedent",IF(AND(G9676="Sí",M9676&lt;&gt;"",M9676&lt;TODAY()),"EPI caducat",IF(AND(G9676="Sí",M9676&lt;&gt;"",M9676&lt;=TODAY()+90),"EPI caduca ≤90 dies",IF(OR(N9676="Deteriorat usable",N9676="Revisió necessària"),"Revisar","OK"))))))))))</f>
      </c>
      <c r="R9676" s="20"/>
    </row>
    <row r="9677" customFormat="false" ht="15" hidden="false" customHeight="false" outlineLevel="0" collapsed="false">
      <c r="A9677" s="19" t="n">
        <v>89</v>
      </c>
      <c r="B9677" s="19" t="n">
        <f aca="false">IFERROR(VLOOKUP(A9677,Personal!$A$6:$F$112,2,FALSE()),"")</f>
        <v>0</v>
      </c>
      <c r="C9677" s="19" t="str">
        <f aca="false">IFERROR(VLOOKUP(A9677,Personal!$A$6:$F$112,3,FALSE()),"")</f>
        <v>Cerdanyola</v>
      </c>
      <c r="D9677" s="19" t="s">
        <v>94</v>
      </c>
      <c r="E9677" s="19" t="s">
        <v>202</v>
      </c>
      <c r="F9677" s="19" t="s">
        <v>203</v>
      </c>
      <c r="G9677" s="19" t="s">
        <v>291</v>
      </c>
      <c r="H9677" s="19" t="n">
        <f aca="false">IF(OR(VLOOKUP(A9677,Personal!$A$6:$F$112,5,FALSE())&lt;&gt;"Sí",N9677="No aplica"),0,'Catàleg GRAE'!D84)</f>
        <v>1</v>
      </c>
      <c r="I9677" s="20"/>
      <c r="J9677" s="20"/>
      <c r="K9677" s="20"/>
      <c r="L9677" s="21"/>
      <c r="M9677" s="21"/>
      <c r="N9677" s="20"/>
      <c r="O9677" s="20"/>
      <c r="P9677" s="19" t="str">
        <f aca="false">IF(I9677="","",I9677-H9677)</f>
        <v/>
      </c>
      <c r="Q9677" s="19" t="str">
        <f aca="true">IF(B9677="","",IF(N9677="No aplica","No aplica",IF(I9677="","Pendent",IF(N9677="Per substituir","Substituir",IF(OR(N9677="No localitzat",N9677="No lliurat"),"Reposar",IF(I9677&lt;H9677,"Reposar",IF(I9677&gt;H9677,"Revisar excedent",IF(AND(G9677="Sí",M9677&lt;&gt;"",M9677&lt;TODAY()),"EPI caducat",IF(AND(G9677="Sí",M9677&lt;&gt;"",M9677&lt;=TODAY()+90),"EPI caduca ≤90 dies",IF(OR(N9677="Deteriorat usable",N9677="Revisió necessària"),"Revisar","OK"))))))))))</f>
      </c>
      <c r="R9677" s="20"/>
    </row>
    <row r="9678" customFormat="false" ht="15" hidden="false" customHeight="false" outlineLevel="0" collapsed="false">
      <c r="A9678" s="19" t="n">
        <v>89</v>
      </c>
      <c r="B9678" s="19" t="n">
        <f aca="false">IFERROR(VLOOKUP(A9678,Personal!$A$6:$F$112,2,FALSE()),"")</f>
        <v>0</v>
      </c>
      <c r="C9678" s="19" t="str">
        <f aca="false">IFERROR(VLOOKUP(A9678,Personal!$A$6:$F$112,3,FALSE()),"")</f>
        <v>Cerdanyola</v>
      </c>
      <c r="D9678" s="19" t="s">
        <v>125</v>
      </c>
      <c r="E9678" s="19" t="s">
        <v>204</v>
      </c>
      <c r="F9678" s="19" t="s">
        <v>205</v>
      </c>
      <c r="G9678" s="19" t="s">
        <v>291</v>
      </c>
      <c r="H9678" s="19" t="n">
        <f aca="false">IF(OR(VLOOKUP(A9678,Personal!$A$6:$F$112,5,FALSE())&lt;&gt;"Sí",N9678="No aplica"),0,'Catàleg GRAE'!D85)</f>
        <v>1</v>
      </c>
      <c r="I9678" s="20"/>
      <c r="J9678" s="20"/>
      <c r="K9678" s="20"/>
      <c r="L9678" s="21"/>
      <c r="M9678" s="21"/>
      <c r="N9678" s="20"/>
      <c r="O9678" s="20"/>
      <c r="P9678" s="19" t="str">
        <f aca="false">IF(I9678="","",I9678-H9678)</f>
        <v/>
      </c>
      <c r="Q9678" s="19" t="str">
        <f aca="true">IF(B9678="","",IF(N9678="No aplica","No aplica",IF(I9678="","Pendent",IF(N9678="Per substituir","Substituir",IF(OR(N9678="No localitzat",N9678="No lliurat"),"Reposar",IF(I9678&lt;H9678,"Reposar",IF(I9678&gt;H9678,"Revisar excedent",IF(AND(G9678="Sí",M9678&lt;&gt;"",M9678&lt;TODAY()),"EPI caducat",IF(AND(G9678="Sí",M9678&lt;&gt;"",M9678&lt;=TODAY()+90),"EPI caduca ≤90 dies",IF(OR(N9678="Deteriorat usable",N9678="Revisió necessària"),"Revisar","OK"))))))))))</f>
      </c>
      <c r="R9678" s="20"/>
    </row>
    <row r="9679" customFormat="false" ht="15" hidden="false" customHeight="false" outlineLevel="0" collapsed="false">
      <c r="A9679" s="19" t="n">
        <v>89</v>
      </c>
      <c r="B9679" s="19" t="n">
        <f aca="false">IFERROR(VLOOKUP(A9679,Personal!$A$6:$F$112,2,FALSE()),"")</f>
        <v>0</v>
      </c>
      <c r="C9679" s="19" t="str">
        <f aca="false">IFERROR(VLOOKUP(A9679,Personal!$A$6:$F$112,3,FALSE()),"")</f>
        <v>Cerdanyola</v>
      </c>
      <c r="D9679" s="19" t="s">
        <v>153</v>
      </c>
      <c r="E9679" s="19" t="s">
        <v>206</v>
      </c>
      <c r="F9679" s="19" t="s">
        <v>207</v>
      </c>
      <c r="G9679" s="19" t="s">
        <v>272</v>
      </c>
      <c r="H9679" s="19" t="n">
        <f aca="false">IF(OR(VLOOKUP(A9679,Personal!$A$6:$F$112,5,FALSE())&lt;&gt;"Sí",N9679="No aplica"),0,'Catàleg GRAE'!D86)</f>
        <v>1</v>
      </c>
      <c r="I9679" s="20"/>
      <c r="J9679" s="20"/>
      <c r="K9679" s="20"/>
      <c r="L9679" s="21"/>
      <c r="M9679" s="21"/>
      <c r="N9679" s="20"/>
      <c r="O9679" s="20"/>
      <c r="P9679" s="19" t="str">
        <f aca="false">IF(I9679="","",I9679-H9679)</f>
        <v/>
      </c>
      <c r="Q9679" s="19" t="str">
        <f aca="true">IF(B9679="","",IF(N9679="No aplica","No aplica",IF(I9679="","Pendent",IF(N9679="Per substituir","Substituir",IF(OR(N9679="No localitzat",N9679="No lliurat"),"Reposar",IF(I9679&lt;H9679,"Reposar",IF(I9679&gt;H9679,"Revisar excedent",IF(AND(G9679="Sí",M9679&lt;&gt;"",M9679&lt;TODAY()),"EPI caducat",IF(AND(G9679="Sí",M9679&lt;&gt;"",M9679&lt;=TODAY()+90),"EPI caduca ≤90 dies",IF(OR(N9679="Deteriorat usable",N9679="Revisió necessària"),"Revisar","OK"))))))))))</f>
      </c>
      <c r="R9679" s="20"/>
    </row>
    <row r="9680" customFormat="false" ht="15" hidden="false" customHeight="false" outlineLevel="0" collapsed="false">
      <c r="A9680" s="19" t="n">
        <v>89</v>
      </c>
      <c r="B9680" s="19" t="n">
        <f aca="false">IFERROR(VLOOKUP(A9680,Personal!$A$6:$F$112,2,FALSE()),"")</f>
        <v>0</v>
      </c>
      <c r="C9680" s="19" t="str">
        <f aca="false">IFERROR(VLOOKUP(A9680,Personal!$A$6:$F$112,3,FALSE()),"")</f>
        <v>Cerdanyola</v>
      </c>
      <c r="D9680" s="19" t="s">
        <v>177</v>
      </c>
      <c r="E9680" s="19" t="s">
        <v>208</v>
      </c>
      <c r="F9680" s="19" t="s">
        <v>209</v>
      </c>
      <c r="G9680" s="19" t="s">
        <v>272</v>
      </c>
      <c r="H9680" s="19" t="n">
        <f aca="false">IF(OR(VLOOKUP(A9680,Personal!$A$6:$F$112,5,FALSE())&lt;&gt;"Sí",N9680="No aplica"),0,'Catàleg GRAE'!D87)</f>
        <v>1</v>
      </c>
      <c r="I9680" s="20"/>
      <c r="J9680" s="20"/>
      <c r="K9680" s="20"/>
      <c r="L9680" s="21"/>
      <c r="M9680" s="21"/>
      <c r="N9680" s="20"/>
      <c r="O9680" s="20"/>
      <c r="P9680" s="19" t="str">
        <f aca="false">IF(I9680="","",I9680-H9680)</f>
        <v/>
      </c>
      <c r="Q9680" s="19" t="str">
        <f aca="true">IF(B9680="","",IF(N9680="No aplica","No aplica",IF(I9680="","Pendent",IF(N9680="Per substituir","Substituir",IF(OR(N9680="No localitzat",N9680="No lliurat"),"Reposar",IF(I9680&lt;H9680,"Reposar",IF(I9680&gt;H9680,"Revisar excedent",IF(AND(G9680="Sí",M9680&lt;&gt;"",M9680&lt;TODAY()),"EPI caducat",IF(AND(G9680="Sí",M9680&lt;&gt;"",M9680&lt;=TODAY()+90),"EPI caduca ≤90 dies",IF(OR(N9680="Deteriorat usable",N9680="Revisió necessària"),"Revisar","OK"))))))))))</f>
      </c>
      <c r="R9680" s="20"/>
    </row>
    <row r="9681" customFormat="false" ht="15" hidden="false" customHeight="false" outlineLevel="0" collapsed="false">
      <c r="A9681" s="19" t="n">
        <v>89</v>
      </c>
      <c r="B9681" s="19" t="n">
        <f aca="false">IFERROR(VLOOKUP(A9681,Personal!$A$6:$F$112,2,FALSE()),"")</f>
        <v>0</v>
      </c>
      <c r="C9681" s="19" t="str">
        <f aca="false">IFERROR(VLOOKUP(A9681,Personal!$A$6:$F$112,3,FALSE()),"")</f>
        <v>Cerdanyola</v>
      </c>
      <c r="D9681" s="19" t="s">
        <v>177</v>
      </c>
      <c r="E9681" s="19" t="s">
        <v>210</v>
      </c>
      <c r="F9681" s="19" t="s">
        <v>211</v>
      </c>
      <c r="G9681" s="19" t="s">
        <v>272</v>
      </c>
      <c r="H9681" s="19" t="n">
        <f aca="false">IF(OR(VLOOKUP(A9681,Personal!$A$6:$F$112,5,FALSE())&lt;&gt;"Sí",N9681="No aplica"),0,'Catàleg GRAE'!D88)</f>
        <v>1</v>
      </c>
      <c r="I9681" s="20"/>
      <c r="J9681" s="20"/>
      <c r="K9681" s="20"/>
      <c r="L9681" s="21"/>
      <c r="M9681" s="21"/>
      <c r="N9681" s="20"/>
      <c r="O9681" s="20"/>
      <c r="P9681" s="19" t="str">
        <f aca="false">IF(I9681="","",I9681-H9681)</f>
        <v/>
      </c>
      <c r="Q9681" s="19" t="str">
        <f aca="true">IF(B9681="","",IF(N9681="No aplica","No aplica",IF(I9681="","Pendent",IF(N9681="Per substituir","Substituir",IF(OR(N9681="No localitzat",N9681="No lliurat"),"Reposar",IF(I9681&lt;H9681,"Reposar",IF(I9681&gt;H9681,"Revisar excedent",IF(AND(G9681="Sí",M9681&lt;&gt;"",M9681&lt;TODAY()),"EPI caducat",IF(AND(G9681="Sí",M9681&lt;&gt;"",M9681&lt;=TODAY()+90),"EPI caduca ≤90 dies",IF(OR(N9681="Deteriorat usable",N9681="Revisió necessària"),"Revisar","OK"))))))))))</f>
      </c>
      <c r="R9681" s="20"/>
    </row>
    <row r="9682" customFormat="false" ht="15" hidden="false" customHeight="false" outlineLevel="0" collapsed="false">
      <c r="A9682" s="19" t="n">
        <v>89</v>
      </c>
      <c r="B9682" s="19" t="n">
        <f aca="false">IFERROR(VLOOKUP(A9682,Personal!$A$6:$F$112,2,FALSE()),"")</f>
        <v>0</v>
      </c>
      <c r="C9682" s="19" t="str">
        <f aca="false">IFERROR(VLOOKUP(A9682,Personal!$A$6:$F$112,3,FALSE()),"")</f>
        <v>Cerdanyola</v>
      </c>
      <c r="D9682" s="19" t="s">
        <v>125</v>
      </c>
      <c r="E9682" s="19" t="s">
        <v>212</v>
      </c>
      <c r="F9682" s="19" t="s">
        <v>213</v>
      </c>
      <c r="G9682" s="19" t="s">
        <v>272</v>
      </c>
      <c r="H9682" s="19" t="n">
        <f aca="false">IF(OR(VLOOKUP(A9682,Personal!$A$6:$F$112,5,FALSE())&lt;&gt;"Sí",N9682="No aplica"),0,'Catàleg GRAE'!D89)</f>
        <v>1</v>
      </c>
      <c r="I9682" s="20"/>
      <c r="J9682" s="20"/>
      <c r="K9682" s="20"/>
      <c r="L9682" s="21"/>
      <c r="M9682" s="21"/>
      <c r="N9682" s="20"/>
      <c r="O9682" s="20"/>
      <c r="P9682" s="19" t="str">
        <f aca="false">IF(I9682="","",I9682-H9682)</f>
        <v/>
      </c>
      <c r="Q9682" s="19" t="str">
        <f aca="true">IF(B9682="","",IF(N9682="No aplica","No aplica",IF(I9682="","Pendent",IF(N9682="Per substituir","Substituir",IF(OR(N9682="No localitzat",N9682="No lliurat"),"Reposar",IF(I9682&lt;H9682,"Reposar",IF(I9682&gt;H9682,"Revisar excedent",IF(AND(G9682="Sí",M9682&lt;&gt;"",M9682&lt;TODAY()),"EPI caducat",IF(AND(G9682="Sí",M9682&lt;&gt;"",M9682&lt;=TODAY()+90),"EPI caduca ≤90 dies",IF(OR(N9682="Deteriorat usable",N9682="Revisió necessària"),"Revisar","OK"))))))))))</f>
      </c>
      <c r="R9682" s="20"/>
    </row>
    <row r="9683" customFormat="false" ht="15" hidden="false" customHeight="false" outlineLevel="0" collapsed="false">
      <c r="A9683" s="19" t="n">
        <v>89</v>
      </c>
      <c r="B9683" s="19" t="n">
        <f aca="false">IFERROR(VLOOKUP(A9683,Personal!$A$6:$F$112,2,FALSE()),"")</f>
        <v>0</v>
      </c>
      <c r="C9683" s="19" t="str">
        <f aca="false">IFERROR(VLOOKUP(A9683,Personal!$A$6:$F$112,3,FALSE()),"")</f>
        <v>Cerdanyola</v>
      </c>
      <c r="D9683" s="19" t="s">
        <v>40</v>
      </c>
      <c r="E9683" s="19" t="s">
        <v>214</v>
      </c>
      <c r="F9683" s="19" t="s">
        <v>215</v>
      </c>
      <c r="G9683" s="19" t="s">
        <v>291</v>
      </c>
      <c r="H9683" s="19" t="n">
        <f aca="false">IF(OR(VLOOKUP(A9683,Personal!$A$6:$F$112,5,FALSE())&lt;&gt;"Sí",N9683="No aplica"),0,'Catàleg GRAE'!D90)</f>
        <v>1</v>
      </c>
      <c r="I9683" s="20"/>
      <c r="J9683" s="20"/>
      <c r="K9683" s="20"/>
      <c r="L9683" s="21"/>
      <c r="M9683" s="21"/>
      <c r="N9683" s="20"/>
      <c r="O9683" s="20"/>
      <c r="P9683" s="19" t="str">
        <f aca="false">IF(I9683="","",I9683-H9683)</f>
        <v/>
      </c>
      <c r="Q9683" s="19" t="str">
        <f aca="true">IF(B9683="","",IF(N9683="No aplica","No aplica",IF(I9683="","Pendent",IF(N9683="Per substituir","Substituir",IF(OR(N9683="No localitzat",N9683="No lliurat"),"Reposar",IF(I9683&lt;H9683,"Reposar",IF(I9683&gt;H9683,"Revisar excedent",IF(AND(G9683="Sí",M9683&lt;&gt;"",M9683&lt;TODAY()),"EPI caducat",IF(AND(G9683="Sí",M9683&lt;&gt;"",M9683&lt;=TODAY()+90),"EPI caduca ≤90 dies",IF(OR(N9683="Deteriorat usable",N9683="Revisió necessària"),"Revisar","OK"))))))))))</f>
      </c>
      <c r="R9683" s="20"/>
    </row>
    <row r="9684" customFormat="false" ht="15" hidden="false" customHeight="false" outlineLevel="0" collapsed="false">
      <c r="A9684" s="19" t="n">
        <v>89</v>
      </c>
      <c r="B9684" s="19" t="n">
        <f aca="false">IFERROR(VLOOKUP(A9684,Personal!$A$6:$F$112,2,FALSE()),"")</f>
        <v>0</v>
      </c>
      <c r="C9684" s="19" t="str">
        <f aca="false">IFERROR(VLOOKUP(A9684,Personal!$A$6:$F$112,3,FALSE()),"")</f>
        <v>Cerdanyola</v>
      </c>
      <c r="D9684" s="19" t="s">
        <v>216</v>
      </c>
      <c r="E9684" s="19" t="s">
        <v>217</v>
      </c>
      <c r="F9684" s="19" t="s">
        <v>218</v>
      </c>
      <c r="G9684" s="19" t="s">
        <v>272</v>
      </c>
      <c r="H9684" s="19" t="n">
        <f aca="false">IF(OR(VLOOKUP(A9684,Personal!$A$6:$F$112,5,FALSE())&lt;&gt;"Sí",N9684="No aplica"),0,'Catàleg GRAE'!D91)</f>
        <v>1</v>
      </c>
      <c r="I9684" s="20"/>
      <c r="J9684" s="20"/>
      <c r="K9684" s="20"/>
      <c r="L9684" s="21"/>
      <c r="M9684" s="21"/>
      <c r="N9684" s="20"/>
      <c r="O9684" s="20"/>
      <c r="P9684" s="19" t="str">
        <f aca="false">IF(I9684="","",I9684-H9684)</f>
        <v/>
      </c>
      <c r="Q9684" s="19" t="str">
        <f aca="true">IF(B9684="","",IF(N9684="No aplica","No aplica",IF(I9684="","Pendent",IF(N9684="Per substituir","Substituir",IF(OR(N9684="No localitzat",N9684="No lliurat"),"Reposar",IF(I9684&lt;H9684,"Reposar",IF(I9684&gt;H9684,"Revisar excedent",IF(AND(G9684="Sí",M9684&lt;&gt;"",M9684&lt;TODAY()),"EPI caducat",IF(AND(G9684="Sí",M9684&lt;&gt;"",M9684&lt;=TODAY()+90),"EPI caduca ≤90 dies",IF(OR(N9684="Deteriorat usable",N9684="Revisió necessària"),"Revisar","OK"))))))))))</f>
      </c>
      <c r="R9684" s="20"/>
    </row>
    <row r="9685" customFormat="false" ht="15" hidden="false" customHeight="false" outlineLevel="0" collapsed="false">
      <c r="A9685" s="19" t="n">
        <v>89</v>
      </c>
      <c r="B9685" s="19" t="n">
        <f aca="false">IFERROR(VLOOKUP(A9685,Personal!$A$6:$F$112,2,FALSE()),"")</f>
        <v>0</v>
      </c>
      <c r="C9685" s="19" t="str">
        <f aca="false">IFERROR(VLOOKUP(A9685,Personal!$A$6:$F$112,3,FALSE()),"")</f>
        <v>Cerdanyola</v>
      </c>
      <c r="D9685" s="19" t="s">
        <v>37</v>
      </c>
      <c r="E9685" s="19" t="s">
        <v>219</v>
      </c>
      <c r="F9685" s="19" t="s">
        <v>220</v>
      </c>
      <c r="G9685" s="19" t="s">
        <v>291</v>
      </c>
      <c r="H9685" s="19" t="n">
        <f aca="false">IF(OR(VLOOKUP(A9685,Personal!$A$6:$F$112,5,FALSE())&lt;&gt;"Sí",N9685="No aplica"),0,'Catàleg GRAE'!D92)</f>
        <v>1</v>
      </c>
      <c r="I9685" s="20"/>
      <c r="J9685" s="20"/>
      <c r="K9685" s="20"/>
      <c r="L9685" s="21"/>
      <c r="M9685" s="21"/>
      <c r="N9685" s="20"/>
      <c r="O9685" s="20"/>
      <c r="P9685" s="19" t="str">
        <f aca="false">IF(I9685="","",I9685-H9685)</f>
        <v/>
      </c>
      <c r="Q9685" s="19" t="str">
        <f aca="true">IF(B9685="","",IF(N9685="No aplica","No aplica",IF(I9685="","Pendent",IF(N9685="Per substituir","Substituir",IF(OR(N9685="No localitzat",N9685="No lliurat"),"Reposar",IF(I9685&lt;H9685,"Reposar",IF(I9685&gt;H9685,"Revisar excedent",IF(AND(G9685="Sí",M9685&lt;&gt;"",M9685&lt;TODAY()),"EPI caducat",IF(AND(G9685="Sí",M9685&lt;&gt;"",M9685&lt;=TODAY()+90),"EPI caduca ≤90 dies",IF(OR(N9685="Deteriorat usable",N9685="Revisió necessària"),"Revisar","OK"))))))))))</f>
      </c>
      <c r="R9685" s="20"/>
    </row>
    <row r="9686" customFormat="false" ht="15" hidden="false" customHeight="false" outlineLevel="0" collapsed="false">
      <c r="A9686" s="19" t="n">
        <v>89</v>
      </c>
      <c r="B9686" s="19" t="n">
        <f aca="false">IFERROR(VLOOKUP(A9686,Personal!$A$6:$F$112,2,FALSE()),"")</f>
        <v>0</v>
      </c>
      <c r="C9686" s="19" t="str">
        <f aca="false">IFERROR(VLOOKUP(A9686,Personal!$A$6:$F$112,3,FALSE()),"")</f>
        <v>Cerdanyola</v>
      </c>
      <c r="D9686" s="19" t="s">
        <v>137</v>
      </c>
      <c r="E9686" s="19" t="s">
        <v>221</v>
      </c>
      <c r="F9686" s="19" t="s">
        <v>222</v>
      </c>
      <c r="G9686" s="19" t="s">
        <v>291</v>
      </c>
      <c r="H9686" s="19" t="n">
        <f aca="false">IF(OR(VLOOKUP(A9686,Personal!$A$6:$F$112,5,FALSE())&lt;&gt;"Sí",N9686="No aplica"),0,'Catàleg GRAE'!D93)</f>
        <v>1</v>
      </c>
      <c r="I9686" s="20"/>
      <c r="J9686" s="20"/>
      <c r="K9686" s="20"/>
      <c r="L9686" s="21"/>
      <c r="M9686" s="21"/>
      <c r="N9686" s="20"/>
      <c r="O9686" s="20"/>
      <c r="P9686" s="19" t="str">
        <f aca="false">IF(I9686="","",I9686-H9686)</f>
        <v/>
      </c>
      <c r="Q9686" s="19" t="str">
        <f aca="true">IF(B9686="","",IF(N9686="No aplica","No aplica",IF(I9686="","Pendent",IF(N9686="Per substituir","Substituir",IF(OR(N9686="No localitzat",N9686="No lliurat"),"Reposar",IF(I9686&lt;H9686,"Reposar",IF(I9686&gt;H9686,"Revisar excedent",IF(AND(G9686="Sí",M9686&lt;&gt;"",M9686&lt;TODAY()),"EPI caducat",IF(AND(G9686="Sí",M9686&lt;&gt;"",M9686&lt;=TODAY()+90),"EPI caduca ≤90 dies",IF(OR(N9686="Deteriorat usable",N9686="Revisió necessària"),"Revisar","OK"))))))))))</f>
      </c>
      <c r="R9686" s="20"/>
    </row>
    <row r="9687" customFormat="false" ht="15" hidden="false" customHeight="false" outlineLevel="0" collapsed="false">
      <c r="A9687" s="19" t="n">
        <v>89</v>
      </c>
      <c r="B9687" s="19" t="n">
        <f aca="false">IFERROR(VLOOKUP(A9687,Personal!$A$6:$F$112,2,FALSE()),"")</f>
        <v>0</v>
      </c>
      <c r="C9687" s="19" t="str">
        <f aca="false">IFERROR(VLOOKUP(A9687,Personal!$A$6:$F$112,3,FALSE()),"")</f>
        <v>Cerdanyola</v>
      </c>
      <c r="D9687" s="19" t="s">
        <v>137</v>
      </c>
      <c r="E9687" s="19" t="s">
        <v>223</v>
      </c>
      <c r="F9687" s="19" t="s">
        <v>224</v>
      </c>
      <c r="G9687" s="19" t="s">
        <v>291</v>
      </c>
      <c r="H9687" s="19" t="n">
        <f aca="false">IF(OR(VLOOKUP(A9687,Personal!$A$6:$F$112,5,FALSE())&lt;&gt;"Sí",N9687="No aplica"),0,'Catàleg GRAE'!D94)</f>
        <v>1</v>
      </c>
      <c r="I9687" s="20"/>
      <c r="J9687" s="20"/>
      <c r="K9687" s="20"/>
      <c r="L9687" s="21"/>
      <c r="M9687" s="21"/>
      <c r="N9687" s="20"/>
      <c r="O9687" s="20"/>
      <c r="P9687" s="19" t="str">
        <f aca="false">IF(I9687="","",I9687-H9687)</f>
        <v/>
      </c>
      <c r="Q9687" s="19" t="str">
        <f aca="true">IF(B9687="","",IF(N9687="No aplica","No aplica",IF(I9687="","Pendent",IF(N9687="Per substituir","Substituir",IF(OR(N9687="No localitzat",N9687="No lliurat"),"Reposar",IF(I9687&lt;H9687,"Reposar",IF(I9687&gt;H9687,"Revisar excedent",IF(AND(G9687="Sí",M9687&lt;&gt;"",M9687&lt;TODAY()),"EPI caducat",IF(AND(G9687="Sí",M9687&lt;&gt;"",M9687&lt;=TODAY()+90),"EPI caduca ≤90 dies",IF(OR(N9687="Deteriorat usable",N9687="Revisió necessària"),"Revisar","OK"))))))))))</f>
      </c>
      <c r="R9687" s="20"/>
    </row>
    <row r="9688" customFormat="false" ht="15" hidden="false" customHeight="false" outlineLevel="0" collapsed="false">
      <c r="A9688" s="19" t="n">
        <v>89</v>
      </c>
      <c r="B9688" s="19" t="n">
        <f aca="false">IFERROR(VLOOKUP(A9688,Personal!$A$6:$F$112,2,FALSE()),"")</f>
        <v>0</v>
      </c>
      <c r="C9688" s="19" t="str">
        <f aca="false">IFERROR(VLOOKUP(A9688,Personal!$A$6:$F$112,3,FALSE()),"")</f>
        <v>Cerdanyola</v>
      </c>
      <c r="D9688" s="19" t="s">
        <v>137</v>
      </c>
      <c r="E9688" s="19" t="s">
        <v>225</v>
      </c>
      <c r="F9688" s="19" t="s">
        <v>226</v>
      </c>
      <c r="G9688" s="19" t="s">
        <v>291</v>
      </c>
      <c r="H9688" s="19" t="n">
        <f aca="false">IF(OR(VLOOKUP(A9688,Personal!$A$6:$F$112,5,FALSE())&lt;&gt;"Sí",N9688="No aplica"),0,'Catàleg GRAE'!D95)</f>
        <v>1</v>
      </c>
      <c r="I9688" s="20"/>
      <c r="J9688" s="20"/>
      <c r="K9688" s="20"/>
      <c r="L9688" s="21"/>
      <c r="M9688" s="21"/>
      <c r="N9688" s="20"/>
      <c r="O9688" s="20"/>
      <c r="P9688" s="19" t="str">
        <f aca="false">IF(I9688="","",I9688-H9688)</f>
        <v/>
      </c>
      <c r="Q9688" s="19" t="str">
        <f aca="true">IF(B9688="","",IF(N9688="No aplica","No aplica",IF(I9688="","Pendent",IF(N9688="Per substituir","Substituir",IF(OR(N9688="No localitzat",N9688="No lliurat"),"Reposar",IF(I9688&lt;H9688,"Reposar",IF(I9688&gt;H9688,"Revisar excedent",IF(AND(G9688="Sí",M9688&lt;&gt;"",M9688&lt;TODAY()),"EPI caducat",IF(AND(G9688="Sí",M9688&lt;&gt;"",M9688&lt;=TODAY()+90),"EPI caduca ≤90 dies",IF(OR(N9688="Deteriorat usable",N9688="Revisió necessària"),"Revisar","OK"))))))))))</f>
      </c>
      <c r="R9688" s="20"/>
    </row>
    <row r="9689" customFormat="false" ht="15" hidden="false" customHeight="false" outlineLevel="0" collapsed="false">
      <c r="A9689" s="19" t="n">
        <v>89</v>
      </c>
      <c r="B9689" s="19" t="n">
        <f aca="false">IFERROR(VLOOKUP(A9689,Personal!$A$6:$F$112,2,FALSE()),"")</f>
        <v>0</v>
      </c>
      <c r="C9689" s="19" t="str">
        <f aca="false">IFERROR(VLOOKUP(A9689,Personal!$A$6:$F$112,3,FALSE()),"")</f>
        <v>Cerdanyola</v>
      </c>
      <c r="D9689" s="19" t="s">
        <v>137</v>
      </c>
      <c r="E9689" s="19" t="s">
        <v>227</v>
      </c>
      <c r="F9689" s="19" t="s">
        <v>228</v>
      </c>
      <c r="G9689" s="19" t="s">
        <v>291</v>
      </c>
      <c r="H9689" s="19" t="n">
        <f aca="false">IF(OR(VLOOKUP(A9689,Personal!$A$6:$F$112,5,FALSE())&lt;&gt;"Sí",N9689="No aplica"),0,'Catàleg GRAE'!D96)</f>
        <v>1</v>
      </c>
      <c r="I9689" s="20"/>
      <c r="J9689" s="20"/>
      <c r="K9689" s="20"/>
      <c r="L9689" s="21"/>
      <c r="M9689" s="21"/>
      <c r="N9689" s="20"/>
      <c r="O9689" s="20"/>
      <c r="P9689" s="19" t="str">
        <f aca="false">IF(I9689="","",I9689-H9689)</f>
        <v/>
      </c>
      <c r="Q9689" s="19" t="str">
        <f aca="true">IF(B9689="","",IF(N9689="No aplica","No aplica",IF(I9689="","Pendent",IF(N9689="Per substituir","Substituir",IF(OR(N9689="No localitzat",N9689="No lliurat"),"Reposar",IF(I9689&lt;H9689,"Reposar",IF(I9689&gt;H9689,"Revisar excedent",IF(AND(G9689="Sí",M9689&lt;&gt;"",M9689&lt;TODAY()),"EPI caducat",IF(AND(G9689="Sí",M9689&lt;&gt;"",M9689&lt;=TODAY()+90),"EPI caduca ≤90 dies",IF(OR(N9689="Deteriorat usable",N9689="Revisió necessària"),"Revisar","OK"))))))))))</f>
      </c>
      <c r="R9689" s="20"/>
    </row>
    <row r="9690" customFormat="false" ht="15" hidden="false" customHeight="false" outlineLevel="0" collapsed="false">
      <c r="A9690" s="19" t="n">
        <v>89</v>
      </c>
      <c r="B9690" s="19" t="n">
        <f aca="false">IFERROR(VLOOKUP(A9690,Personal!$A$6:$F$112,2,FALSE()),"")</f>
        <v>0</v>
      </c>
      <c r="C9690" s="19" t="str">
        <f aca="false">IFERROR(VLOOKUP(A9690,Personal!$A$6:$F$112,3,FALSE()),"")</f>
        <v>Cerdanyola</v>
      </c>
      <c r="D9690" s="19" t="s">
        <v>137</v>
      </c>
      <c r="E9690" s="19" t="s">
        <v>229</v>
      </c>
      <c r="F9690" s="19" t="s">
        <v>230</v>
      </c>
      <c r="G9690" s="19" t="s">
        <v>291</v>
      </c>
      <c r="H9690" s="19" t="n">
        <f aca="false">IF(OR(VLOOKUP(A9690,Personal!$A$6:$F$112,5,FALSE())&lt;&gt;"Sí",N9690="No aplica"),0,'Catàleg GRAE'!D97)</f>
        <v>1</v>
      </c>
      <c r="I9690" s="20"/>
      <c r="J9690" s="20"/>
      <c r="K9690" s="20"/>
      <c r="L9690" s="21"/>
      <c r="M9690" s="21"/>
      <c r="N9690" s="20"/>
      <c r="O9690" s="20"/>
      <c r="P9690" s="19" t="str">
        <f aca="false">IF(I9690="","",I9690-H9690)</f>
        <v/>
      </c>
      <c r="Q9690" s="19" t="str">
        <f aca="true">IF(B9690="","",IF(N9690="No aplica","No aplica",IF(I9690="","Pendent",IF(N9690="Per substituir","Substituir",IF(OR(N9690="No localitzat",N9690="No lliurat"),"Reposar",IF(I9690&lt;H9690,"Reposar",IF(I9690&gt;H9690,"Revisar excedent",IF(AND(G9690="Sí",M9690&lt;&gt;"",M9690&lt;TODAY()),"EPI caducat",IF(AND(G9690="Sí",M9690&lt;&gt;"",M9690&lt;=TODAY()+90),"EPI caduca ≤90 dies",IF(OR(N9690="Deteriorat usable",N9690="Revisió necessària"),"Revisar","OK"))))))))))</f>
      </c>
      <c r="R9690" s="20"/>
    </row>
    <row r="9691" customFormat="false" ht="15" hidden="false" customHeight="false" outlineLevel="0" collapsed="false">
      <c r="A9691" s="19" t="n">
        <v>89</v>
      </c>
      <c r="B9691" s="19" t="n">
        <f aca="false">IFERROR(VLOOKUP(A9691,Personal!$A$6:$F$112,2,FALSE()),"")</f>
        <v>0</v>
      </c>
      <c r="C9691" s="19" t="str">
        <f aca="false">IFERROR(VLOOKUP(A9691,Personal!$A$6:$F$112,3,FALSE()),"")</f>
        <v>Cerdanyola</v>
      </c>
      <c r="D9691" s="19" t="s">
        <v>137</v>
      </c>
      <c r="E9691" s="19" t="s">
        <v>231</v>
      </c>
      <c r="F9691" s="19" t="s">
        <v>232</v>
      </c>
      <c r="G9691" s="19" t="s">
        <v>291</v>
      </c>
      <c r="H9691" s="19" t="n">
        <f aca="false">IF(OR(VLOOKUP(A9691,Personal!$A$6:$F$112,5,FALSE())&lt;&gt;"Sí",N9691="No aplica"),0,'Catàleg GRAE'!D98)</f>
        <v>1</v>
      </c>
      <c r="I9691" s="20"/>
      <c r="J9691" s="20"/>
      <c r="K9691" s="20"/>
      <c r="L9691" s="21"/>
      <c r="M9691" s="21"/>
      <c r="N9691" s="20"/>
      <c r="O9691" s="20"/>
      <c r="P9691" s="19" t="str">
        <f aca="false">IF(I9691="","",I9691-H9691)</f>
        <v/>
      </c>
      <c r="Q9691" s="19" t="str">
        <f aca="true">IF(B9691="","",IF(N9691="No aplica","No aplica",IF(I9691="","Pendent",IF(N9691="Per substituir","Substituir",IF(OR(N9691="No localitzat",N9691="No lliurat"),"Reposar",IF(I9691&lt;H9691,"Reposar",IF(I9691&gt;H9691,"Revisar excedent",IF(AND(G9691="Sí",M9691&lt;&gt;"",M9691&lt;TODAY()),"EPI caducat",IF(AND(G9691="Sí",M9691&lt;&gt;"",M9691&lt;=TODAY()+90),"EPI caduca ≤90 dies",IF(OR(N9691="Deteriorat usable",N9691="Revisió necessària"),"Revisar","OK"))))))))))</f>
      </c>
      <c r="R9691" s="20"/>
    </row>
    <row r="9692" customFormat="false" ht="15" hidden="false" customHeight="false" outlineLevel="0" collapsed="false">
      <c r="A9692" s="19" t="n">
        <v>89</v>
      </c>
      <c r="B9692" s="19" t="n">
        <f aca="false">IFERROR(VLOOKUP(A9692,Personal!$A$6:$F$112,2,FALSE()),"")</f>
        <v>0</v>
      </c>
      <c r="C9692" s="19" t="str">
        <f aca="false">IFERROR(VLOOKUP(A9692,Personal!$A$6:$F$112,3,FALSE()),"")</f>
        <v>Cerdanyola</v>
      </c>
      <c r="D9692" s="19" t="s">
        <v>137</v>
      </c>
      <c r="E9692" s="19" t="s">
        <v>233</v>
      </c>
      <c r="F9692" s="19" t="s">
        <v>234</v>
      </c>
      <c r="G9692" s="19" t="s">
        <v>291</v>
      </c>
      <c r="H9692" s="19" t="n">
        <f aca="false">IF(OR(VLOOKUP(A9692,Personal!$A$6:$F$112,5,FALSE())&lt;&gt;"Sí",N9692="No aplica"),0,'Catàleg GRAE'!D99)</f>
        <v>1</v>
      </c>
      <c r="I9692" s="20"/>
      <c r="J9692" s="20"/>
      <c r="K9692" s="20"/>
      <c r="L9692" s="21"/>
      <c r="M9692" s="21"/>
      <c r="N9692" s="20"/>
      <c r="O9692" s="20"/>
      <c r="P9692" s="19" t="str">
        <f aca="false">IF(I9692="","",I9692-H9692)</f>
        <v/>
      </c>
      <c r="Q9692" s="19" t="str">
        <f aca="true">IF(B9692="","",IF(N9692="No aplica","No aplica",IF(I9692="","Pendent",IF(N9692="Per substituir","Substituir",IF(OR(N9692="No localitzat",N9692="No lliurat"),"Reposar",IF(I9692&lt;H9692,"Reposar",IF(I9692&gt;H9692,"Revisar excedent",IF(AND(G9692="Sí",M9692&lt;&gt;"",M9692&lt;TODAY()),"EPI caducat",IF(AND(G9692="Sí",M9692&lt;&gt;"",M9692&lt;=TODAY()+90),"EPI caduca ≤90 dies",IF(OR(N9692="Deteriorat usable",N9692="Revisió necessària"),"Revisar","OK"))))))))))</f>
      </c>
      <c r="R9692" s="20"/>
    </row>
    <row r="9693" customFormat="false" ht="15" hidden="false" customHeight="false" outlineLevel="0" collapsed="false">
      <c r="A9693" s="19" t="n">
        <v>89</v>
      </c>
      <c r="B9693" s="19" t="n">
        <f aca="false">IFERROR(VLOOKUP(A9693,Personal!$A$6:$F$112,2,FALSE()),"")</f>
        <v>0</v>
      </c>
      <c r="C9693" s="19" t="str">
        <f aca="false">IFERROR(VLOOKUP(A9693,Personal!$A$6:$F$112,3,FALSE()),"")</f>
        <v>Cerdanyola</v>
      </c>
      <c r="D9693" s="19" t="s">
        <v>216</v>
      </c>
      <c r="E9693" s="19" t="s">
        <v>235</v>
      </c>
      <c r="F9693" s="19" t="s">
        <v>236</v>
      </c>
      <c r="G9693" s="19" t="s">
        <v>272</v>
      </c>
      <c r="H9693" s="19" t="n">
        <f aca="false">IF(OR(VLOOKUP(A9693,Personal!$A$6:$F$112,5,FALSE())&lt;&gt;"Sí",N9693="No aplica"),0,'Catàleg GRAE'!D100)</f>
        <v>1</v>
      </c>
      <c r="I9693" s="20"/>
      <c r="J9693" s="20"/>
      <c r="K9693" s="20"/>
      <c r="L9693" s="21"/>
      <c r="M9693" s="21"/>
      <c r="N9693" s="20"/>
      <c r="O9693" s="20"/>
      <c r="P9693" s="19" t="str">
        <f aca="false">IF(I9693="","",I9693-H9693)</f>
        <v/>
      </c>
      <c r="Q9693" s="19" t="str">
        <f aca="true">IF(B9693="","",IF(N9693="No aplica","No aplica",IF(I9693="","Pendent",IF(N9693="Per substituir","Substituir",IF(OR(N9693="No localitzat",N9693="No lliurat"),"Reposar",IF(I9693&lt;H9693,"Reposar",IF(I9693&gt;H9693,"Revisar excedent",IF(AND(G9693="Sí",M9693&lt;&gt;"",M9693&lt;TODAY()),"EPI caducat",IF(AND(G9693="Sí",M9693&lt;&gt;"",M9693&lt;=TODAY()+90),"EPI caduca ≤90 dies",IF(OR(N9693="Deteriorat usable",N9693="Revisió necessària"),"Revisar","OK"))))))))))</f>
      </c>
      <c r="R9693" s="20"/>
    </row>
    <row r="9694" customFormat="false" ht="15" hidden="false" customHeight="false" outlineLevel="0" collapsed="false">
      <c r="A9694" s="19" t="n">
        <v>89</v>
      </c>
      <c r="B9694" s="19" t="n">
        <f aca="false">IFERROR(VLOOKUP(A9694,Personal!$A$6:$F$112,2,FALSE()),"")</f>
        <v>0</v>
      </c>
      <c r="C9694" s="19" t="str">
        <f aca="false">IFERROR(VLOOKUP(A9694,Personal!$A$6:$F$112,3,FALSE()),"")</f>
        <v>Cerdanyola</v>
      </c>
      <c r="D9694" s="19" t="s">
        <v>137</v>
      </c>
      <c r="E9694" s="19" t="s">
        <v>237</v>
      </c>
      <c r="F9694" s="19" t="s">
        <v>238</v>
      </c>
      <c r="G9694" s="19" t="s">
        <v>291</v>
      </c>
      <c r="H9694" s="19" t="n">
        <f aca="false">IF(OR(VLOOKUP(A9694,Personal!$A$6:$F$112,5,FALSE())&lt;&gt;"Sí",N9694="No aplica"),0,'Catàleg GRAE'!D101)</f>
        <v>1</v>
      </c>
      <c r="I9694" s="20"/>
      <c r="J9694" s="20"/>
      <c r="K9694" s="20"/>
      <c r="L9694" s="21"/>
      <c r="M9694" s="21"/>
      <c r="N9694" s="20"/>
      <c r="O9694" s="20"/>
      <c r="P9694" s="19" t="str">
        <f aca="false">IF(I9694="","",I9694-H9694)</f>
        <v/>
      </c>
      <c r="Q9694" s="19" t="str">
        <f aca="true">IF(B9694="","",IF(N9694="No aplica","No aplica",IF(I9694="","Pendent",IF(N9694="Per substituir","Substituir",IF(OR(N9694="No localitzat",N9694="No lliurat"),"Reposar",IF(I9694&lt;H9694,"Reposar",IF(I9694&gt;H9694,"Revisar excedent",IF(AND(G9694="Sí",M9694&lt;&gt;"",M9694&lt;TODAY()),"EPI caducat",IF(AND(G9694="Sí",M9694&lt;&gt;"",M9694&lt;=TODAY()+90),"EPI caduca ≤90 dies",IF(OR(N9694="Deteriorat usable",N9694="Revisió necessària"),"Revisar","OK"))))))))))</f>
      </c>
      <c r="R9694" s="20"/>
    </row>
    <row r="9695" customFormat="false" ht="15" hidden="false" customHeight="false" outlineLevel="0" collapsed="false">
      <c r="A9695" s="19" t="n">
        <v>89</v>
      </c>
      <c r="B9695" s="19" t="n">
        <f aca="false">IFERROR(VLOOKUP(A9695,Personal!$A$6:$F$112,2,FALSE()),"")</f>
        <v>0</v>
      </c>
      <c r="C9695" s="19" t="str">
        <f aca="false">IFERROR(VLOOKUP(A9695,Personal!$A$6:$F$112,3,FALSE()),"")</f>
        <v>Cerdanyola</v>
      </c>
      <c r="D9695" s="19" t="s">
        <v>37</v>
      </c>
      <c r="E9695" s="19" t="s">
        <v>239</v>
      </c>
      <c r="F9695" s="19" t="s">
        <v>240</v>
      </c>
      <c r="G9695" s="19" t="s">
        <v>291</v>
      </c>
      <c r="H9695" s="19" t="n">
        <f aca="false">IF(OR(VLOOKUP(A9695,Personal!$A$6:$F$112,5,FALSE())&lt;&gt;"Sí",N9695="No aplica"),0,'Catàleg GRAE'!D102)</f>
        <v>1</v>
      </c>
      <c r="I9695" s="20"/>
      <c r="J9695" s="20"/>
      <c r="K9695" s="20"/>
      <c r="L9695" s="21"/>
      <c r="M9695" s="21"/>
      <c r="N9695" s="20"/>
      <c r="O9695" s="20"/>
      <c r="P9695" s="19" t="str">
        <f aca="false">IF(I9695="","",I9695-H9695)</f>
        <v/>
      </c>
      <c r="Q9695" s="19" t="str">
        <f aca="true">IF(B9695="","",IF(N9695="No aplica","No aplica",IF(I9695="","Pendent",IF(N9695="Per substituir","Substituir",IF(OR(N9695="No localitzat",N9695="No lliurat"),"Reposar",IF(I9695&lt;H9695,"Reposar",IF(I9695&gt;H9695,"Revisar excedent",IF(AND(G9695="Sí",M9695&lt;&gt;"",M9695&lt;TODAY()),"EPI caducat",IF(AND(G9695="Sí",M9695&lt;&gt;"",M9695&lt;=TODAY()+90),"EPI caduca ≤90 dies",IF(OR(N9695="Deteriorat usable",N9695="Revisió necessària"),"Revisar","OK"))))))))))</f>
      </c>
      <c r="R9695" s="20"/>
    </row>
    <row r="9696" customFormat="false" ht="15" hidden="false" customHeight="false" outlineLevel="0" collapsed="false">
      <c r="A9696" s="19" t="n">
        <v>89</v>
      </c>
      <c r="B9696" s="19" t="n">
        <f aca="false">IFERROR(VLOOKUP(A9696,Personal!$A$6:$F$112,2,FALSE()),"")</f>
        <v>0</v>
      </c>
      <c r="C9696" s="19" t="str">
        <f aca="false">IFERROR(VLOOKUP(A9696,Personal!$A$6:$F$112,3,FALSE()),"")</f>
        <v>Cerdanyola</v>
      </c>
      <c r="D9696" s="19" t="s">
        <v>37</v>
      </c>
      <c r="E9696" s="19" t="s">
        <v>241</v>
      </c>
      <c r="F9696" s="19" t="s">
        <v>242</v>
      </c>
      <c r="G9696" s="19" t="s">
        <v>291</v>
      </c>
      <c r="H9696" s="19" t="n">
        <f aca="false">IF(OR(VLOOKUP(A9696,Personal!$A$6:$F$112,5,FALSE())&lt;&gt;"Sí",N9696="No aplica"),0,'Catàleg GRAE'!D103)</f>
        <v>1</v>
      </c>
      <c r="I9696" s="20"/>
      <c r="J9696" s="20"/>
      <c r="K9696" s="20"/>
      <c r="L9696" s="21"/>
      <c r="M9696" s="21"/>
      <c r="N9696" s="20"/>
      <c r="O9696" s="20"/>
      <c r="P9696" s="19" t="str">
        <f aca="false">IF(I9696="","",I9696-H9696)</f>
        <v/>
      </c>
      <c r="Q9696" s="19" t="str">
        <f aca="true">IF(B9696="","",IF(N9696="No aplica","No aplica",IF(I9696="","Pendent",IF(N9696="Per substituir","Substituir",IF(OR(N9696="No localitzat",N9696="No lliurat"),"Reposar",IF(I9696&lt;H9696,"Reposar",IF(I9696&gt;H9696,"Revisar excedent",IF(AND(G9696="Sí",M9696&lt;&gt;"",M9696&lt;TODAY()),"EPI caducat",IF(AND(G9696="Sí",M9696&lt;&gt;"",M9696&lt;=TODAY()+90),"EPI caduca ≤90 dies",IF(OR(N9696="Deteriorat usable",N9696="Revisió necessària"),"Revisar","OK"))))))))))</f>
      </c>
      <c r="R9696" s="20"/>
    </row>
    <row r="9697" customFormat="false" ht="15" hidden="false" customHeight="false" outlineLevel="0" collapsed="false">
      <c r="A9697" s="19" t="n">
        <v>89</v>
      </c>
      <c r="B9697" s="19" t="n">
        <f aca="false">IFERROR(VLOOKUP(A9697,Personal!$A$6:$F$112,2,FALSE()),"")</f>
        <v>0</v>
      </c>
      <c r="C9697" s="19" t="str">
        <f aca="false">IFERROR(VLOOKUP(A9697,Personal!$A$6:$F$112,3,FALSE()),"")</f>
        <v>Cerdanyola</v>
      </c>
      <c r="D9697" s="19" t="s">
        <v>177</v>
      </c>
      <c r="E9697" s="19" t="s">
        <v>243</v>
      </c>
      <c r="F9697" s="19" t="s">
        <v>244</v>
      </c>
      <c r="G9697" s="19" t="s">
        <v>272</v>
      </c>
      <c r="H9697" s="19" t="n">
        <f aca="false">IF(OR(VLOOKUP(A9697,Personal!$A$6:$F$112,5,FALSE())&lt;&gt;"Sí",N9697="No aplica"),0,'Catàleg GRAE'!D104)</f>
        <v>1</v>
      </c>
      <c r="I9697" s="20"/>
      <c r="J9697" s="20"/>
      <c r="K9697" s="20"/>
      <c r="L9697" s="21"/>
      <c r="M9697" s="21"/>
      <c r="N9697" s="20"/>
      <c r="O9697" s="20"/>
      <c r="P9697" s="19" t="str">
        <f aca="false">IF(I9697="","",I9697-H9697)</f>
        <v/>
      </c>
      <c r="Q9697" s="19" t="str">
        <f aca="true">IF(B9697="","",IF(N9697="No aplica","No aplica",IF(I9697="","Pendent",IF(N9697="Per substituir","Substituir",IF(OR(N9697="No localitzat",N9697="No lliurat"),"Reposar",IF(I9697&lt;H9697,"Reposar",IF(I9697&gt;H9697,"Revisar excedent",IF(AND(G9697="Sí",M9697&lt;&gt;"",M9697&lt;TODAY()),"EPI caducat",IF(AND(G9697="Sí",M9697&lt;&gt;"",M9697&lt;=TODAY()+90),"EPI caduca ≤90 dies",IF(OR(N9697="Deteriorat usable",N9697="Revisió necessària"),"Revisar","OK"))))))))))</f>
      </c>
      <c r="R9697" s="20"/>
    </row>
    <row r="9698" customFormat="false" ht="15" hidden="false" customHeight="false" outlineLevel="0" collapsed="false">
      <c r="A9698" s="19" t="n">
        <v>89</v>
      </c>
      <c r="B9698" s="19" t="n">
        <f aca="false">IFERROR(VLOOKUP(A9698,Personal!$A$6:$F$112,2,FALSE()),"")</f>
        <v>0</v>
      </c>
      <c r="C9698" s="19" t="str">
        <f aca="false">IFERROR(VLOOKUP(A9698,Personal!$A$6:$F$112,3,FALSE()),"")</f>
        <v>Cerdanyola</v>
      </c>
      <c r="D9698" s="19" t="s">
        <v>177</v>
      </c>
      <c r="E9698" s="19" t="s">
        <v>245</v>
      </c>
      <c r="F9698" s="19" t="s">
        <v>246</v>
      </c>
      <c r="G9698" s="19" t="s">
        <v>272</v>
      </c>
      <c r="H9698" s="19" t="n">
        <f aca="false">IF(OR(VLOOKUP(A9698,Personal!$A$6:$F$112,5,FALSE())&lt;&gt;"Sí",N9698="No aplica"),0,'Catàleg GRAE'!D105)</f>
        <v>1</v>
      </c>
      <c r="I9698" s="20"/>
      <c r="J9698" s="20"/>
      <c r="K9698" s="20"/>
      <c r="L9698" s="21"/>
      <c r="M9698" s="21"/>
      <c r="N9698" s="20"/>
      <c r="O9698" s="20"/>
      <c r="P9698" s="19" t="str">
        <f aca="false">IF(I9698="","",I9698-H9698)</f>
        <v/>
      </c>
      <c r="Q9698" s="19" t="str">
        <f aca="true">IF(B9698="","",IF(N9698="No aplica","No aplica",IF(I9698="","Pendent",IF(N9698="Per substituir","Substituir",IF(OR(N9698="No localitzat",N9698="No lliurat"),"Reposar",IF(I9698&lt;H9698,"Reposar",IF(I9698&gt;H9698,"Revisar excedent",IF(AND(G9698="Sí",M9698&lt;&gt;"",M9698&lt;TODAY()),"EPI caducat",IF(AND(G9698="Sí",M9698&lt;&gt;"",M9698&lt;=TODAY()+90),"EPI caduca ≤90 dies",IF(OR(N9698="Deteriorat usable",N9698="Revisió necessària"),"Revisar","OK"))))))))))</f>
      </c>
      <c r="R9698" s="20"/>
    </row>
    <row r="9699" customFormat="false" ht="15" hidden="false" customHeight="false" outlineLevel="0" collapsed="false">
      <c r="A9699" s="19" t="n">
        <v>89</v>
      </c>
      <c r="B9699" s="19" t="n">
        <f aca="false">IFERROR(VLOOKUP(A9699,Personal!$A$6:$F$112,2,FALSE()),"")</f>
        <v>0</v>
      </c>
      <c r="C9699" s="19" t="str">
        <f aca="false">IFERROR(VLOOKUP(A9699,Personal!$A$6:$F$112,3,FALSE()),"")</f>
        <v>Cerdanyola</v>
      </c>
      <c r="D9699" s="19" t="s">
        <v>177</v>
      </c>
      <c r="E9699" s="19" t="s">
        <v>247</v>
      </c>
      <c r="F9699" s="19" t="s">
        <v>248</v>
      </c>
      <c r="G9699" s="19" t="s">
        <v>272</v>
      </c>
      <c r="H9699" s="19" t="n">
        <f aca="false">IF(OR(VLOOKUP(A9699,Personal!$A$6:$F$112,5,FALSE())&lt;&gt;"Sí",N9699="No aplica"),0,'Catàleg GRAE'!D106)</f>
        <v>1</v>
      </c>
      <c r="I9699" s="20"/>
      <c r="J9699" s="20"/>
      <c r="K9699" s="20"/>
      <c r="L9699" s="21"/>
      <c r="M9699" s="21"/>
      <c r="N9699" s="20"/>
      <c r="O9699" s="20"/>
      <c r="P9699" s="19" t="str">
        <f aca="false">IF(I9699="","",I9699-H9699)</f>
        <v/>
      </c>
      <c r="Q9699" s="19" t="str">
        <f aca="true">IF(B9699="","",IF(N9699="No aplica","No aplica",IF(I9699="","Pendent",IF(N9699="Per substituir","Substituir",IF(OR(N9699="No localitzat",N9699="No lliurat"),"Reposar",IF(I9699&lt;H9699,"Reposar",IF(I9699&gt;H9699,"Revisar excedent",IF(AND(G9699="Sí",M9699&lt;&gt;"",M9699&lt;TODAY()),"EPI caducat",IF(AND(G9699="Sí",M9699&lt;&gt;"",M9699&lt;=TODAY()+90),"EPI caduca ≤90 dies",IF(OR(N9699="Deteriorat usable",N9699="Revisió necessària"),"Revisar","OK"))))))))))</f>
      </c>
      <c r="R9699" s="20"/>
    </row>
    <row r="9700" customFormat="false" ht="15" hidden="false" customHeight="false" outlineLevel="0" collapsed="false">
      <c r="A9700" s="19" t="n">
        <v>89</v>
      </c>
      <c r="B9700" s="19" t="n">
        <f aca="false">IFERROR(VLOOKUP(A9700,Personal!$A$6:$F$112,2,FALSE()),"")</f>
        <v>0</v>
      </c>
      <c r="C9700" s="19" t="str">
        <f aca="false">IFERROR(VLOOKUP(A9700,Personal!$A$6:$F$112,3,FALSE()),"")</f>
        <v>Cerdanyola</v>
      </c>
      <c r="D9700" s="19" t="s">
        <v>177</v>
      </c>
      <c r="E9700" s="19" t="s">
        <v>249</v>
      </c>
      <c r="F9700" s="19" t="s">
        <v>250</v>
      </c>
      <c r="G9700" s="19" t="s">
        <v>272</v>
      </c>
      <c r="H9700" s="19" t="n">
        <f aca="false">IF(OR(VLOOKUP(A9700,Personal!$A$6:$F$112,5,FALSE())&lt;&gt;"Sí",N9700="No aplica"),0,'Catàleg GRAE'!D107)</f>
        <v>1</v>
      </c>
      <c r="I9700" s="20"/>
      <c r="J9700" s="20"/>
      <c r="K9700" s="20"/>
      <c r="L9700" s="21"/>
      <c r="M9700" s="21"/>
      <c r="N9700" s="20"/>
      <c r="O9700" s="20"/>
      <c r="P9700" s="19" t="str">
        <f aca="false">IF(I9700="","",I9700-H9700)</f>
        <v/>
      </c>
      <c r="Q9700" s="19" t="str">
        <f aca="true">IF(B9700="","",IF(N9700="No aplica","No aplica",IF(I9700="","Pendent",IF(N9700="Per substituir","Substituir",IF(OR(N9700="No localitzat",N9700="No lliurat"),"Reposar",IF(I9700&lt;H9700,"Reposar",IF(I9700&gt;H9700,"Revisar excedent",IF(AND(G9700="Sí",M9700&lt;&gt;"",M9700&lt;TODAY()),"EPI caducat",IF(AND(G9700="Sí",M9700&lt;&gt;"",M9700&lt;=TODAY()+90),"EPI caduca ≤90 dies",IF(OR(N9700="Deteriorat usable",N9700="Revisió necessària"),"Revisar","OK"))))))))))</f>
      </c>
      <c r="R9700" s="20"/>
    </row>
    <row r="9701" customFormat="false" ht="15" hidden="false" customHeight="false" outlineLevel="0" collapsed="false">
      <c r="A9701" s="19" t="n">
        <v>89</v>
      </c>
      <c r="B9701" s="19" t="n">
        <f aca="false">IFERROR(VLOOKUP(A9701,Personal!$A$6:$F$112,2,FALSE()),"")</f>
        <v>0</v>
      </c>
      <c r="C9701" s="19" t="str">
        <f aca="false">IFERROR(VLOOKUP(A9701,Personal!$A$6:$F$112,3,FALSE()),"")</f>
        <v>Cerdanyola</v>
      </c>
      <c r="D9701" s="19" t="s">
        <v>177</v>
      </c>
      <c r="E9701" s="19" t="s">
        <v>251</v>
      </c>
      <c r="F9701" s="19" t="s">
        <v>252</v>
      </c>
      <c r="G9701" s="19" t="s">
        <v>272</v>
      </c>
      <c r="H9701" s="19" t="n">
        <f aca="false">IF(OR(VLOOKUP(A9701,Personal!$A$6:$F$112,5,FALSE())&lt;&gt;"Sí",N9701="No aplica"),0,'Catàleg GRAE'!D108)</f>
        <v>1</v>
      </c>
      <c r="I9701" s="20"/>
      <c r="J9701" s="20"/>
      <c r="K9701" s="20"/>
      <c r="L9701" s="21"/>
      <c r="M9701" s="21"/>
      <c r="N9701" s="20"/>
      <c r="O9701" s="20"/>
      <c r="P9701" s="19" t="str">
        <f aca="false">IF(I9701="","",I9701-H9701)</f>
        <v/>
      </c>
      <c r="Q9701" s="19" t="str">
        <f aca="true">IF(B9701="","",IF(N9701="No aplica","No aplica",IF(I9701="","Pendent",IF(N9701="Per substituir","Substituir",IF(OR(N9701="No localitzat",N9701="No lliurat"),"Reposar",IF(I9701&lt;H9701,"Reposar",IF(I9701&gt;H9701,"Revisar excedent",IF(AND(G9701="Sí",M9701&lt;&gt;"",M9701&lt;TODAY()),"EPI caducat",IF(AND(G9701="Sí",M9701&lt;&gt;"",M9701&lt;=TODAY()+90),"EPI caduca ≤90 dies",IF(OR(N9701="Deteriorat usable",N9701="Revisió necessària"),"Revisar","OK"))))))))))</f>
      </c>
      <c r="R9701" s="20"/>
    </row>
    <row r="9702" customFormat="false" ht="15" hidden="false" customHeight="false" outlineLevel="0" collapsed="false">
      <c r="A9702" s="19" t="n">
        <v>89</v>
      </c>
      <c r="B9702" s="19" t="n">
        <f aca="false">IFERROR(VLOOKUP(A9702,Personal!$A$6:$F$112,2,FALSE()),"")</f>
        <v>0</v>
      </c>
      <c r="C9702" s="19" t="str">
        <f aca="false">IFERROR(VLOOKUP(A9702,Personal!$A$6:$F$112,3,FALSE()),"")</f>
        <v>Cerdanyola</v>
      </c>
      <c r="D9702" s="19" t="s">
        <v>125</v>
      </c>
      <c r="E9702" s="19" t="s">
        <v>253</v>
      </c>
      <c r="F9702" s="19" t="s">
        <v>254</v>
      </c>
      <c r="G9702" s="19" t="s">
        <v>272</v>
      </c>
      <c r="H9702" s="19" t="n">
        <f aca="false">IF(OR(VLOOKUP(A9702,Personal!$A$6:$F$112,5,FALSE())&lt;&gt;"Sí",N9702="No aplica"),0,'Catàleg GRAE'!D109)</f>
        <v>1</v>
      </c>
      <c r="I9702" s="20"/>
      <c r="J9702" s="20"/>
      <c r="K9702" s="20"/>
      <c r="L9702" s="21"/>
      <c r="M9702" s="21"/>
      <c r="N9702" s="20"/>
      <c r="O9702" s="20"/>
      <c r="P9702" s="19" t="str">
        <f aca="false">IF(I9702="","",I9702-H9702)</f>
        <v/>
      </c>
      <c r="Q9702" s="19" t="str">
        <f aca="true">IF(B9702="","",IF(N9702="No aplica","No aplica",IF(I9702="","Pendent",IF(N9702="Per substituir","Substituir",IF(OR(N9702="No localitzat",N9702="No lliurat"),"Reposar",IF(I9702&lt;H9702,"Reposar",IF(I9702&gt;H9702,"Revisar excedent",IF(AND(G9702="Sí",M9702&lt;&gt;"",M9702&lt;TODAY()),"EPI caducat",IF(AND(G9702="Sí",M9702&lt;&gt;"",M9702&lt;=TODAY()+90),"EPI caduca ≤90 dies",IF(OR(N9702="Deteriorat usable",N9702="Revisió necessària"),"Revisar","OK"))))))))))</f>
      </c>
      <c r="R9702" s="20"/>
    </row>
    <row r="9703" customFormat="false" ht="15" hidden="false" customHeight="false" outlineLevel="0" collapsed="false">
      <c r="A9703" s="19" t="n">
        <v>89</v>
      </c>
      <c r="B9703" s="19" t="n">
        <f aca="false">IFERROR(VLOOKUP(A9703,Personal!$A$6:$F$112,2,FALSE()),"")</f>
        <v>0</v>
      </c>
      <c r="C9703" s="19" t="str">
        <f aca="false">IFERROR(VLOOKUP(A9703,Personal!$A$6:$F$112,3,FALSE()),"")</f>
        <v>Cerdanyola</v>
      </c>
      <c r="D9703" s="19" t="s">
        <v>177</v>
      </c>
      <c r="E9703" s="19" t="s">
        <v>255</v>
      </c>
      <c r="F9703" s="19" t="s">
        <v>256</v>
      </c>
      <c r="G9703" s="19" t="s">
        <v>272</v>
      </c>
      <c r="H9703" s="19" t="n">
        <f aca="false">IF(OR(VLOOKUP(A9703,Personal!$A$6:$F$112,5,FALSE())&lt;&gt;"Sí",N9703="No aplica"),0,'Catàleg GRAE'!D110)</f>
        <v>1</v>
      </c>
      <c r="I9703" s="20"/>
      <c r="J9703" s="20"/>
      <c r="K9703" s="20"/>
      <c r="L9703" s="21"/>
      <c r="M9703" s="21"/>
      <c r="N9703" s="20"/>
      <c r="O9703" s="20"/>
      <c r="P9703" s="19" t="str">
        <f aca="false">IF(I9703="","",I9703-H9703)</f>
        <v/>
      </c>
      <c r="Q9703" s="19" t="str">
        <f aca="true">IF(B9703="","",IF(N9703="No aplica","No aplica",IF(I9703="","Pendent",IF(N9703="Per substituir","Substituir",IF(OR(N9703="No localitzat",N9703="No lliurat"),"Reposar",IF(I9703&lt;H9703,"Reposar",IF(I9703&gt;H9703,"Revisar excedent",IF(AND(G9703="Sí",M9703&lt;&gt;"",M9703&lt;TODAY()),"EPI caducat",IF(AND(G9703="Sí",M9703&lt;&gt;"",M9703&lt;=TODAY()+90),"EPI caduca ≤90 dies",IF(OR(N9703="Deteriorat usable",N9703="Revisió necessària"),"Revisar","OK"))))))))))</f>
      </c>
      <c r="R9703" s="20"/>
    </row>
    <row r="9704" customFormat="false" ht="15" hidden="false" customHeight="false" outlineLevel="0" collapsed="false">
      <c r="A9704" s="19" t="n">
        <v>89</v>
      </c>
      <c r="B9704" s="19" t="n">
        <f aca="false">IFERROR(VLOOKUP(A9704,Personal!$A$6:$F$112,2,FALSE()),"")</f>
        <v>0</v>
      </c>
      <c r="C9704" s="19" t="str">
        <f aca="false">IFERROR(VLOOKUP(A9704,Personal!$A$6:$F$112,3,FALSE()),"")</f>
        <v>Cerdanyola</v>
      </c>
      <c r="D9704" s="19" t="s">
        <v>142</v>
      </c>
      <c r="E9704" s="19" t="s">
        <v>257</v>
      </c>
      <c r="F9704" s="19" t="s">
        <v>258</v>
      </c>
      <c r="G9704" s="19" t="s">
        <v>291</v>
      </c>
      <c r="H9704" s="19" t="n">
        <f aca="false">IF(OR(VLOOKUP(A9704,Personal!$A$6:$F$112,5,FALSE())&lt;&gt;"Sí",N9704="No aplica"),0,'Catàleg GRAE'!D111)</f>
        <v>1</v>
      </c>
      <c r="I9704" s="20"/>
      <c r="J9704" s="20"/>
      <c r="K9704" s="20"/>
      <c r="L9704" s="21"/>
      <c r="M9704" s="21"/>
      <c r="N9704" s="20"/>
      <c r="O9704" s="20"/>
      <c r="P9704" s="19" t="str">
        <f aca="false">IF(I9704="","",I9704-H9704)</f>
        <v/>
      </c>
      <c r="Q9704" s="19" t="str">
        <f aca="true">IF(B9704="","",IF(N9704="No aplica","No aplica",IF(I9704="","Pendent",IF(N9704="Per substituir","Substituir",IF(OR(N9704="No localitzat",N9704="No lliurat"),"Reposar",IF(I9704&lt;H9704,"Reposar",IF(I9704&gt;H9704,"Revisar excedent",IF(AND(G9704="Sí",M9704&lt;&gt;"",M9704&lt;TODAY()),"EPI caducat",IF(AND(G9704="Sí",M9704&lt;&gt;"",M9704&lt;=TODAY()+90),"EPI caduca ≤90 dies",IF(OR(N9704="Deteriorat usable",N9704="Revisió necessària"),"Revisar","OK"))))))))))</f>
      </c>
      <c r="R9704" s="20"/>
    </row>
    <row r="9705" customFormat="false" ht="15" hidden="false" customHeight="false" outlineLevel="0" collapsed="false">
      <c r="A9705" s="19" t="n">
        <v>89</v>
      </c>
      <c r="B9705" s="19" t="n">
        <f aca="false">IFERROR(VLOOKUP(A9705,Personal!$A$6:$F$112,2,FALSE()),"")</f>
        <v>0</v>
      </c>
      <c r="C9705" s="19" t="str">
        <f aca="false">IFERROR(VLOOKUP(A9705,Personal!$A$6:$F$112,3,FALSE()),"")</f>
        <v>Cerdanyola</v>
      </c>
      <c r="D9705" s="19" t="s">
        <v>112</v>
      </c>
      <c r="E9705" s="19" t="s">
        <v>259</v>
      </c>
      <c r="F9705" s="19" t="s">
        <v>260</v>
      </c>
      <c r="G9705" s="19" t="s">
        <v>291</v>
      </c>
      <c r="H9705" s="19" t="n">
        <f aca="false">IF(OR(VLOOKUP(A9705,Personal!$A$6:$F$112,5,FALSE())&lt;&gt;"Sí",N9705="No aplica"),0,'Catàleg GRAE'!D112)</f>
        <v>1</v>
      </c>
      <c r="I9705" s="20"/>
      <c r="J9705" s="20"/>
      <c r="K9705" s="20"/>
      <c r="L9705" s="21"/>
      <c r="M9705" s="21"/>
      <c r="N9705" s="20"/>
      <c r="O9705" s="20"/>
      <c r="P9705" s="19" t="str">
        <f aca="false">IF(I9705="","",I9705-H9705)</f>
        <v/>
      </c>
      <c r="Q9705" s="19" t="str">
        <f aca="true">IF(B9705="","",IF(N9705="No aplica","No aplica",IF(I9705="","Pendent",IF(N9705="Per substituir","Substituir",IF(OR(N9705="No localitzat",N9705="No lliurat"),"Reposar",IF(I9705&lt;H9705,"Reposar",IF(I9705&gt;H9705,"Revisar excedent",IF(AND(G9705="Sí",M9705&lt;&gt;"",M9705&lt;TODAY()),"EPI caducat",IF(AND(G9705="Sí",M9705&lt;&gt;"",M9705&lt;=TODAY()+90),"EPI caduca ≤90 dies",IF(OR(N9705="Deteriorat usable",N9705="Revisió necessària"),"Revisar","OK"))))))))))</f>
      </c>
      <c r="R9705" s="20"/>
    </row>
    <row r="9706" customFormat="false" ht="15" hidden="false" customHeight="false" outlineLevel="0" collapsed="false">
      <c r="A9706" s="19" t="n">
        <v>89</v>
      </c>
      <c r="B9706" s="19" t="n">
        <f aca="false">IFERROR(VLOOKUP(A9706,Personal!$A$6:$F$112,2,FALSE()),"")</f>
        <v>0</v>
      </c>
      <c r="C9706" s="19" t="str">
        <f aca="false">IFERROR(VLOOKUP(A9706,Personal!$A$6:$F$112,3,FALSE()),"")</f>
        <v>Cerdanyola</v>
      </c>
      <c r="D9706" s="19" t="s">
        <v>261</v>
      </c>
      <c r="E9706" s="19" t="s">
        <v>262</v>
      </c>
      <c r="F9706" s="19" t="s">
        <v>263</v>
      </c>
      <c r="G9706" s="19" t="s">
        <v>291</v>
      </c>
      <c r="H9706" s="19" t="n">
        <f aca="false">IF(OR(VLOOKUP(A9706,Personal!$A$6:$F$112,5,FALSE())&lt;&gt;"Sí",N9706="No aplica"),0,'Catàleg GRAE'!D113)</f>
        <v>1</v>
      </c>
      <c r="I9706" s="20"/>
      <c r="J9706" s="20"/>
      <c r="K9706" s="20"/>
      <c r="L9706" s="21"/>
      <c r="M9706" s="21"/>
      <c r="N9706" s="20"/>
      <c r="O9706" s="20"/>
      <c r="P9706" s="19" t="str">
        <f aca="false">IF(I9706="","",I9706-H9706)</f>
        <v/>
      </c>
      <c r="Q9706" s="19" t="str">
        <f aca="true">IF(B9706="","",IF(N9706="No aplica","No aplica",IF(I9706="","Pendent",IF(N9706="Per substituir","Substituir",IF(OR(N9706="No localitzat",N9706="No lliurat"),"Reposar",IF(I9706&lt;H9706,"Reposar",IF(I9706&gt;H9706,"Revisar excedent",IF(AND(G9706="Sí",M9706&lt;&gt;"",M9706&lt;TODAY()),"EPI caducat",IF(AND(G9706="Sí",M9706&lt;&gt;"",M9706&lt;=TODAY()+90),"EPI caduca ≤90 dies",IF(OR(N9706="Deteriorat usable",N9706="Revisió necessària"),"Revisar","OK"))))))))))</f>
      </c>
      <c r="R9706" s="20"/>
    </row>
    <row r="9707" customFormat="false" ht="15" hidden="false" customHeight="false" outlineLevel="0" collapsed="false">
      <c r="A9707" s="19" t="n">
        <v>90</v>
      </c>
      <c r="B9707" s="19" t="n">
        <f aca="false">IFERROR(VLOOKUP(A9707,Personal!$A$6:$F$112,2,FALSE()),"")</f>
        <v>0</v>
      </c>
      <c r="C9707" s="19" t="str">
        <f aca="false">IFERROR(VLOOKUP(A9707,Personal!$A$6:$F$112,3,FALSE()),"")</f>
        <v>Cerdanyola</v>
      </c>
      <c r="D9707" s="19" t="s">
        <v>26</v>
      </c>
      <c r="E9707" s="19" t="s">
        <v>27</v>
      </c>
      <c r="F9707" s="19" t="s">
        <v>28</v>
      </c>
      <c r="G9707" s="19" t="s">
        <v>291</v>
      </c>
      <c r="H9707" s="19" t="n">
        <f aca="false">IF(OR(VLOOKUP(A9707,Personal!$A$6:$F$112,5,FALSE())&lt;&gt;"Sí",N9707="No aplica"),0,'Catàleg GRAE'!D5)</f>
        <v>1</v>
      </c>
      <c r="I9707" s="20"/>
      <c r="J9707" s="20"/>
      <c r="K9707" s="20"/>
      <c r="L9707" s="21"/>
      <c r="M9707" s="21"/>
      <c r="N9707" s="20"/>
      <c r="O9707" s="20"/>
      <c r="P9707" s="19" t="str">
        <f aca="false">IF(I9707="","",I9707-H9707)</f>
        <v/>
      </c>
      <c r="Q9707" s="19" t="str">
        <f aca="true">IF(B9707="","",IF(N9707="No aplica","No aplica",IF(I9707="","Pendent",IF(N9707="Per substituir","Substituir",IF(OR(N9707="No localitzat",N9707="No lliurat"),"Reposar",IF(I9707&lt;H9707,"Reposar",IF(I9707&gt;H9707,"Revisar excedent",IF(AND(G9707="Sí",M9707&lt;&gt;"",M9707&lt;TODAY()),"EPI caducat",IF(AND(G9707="Sí",M9707&lt;&gt;"",M9707&lt;=TODAY()+90),"EPI caduca ≤90 dies",IF(OR(N9707="Deteriorat usable",N9707="Revisió necessària"),"Revisar","OK"))))))))))</f>
      </c>
      <c r="R9707" s="20"/>
    </row>
    <row r="9708" customFormat="false" ht="15" hidden="false" customHeight="false" outlineLevel="0" collapsed="false">
      <c r="A9708" s="19" t="n">
        <v>90</v>
      </c>
      <c r="B9708" s="19" t="n">
        <f aca="false">IFERROR(VLOOKUP(A9708,Personal!$A$6:$F$112,2,FALSE()),"")</f>
        <v>0</v>
      </c>
      <c r="C9708" s="19" t="str">
        <f aca="false">IFERROR(VLOOKUP(A9708,Personal!$A$6:$F$112,3,FALSE()),"")</f>
        <v>Cerdanyola</v>
      </c>
      <c r="D9708" s="19" t="s">
        <v>26</v>
      </c>
      <c r="E9708" s="19" t="s">
        <v>27</v>
      </c>
      <c r="F9708" s="19" t="s">
        <v>30</v>
      </c>
      <c r="G9708" s="19" t="s">
        <v>291</v>
      </c>
      <c r="H9708" s="19" t="n">
        <f aca="false">IF(OR(VLOOKUP(A9708,Personal!$A$6:$F$112,5,FALSE())&lt;&gt;"Sí",N9708="No aplica"),0,'Catàleg GRAE'!D6)</f>
        <v>1</v>
      </c>
      <c r="I9708" s="20"/>
      <c r="J9708" s="20"/>
      <c r="K9708" s="20"/>
      <c r="L9708" s="21"/>
      <c r="M9708" s="21"/>
      <c r="N9708" s="20"/>
      <c r="O9708" s="20"/>
      <c r="P9708" s="19" t="str">
        <f aca="false">IF(I9708="","",I9708-H9708)</f>
        <v/>
      </c>
      <c r="Q9708" s="19" t="str">
        <f aca="true">IF(B9708="","",IF(N9708="No aplica","No aplica",IF(I9708="","Pendent",IF(N9708="Per substituir","Substituir",IF(OR(N9708="No localitzat",N9708="No lliurat"),"Reposar",IF(I9708&lt;H9708,"Reposar",IF(I9708&gt;H9708,"Revisar excedent",IF(AND(G9708="Sí",M9708&lt;&gt;"",M9708&lt;TODAY()),"EPI caducat",IF(AND(G9708="Sí",M9708&lt;&gt;"",M9708&lt;=TODAY()+90),"EPI caduca ≤90 dies",IF(OR(N9708="Deteriorat usable",N9708="Revisió necessària"),"Revisar","OK"))))))))))</f>
      </c>
      <c r="R9708" s="20"/>
    </row>
    <row r="9709" customFormat="false" ht="15" hidden="false" customHeight="false" outlineLevel="0" collapsed="false">
      <c r="A9709" s="19" t="n">
        <v>90</v>
      </c>
      <c r="B9709" s="19" t="n">
        <f aca="false">IFERROR(VLOOKUP(A9709,Personal!$A$6:$F$112,2,FALSE()),"")</f>
        <v>0</v>
      </c>
      <c r="C9709" s="19" t="str">
        <f aca="false">IFERROR(VLOOKUP(A9709,Personal!$A$6:$F$112,3,FALSE()),"")</f>
        <v>Cerdanyola</v>
      </c>
      <c r="D9709" s="19" t="s">
        <v>26</v>
      </c>
      <c r="E9709" s="19" t="s">
        <v>31</v>
      </c>
      <c r="F9709" s="19" t="s">
        <v>32</v>
      </c>
      <c r="G9709" s="19" t="s">
        <v>272</v>
      </c>
      <c r="H9709" s="19" t="n">
        <f aca="false">IF(OR(VLOOKUP(A9709,Personal!$A$6:$F$112,5,FALSE())&lt;&gt;"Sí",N9709="No aplica"),0,'Catàleg GRAE'!D7)</f>
        <v>1</v>
      </c>
      <c r="I9709" s="20"/>
      <c r="J9709" s="20"/>
      <c r="K9709" s="20"/>
      <c r="L9709" s="21"/>
      <c r="M9709" s="21"/>
      <c r="N9709" s="20"/>
      <c r="O9709" s="20"/>
      <c r="P9709" s="19" t="str">
        <f aca="false">IF(I9709="","",I9709-H9709)</f>
        <v/>
      </c>
      <c r="Q9709" s="19" t="str">
        <f aca="true">IF(B9709="","",IF(N9709="No aplica","No aplica",IF(I9709="","Pendent",IF(N9709="Per substituir","Substituir",IF(OR(N9709="No localitzat",N9709="No lliurat"),"Reposar",IF(I9709&lt;H9709,"Reposar",IF(I9709&gt;H9709,"Revisar excedent",IF(AND(G9709="Sí",M9709&lt;&gt;"",M9709&lt;TODAY()),"EPI caducat",IF(AND(G9709="Sí",M9709&lt;&gt;"",M9709&lt;=TODAY()+90),"EPI caduca ≤90 dies",IF(OR(N9709="Deteriorat usable",N9709="Revisió necessària"),"Revisar","OK"))))))))))</f>
      </c>
      <c r="R9709" s="20"/>
    </row>
    <row r="9710" customFormat="false" ht="15" hidden="false" customHeight="false" outlineLevel="0" collapsed="false">
      <c r="A9710" s="19" t="n">
        <v>90</v>
      </c>
      <c r="B9710" s="19" t="n">
        <f aca="false">IFERROR(VLOOKUP(A9710,Personal!$A$6:$F$112,2,FALSE()),"")</f>
        <v>0</v>
      </c>
      <c r="C9710" s="19" t="str">
        <f aca="false">IFERROR(VLOOKUP(A9710,Personal!$A$6:$F$112,3,FALSE()),"")</f>
        <v>Cerdanyola</v>
      </c>
      <c r="D9710" s="19" t="s">
        <v>26</v>
      </c>
      <c r="E9710" s="19" t="s">
        <v>33</v>
      </c>
      <c r="F9710" s="19" t="s">
        <v>34</v>
      </c>
      <c r="G9710" s="19" t="s">
        <v>291</v>
      </c>
      <c r="H9710" s="19" t="n">
        <f aca="false">IF(OR(VLOOKUP(A9710,Personal!$A$6:$F$112,5,FALSE())&lt;&gt;"Sí",N9710="No aplica"),0,'Catàleg GRAE'!D8)</f>
        <v>2</v>
      </c>
      <c r="I9710" s="20"/>
      <c r="J9710" s="20"/>
      <c r="K9710" s="20"/>
      <c r="L9710" s="21"/>
      <c r="M9710" s="21"/>
      <c r="N9710" s="20"/>
      <c r="O9710" s="20"/>
      <c r="P9710" s="19" t="str">
        <f aca="false">IF(I9710="","",I9710-H9710)</f>
        <v/>
      </c>
      <c r="Q9710" s="19" t="str">
        <f aca="true">IF(B9710="","",IF(N9710="No aplica","No aplica",IF(I9710="","Pendent",IF(N9710="Per substituir","Substituir",IF(OR(N9710="No localitzat",N9710="No lliurat"),"Reposar",IF(I9710&lt;H9710,"Reposar",IF(I9710&gt;H9710,"Revisar excedent",IF(AND(G9710="Sí",M9710&lt;&gt;"",M9710&lt;TODAY()),"EPI caducat",IF(AND(G9710="Sí",M9710&lt;&gt;"",M9710&lt;=TODAY()+90),"EPI caduca ≤90 dies",IF(OR(N9710="Deteriorat usable",N9710="Revisió necessària"),"Revisar","OK"))))))))))</f>
      </c>
      <c r="R9710" s="20"/>
    </row>
    <row r="9711" customFormat="false" ht="15" hidden="false" customHeight="false" outlineLevel="0" collapsed="false">
      <c r="A9711" s="19" t="n">
        <v>90</v>
      </c>
      <c r="B9711" s="19" t="n">
        <f aca="false">IFERROR(VLOOKUP(A9711,Personal!$A$6:$F$112,2,FALSE()),"")</f>
        <v>0</v>
      </c>
      <c r="C9711" s="19" t="str">
        <f aca="false">IFERROR(VLOOKUP(A9711,Personal!$A$6:$F$112,3,FALSE()),"")</f>
        <v>Cerdanyola</v>
      </c>
      <c r="D9711" s="19" t="s">
        <v>26</v>
      </c>
      <c r="E9711" s="19" t="s">
        <v>35</v>
      </c>
      <c r="F9711" s="19" t="s">
        <v>36</v>
      </c>
      <c r="G9711" s="19" t="s">
        <v>291</v>
      </c>
      <c r="H9711" s="19" t="n">
        <f aca="false">IF(OR(VLOOKUP(A9711,Personal!$A$6:$F$112,5,FALSE())&lt;&gt;"Sí",N9711="No aplica"),0,'Catàleg GRAE'!D9)</f>
        <v>1</v>
      </c>
      <c r="I9711" s="20"/>
      <c r="J9711" s="20"/>
      <c r="K9711" s="20"/>
      <c r="L9711" s="21"/>
      <c r="M9711" s="21"/>
      <c r="N9711" s="20"/>
      <c r="O9711" s="20"/>
      <c r="P9711" s="19" t="str">
        <f aca="false">IF(I9711="","",I9711-H9711)</f>
        <v/>
      </c>
      <c r="Q9711" s="19" t="str">
        <f aca="true">IF(B9711="","",IF(N9711="No aplica","No aplica",IF(I9711="","Pendent",IF(N9711="Per substituir","Substituir",IF(OR(N9711="No localitzat",N9711="No lliurat"),"Reposar",IF(I9711&lt;H9711,"Reposar",IF(I9711&gt;H9711,"Revisar excedent",IF(AND(G9711="Sí",M9711&lt;&gt;"",M9711&lt;TODAY()),"EPI caducat",IF(AND(G9711="Sí",M9711&lt;&gt;"",M9711&lt;=TODAY()+90),"EPI caduca ≤90 dies",IF(OR(N9711="Deteriorat usable",N9711="Revisió necessària"),"Revisar","OK"))))))))))</f>
      </c>
      <c r="R9711" s="20"/>
    </row>
    <row r="9712" customFormat="false" ht="15" hidden="false" customHeight="false" outlineLevel="0" collapsed="false">
      <c r="A9712" s="19" t="n">
        <v>90</v>
      </c>
      <c r="B9712" s="19" t="n">
        <f aca="false">IFERROR(VLOOKUP(A9712,Personal!$A$6:$F$112,2,FALSE()),"")</f>
        <v>0</v>
      </c>
      <c r="C9712" s="19" t="str">
        <f aca="false">IFERROR(VLOOKUP(A9712,Personal!$A$6:$F$112,3,FALSE()),"")</f>
        <v>Cerdanyola</v>
      </c>
      <c r="D9712" s="19" t="s">
        <v>37</v>
      </c>
      <c r="E9712" s="19" t="s">
        <v>38</v>
      </c>
      <c r="F9712" s="19" t="s">
        <v>39</v>
      </c>
      <c r="G9712" s="19" t="s">
        <v>291</v>
      </c>
      <c r="H9712" s="19" t="n">
        <f aca="false">IF(OR(VLOOKUP(A9712,Personal!$A$6:$F$112,5,FALSE())&lt;&gt;"Sí",N9712="No aplica"),0,'Catàleg GRAE'!D10)</f>
        <v>1</v>
      </c>
      <c r="I9712" s="20"/>
      <c r="J9712" s="20"/>
      <c r="K9712" s="20"/>
      <c r="L9712" s="21"/>
      <c r="M9712" s="21"/>
      <c r="N9712" s="20"/>
      <c r="O9712" s="20"/>
      <c r="P9712" s="19" t="str">
        <f aca="false">IF(I9712="","",I9712-H9712)</f>
        <v/>
      </c>
      <c r="Q9712" s="19" t="str">
        <f aca="true">IF(B9712="","",IF(N9712="No aplica","No aplica",IF(I9712="","Pendent",IF(N9712="Per substituir","Substituir",IF(OR(N9712="No localitzat",N9712="No lliurat"),"Reposar",IF(I9712&lt;H9712,"Reposar",IF(I9712&gt;H9712,"Revisar excedent",IF(AND(G9712="Sí",M9712&lt;&gt;"",M9712&lt;TODAY()),"EPI caducat",IF(AND(G9712="Sí",M9712&lt;&gt;"",M9712&lt;=TODAY()+90),"EPI caduca ≤90 dies",IF(OR(N9712="Deteriorat usable",N9712="Revisió necessària"),"Revisar","OK"))))))))))</f>
      </c>
      <c r="R9712" s="20"/>
    </row>
    <row r="9713" customFormat="false" ht="15" hidden="false" customHeight="false" outlineLevel="0" collapsed="false">
      <c r="A9713" s="19" t="n">
        <v>90</v>
      </c>
      <c r="B9713" s="19" t="n">
        <f aca="false">IFERROR(VLOOKUP(A9713,Personal!$A$6:$F$112,2,FALSE()),"")</f>
        <v>0</v>
      </c>
      <c r="C9713" s="19" t="str">
        <f aca="false">IFERROR(VLOOKUP(A9713,Personal!$A$6:$F$112,3,FALSE()),"")</f>
        <v>Cerdanyola</v>
      </c>
      <c r="D9713" s="19" t="s">
        <v>40</v>
      </c>
      <c r="E9713" s="19" t="s">
        <v>41</v>
      </c>
      <c r="F9713" s="19" t="s">
        <v>42</v>
      </c>
      <c r="G9713" s="19" t="s">
        <v>272</v>
      </c>
      <c r="H9713" s="19" t="n">
        <f aca="false">IF(OR(VLOOKUP(A9713,Personal!$A$6:$F$112,5,FALSE())&lt;&gt;"Sí",N9713="No aplica"),0,'Catàleg GRAE'!D11)</f>
        <v>1</v>
      </c>
      <c r="I9713" s="20"/>
      <c r="J9713" s="20"/>
      <c r="K9713" s="20"/>
      <c r="L9713" s="21"/>
      <c r="M9713" s="21"/>
      <c r="N9713" s="20"/>
      <c r="O9713" s="20"/>
      <c r="P9713" s="19" t="str">
        <f aca="false">IF(I9713="","",I9713-H9713)</f>
        <v/>
      </c>
      <c r="Q9713" s="19" t="str">
        <f aca="true">IF(B9713="","",IF(N9713="No aplica","No aplica",IF(I9713="","Pendent",IF(N9713="Per substituir","Substituir",IF(OR(N9713="No localitzat",N9713="No lliurat"),"Reposar",IF(I9713&lt;H9713,"Reposar",IF(I9713&gt;H9713,"Revisar excedent",IF(AND(G9713="Sí",M9713&lt;&gt;"",M9713&lt;TODAY()),"EPI caducat",IF(AND(G9713="Sí",M9713&lt;&gt;"",M9713&lt;=TODAY()+90),"EPI caduca ≤90 dies",IF(OR(N9713="Deteriorat usable",N9713="Revisió necessària"),"Revisar","OK"))))))))))</f>
      </c>
      <c r="R9713" s="20"/>
    </row>
    <row r="9714" customFormat="false" ht="15" hidden="false" customHeight="false" outlineLevel="0" collapsed="false">
      <c r="A9714" s="19" t="n">
        <v>90</v>
      </c>
      <c r="B9714" s="19" t="n">
        <f aca="false">IFERROR(VLOOKUP(A9714,Personal!$A$6:$F$112,2,FALSE()),"")</f>
        <v>0</v>
      </c>
      <c r="C9714" s="19" t="str">
        <f aca="false">IFERROR(VLOOKUP(A9714,Personal!$A$6:$F$112,3,FALSE()),"")</f>
        <v>Cerdanyola</v>
      </c>
      <c r="D9714" s="19" t="s">
        <v>40</v>
      </c>
      <c r="E9714" s="19" t="s">
        <v>43</v>
      </c>
      <c r="F9714" s="19" t="s">
        <v>44</v>
      </c>
      <c r="G9714" s="19" t="s">
        <v>272</v>
      </c>
      <c r="H9714" s="19" t="n">
        <f aca="false">IF(OR(VLOOKUP(A9714,Personal!$A$6:$F$112,5,FALSE())&lt;&gt;"Sí",N9714="No aplica"),0,'Catàleg GRAE'!D12)</f>
        <v>1</v>
      </c>
      <c r="I9714" s="20"/>
      <c r="J9714" s="20"/>
      <c r="K9714" s="20"/>
      <c r="L9714" s="21"/>
      <c r="M9714" s="21"/>
      <c r="N9714" s="20"/>
      <c r="O9714" s="20"/>
      <c r="P9714" s="19" t="str">
        <f aca="false">IF(I9714="","",I9714-H9714)</f>
        <v/>
      </c>
      <c r="Q9714" s="19" t="str">
        <f aca="true">IF(B9714="","",IF(N9714="No aplica","No aplica",IF(I9714="","Pendent",IF(N9714="Per substituir","Substituir",IF(OR(N9714="No localitzat",N9714="No lliurat"),"Reposar",IF(I9714&lt;H9714,"Reposar",IF(I9714&gt;H9714,"Revisar excedent",IF(AND(G9714="Sí",M9714&lt;&gt;"",M9714&lt;TODAY()),"EPI caducat",IF(AND(G9714="Sí",M9714&lt;&gt;"",M9714&lt;=TODAY()+90),"EPI caduca ≤90 dies",IF(OR(N9714="Deteriorat usable",N9714="Revisió necessària"),"Revisar","OK"))))))))))</f>
      </c>
      <c r="R9714" s="20"/>
    </row>
    <row r="9715" customFormat="false" ht="15" hidden="false" customHeight="false" outlineLevel="0" collapsed="false">
      <c r="A9715" s="19" t="n">
        <v>90</v>
      </c>
      <c r="B9715" s="19" t="n">
        <f aca="false">IFERROR(VLOOKUP(A9715,Personal!$A$6:$F$112,2,FALSE()),"")</f>
        <v>0</v>
      </c>
      <c r="C9715" s="19" t="str">
        <f aca="false">IFERROR(VLOOKUP(A9715,Personal!$A$6:$F$112,3,FALSE()),"")</f>
        <v>Cerdanyola</v>
      </c>
      <c r="D9715" s="19" t="s">
        <v>45</v>
      </c>
      <c r="E9715" s="19" t="s">
        <v>46</v>
      </c>
      <c r="F9715" s="19" t="s">
        <v>47</v>
      </c>
      <c r="G9715" s="19" t="s">
        <v>291</v>
      </c>
      <c r="H9715" s="19" t="n">
        <f aca="false">IF(OR(VLOOKUP(A9715,Personal!$A$6:$F$112,5,FALSE())&lt;&gt;"Sí",N9715="No aplica"),0,'Catàleg GRAE'!D13)</f>
        <v>1</v>
      </c>
      <c r="I9715" s="20"/>
      <c r="J9715" s="20"/>
      <c r="K9715" s="20"/>
      <c r="L9715" s="21"/>
      <c r="M9715" s="21"/>
      <c r="N9715" s="20"/>
      <c r="O9715" s="20"/>
      <c r="P9715" s="19" t="str">
        <f aca="false">IF(I9715="","",I9715-H9715)</f>
        <v/>
      </c>
      <c r="Q9715" s="19" t="str">
        <f aca="true">IF(B9715="","",IF(N9715="No aplica","No aplica",IF(I9715="","Pendent",IF(N9715="Per substituir","Substituir",IF(OR(N9715="No localitzat",N9715="No lliurat"),"Reposar",IF(I9715&lt;H9715,"Reposar",IF(I9715&gt;H9715,"Revisar excedent",IF(AND(G9715="Sí",M9715&lt;&gt;"",M9715&lt;TODAY()),"EPI caducat",IF(AND(G9715="Sí",M9715&lt;&gt;"",M9715&lt;=TODAY()+90),"EPI caduca ≤90 dies",IF(OR(N9715="Deteriorat usable",N9715="Revisió necessària"),"Revisar","OK"))))))))))</f>
      </c>
      <c r="R9715" s="20"/>
    </row>
    <row r="9716" customFormat="false" ht="15" hidden="false" customHeight="false" outlineLevel="0" collapsed="false">
      <c r="A9716" s="19" t="n">
        <v>90</v>
      </c>
      <c r="B9716" s="19" t="n">
        <f aca="false">IFERROR(VLOOKUP(A9716,Personal!$A$6:$F$112,2,FALSE()),"")</f>
        <v>0</v>
      </c>
      <c r="C9716" s="19" t="str">
        <f aca="false">IFERROR(VLOOKUP(A9716,Personal!$A$6:$F$112,3,FALSE()),"")</f>
        <v>Cerdanyola</v>
      </c>
      <c r="D9716" s="19" t="s">
        <v>45</v>
      </c>
      <c r="E9716" s="19" t="s">
        <v>48</v>
      </c>
      <c r="F9716" s="19" t="s">
        <v>49</v>
      </c>
      <c r="G9716" s="19" t="s">
        <v>291</v>
      </c>
      <c r="H9716" s="19" t="n">
        <f aca="false">IF(OR(VLOOKUP(A9716,Personal!$A$6:$F$112,5,FALSE())&lt;&gt;"Sí",N9716="No aplica"),0,'Catàleg GRAE'!D14)</f>
        <v>1</v>
      </c>
      <c r="I9716" s="20"/>
      <c r="J9716" s="20"/>
      <c r="K9716" s="20"/>
      <c r="L9716" s="21"/>
      <c r="M9716" s="21"/>
      <c r="N9716" s="20"/>
      <c r="O9716" s="20"/>
      <c r="P9716" s="19" t="str">
        <f aca="false">IF(I9716="","",I9716-H9716)</f>
        <v/>
      </c>
      <c r="Q9716" s="19" t="str">
        <f aca="true">IF(B9716="","",IF(N9716="No aplica","No aplica",IF(I9716="","Pendent",IF(N9716="Per substituir","Substituir",IF(OR(N9716="No localitzat",N9716="No lliurat"),"Reposar",IF(I9716&lt;H9716,"Reposar",IF(I9716&gt;H9716,"Revisar excedent",IF(AND(G9716="Sí",M9716&lt;&gt;"",M9716&lt;TODAY()),"EPI caducat",IF(AND(G9716="Sí",M9716&lt;&gt;"",M9716&lt;=TODAY()+90),"EPI caduca ≤90 dies",IF(OR(N9716="Deteriorat usable",N9716="Revisió necessària"),"Revisar","OK"))))))))))</f>
      </c>
      <c r="R9716" s="20"/>
    </row>
    <row r="9717" customFormat="false" ht="15" hidden="false" customHeight="false" outlineLevel="0" collapsed="false">
      <c r="A9717" s="19" t="n">
        <v>90</v>
      </c>
      <c r="B9717" s="19" t="n">
        <f aca="false">IFERROR(VLOOKUP(A9717,Personal!$A$6:$F$112,2,FALSE()),"")</f>
        <v>0</v>
      </c>
      <c r="C9717" s="19" t="str">
        <f aca="false">IFERROR(VLOOKUP(A9717,Personal!$A$6:$F$112,3,FALSE()),"")</f>
        <v>Cerdanyola</v>
      </c>
      <c r="D9717" s="19" t="s">
        <v>45</v>
      </c>
      <c r="E9717" s="19" t="s">
        <v>50</v>
      </c>
      <c r="F9717" s="19" t="s">
        <v>51</v>
      </c>
      <c r="G9717" s="19" t="s">
        <v>291</v>
      </c>
      <c r="H9717" s="19" t="n">
        <f aca="false">IF(OR(VLOOKUP(A9717,Personal!$A$6:$F$112,5,FALSE())&lt;&gt;"Sí",N9717="No aplica"),0,'Catàleg GRAE'!D15)</f>
        <v>1</v>
      </c>
      <c r="I9717" s="20"/>
      <c r="J9717" s="20"/>
      <c r="K9717" s="20"/>
      <c r="L9717" s="21"/>
      <c r="M9717" s="21"/>
      <c r="N9717" s="20"/>
      <c r="O9717" s="20"/>
      <c r="P9717" s="19" t="str">
        <f aca="false">IF(I9717="","",I9717-H9717)</f>
        <v/>
      </c>
      <c r="Q9717" s="19" t="str">
        <f aca="true">IF(B9717="","",IF(N9717="No aplica","No aplica",IF(I9717="","Pendent",IF(N9717="Per substituir","Substituir",IF(OR(N9717="No localitzat",N9717="No lliurat"),"Reposar",IF(I9717&lt;H9717,"Reposar",IF(I9717&gt;H9717,"Revisar excedent",IF(AND(G9717="Sí",M9717&lt;&gt;"",M9717&lt;TODAY()),"EPI caducat",IF(AND(G9717="Sí",M9717&lt;&gt;"",M9717&lt;=TODAY()+90),"EPI caduca ≤90 dies",IF(OR(N9717="Deteriorat usable",N9717="Revisió necessària"),"Revisar","OK"))))))))))</f>
      </c>
      <c r="R9717" s="20"/>
    </row>
    <row r="9718" customFormat="false" ht="15" hidden="false" customHeight="false" outlineLevel="0" collapsed="false">
      <c r="A9718" s="19" t="n">
        <v>90</v>
      </c>
      <c r="B9718" s="19" t="n">
        <f aca="false">IFERROR(VLOOKUP(A9718,Personal!$A$6:$F$112,2,FALSE()),"")</f>
        <v>0</v>
      </c>
      <c r="C9718" s="19" t="str">
        <f aca="false">IFERROR(VLOOKUP(A9718,Personal!$A$6:$F$112,3,FALSE()),"")</f>
        <v>Cerdanyola</v>
      </c>
      <c r="D9718" s="19" t="s">
        <v>45</v>
      </c>
      <c r="E9718" s="19" t="s">
        <v>52</v>
      </c>
      <c r="F9718" s="19" t="s">
        <v>53</v>
      </c>
      <c r="G9718" s="19" t="s">
        <v>291</v>
      </c>
      <c r="H9718" s="19" t="n">
        <f aca="false">IF(OR(VLOOKUP(A9718,Personal!$A$6:$F$112,5,FALSE())&lt;&gt;"Sí",N9718="No aplica"),0,'Catàleg GRAE'!D16)</f>
        <v>1</v>
      </c>
      <c r="I9718" s="20"/>
      <c r="J9718" s="20"/>
      <c r="K9718" s="20"/>
      <c r="L9718" s="21"/>
      <c r="M9718" s="21"/>
      <c r="N9718" s="20"/>
      <c r="O9718" s="20"/>
      <c r="P9718" s="19" t="str">
        <f aca="false">IF(I9718="","",I9718-H9718)</f>
        <v/>
      </c>
      <c r="Q9718" s="19" t="str">
        <f aca="true">IF(B9718="","",IF(N9718="No aplica","No aplica",IF(I9718="","Pendent",IF(N9718="Per substituir","Substituir",IF(OR(N9718="No localitzat",N9718="No lliurat"),"Reposar",IF(I9718&lt;H9718,"Reposar",IF(I9718&gt;H9718,"Revisar excedent",IF(AND(G9718="Sí",M9718&lt;&gt;"",M9718&lt;TODAY()),"EPI caducat",IF(AND(G9718="Sí",M9718&lt;&gt;"",M9718&lt;=TODAY()+90),"EPI caduca ≤90 dies",IF(OR(N9718="Deteriorat usable",N9718="Revisió necessària"),"Revisar","OK"))))))))))</f>
      </c>
      <c r="R9718" s="20"/>
    </row>
    <row r="9719" customFormat="false" ht="15" hidden="false" customHeight="false" outlineLevel="0" collapsed="false">
      <c r="A9719" s="19" t="n">
        <v>90</v>
      </c>
      <c r="B9719" s="19" t="n">
        <f aca="false">IFERROR(VLOOKUP(A9719,Personal!$A$6:$F$112,2,FALSE()),"")</f>
        <v>0</v>
      </c>
      <c r="C9719" s="19" t="str">
        <f aca="false">IFERROR(VLOOKUP(A9719,Personal!$A$6:$F$112,3,FALSE()),"")</f>
        <v>Cerdanyola</v>
      </c>
      <c r="D9719" s="19" t="s">
        <v>45</v>
      </c>
      <c r="E9719" s="19" t="s">
        <v>54</v>
      </c>
      <c r="F9719" s="19" t="s">
        <v>55</v>
      </c>
      <c r="G9719" s="19" t="s">
        <v>291</v>
      </c>
      <c r="H9719" s="19" t="n">
        <f aca="false">IF(OR(VLOOKUP(A9719,Personal!$A$6:$F$112,5,FALSE())&lt;&gt;"Sí",N9719="No aplica"),0,'Catàleg GRAE'!D17)</f>
        <v>1</v>
      </c>
      <c r="I9719" s="20"/>
      <c r="J9719" s="20"/>
      <c r="K9719" s="20"/>
      <c r="L9719" s="21"/>
      <c r="M9719" s="21"/>
      <c r="N9719" s="20"/>
      <c r="O9719" s="20"/>
      <c r="P9719" s="19" t="str">
        <f aca="false">IF(I9719="","",I9719-H9719)</f>
        <v/>
      </c>
      <c r="Q9719" s="19" t="str">
        <f aca="true">IF(B9719="","",IF(N9719="No aplica","No aplica",IF(I9719="","Pendent",IF(N9719="Per substituir","Substituir",IF(OR(N9719="No localitzat",N9719="No lliurat"),"Reposar",IF(I9719&lt;H9719,"Reposar",IF(I9719&gt;H9719,"Revisar excedent",IF(AND(G9719="Sí",M9719&lt;&gt;"",M9719&lt;TODAY()),"EPI caducat",IF(AND(G9719="Sí",M9719&lt;&gt;"",M9719&lt;=TODAY()+90),"EPI caduca ≤90 dies",IF(OR(N9719="Deteriorat usable",N9719="Revisió necessària"),"Revisar","OK"))))))))))</f>
      </c>
      <c r="R9719" s="20"/>
    </row>
    <row r="9720" customFormat="false" ht="15" hidden="false" customHeight="false" outlineLevel="0" collapsed="false">
      <c r="A9720" s="19" t="n">
        <v>90</v>
      </c>
      <c r="B9720" s="19" t="n">
        <f aca="false">IFERROR(VLOOKUP(A9720,Personal!$A$6:$F$112,2,FALSE()),"")</f>
        <v>0</v>
      </c>
      <c r="C9720" s="19" t="str">
        <f aca="false">IFERROR(VLOOKUP(A9720,Personal!$A$6:$F$112,3,FALSE()),"")</f>
        <v>Cerdanyola</v>
      </c>
      <c r="D9720" s="19" t="s">
        <v>56</v>
      </c>
      <c r="E9720" s="19" t="s">
        <v>57</v>
      </c>
      <c r="F9720" s="19" t="s">
        <v>58</v>
      </c>
      <c r="G9720" s="19" t="s">
        <v>291</v>
      </c>
      <c r="H9720" s="19" t="n">
        <f aca="false">IF(OR(VLOOKUP(A9720,Personal!$A$6:$F$112,5,FALSE())&lt;&gt;"Sí",N9720="No aplica"),0,'Catàleg GRAE'!D18)</f>
        <v>1</v>
      </c>
      <c r="I9720" s="20"/>
      <c r="J9720" s="20"/>
      <c r="K9720" s="20"/>
      <c r="L9720" s="21"/>
      <c r="M9720" s="21"/>
      <c r="N9720" s="20"/>
      <c r="O9720" s="20"/>
      <c r="P9720" s="19" t="str">
        <f aca="false">IF(I9720="","",I9720-H9720)</f>
        <v/>
      </c>
      <c r="Q9720" s="19" t="str">
        <f aca="true">IF(B9720="","",IF(N9720="No aplica","No aplica",IF(I9720="","Pendent",IF(N9720="Per substituir","Substituir",IF(OR(N9720="No localitzat",N9720="No lliurat"),"Reposar",IF(I9720&lt;H9720,"Reposar",IF(I9720&gt;H9720,"Revisar excedent",IF(AND(G9720="Sí",M9720&lt;&gt;"",M9720&lt;TODAY()),"EPI caducat",IF(AND(G9720="Sí",M9720&lt;&gt;"",M9720&lt;=TODAY()+90),"EPI caduca ≤90 dies",IF(OR(N9720="Deteriorat usable",N9720="Revisió necessària"),"Revisar","OK"))))))))))</f>
      </c>
      <c r="R9720" s="20"/>
    </row>
    <row r="9721" customFormat="false" ht="15" hidden="false" customHeight="false" outlineLevel="0" collapsed="false">
      <c r="A9721" s="19" t="n">
        <v>90</v>
      </c>
      <c r="B9721" s="19" t="n">
        <f aca="false">IFERROR(VLOOKUP(A9721,Personal!$A$6:$F$112,2,FALSE()),"")</f>
        <v>0</v>
      </c>
      <c r="C9721" s="19" t="str">
        <f aca="false">IFERROR(VLOOKUP(A9721,Personal!$A$6:$F$112,3,FALSE()),"")</f>
        <v>Cerdanyola</v>
      </c>
      <c r="D9721" s="19" t="s">
        <v>59</v>
      </c>
      <c r="E9721" s="19" t="s">
        <v>60</v>
      </c>
      <c r="F9721" s="19" t="s">
        <v>61</v>
      </c>
      <c r="G9721" s="19" t="s">
        <v>291</v>
      </c>
      <c r="H9721" s="19" t="n">
        <f aca="false">IF(OR(VLOOKUP(A9721,Personal!$A$6:$F$112,5,FALSE())&lt;&gt;"Sí",N9721="No aplica"),0,'Catàleg GRAE'!D19)</f>
        <v>4</v>
      </c>
      <c r="I9721" s="20"/>
      <c r="J9721" s="20"/>
      <c r="K9721" s="20"/>
      <c r="L9721" s="21"/>
      <c r="M9721" s="21"/>
      <c r="N9721" s="20"/>
      <c r="O9721" s="20"/>
      <c r="P9721" s="19" t="str">
        <f aca="false">IF(I9721="","",I9721-H9721)</f>
        <v/>
      </c>
      <c r="Q9721" s="19" t="str">
        <f aca="true">IF(B9721="","",IF(N9721="No aplica","No aplica",IF(I9721="","Pendent",IF(N9721="Per substituir","Substituir",IF(OR(N9721="No localitzat",N9721="No lliurat"),"Reposar",IF(I9721&lt;H9721,"Reposar",IF(I9721&gt;H9721,"Revisar excedent",IF(AND(G9721="Sí",M9721&lt;&gt;"",M9721&lt;TODAY()),"EPI caducat",IF(AND(G9721="Sí",M9721&lt;&gt;"",M9721&lt;=TODAY()+90),"EPI caduca ≤90 dies",IF(OR(N9721="Deteriorat usable",N9721="Revisió necessària"),"Revisar","OK"))))))))))</f>
      </c>
      <c r="R9721" s="20"/>
    </row>
    <row r="9722" customFormat="false" ht="15" hidden="false" customHeight="false" outlineLevel="0" collapsed="false">
      <c r="A9722" s="19" t="n">
        <v>90</v>
      </c>
      <c r="B9722" s="19" t="n">
        <f aca="false">IFERROR(VLOOKUP(A9722,Personal!$A$6:$F$112,2,FALSE()),"")</f>
        <v>0</v>
      </c>
      <c r="C9722" s="19" t="str">
        <f aca="false">IFERROR(VLOOKUP(A9722,Personal!$A$6:$F$112,3,FALSE()),"")</f>
        <v>Cerdanyola</v>
      </c>
      <c r="D9722" s="19" t="s">
        <v>59</v>
      </c>
      <c r="E9722" s="19" t="s">
        <v>60</v>
      </c>
      <c r="F9722" s="19" t="s">
        <v>62</v>
      </c>
      <c r="G9722" s="19" t="s">
        <v>291</v>
      </c>
      <c r="H9722" s="19" t="n">
        <f aca="false">IF(OR(VLOOKUP(A9722,Personal!$A$6:$F$112,5,FALSE())&lt;&gt;"Sí",N9722="No aplica"),0,'Catàleg GRAE'!D20)</f>
        <v>2</v>
      </c>
      <c r="I9722" s="20"/>
      <c r="J9722" s="20"/>
      <c r="K9722" s="20"/>
      <c r="L9722" s="21"/>
      <c r="M9722" s="21"/>
      <c r="N9722" s="20"/>
      <c r="O9722" s="20"/>
      <c r="P9722" s="19" t="str">
        <f aca="false">IF(I9722="","",I9722-H9722)</f>
        <v/>
      </c>
      <c r="Q9722" s="19" t="str">
        <f aca="true">IF(B9722="","",IF(N9722="No aplica","No aplica",IF(I9722="","Pendent",IF(N9722="Per substituir","Substituir",IF(OR(N9722="No localitzat",N9722="No lliurat"),"Reposar",IF(I9722&lt;H9722,"Reposar",IF(I9722&gt;H9722,"Revisar excedent",IF(AND(G9722="Sí",M9722&lt;&gt;"",M9722&lt;TODAY()),"EPI caducat",IF(AND(G9722="Sí",M9722&lt;&gt;"",M9722&lt;=TODAY()+90),"EPI caduca ≤90 dies",IF(OR(N9722="Deteriorat usable",N9722="Revisió necessària"),"Revisar","OK"))))))))))</f>
      </c>
      <c r="R9722" s="20"/>
    </row>
    <row r="9723" customFormat="false" ht="15" hidden="false" customHeight="false" outlineLevel="0" collapsed="false">
      <c r="A9723" s="19" t="n">
        <v>90</v>
      </c>
      <c r="B9723" s="19" t="n">
        <f aca="false">IFERROR(VLOOKUP(A9723,Personal!$A$6:$F$112,2,FALSE()),"")</f>
        <v>0</v>
      </c>
      <c r="C9723" s="19" t="str">
        <f aca="false">IFERROR(VLOOKUP(A9723,Personal!$A$6:$F$112,3,FALSE()),"")</f>
        <v>Cerdanyola</v>
      </c>
      <c r="D9723" s="19" t="s">
        <v>59</v>
      </c>
      <c r="E9723" s="19" t="s">
        <v>60</v>
      </c>
      <c r="F9723" s="19" t="s">
        <v>63</v>
      </c>
      <c r="G9723" s="19" t="s">
        <v>291</v>
      </c>
      <c r="H9723" s="19" t="n">
        <f aca="false">IF(OR(VLOOKUP(A9723,Personal!$A$6:$F$112,5,FALSE())&lt;&gt;"Sí",N9723="No aplica"),0,'Catàleg GRAE'!D21)</f>
        <v>2</v>
      </c>
      <c r="I9723" s="20"/>
      <c r="J9723" s="20"/>
      <c r="K9723" s="20"/>
      <c r="L9723" s="21"/>
      <c r="M9723" s="21"/>
      <c r="N9723" s="20"/>
      <c r="O9723" s="20"/>
      <c r="P9723" s="19" t="str">
        <f aca="false">IF(I9723="","",I9723-H9723)</f>
        <v/>
      </c>
      <c r="Q9723" s="19" t="str">
        <f aca="true">IF(B9723="","",IF(N9723="No aplica","No aplica",IF(I9723="","Pendent",IF(N9723="Per substituir","Substituir",IF(OR(N9723="No localitzat",N9723="No lliurat"),"Reposar",IF(I9723&lt;H9723,"Reposar",IF(I9723&gt;H9723,"Revisar excedent",IF(AND(G9723="Sí",M9723&lt;&gt;"",M9723&lt;TODAY()),"EPI caducat",IF(AND(G9723="Sí",M9723&lt;&gt;"",M9723&lt;=TODAY()+90),"EPI caduca ≤90 dies",IF(OR(N9723="Deteriorat usable",N9723="Revisió necessària"),"Revisar","OK"))))))))))</f>
      </c>
      <c r="R9723" s="20"/>
    </row>
    <row r="9724" customFormat="false" ht="15" hidden="false" customHeight="false" outlineLevel="0" collapsed="false">
      <c r="A9724" s="19" t="n">
        <v>90</v>
      </c>
      <c r="B9724" s="19" t="n">
        <f aca="false">IFERROR(VLOOKUP(A9724,Personal!$A$6:$F$112,2,FALSE()),"")</f>
        <v>0</v>
      </c>
      <c r="C9724" s="19" t="str">
        <f aca="false">IFERROR(VLOOKUP(A9724,Personal!$A$6:$F$112,3,FALSE()),"")</f>
        <v>Cerdanyola</v>
      </c>
      <c r="D9724" s="19" t="s">
        <v>64</v>
      </c>
      <c r="E9724" s="19" t="s">
        <v>65</v>
      </c>
      <c r="F9724" s="19" t="s">
        <v>66</v>
      </c>
      <c r="G9724" s="19" t="s">
        <v>291</v>
      </c>
      <c r="H9724" s="19" t="n">
        <f aca="false">IF(OR(VLOOKUP(A9724,Personal!$A$6:$F$112,5,FALSE())&lt;&gt;"Sí",N9724="No aplica"),0,'Catàleg GRAE'!D22)</f>
        <v>1</v>
      </c>
      <c r="I9724" s="20"/>
      <c r="J9724" s="20"/>
      <c r="K9724" s="20"/>
      <c r="L9724" s="21"/>
      <c r="M9724" s="21"/>
      <c r="N9724" s="20"/>
      <c r="O9724" s="20"/>
      <c r="P9724" s="19" t="str">
        <f aca="false">IF(I9724="","",I9724-H9724)</f>
        <v/>
      </c>
      <c r="Q9724" s="19" t="str">
        <f aca="true">IF(B9724="","",IF(N9724="No aplica","No aplica",IF(I9724="","Pendent",IF(N9724="Per substituir","Substituir",IF(OR(N9724="No localitzat",N9724="No lliurat"),"Reposar",IF(I9724&lt;H9724,"Reposar",IF(I9724&gt;H9724,"Revisar excedent",IF(AND(G9724="Sí",M9724&lt;&gt;"",M9724&lt;TODAY()),"EPI caducat",IF(AND(G9724="Sí",M9724&lt;&gt;"",M9724&lt;=TODAY()+90),"EPI caduca ≤90 dies",IF(OR(N9724="Deteriorat usable",N9724="Revisió necessària"),"Revisar","OK"))))))))))</f>
      </c>
      <c r="R9724" s="20"/>
    </row>
    <row r="9725" customFormat="false" ht="15" hidden="false" customHeight="false" outlineLevel="0" collapsed="false">
      <c r="A9725" s="19" t="n">
        <v>90</v>
      </c>
      <c r="B9725" s="19" t="n">
        <f aca="false">IFERROR(VLOOKUP(A9725,Personal!$A$6:$F$112,2,FALSE()),"")</f>
        <v>0</v>
      </c>
      <c r="C9725" s="19" t="str">
        <f aca="false">IFERROR(VLOOKUP(A9725,Personal!$A$6:$F$112,3,FALSE()),"")</f>
        <v>Cerdanyola</v>
      </c>
      <c r="D9725" s="19" t="s">
        <v>64</v>
      </c>
      <c r="E9725" s="19" t="s">
        <v>67</v>
      </c>
      <c r="F9725" s="19" t="s">
        <v>68</v>
      </c>
      <c r="G9725" s="19" t="s">
        <v>291</v>
      </c>
      <c r="H9725" s="19" t="n">
        <f aca="false">IF(OR(VLOOKUP(A9725,Personal!$A$6:$F$112,5,FALSE())&lt;&gt;"Sí",N9725="No aplica"),0,'Catàleg GRAE'!D23)</f>
        <v>1</v>
      </c>
      <c r="I9725" s="20"/>
      <c r="J9725" s="20"/>
      <c r="K9725" s="20"/>
      <c r="L9725" s="21"/>
      <c r="M9725" s="21"/>
      <c r="N9725" s="20"/>
      <c r="O9725" s="20"/>
      <c r="P9725" s="19" t="str">
        <f aca="false">IF(I9725="","",I9725-H9725)</f>
        <v/>
      </c>
      <c r="Q9725" s="19" t="str">
        <f aca="true">IF(B9725="","",IF(N9725="No aplica","No aplica",IF(I9725="","Pendent",IF(N9725="Per substituir","Substituir",IF(OR(N9725="No localitzat",N9725="No lliurat"),"Reposar",IF(I9725&lt;H9725,"Reposar",IF(I9725&gt;H9725,"Revisar excedent",IF(AND(G9725="Sí",M9725&lt;&gt;"",M9725&lt;TODAY()),"EPI caducat",IF(AND(G9725="Sí",M9725&lt;&gt;"",M9725&lt;=TODAY()+90),"EPI caduca ≤90 dies",IF(OR(N9725="Deteriorat usable",N9725="Revisió necessària"),"Revisar","OK"))))))))))</f>
      </c>
      <c r="R9725" s="20"/>
    </row>
    <row r="9726" customFormat="false" ht="15" hidden="false" customHeight="false" outlineLevel="0" collapsed="false">
      <c r="A9726" s="19" t="n">
        <v>90</v>
      </c>
      <c r="B9726" s="19" t="n">
        <f aca="false">IFERROR(VLOOKUP(A9726,Personal!$A$6:$F$112,2,FALSE()),"")</f>
        <v>0</v>
      </c>
      <c r="C9726" s="19" t="str">
        <f aca="false">IFERROR(VLOOKUP(A9726,Personal!$A$6:$F$112,3,FALSE()),"")</f>
        <v>Cerdanyola</v>
      </c>
      <c r="D9726" s="19" t="s">
        <v>64</v>
      </c>
      <c r="E9726" s="19" t="s">
        <v>69</v>
      </c>
      <c r="F9726" s="19" t="s">
        <v>70</v>
      </c>
      <c r="G9726" s="19" t="s">
        <v>291</v>
      </c>
      <c r="H9726" s="19" t="n">
        <f aca="false">IF(OR(VLOOKUP(A9726,Personal!$A$6:$F$112,5,FALSE())&lt;&gt;"Sí",N9726="No aplica"),0,'Catàleg GRAE'!D24)</f>
        <v>1</v>
      </c>
      <c r="I9726" s="20"/>
      <c r="J9726" s="20"/>
      <c r="K9726" s="20"/>
      <c r="L9726" s="21"/>
      <c r="M9726" s="21"/>
      <c r="N9726" s="20"/>
      <c r="O9726" s="20"/>
      <c r="P9726" s="19" t="str">
        <f aca="false">IF(I9726="","",I9726-H9726)</f>
        <v/>
      </c>
      <c r="Q9726" s="19" t="str">
        <f aca="true">IF(B9726="","",IF(N9726="No aplica","No aplica",IF(I9726="","Pendent",IF(N9726="Per substituir","Substituir",IF(OR(N9726="No localitzat",N9726="No lliurat"),"Reposar",IF(I9726&lt;H9726,"Reposar",IF(I9726&gt;H9726,"Revisar excedent",IF(AND(G9726="Sí",M9726&lt;&gt;"",M9726&lt;TODAY()),"EPI caducat",IF(AND(G9726="Sí",M9726&lt;&gt;"",M9726&lt;=TODAY()+90),"EPI caduca ≤90 dies",IF(OR(N9726="Deteriorat usable",N9726="Revisió necessària"),"Revisar","OK"))))))))))</f>
      </c>
      <c r="R9726" s="20"/>
    </row>
    <row r="9727" customFormat="false" ht="15" hidden="false" customHeight="false" outlineLevel="0" collapsed="false">
      <c r="A9727" s="19" t="n">
        <v>90</v>
      </c>
      <c r="B9727" s="19" t="n">
        <f aca="false">IFERROR(VLOOKUP(A9727,Personal!$A$6:$F$112,2,FALSE()),"")</f>
        <v>0</v>
      </c>
      <c r="C9727" s="19" t="str">
        <f aca="false">IFERROR(VLOOKUP(A9727,Personal!$A$6:$F$112,3,FALSE()),"")</f>
        <v>Cerdanyola</v>
      </c>
      <c r="D9727" s="19" t="s">
        <v>71</v>
      </c>
      <c r="E9727" s="19" t="s">
        <v>72</v>
      </c>
      <c r="F9727" s="19" t="s">
        <v>73</v>
      </c>
      <c r="G9727" s="19" t="s">
        <v>291</v>
      </c>
      <c r="H9727" s="19" t="n">
        <f aca="false">IF(OR(VLOOKUP(A9727,Personal!$A$6:$F$112,5,FALSE())&lt;&gt;"Sí",N9727="No aplica"),0,'Catàleg GRAE'!D25)</f>
        <v>1</v>
      </c>
      <c r="I9727" s="20"/>
      <c r="J9727" s="20"/>
      <c r="K9727" s="20"/>
      <c r="L9727" s="21"/>
      <c r="M9727" s="21"/>
      <c r="N9727" s="20"/>
      <c r="O9727" s="20"/>
      <c r="P9727" s="19" t="str">
        <f aca="false">IF(I9727="","",I9727-H9727)</f>
        <v/>
      </c>
      <c r="Q9727" s="19" t="str">
        <f aca="true">IF(B9727="","",IF(N9727="No aplica","No aplica",IF(I9727="","Pendent",IF(N9727="Per substituir","Substituir",IF(OR(N9727="No localitzat",N9727="No lliurat"),"Reposar",IF(I9727&lt;H9727,"Reposar",IF(I9727&gt;H9727,"Revisar excedent",IF(AND(G9727="Sí",M9727&lt;&gt;"",M9727&lt;TODAY()),"EPI caducat",IF(AND(G9727="Sí",M9727&lt;&gt;"",M9727&lt;=TODAY()+90),"EPI caduca ≤90 dies",IF(OR(N9727="Deteriorat usable",N9727="Revisió necessària"),"Revisar","OK"))))))))))</f>
      </c>
      <c r="R9727" s="20"/>
    </row>
    <row r="9728" customFormat="false" ht="15" hidden="false" customHeight="false" outlineLevel="0" collapsed="false">
      <c r="A9728" s="19" t="n">
        <v>90</v>
      </c>
      <c r="B9728" s="19" t="n">
        <f aca="false">IFERROR(VLOOKUP(A9728,Personal!$A$6:$F$112,2,FALSE()),"")</f>
        <v>0</v>
      </c>
      <c r="C9728" s="19" t="str">
        <f aca="false">IFERROR(VLOOKUP(A9728,Personal!$A$6:$F$112,3,FALSE()),"")</f>
        <v>Cerdanyola</v>
      </c>
      <c r="D9728" s="19" t="s">
        <v>40</v>
      </c>
      <c r="E9728" s="19" t="s">
        <v>74</v>
      </c>
      <c r="F9728" s="19" t="s">
        <v>75</v>
      </c>
      <c r="G9728" s="19" t="s">
        <v>272</v>
      </c>
      <c r="H9728" s="19" t="n">
        <f aca="false">IF(OR(VLOOKUP(A9728,Personal!$A$6:$F$112,5,FALSE())&lt;&gt;"Sí",N9728="No aplica"),0,'Catàleg GRAE'!D26)</f>
        <v>1</v>
      </c>
      <c r="I9728" s="20"/>
      <c r="J9728" s="20"/>
      <c r="K9728" s="20"/>
      <c r="L9728" s="21"/>
      <c r="M9728" s="21"/>
      <c r="N9728" s="20"/>
      <c r="O9728" s="20"/>
      <c r="P9728" s="19" t="str">
        <f aca="false">IF(I9728="","",I9728-H9728)</f>
        <v/>
      </c>
      <c r="Q9728" s="19" t="str">
        <f aca="true">IF(B9728="","",IF(N9728="No aplica","No aplica",IF(I9728="","Pendent",IF(N9728="Per substituir","Substituir",IF(OR(N9728="No localitzat",N9728="No lliurat"),"Reposar",IF(I9728&lt;H9728,"Reposar",IF(I9728&gt;H9728,"Revisar excedent",IF(AND(G9728="Sí",M9728&lt;&gt;"",M9728&lt;TODAY()),"EPI caducat",IF(AND(G9728="Sí",M9728&lt;&gt;"",M9728&lt;=TODAY()+90),"EPI caduca ≤90 dies",IF(OR(N9728="Deteriorat usable",N9728="Revisió necessària"),"Revisar","OK"))))))))))</f>
      </c>
      <c r="R9728" s="20"/>
    </row>
    <row r="9729" customFormat="false" ht="15" hidden="false" customHeight="false" outlineLevel="0" collapsed="false">
      <c r="A9729" s="19" t="n">
        <v>90</v>
      </c>
      <c r="B9729" s="19" t="n">
        <f aca="false">IFERROR(VLOOKUP(A9729,Personal!$A$6:$F$112,2,FALSE()),"")</f>
        <v>0</v>
      </c>
      <c r="C9729" s="19" t="str">
        <f aca="false">IFERROR(VLOOKUP(A9729,Personal!$A$6:$F$112,3,FALSE()),"")</f>
        <v>Cerdanyola</v>
      </c>
      <c r="D9729" s="19" t="s">
        <v>40</v>
      </c>
      <c r="E9729" s="19" t="s">
        <v>76</v>
      </c>
      <c r="F9729" s="19" t="s">
        <v>77</v>
      </c>
      <c r="G9729" s="19" t="s">
        <v>291</v>
      </c>
      <c r="H9729" s="19" t="n">
        <f aca="false">IF(OR(VLOOKUP(A9729,Personal!$A$6:$F$112,5,FALSE())&lt;&gt;"Sí",N9729="No aplica"),0,'Catàleg GRAE'!D27)</f>
        <v>1</v>
      </c>
      <c r="I9729" s="20"/>
      <c r="J9729" s="20"/>
      <c r="K9729" s="20"/>
      <c r="L9729" s="21"/>
      <c r="M9729" s="21"/>
      <c r="N9729" s="20"/>
      <c r="O9729" s="20"/>
      <c r="P9729" s="19" t="str">
        <f aca="false">IF(I9729="","",I9729-H9729)</f>
        <v/>
      </c>
      <c r="Q9729" s="19" t="str">
        <f aca="true">IF(B9729="","",IF(N9729="No aplica","No aplica",IF(I9729="","Pendent",IF(N9729="Per substituir","Substituir",IF(OR(N9729="No localitzat",N9729="No lliurat"),"Reposar",IF(I9729&lt;H9729,"Reposar",IF(I9729&gt;H9729,"Revisar excedent",IF(AND(G9729="Sí",M9729&lt;&gt;"",M9729&lt;TODAY()),"EPI caducat",IF(AND(G9729="Sí",M9729&lt;&gt;"",M9729&lt;=TODAY()+90),"EPI caduca ≤90 dies",IF(OR(N9729="Deteriorat usable",N9729="Revisió necessària"),"Revisar","OK"))))))))))</f>
      </c>
      <c r="R9729" s="20"/>
    </row>
    <row r="9730" customFormat="false" ht="15" hidden="false" customHeight="false" outlineLevel="0" collapsed="false">
      <c r="A9730" s="19" t="n">
        <v>90</v>
      </c>
      <c r="B9730" s="19" t="n">
        <f aca="false">IFERROR(VLOOKUP(A9730,Personal!$A$6:$F$112,2,FALSE()),"")</f>
        <v>0</v>
      </c>
      <c r="C9730" s="19" t="str">
        <f aca="false">IFERROR(VLOOKUP(A9730,Personal!$A$6:$F$112,3,FALSE()),"")</f>
        <v>Cerdanyola</v>
      </c>
      <c r="D9730" s="19" t="s">
        <v>78</v>
      </c>
      <c r="E9730" s="19" t="s">
        <v>79</v>
      </c>
      <c r="F9730" s="19" t="s">
        <v>80</v>
      </c>
      <c r="G9730" s="19" t="s">
        <v>291</v>
      </c>
      <c r="H9730" s="19" t="n">
        <f aca="false">IF(OR(VLOOKUP(A9730,Personal!$A$6:$F$112,5,FALSE())&lt;&gt;"Sí",N9730="No aplica"),0,'Catàleg GRAE'!D28)</f>
        <v>1</v>
      </c>
      <c r="I9730" s="20"/>
      <c r="J9730" s="20"/>
      <c r="K9730" s="20"/>
      <c r="L9730" s="21"/>
      <c r="M9730" s="21"/>
      <c r="N9730" s="20"/>
      <c r="O9730" s="20"/>
      <c r="P9730" s="19" t="str">
        <f aca="false">IF(I9730="","",I9730-H9730)</f>
        <v/>
      </c>
      <c r="Q9730" s="19" t="str">
        <f aca="true">IF(B9730="","",IF(N9730="No aplica","No aplica",IF(I9730="","Pendent",IF(N9730="Per substituir","Substituir",IF(OR(N9730="No localitzat",N9730="No lliurat"),"Reposar",IF(I9730&lt;H9730,"Reposar",IF(I9730&gt;H9730,"Revisar excedent",IF(AND(G9730="Sí",M9730&lt;&gt;"",M9730&lt;TODAY()),"EPI caducat",IF(AND(G9730="Sí",M9730&lt;&gt;"",M9730&lt;=TODAY()+90),"EPI caduca ≤90 dies",IF(OR(N9730="Deteriorat usable",N9730="Revisió necessària"),"Revisar","OK"))))))))))</f>
      </c>
      <c r="R9730" s="20"/>
    </row>
    <row r="9731" customFormat="false" ht="15" hidden="false" customHeight="false" outlineLevel="0" collapsed="false">
      <c r="A9731" s="19" t="n">
        <v>90</v>
      </c>
      <c r="B9731" s="19" t="n">
        <f aca="false">IFERROR(VLOOKUP(A9731,Personal!$A$6:$F$112,2,FALSE()),"")</f>
        <v>0</v>
      </c>
      <c r="C9731" s="19" t="str">
        <f aca="false">IFERROR(VLOOKUP(A9731,Personal!$A$6:$F$112,3,FALSE()),"")</f>
        <v>Cerdanyola</v>
      </c>
      <c r="D9731" s="19" t="s">
        <v>26</v>
      </c>
      <c r="E9731" s="19" t="s">
        <v>81</v>
      </c>
      <c r="F9731" s="19" t="s">
        <v>82</v>
      </c>
      <c r="G9731" s="19" t="s">
        <v>272</v>
      </c>
      <c r="H9731" s="19" t="n">
        <f aca="false">IF(OR(VLOOKUP(A9731,Personal!$A$6:$F$112,5,FALSE())&lt;&gt;"Sí",N9731="No aplica"),0,'Catàleg GRAE'!D29)</f>
        <v>1</v>
      </c>
      <c r="I9731" s="20"/>
      <c r="J9731" s="20"/>
      <c r="K9731" s="20"/>
      <c r="L9731" s="21"/>
      <c r="M9731" s="21"/>
      <c r="N9731" s="20"/>
      <c r="O9731" s="20"/>
      <c r="P9731" s="19" t="str">
        <f aca="false">IF(I9731="","",I9731-H9731)</f>
        <v/>
      </c>
      <c r="Q9731" s="19" t="str">
        <f aca="true">IF(B9731="","",IF(N9731="No aplica","No aplica",IF(I9731="","Pendent",IF(N9731="Per substituir","Substituir",IF(OR(N9731="No localitzat",N9731="No lliurat"),"Reposar",IF(I9731&lt;H9731,"Reposar",IF(I9731&gt;H9731,"Revisar excedent",IF(AND(G9731="Sí",M9731&lt;&gt;"",M9731&lt;TODAY()),"EPI caducat",IF(AND(G9731="Sí",M9731&lt;&gt;"",M9731&lt;=TODAY()+90),"EPI caduca ≤90 dies",IF(OR(N9731="Deteriorat usable",N9731="Revisió necessària"),"Revisar","OK"))))))))))</f>
      </c>
      <c r="R9731" s="20"/>
    </row>
    <row r="9732" customFormat="false" ht="15" hidden="false" customHeight="false" outlineLevel="0" collapsed="false">
      <c r="A9732" s="19" t="n">
        <v>90</v>
      </c>
      <c r="B9732" s="19" t="n">
        <f aca="false">IFERROR(VLOOKUP(A9732,Personal!$A$6:$F$112,2,FALSE()),"")</f>
        <v>0</v>
      </c>
      <c r="C9732" s="19" t="str">
        <f aca="false">IFERROR(VLOOKUP(A9732,Personal!$A$6:$F$112,3,FALSE()),"")</f>
        <v>Cerdanyola</v>
      </c>
      <c r="D9732" s="19" t="s">
        <v>83</v>
      </c>
      <c r="E9732" s="19" t="s">
        <v>84</v>
      </c>
      <c r="F9732" s="19" t="s">
        <v>85</v>
      </c>
      <c r="G9732" s="19" t="s">
        <v>291</v>
      </c>
      <c r="H9732" s="19" t="n">
        <f aca="false">IF(OR(VLOOKUP(A9732,Personal!$A$6:$F$112,5,FALSE())&lt;&gt;"Sí",N9732="No aplica"),0,'Catàleg GRAE'!D30)</f>
        <v>2</v>
      </c>
      <c r="I9732" s="20"/>
      <c r="J9732" s="20"/>
      <c r="K9732" s="20"/>
      <c r="L9732" s="21"/>
      <c r="M9732" s="21"/>
      <c r="N9732" s="20"/>
      <c r="O9732" s="20"/>
      <c r="P9732" s="19" t="str">
        <f aca="false">IF(I9732="","",I9732-H9732)</f>
        <v/>
      </c>
      <c r="Q9732" s="19" t="str">
        <f aca="true">IF(B9732="","",IF(N9732="No aplica","No aplica",IF(I9732="","Pendent",IF(N9732="Per substituir","Substituir",IF(OR(N9732="No localitzat",N9732="No lliurat"),"Reposar",IF(I9732&lt;H9732,"Reposar",IF(I9732&gt;H9732,"Revisar excedent",IF(AND(G9732="Sí",M9732&lt;&gt;"",M9732&lt;TODAY()),"EPI caducat",IF(AND(G9732="Sí",M9732&lt;&gt;"",M9732&lt;=TODAY()+90),"EPI caduca ≤90 dies",IF(OR(N9732="Deteriorat usable",N9732="Revisió necessària"),"Revisar","OK"))))))))))</f>
      </c>
      <c r="R9732" s="20"/>
    </row>
    <row r="9733" customFormat="false" ht="15" hidden="false" customHeight="false" outlineLevel="0" collapsed="false">
      <c r="A9733" s="19" t="n">
        <v>90</v>
      </c>
      <c r="B9733" s="19" t="n">
        <f aca="false">IFERROR(VLOOKUP(A9733,Personal!$A$6:$F$112,2,FALSE()),"")</f>
        <v>0</v>
      </c>
      <c r="C9733" s="19" t="str">
        <f aca="false">IFERROR(VLOOKUP(A9733,Personal!$A$6:$F$112,3,FALSE()),"")</f>
        <v>Cerdanyola</v>
      </c>
      <c r="D9733" s="19" t="s">
        <v>83</v>
      </c>
      <c r="E9733" s="19" t="s">
        <v>86</v>
      </c>
      <c r="F9733" s="19" t="s">
        <v>87</v>
      </c>
      <c r="G9733" s="19" t="s">
        <v>291</v>
      </c>
      <c r="H9733" s="19" t="n">
        <f aca="false">IF(OR(VLOOKUP(A9733,Personal!$A$6:$F$112,5,FALSE())&lt;&gt;"Sí",N9733="No aplica"),0,'Catàleg GRAE'!D31)</f>
        <v>2</v>
      </c>
      <c r="I9733" s="20"/>
      <c r="J9733" s="20"/>
      <c r="K9733" s="20"/>
      <c r="L9733" s="21"/>
      <c r="M9733" s="21"/>
      <c r="N9733" s="20"/>
      <c r="O9733" s="20"/>
      <c r="P9733" s="19" t="str">
        <f aca="false">IF(I9733="","",I9733-H9733)</f>
        <v/>
      </c>
      <c r="Q9733" s="19" t="str">
        <f aca="true">IF(B9733="","",IF(N9733="No aplica","No aplica",IF(I9733="","Pendent",IF(N9733="Per substituir","Substituir",IF(OR(N9733="No localitzat",N9733="No lliurat"),"Reposar",IF(I9733&lt;H9733,"Reposar",IF(I9733&gt;H9733,"Revisar excedent",IF(AND(G9733="Sí",M9733&lt;&gt;"",M9733&lt;TODAY()),"EPI caducat",IF(AND(G9733="Sí",M9733&lt;&gt;"",M9733&lt;=TODAY()+90),"EPI caduca ≤90 dies",IF(OR(N9733="Deteriorat usable",N9733="Revisió necessària"),"Revisar","OK"))))))))))</f>
      </c>
      <c r="R9733" s="20"/>
    </row>
    <row r="9734" customFormat="false" ht="15" hidden="false" customHeight="false" outlineLevel="0" collapsed="false">
      <c r="A9734" s="19" t="n">
        <v>90</v>
      </c>
      <c r="B9734" s="19" t="n">
        <f aca="false">IFERROR(VLOOKUP(A9734,Personal!$A$6:$F$112,2,FALSE()),"")</f>
        <v>0</v>
      </c>
      <c r="C9734" s="19" t="str">
        <f aca="false">IFERROR(VLOOKUP(A9734,Personal!$A$6:$F$112,3,FALSE()),"")</f>
        <v>Cerdanyola</v>
      </c>
      <c r="D9734" s="19" t="s">
        <v>83</v>
      </c>
      <c r="E9734" s="19" t="s">
        <v>88</v>
      </c>
      <c r="F9734" s="19" t="s">
        <v>89</v>
      </c>
      <c r="G9734" s="19" t="s">
        <v>291</v>
      </c>
      <c r="H9734" s="19" t="n">
        <f aca="false">IF(OR(VLOOKUP(A9734,Personal!$A$6:$F$112,5,FALSE())&lt;&gt;"Sí",N9734="No aplica"),0,'Catàleg GRAE'!D32)</f>
        <v>2</v>
      </c>
      <c r="I9734" s="20"/>
      <c r="J9734" s="20"/>
      <c r="K9734" s="20"/>
      <c r="L9734" s="21"/>
      <c r="M9734" s="21"/>
      <c r="N9734" s="20"/>
      <c r="O9734" s="20"/>
      <c r="P9734" s="19" t="str">
        <f aca="false">IF(I9734="","",I9734-H9734)</f>
        <v/>
      </c>
      <c r="Q9734" s="19" t="str">
        <f aca="true">IF(B9734="","",IF(N9734="No aplica","No aplica",IF(I9734="","Pendent",IF(N9734="Per substituir","Substituir",IF(OR(N9734="No localitzat",N9734="No lliurat"),"Reposar",IF(I9734&lt;H9734,"Reposar",IF(I9734&gt;H9734,"Revisar excedent",IF(AND(G9734="Sí",M9734&lt;&gt;"",M9734&lt;TODAY()),"EPI caducat",IF(AND(G9734="Sí",M9734&lt;&gt;"",M9734&lt;=TODAY()+90),"EPI caduca ≤90 dies",IF(OR(N9734="Deteriorat usable",N9734="Revisió necessària"),"Revisar","OK"))))))))))</f>
      </c>
      <c r="R9734" s="20"/>
    </row>
    <row r="9735" customFormat="false" ht="15" hidden="false" customHeight="false" outlineLevel="0" collapsed="false">
      <c r="A9735" s="19" t="n">
        <v>90</v>
      </c>
      <c r="B9735" s="19" t="n">
        <f aca="false">IFERROR(VLOOKUP(A9735,Personal!$A$6:$F$112,2,FALSE()),"")</f>
        <v>0</v>
      </c>
      <c r="C9735" s="19" t="str">
        <f aca="false">IFERROR(VLOOKUP(A9735,Personal!$A$6:$F$112,3,FALSE()),"")</f>
        <v>Cerdanyola</v>
      </c>
      <c r="D9735" s="19" t="s">
        <v>83</v>
      </c>
      <c r="E9735" s="19" t="s">
        <v>90</v>
      </c>
      <c r="F9735" s="19" t="s">
        <v>91</v>
      </c>
      <c r="G9735" s="19" t="s">
        <v>291</v>
      </c>
      <c r="H9735" s="19" t="n">
        <f aca="false">IF(OR(VLOOKUP(A9735,Personal!$A$6:$F$112,5,FALSE())&lt;&gt;"Sí",N9735="No aplica"),0,'Catàleg GRAE'!D33)</f>
        <v>1</v>
      </c>
      <c r="I9735" s="20"/>
      <c r="J9735" s="20"/>
      <c r="K9735" s="20"/>
      <c r="L9735" s="21"/>
      <c r="M9735" s="21"/>
      <c r="N9735" s="20"/>
      <c r="O9735" s="20"/>
      <c r="P9735" s="19" t="str">
        <f aca="false">IF(I9735="","",I9735-H9735)</f>
        <v/>
      </c>
      <c r="Q9735" s="19" t="str">
        <f aca="true">IF(B9735="","",IF(N9735="No aplica","No aplica",IF(I9735="","Pendent",IF(N9735="Per substituir","Substituir",IF(OR(N9735="No localitzat",N9735="No lliurat"),"Reposar",IF(I9735&lt;H9735,"Reposar",IF(I9735&gt;H9735,"Revisar excedent",IF(AND(G9735="Sí",M9735&lt;&gt;"",M9735&lt;TODAY()),"EPI caducat",IF(AND(G9735="Sí",M9735&lt;&gt;"",M9735&lt;=TODAY()+90),"EPI caduca ≤90 dies",IF(OR(N9735="Deteriorat usable",N9735="Revisió necessària"),"Revisar","OK"))))))))))</f>
      </c>
      <c r="R9735" s="20"/>
    </row>
    <row r="9736" customFormat="false" ht="15" hidden="false" customHeight="false" outlineLevel="0" collapsed="false">
      <c r="A9736" s="19" t="n">
        <v>90</v>
      </c>
      <c r="B9736" s="19" t="n">
        <f aca="false">IFERROR(VLOOKUP(A9736,Personal!$A$6:$F$112,2,FALSE()),"")</f>
        <v>0</v>
      </c>
      <c r="C9736" s="19" t="str">
        <f aca="false">IFERROR(VLOOKUP(A9736,Personal!$A$6:$F$112,3,FALSE()),"")</f>
        <v>Cerdanyola</v>
      </c>
      <c r="D9736" s="19" t="s">
        <v>40</v>
      </c>
      <c r="E9736" s="19" t="s">
        <v>92</v>
      </c>
      <c r="F9736" s="19" t="s">
        <v>93</v>
      </c>
      <c r="G9736" s="19" t="s">
        <v>291</v>
      </c>
      <c r="H9736" s="19" t="n">
        <f aca="false">IF(OR(VLOOKUP(A9736,Personal!$A$6:$F$112,5,FALSE())&lt;&gt;"Sí",N9736="No aplica"),0,'Catàleg GRAE'!D34)</f>
        <v>1</v>
      </c>
      <c r="I9736" s="20"/>
      <c r="J9736" s="20"/>
      <c r="K9736" s="20"/>
      <c r="L9736" s="21"/>
      <c r="M9736" s="21"/>
      <c r="N9736" s="20"/>
      <c r="O9736" s="20"/>
      <c r="P9736" s="19" t="str">
        <f aca="false">IF(I9736="","",I9736-H9736)</f>
        <v/>
      </c>
      <c r="Q9736" s="19" t="str">
        <f aca="true">IF(B9736="","",IF(N9736="No aplica","No aplica",IF(I9736="","Pendent",IF(N9736="Per substituir","Substituir",IF(OR(N9736="No localitzat",N9736="No lliurat"),"Reposar",IF(I9736&lt;H9736,"Reposar",IF(I9736&gt;H9736,"Revisar excedent",IF(AND(G9736="Sí",M9736&lt;&gt;"",M9736&lt;TODAY()),"EPI caducat",IF(AND(G9736="Sí",M9736&lt;&gt;"",M9736&lt;=TODAY()+90),"EPI caduca ≤90 dies",IF(OR(N9736="Deteriorat usable",N9736="Revisió necessària"),"Revisar","OK"))))))))))</f>
      </c>
      <c r="R9736" s="20"/>
    </row>
    <row r="9737" customFormat="false" ht="15" hidden="false" customHeight="false" outlineLevel="0" collapsed="false">
      <c r="A9737" s="19" t="n">
        <v>90</v>
      </c>
      <c r="B9737" s="19" t="n">
        <f aca="false">IFERROR(VLOOKUP(A9737,Personal!$A$6:$F$112,2,FALSE()),"")</f>
        <v>0</v>
      </c>
      <c r="C9737" s="19" t="str">
        <f aca="false">IFERROR(VLOOKUP(A9737,Personal!$A$6:$F$112,3,FALSE()),"")</f>
        <v>Cerdanyola</v>
      </c>
      <c r="D9737" s="19" t="s">
        <v>94</v>
      </c>
      <c r="E9737" s="19" t="s">
        <v>95</v>
      </c>
      <c r="F9737" s="19" t="s">
        <v>96</v>
      </c>
      <c r="G9737" s="19" t="s">
        <v>291</v>
      </c>
      <c r="H9737" s="19" t="n">
        <f aca="false">IF(OR(VLOOKUP(A9737,Personal!$A$6:$F$112,5,FALSE())&lt;&gt;"Sí",N9737="No aplica"),0,'Catàleg GRAE'!D35)</f>
        <v>1</v>
      </c>
      <c r="I9737" s="20"/>
      <c r="J9737" s="20"/>
      <c r="K9737" s="20"/>
      <c r="L9737" s="21"/>
      <c r="M9737" s="21"/>
      <c r="N9737" s="20"/>
      <c r="O9737" s="20"/>
      <c r="P9737" s="19" t="str">
        <f aca="false">IF(I9737="","",I9737-H9737)</f>
        <v/>
      </c>
      <c r="Q9737" s="19" t="str">
        <f aca="true">IF(B9737="","",IF(N9737="No aplica","No aplica",IF(I9737="","Pendent",IF(N9737="Per substituir","Substituir",IF(OR(N9737="No localitzat",N9737="No lliurat"),"Reposar",IF(I9737&lt;H9737,"Reposar",IF(I9737&gt;H9737,"Revisar excedent",IF(AND(G9737="Sí",M9737&lt;&gt;"",M9737&lt;TODAY()),"EPI caducat",IF(AND(G9737="Sí",M9737&lt;&gt;"",M9737&lt;=TODAY()+90),"EPI caduca ≤90 dies",IF(OR(N9737="Deteriorat usable",N9737="Revisió necessària"),"Revisar","OK"))))))))))</f>
      </c>
      <c r="R9737" s="20"/>
    </row>
    <row r="9738" customFormat="false" ht="15" hidden="false" customHeight="false" outlineLevel="0" collapsed="false">
      <c r="A9738" s="19" t="n">
        <v>90</v>
      </c>
      <c r="B9738" s="19" t="n">
        <f aca="false">IFERROR(VLOOKUP(A9738,Personal!$A$6:$F$112,2,FALSE()),"")</f>
        <v>0</v>
      </c>
      <c r="C9738" s="19" t="str">
        <f aca="false">IFERROR(VLOOKUP(A9738,Personal!$A$6:$F$112,3,FALSE()),"")</f>
        <v>Cerdanyola</v>
      </c>
      <c r="D9738" s="19" t="s">
        <v>97</v>
      </c>
      <c r="E9738" s="19" t="s">
        <v>98</v>
      </c>
      <c r="F9738" s="19" t="s">
        <v>99</v>
      </c>
      <c r="G9738" s="19" t="s">
        <v>291</v>
      </c>
      <c r="H9738" s="19" t="n">
        <f aca="false">IF(OR(VLOOKUP(A9738,Personal!$A$6:$F$112,5,FALSE())&lt;&gt;"Sí",N9738="No aplica"),0,'Catàleg GRAE'!D36)</f>
        <v>3</v>
      </c>
      <c r="I9738" s="20"/>
      <c r="J9738" s="20"/>
      <c r="K9738" s="20"/>
      <c r="L9738" s="21"/>
      <c r="M9738" s="21"/>
      <c r="N9738" s="20"/>
      <c r="O9738" s="20"/>
      <c r="P9738" s="19" t="str">
        <f aca="false">IF(I9738="","",I9738-H9738)</f>
        <v/>
      </c>
      <c r="Q9738" s="19" t="str">
        <f aca="true">IF(B9738="","",IF(N9738="No aplica","No aplica",IF(I9738="","Pendent",IF(N9738="Per substituir","Substituir",IF(OR(N9738="No localitzat",N9738="No lliurat"),"Reposar",IF(I9738&lt;H9738,"Reposar",IF(I9738&gt;H9738,"Revisar excedent",IF(AND(G9738="Sí",M9738&lt;&gt;"",M9738&lt;TODAY()),"EPI caducat",IF(AND(G9738="Sí",M9738&lt;&gt;"",M9738&lt;=TODAY()+90),"EPI caduca ≤90 dies",IF(OR(N9738="Deteriorat usable",N9738="Revisió necessària"),"Revisar","OK"))))))))))</f>
      </c>
      <c r="R9738" s="20"/>
    </row>
    <row r="9739" customFormat="false" ht="15" hidden="false" customHeight="false" outlineLevel="0" collapsed="false">
      <c r="A9739" s="19" t="n">
        <v>90</v>
      </c>
      <c r="B9739" s="19" t="n">
        <f aca="false">IFERROR(VLOOKUP(A9739,Personal!$A$6:$F$112,2,FALSE()),"")</f>
        <v>0</v>
      </c>
      <c r="C9739" s="19" t="str">
        <f aca="false">IFERROR(VLOOKUP(A9739,Personal!$A$6:$F$112,3,FALSE()),"")</f>
        <v>Cerdanyola</v>
      </c>
      <c r="D9739" s="19" t="s">
        <v>97</v>
      </c>
      <c r="E9739" s="19" t="s">
        <v>100</v>
      </c>
      <c r="F9739" s="19" t="s">
        <v>101</v>
      </c>
      <c r="G9739" s="19" t="s">
        <v>291</v>
      </c>
      <c r="H9739" s="19" t="n">
        <f aca="false">IF(OR(VLOOKUP(A9739,Personal!$A$6:$F$112,5,FALSE())&lt;&gt;"Sí",N9739="No aplica"),0,'Catàleg GRAE'!D37)</f>
        <v>1</v>
      </c>
      <c r="I9739" s="20"/>
      <c r="J9739" s="20"/>
      <c r="K9739" s="20"/>
      <c r="L9739" s="21"/>
      <c r="M9739" s="21"/>
      <c r="N9739" s="20"/>
      <c r="O9739" s="20"/>
      <c r="P9739" s="19" t="str">
        <f aca="false">IF(I9739="","",I9739-H9739)</f>
        <v/>
      </c>
      <c r="Q9739" s="19" t="str">
        <f aca="true">IF(B9739="","",IF(N9739="No aplica","No aplica",IF(I9739="","Pendent",IF(N9739="Per substituir","Substituir",IF(OR(N9739="No localitzat",N9739="No lliurat"),"Reposar",IF(I9739&lt;H9739,"Reposar",IF(I9739&gt;H9739,"Revisar excedent",IF(AND(G9739="Sí",M9739&lt;&gt;"",M9739&lt;TODAY()),"EPI caducat",IF(AND(G9739="Sí",M9739&lt;&gt;"",M9739&lt;=TODAY()+90),"EPI caduca ≤90 dies",IF(OR(N9739="Deteriorat usable",N9739="Revisió necessària"),"Revisar","OK"))))))))))</f>
      </c>
      <c r="R9739" s="20"/>
    </row>
    <row r="9740" customFormat="false" ht="15" hidden="false" customHeight="false" outlineLevel="0" collapsed="false">
      <c r="A9740" s="19" t="n">
        <v>90</v>
      </c>
      <c r="B9740" s="19" t="n">
        <f aca="false">IFERROR(VLOOKUP(A9740,Personal!$A$6:$F$112,2,FALSE()),"")</f>
        <v>0</v>
      </c>
      <c r="C9740" s="19" t="str">
        <f aca="false">IFERROR(VLOOKUP(A9740,Personal!$A$6:$F$112,3,FALSE()),"")</f>
        <v>Cerdanyola</v>
      </c>
      <c r="D9740" s="19" t="s">
        <v>102</v>
      </c>
      <c r="E9740" s="19" t="s">
        <v>103</v>
      </c>
      <c r="F9740" s="19" t="s">
        <v>104</v>
      </c>
      <c r="G9740" s="19" t="s">
        <v>291</v>
      </c>
      <c r="H9740" s="19" t="n">
        <f aca="false">IF(OR(VLOOKUP(A9740,Personal!$A$6:$F$112,5,FALSE())&lt;&gt;"Sí",N9740="No aplica"),0,'Catàleg GRAE'!D38)</f>
        <v>1</v>
      </c>
      <c r="I9740" s="20"/>
      <c r="J9740" s="20"/>
      <c r="K9740" s="20"/>
      <c r="L9740" s="21"/>
      <c r="M9740" s="21"/>
      <c r="N9740" s="20"/>
      <c r="O9740" s="20"/>
      <c r="P9740" s="19" t="str">
        <f aca="false">IF(I9740="","",I9740-H9740)</f>
        <v/>
      </c>
      <c r="Q9740" s="19" t="str">
        <f aca="true">IF(B9740="","",IF(N9740="No aplica","No aplica",IF(I9740="","Pendent",IF(N9740="Per substituir","Substituir",IF(OR(N9740="No localitzat",N9740="No lliurat"),"Reposar",IF(I9740&lt;H9740,"Reposar",IF(I9740&gt;H9740,"Revisar excedent",IF(AND(G9740="Sí",M9740&lt;&gt;"",M9740&lt;TODAY()),"EPI caducat",IF(AND(G9740="Sí",M9740&lt;&gt;"",M9740&lt;=TODAY()+90),"EPI caduca ≤90 dies",IF(OR(N9740="Deteriorat usable",N9740="Revisió necessària"),"Revisar","OK"))))))))))</f>
      </c>
      <c r="R9740" s="20"/>
    </row>
    <row r="9741" customFormat="false" ht="15" hidden="false" customHeight="false" outlineLevel="0" collapsed="false">
      <c r="A9741" s="19" t="n">
        <v>90</v>
      </c>
      <c r="B9741" s="19" t="n">
        <f aca="false">IFERROR(VLOOKUP(A9741,Personal!$A$6:$F$112,2,FALSE()),"")</f>
        <v>0</v>
      </c>
      <c r="C9741" s="19" t="str">
        <f aca="false">IFERROR(VLOOKUP(A9741,Personal!$A$6:$F$112,3,FALSE()),"")</f>
        <v>Cerdanyola</v>
      </c>
      <c r="D9741" s="19" t="s">
        <v>97</v>
      </c>
      <c r="E9741" s="19" t="s">
        <v>105</v>
      </c>
      <c r="F9741" s="19" t="s">
        <v>106</v>
      </c>
      <c r="G9741" s="19" t="s">
        <v>291</v>
      </c>
      <c r="H9741" s="19" t="n">
        <f aca="false">IF(OR(VLOOKUP(A9741,Personal!$A$6:$F$112,5,FALSE())&lt;&gt;"Sí",N9741="No aplica"),0,'Catàleg GRAE'!D39)</f>
        <v>3</v>
      </c>
      <c r="I9741" s="20"/>
      <c r="J9741" s="20"/>
      <c r="K9741" s="20"/>
      <c r="L9741" s="21"/>
      <c r="M9741" s="21"/>
      <c r="N9741" s="20"/>
      <c r="O9741" s="20"/>
      <c r="P9741" s="19" t="str">
        <f aca="false">IF(I9741="","",I9741-H9741)</f>
        <v/>
      </c>
      <c r="Q9741" s="19" t="str">
        <f aca="true">IF(B9741="","",IF(N9741="No aplica","No aplica",IF(I9741="","Pendent",IF(N9741="Per substituir","Substituir",IF(OR(N9741="No localitzat",N9741="No lliurat"),"Reposar",IF(I9741&lt;H9741,"Reposar",IF(I9741&gt;H9741,"Revisar excedent",IF(AND(G9741="Sí",M9741&lt;&gt;"",M9741&lt;TODAY()),"EPI caducat",IF(AND(G9741="Sí",M9741&lt;&gt;"",M9741&lt;=TODAY()+90),"EPI caduca ≤90 dies",IF(OR(N9741="Deteriorat usable",N9741="Revisió necessària"),"Revisar","OK"))))))))))</f>
      </c>
      <c r="R9741" s="20"/>
    </row>
    <row r="9742" customFormat="false" ht="15" hidden="false" customHeight="false" outlineLevel="0" collapsed="false">
      <c r="A9742" s="19" t="n">
        <v>90</v>
      </c>
      <c r="B9742" s="19" t="n">
        <f aca="false">IFERROR(VLOOKUP(A9742,Personal!$A$6:$F$112,2,FALSE()),"")</f>
        <v>0</v>
      </c>
      <c r="C9742" s="19" t="str">
        <f aca="false">IFERROR(VLOOKUP(A9742,Personal!$A$6:$F$112,3,FALSE()),"")</f>
        <v>Cerdanyola</v>
      </c>
      <c r="D9742" s="19" t="s">
        <v>97</v>
      </c>
      <c r="E9742" s="19" t="s">
        <v>105</v>
      </c>
      <c r="F9742" s="19" t="s">
        <v>107</v>
      </c>
      <c r="G9742" s="19" t="s">
        <v>291</v>
      </c>
      <c r="H9742" s="19" t="n">
        <f aca="false">IF(OR(VLOOKUP(A9742,Personal!$A$6:$F$112,5,FALSE())&lt;&gt;"Sí",N9742="No aplica"),0,'Catàleg GRAE'!D40)</f>
        <v>3</v>
      </c>
      <c r="I9742" s="20"/>
      <c r="J9742" s="20"/>
      <c r="K9742" s="20"/>
      <c r="L9742" s="21"/>
      <c r="M9742" s="21"/>
      <c r="N9742" s="20"/>
      <c r="O9742" s="20"/>
      <c r="P9742" s="19" t="str">
        <f aca="false">IF(I9742="","",I9742-H9742)</f>
        <v/>
      </c>
      <c r="Q9742" s="19" t="str">
        <f aca="true">IF(B9742="","",IF(N9742="No aplica","No aplica",IF(I9742="","Pendent",IF(N9742="Per substituir","Substituir",IF(OR(N9742="No localitzat",N9742="No lliurat"),"Reposar",IF(I9742&lt;H9742,"Reposar",IF(I9742&gt;H9742,"Revisar excedent",IF(AND(G9742="Sí",M9742&lt;&gt;"",M9742&lt;TODAY()),"EPI caducat",IF(AND(G9742="Sí",M9742&lt;&gt;"",M9742&lt;=TODAY()+90),"EPI caduca ≤90 dies",IF(OR(N9742="Deteriorat usable",N9742="Revisió necessària"),"Revisar","OK"))))))))))</f>
      </c>
      <c r="R9742" s="20"/>
    </row>
    <row r="9743" customFormat="false" ht="15" hidden="false" customHeight="false" outlineLevel="0" collapsed="false">
      <c r="A9743" s="19" t="n">
        <v>90</v>
      </c>
      <c r="B9743" s="19" t="n">
        <f aca="false">IFERROR(VLOOKUP(A9743,Personal!$A$6:$F$112,2,FALSE()),"")</f>
        <v>0</v>
      </c>
      <c r="C9743" s="19" t="str">
        <f aca="false">IFERROR(VLOOKUP(A9743,Personal!$A$6:$F$112,3,FALSE()),"")</f>
        <v>Cerdanyola</v>
      </c>
      <c r="D9743" s="19" t="s">
        <v>97</v>
      </c>
      <c r="E9743" s="19" t="s">
        <v>108</v>
      </c>
      <c r="F9743" s="19" t="s">
        <v>109</v>
      </c>
      <c r="G9743" s="19" t="s">
        <v>291</v>
      </c>
      <c r="H9743" s="19" t="n">
        <f aca="false">IF(OR(VLOOKUP(A9743,Personal!$A$6:$F$112,5,FALSE())&lt;&gt;"Sí",N9743="No aplica"),0,'Catàleg GRAE'!D41)</f>
        <v>2</v>
      </c>
      <c r="I9743" s="20"/>
      <c r="J9743" s="20"/>
      <c r="K9743" s="20"/>
      <c r="L9743" s="21"/>
      <c r="M9743" s="21"/>
      <c r="N9743" s="20"/>
      <c r="O9743" s="20"/>
      <c r="P9743" s="19" t="str">
        <f aca="false">IF(I9743="","",I9743-H9743)</f>
        <v/>
      </c>
      <c r="Q9743" s="19" t="str">
        <f aca="true">IF(B9743="","",IF(N9743="No aplica","No aplica",IF(I9743="","Pendent",IF(N9743="Per substituir","Substituir",IF(OR(N9743="No localitzat",N9743="No lliurat"),"Reposar",IF(I9743&lt;H9743,"Reposar",IF(I9743&gt;H9743,"Revisar excedent",IF(AND(G9743="Sí",M9743&lt;&gt;"",M9743&lt;TODAY()),"EPI caducat",IF(AND(G9743="Sí",M9743&lt;&gt;"",M9743&lt;=TODAY()+90),"EPI caduca ≤90 dies",IF(OR(N9743="Deteriorat usable",N9743="Revisió necessària"),"Revisar","OK"))))))))))</f>
      </c>
      <c r="R9743" s="20"/>
    </row>
    <row r="9744" customFormat="false" ht="15" hidden="false" customHeight="false" outlineLevel="0" collapsed="false">
      <c r="A9744" s="19" t="n">
        <v>90</v>
      </c>
      <c r="B9744" s="19" t="n">
        <f aca="false">IFERROR(VLOOKUP(A9744,Personal!$A$6:$F$112,2,FALSE()),"")</f>
        <v>0</v>
      </c>
      <c r="C9744" s="19" t="str">
        <f aca="false">IFERROR(VLOOKUP(A9744,Personal!$A$6:$F$112,3,FALSE()),"")</f>
        <v>Cerdanyola</v>
      </c>
      <c r="D9744" s="19" t="s">
        <v>97</v>
      </c>
      <c r="E9744" s="19" t="s">
        <v>110</v>
      </c>
      <c r="F9744" s="19" t="s">
        <v>111</v>
      </c>
      <c r="G9744" s="19" t="s">
        <v>291</v>
      </c>
      <c r="H9744" s="19" t="n">
        <f aca="false">IF(OR(VLOOKUP(A9744,Personal!$A$6:$F$112,5,FALSE())&lt;&gt;"Sí",N9744="No aplica"),0,'Catàleg GRAE'!D42)</f>
        <v>1</v>
      </c>
      <c r="I9744" s="20"/>
      <c r="J9744" s="20"/>
      <c r="K9744" s="20"/>
      <c r="L9744" s="21"/>
      <c r="M9744" s="21"/>
      <c r="N9744" s="20"/>
      <c r="O9744" s="20"/>
      <c r="P9744" s="19" t="str">
        <f aca="false">IF(I9744="","",I9744-H9744)</f>
        <v/>
      </c>
      <c r="Q9744" s="19" t="str">
        <f aca="true">IF(B9744="","",IF(N9744="No aplica","No aplica",IF(I9744="","Pendent",IF(N9744="Per substituir","Substituir",IF(OR(N9744="No localitzat",N9744="No lliurat"),"Reposar",IF(I9744&lt;H9744,"Reposar",IF(I9744&gt;H9744,"Revisar excedent",IF(AND(G9744="Sí",M9744&lt;&gt;"",M9744&lt;TODAY()),"EPI caducat",IF(AND(G9744="Sí",M9744&lt;&gt;"",M9744&lt;=TODAY()+90),"EPI caduca ≤90 dies",IF(OR(N9744="Deteriorat usable",N9744="Revisió necessària"),"Revisar","OK"))))))))))</f>
      </c>
      <c r="R9744" s="20"/>
    </row>
    <row r="9745" customFormat="false" ht="15" hidden="false" customHeight="false" outlineLevel="0" collapsed="false">
      <c r="A9745" s="19" t="n">
        <v>90</v>
      </c>
      <c r="B9745" s="19" t="n">
        <f aca="false">IFERROR(VLOOKUP(A9745,Personal!$A$6:$F$112,2,FALSE()),"")</f>
        <v>0</v>
      </c>
      <c r="C9745" s="19" t="str">
        <f aca="false">IFERROR(VLOOKUP(A9745,Personal!$A$6:$F$112,3,FALSE()),"")</f>
        <v>Cerdanyola</v>
      </c>
      <c r="D9745" s="19" t="s">
        <v>112</v>
      </c>
      <c r="E9745" s="19" t="s">
        <v>113</v>
      </c>
      <c r="F9745" s="19" t="s">
        <v>114</v>
      </c>
      <c r="G9745" s="19" t="s">
        <v>291</v>
      </c>
      <c r="H9745" s="19" t="n">
        <f aca="false">IF(OR(VLOOKUP(A9745,Personal!$A$6:$F$112,5,FALSE())&lt;&gt;"Sí",N9745="No aplica"),0,'Catàleg GRAE'!D43)</f>
        <v>2</v>
      </c>
      <c r="I9745" s="20"/>
      <c r="J9745" s="20"/>
      <c r="K9745" s="20"/>
      <c r="L9745" s="21"/>
      <c r="M9745" s="21"/>
      <c r="N9745" s="20"/>
      <c r="O9745" s="20"/>
      <c r="P9745" s="19" t="str">
        <f aca="false">IF(I9745="","",I9745-H9745)</f>
        <v/>
      </c>
      <c r="Q9745" s="19" t="str">
        <f aca="true">IF(B9745="","",IF(N9745="No aplica","No aplica",IF(I9745="","Pendent",IF(N9745="Per substituir","Substituir",IF(OR(N9745="No localitzat",N9745="No lliurat"),"Reposar",IF(I9745&lt;H9745,"Reposar",IF(I9745&gt;H9745,"Revisar excedent",IF(AND(G9745="Sí",M9745&lt;&gt;"",M9745&lt;TODAY()),"EPI caducat",IF(AND(G9745="Sí",M9745&lt;&gt;"",M9745&lt;=TODAY()+90),"EPI caduca ≤90 dies",IF(OR(N9745="Deteriorat usable",N9745="Revisió necessària"),"Revisar","OK"))))))))))</f>
      </c>
      <c r="R9745" s="20"/>
    </row>
    <row r="9746" customFormat="false" ht="15" hidden="false" customHeight="false" outlineLevel="0" collapsed="false">
      <c r="A9746" s="19" t="n">
        <v>90</v>
      </c>
      <c r="B9746" s="19" t="n">
        <f aca="false">IFERROR(VLOOKUP(A9746,Personal!$A$6:$F$112,2,FALSE()),"")</f>
        <v>0</v>
      </c>
      <c r="C9746" s="19" t="str">
        <f aca="false">IFERROR(VLOOKUP(A9746,Personal!$A$6:$F$112,3,FALSE()),"")</f>
        <v>Cerdanyola</v>
      </c>
      <c r="D9746" s="19" t="s">
        <v>102</v>
      </c>
      <c r="E9746" s="19" t="s">
        <v>115</v>
      </c>
      <c r="F9746" s="19" t="s">
        <v>116</v>
      </c>
      <c r="G9746" s="19" t="s">
        <v>291</v>
      </c>
      <c r="H9746" s="19" t="n">
        <f aca="false">IF(OR(VLOOKUP(A9746,Personal!$A$6:$F$112,5,FALSE())&lt;&gt;"Sí",N9746="No aplica"),0,'Catàleg GRAE'!D44)</f>
        <v>1</v>
      </c>
      <c r="I9746" s="20"/>
      <c r="J9746" s="20"/>
      <c r="K9746" s="20"/>
      <c r="L9746" s="21"/>
      <c r="M9746" s="21"/>
      <c r="N9746" s="20"/>
      <c r="O9746" s="20"/>
      <c r="P9746" s="19" t="str">
        <f aca="false">IF(I9746="","",I9746-H9746)</f>
        <v/>
      </c>
      <c r="Q9746" s="19" t="str">
        <f aca="true">IF(B9746="","",IF(N9746="No aplica","No aplica",IF(I9746="","Pendent",IF(N9746="Per substituir","Substituir",IF(OR(N9746="No localitzat",N9746="No lliurat"),"Reposar",IF(I9746&lt;H9746,"Reposar",IF(I9746&gt;H9746,"Revisar excedent",IF(AND(G9746="Sí",M9746&lt;&gt;"",M9746&lt;TODAY()),"EPI caducat",IF(AND(G9746="Sí",M9746&lt;&gt;"",M9746&lt;=TODAY()+90),"EPI caduca ≤90 dies",IF(OR(N9746="Deteriorat usable",N9746="Revisió necessària"),"Revisar","OK"))))))))))</f>
      </c>
      <c r="R9746" s="20"/>
    </row>
    <row r="9747" customFormat="false" ht="15" hidden="false" customHeight="false" outlineLevel="0" collapsed="false">
      <c r="A9747" s="19" t="n">
        <v>90</v>
      </c>
      <c r="B9747" s="19" t="n">
        <f aca="false">IFERROR(VLOOKUP(A9747,Personal!$A$6:$F$112,2,FALSE()),"")</f>
        <v>0</v>
      </c>
      <c r="C9747" s="19" t="str">
        <f aca="false">IFERROR(VLOOKUP(A9747,Personal!$A$6:$F$112,3,FALSE()),"")</f>
        <v>Cerdanyola</v>
      </c>
      <c r="D9747" s="19" t="s">
        <v>102</v>
      </c>
      <c r="E9747" s="19" t="s">
        <v>117</v>
      </c>
      <c r="F9747" s="19" t="s">
        <v>118</v>
      </c>
      <c r="G9747" s="19" t="s">
        <v>272</v>
      </c>
      <c r="H9747" s="19" t="n">
        <f aca="false">IF(OR(VLOOKUP(A9747,Personal!$A$6:$F$112,5,FALSE())&lt;&gt;"Sí",N9747="No aplica"),0,'Catàleg GRAE'!D45)</f>
        <v>1</v>
      </c>
      <c r="I9747" s="20"/>
      <c r="J9747" s="20"/>
      <c r="K9747" s="20"/>
      <c r="L9747" s="21"/>
      <c r="M9747" s="21"/>
      <c r="N9747" s="20"/>
      <c r="O9747" s="20"/>
      <c r="P9747" s="19" t="str">
        <f aca="false">IF(I9747="","",I9747-H9747)</f>
        <v/>
      </c>
      <c r="Q9747" s="19" t="str">
        <f aca="true">IF(B9747="","",IF(N9747="No aplica","No aplica",IF(I9747="","Pendent",IF(N9747="Per substituir","Substituir",IF(OR(N9747="No localitzat",N9747="No lliurat"),"Reposar",IF(I9747&lt;H9747,"Reposar",IF(I9747&gt;H9747,"Revisar excedent",IF(AND(G9747="Sí",M9747&lt;&gt;"",M9747&lt;TODAY()),"EPI caducat",IF(AND(G9747="Sí",M9747&lt;&gt;"",M9747&lt;=TODAY()+90),"EPI caduca ≤90 dies",IF(OR(N9747="Deteriorat usable",N9747="Revisió necessària"),"Revisar","OK"))))))))))</f>
      </c>
      <c r="R9747" s="20"/>
    </row>
    <row r="9748" customFormat="false" ht="15" hidden="false" customHeight="false" outlineLevel="0" collapsed="false">
      <c r="A9748" s="19" t="n">
        <v>90</v>
      </c>
      <c r="B9748" s="19" t="n">
        <f aca="false">IFERROR(VLOOKUP(A9748,Personal!$A$6:$F$112,2,FALSE()),"")</f>
        <v>0</v>
      </c>
      <c r="C9748" s="19" t="str">
        <f aca="false">IFERROR(VLOOKUP(A9748,Personal!$A$6:$F$112,3,FALSE()),"")</f>
        <v>Cerdanyola</v>
      </c>
      <c r="D9748" s="19" t="s">
        <v>102</v>
      </c>
      <c r="E9748" s="19" t="s">
        <v>119</v>
      </c>
      <c r="F9748" s="19" t="s">
        <v>120</v>
      </c>
      <c r="G9748" s="19" t="s">
        <v>272</v>
      </c>
      <c r="H9748" s="19" t="n">
        <f aca="false">IF(OR(VLOOKUP(A9748,Personal!$A$6:$F$112,5,FALSE())&lt;&gt;"Sí",N9748="No aplica"),0,'Catàleg GRAE'!D46)</f>
        <v>1</v>
      </c>
      <c r="I9748" s="20"/>
      <c r="J9748" s="20"/>
      <c r="K9748" s="20"/>
      <c r="L9748" s="21"/>
      <c r="M9748" s="21"/>
      <c r="N9748" s="20"/>
      <c r="O9748" s="20"/>
      <c r="P9748" s="19" t="str">
        <f aca="false">IF(I9748="","",I9748-H9748)</f>
        <v/>
      </c>
      <c r="Q9748" s="19" t="str">
        <f aca="true">IF(B9748="","",IF(N9748="No aplica","No aplica",IF(I9748="","Pendent",IF(N9748="Per substituir","Substituir",IF(OR(N9748="No localitzat",N9748="No lliurat"),"Reposar",IF(I9748&lt;H9748,"Reposar",IF(I9748&gt;H9748,"Revisar excedent",IF(AND(G9748="Sí",M9748&lt;&gt;"",M9748&lt;TODAY()),"EPI caducat",IF(AND(G9748="Sí",M9748&lt;&gt;"",M9748&lt;=TODAY()+90),"EPI caduca ≤90 dies",IF(OR(N9748="Deteriorat usable",N9748="Revisió necessària"),"Revisar","OK"))))))))))</f>
      </c>
      <c r="R9748" s="20"/>
    </row>
    <row r="9749" customFormat="false" ht="15" hidden="false" customHeight="false" outlineLevel="0" collapsed="false">
      <c r="A9749" s="19" t="n">
        <v>90</v>
      </c>
      <c r="B9749" s="19" t="n">
        <f aca="false">IFERROR(VLOOKUP(A9749,Personal!$A$6:$F$112,2,FALSE()),"")</f>
        <v>0</v>
      </c>
      <c r="C9749" s="19" t="str">
        <f aca="false">IFERROR(VLOOKUP(A9749,Personal!$A$6:$F$112,3,FALSE()),"")</f>
        <v>Cerdanyola</v>
      </c>
      <c r="D9749" s="19" t="s">
        <v>97</v>
      </c>
      <c r="E9749" s="19" t="s">
        <v>121</v>
      </c>
      <c r="F9749" s="19" t="s">
        <v>122</v>
      </c>
      <c r="G9749" s="19" t="s">
        <v>291</v>
      </c>
      <c r="H9749" s="19" t="n">
        <f aca="false">IF(OR(VLOOKUP(A9749,Personal!$A$6:$F$112,5,FALSE())&lt;&gt;"Sí",N9749="No aplica"),0,'Catàleg GRAE'!D47)</f>
        <v>1</v>
      </c>
      <c r="I9749" s="20"/>
      <c r="J9749" s="20"/>
      <c r="K9749" s="20"/>
      <c r="L9749" s="21"/>
      <c r="M9749" s="21"/>
      <c r="N9749" s="20"/>
      <c r="O9749" s="20"/>
      <c r="P9749" s="19" t="str">
        <f aca="false">IF(I9749="","",I9749-H9749)</f>
        <v/>
      </c>
      <c r="Q9749" s="19" t="str">
        <f aca="true">IF(B9749="","",IF(N9749="No aplica","No aplica",IF(I9749="","Pendent",IF(N9749="Per substituir","Substituir",IF(OR(N9749="No localitzat",N9749="No lliurat"),"Reposar",IF(I9749&lt;H9749,"Reposar",IF(I9749&gt;H9749,"Revisar excedent",IF(AND(G9749="Sí",M9749&lt;&gt;"",M9749&lt;TODAY()),"EPI caducat",IF(AND(G9749="Sí",M9749&lt;&gt;"",M9749&lt;=TODAY()+90),"EPI caduca ≤90 dies",IF(OR(N9749="Deteriorat usable",N9749="Revisió necessària"),"Revisar","OK"))))))))))</f>
      </c>
      <c r="R9749" s="20"/>
    </row>
    <row r="9750" customFormat="false" ht="15" hidden="false" customHeight="false" outlineLevel="0" collapsed="false">
      <c r="A9750" s="19" t="n">
        <v>90</v>
      </c>
      <c r="B9750" s="19" t="n">
        <f aca="false">IFERROR(VLOOKUP(A9750,Personal!$A$6:$F$112,2,FALSE()),"")</f>
        <v>0</v>
      </c>
      <c r="C9750" s="19" t="str">
        <f aca="false">IFERROR(VLOOKUP(A9750,Personal!$A$6:$F$112,3,FALSE()),"")</f>
        <v>Cerdanyola</v>
      </c>
      <c r="D9750" s="19" t="s">
        <v>97</v>
      </c>
      <c r="E9750" s="19" t="s">
        <v>123</v>
      </c>
      <c r="F9750" s="19" t="s">
        <v>124</v>
      </c>
      <c r="G9750" s="19" t="s">
        <v>291</v>
      </c>
      <c r="H9750" s="19" t="n">
        <f aca="false">IF(OR(VLOOKUP(A9750,Personal!$A$6:$F$112,5,FALSE())&lt;&gt;"Sí",N9750="No aplica"),0,'Catàleg GRAE'!D48)</f>
        <v>1</v>
      </c>
      <c r="I9750" s="20"/>
      <c r="J9750" s="20"/>
      <c r="K9750" s="20"/>
      <c r="L9750" s="21"/>
      <c r="M9750" s="21"/>
      <c r="N9750" s="20"/>
      <c r="O9750" s="20"/>
      <c r="P9750" s="19" t="str">
        <f aca="false">IF(I9750="","",I9750-H9750)</f>
        <v/>
      </c>
      <c r="Q9750" s="19" t="str">
        <f aca="true">IF(B9750="","",IF(N9750="No aplica","No aplica",IF(I9750="","Pendent",IF(N9750="Per substituir","Substituir",IF(OR(N9750="No localitzat",N9750="No lliurat"),"Reposar",IF(I9750&lt;H9750,"Reposar",IF(I9750&gt;H9750,"Revisar excedent",IF(AND(G9750="Sí",M9750&lt;&gt;"",M9750&lt;TODAY()),"EPI caducat",IF(AND(G9750="Sí",M9750&lt;&gt;"",M9750&lt;=TODAY()+90),"EPI caduca ≤90 dies",IF(OR(N9750="Deteriorat usable",N9750="Revisió necessària"),"Revisar","OK"))))))))))</f>
      </c>
      <c r="R9750" s="20"/>
    </row>
    <row r="9751" customFormat="false" ht="15" hidden="false" customHeight="false" outlineLevel="0" collapsed="false">
      <c r="A9751" s="19" t="n">
        <v>90</v>
      </c>
      <c r="B9751" s="19" t="n">
        <f aca="false">IFERROR(VLOOKUP(A9751,Personal!$A$6:$F$112,2,FALSE()),"")</f>
        <v>0</v>
      </c>
      <c r="C9751" s="19" t="str">
        <f aca="false">IFERROR(VLOOKUP(A9751,Personal!$A$6:$F$112,3,FALSE()),"")</f>
        <v>Cerdanyola</v>
      </c>
      <c r="D9751" s="19" t="s">
        <v>125</v>
      </c>
      <c r="E9751" s="19" t="s">
        <v>126</v>
      </c>
      <c r="F9751" s="19" t="s">
        <v>127</v>
      </c>
      <c r="G9751" s="19" t="s">
        <v>272</v>
      </c>
      <c r="H9751" s="19" t="n">
        <f aca="false">IF(OR(VLOOKUP(A9751,Personal!$A$6:$F$112,5,FALSE())&lt;&gt;"Sí",N9751="No aplica"),0,'Catàleg GRAE'!D49)</f>
        <v>1</v>
      </c>
      <c r="I9751" s="20"/>
      <c r="J9751" s="20"/>
      <c r="K9751" s="20"/>
      <c r="L9751" s="21"/>
      <c r="M9751" s="21"/>
      <c r="N9751" s="20"/>
      <c r="O9751" s="20"/>
      <c r="P9751" s="19" t="str">
        <f aca="false">IF(I9751="","",I9751-H9751)</f>
        <v/>
      </c>
      <c r="Q9751" s="19" t="str">
        <f aca="true">IF(B9751="","",IF(N9751="No aplica","No aplica",IF(I9751="","Pendent",IF(N9751="Per substituir","Substituir",IF(OR(N9751="No localitzat",N9751="No lliurat"),"Reposar",IF(I9751&lt;H9751,"Reposar",IF(I9751&gt;H9751,"Revisar excedent",IF(AND(G9751="Sí",M9751&lt;&gt;"",M9751&lt;TODAY()),"EPI caducat",IF(AND(G9751="Sí",M9751&lt;&gt;"",M9751&lt;=TODAY()+90),"EPI caduca ≤90 dies",IF(OR(N9751="Deteriorat usable",N9751="Revisió necessària"),"Revisar","OK"))))))))))</f>
      </c>
      <c r="R9751" s="20"/>
    </row>
    <row r="9752" customFormat="false" ht="15" hidden="false" customHeight="false" outlineLevel="0" collapsed="false">
      <c r="A9752" s="19" t="n">
        <v>90</v>
      </c>
      <c r="B9752" s="19" t="n">
        <f aca="false">IFERROR(VLOOKUP(A9752,Personal!$A$6:$F$112,2,FALSE()),"")</f>
        <v>0</v>
      </c>
      <c r="C9752" s="19" t="str">
        <f aca="false">IFERROR(VLOOKUP(A9752,Personal!$A$6:$F$112,3,FALSE()),"")</f>
        <v>Cerdanyola</v>
      </c>
      <c r="D9752" s="19" t="s">
        <v>125</v>
      </c>
      <c r="E9752" s="19" t="s">
        <v>128</v>
      </c>
      <c r="F9752" s="19" t="s">
        <v>129</v>
      </c>
      <c r="G9752" s="19" t="s">
        <v>272</v>
      </c>
      <c r="H9752" s="19" t="n">
        <f aca="false">IF(OR(VLOOKUP(A9752,Personal!$A$6:$F$112,5,FALSE())&lt;&gt;"Sí",N9752="No aplica"),0,'Catàleg GRAE'!D50)</f>
        <v>1</v>
      </c>
      <c r="I9752" s="20"/>
      <c r="J9752" s="20"/>
      <c r="K9752" s="20"/>
      <c r="L9752" s="21"/>
      <c r="M9752" s="21"/>
      <c r="N9752" s="20"/>
      <c r="O9752" s="20"/>
      <c r="P9752" s="19" t="str">
        <f aca="false">IF(I9752="","",I9752-H9752)</f>
        <v/>
      </c>
      <c r="Q9752" s="19" t="str">
        <f aca="true">IF(B9752="","",IF(N9752="No aplica","No aplica",IF(I9752="","Pendent",IF(N9752="Per substituir","Substituir",IF(OR(N9752="No localitzat",N9752="No lliurat"),"Reposar",IF(I9752&lt;H9752,"Reposar",IF(I9752&gt;H9752,"Revisar excedent",IF(AND(G9752="Sí",M9752&lt;&gt;"",M9752&lt;TODAY()),"EPI caducat",IF(AND(G9752="Sí",M9752&lt;&gt;"",M9752&lt;=TODAY()+90),"EPI caduca ≤90 dies",IF(OR(N9752="Deteriorat usable",N9752="Revisió necessària"),"Revisar","OK"))))))))))</f>
      </c>
      <c r="R9752" s="20"/>
    </row>
    <row r="9753" customFormat="false" ht="15" hidden="false" customHeight="false" outlineLevel="0" collapsed="false">
      <c r="A9753" s="19" t="n">
        <v>90</v>
      </c>
      <c r="B9753" s="19" t="n">
        <f aca="false">IFERROR(VLOOKUP(A9753,Personal!$A$6:$F$112,2,FALSE()),"")</f>
        <v>0</v>
      </c>
      <c r="C9753" s="19" t="str">
        <f aca="false">IFERROR(VLOOKUP(A9753,Personal!$A$6:$F$112,3,FALSE()),"")</f>
        <v>Cerdanyola</v>
      </c>
      <c r="D9753" s="19" t="s">
        <v>125</v>
      </c>
      <c r="E9753" s="19" t="s">
        <v>130</v>
      </c>
      <c r="F9753" s="19" t="s">
        <v>131</v>
      </c>
      <c r="G9753" s="19" t="s">
        <v>291</v>
      </c>
      <c r="H9753" s="19" t="n">
        <f aca="false">IF(OR(VLOOKUP(A9753,Personal!$A$6:$F$112,5,FALSE())&lt;&gt;"Sí",N9753="No aplica"),0,'Catàleg GRAE'!D51)</f>
        <v>1</v>
      </c>
      <c r="I9753" s="20"/>
      <c r="J9753" s="20"/>
      <c r="K9753" s="20"/>
      <c r="L9753" s="21"/>
      <c r="M9753" s="21"/>
      <c r="N9753" s="20"/>
      <c r="O9753" s="20"/>
      <c r="P9753" s="19" t="str">
        <f aca="false">IF(I9753="","",I9753-H9753)</f>
        <v/>
      </c>
      <c r="Q9753" s="19" t="str">
        <f aca="true">IF(B9753="","",IF(N9753="No aplica","No aplica",IF(I9753="","Pendent",IF(N9753="Per substituir","Substituir",IF(OR(N9753="No localitzat",N9753="No lliurat"),"Reposar",IF(I9753&lt;H9753,"Reposar",IF(I9753&gt;H9753,"Revisar excedent",IF(AND(G9753="Sí",M9753&lt;&gt;"",M9753&lt;TODAY()),"EPI caducat",IF(AND(G9753="Sí",M9753&lt;&gt;"",M9753&lt;=TODAY()+90),"EPI caduca ≤90 dies",IF(OR(N9753="Deteriorat usable",N9753="Revisió necessària"),"Revisar","OK"))))))))))</f>
      </c>
      <c r="R9753" s="20"/>
    </row>
    <row r="9754" customFormat="false" ht="15" hidden="false" customHeight="false" outlineLevel="0" collapsed="false">
      <c r="A9754" s="19" t="n">
        <v>90</v>
      </c>
      <c r="B9754" s="19" t="n">
        <f aca="false">IFERROR(VLOOKUP(A9754,Personal!$A$6:$F$112,2,FALSE()),"")</f>
        <v>0</v>
      </c>
      <c r="C9754" s="19" t="str">
        <f aca="false">IFERROR(VLOOKUP(A9754,Personal!$A$6:$F$112,3,FALSE()),"")</f>
        <v>Cerdanyola</v>
      </c>
      <c r="D9754" s="19" t="s">
        <v>132</v>
      </c>
      <c r="E9754" s="19" t="s">
        <v>133</v>
      </c>
      <c r="F9754" s="19" t="s">
        <v>134</v>
      </c>
      <c r="G9754" s="19" t="s">
        <v>291</v>
      </c>
      <c r="H9754" s="19" t="n">
        <f aca="false">IF(OR(VLOOKUP(A9754,Personal!$A$6:$F$112,5,FALSE())&lt;&gt;"Sí",N9754="No aplica"),0,'Catàleg GRAE'!D52)</f>
        <v>1</v>
      </c>
      <c r="I9754" s="20"/>
      <c r="J9754" s="20"/>
      <c r="K9754" s="20"/>
      <c r="L9754" s="21"/>
      <c r="M9754" s="21"/>
      <c r="N9754" s="20"/>
      <c r="O9754" s="20"/>
      <c r="P9754" s="19" t="str">
        <f aca="false">IF(I9754="","",I9754-H9754)</f>
        <v/>
      </c>
      <c r="Q9754" s="19" t="str">
        <f aca="true">IF(B9754="","",IF(N9754="No aplica","No aplica",IF(I9754="","Pendent",IF(N9754="Per substituir","Substituir",IF(OR(N9754="No localitzat",N9754="No lliurat"),"Reposar",IF(I9754&lt;H9754,"Reposar",IF(I9754&gt;H9754,"Revisar excedent",IF(AND(G9754="Sí",M9754&lt;&gt;"",M9754&lt;TODAY()),"EPI caducat",IF(AND(G9754="Sí",M9754&lt;&gt;"",M9754&lt;=TODAY()+90),"EPI caduca ≤90 dies",IF(OR(N9754="Deteriorat usable",N9754="Revisió necessària"),"Revisar","OK"))))))))))</f>
      </c>
      <c r="R9754" s="20"/>
    </row>
    <row r="9755" customFormat="false" ht="15" hidden="false" customHeight="false" outlineLevel="0" collapsed="false">
      <c r="A9755" s="19" t="n">
        <v>90</v>
      </c>
      <c r="B9755" s="19" t="n">
        <f aca="false">IFERROR(VLOOKUP(A9755,Personal!$A$6:$F$112,2,FALSE()),"")</f>
        <v>0</v>
      </c>
      <c r="C9755" s="19" t="str">
        <f aca="false">IFERROR(VLOOKUP(A9755,Personal!$A$6:$F$112,3,FALSE()),"")</f>
        <v>Cerdanyola</v>
      </c>
      <c r="D9755" s="19" t="s">
        <v>94</v>
      </c>
      <c r="E9755" s="19" t="s">
        <v>135</v>
      </c>
      <c r="F9755" s="19" t="s">
        <v>136</v>
      </c>
      <c r="G9755" s="19" t="s">
        <v>291</v>
      </c>
      <c r="H9755" s="19" t="n">
        <f aca="false">IF(OR(VLOOKUP(A9755,Personal!$A$6:$F$112,5,FALSE())&lt;&gt;"Sí",N9755="No aplica"),0,'Catàleg GRAE'!D53)</f>
        <v>1</v>
      </c>
      <c r="I9755" s="20"/>
      <c r="J9755" s="20"/>
      <c r="K9755" s="20"/>
      <c r="L9755" s="21"/>
      <c r="M9755" s="21"/>
      <c r="N9755" s="20"/>
      <c r="O9755" s="20"/>
      <c r="P9755" s="19" t="str">
        <f aca="false">IF(I9755="","",I9755-H9755)</f>
        <v/>
      </c>
      <c r="Q9755" s="19" t="str">
        <f aca="true">IF(B9755="","",IF(N9755="No aplica","No aplica",IF(I9755="","Pendent",IF(N9755="Per substituir","Substituir",IF(OR(N9755="No localitzat",N9755="No lliurat"),"Reposar",IF(I9755&lt;H9755,"Reposar",IF(I9755&gt;H9755,"Revisar excedent",IF(AND(G9755="Sí",M9755&lt;&gt;"",M9755&lt;TODAY()),"EPI caducat",IF(AND(G9755="Sí",M9755&lt;&gt;"",M9755&lt;=TODAY()+90),"EPI caduca ≤90 dies",IF(OR(N9755="Deteriorat usable",N9755="Revisió necessària"),"Revisar","OK"))))))))))</f>
      </c>
      <c r="R9755" s="20"/>
    </row>
    <row r="9756" customFormat="false" ht="15" hidden="false" customHeight="false" outlineLevel="0" collapsed="false">
      <c r="A9756" s="19" t="n">
        <v>90</v>
      </c>
      <c r="B9756" s="19" t="n">
        <f aca="false">IFERROR(VLOOKUP(A9756,Personal!$A$6:$F$112,2,FALSE()),"")</f>
        <v>0</v>
      </c>
      <c r="C9756" s="19" t="str">
        <f aca="false">IFERROR(VLOOKUP(A9756,Personal!$A$6:$F$112,3,FALSE()),"")</f>
        <v>Cerdanyola</v>
      </c>
      <c r="D9756" s="19" t="s">
        <v>137</v>
      </c>
      <c r="E9756" s="19" t="s">
        <v>138</v>
      </c>
      <c r="F9756" s="19" t="s">
        <v>139</v>
      </c>
      <c r="G9756" s="19" t="s">
        <v>291</v>
      </c>
      <c r="H9756" s="19" t="n">
        <f aca="false">IF(OR(VLOOKUP(A9756,Personal!$A$6:$F$112,5,FALSE())&lt;&gt;"Sí",N9756="No aplica"),0,'Catàleg GRAE'!D54)</f>
        <v>1</v>
      </c>
      <c r="I9756" s="20"/>
      <c r="J9756" s="20"/>
      <c r="K9756" s="20"/>
      <c r="L9756" s="21"/>
      <c r="M9756" s="21"/>
      <c r="N9756" s="20"/>
      <c r="O9756" s="20"/>
      <c r="P9756" s="19" t="str">
        <f aca="false">IF(I9756="","",I9756-H9756)</f>
        <v/>
      </c>
      <c r="Q9756" s="19" t="str">
        <f aca="true">IF(B9756="","",IF(N9756="No aplica","No aplica",IF(I9756="","Pendent",IF(N9756="Per substituir","Substituir",IF(OR(N9756="No localitzat",N9756="No lliurat"),"Reposar",IF(I9756&lt;H9756,"Reposar",IF(I9756&gt;H9756,"Revisar excedent",IF(AND(G9756="Sí",M9756&lt;&gt;"",M9756&lt;TODAY()),"EPI caducat",IF(AND(G9756="Sí",M9756&lt;&gt;"",M9756&lt;=TODAY()+90),"EPI caduca ≤90 dies",IF(OR(N9756="Deteriorat usable",N9756="Revisió necessària"),"Revisar","OK"))))))))))</f>
      </c>
      <c r="R9756" s="20"/>
    </row>
    <row r="9757" customFormat="false" ht="15" hidden="false" customHeight="false" outlineLevel="0" collapsed="false">
      <c r="A9757" s="19" t="n">
        <v>90</v>
      </c>
      <c r="B9757" s="19" t="n">
        <f aca="false">IFERROR(VLOOKUP(A9757,Personal!$A$6:$F$112,2,FALSE()),"")</f>
        <v>0</v>
      </c>
      <c r="C9757" s="19" t="str">
        <f aca="false">IFERROR(VLOOKUP(A9757,Personal!$A$6:$F$112,3,FALSE()),"")</f>
        <v>Cerdanyola</v>
      </c>
      <c r="D9757" s="19" t="s">
        <v>94</v>
      </c>
      <c r="E9757" s="19" t="s">
        <v>140</v>
      </c>
      <c r="F9757" s="19" t="s">
        <v>141</v>
      </c>
      <c r="G9757" s="19" t="s">
        <v>291</v>
      </c>
      <c r="H9757" s="19" t="n">
        <f aca="false">IF(OR(VLOOKUP(A9757,Personal!$A$6:$F$112,5,FALSE())&lt;&gt;"Sí",N9757="No aplica"),0,'Catàleg GRAE'!D55)</f>
        <v>1</v>
      </c>
      <c r="I9757" s="20"/>
      <c r="J9757" s="20"/>
      <c r="K9757" s="20"/>
      <c r="L9757" s="21"/>
      <c r="M9757" s="21"/>
      <c r="N9757" s="20"/>
      <c r="O9757" s="20"/>
      <c r="P9757" s="19" t="str">
        <f aca="false">IF(I9757="","",I9757-H9757)</f>
        <v/>
      </c>
      <c r="Q9757" s="19" t="str">
        <f aca="true">IF(B9757="","",IF(N9757="No aplica","No aplica",IF(I9757="","Pendent",IF(N9757="Per substituir","Substituir",IF(OR(N9757="No localitzat",N9757="No lliurat"),"Reposar",IF(I9757&lt;H9757,"Reposar",IF(I9757&gt;H9757,"Revisar excedent",IF(AND(G9757="Sí",M9757&lt;&gt;"",M9757&lt;TODAY()),"EPI caducat",IF(AND(G9757="Sí",M9757&lt;&gt;"",M9757&lt;=TODAY()+90),"EPI caduca ≤90 dies",IF(OR(N9757="Deteriorat usable",N9757="Revisió necessària"),"Revisar","OK"))))))))))</f>
      </c>
      <c r="R9757" s="20"/>
    </row>
    <row r="9758" customFormat="false" ht="15" hidden="false" customHeight="false" outlineLevel="0" collapsed="false">
      <c r="A9758" s="19" t="n">
        <v>90</v>
      </c>
      <c r="B9758" s="19" t="n">
        <f aca="false">IFERROR(VLOOKUP(A9758,Personal!$A$6:$F$112,2,FALSE()),"")</f>
        <v>0</v>
      </c>
      <c r="C9758" s="19" t="str">
        <f aca="false">IFERROR(VLOOKUP(A9758,Personal!$A$6:$F$112,3,FALSE()),"")</f>
        <v>Cerdanyola</v>
      </c>
      <c r="D9758" s="19" t="s">
        <v>142</v>
      </c>
      <c r="E9758" s="19" t="s">
        <v>143</v>
      </c>
      <c r="F9758" s="19" t="s">
        <v>144</v>
      </c>
      <c r="G9758" s="19" t="s">
        <v>291</v>
      </c>
      <c r="H9758" s="19" t="n">
        <f aca="false">IF(OR(VLOOKUP(A9758,Personal!$A$6:$F$112,5,FALSE())&lt;&gt;"Sí",N9758="No aplica"),0,'Catàleg GRAE'!D56)</f>
        <v>1</v>
      </c>
      <c r="I9758" s="20"/>
      <c r="J9758" s="20"/>
      <c r="K9758" s="20"/>
      <c r="L9758" s="21"/>
      <c r="M9758" s="21"/>
      <c r="N9758" s="20"/>
      <c r="O9758" s="20"/>
      <c r="P9758" s="19" t="str">
        <f aca="false">IF(I9758="","",I9758-H9758)</f>
        <v/>
      </c>
      <c r="Q9758" s="19" t="str">
        <f aca="true">IF(B9758="","",IF(N9758="No aplica","No aplica",IF(I9758="","Pendent",IF(N9758="Per substituir","Substituir",IF(OR(N9758="No localitzat",N9758="No lliurat"),"Reposar",IF(I9758&lt;H9758,"Reposar",IF(I9758&gt;H9758,"Revisar excedent",IF(AND(G9758="Sí",M9758&lt;&gt;"",M9758&lt;TODAY()),"EPI caducat",IF(AND(G9758="Sí",M9758&lt;&gt;"",M9758&lt;=TODAY()+90),"EPI caduca ≤90 dies",IF(OR(N9758="Deteriorat usable",N9758="Revisió necessària"),"Revisar","OK"))))))))))</f>
      </c>
      <c r="R9758" s="20"/>
    </row>
    <row r="9759" customFormat="false" ht="15" hidden="false" customHeight="false" outlineLevel="0" collapsed="false">
      <c r="A9759" s="19" t="n">
        <v>90</v>
      </c>
      <c r="B9759" s="19" t="n">
        <f aca="false">IFERROR(VLOOKUP(A9759,Personal!$A$6:$F$112,2,FALSE()),"")</f>
        <v>0</v>
      </c>
      <c r="C9759" s="19" t="str">
        <f aca="false">IFERROR(VLOOKUP(A9759,Personal!$A$6:$F$112,3,FALSE()),"")</f>
        <v>Cerdanyola</v>
      </c>
      <c r="D9759" s="19" t="s">
        <v>112</v>
      </c>
      <c r="E9759" s="19" t="s">
        <v>145</v>
      </c>
      <c r="F9759" s="19" t="s">
        <v>146</v>
      </c>
      <c r="G9759" s="19" t="s">
        <v>291</v>
      </c>
      <c r="H9759" s="19" t="n">
        <f aca="false">IF(OR(VLOOKUP(A9759,Personal!$A$6:$F$112,5,FALSE())&lt;&gt;"Sí",N9759="No aplica"),0,'Catàleg GRAE'!D57)</f>
        <v>1</v>
      </c>
      <c r="I9759" s="20"/>
      <c r="J9759" s="20"/>
      <c r="K9759" s="20"/>
      <c r="L9759" s="21"/>
      <c r="M9759" s="21"/>
      <c r="N9759" s="20"/>
      <c r="O9759" s="20"/>
      <c r="P9759" s="19" t="str">
        <f aca="false">IF(I9759="","",I9759-H9759)</f>
        <v/>
      </c>
      <c r="Q9759" s="19" t="str">
        <f aca="true">IF(B9759="","",IF(N9759="No aplica","No aplica",IF(I9759="","Pendent",IF(N9759="Per substituir","Substituir",IF(OR(N9759="No localitzat",N9759="No lliurat"),"Reposar",IF(I9759&lt;H9759,"Reposar",IF(I9759&gt;H9759,"Revisar excedent",IF(AND(G9759="Sí",M9759&lt;&gt;"",M9759&lt;TODAY()),"EPI caducat",IF(AND(G9759="Sí",M9759&lt;&gt;"",M9759&lt;=TODAY()+90),"EPI caduca ≤90 dies",IF(OR(N9759="Deteriorat usable",N9759="Revisió necessària"),"Revisar","OK"))))))))))</f>
      </c>
      <c r="R9759" s="20"/>
    </row>
    <row r="9760" customFormat="false" ht="15" hidden="false" customHeight="false" outlineLevel="0" collapsed="false">
      <c r="A9760" s="19" t="n">
        <v>90</v>
      </c>
      <c r="B9760" s="19" t="n">
        <f aca="false">IFERROR(VLOOKUP(A9760,Personal!$A$6:$F$112,2,FALSE()),"")</f>
        <v>0</v>
      </c>
      <c r="C9760" s="19" t="str">
        <f aca="false">IFERROR(VLOOKUP(A9760,Personal!$A$6:$F$112,3,FALSE()),"")</f>
        <v>Cerdanyola</v>
      </c>
      <c r="D9760" s="19" t="s">
        <v>137</v>
      </c>
      <c r="E9760" s="19" t="s">
        <v>147</v>
      </c>
      <c r="F9760" s="19" t="s">
        <v>148</v>
      </c>
      <c r="G9760" s="19" t="s">
        <v>291</v>
      </c>
      <c r="H9760" s="19" t="n">
        <f aca="false">IF(OR(VLOOKUP(A9760,Personal!$A$6:$F$112,5,FALSE())&lt;&gt;"Sí",N9760="No aplica"),0,'Catàleg GRAE'!D58)</f>
        <v>1</v>
      </c>
      <c r="I9760" s="20"/>
      <c r="J9760" s="20"/>
      <c r="K9760" s="20"/>
      <c r="L9760" s="21"/>
      <c r="M9760" s="21"/>
      <c r="N9760" s="20"/>
      <c r="O9760" s="20"/>
      <c r="P9760" s="19" t="str">
        <f aca="false">IF(I9760="","",I9760-H9760)</f>
        <v/>
      </c>
      <c r="Q9760" s="19" t="str">
        <f aca="true">IF(B9760="","",IF(N9760="No aplica","No aplica",IF(I9760="","Pendent",IF(N9760="Per substituir","Substituir",IF(OR(N9760="No localitzat",N9760="No lliurat"),"Reposar",IF(I9760&lt;H9760,"Reposar",IF(I9760&gt;H9760,"Revisar excedent",IF(AND(G9760="Sí",M9760&lt;&gt;"",M9760&lt;TODAY()),"EPI caducat",IF(AND(G9760="Sí",M9760&lt;&gt;"",M9760&lt;=TODAY()+90),"EPI caduca ≤90 dies",IF(OR(N9760="Deteriorat usable",N9760="Revisió necessària"),"Revisar","OK"))))))))))</f>
      </c>
      <c r="R9760" s="20"/>
    </row>
    <row r="9761" customFormat="false" ht="15" hidden="false" customHeight="false" outlineLevel="0" collapsed="false">
      <c r="A9761" s="19" t="n">
        <v>90</v>
      </c>
      <c r="B9761" s="19" t="n">
        <f aca="false">IFERROR(VLOOKUP(A9761,Personal!$A$6:$F$112,2,FALSE()),"")</f>
        <v>0</v>
      </c>
      <c r="C9761" s="19" t="str">
        <f aca="false">IFERROR(VLOOKUP(A9761,Personal!$A$6:$F$112,3,FALSE()),"")</f>
        <v>Cerdanyola</v>
      </c>
      <c r="D9761" s="19" t="s">
        <v>125</v>
      </c>
      <c r="E9761" s="19" t="s">
        <v>149</v>
      </c>
      <c r="F9761" s="19" t="s">
        <v>150</v>
      </c>
      <c r="G9761" s="19" t="s">
        <v>291</v>
      </c>
      <c r="H9761" s="19" t="n">
        <f aca="false">IF(OR(VLOOKUP(A9761,Personal!$A$6:$F$112,5,FALSE())&lt;&gt;"Sí",N9761="No aplica"),0,'Catàleg GRAE'!D59)</f>
        <v>1</v>
      </c>
      <c r="I9761" s="20"/>
      <c r="J9761" s="20"/>
      <c r="K9761" s="20"/>
      <c r="L9761" s="21"/>
      <c r="M9761" s="21"/>
      <c r="N9761" s="20"/>
      <c r="O9761" s="20"/>
      <c r="P9761" s="19" t="str">
        <f aca="false">IF(I9761="","",I9761-H9761)</f>
        <v/>
      </c>
      <c r="Q9761" s="19" t="str">
        <f aca="true">IF(B9761="","",IF(N9761="No aplica","No aplica",IF(I9761="","Pendent",IF(N9761="Per substituir","Substituir",IF(OR(N9761="No localitzat",N9761="No lliurat"),"Reposar",IF(I9761&lt;H9761,"Reposar",IF(I9761&gt;H9761,"Revisar excedent",IF(AND(G9761="Sí",M9761&lt;&gt;"",M9761&lt;TODAY()),"EPI caducat",IF(AND(G9761="Sí",M9761&lt;&gt;"",M9761&lt;=TODAY()+90),"EPI caduca ≤90 dies",IF(OR(N9761="Deteriorat usable",N9761="Revisió necessària"),"Revisar","OK"))))))))))</f>
      </c>
      <c r="R9761" s="20"/>
    </row>
    <row r="9762" customFormat="false" ht="15" hidden="false" customHeight="false" outlineLevel="0" collapsed="false">
      <c r="A9762" s="19" t="n">
        <v>90</v>
      </c>
      <c r="B9762" s="19" t="n">
        <f aca="false">IFERROR(VLOOKUP(A9762,Personal!$A$6:$F$112,2,FALSE()),"")</f>
        <v>0</v>
      </c>
      <c r="C9762" s="19" t="str">
        <f aca="false">IFERROR(VLOOKUP(A9762,Personal!$A$6:$F$112,3,FALSE()),"")</f>
        <v>Cerdanyola</v>
      </c>
      <c r="D9762" s="19" t="s">
        <v>125</v>
      </c>
      <c r="E9762" s="19" t="s">
        <v>151</v>
      </c>
      <c r="F9762" s="19" t="s">
        <v>152</v>
      </c>
      <c r="G9762" s="19" t="s">
        <v>291</v>
      </c>
      <c r="H9762" s="19" t="n">
        <f aca="false">IF(OR(VLOOKUP(A9762,Personal!$A$6:$F$112,5,FALSE())&lt;&gt;"Sí",N9762="No aplica"),0,'Catàleg GRAE'!D60)</f>
        <v>1</v>
      </c>
      <c r="I9762" s="20"/>
      <c r="J9762" s="20"/>
      <c r="K9762" s="20"/>
      <c r="L9762" s="21"/>
      <c r="M9762" s="21"/>
      <c r="N9762" s="20"/>
      <c r="O9762" s="20"/>
      <c r="P9762" s="19" t="str">
        <f aca="false">IF(I9762="","",I9762-H9762)</f>
        <v/>
      </c>
      <c r="Q9762" s="19" t="str">
        <f aca="true">IF(B9762="","",IF(N9762="No aplica","No aplica",IF(I9762="","Pendent",IF(N9762="Per substituir","Substituir",IF(OR(N9762="No localitzat",N9762="No lliurat"),"Reposar",IF(I9762&lt;H9762,"Reposar",IF(I9762&gt;H9762,"Revisar excedent",IF(AND(G9762="Sí",M9762&lt;&gt;"",M9762&lt;TODAY()),"EPI caducat",IF(AND(G9762="Sí",M9762&lt;&gt;"",M9762&lt;=TODAY()+90),"EPI caduca ≤90 dies",IF(OR(N9762="Deteriorat usable",N9762="Revisió necessària"),"Revisar","OK"))))))))))</f>
      </c>
      <c r="R9762" s="20"/>
    </row>
    <row r="9763" customFormat="false" ht="15" hidden="false" customHeight="false" outlineLevel="0" collapsed="false">
      <c r="A9763" s="19" t="n">
        <v>90</v>
      </c>
      <c r="B9763" s="19" t="n">
        <f aca="false">IFERROR(VLOOKUP(A9763,Personal!$A$6:$F$112,2,FALSE()),"")</f>
        <v>0</v>
      </c>
      <c r="C9763" s="19" t="str">
        <f aca="false">IFERROR(VLOOKUP(A9763,Personal!$A$6:$F$112,3,FALSE()),"")</f>
        <v>Cerdanyola</v>
      </c>
      <c r="D9763" s="19" t="s">
        <v>153</v>
      </c>
      <c r="E9763" s="19" t="s">
        <v>154</v>
      </c>
      <c r="F9763" s="19" t="s">
        <v>155</v>
      </c>
      <c r="G9763" s="19" t="s">
        <v>291</v>
      </c>
      <c r="H9763" s="19" t="n">
        <f aca="false">IF(OR(VLOOKUP(A9763,Personal!$A$6:$F$112,5,FALSE())&lt;&gt;"Sí",N9763="No aplica"),0,'Catàleg GRAE'!D61)</f>
        <v>1</v>
      </c>
      <c r="I9763" s="20"/>
      <c r="J9763" s="20"/>
      <c r="K9763" s="20"/>
      <c r="L9763" s="21"/>
      <c r="M9763" s="21"/>
      <c r="N9763" s="20"/>
      <c r="O9763" s="20"/>
      <c r="P9763" s="19" t="str">
        <f aca="false">IF(I9763="","",I9763-H9763)</f>
        <v/>
      </c>
      <c r="Q9763" s="19" t="str">
        <f aca="true">IF(B9763="","",IF(N9763="No aplica","No aplica",IF(I9763="","Pendent",IF(N9763="Per substituir","Substituir",IF(OR(N9763="No localitzat",N9763="No lliurat"),"Reposar",IF(I9763&lt;H9763,"Reposar",IF(I9763&gt;H9763,"Revisar excedent",IF(AND(G9763="Sí",M9763&lt;&gt;"",M9763&lt;TODAY()),"EPI caducat",IF(AND(G9763="Sí",M9763&lt;&gt;"",M9763&lt;=TODAY()+90),"EPI caduca ≤90 dies",IF(OR(N9763="Deteriorat usable",N9763="Revisió necessària"),"Revisar","OK"))))))))))</f>
      </c>
      <c r="R9763" s="20"/>
    </row>
    <row r="9764" customFormat="false" ht="15" hidden="false" customHeight="false" outlineLevel="0" collapsed="false">
      <c r="A9764" s="19" t="n">
        <v>90</v>
      </c>
      <c r="B9764" s="19" t="n">
        <f aca="false">IFERROR(VLOOKUP(A9764,Personal!$A$6:$F$112,2,FALSE()),"")</f>
        <v>0</v>
      </c>
      <c r="C9764" s="19" t="str">
        <f aca="false">IFERROR(VLOOKUP(A9764,Personal!$A$6:$F$112,3,FALSE()),"")</f>
        <v>Cerdanyola</v>
      </c>
      <c r="D9764" s="19" t="s">
        <v>37</v>
      </c>
      <c r="E9764" s="19" t="s">
        <v>156</v>
      </c>
      <c r="F9764" s="19" t="s">
        <v>157</v>
      </c>
      <c r="G9764" s="19" t="s">
        <v>291</v>
      </c>
      <c r="H9764" s="19" t="n">
        <f aca="false">IF(OR(VLOOKUP(A9764,Personal!$A$6:$F$112,5,FALSE())&lt;&gt;"Sí",N9764="No aplica"),0,'Catàleg GRAE'!D62)</f>
        <v>1</v>
      </c>
      <c r="I9764" s="20"/>
      <c r="J9764" s="20"/>
      <c r="K9764" s="20"/>
      <c r="L9764" s="21"/>
      <c r="M9764" s="21"/>
      <c r="N9764" s="20"/>
      <c r="O9764" s="20"/>
      <c r="P9764" s="19" t="str">
        <f aca="false">IF(I9764="","",I9764-H9764)</f>
        <v/>
      </c>
      <c r="Q9764" s="19" t="str">
        <f aca="true">IF(B9764="","",IF(N9764="No aplica","No aplica",IF(I9764="","Pendent",IF(N9764="Per substituir","Substituir",IF(OR(N9764="No localitzat",N9764="No lliurat"),"Reposar",IF(I9764&lt;H9764,"Reposar",IF(I9764&gt;H9764,"Revisar excedent",IF(AND(G9764="Sí",M9764&lt;&gt;"",M9764&lt;TODAY()),"EPI caducat",IF(AND(G9764="Sí",M9764&lt;&gt;"",M9764&lt;=TODAY()+90),"EPI caduca ≤90 dies",IF(OR(N9764="Deteriorat usable",N9764="Revisió necessària"),"Revisar","OK"))))))))))</f>
      </c>
      <c r="R9764" s="20"/>
    </row>
    <row r="9765" customFormat="false" ht="15" hidden="false" customHeight="false" outlineLevel="0" collapsed="false">
      <c r="A9765" s="19" t="n">
        <v>90</v>
      </c>
      <c r="B9765" s="19" t="n">
        <f aca="false">IFERROR(VLOOKUP(A9765,Personal!$A$6:$F$112,2,FALSE()),"")</f>
        <v>0</v>
      </c>
      <c r="C9765" s="19" t="str">
        <f aca="false">IFERROR(VLOOKUP(A9765,Personal!$A$6:$F$112,3,FALSE()),"")</f>
        <v>Cerdanyola</v>
      </c>
      <c r="D9765" s="19" t="s">
        <v>37</v>
      </c>
      <c r="E9765" s="19" t="s">
        <v>158</v>
      </c>
      <c r="F9765" s="19" t="s">
        <v>159</v>
      </c>
      <c r="G9765" s="19" t="s">
        <v>291</v>
      </c>
      <c r="H9765" s="19" t="n">
        <f aca="false">IF(OR(VLOOKUP(A9765,Personal!$A$6:$F$112,5,FALSE())&lt;&gt;"Sí",N9765="No aplica"),0,'Catàleg GRAE'!D63)</f>
        <v>1</v>
      </c>
      <c r="I9765" s="20"/>
      <c r="J9765" s="20"/>
      <c r="K9765" s="20"/>
      <c r="L9765" s="21"/>
      <c r="M9765" s="21"/>
      <c r="N9765" s="20"/>
      <c r="O9765" s="20"/>
      <c r="P9765" s="19" t="str">
        <f aca="false">IF(I9765="","",I9765-H9765)</f>
        <v/>
      </c>
      <c r="Q9765" s="19" t="str">
        <f aca="true">IF(B9765="","",IF(N9765="No aplica","No aplica",IF(I9765="","Pendent",IF(N9765="Per substituir","Substituir",IF(OR(N9765="No localitzat",N9765="No lliurat"),"Reposar",IF(I9765&lt;H9765,"Reposar",IF(I9765&gt;H9765,"Revisar excedent",IF(AND(G9765="Sí",M9765&lt;&gt;"",M9765&lt;TODAY()),"EPI caducat",IF(AND(G9765="Sí",M9765&lt;&gt;"",M9765&lt;=TODAY()+90),"EPI caduca ≤90 dies",IF(OR(N9765="Deteriorat usable",N9765="Revisió necessària"),"Revisar","OK"))))))))))</f>
      </c>
      <c r="R9765" s="20"/>
    </row>
    <row r="9766" customFormat="false" ht="15" hidden="false" customHeight="false" outlineLevel="0" collapsed="false">
      <c r="A9766" s="19" t="n">
        <v>90</v>
      </c>
      <c r="B9766" s="19" t="n">
        <f aca="false">IFERROR(VLOOKUP(A9766,Personal!$A$6:$F$112,2,FALSE()),"")</f>
        <v>0</v>
      </c>
      <c r="C9766" s="19" t="str">
        <f aca="false">IFERROR(VLOOKUP(A9766,Personal!$A$6:$F$112,3,FALSE()),"")</f>
        <v>Cerdanyola</v>
      </c>
      <c r="D9766" s="19" t="s">
        <v>160</v>
      </c>
      <c r="E9766" s="19" t="s">
        <v>161</v>
      </c>
      <c r="F9766" s="19" t="s">
        <v>162</v>
      </c>
      <c r="G9766" s="19" t="s">
        <v>291</v>
      </c>
      <c r="H9766" s="19" t="n">
        <f aca="false">IF(OR(VLOOKUP(A9766,Personal!$A$6:$F$112,5,FALSE())&lt;&gt;"Sí",N9766="No aplica"),0,'Catàleg GRAE'!D64)</f>
        <v>1</v>
      </c>
      <c r="I9766" s="20"/>
      <c r="J9766" s="20"/>
      <c r="K9766" s="20"/>
      <c r="L9766" s="21"/>
      <c r="M9766" s="21"/>
      <c r="N9766" s="20"/>
      <c r="O9766" s="20"/>
      <c r="P9766" s="19" t="str">
        <f aca="false">IF(I9766="","",I9766-H9766)</f>
        <v/>
      </c>
      <c r="Q9766" s="19" t="str">
        <f aca="true">IF(B9766="","",IF(N9766="No aplica","No aplica",IF(I9766="","Pendent",IF(N9766="Per substituir","Substituir",IF(OR(N9766="No localitzat",N9766="No lliurat"),"Reposar",IF(I9766&lt;H9766,"Reposar",IF(I9766&gt;H9766,"Revisar excedent",IF(AND(G9766="Sí",M9766&lt;&gt;"",M9766&lt;TODAY()),"EPI caducat",IF(AND(G9766="Sí",M9766&lt;&gt;"",M9766&lt;=TODAY()+90),"EPI caduca ≤90 dies",IF(OR(N9766="Deteriorat usable",N9766="Revisió necessària"),"Revisar","OK"))))))))))</f>
      </c>
      <c r="R9766" s="20"/>
    </row>
    <row r="9767" customFormat="false" ht="15" hidden="false" customHeight="false" outlineLevel="0" collapsed="false">
      <c r="A9767" s="19" t="n">
        <v>90</v>
      </c>
      <c r="B9767" s="19" t="n">
        <f aca="false">IFERROR(VLOOKUP(A9767,Personal!$A$6:$F$112,2,FALSE()),"")</f>
        <v>0</v>
      </c>
      <c r="C9767" s="19" t="str">
        <f aca="false">IFERROR(VLOOKUP(A9767,Personal!$A$6:$F$112,3,FALSE()),"")</f>
        <v>Cerdanyola</v>
      </c>
      <c r="D9767" s="19" t="s">
        <v>137</v>
      </c>
      <c r="E9767" s="19" t="s">
        <v>163</v>
      </c>
      <c r="F9767" s="19" t="s">
        <v>164</v>
      </c>
      <c r="G9767" s="19" t="s">
        <v>272</v>
      </c>
      <c r="H9767" s="19" t="n">
        <f aca="false">IF(OR(VLOOKUP(A9767,Personal!$A$6:$F$112,5,FALSE())&lt;&gt;"Sí",N9767="No aplica"),0,'Catàleg GRAE'!D65)</f>
        <v>1</v>
      </c>
      <c r="I9767" s="20"/>
      <c r="J9767" s="20"/>
      <c r="K9767" s="20"/>
      <c r="L9767" s="21"/>
      <c r="M9767" s="21"/>
      <c r="N9767" s="20"/>
      <c r="O9767" s="20"/>
      <c r="P9767" s="19" t="str">
        <f aca="false">IF(I9767="","",I9767-H9767)</f>
        <v/>
      </c>
      <c r="Q9767" s="19" t="str">
        <f aca="true">IF(B9767="","",IF(N9767="No aplica","No aplica",IF(I9767="","Pendent",IF(N9767="Per substituir","Substituir",IF(OR(N9767="No localitzat",N9767="No lliurat"),"Reposar",IF(I9767&lt;H9767,"Reposar",IF(I9767&gt;H9767,"Revisar excedent",IF(AND(G9767="Sí",M9767&lt;&gt;"",M9767&lt;TODAY()),"EPI caducat",IF(AND(G9767="Sí",M9767&lt;&gt;"",M9767&lt;=TODAY()+90),"EPI caduca ≤90 dies",IF(OR(N9767="Deteriorat usable",N9767="Revisió necessària"),"Revisar","OK"))))))))))</f>
      </c>
      <c r="R9767" s="20"/>
    </row>
    <row r="9768" customFormat="false" ht="15" hidden="false" customHeight="false" outlineLevel="0" collapsed="false">
      <c r="A9768" s="19" t="n">
        <v>90</v>
      </c>
      <c r="B9768" s="19" t="n">
        <f aca="false">IFERROR(VLOOKUP(A9768,Personal!$A$6:$F$112,2,FALSE()),"")</f>
        <v>0</v>
      </c>
      <c r="C9768" s="19" t="str">
        <f aca="false">IFERROR(VLOOKUP(A9768,Personal!$A$6:$F$112,3,FALSE()),"")</f>
        <v>Cerdanyola</v>
      </c>
      <c r="D9768" s="19" t="s">
        <v>132</v>
      </c>
      <c r="E9768" s="19" t="s">
        <v>165</v>
      </c>
      <c r="F9768" s="19" t="s">
        <v>166</v>
      </c>
      <c r="G9768" s="19" t="s">
        <v>272</v>
      </c>
      <c r="H9768" s="19" t="n">
        <f aca="false">IF(OR(VLOOKUP(A9768,Personal!$A$6:$F$112,5,FALSE())&lt;&gt;"Sí",N9768="No aplica"),0,'Catàleg GRAE'!D66)</f>
        <v>1</v>
      </c>
      <c r="I9768" s="20"/>
      <c r="J9768" s="20"/>
      <c r="K9768" s="20"/>
      <c r="L9768" s="21"/>
      <c r="M9768" s="21"/>
      <c r="N9768" s="20"/>
      <c r="O9768" s="20"/>
      <c r="P9768" s="19" t="str">
        <f aca="false">IF(I9768="","",I9768-H9768)</f>
        <v/>
      </c>
      <c r="Q9768" s="19" t="str">
        <f aca="true">IF(B9768="","",IF(N9768="No aplica","No aplica",IF(I9768="","Pendent",IF(N9768="Per substituir","Substituir",IF(OR(N9768="No localitzat",N9768="No lliurat"),"Reposar",IF(I9768&lt;H9768,"Reposar",IF(I9768&gt;H9768,"Revisar excedent",IF(AND(G9768="Sí",M9768&lt;&gt;"",M9768&lt;TODAY()),"EPI caducat",IF(AND(G9768="Sí",M9768&lt;&gt;"",M9768&lt;=TODAY()+90),"EPI caduca ≤90 dies",IF(OR(N9768="Deteriorat usable",N9768="Revisió necessària"),"Revisar","OK"))))))))))</f>
      </c>
      <c r="R9768" s="20"/>
    </row>
    <row r="9769" customFormat="false" ht="15" hidden="false" customHeight="false" outlineLevel="0" collapsed="false">
      <c r="A9769" s="19" t="n">
        <v>90</v>
      </c>
      <c r="B9769" s="19" t="n">
        <f aca="false">IFERROR(VLOOKUP(A9769,Personal!$A$6:$F$112,2,FALSE()),"")</f>
        <v>0</v>
      </c>
      <c r="C9769" s="19" t="str">
        <f aca="false">IFERROR(VLOOKUP(A9769,Personal!$A$6:$F$112,3,FALSE()),"")</f>
        <v>Cerdanyola</v>
      </c>
      <c r="D9769" s="19" t="s">
        <v>71</v>
      </c>
      <c r="E9769" s="19" t="s">
        <v>167</v>
      </c>
      <c r="F9769" s="19" t="s">
        <v>168</v>
      </c>
      <c r="G9769" s="19" t="s">
        <v>291</v>
      </c>
      <c r="H9769" s="19" t="n">
        <f aca="false">IF(OR(VLOOKUP(A9769,Personal!$A$6:$F$112,5,FALSE())&lt;&gt;"Sí",N9769="No aplica"),0,'Catàleg GRAE'!D67)</f>
        <v>1</v>
      </c>
      <c r="I9769" s="20"/>
      <c r="J9769" s="20"/>
      <c r="K9769" s="20"/>
      <c r="L9769" s="21"/>
      <c r="M9769" s="21"/>
      <c r="N9769" s="20"/>
      <c r="O9769" s="20"/>
      <c r="P9769" s="19" t="str">
        <f aca="false">IF(I9769="","",I9769-H9769)</f>
        <v/>
      </c>
      <c r="Q9769" s="19" t="str">
        <f aca="true">IF(B9769="","",IF(N9769="No aplica","No aplica",IF(I9769="","Pendent",IF(N9769="Per substituir","Substituir",IF(OR(N9769="No localitzat",N9769="No lliurat"),"Reposar",IF(I9769&lt;H9769,"Reposar",IF(I9769&gt;H9769,"Revisar excedent",IF(AND(G9769="Sí",M9769&lt;&gt;"",M9769&lt;TODAY()),"EPI caducat",IF(AND(G9769="Sí",M9769&lt;&gt;"",M9769&lt;=TODAY()+90),"EPI caduca ≤90 dies",IF(OR(N9769="Deteriorat usable",N9769="Revisió necessària"),"Revisar","OK"))))))))))</f>
      </c>
      <c r="R9769" s="20"/>
    </row>
    <row r="9770" customFormat="false" ht="15" hidden="false" customHeight="false" outlineLevel="0" collapsed="false">
      <c r="A9770" s="19" t="n">
        <v>90</v>
      </c>
      <c r="B9770" s="19" t="n">
        <f aca="false">IFERROR(VLOOKUP(A9770,Personal!$A$6:$F$112,2,FALSE()),"")</f>
        <v>0</v>
      </c>
      <c r="C9770" s="19" t="str">
        <f aca="false">IFERROR(VLOOKUP(A9770,Personal!$A$6:$F$112,3,FALSE()),"")</f>
        <v>Cerdanyola</v>
      </c>
      <c r="D9770" s="19" t="s">
        <v>132</v>
      </c>
      <c r="E9770" s="19" t="s">
        <v>169</v>
      </c>
      <c r="F9770" s="19" t="s">
        <v>170</v>
      </c>
      <c r="G9770" s="19" t="s">
        <v>272</v>
      </c>
      <c r="H9770" s="19" t="n">
        <f aca="false">IF(OR(VLOOKUP(A9770,Personal!$A$6:$F$112,5,FALSE())&lt;&gt;"Sí",N9770="No aplica"),0,'Catàleg GRAE'!D68)</f>
        <v>1</v>
      </c>
      <c r="I9770" s="20"/>
      <c r="J9770" s="20"/>
      <c r="K9770" s="20"/>
      <c r="L9770" s="21"/>
      <c r="M9770" s="21"/>
      <c r="N9770" s="20"/>
      <c r="O9770" s="20"/>
      <c r="P9770" s="19" t="str">
        <f aca="false">IF(I9770="","",I9770-H9770)</f>
        <v/>
      </c>
      <c r="Q9770" s="19" t="str">
        <f aca="true">IF(B9770="","",IF(N9770="No aplica","No aplica",IF(I9770="","Pendent",IF(N9770="Per substituir","Substituir",IF(OR(N9770="No localitzat",N9770="No lliurat"),"Reposar",IF(I9770&lt;H9770,"Reposar",IF(I9770&gt;H9770,"Revisar excedent",IF(AND(G9770="Sí",M9770&lt;&gt;"",M9770&lt;TODAY()),"EPI caducat",IF(AND(G9770="Sí",M9770&lt;&gt;"",M9770&lt;=TODAY()+90),"EPI caduca ≤90 dies",IF(OR(N9770="Deteriorat usable",N9770="Revisió necessària"),"Revisar","OK"))))))))))</f>
      </c>
      <c r="R9770" s="20"/>
    </row>
    <row r="9771" customFormat="false" ht="15" hidden="false" customHeight="false" outlineLevel="0" collapsed="false">
      <c r="A9771" s="19" t="n">
        <v>90</v>
      </c>
      <c r="B9771" s="19" t="n">
        <f aca="false">IFERROR(VLOOKUP(A9771,Personal!$A$6:$F$112,2,FALSE()),"")</f>
        <v>0</v>
      </c>
      <c r="C9771" s="19" t="str">
        <f aca="false">IFERROR(VLOOKUP(A9771,Personal!$A$6:$F$112,3,FALSE()),"")</f>
        <v>Cerdanyola</v>
      </c>
      <c r="D9771" s="19" t="s">
        <v>142</v>
      </c>
      <c r="E9771" s="19" t="s">
        <v>171</v>
      </c>
      <c r="F9771" s="19" t="s">
        <v>172</v>
      </c>
      <c r="G9771" s="19" t="s">
        <v>272</v>
      </c>
      <c r="H9771" s="19" t="n">
        <f aca="false">IF(OR(VLOOKUP(A9771,Personal!$A$6:$F$112,5,FALSE())&lt;&gt;"Sí",N9771="No aplica"),0,'Catàleg GRAE'!D69)</f>
        <v>1</v>
      </c>
      <c r="I9771" s="20"/>
      <c r="J9771" s="20"/>
      <c r="K9771" s="20"/>
      <c r="L9771" s="21"/>
      <c r="M9771" s="21"/>
      <c r="N9771" s="20"/>
      <c r="O9771" s="20"/>
      <c r="P9771" s="19" t="str">
        <f aca="false">IF(I9771="","",I9771-H9771)</f>
        <v/>
      </c>
      <c r="Q9771" s="19" t="str">
        <f aca="true">IF(B9771="","",IF(N9771="No aplica","No aplica",IF(I9771="","Pendent",IF(N9771="Per substituir","Substituir",IF(OR(N9771="No localitzat",N9771="No lliurat"),"Reposar",IF(I9771&lt;H9771,"Reposar",IF(I9771&gt;H9771,"Revisar excedent",IF(AND(G9771="Sí",M9771&lt;&gt;"",M9771&lt;TODAY()),"EPI caducat",IF(AND(G9771="Sí",M9771&lt;&gt;"",M9771&lt;=TODAY()+90),"EPI caduca ≤90 dies",IF(OR(N9771="Deteriorat usable",N9771="Revisió necessària"),"Revisar","OK"))))))))))</f>
      </c>
      <c r="R9771" s="20"/>
    </row>
    <row r="9772" customFormat="false" ht="15" hidden="false" customHeight="false" outlineLevel="0" collapsed="false">
      <c r="A9772" s="19" t="n">
        <v>90</v>
      </c>
      <c r="B9772" s="19" t="n">
        <f aca="false">IFERROR(VLOOKUP(A9772,Personal!$A$6:$F$112,2,FALSE()),"")</f>
        <v>0</v>
      </c>
      <c r="C9772" s="19" t="str">
        <f aca="false">IFERROR(VLOOKUP(A9772,Personal!$A$6:$F$112,3,FALSE()),"")</f>
        <v>Cerdanyola</v>
      </c>
      <c r="D9772" s="19" t="s">
        <v>132</v>
      </c>
      <c r="E9772" s="19" t="s">
        <v>173</v>
      </c>
      <c r="F9772" s="19" t="s">
        <v>174</v>
      </c>
      <c r="G9772" s="19" t="s">
        <v>272</v>
      </c>
      <c r="H9772" s="19" t="n">
        <f aca="false">IF(OR(VLOOKUP(A9772,Personal!$A$6:$F$112,5,FALSE())&lt;&gt;"Sí",N9772="No aplica"),0,'Catàleg GRAE'!D70)</f>
        <v>1</v>
      </c>
      <c r="I9772" s="20"/>
      <c r="J9772" s="20"/>
      <c r="K9772" s="20"/>
      <c r="L9772" s="21"/>
      <c r="M9772" s="21"/>
      <c r="N9772" s="20"/>
      <c r="O9772" s="20"/>
      <c r="P9772" s="19" t="str">
        <f aca="false">IF(I9772="","",I9772-H9772)</f>
        <v/>
      </c>
      <c r="Q9772" s="19" t="str">
        <f aca="true">IF(B9772="","",IF(N9772="No aplica","No aplica",IF(I9772="","Pendent",IF(N9772="Per substituir","Substituir",IF(OR(N9772="No localitzat",N9772="No lliurat"),"Reposar",IF(I9772&lt;H9772,"Reposar",IF(I9772&gt;H9772,"Revisar excedent",IF(AND(G9772="Sí",M9772&lt;&gt;"",M9772&lt;TODAY()),"EPI caducat",IF(AND(G9772="Sí",M9772&lt;&gt;"",M9772&lt;=TODAY()+90),"EPI caduca ≤90 dies",IF(OR(N9772="Deteriorat usable",N9772="Revisió necessària"),"Revisar","OK"))))))))))</f>
      </c>
      <c r="R9772" s="20"/>
    </row>
    <row r="9773" customFormat="false" ht="15" hidden="false" customHeight="false" outlineLevel="0" collapsed="false">
      <c r="A9773" s="19" t="n">
        <v>90</v>
      </c>
      <c r="B9773" s="19" t="n">
        <f aca="false">IFERROR(VLOOKUP(A9773,Personal!$A$6:$F$112,2,FALSE()),"")</f>
        <v>0</v>
      </c>
      <c r="C9773" s="19" t="str">
        <f aca="false">IFERROR(VLOOKUP(A9773,Personal!$A$6:$F$112,3,FALSE()),"")</f>
        <v>Cerdanyola</v>
      </c>
      <c r="D9773" s="19" t="s">
        <v>132</v>
      </c>
      <c r="E9773" s="19" t="s">
        <v>175</v>
      </c>
      <c r="F9773" s="19" t="s">
        <v>176</v>
      </c>
      <c r="G9773" s="19" t="s">
        <v>272</v>
      </c>
      <c r="H9773" s="19" t="n">
        <f aca="false">IF(OR(VLOOKUP(A9773,Personal!$A$6:$F$112,5,FALSE())&lt;&gt;"Sí",N9773="No aplica"),0,'Catàleg GRAE'!D71)</f>
        <v>1</v>
      </c>
      <c r="I9773" s="20"/>
      <c r="J9773" s="20"/>
      <c r="K9773" s="20"/>
      <c r="L9773" s="21"/>
      <c r="M9773" s="21"/>
      <c r="N9773" s="20"/>
      <c r="O9773" s="20"/>
      <c r="P9773" s="19" t="str">
        <f aca="false">IF(I9773="","",I9773-H9773)</f>
        <v/>
      </c>
      <c r="Q9773" s="19" t="str">
        <f aca="true">IF(B9773="","",IF(N9773="No aplica","No aplica",IF(I9773="","Pendent",IF(N9773="Per substituir","Substituir",IF(OR(N9773="No localitzat",N9773="No lliurat"),"Reposar",IF(I9773&lt;H9773,"Reposar",IF(I9773&gt;H9773,"Revisar excedent",IF(AND(G9773="Sí",M9773&lt;&gt;"",M9773&lt;TODAY()),"EPI caducat",IF(AND(G9773="Sí",M9773&lt;&gt;"",M9773&lt;=TODAY()+90),"EPI caduca ≤90 dies",IF(OR(N9773="Deteriorat usable",N9773="Revisió necessària"),"Revisar","OK"))))))))))</f>
      </c>
      <c r="R9773" s="20"/>
    </row>
    <row r="9774" customFormat="false" ht="15" hidden="false" customHeight="false" outlineLevel="0" collapsed="false">
      <c r="A9774" s="19" t="n">
        <v>90</v>
      </c>
      <c r="B9774" s="19" t="n">
        <f aca="false">IFERROR(VLOOKUP(A9774,Personal!$A$6:$F$112,2,FALSE()),"")</f>
        <v>0</v>
      </c>
      <c r="C9774" s="19" t="str">
        <f aca="false">IFERROR(VLOOKUP(A9774,Personal!$A$6:$F$112,3,FALSE()),"")</f>
        <v>Cerdanyola</v>
      </c>
      <c r="D9774" s="19" t="s">
        <v>177</v>
      </c>
      <c r="E9774" s="19" t="s">
        <v>178</v>
      </c>
      <c r="F9774" s="19" t="s">
        <v>179</v>
      </c>
      <c r="G9774" s="19" t="s">
        <v>272</v>
      </c>
      <c r="H9774" s="19" t="n">
        <f aca="false">IF(OR(VLOOKUP(A9774,Personal!$A$6:$F$112,5,FALSE())&lt;&gt;"Sí",N9774="No aplica"),0,'Catàleg GRAE'!D72)</f>
        <v>1</v>
      </c>
      <c r="I9774" s="20"/>
      <c r="J9774" s="20"/>
      <c r="K9774" s="20"/>
      <c r="L9774" s="21"/>
      <c r="M9774" s="21"/>
      <c r="N9774" s="20"/>
      <c r="O9774" s="20"/>
      <c r="P9774" s="19" t="str">
        <f aca="false">IF(I9774="","",I9774-H9774)</f>
        <v/>
      </c>
      <c r="Q9774" s="19" t="str">
        <f aca="true">IF(B9774="","",IF(N9774="No aplica","No aplica",IF(I9774="","Pendent",IF(N9774="Per substituir","Substituir",IF(OR(N9774="No localitzat",N9774="No lliurat"),"Reposar",IF(I9774&lt;H9774,"Reposar",IF(I9774&gt;H9774,"Revisar excedent",IF(AND(G9774="Sí",M9774&lt;&gt;"",M9774&lt;TODAY()),"EPI caducat",IF(AND(G9774="Sí",M9774&lt;&gt;"",M9774&lt;=TODAY()+90),"EPI caduca ≤90 dies",IF(OR(N9774="Deteriorat usable",N9774="Revisió necessària"),"Revisar","OK"))))))))))</f>
      </c>
      <c r="R9774" s="20"/>
    </row>
    <row r="9775" customFormat="false" ht="15" hidden="false" customHeight="false" outlineLevel="0" collapsed="false">
      <c r="A9775" s="19" t="n">
        <v>90</v>
      </c>
      <c r="B9775" s="19" t="n">
        <f aca="false">IFERROR(VLOOKUP(A9775,Personal!$A$6:$F$112,2,FALSE()),"")</f>
        <v>0</v>
      </c>
      <c r="C9775" s="19" t="str">
        <f aca="false">IFERROR(VLOOKUP(A9775,Personal!$A$6:$F$112,3,FALSE()),"")</f>
        <v>Cerdanyola</v>
      </c>
      <c r="D9775" s="19" t="s">
        <v>177</v>
      </c>
      <c r="E9775" s="19" t="s">
        <v>180</v>
      </c>
      <c r="F9775" s="19" t="s">
        <v>181</v>
      </c>
      <c r="G9775" s="19" t="s">
        <v>272</v>
      </c>
      <c r="H9775" s="19" t="n">
        <f aca="false">IF(OR(VLOOKUP(A9775,Personal!$A$6:$F$112,5,FALSE())&lt;&gt;"Sí",N9775="No aplica"),0,'Catàleg GRAE'!D73)</f>
        <v>1</v>
      </c>
      <c r="I9775" s="20"/>
      <c r="J9775" s="20"/>
      <c r="K9775" s="20"/>
      <c r="L9775" s="21"/>
      <c r="M9775" s="21"/>
      <c r="N9775" s="20"/>
      <c r="O9775" s="20"/>
      <c r="P9775" s="19" t="str">
        <f aca="false">IF(I9775="","",I9775-H9775)</f>
        <v/>
      </c>
      <c r="Q9775" s="19" t="str">
        <f aca="true">IF(B9775="","",IF(N9775="No aplica","No aplica",IF(I9775="","Pendent",IF(N9775="Per substituir","Substituir",IF(OR(N9775="No localitzat",N9775="No lliurat"),"Reposar",IF(I9775&lt;H9775,"Reposar",IF(I9775&gt;H9775,"Revisar excedent",IF(AND(G9775="Sí",M9775&lt;&gt;"",M9775&lt;TODAY()),"EPI caducat",IF(AND(G9775="Sí",M9775&lt;&gt;"",M9775&lt;=TODAY()+90),"EPI caduca ≤90 dies",IF(OR(N9775="Deteriorat usable",N9775="Revisió necessària"),"Revisar","OK"))))))))))</f>
      </c>
      <c r="R9775" s="20"/>
    </row>
    <row r="9776" customFormat="false" ht="15" hidden="false" customHeight="false" outlineLevel="0" collapsed="false">
      <c r="A9776" s="19" t="n">
        <v>90</v>
      </c>
      <c r="B9776" s="19" t="n">
        <f aca="false">IFERROR(VLOOKUP(A9776,Personal!$A$6:$F$112,2,FALSE()),"")</f>
        <v>0</v>
      </c>
      <c r="C9776" s="19" t="str">
        <f aca="false">IFERROR(VLOOKUP(A9776,Personal!$A$6:$F$112,3,FALSE()),"")</f>
        <v>Cerdanyola</v>
      </c>
      <c r="D9776" s="19" t="s">
        <v>132</v>
      </c>
      <c r="E9776" s="19" t="s">
        <v>182</v>
      </c>
      <c r="F9776" s="19" t="s">
        <v>183</v>
      </c>
      <c r="G9776" s="19" t="s">
        <v>272</v>
      </c>
      <c r="H9776" s="19" t="n">
        <f aca="false">IF(OR(VLOOKUP(A9776,Personal!$A$6:$F$112,5,FALSE())&lt;&gt;"Sí",N9776="No aplica"),0,'Catàleg GRAE'!D74)</f>
        <v>1</v>
      </c>
      <c r="I9776" s="20"/>
      <c r="J9776" s="20"/>
      <c r="K9776" s="20"/>
      <c r="L9776" s="21"/>
      <c r="M9776" s="21"/>
      <c r="N9776" s="20"/>
      <c r="O9776" s="20"/>
      <c r="P9776" s="19" t="str">
        <f aca="false">IF(I9776="","",I9776-H9776)</f>
        <v/>
      </c>
      <c r="Q9776" s="19" t="str">
        <f aca="true">IF(B9776="","",IF(N9776="No aplica","No aplica",IF(I9776="","Pendent",IF(N9776="Per substituir","Substituir",IF(OR(N9776="No localitzat",N9776="No lliurat"),"Reposar",IF(I9776&lt;H9776,"Reposar",IF(I9776&gt;H9776,"Revisar excedent",IF(AND(G9776="Sí",M9776&lt;&gt;"",M9776&lt;TODAY()),"EPI caducat",IF(AND(G9776="Sí",M9776&lt;&gt;"",M9776&lt;=TODAY()+90),"EPI caduca ≤90 dies",IF(OR(N9776="Deteriorat usable",N9776="Revisió necessària"),"Revisar","OK"))))))))))</f>
      </c>
      <c r="R9776" s="20"/>
    </row>
    <row r="9777" customFormat="false" ht="15" hidden="false" customHeight="false" outlineLevel="0" collapsed="false">
      <c r="A9777" s="19" t="n">
        <v>90</v>
      </c>
      <c r="B9777" s="19" t="n">
        <f aca="false">IFERROR(VLOOKUP(A9777,Personal!$A$6:$F$112,2,FALSE()),"")</f>
        <v>0</v>
      </c>
      <c r="C9777" s="19" t="str">
        <f aca="false">IFERROR(VLOOKUP(A9777,Personal!$A$6:$F$112,3,FALSE()),"")</f>
        <v>Cerdanyola</v>
      </c>
      <c r="D9777" s="19" t="s">
        <v>177</v>
      </c>
      <c r="E9777" s="19" t="s">
        <v>184</v>
      </c>
      <c r="F9777" s="19" t="s">
        <v>185</v>
      </c>
      <c r="G9777" s="19" t="s">
        <v>272</v>
      </c>
      <c r="H9777" s="19" t="n">
        <f aca="false">IF(OR(VLOOKUP(A9777,Personal!$A$6:$F$112,5,FALSE())&lt;&gt;"Sí",N9777="No aplica"),0,'Catàleg GRAE'!D75)</f>
        <v>1</v>
      </c>
      <c r="I9777" s="20"/>
      <c r="J9777" s="20"/>
      <c r="K9777" s="20"/>
      <c r="L9777" s="21"/>
      <c r="M9777" s="21"/>
      <c r="N9777" s="20"/>
      <c r="O9777" s="20"/>
      <c r="P9777" s="19" t="str">
        <f aca="false">IF(I9777="","",I9777-H9777)</f>
        <v/>
      </c>
      <c r="Q9777" s="19" t="str">
        <f aca="true">IF(B9777="","",IF(N9777="No aplica","No aplica",IF(I9777="","Pendent",IF(N9777="Per substituir","Substituir",IF(OR(N9777="No localitzat",N9777="No lliurat"),"Reposar",IF(I9777&lt;H9777,"Reposar",IF(I9777&gt;H9777,"Revisar excedent",IF(AND(G9777="Sí",M9777&lt;&gt;"",M9777&lt;TODAY()),"EPI caducat",IF(AND(G9777="Sí",M9777&lt;&gt;"",M9777&lt;=TODAY()+90),"EPI caduca ≤90 dies",IF(OR(N9777="Deteriorat usable",N9777="Revisió necessària"),"Revisar","OK"))))))))))</f>
      </c>
      <c r="R9777" s="20"/>
    </row>
    <row r="9778" customFormat="false" ht="15" hidden="false" customHeight="false" outlineLevel="0" collapsed="false">
      <c r="A9778" s="19" t="n">
        <v>90</v>
      </c>
      <c r="B9778" s="19" t="n">
        <f aca="false">IFERROR(VLOOKUP(A9778,Personal!$A$6:$F$112,2,FALSE()),"")</f>
        <v>0</v>
      </c>
      <c r="C9778" s="19" t="str">
        <f aca="false">IFERROR(VLOOKUP(A9778,Personal!$A$6:$F$112,3,FALSE()),"")</f>
        <v>Cerdanyola</v>
      </c>
      <c r="D9778" s="19" t="s">
        <v>142</v>
      </c>
      <c r="E9778" s="19" t="s">
        <v>186</v>
      </c>
      <c r="F9778" s="19" t="s">
        <v>187</v>
      </c>
      <c r="G9778" s="19" t="s">
        <v>272</v>
      </c>
      <c r="H9778" s="19" t="n">
        <f aca="false">IF(OR(VLOOKUP(A9778,Personal!$A$6:$F$112,5,FALSE())&lt;&gt;"Sí",N9778="No aplica"),0,'Catàleg GRAE'!D76)</f>
        <v>1</v>
      </c>
      <c r="I9778" s="20"/>
      <c r="J9778" s="20"/>
      <c r="K9778" s="20"/>
      <c r="L9778" s="21"/>
      <c r="M9778" s="21"/>
      <c r="N9778" s="20"/>
      <c r="O9778" s="20"/>
      <c r="P9778" s="19" t="str">
        <f aca="false">IF(I9778="","",I9778-H9778)</f>
        <v/>
      </c>
      <c r="Q9778" s="19" t="str">
        <f aca="true">IF(B9778="","",IF(N9778="No aplica","No aplica",IF(I9778="","Pendent",IF(N9778="Per substituir","Substituir",IF(OR(N9778="No localitzat",N9778="No lliurat"),"Reposar",IF(I9778&lt;H9778,"Reposar",IF(I9778&gt;H9778,"Revisar excedent",IF(AND(G9778="Sí",M9778&lt;&gt;"",M9778&lt;TODAY()),"EPI caducat",IF(AND(G9778="Sí",M9778&lt;&gt;"",M9778&lt;=TODAY()+90),"EPI caduca ≤90 dies",IF(OR(N9778="Deteriorat usable",N9778="Revisió necessària"),"Revisar","OK"))))))))))</f>
      </c>
      <c r="R9778" s="20"/>
    </row>
    <row r="9779" customFormat="false" ht="15" hidden="false" customHeight="false" outlineLevel="0" collapsed="false">
      <c r="A9779" s="19" t="n">
        <v>90</v>
      </c>
      <c r="B9779" s="19" t="n">
        <f aca="false">IFERROR(VLOOKUP(A9779,Personal!$A$6:$F$112,2,FALSE()),"")</f>
        <v>0</v>
      </c>
      <c r="C9779" s="19" t="str">
        <f aca="false">IFERROR(VLOOKUP(A9779,Personal!$A$6:$F$112,3,FALSE()),"")</f>
        <v>Cerdanyola</v>
      </c>
      <c r="D9779" s="19" t="s">
        <v>177</v>
      </c>
      <c r="E9779" s="19" t="s">
        <v>188</v>
      </c>
      <c r="F9779" s="19" t="s">
        <v>189</v>
      </c>
      <c r="G9779" s="19" t="s">
        <v>272</v>
      </c>
      <c r="H9779" s="19" t="n">
        <f aca="false">IF(OR(VLOOKUP(A9779,Personal!$A$6:$F$112,5,FALSE())&lt;&gt;"Sí",N9779="No aplica"),0,'Catàleg GRAE'!D77)</f>
        <v>1</v>
      </c>
      <c r="I9779" s="20"/>
      <c r="J9779" s="20"/>
      <c r="K9779" s="20"/>
      <c r="L9779" s="21"/>
      <c r="M9779" s="21"/>
      <c r="N9779" s="20"/>
      <c r="O9779" s="20"/>
      <c r="P9779" s="19" t="str">
        <f aca="false">IF(I9779="","",I9779-H9779)</f>
        <v/>
      </c>
      <c r="Q9779" s="19" t="str">
        <f aca="true">IF(B9779="","",IF(N9779="No aplica","No aplica",IF(I9779="","Pendent",IF(N9779="Per substituir","Substituir",IF(OR(N9779="No localitzat",N9779="No lliurat"),"Reposar",IF(I9779&lt;H9779,"Reposar",IF(I9779&gt;H9779,"Revisar excedent",IF(AND(G9779="Sí",M9779&lt;&gt;"",M9779&lt;TODAY()),"EPI caducat",IF(AND(G9779="Sí",M9779&lt;&gt;"",M9779&lt;=TODAY()+90),"EPI caduca ≤90 dies",IF(OR(N9779="Deteriorat usable",N9779="Revisió necessària"),"Revisar","OK"))))))))))</f>
      </c>
      <c r="R9779" s="20"/>
    </row>
    <row r="9780" customFormat="false" ht="15" hidden="false" customHeight="false" outlineLevel="0" collapsed="false">
      <c r="A9780" s="19" t="n">
        <v>90</v>
      </c>
      <c r="B9780" s="19" t="n">
        <f aca="false">IFERROR(VLOOKUP(A9780,Personal!$A$6:$F$112,2,FALSE()),"")</f>
        <v>0</v>
      </c>
      <c r="C9780" s="19" t="str">
        <f aca="false">IFERROR(VLOOKUP(A9780,Personal!$A$6:$F$112,3,FALSE()),"")</f>
        <v>Cerdanyola</v>
      </c>
      <c r="D9780" s="19" t="s">
        <v>132</v>
      </c>
      <c r="E9780" s="19" t="s">
        <v>190</v>
      </c>
      <c r="F9780" s="19" t="s">
        <v>191</v>
      </c>
      <c r="G9780" s="19" t="s">
        <v>272</v>
      </c>
      <c r="H9780" s="19" t="n">
        <f aca="false">IF(OR(VLOOKUP(A9780,Personal!$A$6:$F$112,5,FALSE())&lt;&gt;"Sí",N9780="No aplica"),0,'Catàleg GRAE'!D78)</f>
        <v>1</v>
      </c>
      <c r="I9780" s="20"/>
      <c r="J9780" s="20"/>
      <c r="K9780" s="20"/>
      <c r="L9780" s="21"/>
      <c r="M9780" s="21"/>
      <c r="N9780" s="20"/>
      <c r="O9780" s="20"/>
      <c r="P9780" s="19" t="str">
        <f aca="false">IF(I9780="","",I9780-H9780)</f>
        <v/>
      </c>
      <c r="Q9780" s="19" t="str">
        <f aca="true">IF(B9780="","",IF(N9780="No aplica","No aplica",IF(I9780="","Pendent",IF(N9780="Per substituir","Substituir",IF(OR(N9780="No localitzat",N9780="No lliurat"),"Reposar",IF(I9780&lt;H9780,"Reposar",IF(I9780&gt;H9780,"Revisar excedent",IF(AND(G9780="Sí",M9780&lt;&gt;"",M9780&lt;TODAY()),"EPI caducat",IF(AND(G9780="Sí",M9780&lt;&gt;"",M9780&lt;=TODAY()+90),"EPI caduca ≤90 dies",IF(OR(N9780="Deteriorat usable",N9780="Revisió necessària"),"Revisar","OK"))))))))))</f>
      </c>
      <c r="R9780" s="20"/>
    </row>
    <row r="9781" customFormat="false" ht="15" hidden="false" customHeight="false" outlineLevel="0" collapsed="false">
      <c r="A9781" s="19" t="n">
        <v>90</v>
      </c>
      <c r="B9781" s="19" t="n">
        <f aca="false">IFERROR(VLOOKUP(A9781,Personal!$A$6:$F$112,2,FALSE()),"")</f>
        <v>0</v>
      </c>
      <c r="C9781" s="19" t="str">
        <f aca="false">IFERROR(VLOOKUP(A9781,Personal!$A$6:$F$112,3,FALSE()),"")</f>
        <v>Cerdanyola</v>
      </c>
      <c r="D9781" s="19" t="s">
        <v>177</v>
      </c>
      <c r="E9781" s="19" t="s">
        <v>192</v>
      </c>
      <c r="F9781" s="19" t="s">
        <v>193</v>
      </c>
      <c r="G9781" s="19" t="s">
        <v>272</v>
      </c>
      <c r="H9781" s="19" t="n">
        <f aca="false">IF(OR(VLOOKUP(A9781,Personal!$A$6:$F$112,5,FALSE())&lt;&gt;"Sí",N9781="No aplica"),0,'Catàleg GRAE'!D79)</f>
        <v>8</v>
      </c>
      <c r="I9781" s="20"/>
      <c r="J9781" s="20"/>
      <c r="K9781" s="20"/>
      <c r="L9781" s="21"/>
      <c r="M9781" s="21"/>
      <c r="N9781" s="20"/>
      <c r="O9781" s="20"/>
      <c r="P9781" s="19" t="str">
        <f aca="false">IF(I9781="","",I9781-H9781)</f>
        <v/>
      </c>
      <c r="Q9781" s="19" t="str">
        <f aca="true">IF(B9781="","",IF(N9781="No aplica","No aplica",IF(I9781="","Pendent",IF(N9781="Per substituir","Substituir",IF(OR(N9781="No localitzat",N9781="No lliurat"),"Reposar",IF(I9781&lt;H9781,"Reposar",IF(I9781&gt;H9781,"Revisar excedent",IF(AND(G9781="Sí",M9781&lt;&gt;"",M9781&lt;TODAY()),"EPI caducat",IF(AND(G9781="Sí",M9781&lt;&gt;"",M9781&lt;=TODAY()+90),"EPI caduca ≤90 dies",IF(OR(N9781="Deteriorat usable",N9781="Revisió necessària"),"Revisar","OK"))))))))))</f>
      </c>
      <c r="R9781" s="20"/>
    </row>
    <row r="9782" customFormat="false" ht="15" hidden="false" customHeight="false" outlineLevel="0" collapsed="false">
      <c r="A9782" s="19" t="n">
        <v>90</v>
      </c>
      <c r="B9782" s="19" t="n">
        <f aca="false">IFERROR(VLOOKUP(A9782,Personal!$A$6:$F$112,2,FALSE()),"")</f>
        <v>0</v>
      </c>
      <c r="C9782" s="19" t="str">
        <f aca="false">IFERROR(VLOOKUP(A9782,Personal!$A$6:$F$112,3,FALSE()),"")</f>
        <v>Cerdanyola</v>
      </c>
      <c r="D9782" s="19" t="s">
        <v>177</v>
      </c>
      <c r="E9782" s="19" t="s">
        <v>194</v>
      </c>
      <c r="F9782" s="19" t="s">
        <v>195</v>
      </c>
      <c r="G9782" s="19" t="s">
        <v>272</v>
      </c>
      <c r="H9782" s="19" t="n">
        <f aca="false">IF(OR(VLOOKUP(A9782,Personal!$A$6:$F$112,5,FALSE())&lt;&gt;"Sí",N9782="No aplica"),0,'Catàleg GRAE'!D80)</f>
        <v>2</v>
      </c>
      <c r="I9782" s="20"/>
      <c r="J9782" s="20"/>
      <c r="K9782" s="20"/>
      <c r="L9782" s="21"/>
      <c r="M9782" s="21"/>
      <c r="N9782" s="20"/>
      <c r="O9782" s="20"/>
      <c r="P9782" s="19" t="str">
        <f aca="false">IF(I9782="","",I9782-H9782)</f>
        <v/>
      </c>
      <c r="Q9782" s="19" t="str">
        <f aca="true">IF(B9782="","",IF(N9782="No aplica","No aplica",IF(I9782="","Pendent",IF(N9782="Per substituir","Substituir",IF(OR(N9782="No localitzat",N9782="No lliurat"),"Reposar",IF(I9782&lt;H9782,"Reposar",IF(I9782&gt;H9782,"Revisar excedent",IF(AND(G9782="Sí",M9782&lt;&gt;"",M9782&lt;TODAY()),"EPI caducat",IF(AND(G9782="Sí",M9782&lt;&gt;"",M9782&lt;=TODAY()+90),"EPI caduca ≤90 dies",IF(OR(N9782="Deteriorat usable",N9782="Revisió necessària"),"Revisar","OK"))))))))))</f>
      </c>
      <c r="R9782" s="20"/>
    </row>
    <row r="9783" customFormat="false" ht="15" hidden="false" customHeight="false" outlineLevel="0" collapsed="false">
      <c r="A9783" s="19" t="n">
        <v>90</v>
      </c>
      <c r="B9783" s="19" t="n">
        <f aca="false">IFERROR(VLOOKUP(A9783,Personal!$A$6:$F$112,2,FALSE()),"")</f>
        <v>0</v>
      </c>
      <c r="C9783" s="19" t="str">
        <f aca="false">IFERROR(VLOOKUP(A9783,Personal!$A$6:$F$112,3,FALSE()),"")</f>
        <v>Cerdanyola</v>
      </c>
      <c r="D9783" s="19" t="s">
        <v>177</v>
      </c>
      <c r="E9783" s="19" t="s">
        <v>196</v>
      </c>
      <c r="F9783" s="19" t="s">
        <v>197</v>
      </c>
      <c r="G9783" s="19" t="s">
        <v>272</v>
      </c>
      <c r="H9783" s="19" t="n">
        <f aca="false">IF(OR(VLOOKUP(A9783,Personal!$A$6:$F$112,5,FALSE())&lt;&gt;"Sí",N9783="No aplica"),0,'Catàleg GRAE'!D81)</f>
        <v>1</v>
      </c>
      <c r="I9783" s="20"/>
      <c r="J9783" s="20"/>
      <c r="K9783" s="20"/>
      <c r="L9783" s="21"/>
      <c r="M9783" s="21"/>
      <c r="N9783" s="20"/>
      <c r="O9783" s="20"/>
      <c r="P9783" s="19" t="str">
        <f aca="false">IF(I9783="","",I9783-H9783)</f>
        <v/>
      </c>
      <c r="Q9783" s="19" t="str">
        <f aca="true">IF(B9783="","",IF(N9783="No aplica","No aplica",IF(I9783="","Pendent",IF(N9783="Per substituir","Substituir",IF(OR(N9783="No localitzat",N9783="No lliurat"),"Reposar",IF(I9783&lt;H9783,"Reposar",IF(I9783&gt;H9783,"Revisar excedent",IF(AND(G9783="Sí",M9783&lt;&gt;"",M9783&lt;TODAY()),"EPI caducat",IF(AND(G9783="Sí",M9783&lt;&gt;"",M9783&lt;=TODAY()+90),"EPI caduca ≤90 dies",IF(OR(N9783="Deteriorat usable",N9783="Revisió necessària"),"Revisar","OK"))))))))))</f>
      </c>
      <c r="R9783" s="20"/>
    </row>
    <row r="9784" customFormat="false" ht="15" hidden="false" customHeight="false" outlineLevel="0" collapsed="false">
      <c r="A9784" s="19" t="n">
        <v>90</v>
      </c>
      <c r="B9784" s="19" t="n">
        <f aca="false">IFERROR(VLOOKUP(A9784,Personal!$A$6:$F$112,2,FALSE()),"")</f>
        <v>0</v>
      </c>
      <c r="C9784" s="19" t="str">
        <f aca="false">IFERROR(VLOOKUP(A9784,Personal!$A$6:$F$112,3,FALSE()),"")</f>
        <v>Cerdanyola</v>
      </c>
      <c r="D9784" s="19" t="s">
        <v>177</v>
      </c>
      <c r="E9784" s="19" t="s">
        <v>198</v>
      </c>
      <c r="F9784" s="19" t="s">
        <v>199</v>
      </c>
      <c r="G9784" s="19" t="s">
        <v>272</v>
      </c>
      <c r="H9784" s="19" t="n">
        <f aca="false">IF(OR(VLOOKUP(A9784,Personal!$A$6:$F$112,5,FALSE())&lt;&gt;"Sí",N9784="No aplica"),0,'Catàleg GRAE'!D82)</f>
        <v>1</v>
      </c>
      <c r="I9784" s="20"/>
      <c r="J9784" s="20"/>
      <c r="K9784" s="20"/>
      <c r="L9784" s="21"/>
      <c r="M9784" s="21"/>
      <c r="N9784" s="20"/>
      <c r="O9784" s="20"/>
      <c r="P9784" s="19" t="str">
        <f aca="false">IF(I9784="","",I9784-H9784)</f>
        <v/>
      </c>
      <c r="Q9784" s="19" t="str">
        <f aca="true">IF(B9784="","",IF(N9784="No aplica","No aplica",IF(I9784="","Pendent",IF(N9784="Per substituir","Substituir",IF(OR(N9784="No localitzat",N9784="No lliurat"),"Reposar",IF(I9784&lt;H9784,"Reposar",IF(I9784&gt;H9784,"Revisar excedent",IF(AND(G9784="Sí",M9784&lt;&gt;"",M9784&lt;TODAY()),"EPI caducat",IF(AND(G9784="Sí",M9784&lt;&gt;"",M9784&lt;=TODAY()+90),"EPI caduca ≤90 dies",IF(OR(N9784="Deteriorat usable",N9784="Revisió necessària"),"Revisar","OK"))))))))))</f>
      </c>
      <c r="R9784" s="20"/>
    </row>
    <row r="9785" customFormat="false" ht="15" hidden="false" customHeight="false" outlineLevel="0" collapsed="false">
      <c r="A9785" s="19" t="n">
        <v>90</v>
      </c>
      <c r="B9785" s="19" t="n">
        <f aca="false">IFERROR(VLOOKUP(A9785,Personal!$A$6:$F$112,2,FALSE()),"")</f>
        <v>0</v>
      </c>
      <c r="C9785" s="19" t="str">
        <f aca="false">IFERROR(VLOOKUP(A9785,Personal!$A$6:$F$112,3,FALSE()),"")</f>
        <v>Cerdanyola</v>
      </c>
      <c r="D9785" s="19" t="s">
        <v>177</v>
      </c>
      <c r="E9785" s="19" t="s">
        <v>200</v>
      </c>
      <c r="F9785" s="19" t="s">
        <v>201</v>
      </c>
      <c r="G9785" s="19" t="s">
        <v>272</v>
      </c>
      <c r="H9785" s="19" t="n">
        <f aca="false">IF(OR(VLOOKUP(A9785,Personal!$A$6:$F$112,5,FALSE())&lt;&gt;"Sí",N9785="No aplica"),0,'Catàleg GRAE'!D83)</f>
        <v>1</v>
      </c>
      <c r="I9785" s="20"/>
      <c r="J9785" s="20"/>
      <c r="K9785" s="20"/>
      <c r="L9785" s="21"/>
      <c r="M9785" s="21"/>
      <c r="N9785" s="20"/>
      <c r="O9785" s="20"/>
      <c r="P9785" s="19" t="str">
        <f aca="false">IF(I9785="","",I9785-H9785)</f>
        <v/>
      </c>
      <c r="Q9785" s="19" t="str">
        <f aca="true">IF(B9785="","",IF(N9785="No aplica","No aplica",IF(I9785="","Pendent",IF(N9785="Per substituir","Substituir",IF(OR(N9785="No localitzat",N9785="No lliurat"),"Reposar",IF(I9785&lt;H9785,"Reposar",IF(I9785&gt;H9785,"Revisar excedent",IF(AND(G9785="Sí",M9785&lt;&gt;"",M9785&lt;TODAY()),"EPI caducat",IF(AND(G9785="Sí",M9785&lt;&gt;"",M9785&lt;=TODAY()+90),"EPI caduca ≤90 dies",IF(OR(N9785="Deteriorat usable",N9785="Revisió necessària"),"Revisar","OK"))))))))))</f>
      </c>
      <c r="R9785" s="20"/>
    </row>
    <row r="9786" customFormat="false" ht="15" hidden="false" customHeight="false" outlineLevel="0" collapsed="false">
      <c r="A9786" s="19" t="n">
        <v>90</v>
      </c>
      <c r="B9786" s="19" t="n">
        <f aca="false">IFERROR(VLOOKUP(A9786,Personal!$A$6:$F$112,2,FALSE()),"")</f>
        <v>0</v>
      </c>
      <c r="C9786" s="19" t="str">
        <f aca="false">IFERROR(VLOOKUP(A9786,Personal!$A$6:$F$112,3,FALSE()),"")</f>
        <v>Cerdanyola</v>
      </c>
      <c r="D9786" s="19" t="s">
        <v>94</v>
      </c>
      <c r="E9786" s="19" t="s">
        <v>202</v>
      </c>
      <c r="F9786" s="19" t="s">
        <v>203</v>
      </c>
      <c r="G9786" s="19" t="s">
        <v>291</v>
      </c>
      <c r="H9786" s="19" t="n">
        <f aca="false">IF(OR(VLOOKUP(A9786,Personal!$A$6:$F$112,5,FALSE())&lt;&gt;"Sí",N9786="No aplica"),0,'Catàleg GRAE'!D84)</f>
        <v>1</v>
      </c>
      <c r="I9786" s="20"/>
      <c r="J9786" s="20"/>
      <c r="K9786" s="20"/>
      <c r="L9786" s="21"/>
      <c r="M9786" s="21"/>
      <c r="N9786" s="20"/>
      <c r="O9786" s="20"/>
      <c r="P9786" s="19" t="str">
        <f aca="false">IF(I9786="","",I9786-H9786)</f>
        <v/>
      </c>
      <c r="Q9786" s="19" t="str">
        <f aca="true">IF(B9786="","",IF(N9786="No aplica","No aplica",IF(I9786="","Pendent",IF(N9786="Per substituir","Substituir",IF(OR(N9786="No localitzat",N9786="No lliurat"),"Reposar",IF(I9786&lt;H9786,"Reposar",IF(I9786&gt;H9786,"Revisar excedent",IF(AND(G9786="Sí",M9786&lt;&gt;"",M9786&lt;TODAY()),"EPI caducat",IF(AND(G9786="Sí",M9786&lt;&gt;"",M9786&lt;=TODAY()+90),"EPI caduca ≤90 dies",IF(OR(N9786="Deteriorat usable",N9786="Revisió necessària"),"Revisar","OK"))))))))))</f>
      </c>
      <c r="R9786" s="20"/>
    </row>
    <row r="9787" customFormat="false" ht="15" hidden="false" customHeight="false" outlineLevel="0" collapsed="false">
      <c r="A9787" s="19" t="n">
        <v>90</v>
      </c>
      <c r="B9787" s="19" t="n">
        <f aca="false">IFERROR(VLOOKUP(A9787,Personal!$A$6:$F$112,2,FALSE()),"")</f>
        <v>0</v>
      </c>
      <c r="C9787" s="19" t="str">
        <f aca="false">IFERROR(VLOOKUP(A9787,Personal!$A$6:$F$112,3,FALSE()),"")</f>
        <v>Cerdanyola</v>
      </c>
      <c r="D9787" s="19" t="s">
        <v>125</v>
      </c>
      <c r="E9787" s="19" t="s">
        <v>204</v>
      </c>
      <c r="F9787" s="19" t="s">
        <v>205</v>
      </c>
      <c r="G9787" s="19" t="s">
        <v>291</v>
      </c>
      <c r="H9787" s="19" t="n">
        <f aca="false">IF(OR(VLOOKUP(A9787,Personal!$A$6:$F$112,5,FALSE())&lt;&gt;"Sí",N9787="No aplica"),0,'Catàleg GRAE'!D85)</f>
        <v>1</v>
      </c>
      <c r="I9787" s="20"/>
      <c r="J9787" s="20"/>
      <c r="K9787" s="20"/>
      <c r="L9787" s="21"/>
      <c r="M9787" s="21"/>
      <c r="N9787" s="20"/>
      <c r="O9787" s="20"/>
      <c r="P9787" s="19" t="str">
        <f aca="false">IF(I9787="","",I9787-H9787)</f>
        <v/>
      </c>
      <c r="Q9787" s="19" t="str">
        <f aca="true">IF(B9787="","",IF(N9787="No aplica","No aplica",IF(I9787="","Pendent",IF(N9787="Per substituir","Substituir",IF(OR(N9787="No localitzat",N9787="No lliurat"),"Reposar",IF(I9787&lt;H9787,"Reposar",IF(I9787&gt;H9787,"Revisar excedent",IF(AND(G9787="Sí",M9787&lt;&gt;"",M9787&lt;TODAY()),"EPI caducat",IF(AND(G9787="Sí",M9787&lt;&gt;"",M9787&lt;=TODAY()+90),"EPI caduca ≤90 dies",IF(OR(N9787="Deteriorat usable",N9787="Revisió necessària"),"Revisar","OK"))))))))))</f>
      </c>
      <c r="R9787" s="20"/>
    </row>
    <row r="9788" customFormat="false" ht="15" hidden="false" customHeight="false" outlineLevel="0" collapsed="false">
      <c r="A9788" s="19" t="n">
        <v>90</v>
      </c>
      <c r="B9788" s="19" t="n">
        <f aca="false">IFERROR(VLOOKUP(A9788,Personal!$A$6:$F$112,2,FALSE()),"")</f>
        <v>0</v>
      </c>
      <c r="C9788" s="19" t="str">
        <f aca="false">IFERROR(VLOOKUP(A9788,Personal!$A$6:$F$112,3,FALSE()),"")</f>
        <v>Cerdanyola</v>
      </c>
      <c r="D9788" s="19" t="s">
        <v>153</v>
      </c>
      <c r="E9788" s="19" t="s">
        <v>206</v>
      </c>
      <c r="F9788" s="19" t="s">
        <v>207</v>
      </c>
      <c r="G9788" s="19" t="s">
        <v>272</v>
      </c>
      <c r="H9788" s="19" t="n">
        <f aca="false">IF(OR(VLOOKUP(A9788,Personal!$A$6:$F$112,5,FALSE())&lt;&gt;"Sí",N9788="No aplica"),0,'Catàleg GRAE'!D86)</f>
        <v>1</v>
      </c>
      <c r="I9788" s="20"/>
      <c r="J9788" s="20"/>
      <c r="K9788" s="20"/>
      <c r="L9788" s="21"/>
      <c r="M9788" s="21"/>
      <c r="N9788" s="20"/>
      <c r="O9788" s="20"/>
      <c r="P9788" s="19" t="str">
        <f aca="false">IF(I9788="","",I9788-H9788)</f>
        <v/>
      </c>
      <c r="Q9788" s="19" t="str">
        <f aca="true">IF(B9788="","",IF(N9788="No aplica","No aplica",IF(I9788="","Pendent",IF(N9788="Per substituir","Substituir",IF(OR(N9788="No localitzat",N9788="No lliurat"),"Reposar",IF(I9788&lt;H9788,"Reposar",IF(I9788&gt;H9788,"Revisar excedent",IF(AND(G9788="Sí",M9788&lt;&gt;"",M9788&lt;TODAY()),"EPI caducat",IF(AND(G9788="Sí",M9788&lt;&gt;"",M9788&lt;=TODAY()+90),"EPI caduca ≤90 dies",IF(OR(N9788="Deteriorat usable",N9788="Revisió necessària"),"Revisar","OK"))))))))))</f>
      </c>
      <c r="R9788" s="20"/>
    </row>
    <row r="9789" customFormat="false" ht="15" hidden="false" customHeight="false" outlineLevel="0" collapsed="false">
      <c r="A9789" s="19" t="n">
        <v>90</v>
      </c>
      <c r="B9789" s="19" t="n">
        <f aca="false">IFERROR(VLOOKUP(A9789,Personal!$A$6:$F$112,2,FALSE()),"")</f>
        <v>0</v>
      </c>
      <c r="C9789" s="19" t="str">
        <f aca="false">IFERROR(VLOOKUP(A9789,Personal!$A$6:$F$112,3,FALSE()),"")</f>
        <v>Cerdanyola</v>
      </c>
      <c r="D9789" s="19" t="s">
        <v>177</v>
      </c>
      <c r="E9789" s="19" t="s">
        <v>208</v>
      </c>
      <c r="F9789" s="19" t="s">
        <v>209</v>
      </c>
      <c r="G9789" s="19" t="s">
        <v>272</v>
      </c>
      <c r="H9789" s="19" t="n">
        <f aca="false">IF(OR(VLOOKUP(A9789,Personal!$A$6:$F$112,5,FALSE())&lt;&gt;"Sí",N9789="No aplica"),0,'Catàleg GRAE'!D87)</f>
        <v>1</v>
      </c>
      <c r="I9789" s="20"/>
      <c r="J9789" s="20"/>
      <c r="K9789" s="20"/>
      <c r="L9789" s="21"/>
      <c r="M9789" s="21"/>
      <c r="N9789" s="20"/>
      <c r="O9789" s="20"/>
      <c r="P9789" s="19" t="str">
        <f aca="false">IF(I9789="","",I9789-H9789)</f>
        <v/>
      </c>
      <c r="Q9789" s="19" t="str">
        <f aca="true">IF(B9789="","",IF(N9789="No aplica","No aplica",IF(I9789="","Pendent",IF(N9789="Per substituir","Substituir",IF(OR(N9789="No localitzat",N9789="No lliurat"),"Reposar",IF(I9789&lt;H9789,"Reposar",IF(I9789&gt;H9789,"Revisar excedent",IF(AND(G9789="Sí",M9789&lt;&gt;"",M9789&lt;TODAY()),"EPI caducat",IF(AND(G9789="Sí",M9789&lt;&gt;"",M9789&lt;=TODAY()+90),"EPI caduca ≤90 dies",IF(OR(N9789="Deteriorat usable",N9789="Revisió necessària"),"Revisar","OK"))))))))))</f>
      </c>
      <c r="R9789" s="20"/>
    </row>
    <row r="9790" customFormat="false" ht="15" hidden="false" customHeight="false" outlineLevel="0" collapsed="false">
      <c r="A9790" s="19" t="n">
        <v>90</v>
      </c>
      <c r="B9790" s="19" t="n">
        <f aca="false">IFERROR(VLOOKUP(A9790,Personal!$A$6:$F$112,2,FALSE()),"")</f>
        <v>0</v>
      </c>
      <c r="C9790" s="19" t="str">
        <f aca="false">IFERROR(VLOOKUP(A9790,Personal!$A$6:$F$112,3,FALSE()),"")</f>
        <v>Cerdanyola</v>
      </c>
      <c r="D9790" s="19" t="s">
        <v>177</v>
      </c>
      <c r="E9790" s="19" t="s">
        <v>210</v>
      </c>
      <c r="F9790" s="19" t="s">
        <v>211</v>
      </c>
      <c r="G9790" s="19" t="s">
        <v>272</v>
      </c>
      <c r="H9790" s="19" t="n">
        <f aca="false">IF(OR(VLOOKUP(A9790,Personal!$A$6:$F$112,5,FALSE())&lt;&gt;"Sí",N9790="No aplica"),0,'Catàleg GRAE'!D88)</f>
        <v>1</v>
      </c>
      <c r="I9790" s="20"/>
      <c r="J9790" s="20"/>
      <c r="K9790" s="20"/>
      <c r="L9790" s="21"/>
      <c r="M9790" s="21"/>
      <c r="N9790" s="20"/>
      <c r="O9790" s="20"/>
      <c r="P9790" s="19" t="str">
        <f aca="false">IF(I9790="","",I9790-H9790)</f>
        <v/>
      </c>
      <c r="Q9790" s="19" t="str">
        <f aca="true">IF(B9790="","",IF(N9790="No aplica","No aplica",IF(I9790="","Pendent",IF(N9790="Per substituir","Substituir",IF(OR(N9790="No localitzat",N9790="No lliurat"),"Reposar",IF(I9790&lt;H9790,"Reposar",IF(I9790&gt;H9790,"Revisar excedent",IF(AND(G9790="Sí",M9790&lt;&gt;"",M9790&lt;TODAY()),"EPI caducat",IF(AND(G9790="Sí",M9790&lt;&gt;"",M9790&lt;=TODAY()+90),"EPI caduca ≤90 dies",IF(OR(N9790="Deteriorat usable",N9790="Revisió necessària"),"Revisar","OK"))))))))))</f>
      </c>
      <c r="R9790" s="20"/>
    </row>
    <row r="9791" customFormat="false" ht="15" hidden="false" customHeight="false" outlineLevel="0" collapsed="false">
      <c r="A9791" s="19" t="n">
        <v>90</v>
      </c>
      <c r="B9791" s="19" t="n">
        <f aca="false">IFERROR(VLOOKUP(A9791,Personal!$A$6:$F$112,2,FALSE()),"")</f>
        <v>0</v>
      </c>
      <c r="C9791" s="19" t="str">
        <f aca="false">IFERROR(VLOOKUP(A9791,Personal!$A$6:$F$112,3,FALSE()),"")</f>
        <v>Cerdanyola</v>
      </c>
      <c r="D9791" s="19" t="s">
        <v>125</v>
      </c>
      <c r="E9791" s="19" t="s">
        <v>212</v>
      </c>
      <c r="F9791" s="19" t="s">
        <v>213</v>
      </c>
      <c r="G9791" s="19" t="s">
        <v>272</v>
      </c>
      <c r="H9791" s="19" t="n">
        <f aca="false">IF(OR(VLOOKUP(A9791,Personal!$A$6:$F$112,5,FALSE())&lt;&gt;"Sí",N9791="No aplica"),0,'Catàleg GRAE'!D89)</f>
        <v>1</v>
      </c>
      <c r="I9791" s="20"/>
      <c r="J9791" s="20"/>
      <c r="K9791" s="20"/>
      <c r="L9791" s="21"/>
      <c r="M9791" s="21"/>
      <c r="N9791" s="20"/>
      <c r="O9791" s="20"/>
      <c r="P9791" s="19" t="str">
        <f aca="false">IF(I9791="","",I9791-H9791)</f>
        <v/>
      </c>
      <c r="Q9791" s="19" t="str">
        <f aca="true">IF(B9791="","",IF(N9791="No aplica","No aplica",IF(I9791="","Pendent",IF(N9791="Per substituir","Substituir",IF(OR(N9791="No localitzat",N9791="No lliurat"),"Reposar",IF(I9791&lt;H9791,"Reposar",IF(I9791&gt;H9791,"Revisar excedent",IF(AND(G9791="Sí",M9791&lt;&gt;"",M9791&lt;TODAY()),"EPI caducat",IF(AND(G9791="Sí",M9791&lt;&gt;"",M9791&lt;=TODAY()+90),"EPI caduca ≤90 dies",IF(OR(N9791="Deteriorat usable",N9791="Revisió necessària"),"Revisar","OK"))))))))))</f>
      </c>
      <c r="R9791" s="20"/>
    </row>
    <row r="9792" customFormat="false" ht="15" hidden="false" customHeight="false" outlineLevel="0" collapsed="false">
      <c r="A9792" s="19" t="n">
        <v>90</v>
      </c>
      <c r="B9792" s="19" t="n">
        <f aca="false">IFERROR(VLOOKUP(A9792,Personal!$A$6:$F$112,2,FALSE()),"")</f>
        <v>0</v>
      </c>
      <c r="C9792" s="19" t="str">
        <f aca="false">IFERROR(VLOOKUP(A9792,Personal!$A$6:$F$112,3,FALSE()),"")</f>
        <v>Cerdanyola</v>
      </c>
      <c r="D9792" s="19" t="s">
        <v>40</v>
      </c>
      <c r="E9792" s="19" t="s">
        <v>214</v>
      </c>
      <c r="F9792" s="19" t="s">
        <v>215</v>
      </c>
      <c r="G9792" s="19" t="s">
        <v>291</v>
      </c>
      <c r="H9792" s="19" t="n">
        <f aca="false">IF(OR(VLOOKUP(A9792,Personal!$A$6:$F$112,5,FALSE())&lt;&gt;"Sí",N9792="No aplica"),0,'Catàleg GRAE'!D90)</f>
        <v>1</v>
      </c>
      <c r="I9792" s="20"/>
      <c r="J9792" s="20"/>
      <c r="K9792" s="20"/>
      <c r="L9792" s="21"/>
      <c r="M9792" s="21"/>
      <c r="N9792" s="20"/>
      <c r="O9792" s="20"/>
      <c r="P9792" s="19" t="str">
        <f aca="false">IF(I9792="","",I9792-H9792)</f>
        <v/>
      </c>
      <c r="Q9792" s="19" t="str">
        <f aca="true">IF(B9792="","",IF(N9792="No aplica","No aplica",IF(I9792="","Pendent",IF(N9792="Per substituir","Substituir",IF(OR(N9792="No localitzat",N9792="No lliurat"),"Reposar",IF(I9792&lt;H9792,"Reposar",IF(I9792&gt;H9792,"Revisar excedent",IF(AND(G9792="Sí",M9792&lt;&gt;"",M9792&lt;TODAY()),"EPI caducat",IF(AND(G9792="Sí",M9792&lt;&gt;"",M9792&lt;=TODAY()+90),"EPI caduca ≤90 dies",IF(OR(N9792="Deteriorat usable",N9792="Revisió necessària"),"Revisar","OK"))))))))))</f>
      </c>
      <c r="R9792" s="20"/>
    </row>
    <row r="9793" customFormat="false" ht="15" hidden="false" customHeight="false" outlineLevel="0" collapsed="false">
      <c r="A9793" s="19" t="n">
        <v>90</v>
      </c>
      <c r="B9793" s="19" t="n">
        <f aca="false">IFERROR(VLOOKUP(A9793,Personal!$A$6:$F$112,2,FALSE()),"")</f>
        <v>0</v>
      </c>
      <c r="C9793" s="19" t="str">
        <f aca="false">IFERROR(VLOOKUP(A9793,Personal!$A$6:$F$112,3,FALSE()),"")</f>
        <v>Cerdanyola</v>
      </c>
      <c r="D9793" s="19" t="s">
        <v>216</v>
      </c>
      <c r="E9793" s="19" t="s">
        <v>217</v>
      </c>
      <c r="F9793" s="19" t="s">
        <v>218</v>
      </c>
      <c r="G9793" s="19" t="s">
        <v>272</v>
      </c>
      <c r="H9793" s="19" t="n">
        <f aca="false">IF(OR(VLOOKUP(A9793,Personal!$A$6:$F$112,5,FALSE())&lt;&gt;"Sí",N9793="No aplica"),0,'Catàleg GRAE'!D91)</f>
        <v>1</v>
      </c>
      <c r="I9793" s="20"/>
      <c r="J9793" s="20"/>
      <c r="K9793" s="20"/>
      <c r="L9793" s="21"/>
      <c r="M9793" s="21"/>
      <c r="N9793" s="20"/>
      <c r="O9793" s="20"/>
      <c r="P9793" s="19" t="str">
        <f aca="false">IF(I9793="","",I9793-H9793)</f>
        <v/>
      </c>
      <c r="Q9793" s="19" t="str">
        <f aca="true">IF(B9793="","",IF(N9793="No aplica","No aplica",IF(I9793="","Pendent",IF(N9793="Per substituir","Substituir",IF(OR(N9793="No localitzat",N9793="No lliurat"),"Reposar",IF(I9793&lt;H9793,"Reposar",IF(I9793&gt;H9793,"Revisar excedent",IF(AND(G9793="Sí",M9793&lt;&gt;"",M9793&lt;TODAY()),"EPI caducat",IF(AND(G9793="Sí",M9793&lt;&gt;"",M9793&lt;=TODAY()+90),"EPI caduca ≤90 dies",IF(OR(N9793="Deteriorat usable",N9793="Revisió necessària"),"Revisar","OK"))))))))))</f>
      </c>
      <c r="R9793" s="20"/>
    </row>
    <row r="9794" customFormat="false" ht="15" hidden="false" customHeight="false" outlineLevel="0" collapsed="false">
      <c r="A9794" s="19" t="n">
        <v>90</v>
      </c>
      <c r="B9794" s="19" t="n">
        <f aca="false">IFERROR(VLOOKUP(A9794,Personal!$A$6:$F$112,2,FALSE()),"")</f>
        <v>0</v>
      </c>
      <c r="C9794" s="19" t="str">
        <f aca="false">IFERROR(VLOOKUP(A9794,Personal!$A$6:$F$112,3,FALSE()),"")</f>
        <v>Cerdanyola</v>
      </c>
      <c r="D9794" s="19" t="s">
        <v>37</v>
      </c>
      <c r="E9794" s="19" t="s">
        <v>219</v>
      </c>
      <c r="F9794" s="19" t="s">
        <v>220</v>
      </c>
      <c r="G9794" s="19" t="s">
        <v>291</v>
      </c>
      <c r="H9794" s="19" t="n">
        <f aca="false">IF(OR(VLOOKUP(A9794,Personal!$A$6:$F$112,5,FALSE())&lt;&gt;"Sí",N9794="No aplica"),0,'Catàleg GRAE'!D92)</f>
        <v>1</v>
      </c>
      <c r="I9794" s="20"/>
      <c r="J9794" s="20"/>
      <c r="K9794" s="20"/>
      <c r="L9794" s="21"/>
      <c r="M9794" s="21"/>
      <c r="N9794" s="20"/>
      <c r="O9794" s="20"/>
      <c r="P9794" s="19" t="str">
        <f aca="false">IF(I9794="","",I9794-H9794)</f>
        <v/>
      </c>
      <c r="Q9794" s="19" t="str">
        <f aca="true">IF(B9794="","",IF(N9794="No aplica","No aplica",IF(I9794="","Pendent",IF(N9794="Per substituir","Substituir",IF(OR(N9794="No localitzat",N9794="No lliurat"),"Reposar",IF(I9794&lt;H9794,"Reposar",IF(I9794&gt;H9794,"Revisar excedent",IF(AND(G9794="Sí",M9794&lt;&gt;"",M9794&lt;TODAY()),"EPI caducat",IF(AND(G9794="Sí",M9794&lt;&gt;"",M9794&lt;=TODAY()+90),"EPI caduca ≤90 dies",IF(OR(N9794="Deteriorat usable",N9794="Revisió necessària"),"Revisar","OK"))))))))))</f>
      </c>
      <c r="R9794" s="20"/>
    </row>
    <row r="9795" customFormat="false" ht="15" hidden="false" customHeight="false" outlineLevel="0" collapsed="false">
      <c r="A9795" s="19" t="n">
        <v>90</v>
      </c>
      <c r="B9795" s="19" t="n">
        <f aca="false">IFERROR(VLOOKUP(A9795,Personal!$A$6:$F$112,2,FALSE()),"")</f>
        <v>0</v>
      </c>
      <c r="C9795" s="19" t="str">
        <f aca="false">IFERROR(VLOOKUP(A9795,Personal!$A$6:$F$112,3,FALSE()),"")</f>
        <v>Cerdanyola</v>
      </c>
      <c r="D9795" s="19" t="s">
        <v>137</v>
      </c>
      <c r="E9795" s="19" t="s">
        <v>221</v>
      </c>
      <c r="F9795" s="19" t="s">
        <v>222</v>
      </c>
      <c r="G9795" s="19" t="s">
        <v>291</v>
      </c>
      <c r="H9795" s="19" t="n">
        <f aca="false">IF(OR(VLOOKUP(A9795,Personal!$A$6:$F$112,5,FALSE())&lt;&gt;"Sí",N9795="No aplica"),0,'Catàleg GRAE'!D93)</f>
        <v>1</v>
      </c>
      <c r="I9795" s="20"/>
      <c r="J9795" s="20"/>
      <c r="K9795" s="20"/>
      <c r="L9795" s="21"/>
      <c r="M9795" s="21"/>
      <c r="N9795" s="20"/>
      <c r="O9795" s="20"/>
      <c r="P9795" s="19" t="str">
        <f aca="false">IF(I9795="","",I9795-H9795)</f>
        <v/>
      </c>
      <c r="Q9795" s="19" t="str">
        <f aca="true">IF(B9795="","",IF(N9795="No aplica","No aplica",IF(I9795="","Pendent",IF(N9795="Per substituir","Substituir",IF(OR(N9795="No localitzat",N9795="No lliurat"),"Reposar",IF(I9795&lt;H9795,"Reposar",IF(I9795&gt;H9795,"Revisar excedent",IF(AND(G9795="Sí",M9795&lt;&gt;"",M9795&lt;TODAY()),"EPI caducat",IF(AND(G9795="Sí",M9795&lt;&gt;"",M9795&lt;=TODAY()+90),"EPI caduca ≤90 dies",IF(OR(N9795="Deteriorat usable",N9795="Revisió necessària"),"Revisar","OK"))))))))))</f>
      </c>
      <c r="R9795" s="20"/>
    </row>
    <row r="9796" customFormat="false" ht="15" hidden="false" customHeight="false" outlineLevel="0" collapsed="false">
      <c r="A9796" s="19" t="n">
        <v>90</v>
      </c>
      <c r="B9796" s="19" t="n">
        <f aca="false">IFERROR(VLOOKUP(A9796,Personal!$A$6:$F$112,2,FALSE()),"")</f>
        <v>0</v>
      </c>
      <c r="C9796" s="19" t="str">
        <f aca="false">IFERROR(VLOOKUP(A9796,Personal!$A$6:$F$112,3,FALSE()),"")</f>
        <v>Cerdanyola</v>
      </c>
      <c r="D9796" s="19" t="s">
        <v>137</v>
      </c>
      <c r="E9796" s="19" t="s">
        <v>223</v>
      </c>
      <c r="F9796" s="19" t="s">
        <v>224</v>
      </c>
      <c r="G9796" s="19" t="s">
        <v>291</v>
      </c>
      <c r="H9796" s="19" t="n">
        <f aca="false">IF(OR(VLOOKUP(A9796,Personal!$A$6:$F$112,5,FALSE())&lt;&gt;"Sí",N9796="No aplica"),0,'Catàleg GRAE'!D94)</f>
        <v>1</v>
      </c>
      <c r="I9796" s="20"/>
      <c r="J9796" s="20"/>
      <c r="K9796" s="20"/>
      <c r="L9796" s="21"/>
      <c r="M9796" s="21"/>
      <c r="N9796" s="20"/>
      <c r="O9796" s="20"/>
      <c r="P9796" s="19" t="str">
        <f aca="false">IF(I9796="","",I9796-H9796)</f>
        <v/>
      </c>
      <c r="Q9796" s="19" t="str">
        <f aca="true">IF(B9796="","",IF(N9796="No aplica","No aplica",IF(I9796="","Pendent",IF(N9796="Per substituir","Substituir",IF(OR(N9796="No localitzat",N9796="No lliurat"),"Reposar",IF(I9796&lt;H9796,"Reposar",IF(I9796&gt;H9796,"Revisar excedent",IF(AND(G9796="Sí",M9796&lt;&gt;"",M9796&lt;TODAY()),"EPI caducat",IF(AND(G9796="Sí",M9796&lt;&gt;"",M9796&lt;=TODAY()+90),"EPI caduca ≤90 dies",IF(OR(N9796="Deteriorat usable",N9796="Revisió necessària"),"Revisar","OK"))))))))))</f>
      </c>
      <c r="R9796" s="20"/>
    </row>
    <row r="9797" customFormat="false" ht="15" hidden="false" customHeight="false" outlineLevel="0" collapsed="false">
      <c r="A9797" s="19" t="n">
        <v>90</v>
      </c>
      <c r="B9797" s="19" t="n">
        <f aca="false">IFERROR(VLOOKUP(A9797,Personal!$A$6:$F$112,2,FALSE()),"")</f>
        <v>0</v>
      </c>
      <c r="C9797" s="19" t="str">
        <f aca="false">IFERROR(VLOOKUP(A9797,Personal!$A$6:$F$112,3,FALSE()),"")</f>
        <v>Cerdanyola</v>
      </c>
      <c r="D9797" s="19" t="s">
        <v>137</v>
      </c>
      <c r="E9797" s="19" t="s">
        <v>225</v>
      </c>
      <c r="F9797" s="19" t="s">
        <v>226</v>
      </c>
      <c r="G9797" s="19" t="s">
        <v>291</v>
      </c>
      <c r="H9797" s="19" t="n">
        <f aca="false">IF(OR(VLOOKUP(A9797,Personal!$A$6:$F$112,5,FALSE())&lt;&gt;"Sí",N9797="No aplica"),0,'Catàleg GRAE'!D95)</f>
        <v>1</v>
      </c>
      <c r="I9797" s="20"/>
      <c r="J9797" s="20"/>
      <c r="K9797" s="20"/>
      <c r="L9797" s="21"/>
      <c r="M9797" s="21"/>
      <c r="N9797" s="20"/>
      <c r="O9797" s="20"/>
      <c r="P9797" s="19" t="str">
        <f aca="false">IF(I9797="","",I9797-H9797)</f>
        <v/>
      </c>
      <c r="Q9797" s="19" t="str">
        <f aca="true">IF(B9797="","",IF(N9797="No aplica","No aplica",IF(I9797="","Pendent",IF(N9797="Per substituir","Substituir",IF(OR(N9797="No localitzat",N9797="No lliurat"),"Reposar",IF(I9797&lt;H9797,"Reposar",IF(I9797&gt;H9797,"Revisar excedent",IF(AND(G9797="Sí",M9797&lt;&gt;"",M9797&lt;TODAY()),"EPI caducat",IF(AND(G9797="Sí",M9797&lt;&gt;"",M9797&lt;=TODAY()+90),"EPI caduca ≤90 dies",IF(OR(N9797="Deteriorat usable",N9797="Revisió necessària"),"Revisar","OK"))))))))))</f>
      </c>
      <c r="R9797" s="20"/>
    </row>
    <row r="9798" customFormat="false" ht="15" hidden="false" customHeight="false" outlineLevel="0" collapsed="false">
      <c r="A9798" s="19" t="n">
        <v>90</v>
      </c>
      <c r="B9798" s="19" t="n">
        <f aca="false">IFERROR(VLOOKUP(A9798,Personal!$A$6:$F$112,2,FALSE()),"")</f>
        <v>0</v>
      </c>
      <c r="C9798" s="19" t="str">
        <f aca="false">IFERROR(VLOOKUP(A9798,Personal!$A$6:$F$112,3,FALSE()),"")</f>
        <v>Cerdanyola</v>
      </c>
      <c r="D9798" s="19" t="s">
        <v>137</v>
      </c>
      <c r="E9798" s="19" t="s">
        <v>227</v>
      </c>
      <c r="F9798" s="19" t="s">
        <v>228</v>
      </c>
      <c r="G9798" s="19" t="s">
        <v>291</v>
      </c>
      <c r="H9798" s="19" t="n">
        <f aca="false">IF(OR(VLOOKUP(A9798,Personal!$A$6:$F$112,5,FALSE())&lt;&gt;"Sí",N9798="No aplica"),0,'Catàleg GRAE'!D96)</f>
        <v>1</v>
      </c>
      <c r="I9798" s="20"/>
      <c r="J9798" s="20"/>
      <c r="K9798" s="20"/>
      <c r="L9798" s="21"/>
      <c r="M9798" s="21"/>
      <c r="N9798" s="20"/>
      <c r="O9798" s="20"/>
      <c r="P9798" s="19" t="str">
        <f aca="false">IF(I9798="","",I9798-H9798)</f>
        <v/>
      </c>
      <c r="Q9798" s="19" t="str">
        <f aca="true">IF(B9798="","",IF(N9798="No aplica","No aplica",IF(I9798="","Pendent",IF(N9798="Per substituir","Substituir",IF(OR(N9798="No localitzat",N9798="No lliurat"),"Reposar",IF(I9798&lt;H9798,"Reposar",IF(I9798&gt;H9798,"Revisar excedent",IF(AND(G9798="Sí",M9798&lt;&gt;"",M9798&lt;TODAY()),"EPI caducat",IF(AND(G9798="Sí",M9798&lt;&gt;"",M9798&lt;=TODAY()+90),"EPI caduca ≤90 dies",IF(OR(N9798="Deteriorat usable",N9798="Revisió necessària"),"Revisar","OK"))))))))))</f>
      </c>
      <c r="R9798" s="20"/>
    </row>
    <row r="9799" customFormat="false" ht="15" hidden="false" customHeight="false" outlineLevel="0" collapsed="false">
      <c r="A9799" s="19" t="n">
        <v>90</v>
      </c>
      <c r="B9799" s="19" t="n">
        <f aca="false">IFERROR(VLOOKUP(A9799,Personal!$A$6:$F$112,2,FALSE()),"")</f>
        <v>0</v>
      </c>
      <c r="C9799" s="19" t="str">
        <f aca="false">IFERROR(VLOOKUP(A9799,Personal!$A$6:$F$112,3,FALSE()),"")</f>
        <v>Cerdanyola</v>
      </c>
      <c r="D9799" s="19" t="s">
        <v>137</v>
      </c>
      <c r="E9799" s="19" t="s">
        <v>229</v>
      </c>
      <c r="F9799" s="19" t="s">
        <v>230</v>
      </c>
      <c r="G9799" s="19" t="s">
        <v>291</v>
      </c>
      <c r="H9799" s="19" t="n">
        <f aca="false">IF(OR(VLOOKUP(A9799,Personal!$A$6:$F$112,5,FALSE())&lt;&gt;"Sí",N9799="No aplica"),0,'Catàleg GRAE'!D97)</f>
        <v>1</v>
      </c>
      <c r="I9799" s="20"/>
      <c r="J9799" s="20"/>
      <c r="K9799" s="20"/>
      <c r="L9799" s="21"/>
      <c r="M9799" s="21"/>
      <c r="N9799" s="20"/>
      <c r="O9799" s="20"/>
      <c r="P9799" s="19" t="str">
        <f aca="false">IF(I9799="","",I9799-H9799)</f>
        <v/>
      </c>
      <c r="Q9799" s="19" t="str">
        <f aca="true">IF(B9799="","",IF(N9799="No aplica","No aplica",IF(I9799="","Pendent",IF(N9799="Per substituir","Substituir",IF(OR(N9799="No localitzat",N9799="No lliurat"),"Reposar",IF(I9799&lt;H9799,"Reposar",IF(I9799&gt;H9799,"Revisar excedent",IF(AND(G9799="Sí",M9799&lt;&gt;"",M9799&lt;TODAY()),"EPI caducat",IF(AND(G9799="Sí",M9799&lt;&gt;"",M9799&lt;=TODAY()+90),"EPI caduca ≤90 dies",IF(OR(N9799="Deteriorat usable",N9799="Revisió necessària"),"Revisar","OK"))))))))))</f>
      </c>
      <c r="R9799" s="20"/>
    </row>
    <row r="9800" customFormat="false" ht="15" hidden="false" customHeight="false" outlineLevel="0" collapsed="false">
      <c r="A9800" s="19" t="n">
        <v>90</v>
      </c>
      <c r="B9800" s="19" t="n">
        <f aca="false">IFERROR(VLOOKUP(A9800,Personal!$A$6:$F$112,2,FALSE()),"")</f>
        <v>0</v>
      </c>
      <c r="C9800" s="19" t="str">
        <f aca="false">IFERROR(VLOOKUP(A9800,Personal!$A$6:$F$112,3,FALSE()),"")</f>
        <v>Cerdanyola</v>
      </c>
      <c r="D9800" s="19" t="s">
        <v>137</v>
      </c>
      <c r="E9800" s="19" t="s">
        <v>231</v>
      </c>
      <c r="F9800" s="19" t="s">
        <v>232</v>
      </c>
      <c r="G9800" s="19" t="s">
        <v>291</v>
      </c>
      <c r="H9800" s="19" t="n">
        <f aca="false">IF(OR(VLOOKUP(A9800,Personal!$A$6:$F$112,5,FALSE())&lt;&gt;"Sí",N9800="No aplica"),0,'Catàleg GRAE'!D98)</f>
        <v>1</v>
      </c>
      <c r="I9800" s="20"/>
      <c r="J9800" s="20"/>
      <c r="K9800" s="20"/>
      <c r="L9800" s="21"/>
      <c r="M9800" s="21"/>
      <c r="N9800" s="20"/>
      <c r="O9800" s="20"/>
      <c r="P9800" s="19" t="str">
        <f aca="false">IF(I9800="","",I9800-H9800)</f>
        <v/>
      </c>
      <c r="Q9800" s="19" t="str">
        <f aca="true">IF(B9800="","",IF(N9800="No aplica","No aplica",IF(I9800="","Pendent",IF(N9800="Per substituir","Substituir",IF(OR(N9800="No localitzat",N9800="No lliurat"),"Reposar",IF(I9800&lt;H9800,"Reposar",IF(I9800&gt;H9800,"Revisar excedent",IF(AND(G9800="Sí",M9800&lt;&gt;"",M9800&lt;TODAY()),"EPI caducat",IF(AND(G9800="Sí",M9800&lt;&gt;"",M9800&lt;=TODAY()+90),"EPI caduca ≤90 dies",IF(OR(N9800="Deteriorat usable",N9800="Revisió necessària"),"Revisar","OK"))))))))))</f>
      </c>
      <c r="R9800" s="20"/>
    </row>
    <row r="9801" customFormat="false" ht="15" hidden="false" customHeight="false" outlineLevel="0" collapsed="false">
      <c r="A9801" s="19" t="n">
        <v>90</v>
      </c>
      <c r="B9801" s="19" t="n">
        <f aca="false">IFERROR(VLOOKUP(A9801,Personal!$A$6:$F$112,2,FALSE()),"")</f>
        <v>0</v>
      </c>
      <c r="C9801" s="19" t="str">
        <f aca="false">IFERROR(VLOOKUP(A9801,Personal!$A$6:$F$112,3,FALSE()),"")</f>
        <v>Cerdanyola</v>
      </c>
      <c r="D9801" s="19" t="s">
        <v>137</v>
      </c>
      <c r="E9801" s="19" t="s">
        <v>233</v>
      </c>
      <c r="F9801" s="19" t="s">
        <v>234</v>
      </c>
      <c r="G9801" s="19" t="s">
        <v>291</v>
      </c>
      <c r="H9801" s="19" t="n">
        <f aca="false">IF(OR(VLOOKUP(A9801,Personal!$A$6:$F$112,5,FALSE())&lt;&gt;"Sí",N9801="No aplica"),0,'Catàleg GRAE'!D99)</f>
        <v>1</v>
      </c>
      <c r="I9801" s="20"/>
      <c r="J9801" s="20"/>
      <c r="K9801" s="20"/>
      <c r="L9801" s="21"/>
      <c r="M9801" s="21"/>
      <c r="N9801" s="20"/>
      <c r="O9801" s="20"/>
      <c r="P9801" s="19" t="str">
        <f aca="false">IF(I9801="","",I9801-H9801)</f>
        <v/>
      </c>
      <c r="Q9801" s="19" t="str">
        <f aca="true">IF(B9801="","",IF(N9801="No aplica","No aplica",IF(I9801="","Pendent",IF(N9801="Per substituir","Substituir",IF(OR(N9801="No localitzat",N9801="No lliurat"),"Reposar",IF(I9801&lt;H9801,"Reposar",IF(I9801&gt;H9801,"Revisar excedent",IF(AND(G9801="Sí",M9801&lt;&gt;"",M9801&lt;TODAY()),"EPI caducat",IF(AND(G9801="Sí",M9801&lt;&gt;"",M9801&lt;=TODAY()+90),"EPI caduca ≤90 dies",IF(OR(N9801="Deteriorat usable",N9801="Revisió necessària"),"Revisar","OK"))))))))))</f>
      </c>
      <c r="R9801" s="20"/>
    </row>
    <row r="9802" customFormat="false" ht="15" hidden="false" customHeight="false" outlineLevel="0" collapsed="false">
      <c r="A9802" s="19" t="n">
        <v>90</v>
      </c>
      <c r="B9802" s="19" t="n">
        <f aca="false">IFERROR(VLOOKUP(A9802,Personal!$A$6:$F$112,2,FALSE()),"")</f>
        <v>0</v>
      </c>
      <c r="C9802" s="19" t="str">
        <f aca="false">IFERROR(VLOOKUP(A9802,Personal!$A$6:$F$112,3,FALSE()),"")</f>
        <v>Cerdanyola</v>
      </c>
      <c r="D9802" s="19" t="s">
        <v>216</v>
      </c>
      <c r="E9802" s="19" t="s">
        <v>235</v>
      </c>
      <c r="F9802" s="19" t="s">
        <v>236</v>
      </c>
      <c r="G9802" s="19" t="s">
        <v>272</v>
      </c>
      <c r="H9802" s="19" t="n">
        <f aca="false">IF(OR(VLOOKUP(A9802,Personal!$A$6:$F$112,5,FALSE())&lt;&gt;"Sí",N9802="No aplica"),0,'Catàleg GRAE'!D100)</f>
        <v>1</v>
      </c>
      <c r="I9802" s="20"/>
      <c r="J9802" s="20"/>
      <c r="K9802" s="20"/>
      <c r="L9802" s="21"/>
      <c r="M9802" s="21"/>
      <c r="N9802" s="20"/>
      <c r="O9802" s="20"/>
      <c r="P9802" s="19" t="str">
        <f aca="false">IF(I9802="","",I9802-H9802)</f>
        <v/>
      </c>
      <c r="Q9802" s="19" t="str">
        <f aca="true">IF(B9802="","",IF(N9802="No aplica","No aplica",IF(I9802="","Pendent",IF(N9802="Per substituir","Substituir",IF(OR(N9802="No localitzat",N9802="No lliurat"),"Reposar",IF(I9802&lt;H9802,"Reposar",IF(I9802&gt;H9802,"Revisar excedent",IF(AND(G9802="Sí",M9802&lt;&gt;"",M9802&lt;TODAY()),"EPI caducat",IF(AND(G9802="Sí",M9802&lt;&gt;"",M9802&lt;=TODAY()+90),"EPI caduca ≤90 dies",IF(OR(N9802="Deteriorat usable",N9802="Revisió necessària"),"Revisar","OK"))))))))))</f>
      </c>
      <c r="R9802" s="20"/>
    </row>
    <row r="9803" customFormat="false" ht="15" hidden="false" customHeight="false" outlineLevel="0" collapsed="false">
      <c r="A9803" s="19" t="n">
        <v>90</v>
      </c>
      <c r="B9803" s="19" t="n">
        <f aca="false">IFERROR(VLOOKUP(A9803,Personal!$A$6:$F$112,2,FALSE()),"")</f>
        <v>0</v>
      </c>
      <c r="C9803" s="19" t="str">
        <f aca="false">IFERROR(VLOOKUP(A9803,Personal!$A$6:$F$112,3,FALSE()),"")</f>
        <v>Cerdanyola</v>
      </c>
      <c r="D9803" s="19" t="s">
        <v>137</v>
      </c>
      <c r="E9803" s="19" t="s">
        <v>237</v>
      </c>
      <c r="F9803" s="19" t="s">
        <v>238</v>
      </c>
      <c r="G9803" s="19" t="s">
        <v>291</v>
      </c>
      <c r="H9803" s="19" t="n">
        <f aca="false">IF(OR(VLOOKUP(A9803,Personal!$A$6:$F$112,5,FALSE())&lt;&gt;"Sí",N9803="No aplica"),0,'Catàleg GRAE'!D101)</f>
        <v>1</v>
      </c>
      <c r="I9803" s="20"/>
      <c r="J9803" s="20"/>
      <c r="K9803" s="20"/>
      <c r="L9803" s="21"/>
      <c r="M9803" s="21"/>
      <c r="N9803" s="20"/>
      <c r="O9803" s="20"/>
      <c r="P9803" s="19" t="str">
        <f aca="false">IF(I9803="","",I9803-H9803)</f>
        <v/>
      </c>
      <c r="Q9803" s="19" t="str">
        <f aca="true">IF(B9803="","",IF(N9803="No aplica","No aplica",IF(I9803="","Pendent",IF(N9803="Per substituir","Substituir",IF(OR(N9803="No localitzat",N9803="No lliurat"),"Reposar",IF(I9803&lt;H9803,"Reposar",IF(I9803&gt;H9803,"Revisar excedent",IF(AND(G9803="Sí",M9803&lt;&gt;"",M9803&lt;TODAY()),"EPI caducat",IF(AND(G9803="Sí",M9803&lt;&gt;"",M9803&lt;=TODAY()+90),"EPI caduca ≤90 dies",IF(OR(N9803="Deteriorat usable",N9803="Revisió necessària"),"Revisar","OK"))))))))))</f>
      </c>
      <c r="R9803" s="20"/>
    </row>
    <row r="9804" customFormat="false" ht="15" hidden="false" customHeight="false" outlineLevel="0" collapsed="false">
      <c r="A9804" s="19" t="n">
        <v>90</v>
      </c>
      <c r="B9804" s="19" t="n">
        <f aca="false">IFERROR(VLOOKUP(A9804,Personal!$A$6:$F$112,2,FALSE()),"")</f>
        <v>0</v>
      </c>
      <c r="C9804" s="19" t="str">
        <f aca="false">IFERROR(VLOOKUP(A9804,Personal!$A$6:$F$112,3,FALSE()),"")</f>
        <v>Cerdanyola</v>
      </c>
      <c r="D9804" s="19" t="s">
        <v>37</v>
      </c>
      <c r="E9804" s="19" t="s">
        <v>239</v>
      </c>
      <c r="F9804" s="19" t="s">
        <v>240</v>
      </c>
      <c r="G9804" s="19" t="s">
        <v>291</v>
      </c>
      <c r="H9804" s="19" t="n">
        <f aca="false">IF(OR(VLOOKUP(A9804,Personal!$A$6:$F$112,5,FALSE())&lt;&gt;"Sí",N9804="No aplica"),0,'Catàleg GRAE'!D102)</f>
        <v>1</v>
      </c>
      <c r="I9804" s="20"/>
      <c r="J9804" s="20"/>
      <c r="K9804" s="20"/>
      <c r="L9804" s="21"/>
      <c r="M9804" s="21"/>
      <c r="N9804" s="20"/>
      <c r="O9804" s="20"/>
      <c r="P9804" s="19" t="str">
        <f aca="false">IF(I9804="","",I9804-H9804)</f>
        <v/>
      </c>
      <c r="Q9804" s="19" t="str">
        <f aca="true">IF(B9804="","",IF(N9804="No aplica","No aplica",IF(I9804="","Pendent",IF(N9804="Per substituir","Substituir",IF(OR(N9804="No localitzat",N9804="No lliurat"),"Reposar",IF(I9804&lt;H9804,"Reposar",IF(I9804&gt;H9804,"Revisar excedent",IF(AND(G9804="Sí",M9804&lt;&gt;"",M9804&lt;TODAY()),"EPI caducat",IF(AND(G9804="Sí",M9804&lt;&gt;"",M9804&lt;=TODAY()+90),"EPI caduca ≤90 dies",IF(OR(N9804="Deteriorat usable",N9804="Revisió necessària"),"Revisar","OK"))))))))))</f>
      </c>
      <c r="R9804" s="20"/>
    </row>
    <row r="9805" customFormat="false" ht="15" hidden="false" customHeight="false" outlineLevel="0" collapsed="false">
      <c r="A9805" s="19" t="n">
        <v>90</v>
      </c>
      <c r="B9805" s="19" t="n">
        <f aca="false">IFERROR(VLOOKUP(A9805,Personal!$A$6:$F$112,2,FALSE()),"")</f>
        <v>0</v>
      </c>
      <c r="C9805" s="19" t="str">
        <f aca="false">IFERROR(VLOOKUP(A9805,Personal!$A$6:$F$112,3,FALSE()),"")</f>
        <v>Cerdanyola</v>
      </c>
      <c r="D9805" s="19" t="s">
        <v>37</v>
      </c>
      <c r="E9805" s="19" t="s">
        <v>241</v>
      </c>
      <c r="F9805" s="19" t="s">
        <v>242</v>
      </c>
      <c r="G9805" s="19" t="s">
        <v>291</v>
      </c>
      <c r="H9805" s="19" t="n">
        <f aca="false">IF(OR(VLOOKUP(A9805,Personal!$A$6:$F$112,5,FALSE())&lt;&gt;"Sí",N9805="No aplica"),0,'Catàleg GRAE'!D103)</f>
        <v>1</v>
      </c>
      <c r="I9805" s="20"/>
      <c r="J9805" s="20"/>
      <c r="K9805" s="20"/>
      <c r="L9805" s="21"/>
      <c r="M9805" s="21"/>
      <c r="N9805" s="20"/>
      <c r="O9805" s="20"/>
      <c r="P9805" s="19" t="str">
        <f aca="false">IF(I9805="","",I9805-H9805)</f>
        <v/>
      </c>
      <c r="Q9805" s="19" t="str">
        <f aca="true">IF(B9805="","",IF(N9805="No aplica","No aplica",IF(I9805="","Pendent",IF(N9805="Per substituir","Substituir",IF(OR(N9805="No localitzat",N9805="No lliurat"),"Reposar",IF(I9805&lt;H9805,"Reposar",IF(I9805&gt;H9805,"Revisar excedent",IF(AND(G9805="Sí",M9805&lt;&gt;"",M9805&lt;TODAY()),"EPI caducat",IF(AND(G9805="Sí",M9805&lt;&gt;"",M9805&lt;=TODAY()+90),"EPI caduca ≤90 dies",IF(OR(N9805="Deteriorat usable",N9805="Revisió necessària"),"Revisar","OK"))))))))))</f>
      </c>
      <c r="R9805" s="20"/>
    </row>
    <row r="9806" customFormat="false" ht="15" hidden="false" customHeight="false" outlineLevel="0" collapsed="false">
      <c r="A9806" s="19" t="n">
        <v>90</v>
      </c>
      <c r="B9806" s="19" t="n">
        <f aca="false">IFERROR(VLOOKUP(A9806,Personal!$A$6:$F$112,2,FALSE()),"")</f>
        <v>0</v>
      </c>
      <c r="C9806" s="19" t="str">
        <f aca="false">IFERROR(VLOOKUP(A9806,Personal!$A$6:$F$112,3,FALSE()),"")</f>
        <v>Cerdanyola</v>
      </c>
      <c r="D9806" s="19" t="s">
        <v>177</v>
      </c>
      <c r="E9806" s="19" t="s">
        <v>243</v>
      </c>
      <c r="F9806" s="19" t="s">
        <v>244</v>
      </c>
      <c r="G9806" s="19" t="s">
        <v>272</v>
      </c>
      <c r="H9806" s="19" t="n">
        <f aca="false">IF(OR(VLOOKUP(A9806,Personal!$A$6:$F$112,5,FALSE())&lt;&gt;"Sí",N9806="No aplica"),0,'Catàleg GRAE'!D104)</f>
        <v>1</v>
      </c>
      <c r="I9806" s="20"/>
      <c r="J9806" s="20"/>
      <c r="K9806" s="20"/>
      <c r="L9806" s="21"/>
      <c r="M9806" s="21"/>
      <c r="N9806" s="20"/>
      <c r="O9806" s="20"/>
      <c r="P9806" s="19" t="str">
        <f aca="false">IF(I9806="","",I9806-H9806)</f>
        <v/>
      </c>
      <c r="Q9806" s="19" t="str">
        <f aca="true">IF(B9806="","",IF(N9806="No aplica","No aplica",IF(I9806="","Pendent",IF(N9806="Per substituir","Substituir",IF(OR(N9806="No localitzat",N9806="No lliurat"),"Reposar",IF(I9806&lt;H9806,"Reposar",IF(I9806&gt;H9806,"Revisar excedent",IF(AND(G9806="Sí",M9806&lt;&gt;"",M9806&lt;TODAY()),"EPI caducat",IF(AND(G9806="Sí",M9806&lt;&gt;"",M9806&lt;=TODAY()+90),"EPI caduca ≤90 dies",IF(OR(N9806="Deteriorat usable",N9806="Revisió necessària"),"Revisar","OK"))))))))))</f>
      </c>
      <c r="R9806" s="20"/>
    </row>
    <row r="9807" customFormat="false" ht="15" hidden="false" customHeight="false" outlineLevel="0" collapsed="false">
      <c r="A9807" s="19" t="n">
        <v>90</v>
      </c>
      <c r="B9807" s="19" t="n">
        <f aca="false">IFERROR(VLOOKUP(A9807,Personal!$A$6:$F$112,2,FALSE()),"")</f>
        <v>0</v>
      </c>
      <c r="C9807" s="19" t="str">
        <f aca="false">IFERROR(VLOOKUP(A9807,Personal!$A$6:$F$112,3,FALSE()),"")</f>
        <v>Cerdanyola</v>
      </c>
      <c r="D9807" s="19" t="s">
        <v>177</v>
      </c>
      <c r="E9807" s="19" t="s">
        <v>245</v>
      </c>
      <c r="F9807" s="19" t="s">
        <v>246</v>
      </c>
      <c r="G9807" s="19" t="s">
        <v>272</v>
      </c>
      <c r="H9807" s="19" t="n">
        <f aca="false">IF(OR(VLOOKUP(A9807,Personal!$A$6:$F$112,5,FALSE())&lt;&gt;"Sí",N9807="No aplica"),0,'Catàleg GRAE'!D105)</f>
        <v>1</v>
      </c>
      <c r="I9807" s="20"/>
      <c r="J9807" s="20"/>
      <c r="K9807" s="20"/>
      <c r="L9807" s="21"/>
      <c r="M9807" s="21"/>
      <c r="N9807" s="20"/>
      <c r="O9807" s="20"/>
      <c r="P9807" s="19" t="str">
        <f aca="false">IF(I9807="","",I9807-H9807)</f>
        <v/>
      </c>
      <c r="Q9807" s="19" t="str">
        <f aca="true">IF(B9807="","",IF(N9807="No aplica","No aplica",IF(I9807="","Pendent",IF(N9807="Per substituir","Substituir",IF(OR(N9807="No localitzat",N9807="No lliurat"),"Reposar",IF(I9807&lt;H9807,"Reposar",IF(I9807&gt;H9807,"Revisar excedent",IF(AND(G9807="Sí",M9807&lt;&gt;"",M9807&lt;TODAY()),"EPI caducat",IF(AND(G9807="Sí",M9807&lt;&gt;"",M9807&lt;=TODAY()+90),"EPI caduca ≤90 dies",IF(OR(N9807="Deteriorat usable",N9807="Revisió necessària"),"Revisar","OK"))))))))))</f>
      </c>
      <c r="R9807" s="20"/>
    </row>
    <row r="9808" customFormat="false" ht="15" hidden="false" customHeight="false" outlineLevel="0" collapsed="false">
      <c r="A9808" s="19" t="n">
        <v>90</v>
      </c>
      <c r="B9808" s="19" t="n">
        <f aca="false">IFERROR(VLOOKUP(A9808,Personal!$A$6:$F$112,2,FALSE()),"")</f>
        <v>0</v>
      </c>
      <c r="C9808" s="19" t="str">
        <f aca="false">IFERROR(VLOOKUP(A9808,Personal!$A$6:$F$112,3,FALSE()),"")</f>
        <v>Cerdanyola</v>
      </c>
      <c r="D9808" s="19" t="s">
        <v>177</v>
      </c>
      <c r="E9808" s="19" t="s">
        <v>247</v>
      </c>
      <c r="F9808" s="19" t="s">
        <v>248</v>
      </c>
      <c r="G9808" s="19" t="s">
        <v>272</v>
      </c>
      <c r="H9808" s="19" t="n">
        <f aca="false">IF(OR(VLOOKUP(A9808,Personal!$A$6:$F$112,5,FALSE())&lt;&gt;"Sí",N9808="No aplica"),0,'Catàleg GRAE'!D106)</f>
        <v>1</v>
      </c>
      <c r="I9808" s="20"/>
      <c r="J9808" s="20"/>
      <c r="K9808" s="20"/>
      <c r="L9808" s="21"/>
      <c r="M9808" s="21"/>
      <c r="N9808" s="20"/>
      <c r="O9808" s="20"/>
      <c r="P9808" s="19" t="str">
        <f aca="false">IF(I9808="","",I9808-H9808)</f>
        <v/>
      </c>
      <c r="Q9808" s="19" t="str">
        <f aca="true">IF(B9808="","",IF(N9808="No aplica","No aplica",IF(I9808="","Pendent",IF(N9808="Per substituir","Substituir",IF(OR(N9808="No localitzat",N9808="No lliurat"),"Reposar",IF(I9808&lt;H9808,"Reposar",IF(I9808&gt;H9808,"Revisar excedent",IF(AND(G9808="Sí",M9808&lt;&gt;"",M9808&lt;TODAY()),"EPI caducat",IF(AND(G9808="Sí",M9808&lt;&gt;"",M9808&lt;=TODAY()+90),"EPI caduca ≤90 dies",IF(OR(N9808="Deteriorat usable",N9808="Revisió necessària"),"Revisar","OK"))))))))))</f>
      </c>
      <c r="R9808" s="20"/>
    </row>
    <row r="9809" customFormat="false" ht="15" hidden="false" customHeight="false" outlineLevel="0" collapsed="false">
      <c r="A9809" s="19" t="n">
        <v>90</v>
      </c>
      <c r="B9809" s="19" t="n">
        <f aca="false">IFERROR(VLOOKUP(A9809,Personal!$A$6:$F$112,2,FALSE()),"")</f>
        <v>0</v>
      </c>
      <c r="C9809" s="19" t="str">
        <f aca="false">IFERROR(VLOOKUP(A9809,Personal!$A$6:$F$112,3,FALSE()),"")</f>
        <v>Cerdanyola</v>
      </c>
      <c r="D9809" s="19" t="s">
        <v>177</v>
      </c>
      <c r="E9809" s="19" t="s">
        <v>249</v>
      </c>
      <c r="F9809" s="19" t="s">
        <v>250</v>
      </c>
      <c r="G9809" s="19" t="s">
        <v>272</v>
      </c>
      <c r="H9809" s="19" t="n">
        <f aca="false">IF(OR(VLOOKUP(A9809,Personal!$A$6:$F$112,5,FALSE())&lt;&gt;"Sí",N9809="No aplica"),0,'Catàleg GRAE'!D107)</f>
        <v>1</v>
      </c>
      <c r="I9809" s="20"/>
      <c r="J9809" s="20"/>
      <c r="K9809" s="20"/>
      <c r="L9809" s="21"/>
      <c r="M9809" s="21"/>
      <c r="N9809" s="20"/>
      <c r="O9809" s="20"/>
      <c r="P9809" s="19" t="str">
        <f aca="false">IF(I9809="","",I9809-H9809)</f>
        <v/>
      </c>
      <c r="Q9809" s="19" t="str">
        <f aca="true">IF(B9809="","",IF(N9809="No aplica","No aplica",IF(I9809="","Pendent",IF(N9809="Per substituir","Substituir",IF(OR(N9809="No localitzat",N9809="No lliurat"),"Reposar",IF(I9809&lt;H9809,"Reposar",IF(I9809&gt;H9809,"Revisar excedent",IF(AND(G9809="Sí",M9809&lt;&gt;"",M9809&lt;TODAY()),"EPI caducat",IF(AND(G9809="Sí",M9809&lt;&gt;"",M9809&lt;=TODAY()+90),"EPI caduca ≤90 dies",IF(OR(N9809="Deteriorat usable",N9809="Revisió necessària"),"Revisar","OK"))))))))))</f>
      </c>
      <c r="R9809" s="20"/>
    </row>
    <row r="9810" customFormat="false" ht="15" hidden="false" customHeight="false" outlineLevel="0" collapsed="false">
      <c r="A9810" s="19" t="n">
        <v>90</v>
      </c>
      <c r="B9810" s="19" t="n">
        <f aca="false">IFERROR(VLOOKUP(A9810,Personal!$A$6:$F$112,2,FALSE()),"")</f>
        <v>0</v>
      </c>
      <c r="C9810" s="19" t="str">
        <f aca="false">IFERROR(VLOOKUP(A9810,Personal!$A$6:$F$112,3,FALSE()),"")</f>
        <v>Cerdanyola</v>
      </c>
      <c r="D9810" s="19" t="s">
        <v>177</v>
      </c>
      <c r="E9810" s="19" t="s">
        <v>251</v>
      </c>
      <c r="F9810" s="19" t="s">
        <v>252</v>
      </c>
      <c r="G9810" s="19" t="s">
        <v>272</v>
      </c>
      <c r="H9810" s="19" t="n">
        <f aca="false">IF(OR(VLOOKUP(A9810,Personal!$A$6:$F$112,5,FALSE())&lt;&gt;"Sí",N9810="No aplica"),0,'Catàleg GRAE'!D108)</f>
        <v>1</v>
      </c>
      <c r="I9810" s="20"/>
      <c r="J9810" s="20"/>
      <c r="K9810" s="20"/>
      <c r="L9810" s="21"/>
      <c r="M9810" s="21"/>
      <c r="N9810" s="20"/>
      <c r="O9810" s="20"/>
      <c r="P9810" s="19" t="str">
        <f aca="false">IF(I9810="","",I9810-H9810)</f>
        <v/>
      </c>
      <c r="Q9810" s="19" t="str">
        <f aca="true">IF(B9810="","",IF(N9810="No aplica","No aplica",IF(I9810="","Pendent",IF(N9810="Per substituir","Substituir",IF(OR(N9810="No localitzat",N9810="No lliurat"),"Reposar",IF(I9810&lt;H9810,"Reposar",IF(I9810&gt;H9810,"Revisar excedent",IF(AND(G9810="Sí",M9810&lt;&gt;"",M9810&lt;TODAY()),"EPI caducat",IF(AND(G9810="Sí",M9810&lt;&gt;"",M9810&lt;=TODAY()+90),"EPI caduca ≤90 dies",IF(OR(N9810="Deteriorat usable",N9810="Revisió necessària"),"Revisar","OK"))))))))))</f>
      </c>
      <c r="R9810" s="20"/>
    </row>
    <row r="9811" customFormat="false" ht="15" hidden="false" customHeight="false" outlineLevel="0" collapsed="false">
      <c r="A9811" s="19" t="n">
        <v>90</v>
      </c>
      <c r="B9811" s="19" t="n">
        <f aca="false">IFERROR(VLOOKUP(A9811,Personal!$A$6:$F$112,2,FALSE()),"")</f>
        <v>0</v>
      </c>
      <c r="C9811" s="19" t="str">
        <f aca="false">IFERROR(VLOOKUP(A9811,Personal!$A$6:$F$112,3,FALSE()),"")</f>
        <v>Cerdanyola</v>
      </c>
      <c r="D9811" s="19" t="s">
        <v>125</v>
      </c>
      <c r="E9811" s="19" t="s">
        <v>253</v>
      </c>
      <c r="F9811" s="19" t="s">
        <v>254</v>
      </c>
      <c r="G9811" s="19" t="s">
        <v>272</v>
      </c>
      <c r="H9811" s="19" t="n">
        <f aca="false">IF(OR(VLOOKUP(A9811,Personal!$A$6:$F$112,5,FALSE())&lt;&gt;"Sí",N9811="No aplica"),0,'Catàleg GRAE'!D109)</f>
        <v>1</v>
      </c>
      <c r="I9811" s="20"/>
      <c r="J9811" s="20"/>
      <c r="K9811" s="20"/>
      <c r="L9811" s="21"/>
      <c r="M9811" s="21"/>
      <c r="N9811" s="20"/>
      <c r="O9811" s="20"/>
      <c r="P9811" s="19" t="str">
        <f aca="false">IF(I9811="","",I9811-H9811)</f>
        <v/>
      </c>
      <c r="Q9811" s="19" t="str">
        <f aca="true">IF(B9811="","",IF(N9811="No aplica","No aplica",IF(I9811="","Pendent",IF(N9811="Per substituir","Substituir",IF(OR(N9811="No localitzat",N9811="No lliurat"),"Reposar",IF(I9811&lt;H9811,"Reposar",IF(I9811&gt;H9811,"Revisar excedent",IF(AND(G9811="Sí",M9811&lt;&gt;"",M9811&lt;TODAY()),"EPI caducat",IF(AND(G9811="Sí",M9811&lt;&gt;"",M9811&lt;=TODAY()+90),"EPI caduca ≤90 dies",IF(OR(N9811="Deteriorat usable",N9811="Revisió necessària"),"Revisar","OK"))))))))))</f>
      </c>
      <c r="R9811" s="20"/>
    </row>
    <row r="9812" customFormat="false" ht="15" hidden="false" customHeight="false" outlineLevel="0" collapsed="false">
      <c r="A9812" s="19" t="n">
        <v>90</v>
      </c>
      <c r="B9812" s="19" t="n">
        <f aca="false">IFERROR(VLOOKUP(A9812,Personal!$A$6:$F$112,2,FALSE()),"")</f>
        <v>0</v>
      </c>
      <c r="C9812" s="19" t="str">
        <f aca="false">IFERROR(VLOOKUP(A9812,Personal!$A$6:$F$112,3,FALSE()),"")</f>
        <v>Cerdanyola</v>
      </c>
      <c r="D9812" s="19" t="s">
        <v>177</v>
      </c>
      <c r="E9812" s="19" t="s">
        <v>255</v>
      </c>
      <c r="F9812" s="19" t="s">
        <v>256</v>
      </c>
      <c r="G9812" s="19" t="s">
        <v>272</v>
      </c>
      <c r="H9812" s="19" t="n">
        <f aca="false">IF(OR(VLOOKUP(A9812,Personal!$A$6:$F$112,5,FALSE())&lt;&gt;"Sí",N9812="No aplica"),0,'Catàleg GRAE'!D110)</f>
        <v>1</v>
      </c>
      <c r="I9812" s="20"/>
      <c r="J9812" s="20"/>
      <c r="K9812" s="20"/>
      <c r="L9812" s="21"/>
      <c r="M9812" s="21"/>
      <c r="N9812" s="20"/>
      <c r="O9812" s="20"/>
      <c r="P9812" s="19" t="str">
        <f aca="false">IF(I9812="","",I9812-H9812)</f>
        <v/>
      </c>
      <c r="Q9812" s="19" t="str">
        <f aca="true">IF(B9812="","",IF(N9812="No aplica","No aplica",IF(I9812="","Pendent",IF(N9812="Per substituir","Substituir",IF(OR(N9812="No localitzat",N9812="No lliurat"),"Reposar",IF(I9812&lt;H9812,"Reposar",IF(I9812&gt;H9812,"Revisar excedent",IF(AND(G9812="Sí",M9812&lt;&gt;"",M9812&lt;TODAY()),"EPI caducat",IF(AND(G9812="Sí",M9812&lt;&gt;"",M9812&lt;=TODAY()+90),"EPI caduca ≤90 dies",IF(OR(N9812="Deteriorat usable",N9812="Revisió necessària"),"Revisar","OK"))))))))))</f>
      </c>
      <c r="R9812" s="20"/>
    </row>
    <row r="9813" customFormat="false" ht="15" hidden="false" customHeight="false" outlineLevel="0" collapsed="false">
      <c r="A9813" s="19" t="n">
        <v>90</v>
      </c>
      <c r="B9813" s="19" t="n">
        <f aca="false">IFERROR(VLOOKUP(A9813,Personal!$A$6:$F$112,2,FALSE()),"")</f>
        <v>0</v>
      </c>
      <c r="C9813" s="19" t="str">
        <f aca="false">IFERROR(VLOOKUP(A9813,Personal!$A$6:$F$112,3,FALSE()),"")</f>
        <v>Cerdanyola</v>
      </c>
      <c r="D9813" s="19" t="s">
        <v>142</v>
      </c>
      <c r="E9813" s="19" t="s">
        <v>257</v>
      </c>
      <c r="F9813" s="19" t="s">
        <v>258</v>
      </c>
      <c r="G9813" s="19" t="s">
        <v>291</v>
      </c>
      <c r="H9813" s="19" t="n">
        <f aca="false">IF(OR(VLOOKUP(A9813,Personal!$A$6:$F$112,5,FALSE())&lt;&gt;"Sí",N9813="No aplica"),0,'Catàleg GRAE'!D111)</f>
        <v>1</v>
      </c>
      <c r="I9813" s="20"/>
      <c r="J9813" s="20"/>
      <c r="K9813" s="20"/>
      <c r="L9813" s="21"/>
      <c r="M9813" s="21"/>
      <c r="N9813" s="20"/>
      <c r="O9813" s="20"/>
      <c r="P9813" s="19" t="str">
        <f aca="false">IF(I9813="","",I9813-H9813)</f>
        <v/>
      </c>
      <c r="Q9813" s="19" t="str">
        <f aca="true">IF(B9813="","",IF(N9813="No aplica","No aplica",IF(I9813="","Pendent",IF(N9813="Per substituir","Substituir",IF(OR(N9813="No localitzat",N9813="No lliurat"),"Reposar",IF(I9813&lt;H9813,"Reposar",IF(I9813&gt;H9813,"Revisar excedent",IF(AND(G9813="Sí",M9813&lt;&gt;"",M9813&lt;TODAY()),"EPI caducat",IF(AND(G9813="Sí",M9813&lt;&gt;"",M9813&lt;=TODAY()+90),"EPI caduca ≤90 dies",IF(OR(N9813="Deteriorat usable",N9813="Revisió necessària"),"Revisar","OK"))))))))))</f>
      </c>
      <c r="R9813" s="20"/>
    </row>
    <row r="9814" customFormat="false" ht="15" hidden="false" customHeight="false" outlineLevel="0" collapsed="false">
      <c r="A9814" s="19" t="n">
        <v>90</v>
      </c>
      <c r="B9814" s="19" t="n">
        <f aca="false">IFERROR(VLOOKUP(A9814,Personal!$A$6:$F$112,2,FALSE()),"")</f>
        <v>0</v>
      </c>
      <c r="C9814" s="19" t="str">
        <f aca="false">IFERROR(VLOOKUP(A9814,Personal!$A$6:$F$112,3,FALSE()),"")</f>
        <v>Cerdanyola</v>
      </c>
      <c r="D9814" s="19" t="s">
        <v>112</v>
      </c>
      <c r="E9814" s="19" t="s">
        <v>259</v>
      </c>
      <c r="F9814" s="19" t="s">
        <v>260</v>
      </c>
      <c r="G9814" s="19" t="s">
        <v>291</v>
      </c>
      <c r="H9814" s="19" t="n">
        <f aca="false">IF(OR(VLOOKUP(A9814,Personal!$A$6:$F$112,5,FALSE())&lt;&gt;"Sí",N9814="No aplica"),0,'Catàleg GRAE'!D112)</f>
        <v>1</v>
      </c>
      <c r="I9814" s="20"/>
      <c r="J9814" s="20"/>
      <c r="K9814" s="20"/>
      <c r="L9814" s="21"/>
      <c r="M9814" s="21"/>
      <c r="N9814" s="20"/>
      <c r="O9814" s="20"/>
      <c r="P9814" s="19" t="str">
        <f aca="false">IF(I9814="","",I9814-H9814)</f>
        <v/>
      </c>
      <c r="Q9814" s="19" t="str">
        <f aca="true">IF(B9814="","",IF(N9814="No aplica","No aplica",IF(I9814="","Pendent",IF(N9814="Per substituir","Substituir",IF(OR(N9814="No localitzat",N9814="No lliurat"),"Reposar",IF(I9814&lt;H9814,"Reposar",IF(I9814&gt;H9814,"Revisar excedent",IF(AND(G9814="Sí",M9814&lt;&gt;"",M9814&lt;TODAY()),"EPI caducat",IF(AND(G9814="Sí",M9814&lt;&gt;"",M9814&lt;=TODAY()+90),"EPI caduca ≤90 dies",IF(OR(N9814="Deteriorat usable",N9814="Revisió necessària"),"Revisar","OK"))))))))))</f>
      </c>
      <c r="R9814" s="20"/>
    </row>
    <row r="9815" customFormat="false" ht="15" hidden="false" customHeight="false" outlineLevel="0" collapsed="false">
      <c r="A9815" s="19" t="n">
        <v>90</v>
      </c>
      <c r="B9815" s="19" t="n">
        <f aca="false">IFERROR(VLOOKUP(A9815,Personal!$A$6:$F$112,2,FALSE()),"")</f>
        <v>0</v>
      </c>
      <c r="C9815" s="19" t="str">
        <f aca="false">IFERROR(VLOOKUP(A9815,Personal!$A$6:$F$112,3,FALSE()),"")</f>
        <v>Cerdanyola</v>
      </c>
      <c r="D9815" s="19" t="s">
        <v>261</v>
      </c>
      <c r="E9815" s="19" t="s">
        <v>262</v>
      </c>
      <c r="F9815" s="19" t="s">
        <v>263</v>
      </c>
      <c r="G9815" s="19" t="s">
        <v>291</v>
      </c>
      <c r="H9815" s="19" t="n">
        <f aca="false">IF(OR(VLOOKUP(A9815,Personal!$A$6:$F$112,5,FALSE())&lt;&gt;"Sí",N9815="No aplica"),0,'Catàleg GRAE'!D113)</f>
        <v>1</v>
      </c>
      <c r="I9815" s="20"/>
      <c r="J9815" s="20"/>
      <c r="K9815" s="20"/>
      <c r="L9815" s="21"/>
      <c r="M9815" s="21"/>
      <c r="N9815" s="20"/>
      <c r="O9815" s="20"/>
      <c r="P9815" s="19" t="str">
        <f aca="false">IF(I9815="","",I9815-H9815)</f>
        <v/>
      </c>
      <c r="Q9815" s="19" t="str">
        <f aca="true">IF(B9815="","",IF(N9815="No aplica","No aplica",IF(I9815="","Pendent",IF(N9815="Per substituir","Substituir",IF(OR(N9815="No localitzat",N9815="No lliurat"),"Reposar",IF(I9815&lt;H9815,"Reposar",IF(I9815&gt;H9815,"Revisar excedent",IF(AND(G9815="Sí",M9815&lt;&gt;"",M9815&lt;TODAY()),"EPI caducat",IF(AND(G9815="Sí",M9815&lt;&gt;"",M9815&lt;=TODAY()+90),"EPI caduca ≤90 dies",IF(OR(N9815="Deteriorat usable",N9815="Revisió necessària"),"Revisar","OK"))))))))))</f>
      </c>
      <c r="R9815" s="20"/>
    </row>
    <row r="9816" customFormat="false" ht="15" hidden="false" customHeight="false" outlineLevel="0" collapsed="false">
      <c r="A9816" s="19" t="n">
        <v>91</v>
      </c>
      <c r="B9816" s="19" t="n">
        <f aca="false">IFERROR(VLOOKUP(A9816,Personal!$A$6:$F$112,2,FALSE()),"")</f>
        <v>0</v>
      </c>
      <c r="C9816" s="19" t="str">
        <f aca="false">IFERROR(VLOOKUP(A9816,Personal!$A$6:$F$112,3,FALSE()),"")</f>
        <v>Cerdanyola</v>
      </c>
      <c r="D9816" s="19" t="s">
        <v>26</v>
      </c>
      <c r="E9816" s="19" t="s">
        <v>27</v>
      </c>
      <c r="F9816" s="19" t="s">
        <v>28</v>
      </c>
      <c r="G9816" s="19" t="s">
        <v>291</v>
      </c>
      <c r="H9816" s="19" t="n">
        <f aca="false">IF(OR(VLOOKUP(A9816,Personal!$A$6:$F$112,5,FALSE())&lt;&gt;"Sí",N9816="No aplica"),0,'Catàleg GRAE'!D5)</f>
        <v>1</v>
      </c>
      <c r="I9816" s="20"/>
      <c r="J9816" s="20"/>
      <c r="K9816" s="20"/>
      <c r="L9816" s="21"/>
      <c r="M9816" s="21"/>
      <c r="N9816" s="20"/>
      <c r="O9816" s="20"/>
      <c r="P9816" s="19" t="str">
        <f aca="false">IF(I9816="","",I9816-H9816)</f>
        <v/>
      </c>
      <c r="Q9816" s="19" t="str">
        <f aca="true">IF(B9816="","",IF(N9816="No aplica","No aplica",IF(I9816="","Pendent",IF(N9816="Per substituir","Substituir",IF(OR(N9816="No localitzat",N9816="No lliurat"),"Reposar",IF(I9816&lt;H9816,"Reposar",IF(I9816&gt;H9816,"Revisar excedent",IF(AND(G9816="Sí",M9816&lt;&gt;"",M9816&lt;TODAY()),"EPI caducat",IF(AND(G9816="Sí",M9816&lt;&gt;"",M9816&lt;=TODAY()+90),"EPI caduca ≤90 dies",IF(OR(N9816="Deteriorat usable",N9816="Revisió necessària"),"Revisar","OK"))))))))))</f>
      </c>
      <c r="R9816" s="20"/>
    </row>
    <row r="9817" customFormat="false" ht="15" hidden="false" customHeight="false" outlineLevel="0" collapsed="false">
      <c r="A9817" s="19" t="n">
        <v>91</v>
      </c>
      <c r="B9817" s="19" t="n">
        <f aca="false">IFERROR(VLOOKUP(A9817,Personal!$A$6:$F$112,2,FALSE()),"")</f>
        <v>0</v>
      </c>
      <c r="C9817" s="19" t="str">
        <f aca="false">IFERROR(VLOOKUP(A9817,Personal!$A$6:$F$112,3,FALSE()),"")</f>
        <v>Cerdanyola</v>
      </c>
      <c r="D9817" s="19" t="s">
        <v>26</v>
      </c>
      <c r="E9817" s="19" t="s">
        <v>27</v>
      </c>
      <c r="F9817" s="19" t="s">
        <v>30</v>
      </c>
      <c r="G9817" s="19" t="s">
        <v>291</v>
      </c>
      <c r="H9817" s="19" t="n">
        <f aca="false">IF(OR(VLOOKUP(A9817,Personal!$A$6:$F$112,5,FALSE())&lt;&gt;"Sí",N9817="No aplica"),0,'Catàleg GRAE'!D6)</f>
        <v>1</v>
      </c>
      <c r="I9817" s="20"/>
      <c r="J9817" s="20"/>
      <c r="K9817" s="20"/>
      <c r="L9817" s="21"/>
      <c r="M9817" s="21"/>
      <c r="N9817" s="20"/>
      <c r="O9817" s="20"/>
      <c r="P9817" s="19" t="str">
        <f aca="false">IF(I9817="","",I9817-H9817)</f>
        <v/>
      </c>
      <c r="Q9817" s="19" t="str">
        <f aca="true">IF(B9817="","",IF(N9817="No aplica","No aplica",IF(I9817="","Pendent",IF(N9817="Per substituir","Substituir",IF(OR(N9817="No localitzat",N9817="No lliurat"),"Reposar",IF(I9817&lt;H9817,"Reposar",IF(I9817&gt;H9817,"Revisar excedent",IF(AND(G9817="Sí",M9817&lt;&gt;"",M9817&lt;TODAY()),"EPI caducat",IF(AND(G9817="Sí",M9817&lt;&gt;"",M9817&lt;=TODAY()+90),"EPI caduca ≤90 dies",IF(OR(N9817="Deteriorat usable",N9817="Revisió necessària"),"Revisar","OK"))))))))))</f>
      </c>
      <c r="R9817" s="20"/>
    </row>
    <row r="9818" customFormat="false" ht="15" hidden="false" customHeight="false" outlineLevel="0" collapsed="false">
      <c r="A9818" s="19" t="n">
        <v>91</v>
      </c>
      <c r="B9818" s="19" t="n">
        <f aca="false">IFERROR(VLOOKUP(A9818,Personal!$A$6:$F$112,2,FALSE()),"")</f>
        <v>0</v>
      </c>
      <c r="C9818" s="19" t="str">
        <f aca="false">IFERROR(VLOOKUP(A9818,Personal!$A$6:$F$112,3,FALSE()),"")</f>
        <v>Cerdanyola</v>
      </c>
      <c r="D9818" s="19" t="s">
        <v>26</v>
      </c>
      <c r="E9818" s="19" t="s">
        <v>31</v>
      </c>
      <c r="F9818" s="19" t="s">
        <v>32</v>
      </c>
      <c r="G9818" s="19" t="s">
        <v>272</v>
      </c>
      <c r="H9818" s="19" t="n">
        <f aca="false">IF(OR(VLOOKUP(A9818,Personal!$A$6:$F$112,5,FALSE())&lt;&gt;"Sí",N9818="No aplica"),0,'Catàleg GRAE'!D7)</f>
        <v>1</v>
      </c>
      <c r="I9818" s="20"/>
      <c r="J9818" s="20"/>
      <c r="K9818" s="20"/>
      <c r="L9818" s="21"/>
      <c r="M9818" s="21"/>
      <c r="N9818" s="20"/>
      <c r="O9818" s="20"/>
      <c r="P9818" s="19" t="str">
        <f aca="false">IF(I9818="","",I9818-H9818)</f>
        <v/>
      </c>
      <c r="Q9818" s="19" t="str">
        <f aca="true">IF(B9818="","",IF(N9818="No aplica","No aplica",IF(I9818="","Pendent",IF(N9818="Per substituir","Substituir",IF(OR(N9818="No localitzat",N9818="No lliurat"),"Reposar",IF(I9818&lt;H9818,"Reposar",IF(I9818&gt;H9818,"Revisar excedent",IF(AND(G9818="Sí",M9818&lt;&gt;"",M9818&lt;TODAY()),"EPI caducat",IF(AND(G9818="Sí",M9818&lt;&gt;"",M9818&lt;=TODAY()+90),"EPI caduca ≤90 dies",IF(OR(N9818="Deteriorat usable",N9818="Revisió necessària"),"Revisar","OK"))))))))))</f>
      </c>
      <c r="R9818" s="20"/>
    </row>
    <row r="9819" customFormat="false" ht="15" hidden="false" customHeight="false" outlineLevel="0" collapsed="false">
      <c r="A9819" s="19" t="n">
        <v>91</v>
      </c>
      <c r="B9819" s="19" t="n">
        <f aca="false">IFERROR(VLOOKUP(A9819,Personal!$A$6:$F$112,2,FALSE()),"")</f>
        <v>0</v>
      </c>
      <c r="C9819" s="19" t="str">
        <f aca="false">IFERROR(VLOOKUP(A9819,Personal!$A$6:$F$112,3,FALSE()),"")</f>
        <v>Cerdanyola</v>
      </c>
      <c r="D9819" s="19" t="s">
        <v>26</v>
      </c>
      <c r="E9819" s="19" t="s">
        <v>33</v>
      </c>
      <c r="F9819" s="19" t="s">
        <v>34</v>
      </c>
      <c r="G9819" s="19" t="s">
        <v>291</v>
      </c>
      <c r="H9819" s="19" t="n">
        <f aca="false">IF(OR(VLOOKUP(A9819,Personal!$A$6:$F$112,5,FALSE())&lt;&gt;"Sí",N9819="No aplica"),0,'Catàleg GRAE'!D8)</f>
        <v>2</v>
      </c>
      <c r="I9819" s="20"/>
      <c r="J9819" s="20"/>
      <c r="K9819" s="20"/>
      <c r="L9819" s="21"/>
      <c r="M9819" s="21"/>
      <c r="N9819" s="20"/>
      <c r="O9819" s="20"/>
      <c r="P9819" s="19" t="str">
        <f aca="false">IF(I9819="","",I9819-H9819)</f>
        <v/>
      </c>
      <c r="Q9819" s="19" t="str">
        <f aca="true">IF(B9819="","",IF(N9819="No aplica","No aplica",IF(I9819="","Pendent",IF(N9819="Per substituir","Substituir",IF(OR(N9819="No localitzat",N9819="No lliurat"),"Reposar",IF(I9819&lt;H9819,"Reposar",IF(I9819&gt;H9819,"Revisar excedent",IF(AND(G9819="Sí",M9819&lt;&gt;"",M9819&lt;TODAY()),"EPI caducat",IF(AND(G9819="Sí",M9819&lt;&gt;"",M9819&lt;=TODAY()+90),"EPI caduca ≤90 dies",IF(OR(N9819="Deteriorat usable",N9819="Revisió necessària"),"Revisar","OK"))))))))))</f>
      </c>
      <c r="R9819" s="20"/>
    </row>
    <row r="9820" customFormat="false" ht="15" hidden="false" customHeight="false" outlineLevel="0" collapsed="false">
      <c r="A9820" s="19" t="n">
        <v>91</v>
      </c>
      <c r="B9820" s="19" t="n">
        <f aca="false">IFERROR(VLOOKUP(A9820,Personal!$A$6:$F$112,2,FALSE()),"")</f>
        <v>0</v>
      </c>
      <c r="C9820" s="19" t="str">
        <f aca="false">IFERROR(VLOOKUP(A9820,Personal!$A$6:$F$112,3,FALSE()),"")</f>
        <v>Cerdanyola</v>
      </c>
      <c r="D9820" s="19" t="s">
        <v>26</v>
      </c>
      <c r="E9820" s="19" t="s">
        <v>35</v>
      </c>
      <c r="F9820" s="19" t="s">
        <v>36</v>
      </c>
      <c r="G9820" s="19" t="s">
        <v>291</v>
      </c>
      <c r="H9820" s="19" t="n">
        <f aca="false">IF(OR(VLOOKUP(A9820,Personal!$A$6:$F$112,5,FALSE())&lt;&gt;"Sí",N9820="No aplica"),0,'Catàleg GRAE'!D9)</f>
        <v>1</v>
      </c>
      <c r="I9820" s="20"/>
      <c r="J9820" s="20"/>
      <c r="K9820" s="20"/>
      <c r="L9820" s="21"/>
      <c r="M9820" s="21"/>
      <c r="N9820" s="20"/>
      <c r="O9820" s="20"/>
      <c r="P9820" s="19" t="str">
        <f aca="false">IF(I9820="","",I9820-H9820)</f>
        <v/>
      </c>
      <c r="Q9820" s="19" t="str">
        <f aca="true">IF(B9820="","",IF(N9820="No aplica","No aplica",IF(I9820="","Pendent",IF(N9820="Per substituir","Substituir",IF(OR(N9820="No localitzat",N9820="No lliurat"),"Reposar",IF(I9820&lt;H9820,"Reposar",IF(I9820&gt;H9820,"Revisar excedent",IF(AND(G9820="Sí",M9820&lt;&gt;"",M9820&lt;TODAY()),"EPI caducat",IF(AND(G9820="Sí",M9820&lt;&gt;"",M9820&lt;=TODAY()+90),"EPI caduca ≤90 dies",IF(OR(N9820="Deteriorat usable",N9820="Revisió necessària"),"Revisar","OK"))))))))))</f>
      </c>
      <c r="R9820" s="20"/>
    </row>
    <row r="9821" customFormat="false" ht="15" hidden="false" customHeight="false" outlineLevel="0" collapsed="false">
      <c r="A9821" s="19" t="n">
        <v>91</v>
      </c>
      <c r="B9821" s="19" t="n">
        <f aca="false">IFERROR(VLOOKUP(A9821,Personal!$A$6:$F$112,2,FALSE()),"")</f>
        <v>0</v>
      </c>
      <c r="C9821" s="19" t="str">
        <f aca="false">IFERROR(VLOOKUP(A9821,Personal!$A$6:$F$112,3,FALSE()),"")</f>
        <v>Cerdanyola</v>
      </c>
      <c r="D9821" s="19" t="s">
        <v>37</v>
      </c>
      <c r="E9821" s="19" t="s">
        <v>38</v>
      </c>
      <c r="F9821" s="19" t="s">
        <v>39</v>
      </c>
      <c r="G9821" s="19" t="s">
        <v>291</v>
      </c>
      <c r="H9821" s="19" t="n">
        <f aca="false">IF(OR(VLOOKUP(A9821,Personal!$A$6:$F$112,5,FALSE())&lt;&gt;"Sí",N9821="No aplica"),0,'Catàleg GRAE'!D10)</f>
        <v>1</v>
      </c>
      <c r="I9821" s="20"/>
      <c r="J9821" s="20"/>
      <c r="K9821" s="20"/>
      <c r="L9821" s="21"/>
      <c r="M9821" s="21"/>
      <c r="N9821" s="20"/>
      <c r="O9821" s="20"/>
      <c r="P9821" s="19" t="str">
        <f aca="false">IF(I9821="","",I9821-H9821)</f>
        <v/>
      </c>
      <c r="Q9821" s="19" t="str">
        <f aca="true">IF(B9821="","",IF(N9821="No aplica","No aplica",IF(I9821="","Pendent",IF(N9821="Per substituir","Substituir",IF(OR(N9821="No localitzat",N9821="No lliurat"),"Reposar",IF(I9821&lt;H9821,"Reposar",IF(I9821&gt;H9821,"Revisar excedent",IF(AND(G9821="Sí",M9821&lt;&gt;"",M9821&lt;TODAY()),"EPI caducat",IF(AND(G9821="Sí",M9821&lt;&gt;"",M9821&lt;=TODAY()+90),"EPI caduca ≤90 dies",IF(OR(N9821="Deteriorat usable",N9821="Revisió necessària"),"Revisar","OK"))))))))))</f>
      </c>
      <c r="R9821" s="20"/>
    </row>
    <row r="9822" customFormat="false" ht="15" hidden="false" customHeight="false" outlineLevel="0" collapsed="false">
      <c r="A9822" s="19" t="n">
        <v>91</v>
      </c>
      <c r="B9822" s="19" t="n">
        <f aca="false">IFERROR(VLOOKUP(A9822,Personal!$A$6:$F$112,2,FALSE()),"")</f>
        <v>0</v>
      </c>
      <c r="C9822" s="19" t="str">
        <f aca="false">IFERROR(VLOOKUP(A9822,Personal!$A$6:$F$112,3,FALSE()),"")</f>
        <v>Cerdanyola</v>
      </c>
      <c r="D9822" s="19" t="s">
        <v>40</v>
      </c>
      <c r="E9822" s="19" t="s">
        <v>41</v>
      </c>
      <c r="F9822" s="19" t="s">
        <v>42</v>
      </c>
      <c r="G9822" s="19" t="s">
        <v>272</v>
      </c>
      <c r="H9822" s="19" t="n">
        <f aca="false">IF(OR(VLOOKUP(A9822,Personal!$A$6:$F$112,5,FALSE())&lt;&gt;"Sí",N9822="No aplica"),0,'Catàleg GRAE'!D11)</f>
        <v>1</v>
      </c>
      <c r="I9822" s="20"/>
      <c r="J9822" s="20"/>
      <c r="K9822" s="20"/>
      <c r="L9822" s="21"/>
      <c r="M9822" s="21"/>
      <c r="N9822" s="20"/>
      <c r="O9822" s="20"/>
      <c r="P9822" s="19" t="str">
        <f aca="false">IF(I9822="","",I9822-H9822)</f>
        <v/>
      </c>
      <c r="Q9822" s="19" t="str">
        <f aca="true">IF(B9822="","",IF(N9822="No aplica","No aplica",IF(I9822="","Pendent",IF(N9822="Per substituir","Substituir",IF(OR(N9822="No localitzat",N9822="No lliurat"),"Reposar",IF(I9822&lt;H9822,"Reposar",IF(I9822&gt;H9822,"Revisar excedent",IF(AND(G9822="Sí",M9822&lt;&gt;"",M9822&lt;TODAY()),"EPI caducat",IF(AND(G9822="Sí",M9822&lt;&gt;"",M9822&lt;=TODAY()+90),"EPI caduca ≤90 dies",IF(OR(N9822="Deteriorat usable",N9822="Revisió necessària"),"Revisar","OK"))))))))))</f>
      </c>
      <c r="R9822" s="20"/>
    </row>
    <row r="9823" customFormat="false" ht="15" hidden="false" customHeight="false" outlineLevel="0" collapsed="false">
      <c r="A9823" s="19" t="n">
        <v>91</v>
      </c>
      <c r="B9823" s="19" t="n">
        <f aca="false">IFERROR(VLOOKUP(A9823,Personal!$A$6:$F$112,2,FALSE()),"")</f>
        <v>0</v>
      </c>
      <c r="C9823" s="19" t="str">
        <f aca="false">IFERROR(VLOOKUP(A9823,Personal!$A$6:$F$112,3,FALSE()),"")</f>
        <v>Cerdanyola</v>
      </c>
      <c r="D9823" s="19" t="s">
        <v>40</v>
      </c>
      <c r="E9823" s="19" t="s">
        <v>43</v>
      </c>
      <c r="F9823" s="19" t="s">
        <v>44</v>
      </c>
      <c r="G9823" s="19" t="s">
        <v>272</v>
      </c>
      <c r="H9823" s="19" t="n">
        <f aca="false">IF(OR(VLOOKUP(A9823,Personal!$A$6:$F$112,5,FALSE())&lt;&gt;"Sí",N9823="No aplica"),0,'Catàleg GRAE'!D12)</f>
        <v>1</v>
      </c>
      <c r="I9823" s="20"/>
      <c r="J9823" s="20"/>
      <c r="K9823" s="20"/>
      <c r="L9823" s="21"/>
      <c r="M9823" s="21"/>
      <c r="N9823" s="20"/>
      <c r="O9823" s="20"/>
      <c r="P9823" s="19" t="str">
        <f aca="false">IF(I9823="","",I9823-H9823)</f>
        <v/>
      </c>
      <c r="Q9823" s="19" t="str">
        <f aca="true">IF(B9823="","",IF(N9823="No aplica","No aplica",IF(I9823="","Pendent",IF(N9823="Per substituir","Substituir",IF(OR(N9823="No localitzat",N9823="No lliurat"),"Reposar",IF(I9823&lt;H9823,"Reposar",IF(I9823&gt;H9823,"Revisar excedent",IF(AND(G9823="Sí",M9823&lt;&gt;"",M9823&lt;TODAY()),"EPI caducat",IF(AND(G9823="Sí",M9823&lt;&gt;"",M9823&lt;=TODAY()+90),"EPI caduca ≤90 dies",IF(OR(N9823="Deteriorat usable",N9823="Revisió necessària"),"Revisar","OK"))))))))))</f>
      </c>
      <c r="R9823" s="20"/>
    </row>
    <row r="9824" customFormat="false" ht="15" hidden="false" customHeight="false" outlineLevel="0" collapsed="false">
      <c r="A9824" s="19" t="n">
        <v>91</v>
      </c>
      <c r="B9824" s="19" t="n">
        <f aca="false">IFERROR(VLOOKUP(A9824,Personal!$A$6:$F$112,2,FALSE()),"")</f>
        <v>0</v>
      </c>
      <c r="C9824" s="19" t="str">
        <f aca="false">IFERROR(VLOOKUP(A9824,Personal!$A$6:$F$112,3,FALSE()),"")</f>
        <v>Cerdanyola</v>
      </c>
      <c r="D9824" s="19" t="s">
        <v>45</v>
      </c>
      <c r="E9824" s="19" t="s">
        <v>46</v>
      </c>
      <c r="F9824" s="19" t="s">
        <v>47</v>
      </c>
      <c r="G9824" s="19" t="s">
        <v>291</v>
      </c>
      <c r="H9824" s="19" t="n">
        <f aca="false">IF(OR(VLOOKUP(A9824,Personal!$A$6:$F$112,5,FALSE())&lt;&gt;"Sí",N9824="No aplica"),0,'Catàleg GRAE'!D13)</f>
        <v>1</v>
      </c>
      <c r="I9824" s="20"/>
      <c r="J9824" s="20"/>
      <c r="K9824" s="20"/>
      <c r="L9824" s="21"/>
      <c r="M9824" s="21"/>
      <c r="N9824" s="20"/>
      <c r="O9824" s="20"/>
      <c r="P9824" s="19" t="str">
        <f aca="false">IF(I9824="","",I9824-H9824)</f>
        <v/>
      </c>
      <c r="Q9824" s="19" t="str">
        <f aca="true">IF(B9824="","",IF(N9824="No aplica","No aplica",IF(I9824="","Pendent",IF(N9824="Per substituir","Substituir",IF(OR(N9824="No localitzat",N9824="No lliurat"),"Reposar",IF(I9824&lt;H9824,"Reposar",IF(I9824&gt;H9824,"Revisar excedent",IF(AND(G9824="Sí",M9824&lt;&gt;"",M9824&lt;TODAY()),"EPI caducat",IF(AND(G9824="Sí",M9824&lt;&gt;"",M9824&lt;=TODAY()+90),"EPI caduca ≤90 dies",IF(OR(N9824="Deteriorat usable",N9824="Revisió necessària"),"Revisar","OK"))))))))))</f>
      </c>
      <c r="R9824" s="20"/>
    </row>
    <row r="9825" customFormat="false" ht="15" hidden="false" customHeight="false" outlineLevel="0" collapsed="false">
      <c r="A9825" s="19" t="n">
        <v>91</v>
      </c>
      <c r="B9825" s="19" t="n">
        <f aca="false">IFERROR(VLOOKUP(A9825,Personal!$A$6:$F$112,2,FALSE()),"")</f>
        <v>0</v>
      </c>
      <c r="C9825" s="19" t="str">
        <f aca="false">IFERROR(VLOOKUP(A9825,Personal!$A$6:$F$112,3,FALSE()),"")</f>
        <v>Cerdanyola</v>
      </c>
      <c r="D9825" s="19" t="s">
        <v>45</v>
      </c>
      <c r="E9825" s="19" t="s">
        <v>48</v>
      </c>
      <c r="F9825" s="19" t="s">
        <v>49</v>
      </c>
      <c r="G9825" s="19" t="s">
        <v>291</v>
      </c>
      <c r="H9825" s="19" t="n">
        <f aca="false">IF(OR(VLOOKUP(A9825,Personal!$A$6:$F$112,5,FALSE())&lt;&gt;"Sí",N9825="No aplica"),0,'Catàleg GRAE'!D14)</f>
        <v>1</v>
      </c>
      <c r="I9825" s="20"/>
      <c r="J9825" s="20"/>
      <c r="K9825" s="20"/>
      <c r="L9825" s="21"/>
      <c r="M9825" s="21"/>
      <c r="N9825" s="20"/>
      <c r="O9825" s="20"/>
      <c r="P9825" s="19" t="str">
        <f aca="false">IF(I9825="","",I9825-H9825)</f>
        <v/>
      </c>
      <c r="Q9825" s="19" t="str">
        <f aca="true">IF(B9825="","",IF(N9825="No aplica","No aplica",IF(I9825="","Pendent",IF(N9825="Per substituir","Substituir",IF(OR(N9825="No localitzat",N9825="No lliurat"),"Reposar",IF(I9825&lt;H9825,"Reposar",IF(I9825&gt;H9825,"Revisar excedent",IF(AND(G9825="Sí",M9825&lt;&gt;"",M9825&lt;TODAY()),"EPI caducat",IF(AND(G9825="Sí",M9825&lt;&gt;"",M9825&lt;=TODAY()+90),"EPI caduca ≤90 dies",IF(OR(N9825="Deteriorat usable",N9825="Revisió necessària"),"Revisar","OK"))))))))))</f>
      </c>
      <c r="R9825" s="20"/>
    </row>
    <row r="9826" customFormat="false" ht="15" hidden="false" customHeight="false" outlineLevel="0" collapsed="false">
      <c r="A9826" s="19" t="n">
        <v>91</v>
      </c>
      <c r="B9826" s="19" t="n">
        <f aca="false">IFERROR(VLOOKUP(A9826,Personal!$A$6:$F$112,2,FALSE()),"")</f>
        <v>0</v>
      </c>
      <c r="C9826" s="19" t="str">
        <f aca="false">IFERROR(VLOOKUP(A9826,Personal!$A$6:$F$112,3,FALSE()),"")</f>
        <v>Cerdanyola</v>
      </c>
      <c r="D9826" s="19" t="s">
        <v>45</v>
      </c>
      <c r="E9826" s="19" t="s">
        <v>50</v>
      </c>
      <c r="F9826" s="19" t="s">
        <v>51</v>
      </c>
      <c r="G9826" s="19" t="s">
        <v>291</v>
      </c>
      <c r="H9826" s="19" t="n">
        <f aca="false">IF(OR(VLOOKUP(A9826,Personal!$A$6:$F$112,5,FALSE())&lt;&gt;"Sí",N9826="No aplica"),0,'Catàleg GRAE'!D15)</f>
        <v>1</v>
      </c>
      <c r="I9826" s="20"/>
      <c r="J9826" s="20"/>
      <c r="K9826" s="20"/>
      <c r="L9826" s="21"/>
      <c r="M9826" s="21"/>
      <c r="N9826" s="20"/>
      <c r="O9826" s="20"/>
      <c r="P9826" s="19" t="str">
        <f aca="false">IF(I9826="","",I9826-H9826)</f>
        <v/>
      </c>
      <c r="Q9826" s="19" t="str">
        <f aca="true">IF(B9826="","",IF(N9826="No aplica","No aplica",IF(I9826="","Pendent",IF(N9826="Per substituir","Substituir",IF(OR(N9826="No localitzat",N9826="No lliurat"),"Reposar",IF(I9826&lt;H9826,"Reposar",IF(I9826&gt;H9826,"Revisar excedent",IF(AND(G9826="Sí",M9826&lt;&gt;"",M9826&lt;TODAY()),"EPI caducat",IF(AND(G9826="Sí",M9826&lt;&gt;"",M9826&lt;=TODAY()+90),"EPI caduca ≤90 dies",IF(OR(N9826="Deteriorat usable",N9826="Revisió necessària"),"Revisar","OK"))))))))))</f>
      </c>
      <c r="R9826" s="20"/>
    </row>
    <row r="9827" customFormat="false" ht="15" hidden="false" customHeight="false" outlineLevel="0" collapsed="false">
      <c r="A9827" s="19" t="n">
        <v>91</v>
      </c>
      <c r="B9827" s="19" t="n">
        <f aca="false">IFERROR(VLOOKUP(A9827,Personal!$A$6:$F$112,2,FALSE()),"")</f>
        <v>0</v>
      </c>
      <c r="C9827" s="19" t="str">
        <f aca="false">IFERROR(VLOOKUP(A9827,Personal!$A$6:$F$112,3,FALSE()),"")</f>
        <v>Cerdanyola</v>
      </c>
      <c r="D9827" s="19" t="s">
        <v>45</v>
      </c>
      <c r="E9827" s="19" t="s">
        <v>52</v>
      </c>
      <c r="F9827" s="19" t="s">
        <v>53</v>
      </c>
      <c r="G9827" s="19" t="s">
        <v>291</v>
      </c>
      <c r="H9827" s="19" t="n">
        <f aca="false">IF(OR(VLOOKUP(A9827,Personal!$A$6:$F$112,5,FALSE())&lt;&gt;"Sí",N9827="No aplica"),0,'Catàleg GRAE'!D16)</f>
        <v>1</v>
      </c>
      <c r="I9827" s="20"/>
      <c r="J9827" s="20"/>
      <c r="K9827" s="20"/>
      <c r="L9827" s="21"/>
      <c r="M9827" s="21"/>
      <c r="N9827" s="20"/>
      <c r="O9827" s="20"/>
      <c r="P9827" s="19" t="str">
        <f aca="false">IF(I9827="","",I9827-H9827)</f>
        <v/>
      </c>
      <c r="Q9827" s="19" t="str">
        <f aca="true">IF(B9827="","",IF(N9827="No aplica","No aplica",IF(I9827="","Pendent",IF(N9827="Per substituir","Substituir",IF(OR(N9827="No localitzat",N9827="No lliurat"),"Reposar",IF(I9827&lt;H9827,"Reposar",IF(I9827&gt;H9827,"Revisar excedent",IF(AND(G9827="Sí",M9827&lt;&gt;"",M9827&lt;TODAY()),"EPI caducat",IF(AND(G9827="Sí",M9827&lt;&gt;"",M9827&lt;=TODAY()+90),"EPI caduca ≤90 dies",IF(OR(N9827="Deteriorat usable",N9827="Revisió necessària"),"Revisar","OK"))))))))))</f>
      </c>
      <c r="R9827" s="20"/>
    </row>
    <row r="9828" customFormat="false" ht="15" hidden="false" customHeight="false" outlineLevel="0" collapsed="false">
      <c r="A9828" s="19" t="n">
        <v>91</v>
      </c>
      <c r="B9828" s="19" t="n">
        <f aca="false">IFERROR(VLOOKUP(A9828,Personal!$A$6:$F$112,2,FALSE()),"")</f>
        <v>0</v>
      </c>
      <c r="C9828" s="19" t="str">
        <f aca="false">IFERROR(VLOOKUP(A9828,Personal!$A$6:$F$112,3,FALSE()),"")</f>
        <v>Cerdanyola</v>
      </c>
      <c r="D9828" s="19" t="s">
        <v>45</v>
      </c>
      <c r="E9828" s="19" t="s">
        <v>54</v>
      </c>
      <c r="F9828" s="19" t="s">
        <v>55</v>
      </c>
      <c r="G9828" s="19" t="s">
        <v>291</v>
      </c>
      <c r="H9828" s="19" t="n">
        <f aca="false">IF(OR(VLOOKUP(A9828,Personal!$A$6:$F$112,5,FALSE())&lt;&gt;"Sí",N9828="No aplica"),0,'Catàleg GRAE'!D17)</f>
        <v>1</v>
      </c>
      <c r="I9828" s="20"/>
      <c r="J9828" s="20"/>
      <c r="K9828" s="20"/>
      <c r="L9828" s="21"/>
      <c r="M9828" s="21"/>
      <c r="N9828" s="20"/>
      <c r="O9828" s="20"/>
      <c r="P9828" s="19" t="str">
        <f aca="false">IF(I9828="","",I9828-H9828)</f>
        <v/>
      </c>
      <c r="Q9828" s="19" t="str">
        <f aca="true">IF(B9828="","",IF(N9828="No aplica","No aplica",IF(I9828="","Pendent",IF(N9828="Per substituir","Substituir",IF(OR(N9828="No localitzat",N9828="No lliurat"),"Reposar",IF(I9828&lt;H9828,"Reposar",IF(I9828&gt;H9828,"Revisar excedent",IF(AND(G9828="Sí",M9828&lt;&gt;"",M9828&lt;TODAY()),"EPI caducat",IF(AND(G9828="Sí",M9828&lt;&gt;"",M9828&lt;=TODAY()+90),"EPI caduca ≤90 dies",IF(OR(N9828="Deteriorat usable",N9828="Revisió necessària"),"Revisar","OK"))))))))))</f>
      </c>
      <c r="R9828" s="20"/>
    </row>
    <row r="9829" customFormat="false" ht="15" hidden="false" customHeight="false" outlineLevel="0" collapsed="false">
      <c r="A9829" s="19" t="n">
        <v>91</v>
      </c>
      <c r="B9829" s="19" t="n">
        <f aca="false">IFERROR(VLOOKUP(A9829,Personal!$A$6:$F$112,2,FALSE()),"")</f>
        <v>0</v>
      </c>
      <c r="C9829" s="19" t="str">
        <f aca="false">IFERROR(VLOOKUP(A9829,Personal!$A$6:$F$112,3,FALSE()),"")</f>
        <v>Cerdanyola</v>
      </c>
      <c r="D9829" s="19" t="s">
        <v>56</v>
      </c>
      <c r="E9829" s="19" t="s">
        <v>57</v>
      </c>
      <c r="F9829" s="19" t="s">
        <v>58</v>
      </c>
      <c r="G9829" s="19" t="s">
        <v>291</v>
      </c>
      <c r="H9829" s="19" t="n">
        <f aca="false">IF(OR(VLOOKUP(A9829,Personal!$A$6:$F$112,5,FALSE())&lt;&gt;"Sí",N9829="No aplica"),0,'Catàleg GRAE'!D18)</f>
        <v>1</v>
      </c>
      <c r="I9829" s="20"/>
      <c r="J9829" s="20"/>
      <c r="K9829" s="20"/>
      <c r="L9829" s="21"/>
      <c r="M9829" s="21"/>
      <c r="N9829" s="20"/>
      <c r="O9829" s="20"/>
      <c r="P9829" s="19" t="str">
        <f aca="false">IF(I9829="","",I9829-H9829)</f>
        <v/>
      </c>
      <c r="Q9829" s="19" t="str">
        <f aca="true">IF(B9829="","",IF(N9829="No aplica","No aplica",IF(I9829="","Pendent",IF(N9829="Per substituir","Substituir",IF(OR(N9829="No localitzat",N9829="No lliurat"),"Reposar",IF(I9829&lt;H9829,"Reposar",IF(I9829&gt;H9829,"Revisar excedent",IF(AND(G9829="Sí",M9829&lt;&gt;"",M9829&lt;TODAY()),"EPI caducat",IF(AND(G9829="Sí",M9829&lt;&gt;"",M9829&lt;=TODAY()+90),"EPI caduca ≤90 dies",IF(OR(N9829="Deteriorat usable",N9829="Revisió necessària"),"Revisar","OK"))))))))))</f>
      </c>
      <c r="R9829" s="20"/>
    </row>
    <row r="9830" customFormat="false" ht="15" hidden="false" customHeight="false" outlineLevel="0" collapsed="false">
      <c r="A9830" s="19" t="n">
        <v>91</v>
      </c>
      <c r="B9830" s="19" t="n">
        <f aca="false">IFERROR(VLOOKUP(A9830,Personal!$A$6:$F$112,2,FALSE()),"")</f>
        <v>0</v>
      </c>
      <c r="C9830" s="19" t="str">
        <f aca="false">IFERROR(VLOOKUP(A9830,Personal!$A$6:$F$112,3,FALSE()),"")</f>
        <v>Cerdanyola</v>
      </c>
      <c r="D9830" s="19" t="s">
        <v>59</v>
      </c>
      <c r="E9830" s="19" t="s">
        <v>60</v>
      </c>
      <c r="F9830" s="19" t="s">
        <v>61</v>
      </c>
      <c r="G9830" s="19" t="s">
        <v>291</v>
      </c>
      <c r="H9830" s="19" t="n">
        <f aca="false">IF(OR(VLOOKUP(A9830,Personal!$A$6:$F$112,5,FALSE())&lt;&gt;"Sí",N9830="No aplica"),0,'Catàleg GRAE'!D19)</f>
        <v>4</v>
      </c>
      <c r="I9830" s="20"/>
      <c r="J9830" s="20"/>
      <c r="K9830" s="20"/>
      <c r="L9830" s="21"/>
      <c r="M9830" s="21"/>
      <c r="N9830" s="20"/>
      <c r="O9830" s="20"/>
      <c r="P9830" s="19" t="str">
        <f aca="false">IF(I9830="","",I9830-H9830)</f>
        <v/>
      </c>
      <c r="Q9830" s="19" t="str">
        <f aca="true">IF(B9830="","",IF(N9830="No aplica","No aplica",IF(I9830="","Pendent",IF(N9830="Per substituir","Substituir",IF(OR(N9830="No localitzat",N9830="No lliurat"),"Reposar",IF(I9830&lt;H9830,"Reposar",IF(I9830&gt;H9830,"Revisar excedent",IF(AND(G9830="Sí",M9830&lt;&gt;"",M9830&lt;TODAY()),"EPI caducat",IF(AND(G9830="Sí",M9830&lt;&gt;"",M9830&lt;=TODAY()+90),"EPI caduca ≤90 dies",IF(OR(N9830="Deteriorat usable",N9830="Revisió necessària"),"Revisar","OK"))))))))))</f>
      </c>
      <c r="R9830" s="20"/>
    </row>
    <row r="9831" customFormat="false" ht="15" hidden="false" customHeight="false" outlineLevel="0" collapsed="false">
      <c r="A9831" s="19" t="n">
        <v>91</v>
      </c>
      <c r="B9831" s="19" t="n">
        <f aca="false">IFERROR(VLOOKUP(A9831,Personal!$A$6:$F$112,2,FALSE()),"")</f>
        <v>0</v>
      </c>
      <c r="C9831" s="19" t="str">
        <f aca="false">IFERROR(VLOOKUP(A9831,Personal!$A$6:$F$112,3,FALSE()),"")</f>
        <v>Cerdanyola</v>
      </c>
      <c r="D9831" s="19" t="s">
        <v>59</v>
      </c>
      <c r="E9831" s="19" t="s">
        <v>60</v>
      </c>
      <c r="F9831" s="19" t="s">
        <v>62</v>
      </c>
      <c r="G9831" s="19" t="s">
        <v>291</v>
      </c>
      <c r="H9831" s="19" t="n">
        <f aca="false">IF(OR(VLOOKUP(A9831,Personal!$A$6:$F$112,5,FALSE())&lt;&gt;"Sí",N9831="No aplica"),0,'Catàleg GRAE'!D20)</f>
        <v>2</v>
      </c>
      <c r="I9831" s="20"/>
      <c r="J9831" s="20"/>
      <c r="K9831" s="20"/>
      <c r="L9831" s="21"/>
      <c r="M9831" s="21"/>
      <c r="N9831" s="20"/>
      <c r="O9831" s="20"/>
      <c r="P9831" s="19" t="str">
        <f aca="false">IF(I9831="","",I9831-H9831)</f>
        <v/>
      </c>
      <c r="Q9831" s="19" t="str">
        <f aca="true">IF(B9831="","",IF(N9831="No aplica","No aplica",IF(I9831="","Pendent",IF(N9831="Per substituir","Substituir",IF(OR(N9831="No localitzat",N9831="No lliurat"),"Reposar",IF(I9831&lt;H9831,"Reposar",IF(I9831&gt;H9831,"Revisar excedent",IF(AND(G9831="Sí",M9831&lt;&gt;"",M9831&lt;TODAY()),"EPI caducat",IF(AND(G9831="Sí",M9831&lt;&gt;"",M9831&lt;=TODAY()+90),"EPI caduca ≤90 dies",IF(OR(N9831="Deteriorat usable",N9831="Revisió necessària"),"Revisar","OK"))))))))))</f>
      </c>
      <c r="R9831" s="20"/>
    </row>
    <row r="9832" customFormat="false" ht="15" hidden="false" customHeight="false" outlineLevel="0" collapsed="false">
      <c r="A9832" s="19" t="n">
        <v>91</v>
      </c>
      <c r="B9832" s="19" t="n">
        <f aca="false">IFERROR(VLOOKUP(A9832,Personal!$A$6:$F$112,2,FALSE()),"")</f>
        <v>0</v>
      </c>
      <c r="C9832" s="19" t="str">
        <f aca="false">IFERROR(VLOOKUP(A9832,Personal!$A$6:$F$112,3,FALSE()),"")</f>
        <v>Cerdanyola</v>
      </c>
      <c r="D9832" s="19" t="s">
        <v>59</v>
      </c>
      <c r="E9832" s="19" t="s">
        <v>60</v>
      </c>
      <c r="F9832" s="19" t="s">
        <v>63</v>
      </c>
      <c r="G9832" s="19" t="s">
        <v>291</v>
      </c>
      <c r="H9832" s="19" t="n">
        <f aca="false">IF(OR(VLOOKUP(A9832,Personal!$A$6:$F$112,5,FALSE())&lt;&gt;"Sí",N9832="No aplica"),0,'Catàleg GRAE'!D21)</f>
        <v>2</v>
      </c>
      <c r="I9832" s="20"/>
      <c r="J9832" s="20"/>
      <c r="K9832" s="20"/>
      <c r="L9832" s="21"/>
      <c r="M9832" s="21"/>
      <c r="N9832" s="20"/>
      <c r="O9832" s="20"/>
      <c r="P9832" s="19" t="str">
        <f aca="false">IF(I9832="","",I9832-H9832)</f>
        <v/>
      </c>
      <c r="Q9832" s="19" t="str">
        <f aca="true">IF(B9832="","",IF(N9832="No aplica","No aplica",IF(I9832="","Pendent",IF(N9832="Per substituir","Substituir",IF(OR(N9832="No localitzat",N9832="No lliurat"),"Reposar",IF(I9832&lt;H9832,"Reposar",IF(I9832&gt;H9832,"Revisar excedent",IF(AND(G9832="Sí",M9832&lt;&gt;"",M9832&lt;TODAY()),"EPI caducat",IF(AND(G9832="Sí",M9832&lt;&gt;"",M9832&lt;=TODAY()+90),"EPI caduca ≤90 dies",IF(OR(N9832="Deteriorat usable",N9832="Revisió necessària"),"Revisar","OK"))))))))))</f>
      </c>
      <c r="R9832" s="20"/>
    </row>
    <row r="9833" customFormat="false" ht="15" hidden="false" customHeight="false" outlineLevel="0" collapsed="false">
      <c r="A9833" s="19" t="n">
        <v>91</v>
      </c>
      <c r="B9833" s="19" t="n">
        <f aca="false">IFERROR(VLOOKUP(A9833,Personal!$A$6:$F$112,2,FALSE()),"")</f>
        <v>0</v>
      </c>
      <c r="C9833" s="19" t="str">
        <f aca="false">IFERROR(VLOOKUP(A9833,Personal!$A$6:$F$112,3,FALSE()),"")</f>
        <v>Cerdanyola</v>
      </c>
      <c r="D9833" s="19" t="s">
        <v>64</v>
      </c>
      <c r="E9833" s="19" t="s">
        <v>65</v>
      </c>
      <c r="F9833" s="19" t="s">
        <v>66</v>
      </c>
      <c r="G9833" s="19" t="s">
        <v>291</v>
      </c>
      <c r="H9833" s="19" t="n">
        <f aca="false">IF(OR(VLOOKUP(A9833,Personal!$A$6:$F$112,5,FALSE())&lt;&gt;"Sí",N9833="No aplica"),0,'Catàleg GRAE'!D22)</f>
        <v>1</v>
      </c>
      <c r="I9833" s="20"/>
      <c r="J9833" s="20"/>
      <c r="K9833" s="20"/>
      <c r="L9833" s="21"/>
      <c r="M9833" s="21"/>
      <c r="N9833" s="20"/>
      <c r="O9833" s="20"/>
      <c r="P9833" s="19" t="str">
        <f aca="false">IF(I9833="","",I9833-H9833)</f>
        <v/>
      </c>
      <c r="Q9833" s="19" t="str">
        <f aca="true">IF(B9833="","",IF(N9833="No aplica","No aplica",IF(I9833="","Pendent",IF(N9833="Per substituir","Substituir",IF(OR(N9833="No localitzat",N9833="No lliurat"),"Reposar",IF(I9833&lt;H9833,"Reposar",IF(I9833&gt;H9833,"Revisar excedent",IF(AND(G9833="Sí",M9833&lt;&gt;"",M9833&lt;TODAY()),"EPI caducat",IF(AND(G9833="Sí",M9833&lt;&gt;"",M9833&lt;=TODAY()+90),"EPI caduca ≤90 dies",IF(OR(N9833="Deteriorat usable",N9833="Revisió necessària"),"Revisar","OK"))))))))))</f>
      </c>
      <c r="R9833" s="20"/>
    </row>
    <row r="9834" customFormat="false" ht="15" hidden="false" customHeight="false" outlineLevel="0" collapsed="false">
      <c r="A9834" s="19" t="n">
        <v>91</v>
      </c>
      <c r="B9834" s="19" t="n">
        <f aca="false">IFERROR(VLOOKUP(A9834,Personal!$A$6:$F$112,2,FALSE()),"")</f>
        <v>0</v>
      </c>
      <c r="C9834" s="19" t="str">
        <f aca="false">IFERROR(VLOOKUP(A9834,Personal!$A$6:$F$112,3,FALSE()),"")</f>
        <v>Cerdanyola</v>
      </c>
      <c r="D9834" s="19" t="s">
        <v>64</v>
      </c>
      <c r="E9834" s="19" t="s">
        <v>67</v>
      </c>
      <c r="F9834" s="19" t="s">
        <v>68</v>
      </c>
      <c r="G9834" s="19" t="s">
        <v>291</v>
      </c>
      <c r="H9834" s="19" t="n">
        <f aca="false">IF(OR(VLOOKUP(A9834,Personal!$A$6:$F$112,5,FALSE())&lt;&gt;"Sí",N9834="No aplica"),0,'Catàleg GRAE'!D23)</f>
        <v>1</v>
      </c>
      <c r="I9834" s="20"/>
      <c r="J9834" s="20"/>
      <c r="K9834" s="20"/>
      <c r="L9834" s="21"/>
      <c r="M9834" s="21"/>
      <c r="N9834" s="20"/>
      <c r="O9834" s="20"/>
      <c r="P9834" s="19" t="str">
        <f aca="false">IF(I9834="","",I9834-H9834)</f>
        <v/>
      </c>
      <c r="Q9834" s="19" t="str">
        <f aca="true">IF(B9834="","",IF(N9834="No aplica","No aplica",IF(I9834="","Pendent",IF(N9834="Per substituir","Substituir",IF(OR(N9834="No localitzat",N9834="No lliurat"),"Reposar",IF(I9834&lt;H9834,"Reposar",IF(I9834&gt;H9834,"Revisar excedent",IF(AND(G9834="Sí",M9834&lt;&gt;"",M9834&lt;TODAY()),"EPI caducat",IF(AND(G9834="Sí",M9834&lt;&gt;"",M9834&lt;=TODAY()+90),"EPI caduca ≤90 dies",IF(OR(N9834="Deteriorat usable",N9834="Revisió necessària"),"Revisar","OK"))))))))))</f>
      </c>
      <c r="R9834" s="20"/>
    </row>
    <row r="9835" customFormat="false" ht="15" hidden="false" customHeight="false" outlineLevel="0" collapsed="false">
      <c r="A9835" s="19" t="n">
        <v>91</v>
      </c>
      <c r="B9835" s="19" t="n">
        <f aca="false">IFERROR(VLOOKUP(A9835,Personal!$A$6:$F$112,2,FALSE()),"")</f>
        <v>0</v>
      </c>
      <c r="C9835" s="19" t="str">
        <f aca="false">IFERROR(VLOOKUP(A9835,Personal!$A$6:$F$112,3,FALSE()),"")</f>
        <v>Cerdanyola</v>
      </c>
      <c r="D9835" s="19" t="s">
        <v>64</v>
      </c>
      <c r="E9835" s="19" t="s">
        <v>69</v>
      </c>
      <c r="F9835" s="19" t="s">
        <v>70</v>
      </c>
      <c r="G9835" s="19" t="s">
        <v>291</v>
      </c>
      <c r="H9835" s="19" t="n">
        <f aca="false">IF(OR(VLOOKUP(A9835,Personal!$A$6:$F$112,5,FALSE())&lt;&gt;"Sí",N9835="No aplica"),0,'Catàleg GRAE'!D24)</f>
        <v>1</v>
      </c>
      <c r="I9835" s="20"/>
      <c r="J9835" s="20"/>
      <c r="K9835" s="20"/>
      <c r="L9835" s="21"/>
      <c r="M9835" s="21"/>
      <c r="N9835" s="20"/>
      <c r="O9835" s="20"/>
      <c r="P9835" s="19" t="str">
        <f aca="false">IF(I9835="","",I9835-H9835)</f>
        <v/>
      </c>
      <c r="Q9835" s="19" t="str">
        <f aca="true">IF(B9835="","",IF(N9835="No aplica","No aplica",IF(I9835="","Pendent",IF(N9835="Per substituir","Substituir",IF(OR(N9835="No localitzat",N9835="No lliurat"),"Reposar",IF(I9835&lt;H9835,"Reposar",IF(I9835&gt;H9835,"Revisar excedent",IF(AND(G9835="Sí",M9835&lt;&gt;"",M9835&lt;TODAY()),"EPI caducat",IF(AND(G9835="Sí",M9835&lt;&gt;"",M9835&lt;=TODAY()+90),"EPI caduca ≤90 dies",IF(OR(N9835="Deteriorat usable",N9835="Revisió necessària"),"Revisar","OK"))))))))))</f>
      </c>
      <c r="R9835" s="20"/>
    </row>
    <row r="9836" customFormat="false" ht="15" hidden="false" customHeight="false" outlineLevel="0" collapsed="false">
      <c r="A9836" s="19" t="n">
        <v>91</v>
      </c>
      <c r="B9836" s="19" t="n">
        <f aca="false">IFERROR(VLOOKUP(A9836,Personal!$A$6:$F$112,2,FALSE()),"")</f>
        <v>0</v>
      </c>
      <c r="C9836" s="19" t="str">
        <f aca="false">IFERROR(VLOOKUP(A9836,Personal!$A$6:$F$112,3,FALSE()),"")</f>
        <v>Cerdanyola</v>
      </c>
      <c r="D9836" s="19" t="s">
        <v>71</v>
      </c>
      <c r="E9836" s="19" t="s">
        <v>72</v>
      </c>
      <c r="F9836" s="19" t="s">
        <v>73</v>
      </c>
      <c r="G9836" s="19" t="s">
        <v>291</v>
      </c>
      <c r="H9836" s="19" t="n">
        <f aca="false">IF(OR(VLOOKUP(A9836,Personal!$A$6:$F$112,5,FALSE())&lt;&gt;"Sí",N9836="No aplica"),0,'Catàleg GRAE'!D25)</f>
        <v>1</v>
      </c>
      <c r="I9836" s="20"/>
      <c r="J9836" s="20"/>
      <c r="K9836" s="20"/>
      <c r="L9836" s="21"/>
      <c r="M9836" s="21"/>
      <c r="N9836" s="20"/>
      <c r="O9836" s="20"/>
      <c r="P9836" s="19" t="str">
        <f aca="false">IF(I9836="","",I9836-H9836)</f>
        <v/>
      </c>
      <c r="Q9836" s="19" t="str">
        <f aca="true">IF(B9836="","",IF(N9836="No aplica","No aplica",IF(I9836="","Pendent",IF(N9836="Per substituir","Substituir",IF(OR(N9836="No localitzat",N9836="No lliurat"),"Reposar",IF(I9836&lt;H9836,"Reposar",IF(I9836&gt;H9836,"Revisar excedent",IF(AND(G9836="Sí",M9836&lt;&gt;"",M9836&lt;TODAY()),"EPI caducat",IF(AND(G9836="Sí",M9836&lt;&gt;"",M9836&lt;=TODAY()+90),"EPI caduca ≤90 dies",IF(OR(N9836="Deteriorat usable",N9836="Revisió necessària"),"Revisar","OK"))))))))))</f>
      </c>
      <c r="R9836" s="20"/>
    </row>
    <row r="9837" customFormat="false" ht="15" hidden="false" customHeight="false" outlineLevel="0" collapsed="false">
      <c r="A9837" s="19" t="n">
        <v>91</v>
      </c>
      <c r="B9837" s="19" t="n">
        <f aca="false">IFERROR(VLOOKUP(A9837,Personal!$A$6:$F$112,2,FALSE()),"")</f>
        <v>0</v>
      </c>
      <c r="C9837" s="19" t="str">
        <f aca="false">IFERROR(VLOOKUP(A9837,Personal!$A$6:$F$112,3,FALSE()),"")</f>
        <v>Cerdanyola</v>
      </c>
      <c r="D9837" s="19" t="s">
        <v>40</v>
      </c>
      <c r="E9837" s="19" t="s">
        <v>74</v>
      </c>
      <c r="F9837" s="19" t="s">
        <v>75</v>
      </c>
      <c r="G9837" s="19" t="s">
        <v>272</v>
      </c>
      <c r="H9837" s="19" t="n">
        <f aca="false">IF(OR(VLOOKUP(A9837,Personal!$A$6:$F$112,5,FALSE())&lt;&gt;"Sí",N9837="No aplica"),0,'Catàleg GRAE'!D26)</f>
        <v>1</v>
      </c>
      <c r="I9837" s="20"/>
      <c r="J9837" s="20"/>
      <c r="K9837" s="20"/>
      <c r="L9837" s="21"/>
      <c r="M9837" s="21"/>
      <c r="N9837" s="20"/>
      <c r="O9837" s="20"/>
      <c r="P9837" s="19" t="str">
        <f aca="false">IF(I9837="","",I9837-H9837)</f>
        <v/>
      </c>
      <c r="Q9837" s="19" t="str">
        <f aca="true">IF(B9837="","",IF(N9837="No aplica","No aplica",IF(I9837="","Pendent",IF(N9837="Per substituir","Substituir",IF(OR(N9837="No localitzat",N9837="No lliurat"),"Reposar",IF(I9837&lt;H9837,"Reposar",IF(I9837&gt;H9837,"Revisar excedent",IF(AND(G9837="Sí",M9837&lt;&gt;"",M9837&lt;TODAY()),"EPI caducat",IF(AND(G9837="Sí",M9837&lt;&gt;"",M9837&lt;=TODAY()+90),"EPI caduca ≤90 dies",IF(OR(N9837="Deteriorat usable",N9837="Revisió necessària"),"Revisar","OK"))))))))))</f>
      </c>
      <c r="R9837" s="20"/>
    </row>
    <row r="9838" customFormat="false" ht="15" hidden="false" customHeight="false" outlineLevel="0" collapsed="false">
      <c r="A9838" s="19" t="n">
        <v>91</v>
      </c>
      <c r="B9838" s="19" t="n">
        <f aca="false">IFERROR(VLOOKUP(A9838,Personal!$A$6:$F$112,2,FALSE()),"")</f>
        <v>0</v>
      </c>
      <c r="C9838" s="19" t="str">
        <f aca="false">IFERROR(VLOOKUP(A9838,Personal!$A$6:$F$112,3,FALSE()),"")</f>
        <v>Cerdanyola</v>
      </c>
      <c r="D9838" s="19" t="s">
        <v>40</v>
      </c>
      <c r="E9838" s="19" t="s">
        <v>76</v>
      </c>
      <c r="F9838" s="19" t="s">
        <v>77</v>
      </c>
      <c r="G9838" s="19" t="s">
        <v>291</v>
      </c>
      <c r="H9838" s="19" t="n">
        <f aca="false">IF(OR(VLOOKUP(A9838,Personal!$A$6:$F$112,5,FALSE())&lt;&gt;"Sí",N9838="No aplica"),0,'Catàleg GRAE'!D27)</f>
        <v>1</v>
      </c>
      <c r="I9838" s="20"/>
      <c r="J9838" s="20"/>
      <c r="K9838" s="20"/>
      <c r="L9838" s="21"/>
      <c r="M9838" s="21"/>
      <c r="N9838" s="20"/>
      <c r="O9838" s="20"/>
      <c r="P9838" s="19" t="str">
        <f aca="false">IF(I9838="","",I9838-H9838)</f>
        <v/>
      </c>
      <c r="Q9838" s="19" t="str">
        <f aca="true">IF(B9838="","",IF(N9838="No aplica","No aplica",IF(I9838="","Pendent",IF(N9838="Per substituir","Substituir",IF(OR(N9838="No localitzat",N9838="No lliurat"),"Reposar",IF(I9838&lt;H9838,"Reposar",IF(I9838&gt;H9838,"Revisar excedent",IF(AND(G9838="Sí",M9838&lt;&gt;"",M9838&lt;TODAY()),"EPI caducat",IF(AND(G9838="Sí",M9838&lt;&gt;"",M9838&lt;=TODAY()+90),"EPI caduca ≤90 dies",IF(OR(N9838="Deteriorat usable",N9838="Revisió necessària"),"Revisar","OK"))))))))))</f>
      </c>
      <c r="R9838" s="20"/>
    </row>
    <row r="9839" customFormat="false" ht="15" hidden="false" customHeight="false" outlineLevel="0" collapsed="false">
      <c r="A9839" s="19" t="n">
        <v>91</v>
      </c>
      <c r="B9839" s="19" t="n">
        <f aca="false">IFERROR(VLOOKUP(A9839,Personal!$A$6:$F$112,2,FALSE()),"")</f>
        <v>0</v>
      </c>
      <c r="C9839" s="19" t="str">
        <f aca="false">IFERROR(VLOOKUP(A9839,Personal!$A$6:$F$112,3,FALSE()),"")</f>
        <v>Cerdanyola</v>
      </c>
      <c r="D9839" s="19" t="s">
        <v>78</v>
      </c>
      <c r="E9839" s="19" t="s">
        <v>79</v>
      </c>
      <c r="F9839" s="19" t="s">
        <v>80</v>
      </c>
      <c r="G9839" s="19" t="s">
        <v>291</v>
      </c>
      <c r="H9839" s="19" t="n">
        <f aca="false">IF(OR(VLOOKUP(A9839,Personal!$A$6:$F$112,5,FALSE())&lt;&gt;"Sí",N9839="No aplica"),0,'Catàleg GRAE'!D28)</f>
        <v>1</v>
      </c>
      <c r="I9839" s="20"/>
      <c r="J9839" s="20"/>
      <c r="K9839" s="20"/>
      <c r="L9839" s="21"/>
      <c r="M9839" s="21"/>
      <c r="N9839" s="20"/>
      <c r="O9839" s="20"/>
      <c r="P9839" s="19" t="str">
        <f aca="false">IF(I9839="","",I9839-H9839)</f>
        <v/>
      </c>
      <c r="Q9839" s="19" t="str">
        <f aca="true">IF(B9839="","",IF(N9839="No aplica","No aplica",IF(I9839="","Pendent",IF(N9839="Per substituir","Substituir",IF(OR(N9839="No localitzat",N9839="No lliurat"),"Reposar",IF(I9839&lt;H9839,"Reposar",IF(I9839&gt;H9839,"Revisar excedent",IF(AND(G9839="Sí",M9839&lt;&gt;"",M9839&lt;TODAY()),"EPI caducat",IF(AND(G9839="Sí",M9839&lt;&gt;"",M9839&lt;=TODAY()+90),"EPI caduca ≤90 dies",IF(OR(N9839="Deteriorat usable",N9839="Revisió necessària"),"Revisar","OK"))))))))))</f>
      </c>
      <c r="R9839" s="20"/>
    </row>
    <row r="9840" customFormat="false" ht="15" hidden="false" customHeight="false" outlineLevel="0" collapsed="false">
      <c r="A9840" s="19" t="n">
        <v>91</v>
      </c>
      <c r="B9840" s="19" t="n">
        <f aca="false">IFERROR(VLOOKUP(A9840,Personal!$A$6:$F$112,2,FALSE()),"")</f>
        <v>0</v>
      </c>
      <c r="C9840" s="19" t="str">
        <f aca="false">IFERROR(VLOOKUP(A9840,Personal!$A$6:$F$112,3,FALSE()),"")</f>
        <v>Cerdanyola</v>
      </c>
      <c r="D9840" s="19" t="s">
        <v>26</v>
      </c>
      <c r="E9840" s="19" t="s">
        <v>81</v>
      </c>
      <c r="F9840" s="19" t="s">
        <v>82</v>
      </c>
      <c r="G9840" s="19" t="s">
        <v>272</v>
      </c>
      <c r="H9840" s="19" t="n">
        <f aca="false">IF(OR(VLOOKUP(A9840,Personal!$A$6:$F$112,5,FALSE())&lt;&gt;"Sí",N9840="No aplica"),0,'Catàleg GRAE'!D29)</f>
        <v>1</v>
      </c>
      <c r="I9840" s="20"/>
      <c r="J9840" s="20"/>
      <c r="K9840" s="20"/>
      <c r="L9840" s="21"/>
      <c r="M9840" s="21"/>
      <c r="N9840" s="20"/>
      <c r="O9840" s="20"/>
      <c r="P9840" s="19" t="str">
        <f aca="false">IF(I9840="","",I9840-H9840)</f>
        <v/>
      </c>
      <c r="Q9840" s="19" t="str">
        <f aca="true">IF(B9840="","",IF(N9840="No aplica","No aplica",IF(I9840="","Pendent",IF(N9840="Per substituir","Substituir",IF(OR(N9840="No localitzat",N9840="No lliurat"),"Reposar",IF(I9840&lt;H9840,"Reposar",IF(I9840&gt;H9840,"Revisar excedent",IF(AND(G9840="Sí",M9840&lt;&gt;"",M9840&lt;TODAY()),"EPI caducat",IF(AND(G9840="Sí",M9840&lt;&gt;"",M9840&lt;=TODAY()+90),"EPI caduca ≤90 dies",IF(OR(N9840="Deteriorat usable",N9840="Revisió necessària"),"Revisar","OK"))))))))))</f>
      </c>
      <c r="R9840" s="20"/>
    </row>
    <row r="9841" customFormat="false" ht="15" hidden="false" customHeight="false" outlineLevel="0" collapsed="false">
      <c r="A9841" s="19" t="n">
        <v>91</v>
      </c>
      <c r="B9841" s="19" t="n">
        <f aca="false">IFERROR(VLOOKUP(A9841,Personal!$A$6:$F$112,2,FALSE()),"")</f>
        <v>0</v>
      </c>
      <c r="C9841" s="19" t="str">
        <f aca="false">IFERROR(VLOOKUP(A9841,Personal!$A$6:$F$112,3,FALSE()),"")</f>
        <v>Cerdanyola</v>
      </c>
      <c r="D9841" s="19" t="s">
        <v>83</v>
      </c>
      <c r="E9841" s="19" t="s">
        <v>84</v>
      </c>
      <c r="F9841" s="19" t="s">
        <v>85</v>
      </c>
      <c r="G9841" s="19" t="s">
        <v>291</v>
      </c>
      <c r="H9841" s="19" t="n">
        <f aca="false">IF(OR(VLOOKUP(A9841,Personal!$A$6:$F$112,5,FALSE())&lt;&gt;"Sí",N9841="No aplica"),0,'Catàleg GRAE'!D30)</f>
        <v>2</v>
      </c>
      <c r="I9841" s="20"/>
      <c r="J9841" s="20"/>
      <c r="K9841" s="20"/>
      <c r="L9841" s="21"/>
      <c r="M9841" s="21"/>
      <c r="N9841" s="20"/>
      <c r="O9841" s="20"/>
      <c r="P9841" s="19" t="str">
        <f aca="false">IF(I9841="","",I9841-H9841)</f>
        <v/>
      </c>
      <c r="Q9841" s="19" t="str">
        <f aca="true">IF(B9841="","",IF(N9841="No aplica","No aplica",IF(I9841="","Pendent",IF(N9841="Per substituir","Substituir",IF(OR(N9841="No localitzat",N9841="No lliurat"),"Reposar",IF(I9841&lt;H9841,"Reposar",IF(I9841&gt;H9841,"Revisar excedent",IF(AND(G9841="Sí",M9841&lt;&gt;"",M9841&lt;TODAY()),"EPI caducat",IF(AND(G9841="Sí",M9841&lt;&gt;"",M9841&lt;=TODAY()+90),"EPI caduca ≤90 dies",IF(OR(N9841="Deteriorat usable",N9841="Revisió necessària"),"Revisar","OK"))))))))))</f>
      </c>
      <c r="R9841" s="20"/>
    </row>
    <row r="9842" customFormat="false" ht="15" hidden="false" customHeight="false" outlineLevel="0" collapsed="false">
      <c r="A9842" s="19" t="n">
        <v>91</v>
      </c>
      <c r="B9842" s="19" t="n">
        <f aca="false">IFERROR(VLOOKUP(A9842,Personal!$A$6:$F$112,2,FALSE()),"")</f>
        <v>0</v>
      </c>
      <c r="C9842" s="19" t="str">
        <f aca="false">IFERROR(VLOOKUP(A9842,Personal!$A$6:$F$112,3,FALSE()),"")</f>
        <v>Cerdanyola</v>
      </c>
      <c r="D9842" s="19" t="s">
        <v>83</v>
      </c>
      <c r="E9842" s="19" t="s">
        <v>86</v>
      </c>
      <c r="F9842" s="19" t="s">
        <v>87</v>
      </c>
      <c r="G9842" s="19" t="s">
        <v>291</v>
      </c>
      <c r="H9842" s="19" t="n">
        <f aca="false">IF(OR(VLOOKUP(A9842,Personal!$A$6:$F$112,5,FALSE())&lt;&gt;"Sí",N9842="No aplica"),0,'Catàleg GRAE'!D31)</f>
        <v>2</v>
      </c>
      <c r="I9842" s="20"/>
      <c r="J9842" s="20"/>
      <c r="K9842" s="20"/>
      <c r="L9842" s="21"/>
      <c r="M9842" s="21"/>
      <c r="N9842" s="20"/>
      <c r="O9842" s="20"/>
      <c r="P9842" s="19" t="str">
        <f aca="false">IF(I9842="","",I9842-H9842)</f>
        <v/>
      </c>
      <c r="Q9842" s="19" t="str">
        <f aca="true">IF(B9842="","",IF(N9842="No aplica","No aplica",IF(I9842="","Pendent",IF(N9842="Per substituir","Substituir",IF(OR(N9842="No localitzat",N9842="No lliurat"),"Reposar",IF(I9842&lt;H9842,"Reposar",IF(I9842&gt;H9842,"Revisar excedent",IF(AND(G9842="Sí",M9842&lt;&gt;"",M9842&lt;TODAY()),"EPI caducat",IF(AND(G9842="Sí",M9842&lt;&gt;"",M9842&lt;=TODAY()+90),"EPI caduca ≤90 dies",IF(OR(N9842="Deteriorat usable",N9842="Revisió necessària"),"Revisar","OK"))))))))))</f>
      </c>
      <c r="R9842" s="20"/>
    </row>
    <row r="9843" customFormat="false" ht="15" hidden="false" customHeight="false" outlineLevel="0" collapsed="false">
      <c r="A9843" s="19" t="n">
        <v>91</v>
      </c>
      <c r="B9843" s="19" t="n">
        <f aca="false">IFERROR(VLOOKUP(A9843,Personal!$A$6:$F$112,2,FALSE()),"")</f>
        <v>0</v>
      </c>
      <c r="C9843" s="19" t="str">
        <f aca="false">IFERROR(VLOOKUP(A9843,Personal!$A$6:$F$112,3,FALSE()),"")</f>
        <v>Cerdanyola</v>
      </c>
      <c r="D9843" s="19" t="s">
        <v>83</v>
      </c>
      <c r="E9843" s="19" t="s">
        <v>88</v>
      </c>
      <c r="F9843" s="19" t="s">
        <v>89</v>
      </c>
      <c r="G9843" s="19" t="s">
        <v>291</v>
      </c>
      <c r="H9843" s="19" t="n">
        <f aca="false">IF(OR(VLOOKUP(A9843,Personal!$A$6:$F$112,5,FALSE())&lt;&gt;"Sí",N9843="No aplica"),0,'Catàleg GRAE'!D32)</f>
        <v>2</v>
      </c>
      <c r="I9843" s="20"/>
      <c r="J9843" s="20"/>
      <c r="K9843" s="20"/>
      <c r="L9843" s="21"/>
      <c r="M9843" s="21"/>
      <c r="N9843" s="20"/>
      <c r="O9843" s="20"/>
      <c r="P9843" s="19" t="str">
        <f aca="false">IF(I9843="","",I9843-H9843)</f>
        <v/>
      </c>
      <c r="Q9843" s="19" t="str">
        <f aca="true">IF(B9843="","",IF(N9843="No aplica","No aplica",IF(I9843="","Pendent",IF(N9843="Per substituir","Substituir",IF(OR(N9843="No localitzat",N9843="No lliurat"),"Reposar",IF(I9843&lt;H9843,"Reposar",IF(I9843&gt;H9843,"Revisar excedent",IF(AND(G9843="Sí",M9843&lt;&gt;"",M9843&lt;TODAY()),"EPI caducat",IF(AND(G9843="Sí",M9843&lt;&gt;"",M9843&lt;=TODAY()+90),"EPI caduca ≤90 dies",IF(OR(N9843="Deteriorat usable",N9843="Revisió necessària"),"Revisar","OK"))))))))))</f>
      </c>
      <c r="R9843" s="20"/>
    </row>
    <row r="9844" customFormat="false" ht="15" hidden="false" customHeight="false" outlineLevel="0" collapsed="false">
      <c r="A9844" s="19" t="n">
        <v>91</v>
      </c>
      <c r="B9844" s="19" t="n">
        <f aca="false">IFERROR(VLOOKUP(A9844,Personal!$A$6:$F$112,2,FALSE()),"")</f>
        <v>0</v>
      </c>
      <c r="C9844" s="19" t="str">
        <f aca="false">IFERROR(VLOOKUP(A9844,Personal!$A$6:$F$112,3,FALSE()),"")</f>
        <v>Cerdanyola</v>
      </c>
      <c r="D9844" s="19" t="s">
        <v>83</v>
      </c>
      <c r="E9844" s="19" t="s">
        <v>90</v>
      </c>
      <c r="F9844" s="19" t="s">
        <v>91</v>
      </c>
      <c r="G9844" s="19" t="s">
        <v>291</v>
      </c>
      <c r="H9844" s="19" t="n">
        <f aca="false">IF(OR(VLOOKUP(A9844,Personal!$A$6:$F$112,5,FALSE())&lt;&gt;"Sí",N9844="No aplica"),0,'Catàleg GRAE'!D33)</f>
        <v>1</v>
      </c>
      <c r="I9844" s="20"/>
      <c r="J9844" s="20"/>
      <c r="K9844" s="20"/>
      <c r="L9844" s="21"/>
      <c r="M9844" s="21"/>
      <c r="N9844" s="20"/>
      <c r="O9844" s="20"/>
      <c r="P9844" s="19" t="str">
        <f aca="false">IF(I9844="","",I9844-H9844)</f>
        <v/>
      </c>
      <c r="Q9844" s="19" t="str">
        <f aca="true">IF(B9844="","",IF(N9844="No aplica","No aplica",IF(I9844="","Pendent",IF(N9844="Per substituir","Substituir",IF(OR(N9844="No localitzat",N9844="No lliurat"),"Reposar",IF(I9844&lt;H9844,"Reposar",IF(I9844&gt;H9844,"Revisar excedent",IF(AND(G9844="Sí",M9844&lt;&gt;"",M9844&lt;TODAY()),"EPI caducat",IF(AND(G9844="Sí",M9844&lt;&gt;"",M9844&lt;=TODAY()+90),"EPI caduca ≤90 dies",IF(OR(N9844="Deteriorat usable",N9844="Revisió necessària"),"Revisar","OK"))))))))))</f>
      </c>
      <c r="R9844" s="20"/>
    </row>
    <row r="9845" customFormat="false" ht="15" hidden="false" customHeight="false" outlineLevel="0" collapsed="false">
      <c r="A9845" s="19" t="n">
        <v>91</v>
      </c>
      <c r="B9845" s="19" t="n">
        <f aca="false">IFERROR(VLOOKUP(A9845,Personal!$A$6:$F$112,2,FALSE()),"")</f>
        <v>0</v>
      </c>
      <c r="C9845" s="19" t="str">
        <f aca="false">IFERROR(VLOOKUP(A9845,Personal!$A$6:$F$112,3,FALSE()),"")</f>
        <v>Cerdanyola</v>
      </c>
      <c r="D9845" s="19" t="s">
        <v>40</v>
      </c>
      <c r="E9845" s="19" t="s">
        <v>92</v>
      </c>
      <c r="F9845" s="19" t="s">
        <v>93</v>
      </c>
      <c r="G9845" s="19" t="s">
        <v>291</v>
      </c>
      <c r="H9845" s="19" t="n">
        <f aca="false">IF(OR(VLOOKUP(A9845,Personal!$A$6:$F$112,5,FALSE())&lt;&gt;"Sí",N9845="No aplica"),0,'Catàleg GRAE'!D34)</f>
        <v>1</v>
      </c>
      <c r="I9845" s="20"/>
      <c r="J9845" s="20"/>
      <c r="K9845" s="20"/>
      <c r="L9845" s="21"/>
      <c r="M9845" s="21"/>
      <c r="N9845" s="20"/>
      <c r="O9845" s="20"/>
      <c r="P9845" s="19" t="str">
        <f aca="false">IF(I9845="","",I9845-H9845)</f>
        <v/>
      </c>
      <c r="Q9845" s="19" t="str">
        <f aca="true">IF(B9845="","",IF(N9845="No aplica","No aplica",IF(I9845="","Pendent",IF(N9845="Per substituir","Substituir",IF(OR(N9845="No localitzat",N9845="No lliurat"),"Reposar",IF(I9845&lt;H9845,"Reposar",IF(I9845&gt;H9845,"Revisar excedent",IF(AND(G9845="Sí",M9845&lt;&gt;"",M9845&lt;TODAY()),"EPI caducat",IF(AND(G9845="Sí",M9845&lt;&gt;"",M9845&lt;=TODAY()+90),"EPI caduca ≤90 dies",IF(OR(N9845="Deteriorat usable",N9845="Revisió necessària"),"Revisar","OK"))))))))))</f>
      </c>
      <c r="R9845" s="20"/>
    </row>
    <row r="9846" customFormat="false" ht="15" hidden="false" customHeight="false" outlineLevel="0" collapsed="false">
      <c r="A9846" s="19" t="n">
        <v>91</v>
      </c>
      <c r="B9846" s="19" t="n">
        <f aca="false">IFERROR(VLOOKUP(A9846,Personal!$A$6:$F$112,2,FALSE()),"")</f>
        <v>0</v>
      </c>
      <c r="C9846" s="19" t="str">
        <f aca="false">IFERROR(VLOOKUP(A9846,Personal!$A$6:$F$112,3,FALSE()),"")</f>
        <v>Cerdanyola</v>
      </c>
      <c r="D9846" s="19" t="s">
        <v>94</v>
      </c>
      <c r="E9846" s="19" t="s">
        <v>95</v>
      </c>
      <c r="F9846" s="19" t="s">
        <v>96</v>
      </c>
      <c r="G9846" s="19" t="s">
        <v>291</v>
      </c>
      <c r="H9846" s="19" t="n">
        <f aca="false">IF(OR(VLOOKUP(A9846,Personal!$A$6:$F$112,5,FALSE())&lt;&gt;"Sí",N9846="No aplica"),0,'Catàleg GRAE'!D35)</f>
        <v>1</v>
      </c>
      <c r="I9846" s="20"/>
      <c r="J9846" s="20"/>
      <c r="K9846" s="20"/>
      <c r="L9846" s="21"/>
      <c r="M9846" s="21"/>
      <c r="N9846" s="20"/>
      <c r="O9846" s="20"/>
      <c r="P9846" s="19" t="str">
        <f aca="false">IF(I9846="","",I9846-H9846)</f>
        <v/>
      </c>
      <c r="Q9846" s="19" t="str">
        <f aca="true">IF(B9846="","",IF(N9846="No aplica","No aplica",IF(I9846="","Pendent",IF(N9846="Per substituir","Substituir",IF(OR(N9846="No localitzat",N9846="No lliurat"),"Reposar",IF(I9846&lt;H9846,"Reposar",IF(I9846&gt;H9846,"Revisar excedent",IF(AND(G9846="Sí",M9846&lt;&gt;"",M9846&lt;TODAY()),"EPI caducat",IF(AND(G9846="Sí",M9846&lt;&gt;"",M9846&lt;=TODAY()+90),"EPI caduca ≤90 dies",IF(OR(N9846="Deteriorat usable",N9846="Revisió necessària"),"Revisar","OK"))))))))))</f>
      </c>
      <c r="R9846" s="20"/>
    </row>
    <row r="9847" customFormat="false" ht="15" hidden="false" customHeight="false" outlineLevel="0" collapsed="false">
      <c r="A9847" s="19" t="n">
        <v>91</v>
      </c>
      <c r="B9847" s="19" t="n">
        <f aca="false">IFERROR(VLOOKUP(A9847,Personal!$A$6:$F$112,2,FALSE()),"")</f>
        <v>0</v>
      </c>
      <c r="C9847" s="19" t="str">
        <f aca="false">IFERROR(VLOOKUP(A9847,Personal!$A$6:$F$112,3,FALSE()),"")</f>
        <v>Cerdanyola</v>
      </c>
      <c r="D9847" s="19" t="s">
        <v>97</v>
      </c>
      <c r="E9847" s="19" t="s">
        <v>98</v>
      </c>
      <c r="F9847" s="19" t="s">
        <v>99</v>
      </c>
      <c r="G9847" s="19" t="s">
        <v>291</v>
      </c>
      <c r="H9847" s="19" t="n">
        <f aca="false">IF(OR(VLOOKUP(A9847,Personal!$A$6:$F$112,5,FALSE())&lt;&gt;"Sí",N9847="No aplica"),0,'Catàleg GRAE'!D36)</f>
        <v>3</v>
      </c>
      <c r="I9847" s="20"/>
      <c r="J9847" s="20"/>
      <c r="K9847" s="20"/>
      <c r="L9847" s="21"/>
      <c r="M9847" s="21"/>
      <c r="N9847" s="20"/>
      <c r="O9847" s="20"/>
      <c r="P9847" s="19" t="str">
        <f aca="false">IF(I9847="","",I9847-H9847)</f>
        <v/>
      </c>
      <c r="Q9847" s="19" t="str">
        <f aca="true">IF(B9847="","",IF(N9847="No aplica","No aplica",IF(I9847="","Pendent",IF(N9847="Per substituir","Substituir",IF(OR(N9847="No localitzat",N9847="No lliurat"),"Reposar",IF(I9847&lt;H9847,"Reposar",IF(I9847&gt;H9847,"Revisar excedent",IF(AND(G9847="Sí",M9847&lt;&gt;"",M9847&lt;TODAY()),"EPI caducat",IF(AND(G9847="Sí",M9847&lt;&gt;"",M9847&lt;=TODAY()+90),"EPI caduca ≤90 dies",IF(OR(N9847="Deteriorat usable",N9847="Revisió necessària"),"Revisar","OK"))))))))))</f>
      </c>
      <c r="R9847" s="20"/>
    </row>
    <row r="9848" customFormat="false" ht="15" hidden="false" customHeight="false" outlineLevel="0" collapsed="false">
      <c r="A9848" s="19" t="n">
        <v>91</v>
      </c>
      <c r="B9848" s="19" t="n">
        <f aca="false">IFERROR(VLOOKUP(A9848,Personal!$A$6:$F$112,2,FALSE()),"")</f>
        <v>0</v>
      </c>
      <c r="C9848" s="19" t="str">
        <f aca="false">IFERROR(VLOOKUP(A9848,Personal!$A$6:$F$112,3,FALSE()),"")</f>
        <v>Cerdanyola</v>
      </c>
      <c r="D9848" s="19" t="s">
        <v>97</v>
      </c>
      <c r="E9848" s="19" t="s">
        <v>100</v>
      </c>
      <c r="F9848" s="19" t="s">
        <v>101</v>
      </c>
      <c r="G9848" s="19" t="s">
        <v>291</v>
      </c>
      <c r="H9848" s="19" t="n">
        <f aca="false">IF(OR(VLOOKUP(A9848,Personal!$A$6:$F$112,5,FALSE())&lt;&gt;"Sí",N9848="No aplica"),0,'Catàleg GRAE'!D37)</f>
        <v>1</v>
      </c>
      <c r="I9848" s="20"/>
      <c r="J9848" s="20"/>
      <c r="K9848" s="20"/>
      <c r="L9848" s="21"/>
      <c r="M9848" s="21"/>
      <c r="N9848" s="20"/>
      <c r="O9848" s="20"/>
      <c r="P9848" s="19" t="str">
        <f aca="false">IF(I9848="","",I9848-H9848)</f>
        <v/>
      </c>
      <c r="Q9848" s="19" t="str">
        <f aca="true">IF(B9848="","",IF(N9848="No aplica","No aplica",IF(I9848="","Pendent",IF(N9848="Per substituir","Substituir",IF(OR(N9848="No localitzat",N9848="No lliurat"),"Reposar",IF(I9848&lt;H9848,"Reposar",IF(I9848&gt;H9848,"Revisar excedent",IF(AND(G9848="Sí",M9848&lt;&gt;"",M9848&lt;TODAY()),"EPI caducat",IF(AND(G9848="Sí",M9848&lt;&gt;"",M9848&lt;=TODAY()+90),"EPI caduca ≤90 dies",IF(OR(N9848="Deteriorat usable",N9848="Revisió necessària"),"Revisar","OK"))))))))))</f>
      </c>
      <c r="R9848" s="20"/>
    </row>
    <row r="9849" customFormat="false" ht="15" hidden="false" customHeight="false" outlineLevel="0" collapsed="false">
      <c r="A9849" s="19" t="n">
        <v>91</v>
      </c>
      <c r="B9849" s="19" t="n">
        <f aca="false">IFERROR(VLOOKUP(A9849,Personal!$A$6:$F$112,2,FALSE()),"")</f>
        <v>0</v>
      </c>
      <c r="C9849" s="19" t="str">
        <f aca="false">IFERROR(VLOOKUP(A9849,Personal!$A$6:$F$112,3,FALSE()),"")</f>
        <v>Cerdanyola</v>
      </c>
      <c r="D9849" s="19" t="s">
        <v>102</v>
      </c>
      <c r="E9849" s="19" t="s">
        <v>103</v>
      </c>
      <c r="F9849" s="19" t="s">
        <v>104</v>
      </c>
      <c r="G9849" s="19" t="s">
        <v>291</v>
      </c>
      <c r="H9849" s="19" t="n">
        <f aca="false">IF(OR(VLOOKUP(A9849,Personal!$A$6:$F$112,5,FALSE())&lt;&gt;"Sí",N9849="No aplica"),0,'Catàleg GRAE'!D38)</f>
        <v>1</v>
      </c>
      <c r="I9849" s="20"/>
      <c r="J9849" s="20"/>
      <c r="K9849" s="20"/>
      <c r="L9849" s="21"/>
      <c r="M9849" s="21"/>
      <c r="N9849" s="20"/>
      <c r="O9849" s="20"/>
      <c r="P9849" s="19" t="str">
        <f aca="false">IF(I9849="","",I9849-H9849)</f>
        <v/>
      </c>
      <c r="Q9849" s="19" t="str">
        <f aca="true">IF(B9849="","",IF(N9849="No aplica","No aplica",IF(I9849="","Pendent",IF(N9849="Per substituir","Substituir",IF(OR(N9849="No localitzat",N9849="No lliurat"),"Reposar",IF(I9849&lt;H9849,"Reposar",IF(I9849&gt;H9849,"Revisar excedent",IF(AND(G9849="Sí",M9849&lt;&gt;"",M9849&lt;TODAY()),"EPI caducat",IF(AND(G9849="Sí",M9849&lt;&gt;"",M9849&lt;=TODAY()+90),"EPI caduca ≤90 dies",IF(OR(N9849="Deteriorat usable",N9849="Revisió necessària"),"Revisar","OK"))))))))))</f>
      </c>
      <c r="R9849" s="20"/>
    </row>
    <row r="9850" customFormat="false" ht="15" hidden="false" customHeight="false" outlineLevel="0" collapsed="false">
      <c r="A9850" s="19" t="n">
        <v>91</v>
      </c>
      <c r="B9850" s="19" t="n">
        <f aca="false">IFERROR(VLOOKUP(A9850,Personal!$A$6:$F$112,2,FALSE()),"")</f>
        <v>0</v>
      </c>
      <c r="C9850" s="19" t="str">
        <f aca="false">IFERROR(VLOOKUP(A9850,Personal!$A$6:$F$112,3,FALSE()),"")</f>
        <v>Cerdanyola</v>
      </c>
      <c r="D9850" s="19" t="s">
        <v>97</v>
      </c>
      <c r="E9850" s="19" t="s">
        <v>105</v>
      </c>
      <c r="F9850" s="19" t="s">
        <v>106</v>
      </c>
      <c r="G9850" s="19" t="s">
        <v>291</v>
      </c>
      <c r="H9850" s="19" t="n">
        <f aca="false">IF(OR(VLOOKUP(A9850,Personal!$A$6:$F$112,5,FALSE())&lt;&gt;"Sí",N9850="No aplica"),0,'Catàleg GRAE'!D39)</f>
        <v>3</v>
      </c>
      <c r="I9850" s="20"/>
      <c r="J9850" s="20"/>
      <c r="K9850" s="20"/>
      <c r="L9850" s="21"/>
      <c r="M9850" s="21"/>
      <c r="N9850" s="20"/>
      <c r="O9850" s="20"/>
      <c r="P9850" s="19" t="str">
        <f aca="false">IF(I9850="","",I9850-H9850)</f>
        <v/>
      </c>
      <c r="Q9850" s="19" t="str">
        <f aca="true">IF(B9850="","",IF(N9850="No aplica","No aplica",IF(I9850="","Pendent",IF(N9850="Per substituir","Substituir",IF(OR(N9850="No localitzat",N9850="No lliurat"),"Reposar",IF(I9850&lt;H9850,"Reposar",IF(I9850&gt;H9850,"Revisar excedent",IF(AND(G9850="Sí",M9850&lt;&gt;"",M9850&lt;TODAY()),"EPI caducat",IF(AND(G9850="Sí",M9850&lt;&gt;"",M9850&lt;=TODAY()+90),"EPI caduca ≤90 dies",IF(OR(N9850="Deteriorat usable",N9850="Revisió necessària"),"Revisar","OK"))))))))))</f>
      </c>
      <c r="R9850" s="20"/>
    </row>
    <row r="9851" customFormat="false" ht="15" hidden="false" customHeight="false" outlineLevel="0" collapsed="false">
      <c r="A9851" s="19" t="n">
        <v>91</v>
      </c>
      <c r="B9851" s="19" t="n">
        <f aca="false">IFERROR(VLOOKUP(A9851,Personal!$A$6:$F$112,2,FALSE()),"")</f>
        <v>0</v>
      </c>
      <c r="C9851" s="19" t="str">
        <f aca="false">IFERROR(VLOOKUP(A9851,Personal!$A$6:$F$112,3,FALSE()),"")</f>
        <v>Cerdanyola</v>
      </c>
      <c r="D9851" s="19" t="s">
        <v>97</v>
      </c>
      <c r="E9851" s="19" t="s">
        <v>105</v>
      </c>
      <c r="F9851" s="19" t="s">
        <v>107</v>
      </c>
      <c r="G9851" s="19" t="s">
        <v>291</v>
      </c>
      <c r="H9851" s="19" t="n">
        <f aca="false">IF(OR(VLOOKUP(A9851,Personal!$A$6:$F$112,5,FALSE())&lt;&gt;"Sí",N9851="No aplica"),0,'Catàleg GRAE'!D40)</f>
        <v>3</v>
      </c>
      <c r="I9851" s="20"/>
      <c r="J9851" s="20"/>
      <c r="K9851" s="20"/>
      <c r="L9851" s="21"/>
      <c r="M9851" s="21"/>
      <c r="N9851" s="20"/>
      <c r="O9851" s="20"/>
      <c r="P9851" s="19" t="str">
        <f aca="false">IF(I9851="","",I9851-H9851)</f>
        <v/>
      </c>
      <c r="Q9851" s="19" t="str">
        <f aca="true">IF(B9851="","",IF(N9851="No aplica","No aplica",IF(I9851="","Pendent",IF(N9851="Per substituir","Substituir",IF(OR(N9851="No localitzat",N9851="No lliurat"),"Reposar",IF(I9851&lt;H9851,"Reposar",IF(I9851&gt;H9851,"Revisar excedent",IF(AND(G9851="Sí",M9851&lt;&gt;"",M9851&lt;TODAY()),"EPI caducat",IF(AND(G9851="Sí",M9851&lt;&gt;"",M9851&lt;=TODAY()+90),"EPI caduca ≤90 dies",IF(OR(N9851="Deteriorat usable",N9851="Revisió necessària"),"Revisar","OK"))))))))))</f>
      </c>
      <c r="R9851" s="20"/>
    </row>
    <row r="9852" customFormat="false" ht="15" hidden="false" customHeight="false" outlineLevel="0" collapsed="false">
      <c r="A9852" s="19" t="n">
        <v>91</v>
      </c>
      <c r="B9852" s="19" t="n">
        <f aca="false">IFERROR(VLOOKUP(A9852,Personal!$A$6:$F$112,2,FALSE()),"")</f>
        <v>0</v>
      </c>
      <c r="C9852" s="19" t="str">
        <f aca="false">IFERROR(VLOOKUP(A9852,Personal!$A$6:$F$112,3,FALSE()),"")</f>
        <v>Cerdanyola</v>
      </c>
      <c r="D9852" s="19" t="s">
        <v>97</v>
      </c>
      <c r="E9852" s="19" t="s">
        <v>108</v>
      </c>
      <c r="F9852" s="19" t="s">
        <v>109</v>
      </c>
      <c r="G9852" s="19" t="s">
        <v>291</v>
      </c>
      <c r="H9852" s="19" t="n">
        <f aca="false">IF(OR(VLOOKUP(A9852,Personal!$A$6:$F$112,5,FALSE())&lt;&gt;"Sí",N9852="No aplica"),0,'Catàleg GRAE'!D41)</f>
        <v>2</v>
      </c>
      <c r="I9852" s="20"/>
      <c r="J9852" s="20"/>
      <c r="K9852" s="20"/>
      <c r="L9852" s="21"/>
      <c r="M9852" s="21"/>
      <c r="N9852" s="20"/>
      <c r="O9852" s="20"/>
      <c r="P9852" s="19" t="str">
        <f aca="false">IF(I9852="","",I9852-H9852)</f>
        <v/>
      </c>
      <c r="Q9852" s="19" t="str">
        <f aca="true">IF(B9852="","",IF(N9852="No aplica","No aplica",IF(I9852="","Pendent",IF(N9852="Per substituir","Substituir",IF(OR(N9852="No localitzat",N9852="No lliurat"),"Reposar",IF(I9852&lt;H9852,"Reposar",IF(I9852&gt;H9852,"Revisar excedent",IF(AND(G9852="Sí",M9852&lt;&gt;"",M9852&lt;TODAY()),"EPI caducat",IF(AND(G9852="Sí",M9852&lt;&gt;"",M9852&lt;=TODAY()+90),"EPI caduca ≤90 dies",IF(OR(N9852="Deteriorat usable",N9852="Revisió necessària"),"Revisar","OK"))))))))))</f>
      </c>
      <c r="R9852" s="20"/>
    </row>
    <row r="9853" customFormat="false" ht="15" hidden="false" customHeight="false" outlineLevel="0" collapsed="false">
      <c r="A9853" s="19" t="n">
        <v>91</v>
      </c>
      <c r="B9853" s="19" t="n">
        <f aca="false">IFERROR(VLOOKUP(A9853,Personal!$A$6:$F$112,2,FALSE()),"")</f>
        <v>0</v>
      </c>
      <c r="C9853" s="19" t="str">
        <f aca="false">IFERROR(VLOOKUP(A9853,Personal!$A$6:$F$112,3,FALSE()),"")</f>
        <v>Cerdanyola</v>
      </c>
      <c r="D9853" s="19" t="s">
        <v>97</v>
      </c>
      <c r="E9853" s="19" t="s">
        <v>110</v>
      </c>
      <c r="F9853" s="19" t="s">
        <v>111</v>
      </c>
      <c r="G9853" s="19" t="s">
        <v>291</v>
      </c>
      <c r="H9853" s="19" t="n">
        <f aca="false">IF(OR(VLOOKUP(A9853,Personal!$A$6:$F$112,5,FALSE())&lt;&gt;"Sí",N9853="No aplica"),0,'Catàleg GRAE'!D42)</f>
        <v>1</v>
      </c>
      <c r="I9853" s="20"/>
      <c r="J9853" s="20"/>
      <c r="K9853" s="20"/>
      <c r="L9853" s="21"/>
      <c r="M9853" s="21"/>
      <c r="N9853" s="20"/>
      <c r="O9853" s="20"/>
      <c r="P9853" s="19" t="str">
        <f aca="false">IF(I9853="","",I9853-H9853)</f>
        <v/>
      </c>
      <c r="Q9853" s="19" t="str">
        <f aca="true">IF(B9853="","",IF(N9853="No aplica","No aplica",IF(I9853="","Pendent",IF(N9853="Per substituir","Substituir",IF(OR(N9853="No localitzat",N9853="No lliurat"),"Reposar",IF(I9853&lt;H9853,"Reposar",IF(I9853&gt;H9853,"Revisar excedent",IF(AND(G9853="Sí",M9853&lt;&gt;"",M9853&lt;TODAY()),"EPI caducat",IF(AND(G9853="Sí",M9853&lt;&gt;"",M9853&lt;=TODAY()+90),"EPI caduca ≤90 dies",IF(OR(N9853="Deteriorat usable",N9853="Revisió necessària"),"Revisar","OK"))))))))))</f>
      </c>
      <c r="R9853" s="20"/>
    </row>
    <row r="9854" customFormat="false" ht="15" hidden="false" customHeight="false" outlineLevel="0" collapsed="false">
      <c r="A9854" s="19" t="n">
        <v>91</v>
      </c>
      <c r="B9854" s="19" t="n">
        <f aca="false">IFERROR(VLOOKUP(A9854,Personal!$A$6:$F$112,2,FALSE()),"")</f>
        <v>0</v>
      </c>
      <c r="C9854" s="19" t="str">
        <f aca="false">IFERROR(VLOOKUP(A9854,Personal!$A$6:$F$112,3,FALSE()),"")</f>
        <v>Cerdanyola</v>
      </c>
      <c r="D9854" s="19" t="s">
        <v>112</v>
      </c>
      <c r="E9854" s="19" t="s">
        <v>113</v>
      </c>
      <c r="F9854" s="19" t="s">
        <v>114</v>
      </c>
      <c r="G9854" s="19" t="s">
        <v>291</v>
      </c>
      <c r="H9854" s="19" t="n">
        <f aca="false">IF(OR(VLOOKUP(A9854,Personal!$A$6:$F$112,5,FALSE())&lt;&gt;"Sí",N9854="No aplica"),0,'Catàleg GRAE'!D43)</f>
        <v>2</v>
      </c>
      <c r="I9854" s="20"/>
      <c r="J9854" s="20"/>
      <c r="K9854" s="20"/>
      <c r="L9854" s="21"/>
      <c r="M9854" s="21"/>
      <c r="N9854" s="20"/>
      <c r="O9854" s="20"/>
      <c r="P9854" s="19" t="str">
        <f aca="false">IF(I9854="","",I9854-H9854)</f>
        <v/>
      </c>
      <c r="Q9854" s="19" t="str">
        <f aca="true">IF(B9854="","",IF(N9854="No aplica","No aplica",IF(I9854="","Pendent",IF(N9854="Per substituir","Substituir",IF(OR(N9854="No localitzat",N9854="No lliurat"),"Reposar",IF(I9854&lt;H9854,"Reposar",IF(I9854&gt;H9854,"Revisar excedent",IF(AND(G9854="Sí",M9854&lt;&gt;"",M9854&lt;TODAY()),"EPI caducat",IF(AND(G9854="Sí",M9854&lt;&gt;"",M9854&lt;=TODAY()+90),"EPI caduca ≤90 dies",IF(OR(N9854="Deteriorat usable",N9854="Revisió necessària"),"Revisar","OK"))))))))))</f>
      </c>
      <c r="R9854" s="20"/>
    </row>
    <row r="9855" customFormat="false" ht="15" hidden="false" customHeight="false" outlineLevel="0" collapsed="false">
      <c r="A9855" s="19" t="n">
        <v>91</v>
      </c>
      <c r="B9855" s="19" t="n">
        <f aca="false">IFERROR(VLOOKUP(A9855,Personal!$A$6:$F$112,2,FALSE()),"")</f>
        <v>0</v>
      </c>
      <c r="C9855" s="19" t="str">
        <f aca="false">IFERROR(VLOOKUP(A9855,Personal!$A$6:$F$112,3,FALSE()),"")</f>
        <v>Cerdanyola</v>
      </c>
      <c r="D9855" s="19" t="s">
        <v>102</v>
      </c>
      <c r="E9855" s="19" t="s">
        <v>115</v>
      </c>
      <c r="F9855" s="19" t="s">
        <v>116</v>
      </c>
      <c r="G9855" s="19" t="s">
        <v>291</v>
      </c>
      <c r="H9855" s="19" t="n">
        <f aca="false">IF(OR(VLOOKUP(A9855,Personal!$A$6:$F$112,5,FALSE())&lt;&gt;"Sí",N9855="No aplica"),0,'Catàleg GRAE'!D44)</f>
        <v>1</v>
      </c>
      <c r="I9855" s="20"/>
      <c r="J9855" s="20"/>
      <c r="K9855" s="20"/>
      <c r="L9855" s="21"/>
      <c r="M9855" s="21"/>
      <c r="N9855" s="20"/>
      <c r="O9855" s="20"/>
      <c r="P9855" s="19" t="str">
        <f aca="false">IF(I9855="","",I9855-H9855)</f>
        <v/>
      </c>
      <c r="Q9855" s="19" t="str">
        <f aca="true">IF(B9855="","",IF(N9855="No aplica","No aplica",IF(I9855="","Pendent",IF(N9855="Per substituir","Substituir",IF(OR(N9855="No localitzat",N9855="No lliurat"),"Reposar",IF(I9855&lt;H9855,"Reposar",IF(I9855&gt;H9855,"Revisar excedent",IF(AND(G9855="Sí",M9855&lt;&gt;"",M9855&lt;TODAY()),"EPI caducat",IF(AND(G9855="Sí",M9855&lt;&gt;"",M9855&lt;=TODAY()+90),"EPI caduca ≤90 dies",IF(OR(N9855="Deteriorat usable",N9855="Revisió necessària"),"Revisar","OK"))))))))))</f>
      </c>
      <c r="R9855" s="20"/>
    </row>
    <row r="9856" customFormat="false" ht="15" hidden="false" customHeight="false" outlineLevel="0" collapsed="false">
      <c r="A9856" s="19" t="n">
        <v>91</v>
      </c>
      <c r="B9856" s="19" t="n">
        <f aca="false">IFERROR(VLOOKUP(A9856,Personal!$A$6:$F$112,2,FALSE()),"")</f>
        <v>0</v>
      </c>
      <c r="C9856" s="19" t="str">
        <f aca="false">IFERROR(VLOOKUP(A9856,Personal!$A$6:$F$112,3,FALSE()),"")</f>
        <v>Cerdanyola</v>
      </c>
      <c r="D9856" s="19" t="s">
        <v>102</v>
      </c>
      <c r="E9856" s="19" t="s">
        <v>117</v>
      </c>
      <c r="F9856" s="19" t="s">
        <v>118</v>
      </c>
      <c r="G9856" s="19" t="s">
        <v>272</v>
      </c>
      <c r="H9856" s="19" t="n">
        <f aca="false">IF(OR(VLOOKUP(A9856,Personal!$A$6:$F$112,5,FALSE())&lt;&gt;"Sí",N9856="No aplica"),0,'Catàleg GRAE'!D45)</f>
        <v>1</v>
      </c>
      <c r="I9856" s="20"/>
      <c r="J9856" s="20"/>
      <c r="K9856" s="20"/>
      <c r="L9856" s="21"/>
      <c r="M9856" s="21"/>
      <c r="N9856" s="20"/>
      <c r="O9856" s="20"/>
      <c r="P9856" s="19" t="str">
        <f aca="false">IF(I9856="","",I9856-H9856)</f>
        <v/>
      </c>
      <c r="Q9856" s="19" t="str">
        <f aca="true">IF(B9856="","",IF(N9856="No aplica","No aplica",IF(I9856="","Pendent",IF(N9856="Per substituir","Substituir",IF(OR(N9856="No localitzat",N9856="No lliurat"),"Reposar",IF(I9856&lt;H9856,"Reposar",IF(I9856&gt;H9856,"Revisar excedent",IF(AND(G9856="Sí",M9856&lt;&gt;"",M9856&lt;TODAY()),"EPI caducat",IF(AND(G9856="Sí",M9856&lt;&gt;"",M9856&lt;=TODAY()+90),"EPI caduca ≤90 dies",IF(OR(N9856="Deteriorat usable",N9856="Revisió necessària"),"Revisar","OK"))))))))))</f>
      </c>
      <c r="R9856" s="20"/>
    </row>
    <row r="9857" customFormat="false" ht="15" hidden="false" customHeight="false" outlineLevel="0" collapsed="false">
      <c r="A9857" s="19" t="n">
        <v>91</v>
      </c>
      <c r="B9857" s="19" t="n">
        <f aca="false">IFERROR(VLOOKUP(A9857,Personal!$A$6:$F$112,2,FALSE()),"")</f>
        <v>0</v>
      </c>
      <c r="C9857" s="19" t="str">
        <f aca="false">IFERROR(VLOOKUP(A9857,Personal!$A$6:$F$112,3,FALSE()),"")</f>
        <v>Cerdanyola</v>
      </c>
      <c r="D9857" s="19" t="s">
        <v>102</v>
      </c>
      <c r="E9857" s="19" t="s">
        <v>119</v>
      </c>
      <c r="F9857" s="19" t="s">
        <v>120</v>
      </c>
      <c r="G9857" s="19" t="s">
        <v>272</v>
      </c>
      <c r="H9857" s="19" t="n">
        <f aca="false">IF(OR(VLOOKUP(A9857,Personal!$A$6:$F$112,5,FALSE())&lt;&gt;"Sí",N9857="No aplica"),0,'Catàleg GRAE'!D46)</f>
        <v>1</v>
      </c>
      <c r="I9857" s="20"/>
      <c r="J9857" s="20"/>
      <c r="K9857" s="20"/>
      <c r="L9857" s="21"/>
      <c r="M9857" s="21"/>
      <c r="N9857" s="20"/>
      <c r="O9857" s="20"/>
      <c r="P9857" s="19" t="str">
        <f aca="false">IF(I9857="","",I9857-H9857)</f>
        <v/>
      </c>
      <c r="Q9857" s="19" t="str">
        <f aca="true">IF(B9857="","",IF(N9857="No aplica","No aplica",IF(I9857="","Pendent",IF(N9857="Per substituir","Substituir",IF(OR(N9857="No localitzat",N9857="No lliurat"),"Reposar",IF(I9857&lt;H9857,"Reposar",IF(I9857&gt;H9857,"Revisar excedent",IF(AND(G9857="Sí",M9857&lt;&gt;"",M9857&lt;TODAY()),"EPI caducat",IF(AND(G9857="Sí",M9857&lt;&gt;"",M9857&lt;=TODAY()+90),"EPI caduca ≤90 dies",IF(OR(N9857="Deteriorat usable",N9857="Revisió necessària"),"Revisar","OK"))))))))))</f>
      </c>
      <c r="R9857" s="20"/>
    </row>
    <row r="9858" customFormat="false" ht="15" hidden="false" customHeight="false" outlineLevel="0" collapsed="false">
      <c r="A9858" s="19" t="n">
        <v>91</v>
      </c>
      <c r="B9858" s="19" t="n">
        <f aca="false">IFERROR(VLOOKUP(A9858,Personal!$A$6:$F$112,2,FALSE()),"")</f>
        <v>0</v>
      </c>
      <c r="C9858" s="19" t="str">
        <f aca="false">IFERROR(VLOOKUP(A9858,Personal!$A$6:$F$112,3,FALSE()),"")</f>
        <v>Cerdanyola</v>
      </c>
      <c r="D9858" s="19" t="s">
        <v>97</v>
      </c>
      <c r="E9858" s="19" t="s">
        <v>121</v>
      </c>
      <c r="F9858" s="19" t="s">
        <v>122</v>
      </c>
      <c r="G9858" s="19" t="s">
        <v>291</v>
      </c>
      <c r="H9858" s="19" t="n">
        <f aca="false">IF(OR(VLOOKUP(A9858,Personal!$A$6:$F$112,5,FALSE())&lt;&gt;"Sí",N9858="No aplica"),0,'Catàleg GRAE'!D47)</f>
        <v>1</v>
      </c>
      <c r="I9858" s="20"/>
      <c r="J9858" s="20"/>
      <c r="K9858" s="20"/>
      <c r="L9858" s="21"/>
      <c r="M9858" s="21"/>
      <c r="N9858" s="20"/>
      <c r="O9858" s="20"/>
      <c r="P9858" s="19" t="str">
        <f aca="false">IF(I9858="","",I9858-H9858)</f>
        <v/>
      </c>
      <c r="Q9858" s="19" t="str">
        <f aca="true">IF(B9858="","",IF(N9858="No aplica","No aplica",IF(I9858="","Pendent",IF(N9858="Per substituir","Substituir",IF(OR(N9858="No localitzat",N9858="No lliurat"),"Reposar",IF(I9858&lt;H9858,"Reposar",IF(I9858&gt;H9858,"Revisar excedent",IF(AND(G9858="Sí",M9858&lt;&gt;"",M9858&lt;TODAY()),"EPI caducat",IF(AND(G9858="Sí",M9858&lt;&gt;"",M9858&lt;=TODAY()+90),"EPI caduca ≤90 dies",IF(OR(N9858="Deteriorat usable",N9858="Revisió necessària"),"Revisar","OK"))))))))))</f>
      </c>
      <c r="R9858" s="20"/>
    </row>
    <row r="9859" customFormat="false" ht="15" hidden="false" customHeight="false" outlineLevel="0" collapsed="false">
      <c r="A9859" s="19" t="n">
        <v>91</v>
      </c>
      <c r="B9859" s="19" t="n">
        <f aca="false">IFERROR(VLOOKUP(A9859,Personal!$A$6:$F$112,2,FALSE()),"")</f>
        <v>0</v>
      </c>
      <c r="C9859" s="19" t="str">
        <f aca="false">IFERROR(VLOOKUP(A9859,Personal!$A$6:$F$112,3,FALSE()),"")</f>
        <v>Cerdanyola</v>
      </c>
      <c r="D9859" s="19" t="s">
        <v>97</v>
      </c>
      <c r="E9859" s="19" t="s">
        <v>123</v>
      </c>
      <c r="F9859" s="19" t="s">
        <v>124</v>
      </c>
      <c r="G9859" s="19" t="s">
        <v>291</v>
      </c>
      <c r="H9859" s="19" t="n">
        <f aca="false">IF(OR(VLOOKUP(A9859,Personal!$A$6:$F$112,5,FALSE())&lt;&gt;"Sí",N9859="No aplica"),0,'Catàleg GRAE'!D48)</f>
        <v>1</v>
      </c>
      <c r="I9859" s="20"/>
      <c r="J9859" s="20"/>
      <c r="K9859" s="20"/>
      <c r="L9859" s="21"/>
      <c r="M9859" s="21"/>
      <c r="N9859" s="20"/>
      <c r="O9859" s="20"/>
      <c r="P9859" s="19" t="str">
        <f aca="false">IF(I9859="","",I9859-H9859)</f>
        <v/>
      </c>
      <c r="Q9859" s="19" t="str">
        <f aca="true">IF(B9859="","",IF(N9859="No aplica","No aplica",IF(I9859="","Pendent",IF(N9859="Per substituir","Substituir",IF(OR(N9859="No localitzat",N9859="No lliurat"),"Reposar",IF(I9859&lt;H9859,"Reposar",IF(I9859&gt;H9859,"Revisar excedent",IF(AND(G9859="Sí",M9859&lt;&gt;"",M9859&lt;TODAY()),"EPI caducat",IF(AND(G9859="Sí",M9859&lt;&gt;"",M9859&lt;=TODAY()+90),"EPI caduca ≤90 dies",IF(OR(N9859="Deteriorat usable",N9859="Revisió necessària"),"Revisar","OK"))))))))))</f>
      </c>
      <c r="R9859" s="20"/>
    </row>
    <row r="9860" customFormat="false" ht="15" hidden="false" customHeight="false" outlineLevel="0" collapsed="false">
      <c r="A9860" s="19" t="n">
        <v>91</v>
      </c>
      <c r="B9860" s="19" t="n">
        <f aca="false">IFERROR(VLOOKUP(A9860,Personal!$A$6:$F$112,2,FALSE()),"")</f>
        <v>0</v>
      </c>
      <c r="C9860" s="19" t="str">
        <f aca="false">IFERROR(VLOOKUP(A9860,Personal!$A$6:$F$112,3,FALSE()),"")</f>
        <v>Cerdanyola</v>
      </c>
      <c r="D9860" s="19" t="s">
        <v>125</v>
      </c>
      <c r="E9860" s="19" t="s">
        <v>126</v>
      </c>
      <c r="F9860" s="19" t="s">
        <v>127</v>
      </c>
      <c r="G9860" s="19" t="s">
        <v>272</v>
      </c>
      <c r="H9860" s="19" t="n">
        <f aca="false">IF(OR(VLOOKUP(A9860,Personal!$A$6:$F$112,5,FALSE())&lt;&gt;"Sí",N9860="No aplica"),0,'Catàleg GRAE'!D49)</f>
        <v>1</v>
      </c>
      <c r="I9860" s="20"/>
      <c r="J9860" s="20"/>
      <c r="K9860" s="20"/>
      <c r="L9860" s="21"/>
      <c r="M9860" s="21"/>
      <c r="N9860" s="20"/>
      <c r="O9860" s="20"/>
      <c r="P9860" s="19" t="str">
        <f aca="false">IF(I9860="","",I9860-H9860)</f>
        <v/>
      </c>
      <c r="Q9860" s="19" t="str">
        <f aca="true">IF(B9860="","",IF(N9860="No aplica","No aplica",IF(I9860="","Pendent",IF(N9860="Per substituir","Substituir",IF(OR(N9860="No localitzat",N9860="No lliurat"),"Reposar",IF(I9860&lt;H9860,"Reposar",IF(I9860&gt;H9860,"Revisar excedent",IF(AND(G9860="Sí",M9860&lt;&gt;"",M9860&lt;TODAY()),"EPI caducat",IF(AND(G9860="Sí",M9860&lt;&gt;"",M9860&lt;=TODAY()+90),"EPI caduca ≤90 dies",IF(OR(N9860="Deteriorat usable",N9860="Revisió necessària"),"Revisar","OK"))))))))))</f>
      </c>
      <c r="R9860" s="20"/>
    </row>
    <row r="9861" customFormat="false" ht="15" hidden="false" customHeight="false" outlineLevel="0" collapsed="false">
      <c r="A9861" s="19" t="n">
        <v>91</v>
      </c>
      <c r="B9861" s="19" t="n">
        <f aca="false">IFERROR(VLOOKUP(A9861,Personal!$A$6:$F$112,2,FALSE()),"")</f>
        <v>0</v>
      </c>
      <c r="C9861" s="19" t="str">
        <f aca="false">IFERROR(VLOOKUP(A9861,Personal!$A$6:$F$112,3,FALSE()),"")</f>
        <v>Cerdanyola</v>
      </c>
      <c r="D9861" s="19" t="s">
        <v>125</v>
      </c>
      <c r="E9861" s="19" t="s">
        <v>128</v>
      </c>
      <c r="F9861" s="19" t="s">
        <v>129</v>
      </c>
      <c r="G9861" s="19" t="s">
        <v>272</v>
      </c>
      <c r="H9861" s="19" t="n">
        <f aca="false">IF(OR(VLOOKUP(A9861,Personal!$A$6:$F$112,5,FALSE())&lt;&gt;"Sí",N9861="No aplica"),0,'Catàleg GRAE'!D50)</f>
        <v>1</v>
      </c>
      <c r="I9861" s="20"/>
      <c r="J9861" s="20"/>
      <c r="K9861" s="20"/>
      <c r="L9861" s="21"/>
      <c r="M9861" s="21"/>
      <c r="N9861" s="20"/>
      <c r="O9861" s="20"/>
      <c r="P9861" s="19" t="str">
        <f aca="false">IF(I9861="","",I9861-H9861)</f>
        <v/>
      </c>
      <c r="Q9861" s="19" t="str">
        <f aca="true">IF(B9861="","",IF(N9861="No aplica","No aplica",IF(I9861="","Pendent",IF(N9861="Per substituir","Substituir",IF(OR(N9861="No localitzat",N9861="No lliurat"),"Reposar",IF(I9861&lt;H9861,"Reposar",IF(I9861&gt;H9861,"Revisar excedent",IF(AND(G9861="Sí",M9861&lt;&gt;"",M9861&lt;TODAY()),"EPI caducat",IF(AND(G9861="Sí",M9861&lt;&gt;"",M9861&lt;=TODAY()+90),"EPI caduca ≤90 dies",IF(OR(N9861="Deteriorat usable",N9861="Revisió necessària"),"Revisar","OK"))))))))))</f>
      </c>
      <c r="R9861" s="20"/>
    </row>
    <row r="9862" customFormat="false" ht="15" hidden="false" customHeight="false" outlineLevel="0" collapsed="false">
      <c r="A9862" s="19" t="n">
        <v>91</v>
      </c>
      <c r="B9862" s="19" t="n">
        <f aca="false">IFERROR(VLOOKUP(A9862,Personal!$A$6:$F$112,2,FALSE()),"")</f>
        <v>0</v>
      </c>
      <c r="C9862" s="19" t="str">
        <f aca="false">IFERROR(VLOOKUP(A9862,Personal!$A$6:$F$112,3,FALSE()),"")</f>
        <v>Cerdanyola</v>
      </c>
      <c r="D9862" s="19" t="s">
        <v>125</v>
      </c>
      <c r="E9862" s="19" t="s">
        <v>130</v>
      </c>
      <c r="F9862" s="19" t="s">
        <v>131</v>
      </c>
      <c r="G9862" s="19" t="s">
        <v>291</v>
      </c>
      <c r="H9862" s="19" t="n">
        <f aca="false">IF(OR(VLOOKUP(A9862,Personal!$A$6:$F$112,5,FALSE())&lt;&gt;"Sí",N9862="No aplica"),0,'Catàleg GRAE'!D51)</f>
        <v>1</v>
      </c>
      <c r="I9862" s="20"/>
      <c r="J9862" s="20"/>
      <c r="K9862" s="20"/>
      <c r="L9862" s="21"/>
      <c r="M9862" s="21"/>
      <c r="N9862" s="20"/>
      <c r="O9862" s="20"/>
      <c r="P9862" s="19" t="str">
        <f aca="false">IF(I9862="","",I9862-H9862)</f>
        <v/>
      </c>
      <c r="Q9862" s="19" t="str">
        <f aca="true">IF(B9862="","",IF(N9862="No aplica","No aplica",IF(I9862="","Pendent",IF(N9862="Per substituir","Substituir",IF(OR(N9862="No localitzat",N9862="No lliurat"),"Reposar",IF(I9862&lt;H9862,"Reposar",IF(I9862&gt;H9862,"Revisar excedent",IF(AND(G9862="Sí",M9862&lt;&gt;"",M9862&lt;TODAY()),"EPI caducat",IF(AND(G9862="Sí",M9862&lt;&gt;"",M9862&lt;=TODAY()+90),"EPI caduca ≤90 dies",IF(OR(N9862="Deteriorat usable",N9862="Revisió necessària"),"Revisar","OK"))))))))))</f>
      </c>
      <c r="R9862" s="20"/>
    </row>
    <row r="9863" customFormat="false" ht="15" hidden="false" customHeight="false" outlineLevel="0" collapsed="false">
      <c r="A9863" s="19" t="n">
        <v>91</v>
      </c>
      <c r="B9863" s="19" t="n">
        <f aca="false">IFERROR(VLOOKUP(A9863,Personal!$A$6:$F$112,2,FALSE()),"")</f>
        <v>0</v>
      </c>
      <c r="C9863" s="19" t="str">
        <f aca="false">IFERROR(VLOOKUP(A9863,Personal!$A$6:$F$112,3,FALSE()),"")</f>
        <v>Cerdanyola</v>
      </c>
      <c r="D9863" s="19" t="s">
        <v>132</v>
      </c>
      <c r="E9863" s="19" t="s">
        <v>133</v>
      </c>
      <c r="F9863" s="19" t="s">
        <v>134</v>
      </c>
      <c r="G9863" s="19" t="s">
        <v>291</v>
      </c>
      <c r="H9863" s="19" t="n">
        <f aca="false">IF(OR(VLOOKUP(A9863,Personal!$A$6:$F$112,5,FALSE())&lt;&gt;"Sí",N9863="No aplica"),0,'Catàleg GRAE'!D52)</f>
        <v>1</v>
      </c>
      <c r="I9863" s="20"/>
      <c r="J9863" s="20"/>
      <c r="K9863" s="20"/>
      <c r="L9863" s="21"/>
      <c r="M9863" s="21"/>
      <c r="N9863" s="20"/>
      <c r="O9863" s="20"/>
      <c r="P9863" s="19" t="str">
        <f aca="false">IF(I9863="","",I9863-H9863)</f>
        <v/>
      </c>
      <c r="Q9863" s="19" t="str">
        <f aca="true">IF(B9863="","",IF(N9863="No aplica","No aplica",IF(I9863="","Pendent",IF(N9863="Per substituir","Substituir",IF(OR(N9863="No localitzat",N9863="No lliurat"),"Reposar",IF(I9863&lt;H9863,"Reposar",IF(I9863&gt;H9863,"Revisar excedent",IF(AND(G9863="Sí",M9863&lt;&gt;"",M9863&lt;TODAY()),"EPI caducat",IF(AND(G9863="Sí",M9863&lt;&gt;"",M9863&lt;=TODAY()+90),"EPI caduca ≤90 dies",IF(OR(N9863="Deteriorat usable",N9863="Revisió necessària"),"Revisar","OK"))))))))))</f>
      </c>
      <c r="R9863" s="20"/>
    </row>
    <row r="9864" customFormat="false" ht="15" hidden="false" customHeight="false" outlineLevel="0" collapsed="false">
      <c r="A9864" s="19" t="n">
        <v>91</v>
      </c>
      <c r="B9864" s="19" t="n">
        <f aca="false">IFERROR(VLOOKUP(A9864,Personal!$A$6:$F$112,2,FALSE()),"")</f>
        <v>0</v>
      </c>
      <c r="C9864" s="19" t="str">
        <f aca="false">IFERROR(VLOOKUP(A9864,Personal!$A$6:$F$112,3,FALSE()),"")</f>
        <v>Cerdanyola</v>
      </c>
      <c r="D9864" s="19" t="s">
        <v>94</v>
      </c>
      <c r="E9864" s="19" t="s">
        <v>135</v>
      </c>
      <c r="F9864" s="19" t="s">
        <v>136</v>
      </c>
      <c r="G9864" s="19" t="s">
        <v>291</v>
      </c>
      <c r="H9864" s="19" t="n">
        <f aca="false">IF(OR(VLOOKUP(A9864,Personal!$A$6:$F$112,5,FALSE())&lt;&gt;"Sí",N9864="No aplica"),0,'Catàleg GRAE'!D53)</f>
        <v>1</v>
      </c>
      <c r="I9864" s="20"/>
      <c r="J9864" s="20"/>
      <c r="K9864" s="20"/>
      <c r="L9864" s="21"/>
      <c r="M9864" s="21"/>
      <c r="N9864" s="20"/>
      <c r="O9864" s="20"/>
      <c r="P9864" s="19" t="str">
        <f aca="false">IF(I9864="","",I9864-H9864)</f>
        <v/>
      </c>
      <c r="Q9864" s="19" t="str">
        <f aca="true">IF(B9864="","",IF(N9864="No aplica","No aplica",IF(I9864="","Pendent",IF(N9864="Per substituir","Substituir",IF(OR(N9864="No localitzat",N9864="No lliurat"),"Reposar",IF(I9864&lt;H9864,"Reposar",IF(I9864&gt;H9864,"Revisar excedent",IF(AND(G9864="Sí",M9864&lt;&gt;"",M9864&lt;TODAY()),"EPI caducat",IF(AND(G9864="Sí",M9864&lt;&gt;"",M9864&lt;=TODAY()+90),"EPI caduca ≤90 dies",IF(OR(N9864="Deteriorat usable",N9864="Revisió necessària"),"Revisar","OK"))))))))))</f>
      </c>
      <c r="R9864" s="20"/>
    </row>
    <row r="9865" customFormat="false" ht="15" hidden="false" customHeight="false" outlineLevel="0" collapsed="false">
      <c r="A9865" s="19" t="n">
        <v>91</v>
      </c>
      <c r="B9865" s="19" t="n">
        <f aca="false">IFERROR(VLOOKUP(A9865,Personal!$A$6:$F$112,2,FALSE()),"")</f>
        <v>0</v>
      </c>
      <c r="C9865" s="19" t="str">
        <f aca="false">IFERROR(VLOOKUP(A9865,Personal!$A$6:$F$112,3,FALSE()),"")</f>
        <v>Cerdanyola</v>
      </c>
      <c r="D9865" s="19" t="s">
        <v>137</v>
      </c>
      <c r="E9865" s="19" t="s">
        <v>138</v>
      </c>
      <c r="F9865" s="19" t="s">
        <v>139</v>
      </c>
      <c r="G9865" s="19" t="s">
        <v>291</v>
      </c>
      <c r="H9865" s="19" t="n">
        <f aca="false">IF(OR(VLOOKUP(A9865,Personal!$A$6:$F$112,5,FALSE())&lt;&gt;"Sí",N9865="No aplica"),0,'Catàleg GRAE'!D54)</f>
        <v>1</v>
      </c>
      <c r="I9865" s="20"/>
      <c r="J9865" s="20"/>
      <c r="K9865" s="20"/>
      <c r="L9865" s="21"/>
      <c r="M9865" s="21"/>
      <c r="N9865" s="20"/>
      <c r="O9865" s="20"/>
      <c r="P9865" s="19" t="str">
        <f aca="false">IF(I9865="","",I9865-H9865)</f>
        <v/>
      </c>
      <c r="Q9865" s="19" t="str">
        <f aca="true">IF(B9865="","",IF(N9865="No aplica","No aplica",IF(I9865="","Pendent",IF(N9865="Per substituir","Substituir",IF(OR(N9865="No localitzat",N9865="No lliurat"),"Reposar",IF(I9865&lt;H9865,"Reposar",IF(I9865&gt;H9865,"Revisar excedent",IF(AND(G9865="Sí",M9865&lt;&gt;"",M9865&lt;TODAY()),"EPI caducat",IF(AND(G9865="Sí",M9865&lt;&gt;"",M9865&lt;=TODAY()+90),"EPI caduca ≤90 dies",IF(OR(N9865="Deteriorat usable",N9865="Revisió necessària"),"Revisar","OK"))))))))))</f>
      </c>
      <c r="R9865" s="20"/>
    </row>
    <row r="9866" customFormat="false" ht="15" hidden="false" customHeight="false" outlineLevel="0" collapsed="false">
      <c r="A9866" s="19" t="n">
        <v>91</v>
      </c>
      <c r="B9866" s="19" t="n">
        <f aca="false">IFERROR(VLOOKUP(A9866,Personal!$A$6:$F$112,2,FALSE()),"")</f>
        <v>0</v>
      </c>
      <c r="C9866" s="19" t="str">
        <f aca="false">IFERROR(VLOOKUP(A9866,Personal!$A$6:$F$112,3,FALSE()),"")</f>
        <v>Cerdanyola</v>
      </c>
      <c r="D9866" s="19" t="s">
        <v>94</v>
      </c>
      <c r="E9866" s="19" t="s">
        <v>140</v>
      </c>
      <c r="F9866" s="19" t="s">
        <v>141</v>
      </c>
      <c r="G9866" s="19" t="s">
        <v>291</v>
      </c>
      <c r="H9866" s="19" t="n">
        <f aca="false">IF(OR(VLOOKUP(A9866,Personal!$A$6:$F$112,5,FALSE())&lt;&gt;"Sí",N9866="No aplica"),0,'Catàleg GRAE'!D55)</f>
        <v>1</v>
      </c>
      <c r="I9866" s="20"/>
      <c r="J9866" s="20"/>
      <c r="K9866" s="20"/>
      <c r="L9866" s="21"/>
      <c r="M9866" s="21"/>
      <c r="N9866" s="20"/>
      <c r="O9866" s="20"/>
      <c r="P9866" s="19" t="str">
        <f aca="false">IF(I9866="","",I9866-H9866)</f>
        <v/>
      </c>
      <c r="Q9866" s="19" t="str">
        <f aca="true">IF(B9866="","",IF(N9866="No aplica","No aplica",IF(I9866="","Pendent",IF(N9866="Per substituir","Substituir",IF(OR(N9866="No localitzat",N9866="No lliurat"),"Reposar",IF(I9866&lt;H9866,"Reposar",IF(I9866&gt;H9866,"Revisar excedent",IF(AND(G9866="Sí",M9866&lt;&gt;"",M9866&lt;TODAY()),"EPI caducat",IF(AND(G9866="Sí",M9866&lt;&gt;"",M9866&lt;=TODAY()+90),"EPI caduca ≤90 dies",IF(OR(N9866="Deteriorat usable",N9866="Revisió necessària"),"Revisar","OK"))))))))))</f>
      </c>
      <c r="R9866" s="20"/>
    </row>
    <row r="9867" customFormat="false" ht="15" hidden="false" customHeight="false" outlineLevel="0" collapsed="false">
      <c r="A9867" s="19" t="n">
        <v>91</v>
      </c>
      <c r="B9867" s="19" t="n">
        <f aca="false">IFERROR(VLOOKUP(A9867,Personal!$A$6:$F$112,2,FALSE()),"")</f>
        <v>0</v>
      </c>
      <c r="C9867" s="19" t="str">
        <f aca="false">IFERROR(VLOOKUP(A9867,Personal!$A$6:$F$112,3,FALSE()),"")</f>
        <v>Cerdanyola</v>
      </c>
      <c r="D9867" s="19" t="s">
        <v>142</v>
      </c>
      <c r="E9867" s="19" t="s">
        <v>143</v>
      </c>
      <c r="F9867" s="19" t="s">
        <v>144</v>
      </c>
      <c r="G9867" s="19" t="s">
        <v>291</v>
      </c>
      <c r="H9867" s="19" t="n">
        <f aca="false">IF(OR(VLOOKUP(A9867,Personal!$A$6:$F$112,5,FALSE())&lt;&gt;"Sí",N9867="No aplica"),0,'Catàleg GRAE'!D56)</f>
        <v>1</v>
      </c>
      <c r="I9867" s="20"/>
      <c r="J9867" s="20"/>
      <c r="K9867" s="20"/>
      <c r="L9867" s="21"/>
      <c r="M9867" s="21"/>
      <c r="N9867" s="20"/>
      <c r="O9867" s="20"/>
      <c r="P9867" s="19" t="str">
        <f aca="false">IF(I9867="","",I9867-H9867)</f>
        <v/>
      </c>
      <c r="Q9867" s="19" t="str">
        <f aca="true">IF(B9867="","",IF(N9867="No aplica","No aplica",IF(I9867="","Pendent",IF(N9867="Per substituir","Substituir",IF(OR(N9867="No localitzat",N9867="No lliurat"),"Reposar",IF(I9867&lt;H9867,"Reposar",IF(I9867&gt;H9867,"Revisar excedent",IF(AND(G9867="Sí",M9867&lt;&gt;"",M9867&lt;TODAY()),"EPI caducat",IF(AND(G9867="Sí",M9867&lt;&gt;"",M9867&lt;=TODAY()+90),"EPI caduca ≤90 dies",IF(OR(N9867="Deteriorat usable",N9867="Revisió necessària"),"Revisar","OK"))))))))))</f>
      </c>
      <c r="R9867" s="20"/>
    </row>
    <row r="9868" customFormat="false" ht="15" hidden="false" customHeight="false" outlineLevel="0" collapsed="false">
      <c r="A9868" s="19" t="n">
        <v>91</v>
      </c>
      <c r="B9868" s="19" t="n">
        <f aca="false">IFERROR(VLOOKUP(A9868,Personal!$A$6:$F$112,2,FALSE()),"")</f>
        <v>0</v>
      </c>
      <c r="C9868" s="19" t="str">
        <f aca="false">IFERROR(VLOOKUP(A9868,Personal!$A$6:$F$112,3,FALSE()),"")</f>
        <v>Cerdanyola</v>
      </c>
      <c r="D9868" s="19" t="s">
        <v>112</v>
      </c>
      <c r="E9868" s="19" t="s">
        <v>145</v>
      </c>
      <c r="F9868" s="19" t="s">
        <v>146</v>
      </c>
      <c r="G9868" s="19" t="s">
        <v>291</v>
      </c>
      <c r="H9868" s="19" t="n">
        <f aca="false">IF(OR(VLOOKUP(A9868,Personal!$A$6:$F$112,5,FALSE())&lt;&gt;"Sí",N9868="No aplica"),0,'Catàleg GRAE'!D57)</f>
        <v>1</v>
      </c>
      <c r="I9868" s="20"/>
      <c r="J9868" s="20"/>
      <c r="K9868" s="20"/>
      <c r="L9868" s="21"/>
      <c r="M9868" s="21"/>
      <c r="N9868" s="20"/>
      <c r="O9868" s="20"/>
      <c r="P9868" s="19" t="str">
        <f aca="false">IF(I9868="","",I9868-H9868)</f>
        <v/>
      </c>
      <c r="Q9868" s="19" t="str">
        <f aca="true">IF(B9868="","",IF(N9868="No aplica","No aplica",IF(I9868="","Pendent",IF(N9868="Per substituir","Substituir",IF(OR(N9868="No localitzat",N9868="No lliurat"),"Reposar",IF(I9868&lt;H9868,"Reposar",IF(I9868&gt;H9868,"Revisar excedent",IF(AND(G9868="Sí",M9868&lt;&gt;"",M9868&lt;TODAY()),"EPI caducat",IF(AND(G9868="Sí",M9868&lt;&gt;"",M9868&lt;=TODAY()+90),"EPI caduca ≤90 dies",IF(OR(N9868="Deteriorat usable",N9868="Revisió necessària"),"Revisar","OK"))))))))))</f>
      </c>
      <c r="R9868" s="20"/>
    </row>
    <row r="9869" customFormat="false" ht="15" hidden="false" customHeight="false" outlineLevel="0" collapsed="false">
      <c r="A9869" s="19" t="n">
        <v>91</v>
      </c>
      <c r="B9869" s="19" t="n">
        <f aca="false">IFERROR(VLOOKUP(A9869,Personal!$A$6:$F$112,2,FALSE()),"")</f>
        <v>0</v>
      </c>
      <c r="C9869" s="19" t="str">
        <f aca="false">IFERROR(VLOOKUP(A9869,Personal!$A$6:$F$112,3,FALSE()),"")</f>
        <v>Cerdanyola</v>
      </c>
      <c r="D9869" s="19" t="s">
        <v>137</v>
      </c>
      <c r="E9869" s="19" t="s">
        <v>147</v>
      </c>
      <c r="F9869" s="19" t="s">
        <v>148</v>
      </c>
      <c r="G9869" s="19" t="s">
        <v>291</v>
      </c>
      <c r="H9869" s="19" t="n">
        <f aca="false">IF(OR(VLOOKUP(A9869,Personal!$A$6:$F$112,5,FALSE())&lt;&gt;"Sí",N9869="No aplica"),0,'Catàleg GRAE'!D58)</f>
        <v>1</v>
      </c>
      <c r="I9869" s="20"/>
      <c r="J9869" s="20"/>
      <c r="K9869" s="20"/>
      <c r="L9869" s="21"/>
      <c r="M9869" s="21"/>
      <c r="N9869" s="20"/>
      <c r="O9869" s="20"/>
      <c r="P9869" s="19" t="str">
        <f aca="false">IF(I9869="","",I9869-H9869)</f>
        <v/>
      </c>
      <c r="Q9869" s="19" t="str">
        <f aca="true">IF(B9869="","",IF(N9869="No aplica","No aplica",IF(I9869="","Pendent",IF(N9869="Per substituir","Substituir",IF(OR(N9869="No localitzat",N9869="No lliurat"),"Reposar",IF(I9869&lt;H9869,"Reposar",IF(I9869&gt;H9869,"Revisar excedent",IF(AND(G9869="Sí",M9869&lt;&gt;"",M9869&lt;TODAY()),"EPI caducat",IF(AND(G9869="Sí",M9869&lt;&gt;"",M9869&lt;=TODAY()+90),"EPI caduca ≤90 dies",IF(OR(N9869="Deteriorat usable",N9869="Revisió necessària"),"Revisar","OK"))))))))))</f>
      </c>
      <c r="R9869" s="20"/>
    </row>
    <row r="9870" customFormat="false" ht="15" hidden="false" customHeight="false" outlineLevel="0" collapsed="false">
      <c r="A9870" s="19" t="n">
        <v>91</v>
      </c>
      <c r="B9870" s="19" t="n">
        <f aca="false">IFERROR(VLOOKUP(A9870,Personal!$A$6:$F$112,2,FALSE()),"")</f>
        <v>0</v>
      </c>
      <c r="C9870" s="19" t="str">
        <f aca="false">IFERROR(VLOOKUP(A9870,Personal!$A$6:$F$112,3,FALSE()),"")</f>
        <v>Cerdanyola</v>
      </c>
      <c r="D9870" s="19" t="s">
        <v>125</v>
      </c>
      <c r="E9870" s="19" t="s">
        <v>149</v>
      </c>
      <c r="F9870" s="19" t="s">
        <v>150</v>
      </c>
      <c r="G9870" s="19" t="s">
        <v>291</v>
      </c>
      <c r="H9870" s="19" t="n">
        <f aca="false">IF(OR(VLOOKUP(A9870,Personal!$A$6:$F$112,5,FALSE())&lt;&gt;"Sí",N9870="No aplica"),0,'Catàleg GRAE'!D59)</f>
        <v>1</v>
      </c>
      <c r="I9870" s="20"/>
      <c r="J9870" s="20"/>
      <c r="K9870" s="20"/>
      <c r="L9870" s="21"/>
      <c r="M9870" s="21"/>
      <c r="N9870" s="20"/>
      <c r="O9870" s="20"/>
      <c r="P9870" s="19" t="str">
        <f aca="false">IF(I9870="","",I9870-H9870)</f>
        <v/>
      </c>
      <c r="Q9870" s="19" t="str">
        <f aca="true">IF(B9870="","",IF(N9870="No aplica","No aplica",IF(I9870="","Pendent",IF(N9870="Per substituir","Substituir",IF(OR(N9870="No localitzat",N9870="No lliurat"),"Reposar",IF(I9870&lt;H9870,"Reposar",IF(I9870&gt;H9870,"Revisar excedent",IF(AND(G9870="Sí",M9870&lt;&gt;"",M9870&lt;TODAY()),"EPI caducat",IF(AND(G9870="Sí",M9870&lt;&gt;"",M9870&lt;=TODAY()+90),"EPI caduca ≤90 dies",IF(OR(N9870="Deteriorat usable",N9870="Revisió necessària"),"Revisar","OK"))))))))))</f>
      </c>
      <c r="R9870" s="20"/>
    </row>
    <row r="9871" customFormat="false" ht="15" hidden="false" customHeight="false" outlineLevel="0" collapsed="false">
      <c r="A9871" s="19" t="n">
        <v>91</v>
      </c>
      <c r="B9871" s="19" t="n">
        <f aca="false">IFERROR(VLOOKUP(A9871,Personal!$A$6:$F$112,2,FALSE()),"")</f>
        <v>0</v>
      </c>
      <c r="C9871" s="19" t="str">
        <f aca="false">IFERROR(VLOOKUP(A9871,Personal!$A$6:$F$112,3,FALSE()),"")</f>
        <v>Cerdanyola</v>
      </c>
      <c r="D9871" s="19" t="s">
        <v>125</v>
      </c>
      <c r="E9871" s="19" t="s">
        <v>151</v>
      </c>
      <c r="F9871" s="19" t="s">
        <v>152</v>
      </c>
      <c r="G9871" s="19" t="s">
        <v>291</v>
      </c>
      <c r="H9871" s="19" t="n">
        <f aca="false">IF(OR(VLOOKUP(A9871,Personal!$A$6:$F$112,5,FALSE())&lt;&gt;"Sí",N9871="No aplica"),0,'Catàleg GRAE'!D60)</f>
        <v>1</v>
      </c>
      <c r="I9871" s="20"/>
      <c r="J9871" s="20"/>
      <c r="K9871" s="20"/>
      <c r="L9871" s="21"/>
      <c r="M9871" s="21"/>
      <c r="N9871" s="20"/>
      <c r="O9871" s="20"/>
      <c r="P9871" s="19" t="str">
        <f aca="false">IF(I9871="","",I9871-H9871)</f>
        <v/>
      </c>
      <c r="Q9871" s="19" t="str">
        <f aca="true">IF(B9871="","",IF(N9871="No aplica","No aplica",IF(I9871="","Pendent",IF(N9871="Per substituir","Substituir",IF(OR(N9871="No localitzat",N9871="No lliurat"),"Reposar",IF(I9871&lt;H9871,"Reposar",IF(I9871&gt;H9871,"Revisar excedent",IF(AND(G9871="Sí",M9871&lt;&gt;"",M9871&lt;TODAY()),"EPI caducat",IF(AND(G9871="Sí",M9871&lt;&gt;"",M9871&lt;=TODAY()+90),"EPI caduca ≤90 dies",IF(OR(N9871="Deteriorat usable",N9871="Revisió necessària"),"Revisar","OK"))))))))))</f>
      </c>
      <c r="R9871" s="20"/>
    </row>
    <row r="9872" customFormat="false" ht="15" hidden="false" customHeight="false" outlineLevel="0" collapsed="false">
      <c r="A9872" s="19" t="n">
        <v>91</v>
      </c>
      <c r="B9872" s="19" t="n">
        <f aca="false">IFERROR(VLOOKUP(A9872,Personal!$A$6:$F$112,2,FALSE()),"")</f>
        <v>0</v>
      </c>
      <c r="C9872" s="19" t="str">
        <f aca="false">IFERROR(VLOOKUP(A9872,Personal!$A$6:$F$112,3,FALSE()),"")</f>
        <v>Cerdanyola</v>
      </c>
      <c r="D9872" s="19" t="s">
        <v>153</v>
      </c>
      <c r="E9872" s="19" t="s">
        <v>154</v>
      </c>
      <c r="F9872" s="19" t="s">
        <v>155</v>
      </c>
      <c r="G9872" s="19" t="s">
        <v>291</v>
      </c>
      <c r="H9872" s="19" t="n">
        <f aca="false">IF(OR(VLOOKUP(A9872,Personal!$A$6:$F$112,5,FALSE())&lt;&gt;"Sí",N9872="No aplica"),0,'Catàleg GRAE'!D61)</f>
        <v>1</v>
      </c>
      <c r="I9872" s="20"/>
      <c r="J9872" s="20"/>
      <c r="K9872" s="20"/>
      <c r="L9872" s="21"/>
      <c r="M9872" s="21"/>
      <c r="N9872" s="20"/>
      <c r="O9872" s="20"/>
      <c r="P9872" s="19" t="str">
        <f aca="false">IF(I9872="","",I9872-H9872)</f>
        <v/>
      </c>
      <c r="Q9872" s="19" t="str">
        <f aca="true">IF(B9872="","",IF(N9872="No aplica","No aplica",IF(I9872="","Pendent",IF(N9872="Per substituir","Substituir",IF(OR(N9872="No localitzat",N9872="No lliurat"),"Reposar",IF(I9872&lt;H9872,"Reposar",IF(I9872&gt;H9872,"Revisar excedent",IF(AND(G9872="Sí",M9872&lt;&gt;"",M9872&lt;TODAY()),"EPI caducat",IF(AND(G9872="Sí",M9872&lt;&gt;"",M9872&lt;=TODAY()+90),"EPI caduca ≤90 dies",IF(OR(N9872="Deteriorat usable",N9872="Revisió necessària"),"Revisar","OK"))))))))))</f>
      </c>
      <c r="R9872" s="20"/>
    </row>
    <row r="9873" customFormat="false" ht="15" hidden="false" customHeight="false" outlineLevel="0" collapsed="false">
      <c r="A9873" s="19" t="n">
        <v>91</v>
      </c>
      <c r="B9873" s="19" t="n">
        <f aca="false">IFERROR(VLOOKUP(A9873,Personal!$A$6:$F$112,2,FALSE()),"")</f>
        <v>0</v>
      </c>
      <c r="C9873" s="19" t="str">
        <f aca="false">IFERROR(VLOOKUP(A9873,Personal!$A$6:$F$112,3,FALSE()),"")</f>
        <v>Cerdanyola</v>
      </c>
      <c r="D9873" s="19" t="s">
        <v>37</v>
      </c>
      <c r="E9873" s="19" t="s">
        <v>156</v>
      </c>
      <c r="F9873" s="19" t="s">
        <v>157</v>
      </c>
      <c r="G9873" s="19" t="s">
        <v>291</v>
      </c>
      <c r="H9873" s="19" t="n">
        <f aca="false">IF(OR(VLOOKUP(A9873,Personal!$A$6:$F$112,5,FALSE())&lt;&gt;"Sí",N9873="No aplica"),0,'Catàleg GRAE'!D62)</f>
        <v>1</v>
      </c>
      <c r="I9873" s="20"/>
      <c r="J9873" s="20"/>
      <c r="K9873" s="20"/>
      <c r="L9873" s="21"/>
      <c r="M9873" s="21"/>
      <c r="N9873" s="20"/>
      <c r="O9873" s="20"/>
      <c r="P9873" s="19" t="str">
        <f aca="false">IF(I9873="","",I9873-H9873)</f>
        <v/>
      </c>
      <c r="Q9873" s="19" t="str">
        <f aca="true">IF(B9873="","",IF(N9873="No aplica","No aplica",IF(I9873="","Pendent",IF(N9873="Per substituir","Substituir",IF(OR(N9873="No localitzat",N9873="No lliurat"),"Reposar",IF(I9873&lt;H9873,"Reposar",IF(I9873&gt;H9873,"Revisar excedent",IF(AND(G9873="Sí",M9873&lt;&gt;"",M9873&lt;TODAY()),"EPI caducat",IF(AND(G9873="Sí",M9873&lt;&gt;"",M9873&lt;=TODAY()+90),"EPI caduca ≤90 dies",IF(OR(N9873="Deteriorat usable",N9873="Revisió necessària"),"Revisar","OK"))))))))))</f>
      </c>
      <c r="R9873" s="20"/>
    </row>
    <row r="9874" customFormat="false" ht="15" hidden="false" customHeight="false" outlineLevel="0" collapsed="false">
      <c r="A9874" s="19" t="n">
        <v>91</v>
      </c>
      <c r="B9874" s="19" t="n">
        <f aca="false">IFERROR(VLOOKUP(A9874,Personal!$A$6:$F$112,2,FALSE()),"")</f>
        <v>0</v>
      </c>
      <c r="C9874" s="19" t="str">
        <f aca="false">IFERROR(VLOOKUP(A9874,Personal!$A$6:$F$112,3,FALSE()),"")</f>
        <v>Cerdanyola</v>
      </c>
      <c r="D9874" s="19" t="s">
        <v>37</v>
      </c>
      <c r="E9874" s="19" t="s">
        <v>158</v>
      </c>
      <c r="F9874" s="19" t="s">
        <v>159</v>
      </c>
      <c r="G9874" s="19" t="s">
        <v>291</v>
      </c>
      <c r="H9874" s="19" t="n">
        <f aca="false">IF(OR(VLOOKUP(A9874,Personal!$A$6:$F$112,5,FALSE())&lt;&gt;"Sí",N9874="No aplica"),0,'Catàleg GRAE'!D63)</f>
        <v>1</v>
      </c>
      <c r="I9874" s="20"/>
      <c r="J9874" s="20"/>
      <c r="K9874" s="20"/>
      <c r="L9874" s="21"/>
      <c r="M9874" s="21"/>
      <c r="N9874" s="20"/>
      <c r="O9874" s="20"/>
      <c r="P9874" s="19" t="str">
        <f aca="false">IF(I9874="","",I9874-H9874)</f>
        <v/>
      </c>
      <c r="Q9874" s="19" t="str">
        <f aca="true">IF(B9874="","",IF(N9874="No aplica","No aplica",IF(I9874="","Pendent",IF(N9874="Per substituir","Substituir",IF(OR(N9874="No localitzat",N9874="No lliurat"),"Reposar",IF(I9874&lt;H9874,"Reposar",IF(I9874&gt;H9874,"Revisar excedent",IF(AND(G9874="Sí",M9874&lt;&gt;"",M9874&lt;TODAY()),"EPI caducat",IF(AND(G9874="Sí",M9874&lt;&gt;"",M9874&lt;=TODAY()+90),"EPI caduca ≤90 dies",IF(OR(N9874="Deteriorat usable",N9874="Revisió necessària"),"Revisar","OK"))))))))))</f>
      </c>
      <c r="R9874" s="20"/>
    </row>
    <row r="9875" customFormat="false" ht="15" hidden="false" customHeight="false" outlineLevel="0" collapsed="false">
      <c r="A9875" s="19" t="n">
        <v>91</v>
      </c>
      <c r="B9875" s="19" t="n">
        <f aca="false">IFERROR(VLOOKUP(A9875,Personal!$A$6:$F$112,2,FALSE()),"")</f>
        <v>0</v>
      </c>
      <c r="C9875" s="19" t="str">
        <f aca="false">IFERROR(VLOOKUP(A9875,Personal!$A$6:$F$112,3,FALSE()),"")</f>
        <v>Cerdanyola</v>
      </c>
      <c r="D9875" s="19" t="s">
        <v>160</v>
      </c>
      <c r="E9875" s="19" t="s">
        <v>161</v>
      </c>
      <c r="F9875" s="19" t="s">
        <v>162</v>
      </c>
      <c r="G9875" s="19" t="s">
        <v>291</v>
      </c>
      <c r="H9875" s="19" t="n">
        <f aca="false">IF(OR(VLOOKUP(A9875,Personal!$A$6:$F$112,5,FALSE())&lt;&gt;"Sí",N9875="No aplica"),0,'Catàleg GRAE'!D64)</f>
        <v>1</v>
      </c>
      <c r="I9875" s="20"/>
      <c r="J9875" s="20"/>
      <c r="K9875" s="20"/>
      <c r="L9875" s="21"/>
      <c r="M9875" s="21"/>
      <c r="N9875" s="20"/>
      <c r="O9875" s="20"/>
      <c r="P9875" s="19" t="str">
        <f aca="false">IF(I9875="","",I9875-H9875)</f>
        <v/>
      </c>
      <c r="Q9875" s="19" t="str">
        <f aca="true">IF(B9875="","",IF(N9875="No aplica","No aplica",IF(I9875="","Pendent",IF(N9875="Per substituir","Substituir",IF(OR(N9875="No localitzat",N9875="No lliurat"),"Reposar",IF(I9875&lt;H9875,"Reposar",IF(I9875&gt;H9875,"Revisar excedent",IF(AND(G9875="Sí",M9875&lt;&gt;"",M9875&lt;TODAY()),"EPI caducat",IF(AND(G9875="Sí",M9875&lt;&gt;"",M9875&lt;=TODAY()+90),"EPI caduca ≤90 dies",IF(OR(N9875="Deteriorat usable",N9875="Revisió necessària"),"Revisar","OK"))))))))))</f>
      </c>
      <c r="R9875" s="20"/>
    </row>
    <row r="9876" customFormat="false" ht="15" hidden="false" customHeight="false" outlineLevel="0" collapsed="false">
      <c r="A9876" s="19" t="n">
        <v>91</v>
      </c>
      <c r="B9876" s="19" t="n">
        <f aca="false">IFERROR(VLOOKUP(A9876,Personal!$A$6:$F$112,2,FALSE()),"")</f>
        <v>0</v>
      </c>
      <c r="C9876" s="19" t="str">
        <f aca="false">IFERROR(VLOOKUP(A9876,Personal!$A$6:$F$112,3,FALSE()),"")</f>
        <v>Cerdanyola</v>
      </c>
      <c r="D9876" s="19" t="s">
        <v>137</v>
      </c>
      <c r="E9876" s="19" t="s">
        <v>163</v>
      </c>
      <c r="F9876" s="19" t="s">
        <v>164</v>
      </c>
      <c r="G9876" s="19" t="s">
        <v>272</v>
      </c>
      <c r="H9876" s="19" t="n">
        <f aca="false">IF(OR(VLOOKUP(A9876,Personal!$A$6:$F$112,5,FALSE())&lt;&gt;"Sí",N9876="No aplica"),0,'Catàleg GRAE'!D65)</f>
        <v>1</v>
      </c>
      <c r="I9876" s="20"/>
      <c r="J9876" s="20"/>
      <c r="K9876" s="20"/>
      <c r="L9876" s="21"/>
      <c r="M9876" s="21"/>
      <c r="N9876" s="20"/>
      <c r="O9876" s="20"/>
      <c r="P9876" s="19" t="str">
        <f aca="false">IF(I9876="","",I9876-H9876)</f>
        <v/>
      </c>
      <c r="Q9876" s="19" t="str">
        <f aca="true">IF(B9876="","",IF(N9876="No aplica","No aplica",IF(I9876="","Pendent",IF(N9876="Per substituir","Substituir",IF(OR(N9876="No localitzat",N9876="No lliurat"),"Reposar",IF(I9876&lt;H9876,"Reposar",IF(I9876&gt;H9876,"Revisar excedent",IF(AND(G9876="Sí",M9876&lt;&gt;"",M9876&lt;TODAY()),"EPI caducat",IF(AND(G9876="Sí",M9876&lt;&gt;"",M9876&lt;=TODAY()+90),"EPI caduca ≤90 dies",IF(OR(N9876="Deteriorat usable",N9876="Revisió necessària"),"Revisar","OK"))))))))))</f>
      </c>
      <c r="R9876" s="20"/>
    </row>
    <row r="9877" customFormat="false" ht="15" hidden="false" customHeight="false" outlineLevel="0" collapsed="false">
      <c r="A9877" s="19" t="n">
        <v>91</v>
      </c>
      <c r="B9877" s="19" t="n">
        <f aca="false">IFERROR(VLOOKUP(A9877,Personal!$A$6:$F$112,2,FALSE()),"")</f>
        <v>0</v>
      </c>
      <c r="C9877" s="19" t="str">
        <f aca="false">IFERROR(VLOOKUP(A9877,Personal!$A$6:$F$112,3,FALSE()),"")</f>
        <v>Cerdanyola</v>
      </c>
      <c r="D9877" s="19" t="s">
        <v>132</v>
      </c>
      <c r="E9877" s="19" t="s">
        <v>165</v>
      </c>
      <c r="F9877" s="19" t="s">
        <v>166</v>
      </c>
      <c r="G9877" s="19" t="s">
        <v>272</v>
      </c>
      <c r="H9877" s="19" t="n">
        <f aca="false">IF(OR(VLOOKUP(A9877,Personal!$A$6:$F$112,5,FALSE())&lt;&gt;"Sí",N9877="No aplica"),0,'Catàleg GRAE'!D66)</f>
        <v>1</v>
      </c>
      <c r="I9877" s="20"/>
      <c r="J9877" s="20"/>
      <c r="K9877" s="20"/>
      <c r="L9877" s="21"/>
      <c r="M9877" s="21"/>
      <c r="N9877" s="20"/>
      <c r="O9877" s="20"/>
      <c r="P9877" s="19" t="str">
        <f aca="false">IF(I9877="","",I9877-H9877)</f>
        <v/>
      </c>
      <c r="Q9877" s="19" t="str">
        <f aca="true">IF(B9877="","",IF(N9877="No aplica","No aplica",IF(I9877="","Pendent",IF(N9877="Per substituir","Substituir",IF(OR(N9877="No localitzat",N9877="No lliurat"),"Reposar",IF(I9877&lt;H9877,"Reposar",IF(I9877&gt;H9877,"Revisar excedent",IF(AND(G9877="Sí",M9877&lt;&gt;"",M9877&lt;TODAY()),"EPI caducat",IF(AND(G9877="Sí",M9877&lt;&gt;"",M9877&lt;=TODAY()+90),"EPI caduca ≤90 dies",IF(OR(N9877="Deteriorat usable",N9877="Revisió necessària"),"Revisar","OK"))))))))))</f>
      </c>
      <c r="R9877" s="20"/>
    </row>
    <row r="9878" customFormat="false" ht="15" hidden="false" customHeight="false" outlineLevel="0" collapsed="false">
      <c r="A9878" s="19" t="n">
        <v>91</v>
      </c>
      <c r="B9878" s="19" t="n">
        <f aca="false">IFERROR(VLOOKUP(A9878,Personal!$A$6:$F$112,2,FALSE()),"")</f>
        <v>0</v>
      </c>
      <c r="C9878" s="19" t="str">
        <f aca="false">IFERROR(VLOOKUP(A9878,Personal!$A$6:$F$112,3,FALSE()),"")</f>
        <v>Cerdanyola</v>
      </c>
      <c r="D9878" s="19" t="s">
        <v>71</v>
      </c>
      <c r="E9878" s="19" t="s">
        <v>167</v>
      </c>
      <c r="F9878" s="19" t="s">
        <v>168</v>
      </c>
      <c r="G9878" s="19" t="s">
        <v>291</v>
      </c>
      <c r="H9878" s="19" t="n">
        <f aca="false">IF(OR(VLOOKUP(A9878,Personal!$A$6:$F$112,5,FALSE())&lt;&gt;"Sí",N9878="No aplica"),0,'Catàleg GRAE'!D67)</f>
        <v>1</v>
      </c>
      <c r="I9878" s="20"/>
      <c r="J9878" s="20"/>
      <c r="K9878" s="20"/>
      <c r="L9878" s="21"/>
      <c r="M9878" s="21"/>
      <c r="N9878" s="20"/>
      <c r="O9878" s="20"/>
      <c r="P9878" s="19" t="str">
        <f aca="false">IF(I9878="","",I9878-H9878)</f>
        <v/>
      </c>
      <c r="Q9878" s="19" t="str">
        <f aca="true">IF(B9878="","",IF(N9878="No aplica","No aplica",IF(I9878="","Pendent",IF(N9878="Per substituir","Substituir",IF(OR(N9878="No localitzat",N9878="No lliurat"),"Reposar",IF(I9878&lt;H9878,"Reposar",IF(I9878&gt;H9878,"Revisar excedent",IF(AND(G9878="Sí",M9878&lt;&gt;"",M9878&lt;TODAY()),"EPI caducat",IF(AND(G9878="Sí",M9878&lt;&gt;"",M9878&lt;=TODAY()+90),"EPI caduca ≤90 dies",IF(OR(N9878="Deteriorat usable",N9878="Revisió necessària"),"Revisar","OK"))))))))))</f>
      </c>
      <c r="R9878" s="20"/>
    </row>
    <row r="9879" customFormat="false" ht="15" hidden="false" customHeight="false" outlineLevel="0" collapsed="false">
      <c r="A9879" s="19" t="n">
        <v>91</v>
      </c>
      <c r="B9879" s="19" t="n">
        <f aca="false">IFERROR(VLOOKUP(A9879,Personal!$A$6:$F$112,2,FALSE()),"")</f>
        <v>0</v>
      </c>
      <c r="C9879" s="19" t="str">
        <f aca="false">IFERROR(VLOOKUP(A9879,Personal!$A$6:$F$112,3,FALSE()),"")</f>
        <v>Cerdanyola</v>
      </c>
      <c r="D9879" s="19" t="s">
        <v>132</v>
      </c>
      <c r="E9879" s="19" t="s">
        <v>169</v>
      </c>
      <c r="F9879" s="19" t="s">
        <v>170</v>
      </c>
      <c r="G9879" s="19" t="s">
        <v>272</v>
      </c>
      <c r="H9879" s="19" t="n">
        <f aca="false">IF(OR(VLOOKUP(A9879,Personal!$A$6:$F$112,5,FALSE())&lt;&gt;"Sí",N9879="No aplica"),0,'Catàleg GRAE'!D68)</f>
        <v>1</v>
      </c>
      <c r="I9879" s="20"/>
      <c r="J9879" s="20"/>
      <c r="K9879" s="20"/>
      <c r="L9879" s="21"/>
      <c r="M9879" s="21"/>
      <c r="N9879" s="20"/>
      <c r="O9879" s="20"/>
      <c r="P9879" s="19" t="str">
        <f aca="false">IF(I9879="","",I9879-H9879)</f>
        <v/>
      </c>
      <c r="Q9879" s="19" t="str">
        <f aca="true">IF(B9879="","",IF(N9879="No aplica","No aplica",IF(I9879="","Pendent",IF(N9879="Per substituir","Substituir",IF(OR(N9879="No localitzat",N9879="No lliurat"),"Reposar",IF(I9879&lt;H9879,"Reposar",IF(I9879&gt;H9879,"Revisar excedent",IF(AND(G9879="Sí",M9879&lt;&gt;"",M9879&lt;TODAY()),"EPI caducat",IF(AND(G9879="Sí",M9879&lt;&gt;"",M9879&lt;=TODAY()+90),"EPI caduca ≤90 dies",IF(OR(N9879="Deteriorat usable",N9879="Revisió necessària"),"Revisar","OK"))))))))))</f>
      </c>
      <c r="R9879" s="20"/>
    </row>
    <row r="9880" customFormat="false" ht="15" hidden="false" customHeight="false" outlineLevel="0" collapsed="false">
      <c r="A9880" s="19" t="n">
        <v>91</v>
      </c>
      <c r="B9880" s="19" t="n">
        <f aca="false">IFERROR(VLOOKUP(A9880,Personal!$A$6:$F$112,2,FALSE()),"")</f>
        <v>0</v>
      </c>
      <c r="C9880" s="19" t="str">
        <f aca="false">IFERROR(VLOOKUP(A9880,Personal!$A$6:$F$112,3,FALSE()),"")</f>
        <v>Cerdanyola</v>
      </c>
      <c r="D9880" s="19" t="s">
        <v>142</v>
      </c>
      <c r="E9880" s="19" t="s">
        <v>171</v>
      </c>
      <c r="F9880" s="19" t="s">
        <v>172</v>
      </c>
      <c r="G9880" s="19" t="s">
        <v>272</v>
      </c>
      <c r="H9880" s="19" t="n">
        <f aca="false">IF(OR(VLOOKUP(A9880,Personal!$A$6:$F$112,5,FALSE())&lt;&gt;"Sí",N9880="No aplica"),0,'Catàleg GRAE'!D69)</f>
        <v>1</v>
      </c>
      <c r="I9880" s="20"/>
      <c r="J9880" s="20"/>
      <c r="K9880" s="20"/>
      <c r="L9880" s="21"/>
      <c r="M9880" s="21"/>
      <c r="N9880" s="20"/>
      <c r="O9880" s="20"/>
      <c r="P9880" s="19" t="str">
        <f aca="false">IF(I9880="","",I9880-H9880)</f>
        <v/>
      </c>
      <c r="Q9880" s="19" t="str">
        <f aca="true">IF(B9880="","",IF(N9880="No aplica","No aplica",IF(I9880="","Pendent",IF(N9880="Per substituir","Substituir",IF(OR(N9880="No localitzat",N9880="No lliurat"),"Reposar",IF(I9880&lt;H9880,"Reposar",IF(I9880&gt;H9880,"Revisar excedent",IF(AND(G9880="Sí",M9880&lt;&gt;"",M9880&lt;TODAY()),"EPI caducat",IF(AND(G9880="Sí",M9880&lt;&gt;"",M9880&lt;=TODAY()+90),"EPI caduca ≤90 dies",IF(OR(N9880="Deteriorat usable",N9880="Revisió necessària"),"Revisar","OK"))))))))))</f>
      </c>
      <c r="R9880" s="20"/>
    </row>
    <row r="9881" customFormat="false" ht="15" hidden="false" customHeight="false" outlineLevel="0" collapsed="false">
      <c r="A9881" s="19" t="n">
        <v>91</v>
      </c>
      <c r="B9881" s="19" t="n">
        <f aca="false">IFERROR(VLOOKUP(A9881,Personal!$A$6:$F$112,2,FALSE()),"")</f>
        <v>0</v>
      </c>
      <c r="C9881" s="19" t="str">
        <f aca="false">IFERROR(VLOOKUP(A9881,Personal!$A$6:$F$112,3,FALSE()),"")</f>
        <v>Cerdanyola</v>
      </c>
      <c r="D9881" s="19" t="s">
        <v>132</v>
      </c>
      <c r="E9881" s="19" t="s">
        <v>173</v>
      </c>
      <c r="F9881" s="19" t="s">
        <v>174</v>
      </c>
      <c r="G9881" s="19" t="s">
        <v>272</v>
      </c>
      <c r="H9881" s="19" t="n">
        <f aca="false">IF(OR(VLOOKUP(A9881,Personal!$A$6:$F$112,5,FALSE())&lt;&gt;"Sí",N9881="No aplica"),0,'Catàleg GRAE'!D70)</f>
        <v>1</v>
      </c>
      <c r="I9881" s="20"/>
      <c r="J9881" s="20"/>
      <c r="K9881" s="20"/>
      <c r="L9881" s="21"/>
      <c r="M9881" s="21"/>
      <c r="N9881" s="20"/>
      <c r="O9881" s="20"/>
      <c r="P9881" s="19" t="str">
        <f aca="false">IF(I9881="","",I9881-H9881)</f>
        <v/>
      </c>
      <c r="Q9881" s="19" t="str">
        <f aca="true">IF(B9881="","",IF(N9881="No aplica","No aplica",IF(I9881="","Pendent",IF(N9881="Per substituir","Substituir",IF(OR(N9881="No localitzat",N9881="No lliurat"),"Reposar",IF(I9881&lt;H9881,"Reposar",IF(I9881&gt;H9881,"Revisar excedent",IF(AND(G9881="Sí",M9881&lt;&gt;"",M9881&lt;TODAY()),"EPI caducat",IF(AND(G9881="Sí",M9881&lt;&gt;"",M9881&lt;=TODAY()+90),"EPI caduca ≤90 dies",IF(OR(N9881="Deteriorat usable",N9881="Revisió necessària"),"Revisar","OK"))))))))))</f>
      </c>
      <c r="R9881" s="20"/>
    </row>
    <row r="9882" customFormat="false" ht="15" hidden="false" customHeight="false" outlineLevel="0" collapsed="false">
      <c r="A9882" s="19" t="n">
        <v>91</v>
      </c>
      <c r="B9882" s="19" t="n">
        <f aca="false">IFERROR(VLOOKUP(A9882,Personal!$A$6:$F$112,2,FALSE()),"")</f>
        <v>0</v>
      </c>
      <c r="C9882" s="19" t="str">
        <f aca="false">IFERROR(VLOOKUP(A9882,Personal!$A$6:$F$112,3,FALSE()),"")</f>
        <v>Cerdanyola</v>
      </c>
      <c r="D9882" s="19" t="s">
        <v>132</v>
      </c>
      <c r="E9882" s="19" t="s">
        <v>175</v>
      </c>
      <c r="F9882" s="19" t="s">
        <v>176</v>
      </c>
      <c r="G9882" s="19" t="s">
        <v>272</v>
      </c>
      <c r="H9882" s="19" t="n">
        <f aca="false">IF(OR(VLOOKUP(A9882,Personal!$A$6:$F$112,5,FALSE())&lt;&gt;"Sí",N9882="No aplica"),0,'Catàleg GRAE'!D71)</f>
        <v>1</v>
      </c>
      <c r="I9882" s="20"/>
      <c r="J9882" s="20"/>
      <c r="K9882" s="20"/>
      <c r="L9882" s="21"/>
      <c r="M9882" s="21"/>
      <c r="N9882" s="20"/>
      <c r="O9882" s="20"/>
      <c r="P9882" s="19" t="str">
        <f aca="false">IF(I9882="","",I9882-H9882)</f>
        <v/>
      </c>
      <c r="Q9882" s="19" t="str">
        <f aca="true">IF(B9882="","",IF(N9882="No aplica","No aplica",IF(I9882="","Pendent",IF(N9882="Per substituir","Substituir",IF(OR(N9882="No localitzat",N9882="No lliurat"),"Reposar",IF(I9882&lt;H9882,"Reposar",IF(I9882&gt;H9882,"Revisar excedent",IF(AND(G9882="Sí",M9882&lt;&gt;"",M9882&lt;TODAY()),"EPI caducat",IF(AND(G9882="Sí",M9882&lt;&gt;"",M9882&lt;=TODAY()+90),"EPI caduca ≤90 dies",IF(OR(N9882="Deteriorat usable",N9882="Revisió necessària"),"Revisar","OK"))))))))))</f>
      </c>
      <c r="R9882" s="20"/>
    </row>
    <row r="9883" customFormat="false" ht="15" hidden="false" customHeight="false" outlineLevel="0" collapsed="false">
      <c r="A9883" s="19" t="n">
        <v>91</v>
      </c>
      <c r="B9883" s="19" t="n">
        <f aca="false">IFERROR(VLOOKUP(A9883,Personal!$A$6:$F$112,2,FALSE()),"")</f>
        <v>0</v>
      </c>
      <c r="C9883" s="19" t="str">
        <f aca="false">IFERROR(VLOOKUP(A9883,Personal!$A$6:$F$112,3,FALSE()),"")</f>
        <v>Cerdanyola</v>
      </c>
      <c r="D9883" s="19" t="s">
        <v>177</v>
      </c>
      <c r="E9883" s="19" t="s">
        <v>178</v>
      </c>
      <c r="F9883" s="19" t="s">
        <v>179</v>
      </c>
      <c r="G9883" s="19" t="s">
        <v>272</v>
      </c>
      <c r="H9883" s="19" t="n">
        <f aca="false">IF(OR(VLOOKUP(A9883,Personal!$A$6:$F$112,5,FALSE())&lt;&gt;"Sí",N9883="No aplica"),0,'Catàleg GRAE'!D72)</f>
        <v>1</v>
      </c>
      <c r="I9883" s="20"/>
      <c r="J9883" s="20"/>
      <c r="K9883" s="20"/>
      <c r="L9883" s="21"/>
      <c r="M9883" s="21"/>
      <c r="N9883" s="20"/>
      <c r="O9883" s="20"/>
      <c r="P9883" s="19" t="str">
        <f aca="false">IF(I9883="","",I9883-H9883)</f>
        <v/>
      </c>
      <c r="Q9883" s="19" t="str">
        <f aca="true">IF(B9883="","",IF(N9883="No aplica","No aplica",IF(I9883="","Pendent",IF(N9883="Per substituir","Substituir",IF(OR(N9883="No localitzat",N9883="No lliurat"),"Reposar",IF(I9883&lt;H9883,"Reposar",IF(I9883&gt;H9883,"Revisar excedent",IF(AND(G9883="Sí",M9883&lt;&gt;"",M9883&lt;TODAY()),"EPI caducat",IF(AND(G9883="Sí",M9883&lt;&gt;"",M9883&lt;=TODAY()+90),"EPI caduca ≤90 dies",IF(OR(N9883="Deteriorat usable",N9883="Revisió necessària"),"Revisar","OK"))))))))))</f>
      </c>
      <c r="R9883" s="20"/>
    </row>
    <row r="9884" customFormat="false" ht="15" hidden="false" customHeight="false" outlineLevel="0" collapsed="false">
      <c r="A9884" s="19" t="n">
        <v>91</v>
      </c>
      <c r="B9884" s="19" t="n">
        <f aca="false">IFERROR(VLOOKUP(A9884,Personal!$A$6:$F$112,2,FALSE()),"")</f>
        <v>0</v>
      </c>
      <c r="C9884" s="19" t="str">
        <f aca="false">IFERROR(VLOOKUP(A9884,Personal!$A$6:$F$112,3,FALSE()),"")</f>
        <v>Cerdanyola</v>
      </c>
      <c r="D9884" s="19" t="s">
        <v>177</v>
      </c>
      <c r="E9884" s="19" t="s">
        <v>180</v>
      </c>
      <c r="F9884" s="19" t="s">
        <v>181</v>
      </c>
      <c r="G9884" s="19" t="s">
        <v>272</v>
      </c>
      <c r="H9884" s="19" t="n">
        <f aca="false">IF(OR(VLOOKUP(A9884,Personal!$A$6:$F$112,5,FALSE())&lt;&gt;"Sí",N9884="No aplica"),0,'Catàleg GRAE'!D73)</f>
        <v>1</v>
      </c>
      <c r="I9884" s="20"/>
      <c r="J9884" s="20"/>
      <c r="K9884" s="20"/>
      <c r="L9884" s="21"/>
      <c r="M9884" s="21"/>
      <c r="N9884" s="20"/>
      <c r="O9884" s="20"/>
      <c r="P9884" s="19" t="str">
        <f aca="false">IF(I9884="","",I9884-H9884)</f>
        <v/>
      </c>
      <c r="Q9884" s="19" t="str">
        <f aca="true">IF(B9884="","",IF(N9884="No aplica","No aplica",IF(I9884="","Pendent",IF(N9884="Per substituir","Substituir",IF(OR(N9884="No localitzat",N9884="No lliurat"),"Reposar",IF(I9884&lt;H9884,"Reposar",IF(I9884&gt;H9884,"Revisar excedent",IF(AND(G9884="Sí",M9884&lt;&gt;"",M9884&lt;TODAY()),"EPI caducat",IF(AND(G9884="Sí",M9884&lt;&gt;"",M9884&lt;=TODAY()+90),"EPI caduca ≤90 dies",IF(OR(N9884="Deteriorat usable",N9884="Revisió necessària"),"Revisar","OK"))))))))))</f>
      </c>
      <c r="R9884" s="20"/>
    </row>
    <row r="9885" customFormat="false" ht="15" hidden="false" customHeight="false" outlineLevel="0" collapsed="false">
      <c r="A9885" s="19" t="n">
        <v>91</v>
      </c>
      <c r="B9885" s="19" t="n">
        <f aca="false">IFERROR(VLOOKUP(A9885,Personal!$A$6:$F$112,2,FALSE()),"")</f>
        <v>0</v>
      </c>
      <c r="C9885" s="19" t="str">
        <f aca="false">IFERROR(VLOOKUP(A9885,Personal!$A$6:$F$112,3,FALSE()),"")</f>
        <v>Cerdanyola</v>
      </c>
      <c r="D9885" s="19" t="s">
        <v>132</v>
      </c>
      <c r="E9885" s="19" t="s">
        <v>182</v>
      </c>
      <c r="F9885" s="19" t="s">
        <v>183</v>
      </c>
      <c r="G9885" s="19" t="s">
        <v>272</v>
      </c>
      <c r="H9885" s="19" t="n">
        <f aca="false">IF(OR(VLOOKUP(A9885,Personal!$A$6:$F$112,5,FALSE())&lt;&gt;"Sí",N9885="No aplica"),0,'Catàleg GRAE'!D74)</f>
        <v>1</v>
      </c>
      <c r="I9885" s="20"/>
      <c r="J9885" s="20"/>
      <c r="K9885" s="20"/>
      <c r="L9885" s="21"/>
      <c r="M9885" s="21"/>
      <c r="N9885" s="20"/>
      <c r="O9885" s="20"/>
      <c r="P9885" s="19" t="str">
        <f aca="false">IF(I9885="","",I9885-H9885)</f>
        <v/>
      </c>
      <c r="Q9885" s="19" t="str">
        <f aca="true">IF(B9885="","",IF(N9885="No aplica","No aplica",IF(I9885="","Pendent",IF(N9885="Per substituir","Substituir",IF(OR(N9885="No localitzat",N9885="No lliurat"),"Reposar",IF(I9885&lt;H9885,"Reposar",IF(I9885&gt;H9885,"Revisar excedent",IF(AND(G9885="Sí",M9885&lt;&gt;"",M9885&lt;TODAY()),"EPI caducat",IF(AND(G9885="Sí",M9885&lt;&gt;"",M9885&lt;=TODAY()+90),"EPI caduca ≤90 dies",IF(OR(N9885="Deteriorat usable",N9885="Revisió necessària"),"Revisar","OK"))))))))))</f>
      </c>
      <c r="R9885" s="20"/>
    </row>
    <row r="9886" customFormat="false" ht="15" hidden="false" customHeight="false" outlineLevel="0" collapsed="false">
      <c r="A9886" s="19" t="n">
        <v>91</v>
      </c>
      <c r="B9886" s="19" t="n">
        <f aca="false">IFERROR(VLOOKUP(A9886,Personal!$A$6:$F$112,2,FALSE()),"")</f>
        <v>0</v>
      </c>
      <c r="C9886" s="19" t="str">
        <f aca="false">IFERROR(VLOOKUP(A9886,Personal!$A$6:$F$112,3,FALSE()),"")</f>
        <v>Cerdanyola</v>
      </c>
      <c r="D9886" s="19" t="s">
        <v>177</v>
      </c>
      <c r="E9886" s="19" t="s">
        <v>184</v>
      </c>
      <c r="F9886" s="19" t="s">
        <v>185</v>
      </c>
      <c r="G9886" s="19" t="s">
        <v>272</v>
      </c>
      <c r="H9886" s="19" t="n">
        <f aca="false">IF(OR(VLOOKUP(A9886,Personal!$A$6:$F$112,5,FALSE())&lt;&gt;"Sí",N9886="No aplica"),0,'Catàleg GRAE'!D75)</f>
        <v>1</v>
      </c>
      <c r="I9886" s="20"/>
      <c r="J9886" s="20"/>
      <c r="K9886" s="20"/>
      <c r="L9886" s="21"/>
      <c r="M9886" s="21"/>
      <c r="N9886" s="20"/>
      <c r="O9886" s="20"/>
      <c r="P9886" s="19" t="str">
        <f aca="false">IF(I9886="","",I9886-H9886)</f>
        <v/>
      </c>
      <c r="Q9886" s="19" t="str">
        <f aca="true">IF(B9886="","",IF(N9886="No aplica","No aplica",IF(I9886="","Pendent",IF(N9886="Per substituir","Substituir",IF(OR(N9886="No localitzat",N9886="No lliurat"),"Reposar",IF(I9886&lt;H9886,"Reposar",IF(I9886&gt;H9886,"Revisar excedent",IF(AND(G9886="Sí",M9886&lt;&gt;"",M9886&lt;TODAY()),"EPI caducat",IF(AND(G9886="Sí",M9886&lt;&gt;"",M9886&lt;=TODAY()+90),"EPI caduca ≤90 dies",IF(OR(N9886="Deteriorat usable",N9886="Revisió necessària"),"Revisar","OK"))))))))))</f>
      </c>
      <c r="R9886" s="20"/>
    </row>
    <row r="9887" customFormat="false" ht="15" hidden="false" customHeight="false" outlineLevel="0" collapsed="false">
      <c r="A9887" s="19" t="n">
        <v>91</v>
      </c>
      <c r="B9887" s="19" t="n">
        <f aca="false">IFERROR(VLOOKUP(A9887,Personal!$A$6:$F$112,2,FALSE()),"")</f>
        <v>0</v>
      </c>
      <c r="C9887" s="19" t="str">
        <f aca="false">IFERROR(VLOOKUP(A9887,Personal!$A$6:$F$112,3,FALSE()),"")</f>
        <v>Cerdanyola</v>
      </c>
      <c r="D9887" s="19" t="s">
        <v>142</v>
      </c>
      <c r="E9887" s="19" t="s">
        <v>186</v>
      </c>
      <c r="F9887" s="19" t="s">
        <v>187</v>
      </c>
      <c r="G9887" s="19" t="s">
        <v>272</v>
      </c>
      <c r="H9887" s="19" t="n">
        <f aca="false">IF(OR(VLOOKUP(A9887,Personal!$A$6:$F$112,5,FALSE())&lt;&gt;"Sí",N9887="No aplica"),0,'Catàleg GRAE'!D76)</f>
        <v>1</v>
      </c>
      <c r="I9887" s="20"/>
      <c r="J9887" s="20"/>
      <c r="K9887" s="20"/>
      <c r="L9887" s="21"/>
      <c r="M9887" s="21"/>
      <c r="N9887" s="20"/>
      <c r="O9887" s="20"/>
      <c r="P9887" s="19" t="str">
        <f aca="false">IF(I9887="","",I9887-H9887)</f>
        <v/>
      </c>
      <c r="Q9887" s="19" t="str">
        <f aca="true">IF(B9887="","",IF(N9887="No aplica","No aplica",IF(I9887="","Pendent",IF(N9887="Per substituir","Substituir",IF(OR(N9887="No localitzat",N9887="No lliurat"),"Reposar",IF(I9887&lt;H9887,"Reposar",IF(I9887&gt;H9887,"Revisar excedent",IF(AND(G9887="Sí",M9887&lt;&gt;"",M9887&lt;TODAY()),"EPI caducat",IF(AND(G9887="Sí",M9887&lt;&gt;"",M9887&lt;=TODAY()+90),"EPI caduca ≤90 dies",IF(OR(N9887="Deteriorat usable",N9887="Revisió necessària"),"Revisar","OK"))))))))))</f>
      </c>
      <c r="R9887" s="20"/>
    </row>
    <row r="9888" customFormat="false" ht="15" hidden="false" customHeight="false" outlineLevel="0" collapsed="false">
      <c r="A9888" s="19" t="n">
        <v>91</v>
      </c>
      <c r="B9888" s="19" t="n">
        <f aca="false">IFERROR(VLOOKUP(A9888,Personal!$A$6:$F$112,2,FALSE()),"")</f>
        <v>0</v>
      </c>
      <c r="C9888" s="19" t="str">
        <f aca="false">IFERROR(VLOOKUP(A9888,Personal!$A$6:$F$112,3,FALSE()),"")</f>
        <v>Cerdanyola</v>
      </c>
      <c r="D9888" s="19" t="s">
        <v>177</v>
      </c>
      <c r="E9888" s="19" t="s">
        <v>188</v>
      </c>
      <c r="F9888" s="19" t="s">
        <v>189</v>
      </c>
      <c r="G9888" s="19" t="s">
        <v>272</v>
      </c>
      <c r="H9888" s="19" t="n">
        <f aca="false">IF(OR(VLOOKUP(A9888,Personal!$A$6:$F$112,5,FALSE())&lt;&gt;"Sí",N9888="No aplica"),0,'Catàleg GRAE'!D77)</f>
        <v>1</v>
      </c>
      <c r="I9888" s="20"/>
      <c r="J9888" s="20"/>
      <c r="K9888" s="20"/>
      <c r="L9888" s="21"/>
      <c r="M9888" s="21"/>
      <c r="N9888" s="20"/>
      <c r="O9888" s="20"/>
      <c r="P9888" s="19" t="str">
        <f aca="false">IF(I9888="","",I9888-H9888)</f>
        <v/>
      </c>
      <c r="Q9888" s="19" t="str">
        <f aca="true">IF(B9888="","",IF(N9888="No aplica","No aplica",IF(I9888="","Pendent",IF(N9888="Per substituir","Substituir",IF(OR(N9888="No localitzat",N9888="No lliurat"),"Reposar",IF(I9888&lt;H9888,"Reposar",IF(I9888&gt;H9888,"Revisar excedent",IF(AND(G9888="Sí",M9888&lt;&gt;"",M9888&lt;TODAY()),"EPI caducat",IF(AND(G9888="Sí",M9888&lt;&gt;"",M9888&lt;=TODAY()+90),"EPI caduca ≤90 dies",IF(OR(N9888="Deteriorat usable",N9888="Revisió necessària"),"Revisar","OK"))))))))))</f>
      </c>
      <c r="R9888" s="20"/>
    </row>
    <row r="9889" customFormat="false" ht="15" hidden="false" customHeight="false" outlineLevel="0" collapsed="false">
      <c r="A9889" s="19" t="n">
        <v>91</v>
      </c>
      <c r="B9889" s="19" t="n">
        <f aca="false">IFERROR(VLOOKUP(A9889,Personal!$A$6:$F$112,2,FALSE()),"")</f>
        <v>0</v>
      </c>
      <c r="C9889" s="19" t="str">
        <f aca="false">IFERROR(VLOOKUP(A9889,Personal!$A$6:$F$112,3,FALSE()),"")</f>
        <v>Cerdanyola</v>
      </c>
      <c r="D9889" s="19" t="s">
        <v>132</v>
      </c>
      <c r="E9889" s="19" t="s">
        <v>190</v>
      </c>
      <c r="F9889" s="19" t="s">
        <v>191</v>
      </c>
      <c r="G9889" s="19" t="s">
        <v>272</v>
      </c>
      <c r="H9889" s="19" t="n">
        <f aca="false">IF(OR(VLOOKUP(A9889,Personal!$A$6:$F$112,5,FALSE())&lt;&gt;"Sí",N9889="No aplica"),0,'Catàleg GRAE'!D78)</f>
        <v>1</v>
      </c>
      <c r="I9889" s="20"/>
      <c r="J9889" s="20"/>
      <c r="K9889" s="20"/>
      <c r="L9889" s="21"/>
      <c r="M9889" s="21"/>
      <c r="N9889" s="20"/>
      <c r="O9889" s="20"/>
      <c r="P9889" s="19" t="str">
        <f aca="false">IF(I9889="","",I9889-H9889)</f>
        <v/>
      </c>
      <c r="Q9889" s="19" t="str">
        <f aca="true">IF(B9889="","",IF(N9889="No aplica","No aplica",IF(I9889="","Pendent",IF(N9889="Per substituir","Substituir",IF(OR(N9889="No localitzat",N9889="No lliurat"),"Reposar",IF(I9889&lt;H9889,"Reposar",IF(I9889&gt;H9889,"Revisar excedent",IF(AND(G9889="Sí",M9889&lt;&gt;"",M9889&lt;TODAY()),"EPI caducat",IF(AND(G9889="Sí",M9889&lt;&gt;"",M9889&lt;=TODAY()+90),"EPI caduca ≤90 dies",IF(OR(N9889="Deteriorat usable",N9889="Revisió necessària"),"Revisar","OK"))))))))))</f>
      </c>
      <c r="R9889" s="20"/>
    </row>
    <row r="9890" customFormat="false" ht="15" hidden="false" customHeight="false" outlineLevel="0" collapsed="false">
      <c r="A9890" s="19" t="n">
        <v>91</v>
      </c>
      <c r="B9890" s="19" t="n">
        <f aca="false">IFERROR(VLOOKUP(A9890,Personal!$A$6:$F$112,2,FALSE()),"")</f>
        <v>0</v>
      </c>
      <c r="C9890" s="19" t="str">
        <f aca="false">IFERROR(VLOOKUP(A9890,Personal!$A$6:$F$112,3,FALSE()),"")</f>
        <v>Cerdanyola</v>
      </c>
      <c r="D9890" s="19" t="s">
        <v>177</v>
      </c>
      <c r="E9890" s="19" t="s">
        <v>192</v>
      </c>
      <c r="F9890" s="19" t="s">
        <v>193</v>
      </c>
      <c r="G9890" s="19" t="s">
        <v>272</v>
      </c>
      <c r="H9890" s="19" t="n">
        <f aca="false">IF(OR(VLOOKUP(A9890,Personal!$A$6:$F$112,5,FALSE())&lt;&gt;"Sí",N9890="No aplica"),0,'Catàleg GRAE'!D79)</f>
        <v>8</v>
      </c>
      <c r="I9890" s="20"/>
      <c r="J9890" s="20"/>
      <c r="K9890" s="20"/>
      <c r="L9890" s="21"/>
      <c r="M9890" s="21"/>
      <c r="N9890" s="20"/>
      <c r="O9890" s="20"/>
      <c r="P9890" s="19" t="str">
        <f aca="false">IF(I9890="","",I9890-H9890)</f>
        <v/>
      </c>
      <c r="Q9890" s="19" t="str">
        <f aca="true">IF(B9890="","",IF(N9890="No aplica","No aplica",IF(I9890="","Pendent",IF(N9890="Per substituir","Substituir",IF(OR(N9890="No localitzat",N9890="No lliurat"),"Reposar",IF(I9890&lt;H9890,"Reposar",IF(I9890&gt;H9890,"Revisar excedent",IF(AND(G9890="Sí",M9890&lt;&gt;"",M9890&lt;TODAY()),"EPI caducat",IF(AND(G9890="Sí",M9890&lt;&gt;"",M9890&lt;=TODAY()+90),"EPI caduca ≤90 dies",IF(OR(N9890="Deteriorat usable",N9890="Revisió necessària"),"Revisar","OK"))))))))))</f>
      </c>
      <c r="R9890" s="20"/>
    </row>
    <row r="9891" customFormat="false" ht="15" hidden="false" customHeight="false" outlineLevel="0" collapsed="false">
      <c r="A9891" s="19" t="n">
        <v>91</v>
      </c>
      <c r="B9891" s="19" t="n">
        <f aca="false">IFERROR(VLOOKUP(A9891,Personal!$A$6:$F$112,2,FALSE()),"")</f>
        <v>0</v>
      </c>
      <c r="C9891" s="19" t="str">
        <f aca="false">IFERROR(VLOOKUP(A9891,Personal!$A$6:$F$112,3,FALSE()),"")</f>
        <v>Cerdanyola</v>
      </c>
      <c r="D9891" s="19" t="s">
        <v>177</v>
      </c>
      <c r="E9891" s="19" t="s">
        <v>194</v>
      </c>
      <c r="F9891" s="19" t="s">
        <v>195</v>
      </c>
      <c r="G9891" s="19" t="s">
        <v>272</v>
      </c>
      <c r="H9891" s="19" t="n">
        <f aca="false">IF(OR(VLOOKUP(A9891,Personal!$A$6:$F$112,5,FALSE())&lt;&gt;"Sí",N9891="No aplica"),0,'Catàleg GRAE'!D80)</f>
        <v>2</v>
      </c>
      <c r="I9891" s="20"/>
      <c r="J9891" s="20"/>
      <c r="K9891" s="20"/>
      <c r="L9891" s="21"/>
      <c r="M9891" s="21"/>
      <c r="N9891" s="20"/>
      <c r="O9891" s="20"/>
      <c r="P9891" s="19" t="str">
        <f aca="false">IF(I9891="","",I9891-H9891)</f>
        <v/>
      </c>
      <c r="Q9891" s="19" t="str">
        <f aca="true">IF(B9891="","",IF(N9891="No aplica","No aplica",IF(I9891="","Pendent",IF(N9891="Per substituir","Substituir",IF(OR(N9891="No localitzat",N9891="No lliurat"),"Reposar",IF(I9891&lt;H9891,"Reposar",IF(I9891&gt;H9891,"Revisar excedent",IF(AND(G9891="Sí",M9891&lt;&gt;"",M9891&lt;TODAY()),"EPI caducat",IF(AND(G9891="Sí",M9891&lt;&gt;"",M9891&lt;=TODAY()+90),"EPI caduca ≤90 dies",IF(OR(N9891="Deteriorat usable",N9891="Revisió necessària"),"Revisar","OK"))))))))))</f>
      </c>
      <c r="R9891" s="20"/>
    </row>
    <row r="9892" customFormat="false" ht="15" hidden="false" customHeight="false" outlineLevel="0" collapsed="false">
      <c r="A9892" s="19" t="n">
        <v>91</v>
      </c>
      <c r="B9892" s="19" t="n">
        <f aca="false">IFERROR(VLOOKUP(A9892,Personal!$A$6:$F$112,2,FALSE()),"")</f>
        <v>0</v>
      </c>
      <c r="C9892" s="19" t="str">
        <f aca="false">IFERROR(VLOOKUP(A9892,Personal!$A$6:$F$112,3,FALSE()),"")</f>
        <v>Cerdanyola</v>
      </c>
      <c r="D9892" s="19" t="s">
        <v>177</v>
      </c>
      <c r="E9892" s="19" t="s">
        <v>196</v>
      </c>
      <c r="F9892" s="19" t="s">
        <v>197</v>
      </c>
      <c r="G9892" s="19" t="s">
        <v>272</v>
      </c>
      <c r="H9892" s="19" t="n">
        <f aca="false">IF(OR(VLOOKUP(A9892,Personal!$A$6:$F$112,5,FALSE())&lt;&gt;"Sí",N9892="No aplica"),0,'Catàleg GRAE'!D81)</f>
        <v>1</v>
      </c>
      <c r="I9892" s="20"/>
      <c r="J9892" s="20"/>
      <c r="K9892" s="20"/>
      <c r="L9892" s="21"/>
      <c r="M9892" s="21"/>
      <c r="N9892" s="20"/>
      <c r="O9892" s="20"/>
      <c r="P9892" s="19" t="str">
        <f aca="false">IF(I9892="","",I9892-H9892)</f>
        <v/>
      </c>
      <c r="Q9892" s="19" t="str">
        <f aca="true">IF(B9892="","",IF(N9892="No aplica","No aplica",IF(I9892="","Pendent",IF(N9892="Per substituir","Substituir",IF(OR(N9892="No localitzat",N9892="No lliurat"),"Reposar",IF(I9892&lt;H9892,"Reposar",IF(I9892&gt;H9892,"Revisar excedent",IF(AND(G9892="Sí",M9892&lt;&gt;"",M9892&lt;TODAY()),"EPI caducat",IF(AND(G9892="Sí",M9892&lt;&gt;"",M9892&lt;=TODAY()+90),"EPI caduca ≤90 dies",IF(OR(N9892="Deteriorat usable",N9892="Revisió necessària"),"Revisar","OK"))))))))))</f>
      </c>
      <c r="R9892" s="20"/>
    </row>
    <row r="9893" customFormat="false" ht="15" hidden="false" customHeight="false" outlineLevel="0" collapsed="false">
      <c r="A9893" s="19" t="n">
        <v>91</v>
      </c>
      <c r="B9893" s="19" t="n">
        <f aca="false">IFERROR(VLOOKUP(A9893,Personal!$A$6:$F$112,2,FALSE()),"")</f>
        <v>0</v>
      </c>
      <c r="C9893" s="19" t="str">
        <f aca="false">IFERROR(VLOOKUP(A9893,Personal!$A$6:$F$112,3,FALSE()),"")</f>
        <v>Cerdanyola</v>
      </c>
      <c r="D9893" s="19" t="s">
        <v>177</v>
      </c>
      <c r="E9893" s="19" t="s">
        <v>198</v>
      </c>
      <c r="F9893" s="19" t="s">
        <v>199</v>
      </c>
      <c r="G9893" s="19" t="s">
        <v>272</v>
      </c>
      <c r="H9893" s="19" t="n">
        <f aca="false">IF(OR(VLOOKUP(A9893,Personal!$A$6:$F$112,5,FALSE())&lt;&gt;"Sí",N9893="No aplica"),0,'Catàleg GRAE'!D82)</f>
        <v>1</v>
      </c>
      <c r="I9893" s="20"/>
      <c r="J9893" s="20"/>
      <c r="K9893" s="20"/>
      <c r="L9893" s="21"/>
      <c r="M9893" s="21"/>
      <c r="N9893" s="20"/>
      <c r="O9893" s="20"/>
      <c r="P9893" s="19" t="str">
        <f aca="false">IF(I9893="","",I9893-H9893)</f>
        <v/>
      </c>
      <c r="Q9893" s="19" t="str">
        <f aca="true">IF(B9893="","",IF(N9893="No aplica","No aplica",IF(I9893="","Pendent",IF(N9893="Per substituir","Substituir",IF(OR(N9893="No localitzat",N9893="No lliurat"),"Reposar",IF(I9893&lt;H9893,"Reposar",IF(I9893&gt;H9893,"Revisar excedent",IF(AND(G9893="Sí",M9893&lt;&gt;"",M9893&lt;TODAY()),"EPI caducat",IF(AND(G9893="Sí",M9893&lt;&gt;"",M9893&lt;=TODAY()+90),"EPI caduca ≤90 dies",IF(OR(N9893="Deteriorat usable",N9893="Revisió necessària"),"Revisar","OK"))))))))))</f>
      </c>
      <c r="R9893" s="20"/>
    </row>
    <row r="9894" customFormat="false" ht="15" hidden="false" customHeight="false" outlineLevel="0" collapsed="false">
      <c r="A9894" s="19" t="n">
        <v>91</v>
      </c>
      <c r="B9894" s="19" t="n">
        <f aca="false">IFERROR(VLOOKUP(A9894,Personal!$A$6:$F$112,2,FALSE()),"")</f>
        <v>0</v>
      </c>
      <c r="C9894" s="19" t="str">
        <f aca="false">IFERROR(VLOOKUP(A9894,Personal!$A$6:$F$112,3,FALSE()),"")</f>
        <v>Cerdanyola</v>
      </c>
      <c r="D9894" s="19" t="s">
        <v>177</v>
      </c>
      <c r="E9894" s="19" t="s">
        <v>200</v>
      </c>
      <c r="F9894" s="19" t="s">
        <v>201</v>
      </c>
      <c r="G9894" s="19" t="s">
        <v>272</v>
      </c>
      <c r="H9894" s="19" t="n">
        <f aca="false">IF(OR(VLOOKUP(A9894,Personal!$A$6:$F$112,5,FALSE())&lt;&gt;"Sí",N9894="No aplica"),0,'Catàleg GRAE'!D83)</f>
        <v>1</v>
      </c>
      <c r="I9894" s="20"/>
      <c r="J9894" s="20"/>
      <c r="K9894" s="20"/>
      <c r="L9894" s="21"/>
      <c r="M9894" s="21"/>
      <c r="N9894" s="20"/>
      <c r="O9894" s="20"/>
      <c r="P9894" s="19" t="str">
        <f aca="false">IF(I9894="","",I9894-H9894)</f>
        <v/>
      </c>
      <c r="Q9894" s="19" t="str">
        <f aca="true">IF(B9894="","",IF(N9894="No aplica","No aplica",IF(I9894="","Pendent",IF(N9894="Per substituir","Substituir",IF(OR(N9894="No localitzat",N9894="No lliurat"),"Reposar",IF(I9894&lt;H9894,"Reposar",IF(I9894&gt;H9894,"Revisar excedent",IF(AND(G9894="Sí",M9894&lt;&gt;"",M9894&lt;TODAY()),"EPI caducat",IF(AND(G9894="Sí",M9894&lt;&gt;"",M9894&lt;=TODAY()+90),"EPI caduca ≤90 dies",IF(OR(N9894="Deteriorat usable",N9894="Revisió necessària"),"Revisar","OK"))))))))))</f>
      </c>
      <c r="R9894" s="20"/>
    </row>
    <row r="9895" customFormat="false" ht="15" hidden="false" customHeight="false" outlineLevel="0" collapsed="false">
      <c r="A9895" s="19" t="n">
        <v>91</v>
      </c>
      <c r="B9895" s="19" t="n">
        <f aca="false">IFERROR(VLOOKUP(A9895,Personal!$A$6:$F$112,2,FALSE()),"")</f>
        <v>0</v>
      </c>
      <c r="C9895" s="19" t="str">
        <f aca="false">IFERROR(VLOOKUP(A9895,Personal!$A$6:$F$112,3,FALSE()),"")</f>
        <v>Cerdanyola</v>
      </c>
      <c r="D9895" s="19" t="s">
        <v>94</v>
      </c>
      <c r="E9895" s="19" t="s">
        <v>202</v>
      </c>
      <c r="F9895" s="19" t="s">
        <v>203</v>
      </c>
      <c r="G9895" s="19" t="s">
        <v>291</v>
      </c>
      <c r="H9895" s="19" t="n">
        <f aca="false">IF(OR(VLOOKUP(A9895,Personal!$A$6:$F$112,5,FALSE())&lt;&gt;"Sí",N9895="No aplica"),0,'Catàleg GRAE'!D84)</f>
        <v>1</v>
      </c>
      <c r="I9895" s="20"/>
      <c r="J9895" s="20"/>
      <c r="K9895" s="20"/>
      <c r="L9895" s="21"/>
      <c r="M9895" s="21"/>
      <c r="N9895" s="20"/>
      <c r="O9895" s="20"/>
      <c r="P9895" s="19" t="str">
        <f aca="false">IF(I9895="","",I9895-H9895)</f>
        <v/>
      </c>
      <c r="Q9895" s="19" t="str">
        <f aca="true">IF(B9895="","",IF(N9895="No aplica","No aplica",IF(I9895="","Pendent",IF(N9895="Per substituir","Substituir",IF(OR(N9895="No localitzat",N9895="No lliurat"),"Reposar",IF(I9895&lt;H9895,"Reposar",IF(I9895&gt;H9895,"Revisar excedent",IF(AND(G9895="Sí",M9895&lt;&gt;"",M9895&lt;TODAY()),"EPI caducat",IF(AND(G9895="Sí",M9895&lt;&gt;"",M9895&lt;=TODAY()+90),"EPI caduca ≤90 dies",IF(OR(N9895="Deteriorat usable",N9895="Revisió necessària"),"Revisar","OK"))))))))))</f>
      </c>
      <c r="R9895" s="20"/>
    </row>
    <row r="9896" customFormat="false" ht="15" hidden="false" customHeight="false" outlineLevel="0" collapsed="false">
      <c r="A9896" s="19" t="n">
        <v>91</v>
      </c>
      <c r="B9896" s="19" t="n">
        <f aca="false">IFERROR(VLOOKUP(A9896,Personal!$A$6:$F$112,2,FALSE()),"")</f>
        <v>0</v>
      </c>
      <c r="C9896" s="19" t="str">
        <f aca="false">IFERROR(VLOOKUP(A9896,Personal!$A$6:$F$112,3,FALSE()),"")</f>
        <v>Cerdanyola</v>
      </c>
      <c r="D9896" s="19" t="s">
        <v>125</v>
      </c>
      <c r="E9896" s="19" t="s">
        <v>204</v>
      </c>
      <c r="F9896" s="19" t="s">
        <v>205</v>
      </c>
      <c r="G9896" s="19" t="s">
        <v>291</v>
      </c>
      <c r="H9896" s="19" t="n">
        <f aca="false">IF(OR(VLOOKUP(A9896,Personal!$A$6:$F$112,5,FALSE())&lt;&gt;"Sí",N9896="No aplica"),0,'Catàleg GRAE'!D85)</f>
        <v>1</v>
      </c>
      <c r="I9896" s="20"/>
      <c r="J9896" s="20"/>
      <c r="K9896" s="20"/>
      <c r="L9896" s="21"/>
      <c r="M9896" s="21"/>
      <c r="N9896" s="20"/>
      <c r="O9896" s="20"/>
      <c r="P9896" s="19" t="str">
        <f aca="false">IF(I9896="","",I9896-H9896)</f>
        <v/>
      </c>
      <c r="Q9896" s="19" t="str">
        <f aca="true">IF(B9896="","",IF(N9896="No aplica","No aplica",IF(I9896="","Pendent",IF(N9896="Per substituir","Substituir",IF(OR(N9896="No localitzat",N9896="No lliurat"),"Reposar",IF(I9896&lt;H9896,"Reposar",IF(I9896&gt;H9896,"Revisar excedent",IF(AND(G9896="Sí",M9896&lt;&gt;"",M9896&lt;TODAY()),"EPI caducat",IF(AND(G9896="Sí",M9896&lt;&gt;"",M9896&lt;=TODAY()+90),"EPI caduca ≤90 dies",IF(OR(N9896="Deteriorat usable",N9896="Revisió necessària"),"Revisar","OK"))))))))))</f>
      </c>
      <c r="R9896" s="20"/>
    </row>
    <row r="9897" customFormat="false" ht="15" hidden="false" customHeight="false" outlineLevel="0" collapsed="false">
      <c r="A9897" s="19" t="n">
        <v>91</v>
      </c>
      <c r="B9897" s="19" t="n">
        <f aca="false">IFERROR(VLOOKUP(A9897,Personal!$A$6:$F$112,2,FALSE()),"")</f>
        <v>0</v>
      </c>
      <c r="C9897" s="19" t="str">
        <f aca="false">IFERROR(VLOOKUP(A9897,Personal!$A$6:$F$112,3,FALSE()),"")</f>
        <v>Cerdanyola</v>
      </c>
      <c r="D9897" s="19" t="s">
        <v>153</v>
      </c>
      <c r="E9897" s="19" t="s">
        <v>206</v>
      </c>
      <c r="F9897" s="19" t="s">
        <v>207</v>
      </c>
      <c r="G9897" s="19" t="s">
        <v>272</v>
      </c>
      <c r="H9897" s="19" t="n">
        <f aca="false">IF(OR(VLOOKUP(A9897,Personal!$A$6:$F$112,5,FALSE())&lt;&gt;"Sí",N9897="No aplica"),0,'Catàleg GRAE'!D86)</f>
        <v>1</v>
      </c>
      <c r="I9897" s="20"/>
      <c r="J9897" s="20"/>
      <c r="K9897" s="20"/>
      <c r="L9897" s="21"/>
      <c r="M9897" s="21"/>
      <c r="N9897" s="20"/>
      <c r="O9897" s="20"/>
      <c r="P9897" s="19" t="str">
        <f aca="false">IF(I9897="","",I9897-H9897)</f>
        <v/>
      </c>
      <c r="Q9897" s="19" t="str">
        <f aca="true">IF(B9897="","",IF(N9897="No aplica","No aplica",IF(I9897="","Pendent",IF(N9897="Per substituir","Substituir",IF(OR(N9897="No localitzat",N9897="No lliurat"),"Reposar",IF(I9897&lt;H9897,"Reposar",IF(I9897&gt;H9897,"Revisar excedent",IF(AND(G9897="Sí",M9897&lt;&gt;"",M9897&lt;TODAY()),"EPI caducat",IF(AND(G9897="Sí",M9897&lt;&gt;"",M9897&lt;=TODAY()+90),"EPI caduca ≤90 dies",IF(OR(N9897="Deteriorat usable",N9897="Revisió necessària"),"Revisar","OK"))))))))))</f>
      </c>
      <c r="R9897" s="20"/>
    </row>
    <row r="9898" customFormat="false" ht="15" hidden="false" customHeight="false" outlineLevel="0" collapsed="false">
      <c r="A9898" s="19" t="n">
        <v>91</v>
      </c>
      <c r="B9898" s="19" t="n">
        <f aca="false">IFERROR(VLOOKUP(A9898,Personal!$A$6:$F$112,2,FALSE()),"")</f>
        <v>0</v>
      </c>
      <c r="C9898" s="19" t="str">
        <f aca="false">IFERROR(VLOOKUP(A9898,Personal!$A$6:$F$112,3,FALSE()),"")</f>
        <v>Cerdanyola</v>
      </c>
      <c r="D9898" s="19" t="s">
        <v>177</v>
      </c>
      <c r="E9898" s="19" t="s">
        <v>208</v>
      </c>
      <c r="F9898" s="19" t="s">
        <v>209</v>
      </c>
      <c r="G9898" s="19" t="s">
        <v>272</v>
      </c>
      <c r="H9898" s="19" t="n">
        <f aca="false">IF(OR(VLOOKUP(A9898,Personal!$A$6:$F$112,5,FALSE())&lt;&gt;"Sí",N9898="No aplica"),0,'Catàleg GRAE'!D87)</f>
        <v>1</v>
      </c>
      <c r="I9898" s="20"/>
      <c r="J9898" s="20"/>
      <c r="K9898" s="20"/>
      <c r="L9898" s="21"/>
      <c r="M9898" s="21"/>
      <c r="N9898" s="20"/>
      <c r="O9898" s="20"/>
      <c r="P9898" s="19" t="str">
        <f aca="false">IF(I9898="","",I9898-H9898)</f>
        <v/>
      </c>
      <c r="Q9898" s="19" t="str">
        <f aca="true">IF(B9898="","",IF(N9898="No aplica","No aplica",IF(I9898="","Pendent",IF(N9898="Per substituir","Substituir",IF(OR(N9898="No localitzat",N9898="No lliurat"),"Reposar",IF(I9898&lt;H9898,"Reposar",IF(I9898&gt;H9898,"Revisar excedent",IF(AND(G9898="Sí",M9898&lt;&gt;"",M9898&lt;TODAY()),"EPI caducat",IF(AND(G9898="Sí",M9898&lt;&gt;"",M9898&lt;=TODAY()+90),"EPI caduca ≤90 dies",IF(OR(N9898="Deteriorat usable",N9898="Revisió necessària"),"Revisar","OK"))))))))))</f>
      </c>
      <c r="R9898" s="20"/>
    </row>
    <row r="9899" customFormat="false" ht="15" hidden="false" customHeight="false" outlineLevel="0" collapsed="false">
      <c r="A9899" s="19" t="n">
        <v>91</v>
      </c>
      <c r="B9899" s="19" t="n">
        <f aca="false">IFERROR(VLOOKUP(A9899,Personal!$A$6:$F$112,2,FALSE()),"")</f>
        <v>0</v>
      </c>
      <c r="C9899" s="19" t="str">
        <f aca="false">IFERROR(VLOOKUP(A9899,Personal!$A$6:$F$112,3,FALSE()),"")</f>
        <v>Cerdanyola</v>
      </c>
      <c r="D9899" s="19" t="s">
        <v>177</v>
      </c>
      <c r="E9899" s="19" t="s">
        <v>210</v>
      </c>
      <c r="F9899" s="19" t="s">
        <v>211</v>
      </c>
      <c r="G9899" s="19" t="s">
        <v>272</v>
      </c>
      <c r="H9899" s="19" t="n">
        <f aca="false">IF(OR(VLOOKUP(A9899,Personal!$A$6:$F$112,5,FALSE())&lt;&gt;"Sí",N9899="No aplica"),0,'Catàleg GRAE'!D88)</f>
        <v>1</v>
      </c>
      <c r="I9899" s="20"/>
      <c r="J9899" s="20"/>
      <c r="K9899" s="20"/>
      <c r="L9899" s="21"/>
      <c r="M9899" s="21"/>
      <c r="N9899" s="20"/>
      <c r="O9899" s="20"/>
      <c r="P9899" s="19" t="str">
        <f aca="false">IF(I9899="","",I9899-H9899)</f>
        <v/>
      </c>
      <c r="Q9899" s="19" t="str">
        <f aca="true">IF(B9899="","",IF(N9899="No aplica","No aplica",IF(I9899="","Pendent",IF(N9899="Per substituir","Substituir",IF(OR(N9899="No localitzat",N9899="No lliurat"),"Reposar",IF(I9899&lt;H9899,"Reposar",IF(I9899&gt;H9899,"Revisar excedent",IF(AND(G9899="Sí",M9899&lt;&gt;"",M9899&lt;TODAY()),"EPI caducat",IF(AND(G9899="Sí",M9899&lt;&gt;"",M9899&lt;=TODAY()+90),"EPI caduca ≤90 dies",IF(OR(N9899="Deteriorat usable",N9899="Revisió necessària"),"Revisar","OK"))))))))))</f>
      </c>
      <c r="R9899" s="20"/>
    </row>
    <row r="9900" customFormat="false" ht="15" hidden="false" customHeight="false" outlineLevel="0" collapsed="false">
      <c r="A9900" s="19" t="n">
        <v>91</v>
      </c>
      <c r="B9900" s="19" t="n">
        <f aca="false">IFERROR(VLOOKUP(A9900,Personal!$A$6:$F$112,2,FALSE()),"")</f>
        <v>0</v>
      </c>
      <c r="C9900" s="19" t="str">
        <f aca="false">IFERROR(VLOOKUP(A9900,Personal!$A$6:$F$112,3,FALSE()),"")</f>
        <v>Cerdanyola</v>
      </c>
      <c r="D9900" s="19" t="s">
        <v>125</v>
      </c>
      <c r="E9900" s="19" t="s">
        <v>212</v>
      </c>
      <c r="F9900" s="19" t="s">
        <v>213</v>
      </c>
      <c r="G9900" s="19" t="s">
        <v>272</v>
      </c>
      <c r="H9900" s="19" t="n">
        <f aca="false">IF(OR(VLOOKUP(A9900,Personal!$A$6:$F$112,5,FALSE())&lt;&gt;"Sí",N9900="No aplica"),0,'Catàleg GRAE'!D89)</f>
        <v>1</v>
      </c>
      <c r="I9900" s="20"/>
      <c r="J9900" s="20"/>
      <c r="K9900" s="20"/>
      <c r="L9900" s="21"/>
      <c r="M9900" s="21"/>
      <c r="N9900" s="20"/>
      <c r="O9900" s="20"/>
      <c r="P9900" s="19" t="str">
        <f aca="false">IF(I9900="","",I9900-H9900)</f>
        <v/>
      </c>
      <c r="Q9900" s="19" t="str">
        <f aca="true">IF(B9900="","",IF(N9900="No aplica","No aplica",IF(I9900="","Pendent",IF(N9900="Per substituir","Substituir",IF(OR(N9900="No localitzat",N9900="No lliurat"),"Reposar",IF(I9900&lt;H9900,"Reposar",IF(I9900&gt;H9900,"Revisar excedent",IF(AND(G9900="Sí",M9900&lt;&gt;"",M9900&lt;TODAY()),"EPI caducat",IF(AND(G9900="Sí",M9900&lt;&gt;"",M9900&lt;=TODAY()+90),"EPI caduca ≤90 dies",IF(OR(N9900="Deteriorat usable",N9900="Revisió necessària"),"Revisar","OK"))))))))))</f>
      </c>
      <c r="R9900" s="20"/>
    </row>
    <row r="9901" customFormat="false" ht="15" hidden="false" customHeight="false" outlineLevel="0" collapsed="false">
      <c r="A9901" s="19" t="n">
        <v>91</v>
      </c>
      <c r="B9901" s="19" t="n">
        <f aca="false">IFERROR(VLOOKUP(A9901,Personal!$A$6:$F$112,2,FALSE()),"")</f>
        <v>0</v>
      </c>
      <c r="C9901" s="19" t="str">
        <f aca="false">IFERROR(VLOOKUP(A9901,Personal!$A$6:$F$112,3,FALSE()),"")</f>
        <v>Cerdanyola</v>
      </c>
      <c r="D9901" s="19" t="s">
        <v>40</v>
      </c>
      <c r="E9901" s="19" t="s">
        <v>214</v>
      </c>
      <c r="F9901" s="19" t="s">
        <v>215</v>
      </c>
      <c r="G9901" s="19" t="s">
        <v>291</v>
      </c>
      <c r="H9901" s="19" t="n">
        <f aca="false">IF(OR(VLOOKUP(A9901,Personal!$A$6:$F$112,5,FALSE())&lt;&gt;"Sí",N9901="No aplica"),0,'Catàleg GRAE'!D90)</f>
        <v>1</v>
      </c>
      <c r="I9901" s="20"/>
      <c r="J9901" s="20"/>
      <c r="K9901" s="20"/>
      <c r="L9901" s="21"/>
      <c r="M9901" s="21"/>
      <c r="N9901" s="20"/>
      <c r="O9901" s="20"/>
      <c r="P9901" s="19" t="str">
        <f aca="false">IF(I9901="","",I9901-H9901)</f>
        <v/>
      </c>
      <c r="Q9901" s="19" t="str">
        <f aca="true">IF(B9901="","",IF(N9901="No aplica","No aplica",IF(I9901="","Pendent",IF(N9901="Per substituir","Substituir",IF(OR(N9901="No localitzat",N9901="No lliurat"),"Reposar",IF(I9901&lt;H9901,"Reposar",IF(I9901&gt;H9901,"Revisar excedent",IF(AND(G9901="Sí",M9901&lt;&gt;"",M9901&lt;TODAY()),"EPI caducat",IF(AND(G9901="Sí",M9901&lt;&gt;"",M9901&lt;=TODAY()+90),"EPI caduca ≤90 dies",IF(OR(N9901="Deteriorat usable",N9901="Revisió necessària"),"Revisar","OK"))))))))))</f>
      </c>
      <c r="R9901" s="20"/>
    </row>
    <row r="9902" customFormat="false" ht="15" hidden="false" customHeight="false" outlineLevel="0" collapsed="false">
      <c r="A9902" s="19" t="n">
        <v>91</v>
      </c>
      <c r="B9902" s="19" t="n">
        <f aca="false">IFERROR(VLOOKUP(A9902,Personal!$A$6:$F$112,2,FALSE()),"")</f>
        <v>0</v>
      </c>
      <c r="C9902" s="19" t="str">
        <f aca="false">IFERROR(VLOOKUP(A9902,Personal!$A$6:$F$112,3,FALSE()),"")</f>
        <v>Cerdanyola</v>
      </c>
      <c r="D9902" s="19" t="s">
        <v>216</v>
      </c>
      <c r="E9902" s="19" t="s">
        <v>217</v>
      </c>
      <c r="F9902" s="19" t="s">
        <v>218</v>
      </c>
      <c r="G9902" s="19" t="s">
        <v>272</v>
      </c>
      <c r="H9902" s="19" t="n">
        <f aca="false">IF(OR(VLOOKUP(A9902,Personal!$A$6:$F$112,5,FALSE())&lt;&gt;"Sí",N9902="No aplica"),0,'Catàleg GRAE'!D91)</f>
        <v>1</v>
      </c>
      <c r="I9902" s="20"/>
      <c r="J9902" s="20"/>
      <c r="K9902" s="20"/>
      <c r="L9902" s="21"/>
      <c r="M9902" s="21"/>
      <c r="N9902" s="20"/>
      <c r="O9902" s="20"/>
      <c r="P9902" s="19" t="str">
        <f aca="false">IF(I9902="","",I9902-H9902)</f>
        <v/>
      </c>
      <c r="Q9902" s="19" t="str">
        <f aca="true">IF(B9902="","",IF(N9902="No aplica","No aplica",IF(I9902="","Pendent",IF(N9902="Per substituir","Substituir",IF(OR(N9902="No localitzat",N9902="No lliurat"),"Reposar",IF(I9902&lt;H9902,"Reposar",IF(I9902&gt;H9902,"Revisar excedent",IF(AND(G9902="Sí",M9902&lt;&gt;"",M9902&lt;TODAY()),"EPI caducat",IF(AND(G9902="Sí",M9902&lt;&gt;"",M9902&lt;=TODAY()+90),"EPI caduca ≤90 dies",IF(OR(N9902="Deteriorat usable",N9902="Revisió necessària"),"Revisar","OK"))))))))))</f>
      </c>
      <c r="R9902" s="20"/>
    </row>
    <row r="9903" customFormat="false" ht="15" hidden="false" customHeight="false" outlineLevel="0" collapsed="false">
      <c r="A9903" s="19" t="n">
        <v>91</v>
      </c>
      <c r="B9903" s="19" t="n">
        <f aca="false">IFERROR(VLOOKUP(A9903,Personal!$A$6:$F$112,2,FALSE()),"")</f>
        <v>0</v>
      </c>
      <c r="C9903" s="19" t="str">
        <f aca="false">IFERROR(VLOOKUP(A9903,Personal!$A$6:$F$112,3,FALSE()),"")</f>
        <v>Cerdanyola</v>
      </c>
      <c r="D9903" s="19" t="s">
        <v>37</v>
      </c>
      <c r="E9903" s="19" t="s">
        <v>219</v>
      </c>
      <c r="F9903" s="19" t="s">
        <v>220</v>
      </c>
      <c r="G9903" s="19" t="s">
        <v>291</v>
      </c>
      <c r="H9903" s="19" t="n">
        <f aca="false">IF(OR(VLOOKUP(A9903,Personal!$A$6:$F$112,5,FALSE())&lt;&gt;"Sí",N9903="No aplica"),0,'Catàleg GRAE'!D92)</f>
        <v>1</v>
      </c>
      <c r="I9903" s="20"/>
      <c r="J9903" s="20"/>
      <c r="K9903" s="20"/>
      <c r="L9903" s="21"/>
      <c r="M9903" s="21"/>
      <c r="N9903" s="20"/>
      <c r="O9903" s="20"/>
      <c r="P9903" s="19" t="str">
        <f aca="false">IF(I9903="","",I9903-H9903)</f>
        <v/>
      </c>
      <c r="Q9903" s="19" t="str">
        <f aca="true">IF(B9903="","",IF(N9903="No aplica","No aplica",IF(I9903="","Pendent",IF(N9903="Per substituir","Substituir",IF(OR(N9903="No localitzat",N9903="No lliurat"),"Reposar",IF(I9903&lt;H9903,"Reposar",IF(I9903&gt;H9903,"Revisar excedent",IF(AND(G9903="Sí",M9903&lt;&gt;"",M9903&lt;TODAY()),"EPI caducat",IF(AND(G9903="Sí",M9903&lt;&gt;"",M9903&lt;=TODAY()+90),"EPI caduca ≤90 dies",IF(OR(N9903="Deteriorat usable",N9903="Revisió necessària"),"Revisar","OK"))))))))))</f>
      </c>
      <c r="R9903" s="20"/>
    </row>
    <row r="9904" customFormat="false" ht="15" hidden="false" customHeight="false" outlineLevel="0" collapsed="false">
      <c r="A9904" s="19" t="n">
        <v>91</v>
      </c>
      <c r="B9904" s="19" t="n">
        <f aca="false">IFERROR(VLOOKUP(A9904,Personal!$A$6:$F$112,2,FALSE()),"")</f>
        <v>0</v>
      </c>
      <c r="C9904" s="19" t="str">
        <f aca="false">IFERROR(VLOOKUP(A9904,Personal!$A$6:$F$112,3,FALSE()),"")</f>
        <v>Cerdanyola</v>
      </c>
      <c r="D9904" s="19" t="s">
        <v>137</v>
      </c>
      <c r="E9904" s="19" t="s">
        <v>221</v>
      </c>
      <c r="F9904" s="19" t="s">
        <v>222</v>
      </c>
      <c r="G9904" s="19" t="s">
        <v>291</v>
      </c>
      <c r="H9904" s="19" t="n">
        <f aca="false">IF(OR(VLOOKUP(A9904,Personal!$A$6:$F$112,5,FALSE())&lt;&gt;"Sí",N9904="No aplica"),0,'Catàleg GRAE'!D93)</f>
        <v>1</v>
      </c>
      <c r="I9904" s="20"/>
      <c r="J9904" s="20"/>
      <c r="K9904" s="20"/>
      <c r="L9904" s="21"/>
      <c r="M9904" s="21"/>
      <c r="N9904" s="20"/>
      <c r="O9904" s="20"/>
      <c r="P9904" s="19" t="str">
        <f aca="false">IF(I9904="","",I9904-H9904)</f>
        <v/>
      </c>
      <c r="Q9904" s="19" t="str">
        <f aca="true">IF(B9904="","",IF(N9904="No aplica","No aplica",IF(I9904="","Pendent",IF(N9904="Per substituir","Substituir",IF(OR(N9904="No localitzat",N9904="No lliurat"),"Reposar",IF(I9904&lt;H9904,"Reposar",IF(I9904&gt;H9904,"Revisar excedent",IF(AND(G9904="Sí",M9904&lt;&gt;"",M9904&lt;TODAY()),"EPI caducat",IF(AND(G9904="Sí",M9904&lt;&gt;"",M9904&lt;=TODAY()+90),"EPI caduca ≤90 dies",IF(OR(N9904="Deteriorat usable",N9904="Revisió necessària"),"Revisar","OK"))))))))))</f>
      </c>
      <c r="R9904" s="20"/>
    </row>
    <row r="9905" customFormat="false" ht="15" hidden="false" customHeight="false" outlineLevel="0" collapsed="false">
      <c r="A9905" s="19" t="n">
        <v>91</v>
      </c>
      <c r="B9905" s="19" t="n">
        <f aca="false">IFERROR(VLOOKUP(A9905,Personal!$A$6:$F$112,2,FALSE()),"")</f>
        <v>0</v>
      </c>
      <c r="C9905" s="19" t="str">
        <f aca="false">IFERROR(VLOOKUP(A9905,Personal!$A$6:$F$112,3,FALSE()),"")</f>
        <v>Cerdanyola</v>
      </c>
      <c r="D9905" s="19" t="s">
        <v>137</v>
      </c>
      <c r="E9905" s="19" t="s">
        <v>223</v>
      </c>
      <c r="F9905" s="19" t="s">
        <v>224</v>
      </c>
      <c r="G9905" s="19" t="s">
        <v>291</v>
      </c>
      <c r="H9905" s="19" t="n">
        <f aca="false">IF(OR(VLOOKUP(A9905,Personal!$A$6:$F$112,5,FALSE())&lt;&gt;"Sí",N9905="No aplica"),0,'Catàleg GRAE'!D94)</f>
        <v>1</v>
      </c>
      <c r="I9905" s="20"/>
      <c r="J9905" s="20"/>
      <c r="K9905" s="20"/>
      <c r="L9905" s="21"/>
      <c r="M9905" s="21"/>
      <c r="N9905" s="20"/>
      <c r="O9905" s="20"/>
      <c r="P9905" s="19" t="str">
        <f aca="false">IF(I9905="","",I9905-H9905)</f>
        <v/>
      </c>
      <c r="Q9905" s="19" t="str">
        <f aca="true">IF(B9905="","",IF(N9905="No aplica","No aplica",IF(I9905="","Pendent",IF(N9905="Per substituir","Substituir",IF(OR(N9905="No localitzat",N9905="No lliurat"),"Reposar",IF(I9905&lt;H9905,"Reposar",IF(I9905&gt;H9905,"Revisar excedent",IF(AND(G9905="Sí",M9905&lt;&gt;"",M9905&lt;TODAY()),"EPI caducat",IF(AND(G9905="Sí",M9905&lt;&gt;"",M9905&lt;=TODAY()+90),"EPI caduca ≤90 dies",IF(OR(N9905="Deteriorat usable",N9905="Revisió necessària"),"Revisar","OK"))))))))))</f>
      </c>
      <c r="R9905" s="20"/>
    </row>
    <row r="9906" customFormat="false" ht="15" hidden="false" customHeight="false" outlineLevel="0" collapsed="false">
      <c r="A9906" s="19" t="n">
        <v>91</v>
      </c>
      <c r="B9906" s="19" t="n">
        <f aca="false">IFERROR(VLOOKUP(A9906,Personal!$A$6:$F$112,2,FALSE()),"")</f>
        <v>0</v>
      </c>
      <c r="C9906" s="19" t="str">
        <f aca="false">IFERROR(VLOOKUP(A9906,Personal!$A$6:$F$112,3,FALSE()),"")</f>
        <v>Cerdanyola</v>
      </c>
      <c r="D9906" s="19" t="s">
        <v>137</v>
      </c>
      <c r="E9906" s="19" t="s">
        <v>225</v>
      </c>
      <c r="F9906" s="19" t="s">
        <v>226</v>
      </c>
      <c r="G9906" s="19" t="s">
        <v>291</v>
      </c>
      <c r="H9906" s="19" t="n">
        <f aca="false">IF(OR(VLOOKUP(A9906,Personal!$A$6:$F$112,5,FALSE())&lt;&gt;"Sí",N9906="No aplica"),0,'Catàleg GRAE'!D95)</f>
        <v>1</v>
      </c>
      <c r="I9906" s="20"/>
      <c r="J9906" s="20"/>
      <c r="K9906" s="20"/>
      <c r="L9906" s="21"/>
      <c r="M9906" s="21"/>
      <c r="N9906" s="20"/>
      <c r="O9906" s="20"/>
      <c r="P9906" s="19" t="str">
        <f aca="false">IF(I9906="","",I9906-H9906)</f>
        <v/>
      </c>
      <c r="Q9906" s="19" t="str">
        <f aca="true">IF(B9906="","",IF(N9906="No aplica","No aplica",IF(I9906="","Pendent",IF(N9906="Per substituir","Substituir",IF(OR(N9906="No localitzat",N9906="No lliurat"),"Reposar",IF(I9906&lt;H9906,"Reposar",IF(I9906&gt;H9906,"Revisar excedent",IF(AND(G9906="Sí",M9906&lt;&gt;"",M9906&lt;TODAY()),"EPI caducat",IF(AND(G9906="Sí",M9906&lt;&gt;"",M9906&lt;=TODAY()+90),"EPI caduca ≤90 dies",IF(OR(N9906="Deteriorat usable",N9906="Revisió necessària"),"Revisar","OK"))))))))))</f>
      </c>
      <c r="R9906" s="20"/>
    </row>
    <row r="9907" customFormat="false" ht="15" hidden="false" customHeight="false" outlineLevel="0" collapsed="false">
      <c r="A9907" s="19" t="n">
        <v>91</v>
      </c>
      <c r="B9907" s="19" t="n">
        <f aca="false">IFERROR(VLOOKUP(A9907,Personal!$A$6:$F$112,2,FALSE()),"")</f>
        <v>0</v>
      </c>
      <c r="C9907" s="19" t="str">
        <f aca="false">IFERROR(VLOOKUP(A9907,Personal!$A$6:$F$112,3,FALSE()),"")</f>
        <v>Cerdanyola</v>
      </c>
      <c r="D9907" s="19" t="s">
        <v>137</v>
      </c>
      <c r="E9907" s="19" t="s">
        <v>227</v>
      </c>
      <c r="F9907" s="19" t="s">
        <v>228</v>
      </c>
      <c r="G9907" s="19" t="s">
        <v>291</v>
      </c>
      <c r="H9907" s="19" t="n">
        <f aca="false">IF(OR(VLOOKUP(A9907,Personal!$A$6:$F$112,5,FALSE())&lt;&gt;"Sí",N9907="No aplica"),0,'Catàleg GRAE'!D96)</f>
        <v>1</v>
      </c>
      <c r="I9907" s="20"/>
      <c r="J9907" s="20"/>
      <c r="K9907" s="20"/>
      <c r="L9907" s="21"/>
      <c r="M9907" s="21"/>
      <c r="N9907" s="20"/>
      <c r="O9907" s="20"/>
      <c r="P9907" s="19" t="str">
        <f aca="false">IF(I9907="","",I9907-H9907)</f>
        <v/>
      </c>
      <c r="Q9907" s="19" t="str">
        <f aca="true">IF(B9907="","",IF(N9907="No aplica","No aplica",IF(I9907="","Pendent",IF(N9907="Per substituir","Substituir",IF(OR(N9907="No localitzat",N9907="No lliurat"),"Reposar",IF(I9907&lt;H9907,"Reposar",IF(I9907&gt;H9907,"Revisar excedent",IF(AND(G9907="Sí",M9907&lt;&gt;"",M9907&lt;TODAY()),"EPI caducat",IF(AND(G9907="Sí",M9907&lt;&gt;"",M9907&lt;=TODAY()+90),"EPI caduca ≤90 dies",IF(OR(N9907="Deteriorat usable",N9907="Revisió necessària"),"Revisar","OK"))))))))))</f>
      </c>
      <c r="R9907" s="20"/>
    </row>
    <row r="9908" customFormat="false" ht="15" hidden="false" customHeight="false" outlineLevel="0" collapsed="false">
      <c r="A9908" s="19" t="n">
        <v>91</v>
      </c>
      <c r="B9908" s="19" t="n">
        <f aca="false">IFERROR(VLOOKUP(A9908,Personal!$A$6:$F$112,2,FALSE()),"")</f>
        <v>0</v>
      </c>
      <c r="C9908" s="19" t="str">
        <f aca="false">IFERROR(VLOOKUP(A9908,Personal!$A$6:$F$112,3,FALSE()),"")</f>
        <v>Cerdanyola</v>
      </c>
      <c r="D9908" s="19" t="s">
        <v>137</v>
      </c>
      <c r="E9908" s="19" t="s">
        <v>229</v>
      </c>
      <c r="F9908" s="19" t="s">
        <v>230</v>
      </c>
      <c r="G9908" s="19" t="s">
        <v>291</v>
      </c>
      <c r="H9908" s="19" t="n">
        <f aca="false">IF(OR(VLOOKUP(A9908,Personal!$A$6:$F$112,5,FALSE())&lt;&gt;"Sí",N9908="No aplica"),0,'Catàleg GRAE'!D97)</f>
        <v>1</v>
      </c>
      <c r="I9908" s="20"/>
      <c r="J9908" s="20"/>
      <c r="K9908" s="20"/>
      <c r="L9908" s="21"/>
      <c r="M9908" s="21"/>
      <c r="N9908" s="20"/>
      <c r="O9908" s="20"/>
      <c r="P9908" s="19" t="str">
        <f aca="false">IF(I9908="","",I9908-H9908)</f>
        <v/>
      </c>
      <c r="Q9908" s="19" t="str">
        <f aca="true">IF(B9908="","",IF(N9908="No aplica","No aplica",IF(I9908="","Pendent",IF(N9908="Per substituir","Substituir",IF(OR(N9908="No localitzat",N9908="No lliurat"),"Reposar",IF(I9908&lt;H9908,"Reposar",IF(I9908&gt;H9908,"Revisar excedent",IF(AND(G9908="Sí",M9908&lt;&gt;"",M9908&lt;TODAY()),"EPI caducat",IF(AND(G9908="Sí",M9908&lt;&gt;"",M9908&lt;=TODAY()+90),"EPI caduca ≤90 dies",IF(OR(N9908="Deteriorat usable",N9908="Revisió necessària"),"Revisar","OK"))))))))))</f>
      </c>
      <c r="R9908" s="20"/>
    </row>
    <row r="9909" customFormat="false" ht="15" hidden="false" customHeight="false" outlineLevel="0" collapsed="false">
      <c r="A9909" s="19" t="n">
        <v>91</v>
      </c>
      <c r="B9909" s="19" t="n">
        <f aca="false">IFERROR(VLOOKUP(A9909,Personal!$A$6:$F$112,2,FALSE()),"")</f>
        <v>0</v>
      </c>
      <c r="C9909" s="19" t="str">
        <f aca="false">IFERROR(VLOOKUP(A9909,Personal!$A$6:$F$112,3,FALSE()),"")</f>
        <v>Cerdanyola</v>
      </c>
      <c r="D9909" s="19" t="s">
        <v>137</v>
      </c>
      <c r="E9909" s="19" t="s">
        <v>231</v>
      </c>
      <c r="F9909" s="19" t="s">
        <v>232</v>
      </c>
      <c r="G9909" s="19" t="s">
        <v>291</v>
      </c>
      <c r="H9909" s="19" t="n">
        <f aca="false">IF(OR(VLOOKUP(A9909,Personal!$A$6:$F$112,5,FALSE())&lt;&gt;"Sí",N9909="No aplica"),0,'Catàleg GRAE'!D98)</f>
        <v>1</v>
      </c>
      <c r="I9909" s="20"/>
      <c r="J9909" s="20"/>
      <c r="K9909" s="20"/>
      <c r="L9909" s="21"/>
      <c r="M9909" s="21"/>
      <c r="N9909" s="20"/>
      <c r="O9909" s="20"/>
      <c r="P9909" s="19" t="str">
        <f aca="false">IF(I9909="","",I9909-H9909)</f>
        <v/>
      </c>
      <c r="Q9909" s="19" t="str">
        <f aca="true">IF(B9909="","",IF(N9909="No aplica","No aplica",IF(I9909="","Pendent",IF(N9909="Per substituir","Substituir",IF(OR(N9909="No localitzat",N9909="No lliurat"),"Reposar",IF(I9909&lt;H9909,"Reposar",IF(I9909&gt;H9909,"Revisar excedent",IF(AND(G9909="Sí",M9909&lt;&gt;"",M9909&lt;TODAY()),"EPI caducat",IF(AND(G9909="Sí",M9909&lt;&gt;"",M9909&lt;=TODAY()+90),"EPI caduca ≤90 dies",IF(OR(N9909="Deteriorat usable",N9909="Revisió necessària"),"Revisar","OK"))))))))))</f>
      </c>
      <c r="R9909" s="20"/>
    </row>
    <row r="9910" customFormat="false" ht="15" hidden="false" customHeight="false" outlineLevel="0" collapsed="false">
      <c r="A9910" s="19" t="n">
        <v>91</v>
      </c>
      <c r="B9910" s="19" t="n">
        <f aca="false">IFERROR(VLOOKUP(A9910,Personal!$A$6:$F$112,2,FALSE()),"")</f>
        <v>0</v>
      </c>
      <c r="C9910" s="19" t="str">
        <f aca="false">IFERROR(VLOOKUP(A9910,Personal!$A$6:$F$112,3,FALSE()),"")</f>
        <v>Cerdanyola</v>
      </c>
      <c r="D9910" s="19" t="s">
        <v>137</v>
      </c>
      <c r="E9910" s="19" t="s">
        <v>233</v>
      </c>
      <c r="F9910" s="19" t="s">
        <v>234</v>
      </c>
      <c r="G9910" s="19" t="s">
        <v>291</v>
      </c>
      <c r="H9910" s="19" t="n">
        <f aca="false">IF(OR(VLOOKUP(A9910,Personal!$A$6:$F$112,5,FALSE())&lt;&gt;"Sí",N9910="No aplica"),0,'Catàleg GRAE'!D99)</f>
        <v>1</v>
      </c>
      <c r="I9910" s="20"/>
      <c r="J9910" s="20"/>
      <c r="K9910" s="20"/>
      <c r="L9910" s="21"/>
      <c r="M9910" s="21"/>
      <c r="N9910" s="20"/>
      <c r="O9910" s="20"/>
      <c r="P9910" s="19" t="str">
        <f aca="false">IF(I9910="","",I9910-H9910)</f>
        <v/>
      </c>
      <c r="Q9910" s="19" t="str">
        <f aca="true">IF(B9910="","",IF(N9910="No aplica","No aplica",IF(I9910="","Pendent",IF(N9910="Per substituir","Substituir",IF(OR(N9910="No localitzat",N9910="No lliurat"),"Reposar",IF(I9910&lt;H9910,"Reposar",IF(I9910&gt;H9910,"Revisar excedent",IF(AND(G9910="Sí",M9910&lt;&gt;"",M9910&lt;TODAY()),"EPI caducat",IF(AND(G9910="Sí",M9910&lt;&gt;"",M9910&lt;=TODAY()+90),"EPI caduca ≤90 dies",IF(OR(N9910="Deteriorat usable",N9910="Revisió necessària"),"Revisar","OK"))))))))))</f>
      </c>
      <c r="R9910" s="20"/>
    </row>
    <row r="9911" customFormat="false" ht="15" hidden="false" customHeight="false" outlineLevel="0" collapsed="false">
      <c r="A9911" s="19" t="n">
        <v>91</v>
      </c>
      <c r="B9911" s="19" t="n">
        <f aca="false">IFERROR(VLOOKUP(A9911,Personal!$A$6:$F$112,2,FALSE()),"")</f>
        <v>0</v>
      </c>
      <c r="C9911" s="19" t="str">
        <f aca="false">IFERROR(VLOOKUP(A9911,Personal!$A$6:$F$112,3,FALSE()),"")</f>
        <v>Cerdanyola</v>
      </c>
      <c r="D9911" s="19" t="s">
        <v>216</v>
      </c>
      <c r="E9911" s="19" t="s">
        <v>235</v>
      </c>
      <c r="F9911" s="19" t="s">
        <v>236</v>
      </c>
      <c r="G9911" s="19" t="s">
        <v>272</v>
      </c>
      <c r="H9911" s="19" t="n">
        <f aca="false">IF(OR(VLOOKUP(A9911,Personal!$A$6:$F$112,5,FALSE())&lt;&gt;"Sí",N9911="No aplica"),0,'Catàleg GRAE'!D100)</f>
        <v>1</v>
      </c>
      <c r="I9911" s="20"/>
      <c r="J9911" s="20"/>
      <c r="K9911" s="20"/>
      <c r="L9911" s="21"/>
      <c r="M9911" s="21"/>
      <c r="N9911" s="20"/>
      <c r="O9911" s="20"/>
      <c r="P9911" s="19" t="str">
        <f aca="false">IF(I9911="","",I9911-H9911)</f>
        <v/>
      </c>
      <c r="Q9911" s="19" t="str">
        <f aca="true">IF(B9911="","",IF(N9911="No aplica","No aplica",IF(I9911="","Pendent",IF(N9911="Per substituir","Substituir",IF(OR(N9911="No localitzat",N9911="No lliurat"),"Reposar",IF(I9911&lt;H9911,"Reposar",IF(I9911&gt;H9911,"Revisar excedent",IF(AND(G9911="Sí",M9911&lt;&gt;"",M9911&lt;TODAY()),"EPI caducat",IF(AND(G9911="Sí",M9911&lt;&gt;"",M9911&lt;=TODAY()+90),"EPI caduca ≤90 dies",IF(OR(N9911="Deteriorat usable",N9911="Revisió necessària"),"Revisar","OK"))))))))))</f>
      </c>
      <c r="R9911" s="20"/>
    </row>
    <row r="9912" customFormat="false" ht="15" hidden="false" customHeight="false" outlineLevel="0" collapsed="false">
      <c r="A9912" s="19" t="n">
        <v>91</v>
      </c>
      <c r="B9912" s="19" t="n">
        <f aca="false">IFERROR(VLOOKUP(A9912,Personal!$A$6:$F$112,2,FALSE()),"")</f>
        <v>0</v>
      </c>
      <c r="C9912" s="19" t="str">
        <f aca="false">IFERROR(VLOOKUP(A9912,Personal!$A$6:$F$112,3,FALSE()),"")</f>
        <v>Cerdanyola</v>
      </c>
      <c r="D9912" s="19" t="s">
        <v>137</v>
      </c>
      <c r="E9912" s="19" t="s">
        <v>237</v>
      </c>
      <c r="F9912" s="19" t="s">
        <v>238</v>
      </c>
      <c r="G9912" s="19" t="s">
        <v>291</v>
      </c>
      <c r="H9912" s="19" t="n">
        <f aca="false">IF(OR(VLOOKUP(A9912,Personal!$A$6:$F$112,5,FALSE())&lt;&gt;"Sí",N9912="No aplica"),0,'Catàleg GRAE'!D101)</f>
        <v>1</v>
      </c>
      <c r="I9912" s="20"/>
      <c r="J9912" s="20"/>
      <c r="K9912" s="20"/>
      <c r="L9912" s="21"/>
      <c r="M9912" s="21"/>
      <c r="N9912" s="20"/>
      <c r="O9912" s="20"/>
      <c r="P9912" s="19" t="str">
        <f aca="false">IF(I9912="","",I9912-H9912)</f>
        <v/>
      </c>
      <c r="Q9912" s="19" t="str">
        <f aca="true">IF(B9912="","",IF(N9912="No aplica","No aplica",IF(I9912="","Pendent",IF(N9912="Per substituir","Substituir",IF(OR(N9912="No localitzat",N9912="No lliurat"),"Reposar",IF(I9912&lt;H9912,"Reposar",IF(I9912&gt;H9912,"Revisar excedent",IF(AND(G9912="Sí",M9912&lt;&gt;"",M9912&lt;TODAY()),"EPI caducat",IF(AND(G9912="Sí",M9912&lt;&gt;"",M9912&lt;=TODAY()+90),"EPI caduca ≤90 dies",IF(OR(N9912="Deteriorat usable",N9912="Revisió necessària"),"Revisar","OK"))))))))))</f>
      </c>
      <c r="R9912" s="20"/>
    </row>
    <row r="9913" customFormat="false" ht="15" hidden="false" customHeight="false" outlineLevel="0" collapsed="false">
      <c r="A9913" s="19" t="n">
        <v>91</v>
      </c>
      <c r="B9913" s="19" t="n">
        <f aca="false">IFERROR(VLOOKUP(A9913,Personal!$A$6:$F$112,2,FALSE()),"")</f>
        <v>0</v>
      </c>
      <c r="C9913" s="19" t="str">
        <f aca="false">IFERROR(VLOOKUP(A9913,Personal!$A$6:$F$112,3,FALSE()),"")</f>
        <v>Cerdanyola</v>
      </c>
      <c r="D9913" s="19" t="s">
        <v>37</v>
      </c>
      <c r="E9913" s="19" t="s">
        <v>239</v>
      </c>
      <c r="F9913" s="19" t="s">
        <v>240</v>
      </c>
      <c r="G9913" s="19" t="s">
        <v>291</v>
      </c>
      <c r="H9913" s="19" t="n">
        <f aca="false">IF(OR(VLOOKUP(A9913,Personal!$A$6:$F$112,5,FALSE())&lt;&gt;"Sí",N9913="No aplica"),0,'Catàleg GRAE'!D102)</f>
        <v>1</v>
      </c>
      <c r="I9913" s="20"/>
      <c r="J9913" s="20"/>
      <c r="K9913" s="20"/>
      <c r="L9913" s="21"/>
      <c r="M9913" s="21"/>
      <c r="N9913" s="20"/>
      <c r="O9913" s="20"/>
      <c r="P9913" s="19" t="str">
        <f aca="false">IF(I9913="","",I9913-H9913)</f>
        <v/>
      </c>
      <c r="Q9913" s="19" t="str">
        <f aca="true">IF(B9913="","",IF(N9913="No aplica","No aplica",IF(I9913="","Pendent",IF(N9913="Per substituir","Substituir",IF(OR(N9913="No localitzat",N9913="No lliurat"),"Reposar",IF(I9913&lt;H9913,"Reposar",IF(I9913&gt;H9913,"Revisar excedent",IF(AND(G9913="Sí",M9913&lt;&gt;"",M9913&lt;TODAY()),"EPI caducat",IF(AND(G9913="Sí",M9913&lt;&gt;"",M9913&lt;=TODAY()+90),"EPI caduca ≤90 dies",IF(OR(N9913="Deteriorat usable",N9913="Revisió necessària"),"Revisar","OK"))))))))))</f>
      </c>
      <c r="R9913" s="20"/>
    </row>
    <row r="9914" customFormat="false" ht="15" hidden="false" customHeight="false" outlineLevel="0" collapsed="false">
      <c r="A9914" s="19" t="n">
        <v>91</v>
      </c>
      <c r="B9914" s="19" t="n">
        <f aca="false">IFERROR(VLOOKUP(A9914,Personal!$A$6:$F$112,2,FALSE()),"")</f>
        <v>0</v>
      </c>
      <c r="C9914" s="19" t="str">
        <f aca="false">IFERROR(VLOOKUP(A9914,Personal!$A$6:$F$112,3,FALSE()),"")</f>
        <v>Cerdanyola</v>
      </c>
      <c r="D9914" s="19" t="s">
        <v>37</v>
      </c>
      <c r="E9914" s="19" t="s">
        <v>241</v>
      </c>
      <c r="F9914" s="19" t="s">
        <v>242</v>
      </c>
      <c r="G9914" s="19" t="s">
        <v>291</v>
      </c>
      <c r="H9914" s="19" t="n">
        <f aca="false">IF(OR(VLOOKUP(A9914,Personal!$A$6:$F$112,5,FALSE())&lt;&gt;"Sí",N9914="No aplica"),0,'Catàleg GRAE'!D103)</f>
        <v>1</v>
      </c>
      <c r="I9914" s="20"/>
      <c r="J9914" s="20"/>
      <c r="K9914" s="20"/>
      <c r="L9914" s="21"/>
      <c r="M9914" s="21"/>
      <c r="N9914" s="20"/>
      <c r="O9914" s="20"/>
      <c r="P9914" s="19" t="str">
        <f aca="false">IF(I9914="","",I9914-H9914)</f>
        <v/>
      </c>
      <c r="Q9914" s="19" t="str">
        <f aca="true">IF(B9914="","",IF(N9914="No aplica","No aplica",IF(I9914="","Pendent",IF(N9914="Per substituir","Substituir",IF(OR(N9914="No localitzat",N9914="No lliurat"),"Reposar",IF(I9914&lt;H9914,"Reposar",IF(I9914&gt;H9914,"Revisar excedent",IF(AND(G9914="Sí",M9914&lt;&gt;"",M9914&lt;TODAY()),"EPI caducat",IF(AND(G9914="Sí",M9914&lt;&gt;"",M9914&lt;=TODAY()+90),"EPI caduca ≤90 dies",IF(OR(N9914="Deteriorat usable",N9914="Revisió necessària"),"Revisar","OK"))))))))))</f>
      </c>
      <c r="R9914" s="20"/>
    </row>
    <row r="9915" customFormat="false" ht="15" hidden="false" customHeight="false" outlineLevel="0" collapsed="false">
      <c r="A9915" s="19" t="n">
        <v>91</v>
      </c>
      <c r="B9915" s="19" t="n">
        <f aca="false">IFERROR(VLOOKUP(A9915,Personal!$A$6:$F$112,2,FALSE()),"")</f>
        <v>0</v>
      </c>
      <c r="C9915" s="19" t="str">
        <f aca="false">IFERROR(VLOOKUP(A9915,Personal!$A$6:$F$112,3,FALSE()),"")</f>
        <v>Cerdanyola</v>
      </c>
      <c r="D9915" s="19" t="s">
        <v>177</v>
      </c>
      <c r="E9915" s="19" t="s">
        <v>243</v>
      </c>
      <c r="F9915" s="19" t="s">
        <v>244</v>
      </c>
      <c r="G9915" s="19" t="s">
        <v>272</v>
      </c>
      <c r="H9915" s="19" t="n">
        <f aca="false">IF(OR(VLOOKUP(A9915,Personal!$A$6:$F$112,5,FALSE())&lt;&gt;"Sí",N9915="No aplica"),0,'Catàleg GRAE'!D104)</f>
        <v>1</v>
      </c>
      <c r="I9915" s="20"/>
      <c r="J9915" s="20"/>
      <c r="K9915" s="20"/>
      <c r="L9915" s="21"/>
      <c r="M9915" s="21"/>
      <c r="N9915" s="20"/>
      <c r="O9915" s="20"/>
      <c r="P9915" s="19" t="str">
        <f aca="false">IF(I9915="","",I9915-H9915)</f>
        <v/>
      </c>
      <c r="Q9915" s="19" t="str">
        <f aca="true">IF(B9915="","",IF(N9915="No aplica","No aplica",IF(I9915="","Pendent",IF(N9915="Per substituir","Substituir",IF(OR(N9915="No localitzat",N9915="No lliurat"),"Reposar",IF(I9915&lt;H9915,"Reposar",IF(I9915&gt;H9915,"Revisar excedent",IF(AND(G9915="Sí",M9915&lt;&gt;"",M9915&lt;TODAY()),"EPI caducat",IF(AND(G9915="Sí",M9915&lt;&gt;"",M9915&lt;=TODAY()+90),"EPI caduca ≤90 dies",IF(OR(N9915="Deteriorat usable",N9915="Revisió necessària"),"Revisar","OK"))))))))))</f>
      </c>
      <c r="R9915" s="20"/>
    </row>
    <row r="9916" customFormat="false" ht="15" hidden="false" customHeight="false" outlineLevel="0" collapsed="false">
      <c r="A9916" s="19" t="n">
        <v>91</v>
      </c>
      <c r="B9916" s="19" t="n">
        <f aca="false">IFERROR(VLOOKUP(A9916,Personal!$A$6:$F$112,2,FALSE()),"")</f>
        <v>0</v>
      </c>
      <c r="C9916" s="19" t="str">
        <f aca="false">IFERROR(VLOOKUP(A9916,Personal!$A$6:$F$112,3,FALSE()),"")</f>
        <v>Cerdanyola</v>
      </c>
      <c r="D9916" s="19" t="s">
        <v>177</v>
      </c>
      <c r="E9916" s="19" t="s">
        <v>245</v>
      </c>
      <c r="F9916" s="19" t="s">
        <v>246</v>
      </c>
      <c r="G9916" s="19" t="s">
        <v>272</v>
      </c>
      <c r="H9916" s="19" t="n">
        <f aca="false">IF(OR(VLOOKUP(A9916,Personal!$A$6:$F$112,5,FALSE())&lt;&gt;"Sí",N9916="No aplica"),0,'Catàleg GRAE'!D105)</f>
        <v>1</v>
      </c>
      <c r="I9916" s="20"/>
      <c r="J9916" s="20"/>
      <c r="K9916" s="20"/>
      <c r="L9916" s="21"/>
      <c r="M9916" s="21"/>
      <c r="N9916" s="20"/>
      <c r="O9916" s="20"/>
      <c r="P9916" s="19" t="str">
        <f aca="false">IF(I9916="","",I9916-H9916)</f>
        <v/>
      </c>
      <c r="Q9916" s="19" t="str">
        <f aca="true">IF(B9916="","",IF(N9916="No aplica","No aplica",IF(I9916="","Pendent",IF(N9916="Per substituir","Substituir",IF(OR(N9916="No localitzat",N9916="No lliurat"),"Reposar",IF(I9916&lt;H9916,"Reposar",IF(I9916&gt;H9916,"Revisar excedent",IF(AND(G9916="Sí",M9916&lt;&gt;"",M9916&lt;TODAY()),"EPI caducat",IF(AND(G9916="Sí",M9916&lt;&gt;"",M9916&lt;=TODAY()+90),"EPI caduca ≤90 dies",IF(OR(N9916="Deteriorat usable",N9916="Revisió necessària"),"Revisar","OK"))))))))))</f>
      </c>
      <c r="R9916" s="20"/>
    </row>
    <row r="9917" customFormat="false" ht="15" hidden="false" customHeight="false" outlineLevel="0" collapsed="false">
      <c r="A9917" s="19" t="n">
        <v>91</v>
      </c>
      <c r="B9917" s="19" t="n">
        <f aca="false">IFERROR(VLOOKUP(A9917,Personal!$A$6:$F$112,2,FALSE()),"")</f>
        <v>0</v>
      </c>
      <c r="C9917" s="19" t="str">
        <f aca="false">IFERROR(VLOOKUP(A9917,Personal!$A$6:$F$112,3,FALSE()),"")</f>
        <v>Cerdanyola</v>
      </c>
      <c r="D9917" s="19" t="s">
        <v>177</v>
      </c>
      <c r="E9917" s="19" t="s">
        <v>247</v>
      </c>
      <c r="F9917" s="19" t="s">
        <v>248</v>
      </c>
      <c r="G9917" s="19" t="s">
        <v>272</v>
      </c>
      <c r="H9917" s="19" t="n">
        <f aca="false">IF(OR(VLOOKUP(A9917,Personal!$A$6:$F$112,5,FALSE())&lt;&gt;"Sí",N9917="No aplica"),0,'Catàleg GRAE'!D106)</f>
        <v>1</v>
      </c>
      <c r="I9917" s="20"/>
      <c r="J9917" s="20"/>
      <c r="K9917" s="20"/>
      <c r="L9917" s="21"/>
      <c r="M9917" s="21"/>
      <c r="N9917" s="20"/>
      <c r="O9917" s="20"/>
      <c r="P9917" s="19" t="str">
        <f aca="false">IF(I9917="","",I9917-H9917)</f>
        <v/>
      </c>
      <c r="Q9917" s="19" t="str">
        <f aca="true">IF(B9917="","",IF(N9917="No aplica","No aplica",IF(I9917="","Pendent",IF(N9917="Per substituir","Substituir",IF(OR(N9917="No localitzat",N9917="No lliurat"),"Reposar",IF(I9917&lt;H9917,"Reposar",IF(I9917&gt;H9917,"Revisar excedent",IF(AND(G9917="Sí",M9917&lt;&gt;"",M9917&lt;TODAY()),"EPI caducat",IF(AND(G9917="Sí",M9917&lt;&gt;"",M9917&lt;=TODAY()+90),"EPI caduca ≤90 dies",IF(OR(N9917="Deteriorat usable",N9917="Revisió necessària"),"Revisar","OK"))))))))))</f>
      </c>
      <c r="R9917" s="20"/>
    </row>
    <row r="9918" customFormat="false" ht="15" hidden="false" customHeight="false" outlineLevel="0" collapsed="false">
      <c r="A9918" s="19" t="n">
        <v>91</v>
      </c>
      <c r="B9918" s="19" t="n">
        <f aca="false">IFERROR(VLOOKUP(A9918,Personal!$A$6:$F$112,2,FALSE()),"")</f>
        <v>0</v>
      </c>
      <c r="C9918" s="19" t="str">
        <f aca="false">IFERROR(VLOOKUP(A9918,Personal!$A$6:$F$112,3,FALSE()),"")</f>
        <v>Cerdanyola</v>
      </c>
      <c r="D9918" s="19" t="s">
        <v>177</v>
      </c>
      <c r="E9918" s="19" t="s">
        <v>249</v>
      </c>
      <c r="F9918" s="19" t="s">
        <v>250</v>
      </c>
      <c r="G9918" s="19" t="s">
        <v>272</v>
      </c>
      <c r="H9918" s="19" t="n">
        <f aca="false">IF(OR(VLOOKUP(A9918,Personal!$A$6:$F$112,5,FALSE())&lt;&gt;"Sí",N9918="No aplica"),0,'Catàleg GRAE'!D107)</f>
        <v>1</v>
      </c>
      <c r="I9918" s="20"/>
      <c r="J9918" s="20"/>
      <c r="K9918" s="20"/>
      <c r="L9918" s="21"/>
      <c r="M9918" s="21"/>
      <c r="N9918" s="20"/>
      <c r="O9918" s="20"/>
      <c r="P9918" s="19" t="str">
        <f aca="false">IF(I9918="","",I9918-H9918)</f>
        <v/>
      </c>
      <c r="Q9918" s="19" t="str">
        <f aca="true">IF(B9918="","",IF(N9918="No aplica","No aplica",IF(I9918="","Pendent",IF(N9918="Per substituir","Substituir",IF(OR(N9918="No localitzat",N9918="No lliurat"),"Reposar",IF(I9918&lt;H9918,"Reposar",IF(I9918&gt;H9918,"Revisar excedent",IF(AND(G9918="Sí",M9918&lt;&gt;"",M9918&lt;TODAY()),"EPI caducat",IF(AND(G9918="Sí",M9918&lt;&gt;"",M9918&lt;=TODAY()+90),"EPI caduca ≤90 dies",IF(OR(N9918="Deteriorat usable",N9918="Revisió necessària"),"Revisar","OK"))))))))))</f>
      </c>
      <c r="R9918" s="20"/>
    </row>
    <row r="9919" customFormat="false" ht="15" hidden="false" customHeight="false" outlineLevel="0" collapsed="false">
      <c r="A9919" s="19" t="n">
        <v>91</v>
      </c>
      <c r="B9919" s="19" t="n">
        <f aca="false">IFERROR(VLOOKUP(A9919,Personal!$A$6:$F$112,2,FALSE()),"")</f>
        <v>0</v>
      </c>
      <c r="C9919" s="19" t="str">
        <f aca="false">IFERROR(VLOOKUP(A9919,Personal!$A$6:$F$112,3,FALSE()),"")</f>
        <v>Cerdanyola</v>
      </c>
      <c r="D9919" s="19" t="s">
        <v>177</v>
      </c>
      <c r="E9919" s="19" t="s">
        <v>251</v>
      </c>
      <c r="F9919" s="19" t="s">
        <v>252</v>
      </c>
      <c r="G9919" s="19" t="s">
        <v>272</v>
      </c>
      <c r="H9919" s="19" t="n">
        <f aca="false">IF(OR(VLOOKUP(A9919,Personal!$A$6:$F$112,5,FALSE())&lt;&gt;"Sí",N9919="No aplica"),0,'Catàleg GRAE'!D108)</f>
        <v>1</v>
      </c>
      <c r="I9919" s="20"/>
      <c r="J9919" s="20"/>
      <c r="K9919" s="20"/>
      <c r="L9919" s="21"/>
      <c r="M9919" s="21"/>
      <c r="N9919" s="20"/>
      <c r="O9919" s="20"/>
      <c r="P9919" s="19" t="str">
        <f aca="false">IF(I9919="","",I9919-H9919)</f>
        <v/>
      </c>
      <c r="Q9919" s="19" t="str">
        <f aca="true">IF(B9919="","",IF(N9919="No aplica","No aplica",IF(I9919="","Pendent",IF(N9919="Per substituir","Substituir",IF(OR(N9919="No localitzat",N9919="No lliurat"),"Reposar",IF(I9919&lt;H9919,"Reposar",IF(I9919&gt;H9919,"Revisar excedent",IF(AND(G9919="Sí",M9919&lt;&gt;"",M9919&lt;TODAY()),"EPI caducat",IF(AND(G9919="Sí",M9919&lt;&gt;"",M9919&lt;=TODAY()+90),"EPI caduca ≤90 dies",IF(OR(N9919="Deteriorat usable",N9919="Revisió necessària"),"Revisar","OK"))))))))))</f>
      </c>
      <c r="R9919" s="20"/>
    </row>
    <row r="9920" customFormat="false" ht="15" hidden="false" customHeight="false" outlineLevel="0" collapsed="false">
      <c r="A9920" s="19" t="n">
        <v>91</v>
      </c>
      <c r="B9920" s="19" t="n">
        <f aca="false">IFERROR(VLOOKUP(A9920,Personal!$A$6:$F$112,2,FALSE()),"")</f>
        <v>0</v>
      </c>
      <c r="C9920" s="19" t="str">
        <f aca="false">IFERROR(VLOOKUP(A9920,Personal!$A$6:$F$112,3,FALSE()),"")</f>
        <v>Cerdanyola</v>
      </c>
      <c r="D9920" s="19" t="s">
        <v>125</v>
      </c>
      <c r="E9920" s="19" t="s">
        <v>253</v>
      </c>
      <c r="F9920" s="19" t="s">
        <v>254</v>
      </c>
      <c r="G9920" s="19" t="s">
        <v>272</v>
      </c>
      <c r="H9920" s="19" t="n">
        <f aca="false">IF(OR(VLOOKUP(A9920,Personal!$A$6:$F$112,5,FALSE())&lt;&gt;"Sí",N9920="No aplica"),0,'Catàleg GRAE'!D109)</f>
        <v>1</v>
      </c>
      <c r="I9920" s="20"/>
      <c r="J9920" s="20"/>
      <c r="K9920" s="20"/>
      <c r="L9920" s="21"/>
      <c r="M9920" s="21"/>
      <c r="N9920" s="20"/>
      <c r="O9920" s="20"/>
      <c r="P9920" s="19" t="str">
        <f aca="false">IF(I9920="","",I9920-H9920)</f>
        <v/>
      </c>
      <c r="Q9920" s="19" t="str">
        <f aca="true">IF(B9920="","",IF(N9920="No aplica","No aplica",IF(I9920="","Pendent",IF(N9920="Per substituir","Substituir",IF(OR(N9920="No localitzat",N9920="No lliurat"),"Reposar",IF(I9920&lt;H9920,"Reposar",IF(I9920&gt;H9920,"Revisar excedent",IF(AND(G9920="Sí",M9920&lt;&gt;"",M9920&lt;TODAY()),"EPI caducat",IF(AND(G9920="Sí",M9920&lt;&gt;"",M9920&lt;=TODAY()+90),"EPI caduca ≤90 dies",IF(OR(N9920="Deteriorat usable",N9920="Revisió necessària"),"Revisar","OK"))))))))))</f>
      </c>
      <c r="R9920" s="20"/>
    </row>
    <row r="9921" customFormat="false" ht="15" hidden="false" customHeight="false" outlineLevel="0" collapsed="false">
      <c r="A9921" s="19" t="n">
        <v>91</v>
      </c>
      <c r="B9921" s="19" t="n">
        <f aca="false">IFERROR(VLOOKUP(A9921,Personal!$A$6:$F$112,2,FALSE()),"")</f>
        <v>0</v>
      </c>
      <c r="C9921" s="19" t="str">
        <f aca="false">IFERROR(VLOOKUP(A9921,Personal!$A$6:$F$112,3,FALSE()),"")</f>
        <v>Cerdanyola</v>
      </c>
      <c r="D9921" s="19" t="s">
        <v>177</v>
      </c>
      <c r="E9921" s="19" t="s">
        <v>255</v>
      </c>
      <c r="F9921" s="19" t="s">
        <v>256</v>
      </c>
      <c r="G9921" s="19" t="s">
        <v>272</v>
      </c>
      <c r="H9921" s="19" t="n">
        <f aca="false">IF(OR(VLOOKUP(A9921,Personal!$A$6:$F$112,5,FALSE())&lt;&gt;"Sí",N9921="No aplica"),0,'Catàleg GRAE'!D110)</f>
        <v>1</v>
      </c>
      <c r="I9921" s="20"/>
      <c r="J9921" s="20"/>
      <c r="K9921" s="20"/>
      <c r="L9921" s="21"/>
      <c r="M9921" s="21"/>
      <c r="N9921" s="20"/>
      <c r="O9921" s="20"/>
      <c r="P9921" s="19" t="str">
        <f aca="false">IF(I9921="","",I9921-H9921)</f>
        <v/>
      </c>
      <c r="Q9921" s="19" t="str">
        <f aca="true">IF(B9921="","",IF(N9921="No aplica","No aplica",IF(I9921="","Pendent",IF(N9921="Per substituir","Substituir",IF(OR(N9921="No localitzat",N9921="No lliurat"),"Reposar",IF(I9921&lt;H9921,"Reposar",IF(I9921&gt;H9921,"Revisar excedent",IF(AND(G9921="Sí",M9921&lt;&gt;"",M9921&lt;TODAY()),"EPI caducat",IF(AND(G9921="Sí",M9921&lt;&gt;"",M9921&lt;=TODAY()+90),"EPI caduca ≤90 dies",IF(OR(N9921="Deteriorat usable",N9921="Revisió necessària"),"Revisar","OK"))))))))))</f>
      </c>
      <c r="R9921" s="20"/>
    </row>
    <row r="9922" customFormat="false" ht="15" hidden="false" customHeight="false" outlineLevel="0" collapsed="false">
      <c r="A9922" s="19" t="n">
        <v>91</v>
      </c>
      <c r="B9922" s="19" t="n">
        <f aca="false">IFERROR(VLOOKUP(A9922,Personal!$A$6:$F$112,2,FALSE()),"")</f>
        <v>0</v>
      </c>
      <c r="C9922" s="19" t="str">
        <f aca="false">IFERROR(VLOOKUP(A9922,Personal!$A$6:$F$112,3,FALSE()),"")</f>
        <v>Cerdanyola</v>
      </c>
      <c r="D9922" s="19" t="s">
        <v>142</v>
      </c>
      <c r="E9922" s="19" t="s">
        <v>257</v>
      </c>
      <c r="F9922" s="19" t="s">
        <v>258</v>
      </c>
      <c r="G9922" s="19" t="s">
        <v>291</v>
      </c>
      <c r="H9922" s="19" t="n">
        <f aca="false">IF(OR(VLOOKUP(A9922,Personal!$A$6:$F$112,5,FALSE())&lt;&gt;"Sí",N9922="No aplica"),0,'Catàleg GRAE'!D111)</f>
        <v>1</v>
      </c>
      <c r="I9922" s="20"/>
      <c r="J9922" s="20"/>
      <c r="K9922" s="20"/>
      <c r="L9922" s="21"/>
      <c r="M9922" s="21"/>
      <c r="N9922" s="20"/>
      <c r="O9922" s="20"/>
      <c r="P9922" s="19" t="str">
        <f aca="false">IF(I9922="","",I9922-H9922)</f>
        <v/>
      </c>
      <c r="Q9922" s="19" t="str">
        <f aca="true">IF(B9922="","",IF(N9922="No aplica","No aplica",IF(I9922="","Pendent",IF(N9922="Per substituir","Substituir",IF(OR(N9922="No localitzat",N9922="No lliurat"),"Reposar",IF(I9922&lt;H9922,"Reposar",IF(I9922&gt;H9922,"Revisar excedent",IF(AND(G9922="Sí",M9922&lt;&gt;"",M9922&lt;TODAY()),"EPI caducat",IF(AND(G9922="Sí",M9922&lt;&gt;"",M9922&lt;=TODAY()+90),"EPI caduca ≤90 dies",IF(OR(N9922="Deteriorat usable",N9922="Revisió necessària"),"Revisar","OK"))))))))))</f>
      </c>
      <c r="R9922" s="20"/>
    </row>
    <row r="9923" customFormat="false" ht="15" hidden="false" customHeight="false" outlineLevel="0" collapsed="false">
      <c r="A9923" s="19" t="n">
        <v>91</v>
      </c>
      <c r="B9923" s="19" t="n">
        <f aca="false">IFERROR(VLOOKUP(A9923,Personal!$A$6:$F$112,2,FALSE()),"")</f>
        <v>0</v>
      </c>
      <c r="C9923" s="19" t="str">
        <f aca="false">IFERROR(VLOOKUP(A9923,Personal!$A$6:$F$112,3,FALSE()),"")</f>
        <v>Cerdanyola</v>
      </c>
      <c r="D9923" s="19" t="s">
        <v>112</v>
      </c>
      <c r="E9923" s="19" t="s">
        <v>259</v>
      </c>
      <c r="F9923" s="19" t="s">
        <v>260</v>
      </c>
      <c r="G9923" s="19" t="s">
        <v>291</v>
      </c>
      <c r="H9923" s="19" t="n">
        <f aca="false">IF(OR(VLOOKUP(A9923,Personal!$A$6:$F$112,5,FALSE())&lt;&gt;"Sí",N9923="No aplica"),0,'Catàleg GRAE'!D112)</f>
        <v>1</v>
      </c>
      <c r="I9923" s="20"/>
      <c r="J9923" s="20"/>
      <c r="K9923" s="20"/>
      <c r="L9923" s="21"/>
      <c r="M9923" s="21"/>
      <c r="N9923" s="20"/>
      <c r="O9923" s="20"/>
      <c r="P9923" s="19" t="str">
        <f aca="false">IF(I9923="","",I9923-H9923)</f>
        <v/>
      </c>
      <c r="Q9923" s="19" t="str">
        <f aca="true">IF(B9923="","",IF(N9923="No aplica","No aplica",IF(I9923="","Pendent",IF(N9923="Per substituir","Substituir",IF(OR(N9923="No localitzat",N9923="No lliurat"),"Reposar",IF(I9923&lt;H9923,"Reposar",IF(I9923&gt;H9923,"Revisar excedent",IF(AND(G9923="Sí",M9923&lt;&gt;"",M9923&lt;TODAY()),"EPI caducat",IF(AND(G9923="Sí",M9923&lt;&gt;"",M9923&lt;=TODAY()+90),"EPI caduca ≤90 dies",IF(OR(N9923="Deteriorat usable",N9923="Revisió necessària"),"Revisar","OK"))))))))))</f>
      </c>
      <c r="R9923" s="20"/>
    </row>
    <row r="9924" customFormat="false" ht="15" hidden="false" customHeight="false" outlineLevel="0" collapsed="false">
      <c r="A9924" s="19" t="n">
        <v>91</v>
      </c>
      <c r="B9924" s="19" t="n">
        <f aca="false">IFERROR(VLOOKUP(A9924,Personal!$A$6:$F$112,2,FALSE()),"")</f>
        <v>0</v>
      </c>
      <c r="C9924" s="19" t="str">
        <f aca="false">IFERROR(VLOOKUP(A9924,Personal!$A$6:$F$112,3,FALSE()),"")</f>
        <v>Cerdanyola</v>
      </c>
      <c r="D9924" s="19" t="s">
        <v>261</v>
      </c>
      <c r="E9924" s="19" t="s">
        <v>262</v>
      </c>
      <c r="F9924" s="19" t="s">
        <v>263</v>
      </c>
      <c r="G9924" s="19" t="s">
        <v>291</v>
      </c>
      <c r="H9924" s="19" t="n">
        <f aca="false">IF(OR(VLOOKUP(A9924,Personal!$A$6:$F$112,5,FALSE())&lt;&gt;"Sí",N9924="No aplica"),0,'Catàleg GRAE'!D113)</f>
        <v>1</v>
      </c>
      <c r="I9924" s="20"/>
      <c r="J9924" s="20"/>
      <c r="K9924" s="20"/>
      <c r="L9924" s="21"/>
      <c r="M9924" s="21"/>
      <c r="N9924" s="20"/>
      <c r="O9924" s="20"/>
      <c r="P9924" s="19" t="str">
        <f aca="false">IF(I9924="","",I9924-H9924)</f>
        <v/>
      </c>
      <c r="Q9924" s="19" t="str">
        <f aca="true">IF(B9924="","",IF(N9924="No aplica","No aplica",IF(I9924="","Pendent",IF(N9924="Per substituir","Substituir",IF(OR(N9924="No localitzat",N9924="No lliurat"),"Reposar",IF(I9924&lt;H9924,"Reposar",IF(I9924&gt;H9924,"Revisar excedent",IF(AND(G9924="Sí",M9924&lt;&gt;"",M9924&lt;TODAY()),"EPI caducat",IF(AND(G9924="Sí",M9924&lt;&gt;"",M9924&lt;=TODAY()+90),"EPI caduca ≤90 dies",IF(OR(N9924="Deteriorat usable",N9924="Revisió necessària"),"Revisar","OK"))))))))))</f>
      </c>
      <c r="R9924" s="20"/>
    </row>
    <row r="9925" customFormat="false" ht="15" hidden="false" customHeight="false" outlineLevel="0" collapsed="false">
      <c r="A9925" s="19" t="n">
        <v>92</v>
      </c>
      <c r="B9925" s="19" t="n">
        <f aca="false">IFERROR(VLOOKUP(A9925,Personal!$A$6:$F$112,2,FALSE()),"")</f>
        <v>0</v>
      </c>
      <c r="C9925" s="19" t="str">
        <f aca="false">IFERROR(VLOOKUP(A9925,Personal!$A$6:$F$112,3,FALSE()),"")</f>
        <v>Cerdanyola</v>
      </c>
      <c r="D9925" s="19" t="s">
        <v>26</v>
      </c>
      <c r="E9925" s="19" t="s">
        <v>27</v>
      </c>
      <c r="F9925" s="19" t="s">
        <v>28</v>
      </c>
      <c r="G9925" s="19" t="s">
        <v>291</v>
      </c>
      <c r="H9925" s="19" t="n">
        <f aca="false">IF(OR(VLOOKUP(A9925,Personal!$A$6:$F$112,5,FALSE())&lt;&gt;"Sí",N9925="No aplica"),0,'Catàleg GRAE'!D5)</f>
        <v>1</v>
      </c>
      <c r="I9925" s="20"/>
      <c r="J9925" s="20"/>
      <c r="K9925" s="20"/>
      <c r="L9925" s="21"/>
      <c r="M9925" s="21"/>
      <c r="N9925" s="20"/>
      <c r="O9925" s="20"/>
      <c r="P9925" s="19" t="str">
        <f aca="false">IF(I9925="","",I9925-H9925)</f>
        <v/>
      </c>
      <c r="Q9925" s="19" t="str">
        <f aca="true">IF(B9925="","",IF(N9925="No aplica","No aplica",IF(I9925="","Pendent",IF(N9925="Per substituir","Substituir",IF(OR(N9925="No localitzat",N9925="No lliurat"),"Reposar",IF(I9925&lt;H9925,"Reposar",IF(I9925&gt;H9925,"Revisar excedent",IF(AND(G9925="Sí",M9925&lt;&gt;"",M9925&lt;TODAY()),"EPI caducat",IF(AND(G9925="Sí",M9925&lt;&gt;"",M9925&lt;=TODAY()+90),"EPI caduca ≤90 dies",IF(OR(N9925="Deteriorat usable",N9925="Revisió necessària"),"Revisar","OK"))))))))))</f>
      </c>
      <c r="R9925" s="20"/>
    </row>
    <row r="9926" customFormat="false" ht="15" hidden="false" customHeight="false" outlineLevel="0" collapsed="false">
      <c r="A9926" s="19" t="n">
        <v>92</v>
      </c>
      <c r="B9926" s="19" t="n">
        <f aca="false">IFERROR(VLOOKUP(A9926,Personal!$A$6:$F$112,2,FALSE()),"")</f>
        <v>0</v>
      </c>
      <c r="C9926" s="19" t="str">
        <f aca="false">IFERROR(VLOOKUP(A9926,Personal!$A$6:$F$112,3,FALSE()),"")</f>
        <v>Cerdanyola</v>
      </c>
      <c r="D9926" s="19" t="s">
        <v>26</v>
      </c>
      <c r="E9926" s="19" t="s">
        <v>27</v>
      </c>
      <c r="F9926" s="19" t="s">
        <v>30</v>
      </c>
      <c r="G9926" s="19" t="s">
        <v>291</v>
      </c>
      <c r="H9926" s="19" t="n">
        <f aca="false">IF(OR(VLOOKUP(A9926,Personal!$A$6:$F$112,5,FALSE())&lt;&gt;"Sí",N9926="No aplica"),0,'Catàleg GRAE'!D6)</f>
        <v>1</v>
      </c>
      <c r="I9926" s="20"/>
      <c r="J9926" s="20"/>
      <c r="K9926" s="20"/>
      <c r="L9926" s="21"/>
      <c r="M9926" s="21"/>
      <c r="N9926" s="20"/>
      <c r="O9926" s="20"/>
      <c r="P9926" s="19" t="str">
        <f aca="false">IF(I9926="","",I9926-H9926)</f>
        <v/>
      </c>
      <c r="Q9926" s="19" t="str">
        <f aca="true">IF(B9926="","",IF(N9926="No aplica","No aplica",IF(I9926="","Pendent",IF(N9926="Per substituir","Substituir",IF(OR(N9926="No localitzat",N9926="No lliurat"),"Reposar",IF(I9926&lt;H9926,"Reposar",IF(I9926&gt;H9926,"Revisar excedent",IF(AND(G9926="Sí",M9926&lt;&gt;"",M9926&lt;TODAY()),"EPI caducat",IF(AND(G9926="Sí",M9926&lt;&gt;"",M9926&lt;=TODAY()+90),"EPI caduca ≤90 dies",IF(OR(N9926="Deteriorat usable",N9926="Revisió necessària"),"Revisar","OK"))))))))))</f>
      </c>
      <c r="R9926" s="20"/>
    </row>
    <row r="9927" customFormat="false" ht="15" hidden="false" customHeight="false" outlineLevel="0" collapsed="false">
      <c r="A9927" s="19" t="n">
        <v>92</v>
      </c>
      <c r="B9927" s="19" t="n">
        <f aca="false">IFERROR(VLOOKUP(A9927,Personal!$A$6:$F$112,2,FALSE()),"")</f>
        <v>0</v>
      </c>
      <c r="C9927" s="19" t="str">
        <f aca="false">IFERROR(VLOOKUP(A9927,Personal!$A$6:$F$112,3,FALSE()),"")</f>
        <v>Cerdanyola</v>
      </c>
      <c r="D9927" s="19" t="s">
        <v>26</v>
      </c>
      <c r="E9927" s="19" t="s">
        <v>31</v>
      </c>
      <c r="F9927" s="19" t="s">
        <v>32</v>
      </c>
      <c r="G9927" s="19" t="s">
        <v>272</v>
      </c>
      <c r="H9927" s="19" t="n">
        <f aca="false">IF(OR(VLOOKUP(A9927,Personal!$A$6:$F$112,5,FALSE())&lt;&gt;"Sí",N9927="No aplica"),0,'Catàleg GRAE'!D7)</f>
        <v>1</v>
      </c>
      <c r="I9927" s="20"/>
      <c r="J9927" s="20"/>
      <c r="K9927" s="20"/>
      <c r="L9927" s="21"/>
      <c r="M9927" s="21"/>
      <c r="N9927" s="20"/>
      <c r="O9927" s="20"/>
      <c r="P9927" s="19" t="str">
        <f aca="false">IF(I9927="","",I9927-H9927)</f>
        <v/>
      </c>
      <c r="Q9927" s="19" t="str">
        <f aca="true">IF(B9927="","",IF(N9927="No aplica","No aplica",IF(I9927="","Pendent",IF(N9927="Per substituir","Substituir",IF(OR(N9927="No localitzat",N9927="No lliurat"),"Reposar",IF(I9927&lt;H9927,"Reposar",IF(I9927&gt;H9927,"Revisar excedent",IF(AND(G9927="Sí",M9927&lt;&gt;"",M9927&lt;TODAY()),"EPI caducat",IF(AND(G9927="Sí",M9927&lt;&gt;"",M9927&lt;=TODAY()+90),"EPI caduca ≤90 dies",IF(OR(N9927="Deteriorat usable",N9927="Revisió necessària"),"Revisar","OK"))))))))))</f>
      </c>
      <c r="R9927" s="20"/>
    </row>
    <row r="9928" customFormat="false" ht="15" hidden="false" customHeight="false" outlineLevel="0" collapsed="false">
      <c r="A9928" s="19" t="n">
        <v>92</v>
      </c>
      <c r="B9928" s="19" t="n">
        <f aca="false">IFERROR(VLOOKUP(A9928,Personal!$A$6:$F$112,2,FALSE()),"")</f>
        <v>0</v>
      </c>
      <c r="C9928" s="19" t="str">
        <f aca="false">IFERROR(VLOOKUP(A9928,Personal!$A$6:$F$112,3,FALSE()),"")</f>
        <v>Cerdanyola</v>
      </c>
      <c r="D9928" s="19" t="s">
        <v>26</v>
      </c>
      <c r="E9928" s="19" t="s">
        <v>33</v>
      </c>
      <c r="F9928" s="19" t="s">
        <v>34</v>
      </c>
      <c r="G9928" s="19" t="s">
        <v>291</v>
      </c>
      <c r="H9928" s="19" t="n">
        <f aca="false">IF(OR(VLOOKUP(A9928,Personal!$A$6:$F$112,5,FALSE())&lt;&gt;"Sí",N9928="No aplica"),0,'Catàleg GRAE'!D8)</f>
        <v>2</v>
      </c>
      <c r="I9928" s="20"/>
      <c r="J9928" s="20"/>
      <c r="K9928" s="20"/>
      <c r="L9928" s="21"/>
      <c r="M9928" s="21"/>
      <c r="N9928" s="20"/>
      <c r="O9928" s="20"/>
      <c r="P9928" s="19" t="str">
        <f aca="false">IF(I9928="","",I9928-H9928)</f>
        <v/>
      </c>
      <c r="Q9928" s="19" t="str">
        <f aca="true">IF(B9928="","",IF(N9928="No aplica","No aplica",IF(I9928="","Pendent",IF(N9928="Per substituir","Substituir",IF(OR(N9928="No localitzat",N9928="No lliurat"),"Reposar",IF(I9928&lt;H9928,"Reposar",IF(I9928&gt;H9928,"Revisar excedent",IF(AND(G9928="Sí",M9928&lt;&gt;"",M9928&lt;TODAY()),"EPI caducat",IF(AND(G9928="Sí",M9928&lt;&gt;"",M9928&lt;=TODAY()+90),"EPI caduca ≤90 dies",IF(OR(N9928="Deteriorat usable",N9928="Revisió necessària"),"Revisar","OK"))))))))))</f>
      </c>
      <c r="R9928" s="20"/>
    </row>
    <row r="9929" customFormat="false" ht="15" hidden="false" customHeight="false" outlineLevel="0" collapsed="false">
      <c r="A9929" s="19" t="n">
        <v>92</v>
      </c>
      <c r="B9929" s="19" t="n">
        <f aca="false">IFERROR(VLOOKUP(A9929,Personal!$A$6:$F$112,2,FALSE()),"")</f>
        <v>0</v>
      </c>
      <c r="C9929" s="19" t="str">
        <f aca="false">IFERROR(VLOOKUP(A9929,Personal!$A$6:$F$112,3,FALSE()),"")</f>
        <v>Cerdanyola</v>
      </c>
      <c r="D9929" s="19" t="s">
        <v>26</v>
      </c>
      <c r="E9929" s="19" t="s">
        <v>35</v>
      </c>
      <c r="F9929" s="19" t="s">
        <v>36</v>
      </c>
      <c r="G9929" s="19" t="s">
        <v>291</v>
      </c>
      <c r="H9929" s="19" t="n">
        <f aca="false">IF(OR(VLOOKUP(A9929,Personal!$A$6:$F$112,5,FALSE())&lt;&gt;"Sí",N9929="No aplica"),0,'Catàleg GRAE'!D9)</f>
        <v>1</v>
      </c>
      <c r="I9929" s="20"/>
      <c r="J9929" s="20"/>
      <c r="K9929" s="20"/>
      <c r="L9929" s="21"/>
      <c r="M9929" s="21"/>
      <c r="N9929" s="20"/>
      <c r="O9929" s="20"/>
      <c r="P9929" s="19" t="str">
        <f aca="false">IF(I9929="","",I9929-H9929)</f>
        <v/>
      </c>
      <c r="Q9929" s="19" t="str">
        <f aca="true">IF(B9929="","",IF(N9929="No aplica","No aplica",IF(I9929="","Pendent",IF(N9929="Per substituir","Substituir",IF(OR(N9929="No localitzat",N9929="No lliurat"),"Reposar",IF(I9929&lt;H9929,"Reposar",IF(I9929&gt;H9929,"Revisar excedent",IF(AND(G9929="Sí",M9929&lt;&gt;"",M9929&lt;TODAY()),"EPI caducat",IF(AND(G9929="Sí",M9929&lt;&gt;"",M9929&lt;=TODAY()+90),"EPI caduca ≤90 dies",IF(OR(N9929="Deteriorat usable",N9929="Revisió necessària"),"Revisar","OK"))))))))))</f>
      </c>
      <c r="R9929" s="20"/>
    </row>
    <row r="9930" customFormat="false" ht="15" hidden="false" customHeight="false" outlineLevel="0" collapsed="false">
      <c r="A9930" s="19" t="n">
        <v>92</v>
      </c>
      <c r="B9930" s="19" t="n">
        <f aca="false">IFERROR(VLOOKUP(A9930,Personal!$A$6:$F$112,2,FALSE()),"")</f>
        <v>0</v>
      </c>
      <c r="C9930" s="19" t="str">
        <f aca="false">IFERROR(VLOOKUP(A9930,Personal!$A$6:$F$112,3,FALSE()),"")</f>
        <v>Cerdanyola</v>
      </c>
      <c r="D9930" s="19" t="s">
        <v>37</v>
      </c>
      <c r="E9930" s="19" t="s">
        <v>38</v>
      </c>
      <c r="F9930" s="19" t="s">
        <v>39</v>
      </c>
      <c r="G9930" s="19" t="s">
        <v>291</v>
      </c>
      <c r="H9930" s="19" t="n">
        <f aca="false">IF(OR(VLOOKUP(A9930,Personal!$A$6:$F$112,5,FALSE())&lt;&gt;"Sí",N9930="No aplica"),0,'Catàleg GRAE'!D10)</f>
        <v>1</v>
      </c>
      <c r="I9930" s="20"/>
      <c r="J9930" s="20"/>
      <c r="K9930" s="20"/>
      <c r="L9930" s="21"/>
      <c r="M9930" s="21"/>
      <c r="N9930" s="20"/>
      <c r="O9930" s="20"/>
      <c r="P9930" s="19" t="str">
        <f aca="false">IF(I9930="","",I9930-H9930)</f>
        <v/>
      </c>
      <c r="Q9930" s="19" t="str">
        <f aca="true">IF(B9930="","",IF(N9930="No aplica","No aplica",IF(I9930="","Pendent",IF(N9930="Per substituir","Substituir",IF(OR(N9930="No localitzat",N9930="No lliurat"),"Reposar",IF(I9930&lt;H9930,"Reposar",IF(I9930&gt;H9930,"Revisar excedent",IF(AND(G9930="Sí",M9930&lt;&gt;"",M9930&lt;TODAY()),"EPI caducat",IF(AND(G9930="Sí",M9930&lt;&gt;"",M9930&lt;=TODAY()+90),"EPI caduca ≤90 dies",IF(OR(N9930="Deteriorat usable",N9930="Revisió necessària"),"Revisar","OK"))))))))))</f>
      </c>
      <c r="R9930" s="20"/>
    </row>
    <row r="9931" customFormat="false" ht="15" hidden="false" customHeight="false" outlineLevel="0" collapsed="false">
      <c r="A9931" s="19" t="n">
        <v>92</v>
      </c>
      <c r="B9931" s="19" t="n">
        <f aca="false">IFERROR(VLOOKUP(A9931,Personal!$A$6:$F$112,2,FALSE()),"")</f>
        <v>0</v>
      </c>
      <c r="C9931" s="19" t="str">
        <f aca="false">IFERROR(VLOOKUP(A9931,Personal!$A$6:$F$112,3,FALSE()),"")</f>
        <v>Cerdanyola</v>
      </c>
      <c r="D9931" s="19" t="s">
        <v>40</v>
      </c>
      <c r="E9931" s="19" t="s">
        <v>41</v>
      </c>
      <c r="F9931" s="19" t="s">
        <v>42</v>
      </c>
      <c r="G9931" s="19" t="s">
        <v>272</v>
      </c>
      <c r="H9931" s="19" t="n">
        <f aca="false">IF(OR(VLOOKUP(A9931,Personal!$A$6:$F$112,5,FALSE())&lt;&gt;"Sí",N9931="No aplica"),0,'Catàleg GRAE'!D11)</f>
        <v>1</v>
      </c>
      <c r="I9931" s="20"/>
      <c r="J9931" s="20"/>
      <c r="K9931" s="20"/>
      <c r="L9931" s="21"/>
      <c r="M9931" s="21"/>
      <c r="N9931" s="20"/>
      <c r="O9931" s="20"/>
      <c r="P9931" s="19" t="str">
        <f aca="false">IF(I9931="","",I9931-H9931)</f>
        <v/>
      </c>
      <c r="Q9931" s="19" t="str">
        <f aca="true">IF(B9931="","",IF(N9931="No aplica","No aplica",IF(I9931="","Pendent",IF(N9931="Per substituir","Substituir",IF(OR(N9931="No localitzat",N9931="No lliurat"),"Reposar",IF(I9931&lt;H9931,"Reposar",IF(I9931&gt;H9931,"Revisar excedent",IF(AND(G9931="Sí",M9931&lt;&gt;"",M9931&lt;TODAY()),"EPI caducat",IF(AND(G9931="Sí",M9931&lt;&gt;"",M9931&lt;=TODAY()+90),"EPI caduca ≤90 dies",IF(OR(N9931="Deteriorat usable",N9931="Revisió necessària"),"Revisar","OK"))))))))))</f>
      </c>
      <c r="R9931" s="20"/>
    </row>
    <row r="9932" customFormat="false" ht="15" hidden="false" customHeight="false" outlineLevel="0" collapsed="false">
      <c r="A9932" s="19" t="n">
        <v>92</v>
      </c>
      <c r="B9932" s="19" t="n">
        <f aca="false">IFERROR(VLOOKUP(A9932,Personal!$A$6:$F$112,2,FALSE()),"")</f>
        <v>0</v>
      </c>
      <c r="C9932" s="19" t="str">
        <f aca="false">IFERROR(VLOOKUP(A9932,Personal!$A$6:$F$112,3,FALSE()),"")</f>
        <v>Cerdanyola</v>
      </c>
      <c r="D9932" s="19" t="s">
        <v>40</v>
      </c>
      <c r="E9932" s="19" t="s">
        <v>43</v>
      </c>
      <c r="F9932" s="19" t="s">
        <v>44</v>
      </c>
      <c r="G9932" s="19" t="s">
        <v>272</v>
      </c>
      <c r="H9932" s="19" t="n">
        <f aca="false">IF(OR(VLOOKUP(A9932,Personal!$A$6:$F$112,5,FALSE())&lt;&gt;"Sí",N9932="No aplica"),0,'Catàleg GRAE'!D12)</f>
        <v>1</v>
      </c>
      <c r="I9932" s="20"/>
      <c r="J9932" s="20"/>
      <c r="K9932" s="20"/>
      <c r="L9932" s="21"/>
      <c r="M9932" s="21"/>
      <c r="N9932" s="20"/>
      <c r="O9932" s="20"/>
      <c r="P9932" s="19" t="str">
        <f aca="false">IF(I9932="","",I9932-H9932)</f>
        <v/>
      </c>
      <c r="Q9932" s="19" t="str">
        <f aca="true">IF(B9932="","",IF(N9932="No aplica","No aplica",IF(I9932="","Pendent",IF(N9932="Per substituir","Substituir",IF(OR(N9932="No localitzat",N9932="No lliurat"),"Reposar",IF(I9932&lt;H9932,"Reposar",IF(I9932&gt;H9932,"Revisar excedent",IF(AND(G9932="Sí",M9932&lt;&gt;"",M9932&lt;TODAY()),"EPI caducat",IF(AND(G9932="Sí",M9932&lt;&gt;"",M9932&lt;=TODAY()+90),"EPI caduca ≤90 dies",IF(OR(N9932="Deteriorat usable",N9932="Revisió necessària"),"Revisar","OK"))))))))))</f>
      </c>
      <c r="R9932" s="20"/>
    </row>
    <row r="9933" customFormat="false" ht="15" hidden="false" customHeight="false" outlineLevel="0" collapsed="false">
      <c r="A9933" s="19" t="n">
        <v>92</v>
      </c>
      <c r="B9933" s="19" t="n">
        <f aca="false">IFERROR(VLOOKUP(A9933,Personal!$A$6:$F$112,2,FALSE()),"")</f>
        <v>0</v>
      </c>
      <c r="C9933" s="19" t="str">
        <f aca="false">IFERROR(VLOOKUP(A9933,Personal!$A$6:$F$112,3,FALSE()),"")</f>
        <v>Cerdanyola</v>
      </c>
      <c r="D9933" s="19" t="s">
        <v>45</v>
      </c>
      <c r="E9933" s="19" t="s">
        <v>46</v>
      </c>
      <c r="F9933" s="19" t="s">
        <v>47</v>
      </c>
      <c r="G9933" s="19" t="s">
        <v>291</v>
      </c>
      <c r="H9933" s="19" t="n">
        <f aca="false">IF(OR(VLOOKUP(A9933,Personal!$A$6:$F$112,5,FALSE())&lt;&gt;"Sí",N9933="No aplica"),0,'Catàleg GRAE'!D13)</f>
        <v>1</v>
      </c>
      <c r="I9933" s="20"/>
      <c r="J9933" s="20"/>
      <c r="K9933" s="20"/>
      <c r="L9933" s="21"/>
      <c r="M9933" s="21"/>
      <c r="N9933" s="20"/>
      <c r="O9933" s="20"/>
      <c r="P9933" s="19" t="str">
        <f aca="false">IF(I9933="","",I9933-H9933)</f>
        <v/>
      </c>
      <c r="Q9933" s="19" t="str">
        <f aca="true">IF(B9933="","",IF(N9933="No aplica","No aplica",IF(I9933="","Pendent",IF(N9933="Per substituir","Substituir",IF(OR(N9933="No localitzat",N9933="No lliurat"),"Reposar",IF(I9933&lt;H9933,"Reposar",IF(I9933&gt;H9933,"Revisar excedent",IF(AND(G9933="Sí",M9933&lt;&gt;"",M9933&lt;TODAY()),"EPI caducat",IF(AND(G9933="Sí",M9933&lt;&gt;"",M9933&lt;=TODAY()+90),"EPI caduca ≤90 dies",IF(OR(N9933="Deteriorat usable",N9933="Revisió necessària"),"Revisar","OK"))))))))))</f>
      </c>
      <c r="R9933" s="20"/>
    </row>
    <row r="9934" customFormat="false" ht="15" hidden="false" customHeight="false" outlineLevel="0" collapsed="false">
      <c r="A9934" s="19" t="n">
        <v>92</v>
      </c>
      <c r="B9934" s="19" t="n">
        <f aca="false">IFERROR(VLOOKUP(A9934,Personal!$A$6:$F$112,2,FALSE()),"")</f>
        <v>0</v>
      </c>
      <c r="C9934" s="19" t="str">
        <f aca="false">IFERROR(VLOOKUP(A9934,Personal!$A$6:$F$112,3,FALSE()),"")</f>
        <v>Cerdanyola</v>
      </c>
      <c r="D9934" s="19" t="s">
        <v>45</v>
      </c>
      <c r="E9934" s="19" t="s">
        <v>48</v>
      </c>
      <c r="F9934" s="19" t="s">
        <v>49</v>
      </c>
      <c r="G9934" s="19" t="s">
        <v>291</v>
      </c>
      <c r="H9934" s="19" t="n">
        <f aca="false">IF(OR(VLOOKUP(A9934,Personal!$A$6:$F$112,5,FALSE())&lt;&gt;"Sí",N9934="No aplica"),0,'Catàleg GRAE'!D14)</f>
        <v>1</v>
      </c>
      <c r="I9934" s="20"/>
      <c r="J9934" s="20"/>
      <c r="K9934" s="20"/>
      <c r="L9934" s="21"/>
      <c r="M9934" s="21"/>
      <c r="N9934" s="20"/>
      <c r="O9934" s="20"/>
      <c r="P9934" s="19" t="str">
        <f aca="false">IF(I9934="","",I9934-H9934)</f>
        <v/>
      </c>
      <c r="Q9934" s="19" t="str">
        <f aca="true">IF(B9934="","",IF(N9934="No aplica","No aplica",IF(I9934="","Pendent",IF(N9934="Per substituir","Substituir",IF(OR(N9934="No localitzat",N9934="No lliurat"),"Reposar",IF(I9934&lt;H9934,"Reposar",IF(I9934&gt;H9934,"Revisar excedent",IF(AND(G9934="Sí",M9934&lt;&gt;"",M9934&lt;TODAY()),"EPI caducat",IF(AND(G9934="Sí",M9934&lt;&gt;"",M9934&lt;=TODAY()+90),"EPI caduca ≤90 dies",IF(OR(N9934="Deteriorat usable",N9934="Revisió necessària"),"Revisar","OK"))))))))))</f>
      </c>
      <c r="R9934" s="20"/>
    </row>
    <row r="9935" customFormat="false" ht="15" hidden="false" customHeight="false" outlineLevel="0" collapsed="false">
      <c r="A9935" s="19" t="n">
        <v>92</v>
      </c>
      <c r="B9935" s="19" t="n">
        <f aca="false">IFERROR(VLOOKUP(A9935,Personal!$A$6:$F$112,2,FALSE()),"")</f>
        <v>0</v>
      </c>
      <c r="C9935" s="19" t="str">
        <f aca="false">IFERROR(VLOOKUP(A9935,Personal!$A$6:$F$112,3,FALSE()),"")</f>
        <v>Cerdanyola</v>
      </c>
      <c r="D9935" s="19" t="s">
        <v>45</v>
      </c>
      <c r="E9935" s="19" t="s">
        <v>50</v>
      </c>
      <c r="F9935" s="19" t="s">
        <v>51</v>
      </c>
      <c r="G9935" s="19" t="s">
        <v>291</v>
      </c>
      <c r="H9935" s="19" t="n">
        <f aca="false">IF(OR(VLOOKUP(A9935,Personal!$A$6:$F$112,5,FALSE())&lt;&gt;"Sí",N9935="No aplica"),0,'Catàleg GRAE'!D15)</f>
        <v>1</v>
      </c>
      <c r="I9935" s="20"/>
      <c r="J9935" s="20"/>
      <c r="K9935" s="20"/>
      <c r="L9935" s="21"/>
      <c r="M9935" s="21"/>
      <c r="N9935" s="20"/>
      <c r="O9935" s="20"/>
      <c r="P9935" s="19" t="str">
        <f aca="false">IF(I9935="","",I9935-H9935)</f>
        <v/>
      </c>
      <c r="Q9935" s="19" t="str">
        <f aca="true">IF(B9935="","",IF(N9935="No aplica","No aplica",IF(I9935="","Pendent",IF(N9935="Per substituir","Substituir",IF(OR(N9935="No localitzat",N9935="No lliurat"),"Reposar",IF(I9935&lt;H9935,"Reposar",IF(I9935&gt;H9935,"Revisar excedent",IF(AND(G9935="Sí",M9935&lt;&gt;"",M9935&lt;TODAY()),"EPI caducat",IF(AND(G9935="Sí",M9935&lt;&gt;"",M9935&lt;=TODAY()+90),"EPI caduca ≤90 dies",IF(OR(N9935="Deteriorat usable",N9935="Revisió necessària"),"Revisar","OK"))))))))))</f>
      </c>
      <c r="R9935" s="20"/>
    </row>
    <row r="9936" customFormat="false" ht="15" hidden="false" customHeight="false" outlineLevel="0" collapsed="false">
      <c r="A9936" s="19" t="n">
        <v>92</v>
      </c>
      <c r="B9936" s="19" t="n">
        <f aca="false">IFERROR(VLOOKUP(A9936,Personal!$A$6:$F$112,2,FALSE()),"")</f>
        <v>0</v>
      </c>
      <c r="C9936" s="19" t="str">
        <f aca="false">IFERROR(VLOOKUP(A9936,Personal!$A$6:$F$112,3,FALSE()),"")</f>
        <v>Cerdanyola</v>
      </c>
      <c r="D9936" s="19" t="s">
        <v>45</v>
      </c>
      <c r="E9936" s="19" t="s">
        <v>52</v>
      </c>
      <c r="F9936" s="19" t="s">
        <v>53</v>
      </c>
      <c r="G9936" s="19" t="s">
        <v>291</v>
      </c>
      <c r="H9936" s="19" t="n">
        <f aca="false">IF(OR(VLOOKUP(A9936,Personal!$A$6:$F$112,5,FALSE())&lt;&gt;"Sí",N9936="No aplica"),0,'Catàleg GRAE'!D16)</f>
        <v>1</v>
      </c>
      <c r="I9936" s="20"/>
      <c r="J9936" s="20"/>
      <c r="K9936" s="20"/>
      <c r="L9936" s="21"/>
      <c r="M9936" s="21"/>
      <c r="N9936" s="20"/>
      <c r="O9936" s="20"/>
      <c r="P9936" s="19" t="str">
        <f aca="false">IF(I9936="","",I9936-H9936)</f>
        <v/>
      </c>
      <c r="Q9936" s="19" t="str">
        <f aca="true">IF(B9936="","",IF(N9936="No aplica","No aplica",IF(I9936="","Pendent",IF(N9936="Per substituir","Substituir",IF(OR(N9936="No localitzat",N9936="No lliurat"),"Reposar",IF(I9936&lt;H9936,"Reposar",IF(I9936&gt;H9936,"Revisar excedent",IF(AND(G9936="Sí",M9936&lt;&gt;"",M9936&lt;TODAY()),"EPI caducat",IF(AND(G9936="Sí",M9936&lt;&gt;"",M9936&lt;=TODAY()+90),"EPI caduca ≤90 dies",IF(OR(N9936="Deteriorat usable",N9936="Revisió necessària"),"Revisar","OK"))))))))))</f>
      </c>
      <c r="R9936" s="20"/>
    </row>
    <row r="9937" customFormat="false" ht="15" hidden="false" customHeight="false" outlineLevel="0" collapsed="false">
      <c r="A9937" s="19" t="n">
        <v>92</v>
      </c>
      <c r="B9937" s="19" t="n">
        <f aca="false">IFERROR(VLOOKUP(A9937,Personal!$A$6:$F$112,2,FALSE()),"")</f>
        <v>0</v>
      </c>
      <c r="C9937" s="19" t="str">
        <f aca="false">IFERROR(VLOOKUP(A9937,Personal!$A$6:$F$112,3,FALSE()),"")</f>
        <v>Cerdanyola</v>
      </c>
      <c r="D9937" s="19" t="s">
        <v>45</v>
      </c>
      <c r="E9937" s="19" t="s">
        <v>54</v>
      </c>
      <c r="F9937" s="19" t="s">
        <v>55</v>
      </c>
      <c r="G9937" s="19" t="s">
        <v>291</v>
      </c>
      <c r="H9937" s="19" t="n">
        <f aca="false">IF(OR(VLOOKUP(A9937,Personal!$A$6:$F$112,5,FALSE())&lt;&gt;"Sí",N9937="No aplica"),0,'Catàleg GRAE'!D17)</f>
        <v>1</v>
      </c>
      <c r="I9937" s="20"/>
      <c r="J9937" s="20"/>
      <c r="K9937" s="20"/>
      <c r="L9937" s="21"/>
      <c r="M9937" s="21"/>
      <c r="N9937" s="20"/>
      <c r="O9937" s="20"/>
      <c r="P9937" s="19" t="str">
        <f aca="false">IF(I9937="","",I9937-H9937)</f>
        <v/>
      </c>
      <c r="Q9937" s="19" t="str">
        <f aca="true">IF(B9937="","",IF(N9937="No aplica","No aplica",IF(I9937="","Pendent",IF(N9937="Per substituir","Substituir",IF(OR(N9937="No localitzat",N9937="No lliurat"),"Reposar",IF(I9937&lt;H9937,"Reposar",IF(I9937&gt;H9937,"Revisar excedent",IF(AND(G9937="Sí",M9937&lt;&gt;"",M9937&lt;TODAY()),"EPI caducat",IF(AND(G9937="Sí",M9937&lt;&gt;"",M9937&lt;=TODAY()+90),"EPI caduca ≤90 dies",IF(OR(N9937="Deteriorat usable",N9937="Revisió necessària"),"Revisar","OK"))))))))))</f>
      </c>
      <c r="R9937" s="20"/>
    </row>
    <row r="9938" customFormat="false" ht="15" hidden="false" customHeight="false" outlineLevel="0" collapsed="false">
      <c r="A9938" s="19" t="n">
        <v>92</v>
      </c>
      <c r="B9938" s="19" t="n">
        <f aca="false">IFERROR(VLOOKUP(A9938,Personal!$A$6:$F$112,2,FALSE()),"")</f>
        <v>0</v>
      </c>
      <c r="C9938" s="19" t="str">
        <f aca="false">IFERROR(VLOOKUP(A9938,Personal!$A$6:$F$112,3,FALSE()),"")</f>
        <v>Cerdanyola</v>
      </c>
      <c r="D9938" s="19" t="s">
        <v>56</v>
      </c>
      <c r="E9938" s="19" t="s">
        <v>57</v>
      </c>
      <c r="F9938" s="19" t="s">
        <v>58</v>
      </c>
      <c r="G9938" s="19" t="s">
        <v>291</v>
      </c>
      <c r="H9938" s="19" t="n">
        <f aca="false">IF(OR(VLOOKUP(A9938,Personal!$A$6:$F$112,5,FALSE())&lt;&gt;"Sí",N9938="No aplica"),0,'Catàleg GRAE'!D18)</f>
        <v>1</v>
      </c>
      <c r="I9938" s="20"/>
      <c r="J9938" s="20"/>
      <c r="K9938" s="20"/>
      <c r="L9938" s="21"/>
      <c r="M9938" s="21"/>
      <c r="N9938" s="20"/>
      <c r="O9938" s="20"/>
      <c r="P9938" s="19" t="str">
        <f aca="false">IF(I9938="","",I9938-H9938)</f>
        <v/>
      </c>
      <c r="Q9938" s="19" t="str">
        <f aca="true">IF(B9938="","",IF(N9938="No aplica","No aplica",IF(I9938="","Pendent",IF(N9938="Per substituir","Substituir",IF(OR(N9938="No localitzat",N9938="No lliurat"),"Reposar",IF(I9938&lt;H9938,"Reposar",IF(I9938&gt;H9938,"Revisar excedent",IF(AND(G9938="Sí",M9938&lt;&gt;"",M9938&lt;TODAY()),"EPI caducat",IF(AND(G9938="Sí",M9938&lt;&gt;"",M9938&lt;=TODAY()+90),"EPI caduca ≤90 dies",IF(OR(N9938="Deteriorat usable",N9938="Revisió necessària"),"Revisar","OK"))))))))))</f>
      </c>
      <c r="R9938" s="20"/>
    </row>
    <row r="9939" customFormat="false" ht="15" hidden="false" customHeight="false" outlineLevel="0" collapsed="false">
      <c r="A9939" s="19" t="n">
        <v>92</v>
      </c>
      <c r="B9939" s="19" t="n">
        <f aca="false">IFERROR(VLOOKUP(A9939,Personal!$A$6:$F$112,2,FALSE()),"")</f>
        <v>0</v>
      </c>
      <c r="C9939" s="19" t="str">
        <f aca="false">IFERROR(VLOOKUP(A9939,Personal!$A$6:$F$112,3,FALSE()),"")</f>
        <v>Cerdanyola</v>
      </c>
      <c r="D9939" s="19" t="s">
        <v>59</v>
      </c>
      <c r="E9939" s="19" t="s">
        <v>60</v>
      </c>
      <c r="F9939" s="19" t="s">
        <v>61</v>
      </c>
      <c r="G9939" s="19" t="s">
        <v>291</v>
      </c>
      <c r="H9939" s="19" t="n">
        <f aca="false">IF(OR(VLOOKUP(A9939,Personal!$A$6:$F$112,5,FALSE())&lt;&gt;"Sí",N9939="No aplica"),0,'Catàleg GRAE'!D19)</f>
        <v>4</v>
      </c>
      <c r="I9939" s="20"/>
      <c r="J9939" s="20"/>
      <c r="K9939" s="20"/>
      <c r="L9939" s="21"/>
      <c r="M9939" s="21"/>
      <c r="N9939" s="20"/>
      <c r="O9939" s="20"/>
      <c r="P9939" s="19" t="str">
        <f aca="false">IF(I9939="","",I9939-H9939)</f>
        <v/>
      </c>
      <c r="Q9939" s="19" t="str">
        <f aca="true">IF(B9939="","",IF(N9939="No aplica","No aplica",IF(I9939="","Pendent",IF(N9939="Per substituir","Substituir",IF(OR(N9939="No localitzat",N9939="No lliurat"),"Reposar",IF(I9939&lt;H9939,"Reposar",IF(I9939&gt;H9939,"Revisar excedent",IF(AND(G9939="Sí",M9939&lt;&gt;"",M9939&lt;TODAY()),"EPI caducat",IF(AND(G9939="Sí",M9939&lt;&gt;"",M9939&lt;=TODAY()+90),"EPI caduca ≤90 dies",IF(OR(N9939="Deteriorat usable",N9939="Revisió necessària"),"Revisar","OK"))))))))))</f>
      </c>
      <c r="R9939" s="20"/>
    </row>
    <row r="9940" customFormat="false" ht="15" hidden="false" customHeight="false" outlineLevel="0" collapsed="false">
      <c r="A9940" s="19" t="n">
        <v>92</v>
      </c>
      <c r="B9940" s="19" t="n">
        <f aca="false">IFERROR(VLOOKUP(A9940,Personal!$A$6:$F$112,2,FALSE()),"")</f>
        <v>0</v>
      </c>
      <c r="C9940" s="19" t="str">
        <f aca="false">IFERROR(VLOOKUP(A9940,Personal!$A$6:$F$112,3,FALSE()),"")</f>
        <v>Cerdanyola</v>
      </c>
      <c r="D9940" s="19" t="s">
        <v>59</v>
      </c>
      <c r="E9940" s="19" t="s">
        <v>60</v>
      </c>
      <c r="F9940" s="19" t="s">
        <v>62</v>
      </c>
      <c r="G9940" s="19" t="s">
        <v>291</v>
      </c>
      <c r="H9940" s="19" t="n">
        <f aca="false">IF(OR(VLOOKUP(A9940,Personal!$A$6:$F$112,5,FALSE())&lt;&gt;"Sí",N9940="No aplica"),0,'Catàleg GRAE'!D20)</f>
        <v>2</v>
      </c>
      <c r="I9940" s="20"/>
      <c r="J9940" s="20"/>
      <c r="K9940" s="20"/>
      <c r="L9940" s="21"/>
      <c r="M9940" s="21"/>
      <c r="N9940" s="20"/>
      <c r="O9940" s="20"/>
      <c r="P9940" s="19" t="str">
        <f aca="false">IF(I9940="","",I9940-H9940)</f>
        <v/>
      </c>
      <c r="Q9940" s="19" t="str">
        <f aca="true">IF(B9940="","",IF(N9940="No aplica","No aplica",IF(I9940="","Pendent",IF(N9940="Per substituir","Substituir",IF(OR(N9940="No localitzat",N9940="No lliurat"),"Reposar",IF(I9940&lt;H9940,"Reposar",IF(I9940&gt;H9940,"Revisar excedent",IF(AND(G9940="Sí",M9940&lt;&gt;"",M9940&lt;TODAY()),"EPI caducat",IF(AND(G9940="Sí",M9940&lt;&gt;"",M9940&lt;=TODAY()+90),"EPI caduca ≤90 dies",IF(OR(N9940="Deteriorat usable",N9940="Revisió necessària"),"Revisar","OK"))))))))))</f>
      </c>
      <c r="R9940" s="20"/>
    </row>
    <row r="9941" customFormat="false" ht="15" hidden="false" customHeight="false" outlineLevel="0" collapsed="false">
      <c r="A9941" s="19" t="n">
        <v>92</v>
      </c>
      <c r="B9941" s="19" t="n">
        <f aca="false">IFERROR(VLOOKUP(A9941,Personal!$A$6:$F$112,2,FALSE()),"")</f>
        <v>0</v>
      </c>
      <c r="C9941" s="19" t="str">
        <f aca="false">IFERROR(VLOOKUP(A9941,Personal!$A$6:$F$112,3,FALSE()),"")</f>
        <v>Cerdanyola</v>
      </c>
      <c r="D9941" s="19" t="s">
        <v>59</v>
      </c>
      <c r="E9941" s="19" t="s">
        <v>60</v>
      </c>
      <c r="F9941" s="19" t="s">
        <v>63</v>
      </c>
      <c r="G9941" s="19" t="s">
        <v>291</v>
      </c>
      <c r="H9941" s="19" t="n">
        <f aca="false">IF(OR(VLOOKUP(A9941,Personal!$A$6:$F$112,5,FALSE())&lt;&gt;"Sí",N9941="No aplica"),0,'Catàleg GRAE'!D21)</f>
        <v>2</v>
      </c>
      <c r="I9941" s="20"/>
      <c r="J9941" s="20"/>
      <c r="K9941" s="20"/>
      <c r="L9941" s="21"/>
      <c r="M9941" s="21"/>
      <c r="N9941" s="20"/>
      <c r="O9941" s="20"/>
      <c r="P9941" s="19" t="str">
        <f aca="false">IF(I9941="","",I9941-H9941)</f>
        <v/>
      </c>
      <c r="Q9941" s="19" t="str">
        <f aca="true">IF(B9941="","",IF(N9941="No aplica","No aplica",IF(I9941="","Pendent",IF(N9941="Per substituir","Substituir",IF(OR(N9941="No localitzat",N9941="No lliurat"),"Reposar",IF(I9941&lt;H9941,"Reposar",IF(I9941&gt;H9941,"Revisar excedent",IF(AND(G9941="Sí",M9941&lt;&gt;"",M9941&lt;TODAY()),"EPI caducat",IF(AND(G9941="Sí",M9941&lt;&gt;"",M9941&lt;=TODAY()+90),"EPI caduca ≤90 dies",IF(OR(N9941="Deteriorat usable",N9941="Revisió necessària"),"Revisar","OK"))))))))))</f>
      </c>
      <c r="R9941" s="20"/>
    </row>
    <row r="9942" customFormat="false" ht="15" hidden="false" customHeight="false" outlineLevel="0" collapsed="false">
      <c r="A9942" s="19" t="n">
        <v>92</v>
      </c>
      <c r="B9942" s="19" t="n">
        <f aca="false">IFERROR(VLOOKUP(A9942,Personal!$A$6:$F$112,2,FALSE()),"")</f>
        <v>0</v>
      </c>
      <c r="C9942" s="19" t="str">
        <f aca="false">IFERROR(VLOOKUP(A9942,Personal!$A$6:$F$112,3,FALSE()),"")</f>
        <v>Cerdanyola</v>
      </c>
      <c r="D9942" s="19" t="s">
        <v>64</v>
      </c>
      <c r="E9942" s="19" t="s">
        <v>65</v>
      </c>
      <c r="F9942" s="19" t="s">
        <v>66</v>
      </c>
      <c r="G9942" s="19" t="s">
        <v>291</v>
      </c>
      <c r="H9942" s="19" t="n">
        <f aca="false">IF(OR(VLOOKUP(A9942,Personal!$A$6:$F$112,5,FALSE())&lt;&gt;"Sí",N9942="No aplica"),0,'Catàleg GRAE'!D22)</f>
        <v>1</v>
      </c>
      <c r="I9942" s="20"/>
      <c r="J9942" s="20"/>
      <c r="K9942" s="20"/>
      <c r="L9942" s="21"/>
      <c r="M9942" s="21"/>
      <c r="N9942" s="20"/>
      <c r="O9942" s="20"/>
      <c r="P9942" s="19" t="str">
        <f aca="false">IF(I9942="","",I9942-H9942)</f>
        <v/>
      </c>
      <c r="Q9942" s="19" t="str">
        <f aca="true">IF(B9942="","",IF(N9942="No aplica","No aplica",IF(I9942="","Pendent",IF(N9942="Per substituir","Substituir",IF(OR(N9942="No localitzat",N9942="No lliurat"),"Reposar",IF(I9942&lt;H9942,"Reposar",IF(I9942&gt;H9942,"Revisar excedent",IF(AND(G9942="Sí",M9942&lt;&gt;"",M9942&lt;TODAY()),"EPI caducat",IF(AND(G9942="Sí",M9942&lt;&gt;"",M9942&lt;=TODAY()+90),"EPI caduca ≤90 dies",IF(OR(N9942="Deteriorat usable",N9942="Revisió necessària"),"Revisar","OK"))))))))))</f>
      </c>
      <c r="R9942" s="20"/>
    </row>
    <row r="9943" customFormat="false" ht="15" hidden="false" customHeight="false" outlineLevel="0" collapsed="false">
      <c r="A9943" s="19" t="n">
        <v>92</v>
      </c>
      <c r="B9943" s="19" t="n">
        <f aca="false">IFERROR(VLOOKUP(A9943,Personal!$A$6:$F$112,2,FALSE()),"")</f>
        <v>0</v>
      </c>
      <c r="C9943" s="19" t="str">
        <f aca="false">IFERROR(VLOOKUP(A9943,Personal!$A$6:$F$112,3,FALSE()),"")</f>
        <v>Cerdanyola</v>
      </c>
      <c r="D9943" s="19" t="s">
        <v>64</v>
      </c>
      <c r="E9943" s="19" t="s">
        <v>67</v>
      </c>
      <c r="F9943" s="19" t="s">
        <v>68</v>
      </c>
      <c r="G9943" s="19" t="s">
        <v>291</v>
      </c>
      <c r="H9943" s="19" t="n">
        <f aca="false">IF(OR(VLOOKUP(A9943,Personal!$A$6:$F$112,5,FALSE())&lt;&gt;"Sí",N9943="No aplica"),0,'Catàleg GRAE'!D23)</f>
        <v>1</v>
      </c>
      <c r="I9943" s="20"/>
      <c r="J9943" s="20"/>
      <c r="K9943" s="20"/>
      <c r="L9943" s="21"/>
      <c r="M9943" s="21"/>
      <c r="N9943" s="20"/>
      <c r="O9943" s="20"/>
      <c r="P9943" s="19" t="str">
        <f aca="false">IF(I9943="","",I9943-H9943)</f>
        <v/>
      </c>
      <c r="Q9943" s="19" t="str">
        <f aca="true">IF(B9943="","",IF(N9943="No aplica","No aplica",IF(I9943="","Pendent",IF(N9943="Per substituir","Substituir",IF(OR(N9943="No localitzat",N9943="No lliurat"),"Reposar",IF(I9943&lt;H9943,"Reposar",IF(I9943&gt;H9943,"Revisar excedent",IF(AND(G9943="Sí",M9943&lt;&gt;"",M9943&lt;TODAY()),"EPI caducat",IF(AND(G9943="Sí",M9943&lt;&gt;"",M9943&lt;=TODAY()+90),"EPI caduca ≤90 dies",IF(OR(N9943="Deteriorat usable",N9943="Revisió necessària"),"Revisar","OK"))))))))))</f>
      </c>
      <c r="R9943" s="20"/>
    </row>
    <row r="9944" customFormat="false" ht="15" hidden="false" customHeight="false" outlineLevel="0" collapsed="false">
      <c r="A9944" s="19" t="n">
        <v>92</v>
      </c>
      <c r="B9944" s="19" t="n">
        <f aca="false">IFERROR(VLOOKUP(A9944,Personal!$A$6:$F$112,2,FALSE()),"")</f>
        <v>0</v>
      </c>
      <c r="C9944" s="19" t="str">
        <f aca="false">IFERROR(VLOOKUP(A9944,Personal!$A$6:$F$112,3,FALSE()),"")</f>
        <v>Cerdanyola</v>
      </c>
      <c r="D9944" s="19" t="s">
        <v>64</v>
      </c>
      <c r="E9944" s="19" t="s">
        <v>69</v>
      </c>
      <c r="F9944" s="19" t="s">
        <v>70</v>
      </c>
      <c r="G9944" s="19" t="s">
        <v>291</v>
      </c>
      <c r="H9944" s="19" t="n">
        <f aca="false">IF(OR(VLOOKUP(A9944,Personal!$A$6:$F$112,5,FALSE())&lt;&gt;"Sí",N9944="No aplica"),0,'Catàleg GRAE'!D24)</f>
        <v>1</v>
      </c>
      <c r="I9944" s="20"/>
      <c r="J9944" s="20"/>
      <c r="K9944" s="20"/>
      <c r="L9944" s="21"/>
      <c r="M9944" s="21"/>
      <c r="N9944" s="20"/>
      <c r="O9944" s="20"/>
      <c r="P9944" s="19" t="str">
        <f aca="false">IF(I9944="","",I9944-H9944)</f>
        <v/>
      </c>
      <c r="Q9944" s="19" t="str">
        <f aca="true">IF(B9944="","",IF(N9944="No aplica","No aplica",IF(I9944="","Pendent",IF(N9944="Per substituir","Substituir",IF(OR(N9944="No localitzat",N9944="No lliurat"),"Reposar",IF(I9944&lt;H9944,"Reposar",IF(I9944&gt;H9944,"Revisar excedent",IF(AND(G9944="Sí",M9944&lt;&gt;"",M9944&lt;TODAY()),"EPI caducat",IF(AND(G9944="Sí",M9944&lt;&gt;"",M9944&lt;=TODAY()+90),"EPI caduca ≤90 dies",IF(OR(N9944="Deteriorat usable",N9944="Revisió necessària"),"Revisar","OK"))))))))))</f>
      </c>
      <c r="R9944" s="20"/>
    </row>
    <row r="9945" customFormat="false" ht="15" hidden="false" customHeight="false" outlineLevel="0" collapsed="false">
      <c r="A9945" s="19" t="n">
        <v>92</v>
      </c>
      <c r="B9945" s="19" t="n">
        <f aca="false">IFERROR(VLOOKUP(A9945,Personal!$A$6:$F$112,2,FALSE()),"")</f>
        <v>0</v>
      </c>
      <c r="C9945" s="19" t="str">
        <f aca="false">IFERROR(VLOOKUP(A9945,Personal!$A$6:$F$112,3,FALSE()),"")</f>
        <v>Cerdanyola</v>
      </c>
      <c r="D9945" s="19" t="s">
        <v>71</v>
      </c>
      <c r="E9945" s="19" t="s">
        <v>72</v>
      </c>
      <c r="F9945" s="19" t="s">
        <v>73</v>
      </c>
      <c r="G9945" s="19" t="s">
        <v>291</v>
      </c>
      <c r="H9945" s="19" t="n">
        <f aca="false">IF(OR(VLOOKUP(A9945,Personal!$A$6:$F$112,5,FALSE())&lt;&gt;"Sí",N9945="No aplica"),0,'Catàleg GRAE'!D25)</f>
        <v>1</v>
      </c>
      <c r="I9945" s="20"/>
      <c r="J9945" s="20"/>
      <c r="K9945" s="20"/>
      <c r="L9945" s="21"/>
      <c r="M9945" s="21"/>
      <c r="N9945" s="20"/>
      <c r="O9945" s="20"/>
      <c r="P9945" s="19" t="str">
        <f aca="false">IF(I9945="","",I9945-H9945)</f>
        <v/>
      </c>
      <c r="Q9945" s="19" t="str">
        <f aca="true">IF(B9945="","",IF(N9945="No aplica","No aplica",IF(I9945="","Pendent",IF(N9945="Per substituir","Substituir",IF(OR(N9945="No localitzat",N9945="No lliurat"),"Reposar",IF(I9945&lt;H9945,"Reposar",IF(I9945&gt;H9945,"Revisar excedent",IF(AND(G9945="Sí",M9945&lt;&gt;"",M9945&lt;TODAY()),"EPI caducat",IF(AND(G9945="Sí",M9945&lt;&gt;"",M9945&lt;=TODAY()+90),"EPI caduca ≤90 dies",IF(OR(N9945="Deteriorat usable",N9945="Revisió necessària"),"Revisar","OK"))))))))))</f>
      </c>
      <c r="R9945" s="20"/>
    </row>
    <row r="9946" customFormat="false" ht="15" hidden="false" customHeight="false" outlineLevel="0" collapsed="false">
      <c r="A9946" s="19" t="n">
        <v>92</v>
      </c>
      <c r="B9946" s="19" t="n">
        <f aca="false">IFERROR(VLOOKUP(A9946,Personal!$A$6:$F$112,2,FALSE()),"")</f>
        <v>0</v>
      </c>
      <c r="C9946" s="19" t="str">
        <f aca="false">IFERROR(VLOOKUP(A9946,Personal!$A$6:$F$112,3,FALSE()),"")</f>
        <v>Cerdanyola</v>
      </c>
      <c r="D9946" s="19" t="s">
        <v>40</v>
      </c>
      <c r="E9946" s="19" t="s">
        <v>74</v>
      </c>
      <c r="F9946" s="19" t="s">
        <v>75</v>
      </c>
      <c r="G9946" s="19" t="s">
        <v>272</v>
      </c>
      <c r="H9946" s="19" t="n">
        <f aca="false">IF(OR(VLOOKUP(A9946,Personal!$A$6:$F$112,5,FALSE())&lt;&gt;"Sí",N9946="No aplica"),0,'Catàleg GRAE'!D26)</f>
        <v>1</v>
      </c>
      <c r="I9946" s="20"/>
      <c r="J9946" s="20"/>
      <c r="K9946" s="20"/>
      <c r="L9946" s="21"/>
      <c r="M9946" s="21"/>
      <c r="N9946" s="20"/>
      <c r="O9946" s="20"/>
      <c r="P9946" s="19" t="str">
        <f aca="false">IF(I9946="","",I9946-H9946)</f>
        <v/>
      </c>
      <c r="Q9946" s="19" t="str">
        <f aca="true">IF(B9946="","",IF(N9946="No aplica","No aplica",IF(I9946="","Pendent",IF(N9946="Per substituir","Substituir",IF(OR(N9946="No localitzat",N9946="No lliurat"),"Reposar",IF(I9946&lt;H9946,"Reposar",IF(I9946&gt;H9946,"Revisar excedent",IF(AND(G9946="Sí",M9946&lt;&gt;"",M9946&lt;TODAY()),"EPI caducat",IF(AND(G9946="Sí",M9946&lt;&gt;"",M9946&lt;=TODAY()+90),"EPI caduca ≤90 dies",IF(OR(N9946="Deteriorat usable",N9946="Revisió necessària"),"Revisar","OK"))))))))))</f>
      </c>
      <c r="R9946" s="20"/>
    </row>
    <row r="9947" customFormat="false" ht="15" hidden="false" customHeight="false" outlineLevel="0" collapsed="false">
      <c r="A9947" s="19" t="n">
        <v>92</v>
      </c>
      <c r="B9947" s="19" t="n">
        <f aca="false">IFERROR(VLOOKUP(A9947,Personal!$A$6:$F$112,2,FALSE()),"")</f>
        <v>0</v>
      </c>
      <c r="C9947" s="19" t="str">
        <f aca="false">IFERROR(VLOOKUP(A9947,Personal!$A$6:$F$112,3,FALSE()),"")</f>
        <v>Cerdanyola</v>
      </c>
      <c r="D9947" s="19" t="s">
        <v>40</v>
      </c>
      <c r="E9947" s="19" t="s">
        <v>76</v>
      </c>
      <c r="F9947" s="19" t="s">
        <v>77</v>
      </c>
      <c r="G9947" s="19" t="s">
        <v>291</v>
      </c>
      <c r="H9947" s="19" t="n">
        <f aca="false">IF(OR(VLOOKUP(A9947,Personal!$A$6:$F$112,5,FALSE())&lt;&gt;"Sí",N9947="No aplica"),0,'Catàleg GRAE'!D27)</f>
        <v>1</v>
      </c>
      <c r="I9947" s="20"/>
      <c r="J9947" s="20"/>
      <c r="K9947" s="20"/>
      <c r="L9947" s="21"/>
      <c r="M9947" s="21"/>
      <c r="N9947" s="20"/>
      <c r="O9947" s="20"/>
      <c r="P9947" s="19" t="str">
        <f aca="false">IF(I9947="","",I9947-H9947)</f>
        <v/>
      </c>
      <c r="Q9947" s="19" t="str">
        <f aca="true">IF(B9947="","",IF(N9947="No aplica","No aplica",IF(I9947="","Pendent",IF(N9947="Per substituir","Substituir",IF(OR(N9947="No localitzat",N9947="No lliurat"),"Reposar",IF(I9947&lt;H9947,"Reposar",IF(I9947&gt;H9947,"Revisar excedent",IF(AND(G9947="Sí",M9947&lt;&gt;"",M9947&lt;TODAY()),"EPI caducat",IF(AND(G9947="Sí",M9947&lt;&gt;"",M9947&lt;=TODAY()+90),"EPI caduca ≤90 dies",IF(OR(N9947="Deteriorat usable",N9947="Revisió necessària"),"Revisar","OK"))))))))))</f>
      </c>
      <c r="R9947" s="20"/>
    </row>
    <row r="9948" customFormat="false" ht="15" hidden="false" customHeight="false" outlineLevel="0" collapsed="false">
      <c r="A9948" s="19" t="n">
        <v>92</v>
      </c>
      <c r="B9948" s="19" t="n">
        <f aca="false">IFERROR(VLOOKUP(A9948,Personal!$A$6:$F$112,2,FALSE()),"")</f>
        <v>0</v>
      </c>
      <c r="C9948" s="19" t="str">
        <f aca="false">IFERROR(VLOOKUP(A9948,Personal!$A$6:$F$112,3,FALSE()),"")</f>
        <v>Cerdanyola</v>
      </c>
      <c r="D9948" s="19" t="s">
        <v>78</v>
      </c>
      <c r="E9948" s="19" t="s">
        <v>79</v>
      </c>
      <c r="F9948" s="19" t="s">
        <v>80</v>
      </c>
      <c r="G9948" s="19" t="s">
        <v>291</v>
      </c>
      <c r="H9948" s="19" t="n">
        <f aca="false">IF(OR(VLOOKUP(A9948,Personal!$A$6:$F$112,5,FALSE())&lt;&gt;"Sí",N9948="No aplica"),0,'Catàleg GRAE'!D28)</f>
        <v>1</v>
      </c>
      <c r="I9948" s="20"/>
      <c r="J9948" s="20"/>
      <c r="K9948" s="20"/>
      <c r="L9948" s="21"/>
      <c r="M9948" s="21"/>
      <c r="N9948" s="20"/>
      <c r="O9948" s="20"/>
      <c r="P9948" s="19" t="str">
        <f aca="false">IF(I9948="","",I9948-H9948)</f>
        <v/>
      </c>
      <c r="Q9948" s="19" t="str">
        <f aca="true">IF(B9948="","",IF(N9948="No aplica","No aplica",IF(I9948="","Pendent",IF(N9948="Per substituir","Substituir",IF(OR(N9948="No localitzat",N9948="No lliurat"),"Reposar",IF(I9948&lt;H9948,"Reposar",IF(I9948&gt;H9948,"Revisar excedent",IF(AND(G9948="Sí",M9948&lt;&gt;"",M9948&lt;TODAY()),"EPI caducat",IF(AND(G9948="Sí",M9948&lt;&gt;"",M9948&lt;=TODAY()+90),"EPI caduca ≤90 dies",IF(OR(N9948="Deteriorat usable",N9948="Revisió necessària"),"Revisar","OK"))))))))))</f>
      </c>
      <c r="R9948" s="20"/>
    </row>
    <row r="9949" customFormat="false" ht="15" hidden="false" customHeight="false" outlineLevel="0" collapsed="false">
      <c r="A9949" s="19" t="n">
        <v>92</v>
      </c>
      <c r="B9949" s="19" t="n">
        <f aca="false">IFERROR(VLOOKUP(A9949,Personal!$A$6:$F$112,2,FALSE()),"")</f>
        <v>0</v>
      </c>
      <c r="C9949" s="19" t="str">
        <f aca="false">IFERROR(VLOOKUP(A9949,Personal!$A$6:$F$112,3,FALSE()),"")</f>
        <v>Cerdanyola</v>
      </c>
      <c r="D9949" s="19" t="s">
        <v>26</v>
      </c>
      <c r="E9949" s="19" t="s">
        <v>81</v>
      </c>
      <c r="F9949" s="19" t="s">
        <v>82</v>
      </c>
      <c r="G9949" s="19" t="s">
        <v>272</v>
      </c>
      <c r="H9949" s="19" t="n">
        <f aca="false">IF(OR(VLOOKUP(A9949,Personal!$A$6:$F$112,5,FALSE())&lt;&gt;"Sí",N9949="No aplica"),0,'Catàleg GRAE'!D29)</f>
        <v>1</v>
      </c>
      <c r="I9949" s="20"/>
      <c r="J9949" s="20"/>
      <c r="K9949" s="20"/>
      <c r="L9949" s="21"/>
      <c r="M9949" s="21"/>
      <c r="N9949" s="20"/>
      <c r="O9949" s="20"/>
      <c r="P9949" s="19" t="str">
        <f aca="false">IF(I9949="","",I9949-H9949)</f>
        <v/>
      </c>
      <c r="Q9949" s="19" t="str">
        <f aca="true">IF(B9949="","",IF(N9949="No aplica","No aplica",IF(I9949="","Pendent",IF(N9949="Per substituir","Substituir",IF(OR(N9949="No localitzat",N9949="No lliurat"),"Reposar",IF(I9949&lt;H9949,"Reposar",IF(I9949&gt;H9949,"Revisar excedent",IF(AND(G9949="Sí",M9949&lt;&gt;"",M9949&lt;TODAY()),"EPI caducat",IF(AND(G9949="Sí",M9949&lt;&gt;"",M9949&lt;=TODAY()+90),"EPI caduca ≤90 dies",IF(OR(N9949="Deteriorat usable",N9949="Revisió necessària"),"Revisar","OK"))))))))))</f>
      </c>
      <c r="R9949" s="20"/>
    </row>
    <row r="9950" customFormat="false" ht="15" hidden="false" customHeight="false" outlineLevel="0" collapsed="false">
      <c r="A9950" s="19" t="n">
        <v>92</v>
      </c>
      <c r="B9950" s="19" t="n">
        <f aca="false">IFERROR(VLOOKUP(A9950,Personal!$A$6:$F$112,2,FALSE()),"")</f>
        <v>0</v>
      </c>
      <c r="C9950" s="19" t="str">
        <f aca="false">IFERROR(VLOOKUP(A9950,Personal!$A$6:$F$112,3,FALSE()),"")</f>
        <v>Cerdanyola</v>
      </c>
      <c r="D9950" s="19" t="s">
        <v>83</v>
      </c>
      <c r="E9950" s="19" t="s">
        <v>84</v>
      </c>
      <c r="F9950" s="19" t="s">
        <v>85</v>
      </c>
      <c r="G9950" s="19" t="s">
        <v>291</v>
      </c>
      <c r="H9950" s="19" t="n">
        <f aca="false">IF(OR(VLOOKUP(A9950,Personal!$A$6:$F$112,5,FALSE())&lt;&gt;"Sí",N9950="No aplica"),0,'Catàleg GRAE'!D30)</f>
        <v>2</v>
      </c>
      <c r="I9950" s="20"/>
      <c r="J9950" s="20"/>
      <c r="K9950" s="20"/>
      <c r="L9950" s="21"/>
      <c r="M9950" s="21"/>
      <c r="N9950" s="20"/>
      <c r="O9950" s="20"/>
      <c r="P9950" s="19" t="str">
        <f aca="false">IF(I9950="","",I9950-H9950)</f>
        <v/>
      </c>
      <c r="Q9950" s="19" t="str">
        <f aca="true">IF(B9950="","",IF(N9950="No aplica","No aplica",IF(I9950="","Pendent",IF(N9950="Per substituir","Substituir",IF(OR(N9950="No localitzat",N9950="No lliurat"),"Reposar",IF(I9950&lt;H9950,"Reposar",IF(I9950&gt;H9950,"Revisar excedent",IF(AND(G9950="Sí",M9950&lt;&gt;"",M9950&lt;TODAY()),"EPI caducat",IF(AND(G9950="Sí",M9950&lt;&gt;"",M9950&lt;=TODAY()+90),"EPI caduca ≤90 dies",IF(OR(N9950="Deteriorat usable",N9950="Revisió necessària"),"Revisar","OK"))))))))))</f>
      </c>
      <c r="R9950" s="20"/>
    </row>
    <row r="9951" customFormat="false" ht="15" hidden="false" customHeight="false" outlineLevel="0" collapsed="false">
      <c r="A9951" s="19" t="n">
        <v>92</v>
      </c>
      <c r="B9951" s="19" t="n">
        <f aca="false">IFERROR(VLOOKUP(A9951,Personal!$A$6:$F$112,2,FALSE()),"")</f>
        <v>0</v>
      </c>
      <c r="C9951" s="19" t="str">
        <f aca="false">IFERROR(VLOOKUP(A9951,Personal!$A$6:$F$112,3,FALSE()),"")</f>
        <v>Cerdanyola</v>
      </c>
      <c r="D9951" s="19" t="s">
        <v>83</v>
      </c>
      <c r="E9951" s="19" t="s">
        <v>86</v>
      </c>
      <c r="F9951" s="19" t="s">
        <v>87</v>
      </c>
      <c r="G9951" s="19" t="s">
        <v>291</v>
      </c>
      <c r="H9951" s="19" t="n">
        <f aca="false">IF(OR(VLOOKUP(A9951,Personal!$A$6:$F$112,5,FALSE())&lt;&gt;"Sí",N9951="No aplica"),0,'Catàleg GRAE'!D31)</f>
        <v>2</v>
      </c>
      <c r="I9951" s="20"/>
      <c r="J9951" s="20"/>
      <c r="K9951" s="20"/>
      <c r="L9951" s="21"/>
      <c r="M9951" s="21"/>
      <c r="N9951" s="20"/>
      <c r="O9951" s="20"/>
      <c r="P9951" s="19" t="str">
        <f aca="false">IF(I9951="","",I9951-H9951)</f>
        <v/>
      </c>
      <c r="Q9951" s="19" t="str">
        <f aca="true">IF(B9951="","",IF(N9951="No aplica","No aplica",IF(I9951="","Pendent",IF(N9951="Per substituir","Substituir",IF(OR(N9951="No localitzat",N9951="No lliurat"),"Reposar",IF(I9951&lt;H9951,"Reposar",IF(I9951&gt;H9951,"Revisar excedent",IF(AND(G9951="Sí",M9951&lt;&gt;"",M9951&lt;TODAY()),"EPI caducat",IF(AND(G9951="Sí",M9951&lt;&gt;"",M9951&lt;=TODAY()+90),"EPI caduca ≤90 dies",IF(OR(N9951="Deteriorat usable",N9951="Revisió necessària"),"Revisar","OK"))))))))))</f>
      </c>
      <c r="R9951" s="20"/>
    </row>
    <row r="9952" customFormat="false" ht="15" hidden="false" customHeight="false" outlineLevel="0" collapsed="false">
      <c r="A9952" s="19" t="n">
        <v>92</v>
      </c>
      <c r="B9952" s="19" t="n">
        <f aca="false">IFERROR(VLOOKUP(A9952,Personal!$A$6:$F$112,2,FALSE()),"")</f>
        <v>0</v>
      </c>
      <c r="C9952" s="19" t="str">
        <f aca="false">IFERROR(VLOOKUP(A9952,Personal!$A$6:$F$112,3,FALSE()),"")</f>
        <v>Cerdanyola</v>
      </c>
      <c r="D9952" s="19" t="s">
        <v>83</v>
      </c>
      <c r="E9952" s="19" t="s">
        <v>88</v>
      </c>
      <c r="F9952" s="19" t="s">
        <v>89</v>
      </c>
      <c r="G9952" s="19" t="s">
        <v>291</v>
      </c>
      <c r="H9952" s="19" t="n">
        <f aca="false">IF(OR(VLOOKUP(A9952,Personal!$A$6:$F$112,5,FALSE())&lt;&gt;"Sí",N9952="No aplica"),0,'Catàleg GRAE'!D32)</f>
        <v>2</v>
      </c>
      <c r="I9952" s="20"/>
      <c r="J9952" s="20"/>
      <c r="K9952" s="20"/>
      <c r="L9952" s="21"/>
      <c r="M9952" s="21"/>
      <c r="N9952" s="20"/>
      <c r="O9952" s="20"/>
      <c r="P9952" s="19" t="str">
        <f aca="false">IF(I9952="","",I9952-H9952)</f>
        <v/>
      </c>
      <c r="Q9952" s="19" t="str">
        <f aca="true">IF(B9952="","",IF(N9952="No aplica","No aplica",IF(I9952="","Pendent",IF(N9952="Per substituir","Substituir",IF(OR(N9952="No localitzat",N9952="No lliurat"),"Reposar",IF(I9952&lt;H9952,"Reposar",IF(I9952&gt;H9952,"Revisar excedent",IF(AND(G9952="Sí",M9952&lt;&gt;"",M9952&lt;TODAY()),"EPI caducat",IF(AND(G9952="Sí",M9952&lt;&gt;"",M9952&lt;=TODAY()+90),"EPI caduca ≤90 dies",IF(OR(N9952="Deteriorat usable",N9952="Revisió necessària"),"Revisar","OK"))))))))))</f>
      </c>
      <c r="R9952" s="20"/>
    </row>
    <row r="9953" customFormat="false" ht="15" hidden="false" customHeight="false" outlineLevel="0" collapsed="false">
      <c r="A9953" s="19" t="n">
        <v>92</v>
      </c>
      <c r="B9953" s="19" t="n">
        <f aca="false">IFERROR(VLOOKUP(A9953,Personal!$A$6:$F$112,2,FALSE()),"")</f>
        <v>0</v>
      </c>
      <c r="C9953" s="19" t="str">
        <f aca="false">IFERROR(VLOOKUP(A9953,Personal!$A$6:$F$112,3,FALSE()),"")</f>
        <v>Cerdanyola</v>
      </c>
      <c r="D9953" s="19" t="s">
        <v>83</v>
      </c>
      <c r="E9953" s="19" t="s">
        <v>90</v>
      </c>
      <c r="F9953" s="19" t="s">
        <v>91</v>
      </c>
      <c r="G9953" s="19" t="s">
        <v>291</v>
      </c>
      <c r="H9953" s="19" t="n">
        <f aca="false">IF(OR(VLOOKUP(A9953,Personal!$A$6:$F$112,5,FALSE())&lt;&gt;"Sí",N9953="No aplica"),0,'Catàleg GRAE'!D33)</f>
        <v>1</v>
      </c>
      <c r="I9953" s="20"/>
      <c r="J9953" s="20"/>
      <c r="K9953" s="20"/>
      <c r="L9953" s="21"/>
      <c r="M9953" s="21"/>
      <c r="N9953" s="20"/>
      <c r="O9953" s="20"/>
      <c r="P9953" s="19" t="str">
        <f aca="false">IF(I9953="","",I9953-H9953)</f>
        <v/>
      </c>
      <c r="Q9953" s="19" t="str">
        <f aca="true">IF(B9953="","",IF(N9953="No aplica","No aplica",IF(I9953="","Pendent",IF(N9953="Per substituir","Substituir",IF(OR(N9953="No localitzat",N9953="No lliurat"),"Reposar",IF(I9953&lt;H9953,"Reposar",IF(I9953&gt;H9953,"Revisar excedent",IF(AND(G9953="Sí",M9953&lt;&gt;"",M9953&lt;TODAY()),"EPI caducat",IF(AND(G9953="Sí",M9953&lt;&gt;"",M9953&lt;=TODAY()+90),"EPI caduca ≤90 dies",IF(OR(N9953="Deteriorat usable",N9953="Revisió necessària"),"Revisar","OK"))))))))))</f>
      </c>
      <c r="R9953" s="20"/>
    </row>
    <row r="9954" customFormat="false" ht="15" hidden="false" customHeight="false" outlineLevel="0" collapsed="false">
      <c r="A9954" s="19" t="n">
        <v>92</v>
      </c>
      <c r="B9954" s="19" t="n">
        <f aca="false">IFERROR(VLOOKUP(A9954,Personal!$A$6:$F$112,2,FALSE()),"")</f>
        <v>0</v>
      </c>
      <c r="C9954" s="19" t="str">
        <f aca="false">IFERROR(VLOOKUP(A9954,Personal!$A$6:$F$112,3,FALSE()),"")</f>
        <v>Cerdanyola</v>
      </c>
      <c r="D9954" s="19" t="s">
        <v>40</v>
      </c>
      <c r="E9954" s="19" t="s">
        <v>92</v>
      </c>
      <c r="F9954" s="19" t="s">
        <v>93</v>
      </c>
      <c r="G9954" s="19" t="s">
        <v>291</v>
      </c>
      <c r="H9954" s="19" t="n">
        <f aca="false">IF(OR(VLOOKUP(A9954,Personal!$A$6:$F$112,5,FALSE())&lt;&gt;"Sí",N9954="No aplica"),0,'Catàleg GRAE'!D34)</f>
        <v>1</v>
      </c>
      <c r="I9954" s="20"/>
      <c r="J9954" s="20"/>
      <c r="K9954" s="20"/>
      <c r="L9954" s="21"/>
      <c r="M9954" s="21"/>
      <c r="N9954" s="20"/>
      <c r="O9954" s="20"/>
      <c r="P9954" s="19" t="str">
        <f aca="false">IF(I9954="","",I9954-H9954)</f>
        <v/>
      </c>
      <c r="Q9954" s="19" t="str">
        <f aca="true">IF(B9954="","",IF(N9954="No aplica","No aplica",IF(I9954="","Pendent",IF(N9954="Per substituir","Substituir",IF(OR(N9954="No localitzat",N9954="No lliurat"),"Reposar",IF(I9954&lt;H9954,"Reposar",IF(I9954&gt;H9954,"Revisar excedent",IF(AND(G9954="Sí",M9954&lt;&gt;"",M9954&lt;TODAY()),"EPI caducat",IF(AND(G9954="Sí",M9954&lt;&gt;"",M9954&lt;=TODAY()+90),"EPI caduca ≤90 dies",IF(OR(N9954="Deteriorat usable",N9954="Revisió necessària"),"Revisar","OK"))))))))))</f>
      </c>
      <c r="R9954" s="20"/>
    </row>
    <row r="9955" customFormat="false" ht="15" hidden="false" customHeight="false" outlineLevel="0" collapsed="false">
      <c r="A9955" s="19" t="n">
        <v>92</v>
      </c>
      <c r="B9955" s="19" t="n">
        <f aca="false">IFERROR(VLOOKUP(A9955,Personal!$A$6:$F$112,2,FALSE()),"")</f>
        <v>0</v>
      </c>
      <c r="C9955" s="19" t="str">
        <f aca="false">IFERROR(VLOOKUP(A9955,Personal!$A$6:$F$112,3,FALSE()),"")</f>
        <v>Cerdanyola</v>
      </c>
      <c r="D9955" s="19" t="s">
        <v>94</v>
      </c>
      <c r="E9955" s="19" t="s">
        <v>95</v>
      </c>
      <c r="F9955" s="19" t="s">
        <v>96</v>
      </c>
      <c r="G9955" s="19" t="s">
        <v>291</v>
      </c>
      <c r="H9955" s="19" t="n">
        <f aca="false">IF(OR(VLOOKUP(A9955,Personal!$A$6:$F$112,5,FALSE())&lt;&gt;"Sí",N9955="No aplica"),0,'Catàleg GRAE'!D35)</f>
        <v>1</v>
      </c>
      <c r="I9955" s="20"/>
      <c r="J9955" s="20"/>
      <c r="K9955" s="20"/>
      <c r="L9955" s="21"/>
      <c r="M9955" s="21"/>
      <c r="N9955" s="20"/>
      <c r="O9955" s="20"/>
      <c r="P9955" s="19" t="str">
        <f aca="false">IF(I9955="","",I9955-H9955)</f>
        <v/>
      </c>
      <c r="Q9955" s="19" t="str">
        <f aca="true">IF(B9955="","",IF(N9955="No aplica","No aplica",IF(I9955="","Pendent",IF(N9955="Per substituir","Substituir",IF(OR(N9955="No localitzat",N9955="No lliurat"),"Reposar",IF(I9955&lt;H9955,"Reposar",IF(I9955&gt;H9955,"Revisar excedent",IF(AND(G9955="Sí",M9955&lt;&gt;"",M9955&lt;TODAY()),"EPI caducat",IF(AND(G9955="Sí",M9955&lt;&gt;"",M9955&lt;=TODAY()+90),"EPI caduca ≤90 dies",IF(OR(N9955="Deteriorat usable",N9955="Revisió necessària"),"Revisar","OK"))))))))))</f>
      </c>
      <c r="R9955" s="20"/>
    </row>
    <row r="9956" customFormat="false" ht="15" hidden="false" customHeight="false" outlineLevel="0" collapsed="false">
      <c r="A9956" s="19" t="n">
        <v>92</v>
      </c>
      <c r="B9956" s="19" t="n">
        <f aca="false">IFERROR(VLOOKUP(A9956,Personal!$A$6:$F$112,2,FALSE()),"")</f>
        <v>0</v>
      </c>
      <c r="C9956" s="19" t="str">
        <f aca="false">IFERROR(VLOOKUP(A9956,Personal!$A$6:$F$112,3,FALSE()),"")</f>
        <v>Cerdanyola</v>
      </c>
      <c r="D9956" s="19" t="s">
        <v>97</v>
      </c>
      <c r="E9956" s="19" t="s">
        <v>98</v>
      </c>
      <c r="F9956" s="19" t="s">
        <v>99</v>
      </c>
      <c r="G9956" s="19" t="s">
        <v>291</v>
      </c>
      <c r="H9956" s="19" t="n">
        <f aca="false">IF(OR(VLOOKUP(A9956,Personal!$A$6:$F$112,5,FALSE())&lt;&gt;"Sí",N9956="No aplica"),0,'Catàleg GRAE'!D36)</f>
        <v>3</v>
      </c>
      <c r="I9956" s="20"/>
      <c r="J9956" s="20"/>
      <c r="K9956" s="20"/>
      <c r="L9956" s="21"/>
      <c r="M9956" s="21"/>
      <c r="N9956" s="20"/>
      <c r="O9956" s="20"/>
      <c r="P9956" s="19" t="str">
        <f aca="false">IF(I9956="","",I9956-H9956)</f>
        <v/>
      </c>
      <c r="Q9956" s="19" t="str">
        <f aca="true">IF(B9956="","",IF(N9956="No aplica","No aplica",IF(I9956="","Pendent",IF(N9956="Per substituir","Substituir",IF(OR(N9956="No localitzat",N9956="No lliurat"),"Reposar",IF(I9956&lt;H9956,"Reposar",IF(I9956&gt;H9956,"Revisar excedent",IF(AND(G9956="Sí",M9956&lt;&gt;"",M9956&lt;TODAY()),"EPI caducat",IF(AND(G9956="Sí",M9956&lt;&gt;"",M9956&lt;=TODAY()+90),"EPI caduca ≤90 dies",IF(OR(N9956="Deteriorat usable",N9956="Revisió necessària"),"Revisar","OK"))))))))))</f>
      </c>
      <c r="R9956" s="20"/>
    </row>
    <row r="9957" customFormat="false" ht="15" hidden="false" customHeight="false" outlineLevel="0" collapsed="false">
      <c r="A9957" s="19" t="n">
        <v>92</v>
      </c>
      <c r="B9957" s="19" t="n">
        <f aca="false">IFERROR(VLOOKUP(A9957,Personal!$A$6:$F$112,2,FALSE()),"")</f>
        <v>0</v>
      </c>
      <c r="C9957" s="19" t="str">
        <f aca="false">IFERROR(VLOOKUP(A9957,Personal!$A$6:$F$112,3,FALSE()),"")</f>
        <v>Cerdanyola</v>
      </c>
      <c r="D9957" s="19" t="s">
        <v>97</v>
      </c>
      <c r="E9957" s="19" t="s">
        <v>100</v>
      </c>
      <c r="F9957" s="19" t="s">
        <v>101</v>
      </c>
      <c r="G9957" s="19" t="s">
        <v>291</v>
      </c>
      <c r="H9957" s="19" t="n">
        <f aca="false">IF(OR(VLOOKUP(A9957,Personal!$A$6:$F$112,5,FALSE())&lt;&gt;"Sí",N9957="No aplica"),0,'Catàleg GRAE'!D37)</f>
        <v>1</v>
      </c>
      <c r="I9957" s="20"/>
      <c r="J9957" s="20"/>
      <c r="K9957" s="20"/>
      <c r="L9957" s="21"/>
      <c r="M9957" s="21"/>
      <c r="N9957" s="20"/>
      <c r="O9957" s="20"/>
      <c r="P9957" s="19" t="str">
        <f aca="false">IF(I9957="","",I9957-H9957)</f>
        <v/>
      </c>
      <c r="Q9957" s="19" t="str">
        <f aca="true">IF(B9957="","",IF(N9957="No aplica","No aplica",IF(I9957="","Pendent",IF(N9957="Per substituir","Substituir",IF(OR(N9957="No localitzat",N9957="No lliurat"),"Reposar",IF(I9957&lt;H9957,"Reposar",IF(I9957&gt;H9957,"Revisar excedent",IF(AND(G9957="Sí",M9957&lt;&gt;"",M9957&lt;TODAY()),"EPI caducat",IF(AND(G9957="Sí",M9957&lt;&gt;"",M9957&lt;=TODAY()+90),"EPI caduca ≤90 dies",IF(OR(N9957="Deteriorat usable",N9957="Revisió necessària"),"Revisar","OK"))))))))))</f>
      </c>
      <c r="R9957" s="20"/>
    </row>
    <row r="9958" customFormat="false" ht="15" hidden="false" customHeight="false" outlineLevel="0" collapsed="false">
      <c r="A9958" s="19" t="n">
        <v>92</v>
      </c>
      <c r="B9958" s="19" t="n">
        <f aca="false">IFERROR(VLOOKUP(A9958,Personal!$A$6:$F$112,2,FALSE()),"")</f>
        <v>0</v>
      </c>
      <c r="C9958" s="19" t="str">
        <f aca="false">IFERROR(VLOOKUP(A9958,Personal!$A$6:$F$112,3,FALSE()),"")</f>
        <v>Cerdanyola</v>
      </c>
      <c r="D9958" s="19" t="s">
        <v>102</v>
      </c>
      <c r="E9958" s="19" t="s">
        <v>103</v>
      </c>
      <c r="F9958" s="19" t="s">
        <v>104</v>
      </c>
      <c r="G9958" s="19" t="s">
        <v>291</v>
      </c>
      <c r="H9958" s="19" t="n">
        <f aca="false">IF(OR(VLOOKUP(A9958,Personal!$A$6:$F$112,5,FALSE())&lt;&gt;"Sí",N9958="No aplica"),0,'Catàleg GRAE'!D38)</f>
        <v>1</v>
      </c>
      <c r="I9958" s="20"/>
      <c r="J9958" s="20"/>
      <c r="K9958" s="20"/>
      <c r="L9958" s="21"/>
      <c r="M9958" s="21"/>
      <c r="N9958" s="20"/>
      <c r="O9958" s="20"/>
      <c r="P9958" s="19" t="str">
        <f aca="false">IF(I9958="","",I9958-H9958)</f>
        <v/>
      </c>
      <c r="Q9958" s="19" t="str">
        <f aca="true">IF(B9958="","",IF(N9958="No aplica","No aplica",IF(I9958="","Pendent",IF(N9958="Per substituir","Substituir",IF(OR(N9958="No localitzat",N9958="No lliurat"),"Reposar",IF(I9958&lt;H9958,"Reposar",IF(I9958&gt;H9958,"Revisar excedent",IF(AND(G9958="Sí",M9958&lt;&gt;"",M9958&lt;TODAY()),"EPI caducat",IF(AND(G9958="Sí",M9958&lt;&gt;"",M9958&lt;=TODAY()+90),"EPI caduca ≤90 dies",IF(OR(N9958="Deteriorat usable",N9958="Revisió necessària"),"Revisar","OK"))))))))))</f>
      </c>
      <c r="R9958" s="20"/>
    </row>
    <row r="9959" customFormat="false" ht="15" hidden="false" customHeight="false" outlineLevel="0" collapsed="false">
      <c r="A9959" s="19" t="n">
        <v>92</v>
      </c>
      <c r="B9959" s="19" t="n">
        <f aca="false">IFERROR(VLOOKUP(A9959,Personal!$A$6:$F$112,2,FALSE()),"")</f>
        <v>0</v>
      </c>
      <c r="C9959" s="19" t="str">
        <f aca="false">IFERROR(VLOOKUP(A9959,Personal!$A$6:$F$112,3,FALSE()),"")</f>
        <v>Cerdanyola</v>
      </c>
      <c r="D9959" s="19" t="s">
        <v>97</v>
      </c>
      <c r="E9959" s="19" t="s">
        <v>105</v>
      </c>
      <c r="F9959" s="19" t="s">
        <v>106</v>
      </c>
      <c r="G9959" s="19" t="s">
        <v>291</v>
      </c>
      <c r="H9959" s="19" t="n">
        <f aca="false">IF(OR(VLOOKUP(A9959,Personal!$A$6:$F$112,5,FALSE())&lt;&gt;"Sí",N9959="No aplica"),0,'Catàleg GRAE'!D39)</f>
        <v>3</v>
      </c>
      <c r="I9959" s="20"/>
      <c r="J9959" s="20"/>
      <c r="K9959" s="20"/>
      <c r="L9959" s="21"/>
      <c r="M9959" s="21"/>
      <c r="N9959" s="20"/>
      <c r="O9959" s="20"/>
      <c r="P9959" s="19" t="str">
        <f aca="false">IF(I9959="","",I9959-H9959)</f>
        <v/>
      </c>
      <c r="Q9959" s="19" t="str">
        <f aca="true">IF(B9959="","",IF(N9959="No aplica","No aplica",IF(I9959="","Pendent",IF(N9959="Per substituir","Substituir",IF(OR(N9959="No localitzat",N9959="No lliurat"),"Reposar",IF(I9959&lt;H9959,"Reposar",IF(I9959&gt;H9959,"Revisar excedent",IF(AND(G9959="Sí",M9959&lt;&gt;"",M9959&lt;TODAY()),"EPI caducat",IF(AND(G9959="Sí",M9959&lt;&gt;"",M9959&lt;=TODAY()+90),"EPI caduca ≤90 dies",IF(OR(N9959="Deteriorat usable",N9959="Revisió necessària"),"Revisar","OK"))))))))))</f>
      </c>
      <c r="R9959" s="20"/>
    </row>
    <row r="9960" customFormat="false" ht="15" hidden="false" customHeight="false" outlineLevel="0" collapsed="false">
      <c r="A9960" s="19" t="n">
        <v>92</v>
      </c>
      <c r="B9960" s="19" t="n">
        <f aca="false">IFERROR(VLOOKUP(A9960,Personal!$A$6:$F$112,2,FALSE()),"")</f>
        <v>0</v>
      </c>
      <c r="C9960" s="19" t="str">
        <f aca="false">IFERROR(VLOOKUP(A9960,Personal!$A$6:$F$112,3,FALSE()),"")</f>
        <v>Cerdanyola</v>
      </c>
      <c r="D9960" s="19" t="s">
        <v>97</v>
      </c>
      <c r="E9960" s="19" t="s">
        <v>105</v>
      </c>
      <c r="F9960" s="19" t="s">
        <v>107</v>
      </c>
      <c r="G9960" s="19" t="s">
        <v>291</v>
      </c>
      <c r="H9960" s="19" t="n">
        <f aca="false">IF(OR(VLOOKUP(A9960,Personal!$A$6:$F$112,5,FALSE())&lt;&gt;"Sí",N9960="No aplica"),0,'Catàleg GRAE'!D40)</f>
        <v>3</v>
      </c>
      <c r="I9960" s="20"/>
      <c r="J9960" s="20"/>
      <c r="K9960" s="20"/>
      <c r="L9960" s="21"/>
      <c r="M9960" s="21"/>
      <c r="N9960" s="20"/>
      <c r="O9960" s="20"/>
      <c r="P9960" s="19" t="str">
        <f aca="false">IF(I9960="","",I9960-H9960)</f>
        <v/>
      </c>
      <c r="Q9960" s="19" t="str">
        <f aca="true">IF(B9960="","",IF(N9960="No aplica","No aplica",IF(I9960="","Pendent",IF(N9960="Per substituir","Substituir",IF(OR(N9960="No localitzat",N9960="No lliurat"),"Reposar",IF(I9960&lt;H9960,"Reposar",IF(I9960&gt;H9960,"Revisar excedent",IF(AND(G9960="Sí",M9960&lt;&gt;"",M9960&lt;TODAY()),"EPI caducat",IF(AND(G9960="Sí",M9960&lt;&gt;"",M9960&lt;=TODAY()+90),"EPI caduca ≤90 dies",IF(OR(N9960="Deteriorat usable",N9960="Revisió necessària"),"Revisar","OK"))))))))))</f>
      </c>
      <c r="R9960" s="20"/>
    </row>
    <row r="9961" customFormat="false" ht="15" hidden="false" customHeight="false" outlineLevel="0" collapsed="false">
      <c r="A9961" s="19" t="n">
        <v>92</v>
      </c>
      <c r="B9961" s="19" t="n">
        <f aca="false">IFERROR(VLOOKUP(A9961,Personal!$A$6:$F$112,2,FALSE()),"")</f>
        <v>0</v>
      </c>
      <c r="C9961" s="19" t="str">
        <f aca="false">IFERROR(VLOOKUP(A9961,Personal!$A$6:$F$112,3,FALSE()),"")</f>
        <v>Cerdanyola</v>
      </c>
      <c r="D9961" s="19" t="s">
        <v>97</v>
      </c>
      <c r="E9961" s="19" t="s">
        <v>108</v>
      </c>
      <c r="F9961" s="19" t="s">
        <v>109</v>
      </c>
      <c r="G9961" s="19" t="s">
        <v>291</v>
      </c>
      <c r="H9961" s="19" t="n">
        <f aca="false">IF(OR(VLOOKUP(A9961,Personal!$A$6:$F$112,5,FALSE())&lt;&gt;"Sí",N9961="No aplica"),0,'Catàleg GRAE'!D41)</f>
        <v>2</v>
      </c>
      <c r="I9961" s="20"/>
      <c r="J9961" s="20"/>
      <c r="K9961" s="20"/>
      <c r="L9961" s="21"/>
      <c r="M9961" s="21"/>
      <c r="N9961" s="20"/>
      <c r="O9961" s="20"/>
      <c r="P9961" s="19" t="str">
        <f aca="false">IF(I9961="","",I9961-H9961)</f>
        <v/>
      </c>
      <c r="Q9961" s="19" t="str">
        <f aca="true">IF(B9961="","",IF(N9961="No aplica","No aplica",IF(I9961="","Pendent",IF(N9961="Per substituir","Substituir",IF(OR(N9961="No localitzat",N9961="No lliurat"),"Reposar",IF(I9961&lt;H9961,"Reposar",IF(I9961&gt;H9961,"Revisar excedent",IF(AND(G9961="Sí",M9961&lt;&gt;"",M9961&lt;TODAY()),"EPI caducat",IF(AND(G9961="Sí",M9961&lt;&gt;"",M9961&lt;=TODAY()+90),"EPI caduca ≤90 dies",IF(OR(N9961="Deteriorat usable",N9961="Revisió necessària"),"Revisar","OK"))))))))))</f>
      </c>
      <c r="R9961" s="20"/>
    </row>
    <row r="9962" customFormat="false" ht="15" hidden="false" customHeight="false" outlineLevel="0" collapsed="false">
      <c r="A9962" s="19" t="n">
        <v>92</v>
      </c>
      <c r="B9962" s="19" t="n">
        <f aca="false">IFERROR(VLOOKUP(A9962,Personal!$A$6:$F$112,2,FALSE()),"")</f>
        <v>0</v>
      </c>
      <c r="C9962" s="19" t="str">
        <f aca="false">IFERROR(VLOOKUP(A9962,Personal!$A$6:$F$112,3,FALSE()),"")</f>
        <v>Cerdanyola</v>
      </c>
      <c r="D9962" s="19" t="s">
        <v>97</v>
      </c>
      <c r="E9962" s="19" t="s">
        <v>110</v>
      </c>
      <c r="F9962" s="19" t="s">
        <v>111</v>
      </c>
      <c r="G9962" s="19" t="s">
        <v>291</v>
      </c>
      <c r="H9962" s="19" t="n">
        <f aca="false">IF(OR(VLOOKUP(A9962,Personal!$A$6:$F$112,5,FALSE())&lt;&gt;"Sí",N9962="No aplica"),0,'Catàleg GRAE'!D42)</f>
        <v>1</v>
      </c>
      <c r="I9962" s="20"/>
      <c r="J9962" s="20"/>
      <c r="K9962" s="20"/>
      <c r="L9962" s="21"/>
      <c r="M9962" s="21"/>
      <c r="N9962" s="20"/>
      <c r="O9962" s="20"/>
      <c r="P9962" s="19" t="str">
        <f aca="false">IF(I9962="","",I9962-H9962)</f>
        <v/>
      </c>
      <c r="Q9962" s="19" t="str">
        <f aca="true">IF(B9962="","",IF(N9962="No aplica","No aplica",IF(I9962="","Pendent",IF(N9962="Per substituir","Substituir",IF(OR(N9962="No localitzat",N9962="No lliurat"),"Reposar",IF(I9962&lt;H9962,"Reposar",IF(I9962&gt;H9962,"Revisar excedent",IF(AND(G9962="Sí",M9962&lt;&gt;"",M9962&lt;TODAY()),"EPI caducat",IF(AND(G9962="Sí",M9962&lt;&gt;"",M9962&lt;=TODAY()+90),"EPI caduca ≤90 dies",IF(OR(N9962="Deteriorat usable",N9962="Revisió necessària"),"Revisar","OK"))))))))))</f>
      </c>
      <c r="R9962" s="20"/>
    </row>
    <row r="9963" customFormat="false" ht="15" hidden="false" customHeight="false" outlineLevel="0" collapsed="false">
      <c r="A9963" s="19" t="n">
        <v>92</v>
      </c>
      <c r="B9963" s="19" t="n">
        <f aca="false">IFERROR(VLOOKUP(A9963,Personal!$A$6:$F$112,2,FALSE()),"")</f>
        <v>0</v>
      </c>
      <c r="C9963" s="19" t="str">
        <f aca="false">IFERROR(VLOOKUP(A9963,Personal!$A$6:$F$112,3,FALSE()),"")</f>
        <v>Cerdanyola</v>
      </c>
      <c r="D9963" s="19" t="s">
        <v>112</v>
      </c>
      <c r="E9963" s="19" t="s">
        <v>113</v>
      </c>
      <c r="F9963" s="19" t="s">
        <v>114</v>
      </c>
      <c r="G9963" s="19" t="s">
        <v>291</v>
      </c>
      <c r="H9963" s="19" t="n">
        <f aca="false">IF(OR(VLOOKUP(A9963,Personal!$A$6:$F$112,5,FALSE())&lt;&gt;"Sí",N9963="No aplica"),0,'Catàleg GRAE'!D43)</f>
        <v>2</v>
      </c>
      <c r="I9963" s="20"/>
      <c r="J9963" s="20"/>
      <c r="K9963" s="20"/>
      <c r="L9963" s="21"/>
      <c r="M9963" s="21"/>
      <c r="N9963" s="20"/>
      <c r="O9963" s="20"/>
      <c r="P9963" s="19" t="str">
        <f aca="false">IF(I9963="","",I9963-H9963)</f>
        <v/>
      </c>
      <c r="Q9963" s="19" t="str">
        <f aca="true">IF(B9963="","",IF(N9963="No aplica","No aplica",IF(I9963="","Pendent",IF(N9963="Per substituir","Substituir",IF(OR(N9963="No localitzat",N9963="No lliurat"),"Reposar",IF(I9963&lt;H9963,"Reposar",IF(I9963&gt;H9963,"Revisar excedent",IF(AND(G9963="Sí",M9963&lt;&gt;"",M9963&lt;TODAY()),"EPI caducat",IF(AND(G9963="Sí",M9963&lt;&gt;"",M9963&lt;=TODAY()+90),"EPI caduca ≤90 dies",IF(OR(N9963="Deteriorat usable",N9963="Revisió necessària"),"Revisar","OK"))))))))))</f>
      </c>
      <c r="R9963" s="20"/>
    </row>
    <row r="9964" customFormat="false" ht="15" hidden="false" customHeight="false" outlineLevel="0" collapsed="false">
      <c r="A9964" s="19" t="n">
        <v>92</v>
      </c>
      <c r="B9964" s="19" t="n">
        <f aca="false">IFERROR(VLOOKUP(A9964,Personal!$A$6:$F$112,2,FALSE()),"")</f>
        <v>0</v>
      </c>
      <c r="C9964" s="19" t="str">
        <f aca="false">IFERROR(VLOOKUP(A9964,Personal!$A$6:$F$112,3,FALSE()),"")</f>
        <v>Cerdanyola</v>
      </c>
      <c r="D9964" s="19" t="s">
        <v>102</v>
      </c>
      <c r="E9964" s="19" t="s">
        <v>115</v>
      </c>
      <c r="F9964" s="19" t="s">
        <v>116</v>
      </c>
      <c r="G9964" s="19" t="s">
        <v>291</v>
      </c>
      <c r="H9964" s="19" t="n">
        <f aca="false">IF(OR(VLOOKUP(A9964,Personal!$A$6:$F$112,5,FALSE())&lt;&gt;"Sí",N9964="No aplica"),0,'Catàleg GRAE'!D44)</f>
        <v>1</v>
      </c>
      <c r="I9964" s="20"/>
      <c r="J9964" s="20"/>
      <c r="K9964" s="20"/>
      <c r="L9964" s="21"/>
      <c r="M9964" s="21"/>
      <c r="N9964" s="20"/>
      <c r="O9964" s="20"/>
      <c r="P9964" s="19" t="str">
        <f aca="false">IF(I9964="","",I9964-H9964)</f>
        <v/>
      </c>
      <c r="Q9964" s="19" t="str">
        <f aca="true">IF(B9964="","",IF(N9964="No aplica","No aplica",IF(I9964="","Pendent",IF(N9964="Per substituir","Substituir",IF(OR(N9964="No localitzat",N9964="No lliurat"),"Reposar",IF(I9964&lt;H9964,"Reposar",IF(I9964&gt;H9964,"Revisar excedent",IF(AND(G9964="Sí",M9964&lt;&gt;"",M9964&lt;TODAY()),"EPI caducat",IF(AND(G9964="Sí",M9964&lt;&gt;"",M9964&lt;=TODAY()+90),"EPI caduca ≤90 dies",IF(OR(N9964="Deteriorat usable",N9964="Revisió necessària"),"Revisar","OK"))))))))))</f>
      </c>
      <c r="R9964" s="20"/>
    </row>
    <row r="9965" customFormat="false" ht="15" hidden="false" customHeight="false" outlineLevel="0" collapsed="false">
      <c r="A9965" s="19" t="n">
        <v>92</v>
      </c>
      <c r="B9965" s="19" t="n">
        <f aca="false">IFERROR(VLOOKUP(A9965,Personal!$A$6:$F$112,2,FALSE()),"")</f>
        <v>0</v>
      </c>
      <c r="C9965" s="19" t="str">
        <f aca="false">IFERROR(VLOOKUP(A9965,Personal!$A$6:$F$112,3,FALSE()),"")</f>
        <v>Cerdanyola</v>
      </c>
      <c r="D9965" s="19" t="s">
        <v>102</v>
      </c>
      <c r="E9965" s="19" t="s">
        <v>117</v>
      </c>
      <c r="F9965" s="19" t="s">
        <v>118</v>
      </c>
      <c r="G9965" s="19" t="s">
        <v>272</v>
      </c>
      <c r="H9965" s="19" t="n">
        <f aca="false">IF(OR(VLOOKUP(A9965,Personal!$A$6:$F$112,5,FALSE())&lt;&gt;"Sí",N9965="No aplica"),0,'Catàleg GRAE'!D45)</f>
        <v>1</v>
      </c>
      <c r="I9965" s="20"/>
      <c r="J9965" s="20"/>
      <c r="K9965" s="20"/>
      <c r="L9965" s="21"/>
      <c r="M9965" s="21"/>
      <c r="N9965" s="20"/>
      <c r="O9965" s="20"/>
      <c r="P9965" s="19" t="str">
        <f aca="false">IF(I9965="","",I9965-H9965)</f>
        <v/>
      </c>
      <c r="Q9965" s="19" t="str">
        <f aca="true">IF(B9965="","",IF(N9965="No aplica","No aplica",IF(I9965="","Pendent",IF(N9965="Per substituir","Substituir",IF(OR(N9965="No localitzat",N9965="No lliurat"),"Reposar",IF(I9965&lt;H9965,"Reposar",IF(I9965&gt;H9965,"Revisar excedent",IF(AND(G9965="Sí",M9965&lt;&gt;"",M9965&lt;TODAY()),"EPI caducat",IF(AND(G9965="Sí",M9965&lt;&gt;"",M9965&lt;=TODAY()+90),"EPI caduca ≤90 dies",IF(OR(N9965="Deteriorat usable",N9965="Revisió necessària"),"Revisar","OK"))))))))))</f>
      </c>
      <c r="R9965" s="20"/>
    </row>
    <row r="9966" customFormat="false" ht="15" hidden="false" customHeight="false" outlineLevel="0" collapsed="false">
      <c r="A9966" s="19" t="n">
        <v>92</v>
      </c>
      <c r="B9966" s="19" t="n">
        <f aca="false">IFERROR(VLOOKUP(A9966,Personal!$A$6:$F$112,2,FALSE()),"")</f>
        <v>0</v>
      </c>
      <c r="C9966" s="19" t="str">
        <f aca="false">IFERROR(VLOOKUP(A9966,Personal!$A$6:$F$112,3,FALSE()),"")</f>
        <v>Cerdanyola</v>
      </c>
      <c r="D9966" s="19" t="s">
        <v>102</v>
      </c>
      <c r="E9966" s="19" t="s">
        <v>119</v>
      </c>
      <c r="F9966" s="19" t="s">
        <v>120</v>
      </c>
      <c r="G9966" s="19" t="s">
        <v>272</v>
      </c>
      <c r="H9966" s="19" t="n">
        <f aca="false">IF(OR(VLOOKUP(A9966,Personal!$A$6:$F$112,5,FALSE())&lt;&gt;"Sí",N9966="No aplica"),0,'Catàleg GRAE'!D46)</f>
        <v>1</v>
      </c>
      <c r="I9966" s="20"/>
      <c r="J9966" s="20"/>
      <c r="K9966" s="20"/>
      <c r="L9966" s="21"/>
      <c r="M9966" s="21"/>
      <c r="N9966" s="20"/>
      <c r="O9966" s="20"/>
      <c r="P9966" s="19" t="str">
        <f aca="false">IF(I9966="","",I9966-H9966)</f>
        <v/>
      </c>
      <c r="Q9966" s="19" t="str">
        <f aca="true">IF(B9966="","",IF(N9966="No aplica","No aplica",IF(I9966="","Pendent",IF(N9966="Per substituir","Substituir",IF(OR(N9966="No localitzat",N9966="No lliurat"),"Reposar",IF(I9966&lt;H9966,"Reposar",IF(I9966&gt;H9966,"Revisar excedent",IF(AND(G9966="Sí",M9966&lt;&gt;"",M9966&lt;TODAY()),"EPI caducat",IF(AND(G9966="Sí",M9966&lt;&gt;"",M9966&lt;=TODAY()+90),"EPI caduca ≤90 dies",IF(OR(N9966="Deteriorat usable",N9966="Revisió necessària"),"Revisar","OK"))))))))))</f>
      </c>
      <c r="R9966" s="20"/>
    </row>
    <row r="9967" customFormat="false" ht="15" hidden="false" customHeight="false" outlineLevel="0" collapsed="false">
      <c r="A9967" s="19" t="n">
        <v>92</v>
      </c>
      <c r="B9967" s="19" t="n">
        <f aca="false">IFERROR(VLOOKUP(A9967,Personal!$A$6:$F$112,2,FALSE()),"")</f>
        <v>0</v>
      </c>
      <c r="C9967" s="19" t="str">
        <f aca="false">IFERROR(VLOOKUP(A9967,Personal!$A$6:$F$112,3,FALSE()),"")</f>
        <v>Cerdanyola</v>
      </c>
      <c r="D9967" s="19" t="s">
        <v>97</v>
      </c>
      <c r="E9967" s="19" t="s">
        <v>121</v>
      </c>
      <c r="F9967" s="19" t="s">
        <v>122</v>
      </c>
      <c r="G9967" s="19" t="s">
        <v>291</v>
      </c>
      <c r="H9967" s="19" t="n">
        <f aca="false">IF(OR(VLOOKUP(A9967,Personal!$A$6:$F$112,5,FALSE())&lt;&gt;"Sí",N9967="No aplica"),0,'Catàleg GRAE'!D47)</f>
        <v>1</v>
      </c>
      <c r="I9967" s="20"/>
      <c r="J9967" s="20"/>
      <c r="K9967" s="20"/>
      <c r="L9967" s="21"/>
      <c r="M9967" s="21"/>
      <c r="N9967" s="20"/>
      <c r="O9967" s="20"/>
      <c r="P9967" s="19" t="str">
        <f aca="false">IF(I9967="","",I9967-H9967)</f>
        <v/>
      </c>
      <c r="Q9967" s="19" t="str">
        <f aca="true">IF(B9967="","",IF(N9967="No aplica","No aplica",IF(I9967="","Pendent",IF(N9967="Per substituir","Substituir",IF(OR(N9967="No localitzat",N9967="No lliurat"),"Reposar",IF(I9967&lt;H9967,"Reposar",IF(I9967&gt;H9967,"Revisar excedent",IF(AND(G9967="Sí",M9967&lt;&gt;"",M9967&lt;TODAY()),"EPI caducat",IF(AND(G9967="Sí",M9967&lt;&gt;"",M9967&lt;=TODAY()+90),"EPI caduca ≤90 dies",IF(OR(N9967="Deteriorat usable",N9967="Revisió necessària"),"Revisar","OK"))))))))))</f>
      </c>
      <c r="R9967" s="20"/>
    </row>
    <row r="9968" customFormat="false" ht="15" hidden="false" customHeight="false" outlineLevel="0" collapsed="false">
      <c r="A9968" s="19" t="n">
        <v>92</v>
      </c>
      <c r="B9968" s="19" t="n">
        <f aca="false">IFERROR(VLOOKUP(A9968,Personal!$A$6:$F$112,2,FALSE()),"")</f>
        <v>0</v>
      </c>
      <c r="C9968" s="19" t="str">
        <f aca="false">IFERROR(VLOOKUP(A9968,Personal!$A$6:$F$112,3,FALSE()),"")</f>
        <v>Cerdanyola</v>
      </c>
      <c r="D9968" s="19" t="s">
        <v>97</v>
      </c>
      <c r="E9968" s="19" t="s">
        <v>123</v>
      </c>
      <c r="F9968" s="19" t="s">
        <v>124</v>
      </c>
      <c r="G9968" s="19" t="s">
        <v>291</v>
      </c>
      <c r="H9968" s="19" t="n">
        <f aca="false">IF(OR(VLOOKUP(A9968,Personal!$A$6:$F$112,5,FALSE())&lt;&gt;"Sí",N9968="No aplica"),0,'Catàleg GRAE'!D48)</f>
        <v>1</v>
      </c>
      <c r="I9968" s="20"/>
      <c r="J9968" s="20"/>
      <c r="K9968" s="20"/>
      <c r="L9968" s="21"/>
      <c r="M9968" s="21"/>
      <c r="N9968" s="20"/>
      <c r="O9968" s="20"/>
      <c r="P9968" s="19" t="str">
        <f aca="false">IF(I9968="","",I9968-H9968)</f>
        <v/>
      </c>
      <c r="Q9968" s="19" t="str">
        <f aca="true">IF(B9968="","",IF(N9968="No aplica","No aplica",IF(I9968="","Pendent",IF(N9968="Per substituir","Substituir",IF(OR(N9968="No localitzat",N9968="No lliurat"),"Reposar",IF(I9968&lt;H9968,"Reposar",IF(I9968&gt;H9968,"Revisar excedent",IF(AND(G9968="Sí",M9968&lt;&gt;"",M9968&lt;TODAY()),"EPI caducat",IF(AND(G9968="Sí",M9968&lt;&gt;"",M9968&lt;=TODAY()+90),"EPI caduca ≤90 dies",IF(OR(N9968="Deteriorat usable",N9968="Revisió necessària"),"Revisar","OK"))))))))))</f>
      </c>
      <c r="R9968" s="20"/>
    </row>
    <row r="9969" customFormat="false" ht="15" hidden="false" customHeight="false" outlineLevel="0" collapsed="false">
      <c r="A9969" s="19" t="n">
        <v>92</v>
      </c>
      <c r="B9969" s="19" t="n">
        <f aca="false">IFERROR(VLOOKUP(A9969,Personal!$A$6:$F$112,2,FALSE()),"")</f>
        <v>0</v>
      </c>
      <c r="C9969" s="19" t="str">
        <f aca="false">IFERROR(VLOOKUP(A9969,Personal!$A$6:$F$112,3,FALSE()),"")</f>
        <v>Cerdanyola</v>
      </c>
      <c r="D9969" s="19" t="s">
        <v>125</v>
      </c>
      <c r="E9969" s="19" t="s">
        <v>126</v>
      </c>
      <c r="F9969" s="19" t="s">
        <v>127</v>
      </c>
      <c r="G9969" s="19" t="s">
        <v>272</v>
      </c>
      <c r="H9969" s="19" t="n">
        <f aca="false">IF(OR(VLOOKUP(A9969,Personal!$A$6:$F$112,5,FALSE())&lt;&gt;"Sí",N9969="No aplica"),0,'Catàleg GRAE'!D49)</f>
        <v>1</v>
      </c>
      <c r="I9969" s="20"/>
      <c r="J9969" s="20"/>
      <c r="K9969" s="20"/>
      <c r="L9969" s="21"/>
      <c r="M9969" s="21"/>
      <c r="N9969" s="20"/>
      <c r="O9969" s="20"/>
      <c r="P9969" s="19" t="str">
        <f aca="false">IF(I9969="","",I9969-H9969)</f>
        <v/>
      </c>
      <c r="Q9969" s="19" t="str">
        <f aca="true">IF(B9969="","",IF(N9969="No aplica","No aplica",IF(I9969="","Pendent",IF(N9969="Per substituir","Substituir",IF(OR(N9969="No localitzat",N9969="No lliurat"),"Reposar",IF(I9969&lt;H9969,"Reposar",IF(I9969&gt;H9969,"Revisar excedent",IF(AND(G9969="Sí",M9969&lt;&gt;"",M9969&lt;TODAY()),"EPI caducat",IF(AND(G9969="Sí",M9969&lt;&gt;"",M9969&lt;=TODAY()+90),"EPI caduca ≤90 dies",IF(OR(N9969="Deteriorat usable",N9969="Revisió necessària"),"Revisar","OK"))))))))))</f>
      </c>
      <c r="R9969" s="20"/>
    </row>
    <row r="9970" customFormat="false" ht="15" hidden="false" customHeight="false" outlineLevel="0" collapsed="false">
      <c r="A9970" s="19" t="n">
        <v>92</v>
      </c>
      <c r="B9970" s="19" t="n">
        <f aca="false">IFERROR(VLOOKUP(A9970,Personal!$A$6:$F$112,2,FALSE()),"")</f>
        <v>0</v>
      </c>
      <c r="C9970" s="19" t="str">
        <f aca="false">IFERROR(VLOOKUP(A9970,Personal!$A$6:$F$112,3,FALSE()),"")</f>
        <v>Cerdanyola</v>
      </c>
      <c r="D9970" s="19" t="s">
        <v>125</v>
      </c>
      <c r="E9970" s="19" t="s">
        <v>128</v>
      </c>
      <c r="F9970" s="19" t="s">
        <v>129</v>
      </c>
      <c r="G9970" s="19" t="s">
        <v>272</v>
      </c>
      <c r="H9970" s="19" t="n">
        <f aca="false">IF(OR(VLOOKUP(A9970,Personal!$A$6:$F$112,5,FALSE())&lt;&gt;"Sí",N9970="No aplica"),0,'Catàleg GRAE'!D50)</f>
        <v>1</v>
      </c>
      <c r="I9970" s="20"/>
      <c r="J9970" s="20"/>
      <c r="K9970" s="20"/>
      <c r="L9970" s="21"/>
      <c r="M9970" s="21"/>
      <c r="N9970" s="20"/>
      <c r="O9970" s="20"/>
      <c r="P9970" s="19" t="str">
        <f aca="false">IF(I9970="","",I9970-H9970)</f>
        <v/>
      </c>
      <c r="Q9970" s="19" t="str">
        <f aca="true">IF(B9970="","",IF(N9970="No aplica","No aplica",IF(I9970="","Pendent",IF(N9970="Per substituir","Substituir",IF(OR(N9970="No localitzat",N9970="No lliurat"),"Reposar",IF(I9970&lt;H9970,"Reposar",IF(I9970&gt;H9970,"Revisar excedent",IF(AND(G9970="Sí",M9970&lt;&gt;"",M9970&lt;TODAY()),"EPI caducat",IF(AND(G9970="Sí",M9970&lt;&gt;"",M9970&lt;=TODAY()+90),"EPI caduca ≤90 dies",IF(OR(N9970="Deteriorat usable",N9970="Revisió necessària"),"Revisar","OK"))))))))))</f>
      </c>
      <c r="R9970" s="20"/>
    </row>
    <row r="9971" customFormat="false" ht="15" hidden="false" customHeight="false" outlineLevel="0" collapsed="false">
      <c r="A9971" s="19" t="n">
        <v>92</v>
      </c>
      <c r="B9971" s="19" t="n">
        <f aca="false">IFERROR(VLOOKUP(A9971,Personal!$A$6:$F$112,2,FALSE()),"")</f>
        <v>0</v>
      </c>
      <c r="C9971" s="19" t="str">
        <f aca="false">IFERROR(VLOOKUP(A9971,Personal!$A$6:$F$112,3,FALSE()),"")</f>
        <v>Cerdanyola</v>
      </c>
      <c r="D9971" s="19" t="s">
        <v>125</v>
      </c>
      <c r="E9971" s="19" t="s">
        <v>130</v>
      </c>
      <c r="F9971" s="19" t="s">
        <v>131</v>
      </c>
      <c r="G9971" s="19" t="s">
        <v>291</v>
      </c>
      <c r="H9971" s="19" t="n">
        <f aca="false">IF(OR(VLOOKUP(A9971,Personal!$A$6:$F$112,5,FALSE())&lt;&gt;"Sí",N9971="No aplica"),0,'Catàleg GRAE'!D51)</f>
        <v>1</v>
      </c>
      <c r="I9971" s="20"/>
      <c r="J9971" s="20"/>
      <c r="K9971" s="20"/>
      <c r="L9971" s="21"/>
      <c r="M9971" s="21"/>
      <c r="N9971" s="20"/>
      <c r="O9971" s="20"/>
      <c r="P9971" s="19" t="str">
        <f aca="false">IF(I9971="","",I9971-H9971)</f>
        <v/>
      </c>
      <c r="Q9971" s="19" t="str">
        <f aca="true">IF(B9971="","",IF(N9971="No aplica","No aplica",IF(I9971="","Pendent",IF(N9971="Per substituir","Substituir",IF(OR(N9971="No localitzat",N9971="No lliurat"),"Reposar",IF(I9971&lt;H9971,"Reposar",IF(I9971&gt;H9971,"Revisar excedent",IF(AND(G9971="Sí",M9971&lt;&gt;"",M9971&lt;TODAY()),"EPI caducat",IF(AND(G9971="Sí",M9971&lt;&gt;"",M9971&lt;=TODAY()+90),"EPI caduca ≤90 dies",IF(OR(N9971="Deteriorat usable",N9971="Revisió necessària"),"Revisar","OK"))))))))))</f>
      </c>
      <c r="R9971" s="20"/>
    </row>
    <row r="9972" customFormat="false" ht="15" hidden="false" customHeight="false" outlineLevel="0" collapsed="false">
      <c r="A9972" s="19" t="n">
        <v>92</v>
      </c>
      <c r="B9972" s="19" t="n">
        <f aca="false">IFERROR(VLOOKUP(A9972,Personal!$A$6:$F$112,2,FALSE()),"")</f>
        <v>0</v>
      </c>
      <c r="C9972" s="19" t="str">
        <f aca="false">IFERROR(VLOOKUP(A9972,Personal!$A$6:$F$112,3,FALSE()),"")</f>
        <v>Cerdanyola</v>
      </c>
      <c r="D9972" s="19" t="s">
        <v>132</v>
      </c>
      <c r="E9972" s="19" t="s">
        <v>133</v>
      </c>
      <c r="F9972" s="19" t="s">
        <v>134</v>
      </c>
      <c r="G9972" s="19" t="s">
        <v>291</v>
      </c>
      <c r="H9972" s="19" t="n">
        <f aca="false">IF(OR(VLOOKUP(A9972,Personal!$A$6:$F$112,5,FALSE())&lt;&gt;"Sí",N9972="No aplica"),0,'Catàleg GRAE'!D52)</f>
        <v>1</v>
      </c>
      <c r="I9972" s="20"/>
      <c r="J9972" s="20"/>
      <c r="K9972" s="20"/>
      <c r="L9972" s="21"/>
      <c r="M9972" s="21"/>
      <c r="N9972" s="20"/>
      <c r="O9972" s="20"/>
      <c r="P9972" s="19" t="str">
        <f aca="false">IF(I9972="","",I9972-H9972)</f>
        <v/>
      </c>
      <c r="Q9972" s="19" t="str">
        <f aca="true">IF(B9972="","",IF(N9972="No aplica","No aplica",IF(I9972="","Pendent",IF(N9972="Per substituir","Substituir",IF(OR(N9972="No localitzat",N9972="No lliurat"),"Reposar",IF(I9972&lt;H9972,"Reposar",IF(I9972&gt;H9972,"Revisar excedent",IF(AND(G9972="Sí",M9972&lt;&gt;"",M9972&lt;TODAY()),"EPI caducat",IF(AND(G9972="Sí",M9972&lt;&gt;"",M9972&lt;=TODAY()+90),"EPI caduca ≤90 dies",IF(OR(N9972="Deteriorat usable",N9972="Revisió necessària"),"Revisar","OK"))))))))))</f>
      </c>
      <c r="R9972" s="20"/>
    </row>
    <row r="9973" customFormat="false" ht="15" hidden="false" customHeight="false" outlineLevel="0" collapsed="false">
      <c r="A9973" s="19" t="n">
        <v>92</v>
      </c>
      <c r="B9973" s="19" t="n">
        <f aca="false">IFERROR(VLOOKUP(A9973,Personal!$A$6:$F$112,2,FALSE()),"")</f>
        <v>0</v>
      </c>
      <c r="C9973" s="19" t="str">
        <f aca="false">IFERROR(VLOOKUP(A9973,Personal!$A$6:$F$112,3,FALSE()),"")</f>
        <v>Cerdanyola</v>
      </c>
      <c r="D9973" s="19" t="s">
        <v>94</v>
      </c>
      <c r="E9973" s="19" t="s">
        <v>135</v>
      </c>
      <c r="F9973" s="19" t="s">
        <v>136</v>
      </c>
      <c r="G9973" s="19" t="s">
        <v>291</v>
      </c>
      <c r="H9973" s="19" t="n">
        <f aca="false">IF(OR(VLOOKUP(A9973,Personal!$A$6:$F$112,5,FALSE())&lt;&gt;"Sí",N9973="No aplica"),0,'Catàleg GRAE'!D53)</f>
        <v>1</v>
      </c>
      <c r="I9973" s="20"/>
      <c r="J9973" s="20"/>
      <c r="K9973" s="20"/>
      <c r="L9973" s="21"/>
      <c r="M9973" s="21"/>
      <c r="N9973" s="20"/>
      <c r="O9973" s="20"/>
      <c r="P9973" s="19" t="str">
        <f aca="false">IF(I9973="","",I9973-H9973)</f>
        <v/>
      </c>
      <c r="Q9973" s="19" t="str">
        <f aca="true">IF(B9973="","",IF(N9973="No aplica","No aplica",IF(I9973="","Pendent",IF(N9973="Per substituir","Substituir",IF(OR(N9973="No localitzat",N9973="No lliurat"),"Reposar",IF(I9973&lt;H9973,"Reposar",IF(I9973&gt;H9973,"Revisar excedent",IF(AND(G9973="Sí",M9973&lt;&gt;"",M9973&lt;TODAY()),"EPI caducat",IF(AND(G9973="Sí",M9973&lt;&gt;"",M9973&lt;=TODAY()+90),"EPI caduca ≤90 dies",IF(OR(N9973="Deteriorat usable",N9973="Revisió necessària"),"Revisar","OK"))))))))))</f>
      </c>
      <c r="R9973" s="20"/>
    </row>
    <row r="9974" customFormat="false" ht="15" hidden="false" customHeight="false" outlineLevel="0" collapsed="false">
      <c r="A9974" s="19" t="n">
        <v>92</v>
      </c>
      <c r="B9974" s="19" t="n">
        <f aca="false">IFERROR(VLOOKUP(A9974,Personal!$A$6:$F$112,2,FALSE()),"")</f>
        <v>0</v>
      </c>
      <c r="C9974" s="19" t="str">
        <f aca="false">IFERROR(VLOOKUP(A9974,Personal!$A$6:$F$112,3,FALSE()),"")</f>
        <v>Cerdanyola</v>
      </c>
      <c r="D9974" s="19" t="s">
        <v>137</v>
      </c>
      <c r="E9974" s="19" t="s">
        <v>138</v>
      </c>
      <c r="F9974" s="19" t="s">
        <v>139</v>
      </c>
      <c r="G9974" s="19" t="s">
        <v>291</v>
      </c>
      <c r="H9974" s="19" t="n">
        <f aca="false">IF(OR(VLOOKUP(A9974,Personal!$A$6:$F$112,5,FALSE())&lt;&gt;"Sí",N9974="No aplica"),0,'Catàleg GRAE'!D54)</f>
        <v>1</v>
      </c>
      <c r="I9974" s="20"/>
      <c r="J9974" s="20"/>
      <c r="K9974" s="20"/>
      <c r="L9974" s="21"/>
      <c r="M9974" s="21"/>
      <c r="N9974" s="20"/>
      <c r="O9974" s="20"/>
      <c r="P9974" s="19" t="str">
        <f aca="false">IF(I9974="","",I9974-H9974)</f>
        <v/>
      </c>
      <c r="Q9974" s="19" t="str">
        <f aca="true">IF(B9974="","",IF(N9974="No aplica","No aplica",IF(I9974="","Pendent",IF(N9974="Per substituir","Substituir",IF(OR(N9974="No localitzat",N9974="No lliurat"),"Reposar",IF(I9974&lt;H9974,"Reposar",IF(I9974&gt;H9974,"Revisar excedent",IF(AND(G9974="Sí",M9974&lt;&gt;"",M9974&lt;TODAY()),"EPI caducat",IF(AND(G9974="Sí",M9974&lt;&gt;"",M9974&lt;=TODAY()+90),"EPI caduca ≤90 dies",IF(OR(N9974="Deteriorat usable",N9974="Revisió necessària"),"Revisar","OK"))))))))))</f>
      </c>
      <c r="R9974" s="20"/>
    </row>
    <row r="9975" customFormat="false" ht="15" hidden="false" customHeight="false" outlineLevel="0" collapsed="false">
      <c r="A9975" s="19" t="n">
        <v>92</v>
      </c>
      <c r="B9975" s="19" t="n">
        <f aca="false">IFERROR(VLOOKUP(A9975,Personal!$A$6:$F$112,2,FALSE()),"")</f>
        <v>0</v>
      </c>
      <c r="C9975" s="19" t="str">
        <f aca="false">IFERROR(VLOOKUP(A9975,Personal!$A$6:$F$112,3,FALSE()),"")</f>
        <v>Cerdanyola</v>
      </c>
      <c r="D9975" s="19" t="s">
        <v>94</v>
      </c>
      <c r="E9975" s="19" t="s">
        <v>140</v>
      </c>
      <c r="F9975" s="19" t="s">
        <v>141</v>
      </c>
      <c r="G9975" s="19" t="s">
        <v>291</v>
      </c>
      <c r="H9975" s="19" t="n">
        <f aca="false">IF(OR(VLOOKUP(A9975,Personal!$A$6:$F$112,5,FALSE())&lt;&gt;"Sí",N9975="No aplica"),0,'Catàleg GRAE'!D55)</f>
        <v>1</v>
      </c>
      <c r="I9975" s="20"/>
      <c r="J9975" s="20"/>
      <c r="K9975" s="20"/>
      <c r="L9975" s="21"/>
      <c r="M9975" s="21"/>
      <c r="N9975" s="20"/>
      <c r="O9975" s="20"/>
      <c r="P9975" s="19" t="str">
        <f aca="false">IF(I9975="","",I9975-H9975)</f>
        <v/>
      </c>
      <c r="Q9975" s="19" t="str">
        <f aca="true">IF(B9975="","",IF(N9975="No aplica","No aplica",IF(I9975="","Pendent",IF(N9975="Per substituir","Substituir",IF(OR(N9975="No localitzat",N9975="No lliurat"),"Reposar",IF(I9975&lt;H9975,"Reposar",IF(I9975&gt;H9975,"Revisar excedent",IF(AND(G9975="Sí",M9975&lt;&gt;"",M9975&lt;TODAY()),"EPI caducat",IF(AND(G9975="Sí",M9975&lt;&gt;"",M9975&lt;=TODAY()+90),"EPI caduca ≤90 dies",IF(OR(N9975="Deteriorat usable",N9975="Revisió necessària"),"Revisar","OK"))))))))))</f>
      </c>
      <c r="R9975" s="20"/>
    </row>
    <row r="9976" customFormat="false" ht="15" hidden="false" customHeight="false" outlineLevel="0" collapsed="false">
      <c r="A9976" s="19" t="n">
        <v>92</v>
      </c>
      <c r="B9976" s="19" t="n">
        <f aca="false">IFERROR(VLOOKUP(A9976,Personal!$A$6:$F$112,2,FALSE()),"")</f>
        <v>0</v>
      </c>
      <c r="C9976" s="19" t="str">
        <f aca="false">IFERROR(VLOOKUP(A9976,Personal!$A$6:$F$112,3,FALSE()),"")</f>
        <v>Cerdanyola</v>
      </c>
      <c r="D9976" s="19" t="s">
        <v>142</v>
      </c>
      <c r="E9976" s="19" t="s">
        <v>143</v>
      </c>
      <c r="F9976" s="19" t="s">
        <v>144</v>
      </c>
      <c r="G9976" s="19" t="s">
        <v>291</v>
      </c>
      <c r="H9976" s="19" t="n">
        <f aca="false">IF(OR(VLOOKUP(A9976,Personal!$A$6:$F$112,5,FALSE())&lt;&gt;"Sí",N9976="No aplica"),0,'Catàleg GRAE'!D56)</f>
        <v>1</v>
      </c>
      <c r="I9976" s="20"/>
      <c r="J9976" s="20"/>
      <c r="K9976" s="20"/>
      <c r="L9976" s="21"/>
      <c r="M9976" s="21"/>
      <c r="N9976" s="20"/>
      <c r="O9976" s="20"/>
      <c r="P9976" s="19" t="str">
        <f aca="false">IF(I9976="","",I9976-H9976)</f>
        <v/>
      </c>
      <c r="Q9976" s="19" t="str">
        <f aca="true">IF(B9976="","",IF(N9976="No aplica","No aplica",IF(I9976="","Pendent",IF(N9976="Per substituir","Substituir",IF(OR(N9976="No localitzat",N9976="No lliurat"),"Reposar",IF(I9976&lt;H9976,"Reposar",IF(I9976&gt;H9976,"Revisar excedent",IF(AND(G9976="Sí",M9976&lt;&gt;"",M9976&lt;TODAY()),"EPI caducat",IF(AND(G9976="Sí",M9976&lt;&gt;"",M9976&lt;=TODAY()+90),"EPI caduca ≤90 dies",IF(OR(N9976="Deteriorat usable",N9976="Revisió necessària"),"Revisar","OK"))))))))))</f>
      </c>
      <c r="R9976" s="20"/>
    </row>
    <row r="9977" customFormat="false" ht="15" hidden="false" customHeight="false" outlineLevel="0" collapsed="false">
      <c r="A9977" s="19" t="n">
        <v>92</v>
      </c>
      <c r="B9977" s="19" t="n">
        <f aca="false">IFERROR(VLOOKUP(A9977,Personal!$A$6:$F$112,2,FALSE()),"")</f>
        <v>0</v>
      </c>
      <c r="C9977" s="19" t="str">
        <f aca="false">IFERROR(VLOOKUP(A9977,Personal!$A$6:$F$112,3,FALSE()),"")</f>
        <v>Cerdanyola</v>
      </c>
      <c r="D9977" s="19" t="s">
        <v>112</v>
      </c>
      <c r="E9977" s="19" t="s">
        <v>145</v>
      </c>
      <c r="F9977" s="19" t="s">
        <v>146</v>
      </c>
      <c r="G9977" s="19" t="s">
        <v>291</v>
      </c>
      <c r="H9977" s="19" t="n">
        <f aca="false">IF(OR(VLOOKUP(A9977,Personal!$A$6:$F$112,5,FALSE())&lt;&gt;"Sí",N9977="No aplica"),0,'Catàleg GRAE'!D57)</f>
        <v>1</v>
      </c>
      <c r="I9977" s="20"/>
      <c r="J9977" s="20"/>
      <c r="K9977" s="20"/>
      <c r="L9977" s="21"/>
      <c r="M9977" s="21"/>
      <c r="N9977" s="20"/>
      <c r="O9977" s="20"/>
      <c r="P9977" s="19" t="str">
        <f aca="false">IF(I9977="","",I9977-H9977)</f>
        <v/>
      </c>
      <c r="Q9977" s="19" t="str">
        <f aca="true">IF(B9977="","",IF(N9977="No aplica","No aplica",IF(I9977="","Pendent",IF(N9977="Per substituir","Substituir",IF(OR(N9977="No localitzat",N9977="No lliurat"),"Reposar",IF(I9977&lt;H9977,"Reposar",IF(I9977&gt;H9977,"Revisar excedent",IF(AND(G9977="Sí",M9977&lt;&gt;"",M9977&lt;TODAY()),"EPI caducat",IF(AND(G9977="Sí",M9977&lt;&gt;"",M9977&lt;=TODAY()+90),"EPI caduca ≤90 dies",IF(OR(N9977="Deteriorat usable",N9977="Revisió necessària"),"Revisar","OK"))))))))))</f>
      </c>
      <c r="R9977" s="20"/>
    </row>
    <row r="9978" customFormat="false" ht="15" hidden="false" customHeight="false" outlineLevel="0" collapsed="false">
      <c r="A9978" s="19" t="n">
        <v>92</v>
      </c>
      <c r="B9978" s="19" t="n">
        <f aca="false">IFERROR(VLOOKUP(A9978,Personal!$A$6:$F$112,2,FALSE()),"")</f>
        <v>0</v>
      </c>
      <c r="C9978" s="19" t="str">
        <f aca="false">IFERROR(VLOOKUP(A9978,Personal!$A$6:$F$112,3,FALSE()),"")</f>
        <v>Cerdanyola</v>
      </c>
      <c r="D9978" s="19" t="s">
        <v>137</v>
      </c>
      <c r="E9978" s="19" t="s">
        <v>147</v>
      </c>
      <c r="F9978" s="19" t="s">
        <v>148</v>
      </c>
      <c r="G9978" s="19" t="s">
        <v>291</v>
      </c>
      <c r="H9978" s="19" t="n">
        <f aca="false">IF(OR(VLOOKUP(A9978,Personal!$A$6:$F$112,5,FALSE())&lt;&gt;"Sí",N9978="No aplica"),0,'Catàleg GRAE'!D58)</f>
        <v>1</v>
      </c>
      <c r="I9978" s="20"/>
      <c r="J9978" s="20"/>
      <c r="K9978" s="20"/>
      <c r="L9978" s="21"/>
      <c r="M9978" s="21"/>
      <c r="N9978" s="20"/>
      <c r="O9978" s="20"/>
      <c r="P9978" s="19" t="str">
        <f aca="false">IF(I9978="","",I9978-H9978)</f>
        <v/>
      </c>
      <c r="Q9978" s="19" t="str">
        <f aca="true">IF(B9978="","",IF(N9978="No aplica","No aplica",IF(I9978="","Pendent",IF(N9978="Per substituir","Substituir",IF(OR(N9978="No localitzat",N9978="No lliurat"),"Reposar",IF(I9978&lt;H9978,"Reposar",IF(I9978&gt;H9978,"Revisar excedent",IF(AND(G9978="Sí",M9978&lt;&gt;"",M9978&lt;TODAY()),"EPI caducat",IF(AND(G9978="Sí",M9978&lt;&gt;"",M9978&lt;=TODAY()+90),"EPI caduca ≤90 dies",IF(OR(N9978="Deteriorat usable",N9978="Revisió necessària"),"Revisar","OK"))))))))))</f>
      </c>
      <c r="R9978" s="20"/>
    </row>
    <row r="9979" customFormat="false" ht="15" hidden="false" customHeight="false" outlineLevel="0" collapsed="false">
      <c r="A9979" s="19" t="n">
        <v>92</v>
      </c>
      <c r="B9979" s="19" t="n">
        <f aca="false">IFERROR(VLOOKUP(A9979,Personal!$A$6:$F$112,2,FALSE()),"")</f>
        <v>0</v>
      </c>
      <c r="C9979" s="19" t="str">
        <f aca="false">IFERROR(VLOOKUP(A9979,Personal!$A$6:$F$112,3,FALSE()),"")</f>
        <v>Cerdanyola</v>
      </c>
      <c r="D9979" s="19" t="s">
        <v>125</v>
      </c>
      <c r="E9979" s="19" t="s">
        <v>149</v>
      </c>
      <c r="F9979" s="19" t="s">
        <v>150</v>
      </c>
      <c r="G9979" s="19" t="s">
        <v>291</v>
      </c>
      <c r="H9979" s="19" t="n">
        <f aca="false">IF(OR(VLOOKUP(A9979,Personal!$A$6:$F$112,5,FALSE())&lt;&gt;"Sí",N9979="No aplica"),0,'Catàleg GRAE'!D59)</f>
        <v>1</v>
      </c>
      <c r="I9979" s="20"/>
      <c r="J9979" s="20"/>
      <c r="K9979" s="20"/>
      <c r="L9979" s="21"/>
      <c r="M9979" s="21"/>
      <c r="N9979" s="20"/>
      <c r="O9979" s="20"/>
      <c r="P9979" s="19" t="str">
        <f aca="false">IF(I9979="","",I9979-H9979)</f>
        <v/>
      </c>
      <c r="Q9979" s="19" t="str">
        <f aca="true">IF(B9979="","",IF(N9979="No aplica","No aplica",IF(I9979="","Pendent",IF(N9979="Per substituir","Substituir",IF(OR(N9979="No localitzat",N9979="No lliurat"),"Reposar",IF(I9979&lt;H9979,"Reposar",IF(I9979&gt;H9979,"Revisar excedent",IF(AND(G9979="Sí",M9979&lt;&gt;"",M9979&lt;TODAY()),"EPI caducat",IF(AND(G9979="Sí",M9979&lt;&gt;"",M9979&lt;=TODAY()+90),"EPI caduca ≤90 dies",IF(OR(N9979="Deteriorat usable",N9979="Revisió necessària"),"Revisar","OK"))))))))))</f>
      </c>
      <c r="R9979" s="20"/>
    </row>
    <row r="9980" customFormat="false" ht="15" hidden="false" customHeight="false" outlineLevel="0" collapsed="false">
      <c r="A9980" s="19" t="n">
        <v>92</v>
      </c>
      <c r="B9980" s="19" t="n">
        <f aca="false">IFERROR(VLOOKUP(A9980,Personal!$A$6:$F$112,2,FALSE()),"")</f>
        <v>0</v>
      </c>
      <c r="C9980" s="19" t="str">
        <f aca="false">IFERROR(VLOOKUP(A9980,Personal!$A$6:$F$112,3,FALSE()),"")</f>
        <v>Cerdanyola</v>
      </c>
      <c r="D9980" s="19" t="s">
        <v>125</v>
      </c>
      <c r="E9980" s="19" t="s">
        <v>151</v>
      </c>
      <c r="F9980" s="19" t="s">
        <v>152</v>
      </c>
      <c r="G9980" s="19" t="s">
        <v>291</v>
      </c>
      <c r="H9980" s="19" t="n">
        <f aca="false">IF(OR(VLOOKUP(A9980,Personal!$A$6:$F$112,5,FALSE())&lt;&gt;"Sí",N9980="No aplica"),0,'Catàleg GRAE'!D60)</f>
        <v>1</v>
      </c>
      <c r="I9980" s="20"/>
      <c r="J9980" s="20"/>
      <c r="K9980" s="20"/>
      <c r="L9980" s="21"/>
      <c r="M9980" s="21"/>
      <c r="N9980" s="20"/>
      <c r="O9980" s="20"/>
      <c r="P9980" s="19" t="str">
        <f aca="false">IF(I9980="","",I9980-H9980)</f>
        <v/>
      </c>
      <c r="Q9980" s="19" t="str">
        <f aca="true">IF(B9980="","",IF(N9980="No aplica","No aplica",IF(I9980="","Pendent",IF(N9980="Per substituir","Substituir",IF(OR(N9980="No localitzat",N9980="No lliurat"),"Reposar",IF(I9980&lt;H9980,"Reposar",IF(I9980&gt;H9980,"Revisar excedent",IF(AND(G9980="Sí",M9980&lt;&gt;"",M9980&lt;TODAY()),"EPI caducat",IF(AND(G9980="Sí",M9980&lt;&gt;"",M9980&lt;=TODAY()+90),"EPI caduca ≤90 dies",IF(OR(N9980="Deteriorat usable",N9980="Revisió necessària"),"Revisar","OK"))))))))))</f>
      </c>
      <c r="R9980" s="20"/>
    </row>
    <row r="9981" customFormat="false" ht="15" hidden="false" customHeight="false" outlineLevel="0" collapsed="false">
      <c r="A9981" s="19" t="n">
        <v>92</v>
      </c>
      <c r="B9981" s="19" t="n">
        <f aca="false">IFERROR(VLOOKUP(A9981,Personal!$A$6:$F$112,2,FALSE()),"")</f>
        <v>0</v>
      </c>
      <c r="C9981" s="19" t="str">
        <f aca="false">IFERROR(VLOOKUP(A9981,Personal!$A$6:$F$112,3,FALSE()),"")</f>
        <v>Cerdanyola</v>
      </c>
      <c r="D9981" s="19" t="s">
        <v>153</v>
      </c>
      <c r="E9981" s="19" t="s">
        <v>154</v>
      </c>
      <c r="F9981" s="19" t="s">
        <v>155</v>
      </c>
      <c r="G9981" s="19" t="s">
        <v>291</v>
      </c>
      <c r="H9981" s="19" t="n">
        <f aca="false">IF(OR(VLOOKUP(A9981,Personal!$A$6:$F$112,5,FALSE())&lt;&gt;"Sí",N9981="No aplica"),0,'Catàleg GRAE'!D61)</f>
        <v>1</v>
      </c>
      <c r="I9981" s="20"/>
      <c r="J9981" s="20"/>
      <c r="K9981" s="20"/>
      <c r="L9981" s="21"/>
      <c r="M9981" s="21"/>
      <c r="N9981" s="20"/>
      <c r="O9981" s="20"/>
      <c r="P9981" s="19" t="str">
        <f aca="false">IF(I9981="","",I9981-H9981)</f>
        <v/>
      </c>
      <c r="Q9981" s="19" t="str">
        <f aca="true">IF(B9981="","",IF(N9981="No aplica","No aplica",IF(I9981="","Pendent",IF(N9981="Per substituir","Substituir",IF(OR(N9981="No localitzat",N9981="No lliurat"),"Reposar",IF(I9981&lt;H9981,"Reposar",IF(I9981&gt;H9981,"Revisar excedent",IF(AND(G9981="Sí",M9981&lt;&gt;"",M9981&lt;TODAY()),"EPI caducat",IF(AND(G9981="Sí",M9981&lt;&gt;"",M9981&lt;=TODAY()+90),"EPI caduca ≤90 dies",IF(OR(N9981="Deteriorat usable",N9981="Revisió necessària"),"Revisar","OK"))))))))))</f>
      </c>
      <c r="R9981" s="20"/>
    </row>
    <row r="9982" customFormat="false" ht="15" hidden="false" customHeight="false" outlineLevel="0" collapsed="false">
      <c r="A9982" s="19" t="n">
        <v>92</v>
      </c>
      <c r="B9982" s="19" t="n">
        <f aca="false">IFERROR(VLOOKUP(A9982,Personal!$A$6:$F$112,2,FALSE()),"")</f>
        <v>0</v>
      </c>
      <c r="C9982" s="19" t="str">
        <f aca="false">IFERROR(VLOOKUP(A9982,Personal!$A$6:$F$112,3,FALSE()),"")</f>
        <v>Cerdanyola</v>
      </c>
      <c r="D9982" s="19" t="s">
        <v>37</v>
      </c>
      <c r="E9982" s="19" t="s">
        <v>156</v>
      </c>
      <c r="F9982" s="19" t="s">
        <v>157</v>
      </c>
      <c r="G9982" s="19" t="s">
        <v>291</v>
      </c>
      <c r="H9982" s="19" t="n">
        <f aca="false">IF(OR(VLOOKUP(A9982,Personal!$A$6:$F$112,5,FALSE())&lt;&gt;"Sí",N9982="No aplica"),0,'Catàleg GRAE'!D62)</f>
        <v>1</v>
      </c>
      <c r="I9982" s="20"/>
      <c r="J9982" s="20"/>
      <c r="K9982" s="20"/>
      <c r="L9982" s="21"/>
      <c r="M9982" s="21"/>
      <c r="N9982" s="20"/>
      <c r="O9982" s="20"/>
      <c r="P9982" s="19" t="str">
        <f aca="false">IF(I9982="","",I9982-H9982)</f>
        <v/>
      </c>
      <c r="Q9982" s="19" t="str">
        <f aca="true">IF(B9982="","",IF(N9982="No aplica","No aplica",IF(I9982="","Pendent",IF(N9982="Per substituir","Substituir",IF(OR(N9982="No localitzat",N9982="No lliurat"),"Reposar",IF(I9982&lt;H9982,"Reposar",IF(I9982&gt;H9982,"Revisar excedent",IF(AND(G9982="Sí",M9982&lt;&gt;"",M9982&lt;TODAY()),"EPI caducat",IF(AND(G9982="Sí",M9982&lt;&gt;"",M9982&lt;=TODAY()+90),"EPI caduca ≤90 dies",IF(OR(N9982="Deteriorat usable",N9982="Revisió necessària"),"Revisar","OK"))))))))))</f>
      </c>
      <c r="R9982" s="20"/>
    </row>
    <row r="9983" customFormat="false" ht="15" hidden="false" customHeight="false" outlineLevel="0" collapsed="false">
      <c r="A9983" s="19" t="n">
        <v>92</v>
      </c>
      <c r="B9983" s="19" t="n">
        <f aca="false">IFERROR(VLOOKUP(A9983,Personal!$A$6:$F$112,2,FALSE()),"")</f>
        <v>0</v>
      </c>
      <c r="C9983" s="19" t="str">
        <f aca="false">IFERROR(VLOOKUP(A9983,Personal!$A$6:$F$112,3,FALSE()),"")</f>
        <v>Cerdanyola</v>
      </c>
      <c r="D9983" s="19" t="s">
        <v>37</v>
      </c>
      <c r="E9983" s="19" t="s">
        <v>158</v>
      </c>
      <c r="F9983" s="19" t="s">
        <v>159</v>
      </c>
      <c r="G9983" s="19" t="s">
        <v>291</v>
      </c>
      <c r="H9983" s="19" t="n">
        <f aca="false">IF(OR(VLOOKUP(A9983,Personal!$A$6:$F$112,5,FALSE())&lt;&gt;"Sí",N9983="No aplica"),0,'Catàleg GRAE'!D63)</f>
        <v>1</v>
      </c>
      <c r="I9983" s="20"/>
      <c r="J9983" s="20"/>
      <c r="K9983" s="20"/>
      <c r="L9983" s="21"/>
      <c r="M9983" s="21"/>
      <c r="N9983" s="20"/>
      <c r="O9983" s="20"/>
      <c r="P9983" s="19" t="str">
        <f aca="false">IF(I9983="","",I9983-H9983)</f>
        <v/>
      </c>
      <c r="Q9983" s="19" t="str">
        <f aca="true">IF(B9983="","",IF(N9983="No aplica","No aplica",IF(I9983="","Pendent",IF(N9983="Per substituir","Substituir",IF(OR(N9983="No localitzat",N9983="No lliurat"),"Reposar",IF(I9983&lt;H9983,"Reposar",IF(I9983&gt;H9983,"Revisar excedent",IF(AND(G9983="Sí",M9983&lt;&gt;"",M9983&lt;TODAY()),"EPI caducat",IF(AND(G9983="Sí",M9983&lt;&gt;"",M9983&lt;=TODAY()+90),"EPI caduca ≤90 dies",IF(OR(N9983="Deteriorat usable",N9983="Revisió necessària"),"Revisar","OK"))))))))))</f>
      </c>
      <c r="R9983" s="20"/>
    </row>
    <row r="9984" customFormat="false" ht="15" hidden="false" customHeight="false" outlineLevel="0" collapsed="false">
      <c r="A9984" s="19" t="n">
        <v>92</v>
      </c>
      <c r="B9984" s="19" t="n">
        <f aca="false">IFERROR(VLOOKUP(A9984,Personal!$A$6:$F$112,2,FALSE()),"")</f>
        <v>0</v>
      </c>
      <c r="C9984" s="19" t="str">
        <f aca="false">IFERROR(VLOOKUP(A9984,Personal!$A$6:$F$112,3,FALSE()),"")</f>
        <v>Cerdanyola</v>
      </c>
      <c r="D9984" s="19" t="s">
        <v>160</v>
      </c>
      <c r="E9984" s="19" t="s">
        <v>161</v>
      </c>
      <c r="F9984" s="19" t="s">
        <v>162</v>
      </c>
      <c r="G9984" s="19" t="s">
        <v>291</v>
      </c>
      <c r="H9984" s="19" t="n">
        <f aca="false">IF(OR(VLOOKUP(A9984,Personal!$A$6:$F$112,5,FALSE())&lt;&gt;"Sí",N9984="No aplica"),0,'Catàleg GRAE'!D64)</f>
        <v>1</v>
      </c>
      <c r="I9984" s="20"/>
      <c r="J9984" s="20"/>
      <c r="K9984" s="20"/>
      <c r="L9984" s="21"/>
      <c r="M9984" s="21"/>
      <c r="N9984" s="20"/>
      <c r="O9984" s="20"/>
      <c r="P9984" s="19" t="str">
        <f aca="false">IF(I9984="","",I9984-H9984)</f>
        <v/>
      </c>
      <c r="Q9984" s="19" t="str">
        <f aca="true">IF(B9984="","",IF(N9984="No aplica","No aplica",IF(I9984="","Pendent",IF(N9984="Per substituir","Substituir",IF(OR(N9984="No localitzat",N9984="No lliurat"),"Reposar",IF(I9984&lt;H9984,"Reposar",IF(I9984&gt;H9984,"Revisar excedent",IF(AND(G9984="Sí",M9984&lt;&gt;"",M9984&lt;TODAY()),"EPI caducat",IF(AND(G9984="Sí",M9984&lt;&gt;"",M9984&lt;=TODAY()+90),"EPI caduca ≤90 dies",IF(OR(N9984="Deteriorat usable",N9984="Revisió necessària"),"Revisar","OK"))))))))))</f>
      </c>
      <c r="R9984" s="20"/>
    </row>
    <row r="9985" customFormat="false" ht="15" hidden="false" customHeight="false" outlineLevel="0" collapsed="false">
      <c r="A9985" s="19" t="n">
        <v>92</v>
      </c>
      <c r="B9985" s="19" t="n">
        <f aca="false">IFERROR(VLOOKUP(A9985,Personal!$A$6:$F$112,2,FALSE()),"")</f>
        <v>0</v>
      </c>
      <c r="C9985" s="19" t="str">
        <f aca="false">IFERROR(VLOOKUP(A9985,Personal!$A$6:$F$112,3,FALSE()),"")</f>
        <v>Cerdanyola</v>
      </c>
      <c r="D9985" s="19" t="s">
        <v>137</v>
      </c>
      <c r="E9985" s="19" t="s">
        <v>163</v>
      </c>
      <c r="F9985" s="19" t="s">
        <v>164</v>
      </c>
      <c r="G9985" s="19" t="s">
        <v>272</v>
      </c>
      <c r="H9985" s="19" t="n">
        <f aca="false">IF(OR(VLOOKUP(A9985,Personal!$A$6:$F$112,5,FALSE())&lt;&gt;"Sí",N9985="No aplica"),0,'Catàleg GRAE'!D65)</f>
        <v>1</v>
      </c>
      <c r="I9985" s="20"/>
      <c r="J9985" s="20"/>
      <c r="K9985" s="20"/>
      <c r="L9985" s="21"/>
      <c r="M9985" s="21"/>
      <c r="N9985" s="20"/>
      <c r="O9985" s="20"/>
      <c r="P9985" s="19" t="str">
        <f aca="false">IF(I9985="","",I9985-H9985)</f>
        <v/>
      </c>
      <c r="Q9985" s="19" t="str">
        <f aca="true">IF(B9985="","",IF(N9985="No aplica","No aplica",IF(I9985="","Pendent",IF(N9985="Per substituir","Substituir",IF(OR(N9985="No localitzat",N9985="No lliurat"),"Reposar",IF(I9985&lt;H9985,"Reposar",IF(I9985&gt;H9985,"Revisar excedent",IF(AND(G9985="Sí",M9985&lt;&gt;"",M9985&lt;TODAY()),"EPI caducat",IF(AND(G9985="Sí",M9985&lt;&gt;"",M9985&lt;=TODAY()+90),"EPI caduca ≤90 dies",IF(OR(N9985="Deteriorat usable",N9985="Revisió necessària"),"Revisar","OK"))))))))))</f>
      </c>
      <c r="R9985" s="20"/>
    </row>
    <row r="9986" customFormat="false" ht="15" hidden="false" customHeight="false" outlineLevel="0" collapsed="false">
      <c r="A9986" s="19" t="n">
        <v>92</v>
      </c>
      <c r="B9986" s="19" t="n">
        <f aca="false">IFERROR(VLOOKUP(A9986,Personal!$A$6:$F$112,2,FALSE()),"")</f>
        <v>0</v>
      </c>
      <c r="C9986" s="19" t="str">
        <f aca="false">IFERROR(VLOOKUP(A9986,Personal!$A$6:$F$112,3,FALSE()),"")</f>
        <v>Cerdanyola</v>
      </c>
      <c r="D9986" s="19" t="s">
        <v>132</v>
      </c>
      <c r="E9986" s="19" t="s">
        <v>165</v>
      </c>
      <c r="F9986" s="19" t="s">
        <v>166</v>
      </c>
      <c r="G9986" s="19" t="s">
        <v>272</v>
      </c>
      <c r="H9986" s="19" t="n">
        <f aca="false">IF(OR(VLOOKUP(A9986,Personal!$A$6:$F$112,5,FALSE())&lt;&gt;"Sí",N9986="No aplica"),0,'Catàleg GRAE'!D66)</f>
        <v>1</v>
      </c>
      <c r="I9986" s="20"/>
      <c r="J9986" s="20"/>
      <c r="K9986" s="20"/>
      <c r="L9986" s="21"/>
      <c r="M9986" s="21"/>
      <c r="N9986" s="20"/>
      <c r="O9986" s="20"/>
      <c r="P9986" s="19" t="str">
        <f aca="false">IF(I9986="","",I9986-H9986)</f>
        <v/>
      </c>
      <c r="Q9986" s="19" t="str">
        <f aca="true">IF(B9986="","",IF(N9986="No aplica","No aplica",IF(I9986="","Pendent",IF(N9986="Per substituir","Substituir",IF(OR(N9986="No localitzat",N9986="No lliurat"),"Reposar",IF(I9986&lt;H9986,"Reposar",IF(I9986&gt;H9986,"Revisar excedent",IF(AND(G9986="Sí",M9986&lt;&gt;"",M9986&lt;TODAY()),"EPI caducat",IF(AND(G9986="Sí",M9986&lt;&gt;"",M9986&lt;=TODAY()+90),"EPI caduca ≤90 dies",IF(OR(N9986="Deteriorat usable",N9986="Revisió necessària"),"Revisar","OK"))))))))))</f>
      </c>
      <c r="R9986" s="20"/>
    </row>
    <row r="9987" customFormat="false" ht="15" hidden="false" customHeight="false" outlineLevel="0" collapsed="false">
      <c r="A9987" s="19" t="n">
        <v>92</v>
      </c>
      <c r="B9987" s="19" t="n">
        <f aca="false">IFERROR(VLOOKUP(A9987,Personal!$A$6:$F$112,2,FALSE()),"")</f>
        <v>0</v>
      </c>
      <c r="C9987" s="19" t="str">
        <f aca="false">IFERROR(VLOOKUP(A9987,Personal!$A$6:$F$112,3,FALSE()),"")</f>
        <v>Cerdanyola</v>
      </c>
      <c r="D9987" s="19" t="s">
        <v>71</v>
      </c>
      <c r="E9987" s="19" t="s">
        <v>167</v>
      </c>
      <c r="F9987" s="19" t="s">
        <v>168</v>
      </c>
      <c r="G9987" s="19" t="s">
        <v>291</v>
      </c>
      <c r="H9987" s="19" t="n">
        <f aca="false">IF(OR(VLOOKUP(A9987,Personal!$A$6:$F$112,5,FALSE())&lt;&gt;"Sí",N9987="No aplica"),0,'Catàleg GRAE'!D67)</f>
        <v>1</v>
      </c>
      <c r="I9987" s="20"/>
      <c r="J9987" s="20"/>
      <c r="K9987" s="20"/>
      <c r="L9987" s="21"/>
      <c r="M9987" s="21"/>
      <c r="N9987" s="20"/>
      <c r="O9987" s="20"/>
      <c r="P9987" s="19" t="str">
        <f aca="false">IF(I9987="","",I9987-H9987)</f>
        <v/>
      </c>
      <c r="Q9987" s="19" t="str">
        <f aca="true">IF(B9987="","",IF(N9987="No aplica","No aplica",IF(I9987="","Pendent",IF(N9987="Per substituir","Substituir",IF(OR(N9987="No localitzat",N9987="No lliurat"),"Reposar",IF(I9987&lt;H9987,"Reposar",IF(I9987&gt;H9987,"Revisar excedent",IF(AND(G9987="Sí",M9987&lt;&gt;"",M9987&lt;TODAY()),"EPI caducat",IF(AND(G9987="Sí",M9987&lt;&gt;"",M9987&lt;=TODAY()+90),"EPI caduca ≤90 dies",IF(OR(N9987="Deteriorat usable",N9987="Revisió necessària"),"Revisar","OK"))))))))))</f>
      </c>
      <c r="R9987" s="20"/>
    </row>
    <row r="9988" customFormat="false" ht="15" hidden="false" customHeight="false" outlineLevel="0" collapsed="false">
      <c r="A9988" s="19" t="n">
        <v>92</v>
      </c>
      <c r="B9988" s="19" t="n">
        <f aca="false">IFERROR(VLOOKUP(A9988,Personal!$A$6:$F$112,2,FALSE()),"")</f>
        <v>0</v>
      </c>
      <c r="C9988" s="19" t="str">
        <f aca="false">IFERROR(VLOOKUP(A9988,Personal!$A$6:$F$112,3,FALSE()),"")</f>
        <v>Cerdanyola</v>
      </c>
      <c r="D9988" s="19" t="s">
        <v>132</v>
      </c>
      <c r="E9988" s="19" t="s">
        <v>169</v>
      </c>
      <c r="F9988" s="19" t="s">
        <v>170</v>
      </c>
      <c r="G9988" s="19" t="s">
        <v>272</v>
      </c>
      <c r="H9988" s="19" t="n">
        <f aca="false">IF(OR(VLOOKUP(A9988,Personal!$A$6:$F$112,5,FALSE())&lt;&gt;"Sí",N9988="No aplica"),0,'Catàleg GRAE'!D68)</f>
        <v>1</v>
      </c>
      <c r="I9988" s="20"/>
      <c r="J9988" s="20"/>
      <c r="K9988" s="20"/>
      <c r="L9988" s="21"/>
      <c r="M9988" s="21"/>
      <c r="N9988" s="20"/>
      <c r="O9988" s="20"/>
      <c r="P9988" s="19" t="str">
        <f aca="false">IF(I9988="","",I9988-H9988)</f>
        <v/>
      </c>
      <c r="Q9988" s="19" t="str">
        <f aca="true">IF(B9988="","",IF(N9988="No aplica","No aplica",IF(I9988="","Pendent",IF(N9988="Per substituir","Substituir",IF(OR(N9988="No localitzat",N9988="No lliurat"),"Reposar",IF(I9988&lt;H9988,"Reposar",IF(I9988&gt;H9988,"Revisar excedent",IF(AND(G9988="Sí",M9988&lt;&gt;"",M9988&lt;TODAY()),"EPI caducat",IF(AND(G9988="Sí",M9988&lt;&gt;"",M9988&lt;=TODAY()+90),"EPI caduca ≤90 dies",IF(OR(N9988="Deteriorat usable",N9988="Revisió necessària"),"Revisar","OK"))))))))))</f>
      </c>
      <c r="R9988" s="20"/>
    </row>
    <row r="9989" customFormat="false" ht="15" hidden="false" customHeight="false" outlineLevel="0" collapsed="false">
      <c r="A9989" s="19" t="n">
        <v>92</v>
      </c>
      <c r="B9989" s="19" t="n">
        <f aca="false">IFERROR(VLOOKUP(A9989,Personal!$A$6:$F$112,2,FALSE()),"")</f>
        <v>0</v>
      </c>
      <c r="C9989" s="19" t="str">
        <f aca="false">IFERROR(VLOOKUP(A9989,Personal!$A$6:$F$112,3,FALSE()),"")</f>
        <v>Cerdanyola</v>
      </c>
      <c r="D9989" s="19" t="s">
        <v>142</v>
      </c>
      <c r="E9989" s="19" t="s">
        <v>171</v>
      </c>
      <c r="F9989" s="19" t="s">
        <v>172</v>
      </c>
      <c r="G9989" s="19" t="s">
        <v>272</v>
      </c>
      <c r="H9989" s="19" t="n">
        <f aca="false">IF(OR(VLOOKUP(A9989,Personal!$A$6:$F$112,5,FALSE())&lt;&gt;"Sí",N9989="No aplica"),0,'Catàleg GRAE'!D69)</f>
        <v>1</v>
      </c>
      <c r="I9989" s="20"/>
      <c r="J9989" s="20"/>
      <c r="K9989" s="20"/>
      <c r="L9989" s="21"/>
      <c r="M9989" s="21"/>
      <c r="N9989" s="20"/>
      <c r="O9989" s="20"/>
      <c r="P9989" s="19" t="str">
        <f aca="false">IF(I9989="","",I9989-H9989)</f>
        <v/>
      </c>
      <c r="Q9989" s="19" t="str">
        <f aca="true">IF(B9989="","",IF(N9989="No aplica","No aplica",IF(I9989="","Pendent",IF(N9989="Per substituir","Substituir",IF(OR(N9989="No localitzat",N9989="No lliurat"),"Reposar",IF(I9989&lt;H9989,"Reposar",IF(I9989&gt;H9989,"Revisar excedent",IF(AND(G9989="Sí",M9989&lt;&gt;"",M9989&lt;TODAY()),"EPI caducat",IF(AND(G9989="Sí",M9989&lt;&gt;"",M9989&lt;=TODAY()+90),"EPI caduca ≤90 dies",IF(OR(N9989="Deteriorat usable",N9989="Revisió necessària"),"Revisar","OK"))))))))))</f>
      </c>
      <c r="R9989" s="20"/>
    </row>
    <row r="9990" customFormat="false" ht="15" hidden="false" customHeight="false" outlineLevel="0" collapsed="false">
      <c r="A9990" s="19" t="n">
        <v>92</v>
      </c>
      <c r="B9990" s="19" t="n">
        <f aca="false">IFERROR(VLOOKUP(A9990,Personal!$A$6:$F$112,2,FALSE()),"")</f>
        <v>0</v>
      </c>
      <c r="C9990" s="19" t="str">
        <f aca="false">IFERROR(VLOOKUP(A9990,Personal!$A$6:$F$112,3,FALSE()),"")</f>
        <v>Cerdanyola</v>
      </c>
      <c r="D9990" s="19" t="s">
        <v>132</v>
      </c>
      <c r="E9990" s="19" t="s">
        <v>173</v>
      </c>
      <c r="F9990" s="19" t="s">
        <v>174</v>
      </c>
      <c r="G9990" s="19" t="s">
        <v>272</v>
      </c>
      <c r="H9990" s="19" t="n">
        <f aca="false">IF(OR(VLOOKUP(A9990,Personal!$A$6:$F$112,5,FALSE())&lt;&gt;"Sí",N9990="No aplica"),0,'Catàleg GRAE'!D70)</f>
        <v>1</v>
      </c>
      <c r="I9990" s="20"/>
      <c r="J9990" s="20"/>
      <c r="K9990" s="20"/>
      <c r="L9990" s="21"/>
      <c r="M9990" s="21"/>
      <c r="N9990" s="20"/>
      <c r="O9990" s="20"/>
      <c r="P9990" s="19" t="str">
        <f aca="false">IF(I9990="","",I9990-H9990)</f>
        <v/>
      </c>
      <c r="Q9990" s="19" t="str">
        <f aca="true">IF(B9990="","",IF(N9990="No aplica","No aplica",IF(I9990="","Pendent",IF(N9990="Per substituir","Substituir",IF(OR(N9990="No localitzat",N9990="No lliurat"),"Reposar",IF(I9990&lt;H9990,"Reposar",IF(I9990&gt;H9990,"Revisar excedent",IF(AND(G9990="Sí",M9990&lt;&gt;"",M9990&lt;TODAY()),"EPI caducat",IF(AND(G9990="Sí",M9990&lt;&gt;"",M9990&lt;=TODAY()+90),"EPI caduca ≤90 dies",IF(OR(N9990="Deteriorat usable",N9990="Revisió necessària"),"Revisar","OK"))))))))))</f>
      </c>
      <c r="R9990" s="20"/>
    </row>
    <row r="9991" customFormat="false" ht="15" hidden="false" customHeight="false" outlineLevel="0" collapsed="false">
      <c r="A9991" s="19" t="n">
        <v>92</v>
      </c>
      <c r="B9991" s="19" t="n">
        <f aca="false">IFERROR(VLOOKUP(A9991,Personal!$A$6:$F$112,2,FALSE()),"")</f>
        <v>0</v>
      </c>
      <c r="C9991" s="19" t="str">
        <f aca="false">IFERROR(VLOOKUP(A9991,Personal!$A$6:$F$112,3,FALSE()),"")</f>
        <v>Cerdanyola</v>
      </c>
      <c r="D9991" s="19" t="s">
        <v>132</v>
      </c>
      <c r="E9991" s="19" t="s">
        <v>175</v>
      </c>
      <c r="F9991" s="19" t="s">
        <v>176</v>
      </c>
      <c r="G9991" s="19" t="s">
        <v>272</v>
      </c>
      <c r="H9991" s="19" t="n">
        <f aca="false">IF(OR(VLOOKUP(A9991,Personal!$A$6:$F$112,5,FALSE())&lt;&gt;"Sí",N9991="No aplica"),0,'Catàleg GRAE'!D71)</f>
        <v>1</v>
      </c>
      <c r="I9991" s="20"/>
      <c r="J9991" s="20"/>
      <c r="K9991" s="20"/>
      <c r="L9991" s="21"/>
      <c r="M9991" s="21"/>
      <c r="N9991" s="20"/>
      <c r="O9991" s="20"/>
      <c r="P9991" s="19" t="str">
        <f aca="false">IF(I9991="","",I9991-H9991)</f>
        <v/>
      </c>
      <c r="Q9991" s="19" t="str">
        <f aca="true">IF(B9991="","",IF(N9991="No aplica","No aplica",IF(I9991="","Pendent",IF(N9991="Per substituir","Substituir",IF(OR(N9991="No localitzat",N9991="No lliurat"),"Reposar",IF(I9991&lt;H9991,"Reposar",IF(I9991&gt;H9991,"Revisar excedent",IF(AND(G9991="Sí",M9991&lt;&gt;"",M9991&lt;TODAY()),"EPI caducat",IF(AND(G9991="Sí",M9991&lt;&gt;"",M9991&lt;=TODAY()+90),"EPI caduca ≤90 dies",IF(OR(N9991="Deteriorat usable",N9991="Revisió necessària"),"Revisar","OK"))))))))))</f>
      </c>
      <c r="R9991" s="20"/>
    </row>
    <row r="9992" customFormat="false" ht="15" hidden="false" customHeight="false" outlineLevel="0" collapsed="false">
      <c r="A9992" s="19" t="n">
        <v>92</v>
      </c>
      <c r="B9992" s="19" t="n">
        <f aca="false">IFERROR(VLOOKUP(A9992,Personal!$A$6:$F$112,2,FALSE()),"")</f>
        <v>0</v>
      </c>
      <c r="C9992" s="19" t="str">
        <f aca="false">IFERROR(VLOOKUP(A9992,Personal!$A$6:$F$112,3,FALSE()),"")</f>
        <v>Cerdanyola</v>
      </c>
      <c r="D9992" s="19" t="s">
        <v>177</v>
      </c>
      <c r="E9992" s="19" t="s">
        <v>178</v>
      </c>
      <c r="F9992" s="19" t="s">
        <v>179</v>
      </c>
      <c r="G9992" s="19" t="s">
        <v>272</v>
      </c>
      <c r="H9992" s="19" t="n">
        <f aca="false">IF(OR(VLOOKUP(A9992,Personal!$A$6:$F$112,5,FALSE())&lt;&gt;"Sí",N9992="No aplica"),0,'Catàleg GRAE'!D72)</f>
        <v>1</v>
      </c>
      <c r="I9992" s="20"/>
      <c r="J9992" s="20"/>
      <c r="K9992" s="20"/>
      <c r="L9992" s="21"/>
      <c r="M9992" s="21"/>
      <c r="N9992" s="20"/>
      <c r="O9992" s="20"/>
      <c r="P9992" s="19" t="str">
        <f aca="false">IF(I9992="","",I9992-H9992)</f>
        <v/>
      </c>
      <c r="Q9992" s="19" t="str">
        <f aca="true">IF(B9992="","",IF(N9992="No aplica","No aplica",IF(I9992="","Pendent",IF(N9992="Per substituir","Substituir",IF(OR(N9992="No localitzat",N9992="No lliurat"),"Reposar",IF(I9992&lt;H9992,"Reposar",IF(I9992&gt;H9992,"Revisar excedent",IF(AND(G9992="Sí",M9992&lt;&gt;"",M9992&lt;TODAY()),"EPI caducat",IF(AND(G9992="Sí",M9992&lt;&gt;"",M9992&lt;=TODAY()+90),"EPI caduca ≤90 dies",IF(OR(N9992="Deteriorat usable",N9992="Revisió necessària"),"Revisar","OK"))))))))))</f>
      </c>
      <c r="R9992" s="20"/>
    </row>
    <row r="9993" customFormat="false" ht="15" hidden="false" customHeight="false" outlineLevel="0" collapsed="false">
      <c r="A9993" s="19" t="n">
        <v>92</v>
      </c>
      <c r="B9993" s="19" t="n">
        <f aca="false">IFERROR(VLOOKUP(A9993,Personal!$A$6:$F$112,2,FALSE()),"")</f>
        <v>0</v>
      </c>
      <c r="C9993" s="19" t="str">
        <f aca="false">IFERROR(VLOOKUP(A9993,Personal!$A$6:$F$112,3,FALSE()),"")</f>
        <v>Cerdanyola</v>
      </c>
      <c r="D9993" s="19" t="s">
        <v>177</v>
      </c>
      <c r="E9993" s="19" t="s">
        <v>180</v>
      </c>
      <c r="F9993" s="19" t="s">
        <v>181</v>
      </c>
      <c r="G9993" s="19" t="s">
        <v>272</v>
      </c>
      <c r="H9993" s="19" t="n">
        <f aca="false">IF(OR(VLOOKUP(A9993,Personal!$A$6:$F$112,5,FALSE())&lt;&gt;"Sí",N9993="No aplica"),0,'Catàleg GRAE'!D73)</f>
        <v>1</v>
      </c>
      <c r="I9993" s="20"/>
      <c r="J9993" s="20"/>
      <c r="K9993" s="20"/>
      <c r="L9993" s="21"/>
      <c r="M9993" s="21"/>
      <c r="N9993" s="20"/>
      <c r="O9993" s="20"/>
      <c r="P9993" s="19" t="str">
        <f aca="false">IF(I9993="","",I9993-H9993)</f>
        <v/>
      </c>
      <c r="Q9993" s="19" t="str">
        <f aca="true">IF(B9993="","",IF(N9993="No aplica","No aplica",IF(I9993="","Pendent",IF(N9993="Per substituir","Substituir",IF(OR(N9993="No localitzat",N9993="No lliurat"),"Reposar",IF(I9993&lt;H9993,"Reposar",IF(I9993&gt;H9993,"Revisar excedent",IF(AND(G9993="Sí",M9993&lt;&gt;"",M9993&lt;TODAY()),"EPI caducat",IF(AND(G9993="Sí",M9993&lt;&gt;"",M9993&lt;=TODAY()+90),"EPI caduca ≤90 dies",IF(OR(N9993="Deteriorat usable",N9993="Revisió necessària"),"Revisar","OK"))))))))))</f>
      </c>
      <c r="R9993" s="20"/>
    </row>
    <row r="9994" customFormat="false" ht="15" hidden="false" customHeight="false" outlineLevel="0" collapsed="false">
      <c r="A9994" s="19" t="n">
        <v>92</v>
      </c>
      <c r="B9994" s="19" t="n">
        <f aca="false">IFERROR(VLOOKUP(A9994,Personal!$A$6:$F$112,2,FALSE()),"")</f>
        <v>0</v>
      </c>
      <c r="C9994" s="19" t="str">
        <f aca="false">IFERROR(VLOOKUP(A9994,Personal!$A$6:$F$112,3,FALSE()),"")</f>
        <v>Cerdanyola</v>
      </c>
      <c r="D9994" s="19" t="s">
        <v>132</v>
      </c>
      <c r="E9994" s="19" t="s">
        <v>182</v>
      </c>
      <c r="F9994" s="19" t="s">
        <v>183</v>
      </c>
      <c r="G9994" s="19" t="s">
        <v>272</v>
      </c>
      <c r="H9994" s="19" t="n">
        <f aca="false">IF(OR(VLOOKUP(A9994,Personal!$A$6:$F$112,5,FALSE())&lt;&gt;"Sí",N9994="No aplica"),0,'Catàleg GRAE'!D74)</f>
        <v>1</v>
      </c>
      <c r="I9994" s="20"/>
      <c r="J9994" s="20"/>
      <c r="K9994" s="20"/>
      <c r="L9994" s="21"/>
      <c r="M9994" s="21"/>
      <c r="N9994" s="20"/>
      <c r="O9994" s="20"/>
      <c r="P9994" s="19" t="str">
        <f aca="false">IF(I9994="","",I9994-H9994)</f>
        <v/>
      </c>
      <c r="Q9994" s="19" t="str">
        <f aca="true">IF(B9994="","",IF(N9994="No aplica","No aplica",IF(I9994="","Pendent",IF(N9994="Per substituir","Substituir",IF(OR(N9994="No localitzat",N9994="No lliurat"),"Reposar",IF(I9994&lt;H9994,"Reposar",IF(I9994&gt;H9994,"Revisar excedent",IF(AND(G9994="Sí",M9994&lt;&gt;"",M9994&lt;TODAY()),"EPI caducat",IF(AND(G9994="Sí",M9994&lt;&gt;"",M9994&lt;=TODAY()+90),"EPI caduca ≤90 dies",IF(OR(N9994="Deteriorat usable",N9994="Revisió necessària"),"Revisar","OK"))))))))))</f>
      </c>
      <c r="R9994" s="20"/>
    </row>
    <row r="9995" customFormat="false" ht="15" hidden="false" customHeight="false" outlineLevel="0" collapsed="false">
      <c r="A9995" s="19" t="n">
        <v>92</v>
      </c>
      <c r="B9995" s="19" t="n">
        <f aca="false">IFERROR(VLOOKUP(A9995,Personal!$A$6:$F$112,2,FALSE()),"")</f>
        <v>0</v>
      </c>
      <c r="C9995" s="19" t="str">
        <f aca="false">IFERROR(VLOOKUP(A9995,Personal!$A$6:$F$112,3,FALSE()),"")</f>
        <v>Cerdanyola</v>
      </c>
      <c r="D9995" s="19" t="s">
        <v>177</v>
      </c>
      <c r="E9995" s="19" t="s">
        <v>184</v>
      </c>
      <c r="F9995" s="19" t="s">
        <v>185</v>
      </c>
      <c r="G9995" s="19" t="s">
        <v>272</v>
      </c>
      <c r="H9995" s="19" t="n">
        <f aca="false">IF(OR(VLOOKUP(A9995,Personal!$A$6:$F$112,5,FALSE())&lt;&gt;"Sí",N9995="No aplica"),0,'Catàleg GRAE'!D75)</f>
        <v>1</v>
      </c>
      <c r="I9995" s="20"/>
      <c r="J9995" s="20"/>
      <c r="K9995" s="20"/>
      <c r="L9995" s="21"/>
      <c r="M9995" s="21"/>
      <c r="N9995" s="20"/>
      <c r="O9995" s="20"/>
      <c r="P9995" s="19" t="str">
        <f aca="false">IF(I9995="","",I9995-H9995)</f>
        <v/>
      </c>
      <c r="Q9995" s="19" t="str">
        <f aca="true">IF(B9995="","",IF(N9995="No aplica","No aplica",IF(I9995="","Pendent",IF(N9995="Per substituir","Substituir",IF(OR(N9995="No localitzat",N9995="No lliurat"),"Reposar",IF(I9995&lt;H9995,"Reposar",IF(I9995&gt;H9995,"Revisar excedent",IF(AND(G9995="Sí",M9995&lt;&gt;"",M9995&lt;TODAY()),"EPI caducat",IF(AND(G9995="Sí",M9995&lt;&gt;"",M9995&lt;=TODAY()+90),"EPI caduca ≤90 dies",IF(OR(N9995="Deteriorat usable",N9995="Revisió necessària"),"Revisar","OK"))))))))))</f>
      </c>
      <c r="R9995" s="20"/>
    </row>
    <row r="9996" customFormat="false" ht="15" hidden="false" customHeight="false" outlineLevel="0" collapsed="false">
      <c r="A9996" s="19" t="n">
        <v>92</v>
      </c>
      <c r="B9996" s="19" t="n">
        <f aca="false">IFERROR(VLOOKUP(A9996,Personal!$A$6:$F$112,2,FALSE()),"")</f>
        <v>0</v>
      </c>
      <c r="C9996" s="19" t="str">
        <f aca="false">IFERROR(VLOOKUP(A9996,Personal!$A$6:$F$112,3,FALSE()),"")</f>
        <v>Cerdanyola</v>
      </c>
      <c r="D9996" s="19" t="s">
        <v>142</v>
      </c>
      <c r="E9996" s="19" t="s">
        <v>186</v>
      </c>
      <c r="F9996" s="19" t="s">
        <v>187</v>
      </c>
      <c r="G9996" s="19" t="s">
        <v>272</v>
      </c>
      <c r="H9996" s="19" t="n">
        <f aca="false">IF(OR(VLOOKUP(A9996,Personal!$A$6:$F$112,5,FALSE())&lt;&gt;"Sí",N9996="No aplica"),0,'Catàleg GRAE'!D76)</f>
        <v>1</v>
      </c>
      <c r="I9996" s="20"/>
      <c r="J9996" s="20"/>
      <c r="K9996" s="20"/>
      <c r="L9996" s="21"/>
      <c r="M9996" s="21"/>
      <c r="N9996" s="20"/>
      <c r="O9996" s="20"/>
      <c r="P9996" s="19" t="str">
        <f aca="false">IF(I9996="","",I9996-H9996)</f>
        <v/>
      </c>
      <c r="Q9996" s="19" t="str">
        <f aca="true">IF(B9996="","",IF(N9996="No aplica","No aplica",IF(I9996="","Pendent",IF(N9996="Per substituir","Substituir",IF(OR(N9996="No localitzat",N9996="No lliurat"),"Reposar",IF(I9996&lt;H9996,"Reposar",IF(I9996&gt;H9996,"Revisar excedent",IF(AND(G9996="Sí",M9996&lt;&gt;"",M9996&lt;TODAY()),"EPI caducat",IF(AND(G9996="Sí",M9996&lt;&gt;"",M9996&lt;=TODAY()+90),"EPI caduca ≤90 dies",IF(OR(N9996="Deteriorat usable",N9996="Revisió necessària"),"Revisar","OK"))))))))))</f>
      </c>
      <c r="R9996" s="20"/>
    </row>
    <row r="9997" customFormat="false" ht="15" hidden="false" customHeight="false" outlineLevel="0" collapsed="false">
      <c r="A9997" s="19" t="n">
        <v>92</v>
      </c>
      <c r="B9997" s="19" t="n">
        <f aca="false">IFERROR(VLOOKUP(A9997,Personal!$A$6:$F$112,2,FALSE()),"")</f>
        <v>0</v>
      </c>
      <c r="C9997" s="19" t="str">
        <f aca="false">IFERROR(VLOOKUP(A9997,Personal!$A$6:$F$112,3,FALSE()),"")</f>
        <v>Cerdanyola</v>
      </c>
      <c r="D9997" s="19" t="s">
        <v>177</v>
      </c>
      <c r="E9997" s="19" t="s">
        <v>188</v>
      </c>
      <c r="F9997" s="19" t="s">
        <v>189</v>
      </c>
      <c r="G9997" s="19" t="s">
        <v>272</v>
      </c>
      <c r="H9997" s="19" t="n">
        <f aca="false">IF(OR(VLOOKUP(A9997,Personal!$A$6:$F$112,5,FALSE())&lt;&gt;"Sí",N9997="No aplica"),0,'Catàleg GRAE'!D77)</f>
        <v>1</v>
      </c>
      <c r="I9997" s="20"/>
      <c r="J9997" s="20"/>
      <c r="K9997" s="20"/>
      <c r="L9997" s="21"/>
      <c r="M9997" s="21"/>
      <c r="N9997" s="20"/>
      <c r="O9997" s="20"/>
      <c r="P9997" s="19" t="str">
        <f aca="false">IF(I9997="","",I9997-H9997)</f>
        <v/>
      </c>
      <c r="Q9997" s="19" t="str">
        <f aca="true">IF(B9997="","",IF(N9997="No aplica","No aplica",IF(I9997="","Pendent",IF(N9997="Per substituir","Substituir",IF(OR(N9997="No localitzat",N9997="No lliurat"),"Reposar",IF(I9997&lt;H9997,"Reposar",IF(I9997&gt;H9997,"Revisar excedent",IF(AND(G9997="Sí",M9997&lt;&gt;"",M9997&lt;TODAY()),"EPI caducat",IF(AND(G9997="Sí",M9997&lt;&gt;"",M9997&lt;=TODAY()+90),"EPI caduca ≤90 dies",IF(OR(N9997="Deteriorat usable",N9997="Revisió necessària"),"Revisar","OK"))))))))))</f>
      </c>
      <c r="R9997" s="20"/>
    </row>
    <row r="9998" customFormat="false" ht="15" hidden="false" customHeight="false" outlineLevel="0" collapsed="false">
      <c r="A9998" s="19" t="n">
        <v>92</v>
      </c>
      <c r="B9998" s="19" t="n">
        <f aca="false">IFERROR(VLOOKUP(A9998,Personal!$A$6:$F$112,2,FALSE()),"")</f>
        <v>0</v>
      </c>
      <c r="C9998" s="19" t="str">
        <f aca="false">IFERROR(VLOOKUP(A9998,Personal!$A$6:$F$112,3,FALSE()),"")</f>
        <v>Cerdanyola</v>
      </c>
      <c r="D9998" s="19" t="s">
        <v>132</v>
      </c>
      <c r="E9998" s="19" t="s">
        <v>190</v>
      </c>
      <c r="F9998" s="19" t="s">
        <v>191</v>
      </c>
      <c r="G9998" s="19" t="s">
        <v>272</v>
      </c>
      <c r="H9998" s="19" t="n">
        <f aca="false">IF(OR(VLOOKUP(A9998,Personal!$A$6:$F$112,5,FALSE())&lt;&gt;"Sí",N9998="No aplica"),0,'Catàleg GRAE'!D78)</f>
        <v>1</v>
      </c>
      <c r="I9998" s="20"/>
      <c r="J9998" s="20"/>
      <c r="K9998" s="20"/>
      <c r="L9998" s="21"/>
      <c r="M9998" s="21"/>
      <c r="N9998" s="20"/>
      <c r="O9998" s="20"/>
      <c r="P9998" s="19" t="str">
        <f aca="false">IF(I9998="","",I9998-H9998)</f>
        <v/>
      </c>
      <c r="Q9998" s="19" t="str">
        <f aca="true">IF(B9998="","",IF(N9998="No aplica","No aplica",IF(I9998="","Pendent",IF(N9998="Per substituir","Substituir",IF(OR(N9998="No localitzat",N9998="No lliurat"),"Reposar",IF(I9998&lt;H9998,"Reposar",IF(I9998&gt;H9998,"Revisar excedent",IF(AND(G9998="Sí",M9998&lt;&gt;"",M9998&lt;TODAY()),"EPI caducat",IF(AND(G9998="Sí",M9998&lt;&gt;"",M9998&lt;=TODAY()+90),"EPI caduca ≤90 dies",IF(OR(N9998="Deteriorat usable",N9998="Revisió necessària"),"Revisar","OK"))))))))))</f>
      </c>
      <c r="R9998" s="20"/>
    </row>
    <row r="9999" customFormat="false" ht="15" hidden="false" customHeight="false" outlineLevel="0" collapsed="false">
      <c r="A9999" s="19" t="n">
        <v>92</v>
      </c>
      <c r="B9999" s="19" t="n">
        <f aca="false">IFERROR(VLOOKUP(A9999,Personal!$A$6:$F$112,2,FALSE()),"")</f>
        <v>0</v>
      </c>
      <c r="C9999" s="19" t="str">
        <f aca="false">IFERROR(VLOOKUP(A9999,Personal!$A$6:$F$112,3,FALSE()),"")</f>
        <v>Cerdanyola</v>
      </c>
      <c r="D9999" s="19" t="s">
        <v>177</v>
      </c>
      <c r="E9999" s="19" t="s">
        <v>192</v>
      </c>
      <c r="F9999" s="19" t="s">
        <v>193</v>
      </c>
      <c r="G9999" s="19" t="s">
        <v>272</v>
      </c>
      <c r="H9999" s="19" t="n">
        <f aca="false">IF(OR(VLOOKUP(A9999,Personal!$A$6:$F$112,5,FALSE())&lt;&gt;"Sí",N9999="No aplica"),0,'Catàleg GRAE'!D79)</f>
        <v>8</v>
      </c>
      <c r="I9999" s="20"/>
      <c r="J9999" s="20"/>
      <c r="K9999" s="20"/>
      <c r="L9999" s="21"/>
      <c r="M9999" s="21"/>
      <c r="N9999" s="20"/>
      <c r="O9999" s="20"/>
      <c r="P9999" s="19" t="str">
        <f aca="false">IF(I9999="","",I9999-H9999)</f>
        <v/>
      </c>
      <c r="Q9999" s="19" t="str">
        <f aca="true">IF(B9999="","",IF(N9999="No aplica","No aplica",IF(I9999="","Pendent",IF(N9999="Per substituir","Substituir",IF(OR(N9999="No localitzat",N9999="No lliurat"),"Reposar",IF(I9999&lt;H9999,"Reposar",IF(I9999&gt;H9999,"Revisar excedent",IF(AND(G9999="Sí",M9999&lt;&gt;"",M9999&lt;TODAY()),"EPI caducat",IF(AND(G9999="Sí",M9999&lt;&gt;"",M9999&lt;=TODAY()+90),"EPI caduca ≤90 dies",IF(OR(N9999="Deteriorat usable",N9999="Revisió necessària"),"Revisar","OK"))))))))))</f>
      </c>
      <c r="R9999" s="20"/>
    </row>
    <row r="10000" customFormat="false" ht="15" hidden="false" customHeight="false" outlineLevel="0" collapsed="false">
      <c r="A10000" s="19" t="n">
        <v>92</v>
      </c>
      <c r="B10000" s="19" t="n">
        <f aca="false">IFERROR(VLOOKUP(A10000,Personal!$A$6:$F$112,2,FALSE()),"")</f>
        <v>0</v>
      </c>
      <c r="C10000" s="19" t="str">
        <f aca="false">IFERROR(VLOOKUP(A10000,Personal!$A$6:$F$112,3,FALSE()),"")</f>
        <v>Cerdanyola</v>
      </c>
      <c r="D10000" s="19" t="s">
        <v>177</v>
      </c>
      <c r="E10000" s="19" t="s">
        <v>194</v>
      </c>
      <c r="F10000" s="19" t="s">
        <v>195</v>
      </c>
      <c r="G10000" s="19" t="s">
        <v>272</v>
      </c>
      <c r="H10000" s="19" t="n">
        <f aca="false">IF(OR(VLOOKUP(A10000,Personal!$A$6:$F$112,5,FALSE())&lt;&gt;"Sí",N10000="No aplica"),0,'Catàleg GRAE'!D80)</f>
        <v>2</v>
      </c>
      <c r="I10000" s="20"/>
      <c r="J10000" s="20"/>
      <c r="K10000" s="20"/>
      <c r="L10000" s="21"/>
      <c r="M10000" s="21"/>
      <c r="N10000" s="20"/>
      <c r="O10000" s="20"/>
      <c r="P10000" s="19" t="str">
        <f aca="false">IF(I10000="","",I10000-H10000)</f>
        <v/>
      </c>
      <c r="Q10000" s="19" t="str">
        <f aca="true">IF(B10000="","",IF(N10000="No aplica","No aplica",IF(I10000="","Pendent",IF(N10000="Per substituir","Substituir",IF(OR(N10000="No localitzat",N10000="No lliurat"),"Reposar",IF(I10000&lt;H10000,"Reposar",IF(I10000&gt;H10000,"Revisar excedent",IF(AND(G10000="Sí",M10000&lt;&gt;"",M10000&lt;TODAY()),"EPI caducat",IF(AND(G10000="Sí",M10000&lt;&gt;"",M10000&lt;=TODAY()+90),"EPI caduca ≤90 dies",IF(OR(N10000="Deteriorat usable",N10000="Revisió necessària"),"Revisar","OK"))))))))))</f>
      </c>
      <c r="R10000" s="20"/>
    </row>
    <row r="10001" customFormat="false" ht="15" hidden="false" customHeight="false" outlineLevel="0" collapsed="false">
      <c r="A10001" s="19" t="n">
        <v>92</v>
      </c>
      <c r="B10001" s="19" t="n">
        <f aca="false">IFERROR(VLOOKUP(A10001,Personal!$A$6:$F$112,2,FALSE()),"")</f>
        <v>0</v>
      </c>
      <c r="C10001" s="19" t="str">
        <f aca="false">IFERROR(VLOOKUP(A10001,Personal!$A$6:$F$112,3,FALSE()),"")</f>
        <v>Cerdanyola</v>
      </c>
      <c r="D10001" s="19" t="s">
        <v>177</v>
      </c>
      <c r="E10001" s="19" t="s">
        <v>196</v>
      </c>
      <c r="F10001" s="19" t="s">
        <v>197</v>
      </c>
      <c r="G10001" s="19" t="s">
        <v>272</v>
      </c>
      <c r="H10001" s="19" t="n">
        <f aca="false">IF(OR(VLOOKUP(A10001,Personal!$A$6:$F$112,5,FALSE())&lt;&gt;"Sí",N10001="No aplica"),0,'Catàleg GRAE'!D81)</f>
        <v>1</v>
      </c>
      <c r="I10001" s="20"/>
      <c r="J10001" s="20"/>
      <c r="K10001" s="20"/>
      <c r="L10001" s="21"/>
      <c r="M10001" s="21"/>
      <c r="N10001" s="20"/>
      <c r="O10001" s="20"/>
      <c r="P10001" s="19" t="str">
        <f aca="false">IF(I10001="","",I10001-H10001)</f>
        <v/>
      </c>
      <c r="Q10001" s="19" t="str">
        <f aca="true">IF(B10001="","",IF(N10001="No aplica","No aplica",IF(I10001="","Pendent",IF(N10001="Per substituir","Substituir",IF(OR(N10001="No localitzat",N10001="No lliurat"),"Reposar",IF(I10001&lt;H10001,"Reposar",IF(I10001&gt;H10001,"Revisar excedent",IF(AND(G10001="Sí",M10001&lt;&gt;"",M10001&lt;TODAY()),"EPI caducat",IF(AND(G10001="Sí",M10001&lt;&gt;"",M10001&lt;=TODAY()+90),"EPI caduca ≤90 dies",IF(OR(N10001="Deteriorat usable",N10001="Revisió necessària"),"Revisar","OK"))))))))))</f>
      </c>
      <c r="R10001" s="20"/>
    </row>
    <row r="10002" customFormat="false" ht="15" hidden="false" customHeight="false" outlineLevel="0" collapsed="false">
      <c r="A10002" s="19" t="n">
        <v>92</v>
      </c>
      <c r="B10002" s="19" t="n">
        <f aca="false">IFERROR(VLOOKUP(A10002,Personal!$A$6:$F$112,2,FALSE()),"")</f>
        <v>0</v>
      </c>
      <c r="C10002" s="19" t="str">
        <f aca="false">IFERROR(VLOOKUP(A10002,Personal!$A$6:$F$112,3,FALSE()),"")</f>
        <v>Cerdanyola</v>
      </c>
      <c r="D10002" s="19" t="s">
        <v>177</v>
      </c>
      <c r="E10002" s="19" t="s">
        <v>198</v>
      </c>
      <c r="F10002" s="19" t="s">
        <v>199</v>
      </c>
      <c r="G10002" s="19" t="s">
        <v>272</v>
      </c>
      <c r="H10002" s="19" t="n">
        <f aca="false">IF(OR(VLOOKUP(A10002,Personal!$A$6:$F$112,5,FALSE())&lt;&gt;"Sí",N10002="No aplica"),0,'Catàleg GRAE'!D82)</f>
        <v>1</v>
      </c>
      <c r="I10002" s="20"/>
      <c r="J10002" s="20"/>
      <c r="K10002" s="20"/>
      <c r="L10002" s="21"/>
      <c r="M10002" s="21"/>
      <c r="N10002" s="20"/>
      <c r="O10002" s="20"/>
      <c r="P10002" s="19" t="str">
        <f aca="false">IF(I10002="","",I10002-H10002)</f>
        <v/>
      </c>
      <c r="Q10002" s="19" t="str">
        <f aca="true">IF(B10002="","",IF(N10002="No aplica","No aplica",IF(I10002="","Pendent",IF(N10002="Per substituir","Substituir",IF(OR(N10002="No localitzat",N10002="No lliurat"),"Reposar",IF(I10002&lt;H10002,"Reposar",IF(I10002&gt;H10002,"Revisar excedent",IF(AND(G10002="Sí",M10002&lt;&gt;"",M10002&lt;TODAY()),"EPI caducat",IF(AND(G10002="Sí",M10002&lt;&gt;"",M10002&lt;=TODAY()+90),"EPI caduca ≤90 dies",IF(OR(N10002="Deteriorat usable",N10002="Revisió necessària"),"Revisar","OK"))))))))))</f>
      </c>
      <c r="R10002" s="20"/>
    </row>
    <row r="10003" customFormat="false" ht="15" hidden="false" customHeight="false" outlineLevel="0" collapsed="false">
      <c r="A10003" s="19" t="n">
        <v>92</v>
      </c>
      <c r="B10003" s="19" t="n">
        <f aca="false">IFERROR(VLOOKUP(A10003,Personal!$A$6:$F$112,2,FALSE()),"")</f>
        <v>0</v>
      </c>
      <c r="C10003" s="19" t="str">
        <f aca="false">IFERROR(VLOOKUP(A10003,Personal!$A$6:$F$112,3,FALSE()),"")</f>
        <v>Cerdanyola</v>
      </c>
      <c r="D10003" s="19" t="s">
        <v>177</v>
      </c>
      <c r="E10003" s="19" t="s">
        <v>200</v>
      </c>
      <c r="F10003" s="19" t="s">
        <v>201</v>
      </c>
      <c r="G10003" s="19" t="s">
        <v>272</v>
      </c>
      <c r="H10003" s="19" t="n">
        <f aca="false">IF(OR(VLOOKUP(A10003,Personal!$A$6:$F$112,5,FALSE())&lt;&gt;"Sí",N10003="No aplica"),0,'Catàleg GRAE'!D83)</f>
        <v>1</v>
      </c>
      <c r="I10003" s="20"/>
      <c r="J10003" s="20"/>
      <c r="K10003" s="20"/>
      <c r="L10003" s="21"/>
      <c r="M10003" s="21"/>
      <c r="N10003" s="20"/>
      <c r="O10003" s="20"/>
      <c r="P10003" s="19" t="str">
        <f aca="false">IF(I10003="","",I10003-H10003)</f>
        <v/>
      </c>
      <c r="Q10003" s="19" t="str">
        <f aca="true">IF(B10003="","",IF(N10003="No aplica","No aplica",IF(I10003="","Pendent",IF(N10003="Per substituir","Substituir",IF(OR(N10003="No localitzat",N10003="No lliurat"),"Reposar",IF(I10003&lt;H10003,"Reposar",IF(I10003&gt;H10003,"Revisar excedent",IF(AND(G10003="Sí",M10003&lt;&gt;"",M10003&lt;TODAY()),"EPI caducat",IF(AND(G10003="Sí",M10003&lt;&gt;"",M10003&lt;=TODAY()+90),"EPI caduca ≤90 dies",IF(OR(N10003="Deteriorat usable",N10003="Revisió necessària"),"Revisar","OK"))))))))))</f>
      </c>
      <c r="R10003" s="20"/>
    </row>
    <row r="10004" customFormat="false" ht="15" hidden="false" customHeight="false" outlineLevel="0" collapsed="false">
      <c r="A10004" s="19" t="n">
        <v>92</v>
      </c>
      <c r="B10004" s="19" t="n">
        <f aca="false">IFERROR(VLOOKUP(A10004,Personal!$A$6:$F$112,2,FALSE()),"")</f>
        <v>0</v>
      </c>
      <c r="C10004" s="19" t="str">
        <f aca="false">IFERROR(VLOOKUP(A10004,Personal!$A$6:$F$112,3,FALSE()),"")</f>
        <v>Cerdanyola</v>
      </c>
      <c r="D10004" s="19" t="s">
        <v>94</v>
      </c>
      <c r="E10004" s="19" t="s">
        <v>202</v>
      </c>
      <c r="F10004" s="19" t="s">
        <v>203</v>
      </c>
      <c r="G10004" s="19" t="s">
        <v>291</v>
      </c>
      <c r="H10004" s="19" t="n">
        <f aca="false">IF(OR(VLOOKUP(A10004,Personal!$A$6:$F$112,5,FALSE())&lt;&gt;"Sí",N10004="No aplica"),0,'Catàleg GRAE'!D84)</f>
        <v>1</v>
      </c>
      <c r="I10004" s="20"/>
      <c r="J10004" s="20"/>
      <c r="K10004" s="20"/>
      <c r="L10004" s="21"/>
      <c r="M10004" s="21"/>
      <c r="N10004" s="20"/>
      <c r="O10004" s="20"/>
      <c r="P10004" s="19" t="str">
        <f aca="false">IF(I10004="","",I10004-H10004)</f>
        <v/>
      </c>
      <c r="Q10004" s="19" t="str">
        <f aca="true">IF(B10004="","",IF(N10004="No aplica","No aplica",IF(I10004="","Pendent",IF(N10004="Per substituir","Substituir",IF(OR(N10004="No localitzat",N10004="No lliurat"),"Reposar",IF(I10004&lt;H10004,"Reposar",IF(I10004&gt;H10004,"Revisar excedent",IF(AND(G10004="Sí",M10004&lt;&gt;"",M10004&lt;TODAY()),"EPI caducat",IF(AND(G10004="Sí",M10004&lt;&gt;"",M10004&lt;=TODAY()+90),"EPI caduca ≤90 dies",IF(OR(N10004="Deteriorat usable",N10004="Revisió necessària"),"Revisar","OK"))))))))))</f>
      </c>
      <c r="R10004" s="20"/>
    </row>
    <row r="10005" customFormat="false" ht="15" hidden="false" customHeight="false" outlineLevel="0" collapsed="false">
      <c r="A10005" s="19" t="n">
        <v>92</v>
      </c>
      <c r="B10005" s="19" t="n">
        <f aca="false">IFERROR(VLOOKUP(A10005,Personal!$A$6:$F$112,2,FALSE()),"")</f>
        <v>0</v>
      </c>
      <c r="C10005" s="19" t="str">
        <f aca="false">IFERROR(VLOOKUP(A10005,Personal!$A$6:$F$112,3,FALSE()),"")</f>
        <v>Cerdanyola</v>
      </c>
      <c r="D10005" s="19" t="s">
        <v>125</v>
      </c>
      <c r="E10005" s="19" t="s">
        <v>204</v>
      </c>
      <c r="F10005" s="19" t="s">
        <v>205</v>
      </c>
      <c r="G10005" s="19" t="s">
        <v>291</v>
      </c>
      <c r="H10005" s="19" t="n">
        <f aca="false">IF(OR(VLOOKUP(A10005,Personal!$A$6:$F$112,5,FALSE())&lt;&gt;"Sí",N10005="No aplica"),0,'Catàleg GRAE'!D85)</f>
        <v>1</v>
      </c>
      <c r="I10005" s="20"/>
      <c r="J10005" s="20"/>
      <c r="K10005" s="20"/>
      <c r="L10005" s="21"/>
      <c r="M10005" s="21"/>
      <c r="N10005" s="20"/>
      <c r="O10005" s="20"/>
      <c r="P10005" s="19" t="str">
        <f aca="false">IF(I10005="","",I10005-H10005)</f>
        <v/>
      </c>
      <c r="Q10005" s="19" t="str">
        <f aca="true">IF(B10005="","",IF(N10005="No aplica","No aplica",IF(I10005="","Pendent",IF(N10005="Per substituir","Substituir",IF(OR(N10005="No localitzat",N10005="No lliurat"),"Reposar",IF(I10005&lt;H10005,"Reposar",IF(I10005&gt;H10005,"Revisar excedent",IF(AND(G10005="Sí",M10005&lt;&gt;"",M10005&lt;TODAY()),"EPI caducat",IF(AND(G10005="Sí",M10005&lt;&gt;"",M10005&lt;=TODAY()+90),"EPI caduca ≤90 dies",IF(OR(N10005="Deteriorat usable",N10005="Revisió necessària"),"Revisar","OK"))))))))))</f>
      </c>
      <c r="R10005" s="20"/>
    </row>
    <row r="10006" customFormat="false" ht="15" hidden="false" customHeight="false" outlineLevel="0" collapsed="false">
      <c r="A10006" s="19" t="n">
        <v>92</v>
      </c>
      <c r="B10006" s="19" t="n">
        <f aca="false">IFERROR(VLOOKUP(A10006,Personal!$A$6:$F$112,2,FALSE()),"")</f>
        <v>0</v>
      </c>
      <c r="C10006" s="19" t="str">
        <f aca="false">IFERROR(VLOOKUP(A10006,Personal!$A$6:$F$112,3,FALSE()),"")</f>
        <v>Cerdanyola</v>
      </c>
      <c r="D10006" s="19" t="s">
        <v>153</v>
      </c>
      <c r="E10006" s="19" t="s">
        <v>206</v>
      </c>
      <c r="F10006" s="19" t="s">
        <v>207</v>
      </c>
      <c r="G10006" s="19" t="s">
        <v>272</v>
      </c>
      <c r="H10006" s="19" t="n">
        <f aca="false">IF(OR(VLOOKUP(A10006,Personal!$A$6:$F$112,5,FALSE())&lt;&gt;"Sí",N10006="No aplica"),0,'Catàleg GRAE'!D86)</f>
        <v>1</v>
      </c>
      <c r="I10006" s="20"/>
      <c r="J10006" s="20"/>
      <c r="K10006" s="20"/>
      <c r="L10006" s="21"/>
      <c r="M10006" s="21"/>
      <c r="N10006" s="20"/>
      <c r="O10006" s="20"/>
      <c r="P10006" s="19" t="str">
        <f aca="false">IF(I10006="","",I10006-H10006)</f>
        <v/>
      </c>
      <c r="Q10006" s="19" t="str">
        <f aca="true">IF(B10006="","",IF(N10006="No aplica","No aplica",IF(I10006="","Pendent",IF(N10006="Per substituir","Substituir",IF(OR(N10006="No localitzat",N10006="No lliurat"),"Reposar",IF(I10006&lt;H10006,"Reposar",IF(I10006&gt;H10006,"Revisar excedent",IF(AND(G10006="Sí",M10006&lt;&gt;"",M10006&lt;TODAY()),"EPI caducat",IF(AND(G10006="Sí",M10006&lt;&gt;"",M10006&lt;=TODAY()+90),"EPI caduca ≤90 dies",IF(OR(N10006="Deteriorat usable",N10006="Revisió necessària"),"Revisar","OK"))))))))))</f>
      </c>
      <c r="R10006" s="20"/>
    </row>
    <row r="10007" customFormat="false" ht="15" hidden="false" customHeight="false" outlineLevel="0" collapsed="false">
      <c r="A10007" s="19" t="n">
        <v>92</v>
      </c>
      <c r="B10007" s="19" t="n">
        <f aca="false">IFERROR(VLOOKUP(A10007,Personal!$A$6:$F$112,2,FALSE()),"")</f>
        <v>0</v>
      </c>
      <c r="C10007" s="19" t="str">
        <f aca="false">IFERROR(VLOOKUP(A10007,Personal!$A$6:$F$112,3,FALSE()),"")</f>
        <v>Cerdanyola</v>
      </c>
      <c r="D10007" s="19" t="s">
        <v>177</v>
      </c>
      <c r="E10007" s="19" t="s">
        <v>208</v>
      </c>
      <c r="F10007" s="19" t="s">
        <v>209</v>
      </c>
      <c r="G10007" s="19" t="s">
        <v>272</v>
      </c>
      <c r="H10007" s="19" t="n">
        <f aca="false">IF(OR(VLOOKUP(A10007,Personal!$A$6:$F$112,5,FALSE())&lt;&gt;"Sí",N10007="No aplica"),0,'Catàleg GRAE'!D87)</f>
        <v>1</v>
      </c>
      <c r="I10007" s="20"/>
      <c r="J10007" s="20"/>
      <c r="K10007" s="20"/>
      <c r="L10007" s="21"/>
      <c r="M10007" s="21"/>
      <c r="N10007" s="20"/>
      <c r="O10007" s="20"/>
      <c r="P10007" s="19" t="str">
        <f aca="false">IF(I10007="","",I10007-H10007)</f>
        <v/>
      </c>
      <c r="Q10007" s="19" t="str">
        <f aca="true">IF(B10007="","",IF(N10007="No aplica","No aplica",IF(I10007="","Pendent",IF(N10007="Per substituir","Substituir",IF(OR(N10007="No localitzat",N10007="No lliurat"),"Reposar",IF(I10007&lt;H10007,"Reposar",IF(I10007&gt;H10007,"Revisar excedent",IF(AND(G10007="Sí",M10007&lt;&gt;"",M10007&lt;TODAY()),"EPI caducat",IF(AND(G10007="Sí",M10007&lt;&gt;"",M10007&lt;=TODAY()+90),"EPI caduca ≤90 dies",IF(OR(N10007="Deteriorat usable",N10007="Revisió necessària"),"Revisar","OK"))))))))))</f>
      </c>
      <c r="R10007" s="20"/>
    </row>
    <row r="10008" customFormat="false" ht="15" hidden="false" customHeight="false" outlineLevel="0" collapsed="false">
      <c r="A10008" s="19" t="n">
        <v>92</v>
      </c>
      <c r="B10008" s="19" t="n">
        <f aca="false">IFERROR(VLOOKUP(A10008,Personal!$A$6:$F$112,2,FALSE()),"")</f>
        <v>0</v>
      </c>
      <c r="C10008" s="19" t="str">
        <f aca="false">IFERROR(VLOOKUP(A10008,Personal!$A$6:$F$112,3,FALSE()),"")</f>
        <v>Cerdanyola</v>
      </c>
      <c r="D10008" s="19" t="s">
        <v>177</v>
      </c>
      <c r="E10008" s="19" t="s">
        <v>210</v>
      </c>
      <c r="F10008" s="19" t="s">
        <v>211</v>
      </c>
      <c r="G10008" s="19" t="s">
        <v>272</v>
      </c>
      <c r="H10008" s="19" t="n">
        <f aca="false">IF(OR(VLOOKUP(A10008,Personal!$A$6:$F$112,5,FALSE())&lt;&gt;"Sí",N10008="No aplica"),0,'Catàleg GRAE'!D88)</f>
        <v>1</v>
      </c>
      <c r="I10008" s="20"/>
      <c r="J10008" s="20"/>
      <c r="K10008" s="20"/>
      <c r="L10008" s="21"/>
      <c r="M10008" s="21"/>
      <c r="N10008" s="20"/>
      <c r="O10008" s="20"/>
      <c r="P10008" s="19" t="str">
        <f aca="false">IF(I10008="","",I10008-H10008)</f>
        <v/>
      </c>
      <c r="Q10008" s="19" t="str">
        <f aca="true">IF(B10008="","",IF(N10008="No aplica","No aplica",IF(I10008="","Pendent",IF(N10008="Per substituir","Substituir",IF(OR(N10008="No localitzat",N10008="No lliurat"),"Reposar",IF(I10008&lt;H10008,"Reposar",IF(I10008&gt;H10008,"Revisar excedent",IF(AND(G10008="Sí",M10008&lt;&gt;"",M10008&lt;TODAY()),"EPI caducat",IF(AND(G10008="Sí",M10008&lt;&gt;"",M10008&lt;=TODAY()+90),"EPI caduca ≤90 dies",IF(OR(N10008="Deteriorat usable",N10008="Revisió necessària"),"Revisar","OK"))))))))))</f>
      </c>
      <c r="R10008" s="20"/>
    </row>
    <row r="10009" customFormat="false" ht="15" hidden="false" customHeight="false" outlineLevel="0" collapsed="false">
      <c r="A10009" s="19" t="n">
        <v>92</v>
      </c>
      <c r="B10009" s="19" t="n">
        <f aca="false">IFERROR(VLOOKUP(A10009,Personal!$A$6:$F$112,2,FALSE()),"")</f>
        <v>0</v>
      </c>
      <c r="C10009" s="19" t="str">
        <f aca="false">IFERROR(VLOOKUP(A10009,Personal!$A$6:$F$112,3,FALSE()),"")</f>
        <v>Cerdanyola</v>
      </c>
      <c r="D10009" s="19" t="s">
        <v>125</v>
      </c>
      <c r="E10009" s="19" t="s">
        <v>212</v>
      </c>
      <c r="F10009" s="19" t="s">
        <v>213</v>
      </c>
      <c r="G10009" s="19" t="s">
        <v>272</v>
      </c>
      <c r="H10009" s="19" t="n">
        <f aca="false">IF(OR(VLOOKUP(A10009,Personal!$A$6:$F$112,5,FALSE())&lt;&gt;"Sí",N10009="No aplica"),0,'Catàleg GRAE'!D89)</f>
        <v>1</v>
      </c>
      <c r="I10009" s="20"/>
      <c r="J10009" s="20"/>
      <c r="K10009" s="20"/>
      <c r="L10009" s="21"/>
      <c r="M10009" s="21"/>
      <c r="N10009" s="20"/>
      <c r="O10009" s="20"/>
      <c r="P10009" s="19" t="str">
        <f aca="false">IF(I10009="","",I10009-H10009)</f>
        <v/>
      </c>
      <c r="Q10009" s="19" t="str">
        <f aca="true">IF(B10009="","",IF(N10009="No aplica","No aplica",IF(I10009="","Pendent",IF(N10009="Per substituir","Substituir",IF(OR(N10009="No localitzat",N10009="No lliurat"),"Reposar",IF(I10009&lt;H10009,"Reposar",IF(I10009&gt;H10009,"Revisar excedent",IF(AND(G10009="Sí",M10009&lt;&gt;"",M10009&lt;TODAY()),"EPI caducat",IF(AND(G10009="Sí",M10009&lt;&gt;"",M10009&lt;=TODAY()+90),"EPI caduca ≤90 dies",IF(OR(N10009="Deteriorat usable",N10009="Revisió necessària"),"Revisar","OK"))))))))))</f>
      </c>
      <c r="R10009" s="20"/>
    </row>
    <row r="10010" customFormat="false" ht="15" hidden="false" customHeight="false" outlineLevel="0" collapsed="false">
      <c r="A10010" s="19" t="n">
        <v>92</v>
      </c>
      <c r="B10010" s="19" t="n">
        <f aca="false">IFERROR(VLOOKUP(A10010,Personal!$A$6:$F$112,2,FALSE()),"")</f>
        <v>0</v>
      </c>
      <c r="C10010" s="19" t="str">
        <f aca="false">IFERROR(VLOOKUP(A10010,Personal!$A$6:$F$112,3,FALSE()),"")</f>
        <v>Cerdanyola</v>
      </c>
      <c r="D10010" s="19" t="s">
        <v>40</v>
      </c>
      <c r="E10010" s="19" t="s">
        <v>214</v>
      </c>
      <c r="F10010" s="19" t="s">
        <v>215</v>
      </c>
      <c r="G10010" s="19" t="s">
        <v>291</v>
      </c>
      <c r="H10010" s="19" t="n">
        <f aca="false">IF(OR(VLOOKUP(A10010,Personal!$A$6:$F$112,5,FALSE())&lt;&gt;"Sí",N10010="No aplica"),0,'Catàleg GRAE'!D90)</f>
        <v>1</v>
      </c>
      <c r="I10010" s="20"/>
      <c r="J10010" s="20"/>
      <c r="K10010" s="20"/>
      <c r="L10010" s="21"/>
      <c r="M10010" s="21"/>
      <c r="N10010" s="20"/>
      <c r="O10010" s="20"/>
      <c r="P10010" s="19" t="str">
        <f aca="false">IF(I10010="","",I10010-H10010)</f>
        <v/>
      </c>
      <c r="Q10010" s="19" t="str">
        <f aca="true">IF(B10010="","",IF(N10010="No aplica","No aplica",IF(I10010="","Pendent",IF(N10010="Per substituir","Substituir",IF(OR(N10010="No localitzat",N10010="No lliurat"),"Reposar",IF(I10010&lt;H10010,"Reposar",IF(I10010&gt;H10010,"Revisar excedent",IF(AND(G10010="Sí",M10010&lt;&gt;"",M10010&lt;TODAY()),"EPI caducat",IF(AND(G10010="Sí",M10010&lt;&gt;"",M10010&lt;=TODAY()+90),"EPI caduca ≤90 dies",IF(OR(N10010="Deteriorat usable",N10010="Revisió necessària"),"Revisar","OK"))))))))))</f>
      </c>
      <c r="R10010" s="20"/>
    </row>
    <row r="10011" customFormat="false" ht="15" hidden="false" customHeight="false" outlineLevel="0" collapsed="false">
      <c r="A10011" s="19" t="n">
        <v>92</v>
      </c>
      <c r="B10011" s="19" t="n">
        <f aca="false">IFERROR(VLOOKUP(A10011,Personal!$A$6:$F$112,2,FALSE()),"")</f>
        <v>0</v>
      </c>
      <c r="C10011" s="19" t="str">
        <f aca="false">IFERROR(VLOOKUP(A10011,Personal!$A$6:$F$112,3,FALSE()),"")</f>
        <v>Cerdanyola</v>
      </c>
      <c r="D10011" s="19" t="s">
        <v>216</v>
      </c>
      <c r="E10011" s="19" t="s">
        <v>217</v>
      </c>
      <c r="F10011" s="19" t="s">
        <v>218</v>
      </c>
      <c r="G10011" s="19" t="s">
        <v>272</v>
      </c>
      <c r="H10011" s="19" t="n">
        <f aca="false">IF(OR(VLOOKUP(A10011,Personal!$A$6:$F$112,5,FALSE())&lt;&gt;"Sí",N10011="No aplica"),0,'Catàleg GRAE'!D91)</f>
        <v>1</v>
      </c>
      <c r="I10011" s="20"/>
      <c r="J10011" s="20"/>
      <c r="K10011" s="20"/>
      <c r="L10011" s="21"/>
      <c r="M10011" s="21"/>
      <c r="N10011" s="20"/>
      <c r="O10011" s="20"/>
      <c r="P10011" s="19" t="str">
        <f aca="false">IF(I10011="","",I10011-H10011)</f>
        <v/>
      </c>
      <c r="Q10011" s="19" t="str">
        <f aca="true">IF(B10011="","",IF(N10011="No aplica","No aplica",IF(I10011="","Pendent",IF(N10011="Per substituir","Substituir",IF(OR(N10011="No localitzat",N10011="No lliurat"),"Reposar",IF(I10011&lt;H10011,"Reposar",IF(I10011&gt;H10011,"Revisar excedent",IF(AND(G10011="Sí",M10011&lt;&gt;"",M10011&lt;TODAY()),"EPI caducat",IF(AND(G10011="Sí",M10011&lt;&gt;"",M10011&lt;=TODAY()+90),"EPI caduca ≤90 dies",IF(OR(N10011="Deteriorat usable",N10011="Revisió necessària"),"Revisar","OK"))))))))))</f>
      </c>
      <c r="R10011" s="20"/>
    </row>
    <row r="10012" customFormat="false" ht="15" hidden="false" customHeight="false" outlineLevel="0" collapsed="false">
      <c r="A10012" s="19" t="n">
        <v>92</v>
      </c>
      <c r="B10012" s="19" t="n">
        <f aca="false">IFERROR(VLOOKUP(A10012,Personal!$A$6:$F$112,2,FALSE()),"")</f>
        <v>0</v>
      </c>
      <c r="C10012" s="19" t="str">
        <f aca="false">IFERROR(VLOOKUP(A10012,Personal!$A$6:$F$112,3,FALSE()),"")</f>
        <v>Cerdanyola</v>
      </c>
      <c r="D10012" s="19" t="s">
        <v>37</v>
      </c>
      <c r="E10012" s="19" t="s">
        <v>219</v>
      </c>
      <c r="F10012" s="19" t="s">
        <v>220</v>
      </c>
      <c r="G10012" s="19" t="s">
        <v>291</v>
      </c>
      <c r="H10012" s="19" t="n">
        <f aca="false">IF(OR(VLOOKUP(A10012,Personal!$A$6:$F$112,5,FALSE())&lt;&gt;"Sí",N10012="No aplica"),0,'Catàleg GRAE'!D92)</f>
        <v>1</v>
      </c>
      <c r="I10012" s="20"/>
      <c r="J10012" s="20"/>
      <c r="K10012" s="20"/>
      <c r="L10012" s="21"/>
      <c r="M10012" s="21"/>
      <c r="N10012" s="20"/>
      <c r="O10012" s="20"/>
      <c r="P10012" s="19" t="str">
        <f aca="false">IF(I10012="","",I10012-H10012)</f>
        <v/>
      </c>
      <c r="Q10012" s="19" t="str">
        <f aca="true">IF(B10012="","",IF(N10012="No aplica","No aplica",IF(I10012="","Pendent",IF(N10012="Per substituir","Substituir",IF(OR(N10012="No localitzat",N10012="No lliurat"),"Reposar",IF(I10012&lt;H10012,"Reposar",IF(I10012&gt;H10012,"Revisar excedent",IF(AND(G10012="Sí",M10012&lt;&gt;"",M10012&lt;TODAY()),"EPI caducat",IF(AND(G10012="Sí",M10012&lt;&gt;"",M10012&lt;=TODAY()+90),"EPI caduca ≤90 dies",IF(OR(N10012="Deteriorat usable",N10012="Revisió necessària"),"Revisar","OK"))))))))))</f>
      </c>
      <c r="R10012" s="20"/>
    </row>
    <row r="10013" customFormat="false" ht="15" hidden="false" customHeight="false" outlineLevel="0" collapsed="false">
      <c r="A10013" s="19" t="n">
        <v>92</v>
      </c>
      <c r="B10013" s="19" t="n">
        <f aca="false">IFERROR(VLOOKUP(A10013,Personal!$A$6:$F$112,2,FALSE()),"")</f>
        <v>0</v>
      </c>
      <c r="C10013" s="19" t="str">
        <f aca="false">IFERROR(VLOOKUP(A10013,Personal!$A$6:$F$112,3,FALSE()),"")</f>
        <v>Cerdanyola</v>
      </c>
      <c r="D10013" s="19" t="s">
        <v>137</v>
      </c>
      <c r="E10013" s="19" t="s">
        <v>221</v>
      </c>
      <c r="F10013" s="19" t="s">
        <v>222</v>
      </c>
      <c r="G10013" s="19" t="s">
        <v>291</v>
      </c>
      <c r="H10013" s="19" t="n">
        <f aca="false">IF(OR(VLOOKUP(A10013,Personal!$A$6:$F$112,5,FALSE())&lt;&gt;"Sí",N10013="No aplica"),0,'Catàleg GRAE'!D93)</f>
        <v>1</v>
      </c>
      <c r="I10013" s="20"/>
      <c r="J10013" s="20"/>
      <c r="K10013" s="20"/>
      <c r="L10013" s="21"/>
      <c r="M10013" s="21"/>
      <c r="N10013" s="20"/>
      <c r="O10013" s="20"/>
      <c r="P10013" s="19" t="str">
        <f aca="false">IF(I10013="","",I10013-H10013)</f>
        <v/>
      </c>
      <c r="Q10013" s="19" t="str">
        <f aca="true">IF(B10013="","",IF(N10013="No aplica","No aplica",IF(I10013="","Pendent",IF(N10013="Per substituir","Substituir",IF(OR(N10013="No localitzat",N10013="No lliurat"),"Reposar",IF(I10013&lt;H10013,"Reposar",IF(I10013&gt;H10013,"Revisar excedent",IF(AND(G10013="Sí",M10013&lt;&gt;"",M10013&lt;TODAY()),"EPI caducat",IF(AND(G10013="Sí",M10013&lt;&gt;"",M10013&lt;=TODAY()+90),"EPI caduca ≤90 dies",IF(OR(N10013="Deteriorat usable",N10013="Revisió necessària"),"Revisar","OK"))))))))))</f>
      </c>
      <c r="R10013" s="20"/>
    </row>
    <row r="10014" customFormat="false" ht="15" hidden="false" customHeight="false" outlineLevel="0" collapsed="false">
      <c r="A10014" s="19" t="n">
        <v>92</v>
      </c>
      <c r="B10014" s="19" t="n">
        <f aca="false">IFERROR(VLOOKUP(A10014,Personal!$A$6:$F$112,2,FALSE()),"")</f>
        <v>0</v>
      </c>
      <c r="C10014" s="19" t="str">
        <f aca="false">IFERROR(VLOOKUP(A10014,Personal!$A$6:$F$112,3,FALSE()),"")</f>
        <v>Cerdanyola</v>
      </c>
      <c r="D10014" s="19" t="s">
        <v>137</v>
      </c>
      <c r="E10014" s="19" t="s">
        <v>223</v>
      </c>
      <c r="F10014" s="19" t="s">
        <v>224</v>
      </c>
      <c r="G10014" s="19" t="s">
        <v>291</v>
      </c>
      <c r="H10014" s="19" t="n">
        <f aca="false">IF(OR(VLOOKUP(A10014,Personal!$A$6:$F$112,5,FALSE())&lt;&gt;"Sí",N10014="No aplica"),0,'Catàleg GRAE'!D94)</f>
        <v>1</v>
      </c>
      <c r="I10014" s="20"/>
      <c r="J10014" s="20"/>
      <c r="K10014" s="20"/>
      <c r="L10014" s="21"/>
      <c r="M10014" s="21"/>
      <c r="N10014" s="20"/>
      <c r="O10014" s="20"/>
      <c r="P10014" s="19" t="str">
        <f aca="false">IF(I10014="","",I10014-H10014)</f>
        <v/>
      </c>
      <c r="Q10014" s="19" t="str">
        <f aca="true">IF(B10014="","",IF(N10014="No aplica","No aplica",IF(I10014="","Pendent",IF(N10014="Per substituir","Substituir",IF(OR(N10014="No localitzat",N10014="No lliurat"),"Reposar",IF(I10014&lt;H10014,"Reposar",IF(I10014&gt;H10014,"Revisar excedent",IF(AND(G10014="Sí",M10014&lt;&gt;"",M10014&lt;TODAY()),"EPI caducat",IF(AND(G10014="Sí",M10014&lt;&gt;"",M10014&lt;=TODAY()+90),"EPI caduca ≤90 dies",IF(OR(N10014="Deteriorat usable",N10014="Revisió necessària"),"Revisar","OK"))))))))))</f>
      </c>
      <c r="R10014" s="20"/>
    </row>
    <row r="10015" customFormat="false" ht="15" hidden="false" customHeight="false" outlineLevel="0" collapsed="false">
      <c r="A10015" s="19" t="n">
        <v>92</v>
      </c>
      <c r="B10015" s="19" t="n">
        <f aca="false">IFERROR(VLOOKUP(A10015,Personal!$A$6:$F$112,2,FALSE()),"")</f>
        <v>0</v>
      </c>
      <c r="C10015" s="19" t="str">
        <f aca="false">IFERROR(VLOOKUP(A10015,Personal!$A$6:$F$112,3,FALSE()),"")</f>
        <v>Cerdanyola</v>
      </c>
      <c r="D10015" s="19" t="s">
        <v>137</v>
      </c>
      <c r="E10015" s="19" t="s">
        <v>225</v>
      </c>
      <c r="F10015" s="19" t="s">
        <v>226</v>
      </c>
      <c r="G10015" s="19" t="s">
        <v>291</v>
      </c>
      <c r="H10015" s="19" t="n">
        <f aca="false">IF(OR(VLOOKUP(A10015,Personal!$A$6:$F$112,5,FALSE())&lt;&gt;"Sí",N10015="No aplica"),0,'Catàleg GRAE'!D95)</f>
        <v>1</v>
      </c>
      <c r="I10015" s="20"/>
      <c r="J10015" s="20"/>
      <c r="K10015" s="20"/>
      <c r="L10015" s="21"/>
      <c r="M10015" s="21"/>
      <c r="N10015" s="20"/>
      <c r="O10015" s="20"/>
      <c r="P10015" s="19" t="str">
        <f aca="false">IF(I10015="","",I10015-H10015)</f>
        <v/>
      </c>
      <c r="Q10015" s="19" t="str">
        <f aca="true">IF(B10015="","",IF(N10015="No aplica","No aplica",IF(I10015="","Pendent",IF(N10015="Per substituir","Substituir",IF(OR(N10015="No localitzat",N10015="No lliurat"),"Reposar",IF(I10015&lt;H10015,"Reposar",IF(I10015&gt;H10015,"Revisar excedent",IF(AND(G10015="Sí",M10015&lt;&gt;"",M10015&lt;TODAY()),"EPI caducat",IF(AND(G10015="Sí",M10015&lt;&gt;"",M10015&lt;=TODAY()+90),"EPI caduca ≤90 dies",IF(OR(N10015="Deteriorat usable",N10015="Revisió necessària"),"Revisar","OK"))))))))))</f>
      </c>
      <c r="R10015" s="20"/>
    </row>
    <row r="10016" customFormat="false" ht="15" hidden="false" customHeight="false" outlineLevel="0" collapsed="false">
      <c r="A10016" s="19" t="n">
        <v>92</v>
      </c>
      <c r="B10016" s="19" t="n">
        <f aca="false">IFERROR(VLOOKUP(A10016,Personal!$A$6:$F$112,2,FALSE()),"")</f>
        <v>0</v>
      </c>
      <c r="C10016" s="19" t="str">
        <f aca="false">IFERROR(VLOOKUP(A10016,Personal!$A$6:$F$112,3,FALSE()),"")</f>
        <v>Cerdanyola</v>
      </c>
      <c r="D10016" s="19" t="s">
        <v>137</v>
      </c>
      <c r="E10016" s="19" t="s">
        <v>227</v>
      </c>
      <c r="F10016" s="19" t="s">
        <v>228</v>
      </c>
      <c r="G10016" s="19" t="s">
        <v>291</v>
      </c>
      <c r="H10016" s="19" t="n">
        <f aca="false">IF(OR(VLOOKUP(A10016,Personal!$A$6:$F$112,5,FALSE())&lt;&gt;"Sí",N10016="No aplica"),0,'Catàleg GRAE'!D96)</f>
        <v>1</v>
      </c>
      <c r="I10016" s="20"/>
      <c r="J10016" s="20"/>
      <c r="K10016" s="20"/>
      <c r="L10016" s="21"/>
      <c r="M10016" s="21"/>
      <c r="N10016" s="20"/>
      <c r="O10016" s="20"/>
      <c r="P10016" s="19" t="str">
        <f aca="false">IF(I10016="","",I10016-H10016)</f>
        <v/>
      </c>
      <c r="Q10016" s="19" t="str">
        <f aca="true">IF(B10016="","",IF(N10016="No aplica","No aplica",IF(I10016="","Pendent",IF(N10016="Per substituir","Substituir",IF(OR(N10016="No localitzat",N10016="No lliurat"),"Reposar",IF(I10016&lt;H10016,"Reposar",IF(I10016&gt;H10016,"Revisar excedent",IF(AND(G10016="Sí",M10016&lt;&gt;"",M10016&lt;TODAY()),"EPI caducat",IF(AND(G10016="Sí",M10016&lt;&gt;"",M10016&lt;=TODAY()+90),"EPI caduca ≤90 dies",IF(OR(N10016="Deteriorat usable",N10016="Revisió necessària"),"Revisar","OK"))))))))))</f>
      </c>
      <c r="R10016" s="20"/>
    </row>
    <row r="10017" customFormat="false" ht="15" hidden="false" customHeight="false" outlineLevel="0" collapsed="false">
      <c r="A10017" s="19" t="n">
        <v>92</v>
      </c>
      <c r="B10017" s="19" t="n">
        <f aca="false">IFERROR(VLOOKUP(A10017,Personal!$A$6:$F$112,2,FALSE()),"")</f>
        <v>0</v>
      </c>
      <c r="C10017" s="19" t="str">
        <f aca="false">IFERROR(VLOOKUP(A10017,Personal!$A$6:$F$112,3,FALSE()),"")</f>
        <v>Cerdanyola</v>
      </c>
      <c r="D10017" s="19" t="s">
        <v>137</v>
      </c>
      <c r="E10017" s="19" t="s">
        <v>229</v>
      </c>
      <c r="F10017" s="19" t="s">
        <v>230</v>
      </c>
      <c r="G10017" s="19" t="s">
        <v>291</v>
      </c>
      <c r="H10017" s="19" t="n">
        <f aca="false">IF(OR(VLOOKUP(A10017,Personal!$A$6:$F$112,5,FALSE())&lt;&gt;"Sí",N10017="No aplica"),0,'Catàleg GRAE'!D97)</f>
        <v>1</v>
      </c>
      <c r="I10017" s="20"/>
      <c r="J10017" s="20"/>
      <c r="K10017" s="20"/>
      <c r="L10017" s="21"/>
      <c r="M10017" s="21"/>
      <c r="N10017" s="20"/>
      <c r="O10017" s="20"/>
      <c r="P10017" s="19" t="str">
        <f aca="false">IF(I10017="","",I10017-H10017)</f>
        <v/>
      </c>
      <c r="Q10017" s="19" t="str">
        <f aca="true">IF(B10017="","",IF(N10017="No aplica","No aplica",IF(I10017="","Pendent",IF(N10017="Per substituir","Substituir",IF(OR(N10017="No localitzat",N10017="No lliurat"),"Reposar",IF(I10017&lt;H10017,"Reposar",IF(I10017&gt;H10017,"Revisar excedent",IF(AND(G10017="Sí",M10017&lt;&gt;"",M10017&lt;TODAY()),"EPI caducat",IF(AND(G10017="Sí",M10017&lt;&gt;"",M10017&lt;=TODAY()+90),"EPI caduca ≤90 dies",IF(OR(N10017="Deteriorat usable",N10017="Revisió necessària"),"Revisar","OK"))))))))))</f>
      </c>
      <c r="R10017" s="20"/>
    </row>
    <row r="10018" customFormat="false" ht="15" hidden="false" customHeight="false" outlineLevel="0" collapsed="false">
      <c r="A10018" s="19" t="n">
        <v>92</v>
      </c>
      <c r="B10018" s="19" t="n">
        <f aca="false">IFERROR(VLOOKUP(A10018,Personal!$A$6:$F$112,2,FALSE()),"")</f>
        <v>0</v>
      </c>
      <c r="C10018" s="19" t="str">
        <f aca="false">IFERROR(VLOOKUP(A10018,Personal!$A$6:$F$112,3,FALSE()),"")</f>
        <v>Cerdanyola</v>
      </c>
      <c r="D10018" s="19" t="s">
        <v>137</v>
      </c>
      <c r="E10018" s="19" t="s">
        <v>231</v>
      </c>
      <c r="F10018" s="19" t="s">
        <v>232</v>
      </c>
      <c r="G10018" s="19" t="s">
        <v>291</v>
      </c>
      <c r="H10018" s="19" t="n">
        <f aca="false">IF(OR(VLOOKUP(A10018,Personal!$A$6:$F$112,5,FALSE())&lt;&gt;"Sí",N10018="No aplica"),0,'Catàleg GRAE'!D98)</f>
        <v>1</v>
      </c>
      <c r="I10018" s="20"/>
      <c r="J10018" s="20"/>
      <c r="K10018" s="20"/>
      <c r="L10018" s="21"/>
      <c r="M10018" s="21"/>
      <c r="N10018" s="20"/>
      <c r="O10018" s="20"/>
      <c r="P10018" s="19" t="str">
        <f aca="false">IF(I10018="","",I10018-H10018)</f>
        <v/>
      </c>
      <c r="Q10018" s="19" t="str">
        <f aca="true">IF(B10018="","",IF(N10018="No aplica","No aplica",IF(I10018="","Pendent",IF(N10018="Per substituir","Substituir",IF(OR(N10018="No localitzat",N10018="No lliurat"),"Reposar",IF(I10018&lt;H10018,"Reposar",IF(I10018&gt;H10018,"Revisar excedent",IF(AND(G10018="Sí",M10018&lt;&gt;"",M10018&lt;TODAY()),"EPI caducat",IF(AND(G10018="Sí",M10018&lt;&gt;"",M10018&lt;=TODAY()+90),"EPI caduca ≤90 dies",IF(OR(N10018="Deteriorat usable",N10018="Revisió necessària"),"Revisar","OK"))))))))))</f>
      </c>
      <c r="R10018" s="20"/>
    </row>
    <row r="10019" customFormat="false" ht="15" hidden="false" customHeight="false" outlineLevel="0" collapsed="false">
      <c r="A10019" s="19" t="n">
        <v>92</v>
      </c>
      <c r="B10019" s="19" t="n">
        <f aca="false">IFERROR(VLOOKUP(A10019,Personal!$A$6:$F$112,2,FALSE()),"")</f>
        <v>0</v>
      </c>
      <c r="C10019" s="19" t="str">
        <f aca="false">IFERROR(VLOOKUP(A10019,Personal!$A$6:$F$112,3,FALSE()),"")</f>
        <v>Cerdanyola</v>
      </c>
      <c r="D10019" s="19" t="s">
        <v>137</v>
      </c>
      <c r="E10019" s="19" t="s">
        <v>233</v>
      </c>
      <c r="F10019" s="19" t="s">
        <v>234</v>
      </c>
      <c r="G10019" s="19" t="s">
        <v>291</v>
      </c>
      <c r="H10019" s="19" t="n">
        <f aca="false">IF(OR(VLOOKUP(A10019,Personal!$A$6:$F$112,5,FALSE())&lt;&gt;"Sí",N10019="No aplica"),0,'Catàleg GRAE'!D99)</f>
        <v>1</v>
      </c>
      <c r="I10019" s="20"/>
      <c r="J10019" s="20"/>
      <c r="K10019" s="20"/>
      <c r="L10019" s="21"/>
      <c r="M10019" s="21"/>
      <c r="N10019" s="20"/>
      <c r="O10019" s="20"/>
      <c r="P10019" s="19" t="str">
        <f aca="false">IF(I10019="","",I10019-H10019)</f>
        <v/>
      </c>
      <c r="Q10019" s="19" t="str">
        <f aca="true">IF(B10019="","",IF(N10019="No aplica","No aplica",IF(I10019="","Pendent",IF(N10019="Per substituir","Substituir",IF(OR(N10019="No localitzat",N10019="No lliurat"),"Reposar",IF(I10019&lt;H10019,"Reposar",IF(I10019&gt;H10019,"Revisar excedent",IF(AND(G10019="Sí",M10019&lt;&gt;"",M10019&lt;TODAY()),"EPI caducat",IF(AND(G10019="Sí",M10019&lt;&gt;"",M10019&lt;=TODAY()+90),"EPI caduca ≤90 dies",IF(OR(N10019="Deteriorat usable",N10019="Revisió necessària"),"Revisar","OK"))))))))))</f>
      </c>
      <c r="R10019" s="20"/>
    </row>
    <row r="10020" customFormat="false" ht="15" hidden="false" customHeight="false" outlineLevel="0" collapsed="false">
      <c r="A10020" s="19" t="n">
        <v>92</v>
      </c>
      <c r="B10020" s="19" t="n">
        <f aca="false">IFERROR(VLOOKUP(A10020,Personal!$A$6:$F$112,2,FALSE()),"")</f>
        <v>0</v>
      </c>
      <c r="C10020" s="19" t="str">
        <f aca="false">IFERROR(VLOOKUP(A10020,Personal!$A$6:$F$112,3,FALSE()),"")</f>
        <v>Cerdanyola</v>
      </c>
      <c r="D10020" s="19" t="s">
        <v>216</v>
      </c>
      <c r="E10020" s="19" t="s">
        <v>235</v>
      </c>
      <c r="F10020" s="19" t="s">
        <v>236</v>
      </c>
      <c r="G10020" s="19" t="s">
        <v>272</v>
      </c>
      <c r="H10020" s="19" t="n">
        <f aca="false">IF(OR(VLOOKUP(A10020,Personal!$A$6:$F$112,5,FALSE())&lt;&gt;"Sí",N10020="No aplica"),0,'Catàleg GRAE'!D100)</f>
        <v>1</v>
      </c>
      <c r="I10020" s="20"/>
      <c r="J10020" s="20"/>
      <c r="K10020" s="20"/>
      <c r="L10020" s="21"/>
      <c r="M10020" s="21"/>
      <c r="N10020" s="20"/>
      <c r="O10020" s="20"/>
      <c r="P10020" s="19" t="str">
        <f aca="false">IF(I10020="","",I10020-H10020)</f>
        <v/>
      </c>
      <c r="Q10020" s="19" t="str">
        <f aca="true">IF(B10020="","",IF(N10020="No aplica","No aplica",IF(I10020="","Pendent",IF(N10020="Per substituir","Substituir",IF(OR(N10020="No localitzat",N10020="No lliurat"),"Reposar",IF(I10020&lt;H10020,"Reposar",IF(I10020&gt;H10020,"Revisar excedent",IF(AND(G10020="Sí",M10020&lt;&gt;"",M10020&lt;TODAY()),"EPI caducat",IF(AND(G10020="Sí",M10020&lt;&gt;"",M10020&lt;=TODAY()+90),"EPI caduca ≤90 dies",IF(OR(N10020="Deteriorat usable",N10020="Revisió necessària"),"Revisar","OK"))))))))))</f>
      </c>
      <c r="R10020" s="20"/>
    </row>
    <row r="10021" customFormat="false" ht="15" hidden="false" customHeight="false" outlineLevel="0" collapsed="false">
      <c r="A10021" s="19" t="n">
        <v>92</v>
      </c>
      <c r="B10021" s="19" t="n">
        <f aca="false">IFERROR(VLOOKUP(A10021,Personal!$A$6:$F$112,2,FALSE()),"")</f>
        <v>0</v>
      </c>
      <c r="C10021" s="19" t="str">
        <f aca="false">IFERROR(VLOOKUP(A10021,Personal!$A$6:$F$112,3,FALSE()),"")</f>
        <v>Cerdanyola</v>
      </c>
      <c r="D10021" s="19" t="s">
        <v>137</v>
      </c>
      <c r="E10021" s="19" t="s">
        <v>237</v>
      </c>
      <c r="F10021" s="19" t="s">
        <v>238</v>
      </c>
      <c r="G10021" s="19" t="s">
        <v>291</v>
      </c>
      <c r="H10021" s="19" t="n">
        <f aca="false">IF(OR(VLOOKUP(A10021,Personal!$A$6:$F$112,5,FALSE())&lt;&gt;"Sí",N10021="No aplica"),0,'Catàleg GRAE'!D101)</f>
        <v>1</v>
      </c>
      <c r="I10021" s="20"/>
      <c r="J10021" s="20"/>
      <c r="K10021" s="20"/>
      <c r="L10021" s="21"/>
      <c r="M10021" s="21"/>
      <c r="N10021" s="20"/>
      <c r="O10021" s="20"/>
      <c r="P10021" s="19" t="str">
        <f aca="false">IF(I10021="","",I10021-H10021)</f>
        <v/>
      </c>
      <c r="Q10021" s="19" t="str">
        <f aca="true">IF(B10021="","",IF(N10021="No aplica","No aplica",IF(I10021="","Pendent",IF(N10021="Per substituir","Substituir",IF(OR(N10021="No localitzat",N10021="No lliurat"),"Reposar",IF(I10021&lt;H10021,"Reposar",IF(I10021&gt;H10021,"Revisar excedent",IF(AND(G10021="Sí",M10021&lt;&gt;"",M10021&lt;TODAY()),"EPI caducat",IF(AND(G10021="Sí",M10021&lt;&gt;"",M10021&lt;=TODAY()+90),"EPI caduca ≤90 dies",IF(OR(N10021="Deteriorat usable",N10021="Revisió necessària"),"Revisar","OK"))))))))))</f>
      </c>
      <c r="R10021" s="20"/>
    </row>
    <row r="10022" customFormat="false" ht="15" hidden="false" customHeight="false" outlineLevel="0" collapsed="false">
      <c r="A10022" s="19" t="n">
        <v>92</v>
      </c>
      <c r="B10022" s="19" t="n">
        <f aca="false">IFERROR(VLOOKUP(A10022,Personal!$A$6:$F$112,2,FALSE()),"")</f>
        <v>0</v>
      </c>
      <c r="C10022" s="19" t="str">
        <f aca="false">IFERROR(VLOOKUP(A10022,Personal!$A$6:$F$112,3,FALSE()),"")</f>
        <v>Cerdanyola</v>
      </c>
      <c r="D10022" s="19" t="s">
        <v>37</v>
      </c>
      <c r="E10022" s="19" t="s">
        <v>239</v>
      </c>
      <c r="F10022" s="19" t="s">
        <v>240</v>
      </c>
      <c r="G10022" s="19" t="s">
        <v>291</v>
      </c>
      <c r="H10022" s="19" t="n">
        <f aca="false">IF(OR(VLOOKUP(A10022,Personal!$A$6:$F$112,5,FALSE())&lt;&gt;"Sí",N10022="No aplica"),0,'Catàleg GRAE'!D102)</f>
        <v>1</v>
      </c>
      <c r="I10022" s="20"/>
      <c r="J10022" s="20"/>
      <c r="K10022" s="20"/>
      <c r="L10022" s="21"/>
      <c r="M10022" s="21"/>
      <c r="N10022" s="20"/>
      <c r="O10022" s="20"/>
      <c r="P10022" s="19" t="str">
        <f aca="false">IF(I10022="","",I10022-H10022)</f>
        <v/>
      </c>
      <c r="Q10022" s="19" t="str">
        <f aca="true">IF(B10022="","",IF(N10022="No aplica","No aplica",IF(I10022="","Pendent",IF(N10022="Per substituir","Substituir",IF(OR(N10022="No localitzat",N10022="No lliurat"),"Reposar",IF(I10022&lt;H10022,"Reposar",IF(I10022&gt;H10022,"Revisar excedent",IF(AND(G10022="Sí",M10022&lt;&gt;"",M10022&lt;TODAY()),"EPI caducat",IF(AND(G10022="Sí",M10022&lt;&gt;"",M10022&lt;=TODAY()+90),"EPI caduca ≤90 dies",IF(OR(N10022="Deteriorat usable",N10022="Revisió necessària"),"Revisar","OK"))))))))))</f>
      </c>
      <c r="R10022" s="20"/>
    </row>
    <row r="10023" customFormat="false" ht="15" hidden="false" customHeight="false" outlineLevel="0" collapsed="false">
      <c r="A10023" s="19" t="n">
        <v>92</v>
      </c>
      <c r="B10023" s="19" t="n">
        <f aca="false">IFERROR(VLOOKUP(A10023,Personal!$A$6:$F$112,2,FALSE()),"")</f>
        <v>0</v>
      </c>
      <c r="C10023" s="19" t="str">
        <f aca="false">IFERROR(VLOOKUP(A10023,Personal!$A$6:$F$112,3,FALSE()),"")</f>
        <v>Cerdanyola</v>
      </c>
      <c r="D10023" s="19" t="s">
        <v>37</v>
      </c>
      <c r="E10023" s="19" t="s">
        <v>241</v>
      </c>
      <c r="F10023" s="19" t="s">
        <v>242</v>
      </c>
      <c r="G10023" s="19" t="s">
        <v>291</v>
      </c>
      <c r="H10023" s="19" t="n">
        <f aca="false">IF(OR(VLOOKUP(A10023,Personal!$A$6:$F$112,5,FALSE())&lt;&gt;"Sí",N10023="No aplica"),0,'Catàleg GRAE'!D103)</f>
        <v>1</v>
      </c>
      <c r="I10023" s="20"/>
      <c r="J10023" s="20"/>
      <c r="K10023" s="20"/>
      <c r="L10023" s="21"/>
      <c r="M10023" s="21"/>
      <c r="N10023" s="20"/>
      <c r="O10023" s="20"/>
      <c r="P10023" s="19" t="str">
        <f aca="false">IF(I10023="","",I10023-H10023)</f>
        <v/>
      </c>
      <c r="Q10023" s="19" t="str">
        <f aca="true">IF(B10023="","",IF(N10023="No aplica","No aplica",IF(I10023="","Pendent",IF(N10023="Per substituir","Substituir",IF(OR(N10023="No localitzat",N10023="No lliurat"),"Reposar",IF(I10023&lt;H10023,"Reposar",IF(I10023&gt;H10023,"Revisar excedent",IF(AND(G10023="Sí",M10023&lt;&gt;"",M10023&lt;TODAY()),"EPI caducat",IF(AND(G10023="Sí",M10023&lt;&gt;"",M10023&lt;=TODAY()+90),"EPI caduca ≤90 dies",IF(OR(N10023="Deteriorat usable",N10023="Revisió necessària"),"Revisar","OK"))))))))))</f>
      </c>
      <c r="R10023" s="20"/>
    </row>
    <row r="10024" customFormat="false" ht="15" hidden="false" customHeight="false" outlineLevel="0" collapsed="false">
      <c r="A10024" s="19" t="n">
        <v>92</v>
      </c>
      <c r="B10024" s="19" t="n">
        <f aca="false">IFERROR(VLOOKUP(A10024,Personal!$A$6:$F$112,2,FALSE()),"")</f>
        <v>0</v>
      </c>
      <c r="C10024" s="19" t="str">
        <f aca="false">IFERROR(VLOOKUP(A10024,Personal!$A$6:$F$112,3,FALSE()),"")</f>
        <v>Cerdanyola</v>
      </c>
      <c r="D10024" s="19" t="s">
        <v>177</v>
      </c>
      <c r="E10024" s="19" t="s">
        <v>243</v>
      </c>
      <c r="F10024" s="19" t="s">
        <v>244</v>
      </c>
      <c r="G10024" s="19" t="s">
        <v>272</v>
      </c>
      <c r="H10024" s="19" t="n">
        <f aca="false">IF(OR(VLOOKUP(A10024,Personal!$A$6:$F$112,5,FALSE())&lt;&gt;"Sí",N10024="No aplica"),0,'Catàleg GRAE'!D104)</f>
        <v>1</v>
      </c>
      <c r="I10024" s="20"/>
      <c r="J10024" s="20"/>
      <c r="K10024" s="20"/>
      <c r="L10024" s="21"/>
      <c r="M10024" s="21"/>
      <c r="N10024" s="20"/>
      <c r="O10024" s="20"/>
      <c r="P10024" s="19" t="str">
        <f aca="false">IF(I10024="","",I10024-H10024)</f>
        <v/>
      </c>
      <c r="Q10024" s="19" t="str">
        <f aca="true">IF(B10024="","",IF(N10024="No aplica","No aplica",IF(I10024="","Pendent",IF(N10024="Per substituir","Substituir",IF(OR(N10024="No localitzat",N10024="No lliurat"),"Reposar",IF(I10024&lt;H10024,"Reposar",IF(I10024&gt;H10024,"Revisar excedent",IF(AND(G10024="Sí",M10024&lt;&gt;"",M10024&lt;TODAY()),"EPI caducat",IF(AND(G10024="Sí",M10024&lt;&gt;"",M10024&lt;=TODAY()+90),"EPI caduca ≤90 dies",IF(OR(N10024="Deteriorat usable",N10024="Revisió necessària"),"Revisar","OK"))))))))))</f>
      </c>
      <c r="R10024" s="20"/>
    </row>
    <row r="10025" customFormat="false" ht="15" hidden="false" customHeight="false" outlineLevel="0" collapsed="false">
      <c r="A10025" s="19" t="n">
        <v>92</v>
      </c>
      <c r="B10025" s="19" t="n">
        <f aca="false">IFERROR(VLOOKUP(A10025,Personal!$A$6:$F$112,2,FALSE()),"")</f>
        <v>0</v>
      </c>
      <c r="C10025" s="19" t="str">
        <f aca="false">IFERROR(VLOOKUP(A10025,Personal!$A$6:$F$112,3,FALSE()),"")</f>
        <v>Cerdanyola</v>
      </c>
      <c r="D10025" s="19" t="s">
        <v>177</v>
      </c>
      <c r="E10025" s="19" t="s">
        <v>245</v>
      </c>
      <c r="F10025" s="19" t="s">
        <v>246</v>
      </c>
      <c r="G10025" s="19" t="s">
        <v>272</v>
      </c>
      <c r="H10025" s="19" t="n">
        <f aca="false">IF(OR(VLOOKUP(A10025,Personal!$A$6:$F$112,5,FALSE())&lt;&gt;"Sí",N10025="No aplica"),0,'Catàleg GRAE'!D105)</f>
        <v>1</v>
      </c>
      <c r="I10025" s="20"/>
      <c r="J10025" s="20"/>
      <c r="K10025" s="20"/>
      <c r="L10025" s="21"/>
      <c r="M10025" s="21"/>
      <c r="N10025" s="20"/>
      <c r="O10025" s="20"/>
      <c r="P10025" s="19" t="str">
        <f aca="false">IF(I10025="","",I10025-H10025)</f>
        <v/>
      </c>
      <c r="Q10025" s="19" t="str">
        <f aca="true">IF(B10025="","",IF(N10025="No aplica","No aplica",IF(I10025="","Pendent",IF(N10025="Per substituir","Substituir",IF(OR(N10025="No localitzat",N10025="No lliurat"),"Reposar",IF(I10025&lt;H10025,"Reposar",IF(I10025&gt;H10025,"Revisar excedent",IF(AND(G10025="Sí",M10025&lt;&gt;"",M10025&lt;TODAY()),"EPI caducat",IF(AND(G10025="Sí",M10025&lt;&gt;"",M10025&lt;=TODAY()+90),"EPI caduca ≤90 dies",IF(OR(N10025="Deteriorat usable",N10025="Revisió necessària"),"Revisar","OK"))))))))))</f>
      </c>
      <c r="R10025" s="20"/>
    </row>
    <row r="10026" customFormat="false" ht="15" hidden="false" customHeight="false" outlineLevel="0" collapsed="false">
      <c r="A10026" s="19" t="n">
        <v>92</v>
      </c>
      <c r="B10026" s="19" t="n">
        <f aca="false">IFERROR(VLOOKUP(A10026,Personal!$A$6:$F$112,2,FALSE()),"")</f>
        <v>0</v>
      </c>
      <c r="C10026" s="19" t="str">
        <f aca="false">IFERROR(VLOOKUP(A10026,Personal!$A$6:$F$112,3,FALSE()),"")</f>
        <v>Cerdanyola</v>
      </c>
      <c r="D10026" s="19" t="s">
        <v>177</v>
      </c>
      <c r="E10026" s="19" t="s">
        <v>247</v>
      </c>
      <c r="F10026" s="19" t="s">
        <v>248</v>
      </c>
      <c r="G10026" s="19" t="s">
        <v>272</v>
      </c>
      <c r="H10026" s="19" t="n">
        <f aca="false">IF(OR(VLOOKUP(A10026,Personal!$A$6:$F$112,5,FALSE())&lt;&gt;"Sí",N10026="No aplica"),0,'Catàleg GRAE'!D106)</f>
        <v>1</v>
      </c>
      <c r="I10026" s="20"/>
      <c r="J10026" s="20"/>
      <c r="K10026" s="20"/>
      <c r="L10026" s="21"/>
      <c r="M10026" s="21"/>
      <c r="N10026" s="20"/>
      <c r="O10026" s="20"/>
      <c r="P10026" s="19" t="str">
        <f aca="false">IF(I10026="","",I10026-H10026)</f>
        <v/>
      </c>
      <c r="Q10026" s="19" t="str">
        <f aca="true">IF(B10026="","",IF(N10026="No aplica","No aplica",IF(I10026="","Pendent",IF(N10026="Per substituir","Substituir",IF(OR(N10026="No localitzat",N10026="No lliurat"),"Reposar",IF(I10026&lt;H10026,"Reposar",IF(I10026&gt;H10026,"Revisar excedent",IF(AND(G10026="Sí",M10026&lt;&gt;"",M10026&lt;TODAY()),"EPI caducat",IF(AND(G10026="Sí",M10026&lt;&gt;"",M10026&lt;=TODAY()+90),"EPI caduca ≤90 dies",IF(OR(N10026="Deteriorat usable",N10026="Revisió necessària"),"Revisar","OK"))))))))))</f>
      </c>
      <c r="R10026" s="20"/>
    </row>
    <row r="10027" customFormat="false" ht="15" hidden="false" customHeight="false" outlineLevel="0" collapsed="false">
      <c r="A10027" s="19" t="n">
        <v>92</v>
      </c>
      <c r="B10027" s="19" t="n">
        <f aca="false">IFERROR(VLOOKUP(A10027,Personal!$A$6:$F$112,2,FALSE()),"")</f>
        <v>0</v>
      </c>
      <c r="C10027" s="19" t="str">
        <f aca="false">IFERROR(VLOOKUP(A10027,Personal!$A$6:$F$112,3,FALSE()),"")</f>
        <v>Cerdanyola</v>
      </c>
      <c r="D10027" s="19" t="s">
        <v>177</v>
      </c>
      <c r="E10027" s="19" t="s">
        <v>249</v>
      </c>
      <c r="F10027" s="19" t="s">
        <v>250</v>
      </c>
      <c r="G10027" s="19" t="s">
        <v>272</v>
      </c>
      <c r="H10027" s="19" t="n">
        <f aca="false">IF(OR(VLOOKUP(A10027,Personal!$A$6:$F$112,5,FALSE())&lt;&gt;"Sí",N10027="No aplica"),0,'Catàleg GRAE'!D107)</f>
        <v>1</v>
      </c>
      <c r="I10027" s="20"/>
      <c r="J10027" s="20"/>
      <c r="K10027" s="20"/>
      <c r="L10027" s="21"/>
      <c r="M10027" s="21"/>
      <c r="N10027" s="20"/>
      <c r="O10027" s="20"/>
      <c r="P10027" s="19" t="str">
        <f aca="false">IF(I10027="","",I10027-H10027)</f>
        <v/>
      </c>
      <c r="Q10027" s="19" t="str">
        <f aca="true">IF(B10027="","",IF(N10027="No aplica","No aplica",IF(I10027="","Pendent",IF(N10027="Per substituir","Substituir",IF(OR(N10027="No localitzat",N10027="No lliurat"),"Reposar",IF(I10027&lt;H10027,"Reposar",IF(I10027&gt;H10027,"Revisar excedent",IF(AND(G10027="Sí",M10027&lt;&gt;"",M10027&lt;TODAY()),"EPI caducat",IF(AND(G10027="Sí",M10027&lt;&gt;"",M10027&lt;=TODAY()+90),"EPI caduca ≤90 dies",IF(OR(N10027="Deteriorat usable",N10027="Revisió necessària"),"Revisar","OK"))))))))))</f>
      </c>
      <c r="R10027" s="20"/>
    </row>
    <row r="10028" customFormat="false" ht="15" hidden="false" customHeight="false" outlineLevel="0" collapsed="false">
      <c r="A10028" s="19" t="n">
        <v>92</v>
      </c>
      <c r="B10028" s="19" t="n">
        <f aca="false">IFERROR(VLOOKUP(A10028,Personal!$A$6:$F$112,2,FALSE()),"")</f>
        <v>0</v>
      </c>
      <c r="C10028" s="19" t="str">
        <f aca="false">IFERROR(VLOOKUP(A10028,Personal!$A$6:$F$112,3,FALSE()),"")</f>
        <v>Cerdanyola</v>
      </c>
      <c r="D10028" s="19" t="s">
        <v>177</v>
      </c>
      <c r="E10028" s="19" t="s">
        <v>251</v>
      </c>
      <c r="F10028" s="19" t="s">
        <v>252</v>
      </c>
      <c r="G10028" s="19" t="s">
        <v>272</v>
      </c>
      <c r="H10028" s="19" t="n">
        <f aca="false">IF(OR(VLOOKUP(A10028,Personal!$A$6:$F$112,5,FALSE())&lt;&gt;"Sí",N10028="No aplica"),0,'Catàleg GRAE'!D108)</f>
        <v>1</v>
      </c>
      <c r="I10028" s="20"/>
      <c r="J10028" s="20"/>
      <c r="K10028" s="20"/>
      <c r="L10028" s="21"/>
      <c r="M10028" s="21"/>
      <c r="N10028" s="20"/>
      <c r="O10028" s="20"/>
      <c r="P10028" s="19" t="str">
        <f aca="false">IF(I10028="","",I10028-H10028)</f>
        <v/>
      </c>
      <c r="Q10028" s="19" t="str">
        <f aca="true">IF(B10028="","",IF(N10028="No aplica","No aplica",IF(I10028="","Pendent",IF(N10028="Per substituir","Substituir",IF(OR(N10028="No localitzat",N10028="No lliurat"),"Reposar",IF(I10028&lt;H10028,"Reposar",IF(I10028&gt;H10028,"Revisar excedent",IF(AND(G10028="Sí",M10028&lt;&gt;"",M10028&lt;TODAY()),"EPI caducat",IF(AND(G10028="Sí",M10028&lt;&gt;"",M10028&lt;=TODAY()+90),"EPI caduca ≤90 dies",IF(OR(N10028="Deteriorat usable",N10028="Revisió necessària"),"Revisar","OK"))))))))))</f>
      </c>
      <c r="R10028" s="20"/>
    </row>
    <row r="10029" customFormat="false" ht="15" hidden="false" customHeight="false" outlineLevel="0" collapsed="false">
      <c r="A10029" s="19" t="n">
        <v>92</v>
      </c>
      <c r="B10029" s="19" t="n">
        <f aca="false">IFERROR(VLOOKUP(A10029,Personal!$A$6:$F$112,2,FALSE()),"")</f>
        <v>0</v>
      </c>
      <c r="C10029" s="19" t="str">
        <f aca="false">IFERROR(VLOOKUP(A10029,Personal!$A$6:$F$112,3,FALSE()),"")</f>
        <v>Cerdanyola</v>
      </c>
      <c r="D10029" s="19" t="s">
        <v>125</v>
      </c>
      <c r="E10029" s="19" t="s">
        <v>253</v>
      </c>
      <c r="F10029" s="19" t="s">
        <v>254</v>
      </c>
      <c r="G10029" s="19" t="s">
        <v>272</v>
      </c>
      <c r="H10029" s="19" t="n">
        <f aca="false">IF(OR(VLOOKUP(A10029,Personal!$A$6:$F$112,5,FALSE())&lt;&gt;"Sí",N10029="No aplica"),0,'Catàleg GRAE'!D109)</f>
        <v>1</v>
      </c>
      <c r="I10029" s="20"/>
      <c r="J10029" s="20"/>
      <c r="K10029" s="20"/>
      <c r="L10029" s="21"/>
      <c r="M10029" s="21"/>
      <c r="N10029" s="20"/>
      <c r="O10029" s="20"/>
      <c r="P10029" s="19" t="str">
        <f aca="false">IF(I10029="","",I10029-H10029)</f>
        <v/>
      </c>
      <c r="Q10029" s="19" t="str">
        <f aca="true">IF(B10029="","",IF(N10029="No aplica","No aplica",IF(I10029="","Pendent",IF(N10029="Per substituir","Substituir",IF(OR(N10029="No localitzat",N10029="No lliurat"),"Reposar",IF(I10029&lt;H10029,"Reposar",IF(I10029&gt;H10029,"Revisar excedent",IF(AND(G10029="Sí",M10029&lt;&gt;"",M10029&lt;TODAY()),"EPI caducat",IF(AND(G10029="Sí",M10029&lt;&gt;"",M10029&lt;=TODAY()+90),"EPI caduca ≤90 dies",IF(OR(N10029="Deteriorat usable",N10029="Revisió necessària"),"Revisar","OK"))))))))))</f>
      </c>
      <c r="R10029" s="20"/>
    </row>
    <row r="10030" customFormat="false" ht="15" hidden="false" customHeight="false" outlineLevel="0" collapsed="false">
      <c r="A10030" s="19" t="n">
        <v>92</v>
      </c>
      <c r="B10030" s="19" t="n">
        <f aca="false">IFERROR(VLOOKUP(A10030,Personal!$A$6:$F$112,2,FALSE()),"")</f>
        <v>0</v>
      </c>
      <c r="C10030" s="19" t="str">
        <f aca="false">IFERROR(VLOOKUP(A10030,Personal!$A$6:$F$112,3,FALSE()),"")</f>
        <v>Cerdanyola</v>
      </c>
      <c r="D10030" s="19" t="s">
        <v>177</v>
      </c>
      <c r="E10030" s="19" t="s">
        <v>255</v>
      </c>
      <c r="F10030" s="19" t="s">
        <v>256</v>
      </c>
      <c r="G10030" s="19" t="s">
        <v>272</v>
      </c>
      <c r="H10030" s="19" t="n">
        <f aca="false">IF(OR(VLOOKUP(A10030,Personal!$A$6:$F$112,5,FALSE())&lt;&gt;"Sí",N10030="No aplica"),0,'Catàleg GRAE'!D110)</f>
        <v>1</v>
      </c>
      <c r="I10030" s="20"/>
      <c r="J10030" s="20"/>
      <c r="K10030" s="20"/>
      <c r="L10030" s="21"/>
      <c r="M10030" s="21"/>
      <c r="N10030" s="20"/>
      <c r="O10030" s="20"/>
      <c r="P10030" s="19" t="str">
        <f aca="false">IF(I10030="","",I10030-H10030)</f>
        <v/>
      </c>
      <c r="Q10030" s="19" t="str">
        <f aca="true">IF(B10030="","",IF(N10030="No aplica","No aplica",IF(I10030="","Pendent",IF(N10030="Per substituir","Substituir",IF(OR(N10030="No localitzat",N10030="No lliurat"),"Reposar",IF(I10030&lt;H10030,"Reposar",IF(I10030&gt;H10030,"Revisar excedent",IF(AND(G10030="Sí",M10030&lt;&gt;"",M10030&lt;TODAY()),"EPI caducat",IF(AND(G10030="Sí",M10030&lt;&gt;"",M10030&lt;=TODAY()+90),"EPI caduca ≤90 dies",IF(OR(N10030="Deteriorat usable",N10030="Revisió necessària"),"Revisar","OK"))))))))))</f>
      </c>
      <c r="R10030" s="20"/>
    </row>
    <row r="10031" customFormat="false" ht="15" hidden="false" customHeight="false" outlineLevel="0" collapsed="false">
      <c r="A10031" s="19" t="n">
        <v>92</v>
      </c>
      <c r="B10031" s="19" t="n">
        <f aca="false">IFERROR(VLOOKUP(A10031,Personal!$A$6:$F$112,2,FALSE()),"")</f>
        <v>0</v>
      </c>
      <c r="C10031" s="19" t="str">
        <f aca="false">IFERROR(VLOOKUP(A10031,Personal!$A$6:$F$112,3,FALSE()),"")</f>
        <v>Cerdanyola</v>
      </c>
      <c r="D10031" s="19" t="s">
        <v>142</v>
      </c>
      <c r="E10031" s="19" t="s">
        <v>257</v>
      </c>
      <c r="F10031" s="19" t="s">
        <v>258</v>
      </c>
      <c r="G10031" s="19" t="s">
        <v>291</v>
      </c>
      <c r="H10031" s="19" t="n">
        <f aca="false">IF(OR(VLOOKUP(A10031,Personal!$A$6:$F$112,5,FALSE())&lt;&gt;"Sí",N10031="No aplica"),0,'Catàleg GRAE'!D111)</f>
        <v>1</v>
      </c>
      <c r="I10031" s="20"/>
      <c r="J10031" s="20"/>
      <c r="K10031" s="20"/>
      <c r="L10031" s="21"/>
      <c r="M10031" s="21"/>
      <c r="N10031" s="20"/>
      <c r="O10031" s="20"/>
      <c r="P10031" s="19" t="str">
        <f aca="false">IF(I10031="","",I10031-H10031)</f>
        <v/>
      </c>
      <c r="Q10031" s="19" t="str">
        <f aca="true">IF(B10031="","",IF(N10031="No aplica","No aplica",IF(I10031="","Pendent",IF(N10031="Per substituir","Substituir",IF(OR(N10031="No localitzat",N10031="No lliurat"),"Reposar",IF(I10031&lt;H10031,"Reposar",IF(I10031&gt;H10031,"Revisar excedent",IF(AND(G10031="Sí",M10031&lt;&gt;"",M10031&lt;TODAY()),"EPI caducat",IF(AND(G10031="Sí",M10031&lt;&gt;"",M10031&lt;=TODAY()+90),"EPI caduca ≤90 dies",IF(OR(N10031="Deteriorat usable",N10031="Revisió necessària"),"Revisar","OK"))))))))))</f>
      </c>
      <c r="R10031" s="20"/>
    </row>
    <row r="10032" customFormat="false" ht="15" hidden="false" customHeight="false" outlineLevel="0" collapsed="false">
      <c r="A10032" s="19" t="n">
        <v>92</v>
      </c>
      <c r="B10032" s="19" t="n">
        <f aca="false">IFERROR(VLOOKUP(A10032,Personal!$A$6:$F$112,2,FALSE()),"")</f>
        <v>0</v>
      </c>
      <c r="C10032" s="19" t="str">
        <f aca="false">IFERROR(VLOOKUP(A10032,Personal!$A$6:$F$112,3,FALSE()),"")</f>
        <v>Cerdanyola</v>
      </c>
      <c r="D10032" s="19" t="s">
        <v>112</v>
      </c>
      <c r="E10032" s="19" t="s">
        <v>259</v>
      </c>
      <c r="F10032" s="19" t="s">
        <v>260</v>
      </c>
      <c r="G10032" s="19" t="s">
        <v>291</v>
      </c>
      <c r="H10032" s="19" t="n">
        <f aca="false">IF(OR(VLOOKUP(A10032,Personal!$A$6:$F$112,5,FALSE())&lt;&gt;"Sí",N10032="No aplica"),0,'Catàleg GRAE'!D112)</f>
        <v>1</v>
      </c>
      <c r="I10032" s="20"/>
      <c r="J10032" s="20"/>
      <c r="K10032" s="20"/>
      <c r="L10032" s="21"/>
      <c r="M10032" s="21"/>
      <c r="N10032" s="20"/>
      <c r="O10032" s="20"/>
      <c r="P10032" s="19" t="str">
        <f aca="false">IF(I10032="","",I10032-H10032)</f>
        <v/>
      </c>
      <c r="Q10032" s="19" t="str">
        <f aca="true">IF(B10032="","",IF(N10032="No aplica","No aplica",IF(I10032="","Pendent",IF(N10032="Per substituir","Substituir",IF(OR(N10032="No localitzat",N10032="No lliurat"),"Reposar",IF(I10032&lt;H10032,"Reposar",IF(I10032&gt;H10032,"Revisar excedent",IF(AND(G10032="Sí",M10032&lt;&gt;"",M10032&lt;TODAY()),"EPI caducat",IF(AND(G10032="Sí",M10032&lt;&gt;"",M10032&lt;=TODAY()+90),"EPI caduca ≤90 dies",IF(OR(N10032="Deteriorat usable",N10032="Revisió necessària"),"Revisar","OK"))))))))))</f>
      </c>
      <c r="R10032" s="20"/>
    </row>
    <row r="10033" customFormat="false" ht="15" hidden="false" customHeight="false" outlineLevel="0" collapsed="false">
      <c r="A10033" s="19" t="n">
        <v>92</v>
      </c>
      <c r="B10033" s="19" t="n">
        <f aca="false">IFERROR(VLOOKUP(A10033,Personal!$A$6:$F$112,2,FALSE()),"")</f>
        <v>0</v>
      </c>
      <c r="C10033" s="19" t="str">
        <f aca="false">IFERROR(VLOOKUP(A10033,Personal!$A$6:$F$112,3,FALSE()),"")</f>
        <v>Cerdanyola</v>
      </c>
      <c r="D10033" s="19" t="s">
        <v>261</v>
      </c>
      <c r="E10033" s="19" t="s">
        <v>262</v>
      </c>
      <c r="F10033" s="19" t="s">
        <v>263</v>
      </c>
      <c r="G10033" s="19" t="s">
        <v>291</v>
      </c>
      <c r="H10033" s="19" t="n">
        <f aca="false">IF(OR(VLOOKUP(A10033,Personal!$A$6:$F$112,5,FALSE())&lt;&gt;"Sí",N10033="No aplica"),0,'Catàleg GRAE'!D113)</f>
        <v>1</v>
      </c>
      <c r="I10033" s="20"/>
      <c r="J10033" s="20"/>
      <c r="K10033" s="20"/>
      <c r="L10033" s="21"/>
      <c r="M10033" s="21"/>
      <c r="N10033" s="20"/>
      <c r="O10033" s="20"/>
      <c r="P10033" s="19" t="str">
        <f aca="false">IF(I10033="","",I10033-H10033)</f>
        <v/>
      </c>
      <c r="Q10033" s="19" t="str">
        <f aca="true">IF(B10033="","",IF(N10033="No aplica","No aplica",IF(I10033="","Pendent",IF(N10033="Per substituir","Substituir",IF(OR(N10033="No localitzat",N10033="No lliurat"),"Reposar",IF(I10033&lt;H10033,"Reposar",IF(I10033&gt;H10033,"Revisar excedent",IF(AND(G10033="Sí",M10033&lt;&gt;"",M10033&lt;TODAY()),"EPI caducat",IF(AND(G10033="Sí",M10033&lt;&gt;"",M10033&lt;=TODAY()+90),"EPI caduca ≤90 dies",IF(OR(N10033="Deteriorat usable",N10033="Revisió necessària"),"Revisar","OK"))))))))))</f>
      </c>
      <c r="R10033" s="20"/>
    </row>
    <row r="10034" customFormat="false" ht="15" hidden="false" customHeight="false" outlineLevel="0" collapsed="false">
      <c r="A10034" s="19" t="n">
        <v>93</v>
      </c>
      <c r="B10034" s="19" t="n">
        <f aca="false">IFERROR(VLOOKUP(A10034,Personal!$A$6:$F$112,2,FALSE()),"")</f>
        <v>0</v>
      </c>
      <c r="C10034" s="19" t="str">
        <f aca="false">IFERROR(VLOOKUP(A10034,Personal!$A$6:$F$112,3,FALSE()),"")</f>
        <v>Cerdanyola</v>
      </c>
      <c r="D10034" s="19" t="s">
        <v>26</v>
      </c>
      <c r="E10034" s="19" t="s">
        <v>27</v>
      </c>
      <c r="F10034" s="19" t="s">
        <v>28</v>
      </c>
      <c r="G10034" s="19" t="s">
        <v>291</v>
      </c>
      <c r="H10034" s="19" t="n">
        <f aca="false">IF(OR(VLOOKUP(A10034,Personal!$A$6:$F$112,5,FALSE())&lt;&gt;"Sí",N10034="No aplica"),0,'Catàleg GRAE'!D5)</f>
        <v>1</v>
      </c>
      <c r="I10034" s="20"/>
      <c r="J10034" s="20"/>
      <c r="K10034" s="20"/>
      <c r="L10034" s="21"/>
      <c r="M10034" s="21"/>
      <c r="N10034" s="20"/>
      <c r="O10034" s="20"/>
      <c r="P10034" s="19" t="str">
        <f aca="false">IF(I10034="","",I10034-H10034)</f>
        <v/>
      </c>
      <c r="Q10034" s="19" t="str">
        <f aca="true">IF(B10034="","",IF(N10034="No aplica","No aplica",IF(I10034="","Pendent",IF(N10034="Per substituir","Substituir",IF(OR(N10034="No localitzat",N10034="No lliurat"),"Reposar",IF(I10034&lt;H10034,"Reposar",IF(I10034&gt;H10034,"Revisar excedent",IF(AND(G10034="Sí",M10034&lt;&gt;"",M10034&lt;TODAY()),"EPI caducat",IF(AND(G10034="Sí",M10034&lt;&gt;"",M10034&lt;=TODAY()+90),"EPI caduca ≤90 dies",IF(OR(N10034="Deteriorat usable",N10034="Revisió necessària"),"Revisar","OK"))))))))))</f>
      </c>
      <c r="R10034" s="20"/>
    </row>
    <row r="10035" customFormat="false" ht="15" hidden="false" customHeight="false" outlineLevel="0" collapsed="false">
      <c r="A10035" s="19" t="n">
        <v>93</v>
      </c>
      <c r="B10035" s="19" t="n">
        <f aca="false">IFERROR(VLOOKUP(A10035,Personal!$A$6:$F$112,2,FALSE()),"")</f>
        <v>0</v>
      </c>
      <c r="C10035" s="19" t="str">
        <f aca="false">IFERROR(VLOOKUP(A10035,Personal!$A$6:$F$112,3,FALSE()),"")</f>
        <v>Cerdanyola</v>
      </c>
      <c r="D10035" s="19" t="s">
        <v>26</v>
      </c>
      <c r="E10035" s="19" t="s">
        <v>27</v>
      </c>
      <c r="F10035" s="19" t="s">
        <v>30</v>
      </c>
      <c r="G10035" s="19" t="s">
        <v>291</v>
      </c>
      <c r="H10035" s="19" t="n">
        <f aca="false">IF(OR(VLOOKUP(A10035,Personal!$A$6:$F$112,5,FALSE())&lt;&gt;"Sí",N10035="No aplica"),0,'Catàleg GRAE'!D6)</f>
        <v>1</v>
      </c>
      <c r="I10035" s="20"/>
      <c r="J10035" s="20"/>
      <c r="K10035" s="20"/>
      <c r="L10035" s="21"/>
      <c r="M10035" s="21"/>
      <c r="N10035" s="20"/>
      <c r="O10035" s="20"/>
      <c r="P10035" s="19" t="str">
        <f aca="false">IF(I10035="","",I10035-H10035)</f>
        <v/>
      </c>
      <c r="Q10035" s="19" t="str">
        <f aca="true">IF(B10035="","",IF(N10035="No aplica","No aplica",IF(I10035="","Pendent",IF(N10035="Per substituir","Substituir",IF(OR(N10035="No localitzat",N10035="No lliurat"),"Reposar",IF(I10035&lt;H10035,"Reposar",IF(I10035&gt;H10035,"Revisar excedent",IF(AND(G10035="Sí",M10035&lt;&gt;"",M10035&lt;TODAY()),"EPI caducat",IF(AND(G10035="Sí",M10035&lt;&gt;"",M10035&lt;=TODAY()+90),"EPI caduca ≤90 dies",IF(OR(N10035="Deteriorat usable",N10035="Revisió necessària"),"Revisar","OK"))))))))))</f>
      </c>
      <c r="R10035" s="20"/>
    </row>
    <row r="10036" customFormat="false" ht="15" hidden="false" customHeight="false" outlineLevel="0" collapsed="false">
      <c r="A10036" s="19" t="n">
        <v>93</v>
      </c>
      <c r="B10036" s="19" t="n">
        <f aca="false">IFERROR(VLOOKUP(A10036,Personal!$A$6:$F$112,2,FALSE()),"")</f>
        <v>0</v>
      </c>
      <c r="C10036" s="19" t="str">
        <f aca="false">IFERROR(VLOOKUP(A10036,Personal!$A$6:$F$112,3,FALSE()),"")</f>
        <v>Cerdanyola</v>
      </c>
      <c r="D10036" s="19" t="s">
        <v>26</v>
      </c>
      <c r="E10036" s="19" t="s">
        <v>31</v>
      </c>
      <c r="F10036" s="19" t="s">
        <v>32</v>
      </c>
      <c r="G10036" s="19" t="s">
        <v>272</v>
      </c>
      <c r="H10036" s="19" t="n">
        <f aca="false">IF(OR(VLOOKUP(A10036,Personal!$A$6:$F$112,5,FALSE())&lt;&gt;"Sí",N10036="No aplica"),0,'Catàleg GRAE'!D7)</f>
        <v>1</v>
      </c>
      <c r="I10036" s="20"/>
      <c r="J10036" s="20"/>
      <c r="K10036" s="20"/>
      <c r="L10036" s="21"/>
      <c r="M10036" s="21"/>
      <c r="N10036" s="20"/>
      <c r="O10036" s="20"/>
      <c r="P10036" s="19" t="str">
        <f aca="false">IF(I10036="","",I10036-H10036)</f>
        <v/>
      </c>
      <c r="Q10036" s="19" t="str">
        <f aca="true">IF(B10036="","",IF(N10036="No aplica","No aplica",IF(I10036="","Pendent",IF(N10036="Per substituir","Substituir",IF(OR(N10036="No localitzat",N10036="No lliurat"),"Reposar",IF(I10036&lt;H10036,"Reposar",IF(I10036&gt;H10036,"Revisar excedent",IF(AND(G10036="Sí",M10036&lt;&gt;"",M10036&lt;TODAY()),"EPI caducat",IF(AND(G10036="Sí",M10036&lt;&gt;"",M10036&lt;=TODAY()+90),"EPI caduca ≤90 dies",IF(OR(N10036="Deteriorat usable",N10036="Revisió necessària"),"Revisar","OK"))))))))))</f>
      </c>
      <c r="R10036" s="20"/>
    </row>
    <row r="10037" customFormat="false" ht="15" hidden="false" customHeight="false" outlineLevel="0" collapsed="false">
      <c r="A10037" s="19" t="n">
        <v>93</v>
      </c>
      <c r="B10037" s="19" t="n">
        <f aca="false">IFERROR(VLOOKUP(A10037,Personal!$A$6:$F$112,2,FALSE()),"")</f>
        <v>0</v>
      </c>
      <c r="C10037" s="19" t="str">
        <f aca="false">IFERROR(VLOOKUP(A10037,Personal!$A$6:$F$112,3,FALSE()),"")</f>
        <v>Cerdanyola</v>
      </c>
      <c r="D10037" s="19" t="s">
        <v>26</v>
      </c>
      <c r="E10037" s="19" t="s">
        <v>33</v>
      </c>
      <c r="F10037" s="19" t="s">
        <v>34</v>
      </c>
      <c r="G10037" s="19" t="s">
        <v>291</v>
      </c>
      <c r="H10037" s="19" t="n">
        <f aca="false">IF(OR(VLOOKUP(A10037,Personal!$A$6:$F$112,5,FALSE())&lt;&gt;"Sí",N10037="No aplica"),0,'Catàleg GRAE'!D8)</f>
        <v>2</v>
      </c>
      <c r="I10037" s="20"/>
      <c r="J10037" s="20"/>
      <c r="K10037" s="20"/>
      <c r="L10037" s="21"/>
      <c r="M10037" s="21"/>
      <c r="N10037" s="20"/>
      <c r="O10037" s="20"/>
      <c r="P10037" s="19" t="str">
        <f aca="false">IF(I10037="","",I10037-H10037)</f>
        <v/>
      </c>
      <c r="Q10037" s="19" t="str">
        <f aca="true">IF(B10037="","",IF(N10037="No aplica","No aplica",IF(I10037="","Pendent",IF(N10037="Per substituir","Substituir",IF(OR(N10037="No localitzat",N10037="No lliurat"),"Reposar",IF(I10037&lt;H10037,"Reposar",IF(I10037&gt;H10037,"Revisar excedent",IF(AND(G10037="Sí",M10037&lt;&gt;"",M10037&lt;TODAY()),"EPI caducat",IF(AND(G10037="Sí",M10037&lt;&gt;"",M10037&lt;=TODAY()+90),"EPI caduca ≤90 dies",IF(OR(N10037="Deteriorat usable",N10037="Revisió necessària"),"Revisar","OK"))))))))))</f>
      </c>
      <c r="R10037" s="20"/>
    </row>
    <row r="10038" customFormat="false" ht="15" hidden="false" customHeight="false" outlineLevel="0" collapsed="false">
      <c r="A10038" s="19" t="n">
        <v>93</v>
      </c>
      <c r="B10038" s="19" t="n">
        <f aca="false">IFERROR(VLOOKUP(A10038,Personal!$A$6:$F$112,2,FALSE()),"")</f>
        <v>0</v>
      </c>
      <c r="C10038" s="19" t="str">
        <f aca="false">IFERROR(VLOOKUP(A10038,Personal!$A$6:$F$112,3,FALSE()),"")</f>
        <v>Cerdanyola</v>
      </c>
      <c r="D10038" s="19" t="s">
        <v>26</v>
      </c>
      <c r="E10038" s="19" t="s">
        <v>35</v>
      </c>
      <c r="F10038" s="19" t="s">
        <v>36</v>
      </c>
      <c r="G10038" s="19" t="s">
        <v>291</v>
      </c>
      <c r="H10038" s="19" t="n">
        <f aca="false">IF(OR(VLOOKUP(A10038,Personal!$A$6:$F$112,5,FALSE())&lt;&gt;"Sí",N10038="No aplica"),0,'Catàleg GRAE'!D9)</f>
        <v>1</v>
      </c>
      <c r="I10038" s="20"/>
      <c r="J10038" s="20"/>
      <c r="K10038" s="20"/>
      <c r="L10038" s="21"/>
      <c r="M10038" s="21"/>
      <c r="N10038" s="20"/>
      <c r="O10038" s="20"/>
      <c r="P10038" s="19" t="str">
        <f aca="false">IF(I10038="","",I10038-H10038)</f>
        <v/>
      </c>
      <c r="Q10038" s="19" t="str">
        <f aca="true">IF(B10038="","",IF(N10038="No aplica","No aplica",IF(I10038="","Pendent",IF(N10038="Per substituir","Substituir",IF(OR(N10038="No localitzat",N10038="No lliurat"),"Reposar",IF(I10038&lt;H10038,"Reposar",IF(I10038&gt;H10038,"Revisar excedent",IF(AND(G10038="Sí",M10038&lt;&gt;"",M10038&lt;TODAY()),"EPI caducat",IF(AND(G10038="Sí",M10038&lt;&gt;"",M10038&lt;=TODAY()+90),"EPI caduca ≤90 dies",IF(OR(N10038="Deteriorat usable",N10038="Revisió necessària"),"Revisar","OK"))))))))))</f>
      </c>
      <c r="R10038" s="20"/>
    </row>
    <row r="10039" customFormat="false" ht="15" hidden="false" customHeight="false" outlineLevel="0" collapsed="false">
      <c r="A10039" s="19" t="n">
        <v>93</v>
      </c>
      <c r="B10039" s="19" t="n">
        <f aca="false">IFERROR(VLOOKUP(A10039,Personal!$A$6:$F$112,2,FALSE()),"")</f>
        <v>0</v>
      </c>
      <c r="C10039" s="19" t="str">
        <f aca="false">IFERROR(VLOOKUP(A10039,Personal!$A$6:$F$112,3,FALSE()),"")</f>
        <v>Cerdanyola</v>
      </c>
      <c r="D10039" s="19" t="s">
        <v>37</v>
      </c>
      <c r="E10039" s="19" t="s">
        <v>38</v>
      </c>
      <c r="F10039" s="19" t="s">
        <v>39</v>
      </c>
      <c r="G10039" s="19" t="s">
        <v>291</v>
      </c>
      <c r="H10039" s="19" t="n">
        <f aca="false">IF(OR(VLOOKUP(A10039,Personal!$A$6:$F$112,5,FALSE())&lt;&gt;"Sí",N10039="No aplica"),0,'Catàleg GRAE'!D10)</f>
        <v>1</v>
      </c>
      <c r="I10039" s="20"/>
      <c r="J10039" s="20"/>
      <c r="K10039" s="20"/>
      <c r="L10039" s="21"/>
      <c r="M10039" s="21"/>
      <c r="N10039" s="20"/>
      <c r="O10039" s="20"/>
      <c r="P10039" s="19" t="str">
        <f aca="false">IF(I10039="","",I10039-H10039)</f>
        <v/>
      </c>
      <c r="Q10039" s="19" t="str">
        <f aca="true">IF(B10039="","",IF(N10039="No aplica","No aplica",IF(I10039="","Pendent",IF(N10039="Per substituir","Substituir",IF(OR(N10039="No localitzat",N10039="No lliurat"),"Reposar",IF(I10039&lt;H10039,"Reposar",IF(I10039&gt;H10039,"Revisar excedent",IF(AND(G10039="Sí",M10039&lt;&gt;"",M10039&lt;TODAY()),"EPI caducat",IF(AND(G10039="Sí",M10039&lt;&gt;"",M10039&lt;=TODAY()+90),"EPI caduca ≤90 dies",IF(OR(N10039="Deteriorat usable",N10039="Revisió necessària"),"Revisar","OK"))))))))))</f>
      </c>
      <c r="R10039" s="20"/>
    </row>
    <row r="10040" customFormat="false" ht="15" hidden="false" customHeight="false" outlineLevel="0" collapsed="false">
      <c r="A10040" s="19" t="n">
        <v>93</v>
      </c>
      <c r="B10040" s="19" t="n">
        <f aca="false">IFERROR(VLOOKUP(A10040,Personal!$A$6:$F$112,2,FALSE()),"")</f>
        <v>0</v>
      </c>
      <c r="C10040" s="19" t="str">
        <f aca="false">IFERROR(VLOOKUP(A10040,Personal!$A$6:$F$112,3,FALSE()),"")</f>
        <v>Cerdanyola</v>
      </c>
      <c r="D10040" s="19" t="s">
        <v>40</v>
      </c>
      <c r="E10040" s="19" t="s">
        <v>41</v>
      </c>
      <c r="F10040" s="19" t="s">
        <v>42</v>
      </c>
      <c r="G10040" s="19" t="s">
        <v>272</v>
      </c>
      <c r="H10040" s="19" t="n">
        <f aca="false">IF(OR(VLOOKUP(A10040,Personal!$A$6:$F$112,5,FALSE())&lt;&gt;"Sí",N10040="No aplica"),0,'Catàleg GRAE'!D11)</f>
        <v>1</v>
      </c>
      <c r="I10040" s="20"/>
      <c r="J10040" s="20"/>
      <c r="K10040" s="20"/>
      <c r="L10040" s="21"/>
      <c r="M10040" s="21"/>
      <c r="N10040" s="20"/>
      <c r="O10040" s="20"/>
      <c r="P10040" s="19" t="str">
        <f aca="false">IF(I10040="","",I10040-H10040)</f>
        <v/>
      </c>
      <c r="Q10040" s="19" t="str">
        <f aca="true">IF(B10040="","",IF(N10040="No aplica","No aplica",IF(I10040="","Pendent",IF(N10040="Per substituir","Substituir",IF(OR(N10040="No localitzat",N10040="No lliurat"),"Reposar",IF(I10040&lt;H10040,"Reposar",IF(I10040&gt;H10040,"Revisar excedent",IF(AND(G10040="Sí",M10040&lt;&gt;"",M10040&lt;TODAY()),"EPI caducat",IF(AND(G10040="Sí",M10040&lt;&gt;"",M10040&lt;=TODAY()+90),"EPI caduca ≤90 dies",IF(OR(N10040="Deteriorat usable",N10040="Revisió necessària"),"Revisar","OK"))))))))))</f>
      </c>
      <c r="R10040" s="20"/>
    </row>
    <row r="10041" customFormat="false" ht="15" hidden="false" customHeight="false" outlineLevel="0" collapsed="false">
      <c r="A10041" s="19" t="n">
        <v>93</v>
      </c>
      <c r="B10041" s="19" t="n">
        <f aca="false">IFERROR(VLOOKUP(A10041,Personal!$A$6:$F$112,2,FALSE()),"")</f>
        <v>0</v>
      </c>
      <c r="C10041" s="19" t="str">
        <f aca="false">IFERROR(VLOOKUP(A10041,Personal!$A$6:$F$112,3,FALSE()),"")</f>
        <v>Cerdanyola</v>
      </c>
      <c r="D10041" s="19" t="s">
        <v>40</v>
      </c>
      <c r="E10041" s="19" t="s">
        <v>43</v>
      </c>
      <c r="F10041" s="19" t="s">
        <v>44</v>
      </c>
      <c r="G10041" s="19" t="s">
        <v>272</v>
      </c>
      <c r="H10041" s="19" t="n">
        <f aca="false">IF(OR(VLOOKUP(A10041,Personal!$A$6:$F$112,5,FALSE())&lt;&gt;"Sí",N10041="No aplica"),0,'Catàleg GRAE'!D12)</f>
        <v>1</v>
      </c>
      <c r="I10041" s="20"/>
      <c r="J10041" s="20"/>
      <c r="K10041" s="20"/>
      <c r="L10041" s="21"/>
      <c r="M10041" s="21"/>
      <c r="N10041" s="20"/>
      <c r="O10041" s="20"/>
      <c r="P10041" s="19" t="str">
        <f aca="false">IF(I10041="","",I10041-H10041)</f>
        <v/>
      </c>
      <c r="Q10041" s="19" t="str">
        <f aca="true">IF(B10041="","",IF(N10041="No aplica","No aplica",IF(I10041="","Pendent",IF(N10041="Per substituir","Substituir",IF(OR(N10041="No localitzat",N10041="No lliurat"),"Reposar",IF(I10041&lt;H10041,"Reposar",IF(I10041&gt;H10041,"Revisar excedent",IF(AND(G10041="Sí",M10041&lt;&gt;"",M10041&lt;TODAY()),"EPI caducat",IF(AND(G10041="Sí",M10041&lt;&gt;"",M10041&lt;=TODAY()+90),"EPI caduca ≤90 dies",IF(OR(N10041="Deteriorat usable",N10041="Revisió necessària"),"Revisar","OK"))))))))))</f>
      </c>
      <c r="R10041" s="20"/>
    </row>
    <row r="10042" customFormat="false" ht="15" hidden="false" customHeight="false" outlineLevel="0" collapsed="false">
      <c r="A10042" s="19" t="n">
        <v>93</v>
      </c>
      <c r="B10042" s="19" t="n">
        <f aca="false">IFERROR(VLOOKUP(A10042,Personal!$A$6:$F$112,2,FALSE()),"")</f>
        <v>0</v>
      </c>
      <c r="C10042" s="19" t="str">
        <f aca="false">IFERROR(VLOOKUP(A10042,Personal!$A$6:$F$112,3,FALSE()),"")</f>
        <v>Cerdanyola</v>
      </c>
      <c r="D10042" s="19" t="s">
        <v>45</v>
      </c>
      <c r="E10042" s="19" t="s">
        <v>46</v>
      </c>
      <c r="F10042" s="19" t="s">
        <v>47</v>
      </c>
      <c r="G10042" s="19" t="s">
        <v>291</v>
      </c>
      <c r="H10042" s="19" t="n">
        <f aca="false">IF(OR(VLOOKUP(A10042,Personal!$A$6:$F$112,5,FALSE())&lt;&gt;"Sí",N10042="No aplica"),0,'Catàleg GRAE'!D13)</f>
        <v>1</v>
      </c>
      <c r="I10042" s="20"/>
      <c r="J10042" s="20"/>
      <c r="K10042" s="20"/>
      <c r="L10042" s="21"/>
      <c r="M10042" s="21"/>
      <c r="N10042" s="20"/>
      <c r="O10042" s="20"/>
      <c r="P10042" s="19" t="str">
        <f aca="false">IF(I10042="","",I10042-H10042)</f>
        <v/>
      </c>
      <c r="Q10042" s="19" t="str">
        <f aca="true">IF(B10042="","",IF(N10042="No aplica","No aplica",IF(I10042="","Pendent",IF(N10042="Per substituir","Substituir",IF(OR(N10042="No localitzat",N10042="No lliurat"),"Reposar",IF(I10042&lt;H10042,"Reposar",IF(I10042&gt;H10042,"Revisar excedent",IF(AND(G10042="Sí",M10042&lt;&gt;"",M10042&lt;TODAY()),"EPI caducat",IF(AND(G10042="Sí",M10042&lt;&gt;"",M10042&lt;=TODAY()+90),"EPI caduca ≤90 dies",IF(OR(N10042="Deteriorat usable",N10042="Revisió necessària"),"Revisar","OK"))))))))))</f>
      </c>
      <c r="R10042" s="20"/>
    </row>
    <row r="10043" customFormat="false" ht="15" hidden="false" customHeight="false" outlineLevel="0" collapsed="false">
      <c r="A10043" s="19" t="n">
        <v>93</v>
      </c>
      <c r="B10043" s="19" t="n">
        <f aca="false">IFERROR(VLOOKUP(A10043,Personal!$A$6:$F$112,2,FALSE()),"")</f>
        <v>0</v>
      </c>
      <c r="C10043" s="19" t="str">
        <f aca="false">IFERROR(VLOOKUP(A10043,Personal!$A$6:$F$112,3,FALSE()),"")</f>
        <v>Cerdanyola</v>
      </c>
      <c r="D10043" s="19" t="s">
        <v>45</v>
      </c>
      <c r="E10043" s="19" t="s">
        <v>48</v>
      </c>
      <c r="F10043" s="19" t="s">
        <v>49</v>
      </c>
      <c r="G10043" s="19" t="s">
        <v>291</v>
      </c>
      <c r="H10043" s="19" t="n">
        <f aca="false">IF(OR(VLOOKUP(A10043,Personal!$A$6:$F$112,5,FALSE())&lt;&gt;"Sí",N10043="No aplica"),0,'Catàleg GRAE'!D14)</f>
        <v>1</v>
      </c>
      <c r="I10043" s="20"/>
      <c r="J10043" s="20"/>
      <c r="K10043" s="20"/>
      <c r="L10043" s="21"/>
      <c r="M10043" s="21"/>
      <c r="N10043" s="20"/>
      <c r="O10043" s="20"/>
      <c r="P10043" s="19" t="str">
        <f aca="false">IF(I10043="","",I10043-H10043)</f>
        <v/>
      </c>
      <c r="Q10043" s="19" t="str">
        <f aca="true">IF(B10043="","",IF(N10043="No aplica","No aplica",IF(I10043="","Pendent",IF(N10043="Per substituir","Substituir",IF(OR(N10043="No localitzat",N10043="No lliurat"),"Reposar",IF(I10043&lt;H10043,"Reposar",IF(I10043&gt;H10043,"Revisar excedent",IF(AND(G10043="Sí",M10043&lt;&gt;"",M10043&lt;TODAY()),"EPI caducat",IF(AND(G10043="Sí",M10043&lt;&gt;"",M10043&lt;=TODAY()+90),"EPI caduca ≤90 dies",IF(OR(N10043="Deteriorat usable",N10043="Revisió necessària"),"Revisar","OK"))))))))))</f>
      </c>
      <c r="R10043" s="20"/>
    </row>
    <row r="10044" customFormat="false" ht="15" hidden="false" customHeight="false" outlineLevel="0" collapsed="false">
      <c r="A10044" s="19" t="n">
        <v>93</v>
      </c>
      <c r="B10044" s="19" t="n">
        <f aca="false">IFERROR(VLOOKUP(A10044,Personal!$A$6:$F$112,2,FALSE()),"")</f>
        <v>0</v>
      </c>
      <c r="C10044" s="19" t="str">
        <f aca="false">IFERROR(VLOOKUP(A10044,Personal!$A$6:$F$112,3,FALSE()),"")</f>
        <v>Cerdanyola</v>
      </c>
      <c r="D10044" s="19" t="s">
        <v>45</v>
      </c>
      <c r="E10044" s="19" t="s">
        <v>50</v>
      </c>
      <c r="F10044" s="19" t="s">
        <v>51</v>
      </c>
      <c r="G10044" s="19" t="s">
        <v>291</v>
      </c>
      <c r="H10044" s="19" t="n">
        <f aca="false">IF(OR(VLOOKUP(A10044,Personal!$A$6:$F$112,5,FALSE())&lt;&gt;"Sí",N10044="No aplica"),0,'Catàleg GRAE'!D15)</f>
        <v>1</v>
      </c>
      <c r="I10044" s="20"/>
      <c r="J10044" s="20"/>
      <c r="K10044" s="20"/>
      <c r="L10044" s="21"/>
      <c r="M10044" s="21"/>
      <c r="N10044" s="20"/>
      <c r="O10044" s="20"/>
      <c r="P10044" s="19" t="str">
        <f aca="false">IF(I10044="","",I10044-H10044)</f>
        <v/>
      </c>
      <c r="Q10044" s="19" t="str">
        <f aca="true">IF(B10044="","",IF(N10044="No aplica","No aplica",IF(I10044="","Pendent",IF(N10044="Per substituir","Substituir",IF(OR(N10044="No localitzat",N10044="No lliurat"),"Reposar",IF(I10044&lt;H10044,"Reposar",IF(I10044&gt;H10044,"Revisar excedent",IF(AND(G10044="Sí",M10044&lt;&gt;"",M10044&lt;TODAY()),"EPI caducat",IF(AND(G10044="Sí",M10044&lt;&gt;"",M10044&lt;=TODAY()+90),"EPI caduca ≤90 dies",IF(OR(N10044="Deteriorat usable",N10044="Revisió necessària"),"Revisar","OK"))))))))))</f>
      </c>
      <c r="R10044" s="20"/>
    </row>
    <row r="10045" customFormat="false" ht="15" hidden="false" customHeight="false" outlineLevel="0" collapsed="false">
      <c r="A10045" s="19" t="n">
        <v>93</v>
      </c>
      <c r="B10045" s="19" t="n">
        <f aca="false">IFERROR(VLOOKUP(A10045,Personal!$A$6:$F$112,2,FALSE()),"")</f>
        <v>0</v>
      </c>
      <c r="C10045" s="19" t="str">
        <f aca="false">IFERROR(VLOOKUP(A10045,Personal!$A$6:$F$112,3,FALSE()),"")</f>
        <v>Cerdanyola</v>
      </c>
      <c r="D10045" s="19" t="s">
        <v>45</v>
      </c>
      <c r="E10045" s="19" t="s">
        <v>52</v>
      </c>
      <c r="F10045" s="19" t="s">
        <v>53</v>
      </c>
      <c r="G10045" s="19" t="s">
        <v>291</v>
      </c>
      <c r="H10045" s="19" t="n">
        <f aca="false">IF(OR(VLOOKUP(A10045,Personal!$A$6:$F$112,5,FALSE())&lt;&gt;"Sí",N10045="No aplica"),0,'Catàleg GRAE'!D16)</f>
        <v>1</v>
      </c>
      <c r="I10045" s="20"/>
      <c r="J10045" s="20"/>
      <c r="K10045" s="20"/>
      <c r="L10045" s="21"/>
      <c r="M10045" s="21"/>
      <c r="N10045" s="20"/>
      <c r="O10045" s="20"/>
      <c r="P10045" s="19" t="str">
        <f aca="false">IF(I10045="","",I10045-H10045)</f>
        <v/>
      </c>
      <c r="Q10045" s="19" t="str">
        <f aca="true">IF(B10045="","",IF(N10045="No aplica","No aplica",IF(I10045="","Pendent",IF(N10045="Per substituir","Substituir",IF(OR(N10045="No localitzat",N10045="No lliurat"),"Reposar",IF(I10045&lt;H10045,"Reposar",IF(I10045&gt;H10045,"Revisar excedent",IF(AND(G10045="Sí",M10045&lt;&gt;"",M10045&lt;TODAY()),"EPI caducat",IF(AND(G10045="Sí",M10045&lt;&gt;"",M10045&lt;=TODAY()+90),"EPI caduca ≤90 dies",IF(OR(N10045="Deteriorat usable",N10045="Revisió necessària"),"Revisar","OK"))))))))))</f>
      </c>
      <c r="R10045" s="20"/>
    </row>
    <row r="10046" customFormat="false" ht="15" hidden="false" customHeight="false" outlineLevel="0" collapsed="false">
      <c r="A10046" s="19" t="n">
        <v>93</v>
      </c>
      <c r="B10046" s="19" t="n">
        <f aca="false">IFERROR(VLOOKUP(A10046,Personal!$A$6:$F$112,2,FALSE()),"")</f>
        <v>0</v>
      </c>
      <c r="C10046" s="19" t="str">
        <f aca="false">IFERROR(VLOOKUP(A10046,Personal!$A$6:$F$112,3,FALSE()),"")</f>
        <v>Cerdanyola</v>
      </c>
      <c r="D10046" s="19" t="s">
        <v>45</v>
      </c>
      <c r="E10046" s="19" t="s">
        <v>54</v>
      </c>
      <c r="F10046" s="19" t="s">
        <v>55</v>
      </c>
      <c r="G10046" s="19" t="s">
        <v>291</v>
      </c>
      <c r="H10046" s="19" t="n">
        <f aca="false">IF(OR(VLOOKUP(A10046,Personal!$A$6:$F$112,5,FALSE())&lt;&gt;"Sí",N10046="No aplica"),0,'Catàleg GRAE'!D17)</f>
        <v>1</v>
      </c>
      <c r="I10046" s="20"/>
      <c r="J10046" s="20"/>
      <c r="K10046" s="20"/>
      <c r="L10046" s="21"/>
      <c r="M10046" s="21"/>
      <c r="N10046" s="20"/>
      <c r="O10046" s="20"/>
      <c r="P10046" s="19" t="str">
        <f aca="false">IF(I10046="","",I10046-H10046)</f>
        <v/>
      </c>
      <c r="Q10046" s="19" t="str">
        <f aca="true">IF(B10046="","",IF(N10046="No aplica","No aplica",IF(I10046="","Pendent",IF(N10046="Per substituir","Substituir",IF(OR(N10046="No localitzat",N10046="No lliurat"),"Reposar",IF(I10046&lt;H10046,"Reposar",IF(I10046&gt;H10046,"Revisar excedent",IF(AND(G10046="Sí",M10046&lt;&gt;"",M10046&lt;TODAY()),"EPI caducat",IF(AND(G10046="Sí",M10046&lt;&gt;"",M10046&lt;=TODAY()+90),"EPI caduca ≤90 dies",IF(OR(N10046="Deteriorat usable",N10046="Revisió necessària"),"Revisar","OK"))))))))))</f>
      </c>
      <c r="R10046" s="20"/>
    </row>
    <row r="10047" customFormat="false" ht="15" hidden="false" customHeight="false" outlineLevel="0" collapsed="false">
      <c r="A10047" s="19" t="n">
        <v>93</v>
      </c>
      <c r="B10047" s="19" t="n">
        <f aca="false">IFERROR(VLOOKUP(A10047,Personal!$A$6:$F$112,2,FALSE()),"")</f>
        <v>0</v>
      </c>
      <c r="C10047" s="19" t="str">
        <f aca="false">IFERROR(VLOOKUP(A10047,Personal!$A$6:$F$112,3,FALSE()),"")</f>
        <v>Cerdanyola</v>
      </c>
      <c r="D10047" s="19" t="s">
        <v>56</v>
      </c>
      <c r="E10047" s="19" t="s">
        <v>57</v>
      </c>
      <c r="F10047" s="19" t="s">
        <v>58</v>
      </c>
      <c r="G10047" s="19" t="s">
        <v>291</v>
      </c>
      <c r="H10047" s="19" t="n">
        <f aca="false">IF(OR(VLOOKUP(A10047,Personal!$A$6:$F$112,5,FALSE())&lt;&gt;"Sí",N10047="No aplica"),0,'Catàleg GRAE'!D18)</f>
        <v>1</v>
      </c>
      <c r="I10047" s="20"/>
      <c r="J10047" s="20"/>
      <c r="K10047" s="20"/>
      <c r="L10047" s="21"/>
      <c r="M10047" s="21"/>
      <c r="N10047" s="20"/>
      <c r="O10047" s="20"/>
      <c r="P10047" s="19" t="str">
        <f aca="false">IF(I10047="","",I10047-H10047)</f>
        <v/>
      </c>
      <c r="Q10047" s="19" t="str">
        <f aca="true">IF(B10047="","",IF(N10047="No aplica","No aplica",IF(I10047="","Pendent",IF(N10047="Per substituir","Substituir",IF(OR(N10047="No localitzat",N10047="No lliurat"),"Reposar",IF(I10047&lt;H10047,"Reposar",IF(I10047&gt;H10047,"Revisar excedent",IF(AND(G10047="Sí",M10047&lt;&gt;"",M10047&lt;TODAY()),"EPI caducat",IF(AND(G10047="Sí",M10047&lt;&gt;"",M10047&lt;=TODAY()+90),"EPI caduca ≤90 dies",IF(OR(N10047="Deteriorat usable",N10047="Revisió necessària"),"Revisar","OK"))))))))))</f>
      </c>
      <c r="R10047" s="20"/>
    </row>
    <row r="10048" customFormat="false" ht="15" hidden="false" customHeight="false" outlineLevel="0" collapsed="false">
      <c r="A10048" s="19" t="n">
        <v>93</v>
      </c>
      <c r="B10048" s="19" t="n">
        <f aca="false">IFERROR(VLOOKUP(A10048,Personal!$A$6:$F$112,2,FALSE()),"")</f>
        <v>0</v>
      </c>
      <c r="C10048" s="19" t="str">
        <f aca="false">IFERROR(VLOOKUP(A10048,Personal!$A$6:$F$112,3,FALSE()),"")</f>
        <v>Cerdanyola</v>
      </c>
      <c r="D10048" s="19" t="s">
        <v>59</v>
      </c>
      <c r="E10048" s="19" t="s">
        <v>60</v>
      </c>
      <c r="F10048" s="19" t="s">
        <v>61</v>
      </c>
      <c r="G10048" s="19" t="s">
        <v>291</v>
      </c>
      <c r="H10048" s="19" t="n">
        <f aca="false">IF(OR(VLOOKUP(A10048,Personal!$A$6:$F$112,5,FALSE())&lt;&gt;"Sí",N10048="No aplica"),0,'Catàleg GRAE'!D19)</f>
        <v>4</v>
      </c>
      <c r="I10048" s="20"/>
      <c r="J10048" s="20"/>
      <c r="K10048" s="20"/>
      <c r="L10048" s="21"/>
      <c r="M10048" s="21"/>
      <c r="N10048" s="20"/>
      <c r="O10048" s="20"/>
      <c r="P10048" s="19" t="str">
        <f aca="false">IF(I10048="","",I10048-H10048)</f>
        <v/>
      </c>
      <c r="Q10048" s="19" t="str">
        <f aca="true">IF(B10048="","",IF(N10048="No aplica","No aplica",IF(I10048="","Pendent",IF(N10048="Per substituir","Substituir",IF(OR(N10048="No localitzat",N10048="No lliurat"),"Reposar",IF(I10048&lt;H10048,"Reposar",IF(I10048&gt;H10048,"Revisar excedent",IF(AND(G10048="Sí",M10048&lt;&gt;"",M10048&lt;TODAY()),"EPI caducat",IF(AND(G10048="Sí",M10048&lt;&gt;"",M10048&lt;=TODAY()+90),"EPI caduca ≤90 dies",IF(OR(N10048="Deteriorat usable",N10048="Revisió necessària"),"Revisar","OK"))))))))))</f>
      </c>
      <c r="R10048" s="20"/>
    </row>
    <row r="10049" customFormat="false" ht="15" hidden="false" customHeight="false" outlineLevel="0" collapsed="false">
      <c r="A10049" s="19" t="n">
        <v>93</v>
      </c>
      <c r="B10049" s="19" t="n">
        <f aca="false">IFERROR(VLOOKUP(A10049,Personal!$A$6:$F$112,2,FALSE()),"")</f>
        <v>0</v>
      </c>
      <c r="C10049" s="19" t="str">
        <f aca="false">IFERROR(VLOOKUP(A10049,Personal!$A$6:$F$112,3,FALSE()),"")</f>
        <v>Cerdanyola</v>
      </c>
      <c r="D10049" s="19" t="s">
        <v>59</v>
      </c>
      <c r="E10049" s="19" t="s">
        <v>60</v>
      </c>
      <c r="F10049" s="19" t="s">
        <v>62</v>
      </c>
      <c r="G10049" s="19" t="s">
        <v>291</v>
      </c>
      <c r="H10049" s="19" t="n">
        <f aca="false">IF(OR(VLOOKUP(A10049,Personal!$A$6:$F$112,5,FALSE())&lt;&gt;"Sí",N10049="No aplica"),0,'Catàleg GRAE'!D20)</f>
        <v>2</v>
      </c>
      <c r="I10049" s="20"/>
      <c r="J10049" s="20"/>
      <c r="K10049" s="20"/>
      <c r="L10049" s="21"/>
      <c r="M10049" s="21"/>
      <c r="N10049" s="20"/>
      <c r="O10049" s="20"/>
      <c r="P10049" s="19" t="str">
        <f aca="false">IF(I10049="","",I10049-H10049)</f>
        <v/>
      </c>
      <c r="Q10049" s="19" t="str">
        <f aca="true">IF(B10049="","",IF(N10049="No aplica","No aplica",IF(I10049="","Pendent",IF(N10049="Per substituir","Substituir",IF(OR(N10049="No localitzat",N10049="No lliurat"),"Reposar",IF(I10049&lt;H10049,"Reposar",IF(I10049&gt;H10049,"Revisar excedent",IF(AND(G10049="Sí",M10049&lt;&gt;"",M10049&lt;TODAY()),"EPI caducat",IF(AND(G10049="Sí",M10049&lt;&gt;"",M10049&lt;=TODAY()+90),"EPI caduca ≤90 dies",IF(OR(N10049="Deteriorat usable",N10049="Revisió necessària"),"Revisar","OK"))))))))))</f>
      </c>
      <c r="R10049" s="20"/>
    </row>
    <row r="10050" customFormat="false" ht="15" hidden="false" customHeight="false" outlineLevel="0" collapsed="false">
      <c r="A10050" s="19" t="n">
        <v>93</v>
      </c>
      <c r="B10050" s="19" t="n">
        <f aca="false">IFERROR(VLOOKUP(A10050,Personal!$A$6:$F$112,2,FALSE()),"")</f>
        <v>0</v>
      </c>
      <c r="C10050" s="19" t="str">
        <f aca="false">IFERROR(VLOOKUP(A10050,Personal!$A$6:$F$112,3,FALSE()),"")</f>
        <v>Cerdanyola</v>
      </c>
      <c r="D10050" s="19" t="s">
        <v>59</v>
      </c>
      <c r="E10050" s="19" t="s">
        <v>60</v>
      </c>
      <c r="F10050" s="19" t="s">
        <v>63</v>
      </c>
      <c r="G10050" s="19" t="s">
        <v>291</v>
      </c>
      <c r="H10050" s="19" t="n">
        <f aca="false">IF(OR(VLOOKUP(A10050,Personal!$A$6:$F$112,5,FALSE())&lt;&gt;"Sí",N10050="No aplica"),0,'Catàleg GRAE'!D21)</f>
        <v>2</v>
      </c>
      <c r="I10050" s="20"/>
      <c r="J10050" s="20"/>
      <c r="K10050" s="20"/>
      <c r="L10050" s="21"/>
      <c r="M10050" s="21"/>
      <c r="N10050" s="20"/>
      <c r="O10050" s="20"/>
      <c r="P10050" s="19" t="str">
        <f aca="false">IF(I10050="","",I10050-H10050)</f>
        <v/>
      </c>
      <c r="Q10050" s="19" t="str">
        <f aca="true">IF(B10050="","",IF(N10050="No aplica","No aplica",IF(I10050="","Pendent",IF(N10050="Per substituir","Substituir",IF(OR(N10050="No localitzat",N10050="No lliurat"),"Reposar",IF(I10050&lt;H10050,"Reposar",IF(I10050&gt;H10050,"Revisar excedent",IF(AND(G10050="Sí",M10050&lt;&gt;"",M10050&lt;TODAY()),"EPI caducat",IF(AND(G10050="Sí",M10050&lt;&gt;"",M10050&lt;=TODAY()+90),"EPI caduca ≤90 dies",IF(OR(N10050="Deteriorat usable",N10050="Revisió necessària"),"Revisar","OK"))))))))))</f>
      </c>
      <c r="R10050" s="20"/>
    </row>
    <row r="10051" customFormat="false" ht="15" hidden="false" customHeight="false" outlineLevel="0" collapsed="false">
      <c r="A10051" s="19" t="n">
        <v>93</v>
      </c>
      <c r="B10051" s="19" t="n">
        <f aca="false">IFERROR(VLOOKUP(A10051,Personal!$A$6:$F$112,2,FALSE()),"")</f>
        <v>0</v>
      </c>
      <c r="C10051" s="19" t="str">
        <f aca="false">IFERROR(VLOOKUP(A10051,Personal!$A$6:$F$112,3,FALSE()),"")</f>
        <v>Cerdanyola</v>
      </c>
      <c r="D10051" s="19" t="s">
        <v>64</v>
      </c>
      <c r="E10051" s="19" t="s">
        <v>65</v>
      </c>
      <c r="F10051" s="19" t="s">
        <v>66</v>
      </c>
      <c r="G10051" s="19" t="s">
        <v>291</v>
      </c>
      <c r="H10051" s="19" t="n">
        <f aca="false">IF(OR(VLOOKUP(A10051,Personal!$A$6:$F$112,5,FALSE())&lt;&gt;"Sí",N10051="No aplica"),0,'Catàleg GRAE'!D22)</f>
        <v>1</v>
      </c>
      <c r="I10051" s="20"/>
      <c r="J10051" s="20"/>
      <c r="K10051" s="20"/>
      <c r="L10051" s="21"/>
      <c r="M10051" s="21"/>
      <c r="N10051" s="20"/>
      <c r="O10051" s="20"/>
      <c r="P10051" s="19" t="str">
        <f aca="false">IF(I10051="","",I10051-H10051)</f>
        <v/>
      </c>
      <c r="Q10051" s="19" t="str">
        <f aca="true">IF(B10051="","",IF(N10051="No aplica","No aplica",IF(I10051="","Pendent",IF(N10051="Per substituir","Substituir",IF(OR(N10051="No localitzat",N10051="No lliurat"),"Reposar",IF(I10051&lt;H10051,"Reposar",IF(I10051&gt;H10051,"Revisar excedent",IF(AND(G10051="Sí",M10051&lt;&gt;"",M10051&lt;TODAY()),"EPI caducat",IF(AND(G10051="Sí",M10051&lt;&gt;"",M10051&lt;=TODAY()+90),"EPI caduca ≤90 dies",IF(OR(N10051="Deteriorat usable",N10051="Revisió necessària"),"Revisar","OK"))))))))))</f>
      </c>
      <c r="R10051" s="20"/>
    </row>
    <row r="10052" customFormat="false" ht="15" hidden="false" customHeight="false" outlineLevel="0" collapsed="false">
      <c r="A10052" s="19" t="n">
        <v>93</v>
      </c>
      <c r="B10052" s="19" t="n">
        <f aca="false">IFERROR(VLOOKUP(A10052,Personal!$A$6:$F$112,2,FALSE()),"")</f>
        <v>0</v>
      </c>
      <c r="C10052" s="19" t="str">
        <f aca="false">IFERROR(VLOOKUP(A10052,Personal!$A$6:$F$112,3,FALSE()),"")</f>
        <v>Cerdanyola</v>
      </c>
      <c r="D10052" s="19" t="s">
        <v>64</v>
      </c>
      <c r="E10052" s="19" t="s">
        <v>67</v>
      </c>
      <c r="F10052" s="19" t="s">
        <v>68</v>
      </c>
      <c r="G10052" s="19" t="s">
        <v>291</v>
      </c>
      <c r="H10052" s="19" t="n">
        <f aca="false">IF(OR(VLOOKUP(A10052,Personal!$A$6:$F$112,5,FALSE())&lt;&gt;"Sí",N10052="No aplica"),0,'Catàleg GRAE'!D23)</f>
        <v>1</v>
      </c>
      <c r="I10052" s="20"/>
      <c r="J10052" s="20"/>
      <c r="K10052" s="20"/>
      <c r="L10052" s="21"/>
      <c r="M10052" s="21"/>
      <c r="N10052" s="20"/>
      <c r="O10052" s="20"/>
      <c r="P10052" s="19" t="str">
        <f aca="false">IF(I10052="","",I10052-H10052)</f>
        <v/>
      </c>
      <c r="Q10052" s="19" t="str">
        <f aca="true">IF(B10052="","",IF(N10052="No aplica","No aplica",IF(I10052="","Pendent",IF(N10052="Per substituir","Substituir",IF(OR(N10052="No localitzat",N10052="No lliurat"),"Reposar",IF(I10052&lt;H10052,"Reposar",IF(I10052&gt;H10052,"Revisar excedent",IF(AND(G10052="Sí",M10052&lt;&gt;"",M10052&lt;TODAY()),"EPI caducat",IF(AND(G10052="Sí",M10052&lt;&gt;"",M10052&lt;=TODAY()+90),"EPI caduca ≤90 dies",IF(OR(N10052="Deteriorat usable",N10052="Revisió necessària"),"Revisar","OK"))))))))))</f>
      </c>
      <c r="R10052" s="20"/>
    </row>
    <row r="10053" customFormat="false" ht="15" hidden="false" customHeight="false" outlineLevel="0" collapsed="false">
      <c r="A10053" s="19" t="n">
        <v>93</v>
      </c>
      <c r="B10053" s="19" t="n">
        <f aca="false">IFERROR(VLOOKUP(A10053,Personal!$A$6:$F$112,2,FALSE()),"")</f>
        <v>0</v>
      </c>
      <c r="C10053" s="19" t="str">
        <f aca="false">IFERROR(VLOOKUP(A10053,Personal!$A$6:$F$112,3,FALSE()),"")</f>
        <v>Cerdanyola</v>
      </c>
      <c r="D10053" s="19" t="s">
        <v>64</v>
      </c>
      <c r="E10053" s="19" t="s">
        <v>69</v>
      </c>
      <c r="F10053" s="19" t="s">
        <v>70</v>
      </c>
      <c r="G10053" s="19" t="s">
        <v>291</v>
      </c>
      <c r="H10053" s="19" t="n">
        <f aca="false">IF(OR(VLOOKUP(A10053,Personal!$A$6:$F$112,5,FALSE())&lt;&gt;"Sí",N10053="No aplica"),0,'Catàleg GRAE'!D24)</f>
        <v>1</v>
      </c>
      <c r="I10053" s="20"/>
      <c r="J10053" s="20"/>
      <c r="K10053" s="20"/>
      <c r="L10053" s="21"/>
      <c r="M10053" s="21"/>
      <c r="N10053" s="20"/>
      <c r="O10053" s="20"/>
      <c r="P10053" s="19" t="str">
        <f aca="false">IF(I10053="","",I10053-H10053)</f>
        <v/>
      </c>
      <c r="Q10053" s="19" t="str">
        <f aca="true">IF(B10053="","",IF(N10053="No aplica","No aplica",IF(I10053="","Pendent",IF(N10053="Per substituir","Substituir",IF(OR(N10053="No localitzat",N10053="No lliurat"),"Reposar",IF(I10053&lt;H10053,"Reposar",IF(I10053&gt;H10053,"Revisar excedent",IF(AND(G10053="Sí",M10053&lt;&gt;"",M10053&lt;TODAY()),"EPI caducat",IF(AND(G10053="Sí",M10053&lt;&gt;"",M10053&lt;=TODAY()+90),"EPI caduca ≤90 dies",IF(OR(N10053="Deteriorat usable",N10053="Revisió necessària"),"Revisar","OK"))))))))))</f>
      </c>
      <c r="R10053" s="20"/>
    </row>
    <row r="10054" customFormat="false" ht="15" hidden="false" customHeight="false" outlineLevel="0" collapsed="false">
      <c r="A10054" s="19" t="n">
        <v>93</v>
      </c>
      <c r="B10054" s="19" t="n">
        <f aca="false">IFERROR(VLOOKUP(A10054,Personal!$A$6:$F$112,2,FALSE()),"")</f>
        <v>0</v>
      </c>
      <c r="C10054" s="19" t="str">
        <f aca="false">IFERROR(VLOOKUP(A10054,Personal!$A$6:$F$112,3,FALSE()),"")</f>
        <v>Cerdanyola</v>
      </c>
      <c r="D10054" s="19" t="s">
        <v>71</v>
      </c>
      <c r="E10054" s="19" t="s">
        <v>72</v>
      </c>
      <c r="F10054" s="19" t="s">
        <v>73</v>
      </c>
      <c r="G10054" s="19" t="s">
        <v>291</v>
      </c>
      <c r="H10054" s="19" t="n">
        <f aca="false">IF(OR(VLOOKUP(A10054,Personal!$A$6:$F$112,5,FALSE())&lt;&gt;"Sí",N10054="No aplica"),0,'Catàleg GRAE'!D25)</f>
        <v>1</v>
      </c>
      <c r="I10054" s="20"/>
      <c r="J10054" s="20"/>
      <c r="K10054" s="20"/>
      <c r="L10054" s="21"/>
      <c r="M10054" s="21"/>
      <c r="N10054" s="20"/>
      <c r="O10054" s="20"/>
      <c r="P10054" s="19" t="str">
        <f aca="false">IF(I10054="","",I10054-H10054)</f>
        <v/>
      </c>
      <c r="Q10054" s="19" t="str">
        <f aca="true">IF(B10054="","",IF(N10054="No aplica","No aplica",IF(I10054="","Pendent",IF(N10054="Per substituir","Substituir",IF(OR(N10054="No localitzat",N10054="No lliurat"),"Reposar",IF(I10054&lt;H10054,"Reposar",IF(I10054&gt;H10054,"Revisar excedent",IF(AND(G10054="Sí",M10054&lt;&gt;"",M10054&lt;TODAY()),"EPI caducat",IF(AND(G10054="Sí",M10054&lt;&gt;"",M10054&lt;=TODAY()+90),"EPI caduca ≤90 dies",IF(OR(N10054="Deteriorat usable",N10054="Revisió necessària"),"Revisar","OK"))))))))))</f>
      </c>
      <c r="R10054" s="20"/>
    </row>
    <row r="10055" customFormat="false" ht="15" hidden="false" customHeight="false" outlineLevel="0" collapsed="false">
      <c r="A10055" s="19" t="n">
        <v>93</v>
      </c>
      <c r="B10055" s="19" t="n">
        <f aca="false">IFERROR(VLOOKUP(A10055,Personal!$A$6:$F$112,2,FALSE()),"")</f>
        <v>0</v>
      </c>
      <c r="C10055" s="19" t="str">
        <f aca="false">IFERROR(VLOOKUP(A10055,Personal!$A$6:$F$112,3,FALSE()),"")</f>
        <v>Cerdanyola</v>
      </c>
      <c r="D10055" s="19" t="s">
        <v>40</v>
      </c>
      <c r="E10055" s="19" t="s">
        <v>74</v>
      </c>
      <c r="F10055" s="19" t="s">
        <v>75</v>
      </c>
      <c r="G10055" s="19" t="s">
        <v>272</v>
      </c>
      <c r="H10055" s="19" t="n">
        <f aca="false">IF(OR(VLOOKUP(A10055,Personal!$A$6:$F$112,5,FALSE())&lt;&gt;"Sí",N10055="No aplica"),0,'Catàleg GRAE'!D26)</f>
        <v>1</v>
      </c>
      <c r="I10055" s="20"/>
      <c r="J10055" s="20"/>
      <c r="K10055" s="20"/>
      <c r="L10055" s="21"/>
      <c r="M10055" s="21"/>
      <c r="N10055" s="20"/>
      <c r="O10055" s="20"/>
      <c r="P10055" s="19" t="str">
        <f aca="false">IF(I10055="","",I10055-H10055)</f>
        <v/>
      </c>
      <c r="Q10055" s="19" t="str">
        <f aca="true">IF(B10055="","",IF(N10055="No aplica","No aplica",IF(I10055="","Pendent",IF(N10055="Per substituir","Substituir",IF(OR(N10055="No localitzat",N10055="No lliurat"),"Reposar",IF(I10055&lt;H10055,"Reposar",IF(I10055&gt;H10055,"Revisar excedent",IF(AND(G10055="Sí",M10055&lt;&gt;"",M10055&lt;TODAY()),"EPI caducat",IF(AND(G10055="Sí",M10055&lt;&gt;"",M10055&lt;=TODAY()+90),"EPI caduca ≤90 dies",IF(OR(N10055="Deteriorat usable",N10055="Revisió necessària"),"Revisar","OK"))))))))))</f>
      </c>
      <c r="R10055" s="20"/>
    </row>
    <row r="10056" customFormat="false" ht="15" hidden="false" customHeight="false" outlineLevel="0" collapsed="false">
      <c r="A10056" s="19" t="n">
        <v>93</v>
      </c>
      <c r="B10056" s="19" t="n">
        <f aca="false">IFERROR(VLOOKUP(A10056,Personal!$A$6:$F$112,2,FALSE()),"")</f>
        <v>0</v>
      </c>
      <c r="C10056" s="19" t="str">
        <f aca="false">IFERROR(VLOOKUP(A10056,Personal!$A$6:$F$112,3,FALSE()),"")</f>
        <v>Cerdanyola</v>
      </c>
      <c r="D10056" s="19" t="s">
        <v>40</v>
      </c>
      <c r="E10056" s="19" t="s">
        <v>76</v>
      </c>
      <c r="F10056" s="19" t="s">
        <v>77</v>
      </c>
      <c r="G10056" s="19" t="s">
        <v>291</v>
      </c>
      <c r="H10056" s="19" t="n">
        <f aca="false">IF(OR(VLOOKUP(A10056,Personal!$A$6:$F$112,5,FALSE())&lt;&gt;"Sí",N10056="No aplica"),0,'Catàleg GRAE'!D27)</f>
        <v>1</v>
      </c>
      <c r="I10056" s="20"/>
      <c r="J10056" s="20"/>
      <c r="K10056" s="20"/>
      <c r="L10056" s="21"/>
      <c r="M10056" s="21"/>
      <c r="N10056" s="20"/>
      <c r="O10056" s="20"/>
      <c r="P10056" s="19" t="str">
        <f aca="false">IF(I10056="","",I10056-H10056)</f>
        <v/>
      </c>
      <c r="Q10056" s="19" t="str">
        <f aca="true">IF(B10056="","",IF(N10056="No aplica","No aplica",IF(I10056="","Pendent",IF(N10056="Per substituir","Substituir",IF(OR(N10056="No localitzat",N10056="No lliurat"),"Reposar",IF(I10056&lt;H10056,"Reposar",IF(I10056&gt;H10056,"Revisar excedent",IF(AND(G10056="Sí",M10056&lt;&gt;"",M10056&lt;TODAY()),"EPI caducat",IF(AND(G10056="Sí",M10056&lt;&gt;"",M10056&lt;=TODAY()+90),"EPI caduca ≤90 dies",IF(OR(N10056="Deteriorat usable",N10056="Revisió necessària"),"Revisar","OK"))))))))))</f>
      </c>
      <c r="R10056" s="20"/>
    </row>
    <row r="10057" customFormat="false" ht="15" hidden="false" customHeight="false" outlineLevel="0" collapsed="false">
      <c r="A10057" s="19" t="n">
        <v>93</v>
      </c>
      <c r="B10057" s="19" t="n">
        <f aca="false">IFERROR(VLOOKUP(A10057,Personal!$A$6:$F$112,2,FALSE()),"")</f>
        <v>0</v>
      </c>
      <c r="C10057" s="19" t="str">
        <f aca="false">IFERROR(VLOOKUP(A10057,Personal!$A$6:$F$112,3,FALSE()),"")</f>
        <v>Cerdanyola</v>
      </c>
      <c r="D10057" s="19" t="s">
        <v>78</v>
      </c>
      <c r="E10057" s="19" t="s">
        <v>79</v>
      </c>
      <c r="F10057" s="19" t="s">
        <v>80</v>
      </c>
      <c r="G10057" s="19" t="s">
        <v>291</v>
      </c>
      <c r="H10057" s="19" t="n">
        <f aca="false">IF(OR(VLOOKUP(A10057,Personal!$A$6:$F$112,5,FALSE())&lt;&gt;"Sí",N10057="No aplica"),0,'Catàleg GRAE'!D28)</f>
        <v>1</v>
      </c>
      <c r="I10057" s="20"/>
      <c r="J10057" s="20"/>
      <c r="K10057" s="20"/>
      <c r="L10057" s="21"/>
      <c r="M10057" s="21"/>
      <c r="N10057" s="20"/>
      <c r="O10057" s="20"/>
      <c r="P10057" s="19" t="str">
        <f aca="false">IF(I10057="","",I10057-H10057)</f>
        <v/>
      </c>
      <c r="Q10057" s="19" t="str">
        <f aca="true">IF(B10057="","",IF(N10057="No aplica","No aplica",IF(I10057="","Pendent",IF(N10057="Per substituir","Substituir",IF(OR(N10057="No localitzat",N10057="No lliurat"),"Reposar",IF(I10057&lt;H10057,"Reposar",IF(I10057&gt;H10057,"Revisar excedent",IF(AND(G10057="Sí",M10057&lt;&gt;"",M10057&lt;TODAY()),"EPI caducat",IF(AND(G10057="Sí",M10057&lt;&gt;"",M10057&lt;=TODAY()+90),"EPI caduca ≤90 dies",IF(OR(N10057="Deteriorat usable",N10057="Revisió necessària"),"Revisar","OK"))))))))))</f>
      </c>
      <c r="R10057" s="20"/>
    </row>
    <row r="10058" customFormat="false" ht="15" hidden="false" customHeight="false" outlineLevel="0" collapsed="false">
      <c r="A10058" s="19" t="n">
        <v>93</v>
      </c>
      <c r="B10058" s="19" t="n">
        <f aca="false">IFERROR(VLOOKUP(A10058,Personal!$A$6:$F$112,2,FALSE()),"")</f>
        <v>0</v>
      </c>
      <c r="C10058" s="19" t="str">
        <f aca="false">IFERROR(VLOOKUP(A10058,Personal!$A$6:$F$112,3,FALSE()),"")</f>
        <v>Cerdanyola</v>
      </c>
      <c r="D10058" s="19" t="s">
        <v>26</v>
      </c>
      <c r="E10058" s="19" t="s">
        <v>81</v>
      </c>
      <c r="F10058" s="19" t="s">
        <v>82</v>
      </c>
      <c r="G10058" s="19" t="s">
        <v>272</v>
      </c>
      <c r="H10058" s="19" t="n">
        <f aca="false">IF(OR(VLOOKUP(A10058,Personal!$A$6:$F$112,5,FALSE())&lt;&gt;"Sí",N10058="No aplica"),0,'Catàleg GRAE'!D29)</f>
        <v>1</v>
      </c>
      <c r="I10058" s="20"/>
      <c r="J10058" s="20"/>
      <c r="K10058" s="20"/>
      <c r="L10058" s="21"/>
      <c r="M10058" s="21"/>
      <c r="N10058" s="20"/>
      <c r="O10058" s="20"/>
      <c r="P10058" s="19" t="str">
        <f aca="false">IF(I10058="","",I10058-H10058)</f>
        <v/>
      </c>
      <c r="Q10058" s="19" t="str">
        <f aca="true">IF(B10058="","",IF(N10058="No aplica","No aplica",IF(I10058="","Pendent",IF(N10058="Per substituir","Substituir",IF(OR(N10058="No localitzat",N10058="No lliurat"),"Reposar",IF(I10058&lt;H10058,"Reposar",IF(I10058&gt;H10058,"Revisar excedent",IF(AND(G10058="Sí",M10058&lt;&gt;"",M10058&lt;TODAY()),"EPI caducat",IF(AND(G10058="Sí",M10058&lt;&gt;"",M10058&lt;=TODAY()+90),"EPI caduca ≤90 dies",IF(OR(N10058="Deteriorat usable",N10058="Revisió necessària"),"Revisar","OK"))))))))))</f>
      </c>
      <c r="R10058" s="20"/>
    </row>
    <row r="10059" customFormat="false" ht="15" hidden="false" customHeight="false" outlineLevel="0" collapsed="false">
      <c r="A10059" s="19" t="n">
        <v>93</v>
      </c>
      <c r="B10059" s="19" t="n">
        <f aca="false">IFERROR(VLOOKUP(A10059,Personal!$A$6:$F$112,2,FALSE()),"")</f>
        <v>0</v>
      </c>
      <c r="C10059" s="19" t="str">
        <f aca="false">IFERROR(VLOOKUP(A10059,Personal!$A$6:$F$112,3,FALSE()),"")</f>
        <v>Cerdanyola</v>
      </c>
      <c r="D10059" s="19" t="s">
        <v>83</v>
      </c>
      <c r="E10059" s="19" t="s">
        <v>84</v>
      </c>
      <c r="F10059" s="19" t="s">
        <v>85</v>
      </c>
      <c r="G10059" s="19" t="s">
        <v>291</v>
      </c>
      <c r="H10059" s="19" t="n">
        <f aca="false">IF(OR(VLOOKUP(A10059,Personal!$A$6:$F$112,5,FALSE())&lt;&gt;"Sí",N10059="No aplica"),0,'Catàleg GRAE'!D30)</f>
        <v>2</v>
      </c>
      <c r="I10059" s="20"/>
      <c r="J10059" s="20"/>
      <c r="K10059" s="20"/>
      <c r="L10059" s="21"/>
      <c r="M10059" s="21"/>
      <c r="N10059" s="20"/>
      <c r="O10059" s="20"/>
      <c r="P10059" s="19" t="str">
        <f aca="false">IF(I10059="","",I10059-H10059)</f>
        <v/>
      </c>
      <c r="Q10059" s="19" t="str">
        <f aca="true">IF(B10059="","",IF(N10059="No aplica","No aplica",IF(I10059="","Pendent",IF(N10059="Per substituir","Substituir",IF(OR(N10059="No localitzat",N10059="No lliurat"),"Reposar",IF(I10059&lt;H10059,"Reposar",IF(I10059&gt;H10059,"Revisar excedent",IF(AND(G10059="Sí",M10059&lt;&gt;"",M10059&lt;TODAY()),"EPI caducat",IF(AND(G10059="Sí",M10059&lt;&gt;"",M10059&lt;=TODAY()+90),"EPI caduca ≤90 dies",IF(OR(N10059="Deteriorat usable",N10059="Revisió necessària"),"Revisar","OK"))))))))))</f>
      </c>
      <c r="R10059" s="20"/>
    </row>
    <row r="10060" customFormat="false" ht="15" hidden="false" customHeight="false" outlineLevel="0" collapsed="false">
      <c r="A10060" s="19" t="n">
        <v>93</v>
      </c>
      <c r="B10060" s="19" t="n">
        <f aca="false">IFERROR(VLOOKUP(A10060,Personal!$A$6:$F$112,2,FALSE()),"")</f>
        <v>0</v>
      </c>
      <c r="C10060" s="19" t="str">
        <f aca="false">IFERROR(VLOOKUP(A10060,Personal!$A$6:$F$112,3,FALSE()),"")</f>
        <v>Cerdanyola</v>
      </c>
      <c r="D10060" s="19" t="s">
        <v>83</v>
      </c>
      <c r="E10060" s="19" t="s">
        <v>86</v>
      </c>
      <c r="F10060" s="19" t="s">
        <v>87</v>
      </c>
      <c r="G10060" s="19" t="s">
        <v>291</v>
      </c>
      <c r="H10060" s="19" t="n">
        <f aca="false">IF(OR(VLOOKUP(A10060,Personal!$A$6:$F$112,5,FALSE())&lt;&gt;"Sí",N10060="No aplica"),0,'Catàleg GRAE'!D31)</f>
        <v>2</v>
      </c>
      <c r="I10060" s="20"/>
      <c r="J10060" s="20"/>
      <c r="K10060" s="20"/>
      <c r="L10060" s="21"/>
      <c r="M10060" s="21"/>
      <c r="N10060" s="20"/>
      <c r="O10060" s="20"/>
      <c r="P10060" s="19" t="str">
        <f aca="false">IF(I10060="","",I10060-H10060)</f>
        <v/>
      </c>
      <c r="Q10060" s="19" t="str">
        <f aca="true">IF(B10060="","",IF(N10060="No aplica","No aplica",IF(I10060="","Pendent",IF(N10060="Per substituir","Substituir",IF(OR(N10060="No localitzat",N10060="No lliurat"),"Reposar",IF(I10060&lt;H10060,"Reposar",IF(I10060&gt;H10060,"Revisar excedent",IF(AND(G10060="Sí",M10060&lt;&gt;"",M10060&lt;TODAY()),"EPI caducat",IF(AND(G10060="Sí",M10060&lt;&gt;"",M10060&lt;=TODAY()+90),"EPI caduca ≤90 dies",IF(OR(N10060="Deteriorat usable",N10060="Revisió necessària"),"Revisar","OK"))))))))))</f>
      </c>
      <c r="R10060" s="20"/>
    </row>
    <row r="10061" customFormat="false" ht="15" hidden="false" customHeight="false" outlineLevel="0" collapsed="false">
      <c r="A10061" s="19" t="n">
        <v>93</v>
      </c>
      <c r="B10061" s="19" t="n">
        <f aca="false">IFERROR(VLOOKUP(A10061,Personal!$A$6:$F$112,2,FALSE()),"")</f>
        <v>0</v>
      </c>
      <c r="C10061" s="19" t="str">
        <f aca="false">IFERROR(VLOOKUP(A10061,Personal!$A$6:$F$112,3,FALSE()),"")</f>
        <v>Cerdanyola</v>
      </c>
      <c r="D10061" s="19" t="s">
        <v>83</v>
      </c>
      <c r="E10061" s="19" t="s">
        <v>88</v>
      </c>
      <c r="F10061" s="19" t="s">
        <v>89</v>
      </c>
      <c r="G10061" s="19" t="s">
        <v>291</v>
      </c>
      <c r="H10061" s="19" t="n">
        <f aca="false">IF(OR(VLOOKUP(A10061,Personal!$A$6:$F$112,5,FALSE())&lt;&gt;"Sí",N10061="No aplica"),0,'Catàleg GRAE'!D32)</f>
        <v>2</v>
      </c>
      <c r="I10061" s="20"/>
      <c r="J10061" s="20"/>
      <c r="K10061" s="20"/>
      <c r="L10061" s="21"/>
      <c r="M10061" s="21"/>
      <c r="N10061" s="20"/>
      <c r="O10061" s="20"/>
      <c r="P10061" s="19" t="str">
        <f aca="false">IF(I10061="","",I10061-H10061)</f>
        <v/>
      </c>
      <c r="Q10061" s="19" t="str">
        <f aca="true">IF(B10061="","",IF(N10061="No aplica","No aplica",IF(I10061="","Pendent",IF(N10061="Per substituir","Substituir",IF(OR(N10061="No localitzat",N10061="No lliurat"),"Reposar",IF(I10061&lt;H10061,"Reposar",IF(I10061&gt;H10061,"Revisar excedent",IF(AND(G10061="Sí",M10061&lt;&gt;"",M10061&lt;TODAY()),"EPI caducat",IF(AND(G10061="Sí",M10061&lt;&gt;"",M10061&lt;=TODAY()+90),"EPI caduca ≤90 dies",IF(OR(N10061="Deteriorat usable",N10061="Revisió necessària"),"Revisar","OK"))))))))))</f>
      </c>
      <c r="R10061" s="20"/>
    </row>
    <row r="10062" customFormat="false" ht="15" hidden="false" customHeight="false" outlineLevel="0" collapsed="false">
      <c r="A10062" s="19" t="n">
        <v>93</v>
      </c>
      <c r="B10062" s="19" t="n">
        <f aca="false">IFERROR(VLOOKUP(A10062,Personal!$A$6:$F$112,2,FALSE()),"")</f>
        <v>0</v>
      </c>
      <c r="C10062" s="19" t="str">
        <f aca="false">IFERROR(VLOOKUP(A10062,Personal!$A$6:$F$112,3,FALSE()),"")</f>
        <v>Cerdanyola</v>
      </c>
      <c r="D10062" s="19" t="s">
        <v>83</v>
      </c>
      <c r="E10062" s="19" t="s">
        <v>90</v>
      </c>
      <c r="F10062" s="19" t="s">
        <v>91</v>
      </c>
      <c r="G10062" s="19" t="s">
        <v>291</v>
      </c>
      <c r="H10062" s="19" t="n">
        <f aca="false">IF(OR(VLOOKUP(A10062,Personal!$A$6:$F$112,5,FALSE())&lt;&gt;"Sí",N10062="No aplica"),0,'Catàleg GRAE'!D33)</f>
        <v>1</v>
      </c>
      <c r="I10062" s="20"/>
      <c r="J10062" s="20"/>
      <c r="K10062" s="20"/>
      <c r="L10062" s="21"/>
      <c r="M10062" s="21"/>
      <c r="N10062" s="20"/>
      <c r="O10062" s="20"/>
      <c r="P10062" s="19" t="str">
        <f aca="false">IF(I10062="","",I10062-H10062)</f>
        <v/>
      </c>
      <c r="Q10062" s="19" t="str">
        <f aca="true">IF(B10062="","",IF(N10062="No aplica","No aplica",IF(I10062="","Pendent",IF(N10062="Per substituir","Substituir",IF(OR(N10062="No localitzat",N10062="No lliurat"),"Reposar",IF(I10062&lt;H10062,"Reposar",IF(I10062&gt;H10062,"Revisar excedent",IF(AND(G10062="Sí",M10062&lt;&gt;"",M10062&lt;TODAY()),"EPI caducat",IF(AND(G10062="Sí",M10062&lt;&gt;"",M10062&lt;=TODAY()+90),"EPI caduca ≤90 dies",IF(OR(N10062="Deteriorat usable",N10062="Revisió necessària"),"Revisar","OK"))))))))))</f>
      </c>
      <c r="R10062" s="20"/>
    </row>
    <row r="10063" customFormat="false" ht="15" hidden="false" customHeight="false" outlineLevel="0" collapsed="false">
      <c r="A10063" s="19" t="n">
        <v>93</v>
      </c>
      <c r="B10063" s="19" t="n">
        <f aca="false">IFERROR(VLOOKUP(A10063,Personal!$A$6:$F$112,2,FALSE()),"")</f>
        <v>0</v>
      </c>
      <c r="C10063" s="19" t="str">
        <f aca="false">IFERROR(VLOOKUP(A10063,Personal!$A$6:$F$112,3,FALSE()),"")</f>
        <v>Cerdanyola</v>
      </c>
      <c r="D10063" s="19" t="s">
        <v>40</v>
      </c>
      <c r="E10063" s="19" t="s">
        <v>92</v>
      </c>
      <c r="F10063" s="19" t="s">
        <v>93</v>
      </c>
      <c r="G10063" s="19" t="s">
        <v>291</v>
      </c>
      <c r="H10063" s="19" t="n">
        <f aca="false">IF(OR(VLOOKUP(A10063,Personal!$A$6:$F$112,5,FALSE())&lt;&gt;"Sí",N10063="No aplica"),0,'Catàleg GRAE'!D34)</f>
        <v>1</v>
      </c>
      <c r="I10063" s="20"/>
      <c r="J10063" s="20"/>
      <c r="K10063" s="20"/>
      <c r="L10063" s="21"/>
      <c r="M10063" s="21"/>
      <c r="N10063" s="20"/>
      <c r="O10063" s="20"/>
      <c r="P10063" s="19" t="str">
        <f aca="false">IF(I10063="","",I10063-H10063)</f>
        <v/>
      </c>
      <c r="Q10063" s="19" t="str">
        <f aca="true">IF(B10063="","",IF(N10063="No aplica","No aplica",IF(I10063="","Pendent",IF(N10063="Per substituir","Substituir",IF(OR(N10063="No localitzat",N10063="No lliurat"),"Reposar",IF(I10063&lt;H10063,"Reposar",IF(I10063&gt;H10063,"Revisar excedent",IF(AND(G10063="Sí",M10063&lt;&gt;"",M10063&lt;TODAY()),"EPI caducat",IF(AND(G10063="Sí",M10063&lt;&gt;"",M10063&lt;=TODAY()+90),"EPI caduca ≤90 dies",IF(OR(N10063="Deteriorat usable",N10063="Revisió necessària"),"Revisar","OK"))))))))))</f>
      </c>
      <c r="R10063" s="20"/>
    </row>
    <row r="10064" customFormat="false" ht="15" hidden="false" customHeight="false" outlineLevel="0" collapsed="false">
      <c r="A10064" s="19" t="n">
        <v>93</v>
      </c>
      <c r="B10064" s="19" t="n">
        <f aca="false">IFERROR(VLOOKUP(A10064,Personal!$A$6:$F$112,2,FALSE()),"")</f>
        <v>0</v>
      </c>
      <c r="C10064" s="19" t="str">
        <f aca="false">IFERROR(VLOOKUP(A10064,Personal!$A$6:$F$112,3,FALSE()),"")</f>
        <v>Cerdanyola</v>
      </c>
      <c r="D10064" s="19" t="s">
        <v>94</v>
      </c>
      <c r="E10064" s="19" t="s">
        <v>95</v>
      </c>
      <c r="F10064" s="19" t="s">
        <v>96</v>
      </c>
      <c r="G10064" s="19" t="s">
        <v>291</v>
      </c>
      <c r="H10064" s="19" t="n">
        <f aca="false">IF(OR(VLOOKUP(A10064,Personal!$A$6:$F$112,5,FALSE())&lt;&gt;"Sí",N10064="No aplica"),0,'Catàleg GRAE'!D35)</f>
        <v>1</v>
      </c>
      <c r="I10064" s="20"/>
      <c r="J10064" s="20"/>
      <c r="K10064" s="20"/>
      <c r="L10064" s="21"/>
      <c r="M10064" s="21"/>
      <c r="N10064" s="20"/>
      <c r="O10064" s="20"/>
      <c r="P10064" s="19" t="str">
        <f aca="false">IF(I10064="","",I10064-H10064)</f>
        <v/>
      </c>
      <c r="Q10064" s="19" t="str">
        <f aca="true">IF(B10064="","",IF(N10064="No aplica","No aplica",IF(I10064="","Pendent",IF(N10064="Per substituir","Substituir",IF(OR(N10064="No localitzat",N10064="No lliurat"),"Reposar",IF(I10064&lt;H10064,"Reposar",IF(I10064&gt;H10064,"Revisar excedent",IF(AND(G10064="Sí",M10064&lt;&gt;"",M10064&lt;TODAY()),"EPI caducat",IF(AND(G10064="Sí",M10064&lt;&gt;"",M10064&lt;=TODAY()+90),"EPI caduca ≤90 dies",IF(OR(N10064="Deteriorat usable",N10064="Revisió necessària"),"Revisar","OK"))))))))))</f>
      </c>
      <c r="R10064" s="20"/>
    </row>
    <row r="10065" customFormat="false" ht="15" hidden="false" customHeight="false" outlineLevel="0" collapsed="false">
      <c r="A10065" s="19" t="n">
        <v>93</v>
      </c>
      <c r="B10065" s="19" t="n">
        <f aca="false">IFERROR(VLOOKUP(A10065,Personal!$A$6:$F$112,2,FALSE()),"")</f>
        <v>0</v>
      </c>
      <c r="C10065" s="19" t="str">
        <f aca="false">IFERROR(VLOOKUP(A10065,Personal!$A$6:$F$112,3,FALSE()),"")</f>
        <v>Cerdanyola</v>
      </c>
      <c r="D10065" s="19" t="s">
        <v>97</v>
      </c>
      <c r="E10065" s="19" t="s">
        <v>98</v>
      </c>
      <c r="F10065" s="19" t="s">
        <v>99</v>
      </c>
      <c r="G10065" s="19" t="s">
        <v>291</v>
      </c>
      <c r="H10065" s="19" t="n">
        <f aca="false">IF(OR(VLOOKUP(A10065,Personal!$A$6:$F$112,5,FALSE())&lt;&gt;"Sí",N10065="No aplica"),0,'Catàleg GRAE'!D36)</f>
        <v>3</v>
      </c>
      <c r="I10065" s="20"/>
      <c r="J10065" s="20"/>
      <c r="K10065" s="20"/>
      <c r="L10065" s="21"/>
      <c r="M10065" s="21"/>
      <c r="N10065" s="20"/>
      <c r="O10065" s="20"/>
      <c r="P10065" s="19" t="str">
        <f aca="false">IF(I10065="","",I10065-H10065)</f>
        <v/>
      </c>
      <c r="Q10065" s="19" t="str">
        <f aca="true">IF(B10065="","",IF(N10065="No aplica","No aplica",IF(I10065="","Pendent",IF(N10065="Per substituir","Substituir",IF(OR(N10065="No localitzat",N10065="No lliurat"),"Reposar",IF(I10065&lt;H10065,"Reposar",IF(I10065&gt;H10065,"Revisar excedent",IF(AND(G10065="Sí",M10065&lt;&gt;"",M10065&lt;TODAY()),"EPI caducat",IF(AND(G10065="Sí",M10065&lt;&gt;"",M10065&lt;=TODAY()+90),"EPI caduca ≤90 dies",IF(OR(N10065="Deteriorat usable",N10065="Revisió necessària"),"Revisar","OK"))))))))))</f>
      </c>
      <c r="R10065" s="20"/>
    </row>
    <row r="10066" customFormat="false" ht="15" hidden="false" customHeight="false" outlineLevel="0" collapsed="false">
      <c r="A10066" s="19" t="n">
        <v>93</v>
      </c>
      <c r="B10066" s="19" t="n">
        <f aca="false">IFERROR(VLOOKUP(A10066,Personal!$A$6:$F$112,2,FALSE()),"")</f>
        <v>0</v>
      </c>
      <c r="C10066" s="19" t="str">
        <f aca="false">IFERROR(VLOOKUP(A10066,Personal!$A$6:$F$112,3,FALSE()),"")</f>
        <v>Cerdanyola</v>
      </c>
      <c r="D10066" s="19" t="s">
        <v>97</v>
      </c>
      <c r="E10066" s="19" t="s">
        <v>100</v>
      </c>
      <c r="F10066" s="19" t="s">
        <v>101</v>
      </c>
      <c r="G10066" s="19" t="s">
        <v>291</v>
      </c>
      <c r="H10066" s="19" t="n">
        <f aca="false">IF(OR(VLOOKUP(A10066,Personal!$A$6:$F$112,5,FALSE())&lt;&gt;"Sí",N10066="No aplica"),0,'Catàleg GRAE'!D37)</f>
        <v>1</v>
      </c>
      <c r="I10066" s="20"/>
      <c r="J10066" s="20"/>
      <c r="K10066" s="20"/>
      <c r="L10066" s="21"/>
      <c r="M10066" s="21"/>
      <c r="N10066" s="20"/>
      <c r="O10066" s="20"/>
      <c r="P10066" s="19" t="str">
        <f aca="false">IF(I10066="","",I10066-H10066)</f>
        <v/>
      </c>
      <c r="Q10066" s="19" t="str">
        <f aca="true">IF(B10066="","",IF(N10066="No aplica","No aplica",IF(I10066="","Pendent",IF(N10066="Per substituir","Substituir",IF(OR(N10066="No localitzat",N10066="No lliurat"),"Reposar",IF(I10066&lt;H10066,"Reposar",IF(I10066&gt;H10066,"Revisar excedent",IF(AND(G10066="Sí",M10066&lt;&gt;"",M10066&lt;TODAY()),"EPI caducat",IF(AND(G10066="Sí",M10066&lt;&gt;"",M10066&lt;=TODAY()+90),"EPI caduca ≤90 dies",IF(OR(N10066="Deteriorat usable",N10066="Revisió necessària"),"Revisar","OK"))))))))))</f>
      </c>
      <c r="R10066" s="20"/>
    </row>
    <row r="10067" customFormat="false" ht="15" hidden="false" customHeight="false" outlineLevel="0" collapsed="false">
      <c r="A10067" s="19" t="n">
        <v>93</v>
      </c>
      <c r="B10067" s="19" t="n">
        <f aca="false">IFERROR(VLOOKUP(A10067,Personal!$A$6:$F$112,2,FALSE()),"")</f>
        <v>0</v>
      </c>
      <c r="C10067" s="19" t="str">
        <f aca="false">IFERROR(VLOOKUP(A10067,Personal!$A$6:$F$112,3,FALSE()),"")</f>
        <v>Cerdanyola</v>
      </c>
      <c r="D10067" s="19" t="s">
        <v>102</v>
      </c>
      <c r="E10067" s="19" t="s">
        <v>103</v>
      </c>
      <c r="F10067" s="19" t="s">
        <v>104</v>
      </c>
      <c r="G10067" s="19" t="s">
        <v>291</v>
      </c>
      <c r="H10067" s="19" t="n">
        <f aca="false">IF(OR(VLOOKUP(A10067,Personal!$A$6:$F$112,5,FALSE())&lt;&gt;"Sí",N10067="No aplica"),0,'Catàleg GRAE'!D38)</f>
        <v>1</v>
      </c>
      <c r="I10067" s="20"/>
      <c r="J10067" s="20"/>
      <c r="K10067" s="20"/>
      <c r="L10067" s="21"/>
      <c r="M10067" s="21"/>
      <c r="N10067" s="20"/>
      <c r="O10067" s="20"/>
      <c r="P10067" s="19" t="str">
        <f aca="false">IF(I10067="","",I10067-H10067)</f>
        <v/>
      </c>
      <c r="Q10067" s="19" t="str">
        <f aca="true">IF(B10067="","",IF(N10067="No aplica","No aplica",IF(I10067="","Pendent",IF(N10067="Per substituir","Substituir",IF(OR(N10067="No localitzat",N10067="No lliurat"),"Reposar",IF(I10067&lt;H10067,"Reposar",IF(I10067&gt;H10067,"Revisar excedent",IF(AND(G10067="Sí",M10067&lt;&gt;"",M10067&lt;TODAY()),"EPI caducat",IF(AND(G10067="Sí",M10067&lt;&gt;"",M10067&lt;=TODAY()+90),"EPI caduca ≤90 dies",IF(OR(N10067="Deteriorat usable",N10067="Revisió necessària"),"Revisar","OK"))))))))))</f>
      </c>
      <c r="R10067" s="20"/>
    </row>
    <row r="10068" customFormat="false" ht="15" hidden="false" customHeight="false" outlineLevel="0" collapsed="false">
      <c r="A10068" s="19" t="n">
        <v>93</v>
      </c>
      <c r="B10068" s="19" t="n">
        <f aca="false">IFERROR(VLOOKUP(A10068,Personal!$A$6:$F$112,2,FALSE()),"")</f>
        <v>0</v>
      </c>
      <c r="C10068" s="19" t="str">
        <f aca="false">IFERROR(VLOOKUP(A10068,Personal!$A$6:$F$112,3,FALSE()),"")</f>
        <v>Cerdanyola</v>
      </c>
      <c r="D10068" s="19" t="s">
        <v>97</v>
      </c>
      <c r="E10068" s="19" t="s">
        <v>105</v>
      </c>
      <c r="F10068" s="19" t="s">
        <v>106</v>
      </c>
      <c r="G10068" s="19" t="s">
        <v>291</v>
      </c>
      <c r="H10068" s="19" t="n">
        <f aca="false">IF(OR(VLOOKUP(A10068,Personal!$A$6:$F$112,5,FALSE())&lt;&gt;"Sí",N10068="No aplica"),0,'Catàleg GRAE'!D39)</f>
        <v>3</v>
      </c>
      <c r="I10068" s="20"/>
      <c r="J10068" s="20"/>
      <c r="K10068" s="20"/>
      <c r="L10068" s="21"/>
      <c r="M10068" s="21"/>
      <c r="N10068" s="20"/>
      <c r="O10068" s="20"/>
      <c r="P10068" s="19" t="str">
        <f aca="false">IF(I10068="","",I10068-H10068)</f>
        <v/>
      </c>
      <c r="Q10068" s="19" t="str">
        <f aca="true">IF(B10068="","",IF(N10068="No aplica","No aplica",IF(I10068="","Pendent",IF(N10068="Per substituir","Substituir",IF(OR(N10068="No localitzat",N10068="No lliurat"),"Reposar",IF(I10068&lt;H10068,"Reposar",IF(I10068&gt;H10068,"Revisar excedent",IF(AND(G10068="Sí",M10068&lt;&gt;"",M10068&lt;TODAY()),"EPI caducat",IF(AND(G10068="Sí",M10068&lt;&gt;"",M10068&lt;=TODAY()+90),"EPI caduca ≤90 dies",IF(OR(N10068="Deteriorat usable",N10068="Revisió necessària"),"Revisar","OK"))))))))))</f>
      </c>
      <c r="R10068" s="20"/>
    </row>
    <row r="10069" customFormat="false" ht="15" hidden="false" customHeight="false" outlineLevel="0" collapsed="false">
      <c r="A10069" s="19" t="n">
        <v>93</v>
      </c>
      <c r="B10069" s="19" t="n">
        <f aca="false">IFERROR(VLOOKUP(A10069,Personal!$A$6:$F$112,2,FALSE()),"")</f>
        <v>0</v>
      </c>
      <c r="C10069" s="19" t="str">
        <f aca="false">IFERROR(VLOOKUP(A10069,Personal!$A$6:$F$112,3,FALSE()),"")</f>
        <v>Cerdanyola</v>
      </c>
      <c r="D10069" s="19" t="s">
        <v>97</v>
      </c>
      <c r="E10069" s="19" t="s">
        <v>105</v>
      </c>
      <c r="F10069" s="19" t="s">
        <v>107</v>
      </c>
      <c r="G10069" s="19" t="s">
        <v>291</v>
      </c>
      <c r="H10069" s="19" t="n">
        <f aca="false">IF(OR(VLOOKUP(A10069,Personal!$A$6:$F$112,5,FALSE())&lt;&gt;"Sí",N10069="No aplica"),0,'Catàleg GRAE'!D40)</f>
        <v>3</v>
      </c>
      <c r="I10069" s="20"/>
      <c r="J10069" s="20"/>
      <c r="K10069" s="20"/>
      <c r="L10069" s="21"/>
      <c r="M10069" s="21"/>
      <c r="N10069" s="20"/>
      <c r="O10069" s="20"/>
      <c r="P10069" s="19" t="str">
        <f aca="false">IF(I10069="","",I10069-H10069)</f>
        <v/>
      </c>
      <c r="Q10069" s="19" t="str">
        <f aca="true">IF(B10069="","",IF(N10069="No aplica","No aplica",IF(I10069="","Pendent",IF(N10069="Per substituir","Substituir",IF(OR(N10069="No localitzat",N10069="No lliurat"),"Reposar",IF(I10069&lt;H10069,"Reposar",IF(I10069&gt;H10069,"Revisar excedent",IF(AND(G10069="Sí",M10069&lt;&gt;"",M10069&lt;TODAY()),"EPI caducat",IF(AND(G10069="Sí",M10069&lt;&gt;"",M10069&lt;=TODAY()+90),"EPI caduca ≤90 dies",IF(OR(N10069="Deteriorat usable",N10069="Revisió necessària"),"Revisar","OK"))))))))))</f>
      </c>
      <c r="R10069" s="20"/>
    </row>
    <row r="10070" customFormat="false" ht="15" hidden="false" customHeight="false" outlineLevel="0" collapsed="false">
      <c r="A10070" s="19" t="n">
        <v>93</v>
      </c>
      <c r="B10070" s="19" t="n">
        <f aca="false">IFERROR(VLOOKUP(A10070,Personal!$A$6:$F$112,2,FALSE()),"")</f>
        <v>0</v>
      </c>
      <c r="C10070" s="19" t="str">
        <f aca="false">IFERROR(VLOOKUP(A10070,Personal!$A$6:$F$112,3,FALSE()),"")</f>
        <v>Cerdanyola</v>
      </c>
      <c r="D10070" s="19" t="s">
        <v>97</v>
      </c>
      <c r="E10070" s="19" t="s">
        <v>108</v>
      </c>
      <c r="F10070" s="19" t="s">
        <v>109</v>
      </c>
      <c r="G10070" s="19" t="s">
        <v>291</v>
      </c>
      <c r="H10070" s="19" t="n">
        <f aca="false">IF(OR(VLOOKUP(A10070,Personal!$A$6:$F$112,5,FALSE())&lt;&gt;"Sí",N10070="No aplica"),0,'Catàleg GRAE'!D41)</f>
        <v>2</v>
      </c>
      <c r="I10070" s="20"/>
      <c r="J10070" s="20"/>
      <c r="K10070" s="20"/>
      <c r="L10070" s="21"/>
      <c r="M10070" s="21"/>
      <c r="N10070" s="20"/>
      <c r="O10070" s="20"/>
      <c r="P10070" s="19" t="str">
        <f aca="false">IF(I10070="","",I10070-H10070)</f>
        <v/>
      </c>
      <c r="Q10070" s="19" t="str">
        <f aca="true">IF(B10070="","",IF(N10070="No aplica","No aplica",IF(I10070="","Pendent",IF(N10070="Per substituir","Substituir",IF(OR(N10070="No localitzat",N10070="No lliurat"),"Reposar",IF(I10070&lt;H10070,"Reposar",IF(I10070&gt;H10070,"Revisar excedent",IF(AND(G10070="Sí",M10070&lt;&gt;"",M10070&lt;TODAY()),"EPI caducat",IF(AND(G10070="Sí",M10070&lt;&gt;"",M10070&lt;=TODAY()+90),"EPI caduca ≤90 dies",IF(OR(N10070="Deteriorat usable",N10070="Revisió necessària"),"Revisar","OK"))))))))))</f>
      </c>
      <c r="R10070" s="20"/>
    </row>
    <row r="10071" customFormat="false" ht="15" hidden="false" customHeight="false" outlineLevel="0" collapsed="false">
      <c r="A10071" s="19" t="n">
        <v>93</v>
      </c>
      <c r="B10071" s="19" t="n">
        <f aca="false">IFERROR(VLOOKUP(A10071,Personal!$A$6:$F$112,2,FALSE()),"")</f>
        <v>0</v>
      </c>
      <c r="C10071" s="19" t="str">
        <f aca="false">IFERROR(VLOOKUP(A10071,Personal!$A$6:$F$112,3,FALSE()),"")</f>
        <v>Cerdanyola</v>
      </c>
      <c r="D10071" s="19" t="s">
        <v>97</v>
      </c>
      <c r="E10071" s="19" t="s">
        <v>110</v>
      </c>
      <c r="F10071" s="19" t="s">
        <v>111</v>
      </c>
      <c r="G10071" s="19" t="s">
        <v>291</v>
      </c>
      <c r="H10071" s="19" t="n">
        <f aca="false">IF(OR(VLOOKUP(A10071,Personal!$A$6:$F$112,5,FALSE())&lt;&gt;"Sí",N10071="No aplica"),0,'Catàleg GRAE'!D42)</f>
        <v>1</v>
      </c>
      <c r="I10071" s="20"/>
      <c r="J10071" s="20"/>
      <c r="K10071" s="20"/>
      <c r="L10071" s="21"/>
      <c r="M10071" s="21"/>
      <c r="N10071" s="20"/>
      <c r="O10071" s="20"/>
      <c r="P10071" s="19" t="str">
        <f aca="false">IF(I10071="","",I10071-H10071)</f>
        <v/>
      </c>
      <c r="Q10071" s="19" t="str">
        <f aca="true">IF(B10071="","",IF(N10071="No aplica","No aplica",IF(I10071="","Pendent",IF(N10071="Per substituir","Substituir",IF(OR(N10071="No localitzat",N10071="No lliurat"),"Reposar",IF(I10071&lt;H10071,"Reposar",IF(I10071&gt;H10071,"Revisar excedent",IF(AND(G10071="Sí",M10071&lt;&gt;"",M10071&lt;TODAY()),"EPI caducat",IF(AND(G10071="Sí",M10071&lt;&gt;"",M10071&lt;=TODAY()+90),"EPI caduca ≤90 dies",IF(OR(N10071="Deteriorat usable",N10071="Revisió necessària"),"Revisar","OK"))))))))))</f>
      </c>
      <c r="R10071" s="20"/>
    </row>
    <row r="10072" customFormat="false" ht="15" hidden="false" customHeight="false" outlineLevel="0" collapsed="false">
      <c r="A10072" s="19" t="n">
        <v>93</v>
      </c>
      <c r="B10072" s="19" t="n">
        <f aca="false">IFERROR(VLOOKUP(A10072,Personal!$A$6:$F$112,2,FALSE()),"")</f>
        <v>0</v>
      </c>
      <c r="C10072" s="19" t="str">
        <f aca="false">IFERROR(VLOOKUP(A10072,Personal!$A$6:$F$112,3,FALSE()),"")</f>
        <v>Cerdanyola</v>
      </c>
      <c r="D10072" s="19" t="s">
        <v>112</v>
      </c>
      <c r="E10072" s="19" t="s">
        <v>113</v>
      </c>
      <c r="F10072" s="19" t="s">
        <v>114</v>
      </c>
      <c r="G10072" s="19" t="s">
        <v>291</v>
      </c>
      <c r="H10072" s="19" t="n">
        <f aca="false">IF(OR(VLOOKUP(A10072,Personal!$A$6:$F$112,5,FALSE())&lt;&gt;"Sí",N10072="No aplica"),0,'Catàleg GRAE'!D43)</f>
        <v>2</v>
      </c>
      <c r="I10072" s="20"/>
      <c r="J10072" s="20"/>
      <c r="K10072" s="20"/>
      <c r="L10072" s="21"/>
      <c r="M10072" s="21"/>
      <c r="N10072" s="20"/>
      <c r="O10072" s="20"/>
      <c r="P10072" s="19" t="str">
        <f aca="false">IF(I10072="","",I10072-H10072)</f>
        <v/>
      </c>
      <c r="Q10072" s="19" t="str">
        <f aca="true">IF(B10072="","",IF(N10072="No aplica","No aplica",IF(I10072="","Pendent",IF(N10072="Per substituir","Substituir",IF(OR(N10072="No localitzat",N10072="No lliurat"),"Reposar",IF(I10072&lt;H10072,"Reposar",IF(I10072&gt;H10072,"Revisar excedent",IF(AND(G10072="Sí",M10072&lt;&gt;"",M10072&lt;TODAY()),"EPI caducat",IF(AND(G10072="Sí",M10072&lt;&gt;"",M10072&lt;=TODAY()+90),"EPI caduca ≤90 dies",IF(OR(N10072="Deteriorat usable",N10072="Revisió necessària"),"Revisar","OK"))))))))))</f>
      </c>
      <c r="R10072" s="20"/>
    </row>
    <row r="10073" customFormat="false" ht="15" hidden="false" customHeight="false" outlineLevel="0" collapsed="false">
      <c r="A10073" s="19" t="n">
        <v>93</v>
      </c>
      <c r="B10073" s="19" t="n">
        <f aca="false">IFERROR(VLOOKUP(A10073,Personal!$A$6:$F$112,2,FALSE()),"")</f>
        <v>0</v>
      </c>
      <c r="C10073" s="19" t="str">
        <f aca="false">IFERROR(VLOOKUP(A10073,Personal!$A$6:$F$112,3,FALSE()),"")</f>
        <v>Cerdanyola</v>
      </c>
      <c r="D10073" s="19" t="s">
        <v>102</v>
      </c>
      <c r="E10073" s="19" t="s">
        <v>115</v>
      </c>
      <c r="F10073" s="19" t="s">
        <v>116</v>
      </c>
      <c r="G10073" s="19" t="s">
        <v>291</v>
      </c>
      <c r="H10073" s="19" t="n">
        <f aca="false">IF(OR(VLOOKUP(A10073,Personal!$A$6:$F$112,5,FALSE())&lt;&gt;"Sí",N10073="No aplica"),0,'Catàleg GRAE'!D44)</f>
        <v>1</v>
      </c>
      <c r="I10073" s="20"/>
      <c r="J10073" s="20"/>
      <c r="K10073" s="20"/>
      <c r="L10073" s="21"/>
      <c r="M10073" s="21"/>
      <c r="N10073" s="20"/>
      <c r="O10073" s="20"/>
      <c r="P10073" s="19" t="str">
        <f aca="false">IF(I10073="","",I10073-H10073)</f>
        <v/>
      </c>
      <c r="Q10073" s="19" t="str">
        <f aca="true">IF(B10073="","",IF(N10073="No aplica","No aplica",IF(I10073="","Pendent",IF(N10073="Per substituir","Substituir",IF(OR(N10073="No localitzat",N10073="No lliurat"),"Reposar",IF(I10073&lt;H10073,"Reposar",IF(I10073&gt;H10073,"Revisar excedent",IF(AND(G10073="Sí",M10073&lt;&gt;"",M10073&lt;TODAY()),"EPI caducat",IF(AND(G10073="Sí",M10073&lt;&gt;"",M10073&lt;=TODAY()+90),"EPI caduca ≤90 dies",IF(OR(N10073="Deteriorat usable",N10073="Revisió necessària"),"Revisar","OK"))))))))))</f>
      </c>
      <c r="R10073" s="20"/>
    </row>
    <row r="10074" customFormat="false" ht="15" hidden="false" customHeight="false" outlineLevel="0" collapsed="false">
      <c r="A10074" s="19" t="n">
        <v>93</v>
      </c>
      <c r="B10074" s="19" t="n">
        <f aca="false">IFERROR(VLOOKUP(A10074,Personal!$A$6:$F$112,2,FALSE()),"")</f>
        <v>0</v>
      </c>
      <c r="C10074" s="19" t="str">
        <f aca="false">IFERROR(VLOOKUP(A10074,Personal!$A$6:$F$112,3,FALSE()),"")</f>
        <v>Cerdanyola</v>
      </c>
      <c r="D10074" s="19" t="s">
        <v>102</v>
      </c>
      <c r="E10074" s="19" t="s">
        <v>117</v>
      </c>
      <c r="F10074" s="19" t="s">
        <v>118</v>
      </c>
      <c r="G10074" s="19" t="s">
        <v>272</v>
      </c>
      <c r="H10074" s="19" t="n">
        <f aca="false">IF(OR(VLOOKUP(A10074,Personal!$A$6:$F$112,5,FALSE())&lt;&gt;"Sí",N10074="No aplica"),0,'Catàleg GRAE'!D45)</f>
        <v>1</v>
      </c>
      <c r="I10074" s="20"/>
      <c r="J10074" s="20"/>
      <c r="K10074" s="20"/>
      <c r="L10074" s="21"/>
      <c r="M10074" s="21"/>
      <c r="N10074" s="20"/>
      <c r="O10074" s="20"/>
      <c r="P10074" s="19" t="str">
        <f aca="false">IF(I10074="","",I10074-H10074)</f>
        <v/>
      </c>
      <c r="Q10074" s="19" t="str">
        <f aca="true">IF(B10074="","",IF(N10074="No aplica","No aplica",IF(I10074="","Pendent",IF(N10074="Per substituir","Substituir",IF(OR(N10074="No localitzat",N10074="No lliurat"),"Reposar",IF(I10074&lt;H10074,"Reposar",IF(I10074&gt;H10074,"Revisar excedent",IF(AND(G10074="Sí",M10074&lt;&gt;"",M10074&lt;TODAY()),"EPI caducat",IF(AND(G10074="Sí",M10074&lt;&gt;"",M10074&lt;=TODAY()+90),"EPI caduca ≤90 dies",IF(OR(N10074="Deteriorat usable",N10074="Revisió necessària"),"Revisar","OK"))))))))))</f>
      </c>
      <c r="R10074" s="20"/>
    </row>
    <row r="10075" customFormat="false" ht="15" hidden="false" customHeight="false" outlineLevel="0" collapsed="false">
      <c r="A10075" s="19" t="n">
        <v>93</v>
      </c>
      <c r="B10075" s="19" t="n">
        <f aca="false">IFERROR(VLOOKUP(A10075,Personal!$A$6:$F$112,2,FALSE()),"")</f>
        <v>0</v>
      </c>
      <c r="C10075" s="19" t="str">
        <f aca="false">IFERROR(VLOOKUP(A10075,Personal!$A$6:$F$112,3,FALSE()),"")</f>
        <v>Cerdanyola</v>
      </c>
      <c r="D10075" s="19" t="s">
        <v>102</v>
      </c>
      <c r="E10075" s="19" t="s">
        <v>119</v>
      </c>
      <c r="F10075" s="19" t="s">
        <v>120</v>
      </c>
      <c r="G10075" s="19" t="s">
        <v>272</v>
      </c>
      <c r="H10075" s="19" t="n">
        <f aca="false">IF(OR(VLOOKUP(A10075,Personal!$A$6:$F$112,5,FALSE())&lt;&gt;"Sí",N10075="No aplica"),0,'Catàleg GRAE'!D46)</f>
        <v>1</v>
      </c>
      <c r="I10075" s="20"/>
      <c r="J10075" s="20"/>
      <c r="K10075" s="20"/>
      <c r="L10075" s="21"/>
      <c r="M10075" s="21"/>
      <c r="N10075" s="20"/>
      <c r="O10075" s="20"/>
      <c r="P10075" s="19" t="str">
        <f aca="false">IF(I10075="","",I10075-H10075)</f>
        <v/>
      </c>
      <c r="Q10075" s="19" t="str">
        <f aca="true">IF(B10075="","",IF(N10075="No aplica","No aplica",IF(I10075="","Pendent",IF(N10075="Per substituir","Substituir",IF(OR(N10075="No localitzat",N10075="No lliurat"),"Reposar",IF(I10075&lt;H10075,"Reposar",IF(I10075&gt;H10075,"Revisar excedent",IF(AND(G10075="Sí",M10075&lt;&gt;"",M10075&lt;TODAY()),"EPI caducat",IF(AND(G10075="Sí",M10075&lt;&gt;"",M10075&lt;=TODAY()+90),"EPI caduca ≤90 dies",IF(OR(N10075="Deteriorat usable",N10075="Revisió necessària"),"Revisar","OK"))))))))))</f>
      </c>
      <c r="R10075" s="20"/>
    </row>
    <row r="10076" customFormat="false" ht="15" hidden="false" customHeight="false" outlineLevel="0" collapsed="false">
      <c r="A10076" s="19" t="n">
        <v>93</v>
      </c>
      <c r="B10076" s="19" t="n">
        <f aca="false">IFERROR(VLOOKUP(A10076,Personal!$A$6:$F$112,2,FALSE()),"")</f>
        <v>0</v>
      </c>
      <c r="C10076" s="19" t="str">
        <f aca="false">IFERROR(VLOOKUP(A10076,Personal!$A$6:$F$112,3,FALSE()),"")</f>
        <v>Cerdanyola</v>
      </c>
      <c r="D10076" s="19" t="s">
        <v>97</v>
      </c>
      <c r="E10076" s="19" t="s">
        <v>121</v>
      </c>
      <c r="F10076" s="19" t="s">
        <v>122</v>
      </c>
      <c r="G10076" s="19" t="s">
        <v>291</v>
      </c>
      <c r="H10076" s="19" t="n">
        <f aca="false">IF(OR(VLOOKUP(A10076,Personal!$A$6:$F$112,5,FALSE())&lt;&gt;"Sí",N10076="No aplica"),0,'Catàleg GRAE'!D47)</f>
        <v>1</v>
      </c>
      <c r="I10076" s="20"/>
      <c r="J10076" s="20"/>
      <c r="K10076" s="20"/>
      <c r="L10076" s="21"/>
      <c r="M10076" s="21"/>
      <c r="N10076" s="20"/>
      <c r="O10076" s="20"/>
      <c r="P10076" s="19" t="str">
        <f aca="false">IF(I10076="","",I10076-H10076)</f>
        <v/>
      </c>
      <c r="Q10076" s="19" t="str">
        <f aca="true">IF(B10076="","",IF(N10076="No aplica","No aplica",IF(I10076="","Pendent",IF(N10076="Per substituir","Substituir",IF(OR(N10076="No localitzat",N10076="No lliurat"),"Reposar",IF(I10076&lt;H10076,"Reposar",IF(I10076&gt;H10076,"Revisar excedent",IF(AND(G10076="Sí",M10076&lt;&gt;"",M10076&lt;TODAY()),"EPI caducat",IF(AND(G10076="Sí",M10076&lt;&gt;"",M10076&lt;=TODAY()+90),"EPI caduca ≤90 dies",IF(OR(N10076="Deteriorat usable",N10076="Revisió necessària"),"Revisar","OK"))))))))))</f>
      </c>
      <c r="R10076" s="20"/>
    </row>
    <row r="10077" customFormat="false" ht="15" hidden="false" customHeight="false" outlineLevel="0" collapsed="false">
      <c r="A10077" s="19" t="n">
        <v>93</v>
      </c>
      <c r="B10077" s="19" t="n">
        <f aca="false">IFERROR(VLOOKUP(A10077,Personal!$A$6:$F$112,2,FALSE()),"")</f>
        <v>0</v>
      </c>
      <c r="C10077" s="19" t="str">
        <f aca="false">IFERROR(VLOOKUP(A10077,Personal!$A$6:$F$112,3,FALSE()),"")</f>
        <v>Cerdanyola</v>
      </c>
      <c r="D10077" s="19" t="s">
        <v>97</v>
      </c>
      <c r="E10077" s="19" t="s">
        <v>123</v>
      </c>
      <c r="F10077" s="19" t="s">
        <v>124</v>
      </c>
      <c r="G10077" s="19" t="s">
        <v>291</v>
      </c>
      <c r="H10077" s="19" t="n">
        <f aca="false">IF(OR(VLOOKUP(A10077,Personal!$A$6:$F$112,5,FALSE())&lt;&gt;"Sí",N10077="No aplica"),0,'Catàleg GRAE'!D48)</f>
        <v>1</v>
      </c>
      <c r="I10077" s="20"/>
      <c r="J10077" s="20"/>
      <c r="K10077" s="20"/>
      <c r="L10077" s="21"/>
      <c r="M10077" s="21"/>
      <c r="N10077" s="20"/>
      <c r="O10077" s="20"/>
      <c r="P10077" s="19" t="str">
        <f aca="false">IF(I10077="","",I10077-H10077)</f>
        <v/>
      </c>
      <c r="Q10077" s="19" t="str">
        <f aca="true">IF(B10077="","",IF(N10077="No aplica","No aplica",IF(I10077="","Pendent",IF(N10077="Per substituir","Substituir",IF(OR(N10077="No localitzat",N10077="No lliurat"),"Reposar",IF(I10077&lt;H10077,"Reposar",IF(I10077&gt;H10077,"Revisar excedent",IF(AND(G10077="Sí",M10077&lt;&gt;"",M10077&lt;TODAY()),"EPI caducat",IF(AND(G10077="Sí",M10077&lt;&gt;"",M10077&lt;=TODAY()+90),"EPI caduca ≤90 dies",IF(OR(N10077="Deteriorat usable",N10077="Revisió necessària"),"Revisar","OK"))))))))))</f>
      </c>
      <c r="R10077" s="20"/>
    </row>
    <row r="10078" customFormat="false" ht="15" hidden="false" customHeight="false" outlineLevel="0" collapsed="false">
      <c r="A10078" s="19" t="n">
        <v>93</v>
      </c>
      <c r="B10078" s="19" t="n">
        <f aca="false">IFERROR(VLOOKUP(A10078,Personal!$A$6:$F$112,2,FALSE()),"")</f>
        <v>0</v>
      </c>
      <c r="C10078" s="19" t="str">
        <f aca="false">IFERROR(VLOOKUP(A10078,Personal!$A$6:$F$112,3,FALSE()),"")</f>
        <v>Cerdanyola</v>
      </c>
      <c r="D10078" s="19" t="s">
        <v>125</v>
      </c>
      <c r="E10078" s="19" t="s">
        <v>126</v>
      </c>
      <c r="F10078" s="19" t="s">
        <v>127</v>
      </c>
      <c r="G10078" s="19" t="s">
        <v>272</v>
      </c>
      <c r="H10078" s="19" t="n">
        <f aca="false">IF(OR(VLOOKUP(A10078,Personal!$A$6:$F$112,5,FALSE())&lt;&gt;"Sí",N10078="No aplica"),0,'Catàleg GRAE'!D49)</f>
        <v>1</v>
      </c>
      <c r="I10078" s="20"/>
      <c r="J10078" s="20"/>
      <c r="K10078" s="20"/>
      <c r="L10078" s="21"/>
      <c r="M10078" s="21"/>
      <c r="N10078" s="20"/>
      <c r="O10078" s="20"/>
      <c r="P10078" s="19" t="str">
        <f aca="false">IF(I10078="","",I10078-H10078)</f>
        <v/>
      </c>
      <c r="Q10078" s="19" t="str">
        <f aca="true">IF(B10078="","",IF(N10078="No aplica","No aplica",IF(I10078="","Pendent",IF(N10078="Per substituir","Substituir",IF(OR(N10078="No localitzat",N10078="No lliurat"),"Reposar",IF(I10078&lt;H10078,"Reposar",IF(I10078&gt;H10078,"Revisar excedent",IF(AND(G10078="Sí",M10078&lt;&gt;"",M10078&lt;TODAY()),"EPI caducat",IF(AND(G10078="Sí",M10078&lt;&gt;"",M10078&lt;=TODAY()+90),"EPI caduca ≤90 dies",IF(OR(N10078="Deteriorat usable",N10078="Revisió necessària"),"Revisar","OK"))))))))))</f>
      </c>
      <c r="R10078" s="20"/>
    </row>
    <row r="10079" customFormat="false" ht="15" hidden="false" customHeight="false" outlineLevel="0" collapsed="false">
      <c r="A10079" s="19" t="n">
        <v>93</v>
      </c>
      <c r="B10079" s="19" t="n">
        <f aca="false">IFERROR(VLOOKUP(A10079,Personal!$A$6:$F$112,2,FALSE()),"")</f>
        <v>0</v>
      </c>
      <c r="C10079" s="19" t="str">
        <f aca="false">IFERROR(VLOOKUP(A10079,Personal!$A$6:$F$112,3,FALSE()),"")</f>
        <v>Cerdanyola</v>
      </c>
      <c r="D10079" s="19" t="s">
        <v>125</v>
      </c>
      <c r="E10079" s="19" t="s">
        <v>128</v>
      </c>
      <c r="F10079" s="19" t="s">
        <v>129</v>
      </c>
      <c r="G10079" s="19" t="s">
        <v>272</v>
      </c>
      <c r="H10079" s="19" t="n">
        <f aca="false">IF(OR(VLOOKUP(A10079,Personal!$A$6:$F$112,5,FALSE())&lt;&gt;"Sí",N10079="No aplica"),0,'Catàleg GRAE'!D50)</f>
        <v>1</v>
      </c>
      <c r="I10079" s="20"/>
      <c r="J10079" s="20"/>
      <c r="K10079" s="20"/>
      <c r="L10079" s="21"/>
      <c r="M10079" s="21"/>
      <c r="N10079" s="20"/>
      <c r="O10079" s="20"/>
      <c r="P10079" s="19" t="str">
        <f aca="false">IF(I10079="","",I10079-H10079)</f>
        <v/>
      </c>
      <c r="Q10079" s="19" t="str">
        <f aca="true">IF(B10079="","",IF(N10079="No aplica","No aplica",IF(I10079="","Pendent",IF(N10079="Per substituir","Substituir",IF(OR(N10079="No localitzat",N10079="No lliurat"),"Reposar",IF(I10079&lt;H10079,"Reposar",IF(I10079&gt;H10079,"Revisar excedent",IF(AND(G10079="Sí",M10079&lt;&gt;"",M10079&lt;TODAY()),"EPI caducat",IF(AND(G10079="Sí",M10079&lt;&gt;"",M10079&lt;=TODAY()+90),"EPI caduca ≤90 dies",IF(OR(N10079="Deteriorat usable",N10079="Revisió necessària"),"Revisar","OK"))))))))))</f>
      </c>
      <c r="R10079" s="20"/>
    </row>
    <row r="10080" customFormat="false" ht="15" hidden="false" customHeight="false" outlineLevel="0" collapsed="false">
      <c r="A10080" s="19" t="n">
        <v>93</v>
      </c>
      <c r="B10080" s="19" t="n">
        <f aca="false">IFERROR(VLOOKUP(A10080,Personal!$A$6:$F$112,2,FALSE()),"")</f>
        <v>0</v>
      </c>
      <c r="C10080" s="19" t="str">
        <f aca="false">IFERROR(VLOOKUP(A10080,Personal!$A$6:$F$112,3,FALSE()),"")</f>
        <v>Cerdanyola</v>
      </c>
      <c r="D10080" s="19" t="s">
        <v>125</v>
      </c>
      <c r="E10080" s="19" t="s">
        <v>130</v>
      </c>
      <c r="F10080" s="19" t="s">
        <v>131</v>
      </c>
      <c r="G10080" s="19" t="s">
        <v>291</v>
      </c>
      <c r="H10080" s="19" t="n">
        <f aca="false">IF(OR(VLOOKUP(A10080,Personal!$A$6:$F$112,5,FALSE())&lt;&gt;"Sí",N10080="No aplica"),0,'Catàleg GRAE'!D51)</f>
        <v>1</v>
      </c>
      <c r="I10080" s="20"/>
      <c r="J10080" s="20"/>
      <c r="K10080" s="20"/>
      <c r="L10080" s="21"/>
      <c r="M10080" s="21"/>
      <c r="N10080" s="20"/>
      <c r="O10080" s="20"/>
      <c r="P10080" s="19" t="str">
        <f aca="false">IF(I10080="","",I10080-H10080)</f>
        <v/>
      </c>
      <c r="Q10080" s="19" t="str">
        <f aca="true">IF(B10080="","",IF(N10080="No aplica","No aplica",IF(I10080="","Pendent",IF(N10080="Per substituir","Substituir",IF(OR(N10080="No localitzat",N10080="No lliurat"),"Reposar",IF(I10080&lt;H10080,"Reposar",IF(I10080&gt;H10080,"Revisar excedent",IF(AND(G10080="Sí",M10080&lt;&gt;"",M10080&lt;TODAY()),"EPI caducat",IF(AND(G10080="Sí",M10080&lt;&gt;"",M10080&lt;=TODAY()+90),"EPI caduca ≤90 dies",IF(OR(N10080="Deteriorat usable",N10080="Revisió necessària"),"Revisar","OK"))))))))))</f>
      </c>
      <c r="R10080" s="20"/>
    </row>
    <row r="10081" customFormat="false" ht="15" hidden="false" customHeight="false" outlineLevel="0" collapsed="false">
      <c r="A10081" s="19" t="n">
        <v>93</v>
      </c>
      <c r="B10081" s="19" t="n">
        <f aca="false">IFERROR(VLOOKUP(A10081,Personal!$A$6:$F$112,2,FALSE()),"")</f>
        <v>0</v>
      </c>
      <c r="C10081" s="19" t="str">
        <f aca="false">IFERROR(VLOOKUP(A10081,Personal!$A$6:$F$112,3,FALSE()),"")</f>
        <v>Cerdanyola</v>
      </c>
      <c r="D10081" s="19" t="s">
        <v>132</v>
      </c>
      <c r="E10081" s="19" t="s">
        <v>133</v>
      </c>
      <c r="F10081" s="19" t="s">
        <v>134</v>
      </c>
      <c r="G10081" s="19" t="s">
        <v>291</v>
      </c>
      <c r="H10081" s="19" t="n">
        <f aca="false">IF(OR(VLOOKUP(A10081,Personal!$A$6:$F$112,5,FALSE())&lt;&gt;"Sí",N10081="No aplica"),0,'Catàleg GRAE'!D52)</f>
        <v>1</v>
      </c>
      <c r="I10081" s="20"/>
      <c r="J10081" s="20"/>
      <c r="K10081" s="20"/>
      <c r="L10081" s="21"/>
      <c r="M10081" s="21"/>
      <c r="N10081" s="20"/>
      <c r="O10081" s="20"/>
      <c r="P10081" s="19" t="str">
        <f aca="false">IF(I10081="","",I10081-H10081)</f>
        <v/>
      </c>
      <c r="Q10081" s="19" t="str">
        <f aca="true">IF(B10081="","",IF(N10081="No aplica","No aplica",IF(I10081="","Pendent",IF(N10081="Per substituir","Substituir",IF(OR(N10081="No localitzat",N10081="No lliurat"),"Reposar",IF(I10081&lt;H10081,"Reposar",IF(I10081&gt;H10081,"Revisar excedent",IF(AND(G10081="Sí",M10081&lt;&gt;"",M10081&lt;TODAY()),"EPI caducat",IF(AND(G10081="Sí",M10081&lt;&gt;"",M10081&lt;=TODAY()+90),"EPI caduca ≤90 dies",IF(OR(N10081="Deteriorat usable",N10081="Revisió necessària"),"Revisar","OK"))))))))))</f>
      </c>
      <c r="R10081" s="20"/>
    </row>
    <row r="10082" customFormat="false" ht="15" hidden="false" customHeight="false" outlineLevel="0" collapsed="false">
      <c r="A10082" s="19" t="n">
        <v>93</v>
      </c>
      <c r="B10082" s="19" t="n">
        <f aca="false">IFERROR(VLOOKUP(A10082,Personal!$A$6:$F$112,2,FALSE()),"")</f>
        <v>0</v>
      </c>
      <c r="C10082" s="19" t="str">
        <f aca="false">IFERROR(VLOOKUP(A10082,Personal!$A$6:$F$112,3,FALSE()),"")</f>
        <v>Cerdanyola</v>
      </c>
      <c r="D10082" s="19" t="s">
        <v>94</v>
      </c>
      <c r="E10082" s="19" t="s">
        <v>135</v>
      </c>
      <c r="F10082" s="19" t="s">
        <v>136</v>
      </c>
      <c r="G10082" s="19" t="s">
        <v>291</v>
      </c>
      <c r="H10082" s="19" t="n">
        <f aca="false">IF(OR(VLOOKUP(A10082,Personal!$A$6:$F$112,5,FALSE())&lt;&gt;"Sí",N10082="No aplica"),0,'Catàleg GRAE'!D53)</f>
        <v>1</v>
      </c>
      <c r="I10082" s="20"/>
      <c r="J10082" s="20"/>
      <c r="K10082" s="20"/>
      <c r="L10082" s="21"/>
      <c r="M10082" s="21"/>
      <c r="N10082" s="20"/>
      <c r="O10082" s="20"/>
      <c r="P10082" s="19" t="str">
        <f aca="false">IF(I10082="","",I10082-H10082)</f>
        <v/>
      </c>
      <c r="Q10082" s="19" t="str">
        <f aca="true">IF(B10082="","",IF(N10082="No aplica","No aplica",IF(I10082="","Pendent",IF(N10082="Per substituir","Substituir",IF(OR(N10082="No localitzat",N10082="No lliurat"),"Reposar",IF(I10082&lt;H10082,"Reposar",IF(I10082&gt;H10082,"Revisar excedent",IF(AND(G10082="Sí",M10082&lt;&gt;"",M10082&lt;TODAY()),"EPI caducat",IF(AND(G10082="Sí",M10082&lt;&gt;"",M10082&lt;=TODAY()+90),"EPI caduca ≤90 dies",IF(OR(N10082="Deteriorat usable",N10082="Revisió necessària"),"Revisar","OK"))))))))))</f>
      </c>
      <c r="R10082" s="20"/>
    </row>
    <row r="10083" customFormat="false" ht="15" hidden="false" customHeight="false" outlineLevel="0" collapsed="false">
      <c r="A10083" s="19" t="n">
        <v>93</v>
      </c>
      <c r="B10083" s="19" t="n">
        <f aca="false">IFERROR(VLOOKUP(A10083,Personal!$A$6:$F$112,2,FALSE()),"")</f>
        <v>0</v>
      </c>
      <c r="C10083" s="19" t="str">
        <f aca="false">IFERROR(VLOOKUP(A10083,Personal!$A$6:$F$112,3,FALSE()),"")</f>
        <v>Cerdanyola</v>
      </c>
      <c r="D10083" s="19" t="s">
        <v>137</v>
      </c>
      <c r="E10083" s="19" t="s">
        <v>138</v>
      </c>
      <c r="F10083" s="19" t="s">
        <v>139</v>
      </c>
      <c r="G10083" s="19" t="s">
        <v>291</v>
      </c>
      <c r="H10083" s="19" t="n">
        <f aca="false">IF(OR(VLOOKUP(A10083,Personal!$A$6:$F$112,5,FALSE())&lt;&gt;"Sí",N10083="No aplica"),0,'Catàleg GRAE'!D54)</f>
        <v>1</v>
      </c>
      <c r="I10083" s="20"/>
      <c r="J10083" s="20"/>
      <c r="K10083" s="20"/>
      <c r="L10083" s="21"/>
      <c r="M10083" s="21"/>
      <c r="N10083" s="20"/>
      <c r="O10083" s="20"/>
      <c r="P10083" s="19" t="str">
        <f aca="false">IF(I10083="","",I10083-H10083)</f>
        <v/>
      </c>
      <c r="Q10083" s="19" t="str">
        <f aca="true">IF(B10083="","",IF(N10083="No aplica","No aplica",IF(I10083="","Pendent",IF(N10083="Per substituir","Substituir",IF(OR(N10083="No localitzat",N10083="No lliurat"),"Reposar",IF(I10083&lt;H10083,"Reposar",IF(I10083&gt;H10083,"Revisar excedent",IF(AND(G10083="Sí",M10083&lt;&gt;"",M10083&lt;TODAY()),"EPI caducat",IF(AND(G10083="Sí",M10083&lt;&gt;"",M10083&lt;=TODAY()+90),"EPI caduca ≤90 dies",IF(OR(N10083="Deteriorat usable",N10083="Revisió necessària"),"Revisar","OK"))))))))))</f>
      </c>
      <c r="R10083" s="20"/>
    </row>
    <row r="10084" customFormat="false" ht="15" hidden="false" customHeight="false" outlineLevel="0" collapsed="false">
      <c r="A10084" s="19" t="n">
        <v>93</v>
      </c>
      <c r="B10084" s="19" t="n">
        <f aca="false">IFERROR(VLOOKUP(A10084,Personal!$A$6:$F$112,2,FALSE()),"")</f>
        <v>0</v>
      </c>
      <c r="C10084" s="19" t="str">
        <f aca="false">IFERROR(VLOOKUP(A10084,Personal!$A$6:$F$112,3,FALSE()),"")</f>
        <v>Cerdanyola</v>
      </c>
      <c r="D10084" s="19" t="s">
        <v>94</v>
      </c>
      <c r="E10084" s="19" t="s">
        <v>140</v>
      </c>
      <c r="F10084" s="19" t="s">
        <v>141</v>
      </c>
      <c r="G10084" s="19" t="s">
        <v>291</v>
      </c>
      <c r="H10084" s="19" t="n">
        <f aca="false">IF(OR(VLOOKUP(A10084,Personal!$A$6:$F$112,5,FALSE())&lt;&gt;"Sí",N10084="No aplica"),0,'Catàleg GRAE'!D55)</f>
        <v>1</v>
      </c>
      <c r="I10084" s="20"/>
      <c r="J10084" s="20"/>
      <c r="K10084" s="20"/>
      <c r="L10084" s="21"/>
      <c r="M10084" s="21"/>
      <c r="N10084" s="20"/>
      <c r="O10084" s="20"/>
      <c r="P10084" s="19" t="str">
        <f aca="false">IF(I10084="","",I10084-H10084)</f>
        <v/>
      </c>
      <c r="Q10084" s="19" t="str">
        <f aca="true">IF(B10084="","",IF(N10084="No aplica","No aplica",IF(I10084="","Pendent",IF(N10084="Per substituir","Substituir",IF(OR(N10084="No localitzat",N10084="No lliurat"),"Reposar",IF(I10084&lt;H10084,"Reposar",IF(I10084&gt;H10084,"Revisar excedent",IF(AND(G10084="Sí",M10084&lt;&gt;"",M10084&lt;TODAY()),"EPI caducat",IF(AND(G10084="Sí",M10084&lt;&gt;"",M10084&lt;=TODAY()+90),"EPI caduca ≤90 dies",IF(OR(N10084="Deteriorat usable",N10084="Revisió necessària"),"Revisar","OK"))))))))))</f>
      </c>
      <c r="R10084" s="20"/>
    </row>
    <row r="10085" customFormat="false" ht="15" hidden="false" customHeight="false" outlineLevel="0" collapsed="false">
      <c r="A10085" s="19" t="n">
        <v>93</v>
      </c>
      <c r="B10085" s="19" t="n">
        <f aca="false">IFERROR(VLOOKUP(A10085,Personal!$A$6:$F$112,2,FALSE()),"")</f>
        <v>0</v>
      </c>
      <c r="C10085" s="19" t="str">
        <f aca="false">IFERROR(VLOOKUP(A10085,Personal!$A$6:$F$112,3,FALSE()),"")</f>
        <v>Cerdanyola</v>
      </c>
      <c r="D10085" s="19" t="s">
        <v>142</v>
      </c>
      <c r="E10085" s="19" t="s">
        <v>143</v>
      </c>
      <c r="F10085" s="19" t="s">
        <v>144</v>
      </c>
      <c r="G10085" s="19" t="s">
        <v>291</v>
      </c>
      <c r="H10085" s="19" t="n">
        <f aca="false">IF(OR(VLOOKUP(A10085,Personal!$A$6:$F$112,5,FALSE())&lt;&gt;"Sí",N10085="No aplica"),0,'Catàleg GRAE'!D56)</f>
        <v>1</v>
      </c>
      <c r="I10085" s="20"/>
      <c r="J10085" s="20"/>
      <c r="K10085" s="20"/>
      <c r="L10085" s="21"/>
      <c r="M10085" s="21"/>
      <c r="N10085" s="20"/>
      <c r="O10085" s="20"/>
      <c r="P10085" s="19" t="str">
        <f aca="false">IF(I10085="","",I10085-H10085)</f>
        <v/>
      </c>
      <c r="Q10085" s="19" t="str">
        <f aca="true">IF(B10085="","",IF(N10085="No aplica","No aplica",IF(I10085="","Pendent",IF(N10085="Per substituir","Substituir",IF(OR(N10085="No localitzat",N10085="No lliurat"),"Reposar",IF(I10085&lt;H10085,"Reposar",IF(I10085&gt;H10085,"Revisar excedent",IF(AND(G10085="Sí",M10085&lt;&gt;"",M10085&lt;TODAY()),"EPI caducat",IF(AND(G10085="Sí",M10085&lt;&gt;"",M10085&lt;=TODAY()+90),"EPI caduca ≤90 dies",IF(OR(N10085="Deteriorat usable",N10085="Revisió necessària"),"Revisar","OK"))))))))))</f>
      </c>
      <c r="R10085" s="20"/>
    </row>
    <row r="10086" customFormat="false" ht="15" hidden="false" customHeight="false" outlineLevel="0" collapsed="false">
      <c r="A10086" s="19" t="n">
        <v>93</v>
      </c>
      <c r="B10086" s="19" t="n">
        <f aca="false">IFERROR(VLOOKUP(A10086,Personal!$A$6:$F$112,2,FALSE()),"")</f>
        <v>0</v>
      </c>
      <c r="C10086" s="19" t="str">
        <f aca="false">IFERROR(VLOOKUP(A10086,Personal!$A$6:$F$112,3,FALSE()),"")</f>
        <v>Cerdanyola</v>
      </c>
      <c r="D10086" s="19" t="s">
        <v>112</v>
      </c>
      <c r="E10086" s="19" t="s">
        <v>145</v>
      </c>
      <c r="F10086" s="19" t="s">
        <v>146</v>
      </c>
      <c r="G10086" s="19" t="s">
        <v>291</v>
      </c>
      <c r="H10086" s="19" t="n">
        <f aca="false">IF(OR(VLOOKUP(A10086,Personal!$A$6:$F$112,5,FALSE())&lt;&gt;"Sí",N10086="No aplica"),0,'Catàleg GRAE'!D57)</f>
        <v>1</v>
      </c>
      <c r="I10086" s="20"/>
      <c r="J10086" s="20"/>
      <c r="K10086" s="20"/>
      <c r="L10086" s="21"/>
      <c r="M10086" s="21"/>
      <c r="N10086" s="20"/>
      <c r="O10086" s="20"/>
      <c r="P10086" s="19" t="str">
        <f aca="false">IF(I10086="","",I10086-H10086)</f>
        <v/>
      </c>
      <c r="Q10086" s="19" t="str">
        <f aca="true">IF(B10086="","",IF(N10086="No aplica","No aplica",IF(I10086="","Pendent",IF(N10086="Per substituir","Substituir",IF(OR(N10086="No localitzat",N10086="No lliurat"),"Reposar",IF(I10086&lt;H10086,"Reposar",IF(I10086&gt;H10086,"Revisar excedent",IF(AND(G10086="Sí",M10086&lt;&gt;"",M10086&lt;TODAY()),"EPI caducat",IF(AND(G10086="Sí",M10086&lt;&gt;"",M10086&lt;=TODAY()+90),"EPI caduca ≤90 dies",IF(OR(N10086="Deteriorat usable",N10086="Revisió necessària"),"Revisar","OK"))))))))))</f>
      </c>
      <c r="R10086" s="20"/>
    </row>
    <row r="10087" customFormat="false" ht="15" hidden="false" customHeight="false" outlineLevel="0" collapsed="false">
      <c r="A10087" s="19" t="n">
        <v>93</v>
      </c>
      <c r="B10087" s="19" t="n">
        <f aca="false">IFERROR(VLOOKUP(A10087,Personal!$A$6:$F$112,2,FALSE()),"")</f>
        <v>0</v>
      </c>
      <c r="C10087" s="19" t="str">
        <f aca="false">IFERROR(VLOOKUP(A10087,Personal!$A$6:$F$112,3,FALSE()),"")</f>
        <v>Cerdanyola</v>
      </c>
      <c r="D10087" s="19" t="s">
        <v>137</v>
      </c>
      <c r="E10087" s="19" t="s">
        <v>147</v>
      </c>
      <c r="F10087" s="19" t="s">
        <v>148</v>
      </c>
      <c r="G10087" s="19" t="s">
        <v>291</v>
      </c>
      <c r="H10087" s="19" t="n">
        <f aca="false">IF(OR(VLOOKUP(A10087,Personal!$A$6:$F$112,5,FALSE())&lt;&gt;"Sí",N10087="No aplica"),0,'Catàleg GRAE'!D58)</f>
        <v>1</v>
      </c>
      <c r="I10087" s="20"/>
      <c r="J10087" s="20"/>
      <c r="K10087" s="20"/>
      <c r="L10087" s="21"/>
      <c r="M10087" s="21"/>
      <c r="N10087" s="20"/>
      <c r="O10087" s="20"/>
      <c r="P10087" s="19" t="str">
        <f aca="false">IF(I10087="","",I10087-H10087)</f>
        <v/>
      </c>
      <c r="Q10087" s="19" t="str">
        <f aca="true">IF(B10087="","",IF(N10087="No aplica","No aplica",IF(I10087="","Pendent",IF(N10087="Per substituir","Substituir",IF(OR(N10087="No localitzat",N10087="No lliurat"),"Reposar",IF(I10087&lt;H10087,"Reposar",IF(I10087&gt;H10087,"Revisar excedent",IF(AND(G10087="Sí",M10087&lt;&gt;"",M10087&lt;TODAY()),"EPI caducat",IF(AND(G10087="Sí",M10087&lt;&gt;"",M10087&lt;=TODAY()+90),"EPI caduca ≤90 dies",IF(OR(N10087="Deteriorat usable",N10087="Revisió necessària"),"Revisar","OK"))))))))))</f>
      </c>
      <c r="R10087" s="20"/>
    </row>
    <row r="10088" customFormat="false" ht="15" hidden="false" customHeight="false" outlineLevel="0" collapsed="false">
      <c r="A10088" s="19" t="n">
        <v>93</v>
      </c>
      <c r="B10088" s="19" t="n">
        <f aca="false">IFERROR(VLOOKUP(A10088,Personal!$A$6:$F$112,2,FALSE()),"")</f>
        <v>0</v>
      </c>
      <c r="C10088" s="19" t="str">
        <f aca="false">IFERROR(VLOOKUP(A10088,Personal!$A$6:$F$112,3,FALSE()),"")</f>
        <v>Cerdanyola</v>
      </c>
      <c r="D10088" s="19" t="s">
        <v>125</v>
      </c>
      <c r="E10088" s="19" t="s">
        <v>149</v>
      </c>
      <c r="F10088" s="19" t="s">
        <v>150</v>
      </c>
      <c r="G10088" s="19" t="s">
        <v>291</v>
      </c>
      <c r="H10088" s="19" t="n">
        <f aca="false">IF(OR(VLOOKUP(A10088,Personal!$A$6:$F$112,5,FALSE())&lt;&gt;"Sí",N10088="No aplica"),0,'Catàleg GRAE'!D59)</f>
        <v>1</v>
      </c>
      <c r="I10088" s="20"/>
      <c r="J10088" s="20"/>
      <c r="K10088" s="20"/>
      <c r="L10088" s="21"/>
      <c r="M10088" s="21"/>
      <c r="N10088" s="20"/>
      <c r="O10088" s="20"/>
      <c r="P10088" s="19" t="str">
        <f aca="false">IF(I10088="","",I10088-H10088)</f>
        <v/>
      </c>
      <c r="Q10088" s="19" t="str">
        <f aca="true">IF(B10088="","",IF(N10088="No aplica","No aplica",IF(I10088="","Pendent",IF(N10088="Per substituir","Substituir",IF(OR(N10088="No localitzat",N10088="No lliurat"),"Reposar",IF(I10088&lt;H10088,"Reposar",IF(I10088&gt;H10088,"Revisar excedent",IF(AND(G10088="Sí",M10088&lt;&gt;"",M10088&lt;TODAY()),"EPI caducat",IF(AND(G10088="Sí",M10088&lt;&gt;"",M10088&lt;=TODAY()+90),"EPI caduca ≤90 dies",IF(OR(N10088="Deteriorat usable",N10088="Revisió necessària"),"Revisar","OK"))))))))))</f>
      </c>
      <c r="R10088" s="20"/>
    </row>
    <row r="10089" customFormat="false" ht="15" hidden="false" customHeight="false" outlineLevel="0" collapsed="false">
      <c r="A10089" s="19" t="n">
        <v>93</v>
      </c>
      <c r="B10089" s="19" t="n">
        <f aca="false">IFERROR(VLOOKUP(A10089,Personal!$A$6:$F$112,2,FALSE()),"")</f>
        <v>0</v>
      </c>
      <c r="C10089" s="19" t="str">
        <f aca="false">IFERROR(VLOOKUP(A10089,Personal!$A$6:$F$112,3,FALSE()),"")</f>
        <v>Cerdanyola</v>
      </c>
      <c r="D10089" s="19" t="s">
        <v>125</v>
      </c>
      <c r="E10089" s="19" t="s">
        <v>151</v>
      </c>
      <c r="F10089" s="19" t="s">
        <v>152</v>
      </c>
      <c r="G10089" s="19" t="s">
        <v>291</v>
      </c>
      <c r="H10089" s="19" t="n">
        <f aca="false">IF(OR(VLOOKUP(A10089,Personal!$A$6:$F$112,5,FALSE())&lt;&gt;"Sí",N10089="No aplica"),0,'Catàleg GRAE'!D60)</f>
        <v>1</v>
      </c>
      <c r="I10089" s="20"/>
      <c r="J10089" s="20"/>
      <c r="K10089" s="20"/>
      <c r="L10089" s="21"/>
      <c r="M10089" s="21"/>
      <c r="N10089" s="20"/>
      <c r="O10089" s="20"/>
      <c r="P10089" s="19" t="str">
        <f aca="false">IF(I10089="","",I10089-H10089)</f>
        <v/>
      </c>
      <c r="Q10089" s="19" t="str">
        <f aca="true">IF(B10089="","",IF(N10089="No aplica","No aplica",IF(I10089="","Pendent",IF(N10089="Per substituir","Substituir",IF(OR(N10089="No localitzat",N10089="No lliurat"),"Reposar",IF(I10089&lt;H10089,"Reposar",IF(I10089&gt;H10089,"Revisar excedent",IF(AND(G10089="Sí",M10089&lt;&gt;"",M10089&lt;TODAY()),"EPI caducat",IF(AND(G10089="Sí",M10089&lt;&gt;"",M10089&lt;=TODAY()+90),"EPI caduca ≤90 dies",IF(OR(N10089="Deteriorat usable",N10089="Revisió necessària"),"Revisar","OK"))))))))))</f>
      </c>
      <c r="R10089" s="20"/>
    </row>
    <row r="10090" customFormat="false" ht="15" hidden="false" customHeight="false" outlineLevel="0" collapsed="false">
      <c r="A10090" s="19" t="n">
        <v>93</v>
      </c>
      <c r="B10090" s="19" t="n">
        <f aca="false">IFERROR(VLOOKUP(A10090,Personal!$A$6:$F$112,2,FALSE()),"")</f>
        <v>0</v>
      </c>
      <c r="C10090" s="19" t="str">
        <f aca="false">IFERROR(VLOOKUP(A10090,Personal!$A$6:$F$112,3,FALSE()),"")</f>
        <v>Cerdanyola</v>
      </c>
      <c r="D10090" s="19" t="s">
        <v>153</v>
      </c>
      <c r="E10090" s="19" t="s">
        <v>154</v>
      </c>
      <c r="F10090" s="19" t="s">
        <v>155</v>
      </c>
      <c r="G10090" s="19" t="s">
        <v>291</v>
      </c>
      <c r="H10090" s="19" t="n">
        <f aca="false">IF(OR(VLOOKUP(A10090,Personal!$A$6:$F$112,5,FALSE())&lt;&gt;"Sí",N10090="No aplica"),0,'Catàleg GRAE'!D61)</f>
        <v>1</v>
      </c>
      <c r="I10090" s="20"/>
      <c r="J10090" s="20"/>
      <c r="K10090" s="20"/>
      <c r="L10090" s="21"/>
      <c r="M10090" s="21"/>
      <c r="N10090" s="20"/>
      <c r="O10090" s="20"/>
      <c r="P10090" s="19" t="str">
        <f aca="false">IF(I10090="","",I10090-H10090)</f>
        <v/>
      </c>
      <c r="Q10090" s="19" t="str">
        <f aca="true">IF(B10090="","",IF(N10090="No aplica","No aplica",IF(I10090="","Pendent",IF(N10090="Per substituir","Substituir",IF(OR(N10090="No localitzat",N10090="No lliurat"),"Reposar",IF(I10090&lt;H10090,"Reposar",IF(I10090&gt;H10090,"Revisar excedent",IF(AND(G10090="Sí",M10090&lt;&gt;"",M10090&lt;TODAY()),"EPI caducat",IF(AND(G10090="Sí",M10090&lt;&gt;"",M10090&lt;=TODAY()+90),"EPI caduca ≤90 dies",IF(OR(N10090="Deteriorat usable",N10090="Revisió necessària"),"Revisar","OK"))))))))))</f>
      </c>
      <c r="R10090" s="20"/>
    </row>
    <row r="10091" customFormat="false" ht="15" hidden="false" customHeight="false" outlineLevel="0" collapsed="false">
      <c r="A10091" s="19" t="n">
        <v>93</v>
      </c>
      <c r="B10091" s="19" t="n">
        <f aca="false">IFERROR(VLOOKUP(A10091,Personal!$A$6:$F$112,2,FALSE()),"")</f>
        <v>0</v>
      </c>
      <c r="C10091" s="19" t="str">
        <f aca="false">IFERROR(VLOOKUP(A10091,Personal!$A$6:$F$112,3,FALSE()),"")</f>
        <v>Cerdanyola</v>
      </c>
      <c r="D10091" s="19" t="s">
        <v>37</v>
      </c>
      <c r="E10091" s="19" t="s">
        <v>156</v>
      </c>
      <c r="F10091" s="19" t="s">
        <v>157</v>
      </c>
      <c r="G10091" s="19" t="s">
        <v>291</v>
      </c>
      <c r="H10091" s="19" t="n">
        <f aca="false">IF(OR(VLOOKUP(A10091,Personal!$A$6:$F$112,5,FALSE())&lt;&gt;"Sí",N10091="No aplica"),0,'Catàleg GRAE'!D62)</f>
        <v>1</v>
      </c>
      <c r="I10091" s="20"/>
      <c r="J10091" s="20"/>
      <c r="K10091" s="20"/>
      <c r="L10091" s="21"/>
      <c r="M10091" s="21"/>
      <c r="N10091" s="20"/>
      <c r="O10091" s="20"/>
      <c r="P10091" s="19" t="str">
        <f aca="false">IF(I10091="","",I10091-H10091)</f>
        <v/>
      </c>
      <c r="Q10091" s="19" t="str">
        <f aca="true">IF(B10091="","",IF(N10091="No aplica","No aplica",IF(I10091="","Pendent",IF(N10091="Per substituir","Substituir",IF(OR(N10091="No localitzat",N10091="No lliurat"),"Reposar",IF(I10091&lt;H10091,"Reposar",IF(I10091&gt;H10091,"Revisar excedent",IF(AND(G10091="Sí",M10091&lt;&gt;"",M10091&lt;TODAY()),"EPI caducat",IF(AND(G10091="Sí",M10091&lt;&gt;"",M10091&lt;=TODAY()+90),"EPI caduca ≤90 dies",IF(OR(N10091="Deteriorat usable",N10091="Revisió necessària"),"Revisar","OK"))))))))))</f>
      </c>
      <c r="R10091" s="20"/>
    </row>
    <row r="10092" customFormat="false" ht="15" hidden="false" customHeight="false" outlineLevel="0" collapsed="false">
      <c r="A10092" s="19" t="n">
        <v>93</v>
      </c>
      <c r="B10092" s="19" t="n">
        <f aca="false">IFERROR(VLOOKUP(A10092,Personal!$A$6:$F$112,2,FALSE()),"")</f>
        <v>0</v>
      </c>
      <c r="C10092" s="19" t="str">
        <f aca="false">IFERROR(VLOOKUP(A10092,Personal!$A$6:$F$112,3,FALSE()),"")</f>
        <v>Cerdanyola</v>
      </c>
      <c r="D10092" s="19" t="s">
        <v>37</v>
      </c>
      <c r="E10092" s="19" t="s">
        <v>158</v>
      </c>
      <c r="F10092" s="19" t="s">
        <v>159</v>
      </c>
      <c r="G10092" s="19" t="s">
        <v>291</v>
      </c>
      <c r="H10092" s="19" t="n">
        <f aca="false">IF(OR(VLOOKUP(A10092,Personal!$A$6:$F$112,5,FALSE())&lt;&gt;"Sí",N10092="No aplica"),0,'Catàleg GRAE'!D63)</f>
        <v>1</v>
      </c>
      <c r="I10092" s="20"/>
      <c r="J10092" s="20"/>
      <c r="K10092" s="20"/>
      <c r="L10092" s="21"/>
      <c r="M10092" s="21"/>
      <c r="N10092" s="20"/>
      <c r="O10092" s="20"/>
      <c r="P10092" s="19" t="str">
        <f aca="false">IF(I10092="","",I10092-H10092)</f>
        <v/>
      </c>
      <c r="Q10092" s="19" t="str">
        <f aca="true">IF(B10092="","",IF(N10092="No aplica","No aplica",IF(I10092="","Pendent",IF(N10092="Per substituir","Substituir",IF(OR(N10092="No localitzat",N10092="No lliurat"),"Reposar",IF(I10092&lt;H10092,"Reposar",IF(I10092&gt;H10092,"Revisar excedent",IF(AND(G10092="Sí",M10092&lt;&gt;"",M10092&lt;TODAY()),"EPI caducat",IF(AND(G10092="Sí",M10092&lt;&gt;"",M10092&lt;=TODAY()+90),"EPI caduca ≤90 dies",IF(OR(N10092="Deteriorat usable",N10092="Revisió necessària"),"Revisar","OK"))))))))))</f>
      </c>
      <c r="R10092" s="20"/>
    </row>
    <row r="10093" customFormat="false" ht="15" hidden="false" customHeight="false" outlineLevel="0" collapsed="false">
      <c r="A10093" s="19" t="n">
        <v>93</v>
      </c>
      <c r="B10093" s="19" t="n">
        <f aca="false">IFERROR(VLOOKUP(A10093,Personal!$A$6:$F$112,2,FALSE()),"")</f>
        <v>0</v>
      </c>
      <c r="C10093" s="19" t="str">
        <f aca="false">IFERROR(VLOOKUP(A10093,Personal!$A$6:$F$112,3,FALSE()),"")</f>
        <v>Cerdanyola</v>
      </c>
      <c r="D10093" s="19" t="s">
        <v>160</v>
      </c>
      <c r="E10093" s="19" t="s">
        <v>161</v>
      </c>
      <c r="F10093" s="19" t="s">
        <v>162</v>
      </c>
      <c r="G10093" s="19" t="s">
        <v>291</v>
      </c>
      <c r="H10093" s="19" t="n">
        <f aca="false">IF(OR(VLOOKUP(A10093,Personal!$A$6:$F$112,5,FALSE())&lt;&gt;"Sí",N10093="No aplica"),0,'Catàleg GRAE'!D64)</f>
        <v>1</v>
      </c>
      <c r="I10093" s="20"/>
      <c r="J10093" s="20"/>
      <c r="K10093" s="20"/>
      <c r="L10093" s="21"/>
      <c r="M10093" s="21"/>
      <c r="N10093" s="20"/>
      <c r="O10093" s="20"/>
      <c r="P10093" s="19" t="str">
        <f aca="false">IF(I10093="","",I10093-H10093)</f>
        <v/>
      </c>
      <c r="Q10093" s="19" t="str">
        <f aca="true">IF(B10093="","",IF(N10093="No aplica","No aplica",IF(I10093="","Pendent",IF(N10093="Per substituir","Substituir",IF(OR(N10093="No localitzat",N10093="No lliurat"),"Reposar",IF(I10093&lt;H10093,"Reposar",IF(I10093&gt;H10093,"Revisar excedent",IF(AND(G10093="Sí",M10093&lt;&gt;"",M10093&lt;TODAY()),"EPI caducat",IF(AND(G10093="Sí",M10093&lt;&gt;"",M10093&lt;=TODAY()+90),"EPI caduca ≤90 dies",IF(OR(N10093="Deteriorat usable",N10093="Revisió necessària"),"Revisar","OK"))))))))))</f>
      </c>
      <c r="R10093" s="20"/>
    </row>
    <row r="10094" customFormat="false" ht="15" hidden="false" customHeight="false" outlineLevel="0" collapsed="false">
      <c r="A10094" s="19" t="n">
        <v>93</v>
      </c>
      <c r="B10094" s="19" t="n">
        <f aca="false">IFERROR(VLOOKUP(A10094,Personal!$A$6:$F$112,2,FALSE()),"")</f>
        <v>0</v>
      </c>
      <c r="C10094" s="19" t="str">
        <f aca="false">IFERROR(VLOOKUP(A10094,Personal!$A$6:$F$112,3,FALSE()),"")</f>
        <v>Cerdanyola</v>
      </c>
      <c r="D10094" s="19" t="s">
        <v>137</v>
      </c>
      <c r="E10094" s="19" t="s">
        <v>163</v>
      </c>
      <c r="F10094" s="19" t="s">
        <v>164</v>
      </c>
      <c r="G10094" s="19" t="s">
        <v>272</v>
      </c>
      <c r="H10094" s="19" t="n">
        <f aca="false">IF(OR(VLOOKUP(A10094,Personal!$A$6:$F$112,5,FALSE())&lt;&gt;"Sí",N10094="No aplica"),0,'Catàleg GRAE'!D65)</f>
        <v>1</v>
      </c>
      <c r="I10094" s="20"/>
      <c r="J10094" s="20"/>
      <c r="K10094" s="20"/>
      <c r="L10094" s="21"/>
      <c r="M10094" s="21"/>
      <c r="N10094" s="20"/>
      <c r="O10094" s="20"/>
      <c r="P10094" s="19" t="str">
        <f aca="false">IF(I10094="","",I10094-H10094)</f>
        <v/>
      </c>
      <c r="Q10094" s="19" t="str">
        <f aca="true">IF(B10094="","",IF(N10094="No aplica","No aplica",IF(I10094="","Pendent",IF(N10094="Per substituir","Substituir",IF(OR(N10094="No localitzat",N10094="No lliurat"),"Reposar",IF(I10094&lt;H10094,"Reposar",IF(I10094&gt;H10094,"Revisar excedent",IF(AND(G10094="Sí",M10094&lt;&gt;"",M10094&lt;TODAY()),"EPI caducat",IF(AND(G10094="Sí",M10094&lt;&gt;"",M10094&lt;=TODAY()+90),"EPI caduca ≤90 dies",IF(OR(N10094="Deteriorat usable",N10094="Revisió necessària"),"Revisar","OK"))))))))))</f>
      </c>
      <c r="R10094" s="20"/>
    </row>
    <row r="10095" customFormat="false" ht="15" hidden="false" customHeight="false" outlineLevel="0" collapsed="false">
      <c r="A10095" s="19" t="n">
        <v>93</v>
      </c>
      <c r="B10095" s="19" t="n">
        <f aca="false">IFERROR(VLOOKUP(A10095,Personal!$A$6:$F$112,2,FALSE()),"")</f>
        <v>0</v>
      </c>
      <c r="C10095" s="19" t="str">
        <f aca="false">IFERROR(VLOOKUP(A10095,Personal!$A$6:$F$112,3,FALSE()),"")</f>
        <v>Cerdanyola</v>
      </c>
      <c r="D10095" s="19" t="s">
        <v>132</v>
      </c>
      <c r="E10095" s="19" t="s">
        <v>165</v>
      </c>
      <c r="F10095" s="19" t="s">
        <v>166</v>
      </c>
      <c r="G10095" s="19" t="s">
        <v>272</v>
      </c>
      <c r="H10095" s="19" t="n">
        <f aca="false">IF(OR(VLOOKUP(A10095,Personal!$A$6:$F$112,5,FALSE())&lt;&gt;"Sí",N10095="No aplica"),0,'Catàleg GRAE'!D66)</f>
        <v>1</v>
      </c>
      <c r="I10095" s="20"/>
      <c r="J10095" s="20"/>
      <c r="K10095" s="20"/>
      <c r="L10095" s="21"/>
      <c r="M10095" s="21"/>
      <c r="N10095" s="20"/>
      <c r="O10095" s="20"/>
      <c r="P10095" s="19" t="str">
        <f aca="false">IF(I10095="","",I10095-H10095)</f>
        <v/>
      </c>
      <c r="Q10095" s="19" t="str">
        <f aca="true">IF(B10095="","",IF(N10095="No aplica","No aplica",IF(I10095="","Pendent",IF(N10095="Per substituir","Substituir",IF(OR(N10095="No localitzat",N10095="No lliurat"),"Reposar",IF(I10095&lt;H10095,"Reposar",IF(I10095&gt;H10095,"Revisar excedent",IF(AND(G10095="Sí",M10095&lt;&gt;"",M10095&lt;TODAY()),"EPI caducat",IF(AND(G10095="Sí",M10095&lt;&gt;"",M10095&lt;=TODAY()+90),"EPI caduca ≤90 dies",IF(OR(N10095="Deteriorat usable",N10095="Revisió necessària"),"Revisar","OK"))))))))))</f>
      </c>
      <c r="R10095" s="20"/>
    </row>
    <row r="10096" customFormat="false" ht="15" hidden="false" customHeight="false" outlineLevel="0" collapsed="false">
      <c r="A10096" s="19" t="n">
        <v>93</v>
      </c>
      <c r="B10096" s="19" t="n">
        <f aca="false">IFERROR(VLOOKUP(A10096,Personal!$A$6:$F$112,2,FALSE()),"")</f>
        <v>0</v>
      </c>
      <c r="C10096" s="19" t="str">
        <f aca="false">IFERROR(VLOOKUP(A10096,Personal!$A$6:$F$112,3,FALSE()),"")</f>
        <v>Cerdanyola</v>
      </c>
      <c r="D10096" s="19" t="s">
        <v>71</v>
      </c>
      <c r="E10096" s="19" t="s">
        <v>167</v>
      </c>
      <c r="F10096" s="19" t="s">
        <v>168</v>
      </c>
      <c r="G10096" s="19" t="s">
        <v>291</v>
      </c>
      <c r="H10096" s="19" t="n">
        <f aca="false">IF(OR(VLOOKUP(A10096,Personal!$A$6:$F$112,5,FALSE())&lt;&gt;"Sí",N10096="No aplica"),0,'Catàleg GRAE'!D67)</f>
        <v>1</v>
      </c>
      <c r="I10096" s="20"/>
      <c r="J10096" s="20"/>
      <c r="K10096" s="20"/>
      <c r="L10096" s="21"/>
      <c r="M10096" s="21"/>
      <c r="N10096" s="20"/>
      <c r="O10096" s="20"/>
      <c r="P10096" s="19" t="str">
        <f aca="false">IF(I10096="","",I10096-H10096)</f>
        <v/>
      </c>
      <c r="Q10096" s="19" t="str">
        <f aca="true">IF(B10096="","",IF(N10096="No aplica","No aplica",IF(I10096="","Pendent",IF(N10096="Per substituir","Substituir",IF(OR(N10096="No localitzat",N10096="No lliurat"),"Reposar",IF(I10096&lt;H10096,"Reposar",IF(I10096&gt;H10096,"Revisar excedent",IF(AND(G10096="Sí",M10096&lt;&gt;"",M10096&lt;TODAY()),"EPI caducat",IF(AND(G10096="Sí",M10096&lt;&gt;"",M10096&lt;=TODAY()+90),"EPI caduca ≤90 dies",IF(OR(N10096="Deteriorat usable",N10096="Revisió necessària"),"Revisar","OK"))))))))))</f>
      </c>
      <c r="R10096" s="20"/>
    </row>
    <row r="10097" customFormat="false" ht="15" hidden="false" customHeight="false" outlineLevel="0" collapsed="false">
      <c r="A10097" s="19" t="n">
        <v>93</v>
      </c>
      <c r="B10097" s="19" t="n">
        <f aca="false">IFERROR(VLOOKUP(A10097,Personal!$A$6:$F$112,2,FALSE()),"")</f>
        <v>0</v>
      </c>
      <c r="C10097" s="19" t="str">
        <f aca="false">IFERROR(VLOOKUP(A10097,Personal!$A$6:$F$112,3,FALSE()),"")</f>
        <v>Cerdanyola</v>
      </c>
      <c r="D10097" s="19" t="s">
        <v>132</v>
      </c>
      <c r="E10097" s="19" t="s">
        <v>169</v>
      </c>
      <c r="F10097" s="19" t="s">
        <v>170</v>
      </c>
      <c r="G10097" s="19" t="s">
        <v>272</v>
      </c>
      <c r="H10097" s="19" t="n">
        <f aca="false">IF(OR(VLOOKUP(A10097,Personal!$A$6:$F$112,5,FALSE())&lt;&gt;"Sí",N10097="No aplica"),0,'Catàleg GRAE'!D68)</f>
        <v>1</v>
      </c>
      <c r="I10097" s="20"/>
      <c r="J10097" s="20"/>
      <c r="K10097" s="20"/>
      <c r="L10097" s="21"/>
      <c r="M10097" s="21"/>
      <c r="N10097" s="20"/>
      <c r="O10097" s="20"/>
      <c r="P10097" s="19" t="str">
        <f aca="false">IF(I10097="","",I10097-H10097)</f>
        <v/>
      </c>
      <c r="Q10097" s="19" t="str">
        <f aca="true">IF(B10097="","",IF(N10097="No aplica","No aplica",IF(I10097="","Pendent",IF(N10097="Per substituir","Substituir",IF(OR(N10097="No localitzat",N10097="No lliurat"),"Reposar",IF(I10097&lt;H10097,"Reposar",IF(I10097&gt;H10097,"Revisar excedent",IF(AND(G10097="Sí",M10097&lt;&gt;"",M10097&lt;TODAY()),"EPI caducat",IF(AND(G10097="Sí",M10097&lt;&gt;"",M10097&lt;=TODAY()+90),"EPI caduca ≤90 dies",IF(OR(N10097="Deteriorat usable",N10097="Revisió necessària"),"Revisar","OK"))))))))))</f>
      </c>
      <c r="R10097" s="20"/>
    </row>
    <row r="10098" customFormat="false" ht="15" hidden="false" customHeight="false" outlineLevel="0" collapsed="false">
      <c r="A10098" s="19" t="n">
        <v>93</v>
      </c>
      <c r="B10098" s="19" t="n">
        <f aca="false">IFERROR(VLOOKUP(A10098,Personal!$A$6:$F$112,2,FALSE()),"")</f>
        <v>0</v>
      </c>
      <c r="C10098" s="19" t="str">
        <f aca="false">IFERROR(VLOOKUP(A10098,Personal!$A$6:$F$112,3,FALSE()),"")</f>
        <v>Cerdanyola</v>
      </c>
      <c r="D10098" s="19" t="s">
        <v>142</v>
      </c>
      <c r="E10098" s="19" t="s">
        <v>171</v>
      </c>
      <c r="F10098" s="19" t="s">
        <v>172</v>
      </c>
      <c r="G10098" s="19" t="s">
        <v>272</v>
      </c>
      <c r="H10098" s="19" t="n">
        <f aca="false">IF(OR(VLOOKUP(A10098,Personal!$A$6:$F$112,5,FALSE())&lt;&gt;"Sí",N10098="No aplica"),0,'Catàleg GRAE'!D69)</f>
        <v>1</v>
      </c>
      <c r="I10098" s="20"/>
      <c r="J10098" s="20"/>
      <c r="K10098" s="20"/>
      <c r="L10098" s="21"/>
      <c r="M10098" s="21"/>
      <c r="N10098" s="20"/>
      <c r="O10098" s="20"/>
      <c r="P10098" s="19" t="str">
        <f aca="false">IF(I10098="","",I10098-H10098)</f>
        <v/>
      </c>
      <c r="Q10098" s="19" t="str">
        <f aca="true">IF(B10098="","",IF(N10098="No aplica","No aplica",IF(I10098="","Pendent",IF(N10098="Per substituir","Substituir",IF(OR(N10098="No localitzat",N10098="No lliurat"),"Reposar",IF(I10098&lt;H10098,"Reposar",IF(I10098&gt;H10098,"Revisar excedent",IF(AND(G10098="Sí",M10098&lt;&gt;"",M10098&lt;TODAY()),"EPI caducat",IF(AND(G10098="Sí",M10098&lt;&gt;"",M10098&lt;=TODAY()+90),"EPI caduca ≤90 dies",IF(OR(N10098="Deteriorat usable",N10098="Revisió necessària"),"Revisar","OK"))))))))))</f>
      </c>
      <c r="R10098" s="20"/>
    </row>
    <row r="10099" customFormat="false" ht="15" hidden="false" customHeight="false" outlineLevel="0" collapsed="false">
      <c r="A10099" s="19" t="n">
        <v>93</v>
      </c>
      <c r="B10099" s="19" t="n">
        <f aca="false">IFERROR(VLOOKUP(A10099,Personal!$A$6:$F$112,2,FALSE()),"")</f>
        <v>0</v>
      </c>
      <c r="C10099" s="19" t="str">
        <f aca="false">IFERROR(VLOOKUP(A10099,Personal!$A$6:$F$112,3,FALSE()),"")</f>
        <v>Cerdanyola</v>
      </c>
      <c r="D10099" s="19" t="s">
        <v>132</v>
      </c>
      <c r="E10099" s="19" t="s">
        <v>173</v>
      </c>
      <c r="F10099" s="19" t="s">
        <v>174</v>
      </c>
      <c r="G10099" s="19" t="s">
        <v>272</v>
      </c>
      <c r="H10099" s="19" t="n">
        <f aca="false">IF(OR(VLOOKUP(A10099,Personal!$A$6:$F$112,5,FALSE())&lt;&gt;"Sí",N10099="No aplica"),0,'Catàleg GRAE'!D70)</f>
        <v>1</v>
      </c>
      <c r="I10099" s="20"/>
      <c r="J10099" s="20"/>
      <c r="K10099" s="20"/>
      <c r="L10099" s="21"/>
      <c r="M10099" s="21"/>
      <c r="N10099" s="20"/>
      <c r="O10099" s="20"/>
      <c r="P10099" s="19" t="str">
        <f aca="false">IF(I10099="","",I10099-H10099)</f>
        <v/>
      </c>
      <c r="Q10099" s="19" t="str">
        <f aca="true">IF(B10099="","",IF(N10099="No aplica","No aplica",IF(I10099="","Pendent",IF(N10099="Per substituir","Substituir",IF(OR(N10099="No localitzat",N10099="No lliurat"),"Reposar",IF(I10099&lt;H10099,"Reposar",IF(I10099&gt;H10099,"Revisar excedent",IF(AND(G10099="Sí",M10099&lt;&gt;"",M10099&lt;TODAY()),"EPI caducat",IF(AND(G10099="Sí",M10099&lt;&gt;"",M10099&lt;=TODAY()+90),"EPI caduca ≤90 dies",IF(OR(N10099="Deteriorat usable",N10099="Revisió necessària"),"Revisar","OK"))))))))))</f>
      </c>
      <c r="R10099" s="20"/>
    </row>
    <row r="10100" customFormat="false" ht="15" hidden="false" customHeight="false" outlineLevel="0" collapsed="false">
      <c r="A10100" s="19" t="n">
        <v>93</v>
      </c>
      <c r="B10100" s="19" t="n">
        <f aca="false">IFERROR(VLOOKUP(A10100,Personal!$A$6:$F$112,2,FALSE()),"")</f>
        <v>0</v>
      </c>
      <c r="C10100" s="19" t="str">
        <f aca="false">IFERROR(VLOOKUP(A10100,Personal!$A$6:$F$112,3,FALSE()),"")</f>
        <v>Cerdanyola</v>
      </c>
      <c r="D10100" s="19" t="s">
        <v>132</v>
      </c>
      <c r="E10100" s="19" t="s">
        <v>175</v>
      </c>
      <c r="F10100" s="19" t="s">
        <v>176</v>
      </c>
      <c r="G10100" s="19" t="s">
        <v>272</v>
      </c>
      <c r="H10100" s="19" t="n">
        <f aca="false">IF(OR(VLOOKUP(A10100,Personal!$A$6:$F$112,5,FALSE())&lt;&gt;"Sí",N10100="No aplica"),0,'Catàleg GRAE'!D71)</f>
        <v>1</v>
      </c>
      <c r="I10100" s="20"/>
      <c r="J10100" s="20"/>
      <c r="K10100" s="20"/>
      <c r="L10100" s="21"/>
      <c r="M10100" s="21"/>
      <c r="N10100" s="20"/>
      <c r="O10100" s="20"/>
      <c r="P10100" s="19" t="str">
        <f aca="false">IF(I10100="","",I10100-H10100)</f>
        <v/>
      </c>
      <c r="Q10100" s="19" t="str">
        <f aca="true">IF(B10100="","",IF(N10100="No aplica","No aplica",IF(I10100="","Pendent",IF(N10100="Per substituir","Substituir",IF(OR(N10100="No localitzat",N10100="No lliurat"),"Reposar",IF(I10100&lt;H10100,"Reposar",IF(I10100&gt;H10100,"Revisar excedent",IF(AND(G10100="Sí",M10100&lt;&gt;"",M10100&lt;TODAY()),"EPI caducat",IF(AND(G10100="Sí",M10100&lt;&gt;"",M10100&lt;=TODAY()+90),"EPI caduca ≤90 dies",IF(OR(N10100="Deteriorat usable",N10100="Revisió necessària"),"Revisar","OK"))))))))))</f>
      </c>
      <c r="R10100" s="20"/>
    </row>
    <row r="10101" customFormat="false" ht="15" hidden="false" customHeight="false" outlineLevel="0" collapsed="false">
      <c r="A10101" s="19" t="n">
        <v>93</v>
      </c>
      <c r="B10101" s="19" t="n">
        <f aca="false">IFERROR(VLOOKUP(A10101,Personal!$A$6:$F$112,2,FALSE()),"")</f>
        <v>0</v>
      </c>
      <c r="C10101" s="19" t="str">
        <f aca="false">IFERROR(VLOOKUP(A10101,Personal!$A$6:$F$112,3,FALSE()),"")</f>
        <v>Cerdanyola</v>
      </c>
      <c r="D10101" s="19" t="s">
        <v>177</v>
      </c>
      <c r="E10101" s="19" t="s">
        <v>178</v>
      </c>
      <c r="F10101" s="19" t="s">
        <v>179</v>
      </c>
      <c r="G10101" s="19" t="s">
        <v>272</v>
      </c>
      <c r="H10101" s="19" t="n">
        <f aca="false">IF(OR(VLOOKUP(A10101,Personal!$A$6:$F$112,5,FALSE())&lt;&gt;"Sí",N10101="No aplica"),0,'Catàleg GRAE'!D72)</f>
        <v>1</v>
      </c>
      <c r="I10101" s="20"/>
      <c r="J10101" s="20"/>
      <c r="K10101" s="20"/>
      <c r="L10101" s="21"/>
      <c r="M10101" s="21"/>
      <c r="N10101" s="20"/>
      <c r="O10101" s="20"/>
      <c r="P10101" s="19" t="str">
        <f aca="false">IF(I10101="","",I10101-H10101)</f>
        <v/>
      </c>
      <c r="Q10101" s="19" t="str">
        <f aca="true">IF(B10101="","",IF(N10101="No aplica","No aplica",IF(I10101="","Pendent",IF(N10101="Per substituir","Substituir",IF(OR(N10101="No localitzat",N10101="No lliurat"),"Reposar",IF(I10101&lt;H10101,"Reposar",IF(I10101&gt;H10101,"Revisar excedent",IF(AND(G10101="Sí",M10101&lt;&gt;"",M10101&lt;TODAY()),"EPI caducat",IF(AND(G10101="Sí",M10101&lt;&gt;"",M10101&lt;=TODAY()+90),"EPI caduca ≤90 dies",IF(OR(N10101="Deteriorat usable",N10101="Revisió necessària"),"Revisar","OK"))))))))))</f>
      </c>
      <c r="R10101" s="20"/>
    </row>
    <row r="10102" customFormat="false" ht="15" hidden="false" customHeight="false" outlineLevel="0" collapsed="false">
      <c r="A10102" s="19" t="n">
        <v>93</v>
      </c>
      <c r="B10102" s="19" t="n">
        <f aca="false">IFERROR(VLOOKUP(A10102,Personal!$A$6:$F$112,2,FALSE()),"")</f>
        <v>0</v>
      </c>
      <c r="C10102" s="19" t="str">
        <f aca="false">IFERROR(VLOOKUP(A10102,Personal!$A$6:$F$112,3,FALSE()),"")</f>
        <v>Cerdanyola</v>
      </c>
      <c r="D10102" s="19" t="s">
        <v>177</v>
      </c>
      <c r="E10102" s="19" t="s">
        <v>180</v>
      </c>
      <c r="F10102" s="19" t="s">
        <v>181</v>
      </c>
      <c r="G10102" s="19" t="s">
        <v>272</v>
      </c>
      <c r="H10102" s="19" t="n">
        <f aca="false">IF(OR(VLOOKUP(A10102,Personal!$A$6:$F$112,5,FALSE())&lt;&gt;"Sí",N10102="No aplica"),0,'Catàleg GRAE'!D73)</f>
        <v>1</v>
      </c>
      <c r="I10102" s="20"/>
      <c r="J10102" s="20"/>
      <c r="K10102" s="20"/>
      <c r="L10102" s="21"/>
      <c r="M10102" s="21"/>
      <c r="N10102" s="20"/>
      <c r="O10102" s="20"/>
      <c r="P10102" s="19" t="str">
        <f aca="false">IF(I10102="","",I10102-H10102)</f>
        <v/>
      </c>
      <c r="Q10102" s="19" t="str">
        <f aca="true">IF(B10102="","",IF(N10102="No aplica","No aplica",IF(I10102="","Pendent",IF(N10102="Per substituir","Substituir",IF(OR(N10102="No localitzat",N10102="No lliurat"),"Reposar",IF(I10102&lt;H10102,"Reposar",IF(I10102&gt;H10102,"Revisar excedent",IF(AND(G10102="Sí",M10102&lt;&gt;"",M10102&lt;TODAY()),"EPI caducat",IF(AND(G10102="Sí",M10102&lt;&gt;"",M10102&lt;=TODAY()+90),"EPI caduca ≤90 dies",IF(OR(N10102="Deteriorat usable",N10102="Revisió necessària"),"Revisar","OK"))))))))))</f>
      </c>
      <c r="R10102" s="20"/>
    </row>
    <row r="10103" customFormat="false" ht="15" hidden="false" customHeight="false" outlineLevel="0" collapsed="false">
      <c r="A10103" s="19" t="n">
        <v>93</v>
      </c>
      <c r="B10103" s="19" t="n">
        <f aca="false">IFERROR(VLOOKUP(A10103,Personal!$A$6:$F$112,2,FALSE()),"")</f>
        <v>0</v>
      </c>
      <c r="C10103" s="19" t="str">
        <f aca="false">IFERROR(VLOOKUP(A10103,Personal!$A$6:$F$112,3,FALSE()),"")</f>
        <v>Cerdanyola</v>
      </c>
      <c r="D10103" s="19" t="s">
        <v>132</v>
      </c>
      <c r="E10103" s="19" t="s">
        <v>182</v>
      </c>
      <c r="F10103" s="19" t="s">
        <v>183</v>
      </c>
      <c r="G10103" s="19" t="s">
        <v>272</v>
      </c>
      <c r="H10103" s="19" t="n">
        <f aca="false">IF(OR(VLOOKUP(A10103,Personal!$A$6:$F$112,5,FALSE())&lt;&gt;"Sí",N10103="No aplica"),0,'Catàleg GRAE'!D74)</f>
        <v>1</v>
      </c>
      <c r="I10103" s="20"/>
      <c r="J10103" s="20"/>
      <c r="K10103" s="20"/>
      <c r="L10103" s="21"/>
      <c r="M10103" s="21"/>
      <c r="N10103" s="20"/>
      <c r="O10103" s="20"/>
      <c r="P10103" s="19" t="str">
        <f aca="false">IF(I10103="","",I10103-H10103)</f>
        <v/>
      </c>
      <c r="Q10103" s="19" t="str">
        <f aca="true">IF(B10103="","",IF(N10103="No aplica","No aplica",IF(I10103="","Pendent",IF(N10103="Per substituir","Substituir",IF(OR(N10103="No localitzat",N10103="No lliurat"),"Reposar",IF(I10103&lt;H10103,"Reposar",IF(I10103&gt;H10103,"Revisar excedent",IF(AND(G10103="Sí",M10103&lt;&gt;"",M10103&lt;TODAY()),"EPI caducat",IF(AND(G10103="Sí",M10103&lt;&gt;"",M10103&lt;=TODAY()+90),"EPI caduca ≤90 dies",IF(OR(N10103="Deteriorat usable",N10103="Revisió necessària"),"Revisar","OK"))))))))))</f>
      </c>
      <c r="R10103" s="20"/>
    </row>
    <row r="10104" customFormat="false" ht="15" hidden="false" customHeight="false" outlineLevel="0" collapsed="false">
      <c r="A10104" s="19" t="n">
        <v>93</v>
      </c>
      <c r="B10104" s="19" t="n">
        <f aca="false">IFERROR(VLOOKUP(A10104,Personal!$A$6:$F$112,2,FALSE()),"")</f>
        <v>0</v>
      </c>
      <c r="C10104" s="19" t="str">
        <f aca="false">IFERROR(VLOOKUP(A10104,Personal!$A$6:$F$112,3,FALSE()),"")</f>
        <v>Cerdanyola</v>
      </c>
      <c r="D10104" s="19" t="s">
        <v>177</v>
      </c>
      <c r="E10104" s="19" t="s">
        <v>184</v>
      </c>
      <c r="F10104" s="19" t="s">
        <v>185</v>
      </c>
      <c r="G10104" s="19" t="s">
        <v>272</v>
      </c>
      <c r="H10104" s="19" t="n">
        <f aca="false">IF(OR(VLOOKUP(A10104,Personal!$A$6:$F$112,5,FALSE())&lt;&gt;"Sí",N10104="No aplica"),0,'Catàleg GRAE'!D75)</f>
        <v>1</v>
      </c>
      <c r="I10104" s="20"/>
      <c r="J10104" s="20"/>
      <c r="K10104" s="20"/>
      <c r="L10104" s="21"/>
      <c r="M10104" s="21"/>
      <c r="N10104" s="20"/>
      <c r="O10104" s="20"/>
      <c r="P10104" s="19" t="str">
        <f aca="false">IF(I10104="","",I10104-H10104)</f>
        <v/>
      </c>
      <c r="Q10104" s="19" t="str">
        <f aca="true">IF(B10104="","",IF(N10104="No aplica","No aplica",IF(I10104="","Pendent",IF(N10104="Per substituir","Substituir",IF(OR(N10104="No localitzat",N10104="No lliurat"),"Reposar",IF(I10104&lt;H10104,"Reposar",IF(I10104&gt;H10104,"Revisar excedent",IF(AND(G10104="Sí",M10104&lt;&gt;"",M10104&lt;TODAY()),"EPI caducat",IF(AND(G10104="Sí",M10104&lt;&gt;"",M10104&lt;=TODAY()+90),"EPI caduca ≤90 dies",IF(OR(N10104="Deteriorat usable",N10104="Revisió necessària"),"Revisar","OK"))))))))))</f>
      </c>
      <c r="R10104" s="20"/>
    </row>
    <row r="10105" customFormat="false" ht="15" hidden="false" customHeight="false" outlineLevel="0" collapsed="false">
      <c r="A10105" s="19" t="n">
        <v>93</v>
      </c>
      <c r="B10105" s="19" t="n">
        <f aca="false">IFERROR(VLOOKUP(A10105,Personal!$A$6:$F$112,2,FALSE()),"")</f>
        <v>0</v>
      </c>
      <c r="C10105" s="19" t="str">
        <f aca="false">IFERROR(VLOOKUP(A10105,Personal!$A$6:$F$112,3,FALSE()),"")</f>
        <v>Cerdanyola</v>
      </c>
      <c r="D10105" s="19" t="s">
        <v>142</v>
      </c>
      <c r="E10105" s="19" t="s">
        <v>186</v>
      </c>
      <c r="F10105" s="19" t="s">
        <v>187</v>
      </c>
      <c r="G10105" s="19" t="s">
        <v>272</v>
      </c>
      <c r="H10105" s="19" t="n">
        <f aca="false">IF(OR(VLOOKUP(A10105,Personal!$A$6:$F$112,5,FALSE())&lt;&gt;"Sí",N10105="No aplica"),0,'Catàleg GRAE'!D76)</f>
        <v>1</v>
      </c>
      <c r="I10105" s="20"/>
      <c r="J10105" s="20"/>
      <c r="K10105" s="20"/>
      <c r="L10105" s="21"/>
      <c r="M10105" s="21"/>
      <c r="N10105" s="20"/>
      <c r="O10105" s="20"/>
      <c r="P10105" s="19" t="str">
        <f aca="false">IF(I10105="","",I10105-H10105)</f>
        <v/>
      </c>
      <c r="Q10105" s="19" t="str">
        <f aca="true">IF(B10105="","",IF(N10105="No aplica","No aplica",IF(I10105="","Pendent",IF(N10105="Per substituir","Substituir",IF(OR(N10105="No localitzat",N10105="No lliurat"),"Reposar",IF(I10105&lt;H10105,"Reposar",IF(I10105&gt;H10105,"Revisar excedent",IF(AND(G10105="Sí",M10105&lt;&gt;"",M10105&lt;TODAY()),"EPI caducat",IF(AND(G10105="Sí",M10105&lt;&gt;"",M10105&lt;=TODAY()+90),"EPI caduca ≤90 dies",IF(OR(N10105="Deteriorat usable",N10105="Revisió necessària"),"Revisar","OK"))))))))))</f>
      </c>
      <c r="R10105" s="20"/>
    </row>
    <row r="10106" customFormat="false" ht="15" hidden="false" customHeight="false" outlineLevel="0" collapsed="false">
      <c r="A10106" s="19" t="n">
        <v>93</v>
      </c>
      <c r="B10106" s="19" t="n">
        <f aca="false">IFERROR(VLOOKUP(A10106,Personal!$A$6:$F$112,2,FALSE()),"")</f>
        <v>0</v>
      </c>
      <c r="C10106" s="19" t="str">
        <f aca="false">IFERROR(VLOOKUP(A10106,Personal!$A$6:$F$112,3,FALSE()),"")</f>
        <v>Cerdanyola</v>
      </c>
      <c r="D10106" s="19" t="s">
        <v>177</v>
      </c>
      <c r="E10106" s="19" t="s">
        <v>188</v>
      </c>
      <c r="F10106" s="19" t="s">
        <v>189</v>
      </c>
      <c r="G10106" s="19" t="s">
        <v>272</v>
      </c>
      <c r="H10106" s="19" t="n">
        <f aca="false">IF(OR(VLOOKUP(A10106,Personal!$A$6:$F$112,5,FALSE())&lt;&gt;"Sí",N10106="No aplica"),0,'Catàleg GRAE'!D77)</f>
        <v>1</v>
      </c>
      <c r="I10106" s="20"/>
      <c r="J10106" s="20"/>
      <c r="K10106" s="20"/>
      <c r="L10106" s="21"/>
      <c r="M10106" s="21"/>
      <c r="N10106" s="20"/>
      <c r="O10106" s="20"/>
      <c r="P10106" s="19" t="str">
        <f aca="false">IF(I10106="","",I10106-H10106)</f>
        <v/>
      </c>
      <c r="Q10106" s="19" t="str">
        <f aca="true">IF(B10106="","",IF(N10106="No aplica","No aplica",IF(I10106="","Pendent",IF(N10106="Per substituir","Substituir",IF(OR(N10106="No localitzat",N10106="No lliurat"),"Reposar",IF(I10106&lt;H10106,"Reposar",IF(I10106&gt;H10106,"Revisar excedent",IF(AND(G10106="Sí",M10106&lt;&gt;"",M10106&lt;TODAY()),"EPI caducat",IF(AND(G10106="Sí",M10106&lt;&gt;"",M10106&lt;=TODAY()+90),"EPI caduca ≤90 dies",IF(OR(N10106="Deteriorat usable",N10106="Revisió necessària"),"Revisar","OK"))))))))))</f>
      </c>
      <c r="R10106" s="20"/>
    </row>
    <row r="10107" customFormat="false" ht="15" hidden="false" customHeight="false" outlineLevel="0" collapsed="false">
      <c r="A10107" s="19" t="n">
        <v>93</v>
      </c>
      <c r="B10107" s="19" t="n">
        <f aca="false">IFERROR(VLOOKUP(A10107,Personal!$A$6:$F$112,2,FALSE()),"")</f>
        <v>0</v>
      </c>
      <c r="C10107" s="19" t="str">
        <f aca="false">IFERROR(VLOOKUP(A10107,Personal!$A$6:$F$112,3,FALSE()),"")</f>
        <v>Cerdanyola</v>
      </c>
      <c r="D10107" s="19" t="s">
        <v>132</v>
      </c>
      <c r="E10107" s="19" t="s">
        <v>190</v>
      </c>
      <c r="F10107" s="19" t="s">
        <v>191</v>
      </c>
      <c r="G10107" s="19" t="s">
        <v>272</v>
      </c>
      <c r="H10107" s="19" t="n">
        <f aca="false">IF(OR(VLOOKUP(A10107,Personal!$A$6:$F$112,5,FALSE())&lt;&gt;"Sí",N10107="No aplica"),0,'Catàleg GRAE'!D78)</f>
        <v>1</v>
      </c>
      <c r="I10107" s="20"/>
      <c r="J10107" s="20"/>
      <c r="K10107" s="20"/>
      <c r="L10107" s="21"/>
      <c r="M10107" s="21"/>
      <c r="N10107" s="20"/>
      <c r="O10107" s="20"/>
      <c r="P10107" s="19" t="str">
        <f aca="false">IF(I10107="","",I10107-H10107)</f>
        <v/>
      </c>
      <c r="Q10107" s="19" t="str">
        <f aca="true">IF(B10107="","",IF(N10107="No aplica","No aplica",IF(I10107="","Pendent",IF(N10107="Per substituir","Substituir",IF(OR(N10107="No localitzat",N10107="No lliurat"),"Reposar",IF(I10107&lt;H10107,"Reposar",IF(I10107&gt;H10107,"Revisar excedent",IF(AND(G10107="Sí",M10107&lt;&gt;"",M10107&lt;TODAY()),"EPI caducat",IF(AND(G10107="Sí",M10107&lt;&gt;"",M10107&lt;=TODAY()+90),"EPI caduca ≤90 dies",IF(OR(N10107="Deteriorat usable",N10107="Revisió necessària"),"Revisar","OK"))))))))))</f>
      </c>
      <c r="R10107" s="20"/>
    </row>
    <row r="10108" customFormat="false" ht="15" hidden="false" customHeight="false" outlineLevel="0" collapsed="false">
      <c r="A10108" s="19" t="n">
        <v>93</v>
      </c>
      <c r="B10108" s="19" t="n">
        <f aca="false">IFERROR(VLOOKUP(A10108,Personal!$A$6:$F$112,2,FALSE()),"")</f>
        <v>0</v>
      </c>
      <c r="C10108" s="19" t="str">
        <f aca="false">IFERROR(VLOOKUP(A10108,Personal!$A$6:$F$112,3,FALSE()),"")</f>
        <v>Cerdanyola</v>
      </c>
      <c r="D10108" s="19" t="s">
        <v>177</v>
      </c>
      <c r="E10108" s="19" t="s">
        <v>192</v>
      </c>
      <c r="F10108" s="19" t="s">
        <v>193</v>
      </c>
      <c r="G10108" s="19" t="s">
        <v>272</v>
      </c>
      <c r="H10108" s="19" t="n">
        <f aca="false">IF(OR(VLOOKUP(A10108,Personal!$A$6:$F$112,5,FALSE())&lt;&gt;"Sí",N10108="No aplica"),0,'Catàleg GRAE'!D79)</f>
        <v>8</v>
      </c>
      <c r="I10108" s="20"/>
      <c r="J10108" s="20"/>
      <c r="K10108" s="20"/>
      <c r="L10108" s="21"/>
      <c r="M10108" s="21"/>
      <c r="N10108" s="20"/>
      <c r="O10108" s="20"/>
      <c r="P10108" s="19" t="str">
        <f aca="false">IF(I10108="","",I10108-H10108)</f>
        <v/>
      </c>
      <c r="Q10108" s="19" t="str">
        <f aca="true">IF(B10108="","",IF(N10108="No aplica","No aplica",IF(I10108="","Pendent",IF(N10108="Per substituir","Substituir",IF(OR(N10108="No localitzat",N10108="No lliurat"),"Reposar",IF(I10108&lt;H10108,"Reposar",IF(I10108&gt;H10108,"Revisar excedent",IF(AND(G10108="Sí",M10108&lt;&gt;"",M10108&lt;TODAY()),"EPI caducat",IF(AND(G10108="Sí",M10108&lt;&gt;"",M10108&lt;=TODAY()+90),"EPI caduca ≤90 dies",IF(OR(N10108="Deteriorat usable",N10108="Revisió necessària"),"Revisar","OK"))))))))))</f>
      </c>
      <c r="R10108" s="20"/>
    </row>
    <row r="10109" customFormat="false" ht="15" hidden="false" customHeight="false" outlineLevel="0" collapsed="false">
      <c r="A10109" s="19" t="n">
        <v>93</v>
      </c>
      <c r="B10109" s="19" t="n">
        <f aca="false">IFERROR(VLOOKUP(A10109,Personal!$A$6:$F$112,2,FALSE()),"")</f>
        <v>0</v>
      </c>
      <c r="C10109" s="19" t="str">
        <f aca="false">IFERROR(VLOOKUP(A10109,Personal!$A$6:$F$112,3,FALSE()),"")</f>
        <v>Cerdanyola</v>
      </c>
      <c r="D10109" s="19" t="s">
        <v>177</v>
      </c>
      <c r="E10109" s="19" t="s">
        <v>194</v>
      </c>
      <c r="F10109" s="19" t="s">
        <v>195</v>
      </c>
      <c r="G10109" s="19" t="s">
        <v>272</v>
      </c>
      <c r="H10109" s="19" t="n">
        <f aca="false">IF(OR(VLOOKUP(A10109,Personal!$A$6:$F$112,5,FALSE())&lt;&gt;"Sí",N10109="No aplica"),0,'Catàleg GRAE'!D80)</f>
        <v>2</v>
      </c>
      <c r="I10109" s="20"/>
      <c r="J10109" s="20"/>
      <c r="K10109" s="20"/>
      <c r="L10109" s="21"/>
      <c r="M10109" s="21"/>
      <c r="N10109" s="20"/>
      <c r="O10109" s="20"/>
      <c r="P10109" s="19" t="str">
        <f aca="false">IF(I10109="","",I10109-H10109)</f>
        <v/>
      </c>
      <c r="Q10109" s="19" t="str">
        <f aca="true">IF(B10109="","",IF(N10109="No aplica","No aplica",IF(I10109="","Pendent",IF(N10109="Per substituir","Substituir",IF(OR(N10109="No localitzat",N10109="No lliurat"),"Reposar",IF(I10109&lt;H10109,"Reposar",IF(I10109&gt;H10109,"Revisar excedent",IF(AND(G10109="Sí",M10109&lt;&gt;"",M10109&lt;TODAY()),"EPI caducat",IF(AND(G10109="Sí",M10109&lt;&gt;"",M10109&lt;=TODAY()+90),"EPI caduca ≤90 dies",IF(OR(N10109="Deteriorat usable",N10109="Revisió necessària"),"Revisar","OK"))))))))))</f>
      </c>
      <c r="R10109" s="20"/>
    </row>
    <row r="10110" customFormat="false" ht="15" hidden="false" customHeight="false" outlineLevel="0" collapsed="false">
      <c r="A10110" s="19" t="n">
        <v>93</v>
      </c>
      <c r="B10110" s="19" t="n">
        <f aca="false">IFERROR(VLOOKUP(A10110,Personal!$A$6:$F$112,2,FALSE()),"")</f>
        <v>0</v>
      </c>
      <c r="C10110" s="19" t="str">
        <f aca="false">IFERROR(VLOOKUP(A10110,Personal!$A$6:$F$112,3,FALSE()),"")</f>
        <v>Cerdanyola</v>
      </c>
      <c r="D10110" s="19" t="s">
        <v>177</v>
      </c>
      <c r="E10110" s="19" t="s">
        <v>196</v>
      </c>
      <c r="F10110" s="19" t="s">
        <v>197</v>
      </c>
      <c r="G10110" s="19" t="s">
        <v>272</v>
      </c>
      <c r="H10110" s="19" t="n">
        <f aca="false">IF(OR(VLOOKUP(A10110,Personal!$A$6:$F$112,5,FALSE())&lt;&gt;"Sí",N10110="No aplica"),0,'Catàleg GRAE'!D81)</f>
        <v>1</v>
      </c>
      <c r="I10110" s="20"/>
      <c r="J10110" s="20"/>
      <c r="K10110" s="20"/>
      <c r="L10110" s="21"/>
      <c r="M10110" s="21"/>
      <c r="N10110" s="20"/>
      <c r="O10110" s="20"/>
      <c r="P10110" s="19" t="str">
        <f aca="false">IF(I10110="","",I10110-H10110)</f>
        <v/>
      </c>
      <c r="Q10110" s="19" t="str">
        <f aca="true">IF(B10110="","",IF(N10110="No aplica","No aplica",IF(I10110="","Pendent",IF(N10110="Per substituir","Substituir",IF(OR(N10110="No localitzat",N10110="No lliurat"),"Reposar",IF(I10110&lt;H10110,"Reposar",IF(I10110&gt;H10110,"Revisar excedent",IF(AND(G10110="Sí",M10110&lt;&gt;"",M10110&lt;TODAY()),"EPI caducat",IF(AND(G10110="Sí",M10110&lt;&gt;"",M10110&lt;=TODAY()+90),"EPI caduca ≤90 dies",IF(OR(N10110="Deteriorat usable",N10110="Revisió necessària"),"Revisar","OK"))))))))))</f>
      </c>
      <c r="R10110" s="20"/>
    </row>
    <row r="10111" customFormat="false" ht="15" hidden="false" customHeight="false" outlineLevel="0" collapsed="false">
      <c r="A10111" s="19" t="n">
        <v>93</v>
      </c>
      <c r="B10111" s="19" t="n">
        <f aca="false">IFERROR(VLOOKUP(A10111,Personal!$A$6:$F$112,2,FALSE()),"")</f>
        <v>0</v>
      </c>
      <c r="C10111" s="19" t="str">
        <f aca="false">IFERROR(VLOOKUP(A10111,Personal!$A$6:$F$112,3,FALSE()),"")</f>
        <v>Cerdanyola</v>
      </c>
      <c r="D10111" s="19" t="s">
        <v>177</v>
      </c>
      <c r="E10111" s="19" t="s">
        <v>198</v>
      </c>
      <c r="F10111" s="19" t="s">
        <v>199</v>
      </c>
      <c r="G10111" s="19" t="s">
        <v>272</v>
      </c>
      <c r="H10111" s="19" t="n">
        <f aca="false">IF(OR(VLOOKUP(A10111,Personal!$A$6:$F$112,5,FALSE())&lt;&gt;"Sí",N10111="No aplica"),0,'Catàleg GRAE'!D82)</f>
        <v>1</v>
      </c>
      <c r="I10111" s="20"/>
      <c r="J10111" s="20"/>
      <c r="K10111" s="20"/>
      <c r="L10111" s="21"/>
      <c r="M10111" s="21"/>
      <c r="N10111" s="20"/>
      <c r="O10111" s="20"/>
      <c r="P10111" s="19" t="str">
        <f aca="false">IF(I10111="","",I10111-H10111)</f>
        <v/>
      </c>
      <c r="Q10111" s="19" t="str">
        <f aca="true">IF(B10111="","",IF(N10111="No aplica","No aplica",IF(I10111="","Pendent",IF(N10111="Per substituir","Substituir",IF(OR(N10111="No localitzat",N10111="No lliurat"),"Reposar",IF(I10111&lt;H10111,"Reposar",IF(I10111&gt;H10111,"Revisar excedent",IF(AND(G10111="Sí",M10111&lt;&gt;"",M10111&lt;TODAY()),"EPI caducat",IF(AND(G10111="Sí",M10111&lt;&gt;"",M10111&lt;=TODAY()+90),"EPI caduca ≤90 dies",IF(OR(N10111="Deteriorat usable",N10111="Revisió necessària"),"Revisar","OK"))))))))))</f>
      </c>
      <c r="R10111" s="20"/>
    </row>
    <row r="10112" customFormat="false" ht="15" hidden="false" customHeight="false" outlineLevel="0" collapsed="false">
      <c r="A10112" s="19" t="n">
        <v>93</v>
      </c>
      <c r="B10112" s="19" t="n">
        <f aca="false">IFERROR(VLOOKUP(A10112,Personal!$A$6:$F$112,2,FALSE()),"")</f>
        <v>0</v>
      </c>
      <c r="C10112" s="19" t="str">
        <f aca="false">IFERROR(VLOOKUP(A10112,Personal!$A$6:$F$112,3,FALSE()),"")</f>
        <v>Cerdanyola</v>
      </c>
      <c r="D10112" s="19" t="s">
        <v>177</v>
      </c>
      <c r="E10112" s="19" t="s">
        <v>200</v>
      </c>
      <c r="F10112" s="19" t="s">
        <v>201</v>
      </c>
      <c r="G10112" s="19" t="s">
        <v>272</v>
      </c>
      <c r="H10112" s="19" t="n">
        <f aca="false">IF(OR(VLOOKUP(A10112,Personal!$A$6:$F$112,5,FALSE())&lt;&gt;"Sí",N10112="No aplica"),0,'Catàleg GRAE'!D83)</f>
        <v>1</v>
      </c>
      <c r="I10112" s="20"/>
      <c r="J10112" s="20"/>
      <c r="K10112" s="20"/>
      <c r="L10112" s="21"/>
      <c r="M10112" s="21"/>
      <c r="N10112" s="20"/>
      <c r="O10112" s="20"/>
      <c r="P10112" s="19" t="str">
        <f aca="false">IF(I10112="","",I10112-H10112)</f>
        <v/>
      </c>
      <c r="Q10112" s="19" t="str">
        <f aca="true">IF(B10112="","",IF(N10112="No aplica","No aplica",IF(I10112="","Pendent",IF(N10112="Per substituir","Substituir",IF(OR(N10112="No localitzat",N10112="No lliurat"),"Reposar",IF(I10112&lt;H10112,"Reposar",IF(I10112&gt;H10112,"Revisar excedent",IF(AND(G10112="Sí",M10112&lt;&gt;"",M10112&lt;TODAY()),"EPI caducat",IF(AND(G10112="Sí",M10112&lt;&gt;"",M10112&lt;=TODAY()+90),"EPI caduca ≤90 dies",IF(OR(N10112="Deteriorat usable",N10112="Revisió necessària"),"Revisar","OK"))))))))))</f>
      </c>
      <c r="R10112" s="20"/>
    </row>
    <row r="10113" customFormat="false" ht="15" hidden="false" customHeight="false" outlineLevel="0" collapsed="false">
      <c r="A10113" s="19" t="n">
        <v>93</v>
      </c>
      <c r="B10113" s="19" t="n">
        <f aca="false">IFERROR(VLOOKUP(A10113,Personal!$A$6:$F$112,2,FALSE()),"")</f>
        <v>0</v>
      </c>
      <c r="C10113" s="19" t="str">
        <f aca="false">IFERROR(VLOOKUP(A10113,Personal!$A$6:$F$112,3,FALSE()),"")</f>
        <v>Cerdanyola</v>
      </c>
      <c r="D10113" s="19" t="s">
        <v>94</v>
      </c>
      <c r="E10113" s="19" t="s">
        <v>202</v>
      </c>
      <c r="F10113" s="19" t="s">
        <v>203</v>
      </c>
      <c r="G10113" s="19" t="s">
        <v>291</v>
      </c>
      <c r="H10113" s="19" t="n">
        <f aca="false">IF(OR(VLOOKUP(A10113,Personal!$A$6:$F$112,5,FALSE())&lt;&gt;"Sí",N10113="No aplica"),0,'Catàleg GRAE'!D84)</f>
        <v>1</v>
      </c>
      <c r="I10113" s="20"/>
      <c r="J10113" s="20"/>
      <c r="K10113" s="20"/>
      <c r="L10113" s="21"/>
      <c r="M10113" s="21"/>
      <c r="N10113" s="20"/>
      <c r="O10113" s="20"/>
      <c r="P10113" s="19" t="str">
        <f aca="false">IF(I10113="","",I10113-H10113)</f>
        <v/>
      </c>
      <c r="Q10113" s="19" t="str">
        <f aca="true">IF(B10113="","",IF(N10113="No aplica","No aplica",IF(I10113="","Pendent",IF(N10113="Per substituir","Substituir",IF(OR(N10113="No localitzat",N10113="No lliurat"),"Reposar",IF(I10113&lt;H10113,"Reposar",IF(I10113&gt;H10113,"Revisar excedent",IF(AND(G10113="Sí",M10113&lt;&gt;"",M10113&lt;TODAY()),"EPI caducat",IF(AND(G10113="Sí",M10113&lt;&gt;"",M10113&lt;=TODAY()+90),"EPI caduca ≤90 dies",IF(OR(N10113="Deteriorat usable",N10113="Revisió necessària"),"Revisar","OK"))))))))))</f>
      </c>
      <c r="R10113" s="20"/>
    </row>
    <row r="10114" customFormat="false" ht="15" hidden="false" customHeight="false" outlineLevel="0" collapsed="false">
      <c r="A10114" s="19" t="n">
        <v>93</v>
      </c>
      <c r="B10114" s="19" t="n">
        <f aca="false">IFERROR(VLOOKUP(A10114,Personal!$A$6:$F$112,2,FALSE()),"")</f>
        <v>0</v>
      </c>
      <c r="C10114" s="19" t="str">
        <f aca="false">IFERROR(VLOOKUP(A10114,Personal!$A$6:$F$112,3,FALSE()),"")</f>
        <v>Cerdanyola</v>
      </c>
      <c r="D10114" s="19" t="s">
        <v>125</v>
      </c>
      <c r="E10114" s="19" t="s">
        <v>204</v>
      </c>
      <c r="F10114" s="19" t="s">
        <v>205</v>
      </c>
      <c r="G10114" s="19" t="s">
        <v>291</v>
      </c>
      <c r="H10114" s="19" t="n">
        <f aca="false">IF(OR(VLOOKUP(A10114,Personal!$A$6:$F$112,5,FALSE())&lt;&gt;"Sí",N10114="No aplica"),0,'Catàleg GRAE'!D85)</f>
        <v>1</v>
      </c>
      <c r="I10114" s="20"/>
      <c r="J10114" s="20"/>
      <c r="K10114" s="20"/>
      <c r="L10114" s="21"/>
      <c r="M10114" s="21"/>
      <c r="N10114" s="20"/>
      <c r="O10114" s="20"/>
      <c r="P10114" s="19" t="str">
        <f aca="false">IF(I10114="","",I10114-H10114)</f>
        <v/>
      </c>
      <c r="Q10114" s="19" t="str">
        <f aca="true">IF(B10114="","",IF(N10114="No aplica","No aplica",IF(I10114="","Pendent",IF(N10114="Per substituir","Substituir",IF(OR(N10114="No localitzat",N10114="No lliurat"),"Reposar",IF(I10114&lt;H10114,"Reposar",IF(I10114&gt;H10114,"Revisar excedent",IF(AND(G10114="Sí",M10114&lt;&gt;"",M10114&lt;TODAY()),"EPI caducat",IF(AND(G10114="Sí",M10114&lt;&gt;"",M10114&lt;=TODAY()+90),"EPI caduca ≤90 dies",IF(OR(N10114="Deteriorat usable",N10114="Revisió necessària"),"Revisar","OK"))))))))))</f>
      </c>
      <c r="R10114" s="20"/>
    </row>
    <row r="10115" customFormat="false" ht="15" hidden="false" customHeight="false" outlineLevel="0" collapsed="false">
      <c r="A10115" s="19" t="n">
        <v>93</v>
      </c>
      <c r="B10115" s="19" t="n">
        <f aca="false">IFERROR(VLOOKUP(A10115,Personal!$A$6:$F$112,2,FALSE()),"")</f>
        <v>0</v>
      </c>
      <c r="C10115" s="19" t="str">
        <f aca="false">IFERROR(VLOOKUP(A10115,Personal!$A$6:$F$112,3,FALSE()),"")</f>
        <v>Cerdanyola</v>
      </c>
      <c r="D10115" s="19" t="s">
        <v>153</v>
      </c>
      <c r="E10115" s="19" t="s">
        <v>206</v>
      </c>
      <c r="F10115" s="19" t="s">
        <v>207</v>
      </c>
      <c r="G10115" s="19" t="s">
        <v>272</v>
      </c>
      <c r="H10115" s="19" t="n">
        <f aca="false">IF(OR(VLOOKUP(A10115,Personal!$A$6:$F$112,5,FALSE())&lt;&gt;"Sí",N10115="No aplica"),0,'Catàleg GRAE'!D86)</f>
        <v>1</v>
      </c>
      <c r="I10115" s="20"/>
      <c r="J10115" s="20"/>
      <c r="K10115" s="20"/>
      <c r="L10115" s="21"/>
      <c r="M10115" s="21"/>
      <c r="N10115" s="20"/>
      <c r="O10115" s="20"/>
      <c r="P10115" s="19" t="str">
        <f aca="false">IF(I10115="","",I10115-H10115)</f>
        <v/>
      </c>
      <c r="Q10115" s="19" t="str">
        <f aca="true">IF(B10115="","",IF(N10115="No aplica","No aplica",IF(I10115="","Pendent",IF(N10115="Per substituir","Substituir",IF(OR(N10115="No localitzat",N10115="No lliurat"),"Reposar",IF(I10115&lt;H10115,"Reposar",IF(I10115&gt;H10115,"Revisar excedent",IF(AND(G10115="Sí",M10115&lt;&gt;"",M10115&lt;TODAY()),"EPI caducat",IF(AND(G10115="Sí",M10115&lt;&gt;"",M10115&lt;=TODAY()+90),"EPI caduca ≤90 dies",IF(OR(N10115="Deteriorat usable",N10115="Revisió necessària"),"Revisar","OK"))))))))))</f>
      </c>
      <c r="R10115" s="20"/>
    </row>
    <row r="10116" customFormat="false" ht="15" hidden="false" customHeight="false" outlineLevel="0" collapsed="false">
      <c r="A10116" s="19" t="n">
        <v>93</v>
      </c>
      <c r="B10116" s="19" t="n">
        <f aca="false">IFERROR(VLOOKUP(A10116,Personal!$A$6:$F$112,2,FALSE()),"")</f>
        <v>0</v>
      </c>
      <c r="C10116" s="19" t="str">
        <f aca="false">IFERROR(VLOOKUP(A10116,Personal!$A$6:$F$112,3,FALSE()),"")</f>
        <v>Cerdanyola</v>
      </c>
      <c r="D10116" s="19" t="s">
        <v>177</v>
      </c>
      <c r="E10116" s="19" t="s">
        <v>208</v>
      </c>
      <c r="F10116" s="19" t="s">
        <v>209</v>
      </c>
      <c r="G10116" s="19" t="s">
        <v>272</v>
      </c>
      <c r="H10116" s="19" t="n">
        <f aca="false">IF(OR(VLOOKUP(A10116,Personal!$A$6:$F$112,5,FALSE())&lt;&gt;"Sí",N10116="No aplica"),0,'Catàleg GRAE'!D87)</f>
        <v>1</v>
      </c>
      <c r="I10116" s="20"/>
      <c r="J10116" s="20"/>
      <c r="K10116" s="20"/>
      <c r="L10116" s="21"/>
      <c r="M10116" s="21"/>
      <c r="N10116" s="20"/>
      <c r="O10116" s="20"/>
      <c r="P10116" s="19" t="str">
        <f aca="false">IF(I10116="","",I10116-H10116)</f>
        <v/>
      </c>
      <c r="Q10116" s="19" t="str">
        <f aca="true">IF(B10116="","",IF(N10116="No aplica","No aplica",IF(I10116="","Pendent",IF(N10116="Per substituir","Substituir",IF(OR(N10116="No localitzat",N10116="No lliurat"),"Reposar",IF(I10116&lt;H10116,"Reposar",IF(I10116&gt;H10116,"Revisar excedent",IF(AND(G10116="Sí",M10116&lt;&gt;"",M10116&lt;TODAY()),"EPI caducat",IF(AND(G10116="Sí",M10116&lt;&gt;"",M10116&lt;=TODAY()+90),"EPI caduca ≤90 dies",IF(OR(N10116="Deteriorat usable",N10116="Revisió necessària"),"Revisar","OK"))))))))))</f>
      </c>
      <c r="R10116" s="20"/>
    </row>
    <row r="10117" customFormat="false" ht="15" hidden="false" customHeight="false" outlineLevel="0" collapsed="false">
      <c r="A10117" s="19" t="n">
        <v>93</v>
      </c>
      <c r="B10117" s="19" t="n">
        <f aca="false">IFERROR(VLOOKUP(A10117,Personal!$A$6:$F$112,2,FALSE()),"")</f>
        <v>0</v>
      </c>
      <c r="C10117" s="19" t="str">
        <f aca="false">IFERROR(VLOOKUP(A10117,Personal!$A$6:$F$112,3,FALSE()),"")</f>
        <v>Cerdanyola</v>
      </c>
      <c r="D10117" s="19" t="s">
        <v>177</v>
      </c>
      <c r="E10117" s="19" t="s">
        <v>210</v>
      </c>
      <c r="F10117" s="19" t="s">
        <v>211</v>
      </c>
      <c r="G10117" s="19" t="s">
        <v>272</v>
      </c>
      <c r="H10117" s="19" t="n">
        <f aca="false">IF(OR(VLOOKUP(A10117,Personal!$A$6:$F$112,5,FALSE())&lt;&gt;"Sí",N10117="No aplica"),0,'Catàleg GRAE'!D88)</f>
        <v>1</v>
      </c>
      <c r="I10117" s="20"/>
      <c r="J10117" s="20"/>
      <c r="K10117" s="20"/>
      <c r="L10117" s="21"/>
      <c r="M10117" s="21"/>
      <c r="N10117" s="20"/>
      <c r="O10117" s="20"/>
      <c r="P10117" s="19" t="str">
        <f aca="false">IF(I10117="","",I10117-H10117)</f>
        <v/>
      </c>
      <c r="Q10117" s="19" t="str">
        <f aca="true">IF(B10117="","",IF(N10117="No aplica","No aplica",IF(I10117="","Pendent",IF(N10117="Per substituir","Substituir",IF(OR(N10117="No localitzat",N10117="No lliurat"),"Reposar",IF(I10117&lt;H10117,"Reposar",IF(I10117&gt;H10117,"Revisar excedent",IF(AND(G10117="Sí",M10117&lt;&gt;"",M10117&lt;TODAY()),"EPI caducat",IF(AND(G10117="Sí",M10117&lt;&gt;"",M10117&lt;=TODAY()+90),"EPI caduca ≤90 dies",IF(OR(N10117="Deteriorat usable",N10117="Revisió necessària"),"Revisar","OK"))))))))))</f>
      </c>
      <c r="R10117" s="20"/>
    </row>
    <row r="10118" customFormat="false" ht="15" hidden="false" customHeight="false" outlineLevel="0" collapsed="false">
      <c r="A10118" s="19" t="n">
        <v>93</v>
      </c>
      <c r="B10118" s="19" t="n">
        <f aca="false">IFERROR(VLOOKUP(A10118,Personal!$A$6:$F$112,2,FALSE()),"")</f>
        <v>0</v>
      </c>
      <c r="C10118" s="19" t="str">
        <f aca="false">IFERROR(VLOOKUP(A10118,Personal!$A$6:$F$112,3,FALSE()),"")</f>
        <v>Cerdanyola</v>
      </c>
      <c r="D10118" s="19" t="s">
        <v>125</v>
      </c>
      <c r="E10118" s="19" t="s">
        <v>212</v>
      </c>
      <c r="F10118" s="19" t="s">
        <v>213</v>
      </c>
      <c r="G10118" s="19" t="s">
        <v>272</v>
      </c>
      <c r="H10118" s="19" t="n">
        <f aca="false">IF(OR(VLOOKUP(A10118,Personal!$A$6:$F$112,5,FALSE())&lt;&gt;"Sí",N10118="No aplica"),0,'Catàleg GRAE'!D89)</f>
        <v>1</v>
      </c>
      <c r="I10118" s="20"/>
      <c r="J10118" s="20"/>
      <c r="K10118" s="20"/>
      <c r="L10118" s="21"/>
      <c r="M10118" s="21"/>
      <c r="N10118" s="20"/>
      <c r="O10118" s="20"/>
      <c r="P10118" s="19" t="str">
        <f aca="false">IF(I10118="","",I10118-H10118)</f>
        <v/>
      </c>
      <c r="Q10118" s="19" t="str">
        <f aca="true">IF(B10118="","",IF(N10118="No aplica","No aplica",IF(I10118="","Pendent",IF(N10118="Per substituir","Substituir",IF(OR(N10118="No localitzat",N10118="No lliurat"),"Reposar",IF(I10118&lt;H10118,"Reposar",IF(I10118&gt;H10118,"Revisar excedent",IF(AND(G10118="Sí",M10118&lt;&gt;"",M10118&lt;TODAY()),"EPI caducat",IF(AND(G10118="Sí",M10118&lt;&gt;"",M10118&lt;=TODAY()+90),"EPI caduca ≤90 dies",IF(OR(N10118="Deteriorat usable",N10118="Revisió necessària"),"Revisar","OK"))))))))))</f>
      </c>
      <c r="R10118" s="20"/>
    </row>
    <row r="10119" customFormat="false" ht="15" hidden="false" customHeight="false" outlineLevel="0" collapsed="false">
      <c r="A10119" s="19" t="n">
        <v>93</v>
      </c>
      <c r="B10119" s="19" t="n">
        <f aca="false">IFERROR(VLOOKUP(A10119,Personal!$A$6:$F$112,2,FALSE()),"")</f>
        <v>0</v>
      </c>
      <c r="C10119" s="19" t="str">
        <f aca="false">IFERROR(VLOOKUP(A10119,Personal!$A$6:$F$112,3,FALSE()),"")</f>
        <v>Cerdanyola</v>
      </c>
      <c r="D10119" s="19" t="s">
        <v>40</v>
      </c>
      <c r="E10119" s="19" t="s">
        <v>214</v>
      </c>
      <c r="F10119" s="19" t="s">
        <v>215</v>
      </c>
      <c r="G10119" s="19" t="s">
        <v>291</v>
      </c>
      <c r="H10119" s="19" t="n">
        <f aca="false">IF(OR(VLOOKUP(A10119,Personal!$A$6:$F$112,5,FALSE())&lt;&gt;"Sí",N10119="No aplica"),0,'Catàleg GRAE'!D90)</f>
        <v>1</v>
      </c>
      <c r="I10119" s="20"/>
      <c r="J10119" s="20"/>
      <c r="K10119" s="20"/>
      <c r="L10119" s="21"/>
      <c r="M10119" s="21"/>
      <c r="N10119" s="20"/>
      <c r="O10119" s="20"/>
      <c r="P10119" s="19" t="str">
        <f aca="false">IF(I10119="","",I10119-H10119)</f>
        <v/>
      </c>
      <c r="Q10119" s="19" t="str">
        <f aca="true">IF(B10119="","",IF(N10119="No aplica","No aplica",IF(I10119="","Pendent",IF(N10119="Per substituir","Substituir",IF(OR(N10119="No localitzat",N10119="No lliurat"),"Reposar",IF(I10119&lt;H10119,"Reposar",IF(I10119&gt;H10119,"Revisar excedent",IF(AND(G10119="Sí",M10119&lt;&gt;"",M10119&lt;TODAY()),"EPI caducat",IF(AND(G10119="Sí",M10119&lt;&gt;"",M10119&lt;=TODAY()+90),"EPI caduca ≤90 dies",IF(OR(N10119="Deteriorat usable",N10119="Revisió necessària"),"Revisar","OK"))))))))))</f>
      </c>
      <c r="R10119" s="20"/>
    </row>
    <row r="10120" customFormat="false" ht="15" hidden="false" customHeight="false" outlineLevel="0" collapsed="false">
      <c r="A10120" s="19" t="n">
        <v>93</v>
      </c>
      <c r="B10120" s="19" t="n">
        <f aca="false">IFERROR(VLOOKUP(A10120,Personal!$A$6:$F$112,2,FALSE()),"")</f>
        <v>0</v>
      </c>
      <c r="C10120" s="19" t="str">
        <f aca="false">IFERROR(VLOOKUP(A10120,Personal!$A$6:$F$112,3,FALSE()),"")</f>
        <v>Cerdanyola</v>
      </c>
      <c r="D10120" s="19" t="s">
        <v>216</v>
      </c>
      <c r="E10120" s="19" t="s">
        <v>217</v>
      </c>
      <c r="F10120" s="19" t="s">
        <v>218</v>
      </c>
      <c r="G10120" s="19" t="s">
        <v>272</v>
      </c>
      <c r="H10120" s="19" t="n">
        <f aca="false">IF(OR(VLOOKUP(A10120,Personal!$A$6:$F$112,5,FALSE())&lt;&gt;"Sí",N10120="No aplica"),0,'Catàleg GRAE'!D91)</f>
        <v>1</v>
      </c>
      <c r="I10120" s="20"/>
      <c r="J10120" s="20"/>
      <c r="K10120" s="20"/>
      <c r="L10120" s="21"/>
      <c r="M10120" s="21"/>
      <c r="N10120" s="20"/>
      <c r="O10120" s="20"/>
      <c r="P10120" s="19" t="str">
        <f aca="false">IF(I10120="","",I10120-H10120)</f>
        <v/>
      </c>
      <c r="Q10120" s="19" t="str">
        <f aca="true">IF(B10120="","",IF(N10120="No aplica","No aplica",IF(I10120="","Pendent",IF(N10120="Per substituir","Substituir",IF(OR(N10120="No localitzat",N10120="No lliurat"),"Reposar",IF(I10120&lt;H10120,"Reposar",IF(I10120&gt;H10120,"Revisar excedent",IF(AND(G10120="Sí",M10120&lt;&gt;"",M10120&lt;TODAY()),"EPI caducat",IF(AND(G10120="Sí",M10120&lt;&gt;"",M10120&lt;=TODAY()+90),"EPI caduca ≤90 dies",IF(OR(N10120="Deteriorat usable",N10120="Revisió necessària"),"Revisar","OK"))))))))))</f>
      </c>
      <c r="R10120" s="20"/>
    </row>
    <row r="10121" customFormat="false" ht="15" hidden="false" customHeight="false" outlineLevel="0" collapsed="false">
      <c r="A10121" s="19" t="n">
        <v>93</v>
      </c>
      <c r="B10121" s="19" t="n">
        <f aca="false">IFERROR(VLOOKUP(A10121,Personal!$A$6:$F$112,2,FALSE()),"")</f>
        <v>0</v>
      </c>
      <c r="C10121" s="19" t="str">
        <f aca="false">IFERROR(VLOOKUP(A10121,Personal!$A$6:$F$112,3,FALSE()),"")</f>
        <v>Cerdanyola</v>
      </c>
      <c r="D10121" s="19" t="s">
        <v>37</v>
      </c>
      <c r="E10121" s="19" t="s">
        <v>219</v>
      </c>
      <c r="F10121" s="19" t="s">
        <v>220</v>
      </c>
      <c r="G10121" s="19" t="s">
        <v>291</v>
      </c>
      <c r="H10121" s="19" t="n">
        <f aca="false">IF(OR(VLOOKUP(A10121,Personal!$A$6:$F$112,5,FALSE())&lt;&gt;"Sí",N10121="No aplica"),0,'Catàleg GRAE'!D92)</f>
        <v>1</v>
      </c>
      <c r="I10121" s="20"/>
      <c r="J10121" s="20"/>
      <c r="K10121" s="20"/>
      <c r="L10121" s="21"/>
      <c r="M10121" s="21"/>
      <c r="N10121" s="20"/>
      <c r="O10121" s="20"/>
      <c r="P10121" s="19" t="str">
        <f aca="false">IF(I10121="","",I10121-H10121)</f>
        <v/>
      </c>
      <c r="Q10121" s="19" t="str">
        <f aca="true">IF(B10121="","",IF(N10121="No aplica","No aplica",IF(I10121="","Pendent",IF(N10121="Per substituir","Substituir",IF(OR(N10121="No localitzat",N10121="No lliurat"),"Reposar",IF(I10121&lt;H10121,"Reposar",IF(I10121&gt;H10121,"Revisar excedent",IF(AND(G10121="Sí",M10121&lt;&gt;"",M10121&lt;TODAY()),"EPI caducat",IF(AND(G10121="Sí",M10121&lt;&gt;"",M10121&lt;=TODAY()+90),"EPI caduca ≤90 dies",IF(OR(N10121="Deteriorat usable",N10121="Revisió necessària"),"Revisar","OK"))))))))))</f>
      </c>
      <c r="R10121" s="20"/>
    </row>
    <row r="10122" customFormat="false" ht="15" hidden="false" customHeight="false" outlineLevel="0" collapsed="false">
      <c r="A10122" s="19" t="n">
        <v>93</v>
      </c>
      <c r="B10122" s="19" t="n">
        <f aca="false">IFERROR(VLOOKUP(A10122,Personal!$A$6:$F$112,2,FALSE()),"")</f>
        <v>0</v>
      </c>
      <c r="C10122" s="19" t="str">
        <f aca="false">IFERROR(VLOOKUP(A10122,Personal!$A$6:$F$112,3,FALSE()),"")</f>
        <v>Cerdanyola</v>
      </c>
      <c r="D10122" s="19" t="s">
        <v>137</v>
      </c>
      <c r="E10122" s="19" t="s">
        <v>221</v>
      </c>
      <c r="F10122" s="19" t="s">
        <v>222</v>
      </c>
      <c r="G10122" s="19" t="s">
        <v>291</v>
      </c>
      <c r="H10122" s="19" t="n">
        <f aca="false">IF(OR(VLOOKUP(A10122,Personal!$A$6:$F$112,5,FALSE())&lt;&gt;"Sí",N10122="No aplica"),0,'Catàleg GRAE'!D93)</f>
        <v>1</v>
      </c>
      <c r="I10122" s="20"/>
      <c r="J10122" s="20"/>
      <c r="K10122" s="20"/>
      <c r="L10122" s="21"/>
      <c r="M10122" s="21"/>
      <c r="N10122" s="20"/>
      <c r="O10122" s="20"/>
      <c r="P10122" s="19" t="str">
        <f aca="false">IF(I10122="","",I10122-H10122)</f>
        <v/>
      </c>
      <c r="Q10122" s="19" t="str">
        <f aca="true">IF(B10122="","",IF(N10122="No aplica","No aplica",IF(I10122="","Pendent",IF(N10122="Per substituir","Substituir",IF(OR(N10122="No localitzat",N10122="No lliurat"),"Reposar",IF(I10122&lt;H10122,"Reposar",IF(I10122&gt;H10122,"Revisar excedent",IF(AND(G10122="Sí",M10122&lt;&gt;"",M10122&lt;TODAY()),"EPI caducat",IF(AND(G10122="Sí",M10122&lt;&gt;"",M10122&lt;=TODAY()+90),"EPI caduca ≤90 dies",IF(OR(N10122="Deteriorat usable",N10122="Revisió necessària"),"Revisar","OK"))))))))))</f>
      </c>
      <c r="R10122" s="20"/>
    </row>
    <row r="10123" customFormat="false" ht="15" hidden="false" customHeight="false" outlineLevel="0" collapsed="false">
      <c r="A10123" s="19" t="n">
        <v>93</v>
      </c>
      <c r="B10123" s="19" t="n">
        <f aca="false">IFERROR(VLOOKUP(A10123,Personal!$A$6:$F$112,2,FALSE()),"")</f>
        <v>0</v>
      </c>
      <c r="C10123" s="19" t="str">
        <f aca="false">IFERROR(VLOOKUP(A10123,Personal!$A$6:$F$112,3,FALSE()),"")</f>
        <v>Cerdanyola</v>
      </c>
      <c r="D10123" s="19" t="s">
        <v>137</v>
      </c>
      <c r="E10123" s="19" t="s">
        <v>223</v>
      </c>
      <c r="F10123" s="19" t="s">
        <v>224</v>
      </c>
      <c r="G10123" s="19" t="s">
        <v>291</v>
      </c>
      <c r="H10123" s="19" t="n">
        <f aca="false">IF(OR(VLOOKUP(A10123,Personal!$A$6:$F$112,5,FALSE())&lt;&gt;"Sí",N10123="No aplica"),0,'Catàleg GRAE'!D94)</f>
        <v>1</v>
      </c>
      <c r="I10123" s="20"/>
      <c r="J10123" s="20"/>
      <c r="K10123" s="20"/>
      <c r="L10123" s="21"/>
      <c r="M10123" s="21"/>
      <c r="N10123" s="20"/>
      <c r="O10123" s="20"/>
      <c r="P10123" s="19" t="str">
        <f aca="false">IF(I10123="","",I10123-H10123)</f>
        <v/>
      </c>
      <c r="Q10123" s="19" t="str">
        <f aca="true">IF(B10123="","",IF(N10123="No aplica","No aplica",IF(I10123="","Pendent",IF(N10123="Per substituir","Substituir",IF(OR(N10123="No localitzat",N10123="No lliurat"),"Reposar",IF(I10123&lt;H10123,"Reposar",IF(I10123&gt;H10123,"Revisar excedent",IF(AND(G10123="Sí",M10123&lt;&gt;"",M10123&lt;TODAY()),"EPI caducat",IF(AND(G10123="Sí",M10123&lt;&gt;"",M10123&lt;=TODAY()+90),"EPI caduca ≤90 dies",IF(OR(N10123="Deteriorat usable",N10123="Revisió necessària"),"Revisar","OK"))))))))))</f>
      </c>
      <c r="R10123" s="20"/>
    </row>
    <row r="10124" customFormat="false" ht="15" hidden="false" customHeight="false" outlineLevel="0" collapsed="false">
      <c r="A10124" s="19" t="n">
        <v>93</v>
      </c>
      <c r="B10124" s="19" t="n">
        <f aca="false">IFERROR(VLOOKUP(A10124,Personal!$A$6:$F$112,2,FALSE()),"")</f>
        <v>0</v>
      </c>
      <c r="C10124" s="19" t="str">
        <f aca="false">IFERROR(VLOOKUP(A10124,Personal!$A$6:$F$112,3,FALSE()),"")</f>
        <v>Cerdanyola</v>
      </c>
      <c r="D10124" s="19" t="s">
        <v>137</v>
      </c>
      <c r="E10124" s="19" t="s">
        <v>225</v>
      </c>
      <c r="F10124" s="19" t="s">
        <v>226</v>
      </c>
      <c r="G10124" s="19" t="s">
        <v>291</v>
      </c>
      <c r="H10124" s="19" t="n">
        <f aca="false">IF(OR(VLOOKUP(A10124,Personal!$A$6:$F$112,5,FALSE())&lt;&gt;"Sí",N10124="No aplica"),0,'Catàleg GRAE'!D95)</f>
        <v>1</v>
      </c>
      <c r="I10124" s="20"/>
      <c r="J10124" s="20"/>
      <c r="K10124" s="20"/>
      <c r="L10124" s="21"/>
      <c r="M10124" s="21"/>
      <c r="N10124" s="20"/>
      <c r="O10124" s="20"/>
      <c r="P10124" s="19" t="str">
        <f aca="false">IF(I10124="","",I10124-H10124)</f>
        <v/>
      </c>
      <c r="Q10124" s="19" t="str">
        <f aca="true">IF(B10124="","",IF(N10124="No aplica","No aplica",IF(I10124="","Pendent",IF(N10124="Per substituir","Substituir",IF(OR(N10124="No localitzat",N10124="No lliurat"),"Reposar",IF(I10124&lt;H10124,"Reposar",IF(I10124&gt;H10124,"Revisar excedent",IF(AND(G10124="Sí",M10124&lt;&gt;"",M10124&lt;TODAY()),"EPI caducat",IF(AND(G10124="Sí",M10124&lt;&gt;"",M10124&lt;=TODAY()+90),"EPI caduca ≤90 dies",IF(OR(N10124="Deteriorat usable",N10124="Revisió necessària"),"Revisar","OK"))))))))))</f>
      </c>
      <c r="R10124" s="20"/>
    </row>
    <row r="10125" customFormat="false" ht="15" hidden="false" customHeight="false" outlineLevel="0" collapsed="false">
      <c r="A10125" s="19" t="n">
        <v>93</v>
      </c>
      <c r="B10125" s="19" t="n">
        <f aca="false">IFERROR(VLOOKUP(A10125,Personal!$A$6:$F$112,2,FALSE()),"")</f>
        <v>0</v>
      </c>
      <c r="C10125" s="19" t="str">
        <f aca="false">IFERROR(VLOOKUP(A10125,Personal!$A$6:$F$112,3,FALSE()),"")</f>
        <v>Cerdanyola</v>
      </c>
      <c r="D10125" s="19" t="s">
        <v>137</v>
      </c>
      <c r="E10125" s="19" t="s">
        <v>227</v>
      </c>
      <c r="F10125" s="19" t="s">
        <v>228</v>
      </c>
      <c r="G10125" s="19" t="s">
        <v>291</v>
      </c>
      <c r="H10125" s="19" t="n">
        <f aca="false">IF(OR(VLOOKUP(A10125,Personal!$A$6:$F$112,5,FALSE())&lt;&gt;"Sí",N10125="No aplica"),0,'Catàleg GRAE'!D96)</f>
        <v>1</v>
      </c>
      <c r="I10125" s="20"/>
      <c r="J10125" s="20"/>
      <c r="K10125" s="20"/>
      <c r="L10125" s="21"/>
      <c r="M10125" s="21"/>
      <c r="N10125" s="20"/>
      <c r="O10125" s="20"/>
      <c r="P10125" s="19" t="str">
        <f aca="false">IF(I10125="","",I10125-H10125)</f>
        <v/>
      </c>
      <c r="Q10125" s="19" t="str">
        <f aca="true">IF(B10125="","",IF(N10125="No aplica","No aplica",IF(I10125="","Pendent",IF(N10125="Per substituir","Substituir",IF(OR(N10125="No localitzat",N10125="No lliurat"),"Reposar",IF(I10125&lt;H10125,"Reposar",IF(I10125&gt;H10125,"Revisar excedent",IF(AND(G10125="Sí",M10125&lt;&gt;"",M10125&lt;TODAY()),"EPI caducat",IF(AND(G10125="Sí",M10125&lt;&gt;"",M10125&lt;=TODAY()+90),"EPI caduca ≤90 dies",IF(OR(N10125="Deteriorat usable",N10125="Revisió necessària"),"Revisar","OK"))))))))))</f>
      </c>
      <c r="R10125" s="20"/>
    </row>
    <row r="10126" customFormat="false" ht="15" hidden="false" customHeight="false" outlineLevel="0" collapsed="false">
      <c r="A10126" s="19" t="n">
        <v>93</v>
      </c>
      <c r="B10126" s="19" t="n">
        <f aca="false">IFERROR(VLOOKUP(A10126,Personal!$A$6:$F$112,2,FALSE()),"")</f>
        <v>0</v>
      </c>
      <c r="C10126" s="19" t="str">
        <f aca="false">IFERROR(VLOOKUP(A10126,Personal!$A$6:$F$112,3,FALSE()),"")</f>
        <v>Cerdanyola</v>
      </c>
      <c r="D10126" s="19" t="s">
        <v>137</v>
      </c>
      <c r="E10126" s="19" t="s">
        <v>229</v>
      </c>
      <c r="F10126" s="19" t="s">
        <v>230</v>
      </c>
      <c r="G10126" s="19" t="s">
        <v>291</v>
      </c>
      <c r="H10126" s="19" t="n">
        <f aca="false">IF(OR(VLOOKUP(A10126,Personal!$A$6:$F$112,5,FALSE())&lt;&gt;"Sí",N10126="No aplica"),0,'Catàleg GRAE'!D97)</f>
        <v>1</v>
      </c>
      <c r="I10126" s="20"/>
      <c r="J10126" s="20"/>
      <c r="K10126" s="20"/>
      <c r="L10126" s="21"/>
      <c r="M10126" s="21"/>
      <c r="N10126" s="20"/>
      <c r="O10126" s="20"/>
      <c r="P10126" s="19" t="str">
        <f aca="false">IF(I10126="","",I10126-H10126)</f>
        <v/>
      </c>
      <c r="Q10126" s="19" t="str">
        <f aca="true">IF(B10126="","",IF(N10126="No aplica","No aplica",IF(I10126="","Pendent",IF(N10126="Per substituir","Substituir",IF(OR(N10126="No localitzat",N10126="No lliurat"),"Reposar",IF(I10126&lt;H10126,"Reposar",IF(I10126&gt;H10126,"Revisar excedent",IF(AND(G10126="Sí",M10126&lt;&gt;"",M10126&lt;TODAY()),"EPI caducat",IF(AND(G10126="Sí",M10126&lt;&gt;"",M10126&lt;=TODAY()+90),"EPI caduca ≤90 dies",IF(OR(N10126="Deteriorat usable",N10126="Revisió necessària"),"Revisar","OK"))))))))))</f>
      </c>
      <c r="R10126" s="20"/>
    </row>
    <row r="10127" customFormat="false" ht="15" hidden="false" customHeight="false" outlineLevel="0" collapsed="false">
      <c r="A10127" s="19" t="n">
        <v>93</v>
      </c>
      <c r="B10127" s="19" t="n">
        <f aca="false">IFERROR(VLOOKUP(A10127,Personal!$A$6:$F$112,2,FALSE()),"")</f>
        <v>0</v>
      </c>
      <c r="C10127" s="19" t="str">
        <f aca="false">IFERROR(VLOOKUP(A10127,Personal!$A$6:$F$112,3,FALSE()),"")</f>
        <v>Cerdanyola</v>
      </c>
      <c r="D10127" s="19" t="s">
        <v>137</v>
      </c>
      <c r="E10127" s="19" t="s">
        <v>231</v>
      </c>
      <c r="F10127" s="19" t="s">
        <v>232</v>
      </c>
      <c r="G10127" s="19" t="s">
        <v>291</v>
      </c>
      <c r="H10127" s="19" t="n">
        <f aca="false">IF(OR(VLOOKUP(A10127,Personal!$A$6:$F$112,5,FALSE())&lt;&gt;"Sí",N10127="No aplica"),0,'Catàleg GRAE'!D98)</f>
        <v>1</v>
      </c>
      <c r="I10127" s="20"/>
      <c r="J10127" s="20"/>
      <c r="K10127" s="20"/>
      <c r="L10127" s="21"/>
      <c r="M10127" s="21"/>
      <c r="N10127" s="20"/>
      <c r="O10127" s="20"/>
      <c r="P10127" s="19" t="str">
        <f aca="false">IF(I10127="","",I10127-H10127)</f>
        <v/>
      </c>
      <c r="Q10127" s="19" t="str">
        <f aca="true">IF(B10127="","",IF(N10127="No aplica","No aplica",IF(I10127="","Pendent",IF(N10127="Per substituir","Substituir",IF(OR(N10127="No localitzat",N10127="No lliurat"),"Reposar",IF(I10127&lt;H10127,"Reposar",IF(I10127&gt;H10127,"Revisar excedent",IF(AND(G10127="Sí",M10127&lt;&gt;"",M10127&lt;TODAY()),"EPI caducat",IF(AND(G10127="Sí",M10127&lt;&gt;"",M10127&lt;=TODAY()+90),"EPI caduca ≤90 dies",IF(OR(N10127="Deteriorat usable",N10127="Revisió necessària"),"Revisar","OK"))))))))))</f>
      </c>
      <c r="R10127" s="20"/>
    </row>
    <row r="10128" customFormat="false" ht="15" hidden="false" customHeight="false" outlineLevel="0" collapsed="false">
      <c r="A10128" s="19" t="n">
        <v>93</v>
      </c>
      <c r="B10128" s="19" t="n">
        <f aca="false">IFERROR(VLOOKUP(A10128,Personal!$A$6:$F$112,2,FALSE()),"")</f>
        <v>0</v>
      </c>
      <c r="C10128" s="19" t="str">
        <f aca="false">IFERROR(VLOOKUP(A10128,Personal!$A$6:$F$112,3,FALSE()),"")</f>
        <v>Cerdanyola</v>
      </c>
      <c r="D10128" s="19" t="s">
        <v>137</v>
      </c>
      <c r="E10128" s="19" t="s">
        <v>233</v>
      </c>
      <c r="F10128" s="19" t="s">
        <v>234</v>
      </c>
      <c r="G10128" s="19" t="s">
        <v>291</v>
      </c>
      <c r="H10128" s="19" t="n">
        <f aca="false">IF(OR(VLOOKUP(A10128,Personal!$A$6:$F$112,5,FALSE())&lt;&gt;"Sí",N10128="No aplica"),0,'Catàleg GRAE'!D99)</f>
        <v>1</v>
      </c>
      <c r="I10128" s="20"/>
      <c r="J10128" s="20"/>
      <c r="K10128" s="20"/>
      <c r="L10128" s="21"/>
      <c r="M10128" s="21"/>
      <c r="N10128" s="20"/>
      <c r="O10128" s="20"/>
      <c r="P10128" s="19" t="str">
        <f aca="false">IF(I10128="","",I10128-H10128)</f>
        <v/>
      </c>
      <c r="Q10128" s="19" t="str">
        <f aca="true">IF(B10128="","",IF(N10128="No aplica","No aplica",IF(I10128="","Pendent",IF(N10128="Per substituir","Substituir",IF(OR(N10128="No localitzat",N10128="No lliurat"),"Reposar",IF(I10128&lt;H10128,"Reposar",IF(I10128&gt;H10128,"Revisar excedent",IF(AND(G10128="Sí",M10128&lt;&gt;"",M10128&lt;TODAY()),"EPI caducat",IF(AND(G10128="Sí",M10128&lt;&gt;"",M10128&lt;=TODAY()+90),"EPI caduca ≤90 dies",IF(OR(N10128="Deteriorat usable",N10128="Revisió necessària"),"Revisar","OK"))))))))))</f>
      </c>
      <c r="R10128" s="20"/>
    </row>
    <row r="10129" customFormat="false" ht="15" hidden="false" customHeight="false" outlineLevel="0" collapsed="false">
      <c r="A10129" s="19" t="n">
        <v>93</v>
      </c>
      <c r="B10129" s="19" t="n">
        <f aca="false">IFERROR(VLOOKUP(A10129,Personal!$A$6:$F$112,2,FALSE()),"")</f>
        <v>0</v>
      </c>
      <c r="C10129" s="19" t="str">
        <f aca="false">IFERROR(VLOOKUP(A10129,Personal!$A$6:$F$112,3,FALSE()),"")</f>
        <v>Cerdanyola</v>
      </c>
      <c r="D10129" s="19" t="s">
        <v>216</v>
      </c>
      <c r="E10129" s="19" t="s">
        <v>235</v>
      </c>
      <c r="F10129" s="19" t="s">
        <v>236</v>
      </c>
      <c r="G10129" s="19" t="s">
        <v>272</v>
      </c>
      <c r="H10129" s="19" t="n">
        <f aca="false">IF(OR(VLOOKUP(A10129,Personal!$A$6:$F$112,5,FALSE())&lt;&gt;"Sí",N10129="No aplica"),0,'Catàleg GRAE'!D100)</f>
        <v>1</v>
      </c>
      <c r="I10129" s="20"/>
      <c r="J10129" s="20"/>
      <c r="K10129" s="20"/>
      <c r="L10129" s="21"/>
      <c r="M10129" s="21"/>
      <c r="N10129" s="20"/>
      <c r="O10129" s="20"/>
      <c r="P10129" s="19" t="str">
        <f aca="false">IF(I10129="","",I10129-H10129)</f>
        <v/>
      </c>
      <c r="Q10129" s="19" t="str">
        <f aca="true">IF(B10129="","",IF(N10129="No aplica","No aplica",IF(I10129="","Pendent",IF(N10129="Per substituir","Substituir",IF(OR(N10129="No localitzat",N10129="No lliurat"),"Reposar",IF(I10129&lt;H10129,"Reposar",IF(I10129&gt;H10129,"Revisar excedent",IF(AND(G10129="Sí",M10129&lt;&gt;"",M10129&lt;TODAY()),"EPI caducat",IF(AND(G10129="Sí",M10129&lt;&gt;"",M10129&lt;=TODAY()+90),"EPI caduca ≤90 dies",IF(OR(N10129="Deteriorat usable",N10129="Revisió necessària"),"Revisar","OK"))))))))))</f>
      </c>
      <c r="R10129" s="20"/>
    </row>
    <row r="10130" customFormat="false" ht="15" hidden="false" customHeight="false" outlineLevel="0" collapsed="false">
      <c r="A10130" s="19" t="n">
        <v>93</v>
      </c>
      <c r="B10130" s="19" t="n">
        <f aca="false">IFERROR(VLOOKUP(A10130,Personal!$A$6:$F$112,2,FALSE()),"")</f>
        <v>0</v>
      </c>
      <c r="C10130" s="19" t="str">
        <f aca="false">IFERROR(VLOOKUP(A10130,Personal!$A$6:$F$112,3,FALSE()),"")</f>
        <v>Cerdanyola</v>
      </c>
      <c r="D10130" s="19" t="s">
        <v>137</v>
      </c>
      <c r="E10130" s="19" t="s">
        <v>237</v>
      </c>
      <c r="F10130" s="19" t="s">
        <v>238</v>
      </c>
      <c r="G10130" s="19" t="s">
        <v>291</v>
      </c>
      <c r="H10130" s="19" t="n">
        <f aca="false">IF(OR(VLOOKUP(A10130,Personal!$A$6:$F$112,5,FALSE())&lt;&gt;"Sí",N10130="No aplica"),0,'Catàleg GRAE'!D101)</f>
        <v>1</v>
      </c>
      <c r="I10130" s="20"/>
      <c r="J10130" s="20"/>
      <c r="K10130" s="20"/>
      <c r="L10130" s="21"/>
      <c r="M10130" s="21"/>
      <c r="N10130" s="20"/>
      <c r="O10130" s="20"/>
      <c r="P10130" s="19" t="str">
        <f aca="false">IF(I10130="","",I10130-H10130)</f>
        <v/>
      </c>
      <c r="Q10130" s="19" t="str">
        <f aca="true">IF(B10130="","",IF(N10130="No aplica","No aplica",IF(I10130="","Pendent",IF(N10130="Per substituir","Substituir",IF(OR(N10130="No localitzat",N10130="No lliurat"),"Reposar",IF(I10130&lt;H10130,"Reposar",IF(I10130&gt;H10130,"Revisar excedent",IF(AND(G10130="Sí",M10130&lt;&gt;"",M10130&lt;TODAY()),"EPI caducat",IF(AND(G10130="Sí",M10130&lt;&gt;"",M10130&lt;=TODAY()+90),"EPI caduca ≤90 dies",IF(OR(N10130="Deteriorat usable",N10130="Revisió necessària"),"Revisar","OK"))))))))))</f>
      </c>
      <c r="R10130" s="20"/>
    </row>
    <row r="10131" customFormat="false" ht="15" hidden="false" customHeight="false" outlineLevel="0" collapsed="false">
      <c r="A10131" s="19" t="n">
        <v>93</v>
      </c>
      <c r="B10131" s="19" t="n">
        <f aca="false">IFERROR(VLOOKUP(A10131,Personal!$A$6:$F$112,2,FALSE()),"")</f>
        <v>0</v>
      </c>
      <c r="C10131" s="19" t="str">
        <f aca="false">IFERROR(VLOOKUP(A10131,Personal!$A$6:$F$112,3,FALSE()),"")</f>
        <v>Cerdanyola</v>
      </c>
      <c r="D10131" s="19" t="s">
        <v>37</v>
      </c>
      <c r="E10131" s="19" t="s">
        <v>239</v>
      </c>
      <c r="F10131" s="19" t="s">
        <v>240</v>
      </c>
      <c r="G10131" s="19" t="s">
        <v>291</v>
      </c>
      <c r="H10131" s="19" t="n">
        <f aca="false">IF(OR(VLOOKUP(A10131,Personal!$A$6:$F$112,5,FALSE())&lt;&gt;"Sí",N10131="No aplica"),0,'Catàleg GRAE'!D102)</f>
        <v>1</v>
      </c>
      <c r="I10131" s="20"/>
      <c r="J10131" s="20"/>
      <c r="K10131" s="20"/>
      <c r="L10131" s="21"/>
      <c r="M10131" s="21"/>
      <c r="N10131" s="20"/>
      <c r="O10131" s="20"/>
      <c r="P10131" s="19" t="str">
        <f aca="false">IF(I10131="","",I10131-H10131)</f>
        <v/>
      </c>
      <c r="Q10131" s="19" t="str">
        <f aca="true">IF(B10131="","",IF(N10131="No aplica","No aplica",IF(I10131="","Pendent",IF(N10131="Per substituir","Substituir",IF(OR(N10131="No localitzat",N10131="No lliurat"),"Reposar",IF(I10131&lt;H10131,"Reposar",IF(I10131&gt;H10131,"Revisar excedent",IF(AND(G10131="Sí",M10131&lt;&gt;"",M10131&lt;TODAY()),"EPI caducat",IF(AND(G10131="Sí",M10131&lt;&gt;"",M10131&lt;=TODAY()+90),"EPI caduca ≤90 dies",IF(OR(N10131="Deteriorat usable",N10131="Revisió necessària"),"Revisar","OK"))))))))))</f>
      </c>
      <c r="R10131" s="20"/>
    </row>
    <row r="10132" customFormat="false" ht="15" hidden="false" customHeight="false" outlineLevel="0" collapsed="false">
      <c r="A10132" s="19" t="n">
        <v>93</v>
      </c>
      <c r="B10132" s="19" t="n">
        <f aca="false">IFERROR(VLOOKUP(A10132,Personal!$A$6:$F$112,2,FALSE()),"")</f>
        <v>0</v>
      </c>
      <c r="C10132" s="19" t="str">
        <f aca="false">IFERROR(VLOOKUP(A10132,Personal!$A$6:$F$112,3,FALSE()),"")</f>
        <v>Cerdanyola</v>
      </c>
      <c r="D10132" s="19" t="s">
        <v>37</v>
      </c>
      <c r="E10132" s="19" t="s">
        <v>241</v>
      </c>
      <c r="F10132" s="19" t="s">
        <v>242</v>
      </c>
      <c r="G10132" s="19" t="s">
        <v>291</v>
      </c>
      <c r="H10132" s="19" t="n">
        <f aca="false">IF(OR(VLOOKUP(A10132,Personal!$A$6:$F$112,5,FALSE())&lt;&gt;"Sí",N10132="No aplica"),0,'Catàleg GRAE'!D103)</f>
        <v>1</v>
      </c>
      <c r="I10132" s="20"/>
      <c r="J10132" s="20"/>
      <c r="K10132" s="20"/>
      <c r="L10132" s="21"/>
      <c r="M10132" s="21"/>
      <c r="N10132" s="20"/>
      <c r="O10132" s="20"/>
      <c r="P10132" s="19" t="str">
        <f aca="false">IF(I10132="","",I10132-H10132)</f>
        <v/>
      </c>
      <c r="Q10132" s="19" t="str">
        <f aca="true">IF(B10132="","",IF(N10132="No aplica","No aplica",IF(I10132="","Pendent",IF(N10132="Per substituir","Substituir",IF(OR(N10132="No localitzat",N10132="No lliurat"),"Reposar",IF(I10132&lt;H10132,"Reposar",IF(I10132&gt;H10132,"Revisar excedent",IF(AND(G10132="Sí",M10132&lt;&gt;"",M10132&lt;TODAY()),"EPI caducat",IF(AND(G10132="Sí",M10132&lt;&gt;"",M10132&lt;=TODAY()+90),"EPI caduca ≤90 dies",IF(OR(N10132="Deteriorat usable",N10132="Revisió necessària"),"Revisar","OK"))))))))))</f>
      </c>
      <c r="R10132" s="20"/>
    </row>
    <row r="10133" customFormat="false" ht="15" hidden="false" customHeight="false" outlineLevel="0" collapsed="false">
      <c r="A10133" s="19" t="n">
        <v>93</v>
      </c>
      <c r="B10133" s="19" t="n">
        <f aca="false">IFERROR(VLOOKUP(A10133,Personal!$A$6:$F$112,2,FALSE()),"")</f>
        <v>0</v>
      </c>
      <c r="C10133" s="19" t="str">
        <f aca="false">IFERROR(VLOOKUP(A10133,Personal!$A$6:$F$112,3,FALSE()),"")</f>
        <v>Cerdanyola</v>
      </c>
      <c r="D10133" s="19" t="s">
        <v>177</v>
      </c>
      <c r="E10133" s="19" t="s">
        <v>243</v>
      </c>
      <c r="F10133" s="19" t="s">
        <v>244</v>
      </c>
      <c r="G10133" s="19" t="s">
        <v>272</v>
      </c>
      <c r="H10133" s="19" t="n">
        <f aca="false">IF(OR(VLOOKUP(A10133,Personal!$A$6:$F$112,5,FALSE())&lt;&gt;"Sí",N10133="No aplica"),0,'Catàleg GRAE'!D104)</f>
        <v>1</v>
      </c>
      <c r="I10133" s="20"/>
      <c r="J10133" s="20"/>
      <c r="K10133" s="20"/>
      <c r="L10133" s="21"/>
      <c r="M10133" s="21"/>
      <c r="N10133" s="20"/>
      <c r="O10133" s="20"/>
      <c r="P10133" s="19" t="str">
        <f aca="false">IF(I10133="","",I10133-H10133)</f>
        <v/>
      </c>
      <c r="Q10133" s="19" t="str">
        <f aca="true">IF(B10133="","",IF(N10133="No aplica","No aplica",IF(I10133="","Pendent",IF(N10133="Per substituir","Substituir",IF(OR(N10133="No localitzat",N10133="No lliurat"),"Reposar",IF(I10133&lt;H10133,"Reposar",IF(I10133&gt;H10133,"Revisar excedent",IF(AND(G10133="Sí",M10133&lt;&gt;"",M10133&lt;TODAY()),"EPI caducat",IF(AND(G10133="Sí",M10133&lt;&gt;"",M10133&lt;=TODAY()+90),"EPI caduca ≤90 dies",IF(OR(N10133="Deteriorat usable",N10133="Revisió necessària"),"Revisar","OK"))))))))))</f>
      </c>
      <c r="R10133" s="20"/>
    </row>
    <row r="10134" customFormat="false" ht="15" hidden="false" customHeight="false" outlineLevel="0" collapsed="false">
      <c r="A10134" s="19" t="n">
        <v>93</v>
      </c>
      <c r="B10134" s="19" t="n">
        <f aca="false">IFERROR(VLOOKUP(A10134,Personal!$A$6:$F$112,2,FALSE()),"")</f>
        <v>0</v>
      </c>
      <c r="C10134" s="19" t="str">
        <f aca="false">IFERROR(VLOOKUP(A10134,Personal!$A$6:$F$112,3,FALSE()),"")</f>
        <v>Cerdanyola</v>
      </c>
      <c r="D10134" s="19" t="s">
        <v>177</v>
      </c>
      <c r="E10134" s="19" t="s">
        <v>245</v>
      </c>
      <c r="F10134" s="19" t="s">
        <v>246</v>
      </c>
      <c r="G10134" s="19" t="s">
        <v>272</v>
      </c>
      <c r="H10134" s="19" t="n">
        <f aca="false">IF(OR(VLOOKUP(A10134,Personal!$A$6:$F$112,5,FALSE())&lt;&gt;"Sí",N10134="No aplica"),0,'Catàleg GRAE'!D105)</f>
        <v>1</v>
      </c>
      <c r="I10134" s="20"/>
      <c r="J10134" s="20"/>
      <c r="K10134" s="20"/>
      <c r="L10134" s="21"/>
      <c r="M10134" s="21"/>
      <c r="N10134" s="20"/>
      <c r="O10134" s="20"/>
      <c r="P10134" s="19" t="str">
        <f aca="false">IF(I10134="","",I10134-H10134)</f>
        <v/>
      </c>
      <c r="Q10134" s="19" t="str">
        <f aca="true">IF(B10134="","",IF(N10134="No aplica","No aplica",IF(I10134="","Pendent",IF(N10134="Per substituir","Substituir",IF(OR(N10134="No localitzat",N10134="No lliurat"),"Reposar",IF(I10134&lt;H10134,"Reposar",IF(I10134&gt;H10134,"Revisar excedent",IF(AND(G10134="Sí",M10134&lt;&gt;"",M10134&lt;TODAY()),"EPI caducat",IF(AND(G10134="Sí",M10134&lt;&gt;"",M10134&lt;=TODAY()+90),"EPI caduca ≤90 dies",IF(OR(N10134="Deteriorat usable",N10134="Revisió necessària"),"Revisar","OK"))))))))))</f>
      </c>
      <c r="R10134" s="20"/>
    </row>
    <row r="10135" customFormat="false" ht="15" hidden="false" customHeight="false" outlineLevel="0" collapsed="false">
      <c r="A10135" s="19" t="n">
        <v>93</v>
      </c>
      <c r="B10135" s="19" t="n">
        <f aca="false">IFERROR(VLOOKUP(A10135,Personal!$A$6:$F$112,2,FALSE()),"")</f>
        <v>0</v>
      </c>
      <c r="C10135" s="19" t="str">
        <f aca="false">IFERROR(VLOOKUP(A10135,Personal!$A$6:$F$112,3,FALSE()),"")</f>
        <v>Cerdanyola</v>
      </c>
      <c r="D10135" s="19" t="s">
        <v>177</v>
      </c>
      <c r="E10135" s="19" t="s">
        <v>247</v>
      </c>
      <c r="F10135" s="19" t="s">
        <v>248</v>
      </c>
      <c r="G10135" s="19" t="s">
        <v>272</v>
      </c>
      <c r="H10135" s="19" t="n">
        <f aca="false">IF(OR(VLOOKUP(A10135,Personal!$A$6:$F$112,5,FALSE())&lt;&gt;"Sí",N10135="No aplica"),0,'Catàleg GRAE'!D106)</f>
        <v>1</v>
      </c>
      <c r="I10135" s="20"/>
      <c r="J10135" s="20"/>
      <c r="K10135" s="20"/>
      <c r="L10135" s="21"/>
      <c r="M10135" s="21"/>
      <c r="N10135" s="20"/>
      <c r="O10135" s="20"/>
      <c r="P10135" s="19" t="str">
        <f aca="false">IF(I10135="","",I10135-H10135)</f>
        <v/>
      </c>
      <c r="Q10135" s="19" t="str">
        <f aca="true">IF(B10135="","",IF(N10135="No aplica","No aplica",IF(I10135="","Pendent",IF(N10135="Per substituir","Substituir",IF(OR(N10135="No localitzat",N10135="No lliurat"),"Reposar",IF(I10135&lt;H10135,"Reposar",IF(I10135&gt;H10135,"Revisar excedent",IF(AND(G10135="Sí",M10135&lt;&gt;"",M10135&lt;TODAY()),"EPI caducat",IF(AND(G10135="Sí",M10135&lt;&gt;"",M10135&lt;=TODAY()+90),"EPI caduca ≤90 dies",IF(OR(N10135="Deteriorat usable",N10135="Revisió necessària"),"Revisar","OK"))))))))))</f>
      </c>
      <c r="R10135" s="20"/>
    </row>
    <row r="10136" customFormat="false" ht="15" hidden="false" customHeight="false" outlineLevel="0" collapsed="false">
      <c r="A10136" s="19" t="n">
        <v>93</v>
      </c>
      <c r="B10136" s="19" t="n">
        <f aca="false">IFERROR(VLOOKUP(A10136,Personal!$A$6:$F$112,2,FALSE()),"")</f>
        <v>0</v>
      </c>
      <c r="C10136" s="19" t="str">
        <f aca="false">IFERROR(VLOOKUP(A10136,Personal!$A$6:$F$112,3,FALSE()),"")</f>
        <v>Cerdanyola</v>
      </c>
      <c r="D10136" s="19" t="s">
        <v>177</v>
      </c>
      <c r="E10136" s="19" t="s">
        <v>249</v>
      </c>
      <c r="F10136" s="19" t="s">
        <v>250</v>
      </c>
      <c r="G10136" s="19" t="s">
        <v>272</v>
      </c>
      <c r="H10136" s="19" t="n">
        <f aca="false">IF(OR(VLOOKUP(A10136,Personal!$A$6:$F$112,5,FALSE())&lt;&gt;"Sí",N10136="No aplica"),0,'Catàleg GRAE'!D107)</f>
        <v>1</v>
      </c>
      <c r="I10136" s="20"/>
      <c r="J10136" s="20"/>
      <c r="K10136" s="20"/>
      <c r="L10136" s="21"/>
      <c r="M10136" s="21"/>
      <c r="N10136" s="20"/>
      <c r="O10136" s="20"/>
      <c r="P10136" s="19" t="str">
        <f aca="false">IF(I10136="","",I10136-H10136)</f>
        <v/>
      </c>
      <c r="Q10136" s="19" t="str">
        <f aca="true">IF(B10136="","",IF(N10136="No aplica","No aplica",IF(I10136="","Pendent",IF(N10136="Per substituir","Substituir",IF(OR(N10136="No localitzat",N10136="No lliurat"),"Reposar",IF(I10136&lt;H10136,"Reposar",IF(I10136&gt;H10136,"Revisar excedent",IF(AND(G10136="Sí",M10136&lt;&gt;"",M10136&lt;TODAY()),"EPI caducat",IF(AND(G10136="Sí",M10136&lt;&gt;"",M10136&lt;=TODAY()+90),"EPI caduca ≤90 dies",IF(OR(N10136="Deteriorat usable",N10136="Revisió necessària"),"Revisar","OK"))))))))))</f>
      </c>
      <c r="R10136" s="20"/>
    </row>
    <row r="10137" customFormat="false" ht="15" hidden="false" customHeight="false" outlineLevel="0" collapsed="false">
      <c r="A10137" s="19" t="n">
        <v>93</v>
      </c>
      <c r="B10137" s="19" t="n">
        <f aca="false">IFERROR(VLOOKUP(A10137,Personal!$A$6:$F$112,2,FALSE()),"")</f>
        <v>0</v>
      </c>
      <c r="C10137" s="19" t="str">
        <f aca="false">IFERROR(VLOOKUP(A10137,Personal!$A$6:$F$112,3,FALSE()),"")</f>
        <v>Cerdanyola</v>
      </c>
      <c r="D10137" s="19" t="s">
        <v>177</v>
      </c>
      <c r="E10137" s="19" t="s">
        <v>251</v>
      </c>
      <c r="F10137" s="19" t="s">
        <v>252</v>
      </c>
      <c r="G10137" s="19" t="s">
        <v>272</v>
      </c>
      <c r="H10137" s="19" t="n">
        <f aca="false">IF(OR(VLOOKUP(A10137,Personal!$A$6:$F$112,5,FALSE())&lt;&gt;"Sí",N10137="No aplica"),0,'Catàleg GRAE'!D108)</f>
        <v>1</v>
      </c>
      <c r="I10137" s="20"/>
      <c r="J10137" s="20"/>
      <c r="K10137" s="20"/>
      <c r="L10137" s="21"/>
      <c r="M10137" s="21"/>
      <c r="N10137" s="20"/>
      <c r="O10137" s="20"/>
      <c r="P10137" s="19" t="str">
        <f aca="false">IF(I10137="","",I10137-H10137)</f>
        <v/>
      </c>
      <c r="Q10137" s="19" t="str">
        <f aca="true">IF(B10137="","",IF(N10137="No aplica","No aplica",IF(I10137="","Pendent",IF(N10137="Per substituir","Substituir",IF(OR(N10137="No localitzat",N10137="No lliurat"),"Reposar",IF(I10137&lt;H10137,"Reposar",IF(I10137&gt;H10137,"Revisar excedent",IF(AND(G10137="Sí",M10137&lt;&gt;"",M10137&lt;TODAY()),"EPI caducat",IF(AND(G10137="Sí",M10137&lt;&gt;"",M10137&lt;=TODAY()+90),"EPI caduca ≤90 dies",IF(OR(N10137="Deteriorat usable",N10137="Revisió necessària"),"Revisar","OK"))))))))))</f>
      </c>
      <c r="R10137" s="20"/>
    </row>
    <row r="10138" customFormat="false" ht="15" hidden="false" customHeight="false" outlineLevel="0" collapsed="false">
      <c r="A10138" s="19" t="n">
        <v>93</v>
      </c>
      <c r="B10138" s="19" t="n">
        <f aca="false">IFERROR(VLOOKUP(A10138,Personal!$A$6:$F$112,2,FALSE()),"")</f>
        <v>0</v>
      </c>
      <c r="C10138" s="19" t="str">
        <f aca="false">IFERROR(VLOOKUP(A10138,Personal!$A$6:$F$112,3,FALSE()),"")</f>
        <v>Cerdanyola</v>
      </c>
      <c r="D10138" s="19" t="s">
        <v>125</v>
      </c>
      <c r="E10138" s="19" t="s">
        <v>253</v>
      </c>
      <c r="F10138" s="19" t="s">
        <v>254</v>
      </c>
      <c r="G10138" s="19" t="s">
        <v>272</v>
      </c>
      <c r="H10138" s="19" t="n">
        <f aca="false">IF(OR(VLOOKUP(A10138,Personal!$A$6:$F$112,5,FALSE())&lt;&gt;"Sí",N10138="No aplica"),0,'Catàleg GRAE'!D109)</f>
        <v>1</v>
      </c>
      <c r="I10138" s="20"/>
      <c r="J10138" s="20"/>
      <c r="K10138" s="20"/>
      <c r="L10138" s="21"/>
      <c r="M10138" s="21"/>
      <c r="N10138" s="20"/>
      <c r="O10138" s="20"/>
      <c r="P10138" s="19" t="str">
        <f aca="false">IF(I10138="","",I10138-H10138)</f>
        <v/>
      </c>
      <c r="Q10138" s="19" t="str">
        <f aca="true">IF(B10138="","",IF(N10138="No aplica","No aplica",IF(I10138="","Pendent",IF(N10138="Per substituir","Substituir",IF(OR(N10138="No localitzat",N10138="No lliurat"),"Reposar",IF(I10138&lt;H10138,"Reposar",IF(I10138&gt;H10138,"Revisar excedent",IF(AND(G10138="Sí",M10138&lt;&gt;"",M10138&lt;TODAY()),"EPI caducat",IF(AND(G10138="Sí",M10138&lt;&gt;"",M10138&lt;=TODAY()+90),"EPI caduca ≤90 dies",IF(OR(N10138="Deteriorat usable",N10138="Revisió necessària"),"Revisar","OK"))))))))))</f>
      </c>
      <c r="R10138" s="20"/>
    </row>
    <row r="10139" customFormat="false" ht="15" hidden="false" customHeight="false" outlineLevel="0" collapsed="false">
      <c r="A10139" s="19" t="n">
        <v>93</v>
      </c>
      <c r="B10139" s="19" t="n">
        <f aca="false">IFERROR(VLOOKUP(A10139,Personal!$A$6:$F$112,2,FALSE()),"")</f>
        <v>0</v>
      </c>
      <c r="C10139" s="19" t="str">
        <f aca="false">IFERROR(VLOOKUP(A10139,Personal!$A$6:$F$112,3,FALSE()),"")</f>
        <v>Cerdanyola</v>
      </c>
      <c r="D10139" s="19" t="s">
        <v>177</v>
      </c>
      <c r="E10139" s="19" t="s">
        <v>255</v>
      </c>
      <c r="F10139" s="19" t="s">
        <v>256</v>
      </c>
      <c r="G10139" s="19" t="s">
        <v>272</v>
      </c>
      <c r="H10139" s="19" t="n">
        <f aca="false">IF(OR(VLOOKUP(A10139,Personal!$A$6:$F$112,5,FALSE())&lt;&gt;"Sí",N10139="No aplica"),0,'Catàleg GRAE'!D110)</f>
        <v>1</v>
      </c>
      <c r="I10139" s="20"/>
      <c r="J10139" s="20"/>
      <c r="K10139" s="20"/>
      <c r="L10139" s="21"/>
      <c r="M10139" s="21"/>
      <c r="N10139" s="20"/>
      <c r="O10139" s="20"/>
      <c r="P10139" s="19" t="str">
        <f aca="false">IF(I10139="","",I10139-H10139)</f>
        <v/>
      </c>
      <c r="Q10139" s="19" t="str">
        <f aca="true">IF(B10139="","",IF(N10139="No aplica","No aplica",IF(I10139="","Pendent",IF(N10139="Per substituir","Substituir",IF(OR(N10139="No localitzat",N10139="No lliurat"),"Reposar",IF(I10139&lt;H10139,"Reposar",IF(I10139&gt;H10139,"Revisar excedent",IF(AND(G10139="Sí",M10139&lt;&gt;"",M10139&lt;TODAY()),"EPI caducat",IF(AND(G10139="Sí",M10139&lt;&gt;"",M10139&lt;=TODAY()+90),"EPI caduca ≤90 dies",IF(OR(N10139="Deteriorat usable",N10139="Revisió necessària"),"Revisar","OK"))))))))))</f>
      </c>
      <c r="R10139" s="20"/>
    </row>
    <row r="10140" customFormat="false" ht="15" hidden="false" customHeight="false" outlineLevel="0" collapsed="false">
      <c r="A10140" s="19" t="n">
        <v>93</v>
      </c>
      <c r="B10140" s="19" t="n">
        <f aca="false">IFERROR(VLOOKUP(A10140,Personal!$A$6:$F$112,2,FALSE()),"")</f>
        <v>0</v>
      </c>
      <c r="C10140" s="19" t="str">
        <f aca="false">IFERROR(VLOOKUP(A10140,Personal!$A$6:$F$112,3,FALSE()),"")</f>
        <v>Cerdanyola</v>
      </c>
      <c r="D10140" s="19" t="s">
        <v>142</v>
      </c>
      <c r="E10140" s="19" t="s">
        <v>257</v>
      </c>
      <c r="F10140" s="19" t="s">
        <v>258</v>
      </c>
      <c r="G10140" s="19" t="s">
        <v>291</v>
      </c>
      <c r="H10140" s="19" t="n">
        <f aca="false">IF(OR(VLOOKUP(A10140,Personal!$A$6:$F$112,5,FALSE())&lt;&gt;"Sí",N10140="No aplica"),0,'Catàleg GRAE'!D111)</f>
        <v>1</v>
      </c>
      <c r="I10140" s="20"/>
      <c r="J10140" s="20"/>
      <c r="K10140" s="20"/>
      <c r="L10140" s="21"/>
      <c r="M10140" s="21"/>
      <c r="N10140" s="20"/>
      <c r="O10140" s="20"/>
      <c r="P10140" s="19" t="str">
        <f aca="false">IF(I10140="","",I10140-H10140)</f>
        <v/>
      </c>
      <c r="Q10140" s="19" t="str">
        <f aca="true">IF(B10140="","",IF(N10140="No aplica","No aplica",IF(I10140="","Pendent",IF(N10140="Per substituir","Substituir",IF(OR(N10140="No localitzat",N10140="No lliurat"),"Reposar",IF(I10140&lt;H10140,"Reposar",IF(I10140&gt;H10140,"Revisar excedent",IF(AND(G10140="Sí",M10140&lt;&gt;"",M10140&lt;TODAY()),"EPI caducat",IF(AND(G10140="Sí",M10140&lt;&gt;"",M10140&lt;=TODAY()+90),"EPI caduca ≤90 dies",IF(OR(N10140="Deteriorat usable",N10140="Revisió necessària"),"Revisar","OK"))))))))))</f>
      </c>
      <c r="R10140" s="20"/>
    </row>
    <row r="10141" customFormat="false" ht="15" hidden="false" customHeight="false" outlineLevel="0" collapsed="false">
      <c r="A10141" s="19" t="n">
        <v>93</v>
      </c>
      <c r="B10141" s="19" t="n">
        <f aca="false">IFERROR(VLOOKUP(A10141,Personal!$A$6:$F$112,2,FALSE()),"")</f>
        <v>0</v>
      </c>
      <c r="C10141" s="19" t="str">
        <f aca="false">IFERROR(VLOOKUP(A10141,Personal!$A$6:$F$112,3,FALSE()),"")</f>
        <v>Cerdanyola</v>
      </c>
      <c r="D10141" s="19" t="s">
        <v>112</v>
      </c>
      <c r="E10141" s="19" t="s">
        <v>259</v>
      </c>
      <c r="F10141" s="19" t="s">
        <v>260</v>
      </c>
      <c r="G10141" s="19" t="s">
        <v>291</v>
      </c>
      <c r="H10141" s="19" t="n">
        <f aca="false">IF(OR(VLOOKUP(A10141,Personal!$A$6:$F$112,5,FALSE())&lt;&gt;"Sí",N10141="No aplica"),0,'Catàleg GRAE'!D112)</f>
        <v>1</v>
      </c>
      <c r="I10141" s="20"/>
      <c r="J10141" s="20"/>
      <c r="K10141" s="20"/>
      <c r="L10141" s="21"/>
      <c r="M10141" s="21"/>
      <c r="N10141" s="20"/>
      <c r="O10141" s="20"/>
      <c r="P10141" s="19" t="str">
        <f aca="false">IF(I10141="","",I10141-H10141)</f>
        <v/>
      </c>
      <c r="Q10141" s="19" t="str">
        <f aca="true">IF(B10141="","",IF(N10141="No aplica","No aplica",IF(I10141="","Pendent",IF(N10141="Per substituir","Substituir",IF(OR(N10141="No localitzat",N10141="No lliurat"),"Reposar",IF(I10141&lt;H10141,"Reposar",IF(I10141&gt;H10141,"Revisar excedent",IF(AND(G10141="Sí",M10141&lt;&gt;"",M10141&lt;TODAY()),"EPI caducat",IF(AND(G10141="Sí",M10141&lt;&gt;"",M10141&lt;=TODAY()+90),"EPI caduca ≤90 dies",IF(OR(N10141="Deteriorat usable",N10141="Revisió necessària"),"Revisar","OK"))))))))))</f>
      </c>
      <c r="R10141" s="20"/>
    </row>
    <row r="10142" customFormat="false" ht="15" hidden="false" customHeight="false" outlineLevel="0" collapsed="false">
      <c r="A10142" s="19" t="n">
        <v>93</v>
      </c>
      <c r="B10142" s="19" t="n">
        <f aca="false">IFERROR(VLOOKUP(A10142,Personal!$A$6:$F$112,2,FALSE()),"")</f>
        <v>0</v>
      </c>
      <c r="C10142" s="19" t="str">
        <f aca="false">IFERROR(VLOOKUP(A10142,Personal!$A$6:$F$112,3,FALSE()),"")</f>
        <v>Cerdanyola</v>
      </c>
      <c r="D10142" s="19" t="s">
        <v>261</v>
      </c>
      <c r="E10142" s="19" t="s">
        <v>262</v>
      </c>
      <c r="F10142" s="19" t="s">
        <v>263</v>
      </c>
      <c r="G10142" s="19" t="s">
        <v>291</v>
      </c>
      <c r="H10142" s="19" t="n">
        <f aca="false">IF(OR(VLOOKUP(A10142,Personal!$A$6:$F$112,5,FALSE())&lt;&gt;"Sí",N10142="No aplica"),0,'Catàleg GRAE'!D113)</f>
        <v>1</v>
      </c>
      <c r="I10142" s="20"/>
      <c r="J10142" s="20"/>
      <c r="K10142" s="20"/>
      <c r="L10142" s="21"/>
      <c r="M10142" s="21"/>
      <c r="N10142" s="20"/>
      <c r="O10142" s="20"/>
      <c r="P10142" s="19" t="str">
        <f aca="false">IF(I10142="","",I10142-H10142)</f>
        <v/>
      </c>
      <c r="Q10142" s="19" t="str">
        <f aca="true">IF(B10142="","",IF(N10142="No aplica","No aplica",IF(I10142="","Pendent",IF(N10142="Per substituir","Substituir",IF(OR(N10142="No localitzat",N10142="No lliurat"),"Reposar",IF(I10142&lt;H10142,"Reposar",IF(I10142&gt;H10142,"Revisar excedent",IF(AND(G10142="Sí",M10142&lt;&gt;"",M10142&lt;TODAY()),"EPI caducat",IF(AND(G10142="Sí",M10142&lt;&gt;"",M10142&lt;=TODAY()+90),"EPI caduca ≤90 dies",IF(OR(N10142="Deteriorat usable",N10142="Revisió necessària"),"Revisar","OK"))))))))))</f>
      </c>
      <c r="R10142" s="20"/>
    </row>
    <row r="10143" customFormat="false" ht="15" hidden="false" customHeight="false" outlineLevel="0" collapsed="false">
      <c r="A10143" s="19" t="n">
        <v>94</v>
      </c>
      <c r="B10143" s="19" t="n">
        <f aca="false">IFERROR(VLOOKUP(A10143,Personal!$A$6:$F$112,2,FALSE()),"")</f>
        <v>0</v>
      </c>
      <c r="C10143" s="19" t="str">
        <f aca="false">IFERROR(VLOOKUP(A10143,Personal!$A$6:$F$112,3,FALSE()),"")</f>
        <v>Cerdanyola</v>
      </c>
      <c r="D10143" s="19" t="s">
        <v>26</v>
      </c>
      <c r="E10143" s="19" t="s">
        <v>27</v>
      </c>
      <c r="F10143" s="19" t="s">
        <v>28</v>
      </c>
      <c r="G10143" s="19" t="s">
        <v>291</v>
      </c>
      <c r="H10143" s="19" t="n">
        <f aca="false">IF(OR(VLOOKUP(A10143,Personal!$A$6:$F$112,5,FALSE())&lt;&gt;"Sí",N10143="No aplica"),0,'Catàleg GRAE'!D5)</f>
        <v>1</v>
      </c>
      <c r="I10143" s="20"/>
      <c r="J10143" s="20"/>
      <c r="K10143" s="20"/>
      <c r="L10143" s="21"/>
      <c r="M10143" s="21"/>
      <c r="N10143" s="20"/>
      <c r="O10143" s="20"/>
      <c r="P10143" s="19" t="str">
        <f aca="false">IF(I10143="","",I10143-H10143)</f>
        <v/>
      </c>
      <c r="Q10143" s="19" t="str">
        <f aca="true">IF(B10143="","",IF(N10143="No aplica","No aplica",IF(I10143="","Pendent",IF(N10143="Per substituir","Substituir",IF(OR(N10143="No localitzat",N10143="No lliurat"),"Reposar",IF(I10143&lt;H10143,"Reposar",IF(I10143&gt;H10143,"Revisar excedent",IF(AND(G10143="Sí",M10143&lt;&gt;"",M10143&lt;TODAY()),"EPI caducat",IF(AND(G10143="Sí",M10143&lt;&gt;"",M10143&lt;=TODAY()+90),"EPI caduca ≤90 dies",IF(OR(N10143="Deteriorat usable",N10143="Revisió necessària"),"Revisar","OK"))))))))))</f>
      </c>
      <c r="R10143" s="20"/>
    </row>
    <row r="10144" customFormat="false" ht="15" hidden="false" customHeight="false" outlineLevel="0" collapsed="false">
      <c r="A10144" s="19" t="n">
        <v>94</v>
      </c>
      <c r="B10144" s="19" t="n">
        <f aca="false">IFERROR(VLOOKUP(A10144,Personal!$A$6:$F$112,2,FALSE()),"")</f>
        <v>0</v>
      </c>
      <c r="C10144" s="19" t="str">
        <f aca="false">IFERROR(VLOOKUP(A10144,Personal!$A$6:$F$112,3,FALSE()),"")</f>
        <v>Cerdanyola</v>
      </c>
      <c r="D10144" s="19" t="s">
        <v>26</v>
      </c>
      <c r="E10144" s="19" t="s">
        <v>27</v>
      </c>
      <c r="F10144" s="19" t="s">
        <v>30</v>
      </c>
      <c r="G10144" s="19" t="s">
        <v>291</v>
      </c>
      <c r="H10144" s="19" t="n">
        <f aca="false">IF(OR(VLOOKUP(A10144,Personal!$A$6:$F$112,5,FALSE())&lt;&gt;"Sí",N10144="No aplica"),0,'Catàleg GRAE'!D6)</f>
        <v>1</v>
      </c>
      <c r="I10144" s="20"/>
      <c r="J10144" s="20"/>
      <c r="K10144" s="20"/>
      <c r="L10144" s="21"/>
      <c r="M10144" s="21"/>
      <c r="N10144" s="20"/>
      <c r="O10144" s="20"/>
      <c r="P10144" s="19" t="str">
        <f aca="false">IF(I10144="","",I10144-H10144)</f>
        <v/>
      </c>
      <c r="Q10144" s="19" t="str">
        <f aca="true">IF(B10144="","",IF(N10144="No aplica","No aplica",IF(I10144="","Pendent",IF(N10144="Per substituir","Substituir",IF(OR(N10144="No localitzat",N10144="No lliurat"),"Reposar",IF(I10144&lt;H10144,"Reposar",IF(I10144&gt;H10144,"Revisar excedent",IF(AND(G10144="Sí",M10144&lt;&gt;"",M10144&lt;TODAY()),"EPI caducat",IF(AND(G10144="Sí",M10144&lt;&gt;"",M10144&lt;=TODAY()+90),"EPI caduca ≤90 dies",IF(OR(N10144="Deteriorat usable",N10144="Revisió necessària"),"Revisar","OK"))))))))))</f>
      </c>
      <c r="R10144" s="20"/>
    </row>
    <row r="10145" customFormat="false" ht="15" hidden="false" customHeight="false" outlineLevel="0" collapsed="false">
      <c r="A10145" s="19" t="n">
        <v>94</v>
      </c>
      <c r="B10145" s="19" t="n">
        <f aca="false">IFERROR(VLOOKUP(A10145,Personal!$A$6:$F$112,2,FALSE()),"")</f>
        <v>0</v>
      </c>
      <c r="C10145" s="19" t="str">
        <f aca="false">IFERROR(VLOOKUP(A10145,Personal!$A$6:$F$112,3,FALSE()),"")</f>
        <v>Cerdanyola</v>
      </c>
      <c r="D10145" s="19" t="s">
        <v>26</v>
      </c>
      <c r="E10145" s="19" t="s">
        <v>31</v>
      </c>
      <c r="F10145" s="19" t="s">
        <v>32</v>
      </c>
      <c r="G10145" s="19" t="s">
        <v>272</v>
      </c>
      <c r="H10145" s="19" t="n">
        <f aca="false">IF(OR(VLOOKUP(A10145,Personal!$A$6:$F$112,5,FALSE())&lt;&gt;"Sí",N10145="No aplica"),0,'Catàleg GRAE'!D7)</f>
        <v>1</v>
      </c>
      <c r="I10145" s="20"/>
      <c r="J10145" s="20"/>
      <c r="K10145" s="20"/>
      <c r="L10145" s="21"/>
      <c r="M10145" s="21"/>
      <c r="N10145" s="20"/>
      <c r="O10145" s="20"/>
      <c r="P10145" s="19" t="str">
        <f aca="false">IF(I10145="","",I10145-H10145)</f>
        <v/>
      </c>
      <c r="Q10145" s="19" t="str">
        <f aca="true">IF(B10145="","",IF(N10145="No aplica","No aplica",IF(I10145="","Pendent",IF(N10145="Per substituir","Substituir",IF(OR(N10145="No localitzat",N10145="No lliurat"),"Reposar",IF(I10145&lt;H10145,"Reposar",IF(I10145&gt;H10145,"Revisar excedent",IF(AND(G10145="Sí",M10145&lt;&gt;"",M10145&lt;TODAY()),"EPI caducat",IF(AND(G10145="Sí",M10145&lt;&gt;"",M10145&lt;=TODAY()+90),"EPI caduca ≤90 dies",IF(OR(N10145="Deteriorat usable",N10145="Revisió necessària"),"Revisar","OK"))))))))))</f>
      </c>
      <c r="R10145" s="20"/>
    </row>
    <row r="10146" customFormat="false" ht="15" hidden="false" customHeight="false" outlineLevel="0" collapsed="false">
      <c r="A10146" s="19" t="n">
        <v>94</v>
      </c>
      <c r="B10146" s="19" t="n">
        <f aca="false">IFERROR(VLOOKUP(A10146,Personal!$A$6:$F$112,2,FALSE()),"")</f>
        <v>0</v>
      </c>
      <c r="C10146" s="19" t="str">
        <f aca="false">IFERROR(VLOOKUP(A10146,Personal!$A$6:$F$112,3,FALSE()),"")</f>
        <v>Cerdanyola</v>
      </c>
      <c r="D10146" s="19" t="s">
        <v>26</v>
      </c>
      <c r="E10146" s="19" t="s">
        <v>33</v>
      </c>
      <c r="F10146" s="19" t="s">
        <v>34</v>
      </c>
      <c r="G10146" s="19" t="s">
        <v>291</v>
      </c>
      <c r="H10146" s="19" t="n">
        <f aca="false">IF(OR(VLOOKUP(A10146,Personal!$A$6:$F$112,5,FALSE())&lt;&gt;"Sí",N10146="No aplica"),0,'Catàleg GRAE'!D8)</f>
        <v>2</v>
      </c>
      <c r="I10146" s="20"/>
      <c r="J10146" s="20"/>
      <c r="K10146" s="20"/>
      <c r="L10146" s="21"/>
      <c r="M10146" s="21"/>
      <c r="N10146" s="20"/>
      <c r="O10146" s="20"/>
      <c r="P10146" s="19" t="str">
        <f aca="false">IF(I10146="","",I10146-H10146)</f>
        <v/>
      </c>
      <c r="Q10146" s="19" t="str">
        <f aca="true">IF(B10146="","",IF(N10146="No aplica","No aplica",IF(I10146="","Pendent",IF(N10146="Per substituir","Substituir",IF(OR(N10146="No localitzat",N10146="No lliurat"),"Reposar",IF(I10146&lt;H10146,"Reposar",IF(I10146&gt;H10146,"Revisar excedent",IF(AND(G10146="Sí",M10146&lt;&gt;"",M10146&lt;TODAY()),"EPI caducat",IF(AND(G10146="Sí",M10146&lt;&gt;"",M10146&lt;=TODAY()+90),"EPI caduca ≤90 dies",IF(OR(N10146="Deteriorat usable",N10146="Revisió necessària"),"Revisar","OK"))))))))))</f>
      </c>
      <c r="R10146" s="20"/>
    </row>
    <row r="10147" customFormat="false" ht="15" hidden="false" customHeight="false" outlineLevel="0" collapsed="false">
      <c r="A10147" s="19" t="n">
        <v>94</v>
      </c>
      <c r="B10147" s="19" t="n">
        <f aca="false">IFERROR(VLOOKUP(A10147,Personal!$A$6:$F$112,2,FALSE()),"")</f>
        <v>0</v>
      </c>
      <c r="C10147" s="19" t="str">
        <f aca="false">IFERROR(VLOOKUP(A10147,Personal!$A$6:$F$112,3,FALSE()),"")</f>
        <v>Cerdanyola</v>
      </c>
      <c r="D10147" s="19" t="s">
        <v>26</v>
      </c>
      <c r="E10147" s="19" t="s">
        <v>35</v>
      </c>
      <c r="F10147" s="19" t="s">
        <v>36</v>
      </c>
      <c r="G10147" s="19" t="s">
        <v>291</v>
      </c>
      <c r="H10147" s="19" t="n">
        <f aca="false">IF(OR(VLOOKUP(A10147,Personal!$A$6:$F$112,5,FALSE())&lt;&gt;"Sí",N10147="No aplica"),0,'Catàleg GRAE'!D9)</f>
        <v>1</v>
      </c>
      <c r="I10147" s="20"/>
      <c r="J10147" s="20"/>
      <c r="K10147" s="20"/>
      <c r="L10147" s="21"/>
      <c r="M10147" s="21"/>
      <c r="N10147" s="20"/>
      <c r="O10147" s="20"/>
      <c r="P10147" s="19" t="str">
        <f aca="false">IF(I10147="","",I10147-H10147)</f>
        <v/>
      </c>
      <c r="Q10147" s="19" t="str">
        <f aca="true">IF(B10147="","",IF(N10147="No aplica","No aplica",IF(I10147="","Pendent",IF(N10147="Per substituir","Substituir",IF(OR(N10147="No localitzat",N10147="No lliurat"),"Reposar",IF(I10147&lt;H10147,"Reposar",IF(I10147&gt;H10147,"Revisar excedent",IF(AND(G10147="Sí",M10147&lt;&gt;"",M10147&lt;TODAY()),"EPI caducat",IF(AND(G10147="Sí",M10147&lt;&gt;"",M10147&lt;=TODAY()+90),"EPI caduca ≤90 dies",IF(OR(N10147="Deteriorat usable",N10147="Revisió necessària"),"Revisar","OK"))))))))))</f>
      </c>
      <c r="R10147" s="20"/>
    </row>
    <row r="10148" customFormat="false" ht="15" hidden="false" customHeight="false" outlineLevel="0" collapsed="false">
      <c r="A10148" s="19" t="n">
        <v>94</v>
      </c>
      <c r="B10148" s="19" t="n">
        <f aca="false">IFERROR(VLOOKUP(A10148,Personal!$A$6:$F$112,2,FALSE()),"")</f>
        <v>0</v>
      </c>
      <c r="C10148" s="19" t="str">
        <f aca="false">IFERROR(VLOOKUP(A10148,Personal!$A$6:$F$112,3,FALSE()),"")</f>
        <v>Cerdanyola</v>
      </c>
      <c r="D10148" s="19" t="s">
        <v>37</v>
      </c>
      <c r="E10148" s="19" t="s">
        <v>38</v>
      </c>
      <c r="F10148" s="19" t="s">
        <v>39</v>
      </c>
      <c r="G10148" s="19" t="s">
        <v>291</v>
      </c>
      <c r="H10148" s="19" t="n">
        <f aca="false">IF(OR(VLOOKUP(A10148,Personal!$A$6:$F$112,5,FALSE())&lt;&gt;"Sí",N10148="No aplica"),0,'Catàleg GRAE'!D10)</f>
        <v>1</v>
      </c>
      <c r="I10148" s="20"/>
      <c r="J10148" s="20"/>
      <c r="K10148" s="20"/>
      <c r="L10148" s="21"/>
      <c r="M10148" s="21"/>
      <c r="N10148" s="20"/>
      <c r="O10148" s="20"/>
      <c r="P10148" s="19" t="str">
        <f aca="false">IF(I10148="","",I10148-H10148)</f>
        <v/>
      </c>
      <c r="Q10148" s="19" t="str">
        <f aca="true">IF(B10148="","",IF(N10148="No aplica","No aplica",IF(I10148="","Pendent",IF(N10148="Per substituir","Substituir",IF(OR(N10148="No localitzat",N10148="No lliurat"),"Reposar",IF(I10148&lt;H10148,"Reposar",IF(I10148&gt;H10148,"Revisar excedent",IF(AND(G10148="Sí",M10148&lt;&gt;"",M10148&lt;TODAY()),"EPI caducat",IF(AND(G10148="Sí",M10148&lt;&gt;"",M10148&lt;=TODAY()+90),"EPI caduca ≤90 dies",IF(OR(N10148="Deteriorat usable",N10148="Revisió necessària"),"Revisar","OK"))))))))))</f>
      </c>
      <c r="R10148" s="20"/>
    </row>
    <row r="10149" customFormat="false" ht="15" hidden="false" customHeight="false" outlineLevel="0" collapsed="false">
      <c r="A10149" s="19" t="n">
        <v>94</v>
      </c>
      <c r="B10149" s="19" t="n">
        <f aca="false">IFERROR(VLOOKUP(A10149,Personal!$A$6:$F$112,2,FALSE()),"")</f>
        <v>0</v>
      </c>
      <c r="C10149" s="19" t="str">
        <f aca="false">IFERROR(VLOOKUP(A10149,Personal!$A$6:$F$112,3,FALSE()),"")</f>
        <v>Cerdanyola</v>
      </c>
      <c r="D10149" s="19" t="s">
        <v>40</v>
      </c>
      <c r="E10149" s="19" t="s">
        <v>41</v>
      </c>
      <c r="F10149" s="19" t="s">
        <v>42</v>
      </c>
      <c r="G10149" s="19" t="s">
        <v>272</v>
      </c>
      <c r="H10149" s="19" t="n">
        <f aca="false">IF(OR(VLOOKUP(A10149,Personal!$A$6:$F$112,5,FALSE())&lt;&gt;"Sí",N10149="No aplica"),0,'Catàleg GRAE'!D11)</f>
        <v>1</v>
      </c>
      <c r="I10149" s="20"/>
      <c r="J10149" s="20"/>
      <c r="K10149" s="20"/>
      <c r="L10149" s="21"/>
      <c r="M10149" s="21"/>
      <c r="N10149" s="20"/>
      <c r="O10149" s="20"/>
      <c r="P10149" s="19" t="str">
        <f aca="false">IF(I10149="","",I10149-H10149)</f>
        <v/>
      </c>
      <c r="Q10149" s="19" t="str">
        <f aca="true">IF(B10149="","",IF(N10149="No aplica","No aplica",IF(I10149="","Pendent",IF(N10149="Per substituir","Substituir",IF(OR(N10149="No localitzat",N10149="No lliurat"),"Reposar",IF(I10149&lt;H10149,"Reposar",IF(I10149&gt;H10149,"Revisar excedent",IF(AND(G10149="Sí",M10149&lt;&gt;"",M10149&lt;TODAY()),"EPI caducat",IF(AND(G10149="Sí",M10149&lt;&gt;"",M10149&lt;=TODAY()+90),"EPI caduca ≤90 dies",IF(OR(N10149="Deteriorat usable",N10149="Revisió necessària"),"Revisar","OK"))))))))))</f>
      </c>
      <c r="R10149" s="20"/>
    </row>
    <row r="10150" customFormat="false" ht="15" hidden="false" customHeight="false" outlineLevel="0" collapsed="false">
      <c r="A10150" s="19" t="n">
        <v>94</v>
      </c>
      <c r="B10150" s="19" t="n">
        <f aca="false">IFERROR(VLOOKUP(A10150,Personal!$A$6:$F$112,2,FALSE()),"")</f>
        <v>0</v>
      </c>
      <c r="C10150" s="19" t="str">
        <f aca="false">IFERROR(VLOOKUP(A10150,Personal!$A$6:$F$112,3,FALSE()),"")</f>
        <v>Cerdanyola</v>
      </c>
      <c r="D10150" s="19" t="s">
        <v>40</v>
      </c>
      <c r="E10150" s="19" t="s">
        <v>43</v>
      </c>
      <c r="F10150" s="19" t="s">
        <v>44</v>
      </c>
      <c r="G10150" s="19" t="s">
        <v>272</v>
      </c>
      <c r="H10150" s="19" t="n">
        <f aca="false">IF(OR(VLOOKUP(A10150,Personal!$A$6:$F$112,5,FALSE())&lt;&gt;"Sí",N10150="No aplica"),0,'Catàleg GRAE'!D12)</f>
        <v>1</v>
      </c>
      <c r="I10150" s="20"/>
      <c r="J10150" s="20"/>
      <c r="K10150" s="20"/>
      <c r="L10150" s="21"/>
      <c r="M10150" s="21"/>
      <c r="N10150" s="20"/>
      <c r="O10150" s="20"/>
      <c r="P10150" s="19" t="str">
        <f aca="false">IF(I10150="","",I10150-H10150)</f>
        <v/>
      </c>
      <c r="Q10150" s="19" t="str">
        <f aca="true">IF(B10150="","",IF(N10150="No aplica","No aplica",IF(I10150="","Pendent",IF(N10150="Per substituir","Substituir",IF(OR(N10150="No localitzat",N10150="No lliurat"),"Reposar",IF(I10150&lt;H10150,"Reposar",IF(I10150&gt;H10150,"Revisar excedent",IF(AND(G10150="Sí",M10150&lt;&gt;"",M10150&lt;TODAY()),"EPI caducat",IF(AND(G10150="Sí",M10150&lt;&gt;"",M10150&lt;=TODAY()+90),"EPI caduca ≤90 dies",IF(OR(N10150="Deteriorat usable",N10150="Revisió necessària"),"Revisar","OK"))))))))))</f>
      </c>
      <c r="R10150" s="20"/>
    </row>
    <row r="10151" customFormat="false" ht="15" hidden="false" customHeight="false" outlineLevel="0" collapsed="false">
      <c r="A10151" s="19" t="n">
        <v>94</v>
      </c>
      <c r="B10151" s="19" t="n">
        <f aca="false">IFERROR(VLOOKUP(A10151,Personal!$A$6:$F$112,2,FALSE()),"")</f>
        <v>0</v>
      </c>
      <c r="C10151" s="19" t="str">
        <f aca="false">IFERROR(VLOOKUP(A10151,Personal!$A$6:$F$112,3,FALSE()),"")</f>
        <v>Cerdanyola</v>
      </c>
      <c r="D10151" s="19" t="s">
        <v>45</v>
      </c>
      <c r="E10151" s="19" t="s">
        <v>46</v>
      </c>
      <c r="F10151" s="19" t="s">
        <v>47</v>
      </c>
      <c r="G10151" s="19" t="s">
        <v>291</v>
      </c>
      <c r="H10151" s="19" t="n">
        <f aca="false">IF(OR(VLOOKUP(A10151,Personal!$A$6:$F$112,5,FALSE())&lt;&gt;"Sí",N10151="No aplica"),0,'Catàleg GRAE'!D13)</f>
        <v>1</v>
      </c>
      <c r="I10151" s="20"/>
      <c r="J10151" s="20"/>
      <c r="K10151" s="20"/>
      <c r="L10151" s="21"/>
      <c r="M10151" s="21"/>
      <c r="N10151" s="20"/>
      <c r="O10151" s="20"/>
      <c r="P10151" s="19" t="str">
        <f aca="false">IF(I10151="","",I10151-H10151)</f>
        <v/>
      </c>
      <c r="Q10151" s="19" t="str">
        <f aca="true">IF(B10151="","",IF(N10151="No aplica","No aplica",IF(I10151="","Pendent",IF(N10151="Per substituir","Substituir",IF(OR(N10151="No localitzat",N10151="No lliurat"),"Reposar",IF(I10151&lt;H10151,"Reposar",IF(I10151&gt;H10151,"Revisar excedent",IF(AND(G10151="Sí",M10151&lt;&gt;"",M10151&lt;TODAY()),"EPI caducat",IF(AND(G10151="Sí",M10151&lt;&gt;"",M10151&lt;=TODAY()+90),"EPI caduca ≤90 dies",IF(OR(N10151="Deteriorat usable",N10151="Revisió necessària"),"Revisar","OK"))))))))))</f>
      </c>
      <c r="R10151" s="20"/>
    </row>
    <row r="10152" customFormat="false" ht="15" hidden="false" customHeight="false" outlineLevel="0" collapsed="false">
      <c r="A10152" s="19" t="n">
        <v>94</v>
      </c>
      <c r="B10152" s="19" t="n">
        <f aca="false">IFERROR(VLOOKUP(A10152,Personal!$A$6:$F$112,2,FALSE()),"")</f>
        <v>0</v>
      </c>
      <c r="C10152" s="19" t="str">
        <f aca="false">IFERROR(VLOOKUP(A10152,Personal!$A$6:$F$112,3,FALSE()),"")</f>
        <v>Cerdanyola</v>
      </c>
      <c r="D10152" s="19" t="s">
        <v>45</v>
      </c>
      <c r="E10152" s="19" t="s">
        <v>48</v>
      </c>
      <c r="F10152" s="19" t="s">
        <v>49</v>
      </c>
      <c r="G10152" s="19" t="s">
        <v>291</v>
      </c>
      <c r="H10152" s="19" t="n">
        <f aca="false">IF(OR(VLOOKUP(A10152,Personal!$A$6:$F$112,5,FALSE())&lt;&gt;"Sí",N10152="No aplica"),0,'Catàleg GRAE'!D14)</f>
        <v>1</v>
      </c>
      <c r="I10152" s="20"/>
      <c r="J10152" s="20"/>
      <c r="K10152" s="20"/>
      <c r="L10152" s="21"/>
      <c r="M10152" s="21"/>
      <c r="N10152" s="20"/>
      <c r="O10152" s="20"/>
      <c r="P10152" s="19" t="str">
        <f aca="false">IF(I10152="","",I10152-H10152)</f>
        <v/>
      </c>
      <c r="Q10152" s="19" t="str">
        <f aca="true">IF(B10152="","",IF(N10152="No aplica","No aplica",IF(I10152="","Pendent",IF(N10152="Per substituir","Substituir",IF(OR(N10152="No localitzat",N10152="No lliurat"),"Reposar",IF(I10152&lt;H10152,"Reposar",IF(I10152&gt;H10152,"Revisar excedent",IF(AND(G10152="Sí",M10152&lt;&gt;"",M10152&lt;TODAY()),"EPI caducat",IF(AND(G10152="Sí",M10152&lt;&gt;"",M10152&lt;=TODAY()+90),"EPI caduca ≤90 dies",IF(OR(N10152="Deteriorat usable",N10152="Revisió necessària"),"Revisar","OK"))))))))))</f>
      </c>
      <c r="R10152" s="20"/>
    </row>
    <row r="10153" customFormat="false" ht="15" hidden="false" customHeight="false" outlineLevel="0" collapsed="false">
      <c r="A10153" s="19" t="n">
        <v>94</v>
      </c>
      <c r="B10153" s="19" t="n">
        <f aca="false">IFERROR(VLOOKUP(A10153,Personal!$A$6:$F$112,2,FALSE()),"")</f>
        <v>0</v>
      </c>
      <c r="C10153" s="19" t="str">
        <f aca="false">IFERROR(VLOOKUP(A10153,Personal!$A$6:$F$112,3,FALSE()),"")</f>
        <v>Cerdanyola</v>
      </c>
      <c r="D10153" s="19" t="s">
        <v>45</v>
      </c>
      <c r="E10153" s="19" t="s">
        <v>50</v>
      </c>
      <c r="F10153" s="19" t="s">
        <v>51</v>
      </c>
      <c r="G10153" s="19" t="s">
        <v>291</v>
      </c>
      <c r="H10153" s="19" t="n">
        <f aca="false">IF(OR(VLOOKUP(A10153,Personal!$A$6:$F$112,5,FALSE())&lt;&gt;"Sí",N10153="No aplica"),0,'Catàleg GRAE'!D15)</f>
        <v>1</v>
      </c>
      <c r="I10153" s="20"/>
      <c r="J10153" s="20"/>
      <c r="K10153" s="20"/>
      <c r="L10153" s="21"/>
      <c r="M10153" s="21"/>
      <c r="N10153" s="20"/>
      <c r="O10153" s="20"/>
      <c r="P10153" s="19" t="str">
        <f aca="false">IF(I10153="","",I10153-H10153)</f>
        <v/>
      </c>
      <c r="Q10153" s="19" t="str">
        <f aca="true">IF(B10153="","",IF(N10153="No aplica","No aplica",IF(I10153="","Pendent",IF(N10153="Per substituir","Substituir",IF(OR(N10153="No localitzat",N10153="No lliurat"),"Reposar",IF(I10153&lt;H10153,"Reposar",IF(I10153&gt;H10153,"Revisar excedent",IF(AND(G10153="Sí",M10153&lt;&gt;"",M10153&lt;TODAY()),"EPI caducat",IF(AND(G10153="Sí",M10153&lt;&gt;"",M10153&lt;=TODAY()+90),"EPI caduca ≤90 dies",IF(OR(N10153="Deteriorat usable",N10153="Revisió necessària"),"Revisar","OK"))))))))))</f>
      </c>
      <c r="R10153" s="20"/>
    </row>
    <row r="10154" customFormat="false" ht="15" hidden="false" customHeight="false" outlineLevel="0" collapsed="false">
      <c r="A10154" s="19" t="n">
        <v>94</v>
      </c>
      <c r="B10154" s="19" t="n">
        <f aca="false">IFERROR(VLOOKUP(A10154,Personal!$A$6:$F$112,2,FALSE()),"")</f>
        <v>0</v>
      </c>
      <c r="C10154" s="19" t="str">
        <f aca="false">IFERROR(VLOOKUP(A10154,Personal!$A$6:$F$112,3,FALSE()),"")</f>
        <v>Cerdanyola</v>
      </c>
      <c r="D10154" s="19" t="s">
        <v>45</v>
      </c>
      <c r="E10154" s="19" t="s">
        <v>52</v>
      </c>
      <c r="F10154" s="19" t="s">
        <v>53</v>
      </c>
      <c r="G10154" s="19" t="s">
        <v>291</v>
      </c>
      <c r="H10154" s="19" t="n">
        <f aca="false">IF(OR(VLOOKUP(A10154,Personal!$A$6:$F$112,5,FALSE())&lt;&gt;"Sí",N10154="No aplica"),0,'Catàleg GRAE'!D16)</f>
        <v>1</v>
      </c>
      <c r="I10154" s="20"/>
      <c r="J10154" s="20"/>
      <c r="K10154" s="20"/>
      <c r="L10154" s="21"/>
      <c r="M10154" s="21"/>
      <c r="N10154" s="20"/>
      <c r="O10154" s="20"/>
      <c r="P10154" s="19" t="str">
        <f aca="false">IF(I10154="","",I10154-H10154)</f>
        <v/>
      </c>
      <c r="Q10154" s="19" t="str">
        <f aca="true">IF(B10154="","",IF(N10154="No aplica","No aplica",IF(I10154="","Pendent",IF(N10154="Per substituir","Substituir",IF(OR(N10154="No localitzat",N10154="No lliurat"),"Reposar",IF(I10154&lt;H10154,"Reposar",IF(I10154&gt;H10154,"Revisar excedent",IF(AND(G10154="Sí",M10154&lt;&gt;"",M10154&lt;TODAY()),"EPI caducat",IF(AND(G10154="Sí",M10154&lt;&gt;"",M10154&lt;=TODAY()+90),"EPI caduca ≤90 dies",IF(OR(N10154="Deteriorat usable",N10154="Revisió necessària"),"Revisar","OK"))))))))))</f>
      </c>
      <c r="R10154" s="20"/>
    </row>
    <row r="10155" customFormat="false" ht="15" hidden="false" customHeight="false" outlineLevel="0" collapsed="false">
      <c r="A10155" s="19" t="n">
        <v>94</v>
      </c>
      <c r="B10155" s="19" t="n">
        <f aca="false">IFERROR(VLOOKUP(A10155,Personal!$A$6:$F$112,2,FALSE()),"")</f>
        <v>0</v>
      </c>
      <c r="C10155" s="19" t="str">
        <f aca="false">IFERROR(VLOOKUP(A10155,Personal!$A$6:$F$112,3,FALSE()),"")</f>
        <v>Cerdanyola</v>
      </c>
      <c r="D10155" s="19" t="s">
        <v>45</v>
      </c>
      <c r="E10155" s="19" t="s">
        <v>54</v>
      </c>
      <c r="F10155" s="19" t="s">
        <v>55</v>
      </c>
      <c r="G10155" s="19" t="s">
        <v>291</v>
      </c>
      <c r="H10155" s="19" t="n">
        <f aca="false">IF(OR(VLOOKUP(A10155,Personal!$A$6:$F$112,5,FALSE())&lt;&gt;"Sí",N10155="No aplica"),0,'Catàleg GRAE'!D17)</f>
        <v>1</v>
      </c>
      <c r="I10155" s="20"/>
      <c r="J10155" s="20"/>
      <c r="K10155" s="20"/>
      <c r="L10155" s="21"/>
      <c r="M10155" s="21"/>
      <c r="N10155" s="20"/>
      <c r="O10155" s="20"/>
      <c r="P10155" s="19" t="str">
        <f aca="false">IF(I10155="","",I10155-H10155)</f>
        <v/>
      </c>
      <c r="Q10155" s="19" t="str">
        <f aca="true">IF(B10155="","",IF(N10155="No aplica","No aplica",IF(I10155="","Pendent",IF(N10155="Per substituir","Substituir",IF(OR(N10155="No localitzat",N10155="No lliurat"),"Reposar",IF(I10155&lt;H10155,"Reposar",IF(I10155&gt;H10155,"Revisar excedent",IF(AND(G10155="Sí",M10155&lt;&gt;"",M10155&lt;TODAY()),"EPI caducat",IF(AND(G10155="Sí",M10155&lt;&gt;"",M10155&lt;=TODAY()+90),"EPI caduca ≤90 dies",IF(OR(N10155="Deteriorat usable",N10155="Revisió necessària"),"Revisar","OK"))))))))))</f>
      </c>
      <c r="R10155" s="20"/>
    </row>
    <row r="10156" customFormat="false" ht="15" hidden="false" customHeight="false" outlineLevel="0" collapsed="false">
      <c r="A10156" s="19" t="n">
        <v>94</v>
      </c>
      <c r="B10156" s="19" t="n">
        <f aca="false">IFERROR(VLOOKUP(A10156,Personal!$A$6:$F$112,2,FALSE()),"")</f>
        <v>0</v>
      </c>
      <c r="C10156" s="19" t="str">
        <f aca="false">IFERROR(VLOOKUP(A10156,Personal!$A$6:$F$112,3,FALSE()),"")</f>
        <v>Cerdanyola</v>
      </c>
      <c r="D10156" s="19" t="s">
        <v>56</v>
      </c>
      <c r="E10156" s="19" t="s">
        <v>57</v>
      </c>
      <c r="F10156" s="19" t="s">
        <v>58</v>
      </c>
      <c r="G10156" s="19" t="s">
        <v>291</v>
      </c>
      <c r="H10156" s="19" t="n">
        <f aca="false">IF(OR(VLOOKUP(A10156,Personal!$A$6:$F$112,5,FALSE())&lt;&gt;"Sí",N10156="No aplica"),0,'Catàleg GRAE'!D18)</f>
        <v>1</v>
      </c>
      <c r="I10156" s="20"/>
      <c r="J10156" s="20"/>
      <c r="K10156" s="20"/>
      <c r="L10156" s="21"/>
      <c r="M10156" s="21"/>
      <c r="N10156" s="20"/>
      <c r="O10156" s="20"/>
      <c r="P10156" s="19" t="str">
        <f aca="false">IF(I10156="","",I10156-H10156)</f>
        <v/>
      </c>
      <c r="Q10156" s="19" t="str">
        <f aca="true">IF(B10156="","",IF(N10156="No aplica","No aplica",IF(I10156="","Pendent",IF(N10156="Per substituir","Substituir",IF(OR(N10156="No localitzat",N10156="No lliurat"),"Reposar",IF(I10156&lt;H10156,"Reposar",IF(I10156&gt;H10156,"Revisar excedent",IF(AND(G10156="Sí",M10156&lt;&gt;"",M10156&lt;TODAY()),"EPI caducat",IF(AND(G10156="Sí",M10156&lt;&gt;"",M10156&lt;=TODAY()+90),"EPI caduca ≤90 dies",IF(OR(N10156="Deteriorat usable",N10156="Revisió necessària"),"Revisar","OK"))))))))))</f>
      </c>
      <c r="R10156" s="20"/>
    </row>
    <row r="10157" customFormat="false" ht="15" hidden="false" customHeight="false" outlineLevel="0" collapsed="false">
      <c r="A10157" s="19" t="n">
        <v>94</v>
      </c>
      <c r="B10157" s="19" t="n">
        <f aca="false">IFERROR(VLOOKUP(A10157,Personal!$A$6:$F$112,2,FALSE()),"")</f>
        <v>0</v>
      </c>
      <c r="C10157" s="19" t="str">
        <f aca="false">IFERROR(VLOOKUP(A10157,Personal!$A$6:$F$112,3,FALSE()),"")</f>
        <v>Cerdanyola</v>
      </c>
      <c r="D10157" s="19" t="s">
        <v>59</v>
      </c>
      <c r="E10157" s="19" t="s">
        <v>60</v>
      </c>
      <c r="F10157" s="19" t="s">
        <v>61</v>
      </c>
      <c r="G10157" s="19" t="s">
        <v>291</v>
      </c>
      <c r="H10157" s="19" t="n">
        <f aca="false">IF(OR(VLOOKUP(A10157,Personal!$A$6:$F$112,5,FALSE())&lt;&gt;"Sí",N10157="No aplica"),0,'Catàleg GRAE'!D19)</f>
        <v>4</v>
      </c>
      <c r="I10157" s="20"/>
      <c r="J10157" s="20"/>
      <c r="K10157" s="20"/>
      <c r="L10157" s="21"/>
      <c r="M10157" s="21"/>
      <c r="N10157" s="20"/>
      <c r="O10157" s="20"/>
      <c r="P10157" s="19" t="str">
        <f aca="false">IF(I10157="","",I10157-H10157)</f>
        <v/>
      </c>
      <c r="Q10157" s="19" t="str">
        <f aca="true">IF(B10157="","",IF(N10157="No aplica","No aplica",IF(I10157="","Pendent",IF(N10157="Per substituir","Substituir",IF(OR(N10157="No localitzat",N10157="No lliurat"),"Reposar",IF(I10157&lt;H10157,"Reposar",IF(I10157&gt;H10157,"Revisar excedent",IF(AND(G10157="Sí",M10157&lt;&gt;"",M10157&lt;TODAY()),"EPI caducat",IF(AND(G10157="Sí",M10157&lt;&gt;"",M10157&lt;=TODAY()+90),"EPI caduca ≤90 dies",IF(OR(N10157="Deteriorat usable",N10157="Revisió necessària"),"Revisar","OK"))))))))))</f>
      </c>
      <c r="R10157" s="20"/>
    </row>
    <row r="10158" customFormat="false" ht="15" hidden="false" customHeight="false" outlineLevel="0" collapsed="false">
      <c r="A10158" s="19" t="n">
        <v>94</v>
      </c>
      <c r="B10158" s="19" t="n">
        <f aca="false">IFERROR(VLOOKUP(A10158,Personal!$A$6:$F$112,2,FALSE()),"")</f>
        <v>0</v>
      </c>
      <c r="C10158" s="19" t="str">
        <f aca="false">IFERROR(VLOOKUP(A10158,Personal!$A$6:$F$112,3,FALSE()),"")</f>
        <v>Cerdanyola</v>
      </c>
      <c r="D10158" s="19" t="s">
        <v>59</v>
      </c>
      <c r="E10158" s="19" t="s">
        <v>60</v>
      </c>
      <c r="F10158" s="19" t="s">
        <v>62</v>
      </c>
      <c r="G10158" s="19" t="s">
        <v>291</v>
      </c>
      <c r="H10158" s="19" t="n">
        <f aca="false">IF(OR(VLOOKUP(A10158,Personal!$A$6:$F$112,5,FALSE())&lt;&gt;"Sí",N10158="No aplica"),0,'Catàleg GRAE'!D20)</f>
        <v>2</v>
      </c>
      <c r="I10158" s="20"/>
      <c r="J10158" s="20"/>
      <c r="K10158" s="20"/>
      <c r="L10158" s="21"/>
      <c r="M10158" s="21"/>
      <c r="N10158" s="20"/>
      <c r="O10158" s="20"/>
      <c r="P10158" s="19" t="str">
        <f aca="false">IF(I10158="","",I10158-H10158)</f>
        <v/>
      </c>
      <c r="Q10158" s="19" t="str">
        <f aca="true">IF(B10158="","",IF(N10158="No aplica","No aplica",IF(I10158="","Pendent",IF(N10158="Per substituir","Substituir",IF(OR(N10158="No localitzat",N10158="No lliurat"),"Reposar",IF(I10158&lt;H10158,"Reposar",IF(I10158&gt;H10158,"Revisar excedent",IF(AND(G10158="Sí",M10158&lt;&gt;"",M10158&lt;TODAY()),"EPI caducat",IF(AND(G10158="Sí",M10158&lt;&gt;"",M10158&lt;=TODAY()+90),"EPI caduca ≤90 dies",IF(OR(N10158="Deteriorat usable",N10158="Revisió necessària"),"Revisar","OK"))))))))))</f>
      </c>
      <c r="R10158" s="20"/>
    </row>
    <row r="10159" customFormat="false" ht="15" hidden="false" customHeight="false" outlineLevel="0" collapsed="false">
      <c r="A10159" s="19" t="n">
        <v>94</v>
      </c>
      <c r="B10159" s="19" t="n">
        <f aca="false">IFERROR(VLOOKUP(A10159,Personal!$A$6:$F$112,2,FALSE()),"")</f>
        <v>0</v>
      </c>
      <c r="C10159" s="19" t="str">
        <f aca="false">IFERROR(VLOOKUP(A10159,Personal!$A$6:$F$112,3,FALSE()),"")</f>
        <v>Cerdanyola</v>
      </c>
      <c r="D10159" s="19" t="s">
        <v>59</v>
      </c>
      <c r="E10159" s="19" t="s">
        <v>60</v>
      </c>
      <c r="F10159" s="19" t="s">
        <v>63</v>
      </c>
      <c r="G10159" s="19" t="s">
        <v>291</v>
      </c>
      <c r="H10159" s="19" t="n">
        <f aca="false">IF(OR(VLOOKUP(A10159,Personal!$A$6:$F$112,5,FALSE())&lt;&gt;"Sí",N10159="No aplica"),0,'Catàleg GRAE'!D21)</f>
        <v>2</v>
      </c>
      <c r="I10159" s="20"/>
      <c r="J10159" s="20"/>
      <c r="K10159" s="20"/>
      <c r="L10159" s="21"/>
      <c r="M10159" s="21"/>
      <c r="N10159" s="20"/>
      <c r="O10159" s="20"/>
      <c r="P10159" s="19" t="str">
        <f aca="false">IF(I10159="","",I10159-H10159)</f>
        <v/>
      </c>
      <c r="Q10159" s="19" t="str">
        <f aca="true">IF(B10159="","",IF(N10159="No aplica","No aplica",IF(I10159="","Pendent",IF(N10159="Per substituir","Substituir",IF(OR(N10159="No localitzat",N10159="No lliurat"),"Reposar",IF(I10159&lt;H10159,"Reposar",IF(I10159&gt;H10159,"Revisar excedent",IF(AND(G10159="Sí",M10159&lt;&gt;"",M10159&lt;TODAY()),"EPI caducat",IF(AND(G10159="Sí",M10159&lt;&gt;"",M10159&lt;=TODAY()+90),"EPI caduca ≤90 dies",IF(OR(N10159="Deteriorat usable",N10159="Revisió necessària"),"Revisar","OK"))))))))))</f>
      </c>
      <c r="R10159" s="20"/>
    </row>
    <row r="10160" customFormat="false" ht="15" hidden="false" customHeight="false" outlineLevel="0" collapsed="false">
      <c r="A10160" s="19" t="n">
        <v>94</v>
      </c>
      <c r="B10160" s="19" t="n">
        <f aca="false">IFERROR(VLOOKUP(A10160,Personal!$A$6:$F$112,2,FALSE()),"")</f>
        <v>0</v>
      </c>
      <c r="C10160" s="19" t="str">
        <f aca="false">IFERROR(VLOOKUP(A10160,Personal!$A$6:$F$112,3,FALSE()),"")</f>
        <v>Cerdanyola</v>
      </c>
      <c r="D10160" s="19" t="s">
        <v>64</v>
      </c>
      <c r="E10160" s="19" t="s">
        <v>65</v>
      </c>
      <c r="F10160" s="19" t="s">
        <v>66</v>
      </c>
      <c r="G10160" s="19" t="s">
        <v>291</v>
      </c>
      <c r="H10160" s="19" t="n">
        <f aca="false">IF(OR(VLOOKUP(A10160,Personal!$A$6:$F$112,5,FALSE())&lt;&gt;"Sí",N10160="No aplica"),0,'Catàleg GRAE'!D22)</f>
        <v>1</v>
      </c>
      <c r="I10160" s="20"/>
      <c r="J10160" s="20"/>
      <c r="K10160" s="20"/>
      <c r="L10160" s="21"/>
      <c r="M10160" s="21"/>
      <c r="N10160" s="20"/>
      <c r="O10160" s="20"/>
      <c r="P10160" s="19" t="str">
        <f aca="false">IF(I10160="","",I10160-H10160)</f>
        <v/>
      </c>
      <c r="Q10160" s="19" t="str">
        <f aca="true">IF(B10160="","",IF(N10160="No aplica","No aplica",IF(I10160="","Pendent",IF(N10160="Per substituir","Substituir",IF(OR(N10160="No localitzat",N10160="No lliurat"),"Reposar",IF(I10160&lt;H10160,"Reposar",IF(I10160&gt;H10160,"Revisar excedent",IF(AND(G10160="Sí",M10160&lt;&gt;"",M10160&lt;TODAY()),"EPI caducat",IF(AND(G10160="Sí",M10160&lt;&gt;"",M10160&lt;=TODAY()+90),"EPI caduca ≤90 dies",IF(OR(N10160="Deteriorat usable",N10160="Revisió necessària"),"Revisar","OK"))))))))))</f>
      </c>
      <c r="R10160" s="20"/>
    </row>
    <row r="10161" customFormat="false" ht="15" hidden="false" customHeight="false" outlineLevel="0" collapsed="false">
      <c r="A10161" s="19" t="n">
        <v>94</v>
      </c>
      <c r="B10161" s="19" t="n">
        <f aca="false">IFERROR(VLOOKUP(A10161,Personal!$A$6:$F$112,2,FALSE()),"")</f>
        <v>0</v>
      </c>
      <c r="C10161" s="19" t="str">
        <f aca="false">IFERROR(VLOOKUP(A10161,Personal!$A$6:$F$112,3,FALSE()),"")</f>
        <v>Cerdanyola</v>
      </c>
      <c r="D10161" s="19" t="s">
        <v>64</v>
      </c>
      <c r="E10161" s="19" t="s">
        <v>67</v>
      </c>
      <c r="F10161" s="19" t="s">
        <v>68</v>
      </c>
      <c r="G10161" s="19" t="s">
        <v>291</v>
      </c>
      <c r="H10161" s="19" t="n">
        <f aca="false">IF(OR(VLOOKUP(A10161,Personal!$A$6:$F$112,5,FALSE())&lt;&gt;"Sí",N10161="No aplica"),0,'Catàleg GRAE'!D23)</f>
        <v>1</v>
      </c>
      <c r="I10161" s="20"/>
      <c r="J10161" s="20"/>
      <c r="K10161" s="20"/>
      <c r="L10161" s="21"/>
      <c r="M10161" s="21"/>
      <c r="N10161" s="20"/>
      <c r="O10161" s="20"/>
      <c r="P10161" s="19" t="str">
        <f aca="false">IF(I10161="","",I10161-H10161)</f>
        <v/>
      </c>
      <c r="Q10161" s="19" t="str">
        <f aca="true">IF(B10161="","",IF(N10161="No aplica","No aplica",IF(I10161="","Pendent",IF(N10161="Per substituir","Substituir",IF(OR(N10161="No localitzat",N10161="No lliurat"),"Reposar",IF(I10161&lt;H10161,"Reposar",IF(I10161&gt;H10161,"Revisar excedent",IF(AND(G10161="Sí",M10161&lt;&gt;"",M10161&lt;TODAY()),"EPI caducat",IF(AND(G10161="Sí",M10161&lt;&gt;"",M10161&lt;=TODAY()+90),"EPI caduca ≤90 dies",IF(OR(N10161="Deteriorat usable",N10161="Revisió necessària"),"Revisar","OK"))))))))))</f>
      </c>
      <c r="R10161" s="20"/>
    </row>
    <row r="10162" customFormat="false" ht="15" hidden="false" customHeight="false" outlineLevel="0" collapsed="false">
      <c r="A10162" s="19" t="n">
        <v>94</v>
      </c>
      <c r="B10162" s="19" t="n">
        <f aca="false">IFERROR(VLOOKUP(A10162,Personal!$A$6:$F$112,2,FALSE()),"")</f>
        <v>0</v>
      </c>
      <c r="C10162" s="19" t="str">
        <f aca="false">IFERROR(VLOOKUP(A10162,Personal!$A$6:$F$112,3,FALSE()),"")</f>
        <v>Cerdanyola</v>
      </c>
      <c r="D10162" s="19" t="s">
        <v>64</v>
      </c>
      <c r="E10162" s="19" t="s">
        <v>69</v>
      </c>
      <c r="F10162" s="19" t="s">
        <v>70</v>
      </c>
      <c r="G10162" s="19" t="s">
        <v>291</v>
      </c>
      <c r="H10162" s="19" t="n">
        <f aca="false">IF(OR(VLOOKUP(A10162,Personal!$A$6:$F$112,5,FALSE())&lt;&gt;"Sí",N10162="No aplica"),0,'Catàleg GRAE'!D24)</f>
        <v>1</v>
      </c>
      <c r="I10162" s="20"/>
      <c r="J10162" s="20"/>
      <c r="K10162" s="20"/>
      <c r="L10162" s="21"/>
      <c r="M10162" s="21"/>
      <c r="N10162" s="20"/>
      <c r="O10162" s="20"/>
      <c r="P10162" s="19" t="str">
        <f aca="false">IF(I10162="","",I10162-H10162)</f>
        <v/>
      </c>
      <c r="Q10162" s="19" t="str">
        <f aca="true">IF(B10162="","",IF(N10162="No aplica","No aplica",IF(I10162="","Pendent",IF(N10162="Per substituir","Substituir",IF(OR(N10162="No localitzat",N10162="No lliurat"),"Reposar",IF(I10162&lt;H10162,"Reposar",IF(I10162&gt;H10162,"Revisar excedent",IF(AND(G10162="Sí",M10162&lt;&gt;"",M10162&lt;TODAY()),"EPI caducat",IF(AND(G10162="Sí",M10162&lt;&gt;"",M10162&lt;=TODAY()+90),"EPI caduca ≤90 dies",IF(OR(N10162="Deteriorat usable",N10162="Revisió necessària"),"Revisar","OK"))))))))))</f>
      </c>
      <c r="R10162" s="20"/>
    </row>
    <row r="10163" customFormat="false" ht="15" hidden="false" customHeight="false" outlineLevel="0" collapsed="false">
      <c r="A10163" s="19" t="n">
        <v>94</v>
      </c>
      <c r="B10163" s="19" t="n">
        <f aca="false">IFERROR(VLOOKUP(A10163,Personal!$A$6:$F$112,2,FALSE()),"")</f>
        <v>0</v>
      </c>
      <c r="C10163" s="19" t="str">
        <f aca="false">IFERROR(VLOOKUP(A10163,Personal!$A$6:$F$112,3,FALSE()),"")</f>
        <v>Cerdanyola</v>
      </c>
      <c r="D10163" s="19" t="s">
        <v>71</v>
      </c>
      <c r="E10163" s="19" t="s">
        <v>72</v>
      </c>
      <c r="F10163" s="19" t="s">
        <v>73</v>
      </c>
      <c r="G10163" s="19" t="s">
        <v>291</v>
      </c>
      <c r="H10163" s="19" t="n">
        <f aca="false">IF(OR(VLOOKUP(A10163,Personal!$A$6:$F$112,5,FALSE())&lt;&gt;"Sí",N10163="No aplica"),0,'Catàleg GRAE'!D25)</f>
        <v>1</v>
      </c>
      <c r="I10163" s="20"/>
      <c r="J10163" s="20"/>
      <c r="K10163" s="20"/>
      <c r="L10163" s="21"/>
      <c r="M10163" s="21"/>
      <c r="N10163" s="20"/>
      <c r="O10163" s="20"/>
      <c r="P10163" s="19" t="str">
        <f aca="false">IF(I10163="","",I10163-H10163)</f>
        <v/>
      </c>
      <c r="Q10163" s="19" t="str">
        <f aca="true">IF(B10163="","",IF(N10163="No aplica","No aplica",IF(I10163="","Pendent",IF(N10163="Per substituir","Substituir",IF(OR(N10163="No localitzat",N10163="No lliurat"),"Reposar",IF(I10163&lt;H10163,"Reposar",IF(I10163&gt;H10163,"Revisar excedent",IF(AND(G10163="Sí",M10163&lt;&gt;"",M10163&lt;TODAY()),"EPI caducat",IF(AND(G10163="Sí",M10163&lt;&gt;"",M10163&lt;=TODAY()+90),"EPI caduca ≤90 dies",IF(OR(N10163="Deteriorat usable",N10163="Revisió necessària"),"Revisar","OK"))))))))))</f>
      </c>
      <c r="R10163" s="20"/>
    </row>
    <row r="10164" customFormat="false" ht="15" hidden="false" customHeight="false" outlineLevel="0" collapsed="false">
      <c r="A10164" s="19" t="n">
        <v>94</v>
      </c>
      <c r="B10164" s="19" t="n">
        <f aca="false">IFERROR(VLOOKUP(A10164,Personal!$A$6:$F$112,2,FALSE()),"")</f>
        <v>0</v>
      </c>
      <c r="C10164" s="19" t="str">
        <f aca="false">IFERROR(VLOOKUP(A10164,Personal!$A$6:$F$112,3,FALSE()),"")</f>
        <v>Cerdanyola</v>
      </c>
      <c r="D10164" s="19" t="s">
        <v>40</v>
      </c>
      <c r="E10164" s="19" t="s">
        <v>74</v>
      </c>
      <c r="F10164" s="19" t="s">
        <v>75</v>
      </c>
      <c r="G10164" s="19" t="s">
        <v>272</v>
      </c>
      <c r="H10164" s="19" t="n">
        <f aca="false">IF(OR(VLOOKUP(A10164,Personal!$A$6:$F$112,5,FALSE())&lt;&gt;"Sí",N10164="No aplica"),0,'Catàleg GRAE'!D26)</f>
        <v>1</v>
      </c>
      <c r="I10164" s="20"/>
      <c r="J10164" s="20"/>
      <c r="K10164" s="20"/>
      <c r="L10164" s="21"/>
      <c r="M10164" s="21"/>
      <c r="N10164" s="20"/>
      <c r="O10164" s="20"/>
      <c r="P10164" s="19" t="str">
        <f aca="false">IF(I10164="","",I10164-H10164)</f>
        <v/>
      </c>
      <c r="Q10164" s="19" t="str">
        <f aca="true">IF(B10164="","",IF(N10164="No aplica","No aplica",IF(I10164="","Pendent",IF(N10164="Per substituir","Substituir",IF(OR(N10164="No localitzat",N10164="No lliurat"),"Reposar",IF(I10164&lt;H10164,"Reposar",IF(I10164&gt;H10164,"Revisar excedent",IF(AND(G10164="Sí",M10164&lt;&gt;"",M10164&lt;TODAY()),"EPI caducat",IF(AND(G10164="Sí",M10164&lt;&gt;"",M10164&lt;=TODAY()+90),"EPI caduca ≤90 dies",IF(OR(N10164="Deteriorat usable",N10164="Revisió necessària"),"Revisar","OK"))))))))))</f>
      </c>
      <c r="R10164" s="20"/>
    </row>
    <row r="10165" customFormat="false" ht="15" hidden="false" customHeight="false" outlineLevel="0" collapsed="false">
      <c r="A10165" s="19" t="n">
        <v>94</v>
      </c>
      <c r="B10165" s="19" t="n">
        <f aca="false">IFERROR(VLOOKUP(A10165,Personal!$A$6:$F$112,2,FALSE()),"")</f>
        <v>0</v>
      </c>
      <c r="C10165" s="19" t="str">
        <f aca="false">IFERROR(VLOOKUP(A10165,Personal!$A$6:$F$112,3,FALSE()),"")</f>
        <v>Cerdanyola</v>
      </c>
      <c r="D10165" s="19" t="s">
        <v>40</v>
      </c>
      <c r="E10165" s="19" t="s">
        <v>76</v>
      </c>
      <c r="F10165" s="19" t="s">
        <v>77</v>
      </c>
      <c r="G10165" s="19" t="s">
        <v>291</v>
      </c>
      <c r="H10165" s="19" t="n">
        <f aca="false">IF(OR(VLOOKUP(A10165,Personal!$A$6:$F$112,5,FALSE())&lt;&gt;"Sí",N10165="No aplica"),0,'Catàleg GRAE'!D27)</f>
        <v>1</v>
      </c>
      <c r="I10165" s="20"/>
      <c r="J10165" s="20"/>
      <c r="K10165" s="20"/>
      <c r="L10165" s="21"/>
      <c r="M10165" s="21"/>
      <c r="N10165" s="20"/>
      <c r="O10165" s="20"/>
      <c r="P10165" s="19" t="str">
        <f aca="false">IF(I10165="","",I10165-H10165)</f>
        <v/>
      </c>
      <c r="Q10165" s="19" t="str">
        <f aca="true">IF(B10165="","",IF(N10165="No aplica","No aplica",IF(I10165="","Pendent",IF(N10165="Per substituir","Substituir",IF(OR(N10165="No localitzat",N10165="No lliurat"),"Reposar",IF(I10165&lt;H10165,"Reposar",IF(I10165&gt;H10165,"Revisar excedent",IF(AND(G10165="Sí",M10165&lt;&gt;"",M10165&lt;TODAY()),"EPI caducat",IF(AND(G10165="Sí",M10165&lt;&gt;"",M10165&lt;=TODAY()+90),"EPI caduca ≤90 dies",IF(OR(N10165="Deteriorat usable",N10165="Revisió necessària"),"Revisar","OK"))))))))))</f>
      </c>
      <c r="R10165" s="20"/>
    </row>
    <row r="10166" customFormat="false" ht="15" hidden="false" customHeight="false" outlineLevel="0" collapsed="false">
      <c r="A10166" s="19" t="n">
        <v>94</v>
      </c>
      <c r="B10166" s="19" t="n">
        <f aca="false">IFERROR(VLOOKUP(A10166,Personal!$A$6:$F$112,2,FALSE()),"")</f>
        <v>0</v>
      </c>
      <c r="C10166" s="19" t="str">
        <f aca="false">IFERROR(VLOOKUP(A10166,Personal!$A$6:$F$112,3,FALSE()),"")</f>
        <v>Cerdanyola</v>
      </c>
      <c r="D10166" s="19" t="s">
        <v>78</v>
      </c>
      <c r="E10166" s="19" t="s">
        <v>79</v>
      </c>
      <c r="F10166" s="19" t="s">
        <v>80</v>
      </c>
      <c r="G10166" s="19" t="s">
        <v>291</v>
      </c>
      <c r="H10166" s="19" t="n">
        <f aca="false">IF(OR(VLOOKUP(A10166,Personal!$A$6:$F$112,5,FALSE())&lt;&gt;"Sí",N10166="No aplica"),0,'Catàleg GRAE'!D28)</f>
        <v>1</v>
      </c>
      <c r="I10166" s="20"/>
      <c r="J10166" s="20"/>
      <c r="K10166" s="20"/>
      <c r="L10166" s="21"/>
      <c r="M10166" s="21"/>
      <c r="N10166" s="20"/>
      <c r="O10166" s="20"/>
      <c r="P10166" s="19" t="str">
        <f aca="false">IF(I10166="","",I10166-H10166)</f>
        <v/>
      </c>
      <c r="Q10166" s="19" t="str">
        <f aca="true">IF(B10166="","",IF(N10166="No aplica","No aplica",IF(I10166="","Pendent",IF(N10166="Per substituir","Substituir",IF(OR(N10166="No localitzat",N10166="No lliurat"),"Reposar",IF(I10166&lt;H10166,"Reposar",IF(I10166&gt;H10166,"Revisar excedent",IF(AND(G10166="Sí",M10166&lt;&gt;"",M10166&lt;TODAY()),"EPI caducat",IF(AND(G10166="Sí",M10166&lt;&gt;"",M10166&lt;=TODAY()+90),"EPI caduca ≤90 dies",IF(OR(N10166="Deteriorat usable",N10166="Revisió necessària"),"Revisar","OK"))))))))))</f>
      </c>
      <c r="R10166" s="20"/>
    </row>
    <row r="10167" customFormat="false" ht="15" hidden="false" customHeight="false" outlineLevel="0" collapsed="false">
      <c r="A10167" s="19" t="n">
        <v>94</v>
      </c>
      <c r="B10167" s="19" t="n">
        <f aca="false">IFERROR(VLOOKUP(A10167,Personal!$A$6:$F$112,2,FALSE()),"")</f>
        <v>0</v>
      </c>
      <c r="C10167" s="19" t="str">
        <f aca="false">IFERROR(VLOOKUP(A10167,Personal!$A$6:$F$112,3,FALSE()),"")</f>
        <v>Cerdanyola</v>
      </c>
      <c r="D10167" s="19" t="s">
        <v>26</v>
      </c>
      <c r="E10167" s="19" t="s">
        <v>81</v>
      </c>
      <c r="F10167" s="19" t="s">
        <v>82</v>
      </c>
      <c r="G10167" s="19" t="s">
        <v>272</v>
      </c>
      <c r="H10167" s="19" t="n">
        <f aca="false">IF(OR(VLOOKUP(A10167,Personal!$A$6:$F$112,5,FALSE())&lt;&gt;"Sí",N10167="No aplica"),0,'Catàleg GRAE'!D29)</f>
        <v>1</v>
      </c>
      <c r="I10167" s="20"/>
      <c r="J10167" s="20"/>
      <c r="K10167" s="20"/>
      <c r="L10167" s="21"/>
      <c r="M10167" s="21"/>
      <c r="N10167" s="20"/>
      <c r="O10167" s="20"/>
      <c r="P10167" s="19" t="str">
        <f aca="false">IF(I10167="","",I10167-H10167)</f>
        <v/>
      </c>
      <c r="Q10167" s="19" t="str">
        <f aca="true">IF(B10167="","",IF(N10167="No aplica","No aplica",IF(I10167="","Pendent",IF(N10167="Per substituir","Substituir",IF(OR(N10167="No localitzat",N10167="No lliurat"),"Reposar",IF(I10167&lt;H10167,"Reposar",IF(I10167&gt;H10167,"Revisar excedent",IF(AND(G10167="Sí",M10167&lt;&gt;"",M10167&lt;TODAY()),"EPI caducat",IF(AND(G10167="Sí",M10167&lt;&gt;"",M10167&lt;=TODAY()+90),"EPI caduca ≤90 dies",IF(OR(N10167="Deteriorat usable",N10167="Revisió necessària"),"Revisar","OK"))))))))))</f>
      </c>
      <c r="R10167" s="20"/>
    </row>
    <row r="10168" customFormat="false" ht="15" hidden="false" customHeight="false" outlineLevel="0" collapsed="false">
      <c r="A10168" s="19" t="n">
        <v>94</v>
      </c>
      <c r="B10168" s="19" t="n">
        <f aca="false">IFERROR(VLOOKUP(A10168,Personal!$A$6:$F$112,2,FALSE()),"")</f>
        <v>0</v>
      </c>
      <c r="C10168" s="19" t="str">
        <f aca="false">IFERROR(VLOOKUP(A10168,Personal!$A$6:$F$112,3,FALSE()),"")</f>
        <v>Cerdanyola</v>
      </c>
      <c r="D10168" s="19" t="s">
        <v>83</v>
      </c>
      <c r="E10168" s="19" t="s">
        <v>84</v>
      </c>
      <c r="F10168" s="19" t="s">
        <v>85</v>
      </c>
      <c r="G10168" s="19" t="s">
        <v>291</v>
      </c>
      <c r="H10168" s="19" t="n">
        <f aca="false">IF(OR(VLOOKUP(A10168,Personal!$A$6:$F$112,5,FALSE())&lt;&gt;"Sí",N10168="No aplica"),0,'Catàleg GRAE'!D30)</f>
        <v>2</v>
      </c>
      <c r="I10168" s="20"/>
      <c r="J10168" s="20"/>
      <c r="K10168" s="20"/>
      <c r="L10168" s="21"/>
      <c r="M10168" s="21"/>
      <c r="N10168" s="20"/>
      <c r="O10168" s="20"/>
      <c r="P10168" s="19" t="str">
        <f aca="false">IF(I10168="","",I10168-H10168)</f>
        <v/>
      </c>
      <c r="Q10168" s="19" t="str">
        <f aca="true">IF(B10168="","",IF(N10168="No aplica","No aplica",IF(I10168="","Pendent",IF(N10168="Per substituir","Substituir",IF(OR(N10168="No localitzat",N10168="No lliurat"),"Reposar",IF(I10168&lt;H10168,"Reposar",IF(I10168&gt;H10168,"Revisar excedent",IF(AND(G10168="Sí",M10168&lt;&gt;"",M10168&lt;TODAY()),"EPI caducat",IF(AND(G10168="Sí",M10168&lt;&gt;"",M10168&lt;=TODAY()+90),"EPI caduca ≤90 dies",IF(OR(N10168="Deteriorat usable",N10168="Revisió necessària"),"Revisar","OK"))))))))))</f>
      </c>
      <c r="R10168" s="20"/>
    </row>
    <row r="10169" customFormat="false" ht="15" hidden="false" customHeight="false" outlineLevel="0" collapsed="false">
      <c r="A10169" s="19" t="n">
        <v>94</v>
      </c>
      <c r="B10169" s="19" t="n">
        <f aca="false">IFERROR(VLOOKUP(A10169,Personal!$A$6:$F$112,2,FALSE()),"")</f>
        <v>0</v>
      </c>
      <c r="C10169" s="19" t="str">
        <f aca="false">IFERROR(VLOOKUP(A10169,Personal!$A$6:$F$112,3,FALSE()),"")</f>
        <v>Cerdanyola</v>
      </c>
      <c r="D10169" s="19" t="s">
        <v>83</v>
      </c>
      <c r="E10169" s="19" t="s">
        <v>86</v>
      </c>
      <c r="F10169" s="19" t="s">
        <v>87</v>
      </c>
      <c r="G10169" s="19" t="s">
        <v>291</v>
      </c>
      <c r="H10169" s="19" t="n">
        <f aca="false">IF(OR(VLOOKUP(A10169,Personal!$A$6:$F$112,5,FALSE())&lt;&gt;"Sí",N10169="No aplica"),0,'Catàleg GRAE'!D31)</f>
        <v>2</v>
      </c>
      <c r="I10169" s="20"/>
      <c r="J10169" s="20"/>
      <c r="K10169" s="20"/>
      <c r="L10169" s="21"/>
      <c r="M10169" s="21"/>
      <c r="N10169" s="20"/>
      <c r="O10169" s="20"/>
      <c r="P10169" s="19" t="str">
        <f aca="false">IF(I10169="","",I10169-H10169)</f>
        <v/>
      </c>
      <c r="Q10169" s="19" t="str">
        <f aca="true">IF(B10169="","",IF(N10169="No aplica","No aplica",IF(I10169="","Pendent",IF(N10169="Per substituir","Substituir",IF(OR(N10169="No localitzat",N10169="No lliurat"),"Reposar",IF(I10169&lt;H10169,"Reposar",IF(I10169&gt;H10169,"Revisar excedent",IF(AND(G10169="Sí",M10169&lt;&gt;"",M10169&lt;TODAY()),"EPI caducat",IF(AND(G10169="Sí",M10169&lt;&gt;"",M10169&lt;=TODAY()+90),"EPI caduca ≤90 dies",IF(OR(N10169="Deteriorat usable",N10169="Revisió necessària"),"Revisar","OK"))))))))))</f>
      </c>
      <c r="R10169" s="20"/>
    </row>
    <row r="10170" customFormat="false" ht="15" hidden="false" customHeight="false" outlineLevel="0" collapsed="false">
      <c r="A10170" s="19" t="n">
        <v>94</v>
      </c>
      <c r="B10170" s="19" t="n">
        <f aca="false">IFERROR(VLOOKUP(A10170,Personal!$A$6:$F$112,2,FALSE()),"")</f>
        <v>0</v>
      </c>
      <c r="C10170" s="19" t="str">
        <f aca="false">IFERROR(VLOOKUP(A10170,Personal!$A$6:$F$112,3,FALSE()),"")</f>
        <v>Cerdanyola</v>
      </c>
      <c r="D10170" s="19" t="s">
        <v>83</v>
      </c>
      <c r="E10170" s="19" t="s">
        <v>88</v>
      </c>
      <c r="F10170" s="19" t="s">
        <v>89</v>
      </c>
      <c r="G10170" s="19" t="s">
        <v>291</v>
      </c>
      <c r="H10170" s="19" t="n">
        <f aca="false">IF(OR(VLOOKUP(A10170,Personal!$A$6:$F$112,5,FALSE())&lt;&gt;"Sí",N10170="No aplica"),0,'Catàleg GRAE'!D32)</f>
        <v>2</v>
      </c>
      <c r="I10170" s="20"/>
      <c r="J10170" s="20"/>
      <c r="K10170" s="20"/>
      <c r="L10170" s="21"/>
      <c r="M10170" s="21"/>
      <c r="N10170" s="20"/>
      <c r="O10170" s="20"/>
      <c r="P10170" s="19" t="str">
        <f aca="false">IF(I10170="","",I10170-H10170)</f>
        <v/>
      </c>
      <c r="Q10170" s="19" t="str">
        <f aca="true">IF(B10170="","",IF(N10170="No aplica","No aplica",IF(I10170="","Pendent",IF(N10170="Per substituir","Substituir",IF(OR(N10170="No localitzat",N10170="No lliurat"),"Reposar",IF(I10170&lt;H10170,"Reposar",IF(I10170&gt;H10170,"Revisar excedent",IF(AND(G10170="Sí",M10170&lt;&gt;"",M10170&lt;TODAY()),"EPI caducat",IF(AND(G10170="Sí",M10170&lt;&gt;"",M10170&lt;=TODAY()+90),"EPI caduca ≤90 dies",IF(OR(N10170="Deteriorat usable",N10170="Revisió necessària"),"Revisar","OK"))))))))))</f>
      </c>
      <c r="R10170" s="20"/>
    </row>
    <row r="10171" customFormat="false" ht="15" hidden="false" customHeight="false" outlineLevel="0" collapsed="false">
      <c r="A10171" s="19" t="n">
        <v>94</v>
      </c>
      <c r="B10171" s="19" t="n">
        <f aca="false">IFERROR(VLOOKUP(A10171,Personal!$A$6:$F$112,2,FALSE()),"")</f>
        <v>0</v>
      </c>
      <c r="C10171" s="19" t="str">
        <f aca="false">IFERROR(VLOOKUP(A10171,Personal!$A$6:$F$112,3,FALSE()),"")</f>
        <v>Cerdanyola</v>
      </c>
      <c r="D10171" s="19" t="s">
        <v>83</v>
      </c>
      <c r="E10171" s="19" t="s">
        <v>90</v>
      </c>
      <c r="F10171" s="19" t="s">
        <v>91</v>
      </c>
      <c r="G10171" s="19" t="s">
        <v>291</v>
      </c>
      <c r="H10171" s="19" t="n">
        <f aca="false">IF(OR(VLOOKUP(A10171,Personal!$A$6:$F$112,5,FALSE())&lt;&gt;"Sí",N10171="No aplica"),0,'Catàleg GRAE'!D33)</f>
        <v>1</v>
      </c>
      <c r="I10171" s="20"/>
      <c r="J10171" s="20"/>
      <c r="K10171" s="20"/>
      <c r="L10171" s="21"/>
      <c r="M10171" s="21"/>
      <c r="N10171" s="20"/>
      <c r="O10171" s="20"/>
      <c r="P10171" s="19" t="str">
        <f aca="false">IF(I10171="","",I10171-H10171)</f>
        <v/>
      </c>
      <c r="Q10171" s="19" t="str">
        <f aca="true">IF(B10171="","",IF(N10171="No aplica","No aplica",IF(I10171="","Pendent",IF(N10171="Per substituir","Substituir",IF(OR(N10171="No localitzat",N10171="No lliurat"),"Reposar",IF(I10171&lt;H10171,"Reposar",IF(I10171&gt;H10171,"Revisar excedent",IF(AND(G10171="Sí",M10171&lt;&gt;"",M10171&lt;TODAY()),"EPI caducat",IF(AND(G10171="Sí",M10171&lt;&gt;"",M10171&lt;=TODAY()+90),"EPI caduca ≤90 dies",IF(OR(N10171="Deteriorat usable",N10171="Revisió necessària"),"Revisar","OK"))))))))))</f>
      </c>
      <c r="R10171" s="20"/>
    </row>
    <row r="10172" customFormat="false" ht="15" hidden="false" customHeight="false" outlineLevel="0" collapsed="false">
      <c r="A10172" s="19" t="n">
        <v>94</v>
      </c>
      <c r="B10172" s="19" t="n">
        <f aca="false">IFERROR(VLOOKUP(A10172,Personal!$A$6:$F$112,2,FALSE()),"")</f>
        <v>0</v>
      </c>
      <c r="C10172" s="19" t="str">
        <f aca="false">IFERROR(VLOOKUP(A10172,Personal!$A$6:$F$112,3,FALSE()),"")</f>
        <v>Cerdanyola</v>
      </c>
      <c r="D10172" s="19" t="s">
        <v>40</v>
      </c>
      <c r="E10172" s="19" t="s">
        <v>92</v>
      </c>
      <c r="F10172" s="19" t="s">
        <v>93</v>
      </c>
      <c r="G10172" s="19" t="s">
        <v>291</v>
      </c>
      <c r="H10172" s="19" t="n">
        <f aca="false">IF(OR(VLOOKUP(A10172,Personal!$A$6:$F$112,5,FALSE())&lt;&gt;"Sí",N10172="No aplica"),0,'Catàleg GRAE'!D34)</f>
        <v>1</v>
      </c>
      <c r="I10172" s="20"/>
      <c r="J10172" s="20"/>
      <c r="K10172" s="20"/>
      <c r="L10172" s="21"/>
      <c r="M10172" s="21"/>
      <c r="N10172" s="20"/>
      <c r="O10172" s="20"/>
      <c r="P10172" s="19" t="str">
        <f aca="false">IF(I10172="","",I10172-H10172)</f>
        <v/>
      </c>
      <c r="Q10172" s="19" t="str">
        <f aca="true">IF(B10172="","",IF(N10172="No aplica","No aplica",IF(I10172="","Pendent",IF(N10172="Per substituir","Substituir",IF(OR(N10172="No localitzat",N10172="No lliurat"),"Reposar",IF(I10172&lt;H10172,"Reposar",IF(I10172&gt;H10172,"Revisar excedent",IF(AND(G10172="Sí",M10172&lt;&gt;"",M10172&lt;TODAY()),"EPI caducat",IF(AND(G10172="Sí",M10172&lt;&gt;"",M10172&lt;=TODAY()+90),"EPI caduca ≤90 dies",IF(OR(N10172="Deteriorat usable",N10172="Revisió necessària"),"Revisar","OK"))))))))))</f>
      </c>
      <c r="R10172" s="20"/>
    </row>
    <row r="10173" customFormat="false" ht="15" hidden="false" customHeight="false" outlineLevel="0" collapsed="false">
      <c r="A10173" s="19" t="n">
        <v>94</v>
      </c>
      <c r="B10173" s="19" t="n">
        <f aca="false">IFERROR(VLOOKUP(A10173,Personal!$A$6:$F$112,2,FALSE()),"")</f>
        <v>0</v>
      </c>
      <c r="C10173" s="19" t="str">
        <f aca="false">IFERROR(VLOOKUP(A10173,Personal!$A$6:$F$112,3,FALSE()),"")</f>
        <v>Cerdanyola</v>
      </c>
      <c r="D10173" s="19" t="s">
        <v>94</v>
      </c>
      <c r="E10173" s="19" t="s">
        <v>95</v>
      </c>
      <c r="F10173" s="19" t="s">
        <v>96</v>
      </c>
      <c r="G10173" s="19" t="s">
        <v>291</v>
      </c>
      <c r="H10173" s="19" t="n">
        <f aca="false">IF(OR(VLOOKUP(A10173,Personal!$A$6:$F$112,5,FALSE())&lt;&gt;"Sí",N10173="No aplica"),0,'Catàleg GRAE'!D35)</f>
        <v>1</v>
      </c>
      <c r="I10173" s="20"/>
      <c r="J10173" s="20"/>
      <c r="K10173" s="20"/>
      <c r="L10173" s="21"/>
      <c r="M10173" s="21"/>
      <c r="N10173" s="20"/>
      <c r="O10173" s="20"/>
      <c r="P10173" s="19" t="str">
        <f aca="false">IF(I10173="","",I10173-H10173)</f>
        <v/>
      </c>
      <c r="Q10173" s="19" t="str">
        <f aca="true">IF(B10173="","",IF(N10173="No aplica","No aplica",IF(I10173="","Pendent",IF(N10173="Per substituir","Substituir",IF(OR(N10173="No localitzat",N10173="No lliurat"),"Reposar",IF(I10173&lt;H10173,"Reposar",IF(I10173&gt;H10173,"Revisar excedent",IF(AND(G10173="Sí",M10173&lt;&gt;"",M10173&lt;TODAY()),"EPI caducat",IF(AND(G10173="Sí",M10173&lt;&gt;"",M10173&lt;=TODAY()+90),"EPI caduca ≤90 dies",IF(OR(N10173="Deteriorat usable",N10173="Revisió necessària"),"Revisar","OK"))))))))))</f>
      </c>
      <c r="R10173" s="20"/>
    </row>
    <row r="10174" customFormat="false" ht="15" hidden="false" customHeight="false" outlineLevel="0" collapsed="false">
      <c r="A10174" s="19" t="n">
        <v>94</v>
      </c>
      <c r="B10174" s="19" t="n">
        <f aca="false">IFERROR(VLOOKUP(A10174,Personal!$A$6:$F$112,2,FALSE()),"")</f>
        <v>0</v>
      </c>
      <c r="C10174" s="19" t="str">
        <f aca="false">IFERROR(VLOOKUP(A10174,Personal!$A$6:$F$112,3,FALSE()),"")</f>
        <v>Cerdanyola</v>
      </c>
      <c r="D10174" s="19" t="s">
        <v>97</v>
      </c>
      <c r="E10174" s="19" t="s">
        <v>98</v>
      </c>
      <c r="F10174" s="19" t="s">
        <v>99</v>
      </c>
      <c r="G10174" s="19" t="s">
        <v>291</v>
      </c>
      <c r="H10174" s="19" t="n">
        <f aca="false">IF(OR(VLOOKUP(A10174,Personal!$A$6:$F$112,5,FALSE())&lt;&gt;"Sí",N10174="No aplica"),0,'Catàleg GRAE'!D36)</f>
        <v>3</v>
      </c>
      <c r="I10174" s="20"/>
      <c r="J10174" s="20"/>
      <c r="K10174" s="20"/>
      <c r="L10174" s="21"/>
      <c r="M10174" s="21"/>
      <c r="N10174" s="20"/>
      <c r="O10174" s="20"/>
      <c r="P10174" s="19" t="str">
        <f aca="false">IF(I10174="","",I10174-H10174)</f>
        <v/>
      </c>
      <c r="Q10174" s="19" t="str">
        <f aca="true">IF(B10174="","",IF(N10174="No aplica","No aplica",IF(I10174="","Pendent",IF(N10174="Per substituir","Substituir",IF(OR(N10174="No localitzat",N10174="No lliurat"),"Reposar",IF(I10174&lt;H10174,"Reposar",IF(I10174&gt;H10174,"Revisar excedent",IF(AND(G10174="Sí",M10174&lt;&gt;"",M10174&lt;TODAY()),"EPI caducat",IF(AND(G10174="Sí",M10174&lt;&gt;"",M10174&lt;=TODAY()+90),"EPI caduca ≤90 dies",IF(OR(N10174="Deteriorat usable",N10174="Revisió necessària"),"Revisar","OK"))))))))))</f>
      </c>
      <c r="R10174" s="20"/>
    </row>
    <row r="10175" customFormat="false" ht="15" hidden="false" customHeight="false" outlineLevel="0" collapsed="false">
      <c r="A10175" s="19" t="n">
        <v>94</v>
      </c>
      <c r="B10175" s="19" t="n">
        <f aca="false">IFERROR(VLOOKUP(A10175,Personal!$A$6:$F$112,2,FALSE()),"")</f>
        <v>0</v>
      </c>
      <c r="C10175" s="19" t="str">
        <f aca="false">IFERROR(VLOOKUP(A10175,Personal!$A$6:$F$112,3,FALSE()),"")</f>
        <v>Cerdanyola</v>
      </c>
      <c r="D10175" s="19" t="s">
        <v>97</v>
      </c>
      <c r="E10175" s="19" t="s">
        <v>100</v>
      </c>
      <c r="F10175" s="19" t="s">
        <v>101</v>
      </c>
      <c r="G10175" s="19" t="s">
        <v>291</v>
      </c>
      <c r="H10175" s="19" t="n">
        <f aca="false">IF(OR(VLOOKUP(A10175,Personal!$A$6:$F$112,5,FALSE())&lt;&gt;"Sí",N10175="No aplica"),0,'Catàleg GRAE'!D37)</f>
        <v>1</v>
      </c>
      <c r="I10175" s="20"/>
      <c r="J10175" s="20"/>
      <c r="K10175" s="20"/>
      <c r="L10175" s="21"/>
      <c r="M10175" s="21"/>
      <c r="N10175" s="20"/>
      <c r="O10175" s="20"/>
      <c r="P10175" s="19" t="str">
        <f aca="false">IF(I10175="","",I10175-H10175)</f>
        <v/>
      </c>
      <c r="Q10175" s="19" t="str">
        <f aca="true">IF(B10175="","",IF(N10175="No aplica","No aplica",IF(I10175="","Pendent",IF(N10175="Per substituir","Substituir",IF(OR(N10175="No localitzat",N10175="No lliurat"),"Reposar",IF(I10175&lt;H10175,"Reposar",IF(I10175&gt;H10175,"Revisar excedent",IF(AND(G10175="Sí",M10175&lt;&gt;"",M10175&lt;TODAY()),"EPI caducat",IF(AND(G10175="Sí",M10175&lt;&gt;"",M10175&lt;=TODAY()+90),"EPI caduca ≤90 dies",IF(OR(N10175="Deteriorat usable",N10175="Revisió necessària"),"Revisar","OK"))))))))))</f>
      </c>
      <c r="R10175" s="20"/>
    </row>
    <row r="10176" customFormat="false" ht="15" hidden="false" customHeight="false" outlineLevel="0" collapsed="false">
      <c r="A10176" s="19" t="n">
        <v>94</v>
      </c>
      <c r="B10176" s="19" t="n">
        <f aca="false">IFERROR(VLOOKUP(A10176,Personal!$A$6:$F$112,2,FALSE()),"")</f>
        <v>0</v>
      </c>
      <c r="C10176" s="19" t="str">
        <f aca="false">IFERROR(VLOOKUP(A10176,Personal!$A$6:$F$112,3,FALSE()),"")</f>
        <v>Cerdanyola</v>
      </c>
      <c r="D10176" s="19" t="s">
        <v>102</v>
      </c>
      <c r="E10176" s="19" t="s">
        <v>103</v>
      </c>
      <c r="F10176" s="19" t="s">
        <v>104</v>
      </c>
      <c r="G10176" s="19" t="s">
        <v>291</v>
      </c>
      <c r="H10176" s="19" t="n">
        <f aca="false">IF(OR(VLOOKUP(A10176,Personal!$A$6:$F$112,5,FALSE())&lt;&gt;"Sí",N10176="No aplica"),0,'Catàleg GRAE'!D38)</f>
        <v>1</v>
      </c>
      <c r="I10176" s="20"/>
      <c r="J10176" s="20"/>
      <c r="K10176" s="20"/>
      <c r="L10176" s="21"/>
      <c r="M10176" s="21"/>
      <c r="N10176" s="20"/>
      <c r="O10176" s="20"/>
      <c r="P10176" s="19" t="str">
        <f aca="false">IF(I10176="","",I10176-H10176)</f>
        <v/>
      </c>
      <c r="Q10176" s="19" t="str">
        <f aca="true">IF(B10176="","",IF(N10176="No aplica","No aplica",IF(I10176="","Pendent",IF(N10176="Per substituir","Substituir",IF(OR(N10176="No localitzat",N10176="No lliurat"),"Reposar",IF(I10176&lt;H10176,"Reposar",IF(I10176&gt;H10176,"Revisar excedent",IF(AND(G10176="Sí",M10176&lt;&gt;"",M10176&lt;TODAY()),"EPI caducat",IF(AND(G10176="Sí",M10176&lt;&gt;"",M10176&lt;=TODAY()+90),"EPI caduca ≤90 dies",IF(OR(N10176="Deteriorat usable",N10176="Revisió necessària"),"Revisar","OK"))))))))))</f>
      </c>
      <c r="R10176" s="20"/>
    </row>
    <row r="10177" customFormat="false" ht="15" hidden="false" customHeight="false" outlineLevel="0" collapsed="false">
      <c r="A10177" s="19" t="n">
        <v>94</v>
      </c>
      <c r="B10177" s="19" t="n">
        <f aca="false">IFERROR(VLOOKUP(A10177,Personal!$A$6:$F$112,2,FALSE()),"")</f>
        <v>0</v>
      </c>
      <c r="C10177" s="19" t="str">
        <f aca="false">IFERROR(VLOOKUP(A10177,Personal!$A$6:$F$112,3,FALSE()),"")</f>
        <v>Cerdanyola</v>
      </c>
      <c r="D10177" s="19" t="s">
        <v>97</v>
      </c>
      <c r="E10177" s="19" t="s">
        <v>105</v>
      </c>
      <c r="F10177" s="19" t="s">
        <v>106</v>
      </c>
      <c r="G10177" s="19" t="s">
        <v>291</v>
      </c>
      <c r="H10177" s="19" t="n">
        <f aca="false">IF(OR(VLOOKUP(A10177,Personal!$A$6:$F$112,5,FALSE())&lt;&gt;"Sí",N10177="No aplica"),0,'Catàleg GRAE'!D39)</f>
        <v>3</v>
      </c>
      <c r="I10177" s="20"/>
      <c r="J10177" s="20"/>
      <c r="K10177" s="20"/>
      <c r="L10177" s="21"/>
      <c r="M10177" s="21"/>
      <c r="N10177" s="20"/>
      <c r="O10177" s="20"/>
      <c r="P10177" s="19" t="str">
        <f aca="false">IF(I10177="","",I10177-H10177)</f>
        <v/>
      </c>
      <c r="Q10177" s="19" t="str">
        <f aca="true">IF(B10177="","",IF(N10177="No aplica","No aplica",IF(I10177="","Pendent",IF(N10177="Per substituir","Substituir",IF(OR(N10177="No localitzat",N10177="No lliurat"),"Reposar",IF(I10177&lt;H10177,"Reposar",IF(I10177&gt;H10177,"Revisar excedent",IF(AND(G10177="Sí",M10177&lt;&gt;"",M10177&lt;TODAY()),"EPI caducat",IF(AND(G10177="Sí",M10177&lt;&gt;"",M10177&lt;=TODAY()+90),"EPI caduca ≤90 dies",IF(OR(N10177="Deteriorat usable",N10177="Revisió necessària"),"Revisar","OK"))))))))))</f>
      </c>
      <c r="R10177" s="20"/>
    </row>
    <row r="10178" customFormat="false" ht="15" hidden="false" customHeight="false" outlineLevel="0" collapsed="false">
      <c r="A10178" s="19" t="n">
        <v>94</v>
      </c>
      <c r="B10178" s="19" t="n">
        <f aca="false">IFERROR(VLOOKUP(A10178,Personal!$A$6:$F$112,2,FALSE()),"")</f>
        <v>0</v>
      </c>
      <c r="C10178" s="19" t="str">
        <f aca="false">IFERROR(VLOOKUP(A10178,Personal!$A$6:$F$112,3,FALSE()),"")</f>
        <v>Cerdanyola</v>
      </c>
      <c r="D10178" s="19" t="s">
        <v>97</v>
      </c>
      <c r="E10178" s="19" t="s">
        <v>105</v>
      </c>
      <c r="F10178" s="19" t="s">
        <v>107</v>
      </c>
      <c r="G10178" s="19" t="s">
        <v>291</v>
      </c>
      <c r="H10178" s="19" t="n">
        <f aca="false">IF(OR(VLOOKUP(A10178,Personal!$A$6:$F$112,5,FALSE())&lt;&gt;"Sí",N10178="No aplica"),0,'Catàleg GRAE'!D40)</f>
        <v>3</v>
      </c>
      <c r="I10178" s="20"/>
      <c r="J10178" s="20"/>
      <c r="K10178" s="20"/>
      <c r="L10178" s="21"/>
      <c r="M10178" s="21"/>
      <c r="N10178" s="20"/>
      <c r="O10178" s="20"/>
      <c r="P10178" s="19" t="str">
        <f aca="false">IF(I10178="","",I10178-H10178)</f>
        <v/>
      </c>
      <c r="Q10178" s="19" t="str">
        <f aca="true">IF(B10178="","",IF(N10178="No aplica","No aplica",IF(I10178="","Pendent",IF(N10178="Per substituir","Substituir",IF(OR(N10178="No localitzat",N10178="No lliurat"),"Reposar",IF(I10178&lt;H10178,"Reposar",IF(I10178&gt;H10178,"Revisar excedent",IF(AND(G10178="Sí",M10178&lt;&gt;"",M10178&lt;TODAY()),"EPI caducat",IF(AND(G10178="Sí",M10178&lt;&gt;"",M10178&lt;=TODAY()+90),"EPI caduca ≤90 dies",IF(OR(N10178="Deteriorat usable",N10178="Revisió necessària"),"Revisar","OK"))))))))))</f>
      </c>
      <c r="R10178" s="20"/>
    </row>
    <row r="10179" customFormat="false" ht="15" hidden="false" customHeight="false" outlineLevel="0" collapsed="false">
      <c r="A10179" s="19" t="n">
        <v>94</v>
      </c>
      <c r="B10179" s="19" t="n">
        <f aca="false">IFERROR(VLOOKUP(A10179,Personal!$A$6:$F$112,2,FALSE()),"")</f>
        <v>0</v>
      </c>
      <c r="C10179" s="19" t="str">
        <f aca="false">IFERROR(VLOOKUP(A10179,Personal!$A$6:$F$112,3,FALSE()),"")</f>
        <v>Cerdanyola</v>
      </c>
      <c r="D10179" s="19" t="s">
        <v>97</v>
      </c>
      <c r="E10179" s="19" t="s">
        <v>108</v>
      </c>
      <c r="F10179" s="19" t="s">
        <v>109</v>
      </c>
      <c r="G10179" s="19" t="s">
        <v>291</v>
      </c>
      <c r="H10179" s="19" t="n">
        <f aca="false">IF(OR(VLOOKUP(A10179,Personal!$A$6:$F$112,5,FALSE())&lt;&gt;"Sí",N10179="No aplica"),0,'Catàleg GRAE'!D41)</f>
        <v>2</v>
      </c>
      <c r="I10179" s="20"/>
      <c r="J10179" s="20"/>
      <c r="K10179" s="20"/>
      <c r="L10179" s="21"/>
      <c r="M10179" s="21"/>
      <c r="N10179" s="20"/>
      <c r="O10179" s="20"/>
      <c r="P10179" s="19" t="str">
        <f aca="false">IF(I10179="","",I10179-H10179)</f>
        <v/>
      </c>
      <c r="Q10179" s="19" t="str">
        <f aca="true">IF(B10179="","",IF(N10179="No aplica","No aplica",IF(I10179="","Pendent",IF(N10179="Per substituir","Substituir",IF(OR(N10179="No localitzat",N10179="No lliurat"),"Reposar",IF(I10179&lt;H10179,"Reposar",IF(I10179&gt;H10179,"Revisar excedent",IF(AND(G10179="Sí",M10179&lt;&gt;"",M10179&lt;TODAY()),"EPI caducat",IF(AND(G10179="Sí",M10179&lt;&gt;"",M10179&lt;=TODAY()+90),"EPI caduca ≤90 dies",IF(OR(N10179="Deteriorat usable",N10179="Revisió necessària"),"Revisar","OK"))))))))))</f>
      </c>
      <c r="R10179" s="20"/>
    </row>
    <row r="10180" customFormat="false" ht="15" hidden="false" customHeight="false" outlineLevel="0" collapsed="false">
      <c r="A10180" s="19" t="n">
        <v>94</v>
      </c>
      <c r="B10180" s="19" t="n">
        <f aca="false">IFERROR(VLOOKUP(A10180,Personal!$A$6:$F$112,2,FALSE()),"")</f>
        <v>0</v>
      </c>
      <c r="C10180" s="19" t="str">
        <f aca="false">IFERROR(VLOOKUP(A10180,Personal!$A$6:$F$112,3,FALSE()),"")</f>
        <v>Cerdanyola</v>
      </c>
      <c r="D10180" s="19" t="s">
        <v>97</v>
      </c>
      <c r="E10180" s="19" t="s">
        <v>110</v>
      </c>
      <c r="F10180" s="19" t="s">
        <v>111</v>
      </c>
      <c r="G10180" s="19" t="s">
        <v>291</v>
      </c>
      <c r="H10180" s="19" t="n">
        <f aca="false">IF(OR(VLOOKUP(A10180,Personal!$A$6:$F$112,5,FALSE())&lt;&gt;"Sí",N10180="No aplica"),0,'Catàleg GRAE'!D42)</f>
        <v>1</v>
      </c>
      <c r="I10180" s="20"/>
      <c r="J10180" s="20"/>
      <c r="K10180" s="20"/>
      <c r="L10180" s="21"/>
      <c r="M10180" s="21"/>
      <c r="N10180" s="20"/>
      <c r="O10180" s="20"/>
      <c r="P10180" s="19" t="str">
        <f aca="false">IF(I10180="","",I10180-H10180)</f>
        <v/>
      </c>
      <c r="Q10180" s="19" t="str">
        <f aca="true">IF(B10180="","",IF(N10180="No aplica","No aplica",IF(I10180="","Pendent",IF(N10180="Per substituir","Substituir",IF(OR(N10180="No localitzat",N10180="No lliurat"),"Reposar",IF(I10180&lt;H10180,"Reposar",IF(I10180&gt;H10180,"Revisar excedent",IF(AND(G10180="Sí",M10180&lt;&gt;"",M10180&lt;TODAY()),"EPI caducat",IF(AND(G10180="Sí",M10180&lt;&gt;"",M10180&lt;=TODAY()+90),"EPI caduca ≤90 dies",IF(OR(N10180="Deteriorat usable",N10180="Revisió necessària"),"Revisar","OK"))))))))))</f>
      </c>
      <c r="R10180" s="20"/>
    </row>
    <row r="10181" customFormat="false" ht="15" hidden="false" customHeight="false" outlineLevel="0" collapsed="false">
      <c r="A10181" s="19" t="n">
        <v>94</v>
      </c>
      <c r="B10181" s="19" t="n">
        <f aca="false">IFERROR(VLOOKUP(A10181,Personal!$A$6:$F$112,2,FALSE()),"")</f>
        <v>0</v>
      </c>
      <c r="C10181" s="19" t="str">
        <f aca="false">IFERROR(VLOOKUP(A10181,Personal!$A$6:$F$112,3,FALSE()),"")</f>
        <v>Cerdanyola</v>
      </c>
      <c r="D10181" s="19" t="s">
        <v>112</v>
      </c>
      <c r="E10181" s="19" t="s">
        <v>113</v>
      </c>
      <c r="F10181" s="19" t="s">
        <v>114</v>
      </c>
      <c r="G10181" s="19" t="s">
        <v>291</v>
      </c>
      <c r="H10181" s="19" t="n">
        <f aca="false">IF(OR(VLOOKUP(A10181,Personal!$A$6:$F$112,5,FALSE())&lt;&gt;"Sí",N10181="No aplica"),0,'Catàleg GRAE'!D43)</f>
        <v>2</v>
      </c>
      <c r="I10181" s="20"/>
      <c r="J10181" s="20"/>
      <c r="K10181" s="20"/>
      <c r="L10181" s="21"/>
      <c r="M10181" s="21"/>
      <c r="N10181" s="20"/>
      <c r="O10181" s="20"/>
      <c r="P10181" s="19" t="str">
        <f aca="false">IF(I10181="","",I10181-H10181)</f>
        <v/>
      </c>
      <c r="Q10181" s="19" t="str">
        <f aca="true">IF(B10181="","",IF(N10181="No aplica","No aplica",IF(I10181="","Pendent",IF(N10181="Per substituir","Substituir",IF(OR(N10181="No localitzat",N10181="No lliurat"),"Reposar",IF(I10181&lt;H10181,"Reposar",IF(I10181&gt;H10181,"Revisar excedent",IF(AND(G10181="Sí",M10181&lt;&gt;"",M10181&lt;TODAY()),"EPI caducat",IF(AND(G10181="Sí",M10181&lt;&gt;"",M10181&lt;=TODAY()+90),"EPI caduca ≤90 dies",IF(OR(N10181="Deteriorat usable",N10181="Revisió necessària"),"Revisar","OK"))))))))))</f>
      </c>
      <c r="R10181" s="20"/>
    </row>
    <row r="10182" customFormat="false" ht="15" hidden="false" customHeight="false" outlineLevel="0" collapsed="false">
      <c r="A10182" s="19" t="n">
        <v>94</v>
      </c>
      <c r="B10182" s="19" t="n">
        <f aca="false">IFERROR(VLOOKUP(A10182,Personal!$A$6:$F$112,2,FALSE()),"")</f>
        <v>0</v>
      </c>
      <c r="C10182" s="19" t="str">
        <f aca="false">IFERROR(VLOOKUP(A10182,Personal!$A$6:$F$112,3,FALSE()),"")</f>
        <v>Cerdanyola</v>
      </c>
      <c r="D10182" s="19" t="s">
        <v>102</v>
      </c>
      <c r="E10182" s="19" t="s">
        <v>115</v>
      </c>
      <c r="F10182" s="19" t="s">
        <v>116</v>
      </c>
      <c r="G10182" s="19" t="s">
        <v>291</v>
      </c>
      <c r="H10182" s="19" t="n">
        <f aca="false">IF(OR(VLOOKUP(A10182,Personal!$A$6:$F$112,5,FALSE())&lt;&gt;"Sí",N10182="No aplica"),0,'Catàleg GRAE'!D44)</f>
        <v>1</v>
      </c>
      <c r="I10182" s="20"/>
      <c r="J10182" s="20"/>
      <c r="K10182" s="20"/>
      <c r="L10182" s="21"/>
      <c r="M10182" s="21"/>
      <c r="N10182" s="20"/>
      <c r="O10182" s="20"/>
      <c r="P10182" s="19" t="str">
        <f aca="false">IF(I10182="","",I10182-H10182)</f>
        <v/>
      </c>
      <c r="Q10182" s="19" t="str">
        <f aca="true">IF(B10182="","",IF(N10182="No aplica","No aplica",IF(I10182="","Pendent",IF(N10182="Per substituir","Substituir",IF(OR(N10182="No localitzat",N10182="No lliurat"),"Reposar",IF(I10182&lt;H10182,"Reposar",IF(I10182&gt;H10182,"Revisar excedent",IF(AND(G10182="Sí",M10182&lt;&gt;"",M10182&lt;TODAY()),"EPI caducat",IF(AND(G10182="Sí",M10182&lt;&gt;"",M10182&lt;=TODAY()+90),"EPI caduca ≤90 dies",IF(OR(N10182="Deteriorat usable",N10182="Revisió necessària"),"Revisar","OK"))))))))))</f>
      </c>
      <c r="R10182" s="20"/>
    </row>
    <row r="10183" customFormat="false" ht="15" hidden="false" customHeight="false" outlineLevel="0" collapsed="false">
      <c r="A10183" s="19" t="n">
        <v>94</v>
      </c>
      <c r="B10183" s="19" t="n">
        <f aca="false">IFERROR(VLOOKUP(A10183,Personal!$A$6:$F$112,2,FALSE()),"")</f>
        <v>0</v>
      </c>
      <c r="C10183" s="19" t="str">
        <f aca="false">IFERROR(VLOOKUP(A10183,Personal!$A$6:$F$112,3,FALSE()),"")</f>
        <v>Cerdanyola</v>
      </c>
      <c r="D10183" s="19" t="s">
        <v>102</v>
      </c>
      <c r="E10183" s="19" t="s">
        <v>117</v>
      </c>
      <c r="F10183" s="19" t="s">
        <v>118</v>
      </c>
      <c r="G10183" s="19" t="s">
        <v>272</v>
      </c>
      <c r="H10183" s="19" t="n">
        <f aca="false">IF(OR(VLOOKUP(A10183,Personal!$A$6:$F$112,5,FALSE())&lt;&gt;"Sí",N10183="No aplica"),0,'Catàleg GRAE'!D45)</f>
        <v>1</v>
      </c>
      <c r="I10183" s="20"/>
      <c r="J10183" s="20"/>
      <c r="K10183" s="20"/>
      <c r="L10183" s="21"/>
      <c r="M10183" s="21"/>
      <c r="N10183" s="20"/>
      <c r="O10183" s="20"/>
      <c r="P10183" s="19" t="str">
        <f aca="false">IF(I10183="","",I10183-H10183)</f>
        <v/>
      </c>
      <c r="Q10183" s="19" t="str">
        <f aca="true">IF(B10183="","",IF(N10183="No aplica","No aplica",IF(I10183="","Pendent",IF(N10183="Per substituir","Substituir",IF(OR(N10183="No localitzat",N10183="No lliurat"),"Reposar",IF(I10183&lt;H10183,"Reposar",IF(I10183&gt;H10183,"Revisar excedent",IF(AND(G10183="Sí",M10183&lt;&gt;"",M10183&lt;TODAY()),"EPI caducat",IF(AND(G10183="Sí",M10183&lt;&gt;"",M10183&lt;=TODAY()+90),"EPI caduca ≤90 dies",IF(OR(N10183="Deteriorat usable",N10183="Revisió necessària"),"Revisar","OK"))))))))))</f>
      </c>
      <c r="R10183" s="20"/>
    </row>
    <row r="10184" customFormat="false" ht="15" hidden="false" customHeight="false" outlineLevel="0" collapsed="false">
      <c r="A10184" s="19" t="n">
        <v>94</v>
      </c>
      <c r="B10184" s="19" t="n">
        <f aca="false">IFERROR(VLOOKUP(A10184,Personal!$A$6:$F$112,2,FALSE()),"")</f>
        <v>0</v>
      </c>
      <c r="C10184" s="19" t="str">
        <f aca="false">IFERROR(VLOOKUP(A10184,Personal!$A$6:$F$112,3,FALSE()),"")</f>
        <v>Cerdanyola</v>
      </c>
      <c r="D10184" s="19" t="s">
        <v>102</v>
      </c>
      <c r="E10184" s="19" t="s">
        <v>119</v>
      </c>
      <c r="F10184" s="19" t="s">
        <v>120</v>
      </c>
      <c r="G10184" s="19" t="s">
        <v>272</v>
      </c>
      <c r="H10184" s="19" t="n">
        <f aca="false">IF(OR(VLOOKUP(A10184,Personal!$A$6:$F$112,5,FALSE())&lt;&gt;"Sí",N10184="No aplica"),0,'Catàleg GRAE'!D46)</f>
        <v>1</v>
      </c>
      <c r="I10184" s="20"/>
      <c r="J10184" s="20"/>
      <c r="K10184" s="20"/>
      <c r="L10184" s="21"/>
      <c r="M10184" s="21"/>
      <c r="N10184" s="20"/>
      <c r="O10184" s="20"/>
      <c r="P10184" s="19" t="str">
        <f aca="false">IF(I10184="","",I10184-H10184)</f>
        <v/>
      </c>
      <c r="Q10184" s="19" t="str">
        <f aca="true">IF(B10184="","",IF(N10184="No aplica","No aplica",IF(I10184="","Pendent",IF(N10184="Per substituir","Substituir",IF(OR(N10184="No localitzat",N10184="No lliurat"),"Reposar",IF(I10184&lt;H10184,"Reposar",IF(I10184&gt;H10184,"Revisar excedent",IF(AND(G10184="Sí",M10184&lt;&gt;"",M10184&lt;TODAY()),"EPI caducat",IF(AND(G10184="Sí",M10184&lt;&gt;"",M10184&lt;=TODAY()+90),"EPI caduca ≤90 dies",IF(OR(N10184="Deteriorat usable",N10184="Revisió necessària"),"Revisar","OK"))))))))))</f>
      </c>
      <c r="R10184" s="20"/>
    </row>
    <row r="10185" customFormat="false" ht="15" hidden="false" customHeight="false" outlineLevel="0" collapsed="false">
      <c r="A10185" s="19" t="n">
        <v>94</v>
      </c>
      <c r="B10185" s="19" t="n">
        <f aca="false">IFERROR(VLOOKUP(A10185,Personal!$A$6:$F$112,2,FALSE()),"")</f>
        <v>0</v>
      </c>
      <c r="C10185" s="19" t="str">
        <f aca="false">IFERROR(VLOOKUP(A10185,Personal!$A$6:$F$112,3,FALSE()),"")</f>
        <v>Cerdanyola</v>
      </c>
      <c r="D10185" s="19" t="s">
        <v>97</v>
      </c>
      <c r="E10185" s="19" t="s">
        <v>121</v>
      </c>
      <c r="F10185" s="19" t="s">
        <v>122</v>
      </c>
      <c r="G10185" s="19" t="s">
        <v>291</v>
      </c>
      <c r="H10185" s="19" t="n">
        <f aca="false">IF(OR(VLOOKUP(A10185,Personal!$A$6:$F$112,5,FALSE())&lt;&gt;"Sí",N10185="No aplica"),0,'Catàleg GRAE'!D47)</f>
        <v>1</v>
      </c>
      <c r="I10185" s="20"/>
      <c r="J10185" s="20"/>
      <c r="K10185" s="20"/>
      <c r="L10185" s="21"/>
      <c r="M10185" s="21"/>
      <c r="N10185" s="20"/>
      <c r="O10185" s="20"/>
      <c r="P10185" s="19" t="str">
        <f aca="false">IF(I10185="","",I10185-H10185)</f>
        <v/>
      </c>
      <c r="Q10185" s="19" t="str">
        <f aca="true">IF(B10185="","",IF(N10185="No aplica","No aplica",IF(I10185="","Pendent",IF(N10185="Per substituir","Substituir",IF(OR(N10185="No localitzat",N10185="No lliurat"),"Reposar",IF(I10185&lt;H10185,"Reposar",IF(I10185&gt;H10185,"Revisar excedent",IF(AND(G10185="Sí",M10185&lt;&gt;"",M10185&lt;TODAY()),"EPI caducat",IF(AND(G10185="Sí",M10185&lt;&gt;"",M10185&lt;=TODAY()+90),"EPI caduca ≤90 dies",IF(OR(N10185="Deteriorat usable",N10185="Revisió necessària"),"Revisar","OK"))))))))))</f>
      </c>
      <c r="R10185" s="20"/>
    </row>
    <row r="10186" customFormat="false" ht="15" hidden="false" customHeight="false" outlineLevel="0" collapsed="false">
      <c r="A10186" s="19" t="n">
        <v>94</v>
      </c>
      <c r="B10186" s="19" t="n">
        <f aca="false">IFERROR(VLOOKUP(A10186,Personal!$A$6:$F$112,2,FALSE()),"")</f>
        <v>0</v>
      </c>
      <c r="C10186" s="19" t="str">
        <f aca="false">IFERROR(VLOOKUP(A10186,Personal!$A$6:$F$112,3,FALSE()),"")</f>
        <v>Cerdanyola</v>
      </c>
      <c r="D10186" s="19" t="s">
        <v>97</v>
      </c>
      <c r="E10186" s="19" t="s">
        <v>123</v>
      </c>
      <c r="F10186" s="19" t="s">
        <v>124</v>
      </c>
      <c r="G10186" s="19" t="s">
        <v>291</v>
      </c>
      <c r="H10186" s="19" t="n">
        <f aca="false">IF(OR(VLOOKUP(A10186,Personal!$A$6:$F$112,5,FALSE())&lt;&gt;"Sí",N10186="No aplica"),0,'Catàleg GRAE'!D48)</f>
        <v>1</v>
      </c>
      <c r="I10186" s="20"/>
      <c r="J10186" s="20"/>
      <c r="K10186" s="20"/>
      <c r="L10186" s="21"/>
      <c r="M10186" s="21"/>
      <c r="N10186" s="20"/>
      <c r="O10186" s="20"/>
      <c r="P10186" s="19" t="str">
        <f aca="false">IF(I10186="","",I10186-H10186)</f>
        <v/>
      </c>
      <c r="Q10186" s="19" t="str">
        <f aca="true">IF(B10186="","",IF(N10186="No aplica","No aplica",IF(I10186="","Pendent",IF(N10186="Per substituir","Substituir",IF(OR(N10186="No localitzat",N10186="No lliurat"),"Reposar",IF(I10186&lt;H10186,"Reposar",IF(I10186&gt;H10186,"Revisar excedent",IF(AND(G10186="Sí",M10186&lt;&gt;"",M10186&lt;TODAY()),"EPI caducat",IF(AND(G10186="Sí",M10186&lt;&gt;"",M10186&lt;=TODAY()+90),"EPI caduca ≤90 dies",IF(OR(N10186="Deteriorat usable",N10186="Revisió necessària"),"Revisar","OK"))))))))))</f>
      </c>
      <c r="R10186" s="20"/>
    </row>
    <row r="10187" customFormat="false" ht="15" hidden="false" customHeight="false" outlineLevel="0" collapsed="false">
      <c r="A10187" s="19" t="n">
        <v>94</v>
      </c>
      <c r="B10187" s="19" t="n">
        <f aca="false">IFERROR(VLOOKUP(A10187,Personal!$A$6:$F$112,2,FALSE()),"")</f>
        <v>0</v>
      </c>
      <c r="C10187" s="19" t="str">
        <f aca="false">IFERROR(VLOOKUP(A10187,Personal!$A$6:$F$112,3,FALSE()),"")</f>
        <v>Cerdanyola</v>
      </c>
      <c r="D10187" s="19" t="s">
        <v>125</v>
      </c>
      <c r="E10187" s="19" t="s">
        <v>126</v>
      </c>
      <c r="F10187" s="19" t="s">
        <v>127</v>
      </c>
      <c r="G10187" s="19" t="s">
        <v>272</v>
      </c>
      <c r="H10187" s="19" t="n">
        <f aca="false">IF(OR(VLOOKUP(A10187,Personal!$A$6:$F$112,5,FALSE())&lt;&gt;"Sí",N10187="No aplica"),0,'Catàleg GRAE'!D49)</f>
        <v>1</v>
      </c>
      <c r="I10187" s="20"/>
      <c r="J10187" s="20"/>
      <c r="K10187" s="20"/>
      <c r="L10187" s="21"/>
      <c r="M10187" s="21"/>
      <c r="N10187" s="20"/>
      <c r="O10187" s="20"/>
      <c r="P10187" s="19" t="str">
        <f aca="false">IF(I10187="","",I10187-H10187)</f>
        <v/>
      </c>
      <c r="Q10187" s="19" t="str">
        <f aca="true">IF(B10187="","",IF(N10187="No aplica","No aplica",IF(I10187="","Pendent",IF(N10187="Per substituir","Substituir",IF(OR(N10187="No localitzat",N10187="No lliurat"),"Reposar",IF(I10187&lt;H10187,"Reposar",IF(I10187&gt;H10187,"Revisar excedent",IF(AND(G10187="Sí",M10187&lt;&gt;"",M10187&lt;TODAY()),"EPI caducat",IF(AND(G10187="Sí",M10187&lt;&gt;"",M10187&lt;=TODAY()+90),"EPI caduca ≤90 dies",IF(OR(N10187="Deteriorat usable",N10187="Revisió necessària"),"Revisar","OK"))))))))))</f>
      </c>
      <c r="R10187" s="20"/>
    </row>
    <row r="10188" customFormat="false" ht="15" hidden="false" customHeight="false" outlineLevel="0" collapsed="false">
      <c r="A10188" s="19" t="n">
        <v>94</v>
      </c>
      <c r="B10188" s="19" t="n">
        <f aca="false">IFERROR(VLOOKUP(A10188,Personal!$A$6:$F$112,2,FALSE()),"")</f>
        <v>0</v>
      </c>
      <c r="C10188" s="19" t="str">
        <f aca="false">IFERROR(VLOOKUP(A10188,Personal!$A$6:$F$112,3,FALSE()),"")</f>
        <v>Cerdanyola</v>
      </c>
      <c r="D10188" s="19" t="s">
        <v>125</v>
      </c>
      <c r="E10188" s="19" t="s">
        <v>128</v>
      </c>
      <c r="F10188" s="19" t="s">
        <v>129</v>
      </c>
      <c r="G10188" s="19" t="s">
        <v>272</v>
      </c>
      <c r="H10188" s="19" t="n">
        <f aca="false">IF(OR(VLOOKUP(A10188,Personal!$A$6:$F$112,5,FALSE())&lt;&gt;"Sí",N10188="No aplica"),0,'Catàleg GRAE'!D50)</f>
        <v>1</v>
      </c>
      <c r="I10188" s="20"/>
      <c r="J10188" s="20"/>
      <c r="K10188" s="20"/>
      <c r="L10188" s="21"/>
      <c r="M10188" s="21"/>
      <c r="N10188" s="20"/>
      <c r="O10188" s="20"/>
      <c r="P10188" s="19" t="str">
        <f aca="false">IF(I10188="","",I10188-H10188)</f>
        <v/>
      </c>
      <c r="Q10188" s="19" t="str">
        <f aca="true">IF(B10188="","",IF(N10188="No aplica","No aplica",IF(I10188="","Pendent",IF(N10188="Per substituir","Substituir",IF(OR(N10188="No localitzat",N10188="No lliurat"),"Reposar",IF(I10188&lt;H10188,"Reposar",IF(I10188&gt;H10188,"Revisar excedent",IF(AND(G10188="Sí",M10188&lt;&gt;"",M10188&lt;TODAY()),"EPI caducat",IF(AND(G10188="Sí",M10188&lt;&gt;"",M10188&lt;=TODAY()+90),"EPI caduca ≤90 dies",IF(OR(N10188="Deteriorat usable",N10188="Revisió necessària"),"Revisar","OK"))))))))))</f>
      </c>
      <c r="R10188" s="20"/>
    </row>
    <row r="10189" customFormat="false" ht="15" hidden="false" customHeight="false" outlineLevel="0" collapsed="false">
      <c r="A10189" s="19" t="n">
        <v>94</v>
      </c>
      <c r="B10189" s="19" t="n">
        <f aca="false">IFERROR(VLOOKUP(A10189,Personal!$A$6:$F$112,2,FALSE()),"")</f>
        <v>0</v>
      </c>
      <c r="C10189" s="19" t="str">
        <f aca="false">IFERROR(VLOOKUP(A10189,Personal!$A$6:$F$112,3,FALSE()),"")</f>
        <v>Cerdanyola</v>
      </c>
      <c r="D10189" s="19" t="s">
        <v>125</v>
      </c>
      <c r="E10189" s="19" t="s">
        <v>130</v>
      </c>
      <c r="F10189" s="19" t="s">
        <v>131</v>
      </c>
      <c r="G10189" s="19" t="s">
        <v>291</v>
      </c>
      <c r="H10189" s="19" t="n">
        <f aca="false">IF(OR(VLOOKUP(A10189,Personal!$A$6:$F$112,5,FALSE())&lt;&gt;"Sí",N10189="No aplica"),0,'Catàleg GRAE'!D51)</f>
        <v>1</v>
      </c>
      <c r="I10189" s="20"/>
      <c r="J10189" s="20"/>
      <c r="K10189" s="20"/>
      <c r="L10189" s="21"/>
      <c r="M10189" s="21"/>
      <c r="N10189" s="20"/>
      <c r="O10189" s="20"/>
      <c r="P10189" s="19" t="str">
        <f aca="false">IF(I10189="","",I10189-H10189)</f>
        <v/>
      </c>
      <c r="Q10189" s="19" t="str">
        <f aca="true">IF(B10189="","",IF(N10189="No aplica","No aplica",IF(I10189="","Pendent",IF(N10189="Per substituir","Substituir",IF(OR(N10189="No localitzat",N10189="No lliurat"),"Reposar",IF(I10189&lt;H10189,"Reposar",IF(I10189&gt;H10189,"Revisar excedent",IF(AND(G10189="Sí",M10189&lt;&gt;"",M10189&lt;TODAY()),"EPI caducat",IF(AND(G10189="Sí",M10189&lt;&gt;"",M10189&lt;=TODAY()+90),"EPI caduca ≤90 dies",IF(OR(N10189="Deteriorat usable",N10189="Revisió necessària"),"Revisar","OK"))))))))))</f>
      </c>
      <c r="R10189" s="20"/>
    </row>
    <row r="10190" customFormat="false" ht="15" hidden="false" customHeight="false" outlineLevel="0" collapsed="false">
      <c r="A10190" s="19" t="n">
        <v>94</v>
      </c>
      <c r="B10190" s="19" t="n">
        <f aca="false">IFERROR(VLOOKUP(A10190,Personal!$A$6:$F$112,2,FALSE()),"")</f>
        <v>0</v>
      </c>
      <c r="C10190" s="19" t="str">
        <f aca="false">IFERROR(VLOOKUP(A10190,Personal!$A$6:$F$112,3,FALSE()),"")</f>
        <v>Cerdanyola</v>
      </c>
      <c r="D10190" s="19" t="s">
        <v>132</v>
      </c>
      <c r="E10190" s="19" t="s">
        <v>133</v>
      </c>
      <c r="F10190" s="19" t="s">
        <v>134</v>
      </c>
      <c r="G10190" s="19" t="s">
        <v>291</v>
      </c>
      <c r="H10190" s="19" t="n">
        <f aca="false">IF(OR(VLOOKUP(A10190,Personal!$A$6:$F$112,5,FALSE())&lt;&gt;"Sí",N10190="No aplica"),0,'Catàleg GRAE'!D52)</f>
        <v>1</v>
      </c>
      <c r="I10190" s="20"/>
      <c r="J10190" s="20"/>
      <c r="K10190" s="20"/>
      <c r="L10190" s="21"/>
      <c r="M10190" s="21"/>
      <c r="N10190" s="20"/>
      <c r="O10190" s="20"/>
      <c r="P10190" s="19" t="str">
        <f aca="false">IF(I10190="","",I10190-H10190)</f>
        <v/>
      </c>
      <c r="Q10190" s="19" t="str">
        <f aca="true">IF(B10190="","",IF(N10190="No aplica","No aplica",IF(I10190="","Pendent",IF(N10190="Per substituir","Substituir",IF(OR(N10190="No localitzat",N10190="No lliurat"),"Reposar",IF(I10190&lt;H10190,"Reposar",IF(I10190&gt;H10190,"Revisar excedent",IF(AND(G10190="Sí",M10190&lt;&gt;"",M10190&lt;TODAY()),"EPI caducat",IF(AND(G10190="Sí",M10190&lt;&gt;"",M10190&lt;=TODAY()+90),"EPI caduca ≤90 dies",IF(OR(N10190="Deteriorat usable",N10190="Revisió necessària"),"Revisar","OK"))))))))))</f>
      </c>
      <c r="R10190" s="20"/>
    </row>
    <row r="10191" customFormat="false" ht="15" hidden="false" customHeight="false" outlineLevel="0" collapsed="false">
      <c r="A10191" s="19" t="n">
        <v>94</v>
      </c>
      <c r="B10191" s="19" t="n">
        <f aca="false">IFERROR(VLOOKUP(A10191,Personal!$A$6:$F$112,2,FALSE()),"")</f>
        <v>0</v>
      </c>
      <c r="C10191" s="19" t="str">
        <f aca="false">IFERROR(VLOOKUP(A10191,Personal!$A$6:$F$112,3,FALSE()),"")</f>
        <v>Cerdanyola</v>
      </c>
      <c r="D10191" s="19" t="s">
        <v>94</v>
      </c>
      <c r="E10191" s="19" t="s">
        <v>135</v>
      </c>
      <c r="F10191" s="19" t="s">
        <v>136</v>
      </c>
      <c r="G10191" s="19" t="s">
        <v>291</v>
      </c>
      <c r="H10191" s="19" t="n">
        <f aca="false">IF(OR(VLOOKUP(A10191,Personal!$A$6:$F$112,5,FALSE())&lt;&gt;"Sí",N10191="No aplica"),0,'Catàleg GRAE'!D53)</f>
        <v>1</v>
      </c>
      <c r="I10191" s="20"/>
      <c r="J10191" s="20"/>
      <c r="K10191" s="20"/>
      <c r="L10191" s="21"/>
      <c r="M10191" s="21"/>
      <c r="N10191" s="20"/>
      <c r="O10191" s="20"/>
      <c r="P10191" s="19" t="str">
        <f aca="false">IF(I10191="","",I10191-H10191)</f>
        <v/>
      </c>
      <c r="Q10191" s="19" t="str">
        <f aca="true">IF(B10191="","",IF(N10191="No aplica","No aplica",IF(I10191="","Pendent",IF(N10191="Per substituir","Substituir",IF(OR(N10191="No localitzat",N10191="No lliurat"),"Reposar",IF(I10191&lt;H10191,"Reposar",IF(I10191&gt;H10191,"Revisar excedent",IF(AND(G10191="Sí",M10191&lt;&gt;"",M10191&lt;TODAY()),"EPI caducat",IF(AND(G10191="Sí",M10191&lt;&gt;"",M10191&lt;=TODAY()+90),"EPI caduca ≤90 dies",IF(OR(N10191="Deteriorat usable",N10191="Revisió necessària"),"Revisar","OK"))))))))))</f>
      </c>
      <c r="R10191" s="20"/>
    </row>
    <row r="10192" customFormat="false" ht="15" hidden="false" customHeight="false" outlineLevel="0" collapsed="false">
      <c r="A10192" s="19" t="n">
        <v>94</v>
      </c>
      <c r="B10192" s="19" t="n">
        <f aca="false">IFERROR(VLOOKUP(A10192,Personal!$A$6:$F$112,2,FALSE()),"")</f>
        <v>0</v>
      </c>
      <c r="C10192" s="19" t="str">
        <f aca="false">IFERROR(VLOOKUP(A10192,Personal!$A$6:$F$112,3,FALSE()),"")</f>
        <v>Cerdanyola</v>
      </c>
      <c r="D10192" s="19" t="s">
        <v>137</v>
      </c>
      <c r="E10192" s="19" t="s">
        <v>138</v>
      </c>
      <c r="F10192" s="19" t="s">
        <v>139</v>
      </c>
      <c r="G10192" s="19" t="s">
        <v>291</v>
      </c>
      <c r="H10192" s="19" t="n">
        <f aca="false">IF(OR(VLOOKUP(A10192,Personal!$A$6:$F$112,5,FALSE())&lt;&gt;"Sí",N10192="No aplica"),0,'Catàleg GRAE'!D54)</f>
        <v>1</v>
      </c>
      <c r="I10192" s="20"/>
      <c r="J10192" s="20"/>
      <c r="K10192" s="20"/>
      <c r="L10192" s="21"/>
      <c r="M10192" s="21"/>
      <c r="N10192" s="20"/>
      <c r="O10192" s="20"/>
      <c r="P10192" s="19" t="str">
        <f aca="false">IF(I10192="","",I10192-H10192)</f>
        <v/>
      </c>
      <c r="Q10192" s="19" t="str">
        <f aca="true">IF(B10192="","",IF(N10192="No aplica","No aplica",IF(I10192="","Pendent",IF(N10192="Per substituir","Substituir",IF(OR(N10192="No localitzat",N10192="No lliurat"),"Reposar",IF(I10192&lt;H10192,"Reposar",IF(I10192&gt;H10192,"Revisar excedent",IF(AND(G10192="Sí",M10192&lt;&gt;"",M10192&lt;TODAY()),"EPI caducat",IF(AND(G10192="Sí",M10192&lt;&gt;"",M10192&lt;=TODAY()+90),"EPI caduca ≤90 dies",IF(OR(N10192="Deteriorat usable",N10192="Revisió necessària"),"Revisar","OK"))))))))))</f>
      </c>
      <c r="R10192" s="20"/>
    </row>
    <row r="10193" customFormat="false" ht="15" hidden="false" customHeight="false" outlineLevel="0" collapsed="false">
      <c r="A10193" s="19" t="n">
        <v>94</v>
      </c>
      <c r="B10193" s="19" t="n">
        <f aca="false">IFERROR(VLOOKUP(A10193,Personal!$A$6:$F$112,2,FALSE()),"")</f>
        <v>0</v>
      </c>
      <c r="C10193" s="19" t="str">
        <f aca="false">IFERROR(VLOOKUP(A10193,Personal!$A$6:$F$112,3,FALSE()),"")</f>
        <v>Cerdanyola</v>
      </c>
      <c r="D10193" s="19" t="s">
        <v>94</v>
      </c>
      <c r="E10193" s="19" t="s">
        <v>140</v>
      </c>
      <c r="F10193" s="19" t="s">
        <v>141</v>
      </c>
      <c r="G10193" s="19" t="s">
        <v>291</v>
      </c>
      <c r="H10193" s="19" t="n">
        <f aca="false">IF(OR(VLOOKUP(A10193,Personal!$A$6:$F$112,5,FALSE())&lt;&gt;"Sí",N10193="No aplica"),0,'Catàleg GRAE'!D55)</f>
        <v>1</v>
      </c>
      <c r="I10193" s="20"/>
      <c r="J10193" s="20"/>
      <c r="K10193" s="20"/>
      <c r="L10193" s="21"/>
      <c r="M10193" s="21"/>
      <c r="N10193" s="20"/>
      <c r="O10193" s="20"/>
      <c r="P10193" s="19" t="str">
        <f aca="false">IF(I10193="","",I10193-H10193)</f>
        <v/>
      </c>
      <c r="Q10193" s="19" t="str">
        <f aca="true">IF(B10193="","",IF(N10193="No aplica","No aplica",IF(I10193="","Pendent",IF(N10193="Per substituir","Substituir",IF(OR(N10193="No localitzat",N10193="No lliurat"),"Reposar",IF(I10193&lt;H10193,"Reposar",IF(I10193&gt;H10193,"Revisar excedent",IF(AND(G10193="Sí",M10193&lt;&gt;"",M10193&lt;TODAY()),"EPI caducat",IF(AND(G10193="Sí",M10193&lt;&gt;"",M10193&lt;=TODAY()+90),"EPI caduca ≤90 dies",IF(OR(N10193="Deteriorat usable",N10193="Revisió necessària"),"Revisar","OK"))))))))))</f>
      </c>
      <c r="R10193" s="20"/>
    </row>
    <row r="10194" customFormat="false" ht="15" hidden="false" customHeight="false" outlineLevel="0" collapsed="false">
      <c r="A10194" s="19" t="n">
        <v>94</v>
      </c>
      <c r="B10194" s="19" t="n">
        <f aca="false">IFERROR(VLOOKUP(A10194,Personal!$A$6:$F$112,2,FALSE()),"")</f>
        <v>0</v>
      </c>
      <c r="C10194" s="19" t="str">
        <f aca="false">IFERROR(VLOOKUP(A10194,Personal!$A$6:$F$112,3,FALSE()),"")</f>
        <v>Cerdanyola</v>
      </c>
      <c r="D10194" s="19" t="s">
        <v>142</v>
      </c>
      <c r="E10194" s="19" t="s">
        <v>143</v>
      </c>
      <c r="F10194" s="19" t="s">
        <v>144</v>
      </c>
      <c r="G10194" s="19" t="s">
        <v>291</v>
      </c>
      <c r="H10194" s="19" t="n">
        <f aca="false">IF(OR(VLOOKUP(A10194,Personal!$A$6:$F$112,5,FALSE())&lt;&gt;"Sí",N10194="No aplica"),0,'Catàleg GRAE'!D56)</f>
        <v>1</v>
      </c>
      <c r="I10194" s="20"/>
      <c r="J10194" s="20"/>
      <c r="K10194" s="20"/>
      <c r="L10194" s="21"/>
      <c r="M10194" s="21"/>
      <c r="N10194" s="20"/>
      <c r="O10194" s="20"/>
      <c r="P10194" s="19" t="str">
        <f aca="false">IF(I10194="","",I10194-H10194)</f>
        <v/>
      </c>
      <c r="Q10194" s="19" t="str">
        <f aca="true">IF(B10194="","",IF(N10194="No aplica","No aplica",IF(I10194="","Pendent",IF(N10194="Per substituir","Substituir",IF(OR(N10194="No localitzat",N10194="No lliurat"),"Reposar",IF(I10194&lt;H10194,"Reposar",IF(I10194&gt;H10194,"Revisar excedent",IF(AND(G10194="Sí",M10194&lt;&gt;"",M10194&lt;TODAY()),"EPI caducat",IF(AND(G10194="Sí",M10194&lt;&gt;"",M10194&lt;=TODAY()+90),"EPI caduca ≤90 dies",IF(OR(N10194="Deteriorat usable",N10194="Revisió necessària"),"Revisar","OK"))))))))))</f>
      </c>
      <c r="R10194" s="20"/>
    </row>
    <row r="10195" customFormat="false" ht="15" hidden="false" customHeight="false" outlineLevel="0" collapsed="false">
      <c r="A10195" s="19" t="n">
        <v>94</v>
      </c>
      <c r="B10195" s="19" t="n">
        <f aca="false">IFERROR(VLOOKUP(A10195,Personal!$A$6:$F$112,2,FALSE()),"")</f>
        <v>0</v>
      </c>
      <c r="C10195" s="19" t="str">
        <f aca="false">IFERROR(VLOOKUP(A10195,Personal!$A$6:$F$112,3,FALSE()),"")</f>
        <v>Cerdanyola</v>
      </c>
      <c r="D10195" s="19" t="s">
        <v>112</v>
      </c>
      <c r="E10195" s="19" t="s">
        <v>145</v>
      </c>
      <c r="F10195" s="19" t="s">
        <v>146</v>
      </c>
      <c r="G10195" s="19" t="s">
        <v>291</v>
      </c>
      <c r="H10195" s="19" t="n">
        <f aca="false">IF(OR(VLOOKUP(A10195,Personal!$A$6:$F$112,5,FALSE())&lt;&gt;"Sí",N10195="No aplica"),0,'Catàleg GRAE'!D57)</f>
        <v>1</v>
      </c>
      <c r="I10195" s="20"/>
      <c r="J10195" s="20"/>
      <c r="K10195" s="20"/>
      <c r="L10195" s="21"/>
      <c r="M10195" s="21"/>
      <c r="N10195" s="20"/>
      <c r="O10195" s="20"/>
      <c r="P10195" s="19" t="str">
        <f aca="false">IF(I10195="","",I10195-H10195)</f>
        <v/>
      </c>
      <c r="Q10195" s="19" t="str">
        <f aca="true">IF(B10195="","",IF(N10195="No aplica","No aplica",IF(I10195="","Pendent",IF(N10195="Per substituir","Substituir",IF(OR(N10195="No localitzat",N10195="No lliurat"),"Reposar",IF(I10195&lt;H10195,"Reposar",IF(I10195&gt;H10195,"Revisar excedent",IF(AND(G10195="Sí",M10195&lt;&gt;"",M10195&lt;TODAY()),"EPI caducat",IF(AND(G10195="Sí",M10195&lt;&gt;"",M10195&lt;=TODAY()+90),"EPI caduca ≤90 dies",IF(OR(N10195="Deteriorat usable",N10195="Revisió necessària"),"Revisar","OK"))))))))))</f>
      </c>
      <c r="R10195" s="20"/>
    </row>
    <row r="10196" customFormat="false" ht="15" hidden="false" customHeight="false" outlineLevel="0" collapsed="false">
      <c r="A10196" s="19" t="n">
        <v>94</v>
      </c>
      <c r="B10196" s="19" t="n">
        <f aca="false">IFERROR(VLOOKUP(A10196,Personal!$A$6:$F$112,2,FALSE()),"")</f>
        <v>0</v>
      </c>
      <c r="C10196" s="19" t="str">
        <f aca="false">IFERROR(VLOOKUP(A10196,Personal!$A$6:$F$112,3,FALSE()),"")</f>
        <v>Cerdanyola</v>
      </c>
      <c r="D10196" s="19" t="s">
        <v>137</v>
      </c>
      <c r="E10196" s="19" t="s">
        <v>147</v>
      </c>
      <c r="F10196" s="19" t="s">
        <v>148</v>
      </c>
      <c r="G10196" s="19" t="s">
        <v>291</v>
      </c>
      <c r="H10196" s="19" t="n">
        <f aca="false">IF(OR(VLOOKUP(A10196,Personal!$A$6:$F$112,5,FALSE())&lt;&gt;"Sí",N10196="No aplica"),0,'Catàleg GRAE'!D58)</f>
        <v>1</v>
      </c>
      <c r="I10196" s="20"/>
      <c r="J10196" s="20"/>
      <c r="K10196" s="20"/>
      <c r="L10196" s="21"/>
      <c r="M10196" s="21"/>
      <c r="N10196" s="20"/>
      <c r="O10196" s="20"/>
      <c r="P10196" s="19" t="str">
        <f aca="false">IF(I10196="","",I10196-H10196)</f>
        <v/>
      </c>
      <c r="Q10196" s="19" t="str">
        <f aca="true">IF(B10196="","",IF(N10196="No aplica","No aplica",IF(I10196="","Pendent",IF(N10196="Per substituir","Substituir",IF(OR(N10196="No localitzat",N10196="No lliurat"),"Reposar",IF(I10196&lt;H10196,"Reposar",IF(I10196&gt;H10196,"Revisar excedent",IF(AND(G10196="Sí",M10196&lt;&gt;"",M10196&lt;TODAY()),"EPI caducat",IF(AND(G10196="Sí",M10196&lt;&gt;"",M10196&lt;=TODAY()+90),"EPI caduca ≤90 dies",IF(OR(N10196="Deteriorat usable",N10196="Revisió necessària"),"Revisar","OK"))))))))))</f>
      </c>
      <c r="R10196" s="20"/>
    </row>
    <row r="10197" customFormat="false" ht="15" hidden="false" customHeight="false" outlineLevel="0" collapsed="false">
      <c r="A10197" s="19" t="n">
        <v>94</v>
      </c>
      <c r="B10197" s="19" t="n">
        <f aca="false">IFERROR(VLOOKUP(A10197,Personal!$A$6:$F$112,2,FALSE()),"")</f>
        <v>0</v>
      </c>
      <c r="C10197" s="19" t="str">
        <f aca="false">IFERROR(VLOOKUP(A10197,Personal!$A$6:$F$112,3,FALSE()),"")</f>
        <v>Cerdanyola</v>
      </c>
      <c r="D10197" s="19" t="s">
        <v>125</v>
      </c>
      <c r="E10197" s="19" t="s">
        <v>149</v>
      </c>
      <c r="F10197" s="19" t="s">
        <v>150</v>
      </c>
      <c r="G10197" s="19" t="s">
        <v>291</v>
      </c>
      <c r="H10197" s="19" t="n">
        <f aca="false">IF(OR(VLOOKUP(A10197,Personal!$A$6:$F$112,5,FALSE())&lt;&gt;"Sí",N10197="No aplica"),0,'Catàleg GRAE'!D59)</f>
        <v>1</v>
      </c>
      <c r="I10197" s="20"/>
      <c r="J10197" s="20"/>
      <c r="K10197" s="20"/>
      <c r="L10197" s="21"/>
      <c r="M10197" s="21"/>
      <c r="N10197" s="20"/>
      <c r="O10197" s="20"/>
      <c r="P10197" s="19" t="str">
        <f aca="false">IF(I10197="","",I10197-H10197)</f>
        <v/>
      </c>
      <c r="Q10197" s="19" t="str">
        <f aca="true">IF(B10197="","",IF(N10197="No aplica","No aplica",IF(I10197="","Pendent",IF(N10197="Per substituir","Substituir",IF(OR(N10197="No localitzat",N10197="No lliurat"),"Reposar",IF(I10197&lt;H10197,"Reposar",IF(I10197&gt;H10197,"Revisar excedent",IF(AND(G10197="Sí",M10197&lt;&gt;"",M10197&lt;TODAY()),"EPI caducat",IF(AND(G10197="Sí",M10197&lt;&gt;"",M10197&lt;=TODAY()+90),"EPI caduca ≤90 dies",IF(OR(N10197="Deteriorat usable",N10197="Revisió necessària"),"Revisar","OK"))))))))))</f>
      </c>
      <c r="R10197" s="20"/>
    </row>
    <row r="10198" customFormat="false" ht="15" hidden="false" customHeight="false" outlineLevel="0" collapsed="false">
      <c r="A10198" s="19" t="n">
        <v>94</v>
      </c>
      <c r="B10198" s="19" t="n">
        <f aca="false">IFERROR(VLOOKUP(A10198,Personal!$A$6:$F$112,2,FALSE()),"")</f>
        <v>0</v>
      </c>
      <c r="C10198" s="19" t="str">
        <f aca="false">IFERROR(VLOOKUP(A10198,Personal!$A$6:$F$112,3,FALSE()),"")</f>
        <v>Cerdanyola</v>
      </c>
      <c r="D10198" s="19" t="s">
        <v>125</v>
      </c>
      <c r="E10198" s="19" t="s">
        <v>151</v>
      </c>
      <c r="F10198" s="19" t="s">
        <v>152</v>
      </c>
      <c r="G10198" s="19" t="s">
        <v>291</v>
      </c>
      <c r="H10198" s="19" t="n">
        <f aca="false">IF(OR(VLOOKUP(A10198,Personal!$A$6:$F$112,5,FALSE())&lt;&gt;"Sí",N10198="No aplica"),0,'Catàleg GRAE'!D60)</f>
        <v>1</v>
      </c>
      <c r="I10198" s="20"/>
      <c r="J10198" s="20"/>
      <c r="K10198" s="20"/>
      <c r="L10198" s="21"/>
      <c r="M10198" s="21"/>
      <c r="N10198" s="20"/>
      <c r="O10198" s="20"/>
      <c r="P10198" s="19" t="str">
        <f aca="false">IF(I10198="","",I10198-H10198)</f>
        <v/>
      </c>
      <c r="Q10198" s="19" t="str">
        <f aca="true">IF(B10198="","",IF(N10198="No aplica","No aplica",IF(I10198="","Pendent",IF(N10198="Per substituir","Substituir",IF(OR(N10198="No localitzat",N10198="No lliurat"),"Reposar",IF(I10198&lt;H10198,"Reposar",IF(I10198&gt;H10198,"Revisar excedent",IF(AND(G10198="Sí",M10198&lt;&gt;"",M10198&lt;TODAY()),"EPI caducat",IF(AND(G10198="Sí",M10198&lt;&gt;"",M10198&lt;=TODAY()+90),"EPI caduca ≤90 dies",IF(OR(N10198="Deteriorat usable",N10198="Revisió necessària"),"Revisar","OK"))))))))))</f>
      </c>
      <c r="R10198" s="20"/>
    </row>
    <row r="10199" customFormat="false" ht="15" hidden="false" customHeight="false" outlineLevel="0" collapsed="false">
      <c r="A10199" s="19" t="n">
        <v>94</v>
      </c>
      <c r="B10199" s="19" t="n">
        <f aca="false">IFERROR(VLOOKUP(A10199,Personal!$A$6:$F$112,2,FALSE()),"")</f>
        <v>0</v>
      </c>
      <c r="C10199" s="19" t="str">
        <f aca="false">IFERROR(VLOOKUP(A10199,Personal!$A$6:$F$112,3,FALSE()),"")</f>
        <v>Cerdanyola</v>
      </c>
      <c r="D10199" s="19" t="s">
        <v>153</v>
      </c>
      <c r="E10199" s="19" t="s">
        <v>154</v>
      </c>
      <c r="F10199" s="19" t="s">
        <v>155</v>
      </c>
      <c r="G10199" s="19" t="s">
        <v>291</v>
      </c>
      <c r="H10199" s="19" t="n">
        <f aca="false">IF(OR(VLOOKUP(A10199,Personal!$A$6:$F$112,5,FALSE())&lt;&gt;"Sí",N10199="No aplica"),0,'Catàleg GRAE'!D61)</f>
        <v>1</v>
      </c>
      <c r="I10199" s="20"/>
      <c r="J10199" s="20"/>
      <c r="K10199" s="20"/>
      <c r="L10199" s="21"/>
      <c r="M10199" s="21"/>
      <c r="N10199" s="20"/>
      <c r="O10199" s="20"/>
      <c r="P10199" s="19" t="str">
        <f aca="false">IF(I10199="","",I10199-H10199)</f>
        <v/>
      </c>
      <c r="Q10199" s="19" t="str">
        <f aca="true">IF(B10199="","",IF(N10199="No aplica","No aplica",IF(I10199="","Pendent",IF(N10199="Per substituir","Substituir",IF(OR(N10199="No localitzat",N10199="No lliurat"),"Reposar",IF(I10199&lt;H10199,"Reposar",IF(I10199&gt;H10199,"Revisar excedent",IF(AND(G10199="Sí",M10199&lt;&gt;"",M10199&lt;TODAY()),"EPI caducat",IF(AND(G10199="Sí",M10199&lt;&gt;"",M10199&lt;=TODAY()+90),"EPI caduca ≤90 dies",IF(OR(N10199="Deteriorat usable",N10199="Revisió necessària"),"Revisar","OK"))))))))))</f>
      </c>
      <c r="R10199" s="20"/>
    </row>
    <row r="10200" customFormat="false" ht="15" hidden="false" customHeight="false" outlineLevel="0" collapsed="false">
      <c r="A10200" s="19" t="n">
        <v>94</v>
      </c>
      <c r="B10200" s="19" t="n">
        <f aca="false">IFERROR(VLOOKUP(A10200,Personal!$A$6:$F$112,2,FALSE()),"")</f>
        <v>0</v>
      </c>
      <c r="C10200" s="19" t="str">
        <f aca="false">IFERROR(VLOOKUP(A10200,Personal!$A$6:$F$112,3,FALSE()),"")</f>
        <v>Cerdanyola</v>
      </c>
      <c r="D10200" s="19" t="s">
        <v>37</v>
      </c>
      <c r="E10200" s="19" t="s">
        <v>156</v>
      </c>
      <c r="F10200" s="19" t="s">
        <v>157</v>
      </c>
      <c r="G10200" s="19" t="s">
        <v>291</v>
      </c>
      <c r="H10200" s="19" t="n">
        <f aca="false">IF(OR(VLOOKUP(A10200,Personal!$A$6:$F$112,5,FALSE())&lt;&gt;"Sí",N10200="No aplica"),0,'Catàleg GRAE'!D62)</f>
        <v>1</v>
      </c>
      <c r="I10200" s="20"/>
      <c r="J10200" s="20"/>
      <c r="K10200" s="20"/>
      <c r="L10200" s="21"/>
      <c r="M10200" s="21"/>
      <c r="N10200" s="20"/>
      <c r="O10200" s="20"/>
      <c r="P10200" s="19" t="str">
        <f aca="false">IF(I10200="","",I10200-H10200)</f>
        <v/>
      </c>
      <c r="Q10200" s="19" t="str">
        <f aca="true">IF(B10200="","",IF(N10200="No aplica","No aplica",IF(I10200="","Pendent",IF(N10200="Per substituir","Substituir",IF(OR(N10200="No localitzat",N10200="No lliurat"),"Reposar",IF(I10200&lt;H10200,"Reposar",IF(I10200&gt;H10200,"Revisar excedent",IF(AND(G10200="Sí",M10200&lt;&gt;"",M10200&lt;TODAY()),"EPI caducat",IF(AND(G10200="Sí",M10200&lt;&gt;"",M10200&lt;=TODAY()+90),"EPI caduca ≤90 dies",IF(OR(N10200="Deteriorat usable",N10200="Revisió necessària"),"Revisar","OK"))))))))))</f>
      </c>
      <c r="R10200" s="20"/>
    </row>
    <row r="10201" customFormat="false" ht="15" hidden="false" customHeight="false" outlineLevel="0" collapsed="false">
      <c r="A10201" s="19" t="n">
        <v>94</v>
      </c>
      <c r="B10201" s="19" t="n">
        <f aca="false">IFERROR(VLOOKUP(A10201,Personal!$A$6:$F$112,2,FALSE()),"")</f>
        <v>0</v>
      </c>
      <c r="C10201" s="19" t="str">
        <f aca="false">IFERROR(VLOOKUP(A10201,Personal!$A$6:$F$112,3,FALSE()),"")</f>
        <v>Cerdanyola</v>
      </c>
      <c r="D10201" s="19" t="s">
        <v>37</v>
      </c>
      <c r="E10201" s="19" t="s">
        <v>158</v>
      </c>
      <c r="F10201" s="19" t="s">
        <v>159</v>
      </c>
      <c r="G10201" s="19" t="s">
        <v>291</v>
      </c>
      <c r="H10201" s="19" t="n">
        <f aca="false">IF(OR(VLOOKUP(A10201,Personal!$A$6:$F$112,5,FALSE())&lt;&gt;"Sí",N10201="No aplica"),0,'Catàleg GRAE'!D63)</f>
        <v>1</v>
      </c>
      <c r="I10201" s="20"/>
      <c r="J10201" s="20"/>
      <c r="K10201" s="20"/>
      <c r="L10201" s="21"/>
      <c r="M10201" s="21"/>
      <c r="N10201" s="20"/>
      <c r="O10201" s="20"/>
      <c r="P10201" s="19" t="str">
        <f aca="false">IF(I10201="","",I10201-H10201)</f>
        <v/>
      </c>
      <c r="Q10201" s="19" t="str">
        <f aca="true">IF(B10201="","",IF(N10201="No aplica","No aplica",IF(I10201="","Pendent",IF(N10201="Per substituir","Substituir",IF(OR(N10201="No localitzat",N10201="No lliurat"),"Reposar",IF(I10201&lt;H10201,"Reposar",IF(I10201&gt;H10201,"Revisar excedent",IF(AND(G10201="Sí",M10201&lt;&gt;"",M10201&lt;TODAY()),"EPI caducat",IF(AND(G10201="Sí",M10201&lt;&gt;"",M10201&lt;=TODAY()+90),"EPI caduca ≤90 dies",IF(OR(N10201="Deteriorat usable",N10201="Revisió necessària"),"Revisar","OK"))))))))))</f>
      </c>
      <c r="R10201" s="20"/>
    </row>
    <row r="10202" customFormat="false" ht="15" hidden="false" customHeight="false" outlineLevel="0" collapsed="false">
      <c r="A10202" s="19" t="n">
        <v>94</v>
      </c>
      <c r="B10202" s="19" t="n">
        <f aca="false">IFERROR(VLOOKUP(A10202,Personal!$A$6:$F$112,2,FALSE()),"")</f>
        <v>0</v>
      </c>
      <c r="C10202" s="19" t="str">
        <f aca="false">IFERROR(VLOOKUP(A10202,Personal!$A$6:$F$112,3,FALSE()),"")</f>
        <v>Cerdanyola</v>
      </c>
      <c r="D10202" s="19" t="s">
        <v>160</v>
      </c>
      <c r="E10202" s="19" t="s">
        <v>161</v>
      </c>
      <c r="F10202" s="19" t="s">
        <v>162</v>
      </c>
      <c r="G10202" s="19" t="s">
        <v>291</v>
      </c>
      <c r="H10202" s="19" t="n">
        <f aca="false">IF(OR(VLOOKUP(A10202,Personal!$A$6:$F$112,5,FALSE())&lt;&gt;"Sí",N10202="No aplica"),0,'Catàleg GRAE'!D64)</f>
        <v>1</v>
      </c>
      <c r="I10202" s="20"/>
      <c r="J10202" s="20"/>
      <c r="K10202" s="20"/>
      <c r="L10202" s="21"/>
      <c r="M10202" s="21"/>
      <c r="N10202" s="20"/>
      <c r="O10202" s="20"/>
      <c r="P10202" s="19" t="str">
        <f aca="false">IF(I10202="","",I10202-H10202)</f>
        <v/>
      </c>
      <c r="Q10202" s="19" t="str">
        <f aca="true">IF(B10202="","",IF(N10202="No aplica","No aplica",IF(I10202="","Pendent",IF(N10202="Per substituir","Substituir",IF(OR(N10202="No localitzat",N10202="No lliurat"),"Reposar",IF(I10202&lt;H10202,"Reposar",IF(I10202&gt;H10202,"Revisar excedent",IF(AND(G10202="Sí",M10202&lt;&gt;"",M10202&lt;TODAY()),"EPI caducat",IF(AND(G10202="Sí",M10202&lt;&gt;"",M10202&lt;=TODAY()+90),"EPI caduca ≤90 dies",IF(OR(N10202="Deteriorat usable",N10202="Revisió necessària"),"Revisar","OK"))))))))))</f>
      </c>
      <c r="R10202" s="20"/>
    </row>
    <row r="10203" customFormat="false" ht="15" hidden="false" customHeight="false" outlineLevel="0" collapsed="false">
      <c r="A10203" s="19" t="n">
        <v>94</v>
      </c>
      <c r="B10203" s="19" t="n">
        <f aca="false">IFERROR(VLOOKUP(A10203,Personal!$A$6:$F$112,2,FALSE()),"")</f>
        <v>0</v>
      </c>
      <c r="C10203" s="19" t="str">
        <f aca="false">IFERROR(VLOOKUP(A10203,Personal!$A$6:$F$112,3,FALSE()),"")</f>
        <v>Cerdanyola</v>
      </c>
      <c r="D10203" s="19" t="s">
        <v>137</v>
      </c>
      <c r="E10203" s="19" t="s">
        <v>163</v>
      </c>
      <c r="F10203" s="19" t="s">
        <v>164</v>
      </c>
      <c r="G10203" s="19" t="s">
        <v>272</v>
      </c>
      <c r="H10203" s="19" t="n">
        <f aca="false">IF(OR(VLOOKUP(A10203,Personal!$A$6:$F$112,5,FALSE())&lt;&gt;"Sí",N10203="No aplica"),0,'Catàleg GRAE'!D65)</f>
        <v>1</v>
      </c>
      <c r="I10203" s="20"/>
      <c r="J10203" s="20"/>
      <c r="K10203" s="20"/>
      <c r="L10203" s="21"/>
      <c r="M10203" s="21"/>
      <c r="N10203" s="20"/>
      <c r="O10203" s="20"/>
      <c r="P10203" s="19" t="str">
        <f aca="false">IF(I10203="","",I10203-H10203)</f>
        <v/>
      </c>
      <c r="Q10203" s="19" t="str">
        <f aca="true">IF(B10203="","",IF(N10203="No aplica","No aplica",IF(I10203="","Pendent",IF(N10203="Per substituir","Substituir",IF(OR(N10203="No localitzat",N10203="No lliurat"),"Reposar",IF(I10203&lt;H10203,"Reposar",IF(I10203&gt;H10203,"Revisar excedent",IF(AND(G10203="Sí",M10203&lt;&gt;"",M10203&lt;TODAY()),"EPI caducat",IF(AND(G10203="Sí",M10203&lt;&gt;"",M10203&lt;=TODAY()+90),"EPI caduca ≤90 dies",IF(OR(N10203="Deteriorat usable",N10203="Revisió necessària"),"Revisar","OK"))))))))))</f>
      </c>
      <c r="R10203" s="20"/>
    </row>
    <row r="10204" customFormat="false" ht="15" hidden="false" customHeight="false" outlineLevel="0" collapsed="false">
      <c r="A10204" s="19" t="n">
        <v>94</v>
      </c>
      <c r="B10204" s="19" t="n">
        <f aca="false">IFERROR(VLOOKUP(A10204,Personal!$A$6:$F$112,2,FALSE()),"")</f>
        <v>0</v>
      </c>
      <c r="C10204" s="19" t="str">
        <f aca="false">IFERROR(VLOOKUP(A10204,Personal!$A$6:$F$112,3,FALSE()),"")</f>
        <v>Cerdanyola</v>
      </c>
      <c r="D10204" s="19" t="s">
        <v>132</v>
      </c>
      <c r="E10204" s="19" t="s">
        <v>165</v>
      </c>
      <c r="F10204" s="19" t="s">
        <v>166</v>
      </c>
      <c r="G10204" s="19" t="s">
        <v>272</v>
      </c>
      <c r="H10204" s="19" t="n">
        <f aca="false">IF(OR(VLOOKUP(A10204,Personal!$A$6:$F$112,5,FALSE())&lt;&gt;"Sí",N10204="No aplica"),0,'Catàleg GRAE'!D66)</f>
        <v>1</v>
      </c>
      <c r="I10204" s="20"/>
      <c r="J10204" s="20"/>
      <c r="K10204" s="20"/>
      <c r="L10204" s="21"/>
      <c r="M10204" s="21"/>
      <c r="N10204" s="20"/>
      <c r="O10204" s="20"/>
      <c r="P10204" s="19" t="str">
        <f aca="false">IF(I10204="","",I10204-H10204)</f>
        <v/>
      </c>
      <c r="Q10204" s="19" t="str">
        <f aca="true">IF(B10204="","",IF(N10204="No aplica","No aplica",IF(I10204="","Pendent",IF(N10204="Per substituir","Substituir",IF(OR(N10204="No localitzat",N10204="No lliurat"),"Reposar",IF(I10204&lt;H10204,"Reposar",IF(I10204&gt;H10204,"Revisar excedent",IF(AND(G10204="Sí",M10204&lt;&gt;"",M10204&lt;TODAY()),"EPI caducat",IF(AND(G10204="Sí",M10204&lt;&gt;"",M10204&lt;=TODAY()+90),"EPI caduca ≤90 dies",IF(OR(N10204="Deteriorat usable",N10204="Revisió necessària"),"Revisar","OK"))))))))))</f>
      </c>
      <c r="R10204" s="20"/>
    </row>
    <row r="10205" customFormat="false" ht="15" hidden="false" customHeight="false" outlineLevel="0" collapsed="false">
      <c r="A10205" s="19" t="n">
        <v>94</v>
      </c>
      <c r="B10205" s="19" t="n">
        <f aca="false">IFERROR(VLOOKUP(A10205,Personal!$A$6:$F$112,2,FALSE()),"")</f>
        <v>0</v>
      </c>
      <c r="C10205" s="19" t="str">
        <f aca="false">IFERROR(VLOOKUP(A10205,Personal!$A$6:$F$112,3,FALSE()),"")</f>
        <v>Cerdanyola</v>
      </c>
      <c r="D10205" s="19" t="s">
        <v>71</v>
      </c>
      <c r="E10205" s="19" t="s">
        <v>167</v>
      </c>
      <c r="F10205" s="19" t="s">
        <v>168</v>
      </c>
      <c r="G10205" s="19" t="s">
        <v>291</v>
      </c>
      <c r="H10205" s="19" t="n">
        <f aca="false">IF(OR(VLOOKUP(A10205,Personal!$A$6:$F$112,5,FALSE())&lt;&gt;"Sí",N10205="No aplica"),0,'Catàleg GRAE'!D67)</f>
        <v>1</v>
      </c>
      <c r="I10205" s="20"/>
      <c r="J10205" s="20"/>
      <c r="K10205" s="20"/>
      <c r="L10205" s="21"/>
      <c r="M10205" s="21"/>
      <c r="N10205" s="20"/>
      <c r="O10205" s="20"/>
      <c r="P10205" s="19" t="str">
        <f aca="false">IF(I10205="","",I10205-H10205)</f>
        <v/>
      </c>
      <c r="Q10205" s="19" t="str">
        <f aca="true">IF(B10205="","",IF(N10205="No aplica","No aplica",IF(I10205="","Pendent",IF(N10205="Per substituir","Substituir",IF(OR(N10205="No localitzat",N10205="No lliurat"),"Reposar",IF(I10205&lt;H10205,"Reposar",IF(I10205&gt;H10205,"Revisar excedent",IF(AND(G10205="Sí",M10205&lt;&gt;"",M10205&lt;TODAY()),"EPI caducat",IF(AND(G10205="Sí",M10205&lt;&gt;"",M10205&lt;=TODAY()+90),"EPI caduca ≤90 dies",IF(OR(N10205="Deteriorat usable",N10205="Revisió necessària"),"Revisar","OK"))))))))))</f>
      </c>
      <c r="R10205" s="20"/>
    </row>
    <row r="10206" customFormat="false" ht="15" hidden="false" customHeight="false" outlineLevel="0" collapsed="false">
      <c r="A10206" s="19" t="n">
        <v>94</v>
      </c>
      <c r="B10206" s="19" t="n">
        <f aca="false">IFERROR(VLOOKUP(A10206,Personal!$A$6:$F$112,2,FALSE()),"")</f>
        <v>0</v>
      </c>
      <c r="C10206" s="19" t="str">
        <f aca="false">IFERROR(VLOOKUP(A10206,Personal!$A$6:$F$112,3,FALSE()),"")</f>
        <v>Cerdanyola</v>
      </c>
      <c r="D10206" s="19" t="s">
        <v>132</v>
      </c>
      <c r="E10206" s="19" t="s">
        <v>169</v>
      </c>
      <c r="F10206" s="19" t="s">
        <v>170</v>
      </c>
      <c r="G10206" s="19" t="s">
        <v>272</v>
      </c>
      <c r="H10206" s="19" t="n">
        <f aca="false">IF(OR(VLOOKUP(A10206,Personal!$A$6:$F$112,5,FALSE())&lt;&gt;"Sí",N10206="No aplica"),0,'Catàleg GRAE'!D68)</f>
        <v>1</v>
      </c>
      <c r="I10206" s="20"/>
      <c r="J10206" s="20"/>
      <c r="K10206" s="20"/>
      <c r="L10206" s="21"/>
      <c r="M10206" s="21"/>
      <c r="N10206" s="20"/>
      <c r="O10206" s="20"/>
      <c r="P10206" s="19" t="str">
        <f aca="false">IF(I10206="","",I10206-H10206)</f>
        <v/>
      </c>
      <c r="Q10206" s="19" t="str">
        <f aca="true">IF(B10206="","",IF(N10206="No aplica","No aplica",IF(I10206="","Pendent",IF(N10206="Per substituir","Substituir",IF(OR(N10206="No localitzat",N10206="No lliurat"),"Reposar",IF(I10206&lt;H10206,"Reposar",IF(I10206&gt;H10206,"Revisar excedent",IF(AND(G10206="Sí",M10206&lt;&gt;"",M10206&lt;TODAY()),"EPI caducat",IF(AND(G10206="Sí",M10206&lt;&gt;"",M10206&lt;=TODAY()+90),"EPI caduca ≤90 dies",IF(OR(N10206="Deteriorat usable",N10206="Revisió necessària"),"Revisar","OK"))))))))))</f>
      </c>
      <c r="R10206" s="20"/>
    </row>
    <row r="10207" customFormat="false" ht="15" hidden="false" customHeight="false" outlineLevel="0" collapsed="false">
      <c r="A10207" s="19" t="n">
        <v>94</v>
      </c>
      <c r="B10207" s="19" t="n">
        <f aca="false">IFERROR(VLOOKUP(A10207,Personal!$A$6:$F$112,2,FALSE()),"")</f>
        <v>0</v>
      </c>
      <c r="C10207" s="19" t="str">
        <f aca="false">IFERROR(VLOOKUP(A10207,Personal!$A$6:$F$112,3,FALSE()),"")</f>
        <v>Cerdanyola</v>
      </c>
      <c r="D10207" s="19" t="s">
        <v>142</v>
      </c>
      <c r="E10207" s="19" t="s">
        <v>171</v>
      </c>
      <c r="F10207" s="19" t="s">
        <v>172</v>
      </c>
      <c r="G10207" s="19" t="s">
        <v>272</v>
      </c>
      <c r="H10207" s="19" t="n">
        <f aca="false">IF(OR(VLOOKUP(A10207,Personal!$A$6:$F$112,5,FALSE())&lt;&gt;"Sí",N10207="No aplica"),0,'Catàleg GRAE'!D69)</f>
        <v>1</v>
      </c>
      <c r="I10207" s="20"/>
      <c r="J10207" s="20"/>
      <c r="K10207" s="20"/>
      <c r="L10207" s="21"/>
      <c r="M10207" s="21"/>
      <c r="N10207" s="20"/>
      <c r="O10207" s="20"/>
      <c r="P10207" s="19" t="str">
        <f aca="false">IF(I10207="","",I10207-H10207)</f>
        <v/>
      </c>
      <c r="Q10207" s="19" t="str">
        <f aca="true">IF(B10207="","",IF(N10207="No aplica","No aplica",IF(I10207="","Pendent",IF(N10207="Per substituir","Substituir",IF(OR(N10207="No localitzat",N10207="No lliurat"),"Reposar",IF(I10207&lt;H10207,"Reposar",IF(I10207&gt;H10207,"Revisar excedent",IF(AND(G10207="Sí",M10207&lt;&gt;"",M10207&lt;TODAY()),"EPI caducat",IF(AND(G10207="Sí",M10207&lt;&gt;"",M10207&lt;=TODAY()+90),"EPI caduca ≤90 dies",IF(OR(N10207="Deteriorat usable",N10207="Revisió necessària"),"Revisar","OK"))))))))))</f>
      </c>
      <c r="R10207" s="20"/>
    </row>
    <row r="10208" customFormat="false" ht="15" hidden="false" customHeight="false" outlineLevel="0" collapsed="false">
      <c r="A10208" s="19" t="n">
        <v>94</v>
      </c>
      <c r="B10208" s="19" t="n">
        <f aca="false">IFERROR(VLOOKUP(A10208,Personal!$A$6:$F$112,2,FALSE()),"")</f>
        <v>0</v>
      </c>
      <c r="C10208" s="19" t="str">
        <f aca="false">IFERROR(VLOOKUP(A10208,Personal!$A$6:$F$112,3,FALSE()),"")</f>
        <v>Cerdanyola</v>
      </c>
      <c r="D10208" s="19" t="s">
        <v>132</v>
      </c>
      <c r="E10208" s="19" t="s">
        <v>173</v>
      </c>
      <c r="F10208" s="19" t="s">
        <v>174</v>
      </c>
      <c r="G10208" s="19" t="s">
        <v>272</v>
      </c>
      <c r="H10208" s="19" t="n">
        <f aca="false">IF(OR(VLOOKUP(A10208,Personal!$A$6:$F$112,5,FALSE())&lt;&gt;"Sí",N10208="No aplica"),0,'Catàleg GRAE'!D70)</f>
        <v>1</v>
      </c>
      <c r="I10208" s="20"/>
      <c r="J10208" s="20"/>
      <c r="K10208" s="20"/>
      <c r="L10208" s="21"/>
      <c r="M10208" s="21"/>
      <c r="N10208" s="20"/>
      <c r="O10208" s="20"/>
      <c r="P10208" s="19" t="str">
        <f aca="false">IF(I10208="","",I10208-H10208)</f>
        <v/>
      </c>
      <c r="Q10208" s="19" t="str">
        <f aca="true">IF(B10208="","",IF(N10208="No aplica","No aplica",IF(I10208="","Pendent",IF(N10208="Per substituir","Substituir",IF(OR(N10208="No localitzat",N10208="No lliurat"),"Reposar",IF(I10208&lt;H10208,"Reposar",IF(I10208&gt;H10208,"Revisar excedent",IF(AND(G10208="Sí",M10208&lt;&gt;"",M10208&lt;TODAY()),"EPI caducat",IF(AND(G10208="Sí",M10208&lt;&gt;"",M10208&lt;=TODAY()+90),"EPI caduca ≤90 dies",IF(OR(N10208="Deteriorat usable",N10208="Revisió necessària"),"Revisar","OK"))))))))))</f>
      </c>
      <c r="R10208" s="20"/>
    </row>
    <row r="10209" customFormat="false" ht="15" hidden="false" customHeight="false" outlineLevel="0" collapsed="false">
      <c r="A10209" s="19" t="n">
        <v>94</v>
      </c>
      <c r="B10209" s="19" t="n">
        <f aca="false">IFERROR(VLOOKUP(A10209,Personal!$A$6:$F$112,2,FALSE()),"")</f>
        <v>0</v>
      </c>
      <c r="C10209" s="19" t="str">
        <f aca="false">IFERROR(VLOOKUP(A10209,Personal!$A$6:$F$112,3,FALSE()),"")</f>
        <v>Cerdanyola</v>
      </c>
      <c r="D10209" s="19" t="s">
        <v>132</v>
      </c>
      <c r="E10209" s="19" t="s">
        <v>175</v>
      </c>
      <c r="F10209" s="19" t="s">
        <v>176</v>
      </c>
      <c r="G10209" s="19" t="s">
        <v>272</v>
      </c>
      <c r="H10209" s="19" t="n">
        <f aca="false">IF(OR(VLOOKUP(A10209,Personal!$A$6:$F$112,5,FALSE())&lt;&gt;"Sí",N10209="No aplica"),0,'Catàleg GRAE'!D71)</f>
        <v>1</v>
      </c>
      <c r="I10209" s="20"/>
      <c r="J10209" s="20"/>
      <c r="K10209" s="20"/>
      <c r="L10209" s="21"/>
      <c r="M10209" s="21"/>
      <c r="N10209" s="20"/>
      <c r="O10209" s="20"/>
      <c r="P10209" s="19" t="str">
        <f aca="false">IF(I10209="","",I10209-H10209)</f>
        <v/>
      </c>
      <c r="Q10209" s="19" t="str">
        <f aca="true">IF(B10209="","",IF(N10209="No aplica","No aplica",IF(I10209="","Pendent",IF(N10209="Per substituir","Substituir",IF(OR(N10209="No localitzat",N10209="No lliurat"),"Reposar",IF(I10209&lt;H10209,"Reposar",IF(I10209&gt;H10209,"Revisar excedent",IF(AND(G10209="Sí",M10209&lt;&gt;"",M10209&lt;TODAY()),"EPI caducat",IF(AND(G10209="Sí",M10209&lt;&gt;"",M10209&lt;=TODAY()+90),"EPI caduca ≤90 dies",IF(OR(N10209="Deteriorat usable",N10209="Revisió necessària"),"Revisar","OK"))))))))))</f>
      </c>
      <c r="R10209" s="20"/>
    </row>
    <row r="10210" customFormat="false" ht="15" hidden="false" customHeight="false" outlineLevel="0" collapsed="false">
      <c r="A10210" s="19" t="n">
        <v>94</v>
      </c>
      <c r="B10210" s="19" t="n">
        <f aca="false">IFERROR(VLOOKUP(A10210,Personal!$A$6:$F$112,2,FALSE()),"")</f>
        <v>0</v>
      </c>
      <c r="C10210" s="19" t="str">
        <f aca="false">IFERROR(VLOOKUP(A10210,Personal!$A$6:$F$112,3,FALSE()),"")</f>
        <v>Cerdanyola</v>
      </c>
      <c r="D10210" s="19" t="s">
        <v>177</v>
      </c>
      <c r="E10210" s="19" t="s">
        <v>178</v>
      </c>
      <c r="F10210" s="19" t="s">
        <v>179</v>
      </c>
      <c r="G10210" s="19" t="s">
        <v>272</v>
      </c>
      <c r="H10210" s="19" t="n">
        <f aca="false">IF(OR(VLOOKUP(A10210,Personal!$A$6:$F$112,5,FALSE())&lt;&gt;"Sí",N10210="No aplica"),0,'Catàleg GRAE'!D72)</f>
        <v>1</v>
      </c>
      <c r="I10210" s="20"/>
      <c r="J10210" s="20"/>
      <c r="K10210" s="20"/>
      <c r="L10210" s="21"/>
      <c r="M10210" s="21"/>
      <c r="N10210" s="20"/>
      <c r="O10210" s="20"/>
      <c r="P10210" s="19" t="str">
        <f aca="false">IF(I10210="","",I10210-H10210)</f>
        <v/>
      </c>
      <c r="Q10210" s="19" t="str">
        <f aca="true">IF(B10210="","",IF(N10210="No aplica","No aplica",IF(I10210="","Pendent",IF(N10210="Per substituir","Substituir",IF(OR(N10210="No localitzat",N10210="No lliurat"),"Reposar",IF(I10210&lt;H10210,"Reposar",IF(I10210&gt;H10210,"Revisar excedent",IF(AND(G10210="Sí",M10210&lt;&gt;"",M10210&lt;TODAY()),"EPI caducat",IF(AND(G10210="Sí",M10210&lt;&gt;"",M10210&lt;=TODAY()+90),"EPI caduca ≤90 dies",IF(OR(N10210="Deteriorat usable",N10210="Revisió necessària"),"Revisar","OK"))))))))))</f>
      </c>
      <c r="R10210" s="20"/>
    </row>
    <row r="10211" customFormat="false" ht="15" hidden="false" customHeight="false" outlineLevel="0" collapsed="false">
      <c r="A10211" s="19" t="n">
        <v>94</v>
      </c>
      <c r="B10211" s="19" t="n">
        <f aca="false">IFERROR(VLOOKUP(A10211,Personal!$A$6:$F$112,2,FALSE()),"")</f>
        <v>0</v>
      </c>
      <c r="C10211" s="19" t="str">
        <f aca="false">IFERROR(VLOOKUP(A10211,Personal!$A$6:$F$112,3,FALSE()),"")</f>
        <v>Cerdanyola</v>
      </c>
      <c r="D10211" s="19" t="s">
        <v>177</v>
      </c>
      <c r="E10211" s="19" t="s">
        <v>180</v>
      </c>
      <c r="F10211" s="19" t="s">
        <v>181</v>
      </c>
      <c r="G10211" s="19" t="s">
        <v>272</v>
      </c>
      <c r="H10211" s="19" t="n">
        <f aca="false">IF(OR(VLOOKUP(A10211,Personal!$A$6:$F$112,5,FALSE())&lt;&gt;"Sí",N10211="No aplica"),0,'Catàleg GRAE'!D73)</f>
        <v>1</v>
      </c>
      <c r="I10211" s="20"/>
      <c r="J10211" s="20"/>
      <c r="K10211" s="20"/>
      <c r="L10211" s="21"/>
      <c r="M10211" s="21"/>
      <c r="N10211" s="20"/>
      <c r="O10211" s="20"/>
      <c r="P10211" s="19" t="str">
        <f aca="false">IF(I10211="","",I10211-H10211)</f>
        <v/>
      </c>
      <c r="Q10211" s="19" t="str">
        <f aca="true">IF(B10211="","",IF(N10211="No aplica","No aplica",IF(I10211="","Pendent",IF(N10211="Per substituir","Substituir",IF(OR(N10211="No localitzat",N10211="No lliurat"),"Reposar",IF(I10211&lt;H10211,"Reposar",IF(I10211&gt;H10211,"Revisar excedent",IF(AND(G10211="Sí",M10211&lt;&gt;"",M10211&lt;TODAY()),"EPI caducat",IF(AND(G10211="Sí",M10211&lt;&gt;"",M10211&lt;=TODAY()+90),"EPI caduca ≤90 dies",IF(OR(N10211="Deteriorat usable",N10211="Revisió necessària"),"Revisar","OK"))))))))))</f>
      </c>
      <c r="R10211" s="20"/>
    </row>
    <row r="10212" customFormat="false" ht="15" hidden="false" customHeight="false" outlineLevel="0" collapsed="false">
      <c r="A10212" s="19" t="n">
        <v>94</v>
      </c>
      <c r="B10212" s="19" t="n">
        <f aca="false">IFERROR(VLOOKUP(A10212,Personal!$A$6:$F$112,2,FALSE()),"")</f>
        <v>0</v>
      </c>
      <c r="C10212" s="19" t="str">
        <f aca="false">IFERROR(VLOOKUP(A10212,Personal!$A$6:$F$112,3,FALSE()),"")</f>
        <v>Cerdanyola</v>
      </c>
      <c r="D10212" s="19" t="s">
        <v>132</v>
      </c>
      <c r="E10212" s="19" t="s">
        <v>182</v>
      </c>
      <c r="F10212" s="19" t="s">
        <v>183</v>
      </c>
      <c r="G10212" s="19" t="s">
        <v>272</v>
      </c>
      <c r="H10212" s="19" t="n">
        <f aca="false">IF(OR(VLOOKUP(A10212,Personal!$A$6:$F$112,5,FALSE())&lt;&gt;"Sí",N10212="No aplica"),0,'Catàleg GRAE'!D74)</f>
        <v>1</v>
      </c>
      <c r="I10212" s="20"/>
      <c r="J10212" s="20"/>
      <c r="K10212" s="20"/>
      <c r="L10212" s="21"/>
      <c r="M10212" s="21"/>
      <c r="N10212" s="20"/>
      <c r="O10212" s="20"/>
      <c r="P10212" s="19" t="str">
        <f aca="false">IF(I10212="","",I10212-H10212)</f>
        <v/>
      </c>
      <c r="Q10212" s="19" t="str">
        <f aca="true">IF(B10212="","",IF(N10212="No aplica","No aplica",IF(I10212="","Pendent",IF(N10212="Per substituir","Substituir",IF(OR(N10212="No localitzat",N10212="No lliurat"),"Reposar",IF(I10212&lt;H10212,"Reposar",IF(I10212&gt;H10212,"Revisar excedent",IF(AND(G10212="Sí",M10212&lt;&gt;"",M10212&lt;TODAY()),"EPI caducat",IF(AND(G10212="Sí",M10212&lt;&gt;"",M10212&lt;=TODAY()+90),"EPI caduca ≤90 dies",IF(OR(N10212="Deteriorat usable",N10212="Revisió necessària"),"Revisar","OK"))))))))))</f>
      </c>
      <c r="R10212" s="20"/>
    </row>
    <row r="10213" customFormat="false" ht="15" hidden="false" customHeight="false" outlineLevel="0" collapsed="false">
      <c r="A10213" s="19" t="n">
        <v>94</v>
      </c>
      <c r="B10213" s="19" t="n">
        <f aca="false">IFERROR(VLOOKUP(A10213,Personal!$A$6:$F$112,2,FALSE()),"")</f>
        <v>0</v>
      </c>
      <c r="C10213" s="19" t="str">
        <f aca="false">IFERROR(VLOOKUP(A10213,Personal!$A$6:$F$112,3,FALSE()),"")</f>
        <v>Cerdanyola</v>
      </c>
      <c r="D10213" s="19" t="s">
        <v>177</v>
      </c>
      <c r="E10213" s="19" t="s">
        <v>184</v>
      </c>
      <c r="F10213" s="19" t="s">
        <v>185</v>
      </c>
      <c r="G10213" s="19" t="s">
        <v>272</v>
      </c>
      <c r="H10213" s="19" t="n">
        <f aca="false">IF(OR(VLOOKUP(A10213,Personal!$A$6:$F$112,5,FALSE())&lt;&gt;"Sí",N10213="No aplica"),0,'Catàleg GRAE'!D75)</f>
        <v>1</v>
      </c>
      <c r="I10213" s="20"/>
      <c r="J10213" s="20"/>
      <c r="K10213" s="20"/>
      <c r="L10213" s="21"/>
      <c r="M10213" s="21"/>
      <c r="N10213" s="20"/>
      <c r="O10213" s="20"/>
      <c r="P10213" s="19" t="str">
        <f aca="false">IF(I10213="","",I10213-H10213)</f>
        <v/>
      </c>
      <c r="Q10213" s="19" t="str">
        <f aca="true">IF(B10213="","",IF(N10213="No aplica","No aplica",IF(I10213="","Pendent",IF(N10213="Per substituir","Substituir",IF(OR(N10213="No localitzat",N10213="No lliurat"),"Reposar",IF(I10213&lt;H10213,"Reposar",IF(I10213&gt;H10213,"Revisar excedent",IF(AND(G10213="Sí",M10213&lt;&gt;"",M10213&lt;TODAY()),"EPI caducat",IF(AND(G10213="Sí",M10213&lt;&gt;"",M10213&lt;=TODAY()+90),"EPI caduca ≤90 dies",IF(OR(N10213="Deteriorat usable",N10213="Revisió necessària"),"Revisar","OK"))))))))))</f>
      </c>
      <c r="R10213" s="20"/>
    </row>
    <row r="10214" customFormat="false" ht="15" hidden="false" customHeight="false" outlineLevel="0" collapsed="false">
      <c r="A10214" s="19" t="n">
        <v>94</v>
      </c>
      <c r="B10214" s="19" t="n">
        <f aca="false">IFERROR(VLOOKUP(A10214,Personal!$A$6:$F$112,2,FALSE()),"")</f>
        <v>0</v>
      </c>
      <c r="C10214" s="19" t="str">
        <f aca="false">IFERROR(VLOOKUP(A10214,Personal!$A$6:$F$112,3,FALSE()),"")</f>
        <v>Cerdanyola</v>
      </c>
      <c r="D10214" s="19" t="s">
        <v>142</v>
      </c>
      <c r="E10214" s="19" t="s">
        <v>186</v>
      </c>
      <c r="F10214" s="19" t="s">
        <v>187</v>
      </c>
      <c r="G10214" s="19" t="s">
        <v>272</v>
      </c>
      <c r="H10214" s="19" t="n">
        <f aca="false">IF(OR(VLOOKUP(A10214,Personal!$A$6:$F$112,5,FALSE())&lt;&gt;"Sí",N10214="No aplica"),0,'Catàleg GRAE'!D76)</f>
        <v>1</v>
      </c>
      <c r="I10214" s="20"/>
      <c r="J10214" s="20"/>
      <c r="K10214" s="20"/>
      <c r="L10214" s="21"/>
      <c r="M10214" s="21"/>
      <c r="N10214" s="20"/>
      <c r="O10214" s="20"/>
      <c r="P10214" s="19" t="str">
        <f aca="false">IF(I10214="","",I10214-H10214)</f>
        <v/>
      </c>
      <c r="Q10214" s="19" t="str">
        <f aca="true">IF(B10214="","",IF(N10214="No aplica","No aplica",IF(I10214="","Pendent",IF(N10214="Per substituir","Substituir",IF(OR(N10214="No localitzat",N10214="No lliurat"),"Reposar",IF(I10214&lt;H10214,"Reposar",IF(I10214&gt;H10214,"Revisar excedent",IF(AND(G10214="Sí",M10214&lt;&gt;"",M10214&lt;TODAY()),"EPI caducat",IF(AND(G10214="Sí",M10214&lt;&gt;"",M10214&lt;=TODAY()+90),"EPI caduca ≤90 dies",IF(OR(N10214="Deteriorat usable",N10214="Revisió necessària"),"Revisar","OK"))))))))))</f>
      </c>
      <c r="R10214" s="20"/>
    </row>
    <row r="10215" customFormat="false" ht="15" hidden="false" customHeight="false" outlineLevel="0" collapsed="false">
      <c r="A10215" s="19" t="n">
        <v>94</v>
      </c>
      <c r="B10215" s="19" t="n">
        <f aca="false">IFERROR(VLOOKUP(A10215,Personal!$A$6:$F$112,2,FALSE()),"")</f>
        <v>0</v>
      </c>
      <c r="C10215" s="19" t="str">
        <f aca="false">IFERROR(VLOOKUP(A10215,Personal!$A$6:$F$112,3,FALSE()),"")</f>
        <v>Cerdanyola</v>
      </c>
      <c r="D10215" s="19" t="s">
        <v>177</v>
      </c>
      <c r="E10215" s="19" t="s">
        <v>188</v>
      </c>
      <c r="F10215" s="19" t="s">
        <v>189</v>
      </c>
      <c r="G10215" s="19" t="s">
        <v>272</v>
      </c>
      <c r="H10215" s="19" t="n">
        <f aca="false">IF(OR(VLOOKUP(A10215,Personal!$A$6:$F$112,5,FALSE())&lt;&gt;"Sí",N10215="No aplica"),0,'Catàleg GRAE'!D77)</f>
        <v>1</v>
      </c>
      <c r="I10215" s="20"/>
      <c r="J10215" s="20"/>
      <c r="K10215" s="20"/>
      <c r="L10215" s="21"/>
      <c r="M10215" s="21"/>
      <c r="N10215" s="20"/>
      <c r="O10215" s="20"/>
      <c r="P10215" s="19" t="str">
        <f aca="false">IF(I10215="","",I10215-H10215)</f>
        <v/>
      </c>
      <c r="Q10215" s="19" t="str">
        <f aca="true">IF(B10215="","",IF(N10215="No aplica","No aplica",IF(I10215="","Pendent",IF(N10215="Per substituir","Substituir",IF(OR(N10215="No localitzat",N10215="No lliurat"),"Reposar",IF(I10215&lt;H10215,"Reposar",IF(I10215&gt;H10215,"Revisar excedent",IF(AND(G10215="Sí",M10215&lt;&gt;"",M10215&lt;TODAY()),"EPI caducat",IF(AND(G10215="Sí",M10215&lt;&gt;"",M10215&lt;=TODAY()+90),"EPI caduca ≤90 dies",IF(OR(N10215="Deteriorat usable",N10215="Revisió necessària"),"Revisar","OK"))))))))))</f>
      </c>
      <c r="R10215" s="20"/>
    </row>
    <row r="10216" customFormat="false" ht="15" hidden="false" customHeight="false" outlineLevel="0" collapsed="false">
      <c r="A10216" s="19" t="n">
        <v>94</v>
      </c>
      <c r="B10216" s="19" t="n">
        <f aca="false">IFERROR(VLOOKUP(A10216,Personal!$A$6:$F$112,2,FALSE()),"")</f>
        <v>0</v>
      </c>
      <c r="C10216" s="19" t="str">
        <f aca="false">IFERROR(VLOOKUP(A10216,Personal!$A$6:$F$112,3,FALSE()),"")</f>
        <v>Cerdanyola</v>
      </c>
      <c r="D10216" s="19" t="s">
        <v>132</v>
      </c>
      <c r="E10216" s="19" t="s">
        <v>190</v>
      </c>
      <c r="F10216" s="19" t="s">
        <v>191</v>
      </c>
      <c r="G10216" s="19" t="s">
        <v>272</v>
      </c>
      <c r="H10216" s="19" t="n">
        <f aca="false">IF(OR(VLOOKUP(A10216,Personal!$A$6:$F$112,5,FALSE())&lt;&gt;"Sí",N10216="No aplica"),0,'Catàleg GRAE'!D78)</f>
        <v>1</v>
      </c>
      <c r="I10216" s="20"/>
      <c r="J10216" s="20"/>
      <c r="K10216" s="20"/>
      <c r="L10216" s="21"/>
      <c r="M10216" s="21"/>
      <c r="N10216" s="20"/>
      <c r="O10216" s="20"/>
      <c r="P10216" s="19" t="str">
        <f aca="false">IF(I10216="","",I10216-H10216)</f>
        <v/>
      </c>
      <c r="Q10216" s="19" t="str">
        <f aca="true">IF(B10216="","",IF(N10216="No aplica","No aplica",IF(I10216="","Pendent",IF(N10216="Per substituir","Substituir",IF(OR(N10216="No localitzat",N10216="No lliurat"),"Reposar",IF(I10216&lt;H10216,"Reposar",IF(I10216&gt;H10216,"Revisar excedent",IF(AND(G10216="Sí",M10216&lt;&gt;"",M10216&lt;TODAY()),"EPI caducat",IF(AND(G10216="Sí",M10216&lt;&gt;"",M10216&lt;=TODAY()+90),"EPI caduca ≤90 dies",IF(OR(N10216="Deteriorat usable",N10216="Revisió necessària"),"Revisar","OK"))))))))))</f>
      </c>
      <c r="R10216" s="20"/>
    </row>
    <row r="10217" customFormat="false" ht="15" hidden="false" customHeight="false" outlineLevel="0" collapsed="false">
      <c r="A10217" s="19" t="n">
        <v>94</v>
      </c>
      <c r="B10217" s="19" t="n">
        <f aca="false">IFERROR(VLOOKUP(A10217,Personal!$A$6:$F$112,2,FALSE()),"")</f>
        <v>0</v>
      </c>
      <c r="C10217" s="19" t="str">
        <f aca="false">IFERROR(VLOOKUP(A10217,Personal!$A$6:$F$112,3,FALSE()),"")</f>
        <v>Cerdanyola</v>
      </c>
      <c r="D10217" s="19" t="s">
        <v>177</v>
      </c>
      <c r="E10217" s="19" t="s">
        <v>192</v>
      </c>
      <c r="F10217" s="19" t="s">
        <v>193</v>
      </c>
      <c r="G10217" s="19" t="s">
        <v>272</v>
      </c>
      <c r="H10217" s="19" t="n">
        <f aca="false">IF(OR(VLOOKUP(A10217,Personal!$A$6:$F$112,5,FALSE())&lt;&gt;"Sí",N10217="No aplica"),0,'Catàleg GRAE'!D79)</f>
        <v>8</v>
      </c>
      <c r="I10217" s="20"/>
      <c r="J10217" s="20"/>
      <c r="K10217" s="20"/>
      <c r="L10217" s="21"/>
      <c r="M10217" s="21"/>
      <c r="N10217" s="20"/>
      <c r="O10217" s="20"/>
      <c r="P10217" s="19" t="str">
        <f aca="false">IF(I10217="","",I10217-H10217)</f>
        <v/>
      </c>
      <c r="Q10217" s="19" t="str">
        <f aca="true">IF(B10217="","",IF(N10217="No aplica","No aplica",IF(I10217="","Pendent",IF(N10217="Per substituir","Substituir",IF(OR(N10217="No localitzat",N10217="No lliurat"),"Reposar",IF(I10217&lt;H10217,"Reposar",IF(I10217&gt;H10217,"Revisar excedent",IF(AND(G10217="Sí",M10217&lt;&gt;"",M10217&lt;TODAY()),"EPI caducat",IF(AND(G10217="Sí",M10217&lt;&gt;"",M10217&lt;=TODAY()+90),"EPI caduca ≤90 dies",IF(OR(N10217="Deteriorat usable",N10217="Revisió necessària"),"Revisar","OK"))))))))))</f>
      </c>
      <c r="R10217" s="20"/>
    </row>
    <row r="10218" customFormat="false" ht="15" hidden="false" customHeight="false" outlineLevel="0" collapsed="false">
      <c r="A10218" s="19" t="n">
        <v>94</v>
      </c>
      <c r="B10218" s="19" t="n">
        <f aca="false">IFERROR(VLOOKUP(A10218,Personal!$A$6:$F$112,2,FALSE()),"")</f>
        <v>0</v>
      </c>
      <c r="C10218" s="19" t="str">
        <f aca="false">IFERROR(VLOOKUP(A10218,Personal!$A$6:$F$112,3,FALSE()),"")</f>
        <v>Cerdanyola</v>
      </c>
      <c r="D10218" s="19" t="s">
        <v>177</v>
      </c>
      <c r="E10218" s="19" t="s">
        <v>194</v>
      </c>
      <c r="F10218" s="19" t="s">
        <v>195</v>
      </c>
      <c r="G10218" s="19" t="s">
        <v>272</v>
      </c>
      <c r="H10218" s="19" t="n">
        <f aca="false">IF(OR(VLOOKUP(A10218,Personal!$A$6:$F$112,5,FALSE())&lt;&gt;"Sí",N10218="No aplica"),0,'Catàleg GRAE'!D80)</f>
        <v>2</v>
      </c>
      <c r="I10218" s="20"/>
      <c r="J10218" s="20"/>
      <c r="K10218" s="20"/>
      <c r="L10218" s="21"/>
      <c r="M10218" s="21"/>
      <c r="N10218" s="20"/>
      <c r="O10218" s="20"/>
      <c r="P10218" s="19" t="str">
        <f aca="false">IF(I10218="","",I10218-H10218)</f>
        <v/>
      </c>
      <c r="Q10218" s="19" t="str">
        <f aca="true">IF(B10218="","",IF(N10218="No aplica","No aplica",IF(I10218="","Pendent",IF(N10218="Per substituir","Substituir",IF(OR(N10218="No localitzat",N10218="No lliurat"),"Reposar",IF(I10218&lt;H10218,"Reposar",IF(I10218&gt;H10218,"Revisar excedent",IF(AND(G10218="Sí",M10218&lt;&gt;"",M10218&lt;TODAY()),"EPI caducat",IF(AND(G10218="Sí",M10218&lt;&gt;"",M10218&lt;=TODAY()+90),"EPI caduca ≤90 dies",IF(OR(N10218="Deteriorat usable",N10218="Revisió necessària"),"Revisar","OK"))))))))))</f>
      </c>
      <c r="R10218" s="20"/>
    </row>
    <row r="10219" customFormat="false" ht="15" hidden="false" customHeight="false" outlineLevel="0" collapsed="false">
      <c r="A10219" s="19" t="n">
        <v>94</v>
      </c>
      <c r="B10219" s="19" t="n">
        <f aca="false">IFERROR(VLOOKUP(A10219,Personal!$A$6:$F$112,2,FALSE()),"")</f>
        <v>0</v>
      </c>
      <c r="C10219" s="19" t="str">
        <f aca="false">IFERROR(VLOOKUP(A10219,Personal!$A$6:$F$112,3,FALSE()),"")</f>
        <v>Cerdanyola</v>
      </c>
      <c r="D10219" s="19" t="s">
        <v>177</v>
      </c>
      <c r="E10219" s="19" t="s">
        <v>196</v>
      </c>
      <c r="F10219" s="19" t="s">
        <v>197</v>
      </c>
      <c r="G10219" s="19" t="s">
        <v>272</v>
      </c>
      <c r="H10219" s="19" t="n">
        <f aca="false">IF(OR(VLOOKUP(A10219,Personal!$A$6:$F$112,5,FALSE())&lt;&gt;"Sí",N10219="No aplica"),0,'Catàleg GRAE'!D81)</f>
        <v>1</v>
      </c>
      <c r="I10219" s="20"/>
      <c r="J10219" s="20"/>
      <c r="K10219" s="20"/>
      <c r="L10219" s="21"/>
      <c r="M10219" s="21"/>
      <c r="N10219" s="20"/>
      <c r="O10219" s="20"/>
      <c r="P10219" s="19" t="str">
        <f aca="false">IF(I10219="","",I10219-H10219)</f>
        <v/>
      </c>
      <c r="Q10219" s="19" t="str">
        <f aca="true">IF(B10219="","",IF(N10219="No aplica","No aplica",IF(I10219="","Pendent",IF(N10219="Per substituir","Substituir",IF(OR(N10219="No localitzat",N10219="No lliurat"),"Reposar",IF(I10219&lt;H10219,"Reposar",IF(I10219&gt;H10219,"Revisar excedent",IF(AND(G10219="Sí",M10219&lt;&gt;"",M10219&lt;TODAY()),"EPI caducat",IF(AND(G10219="Sí",M10219&lt;&gt;"",M10219&lt;=TODAY()+90),"EPI caduca ≤90 dies",IF(OR(N10219="Deteriorat usable",N10219="Revisió necessària"),"Revisar","OK"))))))))))</f>
      </c>
      <c r="R10219" s="20"/>
    </row>
    <row r="10220" customFormat="false" ht="15" hidden="false" customHeight="false" outlineLevel="0" collapsed="false">
      <c r="A10220" s="19" t="n">
        <v>94</v>
      </c>
      <c r="B10220" s="19" t="n">
        <f aca="false">IFERROR(VLOOKUP(A10220,Personal!$A$6:$F$112,2,FALSE()),"")</f>
        <v>0</v>
      </c>
      <c r="C10220" s="19" t="str">
        <f aca="false">IFERROR(VLOOKUP(A10220,Personal!$A$6:$F$112,3,FALSE()),"")</f>
        <v>Cerdanyola</v>
      </c>
      <c r="D10220" s="19" t="s">
        <v>177</v>
      </c>
      <c r="E10220" s="19" t="s">
        <v>198</v>
      </c>
      <c r="F10220" s="19" t="s">
        <v>199</v>
      </c>
      <c r="G10220" s="19" t="s">
        <v>272</v>
      </c>
      <c r="H10220" s="19" t="n">
        <f aca="false">IF(OR(VLOOKUP(A10220,Personal!$A$6:$F$112,5,FALSE())&lt;&gt;"Sí",N10220="No aplica"),0,'Catàleg GRAE'!D82)</f>
        <v>1</v>
      </c>
      <c r="I10220" s="20"/>
      <c r="J10220" s="20"/>
      <c r="K10220" s="20"/>
      <c r="L10220" s="21"/>
      <c r="M10220" s="21"/>
      <c r="N10220" s="20"/>
      <c r="O10220" s="20"/>
      <c r="P10220" s="19" t="str">
        <f aca="false">IF(I10220="","",I10220-H10220)</f>
        <v/>
      </c>
      <c r="Q10220" s="19" t="str">
        <f aca="true">IF(B10220="","",IF(N10220="No aplica","No aplica",IF(I10220="","Pendent",IF(N10220="Per substituir","Substituir",IF(OR(N10220="No localitzat",N10220="No lliurat"),"Reposar",IF(I10220&lt;H10220,"Reposar",IF(I10220&gt;H10220,"Revisar excedent",IF(AND(G10220="Sí",M10220&lt;&gt;"",M10220&lt;TODAY()),"EPI caducat",IF(AND(G10220="Sí",M10220&lt;&gt;"",M10220&lt;=TODAY()+90),"EPI caduca ≤90 dies",IF(OR(N10220="Deteriorat usable",N10220="Revisió necessària"),"Revisar","OK"))))))))))</f>
      </c>
      <c r="R10220" s="20"/>
    </row>
    <row r="10221" customFormat="false" ht="15" hidden="false" customHeight="false" outlineLevel="0" collapsed="false">
      <c r="A10221" s="19" t="n">
        <v>94</v>
      </c>
      <c r="B10221" s="19" t="n">
        <f aca="false">IFERROR(VLOOKUP(A10221,Personal!$A$6:$F$112,2,FALSE()),"")</f>
        <v>0</v>
      </c>
      <c r="C10221" s="19" t="str">
        <f aca="false">IFERROR(VLOOKUP(A10221,Personal!$A$6:$F$112,3,FALSE()),"")</f>
        <v>Cerdanyola</v>
      </c>
      <c r="D10221" s="19" t="s">
        <v>177</v>
      </c>
      <c r="E10221" s="19" t="s">
        <v>200</v>
      </c>
      <c r="F10221" s="19" t="s">
        <v>201</v>
      </c>
      <c r="G10221" s="19" t="s">
        <v>272</v>
      </c>
      <c r="H10221" s="19" t="n">
        <f aca="false">IF(OR(VLOOKUP(A10221,Personal!$A$6:$F$112,5,FALSE())&lt;&gt;"Sí",N10221="No aplica"),0,'Catàleg GRAE'!D83)</f>
        <v>1</v>
      </c>
      <c r="I10221" s="20"/>
      <c r="J10221" s="20"/>
      <c r="K10221" s="20"/>
      <c r="L10221" s="21"/>
      <c r="M10221" s="21"/>
      <c r="N10221" s="20"/>
      <c r="O10221" s="20"/>
      <c r="P10221" s="19" t="str">
        <f aca="false">IF(I10221="","",I10221-H10221)</f>
        <v/>
      </c>
      <c r="Q10221" s="19" t="str">
        <f aca="true">IF(B10221="","",IF(N10221="No aplica","No aplica",IF(I10221="","Pendent",IF(N10221="Per substituir","Substituir",IF(OR(N10221="No localitzat",N10221="No lliurat"),"Reposar",IF(I10221&lt;H10221,"Reposar",IF(I10221&gt;H10221,"Revisar excedent",IF(AND(G10221="Sí",M10221&lt;&gt;"",M10221&lt;TODAY()),"EPI caducat",IF(AND(G10221="Sí",M10221&lt;&gt;"",M10221&lt;=TODAY()+90),"EPI caduca ≤90 dies",IF(OR(N10221="Deteriorat usable",N10221="Revisió necessària"),"Revisar","OK"))))))))))</f>
      </c>
      <c r="R10221" s="20"/>
    </row>
    <row r="10222" customFormat="false" ht="15" hidden="false" customHeight="false" outlineLevel="0" collapsed="false">
      <c r="A10222" s="19" t="n">
        <v>94</v>
      </c>
      <c r="B10222" s="19" t="n">
        <f aca="false">IFERROR(VLOOKUP(A10222,Personal!$A$6:$F$112,2,FALSE()),"")</f>
        <v>0</v>
      </c>
      <c r="C10222" s="19" t="str">
        <f aca="false">IFERROR(VLOOKUP(A10222,Personal!$A$6:$F$112,3,FALSE()),"")</f>
        <v>Cerdanyola</v>
      </c>
      <c r="D10222" s="19" t="s">
        <v>94</v>
      </c>
      <c r="E10222" s="19" t="s">
        <v>202</v>
      </c>
      <c r="F10222" s="19" t="s">
        <v>203</v>
      </c>
      <c r="G10222" s="19" t="s">
        <v>291</v>
      </c>
      <c r="H10222" s="19" t="n">
        <f aca="false">IF(OR(VLOOKUP(A10222,Personal!$A$6:$F$112,5,FALSE())&lt;&gt;"Sí",N10222="No aplica"),0,'Catàleg GRAE'!D84)</f>
        <v>1</v>
      </c>
      <c r="I10222" s="20"/>
      <c r="J10222" s="20"/>
      <c r="K10222" s="20"/>
      <c r="L10222" s="21"/>
      <c r="M10222" s="21"/>
      <c r="N10222" s="20"/>
      <c r="O10222" s="20"/>
      <c r="P10222" s="19" t="str">
        <f aca="false">IF(I10222="","",I10222-H10222)</f>
        <v/>
      </c>
      <c r="Q10222" s="19" t="str">
        <f aca="true">IF(B10222="","",IF(N10222="No aplica","No aplica",IF(I10222="","Pendent",IF(N10222="Per substituir","Substituir",IF(OR(N10222="No localitzat",N10222="No lliurat"),"Reposar",IF(I10222&lt;H10222,"Reposar",IF(I10222&gt;H10222,"Revisar excedent",IF(AND(G10222="Sí",M10222&lt;&gt;"",M10222&lt;TODAY()),"EPI caducat",IF(AND(G10222="Sí",M10222&lt;&gt;"",M10222&lt;=TODAY()+90),"EPI caduca ≤90 dies",IF(OR(N10222="Deteriorat usable",N10222="Revisió necessària"),"Revisar","OK"))))))))))</f>
      </c>
      <c r="R10222" s="20"/>
    </row>
    <row r="10223" customFormat="false" ht="15" hidden="false" customHeight="false" outlineLevel="0" collapsed="false">
      <c r="A10223" s="19" t="n">
        <v>94</v>
      </c>
      <c r="B10223" s="19" t="n">
        <f aca="false">IFERROR(VLOOKUP(A10223,Personal!$A$6:$F$112,2,FALSE()),"")</f>
        <v>0</v>
      </c>
      <c r="C10223" s="19" t="str">
        <f aca="false">IFERROR(VLOOKUP(A10223,Personal!$A$6:$F$112,3,FALSE()),"")</f>
        <v>Cerdanyola</v>
      </c>
      <c r="D10223" s="19" t="s">
        <v>125</v>
      </c>
      <c r="E10223" s="19" t="s">
        <v>204</v>
      </c>
      <c r="F10223" s="19" t="s">
        <v>205</v>
      </c>
      <c r="G10223" s="19" t="s">
        <v>291</v>
      </c>
      <c r="H10223" s="19" t="n">
        <f aca="false">IF(OR(VLOOKUP(A10223,Personal!$A$6:$F$112,5,FALSE())&lt;&gt;"Sí",N10223="No aplica"),0,'Catàleg GRAE'!D85)</f>
        <v>1</v>
      </c>
      <c r="I10223" s="20"/>
      <c r="J10223" s="20"/>
      <c r="K10223" s="20"/>
      <c r="L10223" s="21"/>
      <c r="M10223" s="21"/>
      <c r="N10223" s="20"/>
      <c r="O10223" s="20"/>
      <c r="P10223" s="19" t="str">
        <f aca="false">IF(I10223="","",I10223-H10223)</f>
        <v/>
      </c>
      <c r="Q10223" s="19" t="str">
        <f aca="true">IF(B10223="","",IF(N10223="No aplica","No aplica",IF(I10223="","Pendent",IF(N10223="Per substituir","Substituir",IF(OR(N10223="No localitzat",N10223="No lliurat"),"Reposar",IF(I10223&lt;H10223,"Reposar",IF(I10223&gt;H10223,"Revisar excedent",IF(AND(G10223="Sí",M10223&lt;&gt;"",M10223&lt;TODAY()),"EPI caducat",IF(AND(G10223="Sí",M10223&lt;&gt;"",M10223&lt;=TODAY()+90),"EPI caduca ≤90 dies",IF(OR(N10223="Deteriorat usable",N10223="Revisió necessària"),"Revisar","OK"))))))))))</f>
      </c>
      <c r="R10223" s="20"/>
    </row>
    <row r="10224" customFormat="false" ht="15" hidden="false" customHeight="false" outlineLevel="0" collapsed="false">
      <c r="A10224" s="19" t="n">
        <v>94</v>
      </c>
      <c r="B10224" s="19" t="n">
        <f aca="false">IFERROR(VLOOKUP(A10224,Personal!$A$6:$F$112,2,FALSE()),"")</f>
        <v>0</v>
      </c>
      <c r="C10224" s="19" t="str">
        <f aca="false">IFERROR(VLOOKUP(A10224,Personal!$A$6:$F$112,3,FALSE()),"")</f>
        <v>Cerdanyola</v>
      </c>
      <c r="D10224" s="19" t="s">
        <v>153</v>
      </c>
      <c r="E10224" s="19" t="s">
        <v>206</v>
      </c>
      <c r="F10224" s="19" t="s">
        <v>207</v>
      </c>
      <c r="G10224" s="19" t="s">
        <v>272</v>
      </c>
      <c r="H10224" s="19" t="n">
        <f aca="false">IF(OR(VLOOKUP(A10224,Personal!$A$6:$F$112,5,FALSE())&lt;&gt;"Sí",N10224="No aplica"),0,'Catàleg GRAE'!D86)</f>
        <v>1</v>
      </c>
      <c r="I10224" s="20"/>
      <c r="J10224" s="20"/>
      <c r="K10224" s="20"/>
      <c r="L10224" s="21"/>
      <c r="M10224" s="21"/>
      <c r="N10224" s="20"/>
      <c r="O10224" s="20"/>
      <c r="P10224" s="19" t="str">
        <f aca="false">IF(I10224="","",I10224-H10224)</f>
        <v/>
      </c>
      <c r="Q10224" s="19" t="str">
        <f aca="true">IF(B10224="","",IF(N10224="No aplica","No aplica",IF(I10224="","Pendent",IF(N10224="Per substituir","Substituir",IF(OR(N10224="No localitzat",N10224="No lliurat"),"Reposar",IF(I10224&lt;H10224,"Reposar",IF(I10224&gt;H10224,"Revisar excedent",IF(AND(G10224="Sí",M10224&lt;&gt;"",M10224&lt;TODAY()),"EPI caducat",IF(AND(G10224="Sí",M10224&lt;&gt;"",M10224&lt;=TODAY()+90),"EPI caduca ≤90 dies",IF(OR(N10224="Deteriorat usable",N10224="Revisió necessària"),"Revisar","OK"))))))))))</f>
      </c>
      <c r="R10224" s="20"/>
    </row>
    <row r="10225" customFormat="false" ht="15" hidden="false" customHeight="false" outlineLevel="0" collapsed="false">
      <c r="A10225" s="19" t="n">
        <v>94</v>
      </c>
      <c r="B10225" s="19" t="n">
        <f aca="false">IFERROR(VLOOKUP(A10225,Personal!$A$6:$F$112,2,FALSE()),"")</f>
        <v>0</v>
      </c>
      <c r="C10225" s="19" t="str">
        <f aca="false">IFERROR(VLOOKUP(A10225,Personal!$A$6:$F$112,3,FALSE()),"")</f>
        <v>Cerdanyola</v>
      </c>
      <c r="D10225" s="19" t="s">
        <v>177</v>
      </c>
      <c r="E10225" s="19" t="s">
        <v>208</v>
      </c>
      <c r="F10225" s="19" t="s">
        <v>209</v>
      </c>
      <c r="G10225" s="19" t="s">
        <v>272</v>
      </c>
      <c r="H10225" s="19" t="n">
        <f aca="false">IF(OR(VLOOKUP(A10225,Personal!$A$6:$F$112,5,FALSE())&lt;&gt;"Sí",N10225="No aplica"),0,'Catàleg GRAE'!D87)</f>
        <v>1</v>
      </c>
      <c r="I10225" s="20"/>
      <c r="J10225" s="20"/>
      <c r="K10225" s="20"/>
      <c r="L10225" s="21"/>
      <c r="M10225" s="21"/>
      <c r="N10225" s="20"/>
      <c r="O10225" s="20"/>
      <c r="P10225" s="19" t="str">
        <f aca="false">IF(I10225="","",I10225-H10225)</f>
        <v/>
      </c>
      <c r="Q10225" s="19" t="str">
        <f aca="true">IF(B10225="","",IF(N10225="No aplica","No aplica",IF(I10225="","Pendent",IF(N10225="Per substituir","Substituir",IF(OR(N10225="No localitzat",N10225="No lliurat"),"Reposar",IF(I10225&lt;H10225,"Reposar",IF(I10225&gt;H10225,"Revisar excedent",IF(AND(G10225="Sí",M10225&lt;&gt;"",M10225&lt;TODAY()),"EPI caducat",IF(AND(G10225="Sí",M10225&lt;&gt;"",M10225&lt;=TODAY()+90),"EPI caduca ≤90 dies",IF(OR(N10225="Deteriorat usable",N10225="Revisió necessària"),"Revisar","OK"))))))))))</f>
      </c>
      <c r="R10225" s="20"/>
    </row>
    <row r="10226" customFormat="false" ht="15" hidden="false" customHeight="false" outlineLevel="0" collapsed="false">
      <c r="A10226" s="19" t="n">
        <v>94</v>
      </c>
      <c r="B10226" s="19" t="n">
        <f aca="false">IFERROR(VLOOKUP(A10226,Personal!$A$6:$F$112,2,FALSE()),"")</f>
        <v>0</v>
      </c>
      <c r="C10226" s="19" t="str">
        <f aca="false">IFERROR(VLOOKUP(A10226,Personal!$A$6:$F$112,3,FALSE()),"")</f>
        <v>Cerdanyola</v>
      </c>
      <c r="D10226" s="19" t="s">
        <v>177</v>
      </c>
      <c r="E10226" s="19" t="s">
        <v>210</v>
      </c>
      <c r="F10226" s="19" t="s">
        <v>211</v>
      </c>
      <c r="G10226" s="19" t="s">
        <v>272</v>
      </c>
      <c r="H10226" s="19" t="n">
        <f aca="false">IF(OR(VLOOKUP(A10226,Personal!$A$6:$F$112,5,FALSE())&lt;&gt;"Sí",N10226="No aplica"),0,'Catàleg GRAE'!D88)</f>
        <v>1</v>
      </c>
      <c r="I10226" s="20"/>
      <c r="J10226" s="20"/>
      <c r="K10226" s="20"/>
      <c r="L10226" s="21"/>
      <c r="M10226" s="21"/>
      <c r="N10226" s="20"/>
      <c r="O10226" s="20"/>
      <c r="P10226" s="19" t="str">
        <f aca="false">IF(I10226="","",I10226-H10226)</f>
        <v/>
      </c>
      <c r="Q10226" s="19" t="str">
        <f aca="true">IF(B10226="","",IF(N10226="No aplica","No aplica",IF(I10226="","Pendent",IF(N10226="Per substituir","Substituir",IF(OR(N10226="No localitzat",N10226="No lliurat"),"Reposar",IF(I10226&lt;H10226,"Reposar",IF(I10226&gt;H10226,"Revisar excedent",IF(AND(G10226="Sí",M10226&lt;&gt;"",M10226&lt;TODAY()),"EPI caducat",IF(AND(G10226="Sí",M10226&lt;&gt;"",M10226&lt;=TODAY()+90),"EPI caduca ≤90 dies",IF(OR(N10226="Deteriorat usable",N10226="Revisió necessària"),"Revisar","OK"))))))))))</f>
      </c>
      <c r="R10226" s="20"/>
    </row>
    <row r="10227" customFormat="false" ht="15" hidden="false" customHeight="false" outlineLevel="0" collapsed="false">
      <c r="A10227" s="19" t="n">
        <v>94</v>
      </c>
      <c r="B10227" s="19" t="n">
        <f aca="false">IFERROR(VLOOKUP(A10227,Personal!$A$6:$F$112,2,FALSE()),"")</f>
        <v>0</v>
      </c>
      <c r="C10227" s="19" t="str">
        <f aca="false">IFERROR(VLOOKUP(A10227,Personal!$A$6:$F$112,3,FALSE()),"")</f>
        <v>Cerdanyola</v>
      </c>
      <c r="D10227" s="19" t="s">
        <v>125</v>
      </c>
      <c r="E10227" s="19" t="s">
        <v>212</v>
      </c>
      <c r="F10227" s="19" t="s">
        <v>213</v>
      </c>
      <c r="G10227" s="19" t="s">
        <v>272</v>
      </c>
      <c r="H10227" s="19" t="n">
        <f aca="false">IF(OR(VLOOKUP(A10227,Personal!$A$6:$F$112,5,FALSE())&lt;&gt;"Sí",N10227="No aplica"),0,'Catàleg GRAE'!D89)</f>
        <v>1</v>
      </c>
      <c r="I10227" s="20"/>
      <c r="J10227" s="20"/>
      <c r="K10227" s="20"/>
      <c r="L10227" s="21"/>
      <c r="M10227" s="21"/>
      <c r="N10227" s="20"/>
      <c r="O10227" s="20"/>
      <c r="P10227" s="19" t="str">
        <f aca="false">IF(I10227="","",I10227-H10227)</f>
        <v/>
      </c>
      <c r="Q10227" s="19" t="str">
        <f aca="true">IF(B10227="","",IF(N10227="No aplica","No aplica",IF(I10227="","Pendent",IF(N10227="Per substituir","Substituir",IF(OR(N10227="No localitzat",N10227="No lliurat"),"Reposar",IF(I10227&lt;H10227,"Reposar",IF(I10227&gt;H10227,"Revisar excedent",IF(AND(G10227="Sí",M10227&lt;&gt;"",M10227&lt;TODAY()),"EPI caducat",IF(AND(G10227="Sí",M10227&lt;&gt;"",M10227&lt;=TODAY()+90),"EPI caduca ≤90 dies",IF(OR(N10227="Deteriorat usable",N10227="Revisió necessària"),"Revisar","OK"))))))))))</f>
      </c>
      <c r="R10227" s="20"/>
    </row>
    <row r="10228" customFormat="false" ht="15" hidden="false" customHeight="false" outlineLevel="0" collapsed="false">
      <c r="A10228" s="19" t="n">
        <v>94</v>
      </c>
      <c r="B10228" s="19" t="n">
        <f aca="false">IFERROR(VLOOKUP(A10228,Personal!$A$6:$F$112,2,FALSE()),"")</f>
        <v>0</v>
      </c>
      <c r="C10228" s="19" t="str">
        <f aca="false">IFERROR(VLOOKUP(A10228,Personal!$A$6:$F$112,3,FALSE()),"")</f>
        <v>Cerdanyola</v>
      </c>
      <c r="D10228" s="19" t="s">
        <v>40</v>
      </c>
      <c r="E10228" s="19" t="s">
        <v>214</v>
      </c>
      <c r="F10228" s="19" t="s">
        <v>215</v>
      </c>
      <c r="G10228" s="19" t="s">
        <v>291</v>
      </c>
      <c r="H10228" s="19" t="n">
        <f aca="false">IF(OR(VLOOKUP(A10228,Personal!$A$6:$F$112,5,FALSE())&lt;&gt;"Sí",N10228="No aplica"),0,'Catàleg GRAE'!D90)</f>
        <v>1</v>
      </c>
      <c r="I10228" s="20"/>
      <c r="J10228" s="20"/>
      <c r="K10228" s="20"/>
      <c r="L10228" s="21"/>
      <c r="M10228" s="21"/>
      <c r="N10228" s="20"/>
      <c r="O10228" s="20"/>
      <c r="P10228" s="19" t="str">
        <f aca="false">IF(I10228="","",I10228-H10228)</f>
        <v/>
      </c>
      <c r="Q10228" s="19" t="str">
        <f aca="true">IF(B10228="","",IF(N10228="No aplica","No aplica",IF(I10228="","Pendent",IF(N10228="Per substituir","Substituir",IF(OR(N10228="No localitzat",N10228="No lliurat"),"Reposar",IF(I10228&lt;H10228,"Reposar",IF(I10228&gt;H10228,"Revisar excedent",IF(AND(G10228="Sí",M10228&lt;&gt;"",M10228&lt;TODAY()),"EPI caducat",IF(AND(G10228="Sí",M10228&lt;&gt;"",M10228&lt;=TODAY()+90),"EPI caduca ≤90 dies",IF(OR(N10228="Deteriorat usable",N10228="Revisió necessària"),"Revisar","OK"))))))))))</f>
      </c>
      <c r="R10228" s="20"/>
    </row>
    <row r="10229" customFormat="false" ht="15" hidden="false" customHeight="false" outlineLevel="0" collapsed="false">
      <c r="A10229" s="19" t="n">
        <v>94</v>
      </c>
      <c r="B10229" s="19" t="n">
        <f aca="false">IFERROR(VLOOKUP(A10229,Personal!$A$6:$F$112,2,FALSE()),"")</f>
        <v>0</v>
      </c>
      <c r="C10229" s="19" t="str">
        <f aca="false">IFERROR(VLOOKUP(A10229,Personal!$A$6:$F$112,3,FALSE()),"")</f>
        <v>Cerdanyola</v>
      </c>
      <c r="D10229" s="19" t="s">
        <v>216</v>
      </c>
      <c r="E10229" s="19" t="s">
        <v>217</v>
      </c>
      <c r="F10229" s="19" t="s">
        <v>218</v>
      </c>
      <c r="G10229" s="19" t="s">
        <v>272</v>
      </c>
      <c r="H10229" s="19" t="n">
        <f aca="false">IF(OR(VLOOKUP(A10229,Personal!$A$6:$F$112,5,FALSE())&lt;&gt;"Sí",N10229="No aplica"),0,'Catàleg GRAE'!D91)</f>
        <v>1</v>
      </c>
      <c r="I10229" s="20"/>
      <c r="J10229" s="20"/>
      <c r="K10229" s="20"/>
      <c r="L10229" s="21"/>
      <c r="M10229" s="21"/>
      <c r="N10229" s="20"/>
      <c r="O10229" s="20"/>
      <c r="P10229" s="19" t="str">
        <f aca="false">IF(I10229="","",I10229-H10229)</f>
        <v/>
      </c>
      <c r="Q10229" s="19" t="str">
        <f aca="true">IF(B10229="","",IF(N10229="No aplica","No aplica",IF(I10229="","Pendent",IF(N10229="Per substituir","Substituir",IF(OR(N10229="No localitzat",N10229="No lliurat"),"Reposar",IF(I10229&lt;H10229,"Reposar",IF(I10229&gt;H10229,"Revisar excedent",IF(AND(G10229="Sí",M10229&lt;&gt;"",M10229&lt;TODAY()),"EPI caducat",IF(AND(G10229="Sí",M10229&lt;&gt;"",M10229&lt;=TODAY()+90),"EPI caduca ≤90 dies",IF(OR(N10229="Deteriorat usable",N10229="Revisió necessària"),"Revisar","OK"))))))))))</f>
      </c>
      <c r="R10229" s="20"/>
    </row>
    <row r="10230" customFormat="false" ht="15" hidden="false" customHeight="false" outlineLevel="0" collapsed="false">
      <c r="A10230" s="19" t="n">
        <v>94</v>
      </c>
      <c r="B10230" s="19" t="n">
        <f aca="false">IFERROR(VLOOKUP(A10230,Personal!$A$6:$F$112,2,FALSE()),"")</f>
        <v>0</v>
      </c>
      <c r="C10230" s="19" t="str">
        <f aca="false">IFERROR(VLOOKUP(A10230,Personal!$A$6:$F$112,3,FALSE()),"")</f>
        <v>Cerdanyola</v>
      </c>
      <c r="D10230" s="19" t="s">
        <v>37</v>
      </c>
      <c r="E10230" s="19" t="s">
        <v>219</v>
      </c>
      <c r="F10230" s="19" t="s">
        <v>220</v>
      </c>
      <c r="G10230" s="19" t="s">
        <v>291</v>
      </c>
      <c r="H10230" s="19" t="n">
        <f aca="false">IF(OR(VLOOKUP(A10230,Personal!$A$6:$F$112,5,FALSE())&lt;&gt;"Sí",N10230="No aplica"),0,'Catàleg GRAE'!D92)</f>
        <v>1</v>
      </c>
      <c r="I10230" s="20"/>
      <c r="J10230" s="20"/>
      <c r="K10230" s="20"/>
      <c r="L10230" s="21"/>
      <c r="M10230" s="21"/>
      <c r="N10230" s="20"/>
      <c r="O10230" s="20"/>
      <c r="P10230" s="19" t="str">
        <f aca="false">IF(I10230="","",I10230-H10230)</f>
        <v/>
      </c>
      <c r="Q10230" s="19" t="str">
        <f aca="true">IF(B10230="","",IF(N10230="No aplica","No aplica",IF(I10230="","Pendent",IF(N10230="Per substituir","Substituir",IF(OR(N10230="No localitzat",N10230="No lliurat"),"Reposar",IF(I10230&lt;H10230,"Reposar",IF(I10230&gt;H10230,"Revisar excedent",IF(AND(G10230="Sí",M10230&lt;&gt;"",M10230&lt;TODAY()),"EPI caducat",IF(AND(G10230="Sí",M10230&lt;&gt;"",M10230&lt;=TODAY()+90),"EPI caduca ≤90 dies",IF(OR(N10230="Deteriorat usable",N10230="Revisió necessària"),"Revisar","OK"))))))))))</f>
      </c>
      <c r="R10230" s="20"/>
    </row>
    <row r="10231" customFormat="false" ht="15" hidden="false" customHeight="false" outlineLevel="0" collapsed="false">
      <c r="A10231" s="19" t="n">
        <v>94</v>
      </c>
      <c r="B10231" s="19" t="n">
        <f aca="false">IFERROR(VLOOKUP(A10231,Personal!$A$6:$F$112,2,FALSE()),"")</f>
        <v>0</v>
      </c>
      <c r="C10231" s="19" t="str">
        <f aca="false">IFERROR(VLOOKUP(A10231,Personal!$A$6:$F$112,3,FALSE()),"")</f>
        <v>Cerdanyola</v>
      </c>
      <c r="D10231" s="19" t="s">
        <v>137</v>
      </c>
      <c r="E10231" s="19" t="s">
        <v>221</v>
      </c>
      <c r="F10231" s="19" t="s">
        <v>222</v>
      </c>
      <c r="G10231" s="19" t="s">
        <v>291</v>
      </c>
      <c r="H10231" s="19" t="n">
        <f aca="false">IF(OR(VLOOKUP(A10231,Personal!$A$6:$F$112,5,FALSE())&lt;&gt;"Sí",N10231="No aplica"),0,'Catàleg GRAE'!D93)</f>
        <v>1</v>
      </c>
      <c r="I10231" s="20"/>
      <c r="J10231" s="20"/>
      <c r="K10231" s="20"/>
      <c r="L10231" s="21"/>
      <c r="M10231" s="21"/>
      <c r="N10231" s="20"/>
      <c r="O10231" s="20"/>
      <c r="P10231" s="19" t="str">
        <f aca="false">IF(I10231="","",I10231-H10231)</f>
        <v/>
      </c>
      <c r="Q10231" s="19" t="str">
        <f aca="true">IF(B10231="","",IF(N10231="No aplica","No aplica",IF(I10231="","Pendent",IF(N10231="Per substituir","Substituir",IF(OR(N10231="No localitzat",N10231="No lliurat"),"Reposar",IF(I10231&lt;H10231,"Reposar",IF(I10231&gt;H10231,"Revisar excedent",IF(AND(G10231="Sí",M10231&lt;&gt;"",M10231&lt;TODAY()),"EPI caducat",IF(AND(G10231="Sí",M10231&lt;&gt;"",M10231&lt;=TODAY()+90),"EPI caduca ≤90 dies",IF(OR(N10231="Deteriorat usable",N10231="Revisió necessària"),"Revisar","OK"))))))))))</f>
      </c>
      <c r="R10231" s="20"/>
    </row>
    <row r="10232" customFormat="false" ht="15" hidden="false" customHeight="false" outlineLevel="0" collapsed="false">
      <c r="A10232" s="19" t="n">
        <v>94</v>
      </c>
      <c r="B10232" s="19" t="n">
        <f aca="false">IFERROR(VLOOKUP(A10232,Personal!$A$6:$F$112,2,FALSE()),"")</f>
        <v>0</v>
      </c>
      <c r="C10232" s="19" t="str">
        <f aca="false">IFERROR(VLOOKUP(A10232,Personal!$A$6:$F$112,3,FALSE()),"")</f>
        <v>Cerdanyola</v>
      </c>
      <c r="D10232" s="19" t="s">
        <v>137</v>
      </c>
      <c r="E10232" s="19" t="s">
        <v>223</v>
      </c>
      <c r="F10232" s="19" t="s">
        <v>224</v>
      </c>
      <c r="G10232" s="19" t="s">
        <v>291</v>
      </c>
      <c r="H10232" s="19" t="n">
        <f aca="false">IF(OR(VLOOKUP(A10232,Personal!$A$6:$F$112,5,FALSE())&lt;&gt;"Sí",N10232="No aplica"),0,'Catàleg GRAE'!D94)</f>
        <v>1</v>
      </c>
      <c r="I10232" s="20"/>
      <c r="J10232" s="20"/>
      <c r="K10232" s="20"/>
      <c r="L10232" s="21"/>
      <c r="M10232" s="21"/>
      <c r="N10232" s="20"/>
      <c r="O10232" s="20"/>
      <c r="P10232" s="19" t="str">
        <f aca="false">IF(I10232="","",I10232-H10232)</f>
        <v/>
      </c>
      <c r="Q10232" s="19" t="str">
        <f aca="true">IF(B10232="","",IF(N10232="No aplica","No aplica",IF(I10232="","Pendent",IF(N10232="Per substituir","Substituir",IF(OR(N10232="No localitzat",N10232="No lliurat"),"Reposar",IF(I10232&lt;H10232,"Reposar",IF(I10232&gt;H10232,"Revisar excedent",IF(AND(G10232="Sí",M10232&lt;&gt;"",M10232&lt;TODAY()),"EPI caducat",IF(AND(G10232="Sí",M10232&lt;&gt;"",M10232&lt;=TODAY()+90),"EPI caduca ≤90 dies",IF(OR(N10232="Deteriorat usable",N10232="Revisió necessària"),"Revisar","OK"))))))))))</f>
      </c>
      <c r="R10232" s="20"/>
    </row>
    <row r="10233" customFormat="false" ht="15" hidden="false" customHeight="false" outlineLevel="0" collapsed="false">
      <c r="A10233" s="19" t="n">
        <v>94</v>
      </c>
      <c r="B10233" s="19" t="n">
        <f aca="false">IFERROR(VLOOKUP(A10233,Personal!$A$6:$F$112,2,FALSE()),"")</f>
        <v>0</v>
      </c>
      <c r="C10233" s="19" t="str">
        <f aca="false">IFERROR(VLOOKUP(A10233,Personal!$A$6:$F$112,3,FALSE()),"")</f>
        <v>Cerdanyola</v>
      </c>
      <c r="D10233" s="19" t="s">
        <v>137</v>
      </c>
      <c r="E10233" s="19" t="s">
        <v>225</v>
      </c>
      <c r="F10233" s="19" t="s">
        <v>226</v>
      </c>
      <c r="G10233" s="19" t="s">
        <v>291</v>
      </c>
      <c r="H10233" s="19" t="n">
        <f aca="false">IF(OR(VLOOKUP(A10233,Personal!$A$6:$F$112,5,FALSE())&lt;&gt;"Sí",N10233="No aplica"),0,'Catàleg GRAE'!D95)</f>
        <v>1</v>
      </c>
      <c r="I10233" s="20"/>
      <c r="J10233" s="20"/>
      <c r="K10233" s="20"/>
      <c r="L10233" s="21"/>
      <c r="M10233" s="21"/>
      <c r="N10233" s="20"/>
      <c r="O10233" s="20"/>
      <c r="P10233" s="19" t="str">
        <f aca="false">IF(I10233="","",I10233-H10233)</f>
        <v/>
      </c>
      <c r="Q10233" s="19" t="str">
        <f aca="true">IF(B10233="","",IF(N10233="No aplica","No aplica",IF(I10233="","Pendent",IF(N10233="Per substituir","Substituir",IF(OR(N10233="No localitzat",N10233="No lliurat"),"Reposar",IF(I10233&lt;H10233,"Reposar",IF(I10233&gt;H10233,"Revisar excedent",IF(AND(G10233="Sí",M10233&lt;&gt;"",M10233&lt;TODAY()),"EPI caducat",IF(AND(G10233="Sí",M10233&lt;&gt;"",M10233&lt;=TODAY()+90),"EPI caduca ≤90 dies",IF(OR(N10233="Deteriorat usable",N10233="Revisió necessària"),"Revisar","OK"))))))))))</f>
      </c>
      <c r="R10233" s="20"/>
    </row>
    <row r="10234" customFormat="false" ht="15" hidden="false" customHeight="false" outlineLevel="0" collapsed="false">
      <c r="A10234" s="19" t="n">
        <v>94</v>
      </c>
      <c r="B10234" s="19" t="n">
        <f aca="false">IFERROR(VLOOKUP(A10234,Personal!$A$6:$F$112,2,FALSE()),"")</f>
        <v>0</v>
      </c>
      <c r="C10234" s="19" t="str">
        <f aca="false">IFERROR(VLOOKUP(A10234,Personal!$A$6:$F$112,3,FALSE()),"")</f>
        <v>Cerdanyola</v>
      </c>
      <c r="D10234" s="19" t="s">
        <v>137</v>
      </c>
      <c r="E10234" s="19" t="s">
        <v>227</v>
      </c>
      <c r="F10234" s="19" t="s">
        <v>228</v>
      </c>
      <c r="G10234" s="19" t="s">
        <v>291</v>
      </c>
      <c r="H10234" s="19" t="n">
        <f aca="false">IF(OR(VLOOKUP(A10234,Personal!$A$6:$F$112,5,FALSE())&lt;&gt;"Sí",N10234="No aplica"),0,'Catàleg GRAE'!D96)</f>
        <v>1</v>
      </c>
      <c r="I10234" s="20"/>
      <c r="J10234" s="20"/>
      <c r="K10234" s="20"/>
      <c r="L10234" s="21"/>
      <c r="M10234" s="21"/>
      <c r="N10234" s="20"/>
      <c r="O10234" s="20"/>
      <c r="P10234" s="19" t="str">
        <f aca="false">IF(I10234="","",I10234-H10234)</f>
        <v/>
      </c>
      <c r="Q10234" s="19" t="str">
        <f aca="true">IF(B10234="","",IF(N10234="No aplica","No aplica",IF(I10234="","Pendent",IF(N10234="Per substituir","Substituir",IF(OR(N10234="No localitzat",N10234="No lliurat"),"Reposar",IF(I10234&lt;H10234,"Reposar",IF(I10234&gt;H10234,"Revisar excedent",IF(AND(G10234="Sí",M10234&lt;&gt;"",M10234&lt;TODAY()),"EPI caducat",IF(AND(G10234="Sí",M10234&lt;&gt;"",M10234&lt;=TODAY()+90),"EPI caduca ≤90 dies",IF(OR(N10234="Deteriorat usable",N10234="Revisió necessària"),"Revisar","OK"))))))))))</f>
      </c>
      <c r="R10234" s="20"/>
    </row>
    <row r="10235" customFormat="false" ht="15" hidden="false" customHeight="false" outlineLevel="0" collapsed="false">
      <c r="A10235" s="19" t="n">
        <v>94</v>
      </c>
      <c r="B10235" s="19" t="n">
        <f aca="false">IFERROR(VLOOKUP(A10235,Personal!$A$6:$F$112,2,FALSE()),"")</f>
        <v>0</v>
      </c>
      <c r="C10235" s="19" t="str">
        <f aca="false">IFERROR(VLOOKUP(A10235,Personal!$A$6:$F$112,3,FALSE()),"")</f>
        <v>Cerdanyola</v>
      </c>
      <c r="D10235" s="19" t="s">
        <v>137</v>
      </c>
      <c r="E10235" s="19" t="s">
        <v>229</v>
      </c>
      <c r="F10235" s="19" t="s">
        <v>230</v>
      </c>
      <c r="G10235" s="19" t="s">
        <v>291</v>
      </c>
      <c r="H10235" s="19" t="n">
        <f aca="false">IF(OR(VLOOKUP(A10235,Personal!$A$6:$F$112,5,FALSE())&lt;&gt;"Sí",N10235="No aplica"),0,'Catàleg GRAE'!D97)</f>
        <v>1</v>
      </c>
      <c r="I10235" s="20"/>
      <c r="J10235" s="20"/>
      <c r="K10235" s="20"/>
      <c r="L10235" s="21"/>
      <c r="M10235" s="21"/>
      <c r="N10235" s="20"/>
      <c r="O10235" s="20"/>
      <c r="P10235" s="19" t="str">
        <f aca="false">IF(I10235="","",I10235-H10235)</f>
        <v/>
      </c>
      <c r="Q10235" s="19" t="str">
        <f aca="true">IF(B10235="","",IF(N10235="No aplica","No aplica",IF(I10235="","Pendent",IF(N10235="Per substituir","Substituir",IF(OR(N10235="No localitzat",N10235="No lliurat"),"Reposar",IF(I10235&lt;H10235,"Reposar",IF(I10235&gt;H10235,"Revisar excedent",IF(AND(G10235="Sí",M10235&lt;&gt;"",M10235&lt;TODAY()),"EPI caducat",IF(AND(G10235="Sí",M10235&lt;&gt;"",M10235&lt;=TODAY()+90),"EPI caduca ≤90 dies",IF(OR(N10235="Deteriorat usable",N10235="Revisió necessària"),"Revisar","OK"))))))))))</f>
      </c>
      <c r="R10235" s="20"/>
    </row>
    <row r="10236" customFormat="false" ht="15" hidden="false" customHeight="false" outlineLevel="0" collapsed="false">
      <c r="A10236" s="19" t="n">
        <v>94</v>
      </c>
      <c r="B10236" s="19" t="n">
        <f aca="false">IFERROR(VLOOKUP(A10236,Personal!$A$6:$F$112,2,FALSE()),"")</f>
        <v>0</v>
      </c>
      <c r="C10236" s="19" t="str">
        <f aca="false">IFERROR(VLOOKUP(A10236,Personal!$A$6:$F$112,3,FALSE()),"")</f>
        <v>Cerdanyola</v>
      </c>
      <c r="D10236" s="19" t="s">
        <v>137</v>
      </c>
      <c r="E10236" s="19" t="s">
        <v>231</v>
      </c>
      <c r="F10236" s="19" t="s">
        <v>232</v>
      </c>
      <c r="G10236" s="19" t="s">
        <v>291</v>
      </c>
      <c r="H10236" s="19" t="n">
        <f aca="false">IF(OR(VLOOKUP(A10236,Personal!$A$6:$F$112,5,FALSE())&lt;&gt;"Sí",N10236="No aplica"),0,'Catàleg GRAE'!D98)</f>
        <v>1</v>
      </c>
      <c r="I10236" s="20"/>
      <c r="J10236" s="20"/>
      <c r="K10236" s="20"/>
      <c r="L10236" s="21"/>
      <c r="M10236" s="21"/>
      <c r="N10236" s="20"/>
      <c r="O10236" s="20"/>
      <c r="P10236" s="19" t="str">
        <f aca="false">IF(I10236="","",I10236-H10236)</f>
        <v/>
      </c>
      <c r="Q10236" s="19" t="str">
        <f aca="true">IF(B10236="","",IF(N10236="No aplica","No aplica",IF(I10236="","Pendent",IF(N10236="Per substituir","Substituir",IF(OR(N10236="No localitzat",N10236="No lliurat"),"Reposar",IF(I10236&lt;H10236,"Reposar",IF(I10236&gt;H10236,"Revisar excedent",IF(AND(G10236="Sí",M10236&lt;&gt;"",M10236&lt;TODAY()),"EPI caducat",IF(AND(G10236="Sí",M10236&lt;&gt;"",M10236&lt;=TODAY()+90),"EPI caduca ≤90 dies",IF(OR(N10236="Deteriorat usable",N10236="Revisió necessària"),"Revisar","OK"))))))))))</f>
      </c>
      <c r="R10236" s="20"/>
    </row>
    <row r="10237" customFormat="false" ht="15" hidden="false" customHeight="false" outlineLevel="0" collapsed="false">
      <c r="A10237" s="19" t="n">
        <v>94</v>
      </c>
      <c r="B10237" s="19" t="n">
        <f aca="false">IFERROR(VLOOKUP(A10237,Personal!$A$6:$F$112,2,FALSE()),"")</f>
        <v>0</v>
      </c>
      <c r="C10237" s="19" t="str">
        <f aca="false">IFERROR(VLOOKUP(A10237,Personal!$A$6:$F$112,3,FALSE()),"")</f>
        <v>Cerdanyola</v>
      </c>
      <c r="D10237" s="19" t="s">
        <v>137</v>
      </c>
      <c r="E10237" s="19" t="s">
        <v>233</v>
      </c>
      <c r="F10237" s="19" t="s">
        <v>234</v>
      </c>
      <c r="G10237" s="19" t="s">
        <v>291</v>
      </c>
      <c r="H10237" s="19" t="n">
        <f aca="false">IF(OR(VLOOKUP(A10237,Personal!$A$6:$F$112,5,FALSE())&lt;&gt;"Sí",N10237="No aplica"),0,'Catàleg GRAE'!D99)</f>
        <v>1</v>
      </c>
      <c r="I10237" s="20"/>
      <c r="J10237" s="20"/>
      <c r="K10237" s="20"/>
      <c r="L10237" s="21"/>
      <c r="M10237" s="21"/>
      <c r="N10237" s="20"/>
      <c r="O10237" s="20"/>
      <c r="P10237" s="19" t="str">
        <f aca="false">IF(I10237="","",I10237-H10237)</f>
        <v/>
      </c>
      <c r="Q10237" s="19" t="str">
        <f aca="true">IF(B10237="","",IF(N10237="No aplica","No aplica",IF(I10237="","Pendent",IF(N10237="Per substituir","Substituir",IF(OR(N10237="No localitzat",N10237="No lliurat"),"Reposar",IF(I10237&lt;H10237,"Reposar",IF(I10237&gt;H10237,"Revisar excedent",IF(AND(G10237="Sí",M10237&lt;&gt;"",M10237&lt;TODAY()),"EPI caducat",IF(AND(G10237="Sí",M10237&lt;&gt;"",M10237&lt;=TODAY()+90),"EPI caduca ≤90 dies",IF(OR(N10237="Deteriorat usable",N10237="Revisió necessària"),"Revisar","OK"))))))))))</f>
      </c>
      <c r="R10237" s="20"/>
    </row>
    <row r="10238" customFormat="false" ht="15" hidden="false" customHeight="false" outlineLevel="0" collapsed="false">
      <c r="A10238" s="19" t="n">
        <v>94</v>
      </c>
      <c r="B10238" s="19" t="n">
        <f aca="false">IFERROR(VLOOKUP(A10238,Personal!$A$6:$F$112,2,FALSE()),"")</f>
        <v>0</v>
      </c>
      <c r="C10238" s="19" t="str">
        <f aca="false">IFERROR(VLOOKUP(A10238,Personal!$A$6:$F$112,3,FALSE()),"")</f>
        <v>Cerdanyola</v>
      </c>
      <c r="D10238" s="19" t="s">
        <v>216</v>
      </c>
      <c r="E10238" s="19" t="s">
        <v>235</v>
      </c>
      <c r="F10238" s="19" t="s">
        <v>236</v>
      </c>
      <c r="G10238" s="19" t="s">
        <v>272</v>
      </c>
      <c r="H10238" s="19" t="n">
        <f aca="false">IF(OR(VLOOKUP(A10238,Personal!$A$6:$F$112,5,FALSE())&lt;&gt;"Sí",N10238="No aplica"),0,'Catàleg GRAE'!D100)</f>
        <v>1</v>
      </c>
      <c r="I10238" s="20"/>
      <c r="J10238" s="20"/>
      <c r="K10238" s="20"/>
      <c r="L10238" s="21"/>
      <c r="M10238" s="21"/>
      <c r="N10238" s="20"/>
      <c r="O10238" s="20"/>
      <c r="P10238" s="19" t="str">
        <f aca="false">IF(I10238="","",I10238-H10238)</f>
        <v/>
      </c>
      <c r="Q10238" s="19" t="str">
        <f aca="true">IF(B10238="","",IF(N10238="No aplica","No aplica",IF(I10238="","Pendent",IF(N10238="Per substituir","Substituir",IF(OR(N10238="No localitzat",N10238="No lliurat"),"Reposar",IF(I10238&lt;H10238,"Reposar",IF(I10238&gt;H10238,"Revisar excedent",IF(AND(G10238="Sí",M10238&lt;&gt;"",M10238&lt;TODAY()),"EPI caducat",IF(AND(G10238="Sí",M10238&lt;&gt;"",M10238&lt;=TODAY()+90),"EPI caduca ≤90 dies",IF(OR(N10238="Deteriorat usable",N10238="Revisió necessària"),"Revisar","OK"))))))))))</f>
      </c>
      <c r="R10238" s="20"/>
    </row>
    <row r="10239" customFormat="false" ht="15" hidden="false" customHeight="false" outlineLevel="0" collapsed="false">
      <c r="A10239" s="19" t="n">
        <v>94</v>
      </c>
      <c r="B10239" s="19" t="n">
        <f aca="false">IFERROR(VLOOKUP(A10239,Personal!$A$6:$F$112,2,FALSE()),"")</f>
        <v>0</v>
      </c>
      <c r="C10239" s="19" t="str">
        <f aca="false">IFERROR(VLOOKUP(A10239,Personal!$A$6:$F$112,3,FALSE()),"")</f>
        <v>Cerdanyola</v>
      </c>
      <c r="D10239" s="19" t="s">
        <v>137</v>
      </c>
      <c r="E10239" s="19" t="s">
        <v>237</v>
      </c>
      <c r="F10239" s="19" t="s">
        <v>238</v>
      </c>
      <c r="G10239" s="19" t="s">
        <v>291</v>
      </c>
      <c r="H10239" s="19" t="n">
        <f aca="false">IF(OR(VLOOKUP(A10239,Personal!$A$6:$F$112,5,FALSE())&lt;&gt;"Sí",N10239="No aplica"),0,'Catàleg GRAE'!D101)</f>
        <v>1</v>
      </c>
      <c r="I10239" s="20"/>
      <c r="J10239" s="20"/>
      <c r="K10239" s="20"/>
      <c r="L10239" s="21"/>
      <c r="M10239" s="21"/>
      <c r="N10239" s="20"/>
      <c r="O10239" s="20"/>
      <c r="P10239" s="19" t="str">
        <f aca="false">IF(I10239="","",I10239-H10239)</f>
        <v/>
      </c>
      <c r="Q10239" s="19" t="str">
        <f aca="true">IF(B10239="","",IF(N10239="No aplica","No aplica",IF(I10239="","Pendent",IF(N10239="Per substituir","Substituir",IF(OR(N10239="No localitzat",N10239="No lliurat"),"Reposar",IF(I10239&lt;H10239,"Reposar",IF(I10239&gt;H10239,"Revisar excedent",IF(AND(G10239="Sí",M10239&lt;&gt;"",M10239&lt;TODAY()),"EPI caducat",IF(AND(G10239="Sí",M10239&lt;&gt;"",M10239&lt;=TODAY()+90),"EPI caduca ≤90 dies",IF(OR(N10239="Deteriorat usable",N10239="Revisió necessària"),"Revisar","OK"))))))))))</f>
      </c>
      <c r="R10239" s="20"/>
    </row>
    <row r="10240" customFormat="false" ht="15" hidden="false" customHeight="false" outlineLevel="0" collapsed="false">
      <c r="A10240" s="19" t="n">
        <v>94</v>
      </c>
      <c r="B10240" s="19" t="n">
        <f aca="false">IFERROR(VLOOKUP(A10240,Personal!$A$6:$F$112,2,FALSE()),"")</f>
        <v>0</v>
      </c>
      <c r="C10240" s="19" t="str">
        <f aca="false">IFERROR(VLOOKUP(A10240,Personal!$A$6:$F$112,3,FALSE()),"")</f>
        <v>Cerdanyola</v>
      </c>
      <c r="D10240" s="19" t="s">
        <v>37</v>
      </c>
      <c r="E10240" s="19" t="s">
        <v>239</v>
      </c>
      <c r="F10240" s="19" t="s">
        <v>240</v>
      </c>
      <c r="G10240" s="19" t="s">
        <v>291</v>
      </c>
      <c r="H10240" s="19" t="n">
        <f aca="false">IF(OR(VLOOKUP(A10240,Personal!$A$6:$F$112,5,FALSE())&lt;&gt;"Sí",N10240="No aplica"),0,'Catàleg GRAE'!D102)</f>
        <v>1</v>
      </c>
      <c r="I10240" s="20"/>
      <c r="J10240" s="20"/>
      <c r="K10240" s="20"/>
      <c r="L10240" s="21"/>
      <c r="M10240" s="21"/>
      <c r="N10240" s="20"/>
      <c r="O10240" s="20"/>
      <c r="P10240" s="19" t="str">
        <f aca="false">IF(I10240="","",I10240-H10240)</f>
        <v/>
      </c>
      <c r="Q10240" s="19" t="str">
        <f aca="true">IF(B10240="","",IF(N10240="No aplica","No aplica",IF(I10240="","Pendent",IF(N10240="Per substituir","Substituir",IF(OR(N10240="No localitzat",N10240="No lliurat"),"Reposar",IF(I10240&lt;H10240,"Reposar",IF(I10240&gt;H10240,"Revisar excedent",IF(AND(G10240="Sí",M10240&lt;&gt;"",M10240&lt;TODAY()),"EPI caducat",IF(AND(G10240="Sí",M10240&lt;&gt;"",M10240&lt;=TODAY()+90),"EPI caduca ≤90 dies",IF(OR(N10240="Deteriorat usable",N10240="Revisió necessària"),"Revisar","OK"))))))))))</f>
      </c>
      <c r="R10240" s="20"/>
    </row>
    <row r="10241" customFormat="false" ht="15" hidden="false" customHeight="false" outlineLevel="0" collapsed="false">
      <c r="A10241" s="19" t="n">
        <v>94</v>
      </c>
      <c r="B10241" s="19" t="n">
        <f aca="false">IFERROR(VLOOKUP(A10241,Personal!$A$6:$F$112,2,FALSE()),"")</f>
        <v>0</v>
      </c>
      <c r="C10241" s="19" t="str">
        <f aca="false">IFERROR(VLOOKUP(A10241,Personal!$A$6:$F$112,3,FALSE()),"")</f>
        <v>Cerdanyola</v>
      </c>
      <c r="D10241" s="19" t="s">
        <v>37</v>
      </c>
      <c r="E10241" s="19" t="s">
        <v>241</v>
      </c>
      <c r="F10241" s="19" t="s">
        <v>242</v>
      </c>
      <c r="G10241" s="19" t="s">
        <v>291</v>
      </c>
      <c r="H10241" s="19" t="n">
        <f aca="false">IF(OR(VLOOKUP(A10241,Personal!$A$6:$F$112,5,FALSE())&lt;&gt;"Sí",N10241="No aplica"),0,'Catàleg GRAE'!D103)</f>
        <v>1</v>
      </c>
      <c r="I10241" s="20"/>
      <c r="J10241" s="20"/>
      <c r="K10241" s="20"/>
      <c r="L10241" s="21"/>
      <c r="M10241" s="21"/>
      <c r="N10241" s="20"/>
      <c r="O10241" s="20"/>
      <c r="P10241" s="19" t="str">
        <f aca="false">IF(I10241="","",I10241-H10241)</f>
        <v/>
      </c>
      <c r="Q10241" s="19" t="str">
        <f aca="true">IF(B10241="","",IF(N10241="No aplica","No aplica",IF(I10241="","Pendent",IF(N10241="Per substituir","Substituir",IF(OR(N10241="No localitzat",N10241="No lliurat"),"Reposar",IF(I10241&lt;H10241,"Reposar",IF(I10241&gt;H10241,"Revisar excedent",IF(AND(G10241="Sí",M10241&lt;&gt;"",M10241&lt;TODAY()),"EPI caducat",IF(AND(G10241="Sí",M10241&lt;&gt;"",M10241&lt;=TODAY()+90),"EPI caduca ≤90 dies",IF(OR(N10241="Deteriorat usable",N10241="Revisió necessària"),"Revisar","OK"))))))))))</f>
      </c>
      <c r="R10241" s="20"/>
    </row>
    <row r="10242" customFormat="false" ht="15" hidden="false" customHeight="false" outlineLevel="0" collapsed="false">
      <c r="A10242" s="19" t="n">
        <v>94</v>
      </c>
      <c r="B10242" s="19" t="n">
        <f aca="false">IFERROR(VLOOKUP(A10242,Personal!$A$6:$F$112,2,FALSE()),"")</f>
        <v>0</v>
      </c>
      <c r="C10242" s="19" t="str">
        <f aca="false">IFERROR(VLOOKUP(A10242,Personal!$A$6:$F$112,3,FALSE()),"")</f>
        <v>Cerdanyola</v>
      </c>
      <c r="D10242" s="19" t="s">
        <v>177</v>
      </c>
      <c r="E10242" s="19" t="s">
        <v>243</v>
      </c>
      <c r="F10242" s="19" t="s">
        <v>244</v>
      </c>
      <c r="G10242" s="19" t="s">
        <v>272</v>
      </c>
      <c r="H10242" s="19" t="n">
        <f aca="false">IF(OR(VLOOKUP(A10242,Personal!$A$6:$F$112,5,FALSE())&lt;&gt;"Sí",N10242="No aplica"),0,'Catàleg GRAE'!D104)</f>
        <v>1</v>
      </c>
      <c r="I10242" s="20"/>
      <c r="J10242" s="20"/>
      <c r="K10242" s="20"/>
      <c r="L10242" s="21"/>
      <c r="M10242" s="21"/>
      <c r="N10242" s="20"/>
      <c r="O10242" s="20"/>
      <c r="P10242" s="19" t="str">
        <f aca="false">IF(I10242="","",I10242-H10242)</f>
        <v/>
      </c>
      <c r="Q10242" s="19" t="str">
        <f aca="true">IF(B10242="","",IF(N10242="No aplica","No aplica",IF(I10242="","Pendent",IF(N10242="Per substituir","Substituir",IF(OR(N10242="No localitzat",N10242="No lliurat"),"Reposar",IF(I10242&lt;H10242,"Reposar",IF(I10242&gt;H10242,"Revisar excedent",IF(AND(G10242="Sí",M10242&lt;&gt;"",M10242&lt;TODAY()),"EPI caducat",IF(AND(G10242="Sí",M10242&lt;&gt;"",M10242&lt;=TODAY()+90),"EPI caduca ≤90 dies",IF(OR(N10242="Deteriorat usable",N10242="Revisió necessària"),"Revisar","OK"))))))))))</f>
      </c>
      <c r="R10242" s="20"/>
    </row>
    <row r="10243" customFormat="false" ht="15" hidden="false" customHeight="false" outlineLevel="0" collapsed="false">
      <c r="A10243" s="19" t="n">
        <v>94</v>
      </c>
      <c r="B10243" s="19" t="n">
        <f aca="false">IFERROR(VLOOKUP(A10243,Personal!$A$6:$F$112,2,FALSE()),"")</f>
        <v>0</v>
      </c>
      <c r="C10243" s="19" t="str">
        <f aca="false">IFERROR(VLOOKUP(A10243,Personal!$A$6:$F$112,3,FALSE()),"")</f>
        <v>Cerdanyola</v>
      </c>
      <c r="D10243" s="19" t="s">
        <v>177</v>
      </c>
      <c r="E10243" s="19" t="s">
        <v>245</v>
      </c>
      <c r="F10243" s="19" t="s">
        <v>246</v>
      </c>
      <c r="G10243" s="19" t="s">
        <v>272</v>
      </c>
      <c r="H10243" s="19" t="n">
        <f aca="false">IF(OR(VLOOKUP(A10243,Personal!$A$6:$F$112,5,FALSE())&lt;&gt;"Sí",N10243="No aplica"),0,'Catàleg GRAE'!D105)</f>
        <v>1</v>
      </c>
      <c r="I10243" s="20"/>
      <c r="J10243" s="20"/>
      <c r="K10243" s="20"/>
      <c r="L10243" s="21"/>
      <c r="M10243" s="21"/>
      <c r="N10243" s="20"/>
      <c r="O10243" s="20"/>
      <c r="P10243" s="19" t="str">
        <f aca="false">IF(I10243="","",I10243-H10243)</f>
        <v/>
      </c>
      <c r="Q10243" s="19" t="str">
        <f aca="true">IF(B10243="","",IF(N10243="No aplica","No aplica",IF(I10243="","Pendent",IF(N10243="Per substituir","Substituir",IF(OR(N10243="No localitzat",N10243="No lliurat"),"Reposar",IF(I10243&lt;H10243,"Reposar",IF(I10243&gt;H10243,"Revisar excedent",IF(AND(G10243="Sí",M10243&lt;&gt;"",M10243&lt;TODAY()),"EPI caducat",IF(AND(G10243="Sí",M10243&lt;&gt;"",M10243&lt;=TODAY()+90),"EPI caduca ≤90 dies",IF(OR(N10243="Deteriorat usable",N10243="Revisió necessària"),"Revisar","OK"))))))))))</f>
      </c>
      <c r="R10243" s="20"/>
    </row>
    <row r="10244" customFormat="false" ht="15" hidden="false" customHeight="false" outlineLevel="0" collapsed="false">
      <c r="A10244" s="19" t="n">
        <v>94</v>
      </c>
      <c r="B10244" s="19" t="n">
        <f aca="false">IFERROR(VLOOKUP(A10244,Personal!$A$6:$F$112,2,FALSE()),"")</f>
        <v>0</v>
      </c>
      <c r="C10244" s="19" t="str">
        <f aca="false">IFERROR(VLOOKUP(A10244,Personal!$A$6:$F$112,3,FALSE()),"")</f>
        <v>Cerdanyola</v>
      </c>
      <c r="D10244" s="19" t="s">
        <v>177</v>
      </c>
      <c r="E10244" s="19" t="s">
        <v>247</v>
      </c>
      <c r="F10244" s="19" t="s">
        <v>248</v>
      </c>
      <c r="G10244" s="19" t="s">
        <v>272</v>
      </c>
      <c r="H10244" s="19" t="n">
        <f aca="false">IF(OR(VLOOKUP(A10244,Personal!$A$6:$F$112,5,FALSE())&lt;&gt;"Sí",N10244="No aplica"),0,'Catàleg GRAE'!D106)</f>
        <v>1</v>
      </c>
      <c r="I10244" s="20"/>
      <c r="J10244" s="20"/>
      <c r="K10244" s="20"/>
      <c r="L10244" s="21"/>
      <c r="M10244" s="21"/>
      <c r="N10244" s="20"/>
      <c r="O10244" s="20"/>
      <c r="P10244" s="19" t="str">
        <f aca="false">IF(I10244="","",I10244-H10244)</f>
        <v/>
      </c>
      <c r="Q10244" s="19" t="str">
        <f aca="true">IF(B10244="","",IF(N10244="No aplica","No aplica",IF(I10244="","Pendent",IF(N10244="Per substituir","Substituir",IF(OR(N10244="No localitzat",N10244="No lliurat"),"Reposar",IF(I10244&lt;H10244,"Reposar",IF(I10244&gt;H10244,"Revisar excedent",IF(AND(G10244="Sí",M10244&lt;&gt;"",M10244&lt;TODAY()),"EPI caducat",IF(AND(G10244="Sí",M10244&lt;&gt;"",M10244&lt;=TODAY()+90),"EPI caduca ≤90 dies",IF(OR(N10244="Deteriorat usable",N10244="Revisió necessària"),"Revisar","OK"))))))))))</f>
      </c>
      <c r="R10244" s="20"/>
    </row>
    <row r="10245" customFormat="false" ht="15" hidden="false" customHeight="false" outlineLevel="0" collapsed="false">
      <c r="A10245" s="19" t="n">
        <v>94</v>
      </c>
      <c r="B10245" s="19" t="n">
        <f aca="false">IFERROR(VLOOKUP(A10245,Personal!$A$6:$F$112,2,FALSE()),"")</f>
        <v>0</v>
      </c>
      <c r="C10245" s="19" t="str">
        <f aca="false">IFERROR(VLOOKUP(A10245,Personal!$A$6:$F$112,3,FALSE()),"")</f>
        <v>Cerdanyola</v>
      </c>
      <c r="D10245" s="19" t="s">
        <v>177</v>
      </c>
      <c r="E10245" s="19" t="s">
        <v>249</v>
      </c>
      <c r="F10245" s="19" t="s">
        <v>250</v>
      </c>
      <c r="G10245" s="19" t="s">
        <v>272</v>
      </c>
      <c r="H10245" s="19" t="n">
        <f aca="false">IF(OR(VLOOKUP(A10245,Personal!$A$6:$F$112,5,FALSE())&lt;&gt;"Sí",N10245="No aplica"),0,'Catàleg GRAE'!D107)</f>
        <v>1</v>
      </c>
      <c r="I10245" s="20"/>
      <c r="J10245" s="20"/>
      <c r="K10245" s="20"/>
      <c r="L10245" s="21"/>
      <c r="M10245" s="21"/>
      <c r="N10245" s="20"/>
      <c r="O10245" s="20"/>
      <c r="P10245" s="19" t="str">
        <f aca="false">IF(I10245="","",I10245-H10245)</f>
        <v/>
      </c>
      <c r="Q10245" s="19" t="str">
        <f aca="true">IF(B10245="","",IF(N10245="No aplica","No aplica",IF(I10245="","Pendent",IF(N10245="Per substituir","Substituir",IF(OR(N10245="No localitzat",N10245="No lliurat"),"Reposar",IF(I10245&lt;H10245,"Reposar",IF(I10245&gt;H10245,"Revisar excedent",IF(AND(G10245="Sí",M10245&lt;&gt;"",M10245&lt;TODAY()),"EPI caducat",IF(AND(G10245="Sí",M10245&lt;&gt;"",M10245&lt;=TODAY()+90),"EPI caduca ≤90 dies",IF(OR(N10245="Deteriorat usable",N10245="Revisió necessària"),"Revisar","OK"))))))))))</f>
      </c>
      <c r="R10245" s="20"/>
    </row>
    <row r="10246" customFormat="false" ht="15" hidden="false" customHeight="false" outlineLevel="0" collapsed="false">
      <c r="A10246" s="19" t="n">
        <v>94</v>
      </c>
      <c r="B10246" s="19" t="n">
        <f aca="false">IFERROR(VLOOKUP(A10246,Personal!$A$6:$F$112,2,FALSE()),"")</f>
        <v>0</v>
      </c>
      <c r="C10246" s="19" t="str">
        <f aca="false">IFERROR(VLOOKUP(A10246,Personal!$A$6:$F$112,3,FALSE()),"")</f>
        <v>Cerdanyola</v>
      </c>
      <c r="D10246" s="19" t="s">
        <v>177</v>
      </c>
      <c r="E10246" s="19" t="s">
        <v>251</v>
      </c>
      <c r="F10246" s="19" t="s">
        <v>252</v>
      </c>
      <c r="G10246" s="19" t="s">
        <v>272</v>
      </c>
      <c r="H10246" s="19" t="n">
        <f aca="false">IF(OR(VLOOKUP(A10246,Personal!$A$6:$F$112,5,FALSE())&lt;&gt;"Sí",N10246="No aplica"),0,'Catàleg GRAE'!D108)</f>
        <v>1</v>
      </c>
      <c r="I10246" s="20"/>
      <c r="J10246" s="20"/>
      <c r="K10246" s="20"/>
      <c r="L10246" s="21"/>
      <c r="M10246" s="21"/>
      <c r="N10246" s="20"/>
      <c r="O10246" s="20"/>
      <c r="P10246" s="19" t="str">
        <f aca="false">IF(I10246="","",I10246-H10246)</f>
        <v/>
      </c>
      <c r="Q10246" s="19" t="str">
        <f aca="true">IF(B10246="","",IF(N10246="No aplica","No aplica",IF(I10246="","Pendent",IF(N10246="Per substituir","Substituir",IF(OR(N10246="No localitzat",N10246="No lliurat"),"Reposar",IF(I10246&lt;H10246,"Reposar",IF(I10246&gt;H10246,"Revisar excedent",IF(AND(G10246="Sí",M10246&lt;&gt;"",M10246&lt;TODAY()),"EPI caducat",IF(AND(G10246="Sí",M10246&lt;&gt;"",M10246&lt;=TODAY()+90),"EPI caduca ≤90 dies",IF(OR(N10246="Deteriorat usable",N10246="Revisió necessària"),"Revisar","OK"))))))))))</f>
      </c>
      <c r="R10246" s="20"/>
    </row>
    <row r="10247" customFormat="false" ht="15" hidden="false" customHeight="false" outlineLevel="0" collapsed="false">
      <c r="A10247" s="19" t="n">
        <v>94</v>
      </c>
      <c r="B10247" s="19" t="n">
        <f aca="false">IFERROR(VLOOKUP(A10247,Personal!$A$6:$F$112,2,FALSE()),"")</f>
        <v>0</v>
      </c>
      <c r="C10247" s="19" t="str">
        <f aca="false">IFERROR(VLOOKUP(A10247,Personal!$A$6:$F$112,3,FALSE()),"")</f>
        <v>Cerdanyola</v>
      </c>
      <c r="D10247" s="19" t="s">
        <v>125</v>
      </c>
      <c r="E10247" s="19" t="s">
        <v>253</v>
      </c>
      <c r="F10247" s="19" t="s">
        <v>254</v>
      </c>
      <c r="G10247" s="19" t="s">
        <v>272</v>
      </c>
      <c r="H10247" s="19" t="n">
        <f aca="false">IF(OR(VLOOKUP(A10247,Personal!$A$6:$F$112,5,FALSE())&lt;&gt;"Sí",N10247="No aplica"),0,'Catàleg GRAE'!D109)</f>
        <v>1</v>
      </c>
      <c r="I10247" s="20"/>
      <c r="J10247" s="20"/>
      <c r="K10247" s="20"/>
      <c r="L10247" s="21"/>
      <c r="M10247" s="21"/>
      <c r="N10247" s="20"/>
      <c r="O10247" s="20"/>
      <c r="P10247" s="19" t="str">
        <f aca="false">IF(I10247="","",I10247-H10247)</f>
        <v/>
      </c>
      <c r="Q10247" s="19" t="str">
        <f aca="true">IF(B10247="","",IF(N10247="No aplica","No aplica",IF(I10247="","Pendent",IF(N10247="Per substituir","Substituir",IF(OR(N10247="No localitzat",N10247="No lliurat"),"Reposar",IF(I10247&lt;H10247,"Reposar",IF(I10247&gt;H10247,"Revisar excedent",IF(AND(G10247="Sí",M10247&lt;&gt;"",M10247&lt;TODAY()),"EPI caducat",IF(AND(G10247="Sí",M10247&lt;&gt;"",M10247&lt;=TODAY()+90),"EPI caduca ≤90 dies",IF(OR(N10247="Deteriorat usable",N10247="Revisió necessària"),"Revisar","OK"))))))))))</f>
      </c>
      <c r="R10247" s="20"/>
    </row>
    <row r="10248" customFormat="false" ht="15" hidden="false" customHeight="false" outlineLevel="0" collapsed="false">
      <c r="A10248" s="19" t="n">
        <v>94</v>
      </c>
      <c r="B10248" s="19" t="n">
        <f aca="false">IFERROR(VLOOKUP(A10248,Personal!$A$6:$F$112,2,FALSE()),"")</f>
        <v>0</v>
      </c>
      <c r="C10248" s="19" t="str">
        <f aca="false">IFERROR(VLOOKUP(A10248,Personal!$A$6:$F$112,3,FALSE()),"")</f>
        <v>Cerdanyola</v>
      </c>
      <c r="D10248" s="19" t="s">
        <v>177</v>
      </c>
      <c r="E10248" s="19" t="s">
        <v>255</v>
      </c>
      <c r="F10248" s="19" t="s">
        <v>256</v>
      </c>
      <c r="G10248" s="19" t="s">
        <v>272</v>
      </c>
      <c r="H10248" s="19" t="n">
        <f aca="false">IF(OR(VLOOKUP(A10248,Personal!$A$6:$F$112,5,FALSE())&lt;&gt;"Sí",N10248="No aplica"),0,'Catàleg GRAE'!D110)</f>
        <v>1</v>
      </c>
      <c r="I10248" s="20"/>
      <c r="J10248" s="20"/>
      <c r="K10248" s="20"/>
      <c r="L10248" s="21"/>
      <c r="M10248" s="21"/>
      <c r="N10248" s="20"/>
      <c r="O10248" s="20"/>
      <c r="P10248" s="19" t="str">
        <f aca="false">IF(I10248="","",I10248-H10248)</f>
        <v/>
      </c>
      <c r="Q10248" s="19" t="str">
        <f aca="true">IF(B10248="","",IF(N10248="No aplica","No aplica",IF(I10248="","Pendent",IF(N10248="Per substituir","Substituir",IF(OR(N10248="No localitzat",N10248="No lliurat"),"Reposar",IF(I10248&lt;H10248,"Reposar",IF(I10248&gt;H10248,"Revisar excedent",IF(AND(G10248="Sí",M10248&lt;&gt;"",M10248&lt;TODAY()),"EPI caducat",IF(AND(G10248="Sí",M10248&lt;&gt;"",M10248&lt;=TODAY()+90),"EPI caduca ≤90 dies",IF(OR(N10248="Deteriorat usable",N10248="Revisió necessària"),"Revisar","OK"))))))))))</f>
      </c>
      <c r="R10248" s="20"/>
    </row>
    <row r="10249" customFormat="false" ht="15" hidden="false" customHeight="false" outlineLevel="0" collapsed="false">
      <c r="A10249" s="19" t="n">
        <v>94</v>
      </c>
      <c r="B10249" s="19" t="n">
        <f aca="false">IFERROR(VLOOKUP(A10249,Personal!$A$6:$F$112,2,FALSE()),"")</f>
        <v>0</v>
      </c>
      <c r="C10249" s="19" t="str">
        <f aca="false">IFERROR(VLOOKUP(A10249,Personal!$A$6:$F$112,3,FALSE()),"")</f>
        <v>Cerdanyola</v>
      </c>
      <c r="D10249" s="19" t="s">
        <v>142</v>
      </c>
      <c r="E10249" s="19" t="s">
        <v>257</v>
      </c>
      <c r="F10249" s="19" t="s">
        <v>258</v>
      </c>
      <c r="G10249" s="19" t="s">
        <v>291</v>
      </c>
      <c r="H10249" s="19" t="n">
        <f aca="false">IF(OR(VLOOKUP(A10249,Personal!$A$6:$F$112,5,FALSE())&lt;&gt;"Sí",N10249="No aplica"),0,'Catàleg GRAE'!D111)</f>
        <v>1</v>
      </c>
      <c r="I10249" s="20"/>
      <c r="J10249" s="20"/>
      <c r="K10249" s="20"/>
      <c r="L10249" s="21"/>
      <c r="M10249" s="21"/>
      <c r="N10249" s="20"/>
      <c r="O10249" s="20"/>
      <c r="P10249" s="19" t="str">
        <f aca="false">IF(I10249="","",I10249-H10249)</f>
        <v/>
      </c>
      <c r="Q10249" s="19" t="str">
        <f aca="true">IF(B10249="","",IF(N10249="No aplica","No aplica",IF(I10249="","Pendent",IF(N10249="Per substituir","Substituir",IF(OR(N10249="No localitzat",N10249="No lliurat"),"Reposar",IF(I10249&lt;H10249,"Reposar",IF(I10249&gt;H10249,"Revisar excedent",IF(AND(G10249="Sí",M10249&lt;&gt;"",M10249&lt;TODAY()),"EPI caducat",IF(AND(G10249="Sí",M10249&lt;&gt;"",M10249&lt;=TODAY()+90),"EPI caduca ≤90 dies",IF(OR(N10249="Deteriorat usable",N10249="Revisió necessària"),"Revisar","OK"))))))))))</f>
      </c>
      <c r="R10249" s="20"/>
    </row>
    <row r="10250" customFormat="false" ht="15" hidden="false" customHeight="false" outlineLevel="0" collapsed="false">
      <c r="A10250" s="19" t="n">
        <v>94</v>
      </c>
      <c r="B10250" s="19" t="n">
        <f aca="false">IFERROR(VLOOKUP(A10250,Personal!$A$6:$F$112,2,FALSE()),"")</f>
        <v>0</v>
      </c>
      <c r="C10250" s="19" t="str">
        <f aca="false">IFERROR(VLOOKUP(A10250,Personal!$A$6:$F$112,3,FALSE()),"")</f>
        <v>Cerdanyola</v>
      </c>
      <c r="D10250" s="19" t="s">
        <v>112</v>
      </c>
      <c r="E10250" s="19" t="s">
        <v>259</v>
      </c>
      <c r="F10250" s="19" t="s">
        <v>260</v>
      </c>
      <c r="G10250" s="19" t="s">
        <v>291</v>
      </c>
      <c r="H10250" s="19" t="n">
        <f aca="false">IF(OR(VLOOKUP(A10250,Personal!$A$6:$F$112,5,FALSE())&lt;&gt;"Sí",N10250="No aplica"),0,'Catàleg GRAE'!D112)</f>
        <v>1</v>
      </c>
      <c r="I10250" s="20"/>
      <c r="J10250" s="20"/>
      <c r="K10250" s="20"/>
      <c r="L10250" s="21"/>
      <c r="M10250" s="21"/>
      <c r="N10250" s="20"/>
      <c r="O10250" s="20"/>
      <c r="P10250" s="19" t="str">
        <f aca="false">IF(I10250="","",I10250-H10250)</f>
        <v/>
      </c>
      <c r="Q10250" s="19" t="str">
        <f aca="true">IF(B10250="","",IF(N10250="No aplica","No aplica",IF(I10250="","Pendent",IF(N10250="Per substituir","Substituir",IF(OR(N10250="No localitzat",N10250="No lliurat"),"Reposar",IF(I10250&lt;H10250,"Reposar",IF(I10250&gt;H10250,"Revisar excedent",IF(AND(G10250="Sí",M10250&lt;&gt;"",M10250&lt;TODAY()),"EPI caducat",IF(AND(G10250="Sí",M10250&lt;&gt;"",M10250&lt;=TODAY()+90),"EPI caduca ≤90 dies",IF(OR(N10250="Deteriorat usable",N10250="Revisió necessària"),"Revisar","OK"))))))))))</f>
      </c>
      <c r="R10250" s="20"/>
    </row>
    <row r="10251" customFormat="false" ht="15" hidden="false" customHeight="false" outlineLevel="0" collapsed="false">
      <c r="A10251" s="19" t="n">
        <v>94</v>
      </c>
      <c r="B10251" s="19" t="n">
        <f aca="false">IFERROR(VLOOKUP(A10251,Personal!$A$6:$F$112,2,FALSE()),"")</f>
        <v>0</v>
      </c>
      <c r="C10251" s="19" t="str">
        <f aca="false">IFERROR(VLOOKUP(A10251,Personal!$A$6:$F$112,3,FALSE()),"")</f>
        <v>Cerdanyola</v>
      </c>
      <c r="D10251" s="19" t="s">
        <v>261</v>
      </c>
      <c r="E10251" s="19" t="s">
        <v>262</v>
      </c>
      <c r="F10251" s="19" t="s">
        <v>263</v>
      </c>
      <c r="G10251" s="19" t="s">
        <v>291</v>
      </c>
      <c r="H10251" s="19" t="n">
        <f aca="false">IF(OR(VLOOKUP(A10251,Personal!$A$6:$F$112,5,FALSE())&lt;&gt;"Sí",N10251="No aplica"),0,'Catàleg GRAE'!D113)</f>
        <v>1</v>
      </c>
      <c r="I10251" s="20"/>
      <c r="J10251" s="20"/>
      <c r="K10251" s="20"/>
      <c r="L10251" s="21"/>
      <c r="M10251" s="21"/>
      <c r="N10251" s="20"/>
      <c r="O10251" s="20"/>
      <c r="P10251" s="19" t="str">
        <f aca="false">IF(I10251="","",I10251-H10251)</f>
        <v/>
      </c>
      <c r="Q10251" s="19" t="str">
        <f aca="true">IF(B10251="","",IF(N10251="No aplica","No aplica",IF(I10251="","Pendent",IF(N10251="Per substituir","Substituir",IF(OR(N10251="No localitzat",N10251="No lliurat"),"Reposar",IF(I10251&lt;H10251,"Reposar",IF(I10251&gt;H10251,"Revisar excedent",IF(AND(G10251="Sí",M10251&lt;&gt;"",M10251&lt;TODAY()),"EPI caducat",IF(AND(G10251="Sí",M10251&lt;&gt;"",M10251&lt;=TODAY()+90),"EPI caduca ≤90 dies",IF(OR(N10251="Deteriorat usable",N10251="Revisió necessària"),"Revisar","OK"))))))))))</f>
      </c>
      <c r="R10251" s="20"/>
    </row>
    <row r="10252" customFormat="false" ht="15" hidden="false" customHeight="false" outlineLevel="0" collapsed="false">
      <c r="A10252" s="19" t="n">
        <v>95</v>
      </c>
      <c r="B10252" s="19" t="n">
        <f aca="false">IFERROR(VLOOKUP(A10252,Personal!$A$6:$F$112,2,FALSE()),"")</f>
        <v>0</v>
      </c>
      <c r="C10252" s="19" t="str">
        <f aca="false">IFERROR(VLOOKUP(A10252,Personal!$A$6:$F$112,3,FALSE()),"")</f>
        <v>Cerdanyola</v>
      </c>
      <c r="D10252" s="19" t="s">
        <v>26</v>
      </c>
      <c r="E10252" s="19" t="s">
        <v>27</v>
      </c>
      <c r="F10252" s="19" t="s">
        <v>28</v>
      </c>
      <c r="G10252" s="19" t="s">
        <v>291</v>
      </c>
      <c r="H10252" s="19" t="n">
        <f aca="false">IF(OR(VLOOKUP(A10252,Personal!$A$6:$F$112,5,FALSE())&lt;&gt;"Sí",N10252="No aplica"),0,'Catàleg GRAE'!D5)</f>
        <v>1</v>
      </c>
      <c r="I10252" s="20"/>
      <c r="J10252" s="20"/>
      <c r="K10252" s="20"/>
      <c r="L10252" s="21"/>
      <c r="M10252" s="21"/>
      <c r="N10252" s="20"/>
      <c r="O10252" s="20"/>
      <c r="P10252" s="19" t="str">
        <f aca="false">IF(I10252="","",I10252-H10252)</f>
        <v/>
      </c>
      <c r="Q10252" s="19" t="str">
        <f aca="true">IF(B10252="","",IF(N10252="No aplica","No aplica",IF(I10252="","Pendent",IF(N10252="Per substituir","Substituir",IF(OR(N10252="No localitzat",N10252="No lliurat"),"Reposar",IF(I10252&lt;H10252,"Reposar",IF(I10252&gt;H10252,"Revisar excedent",IF(AND(G10252="Sí",M10252&lt;&gt;"",M10252&lt;TODAY()),"EPI caducat",IF(AND(G10252="Sí",M10252&lt;&gt;"",M10252&lt;=TODAY()+90),"EPI caduca ≤90 dies",IF(OR(N10252="Deteriorat usable",N10252="Revisió necessària"),"Revisar","OK"))))))))))</f>
      </c>
      <c r="R10252" s="20"/>
    </row>
    <row r="10253" customFormat="false" ht="15" hidden="false" customHeight="false" outlineLevel="0" collapsed="false">
      <c r="A10253" s="19" t="n">
        <v>95</v>
      </c>
      <c r="B10253" s="19" t="n">
        <f aca="false">IFERROR(VLOOKUP(A10253,Personal!$A$6:$F$112,2,FALSE()),"")</f>
        <v>0</v>
      </c>
      <c r="C10253" s="19" t="str">
        <f aca="false">IFERROR(VLOOKUP(A10253,Personal!$A$6:$F$112,3,FALSE()),"")</f>
        <v>Cerdanyola</v>
      </c>
      <c r="D10253" s="19" t="s">
        <v>26</v>
      </c>
      <c r="E10253" s="19" t="s">
        <v>27</v>
      </c>
      <c r="F10253" s="19" t="s">
        <v>30</v>
      </c>
      <c r="G10253" s="19" t="s">
        <v>291</v>
      </c>
      <c r="H10253" s="19" t="n">
        <f aca="false">IF(OR(VLOOKUP(A10253,Personal!$A$6:$F$112,5,FALSE())&lt;&gt;"Sí",N10253="No aplica"),0,'Catàleg GRAE'!D6)</f>
        <v>1</v>
      </c>
      <c r="I10253" s="20"/>
      <c r="J10253" s="20"/>
      <c r="K10253" s="20"/>
      <c r="L10253" s="21"/>
      <c r="M10253" s="21"/>
      <c r="N10253" s="20"/>
      <c r="O10253" s="20"/>
      <c r="P10253" s="19" t="str">
        <f aca="false">IF(I10253="","",I10253-H10253)</f>
        <v/>
      </c>
      <c r="Q10253" s="19" t="str">
        <f aca="true">IF(B10253="","",IF(N10253="No aplica","No aplica",IF(I10253="","Pendent",IF(N10253="Per substituir","Substituir",IF(OR(N10253="No localitzat",N10253="No lliurat"),"Reposar",IF(I10253&lt;H10253,"Reposar",IF(I10253&gt;H10253,"Revisar excedent",IF(AND(G10253="Sí",M10253&lt;&gt;"",M10253&lt;TODAY()),"EPI caducat",IF(AND(G10253="Sí",M10253&lt;&gt;"",M10253&lt;=TODAY()+90),"EPI caduca ≤90 dies",IF(OR(N10253="Deteriorat usable",N10253="Revisió necessària"),"Revisar","OK"))))))))))</f>
      </c>
      <c r="R10253" s="20"/>
    </row>
    <row r="10254" customFormat="false" ht="15" hidden="false" customHeight="false" outlineLevel="0" collapsed="false">
      <c r="A10254" s="19" t="n">
        <v>95</v>
      </c>
      <c r="B10254" s="19" t="n">
        <f aca="false">IFERROR(VLOOKUP(A10254,Personal!$A$6:$F$112,2,FALSE()),"")</f>
        <v>0</v>
      </c>
      <c r="C10254" s="19" t="str">
        <f aca="false">IFERROR(VLOOKUP(A10254,Personal!$A$6:$F$112,3,FALSE()),"")</f>
        <v>Cerdanyola</v>
      </c>
      <c r="D10254" s="19" t="s">
        <v>26</v>
      </c>
      <c r="E10254" s="19" t="s">
        <v>31</v>
      </c>
      <c r="F10254" s="19" t="s">
        <v>32</v>
      </c>
      <c r="G10254" s="19" t="s">
        <v>272</v>
      </c>
      <c r="H10254" s="19" t="n">
        <f aca="false">IF(OR(VLOOKUP(A10254,Personal!$A$6:$F$112,5,FALSE())&lt;&gt;"Sí",N10254="No aplica"),0,'Catàleg GRAE'!D7)</f>
        <v>1</v>
      </c>
      <c r="I10254" s="20"/>
      <c r="J10254" s="20"/>
      <c r="K10254" s="20"/>
      <c r="L10254" s="21"/>
      <c r="M10254" s="21"/>
      <c r="N10254" s="20"/>
      <c r="O10254" s="20"/>
      <c r="P10254" s="19" t="str">
        <f aca="false">IF(I10254="","",I10254-H10254)</f>
        <v/>
      </c>
      <c r="Q10254" s="19" t="str">
        <f aca="true">IF(B10254="","",IF(N10254="No aplica","No aplica",IF(I10254="","Pendent",IF(N10254="Per substituir","Substituir",IF(OR(N10254="No localitzat",N10254="No lliurat"),"Reposar",IF(I10254&lt;H10254,"Reposar",IF(I10254&gt;H10254,"Revisar excedent",IF(AND(G10254="Sí",M10254&lt;&gt;"",M10254&lt;TODAY()),"EPI caducat",IF(AND(G10254="Sí",M10254&lt;&gt;"",M10254&lt;=TODAY()+90),"EPI caduca ≤90 dies",IF(OR(N10254="Deteriorat usable",N10254="Revisió necessària"),"Revisar","OK"))))))))))</f>
      </c>
      <c r="R10254" s="20"/>
    </row>
    <row r="10255" customFormat="false" ht="15" hidden="false" customHeight="false" outlineLevel="0" collapsed="false">
      <c r="A10255" s="19" t="n">
        <v>95</v>
      </c>
      <c r="B10255" s="19" t="n">
        <f aca="false">IFERROR(VLOOKUP(A10255,Personal!$A$6:$F$112,2,FALSE()),"")</f>
        <v>0</v>
      </c>
      <c r="C10255" s="19" t="str">
        <f aca="false">IFERROR(VLOOKUP(A10255,Personal!$A$6:$F$112,3,FALSE()),"")</f>
        <v>Cerdanyola</v>
      </c>
      <c r="D10255" s="19" t="s">
        <v>26</v>
      </c>
      <c r="E10255" s="19" t="s">
        <v>33</v>
      </c>
      <c r="F10255" s="19" t="s">
        <v>34</v>
      </c>
      <c r="G10255" s="19" t="s">
        <v>291</v>
      </c>
      <c r="H10255" s="19" t="n">
        <f aca="false">IF(OR(VLOOKUP(A10255,Personal!$A$6:$F$112,5,FALSE())&lt;&gt;"Sí",N10255="No aplica"),0,'Catàleg GRAE'!D8)</f>
        <v>2</v>
      </c>
      <c r="I10255" s="20"/>
      <c r="J10255" s="20"/>
      <c r="K10255" s="20"/>
      <c r="L10255" s="21"/>
      <c r="M10255" s="21"/>
      <c r="N10255" s="20"/>
      <c r="O10255" s="20"/>
      <c r="P10255" s="19" t="str">
        <f aca="false">IF(I10255="","",I10255-H10255)</f>
        <v/>
      </c>
      <c r="Q10255" s="19" t="str">
        <f aca="true">IF(B10255="","",IF(N10255="No aplica","No aplica",IF(I10255="","Pendent",IF(N10255="Per substituir","Substituir",IF(OR(N10255="No localitzat",N10255="No lliurat"),"Reposar",IF(I10255&lt;H10255,"Reposar",IF(I10255&gt;H10255,"Revisar excedent",IF(AND(G10255="Sí",M10255&lt;&gt;"",M10255&lt;TODAY()),"EPI caducat",IF(AND(G10255="Sí",M10255&lt;&gt;"",M10255&lt;=TODAY()+90),"EPI caduca ≤90 dies",IF(OR(N10255="Deteriorat usable",N10255="Revisió necessària"),"Revisar","OK"))))))))))</f>
      </c>
      <c r="R10255" s="20"/>
    </row>
    <row r="10256" customFormat="false" ht="15" hidden="false" customHeight="false" outlineLevel="0" collapsed="false">
      <c r="A10256" s="19" t="n">
        <v>95</v>
      </c>
      <c r="B10256" s="19" t="n">
        <f aca="false">IFERROR(VLOOKUP(A10256,Personal!$A$6:$F$112,2,FALSE()),"")</f>
        <v>0</v>
      </c>
      <c r="C10256" s="19" t="str">
        <f aca="false">IFERROR(VLOOKUP(A10256,Personal!$A$6:$F$112,3,FALSE()),"")</f>
        <v>Cerdanyola</v>
      </c>
      <c r="D10256" s="19" t="s">
        <v>26</v>
      </c>
      <c r="E10256" s="19" t="s">
        <v>35</v>
      </c>
      <c r="F10256" s="19" t="s">
        <v>36</v>
      </c>
      <c r="G10256" s="19" t="s">
        <v>291</v>
      </c>
      <c r="H10256" s="19" t="n">
        <f aca="false">IF(OR(VLOOKUP(A10256,Personal!$A$6:$F$112,5,FALSE())&lt;&gt;"Sí",N10256="No aplica"),0,'Catàleg GRAE'!D9)</f>
        <v>1</v>
      </c>
      <c r="I10256" s="20"/>
      <c r="J10256" s="20"/>
      <c r="K10256" s="20"/>
      <c r="L10256" s="21"/>
      <c r="M10256" s="21"/>
      <c r="N10256" s="20"/>
      <c r="O10256" s="20"/>
      <c r="P10256" s="19" t="str">
        <f aca="false">IF(I10256="","",I10256-H10256)</f>
        <v/>
      </c>
      <c r="Q10256" s="19" t="str">
        <f aca="true">IF(B10256="","",IF(N10256="No aplica","No aplica",IF(I10256="","Pendent",IF(N10256="Per substituir","Substituir",IF(OR(N10256="No localitzat",N10256="No lliurat"),"Reposar",IF(I10256&lt;H10256,"Reposar",IF(I10256&gt;H10256,"Revisar excedent",IF(AND(G10256="Sí",M10256&lt;&gt;"",M10256&lt;TODAY()),"EPI caducat",IF(AND(G10256="Sí",M10256&lt;&gt;"",M10256&lt;=TODAY()+90),"EPI caduca ≤90 dies",IF(OR(N10256="Deteriorat usable",N10256="Revisió necessària"),"Revisar","OK"))))))))))</f>
      </c>
      <c r="R10256" s="20"/>
    </row>
    <row r="10257" customFormat="false" ht="15" hidden="false" customHeight="false" outlineLevel="0" collapsed="false">
      <c r="A10257" s="19" t="n">
        <v>95</v>
      </c>
      <c r="B10257" s="19" t="n">
        <f aca="false">IFERROR(VLOOKUP(A10257,Personal!$A$6:$F$112,2,FALSE()),"")</f>
        <v>0</v>
      </c>
      <c r="C10257" s="19" t="str">
        <f aca="false">IFERROR(VLOOKUP(A10257,Personal!$A$6:$F$112,3,FALSE()),"")</f>
        <v>Cerdanyola</v>
      </c>
      <c r="D10257" s="19" t="s">
        <v>37</v>
      </c>
      <c r="E10257" s="19" t="s">
        <v>38</v>
      </c>
      <c r="F10257" s="19" t="s">
        <v>39</v>
      </c>
      <c r="G10257" s="19" t="s">
        <v>291</v>
      </c>
      <c r="H10257" s="19" t="n">
        <f aca="false">IF(OR(VLOOKUP(A10257,Personal!$A$6:$F$112,5,FALSE())&lt;&gt;"Sí",N10257="No aplica"),0,'Catàleg GRAE'!D10)</f>
        <v>1</v>
      </c>
      <c r="I10257" s="20"/>
      <c r="J10257" s="20"/>
      <c r="K10257" s="20"/>
      <c r="L10257" s="21"/>
      <c r="M10257" s="21"/>
      <c r="N10257" s="20"/>
      <c r="O10257" s="20"/>
      <c r="P10257" s="19" t="str">
        <f aca="false">IF(I10257="","",I10257-H10257)</f>
        <v/>
      </c>
      <c r="Q10257" s="19" t="str">
        <f aca="true">IF(B10257="","",IF(N10257="No aplica","No aplica",IF(I10257="","Pendent",IF(N10257="Per substituir","Substituir",IF(OR(N10257="No localitzat",N10257="No lliurat"),"Reposar",IF(I10257&lt;H10257,"Reposar",IF(I10257&gt;H10257,"Revisar excedent",IF(AND(G10257="Sí",M10257&lt;&gt;"",M10257&lt;TODAY()),"EPI caducat",IF(AND(G10257="Sí",M10257&lt;&gt;"",M10257&lt;=TODAY()+90),"EPI caduca ≤90 dies",IF(OR(N10257="Deteriorat usable",N10257="Revisió necessària"),"Revisar","OK"))))))))))</f>
      </c>
      <c r="R10257" s="20"/>
    </row>
    <row r="10258" customFormat="false" ht="15" hidden="false" customHeight="false" outlineLevel="0" collapsed="false">
      <c r="A10258" s="19" t="n">
        <v>95</v>
      </c>
      <c r="B10258" s="19" t="n">
        <f aca="false">IFERROR(VLOOKUP(A10258,Personal!$A$6:$F$112,2,FALSE()),"")</f>
        <v>0</v>
      </c>
      <c r="C10258" s="19" t="str">
        <f aca="false">IFERROR(VLOOKUP(A10258,Personal!$A$6:$F$112,3,FALSE()),"")</f>
        <v>Cerdanyola</v>
      </c>
      <c r="D10258" s="19" t="s">
        <v>40</v>
      </c>
      <c r="E10258" s="19" t="s">
        <v>41</v>
      </c>
      <c r="F10258" s="19" t="s">
        <v>42</v>
      </c>
      <c r="G10258" s="19" t="s">
        <v>272</v>
      </c>
      <c r="H10258" s="19" t="n">
        <f aca="false">IF(OR(VLOOKUP(A10258,Personal!$A$6:$F$112,5,FALSE())&lt;&gt;"Sí",N10258="No aplica"),0,'Catàleg GRAE'!D11)</f>
        <v>1</v>
      </c>
      <c r="I10258" s="20"/>
      <c r="J10258" s="20"/>
      <c r="K10258" s="20"/>
      <c r="L10258" s="21"/>
      <c r="M10258" s="21"/>
      <c r="N10258" s="20"/>
      <c r="O10258" s="20"/>
      <c r="P10258" s="19" t="str">
        <f aca="false">IF(I10258="","",I10258-H10258)</f>
        <v/>
      </c>
      <c r="Q10258" s="19" t="str">
        <f aca="true">IF(B10258="","",IF(N10258="No aplica","No aplica",IF(I10258="","Pendent",IF(N10258="Per substituir","Substituir",IF(OR(N10258="No localitzat",N10258="No lliurat"),"Reposar",IF(I10258&lt;H10258,"Reposar",IF(I10258&gt;H10258,"Revisar excedent",IF(AND(G10258="Sí",M10258&lt;&gt;"",M10258&lt;TODAY()),"EPI caducat",IF(AND(G10258="Sí",M10258&lt;&gt;"",M10258&lt;=TODAY()+90),"EPI caduca ≤90 dies",IF(OR(N10258="Deteriorat usable",N10258="Revisió necessària"),"Revisar","OK"))))))))))</f>
      </c>
      <c r="R10258" s="20"/>
    </row>
    <row r="10259" customFormat="false" ht="15" hidden="false" customHeight="false" outlineLevel="0" collapsed="false">
      <c r="A10259" s="19" t="n">
        <v>95</v>
      </c>
      <c r="B10259" s="19" t="n">
        <f aca="false">IFERROR(VLOOKUP(A10259,Personal!$A$6:$F$112,2,FALSE()),"")</f>
        <v>0</v>
      </c>
      <c r="C10259" s="19" t="str">
        <f aca="false">IFERROR(VLOOKUP(A10259,Personal!$A$6:$F$112,3,FALSE()),"")</f>
        <v>Cerdanyola</v>
      </c>
      <c r="D10259" s="19" t="s">
        <v>40</v>
      </c>
      <c r="E10259" s="19" t="s">
        <v>43</v>
      </c>
      <c r="F10259" s="19" t="s">
        <v>44</v>
      </c>
      <c r="G10259" s="19" t="s">
        <v>272</v>
      </c>
      <c r="H10259" s="19" t="n">
        <f aca="false">IF(OR(VLOOKUP(A10259,Personal!$A$6:$F$112,5,FALSE())&lt;&gt;"Sí",N10259="No aplica"),0,'Catàleg GRAE'!D12)</f>
        <v>1</v>
      </c>
      <c r="I10259" s="20"/>
      <c r="J10259" s="20"/>
      <c r="K10259" s="20"/>
      <c r="L10259" s="21"/>
      <c r="M10259" s="21"/>
      <c r="N10259" s="20"/>
      <c r="O10259" s="20"/>
      <c r="P10259" s="19" t="str">
        <f aca="false">IF(I10259="","",I10259-H10259)</f>
        <v/>
      </c>
      <c r="Q10259" s="19" t="str">
        <f aca="true">IF(B10259="","",IF(N10259="No aplica","No aplica",IF(I10259="","Pendent",IF(N10259="Per substituir","Substituir",IF(OR(N10259="No localitzat",N10259="No lliurat"),"Reposar",IF(I10259&lt;H10259,"Reposar",IF(I10259&gt;H10259,"Revisar excedent",IF(AND(G10259="Sí",M10259&lt;&gt;"",M10259&lt;TODAY()),"EPI caducat",IF(AND(G10259="Sí",M10259&lt;&gt;"",M10259&lt;=TODAY()+90),"EPI caduca ≤90 dies",IF(OR(N10259="Deteriorat usable",N10259="Revisió necessària"),"Revisar","OK"))))))))))</f>
      </c>
      <c r="R10259" s="20"/>
    </row>
    <row r="10260" customFormat="false" ht="15" hidden="false" customHeight="false" outlineLevel="0" collapsed="false">
      <c r="A10260" s="19" t="n">
        <v>95</v>
      </c>
      <c r="B10260" s="19" t="n">
        <f aca="false">IFERROR(VLOOKUP(A10260,Personal!$A$6:$F$112,2,FALSE()),"")</f>
        <v>0</v>
      </c>
      <c r="C10260" s="19" t="str">
        <f aca="false">IFERROR(VLOOKUP(A10260,Personal!$A$6:$F$112,3,FALSE()),"")</f>
        <v>Cerdanyola</v>
      </c>
      <c r="D10260" s="19" t="s">
        <v>45</v>
      </c>
      <c r="E10260" s="19" t="s">
        <v>46</v>
      </c>
      <c r="F10260" s="19" t="s">
        <v>47</v>
      </c>
      <c r="G10260" s="19" t="s">
        <v>291</v>
      </c>
      <c r="H10260" s="19" t="n">
        <f aca="false">IF(OR(VLOOKUP(A10260,Personal!$A$6:$F$112,5,FALSE())&lt;&gt;"Sí",N10260="No aplica"),0,'Catàleg GRAE'!D13)</f>
        <v>1</v>
      </c>
      <c r="I10260" s="20"/>
      <c r="J10260" s="20"/>
      <c r="K10260" s="20"/>
      <c r="L10260" s="21"/>
      <c r="M10260" s="21"/>
      <c r="N10260" s="20"/>
      <c r="O10260" s="20"/>
      <c r="P10260" s="19" t="str">
        <f aca="false">IF(I10260="","",I10260-H10260)</f>
        <v/>
      </c>
      <c r="Q10260" s="19" t="str">
        <f aca="true">IF(B10260="","",IF(N10260="No aplica","No aplica",IF(I10260="","Pendent",IF(N10260="Per substituir","Substituir",IF(OR(N10260="No localitzat",N10260="No lliurat"),"Reposar",IF(I10260&lt;H10260,"Reposar",IF(I10260&gt;H10260,"Revisar excedent",IF(AND(G10260="Sí",M10260&lt;&gt;"",M10260&lt;TODAY()),"EPI caducat",IF(AND(G10260="Sí",M10260&lt;&gt;"",M10260&lt;=TODAY()+90),"EPI caduca ≤90 dies",IF(OR(N10260="Deteriorat usable",N10260="Revisió necessària"),"Revisar","OK"))))))))))</f>
      </c>
      <c r="R10260" s="20"/>
    </row>
    <row r="10261" customFormat="false" ht="15" hidden="false" customHeight="false" outlineLevel="0" collapsed="false">
      <c r="A10261" s="19" t="n">
        <v>95</v>
      </c>
      <c r="B10261" s="19" t="n">
        <f aca="false">IFERROR(VLOOKUP(A10261,Personal!$A$6:$F$112,2,FALSE()),"")</f>
        <v>0</v>
      </c>
      <c r="C10261" s="19" t="str">
        <f aca="false">IFERROR(VLOOKUP(A10261,Personal!$A$6:$F$112,3,FALSE()),"")</f>
        <v>Cerdanyola</v>
      </c>
      <c r="D10261" s="19" t="s">
        <v>45</v>
      </c>
      <c r="E10261" s="19" t="s">
        <v>48</v>
      </c>
      <c r="F10261" s="19" t="s">
        <v>49</v>
      </c>
      <c r="G10261" s="19" t="s">
        <v>291</v>
      </c>
      <c r="H10261" s="19" t="n">
        <f aca="false">IF(OR(VLOOKUP(A10261,Personal!$A$6:$F$112,5,FALSE())&lt;&gt;"Sí",N10261="No aplica"),0,'Catàleg GRAE'!D14)</f>
        <v>1</v>
      </c>
      <c r="I10261" s="20"/>
      <c r="J10261" s="20"/>
      <c r="K10261" s="20"/>
      <c r="L10261" s="21"/>
      <c r="M10261" s="21"/>
      <c r="N10261" s="20"/>
      <c r="O10261" s="20"/>
      <c r="P10261" s="19" t="str">
        <f aca="false">IF(I10261="","",I10261-H10261)</f>
        <v/>
      </c>
      <c r="Q10261" s="19" t="str">
        <f aca="true">IF(B10261="","",IF(N10261="No aplica","No aplica",IF(I10261="","Pendent",IF(N10261="Per substituir","Substituir",IF(OR(N10261="No localitzat",N10261="No lliurat"),"Reposar",IF(I10261&lt;H10261,"Reposar",IF(I10261&gt;H10261,"Revisar excedent",IF(AND(G10261="Sí",M10261&lt;&gt;"",M10261&lt;TODAY()),"EPI caducat",IF(AND(G10261="Sí",M10261&lt;&gt;"",M10261&lt;=TODAY()+90),"EPI caduca ≤90 dies",IF(OR(N10261="Deteriorat usable",N10261="Revisió necessària"),"Revisar","OK"))))))))))</f>
      </c>
      <c r="R10261" s="20"/>
    </row>
    <row r="10262" customFormat="false" ht="15" hidden="false" customHeight="false" outlineLevel="0" collapsed="false">
      <c r="A10262" s="19" t="n">
        <v>95</v>
      </c>
      <c r="B10262" s="19" t="n">
        <f aca="false">IFERROR(VLOOKUP(A10262,Personal!$A$6:$F$112,2,FALSE()),"")</f>
        <v>0</v>
      </c>
      <c r="C10262" s="19" t="str">
        <f aca="false">IFERROR(VLOOKUP(A10262,Personal!$A$6:$F$112,3,FALSE()),"")</f>
        <v>Cerdanyola</v>
      </c>
      <c r="D10262" s="19" t="s">
        <v>45</v>
      </c>
      <c r="E10262" s="19" t="s">
        <v>50</v>
      </c>
      <c r="F10262" s="19" t="s">
        <v>51</v>
      </c>
      <c r="G10262" s="19" t="s">
        <v>291</v>
      </c>
      <c r="H10262" s="19" t="n">
        <f aca="false">IF(OR(VLOOKUP(A10262,Personal!$A$6:$F$112,5,FALSE())&lt;&gt;"Sí",N10262="No aplica"),0,'Catàleg GRAE'!D15)</f>
        <v>1</v>
      </c>
      <c r="I10262" s="20"/>
      <c r="J10262" s="20"/>
      <c r="K10262" s="20"/>
      <c r="L10262" s="21"/>
      <c r="M10262" s="21"/>
      <c r="N10262" s="20"/>
      <c r="O10262" s="20"/>
      <c r="P10262" s="19" t="str">
        <f aca="false">IF(I10262="","",I10262-H10262)</f>
        <v/>
      </c>
      <c r="Q10262" s="19" t="str">
        <f aca="true">IF(B10262="","",IF(N10262="No aplica","No aplica",IF(I10262="","Pendent",IF(N10262="Per substituir","Substituir",IF(OR(N10262="No localitzat",N10262="No lliurat"),"Reposar",IF(I10262&lt;H10262,"Reposar",IF(I10262&gt;H10262,"Revisar excedent",IF(AND(G10262="Sí",M10262&lt;&gt;"",M10262&lt;TODAY()),"EPI caducat",IF(AND(G10262="Sí",M10262&lt;&gt;"",M10262&lt;=TODAY()+90),"EPI caduca ≤90 dies",IF(OR(N10262="Deteriorat usable",N10262="Revisió necessària"),"Revisar","OK"))))))))))</f>
      </c>
      <c r="R10262" s="20"/>
    </row>
    <row r="10263" customFormat="false" ht="15" hidden="false" customHeight="false" outlineLevel="0" collapsed="false">
      <c r="A10263" s="19" t="n">
        <v>95</v>
      </c>
      <c r="B10263" s="19" t="n">
        <f aca="false">IFERROR(VLOOKUP(A10263,Personal!$A$6:$F$112,2,FALSE()),"")</f>
        <v>0</v>
      </c>
      <c r="C10263" s="19" t="str">
        <f aca="false">IFERROR(VLOOKUP(A10263,Personal!$A$6:$F$112,3,FALSE()),"")</f>
        <v>Cerdanyola</v>
      </c>
      <c r="D10263" s="19" t="s">
        <v>45</v>
      </c>
      <c r="E10263" s="19" t="s">
        <v>52</v>
      </c>
      <c r="F10263" s="19" t="s">
        <v>53</v>
      </c>
      <c r="G10263" s="19" t="s">
        <v>291</v>
      </c>
      <c r="H10263" s="19" t="n">
        <f aca="false">IF(OR(VLOOKUP(A10263,Personal!$A$6:$F$112,5,FALSE())&lt;&gt;"Sí",N10263="No aplica"),0,'Catàleg GRAE'!D16)</f>
        <v>1</v>
      </c>
      <c r="I10263" s="20"/>
      <c r="J10263" s="20"/>
      <c r="K10263" s="20"/>
      <c r="L10263" s="21"/>
      <c r="M10263" s="21"/>
      <c r="N10263" s="20"/>
      <c r="O10263" s="20"/>
      <c r="P10263" s="19" t="str">
        <f aca="false">IF(I10263="","",I10263-H10263)</f>
        <v/>
      </c>
      <c r="Q10263" s="19" t="str">
        <f aca="true">IF(B10263="","",IF(N10263="No aplica","No aplica",IF(I10263="","Pendent",IF(N10263="Per substituir","Substituir",IF(OR(N10263="No localitzat",N10263="No lliurat"),"Reposar",IF(I10263&lt;H10263,"Reposar",IF(I10263&gt;H10263,"Revisar excedent",IF(AND(G10263="Sí",M10263&lt;&gt;"",M10263&lt;TODAY()),"EPI caducat",IF(AND(G10263="Sí",M10263&lt;&gt;"",M10263&lt;=TODAY()+90),"EPI caduca ≤90 dies",IF(OR(N10263="Deteriorat usable",N10263="Revisió necessària"),"Revisar","OK"))))))))))</f>
      </c>
      <c r="R10263" s="20"/>
    </row>
    <row r="10264" customFormat="false" ht="15" hidden="false" customHeight="false" outlineLevel="0" collapsed="false">
      <c r="A10264" s="19" t="n">
        <v>95</v>
      </c>
      <c r="B10264" s="19" t="n">
        <f aca="false">IFERROR(VLOOKUP(A10264,Personal!$A$6:$F$112,2,FALSE()),"")</f>
        <v>0</v>
      </c>
      <c r="C10264" s="19" t="str">
        <f aca="false">IFERROR(VLOOKUP(A10264,Personal!$A$6:$F$112,3,FALSE()),"")</f>
        <v>Cerdanyola</v>
      </c>
      <c r="D10264" s="19" t="s">
        <v>45</v>
      </c>
      <c r="E10264" s="19" t="s">
        <v>54</v>
      </c>
      <c r="F10264" s="19" t="s">
        <v>55</v>
      </c>
      <c r="G10264" s="19" t="s">
        <v>291</v>
      </c>
      <c r="H10264" s="19" t="n">
        <f aca="false">IF(OR(VLOOKUP(A10264,Personal!$A$6:$F$112,5,FALSE())&lt;&gt;"Sí",N10264="No aplica"),0,'Catàleg GRAE'!D17)</f>
        <v>1</v>
      </c>
      <c r="I10264" s="20"/>
      <c r="J10264" s="20"/>
      <c r="K10264" s="20"/>
      <c r="L10264" s="21"/>
      <c r="M10264" s="21"/>
      <c r="N10264" s="20"/>
      <c r="O10264" s="20"/>
      <c r="P10264" s="19" t="str">
        <f aca="false">IF(I10264="","",I10264-H10264)</f>
        <v/>
      </c>
      <c r="Q10264" s="19" t="str">
        <f aca="true">IF(B10264="","",IF(N10264="No aplica","No aplica",IF(I10264="","Pendent",IF(N10264="Per substituir","Substituir",IF(OR(N10264="No localitzat",N10264="No lliurat"),"Reposar",IF(I10264&lt;H10264,"Reposar",IF(I10264&gt;H10264,"Revisar excedent",IF(AND(G10264="Sí",M10264&lt;&gt;"",M10264&lt;TODAY()),"EPI caducat",IF(AND(G10264="Sí",M10264&lt;&gt;"",M10264&lt;=TODAY()+90),"EPI caduca ≤90 dies",IF(OR(N10264="Deteriorat usable",N10264="Revisió necessària"),"Revisar","OK"))))))))))</f>
      </c>
      <c r="R10264" s="20"/>
    </row>
    <row r="10265" customFormat="false" ht="15" hidden="false" customHeight="false" outlineLevel="0" collapsed="false">
      <c r="A10265" s="19" t="n">
        <v>95</v>
      </c>
      <c r="B10265" s="19" t="n">
        <f aca="false">IFERROR(VLOOKUP(A10265,Personal!$A$6:$F$112,2,FALSE()),"")</f>
        <v>0</v>
      </c>
      <c r="C10265" s="19" t="str">
        <f aca="false">IFERROR(VLOOKUP(A10265,Personal!$A$6:$F$112,3,FALSE()),"")</f>
        <v>Cerdanyola</v>
      </c>
      <c r="D10265" s="19" t="s">
        <v>56</v>
      </c>
      <c r="E10265" s="19" t="s">
        <v>57</v>
      </c>
      <c r="F10265" s="19" t="s">
        <v>58</v>
      </c>
      <c r="G10265" s="19" t="s">
        <v>291</v>
      </c>
      <c r="H10265" s="19" t="n">
        <f aca="false">IF(OR(VLOOKUP(A10265,Personal!$A$6:$F$112,5,FALSE())&lt;&gt;"Sí",N10265="No aplica"),0,'Catàleg GRAE'!D18)</f>
        <v>1</v>
      </c>
      <c r="I10265" s="20"/>
      <c r="J10265" s="20"/>
      <c r="K10265" s="20"/>
      <c r="L10265" s="21"/>
      <c r="M10265" s="21"/>
      <c r="N10265" s="20"/>
      <c r="O10265" s="20"/>
      <c r="P10265" s="19" t="str">
        <f aca="false">IF(I10265="","",I10265-H10265)</f>
        <v/>
      </c>
      <c r="Q10265" s="19" t="str">
        <f aca="true">IF(B10265="","",IF(N10265="No aplica","No aplica",IF(I10265="","Pendent",IF(N10265="Per substituir","Substituir",IF(OR(N10265="No localitzat",N10265="No lliurat"),"Reposar",IF(I10265&lt;H10265,"Reposar",IF(I10265&gt;H10265,"Revisar excedent",IF(AND(G10265="Sí",M10265&lt;&gt;"",M10265&lt;TODAY()),"EPI caducat",IF(AND(G10265="Sí",M10265&lt;&gt;"",M10265&lt;=TODAY()+90),"EPI caduca ≤90 dies",IF(OR(N10265="Deteriorat usable",N10265="Revisió necessària"),"Revisar","OK"))))))))))</f>
      </c>
      <c r="R10265" s="20"/>
    </row>
    <row r="10266" customFormat="false" ht="15" hidden="false" customHeight="false" outlineLevel="0" collapsed="false">
      <c r="A10266" s="19" t="n">
        <v>95</v>
      </c>
      <c r="B10266" s="19" t="n">
        <f aca="false">IFERROR(VLOOKUP(A10266,Personal!$A$6:$F$112,2,FALSE()),"")</f>
        <v>0</v>
      </c>
      <c r="C10266" s="19" t="str">
        <f aca="false">IFERROR(VLOOKUP(A10266,Personal!$A$6:$F$112,3,FALSE()),"")</f>
        <v>Cerdanyola</v>
      </c>
      <c r="D10266" s="19" t="s">
        <v>59</v>
      </c>
      <c r="E10266" s="19" t="s">
        <v>60</v>
      </c>
      <c r="F10266" s="19" t="s">
        <v>61</v>
      </c>
      <c r="G10266" s="19" t="s">
        <v>291</v>
      </c>
      <c r="H10266" s="19" t="n">
        <f aca="false">IF(OR(VLOOKUP(A10266,Personal!$A$6:$F$112,5,FALSE())&lt;&gt;"Sí",N10266="No aplica"),0,'Catàleg GRAE'!D19)</f>
        <v>4</v>
      </c>
      <c r="I10266" s="20"/>
      <c r="J10266" s="20"/>
      <c r="K10266" s="20"/>
      <c r="L10266" s="21"/>
      <c r="M10266" s="21"/>
      <c r="N10266" s="20"/>
      <c r="O10266" s="20"/>
      <c r="P10266" s="19" t="str">
        <f aca="false">IF(I10266="","",I10266-H10266)</f>
        <v/>
      </c>
      <c r="Q10266" s="19" t="str">
        <f aca="true">IF(B10266="","",IF(N10266="No aplica","No aplica",IF(I10266="","Pendent",IF(N10266="Per substituir","Substituir",IF(OR(N10266="No localitzat",N10266="No lliurat"),"Reposar",IF(I10266&lt;H10266,"Reposar",IF(I10266&gt;H10266,"Revisar excedent",IF(AND(G10266="Sí",M10266&lt;&gt;"",M10266&lt;TODAY()),"EPI caducat",IF(AND(G10266="Sí",M10266&lt;&gt;"",M10266&lt;=TODAY()+90),"EPI caduca ≤90 dies",IF(OR(N10266="Deteriorat usable",N10266="Revisió necessària"),"Revisar","OK"))))))))))</f>
      </c>
      <c r="R10266" s="20"/>
    </row>
    <row r="10267" customFormat="false" ht="15" hidden="false" customHeight="false" outlineLevel="0" collapsed="false">
      <c r="A10267" s="19" t="n">
        <v>95</v>
      </c>
      <c r="B10267" s="19" t="n">
        <f aca="false">IFERROR(VLOOKUP(A10267,Personal!$A$6:$F$112,2,FALSE()),"")</f>
        <v>0</v>
      </c>
      <c r="C10267" s="19" t="str">
        <f aca="false">IFERROR(VLOOKUP(A10267,Personal!$A$6:$F$112,3,FALSE()),"")</f>
        <v>Cerdanyola</v>
      </c>
      <c r="D10267" s="19" t="s">
        <v>59</v>
      </c>
      <c r="E10267" s="19" t="s">
        <v>60</v>
      </c>
      <c r="F10267" s="19" t="s">
        <v>62</v>
      </c>
      <c r="G10267" s="19" t="s">
        <v>291</v>
      </c>
      <c r="H10267" s="19" t="n">
        <f aca="false">IF(OR(VLOOKUP(A10267,Personal!$A$6:$F$112,5,FALSE())&lt;&gt;"Sí",N10267="No aplica"),0,'Catàleg GRAE'!D20)</f>
        <v>2</v>
      </c>
      <c r="I10267" s="20"/>
      <c r="J10267" s="20"/>
      <c r="K10267" s="20"/>
      <c r="L10267" s="21"/>
      <c r="M10267" s="21"/>
      <c r="N10267" s="20"/>
      <c r="O10267" s="20"/>
      <c r="P10267" s="19" t="str">
        <f aca="false">IF(I10267="","",I10267-H10267)</f>
        <v/>
      </c>
      <c r="Q10267" s="19" t="str">
        <f aca="true">IF(B10267="","",IF(N10267="No aplica","No aplica",IF(I10267="","Pendent",IF(N10267="Per substituir","Substituir",IF(OR(N10267="No localitzat",N10267="No lliurat"),"Reposar",IF(I10267&lt;H10267,"Reposar",IF(I10267&gt;H10267,"Revisar excedent",IF(AND(G10267="Sí",M10267&lt;&gt;"",M10267&lt;TODAY()),"EPI caducat",IF(AND(G10267="Sí",M10267&lt;&gt;"",M10267&lt;=TODAY()+90),"EPI caduca ≤90 dies",IF(OR(N10267="Deteriorat usable",N10267="Revisió necessària"),"Revisar","OK"))))))))))</f>
      </c>
      <c r="R10267" s="20"/>
    </row>
    <row r="10268" customFormat="false" ht="15" hidden="false" customHeight="false" outlineLevel="0" collapsed="false">
      <c r="A10268" s="19" t="n">
        <v>95</v>
      </c>
      <c r="B10268" s="19" t="n">
        <f aca="false">IFERROR(VLOOKUP(A10268,Personal!$A$6:$F$112,2,FALSE()),"")</f>
        <v>0</v>
      </c>
      <c r="C10268" s="19" t="str">
        <f aca="false">IFERROR(VLOOKUP(A10268,Personal!$A$6:$F$112,3,FALSE()),"")</f>
        <v>Cerdanyola</v>
      </c>
      <c r="D10268" s="19" t="s">
        <v>59</v>
      </c>
      <c r="E10268" s="19" t="s">
        <v>60</v>
      </c>
      <c r="F10268" s="19" t="s">
        <v>63</v>
      </c>
      <c r="G10268" s="19" t="s">
        <v>291</v>
      </c>
      <c r="H10268" s="19" t="n">
        <f aca="false">IF(OR(VLOOKUP(A10268,Personal!$A$6:$F$112,5,FALSE())&lt;&gt;"Sí",N10268="No aplica"),0,'Catàleg GRAE'!D21)</f>
        <v>2</v>
      </c>
      <c r="I10268" s="20"/>
      <c r="J10268" s="20"/>
      <c r="K10268" s="20"/>
      <c r="L10268" s="21"/>
      <c r="M10268" s="21"/>
      <c r="N10268" s="20"/>
      <c r="O10268" s="20"/>
      <c r="P10268" s="19" t="str">
        <f aca="false">IF(I10268="","",I10268-H10268)</f>
        <v/>
      </c>
      <c r="Q10268" s="19" t="str">
        <f aca="true">IF(B10268="","",IF(N10268="No aplica","No aplica",IF(I10268="","Pendent",IF(N10268="Per substituir","Substituir",IF(OR(N10268="No localitzat",N10268="No lliurat"),"Reposar",IF(I10268&lt;H10268,"Reposar",IF(I10268&gt;H10268,"Revisar excedent",IF(AND(G10268="Sí",M10268&lt;&gt;"",M10268&lt;TODAY()),"EPI caducat",IF(AND(G10268="Sí",M10268&lt;&gt;"",M10268&lt;=TODAY()+90),"EPI caduca ≤90 dies",IF(OR(N10268="Deteriorat usable",N10268="Revisió necessària"),"Revisar","OK"))))))))))</f>
      </c>
      <c r="R10268" s="20"/>
    </row>
    <row r="10269" customFormat="false" ht="15" hidden="false" customHeight="false" outlineLevel="0" collapsed="false">
      <c r="A10269" s="19" t="n">
        <v>95</v>
      </c>
      <c r="B10269" s="19" t="n">
        <f aca="false">IFERROR(VLOOKUP(A10269,Personal!$A$6:$F$112,2,FALSE()),"")</f>
        <v>0</v>
      </c>
      <c r="C10269" s="19" t="str">
        <f aca="false">IFERROR(VLOOKUP(A10269,Personal!$A$6:$F$112,3,FALSE()),"")</f>
        <v>Cerdanyola</v>
      </c>
      <c r="D10269" s="19" t="s">
        <v>64</v>
      </c>
      <c r="E10269" s="19" t="s">
        <v>65</v>
      </c>
      <c r="F10269" s="19" t="s">
        <v>66</v>
      </c>
      <c r="G10269" s="19" t="s">
        <v>291</v>
      </c>
      <c r="H10269" s="19" t="n">
        <f aca="false">IF(OR(VLOOKUP(A10269,Personal!$A$6:$F$112,5,FALSE())&lt;&gt;"Sí",N10269="No aplica"),0,'Catàleg GRAE'!D22)</f>
        <v>1</v>
      </c>
      <c r="I10269" s="20"/>
      <c r="J10269" s="20"/>
      <c r="K10269" s="20"/>
      <c r="L10269" s="21"/>
      <c r="M10269" s="21"/>
      <c r="N10269" s="20"/>
      <c r="O10269" s="20"/>
      <c r="P10269" s="19" t="str">
        <f aca="false">IF(I10269="","",I10269-H10269)</f>
        <v/>
      </c>
      <c r="Q10269" s="19" t="str">
        <f aca="true">IF(B10269="","",IF(N10269="No aplica","No aplica",IF(I10269="","Pendent",IF(N10269="Per substituir","Substituir",IF(OR(N10269="No localitzat",N10269="No lliurat"),"Reposar",IF(I10269&lt;H10269,"Reposar",IF(I10269&gt;H10269,"Revisar excedent",IF(AND(G10269="Sí",M10269&lt;&gt;"",M10269&lt;TODAY()),"EPI caducat",IF(AND(G10269="Sí",M10269&lt;&gt;"",M10269&lt;=TODAY()+90),"EPI caduca ≤90 dies",IF(OR(N10269="Deteriorat usable",N10269="Revisió necessària"),"Revisar","OK"))))))))))</f>
      </c>
      <c r="R10269" s="20"/>
    </row>
    <row r="10270" customFormat="false" ht="15" hidden="false" customHeight="false" outlineLevel="0" collapsed="false">
      <c r="A10270" s="19" t="n">
        <v>95</v>
      </c>
      <c r="B10270" s="19" t="n">
        <f aca="false">IFERROR(VLOOKUP(A10270,Personal!$A$6:$F$112,2,FALSE()),"")</f>
        <v>0</v>
      </c>
      <c r="C10270" s="19" t="str">
        <f aca="false">IFERROR(VLOOKUP(A10270,Personal!$A$6:$F$112,3,FALSE()),"")</f>
        <v>Cerdanyola</v>
      </c>
      <c r="D10270" s="19" t="s">
        <v>64</v>
      </c>
      <c r="E10270" s="19" t="s">
        <v>67</v>
      </c>
      <c r="F10270" s="19" t="s">
        <v>68</v>
      </c>
      <c r="G10270" s="19" t="s">
        <v>291</v>
      </c>
      <c r="H10270" s="19" t="n">
        <f aca="false">IF(OR(VLOOKUP(A10270,Personal!$A$6:$F$112,5,FALSE())&lt;&gt;"Sí",N10270="No aplica"),0,'Catàleg GRAE'!D23)</f>
        <v>1</v>
      </c>
      <c r="I10270" s="20"/>
      <c r="J10270" s="20"/>
      <c r="K10270" s="20"/>
      <c r="L10270" s="21"/>
      <c r="M10270" s="21"/>
      <c r="N10270" s="20"/>
      <c r="O10270" s="20"/>
      <c r="P10270" s="19" t="str">
        <f aca="false">IF(I10270="","",I10270-H10270)</f>
        <v/>
      </c>
      <c r="Q10270" s="19" t="str">
        <f aca="true">IF(B10270="","",IF(N10270="No aplica","No aplica",IF(I10270="","Pendent",IF(N10270="Per substituir","Substituir",IF(OR(N10270="No localitzat",N10270="No lliurat"),"Reposar",IF(I10270&lt;H10270,"Reposar",IF(I10270&gt;H10270,"Revisar excedent",IF(AND(G10270="Sí",M10270&lt;&gt;"",M10270&lt;TODAY()),"EPI caducat",IF(AND(G10270="Sí",M10270&lt;&gt;"",M10270&lt;=TODAY()+90),"EPI caduca ≤90 dies",IF(OR(N10270="Deteriorat usable",N10270="Revisió necessària"),"Revisar","OK"))))))))))</f>
      </c>
      <c r="R10270" s="20"/>
    </row>
    <row r="10271" customFormat="false" ht="15" hidden="false" customHeight="false" outlineLevel="0" collapsed="false">
      <c r="A10271" s="19" t="n">
        <v>95</v>
      </c>
      <c r="B10271" s="19" t="n">
        <f aca="false">IFERROR(VLOOKUP(A10271,Personal!$A$6:$F$112,2,FALSE()),"")</f>
        <v>0</v>
      </c>
      <c r="C10271" s="19" t="str">
        <f aca="false">IFERROR(VLOOKUP(A10271,Personal!$A$6:$F$112,3,FALSE()),"")</f>
        <v>Cerdanyola</v>
      </c>
      <c r="D10271" s="19" t="s">
        <v>64</v>
      </c>
      <c r="E10271" s="19" t="s">
        <v>69</v>
      </c>
      <c r="F10271" s="19" t="s">
        <v>70</v>
      </c>
      <c r="G10271" s="19" t="s">
        <v>291</v>
      </c>
      <c r="H10271" s="19" t="n">
        <f aca="false">IF(OR(VLOOKUP(A10271,Personal!$A$6:$F$112,5,FALSE())&lt;&gt;"Sí",N10271="No aplica"),0,'Catàleg GRAE'!D24)</f>
        <v>1</v>
      </c>
      <c r="I10271" s="20"/>
      <c r="J10271" s="20"/>
      <c r="K10271" s="20"/>
      <c r="L10271" s="21"/>
      <c r="M10271" s="21"/>
      <c r="N10271" s="20"/>
      <c r="O10271" s="20"/>
      <c r="P10271" s="19" t="str">
        <f aca="false">IF(I10271="","",I10271-H10271)</f>
        <v/>
      </c>
      <c r="Q10271" s="19" t="str">
        <f aca="true">IF(B10271="","",IF(N10271="No aplica","No aplica",IF(I10271="","Pendent",IF(N10271="Per substituir","Substituir",IF(OR(N10271="No localitzat",N10271="No lliurat"),"Reposar",IF(I10271&lt;H10271,"Reposar",IF(I10271&gt;H10271,"Revisar excedent",IF(AND(G10271="Sí",M10271&lt;&gt;"",M10271&lt;TODAY()),"EPI caducat",IF(AND(G10271="Sí",M10271&lt;&gt;"",M10271&lt;=TODAY()+90),"EPI caduca ≤90 dies",IF(OR(N10271="Deteriorat usable",N10271="Revisió necessària"),"Revisar","OK"))))))))))</f>
      </c>
      <c r="R10271" s="20"/>
    </row>
    <row r="10272" customFormat="false" ht="15" hidden="false" customHeight="false" outlineLevel="0" collapsed="false">
      <c r="A10272" s="19" t="n">
        <v>95</v>
      </c>
      <c r="B10272" s="19" t="n">
        <f aca="false">IFERROR(VLOOKUP(A10272,Personal!$A$6:$F$112,2,FALSE()),"")</f>
        <v>0</v>
      </c>
      <c r="C10272" s="19" t="str">
        <f aca="false">IFERROR(VLOOKUP(A10272,Personal!$A$6:$F$112,3,FALSE()),"")</f>
        <v>Cerdanyola</v>
      </c>
      <c r="D10272" s="19" t="s">
        <v>71</v>
      </c>
      <c r="E10272" s="19" t="s">
        <v>72</v>
      </c>
      <c r="F10272" s="19" t="s">
        <v>73</v>
      </c>
      <c r="G10272" s="19" t="s">
        <v>291</v>
      </c>
      <c r="H10272" s="19" t="n">
        <f aca="false">IF(OR(VLOOKUP(A10272,Personal!$A$6:$F$112,5,FALSE())&lt;&gt;"Sí",N10272="No aplica"),0,'Catàleg GRAE'!D25)</f>
        <v>1</v>
      </c>
      <c r="I10272" s="20"/>
      <c r="J10272" s="20"/>
      <c r="K10272" s="20"/>
      <c r="L10272" s="21"/>
      <c r="M10272" s="21"/>
      <c r="N10272" s="20"/>
      <c r="O10272" s="20"/>
      <c r="P10272" s="19" t="str">
        <f aca="false">IF(I10272="","",I10272-H10272)</f>
        <v/>
      </c>
      <c r="Q10272" s="19" t="str">
        <f aca="true">IF(B10272="","",IF(N10272="No aplica","No aplica",IF(I10272="","Pendent",IF(N10272="Per substituir","Substituir",IF(OR(N10272="No localitzat",N10272="No lliurat"),"Reposar",IF(I10272&lt;H10272,"Reposar",IF(I10272&gt;H10272,"Revisar excedent",IF(AND(G10272="Sí",M10272&lt;&gt;"",M10272&lt;TODAY()),"EPI caducat",IF(AND(G10272="Sí",M10272&lt;&gt;"",M10272&lt;=TODAY()+90),"EPI caduca ≤90 dies",IF(OR(N10272="Deteriorat usable",N10272="Revisió necessària"),"Revisar","OK"))))))))))</f>
      </c>
      <c r="R10272" s="20"/>
    </row>
    <row r="10273" customFormat="false" ht="15" hidden="false" customHeight="false" outlineLevel="0" collapsed="false">
      <c r="A10273" s="19" t="n">
        <v>95</v>
      </c>
      <c r="B10273" s="19" t="n">
        <f aca="false">IFERROR(VLOOKUP(A10273,Personal!$A$6:$F$112,2,FALSE()),"")</f>
        <v>0</v>
      </c>
      <c r="C10273" s="19" t="str">
        <f aca="false">IFERROR(VLOOKUP(A10273,Personal!$A$6:$F$112,3,FALSE()),"")</f>
        <v>Cerdanyola</v>
      </c>
      <c r="D10273" s="19" t="s">
        <v>40</v>
      </c>
      <c r="E10273" s="19" t="s">
        <v>74</v>
      </c>
      <c r="F10273" s="19" t="s">
        <v>75</v>
      </c>
      <c r="G10273" s="19" t="s">
        <v>272</v>
      </c>
      <c r="H10273" s="19" t="n">
        <f aca="false">IF(OR(VLOOKUP(A10273,Personal!$A$6:$F$112,5,FALSE())&lt;&gt;"Sí",N10273="No aplica"),0,'Catàleg GRAE'!D26)</f>
        <v>1</v>
      </c>
      <c r="I10273" s="20"/>
      <c r="J10273" s="20"/>
      <c r="K10273" s="20"/>
      <c r="L10273" s="21"/>
      <c r="M10273" s="21"/>
      <c r="N10273" s="20"/>
      <c r="O10273" s="20"/>
      <c r="P10273" s="19" t="str">
        <f aca="false">IF(I10273="","",I10273-H10273)</f>
        <v/>
      </c>
      <c r="Q10273" s="19" t="str">
        <f aca="true">IF(B10273="","",IF(N10273="No aplica","No aplica",IF(I10273="","Pendent",IF(N10273="Per substituir","Substituir",IF(OR(N10273="No localitzat",N10273="No lliurat"),"Reposar",IF(I10273&lt;H10273,"Reposar",IF(I10273&gt;H10273,"Revisar excedent",IF(AND(G10273="Sí",M10273&lt;&gt;"",M10273&lt;TODAY()),"EPI caducat",IF(AND(G10273="Sí",M10273&lt;&gt;"",M10273&lt;=TODAY()+90),"EPI caduca ≤90 dies",IF(OR(N10273="Deteriorat usable",N10273="Revisió necessària"),"Revisar","OK"))))))))))</f>
      </c>
      <c r="R10273" s="20"/>
    </row>
    <row r="10274" customFormat="false" ht="15" hidden="false" customHeight="false" outlineLevel="0" collapsed="false">
      <c r="A10274" s="19" t="n">
        <v>95</v>
      </c>
      <c r="B10274" s="19" t="n">
        <f aca="false">IFERROR(VLOOKUP(A10274,Personal!$A$6:$F$112,2,FALSE()),"")</f>
        <v>0</v>
      </c>
      <c r="C10274" s="19" t="str">
        <f aca="false">IFERROR(VLOOKUP(A10274,Personal!$A$6:$F$112,3,FALSE()),"")</f>
        <v>Cerdanyola</v>
      </c>
      <c r="D10274" s="19" t="s">
        <v>40</v>
      </c>
      <c r="E10274" s="19" t="s">
        <v>76</v>
      </c>
      <c r="F10274" s="19" t="s">
        <v>77</v>
      </c>
      <c r="G10274" s="19" t="s">
        <v>291</v>
      </c>
      <c r="H10274" s="19" t="n">
        <f aca="false">IF(OR(VLOOKUP(A10274,Personal!$A$6:$F$112,5,FALSE())&lt;&gt;"Sí",N10274="No aplica"),0,'Catàleg GRAE'!D27)</f>
        <v>1</v>
      </c>
      <c r="I10274" s="20"/>
      <c r="J10274" s="20"/>
      <c r="K10274" s="20"/>
      <c r="L10274" s="21"/>
      <c r="M10274" s="21"/>
      <c r="N10274" s="20"/>
      <c r="O10274" s="20"/>
      <c r="P10274" s="19" t="str">
        <f aca="false">IF(I10274="","",I10274-H10274)</f>
        <v/>
      </c>
      <c r="Q10274" s="19" t="str">
        <f aca="true">IF(B10274="","",IF(N10274="No aplica","No aplica",IF(I10274="","Pendent",IF(N10274="Per substituir","Substituir",IF(OR(N10274="No localitzat",N10274="No lliurat"),"Reposar",IF(I10274&lt;H10274,"Reposar",IF(I10274&gt;H10274,"Revisar excedent",IF(AND(G10274="Sí",M10274&lt;&gt;"",M10274&lt;TODAY()),"EPI caducat",IF(AND(G10274="Sí",M10274&lt;&gt;"",M10274&lt;=TODAY()+90),"EPI caduca ≤90 dies",IF(OR(N10274="Deteriorat usable",N10274="Revisió necessària"),"Revisar","OK"))))))))))</f>
      </c>
      <c r="R10274" s="20"/>
    </row>
    <row r="10275" customFormat="false" ht="15" hidden="false" customHeight="false" outlineLevel="0" collapsed="false">
      <c r="A10275" s="19" t="n">
        <v>95</v>
      </c>
      <c r="B10275" s="19" t="n">
        <f aca="false">IFERROR(VLOOKUP(A10275,Personal!$A$6:$F$112,2,FALSE()),"")</f>
        <v>0</v>
      </c>
      <c r="C10275" s="19" t="str">
        <f aca="false">IFERROR(VLOOKUP(A10275,Personal!$A$6:$F$112,3,FALSE()),"")</f>
        <v>Cerdanyola</v>
      </c>
      <c r="D10275" s="19" t="s">
        <v>78</v>
      </c>
      <c r="E10275" s="19" t="s">
        <v>79</v>
      </c>
      <c r="F10275" s="19" t="s">
        <v>80</v>
      </c>
      <c r="G10275" s="19" t="s">
        <v>291</v>
      </c>
      <c r="H10275" s="19" t="n">
        <f aca="false">IF(OR(VLOOKUP(A10275,Personal!$A$6:$F$112,5,FALSE())&lt;&gt;"Sí",N10275="No aplica"),0,'Catàleg GRAE'!D28)</f>
        <v>1</v>
      </c>
      <c r="I10275" s="20"/>
      <c r="J10275" s="20"/>
      <c r="K10275" s="20"/>
      <c r="L10275" s="21"/>
      <c r="M10275" s="21"/>
      <c r="N10275" s="20"/>
      <c r="O10275" s="20"/>
      <c r="P10275" s="19" t="str">
        <f aca="false">IF(I10275="","",I10275-H10275)</f>
        <v/>
      </c>
      <c r="Q10275" s="19" t="str">
        <f aca="true">IF(B10275="","",IF(N10275="No aplica","No aplica",IF(I10275="","Pendent",IF(N10275="Per substituir","Substituir",IF(OR(N10275="No localitzat",N10275="No lliurat"),"Reposar",IF(I10275&lt;H10275,"Reposar",IF(I10275&gt;H10275,"Revisar excedent",IF(AND(G10275="Sí",M10275&lt;&gt;"",M10275&lt;TODAY()),"EPI caducat",IF(AND(G10275="Sí",M10275&lt;&gt;"",M10275&lt;=TODAY()+90),"EPI caduca ≤90 dies",IF(OR(N10275="Deteriorat usable",N10275="Revisió necessària"),"Revisar","OK"))))))))))</f>
      </c>
      <c r="R10275" s="20"/>
    </row>
    <row r="10276" customFormat="false" ht="15" hidden="false" customHeight="false" outlineLevel="0" collapsed="false">
      <c r="A10276" s="19" t="n">
        <v>95</v>
      </c>
      <c r="B10276" s="19" t="n">
        <f aca="false">IFERROR(VLOOKUP(A10276,Personal!$A$6:$F$112,2,FALSE()),"")</f>
        <v>0</v>
      </c>
      <c r="C10276" s="19" t="str">
        <f aca="false">IFERROR(VLOOKUP(A10276,Personal!$A$6:$F$112,3,FALSE()),"")</f>
        <v>Cerdanyola</v>
      </c>
      <c r="D10276" s="19" t="s">
        <v>26</v>
      </c>
      <c r="E10276" s="19" t="s">
        <v>81</v>
      </c>
      <c r="F10276" s="19" t="s">
        <v>82</v>
      </c>
      <c r="G10276" s="19" t="s">
        <v>272</v>
      </c>
      <c r="H10276" s="19" t="n">
        <f aca="false">IF(OR(VLOOKUP(A10276,Personal!$A$6:$F$112,5,FALSE())&lt;&gt;"Sí",N10276="No aplica"),0,'Catàleg GRAE'!D29)</f>
        <v>1</v>
      </c>
      <c r="I10276" s="20"/>
      <c r="J10276" s="20"/>
      <c r="K10276" s="20"/>
      <c r="L10276" s="21"/>
      <c r="M10276" s="21"/>
      <c r="N10276" s="20"/>
      <c r="O10276" s="20"/>
      <c r="P10276" s="19" t="str">
        <f aca="false">IF(I10276="","",I10276-H10276)</f>
        <v/>
      </c>
      <c r="Q10276" s="19" t="str">
        <f aca="true">IF(B10276="","",IF(N10276="No aplica","No aplica",IF(I10276="","Pendent",IF(N10276="Per substituir","Substituir",IF(OR(N10276="No localitzat",N10276="No lliurat"),"Reposar",IF(I10276&lt;H10276,"Reposar",IF(I10276&gt;H10276,"Revisar excedent",IF(AND(G10276="Sí",M10276&lt;&gt;"",M10276&lt;TODAY()),"EPI caducat",IF(AND(G10276="Sí",M10276&lt;&gt;"",M10276&lt;=TODAY()+90),"EPI caduca ≤90 dies",IF(OR(N10276="Deteriorat usable",N10276="Revisió necessària"),"Revisar","OK"))))))))))</f>
      </c>
      <c r="R10276" s="20"/>
    </row>
    <row r="10277" customFormat="false" ht="15" hidden="false" customHeight="false" outlineLevel="0" collapsed="false">
      <c r="A10277" s="19" t="n">
        <v>95</v>
      </c>
      <c r="B10277" s="19" t="n">
        <f aca="false">IFERROR(VLOOKUP(A10277,Personal!$A$6:$F$112,2,FALSE()),"")</f>
        <v>0</v>
      </c>
      <c r="C10277" s="19" t="str">
        <f aca="false">IFERROR(VLOOKUP(A10277,Personal!$A$6:$F$112,3,FALSE()),"")</f>
        <v>Cerdanyola</v>
      </c>
      <c r="D10277" s="19" t="s">
        <v>83</v>
      </c>
      <c r="E10277" s="19" t="s">
        <v>84</v>
      </c>
      <c r="F10277" s="19" t="s">
        <v>85</v>
      </c>
      <c r="G10277" s="19" t="s">
        <v>291</v>
      </c>
      <c r="H10277" s="19" t="n">
        <f aca="false">IF(OR(VLOOKUP(A10277,Personal!$A$6:$F$112,5,FALSE())&lt;&gt;"Sí",N10277="No aplica"),0,'Catàleg GRAE'!D30)</f>
        <v>2</v>
      </c>
      <c r="I10277" s="20"/>
      <c r="J10277" s="20"/>
      <c r="K10277" s="20"/>
      <c r="L10277" s="21"/>
      <c r="M10277" s="21"/>
      <c r="N10277" s="20"/>
      <c r="O10277" s="20"/>
      <c r="P10277" s="19" t="str">
        <f aca="false">IF(I10277="","",I10277-H10277)</f>
        <v/>
      </c>
      <c r="Q10277" s="19" t="str">
        <f aca="true">IF(B10277="","",IF(N10277="No aplica","No aplica",IF(I10277="","Pendent",IF(N10277="Per substituir","Substituir",IF(OR(N10277="No localitzat",N10277="No lliurat"),"Reposar",IF(I10277&lt;H10277,"Reposar",IF(I10277&gt;H10277,"Revisar excedent",IF(AND(G10277="Sí",M10277&lt;&gt;"",M10277&lt;TODAY()),"EPI caducat",IF(AND(G10277="Sí",M10277&lt;&gt;"",M10277&lt;=TODAY()+90),"EPI caduca ≤90 dies",IF(OR(N10277="Deteriorat usable",N10277="Revisió necessària"),"Revisar","OK"))))))))))</f>
      </c>
      <c r="R10277" s="20"/>
    </row>
    <row r="10278" customFormat="false" ht="15" hidden="false" customHeight="false" outlineLevel="0" collapsed="false">
      <c r="A10278" s="19" t="n">
        <v>95</v>
      </c>
      <c r="B10278" s="19" t="n">
        <f aca="false">IFERROR(VLOOKUP(A10278,Personal!$A$6:$F$112,2,FALSE()),"")</f>
        <v>0</v>
      </c>
      <c r="C10278" s="19" t="str">
        <f aca="false">IFERROR(VLOOKUP(A10278,Personal!$A$6:$F$112,3,FALSE()),"")</f>
        <v>Cerdanyola</v>
      </c>
      <c r="D10278" s="19" t="s">
        <v>83</v>
      </c>
      <c r="E10278" s="19" t="s">
        <v>86</v>
      </c>
      <c r="F10278" s="19" t="s">
        <v>87</v>
      </c>
      <c r="G10278" s="19" t="s">
        <v>291</v>
      </c>
      <c r="H10278" s="19" t="n">
        <f aca="false">IF(OR(VLOOKUP(A10278,Personal!$A$6:$F$112,5,FALSE())&lt;&gt;"Sí",N10278="No aplica"),0,'Catàleg GRAE'!D31)</f>
        <v>2</v>
      </c>
      <c r="I10278" s="20"/>
      <c r="J10278" s="20"/>
      <c r="K10278" s="20"/>
      <c r="L10278" s="21"/>
      <c r="M10278" s="21"/>
      <c r="N10278" s="20"/>
      <c r="O10278" s="20"/>
      <c r="P10278" s="19" t="str">
        <f aca="false">IF(I10278="","",I10278-H10278)</f>
        <v/>
      </c>
      <c r="Q10278" s="19" t="str">
        <f aca="true">IF(B10278="","",IF(N10278="No aplica","No aplica",IF(I10278="","Pendent",IF(N10278="Per substituir","Substituir",IF(OR(N10278="No localitzat",N10278="No lliurat"),"Reposar",IF(I10278&lt;H10278,"Reposar",IF(I10278&gt;H10278,"Revisar excedent",IF(AND(G10278="Sí",M10278&lt;&gt;"",M10278&lt;TODAY()),"EPI caducat",IF(AND(G10278="Sí",M10278&lt;&gt;"",M10278&lt;=TODAY()+90),"EPI caduca ≤90 dies",IF(OR(N10278="Deteriorat usable",N10278="Revisió necessària"),"Revisar","OK"))))))))))</f>
      </c>
      <c r="R10278" s="20"/>
    </row>
    <row r="10279" customFormat="false" ht="15" hidden="false" customHeight="false" outlineLevel="0" collapsed="false">
      <c r="A10279" s="19" t="n">
        <v>95</v>
      </c>
      <c r="B10279" s="19" t="n">
        <f aca="false">IFERROR(VLOOKUP(A10279,Personal!$A$6:$F$112,2,FALSE()),"")</f>
        <v>0</v>
      </c>
      <c r="C10279" s="19" t="str">
        <f aca="false">IFERROR(VLOOKUP(A10279,Personal!$A$6:$F$112,3,FALSE()),"")</f>
        <v>Cerdanyola</v>
      </c>
      <c r="D10279" s="19" t="s">
        <v>83</v>
      </c>
      <c r="E10279" s="19" t="s">
        <v>88</v>
      </c>
      <c r="F10279" s="19" t="s">
        <v>89</v>
      </c>
      <c r="G10279" s="19" t="s">
        <v>291</v>
      </c>
      <c r="H10279" s="19" t="n">
        <f aca="false">IF(OR(VLOOKUP(A10279,Personal!$A$6:$F$112,5,FALSE())&lt;&gt;"Sí",N10279="No aplica"),0,'Catàleg GRAE'!D32)</f>
        <v>2</v>
      </c>
      <c r="I10279" s="20"/>
      <c r="J10279" s="20"/>
      <c r="K10279" s="20"/>
      <c r="L10279" s="21"/>
      <c r="M10279" s="21"/>
      <c r="N10279" s="20"/>
      <c r="O10279" s="20"/>
      <c r="P10279" s="19" t="str">
        <f aca="false">IF(I10279="","",I10279-H10279)</f>
        <v/>
      </c>
      <c r="Q10279" s="19" t="str">
        <f aca="true">IF(B10279="","",IF(N10279="No aplica","No aplica",IF(I10279="","Pendent",IF(N10279="Per substituir","Substituir",IF(OR(N10279="No localitzat",N10279="No lliurat"),"Reposar",IF(I10279&lt;H10279,"Reposar",IF(I10279&gt;H10279,"Revisar excedent",IF(AND(G10279="Sí",M10279&lt;&gt;"",M10279&lt;TODAY()),"EPI caducat",IF(AND(G10279="Sí",M10279&lt;&gt;"",M10279&lt;=TODAY()+90),"EPI caduca ≤90 dies",IF(OR(N10279="Deteriorat usable",N10279="Revisió necessària"),"Revisar","OK"))))))))))</f>
      </c>
      <c r="R10279" s="20"/>
    </row>
    <row r="10280" customFormat="false" ht="15" hidden="false" customHeight="false" outlineLevel="0" collapsed="false">
      <c r="A10280" s="19" t="n">
        <v>95</v>
      </c>
      <c r="B10280" s="19" t="n">
        <f aca="false">IFERROR(VLOOKUP(A10280,Personal!$A$6:$F$112,2,FALSE()),"")</f>
        <v>0</v>
      </c>
      <c r="C10280" s="19" t="str">
        <f aca="false">IFERROR(VLOOKUP(A10280,Personal!$A$6:$F$112,3,FALSE()),"")</f>
        <v>Cerdanyola</v>
      </c>
      <c r="D10280" s="19" t="s">
        <v>83</v>
      </c>
      <c r="E10280" s="19" t="s">
        <v>90</v>
      </c>
      <c r="F10280" s="19" t="s">
        <v>91</v>
      </c>
      <c r="G10280" s="19" t="s">
        <v>291</v>
      </c>
      <c r="H10280" s="19" t="n">
        <f aca="false">IF(OR(VLOOKUP(A10280,Personal!$A$6:$F$112,5,FALSE())&lt;&gt;"Sí",N10280="No aplica"),0,'Catàleg GRAE'!D33)</f>
        <v>1</v>
      </c>
      <c r="I10280" s="20"/>
      <c r="J10280" s="20"/>
      <c r="K10280" s="20"/>
      <c r="L10280" s="21"/>
      <c r="M10280" s="21"/>
      <c r="N10280" s="20"/>
      <c r="O10280" s="20"/>
      <c r="P10280" s="19" t="str">
        <f aca="false">IF(I10280="","",I10280-H10280)</f>
        <v/>
      </c>
      <c r="Q10280" s="19" t="str">
        <f aca="true">IF(B10280="","",IF(N10280="No aplica","No aplica",IF(I10280="","Pendent",IF(N10280="Per substituir","Substituir",IF(OR(N10280="No localitzat",N10280="No lliurat"),"Reposar",IF(I10280&lt;H10280,"Reposar",IF(I10280&gt;H10280,"Revisar excedent",IF(AND(G10280="Sí",M10280&lt;&gt;"",M10280&lt;TODAY()),"EPI caducat",IF(AND(G10280="Sí",M10280&lt;&gt;"",M10280&lt;=TODAY()+90),"EPI caduca ≤90 dies",IF(OR(N10280="Deteriorat usable",N10280="Revisió necessària"),"Revisar","OK"))))))))))</f>
      </c>
      <c r="R10280" s="20"/>
    </row>
    <row r="10281" customFormat="false" ht="15" hidden="false" customHeight="false" outlineLevel="0" collapsed="false">
      <c r="A10281" s="19" t="n">
        <v>95</v>
      </c>
      <c r="B10281" s="19" t="n">
        <f aca="false">IFERROR(VLOOKUP(A10281,Personal!$A$6:$F$112,2,FALSE()),"")</f>
        <v>0</v>
      </c>
      <c r="C10281" s="19" t="str">
        <f aca="false">IFERROR(VLOOKUP(A10281,Personal!$A$6:$F$112,3,FALSE()),"")</f>
        <v>Cerdanyola</v>
      </c>
      <c r="D10281" s="19" t="s">
        <v>40</v>
      </c>
      <c r="E10281" s="19" t="s">
        <v>92</v>
      </c>
      <c r="F10281" s="19" t="s">
        <v>93</v>
      </c>
      <c r="G10281" s="19" t="s">
        <v>291</v>
      </c>
      <c r="H10281" s="19" t="n">
        <f aca="false">IF(OR(VLOOKUP(A10281,Personal!$A$6:$F$112,5,FALSE())&lt;&gt;"Sí",N10281="No aplica"),0,'Catàleg GRAE'!D34)</f>
        <v>1</v>
      </c>
      <c r="I10281" s="20"/>
      <c r="J10281" s="20"/>
      <c r="K10281" s="20"/>
      <c r="L10281" s="21"/>
      <c r="M10281" s="21"/>
      <c r="N10281" s="20"/>
      <c r="O10281" s="20"/>
      <c r="P10281" s="19" t="str">
        <f aca="false">IF(I10281="","",I10281-H10281)</f>
        <v/>
      </c>
      <c r="Q10281" s="19" t="str">
        <f aca="true">IF(B10281="","",IF(N10281="No aplica","No aplica",IF(I10281="","Pendent",IF(N10281="Per substituir","Substituir",IF(OR(N10281="No localitzat",N10281="No lliurat"),"Reposar",IF(I10281&lt;H10281,"Reposar",IF(I10281&gt;H10281,"Revisar excedent",IF(AND(G10281="Sí",M10281&lt;&gt;"",M10281&lt;TODAY()),"EPI caducat",IF(AND(G10281="Sí",M10281&lt;&gt;"",M10281&lt;=TODAY()+90),"EPI caduca ≤90 dies",IF(OR(N10281="Deteriorat usable",N10281="Revisió necessària"),"Revisar","OK"))))))))))</f>
      </c>
      <c r="R10281" s="20"/>
    </row>
    <row r="10282" customFormat="false" ht="15" hidden="false" customHeight="false" outlineLevel="0" collapsed="false">
      <c r="A10282" s="19" t="n">
        <v>95</v>
      </c>
      <c r="B10282" s="19" t="n">
        <f aca="false">IFERROR(VLOOKUP(A10282,Personal!$A$6:$F$112,2,FALSE()),"")</f>
        <v>0</v>
      </c>
      <c r="C10282" s="19" t="str">
        <f aca="false">IFERROR(VLOOKUP(A10282,Personal!$A$6:$F$112,3,FALSE()),"")</f>
        <v>Cerdanyola</v>
      </c>
      <c r="D10282" s="19" t="s">
        <v>94</v>
      </c>
      <c r="E10282" s="19" t="s">
        <v>95</v>
      </c>
      <c r="F10282" s="19" t="s">
        <v>96</v>
      </c>
      <c r="G10282" s="19" t="s">
        <v>291</v>
      </c>
      <c r="H10282" s="19" t="n">
        <f aca="false">IF(OR(VLOOKUP(A10282,Personal!$A$6:$F$112,5,FALSE())&lt;&gt;"Sí",N10282="No aplica"),0,'Catàleg GRAE'!D35)</f>
        <v>1</v>
      </c>
      <c r="I10282" s="20"/>
      <c r="J10282" s="20"/>
      <c r="K10282" s="20"/>
      <c r="L10282" s="21"/>
      <c r="M10282" s="21"/>
      <c r="N10282" s="20"/>
      <c r="O10282" s="20"/>
      <c r="P10282" s="19" t="str">
        <f aca="false">IF(I10282="","",I10282-H10282)</f>
        <v/>
      </c>
      <c r="Q10282" s="19" t="str">
        <f aca="true">IF(B10282="","",IF(N10282="No aplica","No aplica",IF(I10282="","Pendent",IF(N10282="Per substituir","Substituir",IF(OR(N10282="No localitzat",N10282="No lliurat"),"Reposar",IF(I10282&lt;H10282,"Reposar",IF(I10282&gt;H10282,"Revisar excedent",IF(AND(G10282="Sí",M10282&lt;&gt;"",M10282&lt;TODAY()),"EPI caducat",IF(AND(G10282="Sí",M10282&lt;&gt;"",M10282&lt;=TODAY()+90),"EPI caduca ≤90 dies",IF(OR(N10282="Deteriorat usable",N10282="Revisió necessària"),"Revisar","OK"))))))))))</f>
      </c>
      <c r="R10282" s="20"/>
    </row>
    <row r="10283" customFormat="false" ht="15" hidden="false" customHeight="false" outlineLevel="0" collapsed="false">
      <c r="A10283" s="19" t="n">
        <v>95</v>
      </c>
      <c r="B10283" s="19" t="n">
        <f aca="false">IFERROR(VLOOKUP(A10283,Personal!$A$6:$F$112,2,FALSE()),"")</f>
        <v>0</v>
      </c>
      <c r="C10283" s="19" t="str">
        <f aca="false">IFERROR(VLOOKUP(A10283,Personal!$A$6:$F$112,3,FALSE()),"")</f>
        <v>Cerdanyola</v>
      </c>
      <c r="D10283" s="19" t="s">
        <v>97</v>
      </c>
      <c r="E10283" s="19" t="s">
        <v>98</v>
      </c>
      <c r="F10283" s="19" t="s">
        <v>99</v>
      </c>
      <c r="G10283" s="19" t="s">
        <v>291</v>
      </c>
      <c r="H10283" s="19" t="n">
        <f aca="false">IF(OR(VLOOKUP(A10283,Personal!$A$6:$F$112,5,FALSE())&lt;&gt;"Sí",N10283="No aplica"),0,'Catàleg GRAE'!D36)</f>
        <v>3</v>
      </c>
      <c r="I10283" s="20"/>
      <c r="J10283" s="20"/>
      <c r="K10283" s="20"/>
      <c r="L10283" s="21"/>
      <c r="M10283" s="21"/>
      <c r="N10283" s="20"/>
      <c r="O10283" s="20"/>
      <c r="P10283" s="19" t="str">
        <f aca="false">IF(I10283="","",I10283-H10283)</f>
        <v/>
      </c>
      <c r="Q10283" s="19" t="str">
        <f aca="true">IF(B10283="","",IF(N10283="No aplica","No aplica",IF(I10283="","Pendent",IF(N10283="Per substituir","Substituir",IF(OR(N10283="No localitzat",N10283="No lliurat"),"Reposar",IF(I10283&lt;H10283,"Reposar",IF(I10283&gt;H10283,"Revisar excedent",IF(AND(G10283="Sí",M10283&lt;&gt;"",M10283&lt;TODAY()),"EPI caducat",IF(AND(G10283="Sí",M10283&lt;&gt;"",M10283&lt;=TODAY()+90),"EPI caduca ≤90 dies",IF(OR(N10283="Deteriorat usable",N10283="Revisió necessària"),"Revisar","OK"))))))))))</f>
      </c>
      <c r="R10283" s="20"/>
    </row>
    <row r="10284" customFormat="false" ht="15" hidden="false" customHeight="false" outlineLevel="0" collapsed="false">
      <c r="A10284" s="19" t="n">
        <v>95</v>
      </c>
      <c r="B10284" s="19" t="n">
        <f aca="false">IFERROR(VLOOKUP(A10284,Personal!$A$6:$F$112,2,FALSE()),"")</f>
        <v>0</v>
      </c>
      <c r="C10284" s="19" t="str">
        <f aca="false">IFERROR(VLOOKUP(A10284,Personal!$A$6:$F$112,3,FALSE()),"")</f>
        <v>Cerdanyola</v>
      </c>
      <c r="D10284" s="19" t="s">
        <v>97</v>
      </c>
      <c r="E10284" s="19" t="s">
        <v>100</v>
      </c>
      <c r="F10284" s="19" t="s">
        <v>101</v>
      </c>
      <c r="G10284" s="19" t="s">
        <v>291</v>
      </c>
      <c r="H10284" s="19" t="n">
        <f aca="false">IF(OR(VLOOKUP(A10284,Personal!$A$6:$F$112,5,FALSE())&lt;&gt;"Sí",N10284="No aplica"),0,'Catàleg GRAE'!D37)</f>
        <v>1</v>
      </c>
      <c r="I10284" s="20"/>
      <c r="J10284" s="20"/>
      <c r="K10284" s="20"/>
      <c r="L10284" s="21"/>
      <c r="M10284" s="21"/>
      <c r="N10284" s="20"/>
      <c r="O10284" s="20"/>
      <c r="P10284" s="19" t="str">
        <f aca="false">IF(I10284="","",I10284-H10284)</f>
        <v/>
      </c>
      <c r="Q10284" s="19" t="str">
        <f aca="true">IF(B10284="","",IF(N10284="No aplica","No aplica",IF(I10284="","Pendent",IF(N10284="Per substituir","Substituir",IF(OR(N10284="No localitzat",N10284="No lliurat"),"Reposar",IF(I10284&lt;H10284,"Reposar",IF(I10284&gt;H10284,"Revisar excedent",IF(AND(G10284="Sí",M10284&lt;&gt;"",M10284&lt;TODAY()),"EPI caducat",IF(AND(G10284="Sí",M10284&lt;&gt;"",M10284&lt;=TODAY()+90),"EPI caduca ≤90 dies",IF(OR(N10284="Deteriorat usable",N10284="Revisió necessària"),"Revisar","OK"))))))))))</f>
      </c>
      <c r="R10284" s="20"/>
    </row>
    <row r="10285" customFormat="false" ht="15" hidden="false" customHeight="false" outlineLevel="0" collapsed="false">
      <c r="A10285" s="19" t="n">
        <v>95</v>
      </c>
      <c r="B10285" s="19" t="n">
        <f aca="false">IFERROR(VLOOKUP(A10285,Personal!$A$6:$F$112,2,FALSE()),"")</f>
        <v>0</v>
      </c>
      <c r="C10285" s="19" t="str">
        <f aca="false">IFERROR(VLOOKUP(A10285,Personal!$A$6:$F$112,3,FALSE()),"")</f>
        <v>Cerdanyola</v>
      </c>
      <c r="D10285" s="19" t="s">
        <v>102</v>
      </c>
      <c r="E10285" s="19" t="s">
        <v>103</v>
      </c>
      <c r="F10285" s="19" t="s">
        <v>104</v>
      </c>
      <c r="G10285" s="19" t="s">
        <v>291</v>
      </c>
      <c r="H10285" s="19" t="n">
        <f aca="false">IF(OR(VLOOKUP(A10285,Personal!$A$6:$F$112,5,FALSE())&lt;&gt;"Sí",N10285="No aplica"),0,'Catàleg GRAE'!D38)</f>
        <v>1</v>
      </c>
      <c r="I10285" s="20"/>
      <c r="J10285" s="20"/>
      <c r="K10285" s="20"/>
      <c r="L10285" s="21"/>
      <c r="M10285" s="21"/>
      <c r="N10285" s="20"/>
      <c r="O10285" s="20"/>
      <c r="P10285" s="19" t="str">
        <f aca="false">IF(I10285="","",I10285-H10285)</f>
        <v/>
      </c>
      <c r="Q10285" s="19" t="str">
        <f aca="true">IF(B10285="","",IF(N10285="No aplica","No aplica",IF(I10285="","Pendent",IF(N10285="Per substituir","Substituir",IF(OR(N10285="No localitzat",N10285="No lliurat"),"Reposar",IF(I10285&lt;H10285,"Reposar",IF(I10285&gt;H10285,"Revisar excedent",IF(AND(G10285="Sí",M10285&lt;&gt;"",M10285&lt;TODAY()),"EPI caducat",IF(AND(G10285="Sí",M10285&lt;&gt;"",M10285&lt;=TODAY()+90),"EPI caduca ≤90 dies",IF(OR(N10285="Deteriorat usable",N10285="Revisió necessària"),"Revisar","OK"))))))))))</f>
      </c>
      <c r="R10285" s="20"/>
    </row>
    <row r="10286" customFormat="false" ht="15" hidden="false" customHeight="false" outlineLevel="0" collapsed="false">
      <c r="A10286" s="19" t="n">
        <v>95</v>
      </c>
      <c r="B10286" s="19" t="n">
        <f aca="false">IFERROR(VLOOKUP(A10286,Personal!$A$6:$F$112,2,FALSE()),"")</f>
        <v>0</v>
      </c>
      <c r="C10286" s="19" t="str">
        <f aca="false">IFERROR(VLOOKUP(A10286,Personal!$A$6:$F$112,3,FALSE()),"")</f>
        <v>Cerdanyola</v>
      </c>
      <c r="D10286" s="19" t="s">
        <v>97</v>
      </c>
      <c r="E10286" s="19" t="s">
        <v>105</v>
      </c>
      <c r="F10286" s="19" t="s">
        <v>106</v>
      </c>
      <c r="G10286" s="19" t="s">
        <v>291</v>
      </c>
      <c r="H10286" s="19" t="n">
        <f aca="false">IF(OR(VLOOKUP(A10286,Personal!$A$6:$F$112,5,FALSE())&lt;&gt;"Sí",N10286="No aplica"),0,'Catàleg GRAE'!D39)</f>
        <v>3</v>
      </c>
      <c r="I10286" s="20"/>
      <c r="J10286" s="20"/>
      <c r="K10286" s="20"/>
      <c r="L10286" s="21"/>
      <c r="M10286" s="21"/>
      <c r="N10286" s="20"/>
      <c r="O10286" s="20"/>
      <c r="P10286" s="19" t="str">
        <f aca="false">IF(I10286="","",I10286-H10286)</f>
        <v/>
      </c>
      <c r="Q10286" s="19" t="str">
        <f aca="true">IF(B10286="","",IF(N10286="No aplica","No aplica",IF(I10286="","Pendent",IF(N10286="Per substituir","Substituir",IF(OR(N10286="No localitzat",N10286="No lliurat"),"Reposar",IF(I10286&lt;H10286,"Reposar",IF(I10286&gt;H10286,"Revisar excedent",IF(AND(G10286="Sí",M10286&lt;&gt;"",M10286&lt;TODAY()),"EPI caducat",IF(AND(G10286="Sí",M10286&lt;&gt;"",M10286&lt;=TODAY()+90),"EPI caduca ≤90 dies",IF(OR(N10286="Deteriorat usable",N10286="Revisió necessària"),"Revisar","OK"))))))))))</f>
      </c>
      <c r="R10286" s="20"/>
    </row>
    <row r="10287" customFormat="false" ht="15" hidden="false" customHeight="false" outlineLevel="0" collapsed="false">
      <c r="A10287" s="19" t="n">
        <v>95</v>
      </c>
      <c r="B10287" s="19" t="n">
        <f aca="false">IFERROR(VLOOKUP(A10287,Personal!$A$6:$F$112,2,FALSE()),"")</f>
        <v>0</v>
      </c>
      <c r="C10287" s="19" t="str">
        <f aca="false">IFERROR(VLOOKUP(A10287,Personal!$A$6:$F$112,3,FALSE()),"")</f>
        <v>Cerdanyola</v>
      </c>
      <c r="D10287" s="19" t="s">
        <v>97</v>
      </c>
      <c r="E10287" s="19" t="s">
        <v>105</v>
      </c>
      <c r="F10287" s="19" t="s">
        <v>107</v>
      </c>
      <c r="G10287" s="19" t="s">
        <v>291</v>
      </c>
      <c r="H10287" s="19" t="n">
        <f aca="false">IF(OR(VLOOKUP(A10287,Personal!$A$6:$F$112,5,FALSE())&lt;&gt;"Sí",N10287="No aplica"),0,'Catàleg GRAE'!D40)</f>
        <v>3</v>
      </c>
      <c r="I10287" s="20"/>
      <c r="J10287" s="20"/>
      <c r="K10287" s="20"/>
      <c r="L10287" s="21"/>
      <c r="M10287" s="21"/>
      <c r="N10287" s="20"/>
      <c r="O10287" s="20"/>
      <c r="P10287" s="19" t="str">
        <f aca="false">IF(I10287="","",I10287-H10287)</f>
        <v/>
      </c>
      <c r="Q10287" s="19" t="str">
        <f aca="true">IF(B10287="","",IF(N10287="No aplica","No aplica",IF(I10287="","Pendent",IF(N10287="Per substituir","Substituir",IF(OR(N10287="No localitzat",N10287="No lliurat"),"Reposar",IF(I10287&lt;H10287,"Reposar",IF(I10287&gt;H10287,"Revisar excedent",IF(AND(G10287="Sí",M10287&lt;&gt;"",M10287&lt;TODAY()),"EPI caducat",IF(AND(G10287="Sí",M10287&lt;&gt;"",M10287&lt;=TODAY()+90),"EPI caduca ≤90 dies",IF(OR(N10287="Deteriorat usable",N10287="Revisió necessària"),"Revisar","OK"))))))))))</f>
      </c>
      <c r="R10287" s="20"/>
    </row>
    <row r="10288" customFormat="false" ht="15" hidden="false" customHeight="false" outlineLevel="0" collapsed="false">
      <c r="A10288" s="19" t="n">
        <v>95</v>
      </c>
      <c r="B10288" s="19" t="n">
        <f aca="false">IFERROR(VLOOKUP(A10288,Personal!$A$6:$F$112,2,FALSE()),"")</f>
        <v>0</v>
      </c>
      <c r="C10288" s="19" t="str">
        <f aca="false">IFERROR(VLOOKUP(A10288,Personal!$A$6:$F$112,3,FALSE()),"")</f>
        <v>Cerdanyola</v>
      </c>
      <c r="D10288" s="19" t="s">
        <v>97</v>
      </c>
      <c r="E10288" s="19" t="s">
        <v>108</v>
      </c>
      <c r="F10288" s="19" t="s">
        <v>109</v>
      </c>
      <c r="G10288" s="19" t="s">
        <v>291</v>
      </c>
      <c r="H10288" s="19" t="n">
        <f aca="false">IF(OR(VLOOKUP(A10288,Personal!$A$6:$F$112,5,FALSE())&lt;&gt;"Sí",N10288="No aplica"),0,'Catàleg GRAE'!D41)</f>
        <v>2</v>
      </c>
      <c r="I10288" s="20"/>
      <c r="J10288" s="20"/>
      <c r="K10288" s="20"/>
      <c r="L10288" s="21"/>
      <c r="M10288" s="21"/>
      <c r="N10288" s="20"/>
      <c r="O10288" s="20"/>
      <c r="P10288" s="19" t="str">
        <f aca="false">IF(I10288="","",I10288-H10288)</f>
        <v/>
      </c>
      <c r="Q10288" s="19" t="str">
        <f aca="true">IF(B10288="","",IF(N10288="No aplica","No aplica",IF(I10288="","Pendent",IF(N10288="Per substituir","Substituir",IF(OR(N10288="No localitzat",N10288="No lliurat"),"Reposar",IF(I10288&lt;H10288,"Reposar",IF(I10288&gt;H10288,"Revisar excedent",IF(AND(G10288="Sí",M10288&lt;&gt;"",M10288&lt;TODAY()),"EPI caducat",IF(AND(G10288="Sí",M10288&lt;&gt;"",M10288&lt;=TODAY()+90),"EPI caduca ≤90 dies",IF(OR(N10288="Deteriorat usable",N10288="Revisió necessària"),"Revisar","OK"))))))))))</f>
      </c>
      <c r="R10288" s="20"/>
    </row>
    <row r="10289" customFormat="false" ht="15" hidden="false" customHeight="false" outlineLevel="0" collapsed="false">
      <c r="A10289" s="19" t="n">
        <v>95</v>
      </c>
      <c r="B10289" s="19" t="n">
        <f aca="false">IFERROR(VLOOKUP(A10289,Personal!$A$6:$F$112,2,FALSE()),"")</f>
        <v>0</v>
      </c>
      <c r="C10289" s="19" t="str">
        <f aca="false">IFERROR(VLOOKUP(A10289,Personal!$A$6:$F$112,3,FALSE()),"")</f>
        <v>Cerdanyola</v>
      </c>
      <c r="D10289" s="19" t="s">
        <v>97</v>
      </c>
      <c r="E10289" s="19" t="s">
        <v>110</v>
      </c>
      <c r="F10289" s="19" t="s">
        <v>111</v>
      </c>
      <c r="G10289" s="19" t="s">
        <v>291</v>
      </c>
      <c r="H10289" s="19" t="n">
        <f aca="false">IF(OR(VLOOKUP(A10289,Personal!$A$6:$F$112,5,FALSE())&lt;&gt;"Sí",N10289="No aplica"),0,'Catàleg GRAE'!D42)</f>
        <v>1</v>
      </c>
      <c r="I10289" s="20"/>
      <c r="J10289" s="20"/>
      <c r="K10289" s="20"/>
      <c r="L10289" s="21"/>
      <c r="M10289" s="21"/>
      <c r="N10289" s="20"/>
      <c r="O10289" s="20"/>
      <c r="P10289" s="19" t="str">
        <f aca="false">IF(I10289="","",I10289-H10289)</f>
        <v/>
      </c>
      <c r="Q10289" s="19" t="str">
        <f aca="true">IF(B10289="","",IF(N10289="No aplica","No aplica",IF(I10289="","Pendent",IF(N10289="Per substituir","Substituir",IF(OR(N10289="No localitzat",N10289="No lliurat"),"Reposar",IF(I10289&lt;H10289,"Reposar",IF(I10289&gt;H10289,"Revisar excedent",IF(AND(G10289="Sí",M10289&lt;&gt;"",M10289&lt;TODAY()),"EPI caducat",IF(AND(G10289="Sí",M10289&lt;&gt;"",M10289&lt;=TODAY()+90),"EPI caduca ≤90 dies",IF(OR(N10289="Deteriorat usable",N10289="Revisió necessària"),"Revisar","OK"))))))))))</f>
      </c>
      <c r="R10289" s="20"/>
    </row>
    <row r="10290" customFormat="false" ht="15" hidden="false" customHeight="false" outlineLevel="0" collapsed="false">
      <c r="A10290" s="19" t="n">
        <v>95</v>
      </c>
      <c r="B10290" s="19" t="n">
        <f aca="false">IFERROR(VLOOKUP(A10290,Personal!$A$6:$F$112,2,FALSE()),"")</f>
        <v>0</v>
      </c>
      <c r="C10290" s="19" t="str">
        <f aca="false">IFERROR(VLOOKUP(A10290,Personal!$A$6:$F$112,3,FALSE()),"")</f>
        <v>Cerdanyola</v>
      </c>
      <c r="D10290" s="19" t="s">
        <v>112</v>
      </c>
      <c r="E10290" s="19" t="s">
        <v>113</v>
      </c>
      <c r="F10290" s="19" t="s">
        <v>114</v>
      </c>
      <c r="G10290" s="19" t="s">
        <v>291</v>
      </c>
      <c r="H10290" s="19" t="n">
        <f aca="false">IF(OR(VLOOKUP(A10290,Personal!$A$6:$F$112,5,FALSE())&lt;&gt;"Sí",N10290="No aplica"),0,'Catàleg GRAE'!D43)</f>
        <v>2</v>
      </c>
      <c r="I10290" s="20"/>
      <c r="J10290" s="20"/>
      <c r="K10290" s="20"/>
      <c r="L10290" s="21"/>
      <c r="M10290" s="21"/>
      <c r="N10290" s="20"/>
      <c r="O10290" s="20"/>
      <c r="P10290" s="19" t="str">
        <f aca="false">IF(I10290="","",I10290-H10290)</f>
        <v/>
      </c>
      <c r="Q10290" s="19" t="str">
        <f aca="true">IF(B10290="","",IF(N10290="No aplica","No aplica",IF(I10290="","Pendent",IF(N10290="Per substituir","Substituir",IF(OR(N10290="No localitzat",N10290="No lliurat"),"Reposar",IF(I10290&lt;H10290,"Reposar",IF(I10290&gt;H10290,"Revisar excedent",IF(AND(G10290="Sí",M10290&lt;&gt;"",M10290&lt;TODAY()),"EPI caducat",IF(AND(G10290="Sí",M10290&lt;&gt;"",M10290&lt;=TODAY()+90),"EPI caduca ≤90 dies",IF(OR(N10290="Deteriorat usable",N10290="Revisió necessària"),"Revisar","OK"))))))))))</f>
      </c>
      <c r="R10290" s="20"/>
    </row>
    <row r="10291" customFormat="false" ht="15" hidden="false" customHeight="false" outlineLevel="0" collapsed="false">
      <c r="A10291" s="19" t="n">
        <v>95</v>
      </c>
      <c r="B10291" s="19" t="n">
        <f aca="false">IFERROR(VLOOKUP(A10291,Personal!$A$6:$F$112,2,FALSE()),"")</f>
        <v>0</v>
      </c>
      <c r="C10291" s="19" t="str">
        <f aca="false">IFERROR(VLOOKUP(A10291,Personal!$A$6:$F$112,3,FALSE()),"")</f>
        <v>Cerdanyola</v>
      </c>
      <c r="D10291" s="19" t="s">
        <v>102</v>
      </c>
      <c r="E10291" s="19" t="s">
        <v>115</v>
      </c>
      <c r="F10291" s="19" t="s">
        <v>116</v>
      </c>
      <c r="G10291" s="19" t="s">
        <v>291</v>
      </c>
      <c r="H10291" s="19" t="n">
        <f aca="false">IF(OR(VLOOKUP(A10291,Personal!$A$6:$F$112,5,FALSE())&lt;&gt;"Sí",N10291="No aplica"),0,'Catàleg GRAE'!D44)</f>
        <v>1</v>
      </c>
      <c r="I10291" s="20"/>
      <c r="J10291" s="20"/>
      <c r="K10291" s="20"/>
      <c r="L10291" s="21"/>
      <c r="M10291" s="21"/>
      <c r="N10291" s="20"/>
      <c r="O10291" s="20"/>
      <c r="P10291" s="19" t="str">
        <f aca="false">IF(I10291="","",I10291-H10291)</f>
        <v/>
      </c>
      <c r="Q10291" s="19" t="str">
        <f aca="true">IF(B10291="","",IF(N10291="No aplica","No aplica",IF(I10291="","Pendent",IF(N10291="Per substituir","Substituir",IF(OR(N10291="No localitzat",N10291="No lliurat"),"Reposar",IF(I10291&lt;H10291,"Reposar",IF(I10291&gt;H10291,"Revisar excedent",IF(AND(G10291="Sí",M10291&lt;&gt;"",M10291&lt;TODAY()),"EPI caducat",IF(AND(G10291="Sí",M10291&lt;&gt;"",M10291&lt;=TODAY()+90),"EPI caduca ≤90 dies",IF(OR(N10291="Deteriorat usable",N10291="Revisió necessària"),"Revisar","OK"))))))))))</f>
      </c>
      <c r="R10291" s="20"/>
    </row>
    <row r="10292" customFormat="false" ht="15" hidden="false" customHeight="false" outlineLevel="0" collapsed="false">
      <c r="A10292" s="19" t="n">
        <v>95</v>
      </c>
      <c r="B10292" s="19" t="n">
        <f aca="false">IFERROR(VLOOKUP(A10292,Personal!$A$6:$F$112,2,FALSE()),"")</f>
        <v>0</v>
      </c>
      <c r="C10292" s="19" t="str">
        <f aca="false">IFERROR(VLOOKUP(A10292,Personal!$A$6:$F$112,3,FALSE()),"")</f>
        <v>Cerdanyola</v>
      </c>
      <c r="D10292" s="19" t="s">
        <v>102</v>
      </c>
      <c r="E10292" s="19" t="s">
        <v>117</v>
      </c>
      <c r="F10292" s="19" t="s">
        <v>118</v>
      </c>
      <c r="G10292" s="19" t="s">
        <v>272</v>
      </c>
      <c r="H10292" s="19" t="n">
        <f aca="false">IF(OR(VLOOKUP(A10292,Personal!$A$6:$F$112,5,FALSE())&lt;&gt;"Sí",N10292="No aplica"),0,'Catàleg GRAE'!D45)</f>
        <v>1</v>
      </c>
      <c r="I10292" s="20"/>
      <c r="J10292" s="20"/>
      <c r="K10292" s="20"/>
      <c r="L10292" s="21"/>
      <c r="M10292" s="21"/>
      <c r="N10292" s="20"/>
      <c r="O10292" s="20"/>
      <c r="P10292" s="19" t="str">
        <f aca="false">IF(I10292="","",I10292-H10292)</f>
        <v/>
      </c>
      <c r="Q10292" s="19" t="str">
        <f aca="true">IF(B10292="","",IF(N10292="No aplica","No aplica",IF(I10292="","Pendent",IF(N10292="Per substituir","Substituir",IF(OR(N10292="No localitzat",N10292="No lliurat"),"Reposar",IF(I10292&lt;H10292,"Reposar",IF(I10292&gt;H10292,"Revisar excedent",IF(AND(G10292="Sí",M10292&lt;&gt;"",M10292&lt;TODAY()),"EPI caducat",IF(AND(G10292="Sí",M10292&lt;&gt;"",M10292&lt;=TODAY()+90),"EPI caduca ≤90 dies",IF(OR(N10292="Deteriorat usable",N10292="Revisió necessària"),"Revisar","OK"))))))))))</f>
      </c>
      <c r="R10292" s="20"/>
    </row>
    <row r="10293" customFormat="false" ht="15" hidden="false" customHeight="false" outlineLevel="0" collapsed="false">
      <c r="A10293" s="19" t="n">
        <v>95</v>
      </c>
      <c r="B10293" s="19" t="n">
        <f aca="false">IFERROR(VLOOKUP(A10293,Personal!$A$6:$F$112,2,FALSE()),"")</f>
        <v>0</v>
      </c>
      <c r="C10293" s="19" t="str">
        <f aca="false">IFERROR(VLOOKUP(A10293,Personal!$A$6:$F$112,3,FALSE()),"")</f>
        <v>Cerdanyola</v>
      </c>
      <c r="D10293" s="19" t="s">
        <v>102</v>
      </c>
      <c r="E10293" s="19" t="s">
        <v>119</v>
      </c>
      <c r="F10293" s="19" t="s">
        <v>120</v>
      </c>
      <c r="G10293" s="19" t="s">
        <v>272</v>
      </c>
      <c r="H10293" s="19" t="n">
        <f aca="false">IF(OR(VLOOKUP(A10293,Personal!$A$6:$F$112,5,FALSE())&lt;&gt;"Sí",N10293="No aplica"),0,'Catàleg GRAE'!D46)</f>
        <v>1</v>
      </c>
      <c r="I10293" s="20"/>
      <c r="J10293" s="20"/>
      <c r="K10293" s="20"/>
      <c r="L10293" s="21"/>
      <c r="M10293" s="21"/>
      <c r="N10293" s="20"/>
      <c r="O10293" s="20"/>
      <c r="P10293" s="19" t="str">
        <f aca="false">IF(I10293="","",I10293-H10293)</f>
        <v/>
      </c>
      <c r="Q10293" s="19" t="str">
        <f aca="true">IF(B10293="","",IF(N10293="No aplica","No aplica",IF(I10293="","Pendent",IF(N10293="Per substituir","Substituir",IF(OR(N10293="No localitzat",N10293="No lliurat"),"Reposar",IF(I10293&lt;H10293,"Reposar",IF(I10293&gt;H10293,"Revisar excedent",IF(AND(G10293="Sí",M10293&lt;&gt;"",M10293&lt;TODAY()),"EPI caducat",IF(AND(G10293="Sí",M10293&lt;&gt;"",M10293&lt;=TODAY()+90),"EPI caduca ≤90 dies",IF(OR(N10293="Deteriorat usable",N10293="Revisió necessària"),"Revisar","OK"))))))))))</f>
      </c>
      <c r="R10293" s="20"/>
    </row>
    <row r="10294" customFormat="false" ht="15" hidden="false" customHeight="false" outlineLevel="0" collapsed="false">
      <c r="A10294" s="19" t="n">
        <v>95</v>
      </c>
      <c r="B10294" s="19" t="n">
        <f aca="false">IFERROR(VLOOKUP(A10294,Personal!$A$6:$F$112,2,FALSE()),"")</f>
        <v>0</v>
      </c>
      <c r="C10294" s="19" t="str">
        <f aca="false">IFERROR(VLOOKUP(A10294,Personal!$A$6:$F$112,3,FALSE()),"")</f>
        <v>Cerdanyola</v>
      </c>
      <c r="D10294" s="19" t="s">
        <v>97</v>
      </c>
      <c r="E10294" s="19" t="s">
        <v>121</v>
      </c>
      <c r="F10294" s="19" t="s">
        <v>122</v>
      </c>
      <c r="G10294" s="19" t="s">
        <v>291</v>
      </c>
      <c r="H10294" s="19" t="n">
        <f aca="false">IF(OR(VLOOKUP(A10294,Personal!$A$6:$F$112,5,FALSE())&lt;&gt;"Sí",N10294="No aplica"),0,'Catàleg GRAE'!D47)</f>
        <v>1</v>
      </c>
      <c r="I10294" s="20"/>
      <c r="J10294" s="20"/>
      <c r="K10294" s="20"/>
      <c r="L10294" s="21"/>
      <c r="M10294" s="21"/>
      <c r="N10294" s="20"/>
      <c r="O10294" s="20"/>
      <c r="P10294" s="19" t="str">
        <f aca="false">IF(I10294="","",I10294-H10294)</f>
        <v/>
      </c>
      <c r="Q10294" s="19" t="str">
        <f aca="true">IF(B10294="","",IF(N10294="No aplica","No aplica",IF(I10294="","Pendent",IF(N10294="Per substituir","Substituir",IF(OR(N10294="No localitzat",N10294="No lliurat"),"Reposar",IF(I10294&lt;H10294,"Reposar",IF(I10294&gt;H10294,"Revisar excedent",IF(AND(G10294="Sí",M10294&lt;&gt;"",M10294&lt;TODAY()),"EPI caducat",IF(AND(G10294="Sí",M10294&lt;&gt;"",M10294&lt;=TODAY()+90),"EPI caduca ≤90 dies",IF(OR(N10294="Deteriorat usable",N10294="Revisió necessària"),"Revisar","OK"))))))))))</f>
      </c>
      <c r="R10294" s="20"/>
    </row>
    <row r="10295" customFormat="false" ht="15" hidden="false" customHeight="false" outlineLevel="0" collapsed="false">
      <c r="A10295" s="19" t="n">
        <v>95</v>
      </c>
      <c r="B10295" s="19" t="n">
        <f aca="false">IFERROR(VLOOKUP(A10295,Personal!$A$6:$F$112,2,FALSE()),"")</f>
        <v>0</v>
      </c>
      <c r="C10295" s="19" t="str">
        <f aca="false">IFERROR(VLOOKUP(A10295,Personal!$A$6:$F$112,3,FALSE()),"")</f>
        <v>Cerdanyola</v>
      </c>
      <c r="D10295" s="19" t="s">
        <v>97</v>
      </c>
      <c r="E10295" s="19" t="s">
        <v>123</v>
      </c>
      <c r="F10295" s="19" t="s">
        <v>124</v>
      </c>
      <c r="G10295" s="19" t="s">
        <v>291</v>
      </c>
      <c r="H10295" s="19" t="n">
        <f aca="false">IF(OR(VLOOKUP(A10295,Personal!$A$6:$F$112,5,FALSE())&lt;&gt;"Sí",N10295="No aplica"),0,'Catàleg GRAE'!D48)</f>
        <v>1</v>
      </c>
      <c r="I10295" s="20"/>
      <c r="J10295" s="20"/>
      <c r="K10295" s="20"/>
      <c r="L10295" s="21"/>
      <c r="M10295" s="21"/>
      <c r="N10295" s="20"/>
      <c r="O10295" s="20"/>
      <c r="P10295" s="19" t="str">
        <f aca="false">IF(I10295="","",I10295-H10295)</f>
        <v/>
      </c>
      <c r="Q10295" s="19" t="str">
        <f aca="true">IF(B10295="","",IF(N10295="No aplica","No aplica",IF(I10295="","Pendent",IF(N10295="Per substituir","Substituir",IF(OR(N10295="No localitzat",N10295="No lliurat"),"Reposar",IF(I10295&lt;H10295,"Reposar",IF(I10295&gt;H10295,"Revisar excedent",IF(AND(G10295="Sí",M10295&lt;&gt;"",M10295&lt;TODAY()),"EPI caducat",IF(AND(G10295="Sí",M10295&lt;&gt;"",M10295&lt;=TODAY()+90),"EPI caduca ≤90 dies",IF(OR(N10295="Deteriorat usable",N10295="Revisió necessària"),"Revisar","OK"))))))))))</f>
      </c>
      <c r="R10295" s="20"/>
    </row>
    <row r="10296" customFormat="false" ht="15" hidden="false" customHeight="false" outlineLevel="0" collapsed="false">
      <c r="A10296" s="19" t="n">
        <v>95</v>
      </c>
      <c r="B10296" s="19" t="n">
        <f aca="false">IFERROR(VLOOKUP(A10296,Personal!$A$6:$F$112,2,FALSE()),"")</f>
        <v>0</v>
      </c>
      <c r="C10296" s="19" t="str">
        <f aca="false">IFERROR(VLOOKUP(A10296,Personal!$A$6:$F$112,3,FALSE()),"")</f>
        <v>Cerdanyola</v>
      </c>
      <c r="D10296" s="19" t="s">
        <v>125</v>
      </c>
      <c r="E10296" s="19" t="s">
        <v>126</v>
      </c>
      <c r="F10296" s="19" t="s">
        <v>127</v>
      </c>
      <c r="G10296" s="19" t="s">
        <v>272</v>
      </c>
      <c r="H10296" s="19" t="n">
        <f aca="false">IF(OR(VLOOKUP(A10296,Personal!$A$6:$F$112,5,FALSE())&lt;&gt;"Sí",N10296="No aplica"),0,'Catàleg GRAE'!D49)</f>
        <v>1</v>
      </c>
      <c r="I10296" s="20"/>
      <c r="J10296" s="20"/>
      <c r="K10296" s="20"/>
      <c r="L10296" s="21"/>
      <c r="M10296" s="21"/>
      <c r="N10296" s="20"/>
      <c r="O10296" s="20"/>
      <c r="P10296" s="19" t="str">
        <f aca="false">IF(I10296="","",I10296-H10296)</f>
        <v/>
      </c>
      <c r="Q10296" s="19" t="str">
        <f aca="true">IF(B10296="","",IF(N10296="No aplica","No aplica",IF(I10296="","Pendent",IF(N10296="Per substituir","Substituir",IF(OR(N10296="No localitzat",N10296="No lliurat"),"Reposar",IF(I10296&lt;H10296,"Reposar",IF(I10296&gt;H10296,"Revisar excedent",IF(AND(G10296="Sí",M10296&lt;&gt;"",M10296&lt;TODAY()),"EPI caducat",IF(AND(G10296="Sí",M10296&lt;&gt;"",M10296&lt;=TODAY()+90),"EPI caduca ≤90 dies",IF(OR(N10296="Deteriorat usable",N10296="Revisió necessària"),"Revisar","OK"))))))))))</f>
      </c>
      <c r="R10296" s="20"/>
    </row>
    <row r="10297" customFormat="false" ht="15" hidden="false" customHeight="false" outlineLevel="0" collapsed="false">
      <c r="A10297" s="19" t="n">
        <v>95</v>
      </c>
      <c r="B10297" s="19" t="n">
        <f aca="false">IFERROR(VLOOKUP(A10297,Personal!$A$6:$F$112,2,FALSE()),"")</f>
        <v>0</v>
      </c>
      <c r="C10297" s="19" t="str">
        <f aca="false">IFERROR(VLOOKUP(A10297,Personal!$A$6:$F$112,3,FALSE()),"")</f>
        <v>Cerdanyola</v>
      </c>
      <c r="D10297" s="19" t="s">
        <v>125</v>
      </c>
      <c r="E10297" s="19" t="s">
        <v>128</v>
      </c>
      <c r="F10297" s="19" t="s">
        <v>129</v>
      </c>
      <c r="G10297" s="19" t="s">
        <v>272</v>
      </c>
      <c r="H10297" s="19" t="n">
        <f aca="false">IF(OR(VLOOKUP(A10297,Personal!$A$6:$F$112,5,FALSE())&lt;&gt;"Sí",N10297="No aplica"),0,'Catàleg GRAE'!D50)</f>
        <v>1</v>
      </c>
      <c r="I10297" s="20"/>
      <c r="J10297" s="20"/>
      <c r="K10297" s="20"/>
      <c r="L10297" s="21"/>
      <c r="M10297" s="21"/>
      <c r="N10297" s="20"/>
      <c r="O10297" s="20"/>
      <c r="P10297" s="19" t="str">
        <f aca="false">IF(I10297="","",I10297-H10297)</f>
        <v/>
      </c>
      <c r="Q10297" s="19" t="str">
        <f aca="true">IF(B10297="","",IF(N10297="No aplica","No aplica",IF(I10297="","Pendent",IF(N10297="Per substituir","Substituir",IF(OR(N10297="No localitzat",N10297="No lliurat"),"Reposar",IF(I10297&lt;H10297,"Reposar",IF(I10297&gt;H10297,"Revisar excedent",IF(AND(G10297="Sí",M10297&lt;&gt;"",M10297&lt;TODAY()),"EPI caducat",IF(AND(G10297="Sí",M10297&lt;&gt;"",M10297&lt;=TODAY()+90),"EPI caduca ≤90 dies",IF(OR(N10297="Deteriorat usable",N10297="Revisió necessària"),"Revisar","OK"))))))))))</f>
      </c>
      <c r="R10297" s="20"/>
    </row>
    <row r="10298" customFormat="false" ht="15" hidden="false" customHeight="false" outlineLevel="0" collapsed="false">
      <c r="A10298" s="19" t="n">
        <v>95</v>
      </c>
      <c r="B10298" s="19" t="n">
        <f aca="false">IFERROR(VLOOKUP(A10298,Personal!$A$6:$F$112,2,FALSE()),"")</f>
        <v>0</v>
      </c>
      <c r="C10298" s="19" t="str">
        <f aca="false">IFERROR(VLOOKUP(A10298,Personal!$A$6:$F$112,3,FALSE()),"")</f>
        <v>Cerdanyola</v>
      </c>
      <c r="D10298" s="19" t="s">
        <v>125</v>
      </c>
      <c r="E10298" s="19" t="s">
        <v>130</v>
      </c>
      <c r="F10298" s="19" t="s">
        <v>131</v>
      </c>
      <c r="G10298" s="19" t="s">
        <v>291</v>
      </c>
      <c r="H10298" s="19" t="n">
        <f aca="false">IF(OR(VLOOKUP(A10298,Personal!$A$6:$F$112,5,FALSE())&lt;&gt;"Sí",N10298="No aplica"),0,'Catàleg GRAE'!D51)</f>
        <v>1</v>
      </c>
      <c r="I10298" s="20"/>
      <c r="J10298" s="20"/>
      <c r="K10298" s="20"/>
      <c r="L10298" s="21"/>
      <c r="M10298" s="21"/>
      <c r="N10298" s="20"/>
      <c r="O10298" s="20"/>
      <c r="P10298" s="19" t="str">
        <f aca="false">IF(I10298="","",I10298-H10298)</f>
        <v/>
      </c>
      <c r="Q10298" s="19" t="str">
        <f aca="true">IF(B10298="","",IF(N10298="No aplica","No aplica",IF(I10298="","Pendent",IF(N10298="Per substituir","Substituir",IF(OR(N10298="No localitzat",N10298="No lliurat"),"Reposar",IF(I10298&lt;H10298,"Reposar",IF(I10298&gt;H10298,"Revisar excedent",IF(AND(G10298="Sí",M10298&lt;&gt;"",M10298&lt;TODAY()),"EPI caducat",IF(AND(G10298="Sí",M10298&lt;&gt;"",M10298&lt;=TODAY()+90),"EPI caduca ≤90 dies",IF(OR(N10298="Deteriorat usable",N10298="Revisió necessària"),"Revisar","OK"))))))))))</f>
      </c>
      <c r="R10298" s="20"/>
    </row>
    <row r="10299" customFormat="false" ht="15" hidden="false" customHeight="false" outlineLevel="0" collapsed="false">
      <c r="A10299" s="19" t="n">
        <v>95</v>
      </c>
      <c r="B10299" s="19" t="n">
        <f aca="false">IFERROR(VLOOKUP(A10299,Personal!$A$6:$F$112,2,FALSE()),"")</f>
        <v>0</v>
      </c>
      <c r="C10299" s="19" t="str">
        <f aca="false">IFERROR(VLOOKUP(A10299,Personal!$A$6:$F$112,3,FALSE()),"")</f>
        <v>Cerdanyola</v>
      </c>
      <c r="D10299" s="19" t="s">
        <v>132</v>
      </c>
      <c r="E10299" s="19" t="s">
        <v>133</v>
      </c>
      <c r="F10299" s="19" t="s">
        <v>134</v>
      </c>
      <c r="G10299" s="19" t="s">
        <v>291</v>
      </c>
      <c r="H10299" s="19" t="n">
        <f aca="false">IF(OR(VLOOKUP(A10299,Personal!$A$6:$F$112,5,FALSE())&lt;&gt;"Sí",N10299="No aplica"),0,'Catàleg GRAE'!D52)</f>
        <v>1</v>
      </c>
      <c r="I10299" s="20"/>
      <c r="J10299" s="20"/>
      <c r="K10299" s="20"/>
      <c r="L10299" s="21"/>
      <c r="M10299" s="21"/>
      <c r="N10299" s="20"/>
      <c r="O10299" s="20"/>
      <c r="P10299" s="19" t="str">
        <f aca="false">IF(I10299="","",I10299-H10299)</f>
        <v/>
      </c>
      <c r="Q10299" s="19" t="str">
        <f aca="true">IF(B10299="","",IF(N10299="No aplica","No aplica",IF(I10299="","Pendent",IF(N10299="Per substituir","Substituir",IF(OR(N10299="No localitzat",N10299="No lliurat"),"Reposar",IF(I10299&lt;H10299,"Reposar",IF(I10299&gt;H10299,"Revisar excedent",IF(AND(G10299="Sí",M10299&lt;&gt;"",M10299&lt;TODAY()),"EPI caducat",IF(AND(G10299="Sí",M10299&lt;&gt;"",M10299&lt;=TODAY()+90),"EPI caduca ≤90 dies",IF(OR(N10299="Deteriorat usable",N10299="Revisió necessària"),"Revisar","OK"))))))))))</f>
      </c>
      <c r="R10299" s="20"/>
    </row>
    <row r="10300" customFormat="false" ht="15" hidden="false" customHeight="false" outlineLevel="0" collapsed="false">
      <c r="A10300" s="19" t="n">
        <v>95</v>
      </c>
      <c r="B10300" s="19" t="n">
        <f aca="false">IFERROR(VLOOKUP(A10300,Personal!$A$6:$F$112,2,FALSE()),"")</f>
        <v>0</v>
      </c>
      <c r="C10300" s="19" t="str">
        <f aca="false">IFERROR(VLOOKUP(A10300,Personal!$A$6:$F$112,3,FALSE()),"")</f>
        <v>Cerdanyola</v>
      </c>
      <c r="D10300" s="19" t="s">
        <v>94</v>
      </c>
      <c r="E10300" s="19" t="s">
        <v>135</v>
      </c>
      <c r="F10300" s="19" t="s">
        <v>136</v>
      </c>
      <c r="G10300" s="19" t="s">
        <v>291</v>
      </c>
      <c r="H10300" s="19" t="n">
        <f aca="false">IF(OR(VLOOKUP(A10300,Personal!$A$6:$F$112,5,FALSE())&lt;&gt;"Sí",N10300="No aplica"),0,'Catàleg GRAE'!D53)</f>
        <v>1</v>
      </c>
      <c r="I10300" s="20"/>
      <c r="J10300" s="20"/>
      <c r="K10300" s="20"/>
      <c r="L10300" s="21"/>
      <c r="M10300" s="21"/>
      <c r="N10300" s="20"/>
      <c r="O10300" s="20"/>
      <c r="P10300" s="19" t="str">
        <f aca="false">IF(I10300="","",I10300-H10300)</f>
        <v/>
      </c>
      <c r="Q10300" s="19" t="str">
        <f aca="true">IF(B10300="","",IF(N10300="No aplica","No aplica",IF(I10300="","Pendent",IF(N10300="Per substituir","Substituir",IF(OR(N10300="No localitzat",N10300="No lliurat"),"Reposar",IF(I10300&lt;H10300,"Reposar",IF(I10300&gt;H10300,"Revisar excedent",IF(AND(G10300="Sí",M10300&lt;&gt;"",M10300&lt;TODAY()),"EPI caducat",IF(AND(G10300="Sí",M10300&lt;&gt;"",M10300&lt;=TODAY()+90),"EPI caduca ≤90 dies",IF(OR(N10300="Deteriorat usable",N10300="Revisió necessària"),"Revisar","OK"))))))))))</f>
      </c>
      <c r="R10300" s="20"/>
    </row>
    <row r="10301" customFormat="false" ht="15" hidden="false" customHeight="false" outlineLevel="0" collapsed="false">
      <c r="A10301" s="19" t="n">
        <v>95</v>
      </c>
      <c r="B10301" s="19" t="n">
        <f aca="false">IFERROR(VLOOKUP(A10301,Personal!$A$6:$F$112,2,FALSE()),"")</f>
        <v>0</v>
      </c>
      <c r="C10301" s="19" t="str">
        <f aca="false">IFERROR(VLOOKUP(A10301,Personal!$A$6:$F$112,3,FALSE()),"")</f>
        <v>Cerdanyola</v>
      </c>
      <c r="D10301" s="19" t="s">
        <v>137</v>
      </c>
      <c r="E10301" s="19" t="s">
        <v>138</v>
      </c>
      <c r="F10301" s="19" t="s">
        <v>139</v>
      </c>
      <c r="G10301" s="19" t="s">
        <v>291</v>
      </c>
      <c r="H10301" s="19" t="n">
        <f aca="false">IF(OR(VLOOKUP(A10301,Personal!$A$6:$F$112,5,FALSE())&lt;&gt;"Sí",N10301="No aplica"),0,'Catàleg GRAE'!D54)</f>
        <v>1</v>
      </c>
      <c r="I10301" s="20"/>
      <c r="J10301" s="20"/>
      <c r="K10301" s="20"/>
      <c r="L10301" s="21"/>
      <c r="M10301" s="21"/>
      <c r="N10301" s="20"/>
      <c r="O10301" s="20"/>
      <c r="P10301" s="19" t="str">
        <f aca="false">IF(I10301="","",I10301-H10301)</f>
        <v/>
      </c>
      <c r="Q10301" s="19" t="str">
        <f aca="true">IF(B10301="","",IF(N10301="No aplica","No aplica",IF(I10301="","Pendent",IF(N10301="Per substituir","Substituir",IF(OR(N10301="No localitzat",N10301="No lliurat"),"Reposar",IF(I10301&lt;H10301,"Reposar",IF(I10301&gt;H10301,"Revisar excedent",IF(AND(G10301="Sí",M10301&lt;&gt;"",M10301&lt;TODAY()),"EPI caducat",IF(AND(G10301="Sí",M10301&lt;&gt;"",M10301&lt;=TODAY()+90),"EPI caduca ≤90 dies",IF(OR(N10301="Deteriorat usable",N10301="Revisió necessària"),"Revisar","OK"))))))))))</f>
      </c>
      <c r="R10301" s="20"/>
    </row>
    <row r="10302" customFormat="false" ht="15" hidden="false" customHeight="false" outlineLevel="0" collapsed="false">
      <c r="A10302" s="19" t="n">
        <v>95</v>
      </c>
      <c r="B10302" s="19" t="n">
        <f aca="false">IFERROR(VLOOKUP(A10302,Personal!$A$6:$F$112,2,FALSE()),"")</f>
        <v>0</v>
      </c>
      <c r="C10302" s="19" t="str">
        <f aca="false">IFERROR(VLOOKUP(A10302,Personal!$A$6:$F$112,3,FALSE()),"")</f>
        <v>Cerdanyola</v>
      </c>
      <c r="D10302" s="19" t="s">
        <v>94</v>
      </c>
      <c r="E10302" s="19" t="s">
        <v>140</v>
      </c>
      <c r="F10302" s="19" t="s">
        <v>141</v>
      </c>
      <c r="G10302" s="19" t="s">
        <v>291</v>
      </c>
      <c r="H10302" s="19" t="n">
        <f aca="false">IF(OR(VLOOKUP(A10302,Personal!$A$6:$F$112,5,FALSE())&lt;&gt;"Sí",N10302="No aplica"),0,'Catàleg GRAE'!D55)</f>
        <v>1</v>
      </c>
      <c r="I10302" s="20"/>
      <c r="J10302" s="20"/>
      <c r="K10302" s="20"/>
      <c r="L10302" s="21"/>
      <c r="M10302" s="21"/>
      <c r="N10302" s="20"/>
      <c r="O10302" s="20"/>
      <c r="P10302" s="19" t="str">
        <f aca="false">IF(I10302="","",I10302-H10302)</f>
        <v/>
      </c>
      <c r="Q10302" s="19" t="str">
        <f aca="true">IF(B10302="","",IF(N10302="No aplica","No aplica",IF(I10302="","Pendent",IF(N10302="Per substituir","Substituir",IF(OR(N10302="No localitzat",N10302="No lliurat"),"Reposar",IF(I10302&lt;H10302,"Reposar",IF(I10302&gt;H10302,"Revisar excedent",IF(AND(G10302="Sí",M10302&lt;&gt;"",M10302&lt;TODAY()),"EPI caducat",IF(AND(G10302="Sí",M10302&lt;&gt;"",M10302&lt;=TODAY()+90),"EPI caduca ≤90 dies",IF(OR(N10302="Deteriorat usable",N10302="Revisió necessària"),"Revisar","OK"))))))))))</f>
      </c>
      <c r="R10302" s="20"/>
    </row>
    <row r="10303" customFormat="false" ht="15" hidden="false" customHeight="false" outlineLevel="0" collapsed="false">
      <c r="A10303" s="19" t="n">
        <v>95</v>
      </c>
      <c r="B10303" s="19" t="n">
        <f aca="false">IFERROR(VLOOKUP(A10303,Personal!$A$6:$F$112,2,FALSE()),"")</f>
        <v>0</v>
      </c>
      <c r="C10303" s="19" t="str">
        <f aca="false">IFERROR(VLOOKUP(A10303,Personal!$A$6:$F$112,3,FALSE()),"")</f>
        <v>Cerdanyola</v>
      </c>
      <c r="D10303" s="19" t="s">
        <v>142</v>
      </c>
      <c r="E10303" s="19" t="s">
        <v>143</v>
      </c>
      <c r="F10303" s="19" t="s">
        <v>144</v>
      </c>
      <c r="G10303" s="19" t="s">
        <v>291</v>
      </c>
      <c r="H10303" s="19" t="n">
        <f aca="false">IF(OR(VLOOKUP(A10303,Personal!$A$6:$F$112,5,FALSE())&lt;&gt;"Sí",N10303="No aplica"),0,'Catàleg GRAE'!D56)</f>
        <v>1</v>
      </c>
      <c r="I10303" s="20"/>
      <c r="J10303" s="20"/>
      <c r="K10303" s="20"/>
      <c r="L10303" s="21"/>
      <c r="M10303" s="21"/>
      <c r="N10303" s="20"/>
      <c r="O10303" s="20"/>
      <c r="P10303" s="19" t="str">
        <f aca="false">IF(I10303="","",I10303-H10303)</f>
        <v/>
      </c>
      <c r="Q10303" s="19" t="str">
        <f aca="true">IF(B10303="","",IF(N10303="No aplica","No aplica",IF(I10303="","Pendent",IF(N10303="Per substituir","Substituir",IF(OR(N10303="No localitzat",N10303="No lliurat"),"Reposar",IF(I10303&lt;H10303,"Reposar",IF(I10303&gt;H10303,"Revisar excedent",IF(AND(G10303="Sí",M10303&lt;&gt;"",M10303&lt;TODAY()),"EPI caducat",IF(AND(G10303="Sí",M10303&lt;&gt;"",M10303&lt;=TODAY()+90),"EPI caduca ≤90 dies",IF(OR(N10303="Deteriorat usable",N10303="Revisió necessària"),"Revisar","OK"))))))))))</f>
      </c>
      <c r="R10303" s="20"/>
    </row>
    <row r="10304" customFormat="false" ht="15" hidden="false" customHeight="false" outlineLevel="0" collapsed="false">
      <c r="A10304" s="19" t="n">
        <v>95</v>
      </c>
      <c r="B10304" s="19" t="n">
        <f aca="false">IFERROR(VLOOKUP(A10304,Personal!$A$6:$F$112,2,FALSE()),"")</f>
        <v>0</v>
      </c>
      <c r="C10304" s="19" t="str">
        <f aca="false">IFERROR(VLOOKUP(A10304,Personal!$A$6:$F$112,3,FALSE()),"")</f>
        <v>Cerdanyola</v>
      </c>
      <c r="D10304" s="19" t="s">
        <v>112</v>
      </c>
      <c r="E10304" s="19" t="s">
        <v>145</v>
      </c>
      <c r="F10304" s="19" t="s">
        <v>146</v>
      </c>
      <c r="G10304" s="19" t="s">
        <v>291</v>
      </c>
      <c r="H10304" s="19" t="n">
        <f aca="false">IF(OR(VLOOKUP(A10304,Personal!$A$6:$F$112,5,FALSE())&lt;&gt;"Sí",N10304="No aplica"),0,'Catàleg GRAE'!D57)</f>
        <v>1</v>
      </c>
      <c r="I10304" s="20"/>
      <c r="J10304" s="20"/>
      <c r="K10304" s="20"/>
      <c r="L10304" s="21"/>
      <c r="M10304" s="21"/>
      <c r="N10304" s="20"/>
      <c r="O10304" s="20"/>
      <c r="P10304" s="19" t="str">
        <f aca="false">IF(I10304="","",I10304-H10304)</f>
        <v/>
      </c>
      <c r="Q10304" s="19" t="str">
        <f aca="true">IF(B10304="","",IF(N10304="No aplica","No aplica",IF(I10304="","Pendent",IF(N10304="Per substituir","Substituir",IF(OR(N10304="No localitzat",N10304="No lliurat"),"Reposar",IF(I10304&lt;H10304,"Reposar",IF(I10304&gt;H10304,"Revisar excedent",IF(AND(G10304="Sí",M10304&lt;&gt;"",M10304&lt;TODAY()),"EPI caducat",IF(AND(G10304="Sí",M10304&lt;&gt;"",M10304&lt;=TODAY()+90),"EPI caduca ≤90 dies",IF(OR(N10304="Deteriorat usable",N10304="Revisió necessària"),"Revisar","OK"))))))))))</f>
      </c>
      <c r="R10304" s="20"/>
    </row>
    <row r="10305" customFormat="false" ht="15" hidden="false" customHeight="false" outlineLevel="0" collapsed="false">
      <c r="A10305" s="19" t="n">
        <v>95</v>
      </c>
      <c r="B10305" s="19" t="n">
        <f aca="false">IFERROR(VLOOKUP(A10305,Personal!$A$6:$F$112,2,FALSE()),"")</f>
        <v>0</v>
      </c>
      <c r="C10305" s="19" t="str">
        <f aca="false">IFERROR(VLOOKUP(A10305,Personal!$A$6:$F$112,3,FALSE()),"")</f>
        <v>Cerdanyola</v>
      </c>
      <c r="D10305" s="19" t="s">
        <v>137</v>
      </c>
      <c r="E10305" s="19" t="s">
        <v>147</v>
      </c>
      <c r="F10305" s="19" t="s">
        <v>148</v>
      </c>
      <c r="G10305" s="19" t="s">
        <v>291</v>
      </c>
      <c r="H10305" s="19" t="n">
        <f aca="false">IF(OR(VLOOKUP(A10305,Personal!$A$6:$F$112,5,FALSE())&lt;&gt;"Sí",N10305="No aplica"),0,'Catàleg GRAE'!D58)</f>
        <v>1</v>
      </c>
      <c r="I10305" s="20"/>
      <c r="J10305" s="20"/>
      <c r="K10305" s="20"/>
      <c r="L10305" s="21"/>
      <c r="M10305" s="21"/>
      <c r="N10305" s="20"/>
      <c r="O10305" s="20"/>
      <c r="P10305" s="19" t="str">
        <f aca="false">IF(I10305="","",I10305-H10305)</f>
        <v/>
      </c>
      <c r="Q10305" s="19" t="str">
        <f aca="true">IF(B10305="","",IF(N10305="No aplica","No aplica",IF(I10305="","Pendent",IF(N10305="Per substituir","Substituir",IF(OR(N10305="No localitzat",N10305="No lliurat"),"Reposar",IF(I10305&lt;H10305,"Reposar",IF(I10305&gt;H10305,"Revisar excedent",IF(AND(G10305="Sí",M10305&lt;&gt;"",M10305&lt;TODAY()),"EPI caducat",IF(AND(G10305="Sí",M10305&lt;&gt;"",M10305&lt;=TODAY()+90),"EPI caduca ≤90 dies",IF(OR(N10305="Deteriorat usable",N10305="Revisió necessària"),"Revisar","OK"))))))))))</f>
      </c>
      <c r="R10305" s="20"/>
    </row>
    <row r="10306" customFormat="false" ht="15" hidden="false" customHeight="false" outlineLevel="0" collapsed="false">
      <c r="A10306" s="19" t="n">
        <v>95</v>
      </c>
      <c r="B10306" s="19" t="n">
        <f aca="false">IFERROR(VLOOKUP(A10306,Personal!$A$6:$F$112,2,FALSE()),"")</f>
        <v>0</v>
      </c>
      <c r="C10306" s="19" t="str">
        <f aca="false">IFERROR(VLOOKUP(A10306,Personal!$A$6:$F$112,3,FALSE()),"")</f>
        <v>Cerdanyola</v>
      </c>
      <c r="D10306" s="19" t="s">
        <v>125</v>
      </c>
      <c r="E10306" s="19" t="s">
        <v>149</v>
      </c>
      <c r="F10306" s="19" t="s">
        <v>150</v>
      </c>
      <c r="G10306" s="19" t="s">
        <v>291</v>
      </c>
      <c r="H10306" s="19" t="n">
        <f aca="false">IF(OR(VLOOKUP(A10306,Personal!$A$6:$F$112,5,FALSE())&lt;&gt;"Sí",N10306="No aplica"),0,'Catàleg GRAE'!D59)</f>
        <v>1</v>
      </c>
      <c r="I10306" s="20"/>
      <c r="J10306" s="20"/>
      <c r="K10306" s="20"/>
      <c r="L10306" s="21"/>
      <c r="M10306" s="21"/>
      <c r="N10306" s="20"/>
      <c r="O10306" s="20"/>
      <c r="P10306" s="19" t="str">
        <f aca="false">IF(I10306="","",I10306-H10306)</f>
        <v/>
      </c>
      <c r="Q10306" s="19" t="str">
        <f aca="true">IF(B10306="","",IF(N10306="No aplica","No aplica",IF(I10306="","Pendent",IF(N10306="Per substituir","Substituir",IF(OR(N10306="No localitzat",N10306="No lliurat"),"Reposar",IF(I10306&lt;H10306,"Reposar",IF(I10306&gt;H10306,"Revisar excedent",IF(AND(G10306="Sí",M10306&lt;&gt;"",M10306&lt;TODAY()),"EPI caducat",IF(AND(G10306="Sí",M10306&lt;&gt;"",M10306&lt;=TODAY()+90),"EPI caduca ≤90 dies",IF(OR(N10306="Deteriorat usable",N10306="Revisió necessària"),"Revisar","OK"))))))))))</f>
      </c>
      <c r="R10306" s="20"/>
    </row>
    <row r="10307" customFormat="false" ht="15" hidden="false" customHeight="false" outlineLevel="0" collapsed="false">
      <c r="A10307" s="19" t="n">
        <v>95</v>
      </c>
      <c r="B10307" s="19" t="n">
        <f aca="false">IFERROR(VLOOKUP(A10307,Personal!$A$6:$F$112,2,FALSE()),"")</f>
        <v>0</v>
      </c>
      <c r="C10307" s="19" t="str">
        <f aca="false">IFERROR(VLOOKUP(A10307,Personal!$A$6:$F$112,3,FALSE()),"")</f>
        <v>Cerdanyola</v>
      </c>
      <c r="D10307" s="19" t="s">
        <v>125</v>
      </c>
      <c r="E10307" s="19" t="s">
        <v>151</v>
      </c>
      <c r="F10307" s="19" t="s">
        <v>152</v>
      </c>
      <c r="G10307" s="19" t="s">
        <v>291</v>
      </c>
      <c r="H10307" s="19" t="n">
        <f aca="false">IF(OR(VLOOKUP(A10307,Personal!$A$6:$F$112,5,FALSE())&lt;&gt;"Sí",N10307="No aplica"),0,'Catàleg GRAE'!D60)</f>
        <v>1</v>
      </c>
      <c r="I10307" s="20"/>
      <c r="J10307" s="20"/>
      <c r="K10307" s="20"/>
      <c r="L10307" s="21"/>
      <c r="M10307" s="21"/>
      <c r="N10307" s="20"/>
      <c r="O10307" s="20"/>
      <c r="P10307" s="19" t="str">
        <f aca="false">IF(I10307="","",I10307-H10307)</f>
        <v/>
      </c>
      <c r="Q10307" s="19" t="str">
        <f aca="true">IF(B10307="","",IF(N10307="No aplica","No aplica",IF(I10307="","Pendent",IF(N10307="Per substituir","Substituir",IF(OR(N10307="No localitzat",N10307="No lliurat"),"Reposar",IF(I10307&lt;H10307,"Reposar",IF(I10307&gt;H10307,"Revisar excedent",IF(AND(G10307="Sí",M10307&lt;&gt;"",M10307&lt;TODAY()),"EPI caducat",IF(AND(G10307="Sí",M10307&lt;&gt;"",M10307&lt;=TODAY()+90),"EPI caduca ≤90 dies",IF(OR(N10307="Deteriorat usable",N10307="Revisió necessària"),"Revisar","OK"))))))))))</f>
      </c>
      <c r="R10307" s="20"/>
    </row>
    <row r="10308" customFormat="false" ht="15" hidden="false" customHeight="false" outlineLevel="0" collapsed="false">
      <c r="A10308" s="19" t="n">
        <v>95</v>
      </c>
      <c r="B10308" s="19" t="n">
        <f aca="false">IFERROR(VLOOKUP(A10308,Personal!$A$6:$F$112,2,FALSE()),"")</f>
        <v>0</v>
      </c>
      <c r="C10308" s="19" t="str">
        <f aca="false">IFERROR(VLOOKUP(A10308,Personal!$A$6:$F$112,3,FALSE()),"")</f>
        <v>Cerdanyola</v>
      </c>
      <c r="D10308" s="19" t="s">
        <v>153</v>
      </c>
      <c r="E10308" s="19" t="s">
        <v>154</v>
      </c>
      <c r="F10308" s="19" t="s">
        <v>155</v>
      </c>
      <c r="G10308" s="19" t="s">
        <v>291</v>
      </c>
      <c r="H10308" s="19" t="n">
        <f aca="false">IF(OR(VLOOKUP(A10308,Personal!$A$6:$F$112,5,FALSE())&lt;&gt;"Sí",N10308="No aplica"),0,'Catàleg GRAE'!D61)</f>
        <v>1</v>
      </c>
      <c r="I10308" s="20"/>
      <c r="J10308" s="20"/>
      <c r="K10308" s="20"/>
      <c r="L10308" s="21"/>
      <c r="M10308" s="21"/>
      <c r="N10308" s="20"/>
      <c r="O10308" s="20"/>
      <c r="P10308" s="19" t="str">
        <f aca="false">IF(I10308="","",I10308-H10308)</f>
        <v/>
      </c>
      <c r="Q10308" s="19" t="str">
        <f aca="true">IF(B10308="","",IF(N10308="No aplica","No aplica",IF(I10308="","Pendent",IF(N10308="Per substituir","Substituir",IF(OR(N10308="No localitzat",N10308="No lliurat"),"Reposar",IF(I10308&lt;H10308,"Reposar",IF(I10308&gt;H10308,"Revisar excedent",IF(AND(G10308="Sí",M10308&lt;&gt;"",M10308&lt;TODAY()),"EPI caducat",IF(AND(G10308="Sí",M10308&lt;&gt;"",M10308&lt;=TODAY()+90),"EPI caduca ≤90 dies",IF(OR(N10308="Deteriorat usable",N10308="Revisió necessària"),"Revisar","OK"))))))))))</f>
      </c>
      <c r="R10308" s="20"/>
    </row>
    <row r="10309" customFormat="false" ht="15" hidden="false" customHeight="false" outlineLevel="0" collapsed="false">
      <c r="A10309" s="19" t="n">
        <v>95</v>
      </c>
      <c r="B10309" s="19" t="n">
        <f aca="false">IFERROR(VLOOKUP(A10309,Personal!$A$6:$F$112,2,FALSE()),"")</f>
        <v>0</v>
      </c>
      <c r="C10309" s="19" t="str">
        <f aca="false">IFERROR(VLOOKUP(A10309,Personal!$A$6:$F$112,3,FALSE()),"")</f>
        <v>Cerdanyola</v>
      </c>
      <c r="D10309" s="19" t="s">
        <v>37</v>
      </c>
      <c r="E10309" s="19" t="s">
        <v>156</v>
      </c>
      <c r="F10309" s="19" t="s">
        <v>157</v>
      </c>
      <c r="G10309" s="19" t="s">
        <v>291</v>
      </c>
      <c r="H10309" s="19" t="n">
        <f aca="false">IF(OR(VLOOKUP(A10309,Personal!$A$6:$F$112,5,FALSE())&lt;&gt;"Sí",N10309="No aplica"),0,'Catàleg GRAE'!D62)</f>
        <v>1</v>
      </c>
      <c r="I10309" s="20"/>
      <c r="J10309" s="20"/>
      <c r="K10309" s="20"/>
      <c r="L10309" s="21"/>
      <c r="M10309" s="21"/>
      <c r="N10309" s="20"/>
      <c r="O10309" s="20"/>
      <c r="P10309" s="19" t="str">
        <f aca="false">IF(I10309="","",I10309-H10309)</f>
        <v/>
      </c>
      <c r="Q10309" s="19" t="str">
        <f aca="true">IF(B10309="","",IF(N10309="No aplica","No aplica",IF(I10309="","Pendent",IF(N10309="Per substituir","Substituir",IF(OR(N10309="No localitzat",N10309="No lliurat"),"Reposar",IF(I10309&lt;H10309,"Reposar",IF(I10309&gt;H10309,"Revisar excedent",IF(AND(G10309="Sí",M10309&lt;&gt;"",M10309&lt;TODAY()),"EPI caducat",IF(AND(G10309="Sí",M10309&lt;&gt;"",M10309&lt;=TODAY()+90),"EPI caduca ≤90 dies",IF(OR(N10309="Deteriorat usable",N10309="Revisió necessària"),"Revisar","OK"))))))))))</f>
      </c>
      <c r="R10309" s="20"/>
    </row>
    <row r="10310" customFormat="false" ht="15" hidden="false" customHeight="false" outlineLevel="0" collapsed="false">
      <c r="A10310" s="19" t="n">
        <v>95</v>
      </c>
      <c r="B10310" s="19" t="n">
        <f aca="false">IFERROR(VLOOKUP(A10310,Personal!$A$6:$F$112,2,FALSE()),"")</f>
        <v>0</v>
      </c>
      <c r="C10310" s="19" t="str">
        <f aca="false">IFERROR(VLOOKUP(A10310,Personal!$A$6:$F$112,3,FALSE()),"")</f>
        <v>Cerdanyola</v>
      </c>
      <c r="D10310" s="19" t="s">
        <v>37</v>
      </c>
      <c r="E10310" s="19" t="s">
        <v>158</v>
      </c>
      <c r="F10310" s="19" t="s">
        <v>159</v>
      </c>
      <c r="G10310" s="19" t="s">
        <v>291</v>
      </c>
      <c r="H10310" s="19" t="n">
        <f aca="false">IF(OR(VLOOKUP(A10310,Personal!$A$6:$F$112,5,FALSE())&lt;&gt;"Sí",N10310="No aplica"),0,'Catàleg GRAE'!D63)</f>
        <v>1</v>
      </c>
      <c r="I10310" s="20"/>
      <c r="J10310" s="20"/>
      <c r="K10310" s="20"/>
      <c r="L10310" s="21"/>
      <c r="M10310" s="21"/>
      <c r="N10310" s="20"/>
      <c r="O10310" s="20"/>
      <c r="P10310" s="19" t="str">
        <f aca="false">IF(I10310="","",I10310-H10310)</f>
        <v/>
      </c>
      <c r="Q10310" s="19" t="str">
        <f aca="true">IF(B10310="","",IF(N10310="No aplica","No aplica",IF(I10310="","Pendent",IF(N10310="Per substituir","Substituir",IF(OR(N10310="No localitzat",N10310="No lliurat"),"Reposar",IF(I10310&lt;H10310,"Reposar",IF(I10310&gt;H10310,"Revisar excedent",IF(AND(G10310="Sí",M10310&lt;&gt;"",M10310&lt;TODAY()),"EPI caducat",IF(AND(G10310="Sí",M10310&lt;&gt;"",M10310&lt;=TODAY()+90),"EPI caduca ≤90 dies",IF(OR(N10310="Deteriorat usable",N10310="Revisió necessària"),"Revisar","OK"))))))))))</f>
      </c>
      <c r="R10310" s="20"/>
    </row>
    <row r="10311" customFormat="false" ht="15" hidden="false" customHeight="false" outlineLevel="0" collapsed="false">
      <c r="A10311" s="19" t="n">
        <v>95</v>
      </c>
      <c r="B10311" s="19" t="n">
        <f aca="false">IFERROR(VLOOKUP(A10311,Personal!$A$6:$F$112,2,FALSE()),"")</f>
        <v>0</v>
      </c>
      <c r="C10311" s="19" t="str">
        <f aca="false">IFERROR(VLOOKUP(A10311,Personal!$A$6:$F$112,3,FALSE()),"")</f>
        <v>Cerdanyola</v>
      </c>
      <c r="D10311" s="19" t="s">
        <v>160</v>
      </c>
      <c r="E10311" s="19" t="s">
        <v>161</v>
      </c>
      <c r="F10311" s="19" t="s">
        <v>162</v>
      </c>
      <c r="G10311" s="19" t="s">
        <v>291</v>
      </c>
      <c r="H10311" s="19" t="n">
        <f aca="false">IF(OR(VLOOKUP(A10311,Personal!$A$6:$F$112,5,FALSE())&lt;&gt;"Sí",N10311="No aplica"),0,'Catàleg GRAE'!D64)</f>
        <v>1</v>
      </c>
      <c r="I10311" s="20"/>
      <c r="J10311" s="20"/>
      <c r="K10311" s="20"/>
      <c r="L10311" s="21"/>
      <c r="M10311" s="21"/>
      <c r="N10311" s="20"/>
      <c r="O10311" s="20"/>
      <c r="P10311" s="19" t="str">
        <f aca="false">IF(I10311="","",I10311-H10311)</f>
        <v/>
      </c>
      <c r="Q10311" s="19" t="str">
        <f aca="true">IF(B10311="","",IF(N10311="No aplica","No aplica",IF(I10311="","Pendent",IF(N10311="Per substituir","Substituir",IF(OR(N10311="No localitzat",N10311="No lliurat"),"Reposar",IF(I10311&lt;H10311,"Reposar",IF(I10311&gt;H10311,"Revisar excedent",IF(AND(G10311="Sí",M10311&lt;&gt;"",M10311&lt;TODAY()),"EPI caducat",IF(AND(G10311="Sí",M10311&lt;&gt;"",M10311&lt;=TODAY()+90),"EPI caduca ≤90 dies",IF(OR(N10311="Deteriorat usable",N10311="Revisió necessària"),"Revisar","OK"))))))))))</f>
      </c>
      <c r="R10311" s="20"/>
    </row>
    <row r="10312" customFormat="false" ht="15" hidden="false" customHeight="false" outlineLevel="0" collapsed="false">
      <c r="A10312" s="19" t="n">
        <v>95</v>
      </c>
      <c r="B10312" s="19" t="n">
        <f aca="false">IFERROR(VLOOKUP(A10312,Personal!$A$6:$F$112,2,FALSE()),"")</f>
        <v>0</v>
      </c>
      <c r="C10312" s="19" t="str">
        <f aca="false">IFERROR(VLOOKUP(A10312,Personal!$A$6:$F$112,3,FALSE()),"")</f>
        <v>Cerdanyola</v>
      </c>
      <c r="D10312" s="19" t="s">
        <v>137</v>
      </c>
      <c r="E10312" s="19" t="s">
        <v>163</v>
      </c>
      <c r="F10312" s="19" t="s">
        <v>164</v>
      </c>
      <c r="G10312" s="19" t="s">
        <v>272</v>
      </c>
      <c r="H10312" s="19" t="n">
        <f aca="false">IF(OR(VLOOKUP(A10312,Personal!$A$6:$F$112,5,FALSE())&lt;&gt;"Sí",N10312="No aplica"),0,'Catàleg GRAE'!D65)</f>
        <v>1</v>
      </c>
      <c r="I10312" s="20"/>
      <c r="J10312" s="20"/>
      <c r="K10312" s="20"/>
      <c r="L10312" s="21"/>
      <c r="M10312" s="21"/>
      <c r="N10312" s="20"/>
      <c r="O10312" s="20"/>
      <c r="P10312" s="19" t="str">
        <f aca="false">IF(I10312="","",I10312-H10312)</f>
        <v/>
      </c>
      <c r="Q10312" s="19" t="str">
        <f aca="true">IF(B10312="","",IF(N10312="No aplica","No aplica",IF(I10312="","Pendent",IF(N10312="Per substituir","Substituir",IF(OR(N10312="No localitzat",N10312="No lliurat"),"Reposar",IF(I10312&lt;H10312,"Reposar",IF(I10312&gt;H10312,"Revisar excedent",IF(AND(G10312="Sí",M10312&lt;&gt;"",M10312&lt;TODAY()),"EPI caducat",IF(AND(G10312="Sí",M10312&lt;&gt;"",M10312&lt;=TODAY()+90),"EPI caduca ≤90 dies",IF(OR(N10312="Deteriorat usable",N10312="Revisió necessària"),"Revisar","OK"))))))))))</f>
      </c>
      <c r="R10312" s="20"/>
    </row>
    <row r="10313" customFormat="false" ht="15" hidden="false" customHeight="false" outlineLevel="0" collapsed="false">
      <c r="A10313" s="19" t="n">
        <v>95</v>
      </c>
      <c r="B10313" s="19" t="n">
        <f aca="false">IFERROR(VLOOKUP(A10313,Personal!$A$6:$F$112,2,FALSE()),"")</f>
        <v>0</v>
      </c>
      <c r="C10313" s="19" t="str">
        <f aca="false">IFERROR(VLOOKUP(A10313,Personal!$A$6:$F$112,3,FALSE()),"")</f>
        <v>Cerdanyola</v>
      </c>
      <c r="D10313" s="19" t="s">
        <v>132</v>
      </c>
      <c r="E10313" s="19" t="s">
        <v>165</v>
      </c>
      <c r="F10313" s="19" t="s">
        <v>166</v>
      </c>
      <c r="G10313" s="19" t="s">
        <v>272</v>
      </c>
      <c r="H10313" s="19" t="n">
        <f aca="false">IF(OR(VLOOKUP(A10313,Personal!$A$6:$F$112,5,FALSE())&lt;&gt;"Sí",N10313="No aplica"),0,'Catàleg GRAE'!D66)</f>
        <v>1</v>
      </c>
      <c r="I10313" s="20"/>
      <c r="J10313" s="20"/>
      <c r="K10313" s="20"/>
      <c r="L10313" s="21"/>
      <c r="M10313" s="21"/>
      <c r="N10313" s="20"/>
      <c r="O10313" s="20"/>
      <c r="P10313" s="19" t="str">
        <f aca="false">IF(I10313="","",I10313-H10313)</f>
        <v/>
      </c>
      <c r="Q10313" s="19" t="str">
        <f aca="true">IF(B10313="","",IF(N10313="No aplica","No aplica",IF(I10313="","Pendent",IF(N10313="Per substituir","Substituir",IF(OR(N10313="No localitzat",N10313="No lliurat"),"Reposar",IF(I10313&lt;H10313,"Reposar",IF(I10313&gt;H10313,"Revisar excedent",IF(AND(G10313="Sí",M10313&lt;&gt;"",M10313&lt;TODAY()),"EPI caducat",IF(AND(G10313="Sí",M10313&lt;&gt;"",M10313&lt;=TODAY()+90),"EPI caduca ≤90 dies",IF(OR(N10313="Deteriorat usable",N10313="Revisió necessària"),"Revisar","OK"))))))))))</f>
      </c>
      <c r="R10313" s="20"/>
    </row>
    <row r="10314" customFormat="false" ht="15" hidden="false" customHeight="false" outlineLevel="0" collapsed="false">
      <c r="A10314" s="19" t="n">
        <v>95</v>
      </c>
      <c r="B10314" s="19" t="n">
        <f aca="false">IFERROR(VLOOKUP(A10314,Personal!$A$6:$F$112,2,FALSE()),"")</f>
        <v>0</v>
      </c>
      <c r="C10314" s="19" t="str">
        <f aca="false">IFERROR(VLOOKUP(A10314,Personal!$A$6:$F$112,3,FALSE()),"")</f>
        <v>Cerdanyola</v>
      </c>
      <c r="D10314" s="19" t="s">
        <v>71</v>
      </c>
      <c r="E10314" s="19" t="s">
        <v>167</v>
      </c>
      <c r="F10314" s="19" t="s">
        <v>168</v>
      </c>
      <c r="G10314" s="19" t="s">
        <v>291</v>
      </c>
      <c r="H10314" s="19" t="n">
        <f aca="false">IF(OR(VLOOKUP(A10314,Personal!$A$6:$F$112,5,FALSE())&lt;&gt;"Sí",N10314="No aplica"),0,'Catàleg GRAE'!D67)</f>
        <v>1</v>
      </c>
      <c r="I10314" s="20"/>
      <c r="J10314" s="20"/>
      <c r="K10314" s="20"/>
      <c r="L10314" s="21"/>
      <c r="M10314" s="21"/>
      <c r="N10314" s="20"/>
      <c r="O10314" s="20"/>
      <c r="P10314" s="19" t="str">
        <f aca="false">IF(I10314="","",I10314-H10314)</f>
        <v/>
      </c>
      <c r="Q10314" s="19" t="str">
        <f aca="true">IF(B10314="","",IF(N10314="No aplica","No aplica",IF(I10314="","Pendent",IF(N10314="Per substituir","Substituir",IF(OR(N10314="No localitzat",N10314="No lliurat"),"Reposar",IF(I10314&lt;H10314,"Reposar",IF(I10314&gt;H10314,"Revisar excedent",IF(AND(G10314="Sí",M10314&lt;&gt;"",M10314&lt;TODAY()),"EPI caducat",IF(AND(G10314="Sí",M10314&lt;&gt;"",M10314&lt;=TODAY()+90),"EPI caduca ≤90 dies",IF(OR(N10314="Deteriorat usable",N10314="Revisió necessària"),"Revisar","OK"))))))))))</f>
      </c>
      <c r="R10314" s="20"/>
    </row>
    <row r="10315" customFormat="false" ht="15" hidden="false" customHeight="false" outlineLevel="0" collapsed="false">
      <c r="A10315" s="19" t="n">
        <v>95</v>
      </c>
      <c r="B10315" s="19" t="n">
        <f aca="false">IFERROR(VLOOKUP(A10315,Personal!$A$6:$F$112,2,FALSE()),"")</f>
        <v>0</v>
      </c>
      <c r="C10315" s="19" t="str">
        <f aca="false">IFERROR(VLOOKUP(A10315,Personal!$A$6:$F$112,3,FALSE()),"")</f>
        <v>Cerdanyola</v>
      </c>
      <c r="D10315" s="19" t="s">
        <v>132</v>
      </c>
      <c r="E10315" s="19" t="s">
        <v>169</v>
      </c>
      <c r="F10315" s="19" t="s">
        <v>170</v>
      </c>
      <c r="G10315" s="19" t="s">
        <v>272</v>
      </c>
      <c r="H10315" s="19" t="n">
        <f aca="false">IF(OR(VLOOKUP(A10315,Personal!$A$6:$F$112,5,FALSE())&lt;&gt;"Sí",N10315="No aplica"),0,'Catàleg GRAE'!D68)</f>
        <v>1</v>
      </c>
      <c r="I10315" s="20"/>
      <c r="J10315" s="20"/>
      <c r="K10315" s="20"/>
      <c r="L10315" s="21"/>
      <c r="M10315" s="21"/>
      <c r="N10315" s="20"/>
      <c r="O10315" s="20"/>
      <c r="P10315" s="19" t="str">
        <f aca="false">IF(I10315="","",I10315-H10315)</f>
        <v/>
      </c>
      <c r="Q10315" s="19" t="str">
        <f aca="true">IF(B10315="","",IF(N10315="No aplica","No aplica",IF(I10315="","Pendent",IF(N10315="Per substituir","Substituir",IF(OR(N10315="No localitzat",N10315="No lliurat"),"Reposar",IF(I10315&lt;H10315,"Reposar",IF(I10315&gt;H10315,"Revisar excedent",IF(AND(G10315="Sí",M10315&lt;&gt;"",M10315&lt;TODAY()),"EPI caducat",IF(AND(G10315="Sí",M10315&lt;&gt;"",M10315&lt;=TODAY()+90),"EPI caduca ≤90 dies",IF(OR(N10315="Deteriorat usable",N10315="Revisió necessària"),"Revisar","OK"))))))))))</f>
      </c>
      <c r="R10315" s="20"/>
    </row>
    <row r="10316" customFormat="false" ht="15" hidden="false" customHeight="false" outlineLevel="0" collapsed="false">
      <c r="A10316" s="19" t="n">
        <v>95</v>
      </c>
      <c r="B10316" s="19" t="n">
        <f aca="false">IFERROR(VLOOKUP(A10316,Personal!$A$6:$F$112,2,FALSE()),"")</f>
        <v>0</v>
      </c>
      <c r="C10316" s="19" t="str">
        <f aca="false">IFERROR(VLOOKUP(A10316,Personal!$A$6:$F$112,3,FALSE()),"")</f>
        <v>Cerdanyola</v>
      </c>
      <c r="D10316" s="19" t="s">
        <v>142</v>
      </c>
      <c r="E10316" s="19" t="s">
        <v>171</v>
      </c>
      <c r="F10316" s="19" t="s">
        <v>172</v>
      </c>
      <c r="G10316" s="19" t="s">
        <v>272</v>
      </c>
      <c r="H10316" s="19" t="n">
        <f aca="false">IF(OR(VLOOKUP(A10316,Personal!$A$6:$F$112,5,FALSE())&lt;&gt;"Sí",N10316="No aplica"),0,'Catàleg GRAE'!D69)</f>
        <v>1</v>
      </c>
      <c r="I10316" s="20"/>
      <c r="J10316" s="20"/>
      <c r="K10316" s="20"/>
      <c r="L10316" s="21"/>
      <c r="M10316" s="21"/>
      <c r="N10316" s="20"/>
      <c r="O10316" s="20"/>
      <c r="P10316" s="19" t="str">
        <f aca="false">IF(I10316="","",I10316-H10316)</f>
        <v/>
      </c>
      <c r="Q10316" s="19" t="str">
        <f aca="true">IF(B10316="","",IF(N10316="No aplica","No aplica",IF(I10316="","Pendent",IF(N10316="Per substituir","Substituir",IF(OR(N10316="No localitzat",N10316="No lliurat"),"Reposar",IF(I10316&lt;H10316,"Reposar",IF(I10316&gt;H10316,"Revisar excedent",IF(AND(G10316="Sí",M10316&lt;&gt;"",M10316&lt;TODAY()),"EPI caducat",IF(AND(G10316="Sí",M10316&lt;&gt;"",M10316&lt;=TODAY()+90),"EPI caduca ≤90 dies",IF(OR(N10316="Deteriorat usable",N10316="Revisió necessària"),"Revisar","OK"))))))))))</f>
      </c>
      <c r="R10316" s="20"/>
    </row>
    <row r="10317" customFormat="false" ht="15" hidden="false" customHeight="false" outlineLevel="0" collapsed="false">
      <c r="A10317" s="19" t="n">
        <v>95</v>
      </c>
      <c r="B10317" s="19" t="n">
        <f aca="false">IFERROR(VLOOKUP(A10317,Personal!$A$6:$F$112,2,FALSE()),"")</f>
        <v>0</v>
      </c>
      <c r="C10317" s="19" t="str">
        <f aca="false">IFERROR(VLOOKUP(A10317,Personal!$A$6:$F$112,3,FALSE()),"")</f>
        <v>Cerdanyola</v>
      </c>
      <c r="D10317" s="19" t="s">
        <v>132</v>
      </c>
      <c r="E10317" s="19" t="s">
        <v>173</v>
      </c>
      <c r="F10317" s="19" t="s">
        <v>174</v>
      </c>
      <c r="G10317" s="19" t="s">
        <v>272</v>
      </c>
      <c r="H10317" s="19" t="n">
        <f aca="false">IF(OR(VLOOKUP(A10317,Personal!$A$6:$F$112,5,FALSE())&lt;&gt;"Sí",N10317="No aplica"),0,'Catàleg GRAE'!D70)</f>
        <v>1</v>
      </c>
      <c r="I10317" s="20"/>
      <c r="J10317" s="20"/>
      <c r="K10317" s="20"/>
      <c r="L10317" s="21"/>
      <c r="M10317" s="21"/>
      <c r="N10317" s="20"/>
      <c r="O10317" s="20"/>
      <c r="P10317" s="19" t="str">
        <f aca="false">IF(I10317="","",I10317-H10317)</f>
        <v/>
      </c>
      <c r="Q10317" s="19" t="str">
        <f aca="true">IF(B10317="","",IF(N10317="No aplica","No aplica",IF(I10317="","Pendent",IF(N10317="Per substituir","Substituir",IF(OR(N10317="No localitzat",N10317="No lliurat"),"Reposar",IF(I10317&lt;H10317,"Reposar",IF(I10317&gt;H10317,"Revisar excedent",IF(AND(G10317="Sí",M10317&lt;&gt;"",M10317&lt;TODAY()),"EPI caducat",IF(AND(G10317="Sí",M10317&lt;&gt;"",M10317&lt;=TODAY()+90),"EPI caduca ≤90 dies",IF(OR(N10317="Deteriorat usable",N10317="Revisió necessària"),"Revisar","OK"))))))))))</f>
      </c>
      <c r="R10317" s="20"/>
    </row>
    <row r="10318" customFormat="false" ht="15" hidden="false" customHeight="false" outlineLevel="0" collapsed="false">
      <c r="A10318" s="19" t="n">
        <v>95</v>
      </c>
      <c r="B10318" s="19" t="n">
        <f aca="false">IFERROR(VLOOKUP(A10318,Personal!$A$6:$F$112,2,FALSE()),"")</f>
        <v>0</v>
      </c>
      <c r="C10318" s="19" t="str">
        <f aca="false">IFERROR(VLOOKUP(A10318,Personal!$A$6:$F$112,3,FALSE()),"")</f>
        <v>Cerdanyola</v>
      </c>
      <c r="D10318" s="19" t="s">
        <v>132</v>
      </c>
      <c r="E10318" s="19" t="s">
        <v>175</v>
      </c>
      <c r="F10318" s="19" t="s">
        <v>176</v>
      </c>
      <c r="G10318" s="19" t="s">
        <v>272</v>
      </c>
      <c r="H10318" s="19" t="n">
        <f aca="false">IF(OR(VLOOKUP(A10318,Personal!$A$6:$F$112,5,FALSE())&lt;&gt;"Sí",N10318="No aplica"),0,'Catàleg GRAE'!D71)</f>
        <v>1</v>
      </c>
      <c r="I10318" s="20"/>
      <c r="J10318" s="20"/>
      <c r="K10318" s="20"/>
      <c r="L10318" s="21"/>
      <c r="M10318" s="21"/>
      <c r="N10318" s="20"/>
      <c r="O10318" s="20"/>
      <c r="P10318" s="19" t="str">
        <f aca="false">IF(I10318="","",I10318-H10318)</f>
        <v/>
      </c>
      <c r="Q10318" s="19" t="str">
        <f aca="true">IF(B10318="","",IF(N10318="No aplica","No aplica",IF(I10318="","Pendent",IF(N10318="Per substituir","Substituir",IF(OR(N10318="No localitzat",N10318="No lliurat"),"Reposar",IF(I10318&lt;H10318,"Reposar",IF(I10318&gt;H10318,"Revisar excedent",IF(AND(G10318="Sí",M10318&lt;&gt;"",M10318&lt;TODAY()),"EPI caducat",IF(AND(G10318="Sí",M10318&lt;&gt;"",M10318&lt;=TODAY()+90),"EPI caduca ≤90 dies",IF(OR(N10318="Deteriorat usable",N10318="Revisió necessària"),"Revisar","OK"))))))))))</f>
      </c>
      <c r="R10318" s="20"/>
    </row>
    <row r="10319" customFormat="false" ht="15" hidden="false" customHeight="false" outlineLevel="0" collapsed="false">
      <c r="A10319" s="19" t="n">
        <v>95</v>
      </c>
      <c r="B10319" s="19" t="n">
        <f aca="false">IFERROR(VLOOKUP(A10319,Personal!$A$6:$F$112,2,FALSE()),"")</f>
        <v>0</v>
      </c>
      <c r="C10319" s="19" t="str">
        <f aca="false">IFERROR(VLOOKUP(A10319,Personal!$A$6:$F$112,3,FALSE()),"")</f>
        <v>Cerdanyola</v>
      </c>
      <c r="D10319" s="19" t="s">
        <v>177</v>
      </c>
      <c r="E10319" s="19" t="s">
        <v>178</v>
      </c>
      <c r="F10319" s="19" t="s">
        <v>179</v>
      </c>
      <c r="G10319" s="19" t="s">
        <v>272</v>
      </c>
      <c r="H10319" s="19" t="n">
        <f aca="false">IF(OR(VLOOKUP(A10319,Personal!$A$6:$F$112,5,FALSE())&lt;&gt;"Sí",N10319="No aplica"),0,'Catàleg GRAE'!D72)</f>
        <v>1</v>
      </c>
      <c r="I10319" s="20"/>
      <c r="J10319" s="20"/>
      <c r="K10319" s="20"/>
      <c r="L10319" s="21"/>
      <c r="M10319" s="21"/>
      <c r="N10319" s="20"/>
      <c r="O10319" s="20"/>
      <c r="P10319" s="19" t="str">
        <f aca="false">IF(I10319="","",I10319-H10319)</f>
        <v/>
      </c>
      <c r="Q10319" s="19" t="str">
        <f aca="true">IF(B10319="","",IF(N10319="No aplica","No aplica",IF(I10319="","Pendent",IF(N10319="Per substituir","Substituir",IF(OR(N10319="No localitzat",N10319="No lliurat"),"Reposar",IF(I10319&lt;H10319,"Reposar",IF(I10319&gt;H10319,"Revisar excedent",IF(AND(G10319="Sí",M10319&lt;&gt;"",M10319&lt;TODAY()),"EPI caducat",IF(AND(G10319="Sí",M10319&lt;&gt;"",M10319&lt;=TODAY()+90),"EPI caduca ≤90 dies",IF(OR(N10319="Deteriorat usable",N10319="Revisió necessària"),"Revisar","OK"))))))))))</f>
      </c>
      <c r="R10319" s="20"/>
    </row>
    <row r="10320" customFormat="false" ht="15" hidden="false" customHeight="false" outlineLevel="0" collapsed="false">
      <c r="A10320" s="19" t="n">
        <v>95</v>
      </c>
      <c r="B10320" s="19" t="n">
        <f aca="false">IFERROR(VLOOKUP(A10320,Personal!$A$6:$F$112,2,FALSE()),"")</f>
        <v>0</v>
      </c>
      <c r="C10320" s="19" t="str">
        <f aca="false">IFERROR(VLOOKUP(A10320,Personal!$A$6:$F$112,3,FALSE()),"")</f>
        <v>Cerdanyola</v>
      </c>
      <c r="D10320" s="19" t="s">
        <v>177</v>
      </c>
      <c r="E10320" s="19" t="s">
        <v>180</v>
      </c>
      <c r="F10320" s="19" t="s">
        <v>181</v>
      </c>
      <c r="G10320" s="19" t="s">
        <v>272</v>
      </c>
      <c r="H10320" s="19" t="n">
        <f aca="false">IF(OR(VLOOKUP(A10320,Personal!$A$6:$F$112,5,FALSE())&lt;&gt;"Sí",N10320="No aplica"),0,'Catàleg GRAE'!D73)</f>
        <v>1</v>
      </c>
      <c r="I10320" s="20"/>
      <c r="J10320" s="20"/>
      <c r="K10320" s="20"/>
      <c r="L10320" s="21"/>
      <c r="M10320" s="21"/>
      <c r="N10320" s="20"/>
      <c r="O10320" s="20"/>
      <c r="P10320" s="19" t="str">
        <f aca="false">IF(I10320="","",I10320-H10320)</f>
        <v/>
      </c>
      <c r="Q10320" s="19" t="str">
        <f aca="true">IF(B10320="","",IF(N10320="No aplica","No aplica",IF(I10320="","Pendent",IF(N10320="Per substituir","Substituir",IF(OR(N10320="No localitzat",N10320="No lliurat"),"Reposar",IF(I10320&lt;H10320,"Reposar",IF(I10320&gt;H10320,"Revisar excedent",IF(AND(G10320="Sí",M10320&lt;&gt;"",M10320&lt;TODAY()),"EPI caducat",IF(AND(G10320="Sí",M10320&lt;&gt;"",M10320&lt;=TODAY()+90),"EPI caduca ≤90 dies",IF(OR(N10320="Deteriorat usable",N10320="Revisió necessària"),"Revisar","OK"))))))))))</f>
      </c>
      <c r="R10320" s="20"/>
    </row>
    <row r="10321" customFormat="false" ht="15" hidden="false" customHeight="false" outlineLevel="0" collapsed="false">
      <c r="A10321" s="19" t="n">
        <v>95</v>
      </c>
      <c r="B10321" s="19" t="n">
        <f aca="false">IFERROR(VLOOKUP(A10321,Personal!$A$6:$F$112,2,FALSE()),"")</f>
        <v>0</v>
      </c>
      <c r="C10321" s="19" t="str">
        <f aca="false">IFERROR(VLOOKUP(A10321,Personal!$A$6:$F$112,3,FALSE()),"")</f>
        <v>Cerdanyola</v>
      </c>
      <c r="D10321" s="19" t="s">
        <v>132</v>
      </c>
      <c r="E10321" s="19" t="s">
        <v>182</v>
      </c>
      <c r="F10321" s="19" t="s">
        <v>183</v>
      </c>
      <c r="G10321" s="19" t="s">
        <v>272</v>
      </c>
      <c r="H10321" s="19" t="n">
        <f aca="false">IF(OR(VLOOKUP(A10321,Personal!$A$6:$F$112,5,FALSE())&lt;&gt;"Sí",N10321="No aplica"),0,'Catàleg GRAE'!D74)</f>
        <v>1</v>
      </c>
      <c r="I10321" s="20"/>
      <c r="J10321" s="20"/>
      <c r="K10321" s="20"/>
      <c r="L10321" s="21"/>
      <c r="M10321" s="21"/>
      <c r="N10321" s="20"/>
      <c r="O10321" s="20"/>
      <c r="P10321" s="19" t="str">
        <f aca="false">IF(I10321="","",I10321-H10321)</f>
        <v/>
      </c>
      <c r="Q10321" s="19" t="str">
        <f aca="true">IF(B10321="","",IF(N10321="No aplica","No aplica",IF(I10321="","Pendent",IF(N10321="Per substituir","Substituir",IF(OR(N10321="No localitzat",N10321="No lliurat"),"Reposar",IF(I10321&lt;H10321,"Reposar",IF(I10321&gt;H10321,"Revisar excedent",IF(AND(G10321="Sí",M10321&lt;&gt;"",M10321&lt;TODAY()),"EPI caducat",IF(AND(G10321="Sí",M10321&lt;&gt;"",M10321&lt;=TODAY()+90),"EPI caduca ≤90 dies",IF(OR(N10321="Deteriorat usable",N10321="Revisió necessària"),"Revisar","OK"))))))))))</f>
      </c>
      <c r="R10321" s="20"/>
    </row>
    <row r="10322" customFormat="false" ht="15" hidden="false" customHeight="false" outlineLevel="0" collapsed="false">
      <c r="A10322" s="19" t="n">
        <v>95</v>
      </c>
      <c r="B10322" s="19" t="n">
        <f aca="false">IFERROR(VLOOKUP(A10322,Personal!$A$6:$F$112,2,FALSE()),"")</f>
        <v>0</v>
      </c>
      <c r="C10322" s="19" t="str">
        <f aca="false">IFERROR(VLOOKUP(A10322,Personal!$A$6:$F$112,3,FALSE()),"")</f>
        <v>Cerdanyola</v>
      </c>
      <c r="D10322" s="19" t="s">
        <v>177</v>
      </c>
      <c r="E10322" s="19" t="s">
        <v>184</v>
      </c>
      <c r="F10322" s="19" t="s">
        <v>185</v>
      </c>
      <c r="G10322" s="19" t="s">
        <v>272</v>
      </c>
      <c r="H10322" s="19" t="n">
        <f aca="false">IF(OR(VLOOKUP(A10322,Personal!$A$6:$F$112,5,FALSE())&lt;&gt;"Sí",N10322="No aplica"),0,'Catàleg GRAE'!D75)</f>
        <v>1</v>
      </c>
      <c r="I10322" s="20"/>
      <c r="J10322" s="20"/>
      <c r="K10322" s="20"/>
      <c r="L10322" s="21"/>
      <c r="M10322" s="21"/>
      <c r="N10322" s="20"/>
      <c r="O10322" s="20"/>
      <c r="P10322" s="19" t="str">
        <f aca="false">IF(I10322="","",I10322-H10322)</f>
        <v/>
      </c>
      <c r="Q10322" s="19" t="str">
        <f aca="true">IF(B10322="","",IF(N10322="No aplica","No aplica",IF(I10322="","Pendent",IF(N10322="Per substituir","Substituir",IF(OR(N10322="No localitzat",N10322="No lliurat"),"Reposar",IF(I10322&lt;H10322,"Reposar",IF(I10322&gt;H10322,"Revisar excedent",IF(AND(G10322="Sí",M10322&lt;&gt;"",M10322&lt;TODAY()),"EPI caducat",IF(AND(G10322="Sí",M10322&lt;&gt;"",M10322&lt;=TODAY()+90),"EPI caduca ≤90 dies",IF(OR(N10322="Deteriorat usable",N10322="Revisió necessària"),"Revisar","OK"))))))))))</f>
      </c>
      <c r="R10322" s="20"/>
    </row>
    <row r="10323" customFormat="false" ht="15" hidden="false" customHeight="false" outlineLevel="0" collapsed="false">
      <c r="A10323" s="19" t="n">
        <v>95</v>
      </c>
      <c r="B10323" s="19" t="n">
        <f aca="false">IFERROR(VLOOKUP(A10323,Personal!$A$6:$F$112,2,FALSE()),"")</f>
        <v>0</v>
      </c>
      <c r="C10323" s="19" t="str">
        <f aca="false">IFERROR(VLOOKUP(A10323,Personal!$A$6:$F$112,3,FALSE()),"")</f>
        <v>Cerdanyola</v>
      </c>
      <c r="D10323" s="19" t="s">
        <v>142</v>
      </c>
      <c r="E10323" s="19" t="s">
        <v>186</v>
      </c>
      <c r="F10323" s="19" t="s">
        <v>187</v>
      </c>
      <c r="G10323" s="19" t="s">
        <v>272</v>
      </c>
      <c r="H10323" s="19" t="n">
        <f aca="false">IF(OR(VLOOKUP(A10323,Personal!$A$6:$F$112,5,FALSE())&lt;&gt;"Sí",N10323="No aplica"),0,'Catàleg GRAE'!D76)</f>
        <v>1</v>
      </c>
      <c r="I10323" s="20"/>
      <c r="J10323" s="20"/>
      <c r="K10323" s="20"/>
      <c r="L10323" s="21"/>
      <c r="M10323" s="21"/>
      <c r="N10323" s="20"/>
      <c r="O10323" s="20"/>
      <c r="P10323" s="19" t="str">
        <f aca="false">IF(I10323="","",I10323-H10323)</f>
        <v/>
      </c>
      <c r="Q10323" s="19" t="str">
        <f aca="true">IF(B10323="","",IF(N10323="No aplica","No aplica",IF(I10323="","Pendent",IF(N10323="Per substituir","Substituir",IF(OR(N10323="No localitzat",N10323="No lliurat"),"Reposar",IF(I10323&lt;H10323,"Reposar",IF(I10323&gt;H10323,"Revisar excedent",IF(AND(G10323="Sí",M10323&lt;&gt;"",M10323&lt;TODAY()),"EPI caducat",IF(AND(G10323="Sí",M10323&lt;&gt;"",M10323&lt;=TODAY()+90),"EPI caduca ≤90 dies",IF(OR(N10323="Deteriorat usable",N10323="Revisió necessària"),"Revisar","OK"))))))))))</f>
      </c>
      <c r="R10323" s="20"/>
    </row>
    <row r="10324" customFormat="false" ht="15" hidden="false" customHeight="false" outlineLevel="0" collapsed="false">
      <c r="A10324" s="19" t="n">
        <v>95</v>
      </c>
      <c r="B10324" s="19" t="n">
        <f aca="false">IFERROR(VLOOKUP(A10324,Personal!$A$6:$F$112,2,FALSE()),"")</f>
        <v>0</v>
      </c>
      <c r="C10324" s="19" t="str">
        <f aca="false">IFERROR(VLOOKUP(A10324,Personal!$A$6:$F$112,3,FALSE()),"")</f>
        <v>Cerdanyola</v>
      </c>
      <c r="D10324" s="19" t="s">
        <v>177</v>
      </c>
      <c r="E10324" s="19" t="s">
        <v>188</v>
      </c>
      <c r="F10324" s="19" t="s">
        <v>189</v>
      </c>
      <c r="G10324" s="19" t="s">
        <v>272</v>
      </c>
      <c r="H10324" s="19" t="n">
        <f aca="false">IF(OR(VLOOKUP(A10324,Personal!$A$6:$F$112,5,FALSE())&lt;&gt;"Sí",N10324="No aplica"),0,'Catàleg GRAE'!D77)</f>
        <v>1</v>
      </c>
      <c r="I10324" s="20"/>
      <c r="J10324" s="20"/>
      <c r="K10324" s="20"/>
      <c r="L10324" s="21"/>
      <c r="M10324" s="21"/>
      <c r="N10324" s="20"/>
      <c r="O10324" s="20"/>
      <c r="P10324" s="19" t="str">
        <f aca="false">IF(I10324="","",I10324-H10324)</f>
        <v/>
      </c>
      <c r="Q10324" s="19" t="str">
        <f aca="true">IF(B10324="","",IF(N10324="No aplica","No aplica",IF(I10324="","Pendent",IF(N10324="Per substituir","Substituir",IF(OR(N10324="No localitzat",N10324="No lliurat"),"Reposar",IF(I10324&lt;H10324,"Reposar",IF(I10324&gt;H10324,"Revisar excedent",IF(AND(G10324="Sí",M10324&lt;&gt;"",M10324&lt;TODAY()),"EPI caducat",IF(AND(G10324="Sí",M10324&lt;&gt;"",M10324&lt;=TODAY()+90),"EPI caduca ≤90 dies",IF(OR(N10324="Deteriorat usable",N10324="Revisió necessària"),"Revisar","OK"))))))))))</f>
      </c>
      <c r="R10324" s="20"/>
    </row>
    <row r="10325" customFormat="false" ht="15" hidden="false" customHeight="false" outlineLevel="0" collapsed="false">
      <c r="A10325" s="19" t="n">
        <v>95</v>
      </c>
      <c r="B10325" s="19" t="n">
        <f aca="false">IFERROR(VLOOKUP(A10325,Personal!$A$6:$F$112,2,FALSE()),"")</f>
        <v>0</v>
      </c>
      <c r="C10325" s="19" t="str">
        <f aca="false">IFERROR(VLOOKUP(A10325,Personal!$A$6:$F$112,3,FALSE()),"")</f>
        <v>Cerdanyola</v>
      </c>
      <c r="D10325" s="19" t="s">
        <v>132</v>
      </c>
      <c r="E10325" s="19" t="s">
        <v>190</v>
      </c>
      <c r="F10325" s="19" t="s">
        <v>191</v>
      </c>
      <c r="G10325" s="19" t="s">
        <v>272</v>
      </c>
      <c r="H10325" s="19" t="n">
        <f aca="false">IF(OR(VLOOKUP(A10325,Personal!$A$6:$F$112,5,FALSE())&lt;&gt;"Sí",N10325="No aplica"),0,'Catàleg GRAE'!D78)</f>
        <v>1</v>
      </c>
      <c r="I10325" s="20"/>
      <c r="J10325" s="20"/>
      <c r="K10325" s="20"/>
      <c r="L10325" s="21"/>
      <c r="M10325" s="21"/>
      <c r="N10325" s="20"/>
      <c r="O10325" s="20"/>
      <c r="P10325" s="19" t="str">
        <f aca="false">IF(I10325="","",I10325-H10325)</f>
        <v/>
      </c>
      <c r="Q10325" s="19" t="str">
        <f aca="true">IF(B10325="","",IF(N10325="No aplica","No aplica",IF(I10325="","Pendent",IF(N10325="Per substituir","Substituir",IF(OR(N10325="No localitzat",N10325="No lliurat"),"Reposar",IF(I10325&lt;H10325,"Reposar",IF(I10325&gt;H10325,"Revisar excedent",IF(AND(G10325="Sí",M10325&lt;&gt;"",M10325&lt;TODAY()),"EPI caducat",IF(AND(G10325="Sí",M10325&lt;&gt;"",M10325&lt;=TODAY()+90),"EPI caduca ≤90 dies",IF(OR(N10325="Deteriorat usable",N10325="Revisió necessària"),"Revisar","OK"))))))))))</f>
      </c>
      <c r="R10325" s="20"/>
    </row>
    <row r="10326" customFormat="false" ht="15" hidden="false" customHeight="false" outlineLevel="0" collapsed="false">
      <c r="A10326" s="19" t="n">
        <v>95</v>
      </c>
      <c r="B10326" s="19" t="n">
        <f aca="false">IFERROR(VLOOKUP(A10326,Personal!$A$6:$F$112,2,FALSE()),"")</f>
        <v>0</v>
      </c>
      <c r="C10326" s="19" t="str">
        <f aca="false">IFERROR(VLOOKUP(A10326,Personal!$A$6:$F$112,3,FALSE()),"")</f>
        <v>Cerdanyola</v>
      </c>
      <c r="D10326" s="19" t="s">
        <v>177</v>
      </c>
      <c r="E10326" s="19" t="s">
        <v>192</v>
      </c>
      <c r="F10326" s="19" t="s">
        <v>193</v>
      </c>
      <c r="G10326" s="19" t="s">
        <v>272</v>
      </c>
      <c r="H10326" s="19" t="n">
        <f aca="false">IF(OR(VLOOKUP(A10326,Personal!$A$6:$F$112,5,FALSE())&lt;&gt;"Sí",N10326="No aplica"),0,'Catàleg GRAE'!D79)</f>
        <v>8</v>
      </c>
      <c r="I10326" s="20"/>
      <c r="J10326" s="20"/>
      <c r="K10326" s="20"/>
      <c r="L10326" s="21"/>
      <c r="M10326" s="21"/>
      <c r="N10326" s="20"/>
      <c r="O10326" s="20"/>
      <c r="P10326" s="19" t="str">
        <f aca="false">IF(I10326="","",I10326-H10326)</f>
        <v/>
      </c>
      <c r="Q10326" s="19" t="str">
        <f aca="true">IF(B10326="","",IF(N10326="No aplica","No aplica",IF(I10326="","Pendent",IF(N10326="Per substituir","Substituir",IF(OR(N10326="No localitzat",N10326="No lliurat"),"Reposar",IF(I10326&lt;H10326,"Reposar",IF(I10326&gt;H10326,"Revisar excedent",IF(AND(G10326="Sí",M10326&lt;&gt;"",M10326&lt;TODAY()),"EPI caducat",IF(AND(G10326="Sí",M10326&lt;&gt;"",M10326&lt;=TODAY()+90),"EPI caduca ≤90 dies",IF(OR(N10326="Deteriorat usable",N10326="Revisió necessària"),"Revisar","OK"))))))))))</f>
      </c>
      <c r="R10326" s="20"/>
    </row>
    <row r="10327" customFormat="false" ht="15" hidden="false" customHeight="false" outlineLevel="0" collapsed="false">
      <c r="A10327" s="19" t="n">
        <v>95</v>
      </c>
      <c r="B10327" s="19" t="n">
        <f aca="false">IFERROR(VLOOKUP(A10327,Personal!$A$6:$F$112,2,FALSE()),"")</f>
        <v>0</v>
      </c>
      <c r="C10327" s="19" t="str">
        <f aca="false">IFERROR(VLOOKUP(A10327,Personal!$A$6:$F$112,3,FALSE()),"")</f>
        <v>Cerdanyola</v>
      </c>
      <c r="D10327" s="19" t="s">
        <v>177</v>
      </c>
      <c r="E10327" s="19" t="s">
        <v>194</v>
      </c>
      <c r="F10327" s="19" t="s">
        <v>195</v>
      </c>
      <c r="G10327" s="19" t="s">
        <v>272</v>
      </c>
      <c r="H10327" s="19" t="n">
        <f aca="false">IF(OR(VLOOKUP(A10327,Personal!$A$6:$F$112,5,FALSE())&lt;&gt;"Sí",N10327="No aplica"),0,'Catàleg GRAE'!D80)</f>
        <v>2</v>
      </c>
      <c r="I10327" s="20"/>
      <c r="J10327" s="20"/>
      <c r="K10327" s="20"/>
      <c r="L10327" s="21"/>
      <c r="M10327" s="21"/>
      <c r="N10327" s="20"/>
      <c r="O10327" s="20"/>
      <c r="P10327" s="19" t="str">
        <f aca="false">IF(I10327="","",I10327-H10327)</f>
        <v/>
      </c>
      <c r="Q10327" s="19" t="str">
        <f aca="true">IF(B10327="","",IF(N10327="No aplica","No aplica",IF(I10327="","Pendent",IF(N10327="Per substituir","Substituir",IF(OR(N10327="No localitzat",N10327="No lliurat"),"Reposar",IF(I10327&lt;H10327,"Reposar",IF(I10327&gt;H10327,"Revisar excedent",IF(AND(G10327="Sí",M10327&lt;&gt;"",M10327&lt;TODAY()),"EPI caducat",IF(AND(G10327="Sí",M10327&lt;&gt;"",M10327&lt;=TODAY()+90),"EPI caduca ≤90 dies",IF(OR(N10327="Deteriorat usable",N10327="Revisió necessària"),"Revisar","OK"))))))))))</f>
      </c>
      <c r="R10327" s="20"/>
    </row>
    <row r="10328" customFormat="false" ht="15" hidden="false" customHeight="false" outlineLevel="0" collapsed="false">
      <c r="A10328" s="19" t="n">
        <v>95</v>
      </c>
      <c r="B10328" s="19" t="n">
        <f aca="false">IFERROR(VLOOKUP(A10328,Personal!$A$6:$F$112,2,FALSE()),"")</f>
        <v>0</v>
      </c>
      <c r="C10328" s="19" t="str">
        <f aca="false">IFERROR(VLOOKUP(A10328,Personal!$A$6:$F$112,3,FALSE()),"")</f>
        <v>Cerdanyola</v>
      </c>
      <c r="D10328" s="19" t="s">
        <v>177</v>
      </c>
      <c r="E10328" s="19" t="s">
        <v>196</v>
      </c>
      <c r="F10328" s="19" t="s">
        <v>197</v>
      </c>
      <c r="G10328" s="19" t="s">
        <v>272</v>
      </c>
      <c r="H10328" s="19" t="n">
        <f aca="false">IF(OR(VLOOKUP(A10328,Personal!$A$6:$F$112,5,FALSE())&lt;&gt;"Sí",N10328="No aplica"),0,'Catàleg GRAE'!D81)</f>
        <v>1</v>
      </c>
      <c r="I10328" s="20"/>
      <c r="J10328" s="20"/>
      <c r="K10328" s="20"/>
      <c r="L10328" s="21"/>
      <c r="M10328" s="21"/>
      <c r="N10328" s="20"/>
      <c r="O10328" s="20"/>
      <c r="P10328" s="19" t="str">
        <f aca="false">IF(I10328="","",I10328-H10328)</f>
        <v/>
      </c>
      <c r="Q10328" s="19" t="str">
        <f aca="true">IF(B10328="","",IF(N10328="No aplica","No aplica",IF(I10328="","Pendent",IF(N10328="Per substituir","Substituir",IF(OR(N10328="No localitzat",N10328="No lliurat"),"Reposar",IF(I10328&lt;H10328,"Reposar",IF(I10328&gt;H10328,"Revisar excedent",IF(AND(G10328="Sí",M10328&lt;&gt;"",M10328&lt;TODAY()),"EPI caducat",IF(AND(G10328="Sí",M10328&lt;&gt;"",M10328&lt;=TODAY()+90),"EPI caduca ≤90 dies",IF(OR(N10328="Deteriorat usable",N10328="Revisió necessària"),"Revisar","OK"))))))))))</f>
      </c>
      <c r="R10328" s="20"/>
    </row>
    <row r="10329" customFormat="false" ht="15" hidden="false" customHeight="false" outlineLevel="0" collapsed="false">
      <c r="A10329" s="19" t="n">
        <v>95</v>
      </c>
      <c r="B10329" s="19" t="n">
        <f aca="false">IFERROR(VLOOKUP(A10329,Personal!$A$6:$F$112,2,FALSE()),"")</f>
        <v>0</v>
      </c>
      <c r="C10329" s="19" t="str">
        <f aca="false">IFERROR(VLOOKUP(A10329,Personal!$A$6:$F$112,3,FALSE()),"")</f>
        <v>Cerdanyola</v>
      </c>
      <c r="D10329" s="19" t="s">
        <v>177</v>
      </c>
      <c r="E10329" s="19" t="s">
        <v>198</v>
      </c>
      <c r="F10329" s="19" t="s">
        <v>199</v>
      </c>
      <c r="G10329" s="19" t="s">
        <v>272</v>
      </c>
      <c r="H10329" s="19" t="n">
        <f aca="false">IF(OR(VLOOKUP(A10329,Personal!$A$6:$F$112,5,FALSE())&lt;&gt;"Sí",N10329="No aplica"),0,'Catàleg GRAE'!D82)</f>
        <v>1</v>
      </c>
      <c r="I10329" s="20"/>
      <c r="J10329" s="20"/>
      <c r="K10329" s="20"/>
      <c r="L10329" s="21"/>
      <c r="M10329" s="21"/>
      <c r="N10329" s="20"/>
      <c r="O10329" s="20"/>
      <c r="P10329" s="19" t="str">
        <f aca="false">IF(I10329="","",I10329-H10329)</f>
        <v/>
      </c>
      <c r="Q10329" s="19" t="str">
        <f aca="true">IF(B10329="","",IF(N10329="No aplica","No aplica",IF(I10329="","Pendent",IF(N10329="Per substituir","Substituir",IF(OR(N10329="No localitzat",N10329="No lliurat"),"Reposar",IF(I10329&lt;H10329,"Reposar",IF(I10329&gt;H10329,"Revisar excedent",IF(AND(G10329="Sí",M10329&lt;&gt;"",M10329&lt;TODAY()),"EPI caducat",IF(AND(G10329="Sí",M10329&lt;&gt;"",M10329&lt;=TODAY()+90),"EPI caduca ≤90 dies",IF(OR(N10329="Deteriorat usable",N10329="Revisió necessària"),"Revisar","OK"))))))))))</f>
      </c>
      <c r="R10329" s="20"/>
    </row>
    <row r="10330" customFormat="false" ht="15" hidden="false" customHeight="false" outlineLevel="0" collapsed="false">
      <c r="A10330" s="19" t="n">
        <v>95</v>
      </c>
      <c r="B10330" s="19" t="n">
        <f aca="false">IFERROR(VLOOKUP(A10330,Personal!$A$6:$F$112,2,FALSE()),"")</f>
        <v>0</v>
      </c>
      <c r="C10330" s="19" t="str">
        <f aca="false">IFERROR(VLOOKUP(A10330,Personal!$A$6:$F$112,3,FALSE()),"")</f>
        <v>Cerdanyola</v>
      </c>
      <c r="D10330" s="19" t="s">
        <v>177</v>
      </c>
      <c r="E10330" s="19" t="s">
        <v>200</v>
      </c>
      <c r="F10330" s="19" t="s">
        <v>201</v>
      </c>
      <c r="G10330" s="19" t="s">
        <v>272</v>
      </c>
      <c r="H10330" s="19" t="n">
        <f aca="false">IF(OR(VLOOKUP(A10330,Personal!$A$6:$F$112,5,FALSE())&lt;&gt;"Sí",N10330="No aplica"),0,'Catàleg GRAE'!D83)</f>
        <v>1</v>
      </c>
      <c r="I10330" s="20"/>
      <c r="J10330" s="20"/>
      <c r="K10330" s="20"/>
      <c r="L10330" s="21"/>
      <c r="M10330" s="21"/>
      <c r="N10330" s="20"/>
      <c r="O10330" s="20"/>
      <c r="P10330" s="19" t="str">
        <f aca="false">IF(I10330="","",I10330-H10330)</f>
        <v/>
      </c>
      <c r="Q10330" s="19" t="str">
        <f aca="true">IF(B10330="","",IF(N10330="No aplica","No aplica",IF(I10330="","Pendent",IF(N10330="Per substituir","Substituir",IF(OR(N10330="No localitzat",N10330="No lliurat"),"Reposar",IF(I10330&lt;H10330,"Reposar",IF(I10330&gt;H10330,"Revisar excedent",IF(AND(G10330="Sí",M10330&lt;&gt;"",M10330&lt;TODAY()),"EPI caducat",IF(AND(G10330="Sí",M10330&lt;&gt;"",M10330&lt;=TODAY()+90),"EPI caduca ≤90 dies",IF(OR(N10330="Deteriorat usable",N10330="Revisió necessària"),"Revisar","OK"))))))))))</f>
      </c>
      <c r="R10330" s="20"/>
    </row>
    <row r="10331" customFormat="false" ht="15" hidden="false" customHeight="false" outlineLevel="0" collapsed="false">
      <c r="A10331" s="19" t="n">
        <v>95</v>
      </c>
      <c r="B10331" s="19" t="n">
        <f aca="false">IFERROR(VLOOKUP(A10331,Personal!$A$6:$F$112,2,FALSE()),"")</f>
        <v>0</v>
      </c>
      <c r="C10331" s="19" t="str">
        <f aca="false">IFERROR(VLOOKUP(A10331,Personal!$A$6:$F$112,3,FALSE()),"")</f>
        <v>Cerdanyola</v>
      </c>
      <c r="D10331" s="19" t="s">
        <v>94</v>
      </c>
      <c r="E10331" s="19" t="s">
        <v>202</v>
      </c>
      <c r="F10331" s="19" t="s">
        <v>203</v>
      </c>
      <c r="G10331" s="19" t="s">
        <v>291</v>
      </c>
      <c r="H10331" s="19" t="n">
        <f aca="false">IF(OR(VLOOKUP(A10331,Personal!$A$6:$F$112,5,FALSE())&lt;&gt;"Sí",N10331="No aplica"),0,'Catàleg GRAE'!D84)</f>
        <v>1</v>
      </c>
      <c r="I10331" s="20"/>
      <c r="J10331" s="20"/>
      <c r="K10331" s="20"/>
      <c r="L10331" s="21"/>
      <c r="M10331" s="21"/>
      <c r="N10331" s="20"/>
      <c r="O10331" s="20"/>
      <c r="P10331" s="19" t="str">
        <f aca="false">IF(I10331="","",I10331-H10331)</f>
        <v/>
      </c>
      <c r="Q10331" s="19" t="str">
        <f aca="true">IF(B10331="","",IF(N10331="No aplica","No aplica",IF(I10331="","Pendent",IF(N10331="Per substituir","Substituir",IF(OR(N10331="No localitzat",N10331="No lliurat"),"Reposar",IF(I10331&lt;H10331,"Reposar",IF(I10331&gt;H10331,"Revisar excedent",IF(AND(G10331="Sí",M10331&lt;&gt;"",M10331&lt;TODAY()),"EPI caducat",IF(AND(G10331="Sí",M10331&lt;&gt;"",M10331&lt;=TODAY()+90),"EPI caduca ≤90 dies",IF(OR(N10331="Deteriorat usable",N10331="Revisió necessària"),"Revisar","OK"))))))))))</f>
      </c>
      <c r="R10331" s="20"/>
    </row>
    <row r="10332" customFormat="false" ht="15" hidden="false" customHeight="false" outlineLevel="0" collapsed="false">
      <c r="A10332" s="19" t="n">
        <v>95</v>
      </c>
      <c r="B10332" s="19" t="n">
        <f aca="false">IFERROR(VLOOKUP(A10332,Personal!$A$6:$F$112,2,FALSE()),"")</f>
        <v>0</v>
      </c>
      <c r="C10332" s="19" t="str">
        <f aca="false">IFERROR(VLOOKUP(A10332,Personal!$A$6:$F$112,3,FALSE()),"")</f>
        <v>Cerdanyola</v>
      </c>
      <c r="D10332" s="19" t="s">
        <v>125</v>
      </c>
      <c r="E10332" s="19" t="s">
        <v>204</v>
      </c>
      <c r="F10332" s="19" t="s">
        <v>205</v>
      </c>
      <c r="G10332" s="19" t="s">
        <v>291</v>
      </c>
      <c r="H10332" s="19" t="n">
        <f aca="false">IF(OR(VLOOKUP(A10332,Personal!$A$6:$F$112,5,FALSE())&lt;&gt;"Sí",N10332="No aplica"),0,'Catàleg GRAE'!D85)</f>
        <v>1</v>
      </c>
      <c r="I10332" s="20"/>
      <c r="J10332" s="20"/>
      <c r="K10332" s="20"/>
      <c r="L10332" s="21"/>
      <c r="M10332" s="21"/>
      <c r="N10332" s="20"/>
      <c r="O10332" s="20"/>
      <c r="P10332" s="19" t="str">
        <f aca="false">IF(I10332="","",I10332-H10332)</f>
        <v/>
      </c>
      <c r="Q10332" s="19" t="str">
        <f aca="true">IF(B10332="","",IF(N10332="No aplica","No aplica",IF(I10332="","Pendent",IF(N10332="Per substituir","Substituir",IF(OR(N10332="No localitzat",N10332="No lliurat"),"Reposar",IF(I10332&lt;H10332,"Reposar",IF(I10332&gt;H10332,"Revisar excedent",IF(AND(G10332="Sí",M10332&lt;&gt;"",M10332&lt;TODAY()),"EPI caducat",IF(AND(G10332="Sí",M10332&lt;&gt;"",M10332&lt;=TODAY()+90),"EPI caduca ≤90 dies",IF(OR(N10332="Deteriorat usable",N10332="Revisió necessària"),"Revisar","OK"))))))))))</f>
      </c>
      <c r="R10332" s="20"/>
    </row>
    <row r="10333" customFormat="false" ht="15" hidden="false" customHeight="false" outlineLevel="0" collapsed="false">
      <c r="A10333" s="19" t="n">
        <v>95</v>
      </c>
      <c r="B10333" s="19" t="n">
        <f aca="false">IFERROR(VLOOKUP(A10333,Personal!$A$6:$F$112,2,FALSE()),"")</f>
        <v>0</v>
      </c>
      <c r="C10333" s="19" t="str">
        <f aca="false">IFERROR(VLOOKUP(A10333,Personal!$A$6:$F$112,3,FALSE()),"")</f>
        <v>Cerdanyola</v>
      </c>
      <c r="D10333" s="19" t="s">
        <v>153</v>
      </c>
      <c r="E10333" s="19" t="s">
        <v>206</v>
      </c>
      <c r="F10333" s="19" t="s">
        <v>207</v>
      </c>
      <c r="G10333" s="19" t="s">
        <v>272</v>
      </c>
      <c r="H10333" s="19" t="n">
        <f aca="false">IF(OR(VLOOKUP(A10333,Personal!$A$6:$F$112,5,FALSE())&lt;&gt;"Sí",N10333="No aplica"),0,'Catàleg GRAE'!D86)</f>
        <v>1</v>
      </c>
      <c r="I10333" s="20"/>
      <c r="J10333" s="20"/>
      <c r="K10333" s="20"/>
      <c r="L10333" s="21"/>
      <c r="M10333" s="21"/>
      <c r="N10333" s="20"/>
      <c r="O10333" s="20"/>
      <c r="P10333" s="19" t="str">
        <f aca="false">IF(I10333="","",I10333-H10333)</f>
        <v/>
      </c>
      <c r="Q10333" s="19" t="str">
        <f aca="true">IF(B10333="","",IF(N10333="No aplica","No aplica",IF(I10333="","Pendent",IF(N10333="Per substituir","Substituir",IF(OR(N10333="No localitzat",N10333="No lliurat"),"Reposar",IF(I10333&lt;H10333,"Reposar",IF(I10333&gt;H10333,"Revisar excedent",IF(AND(G10333="Sí",M10333&lt;&gt;"",M10333&lt;TODAY()),"EPI caducat",IF(AND(G10333="Sí",M10333&lt;&gt;"",M10333&lt;=TODAY()+90),"EPI caduca ≤90 dies",IF(OR(N10333="Deteriorat usable",N10333="Revisió necessària"),"Revisar","OK"))))))))))</f>
      </c>
      <c r="R10333" s="20"/>
    </row>
    <row r="10334" customFormat="false" ht="15" hidden="false" customHeight="false" outlineLevel="0" collapsed="false">
      <c r="A10334" s="19" t="n">
        <v>95</v>
      </c>
      <c r="B10334" s="19" t="n">
        <f aca="false">IFERROR(VLOOKUP(A10334,Personal!$A$6:$F$112,2,FALSE()),"")</f>
        <v>0</v>
      </c>
      <c r="C10334" s="19" t="str">
        <f aca="false">IFERROR(VLOOKUP(A10334,Personal!$A$6:$F$112,3,FALSE()),"")</f>
        <v>Cerdanyola</v>
      </c>
      <c r="D10334" s="19" t="s">
        <v>177</v>
      </c>
      <c r="E10334" s="19" t="s">
        <v>208</v>
      </c>
      <c r="F10334" s="19" t="s">
        <v>209</v>
      </c>
      <c r="G10334" s="19" t="s">
        <v>272</v>
      </c>
      <c r="H10334" s="19" t="n">
        <f aca="false">IF(OR(VLOOKUP(A10334,Personal!$A$6:$F$112,5,FALSE())&lt;&gt;"Sí",N10334="No aplica"),0,'Catàleg GRAE'!D87)</f>
        <v>1</v>
      </c>
      <c r="I10334" s="20"/>
      <c r="J10334" s="20"/>
      <c r="K10334" s="20"/>
      <c r="L10334" s="21"/>
      <c r="M10334" s="21"/>
      <c r="N10334" s="20"/>
      <c r="O10334" s="20"/>
      <c r="P10334" s="19" t="str">
        <f aca="false">IF(I10334="","",I10334-H10334)</f>
        <v/>
      </c>
      <c r="Q10334" s="19" t="str">
        <f aca="true">IF(B10334="","",IF(N10334="No aplica","No aplica",IF(I10334="","Pendent",IF(N10334="Per substituir","Substituir",IF(OR(N10334="No localitzat",N10334="No lliurat"),"Reposar",IF(I10334&lt;H10334,"Reposar",IF(I10334&gt;H10334,"Revisar excedent",IF(AND(G10334="Sí",M10334&lt;&gt;"",M10334&lt;TODAY()),"EPI caducat",IF(AND(G10334="Sí",M10334&lt;&gt;"",M10334&lt;=TODAY()+90),"EPI caduca ≤90 dies",IF(OR(N10334="Deteriorat usable",N10334="Revisió necessària"),"Revisar","OK"))))))))))</f>
      </c>
      <c r="R10334" s="20"/>
    </row>
    <row r="10335" customFormat="false" ht="15" hidden="false" customHeight="false" outlineLevel="0" collapsed="false">
      <c r="A10335" s="19" t="n">
        <v>95</v>
      </c>
      <c r="B10335" s="19" t="n">
        <f aca="false">IFERROR(VLOOKUP(A10335,Personal!$A$6:$F$112,2,FALSE()),"")</f>
        <v>0</v>
      </c>
      <c r="C10335" s="19" t="str">
        <f aca="false">IFERROR(VLOOKUP(A10335,Personal!$A$6:$F$112,3,FALSE()),"")</f>
        <v>Cerdanyola</v>
      </c>
      <c r="D10335" s="19" t="s">
        <v>177</v>
      </c>
      <c r="E10335" s="19" t="s">
        <v>210</v>
      </c>
      <c r="F10335" s="19" t="s">
        <v>211</v>
      </c>
      <c r="G10335" s="19" t="s">
        <v>272</v>
      </c>
      <c r="H10335" s="19" t="n">
        <f aca="false">IF(OR(VLOOKUP(A10335,Personal!$A$6:$F$112,5,FALSE())&lt;&gt;"Sí",N10335="No aplica"),0,'Catàleg GRAE'!D88)</f>
        <v>1</v>
      </c>
      <c r="I10335" s="20"/>
      <c r="J10335" s="20"/>
      <c r="K10335" s="20"/>
      <c r="L10335" s="21"/>
      <c r="M10335" s="21"/>
      <c r="N10335" s="20"/>
      <c r="O10335" s="20"/>
      <c r="P10335" s="19" t="str">
        <f aca="false">IF(I10335="","",I10335-H10335)</f>
        <v/>
      </c>
      <c r="Q10335" s="19" t="str">
        <f aca="true">IF(B10335="","",IF(N10335="No aplica","No aplica",IF(I10335="","Pendent",IF(N10335="Per substituir","Substituir",IF(OR(N10335="No localitzat",N10335="No lliurat"),"Reposar",IF(I10335&lt;H10335,"Reposar",IF(I10335&gt;H10335,"Revisar excedent",IF(AND(G10335="Sí",M10335&lt;&gt;"",M10335&lt;TODAY()),"EPI caducat",IF(AND(G10335="Sí",M10335&lt;&gt;"",M10335&lt;=TODAY()+90),"EPI caduca ≤90 dies",IF(OR(N10335="Deteriorat usable",N10335="Revisió necessària"),"Revisar","OK"))))))))))</f>
      </c>
      <c r="R10335" s="20"/>
    </row>
    <row r="10336" customFormat="false" ht="15" hidden="false" customHeight="false" outlineLevel="0" collapsed="false">
      <c r="A10336" s="19" t="n">
        <v>95</v>
      </c>
      <c r="B10336" s="19" t="n">
        <f aca="false">IFERROR(VLOOKUP(A10336,Personal!$A$6:$F$112,2,FALSE()),"")</f>
        <v>0</v>
      </c>
      <c r="C10336" s="19" t="str">
        <f aca="false">IFERROR(VLOOKUP(A10336,Personal!$A$6:$F$112,3,FALSE()),"")</f>
        <v>Cerdanyola</v>
      </c>
      <c r="D10336" s="19" t="s">
        <v>125</v>
      </c>
      <c r="E10336" s="19" t="s">
        <v>212</v>
      </c>
      <c r="F10336" s="19" t="s">
        <v>213</v>
      </c>
      <c r="G10336" s="19" t="s">
        <v>272</v>
      </c>
      <c r="H10336" s="19" t="n">
        <f aca="false">IF(OR(VLOOKUP(A10336,Personal!$A$6:$F$112,5,FALSE())&lt;&gt;"Sí",N10336="No aplica"),0,'Catàleg GRAE'!D89)</f>
        <v>1</v>
      </c>
      <c r="I10336" s="20"/>
      <c r="J10336" s="20"/>
      <c r="K10336" s="20"/>
      <c r="L10336" s="21"/>
      <c r="M10336" s="21"/>
      <c r="N10336" s="20"/>
      <c r="O10336" s="20"/>
      <c r="P10336" s="19" t="str">
        <f aca="false">IF(I10336="","",I10336-H10336)</f>
        <v/>
      </c>
      <c r="Q10336" s="19" t="str">
        <f aca="true">IF(B10336="","",IF(N10336="No aplica","No aplica",IF(I10336="","Pendent",IF(N10336="Per substituir","Substituir",IF(OR(N10336="No localitzat",N10336="No lliurat"),"Reposar",IF(I10336&lt;H10336,"Reposar",IF(I10336&gt;H10336,"Revisar excedent",IF(AND(G10336="Sí",M10336&lt;&gt;"",M10336&lt;TODAY()),"EPI caducat",IF(AND(G10336="Sí",M10336&lt;&gt;"",M10336&lt;=TODAY()+90),"EPI caduca ≤90 dies",IF(OR(N10336="Deteriorat usable",N10336="Revisió necessària"),"Revisar","OK"))))))))))</f>
      </c>
      <c r="R10336" s="20"/>
    </row>
    <row r="10337" customFormat="false" ht="15" hidden="false" customHeight="false" outlineLevel="0" collapsed="false">
      <c r="A10337" s="19" t="n">
        <v>95</v>
      </c>
      <c r="B10337" s="19" t="n">
        <f aca="false">IFERROR(VLOOKUP(A10337,Personal!$A$6:$F$112,2,FALSE()),"")</f>
        <v>0</v>
      </c>
      <c r="C10337" s="19" t="str">
        <f aca="false">IFERROR(VLOOKUP(A10337,Personal!$A$6:$F$112,3,FALSE()),"")</f>
        <v>Cerdanyola</v>
      </c>
      <c r="D10337" s="19" t="s">
        <v>40</v>
      </c>
      <c r="E10337" s="19" t="s">
        <v>214</v>
      </c>
      <c r="F10337" s="19" t="s">
        <v>215</v>
      </c>
      <c r="G10337" s="19" t="s">
        <v>291</v>
      </c>
      <c r="H10337" s="19" t="n">
        <f aca="false">IF(OR(VLOOKUP(A10337,Personal!$A$6:$F$112,5,FALSE())&lt;&gt;"Sí",N10337="No aplica"),0,'Catàleg GRAE'!D90)</f>
        <v>1</v>
      </c>
      <c r="I10337" s="20"/>
      <c r="J10337" s="20"/>
      <c r="K10337" s="20"/>
      <c r="L10337" s="21"/>
      <c r="M10337" s="21"/>
      <c r="N10337" s="20"/>
      <c r="O10337" s="20"/>
      <c r="P10337" s="19" t="str">
        <f aca="false">IF(I10337="","",I10337-H10337)</f>
        <v/>
      </c>
      <c r="Q10337" s="19" t="str">
        <f aca="true">IF(B10337="","",IF(N10337="No aplica","No aplica",IF(I10337="","Pendent",IF(N10337="Per substituir","Substituir",IF(OR(N10337="No localitzat",N10337="No lliurat"),"Reposar",IF(I10337&lt;H10337,"Reposar",IF(I10337&gt;H10337,"Revisar excedent",IF(AND(G10337="Sí",M10337&lt;&gt;"",M10337&lt;TODAY()),"EPI caducat",IF(AND(G10337="Sí",M10337&lt;&gt;"",M10337&lt;=TODAY()+90),"EPI caduca ≤90 dies",IF(OR(N10337="Deteriorat usable",N10337="Revisió necessària"),"Revisar","OK"))))))))))</f>
      </c>
      <c r="R10337" s="20"/>
    </row>
    <row r="10338" customFormat="false" ht="15" hidden="false" customHeight="false" outlineLevel="0" collapsed="false">
      <c r="A10338" s="19" t="n">
        <v>95</v>
      </c>
      <c r="B10338" s="19" t="n">
        <f aca="false">IFERROR(VLOOKUP(A10338,Personal!$A$6:$F$112,2,FALSE()),"")</f>
        <v>0</v>
      </c>
      <c r="C10338" s="19" t="str">
        <f aca="false">IFERROR(VLOOKUP(A10338,Personal!$A$6:$F$112,3,FALSE()),"")</f>
        <v>Cerdanyola</v>
      </c>
      <c r="D10338" s="19" t="s">
        <v>216</v>
      </c>
      <c r="E10338" s="19" t="s">
        <v>217</v>
      </c>
      <c r="F10338" s="19" t="s">
        <v>218</v>
      </c>
      <c r="G10338" s="19" t="s">
        <v>272</v>
      </c>
      <c r="H10338" s="19" t="n">
        <f aca="false">IF(OR(VLOOKUP(A10338,Personal!$A$6:$F$112,5,FALSE())&lt;&gt;"Sí",N10338="No aplica"),0,'Catàleg GRAE'!D91)</f>
        <v>1</v>
      </c>
      <c r="I10338" s="20"/>
      <c r="J10338" s="20"/>
      <c r="K10338" s="20"/>
      <c r="L10338" s="21"/>
      <c r="M10338" s="21"/>
      <c r="N10338" s="20"/>
      <c r="O10338" s="20"/>
      <c r="P10338" s="19" t="str">
        <f aca="false">IF(I10338="","",I10338-H10338)</f>
        <v/>
      </c>
      <c r="Q10338" s="19" t="str">
        <f aca="true">IF(B10338="","",IF(N10338="No aplica","No aplica",IF(I10338="","Pendent",IF(N10338="Per substituir","Substituir",IF(OR(N10338="No localitzat",N10338="No lliurat"),"Reposar",IF(I10338&lt;H10338,"Reposar",IF(I10338&gt;H10338,"Revisar excedent",IF(AND(G10338="Sí",M10338&lt;&gt;"",M10338&lt;TODAY()),"EPI caducat",IF(AND(G10338="Sí",M10338&lt;&gt;"",M10338&lt;=TODAY()+90),"EPI caduca ≤90 dies",IF(OR(N10338="Deteriorat usable",N10338="Revisió necessària"),"Revisar","OK"))))))))))</f>
      </c>
      <c r="R10338" s="20"/>
    </row>
    <row r="10339" customFormat="false" ht="15" hidden="false" customHeight="false" outlineLevel="0" collapsed="false">
      <c r="A10339" s="19" t="n">
        <v>95</v>
      </c>
      <c r="B10339" s="19" t="n">
        <f aca="false">IFERROR(VLOOKUP(A10339,Personal!$A$6:$F$112,2,FALSE()),"")</f>
        <v>0</v>
      </c>
      <c r="C10339" s="19" t="str">
        <f aca="false">IFERROR(VLOOKUP(A10339,Personal!$A$6:$F$112,3,FALSE()),"")</f>
        <v>Cerdanyola</v>
      </c>
      <c r="D10339" s="19" t="s">
        <v>37</v>
      </c>
      <c r="E10339" s="19" t="s">
        <v>219</v>
      </c>
      <c r="F10339" s="19" t="s">
        <v>220</v>
      </c>
      <c r="G10339" s="19" t="s">
        <v>291</v>
      </c>
      <c r="H10339" s="19" t="n">
        <f aca="false">IF(OR(VLOOKUP(A10339,Personal!$A$6:$F$112,5,FALSE())&lt;&gt;"Sí",N10339="No aplica"),0,'Catàleg GRAE'!D92)</f>
        <v>1</v>
      </c>
      <c r="I10339" s="20"/>
      <c r="J10339" s="20"/>
      <c r="K10339" s="20"/>
      <c r="L10339" s="21"/>
      <c r="M10339" s="21"/>
      <c r="N10339" s="20"/>
      <c r="O10339" s="20"/>
      <c r="P10339" s="19" t="str">
        <f aca="false">IF(I10339="","",I10339-H10339)</f>
        <v/>
      </c>
      <c r="Q10339" s="19" t="str">
        <f aca="true">IF(B10339="","",IF(N10339="No aplica","No aplica",IF(I10339="","Pendent",IF(N10339="Per substituir","Substituir",IF(OR(N10339="No localitzat",N10339="No lliurat"),"Reposar",IF(I10339&lt;H10339,"Reposar",IF(I10339&gt;H10339,"Revisar excedent",IF(AND(G10339="Sí",M10339&lt;&gt;"",M10339&lt;TODAY()),"EPI caducat",IF(AND(G10339="Sí",M10339&lt;&gt;"",M10339&lt;=TODAY()+90),"EPI caduca ≤90 dies",IF(OR(N10339="Deteriorat usable",N10339="Revisió necessària"),"Revisar","OK"))))))))))</f>
      </c>
      <c r="R10339" s="20"/>
    </row>
    <row r="10340" customFormat="false" ht="15" hidden="false" customHeight="false" outlineLevel="0" collapsed="false">
      <c r="A10340" s="19" t="n">
        <v>95</v>
      </c>
      <c r="B10340" s="19" t="n">
        <f aca="false">IFERROR(VLOOKUP(A10340,Personal!$A$6:$F$112,2,FALSE()),"")</f>
        <v>0</v>
      </c>
      <c r="C10340" s="19" t="str">
        <f aca="false">IFERROR(VLOOKUP(A10340,Personal!$A$6:$F$112,3,FALSE()),"")</f>
        <v>Cerdanyola</v>
      </c>
      <c r="D10340" s="19" t="s">
        <v>137</v>
      </c>
      <c r="E10340" s="19" t="s">
        <v>221</v>
      </c>
      <c r="F10340" s="19" t="s">
        <v>222</v>
      </c>
      <c r="G10340" s="19" t="s">
        <v>291</v>
      </c>
      <c r="H10340" s="19" t="n">
        <f aca="false">IF(OR(VLOOKUP(A10340,Personal!$A$6:$F$112,5,FALSE())&lt;&gt;"Sí",N10340="No aplica"),0,'Catàleg GRAE'!D93)</f>
        <v>1</v>
      </c>
      <c r="I10340" s="20"/>
      <c r="J10340" s="20"/>
      <c r="K10340" s="20"/>
      <c r="L10340" s="21"/>
      <c r="M10340" s="21"/>
      <c r="N10340" s="20"/>
      <c r="O10340" s="20"/>
      <c r="P10340" s="19" t="str">
        <f aca="false">IF(I10340="","",I10340-H10340)</f>
        <v/>
      </c>
      <c r="Q10340" s="19" t="str">
        <f aca="true">IF(B10340="","",IF(N10340="No aplica","No aplica",IF(I10340="","Pendent",IF(N10340="Per substituir","Substituir",IF(OR(N10340="No localitzat",N10340="No lliurat"),"Reposar",IF(I10340&lt;H10340,"Reposar",IF(I10340&gt;H10340,"Revisar excedent",IF(AND(G10340="Sí",M10340&lt;&gt;"",M10340&lt;TODAY()),"EPI caducat",IF(AND(G10340="Sí",M10340&lt;&gt;"",M10340&lt;=TODAY()+90),"EPI caduca ≤90 dies",IF(OR(N10340="Deteriorat usable",N10340="Revisió necessària"),"Revisar","OK"))))))))))</f>
      </c>
      <c r="R10340" s="20"/>
    </row>
    <row r="10341" customFormat="false" ht="15" hidden="false" customHeight="false" outlineLevel="0" collapsed="false">
      <c r="A10341" s="19" t="n">
        <v>95</v>
      </c>
      <c r="B10341" s="19" t="n">
        <f aca="false">IFERROR(VLOOKUP(A10341,Personal!$A$6:$F$112,2,FALSE()),"")</f>
        <v>0</v>
      </c>
      <c r="C10341" s="19" t="str">
        <f aca="false">IFERROR(VLOOKUP(A10341,Personal!$A$6:$F$112,3,FALSE()),"")</f>
        <v>Cerdanyola</v>
      </c>
      <c r="D10341" s="19" t="s">
        <v>137</v>
      </c>
      <c r="E10341" s="19" t="s">
        <v>223</v>
      </c>
      <c r="F10341" s="19" t="s">
        <v>224</v>
      </c>
      <c r="G10341" s="19" t="s">
        <v>291</v>
      </c>
      <c r="H10341" s="19" t="n">
        <f aca="false">IF(OR(VLOOKUP(A10341,Personal!$A$6:$F$112,5,FALSE())&lt;&gt;"Sí",N10341="No aplica"),0,'Catàleg GRAE'!D94)</f>
        <v>1</v>
      </c>
      <c r="I10341" s="20"/>
      <c r="J10341" s="20"/>
      <c r="K10341" s="20"/>
      <c r="L10341" s="21"/>
      <c r="M10341" s="21"/>
      <c r="N10341" s="20"/>
      <c r="O10341" s="20"/>
      <c r="P10341" s="19" t="str">
        <f aca="false">IF(I10341="","",I10341-H10341)</f>
        <v/>
      </c>
      <c r="Q10341" s="19" t="str">
        <f aca="true">IF(B10341="","",IF(N10341="No aplica","No aplica",IF(I10341="","Pendent",IF(N10341="Per substituir","Substituir",IF(OR(N10341="No localitzat",N10341="No lliurat"),"Reposar",IF(I10341&lt;H10341,"Reposar",IF(I10341&gt;H10341,"Revisar excedent",IF(AND(G10341="Sí",M10341&lt;&gt;"",M10341&lt;TODAY()),"EPI caducat",IF(AND(G10341="Sí",M10341&lt;&gt;"",M10341&lt;=TODAY()+90),"EPI caduca ≤90 dies",IF(OR(N10341="Deteriorat usable",N10341="Revisió necessària"),"Revisar","OK"))))))))))</f>
      </c>
      <c r="R10341" s="20"/>
    </row>
    <row r="10342" customFormat="false" ht="15" hidden="false" customHeight="false" outlineLevel="0" collapsed="false">
      <c r="A10342" s="19" t="n">
        <v>95</v>
      </c>
      <c r="B10342" s="19" t="n">
        <f aca="false">IFERROR(VLOOKUP(A10342,Personal!$A$6:$F$112,2,FALSE()),"")</f>
        <v>0</v>
      </c>
      <c r="C10342" s="19" t="str">
        <f aca="false">IFERROR(VLOOKUP(A10342,Personal!$A$6:$F$112,3,FALSE()),"")</f>
        <v>Cerdanyola</v>
      </c>
      <c r="D10342" s="19" t="s">
        <v>137</v>
      </c>
      <c r="E10342" s="19" t="s">
        <v>225</v>
      </c>
      <c r="F10342" s="19" t="s">
        <v>226</v>
      </c>
      <c r="G10342" s="19" t="s">
        <v>291</v>
      </c>
      <c r="H10342" s="19" t="n">
        <f aca="false">IF(OR(VLOOKUP(A10342,Personal!$A$6:$F$112,5,FALSE())&lt;&gt;"Sí",N10342="No aplica"),0,'Catàleg GRAE'!D95)</f>
        <v>1</v>
      </c>
      <c r="I10342" s="20"/>
      <c r="J10342" s="20"/>
      <c r="K10342" s="20"/>
      <c r="L10342" s="21"/>
      <c r="M10342" s="21"/>
      <c r="N10342" s="20"/>
      <c r="O10342" s="20"/>
      <c r="P10342" s="19" t="str">
        <f aca="false">IF(I10342="","",I10342-H10342)</f>
        <v/>
      </c>
      <c r="Q10342" s="19" t="str">
        <f aca="true">IF(B10342="","",IF(N10342="No aplica","No aplica",IF(I10342="","Pendent",IF(N10342="Per substituir","Substituir",IF(OR(N10342="No localitzat",N10342="No lliurat"),"Reposar",IF(I10342&lt;H10342,"Reposar",IF(I10342&gt;H10342,"Revisar excedent",IF(AND(G10342="Sí",M10342&lt;&gt;"",M10342&lt;TODAY()),"EPI caducat",IF(AND(G10342="Sí",M10342&lt;&gt;"",M10342&lt;=TODAY()+90),"EPI caduca ≤90 dies",IF(OR(N10342="Deteriorat usable",N10342="Revisió necessària"),"Revisar","OK"))))))))))</f>
      </c>
      <c r="R10342" s="20"/>
    </row>
    <row r="10343" customFormat="false" ht="15" hidden="false" customHeight="false" outlineLevel="0" collapsed="false">
      <c r="A10343" s="19" t="n">
        <v>95</v>
      </c>
      <c r="B10343" s="19" t="n">
        <f aca="false">IFERROR(VLOOKUP(A10343,Personal!$A$6:$F$112,2,FALSE()),"")</f>
        <v>0</v>
      </c>
      <c r="C10343" s="19" t="str">
        <f aca="false">IFERROR(VLOOKUP(A10343,Personal!$A$6:$F$112,3,FALSE()),"")</f>
        <v>Cerdanyola</v>
      </c>
      <c r="D10343" s="19" t="s">
        <v>137</v>
      </c>
      <c r="E10343" s="19" t="s">
        <v>227</v>
      </c>
      <c r="F10343" s="19" t="s">
        <v>228</v>
      </c>
      <c r="G10343" s="19" t="s">
        <v>291</v>
      </c>
      <c r="H10343" s="19" t="n">
        <f aca="false">IF(OR(VLOOKUP(A10343,Personal!$A$6:$F$112,5,FALSE())&lt;&gt;"Sí",N10343="No aplica"),0,'Catàleg GRAE'!D96)</f>
        <v>1</v>
      </c>
      <c r="I10343" s="20"/>
      <c r="J10343" s="20"/>
      <c r="K10343" s="20"/>
      <c r="L10343" s="21"/>
      <c r="M10343" s="21"/>
      <c r="N10343" s="20"/>
      <c r="O10343" s="20"/>
      <c r="P10343" s="19" t="str">
        <f aca="false">IF(I10343="","",I10343-H10343)</f>
        <v/>
      </c>
      <c r="Q10343" s="19" t="str">
        <f aca="true">IF(B10343="","",IF(N10343="No aplica","No aplica",IF(I10343="","Pendent",IF(N10343="Per substituir","Substituir",IF(OR(N10343="No localitzat",N10343="No lliurat"),"Reposar",IF(I10343&lt;H10343,"Reposar",IF(I10343&gt;H10343,"Revisar excedent",IF(AND(G10343="Sí",M10343&lt;&gt;"",M10343&lt;TODAY()),"EPI caducat",IF(AND(G10343="Sí",M10343&lt;&gt;"",M10343&lt;=TODAY()+90),"EPI caduca ≤90 dies",IF(OR(N10343="Deteriorat usable",N10343="Revisió necessària"),"Revisar","OK"))))))))))</f>
      </c>
      <c r="R10343" s="20"/>
    </row>
    <row r="10344" customFormat="false" ht="15" hidden="false" customHeight="false" outlineLevel="0" collapsed="false">
      <c r="A10344" s="19" t="n">
        <v>95</v>
      </c>
      <c r="B10344" s="19" t="n">
        <f aca="false">IFERROR(VLOOKUP(A10344,Personal!$A$6:$F$112,2,FALSE()),"")</f>
        <v>0</v>
      </c>
      <c r="C10344" s="19" t="str">
        <f aca="false">IFERROR(VLOOKUP(A10344,Personal!$A$6:$F$112,3,FALSE()),"")</f>
        <v>Cerdanyola</v>
      </c>
      <c r="D10344" s="19" t="s">
        <v>137</v>
      </c>
      <c r="E10344" s="19" t="s">
        <v>229</v>
      </c>
      <c r="F10344" s="19" t="s">
        <v>230</v>
      </c>
      <c r="G10344" s="19" t="s">
        <v>291</v>
      </c>
      <c r="H10344" s="19" t="n">
        <f aca="false">IF(OR(VLOOKUP(A10344,Personal!$A$6:$F$112,5,FALSE())&lt;&gt;"Sí",N10344="No aplica"),0,'Catàleg GRAE'!D97)</f>
        <v>1</v>
      </c>
      <c r="I10344" s="20"/>
      <c r="J10344" s="20"/>
      <c r="K10344" s="20"/>
      <c r="L10344" s="21"/>
      <c r="M10344" s="21"/>
      <c r="N10344" s="20"/>
      <c r="O10344" s="20"/>
      <c r="P10344" s="19" t="str">
        <f aca="false">IF(I10344="","",I10344-H10344)</f>
        <v/>
      </c>
      <c r="Q10344" s="19" t="str">
        <f aca="true">IF(B10344="","",IF(N10344="No aplica","No aplica",IF(I10344="","Pendent",IF(N10344="Per substituir","Substituir",IF(OR(N10344="No localitzat",N10344="No lliurat"),"Reposar",IF(I10344&lt;H10344,"Reposar",IF(I10344&gt;H10344,"Revisar excedent",IF(AND(G10344="Sí",M10344&lt;&gt;"",M10344&lt;TODAY()),"EPI caducat",IF(AND(G10344="Sí",M10344&lt;&gt;"",M10344&lt;=TODAY()+90),"EPI caduca ≤90 dies",IF(OR(N10344="Deteriorat usable",N10344="Revisió necessària"),"Revisar","OK"))))))))))</f>
      </c>
      <c r="R10344" s="20"/>
    </row>
    <row r="10345" customFormat="false" ht="15" hidden="false" customHeight="false" outlineLevel="0" collapsed="false">
      <c r="A10345" s="19" t="n">
        <v>95</v>
      </c>
      <c r="B10345" s="19" t="n">
        <f aca="false">IFERROR(VLOOKUP(A10345,Personal!$A$6:$F$112,2,FALSE()),"")</f>
        <v>0</v>
      </c>
      <c r="C10345" s="19" t="str">
        <f aca="false">IFERROR(VLOOKUP(A10345,Personal!$A$6:$F$112,3,FALSE()),"")</f>
        <v>Cerdanyola</v>
      </c>
      <c r="D10345" s="19" t="s">
        <v>137</v>
      </c>
      <c r="E10345" s="19" t="s">
        <v>231</v>
      </c>
      <c r="F10345" s="19" t="s">
        <v>232</v>
      </c>
      <c r="G10345" s="19" t="s">
        <v>291</v>
      </c>
      <c r="H10345" s="19" t="n">
        <f aca="false">IF(OR(VLOOKUP(A10345,Personal!$A$6:$F$112,5,FALSE())&lt;&gt;"Sí",N10345="No aplica"),0,'Catàleg GRAE'!D98)</f>
        <v>1</v>
      </c>
      <c r="I10345" s="20"/>
      <c r="J10345" s="20"/>
      <c r="K10345" s="20"/>
      <c r="L10345" s="21"/>
      <c r="M10345" s="21"/>
      <c r="N10345" s="20"/>
      <c r="O10345" s="20"/>
      <c r="P10345" s="19" t="str">
        <f aca="false">IF(I10345="","",I10345-H10345)</f>
        <v/>
      </c>
      <c r="Q10345" s="19" t="str">
        <f aca="true">IF(B10345="","",IF(N10345="No aplica","No aplica",IF(I10345="","Pendent",IF(N10345="Per substituir","Substituir",IF(OR(N10345="No localitzat",N10345="No lliurat"),"Reposar",IF(I10345&lt;H10345,"Reposar",IF(I10345&gt;H10345,"Revisar excedent",IF(AND(G10345="Sí",M10345&lt;&gt;"",M10345&lt;TODAY()),"EPI caducat",IF(AND(G10345="Sí",M10345&lt;&gt;"",M10345&lt;=TODAY()+90),"EPI caduca ≤90 dies",IF(OR(N10345="Deteriorat usable",N10345="Revisió necessària"),"Revisar","OK"))))))))))</f>
      </c>
      <c r="R10345" s="20"/>
    </row>
    <row r="10346" customFormat="false" ht="15" hidden="false" customHeight="false" outlineLevel="0" collapsed="false">
      <c r="A10346" s="19" t="n">
        <v>95</v>
      </c>
      <c r="B10346" s="19" t="n">
        <f aca="false">IFERROR(VLOOKUP(A10346,Personal!$A$6:$F$112,2,FALSE()),"")</f>
        <v>0</v>
      </c>
      <c r="C10346" s="19" t="str">
        <f aca="false">IFERROR(VLOOKUP(A10346,Personal!$A$6:$F$112,3,FALSE()),"")</f>
        <v>Cerdanyola</v>
      </c>
      <c r="D10346" s="19" t="s">
        <v>137</v>
      </c>
      <c r="E10346" s="19" t="s">
        <v>233</v>
      </c>
      <c r="F10346" s="19" t="s">
        <v>234</v>
      </c>
      <c r="G10346" s="19" t="s">
        <v>291</v>
      </c>
      <c r="H10346" s="19" t="n">
        <f aca="false">IF(OR(VLOOKUP(A10346,Personal!$A$6:$F$112,5,FALSE())&lt;&gt;"Sí",N10346="No aplica"),0,'Catàleg GRAE'!D99)</f>
        <v>1</v>
      </c>
      <c r="I10346" s="20"/>
      <c r="J10346" s="20"/>
      <c r="K10346" s="20"/>
      <c r="L10346" s="21"/>
      <c r="M10346" s="21"/>
      <c r="N10346" s="20"/>
      <c r="O10346" s="20"/>
      <c r="P10346" s="19" t="str">
        <f aca="false">IF(I10346="","",I10346-H10346)</f>
        <v/>
      </c>
      <c r="Q10346" s="19" t="str">
        <f aca="true">IF(B10346="","",IF(N10346="No aplica","No aplica",IF(I10346="","Pendent",IF(N10346="Per substituir","Substituir",IF(OR(N10346="No localitzat",N10346="No lliurat"),"Reposar",IF(I10346&lt;H10346,"Reposar",IF(I10346&gt;H10346,"Revisar excedent",IF(AND(G10346="Sí",M10346&lt;&gt;"",M10346&lt;TODAY()),"EPI caducat",IF(AND(G10346="Sí",M10346&lt;&gt;"",M10346&lt;=TODAY()+90),"EPI caduca ≤90 dies",IF(OR(N10346="Deteriorat usable",N10346="Revisió necessària"),"Revisar","OK"))))))))))</f>
      </c>
      <c r="R10346" s="20"/>
    </row>
    <row r="10347" customFormat="false" ht="15" hidden="false" customHeight="false" outlineLevel="0" collapsed="false">
      <c r="A10347" s="19" t="n">
        <v>95</v>
      </c>
      <c r="B10347" s="19" t="n">
        <f aca="false">IFERROR(VLOOKUP(A10347,Personal!$A$6:$F$112,2,FALSE()),"")</f>
        <v>0</v>
      </c>
      <c r="C10347" s="19" t="str">
        <f aca="false">IFERROR(VLOOKUP(A10347,Personal!$A$6:$F$112,3,FALSE()),"")</f>
        <v>Cerdanyola</v>
      </c>
      <c r="D10347" s="19" t="s">
        <v>216</v>
      </c>
      <c r="E10347" s="19" t="s">
        <v>235</v>
      </c>
      <c r="F10347" s="19" t="s">
        <v>236</v>
      </c>
      <c r="G10347" s="19" t="s">
        <v>272</v>
      </c>
      <c r="H10347" s="19" t="n">
        <f aca="false">IF(OR(VLOOKUP(A10347,Personal!$A$6:$F$112,5,FALSE())&lt;&gt;"Sí",N10347="No aplica"),0,'Catàleg GRAE'!D100)</f>
        <v>1</v>
      </c>
      <c r="I10347" s="20"/>
      <c r="J10347" s="20"/>
      <c r="K10347" s="20"/>
      <c r="L10347" s="21"/>
      <c r="M10347" s="21"/>
      <c r="N10347" s="20"/>
      <c r="O10347" s="20"/>
      <c r="P10347" s="19" t="str">
        <f aca="false">IF(I10347="","",I10347-H10347)</f>
        <v/>
      </c>
      <c r="Q10347" s="19" t="str">
        <f aca="true">IF(B10347="","",IF(N10347="No aplica","No aplica",IF(I10347="","Pendent",IF(N10347="Per substituir","Substituir",IF(OR(N10347="No localitzat",N10347="No lliurat"),"Reposar",IF(I10347&lt;H10347,"Reposar",IF(I10347&gt;H10347,"Revisar excedent",IF(AND(G10347="Sí",M10347&lt;&gt;"",M10347&lt;TODAY()),"EPI caducat",IF(AND(G10347="Sí",M10347&lt;&gt;"",M10347&lt;=TODAY()+90),"EPI caduca ≤90 dies",IF(OR(N10347="Deteriorat usable",N10347="Revisió necessària"),"Revisar","OK"))))))))))</f>
      </c>
      <c r="R10347" s="20"/>
    </row>
    <row r="10348" customFormat="false" ht="15" hidden="false" customHeight="false" outlineLevel="0" collapsed="false">
      <c r="A10348" s="19" t="n">
        <v>95</v>
      </c>
      <c r="B10348" s="19" t="n">
        <f aca="false">IFERROR(VLOOKUP(A10348,Personal!$A$6:$F$112,2,FALSE()),"")</f>
        <v>0</v>
      </c>
      <c r="C10348" s="19" t="str">
        <f aca="false">IFERROR(VLOOKUP(A10348,Personal!$A$6:$F$112,3,FALSE()),"")</f>
        <v>Cerdanyola</v>
      </c>
      <c r="D10348" s="19" t="s">
        <v>137</v>
      </c>
      <c r="E10348" s="19" t="s">
        <v>237</v>
      </c>
      <c r="F10348" s="19" t="s">
        <v>238</v>
      </c>
      <c r="G10348" s="19" t="s">
        <v>291</v>
      </c>
      <c r="H10348" s="19" t="n">
        <f aca="false">IF(OR(VLOOKUP(A10348,Personal!$A$6:$F$112,5,FALSE())&lt;&gt;"Sí",N10348="No aplica"),0,'Catàleg GRAE'!D101)</f>
        <v>1</v>
      </c>
      <c r="I10348" s="20"/>
      <c r="J10348" s="20"/>
      <c r="K10348" s="20"/>
      <c r="L10348" s="21"/>
      <c r="M10348" s="21"/>
      <c r="N10348" s="20"/>
      <c r="O10348" s="20"/>
      <c r="P10348" s="19" t="str">
        <f aca="false">IF(I10348="","",I10348-H10348)</f>
        <v/>
      </c>
      <c r="Q10348" s="19" t="str">
        <f aca="true">IF(B10348="","",IF(N10348="No aplica","No aplica",IF(I10348="","Pendent",IF(N10348="Per substituir","Substituir",IF(OR(N10348="No localitzat",N10348="No lliurat"),"Reposar",IF(I10348&lt;H10348,"Reposar",IF(I10348&gt;H10348,"Revisar excedent",IF(AND(G10348="Sí",M10348&lt;&gt;"",M10348&lt;TODAY()),"EPI caducat",IF(AND(G10348="Sí",M10348&lt;&gt;"",M10348&lt;=TODAY()+90),"EPI caduca ≤90 dies",IF(OR(N10348="Deteriorat usable",N10348="Revisió necessària"),"Revisar","OK"))))))))))</f>
      </c>
      <c r="R10348" s="20"/>
    </row>
    <row r="10349" customFormat="false" ht="15" hidden="false" customHeight="false" outlineLevel="0" collapsed="false">
      <c r="A10349" s="19" t="n">
        <v>95</v>
      </c>
      <c r="B10349" s="19" t="n">
        <f aca="false">IFERROR(VLOOKUP(A10349,Personal!$A$6:$F$112,2,FALSE()),"")</f>
        <v>0</v>
      </c>
      <c r="C10349" s="19" t="str">
        <f aca="false">IFERROR(VLOOKUP(A10349,Personal!$A$6:$F$112,3,FALSE()),"")</f>
        <v>Cerdanyola</v>
      </c>
      <c r="D10349" s="19" t="s">
        <v>37</v>
      </c>
      <c r="E10349" s="19" t="s">
        <v>239</v>
      </c>
      <c r="F10349" s="19" t="s">
        <v>240</v>
      </c>
      <c r="G10349" s="19" t="s">
        <v>291</v>
      </c>
      <c r="H10349" s="19" t="n">
        <f aca="false">IF(OR(VLOOKUP(A10349,Personal!$A$6:$F$112,5,FALSE())&lt;&gt;"Sí",N10349="No aplica"),0,'Catàleg GRAE'!D102)</f>
        <v>1</v>
      </c>
      <c r="I10349" s="20"/>
      <c r="J10349" s="20"/>
      <c r="K10349" s="20"/>
      <c r="L10349" s="21"/>
      <c r="M10349" s="21"/>
      <c r="N10349" s="20"/>
      <c r="O10349" s="20"/>
      <c r="P10349" s="19" t="str">
        <f aca="false">IF(I10349="","",I10349-H10349)</f>
        <v/>
      </c>
      <c r="Q10349" s="19" t="str">
        <f aca="true">IF(B10349="","",IF(N10349="No aplica","No aplica",IF(I10349="","Pendent",IF(N10349="Per substituir","Substituir",IF(OR(N10349="No localitzat",N10349="No lliurat"),"Reposar",IF(I10349&lt;H10349,"Reposar",IF(I10349&gt;H10349,"Revisar excedent",IF(AND(G10349="Sí",M10349&lt;&gt;"",M10349&lt;TODAY()),"EPI caducat",IF(AND(G10349="Sí",M10349&lt;&gt;"",M10349&lt;=TODAY()+90),"EPI caduca ≤90 dies",IF(OR(N10349="Deteriorat usable",N10349="Revisió necessària"),"Revisar","OK"))))))))))</f>
      </c>
      <c r="R10349" s="20"/>
    </row>
    <row r="10350" customFormat="false" ht="15" hidden="false" customHeight="false" outlineLevel="0" collapsed="false">
      <c r="A10350" s="19" t="n">
        <v>95</v>
      </c>
      <c r="B10350" s="19" t="n">
        <f aca="false">IFERROR(VLOOKUP(A10350,Personal!$A$6:$F$112,2,FALSE()),"")</f>
        <v>0</v>
      </c>
      <c r="C10350" s="19" t="str">
        <f aca="false">IFERROR(VLOOKUP(A10350,Personal!$A$6:$F$112,3,FALSE()),"")</f>
        <v>Cerdanyola</v>
      </c>
      <c r="D10350" s="19" t="s">
        <v>37</v>
      </c>
      <c r="E10350" s="19" t="s">
        <v>241</v>
      </c>
      <c r="F10350" s="19" t="s">
        <v>242</v>
      </c>
      <c r="G10350" s="19" t="s">
        <v>291</v>
      </c>
      <c r="H10350" s="19" t="n">
        <f aca="false">IF(OR(VLOOKUP(A10350,Personal!$A$6:$F$112,5,FALSE())&lt;&gt;"Sí",N10350="No aplica"),0,'Catàleg GRAE'!D103)</f>
        <v>1</v>
      </c>
      <c r="I10350" s="20"/>
      <c r="J10350" s="20"/>
      <c r="K10350" s="20"/>
      <c r="L10350" s="21"/>
      <c r="M10350" s="21"/>
      <c r="N10350" s="20"/>
      <c r="O10350" s="20"/>
      <c r="P10350" s="19" t="str">
        <f aca="false">IF(I10350="","",I10350-H10350)</f>
        <v/>
      </c>
      <c r="Q10350" s="19" t="str">
        <f aca="true">IF(B10350="","",IF(N10350="No aplica","No aplica",IF(I10350="","Pendent",IF(N10350="Per substituir","Substituir",IF(OR(N10350="No localitzat",N10350="No lliurat"),"Reposar",IF(I10350&lt;H10350,"Reposar",IF(I10350&gt;H10350,"Revisar excedent",IF(AND(G10350="Sí",M10350&lt;&gt;"",M10350&lt;TODAY()),"EPI caducat",IF(AND(G10350="Sí",M10350&lt;&gt;"",M10350&lt;=TODAY()+90),"EPI caduca ≤90 dies",IF(OR(N10350="Deteriorat usable",N10350="Revisió necessària"),"Revisar","OK"))))))))))</f>
      </c>
      <c r="R10350" s="20"/>
    </row>
    <row r="10351" customFormat="false" ht="15" hidden="false" customHeight="false" outlineLevel="0" collapsed="false">
      <c r="A10351" s="19" t="n">
        <v>95</v>
      </c>
      <c r="B10351" s="19" t="n">
        <f aca="false">IFERROR(VLOOKUP(A10351,Personal!$A$6:$F$112,2,FALSE()),"")</f>
        <v>0</v>
      </c>
      <c r="C10351" s="19" t="str">
        <f aca="false">IFERROR(VLOOKUP(A10351,Personal!$A$6:$F$112,3,FALSE()),"")</f>
        <v>Cerdanyola</v>
      </c>
      <c r="D10351" s="19" t="s">
        <v>177</v>
      </c>
      <c r="E10351" s="19" t="s">
        <v>243</v>
      </c>
      <c r="F10351" s="19" t="s">
        <v>244</v>
      </c>
      <c r="G10351" s="19" t="s">
        <v>272</v>
      </c>
      <c r="H10351" s="19" t="n">
        <f aca="false">IF(OR(VLOOKUP(A10351,Personal!$A$6:$F$112,5,FALSE())&lt;&gt;"Sí",N10351="No aplica"),0,'Catàleg GRAE'!D104)</f>
        <v>1</v>
      </c>
      <c r="I10351" s="20"/>
      <c r="J10351" s="20"/>
      <c r="K10351" s="20"/>
      <c r="L10351" s="21"/>
      <c r="M10351" s="21"/>
      <c r="N10351" s="20"/>
      <c r="O10351" s="20"/>
      <c r="P10351" s="19" t="str">
        <f aca="false">IF(I10351="","",I10351-H10351)</f>
        <v/>
      </c>
      <c r="Q10351" s="19" t="str">
        <f aca="true">IF(B10351="","",IF(N10351="No aplica","No aplica",IF(I10351="","Pendent",IF(N10351="Per substituir","Substituir",IF(OR(N10351="No localitzat",N10351="No lliurat"),"Reposar",IF(I10351&lt;H10351,"Reposar",IF(I10351&gt;H10351,"Revisar excedent",IF(AND(G10351="Sí",M10351&lt;&gt;"",M10351&lt;TODAY()),"EPI caducat",IF(AND(G10351="Sí",M10351&lt;&gt;"",M10351&lt;=TODAY()+90),"EPI caduca ≤90 dies",IF(OR(N10351="Deteriorat usable",N10351="Revisió necessària"),"Revisar","OK"))))))))))</f>
      </c>
      <c r="R10351" s="20"/>
    </row>
    <row r="10352" customFormat="false" ht="15" hidden="false" customHeight="false" outlineLevel="0" collapsed="false">
      <c r="A10352" s="19" t="n">
        <v>95</v>
      </c>
      <c r="B10352" s="19" t="n">
        <f aca="false">IFERROR(VLOOKUP(A10352,Personal!$A$6:$F$112,2,FALSE()),"")</f>
        <v>0</v>
      </c>
      <c r="C10352" s="19" t="str">
        <f aca="false">IFERROR(VLOOKUP(A10352,Personal!$A$6:$F$112,3,FALSE()),"")</f>
        <v>Cerdanyola</v>
      </c>
      <c r="D10352" s="19" t="s">
        <v>177</v>
      </c>
      <c r="E10352" s="19" t="s">
        <v>245</v>
      </c>
      <c r="F10352" s="19" t="s">
        <v>246</v>
      </c>
      <c r="G10352" s="19" t="s">
        <v>272</v>
      </c>
      <c r="H10352" s="19" t="n">
        <f aca="false">IF(OR(VLOOKUP(A10352,Personal!$A$6:$F$112,5,FALSE())&lt;&gt;"Sí",N10352="No aplica"),0,'Catàleg GRAE'!D105)</f>
        <v>1</v>
      </c>
      <c r="I10352" s="20"/>
      <c r="J10352" s="20"/>
      <c r="K10352" s="20"/>
      <c r="L10352" s="21"/>
      <c r="M10352" s="21"/>
      <c r="N10352" s="20"/>
      <c r="O10352" s="20"/>
      <c r="P10352" s="19" t="str">
        <f aca="false">IF(I10352="","",I10352-H10352)</f>
        <v/>
      </c>
      <c r="Q10352" s="19" t="str">
        <f aca="true">IF(B10352="","",IF(N10352="No aplica","No aplica",IF(I10352="","Pendent",IF(N10352="Per substituir","Substituir",IF(OR(N10352="No localitzat",N10352="No lliurat"),"Reposar",IF(I10352&lt;H10352,"Reposar",IF(I10352&gt;H10352,"Revisar excedent",IF(AND(G10352="Sí",M10352&lt;&gt;"",M10352&lt;TODAY()),"EPI caducat",IF(AND(G10352="Sí",M10352&lt;&gt;"",M10352&lt;=TODAY()+90),"EPI caduca ≤90 dies",IF(OR(N10352="Deteriorat usable",N10352="Revisió necessària"),"Revisar","OK"))))))))))</f>
      </c>
      <c r="R10352" s="20"/>
    </row>
    <row r="10353" customFormat="false" ht="15" hidden="false" customHeight="false" outlineLevel="0" collapsed="false">
      <c r="A10353" s="19" t="n">
        <v>95</v>
      </c>
      <c r="B10353" s="19" t="n">
        <f aca="false">IFERROR(VLOOKUP(A10353,Personal!$A$6:$F$112,2,FALSE()),"")</f>
        <v>0</v>
      </c>
      <c r="C10353" s="19" t="str">
        <f aca="false">IFERROR(VLOOKUP(A10353,Personal!$A$6:$F$112,3,FALSE()),"")</f>
        <v>Cerdanyola</v>
      </c>
      <c r="D10353" s="19" t="s">
        <v>177</v>
      </c>
      <c r="E10353" s="19" t="s">
        <v>247</v>
      </c>
      <c r="F10353" s="19" t="s">
        <v>248</v>
      </c>
      <c r="G10353" s="19" t="s">
        <v>272</v>
      </c>
      <c r="H10353" s="19" t="n">
        <f aca="false">IF(OR(VLOOKUP(A10353,Personal!$A$6:$F$112,5,FALSE())&lt;&gt;"Sí",N10353="No aplica"),0,'Catàleg GRAE'!D106)</f>
        <v>1</v>
      </c>
      <c r="I10353" s="20"/>
      <c r="J10353" s="20"/>
      <c r="K10353" s="20"/>
      <c r="L10353" s="21"/>
      <c r="M10353" s="21"/>
      <c r="N10353" s="20"/>
      <c r="O10353" s="20"/>
      <c r="P10353" s="19" t="str">
        <f aca="false">IF(I10353="","",I10353-H10353)</f>
        <v/>
      </c>
      <c r="Q10353" s="19" t="str">
        <f aca="true">IF(B10353="","",IF(N10353="No aplica","No aplica",IF(I10353="","Pendent",IF(N10353="Per substituir","Substituir",IF(OR(N10353="No localitzat",N10353="No lliurat"),"Reposar",IF(I10353&lt;H10353,"Reposar",IF(I10353&gt;H10353,"Revisar excedent",IF(AND(G10353="Sí",M10353&lt;&gt;"",M10353&lt;TODAY()),"EPI caducat",IF(AND(G10353="Sí",M10353&lt;&gt;"",M10353&lt;=TODAY()+90),"EPI caduca ≤90 dies",IF(OR(N10353="Deteriorat usable",N10353="Revisió necessària"),"Revisar","OK"))))))))))</f>
      </c>
      <c r="R10353" s="20"/>
    </row>
    <row r="10354" customFormat="false" ht="15" hidden="false" customHeight="false" outlineLevel="0" collapsed="false">
      <c r="A10354" s="19" t="n">
        <v>95</v>
      </c>
      <c r="B10354" s="19" t="n">
        <f aca="false">IFERROR(VLOOKUP(A10354,Personal!$A$6:$F$112,2,FALSE()),"")</f>
        <v>0</v>
      </c>
      <c r="C10354" s="19" t="str">
        <f aca="false">IFERROR(VLOOKUP(A10354,Personal!$A$6:$F$112,3,FALSE()),"")</f>
        <v>Cerdanyola</v>
      </c>
      <c r="D10354" s="19" t="s">
        <v>177</v>
      </c>
      <c r="E10354" s="19" t="s">
        <v>249</v>
      </c>
      <c r="F10354" s="19" t="s">
        <v>250</v>
      </c>
      <c r="G10354" s="19" t="s">
        <v>272</v>
      </c>
      <c r="H10354" s="19" t="n">
        <f aca="false">IF(OR(VLOOKUP(A10354,Personal!$A$6:$F$112,5,FALSE())&lt;&gt;"Sí",N10354="No aplica"),0,'Catàleg GRAE'!D107)</f>
        <v>1</v>
      </c>
      <c r="I10354" s="20"/>
      <c r="J10354" s="20"/>
      <c r="K10354" s="20"/>
      <c r="L10354" s="21"/>
      <c r="M10354" s="21"/>
      <c r="N10354" s="20"/>
      <c r="O10354" s="20"/>
      <c r="P10354" s="19" t="str">
        <f aca="false">IF(I10354="","",I10354-H10354)</f>
        <v/>
      </c>
      <c r="Q10354" s="19" t="str">
        <f aca="true">IF(B10354="","",IF(N10354="No aplica","No aplica",IF(I10354="","Pendent",IF(N10354="Per substituir","Substituir",IF(OR(N10354="No localitzat",N10354="No lliurat"),"Reposar",IF(I10354&lt;H10354,"Reposar",IF(I10354&gt;H10354,"Revisar excedent",IF(AND(G10354="Sí",M10354&lt;&gt;"",M10354&lt;TODAY()),"EPI caducat",IF(AND(G10354="Sí",M10354&lt;&gt;"",M10354&lt;=TODAY()+90),"EPI caduca ≤90 dies",IF(OR(N10354="Deteriorat usable",N10354="Revisió necessària"),"Revisar","OK"))))))))))</f>
      </c>
      <c r="R10354" s="20"/>
    </row>
    <row r="10355" customFormat="false" ht="15" hidden="false" customHeight="false" outlineLevel="0" collapsed="false">
      <c r="A10355" s="19" t="n">
        <v>95</v>
      </c>
      <c r="B10355" s="19" t="n">
        <f aca="false">IFERROR(VLOOKUP(A10355,Personal!$A$6:$F$112,2,FALSE()),"")</f>
        <v>0</v>
      </c>
      <c r="C10355" s="19" t="str">
        <f aca="false">IFERROR(VLOOKUP(A10355,Personal!$A$6:$F$112,3,FALSE()),"")</f>
        <v>Cerdanyola</v>
      </c>
      <c r="D10355" s="19" t="s">
        <v>177</v>
      </c>
      <c r="E10355" s="19" t="s">
        <v>251</v>
      </c>
      <c r="F10355" s="19" t="s">
        <v>252</v>
      </c>
      <c r="G10355" s="19" t="s">
        <v>272</v>
      </c>
      <c r="H10355" s="19" t="n">
        <f aca="false">IF(OR(VLOOKUP(A10355,Personal!$A$6:$F$112,5,FALSE())&lt;&gt;"Sí",N10355="No aplica"),0,'Catàleg GRAE'!D108)</f>
        <v>1</v>
      </c>
      <c r="I10355" s="20"/>
      <c r="J10355" s="20"/>
      <c r="K10355" s="20"/>
      <c r="L10355" s="21"/>
      <c r="M10355" s="21"/>
      <c r="N10355" s="20"/>
      <c r="O10355" s="20"/>
      <c r="P10355" s="19" t="str">
        <f aca="false">IF(I10355="","",I10355-H10355)</f>
        <v/>
      </c>
      <c r="Q10355" s="19" t="str">
        <f aca="true">IF(B10355="","",IF(N10355="No aplica","No aplica",IF(I10355="","Pendent",IF(N10355="Per substituir","Substituir",IF(OR(N10355="No localitzat",N10355="No lliurat"),"Reposar",IF(I10355&lt;H10355,"Reposar",IF(I10355&gt;H10355,"Revisar excedent",IF(AND(G10355="Sí",M10355&lt;&gt;"",M10355&lt;TODAY()),"EPI caducat",IF(AND(G10355="Sí",M10355&lt;&gt;"",M10355&lt;=TODAY()+90),"EPI caduca ≤90 dies",IF(OR(N10355="Deteriorat usable",N10355="Revisió necessària"),"Revisar","OK"))))))))))</f>
      </c>
      <c r="R10355" s="20"/>
    </row>
    <row r="10356" customFormat="false" ht="15" hidden="false" customHeight="false" outlineLevel="0" collapsed="false">
      <c r="A10356" s="19" t="n">
        <v>95</v>
      </c>
      <c r="B10356" s="19" t="n">
        <f aca="false">IFERROR(VLOOKUP(A10356,Personal!$A$6:$F$112,2,FALSE()),"")</f>
        <v>0</v>
      </c>
      <c r="C10356" s="19" t="str">
        <f aca="false">IFERROR(VLOOKUP(A10356,Personal!$A$6:$F$112,3,FALSE()),"")</f>
        <v>Cerdanyola</v>
      </c>
      <c r="D10356" s="19" t="s">
        <v>125</v>
      </c>
      <c r="E10356" s="19" t="s">
        <v>253</v>
      </c>
      <c r="F10356" s="19" t="s">
        <v>254</v>
      </c>
      <c r="G10356" s="19" t="s">
        <v>272</v>
      </c>
      <c r="H10356" s="19" t="n">
        <f aca="false">IF(OR(VLOOKUP(A10356,Personal!$A$6:$F$112,5,FALSE())&lt;&gt;"Sí",N10356="No aplica"),0,'Catàleg GRAE'!D109)</f>
        <v>1</v>
      </c>
      <c r="I10356" s="20"/>
      <c r="J10356" s="20"/>
      <c r="K10356" s="20"/>
      <c r="L10356" s="21"/>
      <c r="M10356" s="21"/>
      <c r="N10356" s="20"/>
      <c r="O10356" s="20"/>
      <c r="P10356" s="19" t="str">
        <f aca="false">IF(I10356="","",I10356-H10356)</f>
        <v/>
      </c>
      <c r="Q10356" s="19" t="str">
        <f aca="true">IF(B10356="","",IF(N10356="No aplica","No aplica",IF(I10356="","Pendent",IF(N10356="Per substituir","Substituir",IF(OR(N10356="No localitzat",N10356="No lliurat"),"Reposar",IF(I10356&lt;H10356,"Reposar",IF(I10356&gt;H10356,"Revisar excedent",IF(AND(G10356="Sí",M10356&lt;&gt;"",M10356&lt;TODAY()),"EPI caducat",IF(AND(G10356="Sí",M10356&lt;&gt;"",M10356&lt;=TODAY()+90),"EPI caduca ≤90 dies",IF(OR(N10356="Deteriorat usable",N10356="Revisió necessària"),"Revisar","OK"))))))))))</f>
      </c>
      <c r="R10356" s="20"/>
    </row>
    <row r="10357" customFormat="false" ht="15" hidden="false" customHeight="false" outlineLevel="0" collapsed="false">
      <c r="A10357" s="19" t="n">
        <v>95</v>
      </c>
      <c r="B10357" s="19" t="n">
        <f aca="false">IFERROR(VLOOKUP(A10357,Personal!$A$6:$F$112,2,FALSE()),"")</f>
        <v>0</v>
      </c>
      <c r="C10357" s="19" t="str">
        <f aca="false">IFERROR(VLOOKUP(A10357,Personal!$A$6:$F$112,3,FALSE()),"")</f>
        <v>Cerdanyola</v>
      </c>
      <c r="D10357" s="19" t="s">
        <v>177</v>
      </c>
      <c r="E10357" s="19" t="s">
        <v>255</v>
      </c>
      <c r="F10357" s="19" t="s">
        <v>256</v>
      </c>
      <c r="G10357" s="19" t="s">
        <v>272</v>
      </c>
      <c r="H10357" s="19" t="n">
        <f aca="false">IF(OR(VLOOKUP(A10357,Personal!$A$6:$F$112,5,FALSE())&lt;&gt;"Sí",N10357="No aplica"),0,'Catàleg GRAE'!D110)</f>
        <v>1</v>
      </c>
      <c r="I10357" s="20"/>
      <c r="J10357" s="20"/>
      <c r="K10357" s="20"/>
      <c r="L10357" s="21"/>
      <c r="M10357" s="21"/>
      <c r="N10357" s="20"/>
      <c r="O10357" s="20"/>
      <c r="P10357" s="19" t="str">
        <f aca="false">IF(I10357="","",I10357-H10357)</f>
        <v/>
      </c>
      <c r="Q10357" s="19" t="str">
        <f aca="true">IF(B10357="","",IF(N10357="No aplica","No aplica",IF(I10357="","Pendent",IF(N10357="Per substituir","Substituir",IF(OR(N10357="No localitzat",N10357="No lliurat"),"Reposar",IF(I10357&lt;H10357,"Reposar",IF(I10357&gt;H10357,"Revisar excedent",IF(AND(G10357="Sí",M10357&lt;&gt;"",M10357&lt;TODAY()),"EPI caducat",IF(AND(G10357="Sí",M10357&lt;&gt;"",M10357&lt;=TODAY()+90),"EPI caduca ≤90 dies",IF(OR(N10357="Deteriorat usable",N10357="Revisió necessària"),"Revisar","OK"))))))))))</f>
      </c>
      <c r="R10357" s="20"/>
    </row>
    <row r="10358" customFormat="false" ht="15" hidden="false" customHeight="false" outlineLevel="0" collapsed="false">
      <c r="A10358" s="19" t="n">
        <v>95</v>
      </c>
      <c r="B10358" s="19" t="n">
        <f aca="false">IFERROR(VLOOKUP(A10358,Personal!$A$6:$F$112,2,FALSE()),"")</f>
        <v>0</v>
      </c>
      <c r="C10358" s="19" t="str">
        <f aca="false">IFERROR(VLOOKUP(A10358,Personal!$A$6:$F$112,3,FALSE()),"")</f>
        <v>Cerdanyola</v>
      </c>
      <c r="D10358" s="19" t="s">
        <v>142</v>
      </c>
      <c r="E10358" s="19" t="s">
        <v>257</v>
      </c>
      <c r="F10358" s="19" t="s">
        <v>258</v>
      </c>
      <c r="G10358" s="19" t="s">
        <v>291</v>
      </c>
      <c r="H10358" s="19" t="n">
        <f aca="false">IF(OR(VLOOKUP(A10358,Personal!$A$6:$F$112,5,FALSE())&lt;&gt;"Sí",N10358="No aplica"),0,'Catàleg GRAE'!D111)</f>
        <v>1</v>
      </c>
      <c r="I10358" s="20"/>
      <c r="J10358" s="20"/>
      <c r="K10358" s="20"/>
      <c r="L10358" s="21"/>
      <c r="M10358" s="21"/>
      <c r="N10358" s="20"/>
      <c r="O10358" s="20"/>
      <c r="P10358" s="19" t="str">
        <f aca="false">IF(I10358="","",I10358-H10358)</f>
        <v/>
      </c>
      <c r="Q10358" s="19" t="str">
        <f aca="true">IF(B10358="","",IF(N10358="No aplica","No aplica",IF(I10358="","Pendent",IF(N10358="Per substituir","Substituir",IF(OR(N10358="No localitzat",N10358="No lliurat"),"Reposar",IF(I10358&lt;H10358,"Reposar",IF(I10358&gt;H10358,"Revisar excedent",IF(AND(G10358="Sí",M10358&lt;&gt;"",M10358&lt;TODAY()),"EPI caducat",IF(AND(G10358="Sí",M10358&lt;&gt;"",M10358&lt;=TODAY()+90),"EPI caduca ≤90 dies",IF(OR(N10358="Deteriorat usable",N10358="Revisió necessària"),"Revisar","OK"))))))))))</f>
      </c>
      <c r="R10358" s="20"/>
    </row>
    <row r="10359" customFormat="false" ht="15" hidden="false" customHeight="false" outlineLevel="0" collapsed="false">
      <c r="A10359" s="19" t="n">
        <v>95</v>
      </c>
      <c r="B10359" s="19" t="n">
        <f aca="false">IFERROR(VLOOKUP(A10359,Personal!$A$6:$F$112,2,FALSE()),"")</f>
        <v>0</v>
      </c>
      <c r="C10359" s="19" t="str">
        <f aca="false">IFERROR(VLOOKUP(A10359,Personal!$A$6:$F$112,3,FALSE()),"")</f>
        <v>Cerdanyola</v>
      </c>
      <c r="D10359" s="19" t="s">
        <v>112</v>
      </c>
      <c r="E10359" s="19" t="s">
        <v>259</v>
      </c>
      <c r="F10359" s="19" t="s">
        <v>260</v>
      </c>
      <c r="G10359" s="19" t="s">
        <v>291</v>
      </c>
      <c r="H10359" s="19" t="n">
        <f aca="false">IF(OR(VLOOKUP(A10359,Personal!$A$6:$F$112,5,FALSE())&lt;&gt;"Sí",N10359="No aplica"),0,'Catàleg GRAE'!D112)</f>
        <v>1</v>
      </c>
      <c r="I10359" s="20"/>
      <c r="J10359" s="20"/>
      <c r="K10359" s="20"/>
      <c r="L10359" s="21"/>
      <c r="M10359" s="21"/>
      <c r="N10359" s="20"/>
      <c r="O10359" s="20"/>
      <c r="P10359" s="19" t="str">
        <f aca="false">IF(I10359="","",I10359-H10359)</f>
        <v/>
      </c>
      <c r="Q10359" s="19" t="str">
        <f aca="true">IF(B10359="","",IF(N10359="No aplica","No aplica",IF(I10359="","Pendent",IF(N10359="Per substituir","Substituir",IF(OR(N10359="No localitzat",N10359="No lliurat"),"Reposar",IF(I10359&lt;H10359,"Reposar",IF(I10359&gt;H10359,"Revisar excedent",IF(AND(G10359="Sí",M10359&lt;&gt;"",M10359&lt;TODAY()),"EPI caducat",IF(AND(G10359="Sí",M10359&lt;&gt;"",M10359&lt;=TODAY()+90),"EPI caduca ≤90 dies",IF(OR(N10359="Deteriorat usable",N10359="Revisió necessària"),"Revisar","OK"))))))))))</f>
      </c>
      <c r="R10359" s="20"/>
    </row>
    <row r="10360" customFormat="false" ht="15" hidden="false" customHeight="false" outlineLevel="0" collapsed="false">
      <c r="A10360" s="19" t="n">
        <v>95</v>
      </c>
      <c r="B10360" s="19" t="n">
        <f aca="false">IFERROR(VLOOKUP(A10360,Personal!$A$6:$F$112,2,FALSE()),"")</f>
        <v>0</v>
      </c>
      <c r="C10360" s="19" t="str">
        <f aca="false">IFERROR(VLOOKUP(A10360,Personal!$A$6:$F$112,3,FALSE()),"")</f>
        <v>Cerdanyola</v>
      </c>
      <c r="D10360" s="19" t="s">
        <v>261</v>
      </c>
      <c r="E10360" s="19" t="s">
        <v>262</v>
      </c>
      <c r="F10360" s="19" t="s">
        <v>263</v>
      </c>
      <c r="G10360" s="19" t="s">
        <v>291</v>
      </c>
      <c r="H10360" s="19" t="n">
        <f aca="false">IF(OR(VLOOKUP(A10360,Personal!$A$6:$F$112,5,FALSE())&lt;&gt;"Sí",N10360="No aplica"),0,'Catàleg GRAE'!D113)</f>
        <v>1</v>
      </c>
      <c r="I10360" s="20"/>
      <c r="J10360" s="20"/>
      <c r="K10360" s="20"/>
      <c r="L10360" s="21"/>
      <c r="M10360" s="21"/>
      <c r="N10360" s="20"/>
      <c r="O10360" s="20"/>
      <c r="P10360" s="19" t="str">
        <f aca="false">IF(I10360="","",I10360-H10360)</f>
        <v/>
      </c>
      <c r="Q10360" s="19" t="str">
        <f aca="true">IF(B10360="","",IF(N10360="No aplica","No aplica",IF(I10360="","Pendent",IF(N10360="Per substituir","Substituir",IF(OR(N10360="No localitzat",N10360="No lliurat"),"Reposar",IF(I10360&lt;H10360,"Reposar",IF(I10360&gt;H10360,"Revisar excedent",IF(AND(G10360="Sí",M10360&lt;&gt;"",M10360&lt;TODAY()),"EPI caducat",IF(AND(G10360="Sí",M10360&lt;&gt;"",M10360&lt;=TODAY()+90),"EPI caduca ≤90 dies",IF(OR(N10360="Deteriorat usable",N10360="Revisió necessària"),"Revisar","OK"))))))))))</f>
      </c>
      <c r="R10360" s="20"/>
    </row>
    <row r="10361" customFormat="false" ht="15" hidden="false" customHeight="false" outlineLevel="0" collapsed="false">
      <c r="A10361" s="19" t="n">
        <v>96</v>
      </c>
      <c r="B10361" s="19" t="n">
        <f aca="false">IFERROR(VLOOKUP(A10361,Personal!$A$6:$F$112,2,FALSE()),"")</f>
        <v>0</v>
      </c>
      <c r="C10361" s="19" t="str">
        <f aca="false">IFERROR(VLOOKUP(A10361,Personal!$A$6:$F$112,3,FALSE()),"")</f>
        <v>Cerdanyola</v>
      </c>
      <c r="D10361" s="19" t="s">
        <v>26</v>
      </c>
      <c r="E10361" s="19" t="s">
        <v>27</v>
      </c>
      <c r="F10361" s="19" t="s">
        <v>28</v>
      </c>
      <c r="G10361" s="19" t="s">
        <v>291</v>
      </c>
      <c r="H10361" s="19" t="n">
        <f aca="false">IF(OR(VLOOKUP(A10361,Personal!$A$6:$F$112,5,FALSE())&lt;&gt;"Sí",N10361="No aplica"),0,'Catàleg GRAE'!D5)</f>
        <v>1</v>
      </c>
      <c r="I10361" s="20"/>
      <c r="J10361" s="20"/>
      <c r="K10361" s="20"/>
      <c r="L10361" s="21"/>
      <c r="M10361" s="21"/>
      <c r="N10361" s="20"/>
      <c r="O10361" s="20"/>
      <c r="P10361" s="19" t="str">
        <f aca="false">IF(I10361="","",I10361-H10361)</f>
        <v/>
      </c>
      <c r="Q10361" s="19" t="str">
        <f aca="true">IF(B10361="","",IF(N10361="No aplica","No aplica",IF(I10361="","Pendent",IF(N10361="Per substituir","Substituir",IF(OR(N10361="No localitzat",N10361="No lliurat"),"Reposar",IF(I10361&lt;H10361,"Reposar",IF(I10361&gt;H10361,"Revisar excedent",IF(AND(G10361="Sí",M10361&lt;&gt;"",M10361&lt;TODAY()),"EPI caducat",IF(AND(G10361="Sí",M10361&lt;&gt;"",M10361&lt;=TODAY()+90),"EPI caduca ≤90 dies",IF(OR(N10361="Deteriorat usable",N10361="Revisió necessària"),"Revisar","OK"))))))))))</f>
      </c>
      <c r="R10361" s="20"/>
    </row>
    <row r="10362" customFormat="false" ht="15" hidden="false" customHeight="false" outlineLevel="0" collapsed="false">
      <c r="A10362" s="19" t="n">
        <v>96</v>
      </c>
      <c r="B10362" s="19" t="n">
        <f aca="false">IFERROR(VLOOKUP(A10362,Personal!$A$6:$F$112,2,FALSE()),"")</f>
        <v>0</v>
      </c>
      <c r="C10362" s="19" t="str">
        <f aca="false">IFERROR(VLOOKUP(A10362,Personal!$A$6:$F$112,3,FALSE()),"")</f>
        <v>Cerdanyola</v>
      </c>
      <c r="D10362" s="19" t="s">
        <v>26</v>
      </c>
      <c r="E10362" s="19" t="s">
        <v>27</v>
      </c>
      <c r="F10362" s="19" t="s">
        <v>30</v>
      </c>
      <c r="G10362" s="19" t="s">
        <v>291</v>
      </c>
      <c r="H10362" s="19" t="n">
        <f aca="false">IF(OR(VLOOKUP(A10362,Personal!$A$6:$F$112,5,FALSE())&lt;&gt;"Sí",N10362="No aplica"),0,'Catàleg GRAE'!D6)</f>
        <v>1</v>
      </c>
      <c r="I10362" s="20"/>
      <c r="J10362" s="20"/>
      <c r="K10362" s="20"/>
      <c r="L10362" s="21"/>
      <c r="M10362" s="21"/>
      <c r="N10362" s="20"/>
      <c r="O10362" s="20"/>
      <c r="P10362" s="19" t="str">
        <f aca="false">IF(I10362="","",I10362-H10362)</f>
        <v/>
      </c>
      <c r="Q10362" s="19" t="str">
        <f aca="true">IF(B10362="","",IF(N10362="No aplica","No aplica",IF(I10362="","Pendent",IF(N10362="Per substituir","Substituir",IF(OR(N10362="No localitzat",N10362="No lliurat"),"Reposar",IF(I10362&lt;H10362,"Reposar",IF(I10362&gt;H10362,"Revisar excedent",IF(AND(G10362="Sí",M10362&lt;&gt;"",M10362&lt;TODAY()),"EPI caducat",IF(AND(G10362="Sí",M10362&lt;&gt;"",M10362&lt;=TODAY()+90),"EPI caduca ≤90 dies",IF(OR(N10362="Deteriorat usable",N10362="Revisió necessària"),"Revisar","OK"))))))))))</f>
      </c>
      <c r="R10362" s="20"/>
    </row>
    <row r="10363" customFormat="false" ht="15" hidden="false" customHeight="false" outlineLevel="0" collapsed="false">
      <c r="A10363" s="19" t="n">
        <v>96</v>
      </c>
      <c r="B10363" s="19" t="n">
        <f aca="false">IFERROR(VLOOKUP(A10363,Personal!$A$6:$F$112,2,FALSE()),"")</f>
        <v>0</v>
      </c>
      <c r="C10363" s="19" t="str">
        <f aca="false">IFERROR(VLOOKUP(A10363,Personal!$A$6:$F$112,3,FALSE()),"")</f>
        <v>Cerdanyola</v>
      </c>
      <c r="D10363" s="19" t="s">
        <v>26</v>
      </c>
      <c r="E10363" s="19" t="s">
        <v>31</v>
      </c>
      <c r="F10363" s="19" t="s">
        <v>32</v>
      </c>
      <c r="G10363" s="19" t="s">
        <v>272</v>
      </c>
      <c r="H10363" s="19" t="n">
        <f aca="false">IF(OR(VLOOKUP(A10363,Personal!$A$6:$F$112,5,FALSE())&lt;&gt;"Sí",N10363="No aplica"),0,'Catàleg GRAE'!D7)</f>
        <v>1</v>
      </c>
      <c r="I10363" s="20"/>
      <c r="J10363" s="20"/>
      <c r="K10363" s="20"/>
      <c r="L10363" s="21"/>
      <c r="M10363" s="21"/>
      <c r="N10363" s="20"/>
      <c r="O10363" s="20"/>
      <c r="P10363" s="19" t="str">
        <f aca="false">IF(I10363="","",I10363-H10363)</f>
        <v/>
      </c>
      <c r="Q10363" s="19" t="str">
        <f aca="true">IF(B10363="","",IF(N10363="No aplica","No aplica",IF(I10363="","Pendent",IF(N10363="Per substituir","Substituir",IF(OR(N10363="No localitzat",N10363="No lliurat"),"Reposar",IF(I10363&lt;H10363,"Reposar",IF(I10363&gt;H10363,"Revisar excedent",IF(AND(G10363="Sí",M10363&lt;&gt;"",M10363&lt;TODAY()),"EPI caducat",IF(AND(G10363="Sí",M10363&lt;&gt;"",M10363&lt;=TODAY()+90),"EPI caduca ≤90 dies",IF(OR(N10363="Deteriorat usable",N10363="Revisió necessària"),"Revisar","OK"))))))))))</f>
      </c>
      <c r="R10363" s="20"/>
    </row>
    <row r="10364" customFormat="false" ht="15" hidden="false" customHeight="false" outlineLevel="0" collapsed="false">
      <c r="A10364" s="19" t="n">
        <v>96</v>
      </c>
      <c r="B10364" s="19" t="n">
        <f aca="false">IFERROR(VLOOKUP(A10364,Personal!$A$6:$F$112,2,FALSE()),"")</f>
        <v>0</v>
      </c>
      <c r="C10364" s="19" t="str">
        <f aca="false">IFERROR(VLOOKUP(A10364,Personal!$A$6:$F$112,3,FALSE()),"")</f>
        <v>Cerdanyola</v>
      </c>
      <c r="D10364" s="19" t="s">
        <v>26</v>
      </c>
      <c r="E10364" s="19" t="s">
        <v>33</v>
      </c>
      <c r="F10364" s="19" t="s">
        <v>34</v>
      </c>
      <c r="G10364" s="19" t="s">
        <v>291</v>
      </c>
      <c r="H10364" s="19" t="n">
        <f aca="false">IF(OR(VLOOKUP(A10364,Personal!$A$6:$F$112,5,FALSE())&lt;&gt;"Sí",N10364="No aplica"),0,'Catàleg GRAE'!D8)</f>
        <v>2</v>
      </c>
      <c r="I10364" s="20"/>
      <c r="J10364" s="20"/>
      <c r="K10364" s="20"/>
      <c r="L10364" s="21"/>
      <c r="M10364" s="21"/>
      <c r="N10364" s="20"/>
      <c r="O10364" s="20"/>
      <c r="P10364" s="19" t="str">
        <f aca="false">IF(I10364="","",I10364-H10364)</f>
        <v/>
      </c>
      <c r="Q10364" s="19" t="str">
        <f aca="true">IF(B10364="","",IF(N10364="No aplica","No aplica",IF(I10364="","Pendent",IF(N10364="Per substituir","Substituir",IF(OR(N10364="No localitzat",N10364="No lliurat"),"Reposar",IF(I10364&lt;H10364,"Reposar",IF(I10364&gt;H10364,"Revisar excedent",IF(AND(G10364="Sí",M10364&lt;&gt;"",M10364&lt;TODAY()),"EPI caducat",IF(AND(G10364="Sí",M10364&lt;&gt;"",M10364&lt;=TODAY()+90),"EPI caduca ≤90 dies",IF(OR(N10364="Deteriorat usable",N10364="Revisió necessària"),"Revisar","OK"))))))))))</f>
      </c>
      <c r="R10364" s="20"/>
    </row>
    <row r="10365" customFormat="false" ht="15" hidden="false" customHeight="false" outlineLevel="0" collapsed="false">
      <c r="A10365" s="19" t="n">
        <v>96</v>
      </c>
      <c r="B10365" s="19" t="n">
        <f aca="false">IFERROR(VLOOKUP(A10365,Personal!$A$6:$F$112,2,FALSE()),"")</f>
        <v>0</v>
      </c>
      <c r="C10365" s="19" t="str">
        <f aca="false">IFERROR(VLOOKUP(A10365,Personal!$A$6:$F$112,3,FALSE()),"")</f>
        <v>Cerdanyola</v>
      </c>
      <c r="D10365" s="19" t="s">
        <v>26</v>
      </c>
      <c r="E10365" s="19" t="s">
        <v>35</v>
      </c>
      <c r="F10365" s="19" t="s">
        <v>36</v>
      </c>
      <c r="G10365" s="19" t="s">
        <v>291</v>
      </c>
      <c r="H10365" s="19" t="n">
        <f aca="false">IF(OR(VLOOKUP(A10365,Personal!$A$6:$F$112,5,FALSE())&lt;&gt;"Sí",N10365="No aplica"),0,'Catàleg GRAE'!D9)</f>
        <v>1</v>
      </c>
      <c r="I10365" s="20"/>
      <c r="J10365" s="20"/>
      <c r="K10365" s="20"/>
      <c r="L10365" s="21"/>
      <c r="M10365" s="21"/>
      <c r="N10365" s="20"/>
      <c r="O10365" s="20"/>
      <c r="P10365" s="19" t="str">
        <f aca="false">IF(I10365="","",I10365-H10365)</f>
        <v/>
      </c>
      <c r="Q10365" s="19" t="str">
        <f aca="true">IF(B10365="","",IF(N10365="No aplica","No aplica",IF(I10365="","Pendent",IF(N10365="Per substituir","Substituir",IF(OR(N10365="No localitzat",N10365="No lliurat"),"Reposar",IF(I10365&lt;H10365,"Reposar",IF(I10365&gt;H10365,"Revisar excedent",IF(AND(G10365="Sí",M10365&lt;&gt;"",M10365&lt;TODAY()),"EPI caducat",IF(AND(G10365="Sí",M10365&lt;&gt;"",M10365&lt;=TODAY()+90),"EPI caduca ≤90 dies",IF(OR(N10365="Deteriorat usable",N10365="Revisió necessària"),"Revisar","OK"))))))))))</f>
      </c>
      <c r="R10365" s="20"/>
    </row>
    <row r="10366" customFormat="false" ht="15" hidden="false" customHeight="false" outlineLevel="0" collapsed="false">
      <c r="A10366" s="19" t="n">
        <v>96</v>
      </c>
      <c r="B10366" s="19" t="n">
        <f aca="false">IFERROR(VLOOKUP(A10366,Personal!$A$6:$F$112,2,FALSE()),"")</f>
        <v>0</v>
      </c>
      <c r="C10366" s="19" t="str">
        <f aca="false">IFERROR(VLOOKUP(A10366,Personal!$A$6:$F$112,3,FALSE()),"")</f>
        <v>Cerdanyola</v>
      </c>
      <c r="D10366" s="19" t="s">
        <v>37</v>
      </c>
      <c r="E10366" s="19" t="s">
        <v>38</v>
      </c>
      <c r="F10366" s="19" t="s">
        <v>39</v>
      </c>
      <c r="G10366" s="19" t="s">
        <v>291</v>
      </c>
      <c r="H10366" s="19" t="n">
        <f aca="false">IF(OR(VLOOKUP(A10366,Personal!$A$6:$F$112,5,FALSE())&lt;&gt;"Sí",N10366="No aplica"),0,'Catàleg GRAE'!D10)</f>
        <v>1</v>
      </c>
      <c r="I10366" s="20"/>
      <c r="J10366" s="20"/>
      <c r="K10366" s="20"/>
      <c r="L10366" s="21"/>
      <c r="M10366" s="21"/>
      <c r="N10366" s="20"/>
      <c r="O10366" s="20"/>
      <c r="P10366" s="19" t="str">
        <f aca="false">IF(I10366="","",I10366-H10366)</f>
        <v/>
      </c>
      <c r="Q10366" s="19" t="str">
        <f aca="true">IF(B10366="","",IF(N10366="No aplica","No aplica",IF(I10366="","Pendent",IF(N10366="Per substituir","Substituir",IF(OR(N10366="No localitzat",N10366="No lliurat"),"Reposar",IF(I10366&lt;H10366,"Reposar",IF(I10366&gt;H10366,"Revisar excedent",IF(AND(G10366="Sí",M10366&lt;&gt;"",M10366&lt;TODAY()),"EPI caducat",IF(AND(G10366="Sí",M10366&lt;&gt;"",M10366&lt;=TODAY()+90),"EPI caduca ≤90 dies",IF(OR(N10366="Deteriorat usable",N10366="Revisió necessària"),"Revisar","OK"))))))))))</f>
      </c>
      <c r="R10366" s="20"/>
    </row>
    <row r="10367" customFormat="false" ht="15" hidden="false" customHeight="false" outlineLevel="0" collapsed="false">
      <c r="A10367" s="19" t="n">
        <v>96</v>
      </c>
      <c r="B10367" s="19" t="n">
        <f aca="false">IFERROR(VLOOKUP(A10367,Personal!$A$6:$F$112,2,FALSE()),"")</f>
        <v>0</v>
      </c>
      <c r="C10367" s="19" t="str">
        <f aca="false">IFERROR(VLOOKUP(A10367,Personal!$A$6:$F$112,3,FALSE()),"")</f>
        <v>Cerdanyola</v>
      </c>
      <c r="D10367" s="19" t="s">
        <v>40</v>
      </c>
      <c r="E10367" s="19" t="s">
        <v>41</v>
      </c>
      <c r="F10367" s="19" t="s">
        <v>42</v>
      </c>
      <c r="G10367" s="19" t="s">
        <v>272</v>
      </c>
      <c r="H10367" s="19" t="n">
        <f aca="false">IF(OR(VLOOKUP(A10367,Personal!$A$6:$F$112,5,FALSE())&lt;&gt;"Sí",N10367="No aplica"),0,'Catàleg GRAE'!D11)</f>
        <v>1</v>
      </c>
      <c r="I10367" s="20"/>
      <c r="J10367" s="20"/>
      <c r="K10367" s="20"/>
      <c r="L10367" s="21"/>
      <c r="M10367" s="21"/>
      <c r="N10367" s="20"/>
      <c r="O10367" s="20"/>
      <c r="P10367" s="19" t="str">
        <f aca="false">IF(I10367="","",I10367-H10367)</f>
        <v/>
      </c>
      <c r="Q10367" s="19" t="str">
        <f aca="true">IF(B10367="","",IF(N10367="No aplica","No aplica",IF(I10367="","Pendent",IF(N10367="Per substituir","Substituir",IF(OR(N10367="No localitzat",N10367="No lliurat"),"Reposar",IF(I10367&lt;H10367,"Reposar",IF(I10367&gt;H10367,"Revisar excedent",IF(AND(G10367="Sí",M10367&lt;&gt;"",M10367&lt;TODAY()),"EPI caducat",IF(AND(G10367="Sí",M10367&lt;&gt;"",M10367&lt;=TODAY()+90),"EPI caduca ≤90 dies",IF(OR(N10367="Deteriorat usable",N10367="Revisió necessària"),"Revisar","OK"))))))))))</f>
      </c>
      <c r="R10367" s="20"/>
    </row>
    <row r="10368" customFormat="false" ht="15" hidden="false" customHeight="false" outlineLevel="0" collapsed="false">
      <c r="A10368" s="19" t="n">
        <v>96</v>
      </c>
      <c r="B10368" s="19" t="n">
        <f aca="false">IFERROR(VLOOKUP(A10368,Personal!$A$6:$F$112,2,FALSE()),"")</f>
        <v>0</v>
      </c>
      <c r="C10368" s="19" t="str">
        <f aca="false">IFERROR(VLOOKUP(A10368,Personal!$A$6:$F$112,3,FALSE()),"")</f>
        <v>Cerdanyola</v>
      </c>
      <c r="D10368" s="19" t="s">
        <v>40</v>
      </c>
      <c r="E10368" s="19" t="s">
        <v>43</v>
      </c>
      <c r="F10368" s="19" t="s">
        <v>44</v>
      </c>
      <c r="G10368" s="19" t="s">
        <v>272</v>
      </c>
      <c r="H10368" s="19" t="n">
        <f aca="false">IF(OR(VLOOKUP(A10368,Personal!$A$6:$F$112,5,FALSE())&lt;&gt;"Sí",N10368="No aplica"),0,'Catàleg GRAE'!D12)</f>
        <v>1</v>
      </c>
      <c r="I10368" s="20"/>
      <c r="J10368" s="20"/>
      <c r="K10368" s="20"/>
      <c r="L10368" s="21"/>
      <c r="M10368" s="21"/>
      <c r="N10368" s="20"/>
      <c r="O10368" s="20"/>
      <c r="P10368" s="19" t="str">
        <f aca="false">IF(I10368="","",I10368-H10368)</f>
        <v/>
      </c>
      <c r="Q10368" s="19" t="str">
        <f aca="true">IF(B10368="","",IF(N10368="No aplica","No aplica",IF(I10368="","Pendent",IF(N10368="Per substituir","Substituir",IF(OR(N10368="No localitzat",N10368="No lliurat"),"Reposar",IF(I10368&lt;H10368,"Reposar",IF(I10368&gt;H10368,"Revisar excedent",IF(AND(G10368="Sí",M10368&lt;&gt;"",M10368&lt;TODAY()),"EPI caducat",IF(AND(G10368="Sí",M10368&lt;&gt;"",M10368&lt;=TODAY()+90),"EPI caduca ≤90 dies",IF(OR(N10368="Deteriorat usable",N10368="Revisió necessària"),"Revisar","OK"))))))))))</f>
      </c>
      <c r="R10368" s="20"/>
    </row>
    <row r="10369" customFormat="false" ht="15" hidden="false" customHeight="false" outlineLevel="0" collapsed="false">
      <c r="A10369" s="19" t="n">
        <v>96</v>
      </c>
      <c r="B10369" s="19" t="n">
        <f aca="false">IFERROR(VLOOKUP(A10369,Personal!$A$6:$F$112,2,FALSE()),"")</f>
        <v>0</v>
      </c>
      <c r="C10369" s="19" t="str">
        <f aca="false">IFERROR(VLOOKUP(A10369,Personal!$A$6:$F$112,3,FALSE()),"")</f>
        <v>Cerdanyola</v>
      </c>
      <c r="D10369" s="19" t="s">
        <v>45</v>
      </c>
      <c r="E10369" s="19" t="s">
        <v>46</v>
      </c>
      <c r="F10369" s="19" t="s">
        <v>47</v>
      </c>
      <c r="G10369" s="19" t="s">
        <v>291</v>
      </c>
      <c r="H10369" s="19" t="n">
        <f aca="false">IF(OR(VLOOKUP(A10369,Personal!$A$6:$F$112,5,FALSE())&lt;&gt;"Sí",N10369="No aplica"),0,'Catàleg GRAE'!D13)</f>
        <v>1</v>
      </c>
      <c r="I10369" s="20"/>
      <c r="J10369" s="20"/>
      <c r="K10369" s="20"/>
      <c r="L10369" s="21"/>
      <c r="M10369" s="21"/>
      <c r="N10369" s="20"/>
      <c r="O10369" s="20"/>
      <c r="P10369" s="19" t="str">
        <f aca="false">IF(I10369="","",I10369-H10369)</f>
        <v/>
      </c>
      <c r="Q10369" s="19" t="str">
        <f aca="true">IF(B10369="","",IF(N10369="No aplica","No aplica",IF(I10369="","Pendent",IF(N10369="Per substituir","Substituir",IF(OR(N10369="No localitzat",N10369="No lliurat"),"Reposar",IF(I10369&lt;H10369,"Reposar",IF(I10369&gt;H10369,"Revisar excedent",IF(AND(G10369="Sí",M10369&lt;&gt;"",M10369&lt;TODAY()),"EPI caducat",IF(AND(G10369="Sí",M10369&lt;&gt;"",M10369&lt;=TODAY()+90),"EPI caduca ≤90 dies",IF(OR(N10369="Deteriorat usable",N10369="Revisió necessària"),"Revisar","OK"))))))))))</f>
      </c>
      <c r="R10369" s="20"/>
    </row>
    <row r="10370" customFormat="false" ht="15" hidden="false" customHeight="false" outlineLevel="0" collapsed="false">
      <c r="A10370" s="19" t="n">
        <v>96</v>
      </c>
      <c r="B10370" s="19" t="n">
        <f aca="false">IFERROR(VLOOKUP(A10370,Personal!$A$6:$F$112,2,FALSE()),"")</f>
        <v>0</v>
      </c>
      <c r="C10370" s="19" t="str">
        <f aca="false">IFERROR(VLOOKUP(A10370,Personal!$A$6:$F$112,3,FALSE()),"")</f>
        <v>Cerdanyola</v>
      </c>
      <c r="D10370" s="19" t="s">
        <v>45</v>
      </c>
      <c r="E10370" s="19" t="s">
        <v>48</v>
      </c>
      <c r="F10370" s="19" t="s">
        <v>49</v>
      </c>
      <c r="G10370" s="19" t="s">
        <v>291</v>
      </c>
      <c r="H10370" s="19" t="n">
        <f aca="false">IF(OR(VLOOKUP(A10370,Personal!$A$6:$F$112,5,FALSE())&lt;&gt;"Sí",N10370="No aplica"),0,'Catàleg GRAE'!D14)</f>
        <v>1</v>
      </c>
      <c r="I10370" s="20"/>
      <c r="J10370" s="20"/>
      <c r="K10370" s="20"/>
      <c r="L10370" s="21"/>
      <c r="M10370" s="21"/>
      <c r="N10370" s="20"/>
      <c r="O10370" s="20"/>
      <c r="P10370" s="19" t="str">
        <f aca="false">IF(I10370="","",I10370-H10370)</f>
        <v/>
      </c>
      <c r="Q10370" s="19" t="str">
        <f aca="true">IF(B10370="","",IF(N10370="No aplica","No aplica",IF(I10370="","Pendent",IF(N10370="Per substituir","Substituir",IF(OR(N10370="No localitzat",N10370="No lliurat"),"Reposar",IF(I10370&lt;H10370,"Reposar",IF(I10370&gt;H10370,"Revisar excedent",IF(AND(G10370="Sí",M10370&lt;&gt;"",M10370&lt;TODAY()),"EPI caducat",IF(AND(G10370="Sí",M10370&lt;&gt;"",M10370&lt;=TODAY()+90),"EPI caduca ≤90 dies",IF(OR(N10370="Deteriorat usable",N10370="Revisió necessària"),"Revisar","OK"))))))))))</f>
      </c>
      <c r="R10370" s="20"/>
    </row>
    <row r="10371" customFormat="false" ht="15" hidden="false" customHeight="false" outlineLevel="0" collapsed="false">
      <c r="A10371" s="19" t="n">
        <v>96</v>
      </c>
      <c r="B10371" s="19" t="n">
        <f aca="false">IFERROR(VLOOKUP(A10371,Personal!$A$6:$F$112,2,FALSE()),"")</f>
        <v>0</v>
      </c>
      <c r="C10371" s="19" t="str">
        <f aca="false">IFERROR(VLOOKUP(A10371,Personal!$A$6:$F$112,3,FALSE()),"")</f>
        <v>Cerdanyola</v>
      </c>
      <c r="D10371" s="19" t="s">
        <v>45</v>
      </c>
      <c r="E10371" s="19" t="s">
        <v>50</v>
      </c>
      <c r="F10371" s="19" t="s">
        <v>51</v>
      </c>
      <c r="G10371" s="19" t="s">
        <v>291</v>
      </c>
      <c r="H10371" s="19" t="n">
        <f aca="false">IF(OR(VLOOKUP(A10371,Personal!$A$6:$F$112,5,FALSE())&lt;&gt;"Sí",N10371="No aplica"),0,'Catàleg GRAE'!D15)</f>
        <v>1</v>
      </c>
      <c r="I10371" s="20"/>
      <c r="J10371" s="20"/>
      <c r="K10371" s="20"/>
      <c r="L10371" s="21"/>
      <c r="M10371" s="21"/>
      <c r="N10371" s="20"/>
      <c r="O10371" s="20"/>
      <c r="P10371" s="19" t="str">
        <f aca="false">IF(I10371="","",I10371-H10371)</f>
        <v/>
      </c>
      <c r="Q10371" s="19" t="str">
        <f aca="true">IF(B10371="","",IF(N10371="No aplica","No aplica",IF(I10371="","Pendent",IF(N10371="Per substituir","Substituir",IF(OR(N10371="No localitzat",N10371="No lliurat"),"Reposar",IF(I10371&lt;H10371,"Reposar",IF(I10371&gt;H10371,"Revisar excedent",IF(AND(G10371="Sí",M10371&lt;&gt;"",M10371&lt;TODAY()),"EPI caducat",IF(AND(G10371="Sí",M10371&lt;&gt;"",M10371&lt;=TODAY()+90),"EPI caduca ≤90 dies",IF(OR(N10371="Deteriorat usable",N10371="Revisió necessària"),"Revisar","OK"))))))))))</f>
      </c>
      <c r="R10371" s="20"/>
    </row>
    <row r="10372" customFormat="false" ht="15" hidden="false" customHeight="false" outlineLevel="0" collapsed="false">
      <c r="A10372" s="19" t="n">
        <v>96</v>
      </c>
      <c r="B10372" s="19" t="n">
        <f aca="false">IFERROR(VLOOKUP(A10372,Personal!$A$6:$F$112,2,FALSE()),"")</f>
        <v>0</v>
      </c>
      <c r="C10372" s="19" t="str">
        <f aca="false">IFERROR(VLOOKUP(A10372,Personal!$A$6:$F$112,3,FALSE()),"")</f>
        <v>Cerdanyola</v>
      </c>
      <c r="D10372" s="19" t="s">
        <v>45</v>
      </c>
      <c r="E10372" s="19" t="s">
        <v>52</v>
      </c>
      <c r="F10372" s="19" t="s">
        <v>53</v>
      </c>
      <c r="G10372" s="19" t="s">
        <v>291</v>
      </c>
      <c r="H10372" s="19" t="n">
        <f aca="false">IF(OR(VLOOKUP(A10372,Personal!$A$6:$F$112,5,FALSE())&lt;&gt;"Sí",N10372="No aplica"),0,'Catàleg GRAE'!D16)</f>
        <v>1</v>
      </c>
      <c r="I10372" s="20"/>
      <c r="J10372" s="20"/>
      <c r="K10372" s="20"/>
      <c r="L10372" s="21"/>
      <c r="M10372" s="21"/>
      <c r="N10372" s="20"/>
      <c r="O10372" s="20"/>
      <c r="P10372" s="19" t="str">
        <f aca="false">IF(I10372="","",I10372-H10372)</f>
        <v/>
      </c>
      <c r="Q10372" s="19" t="str">
        <f aca="true">IF(B10372="","",IF(N10372="No aplica","No aplica",IF(I10372="","Pendent",IF(N10372="Per substituir","Substituir",IF(OR(N10372="No localitzat",N10372="No lliurat"),"Reposar",IF(I10372&lt;H10372,"Reposar",IF(I10372&gt;H10372,"Revisar excedent",IF(AND(G10372="Sí",M10372&lt;&gt;"",M10372&lt;TODAY()),"EPI caducat",IF(AND(G10372="Sí",M10372&lt;&gt;"",M10372&lt;=TODAY()+90),"EPI caduca ≤90 dies",IF(OR(N10372="Deteriorat usable",N10372="Revisió necessària"),"Revisar","OK"))))))))))</f>
      </c>
      <c r="R10372" s="20"/>
    </row>
    <row r="10373" customFormat="false" ht="15" hidden="false" customHeight="false" outlineLevel="0" collapsed="false">
      <c r="A10373" s="19" t="n">
        <v>96</v>
      </c>
      <c r="B10373" s="19" t="n">
        <f aca="false">IFERROR(VLOOKUP(A10373,Personal!$A$6:$F$112,2,FALSE()),"")</f>
        <v>0</v>
      </c>
      <c r="C10373" s="19" t="str">
        <f aca="false">IFERROR(VLOOKUP(A10373,Personal!$A$6:$F$112,3,FALSE()),"")</f>
        <v>Cerdanyola</v>
      </c>
      <c r="D10373" s="19" t="s">
        <v>45</v>
      </c>
      <c r="E10373" s="19" t="s">
        <v>54</v>
      </c>
      <c r="F10373" s="19" t="s">
        <v>55</v>
      </c>
      <c r="G10373" s="19" t="s">
        <v>291</v>
      </c>
      <c r="H10373" s="19" t="n">
        <f aca="false">IF(OR(VLOOKUP(A10373,Personal!$A$6:$F$112,5,FALSE())&lt;&gt;"Sí",N10373="No aplica"),0,'Catàleg GRAE'!D17)</f>
        <v>1</v>
      </c>
      <c r="I10373" s="20"/>
      <c r="J10373" s="20"/>
      <c r="K10373" s="20"/>
      <c r="L10373" s="21"/>
      <c r="M10373" s="21"/>
      <c r="N10373" s="20"/>
      <c r="O10373" s="20"/>
      <c r="P10373" s="19" t="str">
        <f aca="false">IF(I10373="","",I10373-H10373)</f>
        <v/>
      </c>
      <c r="Q10373" s="19" t="str">
        <f aca="true">IF(B10373="","",IF(N10373="No aplica","No aplica",IF(I10373="","Pendent",IF(N10373="Per substituir","Substituir",IF(OR(N10373="No localitzat",N10373="No lliurat"),"Reposar",IF(I10373&lt;H10373,"Reposar",IF(I10373&gt;H10373,"Revisar excedent",IF(AND(G10373="Sí",M10373&lt;&gt;"",M10373&lt;TODAY()),"EPI caducat",IF(AND(G10373="Sí",M10373&lt;&gt;"",M10373&lt;=TODAY()+90),"EPI caduca ≤90 dies",IF(OR(N10373="Deteriorat usable",N10373="Revisió necessària"),"Revisar","OK"))))))))))</f>
      </c>
      <c r="R10373" s="20"/>
    </row>
    <row r="10374" customFormat="false" ht="15" hidden="false" customHeight="false" outlineLevel="0" collapsed="false">
      <c r="A10374" s="19" t="n">
        <v>96</v>
      </c>
      <c r="B10374" s="19" t="n">
        <f aca="false">IFERROR(VLOOKUP(A10374,Personal!$A$6:$F$112,2,FALSE()),"")</f>
        <v>0</v>
      </c>
      <c r="C10374" s="19" t="str">
        <f aca="false">IFERROR(VLOOKUP(A10374,Personal!$A$6:$F$112,3,FALSE()),"")</f>
        <v>Cerdanyola</v>
      </c>
      <c r="D10374" s="19" t="s">
        <v>56</v>
      </c>
      <c r="E10374" s="19" t="s">
        <v>57</v>
      </c>
      <c r="F10374" s="19" t="s">
        <v>58</v>
      </c>
      <c r="G10374" s="19" t="s">
        <v>291</v>
      </c>
      <c r="H10374" s="19" t="n">
        <f aca="false">IF(OR(VLOOKUP(A10374,Personal!$A$6:$F$112,5,FALSE())&lt;&gt;"Sí",N10374="No aplica"),0,'Catàleg GRAE'!D18)</f>
        <v>1</v>
      </c>
      <c r="I10374" s="20"/>
      <c r="J10374" s="20"/>
      <c r="K10374" s="20"/>
      <c r="L10374" s="21"/>
      <c r="M10374" s="21"/>
      <c r="N10374" s="20"/>
      <c r="O10374" s="20"/>
      <c r="P10374" s="19" t="str">
        <f aca="false">IF(I10374="","",I10374-H10374)</f>
        <v/>
      </c>
      <c r="Q10374" s="19" t="str">
        <f aca="true">IF(B10374="","",IF(N10374="No aplica","No aplica",IF(I10374="","Pendent",IF(N10374="Per substituir","Substituir",IF(OR(N10374="No localitzat",N10374="No lliurat"),"Reposar",IF(I10374&lt;H10374,"Reposar",IF(I10374&gt;H10374,"Revisar excedent",IF(AND(G10374="Sí",M10374&lt;&gt;"",M10374&lt;TODAY()),"EPI caducat",IF(AND(G10374="Sí",M10374&lt;&gt;"",M10374&lt;=TODAY()+90),"EPI caduca ≤90 dies",IF(OR(N10374="Deteriorat usable",N10374="Revisió necessària"),"Revisar","OK"))))))))))</f>
      </c>
      <c r="R10374" s="20"/>
    </row>
    <row r="10375" customFormat="false" ht="15" hidden="false" customHeight="false" outlineLevel="0" collapsed="false">
      <c r="A10375" s="19" t="n">
        <v>96</v>
      </c>
      <c r="B10375" s="19" t="n">
        <f aca="false">IFERROR(VLOOKUP(A10375,Personal!$A$6:$F$112,2,FALSE()),"")</f>
        <v>0</v>
      </c>
      <c r="C10375" s="19" t="str">
        <f aca="false">IFERROR(VLOOKUP(A10375,Personal!$A$6:$F$112,3,FALSE()),"")</f>
        <v>Cerdanyola</v>
      </c>
      <c r="D10375" s="19" t="s">
        <v>59</v>
      </c>
      <c r="E10375" s="19" t="s">
        <v>60</v>
      </c>
      <c r="F10375" s="19" t="s">
        <v>61</v>
      </c>
      <c r="G10375" s="19" t="s">
        <v>291</v>
      </c>
      <c r="H10375" s="19" t="n">
        <f aca="false">IF(OR(VLOOKUP(A10375,Personal!$A$6:$F$112,5,FALSE())&lt;&gt;"Sí",N10375="No aplica"),0,'Catàleg GRAE'!D19)</f>
        <v>4</v>
      </c>
      <c r="I10375" s="20"/>
      <c r="J10375" s="20"/>
      <c r="K10375" s="20"/>
      <c r="L10375" s="21"/>
      <c r="M10375" s="21"/>
      <c r="N10375" s="20"/>
      <c r="O10375" s="20"/>
      <c r="P10375" s="19" t="str">
        <f aca="false">IF(I10375="","",I10375-H10375)</f>
        <v/>
      </c>
      <c r="Q10375" s="19" t="str">
        <f aca="true">IF(B10375="","",IF(N10375="No aplica","No aplica",IF(I10375="","Pendent",IF(N10375="Per substituir","Substituir",IF(OR(N10375="No localitzat",N10375="No lliurat"),"Reposar",IF(I10375&lt;H10375,"Reposar",IF(I10375&gt;H10375,"Revisar excedent",IF(AND(G10375="Sí",M10375&lt;&gt;"",M10375&lt;TODAY()),"EPI caducat",IF(AND(G10375="Sí",M10375&lt;&gt;"",M10375&lt;=TODAY()+90),"EPI caduca ≤90 dies",IF(OR(N10375="Deteriorat usable",N10375="Revisió necessària"),"Revisar","OK"))))))))))</f>
      </c>
      <c r="R10375" s="20"/>
    </row>
    <row r="10376" customFormat="false" ht="15" hidden="false" customHeight="false" outlineLevel="0" collapsed="false">
      <c r="A10376" s="19" t="n">
        <v>96</v>
      </c>
      <c r="B10376" s="19" t="n">
        <f aca="false">IFERROR(VLOOKUP(A10376,Personal!$A$6:$F$112,2,FALSE()),"")</f>
        <v>0</v>
      </c>
      <c r="C10376" s="19" t="str">
        <f aca="false">IFERROR(VLOOKUP(A10376,Personal!$A$6:$F$112,3,FALSE()),"")</f>
        <v>Cerdanyola</v>
      </c>
      <c r="D10376" s="19" t="s">
        <v>59</v>
      </c>
      <c r="E10376" s="19" t="s">
        <v>60</v>
      </c>
      <c r="F10376" s="19" t="s">
        <v>62</v>
      </c>
      <c r="G10376" s="19" t="s">
        <v>291</v>
      </c>
      <c r="H10376" s="19" t="n">
        <f aca="false">IF(OR(VLOOKUP(A10376,Personal!$A$6:$F$112,5,FALSE())&lt;&gt;"Sí",N10376="No aplica"),0,'Catàleg GRAE'!D20)</f>
        <v>2</v>
      </c>
      <c r="I10376" s="20"/>
      <c r="J10376" s="20"/>
      <c r="K10376" s="20"/>
      <c r="L10376" s="21"/>
      <c r="M10376" s="21"/>
      <c r="N10376" s="20"/>
      <c r="O10376" s="20"/>
      <c r="P10376" s="19" t="str">
        <f aca="false">IF(I10376="","",I10376-H10376)</f>
        <v/>
      </c>
      <c r="Q10376" s="19" t="str">
        <f aca="true">IF(B10376="","",IF(N10376="No aplica","No aplica",IF(I10376="","Pendent",IF(N10376="Per substituir","Substituir",IF(OR(N10376="No localitzat",N10376="No lliurat"),"Reposar",IF(I10376&lt;H10376,"Reposar",IF(I10376&gt;H10376,"Revisar excedent",IF(AND(G10376="Sí",M10376&lt;&gt;"",M10376&lt;TODAY()),"EPI caducat",IF(AND(G10376="Sí",M10376&lt;&gt;"",M10376&lt;=TODAY()+90),"EPI caduca ≤90 dies",IF(OR(N10376="Deteriorat usable",N10376="Revisió necessària"),"Revisar","OK"))))))))))</f>
      </c>
      <c r="R10376" s="20"/>
    </row>
    <row r="10377" customFormat="false" ht="15" hidden="false" customHeight="false" outlineLevel="0" collapsed="false">
      <c r="A10377" s="19" t="n">
        <v>96</v>
      </c>
      <c r="B10377" s="19" t="n">
        <f aca="false">IFERROR(VLOOKUP(A10377,Personal!$A$6:$F$112,2,FALSE()),"")</f>
        <v>0</v>
      </c>
      <c r="C10377" s="19" t="str">
        <f aca="false">IFERROR(VLOOKUP(A10377,Personal!$A$6:$F$112,3,FALSE()),"")</f>
        <v>Cerdanyola</v>
      </c>
      <c r="D10377" s="19" t="s">
        <v>59</v>
      </c>
      <c r="E10377" s="19" t="s">
        <v>60</v>
      </c>
      <c r="F10377" s="19" t="s">
        <v>63</v>
      </c>
      <c r="G10377" s="19" t="s">
        <v>291</v>
      </c>
      <c r="H10377" s="19" t="n">
        <f aca="false">IF(OR(VLOOKUP(A10377,Personal!$A$6:$F$112,5,FALSE())&lt;&gt;"Sí",N10377="No aplica"),0,'Catàleg GRAE'!D21)</f>
        <v>2</v>
      </c>
      <c r="I10377" s="20"/>
      <c r="J10377" s="20"/>
      <c r="K10377" s="20"/>
      <c r="L10377" s="21"/>
      <c r="M10377" s="21"/>
      <c r="N10377" s="20"/>
      <c r="O10377" s="20"/>
      <c r="P10377" s="19" t="str">
        <f aca="false">IF(I10377="","",I10377-H10377)</f>
        <v/>
      </c>
      <c r="Q10377" s="19" t="str">
        <f aca="true">IF(B10377="","",IF(N10377="No aplica","No aplica",IF(I10377="","Pendent",IF(N10377="Per substituir","Substituir",IF(OR(N10377="No localitzat",N10377="No lliurat"),"Reposar",IF(I10377&lt;H10377,"Reposar",IF(I10377&gt;H10377,"Revisar excedent",IF(AND(G10377="Sí",M10377&lt;&gt;"",M10377&lt;TODAY()),"EPI caducat",IF(AND(G10377="Sí",M10377&lt;&gt;"",M10377&lt;=TODAY()+90),"EPI caduca ≤90 dies",IF(OR(N10377="Deteriorat usable",N10377="Revisió necessària"),"Revisar","OK"))))))))))</f>
      </c>
      <c r="R10377" s="20"/>
    </row>
    <row r="10378" customFormat="false" ht="15" hidden="false" customHeight="false" outlineLevel="0" collapsed="false">
      <c r="A10378" s="19" t="n">
        <v>96</v>
      </c>
      <c r="B10378" s="19" t="n">
        <f aca="false">IFERROR(VLOOKUP(A10378,Personal!$A$6:$F$112,2,FALSE()),"")</f>
        <v>0</v>
      </c>
      <c r="C10378" s="19" t="str">
        <f aca="false">IFERROR(VLOOKUP(A10378,Personal!$A$6:$F$112,3,FALSE()),"")</f>
        <v>Cerdanyola</v>
      </c>
      <c r="D10378" s="19" t="s">
        <v>64</v>
      </c>
      <c r="E10378" s="19" t="s">
        <v>65</v>
      </c>
      <c r="F10378" s="19" t="s">
        <v>66</v>
      </c>
      <c r="G10378" s="19" t="s">
        <v>291</v>
      </c>
      <c r="H10378" s="19" t="n">
        <f aca="false">IF(OR(VLOOKUP(A10378,Personal!$A$6:$F$112,5,FALSE())&lt;&gt;"Sí",N10378="No aplica"),0,'Catàleg GRAE'!D22)</f>
        <v>1</v>
      </c>
      <c r="I10378" s="20"/>
      <c r="J10378" s="20"/>
      <c r="K10378" s="20"/>
      <c r="L10378" s="21"/>
      <c r="M10378" s="21"/>
      <c r="N10378" s="20"/>
      <c r="O10378" s="20"/>
      <c r="P10378" s="19" t="str">
        <f aca="false">IF(I10378="","",I10378-H10378)</f>
        <v/>
      </c>
      <c r="Q10378" s="19" t="str">
        <f aca="true">IF(B10378="","",IF(N10378="No aplica","No aplica",IF(I10378="","Pendent",IF(N10378="Per substituir","Substituir",IF(OR(N10378="No localitzat",N10378="No lliurat"),"Reposar",IF(I10378&lt;H10378,"Reposar",IF(I10378&gt;H10378,"Revisar excedent",IF(AND(G10378="Sí",M10378&lt;&gt;"",M10378&lt;TODAY()),"EPI caducat",IF(AND(G10378="Sí",M10378&lt;&gt;"",M10378&lt;=TODAY()+90),"EPI caduca ≤90 dies",IF(OR(N10378="Deteriorat usable",N10378="Revisió necessària"),"Revisar","OK"))))))))))</f>
      </c>
      <c r="R10378" s="20"/>
    </row>
    <row r="10379" customFormat="false" ht="15" hidden="false" customHeight="false" outlineLevel="0" collapsed="false">
      <c r="A10379" s="19" t="n">
        <v>96</v>
      </c>
      <c r="B10379" s="19" t="n">
        <f aca="false">IFERROR(VLOOKUP(A10379,Personal!$A$6:$F$112,2,FALSE()),"")</f>
        <v>0</v>
      </c>
      <c r="C10379" s="19" t="str">
        <f aca="false">IFERROR(VLOOKUP(A10379,Personal!$A$6:$F$112,3,FALSE()),"")</f>
        <v>Cerdanyola</v>
      </c>
      <c r="D10379" s="19" t="s">
        <v>64</v>
      </c>
      <c r="E10379" s="19" t="s">
        <v>67</v>
      </c>
      <c r="F10379" s="19" t="s">
        <v>68</v>
      </c>
      <c r="G10379" s="19" t="s">
        <v>291</v>
      </c>
      <c r="H10379" s="19" t="n">
        <f aca="false">IF(OR(VLOOKUP(A10379,Personal!$A$6:$F$112,5,FALSE())&lt;&gt;"Sí",N10379="No aplica"),0,'Catàleg GRAE'!D23)</f>
        <v>1</v>
      </c>
      <c r="I10379" s="20"/>
      <c r="J10379" s="20"/>
      <c r="K10379" s="20"/>
      <c r="L10379" s="21"/>
      <c r="M10379" s="21"/>
      <c r="N10379" s="20"/>
      <c r="O10379" s="20"/>
      <c r="P10379" s="19" t="str">
        <f aca="false">IF(I10379="","",I10379-H10379)</f>
        <v/>
      </c>
      <c r="Q10379" s="19" t="str">
        <f aca="true">IF(B10379="","",IF(N10379="No aplica","No aplica",IF(I10379="","Pendent",IF(N10379="Per substituir","Substituir",IF(OR(N10379="No localitzat",N10379="No lliurat"),"Reposar",IF(I10379&lt;H10379,"Reposar",IF(I10379&gt;H10379,"Revisar excedent",IF(AND(G10379="Sí",M10379&lt;&gt;"",M10379&lt;TODAY()),"EPI caducat",IF(AND(G10379="Sí",M10379&lt;&gt;"",M10379&lt;=TODAY()+90),"EPI caduca ≤90 dies",IF(OR(N10379="Deteriorat usable",N10379="Revisió necessària"),"Revisar","OK"))))))))))</f>
      </c>
      <c r="R10379" s="20"/>
    </row>
    <row r="10380" customFormat="false" ht="15" hidden="false" customHeight="false" outlineLevel="0" collapsed="false">
      <c r="A10380" s="19" t="n">
        <v>96</v>
      </c>
      <c r="B10380" s="19" t="n">
        <f aca="false">IFERROR(VLOOKUP(A10380,Personal!$A$6:$F$112,2,FALSE()),"")</f>
        <v>0</v>
      </c>
      <c r="C10380" s="19" t="str">
        <f aca="false">IFERROR(VLOOKUP(A10380,Personal!$A$6:$F$112,3,FALSE()),"")</f>
        <v>Cerdanyola</v>
      </c>
      <c r="D10380" s="19" t="s">
        <v>64</v>
      </c>
      <c r="E10380" s="19" t="s">
        <v>69</v>
      </c>
      <c r="F10380" s="19" t="s">
        <v>70</v>
      </c>
      <c r="G10380" s="19" t="s">
        <v>291</v>
      </c>
      <c r="H10380" s="19" t="n">
        <f aca="false">IF(OR(VLOOKUP(A10380,Personal!$A$6:$F$112,5,FALSE())&lt;&gt;"Sí",N10380="No aplica"),0,'Catàleg GRAE'!D24)</f>
        <v>1</v>
      </c>
      <c r="I10380" s="20"/>
      <c r="J10380" s="20"/>
      <c r="K10380" s="20"/>
      <c r="L10380" s="21"/>
      <c r="M10380" s="21"/>
      <c r="N10380" s="20"/>
      <c r="O10380" s="20"/>
      <c r="P10380" s="19" t="str">
        <f aca="false">IF(I10380="","",I10380-H10380)</f>
        <v/>
      </c>
      <c r="Q10380" s="19" t="str">
        <f aca="true">IF(B10380="","",IF(N10380="No aplica","No aplica",IF(I10380="","Pendent",IF(N10380="Per substituir","Substituir",IF(OR(N10380="No localitzat",N10380="No lliurat"),"Reposar",IF(I10380&lt;H10380,"Reposar",IF(I10380&gt;H10380,"Revisar excedent",IF(AND(G10380="Sí",M10380&lt;&gt;"",M10380&lt;TODAY()),"EPI caducat",IF(AND(G10380="Sí",M10380&lt;&gt;"",M10380&lt;=TODAY()+90),"EPI caduca ≤90 dies",IF(OR(N10380="Deteriorat usable",N10380="Revisió necessària"),"Revisar","OK"))))))))))</f>
      </c>
      <c r="R10380" s="20"/>
    </row>
    <row r="10381" customFormat="false" ht="15" hidden="false" customHeight="false" outlineLevel="0" collapsed="false">
      <c r="A10381" s="19" t="n">
        <v>96</v>
      </c>
      <c r="B10381" s="19" t="n">
        <f aca="false">IFERROR(VLOOKUP(A10381,Personal!$A$6:$F$112,2,FALSE()),"")</f>
        <v>0</v>
      </c>
      <c r="C10381" s="19" t="str">
        <f aca="false">IFERROR(VLOOKUP(A10381,Personal!$A$6:$F$112,3,FALSE()),"")</f>
        <v>Cerdanyola</v>
      </c>
      <c r="D10381" s="19" t="s">
        <v>71</v>
      </c>
      <c r="E10381" s="19" t="s">
        <v>72</v>
      </c>
      <c r="F10381" s="19" t="s">
        <v>73</v>
      </c>
      <c r="G10381" s="19" t="s">
        <v>291</v>
      </c>
      <c r="H10381" s="19" t="n">
        <f aca="false">IF(OR(VLOOKUP(A10381,Personal!$A$6:$F$112,5,FALSE())&lt;&gt;"Sí",N10381="No aplica"),0,'Catàleg GRAE'!D25)</f>
        <v>1</v>
      </c>
      <c r="I10381" s="20"/>
      <c r="J10381" s="20"/>
      <c r="K10381" s="20"/>
      <c r="L10381" s="21"/>
      <c r="M10381" s="21"/>
      <c r="N10381" s="20"/>
      <c r="O10381" s="20"/>
      <c r="P10381" s="19" t="str">
        <f aca="false">IF(I10381="","",I10381-H10381)</f>
        <v/>
      </c>
      <c r="Q10381" s="19" t="str">
        <f aca="true">IF(B10381="","",IF(N10381="No aplica","No aplica",IF(I10381="","Pendent",IF(N10381="Per substituir","Substituir",IF(OR(N10381="No localitzat",N10381="No lliurat"),"Reposar",IF(I10381&lt;H10381,"Reposar",IF(I10381&gt;H10381,"Revisar excedent",IF(AND(G10381="Sí",M10381&lt;&gt;"",M10381&lt;TODAY()),"EPI caducat",IF(AND(G10381="Sí",M10381&lt;&gt;"",M10381&lt;=TODAY()+90),"EPI caduca ≤90 dies",IF(OR(N10381="Deteriorat usable",N10381="Revisió necessària"),"Revisar","OK"))))))))))</f>
      </c>
      <c r="R10381" s="20"/>
    </row>
    <row r="10382" customFormat="false" ht="15" hidden="false" customHeight="false" outlineLevel="0" collapsed="false">
      <c r="A10382" s="19" t="n">
        <v>96</v>
      </c>
      <c r="B10382" s="19" t="n">
        <f aca="false">IFERROR(VLOOKUP(A10382,Personal!$A$6:$F$112,2,FALSE()),"")</f>
        <v>0</v>
      </c>
      <c r="C10382" s="19" t="str">
        <f aca="false">IFERROR(VLOOKUP(A10382,Personal!$A$6:$F$112,3,FALSE()),"")</f>
        <v>Cerdanyola</v>
      </c>
      <c r="D10382" s="19" t="s">
        <v>40</v>
      </c>
      <c r="E10382" s="19" t="s">
        <v>74</v>
      </c>
      <c r="F10382" s="19" t="s">
        <v>75</v>
      </c>
      <c r="G10382" s="19" t="s">
        <v>272</v>
      </c>
      <c r="H10382" s="19" t="n">
        <f aca="false">IF(OR(VLOOKUP(A10382,Personal!$A$6:$F$112,5,FALSE())&lt;&gt;"Sí",N10382="No aplica"),0,'Catàleg GRAE'!D26)</f>
        <v>1</v>
      </c>
      <c r="I10382" s="20"/>
      <c r="J10382" s="20"/>
      <c r="K10382" s="20"/>
      <c r="L10382" s="21"/>
      <c r="M10382" s="21"/>
      <c r="N10382" s="20"/>
      <c r="O10382" s="20"/>
      <c r="P10382" s="19" t="str">
        <f aca="false">IF(I10382="","",I10382-H10382)</f>
        <v/>
      </c>
      <c r="Q10382" s="19" t="str">
        <f aca="true">IF(B10382="","",IF(N10382="No aplica","No aplica",IF(I10382="","Pendent",IF(N10382="Per substituir","Substituir",IF(OR(N10382="No localitzat",N10382="No lliurat"),"Reposar",IF(I10382&lt;H10382,"Reposar",IF(I10382&gt;H10382,"Revisar excedent",IF(AND(G10382="Sí",M10382&lt;&gt;"",M10382&lt;TODAY()),"EPI caducat",IF(AND(G10382="Sí",M10382&lt;&gt;"",M10382&lt;=TODAY()+90),"EPI caduca ≤90 dies",IF(OR(N10382="Deteriorat usable",N10382="Revisió necessària"),"Revisar","OK"))))))))))</f>
      </c>
      <c r="R10382" s="20"/>
    </row>
    <row r="10383" customFormat="false" ht="15" hidden="false" customHeight="false" outlineLevel="0" collapsed="false">
      <c r="A10383" s="19" t="n">
        <v>96</v>
      </c>
      <c r="B10383" s="19" t="n">
        <f aca="false">IFERROR(VLOOKUP(A10383,Personal!$A$6:$F$112,2,FALSE()),"")</f>
        <v>0</v>
      </c>
      <c r="C10383" s="19" t="str">
        <f aca="false">IFERROR(VLOOKUP(A10383,Personal!$A$6:$F$112,3,FALSE()),"")</f>
        <v>Cerdanyola</v>
      </c>
      <c r="D10383" s="19" t="s">
        <v>40</v>
      </c>
      <c r="E10383" s="19" t="s">
        <v>76</v>
      </c>
      <c r="F10383" s="19" t="s">
        <v>77</v>
      </c>
      <c r="G10383" s="19" t="s">
        <v>291</v>
      </c>
      <c r="H10383" s="19" t="n">
        <f aca="false">IF(OR(VLOOKUP(A10383,Personal!$A$6:$F$112,5,FALSE())&lt;&gt;"Sí",N10383="No aplica"),0,'Catàleg GRAE'!D27)</f>
        <v>1</v>
      </c>
      <c r="I10383" s="20"/>
      <c r="J10383" s="20"/>
      <c r="K10383" s="20"/>
      <c r="L10383" s="21"/>
      <c r="M10383" s="21"/>
      <c r="N10383" s="20"/>
      <c r="O10383" s="20"/>
      <c r="P10383" s="19" t="str">
        <f aca="false">IF(I10383="","",I10383-H10383)</f>
        <v/>
      </c>
      <c r="Q10383" s="19" t="str">
        <f aca="true">IF(B10383="","",IF(N10383="No aplica","No aplica",IF(I10383="","Pendent",IF(N10383="Per substituir","Substituir",IF(OR(N10383="No localitzat",N10383="No lliurat"),"Reposar",IF(I10383&lt;H10383,"Reposar",IF(I10383&gt;H10383,"Revisar excedent",IF(AND(G10383="Sí",M10383&lt;&gt;"",M10383&lt;TODAY()),"EPI caducat",IF(AND(G10383="Sí",M10383&lt;&gt;"",M10383&lt;=TODAY()+90),"EPI caduca ≤90 dies",IF(OR(N10383="Deteriorat usable",N10383="Revisió necessària"),"Revisar","OK"))))))))))</f>
      </c>
      <c r="R10383" s="20"/>
    </row>
    <row r="10384" customFormat="false" ht="15" hidden="false" customHeight="false" outlineLevel="0" collapsed="false">
      <c r="A10384" s="19" t="n">
        <v>96</v>
      </c>
      <c r="B10384" s="19" t="n">
        <f aca="false">IFERROR(VLOOKUP(A10384,Personal!$A$6:$F$112,2,FALSE()),"")</f>
        <v>0</v>
      </c>
      <c r="C10384" s="19" t="str">
        <f aca="false">IFERROR(VLOOKUP(A10384,Personal!$A$6:$F$112,3,FALSE()),"")</f>
        <v>Cerdanyola</v>
      </c>
      <c r="D10384" s="19" t="s">
        <v>78</v>
      </c>
      <c r="E10384" s="19" t="s">
        <v>79</v>
      </c>
      <c r="F10384" s="19" t="s">
        <v>80</v>
      </c>
      <c r="G10384" s="19" t="s">
        <v>291</v>
      </c>
      <c r="H10384" s="19" t="n">
        <f aca="false">IF(OR(VLOOKUP(A10384,Personal!$A$6:$F$112,5,FALSE())&lt;&gt;"Sí",N10384="No aplica"),0,'Catàleg GRAE'!D28)</f>
        <v>1</v>
      </c>
      <c r="I10384" s="20"/>
      <c r="J10384" s="20"/>
      <c r="K10384" s="20"/>
      <c r="L10384" s="21"/>
      <c r="M10384" s="21"/>
      <c r="N10384" s="20"/>
      <c r="O10384" s="20"/>
      <c r="P10384" s="19" t="str">
        <f aca="false">IF(I10384="","",I10384-H10384)</f>
        <v/>
      </c>
      <c r="Q10384" s="19" t="str">
        <f aca="true">IF(B10384="","",IF(N10384="No aplica","No aplica",IF(I10384="","Pendent",IF(N10384="Per substituir","Substituir",IF(OR(N10384="No localitzat",N10384="No lliurat"),"Reposar",IF(I10384&lt;H10384,"Reposar",IF(I10384&gt;H10384,"Revisar excedent",IF(AND(G10384="Sí",M10384&lt;&gt;"",M10384&lt;TODAY()),"EPI caducat",IF(AND(G10384="Sí",M10384&lt;&gt;"",M10384&lt;=TODAY()+90),"EPI caduca ≤90 dies",IF(OR(N10384="Deteriorat usable",N10384="Revisió necessària"),"Revisar","OK"))))))))))</f>
      </c>
      <c r="R10384" s="20"/>
    </row>
    <row r="10385" customFormat="false" ht="15" hidden="false" customHeight="false" outlineLevel="0" collapsed="false">
      <c r="A10385" s="19" t="n">
        <v>96</v>
      </c>
      <c r="B10385" s="19" t="n">
        <f aca="false">IFERROR(VLOOKUP(A10385,Personal!$A$6:$F$112,2,FALSE()),"")</f>
        <v>0</v>
      </c>
      <c r="C10385" s="19" t="str">
        <f aca="false">IFERROR(VLOOKUP(A10385,Personal!$A$6:$F$112,3,FALSE()),"")</f>
        <v>Cerdanyola</v>
      </c>
      <c r="D10385" s="19" t="s">
        <v>26</v>
      </c>
      <c r="E10385" s="19" t="s">
        <v>81</v>
      </c>
      <c r="F10385" s="19" t="s">
        <v>82</v>
      </c>
      <c r="G10385" s="19" t="s">
        <v>272</v>
      </c>
      <c r="H10385" s="19" t="n">
        <f aca="false">IF(OR(VLOOKUP(A10385,Personal!$A$6:$F$112,5,FALSE())&lt;&gt;"Sí",N10385="No aplica"),0,'Catàleg GRAE'!D29)</f>
        <v>1</v>
      </c>
      <c r="I10385" s="20"/>
      <c r="J10385" s="20"/>
      <c r="K10385" s="20"/>
      <c r="L10385" s="21"/>
      <c r="M10385" s="21"/>
      <c r="N10385" s="20"/>
      <c r="O10385" s="20"/>
      <c r="P10385" s="19" t="str">
        <f aca="false">IF(I10385="","",I10385-H10385)</f>
        <v/>
      </c>
      <c r="Q10385" s="19" t="str">
        <f aca="true">IF(B10385="","",IF(N10385="No aplica","No aplica",IF(I10385="","Pendent",IF(N10385="Per substituir","Substituir",IF(OR(N10385="No localitzat",N10385="No lliurat"),"Reposar",IF(I10385&lt;H10385,"Reposar",IF(I10385&gt;H10385,"Revisar excedent",IF(AND(G10385="Sí",M10385&lt;&gt;"",M10385&lt;TODAY()),"EPI caducat",IF(AND(G10385="Sí",M10385&lt;&gt;"",M10385&lt;=TODAY()+90),"EPI caduca ≤90 dies",IF(OR(N10385="Deteriorat usable",N10385="Revisió necessària"),"Revisar","OK"))))))))))</f>
      </c>
      <c r="R10385" s="20"/>
    </row>
    <row r="10386" customFormat="false" ht="15" hidden="false" customHeight="false" outlineLevel="0" collapsed="false">
      <c r="A10386" s="19" t="n">
        <v>96</v>
      </c>
      <c r="B10386" s="19" t="n">
        <f aca="false">IFERROR(VLOOKUP(A10386,Personal!$A$6:$F$112,2,FALSE()),"")</f>
        <v>0</v>
      </c>
      <c r="C10386" s="19" t="str">
        <f aca="false">IFERROR(VLOOKUP(A10386,Personal!$A$6:$F$112,3,FALSE()),"")</f>
        <v>Cerdanyola</v>
      </c>
      <c r="D10386" s="19" t="s">
        <v>83</v>
      </c>
      <c r="E10386" s="19" t="s">
        <v>84</v>
      </c>
      <c r="F10386" s="19" t="s">
        <v>85</v>
      </c>
      <c r="G10386" s="19" t="s">
        <v>291</v>
      </c>
      <c r="H10386" s="19" t="n">
        <f aca="false">IF(OR(VLOOKUP(A10386,Personal!$A$6:$F$112,5,FALSE())&lt;&gt;"Sí",N10386="No aplica"),0,'Catàleg GRAE'!D30)</f>
        <v>2</v>
      </c>
      <c r="I10386" s="20"/>
      <c r="J10386" s="20"/>
      <c r="K10386" s="20"/>
      <c r="L10386" s="21"/>
      <c r="M10386" s="21"/>
      <c r="N10386" s="20"/>
      <c r="O10386" s="20"/>
      <c r="P10386" s="19" t="str">
        <f aca="false">IF(I10386="","",I10386-H10386)</f>
        <v/>
      </c>
      <c r="Q10386" s="19" t="str">
        <f aca="true">IF(B10386="","",IF(N10386="No aplica","No aplica",IF(I10386="","Pendent",IF(N10386="Per substituir","Substituir",IF(OR(N10386="No localitzat",N10386="No lliurat"),"Reposar",IF(I10386&lt;H10386,"Reposar",IF(I10386&gt;H10386,"Revisar excedent",IF(AND(G10386="Sí",M10386&lt;&gt;"",M10386&lt;TODAY()),"EPI caducat",IF(AND(G10386="Sí",M10386&lt;&gt;"",M10386&lt;=TODAY()+90),"EPI caduca ≤90 dies",IF(OR(N10386="Deteriorat usable",N10386="Revisió necessària"),"Revisar","OK"))))))))))</f>
      </c>
      <c r="R10386" s="20"/>
    </row>
    <row r="10387" customFormat="false" ht="15" hidden="false" customHeight="false" outlineLevel="0" collapsed="false">
      <c r="A10387" s="19" t="n">
        <v>96</v>
      </c>
      <c r="B10387" s="19" t="n">
        <f aca="false">IFERROR(VLOOKUP(A10387,Personal!$A$6:$F$112,2,FALSE()),"")</f>
        <v>0</v>
      </c>
      <c r="C10387" s="19" t="str">
        <f aca="false">IFERROR(VLOOKUP(A10387,Personal!$A$6:$F$112,3,FALSE()),"")</f>
        <v>Cerdanyola</v>
      </c>
      <c r="D10387" s="19" t="s">
        <v>83</v>
      </c>
      <c r="E10387" s="19" t="s">
        <v>86</v>
      </c>
      <c r="F10387" s="19" t="s">
        <v>87</v>
      </c>
      <c r="G10387" s="19" t="s">
        <v>291</v>
      </c>
      <c r="H10387" s="19" t="n">
        <f aca="false">IF(OR(VLOOKUP(A10387,Personal!$A$6:$F$112,5,FALSE())&lt;&gt;"Sí",N10387="No aplica"),0,'Catàleg GRAE'!D31)</f>
        <v>2</v>
      </c>
      <c r="I10387" s="20"/>
      <c r="J10387" s="20"/>
      <c r="K10387" s="20"/>
      <c r="L10387" s="21"/>
      <c r="M10387" s="21"/>
      <c r="N10387" s="20"/>
      <c r="O10387" s="20"/>
      <c r="P10387" s="19" t="str">
        <f aca="false">IF(I10387="","",I10387-H10387)</f>
        <v/>
      </c>
      <c r="Q10387" s="19" t="str">
        <f aca="true">IF(B10387="","",IF(N10387="No aplica","No aplica",IF(I10387="","Pendent",IF(N10387="Per substituir","Substituir",IF(OR(N10387="No localitzat",N10387="No lliurat"),"Reposar",IF(I10387&lt;H10387,"Reposar",IF(I10387&gt;H10387,"Revisar excedent",IF(AND(G10387="Sí",M10387&lt;&gt;"",M10387&lt;TODAY()),"EPI caducat",IF(AND(G10387="Sí",M10387&lt;&gt;"",M10387&lt;=TODAY()+90),"EPI caduca ≤90 dies",IF(OR(N10387="Deteriorat usable",N10387="Revisió necessària"),"Revisar","OK"))))))))))</f>
      </c>
      <c r="R10387" s="20"/>
    </row>
    <row r="10388" customFormat="false" ht="15" hidden="false" customHeight="false" outlineLevel="0" collapsed="false">
      <c r="A10388" s="19" t="n">
        <v>96</v>
      </c>
      <c r="B10388" s="19" t="n">
        <f aca="false">IFERROR(VLOOKUP(A10388,Personal!$A$6:$F$112,2,FALSE()),"")</f>
        <v>0</v>
      </c>
      <c r="C10388" s="19" t="str">
        <f aca="false">IFERROR(VLOOKUP(A10388,Personal!$A$6:$F$112,3,FALSE()),"")</f>
        <v>Cerdanyola</v>
      </c>
      <c r="D10388" s="19" t="s">
        <v>83</v>
      </c>
      <c r="E10388" s="19" t="s">
        <v>88</v>
      </c>
      <c r="F10388" s="19" t="s">
        <v>89</v>
      </c>
      <c r="G10388" s="19" t="s">
        <v>291</v>
      </c>
      <c r="H10388" s="19" t="n">
        <f aca="false">IF(OR(VLOOKUP(A10388,Personal!$A$6:$F$112,5,FALSE())&lt;&gt;"Sí",N10388="No aplica"),0,'Catàleg GRAE'!D32)</f>
        <v>2</v>
      </c>
      <c r="I10388" s="20"/>
      <c r="J10388" s="20"/>
      <c r="K10388" s="20"/>
      <c r="L10388" s="21"/>
      <c r="M10388" s="21"/>
      <c r="N10388" s="20"/>
      <c r="O10388" s="20"/>
      <c r="P10388" s="19" t="str">
        <f aca="false">IF(I10388="","",I10388-H10388)</f>
        <v/>
      </c>
      <c r="Q10388" s="19" t="str">
        <f aca="true">IF(B10388="","",IF(N10388="No aplica","No aplica",IF(I10388="","Pendent",IF(N10388="Per substituir","Substituir",IF(OR(N10388="No localitzat",N10388="No lliurat"),"Reposar",IF(I10388&lt;H10388,"Reposar",IF(I10388&gt;H10388,"Revisar excedent",IF(AND(G10388="Sí",M10388&lt;&gt;"",M10388&lt;TODAY()),"EPI caducat",IF(AND(G10388="Sí",M10388&lt;&gt;"",M10388&lt;=TODAY()+90),"EPI caduca ≤90 dies",IF(OR(N10388="Deteriorat usable",N10388="Revisió necessària"),"Revisar","OK"))))))))))</f>
      </c>
      <c r="R10388" s="20"/>
    </row>
    <row r="10389" customFormat="false" ht="15" hidden="false" customHeight="false" outlineLevel="0" collapsed="false">
      <c r="A10389" s="19" t="n">
        <v>96</v>
      </c>
      <c r="B10389" s="19" t="n">
        <f aca="false">IFERROR(VLOOKUP(A10389,Personal!$A$6:$F$112,2,FALSE()),"")</f>
        <v>0</v>
      </c>
      <c r="C10389" s="19" t="str">
        <f aca="false">IFERROR(VLOOKUP(A10389,Personal!$A$6:$F$112,3,FALSE()),"")</f>
        <v>Cerdanyola</v>
      </c>
      <c r="D10389" s="19" t="s">
        <v>83</v>
      </c>
      <c r="E10389" s="19" t="s">
        <v>90</v>
      </c>
      <c r="F10389" s="19" t="s">
        <v>91</v>
      </c>
      <c r="G10389" s="19" t="s">
        <v>291</v>
      </c>
      <c r="H10389" s="19" t="n">
        <f aca="false">IF(OR(VLOOKUP(A10389,Personal!$A$6:$F$112,5,FALSE())&lt;&gt;"Sí",N10389="No aplica"),0,'Catàleg GRAE'!D33)</f>
        <v>1</v>
      </c>
      <c r="I10389" s="20"/>
      <c r="J10389" s="20"/>
      <c r="K10389" s="20"/>
      <c r="L10389" s="21"/>
      <c r="M10389" s="21"/>
      <c r="N10389" s="20"/>
      <c r="O10389" s="20"/>
      <c r="P10389" s="19" t="str">
        <f aca="false">IF(I10389="","",I10389-H10389)</f>
        <v/>
      </c>
      <c r="Q10389" s="19" t="str">
        <f aca="true">IF(B10389="","",IF(N10389="No aplica","No aplica",IF(I10389="","Pendent",IF(N10389="Per substituir","Substituir",IF(OR(N10389="No localitzat",N10389="No lliurat"),"Reposar",IF(I10389&lt;H10389,"Reposar",IF(I10389&gt;H10389,"Revisar excedent",IF(AND(G10389="Sí",M10389&lt;&gt;"",M10389&lt;TODAY()),"EPI caducat",IF(AND(G10389="Sí",M10389&lt;&gt;"",M10389&lt;=TODAY()+90),"EPI caduca ≤90 dies",IF(OR(N10389="Deteriorat usable",N10389="Revisió necessària"),"Revisar","OK"))))))))))</f>
      </c>
      <c r="R10389" s="20"/>
    </row>
    <row r="10390" customFormat="false" ht="15" hidden="false" customHeight="false" outlineLevel="0" collapsed="false">
      <c r="A10390" s="19" t="n">
        <v>96</v>
      </c>
      <c r="B10390" s="19" t="n">
        <f aca="false">IFERROR(VLOOKUP(A10390,Personal!$A$6:$F$112,2,FALSE()),"")</f>
        <v>0</v>
      </c>
      <c r="C10390" s="19" t="str">
        <f aca="false">IFERROR(VLOOKUP(A10390,Personal!$A$6:$F$112,3,FALSE()),"")</f>
        <v>Cerdanyola</v>
      </c>
      <c r="D10390" s="19" t="s">
        <v>40</v>
      </c>
      <c r="E10390" s="19" t="s">
        <v>92</v>
      </c>
      <c r="F10390" s="19" t="s">
        <v>93</v>
      </c>
      <c r="G10390" s="19" t="s">
        <v>291</v>
      </c>
      <c r="H10390" s="19" t="n">
        <f aca="false">IF(OR(VLOOKUP(A10390,Personal!$A$6:$F$112,5,FALSE())&lt;&gt;"Sí",N10390="No aplica"),0,'Catàleg GRAE'!D34)</f>
        <v>1</v>
      </c>
      <c r="I10390" s="20"/>
      <c r="J10390" s="20"/>
      <c r="K10390" s="20"/>
      <c r="L10390" s="21"/>
      <c r="M10390" s="21"/>
      <c r="N10390" s="20"/>
      <c r="O10390" s="20"/>
      <c r="P10390" s="19" t="str">
        <f aca="false">IF(I10390="","",I10390-H10390)</f>
        <v/>
      </c>
      <c r="Q10390" s="19" t="str">
        <f aca="true">IF(B10390="","",IF(N10390="No aplica","No aplica",IF(I10390="","Pendent",IF(N10390="Per substituir","Substituir",IF(OR(N10390="No localitzat",N10390="No lliurat"),"Reposar",IF(I10390&lt;H10390,"Reposar",IF(I10390&gt;H10390,"Revisar excedent",IF(AND(G10390="Sí",M10390&lt;&gt;"",M10390&lt;TODAY()),"EPI caducat",IF(AND(G10390="Sí",M10390&lt;&gt;"",M10390&lt;=TODAY()+90),"EPI caduca ≤90 dies",IF(OR(N10390="Deteriorat usable",N10390="Revisió necessària"),"Revisar","OK"))))))))))</f>
      </c>
      <c r="R10390" s="20"/>
    </row>
    <row r="10391" customFormat="false" ht="15" hidden="false" customHeight="false" outlineLevel="0" collapsed="false">
      <c r="A10391" s="19" t="n">
        <v>96</v>
      </c>
      <c r="B10391" s="19" t="n">
        <f aca="false">IFERROR(VLOOKUP(A10391,Personal!$A$6:$F$112,2,FALSE()),"")</f>
        <v>0</v>
      </c>
      <c r="C10391" s="19" t="str">
        <f aca="false">IFERROR(VLOOKUP(A10391,Personal!$A$6:$F$112,3,FALSE()),"")</f>
        <v>Cerdanyola</v>
      </c>
      <c r="D10391" s="19" t="s">
        <v>94</v>
      </c>
      <c r="E10391" s="19" t="s">
        <v>95</v>
      </c>
      <c r="F10391" s="19" t="s">
        <v>96</v>
      </c>
      <c r="G10391" s="19" t="s">
        <v>291</v>
      </c>
      <c r="H10391" s="19" t="n">
        <f aca="false">IF(OR(VLOOKUP(A10391,Personal!$A$6:$F$112,5,FALSE())&lt;&gt;"Sí",N10391="No aplica"),0,'Catàleg GRAE'!D35)</f>
        <v>1</v>
      </c>
      <c r="I10391" s="20"/>
      <c r="J10391" s="20"/>
      <c r="K10391" s="20"/>
      <c r="L10391" s="21"/>
      <c r="M10391" s="21"/>
      <c r="N10391" s="20"/>
      <c r="O10391" s="20"/>
      <c r="P10391" s="19" t="str">
        <f aca="false">IF(I10391="","",I10391-H10391)</f>
        <v/>
      </c>
      <c r="Q10391" s="19" t="str">
        <f aca="true">IF(B10391="","",IF(N10391="No aplica","No aplica",IF(I10391="","Pendent",IF(N10391="Per substituir","Substituir",IF(OR(N10391="No localitzat",N10391="No lliurat"),"Reposar",IF(I10391&lt;H10391,"Reposar",IF(I10391&gt;H10391,"Revisar excedent",IF(AND(G10391="Sí",M10391&lt;&gt;"",M10391&lt;TODAY()),"EPI caducat",IF(AND(G10391="Sí",M10391&lt;&gt;"",M10391&lt;=TODAY()+90),"EPI caduca ≤90 dies",IF(OR(N10391="Deteriorat usable",N10391="Revisió necessària"),"Revisar","OK"))))))))))</f>
      </c>
      <c r="R10391" s="20"/>
    </row>
    <row r="10392" customFormat="false" ht="15" hidden="false" customHeight="false" outlineLevel="0" collapsed="false">
      <c r="A10392" s="19" t="n">
        <v>96</v>
      </c>
      <c r="B10392" s="19" t="n">
        <f aca="false">IFERROR(VLOOKUP(A10392,Personal!$A$6:$F$112,2,FALSE()),"")</f>
        <v>0</v>
      </c>
      <c r="C10392" s="19" t="str">
        <f aca="false">IFERROR(VLOOKUP(A10392,Personal!$A$6:$F$112,3,FALSE()),"")</f>
        <v>Cerdanyola</v>
      </c>
      <c r="D10392" s="19" t="s">
        <v>97</v>
      </c>
      <c r="E10392" s="19" t="s">
        <v>98</v>
      </c>
      <c r="F10392" s="19" t="s">
        <v>99</v>
      </c>
      <c r="G10392" s="19" t="s">
        <v>291</v>
      </c>
      <c r="H10392" s="19" t="n">
        <f aca="false">IF(OR(VLOOKUP(A10392,Personal!$A$6:$F$112,5,FALSE())&lt;&gt;"Sí",N10392="No aplica"),0,'Catàleg GRAE'!D36)</f>
        <v>3</v>
      </c>
      <c r="I10392" s="20"/>
      <c r="J10392" s="20"/>
      <c r="K10392" s="20"/>
      <c r="L10392" s="21"/>
      <c r="M10392" s="21"/>
      <c r="N10392" s="20"/>
      <c r="O10392" s="20"/>
      <c r="P10392" s="19" t="str">
        <f aca="false">IF(I10392="","",I10392-H10392)</f>
        <v/>
      </c>
      <c r="Q10392" s="19" t="str">
        <f aca="true">IF(B10392="","",IF(N10392="No aplica","No aplica",IF(I10392="","Pendent",IF(N10392="Per substituir","Substituir",IF(OR(N10392="No localitzat",N10392="No lliurat"),"Reposar",IF(I10392&lt;H10392,"Reposar",IF(I10392&gt;H10392,"Revisar excedent",IF(AND(G10392="Sí",M10392&lt;&gt;"",M10392&lt;TODAY()),"EPI caducat",IF(AND(G10392="Sí",M10392&lt;&gt;"",M10392&lt;=TODAY()+90),"EPI caduca ≤90 dies",IF(OR(N10392="Deteriorat usable",N10392="Revisió necessària"),"Revisar","OK"))))))))))</f>
      </c>
      <c r="R10392" s="20"/>
    </row>
    <row r="10393" customFormat="false" ht="15" hidden="false" customHeight="false" outlineLevel="0" collapsed="false">
      <c r="A10393" s="19" t="n">
        <v>96</v>
      </c>
      <c r="B10393" s="19" t="n">
        <f aca="false">IFERROR(VLOOKUP(A10393,Personal!$A$6:$F$112,2,FALSE()),"")</f>
        <v>0</v>
      </c>
      <c r="C10393" s="19" t="str">
        <f aca="false">IFERROR(VLOOKUP(A10393,Personal!$A$6:$F$112,3,FALSE()),"")</f>
        <v>Cerdanyola</v>
      </c>
      <c r="D10393" s="19" t="s">
        <v>97</v>
      </c>
      <c r="E10393" s="19" t="s">
        <v>100</v>
      </c>
      <c r="F10393" s="19" t="s">
        <v>101</v>
      </c>
      <c r="G10393" s="19" t="s">
        <v>291</v>
      </c>
      <c r="H10393" s="19" t="n">
        <f aca="false">IF(OR(VLOOKUP(A10393,Personal!$A$6:$F$112,5,FALSE())&lt;&gt;"Sí",N10393="No aplica"),0,'Catàleg GRAE'!D37)</f>
        <v>1</v>
      </c>
      <c r="I10393" s="20"/>
      <c r="J10393" s="20"/>
      <c r="K10393" s="20"/>
      <c r="L10393" s="21"/>
      <c r="M10393" s="21"/>
      <c r="N10393" s="20"/>
      <c r="O10393" s="20"/>
      <c r="P10393" s="19" t="str">
        <f aca="false">IF(I10393="","",I10393-H10393)</f>
        <v/>
      </c>
      <c r="Q10393" s="19" t="str">
        <f aca="true">IF(B10393="","",IF(N10393="No aplica","No aplica",IF(I10393="","Pendent",IF(N10393="Per substituir","Substituir",IF(OR(N10393="No localitzat",N10393="No lliurat"),"Reposar",IF(I10393&lt;H10393,"Reposar",IF(I10393&gt;H10393,"Revisar excedent",IF(AND(G10393="Sí",M10393&lt;&gt;"",M10393&lt;TODAY()),"EPI caducat",IF(AND(G10393="Sí",M10393&lt;&gt;"",M10393&lt;=TODAY()+90),"EPI caduca ≤90 dies",IF(OR(N10393="Deteriorat usable",N10393="Revisió necessària"),"Revisar","OK"))))))))))</f>
      </c>
      <c r="R10393" s="20"/>
    </row>
    <row r="10394" customFormat="false" ht="15" hidden="false" customHeight="false" outlineLevel="0" collapsed="false">
      <c r="A10394" s="19" t="n">
        <v>96</v>
      </c>
      <c r="B10394" s="19" t="n">
        <f aca="false">IFERROR(VLOOKUP(A10394,Personal!$A$6:$F$112,2,FALSE()),"")</f>
        <v>0</v>
      </c>
      <c r="C10394" s="19" t="str">
        <f aca="false">IFERROR(VLOOKUP(A10394,Personal!$A$6:$F$112,3,FALSE()),"")</f>
        <v>Cerdanyola</v>
      </c>
      <c r="D10394" s="19" t="s">
        <v>102</v>
      </c>
      <c r="E10394" s="19" t="s">
        <v>103</v>
      </c>
      <c r="F10394" s="19" t="s">
        <v>104</v>
      </c>
      <c r="G10394" s="19" t="s">
        <v>291</v>
      </c>
      <c r="H10394" s="19" t="n">
        <f aca="false">IF(OR(VLOOKUP(A10394,Personal!$A$6:$F$112,5,FALSE())&lt;&gt;"Sí",N10394="No aplica"),0,'Catàleg GRAE'!D38)</f>
        <v>1</v>
      </c>
      <c r="I10394" s="20"/>
      <c r="J10394" s="20"/>
      <c r="K10394" s="20"/>
      <c r="L10394" s="21"/>
      <c r="M10394" s="21"/>
      <c r="N10394" s="20"/>
      <c r="O10394" s="20"/>
      <c r="P10394" s="19" t="str">
        <f aca="false">IF(I10394="","",I10394-H10394)</f>
        <v/>
      </c>
      <c r="Q10394" s="19" t="str">
        <f aca="true">IF(B10394="","",IF(N10394="No aplica","No aplica",IF(I10394="","Pendent",IF(N10394="Per substituir","Substituir",IF(OR(N10394="No localitzat",N10394="No lliurat"),"Reposar",IF(I10394&lt;H10394,"Reposar",IF(I10394&gt;H10394,"Revisar excedent",IF(AND(G10394="Sí",M10394&lt;&gt;"",M10394&lt;TODAY()),"EPI caducat",IF(AND(G10394="Sí",M10394&lt;&gt;"",M10394&lt;=TODAY()+90),"EPI caduca ≤90 dies",IF(OR(N10394="Deteriorat usable",N10394="Revisió necessària"),"Revisar","OK"))))))))))</f>
      </c>
      <c r="R10394" s="20"/>
    </row>
    <row r="10395" customFormat="false" ht="15" hidden="false" customHeight="false" outlineLevel="0" collapsed="false">
      <c r="A10395" s="19" t="n">
        <v>96</v>
      </c>
      <c r="B10395" s="19" t="n">
        <f aca="false">IFERROR(VLOOKUP(A10395,Personal!$A$6:$F$112,2,FALSE()),"")</f>
        <v>0</v>
      </c>
      <c r="C10395" s="19" t="str">
        <f aca="false">IFERROR(VLOOKUP(A10395,Personal!$A$6:$F$112,3,FALSE()),"")</f>
        <v>Cerdanyola</v>
      </c>
      <c r="D10395" s="19" t="s">
        <v>97</v>
      </c>
      <c r="E10395" s="19" t="s">
        <v>105</v>
      </c>
      <c r="F10395" s="19" t="s">
        <v>106</v>
      </c>
      <c r="G10395" s="19" t="s">
        <v>291</v>
      </c>
      <c r="H10395" s="19" t="n">
        <f aca="false">IF(OR(VLOOKUP(A10395,Personal!$A$6:$F$112,5,FALSE())&lt;&gt;"Sí",N10395="No aplica"),0,'Catàleg GRAE'!D39)</f>
        <v>3</v>
      </c>
      <c r="I10395" s="20"/>
      <c r="J10395" s="20"/>
      <c r="K10395" s="20"/>
      <c r="L10395" s="21"/>
      <c r="M10395" s="21"/>
      <c r="N10395" s="20"/>
      <c r="O10395" s="20"/>
      <c r="P10395" s="19" t="str">
        <f aca="false">IF(I10395="","",I10395-H10395)</f>
        <v/>
      </c>
      <c r="Q10395" s="19" t="str">
        <f aca="true">IF(B10395="","",IF(N10395="No aplica","No aplica",IF(I10395="","Pendent",IF(N10395="Per substituir","Substituir",IF(OR(N10395="No localitzat",N10395="No lliurat"),"Reposar",IF(I10395&lt;H10395,"Reposar",IF(I10395&gt;H10395,"Revisar excedent",IF(AND(G10395="Sí",M10395&lt;&gt;"",M10395&lt;TODAY()),"EPI caducat",IF(AND(G10395="Sí",M10395&lt;&gt;"",M10395&lt;=TODAY()+90),"EPI caduca ≤90 dies",IF(OR(N10395="Deteriorat usable",N10395="Revisió necessària"),"Revisar","OK"))))))))))</f>
      </c>
      <c r="R10395" s="20"/>
    </row>
    <row r="10396" customFormat="false" ht="15" hidden="false" customHeight="false" outlineLevel="0" collapsed="false">
      <c r="A10396" s="19" t="n">
        <v>96</v>
      </c>
      <c r="B10396" s="19" t="n">
        <f aca="false">IFERROR(VLOOKUP(A10396,Personal!$A$6:$F$112,2,FALSE()),"")</f>
        <v>0</v>
      </c>
      <c r="C10396" s="19" t="str">
        <f aca="false">IFERROR(VLOOKUP(A10396,Personal!$A$6:$F$112,3,FALSE()),"")</f>
        <v>Cerdanyola</v>
      </c>
      <c r="D10396" s="19" t="s">
        <v>97</v>
      </c>
      <c r="E10396" s="19" t="s">
        <v>105</v>
      </c>
      <c r="F10396" s="19" t="s">
        <v>107</v>
      </c>
      <c r="G10396" s="19" t="s">
        <v>291</v>
      </c>
      <c r="H10396" s="19" t="n">
        <f aca="false">IF(OR(VLOOKUP(A10396,Personal!$A$6:$F$112,5,FALSE())&lt;&gt;"Sí",N10396="No aplica"),0,'Catàleg GRAE'!D40)</f>
        <v>3</v>
      </c>
      <c r="I10396" s="20"/>
      <c r="J10396" s="20"/>
      <c r="K10396" s="20"/>
      <c r="L10396" s="21"/>
      <c r="M10396" s="21"/>
      <c r="N10396" s="20"/>
      <c r="O10396" s="20"/>
      <c r="P10396" s="19" t="str">
        <f aca="false">IF(I10396="","",I10396-H10396)</f>
        <v/>
      </c>
      <c r="Q10396" s="19" t="str">
        <f aca="true">IF(B10396="","",IF(N10396="No aplica","No aplica",IF(I10396="","Pendent",IF(N10396="Per substituir","Substituir",IF(OR(N10396="No localitzat",N10396="No lliurat"),"Reposar",IF(I10396&lt;H10396,"Reposar",IF(I10396&gt;H10396,"Revisar excedent",IF(AND(G10396="Sí",M10396&lt;&gt;"",M10396&lt;TODAY()),"EPI caducat",IF(AND(G10396="Sí",M10396&lt;&gt;"",M10396&lt;=TODAY()+90),"EPI caduca ≤90 dies",IF(OR(N10396="Deteriorat usable",N10396="Revisió necessària"),"Revisar","OK"))))))))))</f>
      </c>
      <c r="R10396" s="20"/>
    </row>
    <row r="10397" customFormat="false" ht="15" hidden="false" customHeight="false" outlineLevel="0" collapsed="false">
      <c r="A10397" s="19" t="n">
        <v>96</v>
      </c>
      <c r="B10397" s="19" t="n">
        <f aca="false">IFERROR(VLOOKUP(A10397,Personal!$A$6:$F$112,2,FALSE()),"")</f>
        <v>0</v>
      </c>
      <c r="C10397" s="19" t="str">
        <f aca="false">IFERROR(VLOOKUP(A10397,Personal!$A$6:$F$112,3,FALSE()),"")</f>
        <v>Cerdanyola</v>
      </c>
      <c r="D10397" s="19" t="s">
        <v>97</v>
      </c>
      <c r="E10397" s="19" t="s">
        <v>108</v>
      </c>
      <c r="F10397" s="19" t="s">
        <v>109</v>
      </c>
      <c r="G10397" s="19" t="s">
        <v>291</v>
      </c>
      <c r="H10397" s="19" t="n">
        <f aca="false">IF(OR(VLOOKUP(A10397,Personal!$A$6:$F$112,5,FALSE())&lt;&gt;"Sí",N10397="No aplica"),0,'Catàleg GRAE'!D41)</f>
        <v>2</v>
      </c>
      <c r="I10397" s="20"/>
      <c r="J10397" s="20"/>
      <c r="K10397" s="20"/>
      <c r="L10397" s="21"/>
      <c r="M10397" s="21"/>
      <c r="N10397" s="20"/>
      <c r="O10397" s="20"/>
      <c r="P10397" s="19" t="str">
        <f aca="false">IF(I10397="","",I10397-H10397)</f>
        <v/>
      </c>
      <c r="Q10397" s="19" t="str">
        <f aca="true">IF(B10397="","",IF(N10397="No aplica","No aplica",IF(I10397="","Pendent",IF(N10397="Per substituir","Substituir",IF(OR(N10397="No localitzat",N10397="No lliurat"),"Reposar",IF(I10397&lt;H10397,"Reposar",IF(I10397&gt;H10397,"Revisar excedent",IF(AND(G10397="Sí",M10397&lt;&gt;"",M10397&lt;TODAY()),"EPI caducat",IF(AND(G10397="Sí",M10397&lt;&gt;"",M10397&lt;=TODAY()+90),"EPI caduca ≤90 dies",IF(OR(N10397="Deteriorat usable",N10397="Revisió necessària"),"Revisar","OK"))))))))))</f>
      </c>
      <c r="R10397" s="20"/>
    </row>
    <row r="10398" customFormat="false" ht="15" hidden="false" customHeight="false" outlineLevel="0" collapsed="false">
      <c r="A10398" s="19" t="n">
        <v>96</v>
      </c>
      <c r="B10398" s="19" t="n">
        <f aca="false">IFERROR(VLOOKUP(A10398,Personal!$A$6:$F$112,2,FALSE()),"")</f>
        <v>0</v>
      </c>
      <c r="C10398" s="19" t="str">
        <f aca="false">IFERROR(VLOOKUP(A10398,Personal!$A$6:$F$112,3,FALSE()),"")</f>
        <v>Cerdanyola</v>
      </c>
      <c r="D10398" s="19" t="s">
        <v>97</v>
      </c>
      <c r="E10398" s="19" t="s">
        <v>110</v>
      </c>
      <c r="F10398" s="19" t="s">
        <v>111</v>
      </c>
      <c r="G10398" s="19" t="s">
        <v>291</v>
      </c>
      <c r="H10398" s="19" t="n">
        <f aca="false">IF(OR(VLOOKUP(A10398,Personal!$A$6:$F$112,5,FALSE())&lt;&gt;"Sí",N10398="No aplica"),0,'Catàleg GRAE'!D42)</f>
        <v>1</v>
      </c>
      <c r="I10398" s="20"/>
      <c r="J10398" s="20"/>
      <c r="K10398" s="20"/>
      <c r="L10398" s="21"/>
      <c r="M10398" s="21"/>
      <c r="N10398" s="20"/>
      <c r="O10398" s="20"/>
      <c r="P10398" s="19" t="str">
        <f aca="false">IF(I10398="","",I10398-H10398)</f>
        <v/>
      </c>
      <c r="Q10398" s="19" t="str">
        <f aca="true">IF(B10398="","",IF(N10398="No aplica","No aplica",IF(I10398="","Pendent",IF(N10398="Per substituir","Substituir",IF(OR(N10398="No localitzat",N10398="No lliurat"),"Reposar",IF(I10398&lt;H10398,"Reposar",IF(I10398&gt;H10398,"Revisar excedent",IF(AND(G10398="Sí",M10398&lt;&gt;"",M10398&lt;TODAY()),"EPI caducat",IF(AND(G10398="Sí",M10398&lt;&gt;"",M10398&lt;=TODAY()+90),"EPI caduca ≤90 dies",IF(OR(N10398="Deteriorat usable",N10398="Revisió necessària"),"Revisar","OK"))))))))))</f>
      </c>
      <c r="R10398" s="20"/>
    </row>
    <row r="10399" customFormat="false" ht="15" hidden="false" customHeight="false" outlineLevel="0" collapsed="false">
      <c r="A10399" s="19" t="n">
        <v>96</v>
      </c>
      <c r="B10399" s="19" t="n">
        <f aca="false">IFERROR(VLOOKUP(A10399,Personal!$A$6:$F$112,2,FALSE()),"")</f>
        <v>0</v>
      </c>
      <c r="C10399" s="19" t="str">
        <f aca="false">IFERROR(VLOOKUP(A10399,Personal!$A$6:$F$112,3,FALSE()),"")</f>
        <v>Cerdanyola</v>
      </c>
      <c r="D10399" s="19" t="s">
        <v>112</v>
      </c>
      <c r="E10399" s="19" t="s">
        <v>113</v>
      </c>
      <c r="F10399" s="19" t="s">
        <v>114</v>
      </c>
      <c r="G10399" s="19" t="s">
        <v>291</v>
      </c>
      <c r="H10399" s="19" t="n">
        <f aca="false">IF(OR(VLOOKUP(A10399,Personal!$A$6:$F$112,5,FALSE())&lt;&gt;"Sí",N10399="No aplica"),0,'Catàleg GRAE'!D43)</f>
        <v>2</v>
      </c>
      <c r="I10399" s="20"/>
      <c r="J10399" s="20"/>
      <c r="K10399" s="20"/>
      <c r="L10399" s="21"/>
      <c r="M10399" s="21"/>
      <c r="N10399" s="20"/>
      <c r="O10399" s="20"/>
      <c r="P10399" s="19" t="str">
        <f aca="false">IF(I10399="","",I10399-H10399)</f>
        <v/>
      </c>
      <c r="Q10399" s="19" t="str">
        <f aca="true">IF(B10399="","",IF(N10399="No aplica","No aplica",IF(I10399="","Pendent",IF(N10399="Per substituir","Substituir",IF(OR(N10399="No localitzat",N10399="No lliurat"),"Reposar",IF(I10399&lt;H10399,"Reposar",IF(I10399&gt;H10399,"Revisar excedent",IF(AND(G10399="Sí",M10399&lt;&gt;"",M10399&lt;TODAY()),"EPI caducat",IF(AND(G10399="Sí",M10399&lt;&gt;"",M10399&lt;=TODAY()+90),"EPI caduca ≤90 dies",IF(OR(N10399="Deteriorat usable",N10399="Revisió necessària"),"Revisar","OK"))))))))))</f>
      </c>
      <c r="R10399" s="20"/>
    </row>
    <row r="10400" customFormat="false" ht="15" hidden="false" customHeight="false" outlineLevel="0" collapsed="false">
      <c r="A10400" s="19" t="n">
        <v>96</v>
      </c>
      <c r="B10400" s="19" t="n">
        <f aca="false">IFERROR(VLOOKUP(A10400,Personal!$A$6:$F$112,2,FALSE()),"")</f>
        <v>0</v>
      </c>
      <c r="C10400" s="19" t="str">
        <f aca="false">IFERROR(VLOOKUP(A10400,Personal!$A$6:$F$112,3,FALSE()),"")</f>
        <v>Cerdanyola</v>
      </c>
      <c r="D10400" s="19" t="s">
        <v>102</v>
      </c>
      <c r="E10400" s="19" t="s">
        <v>115</v>
      </c>
      <c r="F10400" s="19" t="s">
        <v>116</v>
      </c>
      <c r="G10400" s="19" t="s">
        <v>291</v>
      </c>
      <c r="H10400" s="19" t="n">
        <f aca="false">IF(OR(VLOOKUP(A10400,Personal!$A$6:$F$112,5,FALSE())&lt;&gt;"Sí",N10400="No aplica"),0,'Catàleg GRAE'!D44)</f>
        <v>1</v>
      </c>
      <c r="I10400" s="20"/>
      <c r="J10400" s="20"/>
      <c r="K10400" s="20"/>
      <c r="L10400" s="21"/>
      <c r="M10400" s="21"/>
      <c r="N10400" s="20"/>
      <c r="O10400" s="20"/>
      <c r="P10400" s="19" t="str">
        <f aca="false">IF(I10400="","",I10400-H10400)</f>
        <v/>
      </c>
      <c r="Q10400" s="19" t="str">
        <f aca="true">IF(B10400="","",IF(N10400="No aplica","No aplica",IF(I10400="","Pendent",IF(N10400="Per substituir","Substituir",IF(OR(N10400="No localitzat",N10400="No lliurat"),"Reposar",IF(I10400&lt;H10400,"Reposar",IF(I10400&gt;H10400,"Revisar excedent",IF(AND(G10400="Sí",M10400&lt;&gt;"",M10400&lt;TODAY()),"EPI caducat",IF(AND(G10400="Sí",M10400&lt;&gt;"",M10400&lt;=TODAY()+90),"EPI caduca ≤90 dies",IF(OR(N10400="Deteriorat usable",N10400="Revisió necessària"),"Revisar","OK"))))))))))</f>
      </c>
      <c r="R10400" s="20"/>
    </row>
    <row r="10401" customFormat="false" ht="15" hidden="false" customHeight="false" outlineLevel="0" collapsed="false">
      <c r="A10401" s="19" t="n">
        <v>96</v>
      </c>
      <c r="B10401" s="19" t="n">
        <f aca="false">IFERROR(VLOOKUP(A10401,Personal!$A$6:$F$112,2,FALSE()),"")</f>
        <v>0</v>
      </c>
      <c r="C10401" s="19" t="str">
        <f aca="false">IFERROR(VLOOKUP(A10401,Personal!$A$6:$F$112,3,FALSE()),"")</f>
        <v>Cerdanyola</v>
      </c>
      <c r="D10401" s="19" t="s">
        <v>102</v>
      </c>
      <c r="E10401" s="19" t="s">
        <v>117</v>
      </c>
      <c r="F10401" s="19" t="s">
        <v>118</v>
      </c>
      <c r="G10401" s="19" t="s">
        <v>272</v>
      </c>
      <c r="H10401" s="19" t="n">
        <f aca="false">IF(OR(VLOOKUP(A10401,Personal!$A$6:$F$112,5,FALSE())&lt;&gt;"Sí",N10401="No aplica"),0,'Catàleg GRAE'!D45)</f>
        <v>1</v>
      </c>
      <c r="I10401" s="20"/>
      <c r="J10401" s="20"/>
      <c r="K10401" s="20"/>
      <c r="L10401" s="21"/>
      <c r="M10401" s="21"/>
      <c r="N10401" s="20"/>
      <c r="O10401" s="20"/>
      <c r="P10401" s="19" t="str">
        <f aca="false">IF(I10401="","",I10401-H10401)</f>
        <v/>
      </c>
      <c r="Q10401" s="19" t="str">
        <f aca="true">IF(B10401="","",IF(N10401="No aplica","No aplica",IF(I10401="","Pendent",IF(N10401="Per substituir","Substituir",IF(OR(N10401="No localitzat",N10401="No lliurat"),"Reposar",IF(I10401&lt;H10401,"Reposar",IF(I10401&gt;H10401,"Revisar excedent",IF(AND(G10401="Sí",M10401&lt;&gt;"",M10401&lt;TODAY()),"EPI caducat",IF(AND(G10401="Sí",M10401&lt;&gt;"",M10401&lt;=TODAY()+90),"EPI caduca ≤90 dies",IF(OR(N10401="Deteriorat usable",N10401="Revisió necessària"),"Revisar","OK"))))))))))</f>
      </c>
      <c r="R10401" s="20"/>
    </row>
    <row r="10402" customFormat="false" ht="15" hidden="false" customHeight="false" outlineLevel="0" collapsed="false">
      <c r="A10402" s="19" t="n">
        <v>96</v>
      </c>
      <c r="B10402" s="19" t="n">
        <f aca="false">IFERROR(VLOOKUP(A10402,Personal!$A$6:$F$112,2,FALSE()),"")</f>
        <v>0</v>
      </c>
      <c r="C10402" s="19" t="str">
        <f aca="false">IFERROR(VLOOKUP(A10402,Personal!$A$6:$F$112,3,FALSE()),"")</f>
        <v>Cerdanyola</v>
      </c>
      <c r="D10402" s="19" t="s">
        <v>102</v>
      </c>
      <c r="E10402" s="19" t="s">
        <v>119</v>
      </c>
      <c r="F10402" s="19" t="s">
        <v>120</v>
      </c>
      <c r="G10402" s="19" t="s">
        <v>272</v>
      </c>
      <c r="H10402" s="19" t="n">
        <f aca="false">IF(OR(VLOOKUP(A10402,Personal!$A$6:$F$112,5,FALSE())&lt;&gt;"Sí",N10402="No aplica"),0,'Catàleg GRAE'!D46)</f>
        <v>1</v>
      </c>
      <c r="I10402" s="20"/>
      <c r="J10402" s="20"/>
      <c r="K10402" s="20"/>
      <c r="L10402" s="21"/>
      <c r="M10402" s="21"/>
      <c r="N10402" s="20"/>
      <c r="O10402" s="20"/>
      <c r="P10402" s="19" t="str">
        <f aca="false">IF(I10402="","",I10402-H10402)</f>
        <v/>
      </c>
      <c r="Q10402" s="19" t="str">
        <f aca="true">IF(B10402="","",IF(N10402="No aplica","No aplica",IF(I10402="","Pendent",IF(N10402="Per substituir","Substituir",IF(OR(N10402="No localitzat",N10402="No lliurat"),"Reposar",IF(I10402&lt;H10402,"Reposar",IF(I10402&gt;H10402,"Revisar excedent",IF(AND(G10402="Sí",M10402&lt;&gt;"",M10402&lt;TODAY()),"EPI caducat",IF(AND(G10402="Sí",M10402&lt;&gt;"",M10402&lt;=TODAY()+90),"EPI caduca ≤90 dies",IF(OR(N10402="Deteriorat usable",N10402="Revisió necessària"),"Revisar","OK"))))))))))</f>
      </c>
      <c r="R10402" s="20"/>
    </row>
    <row r="10403" customFormat="false" ht="15" hidden="false" customHeight="false" outlineLevel="0" collapsed="false">
      <c r="A10403" s="19" t="n">
        <v>96</v>
      </c>
      <c r="B10403" s="19" t="n">
        <f aca="false">IFERROR(VLOOKUP(A10403,Personal!$A$6:$F$112,2,FALSE()),"")</f>
        <v>0</v>
      </c>
      <c r="C10403" s="19" t="str">
        <f aca="false">IFERROR(VLOOKUP(A10403,Personal!$A$6:$F$112,3,FALSE()),"")</f>
        <v>Cerdanyola</v>
      </c>
      <c r="D10403" s="19" t="s">
        <v>97</v>
      </c>
      <c r="E10403" s="19" t="s">
        <v>121</v>
      </c>
      <c r="F10403" s="19" t="s">
        <v>122</v>
      </c>
      <c r="G10403" s="19" t="s">
        <v>291</v>
      </c>
      <c r="H10403" s="19" t="n">
        <f aca="false">IF(OR(VLOOKUP(A10403,Personal!$A$6:$F$112,5,FALSE())&lt;&gt;"Sí",N10403="No aplica"),0,'Catàleg GRAE'!D47)</f>
        <v>1</v>
      </c>
      <c r="I10403" s="20"/>
      <c r="J10403" s="20"/>
      <c r="K10403" s="20"/>
      <c r="L10403" s="21"/>
      <c r="M10403" s="21"/>
      <c r="N10403" s="20"/>
      <c r="O10403" s="20"/>
      <c r="P10403" s="19" t="str">
        <f aca="false">IF(I10403="","",I10403-H10403)</f>
        <v/>
      </c>
      <c r="Q10403" s="19" t="str">
        <f aca="true">IF(B10403="","",IF(N10403="No aplica","No aplica",IF(I10403="","Pendent",IF(N10403="Per substituir","Substituir",IF(OR(N10403="No localitzat",N10403="No lliurat"),"Reposar",IF(I10403&lt;H10403,"Reposar",IF(I10403&gt;H10403,"Revisar excedent",IF(AND(G10403="Sí",M10403&lt;&gt;"",M10403&lt;TODAY()),"EPI caducat",IF(AND(G10403="Sí",M10403&lt;&gt;"",M10403&lt;=TODAY()+90),"EPI caduca ≤90 dies",IF(OR(N10403="Deteriorat usable",N10403="Revisió necessària"),"Revisar","OK"))))))))))</f>
      </c>
      <c r="R10403" s="20"/>
    </row>
    <row r="10404" customFormat="false" ht="15" hidden="false" customHeight="false" outlineLevel="0" collapsed="false">
      <c r="A10404" s="19" t="n">
        <v>96</v>
      </c>
      <c r="B10404" s="19" t="n">
        <f aca="false">IFERROR(VLOOKUP(A10404,Personal!$A$6:$F$112,2,FALSE()),"")</f>
        <v>0</v>
      </c>
      <c r="C10404" s="19" t="str">
        <f aca="false">IFERROR(VLOOKUP(A10404,Personal!$A$6:$F$112,3,FALSE()),"")</f>
        <v>Cerdanyola</v>
      </c>
      <c r="D10404" s="19" t="s">
        <v>97</v>
      </c>
      <c r="E10404" s="19" t="s">
        <v>123</v>
      </c>
      <c r="F10404" s="19" t="s">
        <v>124</v>
      </c>
      <c r="G10404" s="19" t="s">
        <v>291</v>
      </c>
      <c r="H10404" s="19" t="n">
        <f aca="false">IF(OR(VLOOKUP(A10404,Personal!$A$6:$F$112,5,FALSE())&lt;&gt;"Sí",N10404="No aplica"),0,'Catàleg GRAE'!D48)</f>
        <v>1</v>
      </c>
      <c r="I10404" s="20"/>
      <c r="J10404" s="20"/>
      <c r="K10404" s="20"/>
      <c r="L10404" s="21"/>
      <c r="M10404" s="21"/>
      <c r="N10404" s="20"/>
      <c r="O10404" s="20"/>
      <c r="P10404" s="19" t="str">
        <f aca="false">IF(I10404="","",I10404-H10404)</f>
        <v/>
      </c>
      <c r="Q10404" s="19" t="str">
        <f aca="true">IF(B10404="","",IF(N10404="No aplica","No aplica",IF(I10404="","Pendent",IF(N10404="Per substituir","Substituir",IF(OR(N10404="No localitzat",N10404="No lliurat"),"Reposar",IF(I10404&lt;H10404,"Reposar",IF(I10404&gt;H10404,"Revisar excedent",IF(AND(G10404="Sí",M10404&lt;&gt;"",M10404&lt;TODAY()),"EPI caducat",IF(AND(G10404="Sí",M10404&lt;&gt;"",M10404&lt;=TODAY()+90),"EPI caduca ≤90 dies",IF(OR(N10404="Deteriorat usable",N10404="Revisió necessària"),"Revisar","OK"))))))))))</f>
      </c>
      <c r="R10404" s="20"/>
    </row>
    <row r="10405" customFormat="false" ht="15" hidden="false" customHeight="false" outlineLevel="0" collapsed="false">
      <c r="A10405" s="19" t="n">
        <v>96</v>
      </c>
      <c r="B10405" s="19" t="n">
        <f aca="false">IFERROR(VLOOKUP(A10405,Personal!$A$6:$F$112,2,FALSE()),"")</f>
        <v>0</v>
      </c>
      <c r="C10405" s="19" t="str">
        <f aca="false">IFERROR(VLOOKUP(A10405,Personal!$A$6:$F$112,3,FALSE()),"")</f>
        <v>Cerdanyola</v>
      </c>
      <c r="D10405" s="19" t="s">
        <v>125</v>
      </c>
      <c r="E10405" s="19" t="s">
        <v>126</v>
      </c>
      <c r="F10405" s="19" t="s">
        <v>127</v>
      </c>
      <c r="G10405" s="19" t="s">
        <v>272</v>
      </c>
      <c r="H10405" s="19" t="n">
        <f aca="false">IF(OR(VLOOKUP(A10405,Personal!$A$6:$F$112,5,FALSE())&lt;&gt;"Sí",N10405="No aplica"),0,'Catàleg GRAE'!D49)</f>
        <v>1</v>
      </c>
      <c r="I10405" s="20"/>
      <c r="J10405" s="20"/>
      <c r="K10405" s="20"/>
      <c r="L10405" s="21"/>
      <c r="M10405" s="21"/>
      <c r="N10405" s="20"/>
      <c r="O10405" s="20"/>
      <c r="P10405" s="19" t="str">
        <f aca="false">IF(I10405="","",I10405-H10405)</f>
        <v/>
      </c>
      <c r="Q10405" s="19" t="str">
        <f aca="true">IF(B10405="","",IF(N10405="No aplica","No aplica",IF(I10405="","Pendent",IF(N10405="Per substituir","Substituir",IF(OR(N10405="No localitzat",N10405="No lliurat"),"Reposar",IF(I10405&lt;H10405,"Reposar",IF(I10405&gt;H10405,"Revisar excedent",IF(AND(G10405="Sí",M10405&lt;&gt;"",M10405&lt;TODAY()),"EPI caducat",IF(AND(G10405="Sí",M10405&lt;&gt;"",M10405&lt;=TODAY()+90),"EPI caduca ≤90 dies",IF(OR(N10405="Deteriorat usable",N10405="Revisió necessària"),"Revisar","OK"))))))))))</f>
      </c>
      <c r="R10405" s="20"/>
    </row>
    <row r="10406" customFormat="false" ht="15" hidden="false" customHeight="false" outlineLevel="0" collapsed="false">
      <c r="A10406" s="19" t="n">
        <v>96</v>
      </c>
      <c r="B10406" s="19" t="n">
        <f aca="false">IFERROR(VLOOKUP(A10406,Personal!$A$6:$F$112,2,FALSE()),"")</f>
        <v>0</v>
      </c>
      <c r="C10406" s="19" t="str">
        <f aca="false">IFERROR(VLOOKUP(A10406,Personal!$A$6:$F$112,3,FALSE()),"")</f>
        <v>Cerdanyola</v>
      </c>
      <c r="D10406" s="19" t="s">
        <v>125</v>
      </c>
      <c r="E10406" s="19" t="s">
        <v>128</v>
      </c>
      <c r="F10406" s="19" t="s">
        <v>129</v>
      </c>
      <c r="G10406" s="19" t="s">
        <v>272</v>
      </c>
      <c r="H10406" s="19" t="n">
        <f aca="false">IF(OR(VLOOKUP(A10406,Personal!$A$6:$F$112,5,FALSE())&lt;&gt;"Sí",N10406="No aplica"),0,'Catàleg GRAE'!D50)</f>
        <v>1</v>
      </c>
      <c r="I10406" s="20"/>
      <c r="J10406" s="20"/>
      <c r="K10406" s="20"/>
      <c r="L10406" s="21"/>
      <c r="M10406" s="21"/>
      <c r="N10406" s="20"/>
      <c r="O10406" s="20"/>
      <c r="P10406" s="19" t="str">
        <f aca="false">IF(I10406="","",I10406-H10406)</f>
        <v/>
      </c>
      <c r="Q10406" s="19" t="str">
        <f aca="true">IF(B10406="","",IF(N10406="No aplica","No aplica",IF(I10406="","Pendent",IF(N10406="Per substituir","Substituir",IF(OR(N10406="No localitzat",N10406="No lliurat"),"Reposar",IF(I10406&lt;H10406,"Reposar",IF(I10406&gt;H10406,"Revisar excedent",IF(AND(G10406="Sí",M10406&lt;&gt;"",M10406&lt;TODAY()),"EPI caducat",IF(AND(G10406="Sí",M10406&lt;&gt;"",M10406&lt;=TODAY()+90),"EPI caduca ≤90 dies",IF(OR(N10406="Deteriorat usable",N10406="Revisió necessària"),"Revisar","OK"))))))))))</f>
      </c>
      <c r="R10406" s="20"/>
    </row>
    <row r="10407" customFormat="false" ht="15" hidden="false" customHeight="false" outlineLevel="0" collapsed="false">
      <c r="A10407" s="19" t="n">
        <v>96</v>
      </c>
      <c r="B10407" s="19" t="n">
        <f aca="false">IFERROR(VLOOKUP(A10407,Personal!$A$6:$F$112,2,FALSE()),"")</f>
        <v>0</v>
      </c>
      <c r="C10407" s="19" t="str">
        <f aca="false">IFERROR(VLOOKUP(A10407,Personal!$A$6:$F$112,3,FALSE()),"")</f>
        <v>Cerdanyola</v>
      </c>
      <c r="D10407" s="19" t="s">
        <v>125</v>
      </c>
      <c r="E10407" s="19" t="s">
        <v>130</v>
      </c>
      <c r="F10407" s="19" t="s">
        <v>131</v>
      </c>
      <c r="G10407" s="19" t="s">
        <v>291</v>
      </c>
      <c r="H10407" s="19" t="n">
        <f aca="false">IF(OR(VLOOKUP(A10407,Personal!$A$6:$F$112,5,FALSE())&lt;&gt;"Sí",N10407="No aplica"),0,'Catàleg GRAE'!D51)</f>
        <v>1</v>
      </c>
      <c r="I10407" s="20"/>
      <c r="J10407" s="20"/>
      <c r="K10407" s="20"/>
      <c r="L10407" s="21"/>
      <c r="M10407" s="21"/>
      <c r="N10407" s="20"/>
      <c r="O10407" s="20"/>
      <c r="P10407" s="19" t="str">
        <f aca="false">IF(I10407="","",I10407-H10407)</f>
        <v/>
      </c>
      <c r="Q10407" s="19" t="str">
        <f aca="true">IF(B10407="","",IF(N10407="No aplica","No aplica",IF(I10407="","Pendent",IF(N10407="Per substituir","Substituir",IF(OR(N10407="No localitzat",N10407="No lliurat"),"Reposar",IF(I10407&lt;H10407,"Reposar",IF(I10407&gt;H10407,"Revisar excedent",IF(AND(G10407="Sí",M10407&lt;&gt;"",M10407&lt;TODAY()),"EPI caducat",IF(AND(G10407="Sí",M10407&lt;&gt;"",M10407&lt;=TODAY()+90),"EPI caduca ≤90 dies",IF(OR(N10407="Deteriorat usable",N10407="Revisió necessària"),"Revisar","OK"))))))))))</f>
      </c>
      <c r="R10407" s="20"/>
    </row>
    <row r="10408" customFormat="false" ht="15" hidden="false" customHeight="false" outlineLevel="0" collapsed="false">
      <c r="A10408" s="19" t="n">
        <v>96</v>
      </c>
      <c r="B10408" s="19" t="n">
        <f aca="false">IFERROR(VLOOKUP(A10408,Personal!$A$6:$F$112,2,FALSE()),"")</f>
        <v>0</v>
      </c>
      <c r="C10408" s="19" t="str">
        <f aca="false">IFERROR(VLOOKUP(A10408,Personal!$A$6:$F$112,3,FALSE()),"")</f>
        <v>Cerdanyola</v>
      </c>
      <c r="D10408" s="19" t="s">
        <v>132</v>
      </c>
      <c r="E10408" s="19" t="s">
        <v>133</v>
      </c>
      <c r="F10408" s="19" t="s">
        <v>134</v>
      </c>
      <c r="G10408" s="19" t="s">
        <v>291</v>
      </c>
      <c r="H10408" s="19" t="n">
        <f aca="false">IF(OR(VLOOKUP(A10408,Personal!$A$6:$F$112,5,FALSE())&lt;&gt;"Sí",N10408="No aplica"),0,'Catàleg GRAE'!D52)</f>
        <v>1</v>
      </c>
      <c r="I10408" s="20"/>
      <c r="J10408" s="20"/>
      <c r="K10408" s="20"/>
      <c r="L10408" s="21"/>
      <c r="M10408" s="21"/>
      <c r="N10408" s="20"/>
      <c r="O10408" s="20"/>
      <c r="P10408" s="19" t="str">
        <f aca="false">IF(I10408="","",I10408-H10408)</f>
        <v/>
      </c>
      <c r="Q10408" s="19" t="str">
        <f aca="true">IF(B10408="","",IF(N10408="No aplica","No aplica",IF(I10408="","Pendent",IF(N10408="Per substituir","Substituir",IF(OR(N10408="No localitzat",N10408="No lliurat"),"Reposar",IF(I10408&lt;H10408,"Reposar",IF(I10408&gt;H10408,"Revisar excedent",IF(AND(G10408="Sí",M10408&lt;&gt;"",M10408&lt;TODAY()),"EPI caducat",IF(AND(G10408="Sí",M10408&lt;&gt;"",M10408&lt;=TODAY()+90),"EPI caduca ≤90 dies",IF(OR(N10408="Deteriorat usable",N10408="Revisió necessària"),"Revisar","OK"))))))))))</f>
      </c>
      <c r="R10408" s="20"/>
    </row>
    <row r="10409" customFormat="false" ht="15" hidden="false" customHeight="false" outlineLevel="0" collapsed="false">
      <c r="A10409" s="19" t="n">
        <v>96</v>
      </c>
      <c r="B10409" s="19" t="n">
        <f aca="false">IFERROR(VLOOKUP(A10409,Personal!$A$6:$F$112,2,FALSE()),"")</f>
        <v>0</v>
      </c>
      <c r="C10409" s="19" t="str">
        <f aca="false">IFERROR(VLOOKUP(A10409,Personal!$A$6:$F$112,3,FALSE()),"")</f>
        <v>Cerdanyola</v>
      </c>
      <c r="D10409" s="19" t="s">
        <v>94</v>
      </c>
      <c r="E10409" s="19" t="s">
        <v>135</v>
      </c>
      <c r="F10409" s="19" t="s">
        <v>136</v>
      </c>
      <c r="G10409" s="19" t="s">
        <v>291</v>
      </c>
      <c r="H10409" s="19" t="n">
        <f aca="false">IF(OR(VLOOKUP(A10409,Personal!$A$6:$F$112,5,FALSE())&lt;&gt;"Sí",N10409="No aplica"),0,'Catàleg GRAE'!D53)</f>
        <v>1</v>
      </c>
      <c r="I10409" s="20"/>
      <c r="J10409" s="20"/>
      <c r="K10409" s="20"/>
      <c r="L10409" s="21"/>
      <c r="M10409" s="21"/>
      <c r="N10409" s="20"/>
      <c r="O10409" s="20"/>
      <c r="P10409" s="19" t="str">
        <f aca="false">IF(I10409="","",I10409-H10409)</f>
        <v/>
      </c>
      <c r="Q10409" s="19" t="str">
        <f aca="true">IF(B10409="","",IF(N10409="No aplica","No aplica",IF(I10409="","Pendent",IF(N10409="Per substituir","Substituir",IF(OR(N10409="No localitzat",N10409="No lliurat"),"Reposar",IF(I10409&lt;H10409,"Reposar",IF(I10409&gt;H10409,"Revisar excedent",IF(AND(G10409="Sí",M10409&lt;&gt;"",M10409&lt;TODAY()),"EPI caducat",IF(AND(G10409="Sí",M10409&lt;&gt;"",M10409&lt;=TODAY()+90),"EPI caduca ≤90 dies",IF(OR(N10409="Deteriorat usable",N10409="Revisió necessària"),"Revisar","OK"))))))))))</f>
      </c>
      <c r="R10409" s="20"/>
    </row>
    <row r="10410" customFormat="false" ht="15" hidden="false" customHeight="false" outlineLevel="0" collapsed="false">
      <c r="A10410" s="19" t="n">
        <v>96</v>
      </c>
      <c r="B10410" s="19" t="n">
        <f aca="false">IFERROR(VLOOKUP(A10410,Personal!$A$6:$F$112,2,FALSE()),"")</f>
        <v>0</v>
      </c>
      <c r="C10410" s="19" t="str">
        <f aca="false">IFERROR(VLOOKUP(A10410,Personal!$A$6:$F$112,3,FALSE()),"")</f>
        <v>Cerdanyola</v>
      </c>
      <c r="D10410" s="19" t="s">
        <v>137</v>
      </c>
      <c r="E10410" s="19" t="s">
        <v>138</v>
      </c>
      <c r="F10410" s="19" t="s">
        <v>139</v>
      </c>
      <c r="G10410" s="19" t="s">
        <v>291</v>
      </c>
      <c r="H10410" s="19" t="n">
        <f aca="false">IF(OR(VLOOKUP(A10410,Personal!$A$6:$F$112,5,FALSE())&lt;&gt;"Sí",N10410="No aplica"),0,'Catàleg GRAE'!D54)</f>
        <v>1</v>
      </c>
      <c r="I10410" s="20"/>
      <c r="J10410" s="20"/>
      <c r="K10410" s="20"/>
      <c r="L10410" s="21"/>
      <c r="M10410" s="21"/>
      <c r="N10410" s="20"/>
      <c r="O10410" s="20"/>
      <c r="P10410" s="19" t="str">
        <f aca="false">IF(I10410="","",I10410-H10410)</f>
        <v/>
      </c>
      <c r="Q10410" s="19" t="str">
        <f aca="true">IF(B10410="","",IF(N10410="No aplica","No aplica",IF(I10410="","Pendent",IF(N10410="Per substituir","Substituir",IF(OR(N10410="No localitzat",N10410="No lliurat"),"Reposar",IF(I10410&lt;H10410,"Reposar",IF(I10410&gt;H10410,"Revisar excedent",IF(AND(G10410="Sí",M10410&lt;&gt;"",M10410&lt;TODAY()),"EPI caducat",IF(AND(G10410="Sí",M10410&lt;&gt;"",M10410&lt;=TODAY()+90),"EPI caduca ≤90 dies",IF(OR(N10410="Deteriorat usable",N10410="Revisió necessària"),"Revisar","OK"))))))))))</f>
      </c>
      <c r="R10410" s="20"/>
    </row>
    <row r="10411" customFormat="false" ht="15" hidden="false" customHeight="false" outlineLevel="0" collapsed="false">
      <c r="A10411" s="19" t="n">
        <v>96</v>
      </c>
      <c r="B10411" s="19" t="n">
        <f aca="false">IFERROR(VLOOKUP(A10411,Personal!$A$6:$F$112,2,FALSE()),"")</f>
        <v>0</v>
      </c>
      <c r="C10411" s="19" t="str">
        <f aca="false">IFERROR(VLOOKUP(A10411,Personal!$A$6:$F$112,3,FALSE()),"")</f>
        <v>Cerdanyola</v>
      </c>
      <c r="D10411" s="19" t="s">
        <v>94</v>
      </c>
      <c r="E10411" s="19" t="s">
        <v>140</v>
      </c>
      <c r="F10411" s="19" t="s">
        <v>141</v>
      </c>
      <c r="G10411" s="19" t="s">
        <v>291</v>
      </c>
      <c r="H10411" s="19" t="n">
        <f aca="false">IF(OR(VLOOKUP(A10411,Personal!$A$6:$F$112,5,FALSE())&lt;&gt;"Sí",N10411="No aplica"),0,'Catàleg GRAE'!D55)</f>
        <v>1</v>
      </c>
      <c r="I10411" s="20"/>
      <c r="J10411" s="20"/>
      <c r="K10411" s="20"/>
      <c r="L10411" s="21"/>
      <c r="M10411" s="21"/>
      <c r="N10411" s="20"/>
      <c r="O10411" s="20"/>
      <c r="P10411" s="19" t="str">
        <f aca="false">IF(I10411="","",I10411-H10411)</f>
        <v/>
      </c>
      <c r="Q10411" s="19" t="str">
        <f aca="true">IF(B10411="","",IF(N10411="No aplica","No aplica",IF(I10411="","Pendent",IF(N10411="Per substituir","Substituir",IF(OR(N10411="No localitzat",N10411="No lliurat"),"Reposar",IF(I10411&lt;H10411,"Reposar",IF(I10411&gt;H10411,"Revisar excedent",IF(AND(G10411="Sí",M10411&lt;&gt;"",M10411&lt;TODAY()),"EPI caducat",IF(AND(G10411="Sí",M10411&lt;&gt;"",M10411&lt;=TODAY()+90),"EPI caduca ≤90 dies",IF(OR(N10411="Deteriorat usable",N10411="Revisió necessària"),"Revisar","OK"))))))))))</f>
      </c>
      <c r="R10411" s="20"/>
    </row>
    <row r="10412" customFormat="false" ht="15" hidden="false" customHeight="false" outlineLevel="0" collapsed="false">
      <c r="A10412" s="19" t="n">
        <v>96</v>
      </c>
      <c r="B10412" s="19" t="n">
        <f aca="false">IFERROR(VLOOKUP(A10412,Personal!$A$6:$F$112,2,FALSE()),"")</f>
        <v>0</v>
      </c>
      <c r="C10412" s="19" t="str">
        <f aca="false">IFERROR(VLOOKUP(A10412,Personal!$A$6:$F$112,3,FALSE()),"")</f>
        <v>Cerdanyola</v>
      </c>
      <c r="D10412" s="19" t="s">
        <v>142</v>
      </c>
      <c r="E10412" s="19" t="s">
        <v>143</v>
      </c>
      <c r="F10412" s="19" t="s">
        <v>144</v>
      </c>
      <c r="G10412" s="19" t="s">
        <v>291</v>
      </c>
      <c r="H10412" s="19" t="n">
        <f aca="false">IF(OR(VLOOKUP(A10412,Personal!$A$6:$F$112,5,FALSE())&lt;&gt;"Sí",N10412="No aplica"),0,'Catàleg GRAE'!D56)</f>
        <v>1</v>
      </c>
      <c r="I10412" s="20"/>
      <c r="J10412" s="20"/>
      <c r="K10412" s="20"/>
      <c r="L10412" s="21"/>
      <c r="M10412" s="21"/>
      <c r="N10412" s="20"/>
      <c r="O10412" s="20"/>
      <c r="P10412" s="19" t="str">
        <f aca="false">IF(I10412="","",I10412-H10412)</f>
        <v/>
      </c>
      <c r="Q10412" s="19" t="str">
        <f aca="true">IF(B10412="","",IF(N10412="No aplica","No aplica",IF(I10412="","Pendent",IF(N10412="Per substituir","Substituir",IF(OR(N10412="No localitzat",N10412="No lliurat"),"Reposar",IF(I10412&lt;H10412,"Reposar",IF(I10412&gt;H10412,"Revisar excedent",IF(AND(G10412="Sí",M10412&lt;&gt;"",M10412&lt;TODAY()),"EPI caducat",IF(AND(G10412="Sí",M10412&lt;&gt;"",M10412&lt;=TODAY()+90),"EPI caduca ≤90 dies",IF(OR(N10412="Deteriorat usable",N10412="Revisió necessària"),"Revisar","OK"))))))))))</f>
      </c>
      <c r="R10412" s="20"/>
    </row>
    <row r="10413" customFormat="false" ht="15" hidden="false" customHeight="false" outlineLevel="0" collapsed="false">
      <c r="A10413" s="19" t="n">
        <v>96</v>
      </c>
      <c r="B10413" s="19" t="n">
        <f aca="false">IFERROR(VLOOKUP(A10413,Personal!$A$6:$F$112,2,FALSE()),"")</f>
        <v>0</v>
      </c>
      <c r="C10413" s="19" t="str">
        <f aca="false">IFERROR(VLOOKUP(A10413,Personal!$A$6:$F$112,3,FALSE()),"")</f>
        <v>Cerdanyola</v>
      </c>
      <c r="D10413" s="19" t="s">
        <v>112</v>
      </c>
      <c r="E10413" s="19" t="s">
        <v>145</v>
      </c>
      <c r="F10413" s="19" t="s">
        <v>146</v>
      </c>
      <c r="G10413" s="19" t="s">
        <v>291</v>
      </c>
      <c r="H10413" s="19" t="n">
        <f aca="false">IF(OR(VLOOKUP(A10413,Personal!$A$6:$F$112,5,FALSE())&lt;&gt;"Sí",N10413="No aplica"),0,'Catàleg GRAE'!D57)</f>
        <v>1</v>
      </c>
      <c r="I10413" s="20"/>
      <c r="J10413" s="20"/>
      <c r="K10413" s="20"/>
      <c r="L10413" s="21"/>
      <c r="M10413" s="21"/>
      <c r="N10413" s="20"/>
      <c r="O10413" s="20"/>
      <c r="P10413" s="19" t="str">
        <f aca="false">IF(I10413="","",I10413-H10413)</f>
        <v/>
      </c>
      <c r="Q10413" s="19" t="str">
        <f aca="true">IF(B10413="","",IF(N10413="No aplica","No aplica",IF(I10413="","Pendent",IF(N10413="Per substituir","Substituir",IF(OR(N10413="No localitzat",N10413="No lliurat"),"Reposar",IF(I10413&lt;H10413,"Reposar",IF(I10413&gt;H10413,"Revisar excedent",IF(AND(G10413="Sí",M10413&lt;&gt;"",M10413&lt;TODAY()),"EPI caducat",IF(AND(G10413="Sí",M10413&lt;&gt;"",M10413&lt;=TODAY()+90),"EPI caduca ≤90 dies",IF(OR(N10413="Deteriorat usable",N10413="Revisió necessària"),"Revisar","OK"))))))))))</f>
      </c>
      <c r="R10413" s="20"/>
    </row>
    <row r="10414" customFormat="false" ht="15" hidden="false" customHeight="false" outlineLevel="0" collapsed="false">
      <c r="A10414" s="19" t="n">
        <v>96</v>
      </c>
      <c r="B10414" s="19" t="n">
        <f aca="false">IFERROR(VLOOKUP(A10414,Personal!$A$6:$F$112,2,FALSE()),"")</f>
        <v>0</v>
      </c>
      <c r="C10414" s="19" t="str">
        <f aca="false">IFERROR(VLOOKUP(A10414,Personal!$A$6:$F$112,3,FALSE()),"")</f>
        <v>Cerdanyola</v>
      </c>
      <c r="D10414" s="19" t="s">
        <v>137</v>
      </c>
      <c r="E10414" s="19" t="s">
        <v>147</v>
      </c>
      <c r="F10414" s="19" t="s">
        <v>148</v>
      </c>
      <c r="G10414" s="19" t="s">
        <v>291</v>
      </c>
      <c r="H10414" s="19" t="n">
        <f aca="false">IF(OR(VLOOKUP(A10414,Personal!$A$6:$F$112,5,FALSE())&lt;&gt;"Sí",N10414="No aplica"),0,'Catàleg GRAE'!D58)</f>
        <v>1</v>
      </c>
      <c r="I10414" s="20"/>
      <c r="J10414" s="20"/>
      <c r="K10414" s="20"/>
      <c r="L10414" s="21"/>
      <c r="M10414" s="21"/>
      <c r="N10414" s="20"/>
      <c r="O10414" s="20"/>
      <c r="P10414" s="19" t="str">
        <f aca="false">IF(I10414="","",I10414-H10414)</f>
        <v/>
      </c>
      <c r="Q10414" s="19" t="str">
        <f aca="true">IF(B10414="","",IF(N10414="No aplica","No aplica",IF(I10414="","Pendent",IF(N10414="Per substituir","Substituir",IF(OR(N10414="No localitzat",N10414="No lliurat"),"Reposar",IF(I10414&lt;H10414,"Reposar",IF(I10414&gt;H10414,"Revisar excedent",IF(AND(G10414="Sí",M10414&lt;&gt;"",M10414&lt;TODAY()),"EPI caducat",IF(AND(G10414="Sí",M10414&lt;&gt;"",M10414&lt;=TODAY()+90),"EPI caduca ≤90 dies",IF(OR(N10414="Deteriorat usable",N10414="Revisió necessària"),"Revisar","OK"))))))))))</f>
      </c>
      <c r="R10414" s="20"/>
    </row>
    <row r="10415" customFormat="false" ht="15" hidden="false" customHeight="false" outlineLevel="0" collapsed="false">
      <c r="A10415" s="19" t="n">
        <v>96</v>
      </c>
      <c r="B10415" s="19" t="n">
        <f aca="false">IFERROR(VLOOKUP(A10415,Personal!$A$6:$F$112,2,FALSE()),"")</f>
        <v>0</v>
      </c>
      <c r="C10415" s="19" t="str">
        <f aca="false">IFERROR(VLOOKUP(A10415,Personal!$A$6:$F$112,3,FALSE()),"")</f>
        <v>Cerdanyola</v>
      </c>
      <c r="D10415" s="19" t="s">
        <v>125</v>
      </c>
      <c r="E10415" s="19" t="s">
        <v>149</v>
      </c>
      <c r="F10415" s="19" t="s">
        <v>150</v>
      </c>
      <c r="G10415" s="19" t="s">
        <v>291</v>
      </c>
      <c r="H10415" s="19" t="n">
        <f aca="false">IF(OR(VLOOKUP(A10415,Personal!$A$6:$F$112,5,FALSE())&lt;&gt;"Sí",N10415="No aplica"),0,'Catàleg GRAE'!D59)</f>
        <v>1</v>
      </c>
      <c r="I10415" s="20"/>
      <c r="J10415" s="20"/>
      <c r="K10415" s="20"/>
      <c r="L10415" s="21"/>
      <c r="M10415" s="21"/>
      <c r="N10415" s="20"/>
      <c r="O10415" s="20"/>
      <c r="P10415" s="19" t="str">
        <f aca="false">IF(I10415="","",I10415-H10415)</f>
        <v/>
      </c>
      <c r="Q10415" s="19" t="str">
        <f aca="true">IF(B10415="","",IF(N10415="No aplica","No aplica",IF(I10415="","Pendent",IF(N10415="Per substituir","Substituir",IF(OR(N10415="No localitzat",N10415="No lliurat"),"Reposar",IF(I10415&lt;H10415,"Reposar",IF(I10415&gt;H10415,"Revisar excedent",IF(AND(G10415="Sí",M10415&lt;&gt;"",M10415&lt;TODAY()),"EPI caducat",IF(AND(G10415="Sí",M10415&lt;&gt;"",M10415&lt;=TODAY()+90),"EPI caduca ≤90 dies",IF(OR(N10415="Deteriorat usable",N10415="Revisió necessària"),"Revisar","OK"))))))))))</f>
      </c>
      <c r="R10415" s="20"/>
    </row>
    <row r="10416" customFormat="false" ht="15" hidden="false" customHeight="false" outlineLevel="0" collapsed="false">
      <c r="A10416" s="19" t="n">
        <v>96</v>
      </c>
      <c r="B10416" s="19" t="n">
        <f aca="false">IFERROR(VLOOKUP(A10416,Personal!$A$6:$F$112,2,FALSE()),"")</f>
        <v>0</v>
      </c>
      <c r="C10416" s="19" t="str">
        <f aca="false">IFERROR(VLOOKUP(A10416,Personal!$A$6:$F$112,3,FALSE()),"")</f>
        <v>Cerdanyola</v>
      </c>
      <c r="D10416" s="19" t="s">
        <v>125</v>
      </c>
      <c r="E10416" s="19" t="s">
        <v>151</v>
      </c>
      <c r="F10416" s="19" t="s">
        <v>152</v>
      </c>
      <c r="G10416" s="19" t="s">
        <v>291</v>
      </c>
      <c r="H10416" s="19" t="n">
        <f aca="false">IF(OR(VLOOKUP(A10416,Personal!$A$6:$F$112,5,FALSE())&lt;&gt;"Sí",N10416="No aplica"),0,'Catàleg GRAE'!D60)</f>
        <v>1</v>
      </c>
      <c r="I10416" s="20"/>
      <c r="J10416" s="20"/>
      <c r="K10416" s="20"/>
      <c r="L10416" s="21"/>
      <c r="M10416" s="21"/>
      <c r="N10416" s="20"/>
      <c r="O10416" s="20"/>
      <c r="P10416" s="19" t="str">
        <f aca="false">IF(I10416="","",I10416-H10416)</f>
        <v/>
      </c>
      <c r="Q10416" s="19" t="str">
        <f aca="true">IF(B10416="","",IF(N10416="No aplica","No aplica",IF(I10416="","Pendent",IF(N10416="Per substituir","Substituir",IF(OR(N10416="No localitzat",N10416="No lliurat"),"Reposar",IF(I10416&lt;H10416,"Reposar",IF(I10416&gt;H10416,"Revisar excedent",IF(AND(G10416="Sí",M10416&lt;&gt;"",M10416&lt;TODAY()),"EPI caducat",IF(AND(G10416="Sí",M10416&lt;&gt;"",M10416&lt;=TODAY()+90),"EPI caduca ≤90 dies",IF(OR(N10416="Deteriorat usable",N10416="Revisió necessària"),"Revisar","OK"))))))))))</f>
      </c>
      <c r="R10416" s="20"/>
    </row>
    <row r="10417" customFormat="false" ht="15" hidden="false" customHeight="false" outlineLevel="0" collapsed="false">
      <c r="A10417" s="19" t="n">
        <v>96</v>
      </c>
      <c r="B10417" s="19" t="n">
        <f aca="false">IFERROR(VLOOKUP(A10417,Personal!$A$6:$F$112,2,FALSE()),"")</f>
        <v>0</v>
      </c>
      <c r="C10417" s="19" t="str">
        <f aca="false">IFERROR(VLOOKUP(A10417,Personal!$A$6:$F$112,3,FALSE()),"")</f>
        <v>Cerdanyola</v>
      </c>
      <c r="D10417" s="19" t="s">
        <v>153</v>
      </c>
      <c r="E10417" s="19" t="s">
        <v>154</v>
      </c>
      <c r="F10417" s="19" t="s">
        <v>155</v>
      </c>
      <c r="G10417" s="19" t="s">
        <v>291</v>
      </c>
      <c r="H10417" s="19" t="n">
        <f aca="false">IF(OR(VLOOKUP(A10417,Personal!$A$6:$F$112,5,FALSE())&lt;&gt;"Sí",N10417="No aplica"),0,'Catàleg GRAE'!D61)</f>
        <v>1</v>
      </c>
      <c r="I10417" s="20"/>
      <c r="J10417" s="20"/>
      <c r="K10417" s="20"/>
      <c r="L10417" s="21"/>
      <c r="M10417" s="21"/>
      <c r="N10417" s="20"/>
      <c r="O10417" s="20"/>
      <c r="P10417" s="19" t="str">
        <f aca="false">IF(I10417="","",I10417-H10417)</f>
        <v/>
      </c>
      <c r="Q10417" s="19" t="str">
        <f aca="true">IF(B10417="","",IF(N10417="No aplica","No aplica",IF(I10417="","Pendent",IF(N10417="Per substituir","Substituir",IF(OR(N10417="No localitzat",N10417="No lliurat"),"Reposar",IF(I10417&lt;H10417,"Reposar",IF(I10417&gt;H10417,"Revisar excedent",IF(AND(G10417="Sí",M10417&lt;&gt;"",M10417&lt;TODAY()),"EPI caducat",IF(AND(G10417="Sí",M10417&lt;&gt;"",M10417&lt;=TODAY()+90),"EPI caduca ≤90 dies",IF(OR(N10417="Deteriorat usable",N10417="Revisió necessària"),"Revisar","OK"))))))))))</f>
      </c>
      <c r="R10417" s="20"/>
    </row>
    <row r="10418" customFormat="false" ht="15" hidden="false" customHeight="false" outlineLevel="0" collapsed="false">
      <c r="A10418" s="19" t="n">
        <v>96</v>
      </c>
      <c r="B10418" s="19" t="n">
        <f aca="false">IFERROR(VLOOKUP(A10418,Personal!$A$6:$F$112,2,FALSE()),"")</f>
        <v>0</v>
      </c>
      <c r="C10418" s="19" t="str">
        <f aca="false">IFERROR(VLOOKUP(A10418,Personal!$A$6:$F$112,3,FALSE()),"")</f>
        <v>Cerdanyola</v>
      </c>
      <c r="D10418" s="19" t="s">
        <v>37</v>
      </c>
      <c r="E10418" s="19" t="s">
        <v>156</v>
      </c>
      <c r="F10418" s="19" t="s">
        <v>157</v>
      </c>
      <c r="G10418" s="19" t="s">
        <v>291</v>
      </c>
      <c r="H10418" s="19" t="n">
        <f aca="false">IF(OR(VLOOKUP(A10418,Personal!$A$6:$F$112,5,FALSE())&lt;&gt;"Sí",N10418="No aplica"),0,'Catàleg GRAE'!D62)</f>
        <v>1</v>
      </c>
      <c r="I10418" s="20"/>
      <c r="J10418" s="20"/>
      <c r="K10418" s="20"/>
      <c r="L10418" s="21"/>
      <c r="M10418" s="21"/>
      <c r="N10418" s="20"/>
      <c r="O10418" s="20"/>
      <c r="P10418" s="19" t="str">
        <f aca="false">IF(I10418="","",I10418-H10418)</f>
        <v/>
      </c>
      <c r="Q10418" s="19" t="str">
        <f aca="true">IF(B10418="","",IF(N10418="No aplica","No aplica",IF(I10418="","Pendent",IF(N10418="Per substituir","Substituir",IF(OR(N10418="No localitzat",N10418="No lliurat"),"Reposar",IF(I10418&lt;H10418,"Reposar",IF(I10418&gt;H10418,"Revisar excedent",IF(AND(G10418="Sí",M10418&lt;&gt;"",M10418&lt;TODAY()),"EPI caducat",IF(AND(G10418="Sí",M10418&lt;&gt;"",M10418&lt;=TODAY()+90),"EPI caduca ≤90 dies",IF(OR(N10418="Deteriorat usable",N10418="Revisió necessària"),"Revisar","OK"))))))))))</f>
      </c>
      <c r="R10418" s="20"/>
    </row>
    <row r="10419" customFormat="false" ht="15" hidden="false" customHeight="false" outlineLevel="0" collapsed="false">
      <c r="A10419" s="19" t="n">
        <v>96</v>
      </c>
      <c r="B10419" s="19" t="n">
        <f aca="false">IFERROR(VLOOKUP(A10419,Personal!$A$6:$F$112,2,FALSE()),"")</f>
        <v>0</v>
      </c>
      <c r="C10419" s="19" t="str">
        <f aca="false">IFERROR(VLOOKUP(A10419,Personal!$A$6:$F$112,3,FALSE()),"")</f>
        <v>Cerdanyola</v>
      </c>
      <c r="D10419" s="19" t="s">
        <v>37</v>
      </c>
      <c r="E10419" s="19" t="s">
        <v>158</v>
      </c>
      <c r="F10419" s="19" t="s">
        <v>159</v>
      </c>
      <c r="G10419" s="19" t="s">
        <v>291</v>
      </c>
      <c r="H10419" s="19" t="n">
        <f aca="false">IF(OR(VLOOKUP(A10419,Personal!$A$6:$F$112,5,FALSE())&lt;&gt;"Sí",N10419="No aplica"),0,'Catàleg GRAE'!D63)</f>
        <v>1</v>
      </c>
      <c r="I10419" s="20"/>
      <c r="J10419" s="20"/>
      <c r="K10419" s="20"/>
      <c r="L10419" s="21"/>
      <c r="M10419" s="21"/>
      <c r="N10419" s="20"/>
      <c r="O10419" s="20"/>
      <c r="P10419" s="19" t="str">
        <f aca="false">IF(I10419="","",I10419-H10419)</f>
        <v/>
      </c>
      <c r="Q10419" s="19" t="str">
        <f aca="true">IF(B10419="","",IF(N10419="No aplica","No aplica",IF(I10419="","Pendent",IF(N10419="Per substituir","Substituir",IF(OR(N10419="No localitzat",N10419="No lliurat"),"Reposar",IF(I10419&lt;H10419,"Reposar",IF(I10419&gt;H10419,"Revisar excedent",IF(AND(G10419="Sí",M10419&lt;&gt;"",M10419&lt;TODAY()),"EPI caducat",IF(AND(G10419="Sí",M10419&lt;&gt;"",M10419&lt;=TODAY()+90),"EPI caduca ≤90 dies",IF(OR(N10419="Deteriorat usable",N10419="Revisió necessària"),"Revisar","OK"))))))))))</f>
      </c>
      <c r="R10419" s="20"/>
    </row>
    <row r="10420" customFormat="false" ht="15" hidden="false" customHeight="false" outlineLevel="0" collapsed="false">
      <c r="A10420" s="19" t="n">
        <v>96</v>
      </c>
      <c r="B10420" s="19" t="n">
        <f aca="false">IFERROR(VLOOKUP(A10420,Personal!$A$6:$F$112,2,FALSE()),"")</f>
        <v>0</v>
      </c>
      <c r="C10420" s="19" t="str">
        <f aca="false">IFERROR(VLOOKUP(A10420,Personal!$A$6:$F$112,3,FALSE()),"")</f>
        <v>Cerdanyola</v>
      </c>
      <c r="D10420" s="19" t="s">
        <v>160</v>
      </c>
      <c r="E10420" s="19" t="s">
        <v>161</v>
      </c>
      <c r="F10420" s="19" t="s">
        <v>162</v>
      </c>
      <c r="G10420" s="19" t="s">
        <v>291</v>
      </c>
      <c r="H10420" s="19" t="n">
        <f aca="false">IF(OR(VLOOKUP(A10420,Personal!$A$6:$F$112,5,FALSE())&lt;&gt;"Sí",N10420="No aplica"),0,'Catàleg GRAE'!D64)</f>
        <v>1</v>
      </c>
      <c r="I10420" s="20"/>
      <c r="J10420" s="20"/>
      <c r="K10420" s="20"/>
      <c r="L10420" s="21"/>
      <c r="M10420" s="21"/>
      <c r="N10420" s="20"/>
      <c r="O10420" s="20"/>
      <c r="P10420" s="19" t="str">
        <f aca="false">IF(I10420="","",I10420-H10420)</f>
        <v/>
      </c>
      <c r="Q10420" s="19" t="str">
        <f aca="true">IF(B10420="","",IF(N10420="No aplica","No aplica",IF(I10420="","Pendent",IF(N10420="Per substituir","Substituir",IF(OR(N10420="No localitzat",N10420="No lliurat"),"Reposar",IF(I10420&lt;H10420,"Reposar",IF(I10420&gt;H10420,"Revisar excedent",IF(AND(G10420="Sí",M10420&lt;&gt;"",M10420&lt;TODAY()),"EPI caducat",IF(AND(G10420="Sí",M10420&lt;&gt;"",M10420&lt;=TODAY()+90),"EPI caduca ≤90 dies",IF(OR(N10420="Deteriorat usable",N10420="Revisió necessària"),"Revisar","OK"))))))))))</f>
      </c>
      <c r="R10420" s="20"/>
    </row>
    <row r="10421" customFormat="false" ht="15" hidden="false" customHeight="false" outlineLevel="0" collapsed="false">
      <c r="A10421" s="19" t="n">
        <v>96</v>
      </c>
      <c r="B10421" s="19" t="n">
        <f aca="false">IFERROR(VLOOKUP(A10421,Personal!$A$6:$F$112,2,FALSE()),"")</f>
        <v>0</v>
      </c>
      <c r="C10421" s="19" t="str">
        <f aca="false">IFERROR(VLOOKUP(A10421,Personal!$A$6:$F$112,3,FALSE()),"")</f>
        <v>Cerdanyola</v>
      </c>
      <c r="D10421" s="19" t="s">
        <v>137</v>
      </c>
      <c r="E10421" s="19" t="s">
        <v>163</v>
      </c>
      <c r="F10421" s="19" t="s">
        <v>164</v>
      </c>
      <c r="G10421" s="19" t="s">
        <v>272</v>
      </c>
      <c r="H10421" s="19" t="n">
        <f aca="false">IF(OR(VLOOKUP(A10421,Personal!$A$6:$F$112,5,FALSE())&lt;&gt;"Sí",N10421="No aplica"),0,'Catàleg GRAE'!D65)</f>
        <v>1</v>
      </c>
      <c r="I10421" s="20"/>
      <c r="J10421" s="20"/>
      <c r="K10421" s="20"/>
      <c r="L10421" s="21"/>
      <c r="M10421" s="21"/>
      <c r="N10421" s="20"/>
      <c r="O10421" s="20"/>
      <c r="P10421" s="19" t="str">
        <f aca="false">IF(I10421="","",I10421-H10421)</f>
        <v/>
      </c>
      <c r="Q10421" s="19" t="str">
        <f aca="true">IF(B10421="","",IF(N10421="No aplica","No aplica",IF(I10421="","Pendent",IF(N10421="Per substituir","Substituir",IF(OR(N10421="No localitzat",N10421="No lliurat"),"Reposar",IF(I10421&lt;H10421,"Reposar",IF(I10421&gt;H10421,"Revisar excedent",IF(AND(G10421="Sí",M10421&lt;&gt;"",M10421&lt;TODAY()),"EPI caducat",IF(AND(G10421="Sí",M10421&lt;&gt;"",M10421&lt;=TODAY()+90),"EPI caduca ≤90 dies",IF(OR(N10421="Deteriorat usable",N10421="Revisió necessària"),"Revisar","OK"))))))))))</f>
      </c>
      <c r="R10421" s="20"/>
    </row>
    <row r="10422" customFormat="false" ht="15" hidden="false" customHeight="false" outlineLevel="0" collapsed="false">
      <c r="A10422" s="19" t="n">
        <v>96</v>
      </c>
      <c r="B10422" s="19" t="n">
        <f aca="false">IFERROR(VLOOKUP(A10422,Personal!$A$6:$F$112,2,FALSE()),"")</f>
        <v>0</v>
      </c>
      <c r="C10422" s="19" t="str">
        <f aca="false">IFERROR(VLOOKUP(A10422,Personal!$A$6:$F$112,3,FALSE()),"")</f>
        <v>Cerdanyola</v>
      </c>
      <c r="D10422" s="19" t="s">
        <v>132</v>
      </c>
      <c r="E10422" s="19" t="s">
        <v>165</v>
      </c>
      <c r="F10422" s="19" t="s">
        <v>166</v>
      </c>
      <c r="G10422" s="19" t="s">
        <v>272</v>
      </c>
      <c r="H10422" s="19" t="n">
        <f aca="false">IF(OR(VLOOKUP(A10422,Personal!$A$6:$F$112,5,FALSE())&lt;&gt;"Sí",N10422="No aplica"),0,'Catàleg GRAE'!D66)</f>
        <v>1</v>
      </c>
      <c r="I10422" s="20"/>
      <c r="J10422" s="20"/>
      <c r="K10422" s="20"/>
      <c r="L10422" s="21"/>
      <c r="M10422" s="21"/>
      <c r="N10422" s="20"/>
      <c r="O10422" s="20"/>
      <c r="P10422" s="19" t="str">
        <f aca="false">IF(I10422="","",I10422-H10422)</f>
        <v/>
      </c>
      <c r="Q10422" s="19" t="str">
        <f aca="true">IF(B10422="","",IF(N10422="No aplica","No aplica",IF(I10422="","Pendent",IF(N10422="Per substituir","Substituir",IF(OR(N10422="No localitzat",N10422="No lliurat"),"Reposar",IF(I10422&lt;H10422,"Reposar",IF(I10422&gt;H10422,"Revisar excedent",IF(AND(G10422="Sí",M10422&lt;&gt;"",M10422&lt;TODAY()),"EPI caducat",IF(AND(G10422="Sí",M10422&lt;&gt;"",M10422&lt;=TODAY()+90),"EPI caduca ≤90 dies",IF(OR(N10422="Deteriorat usable",N10422="Revisió necessària"),"Revisar","OK"))))))))))</f>
      </c>
      <c r="R10422" s="20"/>
    </row>
    <row r="10423" customFormat="false" ht="15" hidden="false" customHeight="false" outlineLevel="0" collapsed="false">
      <c r="A10423" s="19" t="n">
        <v>96</v>
      </c>
      <c r="B10423" s="19" t="n">
        <f aca="false">IFERROR(VLOOKUP(A10423,Personal!$A$6:$F$112,2,FALSE()),"")</f>
        <v>0</v>
      </c>
      <c r="C10423" s="19" t="str">
        <f aca="false">IFERROR(VLOOKUP(A10423,Personal!$A$6:$F$112,3,FALSE()),"")</f>
        <v>Cerdanyola</v>
      </c>
      <c r="D10423" s="19" t="s">
        <v>71</v>
      </c>
      <c r="E10423" s="19" t="s">
        <v>167</v>
      </c>
      <c r="F10423" s="19" t="s">
        <v>168</v>
      </c>
      <c r="G10423" s="19" t="s">
        <v>291</v>
      </c>
      <c r="H10423" s="19" t="n">
        <f aca="false">IF(OR(VLOOKUP(A10423,Personal!$A$6:$F$112,5,FALSE())&lt;&gt;"Sí",N10423="No aplica"),0,'Catàleg GRAE'!D67)</f>
        <v>1</v>
      </c>
      <c r="I10423" s="20"/>
      <c r="J10423" s="20"/>
      <c r="K10423" s="20"/>
      <c r="L10423" s="21"/>
      <c r="M10423" s="21"/>
      <c r="N10423" s="20"/>
      <c r="O10423" s="20"/>
      <c r="P10423" s="19" t="str">
        <f aca="false">IF(I10423="","",I10423-H10423)</f>
        <v/>
      </c>
      <c r="Q10423" s="19" t="str">
        <f aca="true">IF(B10423="","",IF(N10423="No aplica","No aplica",IF(I10423="","Pendent",IF(N10423="Per substituir","Substituir",IF(OR(N10423="No localitzat",N10423="No lliurat"),"Reposar",IF(I10423&lt;H10423,"Reposar",IF(I10423&gt;H10423,"Revisar excedent",IF(AND(G10423="Sí",M10423&lt;&gt;"",M10423&lt;TODAY()),"EPI caducat",IF(AND(G10423="Sí",M10423&lt;&gt;"",M10423&lt;=TODAY()+90),"EPI caduca ≤90 dies",IF(OR(N10423="Deteriorat usable",N10423="Revisió necessària"),"Revisar","OK"))))))))))</f>
      </c>
      <c r="R10423" s="20"/>
    </row>
    <row r="10424" customFormat="false" ht="15" hidden="false" customHeight="false" outlineLevel="0" collapsed="false">
      <c r="A10424" s="19" t="n">
        <v>96</v>
      </c>
      <c r="B10424" s="19" t="n">
        <f aca="false">IFERROR(VLOOKUP(A10424,Personal!$A$6:$F$112,2,FALSE()),"")</f>
        <v>0</v>
      </c>
      <c r="C10424" s="19" t="str">
        <f aca="false">IFERROR(VLOOKUP(A10424,Personal!$A$6:$F$112,3,FALSE()),"")</f>
        <v>Cerdanyola</v>
      </c>
      <c r="D10424" s="19" t="s">
        <v>132</v>
      </c>
      <c r="E10424" s="19" t="s">
        <v>169</v>
      </c>
      <c r="F10424" s="19" t="s">
        <v>170</v>
      </c>
      <c r="G10424" s="19" t="s">
        <v>272</v>
      </c>
      <c r="H10424" s="19" t="n">
        <f aca="false">IF(OR(VLOOKUP(A10424,Personal!$A$6:$F$112,5,FALSE())&lt;&gt;"Sí",N10424="No aplica"),0,'Catàleg GRAE'!D68)</f>
        <v>1</v>
      </c>
      <c r="I10424" s="20"/>
      <c r="J10424" s="20"/>
      <c r="K10424" s="20"/>
      <c r="L10424" s="21"/>
      <c r="M10424" s="21"/>
      <c r="N10424" s="20"/>
      <c r="O10424" s="20"/>
      <c r="P10424" s="19" t="str">
        <f aca="false">IF(I10424="","",I10424-H10424)</f>
        <v/>
      </c>
      <c r="Q10424" s="19" t="str">
        <f aca="true">IF(B10424="","",IF(N10424="No aplica","No aplica",IF(I10424="","Pendent",IF(N10424="Per substituir","Substituir",IF(OR(N10424="No localitzat",N10424="No lliurat"),"Reposar",IF(I10424&lt;H10424,"Reposar",IF(I10424&gt;H10424,"Revisar excedent",IF(AND(G10424="Sí",M10424&lt;&gt;"",M10424&lt;TODAY()),"EPI caducat",IF(AND(G10424="Sí",M10424&lt;&gt;"",M10424&lt;=TODAY()+90),"EPI caduca ≤90 dies",IF(OR(N10424="Deteriorat usable",N10424="Revisió necessària"),"Revisar","OK"))))))))))</f>
      </c>
      <c r="R10424" s="20"/>
    </row>
    <row r="10425" customFormat="false" ht="15" hidden="false" customHeight="false" outlineLevel="0" collapsed="false">
      <c r="A10425" s="19" t="n">
        <v>96</v>
      </c>
      <c r="B10425" s="19" t="n">
        <f aca="false">IFERROR(VLOOKUP(A10425,Personal!$A$6:$F$112,2,FALSE()),"")</f>
        <v>0</v>
      </c>
      <c r="C10425" s="19" t="str">
        <f aca="false">IFERROR(VLOOKUP(A10425,Personal!$A$6:$F$112,3,FALSE()),"")</f>
        <v>Cerdanyola</v>
      </c>
      <c r="D10425" s="19" t="s">
        <v>142</v>
      </c>
      <c r="E10425" s="19" t="s">
        <v>171</v>
      </c>
      <c r="F10425" s="19" t="s">
        <v>172</v>
      </c>
      <c r="G10425" s="19" t="s">
        <v>272</v>
      </c>
      <c r="H10425" s="19" t="n">
        <f aca="false">IF(OR(VLOOKUP(A10425,Personal!$A$6:$F$112,5,FALSE())&lt;&gt;"Sí",N10425="No aplica"),0,'Catàleg GRAE'!D69)</f>
        <v>1</v>
      </c>
      <c r="I10425" s="20"/>
      <c r="J10425" s="20"/>
      <c r="K10425" s="20"/>
      <c r="L10425" s="21"/>
      <c r="M10425" s="21"/>
      <c r="N10425" s="20"/>
      <c r="O10425" s="20"/>
      <c r="P10425" s="19" t="str">
        <f aca="false">IF(I10425="","",I10425-H10425)</f>
        <v/>
      </c>
      <c r="Q10425" s="19" t="str">
        <f aca="true">IF(B10425="","",IF(N10425="No aplica","No aplica",IF(I10425="","Pendent",IF(N10425="Per substituir","Substituir",IF(OR(N10425="No localitzat",N10425="No lliurat"),"Reposar",IF(I10425&lt;H10425,"Reposar",IF(I10425&gt;H10425,"Revisar excedent",IF(AND(G10425="Sí",M10425&lt;&gt;"",M10425&lt;TODAY()),"EPI caducat",IF(AND(G10425="Sí",M10425&lt;&gt;"",M10425&lt;=TODAY()+90),"EPI caduca ≤90 dies",IF(OR(N10425="Deteriorat usable",N10425="Revisió necessària"),"Revisar","OK"))))))))))</f>
      </c>
      <c r="R10425" s="20"/>
    </row>
    <row r="10426" customFormat="false" ht="15" hidden="false" customHeight="false" outlineLevel="0" collapsed="false">
      <c r="A10426" s="19" t="n">
        <v>96</v>
      </c>
      <c r="B10426" s="19" t="n">
        <f aca="false">IFERROR(VLOOKUP(A10426,Personal!$A$6:$F$112,2,FALSE()),"")</f>
        <v>0</v>
      </c>
      <c r="C10426" s="19" t="str">
        <f aca="false">IFERROR(VLOOKUP(A10426,Personal!$A$6:$F$112,3,FALSE()),"")</f>
        <v>Cerdanyola</v>
      </c>
      <c r="D10426" s="19" t="s">
        <v>132</v>
      </c>
      <c r="E10426" s="19" t="s">
        <v>173</v>
      </c>
      <c r="F10426" s="19" t="s">
        <v>174</v>
      </c>
      <c r="G10426" s="19" t="s">
        <v>272</v>
      </c>
      <c r="H10426" s="19" t="n">
        <f aca="false">IF(OR(VLOOKUP(A10426,Personal!$A$6:$F$112,5,FALSE())&lt;&gt;"Sí",N10426="No aplica"),0,'Catàleg GRAE'!D70)</f>
        <v>1</v>
      </c>
      <c r="I10426" s="20"/>
      <c r="J10426" s="20"/>
      <c r="K10426" s="20"/>
      <c r="L10426" s="21"/>
      <c r="M10426" s="21"/>
      <c r="N10426" s="20"/>
      <c r="O10426" s="20"/>
      <c r="P10426" s="19" t="str">
        <f aca="false">IF(I10426="","",I10426-H10426)</f>
        <v/>
      </c>
      <c r="Q10426" s="19" t="str">
        <f aca="true">IF(B10426="","",IF(N10426="No aplica","No aplica",IF(I10426="","Pendent",IF(N10426="Per substituir","Substituir",IF(OR(N10426="No localitzat",N10426="No lliurat"),"Reposar",IF(I10426&lt;H10426,"Reposar",IF(I10426&gt;H10426,"Revisar excedent",IF(AND(G10426="Sí",M10426&lt;&gt;"",M10426&lt;TODAY()),"EPI caducat",IF(AND(G10426="Sí",M10426&lt;&gt;"",M10426&lt;=TODAY()+90),"EPI caduca ≤90 dies",IF(OR(N10426="Deteriorat usable",N10426="Revisió necessària"),"Revisar","OK"))))))))))</f>
      </c>
      <c r="R10426" s="20"/>
    </row>
    <row r="10427" customFormat="false" ht="15" hidden="false" customHeight="false" outlineLevel="0" collapsed="false">
      <c r="A10427" s="19" t="n">
        <v>96</v>
      </c>
      <c r="B10427" s="19" t="n">
        <f aca="false">IFERROR(VLOOKUP(A10427,Personal!$A$6:$F$112,2,FALSE()),"")</f>
        <v>0</v>
      </c>
      <c r="C10427" s="19" t="str">
        <f aca="false">IFERROR(VLOOKUP(A10427,Personal!$A$6:$F$112,3,FALSE()),"")</f>
        <v>Cerdanyola</v>
      </c>
      <c r="D10427" s="19" t="s">
        <v>132</v>
      </c>
      <c r="E10427" s="19" t="s">
        <v>175</v>
      </c>
      <c r="F10427" s="19" t="s">
        <v>176</v>
      </c>
      <c r="G10427" s="19" t="s">
        <v>272</v>
      </c>
      <c r="H10427" s="19" t="n">
        <f aca="false">IF(OR(VLOOKUP(A10427,Personal!$A$6:$F$112,5,FALSE())&lt;&gt;"Sí",N10427="No aplica"),0,'Catàleg GRAE'!D71)</f>
        <v>1</v>
      </c>
      <c r="I10427" s="20"/>
      <c r="J10427" s="20"/>
      <c r="K10427" s="20"/>
      <c r="L10427" s="21"/>
      <c r="M10427" s="21"/>
      <c r="N10427" s="20"/>
      <c r="O10427" s="20"/>
      <c r="P10427" s="19" t="str">
        <f aca="false">IF(I10427="","",I10427-H10427)</f>
        <v/>
      </c>
      <c r="Q10427" s="19" t="str">
        <f aca="true">IF(B10427="","",IF(N10427="No aplica","No aplica",IF(I10427="","Pendent",IF(N10427="Per substituir","Substituir",IF(OR(N10427="No localitzat",N10427="No lliurat"),"Reposar",IF(I10427&lt;H10427,"Reposar",IF(I10427&gt;H10427,"Revisar excedent",IF(AND(G10427="Sí",M10427&lt;&gt;"",M10427&lt;TODAY()),"EPI caducat",IF(AND(G10427="Sí",M10427&lt;&gt;"",M10427&lt;=TODAY()+90),"EPI caduca ≤90 dies",IF(OR(N10427="Deteriorat usable",N10427="Revisió necessària"),"Revisar","OK"))))))))))</f>
      </c>
      <c r="R10427" s="20"/>
    </row>
    <row r="10428" customFormat="false" ht="15" hidden="false" customHeight="false" outlineLevel="0" collapsed="false">
      <c r="A10428" s="19" t="n">
        <v>96</v>
      </c>
      <c r="B10428" s="19" t="n">
        <f aca="false">IFERROR(VLOOKUP(A10428,Personal!$A$6:$F$112,2,FALSE()),"")</f>
        <v>0</v>
      </c>
      <c r="C10428" s="19" t="str">
        <f aca="false">IFERROR(VLOOKUP(A10428,Personal!$A$6:$F$112,3,FALSE()),"")</f>
        <v>Cerdanyola</v>
      </c>
      <c r="D10428" s="19" t="s">
        <v>177</v>
      </c>
      <c r="E10428" s="19" t="s">
        <v>178</v>
      </c>
      <c r="F10428" s="19" t="s">
        <v>179</v>
      </c>
      <c r="G10428" s="19" t="s">
        <v>272</v>
      </c>
      <c r="H10428" s="19" t="n">
        <f aca="false">IF(OR(VLOOKUP(A10428,Personal!$A$6:$F$112,5,FALSE())&lt;&gt;"Sí",N10428="No aplica"),0,'Catàleg GRAE'!D72)</f>
        <v>1</v>
      </c>
      <c r="I10428" s="20"/>
      <c r="J10428" s="20"/>
      <c r="K10428" s="20"/>
      <c r="L10428" s="21"/>
      <c r="M10428" s="21"/>
      <c r="N10428" s="20"/>
      <c r="O10428" s="20"/>
      <c r="P10428" s="19" t="str">
        <f aca="false">IF(I10428="","",I10428-H10428)</f>
        <v/>
      </c>
      <c r="Q10428" s="19" t="str">
        <f aca="true">IF(B10428="","",IF(N10428="No aplica","No aplica",IF(I10428="","Pendent",IF(N10428="Per substituir","Substituir",IF(OR(N10428="No localitzat",N10428="No lliurat"),"Reposar",IF(I10428&lt;H10428,"Reposar",IF(I10428&gt;H10428,"Revisar excedent",IF(AND(G10428="Sí",M10428&lt;&gt;"",M10428&lt;TODAY()),"EPI caducat",IF(AND(G10428="Sí",M10428&lt;&gt;"",M10428&lt;=TODAY()+90),"EPI caduca ≤90 dies",IF(OR(N10428="Deteriorat usable",N10428="Revisió necessària"),"Revisar","OK"))))))))))</f>
      </c>
      <c r="R10428" s="20"/>
    </row>
    <row r="10429" customFormat="false" ht="15" hidden="false" customHeight="false" outlineLevel="0" collapsed="false">
      <c r="A10429" s="19" t="n">
        <v>96</v>
      </c>
      <c r="B10429" s="19" t="n">
        <f aca="false">IFERROR(VLOOKUP(A10429,Personal!$A$6:$F$112,2,FALSE()),"")</f>
        <v>0</v>
      </c>
      <c r="C10429" s="19" t="str">
        <f aca="false">IFERROR(VLOOKUP(A10429,Personal!$A$6:$F$112,3,FALSE()),"")</f>
        <v>Cerdanyola</v>
      </c>
      <c r="D10429" s="19" t="s">
        <v>177</v>
      </c>
      <c r="E10429" s="19" t="s">
        <v>180</v>
      </c>
      <c r="F10429" s="19" t="s">
        <v>181</v>
      </c>
      <c r="G10429" s="19" t="s">
        <v>272</v>
      </c>
      <c r="H10429" s="19" t="n">
        <f aca="false">IF(OR(VLOOKUP(A10429,Personal!$A$6:$F$112,5,FALSE())&lt;&gt;"Sí",N10429="No aplica"),0,'Catàleg GRAE'!D73)</f>
        <v>1</v>
      </c>
      <c r="I10429" s="20"/>
      <c r="J10429" s="20"/>
      <c r="K10429" s="20"/>
      <c r="L10429" s="21"/>
      <c r="M10429" s="21"/>
      <c r="N10429" s="20"/>
      <c r="O10429" s="20"/>
      <c r="P10429" s="19" t="str">
        <f aca="false">IF(I10429="","",I10429-H10429)</f>
        <v/>
      </c>
      <c r="Q10429" s="19" t="str">
        <f aca="true">IF(B10429="","",IF(N10429="No aplica","No aplica",IF(I10429="","Pendent",IF(N10429="Per substituir","Substituir",IF(OR(N10429="No localitzat",N10429="No lliurat"),"Reposar",IF(I10429&lt;H10429,"Reposar",IF(I10429&gt;H10429,"Revisar excedent",IF(AND(G10429="Sí",M10429&lt;&gt;"",M10429&lt;TODAY()),"EPI caducat",IF(AND(G10429="Sí",M10429&lt;&gt;"",M10429&lt;=TODAY()+90),"EPI caduca ≤90 dies",IF(OR(N10429="Deteriorat usable",N10429="Revisió necessària"),"Revisar","OK"))))))))))</f>
      </c>
      <c r="R10429" s="20"/>
    </row>
    <row r="10430" customFormat="false" ht="15" hidden="false" customHeight="false" outlineLevel="0" collapsed="false">
      <c r="A10430" s="19" t="n">
        <v>96</v>
      </c>
      <c r="B10430" s="19" t="n">
        <f aca="false">IFERROR(VLOOKUP(A10430,Personal!$A$6:$F$112,2,FALSE()),"")</f>
        <v>0</v>
      </c>
      <c r="C10430" s="19" t="str">
        <f aca="false">IFERROR(VLOOKUP(A10430,Personal!$A$6:$F$112,3,FALSE()),"")</f>
        <v>Cerdanyola</v>
      </c>
      <c r="D10430" s="19" t="s">
        <v>132</v>
      </c>
      <c r="E10430" s="19" t="s">
        <v>182</v>
      </c>
      <c r="F10430" s="19" t="s">
        <v>183</v>
      </c>
      <c r="G10430" s="19" t="s">
        <v>272</v>
      </c>
      <c r="H10430" s="19" t="n">
        <f aca="false">IF(OR(VLOOKUP(A10430,Personal!$A$6:$F$112,5,FALSE())&lt;&gt;"Sí",N10430="No aplica"),0,'Catàleg GRAE'!D74)</f>
        <v>1</v>
      </c>
      <c r="I10430" s="20"/>
      <c r="J10430" s="20"/>
      <c r="K10430" s="20"/>
      <c r="L10430" s="21"/>
      <c r="M10430" s="21"/>
      <c r="N10430" s="20"/>
      <c r="O10430" s="20"/>
      <c r="P10430" s="19" t="str">
        <f aca="false">IF(I10430="","",I10430-H10430)</f>
        <v/>
      </c>
      <c r="Q10430" s="19" t="str">
        <f aca="true">IF(B10430="","",IF(N10430="No aplica","No aplica",IF(I10430="","Pendent",IF(N10430="Per substituir","Substituir",IF(OR(N10430="No localitzat",N10430="No lliurat"),"Reposar",IF(I10430&lt;H10430,"Reposar",IF(I10430&gt;H10430,"Revisar excedent",IF(AND(G10430="Sí",M10430&lt;&gt;"",M10430&lt;TODAY()),"EPI caducat",IF(AND(G10430="Sí",M10430&lt;&gt;"",M10430&lt;=TODAY()+90),"EPI caduca ≤90 dies",IF(OR(N10430="Deteriorat usable",N10430="Revisió necessària"),"Revisar","OK"))))))))))</f>
      </c>
      <c r="R10430" s="20"/>
    </row>
    <row r="10431" customFormat="false" ht="15" hidden="false" customHeight="false" outlineLevel="0" collapsed="false">
      <c r="A10431" s="19" t="n">
        <v>96</v>
      </c>
      <c r="B10431" s="19" t="n">
        <f aca="false">IFERROR(VLOOKUP(A10431,Personal!$A$6:$F$112,2,FALSE()),"")</f>
        <v>0</v>
      </c>
      <c r="C10431" s="19" t="str">
        <f aca="false">IFERROR(VLOOKUP(A10431,Personal!$A$6:$F$112,3,FALSE()),"")</f>
        <v>Cerdanyola</v>
      </c>
      <c r="D10431" s="19" t="s">
        <v>177</v>
      </c>
      <c r="E10431" s="19" t="s">
        <v>184</v>
      </c>
      <c r="F10431" s="19" t="s">
        <v>185</v>
      </c>
      <c r="G10431" s="19" t="s">
        <v>272</v>
      </c>
      <c r="H10431" s="19" t="n">
        <f aca="false">IF(OR(VLOOKUP(A10431,Personal!$A$6:$F$112,5,FALSE())&lt;&gt;"Sí",N10431="No aplica"),0,'Catàleg GRAE'!D75)</f>
        <v>1</v>
      </c>
      <c r="I10431" s="20"/>
      <c r="J10431" s="20"/>
      <c r="K10431" s="20"/>
      <c r="L10431" s="21"/>
      <c r="M10431" s="21"/>
      <c r="N10431" s="20"/>
      <c r="O10431" s="20"/>
      <c r="P10431" s="19" t="str">
        <f aca="false">IF(I10431="","",I10431-H10431)</f>
        <v/>
      </c>
      <c r="Q10431" s="19" t="str">
        <f aca="true">IF(B10431="","",IF(N10431="No aplica","No aplica",IF(I10431="","Pendent",IF(N10431="Per substituir","Substituir",IF(OR(N10431="No localitzat",N10431="No lliurat"),"Reposar",IF(I10431&lt;H10431,"Reposar",IF(I10431&gt;H10431,"Revisar excedent",IF(AND(G10431="Sí",M10431&lt;&gt;"",M10431&lt;TODAY()),"EPI caducat",IF(AND(G10431="Sí",M10431&lt;&gt;"",M10431&lt;=TODAY()+90),"EPI caduca ≤90 dies",IF(OR(N10431="Deteriorat usable",N10431="Revisió necessària"),"Revisar","OK"))))))))))</f>
      </c>
      <c r="R10431" s="20"/>
    </row>
    <row r="10432" customFormat="false" ht="15" hidden="false" customHeight="false" outlineLevel="0" collapsed="false">
      <c r="A10432" s="19" t="n">
        <v>96</v>
      </c>
      <c r="B10432" s="19" t="n">
        <f aca="false">IFERROR(VLOOKUP(A10432,Personal!$A$6:$F$112,2,FALSE()),"")</f>
        <v>0</v>
      </c>
      <c r="C10432" s="19" t="str">
        <f aca="false">IFERROR(VLOOKUP(A10432,Personal!$A$6:$F$112,3,FALSE()),"")</f>
        <v>Cerdanyola</v>
      </c>
      <c r="D10432" s="19" t="s">
        <v>142</v>
      </c>
      <c r="E10432" s="19" t="s">
        <v>186</v>
      </c>
      <c r="F10432" s="19" t="s">
        <v>187</v>
      </c>
      <c r="G10432" s="19" t="s">
        <v>272</v>
      </c>
      <c r="H10432" s="19" t="n">
        <f aca="false">IF(OR(VLOOKUP(A10432,Personal!$A$6:$F$112,5,FALSE())&lt;&gt;"Sí",N10432="No aplica"),0,'Catàleg GRAE'!D76)</f>
        <v>1</v>
      </c>
      <c r="I10432" s="20"/>
      <c r="J10432" s="20"/>
      <c r="K10432" s="20"/>
      <c r="L10432" s="21"/>
      <c r="M10432" s="21"/>
      <c r="N10432" s="20"/>
      <c r="O10432" s="20"/>
      <c r="P10432" s="19" t="str">
        <f aca="false">IF(I10432="","",I10432-H10432)</f>
        <v/>
      </c>
      <c r="Q10432" s="19" t="str">
        <f aca="true">IF(B10432="","",IF(N10432="No aplica","No aplica",IF(I10432="","Pendent",IF(N10432="Per substituir","Substituir",IF(OR(N10432="No localitzat",N10432="No lliurat"),"Reposar",IF(I10432&lt;H10432,"Reposar",IF(I10432&gt;H10432,"Revisar excedent",IF(AND(G10432="Sí",M10432&lt;&gt;"",M10432&lt;TODAY()),"EPI caducat",IF(AND(G10432="Sí",M10432&lt;&gt;"",M10432&lt;=TODAY()+90),"EPI caduca ≤90 dies",IF(OR(N10432="Deteriorat usable",N10432="Revisió necessària"),"Revisar","OK"))))))))))</f>
      </c>
      <c r="R10432" s="20"/>
    </row>
    <row r="10433" customFormat="false" ht="15" hidden="false" customHeight="false" outlineLevel="0" collapsed="false">
      <c r="A10433" s="19" t="n">
        <v>96</v>
      </c>
      <c r="B10433" s="19" t="n">
        <f aca="false">IFERROR(VLOOKUP(A10433,Personal!$A$6:$F$112,2,FALSE()),"")</f>
        <v>0</v>
      </c>
      <c r="C10433" s="19" t="str">
        <f aca="false">IFERROR(VLOOKUP(A10433,Personal!$A$6:$F$112,3,FALSE()),"")</f>
        <v>Cerdanyola</v>
      </c>
      <c r="D10433" s="19" t="s">
        <v>177</v>
      </c>
      <c r="E10433" s="19" t="s">
        <v>188</v>
      </c>
      <c r="F10433" s="19" t="s">
        <v>189</v>
      </c>
      <c r="G10433" s="19" t="s">
        <v>272</v>
      </c>
      <c r="H10433" s="19" t="n">
        <f aca="false">IF(OR(VLOOKUP(A10433,Personal!$A$6:$F$112,5,FALSE())&lt;&gt;"Sí",N10433="No aplica"),0,'Catàleg GRAE'!D77)</f>
        <v>1</v>
      </c>
      <c r="I10433" s="20"/>
      <c r="J10433" s="20"/>
      <c r="K10433" s="20"/>
      <c r="L10433" s="21"/>
      <c r="M10433" s="21"/>
      <c r="N10433" s="20"/>
      <c r="O10433" s="20"/>
      <c r="P10433" s="19" t="str">
        <f aca="false">IF(I10433="","",I10433-H10433)</f>
        <v/>
      </c>
      <c r="Q10433" s="19" t="str">
        <f aca="true">IF(B10433="","",IF(N10433="No aplica","No aplica",IF(I10433="","Pendent",IF(N10433="Per substituir","Substituir",IF(OR(N10433="No localitzat",N10433="No lliurat"),"Reposar",IF(I10433&lt;H10433,"Reposar",IF(I10433&gt;H10433,"Revisar excedent",IF(AND(G10433="Sí",M10433&lt;&gt;"",M10433&lt;TODAY()),"EPI caducat",IF(AND(G10433="Sí",M10433&lt;&gt;"",M10433&lt;=TODAY()+90),"EPI caduca ≤90 dies",IF(OR(N10433="Deteriorat usable",N10433="Revisió necessària"),"Revisar","OK"))))))))))</f>
      </c>
      <c r="R10433" s="20"/>
    </row>
    <row r="10434" customFormat="false" ht="15" hidden="false" customHeight="false" outlineLevel="0" collapsed="false">
      <c r="A10434" s="19" t="n">
        <v>96</v>
      </c>
      <c r="B10434" s="19" t="n">
        <f aca="false">IFERROR(VLOOKUP(A10434,Personal!$A$6:$F$112,2,FALSE()),"")</f>
        <v>0</v>
      </c>
      <c r="C10434" s="19" t="str">
        <f aca="false">IFERROR(VLOOKUP(A10434,Personal!$A$6:$F$112,3,FALSE()),"")</f>
        <v>Cerdanyola</v>
      </c>
      <c r="D10434" s="19" t="s">
        <v>132</v>
      </c>
      <c r="E10434" s="19" t="s">
        <v>190</v>
      </c>
      <c r="F10434" s="19" t="s">
        <v>191</v>
      </c>
      <c r="G10434" s="19" t="s">
        <v>272</v>
      </c>
      <c r="H10434" s="19" t="n">
        <f aca="false">IF(OR(VLOOKUP(A10434,Personal!$A$6:$F$112,5,FALSE())&lt;&gt;"Sí",N10434="No aplica"),0,'Catàleg GRAE'!D78)</f>
        <v>1</v>
      </c>
      <c r="I10434" s="20"/>
      <c r="J10434" s="20"/>
      <c r="K10434" s="20"/>
      <c r="L10434" s="21"/>
      <c r="M10434" s="21"/>
      <c r="N10434" s="20"/>
      <c r="O10434" s="20"/>
      <c r="P10434" s="19" t="str">
        <f aca="false">IF(I10434="","",I10434-H10434)</f>
        <v/>
      </c>
      <c r="Q10434" s="19" t="str">
        <f aca="true">IF(B10434="","",IF(N10434="No aplica","No aplica",IF(I10434="","Pendent",IF(N10434="Per substituir","Substituir",IF(OR(N10434="No localitzat",N10434="No lliurat"),"Reposar",IF(I10434&lt;H10434,"Reposar",IF(I10434&gt;H10434,"Revisar excedent",IF(AND(G10434="Sí",M10434&lt;&gt;"",M10434&lt;TODAY()),"EPI caducat",IF(AND(G10434="Sí",M10434&lt;&gt;"",M10434&lt;=TODAY()+90),"EPI caduca ≤90 dies",IF(OR(N10434="Deteriorat usable",N10434="Revisió necessària"),"Revisar","OK"))))))))))</f>
      </c>
      <c r="R10434" s="20"/>
    </row>
    <row r="10435" customFormat="false" ht="15" hidden="false" customHeight="false" outlineLevel="0" collapsed="false">
      <c r="A10435" s="19" t="n">
        <v>96</v>
      </c>
      <c r="B10435" s="19" t="n">
        <f aca="false">IFERROR(VLOOKUP(A10435,Personal!$A$6:$F$112,2,FALSE()),"")</f>
        <v>0</v>
      </c>
      <c r="C10435" s="19" t="str">
        <f aca="false">IFERROR(VLOOKUP(A10435,Personal!$A$6:$F$112,3,FALSE()),"")</f>
        <v>Cerdanyola</v>
      </c>
      <c r="D10435" s="19" t="s">
        <v>177</v>
      </c>
      <c r="E10435" s="19" t="s">
        <v>192</v>
      </c>
      <c r="F10435" s="19" t="s">
        <v>193</v>
      </c>
      <c r="G10435" s="19" t="s">
        <v>272</v>
      </c>
      <c r="H10435" s="19" t="n">
        <f aca="false">IF(OR(VLOOKUP(A10435,Personal!$A$6:$F$112,5,FALSE())&lt;&gt;"Sí",N10435="No aplica"),0,'Catàleg GRAE'!D79)</f>
        <v>8</v>
      </c>
      <c r="I10435" s="20"/>
      <c r="J10435" s="20"/>
      <c r="K10435" s="20"/>
      <c r="L10435" s="21"/>
      <c r="M10435" s="21"/>
      <c r="N10435" s="20"/>
      <c r="O10435" s="20"/>
      <c r="P10435" s="19" t="str">
        <f aca="false">IF(I10435="","",I10435-H10435)</f>
        <v/>
      </c>
      <c r="Q10435" s="19" t="str">
        <f aca="true">IF(B10435="","",IF(N10435="No aplica","No aplica",IF(I10435="","Pendent",IF(N10435="Per substituir","Substituir",IF(OR(N10435="No localitzat",N10435="No lliurat"),"Reposar",IF(I10435&lt;H10435,"Reposar",IF(I10435&gt;H10435,"Revisar excedent",IF(AND(G10435="Sí",M10435&lt;&gt;"",M10435&lt;TODAY()),"EPI caducat",IF(AND(G10435="Sí",M10435&lt;&gt;"",M10435&lt;=TODAY()+90),"EPI caduca ≤90 dies",IF(OR(N10435="Deteriorat usable",N10435="Revisió necessària"),"Revisar","OK"))))))))))</f>
      </c>
      <c r="R10435" s="20"/>
    </row>
    <row r="10436" customFormat="false" ht="15" hidden="false" customHeight="false" outlineLevel="0" collapsed="false">
      <c r="A10436" s="19" t="n">
        <v>96</v>
      </c>
      <c r="B10436" s="19" t="n">
        <f aca="false">IFERROR(VLOOKUP(A10436,Personal!$A$6:$F$112,2,FALSE()),"")</f>
        <v>0</v>
      </c>
      <c r="C10436" s="19" t="str">
        <f aca="false">IFERROR(VLOOKUP(A10436,Personal!$A$6:$F$112,3,FALSE()),"")</f>
        <v>Cerdanyola</v>
      </c>
      <c r="D10436" s="19" t="s">
        <v>177</v>
      </c>
      <c r="E10436" s="19" t="s">
        <v>194</v>
      </c>
      <c r="F10436" s="19" t="s">
        <v>195</v>
      </c>
      <c r="G10436" s="19" t="s">
        <v>272</v>
      </c>
      <c r="H10436" s="19" t="n">
        <f aca="false">IF(OR(VLOOKUP(A10436,Personal!$A$6:$F$112,5,FALSE())&lt;&gt;"Sí",N10436="No aplica"),0,'Catàleg GRAE'!D80)</f>
        <v>2</v>
      </c>
      <c r="I10436" s="20"/>
      <c r="J10436" s="20"/>
      <c r="K10436" s="20"/>
      <c r="L10436" s="21"/>
      <c r="M10436" s="21"/>
      <c r="N10436" s="20"/>
      <c r="O10436" s="20"/>
      <c r="P10436" s="19" t="str">
        <f aca="false">IF(I10436="","",I10436-H10436)</f>
        <v/>
      </c>
      <c r="Q10436" s="19" t="str">
        <f aca="true">IF(B10436="","",IF(N10436="No aplica","No aplica",IF(I10436="","Pendent",IF(N10436="Per substituir","Substituir",IF(OR(N10436="No localitzat",N10436="No lliurat"),"Reposar",IF(I10436&lt;H10436,"Reposar",IF(I10436&gt;H10436,"Revisar excedent",IF(AND(G10436="Sí",M10436&lt;&gt;"",M10436&lt;TODAY()),"EPI caducat",IF(AND(G10436="Sí",M10436&lt;&gt;"",M10436&lt;=TODAY()+90),"EPI caduca ≤90 dies",IF(OR(N10436="Deteriorat usable",N10436="Revisió necessària"),"Revisar","OK"))))))))))</f>
      </c>
      <c r="R10436" s="20"/>
    </row>
    <row r="10437" customFormat="false" ht="15" hidden="false" customHeight="false" outlineLevel="0" collapsed="false">
      <c r="A10437" s="19" t="n">
        <v>96</v>
      </c>
      <c r="B10437" s="19" t="n">
        <f aca="false">IFERROR(VLOOKUP(A10437,Personal!$A$6:$F$112,2,FALSE()),"")</f>
        <v>0</v>
      </c>
      <c r="C10437" s="19" t="str">
        <f aca="false">IFERROR(VLOOKUP(A10437,Personal!$A$6:$F$112,3,FALSE()),"")</f>
        <v>Cerdanyola</v>
      </c>
      <c r="D10437" s="19" t="s">
        <v>177</v>
      </c>
      <c r="E10437" s="19" t="s">
        <v>196</v>
      </c>
      <c r="F10437" s="19" t="s">
        <v>197</v>
      </c>
      <c r="G10437" s="19" t="s">
        <v>272</v>
      </c>
      <c r="H10437" s="19" t="n">
        <f aca="false">IF(OR(VLOOKUP(A10437,Personal!$A$6:$F$112,5,FALSE())&lt;&gt;"Sí",N10437="No aplica"),0,'Catàleg GRAE'!D81)</f>
        <v>1</v>
      </c>
      <c r="I10437" s="20"/>
      <c r="J10437" s="20"/>
      <c r="K10437" s="20"/>
      <c r="L10437" s="21"/>
      <c r="M10437" s="21"/>
      <c r="N10437" s="20"/>
      <c r="O10437" s="20"/>
      <c r="P10437" s="19" t="str">
        <f aca="false">IF(I10437="","",I10437-H10437)</f>
        <v/>
      </c>
      <c r="Q10437" s="19" t="str">
        <f aca="true">IF(B10437="","",IF(N10437="No aplica","No aplica",IF(I10437="","Pendent",IF(N10437="Per substituir","Substituir",IF(OR(N10437="No localitzat",N10437="No lliurat"),"Reposar",IF(I10437&lt;H10437,"Reposar",IF(I10437&gt;H10437,"Revisar excedent",IF(AND(G10437="Sí",M10437&lt;&gt;"",M10437&lt;TODAY()),"EPI caducat",IF(AND(G10437="Sí",M10437&lt;&gt;"",M10437&lt;=TODAY()+90),"EPI caduca ≤90 dies",IF(OR(N10437="Deteriorat usable",N10437="Revisió necessària"),"Revisar","OK"))))))))))</f>
      </c>
      <c r="R10437" s="20"/>
    </row>
    <row r="10438" customFormat="false" ht="15" hidden="false" customHeight="false" outlineLevel="0" collapsed="false">
      <c r="A10438" s="19" t="n">
        <v>96</v>
      </c>
      <c r="B10438" s="19" t="n">
        <f aca="false">IFERROR(VLOOKUP(A10438,Personal!$A$6:$F$112,2,FALSE()),"")</f>
        <v>0</v>
      </c>
      <c r="C10438" s="19" t="str">
        <f aca="false">IFERROR(VLOOKUP(A10438,Personal!$A$6:$F$112,3,FALSE()),"")</f>
        <v>Cerdanyola</v>
      </c>
      <c r="D10438" s="19" t="s">
        <v>177</v>
      </c>
      <c r="E10438" s="19" t="s">
        <v>198</v>
      </c>
      <c r="F10438" s="19" t="s">
        <v>199</v>
      </c>
      <c r="G10438" s="19" t="s">
        <v>272</v>
      </c>
      <c r="H10438" s="19" t="n">
        <f aca="false">IF(OR(VLOOKUP(A10438,Personal!$A$6:$F$112,5,FALSE())&lt;&gt;"Sí",N10438="No aplica"),0,'Catàleg GRAE'!D82)</f>
        <v>1</v>
      </c>
      <c r="I10438" s="20"/>
      <c r="J10438" s="20"/>
      <c r="K10438" s="20"/>
      <c r="L10438" s="21"/>
      <c r="M10438" s="21"/>
      <c r="N10438" s="20"/>
      <c r="O10438" s="20"/>
      <c r="P10438" s="19" t="str">
        <f aca="false">IF(I10438="","",I10438-H10438)</f>
        <v/>
      </c>
      <c r="Q10438" s="19" t="str">
        <f aca="true">IF(B10438="","",IF(N10438="No aplica","No aplica",IF(I10438="","Pendent",IF(N10438="Per substituir","Substituir",IF(OR(N10438="No localitzat",N10438="No lliurat"),"Reposar",IF(I10438&lt;H10438,"Reposar",IF(I10438&gt;H10438,"Revisar excedent",IF(AND(G10438="Sí",M10438&lt;&gt;"",M10438&lt;TODAY()),"EPI caducat",IF(AND(G10438="Sí",M10438&lt;&gt;"",M10438&lt;=TODAY()+90),"EPI caduca ≤90 dies",IF(OR(N10438="Deteriorat usable",N10438="Revisió necessària"),"Revisar","OK"))))))))))</f>
      </c>
      <c r="R10438" s="20"/>
    </row>
    <row r="10439" customFormat="false" ht="15" hidden="false" customHeight="false" outlineLevel="0" collapsed="false">
      <c r="A10439" s="19" t="n">
        <v>96</v>
      </c>
      <c r="B10439" s="19" t="n">
        <f aca="false">IFERROR(VLOOKUP(A10439,Personal!$A$6:$F$112,2,FALSE()),"")</f>
        <v>0</v>
      </c>
      <c r="C10439" s="19" t="str">
        <f aca="false">IFERROR(VLOOKUP(A10439,Personal!$A$6:$F$112,3,FALSE()),"")</f>
        <v>Cerdanyola</v>
      </c>
      <c r="D10439" s="19" t="s">
        <v>177</v>
      </c>
      <c r="E10439" s="19" t="s">
        <v>200</v>
      </c>
      <c r="F10439" s="19" t="s">
        <v>201</v>
      </c>
      <c r="G10439" s="19" t="s">
        <v>272</v>
      </c>
      <c r="H10439" s="19" t="n">
        <f aca="false">IF(OR(VLOOKUP(A10439,Personal!$A$6:$F$112,5,FALSE())&lt;&gt;"Sí",N10439="No aplica"),0,'Catàleg GRAE'!D83)</f>
        <v>1</v>
      </c>
      <c r="I10439" s="20"/>
      <c r="J10439" s="20"/>
      <c r="K10439" s="20"/>
      <c r="L10439" s="21"/>
      <c r="M10439" s="21"/>
      <c r="N10439" s="20"/>
      <c r="O10439" s="20"/>
      <c r="P10439" s="19" t="str">
        <f aca="false">IF(I10439="","",I10439-H10439)</f>
        <v/>
      </c>
      <c r="Q10439" s="19" t="str">
        <f aca="true">IF(B10439="","",IF(N10439="No aplica","No aplica",IF(I10439="","Pendent",IF(N10439="Per substituir","Substituir",IF(OR(N10439="No localitzat",N10439="No lliurat"),"Reposar",IF(I10439&lt;H10439,"Reposar",IF(I10439&gt;H10439,"Revisar excedent",IF(AND(G10439="Sí",M10439&lt;&gt;"",M10439&lt;TODAY()),"EPI caducat",IF(AND(G10439="Sí",M10439&lt;&gt;"",M10439&lt;=TODAY()+90),"EPI caduca ≤90 dies",IF(OR(N10439="Deteriorat usable",N10439="Revisió necessària"),"Revisar","OK"))))))))))</f>
      </c>
      <c r="R10439" s="20"/>
    </row>
    <row r="10440" customFormat="false" ht="15" hidden="false" customHeight="false" outlineLevel="0" collapsed="false">
      <c r="A10440" s="19" t="n">
        <v>96</v>
      </c>
      <c r="B10440" s="19" t="n">
        <f aca="false">IFERROR(VLOOKUP(A10440,Personal!$A$6:$F$112,2,FALSE()),"")</f>
        <v>0</v>
      </c>
      <c r="C10440" s="19" t="str">
        <f aca="false">IFERROR(VLOOKUP(A10440,Personal!$A$6:$F$112,3,FALSE()),"")</f>
        <v>Cerdanyola</v>
      </c>
      <c r="D10440" s="19" t="s">
        <v>94</v>
      </c>
      <c r="E10440" s="19" t="s">
        <v>202</v>
      </c>
      <c r="F10440" s="19" t="s">
        <v>203</v>
      </c>
      <c r="G10440" s="19" t="s">
        <v>291</v>
      </c>
      <c r="H10440" s="19" t="n">
        <f aca="false">IF(OR(VLOOKUP(A10440,Personal!$A$6:$F$112,5,FALSE())&lt;&gt;"Sí",N10440="No aplica"),0,'Catàleg GRAE'!D84)</f>
        <v>1</v>
      </c>
      <c r="I10440" s="20"/>
      <c r="J10440" s="20"/>
      <c r="K10440" s="20"/>
      <c r="L10440" s="21"/>
      <c r="M10440" s="21"/>
      <c r="N10440" s="20"/>
      <c r="O10440" s="20"/>
      <c r="P10440" s="19" t="str">
        <f aca="false">IF(I10440="","",I10440-H10440)</f>
        <v/>
      </c>
      <c r="Q10440" s="19" t="str">
        <f aca="true">IF(B10440="","",IF(N10440="No aplica","No aplica",IF(I10440="","Pendent",IF(N10440="Per substituir","Substituir",IF(OR(N10440="No localitzat",N10440="No lliurat"),"Reposar",IF(I10440&lt;H10440,"Reposar",IF(I10440&gt;H10440,"Revisar excedent",IF(AND(G10440="Sí",M10440&lt;&gt;"",M10440&lt;TODAY()),"EPI caducat",IF(AND(G10440="Sí",M10440&lt;&gt;"",M10440&lt;=TODAY()+90),"EPI caduca ≤90 dies",IF(OR(N10440="Deteriorat usable",N10440="Revisió necessària"),"Revisar","OK"))))))))))</f>
      </c>
      <c r="R10440" s="20"/>
    </row>
    <row r="10441" customFormat="false" ht="15" hidden="false" customHeight="false" outlineLevel="0" collapsed="false">
      <c r="A10441" s="19" t="n">
        <v>96</v>
      </c>
      <c r="B10441" s="19" t="n">
        <f aca="false">IFERROR(VLOOKUP(A10441,Personal!$A$6:$F$112,2,FALSE()),"")</f>
        <v>0</v>
      </c>
      <c r="C10441" s="19" t="str">
        <f aca="false">IFERROR(VLOOKUP(A10441,Personal!$A$6:$F$112,3,FALSE()),"")</f>
        <v>Cerdanyola</v>
      </c>
      <c r="D10441" s="19" t="s">
        <v>125</v>
      </c>
      <c r="E10441" s="19" t="s">
        <v>204</v>
      </c>
      <c r="F10441" s="19" t="s">
        <v>205</v>
      </c>
      <c r="G10441" s="19" t="s">
        <v>291</v>
      </c>
      <c r="H10441" s="19" t="n">
        <f aca="false">IF(OR(VLOOKUP(A10441,Personal!$A$6:$F$112,5,FALSE())&lt;&gt;"Sí",N10441="No aplica"),0,'Catàleg GRAE'!D85)</f>
        <v>1</v>
      </c>
      <c r="I10441" s="20"/>
      <c r="J10441" s="20"/>
      <c r="K10441" s="20"/>
      <c r="L10441" s="21"/>
      <c r="M10441" s="21"/>
      <c r="N10441" s="20"/>
      <c r="O10441" s="20"/>
      <c r="P10441" s="19" t="str">
        <f aca="false">IF(I10441="","",I10441-H10441)</f>
        <v/>
      </c>
      <c r="Q10441" s="19" t="str">
        <f aca="true">IF(B10441="","",IF(N10441="No aplica","No aplica",IF(I10441="","Pendent",IF(N10441="Per substituir","Substituir",IF(OR(N10441="No localitzat",N10441="No lliurat"),"Reposar",IF(I10441&lt;H10441,"Reposar",IF(I10441&gt;H10441,"Revisar excedent",IF(AND(G10441="Sí",M10441&lt;&gt;"",M10441&lt;TODAY()),"EPI caducat",IF(AND(G10441="Sí",M10441&lt;&gt;"",M10441&lt;=TODAY()+90),"EPI caduca ≤90 dies",IF(OR(N10441="Deteriorat usable",N10441="Revisió necessària"),"Revisar","OK"))))))))))</f>
      </c>
      <c r="R10441" s="20"/>
    </row>
    <row r="10442" customFormat="false" ht="15" hidden="false" customHeight="false" outlineLevel="0" collapsed="false">
      <c r="A10442" s="19" t="n">
        <v>96</v>
      </c>
      <c r="B10442" s="19" t="n">
        <f aca="false">IFERROR(VLOOKUP(A10442,Personal!$A$6:$F$112,2,FALSE()),"")</f>
        <v>0</v>
      </c>
      <c r="C10442" s="19" t="str">
        <f aca="false">IFERROR(VLOOKUP(A10442,Personal!$A$6:$F$112,3,FALSE()),"")</f>
        <v>Cerdanyola</v>
      </c>
      <c r="D10442" s="19" t="s">
        <v>153</v>
      </c>
      <c r="E10442" s="19" t="s">
        <v>206</v>
      </c>
      <c r="F10442" s="19" t="s">
        <v>207</v>
      </c>
      <c r="G10442" s="19" t="s">
        <v>272</v>
      </c>
      <c r="H10442" s="19" t="n">
        <f aca="false">IF(OR(VLOOKUP(A10442,Personal!$A$6:$F$112,5,FALSE())&lt;&gt;"Sí",N10442="No aplica"),0,'Catàleg GRAE'!D86)</f>
        <v>1</v>
      </c>
      <c r="I10442" s="20"/>
      <c r="J10442" s="20"/>
      <c r="K10442" s="20"/>
      <c r="L10442" s="21"/>
      <c r="M10442" s="21"/>
      <c r="N10442" s="20"/>
      <c r="O10442" s="20"/>
      <c r="P10442" s="19" t="str">
        <f aca="false">IF(I10442="","",I10442-H10442)</f>
        <v/>
      </c>
      <c r="Q10442" s="19" t="str">
        <f aca="true">IF(B10442="","",IF(N10442="No aplica","No aplica",IF(I10442="","Pendent",IF(N10442="Per substituir","Substituir",IF(OR(N10442="No localitzat",N10442="No lliurat"),"Reposar",IF(I10442&lt;H10442,"Reposar",IF(I10442&gt;H10442,"Revisar excedent",IF(AND(G10442="Sí",M10442&lt;&gt;"",M10442&lt;TODAY()),"EPI caducat",IF(AND(G10442="Sí",M10442&lt;&gt;"",M10442&lt;=TODAY()+90),"EPI caduca ≤90 dies",IF(OR(N10442="Deteriorat usable",N10442="Revisió necessària"),"Revisar","OK"))))))))))</f>
      </c>
      <c r="R10442" s="20"/>
    </row>
    <row r="10443" customFormat="false" ht="15" hidden="false" customHeight="false" outlineLevel="0" collapsed="false">
      <c r="A10443" s="19" t="n">
        <v>96</v>
      </c>
      <c r="B10443" s="19" t="n">
        <f aca="false">IFERROR(VLOOKUP(A10443,Personal!$A$6:$F$112,2,FALSE()),"")</f>
        <v>0</v>
      </c>
      <c r="C10443" s="19" t="str">
        <f aca="false">IFERROR(VLOOKUP(A10443,Personal!$A$6:$F$112,3,FALSE()),"")</f>
        <v>Cerdanyola</v>
      </c>
      <c r="D10443" s="19" t="s">
        <v>177</v>
      </c>
      <c r="E10443" s="19" t="s">
        <v>208</v>
      </c>
      <c r="F10443" s="19" t="s">
        <v>209</v>
      </c>
      <c r="G10443" s="19" t="s">
        <v>272</v>
      </c>
      <c r="H10443" s="19" t="n">
        <f aca="false">IF(OR(VLOOKUP(A10443,Personal!$A$6:$F$112,5,FALSE())&lt;&gt;"Sí",N10443="No aplica"),0,'Catàleg GRAE'!D87)</f>
        <v>1</v>
      </c>
      <c r="I10443" s="20"/>
      <c r="J10443" s="20"/>
      <c r="K10443" s="20"/>
      <c r="L10443" s="21"/>
      <c r="M10443" s="21"/>
      <c r="N10443" s="20"/>
      <c r="O10443" s="20"/>
      <c r="P10443" s="19" t="str">
        <f aca="false">IF(I10443="","",I10443-H10443)</f>
        <v/>
      </c>
      <c r="Q10443" s="19" t="str">
        <f aca="true">IF(B10443="","",IF(N10443="No aplica","No aplica",IF(I10443="","Pendent",IF(N10443="Per substituir","Substituir",IF(OR(N10443="No localitzat",N10443="No lliurat"),"Reposar",IF(I10443&lt;H10443,"Reposar",IF(I10443&gt;H10443,"Revisar excedent",IF(AND(G10443="Sí",M10443&lt;&gt;"",M10443&lt;TODAY()),"EPI caducat",IF(AND(G10443="Sí",M10443&lt;&gt;"",M10443&lt;=TODAY()+90),"EPI caduca ≤90 dies",IF(OR(N10443="Deteriorat usable",N10443="Revisió necessària"),"Revisar","OK"))))))))))</f>
      </c>
      <c r="R10443" s="20"/>
    </row>
    <row r="10444" customFormat="false" ht="15" hidden="false" customHeight="false" outlineLevel="0" collapsed="false">
      <c r="A10444" s="19" t="n">
        <v>96</v>
      </c>
      <c r="B10444" s="19" t="n">
        <f aca="false">IFERROR(VLOOKUP(A10444,Personal!$A$6:$F$112,2,FALSE()),"")</f>
        <v>0</v>
      </c>
      <c r="C10444" s="19" t="str">
        <f aca="false">IFERROR(VLOOKUP(A10444,Personal!$A$6:$F$112,3,FALSE()),"")</f>
        <v>Cerdanyola</v>
      </c>
      <c r="D10444" s="19" t="s">
        <v>177</v>
      </c>
      <c r="E10444" s="19" t="s">
        <v>210</v>
      </c>
      <c r="F10444" s="19" t="s">
        <v>211</v>
      </c>
      <c r="G10444" s="19" t="s">
        <v>272</v>
      </c>
      <c r="H10444" s="19" t="n">
        <f aca="false">IF(OR(VLOOKUP(A10444,Personal!$A$6:$F$112,5,FALSE())&lt;&gt;"Sí",N10444="No aplica"),0,'Catàleg GRAE'!D88)</f>
        <v>1</v>
      </c>
      <c r="I10444" s="20"/>
      <c r="J10444" s="20"/>
      <c r="K10444" s="20"/>
      <c r="L10444" s="21"/>
      <c r="M10444" s="21"/>
      <c r="N10444" s="20"/>
      <c r="O10444" s="20"/>
      <c r="P10444" s="19" t="str">
        <f aca="false">IF(I10444="","",I10444-H10444)</f>
        <v/>
      </c>
      <c r="Q10444" s="19" t="str">
        <f aca="true">IF(B10444="","",IF(N10444="No aplica","No aplica",IF(I10444="","Pendent",IF(N10444="Per substituir","Substituir",IF(OR(N10444="No localitzat",N10444="No lliurat"),"Reposar",IF(I10444&lt;H10444,"Reposar",IF(I10444&gt;H10444,"Revisar excedent",IF(AND(G10444="Sí",M10444&lt;&gt;"",M10444&lt;TODAY()),"EPI caducat",IF(AND(G10444="Sí",M10444&lt;&gt;"",M10444&lt;=TODAY()+90),"EPI caduca ≤90 dies",IF(OR(N10444="Deteriorat usable",N10444="Revisió necessària"),"Revisar","OK"))))))))))</f>
      </c>
      <c r="R10444" s="20"/>
    </row>
    <row r="10445" customFormat="false" ht="15" hidden="false" customHeight="false" outlineLevel="0" collapsed="false">
      <c r="A10445" s="19" t="n">
        <v>96</v>
      </c>
      <c r="B10445" s="19" t="n">
        <f aca="false">IFERROR(VLOOKUP(A10445,Personal!$A$6:$F$112,2,FALSE()),"")</f>
        <v>0</v>
      </c>
      <c r="C10445" s="19" t="str">
        <f aca="false">IFERROR(VLOOKUP(A10445,Personal!$A$6:$F$112,3,FALSE()),"")</f>
        <v>Cerdanyola</v>
      </c>
      <c r="D10445" s="19" t="s">
        <v>125</v>
      </c>
      <c r="E10445" s="19" t="s">
        <v>212</v>
      </c>
      <c r="F10445" s="19" t="s">
        <v>213</v>
      </c>
      <c r="G10445" s="19" t="s">
        <v>272</v>
      </c>
      <c r="H10445" s="19" t="n">
        <f aca="false">IF(OR(VLOOKUP(A10445,Personal!$A$6:$F$112,5,FALSE())&lt;&gt;"Sí",N10445="No aplica"),0,'Catàleg GRAE'!D89)</f>
        <v>1</v>
      </c>
      <c r="I10445" s="20"/>
      <c r="J10445" s="20"/>
      <c r="K10445" s="20"/>
      <c r="L10445" s="21"/>
      <c r="M10445" s="21"/>
      <c r="N10445" s="20"/>
      <c r="O10445" s="20"/>
      <c r="P10445" s="19" t="str">
        <f aca="false">IF(I10445="","",I10445-H10445)</f>
        <v/>
      </c>
      <c r="Q10445" s="19" t="str">
        <f aca="true">IF(B10445="","",IF(N10445="No aplica","No aplica",IF(I10445="","Pendent",IF(N10445="Per substituir","Substituir",IF(OR(N10445="No localitzat",N10445="No lliurat"),"Reposar",IF(I10445&lt;H10445,"Reposar",IF(I10445&gt;H10445,"Revisar excedent",IF(AND(G10445="Sí",M10445&lt;&gt;"",M10445&lt;TODAY()),"EPI caducat",IF(AND(G10445="Sí",M10445&lt;&gt;"",M10445&lt;=TODAY()+90),"EPI caduca ≤90 dies",IF(OR(N10445="Deteriorat usable",N10445="Revisió necessària"),"Revisar","OK"))))))))))</f>
      </c>
      <c r="R10445" s="20"/>
    </row>
    <row r="10446" customFormat="false" ht="15" hidden="false" customHeight="false" outlineLevel="0" collapsed="false">
      <c r="A10446" s="19" t="n">
        <v>96</v>
      </c>
      <c r="B10446" s="19" t="n">
        <f aca="false">IFERROR(VLOOKUP(A10446,Personal!$A$6:$F$112,2,FALSE()),"")</f>
        <v>0</v>
      </c>
      <c r="C10446" s="19" t="str">
        <f aca="false">IFERROR(VLOOKUP(A10446,Personal!$A$6:$F$112,3,FALSE()),"")</f>
        <v>Cerdanyola</v>
      </c>
      <c r="D10446" s="19" t="s">
        <v>40</v>
      </c>
      <c r="E10446" s="19" t="s">
        <v>214</v>
      </c>
      <c r="F10446" s="19" t="s">
        <v>215</v>
      </c>
      <c r="G10446" s="19" t="s">
        <v>291</v>
      </c>
      <c r="H10446" s="19" t="n">
        <f aca="false">IF(OR(VLOOKUP(A10446,Personal!$A$6:$F$112,5,FALSE())&lt;&gt;"Sí",N10446="No aplica"),0,'Catàleg GRAE'!D90)</f>
        <v>1</v>
      </c>
      <c r="I10446" s="20"/>
      <c r="J10446" s="20"/>
      <c r="K10446" s="20"/>
      <c r="L10446" s="21"/>
      <c r="M10446" s="21"/>
      <c r="N10446" s="20"/>
      <c r="O10446" s="20"/>
      <c r="P10446" s="19" t="str">
        <f aca="false">IF(I10446="","",I10446-H10446)</f>
        <v/>
      </c>
      <c r="Q10446" s="19" t="str">
        <f aca="true">IF(B10446="","",IF(N10446="No aplica","No aplica",IF(I10446="","Pendent",IF(N10446="Per substituir","Substituir",IF(OR(N10446="No localitzat",N10446="No lliurat"),"Reposar",IF(I10446&lt;H10446,"Reposar",IF(I10446&gt;H10446,"Revisar excedent",IF(AND(G10446="Sí",M10446&lt;&gt;"",M10446&lt;TODAY()),"EPI caducat",IF(AND(G10446="Sí",M10446&lt;&gt;"",M10446&lt;=TODAY()+90),"EPI caduca ≤90 dies",IF(OR(N10446="Deteriorat usable",N10446="Revisió necessària"),"Revisar","OK"))))))))))</f>
      </c>
      <c r="R10446" s="20"/>
    </row>
    <row r="10447" customFormat="false" ht="15" hidden="false" customHeight="false" outlineLevel="0" collapsed="false">
      <c r="A10447" s="19" t="n">
        <v>96</v>
      </c>
      <c r="B10447" s="19" t="n">
        <f aca="false">IFERROR(VLOOKUP(A10447,Personal!$A$6:$F$112,2,FALSE()),"")</f>
        <v>0</v>
      </c>
      <c r="C10447" s="19" t="str">
        <f aca="false">IFERROR(VLOOKUP(A10447,Personal!$A$6:$F$112,3,FALSE()),"")</f>
        <v>Cerdanyola</v>
      </c>
      <c r="D10447" s="19" t="s">
        <v>216</v>
      </c>
      <c r="E10447" s="19" t="s">
        <v>217</v>
      </c>
      <c r="F10447" s="19" t="s">
        <v>218</v>
      </c>
      <c r="G10447" s="19" t="s">
        <v>272</v>
      </c>
      <c r="H10447" s="19" t="n">
        <f aca="false">IF(OR(VLOOKUP(A10447,Personal!$A$6:$F$112,5,FALSE())&lt;&gt;"Sí",N10447="No aplica"),0,'Catàleg GRAE'!D91)</f>
        <v>1</v>
      </c>
      <c r="I10447" s="20"/>
      <c r="J10447" s="20"/>
      <c r="K10447" s="20"/>
      <c r="L10447" s="21"/>
      <c r="M10447" s="21"/>
      <c r="N10447" s="20"/>
      <c r="O10447" s="20"/>
      <c r="P10447" s="19" t="str">
        <f aca="false">IF(I10447="","",I10447-H10447)</f>
        <v/>
      </c>
      <c r="Q10447" s="19" t="str">
        <f aca="true">IF(B10447="","",IF(N10447="No aplica","No aplica",IF(I10447="","Pendent",IF(N10447="Per substituir","Substituir",IF(OR(N10447="No localitzat",N10447="No lliurat"),"Reposar",IF(I10447&lt;H10447,"Reposar",IF(I10447&gt;H10447,"Revisar excedent",IF(AND(G10447="Sí",M10447&lt;&gt;"",M10447&lt;TODAY()),"EPI caducat",IF(AND(G10447="Sí",M10447&lt;&gt;"",M10447&lt;=TODAY()+90),"EPI caduca ≤90 dies",IF(OR(N10447="Deteriorat usable",N10447="Revisió necessària"),"Revisar","OK"))))))))))</f>
      </c>
      <c r="R10447" s="20"/>
    </row>
    <row r="10448" customFormat="false" ht="15" hidden="false" customHeight="false" outlineLevel="0" collapsed="false">
      <c r="A10448" s="19" t="n">
        <v>96</v>
      </c>
      <c r="B10448" s="19" t="n">
        <f aca="false">IFERROR(VLOOKUP(A10448,Personal!$A$6:$F$112,2,FALSE()),"")</f>
        <v>0</v>
      </c>
      <c r="C10448" s="19" t="str">
        <f aca="false">IFERROR(VLOOKUP(A10448,Personal!$A$6:$F$112,3,FALSE()),"")</f>
        <v>Cerdanyola</v>
      </c>
      <c r="D10448" s="19" t="s">
        <v>37</v>
      </c>
      <c r="E10448" s="19" t="s">
        <v>219</v>
      </c>
      <c r="F10448" s="19" t="s">
        <v>220</v>
      </c>
      <c r="G10448" s="19" t="s">
        <v>291</v>
      </c>
      <c r="H10448" s="19" t="n">
        <f aca="false">IF(OR(VLOOKUP(A10448,Personal!$A$6:$F$112,5,FALSE())&lt;&gt;"Sí",N10448="No aplica"),0,'Catàleg GRAE'!D92)</f>
        <v>1</v>
      </c>
      <c r="I10448" s="20"/>
      <c r="J10448" s="20"/>
      <c r="K10448" s="20"/>
      <c r="L10448" s="21"/>
      <c r="M10448" s="21"/>
      <c r="N10448" s="20"/>
      <c r="O10448" s="20"/>
      <c r="P10448" s="19" t="str">
        <f aca="false">IF(I10448="","",I10448-H10448)</f>
        <v/>
      </c>
      <c r="Q10448" s="19" t="str">
        <f aca="true">IF(B10448="","",IF(N10448="No aplica","No aplica",IF(I10448="","Pendent",IF(N10448="Per substituir","Substituir",IF(OR(N10448="No localitzat",N10448="No lliurat"),"Reposar",IF(I10448&lt;H10448,"Reposar",IF(I10448&gt;H10448,"Revisar excedent",IF(AND(G10448="Sí",M10448&lt;&gt;"",M10448&lt;TODAY()),"EPI caducat",IF(AND(G10448="Sí",M10448&lt;&gt;"",M10448&lt;=TODAY()+90),"EPI caduca ≤90 dies",IF(OR(N10448="Deteriorat usable",N10448="Revisió necessària"),"Revisar","OK"))))))))))</f>
      </c>
      <c r="R10448" s="20"/>
    </row>
    <row r="10449" customFormat="false" ht="15" hidden="false" customHeight="false" outlineLevel="0" collapsed="false">
      <c r="A10449" s="19" t="n">
        <v>96</v>
      </c>
      <c r="B10449" s="19" t="n">
        <f aca="false">IFERROR(VLOOKUP(A10449,Personal!$A$6:$F$112,2,FALSE()),"")</f>
        <v>0</v>
      </c>
      <c r="C10449" s="19" t="str">
        <f aca="false">IFERROR(VLOOKUP(A10449,Personal!$A$6:$F$112,3,FALSE()),"")</f>
        <v>Cerdanyola</v>
      </c>
      <c r="D10449" s="19" t="s">
        <v>137</v>
      </c>
      <c r="E10449" s="19" t="s">
        <v>221</v>
      </c>
      <c r="F10449" s="19" t="s">
        <v>222</v>
      </c>
      <c r="G10449" s="19" t="s">
        <v>291</v>
      </c>
      <c r="H10449" s="19" t="n">
        <f aca="false">IF(OR(VLOOKUP(A10449,Personal!$A$6:$F$112,5,FALSE())&lt;&gt;"Sí",N10449="No aplica"),0,'Catàleg GRAE'!D93)</f>
        <v>1</v>
      </c>
      <c r="I10449" s="20"/>
      <c r="J10449" s="20"/>
      <c r="K10449" s="20"/>
      <c r="L10449" s="21"/>
      <c r="M10449" s="21"/>
      <c r="N10449" s="20"/>
      <c r="O10449" s="20"/>
      <c r="P10449" s="19" t="str">
        <f aca="false">IF(I10449="","",I10449-H10449)</f>
        <v/>
      </c>
      <c r="Q10449" s="19" t="str">
        <f aca="true">IF(B10449="","",IF(N10449="No aplica","No aplica",IF(I10449="","Pendent",IF(N10449="Per substituir","Substituir",IF(OR(N10449="No localitzat",N10449="No lliurat"),"Reposar",IF(I10449&lt;H10449,"Reposar",IF(I10449&gt;H10449,"Revisar excedent",IF(AND(G10449="Sí",M10449&lt;&gt;"",M10449&lt;TODAY()),"EPI caducat",IF(AND(G10449="Sí",M10449&lt;&gt;"",M10449&lt;=TODAY()+90),"EPI caduca ≤90 dies",IF(OR(N10449="Deteriorat usable",N10449="Revisió necessària"),"Revisar","OK"))))))))))</f>
      </c>
      <c r="R10449" s="20"/>
    </row>
    <row r="10450" customFormat="false" ht="15" hidden="false" customHeight="false" outlineLevel="0" collapsed="false">
      <c r="A10450" s="19" t="n">
        <v>96</v>
      </c>
      <c r="B10450" s="19" t="n">
        <f aca="false">IFERROR(VLOOKUP(A10450,Personal!$A$6:$F$112,2,FALSE()),"")</f>
        <v>0</v>
      </c>
      <c r="C10450" s="19" t="str">
        <f aca="false">IFERROR(VLOOKUP(A10450,Personal!$A$6:$F$112,3,FALSE()),"")</f>
        <v>Cerdanyola</v>
      </c>
      <c r="D10450" s="19" t="s">
        <v>137</v>
      </c>
      <c r="E10450" s="19" t="s">
        <v>223</v>
      </c>
      <c r="F10450" s="19" t="s">
        <v>224</v>
      </c>
      <c r="G10450" s="19" t="s">
        <v>291</v>
      </c>
      <c r="H10450" s="19" t="n">
        <f aca="false">IF(OR(VLOOKUP(A10450,Personal!$A$6:$F$112,5,FALSE())&lt;&gt;"Sí",N10450="No aplica"),0,'Catàleg GRAE'!D94)</f>
        <v>1</v>
      </c>
      <c r="I10450" s="20"/>
      <c r="J10450" s="20"/>
      <c r="K10450" s="20"/>
      <c r="L10450" s="21"/>
      <c r="M10450" s="21"/>
      <c r="N10450" s="20"/>
      <c r="O10450" s="20"/>
      <c r="P10450" s="19" t="str">
        <f aca="false">IF(I10450="","",I10450-H10450)</f>
        <v/>
      </c>
      <c r="Q10450" s="19" t="str">
        <f aca="true">IF(B10450="","",IF(N10450="No aplica","No aplica",IF(I10450="","Pendent",IF(N10450="Per substituir","Substituir",IF(OR(N10450="No localitzat",N10450="No lliurat"),"Reposar",IF(I10450&lt;H10450,"Reposar",IF(I10450&gt;H10450,"Revisar excedent",IF(AND(G10450="Sí",M10450&lt;&gt;"",M10450&lt;TODAY()),"EPI caducat",IF(AND(G10450="Sí",M10450&lt;&gt;"",M10450&lt;=TODAY()+90),"EPI caduca ≤90 dies",IF(OR(N10450="Deteriorat usable",N10450="Revisió necessària"),"Revisar","OK"))))))))))</f>
      </c>
      <c r="R10450" s="20"/>
    </row>
    <row r="10451" customFormat="false" ht="15" hidden="false" customHeight="false" outlineLevel="0" collapsed="false">
      <c r="A10451" s="19" t="n">
        <v>96</v>
      </c>
      <c r="B10451" s="19" t="n">
        <f aca="false">IFERROR(VLOOKUP(A10451,Personal!$A$6:$F$112,2,FALSE()),"")</f>
        <v>0</v>
      </c>
      <c r="C10451" s="19" t="str">
        <f aca="false">IFERROR(VLOOKUP(A10451,Personal!$A$6:$F$112,3,FALSE()),"")</f>
        <v>Cerdanyola</v>
      </c>
      <c r="D10451" s="19" t="s">
        <v>137</v>
      </c>
      <c r="E10451" s="19" t="s">
        <v>225</v>
      </c>
      <c r="F10451" s="19" t="s">
        <v>226</v>
      </c>
      <c r="G10451" s="19" t="s">
        <v>291</v>
      </c>
      <c r="H10451" s="19" t="n">
        <f aca="false">IF(OR(VLOOKUP(A10451,Personal!$A$6:$F$112,5,FALSE())&lt;&gt;"Sí",N10451="No aplica"),0,'Catàleg GRAE'!D95)</f>
        <v>1</v>
      </c>
      <c r="I10451" s="20"/>
      <c r="J10451" s="20"/>
      <c r="K10451" s="20"/>
      <c r="L10451" s="21"/>
      <c r="M10451" s="21"/>
      <c r="N10451" s="20"/>
      <c r="O10451" s="20"/>
      <c r="P10451" s="19" t="str">
        <f aca="false">IF(I10451="","",I10451-H10451)</f>
        <v/>
      </c>
      <c r="Q10451" s="19" t="str">
        <f aca="true">IF(B10451="","",IF(N10451="No aplica","No aplica",IF(I10451="","Pendent",IF(N10451="Per substituir","Substituir",IF(OR(N10451="No localitzat",N10451="No lliurat"),"Reposar",IF(I10451&lt;H10451,"Reposar",IF(I10451&gt;H10451,"Revisar excedent",IF(AND(G10451="Sí",M10451&lt;&gt;"",M10451&lt;TODAY()),"EPI caducat",IF(AND(G10451="Sí",M10451&lt;&gt;"",M10451&lt;=TODAY()+90),"EPI caduca ≤90 dies",IF(OR(N10451="Deteriorat usable",N10451="Revisió necessària"),"Revisar","OK"))))))))))</f>
      </c>
      <c r="R10451" s="20"/>
    </row>
    <row r="10452" customFormat="false" ht="15" hidden="false" customHeight="false" outlineLevel="0" collapsed="false">
      <c r="A10452" s="19" t="n">
        <v>96</v>
      </c>
      <c r="B10452" s="19" t="n">
        <f aca="false">IFERROR(VLOOKUP(A10452,Personal!$A$6:$F$112,2,FALSE()),"")</f>
        <v>0</v>
      </c>
      <c r="C10452" s="19" t="str">
        <f aca="false">IFERROR(VLOOKUP(A10452,Personal!$A$6:$F$112,3,FALSE()),"")</f>
        <v>Cerdanyola</v>
      </c>
      <c r="D10452" s="19" t="s">
        <v>137</v>
      </c>
      <c r="E10452" s="19" t="s">
        <v>227</v>
      </c>
      <c r="F10452" s="19" t="s">
        <v>228</v>
      </c>
      <c r="G10452" s="19" t="s">
        <v>291</v>
      </c>
      <c r="H10452" s="19" t="n">
        <f aca="false">IF(OR(VLOOKUP(A10452,Personal!$A$6:$F$112,5,FALSE())&lt;&gt;"Sí",N10452="No aplica"),0,'Catàleg GRAE'!D96)</f>
        <v>1</v>
      </c>
      <c r="I10452" s="20"/>
      <c r="J10452" s="20"/>
      <c r="K10452" s="20"/>
      <c r="L10452" s="21"/>
      <c r="M10452" s="21"/>
      <c r="N10452" s="20"/>
      <c r="O10452" s="20"/>
      <c r="P10452" s="19" t="str">
        <f aca="false">IF(I10452="","",I10452-H10452)</f>
        <v/>
      </c>
      <c r="Q10452" s="19" t="str">
        <f aca="true">IF(B10452="","",IF(N10452="No aplica","No aplica",IF(I10452="","Pendent",IF(N10452="Per substituir","Substituir",IF(OR(N10452="No localitzat",N10452="No lliurat"),"Reposar",IF(I10452&lt;H10452,"Reposar",IF(I10452&gt;H10452,"Revisar excedent",IF(AND(G10452="Sí",M10452&lt;&gt;"",M10452&lt;TODAY()),"EPI caducat",IF(AND(G10452="Sí",M10452&lt;&gt;"",M10452&lt;=TODAY()+90),"EPI caduca ≤90 dies",IF(OR(N10452="Deteriorat usable",N10452="Revisió necessària"),"Revisar","OK"))))))))))</f>
      </c>
      <c r="R10452" s="20"/>
    </row>
    <row r="10453" customFormat="false" ht="15" hidden="false" customHeight="false" outlineLevel="0" collapsed="false">
      <c r="A10453" s="19" t="n">
        <v>96</v>
      </c>
      <c r="B10453" s="19" t="n">
        <f aca="false">IFERROR(VLOOKUP(A10453,Personal!$A$6:$F$112,2,FALSE()),"")</f>
        <v>0</v>
      </c>
      <c r="C10453" s="19" t="str">
        <f aca="false">IFERROR(VLOOKUP(A10453,Personal!$A$6:$F$112,3,FALSE()),"")</f>
        <v>Cerdanyola</v>
      </c>
      <c r="D10453" s="19" t="s">
        <v>137</v>
      </c>
      <c r="E10453" s="19" t="s">
        <v>229</v>
      </c>
      <c r="F10453" s="19" t="s">
        <v>230</v>
      </c>
      <c r="G10453" s="19" t="s">
        <v>291</v>
      </c>
      <c r="H10453" s="19" t="n">
        <f aca="false">IF(OR(VLOOKUP(A10453,Personal!$A$6:$F$112,5,FALSE())&lt;&gt;"Sí",N10453="No aplica"),0,'Catàleg GRAE'!D97)</f>
        <v>1</v>
      </c>
      <c r="I10453" s="20"/>
      <c r="J10453" s="20"/>
      <c r="K10453" s="20"/>
      <c r="L10453" s="21"/>
      <c r="M10453" s="21"/>
      <c r="N10453" s="20"/>
      <c r="O10453" s="20"/>
      <c r="P10453" s="19" t="str">
        <f aca="false">IF(I10453="","",I10453-H10453)</f>
        <v/>
      </c>
      <c r="Q10453" s="19" t="str">
        <f aca="true">IF(B10453="","",IF(N10453="No aplica","No aplica",IF(I10453="","Pendent",IF(N10453="Per substituir","Substituir",IF(OR(N10453="No localitzat",N10453="No lliurat"),"Reposar",IF(I10453&lt;H10453,"Reposar",IF(I10453&gt;H10453,"Revisar excedent",IF(AND(G10453="Sí",M10453&lt;&gt;"",M10453&lt;TODAY()),"EPI caducat",IF(AND(G10453="Sí",M10453&lt;&gt;"",M10453&lt;=TODAY()+90),"EPI caduca ≤90 dies",IF(OR(N10453="Deteriorat usable",N10453="Revisió necessària"),"Revisar","OK"))))))))))</f>
      </c>
      <c r="R10453" s="20"/>
    </row>
    <row r="10454" customFormat="false" ht="15" hidden="false" customHeight="false" outlineLevel="0" collapsed="false">
      <c r="A10454" s="19" t="n">
        <v>96</v>
      </c>
      <c r="B10454" s="19" t="n">
        <f aca="false">IFERROR(VLOOKUP(A10454,Personal!$A$6:$F$112,2,FALSE()),"")</f>
        <v>0</v>
      </c>
      <c r="C10454" s="19" t="str">
        <f aca="false">IFERROR(VLOOKUP(A10454,Personal!$A$6:$F$112,3,FALSE()),"")</f>
        <v>Cerdanyola</v>
      </c>
      <c r="D10454" s="19" t="s">
        <v>137</v>
      </c>
      <c r="E10454" s="19" t="s">
        <v>231</v>
      </c>
      <c r="F10454" s="19" t="s">
        <v>232</v>
      </c>
      <c r="G10454" s="19" t="s">
        <v>291</v>
      </c>
      <c r="H10454" s="19" t="n">
        <f aca="false">IF(OR(VLOOKUP(A10454,Personal!$A$6:$F$112,5,FALSE())&lt;&gt;"Sí",N10454="No aplica"),0,'Catàleg GRAE'!D98)</f>
        <v>1</v>
      </c>
      <c r="I10454" s="20"/>
      <c r="J10454" s="20"/>
      <c r="K10454" s="20"/>
      <c r="L10454" s="21"/>
      <c r="M10454" s="21"/>
      <c r="N10454" s="20"/>
      <c r="O10454" s="20"/>
      <c r="P10454" s="19" t="str">
        <f aca="false">IF(I10454="","",I10454-H10454)</f>
        <v/>
      </c>
      <c r="Q10454" s="19" t="str">
        <f aca="true">IF(B10454="","",IF(N10454="No aplica","No aplica",IF(I10454="","Pendent",IF(N10454="Per substituir","Substituir",IF(OR(N10454="No localitzat",N10454="No lliurat"),"Reposar",IF(I10454&lt;H10454,"Reposar",IF(I10454&gt;H10454,"Revisar excedent",IF(AND(G10454="Sí",M10454&lt;&gt;"",M10454&lt;TODAY()),"EPI caducat",IF(AND(G10454="Sí",M10454&lt;&gt;"",M10454&lt;=TODAY()+90),"EPI caduca ≤90 dies",IF(OR(N10454="Deteriorat usable",N10454="Revisió necessària"),"Revisar","OK"))))))))))</f>
      </c>
      <c r="R10454" s="20"/>
    </row>
    <row r="10455" customFormat="false" ht="15" hidden="false" customHeight="false" outlineLevel="0" collapsed="false">
      <c r="A10455" s="19" t="n">
        <v>96</v>
      </c>
      <c r="B10455" s="19" t="n">
        <f aca="false">IFERROR(VLOOKUP(A10455,Personal!$A$6:$F$112,2,FALSE()),"")</f>
        <v>0</v>
      </c>
      <c r="C10455" s="19" t="str">
        <f aca="false">IFERROR(VLOOKUP(A10455,Personal!$A$6:$F$112,3,FALSE()),"")</f>
        <v>Cerdanyola</v>
      </c>
      <c r="D10455" s="19" t="s">
        <v>137</v>
      </c>
      <c r="E10455" s="19" t="s">
        <v>233</v>
      </c>
      <c r="F10455" s="19" t="s">
        <v>234</v>
      </c>
      <c r="G10455" s="19" t="s">
        <v>291</v>
      </c>
      <c r="H10455" s="19" t="n">
        <f aca="false">IF(OR(VLOOKUP(A10455,Personal!$A$6:$F$112,5,FALSE())&lt;&gt;"Sí",N10455="No aplica"),0,'Catàleg GRAE'!D99)</f>
        <v>1</v>
      </c>
      <c r="I10455" s="20"/>
      <c r="J10455" s="20"/>
      <c r="K10455" s="20"/>
      <c r="L10455" s="21"/>
      <c r="M10455" s="21"/>
      <c r="N10455" s="20"/>
      <c r="O10455" s="20"/>
      <c r="P10455" s="19" t="str">
        <f aca="false">IF(I10455="","",I10455-H10455)</f>
        <v/>
      </c>
      <c r="Q10455" s="19" t="str">
        <f aca="true">IF(B10455="","",IF(N10455="No aplica","No aplica",IF(I10455="","Pendent",IF(N10455="Per substituir","Substituir",IF(OR(N10455="No localitzat",N10455="No lliurat"),"Reposar",IF(I10455&lt;H10455,"Reposar",IF(I10455&gt;H10455,"Revisar excedent",IF(AND(G10455="Sí",M10455&lt;&gt;"",M10455&lt;TODAY()),"EPI caducat",IF(AND(G10455="Sí",M10455&lt;&gt;"",M10455&lt;=TODAY()+90),"EPI caduca ≤90 dies",IF(OR(N10455="Deteriorat usable",N10455="Revisió necessària"),"Revisar","OK"))))))))))</f>
      </c>
      <c r="R10455" s="20"/>
    </row>
    <row r="10456" customFormat="false" ht="15" hidden="false" customHeight="false" outlineLevel="0" collapsed="false">
      <c r="A10456" s="19" t="n">
        <v>96</v>
      </c>
      <c r="B10456" s="19" t="n">
        <f aca="false">IFERROR(VLOOKUP(A10456,Personal!$A$6:$F$112,2,FALSE()),"")</f>
        <v>0</v>
      </c>
      <c r="C10456" s="19" t="str">
        <f aca="false">IFERROR(VLOOKUP(A10456,Personal!$A$6:$F$112,3,FALSE()),"")</f>
        <v>Cerdanyola</v>
      </c>
      <c r="D10456" s="19" t="s">
        <v>216</v>
      </c>
      <c r="E10456" s="19" t="s">
        <v>235</v>
      </c>
      <c r="F10456" s="19" t="s">
        <v>236</v>
      </c>
      <c r="G10456" s="19" t="s">
        <v>272</v>
      </c>
      <c r="H10456" s="19" t="n">
        <f aca="false">IF(OR(VLOOKUP(A10456,Personal!$A$6:$F$112,5,FALSE())&lt;&gt;"Sí",N10456="No aplica"),0,'Catàleg GRAE'!D100)</f>
        <v>1</v>
      </c>
      <c r="I10456" s="20"/>
      <c r="J10456" s="20"/>
      <c r="K10456" s="20"/>
      <c r="L10456" s="21"/>
      <c r="M10456" s="21"/>
      <c r="N10456" s="20"/>
      <c r="O10456" s="20"/>
      <c r="P10456" s="19" t="str">
        <f aca="false">IF(I10456="","",I10456-H10456)</f>
        <v/>
      </c>
      <c r="Q10456" s="19" t="str">
        <f aca="true">IF(B10456="","",IF(N10456="No aplica","No aplica",IF(I10456="","Pendent",IF(N10456="Per substituir","Substituir",IF(OR(N10456="No localitzat",N10456="No lliurat"),"Reposar",IF(I10456&lt;H10456,"Reposar",IF(I10456&gt;H10456,"Revisar excedent",IF(AND(G10456="Sí",M10456&lt;&gt;"",M10456&lt;TODAY()),"EPI caducat",IF(AND(G10456="Sí",M10456&lt;&gt;"",M10456&lt;=TODAY()+90),"EPI caduca ≤90 dies",IF(OR(N10456="Deteriorat usable",N10456="Revisió necessària"),"Revisar","OK"))))))))))</f>
      </c>
      <c r="R10456" s="20"/>
    </row>
    <row r="10457" customFormat="false" ht="15" hidden="false" customHeight="false" outlineLevel="0" collapsed="false">
      <c r="A10457" s="19" t="n">
        <v>96</v>
      </c>
      <c r="B10457" s="19" t="n">
        <f aca="false">IFERROR(VLOOKUP(A10457,Personal!$A$6:$F$112,2,FALSE()),"")</f>
        <v>0</v>
      </c>
      <c r="C10457" s="19" t="str">
        <f aca="false">IFERROR(VLOOKUP(A10457,Personal!$A$6:$F$112,3,FALSE()),"")</f>
        <v>Cerdanyola</v>
      </c>
      <c r="D10457" s="19" t="s">
        <v>137</v>
      </c>
      <c r="E10457" s="19" t="s">
        <v>237</v>
      </c>
      <c r="F10457" s="19" t="s">
        <v>238</v>
      </c>
      <c r="G10457" s="19" t="s">
        <v>291</v>
      </c>
      <c r="H10457" s="19" t="n">
        <f aca="false">IF(OR(VLOOKUP(A10457,Personal!$A$6:$F$112,5,FALSE())&lt;&gt;"Sí",N10457="No aplica"),0,'Catàleg GRAE'!D101)</f>
        <v>1</v>
      </c>
      <c r="I10457" s="20"/>
      <c r="J10457" s="20"/>
      <c r="K10457" s="20"/>
      <c r="L10457" s="21"/>
      <c r="M10457" s="21"/>
      <c r="N10457" s="20"/>
      <c r="O10457" s="20"/>
      <c r="P10457" s="19" t="str">
        <f aca="false">IF(I10457="","",I10457-H10457)</f>
        <v/>
      </c>
      <c r="Q10457" s="19" t="str">
        <f aca="true">IF(B10457="","",IF(N10457="No aplica","No aplica",IF(I10457="","Pendent",IF(N10457="Per substituir","Substituir",IF(OR(N10457="No localitzat",N10457="No lliurat"),"Reposar",IF(I10457&lt;H10457,"Reposar",IF(I10457&gt;H10457,"Revisar excedent",IF(AND(G10457="Sí",M10457&lt;&gt;"",M10457&lt;TODAY()),"EPI caducat",IF(AND(G10457="Sí",M10457&lt;&gt;"",M10457&lt;=TODAY()+90),"EPI caduca ≤90 dies",IF(OR(N10457="Deteriorat usable",N10457="Revisió necessària"),"Revisar","OK"))))))))))</f>
      </c>
      <c r="R10457" s="20"/>
    </row>
    <row r="10458" customFormat="false" ht="15" hidden="false" customHeight="false" outlineLevel="0" collapsed="false">
      <c r="A10458" s="19" t="n">
        <v>96</v>
      </c>
      <c r="B10458" s="19" t="n">
        <f aca="false">IFERROR(VLOOKUP(A10458,Personal!$A$6:$F$112,2,FALSE()),"")</f>
        <v>0</v>
      </c>
      <c r="C10458" s="19" t="str">
        <f aca="false">IFERROR(VLOOKUP(A10458,Personal!$A$6:$F$112,3,FALSE()),"")</f>
        <v>Cerdanyola</v>
      </c>
      <c r="D10458" s="19" t="s">
        <v>37</v>
      </c>
      <c r="E10458" s="19" t="s">
        <v>239</v>
      </c>
      <c r="F10458" s="19" t="s">
        <v>240</v>
      </c>
      <c r="G10458" s="19" t="s">
        <v>291</v>
      </c>
      <c r="H10458" s="19" t="n">
        <f aca="false">IF(OR(VLOOKUP(A10458,Personal!$A$6:$F$112,5,FALSE())&lt;&gt;"Sí",N10458="No aplica"),0,'Catàleg GRAE'!D102)</f>
        <v>1</v>
      </c>
      <c r="I10458" s="20"/>
      <c r="J10458" s="20"/>
      <c r="K10458" s="20"/>
      <c r="L10458" s="21"/>
      <c r="M10458" s="21"/>
      <c r="N10458" s="20"/>
      <c r="O10458" s="20"/>
      <c r="P10458" s="19" t="str">
        <f aca="false">IF(I10458="","",I10458-H10458)</f>
        <v/>
      </c>
      <c r="Q10458" s="19" t="str">
        <f aca="true">IF(B10458="","",IF(N10458="No aplica","No aplica",IF(I10458="","Pendent",IF(N10458="Per substituir","Substituir",IF(OR(N10458="No localitzat",N10458="No lliurat"),"Reposar",IF(I10458&lt;H10458,"Reposar",IF(I10458&gt;H10458,"Revisar excedent",IF(AND(G10458="Sí",M10458&lt;&gt;"",M10458&lt;TODAY()),"EPI caducat",IF(AND(G10458="Sí",M10458&lt;&gt;"",M10458&lt;=TODAY()+90),"EPI caduca ≤90 dies",IF(OR(N10458="Deteriorat usable",N10458="Revisió necessària"),"Revisar","OK"))))))))))</f>
      </c>
      <c r="R10458" s="20"/>
    </row>
    <row r="10459" customFormat="false" ht="15" hidden="false" customHeight="false" outlineLevel="0" collapsed="false">
      <c r="A10459" s="19" t="n">
        <v>96</v>
      </c>
      <c r="B10459" s="19" t="n">
        <f aca="false">IFERROR(VLOOKUP(A10459,Personal!$A$6:$F$112,2,FALSE()),"")</f>
        <v>0</v>
      </c>
      <c r="C10459" s="19" t="str">
        <f aca="false">IFERROR(VLOOKUP(A10459,Personal!$A$6:$F$112,3,FALSE()),"")</f>
        <v>Cerdanyola</v>
      </c>
      <c r="D10459" s="19" t="s">
        <v>37</v>
      </c>
      <c r="E10459" s="19" t="s">
        <v>241</v>
      </c>
      <c r="F10459" s="19" t="s">
        <v>242</v>
      </c>
      <c r="G10459" s="19" t="s">
        <v>291</v>
      </c>
      <c r="H10459" s="19" t="n">
        <f aca="false">IF(OR(VLOOKUP(A10459,Personal!$A$6:$F$112,5,FALSE())&lt;&gt;"Sí",N10459="No aplica"),0,'Catàleg GRAE'!D103)</f>
        <v>1</v>
      </c>
      <c r="I10459" s="20"/>
      <c r="J10459" s="20"/>
      <c r="K10459" s="20"/>
      <c r="L10459" s="21"/>
      <c r="M10459" s="21"/>
      <c r="N10459" s="20"/>
      <c r="O10459" s="20"/>
      <c r="P10459" s="19" t="str">
        <f aca="false">IF(I10459="","",I10459-H10459)</f>
        <v/>
      </c>
      <c r="Q10459" s="19" t="str">
        <f aca="true">IF(B10459="","",IF(N10459="No aplica","No aplica",IF(I10459="","Pendent",IF(N10459="Per substituir","Substituir",IF(OR(N10459="No localitzat",N10459="No lliurat"),"Reposar",IF(I10459&lt;H10459,"Reposar",IF(I10459&gt;H10459,"Revisar excedent",IF(AND(G10459="Sí",M10459&lt;&gt;"",M10459&lt;TODAY()),"EPI caducat",IF(AND(G10459="Sí",M10459&lt;&gt;"",M10459&lt;=TODAY()+90),"EPI caduca ≤90 dies",IF(OR(N10459="Deteriorat usable",N10459="Revisió necessària"),"Revisar","OK"))))))))))</f>
      </c>
      <c r="R10459" s="20"/>
    </row>
    <row r="10460" customFormat="false" ht="15" hidden="false" customHeight="false" outlineLevel="0" collapsed="false">
      <c r="A10460" s="19" t="n">
        <v>96</v>
      </c>
      <c r="B10460" s="19" t="n">
        <f aca="false">IFERROR(VLOOKUP(A10460,Personal!$A$6:$F$112,2,FALSE()),"")</f>
        <v>0</v>
      </c>
      <c r="C10460" s="19" t="str">
        <f aca="false">IFERROR(VLOOKUP(A10460,Personal!$A$6:$F$112,3,FALSE()),"")</f>
        <v>Cerdanyola</v>
      </c>
      <c r="D10460" s="19" t="s">
        <v>177</v>
      </c>
      <c r="E10460" s="19" t="s">
        <v>243</v>
      </c>
      <c r="F10460" s="19" t="s">
        <v>244</v>
      </c>
      <c r="G10460" s="19" t="s">
        <v>272</v>
      </c>
      <c r="H10460" s="19" t="n">
        <f aca="false">IF(OR(VLOOKUP(A10460,Personal!$A$6:$F$112,5,FALSE())&lt;&gt;"Sí",N10460="No aplica"),0,'Catàleg GRAE'!D104)</f>
        <v>1</v>
      </c>
      <c r="I10460" s="20"/>
      <c r="J10460" s="20"/>
      <c r="K10460" s="20"/>
      <c r="L10460" s="21"/>
      <c r="M10460" s="21"/>
      <c r="N10460" s="20"/>
      <c r="O10460" s="20"/>
      <c r="P10460" s="19" t="str">
        <f aca="false">IF(I10460="","",I10460-H10460)</f>
        <v/>
      </c>
      <c r="Q10460" s="19" t="str">
        <f aca="true">IF(B10460="","",IF(N10460="No aplica","No aplica",IF(I10460="","Pendent",IF(N10460="Per substituir","Substituir",IF(OR(N10460="No localitzat",N10460="No lliurat"),"Reposar",IF(I10460&lt;H10460,"Reposar",IF(I10460&gt;H10460,"Revisar excedent",IF(AND(G10460="Sí",M10460&lt;&gt;"",M10460&lt;TODAY()),"EPI caducat",IF(AND(G10460="Sí",M10460&lt;&gt;"",M10460&lt;=TODAY()+90),"EPI caduca ≤90 dies",IF(OR(N10460="Deteriorat usable",N10460="Revisió necessària"),"Revisar","OK"))))))))))</f>
      </c>
      <c r="R10460" s="20"/>
    </row>
    <row r="10461" customFormat="false" ht="15" hidden="false" customHeight="false" outlineLevel="0" collapsed="false">
      <c r="A10461" s="19" t="n">
        <v>96</v>
      </c>
      <c r="B10461" s="19" t="n">
        <f aca="false">IFERROR(VLOOKUP(A10461,Personal!$A$6:$F$112,2,FALSE()),"")</f>
        <v>0</v>
      </c>
      <c r="C10461" s="19" t="str">
        <f aca="false">IFERROR(VLOOKUP(A10461,Personal!$A$6:$F$112,3,FALSE()),"")</f>
        <v>Cerdanyola</v>
      </c>
      <c r="D10461" s="19" t="s">
        <v>177</v>
      </c>
      <c r="E10461" s="19" t="s">
        <v>245</v>
      </c>
      <c r="F10461" s="19" t="s">
        <v>246</v>
      </c>
      <c r="G10461" s="19" t="s">
        <v>272</v>
      </c>
      <c r="H10461" s="19" t="n">
        <f aca="false">IF(OR(VLOOKUP(A10461,Personal!$A$6:$F$112,5,FALSE())&lt;&gt;"Sí",N10461="No aplica"),0,'Catàleg GRAE'!D105)</f>
        <v>1</v>
      </c>
      <c r="I10461" s="20"/>
      <c r="J10461" s="20"/>
      <c r="K10461" s="20"/>
      <c r="L10461" s="21"/>
      <c r="M10461" s="21"/>
      <c r="N10461" s="20"/>
      <c r="O10461" s="20"/>
      <c r="P10461" s="19" t="str">
        <f aca="false">IF(I10461="","",I10461-H10461)</f>
        <v/>
      </c>
      <c r="Q10461" s="19" t="str">
        <f aca="true">IF(B10461="","",IF(N10461="No aplica","No aplica",IF(I10461="","Pendent",IF(N10461="Per substituir","Substituir",IF(OR(N10461="No localitzat",N10461="No lliurat"),"Reposar",IF(I10461&lt;H10461,"Reposar",IF(I10461&gt;H10461,"Revisar excedent",IF(AND(G10461="Sí",M10461&lt;&gt;"",M10461&lt;TODAY()),"EPI caducat",IF(AND(G10461="Sí",M10461&lt;&gt;"",M10461&lt;=TODAY()+90),"EPI caduca ≤90 dies",IF(OR(N10461="Deteriorat usable",N10461="Revisió necessària"),"Revisar","OK"))))))))))</f>
      </c>
      <c r="R10461" s="20"/>
    </row>
    <row r="10462" customFormat="false" ht="15" hidden="false" customHeight="false" outlineLevel="0" collapsed="false">
      <c r="A10462" s="19" t="n">
        <v>96</v>
      </c>
      <c r="B10462" s="19" t="n">
        <f aca="false">IFERROR(VLOOKUP(A10462,Personal!$A$6:$F$112,2,FALSE()),"")</f>
        <v>0</v>
      </c>
      <c r="C10462" s="19" t="str">
        <f aca="false">IFERROR(VLOOKUP(A10462,Personal!$A$6:$F$112,3,FALSE()),"")</f>
        <v>Cerdanyola</v>
      </c>
      <c r="D10462" s="19" t="s">
        <v>177</v>
      </c>
      <c r="E10462" s="19" t="s">
        <v>247</v>
      </c>
      <c r="F10462" s="19" t="s">
        <v>248</v>
      </c>
      <c r="G10462" s="19" t="s">
        <v>272</v>
      </c>
      <c r="H10462" s="19" t="n">
        <f aca="false">IF(OR(VLOOKUP(A10462,Personal!$A$6:$F$112,5,FALSE())&lt;&gt;"Sí",N10462="No aplica"),0,'Catàleg GRAE'!D106)</f>
        <v>1</v>
      </c>
      <c r="I10462" s="20"/>
      <c r="J10462" s="20"/>
      <c r="K10462" s="20"/>
      <c r="L10462" s="21"/>
      <c r="M10462" s="21"/>
      <c r="N10462" s="20"/>
      <c r="O10462" s="20"/>
      <c r="P10462" s="19" t="str">
        <f aca="false">IF(I10462="","",I10462-H10462)</f>
        <v/>
      </c>
      <c r="Q10462" s="19" t="str">
        <f aca="true">IF(B10462="","",IF(N10462="No aplica","No aplica",IF(I10462="","Pendent",IF(N10462="Per substituir","Substituir",IF(OR(N10462="No localitzat",N10462="No lliurat"),"Reposar",IF(I10462&lt;H10462,"Reposar",IF(I10462&gt;H10462,"Revisar excedent",IF(AND(G10462="Sí",M10462&lt;&gt;"",M10462&lt;TODAY()),"EPI caducat",IF(AND(G10462="Sí",M10462&lt;&gt;"",M10462&lt;=TODAY()+90),"EPI caduca ≤90 dies",IF(OR(N10462="Deteriorat usable",N10462="Revisió necessària"),"Revisar","OK"))))))))))</f>
      </c>
      <c r="R10462" s="20"/>
    </row>
    <row r="10463" customFormat="false" ht="15" hidden="false" customHeight="false" outlineLevel="0" collapsed="false">
      <c r="A10463" s="19" t="n">
        <v>96</v>
      </c>
      <c r="B10463" s="19" t="n">
        <f aca="false">IFERROR(VLOOKUP(A10463,Personal!$A$6:$F$112,2,FALSE()),"")</f>
        <v>0</v>
      </c>
      <c r="C10463" s="19" t="str">
        <f aca="false">IFERROR(VLOOKUP(A10463,Personal!$A$6:$F$112,3,FALSE()),"")</f>
        <v>Cerdanyola</v>
      </c>
      <c r="D10463" s="19" t="s">
        <v>177</v>
      </c>
      <c r="E10463" s="19" t="s">
        <v>249</v>
      </c>
      <c r="F10463" s="19" t="s">
        <v>250</v>
      </c>
      <c r="G10463" s="19" t="s">
        <v>272</v>
      </c>
      <c r="H10463" s="19" t="n">
        <f aca="false">IF(OR(VLOOKUP(A10463,Personal!$A$6:$F$112,5,FALSE())&lt;&gt;"Sí",N10463="No aplica"),0,'Catàleg GRAE'!D107)</f>
        <v>1</v>
      </c>
      <c r="I10463" s="20"/>
      <c r="J10463" s="20"/>
      <c r="K10463" s="20"/>
      <c r="L10463" s="21"/>
      <c r="M10463" s="21"/>
      <c r="N10463" s="20"/>
      <c r="O10463" s="20"/>
      <c r="P10463" s="19" t="str">
        <f aca="false">IF(I10463="","",I10463-H10463)</f>
        <v/>
      </c>
      <c r="Q10463" s="19" t="str">
        <f aca="true">IF(B10463="","",IF(N10463="No aplica","No aplica",IF(I10463="","Pendent",IF(N10463="Per substituir","Substituir",IF(OR(N10463="No localitzat",N10463="No lliurat"),"Reposar",IF(I10463&lt;H10463,"Reposar",IF(I10463&gt;H10463,"Revisar excedent",IF(AND(G10463="Sí",M10463&lt;&gt;"",M10463&lt;TODAY()),"EPI caducat",IF(AND(G10463="Sí",M10463&lt;&gt;"",M10463&lt;=TODAY()+90),"EPI caduca ≤90 dies",IF(OR(N10463="Deteriorat usable",N10463="Revisió necessària"),"Revisar","OK"))))))))))</f>
      </c>
      <c r="R10463" s="20"/>
    </row>
    <row r="10464" customFormat="false" ht="15" hidden="false" customHeight="false" outlineLevel="0" collapsed="false">
      <c r="A10464" s="19" t="n">
        <v>96</v>
      </c>
      <c r="B10464" s="19" t="n">
        <f aca="false">IFERROR(VLOOKUP(A10464,Personal!$A$6:$F$112,2,FALSE()),"")</f>
        <v>0</v>
      </c>
      <c r="C10464" s="19" t="str">
        <f aca="false">IFERROR(VLOOKUP(A10464,Personal!$A$6:$F$112,3,FALSE()),"")</f>
        <v>Cerdanyola</v>
      </c>
      <c r="D10464" s="19" t="s">
        <v>177</v>
      </c>
      <c r="E10464" s="19" t="s">
        <v>251</v>
      </c>
      <c r="F10464" s="19" t="s">
        <v>252</v>
      </c>
      <c r="G10464" s="19" t="s">
        <v>272</v>
      </c>
      <c r="H10464" s="19" t="n">
        <f aca="false">IF(OR(VLOOKUP(A10464,Personal!$A$6:$F$112,5,FALSE())&lt;&gt;"Sí",N10464="No aplica"),0,'Catàleg GRAE'!D108)</f>
        <v>1</v>
      </c>
      <c r="I10464" s="20"/>
      <c r="J10464" s="20"/>
      <c r="K10464" s="20"/>
      <c r="L10464" s="21"/>
      <c r="M10464" s="21"/>
      <c r="N10464" s="20"/>
      <c r="O10464" s="20"/>
      <c r="P10464" s="19" t="str">
        <f aca="false">IF(I10464="","",I10464-H10464)</f>
        <v/>
      </c>
      <c r="Q10464" s="19" t="str">
        <f aca="true">IF(B10464="","",IF(N10464="No aplica","No aplica",IF(I10464="","Pendent",IF(N10464="Per substituir","Substituir",IF(OR(N10464="No localitzat",N10464="No lliurat"),"Reposar",IF(I10464&lt;H10464,"Reposar",IF(I10464&gt;H10464,"Revisar excedent",IF(AND(G10464="Sí",M10464&lt;&gt;"",M10464&lt;TODAY()),"EPI caducat",IF(AND(G10464="Sí",M10464&lt;&gt;"",M10464&lt;=TODAY()+90),"EPI caduca ≤90 dies",IF(OR(N10464="Deteriorat usable",N10464="Revisió necessària"),"Revisar","OK"))))))))))</f>
      </c>
      <c r="R10464" s="20"/>
    </row>
    <row r="10465" customFormat="false" ht="15" hidden="false" customHeight="false" outlineLevel="0" collapsed="false">
      <c r="A10465" s="19" t="n">
        <v>96</v>
      </c>
      <c r="B10465" s="19" t="n">
        <f aca="false">IFERROR(VLOOKUP(A10465,Personal!$A$6:$F$112,2,FALSE()),"")</f>
        <v>0</v>
      </c>
      <c r="C10465" s="19" t="str">
        <f aca="false">IFERROR(VLOOKUP(A10465,Personal!$A$6:$F$112,3,FALSE()),"")</f>
        <v>Cerdanyola</v>
      </c>
      <c r="D10465" s="19" t="s">
        <v>125</v>
      </c>
      <c r="E10465" s="19" t="s">
        <v>253</v>
      </c>
      <c r="F10465" s="19" t="s">
        <v>254</v>
      </c>
      <c r="G10465" s="19" t="s">
        <v>272</v>
      </c>
      <c r="H10465" s="19" t="n">
        <f aca="false">IF(OR(VLOOKUP(A10465,Personal!$A$6:$F$112,5,FALSE())&lt;&gt;"Sí",N10465="No aplica"),0,'Catàleg GRAE'!D109)</f>
        <v>1</v>
      </c>
      <c r="I10465" s="20"/>
      <c r="J10465" s="20"/>
      <c r="K10465" s="20"/>
      <c r="L10465" s="21"/>
      <c r="M10465" s="21"/>
      <c r="N10465" s="20"/>
      <c r="O10465" s="20"/>
      <c r="P10465" s="19" t="str">
        <f aca="false">IF(I10465="","",I10465-H10465)</f>
        <v/>
      </c>
      <c r="Q10465" s="19" t="str">
        <f aca="true">IF(B10465="","",IF(N10465="No aplica","No aplica",IF(I10465="","Pendent",IF(N10465="Per substituir","Substituir",IF(OR(N10465="No localitzat",N10465="No lliurat"),"Reposar",IF(I10465&lt;H10465,"Reposar",IF(I10465&gt;H10465,"Revisar excedent",IF(AND(G10465="Sí",M10465&lt;&gt;"",M10465&lt;TODAY()),"EPI caducat",IF(AND(G10465="Sí",M10465&lt;&gt;"",M10465&lt;=TODAY()+90),"EPI caduca ≤90 dies",IF(OR(N10465="Deteriorat usable",N10465="Revisió necessària"),"Revisar","OK"))))))))))</f>
      </c>
      <c r="R10465" s="20"/>
    </row>
    <row r="10466" customFormat="false" ht="15" hidden="false" customHeight="false" outlineLevel="0" collapsed="false">
      <c r="A10466" s="19" t="n">
        <v>96</v>
      </c>
      <c r="B10466" s="19" t="n">
        <f aca="false">IFERROR(VLOOKUP(A10466,Personal!$A$6:$F$112,2,FALSE()),"")</f>
        <v>0</v>
      </c>
      <c r="C10466" s="19" t="str">
        <f aca="false">IFERROR(VLOOKUP(A10466,Personal!$A$6:$F$112,3,FALSE()),"")</f>
        <v>Cerdanyola</v>
      </c>
      <c r="D10466" s="19" t="s">
        <v>177</v>
      </c>
      <c r="E10466" s="19" t="s">
        <v>255</v>
      </c>
      <c r="F10466" s="19" t="s">
        <v>256</v>
      </c>
      <c r="G10466" s="19" t="s">
        <v>272</v>
      </c>
      <c r="H10466" s="19" t="n">
        <f aca="false">IF(OR(VLOOKUP(A10466,Personal!$A$6:$F$112,5,FALSE())&lt;&gt;"Sí",N10466="No aplica"),0,'Catàleg GRAE'!D110)</f>
        <v>1</v>
      </c>
      <c r="I10466" s="20"/>
      <c r="J10466" s="20"/>
      <c r="K10466" s="20"/>
      <c r="L10466" s="21"/>
      <c r="M10466" s="21"/>
      <c r="N10466" s="20"/>
      <c r="O10466" s="20"/>
      <c r="P10466" s="19" t="str">
        <f aca="false">IF(I10466="","",I10466-H10466)</f>
        <v/>
      </c>
      <c r="Q10466" s="19" t="str">
        <f aca="true">IF(B10466="","",IF(N10466="No aplica","No aplica",IF(I10466="","Pendent",IF(N10466="Per substituir","Substituir",IF(OR(N10466="No localitzat",N10466="No lliurat"),"Reposar",IF(I10466&lt;H10466,"Reposar",IF(I10466&gt;H10466,"Revisar excedent",IF(AND(G10466="Sí",M10466&lt;&gt;"",M10466&lt;TODAY()),"EPI caducat",IF(AND(G10466="Sí",M10466&lt;&gt;"",M10466&lt;=TODAY()+90),"EPI caduca ≤90 dies",IF(OR(N10466="Deteriorat usable",N10466="Revisió necessària"),"Revisar","OK"))))))))))</f>
      </c>
      <c r="R10466" s="20"/>
    </row>
    <row r="10467" customFormat="false" ht="15" hidden="false" customHeight="false" outlineLevel="0" collapsed="false">
      <c r="A10467" s="19" t="n">
        <v>96</v>
      </c>
      <c r="B10467" s="19" t="n">
        <f aca="false">IFERROR(VLOOKUP(A10467,Personal!$A$6:$F$112,2,FALSE()),"")</f>
        <v>0</v>
      </c>
      <c r="C10467" s="19" t="str">
        <f aca="false">IFERROR(VLOOKUP(A10467,Personal!$A$6:$F$112,3,FALSE()),"")</f>
        <v>Cerdanyola</v>
      </c>
      <c r="D10467" s="19" t="s">
        <v>142</v>
      </c>
      <c r="E10467" s="19" t="s">
        <v>257</v>
      </c>
      <c r="F10467" s="19" t="s">
        <v>258</v>
      </c>
      <c r="G10467" s="19" t="s">
        <v>291</v>
      </c>
      <c r="H10467" s="19" t="n">
        <f aca="false">IF(OR(VLOOKUP(A10467,Personal!$A$6:$F$112,5,FALSE())&lt;&gt;"Sí",N10467="No aplica"),0,'Catàleg GRAE'!D111)</f>
        <v>1</v>
      </c>
      <c r="I10467" s="20"/>
      <c r="J10467" s="20"/>
      <c r="K10467" s="20"/>
      <c r="L10467" s="21"/>
      <c r="M10467" s="21"/>
      <c r="N10467" s="20"/>
      <c r="O10467" s="20"/>
      <c r="P10467" s="19" t="str">
        <f aca="false">IF(I10467="","",I10467-H10467)</f>
        <v/>
      </c>
      <c r="Q10467" s="19" t="str">
        <f aca="true">IF(B10467="","",IF(N10467="No aplica","No aplica",IF(I10467="","Pendent",IF(N10467="Per substituir","Substituir",IF(OR(N10467="No localitzat",N10467="No lliurat"),"Reposar",IF(I10467&lt;H10467,"Reposar",IF(I10467&gt;H10467,"Revisar excedent",IF(AND(G10467="Sí",M10467&lt;&gt;"",M10467&lt;TODAY()),"EPI caducat",IF(AND(G10467="Sí",M10467&lt;&gt;"",M10467&lt;=TODAY()+90),"EPI caduca ≤90 dies",IF(OR(N10467="Deteriorat usable",N10467="Revisió necessària"),"Revisar","OK"))))))))))</f>
      </c>
      <c r="R10467" s="20"/>
    </row>
    <row r="10468" customFormat="false" ht="15" hidden="false" customHeight="false" outlineLevel="0" collapsed="false">
      <c r="A10468" s="19" t="n">
        <v>96</v>
      </c>
      <c r="B10468" s="19" t="n">
        <f aca="false">IFERROR(VLOOKUP(A10468,Personal!$A$6:$F$112,2,FALSE()),"")</f>
        <v>0</v>
      </c>
      <c r="C10468" s="19" t="str">
        <f aca="false">IFERROR(VLOOKUP(A10468,Personal!$A$6:$F$112,3,FALSE()),"")</f>
        <v>Cerdanyola</v>
      </c>
      <c r="D10468" s="19" t="s">
        <v>112</v>
      </c>
      <c r="E10468" s="19" t="s">
        <v>259</v>
      </c>
      <c r="F10468" s="19" t="s">
        <v>260</v>
      </c>
      <c r="G10468" s="19" t="s">
        <v>291</v>
      </c>
      <c r="H10468" s="19" t="n">
        <f aca="false">IF(OR(VLOOKUP(A10468,Personal!$A$6:$F$112,5,FALSE())&lt;&gt;"Sí",N10468="No aplica"),0,'Catàleg GRAE'!D112)</f>
        <v>1</v>
      </c>
      <c r="I10468" s="20"/>
      <c r="J10468" s="20"/>
      <c r="K10468" s="20"/>
      <c r="L10468" s="21"/>
      <c r="M10468" s="21"/>
      <c r="N10468" s="20"/>
      <c r="O10468" s="20"/>
      <c r="P10468" s="19" t="str">
        <f aca="false">IF(I10468="","",I10468-H10468)</f>
        <v/>
      </c>
      <c r="Q10468" s="19" t="str">
        <f aca="true">IF(B10468="","",IF(N10468="No aplica","No aplica",IF(I10468="","Pendent",IF(N10468="Per substituir","Substituir",IF(OR(N10468="No localitzat",N10468="No lliurat"),"Reposar",IF(I10468&lt;H10468,"Reposar",IF(I10468&gt;H10468,"Revisar excedent",IF(AND(G10468="Sí",M10468&lt;&gt;"",M10468&lt;TODAY()),"EPI caducat",IF(AND(G10468="Sí",M10468&lt;&gt;"",M10468&lt;=TODAY()+90),"EPI caduca ≤90 dies",IF(OR(N10468="Deteriorat usable",N10468="Revisió necessària"),"Revisar","OK"))))))))))</f>
      </c>
      <c r="R10468" s="20"/>
    </row>
    <row r="10469" customFormat="false" ht="15" hidden="false" customHeight="false" outlineLevel="0" collapsed="false">
      <c r="A10469" s="19" t="n">
        <v>96</v>
      </c>
      <c r="B10469" s="19" t="n">
        <f aca="false">IFERROR(VLOOKUP(A10469,Personal!$A$6:$F$112,2,FALSE()),"")</f>
        <v>0</v>
      </c>
      <c r="C10469" s="19" t="str">
        <f aca="false">IFERROR(VLOOKUP(A10469,Personal!$A$6:$F$112,3,FALSE()),"")</f>
        <v>Cerdanyola</v>
      </c>
      <c r="D10469" s="19" t="s">
        <v>261</v>
      </c>
      <c r="E10469" s="19" t="s">
        <v>262</v>
      </c>
      <c r="F10469" s="19" t="s">
        <v>263</v>
      </c>
      <c r="G10469" s="19" t="s">
        <v>291</v>
      </c>
      <c r="H10469" s="19" t="n">
        <f aca="false">IF(OR(VLOOKUP(A10469,Personal!$A$6:$F$112,5,FALSE())&lt;&gt;"Sí",N10469="No aplica"),0,'Catàleg GRAE'!D113)</f>
        <v>1</v>
      </c>
      <c r="I10469" s="20"/>
      <c r="J10469" s="20"/>
      <c r="K10469" s="20"/>
      <c r="L10469" s="21"/>
      <c r="M10469" s="21"/>
      <c r="N10469" s="20"/>
      <c r="O10469" s="20"/>
      <c r="P10469" s="19" t="str">
        <f aca="false">IF(I10469="","",I10469-H10469)</f>
        <v/>
      </c>
      <c r="Q10469" s="19" t="str">
        <f aca="true">IF(B10469="","",IF(N10469="No aplica","No aplica",IF(I10469="","Pendent",IF(N10469="Per substituir","Substituir",IF(OR(N10469="No localitzat",N10469="No lliurat"),"Reposar",IF(I10469&lt;H10469,"Reposar",IF(I10469&gt;H10469,"Revisar excedent",IF(AND(G10469="Sí",M10469&lt;&gt;"",M10469&lt;TODAY()),"EPI caducat",IF(AND(G10469="Sí",M10469&lt;&gt;"",M10469&lt;=TODAY()+90),"EPI caduca ≤90 dies",IF(OR(N10469="Deteriorat usable",N10469="Revisió necessària"),"Revisar","OK"))))))))))</f>
      </c>
      <c r="R10469" s="20"/>
    </row>
    <row r="10470" customFormat="false" ht="15" hidden="false" customHeight="false" outlineLevel="0" collapsed="false">
      <c r="A10470" s="19" t="n">
        <v>97</v>
      </c>
      <c r="B10470" s="19" t="n">
        <f aca="false">IFERROR(VLOOKUP(A10470,Personal!$A$6:$F$112,2,FALSE()),"")</f>
        <v>0</v>
      </c>
      <c r="C10470" s="19" t="n">
        <f aca="false">IFERROR(VLOOKUP(A10470,Personal!$A$6:$F$112,3,FALSE()),"")</f>
        <v>0</v>
      </c>
      <c r="D10470" s="19" t="s">
        <v>26</v>
      </c>
      <c r="E10470" s="19" t="s">
        <v>27</v>
      </c>
      <c r="F10470" s="19" t="s">
        <v>28</v>
      </c>
      <c r="G10470" s="19" t="s">
        <v>291</v>
      </c>
      <c r="H10470" s="19" t="n">
        <f aca="false">IF(OR(VLOOKUP(A10470,Personal!$A$6:$F$112,5,FALSE())&lt;&gt;"Sí",N10470="No aplica"),0,'Catàleg GRAE'!D5)</f>
        <v>1</v>
      </c>
      <c r="I10470" s="20"/>
      <c r="J10470" s="20"/>
      <c r="K10470" s="20"/>
      <c r="L10470" s="21"/>
      <c r="M10470" s="21"/>
      <c r="N10470" s="20"/>
      <c r="O10470" s="20"/>
      <c r="P10470" s="19" t="str">
        <f aca="false">IF(I10470="","",I10470-H10470)</f>
        <v/>
      </c>
      <c r="Q10470" s="19" t="str">
        <f aca="true">IF(B10470="","",IF(N10470="No aplica","No aplica",IF(I10470="","Pendent",IF(N10470="Per substituir","Substituir",IF(OR(N10470="No localitzat",N10470="No lliurat"),"Reposar",IF(I10470&lt;H10470,"Reposar",IF(I10470&gt;H10470,"Revisar excedent",IF(AND(G10470="Sí",M10470&lt;&gt;"",M10470&lt;TODAY()),"EPI caducat",IF(AND(G10470="Sí",M10470&lt;&gt;"",M10470&lt;=TODAY()+90),"EPI caduca ≤90 dies",IF(OR(N10470="Deteriorat usable",N10470="Revisió necessària"),"Revisar","OK"))))))))))</f>
      </c>
      <c r="R10470" s="20"/>
    </row>
    <row r="10471" customFormat="false" ht="15" hidden="false" customHeight="false" outlineLevel="0" collapsed="false">
      <c r="A10471" s="19" t="n">
        <v>97</v>
      </c>
      <c r="B10471" s="19" t="n">
        <f aca="false">IFERROR(VLOOKUP(A10471,Personal!$A$6:$F$112,2,FALSE()),"")</f>
        <v>0</v>
      </c>
      <c r="C10471" s="19" t="n">
        <f aca="false">IFERROR(VLOOKUP(A10471,Personal!$A$6:$F$112,3,FALSE()),"")</f>
        <v>0</v>
      </c>
      <c r="D10471" s="19" t="s">
        <v>26</v>
      </c>
      <c r="E10471" s="19" t="s">
        <v>27</v>
      </c>
      <c r="F10471" s="19" t="s">
        <v>30</v>
      </c>
      <c r="G10471" s="19" t="s">
        <v>291</v>
      </c>
      <c r="H10471" s="19" t="n">
        <f aca="false">IF(OR(VLOOKUP(A10471,Personal!$A$6:$F$112,5,FALSE())&lt;&gt;"Sí",N10471="No aplica"),0,'Catàleg GRAE'!D6)</f>
        <v>1</v>
      </c>
      <c r="I10471" s="20"/>
      <c r="J10471" s="20"/>
      <c r="K10471" s="20"/>
      <c r="L10471" s="21"/>
      <c r="M10471" s="21"/>
      <c r="N10471" s="20"/>
      <c r="O10471" s="20"/>
      <c r="P10471" s="19" t="str">
        <f aca="false">IF(I10471="","",I10471-H10471)</f>
        <v/>
      </c>
      <c r="Q10471" s="19" t="str">
        <f aca="true">IF(B10471="","",IF(N10471="No aplica","No aplica",IF(I10471="","Pendent",IF(N10471="Per substituir","Substituir",IF(OR(N10471="No localitzat",N10471="No lliurat"),"Reposar",IF(I10471&lt;H10471,"Reposar",IF(I10471&gt;H10471,"Revisar excedent",IF(AND(G10471="Sí",M10471&lt;&gt;"",M10471&lt;TODAY()),"EPI caducat",IF(AND(G10471="Sí",M10471&lt;&gt;"",M10471&lt;=TODAY()+90),"EPI caduca ≤90 dies",IF(OR(N10471="Deteriorat usable",N10471="Revisió necessària"),"Revisar","OK"))))))))))</f>
      </c>
      <c r="R10471" s="20"/>
    </row>
    <row r="10472" customFormat="false" ht="15" hidden="false" customHeight="false" outlineLevel="0" collapsed="false">
      <c r="A10472" s="19" t="n">
        <v>97</v>
      </c>
      <c r="B10472" s="19" t="n">
        <f aca="false">IFERROR(VLOOKUP(A10472,Personal!$A$6:$F$112,2,FALSE()),"")</f>
        <v>0</v>
      </c>
      <c r="C10472" s="19" t="n">
        <f aca="false">IFERROR(VLOOKUP(A10472,Personal!$A$6:$F$112,3,FALSE()),"")</f>
        <v>0</v>
      </c>
      <c r="D10472" s="19" t="s">
        <v>26</v>
      </c>
      <c r="E10472" s="19" t="s">
        <v>31</v>
      </c>
      <c r="F10472" s="19" t="s">
        <v>32</v>
      </c>
      <c r="G10472" s="19" t="s">
        <v>272</v>
      </c>
      <c r="H10472" s="19" t="n">
        <f aca="false">IF(OR(VLOOKUP(A10472,Personal!$A$6:$F$112,5,FALSE())&lt;&gt;"Sí",N10472="No aplica"),0,'Catàleg GRAE'!D7)</f>
        <v>1</v>
      </c>
      <c r="I10472" s="20"/>
      <c r="J10472" s="20"/>
      <c r="K10472" s="20"/>
      <c r="L10472" s="21"/>
      <c r="M10472" s="21"/>
      <c r="N10472" s="20"/>
      <c r="O10472" s="20"/>
      <c r="P10472" s="19" t="str">
        <f aca="false">IF(I10472="","",I10472-H10472)</f>
        <v/>
      </c>
      <c r="Q10472" s="19" t="str">
        <f aca="true">IF(B10472="","",IF(N10472="No aplica","No aplica",IF(I10472="","Pendent",IF(N10472="Per substituir","Substituir",IF(OR(N10472="No localitzat",N10472="No lliurat"),"Reposar",IF(I10472&lt;H10472,"Reposar",IF(I10472&gt;H10472,"Revisar excedent",IF(AND(G10472="Sí",M10472&lt;&gt;"",M10472&lt;TODAY()),"EPI caducat",IF(AND(G10472="Sí",M10472&lt;&gt;"",M10472&lt;=TODAY()+90),"EPI caduca ≤90 dies",IF(OR(N10472="Deteriorat usable",N10472="Revisió necessària"),"Revisar","OK"))))))))))</f>
      </c>
      <c r="R10472" s="20"/>
    </row>
    <row r="10473" customFormat="false" ht="15" hidden="false" customHeight="false" outlineLevel="0" collapsed="false">
      <c r="A10473" s="19" t="n">
        <v>97</v>
      </c>
      <c r="B10473" s="19" t="n">
        <f aca="false">IFERROR(VLOOKUP(A10473,Personal!$A$6:$F$112,2,FALSE()),"")</f>
        <v>0</v>
      </c>
      <c r="C10473" s="19" t="n">
        <f aca="false">IFERROR(VLOOKUP(A10473,Personal!$A$6:$F$112,3,FALSE()),"")</f>
        <v>0</v>
      </c>
      <c r="D10473" s="19" t="s">
        <v>26</v>
      </c>
      <c r="E10473" s="19" t="s">
        <v>33</v>
      </c>
      <c r="F10473" s="19" t="s">
        <v>34</v>
      </c>
      <c r="G10473" s="19" t="s">
        <v>291</v>
      </c>
      <c r="H10473" s="19" t="n">
        <f aca="false">IF(OR(VLOOKUP(A10473,Personal!$A$6:$F$112,5,FALSE())&lt;&gt;"Sí",N10473="No aplica"),0,'Catàleg GRAE'!D8)</f>
        <v>2</v>
      </c>
      <c r="I10473" s="20"/>
      <c r="J10473" s="20"/>
      <c r="K10473" s="20"/>
      <c r="L10473" s="21"/>
      <c r="M10473" s="21"/>
      <c r="N10473" s="20"/>
      <c r="O10473" s="20"/>
      <c r="P10473" s="19" t="str">
        <f aca="false">IF(I10473="","",I10473-H10473)</f>
        <v/>
      </c>
      <c r="Q10473" s="19" t="str">
        <f aca="true">IF(B10473="","",IF(N10473="No aplica","No aplica",IF(I10473="","Pendent",IF(N10473="Per substituir","Substituir",IF(OR(N10473="No localitzat",N10473="No lliurat"),"Reposar",IF(I10473&lt;H10473,"Reposar",IF(I10473&gt;H10473,"Revisar excedent",IF(AND(G10473="Sí",M10473&lt;&gt;"",M10473&lt;TODAY()),"EPI caducat",IF(AND(G10473="Sí",M10473&lt;&gt;"",M10473&lt;=TODAY()+90),"EPI caduca ≤90 dies",IF(OR(N10473="Deteriorat usable",N10473="Revisió necessària"),"Revisar","OK"))))))))))</f>
      </c>
      <c r="R10473" s="20"/>
    </row>
    <row r="10474" customFormat="false" ht="15" hidden="false" customHeight="false" outlineLevel="0" collapsed="false">
      <c r="A10474" s="19" t="n">
        <v>97</v>
      </c>
      <c r="B10474" s="19" t="n">
        <f aca="false">IFERROR(VLOOKUP(A10474,Personal!$A$6:$F$112,2,FALSE()),"")</f>
        <v>0</v>
      </c>
      <c r="C10474" s="19" t="n">
        <f aca="false">IFERROR(VLOOKUP(A10474,Personal!$A$6:$F$112,3,FALSE()),"")</f>
        <v>0</v>
      </c>
      <c r="D10474" s="19" t="s">
        <v>26</v>
      </c>
      <c r="E10474" s="19" t="s">
        <v>35</v>
      </c>
      <c r="F10474" s="19" t="s">
        <v>36</v>
      </c>
      <c r="G10474" s="19" t="s">
        <v>291</v>
      </c>
      <c r="H10474" s="19" t="n">
        <f aca="false">IF(OR(VLOOKUP(A10474,Personal!$A$6:$F$112,5,FALSE())&lt;&gt;"Sí",N10474="No aplica"),0,'Catàleg GRAE'!D9)</f>
        <v>1</v>
      </c>
      <c r="I10474" s="20"/>
      <c r="J10474" s="20"/>
      <c r="K10474" s="20"/>
      <c r="L10474" s="21"/>
      <c r="M10474" s="21"/>
      <c r="N10474" s="20"/>
      <c r="O10474" s="20"/>
      <c r="P10474" s="19" t="str">
        <f aca="false">IF(I10474="","",I10474-H10474)</f>
        <v/>
      </c>
      <c r="Q10474" s="19" t="str">
        <f aca="true">IF(B10474="","",IF(N10474="No aplica","No aplica",IF(I10474="","Pendent",IF(N10474="Per substituir","Substituir",IF(OR(N10474="No localitzat",N10474="No lliurat"),"Reposar",IF(I10474&lt;H10474,"Reposar",IF(I10474&gt;H10474,"Revisar excedent",IF(AND(G10474="Sí",M10474&lt;&gt;"",M10474&lt;TODAY()),"EPI caducat",IF(AND(G10474="Sí",M10474&lt;&gt;"",M10474&lt;=TODAY()+90),"EPI caduca ≤90 dies",IF(OR(N10474="Deteriorat usable",N10474="Revisió necessària"),"Revisar","OK"))))))))))</f>
      </c>
      <c r="R10474" s="20"/>
    </row>
    <row r="10475" customFormat="false" ht="15" hidden="false" customHeight="false" outlineLevel="0" collapsed="false">
      <c r="A10475" s="19" t="n">
        <v>97</v>
      </c>
      <c r="B10475" s="19" t="n">
        <f aca="false">IFERROR(VLOOKUP(A10475,Personal!$A$6:$F$112,2,FALSE()),"")</f>
        <v>0</v>
      </c>
      <c r="C10475" s="19" t="n">
        <f aca="false">IFERROR(VLOOKUP(A10475,Personal!$A$6:$F$112,3,FALSE()),"")</f>
        <v>0</v>
      </c>
      <c r="D10475" s="19" t="s">
        <v>37</v>
      </c>
      <c r="E10475" s="19" t="s">
        <v>38</v>
      </c>
      <c r="F10475" s="19" t="s">
        <v>39</v>
      </c>
      <c r="G10475" s="19" t="s">
        <v>291</v>
      </c>
      <c r="H10475" s="19" t="n">
        <f aca="false">IF(OR(VLOOKUP(A10475,Personal!$A$6:$F$112,5,FALSE())&lt;&gt;"Sí",N10475="No aplica"),0,'Catàleg GRAE'!D10)</f>
        <v>1</v>
      </c>
      <c r="I10475" s="20"/>
      <c r="J10475" s="20"/>
      <c r="K10475" s="20"/>
      <c r="L10475" s="21"/>
      <c r="M10475" s="21"/>
      <c r="N10475" s="20"/>
      <c r="O10475" s="20"/>
      <c r="P10475" s="19" t="str">
        <f aca="false">IF(I10475="","",I10475-H10475)</f>
        <v/>
      </c>
      <c r="Q10475" s="19" t="str">
        <f aca="true">IF(B10475="","",IF(N10475="No aplica","No aplica",IF(I10475="","Pendent",IF(N10475="Per substituir","Substituir",IF(OR(N10475="No localitzat",N10475="No lliurat"),"Reposar",IF(I10475&lt;H10475,"Reposar",IF(I10475&gt;H10475,"Revisar excedent",IF(AND(G10475="Sí",M10475&lt;&gt;"",M10475&lt;TODAY()),"EPI caducat",IF(AND(G10475="Sí",M10475&lt;&gt;"",M10475&lt;=TODAY()+90),"EPI caduca ≤90 dies",IF(OR(N10475="Deteriorat usable",N10475="Revisió necessària"),"Revisar","OK"))))))))))</f>
      </c>
      <c r="R10475" s="20"/>
    </row>
    <row r="10476" customFormat="false" ht="15" hidden="false" customHeight="false" outlineLevel="0" collapsed="false">
      <c r="A10476" s="19" t="n">
        <v>97</v>
      </c>
      <c r="B10476" s="19" t="n">
        <f aca="false">IFERROR(VLOOKUP(A10476,Personal!$A$6:$F$112,2,FALSE()),"")</f>
        <v>0</v>
      </c>
      <c r="C10476" s="19" t="n">
        <f aca="false">IFERROR(VLOOKUP(A10476,Personal!$A$6:$F$112,3,FALSE()),"")</f>
        <v>0</v>
      </c>
      <c r="D10476" s="19" t="s">
        <v>40</v>
      </c>
      <c r="E10476" s="19" t="s">
        <v>41</v>
      </c>
      <c r="F10476" s="19" t="s">
        <v>42</v>
      </c>
      <c r="G10476" s="19" t="s">
        <v>272</v>
      </c>
      <c r="H10476" s="19" t="n">
        <f aca="false">IF(OR(VLOOKUP(A10476,Personal!$A$6:$F$112,5,FALSE())&lt;&gt;"Sí",N10476="No aplica"),0,'Catàleg GRAE'!D11)</f>
        <v>1</v>
      </c>
      <c r="I10476" s="20"/>
      <c r="J10476" s="20"/>
      <c r="K10476" s="20"/>
      <c r="L10476" s="21"/>
      <c r="M10476" s="21"/>
      <c r="N10476" s="20"/>
      <c r="O10476" s="20"/>
      <c r="P10476" s="19" t="str">
        <f aca="false">IF(I10476="","",I10476-H10476)</f>
        <v/>
      </c>
      <c r="Q10476" s="19" t="str">
        <f aca="true">IF(B10476="","",IF(N10476="No aplica","No aplica",IF(I10476="","Pendent",IF(N10476="Per substituir","Substituir",IF(OR(N10476="No localitzat",N10476="No lliurat"),"Reposar",IF(I10476&lt;H10476,"Reposar",IF(I10476&gt;H10476,"Revisar excedent",IF(AND(G10476="Sí",M10476&lt;&gt;"",M10476&lt;TODAY()),"EPI caducat",IF(AND(G10476="Sí",M10476&lt;&gt;"",M10476&lt;=TODAY()+90),"EPI caduca ≤90 dies",IF(OR(N10476="Deteriorat usable",N10476="Revisió necessària"),"Revisar","OK"))))))))))</f>
      </c>
      <c r="R10476" s="20"/>
    </row>
    <row r="10477" customFormat="false" ht="15" hidden="false" customHeight="false" outlineLevel="0" collapsed="false">
      <c r="A10477" s="19" t="n">
        <v>97</v>
      </c>
      <c r="B10477" s="19" t="n">
        <f aca="false">IFERROR(VLOOKUP(A10477,Personal!$A$6:$F$112,2,FALSE()),"")</f>
        <v>0</v>
      </c>
      <c r="C10477" s="19" t="n">
        <f aca="false">IFERROR(VLOOKUP(A10477,Personal!$A$6:$F$112,3,FALSE()),"")</f>
        <v>0</v>
      </c>
      <c r="D10477" s="19" t="s">
        <v>40</v>
      </c>
      <c r="E10477" s="19" t="s">
        <v>43</v>
      </c>
      <c r="F10477" s="19" t="s">
        <v>44</v>
      </c>
      <c r="G10477" s="19" t="s">
        <v>272</v>
      </c>
      <c r="H10477" s="19" t="n">
        <f aca="false">IF(OR(VLOOKUP(A10477,Personal!$A$6:$F$112,5,FALSE())&lt;&gt;"Sí",N10477="No aplica"),0,'Catàleg GRAE'!D12)</f>
        <v>1</v>
      </c>
      <c r="I10477" s="20"/>
      <c r="J10477" s="20"/>
      <c r="K10477" s="20"/>
      <c r="L10477" s="21"/>
      <c r="M10477" s="21"/>
      <c r="N10477" s="20"/>
      <c r="O10477" s="20"/>
      <c r="P10477" s="19" t="str">
        <f aca="false">IF(I10477="","",I10477-H10477)</f>
        <v/>
      </c>
      <c r="Q10477" s="19" t="str">
        <f aca="true">IF(B10477="","",IF(N10477="No aplica","No aplica",IF(I10477="","Pendent",IF(N10477="Per substituir","Substituir",IF(OR(N10477="No localitzat",N10477="No lliurat"),"Reposar",IF(I10477&lt;H10477,"Reposar",IF(I10477&gt;H10477,"Revisar excedent",IF(AND(G10477="Sí",M10477&lt;&gt;"",M10477&lt;TODAY()),"EPI caducat",IF(AND(G10477="Sí",M10477&lt;&gt;"",M10477&lt;=TODAY()+90),"EPI caduca ≤90 dies",IF(OR(N10477="Deteriorat usable",N10477="Revisió necessària"),"Revisar","OK"))))))))))</f>
      </c>
      <c r="R10477" s="20"/>
    </row>
    <row r="10478" customFormat="false" ht="15" hidden="false" customHeight="false" outlineLevel="0" collapsed="false">
      <c r="A10478" s="19" t="n">
        <v>97</v>
      </c>
      <c r="B10478" s="19" t="n">
        <f aca="false">IFERROR(VLOOKUP(A10478,Personal!$A$6:$F$112,2,FALSE()),"")</f>
        <v>0</v>
      </c>
      <c r="C10478" s="19" t="n">
        <f aca="false">IFERROR(VLOOKUP(A10478,Personal!$A$6:$F$112,3,FALSE()),"")</f>
        <v>0</v>
      </c>
      <c r="D10478" s="19" t="s">
        <v>45</v>
      </c>
      <c r="E10478" s="19" t="s">
        <v>46</v>
      </c>
      <c r="F10478" s="19" t="s">
        <v>47</v>
      </c>
      <c r="G10478" s="19" t="s">
        <v>291</v>
      </c>
      <c r="H10478" s="19" t="n">
        <f aca="false">IF(OR(VLOOKUP(A10478,Personal!$A$6:$F$112,5,FALSE())&lt;&gt;"Sí",N10478="No aplica"),0,'Catàleg GRAE'!D13)</f>
        <v>1</v>
      </c>
      <c r="I10478" s="20"/>
      <c r="J10478" s="20"/>
      <c r="K10478" s="20"/>
      <c r="L10478" s="21"/>
      <c r="M10478" s="21"/>
      <c r="N10478" s="20"/>
      <c r="O10478" s="20"/>
      <c r="P10478" s="19" t="str">
        <f aca="false">IF(I10478="","",I10478-H10478)</f>
        <v/>
      </c>
      <c r="Q10478" s="19" t="str">
        <f aca="true">IF(B10478="","",IF(N10478="No aplica","No aplica",IF(I10478="","Pendent",IF(N10478="Per substituir","Substituir",IF(OR(N10478="No localitzat",N10478="No lliurat"),"Reposar",IF(I10478&lt;H10478,"Reposar",IF(I10478&gt;H10478,"Revisar excedent",IF(AND(G10478="Sí",M10478&lt;&gt;"",M10478&lt;TODAY()),"EPI caducat",IF(AND(G10478="Sí",M10478&lt;&gt;"",M10478&lt;=TODAY()+90),"EPI caduca ≤90 dies",IF(OR(N10478="Deteriorat usable",N10478="Revisió necessària"),"Revisar","OK"))))))))))</f>
      </c>
      <c r="R10478" s="20"/>
    </row>
    <row r="10479" customFormat="false" ht="15" hidden="false" customHeight="false" outlineLevel="0" collapsed="false">
      <c r="A10479" s="19" t="n">
        <v>97</v>
      </c>
      <c r="B10479" s="19" t="n">
        <f aca="false">IFERROR(VLOOKUP(A10479,Personal!$A$6:$F$112,2,FALSE()),"")</f>
        <v>0</v>
      </c>
      <c r="C10479" s="19" t="n">
        <f aca="false">IFERROR(VLOOKUP(A10479,Personal!$A$6:$F$112,3,FALSE()),"")</f>
        <v>0</v>
      </c>
      <c r="D10479" s="19" t="s">
        <v>45</v>
      </c>
      <c r="E10479" s="19" t="s">
        <v>48</v>
      </c>
      <c r="F10479" s="19" t="s">
        <v>49</v>
      </c>
      <c r="G10479" s="19" t="s">
        <v>291</v>
      </c>
      <c r="H10479" s="19" t="n">
        <f aca="false">IF(OR(VLOOKUP(A10479,Personal!$A$6:$F$112,5,FALSE())&lt;&gt;"Sí",N10479="No aplica"),0,'Catàleg GRAE'!D14)</f>
        <v>1</v>
      </c>
      <c r="I10479" s="20"/>
      <c r="J10479" s="20"/>
      <c r="K10479" s="20"/>
      <c r="L10479" s="21"/>
      <c r="M10479" s="21"/>
      <c r="N10479" s="20"/>
      <c r="O10479" s="20"/>
      <c r="P10479" s="19" t="str">
        <f aca="false">IF(I10479="","",I10479-H10479)</f>
        <v/>
      </c>
      <c r="Q10479" s="19" t="str">
        <f aca="true">IF(B10479="","",IF(N10479="No aplica","No aplica",IF(I10479="","Pendent",IF(N10479="Per substituir","Substituir",IF(OR(N10479="No localitzat",N10479="No lliurat"),"Reposar",IF(I10479&lt;H10479,"Reposar",IF(I10479&gt;H10479,"Revisar excedent",IF(AND(G10479="Sí",M10479&lt;&gt;"",M10479&lt;TODAY()),"EPI caducat",IF(AND(G10479="Sí",M10479&lt;&gt;"",M10479&lt;=TODAY()+90),"EPI caduca ≤90 dies",IF(OR(N10479="Deteriorat usable",N10479="Revisió necessària"),"Revisar","OK"))))))))))</f>
      </c>
      <c r="R10479" s="20"/>
    </row>
    <row r="10480" customFormat="false" ht="15" hidden="false" customHeight="false" outlineLevel="0" collapsed="false">
      <c r="A10480" s="19" t="n">
        <v>97</v>
      </c>
      <c r="B10480" s="19" t="n">
        <f aca="false">IFERROR(VLOOKUP(A10480,Personal!$A$6:$F$112,2,FALSE()),"")</f>
        <v>0</v>
      </c>
      <c r="C10480" s="19" t="n">
        <f aca="false">IFERROR(VLOOKUP(A10480,Personal!$A$6:$F$112,3,FALSE()),"")</f>
        <v>0</v>
      </c>
      <c r="D10480" s="19" t="s">
        <v>45</v>
      </c>
      <c r="E10480" s="19" t="s">
        <v>50</v>
      </c>
      <c r="F10480" s="19" t="s">
        <v>51</v>
      </c>
      <c r="G10480" s="19" t="s">
        <v>291</v>
      </c>
      <c r="H10480" s="19" t="n">
        <f aca="false">IF(OR(VLOOKUP(A10480,Personal!$A$6:$F$112,5,FALSE())&lt;&gt;"Sí",N10480="No aplica"),0,'Catàleg GRAE'!D15)</f>
        <v>1</v>
      </c>
      <c r="I10480" s="20"/>
      <c r="J10480" s="20"/>
      <c r="K10480" s="20"/>
      <c r="L10480" s="21"/>
      <c r="M10480" s="21"/>
      <c r="N10480" s="20"/>
      <c r="O10480" s="20"/>
      <c r="P10480" s="19" t="str">
        <f aca="false">IF(I10480="","",I10480-H10480)</f>
        <v/>
      </c>
      <c r="Q10480" s="19" t="str">
        <f aca="true">IF(B10480="","",IF(N10480="No aplica","No aplica",IF(I10480="","Pendent",IF(N10480="Per substituir","Substituir",IF(OR(N10480="No localitzat",N10480="No lliurat"),"Reposar",IF(I10480&lt;H10480,"Reposar",IF(I10480&gt;H10480,"Revisar excedent",IF(AND(G10480="Sí",M10480&lt;&gt;"",M10480&lt;TODAY()),"EPI caducat",IF(AND(G10480="Sí",M10480&lt;&gt;"",M10480&lt;=TODAY()+90),"EPI caduca ≤90 dies",IF(OR(N10480="Deteriorat usable",N10480="Revisió necessària"),"Revisar","OK"))))))))))</f>
      </c>
      <c r="R10480" s="20"/>
    </row>
    <row r="10481" customFormat="false" ht="15" hidden="false" customHeight="false" outlineLevel="0" collapsed="false">
      <c r="A10481" s="19" t="n">
        <v>97</v>
      </c>
      <c r="B10481" s="19" t="n">
        <f aca="false">IFERROR(VLOOKUP(A10481,Personal!$A$6:$F$112,2,FALSE()),"")</f>
        <v>0</v>
      </c>
      <c r="C10481" s="19" t="n">
        <f aca="false">IFERROR(VLOOKUP(A10481,Personal!$A$6:$F$112,3,FALSE()),"")</f>
        <v>0</v>
      </c>
      <c r="D10481" s="19" t="s">
        <v>45</v>
      </c>
      <c r="E10481" s="19" t="s">
        <v>52</v>
      </c>
      <c r="F10481" s="19" t="s">
        <v>53</v>
      </c>
      <c r="G10481" s="19" t="s">
        <v>291</v>
      </c>
      <c r="H10481" s="19" t="n">
        <f aca="false">IF(OR(VLOOKUP(A10481,Personal!$A$6:$F$112,5,FALSE())&lt;&gt;"Sí",N10481="No aplica"),0,'Catàleg GRAE'!D16)</f>
        <v>1</v>
      </c>
      <c r="I10481" s="20"/>
      <c r="J10481" s="20"/>
      <c r="K10481" s="20"/>
      <c r="L10481" s="21"/>
      <c r="M10481" s="21"/>
      <c r="N10481" s="20"/>
      <c r="O10481" s="20"/>
      <c r="P10481" s="19" t="str">
        <f aca="false">IF(I10481="","",I10481-H10481)</f>
        <v/>
      </c>
      <c r="Q10481" s="19" t="str">
        <f aca="true">IF(B10481="","",IF(N10481="No aplica","No aplica",IF(I10481="","Pendent",IF(N10481="Per substituir","Substituir",IF(OR(N10481="No localitzat",N10481="No lliurat"),"Reposar",IF(I10481&lt;H10481,"Reposar",IF(I10481&gt;H10481,"Revisar excedent",IF(AND(G10481="Sí",M10481&lt;&gt;"",M10481&lt;TODAY()),"EPI caducat",IF(AND(G10481="Sí",M10481&lt;&gt;"",M10481&lt;=TODAY()+90),"EPI caduca ≤90 dies",IF(OR(N10481="Deteriorat usable",N10481="Revisió necessària"),"Revisar","OK"))))))))))</f>
      </c>
      <c r="R10481" s="20"/>
    </row>
    <row r="10482" customFormat="false" ht="15" hidden="false" customHeight="false" outlineLevel="0" collapsed="false">
      <c r="A10482" s="19" t="n">
        <v>97</v>
      </c>
      <c r="B10482" s="19" t="n">
        <f aca="false">IFERROR(VLOOKUP(A10482,Personal!$A$6:$F$112,2,FALSE()),"")</f>
        <v>0</v>
      </c>
      <c r="C10482" s="19" t="n">
        <f aca="false">IFERROR(VLOOKUP(A10482,Personal!$A$6:$F$112,3,FALSE()),"")</f>
        <v>0</v>
      </c>
      <c r="D10482" s="19" t="s">
        <v>45</v>
      </c>
      <c r="E10482" s="19" t="s">
        <v>54</v>
      </c>
      <c r="F10482" s="19" t="s">
        <v>55</v>
      </c>
      <c r="G10482" s="19" t="s">
        <v>291</v>
      </c>
      <c r="H10482" s="19" t="n">
        <f aca="false">IF(OR(VLOOKUP(A10482,Personal!$A$6:$F$112,5,FALSE())&lt;&gt;"Sí",N10482="No aplica"),0,'Catàleg GRAE'!D17)</f>
        <v>1</v>
      </c>
      <c r="I10482" s="20"/>
      <c r="J10482" s="20"/>
      <c r="K10482" s="20"/>
      <c r="L10482" s="21"/>
      <c r="M10482" s="21"/>
      <c r="N10482" s="20"/>
      <c r="O10482" s="20"/>
      <c r="P10482" s="19" t="str">
        <f aca="false">IF(I10482="","",I10482-H10482)</f>
        <v/>
      </c>
      <c r="Q10482" s="19" t="str">
        <f aca="true">IF(B10482="","",IF(N10482="No aplica","No aplica",IF(I10482="","Pendent",IF(N10482="Per substituir","Substituir",IF(OR(N10482="No localitzat",N10482="No lliurat"),"Reposar",IF(I10482&lt;H10482,"Reposar",IF(I10482&gt;H10482,"Revisar excedent",IF(AND(G10482="Sí",M10482&lt;&gt;"",M10482&lt;TODAY()),"EPI caducat",IF(AND(G10482="Sí",M10482&lt;&gt;"",M10482&lt;=TODAY()+90),"EPI caduca ≤90 dies",IF(OR(N10482="Deteriorat usable",N10482="Revisió necessària"),"Revisar","OK"))))))))))</f>
      </c>
      <c r="R10482" s="20"/>
    </row>
    <row r="10483" customFormat="false" ht="15" hidden="false" customHeight="false" outlineLevel="0" collapsed="false">
      <c r="A10483" s="19" t="n">
        <v>97</v>
      </c>
      <c r="B10483" s="19" t="n">
        <f aca="false">IFERROR(VLOOKUP(A10483,Personal!$A$6:$F$112,2,FALSE()),"")</f>
        <v>0</v>
      </c>
      <c r="C10483" s="19" t="n">
        <f aca="false">IFERROR(VLOOKUP(A10483,Personal!$A$6:$F$112,3,FALSE()),"")</f>
        <v>0</v>
      </c>
      <c r="D10483" s="19" t="s">
        <v>56</v>
      </c>
      <c r="E10483" s="19" t="s">
        <v>57</v>
      </c>
      <c r="F10483" s="19" t="s">
        <v>58</v>
      </c>
      <c r="G10483" s="19" t="s">
        <v>291</v>
      </c>
      <c r="H10483" s="19" t="n">
        <f aca="false">IF(OR(VLOOKUP(A10483,Personal!$A$6:$F$112,5,FALSE())&lt;&gt;"Sí",N10483="No aplica"),0,'Catàleg GRAE'!D18)</f>
        <v>1</v>
      </c>
      <c r="I10483" s="20"/>
      <c r="J10483" s="20"/>
      <c r="K10483" s="20"/>
      <c r="L10483" s="21"/>
      <c r="M10483" s="21"/>
      <c r="N10483" s="20"/>
      <c r="O10483" s="20"/>
      <c r="P10483" s="19" t="str">
        <f aca="false">IF(I10483="","",I10483-H10483)</f>
        <v/>
      </c>
      <c r="Q10483" s="19" t="str">
        <f aca="true">IF(B10483="","",IF(N10483="No aplica","No aplica",IF(I10483="","Pendent",IF(N10483="Per substituir","Substituir",IF(OR(N10483="No localitzat",N10483="No lliurat"),"Reposar",IF(I10483&lt;H10483,"Reposar",IF(I10483&gt;H10483,"Revisar excedent",IF(AND(G10483="Sí",M10483&lt;&gt;"",M10483&lt;TODAY()),"EPI caducat",IF(AND(G10483="Sí",M10483&lt;&gt;"",M10483&lt;=TODAY()+90),"EPI caduca ≤90 dies",IF(OR(N10483="Deteriorat usable",N10483="Revisió necessària"),"Revisar","OK"))))))))))</f>
      </c>
      <c r="R10483" s="20"/>
    </row>
    <row r="10484" customFormat="false" ht="15" hidden="false" customHeight="false" outlineLevel="0" collapsed="false">
      <c r="A10484" s="19" t="n">
        <v>97</v>
      </c>
      <c r="B10484" s="19" t="n">
        <f aca="false">IFERROR(VLOOKUP(A10484,Personal!$A$6:$F$112,2,FALSE()),"")</f>
        <v>0</v>
      </c>
      <c r="C10484" s="19" t="n">
        <f aca="false">IFERROR(VLOOKUP(A10484,Personal!$A$6:$F$112,3,FALSE()),"")</f>
        <v>0</v>
      </c>
      <c r="D10484" s="19" t="s">
        <v>59</v>
      </c>
      <c r="E10484" s="19" t="s">
        <v>60</v>
      </c>
      <c r="F10484" s="19" t="s">
        <v>61</v>
      </c>
      <c r="G10484" s="19" t="s">
        <v>291</v>
      </c>
      <c r="H10484" s="19" t="n">
        <f aca="false">IF(OR(VLOOKUP(A10484,Personal!$A$6:$F$112,5,FALSE())&lt;&gt;"Sí",N10484="No aplica"),0,'Catàleg GRAE'!D19)</f>
        <v>4</v>
      </c>
      <c r="I10484" s="20"/>
      <c r="J10484" s="20"/>
      <c r="K10484" s="20"/>
      <c r="L10484" s="21"/>
      <c r="M10484" s="21"/>
      <c r="N10484" s="20"/>
      <c r="O10484" s="20"/>
      <c r="P10484" s="19" t="str">
        <f aca="false">IF(I10484="","",I10484-H10484)</f>
        <v/>
      </c>
      <c r="Q10484" s="19" t="str">
        <f aca="true">IF(B10484="","",IF(N10484="No aplica","No aplica",IF(I10484="","Pendent",IF(N10484="Per substituir","Substituir",IF(OR(N10484="No localitzat",N10484="No lliurat"),"Reposar",IF(I10484&lt;H10484,"Reposar",IF(I10484&gt;H10484,"Revisar excedent",IF(AND(G10484="Sí",M10484&lt;&gt;"",M10484&lt;TODAY()),"EPI caducat",IF(AND(G10484="Sí",M10484&lt;&gt;"",M10484&lt;=TODAY()+90),"EPI caduca ≤90 dies",IF(OR(N10484="Deteriorat usable",N10484="Revisió necessària"),"Revisar","OK"))))))))))</f>
      </c>
      <c r="R10484" s="20"/>
    </row>
    <row r="10485" customFormat="false" ht="15" hidden="false" customHeight="false" outlineLevel="0" collapsed="false">
      <c r="A10485" s="19" t="n">
        <v>97</v>
      </c>
      <c r="B10485" s="19" t="n">
        <f aca="false">IFERROR(VLOOKUP(A10485,Personal!$A$6:$F$112,2,FALSE()),"")</f>
        <v>0</v>
      </c>
      <c r="C10485" s="19" t="n">
        <f aca="false">IFERROR(VLOOKUP(A10485,Personal!$A$6:$F$112,3,FALSE()),"")</f>
        <v>0</v>
      </c>
      <c r="D10485" s="19" t="s">
        <v>59</v>
      </c>
      <c r="E10485" s="19" t="s">
        <v>60</v>
      </c>
      <c r="F10485" s="19" t="s">
        <v>62</v>
      </c>
      <c r="G10485" s="19" t="s">
        <v>291</v>
      </c>
      <c r="H10485" s="19" t="n">
        <f aca="false">IF(OR(VLOOKUP(A10485,Personal!$A$6:$F$112,5,FALSE())&lt;&gt;"Sí",N10485="No aplica"),0,'Catàleg GRAE'!D20)</f>
        <v>2</v>
      </c>
      <c r="I10485" s="20"/>
      <c r="J10485" s="20"/>
      <c r="K10485" s="20"/>
      <c r="L10485" s="21"/>
      <c r="M10485" s="21"/>
      <c r="N10485" s="20"/>
      <c r="O10485" s="20"/>
      <c r="P10485" s="19" t="str">
        <f aca="false">IF(I10485="","",I10485-H10485)</f>
        <v/>
      </c>
      <c r="Q10485" s="19" t="str">
        <f aca="true">IF(B10485="","",IF(N10485="No aplica","No aplica",IF(I10485="","Pendent",IF(N10485="Per substituir","Substituir",IF(OR(N10485="No localitzat",N10485="No lliurat"),"Reposar",IF(I10485&lt;H10485,"Reposar",IF(I10485&gt;H10485,"Revisar excedent",IF(AND(G10485="Sí",M10485&lt;&gt;"",M10485&lt;TODAY()),"EPI caducat",IF(AND(G10485="Sí",M10485&lt;&gt;"",M10485&lt;=TODAY()+90),"EPI caduca ≤90 dies",IF(OR(N10485="Deteriorat usable",N10485="Revisió necessària"),"Revisar","OK"))))))))))</f>
      </c>
      <c r="R10485" s="20"/>
    </row>
    <row r="10486" customFormat="false" ht="15" hidden="false" customHeight="false" outlineLevel="0" collapsed="false">
      <c r="A10486" s="19" t="n">
        <v>97</v>
      </c>
      <c r="B10486" s="19" t="n">
        <f aca="false">IFERROR(VLOOKUP(A10486,Personal!$A$6:$F$112,2,FALSE()),"")</f>
        <v>0</v>
      </c>
      <c r="C10486" s="19" t="n">
        <f aca="false">IFERROR(VLOOKUP(A10486,Personal!$A$6:$F$112,3,FALSE()),"")</f>
        <v>0</v>
      </c>
      <c r="D10486" s="19" t="s">
        <v>59</v>
      </c>
      <c r="E10486" s="19" t="s">
        <v>60</v>
      </c>
      <c r="F10486" s="19" t="s">
        <v>63</v>
      </c>
      <c r="G10486" s="19" t="s">
        <v>291</v>
      </c>
      <c r="H10486" s="19" t="n">
        <f aca="false">IF(OR(VLOOKUP(A10486,Personal!$A$6:$F$112,5,FALSE())&lt;&gt;"Sí",N10486="No aplica"),0,'Catàleg GRAE'!D21)</f>
        <v>2</v>
      </c>
      <c r="I10486" s="20"/>
      <c r="J10486" s="20"/>
      <c r="K10486" s="20"/>
      <c r="L10486" s="21"/>
      <c r="M10486" s="21"/>
      <c r="N10486" s="20"/>
      <c r="O10486" s="20"/>
      <c r="P10486" s="19" t="str">
        <f aca="false">IF(I10486="","",I10486-H10486)</f>
        <v/>
      </c>
      <c r="Q10486" s="19" t="str">
        <f aca="true">IF(B10486="","",IF(N10486="No aplica","No aplica",IF(I10486="","Pendent",IF(N10486="Per substituir","Substituir",IF(OR(N10486="No localitzat",N10486="No lliurat"),"Reposar",IF(I10486&lt;H10486,"Reposar",IF(I10486&gt;H10486,"Revisar excedent",IF(AND(G10486="Sí",M10486&lt;&gt;"",M10486&lt;TODAY()),"EPI caducat",IF(AND(G10486="Sí",M10486&lt;&gt;"",M10486&lt;=TODAY()+90),"EPI caduca ≤90 dies",IF(OR(N10486="Deteriorat usable",N10486="Revisió necessària"),"Revisar","OK"))))))))))</f>
      </c>
      <c r="R10486" s="20"/>
    </row>
    <row r="10487" customFormat="false" ht="15" hidden="false" customHeight="false" outlineLevel="0" collapsed="false">
      <c r="A10487" s="19" t="n">
        <v>97</v>
      </c>
      <c r="B10487" s="19" t="n">
        <f aca="false">IFERROR(VLOOKUP(A10487,Personal!$A$6:$F$112,2,FALSE()),"")</f>
        <v>0</v>
      </c>
      <c r="C10487" s="19" t="n">
        <f aca="false">IFERROR(VLOOKUP(A10487,Personal!$A$6:$F$112,3,FALSE()),"")</f>
        <v>0</v>
      </c>
      <c r="D10487" s="19" t="s">
        <v>64</v>
      </c>
      <c r="E10487" s="19" t="s">
        <v>65</v>
      </c>
      <c r="F10487" s="19" t="s">
        <v>66</v>
      </c>
      <c r="G10487" s="19" t="s">
        <v>291</v>
      </c>
      <c r="H10487" s="19" t="n">
        <f aca="false">IF(OR(VLOOKUP(A10487,Personal!$A$6:$F$112,5,FALSE())&lt;&gt;"Sí",N10487="No aplica"),0,'Catàleg GRAE'!D22)</f>
        <v>1</v>
      </c>
      <c r="I10487" s="20"/>
      <c r="J10487" s="20"/>
      <c r="K10487" s="20"/>
      <c r="L10487" s="21"/>
      <c r="M10487" s="21"/>
      <c r="N10487" s="20"/>
      <c r="O10487" s="20"/>
      <c r="P10487" s="19" t="str">
        <f aca="false">IF(I10487="","",I10487-H10487)</f>
        <v/>
      </c>
      <c r="Q10487" s="19" t="str">
        <f aca="true">IF(B10487="","",IF(N10487="No aplica","No aplica",IF(I10487="","Pendent",IF(N10487="Per substituir","Substituir",IF(OR(N10487="No localitzat",N10487="No lliurat"),"Reposar",IF(I10487&lt;H10487,"Reposar",IF(I10487&gt;H10487,"Revisar excedent",IF(AND(G10487="Sí",M10487&lt;&gt;"",M10487&lt;TODAY()),"EPI caducat",IF(AND(G10487="Sí",M10487&lt;&gt;"",M10487&lt;=TODAY()+90),"EPI caduca ≤90 dies",IF(OR(N10487="Deteriorat usable",N10487="Revisió necessària"),"Revisar","OK"))))))))))</f>
      </c>
      <c r="R10487" s="20"/>
    </row>
    <row r="10488" customFormat="false" ht="15" hidden="false" customHeight="false" outlineLevel="0" collapsed="false">
      <c r="A10488" s="19" t="n">
        <v>97</v>
      </c>
      <c r="B10488" s="19" t="n">
        <f aca="false">IFERROR(VLOOKUP(A10488,Personal!$A$6:$F$112,2,FALSE()),"")</f>
        <v>0</v>
      </c>
      <c r="C10488" s="19" t="n">
        <f aca="false">IFERROR(VLOOKUP(A10488,Personal!$A$6:$F$112,3,FALSE()),"")</f>
        <v>0</v>
      </c>
      <c r="D10488" s="19" t="s">
        <v>64</v>
      </c>
      <c r="E10488" s="19" t="s">
        <v>67</v>
      </c>
      <c r="F10488" s="19" t="s">
        <v>68</v>
      </c>
      <c r="G10488" s="19" t="s">
        <v>291</v>
      </c>
      <c r="H10488" s="19" t="n">
        <f aca="false">IF(OR(VLOOKUP(A10488,Personal!$A$6:$F$112,5,FALSE())&lt;&gt;"Sí",N10488="No aplica"),0,'Catàleg GRAE'!D23)</f>
        <v>1</v>
      </c>
      <c r="I10488" s="20"/>
      <c r="J10488" s="20"/>
      <c r="K10488" s="20"/>
      <c r="L10488" s="21"/>
      <c r="M10488" s="21"/>
      <c r="N10488" s="20"/>
      <c r="O10488" s="20"/>
      <c r="P10488" s="19" t="str">
        <f aca="false">IF(I10488="","",I10488-H10488)</f>
        <v/>
      </c>
      <c r="Q10488" s="19" t="str">
        <f aca="true">IF(B10488="","",IF(N10488="No aplica","No aplica",IF(I10488="","Pendent",IF(N10488="Per substituir","Substituir",IF(OR(N10488="No localitzat",N10488="No lliurat"),"Reposar",IF(I10488&lt;H10488,"Reposar",IF(I10488&gt;H10488,"Revisar excedent",IF(AND(G10488="Sí",M10488&lt;&gt;"",M10488&lt;TODAY()),"EPI caducat",IF(AND(G10488="Sí",M10488&lt;&gt;"",M10488&lt;=TODAY()+90),"EPI caduca ≤90 dies",IF(OR(N10488="Deteriorat usable",N10488="Revisió necessària"),"Revisar","OK"))))))))))</f>
      </c>
      <c r="R10488" s="20"/>
    </row>
    <row r="10489" customFormat="false" ht="15" hidden="false" customHeight="false" outlineLevel="0" collapsed="false">
      <c r="A10489" s="19" t="n">
        <v>97</v>
      </c>
      <c r="B10489" s="19" t="n">
        <f aca="false">IFERROR(VLOOKUP(A10489,Personal!$A$6:$F$112,2,FALSE()),"")</f>
        <v>0</v>
      </c>
      <c r="C10489" s="19" t="n">
        <f aca="false">IFERROR(VLOOKUP(A10489,Personal!$A$6:$F$112,3,FALSE()),"")</f>
        <v>0</v>
      </c>
      <c r="D10489" s="19" t="s">
        <v>64</v>
      </c>
      <c r="E10489" s="19" t="s">
        <v>69</v>
      </c>
      <c r="F10489" s="19" t="s">
        <v>70</v>
      </c>
      <c r="G10489" s="19" t="s">
        <v>291</v>
      </c>
      <c r="H10489" s="19" t="n">
        <f aca="false">IF(OR(VLOOKUP(A10489,Personal!$A$6:$F$112,5,FALSE())&lt;&gt;"Sí",N10489="No aplica"),0,'Catàleg GRAE'!D24)</f>
        <v>1</v>
      </c>
      <c r="I10489" s="20"/>
      <c r="J10489" s="20"/>
      <c r="K10489" s="20"/>
      <c r="L10489" s="21"/>
      <c r="M10489" s="21"/>
      <c r="N10489" s="20"/>
      <c r="O10489" s="20"/>
      <c r="P10489" s="19" t="str">
        <f aca="false">IF(I10489="","",I10489-H10489)</f>
        <v/>
      </c>
      <c r="Q10489" s="19" t="str">
        <f aca="true">IF(B10489="","",IF(N10489="No aplica","No aplica",IF(I10489="","Pendent",IF(N10489="Per substituir","Substituir",IF(OR(N10489="No localitzat",N10489="No lliurat"),"Reposar",IF(I10489&lt;H10489,"Reposar",IF(I10489&gt;H10489,"Revisar excedent",IF(AND(G10489="Sí",M10489&lt;&gt;"",M10489&lt;TODAY()),"EPI caducat",IF(AND(G10489="Sí",M10489&lt;&gt;"",M10489&lt;=TODAY()+90),"EPI caduca ≤90 dies",IF(OR(N10489="Deteriorat usable",N10489="Revisió necessària"),"Revisar","OK"))))))))))</f>
      </c>
      <c r="R10489" s="20"/>
    </row>
    <row r="10490" customFormat="false" ht="15" hidden="false" customHeight="false" outlineLevel="0" collapsed="false">
      <c r="A10490" s="19" t="n">
        <v>97</v>
      </c>
      <c r="B10490" s="19" t="n">
        <f aca="false">IFERROR(VLOOKUP(A10490,Personal!$A$6:$F$112,2,FALSE()),"")</f>
        <v>0</v>
      </c>
      <c r="C10490" s="19" t="n">
        <f aca="false">IFERROR(VLOOKUP(A10490,Personal!$A$6:$F$112,3,FALSE()),"")</f>
        <v>0</v>
      </c>
      <c r="D10490" s="19" t="s">
        <v>71</v>
      </c>
      <c r="E10490" s="19" t="s">
        <v>72</v>
      </c>
      <c r="F10490" s="19" t="s">
        <v>73</v>
      </c>
      <c r="G10490" s="19" t="s">
        <v>291</v>
      </c>
      <c r="H10490" s="19" t="n">
        <f aca="false">IF(OR(VLOOKUP(A10490,Personal!$A$6:$F$112,5,FALSE())&lt;&gt;"Sí",N10490="No aplica"),0,'Catàleg GRAE'!D25)</f>
        <v>1</v>
      </c>
      <c r="I10490" s="20"/>
      <c r="J10490" s="20"/>
      <c r="K10490" s="20"/>
      <c r="L10490" s="21"/>
      <c r="M10490" s="21"/>
      <c r="N10490" s="20"/>
      <c r="O10490" s="20"/>
      <c r="P10490" s="19" t="str">
        <f aca="false">IF(I10490="","",I10490-H10490)</f>
        <v/>
      </c>
      <c r="Q10490" s="19" t="str">
        <f aca="true">IF(B10490="","",IF(N10490="No aplica","No aplica",IF(I10490="","Pendent",IF(N10490="Per substituir","Substituir",IF(OR(N10490="No localitzat",N10490="No lliurat"),"Reposar",IF(I10490&lt;H10490,"Reposar",IF(I10490&gt;H10490,"Revisar excedent",IF(AND(G10490="Sí",M10490&lt;&gt;"",M10490&lt;TODAY()),"EPI caducat",IF(AND(G10490="Sí",M10490&lt;&gt;"",M10490&lt;=TODAY()+90),"EPI caduca ≤90 dies",IF(OR(N10490="Deteriorat usable",N10490="Revisió necessària"),"Revisar","OK"))))))))))</f>
      </c>
      <c r="R10490" s="20"/>
    </row>
    <row r="10491" customFormat="false" ht="15" hidden="false" customHeight="false" outlineLevel="0" collapsed="false">
      <c r="A10491" s="19" t="n">
        <v>97</v>
      </c>
      <c r="B10491" s="19" t="n">
        <f aca="false">IFERROR(VLOOKUP(A10491,Personal!$A$6:$F$112,2,FALSE()),"")</f>
        <v>0</v>
      </c>
      <c r="C10491" s="19" t="n">
        <f aca="false">IFERROR(VLOOKUP(A10491,Personal!$A$6:$F$112,3,FALSE()),"")</f>
        <v>0</v>
      </c>
      <c r="D10491" s="19" t="s">
        <v>40</v>
      </c>
      <c r="E10491" s="19" t="s">
        <v>74</v>
      </c>
      <c r="F10491" s="19" t="s">
        <v>75</v>
      </c>
      <c r="G10491" s="19" t="s">
        <v>272</v>
      </c>
      <c r="H10491" s="19" t="n">
        <f aca="false">IF(OR(VLOOKUP(A10491,Personal!$A$6:$F$112,5,FALSE())&lt;&gt;"Sí",N10491="No aplica"),0,'Catàleg GRAE'!D26)</f>
        <v>1</v>
      </c>
      <c r="I10491" s="20"/>
      <c r="J10491" s="20"/>
      <c r="K10491" s="20"/>
      <c r="L10491" s="21"/>
      <c r="M10491" s="21"/>
      <c r="N10491" s="20"/>
      <c r="O10491" s="20"/>
      <c r="P10491" s="19" t="str">
        <f aca="false">IF(I10491="","",I10491-H10491)</f>
        <v/>
      </c>
      <c r="Q10491" s="19" t="str">
        <f aca="true">IF(B10491="","",IF(N10491="No aplica","No aplica",IF(I10491="","Pendent",IF(N10491="Per substituir","Substituir",IF(OR(N10491="No localitzat",N10491="No lliurat"),"Reposar",IF(I10491&lt;H10491,"Reposar",IF(I10491&gt;H10491,"Revisar excedent",IF(AND(G10491="Sí",M10491&lt;&gt;"",M10491&lt;TODAY()),"EPI caducat",IF(AND(G10491="Sí",M10491&lt;&gt;"",M10491&lt;=TODAY()+90),"EPI caduca ≤90 dies",IF(OR(N10491="Deteriorat usable",N10491="Revisió necessària"),"Revisar","OK"))))))))))</f>
      </c>
      <c r="R10491" s="20"/>
    </row>
    <row r="10492" customFormat="false" ht="15" hidden="false" customHeight="false" outlineLevel="0" collapsed="false">
      <c r="A10492" s="19" t="n">
        <v>97</v>
      </c>
      <c r="B10492" s="19" t="n">
        <f aca="false">IFERROR(VLOOKUP(A10492,Personal!$A$6:$F$112,2,FALSE()),"")</f>
        <v>0</v>
      </c>
      <c r="C10492" s="19" t="n">
        <f aca="false">IFERROR(VLOOKUP(A10492,Personal!$A$6:$F$112,3,FALSE()),"")</f>
        <v>0</v>
      </c>
      <c r="D10492" s="19" t="s">
        <v>40</v>
      </c>
      <c r="E10492" s="19" t="s">
        <v>76</v>
      </c>
      <c r="F10492" s="19" t="s">
        <v>77</v>
      </c>
      <c r="G10492" s="19" t="s">
        <v>291</v>
      </c>
      <c r="H10492" s="19" t="n">
        <f aca="false">IF(OR(VLOOKUP(A10492,Personal!$A$6:$F$112,5,FALSE())&lt;&gt;"Sí",N10492="No aplica"),0,'Catàleg GRAE'!D27)</f>
        <v>1</v>
      </c>
      <c r="I10492" s="20"/>
      <c r="J10492" s="20"/>
      <c r="K10492" s="20"/>
      <c r="L10492" s="21"/>
      <c r="M10492" s="21"/>
      <c r="N10492" s="20"/>
      <c r="O10492" s="20"/>
      <c r="P10492" s="19" t="str">
        <f aca="false">IF(I10492="","",I10492-H10492)</f>
        <v/>
      </c>
      <c r="Q10492" s="19" t="str">
        <f aca="true">IF(B10492="","",IF(N10492="No aplica","No aplica",IF(I10492="","Pendent",IF(N10492="Per substituir","Substituir",IF(OR(N10492="No localitzat",N10492="No lliurat"),"Reposar",IF(I10492&lt;H10492,"Reposar",IF(I10492&gt;H10492,"Revisar excedent",IF(AND(G10492="Sí",M10492&lt;&gt;"",M10492&lt;TODAY()),"EPI caducat",IF(AND(G10492="Sí",M10492&lt;&gt;"",M10492&lt;=TODAY()+90),"EPI caduca ≤90 dies",IF(OR(N10492="Deteriorat usable",N10492="Revisió necessària"),"Revisar","OK"))))))))))</f>
      </c>
      <c r="R10492" s="20"/>
    </row>
    <row r="10493" customFormat="false" ht="15" hidden="false" customHeight="false" outlineLevel="0" collapsed="false">
      <c r="A10493" s="19" t="n">
        <v>97</v>
      </c>
      <c r="B10493" s="19" t="n">
        <f aca="false">IFERROR(VLOOKUP(A10493,Personal!$A$6:$F$112,2,FALSE()),"")</f>
        <v>0</v>
      </c>
      <c r="C10493" s="19" t="n">
        <f aca="false">IFERROR(VLOOKUP(A10493,Personal!$A$6:$F$112,3,FALSE()),"")</f>
        <v>0</v>
      </c>
      <c r="D10493" s="19" t="s">
        <v>78</v>
      </c>
      <c r="E10493" s="19" t="s">
        <v>79</v>
      </c>
      <c r="F10493" s="19" t="s">
        <v>80</v>
      </c>
      <c r="G10493" s="19" t="s">
        <v>291</v>
      </c>
      <c r="H10493" s="19" t="n">
        <f aca="false">IF(OR(VLOOKUP(A10493,Personal!$A$6:$F$112,5,FALSE())&lt;&gt;"Sí",N10493="No aplica"),0,'Catàleg GRAE'!D28)</f>
        <v>1</v>
      </c>
      <c r="I10493" s="20"/>
      <c r="J10493" s="20"/>
      <c r="K10493" s="20"/>
      <c r="L10493" s="21"/>
      <c r="M10493" s="21"/>
      <c r="N10493" s="20"/>
      <c r="O10493" s="20"/>
      <c r="P10493" s="19" t="str">
        <f aca="false">IF(I10493="","",I10493-H10493)</f>
        <v/>
      </c>
      <c r="Q10493" s="19" t="str">
        <f aca="true">IF(B10493="","",IF(N10493="No aplica","No aplica",IF(I10493="","Pendent",IF(N10493="Per substituir","Substituir",IF(OR(N10493="No localitzat",N10493="No lliurat"),"Reposar",IF(I10493&lt;H10493,"Reposar",IF(I10493&gt;H10493,"Revisar excedent",IF(AND(G10493="Sí",M10493&lt;&gt;"",M10493&lt;TODAY()),"EPI caducat",IF(AND(G10493="Sí",M10493&lt;&gt;"",M10493&lt;=TODAY()+90),"EPI caduca ≤90 dies",IF(OR(N10493="Deteriorat usable",N10493="Revisió necessària"),"Revisar","OK"))))))))))</f>
      </c>
      <c r="R10493" s="20"/>
    </row>
    <row r="10494" customFormat="false" ht="15" hidden="false" customHeight="false" outlineLevel="0" collapsed="false">
      <c r="A10494" s="19" t="n">
        <v>97</v>
      </c>
      <c r="B10494" s="19" t="n">
        <f aca="false">IFERROR(VLOOKUP(A10494,Personal!$A$6:$F$112,2,FALSE()),"")</f>
        <v>0</v>
      </c>
      <c r="C10494" s="19" t="n">
        <f aca="false">IFERROR(VLOOKUP(A10494,Personal!$A$6:$F$112,3,FALSE()),"")</f>
        <v>0</v>
      </c>
      <c r="D10494" s="19" t="s">
        <v>26</v>
      </c>
      <c r="E10494" s="19" t="s">
        <v>81</v>
      </c>
      <c r="F10494" s="19" t="s">
        <v>82</v>
      </c>
      <c r="G10494" s="19" t="s">
        <v>272</v>
      </c>
      <c r="H10494" s="19" t="n">
        <f aca="false">IF(OR(VLOOKUP(A10494,Personal!$A$6:$F$112,5,FALSE())&lt;&gt;"Sí",N10494="No aplica"),0,'Catàleg GRAE'!D29)</f>
        <v>1</v>
      </c>
      <c r="I10494" s="20"/>
      <c r="J10494" s="20"/>
      <c r="K10494" s="20"/>
      <c r="L10494" s="21"/>
      <c r="M10494" s="21"/>
      <c r="N10494" s="20"/>
      <c r="O10494" s="20"/>
      <c r="P10494" s="19" t="str">
        <f aca="false">IF(I10494="","",I10494-H10494)</f>
        <v/>
      </c>
      <c r="Q10494" s="19" t="str">
        <f aca="true">IF(B10494="","",IF(N10494="No aplica","No aplica",IF(I10494="","Pendent",IF(N10494="Per substituir","Substituir",IF(OR(N10494="No localitzat",N10494="No lliurat"),"Reposar",IF(I10494&lt;H10494,"Reposar",IF(I10494&gt;H10494,"Revisar excedent",IF(AND(G10494="Sí",M10494&lt;&gt;"",M10494&lt;TODAY()),"EPI caducat",IF(AND(G10494="Sí",M10494&lt;&gt;"",M10494&lt;=TODAY()+90),"EPI caduca ≤90 dies",IF(OR(N10494="Deteriorat usable",N10494="Revisió necessària"),"Revisar","OK"))))))))))</f>
      </c>
      <c r="R10494" s="20"/>
    </row>
    <row r="10495" customFormat="false" ht="15" hidden="false" customHeight="false" outlineLevel="0" collapsed="false">
      <c r="A10495" s="19" t="n">
        <v>97</v>
      </c>
      <c r="B10495" s="19" t="n">
        <f aca="false">IFERROR(VLOOKUP(A10495,Personal!$A$6:$F$112,2,FALSE()),"")</f>
        <v>0</v>
      </c>
      <c r="C10495" s="19" t="n">
        <f aca="false">IFERROR(VLOOKUP(A10495,Personal!$A$6:$F$112,3,FALSE()),"")</f>
        <v>0</v>
      </c>
      <c r="D10495" s="19" t="s">
        <v>83</v>
      </c>
      <c r="E10495" s="19" t="s">
        <v>84</v>
      </c>
      <c r="F10495" s="19" t="s">
        <v>85</v>
      </c>
      <c r="G10495" s="19" t="s">
        <v>291</v>
      </c>
      <c r="H10495" s="19" t="n">
        <f aca="false">IF(OR(VLOOKUP(A10495,Personal!$A$6:$F$112,5,FALSE())&lt;&gt;"Sí",N10495="No aplica"),0,'Catàleg GRAE'!D30)</f>
        <v>2</v>
      </c>
      <c r="I10495" s="20"/>
      <c r="J10495" s="20"/>
      <c r="K10495" s="20"/>
      <c r="L10495" s="21"/>
      <c r="M10495" s="21"/>
      <c r="N10495" s="20"/>
      <c r="O10495" s="20"/>
      <c r="P10495" s="19" t="str">
        <f aca="false">IF(I10495="","",I10495-H10495)</f>
        <v/>
      </c>
      <c r="Q10495" s="19" t="str">
        <f aca="true">IF(B10495="","",IF(N10495="No aplica","No aplica",IF(I10495="","Pendent",IF(N10495="Per substituir","Substituir",IF(OR(N10495="No localitzat",N10495="No lliurat"),"Reposar",IF(I10495&lt;H10495,"Reposar",IF(I10495&gt;H10495,"Revisar excedent",IF(AND(G10495="Sí",M10495&lt;&gt;"",M10495&lt;TODAY()),"EPI caducat",IF(AND(G10495="Sí",M10495&lt;&gt;"",M10495&lt;=TODAY()+90),"EPI caduca ≤90 dies",IF(OR(N10495="Deteriorat usable",N10495="Revisió necessària"),"Revisar","OK"))))))))))</f>
      </c>
      <c r="R10495" s="20"/>
    </row>
    <row r="10496" customFormat="false" ht="15" hidden="false" customHeight="false" outlineLevel="0" collapsed="false">
      <c r="A10496" s="19" t="n">
        <v>97</v>
      </c>
      <c r="B10496" s="19" t="n">
        <f aca="false">IFERROR(VLOOKUP(A10496,Personal!$A$6:$F$112,2,FALSE()),"")</f>
        <v>0</v>
      </c>
      <c r="C10496" s="19" t="n">
        <f aca="false">IFERROR(VLOOKUP(A10496,Personal!$A$6:$F$112,3,FALSE()),"")</f>
        <v>0</v>
      </c>
      <c r="D10496" s="19" t="s">
        <v>83</v>
      </c>
      <c r="E10496" s="19" t="s">
        <v>86</v>
      </c>
      <c r="F10496" s="19" t="s">
        <v>87</v>
      </c>
      <c r="G10496" s="19" t="s">
        <v>291</v>
      </c>
      <c r="H10496" s="19" t="n">
        <f aca="false">IF(OR(VLOOKUP(A10496,Personal!$A$6:$F$112,5,FALSE())&lt;&gt;"Sí",N10496="No aplica"),0,'Catàleg GRAE'!D31)</f>
        <v>2</v>
      </c>
      <c r="I10496" s="20"/>
      <c r="J10496" s="20"/>
      <c r="K10496" s="20"/>
      <c r="L10496" s="21"/>
      <c r="M10496" s="21"/>
      <c r="N10496" s="20"/>
      <c r="O10496" s="20"/>
      <c r="P10496" s="19" t="str">
        <f aca="false">IF(I10496="","",I10496-H10496)</f>
        <v/>
      </c>
      <c r="Q10496" s="19" t="str">
        <f aca="true">IF(B10496="","",IF(N10496="No aplica","No aplica",IF(I10496="","Pendent",IF(N10496="Per substituir","Substituir",IF(OR(N10496="No localitzat",N10496="No lliurat"),"Reposar",IF(I10496&lt;H10496,"Reposar",IF(I10496&gt;H10496,"Revisar excedent",IF(AND(G10496="Sí",M10496&lt;&gt;"",M10496&lt;TODAY()),"EPI caducat",IF(AND(G10496="Sí",M10496&lt;&gt;"",M10496&lt;=TODAY()+90),"EPI caduca ≤90 dies",IF(OR(N10496="Deteriorat usable",N10496="Revisió necessària"),"Revisar","OK"))))))))))</f>
      </c>
      <c r="R10496" s="20"/>
    </row>
    <row r="10497" customFormat="false" ht="15" hidden="false" customHeight="false" outlineLevel="0" collapsed="false">
      <c r="A10497" s="19" t="n">
        <v>97</v>
      </c>
      <c r="B10497" s="19" t="n">
        <f aca="false">IFERROR(VLOOKUP(A10497,Personal!$A$6:$F$112,2,FALSE()),"")</f>
        <v>0</v>
      </c>
      <c r="C10497" s="19" t="n">
        <f aca="false">IFERROR(VLOOKUP(A10497,Personal!$A$6:$F$112,3,FALSE()),"")</f>
        <v>0</v>
      </c>
      <c r="D10497" s="19" t="s">
        <v>83</v>
      </c>
      <c r="E10497" s="19" t="s">
        <v>88</v>
      </c>
      <c r="F10497" s="19" t="s">
        <v>89</v>
      </c>
      <c r="G10497" s="19" t="s">
        <v>291</v>
      </c>
      <c r="H10497" s="19" t="n">
        <f aca="false">IF(OR(VLOOKUP(A10497,Personal!$A$6:$F$112,5,FALSE())&lt;&gt;"Sí",N10497="No aplica"),0,'Catàleg GRAE'!D32)</f>
        <v>2</v>
      </c>
      <c r="I10497" s="20"/>
      <c r="J10497" s="20"/>
      <c r="K10497" s="20"/>
      <c r="L10497" s="21"/>
      <c r="M10497" s="21"/>
      <c r="N10497" s="20"/>
      <c r="O10497" s="20"/>
      <c r="P10497" s="19" t="str">
        <f aca="false">IF(I10497="","",I10497-H10497)</f>
        <v/>
      </c>
      <c r="Q10497" s="19" t="str">
        <f aca="true">IF(B10497="","",IF(N10497="No aplica","No aplica",IF(I10497="","Pendent",IF(N10497="Per substituir","Substituir",IF(OR(N10497="No localitzat",N10497="No lliurat"),"Reposar",IF(I10497&lt;H10497,"Reposar",IF(I10497&gt;H10497,"Revisar excedent",IF(AND(G10497="Sí",M10497&lt;&gt;"",M10497&lt;TODAY()),"EPI caducat",IF(AND(G10497="Sí",M10497&lt;&gt;"",M10497&lt;=TODAY()+90),"EPI caduca ≤90 dies",IF(OR(N10497="Deteriorat usable",N10497="Revisió necessària"),"Revisar","OK"))))))))))</f>
      </c>
      <c r="R10497" s="20"/>
    </row>
    <row r="10498" customFormat="false" ht="15" hidden="false" customHeight="false" outlineLevel="0" collapsed="false">
      <c r="A10498" s="19" t="n">
        <v>97</v>
      </c>
      <c r="B10498" s="19" t="n">
        <f aca="false">IFERROR(VLOOKUP(A10498,Personal!$A$6:$F$112,2,FALSE()),"")</f>
        <v>0</v>
      </c>
      <c r="C10498" s="19" t="n">
        <f aca="false">IFERROR(VLOOKUP(A10498,Personal!$A$6:$F$112,3,FALSE()),"")</f>
        <v>0</v>
      </c>
      <c r="D10498" s="19" t="s">
        <v>83</v>
      </c>
      <c r="E10498" s="19" t="s">
        <v>90</v>
      </c>
      <c r="F10498" s="19" t="s">
        <v>91</v>
      </c>
      <c r="G10498" s="19" t="s">
        <v>291</v>
      </c>
      <c r="H10498" s="19" t="n">
        <f aca="false">IF(OR(VLOOKUP(A10498,Personal!$A$6:$F$112,5,FALSE())&lt;&gt;"Sí",N10498="No aplica"),0,'Catàleg GRAE'!D33)</f>
        <v>1</v>
      </c>
      <c r="I10498" s="20"/>
      <c r="J10498" s="20"/>
      <c r="K10498" s="20"/>
      <c r="L10498" s="21"/>
      <c r="M10498" s="21"/>
      <c r="N10498" s="20"/>
      <c r="O10498" s="20"/>
      <c r="P10498" s="19" t="str">
        <f aca="false">IF(I10498="","",I10498-H10498)</f>
        <v/>
      </c>
      <c r="Q10498" s="19" t="str">
        <f aca="true">IF(B10498="","",IF(N10498="No aplica","No aplica",IF(I10498="","Pendent",IF(N10498="Per substituir","Substituir",IF(OR(N10498="No localitzat",N10498="No lliurat"),"Reposar",IF(I10498&lt;H10498,"Reposar",IF(I10498&gt;H10498,"Revisar excedent",IF(AND(G10498="Sí",M10498&lt;&gt;"",M10498&lt;TODAY()),"EPI caducat",IF(AND(G10498="Sí",M10498&lt;&gt;"",M10498&lt;=TODAY()+90),"EPI caduca ≤90 dies",IF(OR(N10498="Deteriorat usable",N10498="Revisió necessària"),"Revisar","OK"))))))))))</f>
      </c>
      <c r="R10498" s="20"/>
    </row>
    <row r="10499" customFormat="false" ht="15" hidden="false" customHeight="false" outlineLevel="0" collapsed="false">
      <c r="A10499" s="19" t="n">
        <v>97</v>
      </c>
      <c r="B10499" s="19" t="n">
        <f aca="false">IFERROR(VLOOKUP(A10499,Personal!$A$6:$F$112,2,FALSE()),"")</f>
        <v>0</v>
      </c>
      <c r="C10499" s="19" t="n">
        <f aca="false">IFERROR(VLOOKUP(A10499,Personal!$A$6:$F$112,3,FALSE()),"")</f>
        <v>0</v>
      </c>
      <c r="D10499" s="19" t="s">
        <v>40</v>
      </c>
      <c r="E10499" s="19" t="s">
        <v>92</v>
      </c>
      <c r="F10499" s="19" t="s">
        <v>93</v>
      </c>
      <c r="G10499" s="19" t="s">
        <v>291</v>
      </c>
      <c r="H10499" s="19" t="n">
        <f aca="false">IF(OR(VLOOKUP(A10499,Personal!$A$6:$F$112,5,FALSE())&lt;&gt;"Sí",N10499="No aplica"),0,'Catàleg GRAE'!D34)</f>
        <v>1</v>
      </c>
      <c r="I10499" s="20"/>
      <c r="J10499" s="20"/>
      <c r="K10499" s="20"/>
      <c r="L10499" s="21"/>
      <c r="M10499" s="21"/>
      <c r="N10499" s="20"/>
      <c r="O10499" s="20"/>
      <c r="P10499" s="19" t="str">
        <f aca="false">IF(I10499="","",I10499-H10499)</f>
        <v/>
      </c>
      <c r="Q10499" s="19" t="str">
        <f aca="true">IF(B10499="","",IF(N10499="No aplica","No aplica",IF(I10499="","Pendent",IF(N10499="Per substituir","Substituir",IF(OR(N10499="No localitzat",N10499="No lliurat"),"Reposar",IF(I10499&lt;H10499,"Reposar",IF(I10499&gt;H10499,"Revisar excedent",IF(AND(G10499="Sí",M10499&lt;&gt;"",M10499&lt;TODAY()),"EPI caducat",IF(AND(G10499="Sí",M10499&lt;&gt;"",M10499&lt;=TODAY()+90),"EPI caduca ≤90 dies",IF(OR(N10499="Deteriorat usable",N10499="Revisió necessària"),"Revisar","OK"))))))))))</f>
      </c>
      <c r="R10499" s="20"/>
    </row>
    <row r="10500" customFormat="false" ht="15" hidden="false" customHeight="false" outlineLevel="0" collapsed="false">
      <c r="A10500" s="19" t="n">
        <v>97</v>
      </c>
      <c r="B10500" s="19" t="n">
        <f aca="false">IFERROR(VLOOKUP(A10500,Personal!$A$6:$F$112,2,FALSE()),"")</f>
        <v>0</v>
      </c>
      <c r="C10500" s="19" t="n">
        <f aca="false">IFERROR(VLOOKUP(A10500,Personal!$A$6:$F$112,3,FALSE()),"")</f>
        <v>0</v>
      </c>
      <c r="D10500" s="19" t="s">
        <v>94</v>
      </c>
      <c r="E10500" s="19" t="s">
        <v>95</v>
      </c>
      <c r="F10500" s="19" t="s">
        <v>96</v>
      </c>
      <c r="G10500" s="19" t="s">
        <v>291</v>
      </c>
      <c r="H10500" s="19" t="n">
        <f aca="false">IF(OR(VLOOKUP(A10500,Personal!$A$6:$F$112,5,FALSE())&lt;&gt;"Sí",N10500="No aplica"),0,'Catàleg GRAE'!D35)</f>
        <v>1</v>
      </c>
      <c r="I10500" s="20"/>
      <c r="J10500" s="20"/>
      <c r="K10500" s="20"/>
      <c r="L10500" s="21"/>
      <c r="M10500" s="21"/>
      <c r="N10500" s="20"/>
      <c r="O10500" s="20"/>
      <c r="P10500" s="19" t="str">
        <f aca="false">IF(I10500="","",I10500-H10500)</f>
        <v/>
      </c>
      <c r="Q10500" s="19" t="str">
        <f aca="true">IF(B10500="","",IF(N10500="No aplica","No aplica",IF(I10500="","Pendent",IF(N10500="Per substituir","Substituir",IF(OR(N10500="No localitzat",N10500="No lliurat"),"Reposar",IF(I10500&lt;H10500,"Reposar",IF(I10500&gt;H10500,"Revisar excedent",IF(AND(G10500="Sí",M10500&lt;&gt;"",M10500&lt;TODAY()),"EPI caducat",IF(AND(G10500="Sí",M10500&lt;&gt;"",M10500&lt;=TODAY()+90),"EPI caduca ≤90 dies",IF(OR(N10500="Deteriorat usable",N10500="Revisió necessària"),"Revisar","OK"))))))))))</f>
      </c>
      <c r="R10500" s="20"/>
    </row>
    <row r="10501" customFormat="false" ht="15" hidden="false" customHeight="false" outlineLevel="0" collapsed="false">
      <c r="A10501" s="19" t="n">
        <v>97</v>
      </c>
      <c r="B10501" s="19" t="n">
        <f aca="false">IFERROR(VLOOKUP(A10501,Personal!$A$6:$F$112,2,FALSE()),"")</f>
        <v>0</v>
      </c>
      <c r="C10501" s="19" t="n">
        <f aca="false">IFERROR(VLOOKUP(A10501,Personal!$A$6:$F$112,3,FALSE()),"")</f>
        <v>0</v>
      </c>
      <c r="D10501" s="19" t="s">
        <v>97</v>
      </c>
      <c r="E10501" s="19" t="s">
        <v>98</v>
      </c>
      <c r="F10501" s="19" t="s">
        <v>99</v>
      </c>
      <c r="G10501" s="19" t="s">
        <v>291</v>
      </c>
      <c r="H10501" s="19" t="n">
        <f aca="false">IF(OR(VLOOKUP(A10501,Personal!$A$6:$F$112,5,FALSE())&lt;&gt;"Sí",N10501="No aplica"),0,'Catàleg GRAE'!D36)</f>
        <v>3</v>
      </c>
      <c r="I10501" s="20"/>
      <c r="J10501" s="20"/>
      <c r="K10501" s="20"/>
      <c r="L10501" s="21"/>
      <c r="M10501" s="21"/>
      <c r="N10501" s="20"/>
      <c r="O10501" s="20"/>
      <c r="P10501" s="19" t="str">
        <f aca="false">IF(I10501="","",I10501-H10501)</f>
        <v/>
      </c>
      <c r="Q10501" s="19" t="str">
        <f aca="true">IF(B10501="","",IF(N10501="No aplica","No aplica",IF(I10501="","Pendent",IF(N10501="Per substituir","Substituir",IF(OR(N10501="No localitzat",N10501="No lliurat"),"Reposar",IF(I10501&lt;H10501,"Reposar",IF(I10501&gt;H10501,"Revisar excedent",IF(AND(G10501="Sí",M10501&lt;&gt;"",M10501&lt;TODAY()),"EPI caducat",IF(AND(G10501="Sí",M10501&lt;&gt;"",M10501&lt;=TODAY()+90),"EPI caduca ≤90 dies",IF(OR(N10501="Deteriorat usable",N10501="Revisió necessària"),"Revisar","OK"))))))))))</f>
      </c>
      <c r="R10501" s="20"/>
    </row>
    <row r="10502" customFormat="false" ht="15" hidden="false" customHeight="false" outlineLevel="0" collapsed="false">
      <c r="A10502" s="19" t="n">
        <v>97</v>
      </c>
      <c r="B10502" s="19" t="n">
        <f aca="false">IFERROR(VLOOKUP(A10502,Personal!$A$6:$F$112,2,FALSE()),"")</f>
        <v>0</v>
      </c>
      <c r="C10502" s="19" t="n">
        <f aca="false">IFERROR(VLOOKUP(A10502,Personal!$A$6:$F$112,3,FALSE()),"")</f>
        <v>0</v>
      </c>
      <c r="D10502" s="19" t="s">
        <v>97</v>
      </c>
      <c r="E10502" s="19" t="s">
        <v>100</v>
      </c>
      <c r="F10502" s="19" t="s">
        <v>101</v>
      </c>
      <c r="G10502" s="19" t="s">
        <v>291</v>
      </c>
      <c r="H10502" s="19" t="n">
        <f aca="false">IF(OR(VLOOKUP(A10502,Personal!$A$6:$F$112,5,FALSE())&lt;&gt;"Sí",N10502="No aplica"),0,'Catàleg GRAE'!D37)</f>
        <v>1</v>
      </c>
      <c r="I10502" s="20"/>
      <c r="J10502" s="20"/>
      <c r="K10502" s="20"/>
      <c r="L10502" s="21"/>
      <c r="M10502" s="21"/>
      <c r="N10502" s="20"/>
      <c r="O10502" s="20"/>
      <c r="P10502" s="19" t="str">
        <f aca="false">IF(I10502="","",I10502-H10502)</f>
        <v/>
      </c>
      <c r="Q10502" s="19" t="str">
        <f aca="true">IF(B10502="","",IF(N10502="No aplica","No aplica",IF(I10502="","Pendent",IF(N10502="Per substituir","Substituir",IF(OR(N10502="No localitzat",N10502="No lliurat"),"Reposar",IF(I10502&lt;H10502,"Reposar",IF(I10502&gt;H10502,"Revisar excedent",IF(AND(G10502="Sí",M10502&lt;&gt;"",M10502&lt;TODAY()),"EPI caducat",IF(AND(G10502="Sí",M10502&lt;&gt;"",M10502&lt;=TODAY()+90),"EPI caduca ≤90 dies",IF(OR(N10502="Deteriorat usable",N10502="Revisió necessària"),"Revisar","OK"))))))))))</f>
      </c>
      <c r="R10502" s="20"/>
    </row>
    <row r="10503" customFormat="false" ht="15" hidden="false" customHeight="false" outlineLevel="0" collapsed="false">
      <c r="A10503" s="19" t="n">
        <v>97</v>
      </c>
      <c r="B10503" s="19" t="n">
        <f aca="false">IFERROR(VLOOKUP(A10503,Personal!$A$6:$F$112,2,FALSE()),"")</f>
        <v>0</v>
      </c>
      <c r="C10503" s="19" t="n">
        <f aca="false">IFERROR(VLOOKUP(A10503,Personal!$A$6:$F$112,3,FALSE()),"")</f>
        <v>0</v>
      </c>
      <c r="D10503" s="19" t="s">
        <v>102</v>
      </c>
      <c r="E10503" s="19" t="s">
        <v>103</v>
      </c>
      <c r="F10503" s="19" t="s">
        <v>104</v>
      </c>
      <c r="G10503" s="19" t="s">
        <v>291</v>
      </c>
      <c r="H10503" s="19" t="n">
        <f aca="false">IF(OR(VLOOKUP(A10503,Personal!$A$6:$F$112,5,FALSE())&lt;&gt;"Sí",N10503="No aplica"),0,'Catàleg GRAE'!D38)</f>
        <v>1</v>
      </c>
      <c r="I10503" s="20"/>
      <c r="J10503" s="20"/>
      <c r="K10503" s="20"/>
      <c r="L10503" s="21"/>
      <c r="M10503" s="21"/>
      <c r="N10503" s="20"/>
      <c r="O10503" s="20"/>
      <c r="P10503" s="19" t="str">
        <f aca="false">IF(I10503="","",I10503-H10503)</f>
        <v/>
      </c>
      <c r="Q10503" s="19" t="str">
        <f aca="true">IF(B10503="","",IF(N10503="No aplica","No aplica",IF(I10503="","Pendent",IF(N10503="Per substituir","Substituir",IF(OR(N10503="No localitzat",N10503="No lliurat"),"Reposar",IF(I10503&lt;H10503,"Reposar",IF(I10503&gt;H10503,"Revisar excedent",IF(AND(G10503="Sí",M10503&lt;&gt;"",M10503&lt;TODAY()),"EPI caducat",IF(AND(G10503="Sí",M10503&lt;&gt;"",M10503&lt;=TODAY()+90),"EPI caduca ≤90 dies",IF(OR(N10503="Deteriorat usable",N10503="Revisió necessària"),"Revisar","OK"))))))))))</f>
      </c>
      <c r="R10503" s="20"/>
    </row>
    <row r="10504" customFormat="false" ht="15" hidden="false" customHeight="false" outlineLevel="0" collapsed="false">
      <c r="A10504" s="19" t="n">
        <v>97</v>
      </c>
      <c r="B10504" s="19" t="n">
        <f aca="false">IFERROR(VLOOKUP(A10504,Personal!$A$6:$F$112,2,FALSE()),"")</f>
        <v>0</v>
      </c>
      <c r="C10504" s="19" t="n">
        <f aca="false">IFERROR(VLOOKUP(A10504,Personal!$A$6:$F$112,3,FALSE()),"")</f>
        <v>0</v>
      </c>
      <c r="D10504" s="19" t="s">
        <v>97</v>
      </c>
      <c r="E10504" s="19" t="s">
        <v>105</v>
      </c>
      <c r="F10504" s="19" t="s">
        <v>106</v>
      </c>
      <c r="G10504" s="19" t="s">
        <v>291</v>
      </c>
      <c r="H10504" s="19" t="n">
        <f aca="false">IF(OR(VLOOKUP(A10504,Personal!$A$6:$F$112,5,FALSE())&lt;&gt;"Sí",N10504="No aplica"),0,'Catàleg GRAE'!D39)</f>
        <v>3</v>
      </c>
      <c r="I10504" s="20"/>
      <c r="J10504" s="20"/>
      <c r="K10504" s="20"/>
      <c r="L10504" s="21"/>
      <c r="M10504" s="21"/>
      <c r="N10504" s="20"/>
      <c r="O10504" s="20"/>
      <c r="P10504" s="19" t="str">
        <f aca="false">IF(I10504="","",I10504-H10504)</f>
        <v/>
      </c>
      <c r="Q10504" s="19" t="str">
        <f aca="true">IF(B10504="","",IF(N10504="No aplica","No aplica",IF(I10504="","Pendent",IF(N10504="Per substituir","Substituir",IF(OR(N10504="No localitzat",N10504="No lliurat"),"Reposar",IF(I10504&lt;H10504,"Reposar",IF(I10504&gt;H10504,"Revisar excedent",IF(AND(G10504="Sí",M10504&lt;&gt;"",M10504&lt;TODAY()),"EPI caducat",IF(AND(G10504="Sí",M10504&lt;&gt;"",M10504&lt;=TODAY()+90),"EPI caduca ≤90 dies",IF(OR(N10504="Deteriorat usable",N10504="Revisió necessària"),"Revisar","OK"))))))))))</f>
      </c>
      <c r="R10504" s="20"/>
    </row>
    <row r="10505" customFormat="false" ht="15" hidden="false" customHeight="false" outlineLevel="0" collapsed="false">
      <c r="A10505" s="19" t="n">
        <v>97</v>
      </c>
      <c r="B10505" s="19" t="n">
        <f aca="false">IFERROR(VLOOKUP(A10505,Personal!$A$6:$F$112,2,FALSE()),"")</f>
        <v>0</v>
      </c>
      <c r="C10505" s="19" t="n">
        <f aca="false">IFERROR(VLOOKUP(A10505,Personal!$A$6:$F$112,3,FALSE()),"")</f>
        <v>0</v>
      </c>
      <c r="D10505" s="19" t="s">
        <v>97</v>
      </c>
      <c r="E10505" s="19" t="s">
        <v>105</v>
      </c>
      <c r="F10505" s="19" t="s">
        <v>107</v>
      </c>
      <c r="G10505" s="19" t="s">
        <v>291</v>
      </c>
      <c r="H10505" s="19" t="n">
        <f aca="false">IF(OR(VLOOKUP(A10505,Personal!$A$6:$F$112,5,FALSE())&lt;&gt;"Sí",N10505="No aplica"),0,'Catàleg GRAE'!D40)</f>
        <v>3</v>
      </c>
      <c r="I10505" s="20"/>
      <c r="J10505" s="20"/>
      <c r="K10505" s="20"/>
      <c r="L10505" s="21"/>
      <c r="M10505" s="21"/>
      <c r="N10505" s="20"/>
      <c r="O10505" s="20"/>
      <c r="P10505" s="19" t="str">
        <f aca="false">IF(I10505="","",I10505-H10505)</f>
        <v/>
      </c>
      <c r="Q10505" s="19" t="str">
        <f aca="true">IF(B10505="","",IF(N10505="No aplica","No aplica",IF(I10505="","Pendent",IF(N10505="Per substituir","Substituir",IF(OR(N10505="No localitzat",N10505="No lliurat"),"Reposar",IF(I10505&lt;H10505,"Reposar",IF(I10505&gt;H10505,"Revisar excedent",IF(AND(G10505="Sí",M10505&lt;&gt;"",M10505&lt;TODAY()),"EPI caducat",IF(AND(G10505="Sí",M10505&lt;&gt;"",M10505&lt;=TODAY()+90),"EPI caduca ≤90 dies",IF(OR(N10505="Deteriorat usable",N10505="Revisió necessària"),"Revisar","OK"))))))))))</f>
      </c>
      <c r="R10505" s="20"/>
    </row>
    <row r="10506" customFormat="false" ht="15" hidden="false" customHeight="false" outlineLevel="0" collapsed="false">
      <c r="A10506" s="19" t="n">
        <v>97</v>
      </c>
      <c r="B10506" s="19" t="n">
        <f aca="false">IFERROR(VLOOKUP(A10506,Personal!$A$6:$F$112,2,FALSE()),"")</f>
        <v>0</v>
      </c>
      <c r="C10506" s="19" t="n">
        <f aca="false">IFERROR(VLOOKUP(A10506,Personal!$A$6:$F$112,3,FALSE()),"")</f>
        <v>0</v>
      </c>
      <c r="D10506" s="19" t="s">
        <v>97</v>
      </c>
      <c r="E10506" s="19" t="s">
        <v>108</v>
      </c>
      <c r="F10506" s="19" t="s">
        <v>109</v>
      </c>
      <c r="G10506" s="19" t="s">
        <v>291</v>
      </c>
      <c r="H10506" s="19" t="n">
        <f aca="false">IF(OR(VLOOKUP(A10506,Personal!$A$6:$F$112,5,FALSE())&lt;&gt;"Sí",N10506="No aplica"),0,'Catàleg GRAE'!D41)</f>
        <v>2</v>
      </c>
      <c r="I10506" s="20"/>
      <c r="J10506" s="20"/>
      <c r="K10506" s="20"/>
      <c r="L10506" s="21"/>
      <c r="M10506" s="21"/>
      <c r="N10506" s="20"/>
      <c r="O10506" s="20"/>
      <c r="P10506" s="19" t="str">
        <f aca="false">IF(I10506="","",I10506-H10506)</f>
        <v/>
      </c>
      <c r="Q10506" s="19" t="str">
        <f aca="true">IF(B10506="","",IF(N10506="No aplica","No aplica",IF(I10506="","Pendent",IF(N10506="Per substituir","Substituir",IF(OR(N10506="No localitzat",N10506="No lliurat"),"Reposar",IF(I10506&lt;H10506,"Reposar",IF(I10506&gt;H10506,"Revisar excedent",IF(AND(G10506="Sí",M10506&lt;&gt;"",M10506&lt;TODAY()),"EPI caducat",IF(AND(G10506="Sí",M10506&lt;&gt;"",M10506&lt;=TODAY()+90),"EPI caduca ≤90 dies",IF(OR(N10506="Deteriorat usable",N10506="Revisió necessària"),"Revisar","OK"))))))))))</f>
      </c>
      <c r="R10506" s="20"/>
    </row>
    <row r="10507" customFormat="false" ht="15" hidden="false" customHeight="false" outlineLevel="0" collapsed="false">
      <c r="A10507" s="19" t="n">
        <v>97</v>
      </c>
      <c r="B10507" s="19" t="n">
        <f aca="false">IFERROR(VLOOKUP(A10507,Personal!$A$6:$F$112,2,FALSE()),"")</f>
        <v>0</v>
      </c>
      <c r="C10507" s="19" t="n">
        <f aca="false">IFERROR(VLOOKUP(A10507,Personal!$A$6:$F$112,3,FALSE()),"")</f>
        <v>0</v>
      </c>
      <c r="D10507" s="19" t="s">
        <v>97</v>
      </c>
      <c r="E10507" s="19" t="s">
        <v>110</v>
      </c>
      <c r="F10507" s="19" t="s">
        <v>111</v>
      </c>
      <c r="G10507" s="19" t="s">
        <v>291</v>
      </c>
      <c r="H10507" s="19" t="n">
        <f aca="false">IF(OR(VLOOKUP(A10507,Personal!$A$6:$F$112,5,FALSE())&lt;&gt;"Sí",N10507="No aplica"),0,'Catàleg GRAE'!D42)</f>
        <v>1</v>
      </c>
      <c r="I10507" s="20"/>
      <c r="J10507" s="20"/>
      <c r="K10507" s="20"/>
      <c r="L10507" s="21"/>
      <c r="M10507" s="21"/>
      <c r="N10507" s="20"/>
      <c r="O10507" s="20"/>
      <c r="P10507" s="19" t="str">
        <f aca="false">IF(I10507="","",I10507-H10507)</f>
        <v/>
      </c>
      <c r="Q10507" s="19" t="str">
        <f aca="true">IF(B10507="","",IF(N10507="No aplica","No aplica",IF(I10507="","Pendent",IF(N10507="Per substituir","Substituir",IF(OR(N10507="No localitzat",N10507="No lliurat"),"Reposar",IF(I10507&lt;H10507,"Reposar",IF(I10507&gt;H10507,"Revisar excedent",IF(AND(G10507="Sí",M10507&lt;&gt;"",M10507&lt;TODAY()),"EPI caducat",IF(AND(G10507="Sí",M10507&lt;&gt;"",M10507&lt;=TODAY()+90),"EPI caduca ≤90 dies",IF(OR(N10507="Deteriorat usable",N10507="Revisió necessària"),"Revisar","OK"))))))))))</f>
      </c>
      <c r="R10507" s="20"/>
    </row>
    <row r="10508" customFormat="false" ht="15" hidden="false" customHeight="false" outlineLevel="0" collapsed="false">
      <c r="A10508" s="19" t="n">
        <v>97</v>
      </c>
      <c r="B10508" s="19" t="n">
        <f aca="false">IFERROR(VLOOKUP(A10508,Personal!$A$6:$F$112,2,FALSE()),"")</f>
        <v>0</v>
      </c>
      <c r="C10508" s="19" t="n">
        <f aca="false">IFERROR(VLOOKUP(A10508,Personal!$A$6:$F$112,3,FALSE()),"")</f>
        <v>0</v>
      </c>
      <c r="D10508" s="19" t="s">
        <v>112</v>
      </c>
      <c r="E10508" s="19" t="s">
        <v>113</v>
      </c>
      <c r="F10508" s="19" t="s">
        <v>114</v>
      </c>
      <c r="G10508" s="19" t="s">
        <v>291</v>
      </c>
      <c r="H10508" s="19" t="n">
        <f aca="false">IF(OR(VLOOKUP(A10508,Personal!$A$6:$F$112,5,FALSE())&lt;&gt;"Sí",N10508="No aplica"),0,'Catàleg GRAE'!D43)</f>
        <v>2</v>
      </c>
      <c r="I10508" s="20"/>
      <c r="J10508" s="20"/>
      <c r="K10508" s="20"/>
      <c r="L10508" s="21"/>
      <c r="M10508" s="21"/>
      <c r="N10508" s="20"/>
      <c r="O10508" s="20"/>
      <c r="P10508" s="19" t="str">
        <f aca="false">IF(I10508="","",I10508-H10508)</f>
        <v/>
      </c>
      <c r="Q10508" s="19" t="str">
        <f aca="true">IF(B10508="","",IF(N10508="No aplica","No aplica",IF(I10508="","Pendent",IF(N10508="Per substituir","Substituir",IF(OR(N10508="No localitzat",N10508="No lliurat"),"Reposar",IF(I10508&lt;H10508,"Reposar",IF(I10508&gt;H10508,"Revisar excedent",IF(AND(G10508="Sí",M10508&lt;&gt;"",M10508&lt;TODAY()),"EPI caducat",IF(AND(G10508="Sí",M10508&lt;&gt;"",M10508&lt;=TODAY()+90),"EPI caduca ≤90 dies",IF(OR(N10508="Deteriorat usable",N10508="Revisió necessària"),"Revisar","OK"))))))))))</f>
      </c>
      <c r="R10508" s="20"/>
    </row>
    <row r="10509" customFormat="false" ht="15" hidden="false" customHeight="false" outlineLevel="0" collapsed="false">
      <c r="A10509" s="19" t="n">
        <v>97</v>
      </c>
      <c r="B10509" s="19" t="n">
        <f aca="false">IFERROR(VLOOKUP(A10509,Personal!$A$6:$F$112,2,FALSE()),"")</f>
        <v>0</v>
      </c>
      <c r="C10509" s="19" t="n">
        <f aca="false">IFERROR(VLOOKUP(A10509,Personal!$A$6:$F$112,3,FALSE()),"")</f>
        <v>0</v>
      </c>
      <c r="D10509" s="19" t="s">
        <v>102</v>
      </c>
      <c r="E10509" s="19" t="s">
        <v>115</v>
      </c>
      <c r="F10509" s="19" t="s">
        <v>116</v>
      </c>
      <c r="G10509" s="19" t="s">
        <v>291</v>
      </c>
      <c r="H10509" s="19" t="n">
        <f aca="false">IF(OR(VLOOKUP(A10509,Personal!$A$6:$F$112,5,FALSE())&lt;&gt;"Sí",N10509="No aplica"),0,'Catàleg GRAE'!D44)</f>
        <v>1</v>
      </c>
      <c r="I10509" s="20"/>
      <c r="J10509" s="20"/>
      <c r="K10509" s="20"/>
      <c r="L10509" s="21"/>
      <c r="M10509" s="21"/>
      <c r="N10509" s="20"/>
      <c r="O10509" s="20"/>
      <c r="P10509" s="19" t="str">
        <f aca="false">IF(I10509="","",I10509-H10509)</f>
        <v/>
      </c>
      <c r="Q10509" s="19" t="str">
        <f aca="true">IF(B10509="","",IF(N10509="No aplica","No aplica",IF(I10509="","Pendent",IF(N10509="Per substituir","Substituir",IF(OR(N10509="No localitzat",N10509="No lliurat"),"Reposar",IF(I10509&lt;H10509,"Reposar",IF(I10509&gt;H10509,"Revisar excedent",IF(AND(G10509="Sí",M10509&lt;&gt;"",M10509&lt;TODAY()),"EPI caducat",IF(AND(G10509="Sí",M10509&lt;&gt;"",M10509&lt;=TODAY()+90),"EPI caduca ≤90 dies",IF(OR(N10509="Deteriorat usable",N10509="Revisió necessària"),"Revisar","OK"))))))))))</f>
      </c>
      <c r="R10509" s="20"/>
    </row>
    <row r="10510" customFormat="false" ht="15" hidden="false" customHeight="false" outlineLevel="0" collapsed="false">
      <c r="A10510" s="19" t="n">
        <v>97</v>
      </c>
      <c r="B10510" s="19" t="n">
        <f aca="false">IFERROR(VLOOKUP(A10510,Personal!$A$6:$F$112,2,FALSE()),"")</f>
        <v>0</v>
      </c>
      <c r="C10510" s="19" t="n">
        <f aca="false">IFERROR(VLOOKUP(A10510,Personal!$A$6:$F$112,3,FALSE()),"")</f>
        <v>0</v>
      </c>
      <c r="D10510" s="19" t="s">
        <v>102</v>
      </c>
      <c r="E10510" s="19" t="s">
        <v>117</v>
      </c>
      <c r="F10510" s="19" t="s">
        <v>118</v>
      </c>
      <c r="G10510" s="19" t="s">
        <v>272</v>
      </c>
      <c r="H10510" s="19" t="n">
        <f aca="false">IF(OR(VLOOKUP(A10510,Personal!$A$6:$F$112,5,FALSE())&lt;&gt;"Sí",N10510="No aplica"),0,'Catàleg GRAE'!D45)</f>
        <v>1</v>
      </c>
      <c r="I10510" s="20"/>
      <c r="J10510" s="20"/>
      <c r="K10510" s="20"/>
      <c r="L10510" s="21"/>
      <c r="M10510" s="21"/>
      <c r="N10510" s="20"/>
      <c r="O10510" s="20"/>
      <c r="P10510" s="19" t="str">
        <f aca="false">IF(I10510="","",I10510-H10510)</f>
        <v/>
      </c>
      <c r="Q10510" s="19" t="str">
        <f aca="true">IF(B10510="","",IF(N10510="No aplica","No aplica",IF(I10510="","Pendent",IF(N10510="Per substituir","Substituir",IF(OR(N10510="No localitzat",N10510="No lliurat"),"Reposar",IF(I10510&lt;H10510,"Reposar",IF(I10510&gt;H10510,"Revisar excedent",IF(AND(G10510="Sí",M10510&lt;&gt;"",M10510&lt;TODAY()),"EPI caducat",IF(AND(G10510="Sí",M10510&lt;&gt;"",M10510&lt;=TODAY()+90),"EPI caduca ≤90 dies",IF(OR(N10510="Deteriorat usable",N10510="Revisió necessària"),"Revisar","OK"))))))))))</f>
      </c>
      <c r="R10510" s="20"/>
    </row>
    <row r="10511" customFormat="false" ht="15" hidden="false" customHeight="false" outlineLevel="0" collapsed="false">
      <c r="A10511" s="19" t="n">
        <v>97</v>
      </c>
      <c r="B10511" s="19" t="n">
        <f aca="false">IFERROR(VLOOKUP(A10511,Personal!$A$6:$F$112,2,FALSE()),"")</f>
        <v>0</v>
      </c>
      <c r="C10511" s="19" t="n">
        <f aca="false">IFERROR(VLOOKUP(A10511,Personal!$A$6:$F$112,3,FALSE()),"")</f>
        <v>0</v>
      </c>
      <c r="D10511" s="19" t="s">
        <v>102</v>
      </c>
      <c r="E10511" s="19" t="s">
        <v>119</v>
      </c>
      <c r="F10511" s="19" t="s">
        <v>120</v>
      </c>
      <c r="G10511" s="19" t="s">
        <v>272</v>
      </c>
      <c r="H10511" s="19" t="n">
        <f aca="false">IF(OR(VLOOKUP(A10511,Personal!$A$6:$F$112,5,FALSE())&lt;&gt;"Sí",N10511="No aplica"),0,'Catàleg GRAE'!D46)</f>
        <v>1</v>
      </c>
      <c r="I10511" s="20"/>
      <c r="J10511" s="20"/>
      <c r="K10511" s="20"/>
      <c r="L10511" s="21"/>
      <c r="M10511" s="21"/>
      <c r="N10511" s="20"/>
      <c r="O10511" s="20"/>
      <c r="P10511" s="19" t="str">
        <f aca="false">IF(I10511="","",I10511-H10511)</f>
        <v/>
      </c>
      <c r="Q10511" s="19" t="str">
        <f aca="true">IF(B10511="","",IF(N10511="No aplica","No aplica",IF(I10511="","Pendent",IF(N10511="Per substituir","Substituir",IF(OR(N10511="No localitzat",N10511="No lliurat"),"Reposar",IF(I10511&lt;H10511,"Reposar",IF(I10511&gt;H10511,"Revisar excedent",IF(AND(G10511="Sí",M10511&lt;&gt;"",M10511&lt;TODAY()),"EPI caducat",IF(AND(G10511="Sí",M10511&lt;&gt;"",M10511&lt;=TODAY()+90),"EPI caduca ≤90 dies",IF(OR(N10511="Deteriorat usable",N10511="Revisió necessària"),"Revisar","OK"))))))))))</f>
      </c>
      <c r="R10511" s="20"/>
    </row>
    <row r="10512" customFormat="false" ht="15" hidden="false" customHeight="false" outlineLevel="0" collapsed="false">
      <c r="A10512" s="19" t="n">
        <v>97</v>
      </c>
      <c r="B10512" s="19" t="n">
        <f aca="false">IFERROR(VLOOKUP(A10512,Personal!$A$6:$F$112,2,FALSE()),"")</f>
        <v>0</v>
      </c>
      <c r="C10512" s="19" t="n">
        <f aca="false">IFERROR(VLOOKUP(A10512,Personal!$A$6:$F$112,3,FALSE()),"")</f>
        <v>0</v>
      </c>
      <c r="D10512" s="19" t="s">
        <v>97</v>
      </c>
      <c r="E10512" s="19" t="s">
        <v>121</v>
      </c>
      <c r="F10512" s="19" t="s">
        <v>122</v>
      </c>
      <c r="G10512" s="19" t="s">
        <v>291</v>
      </c>
      <c r="H10512" s="19" t="n">
        <f aca="false">IF(OR(VLOOKUP(A10512,Personal!$A$6:$F$112,5,FALSE())&lt;&gt;"Sí",N10512="No aplica"),0,'Catàleg GRAE'!D47)</f>
        <v>1</v>
      </c>
      <c r="I10512" s="20"/>
      <c r="J10512" s="20"/>
      <c r="K10512" s="20"/>
      <c r="L10512" s="21"/>
      <c r="M10512" s="21"/>
      <c r="N10512" s="20"/>
      <c r="O10512" s="20"/>
      <c r="P10512" s="19" t="str">
        <f aca="false">IF(I10512="","",I10512-H10512)</f>
        <v/>
      </c>
      <c r="Q10512" s="19" t="str">
        <f aca="true">IF(B10512="","",IF(N10512="No aplica","No aplica",IF(I10512="","Pendent",IF(N10512="Per substituir","Substituir",IF(OR(N10512="No localitzat",N10512="No lliurat"),"Reposar",IF(I10512&lt;H10512,"Reposar",IF(I10512&gt;H10512,"Revisar excedent",IF(AND(G10512="Sí",M10512&lt;&gt;"",M10512&lt;TODAY()),"EPI caducat",IF(AND(G10512="Sí",M10512&lt;&gt;"",M10512&lt;=TODAY()+90),"EPI caduca ≤90 dies",IF(OR(N10512="Deteriorat usable",N10512="Revisió necessària"),"Revisar","OK"))))))))))</f>
      </c>
      <c r="R10512" s="20"/>
    </row>
    <row r="10513" customFormat="false" ht="15" hidden="false" customHeight="false" outlineLevel="0" collapsed="false">
      <c r="A10513" s="19" t="n">
        <v>97</v>
      </c>
      <c r="B10513" s="19" t="n">
        <f aca="false">IFERROR(VLOOKUP(A10513,Personal!$A$6:$F$112,2,FALSE()),"")</f>
        <v>0</v>
      </c>
      <c r="C10513" s="19" t="n">
        <f aca="false">IFERROR(VLOOKUP(A10513,Personal!$A$6:$F$112,3,FALSE()),"")</f>
        <v>0</v>
      </c>
      <c r="D10513" s="19" t="s">
        <v>97</v>
      </c>
      <c r="E10513" s="19" t="s">
        <v>123</v>
      </c>
      <c r="F10513" s="19" t="s">
        <v>124</v>
      </c>
      <c r="G10513" s="19" t="s">
        <v>291</v>
      </c>
      <c r="H10513" s="19" t="n">
        <f aca="false">IF(OR(VLOOKUP(A10513,Personal!$A$6:$F$112,5,FALSE())&lt;&gt;"Sí",N10513="No aplica"),0,'Catàleg GRAE'!D48)</f>
        <v>1</v>
      </c>
      <c r="I10513" s="20"/>
      <c r="J10513" s="20"/>
      <c r="K10513" s="20"/>
      <c r="L10513" s="21"/>
      <c r="M10513" s="21"/>
      <c r="N10513" s="20"/>
      <c r="O10513" s="20"/>
      <c r="P10513" s="19" t="str">
        <f aca="false">IF(I10513="","",I10513-H10513)</f>
        <v/>
      </c>
      <c r="Q10513" s="19" t="str">
        <f aca="true">IF(B10513="","",IF(N10513="No aplica","No aplica",IF(I10513="","Pendent",IF(N10513="Per substituir","Substituir",IF(OR(N10513="No localitzat",N10513="No lliurat"),"Reposar",IF(I10513&lt;H10513,"Reposar",IF(I10513&gt;H10513,"Revisar excedent",IF(AND(G10513="Sí",M10513&lt;&gt;"",M10513&lt;TODAY()),"EPI caducat",IF(AND(G10513="Sí",M10513&lt;&gt;"",M10513&lt;=TODAY()+90),"EPI caduca ≤90 dies",IF(OR(N10513="Deteriorat usable",N10513="Revisió necessària"),"Revisar","OK"))))))))))</f>
      </c>
      <c r="R10513" s="20"/>
    </row>
    <row r="10514" customFormat="false" ht="15" hidden="false" customHeight="false" outlineLevel="0" collapsed="false">
      <c r="A10514" s="19" t="n">
        <v>97</v>
      </c>
      <c r="B10514" s="19" t="n">
        <f aca="false">IFERROR(VLOOKUP(A10514,Personal!$A$6:$F$112,2,FALSE()),"")</f>
        <v>0</v>
      </c>
      <c r="C10514" s="19" t="n">
        <f aca="false">IFERROR(VLOOKUP(A10514,Personal!$A$6:$F$112,3,FALSE()),"")</f>
        <v>0</v>
      </c>
      <c r="D10514" s="19" t="s">
        <v>125</v>
      </c>
      <c r="E10514" s="19" t="s">
        <v>126</v>
      </c>
      <c r="F10514" s="19" t="s">
        <v>127</v>
      </c>
      <c r="G10514" s="19" t="s">
        <v>272</v>
      </c>
      <c r="H10514" s="19" t="n">
        <f aca="false">IF(OR(VLOOKUP(A10514,Personal!$A$6:$F$112,5,FALSE())&lt;&gt;"Sí",N10514="No aplica"),0,'Catàleg GRAE'!D49)</f>
        <v>1</v>
      </c>
      <c r="I10514" s="20"/>
      <c r="J10514" s="20"/>
      <c r="K10514" s="20"/>
      <c r="L10514" s="21"/>
      <c r="M10514" s="21"/>
      <c r="N10514" s="20"/>
      <c r="O10514" s="20"/>
      <c r="P10514" s="19" t="str">
        <f aca="false">IF(I10514="","",I10514-H10514)</f>
        <v/>
      </c>
      <c r="Q10514" s="19" t="str">
        <f aca="true">IF(B10514="","",IF(N10514="No aplica","No aplica",IF(I10514="","Pendent",IF(N10514="Per substituir","Substituir",IF(OR(N10514="No localitzat",N10514="No lliurat"),"Reposar",IF(I10514&lt;H10514,"Reposar",IF(I10514&gt;H10514,"Revisar excedent",IF(AND(G10514="Sí",M10514&lt;&gt;"",M10514&lt;TODAY()),"EPI caducat",IF(AND(G10514="Sí",M10514&lt;&gt;"",M10514&lt;=TODAY()+90),"EPI caduca ≤90 dies",IF(OR(N10514="Deteriorat usable",N10514="Revisió necessària"),"Revisar","OK"))))))))))</f>
      </c>
      <c r="R10514" s="20"/>
    </row>
    <row r="10515" customFormat="false" ht="15" hidden="false" customHeight="false" outlineLevel="0" collapsed="false">
      <c r="A10515" s="19" t="n">
        <v>97</v>
      </c>
      <c r="B10515" s="19" t="n">
        <f aca="false">IFERROR(VLOOKUP(A10515,Personal!$A$6:$F$112,2,FALSE()),"")</f>
        <v>0</v>
      </c>
      <c r="C10515" s="19" t="n">
        <f aca="false">IFERROR(VLOOKUP(A10515,Personal!$A$6:$F$112,3,FALSE()),"")</f>
        <v>0</v>
      </c>
      <c r="D10515" s="19" t="s">
        <v>125</v>
      </c>
      <c r="E10515" s="19" t="s">
        <v>128</v>
      </c>
      <c r="F10515" s="19" t="s">
        <v>129</v>
      </c>
      <c r="G10515" s="19" t="s">
        <v>272</v>
      </c>
      <c r="H10515" s="19" t="n">
        <f aca="false">IF(OR(VLOOKUP(A10515,Personal!$A$6:$F$112,5,FALSE())&lt;&gt;"Sí",N10515="No aplica"),0,'Catàleg GRAE'!D50)</f>
        <v>1</v>
      </c>
      <c r="I10515" s="20"/>
      <c r="J10515" s="20"/>
      <c r="K10515" s="20"/>
      <c r="L10515" s="21"/>
      <c r="M10515" s="21"/>
      <c r="N10515" s="20"/>
      <c r="O10515" s="20"/>
      <c r="P10515" s="19" t="str">
        <f aca="false">IF(I10515="","",I10515-H10515)</f>
        <v/>
      </c>
      <c r="Q10515" s="19" t="str">
        <f aca="true">IF(B10515="","",IF(N10515="No aplica","No aplica",IF(I10515="","Pendent",IF(N10515="Per substituir","Substituir",IF(OR(N10515="No localitzat",N10515="No lliurat"),"Reposar",IF(I10515&lt;H10515,"Reposar",IF(I10515&gt;H10515,"Revisar excedent",IF(AND(G10515="Sí",M10515&lt;&gt;"",M10515&lt;TODAY()),"EPI caducat",IF(AND(G10515="Sí",M10515&lt;&gt;"",M10515&lt;=TODAY()+90),"EPI caduca ≤90 dies",IF(OR(N10515="Deteriorat usable",N10515="Revisió necessària"),"Revisar","OK"))))))))))</f>
      </c>
      <c r="R10515" s="20"/>
    </row>
    <row r="10516" customFormat="false" ht="15" hidden="false" customHeight="false" outlineLevel="0" collapsed="false">
      <c r="A10516" s="19" t="n">
        <v>97</v>
      </c>
      <c r="B10516" s="19" t="n">
        <f aca="false">IFERROR(VLOOKUP(A10516,Personal!$A$6:$F$112,2,FALSE()),"")</f>
        <v>0</v>
      </c>
      <c r="C10516" s="19" t="n">
        <f aca="false">IFERROR(VLOOKUP(A10516,Personal!$A$6:$F$112,3,FALSE()),"")</f>
        <v>0</v>
      </c>
      <c r="D10516" s="19" t="s">
        <v>125</v>
      </c>
      <c r="E10516" s="19" t="s">
        <v>130</v>
      </c>
      <c r="F10516" s="19" t="s">
        <v>131</v>
      </c>
      <c r="G10516" s="19" t="s">
        <v>291</v>
      </c>
      <c r="H10516" s="19" t="n">
        <f aca="false">IF(OR(VLOOKUP(A10516,Personal!$A$6:$F$112,5,FALSE())&lt;&gt;"Sí",N10516="No aplica"),0,'Catàleg GRAE'!D51)</f>
        <v>1</v>
      </c>
      <c r="I10516" s="20"/>
      <c r="J10516" s="20"/>
      <c r="K10516" s="20"/>
      <c r="L10516" s="21"/>
      <c r="M10516" s="21"/>
      <c r="N10516" s="20"/>
      <c r="O10516" s="20"/>
      <c r="P10516" s="19" t="str">
        <f aca="false">IF(I10516="","",I10516-H10516)</f>
        <v/>
      </c>
      <c r="Q10516" s="19" t="str">
        <f aca="true">IF(B10516="","",IF(N10516="No aplica","No aplica",IF(I10516="","Pendent",IF(N10516="Per substituir","Substituir",IF(OR(N10516="No localitzat",N10516="No lliurat"),"Reposar",IF(I10516&lt;H10516,"Reposar",IF(I10516&gt;H10516,"Revisar excedent",IF(AND(G10516="Sí",M10516&lt;&gt;"",M10516&lt;TODAY()),"EPI caducat",IF(AND(G10516="Sí",M10516&lt;&gt;"",M10516&lt;=TODAY()+90),"EPI caduca ≤90 dies",IF(OR(N10516="Deteriorat usable",N10516="Revisió necessària"),"Revisar","OK"))))))))))</f>
      </c>
      <c r="R10516" s="20"/>
    </row>
    <row r="10517" customFormat="false" ht="15" hidden="false" customHeight="false" outlineLevel="0" collapsed="false">
      <c r="A10517" s="19" t="n">
        <v>97</v>
      </c>
      <c r="B10517" s="19" t="n">
        <f aca="false">IFERROR(VLOOKUP(A10517,Personal!$A$6:$F$112,2,FALSE()),"")</f>
        <v>0</v>
      </c>
      <c r="C10517" s="19" t="n">
        <f aca="false">IFERROR(VLOOKUP(A10517,Personal!$A$6:$F$112,3,FALSE()),"")</f>
        <v>0</v>
      </c>
      <c r="D10517" s="19" t="s">
        <v>132</v>
      </c>
      <c r="E10517" s="19" t="s">
        <v>133</v>
      </c>
      <c r="F10517" s="19" t="s">
        <v>134</v>
      </c>
      <c r="G10517" s="19" t="s">
        <v>291</v>
      </c>
      <c r="H10517" s="19" t="n">
        <f aca="false">IF(OR(VLOOKUP(A10517,Personal!$A$6:$F$112,5,FALSE())&lt;&gt;"Sí",N10517="No aplica"),0,'Catàleg GRAE'!D52)</f>
        <v>1</v>
      </c>
      <c r="I10517" s="20"/>
      <c r="J10517" s="20"/>
      <c r="K10517" s="20"/>
      <c r="L10517" s="21"/>
      <c r="M10517" s="21"/>
      <c r="N10517" s="20"/>
      <c r="O10517" s="20"/>
      <c r="P10517" s="19" t="str">
        <f aca="false">IF(I10517="","",I10517-H10517)</f>
        <v/>
      </c>
      <c r="Q10517" s="19" t="str">
        <f aca="true">IF(B10517="","",IF(N10517="No aplica","No aplica",IF(I10517="","Pendent",IF(N10517="Per substituir","Substituir",IF(OR(N10517="No localitzat",N10517="No lliurat"),"Reposar",IF(I10517&lt;H10517,"Reposar",IF(I10517&gt;H10517,"Revisar excedent",IF(AND(G10517="Sí",M10517&lt;&gt;"",M10517&lt;TODAY()),"EPI caducat",IF(AND(G10517="Sí",M10517&lt;&gt;"",M10517&lt;=TODAY()+90),"EPI caduca ≤90 dies",IF(OR(N10517="Deteriorat usable",N10517="Revisió necessària"),"Revisar","OK"))))))))))</f>
      </c>
      <c r="R10517" s="20"/>
    </row>
    <row r="10518" customFormat="false" ht="15" hidden="false" customHeight="false" outlineLevel="0" collapsed="false">
      <c r="A10518" s="19" t="n">
        <v>97</v>
      </c>
      <c r="B10518" s="19" t="n">
        <f aca="false">IFERROR(VLOOKUP(A10518,Personal!$A$6:$F$112,2,FALSE()),"")</f>
        <v>0</v>
      </c>
      <c r="C10518" s="19" t="n">
        <f aca="false">IFERROR(VLOOKUP(A10518,Personal!$A$6:$F$112,3,FALSE()),"")</f>
        <v>0</v>
      </c>
      <c r="D10518" s="19" t="s">
        <v>94</v>
      </c>
      <c r="E10518" s="19" t="s">
        <v>135</v>
      </c>
      <c r="F10518" s="19" t="s">
        <v>136</v>
      </c>
      <c r="G10518" s="19" t="s">
        <v>291</v>
      </c>
      <c r="H10518" s="19" t="n">
        <f aca="false">IF(OR(VLOOKUP(A10518,Personal!$A$6:$F$112,5,FALSE())&lt;&gt;"Sí",N10518="No aplica"),0,'Catàleg GRAE'!D53)</f>
        <v>1</v>
      </c>
      <c r="I10518" s="20"/>
      <c r="J10518" s="20"/>
      <c r="K10518" s="20"/>
      <c r="L10518" s="21"/>
      <c r="M10518" s="21"/>
      <c r="N10518" s="20"/>
      <c r="O10518" s="20"/>
      <c r="P10518" s="19" t="str">
        <f aca="false">IF(I10518="","",I10518-H10518)</f>
        <v/>
      </c>
      <c r="Q10518" s="19" t="str">
        <f aca="true">IF(B10518="","",IF(N10518="No aplica","No aplica",IF(I10518="","Pendent",IF(N10518="Per substituir","Substituir",IF(OR(N10518="No localitzat",N10518="No lliurat"),"Reposar",IF(I10518&lt;H10518,"Reposar",IF(I10518&gt;H10518,"Revisar excedent",IF(AND(G10518="Sí",M10518&lt;&gt;"",M10518&lt;TODAY()),"EPI caducat",IF(AND(G10518="Sí",M10518&lt;&gt;"",M10518&lt;=TODAY()+90),"EPI caduca ≤90 dies",IF(OR(N10518="Deteriorat usable",N10518="Revisió necessària"),"Revisar","OK"))))))))))</f>
      </c>
      <c r="R10518" s="20"/>
    </row>
    <row r="10519" customFormat="false" ht="15" hidden="false" customHeight="false" outlineLevel="0" collapsed="false">
      <c r="A10519" s="19" t="n">
        <v>97</v>
      </c>
      <c r="B10519" s="19" t="n">
        <f aca="false">IFERROR(VLOOKUP(A10519,Personal!$A$6:$F$112,2,FALSE()),"")</f>
        <v>0</v>
      </c>
      <c r="C10519" s="19" t="n">
        <f aca="false">IFERROR(VLOOKUP(A10519,Personal!$A$6:$F$112,3,FALSE()),"")</f>
        <v>0</v>
      </c>
      <c r="D10519" s="19" t="s">
        <v>137</v>
      </c>
      <c r="E10519" s="19" t="s">
        <v>138</v>
      </c>
      <c r="F10519" s="19" t="s">
        <v>139</v>
      </c>
      <c r="G10519" s="19" t="s">
        <v>291</v>
      </c>
      <c r="H10519" s="19" t="n">
        <f aca="false">IF(OR(VLOOKUP(A10519,Personal!$A$6:$F$112,5,FALSE())&lt;&gt;"Sí",N10519="No aplica"),0,'Catàleg GRAE'!D54)</f>
        <v>1</v>
      </c>
      <c r="I10519" s="20"/>
      <c r="J10519" s="20"/>
      <c r="K10519" s="20"/>
      <c r="L10519" s="21"/>
      <c r="M10519" s="21"/>
      <c r="N10519" s="20"/>
      <c r="O10519" s="20"/>
      <c r="P10519" s="19" t="str">
        <f aca="false">IF(I10519="","",I10519-H10519)</f>
        <v/>
      </c>
      <c r="Q10519" s="19" t="str">
        <f aca="true">IF(B10519="","",IF(N10519="No aplica","No aplica",IF(I10519="","Pendent",IF(N10519="Per substituir","Substituir",IF(OR(N10519="No localitzat",N10519="No lliurat"),"Reposar",IF(I10519&lt;H10519,"Reposar",IF(I10519&gt;H10519,"Revisar excedent",IF(AND(G10519="Sí",M10519&lt;&gt;"",M10519&lt;TODAY()),"EPI caducat",IF(AND(G10519="Sí",M10519&lt;&gt;"",M10519&lt;=TODAY()+90),"EPI caduca ≤90 dies",IF(OR(N10519="Deteriorat usable",N10519="Revisió necessària"),"Revisar","OK"))))))))))</f>
      </c>
      <c r="R10519" s="20"/>
    </row>
    <row r="10520" customFormat="false" ht="15" hidden="false" customHeight="false" outlineLevel="0" collapsed="false">
      <c r="A10520" s="19" t="n">
        <v>97</v>
      </c>
      <c r="B10520" s="19" t="n">
        <f aca="false">IFERROR(VLOOKUP(A10520,Personal!$A$6:$F$112,2,FALSE()),"")</f>
        <v>0</v>
      </c>
      <c r="C10520" s="19" t="n">
        <f aca="false">IFERROR(VLOOKUP(A10520,Personal!$A$6:$F$112,3,FALSE()),"")</f>
        <v>0</v>
      </c>
      <c r="D10520" s="19" t="s">
        <v>94</v>
      </c>
      <c r="E10520" s="19" t="s">
        <v>140</v>
      </c>
      <c r="F10520" s="19" t="s">
        <v>141</v>
      </c>
      <c r="G10520" s="19" t="s">
        <v>291</v>
      </c>
      <c r="H10520" s="19" t="n">
        <f aca="false">IF(OR(VLOOKUP(A10520,Personal!$A$6:$F$112,5,FALSE())&lt;&gt;"Sí",N10520="No aplica"),0,'Catàleg GRAE'!D55)</f>
        <v>1</v>
      </c>
      <c r="I10520" s="20"/>
      <c r="J10520" s="20"/>
      <c r="K10520" s="20"/>
      <c r="L10520" s="21"/>
      <c r="M10520" s="21"/>
      <c r="N10520" s="20"/>
      <c r="O10520" s="20"/>
      <c r="P10520" s="19" t="str">
        <f aca="false">IF(I10520="","",I10520-H10520)</f>
        <v/>
      </c>
      <c r="Q10520" s="19" t="str">
        <f aca="true">IF(B10520="","",IF(N10520="No aplica","No aplica",IF(I10520="","Pendent",IF(N10520="Per substituir","Substituir",IF(OR(N10520="No localitzat",N10520="No lliurat"),"Reposar",IF(I10520&lt;H10520,"Reposar",IF(I10520&gt;H10520,"Revisar excedent",IF(AND(G10520="Sí",M10520&lt;&gt;"",M10520&lt;TODAY()),"EPI caducat",IF(AND(G10520="Sí",M10520&lt;&gt;"",M10520&lt;=TODAY()+90),"EPI caduca ≤90 dies",IF(OR(N10520="Deteriorat usable",N10520="Revisió necessària"),"Revisar","OK"))))))))))</f>
      </c>
      <c r="R10520" s="20"/>
    </row>
    <row r="10521" customFormat="false" ht="15" hidden="false" customHeight="false" outlineLevel="0" collapsed="false">
      <c r="A10521" s="19" t="n">
        <v>97</v>
      </c>
      <c r="B10521" s="19" t="n">
        <f aca="false">IFERROR(VLOOKUP(A10521,Personal!$A$6:$F$112,2,FALSE()),"")</f>
        <v>0</v>
      </c>
      <c r="C10521" s="19" t="n">
        <f aca="false">IFERROR(VLOOKUP(A10521,Personal!$A$6:$F$112,3,FALSE()),"")</f>
        <v>0</v>
      </c>
      <c r="D10521" s="19" t="s">
        <v>142</v>
      </c>
      <c r="E10521" s="19" t="s">
        <v>143</v>
      </c>
      <c r="F10521" s="19" t="s">
        <v>144</v>
      </c>
      <c r="G10521" s="19" t="s">
        <v>291</v>
      </c>
      <c r="H10521" s="19" t="n">
        <f aca="false">IF(OR(VLOOKUP(A10521,Personal!$A$6:$F$112,5,FALSE())&lt;&gt;"Sí",N10521="No aplica"),0,'Catàleg GRAE'!D56)</f>
        <v>1</v>
      </c>
      <c r="I10521" s="20"/>
      <c r="J10521" s="20"/>
      <c r="K10521" s="20"/>
      <c r="L10521" s="21"/>
      <c r="M10521" s="21"/>
      <c r="N10521" s="20"/>
      <c r="O10521" s="20"/>
      <c r="P10521" s="19" t="str">
        <f aca="false">IF(I10521="","",I10521-H10521)</f>
        <v/>
      </c>
      <c r="Q10521" s="19" t="str">
        <f aca="true">IF(B10521="","",IF(N10521="No aplica","No aplica",IF(I10521="","Pendent",IF(N10521="Per substituir","Substituir",IF(OR(N10521="No localitzat",N10521="No lliurat"),"Reposar",IF(I10521&lt;H10521,"Reposar",IF(I10521&gt;H10521,"Revisar excedent",IF(AND(G10521="Sí",M10521&lt;&gt;"",M10521&lt;TODAY()),"EPI caducat",IF(AND(G10521="Sí",M10521&lt;&gt;"",M10521&lt;=TODAY()+90),"EPI caduca ≤90 dies",IF(OR(N10521="Deteriorat usable",N10521="Revisió necessària"),"Revisar","OK"))))))))))</f>
      </c>
      <c r="R10521" s="20"/>
    </row>
    <row r="10522" customFormat="false" ht="15" hidden="false" customHeight="false" outlineLevel="0" collapsed="false">
      <c r="A10522" s="19" t="n">
        <v>97</v>
      </c>
      <c r="B10522" s="19" t="n">
        <f aca="false">IFERROR(VLOOKUP(A10522,Personal!$A$6:$F$112,2,FALSE()),"")</f>
        <v>0</v>
      </c>
      <c r="C10522" s="19" t="n">
        <f aca="false">IFERROR(VLOOKUP(A10522,Personal!$A$6:$F$112,3,FALSE()),"")</f>
        <v>0</v>
      </c>
      <c r="D10522" s="19" t="s">
        <v>112</v>
      </c>
      <c r="E10522" s="19" t="s">
        <v>145</v>
      </c>
      <c r="F10522" s="19" t="s">
        <v>146</v>
      </c>
      <c r="G10522" s="19" t="s">
        <v>291</v>
      </c>
      <c r="H10522" s="19" t="n">
        <f aca="false">IF(OR(VLOOKUP(A10522,Personal!$A$6:$F$112,5,FALSE())&lt;&gt;"Sí",N10522="No aplica"),0,'Catàleg GRAE'!D57)</f>
        <v>1</v>
      </c>
      <c r="I10522" s="20"/>
      <c r="J10522" s="20"/>
      <c r="K10522" s="20"/>
      <c r="L10522" s="21"/>
      <c r="M10522" s="21"/>
      <c r="N10522" s="20"/>
      <c r="O10522" s="20"/>
      <c r="P10522" s="19" t="str">
        <f aca="false">IF(I10522="","",I10522-H10522)</f>
        <v/>
      </c>
      <c r="Q10522" s="19" t="str">
        <f aca="true">IF(B10522="","",IF(N10522="No aplica","No aplica",IF(I10522="","Pendent",IF(N10522="Per substituir","Substituir",IF(OR(N10522="No localitzat",N10522="No lliurat"),"Reposar",IF(I10522&lt;H10522,"Reposar",IF(I10522&gt;H10522,"Revisar excedent",IF(AND(G10522="Sí",M10522&lt;&gt;"",M10522&lt;TODAY()),"EPI caducat",IF(AND(G10522="Sí",M10522&lt;&gt;"",M10522&lt;=TODAY()+90),"EPI caduca ≤90 dies",IF(OR(N10522="Deteriorat usable",N10522="Revisió necessària"),"Revisar","OK"))))))))))</f>
      </c>
      <c r="R10522" s="20"/>
    </row>
    <row r="10523" customFormat="false" ht="15" hidden="false" customHeight="false" outlineLevel="0" collapsed="false">
      <c r="A10523" s="19" t="n">
        <v>97</v>
      </c>
      <c r="B10523" s="19" t="n">
        <f aca="false">IFERROR(VLOOKUP(A10523,Personal!$A$6:$F$112,2,FALSE()),"")</f>
        <v>0</v>
      </c>
      <c r="C10523" s="19" t="n">
        <f aca="false">IFERROR(VLOOKUP(A10523,Personal!$A$6:$F$112,3,FALSE()),"")</f>
        <v>0</v>
      </c>
      <c r="D10523" s="19" t="s">
        <v>137</v>
      </c>
      <c r="E10523" s="19" t="s">
        <v>147</v>
      </c>
      <c r="F10523" s="19" t="s">
        <v>148</v>
      </c>
      <c r="G10523" s="19" t="s">
        <v>291</v>
      </c>
      <c r="H10523" s="19" t="n">
        <f aca="false">IF(OR(VLOOKUP(A10523,Personal!$A$6:$F$112,5,FALSE())&lt;&gt;"Sí",N10523="No aplica"),0,'Catàleg GRAE'!D58)</f>
        <v>1</v>
      </c>
      <c r="I10523" s="20"/>
      <c r="J10523" s="20"/>
      <c r="K10523" s="20"/>
      <c r="L10523" s="21"/>
      <c r="M10523" s="21"/>
      <c r="N10523" s="20"/>
      <c r="O10523" s="20"/>
      <c r="P10523" s="19" t="str">
        <f aca="false">IF(I10523="","",I10523-H10523)</f>
        <v/>
      </c>
      <c r="Q10523" s="19" t="str">
        <f aca="true">IF(B10523="","",IF(N10523="No aplica","No aplica",IF(I10523="","Pendent",IF(N10523="Per substituir","Substituir",IF(OR(N10523="No localitzat",N10523="No lliurat"),"Reposar",IF(I10523&lt;H10523,"Reposar",IF(I10523&gt;H10523,"Revisar excedent",IF(AND(G10523="Sí",M10523&lt;&gt;"",M10523&lt;TODAY()),"EPI caducat",IF(AND(G10523="Sí",M10523&lt;&gt;"",M10523&lt;=TODAY()+90),"EPI caduca ≤90 dies",IF(OR(N10523="Deteriorat usable",N10523="Revisió necessària"),"Revisar","OK"))))))))))</f>
      </c>
      <c r="R10523" s="20"/>
    </row>
    <row r="10524" customFormat="false" ht="15" hidden="false" customHeight="false" outlineLevel="0" collapsed="false">
      <c r="A10524" s="19" t="n">
        <v>97</v>
      </c>
      <c r="B10524" s="19" t="n">
        <f aca="false">IFERROR(VLOOKUP(A10524,Personal!$A$6:$F$112,2,FALSE()),"")</f>
        <v>0</v>
      </c>
      <c r="C10524" s="19" t="n">
        <f aca="false">IFERROR(VLOOKUP(A10524,Personal!$A$6:$F$112,3,FALSE()),"")</f>
        <v>0</v>
      </c>
      <c r="D10524" s="19" t="s">
        <v>125</v>
      </c>
      <c r="E10524" s="19" t="s">
        <v>149</v>
      </c>
      <c r="F10524" s="19" t="s">
        <v>150</v>
      </c>
      <c r="G10524" s="19" t="s">
        <v>291</v>
      </c>
      <c r="H10524" s="19" t="n">
        <f aca="false">IF(OR(VLOOKUP(A10524,Personal!$A$6:$F$112,5,FALSE())&lt;&gt;"Sí",N10524="No aplica"),0,'Catàleg GRAE'!D59)</f>
        <v>1</v>
      </c>
      <c r="I10524" s="20"/>
      <c r="J10524" s="20"/>
      <c r="K10524" s="20"/>
      <c r="L10524" s="21"/>
      <c r="M10524" s="21"/>
      <c r="N10524" s="20"/>
      <c r="O10524" s="20"/>
      <c r="P10524" s="19" t="str">
        <f aca="false">IF(I10524="","",I10524-H10524)</f>
        <v/>
      </c>
      <c r="Q10524" s="19" t="str">
        <f aca="true">IF(B10524="","",IF(N10524="No aplica","No aplica",IF(I10524="","Pendent",IF(N10524="Per substituir","Substituir",IF(OR(N10524="No localitzat",N10524="No lliurat"),"Reposar",IF(I10524&lt;H10524,"Reposar",IF(I10524&gt;H10524,"Revisar excedent",IF(AND(G10524="Sí",M10524&lt;&gt;"",M10524&lt;TODAY()),"EPI caducat",IF(AND(G10524="Sí",M10524&lt;&gt;"",M10524&lt;=TODAY()+90),"EPI caduca ≤90 dies",IF(OR(N10524="Deteriorat usable",N10524="Revisió necessària"),"Revisar","OK"))))))))))</f>
      </c>
      <c r="R10524" s="20"/>
    </row>
    <row r="10525" customFormat="false" ht="15" hidden="false" customHeight="false" outlineLevel="0" collapsed="false">
      <c r="A10525" s="19" t="n">
        <v>97</v>
      </c>
      <c r="B10525" s="19" t="n">
        <f aca="false">IFERROR(VLOOKUP(A10525,Personal!$A$6:$F$112,2,FALSE()),"")</f>
        <v>0</v>
      </c>
      <c r="C10525" s="19" t="n">
        <f aca="false">IFERROR(VLOOKUP(A10525,Personal!$A$6:$F$112,3,FALSE()),"")</f>
        <v>0</v>
      </c>
      <c r="D10525" s="19" t="s">
        <v>125</v>
      </c>
      <c r="E10525" s="19" t="s">
        <v>151</v>
      </c>
      <c r="F10525" s="19" t="s">
        <v>152</v>
      </c>
      <c r="G10525" s="19" t="s">
        <v>291</v>
      </c>
      <c r="H10525" s="19" t="n">
        <f aca="false">IF(OR(VLOOKUP(A10525,Personal!$A$6:$F$112,5,FALSE())&lt;&gt;"Sí",N10525="No aplica"),0,'Catàleg GRAE'!D60)</f>
        <v>1</v>
      </c>
      <c r="I10525" s="20"/>
      <c r="J10525" s="20"/>
      <c r="K10525" s="20"/>
      <c r="L10525" s="21"/>
      <c r="M10525" s="21"/>
      <c r="N10525" s="20"/>
      <c r="O10525" s="20"/>
      <c r="P10525" s="19" t="str">
        <f aca="false">IF(I10525="","",I10525-H10525)</f>
        <v/>
      </c>
      <c r="Q10525" s="19" t="str">
        <f aca="true">IF(B10525="","",IF(N10525="No aplica","No aplica",IF(I10525="","Pendent",IF(N10525="Per substituir","Substituir",IF(OR(N10525="No localitzat",N10525="No lliurat"),"Reposar",IF(I10525&lt;H10525,"Reposar",IF(I10525&gt;H10525,"Revisar excedent",IF(AND(G10525="Sí",M10525&lt;&gt;"",M10525&lt;TODAY()),"EPI caducat",IF(AND(G10525="Sí",M10525&lt;&gt;"",M10525&lt;=TODAY()+90),"EPI caduca ≤90 dies",IF(OR(N10525="Deteriorat usable",N10525="Revisió necessària"),"Revisar","OK"))))))))))</f>
      </c>
      <c r="R10525" s="20"/>
    </row>
    <row r="10526" customFormat="false" ht="15" hidden="false" customHeight="false" outlineLevel="0" collapsed="false">
      <c r="A10526" s="19" t="n">
        <v>97</v>
      </c>
      <c r="B10526" s="19" t="n">
        <f aca="false">IFERROR(VLOOKUP(A10526,Personal!$A$6:$F$112,2,FALSE()),"")</f>
        <v>0</v>
      </c>
      <c r="C10526" s="19" t="n">
        <f aca="false">IFERROR(VLOOKUP(A10526,Personal!$A$6:$F$112,3,FALSE()),"")</f>
        <v>0</v>
      </c>
      <c r="D10526" s="19" t="s">
        <v>153</v>
      </c>
      <c r="E10526" s="19" t="s">
        <v>154</v>
      </c>
      <c r="F10526" s="19" t="s">
        <v>155</v>
      </c>
      <c r="G10526" s="19" t="s">
        <v>291</v>
      </c>
      <c r="H10526" s="19" t="n">
        <f aca="false">IF(OR(VLOOKUP(A10526,Personal!$A$6:$F$112,5,FALSE())&lt;&gt;"Sí",N10526="No aplica"),0,'Catàleg GRAE'!D61)</f>
        <v>1</v>
      </c>
      <c r="I10526" s="20"/>
      <c r="J10526" s="20"/>
      <c r="K10526" s="20"/>
      <c r="L10526" s="21"/>
      <c r="M10526" s="21"/>
      <c r="N10526" s="20"/>
      <c r="O10526" s="20"/>
      <c r="P10526" s="19" t="str">
        <f aca="false">IF(I10526="","",I10526-H10526)</f>
        <v/>
      </c>
      <c r="Q10526" s="19" t="str">
        <f aca="true">IF(B10526="","",IF(N10526="No aplica","No aplica",IF(I10526="","Pendent",IF(N10526="Per substituir","Substituir",IF(OR(N10526="No localitzat",N10526="No lliurat"),"Reposar",IF(I10526&lt;H10526,"Reposar",IF(I10526&gt;H10526,"Revisar excedent",IF(AND(G10526="Sí",M10526&lt;&gt;"",M10526&lt;TODAY()),"EPI caducat",IF(AND(G10526="Sí",M10526&lt;&gt;"",M10526&lt;=TODAY()+90),"EPI caduca ≤90 dies",IF(OR(N10526="Deteriorat usable",N10526="Revisió necessària"),"Revisar","OK"))))))))))</f>
      </c>
      <c r="R10526" s="20"/>
    </row>
    <row r="10527" customFormat="false" ht="15" hidden="false" customHeight="false" outlineLevel="0" collapsed="false">
      <c r="A10527" s="19" t="n">
        <v>97</v>
      </c>
      <c r="B10527" s="19" t="n">
        <f aca="false">IFERROR(VLOOKUP(A10527,Personal!$A$6:$F$112,2,FALSE()),"")</f>
        <v>0</v>
      </c>
      <c r="C10527" s="19" t="n">
        <f aca="false">IFERROR(VLOOKUP(A10527,Personal!$A$6:$F$112,3,FALSE()),"")</f>
        <v>0</v>
      </c>
      <c r="D10527" s="19" t="s">
        <v>37</v>
      </c>
      <c r="E10527" s="19" t="s">
        <v>156</v>
      </c>
      <c r="F10527" s="19" t="s">
        <v>157</v>
      </c>
      <c r="G10527" s="19" t="s">
        <v>291</v>
      </c>
      <c r="H10527" s="19" t="n">
        <f aca="false">IF(OR(VLOOKUP(A10527,Personal!$A$6:$F$112,5,FALSE())&lt;&gt;"Sí",N10527="No aplica"),0,'Catàleg GRAE'!D62)</f>
        <v>1</v>
      </c>
      <c r="I10527" s="20"/>
      <c r="J10527" s="20"/>
      <c r="K10527" s="20"/>
      <c r="L10527" s="21"/>
      <c r="M10527" s="21"/>
      <c r="N10527" s="20"/>
      <c r="O10527" s="20"/>
      <c r="P10527" s="19" t="str">
        <f aca="false">IF(I10527="","",I10527-H10527)</f>
        <v/>
      </c>
      <c r="Q10527" s="19" t="str">
        <f aca="true">IF(B10527="","",IF(N10527="No aplica","No aplica",IF(I10527="","Pendent",IF(N10527="Per substituir","Substituir",IF(OR(N10527="No localitzat",N10527="No lliurat"),"Reposar",IF(I10527&lt;H10527,"Reposar",IF(I10527&gt;H10527,"Revisar excedent",IF(AND(G10527="Sí",M10527&lt;&gt;"",M10527&lt;TODAY()),"EPI caducat",IF(AND(G10527="Sí",M10527&lt;&gt;"",M10527&lt;=TODAY()+90),"EPI caduca ≤90 dies",IF(OR(N10527="Deteriorat usable",N10527="Revisió necessària"),"Revisar","OK"))))))))))</f>
      </c>
      <c r="R10527" s="20"/>
    </row>
    <row r="10528" customFormat="false" ht="15" hidden="false" customHeight="false" outlineLevel="0" collapsed="false">
      <c r="A10528" s="19" t="n">
        <v>97</v>
      </c>
      <c r="B10528" s="19" t="n">
        <f aca="false">IFERROR(VLOOKUP(A10528,Personal!$A$6:$F$112,2,FALSE()),"")</f>
        <v>0</v>
      </c>
      <c r="C10528" s="19" t="n">
        <f aca="false">IFERROR(VLOOKUP(A10528,Personal!$A$6:$F$112,3,FALSE()),"")</f>
        <v>0</v>
      </c>
      <c r="D10528" s="19" t="s">
        <v>37</v>
      </c>
      <c r="E10528" s="19" t="s">
        <v>158</v>
      </c>
      <c r="F10528" s="19" t="s">
        <v>159</v>
      </c>
      <c r="G10528" s="19" t="s">
        <v>291</v>
      </c>
      <c r="H10528" s="19" t="n">
        <f aca="false">IF(OR(VLOOKUP(A10528,Personal!$A$6:$F$112,5,FALSE())&lt;&gt;"Sí",N10528="No aplica"),0,'Catàleg GRAE'!D63)</f>
        <v>1</v>
      </c>
      <c r="I10528" s="20"/>
      <c r="J10528" s="20"/>
      <c r="K10528" s="20"/>
      <c r="L10528" s="21"/>
      <c r="M10528" s="21"/>
      <c r="N10528" s="20"/>
      <c r="O10528" s="20"/>
      <c r="P10528" s="19" t="str">
        <f aca="false">IF(I10528="","",I10528-H10528)</f>
        <v/>
      </c>
      <c r="Q10528" s="19" t="str">
        <f aca="true">IF(B10528="","",IF(N10528="No aplica","No aplica",IF(I10528="","Pendent",IF(N10528="Per substituir","Substituir",IF(OR(N10528="No localitzat",N10528="No lliurat"),"Reposar",IF(I10528&lt;H10528,"Reposar",IF(I10528&gt;H10528,"Revisar excedent",IF(AND(G10528="Sí",M10528&lt;&gt;"",M10528&lt;TODAY()),"EPI caducat",IF(AND(G10528="Sí",M10528&lt;&gt;"",M10528&lt;=TODAY()+90),"EPI caduca ≤90 dies",IF(OR(N10528="Deteriorat usable",N10528="Revisió necessària"),"Revisar","OK"))))))))))</f>
      </c>
      <c r="R10528" s="20"/>
    </row>
    <row r="10529" customFormat="false" ht="15" hidden="false" customHeight="false" outlineLevel="0" collapsed="false">
      <c r="A10529" s="19" t="n">
        <v>97</v>
      </c>
      <c r="B10529" s="19" t="n">
        <f aca="false">IFERROR(VLOOKUP(A10529,Personal!$A$6:$F$112,2,FALSE()),"")</f>
        <v>0</v>
      </c>
      <c r="C10529" s="19" t="n">
        <f aca="false">IFERROR(VLOOKUP(A10529,Personal!$A$6:$F$112,3,FALSE()),"")</f>
        <v>0</v>
      </c>
      <c r="D10529" s="19" t="s">
        <v>160</v>
      </c>
      <c r="E10529" s="19" t="s">
        <v>161</v>
      </c>
      <c r="F10529" s="19" t="s">
        <v>162</v>
      </c>
      <c r="G10529" s="19" t="s">
        <v>291</v>
      </c>
      <c r="H10529" s="19" t="n">
        <f aca="false">IF(OR(VLOOKUP(A10529,Personal!$A$6:$F$112,5,FALSE())&lt;&gt;"Sí",N10529="No aplica"),0,'Catàleg GRAE'!D64)</f>
        <v>1</v>
      </c>
      <c r="I10529" s="20"/>
      <c r="J10529" s="20"/>
      <c r="K10529" s="20"/>
      <c r="L10529" s="21"/>
      <c r="M10529" s="21"/>
      <c r="N10529" s="20"/>
      <c r="O10529" s="20"/>
      <c r="P10529" s="19" t="str">
        <f aca="false">IF(I10529="","",I10529-H10529)</f>
        <v/>
      </c>
      <c r="Q10529" s="19" t="str">
        <f aca="true">IF(B10529="","",IF(N10529="No aplica","No aplica",IF(I10529="","Pendent",IF(N10529="Per substituir","Substituir",IF(OR(N10529="No localitzat",N10529="No lliurat"),"Reposar",IF(I10529&lt;H10529,"Reposar",IF(I10529&gt;H10529,"Revisar excedent",IF(AND(G10529="Sí",M10529&lt;&gt;"",M10529&lt;TODAY()),"EPI caducat",IF(AND(G10529="Sí",M10529&lt;&gt;"",M10529&lt;=TODAY()+90),"EPI caduca ≤90 dies",IF(OR(N10529="Deteriorat usable",N10529="Revisió necessària"),"Revisar","OK"))))))))))</f>
      </c>
      <c r="R10529" s="20"/>
    </row>
    <row r="10530" customFormat="false" ht="15" hidden="false" customHeight="false" outlineLevel="0" collapsed="false">
      <c r="A10530" s="19" t="n">
        <v>97</v>
      </c>
      <c r="B10530" s="19" t="n">
        <f aca="false">IFERROR(VLOOKUP(A10530,Personal!$A$6:$F$112,2,FALSE()),"")</f>
        <v>0</v>
      </c>
      <c r="C10530" s="19" t="n">
        <f aca="false">IFERROR(VLOOKUP(A10530,Personal!$A$6:$F$112,3,FALSE()),"")</f>
        <v>0</v>
      </c>
      <c r="D10530" s="19" t="s">
        <v>137</v>
      </c>
      <c r="E10530" s="19" t="s">
        <v>163</v>
      </c>
      <c r="F10530" s="19" t="s">
        <v>164</v>
      </c>
      <c r="G10530" s="19" t="s">
        <v>272</v>
      </c>
      <c r="H10530" s="19" t="n">
        <f aca="false">IF(OR(VLOOKUP(A10530,Personal!$A$6:$F$112,5,FALSE())&lt;&gt;"Sí",N10530="No aplica"),0,'Catàleg GRAE'!D65)</f>
        <v>1</v>
      </c>
      <c r="I10530" s="20"/>
      <c r="J10530" s="20"/>
      <c r="K10530" s="20"/>
      <c r="L10530" s="21"/>
      <c r="M10530" s="21"/>
      <c r="N10530" s="20"/>
      <c r="O10530" s="20"/>
      <c r="P10530" s="19" t="str">
        <f aca="false">IF(I10530="","",I10530-H10530)</f>
        <v/>
      </c>
      <c r="Q10530" s="19" t="str">
        <f aca="true">IF(B10530="","",IF(N10530="No aplica","No aplica",IF(I10530="","Pendent",IF(N10530="Per substituir","Substituir",IF(OR(N10530="No localitzat",N10530="No lliurat"),"Reposar",IF(I10530&lt;H10530,"Reposar",IF(I10530&gt;H10530,"Revisar excedent",IF(AND(G10530="Sí",M10530&lt;&gt;"",M10530&lt;TODAY()),"EPI caducat",IF(AND(G10530="Sí",M10530&lt;&gt;"",M10530&lt;=TODAY()+90),"EPI caduca ≤90 dies",IF(OR(N10530="Deteriorat usable",N10530="Revisió necessària"),"Revisar","OK"))))))))))</f>
      </c>
      <c r="R10530" s="20"/>
    </row>
    <row r="10531" customFormat="false" ht="15" hidden="false" customHeight="false" outlineLevel="0" collapsed="false">
      <c r="A10531" s="19" t="n">
        <v>97</v>
      </c>
      <c r="B10531" s="19" t="n">
        <f aca="false">IFERROR(VLOOKUP(A10531,Personal!$A$6:$F$112,2,FALSE()),"")</f>
        <v>0</v>
      </c>
      <c r="C10531" s="19" t="n">
        <f aca="false">IFERROR(VLOOKUP(A10531,Personal!$A$6:$F$112,3,FALSE()),"")</f>
        <v>0</v>
      </c>
      <c r="D10531" s="19" t="s">
        <v>132</v>
      </c>
      <c r="E10531" s="19" t="s">
        <v>165</v>
      </c>
      <c r="F10531" s="19" t="s">
        <v>166</v>
      </c>
      <c r="G10531" s="19" t="s">
        <v>272</v>
      </c>
      <c r="H10531" s="19" t="n">
        <f aca="false">IF(OR(VLOOKUP(A10531,Personal!$A$6:$F$112,5,FALSE())&lt;&gt;"Sí",N10531="No aplica"),0,'Catàleg GRAE'!D66)</f>
        <v>1</v>
      </c>
      <c r="I10531" s="20"/>
      <c r="J10531" s="20"/>
      <c r="K10531" s="20"/>
      <c r="L10531" s="21"/>
      <c r="M10531" s="21"/>
      <c r="N10531" s="20"/>
      <c r="O10531" s="20"/>
      <c r="P10531" s="19" t="str">
        <f aca="false">IF(I10531="","",I10531-H10531)</f>
        <v/>
      </c>
      <c r="Q10531" s="19" t="str">
        <f aca="true">IF(B10531="","",IF(N10531="No aplica","No aplica",IF(I10531="","Pendent",IF(N10531="Per substituir","Substituir",IF(OR(N10531="No localitzat",N10531="No lliurat"),"Reposar",IF(I10531&lt;H10531,"Reposar",IF(I10531&gt;H10531,"Revisar excedent",IF(AND(G10531="Sí",M10531&lt;&gt;"",M10531&lt;TODAY()),"EPI caducat",IF(AND(G10531="Sí",M10531&lt;&gt;"",M10531&lt;=TODAY()+90),"EPI caduca ≤90 dies",IF(OR(N10531="Deteriorat usable",N10531="Revisió necessària"),"Revisar","OK"))))))))))</f>
      </c>
      <c r="R10531" s="20"/>
    </row>
    <row r="10532" customFormat="false" ht="15" hidden="false" customHeight="false" outlineLevel="0" collapsed="false">
      <c r="A10532" s="19" t="n">
        <v>97</v>
      </c>
      <c r="B10532" s="19" t="n">
        <f aca="false">IFERROR(VLOOKUP(A10532,Personal!$A$6:$F$112,2,FALSE()),"")</f>
        <v>0</v>
      </c>
      <c r="C10532" s="19" t="n">
        <f aca="false">IFERROR(VLOOKUP(A10532,Personal!$A$6:$F$112,3,FALSE()),"")</f>
        <v>0</v>
      </c>
      <c r="D10532" s="19" t="s">
        <v>71</v>
      </c>
      <c r="E10532" s="19" t="s">
        <v>167</v>
      </c>
      <c r="F10532" s="19" t="s">
        <v>168</v>
      </c>
      <c r="G10532" s="19" t="s">
        <v>291</v>
      </c>
      <c r="H10532" s="19" t="n">
        <f aca="false">IF(OR(VLOOKUP(A10532,Personal!$A$6:$F$112,5,FALSE())&lt;&gt;"Sí",N10532="No aplica"),0,'Catàleg GRAE'!D67)</f>
        <v>1</v>
      </c>
      <c r="I10532" s="20"/>
      <c r="J10532" s="20"/>
      <c r="K10532" s="20"/>
      <c r="L10532" s="21"/>
      <c r="M10532" s="21"/>
      <c r="N10532" s="20"/>
      <c r="O10532" s="20"/>
      <c r="P10532" s="19" t="str">
        <f aca="false">IF(I10532="","",I10532-H10532)</f>
        <v/>
      </c>
      <c r="Q10532" s="19" t="str">
        <f aca="true">IF(B10532="","",IF(N10532="No aplica","No aplica",IF(I10532="","Pendent",IF(N10532="Per substituir","Substituir",IF(OR(N10532="No localitzat",N10532="No lliurat"),"Reposar",IF(I10532&lt;H10532,"Reposar",IF(I10532&gt;H10532,"Revisar excedent",IF(AND(G10532="Sí",M10532&lt;&gt;"",M10532&lt;TODAY()),"EPI caducat",IF(AND(G10532="Sí",M10532&lt;&gt;"",M10532&lt;=TODAY()+90),"EPI caduca ≤90 dies",IF(OR(N10532="Deteriorat usable",N10532="Revisió necessària"),"Revisar","OK"))))))))))</f>
      </c>
      <c r="R10532" s="20"/>
    </row>
    <row r="10533" customFormat="false" ht="15" hidden="false" customHeight="false" outlineLevel="0" collapsed="false">
      <c r="A10533" s="19" t="n">
        <v>97</v>
      </c>
      <c r="B10533" s="19" t="n">
        <f aca="false">IFERROR(VLOOKUP(A10533,Personal!$A$6:$F$112,2,FALSE()),"")</f>
        <v>0</v>
      </c>
      <c r="C10533" s="19" t="n">
        <f aca="false">IFERROR(VLOOKUP(A10533,Personal!$A$6:$F$112,3,FALSE()),"")</f>
        <v>0</v>
      </c>
      <c r="D10533" s="19" t="s">
        <v>132</v>
      </c>
      <c r="E10533" s="19" t="s">
        <v>169</v>
      </c>
      <c r="F10533" s="19" t="s">
        <v>170</v>
      </c>
      <c r="G10533" s="19" t="s">
        <v>272</v>
      </c>
      <c r="H10533" s="19" t="n">
        <f aca="false">IF(OR(VLOOKUP(A10533,Personal!$A$6:$F$112,5,FALSE())&lt;&gt;"Sí",N10533="No aplica"),0,'Catàleg GRAE'!D68)</f>
        <v>1</v>
      </c>
      <c r="I10533" s="20"/>
      <c r="J10533" s="20"/>
      <c r="K10533" s="20"/>
      <c r="L10533" s="21"/>
      <c r="M10533" s="21"/>
      <c r="N10533" s="20"/>
      <c r="O10533" s="20"/>
      <c r="P10533" s="19" t="str">
        <f aca="false">IF(I10533="","",I10533-H10533)</f>
        <v/>
      </c>
      <c r="Q10533" s="19" t="str">
        <f aca="true">IF(B10533="","",IF(N10533="No aplica","No aplica",IF(I10533="","Pendent",IF(N10533="Per substituir","Substituir",IF(OR(N10533="No localitzat",N10533="No lliurat"),"Reposar",IF(I10533&lt;H10533,"Reposar",IF(I10533&gt;H10533,"Revisar excedent",IF(AND(G10533="Sí",M10533&lt;&gt;"",M10533&lt;TODAY()),"EPI caducat",IF(AND(G10533="Sí",M10533&lt;&gt;"",M10533&lt;=TODAY()+90),"EPI caduca ≤90 dies",IF(OR(N10533="Deteriorat usable",N10533="Revisió necessària"),"Revisar","OK"))))))))))</f>
      </c>
      <c r="R10533" s="20"/>
    </row>
    <row r="10534" customFormat="false" ht="15" hidden="false" customHeight="false" outlineLevel="0" collapsed="false">
      <c r="A10534" s="19" t="n">
        <v>97</v>
      </c>
      <c r="B10534" s="19" t="n">
        <f aca="false">IFERROR(VLOOKUP(A10534,Personal!$A$6:$F$112,2,FALSE()),"")</f>
        <v>0</v>
      </c>
      <c r="C10534" s="19" t="n">
        <f aca="false">IFERROR(VLOOKUP(A10534,Personal!$A$6:$F$112,3,FALSE()),"")</f>
        <v>0</v>
      </c>
      <c r="D10534" s="19" t="s">
        <v>142</v>
      </c>
      <c r="E10534" s="19" t="s">
        <v>171</v>
      </c>
      <c r="F10534" s="19" t="s">
        <v>172</v>
      </c>
      <c r="G10534" s="19" t="s">
        <v>272</v>
      </c>
      <c r="H10534" s="19" t="n">
        <f aca="false">IF(OR(VLOOKUP(A10534,Personal!$A$6:$F$112,5,FALSE())&lt;&gt;"Sí",N10534="No aplica"),0,'Catàleg GRAE'!D69)</f>
        <v>1</v>
      </c>
      <c r="I10534" s="20"/>
      <c r="J10534" s="20"/>
      <c r="K10534" s="20"/>
      <c r="L10534" s="21"/>
      <c r="M10534" s="21"/>
      <c r="N10534" s="20"/>
      <c r="O10534" s="20"/>
      <c r="P10534" s="19" t="str">
        <f aca="false">IF(I10534="","",I10534-H10534)</f>
        <v/>
      </c>
      <c r="Q10534" s="19" t="str">
        <f aca="true">IF(B10534="","",IF(N10534="No aplica","No aplica",IF(I10534="","Pendent",IF(N10534="Per substituir","Substituir",IF(OR(N10534="No localitzat",N10534="No lliurat"),"Reposar",IF(I10534&lt;H10534,"Reposar",IF(I10534&gt;H10534,"Revisar excedent",IF(AND(G10534="Sí",M10534&lt;&gt;"",M10534&lt;TODAY()),"EPI caducat",IF(AND(G10534="Sí",M10534&lt;&gt;"",M10534&lt;=TODAY()+90),"EPI caduca ≤90 dies",IF(OR(N10534="Deteriorat usable",N10534="Revisió necessària"),"Revisar","OK"))))))))))</f>
      </c>
      <c r="R10534" s="20"/>
    </row>
    <row r="10535" customFormat="false" ht="15" hidden="false" customHeight="false" outlineLevel="0" collapsed="false">
      <c r="A10535" s="19" t="n">
        <v>97</v>
      </c>
      <c r="B10535" s="19" t="n">
        <f aca="false">IFERROR(VLOOKUP(A10535,Personal!$A$6:$F$112,2,FALSE()),"")</f>
        <v>0</v>
      </c>
      <c r="C10535" s="19" t="n">
        <f aca="false">IFERROR(VLOOKUP(A10535,Personal!$A$6:$F$112,3,FALSE()),"")</f>
        <v>0</v>
      </c>
      <c r="D10535" s="19" t="s">
        <v>132</v>
      </c>
      <c r="E10535" s="19" t="s">
        <v>173</v>
      </c>
      <c r="F10535" s="19" t="s">
        <v>174</v>
      </c>
      <c r="G10535" s="19" t="s">
        <v>272</v>
      </c>
      <c r="H10535" s="19" t="n">
        <f aca="false">IF(OR(VLOOKUP(A10535,Personal!$A$6:$F$112,5,FALSE())&lt;&gt;"Sí",N10535="No aplica"),0,'Catàleg GRAE'!D70)</f>
        <v>1</v>
      </c>
      <c r="I10535" s="20"/>
      <c r="J10535" s="20"/>
      <c r="K10535" s="20"/>
      <c r="L10535" s="21"/>
      <c r="M10535" s="21"/>
      <c r="N10535" s="20"/>
      <c r="O10535" s="20"/>
      <c r="P10535" s="19" t="str">
        <f aca="false">IF(I10535="","",I10535-H10535)</f>
        <v/>
      </c>
      <c r="Q10535" s="19" t="str">
        <f aca="true">IF(B10535="","",IF(N10535="No aplica","No aplica",IF(I10535="","Pendent",IF(N10535="Per substituir","Substituir",IF(OR(N10535="No localitzat",N10535="No lliurat"),"Reposar",IF(I10535&lt;H10535,"Reposar",IF(I10535&gt;H10535,"Revisar excedent",IF(AND(G10535="Sí",M10535&lt;&gt;"",M10535&lt;TODAY()),"EPI caducat",IF(AND(G10535="Sí",M10535&lt;&gt;"",M10535&lt;=TODAY()+90),"EPI caduca ≤90 dies",IF(OR(N10535="Deteriorat usable",N10535="Revisió necessària"),"Revisar","OK"))))))))))</f>
      </c>
      <c r="R10535" s="20"/>
    </row>
    <row r="10536" customFormat="false" ht="15" hidden="false" customHeight="false" outlineLevel="0" collapsed="false">
      <c r="A10536" s="19" t="n">
        <v>97</v>
      </c>
      <c r="B10536" s="19" t="n">
        <f aca="false">IFERROR(VLOOKUP(A10536,Personal!$A$6:$F$112,2,FALSE()),"")</f>
        <v>0</v>
      </c>
      <c r="C10536" s="19" t="n">
        <f aca="false">IFERROR(VLOOKUP(A10536,Personal!$A$6:$F$112,3,FALSE()),"")</f>
        <v>0</v>
      </c>
      <c r="D10536" s="19" t="s">
        <v>132</v>
      </c>
      <c r="E10536" s="19" t="s">
        <v>175</v>
      </c>
      <c r="F10536" s="19" t="s">
        <v>176</v>
      </c>
      <c r="G10536" s="19" t="s">
        <v>272</v>
      </c>
      <c r="H10536" s="19" t="n">
        <f aca="false">IF(OR(VLOOKUP(A10536,Personal!$A$6:$F$112,5,FALSE())&lt;&gt;"Sí",N10536="No aplica"),0,'Catàleg GRAE'!D71)</f>
        <v>1</v>
      </c>
      <c r="I10536" s="20"/>
      <c r="J10536" s="20"/>
      <c r="K10536" s="20"/>
      <c r="L10536" s="21"/>
      <c r="M10536" s="21"/>
      <c r="N10536" s="20"/>
      <c r="O10536" s="20"/>
      <c r="P10536" s="19" t="str">
        <f aca="false">IF(I10536="","",I10536-H10536)</f>
        <v/>
      </c>
      <c r="Q10536" s="19" t="str">
        <f aca="true">IF(B10536="","",IF(N10536="No aplica","No aplica",IF(I10536="","Pendent",IF(N10536="Per substituir","Substituir",IF(OR(N10536="No localitzat",N10536="No lliurat"),"Reposar",IF(I10536&lt;H10536,"Reposar",IF(I10536&gt;H10536,"Revisar excedent",IF(AND(G10536="Sí",M10536&lt;&gt;"",M10536&lt;TODAY()),"EPI caducat",IF(AND(G10536="Sí",M10536&lt;&gt;"",M10536&lt;=TODAY()+90),"EPI caduca ≤90 dies",IF(OR(N10536="Deteriorat usable",N10536="Revisió necessària"),"Revisar","OK"))))))))))</f>
      </c>
      <c r="R10536" s="20"/>
    </row>
    <row r="10537" customFormat="false" ht="15" hidden="false" customHeight="false" outlineLevel="0" collapsed="false">
      <c r="A10537" s="19" t="n">
        <v>97</v>
      </c>
      <c r="B10537" s="19" t="n">
        <f aca="false">IFERROR(VLOOKUP(A10537,Personal!$A$6:$F$112,2,FALSE()),"")</f>
        <v>0</v>
      </c>
      <c r="C10537" s="19" t="n">
        <f aca="false">IFERROR(VLOOKUP(A10537,Personal!$A$6:$F$112,3,FALSE()),"")</f>
        <v>0</v>
      </c>
      <c r="D10537" s="19" t="s">
        <v>177</v>
      </c>
      <c r="E10537" s="19" t="s">
        <v>178</v>
      </c>
      <c r="F10537" s="19" t="s">
        <v>179</v>
      </c>
      <c r="G10537" s="19" t="s">
        <v>272</v>
      </c>
      <c r="H10537" s="19" t="n">
        <f aca="false">IF(OR(VLOOKUP(A10537,Personal!$A$6:$F$112,5,FALSE())&lt;&gt;"Sí",N10537="No aplica"),0,'Catàleg GRAE'!D72)</f>
        <v>1</v>
      </c>
      <c r="I10537" s="20"/>
      <c r="J10537" s="20"/>
      <c r="K10537" s="20"/>
      <c r="L10537" s="21"/>
      <c r="M10537" s="21"/>
      <c r="N10537" s="20"/>
      <c r="O10537" s="20"/>
      <c r="P10537" s="19" t="str">
        <f aca="false">IF(I10537="","",I10537-H10537)</f>
        <v/>
      </c>
      <c r="Q10537" s="19" t="str">
        <f aca="true">IF(B10537="","",IF(N10537="No aplica","No aplica",IF(I10537="","Pendent",IF(N10537="Per substituir","Substituir",IF(OR(N10537="No localitzat",N10537="No lliurat"),"Reposar",IF(I10537&lt;H10537,"Reposar",IF(I10537&gt;H10537,"Revisar excedent",IF(AND(G10537="Sí",M10537&lt;&gt;"",M10537&lt;TODAY()),"EPI caducat",IF(AND(G10537="Sí",M10537&lt;&gt;"",M10537&lt;=TODAY()+90),"EPI caduca ≤90 dies",IF(OR(N10537="Deteriorat usable",N10537="Revisió necessària"),"Revisar","OK"))))))))))</f>
      </c>
      <c r="R10537" s="20"/>
    </row>
    <row r="10538" customFormat="false" ht="15" hidden="false" customHeight="false" outlineLevel="0" collapsed="false">
      <c r="A10538" s="19" t="n">
        <v>97</v>
      </c>
      <c r="B10538" s="19" t="n">
        <f aca="false">IFERROR(VLOOKUP(A10538,Personal!$A$6:$F$112,2,FALSE()),"")</f>
        <v>0</v>
      </c>
      <c r="C10538" s="19" t="n">
        <f aca="false">IFERROR(VLOOKUP(A10538,Personal!$A$6:$F$112,3,FALSE()),"")</f>
        <v>0</v>
      </c>
      <c r="D10538" s="19" t="s">
        <v>177</v>
      </c>
      <c r="E10538" s="19" t="s">
        <v>180</v>
      </c>
      <c r="F10538" s="19" t="s">
        <v>181</v>
      </c>
      <c r="G10538" s="19" t="s">
        <v>272</v>
      </c>
      <c r="H10538" s="19" t="n">
        <f aca="false">IF(OR(VLOOKUP(A10538,Personal!$A$6:$F$112,5,FALSE())&lt;&gt;"Sí",N10538="No aplica"),0,'Catàleg GRAE'!D73)</f>
        <v>1</v>
      </c>
      <c r="I10538" s="20"/>
      <c r="J10538" s="20"/>
      <c r="K10538" s="20"/>
      <c r="L10538" s="21"/>
      <c r="M10538" s="21"/>
      <c r="N10538" s="20"/>
      <c r="O10538" s="20"/>
      <c r="P10538" s="19" t="str">
        <f aca="false">IF(I10538="","",I10538-H10538)</f>
        <v/>
      </c>
      <c r="Q10538" s="19" t="str">
        <f aca="true">IF(B10538="","",IF(N10538="No aplica","No aplica",IF(I10538="","Pendent",IF(N10538="Per substituir","Substituir",IF(OR(N10538="No localitzat",N10538="No lliurat"),"Reposar",IF(I10538&lt;H10538,"Reposar",IF(I10538&gt;H10538,"Revisar excedent",IF(AND(G10538="Sí",M10538&lt;&gt;"",M10538&lt;TODAY()),"EPI caducat",IF(AND(G10538="Sí",M10538&lt;&gt;"",M10538&lt;=TODAY()+90),"EPI caduca ≤90 dies",IF(OR(N10538="Deteriorat usable",N10538="Revisió necessària"),"Revisar","OK"))))))))))</f>
      </c>
      <c r="R10538" s="20"/>
    </row>
    <row r="10539" customFormat="false" ht="15" hidden="false" customHeight="false" outlineLevel="0" collapsed="false">
      <c r="A10539" s="19" t="n">
        <v>97</v>
      </c>
      <c r="B10539" s="19" t="n">
        <f aca="false">IFERROR(VLOOKUP(A10539,Personal!$A$6:$F$112,2,FALSE()),"")</f>
        <v>0</v>
      </c>
      <c r="C10539" s="19" t="n">
        <f aca="false">IFERROR(VLOOKUP(A10539,Personal!$A$6:$F$112,3,FALSE()),"")</f>
        <v>0</v>
      </c>
      <c r="D10539" s="19" t="s">
        <v>132</v>
      </c>
      <c r="E10539" s="19" t="s">
        <v>182</v>
      </c>
      <c r="F10539" s="19" t="s">
        <v>183</v>
      </c>
      <c r="G10539" s="19" t="s">
        <v>272</v>
      </c>
      <c r="H10539" s="19" t="n">
        <f aca="false">IF(OR(VLOOKUP(A10539,Personal!$A$6:$F$112,5,FALSE())&lt;&gt;"Sí",N10539="No aplica"),0,'Catàleg GRAE'!D74)</f>
        <v>1</v>
      </c>
      <c r="I10539" s="20"/>
      <c r="J10539" s="20"/>
      <c r="K10539" s="20"/>
      <c r="L10539" s="21"/>
      <c r="M10539" s="21"/>
      <c r="N10539" s="20"/>
      <c r="O10539" s="20"/>
      <c r="P10539" s="19" t="str">
        <f aca="false">IF(I10539="","",I10539-H10539)</f>
        <v/>
      </c>
      <c r="Q10539" s="19" t="str">
        <f aca="true">IF(B10539="","",IF(N10539="No aplica","No aplica",IF(I10539="","Pendent",IF(N10539="Per substituir","Substituir",IF(OR(N10539="No localitzat",N10539="No lliurat"),"Reposar",IF(I10539&lt;H10539,"Reposar",IF(I10539&gt;H10539,"Revisar excedent",IF(AND(G10539="Sí",M10539&lt;&gt;"",M10539&lt;TODAY()),"EPI caducat",IF(AND(G10539="Sí",M10539&lt;&gt;"",M10539&lt;=TODAY()+90),"EPI caduca ≤90 dies",IF(OR(N10539="Deteriorat usable",N10539="Revisió necessària"),"Revisar","OK"))))))))))</f>
      </c>
      <c r="R10539" s="20"/>
    </row>
    <row r="10540" customFormat="false" ht="15" hidden="false" customHeight="false" outlineLevel="0" collapsed="false">
      <c r="A10540" s="19" t="n">
        <v>97</v>
      </c>
      <c r="B10540" s="19" t="n">
        <f aca="false">IFERROR(VLOOKUP(A10540,Personal!$A$6:$F$112,2,FALSE()),"")</f>
        <v>0</v>
      </c>
      <c r="C10540" s="19" t="n">
        <f aca="false">IFERROR(VLOOKUP(A10540,Personal!$A$6:$F$112,3,FALSE()),"")</f>
        <v>0</v>
      </c>
      <c r="D10540" s="19" t="s">
        <v>177</v>
      </c>
      <c r="E10540" s="19" t="s">
        <v>184</v>
      </c>
      <c r="F10540" s="19" t="s">
        <v>185</v>
      </c>
      <c r="G10540" s="19" t="s">
        <v>272</v>
      </c>
      <c r="H10540" s="19" t="n">
        <f aca="false">IF(OR(VLOOKUP(A10540,Personal!$A$6:$F$112,5,FALSE())&lt;&gt;"Sí",N10540="No aplica"),0,'Catàleg GRAE'!D75)</f>
        <v>1</v>
      </c>
      <c r="I10540" s="20"/>
      <c r="J10540" s="20"/>
      <c r="K10540" s="20"/>
      <c r="L10540" s="21"/>
      <c r="M10540" s="21"/>
      <c r="N10540" s="20"/>
      <c r="O10540" s="20"/>
      <c r="P10540" s="19" t="str">
        <f aca="false">IF(I10540="","",I10540-H10540)</f>
        <v/>
      </c>
      <c r="Q10540" s="19" t="str">
        <f aca="true">IF(B10540="","",IF(N10540="No aplica","No aplica",IF(I10540="","Pendent",IF(N10540="Per substituir","Substituir",IF(OR(N10540="No localitzat",N10540="No lliurat"),"Reposar",IF(I10540&lt;H10540,"Reposar",IF(I10540&gt;H10540,"Revisar excedent",IF(AND(G10540="Sí",M10540&lt;&gt;"",M10540&lt;TODAY()),"EPI caducat",IF(AND(G10540="Sí",M10540&lt;&gt;"",M10540&lt;=TODAY()+90),"EPI caduca ≤90 dies",IF(OR(N10540="Deteriorat usable",N10540="Revisió necessària"),"Revisar","OK"))))))))))</f>
      </c>
      <c r="R10540" s="20"/>
    </row>
    <row r="10541" customFormat="false" ht="15" hidden="false" customHeight="false" outlineLevel="0" collapsed="false">
      <c r="A10541" s="19" t="n">
        <v>97</v>
      </c>
      <c r="B10541" s="19" t="n">
        <f aca="false">IFERROR(VLOOKUP(A10541,Personal!$A$6:$F$112,2,FALSE()),"")</f>
        <v>0</v>
      </c>
      <c r="C10541" s="19" t="n">
        <f aca="false">IFERROR(VLOOKUP(A10541,Personal!$A$6:$F$112,3,FALSE()),"")</f>
        <v>0</v>
      </c>
      <c r="D10541" s="19" t="s">
        <v>142</v>
      </c>
      <c r="E10541" s="19" t="s">
        <v>186</v>
      </c>
      <c r="F10541" s="19" t="s">
        <v>187</v>
      </c>
      <c r="G10541" s="19" t="s">
        <v>272</v>
      </c>
      <c r="H10541" s="19" t="n">
        <f aca="false">IF(OR(VLOOKUP(A10541,Personal!$A$6:$F$112,5,FALSE())&lt;&gt;"Sí",N10541="No aplica"),0,'Catàleg GRAE'!D76)</f>
        <v>1</v>
      </c>
      <c r="I10541" s="20"/>
      <c r="J10541" s="20"/>
      <c r="K10541" s="20"/>
      <c r="L10541" s="21"/>
      <c r="M10541" s="21"/>
      <c r="N10541" s="20"/>
      <c r="O10541" s="20"/>
      <c r="P10541" s="19" t="str">
        <f aca="false">IF(I10541="","",I10541-H10541)</f>
        <v/>
      </c>
      <c r="Q10541" s="19" t="str">
        <f aca="true">IF(B10541="","",IF(N10541="No aplica","No aplica",IF(I10541="","Pendent",IF(N10541="Per substituir","Substituir",IF(OR(N10541="No localitzat",N10541="No lliurat"),"Reposar",IF(I10541&lt;H10541,"Reposar",IF(I10541&gt;H10541,"Revisar excedent",IF(AND(G10541="Sí",M10541&lt;&gt;"",M10541&lt;TODAY()),"EPI caducat",IF(AND(G10541="Sí",M10541&lt;&gt;"",M10541&lt;=TODAY()+90),"EPI caduca ≤90 dies",IF(OR(N10541="Deteriorat usable",N10541="Revisió necessària"),"Revisar","OK"))))))))))</f>
      </c>
      <c r="R10541" s="20"/>
    </row>
    <row r="10542" customFormat="false" ht="15" hidden="false" customHeight="false" outlineLevel="0" collapsed="false">
      <c r="A10542" s="19" t="n">
        <v>97</v>
      </c>
      <c r="B10542" s="19" t="n">
        <f aca="false">IFERROR(VLOOKUP(A10542,Personal!$A$6:$F$112,2,FALSE()),"")</f>
        <v>0</v>
      </c>
      <c r="C10542" s="19" t="n">
        <f aca="false">IFERROR(VLOOKUP(A10542,Personal!$A$6:$F$112,3,FALSE()),"")</f>
        <v>0</v>
      </c>
      <c r="D10542" s="19" t="s">
        <v>177</v>
      </c>
      <c r="E10542" s="19" t="s">
        <v>188</v>
      </c>
      <c r="F10542" s="19" t="s">
        <v>189</v>
      </c>
      <c r="G10542" s="19" t="s">
        <v>272</v>
      </c>
      <c r="H10542" s="19" t="n">
        <f aca="false">IF(OR(VLOOKUP(A10542,Personal!$A$6:$F$112,5,FALSE())&lt;&gt;"Sí",N10542="No aplica"),0,'Catàleg GRAE'!D77)</f>
        <v>1</v>
      </c>
      <c r="I10542" s="20"/>
      <c r="J10542" s="20"/>
      <c r="K10542" s="20"/>
      <c r="L10542" s="21"/>
      <c r="M10542" s="21"/>
      <c r="N10542" s="20"/>
      <c r="O10542" s="20"/>
      <c r="P10542" s="19" t="str">
        <f aca="false">IF(I10542="","",I10542-H10542)</f>
        <v/>
      </c>
      <c r="Q10542" s="19" t="str">
        <f aca="true">IF(B10542="","",IF(N10542="No aplica","No aplica",IF(I10542="","Pendent",IF(N10542="Per substituir","Substituir",IF(OR(N10542="No localitzat",N10542="No lliurat"),"Reposar",IF(I10542&lt;H10542,"Reposar",IF(I10542&gt;H10542,"Revisar excedent",IF(AND(G10542="Sí",M10542&lt;&gt;"",M10542&lt;TODAY()),"EPI caducat",IF(AND(G10542="Sí",M10542&lt;&gt;"",M10542&lt;=TODAY()+90),"EPI caduca ≤90 dies",IF(OR(N10542="Deteriorat usable",N10542="Revisió necessària"),"Revisar","OK"))))))))))</f>
      </c>
      <c r="R10542" s="20"/>
    </row>
    <row r="10543" customFormat="false" ht="15" hidden="false" customHeight="false" outlineLevel="0" collapsed="false">
      <c r="A10543" s="19" t="n">
        <v>97</v>
      </c>
      <c r="B10543" s="19" t="n">
        <f aca="false">IFERROR(VLOOKUP(A10543,Personal!$A$6:$F$112,2,FALSE()),"")</f>
        <v>0</v>
      </c>
      <c r="C10543" s="19" t="n">
        <f aca="false">IFERROR(VLOOKUP(A10543,Personal!$A$6:$F$112,3,FALSE()),"")</f>
        <v>0</v>
      </c>
      <c r="D10543" s="19" t="s">
        <v>132</v>
      </c>
      <c r="E10543" s="19" t="s">
        <v>190</v>
      </c>
      <c r="F10543" s="19" t="s">
        <v>191</v>
      </c>
      <c r="G10543" s="19" t="s">
        <v>272</v>
      </c>
      <c r="H10543" s="19" t="n">
        <f aca="false">IF(OR(VLOOKUP(A10543,Personal!$A$6:$F$112,5,FALSE())&lt;&gt;"Sí",N10543="No aplica"),0,'Catàleg GRAE'!D78)</f>
        <v>1</v>
      </c>
      <c r="I10543" s="20"/>
      <c r="J10543" s="20"/>
      <c r="K10543" s="20"/>
      <c r="L10543" s="21"/>
      <c r="M10543" s="21"/>
      <c r="N10543" s="20"/>
      <c r="O10543" s="20"/>
      <c r="P10543" s="19" t="str">
        <f aca="false">IF(I10543="","",I10543-H10543)</f>
        <v/>
      </c>
      <c r="Q10543" s="19" t="str">
        <f aca="true">IF(B10543="","",IF(N10543="No aplica","No aplica",IF(I10543="","Pendent",IF(N10543="Per substituir","Substituir",IF(OR(N10543="No localitzat",N10543="No lliurat"),"Reposar",IF(I10543&lt;H10543,"Reposar",IF(I10543&gt;H10543,"Revisar excedent",IF(AND(G10543="Sí",M10543&lt;&gt;"",M10543&lt;TODAY()),"EPI caducat",IF(AND(G10543="Sí",M10543&lt;&gt;"",M10543&lt;=TODAY()+90),"EPI caduca ≤90 dies",IF(OR(N10543="Deteriorat usable",N10543="Revisió necessària"),"Revisar","OK"))))))))))</f>
      </c>
      <c r="R10543" s="20"/>
    </row>
    <row r="10544" customFormat="false" ht="15" hidden="false" customHeight="false" outlineLevel="0" collapsed="false">
      <c r="A10544" s="19" t="n">
        <v>97</v>
      </c>
      <c r="B10544" s="19" t="n">
        <f aca="false">IFERROR(VLOOKUP(A10544,Personal!$A$6:$F$112,2,FALSE()),"")</f>
        <v>0</v>
      </c>
      <c r="C10544" s="19" t="n">
        <f aca="false">IFERROR(VLOOKUP(A10544,Personal!$A$6:$F$112,3,FALSE()),"")</f>
        <v>0</v>
      </c>
      <c r="D10544" s="19" t="s">
        <v>177</v>
      </c>
      <c r="E10544" s="19" t="s">
        <v>192</v>
      </c>
      <c r="F10544" s="19" t="s">
        <v>193</v>
      </c>
      <c r="G10544" s="19" t="s">
        <v>272</v>
      </c>
      <c r="H10544" s="19" t="n">
        <f aca="false">IF(OR(VLOOKUP(A10544,Personal!$A$6:$F$112,5,FALSE())&lt;&gt;"Sí",N10544="No aplica"),0,'Catàleg GRAE'!D79)</f>
        <v>8</v>
      </c>
      <c r="I10544" s="20"/>
      <c r="J10544" s="20"/>
      <c r="K10544" s="20"/>
      <c r="L10544" s="21"/>
      <c r="M10544" s="21"/>
      <c r="N10544" s="20"/>
      <c r="O10544" s="20"/>
      <c r="P10544" s="19" t="str">
        <f aca="false">IF(I10544="","",I10544-H10544)</f>
        <v/>
      </c>
      <c r="Q10544" s="19" t="str">
        <f aca="true">IF(B10544="","",IF(N10544="No aplica","No aplica",IF(I10544="","Pendent",IF(N10544="Per substituir","Substituir",IF(OR(N10544="No localitzat",N10544="No lliurat"),"Reposar",IF(I10544&lt;H10544,"Reposar",IF(I10544&gt;H10544,"Revisar excedent",IF(AND(G10544="Sí",M10544&lt;&gt;"",M10544&lt;TODAY()),"EPI caducat",IF(AND(G10544="Sí",M10544&lt;&gt;"",M10544&lt;=TODAY()+90),"EPI caduca ≤90 dies",IF(OR(N10544="Deteriorat usable",N10544="Revisió necessària"),"Revisar","OK"))))))))))</f>
      </c>
      <c r="R10544" s="20"/>
    </row>
    <row r="10545" customFormat="false" ht="15" hidden="false" customHeight="false" outlineLevel="0" collapsed="false">
      <c r="A10545" s="19" t="n">
        <v>97</v>
      </c>
      <c r="B10545" s="19" t="n">
        <f aca="false">IFERROR(VLOOKUP(A10545,Personal!$A$6:$F$112,2,FALSE()),"")</f>
        <v>0</v>
      </c>
      <c r="C10545" s="19" t="n">
        <f aca="false">IFERROR(VLOOKUP(A10545,Personal!$A$6:$F$112,3,FALSE()),"")</f>
        <v>0</v>
      </c>
      <c r="D10545" s="19" t="s">
        <v>177</v>
      </c>
      <c r="E10545" s="19" t="s">
        <v>194</v>
      </c>
      <c r="F10545" s="19" t="s">
        <v>195</v>
      </c>
      <c r="G10545" s="19" t="s">
        <v>272</v>
      </c>
      <c r="H10545" s="19" t="n">
        <f aca="false">IF(OR(VLOOKUP(A10545,Personal!$A$6:$F$112,5,FALSE())&lt;&gt;"Sí",N10545="No aplica"),0,'Catàleg GRAE'!D80)</f>
        <v>2</v>
      </c>
      <c r="I10545" s="20"/>
      <c r="J10545" s="20"/>
      <c r="K10545" s="20"/>
      <c r="L10545" s="21"/>
      <c r="M10545" s="21"/>
      <c r="N10545" s="20"/>
      <c r="O10545" s="20"/>
      <c r="P10545" s="19" t="str">
        <f aca="false">IF(I10545="","",I10545-H10545)</f>
        <v/>
      </c>
      <c r="Q10545" s="19" t="str">
        <f aca="true">IF(B10545="","",IF(N10545="No aplica","No aplica",IF(I10545="","Pendent",IF(N10545="Per substituir","Substituir",IF(OR(N10545="No localitzat",N10545="No lliurat"),"Reposar",IF(I10545&lt;H10545,"Reposar",IF(I10545&gt;H10545,"Revisar excedent",IF(AND(G10545="Sí",M10545&lt;&gt;"",M10545&lt;TODAY()),"EPI caducat",IF(AND(G10545="Sí",M10545&lt;&gt;"",M10545&lt;=TODAY()+90),"EPI caduca ≤90 dies",IF(OR(N10545="Deteriorat usable",N10545="Revisió necessària"),"Revisar","OK"))))))))))</f>
      </c>
      <c r="R10545" s="20"/>
    </row>
    <row r="10546" customFormat="false" ht="15" hidden="false" customHeight="false" outlineLevel="0" collapsed="false">
      <c r="A10546" s="19" t="n">
        <v>97</v>
      </c>
      <c r="B10546" s="19" t="n">
        <f aca="false">IFERROR(VLOOKUP(A10546,Personal!$A$6:$F$112,2,FALSE()),"")</f>
        <v>0</v>
      </c>
      <c r="C10546" s="19" t="n">
        <f aca="false">IFERROR(VLOOKUP(A10546,Personal!$A$6:$F$112,3,FALSE()),"")</f>
        <v>0</v>
      </c>
      <c r="D10546" s="19" t="s">
        <v>177</v>
      </c>
      <c r="E10546" s="19" t="s">
        <v>196</v>
      </c>
      <c r="F10546" s="19" t="s">
        <v>197</v>
      </c>
      <c r="G10546" s="19" t="s">
        <v>272</v>
      </c>
      <c r="H10546" s="19" t="n">
        <f aca="false">IF(OR(VLOOKUP(A10546,Personal!$A$6:$F$112,5,FALSE())&lt;&gt;"Sí",N10546="No aplica"),0,'Catàleg GRAE'!D81)</f>
        <v>1</v>
      </c>
      <c r="I10546" s="20"/>
      <c r="J10546" s="20"/>
      <c r="K10546" s="20"/>
      <c r="L10546" s="21"/>
      <c r="M10546" s="21"/>
      <c r="N10546" s="20"/>
      <c r="O10546" s="20"/>
      <c r="P10546" s="19" t="str">
        <f aca="false">IF(I10546="","",I10546-H10546)</f>
        <v/>
      </c>
      <c r="Q10546" s="19" t="str">
        <f aca="true">IF(B10546="","",IF(N10546="No aplica","No aplica",IF(I10546="","Pendent",IF(N10546="Per substituir","Substituir",IF(OR(N10546="No localitzat",N10546="No lliurat"),"Reposar",IF(I10546&lt;H10546,"Reposar",IF(I10546&gt;H10546,"Revisar excedent",IF(AND(G10546="Sí",M10546&lt;&gt;"",M10546&lt;TODAY()),"EPI caducat",IF(AND(G10546="Sí",M10546&lt;&gt;"",M10546&lt;=TODAY()+90),"EPI caduca ≤90 dies",IF(OR(N10546="Deteriorat usable",N10546="Revisió necessària"),"Revisar","OK"))))))))))</f>
      </c>
      <c r="R10546" s="20"/>
    </row>
    <row r="10547" customFormat="false" ht="15" hidden="false" customHeight="false" outlineLevel="0" collapsed="false">
      <c r="A10547" s="19" t="n">
        <v>97</v>
      </c>
      <c r="B10547" s="19" t="n">
        <f aca="false">IFERROR(VLOOKUP(A10547,Personal!$A$6:$F$112,2,FALSE()),"")</f>
        <v>0</v>
      </c>
      <c r="C10547" s="19" t="n">
        <f aca="false">IFERROR(VLOOKUP(A10547,Personal!$A$6:$F$112,3,FALSE()),"")</f>
        <v>0</v>
      </c>
      <c r="D10547" s="19" t="s">
        <v>177</v>
      </c>
      <c r="E10547" s="19" t="s">
        <v>198</v>
      </c>
      <c r="F10547" s="19" t="s">
        <v>199</v>
      </c>
      <c r="G10547" s="19" t="s">
        <v>272</v>
      </c>
      <c r="H10547" s="19" t="n">
        <f aca="false">IF(OR(VLOOKUP(A10547,Personal!$A$6:$F$112,5,FALSE())&lt;&gt;"Sí",N10547="No aplica"),0,'Catàleg GRAE'!D82)</f>
        <v>1</v>
      </c>
      <c r="I10547" s="20"/>
      <c r="J10547" s="20"/>
      <c r="K10547" s="20"/>
      <c r="L10547" s="21"/>
      <c r="M10547" s="21"/>
      <c r="N10547" s="20"/>
      <c r="O10547" s="20"/>
      <c r="P10547" s="19" t="str">
        <f aca="false">IF(I10547="","",I10547-H10547)</f>
        <v/>
      </c>
      <c r="Q10547" s="19" t="str">
        <f aca="true">IF(B10547="","",IF(N10547="No aplica","No aplica",IF(I10547="","Pendent",IF(N10547="Per substituir","Substituir",IF(OR(N10547="No localitzat",N10547="No lliurat"),"Reposar",IF(I10547&lt;H10547,"Reposar",IF(I10547&gt;H10547,"Revisar excedent",IF(AND(G10547="Sí",M10547&lt;&gt;"",M10547&lt;TODAY()),"EPI caducat",IF(AND(G10547="Sí",M10547&lt;&gt;"",M10547&lt;=TODAY()+90),"EPI caduca ≤90 dies",IF(OR(N10547="Deteriorat usable",N10547="Revisió necessària"),"Revisar","OK"))))))))))</f>
      </c>
      <c r="R10547" s="20"/>
    </row>
    <row r="10548" customFormat="false" ht="15" hidden="false" customHeight="false" outlineLevel="0" collapsed="false">
      <c r="A10548" s="19" t="n">
        <v>97</v>
      </c>
      <c r="B10548" s="19" t="n">
        <f aca="false">IFERROR(VLOOKUP(A10548,Personal!$A$6:$F$112,2,FALSE()),"")</f>
        <v>0</v>
      </c>
      <c r="C10548" s="19" t="n">
        <f aca="false">IFERROR(VLOOKUP(A10548,Personal!$A$6:$F$112,3,FALSE()),"")</f>
        <v>0</v>
      </c>
      <c r="D10548" s="19" t="s">
        <v>177</v>
      </c>
      <c r="E10548" s="19" t="s">
        <v>200</v>
      </c>
      <c r="F10548" s="19" t="s">
        <v>201</v>
      </c>
      <c r="G10548" s="19" t="s">
        <v>272</v>
      </c>
      <c r="H10548" s="19" t="n">
        <f aca="false">IF(OR(VLOOKUP(A10548,Personal!$A$6:$F$112,5,FALSE())&lt;&gt;"Sí",N10548="No aplica"),0,'Catàleg GRAE'!D83)</f>
        <v>1</v>
      </c>
      <c r="I10548" s="20"/>
      <c r="J10548" s="20"/>
      <c r="K10548" s="20"/>
      <c r="L10548" s="21"/>
      <c r="M10548" s="21"/>
      <c r="N10548" s="20"/>
      <c r="O10548" s="20"/>
      <c r="P10548" s="19" t="str">
        <f aca="false">IF(I10548="","",I10548-H10548)</f>
        <v/>
      </c>
      <c r="Q10548" s="19" t="str">
        <f aca="true">IF(B10548="","",IF(N10548="No aplica","No aplica",IF(I10548="","Pendent",IF(N10548="Per substituir","Substituir",IF(OR(N10548="No localitzat",N10548="No lliurat"),"Reposar",IF(I10548&lt;H10548,"Reposar",IF(I10548&gt;H10548,"Revisar excedent",IF(AND(G10548="Sí",M10548&lt;&gt;"",M10548&lt;TODAY()),"EPI caducat",IF(AND(G10548="Sí",M10548&lt;&gt;"",M10548&lt;=TODAY()+90),"EPI caduca ≤90 dies",IF(OR(N10548="Deteriorat usable",N10548="Revisió necessària"),"Revisar","OK"))))))))))</f>
      </c>
      <c r="R10548" s="20"/>
    </row>
    <row r="10549" customFormat="false" ht="15" hidden="false" customHeight="false" outlineLevel="0" collapsed="false">
      <c r="A10549" s="19" t="n">
        <v>97</v>
      </c>
      <c r="B10549" s="19" t="n">
        <f aca="false">IFERROR(VLOOKUP(A10549,Personal!$A$6:$F$112,2,FALSE()),"")</f>
        <v>0</v>
      </c>
      <c r="C10549" s="19" t="n">
        <f aca="false">IFERROR(VLOOKUP(A10549,Personal!$A$6:$F$112,3,FALSE()),"")</f>
        <v>0</v>
      </c>
      <c r="D10549" s="19" t="s">
        <v>94</v>
      </c>
      <c r="E10549" s="19" t="s">
        <v>202</v>
      </c>
      <c r="F10549" s="19" t="s">
        <v>203</v>
      </c>
      <c r="G10549" s="19" t="s">
        <v>291</v>
      </c>
      <c r="H10549" s="19" t="n">
        <f aca="false">IF(OR(VLOOKUP(A10549,Personal!$A$6:$F$112,5,FALSE())&lt;&gt;"Sí",N10549="No aplica"),0,'Catàleg GRAE'!D84)</f>
        <v>1</v>
      </c>
      <c r="I10549" s="20"/>
      <c r="J10549" s="20"/>
      <c r="K10549" s="20"/>
      <c r="L10549" s="21"/>
      <c r="M10549" s="21"/>
      <c r="N10549" s="20"/>
      <c r="O10549" s="20"/>
      <c r="P10549" s="19" t="str">
        <f aca="false">IF(I10549="","",I10549-H10549)</f>
        <v/>
      </c>
      <c r="Q10549" s="19" t="str">
        <f aca="true">IF(B10549="","",IF(N10549="No aplica","No aplica",IF(I10549="","Pendent",IF(N10549="Per substituir","Substituir",IF(OR(N10549="No localitzat",N10549="No lliurat"),"Reposar",IF(I10549&lt;H10549,"Reposar",IF(I10549&gt;H10549,"Revisar excedent",IF(AND(G10549="Sí",M10549&lt;&gt;"",M10549&lt;TODAY()),"EPI caducat",IF(AND(G10549="Sí",M10549&lt;&gt;"",M10549&lt;=TODAY()+90),"EPI caduca ≤90 dies",IF(OR(N10549="Deteriorat usable",N10549="Revisió necessària"),"Revisar","OK"))))))))))</f>
      </c>
      <c r="R10549" s="20"/>
    </row>
    <row r="10550" customFormat="false" ht="15" hidden="false" customHeight="false" outlineLevel="0" collapsed="false">
      <c r="A10550" s="19" t="n">
        <v>97</v>
      </c>
      <c r="B10550" s="19" t="n">
        <f aca="false">IFERROR(VLOOKUP(A10550,Personal!$A$6:$F$112,2,FALSE()),"")</f>
        <v>0</v>
      </c>
      <c r="C10550" s="19" t="n">
        <f aca="false">IFERROR(VLOOKUP(A10550,Personal!$A$6:$F$112,3,FALSE()),"")</f>
        <v>0</v>
      </c>
      <c r="D10550" s="19" t="s">
        <v>125</v>
      </c>
      <c r="E10550" s="19" t="s">
        <v>204</v>
      </c>
      <c r="F10550" s="19" t="s">
        <v>205</v>
      </c>
      <c r="G10550" s="19" t="s">
        <v>291</v>
      </c>
      <c r="H10550" s="19" t="n">
        <f aca="false">IF(OR(VLOOKUP(A10550,Personal!$A$6:$F$112,5,FALSE())&lt;&gt;"Sí",N10550="No aplica"),0,'Catàleg GRAE'!D85)</f>
        <v>1</v>
      </c>
      <c r="I10550" s="20"/>
      <c r="J10550" s="20"/>
      <c r="K10550" s="20"/>
      <c r="L10550" s="21"/>
      <c r="M10550" s="21"/>
      <c r="N10550" s="20"/>
      <c r="O10550" s="20"/>
      <c r="P10550" s="19" t="str">
        <f aca="false">IF(I10550="","",I10550-H10550)</f>
        <v/>
      </c>
      <c r="Q10550" s="19" t="str">
        <f aca="true">IF(B10550="","",IF(N10550="No aplica","No aplica",IF(I10550="","Pendent",IF(N10550="Per substituir","Substituir",IF(OR(N10550="No localitzat",N10550="No lliurat"),"Reposar",IF(I10550&lt;H10550,"Reposar",IF(I10550&gt;H10550,"Revisar excedent",IF(AND(G10550="Sí",M10550&lt;&gt;"",M10550&lt;TODAY()),"EPI caducat",IF(AND(G10550="Sí",M10550&lt;&gt;"",M10550&lt;=TODAY()+90),"EPI caduca ≤90 dies",IF(OR(N10550="Deteriorat usable",N10550="Revisió necessària"),"Revisar","OK"))))))))))</f>
      </c>
      <c r="R10550" s="20"/>
    </row>
    <row r="10551" customFormat="false" ht="15" hidden="false" customHeight="false" outlineLevel="0" collapsed="false">
      <c r="A10551" s="19" t="n">
        <v>97</v>
      </c>
      <c r="B10551" s="19" t="n">
        <f aca="false">IFERROR(VLOOKUP(A10551,Personal!$A$6:$F$112,2,FALSE()),"")</f>
        <v>0</v>
      </c>
      <c r="C10551" s="19" t="n">
        <f aca="false">IFERROR(VLOOKUP(A10551,Personal!$A$6:$F$112,3,FALSE()),"")</f>
        <v>0</v>
      </c>
      <c r="D10551" s="19" t="s">
        <v>153</v>
      </c>
      <c r="E10551" s="19" t="s">
        <v>206</v>
      </c>
      <c r="F10551" s="19" t="s">
        <v>207</v>
      </c>
      <c r="G10551" s="19" t="s">
        <v>272</v>
      </c>
      <c r="H10551" s="19" t="n">
        <f aca="false">IF(OR(VLOOKUP(A10551,Personal!$A$6:$F$112,5,FALSE())&lt;&gt;"Sí",N10551="No aplica"),0,'Catàleg GRAE'!D86)</f>
        <v>1</v>
      </c>
      <c r="I10551" s="20"/>
      <c r="J10551" s="20"/>
      <c r="K10551" s="20"/>
      <c r="L10551" s="21"/>
      <c r="M10551" s="21"/>
      <c r="N10551" s="20"/>
      <c r="O10551" s="20"/>
      <c r="P10551" s="19" t="str">
        <f aca="false">IF(I10551="","",I10551-H10551)</f>
        <v/>
      </c>
      <c r="Q10551" s="19" t="str">
        <f aca="true">IF(B10551="","",IF(N10551="No aplica","No aplica",IF(I10551="","Pendent",IF(N10551="Per substituir","Substituir",IF(OR(N10551="No localitzat",N10551="No lliurat"),"Reposar",IF(I10551&lt;H10551,"Reposar",IF(I10551&gt;H10551,"Revisar excedent",IF(AND(G10551="Sí",M10551&lt;&gt;"",M10551&lt;TODAY()),"EPI caducat",IF(AND(G10551="Sí",M10551&lt;&gt;"",M10551&lt;=TODAY()+90),"EPI caduca ≤90 dies",IF(OR(N10551="Deteriorat usable",N10551="Revisió necessària"),"Revisar","OK"))))))))))</f>
      </c>
      <c r="R10551" s="20"/>
    </row>
    <row r="10552" customFormat="false" ht="15" hidden="false" customHeight="false" outlineLevel="0" collapsed="false">
      <c r="A10552" s="19" t="n">
        <v>97</v>
      </c>
      <c r="B10552" s="19" t="n">
        <f aca="false">IFERROR(VLOOKUP(A10552,Personal!$A$6:$F$112,2,FALSE()),"")</f>
        <v>0</v>
      </c>
      <c r="C10552" s="19" t="n">
        <f aca="false">IFERROR(VLOOKUP(A10552,Personal!$A$6:$F$112,3,FALSE()),"")</f>
        <v>0</v>
      </c>
      <c r="D10552" s="19" t="s">
        <v>177</v>
      </c>
      <c r="E10552" s="19" t="s">
        <v>208</v>
      </c>
      <c r="F10552" s="19" t="s">
        <v>209</v>
      </c>
      <c r="G10552" s="19" t="s">
        <v>272</v>
      </c>
      <c r="H10552" s="19" t="n">
        <f aca="false">IF(OR(VLOOKUP(A10552,Personal!$A$6:$F$112,5,FALSE())&lt;&gt;"Sí",N10552="No aplica"),0,'Catàleg GRAE'!D87)</f>
        <v>1</v>
      </c>
      <c r="I10552" s="20"/>
      <c r="J10552" s="20"/>
      <c r="K10552" s="20"/>
      <c r="L10552" s="21"/>
      <c r="M10552" s="21"/>
      <c r="N10552" s="20"/>
      <c r="O10552" s="20"/>
      <c r="P10552" s="19" t="str">
        <f aca="false">IF(I10552="","",I10552-H10552)</f>
        <v/>
      </c>
      <c r="Q10552" s="19" t="str">
        <f aca="true">IF(B10552="","",IF(N10552="No aplica","No aplica",IF(I10552="","Pendent",IF(N10552="Per substituir","Substituir",IF(OR(N10552="No localitzat",N10552="No lliurat"),"Reposar",IF(I10552&lt;H10552,"Reposar",IF(I10552&gt;H10552,"Revisar excedent",IF(AND(G10552="Sí",M10552&lt;&gt;"",M10552&lt;TODAY()),"EPI caducat",IF(AND(G10552="Sí",M10552&lt;&gt;"",M10552&lt;=TODAY()+90),"EPI caduca ≤90 dies",IF(OR(N10552="Deteriorat usable",N10552="Revisió necessària"),"Revisar","OK"))))))))))</f>
      </c>
      <c r="R10552" s="20"/>
    </row>
    <row r="10553" customFormat="false" ht="15" hidden="false" customHeight="false" outlineLevel="0" collapsed="false">
      <c r="A10553" s="19" t="n">
        <v>97</v>
      </c>
      <c r="B10553" s="19" t="n">
        <f aca="false">IFERROR(VLOOKUP(A10553,Personal!$A$6:$F$112,2,FALSE()),"")</f>
        <v>0</v>
      </c>
      <c r="C10553" s="19" t="n">
        <f aca="false">IFERROR(VLOOKUP(A10553,Personal!$A$6:$F$112,3,FALSE()),"")</f>
        <v>0</v>
      </c>
      <c r="D10553" s="19" t="s">
        <v>177</v>
      </c>
      <c r="E10553" s="19" t="s">
        <v>210</v>
      </c>
      <c r="F10553" s="19" t="s">
        <v>211</v>
      </c>
      <c r="G10553" s="19" t="s">
        <v>272</v>
      </c>
      <c r="H10553" s="19" t="n">
        <f aca="false">IF(OR(VLOOKUP(A10553,Personal!$A$6:$F$112,5,FALSE())&lt;&gt;"Sí",N10553="No aplica"),0,'Catàleg GRAE'!D88)</f>
        <v>1</v>
      </c>
      <c r="I10553" s="20"/>
      <c r="J10553" s="20"/>
      <c r="K10553" s="20"/>
      <c r="L10553" s="21"/>
      <c r="M10553" s="21"/>
      <c r="N10553" s="20"/>
      <c r="O10553" s="20"/>
      <c r="P10553" s="19" t="str">
        <f aca="false">IF(I10553="","",I10553-H10553)</f>
        <v/>
      </c>
      <c r="Q10553" s="19" t="str">
        <f aca="true">IF(B10553="","",IF(N10553="No aplica","No aplica",IF(I10553="","Pendent",IF(N10553="Per substituir","Substituir",IF(OR(N10553="No localitzat",N10553="No lliurat"),"Reposar",IF(I10553&lt;H10553,"Reposar",IF(I10553&gt;H10553,"Revisar excedent",IF(AND(G10553="Sí",M10553&lt;&gt;"",M10553&lt;TODAY()),"EPI caducat",IF(AND(G10553="Sí",M10553&lt;&gt;"",M10553&lt;=TODAY()+90),"EPI caduca ≤90 dies",IF(OR(N10553="Deteriorat usable",N10553="Revisió necessària"),"Revisar","OK"))))))))))</f>
      </c>
      <c r="R10553" s="20"/>
    </row>
    <row r="10554" customFormat="false" ht="15" hidden="false" customHeight="false" outlineLevel="0" collapsed="false">
      <c r="A10554" s="19" t="n">
        <v>97</v>
      </c>
      <c r="B10554" s="19" t="n">
        <f aca="false">IFERROR(VLOOKUP(A10554,Personal!$A$6:$F$112,2,FALSE()),"")</f>
        <v>0</v>
      </c>
      <c r="C10554" s="19" t="n">
        <f aca="false">IFERROR(VLOOKUP(A10554,Personal!$A$6:$F$112,3,FALSE()),"")</f>
        <v>0</v>
      </c>
      <c r="D10554" s="19" t="s">
        <v>125</v>
      </c>
      <c r="E10554" s="19" t="s">
        <v>212</v>
      </c>
      <c r="F10554" s="19" t="s">
        <v>213</v>
      </c>
      <c r="G10554" s="19" t="s">
        <v>272</v>
      </c>
      <c r="H10554" s="19" t="n">
        <f aca="false">IF(OR(VLOOKUP(A10554,Personal!$A$6:$F$112,5,FALSE())&lt;&gt;"Sí",N10554="No aplica"),0,'Catàleg GRAE'!D89)</f>
        <v>1</v>
      </c>
      <c r="I10554" s="20"/>
      <c r="J10554" s="20"/>
      <c r="K10554" s="20"/>
      <c r="L10554" s="21"/>
      <c r="M10554" s="21"/>
      <c r="N10554" s="20"/>
      <c r="O10554" s="20"/>
      <c r="P10554" s="19" t="str">
        <f aca="false">IF(I10554="","",I10554-H10554)</f>
        <v/>
      </c>
      <c r="Q10554" s="19" t="str">
        <f aca="true">IF(B10554="","",IF(N10554="No aplica","No aplica",IF(I10554="","Pendent",IF(N10554="Per substituir","Substituir",IF(OR(N10554="No localitzat",N10554="No lliurat"),"Reposar",IF(I10554&lt;H10554,"Reposar",IF(I10554&gt;H10554,"Revisar excedent",IF(AND(G10554="Sí",M10554&lt;&gt;"",M10554&lt;TODAY()),"EPI caducat",IF(AND(G10554="Sí",M10554&lt;&gt;"",M10554&lt;=TODAY()+90),"EPI caduca ≤90 dies",IF(OR(N10554="Deteriorat usable",N10554="Revisió necessària"),"Revisar","OK"))))))))))</f>
      </c>
      <c r="R10554" s="20"/>
    </row>
    <row r="10555" customFormat="false" ht="15" hidden="false" customHeight="false" outlineLevel="0" collapsed="false">
      <c r="A10555" s="19" t="n">
        <v>97</v>
      </c>
      <c r="B10555" s="19" t="n">
        <f aca="false">IFERROR(VLOOKUP(A10555,Personal!$A$6:$F$112,2,FALSE()),"")</f>
        <v>0</v>
      </c>
      <c r="C10555" s="19" t="n">
        <f aca="false">IFERROR(VLOOKUP(A10555,Personal!$A$6:$F$112,3,FALSE()),"")</f>
        <v>0</v>
      </c>
      <c r="D10555" s="19" t="s">
        <v>40</v>
      </c>
      <c r="E10555" s="19" t="s">
        <v>214</v>
      </c>
      <c r="F10555" s="19" t="s">
        <v>215</v>
      </c>
      <c r="G10555" s="19" t="s">
        <v>291</v>
      </c>
      <c r="H10555" s="19" t="n">
        <f aca="false">IF(OR(VLOOKUP(A10555,Personal!$A$6:$F$112,5,FALSE())&lt;&gt;"Sí",N10555="No aplica"),0,'Catàleg GRAE'!D90)</f>
        <v>1</v>
      </c>
      <c r="I10555" s="20"/>
      <c r="J10555" s="20"/>
      <c r="K10555" s="20"/>
      <c r="L10555" s="21"/>
      <c r="M10555" s="21"/>
      <c r="N10555" s="20"/>
      <c r="O10555" s="20"/>
      <c r="P10555" s="19" t="str">
        <f aca="false">IF(I10555="","",I10555-H10555)</f>
        <v/>
      </c>
      <c r="Q10555" s="19" t="str">
        <f aca="true">IF(B10555="","",IF(N10555="No aplica","No aplica",IF(I10555="","Pendent",IF(N10555="Per substituir","Substituir",IF(OR(N10555="No localitzat",N10555="No lliurat"),"Reposar",IF(I10555&lt;H10555,"Reposar",IF(I10555&gt;H10555,"Revisar excedent",IF(AND(G10555="Sí",M10555&lt;&gt;"",M10555&lt;TODAY()),"EPI caducat",IF(AND(G10555="Sí",M10555&lt;&gt;"",M10555&lt;=TODAY()+90),"EPI caduca ≤90 dies",IF(OR(N10555="Deteriorat usable",N10555="Revisió necessària"),"Revisar","OK"))))))))))</f>
      </c>
      <c r="R10555" s="20"/>
    </row>
    <row r="10556" customFormat="false" ht="15" hidden="false" customHeight="false" outlineLevel="0" collapsed="false">
      <c r="A10556" s="19" t="n">
        <v>97</v>
      </c>
      <c r="B10556" s="19" t="n">
        <f aca="false">IFERROR(VLOOKUP(A10556,Personal!$A$6:$F$112,2,FALSE()),"")</f>
        <v>0</v>
      </c>
      <c r="C10556" s="19" t="n">
        <f aca="false">IFERROR(VLOOKUP(A10556,Personal!$A$6:$F$112,3,FALSE()),"")</f>
        <v>0</v>
      </c>
      <c r="D10556" s="19" t="s">
        <v>216</v>
      </c>
      <c r="E10556" s="19" t="s">
        <v>217</v>
      </c>
      <c r="F10556" s="19" t="s">
        <v>218</v>
      </c>
      <c r="G10556" s="19" t="s">
        <v>272</v>
      </c>
      <c r="H10556" s="19" t="n">
        <f aca="false">IF(OR(VLOOKUP(A10556,Personal!$A$6:$F$112,5,FALSE())&lt;&gt;"Sí",N10556="No aplica"),0,'Catàleg GRAE'!D91)</f>
        <v>1</v>
      </c>
      <c r="I10556" s="20"/>
      <c r="J10556" s="20"/>
      <c r="K10556" s="20"/>
      <c r="L10556" s="21"/>
      <c r="M10556" s="21"/>
      <c r="N10556" s="20"/>
      <c r="O10556" s="20"/>
      <c r="P10556" s="19" t="str">
        <f aca="false">IF(I10556="","",I10556-H10556)</f>
        <v/>
      </c>
      <c r="Q10556" s="19" t="str">
        <f aca="true">IF(B10556="","",IF(N10556="No aplica","No aplica",IF(I10556="","Pendent",IF(N10556="Per substituir","Substituir",IF(OR(N10556="No localitzat",N10556="No lliurat"),"Reposar",IF(I10556&lt;H10556,"Reposar",IF(I10556&gt;H10556,"Revisar excedent",IF(AND(G10556="Sí",M10556&lt;&gt;"",M10556&lt;TODAY()),"EPI caducat",IF(AND(G10556="Sí",M10556&lt;&gt;"",M10556&lt;=TODAY()+90),"EPI caduca ≤90 dies",IF(OR(N10556="Deteriorat usable",N10556="Revisió necessària"),"Revisar","OK"))))))))))</f>
      </c>
      <c r="R10556" s="20"/>
    </row>
    <row r="10557" customFormat="false" ht="15" hidden="false" customHeight="false" outlineLevel="0" collapsed="false">
      <c r="A10557" s="19" t="n">
        <v>97</v>
      </c>
      <c r="B10557" s="19" t="n">
        <f aca="false">IFERROR(VLOOKUP(A10557,Personal!$A$6:$F$112,2,FALSE()),"")</f>
        <v>0</v>
      </c>
      <c r="C10557" s="19" t="n">
        <f aca="false">IFERROR(VLOOKUP(A10557,Personal!$A$6:$F$112,3,FALSE()),"")</f>
        <v>0</v>
      </c>
      <c r="D10557" s="19" t="s">
        <v>37</v>
      </c>
      <c r="E10557" s="19" t="s">
        <v>219</v>
      </c>
      <c r="F10557" s="19" t="s">
        <v>220</v>
      </c>
      <c r="G10557" s="19" t="s">
        <v>291</v>
      </c>
      <c r="H10557" s="19" t="n">
        <f aca="false">IF(OR(VLOOKUP(A10557,Personal!$A$6:$F$112,5,FALSE())&lt;&gt;"Sí",N10557="No aplica"),0,'Catàleg GRAE'!D92)</f>
        <v>1</v>
      </c>
      <c r="I10557" s="20"/>
      <c r="J10557" s="20"/>
      <c r="K10557" s="20"/>
      <c r="L10557" s="21"/>
      <c r="M10557" s="21"/>
      <c r="N10557" s="20"/>
      <c r="O10557" s="20"/>
      <c r="P10557" s="19" t="str">
        <f aca="false">IF(I10557="","",I10557-H10557)</f>
        <v/>
      </c>
      <c r="Q10557" s="19" t="str">
        <f aca="true">IF(B10557="","",IF(N10557="No aplica","No aplica",IF(I10557="","Pendent",IF(N10557="Per substituir","Substituir",IF(OR(N10557="No localitzat",N10557="No lliurat"),"Reposar",IF(I10557&lt;H10557,"Reposar",IF(I10557&gt;H10557,"Revisar excedent",IF(AND(G10557="Sí",M10557&lt;&gt;"",M10557&lt;TODAY()),"EPI caducat",IF(AND(G10557="Sí",M10557&lt;&gt;"",M10557&lt;=TODAY()+90),"EPI caduca ≤90 dies",IF(OR(N10557="Deteriorat usable",N10557="Revisió necessària"),"Revisar","OK"))))))))))</f>
      </c>
      <c r="R10557" s="20"/>
    </row>
    <row r="10558" customFormat="false" ht="15" hidden="false" customHeight="false" outlineLevel="0" collapsed="false">
      <c r="A10558" s="19" t="n">
        <v>97</v>
      </c>
      <c r="B10558" s="19" t="n">
        <f aca="false">IFERROR(VLOOKUP(A10558,Personal!$A$6:$F$112,2,FALSE()),"")</f>
        <v>0</v>
      </c>
      <c r="C10558" s="19" t="n">
        <f aca="false">IFERROR(VLOOKUP(A10558,Personal!$A$6:$F$112,3,FALSE()),"")</f>
        <v>0</v>
      </c>
      <c r="D10558" s="19" t="s">
        <v>137</v>
      </c>
      <c r="E10558" s="19" t="s">
        <v>221</v>
      </c>
      <c r="F10558" s="19" t="s">
        <v>222</v>
      </c>
      <c r="G10558" s="19" t="s">
        <v>291</v>
      </c>
      <c r="H10558" s="19" t="n">
        <f aca="false">IF(OR(VLOOKUP(A10558,Personal!$A$6:$F$112,5,FALSE())&lt;&gt;"Sí",N10558="No aplica"),0,'Catàleg GRAE'!D93)</f>
        <v>1</v>
      </c>
      <c r="I10558" s="20"/>
      <c r="J10558" s="20"/>
      <c r="K10558" s="20"/>
      <c r="L10558" s="21"/>
      <c r="M10558" s="21"/>
      <c r="N10558" s="20"/>
      <c r="O10558" s="20"/>
      <c r="P10558" s="19" t="str">
        <f aca="false">IF(I10558="","",I10558-H10558)</f>
        <v/>
      </c>
      <c r="Q10558" s="19" t="str">
        <f aca="true">IF(B10558="","",IF(N10558="No aplica","No aplica",IF(I10558="","Pendent",IF(N10558="Per substituir","Substituir",IF(OR(N10558="No localitzat",N10558="No lliurat"),"Reposar",IF(I10558&lt;H10558,"Reposar",IF(I10558&gt;H10558,"Revisar excedent",IF(AND(G10558="Sí",M10558&lt;&gt;"",M10558&lt;TODAY()),"EPI caducat",IF(AND(G10558="Sí",M10558&lt;&gt;"",M10558&lt;=TODAY()+90),"EPI caduca ≤90 dies",IF(OR(N10558="Deteriorat usable",N10558="Revisió necessària"),"Revisar","OK"))))))))))</f>
      </c>
      <c r="R10558" s="20"/>
    </row>
    <row r="10559" customFormat="false" ht="15" hidden="false" customHeight="false" outlineLevel="0" collapsed="false">
      <c r="A10559" s="19" t="n">
        <v>97</v>
      </c>
      <c r="B10559" s="19" t="n">
        <f aca="false">IFERROR(VLOOKUP(A10559,Personal!$A$6:$F$112,2,FALSE()),"")</f>
        <v>0</v>
      </c>
      <c r="C10559" s="19" t="n">
        <f aca="false">IFERROR(VLOOKUP(A10559,Personal!$A$6:$F$112,3,FALSE()),"")</f>
        <v>0</v>
      </c>
      <c r="D10559" s="19" t="s">
        <v>137</v>
      </c>
      <c r="E10559" s="19" t="s">
        <v>223</v>
      </c>
      <c r="F10559" s="19" t="s">
        <v>224</v>
      </c>
      <c r="G10559" s="19" t="s">
        <v>291</v>
      </c>
      <c r="H10559" s="19" t="n">
        <f aca="false">IF(OR(VLOOKUP(A10559,Personal!$A$6:$F$112,5,FALSE())&lt;&gt;"Sí",N10559="No aplica"),0,'Catàleg GRAE'!D94)</f>
        <v>1</v>
      </c>
      <c r="I10559" s="20"/>
      <c r="J10559" s="20"/>
      <c r="K10559" s="20"/>
      <c r="L10559" s="21"/>
      <c r="M10559" s="21"/>
      <c r="N10559" s="20"/>
      <c r="O10559" s="20"/>
      <c r="P10559" s="19" t="str">
        <f aca="false">IF(I10559="","",I10559-H10559)</f>
        <v/>
      </c>
      <c r="Q10559" s="19" t="str">
        <f aca="true">IF(B10559="","",IF(N10559="No aplica","No aplica",IF(I10559="","Pendent",IF(N10559="Per substituir","Substituir",IF(OR(N10559="No localitzat",N10559="No lliurat"),"Reposar",IF(I10559&lt;H10559,"Reposar",IF(I10559&gt;H10559,"Revisar excedent",IF(AND(G10559="Sí",M10559&lt;&gt;"",M10559&lt;TODAY()),"EPI caducat",IF(AND(G10559="Sí",M10559&lt;&gt;"",M10559&lt;=TODAY()+90),"EPI caduca ≤90 dies",IF(OR(N10559="Deteriorat usable",N10559="Revisió necessària"),"Revisar","OK"))))))))))</f>
      </c>
      <c r="R10559" s="20"/>
    </row>
    <row r="10560" customFormat="false" ht="15" hidden="false" customHeight="false" outlineLevel="0" collapsed="false">
      <c r="A10560" s="19" t="n">
        <v>97</v>
      </c>
      <c r="B10560" s="19" t="n">
        <f aca="false">IFERROR(VLOOKUP(A10560,Personal!$A$6:$F$112,2,FALSE()),"")</f>
        <v>0</v>
      </c>
      <c r="C10560" s="19" t="n">
        <f aca="false">IFERROR(VLOOKUP(A10560,Personal!$A$6:$F$112,3,FALSE()),"")</f>
        <v>0</v>
      </c>
      <c r="D10560" s="19" t="s">
        <v>137</v>
      </c>
      <c r="E10560" s="19" t="s">
        <v>225</v>
      </c>
      <c r="F10560" s="19" t="s">
        <v>226</v>
      </c>
      <c r="G10560" s="19" t="s">
        <v>291</v>
      </c>
      <c r="H10560" s="19" t="n">
        <f aca="false">IF(OR(VLOOKUP(A10560,Personal!$A$6:$F$112,5,FALSE())&lt;&gt;"Sí",N10560="No aplica"),0,'Catàleg GRAE'!D95)</f>
        <v>1</v>
      </c>
      <c r="I10560" s="20"/>
      <c r="J10560" s="20"/>
      <c r="K10560" s="20"/>
      <c r="L10560" s="21"/>
      <c r="M10560" s="21"/>
      <c r="N10560" s="20"/>
      <c r="O10560" s="20"/>
      <c r="P10560" s="19" t="str">
        <f aca="false">IF(I10560="","",I10560-H10560)</f>
        <v/>
      </c>
      <c r="Q10560" s="19" t="str">
        <f aca="true">IF(B10560="","",IF(N10560="No aplica","No aplica",IF(I10560="","Pendent",IF(N10560="Per substituir","Substituir",IF(OR(N10560="No localitzat",N10560="No lliurat"),"Reposar",IF(I10560&lt;H10560,"Reposar",IF(I10560&gt;H10560,"Revisar excedent",IF(AND(G10560="Sí",M10560&lt;&gt;"",M10560&lt;TODAY()),"EPI caducat",IF(AND(G10560="Sí",M10560&lt;&gt;"",M10560&lt;=TODAY()+90),"EPI caduca ≤90 dies",IF(OR(N10560="Deteriorat usable",N10560="Revisió necessària"),"Revisar","OK"))))))))))</f>
      </c>
      <c r="R10560" s="20"/>
    </row>
    <row r="10561" customFormat="false" ht="15" hidden="false" customHeight="false" outlineLevel="0" collapsed="false">
      <c r="A10561" s="19" t="n">
        <v>97</v>
      </c>
      <c r="B10561" s="19" t="n">
        <f aca="false">IFERROR(VLOOKUP(A10561,Personal!$A$6:$F$112,2,FALSE()),"")</f>
        <v>0</v>
      </c>
      <c r="C10561" s="19" t="n">
        <f aca="false">IFERROR(VLOOKUP(A10561,Personal!$A$6:$F$112,3,FALSE()),"")</f>
        <v>0</v>
      </c>
      <c r="D10561" s="19" t="s">
        <v>137</v>
      </c>
      <c r="E10561" s="19" t="s">
        <v>227</v>
      </c>
      <c r="F10561" s="19" t="s">
        <v>228</v>
      </c>
      <c r="G10561" s="19" t="s">
        <v>291</v>
      </c>
      <c r="H10561" s="19" t="n">
        <f aca="false">IF(OR(VLOOKUP(A10561,Personal!$A$6:$F$112,5,FALSE())&lt;&gt;"Sí",N10561="No aplica"),0,'Catàleg GRAE'!D96)</f>
        <v>1</v>
      </c>
      <c r="I10561" s="20"/>
      <c r="J10561" s="20"/>
      <c r="K10561" s="20"/>
      <c r="L10561" s="21"/>
      <c r="M10561" s="21"/>
      <c r="N10561" s="20"/>
      <c r="O10561" s="20"/>
      <c r="P10561" s="19" t="str">
        <f aca="false">IF(I10561="","",I10561-H10561)</f>
        <v/>
      </c>
      <c r="Q10561" s="19" t="str">
        <f aca="true">IF(B10561="","",IF(N10561="No aplica","No aplica",IF(I10561="","Pendent",IF(N10561="Per substituir","Substituir",IF(OR(N10561="No localitzat",N10561="No lliurat"),"Reposar",IF(I10561&lt;H10561,"Reposar",IF(I10561&gt;H10561,"Revisar excedent",IF(AND(G10561="Sí",M10561&lt;&gt;"",M10561&lt;TODAY()),"EPI caducat",IF(AND(G10561="Sí",M10561&lt;&gt;"",M10561&lt;=TODAY()+90),"EPI caduca ≤90 dies",IF(OR(N10561="Deteriorat usable",N10561="Revisió necessària"),"Revisar","OK"))))))))))</f>
      </c>
      <c r="R10561" s="20"/>
    </row>
    <row r="10562" customFormat="false" ht="15" hidden="false" customHeight="false" outlineLevel="0" collapsed="false">
      <c r="A10562" s="19" t="n">
        <v>97</v>
      </c>
      <c r="B10562" s="19" t="n">
        <f aca="false">IFERROR(VLOOKUP(A10562,Personal!$A$6:$F$112,2,FALSE()),"")</f>
        <v>0</v>
      </c>
      <c r="C10562" s="19" t="n">
        <f aca="false">IFERROR(VLOOKUP(A10562,Personal!$A$6:$F$112,3,FALSE()),"")</f>
        <v>0</v>
      </c>
      <c r="D10562" s="19" t="s">
        <v>137</v>
      </c>
      <c r="E10562" s="19" t="s">
        <v>229</v>
      </c>
      <c r="F10562" s="19" t="s">
        <v>230</v>
      </c>
      <c r="G10562" s="19" t="s">
        <v>291</v>
      </c>
      <c r="H10562" s="19" t="n">
        <f aca="false">IF(OR(VLOOKUP(A10562,Personal!$A$6:$F$112,5,FALSE())&lt;&gt;"Sí",N10562="No aplica"),0,'Catàleg GRAE'!D97)</f>
        <v>1</v>
      </c>
      <c r="I10562" s="20"/>
      <c r="J10562" s="20"/>
      <c r="K10562" s="20"/>
      <c r="L10562" s="21"/>
      <c r="M10562" s="21"/>
      <c r="N10562" s="20"/>
      <c r="O10562" s="20"/>
      <c r="P10562" s="19" t="str">
        <f aca="false">IF(I10562="","",I10562-H10562)</f>
        <v/>
      </c>
      <c r="Q10562" s="19" t="str">
        <f aca="true">IF(B10562="","",IF(N10562="No aplica","No aplica",IF(I10562="","Pendent",IF(N10562="Per substituir","Substituir",IF(OR(N10562="No localitzat",N10562="No lliurat"),"Reposar",IF(I10562&lt;H10562,"Reposar",IF(I10562&gt;H10562,"Revisar excedent",IF(AND(G10562="Sí",M10562&lt;&gt;"",M10562&lt;TODAY()),"EPI caducat",IF(AND(G10562="Sí",M10562&lt;&gt;"",M10562&lt;=TODAY()+90),"EPI caduca ≤90 dies",IF(OR(N10562="Deteriorat usable",N10562="Revisió necessària"),"Revisar","OK"))))))))))</f>
      </c>
      <c r="R10562" s="20"/>
    </row>
    <row r="10563" customFormat="false" ht="15" hidden="false" customHeight="false" outlineLevel="0" collapsed="false">
      <c r="A10563" s="19" t="n">
        <v>97</v>
      </c>
      <c r="B10563" s="19" t="n">
        <f aca="false">IFERROR(VLOOKUP(A10563,Personal!$A$6:$F$112,2,FALSE()),"")</f>
        <v>0</v>
      </c>
      <c r="C10563" s="19" t="n">
        <f aca="false">IFERROR(VLOOKUP(A10563,Personal!$A$6:$F$112,3,FALSE()),"")</f>
        <v>0</v>
      </c>
      <c r="D10563" s="19" t="s">
        <v>137</v>
      </c>
      <c r="E10563" s="19" t="s">
        <v>231</v>
      </c>
      <c r="F10563" s="19" t="s">
        <v>232</v>
      </c>
      <c r="G10563" s="19" t="s">
        <v>291</v>
      </c>
      <c r="H10563" s="19" t="n">
        <f aca="false">IF(OR(VLOOKUP(A10563,Personal!$A$6:$F$112,5,FALSE())&lt;&gt;"Sí",N10563="No aplica"),0,'Catàleg GRAE'!D98)</f>
        <v>1</v>
      </c>
      <c r="I10563" s="20"/>
      <c r="J10563" s="20"/>
      <c r="K10563" s="20"/>
      <c r="L10563" s="21"/>
      <c r="M10563" s="21"/>
      <c r="N10563" s="20"/>
      <c r="O10563" s="20"/>
      <c r="P10563" s="19" t="str">
        <f aca="false">IF(I10563="","",I10563-H10563)</f>
        <v/>
      </c>
      <c r="Q10563" s="19" t="str">
        <f aca="true">IF(B10563="","",IF(N10563="No aplica","No aplica",IF(I10563="","Pendent",IF(N10563="Per substituir","Substituir",IF(OR(N10563="No localitzat",N10563="No lliurat"),"Reposar",IF(I10563&lt;H10563,"Reposar",IF(I10563&gt;H10563,"Revisar excedent",IF(AND(G10563="Sí",M10563&lt;&gt;"",M10563&lt;TODAY()),"EPI caducat",IF(AND(G10563="Sí",M10563&lt;&gt;"",M10563&lt;=TODAY()+90),"EPI caduca ≤90 dies",IF(OR(N10563="Deteriorat usable",N10563="Revisió necessària"),"Revisar","OK"))))))))))</f>
      </c>
      <c r="R10563" s="20"/>
    </row>
    <row r="10564" customFormat="false" ht="15" hidden="false" customHeight="false" outlineLevel="0" collapsed="false">
      <c r="A10564" s="19" t="n">
        <v>97</v>
      </c>
      <c r="B10564" s="19" t="n">
        <f aca="false">IFERROR(VLOOKUP(A10564,Personal!$A$6:$F$112,2,FALSE()),"")</f>
        <v>0</v>
      </c>
      <c r="C10564" s="19" t="n">
        <f aca="false">IFERROR(VLOOKUP(A10564,Personal!$A$6:$F$112,3,FALSE()),"")</f>
        <v>0</v>
      </c>
      <c r="D10564" s="19" t="s">
        <v>137</v>
      </c>
      <c r="E10564" s="19" t="s">
        <v>233</v>
      </c>
      <c r="F10564" s="19" t="s">
        <v>234</v>
      </c>
      <c r="G10564" s="19" t="s">
        <v>291</v>
      </c>
      <c r="H10564" s="19" t="n">
        <f aca="false">IF(OR(VLOOKUP(A10564,Personal!$A$6:$F$112,5,FALSE())&lt;&gt;"Sí",N10564="No aplica"),0,'Catàleg GRAE'!D99)</f>
        <v>1</v>
      </c>
      <c r="I10564" s="20"/>
      <c r="J10564" s="20"/>
      <c r="K10564" s="20"/>
      <c r="L10564" s="21"/>
      <c r="M10564" s="21"/>
      <c r="N10564" s="20"/>
      <c r="O10564" s="20"/>
      <c r="P10564" s="19" t="str">
        <f aca="false">IF(I10564="","",I10564-H10564)</f>
        <v/>
      </c>
      <c r="Q10564" s="19" t="str">
        <f aca="true">IF(B10564="","",IF(N10564="No aplica","No aplica",IF(I10564="","Pendent",IF(N10564="Per substituir","Substituir",IF(OR(N10564="No localitzat",N10564="No lliurat"),"Reposar",IF(I10564&lt;H10564,"Reposar",IF(I10564&gt;H10564,"Revisar excedent",IF(AND(G10564="Sí",M10564&lt;&gt;"",M10564&lt;TODAY()),"EPI caducat",IF(AND(G10564="Sí",M10564&lt;&gt;"",M10564&lt;=TODAY()+90),"EPI caduca ≤90 dies",IF(OR(N10564="Deteriorat usable",N10564="Revisió necessària"),"Revisar","OK"))))))))))</f>
      </c>
      <c r="R10564" s="20"/>
    </row>
    <row r="10565" customFormat="false" ht="15" hidden="false" customHeight="false" outlineLevel="0" collapsed="false">
      <c r="A10565" s="19" t="n">
        <v>97</v>
      </c>
      <c r="B10565" s="19" t="n">
        <f aca="false">IFERROR(VLOOKUP(A10565,Personal!$A$6:$F$112,2,FALSE()),"")</f>
        <v>0</v>
      </c>
      <c r="C10565" s="19" t="n">
        <f aca="false">IFERROR(VLOOKUP(A10565,Personal!$A$6:$F$112,3,FALSE()),"")</f>
        <v>0</v>
      </c>
      <c r="D10565" s="19" t="s">
        <v>216</v>
      </c>
      <c r="E10565" s="19" t="s">
        <v>235</v>
      </c>
      <c r="F10565" s="19" t="s">
        <v>236</v>
      </c>
      <c r="G10565" s="19" t="s">
        <v>272</v>
      </c>
      <c r="H10565" s="19" t="n">
        <f aca="false">IF(OR(VLOOKUP(A10565,Personal!$A$6:$F$112,5,FALSE())&lt;&gt;"Sí",N10565="No aplica"),0,'Catàleg GRAE'!D100)</f>
        <v>1</v>
      </c>
      <c r="I10565" s="20"/>
      <c r="J10565" s="20"/>
      <c r="K10565" s="20"/>
      <c r="L10565" s="21"/>
      <c r="M10565" s="21"/>
      <c r="N10565" s="20"/>
      <c r="O10565" s="20"/>
      <c r="P10565" s="19" t="str">
        <f aca="false">IF(I10565="","",I10565-H10565)</f>
        <v/>
      </c>
      <c r="Q10565" s="19" t="str">
        <f aca="true">IF(B10565="","",IF(N10565="No aplica","No aplica",IF(I10565="","Pendent",IF(N10565="Per substituir","Substituir",IF(OR(N10565="No localitzat",N10565="No lliurat"),"Reposar",IF(I10565&lt;H10565,"Reposar",IF(I10565&gt;H10565,"Revisar excedent",IF(AND(G10565="Sí",M10565&lt;&gt;"",M10565&lt;TODAY()),"EPI caducat",IF(AND(G10565="Sí",M10565&lt;&gt;"",M10565&lt;=TODAY()+90),"EPI caduca ≤90 dies",IF(OR(N10565="Deteriorat usable",N10565="Revisió necessària"),"Revisar","OK"))))))))))</f>
      </c>
      <c r="R10565" s="20"/>
    </row>
    <row r="10566" customFormat="false" ht="15" hidden="false" customHeight="false" outlineLevel="0" collapsed="false">
      <c r="A10566" s="19" t="n">
        <v>97</v>
      </c>
      <c r="B10566" s="19" t="n">
        <f aca="false">IFERROR(VLOOKUP(A10566,Personal!$A$6:$F$112,2,FALSE()),"")</f>
        <v>0</v>
      </c>
      <c r="C10566" s="19" t="n">
        <f aca="false">IFERROR(VLOOKUP(A10566,Personal!$A$6:$F$112,3,FALSE()),"")</f>
        <v>0</v>
      </c>
      <c r="D10566" s="19" t="s">
        <v>137</v>
      </c>
      <c r="E10566" s="19" t="s">
        <v>237</v>
      </c>
      <c r="F10566" s="19" t="s">
        <v>238</v>
      </c>
      <c r="G10566" s="19" t="s">
        <v>291</v>
      </c>
      <c r="H10566" s="19" t="n">
        <f aca="false">IF(OR(VLOOKUP(A10566,Personal!$A$6:$F$112,5,FALSE())&lt;&gt;"Sí",N10566="No aplica"),0,'Catàleg GRAE'!D101)</f>
        <v>1</v>
      </c>
      <c r="I10566" s="20"/>
      <c r="J10566" s="20"/>
      <c r="K10566" s="20"/>
      <c r="L10566" s="21"/>
      <c r="M10566" s="21"/>
      <c r="N10566" s="20"/>
      <c r="O10566" s="20"/>
      <c r="P10566" s="19" t="str">
        <f aca="false">IF(I10566="","",I10566-H10566)</f>
        <v/>
      </c>
      <c r="Q10566" s="19" t="str">
        <f aca="true">IF(B10566="","",IF(N10566="No aplica","No aplica",IF(I10566="","Pendent",IF(N10566="Per substituir","Substituir",IF(OR(N10566="No localitzat",N10566="No lliurat"),"Reposar",IF(I10566&lt;H10566,"Reposar",IF(I10566&gt;H10566,"Revisar excedent",IF(AND(G10566="Sí",M10566&lt;&gt;"",M10566&lt;TODAY()),"EPI caducat",IF(AND(G10566="Sí",M10566&lt;&gt;"",M10566&lt;=TODAY()+90),"EPI caduca ≤90 dies",IF(OR(N10566="Deteriorat usable",N10566="Revisió necessària"),"Revisar","OK"))))))))))</f>
      </c>
      <c r="R10566" s="20"/>
    </row>
    <row r="10567" customFormat="false" ht="15" hidden="false" customHeight="false" outlineLevel="0" collapsed="false">
      <c r="A10567" s="19" t="n">
        <v>97</v>
      </c>
      <c r="B10567" s="19" t="n">
        <f aca="false">IFERROR(VLOOKUP(A10567,Personal!$A$6:$F$112,2,FALSE()),"")</f>
        <v>0</v>
      </c>
      <c r="C10567" s="19" t="n">
        <f aca="false">IFERROR(VLOOKUP(A10567,Personal!$A$6:$F$112,3,FALSE()),"")</f>
        <v>0</v>
      </c>
      <c r="D10567" s="19" t="s">
        <v>37</v>
      </c>
      <c r="E10567" s="19" t="s">
        <v>239</v>
      </c>
      <c r="F10567" s="19" t="s">
        <v>240</v>
      </c>
      <c r="G10567" s="19" t="s">
        <v>291</v>
      </c>
      <c r="H10567" s="19" t="n">
        <f aca="false">IF(OR(VLOOKUP(A10567,Personal!$A$6:$F$112,5,FALSE())&lt;&gt;"Sí",N10567="No aplica"),0,'Catàleg GRAE'!D102)</f>
        <v>1</v>
      </c>
      <c r="I10567" s="20"/>
      <c r="J10567" s="20"/>
      <c r="K10567" s="20"/>
      <c r="L10567" s="21"/>
      <c r="M10567" s="21"/>
      <c r="N10567" s="20"/>
      <c r="O10567" s="20"/>
      <c r="P10567" s="19" t="str">
        <f aca="false">IF(I10567="","",I10567-H10567)</f>
        <v/>
      </c>
      <c r="Q10567" s="19" t="str">
        <f aca="true">IF(B10567="","",IF(N10567="No aplica","No aplica",IF(I10567="","Pendent",IF(N10567="Per substituir","Substituir",IF(OR(N10567="No localitzat",N10567="No lliurat"),"Reposar",IF(I10567&lt;H10567,"Reposar",IF(I10567&gt;H10567,"Revisar excedent",IF(AND(G10567="Sí",M10567&lt;&gt;"",M10567&lt;TODAY()),"EPI caducat",IF(AND(G10567="Sí",M10567&lt;&gt;"",M10567&lt;=TODAY()+90),"EPI caduca ≤90 dies",IF(OR(N10567="Deteriorat usable",N10567="Revisió necessària"),"Revisar","OK"))))))))))</f>
      </c>
      <c r="R10567" s="20"/>
    </row>
    <row r="10568" customFormat="false" ht="15" hidden="false" customHeight="false" outlineLevel="0" collapsed="false">
      <c r="A10568" s="19" t="n">
        <v>97</v>
      </c>
      <c r="B10568" s="19" t="n">
        <f aca="false">IFERROR(VLOOKUP(A10568,Personal!$A$6:$F$112,2,FALSE()),"")</f>
        <v>0</v>
      </c>
      <c r="C10568" s="19" t="n">
        <f aca="false">IFERROR(VLOOKUP(A10568,Personal!$A$6:$F$112,3,FALSE()),"")</f>
        <v>0</v>
      </c>
      <c r="D10568" s="19" t="s">
        <v>37</v>
      </c>
      <c r="E10568" s="19" t="s">
        <v>241</v>
      </c>
      <c r="F10568" s="19" t="s">
        <v>242</v>
      </c>
      <c r="G10568" s="19" t="s">
        <v>291</v>
      </c>
      <c r="H10568" s="19" t="n">
        <f aca="false">IF(OR(VLOOKUP(A10568,Personal!$A$6:$F$112,5,FALSE())&lt;&gt;"Sí",N10568="No aplica"),0,'Catàleg GRAE'!D103)</f>
        <v>1</v>
      </c>
      <c r="I10568" s="20"/>
      <c r="J10568" s="20"/>
      <c r="K10568" s="20"/>
      <c r="L10568" s="21"/>
      <c r="M10568" s="21"/>
      <c r="N10568" s="20"/>
      <c r="O10568" s="20"/>
      <c r="P10568" s="19" t="str">
        <f aca="false">IF(I10568="","",I10568-H10568)</f>
        <v/>
      </c>
      <c r="Q10568" s="19" t="str">
        <f aca="true">IF(B10568="","",IF(N10568="No aplica","No aplica",IF(I10568="","Pendent",IF(N10568="Per substituir","Substituir",IF(OR(N10568="No localitzat",N10568="No lliurat"),"Reposar",IF(I10568&lt;H10568,"Reposar",IF(I10568&gt;H10568,"Revisar excedent",IF(AND(G10568="Sí",M10568&lt;&gt;"",M10568&lt;TODAY()),"EPI caducat",IF(AND(G10568="Sí",M10568&lt;&gt;"",M10568&lt;=TODAY()+90),"EPI caduca ≤90 dies",IF(OR(N10568="Deteriorat usable",N10568="Revisió necessària"),"Revisar","OK"))))))))))</f>
      </c>
      <c r="R10568" s="20"/>
    </row>
    <row r="10569" customFormat="false" ht="15" hidden="false" customHeight="false" outlineLevel="0" collapsed="false">
      <c r="A10569" s="19" t="n">
        <v>97</v>
      </c>
      <c r="B10569" s="19" t="n">
        <f aca="false">IFERROR(VLOOKUP(A10569,Personal!$A$6:$F$112,2,FALSE()),"")</f>
        <v>0</v>
      </c>
      <c r="C10569" s="19" t="n">
        <f aca="false">IFERROR(VLOOKUP(A10569,Personal!$A$6:$F$112,3,FALSE()),"")</f>
        <v>0</v>
      </c>
      <c r="D10569" s="19" t="s">
        <v>177</v>
      </c>
      <c r="E10569" s="19" t="s">
        <v>243</v>
      </c>
      <c r="F10569" s="19" t="s">
        <v>244</v>
      </c>
      <c r="G10569" s="19" t="s">
        <v>272</v>
      </c>
      <c r="H10569" s="19" t="n">
        <f aca="false">IF(OR(VLOOKUP(A10569,Personal!$A$6:$F$112,5,FALSE())&lt;&gt;"Sí",N10569="No aplica"),0,'Catàleg GRAE'!D104)</f>
        <v>1</v>
      </c>
      <c r="I10569" s="20"/>
      <c r="J10569" s="20"/>
      <c r="K10569" s="20"/>
      <c r="L10569" s="21"/>
      <c r="M10569" s="21"/>
      <c r="N10569" s="20"/>
      <c r="O10569" s="20"/>
      <c r="P10569" s="19" t="str">
        <f aca="false">IF(I10569="","",I10569-H10569)</f>
        <v/>
      </c>
      <c r="Q10569" s="19" t="str">
        <f aca="true">IF(B10569="","",IF(N10569="No aplica","No aplica",IF(I10569="","Pendent",IF(N10569="Per substituir","Substituir",IF(OR(N10569="No localitzat",N10569="No lliurat"),"Reposar",IF(I10569&lt;H10569,"Reposar",IF(I10569&gt;H10569,"Revisar excedent",IF(AND(G10569="Sí",M10569&lt;&gt;"",M10569&lt;TODAY()),"EPI caducat",IF(AND(G10569="Sí",M10569&lt;&gt;"",M10569&lt;=TODAY()+90),"EPI caduca ≤90 dies",IF(OR(N10569="Deteriorat usable",N10569="Revisió necessària"),"Revisar","OK"))))))))))</f>
      </c>
      <c r="R10569" s="20"/>
    </row>
    <row r="10570" customFormat="false" ht="15" hidden="false" customHeight="false" outlineLevel="0" collapsed="false">
      <c r="A10570" s="19" t="n">
        <v>97</v>
      </c>
      <c r="B10570" s="19" t="n">
        <f aca="false">IFERROR(VLOOKUP(A10570,Personal!$A$6:$F$112,2,FALSE()),"")</f>
        <v>0</v>
      </c>
      <c r="C10570" s="19" t="n">
        <f aca="false">IFERROR(VLOOKUP(A10570,Personal!$A$6:$F$112,3,FALSE()),"")</f>
        <v>0</v>
      </c>
      <c r="D10570" s="19" t="s">
        <v>177</v>
      </c>
      <c r="E10570" s="19" t="s">
        <v>245</v>
      </c>
      <c r="F10570" s="19" t="s">
        <v>246</v>
      </c>
      <c r="G10570" s="19" t="s">
        <v>272</v>
      </c>
      <c r="H10570" s="19" t="n">
        <f aca="false">IF(OR(VLOOKUP(A10570,Personal!$A$6:$F$112,5,FALSE())&lt;&gt;"Sí",N10570="No aplica"),0,'Catàleg GRAE'!D105)</f>
        <v>1</v>
      </c>
      <c r="I10570" s="20"/>
      <c r="J10570" s="20"/>
      <c r="K10570" s="20"/>
      <c r="L10570" s="21"/>
      <c r="M10570" s="21"/>
      <c r="N10570" s="20"/>
      <c r="O10570" s="20"/>
      <c r="P10570" s="19" t="str">
        <f aca="false">IF(I10570="","",I10570-H10570)</f>
        <v/>
      </c>
      <c r="Q10570" s="19" t="str">
        <f aca="true">IF(B10570="","",IF(N10570="No aplica","No aplica",IF(I10570="","Pendent",IF(N10570="Per substituir","Substituir",IF(OR(N10570="No localitzat",N10570="No lliurat"),"Reposar",IF(I10570&lt;H10570,"Reposar",IF(I10570&gt;H10570,"Revisar excedent",IF(AND(G10570="Sí",M10570&lt;&gt;"",M10570&lt;TODAY()),"EPI caducat",IF(AND(G10570="Sí",M10570&lt;&gt;"",M10570&lt;=TODAY()+90),"EPI caduca ≤90 dies",IF(OR(N10570="Deteriorat usable",N10570="Revisió necessària"),"Revisar","OK"))))))))))</f>
      </c>
      <c r="R10570" s="20"/>
    </row>
    <row r="10571" customFormat="false" ht="15" hidden="false" customHeight="false" outlineLevel="0" collapsed="false">
      <c r="A10571" s="19" t="n">
        <v>97</v>
      </c>
      <c r="B10571" s="19" t="n">
        <f aca="false">IFERROR(VLOOKUP(A10571,Personal!$A$6:$F$112,2,FALSE()),"")</f>
        <v>0</v>
      </c>
      <c r="C10571" s="19" t="n">
        <f aca="false">IFERROR(VLOOKUP(A10571,Personal!$A$6:$F$112,3,FALSE()),"")</f>
        <v>0</v>
      </c>
      <c r="D10571" s="19" t="s">
        <v>177</v>
      </c>
      <c r="E10571" s="19" t="s">
        <v>247</v>
      </c>
      <c r="F10571" s="19" t="s">
        <v>248</v>
      </c>
      <c r="G10571" s="19" t="s">
        <v>272</v>
      </c>
      <c r="H10571" s="19" t="n">
        <f aca="false">IF(OR(VLOOKUP(A10571,Personal!$A$6:$F$112,5,FALSE())&lt;&gt;"Sí",N10571="No aplica"),0,'Catàleg GRAE'!D106)</f>
        <v>1</v>
      </c>
      <c r="I10571" s="20"/>
      <c r="J10571" s="20"/>
      <c r="K10571" s="20"/>
      <c r="L10571" s="21"/>
      <c r="M10571" s="21"/>
      <c r="N10571" s="20"/>
      <c r="O10571" s="20"/>
      <c r="P10571" s="19" t="str">
        <f aca="false">IF(I10571="","",I10571-H10571)</f>
        <v/>
      </c>
      <c r="Q10571" s="19" t="str">
        <f aca="true">IF(B10571="","",IF(N10571="No aplica","No aplica",IF(I10571="","Pendent",IF(N10571="Per substituir","Substituir",IF(OR(N10571="No localitzat",N10571="No lliurat"),"Reposar",IF(I10571&lt;H10571,"Reposar",IF(I10571&gt;H10571,"Revisar excedent",IF(AND(G10571="Sí",M10571&lt;&gt;"",M10571&lt;TODAY()),"EPI caducat",IF(AND(G10571="Sí",M10571&lt;&gt;"",M10571&lt;=TODAY()+90),"EPI caduca ≤90 dies",IF(OR(N10571="Deteriorat usable",N10571="Revisió necessària"),"Revisar","OK"))))))))))</f>
      </c>
      <c r="R10571" s="20"/>
    </row>
    <row r="10572" customFormat="false" ht="15" hidden="false" customHeight="false" outlineLevel="0" collapsed="false">
      <c r="A10572" s="19" t="n">
        <v>97</v>
      </c>
      <c r="B10572" s="19" t="n">
        <f aca="false">IFERROR(VLOOKUP(A10572,Personal!$A$6:$F$112,2,FALSE()),"")</f>
        <v>0</v>
      </c>
      <c r="C10572" s="19" t="n">
        <f aca="false">IFERROR(VLOOKUP(A10572,Personal!$A$6:$F$112,3,FALSE()),"")</f>
        <v>0</v>
      </c>
      <c r="D10572" s="19" t="s">
        <v>177</v>
      </c>
      <c r="E10572" s="19" t="s">
        <v>249</v>
      </c>
      <c r="F10572" s="19" t="s">
        <v>250</v>
      </c>
      <c r="G10572" s="19" t="s">
        <v>272</v>
      </c>
      <c r="H10572" s="19" t="n">
        <f aca="false">IF(OR(VLOOKUP(A10572,Personal!$A$6:$F$112,5,FALSE())&lt;&gt;"Sí",N10572="No aplica"),0,'Catàleg GRAE'!D107)</f>
        <v>1</v>
      </c>
      <c r="I10572" s="20"/>
      <c r="J10572" s="20"/>
      <c r="K10572" s="20"/>
      <c r="L10572" s="21"/>
      <c r="M10572" s="21"/>
      <c r="N10572" s="20"/>
      <c r="O10572" s="20"/>
      <c r="P10572" s="19" t="str">
        <f aca="false">IF(I10572="","",I10572-H10572)</f>
        <v/>
      </c>
      <c r="Q10572" s="19" t="str">
        <f aca="true">IF(B10572="","",IF(N10572="No aplica","No aplica",IF(I10572="","Pendent",IF(N10572="Per substituir","Substituir",IF(OR(N10572="No localitzat",N10572="No lliurat"),"Reposar",IF(I10572&lt;H10572,"Reposar",IF(I10572&gt;H10572,"Revisar excedent",IF(AND(G10572="Sí",M10572&lt;&gt;"",M10572&lt;TODAY()),"EPI caducat",IF(AND(G10572="Sí",M10572&lt;&gt;"",M10572&lt;=TODAY()+90),"EPI caduca ≤90 dies",IF(OR(N10572="Deteriorat usable",N10572="Revisió necessària"),"Revisar","OK"))))))))))</f>
      </c>
      <c r="R10572" s="20"/>
    </row>
    <row r="10573" customFormat="false" ht="15" hidden="false" customHeight="false" outlineLevel="0" collapsed="false">
      <c r="A10573" s="19" t="n">
        <v>97</v>
      </c>
      <c r="B10573" s="19" t="n">
        <f aca="false">IFERROR(VLOOKUP(A10573,Personal!$A$6:$F$112,2,FALSE()),"")</f>
        <v>0</v>
      </c>
      <c r="C10573" s="19" t="n">
        <f aca="false">IFERROR(VLOOKUP(A10573,Personal!$A$6:$F$112,3,FALSE()),"")</f>
        <v>0</v>
      </c>
      <c r="D10573" s="19" t="s">
        <v>177</v>
      </c>
      <c r="E10573" s="19" t="s">
        <v>251</v>
      </c>
      <c r="F10573" s="19" t="s">
        <v>252</v>
      </c>
      <c r="G10573" s="19" t="s">
        <v>272</v>
      </c>
      <c r="H10573" s="19" t="n">
        <f aca="false">IF(OR(VLOOKUP(A10573,Personal!$A$6:$F$112,5,FALSE())&lt;&gt;"Sí",N10573="No aplica"),0,'Catàleg GRAE'!D108)</f>
        <v>1</v>
      </c>
      <c r="I10573" s="20"/>
      <c r="J10573" s="20"/>
      <c r="K10573" s="20"/>
      <c r="L10573" s="21"/>
      <c r="M10573" s="21"/>
      <c r="N10573" s="20"/>
      <c r="O10573" s="20"/>
      <c r="P10573" s="19" t="str">
        <f aca="false">IF(I10573="","",I10573-H10573)</f>
        <v/>
      </c>
      <c r="Q10573" s="19" t="str">
        <f aca="true">IF(B10573="","",IF(N10573="No aplica","No aplica",IF(I10573="","Pendent",IF(N10573="Per substituir","Substituir",IF(OR(N10573="No localitzat",N10573="No lliurat"),"Reposar",IF(I10573&lt;H10573,"Reposar",IF(I10573&gt;H10573,"Revisar excedent",IF(AND(G10573="Sí",M10573&lt;&gt;"",M10573&lt;TODAY()),"EPI caducat",IF(AND(G10573="Sí",M10573&lt;&gt;"",M10573&lt;=TODAY()+90),"EPI caduca ≤90 dies",IF(OR(N10573="Deteriorat usable",N10573="Revisió necessària"),"Revisar","OK"))))))))))</f>
      </c>
      <c r="R10573" s="20"/>
    </row>
    <row r="10574" customFormat="false" ht="15" hidden="false" customHeight="false" outlineLevel="0" collapsed="false">
      <c r="A10574" s="19" t="n">
        <v>97</v>
      </c>
      <c r="B10574" s="19" t="n">
        <f aca="false">IFERROR(VLOOKUP(A10574,Personal!$A$6:$F$112,2,FALSE()),"")</f>
        <v>0</v>
      </c>
      <c r="C10574" s="19" t="n">
        <f aca="false">IFERROR(VLOOKUP(A10574,Personal!$A$6:$F$112,3,FALSE()),"")</f>
        <v>0</v>
      </c>
      <c r="D10574" s="19" t="s">
        <v>125</v>
      </c>
      <c r="E10574" s="19" t="s">
        <v>253</v>
      </c>
      <c r="F10574" s="19" t="s">
        <v>254</v>
      </c>
      <c r="G10574" s="19" t="s">
        <v>272</v>
      </c>
      <c r="H10574" s="19" t="n">
        <f aca="false">IF(OR(VLOOKUP(A10574,Personal!$A$6:$F$112,5,FALSE())&lt;&gt;"Sí",N10574="No aplica"),0,'Catàleg GRAE'!D109)</f>
        <v>1</v>
      </c>
      <c r="I10574" s="20"/>
      <c r="J10574" s="20"/>
      <c r="K10574" s="20"/>
      <c r="L10574" s="21"/>
      <c r="M10574" s="21"/>
      <c r="N10574" s="20"/>
      <c r="O10574" s="20"/>
      <c r="P10574" s="19" t="str">
        <f aca="false">IF(I10574="","",I10574-H10574)</f>
        <v/>
      </c>
      <c r="Q10574" s="19" t="str">
        <f aca="true">IF(B10574="","",IF(N10574="No aplica","No aplica",IF(I10574="","Pendent",IF(N10574="Per substituir","Substituir",IF(OR(N10574="No localitzat",N10574="No lliurat"),"Reposar",IF(I10574&lt;H10574,"Reposar",IF(I10574&gt;H10574,"Revisar excedent",IF(AND(G10574="Sí",M10574&lt;&gt;"",M10574&lt;TODAY()),"EPI caducat",IF(AND(G10574="Sí",M10574&lt;&gt;"",M10574&lt;=TODAY()+90),"EPI caduca ≤90 dies",IF(OR(N10574="Deteriorat usable",N10574="Revisió necessària"),"Revisar","OK"))))))))))</f>
      </c>
      <c r="R10574" s="20"/>
    </row>
    <row r="10575" customFormat="false" ht="15" hidden="false" customHeight="false" outlineLevel="0" collapsed="false">
      <c r="A10575" s="19" t="n">
        <v>97</v>
      </c>
      <c r="B10575" s="19" t="n">
        <f aca="false">IFERROR(VLOOKUP(A10575,Personal!$A$6:$F$112,2,FALSE()),"")</f>
        <v>0</v>
      </c>
      <c r="C10575" s="19" t="n">
        <f aca="false">IFERROR(VLOOKUP(A10575,Personal!$A$6:$F$112,3,FALSE()),"")</f>
        <v>0</v>
      </c>
      <c r="D10575" s="19" t="s">
        <v>177</v>
      </c>
      <c r="E10575" s="19" t="s">
        <v>255</v>
      </c>
      <c r="F10575" s="19" t="s">
        <v>256</v>
      </c>
      <c r="G10575" s="19" t="s">
        <v>272</v>
      </c>
      <c r="H10575" s="19" t="n">
        <f aca="false">IF(OR(VLOOKUP(A10575,Personal!$A$6:$F$112,5,FALSE())&lt;&gt;"Sí",N10575="No aplica"),0,'Catàleg GRAE'!D110)</f>
        <v>1</v>
      </c>
      <c r="I10575" s="20"/>
      <c r="J10575" s="20"/>
      <c r="K10575" s="20"/>
      <c r="L10575" s="21"/>
      <c r="M10575" s="21"/>
      <c r="N10575" s="20"/>
      <c r="O10575" s="20"/>
      <c r="P10575" s="19" t="str">
        <f aca="false">IF(I10575="","",I10575-H10575)</f>
        <v/>
      </c>
      <c r="Q10575" s="19" t="str">
        <f aca="true">IF(B10575="","",IF(N10575="No aplica","No aplica",IF(I10575="","Pendent",IF(N10575="Per substituir","Substituir",IF(OR(N10575="No localitzat",N10575="No lliurat"),"Reposar",IF(I10575&lt;H10575,"Reposar",IF(I10575&gt;H10575,"Revisar excedent",IF(AND(G10575="Sí",M10575&lt;&gt;"",M10575&lt;TODAY()),"EPI caducat",IF(AND(G10575="Sí",M10575&lt;&gt;"",M10575&lt;=TODAY()+90),"EPI caduca ≤90 dies",IF(OR(N10575="Deteriorat usable",N10575="Revisió necessària"),"Revisar","OK"))))))))))</f>
      </c>
      <c r="R10575" s="20"/>
    </row>
    <row r="10576" customFormat="false" ht="15" hidden="false" customHeight="false" outlineLevel="0" collapsed="false">
      <c r="A10576" s="19" t="n">
        <v>97</v>
      </c>
      <c r="B10576" s="19" t="n">
        <f aca="false">IFERROR(VLOOKUP(A10576,Personal!$A$6:$F$112,2,FALSE()),"")</f>
        <v>0</v>
      </c>
      <c r="C10576" s="19" t="n">
        <f aca="false">IFERROR(VLOOKUP(A10576,Personal!$A$6:$F$112,3,FALSE()),"")</f>
        <v>0</v>
      </c>
      <c r="D10576" s="19" t="s">
        <v>142</v>
      </c>
      <c r="E10576" s="19" t="s">
        <v>257</v>
      </c>
      <c r="F10576" s="19" t="s">
        <v>258</v>
      </c>
      <c r="G10576" s="19" t="s">
        <v>291</v>
      </c>
      <c r="H10576" s="19" t="n">
        <f aca="false">IF(OR(VLOOKUP(A10576,Personal!$A$6:$F$112,5,FALSE())&lt;&gt;"Sí",N10576="No aplica"),0,'Catàleg GRAE'!D111)</f>
        <v>1</v>
      </c>
      <c r="I10576" s="20"/>
      <c r="J10576" s="20"/>
      <c r="K10576" s="20"/>
      <c r="L10576" s="21"/>
      <c r="M10576" s="21"/>
      <c r="N10576" s="20"/>
      <c r="O10576" s="20"/>
      <c r="P10576" s="19" t="str">
        <f aca="false">IF(I10576="","",I10576-H10576)</f>
        <v/>
      </c>
      <c r="Q10576" s="19" t="str">
        <f aca="true">IF(B10576="","",IF(N10576="No aplica","No aplica",IF(I10576="","Pendent",IF(N10576="Per substituir","Substituir",IF(OR(N10576="No localitzat",N10576="No lliurat"),"Reposar",IF(I10576&lt;H10576,"Reposar",IF(I10576&gt;H10576,"Revisar excedent",IF(AND(G10576="Sí",M10576&lt;&gt;"",M10576&lt;TODAY()),"EPI caducat",IF(AND(G10576="Sí",M10576&lt;&gt;"",M10576&lt;=TODAY()+90),"EPI caduca ≤90 dies",IF(OR(N10576="Deteriorat usable",N10576="Revisió necessària"),"Revisar","OK"))))))))))</f>
      </c>
      <c r="R10576" s="20"/>
    </row>
    <row r="10577" customFormat="false" ht="15" hidden="false" customHeight="false" outlineLevel="0" collapsed="false">
      <c r="A10577" s="19" t="n">
        <v>97</v>
      </c>
      <c r="B10577" s="19" t="n">
        <f aca="false">IFERROR(VLOOKUP(A10577,Personal!$A$6:$F$112,2,FALSE()),"")</f>
        <v>0</v>
      </c>
      <c r="C10577" s="19" t="n">
        <f aca="false">IFERROR(VLOOKUP(A10577,Personal!$A$6:$F$112,3,FALSE()),"")</f>
        <v>0</v>
      </c>
      <c r="D10577" s="19" t="s">
        <v>112</v>
      </c>
      <c r="E10577" s="19" t="s">
        <v>259</v>
      </c>
      <c r="F10577" s="19" t="s">
        <v>260</v>
      </c>
      <c r="G10577" s="19" t="s">
        <v>291</v>
      </c>
      <c r="H10577" s="19" t="n">
        <f aca="false">IF(OR(VLOOKUP(A10577,Personal!$A$6:$F$112,5,FALSE())&lt;&gt;"Sí",N10577="No aplica"),0,'Catàleg GRAE'!D112)</f>
        <v>1</v>
      </c>
      <c r="I10577" s="20"/>
      <c r="J10577" s="20"/>
      <c r="K10577" s="20"/>
      <c r="L10577" s="21"/>
      <c r="M10577" s="21"/>
      <c r="N10577" s="20"/>
      <c r="O10577" s="20"/>
      <c r="P10577" s="19" t="str">
        <f aca="false">IF(I10577="","",I10577-H10577)</f>
        <v/>
      </c>
      <c r="Q10577" s="19" t="str">
        <f aca="true">IF(B10577="","",IF(N10577="No aplica","No aplica",IF(I10577="","Pendent",IF(N10577="Per substituir","Substituir",IF(OR(N10577="No localitzat",N10577="No lliurat"),"Reposar",IF(I10577&lt;H10577,"Reposar",IF(I10577&gt;H10577,"Revisar excedent",IF(AND(G10577="Sí",M10577&lt;&gt;"",M10577&lt;TODAY()),"EPI caducat",IF(AND(G10577="Sí",M10577&lt;&gt;"",M10577&lt;=TODAY()+90),"EPI caduca ≤90 dies",IF(OR(N10577="Deteriorat usable",N10577="Revisió necessària"),"Revisar","OK"))))))))))</f>
      </c>
      <c r="R10577" s="20"/>
    </row>
    <row r="10578" customFormat="false" ht="15" hidden="false" customHeight="false" outlineLevel="0" collapsed="false">
      <c r="A10578" s="19" t="n">
        <v>97</v>
      </c>
      <c r="B10578" s="19" t="n">
        <f aca="false">IFERROR(VLOOKUP(A10578,Personal!$A$6:$F$112,2,FALSE()),"")</f>
        <v>0</v>
      </c>
      <c r="C10578" s="19" t="n">
        <f aca="false">IFERROR(VLOOKUP(A10578,Personal!$A$6:$F$112,3,FALSE()),"")</f>
        <v>0</v>
      </c>
      <c r="D10578" s="19" t="s">
        <v>261</v>
      </c>
      <c r="E10578" s="19" t="s">
        <v>262</v>
      </c>
      <c r="F10578" s="19" t="s">
        <v>263</v>
      </c>
      <c r="G10578" s="19" t="s">
        <v>291</v>
      </c>
      <c r="H10578" s="19" t="n">
        <f aca="false">IF(OR(VLOOKUP(A10578,Personal!$A$6:$F$112,5,FALSE())&lt;&gt;"Sí",N10578="No aplica"),0,'Catàleg GRAE'!D113)</f>
        <v>1</v>
      </c>
      <c r="I10578" s="20"/>
      <c r="J10578" s="20"/>
      <c r="K10578" s="20"/>
      <c r="L10578" s="21"/>
      <c r="M10578" s="21"/>
      <c r="N10578" s="20"/>
      <c r="O10578" s="20"/>
      <c r="P10578" s="19" t="str">
        <f aca="false">IF(I10578="","",I10578-H10578)</f>
        <v/>
      </c>
      <c r="Q10578" s="19" t="str">
        <f aca="true">IF(B10578="","",IF(N10578="No aplica","No aplica",IF(I10578="","Pendent",IF(N10578="Per substituir","Substituir",IF(OR(N10578="No localitzat",N10578="No lliurat"),"Reposar",IF(I10578&lt;H10578,"Reposar",IF(I10578&gt;H10578,"Revisar excedent",IF(AND(G10578="Sí",M10578&lt;&gt;"",M10578&lt;TODAY()),"EPI caducat",IF(AND(G10578="Sí",M10578&lt;&gt;"",M10578&lt;=TODAY()+90),"EPI caduca ≤90 dies",IF(OR(N10578="Deteriorat usable",N10578="Revisió necessària"),"Revisar","OK"))))))))))</f>
      </c>
      <c r="R10578" s="20"/>
    </row>
    <row r="10579" customFormat="false" ht="15" hidden="false" customHeight="false" outlineLevel="0" collapsed="false">
      <c r="A10579" s="19" t="n">
        <v>98</v>
      </c>
      <c r="B10579" s="19" t="n">
        <f aca="false">IFERROR(VLOOKUP(A10579,Personal!$A$6:$F$112,2,FALSE()),"")</f>
        <v>0</v>
      </c>
      <c r="C10579" s="19" t="n">
        <f aca="false">IFERROR(VLOOKUP(A10579,Personal!$A$6:$F$112,3,FALSE()),"")</f>
        <v>0</v>
      </c>
      <c r="D10579" s="19" t="s">
        <v>26</v>
      </c>
      <c r="E10579" s="19" t="s">
        <v>27</v>
      </c>
      <c r="F10579" s="19" t="s">
        <v>28</v>
      </c>
      <c r="G10579" s="19" t="s">
        <v>291</v>
      </c>
      <c r="H10579" s="19" t="n">
        <f aca="false">IF(OR(VLOOKUP(A10579,Personal!$A$6:$F$112,5,FALSE())&lt;&gt;"Sí",N10579="No aplica"),0,'Catàleg GRAE'!D5)</f>
        <v>1</v>
      </c>
      <c r="I10579" s="20"/>
      <c r="J10579" s="20"/>
      <c r="K10579" s="20"/>
      <c r="L10579" s="21"/>
      <c r="M10579" s="21"/>
      <c r="N10579" s="20"/>
      <c r="O10579" s="20"/>
      <c r="P10579" s="19" t="str">
        <f aca="false">IF(I10579="","",I10579-H10579)</f>
        <v/>
      </c>
      <c r="Q10579" s="19" t="str">
        <f aca="true">IF(B10579="","",IF(N10579="No aplica","No aplica",IF(I10579="","Pendent",IF(N10579="Per substituir","Substituir",IF(OR(N10579="No localitzat",N10579="No lliurat"),"Reposar",IF(I10579&lt;H10579,"Reposar",IF(I10579&gt;H10579,"Revisar excedent",IF(AND(G10579="Sí",M10579&lt;&gt;"",M10579&lt;TODAY()),"EPI caducat",IF(AND(G10579="Sí",M10579&lt;&gt;"",M10579&lt;=TODAY()+90),"EPI caduca ≤90 dies",IF(OR(N10579="Deteriorat usable",N10579="Revisió necessària"),"Revisar","OK"))))))))))</f>
      </c>
      <c r="R10579" s="20"/>
    </row>
    <row r="10580" customFormat="false" ht="15" hidden="false" customHeight="false" outlineLevel="0" collapsed="false">
      <c r="A10580" s="19" t="n">
        <v>98</v>
      </c>
      <c r="B10580" s="19" t="n">
        <f aca="false">IFERROR(VLOOKUP(A10580,Personal!$A$6:$F$112,2,FALSE()),"")</f>
        <v>0</v>
      </c>
      <c r="C10580" s="19" t="n">
        <f aca="false">IFERROR(VLOOKUP(A10580,Personal!$A$6:$F$112,3,FALSE()),"")</f>
        <v>0</v>
      </c>
      <c r="D10580" s="19" t="s">
        <v>26</v>
      </c>
      <c r="E10580" s="19" t="s">
        <v>27</v>
      </c>
      <c r="F10580" s="19" t="s">
        <v>30</v>
      </c>
      <c r="G10580" s="19" t="s">
        <v>291</v>
      </c>
      <c r="H10580" s="19" t="n">
        <f aca="false">IF(OR(VLOOKUP(A10580,Personal!$A$6:$F$112,5,FALSE())&lt;&gt;"Sí",N10580="No aplica"),0,'Catàleg GRAE'!D6)</f>
        <v>1</v>
      </c>
      <c r="I10580" s="20"/>
      <c r="J10580" s="20"/>
      <c r="K10580" s="20"/>
      <c r="L10580" s="21"/>
      <c r="M10580" s="21"/>
      <c r="N10580" s="20"/>
      <c r="O10580" s="20"/>
      <c r="P10580" s="19" t="str">
        <f aca="false">IF(I10580="","",I10580-H10580)</f>
        <v/>
      </c>
      <c r="Q10580" s="19" t="str">
        <f aca="true">IF(B10580="","",IF(N10580="No aplica","No aplica",IF(I10580="","Pendent",IF(N10580="Per substituir","Substituir",IF(OR(N10580="No localitzat",N10580="No lliurat"),"Reposar",IF(I10580&lt;H10580,"Reposar",IF(I10580&gt;H10580,"Revisar excedent",IF(AND(G10580="Sí",M10580&lt;&gt;"",M10580&lt;TODAY()),"EPI caducat",IF(AND(G10580="Sí",M10580&lt;&gt;"",M10580&lt;=TODAY()+90),"EPI caduca ≤90 dies",IF(OR(N10580="Deteriorat usable",N10580="Revisió necessària"),"Revisar","OK"))))))))))</f>
      </c>
      <c r="R10580" s="20"/>
    </row>
    <row r="10581" customFormat="false" ht="15" hidden="false" customHeight="false" outlineLevel="0" collapsed="false">
      <c r="A10581" s="19" t="n">
        <v>98</v>
      </c>
      <c r="B10581" s="19" t="n">
        <f aca="false">IFERROR(VLOOKUP(A10581,Personal!$A$6:$F$112,2,FALSE()),"")</f>
        <v>0</v>
      </c>
      <c r="C10581" s="19" t="n">
        <f aca="false">IFERROR(VLOOKUP(A10581,Personal!$A$6:$F$112,3,FALSE()),"")</f>
        <v>0</v>
      </c>
      <c r="D10581" s="19" t="s">
        <v>26</v>
      </c>
      <c r="E10581" s="19" t="s">
        <v>31</v>
      </c>
      <c r="F10581" s="19" t="s">
        <v>32</v>
      </c>
      <c r="G10581" s="19" t="s">
        <v>272</v>
      </c>
      <c r="H10581" s="19" t="n">
        <f aca="false">IF(OR(VLOOKUP(A10581,Personal!$A$6:$F$112,5,FALSE())&lt;&gt;"Sí",N10581="No aplica"),0,'Catàleg GRAE'!D7)</f>
        <v>1</v>
      </c>
      <c r="I10581" s="20"/>
      <c r="J10581" s="20"/>
      <c r="K10581" s="20"/>
      <c r="L10581" s="21"/>
      <c r="M10581" s="21"/>
      <c r="N10581" s="20"/>
      <c r="O10581" s="20"/>
      <c r="P10581" s="19" t="str">
        <f aca="false">IF(I10581="","",I10581-H10581)</f>
        <v/>
      </c>
      <c r="Q10581" s="19" t="str">
        <f aca="true">IF(B10581="","",IF(N10581="No aplica","No aplica",IF(I10581="","Pendent",IF(N10581="Per substituir","Substituir",IF(OR(N10581="No localitzat",N10581="No lliurat"),"Reposar",IF(I10581&lt;H10581,"Reposar",IF(I10581&gt;H10581,"Revisar excedent",IF(AND(G10581="Sí",M10581&lt;&gt;"",M10581&lt;TODAY()),"EPI caducat",IF(AND(G10581="Sí",M10581&lt;&gt;"",M10581&lt;=TODAY()+90),"EPI caduca ≤90 dies",IF(OR(N10581="Deteriorat usable",N10581="Revisió necessària"),"Revisar","OK"))))))))))</f>
      </c>
      <c r="R10581" s="20"/>
    </row>
    <row r="10582" customFormat="false" ht="15" hidden="false" customHeight="false" outlineLevel="0" collapsed="false">
      <c r="A10582" s="19" t="n">
        <v>98</v>
      </c>
      <c r="B10582" s="19" t="n">
        <f aca="false">IFERROR(VLOOKUP(A10582,Personal!$A$6:$F$112,2,FALSE()),"")</f>
        <v>0</v>
      </c>
      <c r="C10582" s="19" t="n">
        <f aca="false">IFERROR(VLOOKUP(A10582,Personal!$A$6:$F$112,3,FALSE()),"")</f>
        <v>0</v>
      </c>
      <c r="D10582" s="19" t="s">
        <v>26</v>
      </c>
      <c r="E10582" s="19" t="s">
        <v>33</v>
      </c>
      <c r="F10582" s="19" t="s">
        <v>34</v>
      </c>
      <c r="G10582" s="19" t="s">
        <v>291</v>
      </c>
      <c r="H10582" s="19" t="n">
        <f aca="false">IF(OR(VLOOKUP(A10582,Personal!$A$6:$F$112,5,FALSE())&lt;&gt;"Sí",N10582="No aplica"),0,'Catàleg GRAE'!D8)</f>
        <v>2</v>
      </c>
      <c r="I10582" s="20"/>
      <c r="J10582" s="20"/>
      <c r="K10582" s="20"/>
      <c r="L10582" s="21"/>
      <c r="M10582" s="21"/>
      <c r="N10582" s="20"/>
      <c r="O10582" s="20"/>
      <c r="P10582" s="19" t="str">
        <f aca="false">IF(I10582="","",I10582-H10582)</f>
        <v/>
      </c>
      <c r="Q10582" s="19" t="str">
        <f aca="true">IF(B10582="","",IF(N10582="No aplica","No aplica",IF(I10582="","Pendent",IF(N10582="Per substituir","Substituir",IF(OR(N10582="No localitzat",N10582="No lliurat"),"Reposar",IF(I10582&lt;H10582,"Reposar",IF(I10582&gt;H10582,"Revisar excedent",IF(AND(G10582="Sí",M10582&lt;&gt;"",M10582&lt;TODAY()),"EPI caducat",IF(AND(G10582="Sí",M10582&lt;&gt;"",M10582&lt;=TODAY()+90),"EPI caduca ≤90 dies",IF(OR(N10582="Deteriorat usable",N10582="Revisió necessària"),"Revisar","OK"))))))))))</f>
      </c>
      <c r="R10582" s="20"/>
    </row>
    <row r="10583" customFormat="false" ht="15" hidden="false" customHeight="false" outlineLevel="0" collapsed="false">
      <c r="A10583" s="19" t="n">
        <v>98</v>
      </c>
      <c r="B10583" s="19" t="n">
        <f aca="false">IFERROR(VLOOKUP(A10583,Personal!$A$6:$F$112,2,FALSE()),"")</f>
        <v>0</v>
      </c>
      <c r="C10583" s="19" t="n">
        <f aca="false">IFERROR(VLOOKUP(A10583,Personal!$A$6:$F$112,3,FALSE()),"")</f>
        <v>0</v>
      </c>
      <c r="D10583" s="19" t="s">
        <v>26</v>
      </c>
      <c r="E10583" s="19" t="s">
        <v>35</v>
      </c>
      <c r="F10583" s="19" t="s">
        <v>36</v>
      </c>
      <c r="G10583" s="19" t="s">
        <v>291</v>
      </c>
      <c r="H10583" s="19" t="n">
        <f aca="false">IF(OR(VLOOKUP(A10583,Personal!$A$6:$F$112,5,FALSE())&lt;&gt;"Sí",N10583="No aplica"),0,'Catàleg GRAE'!D9)</f>
        <v>1</v>
      </c>
      <c r="I10583" s="20"/>
      <c r="J10583" s="20"/>
      <c r="K10583" s="20"/>
      <c r="L10583" s="21"/>
      <c r="M10583" s="21"/>
      <c r="N10583" s="20"/>
      <c r="O10583" s="20"/>
      <c r="P10583" s="19" t="str">
        <f aca="false">IF(I10583="","",I10583-H10583)</f>
        <v/>
      </c>
      <c r="Q10583" s="19" t="str">
        <f aca="true">IF(B10583="","",IF(N10583="No aplica","No aplica",IF(I10583="","Pendent",IF(N10583="Per substituir","Substituir",IF(OR(N10583="No localitzat",N10583="No lliurat"),"Reposar",IF(I10583&lt;H10583,"Reposar",IF(I10583&gt;H10583,"Revisar excedent",IF(AND(G10583="Sí",M10583&lt;&gt;"",M10583&lt;TODAY()),"EPI caducat",IF(AND(G10583="Sí",M10583&lt;&gt;"",M10583&lt;=TODAY()+90),"EPI caduca ≤90 dies",IF(OR(N10583="Deteriorat usable",N10583="Revisió necessària"),"Revisar","OK"))))))))))</f>
      </c>
      <c r="R10583" s="20"/>
    </row>
    <row r="10584" customFormat="false" ht="15" hidden="false" customHeight="false" outlineLevel="0" collapsed="false">
      <c r="A10584" s="19" t="n">
        <v>98</v>
      </c>
      <c r="B10584" s="19" t="n">
        <f aca="false">IFERROR(VLOOKUP(A10584,Personal!$A$6:$F$112,2,FALSE()),"")</f>
        <v>0</v>
      </c>
      <c r="C10584" s="19" t="n">
        <f aca="false">IFERROR(VLOOKUP(A10584,Personal!$A$6:$F$112,3,FALSE()),"")</f>
        <v>0</v>
      </c>
      <c r="D10584" s="19" t="s">
        <v>37</v>
      </c>
      <c r="E10584" s="19" t="s">
        <v>38</v>
      </c>
      <c r="F10584" s="19" t="s">
        <v>39</v>
      </c>
      <c r="G10584" s="19" t="s">
        <v>291</v>
      </c>
      <c r="H10584" s="19" t="n">
        <f aca="false">IF(OR(VLOOKUP(A10584,Personal!$A$6:$F$112,5,FALSE())&lt;&gt;"Sí",N10584="No aplica"),0,'Catàleg GRAE'!D10)</f>
        <v>1</v>
      </c>
      <c r="I10584" s="20"/>
      <c r="J10584" s="20"/>
      <c r="K10584" s="20"/>
      <c r="L10584" s="21"/>
      <c r="M10584" s="21"/>
      <c r="N10584" s="20"/>
      <c r="O10584" s="20"/>
      <c r="P10584" s="19" t="str">
        <f aca="false">IF(I10584="","",I10584-H10584)</f>
        <v/>
      </c>
      <c r="Q10584" s="19" t="str">
        <f aca="true">IF(B10584="","",IF(N10584="No aplica","No aplica",IF(I10584="","Pendent",IF(N10584="Per substituir","Substituir",IF(OR(N10584="No localitzat",N10584="No lliurat"),"Reposar",IF(I10584&lt;H10584,"Reposar",IF(I10584&gt;H10584,"Revisar excedent",IF(AND(G10584="Sí",M10584&lt;&gt;"",M10584&lt;TODAY()),"EPI caducat",IF(AND(G10584="Sí",M10584&lt;&gt;"",M10584&lt;=TODAY()+90),"EPI caduca ≤90 dies",IF(OR(N10584="Deteriorat usable",N10584="Revisió necessària"),"Revisar","OK"))))))))))</f>
      </c>
      <c r="R10584" s="20"/>
    </row>
    <row r="10585" customFormat="false" ht="15" hidden="false" customHeight="false" outlineLevel="0" collapsed="false">
      <c r="A10585" s="19" t="n">
        <v>98</v>
      </c>
      <c r="B10585" s="19" t="n">
        <f aca="false">IFERROR(VLOOKUP(A10585,Personal!$A$6:$F$112,2,FALSE()),"")</f>
        <v>0</v>
      </c>
      <c r="C10585" s="19" t="n">
        <f aca="false">IFERROR(VLOOKUP(A10585,Personal!$A$6:$F$112,3,FALSE()),"")</f>
        <v>0</v>
      </c>
      <c r="D10585" s="19" t="s">
        <v>40</v>
      </c>
      <c r="E10585" s="19" t="s">
        <v>41</v>
      </c>
      <c r="F10585" s="19" t="s">
        <v>42</v>
      </c>
      <c r="G10585" s="19" t="s">
        <v>272</v>
      </c>
      <c r="H10585" s="19" t="n">
        <f aca="false">IF(OR(VLOOKUP(A10585,Personal!$A$6:$F$112,5,FALSE())&lt;&gt;"Sí",N10585="No aplica"),0,'Catàleg GRAE'!D11)</f>
        <v>1</v>
      </c>
      <c r="I10585" s="20"/>
      <c r="J10585" s="20"/>
      <c r="K10585" s="20"/>
      <c r="L10585" s="21"/>
      <c r="M10585" s="21"/>
      <c r="N10585" s="20"/>
      <c r="O10585" s="20"/>
      <c r="P10585" s="19" t="str">
        <f aca="false">IF(I10585="","",I10585-H10585)</f>
        <v/>
      </c>
      <c r="Q10585" s="19" t="str">
        <f aca="true">IF(B10585="","",IF(N10585="No aplica","No aplica",IF(I10585="","Pendent",IF(N10585="Per substituir","Substituir",IF(OR(N10585="No localitzat",N10585="No lliurat"),"Reposar",IF(I10585&lt;H10585,"Reposar",IF(I10585&gt;H10585,"Revisar excedent",IF(AND(G10585="Sí",M10585&lt;&gt;"",M10585&lt;TODAY()),"EPI caducat",IF(AND(G10585="Sí",M10585&lt;&gt;"",M10585&lt;=TODAY()+90),"EPI caduca ≤90 dies",IF(OR(N10585="Deteriorat usable",N10585="Revisió necessària"),"Revisar","OK"))))))))))</f>
      </c>
      <c r="R10585" s="20"/>
    </row>
    <row r="10586" customFormat="false" ht="15" hidden="false" customHeight="false" outlineLevel="0" collapsed="false">
      <c r="A10586" s="19" t="n">
        <v>98</v>
      </c>
      <c r="B10586" s="19" t="n">
        <f aca="false">IFERROR(VLOOKUP(A10586,Personal!$A$6:$F$112,2,FALSE()),"")</f>
        <v>0</v>
      </c>
      <c r="C10586" s="19" t="n">
        <f aca="false">IFERROR(VLOOKUP(A10586,Personal!$A$6:$F$112,3,FALSE()),"")</f>
        <v>0</v>
      </c>
      <c r="D10586" s="19" t="s">
        <v>40</v>
      </c>
      <c r="E10586" s="19" t="s">
        <v>43</v>
      </c>
      <c r="F10586" s="19" t="s">
        <v>44</v>
      </c>
      <c r="G10586" s="19" t="s">
        <v>272</v>
      </c>
      <c r="H10586" s="19" t="n">
        <f aca="false">IF(OR(VLOOKUP(A10586,Personal!$A$6:$F$112,5,FALSE())&lt;&gt;"Sí",N10586="No aplica"),0,'Catàleg GRAE'!D12)</f>
        <v>1</v>
      </c>
      <c r="I10586" s="20"/>
      <c r="J10586" s="20"/>
      <c r="K10586" s="20"/>
      <c r="L10586" s="21"/>
      <c r="M10586" s="21"/>
      <c r="N10586" s="20"/>
      <c r="O10586" s="20"/>
      <c r="P10586" s="19" t="str">
        <f aca="false">IF(I10586="","",I10586-H10586)</f>
        <v/>
      </c>
      <c r="Q10586" s="19" t="str">
        <f aca="true">IF(B10586="","",IF(N10586="No aplica","No aplica",IF(I10586="","Pendent",IF(N10586="Per substituir","Substituir",IF(OR(N10586="No localitzat",N10586="No lliurat"),"Reposar",IF(I10586&lt;H10586,"Reposar",IF(I10586&gt;H10586,"Revisar excedent",IF(AND(G10586="Sí",M10586&lt;&gt;"",M10586&lt;TODAY()),"EPI caducat",IF(AND(G10586="Sí",M10586&lt;&gt;"",M10586&lt;=TODAY()+90),"EPI caduca ≤90 dies",IF(OR(N10586="Deteriorat usable",N10586="Revisió necessària"),"Revisar","OK"))))))))))</f>
      </c>
      <c r="R10586" s="20"/>
    </row>
    <row r="10587" customFormat="false" ht="15" hidden="false" customHeight="false" outlineLevel="0" collapsed="false">
      <c r="A10587" s="19" t="n">
        <v>98</v>
      </c>
      <c r="B10587" s="19" t="n">
        <f aca="false">IFERROR(VLOOKUP(A10587,Personal!$A$6:$F$112,2,FALSE()),"")</f>
        <v>0</v>
      </c>
      <c r="C10587" s="19" t="n">
        <f aca="false">IFERROR(VLOOKUP(A10587,Personal!$A$6:$F$112,3,FALSE()),"")</f>
        <v>0</v>
      </c>
      <c r="D10587" s="19" t="s">
        <v>45</v>
      </c>
      <c r="E10587" s="19" t="s">
        <v>46</v>
      </c>
      <c r="F10587" s="19" t="s">
        <v>47</v>
      </c>
      <c r="G10587" s="19" t="s">
        <v>291</v>
      </c>
      <c r="H10587" s="19" t="n">
        <f aca="false">IF(OR(VLOOKUP(A10587,Personal!$A$6:$F$112,5,FALSE())&lt;&gt;"Sí",N10587="No aplica"),0,'Catàleg GRAE'!D13)</f>
        <v>1</v>
      </c>
      <c r="I10587" s="20"/>
      <c r="J10587" s="20"/>
      <c r="K10587" s="20"/>
      <c r="L10587" s="21"/>
      <c r="M10587" s="21"/>
      <c r="N10587" s="20"/>
      <c r="O10587" s="20"/>
      <c r="P10587" s="19" t="str">
        <f aca="false">IF(I10587="","",I10587-H10587)</f>
        <v/>
      </c>
      <c r="Q10587" s="19" t="str">
        <f aca="true">IF(B10587="","",IF(N10587="No aplica","No aplica",IF(I10587="","Pendent",IF(N10587="Per substituir","Substituir",IF(OR(N10587="No localitzat",N10587="No lliurat"),"Reposar",IF(I10587&lt;H10587,"Reposar",IF(I10587&gt;H10587,"Revisar excedent",IF(AND(G10587="Sí",M10587&lt;&gt;"",M10587&lt;TODAY()),"EPI caducat",IF(AND(G10587="Sí",M10587&lt;&gt;"",M10587&lt;=TODAY()+90),"EPI caduca ≤90 dies",IF(OR(N10587="Deteriorat usable",N10587="Revisió necessària"),"Revisar","OK"))))))))))</f>
      </c>
      <c r="R10587" s="20"/>
    </row>
    <row r="10588" customFormat="false" ht="15" hidden="false" customHeight="false" outlineLevel="0" collapsed="false">
      <c r="A10588" s="19" t="n">
        <v>98</v>
      </c>
      <c r="B10588" s="19" t="n">
        <f aca="false">IFERROR(VLOOKUP(A10588,Personal!$A$6:$F$112,2,FALSE()),"")</f>
        <v>0</v>
      </c>
      <c r="C10588" s="19" t="n">
        <f aca="false">IFERROR(VLOOKUP(A10588,Personal!$A$6:$F$112,3,FALSE()),"")</f>
        <v>0</v>
      </c>
      <c r="D10588" s="19" t="s">
        <v>45</v>
      </c>
      <c r="E10588" s="19" t="s">
        <v>48</v>
      </c>
      <c r="F10588" s="19" t="s">
        <v>49</v>
      </c>
      <c r="G10588" s="19" t="s">
        <v>291</v>
      </c>
      <c r="H10588" s="19" t="n">
        <f aca="false">IF(OR(VLOOKUP(A10588,Personal!$A$6:$F$112,5,FALSE())&lt;&gt;"Sí",N10588="No aplica"),0,'Catàleg GRAE'!D14)</f>
        <v>1</v>
      </c>
      <c r="I10588" s="20"/>
      <c r="J10588" s="20"/>
      <c r="K10588" s="20"/>
      <c r="L10588" s="21"/>
      <c r="M10588" s="21"/>
      <c r="N10588" s="20"/>
      <c r="O10588" s="20"/>
      <c r="P10588" s="19" t="str">
        <f aca="false">IF(I10588="","",I10588-H10588)</f>
        <v/>
      </c>
      <c r="Q10588" s="19" t="str">
        <f aca="true">IF(B10588="","",IF(N10588="No aplica","No aplica",IF(I10588="","Pendent",IF(N10588="Per substituir","Substituir",IF(OR(N10588="No localitzat",N10588="No lliurat"),"Reposar",IF(I10588&lt;H10588,"Reposar",IF(I10588&gt;H10588,"Revisar excedent",IF(AND(G10588="Sí",M10588&lt;&gt;"",M10588&lt;TODAY()),"EPI caducat",IF(AND(G10588="Sí",M10588&lt;&gt;"",M10588&lt;=TODAY()+90),"EPI caduca ≤90 dies",IF(OR(N10588="Deteriorat usable",N10588="Revisió necessària"),"Revisar","OK"))))))))))</f>
      </c>
      <c r="R10588" s="20"/>
    </row>
    <row r="10589" customFormat="false" ht="15" hidden="false" customHeight="false" outlineLevel="0" collapsed="false">
      <c r="A10589" s="19" t="n">
        <v>98</v>
      </c>
      <c r="B10589" s="19" t="n">
        <f aca="false">IFERROR(VLOOKUP(A10589,Personal!$A$6:$F$112,2,FALSE()),"")</f>
        <v>0</v>
      </c>
      <c r="C10589" s="19" t="n">
        <f aca="false">IFERROR(VLOOKUP(A10589,Personal!$A$6:$F$112,3,FALSE()),"")</f>
        <v>0</v>
      </c>
      <c r="D10589" s="19" t="s">
        <v>45</v>
      </c>
      <c r="E10589" s="19" t="s">
        <v>50</v>
      </c>
      <c r="F10589" s="19" t="s">
        <v>51</v>
      </c>
      <c r="G10589" s="19" t="s">
        <v>291</v>
      </c>
      <c r="H10589" s="19" t="n">
        <f aca="false">IF(OR(VLOOKUP(A10589,Personal!$A$6:$F$112,5,FALSE())&lt;&gt;"Sí",N10589="No aplica"),0,'Catàleg GRAE'!D15)</f>
        <v>1</v>
      </c>
      <c r="I10589" s="20"/>
      <c r="J10589" s="20"/>
      <c r="K10589" s="20"/>
      <c r="L10589" s="21"/>
      <c r="M10589" s="21"/>
      <c r="N10589" s="20"/>
      <c r="O10589" s="20"/>
      <c r="P10589" s="19" t="str">
        <f aca="false">IF(I10589="","",I10589-H10589)</f>
        <v/>
      </c>
      <c r="Q10589" s="19" t="str">
        <f aca="true">IF(B10589="","",IF(N10589="No aplica","No aplica",IF(I10589="","Pendent",IF(N10589="Per substituir","Substituir",IF(OR(N10589="No localitzat",N10589="No lliurat"),"Reposar",IF(I10589&lt;H10589,"Reposar",IF(I10589&gt;H10589,"Revisar excedent",IF(AND(G10589="Sí",M10589&lt;&gt;"",M10589&lt;TODAY()),"EPI caducat",IF(AND(G10589="Sí",M10589&lt;&gt;"",M10589&lt;=TODAY()+90),"EPI caduca ≤90 dies",IF(OR(N10589="Deteriorat usable",N10589="Revisió necessària"),"Revisar","OK"))))))))))</f>
      </c>
      <c r="R10589" s="20"/>
    </row>
    <row r="10590" customFormat="false" ht="15" hidden="false" customHeight="false" outlineLevel="0" collapsed="false">
      <c r="A10590" s="19" t="n">
        <v>98</v>
      </c>
      <c r="B10590" s="19" t="n">
        <f aca="false">IFERROR(VLOOKUP(A10590,Personal!$A$6:$F$112,2,FALSE()),"")</f>
        <v>0</v>
      </c>
      <c r="C10590" s="19" t="n">
        <f aca="false">IFERROR(VLOOKUP(A10590,Personal!$A$6:$F$112,3,FALSE()),"")</f>
        <v>0</v>
      </c>
      <c r="D10590" s="19" t="s">
        <v>45</v>
      </c>
      <c r="E10590" s="19" t="s">
        <v>52</v>
      </c>
      <c r="F10590" s="19" t="s">
        <v>53</v>
      </c>
      <c r="G10590" s="19" t="s">
        <v>291</v>
      </c>
      <c r="H10590" s="19" t="n">
        <f aca="false">IF(OR(VLOOKUP(A10590,Personal!$A$6:$F$112,5,FALSE())&lt;&gt;"Sí",N10590="No aplica"),0,'Catàleg GRAE'!D16)</f>
        <v>1</v>
      </c>
      <c r="I10590" s="20"/>
      <c r="J10590" s="20"/>
      <c r="K10590" s="20"/>
      <c r="L10590" s="21"/>
      <c r="M10590" s="21"/>
      <c r="N10590" s="20"/>
      <c r="O10590" s="20"/>
      <c r="P10590" s="19" t="str">
        <f aca="false">IF(I10590="","",I10590-H10590)</f>
        <v/>
      </c>
      <c r="Q10590" s="19" t="str">
        <f aca="true">IF(B10590="","",IF(N10590="No aplica","No aplica",IF(I10590="","Pendent",IF(N10590="Per substituir","Substituir",IF(OR(N10590="No localitzat",N10590="No lliurat"),"Reposar",IF(I10590&lt;H10590,"Reposar",IF(I10590&gt;H10590,"Revisar excedent",IF(AND(G10590="Sí",M10590&lt;&gt;"",M10590&lt;TODAY()),"EPI caducat",IF(AND(G10590="Sí",M10590&lt;&gt;"",M10590&lt;=TODAY()+90),"EPI caduca ≤90 dies",IF(OR(N10590="Deteriorat usable",N10590="Revisió necessària"),"Revisar","OK"))))))))))</f>
      </c>
      <c r="R10590" s="20"/>
    </row>
    <row r="10591" customFormat="false" ht="15" hidden="false" customHeight="false" outlineLevel="0" collapsed="false">
      <c r="A10591" s="19" t="n">
        <v>98</v>
      </c>
      <c r="B10591" s="19" t="n">
        <f aca="false">IFERROR(VLOOKUP(A10591,Personal!$A$6:$F$112,2,FALSE()),"")</f>
        <v>0</v>
      </c>
      <c r="C10591" s="19" t="n">
        <f aca="false">IFERROR(VLOOKUP(A10591,Personal!$A$6:$F$112,3,FALSE()),"")</f>
        <v>0</v>
      </c>
      <c r="D10591" s="19" t="s">
        <v>45</v>
      </c>
      <c r="E10591" s="19" t="s">
        <v>54</v>
      </c>
      <c r="F10591" s="19" t="s">
        <v>55</v>
      </c>
      <c r="G10591" s="19" t="s">
        <v>291</v>
      </c>
      <c r="H10591" s="19" t="n">
        <f aca="false">IF(OR(VLOOKUP(A10591,Personal!$A$6:$F$112,5,FALSE())&lt;&gt;"Sí",N10591="No aplica"),0,'Catàleg GRAE'!D17)</f>
        <v>1</v>
      </c>
      <c r="I10591" s="20"/>
      <c r="J10591" s="20"/>
      <c r="K10591" s="20"/>
      <c r="L10591" s="21"/>
      <c r="M10591" s="21"/>
      <c r="N10591" s="20"/>
      <c r="O10591" s="20"/>
      <c r="P10591" s="19" t="str">
        <f aca="false">IF(I10591="","",I10591-H10591)</f>
        <v/>
      </c>
      <c r="Q10591" s="19" t="str">
        <f aca="true">IF(B10591="","",IF(N10591="No aplica","No aplica",IF(I10591="","Pendent",IF(N10591="Per substituir","Substituir",IF(OR(N10591="No localitzat",N10591="No lliurat"),"Reposar",IF(I10591&lt;H10591,"Reposar",IF(I10591&gt;H10591,"Revisar excedent",IF(AND(G10591="Sí",M10591&lt;&gt;"",M10591&lt;TODAY()),"EPI caducat",IF(AND(G10591="Sí",M10591&lt;&gt;"",M10591&lt;=TODAY()+90),"EPI caduca ≤90 dies",IF(OR(N10591="Deteriorat usable",N10591="Revisió necessària"),"Revisar","OK"))))))))))</f>
      </c>
      <c r="R10591" s="20"/>
    </row>
    <row r="10592" customFormat="false" ht="15" hidden="false" customHeight="false" outlineLevel="0" collapsed="false">
      <c r="A10592" s="19" t="n">
        <v>98</v>
      </c>
      <c r="B10592" s="19" t="n">
        <f aca="false">IFERROR(VLOOKUP(A10592,Personal!$A$6:$F$112,2,FALSE()),"")</f>
        <v>0</v>
      </c>
      <c r="C10592" s="19" t="n">
        <f aca="false">IFERROR(VLOOKUP(A10592,Personal!$A$6:$F$112,3,FALSE()),"")</f>
        <v>0</v>
      </c>
      <c r="D10592" s="19" t="s">
        <v>56</v>
      </c>
      <c r="E10592" s="19" t="s">
        <v>57</v>
      </c>
      <c r="F10592" s="19" t="s">
        <v>58</v>
      </c>
      <c r="G10592" s="19" t="s">
        <v>291</v>
      </c>
      <c r="H10592" s="19" t="n">
        <f aca="false">IF(OR(VLOOKUP(A10592,Personal!$A$6:$F$112,5,FALSE())&lt;&gt;"Sí",N10592="No aplica"),0,'Catàleg GRAE'!D18)</f>
        <v>1</v>
      </c>
      <c r="I10592" s="20"/>
      <c r="J10592" s="20"/>
      <c r="K10592" s="20"/>
      <c r="L10592" s="21"/>
      <c r="M10592" s="21"/>
      <c r="N10592" s="20"/>
      <c r="O10592" s="20"/>
      <c r="P10592" s="19" t="str">
        <f aca="false">IF(I10592="","",I10592-H10592)</f>
        <v/>
      </c>
      <c r="Q10592" s="19" t="str">
        <f aca="true">IF(B10592="","",IF(N10592="No aplica","No aplica",IF(I10592="","Pendent",IF(N10592="Per substituir","Substituir",IF(OR(N10592="No localitzat",N10592="No lliurat"),"Reposar",IF(I10592&lt;H10592,"Reposar",IF(I10592&gt;H10592,"Revisar excedent",IF(AND(G10592="Sí",M10592&lt;&gt;"",M10592&lt;TODAY()),"EPI caducat",IF(AND(G10592="Sí",M10592&lt;&gt;"",M10592&lt;=TODAY()+90),"EPI caduca ≤90 dies",IF(OR(N10592="Deteriorat usable",N10592="Revisió necessària"),"Revisar","OK"))))))))))</f>
      </c>
      <c r="R10592" s="20"/>
    </row>
    <row r="10593" customFormat="false" ht="15" hidden="false" customHeight="false" outlineLevel="0" collapsed="false">
      <c r="A10593" s="19" t="n">
        <v>98</v>
      </c>
      <c r="B10593" s="19" t="n">
        <f aca="false">IFERROR(VLOOKUP(A10593,Personal!$A$6:$F$112,2,FALSE()),"")</f>
        <v>0</v>
      </c>
      <c r="C10593" s="19" t="n">
        <f aca="false">IFERROR(VLOOKUP(A10593,Personal!$A$6:$F$112,3,FALSE()),"")</f>
        <v>0</v>
      </c>
      <c r="D10593" s="19" t="s">
        <v>59</v>
      </c>
      <c r="E10593" s="19" t="s">
        <v>60</v>
      </c>
      <c r="F10593" s="19" t="s">
        <v>61</v>
      </c>
      <c r="G10593" s="19" t="s">
        <v>291</v>
      </c>
      <c r="H10593" s="19" t="n">
        <f aca="false">IF(OR(VLOOKUP(A10593,Personal!$A$6:$F$112,5,FALSE())&lt;&gt;"Sí",N10593="No aplica"),0,'Catàleg GRAE'!D19)</f>
        <v>4</v>
      </c>
      <c r="I10593" s="20"/>
      <c r="J10593" s="20"/>
      <c r="K10593" s="20"/>
      <c r="L10593" s="21"/>
      <c r="M10593" s="21"/>
      <c r="N10593" s="20"/>
      <c r="O10593" s="20"/>
      <c r="P10593" s="19" t="str">
        <f aca="false">IF(I10593="","",I10593-H10593)</f>
        <v/>
      </c>
      <c r="Q10593" s="19" t="str">
        <f aca="true">IF(B10593="","",IF(N10593="No aplica","No aplica",IF(I10593="","Pendent",IF(N10593="Per substituir","Substituir",IF(OR(N10593="No localitzat",N10593="No lliurat"),"Reposar",IF(I10593&lt;H10593,"Reposar",IF(I10593&gt;H10593,"Revisar excedent",IF(AND(G10593="Sí",M10593&lt;&gt;"",M10593&lt;TODAY()),"EPI caducat",IF(AND(G10593="Sí",M10593&lt;&gt;"",M10593&lt;=TODAY()+90),"EPI caduca ≤90 dies",IF(OR(N10593="Deteriorat usable",N10593="Revisió necessària"),"Revisar","OK"))))))))))</f>
      </c>
      <c r="R10593" s="20"/>
    </row>
    <row r="10594" customFormat="false" ht="15" hidden="false" customHeight="false" outlineLevel="0" collapsed="false">
      <c r="A10594" s="19" t="n">
        <v>98</v>
      </c>
      <c r="B10594" s="19" t="n">
        <f aca="false">IFERROR(VLOOKUP(A10594,Personal!$A$6:$F$112,2,FALSE()),"")</f>
        <v>0</v>
      </c>
      <c r="C10594" s="19" t="n">
        <f aca="false">IFERROR(VLOOKUP(A10594,Personal!$A$6:$F$112,3,FALSE()),"")</f>
        <v>0</v>
      </c>
      <c r="D10594" s="19" t="s">
        <v>59</v>
      </c>
      <c r="E10594" s="19" t="s">
        <v>60</v>
      </c>
      <c r="F10594" s="19" t="s">
        <v>62</v>
      </c>
      <c r="G10594" s="19" t="s">
        <v>291</v>
      </c>
      <c r="H10594" s="19" t="n">
        <f aca="false">IF(OR(VLOOKUP(A10594,Personal!$A$6:$F$112,5,FALSE())&lt;&gt;"Sí",N10594="No aplica"),0,'Catàleg GRAE'!D20)</f>
        <v>2</v>
      </c>
      <c r="I10594" s="20"/>
      <c r="J10594" s="20"/>
      <c r="K10594" s="20"/>
      <c r="L10594" s="21"/>
      <c r="M10594" s="21"/>
      <c r="N10594" s="20"/>
      <c r="O10594" s="20"/>
      <c r="P10594" s="19" t="str">
        <f aca="false">IF(I10594="","",I10594-H10594)</f>
        <v/>
      </c>
      <c r="Q10594" s="19" t="str">
        <f aca="true">IF(B10594="","",IF(N10594="No aplica","No aplica",IF(I10594="","Pendent",IF(N10594="Per substituir","Substituir",IF(OR(N10594="No localitzat",N10594="No lliurat"),"Reposar",IF(I10594&lt;H10594,"Reposar",IF(I10594&gt;H10594,"Revisar excedent",IF(AND(G10594="Sí",M10594&lt;&gt;"",M10594&lt;TODAY()),"EPI caducat",IF(AND(G10594="Sí",M10594&lt;&gt;"",M10594&lt;=TODAY()+90),"EPI caduca ≤90 dies",IF(OR(N10594="Deteriorat usable",N10594="Revisió necessària"),"Revisar","OK"))))))))))</f>
      </c>
      <c r="R10594" s="20"/>
    </row>
    <row r="10595" customFormat="false" ht="15" hidden="false" customHeight="false" outlineLevel="0" collapsed="false">
      <c r="A10595" s="19" t="n">
        <v>98</v>
      </c>
      <c r="B10595" s="19" t="n">
        <f aca="false">IFERROR(VLOOKUP(A10595,Personal!$A$6:$F$112,2,FALSE()),"")</f>
        <v>0</v>
      </c>
      <c r="C10595" s="19" t="n">
        <f aca="false">IFERROR(VLOOKUP(A10595,Personal!$A$6:$F$112,3,FALSE()),"")</f>
        <v>0</v>
      </c>
      <c r="D10595" s="19" t="s">
        <v>59</v>
      </c>
      <c r="E10595" s="19" t="s">
        <v>60</v>
      </c>
      <c r="F10595" s="19" t="s">
        <v>63</v>
      </c>
      <c r="G10595" s="19" t="s">
        <v>291</v>
      </c>
      <c r="H10595" s="19" t="n">
        <f aca="false">IF(OR(VLOOKUP(A10595,Personal!$A$6:$F$112,5,FALSE())&lt;&gt;"Sí",N10595="No aplica"),0,'Catàleg GRAE'!D21)</f>
        <v>2</v>
      </c>
      <c r="I10595" s="20"/>
      <c r="J10595" s="20"/>
      <c r="K10595" s="20"/>
      <c r="L10595" s="21"/>
      <c r="M10595" s="21"/>
      <c r="N10595" s="20"/>
      <c r="O10595" s="20"/>
      <c r="P10595" s="19" t="str">
        <f aca="false">IF(I10595="","",I10595-H10595)</f>
        <v/>
      </c>
      <c r="Q10595" s="19" t="str">
        <f aca="true">IF(B10595="","",IF(N10595="No aplica","No aplica",IF(I10595="","Pendent",IF(N10595="Per substituir","Substituir",IF(OR(N10595="No localitzat",N10595="No lliurat"),"Reposar",IF(I10595&lt;H10595,"Reposar",IF(I10595&gt;H10595,"Revisar excedent",IF(AND(G10595="Sí",M10595&lt;&gt;"",M10595&lt;TODAY()),"EPI caducat",IF(AND(G10595="Sí",M10595&lt;&gt;"",M10595&lt;=TODAY()+90),"EPI caduca ≤90 dies",IF(OR(N10595="Deteriorat usable",N10595="Revisió necessària"),"Revisar","OK"))))))))))</f>
      </c>
      <c r="R10595" s="20"/>
    </row>
    <row r="10596" customFormat="false" ht="15" hidden="false" customHeight="false" outlineLevel="0" collapsed="false">
      <c r="A10596" s="19" t="n">
        <v>98</v>
      </c>
      <c r="B10596" s="19" t="n">
        <f aca="false">IFERROR(VLOOKUP(A10596,Personal!$A$6:$F$112,2,FALSE()),"")</f>
        <v>0</v>
      </c>
      <c r="C10596" s="19" t="n">
        <f aca="false">IFERROR(VLOOKUP(A10596,Personal!$A$6:$F$112,3,FALSE()),"")</f>
        <v>0</v>
      </c>
      <c r="D10596" s="19" t="s">
        <v>64</v>
      </c>
      <c r="E10596" s="19" t="s">
        <v>65</v>
      </c>
      <c r="F10596" s="19" t="s">
        <v>66</v>
      </c>
      <c r="G10596" s="19" t="s">
        <v>291</v>
      </c>
      <c r="H10596" s="19" t="n">
        <f aca="false">IF(OR(VLOOKUP(A10596,Personal!$A$6:$F$112,5,FALSE())&lt;&gt;"Sí",N10596="No aplica"),0,'Catàleg GRAE'!D22)</f>
        <v>1</v>
      </c>
      <c r="I10596" s="20"/>
      <c r="J10596" s="20"/>
      <c r="K10596" s="20"/>
      <c r="L10596" s="21"/>
      <c r="M10596" s="21"/>
      <c r="N10596" s="20"/>
      <c r="O10596" s="20"/>
      <c r="P10596" s="19" t="str">
        <f aca="false">IF(I10596="","",I10596-H10596)</f>
        <v/>
      </c>
      <c r="Q10596" s="19" t="str">
        <f aca="true">IF(B10596="","",IF(N10596="No aplica","No aplica",IF(I10596="","Pendent",IF(N10596="Per substituir","Substituir",IF(OR(N10596="No localitzat",N10596="No lliurat"),"Reposar",IF(I10596&lt;H10596,"Reposar",IF(I10596&gt;H10596,"Revisar excedent",IF(AND(G10596="Sí",M10596&lt;&gt;"",M10596&lt;TODAY()),"EPI caducat",IF(AND(G10596="Sí",M10596&lt;&gt;"",M10596&lt;=TODAY()+90),"EPI caduca ≤90 dies",IF(OR(N10596="Deteriorat usable",N10596="Revisió necessària"),"Revisar","OK"))))))))))</f>
      </c>
      <c r="R10596" s="20"/>
    </row>
    <row r="10597" customFormat="false" ht="15" hidden="false" customHeight="false" outlineLevel="0" collapsed="false">
      <c r="A10597" s="19" t="n">
        <v>98</v>
      </c>
      <c r="B10597" s="19" t="n">
        <f aca="false">IFERROR(VLOOKUP(A10597,Personal!$A$6:$F$112,2,FALSE()),"")</f>
        <v>0</v>
      </c>
      <c r="C10597" s="19" t="n">
        <f aca="false">IFERROR(VLOOKUP(A10597,Personal!$A$6:$F$112,3,FALSE()),"")</f>
        <v>0</v>
      </c>
      <c r="D10597" s="19" t="s">
        <v>64</v>
      </c>
      <c r="E10597" s="19" t="s">
        <v>67</v>
      </c>
      <c r="F10597" s="19" t="s">
        <v>68</v>
      </c>
      <c r="G10597" s="19" t="s">
        <v>291</v>
      </c>
      <c r="H10597" s="19" t="n">
        <f aca="false">IF(OR(VLOOKUP(A10597,Personal!$A$6:$F$112,5,FALSE())&lt;&gt;"Sí",N10597="No aplica"),0,'Catàleg GRAE'!D23)</f>
        <v>1</v>
      </c>
      <c r="I10597" s="20"/>
      <c r="J10597" s="20"/>
      <c r="K10597" s="20"/>
      <c r="L10597" s="21"/>
      <c r="M10597" s="21"/>
      <c r="N10597" s="20"/>
      <c r="O10597" s="20"/>
      <c r="P10597" s="19" t="str">
        <f aca="false">IF(I10597="","",I10597-H10597)</f>
        <v/>
      </c>
      <c r="Q10597" s="19" t="str">
        <f aca="true">IF(B10597="","",IF(N10597="No aplica","No aplica",IF(I10597="","Pendent",IF(N10597="Per substituir","Substituir",IF(OR(N10597="No localitzat",N10597="No lliurat"),"Reposar",IF(I10597&lt;H10597,"Reposar",IF(I10597&gt;H10597,"Revisar excedent",IF(AND(G10597="Sí",M10597&lt;&gt;"",M10597&lt;TODAY()),"EPI caducat",IF(AND(G10597="Sí",M10597&lt;&gt;"",M10597&lt;=TODAY()+90),"EPI caduca ≤90 dies",IF(OR(N10597="Deteriorat usable",N10597="Revisió necessària"),"Revisar","OK"))))))))))</f>
      </c>
      <c r="R10597" s="20"/>
    </row>
    <row r="10598" customFormat="false" ht="15" hidden="false" customHeight="false" outlineLevel="0" collapsed="false">
      <c r="A10598" s="19" t="n">
        <v>98</v>
      </c>
      <c r="B10598" s="19" t="n">
        <f aca="false">IFERROR(VLOOKUP(A10598,Personal!$A$6:$F$112,2,FALSE()),"")</f>
        <v>0</v>
      </c>
      <c r="C10598" s="19" t="n">
        <f aca="false">IFERROR(VLOOKUP(A10598,Personal!$A$6:$F$112,3,FALSE()),"")</f>
        <v>0</v>
      </c>
      <c r="D10598" s="19" t="s">
        <v>64</v>
      </c>
      <c r="E10598" s="19" t="s">
        <v>69</v>
      </c>
      <c r="F10598" s="19" t="s">
        <v>70</v>
      </c>
      <c r="G10598" s="19" t="s">
        <v>291</v>
      </c>
      <c r="H10598" s="19" t="n">
        <f aca="false">IF(OR(VLOOKUP(A10598,Personal!$A$6:$F$112,5,FALSE())&lt;&gt;"Sí",N10598="No aplica"),0,'Catàleg GRAE'!D24)</f>
        <v>1</v>
      </c>
      <c r="I10598" s="20"/>
      <c r="J10598" s="20"/>
      <c r="K10598" s="20"/>
      <c r="L10598" s="21"/>
      <c r="M10598" s="21"/>
      <c r="N10598" s="20"/>
      <c r="O10598" s="20"/>
      <c r="P10598" s="19" t="str">
        <f aca="false">IF(I10598="","",I10598-H10598)</f>
        <v/>
      </c>
      <c r="Q10598" s="19" t="str">
        <f aca="true">IF(B10598="","",IF(N10598="No aplica","No aplica",IF(I10598="","Pendent",IF(N10598="Per substituir","Substituir",IF(OR(N10598="No localitzat",N10598="No lliurat"),"Reposar",IF(I10598&lt;H10598,"Reposar",IF(I10598&gt;H10598,"Revisar excedent",IF(AND(G10598="Sí",M10598&lt;&gt;"",M10598&lt;TODAY()),"EPI caducat",IF(AND(G10598="Sí",M10598&lt;&gt;"",M10598&lt;=TODAY()+90),"EPI caduca ≤90 dies",IF(OR(N10598="Deteriorat usable",N10598="Revisió necessària"),"Revisar","OK"))))))))))</f>
      </c>
      <c r="R10598" s="20"/>
    </row>
    <row r="10599" customFormat="false" ht="15" hidden="false" customHeight="false" outlineLevel="0" collapsed="false">
      <c r="A10599" s="19" t="n">
        <v>98</v>
      </c>
      <c r="B10599" s="19" t="n">
        <f aca="false">IFERROR(VLOOKUP(A10599,Personal!$A$6:$F$112,2,FALSE()),"")</f>
        <v>0</v>
      </c>
      <c r="C10599" s="19" t="n">
        <f aca="false">IFERROR(VLOOKUP(A10599,Personal!$A$6:$F$112,3,FALSE()),"")</f>
        <v>0</v>
      </c>
      <c r="D10599" s="19" t="s">
        <v>71</v>
      </c>
      <c r="E10599" s="19" t="s">
        <v>72</v>
      </c>
      <c r="F10599" s="19" t="s">
        <v>73</v>
      </c>
      <c r="G10599" s="19" t="s">
        <v>291</v>
      </c>
      <c r="H10599" s="19" t="n">
        <f aca="false">IF(OR(VLOOKUP(A10599,Personal!$A$6:$F$112,5,FALSE())&lt;&gt;"Sí",N10599="No aplica"),0,'Catàleg GRAE'!D25)</f>
        <v>1</v>
      </c>
      <c r="I10599" s="20"/>
      <c r="J10599" s="20"/>
      <c r="K10599" s="20"/>
      <c r="L10599" s="21"/>
      <c r="M10599" s="21"/>
      <c r="N10599" s="20"/>
      <c r="O10599" s="20"/>
      <c r="P10599" s="19" t="str">
        <f aca="false">IF(I10599="","",I10599-H10599)</f>
        <v/>
      </c>
      <c r="Q10599" s="19" t="str">
        <f aca="true">IF(B10599="","",IF(N10599="No aplica","No aplica",IF(I10599="","Pendent",IF(N10599="Per substituir","Substituir",IF(OR(N10599="No localitzat",N10599="No lliurat"),"Reposar",IF(I10599&lt;H10599,"Reposar",IF(I10599&gt;H10599,"Revisar excedent",IF(AND(G10599="Sí",M10599&lt;&gt;"",M10599&lt;TODAY()),"EPI caducat",IF(AND(G10599="Sí",M10599&lt;&gt;"",M10599&lt;=TODAY()+90),"EPI caduca ≤90 dies",IF(OR(N10599="Deteriorat usable",N10599="Revisió necessària"),"Revisar","OK"))))))))))</f>
      </c>
      <c r="R10599" s="20"/>
    </row>
    <row r="10600" customFormat="false" ht="15" hidden="false" customHeight="false" outlineLevel="0" collapsed="false">
      <c r="A10600" s="19" t="n">
        <v>98</v>
      </c>
      <c r="B10600" s="19" t="n">
        <f aca="false">IFERROR(VLOOKUP(A10600,Personal!$A$6:$F$112,2,FALSE()),"")</f>
        <v>0</v>
      </c>
      <c r="C10600" s="19" t="n">
        <f aca="false">IFERROR(VLOOKUP(A10600,Personal!$A$6:$F$112,3,FALSE()),"")</f>
        <v>0</v>
      </c>
      <c r="D10600" s="19" t="s">
        <v>40</v>
      </c>
      <c r="E10600" s="19" t="s">
        <v>74</v>
      </c>
      <c r="F10600" s="19" t="s">
        <v>75</v>
      </c>
      <c r="G10600" s="19" t="s">
        <v>272</v>
      </c>
      <c r="H10600" s="19" t="n">
        <f aca="false">IF(OR(VLOOKUP(A10600,Personal!$A$6:$F$112,5,FALSE())&lt;&gt;"Sí",N10600="No aplica"),0,'Catàleg GRAE'!D26)</f>
        <v>1</v>
      </c>
      <c r="I10600" s="20"/>
      <c r="J10600" s="20"/>
      <c r="K10600" s="20"/>
      <c r="L10600" s="21"/>
      <c r="M10600" s="21"/>
      <c r="N10600" s="20"/>
      <c r="O10600" s="20"/>
      <c r="P10600" s="19" t="str">
        <f aca="false">IF(I10600="","",I10600-H10600)</f>
        <v/>
      </c>
      <c r="Q10600" s="19" t="str">
        <f aca="true">IF(B10600="","",IF(N10600="No aplica","No aplica",IF(I10600="","Pendent",IF(N10600="Per substituir","Substituir",IF(OR(N10600="No localitzat",N10600="No lliurat"),"Reposar",IF(I10600&lt;H10600,"Reposar",IF(I10600&gt;H10600,"Revisar excedent",IF(AND(G10600="Sí",M10600&lt;&gt;"",M10600&lt;TODAY()),"EPI caducat",IF(AND(G10600="Sí",M10600&lt;&gt;"",M10600&lt;=TODAY()+90),"EPI caduca ≤90 dies",IF(OR(N10600="Deteriorat usable",N10600="Revisió necessària"),"Revisar","OK"))))))))))</f>
      </c>
      <c r="R10600" s="20"/>
    </row>
    <row r="10601" customFormat="false" ht="15" hidden="false" customHeight="false" outlineLevel="0" collapsed="false">
      <c r="A10601" s="19" t="n">
        <v>98</v>
      </c>
      <c r="B10601" s="19" t="n">
        <f aca="false">IFERROR(VLOOKUP(A10601,Personal!$A$6:$F$112,2,FALSE()),"")</f>
        <v>0</v>
      </c>
      <c r="C10601" s="19" t="n">
        <f aca="false">IFERROR(VLOOKUP(A10601,Personal!$A$6:$F$112,3,FALSE()),"")</f>
        <v>0</v>
      </c>
      <c r="D10601" s="19" t="s">
        <v>40</v>
      </c>
      <c r="E10601" s="19" t="s">
        <v>76</v>
      </c>
      <c r="F10601" s="19" t="s">
        <v>77</v>
      </c>
      <c r="G10601" s="19" t="s">
        <v>291</v>
      </c>
      <c r="H10601" s="19" t="n">
        <f aca="false">IF(OR(VLOOKUP(A10601,Personal!$A$6:$F$112,5,FALSE())&lt;&gt;"Sí",N10601="No aplica"),0,'Catàleg GRAE'!D27)</f>
        <v>1</v>
      </c>
      <c r="I10601" s="20"/>
      <c r="J10601" s="20"/>
      <c r="K10601" s="20"/>
      <c r="L10601" s="21"/>
      <c r="M10601" s="21"/>
      <c r="N10601" s="20"/>
      <c r="O10601" s="20"/>
      <c r="P10601" s="19" t="str">
        <f aca="false">IF(I10601="","",I10601-H10601)</f>
        <v/>
      </c>
      <c r="Q10601" s="19" t="str">
        <f aca="true">IF(B10601="","",IF(N10601="No aplica","No aplica",IF(I10601="","Pendent",IF(N10601="Per substituir","Substituir",IF(OR(N10601="No localitzat",N10601="No lliurat"),"Reposar",IF(I10601&lt;H10601,"Reposar",IF(I10601&gt;H10601,"Revisar excedent",IF(AND(G10601="Sí",M10601&lt;&gt;"",M10601&lt;TODAY()),"EPI caducat",IF(AND(G10601="Sí",M10601&lt;&gt;"",M10601&lt;=TODAY()+90),"EPI caduca ≤90 dies",IF(OR(N10601="Deteriorat usable",N10601="Revisió necessària"),"Revisar","OK"))))))))))</f>
      </c>
      <c r="R10601" s="20"/>
    </row>
    <row r="10602" customFormat="false" ht="15" hidden="false" customHeight="false" outlineLevel="0" collapsed="false">
      <c r="A10602" s="19" t="n">
        <v>98</v>
      </c>
      <c r="B10602" s="19" t="n">
        <f aca="false">IFERROR(VLOOKUP(A10602,Personal!$A$6:$F$112,2,FALSE()),"")</f>
        <v>0</v>
      </c>
      <c r="C10602" s="19" t="n">
        <f aca="false">IFERROR(VLOOKUP(A10602,Personal!$A$6:$F$112,3,FALSE()),"")</f>
        <v>0</v>
      </c>
      <c r="D10602" s="19" t="s">
        <v>78</v>
      </c>
      <c r="E10602" s="19" t="s">
        <v>79</v>
      </c>
      <c r="F10602" s="19" t="s">
        <v>80</v>
      </c>
      <c r="G10602" s="19" t="s">
        <v>291</v>
      </c>
      <c r="H10602" s="19" t="n">
        <f aca="false">IF(OR(VLOOKUP(A10602,Personal!$A$6:$F$112,5,FALSE())&lt;&gt;"Sí",N10602="No aplica"),0,'Catàleg GRAE'!D28)</f>
        <v>1</v>
      </c>
      <c r="I10602" s="20"/>
      <c r="J10602" s="20"/>
      <c r="K10602" s="20"/>
      <c r="L10602" s="21"/>
      <c r="M10602" s="21"/>
      <c r="N10602" s="20"/>
      <c r="O10602" s="20"/>
      <c r="P10602" s="19" t="str">
        <f aca="false">IF(I10602="","",I10602-H10602)</f>
        <v/>
      </c>
      <c r="Q10602" s="19" t="str">
        <f aca="true">IF(B10602="","",IF(N10602="No aplica","No aplica",IF(I10602="","Pendent",IF(N10602="Per substituir","Substituir",IF(OR(N10602="No localitzat",N10602="No lliurat"),"Reposar",IF(I10602&lt;H10602,"Reposar",IF(I10602&gt;H10602,"Revisar excedent",IF(AND(G10602="Sí",M10602&lt;&gt;"",M10602&lt;TODAY()),"EPI caducat",IF(AND(G10602="Sí",M10602&lt;&gt;"",M10602&lt;=TODAY()+90),"EPI caduca ≤90 dies",IF(OR(N10602="Deteriorat usable",N10602="Revisió necessària"),"Revisar","OK"))))))))))</f>
      </c>
      <c r="R10602" s="20"/>
    </row>
    <row r="10603" customFormat="false" ht="15" hidden="false" customHeight="false" outlineLevel="0" collapsed="false">
      <c r="A10603" s="19" t="n">
        <v>98</v>
      </c>
      <c r="B10603" s="19" t="n">
        <f aca="false">IFERROR(VLOOKUP(A10603,Personal!$A$6:$F$112,2,FALSE()),"")</f>
        <v>0</v>
      </c>
      <c r="C10603" s="19" t="n">
        <f aca="false">IFERROR(VLOOKUP(A10603,Personal!$A$6:$F$112,3,FALSE()),"")</f>
        <v>0</v>
      </c>
      <c r="D10603" s="19" t="s">
        <v>26</v>
      </c>
      <c r="E10603" s="19" t="s">
        <v>81</v>
      </c>
      <c r="F10603" s="19" t="s">
        <v>82</v>
      </c>
      <c r="G10603" s="19" t="s">
        <v>272</v>
      </c>
      <c r="H10603" s="19" t="n">
        <f aca="false">IF(OR(VLOOKUP(A10603,Personal!$A$6:$F$112,5,FALSE())&lt;&gt;"Sí",N10603="No aplica"),0,'Catàleg GRAE'!D29)</f>
        <v>1</v>
      </c>
      <c r="I10603" s="20"/>
      <c r="J10603" s="20"/>
      <c r="K10603" s="20"/>
      <c r="L10603" s="21"/>
      <c r="M10603" s="21"/>
      <c r="N10603" s="20"/>
      <c r="O10603" s="20"/>
      <c r="P10603" s="19" t="str">
        <f aca="false">IF(I10603="","",I10603-H10603)</f>
        <v/>
      </c>
      <c r="Q10603" s="19" t="str">
        <f aca="true">IF(B10603="","",IF(N10603="No aplica","No aplica",IF(I10603="","Pendent",IF(N10603="Per substituir","Substituir",IF(OR(N10603="No localitzat",N10603="No lliurat"),"Reposar",IF(I10603&lt;H10603,"Reposar",IF(I10603&gt;H10603,"Revisar excedent",IF(AND(G10603="Sí",M10603&lt;&gt;"",M10603&lt;TODAY()),"EPI caducat",IF(AND(G10603="Sí",M10603&lt;&gt;"",M10603&lt;=TODAY()+90),"EPI caduca ≤90 dies",IF(OR(N10603="Deteriorat usable",N10603="Revisió necessària"),"Revisar","OK"))))))))))</f>
      </c>
      <c r="R10603" s="20"/>
    </row>
    <row r="10604" customFormat="false" ht="15" hidden="false" customHeight="false" outlineLevel="0" collapsed="false">
      <c r="A10604" s="19" t="n">
        <v>98</v>
      </c>
      <c r="B10604" s="19" t="n">
        <f aca="false">IFERROR(VLOOKUP(A10604,Personal!$A$6:$F$112,2,FALSE()),"")</f>
        <v>0</v>
      </c>
      <c r="C10604" s="19" t="n">
        <f aca="false">IFERROR(VLOOKUP(A10604,Personal!$A$6:$F$112,3,FALSE()),"")</f>
        <v>0</v>
      </c>
      <c r="D10604" s="19" t="s">
        <v>83</v>
      </c>
      <c r="E10604" s="19" t="s">
        <v>84</v>
      </c>
      <c r="F10604" s="19" t="s">
        <v>85</v>
      </c>
      <c r="G10604" s="19" t="s">
        <v>291</v>
      </c>
      <c r="H10604" s="19" t="n">
        <f aca="false">IF(OR(VLOOKUP(A10604,Personal!$A$6:$F$112,5,FALSE())&lt;&gt;"Sí",N10604="No aplica"),0,'Catàleg GRAE'!D30)</f>
        <v>2</v>
      </c>
      <c r="I10604" s="20"/>
      <c r="J10604" s="20"/>
      <c r="K10604" s="20"/>
      <c r="L10604" s="21"/>
      <c r="M10604" s="21"/>
      <c r="N10604" s="20"/>
      <c r="O10604" s="20"/>
      <c r="P10604" s="19" t="str">
        <f aca="false">IF(I10604="","",I10604-H10604)</f>
        <v/>
      </c>
      <c r="Q10604" s="19" t="str">
        <f aca="true">IF(B10604="","",IF(N10604="No aplica","No aplica",IF(I10604="","Pendent",IF(N10604="Per substituir","Substituir",IF(OR(N10604="No localitzat",N10604="No lliurat"),"Reposar",IF(I10604&lt;H10604,"Reposar",IF(I10604&gt;H10604,"Revisar excedent",IF(AND(G10604="Sí",M10604&lt;&gt;"",M10604&lt;TODAY()),"EPI caducat",IF(AND(G10604="Sí",M10604&lt;&gt;"",M10604&lt;=TODAY()+90),"EPI caduca ≤90 dies",IF(OR(N10604="Deteriorat usable",N10604="Revisió necessària"),"Revisar","OK"))))))))))</f>
      </c>
      <c r="R10604" s="20"/>
    </row>
    <row r="10605" customFormat="false" ht="15" hidden="false" customHeight="false" outlineLevel="0" collapsed="false">
      <c r="A10605" s="19" t="n">
        <v>98</v>
      </c>
      <c r="B10605" s="19" t="n">
        <f aca="false">IFERROR(VLOOKUP(A10605,Personal!$A$6:$F$112,2,FALSE()),"")</f>
        <v>0</v>
      </c>
      <c r="C10605" s="19" t="n">
        <f aca="false">IFERROR(VLOOKUP(A10605,Personal!$A$6:$F$112,3,FALSE()),"")</f>
        <v>0</v>
      </c>
      <c r="D10605" s="19" t="s">
        <v>83</v>
      </c>
      <c r="E10605" s="19" t="s">
        <v>86</v>
      </c>
      <c r="F10605" s="19" t="s">
        <v>87</v>
      </c>
      <c r="G10605" s="19" t="s">
        <v>291</v>
      </c>
      <c r="H10605" s="19" t="n">
        <f aca="false">IF(OR(VLOOKUP(A10605,Personal!$A$6:$F$112,5,FALSE())&lt;&gt;"Sí",N10605="No aplica"),0,'Catàleg GRAE'!D31)</f>
        <v>2</v>
      </c>
      <c r="I10605" s="20"/>
      <c r="J10605" s="20"/>
      <c r="K10605" s="20"/>
      <c r="L10605" s="21"/>
      <c r="M10605" s="21"/>
      <c r="N10605" s="20"/>
      <c r="O10605" s="20"/>
      <c r="P10605" s="19" t="str">
        <f aca="false">IF(I10605="","",I10605-H10605)</f>
        <v/>
      </c>
      <c r="Q10605" s="19" t="str">
        <f aca="true">IF(B10605="","",IF(N10605="No aplica","No aplica",IF(I10605="","Pendent",IF(N10605="Per substituir","Substituir",IF(OR(N10605="No localitzat",N10605="No lliurat"),"Reposar",IF(I10605&lt;H10605,"Reposar",IF(I10605&gt;H10605,"Revisar excedent",IF(AND(G10605="Sí",M10605&lt;&gt;"",M10605&lt;TODAY()),"EPI caducat",IF(AND(G10605="Sí",M10605&lt;&gt;"",M10605&lt;=TODAY()+90),"EPI caduca ≤90 dies",IF(OR(N10605="Deteriorat usable",N10605="Revisió necessària"),"Revisar","OK"))))))))))</f>
      </c>
      <c r="R10605" s="20"/>
    </row>
    <row r="10606" customFormat="false" ht="15" hidden="false" customHeight="false" outlineLevel="0" collapsed="false">
      <c r="A10606" s="19" t="n">
        <v>98</v>
      </c>
      <c r="B10606" s="19" t="n">
        <f aca="false">IFERROR(VLOOKUP(A10606,Personal!$A$6:$F$112,2,FALSE()),"")</f>
        <v>0</v>
      </c>
      <c r="C10606" s="19" t="n">
        <f aca="false">IFERROR(VLOOKUP(A10606,Personal!$A$6:$F$112,3,FALSE()),"")</f>
        <v>0</v>
      </c>
      <c r="D10606" s="19" t="s">
        <v>83</v>
      </c>
      <c r="E10606" s="19" t="s">
        <v>88</v>
      </c>
      <c r="F10606" s="19" t="s">
        <v>89</v>
      </c>
      <c r="G10606" s="19" t="s">
        <v>291</v>
      </c>
      <c r="H10606" s="19" t="n">
        <f aca="false">IF(OR(VLOOKUP(A10606,Personal!$A$6:$F$112,5,FALSE())&lt;&gt;"Sí",N10606="No aplica"),0,'Catàleg GRAE'!D32)</f>
        <v>2</v>
      </c>
      <c r="I10606" s="20"/>
      <c r="J10606" s="20"/>
      <c r="K10606" s="20"/>
      <c r="L10606" s="21"/>
      <c r="M10606" s="21"/>
      <c r="N10606" s="20"/>
      <c r="O10606" s="20"/>
      <c r="P10606" s="19" t="str">
        <f aca="false">IF(I10606="","",I10606-H10606)</f>
        <v/>
      </c>
      <c r="Q10606" s="19" t="str">
        <f aca="true">IF(B10606="","",IF(N10606="No aplica","No aplica",IF(I10606="","Pendent",IF(N10606="Per substituir","Substituir",IF(OR(N10606="No localitzat",N10606="No lliurat"),"Reposar",IF(I10606&lt;H10606,"Reposar",IF(I10606&gt;H10606,"Revisar excedent",IF(AND(G10606="Sí",M10606&lt;&gt;"",M10606&lt;TODAY()),"EPI caducat",IF(AND(G10606="Sí",M10606&lt;&gt;"",M10606&lt;=TODAY()+90),"EPI caduca ≤90 dies",IF(OR(N10606="Deteriorat usable",N10606="Revisió necessària"),"Revisar","OK"))))))))))</f>
      </c>
      <c r="R10606" s="20"/>
    </row>
    <row r="10607" customFormat="false" ht="15" hidden="false" customHeight="false" outlineLevel="0" collapsed="false">
      <c r="A10607" s="19" t="n">
        <v>98</v>
      </c>
      <c r="B10607" s="19" t="n">
        <f aca="false">IFERROR(VLOOKUP(A10607,Personal!$A$6:$F$112,2,FALSE()),"")</f>
        <v>0</v>
      </c>
      <c r="C10607" s="19" t="n">
        <f aca="false">IFERROR(VLOOKUP(A10607,Personal!$A$6:$F$112,3,FALSE()),"")</f>
        <v>0</v>
      </c>
      <c r="D10607" s="19" t="s">
        <v>83</v>
      </c>
      <c r="E10607" s="19" t="s">
        <v>90</v>
      </c>
      <c r="F10607" s="19" t="s">
        <v>91</v>
      </c>
      <c r="G10607" s="19" t="s">
        <v>291</v>
      </c>
      <c r="H10607" s="19" t="n">
        <f aca="false">IF(OR(VLOOKUP(A10607,Personal!$A$6:$F$112,5,FALSE())&lt;&gt;"Sí",N10607="No aplica"),0,'Catàleg GRAE'!D33)</f>
        <v>1</v>
      </c>
      <c r="I10607" s="20"/>
      <c r="J10607" s="20"/>
      <c r="K10607" s="20"/>
      <c r="L10607" s="21"/>
      <c r="M10607" s="21"/>
      <c r="N10607" s="20"/>
      <c r="O10607" s="20"/>
      <c r="P10607" s="19" t="str">
        <f aca="false">IF(I10607="","",I10607-H10607)</f>
        <v/>
      </c>
      <c r="Q10607" s="19" t="str">
        <f aca="true">IF(B10607="","",IF(N10607="No aplica","No aplica",IF(I10607="","Pendent",IF(N10607="Per substituir","Substituir",IF(OR(N10607="No localitzat",N10607="No lliurat"),"Reposar",IF(I10607&lt;H10607,"Reposar",IF(I10607&gt;H10607,"Revisar excedent",IF(AND(G10607="Sí",M10607&lt;&gt;"",M10607&lt;TODAY()),"EPI caducat",IF(AND(G10607="Sí",M10607&lt;&gt;"",M10607&lt;=TODAY()+90),"EPI caduca ≤90 dies",IF(OR(N10607="Deteriorat usable",N10607="Revisió necessària"),"Revisar","OK"))))))))))</f>
      </c>
      <c r="R10607" s="20"/>
    </row>
    <row r="10608" customFormat="false" ht="15" hidden="false" customHeight="false" outlineLevel="0" collapsed="false">
      <c r="A10608" s="19" t="n">
        <v>98</v>
      </c>
      <c r="B10608" s="19" t="n">
        <f aca="false">IFERROR(VLOOKUP(A10608,Personal!$A$6:$F$112,2,FALSE()),"")</f>
        <v>0</v>
      </c>
      <c r="C10608" s="19" t="n">
        <f aca="false">IFERROR(VLOOKUP(A10608,Personal!$A$6:$F$112,3,FALSE()),"")</f>
        <v>0</v>
      </c>
      <c r="D10608" s="19" t="s">
        <v>40</v>
      </c>
      <c r="E10608" s="19" t="s">
        <v>92</v>
      </c>
      <c r="F10608" s="19" t="s">
        <v>93</v>
      </c>
      <c r="G10608" s="19" t="s">
        <v>291</v>
      </c>
      <c r="H10608" s="19" t="n">
        <f aca="false">IF(OR(VLOOKUP(A10608,Personal!$A$6:$F$112,5,FALSE())&lt;&gt;"Sí",N10608="No aplica"),0,'Catàleg GRAE'!D34)</f>
        <v>1</v>
      </c>
      <c r="I10608" s="20"/>
      <c r="J10608" s="20"/>
      <c r="K10608" s="20"/>
      <c r="L10608" s="21"/>
      <c r="M10608" s="21"/>
      <c r="N10608" s="20"/>
      <c r="O10608" s="20"/>
      <c r="P10608" s="19" t="str">
        <f aca="false">IF(I10608="","",I10608-H10608)</f>
        <v/>
      </c>
      <c r="Q10608" s="19" t="str">
        <f aca="true">IF(B10608="","",IF(N10608="No aplica","No aplica",IF(I10608="","Pendent",IF(N10608="Per substituir","Substituir",IF(OR(N10608="No localitzat",N10608="No lliurat"),"Reposar",IF(I10608&lt;H10608,"Reposar",IF(I10608&gt;H10608,"Revisar excedent",IF(AND(G10608="Sí",M10608&lt;&gt;"",M10608&lt;TODAY()),"EPI caducat",IF(AND(G10608="Sí",M10608&lt;&gt;"",M10608&lt;=TODAY()+90),"EPI caduca ≤90 dies",IF(OR(N10608="Deteriorat usable",N10608="Revisió necessària"),"Revisar","OK"))))))))))</f>
      </c>
      <c r="R10608" s="20"/>
    </row>
    <row r="10609" customFormat="false" ht="15" hidden="false" customHeight="false" outlineLevel="0" collapsed="false">
      <c r="A10609" s="19" t="n">
        <v>98</v>
      </c>
      <c r="B10609" s="19" t="n">
        <f aca="false">IFERROR(VLOOKUP(A10609,Personal!$A$6:$F$112,2,FALSE()),"")</f>
        <v>0</v>
      </c>
      <c r="C10609" s="19" t="n">
        <f aca="false">IFERROR(VLOOKUP(A10609,Personal!$A$6:$F$112,3,FALSE()),"")</f>
        <v>0</v>
      </c>
      <c r="D10609" s="19" t="s">
        <v>94</v>
      </c>
      <c r="E10609" s="19" t="s">
        <v>95</v>
      </c>
      <c r="F10609" s="19" t="s">
        <v>96</v>
      </c>
      <c r="G10609" s="19" t="s">
        <v>291</v>
      </c>
      <c r="H10609" s="19" t="n">
        <f aca="false">IF(OR(VLOOKUP(A10609,Personal!$A$6:$F$112,5,FALSE())&lt;&gt;"Sí",N10609="No aplica"),0,'Catàleg GRAE'!D35)</f>
        <v>1</v>
      </c>
      <c r="I10609" s="20"/>
      <c r="J10609" s="20"/>
      <c r="K10609" s="20"/>
      <c r="L10609" s="21"/>
      <c r="M10609" s="21"/>
      <c r="N10609" s="20"/>
      <c r="O10609" s="20"/>
      <c r="P10609" s="19" t="str">
        <f aca="false">IF(I10609="","",I10609-H10609)</f>
        <v/>
      </c>
      <c r="Q10609" s="19" t="str">
        <f aca="true">IF(B10609="","",IF(N10609="No aplica","No aplica",IF(I10609="","Pendent",IF(N10609="Per substituir","Substituir",IF(OR(N10609="No localitzat",N10609="No lliurat"),"Reposar",IF(I10609&lt;H10609,"Reposar",IF(I10609&gt;H10609,"Revisar excedent",IF(AND(G10609="Sí",M10609&lt;&gt;"",M10609&lt;TODAY()),"EPI caducat",IF(AND(G10609="Sí",M10609&lt;&gt;"",M10609&lt;=TODAY()+90),"EPI caduca ≤90 dies",IF(OR(N10609="Deteriorat usable",N10609="Revisió necessària"),"Revisar","OK"))))))))))</f>
      </c>
      <c r="R10609" s="20"/>
    </row>
    <row r="10610" customFormat="false" ht="15" hidden="false" customHeight="false" outlineLevel="0" collapsed="false">
      <c r="A10610" s="19" t="n">
        <v>98</v>
      </c>
      <c r="B10610" s="19" t="n">
        <f aca="false">IFERROR(VLOOKUP(A10610,Personal!$A$6:$F$112,2,FALSE()),"")</f>
        <v>0</v>
      </c>
      <c r="C10610" s="19" t="n">
        <f aca="false">IFERROR(VLOOKUP(A10610,Personal!$A$6:$F$112,3,FALSE()),"")</f>
        <v>0</v>
      </c>
      <c r="D10610" s="19" t="s">
        <v>97</v>
      </c>
      <c r="E10610" s="19" t="s">
        <v>98</v>
      </c>
      <c r="F10610" s="19" t="s">
        <v>99</v>
      </c>
      <c r="G10610" s="19" t="s">
        <v>291</v>
      </c>
      <c r="H10610" s="19" t="n">
        <f aca="false">IF(OR(VLOOKUP(A10610,Personal!$A$6:$F$112,5,FALSE())&lt;&gt;"Sí",N10610="No aplica"),0,'Catàleg GRAE'!D36)</f>
        <v>3</v>
      </c>
      <c r="I10610" s="20"/>
      <c r="J10610" s="20"/>
      <c r="K10610" s="20"/>
      <c r="L10610" s="21"/>
      <c r="M10610" s="21"/>
      <c r="N10610" s="20"/>
      <c r="O10610" s="20"/>
      <c r="P10610" s="19" t="str">
        <f aca="false">IF(I10610="","",I10610-H10610)</f>
        <v/>
      </c>
      <c r="Q10610" s="19" t="str">
        <f aca="true">IF(B10610="","",IF(N10610="No aplica","No aplica",IF(I10610="","Pendent",IF(N10610="Per substituir","Substituir",IF(OR(N10610="No localitzat",N10610="No lliurat"),"Reposar",IF(I10610&lt;H10610,"Reposar",IF(I10610&gt;H10610,"Revisar excedent",IF(AND(G10610="Sí",M10610&lt;&gt;"",M10610&lt;TODAY()),"EPI caducat",IF(AND(G10610="Sí",M10610&lt;&gt;"",M10610&lt;=TODAY()+90),"EPI caduca ≤90 dies",IF(OR(N10610="Deteriorat usable",N10610="Revisió necessària"),"Revisar","OK"))))))))))</f>
      </c>
      <c r="R10610" s="20"/>
    </row>
    <row r="10611" customFormat="false" ht="15" hidden="false" customHeight="false" outlineLevel="0" collapsed="false">
      <c r="A10611" s="19" t="n">
        <v>98</v>
      </c>
      <c r="B10611" s="19" t="n">
        <f aca="false">IFERROR(VLOOKUP(A10611,Personal!$A$6:$F$112,2,FALSE()),"")</f>
        <v>0</v>
      </c>
      <c r="C10611" s="19" t="n">
        <f aca="false">IFERROR(VLOOKUP(A10611,Personal!$A$6:$F$112,3,FALSE()),"")</f>
        <v>0</v>
      </c>
      <c r="D10611" s="19" t="s">
        <v>97</v>
      </c>
      <c r="E10611" s="19" t="s">
        <v>100</v>
      </c>
      <c r="F10611" s="19" t="s">
        <v>101</v>
      </c>
      <c r="G10611" s="19" t="s">
        <v>291</v>
      </c>
      <c r="H10611" s="19" t="n">
        <f aca="false">IF(OR(VLOOKUP(A10611,Personal!$A$6:$F$112,5,FALSE())&lt;&gt;"Sí",N10611="No aplica"),0,'Catàleg GRAE'!D37)</f>
        <v>1</v>
      </c>
      <c r="I10611" s="20"/>
      <c r="J10611" s="20"/>
      <c r="K10611" s="20"/>
      <c r="L10611" s="21"/>
      <c r="M10611" s="21"/>
      <c r="N10611" s="20"/>
      <c r="O10611" s="20"/>
      <c r="P10611" s="19" t="str">
        <f aca="false">IF(I10611="","",I10611-H10611)</f>
        <v/>
      </c>
      <c r="Q10611" s="19" t="str">
        <f aca="true">IF(B10611="","",IF(N10611="No aplica","No aplica",IF(I10611="","Pendent",IF(N10611="Per substituir","Substituir",IF(OR(N10611="No localitzat",N10611="No lliurat"),"Reposar",IF(I10611&lt;H10611,"Reposar",IF(I10611&gt;H10611,"Revisar excedent",IF(AND(G10611="Sí",M10611&lt;&gt;"",M10611&lt;TODAY()),"EPI caducat",IF(AND(G10611="Sí",M10611&lt;&gt;"",M10611&lt;=TODAY()+90),"EPI caduca ≤90 dies",IF(OR(N10611="Deteriorat usable",N10611="Revisió necessària"),"Revisar","OK"))))))))))</f>
      </c>
      <c r="R10611" s="20"/>
    </row>
    <row r="10612" customFormat="false" ht="15" hidden="false" customHeight="false" outlineLevel="0" collapsed="false">
      <c r="A10612" s="19" t="n">
        <v>98</v>
      </c>
      <c r="B10612" s="19" t="n">
        <f aca="false">IFERROR(VLOOKUP(A10612,Personal!$A$6:$F$112,2,FALSE()),"")</f>
        <v>0</v>
      </c>
      <c r="C10612" s="19" t="n">
        <f aca="false">IFERROR(VLOOKUP(A10612,Personal!$A$6:$F$112,3,FALSE()),"")</f>
        <v>0</v>
      </c>
      <c r="D10612" s="19" t="s">
        <v>102</v>
      </c>
      <c r="E10612" s="19" t="s">
        <v>103</v>
      </c>
      <c r="F10612" s="19" t="s">
        <v>104</v>
      </c>
      <c r="G10612" s="19" t="s">
        <v>291</v>
      </c>
      <c r="H10612" s="19" t="n">
        <f aca="false">IF(OR(VLOOKUP(A10612,Personal!$A$6:$F$112,5,FALSE())&lt;&gt;"Sí",N10612="No aplica"),0,'Catàleg GRAE'!D38)</f>
        <v>1</v>
      </c>
      <c r="I10612" s="20"/>
      <c r="J10612" s="20"/>
      <c r="K10612" s="20"/>
      <c r="L10612" s="21"/>
      <c r="M10612" s="21"/>
      <c r="N10612" s="20"/>
      <c r="O10612" s="20"/>
      <c r="P10612" s="19" t="str">
        <f aca="false">IF(I10612="","",I10612-H10612)</f>
        <v/>
      </c>
      <c r="Q10612" s="19" t="str">
        <f aca="true">IF(B10612="","",IF(N10612="No aplica","No aplica",IF(I10612="","Pendent",IF(N10612="Per substituir","Substituir",IF(OR(N10612="No localitzat",N10612="No lliurat"),"Reposar",IF(I10612&lt;H10612,"Reposar",IF(I10612&gt;H10612,"Revisar excedent",IF(AND(G10612="Sí",M10612&lt;&gt;"",M10612&lt;TODAY()),"EPI caducat",IF(AND(G10612="Sí",M10612&lt;&gt;"",M10612&lt;=TODAY()+90),"EPI caduca ≤90 dies",IF(OR(N10612="Deteriorat usable",N10612="Revisió necessària"),"Revisar","OK"))))))))))</f>
      </c>
      <c r="R10612" s="20"/>
    </row>
    <row r="10613" customFormat="false" ht="15" hidden="false" customHeight="false" outlineLevel="0" collapsed="false">
      <c r="A10613" s="19" t="n">
        <v>98</v>
      </c>
      <c r="B10613" s="19" t="n">
        <f aca="false">IFERROR(VLOOKUP(A10613,Personal!$A$6:$F$112,2,FALSE()),"")</f>
        <v>0</v>
      </c>
      <c r="C10613" s="19" t="n">
        <f aca="false">IFERROR(VLOOKUP(A10613,Personal!$A$6:$F$112,3,FALSE()),"")</f>
        <v>0</v>
      </c>
      <c r="D10613" s="19" t="s">
        <v>97</v>
      </c>
      <c r="E10613" s="19" t="s">
        <v>105</v>
      </c>
      <c r="F10613" s="19" t="s">
        <v>106</v>
      </c>
      <c r="G10613" s="19" t="s">
        <v>291</v>
      </c>
      <c r="H10613" s="19" t="n">
        <f aca="false">IF(OR(VLOOKUP(A10613,Personal!$A$6:$F$112,5,FALSE())&lt;&gt;"Sí",N10613="No aplica"),0,'Catàleg GRAE'!D39)</f>
        <v>3</v>
      </c>
      <c r="I10613" s="20"/>
      <c r="J10613" s="20"/>
      <c r="K10613" s="20"/>
      <c r="L10613" s="21"/>
      <c r="M10613" s="21"/>
      <c r="N10613" s="20"/>
      <c r="O10613" s="20"/>
      <c r="P10613" s="19" t="str">
        <f aca="false">IF(I10613="","",I10613-H10613)</f>
        <v/>
      </c>
      <c r="Q10613" s="19" t="str">
        <f aca="true">IF(B10613="","",IF(N10613="No aplica","No aplica",IF(I10613="","Pendent",IF(N10613="Per substituir","Substituir",IF(OR(N10613="No localitzat",N10613="No lliurat"),"Reposar",IF(I10613&lt;H10613,"Reposar",IF(I10613&gt;H10613,"Revisar excedent",IF(AND(G10613="Sí",M10613&lt;&gt;"",M10613&lt;TODAY()),"EPI caducat",IF(AND(G10613="Sí",M10613&lt;&gt;"",M10613&lt;=TODAY()+90),"EPI caduca ≤90 dies",IF(OR(N10613="Deteriorat usable",N10613="Revisió necessària"),"Revisar","OK"))))))))))</f>
      </c>
      <c r="R10613" s="20"/>
    </row>
    <row r="10614" customFormat="false" ht="15" hidden="false" customHeight="false" outlineLevel="0" collapsed="false">
      <c r="A10614" s="19" t="n">
        <v>98</v>
      </c>
      <c r="B10614" s="19" t="n">
        <f aca="false">IFERROR(VLOOKUP(A10614,Personal!$A$6:$F$112,2,FALSE()),"")</f>
        <v>0</v>
      </c>
      <c r="C10614" s="19" t="n">
        <f aca="false">IFERROR(VLOOKUP(A10614,Personal!$A$6:$F$112,3,FALSE()),"")</f>
        <v>0</v>
      </c>
      <c r="D10614" s="19" t="s">
        <v>97</v>
      </c>
      <c r="E10614" s="19" t="s">
        <v>105</v>
      </c>
      <c r="F10614" s="19" t="s">
        <v>107</v>
      </c>
      <c r="G10614" s="19" t="s">
        <v>291</v>
      </c>
      <c r="H10614" s="19" t="n">
        <f aca="false">IF(OR(VLOOKUP(A10614,Personal!$A$6:$F$112,5,FALSE())&lt;&gt;"Sí",N10614="No aplica"),0,'Catàleg GRAE'!D40)</f>
        <v>3</v>
      </c>
      <c r="I10614" s="20"/>
      <c r="J10614" s="20"/>
      <c r="K10614" s="20"/>
      <c r="L10614" s="21"/>
      <c r="M10614" s="21"/>
      <c r="N10614" s="20"/>
      <c r="O10614" s="20"/>
      <c r="P10614" s="19" t="str">
        <f aca="false">IF(I10614="","",I10614-H10614)</f>
        <v/>
      </c>
      <c r="Q10614" s="19" t="str">
        <f aca="true">IF(B10614="","",IF(N10614="No aplica","No aplica",IF(I10614="","Pendent",IF(N10614="Per substituir","Substituir",IF(OR(N10614="No localitzat",N10614="No lliurat"),"Reposar",IF(I10614&lt;H10614,"Reposar",IF(I10614&gt;H10614,"Revisar excedent",IF(AND(G10614="Sí",M10614&lt;&gt;"",M10614&lt;TODAY()),"EPI caducat",IF(AND(G10614="Sí",M10614&lt;&gt;"",M10614&lt;=TODAY()+90),"EPI caduca ≤90 dies",IF(OR(N10614="Deteriorat usable",N10614="Revisió necessària"),"Revisar","OK"))))))))))</f>
      </c>
      <c r="R10614" s="20"/>
    </row>
    <row r="10615" customFormat="false" ht="15" hidden="false" customHeight="false" outlineLevel="0" collapsed="false">
      <c r="A10615" s="19" t="n">
        <v>98</v>
      </c>
      <c r="B10615" s="19" t="n">
        <f aca="false">IFERROR(VLOOKUP(A10615,Personal!$A$6:$F$112,2,FALSE()),"")</f>
        <v>0</v>
      </c>
      <c r="C10615" s="19" t="n">
        <f aca="false">IFERROR(VLOOKUP(A10615,Personal!$A$6:$F$112,3,FALSE()),"")</f>
        <v>0</v>
      </c>
      <c r="D10615" s="19" t="s">
        <v>97</v>
      </c>
      <c r="E10615" s="19" t="s">
        <v>108</v>
      </c>
      <c r="F10615" s="19" t="s">
        <v>109</v>
      </c>
      <c r="G10615" s="19" t="s">
        <v>291</v>
      </c>
      <c r="H10615" s="19" t="n">
        <f aca="false">IF(OR(VLOOKUP(A10615,Personal!$A$6:$F$112,5,FALSE())&lt;&gt;"Sí",N10615="No aplica"),0,'Catàleg GRAE'!D41)</f>
        <v>2</v>
      </c>
      <c r="I10615" s="20"/>
      <c r="J10615" s="20"/>
      <c r="K10615" s="20"/>
      <c r="L10615" s="21"/>
      <c r="M10615" s="21"/>
      <c r="N10615" s="20"/>
      <c r="O10615" s="20"/>
      <c r="P10615" s="19" t="str">
        <f aca="false">IF(I10615="","",I10615-H10615)</f>
        <v/>
      </c>
      <c r="Q10615" s="19" t="str">
        <f aca="true">IF(B10615="","",IF(N10615="No aplica","No aplica",IF(I10615="","Pendent",IF(N10615="Per substituir","Substituir",IF(OR(N10615="No localitzat",N10615="No lliurat"),"Reposar",IF(I10615&lt;H10615,"Reposar",IF(I10615&gt;H10615,"Revisar excedent",IF(AND(G10615="Sí",M10615&lt;&gt;"",M10615&lt;TODAY()),"EPI caducat",IF(AND(G10615="Sí",M10615&lt;&gt;"",M10615&lt;=TODAY()+90),"EPI caduca ≤90 dies",IF(OR(N10615="Deteriorat usable",N10615="Revisió necessària"),"Revisar","OK"))))))))))</f>
      </c>
      <c r="R10615" s="20"/>
    </row>
    <row r="10616" customFormat="false" ht="15" hidden="false" customHeight="false" outlineLevel="0" collapsed="false">
      <c r="A10616" s="19" t="n">
        <v>98</v>
      </c>
      <c r="B10616" s="19" t="n">
        <f aca="false">IFERROR(VLOOKUP(A10616,Personal!$A$6:$F$112,2,FALSE()),"")</f>
        <v>0</v>
      </c>
      <c r="C10616" s="19" t="n">
        <f aca="false">IFERROR(VLOOKUP(A10616,Personal!$A$6:$F$112,3,FALSE()),"")</f>
        <v>0</v>
      </c>
      <c r="D10616" s="19" t="s">
        <v>97</v>
      </c>
      <c r="E10616" s="19" t="s">
        <v>110</v>
      </c>
      <c r="F10616" s="19" t="s">
        <v>111</v>
      </c>
      <c r="G10616" s="19" t="s">
        <v>291</v>
      </c>
      <c r="H10616" s="19" t="n">
        <f aca="false">IF(OR(VLOOKUP(A10616,Personal!$A$6:$F$112,5,FALSE())&lt;&gt;"Sí",N10616="No aplica"),0,'Catàleg GRAE'!D42)</f>
        <v>1</v>
      </c>
      <c r="I10616" s="20"/>
      <c r="J10616" s="20"/>
      <c r="K10616" s="20"/>
      <c r="L10616" s="21"/>
      <c r="M10616" s="21"/>
      <c r="N10616" s="20"/>
      <c r="O10616" s="20"/>
      <c r="P10616" s="19" t="str">
        <f aca="false">IF(I10616="","",I10616-H10616)</f>
        <v/>
      </c>
      <c r="Q10616" s="19" t="str">
        <f aca="true">IF(B10616="","",IF(N10616="No aplica","No aplica",IF(I10616="","Pendent",IF(N10616="Per substituir","Substituir",IF(OR(N10616="No localitzat",N10616="No lliurat"),"Reposar",IF(I10616&lt;H10616,"Reposar",IF(I10616&gt;H10616,"Revisar excedent",IF(AND(G10616="Sí",M10616&lt;&gt;"",M10616&lt;TODAY()),"EPI caducat",IF(AND(G10616="Sí",M10616&lt;&gt;"",M10616&lt;=TODAY()+90),"EPI caduca ≤90 dies",IF(OR(N10616="Deteriorat usable",N10616="Revisió necessària"),"Revisar","OK"))))))))))</f>
      </c>
      <c r="R10616" s="20"/>
    </row>
    <row r="10617" customFormat="false" ht="15" hidden="false" customHeight="false" outlineLevel="0" collapsed="false">
      <c r="A10617" s="19" t="n">
        <v>98</v>
      </c>
      <c r="B10617" s="19" t="n">
        <f aca="false">IFERROR(VLOOKUP(A10617,Personal!$A$6:$F$112,2,FALSE()),"")</f>
        <v>0</v>
      </c>
      <c r="C10617" s="19" t="n">
        <f aca="false">IFERROR(VLOOKUP(A10617,Personal!$A$6:$F$112,3,FALSE()),"")</f>
        <v>0</v>
      </c>
      <c r="D10617" s="19" t="s">
        <v>112</v>
      </c>
      <c r="E10617" s="19" t="s">
        <v>113</v>
      </c>
      <c r="F10617" s="19" t="s">
        <v>114</v>
      </c>
      <c r="G10617" s="19" t="s">
        <v>291</v>
      </c>
      <c r="H10617" s="19" t="n">
        <f aca="false">IF(OR(VLOOKUP(A10617,Personal!$A$6:$F$112,5,FALSE())&lt;&gt;"Sí",N10617="No aplica"),0,'Catàleg GRAE'!D43)</f>
        <v>2</v>
      </c>
      <c r="I10617" s="20"/>
      <c r="J10617" s="20"/>
      <c r="K10617" s="20"/>
      <c r="L10617" s="21"/>
      <c r="M10617" s="21"/>
      <c r="N10617" s="20"/>
      <c r="O10617" s="20"/>
      <c r="P10617" s="19" t="str">
        <f aca="false">IF(I10617="","",I10617-H10617)</f>
        <v/>
      </c>
      <c r="Q10617" s="19" t="str">
        <f aca="true">IF(B10617="","",IF(N10617="No aplica","No aplica",IF(I10617="","Pendent",IF(N10617="Per substituir","Substituir",IF(OR(N10617="No localitzat",N10617="No lliurat"),"Reposar",IF(I10617&lt;H10617,"Reposar",IF(I10617&gt;H10617,"Revisar excedent",IF(AND(G10617="Sí",M10617&lt;&gt;"",M10617&lt;TODAY()),"EPI caducat",IF(AND(G10617="Sí",M10617&lt;&gt;"",M10617&lt;=TODAY()+90),"EPI caduca ≤90 dies",IF(OR(N10617="Deteriorat usable",N10617="Revisió necessària"),"Revisar","OK"))))))))))</f>
      </c>
      <c r="R10617" s="20"/>
    </row>
    <row r="10618" customFormat="false" ht="15" hidden="false" customHeight="false" outlineLevel="0" collapsed="false">
      <c r="A10618" s="19" t="n">
        <v>98</v>
      </c>
      <c r="B10618" s="19" t="n">
        <f aca="false">IFERROR(VLOOKUP(A10618,Personal!$A$6:$F$112,2,FALSE()),"")</f>
        <v>0</v>
      </c>
      <c r="C10618" s="19" t="n">
        <f aca="false">IFERROR(VLOOKUP(A10618,Personal!$A$6:$F$112,3,FALSE()),"")</f>
        <v>0</v>
      </c>
      <c r="D10618" s="19" t="s">
        <v>102</v>
      </c>
      <c r="E10618" s="19" t="s">
        <v>115</v>
      </c>
      <c r="F10618" s="19" t="s">
        <v>116</v>
      </c>
      <c r="G10618" s="19" t="s">
        <v>291</v>
      </c>
      <c r="H10618" s="19" t="n">
        <f aca="false">IF(OR(VLOOKUP(A10618,Personal!$A$6:$F$112,5,FALSE())&lt;&gt;"Sí",N10618="No aplica"),0,'Catàleg GRAE'!D44)</f>
        <v>1</v>
      </c>
      <c r="I10618" s="20"/>
      <c r="J10618" s="20"/>
      <c r="K10618" s="20"/>
      <c r="L10618" s="21"/>
      <c r="M10618" s="21"/>
      <c r="N10618" s="20"/>
      <c r="O10618" s="20"/>
      <c r="P10618" s="19" t="str">
        <f aca="false">IF(I10618="","",I10618-H10618)</f>
        <v/>
      </c>
      <c r="Q10618" s="19" t="str">
        <f aca="true">IF(B10618="","",IF(N10618="No aplica","No aplica",IF(I10618="","Pendent",IF(N10618="Per substituir","Substituir",IF(OR(N10618="No localitzat",N10618="No lliurat"),"Reposar",IF(I10618&lt;H10618,"Reposar",IF(I10618&gt;H10618,"Revisar excedent",IF(AND(G10618="Sí",M10618&lt;&gt;"",M10618&lt;TODAY()),"EPI caducat",IF(AND(G10618="Sí",M10618&lt;&gt;"",M10618&lt;=TODAY()+90),"EPI caduca ≤90 dies",IF(OR(N10618="Deteriorat usable",N10618="Revisió necessària"),"Revisar","OK"))))))))))</f>
      </c>
      <c r="R10618" s="20"/>
    </row>
    <row r="10619" customFormat="false" ht="15" hidden="false" customHeight="false" outlineLevel="0" collapsed="false">
      <c r="A10619" s="19" t="n">
        <v>98</v>
      </c>
      <c r="B10619" s="19" t="n">
        <f aca="false">IFERROR(VLOOKUP(A10619,Personal!$A$6:$F$112,2,FALSE()),"")</f>
        <v>0</v>
      </c>
      <c r="C10619" s="19" t="n">
        <f aca="false">IFERROR(VLOOKUP(A10619,Personal!$A$6:$F$112,3,FALSE()),"")</f>
        <v>0</v>
      </c>
      <c r="D10619" s="19" t="s">
        <v>102</v>
      </c>
      <c r="E10619" s="19" t="s">
        <v>117</v>
      </c>
      <c r="F10619" s="19" t="s">
        <v>118</v>
      </c>
      <c r="G10619" s="19" t="s">
        <v>272</v>
      </c>
      <c r="H10619" s="19" t="n">
        <f aca="false">IF(OR(VLOOKUP(A10619,Personal!$A$6:$F$112,5,FALSE())&lt;&gt;"Sí",N10619="No aplica"),0,'Catàleg GRAE'!D45)</f>
        <v>1</v>
      </c>
      <c r="I10619" s="20"/>
      <c r="J10619" s="20"/>
      <c r="K10619" s="20"/>
      <c r="L10619" s="21"/>
      <c r="M10619" s="21"/>
      <c r="N10619" s="20"/>
      <c r="O10619" s="20"/>
      <c r="P10619" s="19" t="str">
        <f aca="false">IF(I10619="","",I10619-H10619)</f>
        <v/>
      </c>
      <c r="Q10619" s="19" t="str">
        <f aca="true">IF(B10619="","",IF(N10619="No aplica","No aplica",IF(I10619="","Pendent",IF(N10619="Per substituir","Substituir",IF(OR(N10619="No localitzat",N10619="No lliurat"),"Reposar",IF(I10619&lt;H10619,"Reposar",IF(I10619&gt;H10619,"Revisar excedent",IF(AND(G10619="Sí",M10619&lt;&gt;"",M10619&lt;TODAY()),"EPI caducat",IF(AND(G10619="Sí",M10619&lt;&gt;"",M10619&lt;=TODAY()+90),"EPI caduca ≤90 dies",IF(OR(N10619="Deteriorat usable",N10619="Revisió necessària"),"Revisar","OK"))))))))))</f>
      </c>
      <c r="R10619" s="20"/>
    </row>
    <row r="10620" customFormat="false" ht="15" hidden="false" customHeight="false" outlineLevel="0" collapsed="false">
      <c r="A10620" s="19" t="n">
        <v>98</v>
      </c>
      <c r="B10620" s="19" t="n">
        <f aca="false">IFERROR(VLOOKUP(A10620,Personal!$A$6:$F$112,2,FALSE()),"")</f>
        <v>0</v>
      </c>
      <c r="C10620" s="19" t="n">
        <f aca="false">IFERROR(VLOOKUP(A10620,Personal!$A$6:$F$112,3,FALSE()),"")</f>
        <v>0</v>
      </c>
      <c r="D10620" s="19" t="s">
        <v>102</v>
      </c>
      <c r="E10620" s="19" t="s">
        <v>119</v>
      </c>
      <c r="F10620" s="19" t="s">
        <v>120</v>
      </c>
      <c r="G10620" s="19" t="s">
        <v>272</v>
      </c>
      <c r="H10620" s="19" t="n">
        <f aca="false">IF(OR(VLOOKUP(A10620,Personal!$A$6:$F$112,5,FALSE())&lt;&gt;"Sí",N10620="No aplica"),0,'Catàleg GRAE'!D46)</f>
        <v>1</v>
      </c>
      <c r="I10620" s="20"/>
      <c r="J10620" s="20"/>
      <c r="K10620" s="20"/>
      <c r="L10620" s="21"/>
      <c r="M10620" s="21"/>
      <c r="N10620" s="20"/>
      <c r="O10620" s="20"/>
      <c r="P10620" s="19" t="str">
        <f aca="false">IF(I10620="","",I10620-H10620)</f>
        <v/>
      </c>
      <c r="Q10620" s="19" t="str">
        <f aca="true">IF(B10620="","",IF(N10620="No aplica","No aplica",IF(I10620="","Pendent",IF(N10620="Per substituir","Substituir",IF(OR(N10620="No localitzat",N10620="No lliurat"),"Reposar",IF(I10620&lt;H10620,"Reposar",IF(I10620&gt;H10620,"Revisar excedent",IF(AND(G10620="Sí",M10620&lt;&gt;"",M10620&lt;TODAY()),"EPI caducat",IF(AND(G10620="Sí",M10620&lt;&gt;"",M10620&lt;=TODAY()+90),"EPI caduca ≤90 dies",IF(OR(N10620="Deteriorat usable",N10620="Revisió necessària"),"Revisar","OK"))))))))))</f>
      </c>
      <c r="R10620" s="20"/>
    </row>
    <row r="10621" customFormat="false" ht="15" hidden="false" customHeight="false" outlineLevel="0" collapsed="false">
      <c r="A10621" s="19" t="n">
        <v>98</v>
      </c>
      <c r="B10621" s="19" t="n">
        <f aca="false">IFERROR(VLOOKUP(A10621,Personal!$A$6:$F$112,2,FALSE()),"")</f>
        <v>0</v>
      </c>
      <c r="C10621" s="19" t="n">
        <f aca="false">IFERROR(VLOOKUP(A10621,Personal!$A$6:$F$112,3,FALSE()),"")</f>
        <v>0</v>
      </c>
      <c r="D10621" s="19" t="s">
        <v>97</v>
      </c>
      <c r="E10621" s="19" t="s">
        <v>121</v>
      </c>
      <c r="F10621" s="19" t="s">
        <v>122</v>
      </c>
      <c r="G10621" s="19" t="s">
        <v>291</v>
      </c>
      <c r="H10621" s="19" t="n">
        <f aca="false">IF(OR(VLOOKUP(A10621,Personal!$A$6:$F$112,5,FALSE())&lt;&gt;"Sí",N10621="No aplica"),0,'Catàleg GRAE'!D47)</f>
        <v>1</v>
      </c>
      <c r="I10621" s="20"/>
      <c r="J10621" s="20"/>
      <c r="K10621" s="20"/>
      <c r="L10621" s="21"/>
      <c r="M10621" s="21"/>
      <c r="N10621" s="20"/>
      <c r="O10621" s="20"/>
      <c r="P10621" s="19" t="str">
        <f aca="false">IF(I10621="","",I10621-H10621)</f>
        <v/>
      </c>
      <c r="Q10621" s="19" t="str">
        <f aca="true">IF(B10621="","",IF(N10621="No aplica","No aplica",IF(I10621="","Pendent",IF(N10621="Per substituir","Substituir",IF(OR(N10621="No localitzat",N10621="No lliurat"),"Reposar",IF(I10621&lt;H10621,"Reposar",IF(I10621&gt;H10621,"Revisar excedent",IF(AND(G10621="Sí",M10621&lt;&gt;"",M10621&lt;TODAY()),"EPI caducat",IF(AND(G10621="Sí",M10621&lt;&gt;"",M10621&lt;=TODAY()+90),"EPI caduca ≤90 dies",IF(OR(N10621="Deteriorat usable",N10621="Revisió necessària"),"Revisar","OK"))))))))))</f>
      </c>
      <c r="R10621" s="20"/>
    </row>
    <row r="10622" customFormat="false" ht="15" hidden="false" customHeight="false" outlineLevel="0" collapsed="false">
      <c r="A10622" s="19" t="n">
        <v>98</v>
      </c>
      <c r="B10622" s="19" t="n">
        <f aca="false">IFERROR(VLOOKUP(A10622,Personal!$A$6:$F$112,2,FALSE()),"")</f>
        <v>0</v>
      </c>
      <c r="C10622" s="19" t="n">
        <f aca="false">IFERROR(VLOOKUP(A10622,Personal!$A$6:$F$112,3,FALSE()),"")</f>
        <v>0</v>
      </c>
      <c r="D10622" s="19" t="s">
        <v>97</v>
      </c>
      <c r="E10622" s="19" t="s">
        <v>123</v>
      </c>
      <c r="F10622" s="19" t="s">
        <v>124</v>
      </c>
      <c r="G10622" s="19" t="s">
        <v>291</v>
      </c>
      <c r="H10622" s="19" t="n">
        <f aca="false">IF(OR(VLOOKUP(A10622,Personal!$A$6:$F$112,5,FALSE())&lt;&gt;"Sí",N10622="No aplica"),0,'Catàleg GRAE'!D48)</f>
        <v>1</v>
      </c>
      <c r="I10622" s="20"/>
      <c r="J10622" s="20"/>
      <c r="K10622" s="20"/>
      <c r="L10622" s="21"/>
      <c r="M10622" s="21"/>
      <c r="N10622" s="20"/>
      <c r="O10622" s="20"/>
      <c r="P10622" s="19" t="str">
        <f aca="false">IF(I10622="","",I10622-H10622)</f>
        <v/>
      </c>
      <c r="Q10622" s="19" t="str">
        <f aca="true">IF(B10622="","",IF(N10622="No aplica","No aplica",IF(I10622="","Pendent",IF(N10622="Per substituir","Substituir",IF(OR(N10622="No localitzat",N10622="No lliurat"),"Reposar",IF(I10622&lt;H10622,"Reposar",IF(I10622&gt;H10622,"Revisar excedent",IF(AND(G10622="Sí",M10622&lt;&gt;"",M10622&lt;TODAY()),"EPI caducat",IF(AND(G10622="Sí",M10622&lt;&gt;"",M10622&lt;=TODAY()+90),"EPI caduca ≤90 dies",IF(OR(N10622="Deteriorat usable",N10622="Revisió necessària"),"Revisar","OK"))))))))))</f>
      </c>
      <c r="R10622" s="20"/>
    </row>
    <row r="10623" customFormat="false" ht="15" hidden="false" customHeight="false" outlineLevel="0" collapsed="false">
      <c r="A10623" s="19" t="n">
        <v>98</v>
      </c>
      <c r="B10623" s="19" t="n">
        <f aca="false">IFERROR(VLOOKUP(A10623,Personal!$A$6:$F$112,2,FALSE()),"")</f>
        <v>0</v>
      </c>
      <c r="C10623" s="19" t="n">
        <f aca="false">IFERROR(VLOOKUP(A10623,Personal!$A$6:$F$112,3,FALSE()),"")</f>
        <v>0</v>
      </c>
      <c r="D10623" s="19" t="s">
        <v>125</v>
      </c>
      <c r="E10623" s="19" t="s">
        <v>126</v>
      </c>
      <c r="F10623" s="19" t="s">
        <v>127</v>
      </c>
      <c r="G10623" s="19" t="s">
        <v>272</v>
      </c>
      <c r="H10623" s="19" t="n">
        <f aca="false">IF(OR(VLOOKUP(A10623,Personal!$A$6:$F$112,5,FALSE())&lt;&gt;"Sí",N10623="No aplica"),0,'Catàleg GRAE'!D49)</f>
        <v>1</v>
      </c>
      <c r="I10623" s="20"/>
      <c r="J10623" s="20"/>
      <c r="K10623" s="20"/>
      <c r="L10623" s="21"/>
      <c r="M10623" s="21"/>
      <c r="N10623" s="20"/>
      <c r="O10623" s="20"/>
      <c r="P10623" s="19" t="str">
        <f aca="false">IF(I10623="","",I10623-H10623)</f>
        <v/>
      </c>
      <c r="Q10623" s="19" t="str">
        <f aca="true">IF(B10623="","",IF(N10623="No aplica","No aplica",IF(I10623="","Pendent",IF(N10623="Per substituir","Substituir",IF(OR(N10623="No localitzat",N10623="No lliurat"),"Reposar",IF(I10623&lt;H10623,"Reposar",IF(I10623&gt;H10623,"Revisar excedent",IF(AND(G10623="Sí",M10623&lt;&gt;"",M10623&lt;TODAY()),"EPI caducat",IF(AND(G10623="Sí",M10623&lt;&gt;"",M10623&lt;=TODAY()+90),"EPI caduca ≤90 dies",IF(OR(N10623="Deteriorat usable",N10623="Revisió necessària"),"Revisar","OK"))))))))))</f>
      </c>
      <c r="R10623" s="20"/>
    </row>
    <row r="10624" customFormat="false" ht="15" hidden="false" customHeight="false" outlineLevel="0" collapsed="false">
      <c r="A10624" s="19" t="n">
        <v>98</v>
      </c>
      <c r="B10624" s="19" t="n">
        <f aca="false">IFERROR(VLOOKUP(A10624,Personal!$A$6:$F$112,2,FALSE()),"")</f>
        <v>0</v>
      </c>
      <c r="C10624" s="19" t="n">
        <f aca="false">IFERROR(VLOOKUP(A10624,Personal!$A$6:$F$112,3,FALSE()),"")</f>
        <v>0</v>
      </c>
      <c r="D10624" s="19" t="s">
        <v>125</v>
      </c>
      <c r="E10624" s="19" t="s">
        <v>128</v>
      </c>
      <c r="F10624" s="19" t="s">
        <v>129</v>
      </c>
      <c r="G10624" s="19" t="s">
        <v>272</v>
      </c>
      <c r="H10624" s="19" t="n">
        <f aca="false">IF(OR(VLOOKUP(A10624,Personal!$A$6:$F$112,5,FALSE())&lt;&gt;"Sí",N10624="No aplica"),0,'Catàleg GRAE'!D50)</f>
        <v>1</v>
      </c>
      <c r="I10624" s="20"/>
      <c r="J10624" s="20"/>
      <c r="K10624" s="20"/>
      <c r="L10624" s="21"/>
      <c r="M10624" s="21"/>
      <c r="N10624" s="20"/>
      <c r="O10624" s="20"/>
      <c r="P10624" s="19" t="str">
        <f aca="false">IF(I10624="","",I10624-H10624)</f>
        <v/>
      </c>
      <c r="Q10624" s="19" t="str">
        <f aca="true">IF(B10624="","",IF(N10624="No aplica","No aplica",IF(I10624="","Pendent",IF(N10624="Per substituir","Substituir",IF(OR(N10624="No localitzat",N10624="No lliurat"),"Reposar",IF(I10624&lt;H10624,"Reposar",IF(I10624&gt;H10624,"Revisar excedent",IF(AND(G10624="Sí",M10624&lt;&gt;"",M10624&lt;TODAY()),"EPI caducat",IF(AND(G10624="Sí",M10624&lt;&gt;"",M10624&lt;=TODAY()+90),"EPI caduca ≤90 dies",IF(OR(N10624="Deteriorat usable",N10624="Revisió necessària"),"Revisar","OK"))))))))))</f>
      </c>
      <c r="R10624" s="20"/>
    </row>
    <row r="10625" customFormat="false" ht="15" hidden="false" customHeight="false" outlineLevel="0" collapsed="false">
      <c r="A10625" s="19" t="n">
        <v>98</v>
      </c>
      <c r="B10625" s="19" t="n">
        <f aca="false">IFERROR(VLOOKUP(A10625,Personal!$A$6:$F$112,2,FALSE()),"")</f>
        <v>0</v>
      </c>
      <c r="C10625" s="19" t="n">
        <f aca="false">IFERROR(VLOOKUP(A10625,Personal!$A$6:$F$112,3,FALSE()),"")</f>
        <v>0</v>
      </c>
      <c r="D10625" s="19" t="s">
        <v>125</v>
      </c>
      <c r="E10625" s="19" t="s">
        <v>130</v>
      </c>
      <c r="F10625" s="19" t="s">
        <v>131</v>
      </c>
      <c r="G10625" s="19" t="s">
        <v>291</v>
      </c>
      <c r="H10625" s="19" t="n">
        <f aca="false">IF(OR(VLOOKUP(A10625,Personal!$A$6:$F$112,5,FALSE())&lt;&gt;"Sí",N10625="No aplica"),0,'Catàleg GRAE'!D51)</f>
        <v>1</v>
      </c>
      <c r="I10625" s="20"/>
      <c r="J10625" s="20"/>
      <c r="K10625" s="20"/>
      <c r="L10625" s="21"/>
      <c r="M10625" s="21"/>
      <c r="N10625" s="20"/>
      <c r="O10625" s="20"/>
      <c r="P10625" s="19" t="str">
        <f aca="false">IF(I10625="","",I10625-H10625)</f>
        <v/>
      </c>
      <c r="Q10625" s="19" t="str">
        <f aca="true">IF(B10625="","",IF(N10625="No aplica","No aplica",IF(I10625="","Pendent",IF(N10625="Per substituir","Substituir",IF(OR(N10625="No localitzat",N10625="No lliurat"),"Reposar",IF(I10625&lt;H10625,"Reposar",IF(I10625&gt;H10625,"Revisar excedent",IF(AND(G10625="Sí",M10625&lt;&gt;"",M10625&lt;TODAY()),"EPI caducat",IF(AND(G10625="Sí",M10625&lt;&gt;"",M10625&lt;=TODAY()+90),"EPI caduca ≤90 dies",IF(OR(N10625="Deteriorat usable",N10625="Revisió necessària"),"Revisar","OK"))))))))))</f>
      </c>
      <c r="R10625" s="20"/>
    </row>
    <row r="10626" customFormat="false" ht="15" hidden="false" customHeight="false" outlineLevel="0" collapsed="false">
      <c r="A10626" s="19" t="n">
        <v>98</v>
      </c>
      <c r="B10626" s="19" t="n">
        <f aca="false">IFERROR(VLOOKUP(A10626,Personal!$A$6:$F$112,2,FALSE()),"")</f>
        <v>0</v>
      </c>
      <c r="C10626" s="19" t="n">
        <f aca="false">IFERROR(VLOOKUP(A10626,Personal!$A$6:$F$112,3,FALSE()),"")</f>
        <v>0</v>
      </c>
      <c r="D10626" s="19" t="s">
        <v>132</v>
      </c>
      <c r="E10626" s="19" t="s">
        <v>133</v>
      </c>
      <c r="F10626" s="19" t="s">
        <v>134</v>
      </c>
      <c r="G10626" s="19" t="s">
        <v>291</v>
      </c>
      <c r="H10626" s="19" t="n">
        <f aca="false">IF(OR(VLOOKUP(A10626,Personal!$A$6:$F$112,5,FALSE())&lt;&gt;"Sí",N10626="No aplica"),0,'Catàleg GRAE'!D52)</f>
        <v>1</v>
      </c>
      <c r="I10626" s="20"/>
      <c r="J10626" s="20"/>
      <c r="K10626" s="20"/>
      <c r="L10626" s="21"/>
      <c r="M10626" s="21"/>
      <c r="N10626" s="20"/>
      <c r="O10626" s="20"/>
      <c r="P10626" s="19" t="str">
        <f aca="false">IF(I10626="","",I10626-H10626)</f>
        <v/>
      </c>
      <c r="Q10626" s="19" t="str">
        <f aca="true">IF(B10626="","",IF(N10626="No aplica","No aplica",IF(I10626="","Pendent",IF(N10626="Per substituir","Substituir",IF(OR(N10626="No localitzat",N10626="No lliurat"),"Reposar",IF(I10626&lt;H10626,"Reposar",IF(I10626&gt;H10626,"Revisar excedent",IF(AND(G10626="Sí",M10626&lt;&gt;"",M10626&lt;TODAY()),"EPI caducat",IF(AND(G10626="Sí",M10626&lt;&gt;"",M10626&lt;=TODAY()+90),"EPI caduca ≤90 dies",IF(OR(N10626="Deteriorat usable",N10626="Revisió necessària"),"Revisar","OK"))))))))))</f>
      </c>
      <c r="R10626" s="20"/>
    </row>
    <row r="10627" customFormat="false" ht="15" hidden="false" customHeight="false" outlineLevel="0" collapsed="false">
      <c r="A10627" s="19" t="n">
        <v>98</v>
      </c>
      <c r="B10627" s="19" t="n">
        <f aca="false">IFERROR(VLOOKUP(A10627,Personal!$A$6:$F$112,2,FALSE()),"")</f>
        <v>0</v>
      </c>
      <c r="C10627" s="19" t="n">
        <f aca="false">IFERROR(VLOOKUP(A10627,Personal!$A$6:$F$112,3,FALSE()),"")</f>
        <v>0</v>
      </c>
      <c r="D10627" s="19" t="s">
        <v>94</v>
      </c>
      <c r="E10627" s="19" t="s">
        <v>135</v>
      </c>
      <c r="F10627" s="19" t="s">
        <v>136</v>
      </c>
      <c r="G10627" s="19" t="s">
        <v>291</v>
      </c>
      <c r="H10627" s="19" t="n">
        <f aca="false">IF(OR(VLOOKUP(A10627,Personal!$A$6:$F$112,5,FALSE())&lt;&gt;"Sí",N10627="No aplica"),0,'Catàleg GRAE'!D53)</f>
        <v>1</v>
      </c>
      <c r="I10627" s="20"/>
      <c r="J10627" s="20"/>
      <c r="K10627" s="20"/>
      <c r="L10627" s="21"/>
      <c r="M10627" s="21"/>
      <c r="N10627" s="20"/>
      <c r="O10627" s="20"/>
      <c r="P10627" s="19" t="str">
        <f aca="false">IF(I10627="","",I10627-H10627)</f>
        <v/>
      </c>
      <c r="Q10627" s="19" t="str">
        <f aca="true">IF(B10627="","",IF(N10627="No aplica","No aplica",IF(I10627="","Pendent",IF(N10627="Per substituir","Substituir",IF(OR(N10627="No localitzat",N10627="No lliurat"),"Reposar",IF(I10627&lt;H10627,"Reposar",IF(I10627&gt;H10627,"Revisar excedent",IF(AND(G10627="Sí",M10627&lt;&gt;"",M10627&lt;TODAY()),"EPI caducat",IF(AND(G10627="Sí",M10627&lt;&gt;"",M10627&lt;=TODAY()+90),"EPI caduca ≤90 dies",IF(OR(N10627="Deteriorat usable",N10627="Revisió necessària"),"Revisar","OK"))))))))))</f>
      </c>
      <c r="R10627" s="20"/>
    </row>
    <row r="10628" customFormat="false" ht="15" hidden="false" customHeight="false" outlineLevel="0" collapsed="false">
      <c r="A10628" s="19" t="n">
        <v>98</v>
      </c>
      <c r="B10628" s="19" t="n">
        <f aca="false">IFERROR(VLOOKUP(A10628,Personal!$A$6:$F$112,2,FALSE()),"")</f>
        <v>0</v>
      </c>
      <c r="C10628" s="19" t="n">
        <f aca="false">IFERROR(VLOOKUP(A10628,Personal!$A$6:$F$112,3,FALSE()),"")</f>
        <v>0</v>
      </c>
      <c r="D10628" s="19" t="s">
        <v>137</v>
      </c>
      <c r="E10628" s="19" t="s">
        <v>138</v>
      </c>
      <c r="F10628" s="19" t="s">
        <v>139</v>
      </c>
      <c r="G10628" s="19" t="s">
        <v>291</v>
      </c>
      <c r="H10628" s="19" t="n">
        <f aca="false">IF(OR(VLOOKUP(A10628,Personal!$A$6:$F$112,5,FALSE())&lt;&gt;"Sí",N10628="No aplica"),0,'Catàleg GRAE'!D54)</f>
        <v>1</v>
      </c>
      <c r="I10628" s="20"/>
      <c r="J10628" s="20"/>
      <c r="K10628" s="20"/>
      <c r="L10628" s="21"/>
      <c r="M10628" s="21"/>
      <c r="N10628" s="20"/>
      <c r="O10628" s="20"/>
      <c r="P10628" s="19" t="str">
        <f aca="false">IF(I10628="","",I10628-H10628)</f>
        <v/>
      </c>
      <c r="Q10628" s="19" t="str">
        <f aca="true">IF(B10628="","",IF(N10628="No aplica","No aplica",IF(I10628="","Pendent",IF(N10628="Per substituir","Substituir",IF(OR(N10628="No localitzat",N10628="No lliurat"),"Reposar",IF(I10628&lt;H10628,"Reposar",IF(I10628&gt;H10628,"Revisar excedent",IF(AND(G10628="Sí",M10628&lt;&gt;"",M10628&lt;TODAY()),"EPI caducat",IF(AND(G10628="Sí",M10628&lt;&gt;"",M10628&lt;=TODAY()+90),"EPI caduca ≤90 dies",IF(OR(N10628="Deteriorat usable",N10628="Revisió necessària"),"Revisar","OK"))))))))))</f>
      </c>
      <c r="R10628" s="20"/>
    </row>
    <row r="10629" customFormat="false" ht="15" hidden="false" customHeight="false" outlineLevel="0" collapsed="false">
      <c r="A10629" s="19" t="n">
        <v>98</v>
      </c>
      <c r="B10629" s="19" t="n">
        <f aca="false">IFERROR(VLOOKUP(A10629,Personal!$A$6:$F$112,2,FALSE()),"")</f>
        <v>0</v>
      </c>
      <c r="C10629" s="19" t="n">
        <f aca="false">IFERROR(VLOOKUP(A10629,Personal!$A$6:$F$112,3,FALSE()),"")</f>
        <v>0</v>
      </c>
      <c r="D10629" s="19" t="s">
        <v>94</v>
      </c>
      <c r="E10629" s="19" t="s">
        <v>140</v>
      </c>
      <c r="F10629" s="19" t="s">
        <v>141</v>
      </c>
      <c r="G10629" s="19" t="s">
        <v>291</v>
      </c>
      <c r="H10629" s="19" t="n">
        <f aca="false">IF(OR(VLOOKUP(A10629,Personal!$A$6:$F$112,5,FALSE())&lt;&gt;"Sí",N10629="No aplica"),0,'Catàleg GRAE'!D55)</f>
        <v>1</v>
      </c>
      <c r="I10629" s="20"/>
      <c r="J10629" s="20"/>
      <c r="K10629" s="20"/>
      <c r="L10629" s="21"/>
      <c r="M10629" s="21"/>
      <c r="N10629" s="20"/>
      <c r="O10629" s="20"/>
      <c r="P10629" s="19" t="str">
        <f aca="false">IF(I10629="","",I10629-H10629)</f>
        <v/>
      </c>
      <c r="Q10629" s="19" t="str">
        <f aca="true">IF(B10629="","",IF(N10629="No aplica","No aplica",IF(I10629="","Pendent",IF(N10629="Per substituir","Substituir",IF(OR(N10629="No localitzat",N10629="No lliurat"),"Reposar",IF(I10629&lt;H10629,"Reposar",IF(I10629&gt;H10629,"Revisar excedent",IF(AND(G10629="Sí",M10629&lt;&gt;"",M10629&lt;TODAY()),"EPI caducat",IF(AND(G10629="Sí",M10629&lt;&gt;"",M10629&lt;=TODAY()+90),"EPI caduca ≤90 dies",IF(OR(N10629="Deteriorat usable",N10629="Revisió necessària"),"Revisar","OK"))))))))))</f>
      </c>
      <c r="R10629" s="20"/>
    </row>
    <row r="10630" customFormat="false" ht="15" hidden="false" customHeight="false" outlineLevel="0" collapsed="false">
      <c r="A10630" s="19" t="n">
        <v>98</v>
      </c>
      <c r="B10630" s="19" t="n">
        <f aca="false">IFERROR(VLOOKUP(A10630,Personal!$A$6:$F$112,2,FALSE()),"")</f>
        <v>0</v>
      </c>
      <c r="C10630" s="19" t="n">
        <f aca="false">IFERROR(VLOOKUP(A10630,Personal!$A$6:$F$112,3,FALSE()),"")</f>
        <v>0</v>
      </c>
      <c r="D10630" s="19" t="s">
        <v>142</v>
      </c>
      <c r="E10630" s="19" t="s">
        <v>143</v>
      </c>
      <c r="F10630" s="19" t="s">
        <v>144</v>
      </c>
      <c r="G10630" s="19" t="s">
        <v>291</v>
      </c>
      <c r="H10630" s="19" t="n">
        <f aca="false">IF(OR(VLOOKUP(A10630,Personal!$A$6:$F$112,5,FALSE())&lt;&gt;"Sí",N10630="No aplica"),0,'Catàleg GRAE'!D56)</f>
        <v>1</v>
      </c>
      <c r="I10630" s="20"/>
      <c r="J10630" s="20"/>
      <c r="K10630" s="20"/>
      <c r="L10630" s="21"/>
      <c r="M10630" s="21"/>
      <c r="N10630" s="20"/>
      <c r="O10630" s="20"/>
      <c r="P10630" s="19" t="str">
        <f aca="false">IF(I10630="","",I10630-H10630)</f>
        <v/>
      </c>
      <c r="Q10630" s="19" t="str">
        <f aca="true">IF(B10630="","",IF(N10630="No aplica","No aplica",IF(I10630="","Pendent",IF(N10630="Per substituir","Substituir",IF(OR(N10630="No localitzat",N10630="No lliurat"),"Reposar",IF(I10630&lt;H10630,"Reposar",IF(I10630&gt;H10630,"Revisar excedent",IF(AND(G10630="Sí",M10630&lt;&gt;"",M10630&lt;TODAY()),"EPI caducat",IF(AND(G10630="Sí",M10630&lt;&gt;"",M10630&lt;=TODAY()+90),"EPI caduca ≤90 dies",IF(OR(N10630="Deteriorat usable",N10630="Revisió necessària"),"Revisar","OK"))))))))))</f>
      </c>
      <c r="R10630" s="20"/>
    </row>
    <row r="10631" customFormat="false" ht="15" hidden="false" customHeight="false" outlineLevel="0" collapsed="false">
      <c r="A10631" s="19" t="n">
        <v>98</v>
      </c>
      <c r="B10631" s="19" t="n">
        <f aca="false">IFERROR(VLOOKUP(A10631,Personal!$A$6:$F$112,2,FALSE()),"")</f>
        <v>0</v>
      </c>
      <c r="C10631" s="19" t="n">
        <f aca="false">IFERROR(VLOOKUP(A10631,Personal!$A$6:$F$112,3,FALSE()),"")</f>
        <v>0</v>
      </c>
      <c r="D10631" s="19" t="s">
        <v>112</v>
      </c>
      <c r="E10631" s="19" t="s">
        <v>145</v>
      </c>
      <c r="F10631" s="19" t="s">
        <v>146</v>
      </c>
      <c r="G10631" s="19" t="s">
        <v>291</v>
      </c>
      <c r="H10631" s="19" t="n">
        <f aca="false">IF(OR(VLOOKUP(A10631,Personal!$A$6:$F$112,5,FALSE())&lt;&gt;"Sí",N10631="No aplica"),0,'Catàleg GRAE'!D57)</f>
        <v>1</v>
      </c>
      <c r="I10631" s="20"/>
      <c r="J10631" s="20"/>
      <c r="K10631" s="20"/>
      <c r="L10631" s="21"/>
      <c r="M10631" s="21"/>
      <c r="N10631" s="20"/>
      <c r="O10631" s="20"/>
      <c r="P10631" s="19" t="str">
        <f aca="false">IF(I10631="","",I10631-H10631)</f>
        <v/>
      </c>
      <c r="Q10631" s="19" t="str">
        <f aca="true">IF(B10631="","",IF(N10631="No aplica","No aplica",IF(I10631="","Pendent",IF(N10631="Per substituir","Substituir",IF(OR(N10631="No localitzat",N10631="No lliurat"),"Reposar",IF(I10631&lt;H10631,"Reposar",IF(I10631&gt;H10631,"Revisar excedent",IF(AND(G10631="Sí",M10631&lt;&gt;"",M10631&lt;TODAY()),"EPI caducat",IF(AND(G10631="Sí",M10631&lt;&gt;"",M10631&lt;=TODAY()+90),"EPI caduca ≤90 dies",IF(OR(N10631="Deteriorat usable",N10631="Revisió necessària"),"Revisar","OK"))))))))))</f>
      </c>
      <c r="R10631" s="20"/>
    </row>
    <row r="10632" customFormat="false" ht="15" hidden="false" customHeight="false" outlineLevel="0" collapsed="false">
      <c r="A10632" s="19" t="n">
        <v>98</v>
      </c>
      <c r="B10632" s="19" t="n">
        <f aca="false">IFERROR(VLOOKUP(A10632,Personal!$A$6:$F$112,2,FALSE()),"")</f>
        <v>0</v>
      </c>
      <c r="C10632" s="19" t="n">
        <f aca="false">IFERROR(VLOOKUP(A10632,Personal!$A$6:$F$112,3,FALSE()),"")</f>
        <v>0</v>
      </c>
      <c r="D10632" s="19" t="s">
        <v>137</v>
      </c>
      <c r="E10632" s="19" t="s">
        <v>147</v>
      </c>
      <c r="F10632" s="19" t="s">
        <v>148</v>
      </c>
      <c r="G10632" s="19" t="s">
        <v>291</v>
      </c>
      <c r="H10632" s="19" t="n">
        <f aca="false">IF(OR(VLOOKUP(A10632,Personal!$A$6:$F$112,5,FALSE())&lt;&gt;"Sí",N10632="No aplica"),0,'Catàleg GRAE'!D58)</f>
        <v>1</v>
      </c>
      <c r="I10632" s="20"/>
      <c r="J10632" s="20"/>
      <c r="K10632" s="20"/>
      <c r="L10632" s="21"/>
      <c r="M10632" s="21"/>
      <c r="N10632" s="20"/>
      <c r="O10632" s="20"/>
      <c r="P10632" s="19" t="str">
        <f aca="false">IF(I10632="","",I10632-H10632)</f>
        <v/>
      </c>
      <c r="Q10632" s="19" t="str">
        <f aca="true">IF(B10632="","",IF(N10632="No aplica","No aplica",IF(I10632="","Pendent",IF(N10632="Per substituir","Substituir",IF(OR(N10632="No localitzat",N10632="No lliurat"),"Reposar",IF(I10632&lt;H10632,"Reposar",IF(I10632&gt;H10632,"Revisar excedent",IF(AND(G10632="Sí",M10632&lt;&gt;"",M10632&lt;TODAY()),"EPI caducat",IF(AND(G10632="Sí",M10632&lt;&gt;"",M10632&lt;=TODAY()+90),"EPI caduca ≤90 dies",IF(OR(N10632="Deteriorat usable",N10632="Revisió necessària"),"Revisar","OK"))))))))))</f>
      </c>
      <c r="R10632" s="20"/>
    </row>
    <row r="10633" customFormat="false" ht="15" hidden="false" customHeight="false" outlineLevel="0" collapsed="false">
      <c r="A10633" s="19" t="n">
        <v>98</v>
      </c>
      <c r="B10633" s="19" t="n">
        <f aca="false">IFERROR(VLOOKUP(A10633,Personal!$A$6:$F$112,2,FALSE()),"")</f>
        <v>0</v>
      </c>
      <c r="C10633" s="19" t="n">
        <f aca="false">IFERROR(VLOOKUP(A10633,Personal!$A$6:$F$112,3,FALSE()),"")</f>
        <v>0</v>
      </c>
      <c r="D10633" s="19" t="s">
        <v>125</v>
      </c>
      <c r="E10633" s="19" t="s">
        <v>149</v>
      </c>
      <c r="F10633" s="19" t="s">
        <v>150</v>
      </c>
      <c r="G10633" s="19" t="s">
        <v>291</v>
      </c>
      <c r="H10633" s="19" t="n">
        <f aca="false">IF(OR(VLOOKUP(A10633,Personal!$A$6:$F$112,5,FALSE())&lt;&gt;"Sí",N10633="No aplica"),0,'Catàleg GRAE'!D59)</f>
        <v>1</v>
      </c>
      <c r="I10633" s="20"/>
      <c r="J10633" s="20"/>
      <c r="K10633" s="20"/>
      <c r="L10633" s="21"/>
      <c r="M10633" s="21"/>
      <c r="N10633" s="20"/>
      <c r="O10633" s="20"/>
      <c r="P10633" s="19" t="str">
        <f aca="false">IF(I10633="","",I10633-H10633)</f>
        <v/>
      </c>
      <c r="Q10633" s="19" t="str">
        <f aca="true">IF(B10633="","",IF(N10633="No aplica","No aplica",IF(I10633="","Pendent",IF(N10633="Per substituir","Substituir",IF(OR(N10633="No localitzat",N10633="No lliurat"),"Reposar",IF(I10633&lt;H10633,"Reposar",IF(I10633&gt;H10633,"Revisar excedent",IF(AND(G10633="Sí",M10633&lt;&gt;"",M10633&lt;TODAY()),"EPI caducat",IF(AND(G10633="Sí",M10633&lt;&gt;"",M10633&lt;=TODAY()+90),"EPI caduca ≤90 dies",IF(OR(N10633="Deteriorat usable",N10633="Revisió necessària"),"Revisar","OK"))))))))))</f>
      </c>
      <c r="R10633" s="20"/>
    </row>
    <row r="10634" customFormat="false" ht="15" hidden="false" customHeight="false" outlineLevel="0" collapsed="false">
      <c r="A10634" s="19" t="n">
        <v>98</v>
      </c>
      <c r="B10634" s="19" t="n">
        <f aca="false">IFERROR(VLOOKUP(A10634,Personal!$A$6:$F$112,2,FALSE()),"")</f>
        <v>0</v>
      </c>
      <c r="C10634" s="19" t="n">
        <f aca="false">IFERROR(VLOOKUP(A10634,Personal!$A$6:$F$112,3,FALSE()),"")</f>
        <v>0</v>
      </c>
      <c r="D10634" s="19" t="s">
        <v>125</v>
      </c>
      <c r="E10634" s="19" t="s">
        <v>151</v>
      </c>
      <c r="F10634" s="19" t="s">
        <v>152</v>
      </c>
      <c r="G10634" s="19" t="s">
        <v>291</v>
      </c>
      <c r="H10634" s="19" t="n">
        <f aca="false">IF(OR(VLOOKUP(A10634,Personal!$A$6:$F$112,5,FALSE())&lt;&gt;"Sí",N10634="No aplica"),0,'Catàleg GRAE'!D60)</f>
        <v>1</v>
      </c>
      <c r="I10634" s="20"/>
      <c r="J10634" s="20"/>
      <c r="K10634" s="20"/>
      <c r="L10634" s="21"/>
      <c r="M10634" s="21"/>
      <c r="N10634" s="20"/>
      <c r="O10634" s="20"/>
      <c r="P10634" s="19" t="str">
        <f aca="false">IF(I10634="","",I10634-H10634)</f>
        <v/>
      </c>
      <c r="Q10634" s="19" t="str">
        <f aca="true">IF(B10634="","",IF(N10634="No aplica","No aplica",IF(I10634="","Pendent",IF(N10634="Per substituir","Substituir",IF(OR(N10634="No localitzat",N10634="No lliurat"),"Reposar",IF(I10634&lt;H10634,"Reposar",IF(I10634&gt;H10634,"Revisar excedent",IF(AND(G10634="Sí",M10634&lt;&gt;"",M10634&lt;TODAY()),"EPI caducat",IF(AND(G10634="Sí",M10634&lt;&gt;"",M10634&lt;=TODAY()+90),"EPI caduca ≤90 dies",IF(OR(N10634="Deteriorat usable",N10634="Revisió necessària"),"Revisar","OK"))))))))))</f>
      </c>
      <c r="R10634" s="20"/>
    </row>
    <row r="10635" customFormat="false" ht="15" hidden="false" customHeight="false" outlineLevel="0" collapsed="false">
      <c r="A10635" s="19" t="n">
        <v>98</v>
      </c>
      <c r="B10635" s="19" t="n">
        <f aca="false">IFERROR(VLOOKUP(A10635,Personal!$A$6:$F$112,2,FALSE()),"")</f>
        <v>0</v>
      </c>
      <c r="C10635" s="19" t="n">
        <f aca="false">IFERROR(VLOOKUP(A10635,Personal!$A$6:$F$112,3,FALSE()),"")</f>
        <v>0</v>
      </c>
      <c r="D10635" s="19" t="s">
        <v>153</v>
      </c>
      <c r="E10635" s="19" t="s">
        <v>154</v>
      </c>
      <c r="F10635" s="19" t="s">
        <v>155</v>
      </c>
      <c r="G10635" s="19" t="s">
        <v>291</v>
      </c>
      <c r="H10635" s="19" t="n">
        <f aca="false">IF(OR(VLOOKUP(A10635,Personal!$A$6:$F$112,5,FALSE())&lt;&gt;"Sí",N10635="No aplica"),0,'Catàleg GRAE'!D61)</f>
        <v>1</v>
      </c>
      <c r="I10635" s="20"/>
      <c r="J10635" s="20"/>
      <c r="K10635" s="20"/>
      <c r="L10635" s="21"/>
      <c r="M10635" s="21"/>
      <c r="N10635" s="20"/>
      <c r="O10635" s="20"/>
      <c r="P10635" s="19" t="str">
        <f aca="false">IF(I10635="","",I10635-H10635)</f>
        <v/>
      </c>
      <c r="Q10635" s="19" t="str">
        <f aca="true">IF(B10635="","",IF(N10635="No aplica","No aplica",IF(I10635="","Pendent",IF(N10635="Per substituir","Substituir",IF(OR(N10635="No localitzat",N10635="No lliurat"),"Reposar",IF(I10635&lt;H10635,"Reposar",IF(I10635&gt;H10635,"Revisar excedent",IF(AND(G10635="Sí",M10635&lt;&gt;"",M10635&lt;TODAY()),"EPI caducat",IF(AND(G10635="Sí",M10635&lt;&gt;"",M10635&lt;=TODAY()+90),"EPI caduca ≤90 dies",IF(OR(N10635="Deteriorat usable",N10635="Revisió necessària"),"Revisar","OK"))))))))))</f>
      </c>
      <c r="R10635" s="20"/>
    </row>
    <row r="10636" customFormat="false" ht="15" hidden="false" customHeight="false" outlineLevel="0" collapsed="false">
      <c r="A10636" s="19" t="n">
        <v>98</v>
      </c>
      <c r="B10636" s="19" t="n">
        <f aca="false">IFERROR(VLOOKUP(A10636,Personal!$A$6:$F$112,2,FALSE()),"")</f>
        <v>0</v>
      </c>
      <c r="C10636" s="19" t="n">
        <f aca="false">IFERROR(VLOOKUP(A10636,Personal!$A$6:$F$112,3,FALSE()),"")</f>
        <v>0</v>
      </c>
      <c r="D10636" s="19" t="s">
        <v>37</v>
      </c>
      <c r="E10636" s="19" t="s">
        <v>156</v>
      </c>
      <c r="F10636" s="19" t="s">
        <v>157</v>
      </c>
      <c r="G10636" s="19" t="s">
        <v>291</v>
      </c>
      <c r="H10636" s="19" t="n">
        <f aca="false">IF(OR(VLOOKUP(A10636,Personal!$A$6:$F$112,5,FALSE())&lt;&gt;"Sí",N10636="No aplica"),0,'Catàleg GRAE'!D62)</f>
        <v>1</v>
      </c>
      <c r="I10636" s="20"/>
      <c r="J10636" s="20"/>
      <c r="K10636" s="20"/>
      <c r="L10636" s="21"/>
      <c r="M10636" s="21"/>
      <c r="N10636" s="20"/>
      <c r="O10636" s="20"/>
      <c r="P10636" s="19" t="str">
        <f aca="false">IF(I10636="","",I10636-H10636)</f>
        <v/>
      </c>
      <c r="Q10636" s="19" t="str">
        <f aca="true">IF(B10636="","",IF(N10636="No aplica","No aplica",IF(I10636="","Pendent",IF(N10636="Per substituir","Substituir",IF(OR(N10636="No localitzat",N10636="No lliurat"),"Reposar",IF(I10636&lt;H10636,"Reposar",IF(I10636&gt;H10636,"Revisar excedent",IF(AND(G10636="Sí",M10636&lt;&gt;"",M10636&lt;TODAY()),"EPI caducat",IF(AND(G10636="Sí",M10636&lt;&gt;"",M10636&lt;=TODAY()+90),"EPI caduca ≤90 dies",IF(OR(N10636="Deteriorat usable",N10636="Revisió necessària"),"Revisar","OK"))))))))))</f>
      </c>
      <c r="R10636" s="20"/>
    </row>
    <row r="10637" customFormat="false" ht="15" hidden="false" customHeight="false" outlineLevel="0" collapsed="false">
      <c r="A10637" s="19" t="n">
        <v>98</v>
      </c>
      <c r="B10637" s="19" t="n">
        <f aca="false">IFERROR(VLOOKUP(A10637,Personal!$A$6:$F$112,2,FALSE()),"")</f>
        <v>0</v>
      </c>
      <c r="C10637" s="19" t="n">
        <f aca="false">IFERROR(VLOOKUP(A10637,Personal!$A$6:$F$112,3,FALSE()),"")</f>
        <v>0</v>
      </c>
      <c r="D10637" s="19" t="s">
        <v>37</v>
      </c>
      <c r="E10637" s="19" t="s">
        <v>158</v>
      </c>
      <c r="F10637" s="19" t="s">
        <v>159</v>
      </c>
      <c r="G10637" s="19" t="s">
        <v>291</v>
      </c>
      <c r="H10637" s="19" t="n">
        <f aca="false">IF(OR(VLOOKUP(A10637,Personal!$A$6:$F$112,5,FALSE())&lt;&gt;"Sí",N10637="No aplica"),0,'Catàleg GRAE'!D63)</f>
        <v>1</v>
      </c>
      <c r="I10637" s="20"/>
      <c r="J10637" s="20"/>
      <c r="K10637" s="20"/>
      <c r="L10637" s="21"/>
      <c r="M10637" s="21"/>
      <c r="N10637" s="20"/>
      <c r="O10637" s="20"/>
      <c r="P10637" s="19" t="str">
        <f aca="false">IF(I10637="","",I10637-H10637)</f>
        <v/>
      </c>
      <c r="Q10637" s="19" t="str">
        <f aca="true">IF(B10637="","",IF(N10637="No aplica","No aplica",IF(I10637="","Pendent",IF(N10637="Per substituir","Substituir",IF(OR(N10637="No localitzat",N10637="No lliurat"),"Reposar",IF(I10637&lt;H10637,"Reposar",IF(I10637&gt;H10637,"Revisar excedent",IF(AND(G10637="Sí",M10637&lt;&gt;"",M10637&lt;TODAY()),"EPI caducat",IF(AND(G10637="Sí",M10637&lt;&gt;"",M10637&lt;=TODAY()+90),"EPI caduca ≤90 dies",IF(OR(N10637="Deteriorat usable",N10637="Revisió necessària"),"Revisar","OK"))))))))))</f>
      </c>
      <c r="R10637" s="20"/>
    </row>
    <row r="10638" customFormat="false" ht="15" hidden="false" customHeight="false" outlineLevel="0" collapsed="false">
      <c r="A10638" s="19" t="n">
        <v>98</v>
      </c>
      <c r="B10638" s="19" t="n">
        <f aca="false">IFERROR(VLOOKUP(A10638,Personal!$A$6:$F$112,2,FALSE()),"")</f>
        <v>0</v>
      </c>
      <c r="C10638" s="19" t="n">
        <f aca="false">IFERROR(VLOOKUP(A10638,Personal!$A$6:$F$112,3,FALSE()),"")</f>
        <v>0</v>
      </c>
      <c r="D10638" s="19" t="s">
        <v>160</v>
      </c>
      <c r="E10638" s="19" t="s">
        <v>161</v>
      </c>
      <c r="F10638" s="19" t="s">
        <v>162</v>
      </c>
      <c r="G10638" s="19" t="s">
        <v>291</v>
      </c>
      <c r="H10638" s="19" t="n">
        <f aca="false">IF(OR(VLOOKUP(A10638,Personal!$A$6:$F$112,5,FALSE())&lt;&gt;"Sí",N10638="No aplica"),0,'Catàleg GRAE'!D64)</f>
        <v>1</v>
      </c>
      <c r="I10638" s="20"/>
      <c r="J10638" s="20"/>
      <c r="K10638" s="20"/>
      <c r="L10638" s="21"/>
      <c r="M10638" s="21"/>
      <c r="N10638" s="20"/>
      <c r="O10638" s="20"/>
      <c r="P10638" s="19" t="str">
        <f aca="false">IF(I10638="","",I10638-H10638)</f>
        <v/>
      </c>
      <c r="Q10638" s="19" t="str">
        <f aca="true">IF(B10638="","",IF(N10638="No aplica","No aplica",IF(I10638="","Pendent",IF(N10638="Per substituir","Substituir",IF(OR(N10638="No localitzat",N10638="No lliurat"),"Reposar",IF(I10638&lt;H10638,"Reposar",IF(I10638&gt;H10638,"Revisar excedent",IF(AND(G10638="Sí",M10638&lt;&gt;"",M10638&lt;TODAY()),"EPI caducat",IF(AND(G10638="Sí",M10638&lt;&gt;"",M10638&lt;=TODAY()+90),"EPI caduca ≤90 dies",IF(OR(N10638="Deteriorat usable",N10638="Revisió necessària"),"Revisar","OK"))))))))))</f>
      </c>
      <c r="R10638" s="20"/>
    </row>
    <row r="10639" customFormat="false" ht="15" hidden="false" customHeight="false" outlineLevel="0" collapsed="false">
      <c r="A10639" s="19" t="n">
        <v>98</v>
      </c>
      <c r="B10639" s="19" t="n">
        <f aca="false">IFERROR(VLOOKUP(A10639,Personal!$A$6:$F$112,2,FALSE()),"")</f>
        <v>0</v>
      </c>
      <c r="C10639" s="19" t="n">
        <f aca="false">IFERROR(VLOOKUP(A10639,Personal!$A$6:$F$112,3,FALSE()),"")</f>
        <v>0</v>
      </c>
      <c r="D10639" s="19" t="s">
        <v>137</v>
      </c>
      <c r="E10639" s="19" t="s">
        <v>163</v>
      </c>
      <c r="F10639" s="19" t="s">
        <v>164</v>
      </c>
      <c r="G10639" s="19" t="s">
        <v>272</v>
      </c>
      <c r="H10639" s="19" t="n">
        <f aca="false">IF(OR(VLOOKUP(A10639,Personal!$A$6:$F$112,5,FALSE())&lt;&gt;"Sí",N10639="No aplica"),0,'Catàleg GRAE'!D65)</f>
        <v>1</v>
      </c>
      <c r="I10639" s="20"/>
      <c r="J10639" s="20"/>
      <c r="K10639" s="20"/>
      <c r="L10639" s="21"/>
      <c r="M10639" s="21"/>
      <c r="N10639" s="20"/>
      <c r="O10639" s="20"/>
      <c r="P10639" s="19" t="str">
        <f aca="false">IF(I10639="","",I10639-H10639)</f>
        <v/>
      </c>
      <c r="Q10639" s="19" t="str">
        <f aca="true">IF(B10639="","",IF(N10639="No aplica","No aplica",IF(I10639="","Pendent",IF(N10639="Per substituir","Substituir",IF(OR(N10639="No localitzat",N10639="No lliurat"),"Reposar",IF(I10639&lt;H10639,"Reposar",IF(I10639&gt;H10639,"Revisar excedent",IF(AND(G10639="Sí",M10639&lt;&gt;"",M10639&lt;TODAY()),"EPI caducat",IF(AND(G10639="Sí",M10639&lt;&gt;"",M10639&lt;=TODAY()+90),"EPI caduca ≤90 dies",IF(OR(N10639="Deteriorat usable",N10639="Revisió necessària"),"Revisar","OK"))))))))))</f>
      </c>
      <c r="R10639" s="20"/>
    </row>
    <row r="10640" customFormat="false" ht="15" hidden="false" customHeight="false" outlineLevel="0" collapsed="false">
      <c r="A10640" s="19" t="n">
        <v>98</v>
      </c>
      <c r="B10640" s="19" t="n">
        <f aca="false">IFERROR(VLOOKUP(A10640,Personal!$A$6:$F$112,2,FALSE()),"")</f>
        <v>0</v>
      </c>
      <c r="C10640" s="19" t="n">
        <f aca="false">IFERROR(VLOOKUP(A10640,Personal!$A$6:$F$112,3,FALSE()),"")</f>
        <v>0</v>
      </c>
      <c r="D10640" s="19" t="s">
        <v>132</v>
      </c>
      <c r="E10640" s="19" t="s">
        <v>165</v>
      </c>
      <c r="F10640" s="19" t="s">
        <v>166</v>
      </c>
      <c r="G10640" s="19" t="s">
        <v>272</v>
      </c>
      <c r="H10640" s="19" t="n">
        <f aca="false">IF(OR(VLOOKUP(A10640,Personal!$A$6:$F$112,5,FALSE())&lt;&gt;"Sí",N10640="No aplica"),0,'Catàleg GRAE'!D66)</f>
        <v>1</v>
      </c>
      <c r="I10640" s="20"/>
      <c r="J10640" s="20"/>
      <c r="K10640" s="20"/>
      <c r="L10640" s="21"/>
      <c r="M10640" s="21"/>
      <c r="N10640" s="20"/>
      <c r="O10640" s="20"/>
      <c r="P10640" s="19" t="str">
        <f aca="false">IF(I10640="","",I10640-H10640)</f>
        <v/>
      </c>
      <c r="Q10640" s="19" t="str">
        <f aca="true">IF(B10640="","",IF(N10640="No aplica","No aplica",IF(I10640="","Pendent",IF(N10640="Per substituir","Substituir",IF(OR(N10640="No localitzat",N10640="No lliurat"),"Reposar",IF(I10640&lt;H10640,"Reposar",IF(I10640&gt;H10640,"Revisar excedent",IF(AND(G10640="Sí",M10640&lt;&gt;"",M10640&lt;TODAY()),"EPI caducat",IF(AND(G10640="Sí",M10640&lt;&gt;"",M10640&lt;=TODAY()+90),"EPI caduca ≤90 dies",IF(OR(N10640="Deteriorat usable",N10640="Revisió necessària"),"Revisar","OK"))))))))))</f>
      </c>
      <c r="R10640" s="20"/>
    </row>
    <row r="10641" customFormat="false" ht="15" hidden="false" customHeight="false" outlineLevel="0" collapsed="false">
      <c r="A10641" s="19" t="n">
        <v>98</v>
      </c>
      <c r="B10641" s="19" t="n">
        <f aca="false">IFERROR(VLOOKUP(A10641,Personal!$A$6:$F$112,2,FALSE()),"")</f>
        <v>0</v>
      </c>
      <c r="C10641" s="19" t="n">
        <f aca="false">IFERROR(VLOOKUP(A10641,Personal!$A$6:$F$112,3,FALSE()),"")</f>
        <v>0</v>
      </c>
      <c r="D10641" s="19" t="s">
        <v>71</v>
      </c>
      <c r="E10641" s="19" t="s">
        <v>167</v>
      </c>
      <c r="F10641" s="19" t="s">
        <v>168</v>
      </c>
      <c r="G10641" s="19" t="s">
        <v>291</v>
      </c>
      <c r="H10641" s="19" t="n">
        <f aca="false">IF(OR(VLOOKUP(A10641,Personal!$A$6:$F$112,5,FALSE())&lt;&gt;"Sí",N10641="No aplica"),0,'Catàleg GRAE'!D67)</f>
        <v>1</v>
      </c>
      <c r="I10641" s="20"/>
      <c r="J10641" s="20"/>
      <c r="K10641" s="20"/>
      <c r="L10641" s="21"/>
      <c r="M10641" s="21"/>
      <c r="N10641" s="20"/>
      <c r="O10641" s="20"/>
      <c r="P10641" s="19" t="str">
        <f aca="false">IF(I10641="","",I10641-H10641)</f>
        <v/>
      </c>
      <c r="Q10641" s="19" t="str">
        <f aca="true">IF(B10641="","",IF(N10641="No aplica","No aplica",IF(I10641="","Pendent",IF(N10641="Per substituir","Substituir",IF(OR(N10641="No localitzat",N10641="No lliurat"),"Reposar",IF(I10641&lt;H10641,"Reposar",IF(I10641&gt;H10641,"Revisar excedent",IF(AND(G10641="Sí",M10641&lt;&gt;"",M10641&lt;TODAY()),"EPI caducat",IF(AND(G10641="Sí",M10641&lt;&gt;"",M10641&lt;=TODAY()+90),"EPI caduca ≤90 dies",IF(OR(N10641="Deteriorat usable",N10641="Revisió necessària"),"Revisar","OK"))))))))))</f>
      </c>
      <c r="R10641" s="20"/>
    </row>
    <row r="10642" customFormat="false" ht="15" hidden="false" customHeight="false" outlineLevel="0" collapsed="false">
      <c r="A10642" s="19" t="n">
        <v>98</v>
      </c>
      <c r="B10642" s="19" t="n">
        <f aca="false">IFERROR(VLOOKUP(A10642,Personal!$A$6:$F$112,2,FALSE()),"")</f>
        <v>0</v>
      </c>
      <c r="C10642" s="19" t="n">
        <f aca="false">IFERROR(VLOOKUP(A10642,Personal!$A$6:$F$112,3,FALSE()),"")</f>
        <v>0</v>
      </c>
      <c r="D10642" s="19" t="s">
        <v>132</v>
      </c>
      <c r="E10642" s="19" t="s">
        <v>169</v>
      </c>
      <c r="F10642" s="19" t="s">
        <v>170</v>
      </c>
      <c r="G10642" s="19" t="s">
        <v>272</v>
      </c>
      <c r="H10642" s="19" t="n">
        <f aca="false">IF(OR(VLOOKUP(A10642,Personal!$A$6:$F$112,5,FALSE())&lt;&gt;"Sí",N10642="No aplica"),0,'Catàleg GRAE'!D68)</f>
        <v>1</v>
      </c>
      <c r="I10642" s="20"/>
      <c r="J10642" s="20"/>
      <c r="K10642" s="20"/>
      <c r="L10642" s="21"/>
      <c r="M10642" s="21"/>
      <c r="N10642" s="20"/>
      <c r="O10642" s="20"/>
      <c r="P10642" s="19" t="str">
        <f aca="false">IF(I10642="","",I10642-H10642)</f>
        <v/>
      </c>
      <c r="Q10642" s="19" t="str">
        <f aca="true">IF(B10642="","",IF(N10642="No aplica","No aplica",IF(I10642="","Pendent",IF(N10642="Per substituir","Substituir",IF(OR(N10642="No localitzat",N10642="No lliurat"),"Reposar",IF(I10642&lt;H10642,"Reposar",IF(I10642&gt;H10642,"Revisar excedent",IF(AND(G10642="Sí",M10642&lt;&gt;"",M10642&lt;TODAY()),"EPI caducat",IF(AND(G10642="Sí",M10642&lt;&gt;"",M10642&lt;=TODAY()+90),"EPI caduca ≤90 dies",IF(OR(N10642="Deteriorat usable",N10642="Revisió necessària"),"Revisar","OK"))))))))))</f>
      </c>
      <c r="R10642" s="20"/>
    </row>
    <row r="10643" customFormat="false" ht="15" hidden="false" customHeight="false" outlineLevel="0" collapsed="false">
      <c r="A10643" s="19" t="n">
        <v>98</v>
      </c>
      <c r="B10643" s="19" t="n">
        <f aca="false">IFERROR(VLOOKUP(A10643,Personal!$A$6:$F$112,2,FALSE()),"")</f>
        <v>0</v>
      </c>
      <c r="C10643" s="19" t="n">
        <f aca="false">IFERROR(VLOOKUP(A10643,Personal!$A$6:$F$112,3,FALSE()),"")</f>
        <v>0</v>
      </c>
      <c r="D10643" s="19" t="s">
        <v>142</v>
      </c>
      <c r="E10643" s="19" t="s">
        <v>171</v>
      </c>
      <c r="F10643" s="19" t="s">
        <v>172</v>
      </c>
      <c r="G10643" s="19" t="s">
        <v>272</v>
      </c>
      <c r="H10643" s="19" t="n">
        <f aca="false">IF(OR(VLOOKUP(A10643,Personal!$A$6:$F$112,5,FALSE())&lt;&gt;"Sí",N10643="No aplica"),0,'Catàleg GRAE'!D69)</f>
        <v>1</v>
      </c>
      <c r="I10643" s="20"/>
      <c r="J10643" s="20"/>
      <c r="K10643" s="20"/>
      <c r="L10643" s="21"/>
      <c r="M10643" s="21"/>
      <c r="N10643" s="20"/>
      <c r="O10643" s="20"/>
      <c r="P10643" s="19" t="str">
        <f aca="false">IF(I10643="","",I10643-H10643)</f>
        <v/>
      </c>
      <c r="Q10643" s="19" t="str">
        <f aca="true">IF(B10643="","",IF(N10643="No aplica","No aplica",IF(I10643="","Pendent",IF(N10643="Per substituir","Substituir",IF(OR(N10643="No localitzat",N10643="No lliurat"),"Reposar",IF(I10643&lt;H10643,"Reposar",IF(I10643&gt;H10643,"Revisar excedent",IF(AND(G10643="Sí",M10643&lt;&gt;"",M10643&lt;TODAY()),"EPI caducat",IF(AND(G10643="Sí",M10643&lt;&gt;"",M10643&lt;=TODAY()+90),"EPI caduca ≤90 dies",IF(OR(N10643="Deteriorat usable",N10643="Revisió necessària"),"Revisar","OK"))))))))))</f>
      </c>
      <c r="R10643" s="20"/>
    </row>
    <row r="10644" customFormat="false" ht="15" hidden="false" customHeight="false" outlineLevel="0" collapsed="false">
      <c r="A10644" s="19" t="n">
        <v>98</v>
      </c>
      <c r="B10644" s="19" t="n">
        <f aca="false">IFERROR(VLOOKUP(A10644,Personal!$A$6:$F$112,2,FALSE()),"")</f>
        <v>0</v>
      </c>
      <c r="C10644" s="19" t="n">
        <f aca="false">IFERROR(VLOOKUP(A10644,Personal!$A$6:$F$112,3,FALSE()),"")</f>
        <v>0</v>
      </c>
      <c r="D10644" s="19" t="s">
        <v>132</v>
      </c>
      <c r="E10644" s="19" t="s">
        <v>173</v>
      </c>
      <c r="F10644" s="19" t="s">
        <v>174</v>
      </c>
      <c r="G10644" s="19" t="s">
        <v>272</v>
      </c>
      <c r="H10644" s="19" t="n">
        <f aca="false">IF(OR(VLOOKUP(A10644,Personal!$A$6:$F$112,5,FALSE())&lt;&gt;"Sí",N10644="No aplica"),0,'Catàleg GRAE'!D70)</f>
        <v>1</v>
      </c>
      <c r="I10644" s="20"/>
      <c r="J10644" s="20"/>
      <c r="K10644" s="20"/>
      <c r="L10644" s="21"/>
      <c r="M10644" s="21"/>
      <c r="N10644" s="20"/>
      <c r="O10644" s="20"/>
      <c r="P10644" s="19" t="str">
        <f aca="false">IF(I10644="","",I10644-H10644)</f>
        <v/>
      </c>
      <c r="Q10644" s="19" t="str">
        <f aca="true">IF(B10644="","",IF(N10644="No aplica","No aplica",IF(I10644="","Pendent",IF(N10644="Per substituir","Substituir",IF(OR(N10644="No localitzat",N10644="No lliurat"),"Reposar",IF(I10644&lt;H10644,"Reposar",IF(I10644&gt;H10644,"Revisar excedent",IF(AND(G10644="Sí",M10644&lt;&gt;"",M10644&lt;TODAY()),"EPI caducat",IF(AND(G10644="Sí",M10644&lt;&gt;"",M10644&lt;=TODAY()+90),"EPI caduca ≤90 dies",IF(OR(N10644="Deteriorat usable",N10644="Revisió necessària"),"Revisar","OK"))))))))))</f>
      </c>
      <c r="R10644" s="20"/>
    </row>
    <row r="10645" customFormat="false" ht="15" hidden="false" customHeight="false" outlineLevel="0" collapsed="false">
      <c r="A10645" s="19" t="n">
        <v>98</v>
      </c>
      <c r="B10645" s="19" t="n">
        <f aca="false">IFERROR(VLOOKUP(A10645,Personal!$A$6:$F$112,2,FALSE()),"")</f>
        <v>0</v>
      </c>
      <c r="C10645" s="19" t="n">
        <f aca="false">IFERROR(VLOOKUP(A10645,Personal!$A$6:$F$112,3,FALSE()),"")</f>
        <v>0</v>
      </c>
      <c r="D10645" s="19" t="s">
        <v>132</v>
      </c>
      <c r="E10645" s="19" t="s">
        <v>175</v>
      </c>
      <c r="F10645" s="19" t="s">
        <v>176</v>
      </c>
      <c r="G10645" s="19" t="s">
        <v>272</v>
      </c>
      <c r="H10645" s="19" t="n">
        <f aca="false">IF(OR(VLOOKUP(A10645,Personal!$A$6:$F$112,5,FALSE())&lt;&gt;"Sí",N10645="No aplica"),0,'Catàleg GRAE'!D71)</f>
        <v>1</v>
      </c>
      <c r="I10645" s="20"/>
      <c r="J10645" s="20"/>
      <c r="K10645" s="20"/>
      <c r="L10645" s="21"/>
      <c r="M10645" s="21"/>
      <c r="N10645" s="20"/>
      <c r="O10645" s="20"/>
      <c r="P10645" s="19" t="str">
        <f aca="false">IF(I10645="","",I10645-H10645)</f>
        <v/>
      </c>
      <c r="Q10645" s="19" t="str">
        <f aca="true">IF(B10645="","",IF(N10645="No aplica","No aplica",IF(I10645="","Pendent",IF(N10645="Per substituir","Substituir",IF(OR(N10645="No localitzat",N10645="No lliurat"),"Reposar",IF(I10645&lt;H10645,"Reposar",IF(I10645&gt;H10645,"Revisar excedent",IF(AND(G10645="Sí",M10645&lt;&gt;"",M10645&lt;TODAY()),"EPI caducat",IF(AND(G10645="Sí",M10645&lt;&gt;"",M10645&lt;=TODAY()+90),"EPI caduca ≤90 dies",IF(OR(N10645="Deteriorat usable",N10645="Revisió necessària"),"Revisar","OK"))))))))))</f>
      </c>
      <c r="R10645" s="20"/>
    </row>
    <row r="10646" customFormat="false" ht="15" hidden="false" customHeight="false" outlineLevel="0" collapsed="false">
      <c r="A10646" s="19" t="n">
        <v>98</v>
      </c>
      <c r="B10646" s="19" t="n">
        <f aca="false">IFERROR(VLOOKUP(A10646,Personal!$A$6:$F$112,2,FALSE()),"")</f>
        <v>0</v>
      </c>
      <c r="C10646" s="19" t="n">
        <f aca="false">IFERROR(VLOOKUP(A10646,Personal!$A$6:$F$112,3,FALSE()),"")</f>
        <v>0</v>
      </c>
      <c r="D10646" s="19" t="s">
        <v>177</v>
      </c>
      <c r="E10646" s="19" t="s">
        <v>178</v>
      </c>
      <c r="F10646" s="19" t="s">
        <v>179</v>
      </c>
      <c r="G10646" s="19" t="s">
        <v>272</v>
      </c>
      <c r="H10646" s="19" t="n">
        <f aca="false">IF(OR(VLOOKUP(A10646,Personal!$A$6:$F$112,5,FALSE())&lt;&gt;"Sí",N10646="No aplica"),0,'Catàleg GRAE'!D72)</f>
        <v>1</v>
      </c>
      <c r="I10646" s="20"/>
      <c r="J10646" s="20"/>
      <c r="K10646" s="20"/>
      <c r="L10646" s="21"/>
      <c r="M10646" s="21"/>
      <c r="N10646" s="20"/>
      <c r="O10646" s="20"/>
      <c r="P10646" s="19" t="str">
        <f aca="false">IF(I10646="","",I10646-H10646)</f>
        <v/>
      </c>
      <c r="Q10646" s="19" t="str">
        <f aca="true">IF(B10646="","",IF(N10646="No aplica","No aplica",IF(I10646="","Pendent",IF(N10646="Per substituir","Substituir",IF(OR(N10646="No localitzat",N10646="No lliurat"),"Reposar",IF(I10646&lt;H10646,"Reposar",IF(I10646&gt;H10646,"Revisar excedent",IF(AND(G10646="Sí",M10646&lt;&gt;"",M10646&lt;TODAY()),"EPI caducat",IF(AND(G10646="Sí",M10646&lt;&gt;"",M10646&lt;=TODAY()+90),"EPI caduca ≤90 dies",IF(OR(N10646="Deteriorat usable",N10646="Revisió necessària"),"Revisar","OK"))))))))))</f>
      </c>
      <c r="R10646" s="20"/>
    </row>
    <row r="10647" customFormat="false" ht="15" hidden="false" customHeight="false" outlineLevel="0" collapsed="false">
      <c r="A10647" s="19" t="n">
        <v>98</v>
      </c>
      <c r="B10647" s="19" t="n">
        <f aca="false">IFERROR(VLOOKUP(A10647,Personal!$A$6:$F$112,2,FALSE()),"")</f>
        <v>0</v>
      </c>
      <c r="C10647" s="19" t="n">
        <f aca="false">IFERROR(VLOOKUP(A10647,Personal!$A$6:$F$112,3,FALSE()),"")</f>
        <v>0</v>
      </c>
      <c r="D10647" s="19" t="s">
        <v>177</v>
      </c>
      <c r="E10647" s="19" t="s">
        <v>180</v>
      </c>
      <c r="F10647" s="19" t="s">
        <v>181</v>
      </c>
      <c r="G10647" s="19" t="s">
        <v>272</v>
      </c>
      <c r="H10647" s="19" t="n">
        <f aca="false">IF(OR(VLOOKUP(A10647,Personal!$A$6:$F$112,5,FALSE())&lt;&gt;"Sí",N10647="No aplica"),0,'Catàleg GRAE'!D73)</f>
        <v>1</v>
      </c>
      <c r="I10647" s="20"/>
      <c r="J10647" s="20"/>
      <c r="K10647" s="20"/>
      <c r="L10647" s="21"/>
      <c r="M10647" s="21"/>
      <c r="N10647" s="20"/>
      <c r="O10647" s="20"/>
      <c r="P10647" s="19" t="str">
        <f aca="false">IF(I10647="","",I10647-H10647)</f>
        <v/>
      </c>
      <c r="Q10647" s="19" t="str">
        <f aca="true">IF(B10647="","",IF(N10647="No aplica","No aplica",IF(I10647="","Pendent",IF(N10647="Per substituir","Substituir",IF(OR(N10647="No localitzat",N10647="No lliurat"),"Reposar",IF(I10647&lt;H10647,"Reposar",IF(I10647&gt;H10647,"Revisar excedent",IF(AND(G10647="Sí",M10647&lt;&gt;"",M10647&lt;TODAY()),"EPI caducat",IF(AND(G10647="Sí",M10647&lt;&gt;"",M10647&lt;=TODAY()+90),"EPI caduca ≤90 dies",IF(OR(N10647="Deteriorat usable",N10647="Revisió necessària"),"Revisar","OK"))))))))))</f>
      </c>
      <c r="R10647" s="20"/>
    </row>
    <row r="10648" customFormat="false" ht="15" hidden="false" customHeight="false" outlineLevel="0" collapsed="false">
      <c r="A10648" s="19" t="n">
        <v>98</v>
      </c>
      <c r="B10648" s="19" t="n">
        <f aca="false">IFERROR(VLOOKUP(A10648,Personal!$A$6:$F$112,2,FALSE()),"")</f>
        <v>0</v>
      </c>
      <c r="C10648" s="19" t="n">
        <f aca="false">IFERROR(VLOOKUP(A10648,Personal!$A$6:$F$112,3,FALSE()),"")</f>
        <v>0</v>
      </c>
      <c r="D10648" s="19" t="s">
        <v>132</v>
      </c>
      <c r="E10648" s="19" t="s">
        <v>182</v>
      </c>
      <c r="F10648" s="19" t="s">
        <v>183</v>
      </c>
      <c r="G10648" s="19" t="s">
        <v>272</v>
      </c>
      <c r="H10648" s="19" t="n">
        <f aca="false">IF(OR(VLOOKUP(A10648,Personal!$A$6:$F$112,5,FALSE())&lt;&gt;"Sí",N10648="No aplica"),0,'Catàleg GRAE'!D74)</f>
        <v>1</v>
      </c>
      <c r="I10648" s="20"/>
      <c r="J10648" s="20"/>
      <c r="K10648" s="20"/>
      <c r="L10648" s="21"/>
      <c r="M10648" s="21"/>
      <c r="N10648" s="20"/>
      <c r="O10648" s="20"/>
      <c r="P10648" s="19" t="str">
        <f aca="false">IF(I10648="","",I10648-H10648)</f>
        <v/>
      </c>
      <c r="Q10648" s="19" t="str">
        <f aca="true">IF(B10648="","",IF(N10648="No aplica","No aplica",IF(I10648="","Pendent",IF(N10648="Per substituir","Substituir",IF(OR(N10648="No localitzat",N10648="No lliurat"),"Reposar",IF(I10648&lt;H10648,"Reposar",IF(I10648&gt;H10648,"Revisar excedent",IF(AND(G10648="Sí",M10648&lt;&gt;"",M10648&lt;TODAY()),"EPI caducat",IF(AND(G10648="Sí",M10648&lt;&gt;"",M10648&lt;=TODAY()+90),"EPI caduca ≤90 dies",IF(OR(N10648="Deteriorat usable",N10648="Revisió necessària"),"Revisar","OK"))))))))))</f>
      </c>
      <c r="R10648" s="20"/>
    </row>
    <row r="10649" customFormat="false" ht="15" hidden="false" customHeight="false" outlineLevel="0" collapsed="false">
      <c r="A10649" s="19" t="n">
        <v>98</v>
      </c>
      <c r="B10649" s="19" t="n">
        <f aca="false">IFERROR(VLOOKUP(A10649,Personal!$A$6:$F$112,2,FALSE()),"")</f>
        <v>0</v>
      </c>
      <c r="C10649" s="19" t="n">
        <f aca="false">IFERROR(VLOOKUP(A10649,Personal!$A$6:$F$112,3,FALSE()),"")</f>
        <v>0</v>
      </c>
      <c r="D10649" s="19" t="s">
        <v>177</v>
      </c>
      <c r="E10649" s="19" t="s">
        <v>184</v>
      </c>
      <c r="F10649" s="19" t="s">
        <v>185</v>
      </c>
      <c r="G10649" s="19" t="s">
        <v>272</v>
      </c>
      <c r="H10649" s="19" t="n">
        <f aca="false">IF(OR(VLOOKUP(A10649,Personal!$A$6:$F$112,5,FALSE())&lt;&gt;"Sí",N10649="No aplica"),0,'Catàleg GRAE'!D75)</f>
        <v>1</v>
      </c>
      <c r="I10649" s="20"/>
      <c r="J10649" s="20"/>
      <c r="K10649" s="20"/>
      <c r="L10649" s="21"/>
      <c r="M10649" s="21"/>
      <c r="N10649" s="20"/>
      <c r="O10649" s="20"/>
      <c r="P10649" s="19" t="str">
        <f aca="false">IF(I10649="","",I10649-H10649)</f>
        <v/>
      </c>
      <c r="Q10649" s="19" t="str">
        <f aca="true">IF(B10649="","",IF(N10649="No aplica","No aplica",IF(I10649="","Pendent",IF(N10649="Per substituir","Substituir",IF(OR(N10649="No localitzat",N10649="No lliurat"),"Reposar",IF(I10649&lt;H10649,"Reposar",IF(I10649&gt;H10649,"Revisar excedent",IF(AND(G10649="Sí",M10649&lt;&gt;"",M10649&lt;TODAY()),"EPI caducat",IF(AND(G10649="Sí",M10649&lt;&gt;"",M10649&lt;=TODAY()+90),"EPI caduca ≤90 dies",IF(OR(N10649="Deteriorat usable",N10649="Revisió necessària"),"Revisar","OK"))))))))))</f>
      </c>
      <c r="R10649" s="20"/>
    </row>
    <row r="10650" customFormat="false" ht="15" hidden="false" customHeight="false" outlineLevel="0" collapsed="false">
      <c r="A10650" s="19" t="n">
        <v>98</v>
      </c>
      <c r="B10650" s="19" t="n">
        <f aca="false">IFERROR(VLOOKUP(A10650,Personal!$A$6:$F$112,2,FALSE()),"")</f>
        <v>0</v>
      </c>
      <c r="C10650" s="19" t="n">
        <f aca="false">IFERROR(VLOOKUP(A10650,Personal!$A$6:$F$112,3,FALSE()),"")</f>
        <v>0</v>
      </c>
      <c r="D10650" s="19" t="s">
        <v>142</v>
      </c>
      <c r="E10650" s="19" t="s">
        <v>186</v>
      </c>
      <c r="F10650" s="19" t="s">
        <v>187</v>
      </c>
      <c r="G10650" s="19" t="s">
        <v>272</v>
      </c>
      <c r="H10650" s="19" t="n">
        <f aca="false">IF(OR(VLOOKUP(A10650,Personal!$A$6:$F$112,5,FALSE())&lt;&gt;"Sí",N10650="No aplica"),0,'Catàleg GRAE'!D76)</f>
        <v>1</v>
      </c>
      <c r="I10650" s="20"/>
      <c r="J10650" s="20"/>
      <c r="K10650" s="20"/>
      <c r="L10650" s="21"/>
      <c r="M10650" s="21"/>
      <c r="N10650" s="20"/>
      <c r="O10650" s="20"/>
      <c r="P10650" s="19" t="str">
        <f aca="false">IF(I10650="","",I10650-H10650)</f>
        <v/>
      </c>
      <c r="Q10650" s="19" t="str">
        <f aca="true">IF(B10650="","",IF(N10650="No aplica","No aplica",IF(I10650="","Pendent",IF(N10650="Per substituir","Substituir",IF(OR(N10650="No localitzat",N10650="No lliurat"),"Reposar",IF(I10650&lt;H10650,"Reposar",IF(I10650&gt;H10650,"Revisar excedent",IF(AND(G10650="Sí",M10650&lt;&gt;"",M10650&lt;TODAY()),"EPI caducat",IF(AND(G10650="Sí",M10650&lt;&gt;"",M10650&lt;=TODAY()+90),"EPI caduca ≤90 dies",IF(OR(N10650="Deteriorat usable",N10650="Revisió necessària"),"Revisar","OK"))))))))))</f>
      </c>
      <c r="R10650" s="20"/>
    </row>
    <row r="10651" customFormat="false" ht="15" hidden="false" customHeight="false" outlineLevel="0" collapsed="false">
      <c r="A10651" s="19" t="n">
        <v>98</v>
      </c>
      <c r="B10651" s="19" t="n">
        <f aca="false">IFERROR(VLOOKUP(A10651,Personal!$A$6:$F$112,2,FALSE()),"")</f>
        <v>0</v>
      </c>
      <c r="C10651" s="19" t="n">
        <f aca="false">IFERROR(VLOOKUP(A10651,Personal!$A$6:$F$112,3,FALSE()),"")</f>
        <v>0</v>
      </c>
      <c r="D10651" s="19" t="s">
        <v>177</v>
      </c>
      <c r="E10651" s="19" t="s">
        <v>188</v>
      </c>
      <c r="F10651" s="19" t="s">
        <v>189</v>
      </c>
      <c r="G10651" s="19" t="s">
        <v>272</v>
      </c>
      <c r="H10651" s="19" t="n">
        <f aca="false">IF(OR(VLOOKUP(A10651,Personal!$A$6:$F$112,5,FALSE())&lt;&gt;"Sí",N10651="No aplica"),0,'Catàleg GRAE'!D77)</f>
        <v>1</v>
      </c>
      <c r="I10651" s="20"/>
      <c r="J10651" s="20"/>
      <c r="K10651" s="20"/>
      <c r="L10651" s="21"/>
      <c r="M10651" s="21"/>
      <c r="N10651" s="20"/>
      <c r="O10651" s="20"/>
      <c r="P10651" s="19" t="str">
        <f aca="false">IF(I10651="","",I10651-H10651)</f>
        <v/>
      </c>
      <c r="Q10651" s="19" t="str">
        <f aca="true">IF(B10651="","",IF(N10651="No aplica","No aplica",IF(I10651="","Pendent",IF(N10651="Per substituir","Substituir",IF(OR(N10651="No localitzat",N10651="No lliurat"),"Reposar",IF(I10651&lt;H10651,"Reposar",IF(I10651&gt;H10651,"Revisar excedent",IF(AND(G10651="Sí",M10651&lt;&gt;"",M10651&lt;TODAY()),"EPI caducat",IF(AND(G10651="Sí",M10651&lt;&gt;"",M10651&lt;=TODAY()+90),"EPI caduca ≤90 dies",IF(OR(N10651="Deteriorat usable",N10651="Revisió necessària"),"Revisar","OK"))))))))))</f>
      </c>
      <c r="R10651" s="20"/>
    </row>
    <row r="10652" customFormat="false" ht="15" hidden="false" customHeight="false" outlineLevel="0" collapsed="false">
      <c r="A10652" s="19" t="n">
        <v>98</v>
      </c>
      <c r="B10652" s="19" t="n">
        <f aca="false">IFERROR(VLOOKUP(A10652,Personal!$A$6:$F$112,2,FALSE()),"")</f>
        <v>0</v>
      </c>
      <c r="C10652" s="19" t="n">
        <f aca="false">IFERROR(VLOOKUP(A10652,Personal!$A$6:$F$112,3,FALSE()),"")</f>
        <v>0</v>
      </c>
      <c r="D10652" s="19" t="s">
        <v>132</v>
      </c>
      <c r="E10652" s="19" t="s">
        <v>190</v>
      </c>
      <c r="F10652" s="19" t="s">
        <v>191</v>
      </c>
      <c r="G10652" s="19" t="s">
        <v>272</v>
      </c>
      <c r="H10652" s="19" t="n">
        <f aca="false">IF(OR(VLOOKUP(A10652,Personal!$A$6:$F$112,5,FALSE())&lt;&gt;"Sí",N10652="No aplica"),0,'Catàleg GRAE'!D78)</f>
        <v>1</v>
      </c>
      <c r="I10652" s="20"/>
      <c r="J10652" s="20"/>
      <c r="K10652" s="20"/>
      <c r="L10652" s="21"/>
      <c r="M10652" s="21"/>
      <c r="N10652" s="20"/>
      <c r="O10652" s="20"/>
      <c r="P10652" s="19" t="str">
        <f aca="false">IF(I10652="","",I10652-H10652)</f>
        <v/>
      </c>
      <c r="Q10652" s="19" t="str">
        <f aca="true">IF(B10652="","",IF(N10652="No aplica","No aplica",IF(I10652="","Pendent",IF(N10652="Per substituir","Substituir",IF(OR(N10652="No localitzat",N10652="No lliurat"),"Reposar",IF(I10652&lt;H10652,"Reposar",IF(I10652&gt;H10652,"Revisar excedent",IF(AND(G10652="Sí",M10652&lt;&gt;"",M10652&lt;TODAY()),"EPI caducat",IF(AND(G10652="Sí",M10652&lt;&gt;"",M10652&lt;=TODAY()+90),"EPI caduca ≤90 dies",IF(OR(N10652="Deteriorat usable",N10652="Revisió necessària"),"Revisar","OK"))))))))))</f>
      </c>
      <c r="R10652" s="20"/>
    </row>
    <row r="10653" customFormat="false" ht="15" hidden="false" customHeight="false" outlineLevel="0" collapsed="false">
      <c r="A10653" s="19" t="n">
        <v>98</v>
      </c>
      <c r="B10653" s="19" t="n">
        <f aca="false">IFERROR(VLOOKUP(A10653,Personal!$A$6:$F$112,2,FALSE()),"")</f>
        <v>0</v>
      </c>
      <c r="C10653" s="19" t="n">
        <f aca="false">IFERROR(VLOOKUP(A10653,Personal!$A$6:$F$112,3,FALSE()),"")</f>
        <v>0</v>
      </c>
      <c r="D10653" s="19" t="s">
        <v>177</v>
      </c>
      <c r="E10653" s="19" t="s">
        <v>192</v>
      </c>
      <c r="F10653" s="19" t="s">
        <v>193</v>
      </c>
      <c r="G10653" s="19" t="s">
        <v>272</v>
      </c>
      <c r="H10653" s="19" t="n">
        <f aca="false">IF(OR(VLOOKUP(A10653,Personal!$A$6:$F$112,5,FALSE())&lt;&gt;"Sí",N10653="No aplica"),0,'Catàleg GRAE'!D79)</f>
        <v>8</v>
      </c>
      <c r="I10653" s="20"/>
      <c r="J10653" s="20"/>
      <c r="K10653" s="20"/>
      <c r="L10653" s="21"/>
      <c r="M10653" s="21"/>
      <c r="N10653" s="20"/>
      <c r="O10653" s="20"/>
      <c r="P10653" s="19" t="str">
        <f aca="false">IF(I10653="","",I10653-H10653)</f>
        <v/>
      </c>
      <c r="Q10653" s="19" t="str">
        <f aca="true">IF(B10653="","",IF(N10653="No aplica","No aplica",IF(I10653="","Pendent",IF(N10653="Per substituir","Substituir",IF(OR(N10653="No localitzat",N10653="No lliurat"),"Reposar",IF(I10653&lt;H10653,"Reposar",IF(I10653&gt;H10653,"Revisar excedent",IF(AND(G10653="Sí",M10653&lt;&gt;"",M10653&lt;TODAY()),"EPI caducat",IF(AND(G10653="Sí",M10653&lt;&gt;"",M10653&lt;=TODAY()+90),"EPI caduca ≤90 dies",IF(OR(N10653="Deteriorat usable",N10653="Revisió necessària"),"Revisar","OK"))))))))))</f>
      </c>
      <c r="R10653" s="20"/>
    </row>
    <row r="10654" customFormat="false" ht="15" hidden="false" customHeight="false" outlineLevel="0" collapsed="false">
      <c r="A10654" s="19" t="n">
        <v>98</v>
      </c>
      <c r="B10654" s="19" t="n">
        <f aca="false">IFERROR(VLOOKUP(A10654,Personal!$A$6:$F$112,2,FALSE()),"")</f>
        <v>0</v>
      </c>
      <c r="C10654" s="19" t="n">
        <f aca="false">IFERROR(VLOOKUP(A10654,Personal!$A$6:$F$112,3,FALSE()),"")</f>
        <v>0</v>
      </c>
      <c r="D10654" s="19" t="s">
        <v>177</v>
      </c>
      <c r="E10654" s="19" t="s">
        <v>194</v>
      </c>
      <c r="F10654" s="19" t="s">
        <v>195</v>
      </c>
      <c r="G10654" s="19" t="s">
        <v>272</v>
      </c>
      <c r="H10654" s="19" t="n">
        <f aca="false">IF(OR(VLOOKUP(A10654,Personal!$A$6:$F$112,5,FALSE())&lt;&gt;"Sí",N10654="No aplica"),0,'Catàleg GRAE'!D80)</f>
        <v>2</v>
      </c>
      <c r="I10654" s="20"/>
      <c r="J10654" s="20"/>
      <c r="K10654" s="20"/>
      <c r="L10654" s="21"/>
      <c r="M10654" s="21"/>
      <c r="N10654" s="20"/>
      <c r="O10654" s="20"/>
      <c r="P10654" s="19" t="str">
        <f aca="false">IF(I10654="","",I10654-H10654)</f>
        <v/>
      </c>
      <c r="Q10654" s="19" t="str">
        <f aca="true">IF(B10654="","",IF(N10654="No aplica","No aplica",IF(I10654="","Pendent",IF(N10654="Per substituir","Substituir",IF(OR(N10654="No localitzat",N10654="No lliurat"),"Reposar",IF(I10654&lt;H10654,"Reposar",IF(I10654&gt;H10654,"Revisar excedent",IF(AND(G10654="Sí",M10654&lt;&gt;"",M10654&lt;TODAY()),"EPI caducat",IF(AND(G10654="Sí",M10654&lt;&gt;"",M10654&lt;=TODAY()+90),"EPI caduca ≤90 dies",IF(OR(N10654="Deteriorat usable",N10654="Revisió necessària"),"Revisar","OK"))))))))))</f>
      </c>
      <c r="R10654" s="20"/>
    </row>
    <row r="10655" customFormat="false" ht="15" hidden="false" customHeight="false" outlineLevel="0" collapsed="false">
      <c r="A10655" s="19" t="n">
        <v>98</v>
      </c>
      <c r="B10655" s="19" t="n">
        <f aca="false">IFERROR(VLOOKUP(A10655,Personal!$A$6:$F$112,2,FALSE()),"")</f>
        <v>0</v>
      </c>
      <c r="C10655" s="19" t="n">
        <f aca="false">IFERROR(VLOOKUP(A10655,Personal!$A$6:$F$112,3,FALSE()),"")</f>
        <v>0</v>
      </c>
      <c r="D10655" s="19" t="s">
        <v>177</v>
      </c>
      <c r="E10655" s="19" t="s">
        <v>196</v>
      </c>
      <c r="F10655" s="19" t="s">
        <v>197</v>
      </c>
      <c r="G10655" s="19" t="s">
        <v>272</v>
      </c>
      <c r="H10655" s="19" t="n">
        <f aca="false">IF(OR(VLOOKUP(A10655,Personal!$A$6:$F$112,5,FALSE())&lt;&gt;"Sí",N10655="No aplica"),0,'Catàleg GRAE'!D81)</f>
        <v>1</v>
      </c>
      <c r="I10655" s="20"/>
      <c r="J10655" s="20"/>
      <c r="K10655" s="20"/>
      <c r="L10655" s="21"/>
      <c r="M10655" s="21"/>
      <c r="N10655" s="20"/>
      <c r="O10655" s="20"/>
      <c r="P10655" s="19" t="str">
        <f aca="false">IF(I10655="","",I10655-H10655)</f>
        <v/>
      </c>
      <c r="Q10655" s="19" t="str">
        <f aca="true">IF(B10655="","",IF(N10655="No aplica","No aplica",IF(I10655="","Pendent",IF(N10655="Per substituir","Substituir",IF(OR(N10655="No localitzat",N10655="No lliurat"),"Reposar",IF(I10655&lt;H10655,"Reposar",IF(I10655&gt;H10655,"Revisar excedent",IF(AND(G10655="Sí",M10655&lt;&gt;"",M10655&lt;TODAY()),"EPI caducat",IF(AND(G10655="Sí",M10655&lt;&gt;"",M10655&lt;=TODAY()+90),"EPI caduca ≤90 dies",IF(OR(N10655="Deteriorat usable",N10655="Revisió necessària"),"Revisar","OK"))))))))))</f>
      </c>
      <c r="R10655" s="20"/>
    </row>
    <row r="10656" customFormat="false" ht="15" hidden="false" customHeight="false" outlineLevel="0" collapsed="false">
      <c r="A10656" s="19" t="n">
        <v>98</v>
      </c>
      <c r="B10656" s="19" t="n">
        <f aca="false">IFERROR(VLOOKUP(A10656,Personal!$A$6:$F$112,2,FALSE()),"")</f>
        <v>0</v>
      </c>
      <c r="C10656" s="19" t="n">
        <f aca="false">IFERROR(VLOOKUP(A10656,Personal!$A$6:$F$112,3,FALSE()),"")</f>
        <v>0</v>
      </c>
      <c r="D10656" s="19" t="s">
        <v>177</v>
      </c>
      <c r="E10656" s="19" t="s">
        <v>198</v>
      </c>
      <c r="F10656" s="19" t="s">
        <v>199</v>
      </c>
      <c r="G10656" s="19" t="s">
        <v>272</v>
      </c>
      <c r="H10656" s="19" t="n">
        <f aca="false">IF(OR(VLOOKUP(A10656,Personal!$A$6:$F$112,5,FALSE())&lt;&gt;"Sí",N10656="No aplica"),0,'Catàleg GRAE'!D82)</f>
        <v>1</v>
      </c>
      <c r="I10656" s="20"/>
      <c r="J10656" s="20"/>
      <c r="K10656" s="20"/>
      <c r="L10656" s="21"/>
      <c r="M10656" s="21"/>
      <c r="N10656" s="20"/>
      <c r="O10656" s="20"/>
      <c r="P10656" s="19" t="str">
        <f aca="false">IF(I10656="","",I10656-H10656)</f>
        <v/>
      </c>
      <c r="Q10656" s="19" t="str">
        <f aca="true">IF(B10656="","",IF(N10656="No aplica","No aplica",IF(I10656="","Pendent",IF(N10656="Per substituir","Substituir",IF(OR(N10656="No localitzat",N10656="No lliurat"),"Reposar",IF(I10656&lt;H10656,"Reposar",IF(I10656&gt;H10656,"Revisar excedent",IF(AND(G10656="Sí",M10656&lt;&gt;"",M10656&lt;TODAY()),"EPI caducat",IF(AND(G10656="Sí",M10656&lt;&gt;"",M10656&lt;=TODAY()+90),"EPI caduca ≤90 dies",IF(OR(N10656="Deteriorat usable",N10656="Revisió necessària"),"Revisar","OK"))))))))))</f>
      </c>
      <c r="R10656" s="20"/>
    </row>
    <row r="10657" customFormat="false" ht="15" hidden="false" customHeight="false" outlineLevel="0" collapsed="false">
      <c r="A10657" s="19" t="n">
        <v>98</v>
      </c>
      <c r="B10657" s="19" t="n">
        <f aca="false">IFERROR(VLOOKUP(A10657,Personal!$A$6:$F$112,2,FALSE()),"")</f>
        <v>0</v>
      </c>
      <c r="C10657" s="19" t="n">
        <f aca="false">IFERROR(VLOOKUP(A10657,Personal!$A$6:$F$112,3,FALSE()),"")</f>
        <v>0</v>
      </c>
      <c r="D10657" s="19" t="s">
        <v>177</v>
      </c>
      <c r="E10657" s="19" t="s">
        <v>200</v>
      </c>
      <c r="F10657" s="19" t="s">
        <v>201</v>
      </c>
      <c r="G10657" s="19" t="s">
        <v>272</v>
      </c>
      <c r="H10657" s="19" t="n">
        <f aca="false">IF(OR(VLOOKUP(A10657,Personal!$A$6:$F$112,5,FALSE())&lt;&gt;"Sí",N10657="No aplica"),0,'Catàleg GRAE'!D83)</f>
        <v>1</v>
      </c>
      <c r="I10657" s="20"/>
      <c r="J10657" s="20"/>
      <c r="K10657" s="20"/>
      <c r="L10657" s="21"/>
      <c r="M10657" s="21"/>
      <c r="N10657" s="20"/>
      <c r="O10657" s="20"/>
      <c r="P10657" s="19" t="str">
        <f aca="false">IF(I10657="","",I10657-H10657)</f>
        <v/>
      </c>
      <c r="Q10657" s="19" t="str">
        <f aca="true">IF(B10657="","",IF(N10657="No aplica","No aplica",IF(I10657="","Pendent",IF(N10657="Per substituir","Substituir",IF(OR(N10657="No localitzat",N10657="No lliurat"),"Reposar",IF(I10657&lt;H10657,"Reposar",IF(I10657&gt;H10657,"Revisar excedent",IF(AND(G10657="Sí",M10657&lt;&gt;"",M10657&lt;TODAY()),"EPI caducat",IF(AND(G10657="Sí",M10657&lt;&gt;"",M10657&lt;=TODAY()+90),"EPI caduca ≤90 dies",IF(OR(N10657="Deteriorat usable",N10657="Revisió necessària"),"Revisar","OK"))))))))))</f>
      </c>
      <c r="R10657" s="20"/>
    </row>
    <row r="10658" customFormat="false" ht="15" hidden="false" customHeight="false" outlineLevel="0" collapsed="false">
      <c r="A10658" s="19" t="n">
        <v>98</v>
      </c>
      <c r="B10658" s="19" t="n">
        <f aca="false">IFERROR(VLOOKUP(A10658,Personal!$A$6:$F$112,2,FALSE()),"")</f>
        <v>0</v>
      </c>
      <c r="C10658" s="19" t="n">
        <f aca="false">IFERROR(VLOOKUP(A10658,Personal!$A$6:$F$112,3,FALSE()),"")</f>
        <v>0</v>
      </c>
      <c r="D10658" s="19" t="s">
        <v>94</v>
      </c>
      <c r="E10658" s="19" t="s">
        <v>202</v>
      </c>
      <c r="F10658" s="19" t="s">
        <v>203</v>
      </c>
      <c r="G10658" s="19" t="s">
        <v>291</v>
      </c>
      <c r="H10658" s="19" t="n">
        <f aca="false">IF(OR(VLOOKUP(A10658,Personal!$A$6:$F$112,5,FALSE())&lt;&gt;"Sí",N10658="No aplica"),0,'Catàleg GRAE'!D84)</f>
        <v>1</v>
      </c>
      <c r="I10658" s="20"/>
      <c r="J10658" s="20"/>
      <c r="K10658" s="20"/>
      <c r="L10658" s="21"/>
      <c r="M10658" s="21"/>
      <c r="N10658" s="20"/>
      <c r="O10658" s="20"/>
      <c r="P10658" s="19" t="str">
        <f aca="false">IF(I10658="","",I10658-H10658)</f>
        <v/>
      </c>
      <c r="Q10658" s="19" t="str">
        <f aca="true">IF(B10658="","",IF(N10658="No aplica","No aplica",IF(I10658="","Pendent",IF(N10658="Per substituir","Substituir",IF(OR(N10658="No localitzat",N10658="No lliurat"),"Reposar",IF(I10658&lt;H10658,"Reposar",IF(I10658&gt;H10658,"Revisar excedent",IF(AND(G10658="Sí",M10658&lt;&gt;"",M10658&lt;TODAY()),"EPI caducat",IF(AND(G10658="Sí",M10658&lt;&gt;"",M10658&lt;=TODAY()+90),"EPI caduca ≤90 dies",IF(OR(N10658="Deteriorat usable",N10658="Revisió necessària"),"Revisar","OK"))))))))))</f>
      </c>
      <c r="R10658" s="20"/>
    </row>
    <row r="10659" customFormat="false" ht="15" hidden="false" customHeight="false" outlineLevel="0" collapsed="false">
      <c r="A10659" s="19" t="n">
        <v>98</v>
      </c>
      <c r="B10659" s="19" t="n">
        <f aca="false">IFERROR(VLOOKUP(A10659,Personal!$A$6:$F$112,2,FALSE()),"")</f>
        <v>0</v>
      </c>
      <c r="C10659" s="19" t="n">
        <f aca="false">IFERROR(VLOOKUP(A10659,Personal!$A$6:$F$112,3,FALSE()),"")</f>
        <v>0</v>
      </c>
      <c r="D10659" s="19" t="s">
        <v>125</v>
      </c>
      <c r="E10659" s="19" t="s">
        <v>204</v>
      </c>
      <c r="F10659" s="19" t="s">
        <v>205</v>
      </c>
      <c r="G10659" s="19" t="s">
        <v>291</v>
      </c>
      <c r="H10659" s="19" t="n">
        <f aca="false">IF(OR(VLOOKUP(A10659,Personal!$A$6:$F$112,5,FALSE())&lt;&gt;"Sí",N10659="No aplica"),0,'Catàleg GRAE'!D85)</f>
        <v>1</v>
      </c>
      <c r="I10659" s="20"/>
      <c r="J10659" s="20"/>
      <c r="K10659" s="20"/>
      <c r="L10659" s="21"/>
      <c r="M10659" s="21"/>
      <c r="N10659" s="20"/>
      <c r="O10659" s="20"/>
      <c r="P10659" s="19" t="str">
        <f aca="false">IF(I10659="","",I10659-H10659)</f>
        <v/>
      </c>
      <c r="Q10659" s="19" t="str">
        <f aca="true">IF(B10659="","",IF(N10659="No aplica","No aplica",IF(I10659="","Pendent",IF(N10659="Per substituir","Substituir",IF(OR(N10659="No localitzat",N10659="No lliurat"),"Reposar",IF(I10659&lt;H10659,"Reposar",IF(I10659&gt;H10659,"Revisar excedent",IF(AND(G10659="Sí",M10659&lt;&gt;"",M10659&lt;TODAY()),"EPI caducat",IF(AND(G10659="Sí",M10659&lt;&gt;"",M10659&lt;=TODAY()+90),"EPI caduca ≤90 dies",IF(OR(N10659="Deteriorat usable",N10659="Revisió necessària"),"Revisar","OK"))))))))))</f>
      </c>
      <c r="R10659" s="20"/>
    </row>
    <row r="10660" customFormat="false" ht="15" hidden="false" customHeight="false" outlineLevel="0" collapsed="false">
      <c r="A10660" s="19" t="n">
        <v>98</v>
      </c>
      <c r="B10660" s="19" t="n">
        <f aca="false">IFERROR(VLOOKUP(A10660,Personal!$A$6:$F$112,2,FALSE()),"")</f>
        <v>0</v>
      </c>
      <c r="C10660" s="19" t="n">
        <f aca="false">IFERROR(VLOOKUP(A10660,Personal!$A$6:$F$112,3,FALSE()),"")</f>
        <v>0</v>
      </c>
      <c r="D10660" s="19" t="s">
        <v>153</v>
      </c>
      <c r="E10660" s="19" t="s">
        <v>206</v>
      </c>
      <c r="F10660" s="19" t="s">
        <v>207</v>
      </c>
      <c r="G10660" s="19" t="s">
        <v>272</v>
      </c>
      <c r="H10660" s="19" t="n">
        <f aca="false">IF(OR(VLOOKUP(A10660,Personal!$A$6:$F$112,5,FALSE())&lt;&gt;"Sí",N10660="No aplica"),0,'Catàleg GRAE'!D86)</f>
        <v>1</v>
      </c>
      <c r="I10660" s="20"/>
      <c r="J10660" s="20"/>
      <c r="K10660" s="20"/>
      <c r="L10660" s="21"/>
      <c r="M10660" s="21"/>
      <c r="N10660" s="20"/>
      <c r="O10660" s="20"/>
      <c r="P10660" s="19" t="str">
        <f aca="false">IF(I10660="","",I10660-H10660)</f>
        <v/>
      </c>
      <c r="Q10660" s="19" t="str">
        <f aca="true">IF(B10660="","",IF(N10660="No aplica","No aplica",IF(I10660="","Pendent",IF(N10660="Per substituir","Substituir",IF(OR(N10660="No localitzat",N10660="No lliurat"),"Reposar",IF(I10660&lt;H10660,"Reposar",IF(I10660&gt;H10660,"Revisar excedent",IF(AND(G10660="Sí",M10660&lt;&gt;"",M10660&lt;TODAY()),"EPI caducat",IF(AND(G10660="Sí",M10660&lt;&gt;"",M10660&lt;=TODAY()+90),"EPI caduca ≤90 dies",IF(OR(N10660="Deteriorat usable",N10660="Revisió necessària"),"Revisar","OK"))))))))))</f>
      </c>
      <c r="R10660" s="20"/>
    </row>
    <row r="10661" customFormat="false" ht="15" hidden="false" customHeight="false" outlineLevel="0" collapsed="false">
      <c r="A10661" s="19" t="n">
        <v>98</v>
      </c>
      <c r="B10661" s="19" t="n">
        <f aca="false">IFERROR(VLOOKUP(A10661,Personal!$A$6:$F$112,2,FALSE()),"")</f>
        <v>0</v>
      </c>
      <c r="C10661" s="19" t="n">
        <f aca="false">IFERROR(VLOOKUP(A10661,Personal!$A$6:$F$112,3,FALSE()),"")</f>
        <v>0</v>
      </c>
      <c r="D10661" s="19" t="s">
        <v>177</v>
      </c>
      <c r="E10661" s="19" t="s">
        <v>208</v>
      </c>
      <c r="F10661" s="19" t="s">
        <v>209</v>
      </c>
      <c r="G10661" s="19" t="s">
        <v>272</v>
      </c>
      <c r="H10661" s="19" t="n">
        <f aca="false">IF(OR(VLOOKUP(A10661,Personal!$A$6:$F$112,5,FALSE())&lt;&gt;"Sí",N10661="No aplica"),0,'Catàleg GRAE'!D87)</f>
        <v>1</v>
      </c>
      <c r="I10661" s="20"/>
      <c r="J10661" s="20"/>
      <c r="K10661" s="20"/>
      <c r="L10661" s="21"/>
      <c r="M10661" s="21"/>
      <c r="N10661" s="20"/>
      <c r="O10661" s="20"/>
      <c r="P10661" s="19" t="str">
        <f aca="false">IF(I10661="","",I10661-H10661)</f>
        <v/>
      </c>
      <c r="Q10661" s="19" t="str">
        <f aca="true">IF(B10661="","",IF(N10661="No aplica","No aplica",IF(I10661="","Pendent",IF(N10661="Per substituir","Substituir",IF(OR(N10661="No localitzat",N10661="No lliurat"),"Reposar",IF(I10661&lt;H10661,"Reposar",IF(I10661&gt;H10661,"Revisar excedent",IF(AND(G10661="Sí",M10661&lt;&gt;"",M10661&lt;TODAY()),"EPI caducat",IF(AND(G10661="Sí",M10661&lt;&gt;"",M10661&lt;=TODAY()+90),"EPI caduca ≤90 dies",IF(OR(N10661="Deteriorat usable",N10661="Revisió necessària"),"Revisar","OK"))))))))))</f>
      </c>
      <c r="R10661" s="20"/>
    </row>
    <row r="10662" customFormat="false" ht="15" hidden="false" customHeight="false" outlineLevel="0" collapsed="false">
      <c r="A10662" s="19" t="n">
        <v>98</v>
      </c>
      <c r="B10662" s="19" t="n">
        <f aca="false">IFERROR(VLOOKUP(A10662,Personal!$A$6:$F$112,2,FALSE()),"")</f>
        <v>0</v>
      </c>
      <c r="C10662" s="19" t="n">
        <f aca="false">IFERROR(VLOOKUP(A10662,Personal!$A$6:$F$112,3,FALSE()),"")</f>
        <v>0</v>
      </c>
      <c r="D10662" s="19" t="s">
        <v>177</v>
      </c>
      <c r="E10662" s="19" t="s">
        <v>210</v>
      </c>
      <c r="F10662" s="19" t="s">
        <v>211</v>
      </c>
      <c r="G10662" s="19" t="s">
        <v>272</v>
      </c>
      <c r="H10662" s="19" t="n">
        <f aca="false">IF(OR(VLOOKUP(A10662,Personal!$A$6:$F$112,5,FALSE())&lt;&gt;"Sí",N10662="No aplica"),0,'Catàleg GRAE'!D88)</f>
        <v>1</v>
      </c>
      <c r="I10662" s="20"/>
      <c r="J10662" s="20"/>
      <c r="K10662" s="20"/>
      <c r="L10662" s="21"/>
      <c r="M10662" s="21"/>
      <c r="N10662" s="20"/>
      <c r="O10662" s="20"/>
      <c r="P10662" s="19" t="str">
        <f aca="false">IF(I10662="","",I10662-H10662)</f>
        <v/>
      </c>
      <c r="Q10662" s="19" t="str">
        <f aca="true">IF(B10662="","",IF(N10662="No aplica","No aplica",IF(I10662="","Pendent",IF(N10662="Per substituir","Substituir",IF(OR(N10662="No localitzat",N10662="No lliurat"),"Reposar",IF(I10662&lt;H10662,"Reposar",IF(I10662&gt;H10662,"Revisar excedent",IF(AND(G10662="Sí",M10662&lt;&gt;"",M10662&lt;TODAY()),"EPI caducat",IF(AND(G10662="Sí",M10662&lt;&gt;"",M10662&lt;=TODAY()+90),"EPI caduca ≤90 dies",IF(OR(N10662="Deteriorat usable",N10662="Revisió necessària"),"Revisar","OK"))))))))))</f>
      </c>
      <c r="R10662" s="20"/>
    </row>
    <row r="10663" customFormat="false" ht="15" hidden="false" customHeight="false" outlineLevel="0" collapsed="false">
      <c r="A10663" s="19" t="n">
        <v>98</v>
      </c>
      <c r="B10663" s="19" t="n">
        <f aca="false">IFERROR(VLOOKUP(A10663,Personal!$A$6:$F$112,2,FALSE()),"")</f>
        <v>0</v>
      </c>
      <c r="C10663" s="19" t="n">
        <f aca="false">IFERROR(VLOOKUP(A10663,Personal!$A$6:$F$112,3,FALSE()),"")</f>
        <v>0</v>
      </c>
      <c r="D10663" s="19" t="s">
        <v>125</v>
      </c>
      <c r="E10663" s="19" t="s">
        <v>212</v>
      </c>
      <c r="F10663" s="19" t="s">
        <v>213</v>
      </c>
      <c r="G10663" s="19" t="s">
        <v>272</v>
      </c>
      <c r="H10663" s="19" t="n">
        <f aca="false">IF(OR(VLOOKUP(A10663,Personal!$A$6:$F$112,5,FALSE())&lt;&gt;"Sí",N10663="No aplica"),0,'Catàleg GRAE'!D89)</f>
        <v>1</v>
      </c>
      <c r="I10663" s="20"/>
      <c r="J10663" s="20"/>
      <c r="K10663" s="20"/>
      <c r="L10663" s="21"/>
      <c r="M10663" s="21"/>
      <c r="N10663" s="20"/>
      <c r="O10663" s="20"/>
      <c r="P10663" s="19" t="str">
        <f aca="false">IF(I10663="","",I10663-H10663)</f>
        <v/>
      </c>
      <c r="Q10663" s="19" t="str">
        <f aca="true">IF(B10663="","",IF(N10663="No aplica","No aplica",IF(I10663="","Pendent",IF(N10663="Per substituir","Substituir",IF(OR(N10663="No localitzat",N10663="No lliurat"),"Reposar",IF(I10663&lt;H10663,"Reposar",IF(I10663&gt;H10663,"Revisar excedent",IF(AND(G10663="Sí",M10663&lt;&gt;"",M10663&lt;TODAY()),"EPI caducat",IF(AND(G10663="Sí",M10663&lt;&gt;"",M10663&lt;=TODAY()+90),"EPI caduca ≤90 dies",IF(OR(N10663="Deteriorat usable",N10663="Revisió necessària"),"Revisar","OK"))))))))))</f>
      </c>
      <c r="R10663" s="20"/>
    </row>
    <row r="10664" customFormat="false" ht="15" hidden="false" customHeight="false" outlineLevel="0" collapsed="false">
      <c r="A10664" s="19" t="n">
        <v>98</v>
      </c>
      <c r="B10664" s="19" t="n">
        <f aca="false">IFERROR(VLOOKUP(A10664,Personal!$A$6:$F$112,2,FALSE()),"")</f>
        <v>0</v>
      </c>
      <c r="C10664" s="19" t="n">
        <f aca="false">IFERROR(VLOOKUP(A10664,Personal!$A$6:$F$112,3,FALSE()),"")</f>
        <v>0</v>
      </c>
      <c r="D10664" s="19" t="s">
        <v>40</v>
      </c>
      <c r="E10664" s="19" t="s">
        <v>214</v>
      </c>
      <c r="F10664" s="19" t="s">
        <v>215</v>
      </c>
      <c r="G10664" s="19" t="s">
        <v>291</v>
      </c>
      <c r="H10664" s="19" t="n">
        <f aca="false">IF(OR(VLOOKUP(A10664,Personal!$A$6:$F$112,5,FALSE())&lt;&gt;"Sí",N10664="No aplica"),0,'Catàleg GRAE'!D90)</f>
        <v>1</v>
      </c>
      <c r="I10664" s="20"/>
      <c r="J10664" s="20"/>
      <c r="K10664" s="20"/>
      <c r="L10664" s="21"/>
      <c r="M10664" s="21"/>
      <c r="N10664" s="20"/>
      <c r="O10664" s="20"/>
      <c r="P10664" s="19" t="str">
        <f aca="false">IF(I10664="","",I10664-H10664)</f>
        <v/>
      </c>
      <c r="Q10664" s="19" t="str">
        <f aca="true">IF(B10664="","",IF(N10664="No aplica","No aplica",IF(I10664="","Pendent",IF(N10664="Per substituir","Substituir",IF(OR(N10664="No localitzat",N10664="No lliurat"),"Reposar",IF(I10664&lt;H10664,"Reposar",IF(I10664&gt;H10664,"Revisar excedent",IF(AND(G10664="Sí",M10664&lt;&gt;"",M10664&lt;TODAY()),"EPI caducat",IF(AND(G10664="Sí",M10664&lt;&gt;"",M10664&lt;=TODAY()+90),"EPI caduca ≤90 dies",IF(OR(N10664="Deteriorat usable",N10664="Revisió necessària"),"Revisar","OK"))))))))))</f>
      </c>
      <c r="R10664" s="20"/>
    </row>
    <row r="10665" customFormat="false" ht="15" hidden="false" customHeight="false" outlineLevel="0" collapsed="false">
      <c r="A10665" s="19" t="n">
        <v>98</v>
      </c>
      <c r="B10665" s="19" t="n">
        <f aca="false">IFERROR(VLOOKUP(A10665,Personal!$A$6:$F$112,2,FALSE()),"")</f>
        <v>0</v>
      </c>
      <c r="C10665" s="19" t="n">
        <f aca="false">IFERROR(VLOOKUP(A10665,Personal!$A$6:$F$112,3,FALSE()),"")</f>
        <v>0</v>
      </c>
      <c r="D10665" s="19" t="s">
        <v>216</v>
      </c>
      <c r="E10665" s="19" t="s">
        <v>217</v>
      </c>
      <c r="F10665" s="19" t="s">
        <v>218</v>
      </c>
      <c r="G10665" s="19" t="s">
        <v>272</v>
      </c>
      <c r="H10665" s="19" t="n">
        <f aca="false">IF(OR(VLOOKUP(A10665,Personal!$A$6:$F$112,5,FALSE())&lt;&gt;"Sí",N10665="No aplica"),0,'Catàleg GRAE'!D91)</f>
        <v>1</v>
      </c>
      <c r="I10665" s="20"/>
      <c r="J10665" s="20"/>
      <c r="K10665" s="20"/>
      <c r="L10665" s="21"/>
      <c r="M10665" s="21"/>
      <c r="N10665" s="20"/>
      <c r="O10665" s="20"/>
      <c r="P10665" s="19" t="str">
        <f aca="false">IF(I10665="","",I10665-H10665)</f>
        <v/>
      </c>
      <c r="Q10665" s="19" t="str">
        <f aca="true">IF(B10665="","",IF(N10665="No aplica","No aplica",IF(I10665="","Pendent",IF(N10665="Per substituir","Substituir",IF(OR(N10665="No localitzat",N10665="No lliurat"),"Reposar",IF(I10665&lt;H10665,"Reposar",IF(I10665&gt;H10665,"Revisar excedent",IF(AND(G10665="Sí",M10665&lt;&gt;"",M10665&lt;TODAY()),"EPI caducat",IF(AND(G10665="Sí",M10665&lt;&gt;"",M10665&lt;=TODAY()+90),"EPI caduca ≤90 dies",IF(OR(N10665="Deteriorat usable",N10665="Revisió necessària"),"Revisar","OK"))))))))))</f>
      </c>
      <c r="R10665" s="20"/>
    </row>
    <row r="10666" customFormat="false" ht="15" hidden="false" customHeight="false" outlineLevel="0" collapsed="false">
      <c r="A10666" s="19" t="n">
        <v>98</v>
      </c>
      <c r="B10666" s="19" t="n">
        <f aca="false">IFERROR(VLOOKUP(A10666,Personal!$A$6:$F$112,2,FALSE()),"")</f>
        <v>0</v>
      </c>
      <c r="C10666" s="19" t="n">
        <f aca="false">IFERROR(VLOOKUP(A10666,Personal!$A$6:$F$112,3,FALSE()),"")</f>
        <v>0</v>
      </c>
      <c r="D10666" s="19" t="s">
        <v>37</v>
      </c>
      <c r="E10666" s="19" t="s">
        <v>219</v>
      </c>
      <c r="F10666" s="19" t="s">
        <v>220</v>
      </c>
      <c r="G10666" s="19" t="s">
        <v>291</v>
      </c>
      <c r="H10666" s="19" t="n">
        <f aca="false">IF(OR(VLOOKUP(A10666,Personal!$A$6:$F$112,5,FALSE())&lt;&gt;"Sí",N10666="No aplica"),0,'Catàleg GRAE'!D92)</f>
        <v>1</v>
      </c>
      <c r="I10666" s="20"/>
      <c r="J10666" s="20"/>
      <c r="K10666" s="20"/>
      <c r="L10666" s="21"/>
      <c r="M10666" s="21"/>
      <c r="N10666" s="20"/>
      <c r="O10666" s="20"/>
      <c r="P10666" s="19" t="str">
        <f aca="false">IF(I10666="","",I10666-H10666)</f>
        <v/>
      </c>
      <c r="Q10666" s="19" t="str">
        <f aca="true">IF(B10666="","",IF(N10666="No aplica","No aplica",IF(I10666="","Pendent",IF(N10666="Per substituir","Substituir",IF(OR(N10666="No localitzat",N10666="No lliurat"),"Reposar",IF(I10666&lt;H10666,"Reposar",IF(I10666&gt;H10666,"Revisar excedent",IF(AND(G10666="Sí",M10666&lt;&gt;"",M10666&lt;TODAY()),"EPI caducat",IF(AND(G10666="Sí",M10666&lt;&gt;"",M10666&lt;=TODAY()+90),"EPI caduca ≤90 dies",IF(OR(N10666="Deteriorat usable",N10666="Revisió necessària"),"Revisar","OK"))))))))))</f>
      </c>
      <c r="R10666" s="20"/>
    </row>
    <row r="10667" customFormat="false" ht="15" hidden="false" customHeight="false" outlineLevel="0" collapsed="false">
      <c r="A10667" s="19" t="n">
        <v>98</v>
      </c>
      <c r="B10667" s="19" t="n">
        <f aca="false">IFERROR(VLOOKUP(A10667,Personal!$A$6:$F$112,2,FALSE()),"")</f>
        <v>0</v>
      </c>
      <c r="C10667" s="19" t="n">
        <f aca="false">IFERROR(VLOOKUP(A10667,Personal!$A$6:$F$112,3,FALSE()),"")</f>
        <v>0</v>
      </c>
      <c r="D10667" s="19" t="s">
        <v>137</v>
      </c>
      <c r="E10667" s="19" t="s">
        <v>221</v>
      </c>
      <c r="F10667" s="19" t="s">
        <v>222</v>
      </c>
      <c r="G10667" s="19" t="s">
        <v>291</v>
      </c>
      <c r="H10667" s="19" t="n">
        <f aca="false">IF(OR(VLOOKUP(A10667,Personal!$A$6:$F$112,5,FALSE())&lt;&gt;"Sí",N10667="No aplica"),0,'Catàleg GRAE'!D93)</f>
        <v>1</v>
      </c>
      <c r="I10667" s="20"/>
      <c r="J10667" s="20"/>
      <c r="K10667" s="20"/>
      <c r="L10667" s="21"/>
      <c r="M10667" s="21"/>
      <c r="N10667" s="20"/>
      <c r="O10667" s="20"/>
      <c r="P10667" s="19" t="str">
        <f aca="false">IF(I10667="","",I10667-H10667)</f>
        <v/>
      </c>
      <c r="Q10667" s="19" t="str">
        <f aca="true">IF(B10667="","",IF(N10667="No aplica","No aplica",IF(I10667="","Pendent",IF(N10667="Per substituir","Substituir",IF(OR(N10667="No localitzat",N10667="No lliurat"),"Reposar",IF(I10667&lt;H10667,"Reposar",IF(I10667&gt;H10667,"Revisar excedent",IF(AND(G10667="Sí",M10667&lt;&gt;"",M10667&lt;TODAY()),"EPI caducat",IF(AND(G10667="Sí",M10667&lt;&gt;"",M10667&lt;=TODAY()+90),"EPI caduca ≤90 dies",IF(OR(N10667="Deteriorat usable",N10667="Revisió necessària"),"Revisar","OK"))))))))))</f>
      </c>
      <c r="R10667" s="20"/>
    </row>
    <row r="10668" customFormat="false" ht="15" hidden="false" customHeight="false" outlineLevel="0" collapsed="false">
      <c r="A10668" s="19" t="n">
        <v>98</v>
      </c>
      <c r="B10668" s="19" t="n">
        <f aca="false">IFERROR(VLOOKUP(A10668,Personal!$A$6:$F$112,2,FALSE()),"")</f>
        <v>0</v>
      </c>
      <c r="C10668" s="19" t="n">
        <f aca="false">IFERROR(VLOOKUP(A10668,Personal!$A$6:$F$112,3,FALSE()),"")</f>
        <v>0</v>
      </c>
      <c r="D10668" s="19" t="s">
        <v>137</v>
      </c>
      <c r="E10668" s="19" t="s">
        <v>223</v>
      </c>
      <c r="F10668" s="19" t="s">
        <v>224</v>
      </c>
      <c r="G10668" s="19" t="s">
        <v>291</v>
      </c>
      <c r="H10668" s="19" t="n">
        <f aca="false">IF(OR(VLOOKUP(A10668,Personal!$A$6:$F$112,5,FALSE())&lt;&gt;"Sí",N10668="No aplica"),0,'Catàleg GRAE'!D94)</f>
        <v>1</v>
      </c>
      <c r="I10668" s="20"/>
      <c r="J10668" s="20"/>
      <c r="K10668" s="20"/>
      <c r="L10668" s="21"/>
      <c r="M10668" s="21"/>
      <c r="N10668" s="20"/>
      <c r="O10668" s="20"/>
      <c r="P10668" s="19" t="str">
        <f aca="false">IF(I10668="","",I10668-H10668)</f>
        <v/>
      </c>
      <c r="Q10668" s="19" t="str">
        <f aca="true">IF(B10668="","",IF(N10668="No aplica","No aplica",IF(I10668="","Pendent",IF(N10668="Per substituir","Substituir",IF(OR(N10668="No localitzat",N10668="No lliurat"),"Reposar",IF(I10668&lt;H10668,"Reposar",IF(I10668&gt;H10668,"Revisar excedent",IF(AND(G10668="Sí",M10668&lt;&gt;"",M10668&lt;TODAY()),"EPI caducat",IF(AND(G10668="Sí",M10668&lt;&gt;"",M10668&lt;=TODAY()+90),"EPI caduca ≤90 dies",IF(OR(N10668="Deteriorat usable",N10668="Revisió necessària"),"Revisar","OK"))))))))))</f>
      </c>
      <c r="R10668" s="20"/>
    </row>
    <row r="10669" customFormat="false" ht="15" hidden="false" customHeight="false" outlineLevel="0" collapsed="false">
      <c r="A10669" s="19" t="n">
        <v>98</v>
      </c>
      <c r="B10669" s="19" t="n">
        <f aca="false">IFERROR(VLOOKUP(A10669,Personal!$A$6:$F$112,2,FALSE()),"")</f>
        <v>0</v>
      </c>
      <c r="C10669" s="19" t="n">
        <f aca="false">IFERROR(VLOOKUP(A10669,Personal!$A$6:$F$112,3,FALSE()),"")</f>
        <v>0</v>
      </c>
      <c r="D10669" s="19" t="s">
        <v>137</v>
      </c>
      <c r="E10669" s="19" t="s">
        <v>225</v>
      </c>
      <c r="F10669" s="19" t="s">
        <v>226</v>
      </c>
      <c r="G10669" s="19" t="s">
        <v>291</v>
      </c>
      <c r="H10669" s="19" t="n">
        <f aca="false">IF(OR(VLOOKUP(A10669,Personal!$A$6:$F$112,5,FALSE())&lt;&gt;"Sí",N10669="No aplica"),0,'Catàleg GRAE'!D95)</f>
        <v>1</v>
      </c>
      <c r="I10669" s="20"/>
      <c r="J10669" s="20"/>
      <c r="K10669" s="20"/>
      <c r="L10669" s="21"/>
      <c r="M10669" s="21"/>
      <c r="N10669" s="20"/>
      <c r="O10669" s="20"/>
      <c r="P10669" s="19" t="str">
        <f aca="false">IF(I10669="","",I10669-H10669)</f>
        <v/>
      </c>
      <c r="Q10669" s="19" t="str">
        <f aca="true">IF(B10669="","",IF(N10669="No aplica","No aplica",IF(I10669="","Pendent",IF(N10669="Per substituir","Substituir",IF(OR(N10669="No localitzat",N10669="No lliurat"),"Reposar",IF(I10669&lt;H10669,"Reposar",IF(I10669&gt;H10669,"Revisar excedent",IF(AND(G10669="Sí",M10669&lt;&gt;"",M10669&lt;TODAY()),"EPI caducat",IF(AND(G10669="Sí",M10669&lt;&gt;"",M10669&lt;=TODAY()+90),"EPI caduca ≤90 dies",IF(OR(N10669="Deteriorat usable",N10669="Revisió necessària"),"Revisar","OK"))))))))))</f>
      </c>
      <c r="R10669" s="20"/>
    </row>
    <row r="10670" customFormat="false" ht="15" hidden="false" customHeight="false" outlineLevel="0" collapsed="false">
      <c r="A10670" s="19" t="n">
        <v>98</v>
      </c>
      <c r="B10670" s="19" t="n">
        <f aca="false">IFERROR(VLOOKUP(A10670,Personal!$A$6:$F$112,2,FALSE()),"")</f>
        <v>0</v>
      </c>
      <c r="C10670" s="19" t="n">
        <f aca="false">IFERROR(VLOOKUP(A10670,Personal!$A$6:$F$112,3,FALSE()),"")</f>
        <v>0</v>
      </c>
      <c r="D10670" s="19" t="s">
        <v>137</v>
      </c>
      <c r="E10670" s="19" t="s">
        <v>227</v>
      </c>
      <c r="F10670" s="19" t="s">
        <v>228</v>
      </c>
      <c r="G10670" s="19" t="s">
        <v>291</v>
      </c>
      <c r="H10670" s="19" t="n">
        <f aca="false">IF(OR(VLOOKUP(A10670,Personal!$A$6:$F$112,5,FALSE())&lt;&gt;"Sí",N10670="No aplica"),0,'Catàleg GRAE'!D96)</f>
        <v>1</v>
      </c>
      <c r="I10670" s="20"/>
      <c r="J10670" s="20"/>
      <c r="K10670" s="20"/>
      <c r="L10670" s="21"/>
      <c r="M10670" s="21"/>
      <c r="N10670" s="20"/>
      <c r="O10670" s="20"/>
      <c r="P10670" s="19" t="str">
        <f aca="false">IF(I10670="","",I10670-H10670)</f>
        <v/>
      </c>
      <c r="Q10670" s="19" t="str">
        <f aca="true">IF(B10670="","",IF(N10670="No aplica","No aplica",IF(I10670="","Pendent",IF(N10670="Per substituir","Substituir",IF(OR(N10670="No localitzat",N10670="No lliurat"),"Reposar",IF(I10670&lt;H10670,"Reposar",IF(I10670&gt;H10670,"Revisar excedent",IF(AND(G10670="Sí",M10670&lt;&gt;"",M10670&lt;TODAY()),"EPI caducat",IF(AND(G10670="Sí",M10670&lt;&gt;"",M10670&lt;=TODAY()+90),"EPI caduca ≤90 dies",IF(OR(N10670="Deteriorat usable",N10670="Revisió necessària"),"Revisar","OK"))))))))))</f>
      </c>
      <c r="R10670" s="20"/>
    </row>
    <row r="10671" customFormat="false" ht="15" hidden="false" customHeight="false" outlineLevel="0" collapsed="false">
      <c r="A10671" s="19" t="n">
        <v>98</v>
      </c>
      <c r="B10671" s="19" t="n">
        <f aca="false">IFERROR(VLOOKUP(A10671,Personal!$A$6:$F$112,2,FALSE()),"")</f>
        <v>0</v>
      </c>
      <c r="C10671" s="19" t="n">
        <f aca="false">IFERROR(VLOOKUP(A10671,Personal!$A$6:$F$112,3,FALSE()),"")</f>
        <v>0</v>
      </c>
      <c r="D10671" s="19" t="s">
        <v>137</v>
      </c>
      <c r="E10671" s="19" t="s">
        <v>229</v>
      </c>
      <c r="F10671" s="19" t="s">
        <v>230</v>
      </c>
      <c r="G10671" s="19" t="s">
        <v>291</v>
      </c>
      <c r="H10671" s="19" t="n">
        <f aca="false">IF(OR(VLOOKUP(A10671,Personal!$A$6:$F$112,5,FALSE())&lt;&gt;"Sí",N10671="No aplica"),0,'Catàleg GRAE'!D97)</f>
        <v>1</v>
      </c>
      <c r="I10671" s="20"/>
      <c r="J10671" s="20"/>
      <c r="K10671" s="20"/>
      <c r="L10671" s="21"/>
      <c r="M10671" s="21"/>
      <c r="N10671" s="20"/>
      <c r="O10671" s="20"/>
      <c r="P10671" s="19" t="str">
        <f aca="false">IF(I10671="","",I10671-H10671)</f>
        <v/>
      </c>
      <c r="Q10671" s="19" t="str">
        <f aca="true">IF(B10671="","",IF(N10671="No aplica","No aplica",IF(I10671="","Pendent",IF(N10671="Per substituir","Substituir",IF(OR(N10671="No localitzat",N10671="No lliurat"),"Reposar",IF(I10671&lt;H10671,"Reposar",IF(I10671&gt;H10671,"Revisar excedent",IF(AND(G10671="Sí",M10671&lt;&gt;"",M10671&lt;TODAY()),"EPI caducat",IF(AND(G10671="Sí",M10671&lt;&gt;"",M10671&lt;=TODAY()+90),"EPI caduca ≤90 dies",IF(OR(N10671="Deteriorat usable",N10671="Revisió necessària"),"Revisar","OK"))))))))))</f>
      </c>
      <c r="R10671" s="20"/>
    </row>
    <row r="10672" customFormat="false" ht="15" hidden="false" customHeight="false" outlineLevel="0" collapsed="false">
      <c r="A10672" s="19" t="n">
        <v>98</v>
      </c>
      <c r="B10672" s="19" t="n">
        <f aca="false">IFERROR(VLOOKUP(A10672,Personal!$A$6:$F$112,2,FALSE()),"")</f>
        <v>0</v>
      </c>
      <c r="C10672" s="19" t="n">
        <f aca="false">IFERROR(VLOOKUP(A10672,Personal!$A$6:$F$112,3,FALSE()),"")</f>
        <v>0</v>
      </c>
      <c r="D10672" s="19" t="s">
        <v>137</v>
      </c>
      <c r="E10672" s="19" t="s">
        <v>231</v>
      </c>
      <c r="F10672" s="19" t="s">
        <v>232</v>
      </c>
      <c r="G10672" s="19" t="s">
        <v>291</v>
      </c>
      <c r="H10672" s="19" t="n">
        <f aca="false">IF(OR(VLOOKUP(A10672,Personal!$A$6:$F$112,5,FALSE())&lt;&gt;"Sí",N10672="No aplica"),0,'Catàleg GRAE'!D98)</f>
        <v>1</v>
      </c>
      <c r="I10672" s="20"/>
      <c r="J10672" s="20"/>
      <c r="K10672" s="20"/>
      <c r="L10672" s="21"/>
      <c r="M10672" s="21"/>
      <c r="N10672" s="20"/>
      <c r="O10672" s="20"/>
      <c r="P10672" s="19" t="str">
        <f aca="false">IF(I10672="","",I10672-H10672)</f>
        <v/>
      </c>
      <c r="Q10672" s="19" t="str">
        <f aca="true">IF(B10672="","",IF(N10672="No aplica","No aplica",IF(I10672="","Pendent",IF(N10672="Per substituir","Substituir",IF(OR(N10672="No localitzat",N10672="No lliurat"),"Reposar",IF(I10672&lt;H10672,"Reposar",IF(I10672&gt;H10672,"Revisar excedent",IF(AND(G10672="Sí",M10672&lt;&gt;"",M10672&lt;TODAY()),"EPI caducat",IF(AND(G10672="Sí",M10672&lt;&gt;"",M10672&lt;=TODAY()+90),"EPI caduca ≤90 dies",IF(OR(N10672="Deteriorat usable",N10672="Revisió necessària"),"Revisar","OK"))))))))))</f>
      </c>
      <c r="R10672" s="20"/>
    </row>
    <row r="10673" customFormat="false" ht="15" hidden="false" customHeight="false" outlineLevel="0" collapsed="false">
      <c r="A10673" s="19" t="n">
        <v>98</v>
      </c>
      <c r="B10673" s="19" t="n">
        <f aca="false">IFERROR(VLOOKUP(A10673,Personal!$A$6:$F$112,2,FALSE()),"")</f>
        <v>0</v>
      </c>
      <c r="C10673" s="19" t="n">
        <f aca="false">IFERROR(VLOOKUP(A10673,Personal!$A$6:$F$112,3,FALSE()),"")</f>
        <v>0</v>
      </c>
      <c r="D10673" s="19" t="s">
        <v>137</v>
      </c>
      <c r="E10673" s="19" t="s">
        <v>233</v>
      </c>
      <c r="F10673" s="19" t="s">
        <v>234</v>
      </c>
      <c r="G10673" s="19" t="s">
        <v>291</v>
      </c>
      <c r="H10673" s="19" t="n">
        <f aca="false">IF(OR(VLOOKUP(A10673,Personal!$A$6:$F$112,5,FALSE())&lt;&gt;"Sí",N10673="No aplica"),0,'Catàleg GRAE'!D99)</f>
        <v>1</v>
      </c>
      <c r="I10673" s="20"/>
      <c r="J10673" s="20"/>
      <c r="K10673" s="20"/>
      <c r="L10673" s="21"/>
      <c r="M10673" s="21"/>
      <c r="N10673" s="20"/>
      <c r="O10673" s="20"/>
      <c r="P10673" s="19" t="str">
        <f aca="false">IF(I10673="","",I10673-H10673)</f>
        <v/>
      </c>
      <c r="Q10673" s="19" t="str">
        <f aca="true">IF(B10673="","",IF(N10673="No aplica","No aplica",IF(I10673="","Pendent",IF(N10673="Per substituir","Substituir",IF(OR(N10673="No localitzat",N10673="No lliurat"),"Reposar",IF(I10673&lt;H10673,"Reposar",IF(I10673&gt;H10673,"Revisar excedent",IF(AND(G10673="Sí",M10673&lt;&gt;"",M10673&lt;TODAY()),"EPI caducat",IF(AND(G10673="Sí",M10673&lt;&gt;"",M10673&lt;=TODAY()+90),"EPI caduca ≤90 dies",IF(OR(N10673="Deteriorat usable",N10673="Revisió necessària"),"Revisar","OK"))))))))))</f>
      </c>
      <c r="R10673" s="20"/>
    </row>
    <row r="10674" customFormat="false" ht="15" hidden="false" customHeight="false" outlineLevel="0" collapsed="false">
      <c r="A10674" s="19" t="n">
        <v>98</v>
      </c>
      <c r="B10674" s="19" t="n">
        <f aca="false">IFERROR(VLOOKUP(A10674,Personal!$A$6:$F$112,2,FALSE()),"")</f>
        <v>0</v>
      </c>
      <c r="C10674" s="19" t="n">
        <f aca="false">IFERROR(VLOOKUP(A10674,Personal!$A$6:$F$112,3,FALSE()),"")</f>
        <v>0</v>
      </c>
      <c r="D10674" s="19" t="s">
        <v>216</v>
      </c>
      <c r="E10674" s="19" t="s">
        <v>235</v>
      </c>
      <c r="F10674" s="19" t="s">
        <v>236</v>
      </c>
      <c r="G10674" s="19" t="s">
        <v>272</v>
      </c>
      <c r="H10674" s="19" t="n">
        <f aca="false">IF(OR(VLOOKUP(A10674,Personal!$A$6:$F$112,5,FALSE())&lt;&gt;"Sí",N10674="No aplica"),0,'Catàleg GRAE'!D100)</f>
        <v>1</v>
      </c>
      <c r="I10674" s="20"/>
      <c r="J10674" s="20"/>
      <c r="K10674" s="20"/>
      <c r="L10674" s="21"/>
      <c r="M10674" s="21"/>
      <c r="N10674" s="20"/>
      <c r="O10674" s="20"/>
      <c r="P10674" s="19" t="str">
        <f aca="false">IF(I10674="","",I10674-H10674)</f>
        <v/>
      </c>
      <c r="Q10674" s="19" t="str">
        <f aca="true">IF(B10674="","",IF(N10674="No aplica","No aplica",IF(I10674="","Pendent",IF(N10674="Per substituir","Substituir",IF(OR(N10674="No localitzat",N10674="No lliurat"),"Reposar",IF(I10674&lt;H10674,"Reposar",IF(I10674&gt;H10674,"Revisar excedent",IF(AND(G10674="Sí",M10674&lt;&gt;"",M10674&lt;TODAY()),"EPI caducat",IF(AND(G10674="Sí",M10674&lt;&gt;"",M10674&lt;=TODAY()+90),"EPI caduca ≤90 dies",IF(OR(N10674="Deteriorat usable",N10674="Revisió necessària"),"Revisar","OK"))))))))))</f>
      </c>
      <c r="R10674" s="20"/>
    </row>
    <row r="10675" customFormat="false" ht="15" hidden="false" customHeight="false" outlineLevel="0" collapsed="false">
      <c r="A10675" s="19" t="n">
        <v>98</v>
      </c>
      <c r="B10675" s="19" t="n">
        <f aca="false">IFERROR(VLOOKUP(A10675,Personal!$A$6:$F$112,2,FALSE()),"")</f>
        <v>0</v>
      </c>
      <c r="C10675" s="19" t="n">
        <f aca="false">IFERROR(VLOOKUP(A10675,Personal!$A$6:$F$112,3,FALSE()),"")</f>
        <v>0</v>
      </c>
      <c r="D10675" s="19" t="s">
        <v>137</v>
      </c>
      <c r="E10675" s="19" t="s">
        <v>237</v>
      </c>
      <c r="F10675" s="19" t="s">
        <v>238</v>
      </c>
      <c r="G10675" s="19" t="s">
        <v>291</v>
      </c>
      <c r="H10675" s="19" t="n">
        <f aca="false">IF(OR(VLOOKUP(A10675,Personal!$A$6:$F$112,5,FALSE())&lt;&gt;"Sí",N10675="No aplica"),0,'Catàleg GRAE'!D101)</f>
        <v>1</v>
      </c>
      <c r="I10675" s="20"/>
      <c r="J10675" s="20"/>
      <c r="K10675" s="20"/>
      <c r="L10675" s="21"/>
      <c r="M10675" s="21"/>
      <c r="N10675" s="20"/>
      <c r="O10675" s="20"/>
      <c r="P10675" s="19" t="str">
        <f aca="false">IF(I10675="","",I10675-H10675)</f>
        <v/>
      </c>
      <c r="Q10675" s="19" t="str">
        <f aca="true">IF(B10675="","",IF(N10675="No aplica","No aplica",IF(I10675="","Pendent",IF(N10675="Per substituir","Substituir",IF(OR(N10675="No localitzat",N10675="No lliurat"),"Reposar",IF(I10675&lt;H10675,"Reposar",IF(I10675&gt;H10675,"Revisar excedent",IF(AND(G10675="Sí",M10675&lt;&gt;"",M10675&lt;TODAY()),"EPI caducat",IF(AND(G10675="Sí",M10675&lt;&gt;"",M10675&lt;=TODAY()+90),"EPI caduca ≤90 dies",IF(OR(N10675="Deteriorat usable",N10675="Revisió necessària"),"Revisar","OK"))))))))))</f>
      </c>
      <c r="R10675" s="20"/>
    </row>
    <row r="10676" customFormat="false" ht="15" hidden="false" customHeight="false" outlineLevel="0" collapsed="false">
      <c r="A10676" s="19" t="n">
        <v>98</v>
      </c>
      <c r="B10676" s="19" t="n">
        <f aca="false">IFERROR(VLOOKUP(A10676,Personal!$A$6:$F$112,2,FALSE()),"")</f>
        <v>0</v>
      </c>
      <c r="C10676" s="19" t="n">
        <f aca="false">IFERROR(VLOOKUP(A10676,Personal!$A$6:$F$112,3,FALSE()),"")</f>
        <v>0</v>
      </c>
      <c r="D10676" s="19" t="s">
        <v>37</v>
      </c>
      <c r="E10676" s="19" t="s">
        <v>239</v>
      </c>
      <c r="F10676" s="19" t="s">
        <v>240</v>
      </c>
      <c r="G10676" s="19" t="s">
        <v>291</v>
      </c>
      <c r="H10676" s="19" t="n">
        <f aca="false">IF(OR(VLOOKUP(A10676,Personal!$A$6:$F$112,5,FALSE())&lt;&gt;"Sí",N10676="No aplica"),0,'Catàleg GRAE'!D102)</f>
        <v>1</v>
      </c>
      <c r="I10676" s="20"/>
      <c r="J10676" s="20"/>
      <c r="K10676" s="20"/>
      <c r="L10676" s="21"/>
      <c r="M10676" s="21"/>
      <c r="N10676" s="20"/>
      <c r="O10676" s="20"/>
      <c r="P10676" s="19" t="str">
        <f aca="false">IF(I10676="","",I10676-H10676)</f>
        <v/>
      </c>
      <c r="Q10676" s="19" t="str">
        <f aca="true">IF(B10676="","",IF(N10676="No aplica","No aplica",IF(I10676="","Pendent",IF(N10676="Per substituir","Substituir",IF(OR(N10676="No localitzat",N10676="No lliurat"),"Reposar",IF(I10676&lt;H10676,"Reposar",IF(I10676&gt;H10676,"Revisar excedent",IF(AND(G10676="Sí",M10676&lt;&gt;"",M10676&lt;TODAY()),"EPI caducat",IF(AND(G10676="Sí",M10676&lt;&gt;"",M10676&lt;=TODAY()+90),"EPI caduca ≤90 dies",IF(OR(N10676="Deteriorat usable",N10676="Revisió necessària"),"Revisar","OK"))))))))))</f>
      </c>
      <c r="R10676" s="20"/>
    </row>
    <row r="10677" customFormat="false" ht="15" hidden="false" customHeight="false" outlineLevel="0" collapsed="false">
      <c r="A10677" s="19" t="n">
        <v>98</v>
      </c>
      <c r="B10677" s="19" t="n">
        <f aca="false">IFERROR(VLOOKUP(A10677,Personal!$A$6:$F$112,2,FALSE()),"")</f>
        <v>0</v>
      </c>
      <c r="C10677" s="19" t="n">
        <f aca="false">IFERROR(VLOOKUP(A10677,Personal!$A$6:$F$112,3,FALSE()),"")</f>
        <v>0</v>
      </c>
      <c r="D10677" s="19" t="s">
        <v>37</v>
      </c>
      <c r="E10677" s="19" t="s">
        <v>241</v>
      </c>
      <c r="F10677" s="19" t="s">
        <v>242</v>
      </c>
      <c r="G10677" s="19" t="s">
        <v>291</v>
      </c>
      <c r="H10677" s="19" t="n">
        <f aca="false">IF(OR(VLOOKUP(A10677,Personal!$A$6:$F$112,5,FALSE())&lt;&gt;"Sí",N10677="No aplica"),0,'Catàleg GRAE'!D103)</f>
        <v>1</v>
      </c>
      <c r="I10677" s="20"/>
      <c r="J10677" s="20"/>
      <c r="K10677" s="20"/>
      <c r="L10677" s="21"/>
      <c r="M10677" s="21"/>
      <c r="N10677" s="20"/>
      <c r="O10677" s="20"/>
      <c r="P10677" s="19" t="str">
        <f aca="false">IF(I10677="","",I10677-H10677)</f>
        <v/>
      </c>
      <c r="Q10677" s="19" t="str">
        <f aca="true">IF(B10677="","",IF(N10677="No aplica","No aplica",IF(I10677="","Pendent",IF(N10677="Per substituir","Substituir",IF(OR(N10677="No localitzat",N10677="No lliurat"),"Reposar",IF(I10677&lt;H10677,"Reposar",IF(I10677&gt;H10677,"Revisar excedent",IF(AND(G10677="Sí",M10677&lt;&gt;"",M10677&lt;TODAY()),"EPI caducat",IF(AND(G10677="Sí",M10677&lt;&gt;"",M10677&lt;=TODAY()+90),"EPI caduca ≤90 dies",IF(OR(N10677="Deteriorat usable",N10677="Revisió necessària"),"Revisar","OK"))))))))))</f>
      </c>
      <c r="R10677" s="20"/>
    </row>
    <row r="10678" customFormat="false" ht="15" hidden="false" customHeight="false" outlineLevel="0" collapsed="false">
      <c r="A10678" s="19" t="n">
        <v>98</v>
      </c>
      <c r="B10678" s="19" t="n">
        <f aca="false">IFERROR(VLOOKUP(A10678,Personal!$A$6:$F$112,2,FALSE()),"")</f>
        <v>0</v>
      </c>
      <c r="C10678" s="19" t="n">
        <f aca="false">IFERROR(VLOOKUP(A10678,Personal!$A$6:$F$112,3,FALSE()),"")</f>
        <v>0</v>
      </c>
      <c r="D10678" s="19" t="s">
        <v>177</v>
      </c>
      <c r="E10678" s="19" t="s">
        <v>243</v>
      </c>
      <c r="F10678" s="19" t="s">
        <v>244</v>
      </c>
      <c r="G10678" s="19" t="s">
        <v>272</v>
      </c>
      <c r="H10678" s="19" t="n">
        <f aca="false">IF(OR(VLOOKUP(A10678,Personal!$A$6:$F$112,5,FALSE())&lt;&gt;"Sí",N10678="No aplica"),0,'Catàleg GRAE'!D104)</f>
        <v>1</v>
      </c>
      <c r="I10678" s="20"/>
      <c r="J10678" s="20"/>
      <c r="K10678" s="20"/>
      <c r="L10678" s="21"/>
      <c r="M10678" s="21"/>
      <c r="N10678" s="20"/>
      <c r="O10678" s="20"/>
      <c r="P10678" s="19" t="str">
        <f aca="false">IF(I10678="","",I10678-H10678)</f>
        <v/>
      </c>
      <c r="Q10678" s="19" t="str">
        <f aca="true">IF(B10678="","",IF(N10678="No aplica","No aplica",IF(I10678="","Pendent",IF(N10678="Per substituir","Substituir",IF(OR(N10678="No localitzat",N10678="No lliurat"),"Reposar",IF(I10678&lt;H10678,"Reposar",IF(I10678&gt;H10678,"Revisar excedent",IF(AND(G10678="Sí",M10678&lt;&gt;"",M10678&lt;TODAY()),"EPI caducat",IF(AND(G10678="Sí",M10678&lt;&gt;"",M10678&lt;=TODAY()+90),"EPI caduca ≤90 dies",IF(OR(N10678="Deteriorat usable",N10678="Revisió necessària"),"Revisar","OK"))))))))))</f>
      </c>
      <c r="R10678" s="20"/>
    </row>
    <row r="10679" customFormat="false" ht="15" hidden="false" customHeight="false" outlineLevel="0" collapsed="false">
      <c r="A10679" s="19" t="n">
        <v>98</v>
      </c>
      <c r="B10679" s="19" t="n">
        <f aca="false">IFERROR(VLOOKUP(A10679,Personal!$A$6:$F$112,2,FALSE()),"")</f>
        <v>0</v>
      </c>
      <c r="C10679" s="19" t="n">
        <f aca="false">IFERROR(VLOOKUP(A10679,Personal!$A$6:$F$112,3,FALSE()),"")</f>
        <v>0</v>
      </c>
      <c r="D10679" s="19" t="s">
        <v>177</v>
      </c>
      <c r="E10679" s="19" t="s">
        <v>245</v>
      </c>
      <c r="F10679" s="19" t="s">
        <v>246</v>
      </c>
      <c r="G10679" s="19" t="s">
        <v>272</v>
      </c>
      <c r="H10679" s="19" t="n">
        <f aca="false">IF(OR(VLOOKUP(A10679,Personal!$A$6:$F$112,5,FALSE())&lt;&gt;"Sí",N10679="No aplica"),0,'Catàleg GRAE'!D105)</f>
        <v>1</v>
      </c>
      <c r="I10679" s="20"/>
      <c r="J10679" s="20"/>
      <c r="K10679" s="20"/>
      <c r="L10679" s="21"/>
      <c r="M10679" s="21"/>
      <c r="N10679" s="20"/>
      <c r="O10679" s="20"/>
      <c r="P10679" s="19" t="str">
        <f aca="false">IF(I10679="","",I10679-H10679)</f>
        <v/>
      </c>
      <c r="Q10679" s="19" t="str">
        <f aca="true">IF(B10679="","",IF(N10679="No aplica","No aplica",IF(I10679="","Pendent",IF(N10679="Per substituir","Substituir",IF(OR(N10679="No localitzat",N10679="No lliurat"),"Reposar",IF(I10679&lt;H10679,"Reposar",IF(I10679&gt;H10679,"Revisar excedent",IF(AND(G10679="Sí",M10679&lt;&gt;"",M10679&lt;TODAY()),"EPI caducat",IF(AND(G10679="Sí",M10679&lt;&gt;"",M10679&lt;=TODAY()+90),"EPI caduca ≤90 dies",IF(OR(N10679="Deteriorat usable",N10679="Revisió necessària"),"Revisar","OK"))))))))))</f>
      </c>
      <c r="R10679" s="20"/>
    </row>
    <row r="10680" customFormat="false" ht="15" hidden="false" customHeight="false" outlineLevel="0" collapsed="false">
      <c r="A10680" s="19" t="n">
        <v>98</v>
      </c>
      <c r="B10680" s="19" t="n">
        <f aca="false">IFERROR(VLOOKUP(A10680,Personal!$A$6:$F$112,2,FALSE()),"")</f>
        <v>0</v>
      </c>
      <c r="C10680" s="19" t="n">
        <f aca="false">IFERROR(VLOOKUP(A10680,Personal!$A$6:$F$112,3,FALSE()),"")</f>
        <v>0</v>
      </c>
      <c r="D10680" s="19" t="s">
        <v>177</v>
      </c>
      <c r="E10680" s="19" t="s">
        <v>247</v>
      </c>
      <c r="F10680" s="19" t="s">
        <v>248</v>
      </c>
      <c r="G10680" s="19" t="s">
        <v>272</v>
      </c>
      <c r="H10680" s="19" t="n">
        <f aca="false">IF(OR(VLOOKUP(A10680,Personal!$A$6:$F$112,5,FALSE())&lt;&gt;"Sí",N10680="No aplica"),0,'Catàleg GRAE'!D106)</f>
        <v>1</v>
      </c>
      <c r="I10680" s="20"/>
      <c r="J10680" s="20"/>
      <c r="K10680" s="20"/>
      <c r="L10680" s="21"/>
      <c r="M10680" s="21"/>
      <c r="N10680" s="20"/>
      <c r="O10680" s="20"/>
      <c r="P10680" s="19" t="str">
        <f aca="false">IF(I10680="","",I10680-H10680)</f>
        <v/>
      </c>
      <c r="Q10680" s="19" t="str">
        <f aca="true">IF(B10680="","",IF(N10680="No aplica","No aplica",IF(I10680="","Pendent",IF(N10680="Per substituir","Substituir",IF(OR(N10680="No localitzat",N10680="No lliurat"),"Reposar",IF(I10680&lt;H10680,"Reposar",IF(I10680&gt;H10680,"Revisar excedent",IF(AND(G10680="Sí",M10680&lt;&gt;"",M10680&lt;TODAY()),"EPI caducat",IF(AND(G10680="Sí",M10680&lt;&gt;"",M10680&lt;=TODAY()+90),"EPI caduca ≤90 dies",IF(OR(N10680="Deteriorat usable",N10680="Revisió necessària"),"Revisar","OK"))))))))))</f>
      </c>
      <c r="R10680" s="20"/>
    </row>
    <row r="10681" customFormat="false" ht="15" hidden="false" customHeight="false" outlineLevel="0" collapsed="false">
      <c r="A10681" s="19" t="n">
        <v>98</v>
      </c>
      <c r="B10681" s="19" t="n">
        <f aca="false">IFERROR(VLOOKUP(A10681,Personal!$A$6:$F$112,2,FALSE()),"")</f>
        <v>0</v>
      </c>
      <c r="C10681" s="19" t="n">
        <f aca="false">IFERROR(VLOOKUP(A10681,Personal!$A$6:$F$112,3,FALSE()),"")</f>
        <v>0</v>
      </c>
      <c r="D10681" s="19" t="s">
        <v>177</v>
      </c>
      <c r="E10681" s="19" t="s">
        <v>249</v>
      </c>
      <c r="F10681" s="19" t="s">
        <v>250</v>
      </c>
      <c r="G10681" s="19" t="s">
        <v>272</v>
      </c>
      <c r="H10681" s="19" t="n">
        <f aca="false">IF(OR(VLOOKUP(A10681,Personal!$A$6:$F$112,5,FALSE())&lt;&gt;"Sí",N10681="No aplica"),0,'Catàleg GRAE'!D107)</f>
        <v>1</v>
      </c>
      <c r="I10681" s="20"/>
      <c r="J10681" s="20"/>
      <c r="K10681" s="20"/>
      <c r="L10681" s="21"/>
      <c r="M10681" s="21"/>
      <c r="N10681" s="20"/>
      <c r="O10681" s="20"/>
      <c r="P10681" s="19" t="str">
        <f aca="false">IF(I10681="","",I10681-H10681)</f>
        <v/>
      </c>
      <c r="Q10681" s="19" t="str">
        <f aca="true">IF(B10681="","",IF(N10681="No aplica","No aplica",IF(I10681="","Pendent",IF(N10681="Per substituir","Substituir",IF(OR(N10681="No localitzat",N10681="No lliurat"),"Reposar",IF(I10681&lt;H10681,"Reposar",IF(I10681&gt;H10681,"Revisar excedent",IF(AND(G10681="Sí",M10681&lt;&gt;"",M10681&lt;TODAY()),"EPI caducat",IF(AND(G10681="Sí",M10681&lt;&gt;"",M10681&lt;=TODAY()+90),"EPI caduca ≤90 dies",IF(OR(N10681="Deteriorat usable",N10681="Revisió necessària"),"Revisar","OK"))))))))))</f>
      </c>
      <c r="R10681" s="20"/>
    </row>
    <row r="10682" customFormat="false" ht="15" hidden="false" customHeight="false" outlineLevel="0" collapsed="false">
      <c r="A10682" s="19" t="n">
        <v>98</v>
      </c>
      <c r="B10682" s="19" t="n">
        <f aca="false">IFERROR(VLOOKUP(A10682,Personal!$A$6:$F$112,2,FALSE()),"")</f>
        <v>0</v>
      </c>
      <c r="C10682" s="19" t="n">
        <f aca="false">IFERROR(VLOOKUP(A10682,Personal!$A$6:$F$112,3,FALSE()),"")</f>
        <v>0</v>
      </c>
      <c r="D10682" s="19" t="s">
        <v>177</v>
      </c>
      <c r="E10682" s="19" t="s">
        <v>251</v>
      </c>
      <c r="F10682" s="19" t="s">
        <v>252</v>
      </c>
      <c r="G10682" s="19" t="s">
        <v>272</v>
      </c>
      <c r="H10682" s="19" t="n">
        <f aca="false">IF(OR(VLOOKUP(A10682,Personal!$A$6:$F$112,5,FALSE())&lt;&gt;"Sí",N10682="No aplica"),0,'Catàleg GRAE'!D108)</f>
        <v>1</v>
      </c>
      <c r="I10682" s="20"/>
      <c r="J10682" s="20"/>
      <c r="K10682" s="20"/>
      <c r="L10682" s="21"/>
      <c r="M10682" s="21"/>
      <c r="N10682" s="20"/>
      <c r="O10682" s="20"/>
      <c r="P10682" s="19" t="str">
        <f aca="false">IF(I10682="","",I10682-H10682)</f>
        <v/>
      </c>
      <c r="Q10682" s="19" t="str">
        <f aca="true">IF(B10682="","",IF(N10682="No aplica","No aplica",IF(I10682="","Pendent",IF(N10682="Per substituir","Substituir",IF(OR(N10682="No localitzat",N10682="No lliurat"),"Reposar",IF(I10682&lt;H10682,"Reposar",IF(I10682&gt;H10682,"Revisar excedent",IF(AND(G10682="Sí",M10682&lt;&gt;"",M10682&lt;TODAY()),"EPI caducat",IF(AND(G10682="Sí",M10682&lt;&gt;"",M10682&lt;=TODAY()+90),"EPI caduca ≤90 dies",IF(OR(N10682="Deteriorat usable",N10682="Revisió necessària"),"Revisar","OK"))))))))))</f>
      </c>
      <c r="R10682" s="20"/>
    </row>
    <row r="10683" customFormat="false" ht="15" hidden="false" customHeight="false" outlineLevel="0" collapsed="false">
      <c r="A10683" s="19" t="n">
        <v>98</v>
      </c>
      <c r="B10683" s="19" t="n">
        <f aca="false">IFERROR(VLOOKUP(A10683,Personal!$A$6:$F$112,2,FALSE()),"")</f>
        <v>0</v>
      </c>
      <c r="C10683" s="19" t="n">
        <f aca="false">IFERROR(VLOOKUP(A10683,Personal!$A$6:$F$112,3,FALSE()),"")</f>
        <v>0</v>
      </c>
      <c r="D10683" s="19" t="s">
        <v>125</v>
      </c>
      <c r="E10683" s="19" t="s">
        <v>253</v>
      </c>
      <c r="F10683" s="19" t="s">
        <v>254</v>
      </c>
      <c r="G10683" s="19" t="s">
        <v>272</v>
      </c>
      <c r="H10683" s="19" t="n">
        <f aca="false">IF(OR(VLOOKUP(A10683,Personal!$A$6:$F$112,5,FALSE())&lt;&gt;"Sí",N10683="No aplica"),0,'Catàleg GRAE'!D109)</f>
        <v>1</v>
      </c>
      <c r="I10683" s="20"/>
      <c r="J10683" s="20"/>
      <c r="K10683" s="20"/>
      <c r="L10683" s="21"/>
      <c r="M10683" s="21"/>
      <c r="N10683" s="20"/>
      <c r="O10683" s="20"/>
      <c r="P10683" s="19" t="str">
        <f aca="false">IF(I10683="","",I10683-H10683)</f>
        <v/>
      </c>
      <c r="Q10683" s="19" t="str">
        <f aca="true">IF(B10683="","",IF(N10683="No aplica","No aplica",IF(I10683="","Pendent",IF(N10683="Per substituir","Substituir",IF(OR(N10683="No localitzat",N10683="No lliurat"),"Reposar",IF(I10683&lt;H10683,"Reposar",IF(I10683&gt;H10683,"Revisar excedent",IF(AND(G10683="Sí",M10683&lt;&gt;"",M10683&lt;TODAY()),"EPI caducat",IF(AND(G10683="Sí",M10683&lt;&gt;"",M10683&lt;=TODAY()+90),"EPI caduca ≤90 dies",IF(OR(N10683="Deteriorat usable",N10683="Revisió necessària"),"Revisar","OK"))))))))))</f>
      </c>
      <c r="R10683" s="20"/>
    </row>
    <row r="10684" customFormat="false" ht="15" hidden="false" customHeight="false" outlineLevel="0" collapsed="false">
      <c r="A10684" s="19" t="n">
        <v>98</v>
      </c>
      <c r="B10684" s="19" t="n">
        <f aca="false">IFERROR(VLOOKUP(A10684,Personal!$A$6:$F$112,2,FALSE()),"")</f>
        <v>0</v>
      </c>
      <c r="C10684" s="19" t="n">
        <f aca="false">IFERROR(VLOOKUP(A10684,Personal!$A$6:$F$112,3,FALSE()),"")</f>
        <v>0</v>
      </c>
      <c r="D10684" s="19" t="s">
        <v>177</v>
      </c>
      <c r="E10684" s="19" t="s">
        <v>255</v>
      </c>
      <c r="F10684" s="19" t="s">
        <v>256</v>
      </c>
      <c r="G10684" s="19" t="s">
        <v>272</v>
      </c>
      <c r="H10684" s="19" t="n">
        <f aca="false">IF(OR(VLOOKUP(A10684,Personal!$A$6:$F$112,5,FALSE())&lt;&gt;"Sí",N10684="No aplica"),0,'Catàleg GRAE'!D110)</f>
        <v>1</v>
      </c>
      <c r="I10684" s="20"/>
      <c r="J10684" s="20"/>
      <c r="K10684" s="20"/>
      <c r="L10684" s="21"/>
      <c r="M10684" s="21"/>
      <c r="N10684" s="20"/>
      <c r="O10684" s="20"/>
      <c r="P10684" s="19" t="str">
        <f aca="false">IF(I10684="","",I10684-H10684)</f>
        <v/>
      </c>
      <c r="Q10684" s="19" t="str">
        <f aca="true">IF(B10684="","",IF(N10684="No aplica","No aplica",IF(I10684="","Pendent",IF(N10684="Per substituir","Substituir",IF(OR(N10684="No localitzat",N10684="No lliurat"),"Reposar",IF(I10684&lt;H10684,"Reposar",IF(I10684&gt;H10684,"Revisar excedent",IF(AND(G10684="Sí",M10684&lt;&gt;"",M10684&lt;TODAY()),"EPI caducat",IF(AND(G10684="Sí",M10684&lt;&gt;"",M10684&lt;=TODAY()+90),"EPI caduca ≤90 dies",IF(OR(N10684="Deteriorat usable",N10684="Revisió necessària"),"Revisar","OK"))))))))))</f>
      </c>
      <c r="R10684" s="20"/>
    </row>
    <row r="10685" customFormat="false" ht="15" hidden="false" customHeight="false" outlineLevel="0" collapsed="false">
      <c r="A10685" s="19" t="n">
        <v>98</v>
      </c>
      <c r="B10685" s="19" t="n">
        <f aca="false">IFERROR(VLOOKUP(A10685,Personal!$A$6:$F$112,2,FALSE()),"")</f>
        <v>0</v>
      </c>
      <c r="C10685" s="19" t="n">
        <f aca="false">IFERROR(VLOOKUP(A10685,Personal!$A$6:$F$112,3,FALSE()),"")</f>
        <v>0</v>
      </c>
      <c r="D10685" s="19" t="s">
        <v>142</v>
      </c>
      <c r="E10685" s="19" t="s">
        <v>257</v>
      </c>
      <c r="F10685" s="19" t="s">
        <v>258</v>
      </c>
      <c r="G10685" s="19" t="s">
        <v>291</v>
      </c>
      <c r="H10685" s="19" t="n">
        <f aca="false">IF(OR(VLOOKUP(A10685,Personal!$A$6:$F$112,5,FALSE())&lt;&gt;"Sí",N10685="No aplica"),0,'Catàleg GRAE'!D111)</f>
        <v>1</v>
      </c>
      <c r="I10685" s="20"/>
      <c r="J10685" s="20"/>
      <c r="K10685" s="20"/>
      <c r="L10685" s="21"/>
      <c r="M10685" s="21"/>
      <c r="N10685" s="20"/>
      <c r="O10685" s="20"/>
      <c r="P10685" s="19" t="str">
        <f aca="false">IF(I10685="","",I10685-H10685)</f>
        <v/>
      </c>
      <c r="Q10685" s="19" t="str">
        <f aca="true">IF(B10685="","",IF(N10685="No aplica","No aplica",IF(I10685="","Pendent",IF(N10685="Per substituir","Substituir",IF(OR(N10685="No localitzat",N10685="No lliurat"),"Reposar",IF(I10685&lt;H10685,"Reposar",IF(I10685&gt;H10685,"Revisar excedent",IF(AND(G10685="Sí",M10685&lt;&gt;"",M10685&lt;TODAY()),"EPI caducat",IF(AND(G10685="Sí",M10685&lt;&gt;"",M10685&lt;=TODAY()+90),"EPI caduca ≤90 dies",IF(OR(N10685="Deteriorat usable",N10685="Revisió necessària"),"Revisar","OK"))))))))))</f>
      </c>
      <c r="R10685" s="20"/>
    </row>
    <row r="10686" customFormat="false" ht="15" hidden="false" customHeight="false" outlineLevel="0" collapsed="false">
      <c r="A10686" s="19" t="n">
        <v>98</v>
      </c>
      <c r="B10686" s="19" t="n">
        <f aca="false">IFERROR(VLOOKUP(A10686,Personal!$A$6:$F$112,2,FALSE()),"")</f>
        <v>0</v>
      </c>
      <c r="C10686" s="19" t="n">
        <f aca="false">IFERROR(VLOOKUP(A10686,Personal!$A$6:$F$112,3,FALSE()),"")</f>
        <v>0</v>
      </c>
      <c r="D10686" s="19" t="s">
        <v>112</v>
      </c>
      <c r="E10686" s="19" t="s">
        <v>259</v>
      </c>
      <c r="F10686" s="19" t="s">
        <v>260</v>
      </c>
      <c r="G10686" s="19" t="s">
        <v>291</v>
      </c>
      <c r="H10686" s="19" t="n">
        <f aca="false">IF(OR(VLOOKUP(A10686,Personal!$A$6:$F$112,5,FALSE())&lt;&gt;"Sí",N10686="No aplica"),0,'Catàleg GRAE'!D112)</f>
        <v>1</v>
      </c>
      <c r="I10686" s="20"/>
      <c r="J10686" s="20"/>
      <c r="K10686" s="20"/>
      <c r="L10686" s="21"/>
      <c r="M10686" s="21"/>
      <c r="N10686" s="20"/>
      <c r="O10686" s="20"/>
      <c r="P10686" s="19" t="str">
        <f aca="false">IF(I10686="","",I10686-H10686)</f>
        <v/>
      </c>
      <c r="Q10686" s="19" t="str">
        <f aca="true">IF(B10686="","",IF(N10686="No aplica","No aplica",IF(I10686="","Pendent",IF(N10686="Per substituir","Substituir",IF(OR(N10686="No localitzat",N10686="No lliurat"),"Reposar",IF(I10686&lt;H10686,"Reposar",IF(I10686&gt;H10686,"Revisar excedent",IF(AND(G10686="Sí",M10686&lt;&gt;"",M10686&lt;TODAY()),"EPI caducat",IF(AND(G10686="Sí",M10686&lt;&gt;"",M10686&lt;=TODAY()+90),"EPI caduca ≤90 dies",IF(OR(N10686="Deteriorat usable",N10686="Revisió necessària"),"Revisar","OK"))))))))))</f>
      </c>
      <c r="R10686" s="20"/>
    </row>
    <row r="10687" customFormat="false" ht="15" hidden="false" customHeight="false" outlineLevel="0" collapsed="false">
      <c r="A10687" s="19" t="n">
        <v>98</v>
      </c>
      <c r="B10687" s="19" t="n">
        <f aca="false">IFERROR(VLOOKUP(A10687,Personal!$A$6:$F$112,2,FALSE()),"")</f>
        <v>0</v>
      </c>
      <c r="C10687" s="19" t="n">
        <f aca="false">IFERROR(VLOOKUP(A10687,Personal!$A$6:$F$112,3,FALSE()),"")</f>
        <v>0</v>
      </c>
      <c r="D10687" s="19" t="s">
        <v>261</v>
      </c>
      <c r="E10687" s="19" t="s">
        <v>262</v>
      </c>
      <c r="F10687" s="19" t="s">
        <v>263</v>
      </c>
      <c r="G10687" s="19" t="s">
        <v>291</v>
      </c>
      <c r="H10687" s="19" t="n">
        <f aca="false">IF(OR(VLOOKUP(A10687,Personal!$A$6:$F$112,5,FALSE())&lt;&gt;"Sí",N10687="No aplica"),0,'Catàleg GRAE'!D113)</f>
        <v>1</v>
      </c>
      <c r="I10687" s="20"/>
      <c r="J10687" s="20"/>
      <c r="K10687" s="20"/>
      <c r="L10687" s="21"/>
      <c r="M10687" s="21"/>
      <c r="N10687" s="20"/>
      <c r="O10687" s="20"/>
      <c r="P10687" s="19" t="str">
        <f aca="false">IF(I10687="","",I10687-H10687)</f>
        <v/>
      </c>
      <c r="Q10687" s="19" t="str">
        <f aca="true">IF(B10687="","",IF(N10687="No aplica","No aplica",IF(I10687="","Pendent",IF(N10687="Per substituir","Substituir",IF(OR(N10687="No localitzat",N10687="No lliurat"),"Reposar",IF(I10687&lt;H10687,"Reposar",IF(I10687&gt;H10687,"Revisar excedent",IF(AND(G10687="Sí",M10687&lt;&gt;"",M10687&lt;TODAY()),"EPI caducat",IF(AND(G10687="Sí",M10687&lt;&gt;"",M10687&lt;=TODAY()+90),"EPI caduca ≤90 dies",IF(OR(N10687="Deteriorat usable",N10687="Revisió necessària"),"Revisar","OK"))))))))))</f>
      </c>
      <c r="R10687" s="20"/>
    </row>
    <row r="10688" customFormat="false" ht="15" hidden="false" customHeight="false" outlineLevel="0" collapsed="false">
      <c r="A10688" s="19" t="n">
        <v>99</v>
      </c>
      <c r="B10688" s="19" t="n">
        <f aca="false">IFERROR(VLOOKUP(A10688,Personal!$A$6:$F$112,2,FALSE()),"")</f>
        <v>0</v>
      </c>
      <c r="C10688" s="19" t="n">
        <f aca="false">IFERROR(VLOOKUP(A10688,Personal!$A$6:$F$112,3,FALSE()),"")</f>
        <v>0</v>
      </c>
      <c r="D10688" s="19" t="s">
        <v>26</v>
      </c>
      <c r="E10688" s="19" t="s">
        <v>27</v>
      </c>
      <c r="F10688" s="19" t="s">
        <v>28</v>
      </c>
      <c r="G10688" s="19" t="s">
        <v>291</v>
      </c>
      <c r="H10688" s="19" t="n">
        <f aca="false">IF(OR(VLOOKUP(A10688,Personal!$A$6:$F$112,5,FALSE())&lt;&gt;"Sí",N10688="No aplica"),0,'Catàleg GRAE'!D5)</f>
        <v>1</v>
      </c>
      <c r="I10688" s="20"/>
      <c r="J10688" s="20"/>
      <c r="K10688" s="20"/>
      <c r="L10688" s="21"/>
      <c r="M10688" s="21"/>
      <c r="N10688" s="20"/>
      <c r="O10688" s="20"/>
      <c r="P10688" s="19" t="str">
        <f aca="false">IF(I10688="","",I10688-H10688)</f>
        <v/>
      </c>
      <c r="Q10688" s="19" t="str">
        <f aca="true">IF(B10688="","",IF(N10688="No aplica","No aplica",IF(I10688="","Pendent",IF(N10688="Per substituir","Substituir",IF(OR(N10688="No localitzat",N10688="No lliurat"),"Reposar",IF(I10688&lt;H10688,"Reposar",IF(I10688&gt;H10688,"Revisar excedent",IF(AND(G10688="Sí",M10688&lt;&gt;"",M10688&lt;TODAY()),"EPI caducat",IF(AND(G10688="Sí",M10688&lt;&gt;"",M10688&lt;=TODAY()+90),"EPI caduca ≤90 dies",IF(OR(N10688="Deteriorat usable",N10688="Revisió necessària"),"Revisar","OK"))))))))))</f>
      </c>
      <c r="R10688" s="20"/>
    </row>
    <row r="10689" customFormat="false" ht="15" hidden="false" customHeight="false" outlineLevel="0" collapsed="false">
      <c r="A10689" s="19" t="n">
        <v>99</v>
      </c>
      <c r="B10689" s="19" t="n">
        <f aca="false">IFERROR(VLOOKUP(A10689,Personal!$A$6:$F$112,2,FALSE()),"")</f>
        <v>0</v>
      </c>
      <c r="C10689" s="19" t="n">
        <f aca="false">IFERROR(VLOOKUP(A10689,Personal!$A$6:$F$112,3,FALSE()),"")</f>
        <v>0</v>
      </c>
      <c r="D10689" s="19" t="s">
        <v>26</v>
      </c>
      <c r="E10689" s="19" t="s">
        <v>27</v>
      </c>
      <c r="F10689" s="19" t="s">
        <v>30</v>
      </c>
      <c r="G10689" s="19" t="s">
        <v>291</v>
      </c>
      <c r="H10689" s="19" t="n">
        <f aca="false">IF(OR(VLOOKUP(A10689,Personal!$A$6:$F$112,5,FALSE())&lt;&gt;"Sí",N10689="No aplica"),0,'Catàleg GRAE'!D6)</f>
        <v>1</v>
      </c>
      <c r="I10689" s="20"/>
      <c r="J10689" s="20"/>
      <c r="K10689" s="20"/>
      <c r="L10689" s="21"/>
      <c r="M10689" s="21"/>
      <c r="N10689" s="20"/>
      <c r="O10689" s="20"/>
      <c r="P10689" s="19" t="str">
        <f aca="false">IF(I10689="","",I10689-H10689)</f>
        <v/>
      </c>
      <c r="Q10689" s="19" t="str">
        <f aca="true">IF(B10689="","",IF(N10689="No aplica","No aplica",IF(I10689="","Pendent",IF(N10689="Per substituir","Substituir",IF(OR(N10689="No localitzat",N10689="No lliurat"),"Reposar",IF(I10689&lt;H10689,"Reposar",IF(I10689&gt;H10689,"Revisar excedent",IF(AND(G10689="Sí",M10689&lt;&gt;"",M10689&lt;TODAY()),"EPI caducat",IF(AND(G10689="Sí",M10689&lt;&gt;"",M10689&lt;=TODAY()+90),"EPI caduca ≤90 dies",IF(OR(N10689="Deteriorat usable",N10689="Revisió necessària"),"Revisar","OK"))))))))))</f>
      </c>
      <c r="R10689" s="20"/>
    </row>
    <row r="10690" customFormat="false" ht="15" hidden="false" customHeight="false" outlineLevel="0" collapsed="false">
      <c r="A10690" s="19" t="n">
        <v>99</v>
      </c>
      <c r="B10690" s="19" t="n">
        <f aca="false">IFERROR(VLOOKUP(A10690,Personal!$A$6:$F$112,2,FALSE()),"")</f>
        <v>0</v>
      </c>
      <c r="C10690" s="19" t="n">
        <f aca="false">IFERROR(VLOOKUP(A10690,Personal!$A$6:$F$112,3,FALSE()),"")</f>
        <v>0</v>
      </c>
      <c r="D10690" s="19" t="s">
        <v>26</v>
      </c>
      <c r="E10690" s="19" t="s">
        <v>31</v>
      </c>
      <c r="F10690" s="19" t="s">
        <v>32</v>
      </c>
      <c r="G10690" s="19" t="s">
        <v>272</v>
      </c>
      <c r="H10690" s="19" t="n">
        <f aca="false">IF(OR(VLOOKUP(A10690,Personal!$A$6:$F$112,5,FALSE())&lt;&gt;"Sí",N10690="No aplica"),0,'Catàleg GRAE'!D7)</f>
        <v>1</v>
      </c>
      <c r="I10690" s="20"/>
      <c r="J10690" s="20"/>
      <c r="K10690" s="20"/>
      <c r="L10690" s="21"/>
      <c r="M10690" s="21"/>
      <c r="N10690" s="20"/>
      <c r="O10690" s="20"/>
      <c r="P10690" s="19" t="str">
        <f aca="false">IF(I10690="","",I10690-H10690)</f>
        <v/>
      </c>
      <c r="Q10690" s="19" t="str">
        <f aca="true">IF(B10690="","",IF(N10690="No aplica","No aplica",IF(I10690="","Pendent",IF(N10690="Per substituir","Substituir",IF(OR(N10690="No localitzat",N10690="No lliurat"),"Reposar",IF(I10690&lt;H10690,"Reposar",IF(I10690&gt;H10690,"Revisar excedent",IF(AND(G10690="Sí",M10690&lt;&gt;"",M10690&lt;TODAY()),"EPI caducat",IF(AND(G10690="Sí",M10690&lt;&gt;"",M10690&lt;=TODAY()+90),"EPI caduca ≤90 dies",IF(OR(N10690="Deteriorat usable",N10690="Revisió necessària"),"Revisar","OK"))))))))))</f>
      </c>
      <c r="R10690" s="20"/>
    </row>
    <row r="10691" customFormat="false" ht="15" hidden="false" customHeight="false" outlineLevel="0" collapsed="false">
      <c r="A10691" s="19" t="n">
        <v>99</v>
      </c>
      <c r="B10691" s="19" t="n">
        <f aca="false">IFERROR(VLOOKUP(A10691,Personal!$A$6:$F$112,2,FALSE()),"")</f>
        <v>0</v>
      </c>
      <c r="C10691" s="19" t="n">
        <f aca="false">IFERROR(VLOOKUP(A10691,Personal!$A$6:$F$112,3,FALSE()),"")</f>
        <v>0</v>
      </c>
      <c r="D10691" s="19" t="s">
        <v>26</v>
      </c>
      <c r="E10691" s="19" t="s">
        <v>33</v>
      </c>
      <c r="F10691" s="19" t="s">
        <v>34</v>
      </c>
      <c r="G10691" s="19" t="s">
        <v>291</v>
      </c>
      <c r="H10691" s="19" t="n">
        <f aca="false">IF(OR(VLOOKUP(A10691,Personal!$A$6:$F$112,5,FALSE())&lt;&gt;"Sí",N10691="No aplica"),0,'Catàleg GRAE'!D8)</f>
        <v>2</v>
      </c>
      <c r="I10691" s="20"/>
      <c r="J10691" s="20"/>
      <c r="K10691" s="20"/>
      <c r="L10691" s="21"/>
      <c r="M10691" s="21"/>
      <c r="N10691" s="20"/>
      <c r="O10691" s="20"/>
      <c r="P10691" s="19" t="str">
        <f aca="false">IF(I10691="","",I10691-H10691)</f>
        <v/>
      </c>
      <c r="Q10691" s="19" t="str">
        <f aca="true">IF(B10691="","",IF(N10691="No aplica","No aplica",IF(I10691="","Pendent",IF(N10691="Per substituir","Substituir",IF(OR(N10691="No localitzat",N10691="No lliurat"),"Reposar",IF(I10691&lt;H10691,"Reposar",IF(I10691&gt;H10691,"Revisar excedent",IF(AND(G10691="Sí",M10691&lt;&gt;"",M10691&lt;TODAY()),"EPI caducat",IF(AND(G10691="Sí",M10691&lt;&gt;"",M10691&lt;=TODAY()+90),"EPI caduca ≤90 dies",IF(OR(N10691="Deteriorat usable",N10691="Revisió necessària"),"Revisar","OK"))))))))))</f>
      </c>
      <c r="R10691" s="20"/>
    </row>
    <row r="10692" customFormat="false" ht="15" hidden="false" customHeight="false" outlineLevel="0" collapsed="false">
      <c r="A10692" s="19" t="n">
        <v>99</v>
      </c>
      <c r="B10692" s="19" t="n">
        <f aca="false">IFERROR(VLOOKUP(A10692,Personal!$A$6:$F$112,2,FALSE()),"")</f>
        <v>0</v>
      </c>
      <c r="C10692" s="19" t="n">
        <f aca="false">IFERROR(VLOOKUP(A10692,Personal!$A$6:$F$112,3,FALSE()),"")</f>
        <v>0</v>
      </c>
      <c r="D10692" s="19" t="s">
        <v>26</v>
      </c>
      <c r="E10692" s="19" t="s">
        <v>35</v>
      </c>
      <c r="F10692" s="19" t="s">
        <v>36</v>
      </c>
      <c r="G10692" s="19" t="s">
        <v>291</v>
      </c>
      <c r="H10692" s="19" t="n">
        <f aca="false">IF(OR(VLOOKUP(A10692,Personal!$A$6:$F$112,5,FALSE())&lt;&gt;"Sí",N10692="No aplica"),0,'Catàleg GRAE'!D9)</f>
        <v>1</v>
      </c>
      <c r="I10692" s="20"/>
      <c r="J10692" s="20"/>
      <c r="K10692" s="20"/>
      <c r="L10692" s="21"/>
      <c r="M10692" s="21"/>
      <c r="N10692" s="20"/>
      <c r="O10692" s="20"/>
      <c r="P10692" s="19" t="str">
        <f aca="false">IF(I10692="","",I10692-H10692)</f>
        <v/>
      </c>
      <c r="Q10692" s="19" t="str">
        <f aca="true">IF(B10692="","",IF(N10692="No aplica","No aplica",IF(I10692="","Pendent",IF(N10692="Per substituir","Substituir",IF(OR(N10692="No localitzat",N10692="No lliurat"),"Reposar",IF(I10692&lt;H10692,"Reposar",IF(I10692&gt;H10692,"Revisar excedent",IF(AND(G10692="Sí",M10692&lt;&gt;"",M10692&lt;TODAY()),"EPI caducat",IF(AND(G10692="Sí",M10692&lt;&gt;"",M10692&lt;=TODAY()+90),"EPI caduca ≤90 dies",IF(OR(N10692="Deteriorat usable",N10692="Revisió necessària"),"Revisar","OK"))))))))))</f>
      </c>
      <c r="R10692" s="20"/>
    </row>
    <row r="10693" customFormat="false" ht="15" hidden="false" customHeight="false" outlineLevel="0" collapsed="false">
      <c r="A10693" s="19" t="n">
        <v>99</v>
      </c>
      <c r="B10693" s="19" t="n">
        <f aca="false">IFERROR(VLOOKUP(A10693,Personal!$A$6:$F$112,2,FALSE()),"")</f>
        <v>0</v>
      </c>
      <c r="C10693" s="19" t="n">
        <f aca="false">IFERROR(VLOOKUP(A10693,Personal!$A$6:$F$112,3,FALSE()),"")</f>
        <v>0</v>
      </c>
      <c r="D10693" s="19" t="s">
        <v>37</v>
      </c>
      <c r="E10693" s="19" t="s">
        <v>38</v>
      </c>
      <c r="F10693" s="19" t="s">
        <v>39</v>
      </c>
      <c r="G10693" s="19" t="s">
        <v>291</v>
      </c>
      <c r="H10693" s="19" t="n">
        <f aca="false">IF(OR(VLOOKUP(A10693,Personal!$A$6:$F$112,5,FALSE())&lt;&gt;"Sí",N10693="No aplica"),0,'Catàleg GRAE'!D10)</f>
        <v>1</v>
      </c>
      <c r="I10693" s="20"/>
      <c r="J10693" s="20"/>
      <c r="K10693" s="20"/>
      <c r="L10693" s="21"/>
      <c r="M10693" s="21"/>
      <c r="N10693" s="20"/>
      <c r="O10693" s="20"/>
      <c r="P10693" s="19" t="str">
        <f aca="false">IF(I10693="","",I10693-H10693)</f>
        <v/>
      </c>
      <c r="Q10693" s="19" t="str">
        <f aca="true">IF(B10693="","",IF(N10693="No aplica","No aplica",IF(I10693="","Pendent",IF(N10693="Per substituir","Substituir",IF(OR(N10693="No localitzat",N10693="No lliurat"),"Reposar",IF(I10693&lt;H10693,"Reposar",IF(I10693&gt;H10693,"Revisar excedent",IF(AND(G10693="Sí",M10693&lt;&gt;"",M10693&lt;TODAY()),"EPI caducat",IF(AND(G10693="Sí",M10693&lt;&gt;"",M10693&lt;=TODAY()+90),"EPI caduca ≤90 dies",IF(OR(N10693="Deteriorat usable",N10693="Revisió necessària"),"Revisar","OK"))))))))))</f>
      </c>
      <c r="R10693" s="20"/>
    </row>
    <row r="10694" customFormat="false" ht="15" hidden="false" customHeight="false" outlineLevel="0" collapsed="false">
      <c r="A10694" s="19" t="n">
        <v>99</v>
      </c>
      <c r="B10694" s="19" t="n">
        <f aca="false">IFERROR(VLOOKUP(A10694,Personal!$A$6:$F$112,2,FALSE()),"")</f>
        <v>0</v>
      </c>
      <c r="C10694" s="19" t="n">
        <f aca="false">IFERROR(VLOOKUP(A10694,Personal!$A$6:$F$112,3,FALSE()),"")</f>
        <v>0</v>
      </c>
      <c r="D10694" s="19" t="s">
        <v>40</v>
      </c>
      <c r="E10694" s="19" t="s">
        <v>41</v>
      </c>
      <c r="F10694" s="19" t="s">
        <v>42</v>
      </c>
      <c r="G10694" s="19" t="s">
        <v>272</v>
      </c>
      <c r="H10694" s="19" t="n">
        <f aca="false">IF(OR(VLOOKUP(A10694,Personal!$A$6:$F$112,5,FALSE())&lt;&gt;"Sí",N10694="No aplica"),0,'Catàleg GRAE'!D11)</f>
        <v>1</v>
      </c>
      <c r="I10694" s="20"/>
      <c r="J10694" s="20"/>
      <c r="K10694" s="20"/>
      <c r="L10694" s="21"/>
      <c r="M10694" s="21"/>
      <c r="N10694" s="20"/>
      <c r="O10694" s="20"/>
      <c r="P10694" s="19" t="str">
        <f aca="false">IF(I10694="","",I10694-H10694)</f>
        <v/>
      </c>
      <c r="Q10694" s="19" t="str">
        <f aca="true">IF(B10694="","",IF(N10694="No aplica","No aplica",IF(I10694="","Pendent",IF(N10694="Per substituir","Substituir",IF(OR(N10694="No localitzat",N10694="No lliurat"),"Reposar",IF(I10694&lt;H10694,"Reposar",IF(I10694&gt;H10694,"Revisar excedent",IF(AND(G10694="Sí",M10694&lt;&gt;"",M10694&lt;TODAY()),"EPI caducat",IF(AND(G10694="Sí",M10694&lt;&gt;"",M10694&lt;=TODAY()+90),"EPI caduca ≤90 dies",IF(OR(N10694="Deteriorat usable",N10694="Revisió necessària"),"Revisar","OK"))))))))))</f>
      </c>
      <c r="R10694" s="20"/>
    </row>
    <row r="10695" customFormat="false" ht="15" hidden="false" customHeight="false" outlineLevel="0" collapsed="false">
      <c r="A10695" s="19" t="n">
        <v>99</v>
      </c>
      <c r="B10695" s="19" t="n">
        <f aca="false">IFERROR(VLOOKUP(A10695,Personal!$A$6:$F$112,2,FALSE()),"")</f>
        <v>0</v>
      </c>
      <c r="C10695" s="19" t="n">
        <f aca="false">IFERROR(VLOOKUP(A10695,Personal!$A$6:$F$112,3,FALSE()),"")</f>
        <v>0</v>
      </c>
      <c r="D10695" s="19" t="s">
        <v>40</v>
      </c>
      <c r="E10695" s="19" t="s">
        <v>43</v>
      </c>
      <c r="F10695" s="19" t="s">
        <v>44</v>
      </c>
      <c r="G10695" s="19" t="s">
        <v>272</v>
      </c>
      <c r="H10695" s="19" t="n">
        <f aca="false">IF(OR(VLOOKUP(A10695,Personal!$A$6:$F$112,5,FALSE())&lt;&gt;"Sí",N10695="No aplica"),0,'Catàleg GRAE'!D12)</f>
        <v>1</v>
      </c>
      <c r="I10695" s="20"/>
      <c r="J10695" s="20"/>
      <c r="K10695" s="20"/>
      <c r="L10695" s="21"/>
      <c r="M10695" s="21"/>
      <c r="N10695" s="20"/>
      <c r="O10695" s="20"/>
      <c r="P10695" s="19" t="str">
        <f aca="false">IF(I10695="","",I10695-H10695)</f>
        <v/>
      </c>
      <c r="Q10695" s="19" t="str">
        <f aca="true">IF(B10695="","",IF(N10695="No aplica","No aplica",IF(I10695="","Pendent",IF(N10695="Per substituir","Substituir",IF(OR(N10695="No localitzat",N10695="No lliurat"),"Reposar",IF(I10695&lt;H10695,"Reposar",IF(I10695&gt;H10695,"Revisar excedent",IF(AND(G10695="Sí",M10695&lt;&gt;"",M10695&lt;TODAY()),"EPI caducat",IF(AND(G10695="Sí",M10695&lt;&gt;"",M10695&lt;=TODAY()+90),"EPI caduca ≤90 dies",IF(OR(N10695="Deteriorat usable",N10695="Revisió necessària"),"Revisar","OK"))))))))))</f>
      </c>
      <c r="R10695" s="20"/>
    </row>
    <row r="10696" customFormat="false" ht="15" hidden="false" customHeight="false" outlineLevel="0" collapsed="false">
      <c r="A10696" s="19" t="n">
        <v>99</v>
      </c>
      <c r="B10696" s="19" t="n">
        <f aca="false">IFERROR(VLOOKUP(A10696,Personal!$A$6:$F$112,2,FALSE()),"")</f>
        <v>0</v>
      </c>
      <c r="C10696" s="19" t="n">
        <f aca="false">IFERROR(VLOOKUP(A10696,Personal!$A$6:$F$112,3,FALSE()),"")</f>
        <v>0</v>
      </c>
      <c r="D10696" s="19" t="s">
        <v>45</v>
      </c>
      <c r="E10696" s="19" t="s">
        <v>46</v>
      </c>
      <c r="F10696" s="19" t="s">
        <v>47</v>
      </c>
      <c r="G10696" s="19" t="s">
        <v>291</v>
      </c>
      <c r="H10696" s="19" t="n">
        <f aca="false">IF(OR(VLOOKUP(A10696,Personal!$A$6:$F$112,5,FALSE())&lt;&gt;"Sí",N10696="No aplica"),0,'Catàleg GRAE'!D13)</f>
        <v>1</v>
      </c>
      <c r="I10696" s="20"/>
      <c r="J10696" s="20"/>
      <c r="K10696" s="20"/>
      <c r="L10696" s="21"/>
      <c r="M10696" s="21"/>
      <c r="N10696" s="20"/>
      <c r="O10696" s="20"/>
      <c r="P10696" s="19" t="str">
        <f aca="false">IF(I10696="","",I10696-H10696)</f>
        <v/>
      </c>
      <c r="Q10696" s="19" t="str">
        <f aca="true">IF(B10696="","",IF(N10696="No aplica","No aplica",IF(I10696="","Pendent",IF(N10696="Per substituir","Substituir",IF(OR(N10696="No localitzat",N10696="No lliurat"),"Reposar",IF(I10696&lt;H10696,"Reposar",IF(I10696&gt;H10696,"Revisar excedent",IF(AND(G10696="Sí",M10696&lt;&gt;"",M10696&lt;TODAY()),"EPI caducat",IF(AND(G10696="Sí",M10696&lt;&gt;"",M10696&lt;=TODAY()+90),"EPI caduca ≤90 dies",IF(OR(N10696="Deteriorat usable",N10696="Revisió necessària"),"Revisar","OK"))))))))))</f>
      </c>
      <c r="R10696" s="20"/>
    </row>
    <row r="10697" customFormat="false" ht="15" hidden="false" customHeight="false" outlineLevel="0" collapsed="false">
      <c r="A10697" s="19" t="n">
        <v>99</v>
      </c>
      <c r="B10697" s="19" t="n">
        <f aca="false">IFERROR(VLOOKUP(A10697,Personal!$A$6:$F$112,2,FALSE()),"")</f>
        <v>0</v>
      </c>
      <c r="C10697" s="19" t="n">
        <f aca="false">IFERROR(VLOOKUP(A10697,Personal!$A$6:$F$112,3,FALSE()),"")</f>
        <v>0</v>
      </c>
      <c r="D10697" s="19" t="s">
        <v>45</v>
      </c>
      <c r="E10697" s="19" t="s">
        <v>48</v>
      </c>
      <c r="F10697" s="19" t="s">
        <v>49</v>
      </c>
      <c r="G10697" s="19" t="s">
        <v>291</v>
      </c>
      <c r="H10697" s="19" t="n">
        <f aca="false">IF(OR(VLOOKUP(A10697,Personal!$A$6:$F$112,5,FALSE())&lt;&gt;"Sí",N10697="No aplica"),0,'Catàleg GRAE'!D14)</f>
        <v>1</v>
      </c>
      <c r="I10697" s="20"/>
      <c r="J10697" s="20"/>
      <c r="K10697" s="20"/>
      <c r="L10697" s="21"/>
      <c r="M10697" s="21"/>
      <c r="N10697" s="20"/>
      <c r="O10697" s="20"/>
      <c r="P10697" s="19" t="str">
        <f aca="false">IF(I10697="","",I10697-H10697)</f>
        <v/>
      </c>
      <c r="Q10697" s="19" t="str">
        <f aca="true">IF(B10697="","",IF(N10697="No aplica","No aplica",IF(I10697="","Pendent",IF(N10697="Per substituir","Substituir",IF(OR(N10697="No localitzat",N10697="No lliurat"),"Reposar",IF(I10697&lt;H10697,"Reposar",IF(I10697&gt;H10697,"Revisar excedent",IF(AND(G10697="Sí",M10697&lt;&gt;"",M10697&lt;TODAY()),"EPI caducat",IF(AND(G10697="Sí",M10697&lt;&gt;"",M10697&lt;=TODAY()+90),"EPI caduca ≤90 dies",IF(OR(N10697="Deteriorat usable",N10697="Revisió necessària"),"Revisar","OK"))))))))))</f>
      </c>
      <c r="R10697" s="20"/>
    </row>
    <row r="10698" customFormat="false" ht="15" hidden="false" customHeight="false" outlineLevel="0" collapsed="false">
      <c r="A10698" s="19" t="n">
        <v>99</v>
      </c>
      <c r="B10698" s="19" t="n">
        <f aca="false">IFERROR(VLOOKUP(A10698,Personal!$A$6:$F$112,2,FALSE()),"")</f>
        <v>0</v>
      </c>
      <c r="C10698" s="19" t="n">
        <f aca="false">IFERROR(VLOOKUP(A10698,Personal!$A$6:$F$112,3,FALSE()),"")</f>
        <v>0</v>
      </c>
      <c r="D10698" s="19" t="s">
        <v>45</v>
      </c>
      <c r="E10698" s="19" t="s">
        <v>50</v>
      </c>
      <c r="F10698" s="19" t="s">
        <v>51</v>
      </c>
      <c r="G10698" s="19" t="s">
        <v>291</v>
      </c>
      <c r="H10698" s="19" t="n">
        <f aca="false">IF(OR(VLOOKUP(A10698,Personal!$A$6:$F$112,5,FALSE())&lt;&gt;"Sí",N10698="No aplica"),0,'Catàleg GRAE'!D15)</f>
        <v>1</v>
      </c>
      <c r="I10698" s="20"/>
      <c r="J10698" s="20"/>
      <c r="K10698" s="20"/>
      <c r="L10698" s="21"/>
      <c r="M10698" s="21"/>
      <c r="N10698" s="20"/>
      <c r="O10698" s="20"/>
      <c r="P10698" s="19" t="str">
        <f aca="false">IF(I10698="","",I10698-H10698)</f>
        <v/>
      </c>
      <c r="Q10698" s="19" t="str">
        <f aca="true">IF(B10698="","",IF(N10698="No aplica","No aplica",IF(I10698="","Pendent",IF(N10698="Per substituir","Substituir",IF(OR(N10698="No localitzat",N10698="No lliurat"),"Reposar",IF(I10698&lt;H10698,"Reposar",IF(I10698&gt;H10698,"Revisar excedent",IF(AND(G10698="Sí",M10698&lt;&gt;"",M10698&lt;TODAY()),"EPI caducat",IF(AND(G10698="Sí",M10698&lt;&gt;"",M10698&lt;=TODAY()+90),"EPI caduca ≤90 dies",IF(OR(N10698="Deteriorat usable",N10698="Revisió necessària"),"Revisar","OK"))))))))))</f>
      </c>
      <c r="R10698" s="20"/>
    </row>
    <row r="10699" customFormat="false" ht="15" hidden="false" customHeight="false" outlineLevel="0" collapsed="false">
      <c r="A10699" s="19" t="n">
        <v>99</v>
      </c>
      <c r="B10699" s="19" t="n">
        <f aca="false">IFERROR(VLOOKUP(A10699,Personal!$A$6:$F$112,2,FALSE()),"")</f>
        <v>0</v>
      </c>
      <c r="C10699" s="19" t="n">
        <f aca="false">IFERROR(VLOOKUP(A10699,Personal!$A$6:$F$112,3,FALSE()),"")</f>
        <v>0</v>
      </c>
      <c r="D10699" s="19" t="s">
        <v>45</v>
      </c>
      <c r="E10699" s="19" t="s">
        <v>52</v>
      </c>
      <c r="F10699" s="19" t="s">
        <v>53</v>
      </c>
      <c r="G10699" s="19" t="s">
        <v>291</v>
      </c>
      <c r="H10699" s="19" t="n">
        <f aca="false">IF(OR(VLOOKUP(A10699,Personal!$A$6:$F$112,5,FALSE())&lt;&gt;"Sí",N10699="No aplica"),0,'Catàleg GRAE'!D16)</f>
        <v>1</v>
      </c>
      <c r="I10699" s="20"/>
      <c r="J10699" s="20"/>
      <c r="K10699" s="20"/>
      <c r="L10699" s="21"/>
      <c r="M10699" s="21"/>
      <c r="N10699" s="20"/>
      <c r="O10699" s="20"/>
      <c r="P10699" s="19" t="str">
        <f aca="false">IF(I10699="","",I10699-H10699)</f>
        <v/>
      </c>
      <c r="Q10699" s="19" t="str">
        <f aca="true">IF(B10699="","",IF(N10699="No aplica","No aplica",IF(I10699="","Pendent",IF(N10699="Per substituir","Substituir",IF(OR(N10699="No localitzat",N10699="No lliurat"),"Reposar",IF(I10699&lt;H10699,"Reposar",IF(I10699&gt;H10699,"Revisar excedent",IF(AND(G10699="Sí",M10699&lt;&gt;"",M10699&lt;TODAY()),"EPI caducat",IF(AND(G10699="Sí",M10699&lt;&gt;"",M10699&lt;=TODAY()+90),"EPI caduca ≤90 dies",IF(OR(N10699="Deteriorat usable",N10699="Revisió necessària"),"Revisar","OK"))))))))))</f>
      </c>
      <c r="R10699" s="20"/>
    </row>
    <row r="10700" customFormat="false" ht="15" hidden="false" customHeight="false" outlineLevel="0" collapsed="false">
      <c r="A10700" s="19" t="n">
        <v>99</v>
      </c>
      <c r="B10700" s="19" t="n">
        <f aca="false">IFERROR(VLOOKUP(A10700,Personal!$A$6:$F$112,2,FALSE()),"")</f>
        <v>0</v>
      </c>
      <c r="C10700" s="19" t="n">
        <f aca="false">IFERROR(VLOOKUP(A10700,Personal!$A$6:$F$112,3,FALSE()),"")</f>
        <v>0</v>
      </c>
      <c r="D10700" s="19" t="s">
        <v>45</v>
      </c>
      <c r="E10700" s="19" t="s">
        <v>54</v>
      </c>
      <c r="F10700" s="19" t="s">
        <v>55</v>
      </c>
      <c r="G10700" s="19" t="s">
        <v>291</v>
      </c>
      <c r="H10700" s="19" t="n">
        <f aca="false">IF(OR(VLOOKUP(A10700,Personal!$A$6:$F$112,5,FALSE())&lt;&gt;"Sí",N10700="No aplica"),0,'Catàleg GRAE'!D17)</f>
        <v>1</v>
      </c>
      <c r="I10700" s="20"/>
      <c r="J10700" s="20"/>
      <c r="K10700" s="20"/>
      <c r="L10700" s="21"/>
      <c r="M10700" s="21"/>
      <c r="N10700" s="20"/>
      <c r="O10700" s="20"/>
      <c r="P10700" s="19" t="str">
        <f aca="false">IF(I10700="","",I10700-H10700)</f>
        <v/>
      </c>
      <c r="Q10700" s="19" t="str">
        <f aca="true">IF(B10700="","",IF(N10700="No aplica","No aplica",IF(I10700="","Pendent",IF(N10700="Per substituir","Substituir",IF(OR(N10700="No localitzat",N10700="No lliurat"),"Reposar",IF(I10700&lt;H10700,"Reposar",IF(I10700&gt;H10700,"Revisar excedent",IF(AND(G10700="Sí",M10700&lt;&gt;"",M10700&lt;TODAY()),"EPI caducat",IF(AND(G10700="Sí",M10700&lt;&gt;"",M10700&lt;=TODAY()+90),"EPI caduca ≤90 dies",IF(OR(N10700="Deteriorat usable",N10700="Revisió necessària"),"Revisar","OK"))))))))))</f>
      </c>
      <c r="R10700" s="20"/>
    </row>
    <row r="10701" customFormat="false" ht="15" hidden="false" customHeight="false" outlineLevel="0" collapsed="false">
      <c r="A10701" s="19" t="n">
        <v>99</v>
      </c>
      <c r="B10701" s="19" t="n">
        <f aca="false">IFERROR(VLOOKUP(A10701,Personal!$A$6:$F$112,2,FALSE()),"")</f>
        <v>0</v>
      </c>
      <c r="C10701" s="19" t="n">
        <f aca="false">IFERROR(VLOOKUP(A10701,Personal!$A$6:$F$112,3,FALSE()),"")</f>
        <v>0</v>
      </c>
      <c r="D10701" s="19" t="s">
        <v>56</v>
      </c>
      <c r="E10701" s="19" t="s">
        <v>57</v>
      </c>
      <c r="F10701" s="19" t="s">
        <v>58</v>
      </c>
      <c r="G10701" s="19" t="s">
        <v>291</v>
      </c>
      <c r="H10701" s="19" t="n">
        <f aca="false">IF(OR(VLOOKUP(A10701,Personal!$A$6:$F$112,5,FALSE())&lt;&gt;"Sí",N10701="No aplica"),0,'Catàleg GRAE'!D18)</f>
        <v>1</v>
      </c>
      <c r="I10701" s="20"/>
      <c r="J10701" s="20"/>
      <c r="K10701" s="20"/>
      <c r="L10701" s="21"/>
      <c r="M10701" s="21"/>
      <c r="N10701" s="20"/>
      <c r="O10701" s="20"/>
      <c r="P10701" s="19" t="str">
        <f aca="false">IF(I10701="","",I10701-H10701)</f>
        <v/>
      </c>
      <c r="Q10701" s="19" t="str">
        <f aca="true">IF(B10701="","",IF(N10701="No aplica","No aplica",IF(I10701="","Pendent",IF(N10701="Per substituir","Substituir",IF(OR(N10701="No localitzat",N10701="No lliurat"),"Reposar",IF(I10701&lt;H10701,"Reposar",IF(I10701&gt;H10701,"Revisar excedent",IF(AND(G10701="Sí",M10701&lt;&gt;"",M10701&lt;TODAY()),"EPI caducat",IF(AND(G10701="Sí",M10701&lt;&gt;"",M10701&lt;=TODAY()+90),"EPI caduca ≤90 dies",IF(OR(N10701="Deteriorat usable",N10701="Revisió necessària"),"Revisar","OK"))))))))))</f>
      </c>
      <c r="R10701" s="20"/>
    </row>
    <row r="10702" customFormat="false" ht="15" hidden="false" customHeight="false" outlineLevel="0" collapsed="false">
      <c r="A10702" s="19" t="n">
        <v>99</v>
      </c>
      <c r="B10702" s="19" t="n">
        <f aca="false">IFERROR(VLOOKUP(A10702,Personal!$A$6:$F$112,2,FALSE()),"")</f>
        <v>0</v>
      </c>
      <c r="C10702" s="19" t="n">
        <f aca="false">IFERROR(VLOOKUP(A10702,Personal!$A$6:$F$112,3,FALSE()),"")</f>
        <v>0</v>
      </c>
      <c r="D10702" s="19" t="s">
        <v>59</v>
      </c>
      <c r="E10702" s="19" t="s">
        <v>60</v>
      </c>
      <c r="F10702" s="19" t="s">
        <v>61</v>
      </c>
      <c r="G10702" s="19" t="s">
        <v>291</v>
      </c>
      <c r="H10702" s="19" t="n">
        <f aca="false">IF(OR(VLOOKUP(A10702,Personal!$A$6:$F$112,5,FALSE())&lt;&gt;"Sí",N10702="No aplica"),0,'Catàleg GRAE'!D19)</f>
        <v>4</v>
      </c>
      <c r="I10702" s="20"/>
      <c r="J10702" s="20"/>
      <c r="K10702" s="20"/>
      <c r="L10702" s="21"/>
      <c r="M10702" s="21"/>
      <c r="N10702" s="20"/>
      <c r="O10702" s="20"/>
      <c r="P10702" s="19" t="str">
        <f aca="false">IF(I10702="","",I10702-H10702)</f>
        <v/>
      </c>
      <c r="Q10702" s="19" t="str">
        <f aca="true">IF(B10702="","",IF(N10702="No aplica","No aplica",IF(I10702="","Pendent",IF(N10702="Per substituir","Substituir",IF(OR(N10702="No localitzat",N10702="No lliurat"),"Reposar",IF(I10702&lt;H10702,"Reposar",IF(I10702&gt;H10702,"Revisar excedent",IF(AND(G10702="Sí",M10702&lt;&gt;"",M10702&lt;TODAY()),"EPI caducat",IF(AND(G10702="Sí",M10702&lt;&gt;"",M10702&lt;=TODAY()+90),"EPI caduca ≤90 dies",IF(OR(N10702="Deteriorat usable",N10702="Revisió necessària"),"Revisar","OK"))))))))))</f>
      </c>
      <c r="R10702" s="20"/>
    </row>
    <row r="10703" customFormat="false" ht="15" hidden="false" customHeight="false" outlineLevel="0" collapsed="false">
      <c r="A10703" s="19" t="n">
        <v>99</v>
      </c>
      <c r="B10703" s="19" t="n">
        <f aca="false">IFERROR(VLOOKUP(A10703,Personal!$A$6:$F$112,2,FALSE()),"")</f>
        <v>0</v>
      </c>
      <c r="C10703" s="19" t="n">
        <f aca="false">IFERROR(VLOOKUP(A10703,Personal!$A$6:$F$112,3,FALSE()),"")</f>
        <v>0</v>
      </c>
      <c r="D10703" s="19" t="s">
        <v>59</v>
      </c>
      <c r="E10703" s="19" t="s">
        <v>60</v>
      </c>
      <c r="F10703" s="19" t="s">
        <v>62</v>
      </c>
      <c r="G10703" s="19" t="s">
        <v>291</v>
      </c>
      <c r="H10703" s="19" t="n">
        <f aca="false">IF(OR(VLOOKUP(A10703,Personal!$A$6:$F$112,5,FALSE())&lt;&gt;"Sí",N10703="No aplica"),0,'Catàleg GRAE'!D20)</f>
        <v>2</v>
      </c>
      <c r="I10703" s="20"/>
      <c r="J10703" s="20"/>
      <c r="K10703" s="20"/>
      <c r="L10703" s="21"/>
      <c r="M10703" s="21"/>
      <c r="N10703" s="20"/>
      <c r="O10703" s="20"/>
      <c r="P10703" s="19" t="str">
        <f aca="false">IF(I10703="","",I10703-H10703)</f>
        <v/>
      </c>
      <c r="Q10703" s="19" t="str">
        <f aca="true">IF(B10703="","",IF(N10703="No aplica","No aplica",IF(I10703="","Pendent",IF(N10703="Per substituir","Substituir",IF(OR(N10703="No localitzat",N10703="No lliurat"),"Reposar",IF(I10703&lt;H10703,"Reposar",IF(I10703&gt;H10703,"Revisar excedent",IF(AND(G10703="Sí",M10703&lt;&gt;"",M10703&lt;TODAY()),"EPI caducat",IF(AND(G10703="Sí",M10703&lt;&gt;"",M10703&lt;=TODAY()+90),"EPI caduca ≤90 dies",IF(OR(N10703="Deteriorat usable",N10703="Revisió necessària"),"Revisar","OK"))))))))))</f>
      </c>
      <c r="R10703" s="20"/>
    </row>
    <row r="10704" customFormat="false" ht="15" hidden="false" customHeight="false" outlineLevel="0" collapsed="false">
      <c r="A10704" s="19" t="n">
        <v>99</v>
      </c>
      <c r="B10704" s="19" t="n">
        <f aca="false">IFERROR(VLOOKUP(A10704,Personal!$A$6:$F$112,2,FALSE()),"")</f>
        <v>0</v>
      </c>
      <c r="C10704" s="19" t="n">
        <f aca="false">IFERROR(VLOOKUP(A10704,Personal!$A$6:$F$112,3,FALSE()),"")</f>
        <v>0</v>
      </c>
      <c r="D10704" s="19" t="s">
        <v>59</v>
      </c>
      <c r="E10704" s="19" t="s">
        <v>60</v>
      </c>
      <c r="F10704" s="19" t="s">
        <v>63</v>
      </c>
      <c r="G10704" s="19" t="s">
        <v>291</v>
      </c>
      <c r="H10704" s="19" t="n">
        <f aca="false">IF(OR(VLOOKUP(A10704,Personal!$A$6:$F$112,5,FALSE())&lt;&gt;"Sí",N10704="No aplica"),0,'Catàleg GRAE'!D21)</f>
        <v>2</v>
      </c>
      <c r="I10704" s="20"/>
      <c r="J10704" s="20"/>
      <c r="K10704" s="20"/>
      <c r="L10704" s="21"/>
      <c r="M10704" s="21"/>
      <c r="N10704" s="20"/>
      <c r="O10704" s="20"/>
      <c r="P10704" s="19" t="str">
        <f aca="false">IF(I10704="","",I10704-H10704)</f>
        <v/>
      </c>
      <c r="Q10704" s="19" t="str">
        <f aca="true">IF(B10704="","",IF(N10704="No aplica","No aplica",IF(I10704="","Pendent",IF(N10704="Per substituir","Substituir",IF(OR(N10704="No localitzat",N10704="No lliurat"),"Reposar",IF(I10704&lt;H10704,"Reposar",IF(I10704&gt;H10704,"Revisar excedent",IF(AND(G10704="Sí",M10704&lt;&gt;"",M10704&lt;TODAY()),"EPI caducat",IF(AND(G10704="Sí",M10704&lt;&gt;"",M10704&lt;=TODAY()+90),"EPI caduca ≤90 dies",IF(OR(N10704="Deteriorat usable",N10704="Revisió necessària"),"Revisar","OK"))))))))))</f>
      </c>
      <c r="R10704" s="20"/>
    </row>
    <row r="10705" customFormat="false" ht="15" hidden="false" customHeight="false" outlineLevel="0" collapsed="false">
      <c r="A10705" s="19" t="n">
        <v>99</v>
      </c>
      <c r="B10705" s="19" t="n">
        <f aca="false">IFERROR(VLOOKUP(A10705,Personal!$A$6:$F$112,2,FALSE()),"")</f>
        <v>0</v>
      </c>
      <c r="C10705" s="19" t="n">
        <f aca="false">IFERROR(VLOOKUP(A10705,Personal!$A$6:$F$112,3,FALSE()),"")</f>
        <v>0</v>
      </c>
      <c r="D10705" s="19" t="s">
        <v>64</v>
      </c>
      <c r="E10705" s="19" t="s">
        <v>65</v>
      </c>
      <c r="F10705" s="19" t="s">
        <v>66</v>
      </c>
      <c r="G10705" s="19" t="s">
        <v>291</v>
      </c>
      <c r="H10705" s="19" t="n">
        <f aca="false">IF(OR(VLOOKUP(A10705,Personal!$A$6:$F$112,5,FALSE())&lt;&gt;"Sí",N10705="No aplica"),0,'Catàleg GRAE'!D22)</f>
        <v>1</v>
      </c>
      <c r="I10705" s="20"/>
      <c r="J10705" s="20"/>
      <c r="K10705" s="20"/>
      <c r="L10705" s="21"/>
      <c r="M10705" s="21"/>
      <c r="N10705" s="20"/>
      <c r="O10705" s="20"/>
      <c r="P10705" s="19" t="str">
        <f aca="false">IF(I10705="","",I10705-H10705)</f>
        <v/>
      </c>
      <c r="Q10705" s="19" t="str">
        <f aca="true">IF(B10705="","",IF(N10705="No aplica","No aplica",IF(I10705="","Pendent",IF(N10705="Per substituir","Substituir",IF(OR(N10705="No localitzat",N10705="No lliurat"),"Reposar",IF(I10705&lt;H10705,"Reposar",IF(I10705&gt;H10705,"Revisar excedent",IF(AND(G10705="Sí",M10705&lt;&gt;"",M10705&lt;TODAY()),"EPI caducat",IF(AND(G10705="Sí",M10705&lt;&gt;"",M10705&lt;=TODAY()+90),"EPI caduca ≤90 dies",IF(OR(N10705="Deteriorat usable",N10705="Revisió necessària"),"Revisar","OK"))))))))))</f>
      </c>
      <c r="R10705" s="20"/>
    </row>
    <row r="10706" customFormat="false" ht="15" hidden="false" customHeight="false" outlineLevel="0" collapsed="false">
      <c r="A10706" s="19" t="n">
        <v>99</v>
      </c>
      <c r="B10706" s="19" t="n">
        <f aca="false">IFERROR(VLOOKUP(A10706,Personal!$A$6:$F$112,2,FALSE()),"")</f>
        <v>0</v>
      </c>
      <c r="C10706" s="19" t="n">
        <f aca="false">IFERROR(VLOOKUP(A10706,Personal!$A$6:$F$112,3,FALSE()),"")</f>
        <v>0</v>
      </c>
      <c r="D10706" s="19" t="s">
        <v>64</v>
      </c>
      <c r="E10706" s="19" t="s">
        <v>67</v>
      </c>
      <c r="F10706" s="19" t="s">
        <v>68</v>
      </c>
      <c r="G10706" s="19" t="s">
        <v>291</v>
      </c>
      <c r="H10706" s="19" t="n">
        <f aca="false">IF(OR(VLOOKUP(A10706,Personal!$A$6:$F$112,5,FALSE())&lt;&gt;"Sí",N10706="No aplica"),0,'Catàleg GRAE'!D23)</f>
        <v>1</v>
      </c>
      <c r="I10706" s="20"/>
      <c r="J10706" s="20"/>
      <c r="K10706" s="20"/>
      <c r="L10706" s="21"/>
      <c r="M10706" s="21"/>
      <c r="N10706" s="20"/>
      <c r="O10706" s="20"/>
      <c r="P10706" s="19" t="str">
        <f aca="false">IF(I10706="","",I10706-H10706)</f>
        <v/>
      </c>
      <c r="Q10706" s="19" t="str">
        <f aca="true">IF(B10706="","",IF(N10706="No aplica","No aplica",IF(I10706="","Pendent",IF(N10706="Per substituir","Substituir",IF(OR(N10706="No localitzat",N10706="No lliurat"),"Reposar",IF(I10706&lt;H10706,"Reposar",IF(I10706&gt;H10706,"Revisar excedent",IF(AND(G10706="Sí",M10706&lt;&gt;"",M10706&lt;TODAY()),"EPI caducat",IF(AND(G10706="Sí",M10706&lt;&gt;"",M10706&lt;=TODAY()+90),"EPI caduca ≤90 dies",IF(OR(N10706="Deteriorat usable",N10706="Revisió necessària"),"Revisar","OK"))))))))))</f>
      </c>
      <c r="R10706" s="20"/>
    </row>
    <row r="10707" customFormat="false" ht="15" hidden="false" customHeight="false" outlineLevel="0" collapsed="false">
      <c r="A10707" s="19" t="n">
        <v>99</v>
      </c>
      <c r="B10707" s="19" t="n">
        <f aca="false">IFERROR(VLOOKUP(A10707,Personal!$A$6:$F$112,2,FALSE()),"")</f>
        <v>0</v>
      </c>
      <c r="C10707" s="19" t="n">
        <f aca="false">IFERROR(VLOOKUP(A10707,Personal!$A$6:$F$112,3,FALSE()),"")</f>
        <v>0</v>
      </c>
      <c r="D10707" s="19" t="s">
        <v>64</v>
      </c>
      <c r="E10707" s="19" t="s">
        <v>69</v>
      </c>
      <c r="F10707" s="19" t="s">
        <v>70</v>
      </c>
      <c r="G10707" s="19" t="s">
        <v>291</v>
      </c>
      <c r="H10707" s="19" t="n">
        <f aca="false">IF(OR(VLOOKUP(A10707,Personal!$A$6:$F$112,5,FALSE())&lt;&gt;"Sí",N10707="No aplica"),0,'Catàleg GRAE'!D24)</f>
        <v>1</v>
      </c>
      <c r="I10707" s="20"/>
      <c r="J10707" s="20"/>
      <c r="K10707" s="20"/>
      <c r="L10707" s="21"/>
      <c r="M10707" s="21"/>
      <c r="N10707" s="20"/>
      <c r="O10707" s="20"/>
      <c r="P10707" s="19" t="str">
        <f aca="false">IF(I10707="","",I10707-H10707)</f>
        <v/>
      </c>
      <c r="Q10707" s="19" t="str">
        <f aca="true">IF(B10707="","",IF(N10707="No aplica","No aplica",IF(I10707="","Pendent",IF(N10707="Per substituir","Substituir",IF(OR(N10707="No localitzat",N10707="No lliurat"),"Reposar",IF(I10707&lt;H10707,"Reposar",IF(I10707&gt;H10707,"Revisar excedent",IF(AND(G10707="Sí",M10707&lt;&gt;"",M10707&lt;TODAY()),"EPI caducat",IF(AND(G10707="Sí",M10707&lt;&gt;"",M10707&lt;=TODAY()+90),"EPI caduca ≤90 dies",IF(OR(N10707="Deteriorat usable",N10707="Revisió necessària"),"Revisar","OK"))))))))))</f>
      </c>
      <c r="R10707" s="20"/>
    </row>
    <row r="10708" customFormat="false" ht="15" hidden="false" customHeight="false" outlineLevel="0" collapsed="false">
      <c r="A10708" s="19" t="n">
        <v>99</v>
      </c>
      <c r="B10708" s="19" t="n">
        <f aca="false">IFERROR(VLOOKUP(A10708,Personal!$A$6:$F$112,2,FALSE()),"")</f>
        <v>0</v>
      </c>
      <c r="C10708" s="19" t="n">
        <f aca="false">IFERROR(VLOOKUP(A10708,Personal!$A$6:$F$112,3,FALSE()),"")</f>
        <v>0</v>
      </c>
      <c r="D10708" s="19" t="s">
        <v>71</v>
      </c>
      <c r="E10708" s="19" t="s">
        <v>72</v>
      </c>
      <c r="F10708" s="19" t="s">
        <v>73</v>
      </c>
      <c r="G10708" s="19" t="s">
        <v>291</v>
      </c>
      <c r="H10708" s="19" t="n">
        <f aca="false">IF(OR(VLOOKUP(A10708,Personal!$A$6:$F$112,5,FALSE())&lt;&gt;"Sí",N10708="No aplica"),0,'Catàleg GRAE'!D25)</f>
        <v>1</v>
      </c>
      <c r="I10708" s="20"/>
      <c r="J10708" s="20"/>
      <c r="K10708" s="20"/>
      <c r="L10708" s="21"/>
      <c r="M10708" s="21"/>
      <c r="N10708" s="20"/>
      <c r="O10708" s="20"/>
      <c r="P10708" s="19" t="str">
        <f aca="false">IF(I10708="","",I10708-H10708)</f>
        <v/>
      </c>
      <c r="Q10708" s="19" t="str">
        <f aca="true">IF(B10708="","",IF(N10708="No aplica","No aplica",IF(I10708="","Pendent",IF(N10708="Per substituir","Substituir",IF(OR(N10708="No localitzat",N10708="No lliurat"),"Reposar",IF(I10708&lt;H10708,"Reposar",IF(I10708&gt;H10708,"Revisar excedent",IF(AND(G10708="Sí",M10708&lt;&gt;"",M10708&lt;TODAY()),"EPI caducat",IF(AND(G10708="Sí",M10708&lt;&gt;"",M10708&lt;=TODAY()+90),"EPI caduca ≤90 dies",IF(OR(N10708="Deteriorat usable",N10708="Revisió necessària"),"Revisar","OK"))))))))))</f>
      </c>
      <c r="R10708" s="20"/>
    </row>
    <row r="10709" customFormat="false" ht="15" hidden="false" customHeight="false" outlineLevel="0" collapsed="false">
      <c r="A10709" s="19" t="n">
        <v>99</v>
      </c>
      <c r="B10709" s="19" t="n">
        <f aca="false">IFERROR(VLOOKUP(A10709,Personal!$A$6:$F$112,2,FALSE()),"")</f>
        <v>0</v>
      </c>
      <c r="C10709" s="19" t="n">
        <f aca="false">IFERROR(VLOOKUP(A10709,Personal!$A$6:$F$112,3,FALSE()),"")</f>
        <v>0</v>
      </c>
      <c r="D10709" s="19" t="s">
        <v>40</v>
      </c>
      <c r="E10709" s="19" t="s">
        <v>74</v>
      </c>
      <c r="F10709" s="19" t="s">
        <v>75</v>
      </c>
      <c r="G10709" s="19" t="s">
        <v>272</v>
      </c>
      <c r="H10709" s="19" t="n">
        <f aca="false">IF(OR(VLOOKUP(A10709,Personal!$A$6:$F$112,5,FALSE())&lt;&gt;"Sí",N10709="No aplica"),0,'Catàleg GRAE'!D26)</f>
        <v>1</v>
      </c>
      <c r="I10709" s="20"/>
      <c r="J10709" s="20"/>
      <c r="K10709" s="20"/>
      <c r="L10709" s="21"/>
      <c r="M10709" s="21"/>
      <c r="N10709" s="20"/>
      <c r="O10709" s="20"/>
      <c r="P10709" s="19" t="str">
        <f aca="false">IF(I10709="","",I10709-H10709)</f>
        <v/>
      </c>
      <c r="Q10709" s="19" t="str">
        <f aca="true">IF(B10709="","",IF(N10709="No aplica","No aplica",IF(I10709="","Pendent",IF(N10709="Per substituir","Substituir",IF(OR(N10709="No localitzat",N10709="No lliurat"),"Reposar",IF(I10709&lt;H10709,"Reposar",IF(I10709&gt;H10709,"Revisar excedent",IF(AND(G10709="Sí",M10709&lt;&gt;"",M10709&lt;TODAY()),"EPI caducat",IF(AND(G10709="Sí",M10709&lt;&gt;"",M10709&lt;=TODAY()+90),"EPI caduca ≤90 dies",IF(OR(N10709="Deteriorat usable",N10709="Revisió necessària"),"Revisar","OK"))))))))))</f>
      </c>
      <c r="R10709" s="20"/>
    </row>
    <row r="10710" customFormat="false" ht="15" hidden="false" customHeight="false" outlineLevel="0" collapsed="false">
      <c r="A10710" s="19" t="n">
        <v>99</v>
      </c>
      <c r="B10710" s="19" t="n">
        <f aca="false">IFERROR(VLOOKUP(A10710,Personal!$A$6:$F$112,2,FALSE()),"")</f>
        <v>0</v>
      </c>
      <c r="C10710" s="19" t="n">
        <f aca="false">IFERROR(VLOOKUP(A10710,Personal!$A$6:$F$112,3,FALSE()),"")</f>
        <v>0</v>
      </c>
      <c r="D10710" s="19" t="s">
        <v>40</v>
      </c>
      <c r="E10710" s="19" t="s">
        <v>76</v>
      </c>
      <c r="F10710" s="19" t="s">
        <v>77</v>
      </c>
      <c r="G10710" s="19" t="s">
        <v>291</v>
      </c>
      <c r="H10710" s="19" t="n">
        <f aca="false">IF(OR(VLOOKUP(A10710,Personal!$A$6:$F$112,5,FALSE())&lt;&gt;"Sí",N10710="No aplica"),0,'Catàleg GRAE'!D27)</f>
        <v>1</v>
      </c>
      <c r="I10710" s="20"/>
      <c r="J10710" s="20"/>
      <c r="K10710" s="20"/>
      <c r="L10710" s="21"/>
      <c r="M10710" s="21"/>
      <c r="N10710" s="20"/>
      <c r="O10710" s="20"/>
      <c r="P10710" s="19" t="str">
        <f aca="false">IF(I10710="","",I10710-H10710)</f>
        <v/>
      </c>
      <c r="Q10710" s="19" t="str">
        <f aca="true">IF(B10710="","",IF(N10710="No aplica","No aplica",IF(I10710="","Pendent",IF(N10710="Per substituir","Substituir",IF(OR(N10710="No localitzat",N10710="No lliurat"),"Reposar",IF(I10710&lt;H10710,"Reposar",IF(I10710&gt;H10710,"Revisar excedent",IF(AND(G10710="Sí",M10710&lt;&gt;"",M10710&lt;TODAY()),"EPI caducat",IF(AND(G10710="Sí",M10710&lt;&gt;"",M10710&lt;=TODAY()+90),"EPI caduca ≤90 dies",IF(OR(N10710="Deteriorat usable",N10710="Revisió necessària"),"Revisar","OK"))))))))))</f>
      </c>
      <c r="R10710" s="20"/>
    </row>
    <row r="10711" customFormat="false" ht="15" hidden="false" customHeight="false" outlineLevel="0" collapsed="false">
      <c r="A10711" s="19" t="n">
        <v>99</v>
      </c>
      <c r="B10711" s="19" t="n">
        <f aca="false">IFERROR(VLOOKUP(A10711,Personal!$A$6:$F$112,2,FALSE()),"")</f>
        <v>0</v>
      </c>
      <c r="C10711" s="19" t="n">
        <f aca="false">IFERROR(VLOOKUP(A10711,Personal!$A$6:$F$112,3,FALSE()),"")</f>
        <v>0</v>
      </c>
      <c r="D10711" s="19" t="s">
        <v>78</v>
      </c>
      <c r="E10711" s="19" t="s">
        <v>79</v>
      </c>
      <c r="F10711" s="19" t="s">
        <v>80</v>
      </c>
      <c r="G10711" s="19" t="s">
        <v>291</v>
      </c>
      <c r="H10711" s="19" t="n">
        <f aca="false">IF(OR(VLOOKUP(A10711,Personal!$A$6:$F$112,5,FALSE())&lt;&gt;"Sí",N10711="No aplica"),0,'Catàleg GRAE'!D28)</f>
        <v>1</v>
      </c>
      <c r="I10711" s="20"/>
      <c r="J10711" s="20"/>
      <c r="K10711" s="20"/>
      <c r="L10711" s="21"/>
      <c r="M10711" s="21"/>
      <c r="N10711" s="20"/>
      <c r="O10711" s="20"/>
      <c r="P10711" s="19" t="str">
        <f aca="false">IF(I10711="","",I10711-H10711)</f>
        <v/>
      </c>
      <c r="Q10711" s="19" t="str">
        <f aca="true">IF(B10711="","",IF(N10711="No aplica","No aplica",IF(I10711="","Pendent",IF(N10711="Per substituir","Substituir",IF(OR(N10711="No localitzat",N10711="No lliurat"),"Reposar",IF(I10711&lt;H10711,"Reposar",IF(I10711&gt;H10711,"Revisar excedent",IF(AND(G10711="Sí",M10711&lt;&gt;"",M10711&lt;TODAY()),"EPI caducat",IF(AND(G10711="Sí",M10711&lt;&gt;"",M10711&lt;=TODAY()+90),"EPI caduca ≤90 dies",IF(OR(N10711="Deteriorat usable",N10711="Revisió necessària"),"Revisar","OK"))))))))))</f>
      </c>
      <c r="R10711" s="20"/>
    </row>
    <row r="10712" customFormat="false" ht="15" hidden="false" customHeight="false" outlineLevel="0" collapsed="false">
      <c r="A10712" s="19" t="n">
        <v>99</v>
      </c>
      <c r="B10712" s="19" t="n">
        <f aca="false">IFERROR(VLOOKUP(A10712,Personal!$A$6:$F$112,2,FALSE()),"")</f>
        <v>0</v>
      </c>
      <c r="C10712" s="19" t="n">
        <f aca="false">IFERROR(VLOOKUP(A10712,Personal!$A$6:$F$112,3,FALSE()),"")</f>
        <v>0</v>
      </c>
      <c r="D10712" s="19" t="s">
        <v>26</v>
      </c>
      <c r="E10712" s="19" t="s">
        <v>81</v>
      </c>
      <c r="F10712" s="19" t="s">
        <v>82</v>
      </c>
      <c r="G10712" s="19" t="s">
        <v>272</v>
      </c>
      <c r="H10712" s="19" t="n">
        <f aca="false">IF(OR(VLOOKUP(A10712,Personal!$A$6:$F$112,5,FALSE())&lt;&gt;"Sí",N10712="No aplica"),0,'Catàleg GRAE'!D29)</f>
        <v>1</v>
      </c>
      <c r="I10712" s="20"/>
      <c r="J10712" s="20"/>
      <c r="K10712" s="20"/>
      <c r="L10712" s="21"/>
      <c r="M10712" s="21"/>
      <c r="N10712" s="20"/>
      <c r="O10712" s="20"/>
      <c r="P10712" s="19" t="str">
        <f aca="false">IF(I10712="","",I10712-H10712)</f>
        <v/>
      </c>
      <c r="Q10712" s="19" t="str">
        <f aca="true">IF(B10712="","",IF(N10712="No aplica","No aplica",IF(I10712="","Pendent",IF(N10712="Per substituir","Substituir",IF(OR(N10712="No localitzat",N10712="No lliurat"),"Reposar",IF(I10712&lt;H10712,"Reposar",IF(I10712&gt;H10712,"Revisar excedent",IF(AND(G10712="Sí",M10712&lt;&gt;"",M10712&lt;TODAY()),"EPI caducat",IF(AND(G10712="Sí",M10712&lt;&gt;"",M10712&lt;=TODAY()+90),"EPI caduca ≤90 dies",IF(OR(N10712="Deteriorat usable",N10712="Revisió necessària"),"Revisar","OK"))))))))))</f>
      </c>
      <c r="R10712" s="20"/>
    </row>
    <row r="10713" customFormat="false" ht="15" hidden="false" customHeight="false" outlineLevel="0" collapsed="false">
      <c r="A10713" s="19" t="n">
        <v>99</v>
      </c>
      <c r="B10713" s="19" t="n">
        <f aca="false">IFERROR(VLOOKUP(A10713,Personal!$A$6:$F$112,2,FALSE()),"")</f>
        <v>0</v>
      </c>
      <c r="C10713" s="19" t="n">
        <f aca="false">IFERROR(VLOOKUP(A10713,Personal!$A$6:$F$112,3,FALSE()),"")</f>
        <v>0</v>
      </c>
      <c r="D10713" s="19" t="s">
        <v>83</v>
      </c>
      <c r="E10713" s="19" t="s">
        <v>84</v>
      </c>
      <c r="F10713" s="19" t="s">
        <v>85</v>
      </c>
      <c r="G10713" s="19" t="s">
        <v>291</v>
      </c>
      <c r="H10713" s="19" t="n">
        <f aca="false">IF(OR(VLOOKUP(A10713,Personal!$A$6:$F$112,5,FALSE())&lt;&gt;"Sí",N10713="No aplica"),0,'Catàleg GRAE'!D30)</f>
        <v>2</v>
      </c>
      <c r="I10713" s="20"/>
      <c r="J10713" s="20"/>
      <c r="K10713" s="20"/>
      <c r="L10713" s="21"/>
      <c r="M10713" s="21"/>
      <c r="N10713" s="20"/>
      <c r="O10713" s="20"/>
      <c r="P10713" s="19" t="str">
        <f aca="false">IF(I10713="","",I10713-H10713)</f>
        <v/>
      </c>
      <c r="Q10713" s="19" t="str">
        <f aca="true">IF(B10713="","",IF(N10713="No aplica","No aplica",IF(I10713="","Pendent",IF(N10713="Per substituir","Substituir",IF(OR(N10713="No localitzat",N10713="No lliurat"),"Reposar",IF(I10713&lt;H10713,"Reposar",IF(I10713&gt;H10713,"Revisar excedent",IF(AND(G10713="Sí",M10713&lt;&gt;"",M10713&lt;TODAY()),"EPI caducat",IF(AND(G10713="Sí",M10713&lt;&gt;"",M10713&lt;=TODAY()+90),"EPI caduca ≤90 dies",IF(OR(N10713="Deteriorat usable",N10713="Revisió necessària"),"Revisar","OK"))))))))))</f>
      </c>
      <c r="R10713" s="20"/>
    </row>
    <row r="10714" customFormat="false" ht="15" hidden="false" customHeight="false" outlineLevel="0" collapsed="false">
      <c r="A10714" s="19" t="n">
        <v>99</v>
      </c>
      <c r="B10714" s="19" t="n">
        <f aca="false">IFERROR(VLOOKUP(A10714,Personal!$A$6:$F$112,2,FALSE()),"")</f>
        <v>0</v>
      </c>
      <c r="C10714" s="19" t="n">
        <f aca="false">IFERROR(VLOOKUP(A10714,Personal!$A$6:$F$112,3,FALSE()),"")</f>
        <v>0</v>
      </c>
      <c r="D10714" s="19" t="s">
        <v>83</v>
      </c>
      <c r="E10714" s="19" t="s">
        <v>86</v>
      </c>
      <c r="F10714" s="19" t="s">
        <v>87</v>
      </c>
      <c r="G10714" s="19" t="s">
        <v>291</v>
      </c>
      <c r="H10714" s="19" t="n">
        <f aca="false">IF(OR(VLOOKUP(A10714,Personal!$A$6:$F$112,5,FALSE())&lt;&gt;"Sí",N10714="No aplica"),0,'Catàleg GRAE'!D31)</f>
        <v>2</v>
      </c>
      <c r="I10714" s="20"/>
      <c r="J10714" s="20"/>
      <c r="K10714" s="20"/>
      <c r="L10714" s="21"/>
      <c r="M10714" s="21"/>
      <c r="N10714" s="20"/>
      <c r="O10714" s="20"/>
      <c r="P10714" s="19" t="str">
        <f aca="false">IF(I10714="","",I10714-H10714)</f>
        <v/>
      </c>
      <c r="Q10714" s="19" t="str">
        <f aca="true">IF(B10714="","",IF(N10714="No aplica","No aplica",IF(I10714="","Pendent",IF(N10714="Per substituir","Substituir",IF(OR(N10714="No localitzat",N10714="No lliurat"),"Reposar",IF(I10714&lt;H10714,"Reposar",IF(I10714&gt;H10714,"Revisar excedent",IF(AND(G10714="Sí",M10714&lt;&gt;"",M10714&lt;TODAY()),"EPI caducat",IF(AND(G10714="Sí",M10714&lt;&gt;"",M10714&lt;=TODAY()+90),"EPI caduca ≤90 dies",IF(OR(N10714="Deteriorat usable",N10714="Revisió necessària"),"Revisar","OK"))))))))))</f>
      </c>
      <c r="R10714" s="20"/>
    </row>
    <row r="10715" customFormat="false" ht="15" hidden="false" customHeight="false" outlineLevel="0" collapsed="false">
      <c r="A10715" s="19" t="n">
        <v>99</v>
      </c>
      <c r="B10715" s="19" t="n">
        <f aca="false">IFERROR(VLOOKUP(A10715,Personal!$A$6:$F$112,2,FALSE()),"")</f>
        <v>0</v>
      </c>
      <c r="C10715" s="19" t="n">
        <f aca="false">IFERROR(VLOOKUP(A10715,Personal!$A$6:$F$112,3,FALSE()),"")</f>
        <v>0</v>
      </c>
      <c r="D10715" s="19" t="s">
        <v>83</v>
      </c>
      <c r="E10715" s="19" t="s">
        <v>88</v>
      </c>
      <c r="F10715" s="19" t="s">
        <v>89</v>
      </c>
      <c r="G10715" s="19" t="s">
        <v>291</v>
      </c>
      <c r="H10715" s="19" t="n">
        <f aca="false">IF(OR(VLOOKUP(A10715,Personal!$A$6:$F$112,5,FALSE())&lt;&gt;"Sí",N10715="No aplica"),0,'Catàleg GRAE'!D32)</f>
        <v>2</v>
      </c>
      <c r="I10715" s="20"/>
      <c r="J10715" s="20"/>
      <c r="K10715" s="20"/>
      <c r="L10715" s="21"/>
      <c r="M10715" s="21"/>
      <c r="N10715" s="20"/>
      <c r="O10715" s="20"/>
      <c r="P10715" s="19" t="str">
        <f aca="false">IF(I10715="","",I10715-H10715)</f>
        <v/>
      </c>
      <c r="Q10715" s="19" t="str">
        <f aca="true">IF(B10715="","",IF(N10715="No aplica","No aplica",IF(I10715="","Pendent",IF(N10715="Per substituir","Substituir",IF(OR(N10715="No localitzat",N10715="No lliurat"),"Reposar",IF(I10715&lt;H10715,"Reposar",IF(I10715&gt;H10715,"Revisar excedent",IF(AND(G10715="Sí",M10715&lt;&gt;"",M10715&lt;TODAY()),"EPI caducat",IF(AND(G10715="Sí",M10715&lt;&gt;"",M10715&lt;=TODAY()+90),"EPI caduca ≤90 dies",IF(OR(N10715="Deteriorat usable",N10715="Revisió necessària"),"Revisar","OK"))))))))))</f>
      </c>
      <c r="R10715" s="20"/>
    </row>
    <row r="10716" customFormat="false" ht="15" hidden="false" customHeight="false" outlineLevel="0" collapsed="false">
      <c r="A10716" s="19" t="n">
        <v>99</v>
      </c>
      <c r="B10716" s="19" t="n">
        <f aca="false">IFERROR(VLOOKUP(A10716,Personal!$A$6:$F$112,2,FALSE()),"")</f>
        <v>0</v>
      </c>
      <c r="C10716" s="19" t="n">
        <f aca="false">IFERROR(VLOOKUP(A10716,Personal!$A$6:$F$112,3,FALSE()),"")</f>
        <v>0</v>
      </c>
      <c r="D10716" s="19" t="s">
        <v>83</v>
      </c>
      <c r="E10716" s="19" t="s">
        <v>90</v>
      </c>
      <c r="F10716" s="19" t="s">
        <v>91</v>
      </c>
      <c r="G10716" s="19" t="s">
        <v>291</v>
      </c>
      <c r="H10716" s="19" t="n">
        <f aca="false">IF(OR(VLOOKUP(A10716,Personal!$A$6:$F$112,5,FALSE())&lt;&gt;"Sí",N10716="No aplica"),0,'Catàleg GRAE'!D33)</f>
        <v>1</v>
      </c>
      <c r="I10716" s="20"/>
      <c r="J10716" s="20"/>
      <c r="K10716" s="20"/>
      <c r="L10716" s="21"/>
      <c r="M10716" s="21"/>
      <c r="N10716" s="20"/>
      <c r="O10716" s="20"/>
      <c r="P10716" s="19" t="str">
        <f aca="false">IF(I10716="","",I10716-H10716)</f>
        <v/>
      </c>
      <c r="Q10716" s="19" t="str">
        <f aca="true">IF(B10716="","",IF(N10716="No aplica","No aplica",IF(I10716="","Pendent",IF(N10716="Per substituir","Substituir",IF(OR(N10716="No localitzat",N10716="No lliurat"),"Reposar",IF(I10716&lt;H10716,"Reposar",IF(I10716&gt;H10716,"Revisar excedent",IF(AND(G10716="Sí",M10716&lt;&gt;"",M10716&lt;TODAY()),"EPI caducat",IF(AND(G10716="Sí",M10716&lt;&gt;"",M10716&lt;=TODAY()+90),"EPI caduca ≤90 dies",IF(OR(N10716="Deteriorat usable",N10716="Revisió necessària"),"Revisar","OK"))))))))))</f>
      </c>
      <c r="R10716" s="20"/>
    </row>
    <row r="10717" customFormat="false" ht="15" hidden="false" customHeight="false" outlineLevel="0" collapsed="false">
      <c r="A10717" s="19" t="n">
        <v>99</v>
      </c>
      <c r="B10717" s="19" t="n">
        <f aca="false">IFERROR(VLOOKUP(A10717,Personal!$A$6:$F$112,2,FALSE()),"")</f>
        <v>0</v>
      </c>
      <c r="C10717" s="19" t="n">
        <f aca="false">IFERROR(VLOOKUP(A10717,Personal!$A$6:$F$112,3,FALSE()),"")</f>
        <v>0</v>
      </c>
      <c r="D10717" s="19" t="s">
        <v>40</v>
      </c>
      <c r="E10717" s="19" t="s">
        <v>92</v>
      </c>
      <c r="F10717" s="19" t="s">
        <v>93</v>
      </c>
      <c r="G10717" s="19" t="s">
        <v>291</v>
      </c>
      <c r="H10717" s="19" t="n">
        <f aca="false">IF(OR(VLOOKUP(A10717,Personal!$A$6:$F$112,5,FALSE())&lt;&gt;"Sí",N10717="No aplica"),0,'Catàleg GRAE'!D34)</f>
        <v>1</v>
      </c>
      <c r="I10717" s="20"/>
      <c r="J10717" s="20"/>
      <c r="K10717" s="20"/>
      <c r="L10717" s="21"/>
      <c r="M10717" s="21"/>
      <c r="N10717" s="20"/>
      <c r="O10717" s="20"/>
      <c r="P10717" s="19" t="str">
        <f aca="false">IF(I10717="","",I10717-H10717)</f>
        <v/>
      </c>
      <c r="Q10717" s="19" t="str">
        <f aca="true">IF(B10717="","",IF(N10717="No aplica","No aplica",IF(I10717="","Pendent",IF(N10717="Per substituir","Substituir",IF(OR(N10717="No localitzat",N10717="No lliurat"),"Reposar",IF(I10717&lt;H10717,"Reposar",IF(I10717&gt;H10717,"Revisar excedent",IF(AND(G10717="Sí",M10717&lt;&gt;"",M10717&lt;TODAY()),"EPI caducat",IF(AND(G10717="Sí",M10717&lt;&gt;"",M10717&lt;=TODAY()+90),"EPI caduca ≤90 dies",IF(OR(N10717="Deteriorat usable",N10717="Revisió necessària"),"Revisar","OK"))))))))))</f>
      </c>
      <c r="R10717" s="20"/>
    </row>
    <row r="10718" customFormat="false" ht="15" hidden="false" customHeight="false" outlineLevel="0" collapsed="false">
      <c r="A10718" s="19" t="n">
        <v>99</v>
      </c>
      <c r="B10718" s="19" t="n">
        <f aca="false">IFERROR(VLOOKUP(A10718,Personal!$A$6:$F$112,2,FALSE()),"")</f>
        <v>0</v>
      </c>
      <c r="C10718" s="19" t="n">
        <f aca="false">IFERROR(VLOOKUP(A10718,Personal!$A$6:$F$112,3,FALSE()),"")</f>
        <v>0</v>
      </c>
      <c r="D10718" s="19" t="s">
        <v>94</v>
      </c>
      <c r="E10718" s="19" t="s">
        <v>95</v>
      </c>
      <c r="F10718" s="19" t="s">
        <v>96</v>
      </c>
      <c r="G10718" s="19" t="s">
        <v>291</v>
      </c>
      <c r="H10718" s="19" t="n">
        <f aca="false">IF(OR(VLOOKUP(A10718,Personal!$A$6:$F$112,5,FALSE())&lt;&gt;"Sí",N10718="No aplica"),0,'Catàleg GRAE'!D35)</f>
        <v>1</v>
      </c>
      <c r="I10718" s="20"/>
      <c r="J10718" s="20"/>
      <c r="K10718" s="20"/>
      <c r="L10718" s="21"/>
      <c r="M10718" s="21"/>
      <c r="N10718" s="20"/>
      <c r="O10718" s="20"/>
      <c r="P10718" s="19" t="str">
        <f aca="false">IF(I10718="","",I10718-H10718)</f>
        <v/>
      </c>
      <c r="Q10718" s="19" t="str">
        <f aca="true">IF(B10718="","",IF(N10718="No aplica","No aplica",IF(I10718="","Pendent",IF(N10718="Per substituir","Substituir",IF(OR(N10718="No localitzat",N10718="No lliurat"),"Reposar",IF(I10718&lt;H10718,"Reposar",IF(I10718&gt;H10718,"Revisar excedent",IF(AND(G10718="Sí",M10718&lt;&gt;"",M10718&lt;TODAY()),"EPI caducat",IF(AND(G10718="Sí",M10718&lt;&gt;"",M10718&lt;=TODAY()+90),"EPI caduca ≤90 dies",IF(OR(N10718="Deteriorat usable",N10718="Revisió necessària"),"Revisar","OK"))))))))))</f>
      </c>
      <c r="R10718" s="20"/>
    </row>
    <row r="10719" customFormat="false" ht="15" hidden="false" customHeight="false" outlineLevel="0" collapsed="false">
      <c r="A10719" s="19" t="n">
        <v>99</v>
      </c>
      <c r="B10719" s="19" t="n">
        <f aca="false">IFERROR(VLOOKUP(A10719,Personal!$A$6:$F$112,2,FALSE()),"")</f>
        <v>0</v>
      </c>
      <c r="C10719" s="19" t="n">
        <f aca="false">IFERROR(VLOOKUP(A10719,Personal!$A$6:$F$112,3,FALSE()),"")</f>
        <v>0</v>
      </c>
      <c r="D10719" s="19" t="s">
        <v>97</v>
      </c>
      <c r="E10719" s="19" t="s">
        <v>98</v>
      </c>
      <c r="F10719" s="19" t="s">
        <v>99</v>
      </c>
      <c r="G10719" s="19" t="s">
        <v>291</v>
      </c>
      <c r="H10719" s="19" t="n">
        <f aca="false">IF(OR(VLOOKUP(A10719,Personal!$A$6:$F$112,5,FALSE())&lt;&gt;"Sí",N10719="No aplica"),0,'Catàleg GRAE'!D36)</f>
        <v>3</v>
      </c>
      <c r="I10719" s="20"/>
      <c r="J10719" s="20"/>
      <c r="K10719" s="20"/>
      <c r="L10719" s="21"/>
      <c r="M10719" s="21"/>
      <c r="N10719" s="20"/>
      <c r="O10719" s="20"/>
      <c r="P10719" s="19" t="str">
        <f aca="false">IF(I10719="","",I10719-H10719)</f>
        <v/>
      </c>
      <c r="Q10719" s="19" t="str">
        <f aca="true">IF(B10719="","",IF(N10719="No aplica","No aplica",IF(I10719="","Pendent",IF(N10719="Per substituir","Substituir",IF(OR(N10719="No localitzat",N10719="No lliurat"),"Reposar",IF(I10719&lt;H10719,"Reposar",IF(I10719&gt;H10719,"Revisar excedent",IF(AND(G10719="Sí",M10719&lt;&gt;"",M10719&lt;TODAY()),"EPI caducat",IF(AND(G10719="Sí",M10719&lt;&gt;"",M10719&lt;=TODAY()+90),"EPI caduca ≤90 dies",IF(OR(N10719="Deteriorat usable",N10719="Revisió necessària"),"Revisar","OK"))))))))))</f>
      </c>
      <c r="R10719" s="20"/>
    </row>
    <row r="10720" customFormat="false" ht="15" hidden="false" customHeight="false" outlineLevel="0" collapsed="false">
      <c r="A10720" s="19" t="n">
        <v>99</v>
      </c>
      <c r="B10720" s="19" t="n">
        <f aca="false">IFERROR(VLOOKUP(A10720,Personal!$A$6:$F$112,2,FALSE()),"")</f>
        <v>0</v>
      </c>
      <c r="C10720" s="19" t="n">
        <f aca="false">IFERROR(VLOOKUP(A10720,Personal!$A$6:$F$112,3,FALSE()),"")</f>
        <v>0</v>
      </c>
      <c r="D10720" s="19" t="s">
        <v>97</v>
      </c>
      <c r="E10720" s="19" t="s">
        <v>100</v>
      </c>
      <c r="F10720" s="19" t="s">
        <v>101</v>
      </c>
      <c r="G10720" s="19" t="s">
        <v>291</v>
      </c>
      <c r="H10720" s="19" t="n">
        <f aca="false">IF(OR(VLOOKUP(A10720,Personal!$A$6:$F$112,5,FALSE())&lt;&gt;"Sí",N10720="No aplica"),0,'Catàleg GRAE'!D37)</f>
        <v>1</v>
      </c>
      <c r="I10720" s="20"/>
      <c r="J10720" s="20"/>
      <c r="K10720" s="20"/>
      <c r="L10720" s="21"/>
      <c r="M10720" s="21"/>
      <c r="N10720" s="20"/>
      <c r="O10720" s="20"/>
      <c r="P10720" s="19" t="str">
        <f aca="false">IF(I10720="","",I10720-H10720)</f>
        <v/>
      </c>
      <c r="Q10720" s="19" t="str">
        <f aca="true">IF(B10720="","",IF(N10720="No aplica","No aplica",IF(I10720="","Pendent",IF(N10720="Per substituir","Substituir",IF(OR(N10720="No localitzat",N10720="No lliurat"),"Reposar",IF(I10720&lt;H10720,"Reposar",IF(I10720&gt;H10720,"Revisar excedent",IF(AND(G10720="Sí",M10720&lt;&gt;"",M10720&lt;TODAY()),"EPI caducat",IF(AND(G10720="Sí",M10720&lt;&gt;"",M10720&lt;=TODAY()+90),"EPI caduca ≤90 dies",IF(OR(N10720="Deteriorat usable",N10720="Revisió necessària"),"Revisar","OK"))))))))))</f>
      </c>
      <c r="R10720" s="20"/>
    </row>
    <row r="10721" customFormat="false" ht="15" hidden="false" customHeight="false" outlineLevel="0" collapsed="false">
      <c r="A10721" s="19" t="n">
        <v>99</v>
      </c>
      <c r="B10721" s="19" t="n">
        <f aca="false">IFERROR(VLOOKUP(A10721,Personal!$A$6:$F$112,2,FALSE()),"")</f>
        <v>0</v>
      </c>
      <c r="C10721" s="19" t="n">
        <f aca="false">IFERROR(VLOOKUP(A10721,Personal!$A$6:$F$112,3,FALSE()),"")</f>
        <v>0</v>
      </c>
      <c r="D10721" s="19" t="s">
        <v>102</v>
      </c>
      <c r="E10721" s="19" t="s">
        <v>103</v>
      </c>
      <c r="F10721" s="19" t="s">
        <v>104</v>
      </c>
      <c r="G10721" s="19" t="s">
        <v>291</v>
      </c>
      <c r="H10721" s="19" t="n">
        <f aca="false">IF(OR(VLOOKUP(A10721,Personal!$A$6:$F$112,5,FALSE())&lt;&gt;"Sí",N10721="No aplica"),0,'Catàleg GRAE'!D38)</f>
        <v>1</v>
      </c>
      <c r="I10721" s="20"/>
      <c r="J10721" s="20"/>
      <c r="K10721" s="20"/>
      <c r="L10721" s="21"/>
      <c r="M10721" s="21"/>
      <c r="N10721" s="20"/>
      <c r="O10721" s="20"/>
      <c r="P10721" s="19" t="str">
        <f aca="false">IF(I10721="","",I10721-H10721)</f>
        <v/>
      </c>
      <c r="Q10721" s="19" t="str">
        <f aca="true">IF(B10721="","",IF(N10721="No aplica","No aplica",IF(I10721="","Pendent",IF(N10721="Per substituir","Substituir",IF(OR(N10721="No localitzat",N10721="No lliurat"),"Reposar",IF(I10721&lt;H10721,"Reposar",IF(I10721&gt;H10721,"Revisar excedent",IF(AND(G10721="Sí",M10721&lt;&gt;"",M10721&lt;TODAY()),"EPI caducat",IF(AND(G10721="Sí",M10721&lt;&gt;"",M10721&lt;=TODAY()+90),"EPI caduca ≤90 dies",IF(OR(N10721="Deteriorat usable",N10721="Revisió necessària"),"Revisar","OK"))))))))))</f>
      </c>
      <c r="R10721" s="20"/>
    </row>
    <row r="10722" customFormat="false" ht="15" hidden="false" customHeight="false" outlineLevel="0" collapsed="false">
      <c r="A10722" s="19" t="n">
        <v>99</v>
      </c>
      <c r="B10722" s="19" t="n">
        <f aca="false">IFERROR(VLOOKUP(A10722,Personal!$A$6:$F$112,2,FALSE()),"")</f>
        <v>0</v>
      </c>
      <c r="C10722" s="19" t="n">
        <f aca="false">IFERROR(VLOOKUP(A10722,Personal!$A$6:$F$112,3,FALSE()),"")</f>
        <v>0</v>
      </c>
      <c r="D10722" s="19" t="s">
        <v>97</v>
      </c>
      <c r="E10722" s="19" t="s">
        <v>105</v>
      </c>
      <c r="F10722" s="19" t="s">
        <v>106</v>
      </c>
      <c r="G10722" s="19" t="s">
        <v>291</v>
      </c>
      <c r="H10722" s="19" t="n">
        <f aca="false">IF(OR(VLOOKUP(A10722,Personal!$A$6:$F$112,5,FALSE())&lt;&gt;"Sí",N10722="No aplica"),0,'Catàleg GRAE'!D39)</f>
        <v>3</v>
      </c>
      <c r="I10722" s="20"/>
      <c r="J10722" s="20"/>
      <c r="K10722" s="20"/>
      <c r="L10722" s="21"/>
      <c r="M10722" s="21"/>
      <c r="N10722" s="20"/>
      <c r="O10722" s="20"/>
      <c r="P10722" s="19" t="str">
        <f aca="false">IF(I10722="","",I10722-H10722)</f>
        <v/>
      </c>
      <c r="Q10722" s="19" t="str">
        <f aca="true">IF(B10722="","",IF(N10722="No aplica","No aplica",IF(I10722="","Pendent",IF(N10722="Per substituir","Substituir",IF(OR(N10722="No localitzat",N10722="No lliurat"),"Reposar",IF(I10722&lt;H10722,"Reposar",IF(I10722&gt;H10722,"Revisar excedent",IF(AND(G10722="Sí",M10722&lt;&gt;"",M10722&lt;TODAY()),"EPI caducat",IF(AND(G10722="Sí",M10722&lt;&gt;"",M10722&lt;=TODAY()+90),"EPI caduca ≤90 dies",IF(OR(N10722="Deteriorat usable",N10722="Revisió necessària"),"Revisar","OK"))))))))))</f>
      </c>
      <c r="R10722" s="20"/>
    </row>
    <row r="10723" customFormat="false" ht="15" hidden="false" customHeight="false" outlineLevel="0" collapsed="false">
      <c r="A10723" s="19" t="n">
        <v>99</v>
      </c>
      <c r="B10723" s="19" t="n">
        <f aca="false">IFERROR(VLOOKUP(A10723,Personal!$A$6:$F$112,2,FALSE()),"")</f>
        <v>0</v>
      </c>
      <c r="C10723" s="19" t="n">
        <f aca="false">IFERROR(VLOOKUP(A10723,Personal!$A$6:$F$112,3,FALSE()),"")</f>
        <v>0</v>
      </c>
      <c r="D10723" s="19" t="s">
        <v>97</v>
      </c>
      <c r="E10723" s="19" t="s">
        <v>105</v>
      </c>
      <c r="F10723" s="19" t="s">
        <v>107</v>
      </c>
      <c r="G10723" s="19" t="s">
        <v>291</v>
      </c>
      <c r="H10723" s="19" t="n">
        <f aca="false">IF(OR(VLOOKUP(A10723,Personal!$A$6:$F$112,5,FALSE())&lt;&gt;"Sí",N10723="No aplica"),0,'Catàleg GRAE'!D40)</f>
        <v>3</v>
      </c>
      <c r="I10723" s="20"/>
      <c r="J10723" s="20"/>
      <c r="K10723" s="20"/>
      <c r="L10723" s="21"/>
      <c r="M10723" s="21"/>
      <c r="N10723" s="20"/>
      <c r="O10723" s="20"/>
      <c r="P10723" s="19" t="str">
        <f aca="false">IF(I10723="","",I10723-H10723)</f>
        <v/>
      </c>
      <c r="Q10723" s="19" t="str">
        <f aca="true">IF(B10723="","",IF(N10723="No aplica","No aplica",IF(I10723="","Pendent",IF(N10723="Per substituir","Substituir",IF(OR(N10723="No localitzat",N10723="No lliurat"),"Reposar",IF(I10723&lt;H10723,"Reposar",IF(I10723&gt;H10723,"Revisar excedent",IF(AND(G10723="Sí",M10723&lt;&gt;"",M10723&lt;TODAY()),"EPI caducat",IF(AND(G10723="Sí",M10723&lt;&gt;"",M10723&lt;=TODAY()+90),"EPI caduca ≤90 dies",IF(OR(N10723="Deteriorat usable",N10723="Revisió necessària"),"Revisar","OK"))))))))))</f>
      </c>
      <c r="R10723" s="20"/>
    </row>
    <row r="10724" customFormat="false" ht="15" hidden="false" customHeight="false" outlineLevel="0" collapsed="false">
      <c r="A10724" s="19" t="n">
        <v>99</v>
      </c>
      <c r="B10724" s="19" t="n">
        <f aca="false">IFERROR(VLOOKUP(A10724,Personal!$A$6:$F$112,2,FALSE()),"")</f>
        <v>0</v>
      </c>
      <c r="C10724" s="19" t="n">
        <f aca="false">IFERROR(VLOOKUP(A10724,Personal!$A$6:$F$112,3,FALSE()),"")</f>
        <v>0</v>
      </c>
      <c r="D10724" s="19" t="s">
        <v>97</v>
      </c>
      <c r="E10724" s="19" t="s">
        <v>108</v>
      </c>
      <c r="F10724" s="19" t="s">
        <v>109</v>
      </c>
      <c r="G10724" s="19" t="s">
        <v>291</v>
      </c>
      <c r="H10724" s="19" t="n">
        <f aca="false">IF(OR(VLOOKUP(A10724,Personal!$A$6:$F$112,5,FALSE())&lt;&gt;"Sí",N10724="No aplica"),0,'Catàleg GRAE'!D41)</f>
        <v>2</v>
      </c>
      <c r="I10724" s="20"/>
      <c r="J10724" s="20"/>
      <c r="K10724" s="20"/>
      <c r="L10724" s="21"/>
      <c r="M10724" s="21"/>
      <c r="N10724" s="20"/>
      <c r="O10724" s="20"/>
      <c r="P10724" s="19" t="str">
        <f aca="false">IF(I10724="","",I10724-H10724)</f>
        <v/>
      </c>
      <c r="Q10724" s="19" t="str">
        <f aca="true">IF(B10724="","",IF(N10724="No aplica","No aplica",IF(I10724="","Pendent",IF(N10724="Per substituir","Substituir",IF(OR(N10724="No localitzat",N10724="No lliurat"),"Reposar",IF(I10724&lt;H10724,"Reposar",IF(I10724&gt;H10724,"Revisar excedent",IF(AND(G10724="Sí",M10724&lt;&gt;"",M10724&lt;TODAY()),"EPI caducat",IF(AND(G10724="Sí",M10724&lt;&gt;"",M10724&lt;=TODAY()+90),"EPI caduca ≤90 dies",IF(OR(N10724="Deteriorat usable",N10724="Revisió necessària"),"Revisar","OK"))))))))))</f>
      </c>
      <c r="R10724" s="20"/>
    </row>
    <row r="10725" customFormat="false" ht="15" hidden="false" customHeight="false" outlineLevel="0" collapsed="false">
      <c r="A10725" s="19" t="n">
        <v>99</v>
      </c>
      <c r="B10725" s="19" t="n">
        <f aca="false">IFERROR(VLOOKUP(A10725,Personal!$A$6:$F$112,2,FALSE()),"")</f>
        <v>0</v>
      </c>
      <c r="C10725" s="19" t="n">
        <f aca="false">IFERROR(VLOOKUP(A10725,Personal!$A$6:$F$112,3,FALSE()),"")</f>
        <v>0</v>
      </c>
      <c r="D10725" s="19" t="s">
        <v>97</v>
      </c>
      <c r="E10725" s="19" t="s">
        <v>110</v>
      </c>
      <c r="F10725" s="19" t="s">
        <v>111</v>
      </c>
      <c r="G10725" s="19" t="s">
        <v>291</v>
      </c>
      <c r="H10725" s="19" t="n">
        <f aca="false">IF(OR(VLOOKUP(A10725,Personal!$A$6:$F$112,5,FALSE())&lt;&gt;"Sí",N10725="No aplica"),0,'Catàleg GRAE'!D42)</f>
        <v>1</v>
      </c>
      <c r="I10725" s="20"/>
      <c r="J10725" s="20"/>
      <c r="K10725" s="20"/>
      <c r="L10725" s="21"/>
      <c r="M10725" s="21"/>
      <c r="N10725" s="20"/>
      <c r="O10725" s="20"/>
      <c r="P10725" s="19" t="str">
        <f aca="false">IF(I10725="","",I10725-H10725)</f>
        <v/>
      </c>
      <c r="Q10725" s="19" t="str">
        <f aca="true">IF(B10725="","",IF(N10725="No aplica","No aplica",IF(I10725="","Pendent",IF(N10725="Per substituir","Substituir",IF(OR(N10725="No localitzat",N10725="No lliurat"),"Reposar",IF(I10725&lt;H10725,"Reposar",IF(I10725&gt;H10725,"Revisar excedent",IF(AND(G10725="Sí",M10725&lt;&gt;"",M10725&lt;TODAY()),"EPI caducat",IF(AND(G10725="Sí",M10725&lt;&gt;"",M10725&lt;=TODAY()+90),"EPI caduca ≤90 dies",IF(OR(N10725="Deteriorat usable",N10725="Revisió necessària"),"Revisar","OK"))))))))))</f>
      </c>
      <c r="R10725" s="20"/>
    </row>
    <row r="10726" customFormat="false" ht="15" hidden="false" customHeight="false" outlineLevel="0" collapsed="false">
      <c r="A10726" s="19" t="n">
        <v>99</v>
      </c>
      <c r="B10726" s="19" t="n">
        <f aca="false">IFERROR(VLOOKUP(A10726,Personal!$A$6:$F$112,2,FALSE()),"")</f>
        <v>0</v>
      </c>
      <c r="C10726" s="19" t="n">
        <f aca="false">IFERROR(VLOOKUP(A10726,Personal!$A$6:$F$112,3,FALSE()),"")</f>
        <v>0</v>
      </c>
      <c r="D10726" s="19" t="s">
        <v>112</v>
      </c>
      <c r="E10726" s="19" t="s">
        <v>113</v>
      </c>
      <c r="F10726" s="19" t="s">
        <v>114</v>
      </c>
      <c r="G10726" s="19" t="s">
        <v>291</v>
      </c>
      <c r="H10726" s="19" t="n">
        <f aca="false">IF(OR(VLOOKUP(A10726,Personal!$A$6:$F$112,5,FALSE())&lt;&gt;"Sí",N10726="No aplica"),0,'Catàleg GRAE'!D43)</f>
        <v>2</v>
      </c>
      <c r="I10726" s="20"/>
      <c r="J10726" s="20"/>
      <c r="K10726" s="20"/>
      <c r="L10726" s="21"/>
      <c r="M10726" s="21"/>
      <c r="N10726" s="20"/>
      <c r="O10726" s="20"/>
      <c r="P10726" s="19" t="str">
        <f aca="false">IF(I10726="","",I10726-H10726)</f>
        <v/>
      </c>
      <c r="Q10726" s="19" t="str">
        <f aca="true">IF(B10726="","",IF(N10726="No aplica","No aplica",IF(I10726="","Pendent",IF(N10726="Per substituir","Substituir",IF(OR(N10726="No localitzat",N10726="No lliurat"),"Reposar",IF(I10726&lt;H10726,"Reposar",IF(I10726&gt;H10726,"Revisar excedent",IF(AND(G10726="Sí",M10726&lt;&gt;"",M10726&lt;TODAY()),"EPI caducat",IF(AND(G10726="Sí",M10726&lt;&gt;"",M10726&lt;=TODAY()+90),"EPI caduca ≤90 dies",IF(OR(N10726="Deteriorat usable",N10726="Revisió necessària"),"Revisar","OK"))))))))))</f>
      </c>
      <c r="R10726" s="20"/>
    </row>
    <row r="10727" customFormat="false" ht="15" hidden="false" customHeight="false" outlineLevel="0" collapsed="false">
      <c r="A10727" s="19" t="n">
        <v>99</v>
      </c>
      <c r="B10727" s="19" t="n">
        <f aca="false">IFERROR(VLOOKUP(A10727,Personal!$A$6:$F$112,2,FALSE()),"")</f>
        <v>0</v>
      </c>
      <c r="C10727" s="19" t="n">
        <f aca="false">IFERROR(VLOOKUP(A10727,Personal!$A$6:$F$112,3,FALSE()),"")</f>
        <v>0</v>
      </c>
      <c r="D10727" s="19" t="s">
        <v>102</v>
      </c>
      <c r="E10727" s="19" t="s">
        <v>115</v>
      </c>
      <c r="F10727" s="19" t="s">
        <v>116</v>
      </c>
      <c r="G10727" s="19" t="s">
        <v>291</v>
      </c>
      <c r="H10727" s="19" t="n">
        <f aca="false">IF(OR(VLOOKUP(A10727,Personal!$A$6:$F$112,5,FALSE())&lt;&gt;"Sí",N10727="No aplica"),0,'Catàleg GRAE'!D44)</f>
        <v>1</v>
      </c>
      <c r="I10727" s="20"/>
      <c r="J10727" s="20"/>
      <c r="K10727" s="20"/>
      <c r="L10727" s="21"/>
      <c r="M10727" s="21"/>
      <c r="N10727" s="20"/>
      <c r="O10727" s="20"/>
      <c r="P10727" s="19" t="str">
        <f aca="false">IF(I10727="","",I10727-H10727)</f>
        <v/>
      </c>
      <c r="Q10727" s="19" t="str">
        <f aca="true">IF(B10727="","",IF(N10727="No aplica","No aplica",IF(I10727="","Pendent",IF(N10727="Per substituir","Substituir",IF(OR(N10727="No localitzat",N10727="No lliurat"),"Reposar",IF(I10727&lt;H10727,"Reposar",IF(I10727&gt;H10727,"Revisar excedent",IF(AND(G10727="Sí",M10727&lt;&gt;"",M10727&lt;TODAY()),"EPI caducat",IF(AND(G10727="Sí",M10727&lt;&gt;"",M10727&lt;=TODAY()+90),"EPI caduca ≤90 dies",IF(OR(N10727="Deteriorat usable",N10727="Revisió necessària"),"Revisar","OK"))))))))))</f>
      </c>
      <c r="R10727" s="20"/>
    </row>
    <row r="10728" customFormat="false" ht="15" hidden="false" customHeight="false" outlineLevel="0" collapsed="false">
      <c r="A10728" s="19" t="n">
        <v>99</v>
      </c>
      <c r="B10728" s="19" t="n">
        <f aca="false">IFERROR(VLOOKUP(A10728,Personal!$A$6:$F$112,2,FALSE()),"")</f>
        <v>0</v>
      </c>
      <c r="C10728" s="19" t="n">
        <f aca="false">IFERROR(VLOOKUP(A10728,Personal!$A$6:$F$112,3,FALSE()),"")</f>
        <v>0</v>
      </c>
      <c r="D10728" s="19" t="s">
        <v>102</v>
      </c>
      <c r="E10728" s="19" t="s">
        <v>117</v>
      </c>
      <c r="F10728" s="19" t="s">
        <v>118</v>
      </c>
      <c r="G10728" s="19" t="s">
        <v>272</v>
      </c>
      <c r="H10728" s="19" t="n">
        <f aca="false">IF(OR(VLOOKUP(A10728,Personal!$A$6:$F$112,5,FALSE())&lt;&gt;"Sí",N10728="No aplica"),0,'Catàleg GRAE'!D45)</f>
        <v>1</v>
      </c>
      <c r="I10728" s="20"/>
      <c r="J10728" s="20"/>
      <c r="K10728" s="20"/>
      <c r="L10728" s="21"/>
      <c r="M10728" s="21"/>
      <c r="N10728" s="20"/>
      <c r="O10728" s="20"/>
      <c r="P10728" s="19" t="str">
        <f aca="false">IF(I10728="","",I10728-H10728)</f>
        <v/>
      </c>
      <c r="Q10728" s="19" t="str">
        <f aca="true">IF(B10728="","",IF(N10728="No aplica","No aplica",IF(I10728="","Pendent",IF(N10728="Per substituir","Substituir",IF(OR(N10728="No localitzat",N10728="No lliurat"),"Reposar",IF(I10728&lt;H10728,"Reposar",IF(I10728&gt;H10728,"Revisar excedent",IF(AND(G10728="Sí",M10728&lt;&gt;"",M10728&lt;TODAY()),"EPI caducat",IF(AND(G10728="Sí",M10728&lt;&gt;"",M10728&lt;=TODAY()+90),"EPI caduca ≤90 dies",IF(OR(N10728="Deteriorat usable",N10728="Revisió necessària"),"Revisar","OK"))))))))))</f>
      </c>
      <c r="R10728" s="20"/>
    </row>
    <row r="10729" customFormat="false" ht="15" hidden="false" customHeight="false" outlineLevel="0" collapsed="false">
      <c r="A10729" s="19" t="n">
        <v>99</v>
      </c>
      <c r="B10729" s="19" t="n">
        <f aca="false">IFERROR(VLOOKUP(A10729,Personal!$A$6:$F$112,2,FALSE()),"")</f>
        <v>0</v>
      </c>
      <c r="C10729" s="19" t="n">
        <f aca="false">IFERROR(VLOOKUP(A10729,Personal!$A$6:$F$112,3,FALSE()),"")</f>
        <v>0</v>
      </c>
      <c r="D10729" s="19" t="s">
        <v>102</v>
      </c>
      <c r="E10729" s="19" t="s">
        <v>119</v>
      </c>
      <c r="F10729" s="19" t="s">
        <v>120</v>
      </c>
      <c r="G10729" s="19" t="s">
        <v>272</v>
      </c>
      <c r="H10729" s="19" t="n">
        <f aca="false">IF(OR(VLOOKUP(A10729,Personal!$A$6:$F$112,5,FALSE())&lt;&gt;"Sí",N10729="No aplica"),0,'Catàleg GRAE'!D46)</f>
        <v>1</v>
      </c>
      <c r="I10729" s="20"/>
      <c r="J10729" s="20"/>
      <c r="K10729" s="20"/>
      <c r="L10729" s="21"/>
      <c r="M10729" s="21"/>
      <c r="N10729" s="20"/>
      <c r="O10729" s="20"/>
      <c r="P10729" s="19" t="str">
        <f aca="false">IF(I10729="","",I10729-H10729)</f>
        <v/>
      </c>
      <c r="Q10729" s="19" t="str">
        <f aca="true">IF(B10729="","",IF(N10729="No aplica","No aplica",IF(I10729="","Pendent",IF(N10729="Per substituir","Substituir",IF(OR(N10729="No localitzat",N10729="No lliurat"),"Reposar",IF(I10729&lt;H10729,"Reposar",IF(I10729&gt;H10729,"Revisar excedent",IF(AND(G10729="Sí",M10729&lt;&gt;"",M10729&lt;TODAY()),"EPI caducat",IF(AND(G10729="Sí",M10729&lt;&gt;"",M10729&lt;=TODAY()+90),"EPI caduca ≤90 dies",IF(OR(N10729="Deteriorat usable",N10729="Revisió necessària"),"Revisar","OK"))))))))))</f>
      </c>
      <c r="R10729" s="20"/>
    </row>
    <row r="10730" customFormat="false" ht="15" hidden="false" customHeight="false" outlineLevel="0" collapsed="false">
      <c r="A10730" s="19" t="n">
        <v>99</v>
      </c>
      <c r="B10730" s="19" t="n">
        <f aca="false">IFERROR(VLOOKUP(A10730,Personal!$A$6:$F$112,2,FALSE()),"")</f>
        <v>0</v>
      </c>
      <c r="C10730" s="19" t="n">
        <f aca="false">IFERROR(VLOOKUP(A10730,Personal!$A$6:$F$112,3,FALSE()),"")</f>
        <v>0</v>
      </c>
      <c r="D10730" s="19" t="s">
        <v>97</v>
      </c>
      <c r="E10730" s="19" t="s">
        <v>121</v>
      </c>
      <c r="F10730" s="19" t="s">
        <v>122</v>
      </c>
      <c r="G10730" s="19" t="s">
        <v>291</v>
      </c>
      <c r="H10730" s="19" t="n">
        <f aca="false">IF(OR(VLOOKUP(A10730,Personal!$A$6:$F$112,5,FALSE())&lt;&gt;"Sí",N10730="No aplica"),0,'Catàleg GRAE'!D47)</f>
        <v>1</v>
      </c>
      <c r="I10730" s="20"/>
      <c r="J10730" s="20"/>
      <c r="K10730" s="20"/>
      <c r="L10730" s="21"/>
      <c r="M10730" s="21"/>
      <c r="N10730" s="20"/>
      <c r="O10730" s="20"/>
      <c r="P10730" s="19" t="str">
        <f aca="false">IF(I10730="","",I10730-H10730)</f>
        <v/>
      </c>
      <c r="Q10730" s="19" t="str">
        <f aca="true">IF(B10730="","",IF(N10730="No aplica","No aplica",IF(I10730="","Pendent",IF(N10730="Per substituir","Substituir",IF(OR(N10730="No localitzat",N10730="No lliurat"),"Reposar",IF(I10730&lt;H10730,"Reposar",IF(I10730&gt;H10730,"Revisar excedent",IF(AND(G10730="Sí",M10730&lt;&gt;"",M10730&lt;TODAY()),"EPI caducat",IF(AND(G10730="Sí",M10730&lt;&gt;"",M10730&lt;=TODAY()+90),"EPI caduca ≤90 dies",IF(OR(N10730="Deteriorat usable",N10730="Revisió necessària"),"Revisar","OK"))))))))))</f>
      </c>
      <c r="R10730" s="20"/>
    </row>
    <row r="10731" customFormat="false" ht="15" hidden="false" customHeight="false" outlineLevel="0" collapsed="false">
      <c r="A10731" s="19" t="n">
        <v>99</v>
      </c>
      <c r="B10731" s="19" t="n">
        <f aca="false">IFERROR(VLOOKUP(A10731,Personal!$A$6:$F$112,2,FALSE()),"")</f>
        <v>0</v>
      </c>
      <c r="C10731" s="19" t="n">
        <f aca="false">IFERROR(VLOOKUP(A10731,Personal!$A$6:$F$112,3,FALSE()),"")</f>
        <v>0</v>
      </c>
      <c r="D10731" s="19" t="s">
        <v>97</v>
      </c>
      <c r="E10731" s="19" t="s">
        <v>123</v>
      </c>
      <c r="F10731" s="19" t="s">
        <v>124</v>
      </c>
      <c r="G10731" s="19" t="s">
        <v>291</v>
      </c>
      <c r="H10731" s="19" t="n">
        <f aca="false">IF(OR(VLOOKUP(A10731,Personal!$A$6:$F$112,5,FALSE())&lt;&gt;"Sí",N10731="No aplica"),0,'Catàleg GRAE'!D48)</f>
        <v>1</v>
      </c>
      <c r="I10731" s="20"/>
      <c r="J10731" s="20"/>
      <c r="K10731" s="20"/>
      <c r="L10731" s="21"/>
      <c r="M10731" s="21"/>
      <c r="N10731" s="20"/>
      <c r="O10731" s="20"/>
      <c r="P10731" s="19" t="str">
        <f aca="false">IF(I10731="","",I10731-H10731)</f>
        <v/>
      </c>
      <c r="Q10731" s="19" t="str">
        <f aca="true">IF(B10731="","",IF(N10731="No aplica","No aplica",IF(I10731="","Pendent",IF(N10731="Per substituir","Substituir",IF(OR(N10731="No localitzat",N10731="No lliurat"),"Reposar",IF(I10731&lt;H10731,"Reposar",IF(I10731&gt;H10731,"Revisar excedent",IF(AND(G10731="Sí",M10731&lt;&gt;"",M10731&lt;TODAY()),"EPI caducat",IF(AND(G10731="Sí",M10731&lt;&gt;"",M10731&lt;=TODAY()+90),"EPI caduca ≤90 dies",IF(OR(N10731="Deteriorat usable",N10731="Revisió necessària"),"Revisar","OK"))))))))))</f>
      </c>
      <c r="R10731" s="20"/>
    </row>
    <row r="10732" customFormat="false" ht="15" hidden="false" customHeight="false" outlineLevel="0" collapsed="false">
      <c r="A10732" s="19" t="n">
        <v>99</v>
      </c>
      <c r="B10732" s="19" t="n">
        <f aca="false">IFERROR(VLOOKUP(A10732,Personal!$A$6:$F$112,2,FALSE()),"")</f>
        <v>0</v>
      </c>
      <c r="C10732" s="19" t="n">
        <f aca="false">IFERROR(VLOOKUP(A10732,Personal!$A$6:$F$112,3,FALSE()),"")</f>
        <v>0</v>
      </c>
      <c r="D10732" s="19" t="s">
        <v>125</v>
      </c>
      <c r="E10732" s="19" t="s">
        <v>126</v>
      </c>
      <c r="F10732" s="19" t="s">
        <v>127</v>
      </c>
      <c r="G10732" s="19" t="s">
        <v>272</v>
      </c>
      <c r="H10732" s="19" t="n">
        <f aca="false">IF(OR(VLOOKUP(A10732,Personal!$A$6:$F$112,5,FALSE())&lt;&gt;"Sí",N10732="No aplica"),0,'Catàleg GRAE'!D49)</f>
        <v>1</v>
      </c>
      <c r="I10732" s="20"/>
      <c r="J10732" s="20"/>
      <c r="K10732" s="20"/>
      <c r="L10732" s="21"/>
      <c r="M10732" s="21"/>
      <c r="N10732" s="20"/>
      <c r="O10732" s="20"/>
      <c r="P10732" s="19" t="str">
        <f aca="false">IF(I10732="","",I10732-H10732)</f>
        <v/>
      </c>
      <c r="Q10732" s="19" t="str">
        <f aca="true">IF(B10732="","",IF(N10732="No aplica","No aplica",IF(I10732="","Pendent",IF(N10732="Per substituir","Substituir",IF(OR(N10732="No localitzat",N10732="No lliurat"),"Reposar",IF(I10732&lt;H10732,"Reposar",IF(I10732&gt;H10732,"Revisar excedent",IF(AND(G10732="Sí",M10732&lt;&gt;"",M10732&lt;TODAY()),"EPI caducat",IF(AND(G10732="Sí",M10732&lt;&gt;"",M10732&lt;=TODAY()+90),"EPI caduca ≤90 dies",IF(OR(N10732="Deteriorat usable",N10732="Revisió necessària"),"Revisar","OK"))))))))))</f>
      </c>
      <c r="R10732" s="20"/>
    </row>
    <row r="10733" customFormat="false" ht="15" hidden="false" customHeight="false" outlineLevel="0" collapsed="false">
      <c r="A10733" s="19" t="n">
        <v>99</v>
      </c>
      <c r="B10733" s="19" t="n">
        <f aca="false">IFERROR(VLOOKUP(A10733,Personal!$A$6:$F$112,2,FALSE()),"")</f>
        <v>0</v>
      </c>
      <c r="C10733" s="19" t="n">
        <f aca="false">IFERROR(VLOOKUP(A10733,Personal!$A$6:$F$112,3,FALSE()),"")</f>
        <v>0</v>
      </c>
      <c r="D10733" s="19" t="s">
        <v>125</v>
      </c>
      <c r="E10733" s="19" t="s">
        <v>128</v>
      </c>
      <c r="F10733" s="19" t="s">
        <v>129</v>
      </c>
      <c r="G10733" s="19" t="s">
        <v>272</v>
      </c>
      <c r="H10733" s="19" t="n">
        <f aca="false">IF(OR(VLOOKUP(A10733,Personal!$A$6:$F$112,5,FALSE())&lt;&gt;"Sí",N10733="No aplica"),0,'Catàleg GRAE'!D50)</f>
        <v>1</v>
      </c>
      <c r="I10733" s="20"/>
      <c r="J10733" s="20"/>
      <c r="K10733" s="20"/>
      <c r="L10733" s="21"/>
      <c r="M10733" s="21"/>
      <c r="N10733" s="20"/>
      <c r="O10733" s="20"/>
      <c r="P10733" s="19" t="str">
        <f aca="false">IF(I10733="","",I10733-H10733)</f>
        <v/>
      </c>
      <c r="Q10733" s="19" t="str">
        <f aca="true">IF(B10733="","",IF(N10733="No aplica","No aplica",IF(I10733="","Pendent",IF(N10733="Per substituir","Substituir",IF(OR(N10733="No localitzat",N10733="No lliurat"),"Reposar",IF(I10733&lt;H10733,"Reposar",IF(I10733&gt;H10733,"Revisar excedent",IF(AND(G10733="Sí",M10733&lt;&gt;"",M10733&lt;TODAY()),"EPI caducat",IF(AND(G10733="Sí",M10733&lt;&gt;"",M10733&lt;=TODAY()+90),"EPI caduca ≤90 dies",IF(OR(N10733="Deteriorat usable",N10733="Revisió necessària"),"Revisar","OK"))))))))))</f>
      </c>
      <c r="R10733" s="20"/>
    </row>
    <row r="10734" customFormat="false" ht="15" hidden="false" customHeight="false" outlineLevel="0" collapsed="false">
      <c r="A10734" s="19" t="n">
        <v>99</v>
      </c>
      <c r="B10734" s="19" t="n">
        <f aca="false">IFERROR(VLOOKUP(A10734,Personal!$A$6:$F$112,2,FALSE()),"")</f>
        <v>0</v>
      </c>
      <c r="C10734" s="19" t="n">
        <f aca="false">IFERROR(VLOOKUP(A10734,Personal!$A$6:$F$112,3,FALSE()),"")</f>
        <v>0</v>
      </c>
      <c r="D10734" s="19" t="s">
        <v>125</v>
      </c>
      <c r="E10734" s="19" t="s">
        <v>130</v>
      </c>
      <c r="F10734" s="19" t="s">
        <v>131</v>
      </c>
      <c r="G10734" s="19" t="s">
        <v>291</v>
      </c>
      <c r="H10734" s="19" t="n">
        <f aca="false">IF(OR(VLOOKUP(A10734,Personal!$A$6:$F$112,5,FALSE())&lt;&gt;"Sí",N10734="No aplica"),0,'Catàleg GRAE'!D51)</f>
        <v>1</v>
      </c>
      <c r="I10734" s="20"/>
      <c r="J10734" s="20"/>
      <c r="K10734" s="20"/>
      <c r="L10734" s="21"/>
      <c r="M10734" s="21"/>
      <c r="N10734" s="20"/>
      <c r="O10734" s="20"/>
      <c r="P10734" s="19" t="str">
        <f aca="false">IF(I10734="","",I10734-H10734)</f>
        <v/>
      </c>
      <c r="Q10734" s="19" t="str">
        <f aca="true">IF(B10734="","",IF(N10734="No aplica","No aplica",IF(I10734="","Pendent",IF(N10734="Per substituir","Substituir",IF(OR(N10734="No localitzat",N10734="No lliurat"),"Reposar",IF(I10734&lt;H10734,"Reposar",IF(I10734&gt;H10734,"Revisar excedent",IF(AND(G10734="Sí",M10734&lt;&gt;"",M10734&lt;TODAY()),"EPI caducat",IF(AND(G10734="Sí",M10734&lt;&gt;"",M10734&lt;=TODAY()+90),"EPI caduca ≤90 dies",IF(OR(N10734="Deteriorat usable",N10734="Revisió necessària"),"Revisar","OK"))))))))))</f>
      </c>
      <c r="R10734" s="20"/>
    </row>
    <row r="10735" customFormat="false" ht="15" hidden="false" customHeight="false" outlineLevel="0" collapsed="false">
      <c r="A10735" s="19" t="n">
        <v>99</v>
      </c>
      <c r="B10735" s="19" t="n">
        <f aca="false">IFERROR(VLOOKUP(A10735,Personal!$A$6:$F$112,2,FALSE()),"")</f>
        <v>0</v>
      </c>
      <c r="C10735" s="19" t="n">
        <f aca="false">IFERROR(VLOOKUP(A10735,Personal!$A$6:$F$112,3,FALSE()),"")</f>
        <v>0</v>
      </c>
      <c r="D10735" s="19" t="s">
        <v>132</v>
      </c>
      <c r="E10735" s="19" t="s">
        <v>133</v>
      </c>
      <c r="F10735" s="19" t="s">
        <v>134</v>
      </c>
      <c r="G10735" s="19" t="s">
        <v>291</v>
      </c>
      <c r="H10735" s="19" t="n">
        <f aca="false">IF(OR(VLOOKUP(A10735,Personal!$A$6:$F$112,5,FALSE())&lt;&gt;"Sí",N10735="No aplica"),0,'Catàleg GRAE'!D52)</f>
        <v>1</v>
      </c>
      <c r="I10735" s="20"/>
      <c r="J10735" s="20"/>
      <c r="K10735" s="20"/>
      <c r="L10735" s="21"/>
      <c r="M10735" s="21"/>
      <c r="N10735" s="20"/>
      <c r="O10735" s="20"/>
      <c r="P10735" s="19" t="str">
        <f aca="false">IF(I10735="","",I10735-H10735)</f>
        <v/>
      </c>
      <c r="Q10735" s="19" t="str">
        <f aca="true">IF(B10735="","",IF(N10735="No aplica","No aplica",IF(I10735="","Pendent",IF(N10735="Per substituir","Substituir",IF(OR(N10735="No localitzat",N10735="No lliurat"),"Reposar",IF(I10735&lt;H10735,"Reposar",IF(I10735&gt;H10735,"Revisar excedent",IF(AND(G10735="Sí",M10735&lt;&gt;"",M10735&lt;TODAY()),"EPI caducat",IF(AND(G10735="Sí",M10735&lt;&gt;"",M10735&lt;=TODAY()+90),"EPI caduca ≤90 dies",IF(OR(N10735="Deteriorat usable",N10735="Revisió necessària"),"Revisar","OK"))))))))))</f>
      </c>
      <c r="R10735" s="20"/>
    </row>
    <row r="10736" customFormat="false" ht="15" hidden="false" customHeight="false" outlineLevel="0" collapsed="false">
      <c r="A10736" s="19" t="n">
        <v>99</v>
      </c>
      <c r="B10736" s="19" t="n">
        <f aca="false">IFERROR(VLOOKUP(A10736,Personal!$A$6:$F$112,2,FALSE()),"")</f>
        <v>0</v>
      </c>
      <c r="C10736" s="19" t="n">
        <f aca="false">IFERROR(VLOOKUP(A10736,Personal!$A$6:$F$112,3,FALSE()),"")</f>
        <v>0</v>
      </c>
      <c r="D10736" s="19" t="s">
        <v>94</v>
      </c>
      <c r="E10736" s="19" t="s">
        <v>135</v>
      </c>
      <c r="F10736" s="19" t="s">
        <v>136</v>
      </c>
      <c r="G10736" s="19" t="s">
        <v>291</v>
      </c>
      <c r="H10736" s="19" t="n">
        <f aca="false">IF(OR(VLOOKUP(A10736,Personal!$A$6:$F$112,5,FALSE())&lt;&gt;"Sí",N10736="No aplica"),0,'Catàleg GRAE'!D53)</f>
        <v>1</v>
      </c>
      <c r="I10736" s="20"/>
      <c r="J10736" s="20"/>
      <c r="K10736" s="20"/>
      <c r="L10736" s="21"/>
      <c r="M10736" s="21"/>
      <c r="N10736" s="20"/>
      <c r="O10736" s="20"/>
      <c r="P10736" s="19" t="str">
        <f aca="false">IF(I10736="","",I10736-H10736)</f>
        <v/>
      </c>
      <c r="Q10736" s="19" t="str">
        <f aca="true">IF(B10736="","",IF(N10736="No aplica","No aplica",IF(I10736="","Pendent",IF(N10736="Per substituir","Substituir",IF(OR(N10736="No localitzat",N10736="No lliurat"),"Reposar",IF(I10736&lt;H10736,"Reposar",IF(I10736&gt;H10736,"Revisar excedent",IF(AND(G10736="Sí",M10736&lt;&gt;"",M10736&lt;TODAY()),"EPI caducat",IF(AND(G10736="Sí",M10736&lt;&gt;"",M10736&lt;=TODAY()+90),"EPI caduca ≤90 dies",IF(OR(N10736="Deteriorat usable",N10736="Revisió necessària"),"Revisar","OK"))))))))))</f>
      </c>
      <c r="R10736" s="20"/>
    </row>
    <row r="10737" customFormat="false" ht="15" hidden="false" customHeight="false" outlineLevel="0" collapsed="false">
      <c r="A10737" s="19" t="n">
        <v>99</v>
      </c>
      <c r="B10737" s="19" t="n">
        <f aca="false">IFERROR(VLOOKUP(A10737,Personal!$A$6:$F$112,2,FALSE()),"")</f>
        <v>0</v>
      </c>
      <c r="C10737" s="19" t="n">
        <f aca="false">IFERROR(VLOOKUP(A10737,Personal!$A$6:$F$112,3,FALSE()),"")</f>
        <v>0</v>
      </c>
      <c r="D10737" s="19" t="s">
        <v>137</v>
      </c>
      <c r="E10737" s="19" t="s">
        <v>138</v>
      </c>
      <c r="F10737" s="19" t="s">
        <v>139</v>
      </c>
      <c r="G10737" s="19" t="s">
        <v>291</v>
      </c>
      <c r="H10737" s="19" t="n">
        <f aca="false">IF(OR(VLOOKUP(A10737,Personal!$A$6:$F$112,5,FALSE())&lt;&gt;"Sí",N10737="No aplica"),0,'Catàleg GRAE'!D54)</f>
        <v>1</v>
      </c>
      <c r="I10737" s="20"/>
      <c r="J10737" s="20"/>
      <c r="K10737" s="20"/>
      <c r="L10737" s="21"/>
      <c r="M10737" s="21"/>
      <c r="N10737" s="20"/>
      <c r="O10737" s="20"/>
      <c r="P10737" s="19" t="str">
        <f aca="false">IF(I10737="","",I10737-H10737)</f>
        <v/>
      </c>
      <c r="Q10737" s="19" t="str">
        <f aca="true">IF(B10737="","",IF(N10737="No aplica","No aplica",IF(I10737="","Pendent",IF(N10737="Per substituir","Substituir",IF(OR(N10737="No localitzat",N10737="No lliurat"),"Reposar",IF(I10737&lt;H10737,"Reposar",IF(I10737&gt;H10737,"Revisar excedent",IF(AND(G10737="Sí",M10737&lt;&gt;"",M10737&lt;TODAY()),"EPI caducat",IF(AND(G10737="Sí",M10737&lt;&gt;"",M10737&lt;=TODAY()+90),"EPI caduca ≤90 dies",IF(OR(N10737="Deteriorat usable",N10737="Revisió necessària"),"Revisar","OK"))))))))))</f>
      </c>
      <c r="R10737" s="20"/>
    </row>
    <row r="10738" customFormat="false" ht="15" hidden="false" customHeight="false" outlineLevel="0" collapsed="false">
      <c r="A10738" s="19" t="n">
        <v>99</v>
      </c>
      <c r="B10738" s="19" t="n">
        <f aca="false">IFERROR(VLOOKUP(A10738,Personal!$A$6:$F$112,2,FALSE()),"")</f>
        <v>0</v>
      </c>
      <c r="C10738" s="19" t="n">
        <f aca="false">IFERROR(VLOOKUP(A10738,Personal!$A$6:$F$112,3,FALSE()),"")</f>
        <v>0</v>
      </c>
      <c r="D10738" s="19" t="s">
        <v>94</v>
      </c>
      <c r="E10738" s="19" t="s">
        <v>140</v>
      </c>
      <c r="F10738" s="19" t="s">
        <v>141</v>
      </c>
      <c r="G10738" s="19" t="s">
        <v>291</v>
      </c>
      <c r="H10738" s="19" t="n">
        <f aca="false">IF(OR(VLOOKUP(A10738,Personal!$A$6:$F$112,5,FALSE())&lt;&gt;"Sí",N10738="No aplica"),0,'Catàleg GRAE'!D55)</f>
        <v>1</v>
      </c>
      <c r="I10738" s="20"/>
      <c r="J10738" s="20"/>
      <c r="K10738" s="20"/>
      <c r="L10738" s="21"/>
      <c r="M10738" s="21"/>
      <c r="N10738" s="20"/>
      <c r="O10738" s="20"/>
      <c r="P10738" s="19" t="str">
        <f aca="false">IF(I10738="","",I10738-H10738)</f>
        <v/>
      </c>
      <c r="Q10738" s="19" t="str">
        <f aca="true">IF(B10738="","",IF(N10738="No aplica","No aplica",IF(I10738="","Pendent",IF(N10738="Per substituir","Substituir",IF(OR(N10738="No localitzat",N10738="No lliurat"),"Reposar",IF(I10738&lt;H10738,"Reposar",IF(I10738&gt;H10738,"Revisar excedent",IF(AND(G10738="Sí",M10738&lt;&gt;"",M10738&lt;TODAY()),"EPI caducat",IF(AND(G10738="Sí",M10738&lt;&gt;"",M10738&lt;=TODAY()+90),"EPI caduca ≤90 dies",IF(OR(N10738="Deteriorat usable",N10738="Revisió necessària"),"Revisar","OK"))))))))))</f>
      </c>
      <c r="R10738" s="20"/>
    </row>
    <row r="10739" customFormat="false" ht="15" hidden="false" customHeight="false" outlineLevel="0" collapsed="false">
      <c r="A10739" s="19" t="n">
        <v>99</v>
      </c>
      <c r="B10739" s="19" t="n">
        <f aca="false">IFERROR(VLOOKUP(A10739,Personal!$A$6:$F$112,2,FALSE()),"")</f>
        <v>0</v>
      </c>
      <c r="C10739" s="19" t="n">
        <f aca="false">IFERROR(VLOOKUP(A10739,Personal!$A$6:$F$112,3,FALSE()),"")</f>
        <v>0</v>
      </c>
      <c r="D10739" s="19" t="s">
        <v>142</v>
      </c>
      <c r="E10739" s="19" t="s">
        <v>143</v>
      </c>
      <c r="F10739" s="19" t="s">
        <v>144</v>
      </c>
      <c r="G10739" s="19" t="s">
        <v>291</v>
      </c>
      <c r="H10739" s="19" t="n">
        <f aca="false">IF(OR(VLOOKUP(A10739,Personal!$A$6:$F$112,5,FALSE())&lt;&gt;"Sí",N10739="No aplica"),0,'Catàleg GRAE'!D56)</f>
        <v>1</v>
      </c>
      <c r="I10739" s="20"/>
      <c r="J10739" s="20"/>
      <c r="K10739" s="20"/>
      <c r="L10739" s="21"/>
      <c r="M10739" s="21"/>
      <c r="N10739" s="20"/>
      <c r="O10739" s="20"/>
      <c r="P10739" s="19" t="str">
        <f aca="false">IF(I10739="","",I10739-H10739)</f>
        <v/>
      </c>
      <c r="Q10739" s="19" t="str">
        <f aca="true">IF(B10739="","",IF(N10739="No aplica","No aplica",IF(I10739="","Pendent",IF(N10739="Per substituir","Substituir",IF(OR(N10739="No localitzat",N10739="No lliurat"),"Reposar",IF(I10739&lt;H10739,"Reposar",IF(I10739&gt;H10739,"Revisar excedent",IF(AND(G10739="Sí",M10739&lt;&gt;"",M10739&lt;TODAY()),"EPI caducat",IF(AND(G10739="Sí",M10739&lt;&gt;"",M10739&lt;=TODAY()+90),"EPI caduca ≤90 dies",IF(OR(N10739="Deteriorat usable",N10739="Revisió necessària"),"Revisar","OK"))))))))))</f>
      </c>
      <c r="R10739" s="20"/>
    </row>
    <row r="10740" customFormat="false" ht="15" hidden="false" customHeight="false" outlineLevel="0" collapsed="false">
      <c r="A10740" s="19" t="n">
        <v>99</v>
      </c>
      <c r="B10740" s="19" t="n">
        <f aca="false">IFERROR(VLOOKUP(A10740,Personal!$A$6:$F$112,2,FALSE()),"")</f>
        <v>0</v>
      </c>
      <c r="C10740" s="19" t="n">
        <f aca="false">IFERROR(VLOOKUP(A10740,Personal!$A$6:$F$112,3,FALSE()),"")</f>
        <v>0</v>
      </c>
      <c r="D10740" s="19" t="s">
        <v>112</v>
      </c>
      <c r="E10740" s="19" t="s">
        <v>145</v>
      </c>
      <c r="F10740" s="19" t="s">
        <v>146</v>
      </c>
      <c r="G10740" s="19" t="s">
        <v>291</v>
      </c>
      <c r="H10740" s="19" t="n">
        <f aca="false">IF(OR(VLOOKUP(A10740,Personal!$A$6:$F$112,5,FALSE())&lt;&gt;"Sí",N10740="No aplica"),0,'Catàleg GRAE'!D57)</f>
        <v>1</v>
      </c>
      <c r="I10740" s="20"/>
      <c r="J10740" s="20"/>
      <c r="K10740" s="20"/>
      <c r="L10740" s="21"/>
      <c r="M10740" s="21"/>
      <c r="N10740" s="20"/>
      <c r="O10740" s="20"/>
      <c r="P10740" s="19" t="str">
        <f aca="false">IF(I10740="","",I10740-H10740)</f>
        <v/>
      </c>
      <c r="Q10740" s="19" t="str">
        <f aca="true">IF(B10740="","",IF(N10740="No aplica","No aplica",IF(I10740="","Pendent",IF(N10740="Per substituir","Substituir",IF(OR(N10740="No localitzat",N10740="No lliurat"),"Reposar",IF(I10740&lt;H10740,"Reposar",IF(I10740&gt;H10740,"Revisar excedent",IF(AND(G10740="Sí",M10740&lt;&gt;"",M10740&lt;TODAY()),"EPI caducat",IF(AND(G10740="Sí",M10740&lt;&gt;"",M10740&lt;=TODAY()+90),"EPI caduca ≤90 dies",IF(OR(N10740="Deteriorat usable",N10740="Revisió necessària"),"Revisar","OK"))))))))))</f>
      </c>
      <c r="R10740" s="20"/>
    </row>
    <row r="10741" customFormat="false" ht="15" hidden="false" customHeight="false" outlineLevel="0" collapsed="false">
      <c r="A10741" s="19" t="n">
        <v>99</v>
      </c>
      <c r="B10741" s="19" t="n">
        <f aca="false">IFERROR(VLOOKUP(A10741,Personal!$A$6:$F$112,2,FALSE()),"")</f>
        <v>0</v>
      </c>
      <c r="C10741" s="19" t="n">
        <f aca="false">IFERROR(VLOOKUP(A10741,Personal!$A$6:$F$112,3,FALSE()),"")</f>
        <v>0</v>
      </c>
      <c r="D10741" s="19" t="s">
        <v>137</v>
      </c>
      <c r="E10741" s="19" t="s">
        <v>147</v>
      </c>
      <c r="F10741" s="19" t="s">
        <v>148</v>
      </c>
      <c r="G10741" s="19" t="s">
        <v>291</v>
      </c>
      <c r="H10741" s="19" t="n">
        <f aca="false">IF(OR(VLOOKUP(A10741,Personal!$A$6:$F$112,5,FALSE())&lt;&gt;"Sí",N10741="No aplica"),0,'Catàleg GRAE'!D58)</f>
        <v>1</v>
      </c>
      <c r="I10741" s="20"/>
      <c r="J10741" s="20"/>
      <c r="K10741" s="20"/>
      <c r="L10741" s="21"/>
      <c r="M10741" s="21"/>
      <c r="N10741" s="20"/>
      <c r="O10741" s="20"/>
      <c r="P10741" s="19" t="str">
        <f aca="false">IF(I10741="","",I10741-H10741)</f>
        <v/>
      </c>
      <c r="Q10741" s="19" t="str">
        <f aca="true">IF(B10741="","",IF(N10741="No aplica","No aplica",IF(I10741="","Pendent",IF(N10741="Per substituir","Substituir",IF(OR(N10741="No localitzat",N10741="No lliurat"),"Reposar",IF(I10741&lt;H10741,"Reposar",IF(I10741&gt;H10741,"Revisar excedent",IF(AND(G10741="Sí",M10741&lt;&gt;"",M10741&lt;TODAY()),"EPI caducat",IF(AND(G10741="Sí",M10741&lt;&gt;"",M10741&lt;=TODAY()+90),"EPI caduca ≤90 dies",IF(OR(N10741="Deteriorat usable",N10741="Revisió necessària"),"Revisar","OK"))))))))))</f>
      </c>
      <c r="R10741" s="20"/>
    </row>
    <row r="10742" customFormat="false" ht="15" hidden="false" customHeight="false" outlineLevel="0" collapsed="false">
      <c r="A10742" s="19" t="n">
        <v>99</v>
      </c>
      <c r="B10742" s="19" t="n">
        <f aca="false">IFERROR(VLOOKUP(A10742,Personal!$A$6:$F$112,2,FALSE()),"")</f>
        <v>0</v>
      </c>
      <c r="C10742" s="19" t="n">
        <f aca="false">IFERROR(VLOOKUP(A10742,Personal!$A$6:$F$112,3,FALSE()),"")</f>
        <v>0</v>
      </c>
      <c r="D10742" s="19" t="s">
        <v>125</v>
      </c>
      <c r="E10742" s="19" t="s">
        <v>149</v>
      </c>
      <c r="F10742" s="19" t="s">
        <v>150</v>
      </c>
      <c r="G10742" s="19" t="s">
        <v>291</v>
      </c>
      <c r="H10742" s="19" t="n">
        <f aca="false">IF(OR(VLOOKUP(A10742,Personal!$A$6:$F$112,5,FALSE())&lt;&gt;"Sí",N10742="No aplica"),0,'Catàleg GRAE'!D59)</f>
        <v>1</v>
      </c>
      <c r="I10742" s="20"/>
      <c r="J10742" s="20"/>
      <c r="K10742" s="20"/>
      <c r="L10742" s="21"/>
      <c r="M10742" s="21"/>
      <c r="N10742" s="20"/>
      <c r="O10742" s="20"/>
      <c r="P10742" s="19" t="str">
        <f aca="false">IF(I10742="","",I10742-H10742)</f>
        <v/>
      </c>
      <c r="Q10742" s="19" t="str">
        <f aca="true">IF(B10742="","",IF(N10742="No aplica","No aplica",IF(I10742="","Pendent",IF(N10742="Per substituir","Substituir",IF(OR(N10742="No localitzat",N10742="No lliurat"),"Reposar",IF(I10742&lt;H10742,"Reposar",IF(I10742&gt;H10742,"Revisar excedent",IF(AND(G10742="Sí",M10742&lt;&gt;"",M10742&lt;TODAY()),"EPI caducat",IF(AND(G10742="Sí",M10742&lt;&gt;"",M10742&lt;=TODAY()+90),"EPI caduca ≤90 dies",IF(OR(N10742="Deteriorat usable",N10742="Revisió necessària"),"Revisar","OK"))))))))))</f>
      </c>
      <c r="R10742" s="20"/>
    </row>
    <row r="10743" customFormat="false" ht="15" hidden="false" customHeight="false" outlineLevel="0" collapsed="false">
      <c r="A10743" s="19" t="n">
        <v>99</v>
      </c>
      <c r="B10743" s="19" t="n">
        <f aca="false">IFERROR(VLOOKUP(A10743,Personal!$A$6:$F$112,2,FALSE()),"")</f>
        <v>0</v>
      </c>
      <c r="C10743" s="19" t="n">
        <f aca="false">IFERROR(VLOOKUP(A10743,Personal!$A$6:$F$112,3,FALSE()),"")</f>
        <v>0</v>
      </c>
      <c r="D10743" s="19" t="s">
        <v>125</v>
      </c>
      <c r="E10743" s="19" t="s">
        <v>151</v>
      </c>
      <c r="F10743" s="19" t="s">
        <v>152</v>
      </c>
      <c r="G10743" s="19" t="s">
        <v>291</v>
      </c>
      <c r="H10743" s="19" t="n">
        <f aca="false">IF(OR(VLOOKUP(A10743,Personal!$A$6:$F$112,5,FALSE())&lt;&gt;"Sí",N10743="No aplica"),0,'Catàleg GRAE'!D60)</f>
        <v>1</v>
      </c>
      <c r="I10743" s="20"/>
      <c r="J10743" s="20"/>
      <c r="K10743" s="20"/>
      <c r="L10743" s="21"/>
      <c r="M10743" s="21"/>
      <c r="N10743" s="20"/>
      <c r="O10743" s="20"/>
      <c r="P10743" s="19" t="str">
        <f aca="false">IF(I10743="","",I10743-H10743)</f>
        <v/>
      </c>
      <c r="Q10743" s="19" t="str">
        <f aca="true">IF(B10743="","",IF(N10743="No aplica","No aplica",IF(I10743="","Pendent",IF(N10743="Per substituir","Substituir",IF(OR(N10743="No localitzat",N10743="No lliurat"),"Reposar",IF(I10743&lt;H10743,"Reposar",IF(I10743&gt;H10743,"Revisar excedent",IF(AND(G10743="Sí",M10743&lt;&gt;"",M10743&lt;TODAY()),"EPI caducat",IF(AND(G10743="Sí",M10743&lt;&gt;"",M10743&lt;=TODAY()+90),"EPI caduca ≤90 dies",IF(OR(N10743="Deteriorat usable",N10743="Revisió necessària"),"Revisar","OK"))))))))))</f>
      </c>
      <c r="R10743" s="20"/>
    </row>
    <row r="10744" customFormat="false" ht="15" hidden="false" customHeight="false" outlineLevel="0" collapsed="false">
      <c r="A10744" s="19" t="n">
        <v>99</v>
      </c>
      <c r="B10744" s="19" t="n">
        <f aca="false">IFERROR(VLOOKUP(A10744,Personal!$A$6:$F$112,2,FALSE()),"")</f>
        <v>0</v>
      </c>
      <c r="C10744" s="19" t="n">
        <f aca="false">IFERROR(VLOOKUP(A10744,Personal!$A$6:$F$112,3,FALSE()),"")</f>
        <v>0</v>
      </c>
      <c r="D10744" s="19" t="s">
        <v>153</v>
      </c>
      <c r="E10744" s="19" t="s">
        <v>154</v>
      </c>
      <c r="F10744" s="19" t="s">
        <v>155</v>
      </c>
      <c r="G10744" s="19" t="s">
        <v>291</v>
      </c>
      <c r="H10744" s="19" t="n">
        <f aca="false">IF(OR(VLOOKUP(A10744,Personal!$A$6:$F$112,5,FALSE())&lt;&gt;"Sí",N10744="No aplica"),0,'Catàleg GRAE'!D61)</f>
        <v>1</v>
      </c>
      <c r="I10744" s="20"/>
      <c r="J10744" s="20"/>
      <c r="K10744" s="20"/>
      <c r="L10744" s="21"/>
      <c r="M10744" s="21"/>
      <c r="N10744" s="20"/>
      <c r="O10744" s="20"/>
      <c r="P10744" s="19" t="str">
        <f aca="false">IF(I10744="","",I10744-H10744)</f>
        <v/>
      </c>
      <c r="Q10744" s="19" t="str">
        <f aca="true">IF(B10744="","",IF(N10744="No aplica","No aplica",IF(I10744="","Pendent",IF(N10744="Per substituir","Substituir",IF(OR(N10744="No localitzat",N10744="No lliurat"),"Reposar",IF(I10744&lt;H10744,"Reposar",IF(I10744&gt;H10744,"Revisar excedent",IF(AND(G10744="Sí",M10744&lt;&gt;"",M10744&lt;TODAY()),"EPI caducat",IF(AND(G10744="Sí",M10744&lt;&gt;"",M10744&lt;=TODAY()+90),"EPI caduca ≤90 dies",IF(OR(N10744="Deteriorat usable",N10744="Revisió necessària"),"Revisar","OK"))))))))))</f>
      </c>
      <c r="R10744" s="20"/>
    </row>
    <row r="10745" customFormat="false" ht="15" hidden="false" customHeight="false" outlineLevel="0" collapsed="false">
      <c r="A10745" s="19" t="n">
        <v>99</v>
      </c>
      <c r="B10745" s="19" t="n">
        <f aca="false">IFERROR(VLOOKUP(A10745,Personal!$A$6:$F$112,2,FALSE()),"")</f>
        <v>0</v>
      </c>
      <c r="C10745" s="19" t="n">
        <f aca="false">IFERROR(VLOOKUP(A10745,Personal!$A$6:$F$112,3,FALSE()),"")</f>
        <v>0</v>
      </c>
      <c r="D10745" s="19" t="s">
        <v>37</v>
      </c>
      <c r="E10745" s="19" t="s">
        <v>156</v>
      </c>
      <c r="F10745" s="19" t="s">
        <v>157</v>
      </c>
      <c r="G10745" s="19" t="s">
        <v>291</v>
      </c>
      <c r="H10745" s="19" t="n">
        <f aca="false">IF(OR(VLOOKUP(A10745,Personal!$A$6:$F$112,5,FALSE())&lt;&gt;"Sí",N10745="No aplica"),0,'Catàleg GRAE'!D62)</f>
        <v>1</v>
      </c>
      <c r="I10745" s="20"/>
      <c r="J10745" s="20"/>
      <c r="K10745" s="20"/>
      <c r="L10745" s="21"/>
      <c r="M10745" s="21"/>
      <c r="N10745" s="20"/>
      <c r="O10745" s="20"/>
      <c r="P10745" s="19" t="str">
        <f aca="false">IF(I10745="","",I10745-H10745)</f>
        <v/>
      </c>
      <c r="Q10745" s="19" t="str">
        <f aca="true">IF(B10745="","",IF(N10745="No aplica","No aplica",IF(I10745="","Pendent",IF(N10745="Per substituir","Substituir",IF(OR(N10745="No localitzat",N10745="No lliurat"),"Reposar",IF(I10745&lt;H10745,"Reposar",IF(I10745&gt;H10745,"Revisar excedent",IF(AND(G10745="Sí",M10745&lt;&gt;"",M10745&lt;TODAY()),"EPI caducat",IF(AND(G10745="Sí",M10745&lt;&gt;"",M10745&lt;=TODAY()+90),"EPI caduca ≤90 dies",IF(OR(N10745="Deteriorat usable",N10745="Revisió necessària"),"Revisar","OK"))))))))))</f>
      </c>
      <c r="R10745" s="20"/>
    </row>
    <row r="10746" customFormat="false" ht="15" hidden="false" customHeight="false" outlineLevel="0" collapsed="false">
      <c r="A10746" s="19" t="n">
        <v>99</v>
      </c>
      <c r="B10746" s="19" t="n">
        <f aca="false">IFERROR(VLOOKUP(A10746,Personal!$A$6:$F$112,2,FALSE()),"")</f>
        <v>0</v>
      </c>
      <c r="C10746" s="19" t="n">
        <f aca="false">IFERROR(VLOOKUP(A10746,Personal!$A$6:$F$112,3,FALSE()),"")</f>
        <v>0</v>
      </c>
      <c r="D10746" s="19" t="s">
        <v>37</v>
      </c>
      <c r="E10746" s="19" t="s">
        <v>158</v>
      </c>
      <c r="F10746" s="19" t="s">
        <v>159</v>
      </c>
      <c r="G10746" s="19" t="s">
        <v>291</v>
      </c>
      <c r="H10746" s="19" t="n">
        <f aca="false">IF(OR(VLOOKUP(A10746,Personal!$A$6:$F$112,5,FALSE())&lt;&gt;"Sí",N10746="No aplica"),0,'Catàleg GRAE'!D63)</f>
        <v>1</v>
      </c>
      <c r="I10746" s="20"/>
      <c r="J10746" s="20"/>
      <c r="K10746" s="20"/>
      <c r="L10746" s="21"/>
      <c r="M10746" s="21"/>
      <c r="N10746" s="20"/>
      <c r="O10746" s="20"/>
      <c r="P10746" s="19" t="str">
        <f aca="false">IF(I10746="","",I10746-H10746)</f>
        <v/>
      </c>
      <c r="Q10746" s="19" t="str">
        <f aca="true">IF(B10746="","",IF(N10746="No aplica","No aplica",IF(I10746="","Pendent",IF(N10746="Per substituir","Substituir",IF(OR(N10746="No localitzat",N10746="No lliurat"),"Reposar",IF(I10746&lt;H10746,"Reposar",IF(I10746&gt;H10746,"Revisar excedent",IF(AND(G10746="Sí",M10746&lt;&gt;"",M10746&lt;TODAY()),"EPI caducat",IF(AND(G10746="Sí",M10746&lt;&gt;"",M10746&lt;=TODAY()+90),"EPI caduca ≤90 dies",IF(OR(N10746="Deteriorat usable",N10746="Revisió necessària"),"Revisar","OK"))))))))))</f>
      </c>
      <c r="R10746" s="20"/>
    </row>
    <row r="10747" customFormat="false" ht="15" hidden="false" customHeight="false" outlineLevel="0" collapsed="false">
      <c r="A10747" s="19" t="n">
        <v>99</v>
      </c>
      <c r="B10747" s="19" t="n">
        <f aca="false">IFERROR(VLOOKUP(A10747,Personal!$A$6:$F$112,2,FALSE()),"")</f>
        <v>0</v>
      </c>
      <c r="C10747" s="19" t="n">
        <f aca="false">IFERROR(VLOOKUP(A10747,Personal!$A$6:$F$112,3,FALSE()),"")</f>
        <v>0</v>
      </c>
      <c r="D10747" s="19" t="s">
        <v>160</v>
      </c>
      <c r="E10747" s="19" t="s">
        <v>161</v>
      </c>
      <c r="F10747" s="19" t="s">
        <v>162</v>
      </c>
      <c r="G10747" s="19" t="s">
        <v>291</v>
      </c>
      <c r="H10747" s="19" t="n">
        <f aca="false">IF(OR(VLOOKUP(A10747,Personal!$A$6:$F$112,5,FALSE())&lt;&gt;"Sí",N10747="No aplica"),0,'Catàleg GRAE'!D64)</f>
        <v>1</v>
      </c>
      <c r="I10747" s="20"/>
      <c r="J10747" s="20"/>
      <c r="K10747" s="20"/>
      <c r="L10747" s="21"/>
      <c r="M10747" s="21"/>
      <c r="N10747" s="20"/>
      <c r="O10747" s="20"/>
      <c r="P10747" s="19" t="str">
        <f aca="false">IF(I10747="","",I10747-H10747)</f>
        <v/>
      </c>
      <c r="Q10747" s="19" t="str">
        <f aca="true">IF(B10747="","",IF(N10747="No aplica","No aplica",IF(I10747="","Pendent",IF(N10747="Per substituir","Substituir",IF(OR(N10747="No localitzat",N10747="No lliurat"),"Reposar",IF(I10747&lt;H10747,"Reposar",IF(I10747&gt;H10747,"Revisar excedent",IF(AND(G10747="Sí",M10747&lt;&gt;"",M10747&lt;TODAY()),"EPI caducat",IF(AND(G10747="Sí",M10747&lt;&gt;"",M10747&lt;=TODAY()+90),"EPI caduca ≤90 dies",IF(OR(N10747="Deteriorat usable",N10747="Revisió necessària"),"Revisar","OK"))))))))))</f>
      </c>
      <c r="R10747" s="20"/>
    </row>
    <row r="10748" customFormat="false" ht="15" hidden="false" customHeight="false" outlineLevel="0" collapsed="false">
      <c r="A10748" s="19" t="n">
        <v>99</v>
      </c>
      <c r="B10748" s="19" t="n">
        <f aca="false">IFERROR(VLOOKUP(A10748,Personal!$A$6:$F$112,2,FALSE()),"")</f>
        <v>0</v>
      </c>
      <c r="C10748" s="19" t="n">
        <f aca="false">IFERROR(VLOOKUP(A10748,Personal!$A$6:$F$112,3,FALSE()),"")</f>
        <v>0</v>
      </c>
      <c r="D10748" s="19" t="s">
        <v>137</v>
      </c>
      <c r="E10748" s="19" t="s">
        <v>163</v>
      </c>
      <c r="F10748" s="19" t="s">
        <v>164</v>
      </c>
      <c r="G10748" s="19" t="s">
        <v>272</v>
      </c>
      <c r="H10748" s="19" t="n">
        <f aca="false">IF(OR(VLOOKUP(A10748,Personal!$A$6:$F$112,5,FALSE())&lt;&gt;"Sí",N10748="No aplica"),0,'Catàleg GRAE'!D65)</f>
        <v>1</v>
      </c>
      <c r="I10748" s="20"/>
      <c r="J10748" s="20"/>
      <c r="K10748" s="20"/>
      <c r="L10748" s="21"/>
      <c r="M10748" s="21"/>
      <c r="N10748" s="20"/>
      <c r="O10748" s="20"/>
      <c r="P10748" s="19" t="str">
        <f aca="false">IF(I10748="","",I10748-H10748)</f>
        <v/>
      </c>
      <c r="Q10748" s="19" t="str">
        <f aca="true">IF(B10748="","",IF(N10748="No aplica","No aplica",IF(I10748="","Pendent",IF(N10748="Per substituir","Substituir",IF(OR(N10748="No localitzat",N10748="No lliurat"),"Reposar",IF(I10748&lt;H10748,"Reposar",IF(I10748&gt;H10748,"Revisar excedent",IF(AND(G10748="Sí",M10748&lt;&gt;"",M10748&lt;TODAY()),"EPI caducat",IF(AND(G10748="Sí",M10748&lt;&gt;"",M10748&lt;=TODAY()+90),"EPI caduca ≤90 dies",IF(OR(N10748="Deteriorat usable",N10748="Revisió necessària"),"Revisar","OK"))))))))))</f>
      </c>
      <c r="R10748" s="20"/>
    </row>
    <row r="10749" customFormat="false" ht="15" hidden="false" customHeight="false" outlineLevel="0" collapsed="false">
      <c r="A10749" s="19" t="n">
        <v>99</v>
      </c>
      <c r="B10749" s="19" t="n">
        <f aca="false">IFERROR(VLOOKUP(A10749,Personal!$A$6:$F$112,2,FALSE()),"")</f>
        <v>0</v>
      </c>
      <c r="C10749" s="19" t="n">
        <f aca="false">IFERROR(VLOOKUP(A10749,Personal!$A$6:$F$112,3,FALSE()),"")</f>
        <v>0</v>
      </c>
      <c r="D10749" s="19" t="s">
        <v>132</v>
      </c>
      <c r="E10749" s="19" t="s">
        <v>165</v>
      </c>
      <c r="F10749" s="19" t="s">
        <v>166</v>
      </c>
      <c r="G10749" s="19" t="s">
        <v>272</v>
      </c>
      <c r="H10749" s="19" t="n">
        <f aca="false">IF(OR(VLOOKUP(A10749,Personal!$A$6:$F$112,5,FALSE())&lt;&gt;"Sí",N10749="No aplica"),0,'Catàleg GRAE'!D66)</f>
        <v>1</v>
      </c>
      <c r="I10749" s="20"/>
      <c r="J10749" s="20"/>
      <c r="K10749" s="20"/>
      <c r="L10749" s="21"/>
      <c r="M10749" s="21"/>
      <c r="N10749" s="20"/>
      <c r="O10749" s="20"/>
      <c r="P10749" s="19" t="str">
        <f aca="false">IF(I10749="","",I10749-H10749)</f>
        <v/>
      </c>
      <c r="Q10749" s="19" t="str">
        <f aca="true">IF(B10749="","",IF(N10749="No aplica","No aplica",IF(I10749="","Pendent",IF(N10749="Per substituir","Substituir",IF(OR(N10749="No localitzat",N10749="No lliurat"),"Reposar",IF(I10749&lt;H10749,"Reposar",IF(I10749&gt;H10749,"Revisar excedent",IF(AND(G10749="Sí",M10749&lt;&gt;"",M10749&lt;TODAY()),"EPI caducat",IF(AND(G10749="Sí",M10749&lt;&gt;"",M10749&lt;=TODAY()+90),"EPI caduca ≤90 dies",IF(OR(N10749="Deteriorat usable",N10749="Revisió necessària"),"Revisar","OK"))))))))))</f>
      </c>
      <c r="R10749" s="20"/>
    </row>
    <row r="10750" customFormat="false" ht="15" hidden="false" customHeight="false" outlineLevel="0" collapsed="false">
      <c r="A10750" s="19" t="n">
        <v>99</v>
      </c>
      <c r="B10750" s="19" t="n">
        <f aca="false">IFERROR(VLOOKUP(A10750,Personal!$A$6:$F$112,2,FALSE()),"")</f>
        <v>0</v>
      </c>
      <c r="C10750" s="19" t="n">
        <f aca="false">IFERROR(VLOOKUP(A10750,Personal!$A$6:$F$112,3,FALSE()),"")</f>
        <v>0</v>
      </c>
      <c r="D10750" s="19" t="s">
        <v>71</v>
      </c>
      <c r="E10750" s="19" t="s">
        <v>167</v>
      </c>
      <c r="F10750" s="19" t="s">
        <v>168</v>
      </c>
      <c r="G10750" s="19" t="s">
        <v>291</v>
      </c>
      <c r="H10750" s="19" t="n">
        <f aca="false">IF(OR(VLOOKUP(A10750,Personal!$A$6:$F$112,5,FALSE())&lt;&gt;"Sí",N10750="No aplica"),0,'Catàleg GRAE'!D67)</f>
        <v>1</v>
      </c>
      <c r="I10750" s="20"/>
      <c r="J10750" s="20"/>
      <c r="K10750" s="20"/>
      <c r="L10750" s="21"/>
      <c r="M10750" s="21"/>
      <c r="N10750" s="20"/>
      <c r="O10750" s="20"/>
      <c r="P10750" s="19" t="str">
        <f aca="false">IF(I10750="","",I10750-H10750)</f>
        <v/>
      </c>
      <c r="Q10750" s="19" t="str">
        <f aca="true">IF(B10750="","",IF(N10750="No aplica","No aplica",IF(I10750="","Pendent",IF(N10750="Per substituir","Substituir",IF(OR(N10750="No localitzat",N10750="No lliurat"),"Reposar",IF(I10750&lt;H10750,"Reposar",IF(I10750&gt;H10750,"Revisar excedent",IF(AND(G10750="Sí",M10750&lt;&gt;"",M10750&lt;TODAY()),"EPI caducat",IF(AND(G10750="Sí",M10750&lt;&gt;"",M10750&lt;=TODAY()+90),"EPI caduca ≤90 dies",IF(OR(N10750="Deteriorat usable",N10750="Revisió necessària"),"Revisar","OK"))))))))))</f>
      </c>
      <c r="R10750" s="20"/>
    </row>
    <row r="10751" customFormat="false" ht="15" hidden="false" customHeight="false" outlineLevel="0" collapsed="false">
      <c r="A10751" s="19" t="n">
        <v>99</v>
      </c>
      <c r="B10751" s="19" t="n">
        <f aca="false">IFERROR(VLOOKUP(A10751,Personal!$A$6:$F$112,2,FALSE()),"")</f>
        <v>0</v>
      </c>
      <c r="C10751" s="19" t="n">
        <f aca="false">IFERROR(VLOOKUP(A10751,Personal!$A$6:$F$112,3,FALSE()),"")</f>
        <v>0</v>
      </c>
      <c r="D10751" s="19" t="s">
        <v>132</v>
      </c>
      <c r="E10751" s="19" t="s">
        <v>169</v>
      </c>
      <c r="F10751" s="19" t="s">
        <v>170</v>
      </c>
      <c r="G10751" s="19" t="s">
        <v>272</v>
      </c>
      <c r="H10751" s="19" t="n">
        <f aca="false">IF(OR(VLOOKUP(A10751,Personal!$A$6:$F$112,5,FALSE())&lt;&gt;"Sí",N10751="No aplica"),0,'Catàleg GRAE'!D68)</f>
        <v>1</v>
      </c>
      <c r="I10751" s="20"/>
      <c r="J10751" s="20"/>
      <c r="K10751" s="20"/>
      <c r="L10751" s="21"/>
      <c r="M10751" s="21"/>
      <c r="N10751" s="20"/>
      <c r="O10751" s="20"/>
      <c r="P10751" s="19" t="str">
        <f aca="false">IF(I10751="","",I10751-H10751)</f>
        <v/>
      </c>
      <c r="Q10751" s="19" t="str">
        <f aca="true">IF(B10751="","",IF(N10751="No aplica","No aplica",IF(I10751="","Pendent",IF(N10751="Per substituir","Substituir",IF(OR(N10751="No localitzat",N10751="No lliurat"),"Reposar",IF(I10751&lt;H10751,"Reposar",IF(I10751&gt;H10751,"Revisar excedent",IF(AND(G10751="Sí",M10751&lt;&gt;"",M10751&lt;TODAY()),"EPI caducat",IF(AND(G10751="Sí",M10751&lt;&gt;"",M10751&lt;=TODAY()+90),"EPI caduca ≤90 dies",IF(OR(N10751="Deteriorat usable",N10751="Revisió necessària"),"Revisar","OK"))))))))))</f>
      </c>
      <c r="R10751" s="20"/>
    </row>
    <row r="10752" customFormat="false" ht="15" hidden="false" customHeight="false" outlineLevel="0" collapsed="false">
      <c r="A10752" s="19" t="n">
        <v>99</v>
      </c>
      <c r="B10752" s="19" t="n">
        <f aca="false">IFERROR(VLOOKUP(A10752,Personal!$A$6:$F$112,2,FALSE()),"")</f>
        <v>0</v>
      </c>
      <c r="C10752" s="19" t="n">
        <f aca="false">IFERROR(VLOOKUP(A10752,Personal!$A$6:$F$112,3,FALSE()),"")</f>
        <v>0</v>
      </c>
      <c r="D10752" s="19" t="s">
        <v>142</v>
      </c>
      <c r="E10752" s="19" t="s">
        <v>171</v>
      </c>
      <c r="F10752" s="19" t="s">
        <v>172</v>
      </c>
      <c r="G10752" s="19" t="s">
        <v>272</v>
      </c>
      <c r="H10752" s="19" t="n">
        <f aca="false">IF(OR(VLOOKUP(A10752,Personal!$A$6:$F$112,5,FALSE())&lt;&gt;"Sí",N10752="No aplica"),0,'Catàleg GRAE'!D69)</f>
        <v>1</v>
      </c>
      <c r="I10752" s="20"/>
      <c r="J10752" s="20"/>
      <c r="K10752" s="20"/>
      <c r="L10752" s="21"/>
      <c r="M10752" s="21"/>
      <c r="N10752" s="20"/>
      <c r="O10752" s="20"/>
      <c r="P10752" s="19" t="str">
        <f aca="false">IF(I10752="","",I10752-H10752)</f>
        <v/>
      </c>
      <c r="Q10752" s="19" t="str">
        <f aca="true">IF(B10752="","",IF(N10752="No aplica","No aplica",IF(I10752="","Pendent",IF(N10752="Per substituir","Substituir",IF(OR(N10752="No localitzat",N10752="No lliurat"),"Reposar",IF(I10752&lt;H10752,"Reposar",IF(I10752&gt;H10752,"Revisar excedent",IF(AND(G10752="Sí",M10752&lt;&gt;"",M10752&lt;TODAY()),"EPI caducat",IF(AND(G10752="Sí",M10752&lt;&gt;"",M10752&lt;=TODAY()+90),"EPI caduca ≤90 dies",IF(OR(N10752="Deteriorat usable",N10752="Revisió necessària"),"Revisar","OK"))))))))))</f>
      </c>
      <c r="R10752" s="20"/>
    </row>
    <row r="10753" customFormat="false" ht="15" hidden="false" customHeight="false" outlineLevel="0" collapsed="false">
      <c r="A10753" s="19" t="n">
        <v>99</v>
      </c>
      <c r="B10753" s="19" t="n">
        <f aca="false">IFERROR(VLOOKUP(A10753,Personal!$A$6:$F$112,2,FALSE()),"")</f>
        <v>0</v>
      </c>
      <c r="C10753" s="19" t="n">
        <f aca="false">IFERROR(VLOOKUP(A10753,Personal!$A$6:$F$112,3,FALSE()),"")</f>
        <v>0</v>
      </c>
      <c r="D10753" s="19" t="s">
        <v>132</v>
      </c>
      <c r="E10753" s="19" t="s">
        <v>173</v>
      </c>
      <c r="F10753" s="19" t="s">
        <v>174</v>
      </c>
      <c r="G10753" s="19" t="s">
        <v>272</v>
      </c>
      <c r="H10753" s="19" t="n">
        <f aca="false">IF(OR(VLOOKUP(A10753,Personal!$A$6:$F$112,5,FALSE())&lt;&gt;"Sí",N10753="No aplica"),0,'Catàleg GRAE'!D70)</f>
        <v>1</v>
      </c>
      <c r="I10753" s="20"/>
      <c r="J10753" s="20"/>
      <c r="K10753" s="20"/>
      <c r="L10753" s="21"/>
      <c r="M10753" s="21"/>
      <c r="N10753" s="20"/>
      <c r="O10753" s="20"/>
      <c r="P10753" s="19" t="str">
        <f aca="false">IF(I10753="","",I10753-H10753)</f>
        <v/>
      </c>
      <c r="Q10753" s="19" t="str">
        <f aca="true">IF(B10753="","",IF(N10753="No aplica","No aplica",IF(I10753="","Pendent",IF(N10753="Per substituir","Substituir",IF(OR(N10753="No localitzat",N10753="No lliurat"),"Reposar",IF(I10753&lt;H10753,"Reposar",IF(I10753&gt;H10753,"Revisar excedent",IF(AND(G10753="Sí",M10753&lt;&gt;"",M10753&lt;TODAY()),"EPI caducat",IF(AND(G10753="Sí",M10753&lt;&gt;"",M10753&lt;=TODAY()+90),"EPI caduca ≤90 dies",IF(OR(N10753="Deteriorat usable",N10753="Revisió necessària"),"Revisar","OK"))))))))))</f>
      </c>
      <c r="R10753" s="20"/>
    </row>
    <row r="10754" customFormat="false" ht="15" hidden="false" customHeight="false" outlineLevel="0" collapsed="false">
      <c r="A10754" s="19" t="n">
        <v>99</v>
      </c>
      <c r="B10754" s="19" t="n">
        <f aca="false">IFERROR(VLOOKUP(A10754,Personal!$A$6:$F$112,2,FALSE()),"")</f>
        <v>0</v>
      </c>
      <c r="C10754" s="19" t="n">
        <f aca="false">IFERROR(VLOOKUP(A10754,Personal!$A$6:$F$112,3,FALSE()),"")</f>
        <v>0</v>
      </c>
      <c r="D10754" s="19" t="s">
        <v>132</v>
      </c>
      <c r="E10754" s="19" t="s">
        <v>175</v>
      </c>
      <c r="F10754" s="19" t="s">
        <v>176</v>
      </c>
      <c r="G10754" s="19" t="s">
        <v>272</v>
      </c>
      <c r="H10754" s="19" t="n">
        <f aca="false">IF(OR(VLOOKUP(A10754,Personal!$A$6:$F$112,5,FALSE())&lt;&gt;"Sí",N10754="No aplica"),0,'Catàleg GRAE'!D71)</f>
        <v>1</v>
      </c>
      <c r="I10754" s="20"/>
      <c r="J10754" s="20"/>
      <c r="K10754" s="20"/>
      <c r="L10754" s="21"/>
      <c r="M10754" s="21"/>
      <c r="N10754" s="20"/>
      <c r="O10754" s="20"/>
      <c r="P10754" s="19" t="str">
        <f aca="false">IF(I10754="","",I10754-H10754)</f>
        <v/>
      </c>
      <c r="Q10754" s="19" t="str">
        <f aca="true">IF(B10754="","",IF(N10754="No aplica","No aplica",IF(I10754="","Pendent",IF(N10754="Per substituir","Substituir",IF(OR(N10754="No localitzat",N10754="No lliurat"),"Reposar",IF(I10754&lt;H10754,"Reposar",IF(I10754&gt;H10754,"Revisar excedent",IF(AND(G10754="Sí",M10754&lt;&gt;"",M10754&lt;TODAY()),"EPI caducat",IF(AND(G10754="Sí",M10754&lt;&gt;"",M10754&lt;=TODAY()+90),"EPI caduca ≤90 dies",IF(OR(N10754="Deteriorat usable",N10754="Revisió necessària"),"Revisar","OK"))))))))))</f>
      </c>
      <c r="R10754" s="20"/>
    </row>
    <row r="10755" customFormat="false" ht="15" hidden="false" customHeight="false" outlineLevel="0" collapsed="false">
      <c r="A10755" s="19" t="n">
        <v>99</v>
      </c>
      <c r="B10755" s="19" t="n">
        <f aca="false">IFERROR(VLOOKUP(A10755,Personal!$A$6:$F$112,2,FALSE()),"")</f>
        <v>0</v>
      </c>
      <c r="C10755" s="19" t="n">
        <f aca="false">IFERROR(VLOOKUP(A10755,Personal!$A$6:$F$112,3,FALSE()),"")</f>
        <v>0</v>
      </c>
      <c r="D10755" s="19" t="s">
        <v>177</v>
      </c>
      <c r="E10755" s="19" t="s">
        <v>178</v>
      </c>
      <c r="F10755" s="19" t="s">
        <v>179</v>
      </c>
      <c r="G10755" s="19" t="s">
        <v>272</v>
      </c>
      <c r="H10755" s="19" t="n">
        <f aca="false">IF(OR(VLOOKUP(A10755,Personal!$A$6:$F$112,5,FALSE())&lt;&gt;"Sí",N10755="No aplica"),0,'Catàleg GRAE'!D72)</f>
        <v>1</v>
      </c>
      <c r="I10755" s="20"/>
      <c r="J10755" s="20"/>
      <c r="K10755" s="20"/>
      <c r="L10755" s="21"/>
      <c r="M10755" s="21"/>
      <c r="N10755" s="20"/>
      <c r="O10755" s="20"/>
      <c r="P10755" s="19" t="str">
        <f aca="false">IF(I10755="","",I10755-H10755)</f>
        <v/>
      </c>
      <c r="Q10755" s="19" t="str">
        <f aca="true">IF(B10755="","",IF(N10755="No aplica","No aplica",IF(I10755="","Pendent",IF(N10755="Per substituir","Substituir",IF(OR(N10755="No localitzat",N10755="No lliurat"),"Reposar",IF(I10755&lt;H10755,"Reposar",IF(I10755&gt;H10755,"Revisar excedent",IF(AND(G10755="Sí",M10755&lt;&gt;"",M10755&lt;TODAY()),"EPI caducat",IF(AND(G10755="Sí",M10755&lt;&gt;"",M10755&lt;=TODAY()+90),"EPI caduca ≤90 dies",IF(OR(N10755="Deteriorat usable",N10755="Revisió necessària"),"Revisar","OK"))))))))))</f>
      </c>
      <c r="R10755" s="20"/>
    </row>
    <row r="10756" customFormat="false" ht="15" hidden="false" customHeight="false" outlineLevel="0" collapsed="false">
      <c r="A10756" s="19" t="n">
        <v>99</v>
      </c>
      <c r="B10756" s="19" t="n">
        <f aca="false">IFERROR(VLOOKUP(A10756,Personal!$A$6:$F$112,2,FALSE()),"")</f>
        <v>0</v>
      </c>
      <c r="C10756" s="19" t="n">
        <f aca="false">IFERROR(VLOOKUP(A10756,Personal!$A$6:$F$112,3,FALSE()),"")</f>
        <v>0</v>
      </c>
      <c r="D10756" s="19" t="s">
        <v>177</v>
      </c>
      <c r="E10756" s="19" t="s">
        <v>180</v>
      </c>
      <c r="F10756" s="19" t="s">
        <v>181</v>
      </c>
      <c r="G10756" s="19" t="s">
        <v>272</v>
      </c>
      <c r="H10756" s="19" t="n">
        <f aca="false">IF(OR(VLOOKUP(A10756,Personal!$A$6:$F$112,5,FALSE())&lt;&gt;"Sí",N10756="No aplica"),0,'Catàleg GRAE'!D73)</f>
        <v>1</v>
      </c>
      <c r="I10756" s="20"/>
      <c r="J10756" s="20"/>
      <c r="K10756" s="20"/>
      <c r="L10756" s="21"/>
      <c r="M10756" s="21"/>
      <c r="N10756" s="20"/>
      <c r="O10756" s="20"/>
      <c r="P10756" s="19" t="str">
        <f aca="false">IF(I10756="","",I10756-H10756)</f>
        <v/>
      </c>
      <c r="Q10756" s="19" t="str">
        <f aca="true">IF(B10756="","",IF(N10756="No aplica","No aplica",IF(I10756="","Pendent",IF(N10756="Per substituir","Substituir",IF(OR(N10756="No localitzat",N10756="No lliurat"),"Reposar",IF(I10756&lt;H10756,"Reposar",IF(I10756&gt;H10756,"Revisar excedent",IF(AND(G10756="Sí",M10756&lt;&gt;"",M10756&lt;TODAY()),"EPI caducat",IF(AND(G10756="Sí",M10756&lt;&gt;"",M10756&lt;=TODAY()+90),"EPI caduca ≤90 dies",IF(OR(N10756="Deteriorat usable",N10756="Revisió necessària"),"Revisar","OK"))))))))))</f>
      </c>
      <c r="R10756" s="20"/>
    </row>
    <row r="10757" customFormat="false" ht="15" hidden="false" customHeight="false" outlineLevel="0" collapsed="false">
      <c r="A10757" s="19" t="n">
        <v>99</v>
      </c>
      <c r="B10757" s="19" t="n">
        <f aca="false">IFERROR(VLOOKUP(A10757,Personal!$A$6:$F$112,2,FALSE()),"")</f>
        <v>0</v>
      </c>
      <c r="C10757" s="19" t="n">
        <f aca="false">IFERROR(VLOOKUP(A10757,Personal!$A$6:$F$112,3,FALSE()),"")</f>
        <v>0</v>
      </c>
      <c r="D10757" s="19" t="s">
        <v>132</v>
      </c>
      <c r="E10757" s="19" t="s">
        <v>182</v>
      </c>
      <c r="F10757" s="19" t="s">
        <v>183</v>
      </c>
      <c r="G10757" s="19" t="s">
        <v>272</v>
      </c>
      <c r="H10757" s="19" t="n">
        <f aca="false">IF(OR(VLOOKUP(A10757,Personal!$A$6:$F$112,5,FALSE())&lt;&gt;"Sí",N10757="No aplica"),0,'Catàleg GRAE'!D74)</f>
        <v>1</v>
      </c>
      <c r="I10757" s="20"/>
      <c r="J10757" s="20"/>
      <c r="K10757" s="20"/>
      <c r="L10757" s="21"/>
      <c r="M10757" s="21"/>
      <c r="N10757" s="20"/>
      <c r="O10757" s="20"/>
      <c r="P10757" s="19" t="str">
        <f aca="false">IF(I10757="","",I10757-H10757)</f>
        <v/>
      </c>
      <c r="Q10757" s="19" t="str">
        <f aca="true">IF(B10757="","",IF(N10757="No aplica","No aplica",IF(I10757="","Pendent",IF(N10757="Per substituir","Substituir",IF(OR(N10757="No localitzat",N10757="No lliurat"),"Reposar",IF(I10757&lt;H10757,"Reposar",IF(I10757&gt;H10757,"Revisar excedent",IF(AND(G10757="Sí",M10757&lt;&gt;"",M10757&lt;TODAY()),"EPI caducat",IF(AND(G10757="Sí",M10757&lt;&gt;"",M10757&lt;=TODAY()+90),"EPI caduca ≤90 dies",IF(OR(N10757="Deteriorat usable",N10757="Revisió necessària"),"Revisar","OK"))))))))))</f>
      </c>
      <c r="R10757" s="20"/>
    </row>
    <row r="10758" customFormat="false" ht="15" hidden="false" customHeight="false" outlineLevel="0" collapsed="false">
      <c r="A10758" s="19" t="n">
        <v>99</v>
      </c>
      <c r="B10758" s="19" t="n">
        <f aca="false">IFERROR(VLOOKUP(A10758,Personal!$A$6:$F$112,2,FALSE()),"")</f>
        <v>0</v>
      </c>
      <c r="C10758" s="19" t="n">
        <f aca="false">IFERROR(VLOOKUP(A10758,Personal!$A$6:$F$112,3,FALSE()),"")</f>
        <v>0</v>
      </c>
      <c r="D10758" s="19" t="s">
        <v>177</v>
      </c>
      <c r="E10758" s="19" t="s">
        <v>184</v>
      </c>
      <c r="F10758" s="19" t="s">
        <v>185</v>
      </c>
      <c r="G10758" s="19" t="s">
        <v>272</v>
      </c>
      <c r="H10758" s="19" t="n">
        <f aca="false">IF(OR(VLOOKUP(A10758,Personal!$A$6:$F$112,5,FALSE())&lt;&gt;"Sí",N10758="No aplica"),0,'Catàleg GRAE'!D75)</f>
        <v>1</v>
      </c>
      <c r="I10758" s="20"/>
      <c r="J10758" s="20"/>
      <c r="K10758" s="20"/>
      <c r="L10758" s="21"/>
      <c r="M10758" s="21"/>
      <c r="N10758" s="20"/>
      <c r="O10758" s="20"/>
      <c r="P10758" s="19" t="str">
        <f aca="false">IF(I10758="","",I10758-H10758)</f>
        <v/>
      </c>
      <c r="Q10758" s="19" t="str">
        <f aca="true">IF(B10758="","",IF(N10758="No aplica","No aplica",IF(I10758="","Pendent",IF(N10758="Per substituir","Substituir",IF(OR(N10758="No localitzat",N10758="No lliurat"),"Reposar",IF(I10758&lt;H10758,"Reposar",IF(I10758&gt;H10758,"Revisar excedent",IF(AND(G10758="Sí",M10758&lt;&gt;"",M10758&lt;TODAY()),"EPI caducat",IF(AND(G10758="Sí",M10758&lt;&gt;"",M10758&lt;=TODAY()+90),"EPI caduca ≤90 dies",IF(OR(N10758="Deteriorat usable",N10758="Revisió necessària"),"Revisar","OK"))))))))))</f>
      </c>
      <c r="R10758" s="20"/>
    </row>
    <row r="10759" customFormat="false" ht="15" hidden="false" customHeight="false" outlineLevel="0" collapsed="false">
      <c r="A10759" s="19" t="n">
        <v>99</v>
      </c>
      <c r="B10759" s="19" t="n">
        <f aca="false">IFERROR(VLOOKUP(A10759,Personal!$A$6:$F$112,2,FALSE()),"")</f>
        <v>0</v>
      </c>
      <c r="C10759" s="19" t="n">
        <f aca="false">IFERROR(VLOOKUP(A10759,Personal!$A$6:$F$112,3,FALSE()),"")</f>
        <v>0</v>
      </c>
      <c r="D10759" s="19" t="s">
        <v>142</v>
      </c>
      <c r="E10759" s="19" t="s">
        <v>186</v>
      </c>
      <c r="F10759" s="19" t="s">
        <v>187</v>
      </c>
      <c r="G10759" s="19" t="s">
        <v>272</v>
      </c>
      <c r="H10759" s="19" t="n">
        <f aca="false">IF(OR(VLOOKUP(A10759,Personal!$A$6:$F$112,5,FALSE())&lt;&gt;"Sí",N10759="No aplica"),0,'Catàleg GRAE'!D76)</f>
        <v>1</v>
      </c>
      <c r="I10759" s="20"/>
      <c r="J10759" s="20"/>
      <c r="K10759" s="20"/>
      <c r="L10759" s="21"/>
      <c r="M10759" s="21"/>
      <c r="N10759" s="20"/>
      <c r="O10759" s="20"/>
      <c r="P10759" s="19" t="str">
        <f aca="false">IF(I10759="","",I10759-H10759)</f>
        <v/>
      </c>
      <c r="Q10759" s="19" t="str">
        <f aca="true">IF(B10759="","",IF(N10759="No aplica","No aplica",IF(I10759="","Pendent",IF(N10759="Per substituir","Substituir",IF(OR(N10759="No localitzat",N10759="No lliurat"),"Reposar",IF(I10759&lt;H10759,"Reposar",IF(I10759&gt;H10759,"Revisar excedent",IF(AND(G10759="Sí",M10759&lt;&gt;"",M10759&lt;TODAY()),"EPI caducat",IF(AND(G10759="Sí",M10759&lt;&gt;"",M10759&lt;=TODAY()+90),"EPI caduca ≤90 dies",IF(OR(N10759="Deteriorat usable",N10759="Revisió necessària"),"Revisar","OK"))))))))))</f>
      </c>
      <c r="R10759" s="20"/>
    </row>
    <row r="10760" customFormat="false" ht="15" hidden="false" customHeight="false" outlineLevel="0" collapsed="false">
      <c r="A10760" s="19" t="n">
        <v>99</v>
      </c>
      <c r="B10760" s="19" t="n">
        <f aca="false">IFERROR(VLOOKUP(A10760,Personal!$A$6:$F$112,2,FALSE()),"")</f>
        <v>0</v>
      </c>
      <c r="C10760" s="19" t="n">
        <f aca="false">IFERROR(VLOOKUP(A10760,Personal!$A$6:$F$112,3,FALSE()),"")</f>
        <v>0</v>
      </c>
      <c r="D10760" s="19" t="s">
        <v>177</v>
      </c>
      <c r="E10760" s="19" t="s">
        <v>188</v>
      </c>
      <c r="F10760" s="19" t="s">
        <v>189</v>
      </c>
      <c r="G10760" s="19" t="s">
        <v>272</v>
      </c>
      <c r="H10760" s="19" t="n">
        <f aca="false">IF(OR(VLOOKUP(A10760,Personal!$A$6:$F$112,5,FALSE())&lt;&gt;"Sí",N10760="No aplica"),0,'Catàleg GRAE'!D77)</f>
        <v>1</v>
      </c>
      <c r="I10760" s="20"/>
      <c r="J10760" s="20"/>
      <c r="K10760" s="20"/>
      <c r="L10760" s="21"/>
      <c r="M10760" s="21"/>
      <c r="N10760" s="20"/>
      <c r="O10760" s="20"/>
      <c r="P10760" s="19" t="str">
        <f aca="false">IF(I10760="","",I10760-H10760)</f>
        <v/>
      </c>
      <c r="Q10760" s="19" t="str">
        <f aca="true">IF(B10760="","",IF(N10760="No aplica","No aplica",IF(I10760="","Pendent",IF(N10760="Per substituir","Substituir",IF(OR(N10760="No localitzat",N10760="No lliurat"),"Reposar",IF(I10760&lt;H10760,"Reposar",IF(I10760&gt;H10760,"Revisar excedent",IF(AND(G10760="Sí",M10760&lt;&gt;"",M10760&lt;TODAY()),"EPI caducat",IF(AND(G10760="Sí",M10760&lt;&gt;"",M10760&lt;=TODAY()+90),"EPI caduca ≤90 dies",IF(OR(N10760="Deteriorat usable",N10760="Revisió necessària"),"Revisar","OK"))))))))))</f>
      </c>
      <c r="R10760" s="20"/>
    </row>
    <row r="10761" customFormat="false" ht="15" hidden="false" customHeight="false" outlineLevel="0" collapsed="false">
      <c r="A10761" s="19" t="n">
        <v>99</v>
      </c>
      <c r="B10761" s="19" t="n">
        <f aca="false">IFERROR(VLOOKUP(A10761,Personal!$A$6:$F$112,2,FALSE()),"")</f>
        <v>0</v>
      </c>
      <c r="C10761" s="19" t="n">
        <f aca="false">IFERROR(VLOOKUP(A10761,Personal!$A$6:$F$112,3,FALSE()),"")</f>
        <v>0</v>
      </c>
      <c r="D10761" s="19" t="s">
        <v>132</v>
      </c>
      <c r="E10761" s="19" t="s">
        <v>190</v>
      </c>
      <c r="F10761" s="19" t="s">
        <v>191</v>
      </c>
      <c r="G10761" s="19" t="s">
        <v>272</v>
      </c>
      <c r="H10761" s="19" t="n">
        <f aca="false">IF(OR(VLOOKUP(A10761,Personal!$A$6:$F$112,5,FALSE())&lt;&gt;"Sí",N10761="No aplica"),0,'Catàleg GRAE'!D78)</f>
        <v>1</v>
      </c>
      <c r="I10761" s="20"/>
      <c r="J10761" s="20"/>
      <c r="K10761" s="20"/>
      <c r="L10761" s="21"/>
      <c r="M10761" s="21"/>
      <c r="N10761" s="20"/>
      <c r="O10761" s="20"/>
      <c r="P10761" s="19" t="str">
        <f aca="false">IF(I10761="","",I10761-H10761)</f>
        <v/>
      </c>
      <c r="Q10761" s="19" t="str">
        <f aca="true">IF(B10761="","",IF(N10761="No aplica","No aplica",IF(I10761="","Pendent",IF(N10761="Per substituir","Substituir",IF(OR(N10761="No localitzat",N10761="No lliurat"),"Reposar",IF(I10761&lt;H10761,"Reposar",IF(I10761&gt;H10761,"Revisar excedent",IF(AND(G10761="Sí",M10761&lt;&gt;"",M10761&lt;TODAY()),"EPI caducat",IF(AND(G10761="Sí",M10761&lt;&gt;"",M10761&lt;=TODAY()+90),"EPI caduca ≤90 dies",IF(OR(N10761="Deteriorat usable",N10761="Revisió necessària"),"Revisar","OK"))))))))))</f>
      </c>
      <c r="R10761" s="20"/>
    </row>
    <row r="10762" customFormat="false" ht="15" hidden="false" customHeight="false" outlineLevel="0" collapsed="false">
      <c r="A10762" s="19" t="n">
        <v>99</v>
      </c>
      <c r="B10762" s="19" t="n">
        <f aca="false">IFERROR(VLOOKUP(A10762,Personal!$A$6:$F$112,2,FALSE()),"")</f>
        <v>0</v>
      </c>
      <c r="C10762" s="19" t="n">
        <f aca="false">IFERROR(VLOOKUP(A10762,Personal!$A$6:$F$112,3,FALSE()),"")</f>
        <v>0</v>
      </c>
      <c r="D10762" s="19" t="s">
        <v>177</v>
      </c>
      <c r="E10762" s="19" t="s">
        <v>192</v>
      </c>
      <c r="F10762" s="19" t="s">
        <v>193</v>
      </c>
      <c r="G10762" s="19" t="s">
        <v>272</v>
      </c>
      <c r="H10762" s="19" t="n">
        <f aca="false">IF(OR(VLOOKUP(A10762,Personal!$A$6:$F$112,5,FALSE())&lt;&gt;"Sí",N10762="No aplica"),0,'Catàleg GRAE'!D79)</f>
        <v>8</v>
      </c>
      <c r="I10762" s="20"/>
      <c r="J10762" s="20"/>
      <c r="K10762" s="20"/>
      <c r="L10762" s="21"/>
      <c r="M10762" s="21"/>
      <c r="N10762" s="20"/>
      <c r="O10762" s="20"/>
      <c r="P10762" s="19" t="str">
        <f aca="false">IF(I10762="","",I10762-H10762)</f>
        <v/>
      </c>
      <c r="Q10762" s="19" t="str">
        <f aca="true">IF(B10762="","",IF(N10762="No aplica","No aplica",IF(I10762="","Pendent",IF(N10762="Per substituir","Substituir",IF(OR(N10762="No localitzat",N10762="No lliurat"),"Reposar",IF(I10762&lt;H10762,"Reposar",IF(I10762&gt;H10762,"Revisar excedent",IF(AND(G10762="Sí",M10762&lt;&gt;"",M10762&lt;TODAY()),"EPI caducat",IF(AND(G10762="Sí",M10762&lt;&gt;"",M10762&lt;=TODAY()+90),"EPI caduca ≤90 dies",IF(OR(N10762="Deteriorat usable",N10762="Revisió necessària"),"Revisar","OK"))))))))))</f>
      </c>
      <c r="R10762" s="20"/>
    </row>
    <row r="10763" customFormat="false" ht="15" hidden="false" customHeight="false" outlineLevel="0" collapsed="false">
      <c r="A10763" s="19" t="n">
        <v>99</v>
      </c>
      <c r="B10763" s="19" t="n">
        <f aca="false">IFERROR(VLOOKUP(A10763,Personal!$A$6:$F$112,2,FALSE()),"")</f>
        <v>0</v>
      </c>
      <c r="C10763" s="19" t="n">
        <f aca="false">IFERROR(VLOOKUP(A10763,Personal!$A$6:$F$112,3,FALSE()),"")</f>
        <v>0</v>
      </c>
      <c r="D10763" s="19" t="s">
        <v>177</v>
      </c>
      <c r="E10763" s="19" t="s">
        <v>194</v>
      </c>
      <c r="F10763" s="19" t="s">
        <v>195</v>
      </c>
      <c r="G10763" s="19" t="s">
        <v>272</v>
      </c>
      <c r="H10763" s="19" t="n">
        <f aca="false">IF(OR(VLOOKUP(A10763,Personal!$A$6:$F$112,5,FALSE())&lt;&gt;"Sí",N10763="No aplica"),0,'Catàleg GRAE'!D80)</f>
        <v>2</v>
      </c>
      <c r="I10763" s="20"/>
      <c r="J10763" s="20"/>
      <c r="K10763" s="20"/>
      <c r="L10763" s="21"/>
      <c r="M10763" s="21"/>
      <c r="N10763" s="20"/>
      <c r="O10763" s="20"/>
      <c r="P10763" s="19" t="str">
        <f aca="false">IF(I10763="","",I10763-H10763)</f>
        <v/>
      </c>
      <c r="Q10763" s="19" t="str">
        <f aca="true">IF(B10763="","",IF(N10763="No aplica","No aplica",IF(I10763="","Pendent",IF(N10763="Per substituir","Substituir",IF(OR(N10763="No localitzat",N10763="No lliurat"),"Reposar",IF(I10763&lt;H10763,"Reposar",IF(I10763&gt;H10763,"Revisar excedent",IF(AND(G10763="Sí",M10763&lt;&gt;"",M10763&lt;TODAY()),"EPI caducat",IF(AND(G10763="Sí",M10763&lt;&gt;"",M10763&lt;=TODAY()+90),"EPI caduca ≤90 dies",IF(OR(N10763="Deteriorat usable",N10763="Revisió necessària"),"Revisar","OK"))))))))))</f>
      </c>
      <c r="R10763" s="20"/>
    </row>
    <row r="10764" customFormat="false" ht="15" hidden="false" customHeight="false" outlineLevel="0" collapsed="false">
      <c r="A10764" s="19" t="n">
        <v>99</v>
      </c>
      <c r="B10764" s="19" t="n">
        <f aca="false">IFERROR(VLOOKUP(A10764,Personal!$A$6:$F$112,2,FALSE()),"")</f>
        <v>0</v>
      </c>
      <c r="C10764" s="19" t="n">
        <f aca="false">IFERROR(VLOOKUP(A10764,Personal!$A$6:$F$112,3,FALSE()),"")</f>
        <v>0</v>
      </c>
      <c r="D10764" s="19" t="s">
        <v>177</v>
      </c>
      <c r="E10764" s="19" t="s">
        <v>196</v>
      </c>
      <c r="F10764" s="19" t="s">
        <v>197</v>
      </c>
      <c r="G10764" s="19" t="s">
        <v>272</v>
      </c>
      <c r="H10764" s="19" t="n">
        <f aca="false">IF(OR(VLOOKUP(A10764,Personal!$A$6:$F$112,5,FALSE())&lt;&gt;"Sí",N10764="No aplica"),0,'Catàleg GRAE'!D81)</f>
        <v>1</v>
      </c>
      <c r="I10764" s="20"/>
      <c r="J10764" s="20"/>
      <c r="K10764" s="20"/>
      <c r="L10764" s="21"/>
      <c r="M10764" s="21"/>
      <c r="N10764" s="20"/>
      <c r="O10764" s="20"/>
      <c r="P10764" s="19" t="str">
        <f aca="false">IF(I10764="","",I10764-H10764)</f>
        <v/>
      </c>
      <c r="Q10764" s="19" t="str">
        <f aca="true">IF(B10764="","",IF(N10764="No aplica","No aplica",IF(I10764="","Pendent",IF(N10764="Per substituir","Substituir",IF(OR(N10764="No localitzat",N10764="No lliurat"),"Reposar",IF(I10764&lt;H10764,"Reposar",IF(I10764&gt;H10764,"Revisar excedent",IF(AND(G10764="Sí",M10764&lt;&gt;"",M10764&lt;TODAY()),"EPI caducat",IF(AND(G10764="Sí",M10764&lt;&gt;"",M10764&lt;=TODAY()+90),"EPI caduca ≤90 dies",IF(OR(N10764="Deteriorat usable",N10764="Revisió necessària"),"Revisar","OK"))))))))))</f>
      </c>
      <c r="R10764" s="20"/>
    </row>
    <row r="10765" customFormat="false" ht="15" hidden="false" customHeight="false" outlineLevel="0" collapsed="false">
      <c r="A10765" s="19" t="n">
        <v>99</v>
      </c>
      <c r="B10765" s="19" t="n">
        <f aca="false">IFERROR(VLOOKUP(A10765,Personal!$A$6:$F$112,2,FALSE()),"")</f>
        <v>0</v>
      </c>
      <c r="C10765" s="19" t="n">
        <f aca="false">IFERROR(VLOOKUP(A10765,Personal!$A$6:$F$112,3,FALSE()),"")</f>
        <v>0</v>
      </c>
      <c r="D10765" s="19" t="s">
        <v>177</v>
      </c>
      <c r="E10765" s="19" t="s">
        <v>198</v>
      </c>
      <c r="F10765" s="19" t="s">
        <v>199</v>
      </c>
      <c r="G10765" s="19" t="s">
        <v>272</v>
      </c>
      <c r="H10765" s="19" t="n">
        <f aca="false">IF(OR(VLOOKUP(A10765,Personal!$A$6:$F$112,5,FALSE())&lt;&gt;"Sí",N10765="No aplica"),0,'Catàleg GRAE'!D82)</f>
        <v>1</v>
      </c>
      <c r="I10765" s="20"/>
      <c r="J10765" s="20"/>
      <c r="K10765" s="20"/>
      <c r="L10765" s="21"/>
      <c r="M10765" s="21"/>
      <c r="N10765" s="20"/>
      <c r="O10765" s="20"/>
      <c r="P10765" s="19" t="str">
        <f aca="false">IF(I10765="","",I10765-H10765)</f>
        <v/>
      </c>
      <c r="Q10765" s="19" t="str">
        <f aca="true">IF(B10765="","",IF(N10765="No aplica","No aplica",IF(I10765="","Pendent",IF(N10765="Per substituir","Substituir",IF(OR(N10765="No localitzat",N10765="No lliurat"),"Reposar",IF(I10765&lt;H10765,"Reposar",IF(I10765&gt;H10765,"Revisar excedent",IF(AND(G10765="Sí",M10765&lt;&gt;"",M10765&lt;TODAY()),"EPI caducat",IF(AND(G10765="Sí",M10765&lt;&gt;"",M10765&lt;=TODAY()+90),"EPI caduca ≤90 dies",IF(OR(N10765="Deteriorat usable",N10765="Revisió necessària"),"Revisar","OK"))))))))))</f>
      </c>
      <c r="R10765" s="20"/>
    </row>
    <row r="10766" customFormat="false" ht="15" hidden="false" customHeight="false" outlineLevel="0" collapsed="false">
      <c r="A10766" s="19" t="n">
        <v>99</v>
      </c>
      <c r="B10766" s="19" t="n">
        <f aca="false">IFERROR(VLOOKUP(A10766,Personal!$A$6:$F$112,2,FALSE()),"")</f>
        <v>0</v>
      </c>
      <c r="C10766" s="19" t="n">
        <f aca="false">IFERROR(VLOOKUP(A10766,Personal!$A$6:$F$112,3,FALSE()),"")</f>
        <v>0</v>
      </c>
      <c r="D10766" s="19" t="s">
        <v>177</v>
      </c>
      <c r="E10766" s="19" t="s">
        <v>200</v>
      </c>
      <c r="F10766" s="19" t="s">
        <v>201</v>
      </c>
      <c r="G10766" s="19" t="s">
        <v>272</v>
      </c>
      <c r="H10766" s="19" t="n">
        <f aca="false">IF(OR(VLOOKUP(A10766,Personal!$A$6:$F$112,5,FALSE())&lt;&gt;"Sí",N10766="No aplica"),0,'Catàleg GRAE'!D83)</f>
        <v>1</v>
      </c>
      <c r="I10766" s="20"/>
      <c r="J10766" s="20"/>
      <c r="K10766" s="20"/>
      <c r="L10766" s="21"/>
      <c r="M10766" s="21"/>
      <c r="N10766" s="20"/>
      <c r="O10766" s="20"/>
      <c r="P10766" s="19" t="str">
        <f aca="false">IF(I10766="","",I10766-H10766)</f>
        <v/>
      </c>
      <c r="Q10766" s="19" t="str">
        <f aca="true">IF(B10766="","",IF(N10766="No aplica","No aplica",IF(I10766="","Pendent",IF(N10766="Per substituir","Substituir",IF(OR(N10766="No localitzat",N10766="No lliurat"),"Reposar",IF(I10766&lt;H10766,"Reposar",IF(I10766&gt;H10766,"Revisar excedent",IF(AND(G10766="Sí",M10766&lt;&gt;"",M10766&lt;TODAY()),"EPI caducat",IF(AND(G10766="Sí",M10766&lt;&gt;"",M10766&lt;=TODAY()+90),"EPI caduca ≤90 dies",IF(OR(N10766="Deteriorat usable",N10766="Revisió necessària"),"Revisar","OK"))))))))))</f>
      </c>
      <c r="R10766" s="20"/>
    </row>
    <row r="10767" customFormat="false" ht="15" hidden="false" customHeight="false" outlineLevel="0" collapsed="false">
      <c r="A10767" s="19" t="n">
        <v>99</v>
      </c>
      <c r="B10767" s="19" t="n">
        <f aca="false">IFERROR(VLOOKUP(A10767,Personal!$A$6:$F$112,2,FALSE()),"")</f>
        <v>0</v>
      </c>
      <c r="C10767" s="19" t="n">
        <f aca="false">IFERROR(VLOOKUP(A10767,Personal!$A$6:$F$112,3,FALSE()),"")</f>
        <v>0</v>
      </c>
      <c r="D10767" s="19" t="s">
        <v>94</v>
      </c>
      <c r="E10767" s="19" t="s">
        <v>202</v>
      </c>
      <c r="F10767" s="19" t="s">
        <v>203</v>
      </c>
      <c r="G10767" s="19" t="s">
        <v>291</v>
      </c>
      <c r="H10767" s="19" t="n">
        <f aca="false">IF(OR(VLOOKUP(A10767,Personal!$A$6:$F$112,5,FALSE())&lt;&gt;"Sí",N10767="No aplica"),0,'Catàleg GRAE'!D84)</f>
        <v>1</v>
      </c>
      <c r="I10767" s="20"/>
      <c r="J10767" s="20"/>
      <c r="K10767" s="20"/>
      <c r="L10767" s="21"/>
      <c r="M10767" s="21"/>
      <c r="N10767" s="20"/>
      <c r="O10767" s="20"/>
      <c r="P10767" s="19" t="str">
        <f aca="false">IF(I10767="","",I10767-H10767)</f>
        <v/>
      </c>
      <c r="Q10767" s="19" t="str">
        <f aca="true">IF(B10767="","",IF(N10767="No aplica","No aplica",IF(I10767="","Pendent",IF(N10767="Per substituir","Substituir",IF(OR(N10767="No localitzat",N10767="No lliurat"),"Reposar",IF(I10767&lt;H10767,"Reposar",IF(I10767&gt;H10767,"Revisar excedent",IF(AND(G10767="Sí",M10767&lt;&gt;"",M10767&lt;TODAY()),"EPI caducat",IF(AND(G10767="Sí",M10767&lt;&gt;"",M10767&lt;=TODAY()+90),"EPI caduca ≤90 dies",IF(OR(N10767="Deteriorat usable",N10767="Revisió necessària"),"Revisar","OK"))))))))))</f>
      </c>
      <c r="R10767" s="20"/>
    </row>
    <row r="10768" customFormat="false" ht="15" hidden="false" customHeight="false" outlineLevel="0" collapsed="false">
      <c r="A10768" s="19" t="n">
        <v>99</v>
      </c>
      <c r="B10768" s="19" t="n">
        <f aca="false">IFERROR(VLOOKUP(A10768,Personal!$A$6:$F$112,2,FALSE()),"")</f>
        <v>0</v>
      </c>
      <c r="C10768" s="19" t="n">
        <f aca="false">IFERROR(VLOOKUP(A10768,Personal!$A$6:$F$112,3,FALSE()),"")</f>
        <v>0</v>
      </c>
      <c r="D10768" s="19" t="s">
        <v>125</v>
      </c>
      <c r="E10768" s="19" t="s">
        <v>204</v>
      </c>
      <c r="F10768" s="19" t="s">
        <v>205</v>
      </c>
      <c r="G10768" s="19" t="s">
        <v>291</v>
      </c>
      <c r="H10768" s="19" t="n">
        <f aca="false">IF(OR(VLOOKUP(A10768,Personal!$A$6:$F$112,5,FALSE())&lt;&gt;"Sí",N10768="No aplica"),0,'Catàleg GRAE'!D85)</f>
        <v>1</v>
      </c>
      <c r="I10768" s="20"/>
      <c r="J10768" s="20"/>
      <c r="K10768" s="20"/>
      <c r="L10768" s="21"/>
      <c r="M10768" s="21"/>
      <c r="N10768" s="20"/>
      <c r="O10768" s="20"/>
      <c r="P10768" s="19" t="str">
        <f aca="false">IF(I10768="","",I10768-H10768)</f>
        <v/>
      </c>
      <c r="Q10768" s="19" t="str">
        <f aca="true">IF(B10768="","",IF(N10768="No aplica","No aplica",IF(I10768="","Pendent",IF(N10768="Per substituir","Substituir",IF(OR(N10768="No localitzat",N10768="No lliurat"),"Reposar",IF(I10768&lt;H10768,"Reposar",IF(I10768&gt;H10768,"Revisar excedent",IF(AND(G10768="Sí",M10768&lt;&gt;"",M10768&lt;TODAY()),"EPI caducat",IF(AND(G10768="Sí",M10768&lt;&gt;"",M10768&lt;=TODAY()+90),"EPI caduca ≤90 dies",IF(OR(N10768="Deteriorat usable",N10768="Revisió necessària"),"Revisar","OK"))))))))))</f>
      </c>
      <c r="R10768" s="20"/>
    </row>
    <row r="10769" customFormat="false" ht="15" hidden="false" customHeight="false" outlineLevel="0" collapsed="false">
      <c r="A10769" s="19" t="n">
        <v>99</v>
      </c>
      <c r="B10769" s="19" t="n">
        <f aca="false">IFERROR(VLOOKUP(A10769,Personal!$A$6:$F$112,2,FALSE()),"")</f>
        <v>0</v>
      </c>
      <c r="C10769" s="19" t="n">
        <f aca="false">IFERROR(VLOOKUP(A10769,Personal!$A$6:$F$112,3,FALSE()),"")</f>
        <v>0</v>
      </c>
      <c r="D10769" s="19" t="s">
        <v>153</v>
      </c>
      <c r="E10769" s="19" t="s">
        <v>206</v>
      </c>
      <c r="F10769" s="19" t="s">
        <v>207</v>
      </c>
      <c r="G10769" s="19" t="s">
        <v>272</v>
      </c>
      <c r="H10769" s="19" t="n">
        <f aca="false">IF(OR(VLOOKUP(A10769,Personal!$A$6:$F$112,5,FALSE())&lt;&gt;"Sí",N10769="No aplica"),0,'Catàleg GRAE'!D86)</f>
        <v>1</v>
      </c>
      <c r="I10769" s="20"/>
      <c r="J10769" s="20"/>
      <c r="K10769" s="20"/>
      <c r="L10769" s="21"/>
      <c r="M10769" s="21"/>
      <c r="N10769" s="20"/>
      <c r="O10769" s="20"/>
      <c r="P10769" s="19" t="str">
        <f aca="false">IF(I10769="","",I10769-H10769)</f>
        <v/>
      </c>
      <c r="Q10769" s="19" t="str">
        <f aca="true">IF(B10769="","",IF(N10769="No aplica","No aplica",IF(I10769="","Pendent",IF(N10769="Per substituir","Substituir",IF(OR(N10769="No localitzat",N10769="No lliurat"),"Reposar",IF(I10769&lt;H10769,"Reposar",IF(I10769&gt;H10769,"Revisar excedent",IF(AND(G10769="Sí",M10769&lt;&gt;"",M10769&lt;TODAY()),"EPI caducat",IF(AND(G10769="Sí",M10769&lt;&gt;"",M10769&lt;=TODAY()+90),"EPI caduca ≤90 dies",IF(OR(N10769="Deteriorat usable",N10769="Revisió necessària"),"Revisar","OK"))))))))))</f>
      </c>
      <c r="R10769" s="20"/>
    </row>
    <row r="10770" customFormat="false" ht="15" hidden="false" customHeight="false" outlineLevel="0" collapsed="false">
      <c r="A10770" s="19" t="n">
        <v>99</v>
      </c>
      <c r="B10770" s="19" t="n">
        <f aca="false">IFERROR(VLOOKUP(A10770,Personal!$A$6:$F$112,2,FALSE()),"")</f>
        <v>0</v>
      </c>
      <c r="C10770" s="19" t="n">
        <f aca="false">IFERROR(VLOOKUP(A10770,Personal!$A$6:$F$112,3,FALSE()),"")</f>
        <v>0</v>
      </c>
      <c r="D10770" s="19" t="s">
        <v>177</v>
      </c>
      <c r="E10770" s="19" t="s">
        <v>208</v>
      </c>
      <c r="F10770" s="19" t="s">
        <v>209</v>
      </c>
      <c r="G10770" s="19" t="s">
        <v>272</v>
      </c>
      <c r="H10770" s="19" t="n">
        <f aca="false">IF(OR(VLOOKUP(A10770,Personal!$A$6:$F$112,5,FALSE())&lt;&gt;"Sí",N10770="No aplica"),0,'Catàleg GRAE'!D87)</f>
        <v>1</v>
      </c>
      <c r="I10770" s="20"/>
      <c r="J10770" s="20"/>
      <c r="K10770" s="20"/>
      <c r="L10770" s="21"/>
      <c r="M10770" s="21"/>
      <c r="N10770" s="20"/>
      <c r="O10770" s="20"/>
      <c r="P10770" s="19" t="str">
        <f aca="false">IF(I10770="","",I10770-H10770)</f>
        <v/>
      </c>
      <c r="Q10770" s="19" t="str">
        <f aca="true">IF(B10770="","",IF(N10770="No aplica","No aplica",IF(I10770="","Pendent",IF(N10770="Per substituir","Substituir",IF(OR(N10770="No localitzat",N10770="No lliurat"),"Reposar",IF(I10770&lt;H10770,"Reposar",IF(I10770&gt;H10770,"Revisar excedent",IF(AND(G10770="Sí",M10770&lt;&gt;"",M10770&lt;TODAY()),"EPI caducat",IF(AND(G10770="Sí",M10770&lt;&gt;"",M10770&lt;=TODAY()+90),"EPI caduca ≤90 dies",IF(OR(N10770="Deteriorat usable",N10770="Revisió necessària"),"Revisar","OK"))))))))))</f>
      </c>
      <c r="R10770" s="20"/>
    </row>
    <row r="10771" customFormat="false" ht="15" hidden="false" customHeight="false" outlineLevel="0" collapsed="false">
      <c r="A10771" s="19" t="n">
        <v>99</v>
      </c>
      <c r="B10771" s="19" t="n">
        <f aca="false">IFERROR(VLOOKUP(A10771,Personal!$A$6:$F$112,2,FALSE()),"")</f>
        <v>0</v>
      </c>
      <c r="C10771" s="19" t="n">
        <f aca="false">IFERROR(VLOOKUP(A10771,Personal!$A$6:$F$112,3,FALSE()),"")</f>
        <v>0</v>
      </c>
      <c r="D10771" s="19" t="s">
        <v>177</v>
      </c>
      <c r="E10771" s="19" t="s">
        <v>210</v>
      </c>
      <c r="F10771" s="19" t="s">
        <v>211</v>
      </c>
      <c r="G10771" s="19" t="s">
        <v>272</v>
      </c>
      <c r="H10771" s="19" t="n">
        <f aca="false">IF(OR(VLOOKUP(A10771,Personal!$A$6:$F$112,5,FALSE())&lt;&gt;"Sí",N10771="No aplica"),0,'Catàleg GRAE'!D88)</f>
        <v>1</v>
      </c>
      <c r="I10771" s="20"/>
      <c r="J10771" s="20"/>
      <c r="K10771" s="20"/>
      <c r="L10771" s="21"/>
      <c r="M10771" s="21"/>
      <c r="N10771" s="20"/>
      <c r="O10771" s="20"/>
      <c r="P10771" s="19" t="str">
        <f aca="false">IF(I10771="","",I10771-H10771)</f>
        <v/>
      </c>
      <c r="Q10771" s="19" t="str">
        <f aca="true">IF(B10771="","",IF(N10771="No aplica","No aplica",IF(I10771="","Pendent",IF(N10771="Per substituir","Substituir",IF(OR(N10771="No localitzat",N10771="No lliurat"),"Reposar",IF(I10771&lt;H10771,"Reposar",IF(I10771&gt;H10771,"Revisar excedent",IF(AND(G10771="Sí",M10771&lt;&gt;"",M10771&lt;TODAY()),"EPI caducat",IF(AND(G10771="Sí",M10771&lt;&gt;"",M10771&lt;=TODAY()+90),"EPI caduca ≤90 dies",IF(OR(N10771="Deteriorat usable",N10771="Revisió necessària"),"Revisar","OK"))))))))))</f>
      </c>
      <c r="R10771" s="20"/>
    </row>
    <row r="10772" customFormat="false" ht="15" hidden="false" customHeight="false" outlineLevel="0" collapsed="false">
      <c r="A10772" s="19" t="n">
        <v>99</v>
      </c>
      <c r="B10772" s="19" t="n">
        <f aca="false">IFERROR(VLOOKUP(A10772,Personal!$A$6:$F$112,2,FALSE()),"")</f>
        <v>0</v>
      </c>
      <c r="C10772" s="19" t="n">
        <f aca="false">IFERROR(VLOOKUP(A10772,Personal!$A$6:$F$112,3,FALSE()),"")</f>
        <v>0</v>
      </c>
      <c r="D10772" s="19" t="s">
        <v>125</v>
      </c>
      <c r="E10772" s="19" t="s">
        <v>212</v>
      </c>
      <c r="F10772" s="19" t="s">
        <v>213</v>
      </c>
      <c r="G10772" s="19" t="s">
        <v>272</v>
      </c>
      <c r="H10772" s="19" t="n">
        <f aca="false">IF(OR(VLOOKUP(A10772,Personal!$A$6:$F$112,5,FALSE())&lt;&gt;"Sí",N10772="No aplica"),0,'Catàleg GRAE'!D89)</f>
        <v>1</v>
      </c>
      <c r="I10772" s="20"/>
      <c r="J10772" s="20"/>
      <c r="K10772" s="20"/>
      <c r="L10772" s="21"/>
      <c r="M10772" s="21"/>
      <c r="N10772" s="20"/>
      <c r="O10772" s="20"/>
      <c r="P10772" s="19" t="str">
        <f aca="false">IF(I10772="","",I10772-H10772)</f>
        <v/>
      </c>
      <c r="Q10772" s="19" t="str">
        <f aca="true">IF(B10772="","",IF(N10772="No aplica","No aplica",IF(I10772="","Pendent",IF(N10772="Per substituir","Substituir",IF(OR(N10772="No localitzat",N10772="No lliurat"),"Reposar",IF(I10772&lt;H10772,"Reposar",IF(I10772&gt;H10772,"Revisar excedent",IF(AND(G10772="Sí",M10772&lt;&gt;"",M10772&lt;TODAY()),"EPI caducat",IF(AND(G10772="Sí",M10772&lt;&gt;"",M10772&lt;=TODAY()+90),"EPI caduca ≤90 dies",IF(OR(N10772="Deteriorat usable",N10772="Revisió necessària"),"Revisar","OK"))))))))))</f>
      </c>
      <c r="R10772" s="20"/>
    </row>
    <row r="10773" customFormat="false" ht="15" hidden="false" customHeight="false" outlineLevel="0" collapsed="false">
      <c r="A10773" s="19" t="n">
        <v>99</v>
      </c>
      <c r="B10773" s="19" t="n">
        <f aca="false">IFERROR(VLOOKUP(A10773,Personal!$A$6:$F$112,2,FALSE()),"")</f>
        <v>0</v>
      </c>
      <c r="C10773" s="19" t="n">
        <f aca="false">IFERROR(VLOOKUP(A10773,Personal!$A$6:$F$112,3,FALSE()),"")</f>
        <v>0</v>
      </c>
      <c r="D10773" s="19" t="s">
        <v>40</v>
      </c>
      <c r="E10773" s="19" t="s">
        <v>214</v>
      </c>
      <c r="F10773" s="19" t="s">
        <v>215</v>
      </c>
      <c r="G10773" s="19" t="s">
        <v>291</v>
      </c>
      <c r="H10773" s="19" t="n">
        <f aca="false">IF(OR(VLOOKUP(A10773,Personal!$A$6:$F$112,5,FALSE())&lt;&gt;"Sí",N10773="No aplica"),0,'Catàleg GRAE'!D90)</f>
        <v>1</v>
      </c>
      <c r="I10773" s="20"/>
      <c r="J10773" s="20"/>
      <c r="K10773" s="20"/>
      <c r="L10773" s="21"/>
      <c r="M10773" s="21"/>
      <c r="N10773" s="20"/>
      <c r="O10773" s="20"/>
      <c r="P10773" s="19" t="str">
        <f aca="false">IF(I10773="","",I10773-H10773)</f>
        <v/>
      </c>
      <c r="Q10773" s="19" t="str">
        <f aca="true">IF(B10773="","",IF(N10773="No aplica","No aplica",IF(I10773="","Pendent",IF(N10773="Per substituir","Substituir",IF(OR(N10773="No localitzat",N10773="No lliurat"),"Reposar",IF(I10773&lt;H10773,"Reposar",IF(I10773&gt;H10773,"Revisar excedent",IF(AND(G10773="Sí",M10773&lt;&gt;"",M10773&lt;TODAY()),"EPI caducat",IF(AND(G10773="Sí",M10773&lt;&gt;"",M10773&lt;=TODAY()+90),"EPI caduca ≤90 dies",IF(OR(N10773="Deteriorat usable",N10773="Revisió necessària"),"Revisar","OK"))))))))))</f>
      </c>
      <c r="R10773" s="20"/>
    </row>
    <row r="10774" customFormat="false" ht="15" hidden="false" customHeight="false" outlineLevel="0" collapsed="false">
      <c r="A10774" s="19" t="n">
        <v>99</v>
      </c>
      <c r="B10774" s="19" t="n">
        <f aca="false">IFERROR(VLOOKUP(A10774,Personal!$A$6:$F$112,2,FALSE()),"")</f>
        <v>0</v>
      </c>
      <c r="C10774" s="19" t="n">
        <f aca="false">IFERROR(VLOOKUP(A10774,Personal!$A$6:$F$112,3,FALSE()),"")</f>
        <v>0</v>
      </c>
      <c r="D10774" s="19" t="s">
        <v>216</v>
      </c>
      <c r="E10774" s="19" t="s">
        <v>217</v>
      </c>
      <c r="F10774" s="19" t="s">
        <v>218</v>
      </c>
      <c r="G10774" s="19" t="s">
        <v>272</v>
      </c>
      <c r="H10774" s="19" t="n">
        <f aca="false">IF(OR(VLOOKUP(A10774,Personal!$A$6:$F$112,5,FALSE())&lt;&gt;"Sí",N10774="No aplica"),0,'Catàleg GRAE'!D91)</f>
        <v>1</v>
      </c>
      <c r="I10774" s="20"/>
      <c r="J10774" s="20"/>
      <c r="K10774" s="20"/>
      <c r="L10774" s="21"/>
      <c r="M10774" s="21"/>
      <c r="N10774" s="20"/>
      <c r="O10774" s="20"/>
      <c r="P10774" s="19" t="str">
        <f aca="false">IF(I10774="","",I10774-H10774)</f>
        <v/>
      </c>
      <c r="Q10774" s="19" t="str">
        <f aca="true">IF(B10774="","",IF(N10774="No aplica","No aplica",IF(I10774="","Pendent",IF(N10774="Per substituir","Substituir",IF(OR(N10774="No localitzat",N10774="No lliurat"),"Reposar",IF(I10774&lt;H10774,"Reposar",IF(I10774&gt;H10774,"Revisar excedent",IF(AND(G10774="Sí",M10774&lt;&gt;"",M10774&lt;TODAY()),"EPI caducat",IF(AND(G10774="Sí",M10774&lt;&gt;"",M10774&lt;=TODAY()+90),"EPI caduca ≤90 dies",IF(OR(N10774="Deteriorat usable",N10774="Revisió necessària"),"Revisar","OK"))))))))))</f>
      </c>
      <c r="R10774" s="20"/>
    </row>
    <row r="10775" customFormat="false" ht="15" hidden="false" customHeight="false" outlineLevel="0" collapsed="false">
      <c r="A10775" s="19" t="n">
        <v>99</v>
      </c>
      <c r="B10775" s="19" t="n">
        <f aca="false">IFERROR(VLOOKUP(A10775,Personal!$A$6:$F$112,2,FALSE()),"")</f>
        <v>0</v>
      </c>
      <c r="C10775" s="19" t="n">
        <f aca="false">IFERROR(VLOOKUP(A10775,Personal!$A$6:$F$112,3,FALSE()),"")</f>
        <v>0</v>
      </c>
      <c r="D10775" s="19" t="s">
        <v>37</v>
      </c>
      <c r="E10775" s="19" t="s">
        <v>219</v>
      </c>
      <c r="F10775" s="19" t="s">
        <v>220</v>
      </c>
      <c r="G10775" s="19" t="s">
        <v>291</v>
      </c>
      <c r="H10775" s="19" t="n">
        <f aca="false">IF(OR(VLOOKUP(A10775,Personal!$A$6:$F$112,5,FALSE())&lt;&gt;"Sí",N10775="No aplica"),0,'Catàleg GRAE'!D92)</f>
        <v>1</v>
      </c>
      <c r="I10775" s="20"/>
      <c r="J10775" s="20"/>
      <c r="K10775" s="20"/>
      <c r="L10775" s="21"/>
      <c r="M10775" s="21"/>
      <c r="N10775" s="20"/>
      <c r="O10775" s="20"/>
      <c r="P10775" s="19" t="str">
        <f aca="false">IF(I10775="","",I10775-H10775)</f>
        <v/>
      </c>
      <c r="Q10775" s="19" t="str">
        <f aca="true">IF(B10775="","",IF(N10775="No aplica","No aplica",IF(I10775="","Pendent",IF(N10775="Per substituir","Substituir",IF(OR(N10775="No localitzat",N10775="No lliurat"),"Reposar",IF(I10775&lt;H10775,"Reposar",IF(I10775&gt;H10775,"Revisar excedent",IF(AND(G10775="Sí",M10775&lt;&gt;"",M10775&lt;TODAY()),"EPI caducat",IF(AND(G10775="Sí",M10775&lt;&gt;"",M10775&lt;=TODAY()+90),"EPI caduca ≤90 dies",IF(OR(N10775="Deteriorat usable",N10775="Revisió necessària"),"Revisar","OK"))))))))))</f>
      </c>
      <c r="R10775" s="20"/>
    </row>
    <row r="10776" customFormat="false" ht="15" hidden="false" customHeight="false" outlineLevel="0" collapsed="false">
      <c r="A10776" s="19" t="n">
        <v>99</v>
      </c>
      <c r="B10776" s="19" t="n">
        <f aca="false">IFERROR(VLOOKUP(A10776,Personal!$A$6:$F$112,2,FALSE()),"")</f>
        <v>0</v>
      </c>
      <c r="C10776" s="19" t="n">
        <f aca="false">IFERROR(VLOOKUP(A10776,Personal!$A$6:$F$112,3,FALSE()),"")</f>
        <v>0</v>
      </c>
      <c r="D10776" s="19" t="s">
        <v>137</v>
      </c>
      <c r="E10776" s="19" t="s">
        <v>221</v>
      </c>
      <c r="F10776" s="19" t="s">
        <v>222</v>
      </c>
      <c r="G10776" s="19" t="s">
        <v>291</v>
      </c>
      <c r="H10776" s="19" t="n">
        <f aca="false">IF(OR(VLOOKUP(A10776,Personal!$A$6:$F$112,5,FALSE())&lt;&gt;"Sí",N10776="No aplica"),0,'Catàleg GRAE'!D93)</f>
        <v>1</v>
      </c>
      <c r="I10776" s="20"/>
      <c r="J10776" s="20"/>
      <c r="K10776" s="20"/>
      <c r="L10776" s="21"/>
      <c r="M10776" s="21"/>
      <c r="N10776" s="20"/>
      <c r="O10776" s="20"/>
      <c r="P10776" s="19" t="str">
        <f aca="false">IF(I10776="","",I10776-H10776)</f>
        <v/>
      </c>
      <c r="Q10776" s="19" t="str">
        <f aca="true">IF(B10776="","",IF(N10776="No aplica","No aplica",IF(I10776="","Pendent",IF(N10776="Per substituir","Substituir",IF(OR(N10776="No localitzat",N10776="No lliurat"),"Reposar",IF(I10776&lt;H10776,"Reposar",IF(I10776&gt;H10776,"Revisar excedent",IF(AND(G10776="Sí",M10776&lt;&gt;"",M10776&lt;TODAY()),"EPI caducat",IF(AND(G10776="Sí",M10776&lt;&gt;"",M10776&lt;=TODAY()+90),"EPI caduca ≤90 dies",IF(OR(N10776="Deteriorat usable",N10776="Revisió necessària"),"Revisar","OK"))))))))))</f>
      </c>
      <c r="R10776" s="20"/>
    </row>
    <row r="10777" customFormat="false" ht="15" hidden="false" customHeight="false" outlineLevel="0" collapsed="false">
      <c r="A10777" s="19" t="n">
        <v>99</v>
      </c>
      <c r="B10777" s="19" t="n">
        <f aca="false">IFERROR(VLOOKUP(A10777,Personal!$A$6:$F$112,2,FALSE()),"")</f>
        <v>0</v>
      </c>
      <c r="C10777" s="19" t="n">
        <f aca="false">IFERROR(VLOOKUP(A10777,Personal!$A$6:$F$112,3,FALSE()),"")</f>
        <v>0</v>
      </c>
      <c r="D10777" s="19" t="s">
        <v>137</v>
      </c>
      <c r="E10777" s="19" t="s">
        <v>223</v>
      </c>
      <c r="F10777" s="19" t="s">
        <v>224</v>
      </c>
      <c r="G10777" s="19" t="s">
        <v>291</v>
      </c>
      <c r="H10777" s="19" t="n">
        <f aca="false">IF(OR(VLOOKUP(A10777,Personal!$A$6:$F$112,5,FALSE())&lt;&gt;"Sí",N10777="No aplica"),0,'Catàleg GRAE'!D94)</f>
        <v>1</v>
      </c>
      <c r="I10777" s="20"/>
      <c r="J10777" s="20"/>
      <c r="K10777" s="20"/>
      <c r="L10777" s="21"/>
      <c r="M10777" s="21"/>
      <c r="N10777" s="20"/>
      <c r="O10777" s="20"/>
      <c r="P10777" s="19" t="str">
        <f aca="false">IF(I10777="","",I10777-H10777)</f>
        <v/>
      </c>
      <c r="Q10777" s="19" t="str">
        <f aca="true">IF(B10777="","",IF(N10777="No aplica","No aplica",IF(I10777="","Pendent",IF(N10777="Per substituir","Substituir",IF(OR(N10777="No localitzat",N10777="No lliurat"),"Reposar",IF(I10777&lt;H10777,"Reposar",IF(I10777&gt;H10777,"Revisar excedent",IF(AND(G10777="Sí",M10777&lt;&gt;"",M10777&lt;TODAY()),"EPI caducat",IF(AND(G10777="Sí",M10777&lt;&gt;"",M10777&lt;=TODAY()+90),"EPI caduca ≤90 dies",IF(OR(N10777="Deteriorat usable",N10777="Revisió necessària"),"Revisar","OK"))))))))))</f>
      </c>
      <c r="R10777" s="20"/>
    </row>
    <row r="10778" customFormat="false" ht="15" hidden="false" customHeight="false" outlineLevel="0" collapsed="false">
      <c r="A10778" s="19" t="n">
        <v>99</v>
      </c>
      <c r="B10778" s="19" t="n">
        <f aca="false">IFERROR(VLOOKUP(A10778,Personal!$A$6:$F$112,2,FALSE()),"")</f>
        <v>0</v>
      </c>
      <c r="C10778" s="19" t="n">
        <f aca="false">IFERROR(VLOOKUP(A10778,Personal!$A$6:$F$112,3,FALSE()),"")</f>
        <v>0</v>
      </c>
      <c r="D10778" s="19" t="s">
        <v>137</v>
      </c>
      <c r="E10778" s="19" t="s">
        <v>225</v>
      </c>
      <c r="F10778" s="19" t="s">
        <v>226</v>
      </c>
      <c r="G10778" s="19" t="s">
        <v>291</v>
      </c>
      <c r="H10778" s="19" t="n">
        <f aca="false">IF(OR(VLOOKUP(A10778,Personal!$A$6:$F$112,5,FALSE())&lt;&gt;"Sí",N10778="No aplica"),0,'Catàleg GRAE'!D95)</f>
        <v>1</v>
      </c>
      <c r="I10778" s="20"/>
      <c r="J10778" s="20"/>
      <c r="K10778" s="20"/>
      <c r="L10778" s="21"/>
      <c r="M10778" s="21"/>
      <c r="N10778" s="20"/>
      <c r="O10778" s="20"/>
      <c r="P10778" s="19" t="str">
        <f aca="false">IF(I10778="","",I10778-H10778)</f>
        <v/>
      </c>
      <c r="Q10778" s="19" t="str">
        <f aca="true">IF(B10778="","",IF(N10778="No aplica","No aplica",IF(I10778="","Pendent",IF(N10778="Per substituir","Substituir",IF(OR(N10778="No localitzat",N10778="No lliurat"),"Reposar",IF(I10778&lt;H10778,"Reposar",IF(I10778&gt;H10778,"Revisar excedent",IF(AND(G10778="Sí",M10778&lt;&gt;"",M10778&lt;TODAY()),"EPI caducat",IF(AND(G10778="Sí",M10778&lt;&gt;"",M10778&lt;=TODAY()+90),"EPI caduca ≤90 dies",IF(OR(N10778="Deteriorat usable",N10778="Revisió necessària"),"Revisar","OK"))))))))))</f>
      </c>
      <c r="R10778" s="20"/>
    </row>
    <row r="10779" customFormat="false" ht="15" hidden="false" customHeight="false" outlineLevel="0" collapsed="false">
      <c r="A10779" s="19" t="n">
        <v>99</v>
      </c>
      <c r="B10779" s="19" t="n">
        <f aca="false">IFERROR(VLOOKUP(A10779,Personal!$A$6:$F$112,2,FALSE()),"")</f>
        <v>0</v>
      </c>
      <c r="C10779" s="19" t="n">
        <f aca="false">IFERROR(VLOOKUP(A10779,Personal!$A$6:$F$112,3,FALSE()),"")</f>
        <v>0</v>
      </c>
      <c r="D10779" s="19" t="s">
        <v>137</v>
      </c>
      <c r="E10779" s="19" t="s">
        <v>227</v>
      </c>
      <c r="F10779" s="19" t="s">
        <v>228</v>
      </c>
      <c r="G10779" s="19" t="s">
        <v>291</v>
      </c>
      <c r="H10779" s="19" t="n">
        <f aca="false">IF(OR(VLOOKUP(A10779,Personal!$A$6:$F$112,5,FALSE())&lt;&gt;"Sí",N10779="No aplica"),0,'Catàleg GRAE'!D96)</f>
        <v>1</v>
      </c>
      <c r="I10779" s="20"/>
      <c r="J10779" s="20"/>
      <c r="K10779" s="20"/>
      <c r="L10779" s="21"/>
      <c r="M10779" s="21"/>
      <c r="N10779" s="20"/>
      <c r="O10779" s="20"/>
      <c r="P10779" s="19" t="str">
        <f aca="false">IF(I10779="","",I10779-H10779)</f>
        <v/>
      </c>
      <c r="Q10779" s="19" t="str">
        <f aca="true">IF(B10779="","",IF(N10779="No aplica","No aplica",IF(I10779="","Pendent",IF(N10779="Per substituir","Substituir",IF(OR(N10779="No localitzat",N10779="No lliurat"),"Reposar",IF(I10779&lt;H10779,"Reposar",IF(I10779&gt;H10779,"Revisar excedent",IF(AND(G10779="Sí",M10779&lt;&gt;"",M10779&lt;TODAY()),"EPI caducat",IF(AND(G10779="Sí",M10779&lt;&gt;"",M10779&lt;=TODAY()+90),"EPI caduca ≤90 dies",IF(OR(N10779="Deteriorat usable",N10779="Revisió necessària"),"Revisar","OK"))))))))))</f>
      </c>
      <c r="R10779" s="20"/>
    </row>
    <row r="10780" customFormat="false" ht="15" hidden="false" customHeight="false" outlineLevel="0" collapsed="false">
      <c r="A10780" s="19" t="n">
        <v>99</v>
      </c>
      <c r="B10780" s="19" t="n">
        <f aca="false">IFERROR(VLOOKUP(A10780,Personal!$A$6:$F$112,2,FALSE()),"")</f>
        <v>0</v>
      </c>
      <c r="C10780" s="19" t="n">
        <f aca="false">IFERROR(VLOOKUP(A10780,Personal!$A$6:$F$112,3,FALSE()),"")</f>
        <v>0</v>
      </c>
      <c r="D10780" s="19" t="s">
        <v>137</v>
      </c>
      <c r="E10780" s="19" t="s">
        <v>229</v>
      </c>
      <c r="F10780" s="19" t="s">
        <v>230</v>
      </c>
      <c r="G10780" s="19" t="s">
        <v>291</v>
      </c>
      <c r="H10780" s="19" t="n">
        <f aca="false">IF(OR(VLOOKUP(A10780,Personal!$A$6:$F$112,5,FALSE())&lt;&gt;"Sí",N10780="No aplica"),0,'Catàleg GRAE'!D97)</f>
        <v>1</v>
      </c>
      <c r="I10780" s="20"/>
      <c r="J10780" s="20"/>
      <c r="K10780" s="20"/>
      <c r="L10780" s="21"/>
      <c r="M10780" s="21"/>
      <c r="N10780" s="20"/>
      <c r="O10780" s="20"/>
      <c r="P10780" s="19" t="str">
        <f aca="false">IF(I10780="","",I10780-H10780)</f>
        <v/>
      </c>
      <c r="Q10780" s="19" t="str">
        <f aca="true">IF(B10780="","",IF(N10780="No aplica","No aplica",IF(I10780="","Pendent",IF(N10780="Per substituir","Substituir",IF(OR(N10780="No localitzat",N10780="No lliurat"),"Reposar",IF(I10780&lt;H10780,"Reposar",IF(I10780&gt;H10780,"Revisar excedent",IF(AND(G10780="Sí",M10780&lt;&gt;"",M10780&lt;TODAY()),"EPI caducat",IF(AND(G10780="Sí",M10780&lt;&gt;"",M10780&lt;=TODAY()+90),"EPI caduca ≤90 dies",IF(OR(N10780="Deteriorat usable",N10780="Revisió necessària"),"Revisar","OK"))))))))))</f>
      </c>
      <c r="R10780" s="20"/>
    </row>
    <row r="10781" customFormat="false" ht="15" hidden="false" customHeight="false" outlineLevel="0" collapsed="false">
      <c r="A10781" s="19" t="n">
        <v>99</v>
      </c>
      <c r="B10781" s="19" t="n">
        <f aca="false">IFERROR(VLOOKUP(A10781,Personal!$A$6:$F$112,2,FALSE()),"")</f>
        <v>0</v>
      </c>
      <c r="C10781" s="19" t="n">
        <f aca="false">IFERROR(VLOOKUP(A10781,Personal!$A$6:$F$112,3,FALSE()),"")</f>
        <v>0</v>
      </c>
      <c r="D10781" s="19" t="s">
        <v>137</v>
      </c>
      <c r="E10781" s="19" t="s">
        <v>231</v>
      </c>
      <c r="F10781" s="19" t="s">
        <v>232</v>
      </c>
      <c r="G10781" s="19" t="s">
        <v>291</v>
      </c>
      <c r="H10781" s="19" t="n">
        <f aca="false">IF(OR(VLOOKUP(A10781,Personal!$A$6:$F$112,5,FALSE())&lt;&gt;"Sí",N10781="No aplica"),0,'Catàleg GRAE'!D98)</f>
        <v>1</v>
      </c>
      <c r="I10781" s="20"/>
      <c r="J10781" s="20"/>
      <c r="K10781" s="20"/>
      <c r="L10781" s="21"/>
      <c r="M10781" s="21"/>
      <c r="N10781" s="20"/>
      <c r="O10781" s="20"/>
      <c r="P10781" s="19" t="str">
        <f aca="false">IF(I10781="","",I10781-H10781)</f>
        <v/>
      </c>
      <c r="Q10781" s="19" t="str">
        <f aca="true">IF(B10781="","",IF(N10781="No aplica","No aplica",IF(I10781="","Pendent",IF(N10781="Per substituir","Substituir",IF(OR(N10781="No localitzat",N10781="No lliurat"),"Reposar",IF(I10781&lt;H10781,"Reposar",IF(I10781&gt;H10781,"Revisar excedent",IF(AND(G10781="Sí",M10781&lt;&gt;"",M10781&lt;TODAY()),"EPI caducat",IF(AND(G10781="Sí",M10781&lt;&gt;"",M10781&lt;=TODAY()+90),"EPI caduca ≤90 dies",IF(OR(N10781="Deteriorat usable",N10781="Revisió necessària"),"Revisar","OK"))))))))))</f>
      </c>
      <c r="R10781" s="20"/>
    </row>
    <row r="10782" customFormat="false" ht="15" hidden="false" customHeight="false" outlineLevel="0" collapsed="false">
      <c r="A10782" s="19" t="n">
        <v>99</v>
      </c>
      <c r="B10782" s="19" t="n">
        <f aca="false">IFERROR(VLOOKUP(A10782,Personal!$A$6:$F$112,2,FALSE()),"")</f>
        <v>0</v>
      </c>
      <c r="C10782" s="19" t="n">
        <f aca="false">IFERROR(VLOOKUP(A10782,Personal!$A$6:$F$112,3,FALSE()),"")</f>
        <v>0</v>
      </c>
      <c r="D10782" s="19" t="s">
        <v>137</v>
      </c>
      <c r="E10782" s="19" t="s">
        <v>233</v>
      </c>
      <c r="F10782" s="19" t="s">
        <v>234</v>
      </c>
      <c r="G10782" s="19" t="s">
        <v>291</v>
      </c>
      <c r="H10782" s="19" t="n">
        <f aca="false">IF(OR(VLOOKUP(A10782,Personal!$A$6:$F$112,5,FALSE())&lt;&gt;"Sí",N10782="No aplica"),0,'Catàleg GRAE'!D99)</f>
        <v>1</v>
      </c>
      <c r="I10782" s="20"/>
      <c r="J10782" s="20"/>
      <c r="K10782" s="20"/>
      <c r="L10782" s="21"/>
      <c r="M10782" s="21"/>
      <c r="N10782" s="20"/>
      <c r="O10782" s="20"/>
      <c r="P10782" s="19" t="str">
        <f aca="false">IF(I10782="","",I10782-H10782)</f>
        <v/>
      </c>
      <c r="Q10782" s="19" t="str">
        <f aca="true">IF(B10782="","",IF(N10782="No aplica","No aplica",IF(I10782="","Pendent",IF(N10782="Per substituir","Substituir",IF(OR(N10782="No localitzat",N10782="No lliurat"),"Reposar",IF(I10782&lt;H10782,"Reposar",IF(I10782&gt;H10782,"Revisar excedent",IF(AND(G10782="Sí",M10782&lt;&gt;"",M10782&lt;TODAY()),"EPI caducat",IF(AND(G10782="Sí",M10782&lt;&gt;"",M10782&lt;=TODAY()+90),"EPI caduca ≤90 dies",IF(OR(N10782="Deteriorat usable",N10782="Revisió necessària"),"Revisar","OK"))))))))))</f>
      </c>
      <c r="R10782" s="20"/>
    </row>
    <row r="10783" customFormat="false" ht="15" hidden="false" customHeight="false" outlineLevel="0" collapsed="false">
      <c r="A10783" s="19" t="n">
        <v>99</v>
      </c>
      <c r="B10783" s="19" t="n">
        <f aca="false">IFERROR(VLOOKUP(A10783,Personal!$A$6:$F$112,2,FALSE()),"")</f>
        <v>0</v>
      </c>
      <c r="C10783" s="19" t="n">
        <f aca="false">IFERROR(VLOOKUP(A10783,Personal!$A$6:$F$112,3,FALSE()),"")</f>
        <v>0</v>
      </c>
      <c r="D10783" s="19" t="s">
        <v>216</v>
      </c>
      <c r="E10783" s="19" t="s">
        <v>235</v>
      </c>
      <c r="F10783" s="19" t="s">
        <v>236</v>
      </c>
      <c r="G10783" s="19" t="s">
        <v>272</v>
      </c>
      <c r="H10783" s="19" t="n">
        <f aca="false">IF(OR(VLOOKUP(A10783,Personal!$A$6:$F$112,5,FALSE())&lt;&gt;"Sí",N10783="No aplica"),0,'Catàleg GRAE'!D100)</f>
        <v>1</v>
      </c>
      <c r="I10783" s="20"/>
      <c r="J10783" s="20"/>
      <c r="K10783" s="20"/>
      <c r="L10783" s="21"/>
      <c r="M10783" s="21"/>
      <c r="N10783" s="20"/>
      <c r="O10783" s="20"/>
      <c r="P10783" s="19" t="str">
        <f aca="false">IF(I10783="","",I10783-H10783)</f>
        <v/>
      </c>
      <c r="Q10783" s="19" t="str">
        <f aca="true">IF(B10783="","",IF(N10783="No aplica","No aplica",IF(I10783="","Pendent",IF(N10783="Per substituir","Substituir",IF(OR(N10783="No localitzat",N10783="No lliurat"),"Reposar",IF(I10783&lt;H10783,"Reposar",IF(I10783&gt;H10783,"Revisar excedent",IF(AND(G10783="Sí",M10783&lt;&gt;"",M10783&lt;TODAY()),"EPI caducat",IF(AND(G10783="Sí",M10783&lt;&gt;"",M10783&lt;=TODAY()+90),"EPI caduca ≤90 dies",IF(OR(N10783="Deteriorat usable",N10783="Revisió necessària"),"Revisar","OK"))))))))))</f>
      </c>
      <c r="R10783" s="20"/>
    </row>
    <row r="10784" customFormat="false" ht="15" hidden="false" customHeight="false" outlineLevel="0" collapsed="false">
      <c r="A10784" s="19" t="n">
        <v>99</v>
      </c>
      <c r="B10784" s="19" t="n">
        <f aca="false">IFERROR(VLOOKUP(A10784,Personal!$A$6:$F$112,2,FALSE()),"")</f>
        <v>0</v>
      </c>
      <c r="C10784" s="19" t="n">
        <f aca="false">IFERROR(VLOOKUP(A10784,Personal!$A$6:$F$112,3,FALSE()),"")</f>
        <v>0</v>
      </c>
      <c r="D10784" s="19" t="s">
        <v>137</v>
      </c>
      <c r="E10784" s="19" t="s">
        <v>237</v>
      </c>
      <c r="F10784" s="19" t="s">
        <v>238</v>
      </c>
      <c r="G10784" s="19" t="s">
        <v>291</v>
      </c>
      <c r="H10784" s="19" t="n">
        <f aca="false">IF(OR(VLOOKUP(A10784,Personal!$A$6:$F$112,5,FALSE())&lt;&gt;"Sí",N10784="No aplica"),0,'Catàleg GRAE'!D101)</f>
        <v>1</v>
      </c>
      <c r="I10784" s="20"/>
      <c r="J10784" s="20"/>
      <c r="K10784" s="20"/>
      <c r="L10784" s="21"/>
      <c r="M10784" s="21"/>
      <c r="N10784" s="20"/>
      <c r="O10784" s="20"/>
      <c r="P10784" s="19" t="str">
        <f aca="false">IF(I10784="","",I10784-H10784)</f>
        <v/>
      </c>
      <c r="Q10784" s="19" t="str">
        <f aca="true">IF(B10784="","",IF(N10784="No aplica","No aplica",IF(I10784="","Pendent",IF(N10784="Per substituir","Substituir",IF(OR(N10784="No localitzat",N10784="No lliurat"),"Reposar",IF(I10784&lt;H10784,"Reposar",IF(I10784&gt;H10784,"Revisar excedent",IF(AND(G10784="Sí",M10784&lt;&gt;"",M10784&lt;TODAY()),"EPI caducat",IF(AND(G10784="Sí",M10784&lt;&gt;"",M10784&lt;=TODAY()+90),"EPI caduca ≤90 dies",IF(OR(N10784="Deteriorat usable",N10784="Revisió necessària"),"Revisar","OK"))))))))))</f>
      </c>
      <c r="R10784" s="20"/>
    </row>
    <row r="10785" customFormat="false" ht="15" hidden="false" customHeight="false" outlineLevel="0" collapsed="false">
      <c r="A10785" s="19" t="n">
        <v>99</v>
      </c>
      <c r="B10785" s="19" t="n">
        <f aca="false">IFERROR(VLOOKUP(A10785,Personal!$A$6:$F$112,2,FALSE()),"")</f>
        <v>0</v>
      </c>
      <c r="C10785" s="19" t="n">
        <f aca="false">IFERROR(VLOOKUP(A10785,Personal!$A$6:$F$112,3,FALSE()),"")</f>
        <v>0</v>
      </c>
      <c r="D10785" s="19" t="s">
        <v>37</v>
      </c>
      <c r="E10785" s="19" t="s">
        <v>239</v>
      </c>
      <c r="F10785" s="19" t="s">
        <v>240</v>
      </c>
      <c r="G10785" s="19" t="s">
        <v>291</v>
      </c>
      <c r="H10785" s="19" t="n">
        <f aca="false">IF(OR(VLOOKUP(A10785,Personal!$A$6:$F$112,5,FALSE())&lt;&gt;"Sí",N10785="No aplica"),0,'Catàleg GRAE'!D102)</f>
        <v>1</v>
      </c>
      <c r="I10785" s="20"/>
      <c r="J10785" s="20"/>
      <c r="K10785" s="20"/>
      <c r="L10785" s="21"/>
      <c r="M10785" s="21"/>
      <c r="N10785" s="20"/>
      <c r="O10785" s="20"/>
      <c r="P10785" s="19" t="str">
        <f aca="false">IF(I10785="","",I10785-H10785)</f>
        <v/>
      </c>
      <c r="Q10785" s="19" t="str">
        <f aca="true">IF(B10785="","",IF(N10785="No aplica","No aplica",IF(I10785="","Pendent",IF(N10785="Per substituir","Substituir",IF(OR(N10785="No localitzat",N10785="No lliurat"),"Reposar",IF(I10785&lt;H10785,"Reposar",IF(I10785&gt;H10785,"Revisar excedent",IF(AND(G10785="Sí",M10785&lt;&gt;"",M10785&lt;TODAY()),"EPI caducat",IF(AND(G10785="Sí",M10785&lt;&gt;"",M10785&lt;=TODAY()+90),"EPI caduca ≤90 dies",IF(OR(N10785="Deteriorat usable",N10785="Revisió necessària"),"Revisar","OK"))))))))))</f>
      </c>
      <c r="R10785" s="20"/>
    </row>
    <row r="10786" customFormat="false" ht="15" hidden="false" customHeight="false" outlineLevel="0" collapsed="false">
      <c r="A10786" s="19" t="n">
        <v>99</v>
      </c>
      <c r="B10786" s="19" t="n">
        <f aca="false">IFERROR(VLOOKUP(A10786,Personal!$A$6:$F$112,2,FALSE()),"")</f>
        <v>0</v>
      </c>
      <c r="C10786" s="19" t="n">
        <f aca="false">IFERROR(VLOOKUP(A10786,Personal!$A$6:$F$112,3,FALSE()),"")</f>
        <v>0</v>
      </c>
      <c r="D10786" s="19" t="s">
        <v>37</v>
      </c>
      <c r="E10786" s="19" t="s">
        <v>241</v>
      </c>
      <c r="F10786" s="19" t="s">
        <v>242</v>
      </c>
      <c r="G10786" s="19" t="s">
        <v>291</v>
      </c>
      <c r="H10786" s="19" t="n">
        <f aca="false">IF(OR(VLOOKUP(A10786,Personal!$A$6:$F$112,5,FALSE())&lt;&gt;"Sí",N10786="No aplica"),0,'Catàleg GRAE'!D103)</f>
        <v>1</v>
      </c>
      <c r="I10786" s="20"/>
      <c r="J10786" s="20"/>
      <c r="K10786" s="20"/>
      <c r="L10786" s="21"/>
      <c r="M10786" s="21"/>
      <c r="N10786" s="20"/>
      <c r="O10786" s="20"/>
      <c r="P10786" s="19" t="str">
        <f aca="false">IF(I10786="","",I10786-H10786)</f>
        <v/>
      </c>
      <c r="Q10786" s="19" t="str">
        <f aca="true">IF(B10786="","",IF(N10786="No aplica","No aplica",IF(I10786="","Pendent",IF(N10786="Per substituir","Substituir",IF(OR(N10786="No localitzat",N10786="No lliurat"),"Reposar",IF(I10786&lt;H10786,"Reposar",IF(I10786&gt;H10786,"Revisar excedent",IF(AND(G10786="Sí",M10786&lt;&gt;"",M10786&lt;TODAY()),"EPI caducat",IF(AND(G10786="Sí",M10786&lt;&gt;"",M10786&lt;=TODAY()+90),"EPI caduca ≤90 dies",IF(OR(N10786="Deteriorat usable",N10786="Revisió necessària"),"Revisar","OK"))))))))))</f>
      </c>
      <c r="R10786" s="20"/>
    </row>
    <row r="10787" customFormat="false" ht="15" hidden="false" customHeight="false" outlineLevel="0" collapsed="false">
      <c r="A10787" s="19" t="n">
        <v>99</v>
      </c>
      <c r="B10787" s="19" t="n">
        <f aca="false">IFERROR(VLOOKUP(A10787,Personal!$A$6:$F$112,2,FALSE()),"")</f>
        <v>0</v>
      </c>
      <c r="C10787" s="19" t="n">
        <f aca="false">IFERROR(VLOOKUP(A10787,Personal!$A$6:$F$112,3,FALSE()),"")</f>
        <v>0</v>
      </c>
      <c r="D10787" s="19" t="s">
        <v>177</v>
      </c>
      <c r="E10787" s="19" t="s">
        <v>243</v>
      </c>
      <c r="F10787" s="19" t="s">
        <v>244</v>
      </c>
      <c r="G10787" s="19" t="s">
        <v>272</v>
      </c>
      <c r="H10787" s="19" t="n">
        <f aca="false">IF(OR(VLOOKUP(A10787,Personal!$A$6:$F$112,5,FALSE())&lt;&gt;"Sí",N10787="No aplica"),0,'Catàleg GRAE'!D104)</f>
        <v>1</v>
      </c>
      <c r="I10787" s="20"/>
      <c r="J10787" s="20"/>
      <c r="K10787" s="20"/>
      <c r="L10787" s="21"/>
      <c r="M10787" s="21"/>
      <c r="N10787" s="20"/>
      <c r="O10787" s="20"/>
      <c r="P10787" s="19" t="str">
        <f aca="false">IF(I10787="","",I10787-H10787)</f>
        <v/>
      </c>
      <c r="Q10787" s="19" t="str">
        <f aca="true">IF(B10787="","",IF(N10787="No aplica","No aplica",IF(I10787="","Pendent",IF(N10787="Per substituir","Substituir",IF(OR(N10787="No localitzat",N10787="No lliurat"),"Reposar",IF(I10787&lt;H10787,"Reposar",IF(I10787&gt;H10787,"Revisar excedent",IF(AND(G10787="Sí",M10787&lt;&gt;"",M10787&lt;TODAY()),"EPI caducat",IF(AND(G10787="Sí",M10787&lt;&gt;"",M10787&lt;=TODAY()+90),"EPI caduca ≤90 dies",IF(OR(N10787="Deteriorat usable",N10787="Revisió necessària"),"Revisar","OK"))))))))))</f>
      </c>
      <c r="R10787" s="20"/>
    </row>
    <row r="10788" customFormat="false" ht="15" hidden="false" customHeight="false" outlineLevel="0" collapsed="false">
      <c r="A10788" s="19" t="n">
        <v>99</v>
      </c>
      <c r="B10788" s="19" t="n">
        <f aca="false">IFERROR(VLOOKUP(A10788,Personal!$A$6:$F$112,2,FALSE()),"")</f>
        <v>0</v>
      </c>
      <c r="C10788" s="19" t="n">
        <f aca="false">IFERROR(VLOOKUP(A10788,Personal!$A$6:$F$112,3,FALSE()),"")</f>
        <v>0</v>
      </c>
      <c r="D10788" s="19" t="s">
        <v>177</v>
      </c>
      <c r="E10788" s="19" t="s">
        <v>245</v>
      </c>
      <c r="F10788" s="19" t="s">
        <v>246</v>
      </c>
      <c r="G10788" s="19" t="s">
        <v>272</v>
      </c>
      <c r="H10788" s="19" t="n">
        <f aca="false">IF(OR(VLOOKUP(A10788,Personal!$A$6:$F$112,5,FALSE())&lt;&gt;"Sí",N10788="No aplica"),0,'Catàleg GRAE'!D105)</f>
        <v>1</v>
      </c>
      <c r="I10788" s="20"/>
      <c r="J10788" s="20"/>
      <c r="K10788" s="20"/>
      <c r="L10788" s="21"/>
      <c r="M10788" s="21"/>
      <c r="N10788" s="20"/>
      <c r="O10788" s="20"/>
      <c r="P10788" s="19" t="str">
        <f aca="false">IF(I10788="","",I10788-H10788)</f>
        <v/>
      </c>
      <c r="Q10788" s="19" t="str">
        <f aca="true">IF(B10788="","",IF(N10788="No aplica","No aplica",IF(I10788="","Pendent",IF(N10788="Per substituir","Substituir",IF(OR(N10788="No localitzat",N10788="No lliurat"),"Reposar",IF(I10788&lt;H10788,"Reposar",IF(I10788&gt;H10788,"Revisar excedent",IF(AND(G10788="Sí",M10788&lt;&gt;"",M10788&lt;TODAY()),"EPI caducat",IF(AND(G10788="Sí",M10788&lt;&gt;"",M10788&lt;=TODAY()+90),"EPI caduca ≤90 dies",IF(OR(N10788="Deteriorat usable",N10788="Revisió necessària"),"Revisar","OK"))))))))))</f>
      </c>
      <c r="R10788" s="20"/>
    </row>
    <row r="10789" customFormat="false" ht="15" hidden="false" customHeight="false" outlineLevel="0" collapsed="false">
      <c r="A10789" s="19" t="n">
        <v>99</v>
      </c>
      <c r="B10789" s="19" t="n">
        <f aca="false">IFERROR(VLOOKUP(A10789,Personal!$A$6:$F$112,2,FALSE()),"")</f>
        <v>0</v>
      </c>
      <c r="C10789" s="19" t="n">
        <f aca="false">IFERROR(VLOOKUP(A10789,Personal!$A$6:$F$112,3,FALSE()),"")</f>
        <v>0</v>
      </c>
      <c r="D10789" s="19" t="s">
        <v>177</v>
      </c>
      <c r="E10789" s="19" t="s">
        <v>247</v>
      </c>
      <c r="F10789" s="19" t="s">
        <v>248</v>
      </c>
      <c r="G10789" s="19" t="s">
        <v>272</v>
      </c>
      <c r="H10789" s="19" t="n">
        <f aca="false">IF(OR(VLOOKUP(A10789,Personal!$A$6:$F$112,5,FALSE())&lt;&gt;"Sí",N10789="No aplica"),0,'Catàleg GRAE'!D106)</f>
        <v>1</v>
      </c>
      <c r="I10789" s="20"/>
      <c r="J10789" s="20"/>
      <c r="K10789" s="20"/>
      <c r="L10789" s="21"/>
      <c r="M10789" s="21"/>
      <c r="N10789" s="20"/>
      <c r="O10789" s="20"/>
      <c r="P10789" s="19" t="str">
        <f aca="false">IF(I10789="","",I10789-H10789)</f>
        <v/>
      </c>
      <c r="Q10789" s="19" t="str">
        <f aca="true">IF(B10789="","",IF(N10789="No aplica","No aplica",IF(I10789="","Pendent",IF(N10789="Per substituir","Substituir",IF(OR(N10789="No localitzat",N10789="No lliurat"),"Reposar",IF(I10789&lt;H10789,"Reposar",IF(I10789&gt;H10789,"Revisar excedent",IF(AND(G10789="Sí",M10789&lt;&gt;"",M10789&lt;TODAY()),"EPI caducat",IF(AND(G10789="Sí",M10789&lt;&gt;"",M10789&lt;=TODAY()+90),"EPI caduca ≤90 dies",IF(OR(N10789="Deteriorat usable",N10789="Revisió necessària"),"Revisar","OK"))))))))))</f>
      </c>
      <c r="R10789" s="20"/>
    </row>
    <row r="10790" customFormat="false" ht="15" hidden="false" customHeight="false" outlineLevel="0" collapsed="false">
      <c r="A10790" s="19" t="n">
        <v>99</v>
      </c>
      <c r="B10790" s="19" t="n">
        <f aca="false">IFERROR(VLOOKUP(A10790,Personal!$A$6:$F$112,2,FALSE()),"")</f>
        <v>0</v>
      </c>
      <c r="C10790" s="19" t="n">
        <f aca="false">IFERROR(VLOOKUP(A10790,Personal!$A$6:$F$112,3,FALSE()),"")</f>
        <v>0</v>
      </c>
      <c r="D10790" s="19" t="s">
        <v>177</v>
      </c>
      <c r="E10790" s="19" t="s">
        <v>249</v>
      </c>
      <c r="F10790" s="19" t="s">
        <v>250</v>
      </c>
      <c r="G10790" s="19" t="s">
        <v>272</v>
      </c>
      <c r="H10790" s="19" t="n">
        <f aca="false">IF(OR(VLOOKUP(A10790,Personal!$A$6:$F$112,5,FALSE())&lt;&gt;"Sí",N10790="No aplica"),0,'Catàleg GRAE'!D107)</f>
        <v>1</v>
      </c>
      <c r="I10790" s="20"/>
      <c r="J10790" s="20"/>
      <c r="K10790" s="20"/>
      <c r="L10790" s="21"/>
      <c r="M10790" s="21"/>
      <c r="N10790" s="20"/>
      <c r="O10790" s="20"/>
      <c r="P10790" s="19" t="str">
        <f aca="false">IF(I10790="","",I10790-H10790)</f>
        <v/>
      </c>
      <c r="Q10790" s="19" t="str">
        <f aca="true">IF(B10790="","",IF(N10790="No aplica","No aplica",IF(I10790="","Pendent",IF(N10790="Per substituir","Substituir",IF(OR(N10790="No localitzat",N10790="No lliurat"),"Reposar",IF(I10790&lt;H10790,"Reposar",IF(I10790&gt;H10790,"Revisar excedent",IF(AND(G10790="Sí",M10790&lt;&gt;"",M10790&lt;TODAY()),"EPI caducat",IF(AND(G10790="Sí",M10790&lt;&gt;"",M10790&lt;=TODAY()+90),"EPI caduca ≤90 dies",IF(OR(N10790="Deteriorat usable",N10790="Revisió necessària"),"Revisar","OK"))))))))))</f>
      </c>
      <c r="R10790" s="20"/>
    </row>
    <row r="10791" customFormat="false" ht="15" hidden="false" customHeight="false" outlineLevel="0" collapsed="false">
      <c r="A10791" s="19" t="n">
        <v>99</v>
      </c>
      <c r="B10791" s="19" t="n">
        <f aca="false">IFERROR(VLOOKUP(A10791,Personal!$A$6:$F$112,2,FALSE()),"")</f>
        <v>0</v>
      </c>
      <c r="C10791" s="19" t="n">
        <f aca="false">IFERROR(VLOOKUP(A10791,Personal!$A$6:$F$112,3,FALSE()),"")</f>
        <v>0</v>
      </c>
      <c r="D10791" s="19" t="s">
        <v>177</v>
      </c>
      <c r="E10791" s="19" t="s">
        <v>251</v>
      </c>
      <c r="F10791" s="19" t="s">
        <v>252</v>
      </c>
      <c r="G10791" s="19" t="s">
        <v>272</v>
      </c>
      <c r="H10791" s="19" t="n">
        <f aca="false">IF(OR(VLOOKUP(A10791,Personal!$A$6:$F$112,5,FALSE())&lt;&gt;"Sí",N10791="No aplica"),0,'Catàleg GRAE'!D108)</f>
        <v>1</v>
      </c>
      <c r="I10791" s="20"/>
      <c r="J10791" s="20"/>
      <c r="K10791" s="20"/>
      <c r="L10791" s="21"/>
      <c r="M10791" s="21"/>
      <c r="N10791" s="20"/>
      <c r="O10791" s="20"/>
      <c r="P10791" s="19" t="str">
        <f aca="false">IF(I10791="","",I10791-H10791)</f>
        <v/>
      </c>
      <c r="Q10791" s="19" t="str">
        <f aca="true">IF(B10791="","",IF(N10791="No aplica","No aplica",IF(I10791="","Pendent",IF(N10791="Per substituir","Substituir",IF(OR(N10791="No localitzat",N10791="No lliurat"),"Reposar",IF(I10791&lt;H10791,"Reposar",IF(I10791&gt;H10791,"Revisar excedent",IF(AND(G10791="Sí",M10791&lt;&gt;"",M10791&lt;TODAY()),"EPI caducat",IF(AND(G10791="Sí",M10791&lt;&gt;"",M10791&lt;=TODAY()+90),"EPI caduca ≤90 dies",IF(OR(N10791="Deteriorat usable",N10791="Revisió necessària"),"Revisar","OK"))))))))))</f>
      </c>
      <c r="R10791" s="20"/>
    </row>
    <row r="10792" customFormat="false" ht="15" hidden="false" customHeight="false" outlineLevel="0" collapsed="false">
      <c r="A10792" s="19" t="n">
        <v>99</v>
      </c>
      <c r="B10792" s="19" t="n">
        <f aca="false">IFERROR(VLOOKUP(A10792,Personal!$A$6:$F$112,2,FALSE()),"")</f>
        <v>0</v>
      </c>
      <c r="C10792" s="19" t="n">
        <f aca="false">IFERROR(VLOOKUP(A10792,Personal!$A$6:$F$112,3,FALSE()),"")</f>
        <v>0</v>
      </c>
      <c r="D10792" s="19" t="s">
        <v>125</v>
      </c>
      <c r="E10792" s="19" t="s">
        <v>253</v>
      </c>
      <c r="F10792" s="19" t="s">
        <v>254</v>
      </c>
      <c r="G10792" s="19" t="s">
        <v>272</v>
      </c>
      <c r="H10792" s="19" t="n">
        <f aca="false">IF(OR(VLOOKUP(A10792,Personal!$A$6:$F$112,5,FALSE())&lt;&gt;"Sí",N10792="No aplica"),0,'Catàleg GRAE'!D109)</f>
        <v>1</v>
      </c>
      <c r="I10792" s="20"/>
      <c r="J10792" s="20"/>
      <c r="K10792" s="20"/>
      <c r="L10792" s="21"/>
      <c r="M10792" s="21"/>
      <c r="N10792" s="20"/>
      <c r="O10792" s="20"/>
      <c r="P10792" s="19" t="str">
        <f aca="false">IF(I10792="","",I10792-H10792)</f>
        <v/>
      </c>
      <c r="Q10792" s="19" t="str">
        <f aca="true">IF(B10792="","",IF(N10792="No aplica","No aplica",IF(I10792="","Pendent",IF(N10792="Per substituir","Substituir",IF(OR(N10792="No localitzat",N10792="No lliurat"),"Reposar",IF(I10792&lt;H10792,"Reposar",IF(I10792&gt;H10792,"Revisar excedent",IF(AND(G10792="Sí",M10792&lt;&gt;"",M10792&lt;TODAY()),"EPI caducat",IF(AND(G10792="Sí",M10792&lt;&gt;"",M10792&lt;=TODAY()+90),"EPI caduca ≤90 dies",IF(OR(N10792="Deteriorat usable",N10792="Revisió necessària"),"Revisar","OK"))))))))))</f>
      </c>
      <c r="R10792" s="20"/>
    </row>
    <row r="10793" customFormat="false" ht="15" hidden="false" customHeight="false" outlineLevel="0" collapsed="false">
      <c r="A10793" s="19" t="n">
        <v>99</v>
      </c>
      <c r="B10793" s="19" t="n">
        <f aca="false">IFERROR(VLOOKUP(A10793,Personal!$A$6:$F$112,2,FALSE()),"")</f>
        <v>0</v>
      </c>
      <c r="C10793" s="19" t="n">
        <f aca="false">IFERROR(VLOOKUP(A10793,Personal!$A$6:$F$112,3,FALSE()),"")</f>
        <v>0</v>
      </c>
      <c r="D10793" s="19" t="s">
        <v>177</v>
      </c>
      <c r="E10793" s="19" t="s">
        <v>255</v>
      </c>
      <c r="F10793" s="19" t="s">
        <v>256</v>
      </c>
      <c r="G10793" s="19" t="s">
        <v>272</v>
      </c>
      <c r="H10793" s="19" t="n">
        <f aca="false">IF(OR(VLOOKUP(A10793,Personal!$A$6:$F$112,5,FALSE())&lt;&gt;"Sí",N10793="No aplica"),0,'Catàleg GRAE'!D110)</f>
        <v>1</v>
      </c>
      <c r="I10793" s="20"/>
      <c r="J10793" s="20"/>
      <c r="K10793" s="20"/>
      <c r="L10793" s="21"/>
      <c r="M10793" s="21"/>
      <c r="N10793" s="20"/>
      <c r="O10793" s="20"/>
      <c r="P10793" s="19" t="str">
        <f aca="false">IF(I10793="","",I10793-H10793)</f>
        <v/>
      </c>
      <c r="Q10793" s="19" t="str">
        <f aca="true">IF(B10793="","",IF(N10793="No aplica","No aplica",IF(I10793="","Pendent",IF(N10793="Per substituir","Substituir",IF(OR(N10793="No localitzat",N10793="No lliurat"),"Reposar",IF(I10793&lt;H10793,"Reposar",IF(I10793&gt;H10793,"Revisar excedent",IF(AND(G10793="Sí",M10793&lt;&gt;"",M10793&lt;TODAY()),"EPI caducat",IF(AND(G10793="Sí",M10793&lt;&gt;"",M10793&lt;=TODAY()+90),"EPI caduca ≤90 dies",IF(OR(N10793="Deteriorat usable",N10793="Revisió necessària"),"Revisar","OK"))))))))))</f>
      </c>
      <c r="R10793" s="20"/>
    </row>
    <row r="10794" customFormat="false" ht="15" hidden="false" customHeight="false" outlineLevel="0" collapsed="false">
      <c r="A10794" s="19" t="n">
        <v>99</v>
      </c>
      <c r="B10794" s="19" t="n">
        <f aca="false">IFERROR(VLOOKUP(A10794,Personal!$A$6:$F$112,2,FALSE()),"")</f>
        <v>0</v>
      </c>
      <c r="C10794" s="19" t="n">
        <f aca="false">IFERROR(VLOOKUP(A10794,Personal!$A$6:$F$112,3,FALSE()),"")</f>
        <v>0</v>
      </c>
      <c r="D10794" s="19" t="s">
        <v>142</v>
      </c>
      <c r="E10794" s="19" t="s">
        <v>257</v>
      </c>
      <c r="F10794" s="19" t="s">
        <v>258</v>
      </c>
      <c r="G10794" s="19" t="s">
        <v>291</v>
      </c>
      <c r="H10794" s="19" t="n">
        <f aca="false">IF(OR(VLOOKUP(A10794,Personal!$A$6:$F$112,5,FALSE())&lt;&gt;"Sí",N10794="No aplica"),0,'Catàleg GRAE'!D111)</f>
        <v>1</v>
      </c>
      <c r="I10794" s="20"/>
      <c r="J10794" s="20"/>
      <c r="K10794" s="20"/>
      <c r="L10794" s="21"/>
      <c r="M10794" s="21"/>
      <c r="N10794" s="20"/>
      <c r="O10794" s="20"/>
      <c r="P10794" s="19" t="str">
        <f aca="false">IF(I10794="","",I10794-H10794)</f>
        <v/>
      </c>
      <c r="Q10794" s="19" t="str">
        <f aca="true">IF(B10794="","",IF(N10794="No aplica","No aplica",IF(I10794="","Pendent",IF(N10794="Per substituir","Substituir",IF(OR(N10794="No localitzat",N10794="No lliurat"),"Reposar",IF(I10794&lt;H10794,"Reposar",IF(I10794&gt;H10794,"Revisar excedent",IF(AND(G10794="Sí",M10794&lt;&gt;"",M10794&lt;TODAY()),"EPI caducat",IF(AND(G10794="Sí",M10794&lt;&gt;"",M10794&lt;=TODAY()+90),"EPI caduca ≤90 dies",IF(OR(N10794="Deteriorat usable",N10794="Revisió necessària"),"Revisar","OK"))))))))))</f>
      </c>
      <c r="R10794" s="20"/>
    </row>
    <row r="10795" customFormat="false" ht="15" hidden="false" customHeight="false" outlineLevel="0" collapsed="false">
      <c r="A10795" s="19" t="n">
        <v>99</v>
      </c>
      <c r="B10795" s="19" t="n">
        <f aca="false">IFERROR(VLOOKUP(A10795,Personal!$A$6:$F$112,2,FALSE()),"")</f>
        <v>0</v>
      </c>
      <c r="C10795" s="19" t="n">
        <f aca="false">IFERROR(VLOOKUP(A10795,Personal!$A$6:$F$112,3,FALSE()),"")</f>
        <v>0</v>
      </c>
      <c r="D10795" s="19" t="s">
        <v>112</v>
      </c>
      <c r="E10795" s="19" t="s">
        <v>259</v>
      </c>
      <c r="F10795" s="19" t="s">
        <v>260</v>
      </c>
      <c r="G10795" s="19" t="s">
        <v>291</v>
      </c>
      <c r="H10795" s="19" t="n">
        <f aca="false">IF(OR(VLOOKUP(A10795,Personal!$A$6:$F$112,5,FALSE())&lt;&gt;"Sí",N10795="No aplica"),0,'Catàleg GRAE'!D112)</f>
        <v>1</v>
      </c>
      <c r="I10795" s="20"/>
      <c r="J10795" s="20"/>
      <c r="K10795" s="20"/>
      <c r="L10795" s="21"/>
      <c r="M10795" s="21"/>
      <c r="N10795" s="20"/>
      <c r="O10795" s="20"/>
      <c r="P10795" s="19" t="str">
        <f aca="false">IF(I10795="","",I10795-H10795)</f>
        <v/>
      </c>
      <c r="Q10795" s="19" t="str">
        <f aca="true">IF(B10795="","",IF(N10795="No aplica","No aplica",IF(I10795="","Pendent",IF(N10795="Per substituir","Substituir",IF(OR(N10795="No localitzat",N10795="No lliurat"),"Reposar",IF(I10795&lt;H10795,"Reposar",IF(I10795&gt;H10795,"Revisar excedent",IF(AND(G10795="Sí",M10795&lt;&gt;"",M10795&lt;TODAY()),"EPI caducat",IF(AND(G10795="Sí",M10795&lt;&gt;"",M10795&lt;=TODAY()+90),"EPI caduca ≤90 dies",IF(OR(N10795="Deteriorat usable",N10795="Revisió necessària"),"Revisar","OK"))))))))))</f>
      </c>
      <c r="R10795" s="20"/>
    </row>
    <row r="10796" customFormat="false" ht="15" hidden="false" customHeight="false" outlineLevel="0" collapsed="false">
      <c r="A10796" s="19" t="n">
        <v>99</v>
      </c>
      <c r="B10796" s="19" t="n">
        <f aca="false">IFERROR(VLOOKUP(A10796,Personal!$A$6:$F$112,2,FALSE()),"")</f>
        <v>0</v>
      </c>
      <c r="C10796" s="19" t="n">
        <f aca="false">IFERROR(VLOOKUP(A10796,Personal!$A$6:$F$112,3,FALSE()),"")</f>
        <v>0</v>
      </c>
      <c r="D10796" s="19" t="s">
        <v>261</v>
      </c>
      <c r="E10796" s="19" t="s">
        <v>262</v>
      </c>
      <c r="F10796" s="19" t="s">
        <v>263</v>
      </c>
      <c r="G10796" s="19" t="s">
        <v>291</v>
      </c>
      <c r="H10796" s="19" t="n">
        <f aca="false">IF(OR(VLOOKUP(A10796,Personal!$A$6:$F$112,5,FALSE())&lt;&gt;"Sí",N10796="No aplica"),0,'Catàleg GRAE'!D113)</f>
        <v>1</v>
      </c>
      <c r="I10796" s="20"/>
      <c r="J10796" s="20"/>
      <c r="K10796" s="20"/>
      <c r="L10796" s="21"/>
      <c r="M10796" s="21"/>
      <c r="N10796" s="20"/>
      <c r="O10796" s="20"/>
      <c r="P10796" s="19" t="str">
        <f aca="false">IF(I10796="","",I10796-H10796)</f>
        <v/>
      </c>
      <c r="Q10796" s="19" t="str">
        <f aca="true">IF(B10796="","",IF(N10796="No aplica","No aplica",IF(I10796="","Pendent",IF(N10796="Per substituir","Substituir",IF(OR(N10796="No localitzat",N10796="No lliurat"),"Reposar",IF(I10796&lt;H10796,"Reposar",IF(I10796&gt;H10796,"Revisar excedent",IF(AND(G10796="Sí",M10796&lt;&gt;"",M10796&lt;TODAY()),"EPI caducat",IF(AND(G10796="Sí",M10796&lt;&gt;"",M10796&lt;=TODAY()+90),"EPI caduca ≤90 dies",IF(OR(N10796="Deteriorat usable",N10796="Revisió necessària"),"Revisar","OK"))))))))))</f>
      </c>
      <c r="R10796" s="20"/>
    </row>
    <row r="10797" customFormat="false" ht="15" hidden="false" customHeight="false" outlineLevel="0" collapsed="false">
      <c r="A10797" s="19" t="n">
        <v>100</v>
      </c>
      <c r="B10797" s="19" t="n">
        <f aca="false">IFERROR(VLOOKUP(A10797,Personal!$A$6:$F$112,2,FALSE()),"")</f>
        <v>0</v>
      </c>
      <c r="C10797" s="19" t="n">
        <f aca="false">IFERROR(VLOOKUP(A10797,Personal!$A$6:$F$112,3,FALSE()),"")</f>
        <v>0</v>
      </c>
      <c r="D10797" s="19" t="s">
        <v>26</v>
      </c>
      <c r="E10797" s="19" t="s">
        <v>27</v>
      </c>
      <c r="F10797" s="19" t="s">
        <v>28</v>
      </c>
      <c r="G10797" s="19" t="s">
        <v>291</v>
      </c>
      <c r="H10797" s="19" t="n">
        <f aca="false">IF(OR(VLOOKUP(A10797,Personal!$A$6:$F$112,5,FALSE())&lt;&gt;"Sí",N10797="No aplica"),0,'Catàleg GRAE'!D5)</f>
        <v>1</v>
      </c>
      <c r="I10797" s="20"/>
      <c r="J10797" s="20"/>
      <c r="K10797" s="20"/>
      <c r="L10797" s="21"/>
      <c r="M10797" s="21"/>
      <c r="N10797" s="20"/>
      <c r="O10797" s="20"/>
      <c r="P10797" s="19" t="str">
        <f aca="false">IF(I10797="","",I10797-H10797)</f>
        <v/>
      </c>
      <c r="Q10797" s="19" t="str">
        <f aca="true">IF(B10797="","",IF(N10797="No aplica","No aplica",IF(I10797="","Pendent",IF(N10797="Per substituir","Substituir",IF(OR(N10797="No localitzat",N10797="No lliurat"),"Reposar",IF(I10797&lt;H10797,"Reposar",IF(I10797&gt;H10797,"Revisar excedent",IF(AND(G10797="Sí",M10797&lt;&gt;"",M10797&lt;TODAY()),"EPI caducat",IF(AND(G10797="Sí",M10797&lt;&gt;"",M10797&lt;=TODAY()+90),"EPI caduca ≤90 dies",IF(OR(N10797="Deteriorat usable",N10797="Revisió necessària"),"Revisar","OK"))))))))))</f>
      </c>
      <c r="R10797" s="20"/>
    </row>
    <row r="10798" customFormat="false" ht="15" hidden="false" customHeight="false" outlineLevel="0" collapsed="false">
      <c r="A10798" s="19" t="n">
        <v>100</v>
      </c>
      <c r="B10798" s="19" t="n">
        <f aca="false">IFERROR(VLOOKUP(A10798,Personal!$A$6:$F$112,2,FALSE()),"")</f>
        <v>0</v>
      </c>
      <c r="C10798" s="19" t="n">
        <f aca="false">IFERROR(VLOOKUP(A10798,Personal!$A$6:$F$112,3,FALSE()),"")</f>
        <v>0</v>
      </c>
      <c r="D10798" s="19" t="s">
        <v>26</v>
      </c>
      <c r="E10798" s="19" t="s">
        <v>27</v>
      </c>
      <c r="F10798" s="19" t="s">
        <v>30</v>
      </c>
      <c r="G10798" s="19" t="s">
        <v>291</v>
      </c>
      <c r="H10798" s="19" t="n">
        <f aca="false">IF(OR(VLOOKUP(A10798,Personal!$A$6:$F$112,5,FALSE())&lt;&gt;"Sí",N10798="No aplica"),0,'Catàleg GRAE'!D6)</f>
        <v>1</v>
      </c>
      <c r="I10798" s="20"/>
      <c r="J10798" s="20"/>
      <c r="K10798" s="20"/>
      <c r="L10798" s="21"/>
      <c r="M10798" s="21"/>
      <c r="N10798" s="20"/>
      <c r="O10798" s="20"/>
      <c r="P10798" s="19" t="str">
        <f aca="false">IF(I10798="","",I10798-H10798)</f>
        <v/>
      </c>
      <c r="Q10798" s="19" t="str">
        <f aca="true">IF(B10798="","",IF(N10798="No aplica","No aplica",IF(I10798="","Pendent",IF(N10798="Per substituir","Substituir",IF(OR(N10798="No localitzat",N10798="No lliurat"),"Reposar",IF(I10798&lt;H10798,"Reposar",IF(I10798&gt;H10798,"Revisar excedent",IF(AND(G10798="Sí",M10798&lt;&gt;"",M10798&lt;TODAY()),"EPI caducat",IF(AND(G10798="Sí",M10798&lt;&gt;"",M10798&lt;=TODAY()+90),"EPI caduca ≤90 dies",IF(OR(N10798="Deteriorat usable",N10798="Revisió necessària"),"Revisar","OK"))))))))))</f>
      </c>
      <c r="R10798" s="20"/>
    </row>
    <row r="10799" customFormat="false" ht="15" hidden="false" customHeight="false" outlineLevel="0" collapsed="false">
      <c r="A10799" s="19" t="n">
        <v>100</v>
      </c>
      <c r="B10799" s="19" t="n">
        <f aca="false">IFERROR(VLOOKUP(A10799,Personal!$A$6:$F$112,2,FALSE()),"")</f>
        <v>0</v>
      </c>
      <c r="C10799" s="19" t="n">
        <f aca="false">IFERROR(VLOOKUP(A10799,Personal!$A$6:$F$112,3,FALSE()),"")</f>
        <v>0</v>
      </c>
      <c r="D10799" s="19" t="s">
        <v>26</v>
      </c>
      <c r="E10799" s="19" t="s">
        <v>31</v>
      </c>
      <c r="F10799" s="19" t="s">
        <v>32</v>
      </c>
      <c r="G10799" s="19" t="s">
        <v>272</v>
      </c>
      <c r="H10799" s="19" t="n">
        <f aca="false">IF(OR(VLOOKUP(A10799,Personal!$A$6:$F$112,5,FALSE())&lt;&gt;"Sí",N10799="No aplica"),0,'Catàleg GRAE'!D7)</f>
        <v>1</v>
      </c>
      <c r="I10799" s="20"/>
      <c r="J10799" s="20"/>
      <c r="K10799" s="20"/>
      <c r="L10799" s="21"/>
      <c r="M10799" s="21"/>
      <c r="N10799" s="20"/>
      <c r="O10799" s="20"/>
      <c r="P10799" s="19" t="str">
        <f aca="false">IF(I10799="","",I10799-H10799)</f>
        <v/>
      </c>
      <c r="Q10799" s="19" t="str">
        <f aca="true">IF(B10799="","",IF(N10799="No aplica","No aplica",IF(I10799="","Pendent",IF(N10799="Per substituir","Substituir",IF(OR(N10799="No localitzat",N10799="No lliurat"),"Reposar",IF(I10799&lt;H10799,"Reposar",IF(I10799&gt;H10799,"Revisar excedent",IF(AND(G10799="Sí",M10799&lt;&gt;"",M10799&lt;TODAY()),"EPI caducat",IF(AND(G10799="Sí",M10799&lt;&gt;"",M10799&lt;=TODAY()+90),"EPI caduca ≤90 dies",IF(OR(N10799="Deteriorat usable",N10799="Revisió necessària"),"Revisar","OK"))))))))))</f>
      </c>
      <c r="R10799" s="20"/>
    </row>
    <row r="10800" customFormat="false" ht="15" hidden="false" customHeight="false" outlineLevel="0" collapsed="false">
      <c r="A10800" s="19" t="n">
        <v>100</v>
      </c>
      <c r="B10800" s="19" t="n">
        <f aca="false">IFERROR(VLOOKUP(A10800,Personal!$A$6:$F$112,2,FALSE()),"")</f>
        <v>0</v>
      </c>
      <c r="C10800" s="19" t="n">
        <f aca="false">IFERROR(VLOOKUP(A10800,Personal!$A$6:$F$112,3,FALSE()),"")</f>
        <v>0</v>
      </c>
      <c r="D10800" s="19" t="s">
        <v>26</v>
      </c>
      <c r="E10800" s="19" t="s">
        <v>33</v>
      </c>
      <c r="F10800" s="19" t="s">
        <v>34</v>
      </c>
      <c r="G10800" s="19" t="s">
        <v>291</v>
      </c>
      <c r="H10800" s="19" t="n">
        <f aca="false">IF(OR(VLOOKUP(A10800,Personal!$A$6:$F$112,5,FALSE())&lt;&gt;"Sí",N10800="No aplica"),0,'Catàleg GRAE'!D8)</f>
        <v>2</v>
      </c>
      <c r="I10800" s="20"/>
      <c r="J10800" s="20"/>
      <c r="K10800" s="20"/>
      <c r="L10800" s="21"/>
      <c r="M10800" s="21"/>
      <c r="N10800" s="20"/>
      <c r="O10800" s="20"/>
      <c r="P10800" s="19" t="str">
        <f aca="false">IF(I10800="","",I10800-H10800)</f>
        <v/>
      </c>
      <c r="Q10800" s="19" t="str">
        <f aca="true">IF(B10800="","",IF(N10800="No aplica","No aplica",IF(I10800="","Pendent",IF(N10800="Per substituir","Substituir",IF(OR(N10800="No localitzat",N10800="No lliurat"),"Reposar",IF(I10800&lt;H10800,"Reposar",IF(I10800&gt;H10800,"Revisar excedent",IF(AND(G10800="Sí",M10800&lt;&gt;"",M10800&lt;TODAY()),"EPI caducat",IF(AND(G10800="Sí",M10800&lt;&gt;"",M10800&lt;=TODAY()+90),"EPI caduca ≤90 dies",IF(OR(N10800="Deteriorat usable",N10800="Revisió necessària"),"Revisar","OK"))))))))))</f>
      </c>
      <c r="R10800" s="20"/>
    </row>
    <row r="10801" customFormat="false" ht="15" hidden="false" customHeight="false" outlineLevel="0" collapsed="false">
      <c r="A10801" s="19" t="n">
        <v>100</v>
      </c>
      <c r="B10801" s="19" t="n">
        <f aca="false">IFERROR(VLOOKUP(A10801,Personal!$A$6:$F$112,2,FALSE()),"")</f>
        <v>0</v>
      </c>
      <c r="C10801" s="19" t="n">
        <f aca="false">IFERROR(VLOOKUP(A10801,Personal!$A$6:$F$112,3,FALSE()),"")</f>
        <v>0</v>
      </c>
      <c r="D10801" s="19" t="s">
        <v>26</v>
      </c>
      <c r="E10801" s="19" t="s">
        <v>35</v>
      </c>
      <c r="F10801" s="19" t="s">
        <v>36</v>
      </c>
      <c r="G10801" s="19" t="s">
        <v>291</v>
      </c>
      <c r="H10801" s="19" t="n">
        <f aca="false">IF(OR(VLOOKUP(A10801,Personal!$A$6:$F$112,5,FALSE())&lt;&gt;"Sí",N10801="No aplica"),0,'Catàleg GRAE'!D9)</f>
        <v>1</v>
      </c>
      <c r="I10801" s="20"/>
      <c r="J10801" s="20"/>
      <c r="K10801" s="20"/>
      <c r="L10801" s="21"/>
      <c r="M10801" s="21"/>
      <c r="N10801" s="20"/>
      <c r="O10801" s="20"/>
      <c r="P10801" s="19" t="str">
        <f aca="false">IF(I10801="","",I10801-H10801)</f>
        <v/>
      </c>
      <c r="Q10801" s="19" t="str">
        <f aca="true">IF(B10801="","",IF(N10801="No aplica","No aplica",IF(I10801="","Pendent",IF(N10801="Per substituir","Substituir",IF(OR(N10801="No localitzat",N10801="No lliurat"),"Reposar",IF(I10801&lt;H10801,"Reposar",IF(I10801&gt;H10801,"Revisar excedent",IF(AND(G10801="Sí",M10801&lt;&gt;"",M10801&lt;TODAY()),"EPI caducat",IF(AND(G10801="Sí",M10801&lt;&gt;"",M10801&lt;=TODAY()+90),"EPI caduca ≤90 dies",IF(OR(N10801="Deteriorat usable",N10801="Revisió necessària"),"Revisar","OK"))))))))))</f>
      </c>
      <c r="R10801" s="20"/>
    </row>
    <row r="10802" customFormat="false" ht="15" hidden="false" customHeight="false" outlineLevel="0" collapsed="false">
      <c r="A10802" s="19" t="n">
        <v>100</v>
      </c>
      <c r="B10802" s="19" t="n">
        <f aca="false">IFERROR(VLOOKUP(A10802,Personal!$A$6:$F$112,2,FALSE()),"")</f>
        <v>0</v>
      </c>
      <c r="C10802" s="19" t="n">
        <f aca="false">IFERROR(VLOOKUP(A10802,Personal!$A$6:$F$112,3,FALSE()),"")</f>
        <v>0</v>
      </c>
      <c r="D10802" s="19" t="s">
        <v>37</v>
      </c>
      <c r="E10802" s="19" t="s">
        <v>38</v>
      </c>
      <c r="F10802" s="19" t="s">
        <v>39</v>
      </c>
      <c r="G10802" s="19" t="s">
        <v>291</v>
      </c>
      <c r="H10802" s="19" t="n">
        <f aca="false">IF(OR(VLOOKUP(A10802,Personal!$A$6:$F$112,5,FALSE())&lt;&gt;"Sí",N10802="No aplica"),0,'Catàleg GRAE'!D10)</f>
        <v>1</v>
      </c>
      <c r="I10802" s="20"/>
      <c r="J10802" s="20"/>
      <c r="K10802" s="20"/>
      <c r="L10802" s="21"/>
      <c r="M10802" s="21"/>
      <c r="N10802" s="20"/>
      <c r="O10802" s="20"/>
      <c r="P10802" s="19" t="str">
        <f aca="false">IF(I10802="","",I10802-H10802)</f>
        <v/>
      </c>
      <c r="Q10802" s="19" t="str">
        <f aca="true">IF(B10802="","",IF(N10802="No aplica","No aplica",IF(I10802="","Pendent",IF(N10802="Per substituir","Substituir",IF(OR(N10802="No localitzat",N10802="No lliurat"),"Reposar",IF(I10802&lt;H10802,"Reposar",IF(I10802&gt;H10802,"Revisar excedent",IF(AND(G10802="Sí",M10802&lt;&gt;"",M10802&lt;TODAY()),"EPI caducat",IF(AND(G10802="Sí",M10802&lt;&gt;"",M10802&lt;=TODAY()+90),"EPI caduca ≤90 dies",IF(OR(N10802="Deteriorat usable",N10802="Revisió necessària"),"Revisar","OK"))))))))))</f>
      </c>
      <c r="R10802" s="20"/>
    </row>
    <row r="10803" customFormat="false" ht="15" hidden="false" customHeight="false" outlineLevel="0" collapsed="false">
      <c r="A10803" s="19" t="n">
        <v>100</v>
      </c>
      <c r="B10803" s="19" t="n">
        <f aca="false">IFERROR(VLOOKUP(A10803,Personal!$A$6:$F$112,2,FALSE()),"")</f>
        <v>0</v>
      </c>
      <c r="C10803" s="19" t="n">
        <f aca="false">IFERROR(VLOOKUP(A10803,Personal!$A$6:$F$112,3,FALSE()),"")</f>
        <v>0</v>
      </c>
      <c r="D10803" s="19" t="s">
        <v>40</v>
      </c>
      <c r="E10803" s="19" t="s">
        <v>41</v>
      </c>
      <c r="F10803" s="19" t="s">
        <v>42</v>
      </c>
      <c r="G10803" s="19" t="s">
        <v>272</v>
      </c>
      <c r="H10803" s="19" t="n">
        <f aca="false">IF(OR(VLOOKUP(A10803,Personal!$A$6:$F$112,5,FALSE())&lt;&gt;"Sí",N10803="No aplica"),0,'Catàleg GRAE'!D11)</f>
        <v>1</v>
      </c>
      <c r="I10803" s="20"/>
      <c r="J10803" s="20"/>
      <c r="K10803" s="20"/>
      <c r="L10803" s="21"/>
      <c r="M10803" s="21"/>
      <c r="N10803" s="20"/>
      <c r="O10803" s="20"/>
      <c r="P10803" s="19" t="str">
        <f aca="false">IF(I10803="","",I10803-H10803)</f>
        <v/>
      </c>
      <c r="Q10803" s="19" t="str">
        <f aca="true">IF(B10803="","",IF(N10803="No aplica","No aplica",IF(I10803="","Pendent",IF(N10803="Per substituir","Substituir",IF(OR(N10803="No localitzat",N10803="No lliurat"),"Reposar",IF(I10803&lt;H10803,"Reposar",IF(I10803&gt;H10803,"Revisar excedent",IF(AND(G10803="Sí",M10803&lt;&gt;"",M10803&lt;TODAY()),"EPI caducat",IF(AND(G10803="Sí",M10803&lt;&gt;"",M10803&lt;=TODAY()+90),"EPI caduca ≤90 dies",IF(OR(N10803="Deteriorat usable",N10803="Revisió necessària"),"Revisar","OK"))))))))))</f>
      </c>
      <c r="R10803" s="20"/>
    </row>
    <row r="10804" customFormat="false" ht="15" hidden="false" customHeight="false" outlineLevel="0" collapsed="false">
      <c r="A10804" s="19" t="n">
        <v>100</v>
      </c>
      <c r="B10804" s="19" t="n">
        <f aca="false">IFERROR(VLOOKUP(A10804,Personal!$A$6:$F$112,2,FALSE()),"")</f>
        <v>0</v>
      </c>
      <c r="C10804" s="19" t="n">
        <f aca="false">IFERROR(VLOOKUP(A10804,Personal!$A$6:$F$112,3,FALSE()),"")</f>
        <v>0</v>
      </c>
      <c r="D10804" s="19" t="s">
        <v>40</v>
      </c>
      <c r="E10804" s="19" t="s">
        <v>43</v>
      </c>
      <c r="F10804" s="19" t="s">
        <v>44</v>
      </c>
      <c r="G10804" s="19" t="s">
        <v>272</v>
      </c>
      <c r="H10804" s="19" t="n">
        <f aca="false">IF(OR(VLOOKUP(A10804,Personal!$A$6:$F$112,5,FALSE())&lt;&gt;"Sí",N10804="No aplica"),0,'Catàleg GRAE'!D12)</f>
        <v>1</v>
      </c>
      <c r="I10804" s="20"/>
      <c r="J10804" s="20"/>
      <c r="K10804" s="20"/>
      <c r="L10804" s="21"/>
      <c r="M10804" s="21"/>
      <c r="N10804" s="20"/>
      <c r="O10804" s="20"/>
      <c r="P10804" s="19" t="str">
        <f aca="false">IF(I10804="","",I10804-H10804)</f>
        <v/>
      </c>
      <c r="Q10804" s="19" t="str">
        <f aca="true">IF(B10804="","",IF(N10804="No aplica","No aplica",IF(I10804="","Pendent",IF(N10804="Per substituir","Substituir",IF(OR(N10804="No localitzat",N10804="No lliurat"),"Reposar",IF(I10804&lt;H10804,"Reposar",IF(I10804&gt;H10804,"Revisar excedent",IF(AND(G10804="Sí",M10804&lt;&gt;"",M10804&lt;TODAY()),"EPI caducat",IF(AND(G10804="Sí",M10804&lt;&gt;"",M10804&lt;=TODAY()+90),"EPI caduca ≤90 dies",IF(OR(N10804="Deteriorat usable",N10804="Revisió necessària"),"Revisar","OK"))))))))))</f>
      </c>
      <c r="R10804" s="20"/>
    </row>
    <row r="10805" customFormat="false" ht="15" hidden="false" customHeight="false" outlineLevel="0" collapsed="false">
      <c r="A10805" s="19" t="n">
        <v>100</v>
      </c>
      <c r="B10805" s="19" t="n">
        <f aca="false">IFERROR(VLOOKUP(A10805,Personal!$A$6:$F$112,2,FALSE()),"")</f>
        <v>0</v>
      </c>
      <c r="C10805" s="19" t="n">
        <f aca="false">IFERROR(VLOOKUP(A10805,Personal!$A$6:$F$112,3,FALSE()),"")</f>
        <v>0</v>
      </c>
      <c r="D10805" s="19" t="s">
        <v>45</v>
      </c>
      <c r="E10805" s="19" t="s">
        <v>46</v>
      </c>
      <c r="F10805" s="19" t="s">
        <v>47</v>
      </c>
      <c r="G10805" s="19" t="s">
        <v>291</v>
      </c>
      <c r="H10805" s="19" t="n">
        <f aca="false">IF(OR(VLOOKUP(A10805,Personal!$A$6:$F$112,5,FALSE())&lt;&gt;"Sí",N10805="No aplica"),0,'Catàleg GRAE'!D13)</f>
        <v>1</v>
      </c>
      <c r="I10805" s="20"/>
      <c r="J10805" s="20"/>
      <c r="K10805" s="20"/>
      <c r="L10805" s="21"/>
      <c r="M10805" s="21"/>
      <c r="N10805" s="20"/>
      <c r="O10805" s="20"/>
      <c r="P10805" s="19" t="str">
        <f aca="false">IF(I10805="","",I10805-H10805)</f>
        <v/>
      </c>
      <c r="Q10805" s="19" t="str">
        <f aca="true">IF(B10805="","",IF(N10805="No aplica","No aplica",IF(I10805="","Pendent",IF(N10805="Per substituir","Substituir",IF(OR(N10805="No localitzat",N10805="No lliurat"),"Reposar",IF(I10805&lt;H10805,"Reposar",IF(I10805&gt;H10805,"Revisar excedent",IF(AND(G10805="Sí",M10805&lt;&gt;"",M10805&lt;TODAY()),"EPI caducat",IF(AND(G10805="Sí",M10805&lt;&gt;"",M10805&lt;=TODAY()+90),"EPI caduca ≤90 dies",IF(OR(N10805="Deteriorat usable",N10805="Revisió necessària"),"Revisar","OK"))))))))))</f>
      </c>
      <c r="R10805" s="20"/>
    </row>
    <row r="10806" customFormat="false" ht="15" hidden="false" customHeight="false" outlineLevel="0" collapsed="false">
      <c r="A10806" s="19" t="n">
        <v>100</v>
      </c>
      <c r="B10806" s="19" t="n">
        <f aca="false">IFERROR(VLOOKUP(A10806,Personal!$A$6:$F$112,2,FALSE()),"")</f>
        <v>0</v>
      </c>
      <c r="C10806" s="19" t="n">
        <f aca="false">IFERROR(VLOOKUP(A10806,Personal!$A$6:$F$112,3,FALSE()),"")</f>
        <v>0</v>
      </c>
      <c r="D10806" s="19" t="s">
        <v>45</v>
      </c>
      <c r="E10806" s="19" t="s">
        <v>48</v>
      </c>
      <c r="F10806" s="19" t="s">
        <v>49</v>
      </c>
      <c r="G10806" s="19" t="s">
        <v>291</v>
      </c>
      <c r="H10806" s="19" t="n">
        <f aca="false">IF(OR(VLOOKUP(A10806,Personal!$A$6:$F$112,5,FALSE())&lt;&gt;"Sí",N10806="No aplica"),0,'Catàleg GRAE'!D14)</f>
        <v>1</v>
      </c>
      <c r="I10806" s="20"/>
      <c r="J10806" s="20"/>
      <c r="K10806" s="20"/>
      <c r="L10806" s="21"/>
      <c r="M10806" s="21"/>
      <c r="N10806" s="20"/>
      <c r="O10806" s="20"/>
      <c r="P10806" s="19" t="str">
        <f aca="false">IF(I10806="","",I10806-H10806)</f>
        <v/>
      </c>
      <c r="Q10806" s="19" t="str">
        <f aca="true">IF(B10806="","",IF(N10806="No aplica","No aplica",IF(I10806="","Pendent",IF(N10806="Per substituir","Substituir",IF(OR(N10806="No localitzat",N10806="No lliurat"),"Reposar",IF(I10806&lt;H10806,"Reposar",IF(I10806&gt;H10806,"Revisar excedent",IF(AND(G10806="Sí",M10806&lt;&gt;"",M10806&lt;TODAY()),"EPI caducat",IF(AND(G10806="Sí",M10806&lt;&gt;"",M10806&lt;=TODAY()+90),"EPI caduca ≤90 dies",IF(OR(N10806="Deteriorat usable",N10806="Revisió necessària"),"Revisar","OK"))))))))))</f>
      </c>
      <c r="R10806" s="20"/>
    </row>
    <row r="10807" customFormat="false" ht="15" hidden="false" customHeight="false" outlineLevel="0" collapsed="false">
      <c r="A10807" s="19" t="n">
        <v>100</v>
      </c>
      <c r="B10807" s="19" t="n">
        <f aca="false">IFERROR(VLOOKUP(A10807,Personal!$A$6:$F$112,2,FALSE()),"")</f>
        <v>0</v>
      </c>
      <c r="C10807" s="19" t="n">
        <f aca="false">IFERROR(VLOOKUP(A10807,Personal!$A$6:$F$112,3,FALSE()),"")</f>
        <v>0</v>
      </c>
      <c r="D10807" s="19" t="s">
        <v>45</v>
      </c>
      <c r="E10807" s="19" t="s">
        <v>50</v>
      </c>
      <c r="F10807" s="19" t="s">
        <v>51</v>
      </c>
      <c r="G10807" s="19" t="s">
        <v>291</v>
      </c>
      <c r="H10807" s="19" t="n">
        <f aca="false">IF(OR(VLOOKUP(A10807,Personal!$A$6:$F$112,5,FALSE())&lt;&gt;"Sí",N10807="No aplica"),0,'Catàleg GRAE'!D15)</f>
        <v>1</v>
      </c>
      <c r="I10807" s="20"/>
      <c r="J10807" s="20"/>
      <c r="K10807" s="20"/>
      <c r="L10807" s="21"/>
      <c r="M10807" s="21"/>
      <c r="N10807" s="20"/>
      <c r="O10807" s="20"/>
      <c r="P10807" s="19" t="str">
        <f aca="false">IF(I10807="","",I10807-H10807)</f>
        <v/>
      </c>
      <c r="Q10807" s="19" t="str">
        <f aca="true">IF(B10807="","",IF(N10807="No aplica","No aplica",IF(I10807="","Pendent",IF(N10807="Per substituir","Substituir",IF(OR(N10807="No localitzat",N10807="No lliurat"),"Reposar",IF(I10807&lt;H10807,"Reposar",IF(I10807&gt;H10807,"Revisar excedent",IF(AND(G10807="Sí",M10807&lt;&gt;"",M10807&lt;TODAY()),"EPI caducat",IF(AND(G10807="Sí",M10807&lt;&gt;"",M10807&lt;=TODAY()+90),"EPI caduca ≤90 dies",IF(OR(N10807="Deteriorat usable",N10807="Revisió necessària"),"Revisar","OK"))))))))))</f>
      </c>
      <c r="R10807" s="20"/>
    </row>
    <row r="10808" customFormat="false" ht="15" hidden="false" customHeight="false" outlineLevel="0" collapsed="false">
      <c r="A10808" s="19" t="n">
        <v>100</v>
      </c>
      <c r="B10808" s="19" t="n">
        <f aca="false">IFERROR(VLOOKUP(A10808,Personal!$A$6:$F$112,2,FALSE()),"")</f>
        <v>0</v>
      </c>
      <c r="C10808" s="19" t="n">
        <f aca="false">IFERROR(VLOOKUP(A10808,Personal!$A$6:$F$112,3,FALSE()),"")</f>
        <v>0</v>
      </c>
      <c r="D10808" s="19" t="s">
        <v>45</v>
      </c>
      <c r="E10808" s="19" t="s">
        <v>52</v>
      </c>
      <c r="F10808" s="19" t="s">
        <v>53</v>
      </c>
      <c r="G10808" s="19" t="s">
        <v>291</v>
      </c>
      <c r="H10808" s="19" t="n">
        <f aca="false">IF(OR(VLOOKUP(A10808,Personal!$A$6:$F$112,5,FALSE())&lt;&gt;"Sí",N10808="No aplica"),0,'Catàleg GRAE'!D16)</f>
        <v>1</v>
      </c>
      <c r="I10808" s="20"/>
      <c r="J10808" s="20"/>
      <c r="K10808" s="20"/>
      <c r="L10808" s="21"/>
      <c r="M10808" s="21"/>
      <c r="N10808" s="20"/>
      <c r="O10808" s="20"/>
      <c r="P10808" s="19" t="str">
        <f aca="false">IF(I10808="","",I10808-H10808)</f>
        <v/>
      </c>
      <c r="Q10808" s="19" t="str">
        <f aca="true">IF(B10808="","",IF(N10808="No aplica","No aplica",IF(I10808="","Pendent",IF(N10808="Per substituir","Substituir",IF(OR(N10808="No localitzat",N10808="No lliurat"),"Reposar",IF(I10808&lt;H10808,"Reposar",IF(I10808&gt;H10808,"Revisar excedent",IF(AND(G10808="Sí",M10808&lt;&gt;"",M10808&lt;TODAY()),"EPI caducat",IF(AND(G10808="Sí",M10808&lt;&gt;"",M10808&lt;=TODAY()+90),"EPI caduca ≤90 dies",IF(OR(N10808="Deteriorat usable",N10808="Revisió necessària"),"Revisar","OK"))))))))))</f>
      </c>
      <c r="R10808" s="20"/>
    </row>
    <row r="10809" customFormat="false" ht="15" hidden="false" customHeight="false" outlineLevel="0" collapsed="false">
      <c r="A10809" s="19" t="n">
        <v>100</v>
      </c>
      <c r="B10809" s="19" t="n">
        <f aca="false">IFERROR(VLOOKUP(A10809,Personal!$A$6:$F$112,2,FALSE()),"")</f>
        <v>0</v>
      </c>
      <c r="C10809" s="19" t="n">
        <f aca="false">IFERROR(VLOOKUP(A10809,Personal!$A$6:$F$112,3,FALSE()),"")</f>
        <v>0</v>
      </c>
      <c r="D10809" s="19" t="s">
        <v>45</v>
      </c>
      <c r="E10809" s="19" t="s">
        <v>54</v>
      </c>
      <c r="F10809" s="19" t="s">
        <v>55</v>
      </c>
      <c r="G10809" s="19" t="s">
        <v>291</v>
      </c>
      <c r="H10809" s="19" t="n">
        <f aca="false">IF(OR(VLOOKUP(A10809,Personal!$A$6:$F$112,5,FALSE())&lt;&gt;"Sí",N10809="No aplica"),0,'Catàleg GRAE'!D17)</f>
        <v>1</v>
      </c>
      <c r="I10809" s="20"/>
      <c r="J10809" s="20"/>
      <c r="K10809" s="20"/>
      <c r="L10809" s="21"/>
      <c r="M10809" s="21"/>
      <c r="N10809" s="20"/>
      <c r="O10809" s="20"/>
      <c r="P10809" s="19" t="str">
        <f aca="false">IF(I10809="","",I10809-H10809)</f>
        <v/>
      </c>
      <c r="Q10809" s="19" t="str">
        <f aca="true">IF(B10809="","",IF(N10809="No aplica","No aplica",IF(I10809="","Pendent",IF(N10809="Per substituir","Substituir",IF(OR(N10809="No localitzat",N10809="No lliurat"),"Reposar",IF(I10809&lt;H10809,"Reposar",IF(I10809&gt;H10809,"Revisar excedent",IF(AND(G10809="Sí",M10809&lt;&gt;"",M10809&lt;TODAY()),"EPI caducat",IF(AND(G10809="Sí",M10809&lt;&gt;"",M10809&lt;=TODAY()+90),"EPI caduca ≤90 dies",IF(OR(N10809="Deteriorat usable",N10809="Revisió necessària"),"Revisar","OK"))))))))))</f>
      </c>
      <c r="R10809" s="20"/>
    </row>
    <row r="10810" customFormat="false" ht="15" hidden="false" customHeight="false" outlineLevel="0" collapsed="false">
      <c r="A10810" s="19" t="n">
        <v>100</v>
      </c>
      <c r="B10810" s="19" t="n">
        <f aca="false">IFERROR(VLOOKUP(A10810,Personal!$A$6:$F$112,2,FALSE()),"")</f>
        <v>0</v>
      </c>
      <c r="C10810" s="19" t="n">
        <f aca="false">IFERROR(VLOOKUP(A10810,Personal!$A$6:$F$112,3,FALSE()),"")</f>
        <v>0</v>
      </c>
      <c r="D10810" s="19" t="s">
        <v>56</v>
      </c>
      <c r="E10810" s="19" t="s">
        <v>57</v>
      </c>
      <c r="F10810" s="19" t="s">
        <v>58</v>
      </c>
      <c r="G10810" s="19" t="s">
        <v>291</v>
      </c>
      <c r="H10810" s="19" t="n">
        <f aca="false">IF(OR(VLOOKUP(A10810,Personal!$A$6:$F$112,5,FALSE())&lt;&gt;"Sí",N10810="No aplica"),0,'Catàleg GRAE'!D18)</f>
        <v>1</v>
      </c>
      <c r="I10810" s="20"/>
      <c r="J10810" s="20"/>
      <c r="K10810" s="20"/>
      <c r="L10810" s="21"/>
      <c r="M10810" s="21"/>
      <c r="N10810" s="20"/>
      <c r="O10810" s="20"/>
      <c r="P10810" s="19" t="str">
        <f aca="false">IF(I10810="","",I10810-H10810)</f>
        <v/>
      </c>
      <c r="Q10810" s="19" t="str">
        <f aca="true">IF(B10810="","",IF(N10810="No aplica","No aplica",IF(I10810="","Pendent",IF(N10810="Per substituir","Substituir",IF(OR(N10810="No localitzat",N10810="No lliurat"),"Reposar",IF(I10810&lt;H10810,"Reposar",IF(I10810&gt;H10810,"Revisar excedent",IF(AND(G10810="Sí",M10810&lt;&gt;"",M10810&lt;TODAY()),"EPI caducat",IF(AND(G10810="Sí",M10810&lt;&gt;"",M10810&lt;=TODAY()+90),"EPI caduca ≤90 dies",IF(OR(N10810="Deteriorat usable",N10810="Revisió necessària"),"Revisar","OK"))))))))))</f>
      </c>
      <c r="R10810" s="20"/>
    </row>
    <row r="10811" customFormat="false" ht="15" hidden="false" customHeight="false" outlineLevel="0" collapsed="false">
      <c r="A10811" s="19" t="n">
        <v>100</v>
      </c>
      <c r="B10811" s="19" t="n">
        <f aca="false">IFERROR(VLOOKUP(A10811,Personal!$A$6:$F$112,2,FALSE()),"")</f>
        <v>0</v>
      </c>
      <c r="C10811" s="19" t="n">
        <f aca="false">IFERROR(VLOOKUP(A10811,Personal!$A$6:$F$112,3,FALSE()),"")</f>
        <v>0</v>
      </c>
      <c r="D10811" s="19" t="s">
        <v>59</v>
      </c>
      <c r="E10811" s="19" t="s">
        <v>60</v>
      </c>
      <c r="F10811" s="19" t="s">
        <v>61</v>
      </c>
      <c r="G10811" s="19" t="s">
        <v>291</v>
      </c>
      <c r="H10811" s="19" t="n">
        <f aca="false">IF(OR(VLOOKUP(A10811,Personal!$A$6:$F$112,5,FALSE())&lt;&gt;"Sí",N10811="No aplica"),0,'Catàleg GRAE'!D19)</f>
        <v>4</v>
      </c>
      <c r="I10811" s="20"/>
      <c r="J10811" s="20"/>
      <c r="K10811" s="20"/>
      <c r="L10811" s="21"/>
      <c r="M10811" s="21"/>
      <c r="N10811" s="20"/>
      <c r="O10811" s="20"/>
      <c r="P10811" s="19" t="str">
        <f aca="false">IF(I10811="","",I10811-H10811)</f>
        <v/>
      </c>
      <c r="Q10811" s="19" t="str">
        <f aca="true">IF(B10811="","",IF(N10811="No aplica","No aplica",IF(I10811="","Pendent",IF(N10811="Per substituir","Substituir",IF(OR(N10811="No localitzat",N10811="No lliurat"),"Reposar",IF(I10811&lt;H10811,"Reposar",IF(I10811&gt;H10811,"Revisar excedent",IF(AND(G10811="Sí",M10811&lt;&gt;"",M10811&lt;TODAY()),"EPI caducat",IF(AND(G10811="Sí",M10811&lt;&gt;"",M10811&lt;=TODAY()+90),"EPI caduca ≤90 dies",IF(OR(N10811="Deteriorat usable",N10811="Revisió necessària"),"Revisar","OK"))))))))))</f>
      </c>
      <c r="R10811" s="20"/>
    </row>
    <row r="10812" customFormat="false" ht="15" hidden="false" customHeight="false" outlineLevel="0" collapsed="false">
      <c r="A10812" s="19" t="n">
        <v>100</v>
      </c>
      <c r="B10812" s="19" t="n">
        <f aca="false">IFERROR(VLOOKUP(A10812,Personal!$A$6:$F$112,2,FALSE()),"")</f>
        <v>0</v>
      </c>
      <c r="C10812" s="19" t="n">
        <f aca="false">IFERROR(VLOOKUP(A10812,Personal!$A$6:$F$112,3,FALSE()),"")</f>
        <v>0</v>
      </c>
      <c r="D10812" s="19" t="s">
        <v>59</v>
      </c>
      <c r="E10812" s="19" t="s">
        <v>60</v>
      </c>
      <c r="F10812" s="19" t="s">
        <v>62</v>
      </c>
      <c r="G10812" s="19" t="s">
        <v>291</v>
      </c>
      <c r="H10812" s="19" t="n">
        <f aca="false">IF(OR(VLOOKUP(A10812,Personal!$A$6:$F$112,5,FALSE())&lt;&gt;"Sí",N10812="No aplica"),0,'Catàleg GRAE'!D20)</f>
        <v>2</v>
      </c>
      <c r="I10812" s="20"/>
      <c r="J10812" s="20"/>
      <c r="K10812" s="20"/>
      <c r="L10812" s="21"/>
      <c r="M10812" s="21"/>
      <c r="N10812" s="20"/>
      <c r="O10812" s="20"/>
      <c r="P10812" s="19" t="str">
        <f aca="false">IF(I10812="","",I10812-H10812)</f>
        <v/>
      </c>
      <c r="Q10812" s="19" t="str">
        <f aca="true">IF(B10812="","",IF(N10812="No aplica","No aplica",IF(I10812="","Pendent",IF(N10812="Per substituir","Substituir",IF(OR(N10812="No localitzat",N10812="No lliurat"),"Reposar",IF(I10812&lt;H10812,"Reposar",IF(I10812&gt;H10812,"Revisar excedent",IF(AND(G10812="Sí",M10812&lt;&gt;"",M10812&lt;TODAY()),"EPI caducat",IF(AND(G10812="Sí",M10812&lt;&gt;"",M10812&lt;=TODAY()+90),"EPI caduca ≤90 dies",IF(OR(N10812="Deteriorat usable",N10812="Revisió necessària"),"Revisar","OK"))))))))))</f>
      </c>
      <c r="R10812" s="20"/>
    </row>
    <row r="10813" customFormat="false" ht="15" hidden="false" customHeight="false" outlineLevel="0" collapsed="false">
      <c r="A10813" s="19" t="n">
        <v>100</v>
      </c>
      <c r="B10813" s="19" t="n">
        <f aca="false">IFERROR(VLOOKUP(A10813,Personal!$A$6:$F$112,2,FALSE()),"")</f>
        <v>0</v>
      </c>
      <c r="C10813" s="19" t="n">
        <f aca="false">IFERROR(VLOOKUP(A10813,Personal!$A$6:$F$112,3,FALSE()),"")</f>
        <v>0</v>
      </c>
      <c r="D10813" s="19" t="s">
        <v>59</v>
      </c>
      <c r="E10813" s="19" t="s">
        <v>60</v>
      </c>
      <c r="F10813" s="19" t="s">
        <v>63</v>
      </c>
      <c r="G10813" s="19" t="s">
        <v>291</v>
      </c>
      <c r="H10813" s="19" t="n">
        <f aca="false">IF(OR(VLOOKUP(A10813,Personal!$A$6:$F$112,5,FALSE())&lt;&gt;"Sí",N10813="No aplica"),0,'Catàleg GRAE'!D21)</f>
        <v>2</v>
      </c>
      <c r="I10813" s="20"/>
      <c r="J10813" s="20"/>
      <c r="K10813" s="20"/>
      <c r="L10813" s="21"/>
      <c r="M10813" s="21"/>
      <c r="N10813" s="20"/>
      <c r="O10813" s="20"/>
      <c r="P10813" s="19" t="str">
        <f aca="false">IF(I10813="","",I10813-H10813)</f>
        <v/>
      </c>
      <c r="Q10813" s="19" t="str">
        <f aca="true">IF(B10813="","",IF(N10813="No aplica","No aplica",IF(I10813="","Pendent",IF(N10813="Per substituir","Substituir",IF(OR(N10813="No localitzat",N10813="No lliurat"),"Reposar",IF(I10813&lt;H10813,"Reposar",IF(I10813&gt;H10813,"Revisar excedent",IF(AND(G10813="Sí",M10813&lt;&gt;"",M10813&lt;TODAY()),"EPI caducat",IF(AND(G10813="Sí",M10813&lt;&gt;"",M10813&lt;=TODAY()+90),"EPI caduca ≤90 dies",IF(OR(N10813="Deteriorat usable",N10813="Revisió necessària"),"Revisar","OK"))))))))))</f>
      </c>
      <c r="R10813" s="20"/>
    </row>
    <row r="10814" customFormat="false" ht="15" hidden="false" customHeight="false" outlineLevel="0" collapsed="false">
      <c r="A10814" s="19" t="n">
        <v>100</v>
      </c>
      <c r="B10814" s="19" t="n">
        <f aca="false">IFERROR(VLOOKUP(A10814,Personal!$A$6:$F$112,2,FALSE()),"")</f>
        <v>0</v>
      </c>
      <c r="C10814" s="19" t="n">
        <f aca="false">IFERROR(VLOOKUP(A10814,Personal!$A$6:$F$112,3,FALSE()),"")</f>
        <v>0</v>
      </c>
      <c r="D10814" s="19" t="s">
        <v>64</v>
      </c>
      <c r="E10814" s="19" t="s">
        <v>65</v>
      </c>
      <c r="F10814" s="19" t="s">
        <v>66</v>
      </c>
      <c r="G10814" s="19" t="s">
        <v>291</v>
      </c>
      <c r="H10814" s="19" t="n">
        <f aca="false">IF(OR(VLOOKUP(A10814,Personal!$A$6:$F$112,5,FALSE())&lt;&gt;"Sí",N10814="No aplica"),0,'Catàleg GRAE'!D22)</f>
        <v>1</v>
      </c>
      <c r="I10814" s="20"/>
      <c r="J10814" s="20"/>
      <c r="K10814" s="20"/>
      <c r="L10814" s="21"/>
      <c r="M10814" s="21"/>
      <c r="N10814" s="20"/>
      <c r="O10814" s="20"/>
      <c r="P10814" s="19" t="str">
        <f aca="false">IF(I10814="","",I10814-H10814)</f>
        <v/>
      </c>
      <c r="Q10814" s="19" t="str">
        <f aca="true">IF(B10814="","",IF(N10814="No aplica","No aplica",IF(I10814="","Pendent",IF(N10814="Per substituir","Substituir",IF(OR(N10814="No localitzat",N10814="No lliurat"),"Reposar",IF(I10814&lt;H10814,"Reposar",IF(I10814&gt;H10814,"Revisar excedent",IF(AND(G10814="Sí",M10814&lt;&gt;"",M10814&lt;TODAY()),"EPI caducat",IF(AND(G10814="Sí",M10814&lt;&gt;"",M10814&lt;=TODAY()+90),"EPI caduca ≤90 dies",IF(OR(N10814="Deteriorat usable",N10814="Revisió necessària"),"Revisar","OK"))))))))))</f>
      </c>
      <c r="R10814" s="20"/>
    </row>
    <row r="10815" customFormat="false" ht="15" hidden="false" customHeight="false" outlineLevel="0" collapsed="false">
      <c r="A10815" s="19" t="n">
        <v>100</v>
      </c>
      <c r="B10815" s="19" t="n">
        <f aca="false">IFERROR(VLOOKUP(A10815,Personal!$A$6:$F$112,2,FALSE()),"")</f>
        <v>0</v>
      </c>
      <c r="C10815" s="19" t="n">
        <f aca="false">IFERROR(VLOOKUP(A10815,Personal!$A$6:$F$112,3,FALSE()),"")</f>
        <v>0</v>
      </c>
      <c r="D10815" s="19" t="s">
        <v>64</v>
      </c>
      <c r="E10815" s="19" t="s">
        <v>67</v>
      </c>
      <c r="F10815" s="19" t="s">
        <v>68</v>
      </c>
      <c r="G10815" s="19" t="s">
        <v>291</v>
      </c>
      <c r="H10815" s="19" t="n">
        <f aca="false">IF(OR(VLOOKUP(A10815,Personal!$A$6:$F$112,5,FALSE())&lt;&gt;"Sí",N10815="No aplica"),0,'Catàleg GRAE'!D23)</f>
        <v>1</v>
      </c>
      <c r="I10815" s="20"/>
      <c r="J10815" s="20"/>
      <c r="K10815" s="20"/>
      <c r="L10815" s="21"/>
      <c r="M10815" s="21"/>
      <c r="N10815" s="20"/>
      <c r="O10815" s="20"/>
      <c r="P10815" s="19" t="str">
        <f aca="false">IF(I10815="","",I10815-H10815)</f>
        <v/>
      </c>
      <c r="Q10815" s="19" t="str">
        <f aca="true">IF(B10815="","",IF(N10815="No aplica","No aplica",IF(I10815="","Pendent",IF(N10815="Per substituir","Substituir",IF(OR(N10815="No localitzat",N10815="No lliurat"),"Reposar",IF(I10815&lt;H10815,"Reposar",IF(I10815&gt;H10815,"Revisar excedent",IF(AND(G10815="Sí",M10815&lt;&gt;"",M10815&lt;TODAY()),"EPI caducat",IF(AND(G10815="Sí",M10815&lt;&gt;"",M10815&lt;=TODAY()+90),"EPI caduca ≤90 dies",IF(OR(N10815="Deteriorat usable",N10815="Revisió necessària"),"Revisar","OK"))))))))))</f>
      </c>
      <c r="R10815" s="20"/>
    </row>
    <row r="10816" customFormat="false" ht="15" hidden="false" customHeight="false" outlineLevel="0" collapsed="false">
      <c r="A10816" s="19" t="n">
        <v>100</v>
      </c>
      <c r="B10816" s="19" t="n">
        <f aca="false">IFERROR(VLOOKUP(A10816,Personal!$A$6:$F$112,2,FALSE()),"")</f>
        <v>0</v>
      </c>
      <c r="C10816" s="19" t="n">
        <f aca="false">IFERROR(VLOOKUP(A10816,Personal!$A$6:$F$112,3,FALSE()),"")</f>
        <v>0</v>
      </c>
      <c r="D10816" s="19" t="s">
        <v>64</v>
      </c>
      <c r="E10816" s="19" t="s">
        <v>69</v>
      </c>
      <c r="F10816" s="19" t="s">
        <v>70</v>
      </c>
      <c r="G10816" s="19" t="s">
        <v>291</v>
      </c>
      <c r="H10816" s="19" t="n">
        <f aca="false">IF(OR(VLOOKUP(A10816,Personal!$A$6:$F$112,5,FALSE())&lt;&gt;"Sí",N10816="No aplica"),0,'Catàleg GRAE'!D24)</f>
        <v>1</v>
      </c>
      <c r="I10816" s="20"/>
      <c r="J10816" s="20"/>
      <c r="K10816" s="20"/>
      <c r="L10816" s="21"/>
      <c r="M10816" s="21"/>
      <c r="N10816" s="20"/>
      <c r="O10816" s="20"/>
      <c r="P10816" s="19" t="str">
        <f aca="false">IF(I10816="","",I10816-H10816)</f>
        <v/>
      </c>
      <c r="Q10816" s="19" t="str">
        <f aca="true">IF(B10816="","",IF(N10816="No aplica","No aplica",IF(I10816="","Pendent",IF(N10816="Per substituir","Substituir",IF(OR(N10816="No localitzat",N10816="No lliurat"),"Reposar",IF(I10816&lt;H10816,"Reposar",IF(I10816&gt;H10816,"Revisar excedent",IF(AND(G10816="Sí",M10816&lt;&gt;"",M10816&lt;TODAY()),"EPI caducat",IF(AND(G10816="Sí",M10816&lt;&gt;"",M10816&lt;=TODAY()+90),"EPI caduca ≤90 dies",IF(OR(N10816="Deteriorat usable",N10816="Revisió necessària"),"Revisar","OK"))))))))))</f>
      </c>
      <c r="R10816" s="20"/>
    </row>
    <row r="10817" customFormat="false" ht="15" hidden="false" customHeight="false" outlineLevel="0" collapsed="false">
      <c r="A10817" s="19" t="n">
        <v>100</v>
      </c>
      <c r="B10817" s="19" t="n">
        <f aca="false">IFERROR(VLOOKUP(A10817,Personal!$A$6:$F$112,2,FALSE()),"")</f>
        <v>0</v>
      </c>
      <c r="C10817" s="19" t="n">
        <f aca="false">IFERROR(VLOOKUP(A10817,Personal!$A$6:$F$112,3,FALSE()),"")</f>
        <v>0</v>
      </c>
      <c r="D10817" s="19" t="s">
        <v>71</v>
      </c>
      <c r="E10817" s="19" t="s">
        <v>72</v>
      </c>
      <c r="F10817" s="19" t="s">
        <v>73</v>
      </c>
      <c r="G10817" s="19" t="s">
        <v>291</v>
      </c>
      <c r="H10817" s="19" t="n">
        <f aca="false">IF(OR(VLOOKUP(A10817,Personal!$A$6:$F$112,5,FALSE())&lt;&gt;"Sí",N10817="No aplica"),0,'Catàleg GRAE'!D25)</f>
        <v>1</v>
      </c>
      <c r="I10817" s="20"/>
      <c r="J10817" s="20"/>
      <c r="K10817" s="20"/>
      <c r="L10817" s="21"/>
      <c r="M10817" s="21"/>
      <c r="N10817" s="20"/>
      <c r="O10817" s="20"/>
      <c r="P10817" s="19" t="str">
        <f aca="false">IF(I10817="","",I10817-H10817)</f>
        <v/>
      </c>
      <c r="Q10817" s="19" t="str">
        <f aca="true">IF(B10817="","",IF(N10817="No aplica","No aplica",IF(I10817="","Pendent",IF(N10817="Per substituir","Substituir",IF(OR(N10817="No localitzat",N10817="No lliurat"),"Reposar",IF(I10817&lt;H10817,"Reposar",IF(I10817&gt;H10817,"Revisar excedent",IF(AND(G10817="Sí",M10817&lt;&gt;"",M10817&lt;TODAY()),"EPI caducat",IF(AND(G10817="Sí",M10817&lt;&gt;"",M10817&lt;=TODAY()+90),"EPI caduca ≤90 dies",IF(OR(N10817="Deteriorat usable",N10817="Revisió necessària"),"Revisar","OK"))))))))))</f>
      </c>
      <c r="R10817" s="20"/>
    </row>
    <row r="10818" customFormat="false" ht="15" hidden="false" customHeight="false" outlineLevel="0" collapsed="false">
      <c r="A10818" s="19" t="n">
        <v>100</v>
      </c>
      <c r="B10818" s="19" t="n">
        <f aca="false">IFERROR(VLOOKUP(A10818,Personal!$A$6:$F$112,2,FALSE()),"")</f>
        <v>0</v>
      </c>
      <c r="C10818" s="19" t="n">
        <f aca="false">IFERROR(VLOOKUP(A10818,Personal!$A$6:$F$112,3,FALSE()),"")</f>
        <v>0</v>
      </c>
      <c r="D10818" s="19" t="s">
        <v>40</v>
      </c>
      <c r="E10818" s="19" t="s">
        <v>74</v>
      </c>
      <c r="F10818" s="19" t="s">
        <v>75</v>
      </c>
      <c r="G10818" s="19" t="s">
        <v>272</v>
      </c>
      <c r="H10818" s="19" t="n">
        <f aca="false">IF(OR(VLOOKUP(A10818,Personal!$A$6:$F$112,5,FALSE())&lt;&gt;"Sí",N10818="No aplica"),0,'Catàleg GRAE'!D26)</f>
        <v>1</v>
      </c>
      <c r="I10818" s="20"/>
      <c r="J10818" s="20"/>
      <c r="K10818" s="20"/>
      <c r="L10818" s="21"/>
      <c r="M10818" s="21"/>
      <c r="N10818" s="20"/>
      <c r="O10818" s="20"/>
      <c r="P10818" s="19" t="str">
        <f aca="false">IF(I10818="","",I10818-H10818)</f>
        <v/>
      </c>
      <c r="Q10818" s="19" t="str">
        <f aca="true">IF(B10818="","",IF(N10818="No aplica","No aplica",IF(I10818="","Pendent",IF(N10818="Per substituir","Substituir",IF(OR(N10818="No localitzat",N10818="No lliurat"),"Reposar",IF(I10818&lt;H10818,"Reposar",IF(I10818&gt;H10818,"Revisar excedent",IF(AND(G10818="Sí",M10818&lt;&gt;"",M10818&lt;TODAY()),"EPI caducat",IF(AND(G10818="Sí",M10818&lt;&gt;"",M10818&lt;=TODAY()+90),"EPI caduca ≤90 dies",IF(OR(N10818="Deteriorat usable",N10818="Revisió necessària"),"Revisar","OK"))))))))))</f>
      </c>
      <c r="R10818" s="20"/>
    </row>
    <row r="10819" customFormat="false" ht="15" hidden="false" customHeight="false" outlineLevel="0" collapsed="false">
      <c r="A10819" s="19" t="n">
        <v>100</v>
      </c>
      <c r="B10819" s="19" t="n">
        <f aca="false">IFERROR(VLOOKUP(A10819,Personal!$A$6:$F$112,2,FALSE()),"")</f>
        <v>0</v>
      </c>
      <c r="C10819" s="19" t="n">
        <f aca="false">IFERROR(VLOOKUP(A10819,Personal!$A$6:$F$112,3,FALSE()),"")</f>
        <v>0</v>
      </c>
      <c r="D10819" s="19" t="s">
        <v>40</v>
      </c>
      <c r="E10819" s="19" t="s">
        <v>76</v>
      </c>
      <c r="F10819" s="19" t="s">
        <v>77</v>
      </c>
      <c r="G10819" s="19" t="s">
        <v>291</v>
      </c>
      <c r="H10819" s="19" t="n">
        <f aca="false">IF(OR(VLOOKUP(A10819,Personal!$A$6:$F$112,5,FALSE())&lt;&gt;"Sí",N10819="No aplica"),0,'Catàleg GRAE'!D27)</f>
        <v>1</v>
      </c>
      <c r="I10819" s="20"/>
      <c r="J10819" s="20"/>
      <c r="K10819" s="20"/>
      <c r="L10819" s="21"/>
      <c r="M10819" s="21"/>
      <c r="N10819" s="20"/>
      <c r="O10819" s="20"/>
      <c r="P10819" s="19" t="str">
        <f aca="false">IF(I10819="","",I10819-H10819)</f>
        <v/>
      </c>
      <c r="Q10819" s="19" t="str">
        <f aca="true">IF(B10819="","",IF(N10819="No aplica","No aplica",IF(I10819="","Pendent",IF(N10819="Per substituir","Substituir",IF(OR(N10819="No localitzat",N10819="No lliurat"),"Reposar",IF(I10819&lt;H10819,"Reposar",IF(I10819&gt;H10819,"Revisar excedent",IF(AND(G10819="Sí",M10819&lt;&gt;"",M10819&lt;TODAY()),"EPI caducat",IF(AND(G10819="Sí",M10819&lt;&gt;"",M10819&lt;=TODAY()+90),"EPI caduca ≤90 dies",IF(OR(N10819="Deteriorat usable",N10819="Revisió necessària"),"Revisar","OK"))))))))))</f>
      </c>
      <c r="R10819" s="20"/>
    </row>
    <row r="10820" customFormat="false" ht="15" hidden="false" customHeight="false" outlineLevel="0" collapsed="false">
      <c r="A10820" s="19" t="n">
        <v>100</v>
      </c>
      <c r="B10820" s="19" t="n">
        <f aca="false">IFERROR(VLOOKUP(A10820,Personal!$A$6:$F$112,2,FALSE()),"")</f>
        <v>0</v>
      </c>
      <c r="C10820" s="19" t="n">
        <f aca="false">IFERROR(VLOOKUP(A10820,Personal!$A$6:$F$112,3,FALSE()),"")</f>
        <v>0</v>
      </c>
      <c r="D10820" s="19" t="s">
        <v>78</v>
      </c>
      <c r="E10820" s="19" t="s">
        <v>79</v>
      </c>
      <c r="F10820" s="19" t="s">
        <v>80</v>
      </c>
      <c r="G10820" s="19" t="s">
        <v>291</v>
      </c>
      <c r="H10820" s="19" t="n">
        <f aca="false">IF(OR(VLOOKUP(A10820,Personal!$A$6:$F$112,5,FALSE())&lt;&gt;"Sí",N10820="No aplica"),0,'Catàleg GRAE'!D28)</f>
        <v>1</v>
      </c>
      <c r="I10820" s="20"/>
      <c r="J10820" s="20"/>
      <c r="K10820" s="20"/>
      <c r="L10820" s="21"/>
      <c r="M10820" s="21"/>
      <c r="N10820" s="20"/>
      <c r="O10820" s="20"/>
      <c r="P10820" s="19" t="str">
        <f aca="false">IF(I10820="","",I10820-H10820)</f>
        <v/>
      </c>
      <c r="Q10820" s="19" t="str">
        <f aca="true">IF(B10820="","",IF(N10820="No aplica","No aplica",IF(I10820="","Pendent",IF(N10820="Per substituir","Substituir",IF(OR(N10820="No localitzat",N10820="No lliurat"),"Reposar",IF(I10820&lt;H10820,"Reposar",IF(I10820&gt;H10820,"Revisar excedent",IF(AND(G10820="Sí",M10820&lt;&gt;"",M10820&lt;TODAY()),"EPI caducat",IF(AND(G10820="Sí",M10820&lt;&gt;"",M10820&lt;=TODAY()+90),"EPI caduca ≤90 dies",IF(OR(N10820="Deteriorat usable",N10820="Revisió necessària"),"Revisar","OK"))))))))))</f>
      </c>
      <c r="R10820" s="20"/>
    </row>
    <row r="10821" customFormat="false" ht="15" hidden="false" customHeight="false" outlineLevel="0" collapsed="false">
      <c r="A10821" s="19" t="n">
        <v>100</v>
      </c>
      <c r="B10821" s="19" t="n">
        <f aca="false">IFERROR(VLOOKUP(A10821,Personal!$A$6:$F$112,2,FALSE()),"")</f>
        <v>0</v>
      </c>
      <c r="C10821" s="19" t="n">
        <f aca="false">IFERROR(VLOOKUP(A10821,Personal!$A$6:$F$112,3,FALSE()),"")</f>
        <v>0</v>
      </c>
      <c r="D10821" s="19" t="s">
        <v>26</v>
      </c>
      <c r="E10821" s="19" t="s">
        <v>81</v>
      </c>
      <c r="F10821" s="19" t="s">
        <v>82</v>
      </c>
      <c r="G10821" s="19" t="s">
        <v>272</v>
      </c>
      <c r="H10821" s="19" t="n">
        <f aca="false">IF(OR(VLOOKUP(A10821,Personal!$A$6:$F$112,5,FALSE())&lt;&gt;"Sí",N10821="No aplica"),0,'Catàleg GRAE'!D29)</f>
        <v>1</v>
      </c>
      <c r="I10821" s="20"/>
      <c r="J10821" s="20"/>
      <c r="K10821" s="20"/>
      <c r="L10821" s="21"/>
      <c r="M10821" s="21"/>
      <c r="N10821" s="20"/>
      <c r="O10821" s="20"/>
      <c r="P10821" s="19" t="str">
        <f aca="false">IF(I10821="","",I10821-H10821)</f>
        <v/>
      </c>
      <c r="Q10821" s="19" t="str">
        <f aca="true">IF(B10821="","",IF(N10821="No aplica","No aplica",IF(I10821="","Pendent",IF(N10821="Per substituir","Substituir",IF(OR(N10821="No localitzat",N10821="No lliurat"),"Reposar",IF(I10821&lt;H10821,"Reposar",IF(I10821&gt;H10821,"Revisar excedent",IF(AND(G10821="Sí",M10821&lt;&gt;"",M10821&lt;TODAY()),"EPI caducat",IF(AND(G10821="Sí",M10821&lt;&gt;"",M10821&lt;=TODAY()+90),"EPI caduca ≤90 dies",IF(OR(N10821="Deteriorat usable",N10821="Revisió necessària"),"Revisar","OK"))))))))))</f>
      </c>
      <c r="R10821" s="20"/>
    </row>
    <row r="10822" customFormat="false" ht="15" hidden="false" customHeight="false" outlineLevel="0" collapsed="false">
      <c r="A10822" s="19" t="n">
        <v>100</v>
      </c>
      <c r="B10822" s="19" t="n">
        <f aca="false">IFERROR(VLOOKUP(A10822,Personal!$A$6:$F$112,2,FALSE()),"")</f>
        <v>0</v>
      </c>
      <c r="C10822" s="19" t="n">
        <f aca="false">IFERROR(VLOOKUP(A10822,Personal!$A$6:$F$112,3,FALSE()),"")</f>
        <v>0</v>
      </c>
      <c r="D10822" s="19" t="s">
        <v>83</v>
      </c>
      <c r="E10822" s="19" t="s">
        <v>84</v>
      </c>
      <c r="F10822" s="19" t="s">
        <v>85</v>
      </c>
      <c r="G10822" s="19" t="s">
        <v>291</v>
      </c>
      <c r="H10822" s="19" t="n">
        <f aca="false">IF(OR(VLOOKUP(A10822,Personal!$A$6:$F$112,5,FALSE())&lt;&gt;"Sí",N10822="No aplica"),0,'Catàleg GRAE'!D30)</f>
        <v>2</v>
      </c>
      <c r="I10822" s="20"/>
      <c r="J10822" s="20"/>
      <c r="K10822" s="20"/>
      <c r="L10822" s="21"/>
      <c r="M10822" s="21"/>
      <c r="N10822" s="20"/>
      <c r="O10822" s="20"/>
      <c r="P10822" s="19" t="str">
        <f aca="false">IF(I10822="","",I10822-H10822)</f>
        <v/>
      </c>
      <c r="Q10822" s="19" t="str">
        <f aca="true">IF(B10822="","",IF(N10822="No aplica","No aplica",IF(I10822="","Pendent",IF(N10822="Per substituir","Substituir",IF(OR(N10822="No localitzat",N10822="No lliurat"),"Reposar",IF(I10822&lt;H10822,"Reposar",IF(I10822&gt;H10822,"Revisar excedent",IF(AND(G10822="Sí",M10822&lt;&gt;"",M10822&lt;TODAY()),"EPI caducat",IF(AND(G10822="Sí",M10822&lt;&gt;"",M10822&lt;=TODAY()+90),"EPI caduca ≤90 dies",IF(OR(N10822="Deteriorat usable",N10822="Revisió necessària"),"Revisar","OK"))))))))))</f>
      </c>
      <c r="R10822" s="20"/>
    </row>
    <row r="10823" customFormat="false" ht="15" hidden="false" customHeight="false" outlineLevel="0" collapsed="false">
      <c r="A10823" s="19" t="n">
        <v>100</v>
      </c>
      <c r="B10823" s="19" t="n">
        <f aca="false">IFERROR(VLOOKUP(A10823,Personal!$A$6:$F$112,2,FALSE()),"")</f>
        <v>0</v>
      </c>
      <c r="C10823" s="19" t="n">
        <f aca="false">IFERROR(VLOOKUP(A10823,Personal!$A$6:$F$112,3,FALSE()),"")</f>
        <v>0</v>
      </c>
      <c r="D10823" s="19" t="s">
        <v>83</v>
      </c>
      <c r="E10823" s="19" t="s">
        <v>86</v>
      </c>
      <c r="F10823" s="19" t="s">
        <v>87</v>
      </c>
      <c r="G10823" s="19" t="s">
        <v>291</v>
      </c>
      <c r="H10823" s="19" t="n">
        <f aca="false">IF(OR(VLOOKUP(A10823,Personal!$A$6:$F$112,5,FALSE())&lt;&gt;"Sí",N10823="No aplica"),0,'Catàleg GRAE'!D31)</f>
        <v>2</v>
      </c>
      <c r="I10823" s="20"/>
      <c r="J10823" s="20"/>
      <c r="K10823" s="20"/>
      <c r="L10823" s="21"/>
      <c r="M10823" s="21"/>
      <c r="N10823" s="20"/>
      <c r="O10823" s="20"/>
      <c r="P10823" s="19" t="str">
        <f aca="false">IF(I10823="","",I10823-H10823)</f>
        <v/>
      </c>
      <c r="Q10823" s="19" t="str">
        <f aca="true">IF(B10823="","",IF(N10823="No aplica","No aplica",IF(I10823="","Pendent",IF(N10823="Per substituir","Substituir",IF(OR(N10823="No localitzat",N10823="No lliurat"),"Reposar",IF(I10823&lt;H10823,"Reposar",IF(I10823&gt;H10823,"Revisar excedent",IF(AND(G10823="Sí",M10823&lt;&gt;"",M10823&lt;TODAY()),"EPI caducat",IF(AND(G10823="Sí",M10823&lt;&gt;"",M10823&lt;=TODAY()+90),"EPI caduca ≤90 dies",IF(OR(N10823="Deteriorat usable",N10823="Revisió necessària"),"Revisar","OK"))))))))))</f>
      </c>
      <c r="R10823" s="20"/>
    </row>
    <row r="10824" customFormat="false" ht="15" hidden="false" customHeight="false" outlineLevel="0" collapsed="false">
      <c r="A10824" s="19" t="n">
        <v>100</v>
      </c>
      <c r="B10824" s="19" t="n">
        <f aca="false">IFERROR(VLOOKUP(A10824,Personal!$A$6:$F$112,2,FALSE()),"")</f>
        <v>0</v>
      </c>
      <c r="C10824" s="19" t="n">
        <f aca="false">IFERROR(VLOOKUP(A10824,Personal!$A$6:$F$112,3,FALSE()),"")</f>
        <v>0</v>
      </c>
      <c r="D10824" s="19" t="s">
        <v>83</v>
      </c>
      <c r="E10824" s="19" t="s">
        <v>88</v>
      </c>
      <c r="F10824" s="19" t="s">
        <v>89</v>
      </c>
      <c r="G10824" s="19" t="s">
        <v>291</v>
      </c>
      <c r="H10824" s="19" t="n">
        <f aca="false">IF(OR(VLOOKUP(A10824,Personal!$A$6:$F$112,5,FALSE())&lt;&gt;"Sí",N10824="No aplica"),0,'Catàleg GRAE'!D32)</f>
        <v>2</v>
      </c>
      <c r="I10824" s="20"/>
      <c r="J10824" s="20"/>
      <c r="K10824" s="20"/>
      <c r="L10824" s="21"/>
      <c r="M10824" s="21"/>
      <c r="N10824" s="20"/>
      <c r="O10824" s="20"/>
      <c r="P10824" s="19" t="str">
        <f aca="false">IF(I10824="","",I10824-H10824)</f>
        <v/>
      </c>
      <c r="Q10824" s="19" t="str">
        <f aca="true">IF(B10824="","",IF(N10824="No aplica","No aplica",IF(I10824="","Pendent",IF(N10824="Per substituir","Substituir",IF(OR(N10824="No localitzat",N10824="No lliurat"),"Reposar",IF(I10824&lt;H10824,"Reposar",IF(I10824&gt;H10824,"Revisar excedent",IF(AND(G10824="Sí",M10824&lt;&gt;"",M10824&lt;TODAY()),"EPI caducat",IF(AND(G10824="Sí",M10824&lt;&gt;"",M10824&lt;=TODAY()+90),"EPI caduca ≤90 dies",IF(OR(N10824="Deteriorat usable",N10824="Revisió necessària"),"Revisar","OK"))))))))))</f>
      </c>
      <c r="R10824" s="20"/>
    </row>
    <row r="10825" customFormat="false" ht="15" hidden="false" customHeight="false" outlineLevel="0" collapsed="false">
      <c r="A10825" s="19" t="n">
        <v>100</v>
      </c>
      <c r="B10825" s="19" t="n">
        <f aca="false">IFERROR(VLOOKUP(A10825,Personal!$A$6:$F$112,2,FALSE()),"")</f>
        <v>0</v>
      </c>
      <c r="C10825" s="19" t="n">
        <f aca="false">IFERROR(VLOOKUP(A10825,Personal!$A$6:$F$112,3,FALSE()),"")</f>
        <v>0</v>
      </c>
      <c r="D10825" s="19" t="s">
        <v>83</v>
      </c>
      <c r="E10825" s="19" t="s">
        <v>90</v>
      </c>
      <c r="F10825" s="19" t="s">
        <v>91</v>
      </c>
      <c r="G10825" s="19" t="s">
        <v>291</v>
      </c>
      <c r="H10825" s="19" t="n">
        <f aca="false">IF(OR(VLOOKUP(A10825,Personal!$A$6:$F$112,5,FALSE())&lt;&gt;"Sí",N10825="No aplica"),0,'Catàleg GRAE'!D33)</f>
        <v>1</v>
      </c>
      <c r="I10825" s="20"/>
      <c r="J10825" s="20"/>
      <c r="K10825" s="20"/>
      <c r="L10825" s="21"/>
      <c r="M10825" s="21"/>
      <c r="N10825" s="20"/>
      <c r="O10825" s="20"/>
      <c r="P10825" s="19" t="str">
        <f aca="false">IF(I10825="","",I10825-H10825)</f>
        <v/>
      </c>
      <c r="Q10825" s="19" t="str">
        <f aca="true">IF(B10825="","",IF(N10825="No aplica","No aplica",IF(I10825="","Pendent",IF(N10825="Per substituir","Substituir",IF(OR(N10825="No localitzat",N10825="No lliurat"),"Reposar",IF(I10825&lt;H10825,"Reposar",IF(I10825&gt;H10825,"Revisar excedent",IF(AND(G10825="Sí",M10825&lt;&gt;"",M10825&lt;TODAY()),"EPI caducat",IF(AND(G10825="Sí",M10825&lt;&gt;"",M10825&lt;=TODAY()+90),"EPI caduca ≤90 dies",IF(OR(N10825="Deteriorat usable",N10825="Revisió necessària"),"Revisar","OK"))))))))))</f>
      </c>
      <c r="R10825" s="20"/>
    </row>
    <row r="10826" customFormat="false" ht="15" hidden="false" customHeight="false" outlineLevel="0" collapsed="false">
      <c r="A10826" s="19" t="n">
        <v>100</v>
      </c>
      <c r="B10826" s="19" t="n">
        <f aca="false">IFERROR(VLOOKUP(A10826,Personal!$A$6:$F$112,2,FALSE()),"")</f>
        <v>0</v>
      </c>
      <c r="C10826" s="19" t="n">
        <f aca="false">IFERROR(VLOOKUP(A10826,Personal!$A$6:$F$112,3,FALSE()),"")</f>
        <v>0</v>
      </c>
      <c r="D10826" s="19" t="s">
        <v>40</v>
      </c>
      <c r="E10826" s="19" t="s">
        <v>92</v>
      </c>
      <c r="F10826" s="19" t="s">
        <v>93</v>
      </c>
      <c r="G10826" s="19" t="s">
        <v>291</v>
      </c>
      <c r="H10826" s="19" t="n">
        <f aca="false">IF(OR(VLOOKUP(A10826,Personal!$A$6:$F$112,5,FALSE())&lt;&gt;"Sí",N10826="No aplica"),0,'Catàleg GRAE'!D34)</f>
        <v>1</v>
      </c>
      <c r="I10826" s="20"/>
      <c r="J10826" s="20"/>
      <c r="K10826" s="20"/>
      <c r="L10826" s="21"/>
      <c r="M10826" s="21"/>
      <c r="N10826" s="20"/>
      <c r="O10826" s="20"/>
      <c r="P10826" s="19" t="str">
        <f aca="false">IF(I10826="","",I10826-H10826)</f>
        <v/>
      </c>
      <c r="Q10826" s="19" t="str">
        <f aca="true">IF(B10826="","",IF(N10826="No aplica","No aplica",IF(I10826="","Pendent",IF(N10826="Per substituir","Substituir",IF(OR(N10826="No localitzat",N10826="No lliurat"),"Reposar",IF(I10826&lt;H10826,"Reposar",IF(I10826&gt;H10826,"Revisar excedent",IF(AND(G10826="Sí",M10826&lt;&gt;"",M10826&lt;TODAY()),"EPI caducat",IF(AND(G10826="Sí",M10826&lt;&gt;"",M10826&lt;=TODAY()+90),"EPI caduca ≤90 dies",IF(OR(N10826="Deteriorat usable",N10826="Revisió necessària"),"Revisar","OK"))))))))))</f>
      </c>
      <c r="R10826" s="20"/>
    </row>
    <row r="10827" customFormat="false" ht="15" hidden="false" customHeight="false" outlineLevel="0" collapsed="false">
      <c r="A10827" s="19" t="n">
        <v>100</v>
      </c>
      <c r="B10827" s="19" t="n">
        <f aca="false">IFERROR(VLOOKUP(A10827,Personal!$A$6:$F$112,2,FALSE()),"")</f>
        <v>0</v>
      </c>
      <c r="C10827" s="19" t="n">
        <f aca="false">IFERROR(VLOOKUP(A10827,Personal!$A$6:$F$112,3,FALSE()),"")</f>
        <v>0</v>
      </c>
      <c r="D10827" s="19" t="s">
        <v>94</v>
      </c>
      <c r="E10827" s="19" t="s">
        <v>95</v>
      </c>
      <c r="F10827" s="19" t="s">
        <v>96</v>
      </c>
      <c r="G10827" s="19" t="s">
        <v>291</v>
      </c>
      <c r="H10827" s="19" t="n">
        <f aca="false">IF(OR(VLOOKUP(A10827,Personal!$A$6:$F$112,5,FALSE())&lt;&gt;"Sí",N10827="No aplica"),0,'Catàleg GRAE'!D35)</f>
        <v>1</v>
      </c>
      <c r="I10827" s="20"/>
      <c r="J10827" s="20"/>
      <c r="K10827" s="20"/>
      <c r="L10827" s="21"/>
      <c r="M10827" s="21"/>
      <c r="N10827" s="20"/>
      <c r="O10827" s="20"/>
      <c r="P10827" s="19" t="str">
        <f aca="false">IF(I10827="","",I10827-H10827)</f>
        <v/>
      </c>
      <c r="Q10827" s="19" t="str">
        <f aca="true">IF(B10827="","",IF(N10827="No aplica","No aplica",IF(I10827="","Pendent",IF(N10827="Per substituir","Substituir",IF(OR(N10827="No localitzat",N10827="No lliurat"),"Reposar",IF(I10827&lt;H10827,"Reposar",IF(I10827&gt;H10827,"Revisar excedent",IF(AND(G10827="Sí",M10827&lt;&gt;"",M10827&lt;TODAY()),"EPI caducat",IF(AND(G10827="Sí",M10827&lt;&gt;"",M10827&lt;=TODAY()+90),"EPI caduca ≤90 dies",IF(OR(N10827="Deteriorat usable",N10827="Revisió necessària"),"Revisar","OK"))))))))))</f>
      </c>
      <c r="R10827" s="20"/>
    </row>
    <row r="10828" customFormat="false" ht="15" hidden="false" customHeight="false" outlineLevel="0" collapsed="false">
      <c r="A10828" s="19" t="n">
        <v>100</v>
      </c>
      <c r="B10828" s="19" t="n">
        <f aca="false">IFERROR(VLOOKUP(A10828,Personal!$A$6:$F$112,2,FALSE()),"")</f>
        <v>0</v>
      </c>
      <c r="C10828" s="19" t="n">
        <f aca="false">IFERROR(VLOOKUP(A10828,Personal!$A$6:$F$112,3,FALSE()),"")</f>
        <v>0</v>
      </c>
      <c r="D10828" s="19" t="s">
        <v>97</v>
      </c>
      <c r="E10828" s="19" t="s">
        <v>98</v>
      </c>
      <c r="F10828" s="19" t="s">
        <v>99</v>
      </c>
      <c r="G10828" s="19" t="s">
        <v>291</v>
      </c>
      <c r="H10828" s="19" t="n">
        <f aca="false">IF(OR(VLOOKUP(A10828,Personal!$A$6:$F$112,5,FALSE())&lt;&gt;"Sí",N10828="No aplica"),0,'Catàleg GRAE'!D36)</f>
        <v>3</v>
      </c>
      <c r="I10828" s="20"/>
      <c r="J10828" s="20"/>
      <c r="K10828" s="20"/>
      <c r="L10828" s="21"/>
      <c r="M10828" s="21"/>
      <c r="N10828" s="20"/>
      <c r="O10828" s="20"/>
      <c r="P10828" s="19" t="str">
        <f aca="false">IF(I10828="","",I10828-H10828)</f>
        <v/>
      </c>
      <c r="Q10828" s="19" t="str">
        <f aca="true">IF(B10828="","",IF(N10828="No aplica","No aplica",IF(I10828="","Pendent",IF(N10828="Per substituir","Substituir",IF(OR(N10828="No localitzat",N10828="No lliurat"),"Reposar",IF(I10828&lt;H10828,"Reposar",IF(I10828&gt;H10828,"Revisar excedent",IF(AND(G10828="Sí",M10828&lt;&gt;"",M10828&lt;TODAY()),"EPI caducat",IF(AND(G10828="Sí",M10828&lt;&gt;"",M10828&lt;=TODAY()+90),"EPI caduca ≤90 dies",IF(OR(N10828="Deteriorat usable",N10828="Revisió necessària"),"Revisar","OK"))))))))))</f>
      </c>
      <c r="R10828" s="20"/>
    </row>
    <row r="10829" customFormat="false" ht="15" hidden="false" customHeight="false" outlineLevel="0" collapsed="false">
      <c r="A10829" s="19" t="n">
        <v>100</v>
      </c>
      <c r="B10829" s="19" t="n">
        <f aca="false">IFERROR(VLOOKUP(A10829,Personal!$A$6:$F$112,2,FALSE()),"")</f>
        <v>0</v>
      </c>
      <c r="C10829" s="19" t="n">
        <f aca="false">IFERROR(VLOOKUP(A10829,Personal!$A$6:$F$112,3,FALSE()),"")</f>
        <v>0</v>
      </c>
      <c r="D10829" s="19" t="s">
        <v>97</v>
      </c>
      <c r="E10829" s="19" t="s">
        <v>100</v>
      </c>
      <c r="F10829" s="19" t="s">
        <v>101</v>
      </c>
      <c r="G10829" s="19" t="s">
        <v>291</v>
      </c>
      <c r="H10829" s="19" t="n">
        <f aca="false">IF(OR(VLOOKUP(A10829,Personal!$A$6:$F$112,5,FALSE())&lt;&gt;"Sí",N10829="No aplica"),0,'Catàleg GRAE'!D37)</f>
        <v>1</v>
      </c>
      <c r="I10829" s="20"/>
      <c r="J10829" s="20"/>
      <c r="K10829" s="20"/>
      <c r="L10829" s="21"/>
      <c r="M10829" s="21"/>
      <c r="N10829" s="20"/>
      <c r="O10829" s="20"/>
      <c r="P10829" s="19" t="str">
        <f aca="false">IF(I10829="","",I10829-H10829)</f>
        <v/>
      </c>
      <c r="Q10829" s="19" t="str">
        <f aca="true">IF(B10829="","",IF(N10829="No aplica","No aplica",IF(I10829="","Pendent",IF(N10829="Per substituir","Substituir",IF(OR(N10829="No localitzat",N10829="No lliurat"),"Reposar",IF(I10829&lt;H10829,"Reposar",IF(I10829&gt;H10829,"Revisar excedent",IF(AND(G10829="Sí",M10829&lt;&gt;"",M10829&lt;TODAY()),"EPI caducat",IF(AND(G10829="Sí",M10829&lt;&gt;"",M10829&lt;=TODAY()+90),"EPI caduca ≤90 dies",IF(OR(N10829="Deteriorat usable",N10829="Revisió necessària"),"Revisar","OK"))))))))))</f>
      </c>
      <c r="R10829" s="20"/>
    </row>
    <row r="10830" customFormat="false" ht="15" hidden="false" customHeight="false" outlineLevel="0" collapsed="false">
      <c r="A10830" s="19" t="n">
        <v>100</v>
      </c>
      <c r="B10830" s="19" t="n">
        <f aca="false">IFERROR(VLOOKUP(A10830,Personal!$A$6:$F$112,2,FALSE()),"")</f>
        <v>0</v>
      </c>
      <c r="C10830" s="19" t="n">
        <f aca="false">IFERROR(VLOOKUP(A10830,Personal!$A$6:$F$112,3,FALSE()),"")</f>
        <v>0</v>
      </c>
      <c r="D10830" s="19" t="s">
        <v>102</v>
      </c>
      <c r="E10830" s="19" t="s">
        <v>103</v>
      </c>
      <c r="F10830" s="19" t="s">
        <v>104</v>
      </c>
      <c r="G10830" s="19" t="s">
        <v>291</v>
      </c>
      <c r="H10830" s="19" t="n">
        <f aca="false">IF(OR(VLOOKUP(A10830,Personal!$A$6:$F$112,5,FALSE())&lt;&gt;"Sí",N10830="No aplica"),0,'Catàleg GRAE'!D38)</f>
        <v>1</v>
      </c>
      <c r="I10830" s="20"/>
      <c r="J10830" s="20"/>
      <c r="K10830" s="20"/>
      <c r="L10830" s="21"/>
      <c r="M10830" s="21"/>
      <c r="N10830" s="20"/>
      <c r="O10830" s="20"/>
      <c r="P10830" s="19" t="str">
        <f aca="false">IF(I10830="","",I10830-H10830)</f>
        <v/>
      </c>
      <c r="Q10830" s="19" t="str">
        <f aca="true">IF(B10830="","",IF(N10830="No aplica","No aplica",IF(I10830="","Pendent",IF(N10830="Per substituir","Substituir",IF(OR(N10830="No localitzat",N10830="No lliurat"),"Reposar",IF(I10830&lt;H10830,"Reposar",IF(I10830&gt;H10830,"Revisar excedent",IF(AND(G10830="Sí",M10830&lt;&gt;"",M10830&lt;TODAY()),"EPI caducat",IF(AND(G10830="Sí",M10830&lt;&gt;"",M10830&lt;=TODAY()+90),"EPI caduca ≤90 dies",IF(OR(N10830="Deteriorat usable",N10830="Revisió necessària"),"Revisar","OK"))))))))))</f>
      </c>
      <c r="R10830" s="20"/>
    </row>
    <row r="10831" customFormat="false" ht="15" hidden="false" customHeight="false" outlineLevel="0" collapsed="false">
      <c r="A10831" s="19" t="n">
        <v>100</v>
      </c>
      <c r="B10831" s="19" t="n">
        <f aca="false">IFERROR(VLOOKUP(A10831,Personal!$A$6:$F$112,2,FALSE()),"")</f>
        <v>0</v>
      </c>
      <c r="C10831" s="19" t="n">
        <f aca="false">IFERROR(VLOOKUP(A10831,Personal!$A$6:$F$112,3,FALSE()),"")</f>
        <v>0</v>
      </c>
      <c r="D10831" s="19" t="s">
        <v>97</v>
      </c>
      <c r="E10831" s="19" t="s">
        <v>105</v>
      </c>
      <c r="F10831" s="19" t="s">
        <v>106</v>
      </c>
      <c r="G10831" s="19" t="s">
        <v>291</v>
      </c>
      <c r="H10831" s="19" t="n">
        <f aca="false">IF(OR(VLOOKUP(A10831,Personal!$A$6:$F$112,5,FALSE())&lt;&gt;"Sí",N10831="No aplica"),0,'Catàleg GRAE'!D39)</f>
        <v>3</v>
      </c>
      <c r="I10831" s="20"/>
      <c r="J10831" s="20"/>
      <c r="K10831" s="20"/>
      <c r="L10831" s="21"/>
      <c r="M10831" s="21"/>
      <c r="N10831" s="20"/>
      <c r="O10831" s="20"/>
      <c r="P10831" s="19" t="str">
        <f aca="false">IF(I10831="","",I10831-H10831)</f>
        <v/>
      </c>
      <c r="Q10831" s="19" t="str">
        <f aca="true">IF(B10831="","",IF(N10831="No aplica","No aplica",IF(I10831="","Pendent",IF(N10831="Per substituir","Substituir",IF(OR(N10831="No localitzat",N10831="No lliurat"),"Reposar",IF(I10831&lt;H10831,"Reposar",IF(I10831&gt;H10831,"Revisar excedent",IF(AND(G10831="Sí",M10831&lt;&gt;"",M10831&lt;TODAY()),"EPI caducat",IF(AND(G10831="Sí",M10831&lt;&gt;"",M10831&lt;=TODAY()+90),"EPI caduca ≤90 dies",IF(OR(N10831="Deteriorat usable",N10831="Revisió necessària"),"Revisar","OK"))))))))))</f>
      </c>
      <c r="R10831" s="20"/>
    </row>
    <row r="10832" customFormat="false" ht="15" hidden="false" customHeight="false" outlineLevel="0" collapsed="false">
      <c r="A10832" s="19" t="n">
        <v>100</v>
      </c>
      <c r="B10832" s="19" t="n">
        <f aca="false">IFERROR(VLOOKUP(A10832,Personal!$A$6:$F$112,2,FALSE()),"")</f>
        <v>0</v>
      </c>
      <c r="C10832" s="19" t="n">
        <f aca="false">IFERROR(VLOOKUP(A10832,Personal!$A$6:$F$112,3,FALSE()),"")</f>
        <v>0</v>
      </c>
      <c r="D10832" s="19" t="s">
        <v>97</v>
      </c>
      <c r="E10832" s="19" t="s">
        <v>105</v>
      </c>
      <c r="F10832" s="19" t="s">
        <v>107</v>
      </c>
      <c r="G10832" s="19" t="s">
        <v>291</v>
      </c>
      <c r="H10832" s="19" t="n">
        <f aca="false">IF(OR(VLOOKUP(A10832,Personal!$A$6:$F$112,5,FALSE())&lt;&gt;"Sí",N10832="No aplica"),0,'Catàleg GRAE'!D40)</f>
        <v>3</v>
      </c>
      <c r="I10832" s="20"/>
      <c r="J10832" s="20"/>
      <c r="K10832" s="20"/>
      <c r="L10832" s="21"/>
      <c r="M10832" s="21"/>
      <c r="N10832" s="20"/>
      <c r="O10832" s="20"/>
      <c r="P10832" s="19" t="str">
        <f aca="false">IF(I10832="","",I10832-H10832)</f>
        <v/>
      </c>
      <c r="Q10832" s="19" t="str">
        <f aca="true">IF(B10832="","",IF(N10832="No aplica","No aplica",IF(I10832="","Pendent",IF(N10832="Per substituir","Substituir",IF(OR(N10832="No localitzat",N10832="No lliurat"),"Reposar",IF(I10832&lt;H10832,"Reposar",IF(I10832&gt;H10832,"Revisar excedent",IF(AND(G10832="Sí",M10832&lt;&gt;"",M10832&lt;TODAY()),"EPI caducat",IF(AND(G10832="Sí",M10832&lt;&gt;"",M10832&lt;=TODAY()+90),"EPI caduca ≤90 dies",IF(OR(N10832="Deteriorat usable",N10832="Revisió necessària"),"Revisar","OK"))))))))))</f>
      </c>
      <c r="R10832" s="20"/>
    </row>
    <row r="10833" customFormat="false" ht="15" hidden="false" customHeight="false" outlineLevel="0" collapsed="false">
      <c r="A10833" s="19" t="n">
        <v>100</v>
      </c>
      <c r="B10833" s="19" t="n">
        <f aca="false">IFERROR(VLOOKUP(A10833,Personal!$A$6:$F$112,2,FALSE()),"")</f>
        <v>0</v>
      </c>
      <c r="C10833" s="19" t="n">
        <f aca="false">IFERROR(VLOOKUP(A10833,Personal!$A$6:$F$112,3,FALSE()),"")</f>
        <v>0</v>
      </c>
      <c r="D10833" s="19" t="s">
        <v>97</v>
      </c>
      <c r="E10833" s="19" t="s">
        <v>108</v>
      </c>
      <c r="F10833" s="19" t="s">
        <v>109</v>
      </c>
      <c r="G10833" s="19" t="s">
        <v>291</v>
      </c>
      <c r="H10833" s="19" t="n">
        <f aca="false">IF(OR(VLOOKUP(A10833,Personal!$A$6:$F$112,5,FALSE())&lt;&gt;"Sí",N10833="No aplica"),0,'Catàleg GRAE'!D41)</f>
        <v>2</v>
      </c>
      <c r="I10833" s="20"/>
      <c r="J10833" s="20"/>
      <c r="K10833" s="20"/>
      <c r="L10833" s="21"/>
      <c r="M10833" s="21"/>
      <c r="N10833" s="20"/>
      <c r="O10833" s="20"/>
      <c r="P10833" s="19" t="str">
        <f aca="false">IF(I10833="","",I10833-H10833)</f>
        <v/>
      </c>
      <c r="Q10833" s="19" t="str">
        <f aca="true">IF(B10833="","",IF(N10833="No aplica","No aplica",IF(I10833="","Pendent",IF(N10833="Per substituir","Substituir",IF(OR(N10833="No localitzat",N10833="No lliurat"),"Reposar",IF(I10833&lt;H10833,"Reposar",IF(I10833&gt;H10833,"Revisar excedent",IF(AND(G10833="Sí",M10833&lt;&gt;"",M10833&lt;TODAY()),"EPI caducat",IF(AND(G10833="Sí",M10833&lt;&gt;"",M10833&lt;=TODAY()+90),"EPI caduca ≤90 dies",IF(OR(N10833="Deteriorat usable",N10833="Revisió necessària"),"Revisar","OK"))))))))))</f>
      </c>
      <c r="R10833" s="20"/>
    </row>
    <row r="10834" customFormat="false" ht="15" hidden="false" customHeight="false" outlineLevel="0" collapsed="false">
      <c r="A10834" s="19" t="n">
        <v>100</v>
      </c>
      <c r="B10834" s="19" t="n">
        <f aca="false">IFERROR(VLOOKUP(A10834,Personal!$A$6:$F$112,2,FALSE()),"")</f>
        <v>0</v>
      </c>
      <c r="C10834" s="19" t="n">
        <f aca="false">IFERROR(VLOOKUP(A10834,Personal!$A$6:$F$112,3,FALSE()),"")</f>
        <v>0</v>
      </c>
      <c r="D10834" s="19" t="s">
        <v>97</v>
      </c>
      <c r="E10834" s="19" t="s">
        <v>110</v>
      </c>
      <c r="F10834" s="19" t="s">
        <v>111</v>
      </c>
      <c r="G10834" s="19" t="s">
        <v>291</v>
      </c>
      <c r="H10834" s="19" t="n">
        <f aca="false">IF(OR(VLOOKUP(A10834,Personal!$A$6:$F$112,5,FALSE())&lt;&gt;"Sí",N10834="No aplica"),0,'Catàleg GRAE'!D42)</f>
        <v>1</v>
      </c>
      <c r="I10834" s="20"/>
      <c r="J10834" s="20"/>
      <c r="K10834" s="20"/>
      <c r="L10834" s="21"/>
      <c r="M10834" s="21"/>
      <c r="N10834" s="20"/>
      <c r="O10834" s="20"/>
      <c r="P10834" s="19" t="str">
        <f aca="false">IF(I10834="","",I10834-H10834)</f>
        <v/>
      </c>
      <c r="Q10834" s="19" t="str">
        <f aca="true">IF(B10834="","",IF(N10834="No aplica","No aplica",IF(I10834="","Pendent",IF(N10834="Per substituir","Substituir",IF(OR(N10834="No localitzat",N10834="No lliurat"),"Reposar",IF(I10834&lt;H10834,"Reposar",IF(I10834&gt;H10834,"Revisar excedent",IF(AND(G10834="Sí",M10834&lt;&gt;"",M10834&lt;TODAY()),"EPI caducat",IF(AND(G10834="Sí",M10834&lt;&gt;"",M10834&lt;=TODAY()+90),"EPI caduca ≤90 dies",IF(OR(N10834="Deteriorat usable",N10834="Revisió necessària"),"Revisar","OK"))))))))))</f>
      </c>
      <c r="R10834" s="20"/>
    </row>
    <row r="10835" customFormat="false" ht="15" hidden="false" customHeight="false" outlineLevel="0" collapsed="false">
      <c r="A10835" s="19" t="n">
        <v>100</v>
      </c>
      <c r="B10835" s="19" t="n">
        <f aca="false">IFERROR(VLOOKUP(A10835,Personal!$A$6:$F$112,2,FALSE()),"")</f>
        <v>0</v>
      </c>
      <c r="C10835" s="19" t="n">
        <f aca="false">IFERROR(VLOOKUP(A10835,Personal!$A$6:$F$112,3,FALSE()),"")</f>
        <v>0</v>
      </c>
      <c r="D10835" s="19" t="s">
        <v>112</v>
      </c>
      <c r="E10835" s="19" t="s">
        <v>113</v>
      </c>
      <c r="F10835" s="19" t="s">
        <v>114</v>
      </c>
      <c r="G10835" s="19" t="s">
        <v>291</v>
      </c>
      <c r="H10835" s="19" t="n">
        <f aca="false">IF(OR(VLOOKUP(A10835,Personal!$A$6:$F$112,5,FALSE())&lt;&gt;"Sí",N10835="No aplica"),0,'Catàleg GRAE'!D43)</f>
        <v>2</v>
      </c>
      <c r="I10835" s="20"/>
      <c r="J10835" s="20"/>
      <c r="K10835" s="20"/>
      <c r="L10835" s="21"/>
      <c r="M10835" s="21"/>
      <c r="N10835" s="20"/>
      <c r="O10835" s="20"/>
      <c r="P10835" s="19" t="str">
        <f aca="false">IF(I10835="","",I10835-H10835)</f>
        <v/>
      </c>
      <c r="Q10835" s="19" t="str">
        <f aca="true">IF(B10835="","",IF(N10835="No aplica","No aplica",IF(I10835="","Pendent",IF(N10835="Per substituir","Substituir",IF(OR(N10835="No localitzat",N10835="No lliurat"),"Reposar",IF(I10835&lt;H10835,"Reposar",IF(I10835&gt;H10835,"Revisar excedent",IF(AND(G10835="Sí",M10835&lt;&gt;"",M10835&lt;TODAY()),"EPI caducat",IF(AND(G10835="Sí",M10835&lt;&gt;"",M10835&lt;=TODAY()+90),"EPI caduca ≤90 dies",IF(OR(N10835="Deteriorat usable",N10835="Revisió necessària"),"Revisar","OK"))))))))))</f>
      </c>
      <c r="R10835" s="20"/>
    </row>
    <row r="10836" customFormat="false" ht="15" hidden="false" customHeight="false" outlineLevel="0" collapsed="false">
      <c r="A10836" s="19" t="n">
        <v>100</v>
      </c>
      <c r="B10836" s="19" t="n">
        <f aca="false">IFERROR(VLOOKUP(A10836,Personal!$A$6:$F$112,2,FALSE()),"")</f>
        <v>0</v>
      </c>
      <c r="C10836" s="19" t="n">
        <f aca="false">IFERROR(VLOOKUP(A10836,Personal!$A$6:$F$112,3,FALSE()),"")</f>
        <v>0</v>
      </c>
      <c r="D10836" s="19" t="s">
        <v>102</v>
      </c>
      <c r="E10836" s="19" t="s">
        <v>115</v>
      </c>
      <c r="F10836" s="19" t="s">
        <v>116</v>
      </c>
      <c r="G10836" s="19" t="s">
        <v>291</v>
      </c>
      <c r="H10836" s="19" t="n">
        <f aca="false">IF(OR(VLOOKUP(A10836,Personal!$A$6:$F$112,5,FALSE())&lt;&gt;"Sí",N10836="No aplica"),0,'Catàleg GRAE'!D44)</f>
        <v>1</v>
      </c>
      <c r="I10836" s="20"/>
      <c r="J10836" s="20"/>
      <c r="K10836" s="20"/>
      <c r="L10836" s="21"/>
      <c r="M10836" s="21"/>
      <c r="N10836" s="20"/>
      <c r="O10836" s="20"/>
      <c r="P10836" s="19" t="str">
        <f aca="false">IF(I10836="","",I10836-H10836)</f>
        <v/>
      </c>
      <c r="Q10836" s="19" t="str">
        <f aca="true">IF(B10836="","",IF(N10836="No aplica","No aplica",IF(I10836="","Pendent",IF(N10836="Per substituir","Substituir",IF(OR(N10836="No localitzat",N10836="No lliurat"),"Reposar",IF(I10836&lt;H10836,"Reposar",IF(I10836&gt;H10836,"Revisar excedent",IF(AND(G10836="Sí",M10836&lt;&gt;"",M10836&lt;TODAY()),"EPI caducat",IF(AND(G10836="Sí",M10836&lt;&gt;"",M10836&lt;=TODAY()+90),"EPI caduca ≤90 dies",IF(OR(N10836="Deteriorat usable",N10836="Revisió necessària"),"Revisar","OK"))))))))))</f>
      </c>
      <c r="R10836" s="20"/>
    </row>
    <row r="10837" customFormat="false" ht="15" hidden="false" customHeight="false" outlineLevel="0" collapsed="false">
      <c r="A10837" s="19" t="n">
        <v>100</v>
      </c>
      <c r="B10837" s="19" t="n">
        <f aca="false">IFERROR(VLOOKUP(A10837,Personal!$A$6:$F$112,2,FALSE()),"")</f>
        <v>0</v>
      </c>
      <c r="C10837" s="19" t="n">
        <f aca="false">IFERROR(VLOOKUP(A10837,Personal!$A$6:$F$112,3,FALSE()),"")</f>
        <v>0</v>
      </c>
      <c r="D10837" s="19" t="s">
        <v>102</v>
      </c>
      <c r="E10837" s="19" t="s">
        <v>117</v>
      </c>
      <c r="F10837" s="19" t="s">
        <v>118</v>
      </c>
      <c r="G10837" s="19" t="s">
        <v>272</v>
      </c>
      <c r="H10837" s="19" t="n">
        <f aca="false">IF(OR(VLOOKUP(A10837,Personal!$A$6:$F$112,5,FALSE())&lt;&gt;"Sí",N10837="No aplica"),0,'Catàleg GRAE'!D45)</f>
        <v>1</v>
      </c>
      <c r="I10837" s="20"/>
      <c r="J10837" s="20"/>
      <c r="K10837" s="20"/>
      <c r="L10837" s="21"/>
      <c r="M10837" s="21"/>
      <c r="N10837" s="20"/>
      <c r="O10837" s="20"/>
      <c r="P10837" s="19" t="str">
        <f aca="false">IF(I10837="","",I10837-H10837)</f>
        <v/>
      </c>
      <c r="Q10837" s="19" t="str">
        <f aca="true">IF(B10837="","",IF(N10837="No aplica","No aplica",IF(I10837="","Pendent",IF(N10837="Per substituir","Substituir",IF(OR(N10837="No localitzat",N10837="No lliurat"),"Reposar",IF(I10837&lt;H10837,"Reposar",IF(I10837&gt;H10837,"Revisar excedent",IF(AND(G10837="Sí",M10837&lt;&gt;"",M10837&lt;TODAY()),"EPI caducat",IF(AND(G10837="Sí",M10837&lt;&gt;"",M10837&lt;=TODAY()+90),"EPI caduca ≤90 dies",IF(OR(N10837="Deteriorat usable",N10837="Revisió necessària"),"Revisar","OK"))))))))))</f>
      </c>
      <c r="R10837" s="20"/>
    </row>
    <row r="10838" customFormat="false" ht="15" hidden="false" customHeight="false" outlineLevel="0" collapsed="false">
      <c r="A10838" s="19" t="n">
        <v>100</v>
      </c>
      <c r="B10838" s="19" t="n">
        <f aca="false">IFERROR(VLOOKUP(A10838,Personal!$A$6:$F$112,2,FALSE()),"")</f>
        <v>0</v>
      </c>
      <c r="C10838" s="19" t="n">
        <f aca="false">IFERROR(VLOOKUP(A10838,Personal!$A$6:$F$112,3,FALSE()),"")</f>
        <v>0</v>
      </c>
      <c r="D10838" s="19" t="s">
        <v>102</v>
      </c>
      <c r="E10838" s="19" t="s">
        <v>119</v>
      </c>
      <c r="F10838" s="19" t="s">
        <v>120</v>
      </c>
      <c r="G10838" s="19" t="s">
        <v>272</v>
      </c>
      <c r="H10838" s="19" t="n">
        <f aca="false">IF(OR(VLOOKUP(A10838,Personal!$A$6:$F$112,5,FALSE())&lt;&gt;"Sí",N10838="No aplica"),0,'Catàleg GRAE'!D46)</f>
        <v>1</v>
      </c>
      <c r="I10838" s="20"/>
      <c r="J10838" s="20"/>
      <c r="K10838" s="20"/>
      <c r="L10838" s="21"/>
      <c r="M10838" s="21"/>
      <c r="N10838" s="20"/>
      <c r="O10838" s="20"/>
      <c r="P10838" s="19" t="str">
        <f aca="false">IF(I10838="","",I10838-H10838)</f>
        <v/>
      </c>
      <c r="Q10838" s="19" t="str">
        <f aca="true">IF(B10838="","",IF(N10838="No aplica","No aplica",IF(I10838="","Pendent",IF(N10838="Per substituir","Substituir",IF(OR(N10838="No localitzat",N10838="No lliurat"),"Reposar",IF(I10838&lt;H10838,"Reposar",IF(I10838&gt;H10838,"Revisar excedent",IF(AND(G10838="Sí",M10838&lt;&gt;"",M10838&lt;TODAY()),"EPI caducat",IF(AND(G10838="Sí",M10838&lt;&gt;"",M10838&lt;=TODAY()+90),"EPI caduca ≤90 dies",IF(OR(N10838="Deteriorat usable",N10838="Revisió necessària"),"Revisar","OK"))))))))))</f>
      </c>
      <c r="R10838" s="20"/>
    </row>
    <row r="10839" customFormat="false" ht="15" hidden="false" customHeight="false" outlineLevel="0" collapsed="false">
      <c r="A10839" s="19" t="n">
        <v>100</v>
      </c>
      <c r="B10839" s="19" t="n">
        <f aca="false">IFERROR(VLOOKUP(A10839,Personal!$A$6:$F$112,2,FALSE()),"")</f>
        <v>0</v>
      </c>
      <c r="C10839" s="19" t="n">
        <f aca="false">IFERROR(VLOOKUP(A10839,Personal!$A$6:$F$112,3,FALSE()),"")</f>
        <v>0</v>
      </c>
      <c r="D10839" s="19" t="s">
        <v>97</v>
      </c>
      <c r="E10839" s="19" t="s">
        <v>121</v>
      </c>
      <c r="F10839" s="19" t="s">
        <v>122</v>
      </c>
      <c r="G10839" s="19" t="s">
        <v>291</v>
      </c>
      <c r="H10839" s="19" t="n">
        <f aca="false">IF(OR(VLOOKUP(A10839,Personal!$A$6:$F$112,5,FALSE())&lt;&gt;"Sí",N10839="No aplica"),0,'Catàleg GRAE'!D47)</f>
        <v>1</v>
      </c>
      <c r="I10839" s="20"/>
      <c r="J10839" s="20"/>
      <c r="K10839" s="20"/>
      <c r="L10839" s="21"/>
      <c r="M10839" s="21"/>
      <c r="N10839" s="20"/>
      <c r="O10839" s="20"/>
      <c r="P10839" s="19" t="str">
        <f aca="false">IF(I10839="","",I10839-H10839)</f>
        <v/>
      </c>
      <c r="Q10839" s="19" t="str">
        <f aca="true">IF(B10839="","",IF(N10839="No aplica","No aplica",IF(I10839="","Pendent",IF(N10839="Per substituir","Substituir",IF(OR(N10839="No localitzat",N10839="No lliurat"),"Reposar",IF(I10839&lt;H10839,"Reposar",IF(I10839&gt;H10839,"Revisar excedent",IF(AND(G10839="Sí",M10839&lt;&gt;"",M10839&lt;TODAY()),"EPI caducat",IF(AND(G10839="Sí",M10839&lt;&gt;"",M10839&lt;=TODAY()+90),"EPI caduca ≤90 dies",IF(OR(N10839="Deteriorat usable",N10839="Revisió necessària"),"Revisar","OK"))))))))))</f>
      </c>
      <c r="R10839" s="20"/>
    </row>
    <row r="10840" customFormat="false" ht="15" hidden="false" customHeight="false" outlineLevel="0" collapsed="false">
      <c r="A10840" s="19" t="n">
        <v>100</v>
      </c>
      <c r="B10840" s="19" t="n">
        <f aca="false">IFERROR(VLOOKUP(A10840,Personal!$A$6:$F$112,2,FALSE()),"")</f>
        <v>0</v>
      </c>
      <c r="C10840" s="19" t="n">
        <f aca="false">IFERROR(VLOOKUP(A10840,Personal!$A$6:$F$112,3,FALSE()),"")</f>
        <v>0</v>
      </c>
      <c r="D10840" s="19" t="s">
        <v>97</v>
      </c>
      <c r="E10840" s="19" t="s">
        <v>123</v>
      </c>
      <c r="F10840" s="19" t="s">
        <v>124</v>
      </c>
      <c r="G10840" s="19" t="s">
        <v>291</v>
      </c>
      <c r="H10840" s="19" t="n">
        <f aca="false">IF(OR(VLOOKUP(A10840,Personal!$A$6:$F$112,5,FALSE())&lt;&gt;"Sí",N10840="No aplica"),0,'Catàleg GRAE'!D48)</f>
        <v>1</v>
      </c>
      <c r="I10840" s="20"/>
      <c r="J10840" s="20"/>
      <c r="K10840" s="20"/>
      <c r="L10840" s="21"/>
      <c r="M10840" s="21"/>
      <c r="N10840" s="20"/>
      <c r="O10840" s="20"/>
      <c r="P10840" s="19" t="str">
        <f aca="false">IF(I10840="","",I10840-H10840)</f>
        <v/>
      </c>
      <c r="Q10840" s="19" t="str">
        <f aca="true">IF(B10840="","",IF(N10840="No aplica","No aplica",IF(I10840="","Pendent",IF(N10840="Per substituir","Substituir",IF(OR(N10840="No localitzat",N10840="No lliurat"),"Reposar",IF(I10840&lt;H10840,"Reposar",IF(I10840&gt;H10840,"Revisar excedent",IF(AND(G10840="Sí",M10840&lt;&gt;"",M10840&lt;TODAY()),"EPI caducat",IF(AND(G10840="Sí",M10840&lt;&gt;"",M10840&lt;=TODAY()+90),"EPI caduca ≤90 dies",IF(OR(N10840="Deteriorat usable",N10840="Revisió necessària"),"Revisar","OK"))))))))))</f>
      </c>
      <c r="R10840" s="20"/>
    </row>
    <row r="10841" customFormat="false" ht="15" hidden="false" customHeight="false" outlineLevel="0" collapsed="false">
      <c r="A10841" s="19" t="n">
        <v>100</v>
      </c>
      <c r="B10841" s="19" t="n">
        <f aca="false">IFERROR(VLOOKUP(A10841,Personal!$A$6:$F$112,2,FALSE()),"")</f>
        <v>0</v>
      </c>
      <c r="C10841" s="19" t="n">
        <f aca="false">IFERROR(VLOOKUP(A10841,Personal!$A$6:$F$112,3,FALSE()),"")</f>
        <v>0</v>
      </c>
      <c r="D10841" s="19" t="s">
        <v>125</v>
      </c>
      <c r="E10841" s="19" t="s">
        <v>126</v>
      </c>
      <c r="F10841" s="19" t="s">
        <v>127</v>
      </c>
      <c r="G10841" s="19" t="s">
        <v>272</v>
      </c>
      <c r="H10841" s="19" t="n">
        <f aca="false">IF(OR(VLOOKUP(A10841,Personal!$A$6:$F$112,5,FALSE())&lt;&gt;"Sí",N10841="No aplica"),0,'Catàleg GRAE'!D49)</f>
        <v>1</v>
      </c>
      <c r="I10841" s="20"/>
      <c r="J10841" s="20"/>
      <c r="K10841" s="20"/>
      <c r="L10841" s="21"/>
      <c r="M10841" s="21"/>
      <c r="N10841" s="20"/>
      <c r="O10841" s="20"/>
      <c r="P10841" s="19" t="str">
        <f aca="false">IF(I10841="","",I10841-H10841)</f>
        <v/>
      </c>
      <c r="Q10841" s="19" t="str">
        <f aca="true">IF(B10841="","",IF(N10841="No aplica","No aplica",IF(I10841="","Pendent",IF(N10841="Per substituir","Substituir",IF(OR(N10841="No localitzat",N10841="No lliurat"),"Reposar",IF(I10841&lt;H10841,"Reposar",IF(I10841&gt;H10841,"Revisar excedent",IF(AND(G10841="Sí",M10841&lt;&gt;"",M10841&lt;TODAY()),"EPI caducat",IF(AND(G10841="Sí",M10841&lt;&gt;"",M10841&lt;=TODAY()+90),"EPI caduca ≤90 dies",IF(OR(N10841="Deteriorat usable",N10841="Revisió necessària"),"Revisar","OK"))))))))))</f>
      </c>
      <c r="R10841" s="20"/>
    </row>
    <row r="10842" customFormat="false" ht="15" hidden="false" customHeight="false" outlineLevel="0" collapsed="false">
      <c r="A10842" s="19" t="n">
        <v>100</v>
      </c>
      <c r="B10842" s="19" t="n">
        <f aca="false">IFERROR(VLOOKUP(A10842,Personal!$A$6:$F$112,2,FALSE()),"")</f>
        <v>0</v>
      </c>
      <c r="C10842" s="19" t="n">
        <f aca="false">IFERROR(VLOOKUP(A10842,Personal!$A$6:$F$112,3,FALSE()),"")</f>
        <v>0</v>
      </c>
      <c r="D10842" s="19" t="s">
        <v>125</v>
      </c>
      <c r="E10842" s="19" t="s">
        <v>128</v>
      </c>
      <c r="F10842" s="19" t="s">
        <v>129</v>
      </c>
      <c r="G10842" s="19" t="s">
        <v>272</v>
      </c>
      <c r="H10842" s="19" t="n">
        <f aca="false">IF(OR(VLOOKUP(A10842,Personal!$A$6:$F$112,5,FALSE())&lt;&gt;"Sí",N10842="No aplica"),0,'Catàleg GRAE'!D50)</f>
        <v>1</v>
      </c>
      <c r="I10842" s="20"/>
      <c r="J10842" s="20"/>
      <c r="K10842" s="20"/>
      <c r="L10842" s="21"/>
      <c r="M10842" s="21"/>
      <c r="N10842" s="20"/>
      <c r="O10842" s="20"/>
      <c r="P10842" s="19" t="str">
        <f aca="false">IF(I10842="","",I10842-H10842)</f>
        <v/>
      </c>
      <c r="Q10842" s="19" t="str">
        <f aca="true">IF(B10842="","",IF(N10842="No aplica","No aplica",IF(I10842="","Pendent",IF(N10842="Per substituir","Substituir",IF(OR(N10842="No localitzat",N10842="No lliurat"),"Reposar",IF(I10842&lt;H10842,"Reposar",IF(I10842&gt;H10842,"Revisar excedent",IF(AND(G10842="Sí",M10842&lt;&gt;"",M10842&lt;TODAY()),"EPI caducat",IF(AND(G10842="Sí",M10842&lt;&gt;"",M10842&lt;=TODAY()+90),"EPI caduca ≤90 dies",IF(OR(N10842="Deteriorat usable",N10842="Revisió necessària"),"Revisar","OK"))))))))))</f>
      </c>
      <c r="R10842" s="20"/>
    </row>
    <row r="10843" customFormat="false" ht="15" hidden="false" customHeight="false" outlineLevel="0" collapsed="false">
      <c r="A10843" s="19" t="n">
        <v>100</v>
      </c>
      <c r="B10843" s="19" t="n">
        <f aca="false">IFERROR(VLOOKUP(A10843,Personal!$A$6:$F$112,2,FALSE()),"")</f>
        <v>0</v>
      </c>
      <c r="C10843" s="19" t="n">
        <f aca="false">IFERROR(VLOOKUP(A10843,Personal!$A$6:$F$112,3,FALSE()),"")</f>
        <v>0</v>
      </c>
      <c r="D10843" s="19" t="s">
        <v>125</v>
      </c>
      <c r="E10843" s="19" t="s">
        <v>130</v>
      </c>
      <c r="F10843" s="19" t="s">
        <v>131</v>
      </c>
      <c r="G10843" s="19" t="s">
        <v>291</v>
      </c>
      <c r="H10843" s="19" t="n">
        <f aca="false">IF(OR(VLOOKUP(A10843,Personal!$A$6:$F$112,5,FALSE())&lt;&gt;"Sí",N10843="No aplica"),0,'Catàleg GRAE'!D51)</f>
        <v>1</v>
      </c>
      <c r="I10843" s="20"/>
      <c r="J10843" s="20"/>
      <c r="K10843" s="20"/>
      <c r="L10843" s="21"/>
      <c r="M10843" s="21"/>
      <c r="N10843" s="20"/>
      <c r="O10843" s="20"/>
      <c r="P10843" s="19" t="str">
        <f aca="false">IF(I10843="","",I10843-H10843)</f>
        <v/>
      </c>
      <c r="Q10843" s="19" t="str">
        <f aca="true">IF(B10843="","",IF(N10843="No aplica","No aplica",IF(I10843="","Pendent",IF(N10843="Per substituir","Substituir",IF(OR(N10843="No localitzat",N10843="No lliurat"),"Reposar",IF(I10843&lt;H10843,"Reposar",IF(I10843&gt;H10843,"Revisar excedent",IF(AND(G10843="Sí",M10843&lt;&gt;"",M10843&lt;TODAY()),"EPI caducat",IF(AND(G10843="Sí",M10843&lt;&gt;"",M10843&lt;=TODAY()+90),"EPI caduca ≤90 dies",IF(OR(N10843="Deteriorat usable",N10843="Revisió necessària"),"Revisar","OK"))))))))))</f>
      </c>
      <c r="R10843" s="20"/>
    </row>
    <row r="10844" customFormat="false" ht="15" hidden="false" customHeight="false" outlineLevel="0" collapsed="false">
      <c r="A10844" s="19" t="n">
        <v>100</v>
      </c>
      <c r="B10844" s="19" t="n">
        <f aca="false">IFERROR(VLOOKUP(A10844,Personal!$A$6:$F$112,2,FALSE()),"")</f>
        <v>0</v>
      </c>
      <c r="C10844" s="19" t="n">
        <f aca="false">IFERROR(VLOOKUP(A10844,Personal!$A$6:$F$112,3,FALSE()),"")</f>
        <v>0</v>
      </c>
      <c r="D10844" s="19" t="s">
        <v>132</v>
      </c>
      <c r="E10844" s="19" t="s">
        <v>133</v>
      </c>
      <c r="F10844" s="19" t="s">
        <v>134</v>
      </c>
      <c r="G10844" s="19" t="s">
        <v>291</v>
      </c>
      <c r="H10844" s="19" t="n">
        <f aca="false">IF(OR(VLOOKUP(A10844,Personal!$A$6:$F$112,5,FALSE())&lt;&gt;"Sí",N10844="No aplica"),0,'Catàleg GRAE'!D52)</f>
        <v>1</v>
      </c>
      <c r="I10844" s="20"/>
      <c r="J10844" s="20"/>
      <c r="K10844" s="20"/>
      <c r="L10844" s="21"/>
      <c r="M10844" s="21"/>
      <c r="N10844" s="20"/>
      <c r="O10844" s="20"/>
      <c r="P10844" s="19" t="str">
        <f aca="false">IF(I10844="","",I10844-H10844)</f>
        <v/>
      </c>
      <c r="Q10844" s="19" t="str">
        <f aca="true">IF(B10844="","",IF(N10844="No aplica","No aplica",IF(I10844="","Pendent",IF(N10844="Per substituir","Substituir",IF(OR(N10844="No localitzat",N10844="No lliurat"),"Reposar",IF(I10844&lt;H10844,"Reposar",IF(I10844&gt;H10844,"Revisar excedent",IF(AND(G10844="Sí",M10844&lt;&gt;"",M10844&lt;TODAY()),"EPI caducat",IF(AND(G10844="Sí",M10844&lt;&gt;"",M10844&lt;=TODAY()+90),"EPI caduca ≤90 dies",IF(OR(N10844="Deteriorat usable",N10844="Revisió necessària"),"Revisar","OK"))))))))))</f>
      </c>
      <c r="R10844" s="20"/>
    </row>
    <row r="10845" customFormat="false" ht="15" hidden="false" customHeight="false" outlineLevel="0" collapsed="false">
      <c r="A10845" s="19" t="n">
        <v>100</v>
      </c>
      <c r="B10845" s="19" t="n">
        <f aca="false">IFERROR(VLOOKUP(A10845,Personal!$A$6:$F$112,2,FALSE()),"")</f>
        <v>0</v>
      </c>
      <c r="C10845" s="19" t="n">
        <f aca="false">IFERROR(VLOOKUP(A10845,Personal!$A$6:$F$112,3,FALSE()),"")</f>
        <v>0</v>
      </c>
      <c r="D10845" s="19" t="s">
        <v>94</v>
      </c>
      <c r="E10845" s="19" t="s">
        <v>135</v>
      </c>
      <c r="F10845" s="19" t="s">
        <v>136</v>
      </c>
      <c r="G10845" s="19" t="s">
        <v>291</v>
      </c>
      <c r="H10845" s="19" t="n">
        <f aca="false">IF(OR(VLOOKUP(A10845,Personal!$A$6:$F$112,5,FALSE())&lt;&gt;"Sí",N10845="No aplica"),0,'Catàleg GRAE'!D53)</f>
        <v>1</v>
      </c>
      <c r="I10845" s="20"/>
      <c r="J10845" s="20"/>
      <c r="K10845" s="20"/>
      <c r="L10845" s="21"/>
      <c r="M10845" s="21"/>
      <c r="N10845" s="20"/>
      <c r="O10845" s="20"/>
      <c r="P10845" s="19" t="str">
        <f aca="false">IF(I10845="","",I10845-H10845)</f>
        <v/>
      </c>
      <c r="Q10845" s="19" t="str">
        <f aca="true">IF(B10845="","",IF(N10845="No aplica","No aplica",IF(I10845="","Pendent",IF(N10845="Per substituir","Substituir",IF(OR(N10845="No localitzat",N10845="No lliurat"),"Reposar",IF(I10845&lt;H10845,"Reposar",IF(I10845&gt;H10845,"Revisar excedent",IF(AND(G10845="Sí",M10845&lt;&gt;"",M10845&lt;TODAY()),"EPI caducat",IF(AND(G10845="Sí",M10845&lt;&gt;"",M10845&lt;=TODAY()+90),"EPI caduca ≤90 dies",IF(OR(N10845="Deteriorat usable",N10845="Revisió necessària"),"Revisar","OK"))))))))))</f>
      </c>
      <c r="R10845" s="20"/>
    </row>
    <row r="10846" customFormat="false" ht="15" hidden="false" customHeight="false" outlineLevel="0" collapsed="false">
      <c r="A10846" s="19" t="n">
        <v>100</v>
      </c>
      <c r="B10846" s="19" t="n">
        <f aca="false">IFERROR(VLOOKUP(A10846,Personal!$A$6:$F$112,2,FALSE()),"")</f>
        <v>0</v>
      </c>
      <c r="C10846" s="19" t="n">
        <f aca="false">IFERROR(VLOOKUP(A10846,Personal!$A$6:$F$112,3,FALSE()),"")</f>
        <v>0</v>
      </c>
      <c r="D10846" s="19" t="s">
        <v>137</v>
      </c>
      <c r="E10846" s="19" t="s">
        <v>138</v>
      </c>
      <c r="F10846" s="19" t="s">
        <v>139</v>
      </c>
      <c r="G10846" s="19" t="s">
        <v>291</v>
      </c>
      <c r="H10846" s="19" t="n">
        <f aca="false">IF(OR(VLOOKUP(A10846,Personal!$A$6:$F$112,5,FALSE())&lt;&gt;"Sí",N10846="No aplica"),0,'Catàleg GRAE'!D54)</f>
        <v>1</v>
      </c>
      <c r="I10846" s="20"/>
      <c r="J10846" s="20"/>
      <c r="K10846" s="20"/>
      <c r="L10846" s="21"/>
      <c r="M10846" s="21"/>
      <c r="N10846" s="20"/>
      <c r="O10846" s="20"/>
      <c r="P10846" s="19" t="str">
        <f aca="false">IF(I10846="","",I10846-H10846)</f>
        <v/>
      </c>
      <c r="Q10846" s="19" t="str">
        <f aca="true">IF(B10846="","",IF(N10846="No aplica","No aplica",IF(I10846="","Pendent",IF(N10846="Per substituir","Substituir",IF(OR(N10846="No localitzat",N10846="No lliurat"),"Reposar",IF(I10846&lt;H10846,"Reposar",IF(I10846&gt;H10846,"Revisar excedent",IF(AND(G10846="Sí",M10846&lt;&gt;"",M10846&lt;TODAY()),"EPI caducat",IF(AND(G10846="Sí",M10846&lt;&gt;"",M10846&lt;=TODAY()+90),"EPI caduca ≤90 dies",IF(OR(N10846="Deteriorat usable",N10846="Revisió necessària"),"Revisar","OK"))))))))))</f>
      </c>
      <c r="R10846" s="20"/>
    </row>
    <row r="10847" customFormat="false" ht="15" hidden="false" customHeight="false" outlineLevel="0" collapsed="false">
      <c r="A10847" s="19" t="n">
        <v>100</v>
      </c>
      <c r="B10847" s="19" t="n">
        <f aca="false">IFERROR(VLOOKUP(A10847,Personal!$A$6:$F$112,2,FALSE()),"")</f>
        <v>0</v>
      </c>
      <c r="C10847" s="19" t="n">
        <f aca="false">IFERROR(VLOOKUP(A10847,Personal!$A$6:$F$112,3,FALSE()),"")</f>
        <v>0</v>
      </c>
      <c r="D10847" s="19" t="s">
        <v>94</v>
      </c>
      <c r="E10847" s="19" t="s">
        <v>140</v>
      </c>
      <c r="F10847" s="19" t="s">
        <v>141</v>
      </c>
      <c r="G10847" s="19" t="s">
        <v>291</v>
      </c>
      <c r="H10847" s="19" t="n">
        <f aca="false">IF(OR(VLOOKUP(A10847,Personal!$A$6:$F$112,5,FALSE())&lt;&gt;"Sí",N10847="No aplica"),0,'Catàleg GRAE'!D55)</f>
        <v>1</v>
      </c>
      <c r="I10847" s="20"/>
      <c r="J10847" s="20"/>
      <c r="K10847" s="20"/>
      <c r="L10847" s="21"/>
      <c r="M10847" s="21"/>
      <c r="N10847" s="20"/>
      <c r="O10847" s="20"/>
      <c r="P10847" s="19" t="str">
        <f aca="false">IF(I10847="","",I10847-H10847)</f>
        <v/>
      </c>
      <c r="Q10847" s="19" t="str">
        <f aca="true">IF(B10847="","",IF(N10847="No aplica","No aplica",IF(I10847="","Pendent",IF(N10847="Per substituir","Substituir",IF(OR(N10847="No localitzat",N10847="No lliurat"),"Reposar",IF(I10847&lt;H10847,"Reposar",IF(I10847&gt;H10847,"Revisar excedent",IF(AND(G10847="Sí",M10847&lt;&gt;"",M10847&lt;TODAY()),"EPI caducat",IF(AND(G10847="Sí",M10847&lt;&gt;"",M10847&lt;=TODAY()+90),"EPI caduca ≤90 dies",IF(OR(N10847="Deteriorat usable",N10847="Revisió necessària"),"Revisar","OK"))))))))))</f>
      </c>
      <c r="R10847" s="20"/>
    </row>
    <row r="10848" customFormat="false" ht="15" hidden="false" customHeight="false" outlineLevel="0" collapsed="false">
      <c r="A10848" s="19" t="n">
        <v>100</v>
      </c>
      <c r="B10848" s="19" t="n">
        <f aca="false">IFERROR(VLOOKUP(A10848,Personal!$A$6:$F$112,2,FALSE()),"")</f>
        <v>0</v>
      </c>
      <c r="C10848" s="19" t="n">
        <f aca="false">IFERROR(VLOOKUP(A10848,Personal!$A$6:$F$112,3,FALSE()),"")</f>
        <v>0</v>
      </c>
      <c r="D10848" s="19" t="s">
        <v>142</v>
      </c>
      <c r="E10848" s="19" t="s">
        <v>143</v>
      </c>
      <c r="F10848" s="19" t="s">
        <v>144</v>
      </c>
      <c r="G10848" s="19" t="s">
        <v>291</v>
      </c>
      <c r="H10848" s="19" t="n">
        <f aca="false">IF(OR(VLOOKUP(A10848,Personal!$A$6:$F$112,5,FALSE())&lt;&gt;"Sí",N10848="No aplica"),0,'Catàleg GRAE'!D56)</f>
        <v>1</v>
      </c>
      <c r="I10848" s="20"/>
      <c r="J10848" s="20"/>
      <c r="K10848" s="20"/>
      <c r="L10848" s="21"/>
      <c r="M10848" s="21"/>
      <c r="N10848" s="20"/>
      <c r="O10848" s="20"/>
      <c r="P10848" s="19" t="str">
        <f aca="false">IF(I10848="","",I10848-H10848)</f>
        <v/>
      </c>
      <c r="Q10848" s="19" t="str">
        <f aca="true">IF(B10848="","",IF(N10848="No aplica","No aplica",IF(I10848="","Pendent",IF(N10848="Per substituir","Substituir",IF(OR(N10848="No localitzat",N10848="No lliurat"),"Reposar",IF(I10848&lt;H10848,"Reposar",IF(I10848&gt;H10848,"Revisar excedent",IF(AND(G10848="Sí",M10848&lt;&gt;"",M10848&lt;TODAY()),"EPI caducat",IF(AND(G10848="Sí",M10848&lt;&gt;"",M10848&lt;=TODAY()+90),"EPI caduca ≤90 dies",IF(OR(N10848="Deteriorat usable",N10848="Revisió necessària"),"Revisar","OK"))))))))))</f>
      </c>
      <c r="R10848" s="20"/>
    </row>
    <row r="10849" customFormat="false" ht="15" hidden="false" customHeight="false" outlineLevel="0" collapsed="false">
      <c r="A10849" s="19" t="n">
        <v>100</v>
      </c>
      <c r="B10849" s="19" t="n">
        <f aca="false">IFERROR(VLOOKUP(A10849,Personal!$A$6:$F$112,2,FALSE()),"")</f>
        <v>0</v>
      </c>
      <c r="C10849" s="19" t="n">
        <f aca="false">IFERROR(VLOOKUP(A10849,Personal!$A$6:$F$112,3,FALSE()),"")</f>
        <v>0</v>
      </c>
      <c r="D10849" s="19" t="s">
        <v>112</v>
      </c>
      <c r="E10849" s="19" t="s">
        <v>145</v>
      </c>
      <c r="F10849" s="19" t="s">
        <v>146</v>
      </c>
      <c r="G10849" s="19" t="s">
        <v>291</v>
      </c>
      <c r="H10849" s="19" t="n">
        <f aca="false">IF(OR(VLOOKUP(A10849,Personal!$A$6:$F$112,5,FALSE())&lt;&gt;"Sí",N10849="No aplica"),0,'Catàleg GRAE'!D57)</f>
        <v>1</v>
      </c>
      <c r="I10849" s="20"/>
      <c r="J10849" s="20"/>
      <c r="K10849" s="20"/>
      <c r="L10849" s="21"/>
      <c r="M10849" s="21"/>
      <c r="N10849" s="20"/>
      <c r="O10849" s="20"/>
      <c r="P10849" s="19" t="str">
        <f aca="false">IF(I10849="","",I10849-H10849)</f>
        <v/>
      </c>
      <c r="Q10849" s="19" t="str">
        <f aca="true">IF(B10849="","",IF(N10849="No aplica","No aplica",IF(I10849="","Pendent",IF(N10849="Per substituir","Substituir",IF(OR(N10849="No localitzat",N10849="No lliurat"),"Reposar",IF(I10849&lt;H10849,"Reposar",IF(I10849&gt;H10849,"Revisar excedent",IF(AND(G10849="Sí",M10849&lt;&gt;"",M10849&lt;TODAY()),"EPI caducat",IF(AND(G10849="Sí",M10849&lt;&gt;"",M10849&lt;=TODAY()+90),"EPI caduca ≤90 dies",IF(OR(N10849="Deteriorat usable",N10849="Revisió necessària"),"Revisar","OK"))))))))))</f>
      </c>
      <c r="R10849" s="20"/>
    </row>
    <row r="10850" customFormat="false" ht="15" hidden="false" customHeight="false" outlineLevel="0" collapsed="false">
      <c r="A10850" s="19" t="n">
        <v>100</v>
      </c>
      <c r="B10850" s="19" t="n">
        <f aca="false">IFERROR(VLOOKUP(A10850,Personal!$A$6:$F$112,2,FALSE()),"")</f>
        <v>0</v>
      </c>
      <c r="C10850" s="19" t="n">
        <f aca="false">IFERROR(VLOOKUP(A10850,Personal!$A$6:$F$112,3,FALSE()),"")</f>
        <v>0</v>
      </c>
      <c r="D10850" s="19" t="s">
        <v>137</v>
      </c>
      <c r="E10850" s="19" t="s">
        <v>147</v>
      </c>
      <c r="F10850" s="19" t="s">
        <v>148</v>
      </c>
      <c r="G10850" s="19" t="s">
        <v>291</v>
      </c>
      <c r="H10850" s="19" t="n">
        <f aca="false">IF(OR(VLOOKUP(A10850,Personal!$A$6:$F$112,5,FALSE())&lt;&gt;"Sí",N10850="No aplica"),0,'Catàleg GRAE'!D58)</f>
        <v>1</v>
      </c>
      <c r="I10850" s="20"/>
      <c r="J10850" s="20"/>
      <c r="K10850" s="20"/>
      <c r="L10850" s="21"/>
      <c r="M10850" s="21"/>
      <c r="N10850" s="20"/>
      <c r="O10850" s="20"/>
      <c r="P10850" s="19" t="str">
        <f aca="false">IF(I10850="","",I10850-H10850)</f>
        <v/>
      </c>
      <c r="Q10850" s="19" t="str">
        <f aca="true">IF(B10850="","",IF(N10850="No aplica","No aplica",IF(I10850="","Pendent",IF(N10850="Per substituir","Substituir",IF(OR(N10850="No localitzat",N10850="No lliurat"),"Reposar",IF(I10850&lt;H10850,"Reposar",IF(I10850&gt;H10850,"Revisar excedent",IF(AND(G10850="Sí",M10850&lt;&gt;"",M10850&lt;TODAY()),"EPI caducat",IF(AND(G10850="Sí",M10850&lt;&gt;"",M10850&lt;=TODAY()+90),"EPI caduca ≤90 dies",IF(OR(N10850="Deteriorat usable",N10850="Revisió necessària"),"Revisar","OK"))))))))))</f>
      </c>
      <c r="R10850" s="20"/>
    </row>
    <row r="10851" customFormat="false" ht="15" hidden="false" customHeight="false" outlineLevel="0" collapsed="false">
      <c r="A10851" s="19" t="n">
        <v>100</v>
      </c>
      <c r="B10851" s="19" t="n">
        <f aca="false">IFERROR(VLOOKUP(A10851,Personal!$A$6:$F$112,2,FALSE()),"")</f>
        <v>0</v>
      </c>
      <c r="C10851" s="19" t="n">
        <f aca="false">IFERROR(VLOOKUP(A10851,Personal!$A$6:$F$112,3,FALSE()),"")</f>
        <v>0</v>
      </c>
      <c r="D10851" s="19" t="s">
        <v>125</v>
      </c>
      <c r="E10851" s="19" t="s">
        <v>149</v>
      </c>
      <c r="F10851" s="19" t="s">
        <v>150</v>
      </c>
      <c r="G10851" s="19" t="s">
        <v>291</v>
      </c>
      <c r="H10851" s="19" t="n">
        <f aca="false">IF(OR(VLOOKUP(A10851,Personal!$A$6:$F$112,5,FALSE())&lt;&gt;"Sí",N10851="No aplica"),0,'Catàleg GRAE'!D59)</f>
        <v>1</v>
      </c>
      <c r="I10851" s="20"/>
      <c r="J10851" s="20"/>
      <c r="K10851" s="20"/>
      <c r="L10851" s="21"/>
      <c r="M10851" s="21"/>
      <c r="N10851" s="20"/>
      <c r="O10851" s="20"/>
      <c r="P10851" s="19" t="str">
        <f aca="false">IF(I10851="","",I10851-H10851)</f>
        <v/>
      </c>
      <c r="Q10851" s="19" t="str">
        <f aca="true">IF(B10851="","",IF(N10851="No aplica","No aplica",IF(I10851="","Pendent",IF(N10851="Per substituir","Substituir",IF(OR(N10851="No localitzat",N10851="No lliurat"),"Reposar",IF(I10851&lt;H10851,"Reposar",IF(I10851&gt;H10851,"Revisar excedent",IF(AND(G10851="Sí",M10851&lt;&gt;"",M10851&lt;TODAY()),"EPI caducat",IF(AND(G10851="Sí",M10851&lt;&gt;"",M10851&lt;=TODAY()+90),"EPI caduca ≤90 dies",IF(OR(N10851="Deteriorat usable",N10851="Revisió necessària"),"Revisar","OK"))))))))))</f>
      </c>
      <c r="R10851" s="20"/>
    </row>
    <row r="10852" customFormat="false" ht="15" hidden="false" customHeight="false" outlineLevel="0" collapsed="false">
      <c r="A10852" s="19" t="n">
        <v>100</v>
      </c>
      <c r="B10852" s="19" t="n">
        <f aca="false">IFERROR(VLOOKUP(A10852,Personal!$A$6:$F$112,2,FALSE()),"")</f>
        <v>0</v>
      </c>
      <c r="C10852" s="19" t="n">
        <f aca="false">IFERROR(VLOOKUP(A10852,Personal!$A$6:$F$112,3,FALSE()),"")</f>
        <v>0</v>
      </c>
      <c r="D10852" s="19" t="s">
        <v>125</v>
      </c>
      <c r="E10852" s="19" t="s">
        <v>151</v>
      </c>
      <c r="F10852" s="19" t="s">
        <v>152</v>
      </c>
      <c r="G10852" s="19" t="s">
        <v>291</v>
      </c>
      <c r="H10852" s="19" t="n">
        <f aca="false">IF(OR(VLOOKUP(A10852,Personal!$A$6:$F$112,5,FALSE())&lt;&gt;"Sí",N10852="No aplica"),0,'Catàleg GRAE'!D60)</f>
        <v>1</v>
      </c>
      <c r="I10852" s="20"/>
      <c r="J10852" s="20"/>
      <c r="K10852" s="20"/>
      <c r="L10852" s="21"/>
      <c r="M10852" s="21"/>
      <c r="N10852" s="20"/>
      <c r="O10852" s="20"/>
      <c r="P10852" s="19" t="str">
        <f aca="false">IF(I10852="","",I10852-H10852)</f>
        <v/>
      </c>
      <c r="Q10852" s="19" t="str">
        <f aca="true">IF(B10852="","",IF(N10852="No aplica","No aplica",IF(I10852="","Pendent",IF(N10852="Per substituir","Substituir",IF(OR(N10852="No localitzat",N10852="No lliurat"),"Reposar",IF(I10852&lt;H10852,"Reposar",IF(I10852&gt;H10852,"Revisar excedent",IF(AND(G10852="Sí",M10852&lt;&gt;"",M10852&lt;TODAY()),"EPI caducat",IF(AND(G10852="Sí",M10852&lt;&gt;"",M10852&lt;=TODAY()+90),"EPI caduca ≤90 dies",IF(OR(N10852="Deteriorat usable",N10852="Revisió necessària"),"Revisar","OK"))))))))))</f>
      </c>
      <c r="R10852" s="20"/>
    </row>
    <row r="10853" customFormat="false" ht="15" hidden="false" customHeight="false" outlineLevel="0" collapsed="false">
      <c r="A10853" s="19" t="n">
        <v>100</v>
      </c>
      <c r="B10853" s="19" t="n">
        <f aca="false">IFERROR(VLOOKUP(A10853,Personal!$A$6:$F$112,2,FALSE()),"")</f>
        <v>0</v>
      </c>
      <c r="C10853" s="19" t="n">
        <f aca="false">IFERROR(VLOOKUP(A10853,Personal!$A$6:$F$112,3,FALSE()),"")</f>
        <v>0</v>
      </c>
      <c r="D10853" s="19" t="s">
        <v>153</v>
      </c>
      <c r="E10853" s="19" t="s">
        <v>154</v>
      </c>
      <c r="F10853" s="19" t="s">
        <v>155</v>
      </c>
      <c r="G10853" s="19" t="s">
        <v>291</v>
      </c>
      <c r="H10853" s="19" t="n">
        <f aca="false">IF(OR(VLOOKUP(A10853,Personal!$A$6:$F$112,5,FALSE())&lt;&gt;"Sí",N10853="No aplica"),0,'Catàleg GRAE'!D61)</f>
        <v>1</v>
      </c>
      <c r="I10853" s="20"/>
      <c r="J10853" s="20"/>
      <c r="K10853" s="20"/>
      <c r="L10853" s="21"/>
      <c r="M10853" s="21"/>
      <c r="N10853" s="20"/>
      <c r="O10853" s="20"/>
      <c r="P10853" s="19" t="str">
        <f aca="false">IF(I10853="","",I10853-H10853)</f>
        <v/>
      </c>
      <c r="Q10853" s="19" t="str">
        <f aca="true">IF(B10853="","",IF(N10853="No aplica","No aplica",IF(I10853="","Pendent",IF(N10853="Per substituir","Substituir",IF(OR(N10853="No localitzat",N10853="No lliurat"),"Reposar",IF(I10853&lt;H10853,"Reposar",IF(I10853&gt;H10853,"Revisar excedent",IF(AND(G10853="Sí",M10853&lt;&gt;"",M10853&lt;TODAY()),"EPI caducat",IF(AND(G10853="Sí",M10853&lt;&gt;"",M10853&lt;=TODAY()+90),"EPI caduca ≤90 dies",IF(OR(N10853="Deteriorat usable",N10853="Revisió necessària"),"Revisar","OK"))))))))))</f>
      </c>
      <c r="R10853" s="20"/>
    </row>
    <row r="10854" customFormat="false" ht="15" hidden="false" customHeight="false" outlineLevel="0" collapsed="false">
      <c r="A10854" s="19" t="n">
        <v>100</v>
      </c>
      <c r="B10854" s="19" t="n">
        <f aca="false">IFERROR(VLOOKUP(A10854,Personal!$A$6:$F$112,2,FALSE()),"")</f>
        <v>0</v>
      </c>
      <c r="C10854" s="19" t="n">
        <f aca="false">IFERROR(VLOOKUP(A10854,Personal!$A$6:$F$112,3,FALSE()),"")</f>
        <v>0</v>
      </c>
      <c r="D10854" s="19" t="s">
        <v>37</v>
      </c>
      <c r="E10854" s="19" t="s">
        <v>156</v>
      </c>
      <c r="F10854" s="19" t="s">
        <v>157</v>
      </c>
      <c r="G10854" s="19" t="s">
        <v>291</v>
      </c>
      <c r="H10854" s="19" t="n">
        <f aca="false">IF(OR(VLOOKUP(A10854,Personal!$A$6:$F$112,5,FALSE())&lt;&gt;"Sí",N10854="No aplica"),0,'Catàleg GRAE'!D62)</f>
        <v>1</v>
      </c>
      <c r="I10854" s="20"/>
      <c r="J10854" s="20"/>
      <c r="K10854" s="20"/>
      <c r="L10854" s="21"/>
      <c r="M10854" s="21"/>
      <c r="N10854" s="20"/>
      <c r="O10854" s="20"/>
      <c r="P10854" s="19" t="str">
        <f aca="false">IF(I10854="","",I10854-H10854)</f>
        <v/>
      </c>
      <c r="Q10854" s="19" t="str">
        <f aca="true">IF(B10854="","",IF(N10854="No aplica","No aplica",IF(I10854="","Pendent",IF(N10854="Per substituir","Substituir",IF(OR(N10854="No localitzat",N10854="No lliurat"),"Reposar",IF(I10854&lt;H10854,"Reposar",IF(I10854&gt;H10854,"Revisar excedent",IF(AND(G10854="Sí",M10854&lt;&gt;"",M10854&lt;TODAY()),"EPI caducat",IF(AND(G10854="Sí",M10854&lt;&gt;"",M10854&lt;=TODAY()+90),"EPI caduca ≤90 dies",IF(OR(N10854="Deteriorat usable",N10854="Revisió necessària"),"Revisar","OK"))))))))))</f>
      </c>
      <c r="R10854" s="20"/>
    </row>
    <row r="10855" customFormat="false" ht="15" hidden="false" customHeight="false" outlineLevel="0" collapsed="false">
      <c r="A10855" s="19" t="n">
        <v>100</v>
      </c>
      <c r="B10855" s="19" t="n">
        <f aca="false">IFERROR(VLOOKUP(A10855,Personal!$A$6:$F$112,2,FALSE()),"")</f>
        <v>0</v>
      </c>
      <c r="C10855" s="19" t="n">
        <f aca="false">IFERROR(VLOOKUP(A10855,Personal!$A$6:$F$112,3,FALSE()),"")</f>
        <v>0</v>
      </c>
      <c r="D10855" s="19" t="s">
        <v>37</v>
      </c>
      <c r="E10855" s="19" t="s">
        <v>158</v>
      </c>
      <c r="F10855" s="19" t="s">
        <v>159</v>
      </c>
      <c r="G10855" s="19" t="s">
        <v>291</v>
      </c>
      <c r="H10855" s="19" t="n">
        <f aca="false">IF(OR(VLOOKUP(A10855,Personal!$A$6:$F$112,5,FALSE())&lt;&gt;"Sí",N10855="No aplica"),0,'Catàleg GRAE'!D63)</f>
        <v>1</v>
      </c>
      <c r="I10855" s="20"/>
      <c r="J10855" s="20"/>
      <c r="K10855" s="20"/>
      <c r="L10855" s="21"/>
      <c r="M10855" s="21"/>
      <c r="N10855" s="20"/>
      <c r="O10855" s="20"/>
      <c r="P10855" s="19" t="str">
        <f aca="false">IF(I10855="","",I10855-H10855)</f>
        <v/>
      </c>
      <c r="Q10855" s="19" t="str">
        <f aca="true">IF(B10855="","",IF(N10855="No aplica","No aplica",IF(I10855="","Pendent",IF(N10855="Per substituir","Substituir",IF(OR(N10855="No localitzat",N10855="No lliurat"),"Reposar",IF(I10855&lt;H10855,"Reposar",IF(I10855&gt;H10855,"Revisar excedent",IF(AND(G10855="Sí",M10855&lt;&gt;"",M10855&lt;TODAY()),"EPI caducat",IF(AND(G10855="Sí",M10855&lt;&gt;"",M10855&lt;=TODAY()+90),"EPI caduca ≤90 dies",IF(OR(N10855="Deteriorat usable",N10855="Revisió necessària"),"Revisar","OK"))))))))))</f>
      </c>
      <c r="R10855" s="20"/>
    </row>
    <row r="10856" customFormat="false" ht="15" hidden="false" customHeight="false" outlineLevel="0" collapsed="false">
      <c r="A10856" s="19" t="n">
        <v>100</v>
      </c>
      <c r="B10856" s="19" t="n">
        <f aca="false">IFERROR(VLOOKUP(A10856,Personal!$A$6:$F$112,2,FALSE()),"")</f>
        <v>0</v>
      </c>
      <c r="C10856" s="19" t="n">
        <f aca="false">IFERROR(VLOOKUP(A10856,Personal!$A$6:$F$112,3,FALSE()),"")</f>
        <v>0</v>
      </c>
      <c r="D10856" s="19" t="s">
        <v>160</v>
      </c>
      <c r="E10856" s="19" t="s">
        <v>161</v>
      </c>
      <c r="F10856" s="19" t="s">
        <v>162</v>
      </c>
      <c r="G10856" s="19" t="s">
        <v>291</v>
      </c>
      <c r="H10856" s="19" t="n">
        <f aca="false">IF(OR(VLOOKUP(A10856,Personal!$A$6:$F$112,5,FALSE())&lt;&gt;"Sí",N10856="No aplica"),0,'Catàleg GRAE'!D64)</f>
        <v>1</v>
      </c>
      <c r="I10856" s="20"/>
      <c r="J10856" s="20"/>
      <c r="K10856" s="20"/>
      <c r="L10856" s="21"/>
      <c r="M10856" s="21"/>
      <c r="N10856" s="20"/>
      <c r="O10856" s="20"/>
      <c r="P10856" s="19" t="str">
        <f aca="false">IF(I10856="","",I10856-H10856)</f>
        <v/>
      </c>
      <c r="Q10856" s="19" t="str">
        <f aca="true">IF(B10856="","",IF(N10856="No aplica","No aplica",IF(I10856="","Pendent",IF(N10856="Per substituir","Substituir",IF(OR(N10856="No localitzat",N10856="No lliurat"),"Reposar",IF(I10856&lt;H10856,"Reposar",IF(I10856&gt;H10856,"Revisar excedent",IF(AND(G10856="Sí",M10856&lt;&gt;"",M10856&lt;TODAY()),"EPI caducat",IF(AND(G10856="Sí",M10856&lt;&gt;"",M10856&lt;=TODAY()+90),"EPI caduca ≤90 dies",IF(OR(N10856="Deteriorat usable",N10856="Revisió necessària"),"Revisar","OK"))))))))))</f>
      </c>
      <c r="R10856" s="20"/>
    </row>
    <row r="10857" customFormat="false" ht="15" hidden="false" customHeight="false" outlineLevel="0" collapsed="false">
      <c r="A10857" s="19" t="n">
        <v>100</v>
      </c>
      <c r="B10857" s="19" t="n">
        <f aca="false">IFERROR(VLOOKUP(A10857,Personal!$A$6:$F$112,2,FALSE()),"")</f>
        <v>0</v>
      </c>
      <c r="C10857" s="19" t="n">
        <f aca="false">IFERROR(VLOOKUP(A10857,Personal!$A$6:$F$112,3,FALSE()),"")</f>
        <v>0</v>
      </c>
      <c r="D10857" s="19" t="s">
        <v>137</v>
      </c>
      <c r="E10857" s="19" t="s">
        <v>163</v>
      </c>
      <c r="F10857" s="19" t="s">
        <v>164</v>
      </c>
      <c r="G10857" s="19" t="s">
        <v>272</v>
      </c>
      <c r="H10857" s="19" t="n">
        <f aca="false">IF(OR(VLOOKUP(A10857,Personal!$A$6:$F$112,5,FALSE())&lt;&gt;"Sí",N10857="No aplica"),0,'Catàleg GRAE'!D65)</f>
        <v>1</v>
      </c>
      <c r="I10857" s="20"/>
      <c r="J10857" s="20"/>
      <c r="K10857" s="20"/>
      <c r="L10857" s="21"/>
      <c r="M10857" s="21"/>
      <c r="N10857" s="20"/>
      <c r="O10857" s="20"/>
      <c r="P10857" s="19" t="str">
        <f aca="false">IF(I10857="","",I10857-H10857)</f>
        <v/>
      </c>
      <c r="Q10857" s="19" t="str">
        <f aca="true">IF(B10857="","",IF(N10857="No aplica","No aplica",IF(I10857="","Pendent",IF(N10857="Per substituir","Substituir",IF(OR(N10857="No localitzat",N10857="No lliurat"),"Reposar",IF(I10857&lt;H10857,"Reposar",IF(I10857&gt;H10857,"Revisar excedent",IF(AND(G10857="Sí",M10857&lt;&gt;"",M10857&lt;TODAY()),"EPI caducat",IF(AND(G10857="Sí",M10857&lt;&gt;"",M10857&lt;=TODAY()+90),"EPI caduca ≤90 dies",IF(OR(N10857="Deteriorat usable",N10857="Revisió necessària"),"Revisar","OK"))))))))))</f>
      </c>
      <c r="R10857" s="20"/>
    </row>
    <row r="10858" customFormat="false" ht="15" hidden="false" customHeight="false" outlineLevel="0" collapsed="false">
      <c r="A10858" s="19" t="n">
        <v>100</v>
      </c>
      <c r="B10858" s="19" t="n">
        <f aca="false">IFERROR(VLOOKUP(A10858,Personal!$A$6:$F$112,2,FALSE()),"")</f>
        <v>0</v>
      </c>
      <c r="C10858" s="19" t="n">
        <f aca="false">IFERROR(VLOOKUP(A10858,Personal!$A$6:$F$112,3,FALSE()),"")</f>
        <v>0</v>
      </c>
      <c r="D10858" s="19" t="s">
        <v>132</v>
      </c>
      <c r="E10858" s="19" t="s">
        <v>165</v>
      </c>
      <c r="F10858" s="19" t="s">
        <v>166</v>
      </c>
      <c r="G10858" s="19" t="s">
        <v>272</v>
      </c>
      <c r="H10858" s="19" t="n">
        <f aca="false">IF(OR(VLOOKUP(A10858,Personal!$A$6:$F$112,5,FALSE())&lt;&gt;"Sí",N10858="No aplica"),0,'Catàleg GRAE'!D66)</f>
        <v>1</v>
      </c>
      <c r="I10858" s="20"/>
      <c r="J10858" s="20"/>
      <c r="K10858" s="20"/>
      <c r="L10858" s="21"/>
      <c r="M10858" s="21"/>
      <c r="N10858" s="20"/>
      <c r="O10858" s="20"/>
      <c r="P10858" s="19" t="str">
        <f aca="false">IF(I10858="","",I10858-H10858)</f>
        <v/>
      </c>
      <c r="Q10858" s="19" t="str">
        <f aca="true">IF(B10858="","",IF(N10858="No aplica","No aplica",IF(I10858="","Pendent",IF(N10858="Per substituir","Substituir",IF(OR(N10858="No localitzat",N10858="No lliurat"),"Reposar",IF(I10858&lt;H10858,"Reposar",IF(I10858&gt;H10858,"Revisar excedent",IF(AND(G10858="Sí",M10858&lt;&gt;"",M10858&lt;TODAY()),"EPI caducat",IF(AND(G10858="Sí",M10858&lt;&gt;"",M10858&lt;=TODAY()+90),"EPI caduca ≤90 dies",IF(OR(N10858="Deteriorat usable",N10858="Revisió necessària"),"Revisar","OK"))))))))))</f>
      </c>
      <c r="R10858" s="20"/>
    </row>
    <row r="10859" customFormat="false" ht="15" hidden="false" customHeight="false" outlineLevel="0" collapsed="false">
      <c r="A10859" s="19" t="n">
        <v>100</v>
      </c>
      <c r="B10859" s="19" t="n">
        <f aca="false">IFERROR(VLOOKUP(A10859,Personal!$A$6:$F$112,2,FALSE()),"")</f>
        <v>0</v>
      </c>
      <c r="C10859" s="19" t="n">
        <f aca="false">IFERROR(VLOOKUP(A10859,Personal!$A$6:$F$112,3,FALSE()),"")</f>
        <v>0</v>
      </c>
      <c r="D10859" s="19" t="s">
        <v>71</v>
      </c>
      <c r="E10859" s="19" t="s">
        <v>167</v>
      </c>
      <c r="F10859" s="19" t="s">
        <v>168</v>
      </c>
      <c r="G10859" s="19" t="s">
        <v>291</v>
      </c>
      <c r="H10859" s="19" t="n">
        <f aca="false">IF(OR(VLOOKUP(A10859,Personal!$A$6:$F$112,5,FALSE())&lt;&gt;"Sí",N10859="No aplica"),0,'Catàleg GRAE'!D67)</f>
        <v>1</v>
      </c>
      <c r="I10859" s="20"/>
      <c r="J10859" s="20"/>
      <c r="K10859" s="20"/>
      <c r="L10859" s="21"/>
      <c r="M10859" s="21"/>
      <c r="N10859" s="20"/>
      <c r="O10859" s="20"/>
      <c r="P10859" s="19" t="str">
        <f aca="false">IF(I10859="","",I10859-H10859)</f>
        <v/>
      </c>
      <c r="Q10859" s="19" t="str">
        <f aca="true">IF(B10859="","",IF(N10859="No aplica","No aplica",IF(I10859="","Pendent",IF(N10859="Per substituir","Substituir",IF(OR(N10859="No localitzat",N10859="No lliurat"),"Reposar",IF(I10859&lt;H10859,"Reposar",IF(I10859&gt;H10859,"Revisar excedent",IF(AND(G10859="Sí",M10859&lt;&gt;"",M10859&lt;TODAY()),"EPI caducat",IF(AND(G10859="Sí",M10859&lt;&gt;"",M10859&lt;=TODAY()+90),"EPI caduca ≤90 dies",IF(OR(N10859="Deteriorat usable",N10859="Revisió necessària"),"Revisar","OK"))))))))))</f>
      </c>
      <c r="R10859" s="20"/>
    </row>
    <row r="10860" customFormat="false" ht="15" hidden="false" customHeight="false" outlineLevel="0" collapsed="false">
      <c r="A10860" s="19" t="n">
        <v>100</v>
      </c>
      <c r="B10860" s="19" t="n">
        <f aca="false">IFERROR(VLOOKUP(A10860,Personal!$A$6:$F$112,2,FALSE()),"")</f>
        <v>0</v>
      </c>
      <c r="C10860" s="19" t="n">
        <f aca="false">IFERROR(VLOOKUP(A10860,Personal!$A$6:$F$112,3,FALSE()),"")</f>
        <v>0</v>
      </c>
      <c r="D10860" s="19" t="s">
        <v>132</v>
      </c>
      <c r="E10860" s="19" t="s">
        <v>169</v>
      </c>
      <c r="F10860" s="19" t="s">
        <v>170</v>
      </c>
      <c r="G10860" s="19" t="s">
        <v>272</v>
      </c>
      <c r="H10860" s="19" t="n">
        <f aca="false">IF(OR(VLOOKUP(A10860,Personal!$A$6:$F$112,5,FALSE())&lt;&gt;"Sí",N10860="No aplica"),0,'Catàleg GRAE'!D68)</f>
        <v>1</v>
      </c>
      <c r="I10860" s="20"/>
      <c r="J10860" s="20"/>
      <c r="K10860" s="20"/>
      <c r="L10860" s="21"/>
      <c r="M10860" s="21"/>
      <c r="N10860" s="20"/>
      <c r="O10860" s="20"/>
      <c r="P10860" s="19" t="str">
        <f aca="false">IF(I10860="","",I10860-H10860)</f>
        <v/>
      </c>
      <c r="Q10860" s="19" t="str">
        <f aca="true">IF(B10860="","",IF(N10860="No aplica","No aplica",IF(I10860="","Pendent",IF(N10860="Per substituir","Substituir",IF(OR(N10860="No localitzat",N10860="No lliurat"),"Reposar",IF(I10860&lt;H10860,"Reposar",IF(I10860&gt;H10860,"Revisar excedent",IF(AND(G10860="Sí",M10860&lt;&gt;"",M10860&lt;TODAY()),"EPI caducat",IF(AND(G10860="Sí",M10860&lt;&gt;"",M10860&lt;=TODAY()+90),"EPI caduca ≤90 dies",IF(OR(N10860="Deteriorat usable",N10860="Revisió necessària"),"Revisar","OK"))))))))))</f>
      </c>
      <c r="R10860" s="20"/>
    </row>
    <row r="10861" customFormat="false" ht="15" hidden="false" customHeight="false" outlineLevel="0" collapsed="false">
      <c r="A10861" s="19" t="n">
        <v>100</v>
      </c>
      <c r="B10861" s="19" t="n">
        <f aca="false">IFERROR(VLOOKUP(A10861,Personal!$A$6:$F$112,2,FALSE()),"")</f>
        <v>0</v>
      </c>
      <c r="C10861" s="19" t="n">
        <f aca="false">IFERROR(VLOOKUP(A10861,Personal!$A$6:$F$112,3,FALSE()),"")</f>
        <v>0</v>
      </c>
      <c r="D10861" s="19" t="s">
        <v>142</v>
      </c>
      <c r="E10861" s="19" t="s">
        <v>171</v>
      </c>
      <c r="F10861" s="19" t="s">
        <v>172</v>
      </c>
      <c r="G10861" s="19" t="s">
        <v>272</v>
      </c>
      <c r="H10861" s="19" t="n">
        <f aca="false">IF(OR(VLOOKUP(A10861,Personal!$A$6:$F$112,5,FALSE())&lt;&gt;"Sí",N10861="No aplica"),0,'Catàleg GRAE'!D69)</f>
        <v>1</v>
      </c>
      <c r="I10861" s="20"/>
      <c r="J10861" s="20"/>
      <c r="K10861" s="20"/>
      <c r="L10861" s="21"/>
      <c r="M10861" s="21"/>
      <c r="N10861" s="20"/>
      <c r="O10861" s="20"/>
      <c r="P10861" s="19" t="str">
        <f aca="false">IF(I10861="","",I10861-H10861)</f>
        <v/>
      </c>
      <c r="Q10861" s="19" t="str">
        <f aca="true">IF(B10861="","",IF(N10861="No aplica","No aplica",IF(I10861="","Pendent",IF(N10861="Per substituir","Substituir",IF(OR(N10861="No localitzat",N10861="No lliurat"),"Reposar",IF(I10861&lt;H10861,"Reposar",IF(I10861&gt;H10861,"Revisar excedent",IF(AND(G10861="Sí",M10861&lt;&gt;"",M10861&lt;TODAY()),"EPI caducat",IF(AND(G10861="Sí",M10861&lt;&gt;"",M10861&lt;=TODAY()+90),"EPI caduca ≤90 dies",IF(OR(N10861="Deteriorat usable",N10861="Revisió necessària"),"Revisar","OK"))))))))))</f>
      </c>
      <c r="R10861" s="20"/>
    </row>
    <row r="10862" customFormat="false" ht="15" hidden="false" customHeight="false" outlineLevel="0" collapsed="false">
      <c r="A10862" s="19" t="n">
        <v>100</v>
      </c>
      <c r="B10862" s="19" t="n">
        <f aca="false">IFERROR(VLOOKUP(A10862,Personal!$A$6:$F$112,2,FALSE()),"")</f>
        <v>0</v>
      </c>
      <c r="C10862" s="19" t="n">
        <f aca="false">IFERROR(VLOOKUP(A10862,Personal!$A$6:$F$112,3,FALSE()),"")</f>
        <v>0</v>
      </c>
      <c r="D10862" s="19" t="s">
        <v>132</v>
      </c>
      <c r="E10862" s="19" t="s">
        <v>173</v>
      </c>
      <c r="F10862" s="19" t="s">
        <v>174</v>
      </c>
      <c r="G10862" s="19" t="s">
        <v>272</v>
      </c>
      <c r="H10862" s="19" t="n">
        <f aca="false">IF(OR(VLOOKUP(A10862,Personal!$A$6:$F$112,5,FALSE())&lt;&gt;"Sí",N10862="No aplica"),0,'Catàleg GRAE'!D70)</f>
        <v>1</v>
      </c>
      <c r="I10862" s="20"/>
      <c r="J10862" s="20"/>
      <c r="K10862" s="20"/>
      <c r="L10862" s="21"/>
      <c r="M10862" s="21"/>
      <c r="N10862" s="20"/>
      <c r="O10862" s="20"/>
      <c r="P10862" s="19" t="str">
        <f aca="false">IF(I10862="","",I10862-H10862)</f>
        <v/>
      </c>
      <c r="Q10862" s="19" t="str">
        <f aca="true">IF(B10862="","",IF(N10862="No aplica","No aplica",IF(I10862="","Pendent",IF(N10862="Per substituir","Substituir",IF(OR(N10862="No localitzat",N10862="No lliurat"),"Reposar",IF(I10862&lt;H10862,"Reposar",IF(I10862&gt;H10862,"Revisar excedent",IF(AND(G10862="Sí",M10862&lt;&gt;"",M10862&lt;TODAY()),"EPI caducat",IF(AND(G10862="Sí",M10862&lt;&gt;"",M10862&lt;=TODAY()+90),"EPI caduca ≤90 dies",IF(OR(N10862="Deteriorat usable",N10862="Revisió necessària"),"Revisar","OK"))))))))))</f>
      </c>
      <c r="R10862" s="20"/>
    </row>
    <row r="10863" customFormat="false" ht="15" hidden="false" customHeight="false" outlineLevel="0" collapsed="false">
      <c r="A10863" s="19" t="n">
        <v>100</v>
      </c>
      <c r="B10863" s="19" t="n">
        <f aca="false">IFERROR(VLOOKUP(A10863,Personal!$A$6:$F$112,2,FALSE()),"")</f>
        <v>0</v>
      </c>
      <c r="C10863" s="19" t="n">
        <f aca="false">IFERROR(VLOOKUP(A10863,Personal!$A$6:$F$112,3,FALSE()),"")</f>
        <v>0</v>
      </c>
      <c r="D10863" s="19" t="s">
        <v>132</v>
      </c>
      <c r="E10863" s="19" t="s">
        <v>175</v>
      </c>
      <c r="F10863" s="19" t="s">
        <v>176</v>
      </c>
      <c r="G10863" s="19" t="s">
        <v>272</v>
      </c>
      <c r="H10863" s="19" t="n">
        <f aca="false">IF(OR(VLOOKUP(A10863,Personal!$A$6:$F$112,5,FALSE())&lt;&gt;"Sí",N10863="No aplica"),0,'Catàleg GRAE'!D71)</f>
        <v>1</v>
      </c>
      <c r="I10863" s="20"/>
      <c r="J10863" s="20"/>
      <c r="K10863" s="20"/>
      <c r="L10863" s="21"/>
      <c r="M10863" s="21"/>
      <c r="N10863" s="20"/>
      <c r="O10863" s="20"/>
      <c r="P10863" s="19" t="str">
        <f aca="false">IF(I10863="","",I10863-H10863)</f>
        <v/>
      </c>
      <c r="Q10863" s="19" t="str">
        <f aca="true">IF(B10863="","",IF(N10863="No aplica","No aplica",IF(I10863="","Pendent",IF(N10863="Per substituir","Substituir",IF(OR(N10863="No localitzat",N10863="No lliurat"),"Reposar",IF(I10863&lt;H10863,"Reposar",IF(I10863&gt;H10863,"Revisar excedent",IF(AND(G10863="Sí",M10863&lt;&gt;"",M10863&lt;TODAY()),"EPI caducat",IF(AND(G10863="Sí",M10863&lt;&gt;"",M10863&lt;=TODAY()+90),"EPI caduca ≤90 dies",IF(OR(N10863="Deteriorat usable",N10863="Revisió necessària"),"Revisar","OK"))))))))))</f>
      </c>
      <c r="R10863" s="20"/>
    </row>
    <row r="10864" customFormat="false" ht="15" hidden="false" customHeight="false" outlineLevel="0" collapsed="false">
      <c r="A10864" s="19" t="n">
        <v>100</v>
      </c>
      <c r="B10864" s="19" t="n">
        <f aca="false">IFERROR(VLOOKUP(A10864,Personal!$A$6:$F$112,2,FALSE()),"")</f>
        <v>0</v>
      </c>
      <c r="C10864" s="19" t="n">
        <f aca="false">IFERROR(VLOOKUP(A10864,Personal!$A$6:$F$112,3,FALSE()),"")</f>
        <v>0</v>
      </c>
      <c r="D10864" s="19" t="s">
        <v>177</v>
      </c>
      <c r="E10864" s="19" t="s">
        <v>178</v>
      </c>
      <c r="F10864" s="19" t="s">
        <v>179</v>
      </c>
      <c r="G10864" s="19" t="s">
        <v>272</v>
      </c>
      <c r="H10864" s="19" t="n">
        <f aca="false">IF(OR(VLOOKUP(A10864,Personal!$A$6:$F$112,5,FALSE())&lt;&gt;"Sí",N10864="No aplica"),0,'Catàleg GRAE'!D72)</f>
        <v>1</v>
      </c>
      <c r="I10864" s="20"/>
      <c r="J10864" s="20"/>
      <c r="K10864" s="20"/>
      <c r="L10864" s="21"/>
      <c r="M10864" s="21"/>
      <c r="N10864" s="20"/>
      <c r="O10864" s="20"/>
      <c r="P10864" s="19" t="str">
        <f aca="false">IF(I10864="","",I10864-H10864)</f>
        <v/>
      </c>
      <c r="Q10864" s="19" t="str">
        <f aca="true">IF(B10864="","",IF(N10864="No aplica","No aplica",IF(I10864="","Pendent",IF(N10864="Per substituir","Substituir",IF(OR(N10864="No localitzat",N10864="No lliurat"),"Reposar",IF(I10864&lt;H10864,"Reposar",IF(I10864&gt;H10864,"Revisar excedent",IF(AND(G10864="Sí",M10864&lt;&gt;"",M10864&lt;TODAY()),"EPI caducat",IF(AND(G10864="Sí",M10864&lt;&gt;"",M10864&lt;=TODAY()+90),"EPI caduca ≤90 dies",IF(OR(N10864="Deteriorat usable",N10864="Revisió necessària"),"Revisar","OK"))))))))))</f>
      </c>
      <c r="R10864" s="20"/>
    </row>
    <row r="10865" customFormat="false" ht="15" hidden="false" customHeight="false" outlineLevel="0" collapsed="false">
      <c r="A10865" s="19" t="n">
        <v>100</v>
      </c>
      <c r="B10865" s="19" t="n">
        <f aca="false">IFERROR(VLOOKUP(A10865,Personal!$A$6:$F$112,2,FALSE()),"")</f>
        <v>0</v>
      </c>
      <c r="C10865" s="19" t="n">
        <f aca="false">IFERROR(VLOOKUP(A10865,Personal!$A$6:$F$112,3,FALSE()),"")</f>
        <v>0</v>
      </c>
      <c r="D10865" s="19" t="s">
        <v>177</v>
      </c>
      <c r="E10865" s="19" t="s">
        <v>180</v>
      </c>
      <c r="F10865" s="19" t="s">
        <v>181</v>
      </c>
      <c r="G10865" s="19" t="s">
        <v>272</v>
      </c>
      <c r="H10865" s="19" t="n">
        <f aca="false">IF(OR(VLOOKUP(A10865,Personal!$A$6:$F$112,5,FALSE())&lt;&gt;"Sí",N10865="No aplica"),0,'Catàleg GRAE'!D73)</f>
        <v>1</v>
      </c>
      <c r="I10865" s="20"/>
      <c r="J10865" s="20"/>
      <c r="K10865" s="20"/>
      <c r="L10865" s="21"/>
      <c r="M10865" s="21"/>
      <c r="N10865" s="20"/>
      <c r="O10865" s="20"/>
      <c r="P10865" s="19" t="str">
        <f aca="false">IF(I10865="","",I10865-H10865)</f>
        <v/>
      </c>
      <c r="Q10865" s="19" t="str">
        <f aca="true">IF(B10865="","",IF(N10865="No aplica","No aplica",IF(I10865="","Pendent",IF(N10865="Per substituir","Substituir",IF(OR(N10865="No localitzat",N10865="No lliurat"),"Reposar",IF(I10865&lt;H10865,"Reposar",IF(I10865&gt;H10865,"Revisar excedent",IF(AND(G10865="Sí",M10865&lt;&gt;"",M10865&lt;TODAY()),"EPI caducat",IF(AND(G10865="Sí",M10865&lt;&gt;"",M10865&lt;=TODAY()+90),"EPI caduca ≤90 dies",IF(OR(N10865="Deteriorat usable",N10865="Revisió necessària"),"Revisar","OK"))))))))))</f>
      </c>
      <c r="R10865" s="20"/>
    </row>
    <row r="10866" customFormat="false" ht="15" hidden="false" customHeight="false" outlineLevel="0" collapsed="false">
      <c r="A10866" s="19" t="n">
        <v>100</v>
      </c>
      <c r="B10866" s="19" t="n">
        <f aca="false">IFERROR(VLOOKUP(A10866,Personal!$A$6:$F$112,2,FALSE()),"")</f>
        <v>0</v>
      </c>
      <c r="C10866" s="19" t="n">
        <f aca="false">IFERROR(VLOOKUP(A10866,Personal!$A$6:$F$112,3,FALSE()),"")</f>
        <v>0</v>
      </c>
      <c r="D10866" s="19" t="s">
        <v>132</v>
      </c>
      <c r="E10866" s="19" t="s">
        <v>182</v>
      </c>
      <c r="F10866" s="19" t="s">
        <v>183</v>
      </c>
      <c r="G10866" s="19" t="s">
        <v>272</v>
      </c>
      <c r="H10866" s="19" t="n">
        <f aca="false">IF(OR(VLOOKUP(A10866,Personal!$A$6:$F$112,5,FALSE())&lt;&gt;"Sí",N10866="No aplica"),0,'Catàleg GRAE'!D74)</f>
        <v>1</v>
      </c>
      <c r="I10866" s="20"/>
      <c r="J10866" s="20"/>
      <c r="K10866" s="20"/>
      <c r="L10866" s="21"/>
      <c r="M10866" s="21"/>
      <c r="N10866" s="20"/>
      <c r="O10866" s="20"/>
      <c r="P10866" s="19" t="str">
        <f aca="false">IF(I10866="","",I10866-H10866)</f>
        <v/>
      </c>
      <c r="Q10866" s="19" t="str">
        <f aca="true">IF(B10866="","",IF(N10866="No aplica","No aplica",IF(I10866="","Pendent",IF(N10866="Per substituir","Substituir",IF(OR(N10866="No localitzat",N10866="No lliurat"),"Reposar",IF(I10866&lt;H10866,"Reposar",IF(I10866&gt;H10866,"Revisar excedent",IF(AND(G10866="Sí",M10866&lt;&gt;"",M10866&lt;TODAY()),"EPI caducat",IF(AND(G10866="Sí",M10866&lt;&gt;"",M10866&lt;=TODAY()+90),"EPI caduca ≤90 dies",IF(OR(N10866="Deteriorat usable",N10866="Revisió necessària"),"Revisar","OK"))))))))))</f>
      </c>
      <c r="R10866" s="20"/>
    </row>
    <row r="10867" customFormat="false" ht="15" hidden="false" customHeight="false" outlineLevel="0" collapsed="false">
      <c r="A10867" s="19" t="n">
        <v>100</v>
      </c>
      <c r="B10867" s="19" t="n">
        <f aca="false">IFERROR(VLOOKUP(A10867,Personal!$A$6:$F$112,2,FALSE()),"")</f>
        <v>0</v>
      </c>
      <c r="C10867" s="19" t="n">
        <f aca="false">IFERROR(VLOOKUP(A10867,Personal!$A$6:$F$112,3,FALSE()),"")</f>
        <v>0</v>
      </c>
      <c r="D10867" s="19" t="s">
        <v>177</v>
      </c>
      <c r="E10867" s="19" t="s">
        <v>184</v>
      </c>
      <c r="F10867" s="19" t="s">
        <v>185</v>
      </c>
      <c r="G10867" s="19" t="s">
        <v>272</v>
      </c>
      <c r="H10867" s="19" t="n">
        <f aca="false">IF(OR(VLOOKUP(A10867,Personal!$A$6:$F$112,5,FALSE())&lt;&gt;"Sí",N10867="No aplica"),0,'Catàleg GRAE'!D75)</f>
        <v>1</v>
      </c>
      <c r="I10867" s="20"/>
      <c r="J10867" s="20"/>
      <c r="K10867" s="20"/>
      <c r="L10867" s="21"/>
      <c r="M10867" s="21"/>
      <c r="N10867" s="20"/>
      <c r="O10867" s="20"/>
      <c r="P10867" s="19" t="str">
        <f aca="false">IF(I10867="","",I10867-H10867)</f>
        <v/>
      </c>
      <c r="Q10867" s="19" t="str">
        <f aca="true">IF(B10867="","",IF(N10867="No aplica","No aplica",IF(I10867="","Pendent",IF(N10867="Per substituir","Substituir",IF(OR(N10867="No localitzat",N10867="No lliurat"),"Reposar",IF(I10867&lt;H10867,"Reposar",IF(I10867&gt;H10867,"Revisar excedent",IF(AND(G10867="Sí",M10867&lt;&gt;"",M10867&lt;TODAY()),"EPI caducat",IF(AND(G10867="Sí",M10867&lt;&gt;"",M10867&lt;=TODAY()+90),"EPI caduca ≤90 dies",IF(OR(N10867="Deteriorat usable",N10867="Revisió necessària"),"Revisar","OK"))))))))))</f>
      </c>
      <c r="R10867" s="20"/>
    </row>
    <row r="10868" customFormat="false" ht="15" hidden="false" customHeight="false" outlineLevel="0" collapsed="false">
      <c r="A10868" s="19" t="n">
        <v>100</v>
      </c>
      <c r="B10868" s="19" t="n">
        <f aca="false">IFERROR(VLOOKUP(A10868,Personal!$A$6:$F$112,2,FALSE()),"")</f>
        <v>0</v>
      </c>
      <c r="C10868" s="19" t="n">
        <f aca="false">IFERROR(VLOOKUP(A10868,Personal!$A$6:$F$112,3,FALSE()),"")</f>
        <v>0</v>
      </c>
      <c r="D10868" s="19" t="s">
        <v>142</v>
      </c>
      <c r="E10868" s="19" t="s">
        <v>186</v>
      </c>
      <c r="F10868" s="19" t="s">
        <v>187</v>
      </c>
      <c r="G10868" s="19" t="s">
        <v>272</v>
      </c>
      <c r="H10868" s="19" t="n">
        <f aca="false">IF(OR(VLOOKUP(A10868,Personal!$A$6:$F$112,5,FALSE())&lt;&gt;"Sí",N10868="No aplica"),0,'Catàleg GRAE'!D76)</f>
        <v>1</v>
      </c>
      <c r="I10868" s="20"/>
      <c r="J10868" s="20"/>
      <c r="K10868" s="20"/>
      <c r="L10868" s="21"/>
      <c r="M10868" s="21"/>
      <c r="N10868" s="20"/>
      <c r="O10868" s="20"/>
      <c r="P10868" s="19" t="str">
        <f aca="false">IF(I10868="","",I10868-H10868)</f>
        <v/>
      </c>
      <c r="Q10868" s="19" t="str">
        <f aca="true">IF(B10868="","",IF(N10868="No aplica","No aplica",IF(I10868="","Pendent",IF(N10868="Per substituir","Substituir",IF(OR(N10868="No localitzat",N10868="No lliurat"),"Reposar",IF(I10868&lt;H10868,"Reposar",IF(I10868&gt;H10868,"Revisar excedent",IF(AND(G10868="Sí",M10868&lt;&gt;"",M10868&lt;TODAY()),"EPI caducat",IF(AND(G10868="Sí",M10868&lt;&gt;"",M10868&lt;=TODAY()+90),"EPI caduca ≤90 dies",IF(OR(N10868="Deteriorat usable",N10868="Revisió necessària"),"Revisar","OK"))))))))))</f>
      </c>
      <c r="R10868" s="20"/>
    </row>
    <row r="10869" customFormat="false" ht="15" hidden="false" customHeight="false" outlineLevel="0" collapsed="false">
      <c r="A10869" s="19" t="n">
        <v>100</v>
      </c>
      <c r="B10869" s="19" t="n">
        <f aca="false">IFERROR(VLOOKUP(A10869,Personal!$A$6:$F$112,2,FALSE()),"")</f>
        <v>0</v>
      </c>
      <c r="C10869" s="19" t="n">
        <f aca="false">IFERROR(VLOOKUP(A10869,Personal!$A$6:$F$112,3,FALSE()),"")</f>
        <v>0</v>
      </c>
      <c r="D10869" s="19" t="s">
        <v>177</v>
      </c>
      <c r="E10869" s="19" t="s">
        <v>188</v>
      </c>
      <c r="F10869" s="19" t="s">
        <v>189</v>
      </c>
      <c r="G10869" s="19" t="s">
        <v>272</v>
      </c>
      <c r="H10869" s="19" t="n">
        <f aca="false">IF(OR(VLOOKUP(A10869,Personal!$A$6:$F$112,5,FALSE())&lt;&gt;"Sí",N10869="No aplica"),0,'Catàleg GRAE'!D77)</f>
        <v>1</v>
      </c>
      <c r="I10869" s="20"/>
      <c r="J10869" s="20"/>
      <c r="K10869" s="20"/>
      <c r="L10869" s="21"/>
      <c r="M10869" s="21"/>
      <c r="N10869" s="20"/>
      <c r="O10869" s="20"/>
      <c r="P10869" s="19" t="str">
        <f aca="false">IF(I10869="","",I10869-H10869)</f>
        <v/>
      </c>
      <c r="Q10869" s="19" t="str">
        <f aca="true">IF(B10869="","",IF(N10869="No aplica","No aplica",IF(I10869="","Pendent",IF(N10869="Per substituir","Substituir",IF(OR(N10869="No localitzat",N10869="No lliurat"),"Reposar",IF(I10869&lt;H10869,"Reposar",IF(I10869&gt;H10869,"Revisar excedent",IF(AND(G10869="Sí",M10869&lt;&gt;"",M10869&lt;TODAY()),"EPI caducat",IF(AND(G10869="Sí",M10869&lt;&gt;"",M10869&lt;=TODAY()+90),"EPI caduca ≤90 dies",IF(OR(N10869="Deteriorat usable",N10869="Revisió necessària"),"Revisar","OK"))))))))))</f>
      </c>
      <c r="R10869" s="20"/>
    </row>
    <row r="10870" customFormat="false" ht="15" hidden="false" customHeight="false" outlineLevel="0" collapsed="false">
      <c r="A10870" s="19" t="n">
        <v>100</v>
      </c>
      <c r="B10870" s="19" t="n">
        <f aca="false">IFERROR(VLOOKUP(A10870,Personal!$A$6:$F$112,2,FALSE()),"")</f>
        <v>0</v>
      </c>
      <c r="C10870" s="19" t="n">
        <f aca="false">IFERROR(VLOOKUP(A10870,Personal!$A$6:$F$112,3,FALSE()),"")</f>
        <v>0</v>
      </c>
      <c r="D10870" s="19" t="s">
        <v>132</v>
      </c>
      <c r="E10870" s="19" t="s">
        <v>190</v>
      </c>
      <c r="F10870" s="19" t="s">
        <v>191</v>
      </c>
      <c r="G10870" s="19" t="s">
        <v>272</v>
      </c>
      <c r="H10870" s="19" t="n">
        <f aca="false">IF(OR(VLOOKUP(A10870,Personal!$A$6:$F$112,5,FALSE())&lt;&gt;"Sí",N10870="No aplica"),0,'Catàleg GRAE'!D78)</f>
        <v>1</v>
      </c>
      <c r="I10870" s="20"/>
      <c r="J10870" s="20"/>
      <c r="K10870" s="20"/>
      <c r="L10870" s="21"/>
      <c r="M10870" s="21"/>
      <c r="N10870" s="20"/>
      <c r="O10870" s="20"/>
      <c r="P10870" s="19" t="str">
        <f aca="false">IF(I10870="","",I10870-H10870)</f>
        <v/>
      </c>
      <c r="Q10870" s="19" t="str">
        <f aca="true">IF(B10870="","",IF(N10870="No aplica","No aplica",IF(I10870="","Pendent",IF(N10870="Per substituir","Substituir",IF(OR(N10870="No localitzat",N10870="No lliurat"),"Reposar",IF(I10870&lt;H10870,"Reposar",IF(I10870&gt;H10870,"Revisar excedent",IF(AND(G10870="Sí",M10870&lt;&gt;"",M10870&lt;TODAY()),"EPI caducat",IF(AND(G10870="Sí",M10870&lt;&gt;"",M10870&lt;=TODAY()+90),"EPI caduca ≤90 dies",IF(OR(N10870="Deteriorat usable",N10870="Revisió necessària"),"Revisar","OK"))))))))))</f>
      </c>
      <c r="R10870" s="20"/>
    </row>
    <row r="10871" customFormat="false" ht="15" hidden="false" customHeight="false" outlineLevel="0" collapsed="false">
      <c r="A10871" s="19" t="n">
        <v>100</v>
      </c>
      <c r="B10871" s="19" t="n">
        <f aca="false">IFERROR(VLOOKUP(A10871,Personal!$A$6:$F$112,2,FALSE()),"")</f>
        <v>0</v>
      </c>
      <c r="C10871" s="19" t="n">
        <f aca="false">IFERROR(VLOOKUP(A10871,Personal!$A$6:$F$112,3,FALSE()),"")</f>
        <v>0</v>
      </c>
      <c r="D10871" s="19" t="s">
        <v>177</v>
      </c>
      <c r="E10871" s="19" t="s">
        <v>192</v>
      </c>
      <c r="F10871" s="19" t="s">
        <v>193</v>
      </c>
      <c r="G10871" s="19" t="s">
        <v>272</v>
      </c>
      <c r="H10871" s="19" t="n">
        <f aca="false">IF(OR(VLOOKUP(A10871,Personal!$A$6:$F$112,5,FALSE())&lt;&gt;"Sí",N10871="No aplica"),0,'Catàleg GRAE'!D79)</f>
        <v>8</v>
      </c>
      <c r="I10871" s="20"/>
      <c r="J10871" s="20"/>
      <c r="K10871" s="20"/>
      <c r="L10871" s="21"/>
      <c r="M10871" s="21"/>
      <c r="N10871" s="20"/>
      <c r="O10871" s="20"/>
      <c r="P10871" s="19" t="str">
        <f aca="false">IF(I10871="","",I10871-H10871)</f>
        <v/>
      </c>
      <c r="Q10871" s="19" t="str">
        <f aca="true">IF(B10871="","",IF(N10871="No aplica","No aplica",IF(I10871="","Pendent",IF(N10871="Per substituir","Substituir",IF(OR(N10871="No localitzat",N10871="No lliurat"),"Reposar",IF(I10871&lt;H10871,"Reposar",IF(I10871&gt;H10871,"Revisar excedent",IF(AND(G10871="Sí",M10871&lt;&gt;"",M10871&lt;TODAY()),"EPI caducat",IF(AND(G10871="Sí",M10871&lt;&gt;"",M10871&lt;=TODAY()+90),"EPI caduca ≤90 dies",IF(OR(N10871="Deteriorat usable",N10871="Revisió necessària"),"Revisar","OK"))))))))))</f>
      </c>
      <c r="R10871" s="20"/>
    </row>
    <row r="10872" customFormat="false" ht="15" hidden="false" customHeight="false" outlineLevel="0" collapsed="false">
      <c r="A10872" s="19" t="n">
        <v>100</v>
      </c>
      <c r="B10872" s="19" t="n">
        <f aca="false">IFERROR(VLOOKUP(A10872,Personal!$A$6:$F$112,2,FALSE()),"")</f>
        <v>0</v>
      </c>
      <c r="C10872" s="19" t="n">
        <f aca="false">IFERROR(VLOOKUP(A10872,Personal!$A$6:$F$112,3,FALSE()),"")</f>
        <v>0</v>
      </c>
      <c r="D10872" s="19" t="s">
        <v>177</v>
      </c>
      <c r="E10872" s="19" t="s">
        <v>194</v>
      </c>
      <c r="F10872" s="19" t="s">
        <v>195</v>
      </c>
      <c r="G10872" s="19" t="s">
        <v>272</v>
      </c>
      <c r="H10872" s="19" t="n">
        <f aca="false">IF(OR(VLOOKUP(A10872,Personal!$A$6:$F$112,5,FALSE())&lt;&gt;"Sí",N10872="No aplica"),0,'Catàleg GRAE'!D80)</f>
        <v>2</v>
      </c>
      <c r="I10872" s="20"/>
      <c r="J10872" s="20"/>
      <c r="K10872" s="20"/>
      <c r="L10872" s="21"/>
      <c r="M10872" s="21"/>
      <c r="N10872" s="20"/>
      <c r="O10872" s="20"/>
      <c r="P10872" s="19" t="str">
        <f aca="false">IF(I10872="","",I10872-H10872)</f>
        <v/>
      </c>
      <c r="Q10872" s="19" t="str">
        <f aca="true">IF(B10872="","",IF(N10872="No aplica","No aplica",IF(I10872="","Pendent",IF(N10872="Per substituir","Substituir",IF(OR(N10872="No localitzat",N10872="No lliurat"),"Reposar",IF(I10872&lt;H10872,"Reposar",IF(I10872&gt;H10872,"Revisar excedent",IF(AND(G10872="Sí",M10872&lt;&gt;"",M10872&lt;TODAY()),"EPI caducat",IF(AND(G10872="Sí",M10872&lt;&gt;"",M10872&lt;=TODAY()+90),"EPI caduca ≤90 dies",IF(OR(N10872="Deteriorat usable",N10872="Revisió necessària"),"Revisar","OK"))))))))))</f>
      </c>
      <c r="R10872" s="20"/>
    </row>
    <row r="10873" customFormat="false" ht="15" hidden="false" customHeight="false" outlineLevel="0" collapsed="false">
      <c r="A10873" s="19" t="n">
        <v>100</v>
      </c>
      <c r="B10873" s="19" t="n">
        <f aca="false">IFERROR(VLOOKUP(A10873,Personal!$A$6:$F$112,2,FALSE()),"")</f>
        <v>0</v>
      </c>
      <c r="C10873" s="19" t="n">
        <f aca="false">IFERROR(VLOOKUP(A10873,Personal!$A$6:$F$112,3,FALSE()),"")</f>
        <v>0</v>
      </c>
      <c r="D10873" s="19" t="s">
        <v>177</v>
      </c>
      <c r="E10873" s="19" t="s">
        <v>196</v>
      </c>
      <c r="F10873" s="19" t="s">
        <v>197</v>
      </c>
      <c r="G10873" s="19" t="s">
        <v>272</v>
      </c>
      <c r="H10873" s="19" t="n">
        <f aca="false">IF(OR(VLOOKUP(A10873,Personal!$A$6:$F$112,5,FALSE())&lt;&gt;"Sí",N10873="No aplica"),0,'Catàleg GRAE'!D81)</f>
        <v>1</v>
      </c>
      <c r="I10873" s="20"/>
      <c r="J10873" s="20"/>
      <c r="K10873" s="20"/>
      <c r="L10873" s="21"/>
      <c r="M10873" s="21"/>
      <c r="N10873" s="20"/>
      <c r="O10873" s="20"/>
      <c r="P10873" s="19" t="str">
        <f aca="false">IF(I10873="","",I10873-H10873)</f>
        <v/>
      </c>
      <c r="Q10873" s="19" t="str">
        <f aca="true">IF(B10873="","",IF(N10873="No aplica","No aplica",IF(I10873="","Pendent",IF(N10873="Per substituir","Substituir",IF(OR(N10873="No localitzat",N10873="No lliurat"),"Reposar",IF(I10873&lt;H10873,"Reposar",IF(I10873&gt;H10873,"Revisar excedent",IF(AND(G10873="Sí",M10873&lt;&gt;"",M10873&lt;TODAY()),"EPI caducat",IF(AND(G10873="Sí",M10873&lt;&gt;"",M10873&lt;=TODAY()+90),"EPI caduca ≤90 dies",IF(OR(N10873="Deteriorat usable",N10873="Revisió necessària"),"Revisar","OK"))))))))))</f>
      </c>
      <c r="R10873" s="20"/>
    </row>
    <row r="10874" customFormat="false" ht="15" hidden="false" customHeight="false" outlineLevel="0" collapsed="false">
      <c r="A10874" s="19" t="n">
        <v>100</v>
      </c>
      <c r="B10874" s="19" t="n">
        <f aca="false">IFERROR(VLOOKUP(A10874,Personal!$A$6:$F$112,2,FALSE()),"")</f>
        <v>0</v>
      </c>
      <c r="C10874" s="19" t="n">
        <f aca="false">IFERROR(VLOOKUP(A10874,Personal!$A$6:$F$112,3,FALSE()),"")</f>
        <v>0</v>
      </c>
      <c r="D10874" s="19" t="s">
        <v>177</v>
      </c>
      <c r="E10874" s="19" t="s">
        <v>198</v>
      </c>
      <c r="F10874" s="19" t="s">
        <v>199</v>
      </c>
      <c r="G10874" s="19" t="s">
        <v>272</v>
      </c>
      <c r="H10874" s="19" t="n">
        <f aca="false">IF(OR(VLOOKUP(A10874,Personal!$A$6:$F$112,5,FALSE())&lt;&gt;"Sí",N10874="No aplica"),0,'Catàleg GRAE'!D82)</f>
        <v>1</v>
      </c>
      <c r="I10874" s="20"/>
      <c r="J10874" s="20"/>
      <c r="K10874" s="20"/>
      <c r="L10874" s="21"/>
      <c r="M10874" s="21"/>
      <c r="N10874" s="20"/>
      <c r="O10874" s="20"/>
      <c r="P10874" s="19" t="str">
        <f aca="false">IF(I10874="","",I10874-H10874)</f>
        <v/>
      </c>
      <c r="Q10874" s="19" t="str">
        <f aca="true">IF(B10874="","",IF(N10874="No aplica","No aplica",IF(I10874="","Pendent",IF(N10874="Per substituir","Substituir",IF(OR(N10874="No localitzat",N10874="No lliurat"),"Reposar",IF(I10874&lt;H10874,"Reposar",IF(I10874&gt;H10874,"Revisar excedent",IF(AND(G10874="Sí",M10874&lt;&gt;"",M10874&lt;TODAY()),"EPI caducat",IF(AND(G10874="Sí",M10874&lt;&gt;"",M10874&lt;=TODAY()+90),"EPI caduca ≤90 dies",IF(OR(N10874="Deteriorat usable",N10874="Revisió necessària"),"Revisar","OK"))))))))))</f>
      </c>
      <c r="R10874" s="20"/>
    </row>
    <row r="10875" customFormat="false" ht="15" hidden="false" customHeight="false" outlineLevel="0" collapsed="false">
      <c r="A10875" s="19" t="n">
        <v>100</v>
      </c>
      <c r="B10875" s="19" t="n">
        <f aca="false">IFERROR(VLOOKUP(A10875,Personal!$A$6:$F$112,2,FALSE()),"")</f>
        <v>0</v>
      </c>
      <c r="C10875" s="19" t="n">
        <f aca="false">IFERROR(VLOOKUP(A10875,Personal!$A$6:$F$112,3,FALSE()),"")</f>
        <v>0</v>
      </c>
      <c r="D10875" s="19" t="s">
        <v>177</v>
      </c>
      <c r="E10875" s="19" t="s">
        <v>200</v>
      </c>
      <c r="F10875" s="19" t="s">
        <v>201</v>
      </c>
      <c r="G10875" s="19" t="s">
        <v>272</v>
      </c>
      <c r="H10875" s="19" t="n">
        <f aca="false">IF(OR(VLOOKUP(A10875,Personal!$A$6:$F$112,5,FALSE())&lt;&gt;"Sí",N10875="No aplica"),0,'Catàleg GRAE'!D83)</f>
        <v>1</v>
      </c>
      <c r="I10875" s="20"/>
      <c r="J10875" s="20"/>
      <c r="K10875" s="20"/>
      <c r="L10875" s="21"/>
      <c r="M10875" s="21"/>
      <c r="N10875" s="20"/>
      <c r="O10875" s="20"/>
      <c r="P10875" s="19" t="str">
        <f aca="false">IF(I10875="","",I10875-H10875)</f>
        <v/>
      </c>
      <c r="Q10875" s="19" t="str">
        <f aca="true">IF(B10875="","",IF(N10875="No aplica","No aplica",IF(I10875="","Pendent",IF(N10875="Per substituir","Substituir",IF(OR(N10875="No localitzat",N10875="No lliurat"),"Reposar",IF(I10875&lt;H10875,"Reposar",IF(I10875&gt;H10875,"Revisar excedent",IF(AND(G10875="Sí",M10875&lt;&gt;"",M10875&lt;TODAY()),"EPI caducat",IF(AND(G10875="Sí",M10875&lt;&gt;"",M10875&lt;=TODAY()+90),"EPI caduca ≤90 dies",IF(OR(N10875="Deteriorat usable",N10875="Revisió necessària"),"Revisar","OK"))))))))))</f>
      </c>
      <c r="R10875" s="20"/>
    </row>
    <row r="10876" customFormat="false" ht="15" hidden="false" customHeight="false" outlineLevel="0" collapsed="false">
      <c r="A10876" s="19" t="n">
        <v>100</v>
      </c>
      <c r="B10876" s="19" t="n">
        <f aca="false">IFERROR(VLOOKUP(A10876,Personal!$A$6:$F$112,2,FALSE()),"")</f>
        <v>0</v>
      </c>
      <c r="C10876" s="19" t="n">
        <f aca="false">IFERROR(VLOOKUP(A10876,Personal!$A$6:$F$112,3,FALSE()),"")</f>
        <v>0</v>
      </c>
      <c r="D10876" s="19" t="s">
        <v>94</v>
      </c>
      <c r="E10876" s="19" t="s">
        <v>202</v>
      </c>
      <c r="F10876" s="19" t="s">
        <v>203</v>
      </c>
      <c r="G10876" s="19" t="s">
        <v>291</v>
      </c>
      <c r="H10876" s="19" t="n">
        <f aca="false">IF(OR(VLOOKUP(A10876,Personal!$A$6:$F$112,5,FALSE())&lt;&gt;"Sí",N10876="No aplica"),0,'Catàleg GRAE'!D84)</f>
        <v>1</v>
      </c>
      <c r="I10876" s="20"/>
      <c r="J10876" s="20"/>
      <c r="K10876" s="20"/>
      <c r="L10876" s="21"/>
      <c r="M10876" s="21"/>
      <c r="N10876" s="20"/>
      <c r="O10876" s="20"/>
      <c r="P10876" s="19" t="str">
        <f aca="false">IF(I10876="","",I10876-H10876)</f>
        <v/>
      </c>
      <c r="Q10876" s="19" t="str">
        <f aca="true">IF(B10876="","",IF(N10876="No aplica","No aplica",IF(I10876="","Pendent",IF(N10876="Per substituir","Substituir",IF(OR(N10876="No localitzat",N10876="No lliurat"),"Reposar",IF(I10876&lt;H10876,"Reposar",IF(I10876&gt;H10876,"Revisar excedent",IF(AND(G10876="Sí",M10876&lt;&gt;"",M10876&lt;TODAY()),"EPI caducat",IF(AND(G10876="Sí",M10876&lt;&gt;"",M10876&lt;=TODAY()+90),"EPI caduca ≤90 dies",IF(OR(N10876="Deteriorat usable",N10876="Revisió necessària"),"Revisar","OK"))))))))))</f>
      </c>
      <c r="R10876" s="20"/>
    </row>
    <row r="10877" customFormat="false" ht="15" hidden="false" customHeight="false" outlineLevel="0" collapsed="false">
      <c r="A10877" s="19" t="n">
        <v>100</v>
      </c>
      <c r="B10877" s="19" t="n">
        <f aca="false">IFERROR(VLOOKUP(A10877,Personal!$A$6:$F$112,2,FALSE()),"")</f>
        <v>0</v>
      </c>
      <c r="C10877" s="19" t="n">
        <f aca="false">IFERROR(VLOOKUP(A10877,Personal!$A$6:$F$112,3,FALSE()),"")</f>
        <v>0</v>
      </c>
      <c r="D10877" s="19" t="s">
        <v>125</v>
      </c>
      <c r="E10877" s="19" t="s">
        <v>204</v>
      </c>
      <c r="F10877" s="19" t="s">
        <v>205</v>
      </c>
      <c r="G10877" s="19" t="s">
        <v>291</v>
      </c>
      <c r="H10877" s="19" t="n">
        <f aca="false">IF(OR(VLOOKUP(A10877,Personal!$A$6:$F$112,5,FALSE())&lt;&gt;"Sí",N10877="No aplica"),0,'Catàleg GRAE'!D85)</f>
        <v>1</v>
      </c>
      <c r="I10877" s="20"/>
      <c r="J10877" s="20"/>
      <c r="K10877" s="20"/>
      <c r="L10877" s="21"/>
      <c r="M10877" s="21"/>
      <c r="N10877" s="20"/>
      <c r="O10877" s="20"/>
      <c r="P10877" s="19" t="str">
        <f aca="false">IF(I10877="","",I10877-H10877)</f>
        <v/>
      </c>
      <c r="Q10877" s="19" t="str">
        <f aca="true">IF(B10877="","",IF(N10877="No aplica","No aplica",IF(I10877="","Pendent",IF(N10877="Per substituir","Substituir",IF(OR(N10877="No localitzat",N10877="No lliurat"),"Reposar",IF(I10877&lt;H10877,"Reposar",IF(I10877&gt;H10877,"Revisar excedent",IF(AND(G10877="Sí",M10877&lt;&gt;"",M10877&lt;TODAY()),"EPI caducat",IF(AND(G10877="Sí",M10877&lt;&gt;"",M10877&lt;=TODAY()+90),"EPI caduca ≤90 dies",IF(OR(N10877="Deteriorat usable",N10877="Revisió necessària"),"Revisar","OK"))))))))))</f>
      </c>
      <c r="R10877" s="20"/>
    </row>
    <row r="10878" customFormat="false" ht="15" hidden="false" customHeight="false" outlineLevel="0" collapsed="false">
      <c r="A10878" s="19" t="n">
        <v>100</v>
      </c>
      <c r="B10878" s="19" t="n">
        <f aca="false">IFERROR(VLOOKUP(A10878,Personal!$A$6:$F$112,2,FALSE()),"")</f>
        <v>0</v>
      </c>
      <c r="C10878" s="19" t="n">
        <f aca="false">IFERROR(VLOOKUP(A10878,Personal!$A$6:$F$112,3,FALSE()),"")</f>
        <v>0</v>
      </c>
      <c r="D10878" s="19" t="s">
        <v>153</v>
      </c>
      <c r="E10878" s="19" t="s">
        <v>206</v>
      </c>
      <c r="F10878" s="19" t="s">
        <v>207</v>
      </c>
      <c r="G10878" s="19" t="s">
        <v>272</v>
      </c>
      <c r="H10878" s="19" t="n">
        <f aca="false">IF(OR(VLOOKUP(A10878,Personal!$A$6:$F$112,5,FALSE())&lt;&gt;"Sí",N10878="No aplica"),0,'Catàleg GRAE'!D86)</f>
        <v>1</v>
      </c>
      <c r="I10878" s="20"/>
      <c r="J10878" s="20"/>
      <c r="K10878" s="20"/>
      <c r="L10878" s="21"/>
      <c r="M10878" s="21"/>
      <c r="N10878" s="20"/>
      <c r="O10878" s="20"/>
      <c r="P10878" s="19" t="str">
        <f aca="false">IF(I10878="","",I10878-H10878)</f>
        <v/>
      </c>
      <c r="Q10878" s="19" t="str">
        <f aca="true">IF(B10878="","",IF(N10878="No aplica","No aplica",IF(I10878="","Pendent",IF(N10878="Per substituir","Substituir",IF(OR(N10878="No localitzat",N10878="No lliurat"),"Reposar",IF(I10878&lt;H10878,"Reposar",IF(I10878&gt;H10878,"Revisar excedent",IF(AND(G10878="Sí",M10878&lt;&gt;"",M10878&lt;TODAY()),"EPI caducat",IF(AND(G10878="Sí",M10878&lt;&gt;"",M10878&lt;=TODAY()+90),"EPI caduca ≤90 dies",IF(OR(N10878="Deteriorat usable",N10878="Revisió necessària"),"Revisar","OK"))))))))))</f>
      </c>
      <c r="R10878" s="20"/>
    </row>
    <row r="10879" customFormat="false" ht="15" hidden="false" customHeight="false" outlineLevel="0" collapsed="false">
      <c r="A10879" s="19" t="n">
        <v>100</v>
      </c>
      <c r="B10879" s="19" t="n">
        <f aca="false">IFERROR(VLOOKUP(A10879,Personal!$A$6:$F$112,2,FALSE()),"")</f>
        <v>0</v>
      </c>
      <c r="C10879" s="19" t="n">
        <f aca="false">IFERROR(VLOOKUP(A10879,Personal!$A$6:$F$112,3,FALSE()),"")</f>
        <v>0</v>
      </c>
      <c r="D10879" s="19" t="s">
        <v>177</v>
      </c>
      <c r="E10879" s="19" t="s">
        <v>208</v>
      </c>
      <c r="F10879" s="19" t="s">
        <v>209</v>
      </c>
      <c r="G10879" s="19" t="s">
        <v>272</v>
      </c>
      <c r="H10879" s="19" t="n">
        <f aca="false">IF(OR(VLOOKUP(A10879,Personal!$A$6:$F$112,5,FALSE())&lt;&gt;"Sí",N10879="No aplica"),0,'Catàleg GRAE'!D87)</f>
        <v>1</v>
      </c>
      <c r="I10879" s="20"/>
      <c r="J10879" s="20"/>
      <c r="K10879" s="20"/>
      <c r="L10879" s="21"/>
      <c r="M10879" s="21"/>
      <c r="N10879" s="20"/>
      <c r="O10879" s="20"/>
      <c r="P10879" s="19" t="str">
        <f aca="false">IF(I10879="","",I10879-H10879)</f>
        <v/>
      </c>
      <c r="Q10879" s="19" t="str">
        <f aca="true">IF(B10879="","",IF(N10879="No aplica","No aplica",IF(I10879="","Pendent",IF(N10879="Per substituir","Substituir",IF(OR(N10879="No localitzat",N10879="No lliurat"),"Reposar",IF(I10879&lt;H10879,"Reposar",IF(I10879&gt;H10879,"Revisar excedent",IF(AND(G10879="Sí",M10879&lt;&gt;"",M10879&lt;TODAY()),"EPI caducat",IF(AND(G10879="Sí",M10879&lt;&gt;"",M10879&lt;=TODAY()+90),"EPI caduca ≤90 dies",IF(OR(N10879="Deteriorat usable",N10879="Revisió necessària"),"Revisar","OK"))))))))))</f>
      </c>
      <c r="R10879" s="20"/>
    </row>
    <row r="10880" customFormat="false" ht="15" hidden="false" customHeight="false" outlineLevel="0" collapsed="false">
      <c r="A10880" s="19" t="n">
        <v>100</v>
      </c>
      <c r="B10880" s="19" t="n">
        <f aca="false">IFERROR(VLOOKUP(A10880,Personal!$A$6:$F$112,2,FALSE()),"")</f>
        <v>0</v>
      </c>
      <c r="C10880" s="19" t="n">
        <f aca="false">IFERROR(VLOOKUP(A10880,Personal!$A$6:$F$112,3,FALSE()),"")</f>
        <v>0</v>
      </c>
      <c r="D10880" s="19" t="s">
        <v>177</v>
      </c>
      <c r="E10880" s="19" t="s">
        <v>210</v>
      </c>
      <c r="F10880" s="19" t="s">
        <v>211</v>
      </c>
      <c r="G10880" s="19" t="s">
        <v>272</v>
      </c>
      <c r="H10880" s="19" t="n">
        <f aca="false">IF(OR(VLOOKUP(A10880,Personal!$A$6:$F$112,5,FALSE())&lt;&gt;"Sí",N10880="No aplica"),0,'Catàleg GRAE'!D88)</f>
        <v>1</v>
      </c>
      <c r="I10880" s="20"/>
      <c r="J10880" s="20"/>
      <c r="K10880" s="20"/>
      <c r="L10880" s="21"/>
      <c r="M10880" s="21"/>
      <c r="N10880" s="20"/>
      <c r="O10880" s="20"/>
      <c r="P10880" s="19" t="str">
        <f aca="false">IF(I10880="","",I10880-H10880)</f>
        <v/>
      </c>
      <c r="Q10880" s="19" t="str">
        <f aca="true">IF(B10880="","",IF(N10880="No aplica","No aplica",IF(I10880="","Pendent",IF(N10880="Per substituir","Substituir",IF(OR(N10880="No localitzat",N10880="No lliurat"),"Reposar",IF(I10880&lt;H10880,"Reposar",IF(I10880&gt;H10880,"Revisar excedent",IF(AND(G10880="Sí",M10880&lt;&gt;"",M10880&lt;TODAY()),"EPI caducat",IF(AND(G10880="Sí",M10880&lt;&gt;"",M10880&lt;=TODAY()+90),"EPI caduca ≤90 dies",IF(OR(N10880="Deteriorat usable",N10880="Revisió necessària"),"Revisar","OK"))))))))))</f>
      </c>
      <c r="R10880" s="20"/>
    </row>
    <row r="10881" customFormat="false" ht="15" hidden="false" customHeight="false" outlineLevel="0" collapsed="false">
      <c r="A10881" s="19" t="n">
        <v>100</v>
      </c>
      <c r="B10881" s="19" t="n">
        <f aca="false">IFERROR(VLOOKUP(A10881,Personal!$A$6:$F$112,2,FALSE()),"")</f>
        <v>0</v>
      </c>
      <c r="C10881" s="19" t="n">
        <f aca="false">IFERROR(VLOOKUP(A10881,Personal!$A$6:$F$112,3,FALSE()),"")</f>
        <v>0</v>
      </c>
      <c r="D10881" s="19" t="s">
        <v>125</v>
      </c>
      <c r="E10881" s="19" t="s">
        <v>212</v>
      </c>
      <c r="F10881" s="19" t="s">
        <v>213</v>
      </c>
      <c r="G10881" s="19" t="s">
        <v>272</v>
      </c>
      <c r="H10881" s="19" t="n">
        <f aca="false">IF(OR(VLOOKUP(A10881,Personal!$A$6:$F$112,5,FALSE())&lt;&gt;"Sí",N10881="No aplica"),0,'Catàleg GRAE'!D89)</f>
        <v>1</v>
      </c>
      <c r="I10881" s="20"/>
      <c r="J10881" s="20"/>
      <c r="K10881" s="20"/>
      <c r="L10881" s="21"/>
      <c r="M10881" s="21"/>
      <c r="N10881" s="20"/>
      <c r="O10881" s="20"/>
      <c r="P10881" s="19" t="str">
        <f aca="false">IF(I10881="","",I10881-H10881)</f>
        <v/>
      </c>
      <c r="Q10881" s="19" t="str">
        <f aca="true">IF(B10881="","",IF(N10881="No aplica","No aplica",IF(I10881="","Pendent",IF(N10881="Per substituir","Substituir",IF(OR(N10881="No localitzat",N10881="No lliurat"),"Reposar",IF(I10881&lt;H10881,"Reposar",IF(I10881&gt;H10881,"Revisar excedent",IF(AND(G10881="Sí",M10881&lt;&gt;"",M10881&lt;TODAY()),"EPI caducat",IF(AND(G10881="Sí",M10881&lt;&gt;"",M10881&lt;=TODAY()+90),"EPI caduca ≤90 dies",IF(OR(N10881="Deteriorat usable",N10881="Revisió necessària"),"Revisar","OK"))))))))))</f>
      </c>
      <c r="R10881" s="20"/>
    </row>
    <row r="10882" customFormat="false" ht="15" hidden="false" customHeight="false" outlineLevel="0" collapsed="false">
      <c r="A10882" s="19" t="n">
        <v>100</v>
      </c>
      <c r="B10882" s="19" t="n">
        <f aca="false">IFERROR(VLOOKUP(A10882,Personal!$A$6:$F$112,2,FALSE()),"")</f>
        <v>0</v>
      </c>
      <c r="C10882" s="19" t="n">
        <f aca="false">IFERROR(VLOOKUP(A10882,Personal!$A$6:$F$112,3,FALSE()),"")</f>
        <v>0</v>
      </c>
      <c r="D10882" s="19" t="s">
        <v>40</v>
      </c>
      <c r="E10882" s="19" t="s">
        <v>214</v>
      </c>
      <c r="F10882" s="19" t="s">
        <v>215</v>
      </c>
      <c r="G10882" s="19" t="s">
        <v>291</v>
      </c>
      <c r="H10882" s="19" t="n">
        <f aca="false">IF(OR(VLOOKUP(A10882,Personal!$A$6:$F$112,5,FALSE())&lt;&gt;"Sí",N10882="No aplica"),0,'Catàleg GRAE'!D90)</f>
        <v>1</v>
      </c>
      <c r="I10882" s="20"/>
      <c r="J10882" s="20"/>
      <c r="K10882" s="20"/>
      <c r="L10882" s="21"/>
      <c r="M10882" s="21"/>
      <c r="N10882" s="20"/>
      <c r="O10882" s="20"/>
      <c r="P10882" s="19" t="str">
        <f aca="false">IF(I10882="","",I10882-H10882)</f>
        <v/>
      </c>
      <c r="Q10882" s="19" t="str">
        <f aca="true">IF(B10882="","",IF(N10882="No aplica","No aplica",IF(I10882="","Pendent",IF(N10882="Per substituir","Substituir",IF(OR(N10882="No localitzat",N10882="No lliurat"),"Reposar",IF(I10882&lt;H10882,"Reposar",IF(I10882&gt;H10882,"Revisar excedent",IF(AND(G10882="Sí",M10882&lt;&gt;"",M10882&lt;TODAY()),"EPI caducat",IF(AND(G10882="Sí",M10882&lt;&gt;"",M10882&lt;=TODAY()+90),"EPI caduca ≤90 dies",IF(OR(N10882="Deteriorat usable",N10882="Revisió necessària"),"Revisar","OK"))))))))))</f>
      </c>
      <c r="R10882" s="20"/>
    </row>
    <row r="10883" customFormat="false" ht="15" hidden="false" customHeight="false" outlineLevel="0" collapsed="false">
      <c r="A10883" s="19" t="n">
        <v>100</v>
      </c>
      <c r="B10883" s="19" t="n">
        <f aca="false">IFERROR(VLOOKUP(A10883,Personal!$A$6:$F$112,2,FALSE()),"")</f>
        <v>0</v>
      </c>
      <c r="C10883" s="19" t="n">
        <f aca="false">IFERROR(VLOOKUP(A10883,Personal!$A$6:$F$112,3,FALSE()),"")</f>
        <v>0</v>
      </c>
      <c r="D10883" s="19" t="s">
        <v>216</v>
      </c>
      <c r="E10883" s="19" t="s">
        <v>217</v>
      </c>
      <c r="F10883" s="19" t="s">
        <v>218</v>
      </c>
      <c r="G10883" s="19" t="s">
        <v>272</v>
      </c>
      <c r="H10883" s="19" t="n">
        <f aca="false">IF(OR(VLOOKUP(A10883,Personal!$A$6:$F$112,5,FALSE())&lt;&gt;"Sí",N10883="No aplica"),0,'Catàleg GRAE'!D91)</f>
        <v>1</v>
      </c>
      <c r="I10883" s="20"/>
      <c r="J10883" s="20"/>
      <c r="K10883" s="20"/>
      <c r="L10883" s="21"/>
      <c r="M10883" s="21"/>
      <c r="N10883" s="20"/>
      <c r="O10883" s="20"/>
      <c r="P10883" s="19" t="str">
        <f aca="false">IF(I10883="","",I10883-H10883)</f>
        <v/>
      </c>
      <c r="Q10883" s="19" t="str">
        <f aca="true">IF(B10883="","",IF(N10883="No aplica","No aplica",IF(I10883="","Pendent",IF(N10883="Per substituir","Substituir",IF(OR(N10883="No localitzat",N10883="No lliurat"),"Reposar",IF(I10883&lt;H10883,"Reposar",IF(I10883&gt;H10883,"Revisar excedent",IF(AND(G10883="Sí",M10883&lt;&gt;"",M10883&lt;TODAY()),"EPI caducat",IF(AND(G10883="Sí",M10883&lt;&gt;"",M10883&lt;=TODAY()+90),"EPI caduca ≤90 dies",IF(OR(N10883="Deteriorat usable",N10883="Revisió necessària"),"Revisar","OK"))))))))))</f>
      </c>
      <c r="R10883" s="20"/>
    </row>
    <row r="10884" customFormat="false" ht="15" hidden="false" customHeight="false" outlineLevel="0" collapsed="false">
      <c r="A10884" s="19" t="n">
        <v>100</v>
      </c>
      <c r="B10884" s="19" t="n">
        <f aca="false">IFERROR(VLOOKUP(A10884,Personal!$A$6:$F$112,2,FALSE()),"")</f>
        <v>0</v>
      </c>
      <c r="C10884" s="19" t="n">
        <f aca="false">IFERROR(VLOOKUP(A10884,Personal!$A$6:$F$112,3,FALSE()),"")</f>
        <v>0</v>
      </c>
      <c r="D10884" s="19" t="s">
        <v>37</v>
      </c>
      <c r="E10884" s="19" t="s">
        <v>219</v>
      </c>
      <c r="F10884" s="19" t="s">
        <v>220</v>
      </c>
      <c r="G10884" s="19" t="s">
        <v>291</v>
      </c>
      <c r="H10884" s="19" t="n">
        <f aca="false">IF(OR(VLOOKUP(A10884,Personal!$A$6:$F$112,5,FALSE())&lt;&gt;"Sí",N10884="No aplica"),0,'Catàleg GRAE'!D92)</f>
        <v>1</v>
      </c>
      <c r="I10884" s="20"/>
      <c r="J10884" s="20"/>
      <c r="K10884" s="20"/>
      <c r="L10884" s="21"/>
      <c r="M10884" s="21"/>
      <c r="N10884" s="20"/>
      <c r="O10884" s="20"/>
      <c r="P10884" s="19" t="str">
        <f aca="false">IF(I10884="","",I10884-H10884)</f>
        <v/>
      </c>
      <c r="Q10884" s="19" t="str">
        <f aca="true">IF(B10884="","",IF(N10884="No aplica","No aplica",IF(I10884="","Pendent",IF(N10884="Per substituir","Substituir",IF(OR(N10884="No localitzat",N10884="No lliurat"),"Reposar",IF(I10884&lt;H10884,"Reposar",IF(I10884&gt;H10884,"Revisar excedent",IF(AND(G10884="Sí",M10884&lt;&gt;"",M10884&lt;TODAY()),"EPI caducat",IF(AND(G10884="Sí",M10884&lt;&gt;"",M10884&lt;=TODAY()+90),"EPI caduca ≤90 dies",IF(OR(N10884="Deteriorat usable",N10884="Revisió necessària"),"Revisar","OK"))))))))))</f>
      </c>
      <c r="R10884" s="20"/>
    </row>
    <row r="10885" customFormat="false" ht="15" hidden="false" customHeight="false" outlineLevel="0" collapsed="false">
      <c r="A10885" s="19" t="n">
        <v>100</v>
      </c>
      <c r="B10885" s="19" t="n">
        <f aca="false">IFERROR(VLOOKUP(A10885,Personal!$A$6:$F$112,2,FALSE()),"")</f>
        <v>0</v>
      </c>
      <c r="C10885" s="19" t="n">
        <f aca="false">IFERROR(VLOOKUP(A10885,Personal!$A$6:$F$112,3,FALSE()),"")</f>
        <v>0</v>
      </c>
      <c r="D10885" s="19" t="s">
        <v>137</v>
      </c>
      <c r="E10885" s="19" t="s">
        <v>221</v>
      </c>
      <c r="F10885" s="19" t="s">
        <v>222</v>
      </c>
      <c r="G10885" s="19" t="s">
        <v>291</v>
      </c>
      <c r="H10885" s="19" t="n">
        <f aca="false">IF(OR(VLOOKUP(A10885,Personal!$A$6:$F$112,5,FALSE())&lt;&gt;"Sí",N10885="No aplica"),0,'Catàleg GRAE'!D93)</f>
        <v>1</v>
      </c>
      <c r="I10885" s="20"/>
      <c r="J10885" s="20"/>
      <c r="K10885" s="20"/>
      <c r="L10885" s="21"/>
      <c r="M10885" s="21"/>
      <c r="N10885" s="20"/>
      <c r="O10885" s="20"/>
      <c r="P10885" s="19" t="str">
        <f aca="false">IF(I10885="","",I10885-H10885)</f>
        <v/>
      </c>
      <c r="Q10885" s="19" t="str">
        <f aca="true">IF(B10885="","",IF(N10885="No aplica","No aplica",IF(I10885="","Pendent",IF(N10885="Per substituir","Substituir",IF(OR(N10885="No localitzat",N10885="No lliurat"),"Reposar",IF(I10885&lt;H10885,"Reposar",IF(I10885&gt;H10885,"Revisar excedent",IF(AND(G10885="Sí",M10885&lt;&gt;"",M10885&lt;TODAY()),"EPI caducat",IF(AND(G10885="Sí",M10885&lt;&gt;"",M10885&lt;=TODAY()+90),"EPI caduca ≤90 dies",IF(OR(N10885="Deteriorat usable",N10885="Revisió necessària"),"Revisar","OK"))))))))))</f>
      </c>
      <c r="R10885" s="20"/>
    </row>
    <row r="10886" customFormat="false" ht="15" hidden="false" customHeight="false" outlineLevel="0" collapsed="false">
      <c r="A10886" s="19" t="n">
        <v>100</v>
      </c>
      <c r="B10886" s="19" t="n">
        <f aca="false">IFERROR(VLOOKUP(A10886,Personal!$A$6:$F$112,2,FALSE()),"")</f>
        <v>0</v>
      </c>
      <c r="C10886" s="19" t="n">
        <f aca="false">IFERROR(VLOOKUP(A10886,Personal!$A$6:$F$112,3,FALSE()),"")</f>
        <v>0</v>
      </c>
      <c r="D10886" s="19" t="s">
        <v>137</v>
      </c>
      <c r="E10886" s="19" t="s">
        <v>223</v>
      </c>
      <c r="F10886" s="19" t="s">
        <v>224</v>
      </c>
      <c r="G10886" s="19" t="s">
        <v>291</v>
      </c>
      <c r="H10886" s="19" t="n">
        <f aca="false">IF(OR(VLOOKUP(A10886,Personal!$A$6:$F$112,5,FALSE())&lt;&gt;"Sí",N10886="No aplica"),0,'Catàleg GRAE'!D94)</f>
        <v>1</v>
      </c>
      <c r="I10886" s="20"/>
      <c r="J10886" s="20"/>
      <c r="K10886" s="20"/>
      <c r="L10886" s="21"/>
      <c r="M10886" s="21"/>
      <c r="N10886" s="20"/>
      <c r="O10886" s="20"/>
      <c r="P10886" s="19" t="str">
        <f aca="false">IF(I10886="","",I10886-H10886)</f>
        <v/>
      </c>
      <c r="Q10886" s="19" t="str">
        <f aca="true">IF(B10886="","",IF(N10886="No aplica","No aplica",IF(I10886="","Pendent",IF(N10886="Per substituir","Substituir",IF(OR(N10886="No localitzat",N10886="No lliurat"),"Reposar",IF(I10886&lt;H10886,"Reposar",IF(I10886&gt;H10886,"Revisar excedent",IF(AND(G10886="Sí",M10886&lt;&gt;"",M10886&lt;TODAY()),"EPI caducat",IF(AND(G10886="Sí",M10886&lt;&gt;"",M10886&lt;=TODAY()+90),"EPI caduca ≤90 dies",IF(OR(N10886="Deteriorat usable",N10886="Revisió necessària"),"Revisar","OK"))))))))))</f>
      </c>
      <c r="R10886" s="20"/>
    </row>
    <row r="10887" customFormat="false" ht="15" hidden="false" customHeight="false" outlineLevel="0" collapsed="false">
      <c r="A10887" s="19" t="n">
        <v>100</v>
      </c>
      <c r="B10887" s="19" t="n">
        <f aca="false">IFERROR(VLOOKUP(A10887,Personal!$A$6:$F$112,2,FALSE()),"")</f>
        <v>0</v>
      </c>
      <c r="C10887" s="19" t="n">
        <f aca="false">IFERROR(VLOOKUP(A10887,Personal!$A$6:$F$112,3,FALSE()),"")</f>
        <v>0</v>
      </c>
      <c r="D10887" s="19" t="s">
        <v>137</v>
      </c>
      <c r="E10887" s="19" t="s">
        <v>225</v>
      </c>
      <c r="F10887" s="19" t="s">
        <v>226</v>
      </c>
      <c r="G10887" s="19" t="s">
        <v>291</v>
      </c>
      <c r="H10887" s="19" t="n">
        <f aca="false">IF(OR(VLOOKUP(A10887,Personal!$A$6:$F$112,5,FALSE())&lt;&gt;"Sí",N10887="No aplica"),0,'Catàleg GRAE'!D95)</f>
        <v>1</v>
      </c>
      <c r="I10887" s="20"/>
      <c r="J10887" s="20"/>
      <c r="K10887" s="20"/>
      <c r="L10887" s="21"/>
      <c r="M10887" s="21"/>
      <c r="N10887" s="20"/>
      <c r="O10887" s="20"/>
      <c r="P10887" s="19" t="str">
        <f aca="false">IF(I10887="","",I10887-H10887)</f>
        <v/>
      </c>
      <c r="Q10887" s="19" t="str">
        <f aca="true">IF(B10887="","",IF(N10887="No aplica","No aplica",IF(I10887="","Pendent",IF(N10887="Per substituir","Substituir",IF(OR(N10887="No localitzat",N10887="No lliurat"),"Reposar",IF(I10887&lt;H10887,"Reposar",IF(I10887&gt;H10887,"Revisar excedent",IF(AND(G10887="Sí",M10887&lt;&gt;"",M10887&lt;TODAY()),"EPI caducat",IF(AND(G10887="Sí",M10887&lt;&gt;"",M10887&lt;=TODAY()+90),"EPI caduca ≤90 dies",IF(OR(N10887="Deteriorat usable",N10887="Revisió necessària"),"Revisar","OK"))))))))))</f>
      </c>
      <c r="R10887" s="20"/>
    </row>
    <row r="10888" customFormat="false" ht="15" hidden="false" customHeight="false" outlineLevel="0" collapsed="false">
      <c r="A10888" s="19" t="n">
        <v>100</v>
      </c>
      <c r="B10888" s="19" t="n">
        <f aca="false">IFERROR(VLOOKUP(A10888,Personal!$A$6:$F$112,2,FALSE()),"")</f>
        <v>0</v>
      </c>
      <c r="C10888" s="19" t="n">
        <f aca="false">IFERROR(VLOOKUP(A10888,Personal!$A$6:$F$112,3,FALSE()),"")</f>
        <v>0</v>
      </c>
      <c r="D10888" s="19" t="s">
        <v>137</v>
      </c>
      <c r="E10888" s="19" t="s">
        <v>227</v>
      </c>
      <c r="F10888" s="19" t="s">
        <v>228</v>
      </c>
      <c r="G10888" s="19" t="s">
        <v>291</v>
      </c>
      <c r="H10888" s="19" t="n">
        <f aca="false">IF(OR(VLOOKUP(A10888,Personal!$A$6:$F$112,5,FALSE())&lt;&gt;"Sí",N10888="No aplica"),0,'Catàleg GRAE'!D96)</f>
        <v>1</v>
      </c>
      <c r="I10888" s="20"/>
      <c r="J10888" s="20"/>
      <c r="K10888" s="20"/>
      <c r="L10888" s="21"/>
      <c r="M10888" s="21"/>
      <c r="N10888" s="20"/>
      <c r="O10888" s="20"/>
      <c r="P10888" s="19" t="str">
        <f aca="false">IF(I10888="","",I10888-H10888)</f>
        <v/>
      </c>
      <c r="Q10888" s="19" t="str">
        <f aca="true">IF(B10888="","",IF(N10888="No aplica","No aplica",IF(I10888="","Pendent",IF(N10888="Per substituir","Substituir",IF(OR(N10888="No localitzat",N10888="No lliurat"),"Reposar",IF(I10888&lt;H10888,"Reposar",IF(I10888&gt;H10888,"Revisar excedent",IF(AND(G10888="Sí",M10888&lt;&gt;"",M10888&lt;TODAY()),"EPI caducat",IF(AND(G10888="Sí",M10888&lt;&gt;"",M10888&lt;=TODAY()+90),"EPI caduca ≤90 dies",IF(OR(N10888="Deteriorat usable",N10888="Revisió necessària"),"Revisar","OK"))))))))))</f>
      </c>
      <c r="R10888" s="20"/>
    </row>
    <row r="10889" customFormat="false" ht="15" hidden="false" customHeight="false" outlineLevel="0" collapsed="false">
      <c r="A10889" s="19" t="n">
        <v>100</v>
      </c>
      <c r="B10889" s="19" t="n">
        <f aca="false">IFERROR(VLOOKUP(A10889,Personal!$A$6:$F$112,2,FALSE()),"")</f>
        <v>0</v>
      </c>
      <c r="C10889" s="19" t="n">
        <f aca="false">IFERROR(VLOOKUP(A10889,Personal!$A$6:$F$112,3,FALSE()),"")</f>
        <v>0</v>
      </c>
      <c r="D10889" s="19" t="s">
        <v>137</v>
      </c>
      <c r="E10889" s="19" t="s">
        <v>229</v>
      </c>
      <c r="F10889" s="19" t="s">
        <v>230</v>
      </c>
      <c r="G10889" s="19" t="s">
        <v>291</v>
      </c>
      <c r="H10889" s="19" t="n">
        <f aca="false">IF(OR(VLOOKUP(A10889,Personal!$A$6:$F$112,5,FALSE())&lt;&gt;"Sí",N10889="No aplica"),0,'Catàleg GRAE'!D97)</f>
        <v>1</v>
      </c>
      <c r="I10889" s="20"/>
      <c r="J10889" s="20"/>
      <c r="K10889" s="20"/>
      <c r="L10889" s="21"/>
      <c r="M10889" s="21"/>
      <c r="N10889" s="20"/>
      <c r="O10889" s="20"/>
      <c r="P10889" s="19" t="str">
        <f aca="false">IF(I10889="","",I10889-H10889)</f>
        <v/>
      </c>
      <c r="Q10889" s="19" t="str">
        <f aca="true">IF(B10889="","",IF(N10889="No aplica","No aplica",IF(I10889="","Pendent",IF(N10889="Per substituir","Substituir",IF(OR(N10889="No localitzat",N10889="No lliurat"),"Reposar",IF(I10889&lt;H10889,"Reposar",IF(I10889&gt;H10889,"Revisar excedent",IF(AND(G10889="Sí",M10889&lt;&gt;"",M10889&lt;TODAY()),"EPI caducat",IF(AND(G10889="Sí",M10889&lt;&gt;"",M10889&lt;=TODAY()+90),"EPI caduca ≤90 dies",IF(OR(N10889="Deteriorat usable",N10889="Revisió necessària"),"Revisar","OK"))))))))))</f>
      </c>
      <c r="R10889" s="20"/>
    </row>
    <row r="10890" customFormat="false" ht="15" hidden="false" customHeight="false" outlineLevel="0" collapsed="false">
      <c r="A10890" s="19" t="n">
        <v>100</v>
      </c>
      <c r="B10890" s="19" t="n">
        <f aca="false">IFERROR(VLOOKUP(A10890,Personal!$A$6:$F$112,2,FALSE()),"")</f>
        <v>0</v>
      </c>
      <c r="C10890" s="19" t="n">
        <f aca="false">IFERROR(VLOOKUP(A10890,Personal!$A$6:$F$112,3,FALSE()),"")</f>
        <v>0</v>
      </c>
      <c r="D10890" s="19" t="s">
        <v>137</v>
      </c>
      <c r="E10890" s="19" t="s">
        <v>231</v>
      </c>
      <c r="F10890" s="19" t="s">
        <v>232</v>
      </c>
      <c r="G10890" s="19" t="s">
        <v>291</v>
      </c>
      <c r="H10890" s="19" t="n">
        <f aca="false">IF(OR(VLOOKUP(A10890,Personal!$A$6:$F$112,5,FALSE())&lt;&gt;"Sí",N10890="No aplica"),0,'Catàleg GRAE'!D98)</f>
        <v>1</v>
      </c>
      <c r="I10890" s="20"/>
      <c r="J10890" s="20"/>
      <c r="K10890" s="20"/>
      <c r="L10890" s="21"/>
      <c r="M10890" s="21"/>
      <c r="N10890" s="20"/>
      <c r="O10890" s="20"/>
      <c r="P10890" s="19" t="str">
        <f aca="false">IF(I10890="","",I10890-H10890)</f>
        <v/>
      </c>
      <c r="Q10890" s="19" t="str">
        <f aca="true">IF(B10890="","",IF(N10890="No aplica","No aplica",IF(I10890="","Pendent",IF(N10890="Per substituir","Substituir",IF(OR(N10890="No localitzat",N10890="No lliurat"),"Reposar",IF(I10890&lt;H10890,"Reposar",IF(I10890&gt;H10890,"Revisar excedent",IF(AND(G10890="Sí",M10890&lt;&gt;"",M10890&lt;TODAY()),"EPI caducat",IF(AND(G10890="Sí",M10890&lt;&gt;"",M10890&lt;=TODAY()+90),"EPI caduca ≤90 dies",IF(OR(N10890="Deteriorat usable",N10890="Revisió necessària"),"Revisar","OK"))))))))))</f>
      </c>
      <c r="R10890" s="20"/>
    </row>
    <row r="10891" customFormat="false" ht="15" hidden="false" customHeight="false" outlineLevel="0" collapsed="false">
      <c r="A10891" s="19" t="n">
        <v>100</v>
      </c>
      <c r="B10891" s="19" t="n">
        <f aca="false">IFERROR(VLOOKUP(A10891,Personal!$A$6:$F$112,2,FALSE()),"")</f>
        <v>0</v>
      </c>
      <c r="C10891" s="19" t="n">
        <f aca="false">IFERROR(VLOOKUP(A10891,Personal!$A$6:$F$112,3,FALSE()),"")</f>
        <v>0</v>
      </c>
      <c r="D10891" s="19" t="s">
        <v>137</v>
      </c>
      <c r="E10891" s="19" t="s">
        <v>233</v>
      </c>
      <c r="F10891" s="19" t="s">
        <v>234</v>
      </c>
      <c r="G10891" s="19" t="s">
        <v>291</v>
      </c>
      <c r="H10891" s="19" t="n">
        <f aca="false">IF(OR(VLOOKUP(A10891,Personal!$A$6:$F$112,5,FALSE())&lt;&gt;"Sí",N10891="No aplica"),0,'Catàleg GRAE'!D99)</f>
        <v>1</v>
      </c>
      <c r="I10891" s="20"/>
      <c r="J10891" s="20"/>
      <c r="K10891" s="20"/>
      <c r="L10891" s="21"/>
      <c r="M10891" s="21"/>
      <c r="N10891" s="20"/>
      <c r="O10891" s="20"/>
      <c r="P10891" s="19" t="str">
        <f aca="false">IF(I10891="","",I10891-H10891)</f>
        <v/>
      </c>
      <c r="Q10891" s="19" t="str">
        <f aca="true">IF(B10891="","",IF(N10891="No aplica","No aplica",IF(I10891="","Pendent",IF(N10891="Per substituir","Substituir",IF(OR(N10891="No localitzat",N10891="No lliurat"),"Reposar",IF(I10891&lt;H10891,"Reposar",IF(I10891&gt;H10891,"Revisar excedent",IF(AND(G10891="Sí",M10891&lt;&gt;"",M10891&lt;TODAY()),"EPI caducat",IF(AND(G10891="Sí",M10891&lt;&gt;"",M10891&lt;=TODAY()+90),"EPI caduca ≤90 dies",IF(OR(N10891="Deteriorat usable",N10891="Revisió necessària"),"Revisar","OK"))))))))))</f>
      </c>
      <c r="R10891" s="20"/>
    </row>
    <row r="10892" customFormat="false" ht="15" hidden="false" customHeight="false" outlineLevel="0" collapsed="false">
      <c r="A10892" s="19" t="n">
        <v>100</v>
      </c>
      <c r="B10892" s="19" t="n">
        <f aca="false">IFERROR(VLOOKUP(A10892,Personal!$A$6:$F$112,2,FALSE()),"")</f>
        <v>0</v>
      </c>
      <c r="C10892" s="19" t="n">
        <f aca="false">IFERROR(VLOOKUP(A10892,Personal!$A$6:$F$112,3,FALSE()),"")</f>
        <v>0</v>
      </c>
      <c r="D10892" s="19" t="s">
        <v>216</v>
      </c>
      <c r="E10892" s="19" t="s">
        <v>235</v>
      </c>
      <c r="F10892" s="19" t="s">
        <v>236</v>
      </c>
      <c r="G10892" s="19" t="s">
        <v>272</v>
      </c>
      <c r="H10892" s="19" t="n">
        <f aca="false">IF(OR(VLOOKUP(A10892,Personal!$A$6:$F$112,5,FALSE())&lt;&gt;"Sí",N10892="No aplica"),0,'Catàleg GRAE'!D100)</f>
        <v>1</v>
      </c>
      <c r="I10892" s="20"/>
      <c r="J10892" s="20"/>
      <c r="K10892" s="20"/>
      <c r="L10892" s="21"/>
      <c r="M10892" s="21"/>
      <c r="N10892" s="20"/>
      <c r="O10892" s="20"/>
      <c r="P10892" s="19" t="str">
        <f aca="false">IF(I10892="","",I10892-H10892)</f>
        <v/>
      </c>
      <c r="Q10892" s="19" t="str">
        <f aca="true">IF(B10892="","",IF(N10892="No aplica","No aplica",IF(I10892="","Pendent",IF(N10892="Per substituir","Substituir",IF(OR(N10892="No localitzat",N10892="No lliurat"),"Reposar",IF(I10892&lt;H10892,"Reposar",IF(I10892&gt;H10892,"Revisar excedent",IF(AND(G10892="Sí",M10892&lt;&gt;"",M10892&lt;TODAY()),"EPI caducat",IF(AND(G10892="Sí",M10892&lt;&gt;"",M10892&lt;=TODAY()+90),"EPI caduca ≤90 dies",IF(OR(N10892="Deteriorat usable",N10892="Revisió necessària"),"Revisar","OK"))))))))))</f>
      </c>
      <c r="R10892" s="20"/>
    </row>
    <row r="10893" customFormat="false" ht="15" hidden="false" customHeight="false" outlineLevel="0" collapsed="false">
      <c r="A10893" s="19" t="n">
        <v>100</v>
      </c>
      <c r="B10893" s="19" t="n">
        <f aca="false">IFERROR(VLOOKUP(A10893,Personal!$A$6:$F$112,2,FALSE()),"")</f>
        <v>0</v>
      </c>
      <c r="C10893" s="19" t="n">
        <f aca="false">IFERROR(VLOOKUP(A10893,Personal!$A$6:$F$112,3,FALSE()),"")</f>
        <v>0</v>
      </c>
      <c r="D10893" s="19" t="s">
        <v>137</v>
      </c>
      <c r="E10893" s="19" t="s">
        <v>237</v>
      </c>
      <c r="F10893" s="19" t="s">
        <v>238</v>
      </c>
      <c r="G10893" s="19" t="s">
        <v>291</v>
      </c>
      <c r="H10893" s="19" t="n">
        <f aca="false">IF(OR(VLOOKUP(A10893,Personal!$A$6:$F$112,5,FALSE())&lt;&gt;"Sí",N10893="No aplica"),0,'Catàleg GRAE'!D101)</f>
        <v>1</v>
      </c>
      <c r="I10893" s="20"/>
      <c r="J10893" s="20"/>
      <c r="K10893" s="20"/>
      <c r="L10893" s="21"/>
      <c r="M10893" s="21"/>
      <c r="N10893" s="20"/>
      <c r="O10893" s="20"/>
      <c r="P10893" s="19" t="str">
        <f aca="false">IF(I10893="","",I10893-H10893)</f>
        <v/>
      </c>
      <c r="Q10893" s="19" t="str">
        <f aca="true">IF(B10893="","",IF(N10893="No aplica","No aplica",IF(I10893="","Pendent",IF(N10893="Per substituir","Substituir",IF(OR(N10893="No localitzat",N10893="No lliurat"),"Reposar",IF(I10893&lt;H10893,"Reposar",IF(I10893&gt;H10893,"Revisar excedent",IF(AND(G10893="Sí",M10893&lt;&gt;"",M10893&lt;TODAY()),"EPI caducat",IF(AND(G10893="Sí",M10893&lt;&gt;"",M10893&lt;=TODAY()+90),"EPI caduca ≤90 dies",IF(OR(N10893="Deteriorat usable",N10893="Revisió necessària"),"Revisar","OK"))))))))))</f>
      </c>
      <c r="R10893" s="20"/>
    </row>
    <row r="10894" customFormat="false" ht="15" hidden="false" customHeight="false" outlineLevel="0" collapsed="false">
      <c r="A10894" s="19" t="n">
        <v>100</v>
      </c>
      <c r="B10894" s="19" t="n">
        <f aca="false">IFERROR(VLOOKUP(A10894,Personal!$A$6:$F$112,2,FALSE()),"")</f>
        <v>0</v>
      </c>
      <c r="C10894" s="19" t="n">
        <f aca="false">IFERROR(VLOOKUP(A10894,Personal!$A$6:$F$112,3,FALSE()),"")</f>
        <v>0</v>
      </c>
      <c r="D10894" s="19" t="s">
        <v>37</v>
      </c>
      <c r="E10894" s="19" t="s">
        <v>239</v>
      </c>
      <c r="F10894" s="19" t="s">
        <v>240</v>
      </c>
      <c r="G10894" s="19" t="s">
        <v>291</v>
      </c>
      <c r="H10894" s="19" t="n">
        <f aca="false">IF(OR(VLOOKUP(A10894,Personal!$A$6:$F$112,5,FALSE())&lt;&gt;"Sí",N10894="No aplica"),0,'Catàleg GRAE'!D102)</f>
        <v>1</v>
      </c>
      <c r="I10894" s="20"/>
      <c r="J10894" s="20"/>
      <c r="K10894" s="20"/>
      <c r="L10894" s="21"/>
      <c r="M10894" s="21"/>
      <c r="N10894" s="20"/>
      <c r="O10894" s="20"/>
      <c r="P10894" s="19" t="str">
        <f aca="false">IF(I10894="","",I10894-H10894)</f>
        <v/>
      </c>
      <c r="Q10894" s="19" t="str">
        <f aca="true">IF(B10894="","",IF(N10894="No aplica","No aplica",IF(I10894="","Pendent",IF(N10894="Per substituir","Substituir",IF(OR(N10894="No localitzat",N10894="No lliurat"),"Reposar",IF(I10894&lt;H10894,"Reposar",IF(I10894&gt;H10894,"Revisar excedent",IF(AND(G10894="Sí",M10894&lt;&gt;"",M10894&lt;TODAY()),"EPI caducat",IF(AND(G10894="Sí",M10894&lt;&gt;"",M10894&lt;=TODAY()+90),"EPI caduca ≤90 dies",IF(OR(N10894="Deteriorat usable",N10894="Revisió necessària"),"Revisar","OK"))))))))))</f>
      </c>
      <c r="R10894" s="20"/>
    </row>
    <row r="10895" customFormat="false" ht="15" hidden="false" customHeight="false" outlineLevel="0" collapsed="false">
      <c r="A10895" s="19" t="n">
        <v>100</v>
      </c>
      <c r="B10895" s="19" t="n">
        <f aca="false">IFERROR(VLOOKUP(A10895,Personal!$A$6:$F$112,2,FALSE()),"")</f>
        <v>0</v>
      </c>
      <c r="C10895" s="19" t="n">
        <f aca="false">IFERROR(VLOOKUP(A10895,Personal!$A$6:$F$112,3,FALSE()),"")</f>
        <v>0</v>
      </c>
      <c r="D10895" s="19" t="s">
        <v>37</v>
      </c>
      <c r="E10895" s="19" t="s">
        <v>241</v>
      </c>
      <c r="F10895" s="19" t="s">
        <v>242</v>
      </c>
      <c r="G10895" s="19" t="s">
        <v>291</v>
      </c>
      <c r="H10895" s="19" t="n">
        <f aca="false">IF(OR(VLOOKUP(A10895,Personal!$A$6:$F$112,5,FALSE())&lt;&gt;"Sí",N10895="No aplica"),0,'Catàleg GRAE'!D103)</f>
        <v>1</v>
      </c>
      <c r="I10895" s="20"/>
      <c r="J10895" s="20"/>
      <c r="K10895" s="20"/>
      <c r="L10895" s="21"/>
      <c r="M10895" s="21"/>
      <c r="N10895" s="20"/>
      <c r="O10895" s="20"/>
      <c r="P10895" s="19" t="str">
        <f aca="false">IF(I10895="","",I10895-H10895)</f>
        <v/>
      </c>
      <c r="Q10895" s="19" t="str">
        <f aca="true">IF(B10895="","",IF(N10895="No aplica","No aplica",IF(I10895="","Pendent",IF(N10895="Per substituir","Substituir",IF(OR(N10895="No localitzat",N10895="No lliurat"),"Reposar",IF(I10895&lt;H10895,"Reposar",IF(I10895&gt;H10895,"Revisar excedent",IF(AND(G10895="Sí",M10895&lt;&gt;"",M10895&lt;TODAY()),"EPI caducat",IF(AND(G10895="Sí",M10895&lt;&gt;"",M10895&lt;=TODAY()+90),"EPI caduca ≤90 dies",IF(OR(N10895="Deteriorat usable",N10895="Revisió necessària"),"Revisar","OK"))))))))))</f>
      </c>
      <c r="R10895" s="20"/>
    </row>
    <row r="10896" customFormat="false" ht="15" hidden="false" customHeight="false" outlineLevel="0" collapsed="false">
      <c r="A10896" s="19" t="n">
        <v>100</v>
      </c>
      <c r="B10896" s="19" t="n">
        <f aca="false">IFERROR(VLOOKUP(A10896,Personal!$A$6:$F$112,2,FALSE()),"")</f>
        <v>0</v>
      </c>
      <c r="C10896" s="19" t="n">
        <f aca="false">IFERROR(VLOOKUP(A10896,Personal!$A$6:$F$112,3,FALSE()),"")</f>
        <v>0</v>
      </c>
      <c r="D10896" s="19" t="s">
        <v>177</v>
      </c>
      <c r="E10896" s="19" t="s">
        <v>243</v>
      </c>
      <c r="F10896" s="19" t="s">
        <v>244</v>
      </c>
      <c r="G10896" s="19" t="s">
        <v>272</v>
      </c>
      <c r="H10896" s="19" t="n">
        <f aca="false">IF(OR(VLOOKUP(A10896,Personal!$A$6:$F$112,5,FALSE())&lt;&gt;"Sí",N10896="No aplica"),0,'Catàleg GRAE'!D104)</f>
        <v>1</v>
      </c>
      <c r="I10896" s="20"/>
      <c r="J10896" s="20"/>
      <c r="K10896" s="20"/>
      <c r="L10896" s="21"/>
      <c r="M10896" s="21"/>
      <c r="N10896" s="20"/>
      <c r="O10896" s="20"/>
      <c r="P10896" s="19" t="str">
        <f aca="false">IF(I10896="","",I10896-H10896)</f>
        <v/>
      </c>
      <c r="Q10896" s="19" t="str">
        <f aca="true">IF(B10896="","",IF(N10896="No aplica","No aplica",IF(I10896="","Pendent",IF(N10896="Per substituir","Substituir",IF(OR(N10896="No localitzat",N10896="No lliurat"),"Reposar",IF(I10896&lt;H10896,"Reposar",IF(I10896&gt;H10896,"Revisar excedent",IF(AND(G10896="Sí",M10896&lt;&gt;"",M10896&lt;TODAY()),"EPI caducat",IF(AND(G10896="Sí",M10896&lt;&gt;"",M10896&lt;=TODAY()+90),"EPI caduca ≤90 dies",IF(OR(N10896="Deteriorat usable",N10896="Revisió necessària"),"Revisar","OK"))))))))))</f>
      </c>
      <c r="R10896" s="20"/>
    </row>
    <row r="10897" customFormat="false" ht="15" hidden="false" customHeight="false" outlineLevel="0" collapsed="false">
      <c r="A10897" s="19" t="n">
        <v>100</v>
      </c>
      <c r="B10897" s="19" t="n">
        <f aca="false">IFERROR(VLOOKUP(A10897,Personal!$A$6:$F$112,2,FALSE()),"")</f>
        <v>0</v>
      </c>
      <c r="C10897" s="19" t="n">
        <f aca="false">IFERROR(VLOOKUP(A10897,Personal!$A$6:$F$112,3,FALSE()),"")</f>
        <v>0</v>
      </c>
      <c r="D10897" s="19" t="s">
        <v>177</v>
      </c>
      <c r="E10897" s="19" t="s">
        <v>245</v>
      </c>
      <c r="F10897" s="19" t="s">
        <v>246</v>
      </c>
      <c r="G10897" s="19" t="s">
        <v>272</v>
      </c>
      <c r="H10897" s="19" t="n">
        <f aca="false">IF(OR(VLOOKUP(A10897,Personal!$A$6:$F$112,5,FALSE())&lt;&gt;"Sí",N10897="No aplica"),0,'Catàleg GRAE'!D105)</f>
        <v>1</v>
      </c>
      <c r="I10897" s="20"/>
      <c r="J10897" s="20"/>
      <c r="K10897" s="20"/>
      <c r="L10897" s="21"/>
      <c r="M10897" s="21"/>
      <c r="N10897" s="20"/>
      <c r="O10897" s="20"/>
      <c r="P10897" s="19" t="str">
        <f aca="false">IF(I10897="","",I10897-H10897)</f>
        <v/>
      </c>
      <c r="Q10897" s="19" t="str">
        <f aca="true">IF(B10897="","",IF(N10897="No aplica","No aplica",IF(I10897="","Pendent",IF(N10897="Per substituir","Substituir",IF(OR(N10897="No localitzat",N10897="No lliurat"),"Reposar",IF(I10897&lt;H10897,"Reposar",IF(I10897&gt;H10897,"Revisar excedent",IF(AND(G10897="Sí",M10897&lt;&gt;"",M10897&lt;TODAY()),"EPI caducat",IF(AND(G10897="Sí",M10897&lt;&gt;"",M10897&lt;=TODAY()+90),"EPI caduca ≤90 dies",IF(OR(N10897="Deteriorat usable",N10897="Revisió necessària"),"Revisar","OK"))))))))))</f>
      </c>
      <c r="R10897" s="20"/>
    </row>
    <row r="10898" customFormat="false" ht="15" hidden="false" customHeight="false" outlineLevel="0" collapsed="false">
      <c r="A10898" s="19" t="n">
        <v>100</v>
      </c>
      <c r="B10898" s="19" t="n">
        <f aca="false">IFERROR(VLOOKUP(A10898,Personal!$A$6:$F$112,2,FALSE()),"")</f>
        <v>0</v>
      </c>
      <c r="C10898" s="19" t="n">
        <f aca="false">IFERROR(VLOOKUP(A10898,Personal!$A$6:$F$112,3,FALSE()),"")</f>
        <v>0</v>
      </c>
      <c r="D10898" s="19" t="s">
        <v>177</v>
      </c>
      <c r="E10898" s="19" t="s">
        <v>247</v>
      </c>
      <c r="F10898" s="19" t="s">
        <v>248</v>
      </c>
      <c r="G10898" s="19" t="s">
        <v>272</v>
      </c>
      <c r="H10898" s="19" t="n">
        <f aca="false">IF(OR(VLOOKUP(A10898,Personal!$A$6:$F$112,5,FALSE())&lt;&gt;"Sí",N10898="No aplica"),0,'Catàleg GRAE'!D106)</f>
        <v>1</v>
      </c>
      <c r="I10898" s="20"/>
      <c r="J10898" s="20"/>
      <c r="K10898" s="20"/>
      <c r="L10898" s="21"/>
      <c r="M10898" s="21"/>
      <c r="N10898" s="20"/>
      <c r="O10898" s="20"/>
      <c r="P10898" s="19" t="str">
        <f aca="false">IF(I10898="","",I10898-H10898)</f>
        <v/>
      </c>
      <c r="Q10898" s="19" t="str">
        <f aca="true">IF(B10898="","",IF(N10898="No aplica","No aplica",IF(I10898="","Pendent",IF(N10898="Per substituir","Substituir",IF(OR(N10898="No localitzat",N10898="No lliurat"),"Reposar",IF(I10898&lt;H10898,"Reposar",IF(I10898&gt;H10898,"Revisar excedent",IF(AND(G10898="Sí",M10898&lt;&gt;"",M10898&lt;TODAY()),"EPI caducat",IF(AND(G10898="Sí",M10898&lt;&gt;"",M10898&lt;=TODAY()+90),"EPI caduca ≤90 dies",IF(OR(N10898="Deteriorat usable",N10898="Revisió necessària"),"Revisar","OK"))))))))))</f>
      </c>
      <c r="R10898" s="20"/>
    </row>
    <row r="10899" customFormat="false" ht="15" hidden="false" customHeight="false" outlineLevel="0" collapsed="false">
      <c r="A10899" s="19" t="n">
        <v>100</v>
      </c>
      <c r="B10899" s="19" t="n">
        <f aca="false">IFERROR(VLOOKUP(A10899,Personal!$A$6:$F$112,2,FALSE()),"")</f>
        <v>0</v>
      </c>
      <c r="C10899" s="19" t="n">
        <f aca="false">IFERROR(VLOOKUP(A10899,Personal!$A$6:$F$112,3,FALSE()),"")</f>
        <v>0</v>
      </c>
      <c r="D10899" s="19" t="s">
        <v>177</v>
      </c>
      <c r="E10899" s="19" t="s">
        <v>249</v>
      </c>
      <c r="F10899" s="19" t="s">
        <v>250</v>
      </c>
      <c r="G10899" s="19" t="s">
        <v>272</v>
      </c>
      <c r="H10899" s="19" t="n">
        <f aca="false">IF(OR(VLOOKUP(A10899,Personal!$A$6:$F$112,5,FALSE())&lt;&gt;"Sí",N10899="No aplica"),0,'Catàleg GRAE'!D107)</f>
        <v>1</v>
      </c>
      <c r="I10899" s="20"/>
      <c r="J10899" s="20"/>
      <c r="K10899" s="20"/>
      <c r="L10899" s="21"/>
      <c r="M10899" s="21"/>
      <c r="N10899" s="20"/>
      <c r="O10899" s="20"/>
      <c r="P10899" s="19" t="str">
        <f aca="false">IF(I10899="","",I10899-H10899)</f>
        <v/>
      </c>
      <c r="Q10899" s="19" t="str">
        <f aca="true">IF(B10899="","",IF(N10899="No aplica","No aplica",IF(I10899="","Pendent",IF(N10899="Per substituir","Substituir",IF(OR(N10899="No localitzat",N10899="No lliurat"),"Reposar",IF(I10899&lt;H10899,"Reposar",IF(I10899&gt;H10899,"Revisar excedent",IF(AND(G10899="Sí",M10899&lt;&gt;"",M10899&lt;TODAY()),"EPI caducat",IF(AND(G10899="Sí",M10899&lt;&gt;"",M10899&lt;=TODAY()+90),"EPI caduca ≤90 dies",IF(OR(N10899="Deteriorat usable",N10899="Revisió necessària"),"Revisar","OK"))))))))))</f>
      </c>
      <c r="R10899" s="20"/>
    </row>
    <row r="10900" customFormat="false" ht="15" hidden="false" customHeight="false" outlineLevel="0" collapsed="false">
      <c r="A10900" s="19" t="n">
        <v>100</v>
      </c>
      <c r="B10900" s="19" t="n">
        <f aca="false">IFERROR(VLOOKUP(A10900,Personal!$A$6:$F$112,2,FALSE()),"")</f>
        <v>0</v>
      </c>
      <c r="C10900" s="19" t="n">
        <f aca="false">IFERROR(VLOOKUP(A10900,Personal!$A$6:$F$112,3,FALSE()),"")</f>
        <v>0</v>
      </c>
      <c r="D10900" s="19" t="s">
        <v>177</v>
      </c>
      <c r="E10900" s="19" t="s">
        <v>251</v>
      </c>
      <c r="F10900" s="19" t="s">
        <v>252</v>
      </c>
      <c r="G10900" s="19" t="s">
        <v>272</v>
      </c>
      <c r="H10900" s="19" t="n">
        <f aca="false">IF(OR(VLOOKUP(A10900,Personal!$A$6:$F$112,5,FALSE())&lt;&gt;"Sí",N10900="No aplica"),0,'Catàleg GRAE'!D108)</f>
        <v>1</v>
      </c>
      <c r="I10900" s="20"/>
      <c r="J10900" s="20"/>
      <c r="K10900" s="20"/>
      <c r="L10900" s="21"/>
      <c r="M10900" s="21"/>
      <c r="N10900" s="20"/>
      <c r="O10900" s="20"/>
      <c r="P10900" s="19" t="str">
        <f aca="false">IF(I10900="","",I10900-H10900)</f>
        <v/>
      </c>
      <c r="Q10900" s="19" t="str">
        <f aca="true">IF(B10900="","",IF(N10900="No aplica","No aplica",IF(I10900="","Pendent",IF(N10900="Per substituir","Substituir",IF(OR(N10900="No localitzat",N10900="No lliurat"),"Reposar",IF(I10900&lt;H10900,"Reposar",IF(I10900&gt;H10900,"Revisar excedent",IF(AND(G10900="Sí",M10900&lt;&gt;"",M10900&lt;TODAY()),"EPI caducat",IF(AND(G10900="Sí",M10900&lt;&gt;"",M10900&lt;=TODAY()+90),"EPI caduca ≤90 dies",IF(OR(N10900="Deteriorat usable",N10900="Revisió necessària"),"Revisar","OK"))))))))))</f>
      </c>
      <c r="R10900" s="20"/>
    </row>
    <row r="10901" customFormat="false" ht="15" hidden="false" customHeight="false" outlineLevel="0" collapsed="false">
      <c r="A10901" s="19" t="n">
        <v>100</v>
      </c>
      <c r="B10901" s="19" t="n">
        <f aca="false">IFERROR(VLOOKUP(A10901,Personal!$A$6:$F$112,2,FALSE()),"")</f>
        <v>0</v>
      </c>
      <c r="C10901" s="19" t="n">
        <f aca="false">IFERROR(VLOOKUP(A10901,Personal!$A$6:$F$112,3,FALSE()),"")</f>
        <v>0</v>
      </c>
      <c r="D10901" s="19" t="s">
        <v>125</v>
      </c>
      <c r="E10901" s="19" t="s">
        <v>253</v>
      </c>
      <c r="F10901" s="19" t="s">
        <v>254</v>
      </c>
      <c r="G10901" s="19" t="s">
        <v>272</v>
      </c>
      <c r="H10901" s="19" t="n">
        <f aca="false">IF(OR(VLOOKUP(A10901,Personal!$A$6:$F$112,5,FALSE())&lt;&gt;"Sí",N10901="No aplica"),0,'Catàleg GRAE'!D109)</f>
        <v>1</v>
      </c>
      <c r="I10901" s="20"/>
      <c r="J10901" s="20"/>
      <c r="K10901" s="20"/>
      <c r="L10901" s="21"/>
      <c r="M10901" s="21"/>
      <c r="N10901" s="20"/>
      <c r="O10901" s="20"/>
      <c r="P10901" s="19" t="str">
        <f aca="false">IF(I10901="","",I10901-H10901)</f>
        <v/>
      </c>
      <c r="Q10901" s="19" t="str">
        <f aca="true">IF(B10901="","",IF(N10901="No aplica","No aplica",IF(I10901="","Pendent",IF(N10901="Per substituir","Substituir",IF(OR(N10901="No localitzat",N10901="No lliurat"),"Reposar",IF(I10901&lt;H10901,"Reposar",IF(I10901&gt;H10901,"Revisar excedent",IF(AND(G10901="Sí",M10901&lt;&gt;"",M10901&lt;TODAY()),"EPI caducat",IF(AND(G10901="Sí",M10901&lt;&gt;"",M10901&lt;=TODAY()+90),"EPI caduca ≤90 dies",IF(OR(N10901="Deteriorat usable",N10901="Revisió necessària"),"Revisar","OK"))))))))))</f>
      </c>
      <c r="R10901" s="20"/>
    </row>
    <row r="10902" customFormat="false" ht="15" hidden="false" customHeight="false" outlineLevel="0" collapsed="false">
      <c r="A10902" s="19" t="n">
        <v>100</v>
      </c>
      <c r="B10902" s="19" t="n">
        <f aca="false">IFERROR(VLOOKUP(A10902,Personal!$A$6:$F$112,2,FALSE()),"")</f>
        <v>0</v>
      </c>
      <c r="C10902" s="19" t="n">
        <f aca="false">IFERROR(VLOOKUP(A10902,Personal!$A$6:$F$112,3,FALSE()),"")</f>
        <v>0</v>
      </c>
      <c r="D10902" s="19" t="s">
        <v>177</v>
      </c>
      <c r="E10902" s="19" t="s">
        <v>255</v>
      </c>
      <c r="F10902" s="19" t="s">
        <v>256</v>
      </c>
      <c r="G10902" s="19" t="s">
        <v>272</v>
      </c>
      <c r="H10902" s="19" t="n">
        <f aca="false">IF(OR(VLOOKUP(A10902,Personal!$A$6:$F$112,5,FALSE())&lt;&gt;"Sí",N10902="No aplica"),0,'Catàleg GRAE'!D110)</f>
        <v>1</v>
      </c>
      <c r="I10902" s="20"/>
      <c r="J10902" s="20"/>
      <c r="K10902" s="20"/>
      <c r="L10902" s="21"/>
      <c r="M10902" s="21"/>
      <c r="N10902" s="20"/>
      <c r="O10902" s="20"/>
      <c r="P10902" s="19" t="str">
        <f aca="false">IF(I10902="","",I10902-H10902)</f>
        <v/>
      </c>
      <c r="Q10902" s="19" t="str">
        <f aca="true">IF(B10902="","",IF(N10902="No aplica","No aplica",IF(I10902="","Pendent",IF(N10902="Per substituir","Substituir",IF(OR(N10902="No localitzat",N10902="No lliurat"),"Reposar",IF(I10902&lt;H10902,"Reposar",IF(I10902&gt;H10902,"Revisar excedent",IF(AND(G10902="Sí",M10902&lt;&gt;"",M10902&lt;TODAY()),"EPI caducat",IF(AND(G10902="Sí",M10902&lt;&gt;"",M10902&lt;=TODAY()+90),"EPI caduca ≤90 dies",IF(OR(N10902="Deteriorat usable",N10902="Revisió necessària"),"Revisar","OK"))))))))))</f>
      </c>
      <c r="R10902" s="20"/>
    </row>
    <row r="10903" customFormat="false" ht="15" hidden="false" customHeight="false" outlineLevel="0" collapsed="false">
      <c r="A10903" s="19" t="n">
        <v>100</v>
      </c>
      <c r="B10903" s="19" t="n">
        <f aca="false">IFERROR(VLOOKUP(A10903,Personal!$A$6:$F$112,2,FALSE()),"")</f>
        <v>0</v>
      </c>
      <c r="C10903" s="19" t="n">
        <f aca="false">IFERROR(VLOOKUP(A10903,Personal!$A$6:$F$112,3,FALSE()),"")</f>
        <v>0</v>
      </c>
      <c r="D10903" s="19" t="s">
        <v>142</v>
      </c>
      <c r="E10903" s="19" t="s">
        <v>257</v>
      </c>
      <c r="F10903" s="19" t="s">
        <v>258</v>
      </c>
      <c r="G10903" s="19" t="s">
        <v>291</v>
      </c>
      <c r="H10903" s="19" t="n">
        <f aca="false">IF(OR(VLOOKUP(A10903,Personal!$A$6:$F$112,5,FALSE())&lt;&gt;"Sí",N10903="No aplica"),0,'Catàleg GRAE'!D111)</f>
        <v>1</v>
      </c>
      <c r="I10903" s="20"/>
      <c r="J10903" s="20"/>
      <c r="K10903" s="20"/>
      <c r="L10903" s="21"/>
      <c r="M10903" s="21"/>
      <c r="N10903" s="20"/>
      <c r="O10903" s="20"/>
      <c r="P10903" s="19" t="str">
        <f aca="false">IF(I10903="","",I10903-H10903)</f>
        <v/>
      </c>
      <c r="Q10903" s="19" t="str">
        <f aca="true">IF(B10903="","",IF(N10903="No aplica","No aplica",IF(I10903="","Pendent",IF(N10903="Per substituir","Substituir",IF(OR(N10903="No localitzat",N10903="No lliurat"),"Reposar",IF(I10903&lt;H10903,"Reposar",IF(I10903&gt;H10903,"Revisar excedent",IF(AND(G10903="Sí",M10903&lt;&gt;"",M10903&lt;TODAY()),"EPI caducat",IF(AND(G10903="Sí",M10903&lt;&gt;"",M10903&lt;=TODAY()+90),"EPI caduca ≤90 dies",IF(OR(N10903="Deteriorat usable",N10903="Revisió necessària"),"Revisar","OK"))))))))))</f>
      </c>
      <c r="R10903" s="20"/>
    </row>
    <row r="10904" customFormat="false" ht="15" hidden="false" customHeight="false" outlineLevel="0" collapsed="false">
      <c r="A10904" s="19" t="n">
        <v>100</v>
      </c>
      <c r="B10904" s="19" t="n">
        <f aca="false">IFERROR(VLOOKUP(A10904,Personal!$A$6:$F$112,2,FALSE()),"")</f>
        <v>0</v>
      </c>
      <c r="C10904" s="19" t="n">
        <f aca="false">IFERROR(VLOOKUP(A10904,Personal!$A$6:$F$112,3,FALSE()),"")</f>
        <v>0</v>
      </c>
      <c r="D10904" s="19" t="s">
        <v>112</v>
      </c>
      <c r="E10904" s="19" t="s">
        <v>259</v>
      </c>
      <c r="F10904" s="19" t="s">
        <v>260</v>
      </c>
      <c r="G10904" s="19" t="s">
        <v>291</v>
      </c>
      <c r="H10904" s="19" t="n">
        <f aca="false">IF(OR(VLOOKUP(A10904,Personal!$A$6:$F$112,5,FALSE())&lt;&gt;"Sí",N10904="No aplica"),0,'Catàleg GRAE'!D112)</f>
        <v>1</v>
      </c>
      <c r="I10904" s="20"/>
      <c r="J10904" s="20"/>
      <c r="K10904" s="20"/>
      <c r="L10904" s="21"/>
      <c r="M10904" s="21"/>
      <c r="N10904" s="20"/>
      <c r="O10904" s="20"/>
      <c r="P10904" s="19" t="str">
        <f aca="false">IF(I10904="","",I10904-H10904)</f>
        <v/>
      </c>
      <c r="Q10904" s="19" t="str">
        <f aca="true">IF(B10904="","",IF(N10904="No aplica","No aplica",IF(I10904="","Pendent",IF(N10904="Per substituir","Substituir",IF(OR(N10904="No localitzat",N10904="No lliurat"),"Reposar",IF(I10904&lt;H10904,"Reposar",IF(I10904&gt;H10904,"Revisar excedent",IF(AND(G10904="Sí",M10904&lt;&gt;"",M10904&lt;TODAY()),"EPI caducat",IF(AND(G10904="Sí",M10904&lt;&gt;"",M10904&lt;=TODAY()+90),"EPI caduca ≤90 dies",IF(OR(N10904="Deteriorat usable",N10904="Revisió necessària"),"Revisar","OK"))))))))))</f>
      </c>
      <c r="R10904" s="20"/>
    </row>
    <row r="10905" customFormat="false" ht="15" hidden="false" customHeight="false" outlineLevel="0" collapsed="false">
      <c r="A10905" s="19" t="n">
        <v>100</v>
      </c>
      <c r="B10905" s="19" t="n">
        <f aca="false">IFERROR(VLOOKUP(A10905,Personal!$A$6:$F$112,2,FALSE()),"")</f>
        <v>0</v>
      </c>
      <c r="C10905" s="19" t="n">
        <f aca="false">IFERROR(VLOOKUP(A10905,Personal!$A$6:$F$112,3,FALSE()),"")</f>
        <v>0</v>
      </c>
      <c r="D10905" s="19" t="s">
        <v>261</v>
      </c>
      <c r="E10905" s="19" t="s">
        <v>262</v>
      </c>
      <c r="F10905" s="19" t="s">
        <v>263</v>
      </c>
      <c r="G10905" s="19" t="s">
        <v>291</v>
      </c>
      <c r="H10905" s="19" t="n">
        <f aca="false">IF(OR(VLOOKUP(A10905,Personal!$A$6:$F$112,5,FALSE())&lt;&gt;"Sí",N10905="No aplica"),0,'Catàleg GRAE'!D113)</f>
        <v>1</v>
      </c>
      <c r="I10905" s="20"/>
      <c r="J10905" s="20"/>
      <c r="K10905" s="20"/>
      <c r="L10905" s="21"/>
      <c r="M10905" s="21"/>
      <c r="N10905" s="20"/>
      <c r="O10905" s="20"/>
      <c r="P10905" s="19" t="str">
        <f aca="false">IF(I10905="","",I10905-H10905)</f>
        <v/>
      </c>
      <c r="Q10905" s="19" t="str">
        <f aca="true">IF(B10905="","",IF(N10905="No aplica","No aplica",IF(I10905="","Pendent",IF(N10905="Per substituir","Substituir",IF(OR(N10905="No localitzat",N10905="No lliurat"),"Reposar",IF(I10905&lt;H10905,"Reposar",IF(I10905&gt;H10905,"Revisar excedent",IF(AND(G10905="Sí",M10905&lt;&gt;"",M10905&lt;TODAY()),"EPI caducat",IF(AND(G10905="Sí",M10905&lt;&gt;"",M10905&lt;=TODAY()+90),"EPI caduca ≤90 dies",IF(OR(N10905="Deteriorat usable",N10905="Revisió necessària"),"Revisar","OK"))))))))))</f>
      </c>
      <c r="R10905" s="20"/>
    </row>
    <row r="10906" customFormat="false" ht="15" hidden="false" customHeight="false" outlineLevel="0" collapsed="false">
      <c r="A10906" s="19" t="n">
        <v>101</v>
      </c>
      <c r="B10906" s="19" t="n">
        <f aca="false">IFERROR(VLOOKUP(A10906,Personal!$A$6:$F$112,2,FALSE()),"")</f>
        <v>0</v>
      </c>
      <c r="C10906" s="19" t="n">
        <f aca="false">IFERROR(VLOOKUP(A10906,Personal!$A$6:$F$112,3,FALSE()),"")</f>
        <v>0</v>
      </c>
      <c r="D10906" s="19" t="s">
        <v>26</v>
      </c>
      <c r="E10906" s="19" t="s">
        <v>27</v>
      </c>
      <c r="F10906" s="19" t="s">
        <v>28</v>
      </c>
      <c r="G10906" s="19" t="s">
        <v>291</v>
      </c>
      <c r="H10906" s="19" t="n">
        <f aca="false">IF(OR(VLOOKUP(A10906,Personal!$A$6:$F$112,5,FALSE())&lt;&gt;"Sí",N10906="No aplica"),0,'Catàleg GRAE'!D5)</f>
        <v>1</v>
      </c>
      <c r="I10906" s="20"/>
      <c r="J10906" s="20"/>
      <c r="K10906" s="20"/>
      <c r="L10906" s="21"/>
      <c r="M10906" s="21"/>
      <c r="N10906" s="20"/>
      <c r="O10906" s="20"/>
      <c r="P10906" s="19" t="str">
        <f aca="false">IF(I10906="","",I10906-H10906)</f>
        <v/>
      </c>
      <c r="Q10906" s="19" t="str">
        <f aca="true">IF(B10906="","",IF(N10906="No aplica","No aplica",IF(I10906="","Pendent",IF(N10906="Per substituir","Substituir",IF(OR(N10906="No localitzat",N10906="No lliurat"),"Reposar",IF(I10906&lt;H10906,"Reposar",IF(I10906&gt;H10906,"Revisar excedent",IF(AND(G10906="Sí",M10906&lt;&gt;"",M10906&lt;TODAY()),"EPI caducat",IF(AND(G10906="Sí",M10906&lt;&gt;"",M10906&lt;=TODAY()+90),"EPI caduca ≤90 dies",IF(OR(N10906="Deteriorat usable",N10906="Revisió necessària"),"Revisar","OK"))))))))))</f>
      </c>
      <c r="R10906" s="20"/>
    </row>
    <row r="10907" customFormat="false" ht="15" hidden="false" customHeight="false" outlineLevel="0" collapsed="false">
      <c r="A10907" s="19" t="n">
        <v>101</v>
      </c>
      <c r="B10907" s="19" t="n">
        <f aca="false">IFERROR(VLOOKUP(A10907,Personal!$A$6:$F$112,2,FALSE()),"")</f>
        <v>0</v>
      </c>
      <c r="C10907" s="19" t="n">
        <f aca="false">IFERROR(VLOOKUP(A10907,Personal!$A$6:$F$112,3,FALSE()),"")</f>
        <v>0</v>
      </c>
      <c r="D10907" s="19" t="s">
        <v>26</v>
      </c>
      <c r="E10907" s="19" t="s">
        <v>27</v>
      </c>
      <c r="F10907" s="19" t="s">
        <v>30</v>
      </c>
      <c r="G10907" s="19" t="s">
        <v>291</v>
      </c>
      <c r="H10907" s="19" t="n">
        <f aca="false">IF(OR(VLOOKUP(A10907,Personal!$A$6:$F$112,5,FALSE())&lt;&gt;"Sí",N10907="No aplica"),0,'Catàleg GRAE'!D6)</f>
        <v>1</v>
      </c>
      <c r="I10907" s="20"/>
      <c r="J10907" s="20"/>
      <c r="K10907" s="20"/>
      <c r="L10907" s="21"/>
      <c r="M10907" s="21"/>
      <c r="N10907" s="20"/>
      <c r="O10907" s="20"/>
      <c r="P10907" s="19" t="str">
        <f aca="false">IF(I10907="","",I10907-H10907)</f>
        <v/>
      </c>
      <c r="Q10907" s="19" t="str">
        <f aca="true">IF(B10907="","",IF(N10907="No aplica","No aplica",IF(I10907="","Pendent",IF(N10907="Per substituir","Substituir",IF(OR(N10907="No localitzat",N10907="No lliurat"),"Reposar",IF(I10907&lt;H10907,"Reposar",IF(I10907&gt;H10907,"Revisar excedent",IF(AND(G10907="Sí",M10907&lt;&gt;"",M10907&lt;TODAY()),"EPI caducat",IF(AND(G10907="Sí",M10907&lt;&gt;"",M10907&lt;=TODAY()+90),"EPI caduca ≤90 dies",IF(OR(N10907="Deteriorat usable",N10907="Revisió necessària"),"Revisar","OK"))))))))))</f>
      </c>
      <c r="R10907" s="20"/>
    </row>
    <row r="10908" customFormat="false" ht="15" hidden="false" customHeight="false" outlineLevel="0" collapsed="false">
      <c r="A10908" s="19" t="n">
        <v>101</v>
      </c>
      <c r="B10908" s="19" t="n">
        <f aca="false">IFERROR(VLOOKUP(A10908,Personal!$A$6:$F$112,2,FALSE()),"")</f>
        <v>0</v>
      </c>
      <c r="C10908" s="19" t="n">
        <f aca="false">IFERROR(VLOOKUP(A10908,Personal!$A$6:$F$112,3,FALSE()),"")</f>
        <v>0</v>
      </c>
      <c r="D10908" s="19" t="s">
        <v>26</v>
      </c>
      <c r="E10908" s="19" t="s">
        <v>31</v>
      </c>
      <c r="F10908" s="19" t="s">
        <v>32</v>
      </c>
      <c r="G10908" s="19" t="s">
        <v>272</v>
      </c>
      <c r="H10908" s="19" t="n">
        <f aca="false">IF(OR(VLOOKUP(A10908,Personal!$A$6:$F$112,5,FALSE())&lt;&gt;"Sí",N10908="No aplica"),0,'Catàleg GRAE'!D7)</f>
        <v>1</v>
      </c>
      <c r="I10908" s="20"/>
      <c r="J10908" s="20"/>
      <c r="K10908" s="20"/>
      <c r="L10908" s="21"/>
      <c r="M10908" s="21"/>
      <c r="N10908" s="20"/>
      <c r="O10908" s="20"/>
      <c r="P10908" s="19" t="str">
        <f aca="false">IF(I10908="","",I10908-H10908)</f>
        <v/>
      </c>
      <c r="Q10908" s="19" t="str">
        <f aca="true">IF(B10908="","",IF(N10908="No aplica","No aplica",IF(I10908="","Pendent",IF(N10908="Per substituir","Substituir",IF(OR(N10908="No localitzat",N10908="No lliurat"),"Reposar",IF(I10908&lt;H10908,"Reposar",IF(I10908&gt;H10908,"Revisar excedent",IF(AND(G10908="Sí",M10908&lt;&gt;"",M10908&lt;TODAY()),"EPI caducat",IF(AND(G10908="Sí",M10908&lt;&gt;"",M10908&lt;=TODAY()+90),"EPI caduca ≤90 dies",IF(OR(N10908="Deteriorat usable",N10908="Revisió necessària"),"Revisar","OK"))))))))))</f>
      </c>
      <c r="R10908" s="20"/>
    </row>
    <row r="10909" customFormat="false" ht="15" hidden="false" customHeight="false" outlineLevel="0" collapsed="false">
      <c r="A10909" s="19" t="n">
        <v>101</v>
      </c>
      <c r="B10909" s="19" t="n">
        <f aca="false">IFERROR(VLOOKUP(A10909,Personal!$A$6:$F$112,2,FALSE()),"")</f>
        <v>0</v>
      </c>
      <c r="C10909" s="19" t="n">
        <f aca="false">IFERROR(VLOOKUP(A10909,Personal!$A$6:$F$112,3,FALSE()),"")</f>
        <v>0</v>
      </c>
      <c r="D10909" s="19" t="s">
        <v>26</v>
      </c>
      <c r="E10909" s="19" t="s">
        <v>33</v>
      </c>
      <c r="F10909" s="19" t="s">
        <v>34</v>
      </c>
      <c r="G10909" s="19" t="s">
        <v>291</v>
      </c>
      <c r="H10909" s="19" t="n">
        <f aca="false">IF(OR(VLOOKUP(A10909,Personal!$A$6:$F$112,5,FALSE())&lt;&gt;"Sí",N10909="No aplica"),0,'Catàleg GRAE'!D8)</f>
        <v>2</v>
      </c>
      <c r="I10909" s="20"/>
      <c r="J10909" s="20"/>
      <c r="K10909" s="20"/>
      <c r="L10909" s="21"/>
      <c r="M10909" s="21"/>
      <c r="N10909" s="20"/>
      <c r="O10909" s="20"/>
      <c r="P10909" s="19" t="str">
        <f aca="false">IF(I10909="","",I10909-H10909)</f>
        <v/>
      </c>
      <c r="Q10909" s="19" t="str">
        <f aca="true">IF(B10909="","",IF(N10909="No aplica","No aplica",IF(I10909="","Pendent",IF(N10909="Per substituir","Substituir",IF(OR(N10909="No localitzat",N10909="No lliurat"),"Reposar",IF(I10909&lt;H10909,"Reposar",IF(I10909&gt;H10909,"Revisar excedent",IF(AND(G10909="Sí",M10909&lt;&gt;"",M10909&lt;TODAY()),"EPI caducat",IF(AND(G10909="Sí",M10909&lt;&gt;"",M10909&lt;=TODAY()+90),"EPI caduca ≤90 dies",IF(OR(N10909="Deteriorat usable",N10909="Revisió necessària"),"Revisar","OK"))))))))))</f>
      </c>
      <c r="R10909" s="20"/>
    </row>
    <row r="10910" customFormat="false" ht="15" hidden="false" customHeight="false" outlineLevel="0" collapsed="false">
      <c r="A10910" s="19" t="n">
        <v>101</v>
      </c>
      <c r="B10910" s="19" t="n">
        <f aca="false">IFERROR(VLOOKUP(A10910,Personal!$A$6:$F$112,2,FALSE()),"")</f>
        <v>0</v>
      </c>
      <c r="C10910" s="19" t="n">
        <f aca="false">IFERROR(VLOOKUP(A10910,Personal!$A$6:$F$112,3,FALSE()),"")</f>
        <v>0</v>
      </c>
      <c r="D10910" s="19" t="s">
        <v>26</v>
      </c>
      <c r="E10910" s="19" t="s">
        <v>35</v>
      </c>
      <c r="F10910" s="19" t="s">
        <v>36</v>
      </c>
      <c r="G10910" s="19" t="s">
        <v>291</v>
      </c>
      <c r="H10910" s="19" t="n">
        <f aca="false">IF(OR(VLOOKUP(A10910,Personal!$A$6:$F$112,5,FALSE())&lt;&gt;"Sí",N10910="No aplica"),0,'Catàleg GRAE'!D9)</f>
        <v>1</v>
      </c>
      <c r="I10910" s="20"/>
      <c r="J10910" s="20"/>
      <c r="K10910" s="20"/>
      <c r="L10910" s="21"/>
      <c r="M10910" s="21"/>
      <c r="N10910" s="20"/>
      <c r="O10910" s="20"/>
      <c r="P10910" s="19" t="str">
        <f aca="false">IF(I10910="","",I10910-H10910)</f>
        <v/>
      </c>
      <c r="Q10910" s="19" t="str">
        <f aca="true">IF(B10910="","",IF(N10910="No aplica","No aplica",IF(I10910="","Pendent",IF(N10910="Per substituir","Substituir",IF(OR(N10910="No localitzat",N10910="No lliurat"),"Reposar",IF(I10910&lt;H10910,"Reposar",IF(I10910&gt;H10910,"Revisar excedent",IF(AND(G10910="Sí",M10910&lt;&gt;"",M10910&lt;TODAY()),"EPI caducat",IF(AND(G10910="Sí",M10910&lt;&gt;"",M10910&lt;=TODAY()+90),"EPI caduca ≤90 dies",IF(OR(N10910="Deteriorat usable",N10910="Revisió necessària"),"Revisar","OK"))))))))))</f>
      </c>
      <c r="R10910" s="20"/>
    </row>
    <row r="10911" customFormat="false" ht="15" hidden="false" customHeight="false" outlineLevel="0" collapsed="false">
      <c r="A10911" s="19" t="n">
        <v>101</v>
      </c>
      <c r="B10911" s="19" t="n">
        <f aca="false">IFERROR(VLOOKUP(A10911,Personal!$A$6:$F$112,2,FALSE()),"")</f>
        <v>0</v>
      </c>
      <c r="C10911" s="19" t="n">
        <f aca="false">IFERROR(VLOOKUP(A10911,Personal!$A$6:$F$112,3,FALSE()),"")</f>
        <v>0</v>
      </c>
      <c r="D10911" s="19" t="s">
        <v>37</v>
      </c>
      <c r="E10911" s="19" t="s">
        <v>38</v>
      </c>
      <c r="F10911" s="19" t="s">
        <v>39</v>
      </c>
      <c r="G10911" s="19" t="s">
        <v>291</v>
      </c>
      <c r="H10911" s="19" t="n">
        <f aca="false">IF(OR(VLOOKUP(A10911,Personal!$A$6:$F$112,5,FALSE())&lt;&gt;"Sí",N10911="No aplica"),0,'Catàleg GRAE'!D10)</f>
        <v>1</v>
      </c>
      <c r="I10911" s="20"/>
      <c r="J10911" s="20"/>
      <c r="K10911" s="20"/>
      <c r="L10911" s="21"/>
      <c r="M10911" s="21"/>
      <c r="N10911" s="20"/>
      <c r="O10911" s="20"/>
      <c r="P10911" s="19" t="str">
        <f aca="false">IF(I10911="","",I10911-H10911)</f>
        <v/>
      </c>
      <c r="Q10911" s="19" t="str">
        <f aca="true">IF(B10911="","",IF(N10911="No aplica","No aplica",IF(I10911="","Pendent",IF(N10911="Per substituir","Substituir",IF(OR(N10911="No localitzat",N10911="No lliurat"),"Reposar",IF(I10911&lt;H10911,"Reposar",IF(I10911&gt;H10911,"Revisar excedent",IF(AND(G10911="Sí",M10911&lt;&gt;"",M10911&lt;TODAY()),"EPI caducat",IF(AND(G10911="Sí",M10911&lt;&gt;"",M10911&lt;=TODAY()+90),"EPI caduca ≤90 dies",IF(OR(N10911="Deteriorat usable",N10911="Revisió necessària"),"Revisar","OK"))))))))))</f>
      </c>
      <c r="R10911" s="20"/>
    </row>
    <row r="10912" customFormat="false" ht="15" hidden="false" customHeight="false" outlineLevel="0" collapsed="false">
      <c r="A10912" s="19" t="n">
        <v>101</v>
      </c>
      <c r="B10912" s="19" t="n">
        <f aca="false">IFERROR(VLOOKUP(A10912,Personal!$A$6:$F$112,2,FALSE()),"")</f>
        <v>0</v>
      </c>
      <c r="C10912" s="19" t="n">
        <f aca="false">IFERROR(VLOOKUP(A10912,Personal!$A$6:$F$112,3,FALSE()),"")</f>
        <v>0</v>
      </c>
      <c r="D10912" s="19" t="s">
        <v>40</v>
      </c>
      <c r="E10912" s="19" t="s">
        <v>41</v>
      </c>
      <c r="F10912" s="19" t="s">
        <v>42</v>
      </c>
      <c r="G10912" s="19" t="s">
        <v>272</v>
      </c>
      <c r="H10912" s="19" t="n">
        <f aca="false">IF(OR(VLOOKUP(A10912,Personal!$A$6:$F$112,5,FALSE())&lt;&gt;"Sí",N10912="No aplica"),0,'Catàleg GRAE'!D11)</f>
        <v>1</v>
      </c>
      <c r="I10912" s="20"/>
      <c r="J10912" s="20"/>
      <c r="K10912" s="20"/>
      <c r="L10912" s="21"/>
      <c r="M10912" s="21"/>
      <c r="N10912" s="20"/>
      <c r="O10912" s="20"/>
      <c r="P10912" s="19" t="str">
        <f aca="false">IF(I10912="","",I10912-H10912)</f>
        <v/>
      </c>
      <c r="Q10912" s="19" t="str">
        <f aca="true">IF(B10912="","",IF(N10912="No aplica","No aplica",IF(I10912="","Pendent",IF(N10912="Per substituir","Substituir",IF(OR(N10912="No localitzat",N10912="No lliurat"),"Reposar",IF(I10912&lt;H10912,"Reposar",IF(I10912&gt;H10912,"Revisar excedent",IF(AND(G10912="Sí",M10912&lt;&gt;"",M10912&lt;TODAY()),"EPI caducat",IF(AND(G10912="Sí",M10912&lt;&gt;"",M10912&lt;=TODAY()+90),"EPI caduca ≤90 dies",IF(OR(N10912="Deteriorat usable",N10912="Revisió necessària"),"Revisar","OK"))))))))))</f>
      </c>
      <c r="R10912" s="20"/>
    </row>
    <row r="10913" customFormat="false" ht="15" hidden="false" customHeight="false" outlineLevel="0" collapsed="false">
      <c r="A10913" s="19" t="n">
        <v>101</v>
      </c>
      <c r="B10913" s="19" t="n">
        <f aca="false">IFERROR(VLOOKUP(A10913,Personal!$A$6:$F$112,2,FALSE()),"")</f>
        <v>0</v>
      </c>
      <c r="C10913" s="19" t="n">
        <f aca="false">IFERROR(VLOOKUP(A10913,Personal!$A$6:$F$112,3,FALSE()),"")</f>
        <v>0</v>
      </c>
      <c r="D10913" s="19" t="s">
        <v>40</v>
      </c>
      <c r="E10913" s="19" t="s">
        <v>43</v>
      </c>
      <c r="F10913" s="19" t="s">
        <v>44</v>
      </c>
      <c r="G10913" s="19" t="s">
        <v>272</v>
      </c>
      <c r="H10913" s="19" t="n">
        <f aca="false">IF(OR(VLOOKUP(A10913,Personal!$A$6:$F$112,5,FALSE())&lt;&gt;"Sí",N10913="No aplica"),0,'Catàleg GRAE'!D12)</f>
        <v>1</v>
      </c>
      <c r="I10913" s="20"/>
      <c r="J10913" s="20"/>
      <c r="K10913" s="20"/>
      <c r="L10913" s="21"/>
      <c r="M10913" s="21"/>
      <c r="N10913" s="20"/>
      <c r="O10913" s="20"/>
      <c r="P10913" s="19" t="str">
        <f aca="false">IF(I10913="","",I10913-H10913)</f>
        <v/>
      </c>
      <c r="Q10913" s="19" t="str">
        <f aca="true">IF(B10913="","",IF(N10913="No aplica","No aplica",IF(I10913="","Pendent",IF(N10913="Per substituir","Substituir",IF(OR(N10913="No localitzat",N10913="No lliurat"),"Reposar",IF(I10913&lt;H10913,"Reposar",IF(I10913&gt;H10913,"Revisar excedent",IF(AND(G10913="Sí",M10913&lt;&gt;"",M10913&lt;TODAY()),"EPI caducat",IF(AND(G10913="Sí",M10913&lt;&gt;"",M10913&lt;=TODAY()+90),"EPI caduca ≤90 dies",IF(OR(N10913="Deteriorat usable",N10913="Revisió necessària"),"Revisar","OK"))))))))))</f>
      </c>
      <c r="R10913" s="20"/>
    </row>
    <row r="10914" customFormat="false" ht="15" hidden="false" customHeight="false" outlineLevel="0" collapsed="false">
      <c r="A10914" s="19" t="n">
        <v>101</v>
      </c>
      <c r="B10914" s="19" t="n">
        <f aca="false">IFERROR(VLOOKUP(A10914,Personal!$A$6:$F$112,2,FALSE()),"")</f>
        <v>0</v>
      </c>
      <c r="C10914" s="19" t="n">
        <f aca="false">IFERROR(VLOOKUP(A10914,Personal!$A$6:$F$112,3,FALSE()),"")</f>
        <v>0</v>
      </c>
      <c r="D10914" s="19" t="s">
        <v>45</v>
      </c>
      <c r="E10914" s="19" t="s">
        <v>46</v>
      </c>
      <c r="F10914" s="19" t="s">
        <v>47</v>
      </c>
      <c r="G10914" s="19" t="s">
        <v>291</v>
      </c>
      <c r="H10914" s="19" t="n">
        <f aca="false">IF(OR(VLOOKUP(A10914,Personal!$A$6:$F$112,5,FALSE())&lt;&gt;"Sí",N10914="No aplica"),0,'Catàleg GRAE'!D13)</f>
        <v>1</v>
      </c>
      <c r="I10914" s="20"/>
      <c r="J10914" s="20"/>
      <c r="K10914" s="20"/>
      <c r="L10914" s="21"/>
      <c r="M10914" s="21"/>
      <c r="N10914" s="20"/>
      <c r="O10914" s="20"/>
      <c r="P10914" s="19" t="str">
        <f aca="false">IF(I10914="","",I10914-H10914)</f>
        <v/>
      </c>
      <c r="Q10914" s="19" t="str">
        <f aca="true">IF(B10914="","",IF(N10914="No aplica","No aplica",IF(I10914="","Pendent",IF(N10914="Per substituir","Substituir",IF(OR(N10914="No localitzat",N10914="No lliurat"),"Reposar",IF(I10914&lt;H10914,"Reposar",IF(I10914&gt;H10914,"Revisar excedent",IF(AND(G10914="Sí",M10914&lt;&gt;"",M10914&lt;TODAY()),"EPI caducat",IF(AND(G10914="Sí",M10914&lt;&gt;"",M10914&lt;=TODAY()+90),"EPI caduca ≤90 dies",IF(OR(N10914="Deteriorat usable",N10914="Revisió necessària"),"Revisar","OK"))))))))))</f>
      </c>
      <c r="R10914" s="20"/>
    </row>
    <row r="10915" customFormat="false" ht="15" hidden="false" customHeight="false" outlineLevel="0" collapsed="false">
      <c r="A10915" s="19" t="n">
        <v>101</v>
      </c>
      <c r="B10915" s="19" t="n">
        <f aca="false">IFERROR(VLOOKUP(A10915,Personal!$A$6:$F$112,2,FALSE()),"")</f>
        <v>0</v>
      </c>
      <c r="C10915" s="19" t="n">
        <f aca="false">IFERROR(VLOOKUP(A10915,Personal!$A$6:$F$112,3,FALSE()),"")</f>
        <v>0</v>
      </c>
      <c r="D10915" s="19" t="s">
        <v>45</v>
      </c>
      <c r="E10915" s="19" t="s">
        <v>48</v>
      </c>
      <c r="F10915" s="19" t="s">
        <v>49</v>
      </c>
      <c r="G10915" s="19" t="s">
        <v>291</v>
      </c>
      <c r="H10915" s="19" t="n">
        <f aca="false">IF(OR(VLOOKUP(A10915,Personal!$A$6:$F$112,5,FALSE())&lt;&gt;"Sí",N10915="No aplica"),0,'Catàleg GRAE'!D14)</f>
        <v>1</v>
      </c>
      <c r="I10915" s="20"/>
      <c r="J10915" s="20"/>
      <c r="K10915" s="20"/>
      <c r="L10915" s="21"/>
      <c r="M10915" s="21"/>
      <c r="N10915" s="20"/>
      <c r="O10915" s="20"/>
      <c r="P10915" s="19" t="str">
        <f aca="false">IF(I10915="","",I10915-H10915)</f>
        <v/>
      </c>
      <c r="Q10915" s="19" t="str">
        <f aca="true">IF(B10915="","",IF(N10915="No aplica","No aplica",IF(I10915="","Pendent",IF(N10915="Per substituir","Substituir",IF(OR(N10915="No localitzat",N10915="No lliurat"),"Reposar",IF(I10915&lt;H10915,"Reposar",IF(I10915&gt;H10915,"Revisar excedent",IF(AND(G10915="Sí",M10915&lt;&gt;"",M10915&lt;TODAY()),"EPI caducat",IF(AND(G10915="Sí",M10915&lt;&gt;"",M10915&lt;=TODAY()+90),"EPI caduca ≤90 dies",IF(OR(N10915="Deteriorat usable",N10915="Revisió necessària"),"Revisar","OK"))))))))))</f>
      </c>
      <c r="R10915" s="20"/>
    </row>
    <row r="10916" customFormat="false" ht="15" hidden="false" customHeight="false" outlineLevel="0" collapsed="false">
      <c r="A10916" s="19" t="n">
        <v>101</v>
      </c>
      <c r="B10916" s="19" t="n">
        <f aca="false">IFERROR(VLOOKUP(A10916,Personal!$A$6:$F$112,2,FALSE()),"")</f>
        <v>0</v>
      </c>
      <c r="C10916" s="19" t="n">
        <f aca="false">IFERROR(VLOOKUP(A10916,Personal!$A$6:$F$112,3,FALSE()),"")</f>
        <v>0</v>
      </c>
      <c r="D10916" s="19" t="s">
        <v>45</v>
      </c>
      <c r="E10916" s="19" t="s">
        <v>50</v>
      </c>
      <c r="F10916" s="19" t="s">
        <v>51</v>
      </c>
      <c r="G10916" s="19" t="s">
        <v>291</v>
      </c>
      <c r="H10916" s="19" t="n">
        <f aca="false">IF(OR(VLOOKUP(A10916,Personal!$A$6:$F$112,5,FALSE())&lt;&gt;"Sí",N10916="No aplica"),0,'Catàleg GRAE'!D15)</f>
        <v>1</v>
      </c>
      <c r="I10916" s="20"/>
      <c r="J10916" s="20"/>
      <c r="K10916" s="20"/>
      <c r="L10916" s="21"/>
      <c r="M10916" s="21"/>
      <c r="N10916" s="20"/>
      <c r="O10916" s="20"/>
      <c r="P10916" s="19" t="str">
        <f aca="false">IF(I10916="","",I10916-H10916)</f>
        <v/>
      </c>
      <c r="Q10916" s="19" t="str">
        <f aca="true">IF(B10916="","",IF(N10916="No aplica","No aplica",IF(I10916="","Pendent",IF(N10916="Per substituir","Substituir",IF(OR(N10916="No localitzat",N10916="No lliurat"),"Reposar",IF(I10916&lt;H10916,"Reposar",IF(I10916&gt;H10916,"Revisar excedent",IF(AND(G10916="Sí",M10916&lt;&gt;"",M10916&lt;TODAY()),"EPI caducat",IF(AND(G10916="Sí",M10916&lt;&gt;"",M10916&lt;=TODAY()+90),"EPI caduca ≤90 dies",IF(OR(N10916="Deteriorat usable",N10916="Revisió necessària"),"Revisar","OK"))))))))))</f>
      </c>
      <c r="R10916" s="20"/>
    </row>
    <row r="10917" customFormat="false" ht="15" hidden="false" customHeight="false" outlineLevel="0" collapsed="false">
      <c r="A10917" s="19" t="n">
        <v>101</v>
      </c>
      <c r="B10917" s="19" t="n">
        <f aca="false">IFERROR(VLOOKUP(A10917,Personal!$A$6:$F$112,2,FALSE()),"")</f>
        <v>0</v>
      </c>
      <c r="C10917" s="19" t="n">
        <f aca="false">IFERROR(VLOOKUP(A10917,Personal!$A$6:$F$112,3,FALSE()),"")</f>
        <v>0</v>
      </c>
      <c r="D10917" s="19" t="s">
        <v>45</v>
      </c>
      <c r="E10917" s="19" t="s">
        <v>52</v>
      </c>
      <c r="F10917" s="19" t="s">
        <v>53</v>
      </c>
      <c r="G10917" s="19" t="s">
        <v>291</v>
      </c>
      <c r="H10917" s="19" t="n">
        <f aca="false">IF(OR(VLOOKUP(A10917,Personal!$A$6:$F$112,5,FALSE())&lt;&gt;"Sí",N10917="No aplica"),0,'Catàleg GRAE'!D16)</f>
        <v>1</v>
      </c>
      <c r="I10917" s="20"/>
      <c r="J10917" s="20"/>
      <c r="K10917" s="20"/>
      <c r="L10917" s="21"/>
      <c r="M10917" s="21"/>
      <c r="N10917" s="20"/>
      <c r="O10917" s="20"/>
      <c r="P10917" s="19" t="str">
        <f aca="false">IF(I10917="","",I10917-H10917)</f>
        <v/>
      </c>
      <c r="Q10917" s="19" t="str">
        <f aca="true">IF(B10917="","",IF(N10917="No aplica","No aplica",IF(I10917="","Pendent",IF(N10917="Per substituir","Substituir",IF(OR(N10917="No localitzat",N10917="No lliurat"),"Reposar",IF(I10917&lt;H10917,"Reposar",IF(I10917&gt;H10917,"Revisar excedent",IF(AND(G10917="Sí",M10917&lt;&gt;"",M10917&lt;TODAY()),"EPI caducat",IF(AND(G10917="Sí",M10917&lt;&gt;"",M10917&lt;=TODAY()+90),"EPI caduca ≤90 dies",IF(OR(N10917="Deteriorat usable",N10917="Revisió necessària"),"Revisar","OK"))))))))))</f>
      </c>
      <c r="R10917" s="20"/>
    </row>
    <row r="10918" customFormat="false" ht="15" hidden="false" customHeight="false" outlineLevel="0" collapsed="false">
      <c r="A10918" s="19" t="n">
        <v>101</v>
      </c>
      <c r="B10918" s="19" t="n">
        <f aca="false">IFERROR(VLOOKUP(A10918,Personal!$A$6:$F$112,2,FALSE()),"")</f>
        <v>0</v>
      </c>
      <c r="C10918" s="19" t="n">
        <f aca="false">IFERROR(VLOOKUP(A10918,Personal!$A$6:$F$112,3,FALSE()),"")</f>
        <v>0</v>
      </c>
      <c r="D10918" s="19" t="s">
        <v>45</v>
      </c>
      <c r="E10918" s="19" t="s">
        <v>54</v>
      </c>
      <c r="F10918" s="19" t="s">
        <v>55</v>
      </c>
      <c r="G10918" s="19" t="s">
        <v>291</v>
      </c>
      <c r="H10918" s="19" t="n">
        <f aca="false">IF(OR(VLOOKUP(A10918,Personal!$A$6:$F$112,5,FALSE())&lt;&gt;"Sí",N10918="No aplica"),0,'Catàleg GRAE'!D17)</f>
        <v>1</v>
      </c>
      <c r="I10918" s="20"/>
      <c r="J10918" s="20"/>
      <c r="K10918" s="20"/>
      <c r="L10918" s="21"/>
      <c r="M10918" s="21"/>
      <c r="N10918" s="20"/>
      <c r="O10918" s="20"/>
      <c r="P10918" s="19" t="str">
        <f aca="false">IF(I10918="","",I10918-H10918)</f>
        <v/>
      </c>
      <c r="Q10918" s="19" t="str">
        <f aca="true">IF(B10918="","",IF(N10918="No aplica","No aplica",IF(I10918="","Pendent",IF(N10918="Per substituir","Substituir",IF(OR(N10918="No localitzat",N10918="No lliurat"),"Reposar",IF(I10918&lt;H10918,"Reposar",IF(I10918&gt;H10918,"Revisar excedent",IF(AND(G10918="Sí",M10918&lt;&gt;"",M10918&lt;TODAY()),"EPI caducat",IF(AND(G10918="Sí",M10918&lt;&gt;"",M10918&lt;=TODAY()+90),"EPI caduca ≤90 dies",IF(OR(N10918="Deteriorat usable",N10918="Revisió necessària"),"Revisar","OK"))))))))))</f>
      </c>
      <c r="R10918" s="20"/>
    </row>
    <row r="10919" customFormat="false" ht="15" hidden="false" customHeight="false" outlineLevel="0" collapsed="false">
      <c r="A10919" s="19" t="n">
        <v>101</v>
      </c>
      <c r="B10919" s="19" t="n">
        <f aca="false">IFERROR(VLOOKUP(A10919,Personal!$A$6:$F$112,2,FALSE()),"")</f>
        <v>0</v>
      </c>
      <c r="C10919" s="19" t="n">
        <f aca="false">IFERROR(VLOOKUP(A10919,Personal!$A$6:$F$112,3,FALSE()),"")</f>
        <v>0</v>
      </c>
      <c r="D10919" s="19" t="s">
        <v>56</v>
      </c>
      <c r="E10919" s="19" t="s">
        <v>57</v>
      </c>
      <c r="F10919" s="19" t="s">
        <v>58</v>
      </c>
      <c r="G10919" s="19" t="s">
        <v>291</v>
      </c>
      <c r="H10919" s="19" t="n">
        <f aca="false">IF(OR(VLOOKUP(A10919,Personal!$A$6:$F$112,5,FALSE())&lt;&gt;"Sí",N10919="No aplica"),0,'Catàleg GRAE'!D18)</f>
        <v>1</v>
      </c>
      <c r="I10919" s="20"/>
      <c r="J10919" s="20"/>
      <c r="K10919" s="20"/>
      <c r="L10919" s="21"/>
      <c r="M10919" s="21"/>
      <c r="N10919" s="20"/>
      <c r="O10919" s="20"/>
      <c r="P10919" s="19" t="str">
        <f aca="false">IF(I10919="","",I10919-H10919)</f>
        <v/>
      </c>
      <c r="Q10919" s="19" t="str">
        <f aca="true">IF(B10919="","",IF(N10919="No aplica","No aplica",IF(I10919="","Pendent",IF(N10919="Per substituir","Substituir",IF(OR(N10919="No localitzat",N10919="No lliurat"),"Reposar",IF(I10919&lt;H10919,"Reposar",IF(I10919&gt;H10919,"Revisar excedent",IF(AND(G10919="Sí",M10919&lt;&gt;"",M10919&lt;TODAY()),"EPI caducat",IF(AND(G10919="Sí",M10919&lt;&gt;"",M10919&lt;=TODAY()+90),"EPI caduca ≤90 dies",IF(OR(N10919="Deteriorat usable",N10919="Revisió necessària"),"Revisar","OK"))))))))))</f>
      </c>
      <c r="R10919" s="20"/>
    </row>
    <row r="10920" customFormat="false" ht="15" hidden="false" customHeight="false" outlineLevel="0" collapsed="false">
      <c r="A10920" s="19" t="n">
        <v>101</v>
      </c>
      <c r="B10920" s="19" t="n">
        <f aca="false">IFERROR(VLOOKUP(A10920,Personal!$A$6:$F$112,2,FALSE()),"")</f>
        <v>0</v>
      </c>
      <c r="C10920" s="19" t="n">
        <f aca="false">IFERROR(VLOOKUP(A10920,Personal!$A$6:$F$112,3,FALSE()),"")</f>
        <v>0</v>
      </c>
      <c r="D10920" s="19" t="s">
        <v>59</v>
      </c>
      <c r="E10920" s="19" t="s">
        <v>60</v>
      </c>
      <c r="F10920" s="19" t="s">
        <v>61</v>
      </c>
      <c r="G10920" s="19" t="s">
        <v>291</v>
      </c>
      <c r="H10920" s="19" t="n">
        <f aca="false">IF(OR(VLOOKUP(A10920,Personal!$A$6:$F$112,5,FALSE())&lt;&gt;"Sí",N10920="No aplica"),0,'Catàleg GRAE'!D19)</f>
        <v>4</v>
      </c>
      <c r="I10920" s="20"/>
      <c r="J10920" s="20"/>
      <c r="K10920" s="20"/>
      <c r="L10920" s="21"/>
      <c r="M10920" s="21"/>
      <c r="N10920" s="20"/>
      <c r="O10920" s="20"/>
      <c r="P10920" s="19" t="str">
        <f aca="false">IF(I10920="","",I10920-H10920)</f>
        <v/>
      </c>
      <c r="Q10920" s="19" t="str">
        <f aca="true">IF(B10920="","",IF(N10920="No aplica","No aplica",IF(I10920="","Pendent",IF(N10920="Per substituir","Substituir",IF(OR(N10920="No localitzat",N10920="No lliurat"),"Reposar",IF(I10920&lt;H10920,"Reposar",IF(I10920&gt;H10920,"Revisar excedent",IF(AND(G10920="Sí",M10920&lt;&gt;"",M10920&lt;TODAY()),"EPI caducat",IF(AND(G10920="Sí",M10920&lt;&gt;"",M10920&lt;=TODAY()+90),"EPI caduca ≤90 dies",IF(OR(N10920="Deteriorat usable",N10920="Revisió necessària"),"Revisar","OK"))))))))))</f>
      </c>
      <c r="R10920" s="20"/>
    </row>
    <row r="10921" customFormat="false" ht="15" hidden="false" customHeight="false" outlineLevel="0" collapsed="false">
      <c r="A10921" s="19" t="n">
        <v>101</v>
      </c>
      <c r="B10921" s="19" t="n">
        <f aca="false">IFERROR(VLOOKUP(A10921,Personal!$A$6:$F$112,2,FALSE()),"")</f>
        <v>0</v>
      </c>
      <c r="C10921" s="19" t="n">
        <f aca="false">IFERROR(VLOOKUP(A10921,Personal!$A$6:$F$112,3,FALSE()),"")</f>
        <v>0</v>
      </c>
      <c r="D10921" s="19" t="s">
        <v>59</v>
      </c>
      <c r="E10921" s="19" t="s">
        <v>60</v>
      </c>
      <c r="F10921" s="19" t="s">
        <v>62</v>
      </c>
      <c r="G10921" s="19" t="s">
        <v>291</v>
      </c>
      <c r="H10921" s="19" t="n">
        <f aca="false">IF(OR(VLOOKUP(A10921,Personal!$A$6:$F$112,5,FALSE())&lt;&gt;"Sí",N10921="No aplica"),0,'Catàleg GRAE'!D20)</f>
        <v>2</v>
      </c>
      <c r="I10921" s="20"/>
      <c r="J10921" s="20"/>
      <c r="K10921" s="20"/>
      <c r="L10921" s="21"/>
      <c r="M10921" s="21"/>
      <c r="N10921" s="20"/>
      <c r="O10921" s="20"/>
      <c r="P10921" s="19" t="str">
        <f aca="false">IF(I10921="","",I10921-H10921)</f>
        <v/>
      </c>
      <c r="Q10921" s="19" t="str">
        <f aca="true">IF(B10921="","",IF(N10921="No aplica","No aplica",IF(I10921="","Pendent",IF(N10921="Per substituir","Substituir",IF(OR(N10921="No localitzat",N10921="No lliurat"),"Reposar",IF(I10921&lt;H10921,"Reposar",IF(I10921&gt;H10921,"Revisar excedent",IF(AND(G10921="Sí",M10921&lt;&gt;"",M10921&lt;TODAY()),"EPI caducat",IF(AND(G10921="Sí",M10921&lt;&gt;"",M10921&lt;=TODAY()+90),"EPI caduca ≤90 dies",IF(OR(N10921="Deteriorat usable",N10921="Revisió necessària"),"Revisar","OK"))))))))))</f>
      </c>
      <c r="R10921" s="20"/>
    </row>
    <row r="10922" customFormat="false" ht="15" hidden="false" customHeight="false" outlineLevel="0" collapsed="false">
      <c r="A10922" s="19" t="n">
        <v>101</v>
      </c>
      <c r="B10922" s="19" t="n">
        <f aca="false">IFERROR(VLOOKUP(A10922,Personal!$A$6:$F$112,2,FALSE()),"")</f>
        <v>0</v>
      </c>
      <c r="C10922" s="19" t="n">
        <f aca="false">IFERROR(VLOOKUP(A10922,Personal!$A$6:$F$112,3,FALSE()),"")</f>
        <v>0</v>
      </c>
      <c r="D10922" s="19" t="s">
        <v>59</v>
      </c>
      <c r="E10922" s="19" t="s">
        <v>60</v>
      </c>
      <c r="F10922" s="19" t="s">
        <v>63</v>
      </c>
      <c r="G10922" s="19" t="s">
        <v>291</v>
      </c>
      <c r="H10922" s="19" t="n">
        <f aca="false">IF(OR(VLOOKUP(A10922,Personal!$A$6:$F$112,5,FALSE())&lt;&gt;"Sí",N10922="No aplica"),0,'Catàleg GRAE'!D21)</f>
        <v>2</v>
      </c>
      <c r="I10922" s="20"/>
      <c r="J10922" s="20"/>
      <c r="K10922" s="20"/>
      <c r="L10922" s="21"/>
      <c r="M10922" s="21"/>
      <c r="N10922" s="20"/>
      <c r="O10922" s="20"/>
      <c r="P10922" s="19" t="str">
        <f aca="false">IF(I10922="","",I10922-H10922)</f>
        <v/>
      </c>
      <c r="Q10922" s="19" t="str">
        <f aca="true">IF(B10922="","",IF(N10922="No aplica","No aplica",IF(I10922="","Pendent",IF(N10922="Per substituir","Substituir",IF(OR(N10922="No localitzat",N10922="No lliurat"),"Reposar",IF(I10922&lt;H10922,"Reposar",IF(I10922&gt;H10922,"Revisar excedent",IF(AND(G10922="Sí",M10922&lt;&gt;"",M10922&lt;TODAY()),"EPI caducat",IF(AND(G10922="Sí",M10922&lt;&gt;"",M10922&lt;=TODAY()+90),"EPI caduca ≤90 dies",IF(OR(N10922="Deteriorat usable",N10922="Revisió necessària"),"Revisar","OK"))))))))))</f>
      </c>
      <c r="R10922" s="20"/>
    </row>
    <row r="10923" customFormat="false" ht="15" hidden="false" customHeight="false" outlineLevel="0" collapsed="false">
      <c r="A10923" s="19" t="n">
        <v>101</v>
      </c>
      <c r="B10923" s="19" t="n">
        <f aca="false">IFERROR(VLOOKUP(A10923,Personal!$A$6:$F$112,2,FALSE()),"")</f>
        <v>0</v>
      </c>
      <c r="C10923" s="19" t="n">
        <f aca="false">IFERROR(VLOOKUP(A10923,Personal!$A$6:$F$112,3,FALSE()),"")</f>
        <v>0</v>
      </c>
      <c r="D10923" s="19" t="s">
        <v>64</v>
      </c>
      <c r="E10923" s="19" t="s">
        <v>65</v>
      </c>
      <c r="F10923" s="19" t="s">
        <v>66</v>
      </c>
      <c r="G10923" s="19" t="s">
        <v>291</v>
      </c>
      <c r="H10923" s="19" t="n">
        <f aca="false">IF(OR(VLOOKUP(A10923,Personal!$A$6:$F$112,5,FALSE())&lt;&gt;"Sí",N10923="No aplica"),0,'Catàleg GRAE'!D22)</f>
        <v>1</v>
      </c>
      <c r="I10923" s="20"/>
      <c r="J10923" s="20"/>
      <c r="K10923" s="20"/>
      <c r="L10923" s="21"/>
      <c r="M10923" s="21"/>
      <c r="N10923" s="20"/>
      <c r="O10923" s="20"/>
      <c r="P10923" s="19" t="str">
        <f aca="false">IF(I10923="","",I10923-H10923)</f>
        <v/>
      </c>
      <c r="Q10923" s="19" t="str">
        <f aca="true">IF(B10923="","",IF(N10923="No aplica","No aplica",IF(I10923="","Pendent",IF(N10923="Per substituir","Substituir",IF(OR(N10923="No localitzat",N10923="No lliurat"),"Reposar",IF(I10923&lt;H10923,"Reposar",IF(I10923&gt;H10923,"Revisar excedent",IF(AND(G10923="Sí",M10923&lt;&gt;"",M10923&lt;TODAY()),"EPI caducat",IF(AND(G10923="Sí",M10923&lt;&gt;"",M10923&lt;=TODAY()+90),"EPI caduca ≤90 dies",IF(OR(N10923="Deteriorat usable",N10923="Revisió necessària"),"Revisar","OK"))))))))))</f>
      </c>
      <c r="R10923" s="20"/>
    </row>
    <row r="10924" customFormat="false" ht="15" hidden="false" customHeight="false" outlineLevel="0" collapsed="false">
      <c r="A10924" s="19" t="n">
        <v>101</v>
      </c>
      <c r="B10924" s="19" t="n">
        <f aca="false">IFERROR(VLOOKUP(A10924,Personal!$A$6:$F$112,2,FALSE()),"")</f>
        <v>0</v>
      </c>
      <c r="C10924" s="19" t="n">
        <f aca="false">IFERROR(VLOOKUP(A10924,Personal!$A$6:$F$112,3,FALSE()),"")</f>
        <v>0</v>
      </c>
      <c r="D10924" s="19" t="s">
        <v>64</v>
      </c>
      <c r="E10924" s="19" t="s">
        <v>67</v>
      </c>
      <c r="F10924" s="19" t="s">
        <v>68</v>
      </c>
      <c r="G10924" s="19" t="s">
        <v>291</v>
      </c>
      <c r="H10924" s="19" t="n">
        <f aca="false">IF(OR(VLOOKUP(A10924,Personal!$A$6:$F$112,5,FALSE())&lt;&gt;"Sí",N10924="No aplica"),0,'Catàleg GRAE'!D23)</f>
        <v>1</v>
      </c>
      <c r="I10924" s="20"/>
      <c r="J10924" s="20"/>
      <c r="K10924" s="20"/>
      <c r="L10924" s="21"/>
      <c r="M10924" s="21"/>
      <c r="N10924" s="20"/>
      <c r="O10924" s="20"/>
      <c r="P10924" s="19" t="str">
        <f aca="false">IF(I10924="","",I10924-H10924)</f>
        <v/>
      </c>
      <c r="Q10924" s="19" t="str">
        <f aca="true">IF(B10924="","",IF(N10924="No aplica","No aplica",IF(I10924="","Pendent",IF(N10924="Per substituir","Substituir",IF(OR(N10924="No localitzat",N10924="No lliurat"),"Reposar",IF(I10924&lt;H10924,"Reposar",IF(I10924&gt;H10924,"Revisar excedent",IF(AND(G10924="Sí",M10924&lt;&gt;"",M10924&lt;TODAY()),"EPI caducat",IF(AND(G10924="Sí",M10924&lt;&gt;"",M10924&lt;=TODAY()+90),"EPI caduca ≤90 dies",IF(OR(N10924="Deteriorat usable",N10924="Revisió necessària"),"Revisar","OK"))))))))))</f>
      </c>
      <c r="R10924" s="20"/>
    </row>
    <row r="10925" customFormat="false" ht="15" hidden="false" customHeight="false" outlineLevel="0" collapsed="false">
      <c r="A10925" s="19" t="n">
        <v>101</v>
      </c>
      <c r="B10925" s="19" t="n">
        <f aca="false">IFERROR(VLOOKUP(A10925,Personal!$A$6:$F$112,2,FALSE()),"")</f>
        <v>0</v>
      </c>
      <c r="C10925" s="19" t="n">
        <f aca="false">IFERROR(VLOOKUP(A10925,Personal!$A$6:$F$112,3,FALSE()),"")</f>
        <v>0</v>
      </c>
      <c r="D10925" s="19" t="s">
        <v>64</v>
      </c>
      <c r="E10925" s="19" t="s">
        <v>69</v>
      </c>
      <c r="F10925" s="19" t="s">
        <v>70</v>
      </c>
      <c r="G10925" s="19" t="s">
        <v>291</v>
      </c>
      <c r="H10925" s="19" t="n">
        <f aca="false">IF(OR(VLOOKUP(A10925,Personal!$A$6:$F$112,5,FALSE())&lt;&gt;"Sí",N10925="No aplica"),0,'Catàleg GRAE'!D24)</f>
        <v>1</v>
      </c>
      <c r="I10925" s="20"/>
      <c r="J10925" s="20"/>
      <c r="K10925" s="20"/>
      <c r="L10925" s="21"/>
      <c r="M10925" s="21"/>
      <c r="N10925" s="20"/>
      <c r="O10925" s="20"/>
      <c r="P10925" s="19" t="str">
        <f aca="false">IF(I10925="","",I10925-H10925)</f>
        <v/>
      </c>
      <c r="Q10925" s="19" t="str">
        <f aca="true">IF(B10925="","",IF(N10925="No aplica","No aplica",IF(I10925="","Pendent",IF(N10925="Per substituir","Substituir",IF(OR(N10925="No localitzat",N10925="No lliurat"),"Reposar",IF(I10925&lt;H10925,"Reposar",IF(I10925&gt;H10925,"Revisar excedent",IF(AND(G10925="Sí",M10925&lt;&gt;"",M10925&lt;TODAY()),"EPI caducat",IF(AND(G10925="Sí",M10925&lt;&gt;"",M10925&lt;=TODAY()+90),"EPI caduca ≤90 dies",IF(OR(N10925="Deteriorat usable",N10925="Revisió necessària"),"Revisar","OK"))))))))))</f>
      </c>
      <c r="R10925" s="20"/>
    </row>
    <row r="10926" customFormat="false" ht="15" hidden="false" customHeight="false" outlineLevel="0" collapsed="false">
      <c r="A10926" s="19" t="n">
        <v>101</v>
      </c>
      <c r="B10926" s="19" t="n">
        <f aca="false">IFERROR(VLOOKUP(A10926,Personal!$A$6:$F$112,2,FALSE()),"")</f>
        <v>0</v>
      </c>
      <c r="C10926" s="19" t="n">
        <f aca="false">IFERROR(VLOOKUP(A10926,Personal!$A$6:$F$112,3,FALSE()),"")</f>
        <v>0</v>
      </c>
      <c r="D10926" s="19" t="s">
        <v>71</v>
      </c>
      <c r="E10926" s="19" t="s">
        <v>72</v>
      </c>
      <c r="F10926" s="19" t="s">
        <v>73</v>
      </c>
      <c r="G10926" s="19" t="s">
        <v>291</v>
      </c>
      <c r="H10926" s="19" t="n">
        <f aca="false">IF(OR(VLOOKUP(A10926,Personal!$A$6:$F$112,5,FALSE())&lt;&gt;"Sí",N10926="No aplica"),0,'Catàleg GRAE'!D25)</f>
        <v>1</v>
      </c>
      <c r="I10926" s="20"/>
      <c r="J10926" s="20"/>
      <c r="K10926" s="20"/>
      <c r="L10926" s="21"/>
      <c r="M10926" s="21"/>
      <c r="N10926" s="20"/>
      <c r="O10926" s="20"/>
      <c r="P10926" s="19" t="str">
        <f aca="false">IF(I10926="","",I10926-H10926)</f>
        <v/>
      </c>
      <c r="Q10926" s="19" t="str">
        <f aca="true">IF(B10926="","",IF(N10926="No aplica","No aplica",IF(I10926="","Pendent",IF(N10926="Per substituir","Substituir",IF(OR(N10926="No localitzat",N10926="No lliurat"),"Reposar",IF(I10926&lt;H10926,"Reposar",IF(I10926&gt;H10926,"Revisar excedent",IF(AND(G10926="Sí",M10926&lt;&gt;"",M10926&lt;TODAY()),"EPI caducat",IF(AND(G10926="Sí",M10926&lt;&gt;"",M10926&lt;=TODAY()+90),"EPI caduca ≤90 dies",IF(OR(N10926="Deteriorat usable",N10926="Revisió necessària"),"Revisar","OK"))))))))))</f>
      </c>
      <c r="R10926" s="20"/>
    </row>
    <row r="10927" customFormat="false" ht="15" hidden="false" customHeight="false" outlineLevel="0" collapsed="false">
      <c r="A10927" s="19" t="n">
        <v>101</v>
      </c>
      <c r="B10927" s="19" t="n">
        <f aca="false">IFERROR(VLOOKUP(A10927,Personal!$A$6:$F$112,2,FALSE()),"")</f>
        <v>0</v>
      </c>
      <c r="C10927" s="19" t="n">
        <f aca="false">IFERROR(VLOOKUP(A10927,Personal!$A$6:$F$112,3,FALSE()),"")</f>
        <v>0</v>
      </c>
      <c r="D10927" s="19" t="s">
        <v>40</v>
      </c>
      <c r="E10927" s="19" t="s">
        <v>74</v>
      </c>
      <c r="F10927" s="19" t="s">
        <v>75</v>
      </c>
      <c r="G10927" s="19" t="s">
        <v>272</v>
      </c>
      <c r="H10927" s="19" t="n">
        <f aca="false">IF(OR(VLOOKUP(A10927,Personal!$A$6:$F$112,5,FALSE())&lt;&gt;"Sí",N10927="No aplica"),0,'Catàleg GRAE'!D26)</f>
        <v>1</v>
      </c>
      <c r="I10927" s="20"/>
      <c r="J10927" s="20"/>
      <c r="K10927" s="20"/>
      <c r="L10927" s="21"/>
      <c r="M10927" s="21"/>
      <c r="N10927" s="20"/>
      <c r="O10927" s="20"/>
      <c r="P10927" s="19" t="str">
        <f aca="false">IF(I10927="","",I10927-H10927)</f>
        <v/>
      </c>
      <c r="Q10927" s="19" t="str">
        <f aca="true">IF(B10927="","",IF(N10927="No aplica","No aplica",IF(I10927="","Pendent",IF(N10927="Per substituir","Substituir",IF(OR(N10927="No localitzat",N10927="No lliurat"),"Reposar",IF(I10927&lt;H10927,"Reposar",IF(I10927&gt;H10927,"Revisar excedent",IF(AND(G10927="Sí",M10927&lt;&gt;"",M10927&lt;TODAY()),"EPI caducat",IF(AND(G10927="Sí",M10927&lt;&gt;"",M10927&lt;=TODAY()+90),"EPI caduca ≤90 dies",IF(OR(N10927="Deteriorat usable",N10927="Revisió necessària"),"Revisar","OK"))))))))))</f>
      </c>
      <c r="R10927" s="20"/>
    </row>
    <row r="10928" customFormat="false" ht="15" hidden="false" customHeight="false" outlineLevel="0" collapsed="false">
      <c r="A10928" s="19" t="n">
        <v>101</v>
      </c>
      <c r="B10928" s="19" t="n">
        <f aca="false">IFERROR(VLOOKUP(A10928,Personal!$A$6:$F$112,2,FALSE()),"")</f>
        <v>0</v>
      </c>
      <c r="C10928" s="19" t="n">
        <f aca="false">IFERROR(VLOOKUP(A10928,Personal!$A$6:$F$112,3,FALSE()),"")</f>
        <v>0</v>
      </c>
      <c r="D10928" s="19" t="s">
        <v>40</v>
      </c>
      <c r="E10928" s="19" t="s">
        <v>76</v>
      </c>
      <c r="F10928" s="19" t="s">
        <v>77</v>
      </c>
      <c r="G10928" s="19" t="s">
        <v>291</v>
      </c>
      <c r="H10928" s="19" t="n">
        <f aca="false">IF(OR(VLOOKUP(A10928,Personal!$A$6:$F$112,5,FALSE())&lt;&gt;"Sí",N10928="No aplica"),0,'Catàleg GRAE'!D27)</f>
        <v>1</v>
      </c>
      <c r="I10928" s="20"/>
      <c r="J10928" s="20"/>
      <c r="K10928" s="20"/>
      <c r="L10928" s="21"/>
      <c r="M10928" s="21"/>
      <c r="N10928" s="20"/>
      <c r="O10928" s="20"/>
      <c r="P10928" s="19" t="str">
        <f aca="false">IF(I10928="","",I10928-H10928)</f>
        <v/>
      </c>
      <c r="Q10928" s="19" t="str">
        <f aca="true">IF(B10928="","",IF(N10928="No aplica","No aplica",IF(I10928="","Pendent",IF(N10928="Per substituir","Substituir",IF(OR(N10928="No localitzat",N10928="No lliurat"),"Reposar",IF(I10928&lt;H10928,"Reposar",IF(I10928&gt;H10928,"Revisar excedent",IF(AND(G10928="Sí",M10928&lt;&gt;"",M10928&lt;TODAY()),"EPI caducat",IF(AND(G10928="Sí",M10928&lt;&gt;"",M10928&lt;=TODAY()+90),"EPI caduca ≤90 dies",IF(OR(N10928="Deteriorat usable",N10928="Revisió necessària"),"Revisar","OK"))))))))))</f>
      </c>
      <c r="R10928" s="20"/>
    </row>
    <row r="10929" customFormat="false" ht="15" hidden="false" customHeight="false" outlineLevel="0" collapsed="false">
      <c r="A10929" s="19" t="n">
        <v>101</v>
      </c>
      <c r="B10929" s="19" t="n">
        <f aca="false">IFERROR(VLOOKUP(A10929,Personal!$A$6:$F$112,2,FALSE()),"")</f>
        <v>0</v>
      </c>
      <c r="C10929" s="19" t="n">
        <f aca="false">IFERROR(VLOOKUP(A10929,Personal!$A$6:$F$112,3,FALSE()),"")</f>
        <v>0</v>
      </c>
      <c r="D10929" s="19" t="s">
        <v>78</v>
      </c>
      <c r="E10929" s="19" t="s">
        <v>79</v>
      </c>
      <c r="F10929" s="19" t="s">
        <v>80</v>
      </c>
      <c r="G10929" s="19" t="s">
        <v>291</v>
      </c>
      <c r="H10929" s="19" t="n">
        <f aca="false">IF(OR(VLOOKUP(A10929,Personal!$A$6:$F$112,5,FALSE())&lt;&gt;"Sí",N10929="No aplica"),0,'Catàleg GRAE'!D28)</f>
        <v>1</v>
      </c>
      <c r="I10929" s="20"/>
      <c r="J10929" s="20"/>
      <c r="K10929" s="20"/>
      <c r="L10929" s="21"/>
      <c r="M10929" s="21"/>
      <c r="N10929" s="20"/>
      <c r="O10929" s="20"/>
      <c r="P10929" s="19" t="str">
        <f aca="false">IF(I10929="","",I10929-H10929)</f>
        <v/>
      </c>
      <c r="Q10929" s="19" t="str">
        <f aca="true">IF(B10929="","",IF(N10929="No aplica","No aplica",IF(I10929="","Pendent",IF(N10929="Per substituir","Substituir",IF(OR(N10929="No localitzat",N10929="No lliurat"),"Reposar",IF(I10929&lt;H10929,"Reposar",IF(I10929&gt;H10929,"Revisar excedent",IF(AND(G10929="Sí",M10929&lt;&gt;"",M10929&lt;TODAY()),"EPI caducat",IF(AND(G10929="Sí",M10929&lt;&gt;"",M10929&lt;=TODAY()+90),"EPI caduca ≤90 dies",IF(OR(N10929="Deteriorat usable",N10929="Revisió necessària"),"Revisar","OK"))))))))))</f>
      </c>
      <c r="R10929" s="20"/>
    </row>
    <row r="10930" customFormat="false" ht="15" hidden="false" customHeight="false" outlineLevel="0" collapsed="false">
      <c r="A10930" s="19" t="n">
        <v>101</v>
      </c>
      <c r="B10930" s="19" t="n">
        <f aca="false">IFERROR(VLOOKUP(A10930,Personal!$A$6:$F$112,2,FALSE()),"")</f>
        <v>0</v>
      </c>
      <c r="C10930" s="19" t="n">
        <f aca="false">IFERROR(VLOOKUP(A10930,Personal!$A$6:$F$112,3,FALSE()),"")</f>
        <v>0</v>
      </c>
      <c r="D10930" s="19" t="s">
        <v>26</v>
      </c>
      <c r="E10930" s="19" t="s">
        <v>81</v>
      </c>
      <c r="F10930" s="19" t="s">
        <v>82</v>
      </c>
      <c r="G10930" s="19" t="s">
        <v>272</v>
      </c>
      <c r="H10930" s="19" t="n">
        <f aca="false">IF(OR(VLOOKUP(A10930,Personal!$A$6:$F$112,5,FALSE())&lt;&gt;"Sí",N10930="No aplica"),0,'Catàleg GRAE'!D29)</f>
        <v>1</v>
      </c>
      <c r="I10930" s="20"/>
      <c r="J10930" s="20"/>
      <c r="K10930" s="20"/>
      <c r="L10930" s="21"/>
      <c r="M10930" s="21"/>
      <c r="N10930" s="20"/>
      <c r="O10930" s="20"/>
      <c r="P10930" s="19" t="str">
        <f aca="false">IF(I10930="","",I10930-H10930)</f>
        <v/>
      </c>
      <c r="Q10930" s="19" t="str">
        <f aca="true">IF(B10930="","",IF(N10930="No aplica","No aplica",IF(I10930="","Pendent",IF(N10930="Per substituir","Substituir",IF(OR(N10930="No localitzat",N10930="No lliurat"),"Reposar",IF(I10930&lt;H10930,"Reposar",IF(I10930&gt;H10930,"Revisar excedent",IF(AND(G10930="Sí",M10930&lt;&gt;"",M10930&lt;TODAY()),"EPI caducat",IF(AND(G10930="Sí",M10930&lt;&gt;"",M10930&lt;=TODAY()+90),"EPI caduca ≤90 dies",IF(OR(N10930="Deteriorat usable",N10930="Revisió necessària"),"Revisar","OK"))))))))))</f>
      </c>
      <c r="R10930" s="20"/>
    </row>
    <row r="10931" customFormat="false" ht="15" hidden="false" customHeight="false" outlineLevel="0" collapsed="false">
      <c r="A10931" s="19" t="n">
        <v>101</v>
      </c>
      <c r="B10931" s="19" t="n">
        <f aca="false">IFERROR(VLOOKUP(A10931,Personal!$A$6:$F$112,2,FALSE()),"")</f>
        <v>0</v>
      </c>
      <c r="C10931" s="19" t="n">
        <f aca="false">IFERROR(VLOOKUP(A10931,Personal!$A$6:$F$112,3,FALSE()),"")</f>
        <v>0</v>
      </c>
      <c r="D10931" s="19" t="s">
        <v>83</v>
      </c>
      <c r="E10931" s="19" t="s">
        <v>84</v>
      </c>
      <c r="F10931" s="19" t="s">
        <v>85</v>
      </c>
      <c r="G10931" s="19" t="s">
        <v>291</v>
      </c>
      <c r="H10931" s="19" t="n">
        <f aca="false">IF(OR(VLOOKUP(A10931,Personal!$A$6:$F$112,5,FALSE())&lt;&gt;"Sí",N10931="No aplica"),0,'Catàleg GRAE'!D30)</f>
        <v>2</v>
      </c>
      <c r="I10931" s="20"/>
      <c r="J10931" s="20"/>
      <c r="K10931" s="20"/>
      <c r="L10931" s="21"/>
      <c r="M10931" s="21"/>
      <c r="N10931" s="20"/>
      <c r="O10931" s="20"/>
      <c r="P10931" s="19" t="str">
        <f aca="false">IF(I10931="","",I10931-H10931)</f>
        <v/>
      </c>
      <c r="Q10931" s="19" t="str">
        <f aca="true">IF(B10931="","",IF(N10931="No aplica","No aplica",IF(I10931="","Pendent",IF(N10931="Per substituir","Substituir",IF(OR(N10931="No localitzat",N10931="No lliurat"),"Reposar",IF(I10931&lt;H10931,"Reposar",IF(I10931&gt;H10931,"Revisar excedent",IF(AND(G10931="Sí",M10931&lt;&gt;"",M10931&lt;TODAY()),"EPI caducat",IF(AND(G10931="Sí",M10931&lt;&gt;"",M10931&lt;=TODAY()+90),"EPI caduca ≤90 dies",IF(OR(N10931="Deteriorat usable",N10931="Revisió necessària"),"Revisar","OK"))))))))))</f>
      </c>
      <c r="R10931" s="20"/>
    </row>
    <row r="10932" customFormat="false" ht="15" hidden="false" customHeight="false" outlineLevel="0" collapsed="false">
      <c r="A10932" s="19" t="n">
        <v>101</v>
      </c>
      <c r="B10932" s="19" t="n">
        <f aca="false">IFERROR(VLOOKUP(A10932,Personal!$A$6:$F$112,2,FALSE()),"")</f>
        <v>0</v>
      </c>
      <c r="C10932" s="19" t="n">
        <f aca="false">IFERROR(VLOOKUP(A10932,Personal!$A$6:$F$112,3,FALSE()),"")</f>
        <v>0</v>
      </c>
      <c r="D10932" s="19" t="s">
        <v>83</v>
      </c>
      <c r="E10932" s="19" t="s">
        <v>86</v>
      </c>
      <c r="F10932" s="19" t="s">
        <v>87</v>
      </c>
      <c r="G10932" s="19" t="s">
        <v>291</v>
      </c>
      <c r="H10932" s="19" t="n">
        <f aca="false">IF(OR(VLOOKUP(A10932,Personal!$A$6:$F$112,5,FALSE())&lt;&gt;"Sí",N10932="No aplica"),0,'Catàleg GRAE'!D31)</f>
        <v>2</v>
      </c>
      <c r="I10932" s="20"/>
      <c r="J10932" s="20"/>
      <c r="K10932" s="20"/>
      <c r="L10932" s="21"/>
      <c r="M10932" s="21"/>
      <c r="N10932" s="20"/>
      <c r="O10932" s="20"/>
      <c r="P10932" s="19" t="str">
        <f aca="false">IF(I10932="","",I10932-H10932)</f>
        <v/>
      </c>
      <c r="Q10932" s="19" t="str">
        <f aca="true">IF(B10932="","",IF(N10932="No aplica","No aplica",IF(I10932="","Pendent",IF(N10932="Per substituir","Substituir",IF(OR(N10932="No localitzat",N10932="No lliurat"),"Reposar",IF(I10932&lt;H10932,"Reposar",IF(I10932&gt;H10932,"Revisar excedent",IF(AND(G10932="Sí",M10932&lt;&gt;"",M10932&lt;TODAY()),"EPI caducat",IF(AND(G10932="Sí",M10932&lt;&gt;"",M10932&lt;=TODAY()+90),"EPI caduca ≤90 dies",IF(OR(N10932="Deteriorat usable",N10932="Revisió necessària"),"Revisar","OK"))))))))))</f>
      </c>
      <c r="R10932" s="20"/>
    </row>
    <row r="10933" customFormat="false" ht="15" hidden="false" customHeight="false" outlineLevel="0" collapsed="false">
      <c r="A10933" s="19" t="n">
        <v>101</v>
      </c>
      <c r="B10933" s="19" t="n">
        <f aca="false">IFERROR(VLOOKUP(A10933,Personal!$A$6:$F$112,2,FALSE()),"")</f>
        <v>0</v>
      </c>
      <c r="C10933" s="19" t="n">
        <f aca="false">IFERROR(VLOOKUP(A10933,Personal!$A$6:$F$112,3,FALSE()),"")</f>
        <v>0</v>
      </c>
      <c r="D10933" s="19" t="s">
        <v>83</v>
      </c>
      <c r="E10933" s="19" t="s">
        <v>88</v>
      </c>
      <c r="F10933" s="19" t="s">
        <v>89</v>
      </c>
      <c r="G10933" s="19" t="s">
        <v>291</v>
      </c>
      <c r="H10933" s="19" t="n">
        <f aca="false">IF(OR(VLOOKUP(A10933,Personal!$A$6:$F$112,5,FALSE())&lt;&gt;"Sí",N10933="No aplica"),0,'Catàleg GRAE'!D32)</f>
        <v>2</v>
      </c>
      <c r="I10933" s="20"/>
      <c r="J10933" s="20"/>
      <c r="K10933" s="20"/>
      <c r="L10933" s="21"/>
      <c r="M10933" s="21"/>
      <c r="N10933" s="20"/>
      <c r="O10933" s="20"/>
      <c r="P10933" s="19" t="str">
        <f aca="false">IF(I10933="","",I10933-H10933)</f>
        <v/>
      </c>
      <c r="Q10933" s="19" t="str">
        <f aca="true">IF(B10933="","",IF(N10933="No aplica","No aplica",IF(I10933="","Pendent",IF(N10933="Per substituir","Substituir",IF(OR(N10933="No localitzat",N10933="No lliurat"),"Reposar",IF(I10933&lt;H10933,"Reposar",IF(I10933&gt;H10933,"Revisar excedent",IF(AND(G10933="Sí",M10933&lt;&gt;"",M10933&lt;TODAY()),"EPI caducat",IF(AND(G10933="Sí",M10933&lt;&gt;"",M10933&lt;=TODAY()+90),"EPI caduca ≤90 dies",IF(OR(N10933="Deteriorat usable",N10933="Revisió necessària"),"Revisar","OK"))))))))))</f>
      </c>
      <c r="R10933" s="20"/>
    </row>
    <row r="10934" customFormat="false" ht="15" hidden="false" customHeight="false" outlineLevel="0" collapsed="false">
      <c r="A10934" s="19" t="n">
        <v>101</v>
      </c>
      <c r="B10934" s="19" t="n">
        <f aca="false">IFERROR(VLOOKUP(A10934,Personal!$A$6:$F$112,2,FALSE()),"")</f>
        <v>0</v>
      </c>
      <c r="C10934" s="19" t="n">
        <f aca="false">IFERROR(VLOOKUP(A10934,Personal!$A$6:$F$112,3,FALSE()),"")</f>
        <v>0</v>
      </c>
      <c r="D10934" s="19" t="s">
        <v>83</v>
      </c>
      <c r="E10934" s="19" t="s">
        <v>90</v>
      </c>
      <c r="F10934" s="19" t="s">
        <v>91</v>
      </c>
      <c r="G10934" s="19" t="s">
        <v>291</v>
      </c>
      <c r="H10934" s="19" t="n">
        <f aca="false">IF(OR(VLOOKUP(A10934,Personal!$A$6:$F$112,5,FALSE())&lt;&gt;"Sí",N10934="No aplica"),0,'Catàleg GRAE'!D33)</f>
        <v>1</v>
      </c>
      <c r="I10934" s="20"/>
      <c r="J10934" s="20"/>
      <c r="K10934" s="20"/>
      <c r="L10934" s="21"/>
      <c r="M10934" s="21"/>
      <c r="N10934" s="20"/>
      <c r="O10934" s="20"/>
      <c r="P10934" s="19" t="str">
        <f aca="false">IF(I10934="","",I10934-H10934)</f>
        <v/>
      </c>
      <c r="Q10934" s="19" t="str">
        <f aca="true">IF(B10934="","",IF(N10934="No aplica","No aplica",IF(I10934="","Pendent",IF(N10934="Per substituir","Substituir",IF(OR(N10934="No localitzat",N10934="No lliurat"),"Reposar",IF(I10934&lt;H10934,"Reposar",IF(I10934&gt;H10934,"Revisar excedent",IF(AND(G10934="Sí",M10934&lt;&gt;"",M10934&lt;TODAY()),"EPI caducat",IF(AND(G10934="Sí",M10934&lt;&gt;"",M10934&lt;=TODAY()+90),"EPI caduca ≤90 dies",IF(OR(N10934="Deteriorat usable",N10934="Revisió necessària"),"Revisar","OK"))))))))))</f>
      </c>
      <c r="R10934" s="20"/>
    </row>
    <row r="10935" customFormat="false" ht="15" hidden="false" customHeight="false" outlineLevel="0" collapsed="false">
      <c r="A10935" s="19" t="n">
        <v>101</v>
      </c>
      <c r="B10935" s="19" t="n">
        <f aca="false">IFERROR(VLOOKUP(A10935,Personal!$A$6:$F$112,2,FALSE()),"")</f>
        <v>0</v>
      </c>
      <c r="C10935" s="19" t="n">
        <f aca="false">IFERROR(VLOOKUP(A10935,Personal!$A$6:$F$112,3,FALSE()),"")</f>
        <v>0</v>
      </c>
      <c r="D10935" s="19" t="s">
        <v>40</v>
      </c>
      <c r="E10935" s="19" t="s">
        <v>92</v>
      </c>
      <c r="F10935" s="19" t="s">
        <v>93</v>
      </c>
      <c r="G10935" s="19" t="s">
        <v>291</v>
      </c>
      <c r="H10935" s="19" t="n">
        <f aca="false">IF(OR(VLOOKUP(A10935,Personal!$A$6:$F$112,5,FALSE())&lt;&gt;"Sí",N10935="No aplica"),0,'Catàleg GRAE'!D34)</f>
        <v>1</v>
      </c>
      <c r="I10935" s="20"/>
      <c r="J10935" s="20"/>
      <c r="K10935" s="20"/>
      <c r="L10935" s="21"/>
      <c r="M10935" s="21"/>
      <c r="N10935" s="20"/>
      <c r="O10935" s="20"/>
      <c r="P10935" s="19" t="str">
        <f aca="false">IF(I10935="","",I10935-H10935)</f>
        <v/>
      </c>
      <c r="Q10935" s="19" t="str">
        <f aca="true">IF(B10935="","",IF(N10935="No aplica","No aplica",IF(I10935="","Pendent",IF(N10935="Per substituir","Substituir",IF(OR(N10935="No localitzat",N10935="No lliurat"),"Reposar",IF(I10935&lt;H10935,"Reposar",IF(I10935&gt;H10935,"Revisar excedent",IF(AND(G10935="Sí",M10935&lt;&gt;"",M10935&lt;TODAY()),"EPI caducat",IF(AND(G10935="Sí",M10935&lt;&gt;"",M10935&lt;=TODAY()+90),"EPI caduca ≤90 dies",IF(OR(N10935="Deteriorat usable",N10935="Revisió necessària"),"Revisar","OK"))))))))))</f>
      </c>
      <c r="R10935" s="20"/>
    </row>
    <row r="10936" customFormat="false" ht="15" hidden="false" customHeight="false" outlineLevel="0" collapsed="false">
      <c r="A10936" s="19" t="n">
        <v>101</v>
      </c>
      <c r="B10936" s="19" t="n">
        <f aca="false">IFERROR(VLOOKUP(A10936,Personal!$A$6:$F$112,2,FALSE()),"")</f>
        <v>0</v>
      </c>
      <c r="C10936" s="19" t="n">
        <f aca="false">IFERROR(VLOOKUP(A10936,Personal!$A$6:$F$112,3,FALSE()),"")</f>
        <v>0</v>
      </c>
      <c r="D10936" s="19" t="s">
        <v>94</v>
      </c>
      <c r="E10936" s="19" t="s">
        <v>95</v>
      </c>
      <c r="F10936" s="19" t="s">
        <v>96</v>
      </c>
      <c r="G10936" s="19" t="s">
        <v>291</v>
      </c>
      <c r="H10936" s="19" t="n">
        <f aca="false">IF(OR(VLOOKUP(A10936,Personal!$A$6:$F$112,5,FALSE())&lt;&gt;"Sí",N10936="No aplica"),0,'Catàleg GRAE'!D35)</f>
        <v>1</v>
      </c>
      <c r="I10936" s="20"/>
      <c r="J10936" s="20"/>
      <c r="K10936" s="20"/>
      <c r="L10936" s="21"/>
      <c r="M10936" s="21"/>
      <c r="N10936" s="20"/>
      <c r="O10936" s="20"/>
      <c r="P10936" s="19" t="str">
        <f aca="false">IF(I10936="","",I10936-H10936)</f>
        <v/>
      </c>
      <c r="Q10936" s="19" t="str">
        <f aca="true">IF(B10936="","",IF(N10936="No aplica","No aplica",IF(I10936="","Pendent",IF(N10936="Per substituir","Substituir",IF(OR(N10936="No localitzat",N10936="No lliurat"),"Reposar",IF(I10936&lt;H10936,"Reposar",IF(I10936&gt;H10936,"Revisar excedent",IF(AND(G10936="Sí",M10936&lt;&gt;"",M10936&lt;TODAY()),"EPI caducat",IF(AND(G10936="Sí",M10936&lt;&gt;"",M10936&lt;=TODAY()+90),"EPI caduca ≤90 dies",IF(OR(N10936="Deteriorat usable",N10936="Revisió necessària"),"Revisar","OK"))))))))))</f>
      </c>
      <c r="R10936" s="20"/>
    </row>
    <row r="10937" customFormat="false" ht="15" hidden="false" customHeight="false" outlineLevel="0" collapsed="false">
      <c r="A10937" s="19" t="n">
        <v>101</v>
      </c>
      <c r="B10937" s="19" t="n">
        <f aca="false">IFERROR(VLOOKUP(A10937,Personal!$A$6:$F$112,2,FALSE()),"")</f>
        <v>0</v>
      </c>
      <c r="C10937" s="19" t="n">
        <f aca="false">IFERROR(VLOOKUP(A10937,Personal!$A$6:$F$112,3,FALSE()),"")</f>
        <v>0</v>
      </c>
      <c r="D10937" s="19" t="s">
        <v>97</v>
      </c>
      <c r="E10937" s="19" t="s">
        <v>98</v>
      </c>
      <c r="F10937" s="19" t="s">
        <v>99</v>
      </c>
      <c r="G10937" s="19" t="s">
        <v>291</v>
      </c>
      <c r="H10937" s="19" t="n">
        <f aca="false">IF(OR(VLOOKUP(A10937,Personal!$A$6:$F$112,5,FALSE())&lt;&gt;"Sí",N10937="No aplica"),0,'Catàleg GRAE'!D36)</f>
        <v>3</v>
      </c>
      <c r="I10937" s="20"/>
      <c r="J10937" s="20"/>
      <c r="K10937" s="20"/>
      <c r="L10937" s="21"/>
      <c r="M10937" s="21"/>
      <c r="N10937" s="20"/>
      <c r="O10937" s="20"/>
      <c r="P10937" s="19" t="str">
        <f aca="false">IF(I10937="","",I10937-H10937)</f>
        <v/>
      </c>
      <c r="Q10937" s="19" t="str">
        <f aca="true">IF(B10937="","",IF(N10937="No aplica","No aplica",IF(I10937="","Pendent",IF(N10937="Per substituir","Substituir",IF(OR(N10937="No localitzat",N10937="No lliurat"),"Reposar",IF(I10937&lt;H10937,"Reposar",IF(I10937&gt;H10937,"Revisar excedent",IF(AND(G10937="Sí",M10937&lt;&gt;"",M10937&lt;TODAY()),"EPI caducat",IF(AND(G10937="Sí",M10937&lt;&gt;"",M10937&lt;=TODAY()+90),"EPI caduca ≤90 dies",IF(OR(N10937="Deteriorat usable",N10937="Revisió necessària"),"Revisar","OK"))))))))))</f>
      </c>
      <c r="R10937" s="20"/>
    </row>
    <row r="10938" customFormat="false" ht="15" hidden="false" customHeight="false" outlineLevel="0" collapsed="false">
      <c r="A10938" s="19" t="n">
        <v>101</v>
      </c>
      <c r="B10938" s="19" t="n">
        <f aca="false">IFERROR(VLOOKUP(A10938,Personal!$A$6:$F$112,2,FALSE()),"")</f>
        <v>0</v>
      </c>
      <c r="C10938" s="19" t="n">
        <f aca="false">IFERROR(VLOOKUP(A10938,Personal!$A$6:$F$112,3,FALSE()),"")</f>
        <v>0</v>
      </c>
      <c r="D10938" s="19" t="s">
        <v>97</v>
      </c>
      <c r="E10938" s="19" t="s">
        <v>100</v>
      </c>
      <c r="F10938" s="19" t="s">
        <v>101</v>
      </c>
      <c r="G10938" s="19" t="s">
        <v>291</v>
      </c>
      <c r="H10938" s="19" t="n">
        <f aca="false">IF(OR(VLOOKUP(A10938,Personal!$A$6:$F$112,5,FALSE())&lt;&gt;"Sí",N10938="No aplica"),0,'Catàleg GRAE'!D37)</f>
        <v>1</v>
      </c>
      <c r="I10938" s="20"/>
      <c r="J10938" s="20"/>
      <c r="K10938" s="20"/>
      <c r="L10938" s="21"/>
      <c r="M10938" s="21"/>
      <c r="N10938" s="20"/>
      <c r="O10938" s="20"/>
      <c r="P10938" s="19" t="str">
        <f aca="false">IF(I10938="","",I10938-H10938)</f>
        <v/>
      </c>
      <c r="Q10938" s="19" t="str">
        <f aca="true">IF(B10938="","",IF(N10938="No aplica","No aplica",IF(I10938="","Pendent",IF(N10938="Per substituir","Substituir",IF(OR(N10938="No localitzat",N10938="No lliurat"),"Reposar",IF(I10938&lt;H10938,"Reposar",IF(I10938&gt;H10938,"Revisar excedent",IF(AND(G10938="Sí",M10938&lt;&gt;"",M10938&lt;TODAY()),"EPI caducat",IF(AND(G10938="Sí",M10938&lt;&gt;"",M10938&lt;=TODAY()+90),"EPI caduca ≤90 dies",IF(OR(N10938="Deteriorat usable",N10938="Revisió necessària"),"Revisar","OK"))))))))))</f>
      </c>
      <c r="R10938" s="20"/>
    </row>
    <row r="10939" customFormat="false" ht="15" hidden="false" customHeight="false" outlineLevel="0" collapsed="false">
      <c r="A10939" s="19" t="n">
        <v>101</v>
      </c>
      <c r="B10939" s="19" t="n">
        <f aca="false">IFERROR(VLOOKUP(A10939,Personal!$A$6:$F$112,2,FALSE()),"")</f>
        <v>0</v>
      </c>
      <c r="C10939" s="19" t="n">
        <f aca="false">IFERROR(VLOOKUP(A10939,Personal!$A$6:$F$112,3,FALSE()),"")</f>
        <v>0</v>
      </c>
      <c r="D10939" s="19" t="s">
        <v>102</v>
      </c>
      <c r="E10939" s="19" t="s">
        <v>103</v>
      </c>
      <c r="F10939" s="19" t="s">
        <v>104</v>
      </c>
      <c r="G10939" s="19" t="s">
        <v>291</v>
      </c>
      <c r="H10939" s="19" t="n">
        <f aca="false">IF(OR(VLOOKUP(A10939,Personal!$A$6:$F$112,5,FALSE())&lt;&gt;"Sí",N10939="No aplica"),0,'Catàleg GRAE'!D38)</f>
        <v>1</v>
      </c>
      <c r="I10939" s="20"/>
      <c r="J10939" s="20"/>
      <c r="K10939" s="20"/>
      <c r="L10939" s="21"/>
      <c r="M10939" s="21"/>
      <c r="N10939" s="20"/>
      <c r="O10939" s="20"/>
      <c r="P10939" s="19" t="str">
        <f aca="false">IF(I10939="","",I10939-H10939)</f>
        <v/>
      </c>
      <c r="Q10939" s="19" t="str">
        <f aca="true">IF(B10939="","",IF(N10939="No aplica","No aplica",IF(I10939="","Pendent",IF(N10939="Per substituir","Substituir",IF(OR(N10939="No localitzat",N10939="No lliurat"),"Reposar",IF(I10939&lt;H10939,"Reposar",IF(I10939&gt;H10939,"Revisar excedent",IF(AND(G10939="Sí",M10939&lt;&gt;"",M10939&lt;TODAY()),"EPI caducat",IF(AND(G10939="Sí",M10939&lt;&gt;"",M10939&lt;=TODAY()+90),"EPI caduca ≤90 dies",IF(OR(N10939="Deteriorat usable",N10939="Revisió necessària"),"Revisar","OK"))))))))))</f>
      </c>
      <c r="R10939" s="20"/>
    </row>
    <row r="10940" customFormat="false" ht="15" hidden="false" customHeight="false" outlineLevel="0" collapsed="false">
      <c r="A10940" s="19" t="n">
        <v>101</v>
      </c>
      <c r="B10940" s="19" t="n">
        <f aca="false">IFERROR(VLOOKUP(A10940,Personal!$A$6:$F$112,2,FALSE()),"")</f>
        <v>0</v>
      </c>
      <c r="C10940" s="19" t="n">
        <f aca="false">IFERROR(VLOOKUP(A10940,Personal!$A$6:$F$112,3,FALSE()),"")</f>
        <v>0</v>
      </c>
      <c r="D10940" s="19" t="s">
        <v>97</v>
      </c>
      <c r="E10940" s="19" t="s">
        <v>105</v>
      </c>
      <c r="F10940" s="19" t="s">
        <v>106</v>
      </c>
      <c r="G10940" s="19" t="s">
        <v>291</v>
      </c>
      <c r="H10940" s="19" t="n">
        <f aca="false">IF(OR(VLOOKUP(A10940,Personal!$A$6:$F$112,5,FALSE())&lt;&gt;"Sí",N10940="No aplica"),0,'Catàleg GRAE'!D39)</f>
        <v>3</v>
      </c>
      <c r="I10940" s="20"/>
      <c r="J10940" s="20"/>
      <c r="K10940" s="20"/>
      <c r="L10940" s="21"/>
      <c r="M10940" s="21"/>
      <c r="N10940" s="20"/>
      <c r="O10940" s="20"/>
      <c r="P10940" s="19" t="str">
        <f aca="false">IF(I10940="","",I10940-H10940)</f>
        <v/>
      </c>
      <c r="Q10940" s="19" t="str">
        <f aca="true">IF(B10940="","",IF(N10940="No aplica","No aplica",IF(I10940="","Pendent",IF(N10940="Per substituir","Substituir",IF(OR(N10940="No localitzat",N10940="No lliurat"),"Reposar",IF(I10940&lt;H10940,"Reposar",IF(I10940&gt;H10940,"Revisar excedent",IF(AND(G10940="Sí",M10940&lt;&gt;"",M10940&lt;TODAY()),"EPI caducat",IF(AND(G10940="Sí",M10940&lt;&gt;"",M10940&lt;=TODAY()+90),"EPI caduca ≤90 dies",IF(OR(N10940="Deteriorat usable",N10940="Revisió necessària"),"Revisar","OK"))))))))))</f>
      </c>
      <c r="R10940" s="20"/>
    </row>
    <row r="10941" customFormat="false" ht="15" hidden="false" customHeight="false" outlineLevel="0" collapsed="false">
      <c r="A10941" s="19" t="n">
        <v>101</v>
      </c>
      <c r="B10941" s="19" t="n">
        <f aca="false">IFERROR(VLOOKUP(A10941,Personal!$A$6:$F$112,2,FALSE()),"")</f>
        <v>0</v>
      </c>
      <c r="C10941" s="19" t="n">
        <f aca="false">IFERROR(VLOOKUP(A10941,Personal!$A$6:$F$112,3,FALSE()),"")</f>
        <v>0</v>
      </c>
      <c r="D10941" s="19" t="s">
        <v>97</v>
      </c>
      <c r="E10941" s="19" t="s">
        <v>105</v>
      </c>
      <c r="F10941" s="19" t="s">
        <v>107</v>
      </c>
      <c r="G10941" s="19" t="s">
        <v>291</v>
      </c>
      <c r="H10941" s="19" t="n">
        <f aca="false">IF(OR(VLOOKUP(A10941,Personal!$A$6:$F$112,5,FALSE())&lt;&gt;"Sí",N10941="No aplica"),0,'Catàleg GRAE'!D40)</f>
        <v>3</v>
      </c>
      <c r="I10941" s="20"/>
      <c r="J10941" s="20"/>
      <c r="K10941" s="20"/>
      <c r="L10941" s="21"/>
      <c r="M10941" s="21"/>
      <c r="N10941" s="20"/>
      <c r="O10941" s="20"/>
      <c r="P10941" s="19" t="str">
        <f aca="false">IF(I10941="","",I10941-H10941)</f>
        <v/>
      </c>
      <c r="Q10941" s="19" t="str">
        <f aca="true">IF(B10941="","",IF(N10941="No aplica","No aplica",IF(I10941="","Pendent",IF(N10941="Per substituir","Substituir",IF(OR(N10941="No localitzat",N10941="No lliurat"),"Reposar",IF(I10941&lt;H10941,"Reposar",IF(I10941&gt;H10941,"Revisar excedent",IF(AND(G10941="Sí",M10941&lt;&gt;"",M10941&lt;TODAY()),"EPI caducat",IF(AND(G10941="Sí",M10941&lt;&gt;"",M10941&lt;=TODAY()+90),"EPI caduca ≤90 dies",IF(OR(N10941="Deteriorat usable",N10941="Revisió necessària"),"Revisar","OK"))))))))))</f>
      </c>
      <c r="R10941" s="20"/>
    </row>
    <row r="10942" customFormat="false" ht="15" hidden="false" customHeight="false" outlineLevel="0" collapsed="false">
      <c r="A10942" s="19" t="n">
        <v>101</v>
      </c>
      <c r="B10942" s="19" t="n">
        <f aca="false">IFERROR(VLOOKUP(A10942,Personal!$A$6:$F$112,2,FALSE()),"")</f>
        <v>0</v>
      </c>
      <c r="C10942" s="19" t="n">
        <f aca="false">IFERROR(VLOOKUP(A10942,Personal!$A$6:$F$112,3,FALSE()),"")</f>
        <v>0</v>
      </c>
      <c r="D10942" s="19" t="s">
        <v>97</v>
      </c>
      <c r="E10942" s="19" t="s">
        <v>108</v>
      </c>
      <c r="F10942" s="19" t="s">
        <v>109</v>
      </c>
      <c r="G10942" s="19" t="s">
        <v>291</v>
      </c>
      <c r="H10942" s="19" t="n">
        <f aca="false">IF(OR(VLOOKUP(A10942,Personal!$A$6:$F$112,5,FALSE())&lt;&gt;"Sí",N10942="No aplica"),0,'Catàleg GRAE'!D41)</f>
        <v>2</v>
      </c>
      <c r="I10942" s="20"/>
      <c r="J10942" s="20"/>
      <c r="K10942" s="20"/>
      <c r="L10942" s="21"/>
      <c r="M10942" s="21"/>
      <c r="N10942" s="20"/>
      <c r="O10942" s="20"/>
      <c r="P10942" s="19" t="str">
        <f aca="false">IF(I10942="","",I10942-H10942)</f>
        <v/>
      </c>
      <c r="Q10942" s="19" t="str">
        <f aca="true">IF(B10942="","",IF(N10942="No aplica","No aplica",IF(I10942="","Pendent",IF(N10942="Per substituir","Substituir",IF(OR(N10942="No localitzat",N10942="No lliurat"),"Reposar",IF(I10942&lt;H10942,"Reposar",IF(I10942&gt;H10942,"Revisar excedent",IF(AND(G10942="Sí",M10942&lt;&gt;"",M10942&lt;TODAY()),"EPI caducat",IF(AND(G10942="Sí",M10942&lt;&gt;"",M10942&lt;=TODAY()+90),"EPI caduca ≤90 dies",IF(OR(N10942="Deteriorat usable",N10942="Revisió necessària"),"Revisar","OK"))))))))))</f>
      </c>
      <c r="R10942" s="20"/>
    </row>
    <row r="10943" customFormat="false" ht="15" hidden="false" customHeight="false" outlineLevel="0" collapsed="false">
      <c r="A10943" s="19" t="n">
        <v>101</v>
      </c>
      <c r="B10943" s="19" t="n">
        <f aca="false">IFERROR(VLOOKUP(A10943,Personal!$A$6:$F$112,2,FALSE()),"")</f>
        <v>0</v>
      </c>
      <c r="C10943" s="19" t="n">
        <f aca="false">IFERROR(VLOOKUP(A10943,Personal!$A$6:$F$112,3,FALSE()),"")</f>
        <v>0</v>
      </c>
      <c r="D10943" s="19" t="s">
        <v>97</v>
      </c>
      <c r="E10943" s="19" t="s">
        <v>110</v>
      </c>
      <c r="F10943" s="19" t="s">
        <v>111</v>
      </c>
      <c r="G10943" s="19" t="s">
        <v>291</v>
      </c>
      <c r="H10943" s="19" t="n">
        <f aca="false">IF(OR(VLOOKUP(A10943,Personal!$A$6:$F$112,5,FALSE())&lt;&gt;"Sí",N10943="No aplica"),0,'Catàleg GRAE'!D42)</f>
        <v>1</v>
      </c>
      <c r="I10943" s="20"/>
      <c r="J10943" s="20"/>
      <c r="K10943" s="20"/>
      <c r="L10943" s="21"/>
      <c r="M10943" s="21"/>
      <c r="N10943" s="20"/>
      <c r="O10943" s="20"/>
      <c r="P10943" s="19" t="str">
        <f aca="false">IF(I10943="","",I10943-H10943)</f>
        <v/>
      </c>
      <c r="Q10943" s="19" t="str">
        <f aca="true">IF(B10943="","",IF(N10943="No aplica","No aplica",IF(I10943="","Pendent",IF(N10943="Per substituir","Substituir",IF(OR(N10943="No localitzat",N10943="No lliurat"),"Reposar",IF(I10943&lt;H10943,"Reposar",IF(I10943&gt;H10943,"Revisar excedent",IF(AND(G10943="Sí",M10943&lt;&gt;"",M10943&lt;TODAY()),"EPI caducat",IF(AND(G10943="Sí",M10943&lt;&gt;"",M10943&lt;=TODAY()+90),"EPI caduca ≤90 dies",IF(OR(N10943="Deteriorat usable",N10943="Revisió necessària"),"Revisar","OK"))))))))))</f>
      </c>
      <c r="R10943" s="20"/>
    </row>
    <row r="10944" customFormat="false" ht="15" hidden="false" customHeight="false" outlineLevel="0" collapsed="false">
      <c r="A10944" s="19" t="n">
        <v>101</v>
      </c>
      <c r="B10944" s="19" t="n">
        <f aca="false">IFERROR(VLOOKUP(A10944,Personal!$A$6:$F$112,2,FALSE()),"")</f>
        <v>0</v>
      </c>
      <c r="C10944" s="19" t="n">
        <f aca="false">IFERROR(VLOOKUP(A10944,Personal!$A$6:$F$112,3,FALSE()),"")</f>
        <v>0</v>
      </c>
      <c r="D10944" s="19" t="s">
        <v>112</v>
      </c>
      <c r="E10944" s="19" t="s">
        <v>113</v>
      </c>
      <c r="F10944" s="19" t="s">
        <v>114</v>
      </c>
      <c r="G10944" s="19" t="s">
        <v>291</v>
      </c>
      <c r="H10944" s="19" t="n">
        <f aca="false">IF(OR(VLOOKUP(A10944,Personal!$A$6:$F$112,5,FALSE())&lt;&gt;"Sí",N10944="No aplica"),0,'Catàleg GRAE'!D43)</f>
        <v>2</v>
      </c>
      <c r="I10944" s="20"/>
      <c r="J10944" s="20"/>
      <c r="K10944" s="20"/>
      <c r="L10944" s="21"/>
      <c r="M10944" s="21"/>
      <c r="N10944" s="20"/>
      <c r="O10944" s="20"/>
      <c r="P10944" s="19" t="str">
        <f aca="false">IF(I10944="","",I10944-H10944)</f>
        <v/>
      </c>
      <c r="Q10944" s="19" t="str">
        <f aca="true">IF(B10944="","",IF(N10944="No aplica","No aplica",IF(I10944="","Pendent",IF(N10944="Per substituir","Substituir",IF(OR(N10944="No localitzat",N10944="No lliurat"),"Reposar",IF(I10944&lt;H10944,"Reposar",IF(I10944&gt;H10944,"Revisar excedent",IF(AND(G10944="Sí",M10944&lt;&gt;"",M10944&lt;TODAY()),"EPI caducat",IF(AND(G10944="Sí",M10944&lt;&gt;"",M10944&lt;=TODAY()+90),"EPI caduca ≤90 dies",IF(OR(N10944="Deteriorat usable",N10944="Revisió necessària"),"Revisar","OK"))))))))))</f>
      </c>
      <c r="R10944" s="20"/>
    </row>
    <row r="10945" customFormat="false" ht="15" hidden="false" customHeight="false" outlineLevel="0" collapsed="false">
      <c r="A10945" s="19" t="n">
        <v>101</v>
      </c>
      <c r="B10945" s="19" t="n">
        <f aca="false">IFERROR(VLOOKUP(A10945,Personal!$A$6:$F$112,2,FALSE()),"")</f>
        <v>0</v>
      </c>
      <c r="C10945" s="19" t="n">
        <f aca="false">IFERROR(VLOOKUP(A10945,Personal!$A$6:$F$112,3,FALSE()),"")</f>
        <v>0</v>
      </c>
      <c r="D10945" s="19" t="s">
        <v>102</v>
      </c>
      <c r="E10945" s="19" t="s">
        <v>115</v>
      </c>
      <c r="F10945" s="19" t="s">
        <v>116</v>
      </c>
      <c r="G10945" s="19" t="s">
        <v>291</v>
      </c>
      <c r="H10945" s="19" t="n">
        <f aca="false">IF(OR(VLOOKUP(A10945,Personal!$A$6:$F$112,5,FALSE())&lt;&gt;"Sí",N10945="No aplica"),0,'Catàleg GRAE'!D44)</f>
        <v>1</v>
      </c>
      <c r="I10945" s="20"/>
      <c r="J10945" s="20"/>
      <c r="K10945" s="20"/>
      <c r="L10945" s="21"/>
      <c r="M10945" s="21"/>
      <c r="N10945" s="20"/>
      <c r="O10945" s="20"/>
      <c r="P10945" s="19" t="str">
        <f aca="false">IF(I10945="","",I10945-H10945)</f>
        <v/>
      </c>
      <c r="Q10945" s="19" t="str">
        <f aca="true">IF(B10945="","",IF(N10945="No aplica","No aplica",IF(I10945="","Pendent",IF(N10945="Per substituir","Substituir",IF(OR(N10945="No localitzat",N10945="No lliurat"),"Reposar",IF(I10945&lt;H10945,"Reposar",IF(I10945&gt;H10945,"Revisar excedent",IF(AND(G10945="Sí",M10945&lt;&gt;"",M10945&lt;TODAY()),"EPI caducat",IF(AND(G10945="Sí",M10945&lt;&gt;"",M10945&lt;=TODAY()+90),"EPI caduca ≤90 dies",IF(OR(N10945="Deteriorat usable",N10945="Revisió necessària"),"Revisar","OK"))))))))))</f>
      </c>
      <c r="R10945" s="20"/>
    </row>
    <row r="10946" customFormat="false" ht="15" hidden="false" customHeight="false" outlineLevel="0" collapsed="false">
      <c r="A10946" s="19" t="n">
        <v>101</v>
      </c>
      <c r="B10946" s="19" t="n">
        <f aca="false">IFERROR(VLOOKUP(A10946,Personal!$A$6:$F$112,2,FALSE()),"")</f>
        <v>0</v>
      </c>
      <c r="C10946" s="19" t="n">
        <f aca="false">IFERROR(VLOOKUP(A10946,Personal!$A$6:$F$112,3,FALSE()),"")</f>
        <v>0</v>
      </c>
      <c r="D10946" s="19" t="s">
        <v>102</v>
      </c>
      <c r="E10946" s="19" t="s">
        <v>117</v>
      </c>
      <c r="F10946" s="19" t="s">
        <v>118</v>
      </c>
      <c r="G10946" s="19" t="s">
        <v>272</v>
      </c>
      <c r="H10946" s="19" t="n">
        <f aca="false">IF(OR(VLOOKUP(A10946,Personal!$A$6:$F$112,5,FALSE())&lt;&gt;"Sí",N10946="No aplica"),0,'Catàleg GRAE'!D45)</f>
        <v>1</v>
      </c>
      <c r="I10946" s="20"/>
      <c r="J10946" s="20"/>
      <c r="K10946" s="20"/>
      <c r="L10946" s="21"/>
      <c r="M10946" s="21"/>
      <c r="N10946" s="20"/>
      <c r="O10946" s="20"/>
      <c r="P10946" s="19" t="str">
        <f aca="false">IF(I10946="","",I10946-H10946)</f>
        <v/>
      </c>
      <c r="Q10946" s="19" t="str">
        <f aca="true">IF(B10946="","",IF(N10946="No aplica","No aplica",IF(I10946="","Pendent",IF(N10946="Per substituir","Substituir",IF(OR(N10946="No localitzat",N10946="No lliurat"),"Reposar",IF(I10946&lt;H10946,"Reposar",IF(I10946&gt;H10946,"Revisar excedent",IF(AND(G10946="Sí",M10946&lt;&gt;"",M10946&lt;TODAY()),"EPI caducat",IF(AND(G10946="Sí",M10946&lt;&gt;"",M10946&lt;=TODAY()+90),"EPI caduca ≤90 dies",IF(OR(N10946="Deteriorat usable",N10946="Revisió necessària"),"Revisar","OK"))))))))))</f>
      </c>
      <c r="R10946" s="20"/>
    </row>
    <row r="10947" customFormat="false" ht="15" hidden="false" customHeight="false" outlineLevel="0" collapsed="false">
      <c r="A10947" s="19" t="n">
        <v>101</v>
      </c>
      <c r="B10947" s="19" t="n">
        <f aca="false">IFERROR(VLOOKUP(A10947,Personal!$A$6:$F$112,2,FALSE()),"")</f>
        <v>0</v>
      </c>
      <c r="C10947" s="19" t="n">
        <f aca="false">IFERROR(VLOOKUP(A10947,Personal!$A$6:$F$112,3,FALSE()),"")</f>
        <v>0</v>
      </c>
      <c r="D10947" s="19" t="s">
        <v>102</v>
      </c>
      <c r="E10947" s="19" t="s">
        <v>119</v>
      </c>
      <c r="F10947" s="19" t="s">
        <v>120</v>
      </c>
      <c r="G10947" s="19" t="s">
        <v>272</v>
      </c>
      <c r="H10947" s="19" t="n">
        <f aca="false">IF(OR(VLOOKUP(A10947,Personal!$A$6:$F$112,5,FALSE())&lt;&gt;"Sí",N10947="No aplica"),0,'Catàleg GRAE'!D46)</f>
        <v>1</v>
      </c>
      <c r="I10947" s="20"/>
      <c r="J10947" s="20"/>
      <c r="K10947" s="20"/>
      <c r="L10947" s="21"/>
      <c r="M10947" s="21"/>
      <c r="N10947" s="20"/>
      <c r="O10947" s="20"/>
      <c r="P10947" s="19" t="str">
        <f aca="false">IF(I10947="","",I10947-H10947)</f>
        <v/>
      </c>
      <c r="Q10947" s="19" t="str">
        <f aca="true">IF(B10947="","",IF(N10947="No aplica","No aplica",IF(I10947="","Pendent",IF(N10947="Per substituir","Substituir",IF(OR(N10947="No localitzat",N10947="No lliurat"),"Reposar",IF(I10947&lt;H10947,"Reposar",IF(I10947&gt;H10947,"Revisar excedent",IF(AND(G10947="Sí",M10947&lt;&gt;"",M10947&lt;TODAY()),"EPI caducat",IF(AND(G10947="Sí",M10947&lt;&gt;"",M10947&lt;=TODAY()+90),"EPI caduca ≤90 dies",IF(OR(N10947="Deteriorat usable",N10947="Revisió necessària"),"Revisar","OK"))))))))))</f>
      </c>
      <c r="R10947" s="20"/>
    </row>
    <row r="10948" customFormat="false" ht="15" hidden="false" customHeight="false" outlineLevel="0" collapsed="false">
      <c r="A10948" s="19" t="n">
        <v>101</v>
      </c>
      <c r="B10948" s="19" t="n">
        <f aca="false">IFERROR(VLOOKUP(A10948,Personal!$A$6:$F$112,2,FALSE()),"")</f>
        <v>0</v>
      </c>
      <c r="C10948" s="19" t="n">
        <f aca="false">IFERROR(VLOOKUP(A10948,Personal!$A$6:$F$112,3,FALSE()),"")</f>
        <v>0</v>
      </c>
      <c r="D10948" s="19" t="s">
        <v>97</v>
      </c>
      <c r="E10948" s="19" t="s">
        <v>121</v>
      </c>
      <c r="F10948" s="19" t="s">
        <v>122</v>
      </c>
      <c r="G10948" s="19" t="s">
        <v>291</v>
      </c>
      <c r="H10948" s="19" t="n">
        <f aca="false">IF(OR(VLOOKUP(A10948,Personal!$A$6:$F$112,5,FALSE())&lt;&gt;"Sí",N10948="No aplica"),0,'Catàleg GRAE'!D47)</f>
        <v>1</v>
      </c>
      <c r="I10948" s="20"/>
      <c r="J10948" s="20"/>
      <c r="K10948" s="20"/>
      <c r="L10948" s="21"/>
      <c r="M10948" s="21"/>
      <c r="N10948" s="20"/>
      <c r="O10948" s="20"/>
      <c r="P10948" s="19" t="str">
        <f aca="false">IF(I10948="","",I10948-H10948)</f>
        <v/>
      </c>
      <c r="Q10948" s="19" t="str">
        <f aca="true">IF(B10948="","",IF(N10948="No aplica","No aplica",IF(I10948="","Pendent",IF(N10948="Per substituir","Substituir",IF(OR(N10948="No localitzat",N10948="No lliurat"),"Reposar",IF(I10948&lt;H10948,"Reposar",IF(I10948&gt;H10948,"Revisar excedent",IF(AND(G10948="Sí",M10948&lt;&gt;"",M10948&lt;TODAY()),"EPI caducat",IF(AND(G10948="Sí",M10948&lt;&gt;"",M10948&lt;=TODAY()+90),"EPI caduca ≤90 dies",IF(OR(N10948="Deteriorat usable",N10948="Revisió necessària"),"Revisar","OK"))))))))))</f>
      </c>
      <c r="R10948" s="20"/>
    </row>
    <row r="10949" customFormat="false" ht="15" hidden="false" customHeight="false" outlineLevel="0" collapsed="false">
      <c r="A10949" s="19" t="n">
        <v>101</v>
      </c>
      <c r="B10949" s="19" t="n">
        <f aca="false">IFERROR(VLOOKUP(A10949,Personal!$A$6:$F$112,2,FALSE()),"")</f>
        <v>0</v>
      </c>
      <c r="C10949" s="19" t="n">
        <f aca="false">IFERROR(VLOOKUP(A10949,Personal!$A$6:$F$112,3,FALSE()),"")</f>
        <v>0</v>
      </c>
      <c r="D10949" s="19" t="s">
        <v>97</v>
      </c>
      <c r="E10949" s="19" t="s">
        <v>123</v>
      </c>
      <c r="F10949" s="19" t="s">
        <v>124</v>
      </c>
      <c r="G10949" s="19" t="s">
        <v>291</v>
      </c>
      <c r="H10949" s="19" t="n">
        <f aca="false">IF(OR(VLOOKUP(A10949,Personal!$A$6:$F$112,5,FALSE())&lt;&gt;"Sí",N10949="No aplica"),0,'Catàleg GRAE'!D48)</f>
        <v>1</v>
      </c>
      <c r="I10949" s="20"/>
      <c r="J10949" s="20"/>
      <c r="K10949" s="20"/>
      <c r="L10949" s="21"/>
      <c r="M10949" s="21"/>
      <c r="N10949" s="20"/>
      <c r="O10949" s="20"/>
      <c r="P10949" s="19" t="str">
        <f aca="false">IF(I10949="","",I10949-H10949)</f>
        <v/>
      </c>
      <c r="Q10949" s="19" t="str">
        <f aca="true">IF(B10949="","",IF(N10949="No aplica","No aplica",IF(I10949="","Pendent",IF(N10949="Per substituir","Substituir",IF(OR(N10949="No localitzat",N10949="No lliurat"),"Reposar",IF(I10949&lt;H10949,"Reposar",IF(I10949&gt;H10949,"Revisar excedent",IF(AND(G10949="Sí",M10949&lt;&gt;"",M10949&lt;TODAY()),"EPI caducat",IF(AND(G10949="Sí",M10949&lt;&gt;"",M10949&lt;=TODAY()+90),"EPI caduca ≤90 dies",IF(OR(N10949="Deteriorat usable",N10949="Revisió necessària"),"Revisar","OK"))))))))))</f>
      </c>
      <c r="R10949" s="20"/>
    </row>
    <row r="10950" customFormat="false" ht="15" hidden="false" customHeight="false" outlineLevel="0" collapsed="false">
      <c r="A10950" s="19" t="n">
        <v>101</v>
      </c>
      <c r="B10950" s="19" t="n">
        <f aca="false">IFERROR(VLOOKUP(A10950,Personal!$A$6:$F$112,2,FALSE()),"")</f>
        <v>0</v>
      </c>
      <c r="C10950" s="19" t="n">
        <f aca="false">IFERROR(VLOOKUP(A10950,Personal!$A$6:$F$112,3,FALSE()),"")</f>
        <v>0</v>
      </c>
      <c r="D10950" s="19" t="s">
        <v>125</v>
      </c>
      <c r="E10950" s="19" t="s">
        <v>126</v>
      </c>
      <c r="F10950" s="19" t="s">
        <v>127</v>
      </c>
      <c r="G10950" s="19" t="s">
        <v>272</v>
      </c>
      <c r="H10950" s="19" t="n">
        <f aca="false">IF(OR(VLOOKUP(A10950,Personal!$A$6:$F$112,5,FALSE())&lt;&gt;"Sí",N10950="No aplica"),0,'Catàleg GRAE'!D49)</f>
        <v>1</v>
      </c>
      <c r="I10950" s="20"/>
      <c r="J10950" s="20"/>
      <c r="K10950" s="20"/>
      <c r="L10950" s="21"/>
      <c r="M10950" s="21"/>
      <c r="N10950" s="20"/>
      <c r="O10950" s="20"/>
      <c r="P10950" s="19" t="str">
        <f aca="false">IF(I10950="","",I10950-H10950)</f>
        <v/>
      </c>
      <c r="Q10950" s="19" t="str">
        <f aca="true">IF(B10950="","",IF(N10950="No aplica","No aplica",IF(I10950="","Pendent",IF(N10950="Per substituir","Substituir",IF(OR(N10950="No localitzat",N10950="No lliurat"),"Reposar",IF(I10950&lt;H10950,"Reposar",IF(I10950&gt;H10950,"Revisar excedent",IF(AND(G10950="Sí",M10950&lt;&gt;"",M10950&lt;TODAY()),"EPI caducat",IF(AND(G10950="Sí",M10950&lt;&gt;"",M10950&lt;=TODAY()+90),"EPI caduca ≤90 dies",IF(OR(N10950="Deteriorat usable",N10950="Revisió necessària"),"Revisar","OK"))))))))))</f>
      </c>
      <c r="R10950" s="20"/>
    </row>
    <row r="10951" customFormat="false" ht="15" hidden="false" customHeight="false" outlineLevel="0" collapsed="false">
      <c r="A10951" s="19" t="n">
        <v>101</v>
      </c>
      <c r="B10951" s="19" t="n">
        <f aca="false">IFERROR(VLOOKUP(A10951,Personal!$A$6:$F$112,2,FALSE()),"")</f>
        <v>0</v>
      </c>
      <c r="C10951" s="19" t="n">
        <f aca="false">IFERROR(VLOOKUP(A10951,Personal!$A$6:$F$112,3,FALSE()),"")</f>
        <v>0</v>
      </c>
      <c r="D10951" s="19" t="s">
        <v>125</v>
      </c>
      <c r="E10951" s="19" t="s">
        <v>128</v>
      </c>
      <c r="F10951" s="19" t="s">
        <v>129</v>
      </c>
      <c r="G10951" s="19" t="s">
        <v>272</v>
      </c>
      <c r="H10951" s="19" t="n">
        <f aca="false">IF(OR(VLOOKUP(A10951,Personal!$A$6:$F$112,5,FALSE())&lt;&gt;"Sí",N10951="No aplica"),0,'Catàleg GRAE'!D50)</f>
        <v>1</v>
      </c>
      <c r="I10951" s="20"/>
      <c r="J10951" s="20"/>
      <c r="K10951" s="20"/>
      <c r="L10951" s="21"/>
      <c r="M10951" s="21"/>
      <c r="N10951" s="20"/>
      <c r="O10951" s="20"/>
      <c r="P10951" s="19" t="str">
        <f aca="false">IF(I10951="","",I10951-H10951)</f>
        <v/>
      </c>
      <c r="Q10951" s="19" t="str">
        <f aca="true">IF(B10951="","",IF(N10951="No aplica","No aplica",IF(I10951="","Pendent",IF(N10951="Per substituir","Substituir",IF(OR(N10951="No localitzat",N10951="No lliurat"),"Reposar",IF(I10951&lt;H10951,"Reposar",IF(I10951&gt;H10951,"Revisar excedent",IF(AND(G10951="Sí",M10951&lt;&gt;"",M10951&lt;TODAY()),"EPI caducat",IF(AND(G10951="Sí",M10951&lt;&gt;"",M10951&lt;=TODAY()+90),"EPI caduca ≤90 dies",IF(OR(N10951="Deteriorat usable",N10951="Revisió necessària"),"Revisar","OK"))))))))))</f>
      </c>
      <c r="R10951" s="20"/>
    </row>
    <row r="10952" customFormat="false" ht="15" hidden="false" customHeight="false" outlineLevel="0" collapsed="false">
      <c r="A10952" s="19" t="n">
        <v>101</v>
      </c>
      <c r="B10952" s="19" t="n">
        <f aca="false">IFERROR(VLOOKUP(A10952,Personal!$A$6:$F$112,2,FALSE()),"")</f>
        <v>0</v>
      </c>
      <c r="C10952" s="19" t="n">
        <f aca="false">IFERROR(VLOOKUP(A10952,Personal!$A$6:$F$112,3,FALSE()),"")</f>
        <v>0</v>
      </c>
      <c r="D10952" s="19" t="s">
        <v>125</v>
      </c>
      <c r="E10952" s="19" t="s">
        <v>130</v>
      </c>
      <c r="F10952" s="19" t="s">
        <v>131</v>
      </c>
      <c r="G10952" s="19" t="s">
        <v>291</v>
      </c>
      <c r="H10952" s="19" t="n">
        <f aca="false">IF(OR(VLOOKUP(A10952,Personal!$A$6:$F$112,5,FALSE())&lt;&gt;"Sí",N10952="No aplica"),0,'Catàleg GRAE'!D51)</f>
        <v>1</v>
      </c>
      <c r="I10952" s="20"/>
      <c r="J10952" s="20"/>
      <c r="K10952" s="20"/>
      <c r="L10952" s="21"/>
      <c r="M10952" s="21"/>
      <c r="N10952" s="20"/>
      <c r="O10952" s="20"/>
      <c r="P10952" s="19" t="str">
        <f aca="false">IF(I10952="","",I10952-H10952)</f>
        <v/>
      </c>
      <c r="Q10952" s="19" t="str">
        <f aca="true">IF(B10952="","",IF(N10952="No aplica","No aplica",IF(I10952="","Pendent",IF(N10952="Per substituir","Substituir",IF(OR(N10952="No localitzat",N10952="No lliurat"),"Reposar",IF(I10952&lt;H10952,"Reposar",IF(I10952&gt;H10952,"Revisar excedent",IF(AND(G10952="Sí",M10952&lt;&gt;"",M10952&lt;TODAY()),"EPI caducat",IF(AND(G10952="Sí",M10952&lt;&gt;"",M10952&lt;=TODAY()+90),"EPI caduca ≤90 dies",IF(OR(N10952="Deteriorat usable",N10952="Revisió necessària"),"Revisar","OK"))))))))))</f>
      </c>
      <c r="R10952" s="20"/>
    </row>
    <row r="10953" customFormat="false" ht="15" hidden="false" customHeight="false" outlineLevel="0" collapsed="false">
      <c r="A10953" s="19" t="n">
        <v>101</v>
      </c>
      <c r="B10953" s="19" t="n">
        <f aca="false">IFERROR(VLOOKUP(A10953,Personal!$A$6:$F$112,2,FALSE()),"")</f>
        <v>0</v>
      </c>
      <c r="C10953" s="19" t="n">
        <f aca="false">IFERROR(VLOOKUP(A10953,Personal!$A$6:$F$112,3,FALSE()),"")</f>
        <v>0</v>
      </c>
      <c r="D10953" s="19" t="s">
        <v>132</v>
      </c>
      <c r="E10953" s="19" t="s">
        <v>133</v>
      </c>
      <c r="F10953" s="19" t="s">
        <v>134</v>
      </c>
      <c r="G10953" s="19" t="s">
        <v>291</v>
      </c>
      <c r="H10953" s="19" t="n">
        <f aca="false">IF(OR(VLOOKUP(A10953,Personal!$A$6:$F$112,5,FALSE())&lt;&gt;"Sí",N10953="No aplica"),0,'Catàleg GRAE'!D52)</f>
        <v>1</v>
      </c>
      <c r="I10953" s="20"/>
      <c r="J10953" s="20"/>
      <c r="K10953" s="20"/>
      <c r="L10953" s="21"/>
      <c r="M10953" s="21"/>
      <c r="N10953" s="20"/>
      <c r="O10953" s="20"/>
      <c r="P10953" s="19" t="str">
        <f aca="false">IF(I10953="","",I10953-H10953)</f>
        <v/>
      </c>
      <c r="Q10953" s="19" t="str">
        <f aca="true">IF(B10953="","",IF(N10953="No aplica","No aplica",IF(I10953="","Pendent",IF(N10953="Per substituir","Substituir",IF(OR(N10953="No localitzat",N10953="No lliurat"),"Reposar",IF(I10953&lt;H10953,"Reposar",IF(I10953&gt;H10953,"Revisar excedent",IF(AND(G10953="Sí",M10953&lt;&gt;"",M10953&lt;TODAY()),"EPI caducat",IF(AND(G10953="Sí",M10953&lt;&gt;"",M10953&lt;=TODAY()+90),"EPI caduca ≤90 dies",IF(OR(N10953="Deteriorat usable",N10953="Revisió necessària"),"Revisar","OK"))))))))))</f>
      </c>
      <c r="R10953" s="20"/>
    </row>
    <row r="10954" customFormat="false" ht="15" hidden="false" customHeight="false" outlineLevel="0" collapsed="false">
      <c r="A10954" s="19" t="n">
        <v>101</v>
      </c>
      <c r="B10954" s="19" t="n">
        <f aca="false">IFERROR(VLOOKUP(A10954,Personal!$A$6:$F$112,2,FALSE()),"")</f>
        <v>0</v>
      </c>
      <c r="C10954" s="19" t="n">
        <f aca="false">IFERROR(VLOOKUP(A10954,Personal!$A$6:$F$112,3,FALSE()),"")</f>
        <v>0</v>
      </c>
      <c r="D10954" s="19" t="s">
        <v>94</v>
      </c>
      <c r="E10954" s="19" t="s">
        <v>135</v>
      </c>
      <c r="F10954" s="19" t="s">
        <v>136</v>
      </c>
      <c r="G10954" s="19" t="s">
        <v>291</v>
      </c>
      <c r="H10954" s="19" t="n">
        <f aca="false">IF(OR(VLOOKUP(A10954,Personal!$A$6:$F$112,5,FALSE())&lt;&gt;"Sí",N10954="No aplica"),0,'Catàleg GRAE'!D53)</f>
        <v>1</v>
      </c>
      <c r="I10954" s="20"/>
      <c r="J10954" s="20"/>
      <c r="K10954" s="20"/>
      <c r="L10954" s="21"/>
      <c r="M10954" s="21"/>
      <c r="N10954" s="20"/>
      <c r="O10954" s="20"/>
      <c r="P10954" s="19" t="str">
        <f aca="false">IF(I10954="","",I10954-H10954)</f>
        <v/>
      </c>
      <c r="Q10954" s="19" t="str">
        <f aca="true">IF(B10954="","",IF(N10954="No aplica","No aplica",IF(I10954="","Pendent",IF(N10954="Per substituir","Substituir",IF(OR(N10954="No localitzat",N10954="No lliurat"),"Reposar",IF(I10954&lt;H10954,"Reposar",IF(I10954&gt;H10954,"Revisar excedent",IF(AND(G10954="Sí",M10954&lt;&gt;"",M10954&lt;TODAY()),"EPI caducat",IF(AND(G10954="Sí",M10954&lt;&gt;"",M10954&lt;=TODAY()+90),"EPI caduca ≤90 dies",IF(OR(N10954="Deteriorat usable",N10954="Revisió necessària"),"Revisar","OK"))))))))))</f>
      </c>
      <c r="R10954" s="20"/>
    </row>
    <row r="10955" customFormat="false" ht="15" hidden="false" customHeight="false" outlineLevel="0" collapsed="false">
      <c r="A10955" s="19" t="n">
        <v>101</v>
      </c>
      <c r="B10955" s="19" t="n">
        <f aca="false">IFERROR(VLOOKUP(A10955,Personal!$A$6:$F$112,2,FALSE()),"")</f>
        <v>0</v>
      </c>
      <c r="C10955" s="19" t="n">
        <f aca="false">IFERROR(VLOOKUP(A10955,Personal!$A$6:$F$112,3,FALSE()),"")</f>
        <v>0</v>
      </c>
      <c r="D10955" s="19" t="s">
        <v>137</v>
      </c>
      <c r="E10955" s="19" t="s">
        <v>138</v>
      </c>
      <c r="F10955" s="19" t="s">
        <v>139</v>
      </c>
      <c r="G10955" s="19" t="s">
        <v>291</v>
      </c>
      <c r="H10955" s="19" t="n">
        <f aca="false">IF(OR(VLOOKUP(A10955,Personal!$A$6:$F$112,5,FALSE())&lt;&gt;"Sí",N10955="No aplica"),0,'Catàleg GRAE'!D54)</f>
        <v>1</v>
      </c>
      <c r="I10955" s="20"/>
      <c r="J10955" s="20"/>
      <c r="K10955" s="20"/>
      <c r="L10955" s="21"/>
      <c r="M10955" s="21"/>
      <c r="N10955" s="20"/>
      <c r="O10955" s="20"/>
      <c r="P10955" s="19" t="str">
        <f aca="false">IF(I10955="","",I10955-H10955)</f>
        <v/>
      </c>
      <c r="Q10955" s="19" t="str">
        <f aca="true">IF(B10955="","",IF(N10955="No aplica","No aplica",IF(I10955="","Pendent",IF(N10955="Per substituir","Substituir",IF(OR(N10955="No localitzat",N10955="No lliurat"),"Reposar",IF(I10955&lt;H10955,"Reposar",IF(I10955&gt;H10955,"Revisar excedent",IF(AND(G10955="Sí",M10955&lt;&gt;"",M10955&lt;TODAY()),"EPI caducat",IF(AND(G10955="Sí",M10955&lt;&gt;"",M10955&lt;=TODAY()+90),"EPI caduca ≤90 dies",IF(OR(N10955="Deteriorat usable",N10955="Revisió necessària"),"Revisar","OK"))))))))))</f>
      </c>
      <c r="R10955" s="20"/>
    </row>
    <row r="10956" customFormat="false" ht="15" hidden="false" customHeight="false" outlineLevel="0" collapsed="false">
      <c r="A10956" s="19" t="n">
        <v>101</v>
      </c>
      <c r="B10956" s="19" t="n">
        <f aca="false">IFERROR(VLOOKUP(A10956,Personal!$A$6:$F$112,2,FALSE()),"")</f>
        <v>0</v>
      </c>
      <c r="C10956" s="19" t="n">
        <f aca="false">IFERROR(VLOOKUP(A10956,Personal!$A$6:$F$112,3,FALSE()),"")</f>
        <v>0</v>
      </c>
      <c r="D10956" s="19" t="s">
        <v>94</v>
      </c>
      <c r="E10956" s="19" t="s">
        <v>140</v>
      </c>
      <c r="F10956" s="19" t="s">
        <v>141</v>
      </c>
      <c r="G10956" s="19" t="s">
        <v>291</v>
      </c>
      <c r="H10956" s="19" t="n">
        <f aca="false">IF(OR(VLOOKUP(A10956,Personal!$A$6:$F$112,5,FALSE())&lt;&gt;"Sí",N10956="No aplica"),0,'Catàleg GRAE'!D55)</f>
        <v>1</v>
      </c>
      <c r="I10956" s="20"/>
      <c r="J10956" s="20"/>
      <c r="K10956" s="20"/>
      <c r="L10956" s="21"/>
      <c r="M10956" s="21"/>
      <c r="N10956" s="20"/>
      <c r="O10956" s="20"/>
      <c r="P10956" s="19" t="str">
        <f aca="false">IF(I10956="","",I10956-H10956)</f>
        <v/>
      </c>
      <c r="Q10956" s="19" t="str">
        <f aca="true">IF(B10956="","",IF(N10956="No aplica","No aplica",IF(I10956="","Pendent",IF(N10956="Per substituir","Substituir",IF(OR(N10956="No localitzat",N10956="No lliurat"),"Reposar",IF(I10956&lt;H10956,"Reposar",IF(I10956&gt;H10956,"Revisar excedent",IF(AND(G10956="Sí",M10956&lt;&gt;"",M10956&lt;TODAY()),"EPI caducat",IF(AND(G10956="Sí",M10956&lt;&gt;"",M10956&lt;=TODAY()+90),"EPI caduca ≤90 dies",IF(OR(N10956="Deteriorat usable",N10956="Revisió necessària"),"Revisar","OK"))))))))))</f>
      </c>
      <c r="R10956" s="20"/>
    </row>
    <row r="10957" customFormat="false" ht="15" hidden="false" customHeight="false" outlineLevel="0" collapsed="false">
      <c r="A10957" s="19" t="n">
        <v>101</v>
      </c>
      <c r="B10957" s="19" t="n">
        <f aca="false">IFERROR(VLOOKUP(A10957,Personal!$A$6:$F$112,2,FALSE()),"")</f>
        <v>0</v>
      </c>
      <c r="C10957" s="19" t="n">
        <f aca="false">IFERROR(VLOOKUP(A10957,Personal!$A$6:$F$112,3,FALSE()),"")</f>
        <v>0</v>
      </c>
      <c r="D10957" s="19" t="s">
        <v>142</v>
      </c>
      <c r="E10957" s="19" t="s">
        <v>143</v>
      </c>
      <c r="F10957" s="19" t="s">
        <v>144</v>
      </c>
      <c r="G10957" s="19" t="s">
        <v>291</v>
      </c>
      <c r="H10957" s="19" t="n">
        <f aca="false">IF(OR(VLOOKUP(A10957,Personal!$A$6:$F$112,5,FALSE())&lt;&gt;"Sí",N10957="No aplica"),0,'Catàleg GRAE'!D56)</f>
        <v>1</v>
      </c>
      <c r="I10957" s="20"/>
      <c r="J10957" s="20"/>
      <c r="K10957" s="20"/>
      <c r="L10957" s="21"/>
      <c r="M10957" s="21"/>
      <c r="N10957" s="20"/>
      <c r="O10957" s="20"/>
      <c r="P10957" s="19" t="str">
        <f aca="false">IF(I10957="","",I10957-H10957)</f>
        <v/>
      </c>
      <c r="Q10957" s="19" t="str">
        <f aca="true">IF(B10957="","",IF(N10957="No aplica","No aplica",IF(I10957="","Pendent",IF(N10957="Per substituir","Substituir",IF(OR(N10957="No localitzat",N10957="No lliurat"),"Reposar",IF(I10957&lt;H10957,"Reposar",IF(I10957&gt;H10957,"Revisar excedent",IF(AND(G10957="Sí",M10957&lt;&gt;"",M10957&lt;TODAY()),"EPI caducat",IF(AND(G10957="Sí",M10957&lt;&gt;"",M10957&lt;=TODAY()+90),"EPI caduca ≤90 dies",IF(OR(N10957="Deteriorat usable",N10957="Revisió necessària"),"Revisar","OK"))))))))))</f>
      </c>
      <c r="R10957" s="20"/>
    </row>
    <row r="10958" customFormat="false" ht="15" hidden="false" customHeight="false" outlineLevel="0" collapsed="false">
      <c r="A10958" s="19" t="n">
        <v>101</v>
      </c>
      <c r="B10958" s="19" t="n">
        <f aca="false">IFERROR(VLOOKUP(A10958,Personal!$A$6:$F$112,2,FALSE()),"")</f>
        <v>0</v>
      </c>
      <c r="C10958" s="19" t="n">
        <f aca="false">IFERROR(VLOOKUP(A10958,Personal!$A$6:$F$112,3,FALSE()),"")</f>
        <v>0</v>
      </c>
      <c r="D10958" s="19" t="s">
        <v>112</v>
      </c>
      <c r="E10958" s="19" t="s">
        <v>145</v>
      </c>
      <c r="F10958" s="19" t="s">
        <v>146</v>
      </c>
      <c r="G10958" s="19" t="s">
        <v>291</v>
      </c>
      <c r="H10958" s="19" t="n">
        <f aca="false">IF(OR(VLOOKUP(A10958,Personal!$A$6:$F$112,5,FALSE())&lt;&gt;"Sí",N10958="No aplica"),0,'Catàleg GRAE'!D57)</f>
        <v>1</v>
      </c>
      <c r="I10958" s="20"/>
      <c r="J10958" s="20"/>
      <c r="K10958" s="20"/>
      <c r="L10958" s="21"/>
      <c r="M10958" s="21"/>
      <c r="N10958" s="20"/>
      <c r="O10958" s="20"/>
      <c r="P10958" s="19" t="str">
        <f aca="false">IF(I10958="","",I10958-H10958)</f>
        <v/>
      </c>
      <c r="Q10958" s="19" t="str">
        <f aca="true">IF(B10958="","",IF(N10958="No aplica","No aplica",IF(I10958="","Pendent",IF(N10958="Per substituir","Substituir",IF(OR(N10958="No localitzat",N10958="No lliurat"),"Reposar",IF(I10958&lt;H10958,"Reposar",IF(I10958&gt;H10958,"Revisar excedent",IF(AND(G10958="Sí",M10958&lt;&gt;"",M10958&lt;TODAY()),"EPI caducat",IF(AND(G10958="Sí",M10958&lt;&gt;"",M10958&lt;=TODAY()+90),"EPI caduca ≤90 dies",IF(OR(N10958="Deteriorat usable",N10958="Revisió necessària"),"Revisar","OK"))))))))))</f>
      </c>
      <c r="R10958" s="20"/>
    </row>
    <row r="10959" customFormat="false" ht="15" hidden="false" customHeight="false" outlineLevel="0" collapsed="false">
      <c r="A10959" s="19" t="n">
        <v>101</v>
      </c>
      <c r="B10959" s="19" t="n">
        <f aca="false">IFERROR(VLOOKUP(A10959,Personal!$A$6:$F$112,2,FALSE()),"")</f>
        <v>0</v>
      </c>
      <c r="C10959" s="19" t="n">
        <f aca="false">IFERROR(VLOOKUP(A10959,Personal!$A$6:$F$112,3,FALSE()),"")</f>
        <v>0</v>
      </c>
      <c r="D10959" s="19" t="s">
        <v>137</v>
      </c>
      <c r="E10959" s="19" t="s">
        <v>147</v>
      </c>
      <c r="F10959" s="19" t="s">
        <v>148</v>
      </c>
      <c r="G10959" s="19" t="s">
        <v>291</v>
      </c>
      <c r="H10959" s="19" t="n">
        <f aca="false">IF(OR(VLOOKUP(A10959,Personal!$A$6:$F$112,5,FALSE())&lt;&gt;"Sí",N10959="No aplica"),0,'Catàleg GRAE'!D58)</f>
        <v>1</v>
      </c>
      <c r="I10959" s="20"/>
      <c r="J10959" s="20"/>
      <c r="K10959" s="20"/>
      <c r="L10959" s="21"/>
      <c r="M10959" s="21"/>
      <c r="N10959" s="20"/>
      <c r="O10959" s="20"/>
      <c r="P10959" s="19" t="str">
        <f aca="false">IF(I10959="","",I10959-H10959)</f>
        <v/>
      </c>
      <c r="Q10959" s="19" t="str">
        <f aca="true">IF(B10959="","",IF(N10959="No aplica","No aplica",IF(I10959="","Pendent",IF(N10959="Per substituir","Substituir",IF(OR(N10959="No localitzat",N10959="No lliurat"),"Reposar",IF(I10959&lt;H10959,"Reposar",IF(I10959&gt;H10959,"Revisar excedent",IF(AND(G10959="Sí",M10959&lt;&gt;"",M10959&lt;TODAY()),"EPI caducat",IF(AND(G10959="Sí",M10959&lt;&gt;"",M10959&lt;=TODAY()+90),"EPI caduca ≤90 dies",IF(OR(N10959="Deteriorat usable",N10959="Revisió necessària"),"Revisar","OK"))))))))))</f>
      </c>
      <c r="R10959" s="20"/>
    </row>
    <row r="10960" customFormat="false" ht="15" hidden="false" customHeight="false" outlineLevel="0" collapsed="false">
      <c r="A10960" s="19" t="n">
        <v>101</v>
      </c>
      <c r="B10960" s="19" t="n">
        <f aca="false">IFERROR(VLOOKUP(A10960,Personal!$A$6:$F$112,2,FALSE()),"")</f>
        <v>0</v>
      </c>
      <c r="C10960" s="19" t="n">
        <f aca="false">IFERROR(VLOOKUP(A10960,Personal!$A$6:$F$112,3,FALSE()),"")</f>
        <v>0</v>
      </c>
      <c r="D10960" s="19" t="s">
        <v>125</v>
      </c>
      <c r="E10960" s="19" t="s">
        <v>149</v>
      </c>
      <c r="F10960" s="19" t="s">
        <v>150</v>
      </c>
      <c r="G10960" s="19" t="s">
        <v>291</v>
      </c>
      <c r="H10960" s="19" t="n">
        <f aca="false">IF(OR(VLOOKUP(A10960,Personal!$A$6:$F$112,5,FALSE())&lt;&gt;"Sí",N10960="No aplica"),0,'Catàleg GRAE'!D59)</f>
        <v>1</v>
      </c>
      <c r="I10960" s="20"/>
      <c r="J10960" s="20"/>
      <c r="K10960" s="20"/>
      <c r="L10960" s="21"/>
      <c r="M10960" s="21"/>
      <c r="N10960" s="20"/>
      <c r="O10960" s="20"/>
      <c r="P10960" s="19" t="str">
        <f aca="false">IF(I10960="","",I10960-H10960)</f>
        <v/>
      </c>
      <c r="Q10960" s="19" t="str">
        <f aca="true">IF(B10960="","",IF(N10960="No aplica","No aplica",IF(I10960="","Pendent",IF(N10960="Per substituir","Substituir",IF(OR(N10960="No localitzat",N10960="No lliurat"),"Reposar",IF(I10960&lt;H10960,"Reposar",IF(I10960&gt;H10960,"Revisar excedent",IF(AND(G10960="Sí",M10960&lt;&gt;"",M10960&lt;TODAY()),"EPI caducat",IF(AND(G10960="Sí",M10960&lt;&gt;"",M10960&lt;=TODAY()+90),"EPI caduca ≤90 dies",IF(OR(N10960="Deteriorat usable",N10960="Revisió necessària"),"Revisar","OK"))))))))))</f>
      </c>
      <c r="R10960" s="20"/>
    </row>
    <row r="10961" customFormat="false" ht="15" hidden="false" customHeight="false" outlineLevel="0" collapsed="false">
      <c r="A10961" s="19" t="n">
        <v>101</v>
      </c>
      <c r="B10961" s="19" t="n">
        <f aca="false">IFERROR(VLOOKUP(A10961,Personal!$A$6:$F$112,2,FALSE()),"")</f>
        <v>0</v>
      </c>
      <c r="C10961" s="19" t="n">
        <f aca="false">IFERROR(VLOOKUP(A10961,Personal!$A$6:$F$112,3,FALSE()),"")</f>
        <v>0</v>
      </c>
      <c r="D10961" s="19" t="s">
        <v>125</v>
      </c>
      <c r="E10961" s="19" t="s">
        <v>151</v>
      </c>
      <c r="F10961" s="19" t="s">
        <v>152</v>
      </c>
      <c r="G10961" s="19" t="s">
        <v>291</v>
      </c>
      <c r="H10961" s="19" t="n">
        <f aca="false">IF(OR(VLOOKUP(A10961,Personal!$A$6:$F$112,5,FALSE())&lt;&gt;"Sí",N10961="No aplica"),0,'Catàleg GRAE'!D60)</f>
        <v>1</v>
      </c>
      <c r="I10961" s="20"/>
      <c r="J10961" s="20"/>
      <c r="K10961" s="20"/>
      <c r="L10961" s="21"/>
      <c r="M10961" s="21"/>
      <c r="N10961" s="20"/>
      <c r="O10961" s="20"/>
      <c r="P10961" s="19" t="str">
        <f aca="false">IF(I10961="","",I10961-H10961)</f>
        <v/>
      </c>
      <c r="Q10961" s="19" t="str">
        <f aca="true">IF(B10961="","",IF(N10961="No aplica","No aplica",IF(I10961="","Pendent",IF(N10961="Per substituir","Substituir",IF(OR(N10961="No localitzat",N10961="No lliurat"),"Reposar",IF(I10961&lt;H10961,"Reposar",IF(I10961&gt;H10961,"Revisar excedent",IF(AND(G10961="Sí",M10961&lt;&gt;"",M10961&lt;TODAY()),"EPI caducat",IF(AND(G10961="Sí",M10961&lt;&gt;"",M10961&lt;=TODAY()+90),"EPI caduca ≤90 dies",IF(OR(N10961="Deteriorat usable",N10961="Revisió necessària"),"Revisar","OK"))))))))))</f>
      </c>
      <c r="R10961" s="20"/>
    </row>
    <row r="10962" customFormat="false" ht="15" hidden="false" customHeight="false" outlineLevel="0" collapsed="false">
      <c r="A10962" s="19" t="n">
        <v>101</v>
      </c>
      <c r="B10962" s="19" t="n">
        <f aca="false">IFERROR(VLOOKUP(A10962,Personal!$A$6:$F$112,2,FALSE()),"")</f>
        <v>0</v>
      </c>
      <c r="C10962" s="19" t="n">
        <f aca="false">IFERROR(VLOOKUP(A10962,Personal!$A$6:$F$112,3,FALSE()),"")</f>
        <v>0</v>
      </c>
      <c r="D10962" s="19" t="s">
        <v>153</v>
      </c>
      <c r="E10962" s="19" t="s">
        <v>154</v>
      </c>
      <c r="F10962" s="19" t="s">
        <v>155</v>
      </c>
      <c r="G10962" s="19" t="s">
        <v>291</v>
      </c>
      <c r="H10962" s="19" t="n">
        <f aca="false">IF(OR(VLOOKUP(A10962,Personal!$A$6:$F$112,5,FALSE())&lt;&gt;"Sí",N10962="No aplica"),0,'Catàleg GRAE'!D61)</f>
        <v>1</v>
      </c>
      <c r="I10962" s="20"/>
      <c r="J10962" s="20"/>
      <c r="K10962" s="20"/>
      <c r="L10962" s="21"/>
      <c r="M10962" s="21"/>
      <c r="N10962" s="20"/>
      <c r="O10962" s="20"/>
      <c r="P10962" s="19" t="str">
        <f aca="false">IF(I10962="","",I10962-H10962)</f>
        <v/>
      </c>
      <c r="Q10962" s="19" t="str">
        <f aca="true">IF(B10962="","",IF(N10962="No aplica","No aplica",IF(I10962="","Pendent",IF(N10962="Per substituir","Substituir",IF(OR(N10962="No localitzat",N10962="No lliurat"),"Reposar",IF(I10962&lt;H10962,"Reposar",IF(I10962&gt;H10962,"Revisar excedent",IF(AND(G10962="Sí",M10962&lt;&gt;"",M10962&lt;TODAY()),"EPI caducat",IF(AND(G10962="Sí",M10962&lt;&gt;"",M10962&lt;=TODAY()+90),"EPI caduca ≤90 dies",IF(OR(N10962="Deteriorat usable",N10962="Revisió necessària"),"Revisar","OK"))))))))))</f>
      </c>
      <c r="R10962" s="20"/>
    </row>
    <row r="10963" customFormat="false" ht="15" hidden="false" customHeight="false" outlineLevel="0" collapsed="false">
      <c r="A10963" s="19" t="n">
        <v>101</v>
      </c>
      <c r="B10963" s="19" t="n">
        <f aca="false">IFERROR(VLOOKUP(A10963,Personal!$A$6:$F$112,2,FALSE()),"")</f>
        <v>0</v>
      </c>
      <c r="C10963" s="19" t="n">
        <f aca="false">IFERROR(VLOOKUP(A10963,Personal!$A$6:$F$112,3,FALSE()),"")</f>
        <v>0</v>
      </c>
      <c r="D10963" s="19" t="s">
        <v>37</v>
      </c>
      <c r="E10963" s="19" t="s">
        <v>156</v>
      </c>
      <c r="F10963" s="19" t="s">
        <v>157</v>
      </c>
      <c r="G10963" s="19" t="s">
        <v>291</v>
      </c>
      <c r="H10963" s="19" t="n">
        <f aca="false">IF(OR(VLOOKUP(A10963,Personal!$A$6:$F$112,5,FALSE())&lt;&gt;"Sí",N10963="No aplica"),0,'Catàleg GRAE'!D62)</f>
        <v>1</v>
      </c>
      <c r="I10963" s="20"/>
      <c r="J10963" s="20"/>
      <c r="K10963" s="20"/>
      <c r="L10963" s="21"/>
      <c r="M10963" s="21"/>
      <c r="N10963" s="20"/>
      <c r="O10963" s="20"/>
      <c r="P10963" s="19" t="str">
        <f aca="false">IF(I10963="","",I10963-H10963)</f>
        <v/>
      </c>
      <c r="Q10963" s="19" t="str">
        <f aca="true">IF(B10963="","",IF(N10963="No aplica","No aplica",IF(I10963="","Pendent",IF(N10963="Per substituir","Substituir",IF(OR(N10963="No localitzat",N10963="No lliurat"),"Reposar",IF(I10963&lt;H10963,"Reposar",IF(I10963&gt;H10963,"Revisar excedent",IF(AND(G10963="Sí",M10963&lt;&gt;"",M10963&lt;TODAY()),"EPI caducat",IF(AND(G10963="Sí",M10963&lt;&gt;"",M10963&lt;=TODAY()+90),"EPI caduca ≤90 dies",IF(OR(N10963="Deteriorat usable",N10963="Revisió necessària"),"Revisar","OK"))))))))))</f>
      </c>
      <c r="R10963" s="20"/>
    </row>
    <row r="10964" customFormat="false" ht="15" hidden="false" customHeight="false" outlineLevel="0" collapsed="false">
      <c r="A10964" s="19" t="n">
        <v>101</v>
      </c>
      <c r="B10964" s="19" t="n">
        <f aca="false">IFERROR(VLOOKUP(A10964,Personal!$A$6:$F$112,2,FALSE()),"")</f>
        <v>0</v>
      </c>
      <c r="C10964" s="19" t="n">
        <f aca="false">IFERROR(VLOOKUP(A10964,Personal!$A$6:$F$112,3,FALSE()),"")</f>
        <v>0</v>
      </c>
      <c r="D10964" s="19" t="s">
        <v>37</v>
      </c>
      <c r="E10964" s="19" t="s">
        <v>158</v>
      </c>
      <c r="F10964" s="19" t="s">
        <v>159</v>
      </c>
      <c r="G10964" s="19" t="s">
        <v>291</v>
      </c>
      <c r="H10964" s="19" t="n">
        <f aca="false">IF(OR(VLOOKUP(A10964,Personal!$A$6:$F$112,5,FALSE())&lt;&gt;"Sí",N10964="No aplica"),0,'Catàleg GRAE'!D63)</f>
        <v>1</v>
      </c>
      <c r="I10964" s="20"/>
      <c r="J10964" s="20"/>
      <c r="K10964" s="20"/>
      <c r="L10964" s="21"/>
      <c r="M10964" s="21"/>
      <c r="N10964" s="20"/>
      <c r="O10964" s="20"/>
      <c r="P10964" s="19" t="str">
        <f aca="false">IF(I10964="","",I10964-H10964)</f>
        <v/>
      </c>
      <c r="Q10964" s="19" t="str">
        <f aca="true">IF(B10964="","",IF(N10964="No aplica","No aplica",IF(I10964="","Pendent",IF(N10964="Per substituir","Substituir",IF(OR(N10964="No localitzat",N10964="No lliurat"),"Reposar",IF(I10964&lt;H10964,"Reposar",IF(I10964&gt;H10964,"Revisar excedent",IF(AND(G10964="Sí",M10964&lt;&gt;"",M10964&lt;TODAY()),"EPI caducat",IF(AND(G10964="Sí",M10964&lt;&gt;"",M10964&lt;=TODAY()+90),"EPI caduca ≤90 dies",IF(OR(N10964="Deteriorat usable",N10964="Revisió necessària"),"Revisar","OK"))))))))))</f>
      </c>
      <c r="R10964" s="20"/>
    </row>
    <row r="10965" customFormat="false" ht="15" hidden="false" customHeight="false" outlineLevel="0" collapsed="false">
      <c r="A10965" s="19" t="n">
        <v>101</v>
      </c>
      <c r="B10965" s="19" t="n">
        <f aca="false">IFERROR(VLOOKUP(A10965,Personal!$A$6:$F$112,2,FALSE()),"")</f>
        <v>0</v>
      </c>
      <c r="C10965" s="19" t="n">
        <f aca="false">IFERROR(VLOOKUP(A10965,Personal!$A$6:$F$112,3,FALSE()),"")</f>
        <v>0</v>
      </c>
      <c r="D10965" s="19" t="s">
        <v>160</v>
      </c>
      <c r="E10965" s="19" t="s">
        <v>161</v>
      </c>
      <c r="F10965" s="19" t="s">
        <v>162</v>
      </c>
      <c r="G10965" s="19" t="s">
        <v>291</v>
      </c>
      <c r="H10965" s="19" t="n">
        <f aca="false">IF(OR(VLOOKUP(A10965,Personal!$A$6:$F$112,5,FALSE())&lt;&gt;"Sí",N10965="No aplica"),0,'Catàleg GRAE'!D64)</f>
        <v>1</v>
      </c>
      <c r="I10965" s="20"/>
      <c r="J10965" s="20"/>
      <c r="K10965" s="20"/>
      <c r="L10965" s="21"/>
      <c r="M10965" s="21"/>
      <c r="N10965" s="20"/>
      <c r="O10965" s="20"/>
      <c r="P10965" s="19" t="str">
        <f aca="false">IF(I10965="","",I10965-H10965)</f>
        <v/>
      </c>
      <c r="Q10965" s="19" t="str">
        <f aca="true">IF(B10965="","",IF(N10965="No aplica","No aplica",IF(I10965="","Pendent",IF(N10965="Per substituir","Substituir",IF(OR(N10965="No localitzat",N10965="No lliurat"),"Reposar",IF(I10965&lt;H10965,"Reposar",IF(I10965&gt;H10965,"Revisar excedent",IF(AND(G10965="Sí",M10965&lt;&gt;"",M10965&lt;TODAY()),"EPI caducat",IF(AND(G10965="Sí",M10965&lt;&gt;"",M10965&lt;=TODAY()+90),"EPI caduca ≤90 dies",IF(OR(N10965="Deteriorat usable",N10965="Revisió necessària"),"Revisar","OK"))))))))))</f>
      </c>
      <c r="R10965" s="20"/>
    </row>
    <row r="10966" customFormat="false" ht="15" hidden="false" customHeight="false" outlineLevel="0" collapsed="false">
      <c r="A10966" s="19" t="n">
        <v>101</v>
      </c>
      <c r="B10966" s="19" t="n">
        <f aca="false">IFERROR(VLOOKUP(A10966,Personal!$A$6:$F$112,2,FALSE()),"")</f>
        <v>0</v>
      </c>
      <c r="C10966" s="19" t="n">
        <f aca="false">IFERROR(VLOOKUP(A10966,Personal!$A$6:$F$112,3,FALSE()),"")</f>
        <v>0</v>
      </c>
      <c r="D10966" s="19" t="s">
        <v>137</v>
      </c>
      <c r="E10966" s="19" t="s">
        <v>163</v>
      </c>
      <c r="F10966" s="19" t="s">
        <v>164</v>
      </c>
      <c r="G10966" s="19" t="s">
        <v>272</v>
      </c>
      <c r="H10966" s="19" t="n">
        <f aca="false">IF(OR(VLOOKUP(A10966,Personal!$A$6:$F$112,5,FALSE())&lt;&gt;"Sí",N10966="No aplica"),0,'Catàleg GRAE'!D65)</f>
        <v>1</v>
      </c>
      <c r="I10966" s="20"/>
      <c r="J10966" s="20"/>
      <c r="K10966" s="20"/>
      <c r="L10966" s="21"/>
      <c r="M10966" s="21"/>
      <c r="N10966" s="20"/>
      <c r="O10966" s="20"/>
      <c r="P10966" s="19" t="str">
        <f aca="false">IF(I10966="","",I10966-H10966)</f>
        <v/>
      </c>
      <c r="Q10966" s="19" t="str">
        <f aca="true">IF(B10966="","",IF(N10966="No aplica","No aplica",IF(I10966="","Pendent",IF(N10966="Per substituir","Substituir",IF(OR(N10966="No localitzat",N10966="No lliurat"),"Reposar",IF(I10966&lt;H10966,"Reposar",IF(I10966&gt;H10966,"Revisar excedent",IF(AND(G10966="Sí",M10966&lt;&gt;"",M10966&lt;TODAY()),"EPI caducat",IF(AND(G10966="Sí",M10966&lt;&gt;"",M10966&lt;=TODAY()+90),"EPI caduca ≤90 dies",IF(OR(N10966="Deteriorat usable",N10966="Revisió necessària"),"Revisar","OK"))))))))))</f>
      </c>
      <c r="R10966" s="20"/>
    </row>
    <row r="10967" customFormat="false" ht="15" hidden="false" customHeight="false" outlineLevel="0" collapsed="false">
      <c r="A10967" s="19" t="n">
        <v>101</v>
      </c>
      <c r="B10967" s="19" t="n">
        <f aca="false">IFERROR(VLOOKUP(A10967,Personal!$A$6:$F$112,2,FALSE()),"")</f>
        <v>0</v>
      </c>
      <c r="C10967" s="19" t="n">
        <f aca="false">IFERROR(VLOOKUP(A10967,Personal!$A$6:$F$112,3,FALSE()),"")</f>
        <v>0</v>
      </c>
      <c r="D10967" s="19" t="s">
        <v>132</v>
      </c>
      <c r="E10967" s="19" t="s">
        <v>165</v>
      </c>
      <c r="F10967" s="19" t="s">
        <v>166</v>
      </c>
      <c r="G10967" s="19" t="s">
        <v>272</v>
      </c>
      <c r="H10967" s="19" t="n">
        <f aca="false">IF(OR(VLOOKUP(A10967,Personal!$A$6:$F$112,5,FALSE())&lt;&gt;"Sí",N10967="No aplica"),0,'Catàleg GRAE'!D66)</f>
        <v>1</v>
      </c>
      <c r="I10967" s="20"/>
      <c r="J10967" s="20"/>
      <c r="K10967" s="20"/>
      <c r="L10967" s="21"/>
      <c r="M10967" s="21"/>
      <c r="N10967" s="20"/>
      <c r="O10967" s="20"/>
      <c r="P10967" s="19" t="str">
        <f aca="false">IF(I10967="","",I10967-H10967)</f>
        <v/>
      </c>
      <c r="Q10967" s="19" t="str">
        <f aca="true">IF(B10967="","",IF(N10967="No aplica","No aplica",IF(I10967="","Pendent",IF(N10967="Per substituir","Substituir",IF(OR(N10967="No localitzat",N10967="No lliurat"),"Reposar",IF(I10967&lt;H10967,"Reposar",IF(I10967&gt;H10967,"Revisar excedent",IF(AND(G10967="Sí",M10967&lt;&gt;"",M10967&lt;TODAY()),"EPI caducat",IF(AND(G10967="Sí",M10967&lt;&gt;"",M10967&lt;=TODAY()+90),"EPI caduca ≤90 dies",IF(OR(N10967="Deteriorat usable",N10967="Revisió necessària"),"Revisar","OK"))))))))))</f>
      </c>
      <c r="R10967" s="20"/>
    </row>
    <row r="10968" customFormat="false" ht="15" hidden="false" customHeight="false" outlineLevel="0" collapsed="false">
      <c r="A10968" s="19" t="n">
        <v>101</v>
      </c>
      <c r="B10968" s="19" t="n">
        <f aca="false">IFERROR(VLOOKUP(A10968,Personal!$A$6:$F$112,2,FALSE()),"")</f>
        <v>0</v>
      </c>
      <c r="C10968" s="19" t="n">
        <f aca="false">IFERROR(VLOOKUP(A10968,Personal!$A$6:$F$112,3,FALSE()),"")</f>
        <v>0</v>
      </c>
      <c r="D10968" s="19" t="s">
        <v>71</v>
      </c>
      <c r="E10968" s="19" t="s">
        <v>167</v>
      </c>
      <c r="F10968" s="19" t="s">
        <v>168</v>
      </c>
      <c r="G10968" s="19" t="s">
        <v>291</v>
      </c>
      <c r="H10968" s="19" t="n">
        <f aca="false">IF(OR(VLOOKUP(A10968,Personal!$A$6:$F$112,5,FALSE())&lt;&gt;"Sí",N10968="No aplica"),0,'Catàleg GRAE'!D67)</f>
        <v>1</v>
      </c>
      <c r="I10968" s="20"/>
      <c r="J10968" s="20"/>
      <c r="K10968" s="20"/>
      <c r="L10968" s="21"/>
      <c r="M10968" s="21"/>
      <c r="N10968" s="20"/>
      <c r="O10968" s="20"/>
      <c r="P10968" s="19" t="str">
        <f aca="false">IF(I10968="","",I10968-H10968)</f>
        <v/>
      </c>
      <c r="Q10968" s="19" t="str">
        <f aca="true">IF(B10968="","",IF(N10968="No aplica","No aplica",IF(I10968="","Pendent",IF(N10968="Per substituir","Substituir",IF(OR(N10968="No localitzat",N10968="No lliurat"),"Reposar",IF(I10968&lt;H10968,"Reposar",IF(I10968&gt;H10968,"Revisar excedent",IF(AND(G10968="Sí",M10968&lt;&gt;"",M10968&lt;TODAY()),"EPI caducat",IF(AND(G10968="Sí",M10968&lt;&gt;"",M10968&lt;=TODAY()+90),"EPI caduca ≤90 dies",IF(OR(N10968="Deteriorat usable",N10968="Revisió necessària"),"Revisar","OK"))))))))))</f>
      </c>
      <c r="R10968" s="20"/>
    </row>
    <row r="10969" customFormat="false" ht="15" hidden="false" customHeight="false" outlineLevel="0" collapsed="false">
      <c r="A10969" s="19" t="n">
        <v>101</v>
      </c>
      <c r="B10969" s="19" t="n">
        <f aca="false">IFERROR(VLOOKUP(A10969,Personal!$A$6:$F$112,2,FALSE()),"")</f>
        <v>0</v>
      </c>
      <c r="C10969" s="19" t="n">
        <f aca="false">IFERROR(VLOOKUP(A10969,Personal!$A$6:$F$112,3,FALSE()),"")</f>
        <v>0</v>
      </c>
      <c r="D10969" s="19" t="s">
        <v>132</v>
      </c>
      <c r="E10969" s="19" t="s">
        <v>169</v>
      </c>
      <c r="F10969" s="19" t="s">
        <v>170</v>
      </c>
      <c r="G10969" s="19" t="s">
        <v>272</v>
      </c>
      <c r="H10969" s="19" t="n">
        <f aca="false">IF(OR(VLOOKUP(A10969,Personal!$A$6:$F$112,5,FALSE())&lt;&gt;"Sí",N10969="No aplica"),0,'Catàleg GRAE'!D68)</f>
        <v>1</v>
      </c>
      <c r="I10969" s="20"/>
      <c r="J10969" s="20"/>
      <c r="K10969" s="20"/>
      <c r="L10969" s="21"/>
      <c r="M10969" s="21"/>
      <c r="N10969" s="20"/>
      <c r="O10969" s="20"/>
      <c r="P10969" s="19" t="str">
        <f aca="false">IF(I10969="","",I10969-H10969)</f>
        <v/>
      </c>
      <c r="Q10969" s="19" t="str">
        <f aca="true">IF(B10969="","",IF(N10969="No aplica","No aplica",IF(I10969="","Pendent",IF(N10969="Per substituir","Substituir",IF(OR(N10969="No localitzat",N10969="No lliurat"),"Reposar",IF(I10969&lt;H10969,"Reposar",IF(I10969&gt;H10969,"Revisar excedent",IF(AND(G10969="Sí",M10969&lt;&gt;"",M10969&lt;TODAY()),"EPI caducat",IF(AND(G10969="Sí",M10969&lt;&gt;"",M10969&lt;=TODAY()+90),"EPI caduca ≤90 dies",IF(OR(N10969="Deteriorat usable",N10969="Revisió necessària"),"Revisar","OK"))))))))))</f>
      </c>
      <c r="R10969" s="20"/>
    </row>
    <row r="10970" customFormat="false" ht="15" hidden="false" customHeight="false" outlineLevel="0" collapsed="false">
      <c r="A10970" s="19" t="n">
        <v>101</v>
      </c>
      <c r="B10970" s="19" t="n">
        <f aca="false">IFERROR(VLOOKUP(A10970,Personal!$A$6:$F$112,2,FALSE()),"")</f>
        <v>0</v>
      </c>
      <c r="C10970" s="19" t="n">
        <f aca="false">IFERROR(VLOOKUP(A10970,Personal!$A$6:$F$112,3,FALSE()),"")</f>
        <v>0</v>
      </c>
      <c r="D10970" s="19" t="s">
        <v>142</v>
      </c>
      <c r="E10970" s="19" t="s">
        <v>171</v>
      </c>
      <c r="F10970" s="19" t="s">
        <v>172</v>
      </c>
      <c r="G10970" s="19" t="s">
        <v>272</v>
      </c>
      <c r="H10970" s="19" t="n">
        <f aca="false">IF(OR(VLOOKUP(A10970,Personal!$A$6:$F$112,5,FALSE())&lt;&gt;"Sí",N10970="No aplica"),0,'Catàleg GRAE'!D69)</f>
        <v>1</v>
      </c>
      <c r="I10970" s="20"/>
      <c r="J10970" s="20"/>
      <c r="K10970" s="20"/>
      <c r="L10970" s="21"/>
      <c r="M10970" s="21"/>
      <c r="N10970" s="20"/>
      <c r="O10970" s="20"/>
      <c r="P10970" s="19" t="str">
        <f aca="false">IF(I10970="","",I10970-H10970)</f>
        <v/>
      </c>
      <c r="Q10970" s="19" t="str">
        <f aca="true">IF(B10970="","",IF(N10970="No aplica","No aplica",IF(I10970="","Pendent",IF(N10970="Per substituir","Substituir",IF(OR(N10970="No localitzat",N10970="No lliurat"),"Reposar",IF(I10970&lt;H10970,"Reposar",IF(I10970&gt;H10970,"Revisar excedent",IF(AND(G10970="Sí",M10970&lt;&gt;"",M10970&lt;TODAY()),"EPI caducat",IF(AND(G10970="Sí",M10970&lt;&gt;"",M10970&lt;=TODAY()+90),"EPI caduca ≤90 dies",IF(OR(N10970="Deteriorat usable",N10970="Revisió necessària"),"Revisar","OK"))))))))))</f>
      </c>
      <c r="R10970" s="20"/>
    </row>
    <row r="10971" customFormat="false" ht="15" hidden="false" customHeight="false" outlineLevel="0" collapsed="false">
      <c r="A10971" s="19" t="n">
        <v>101</v>
      </c>
      <c r="B10971" s="19" t="n">
        <f aca="false">IFERROR(VLOOKUP(A10971,Personal!$A$6:$F$112,2,FALSE()),"")</f>
        <v>0</v>
      </c>
      <c r="C10971" s="19" t="n">
        <f aca="false">IFERROR(VLOOKUP(A10971,Personal!$A$6:$F$112,3,FALSE()),"")</f>
        <v>0</v>
      </c>
      <c r="D10971" s="19" t="s">
        <v>132</v>
      </c>
      <c r="E10971" s="19" t="s">
        <v>173</v>
      </c>
      <c r="F10971" s="19" t="s">
        <v>174</v>
      </c>
      <c r="G10971" s="19" t="s">
        <v>272</v>
      </c>
      <c r="H10971" s="19" t="n">
        <f aca="false">IF(OR(VLOOKUP(A10971,Personal!$A$6:$F$112,5,FALSE())&lt;&gt;"Sí",N10971="No aplica"),0,'Catàleg GRAE'!D70)</f>
        <v>1</v>
      </c>
      <c r="I10971" s="20"/>
      <c r="J10971" s="20"/>
      <c r="K10971" s="20"/>
      <c r="L10971" s="21"/>
      <c r="M10971" s="21"/>
      <c r="N10971" s="20"/>
      <c r="O10971" s="20"/>
      <c r="P10971" s="19" t="str">
        <f aca="false">IF(I10971="","",I10971-H10971)</f>
        <v/>
      </c>
      <c r="Q10971" s="19" t="str">
        <f aca="true">IF(B10971="","",IF(N10971="No aplica","No aplica",IF(I10971="","Pendent",IF(N10971="Per substituir","Substituir",IF(OR(N10971="No localitzat",N10971="No lliurat"),"Reposar",IF(I10971&lt;H10971,"Reposar",IF(I10971&gt;H10971,"Revisar excedent",IF(AND(G10971="Sí",M10971&lt;&gt;"",M10971&lt;TODAY()),"EPI caducat",IF(AND(G10971="Sí",M10971&lt;&gt;"",M10971&lt;=TODAY()+90),"EPI caduca ≤90 dies",IF(OR(N10971="Deteriorat usable",N10971="Revisió necessària"),"Revisar","OK"))))))))))</f>
      </c>
      <c r="R10971" s="20"/>
    </row>
    <row r="10972" customFormat="false" ht="15" hidden="false" customHeight="false" outlineLevel="0" collapsed="false">
      <c r="A10972" s="19" t="n">
        <v>101</v>
      </c>
      <c r="B10972" s="19" t="n">
        <f aca="false">IFERROR(VLOOKUP(A10972,Personal!$A$6:$F$112,2,FALSE()),"")</f>
        <v>0</v>
      </c>
      <c r="C10972" s="19" t="n">
        <f aca="false">IFERROR(VLOOKUP(A10972,Personal!$A$6:$F$112,3,FALSE()),"")</f>
        <v>0</v>
      </c>
      <c r="D10972" s="19" t="s">
        <v>132</v>
      </c>
      <c r="E10972" s="19" t="s">
        <v>175</v>
      </c>
      <c r="F10972" s="19" t="s">
        <v>176</v>
      </c>
      <c r="G10972" s="19" t="s">
        <v>272</v>
      </c>
      <c r="H10972" s="19" t="n">
        <f aca="false">IF(OR(VLOOKUP(A10972,Personal!$A$6:$F$112,5,FALSE())&lt;&gt;"Sí",N10972="No aplica"),0,'Catàleg GRAE'!D71)</f>
        <v>1</v>
      </c>
      <c r="I10972" s="20"/>
      <c r="J10972" s="20"/>
      <c r="K10972" s="20"/>
      <c r="L10972" s="21"/>
      <c r="M10972" s="21"/>
      <c r="N10972" s="20"/>
      <c r="O10972" s="20"/>
      <c r="P10972" s="19" t="str">
        <f aca="false">IF(I10972="","",I10972-H10972)</f>
        <v/>
      </c>
      <c r="Q10972" s="19" t="str">
        <f aca="true">IF(B10972="","",IF(N10972="No aplica","No aplica",IF(I10972="","Pendent",IF(N10972="Per substituir","Substituir",IF(OR(N10972="No localitzat",N10972="No lliurat"),"Reposar",IF(I10972&lt;H10972,"Reposar",IF(I10972&gt;H10972,"Revisar excedent",IF(AND(G10972="Sí",M10972&lt;&gt;"",M10972&lt;TODAY()),"EPI caducat",IF(AND(G10972="Sí",M10972&lt;&gt;"",M10972&lt;=TODAY()+90),"EPI caduca ≤90 dies",IF(OR(N10972="Deteriorat usable",N10972="Revisió necessària"),"Revisar","OK"))))))))))</f>
      </c>
      <c r="R10972" s="20"/>
    </row>
    <row r="10973" customFormat="false" ht="15" hidden="false" customHeight="false" outlineLevel="0" collapsed="false">
      <c r="A10973" s="19" t="n">
        <v>101</v>
      </c>
      <c r="B10973" s="19" t="n">
        <f aca="false">IFERROR(VLOOKUP(A10973,Personal!$A$6:$F$112,2,FALSE()),"")</f>
        <v>0</v>
      </c>
      <c r="C10973" s="19" t="n">
        <f aca="false">IFERROR(VLOOKUP(A10973,Personal!$A$6:$F$112,3,FALSE()),"")</f>
        <v>0</v>
      </c>
      <c r="D10973" s="19" t="s">
        <v>177</v>
      </c>
      <c r="E10973" s="19" t="s">
        <v>178</v>
      </c>
      <c r="F10973" s="19" t="s">
        <v>179</v>
      </c>
      <c r="G10973" s="19" t="s">
        <v>272</v>
      </c>
      <c r="H10973" s="19" t="n">
        <f aca="false">IF(OR(VLOOKUP(A10973,Personal!$A$6:$F$112,5,FALSE())&lt;&gt;"Sí",N10973="No aplica"),0,'Catàleg GRAE'!D72)</f>
        <v>1</v>
      </c>
      <c r="I10973" s="20"/>
      <c r="J10973" s="20"/>
      <c r="K10973" s="20"/>
      <c r="L10973" s="21"/>
      <c r="M10973" s="21"/>
      <c r="N10973" s="20"/>
      <c r="O10973" s="20"/>
      <c r="P10973" s="19" t="str">
        <f aca="false">IF(I10973="","",I10973-H10973)</f>
        <v/>
      </c>
      <c r="Q10973" s="19" t="str">
        <f aca="true">IF(B10973="","",IF(N10973="No aplica","No aplica",IF(I10973="","Pendent",IF(N10973="Per substituir","Substituir",IF(OR(N10973="No localitzat",N10973="No lliurat"),"Reposar",IF(I10973&lt;H10973,"Reposar",IF(I10973&gt;H10973,"Revisar excedent",IF(AND(G10973="Sí",M10973&lt;&gt;"",M10973&lt;TODAY()),"EPI caducat",IF(AND(G10973="Sí",M10973&lt;&gt;"",M10973&lt;=TODAY()+90),"EPI caduca ≤90 dies",IF(OR(N10973="Deteriorat usable",N10973="Revisió necessària"),"Revisar","OK"))))))))))</f>
      </c>
      <c r="R10973" s="20"/>
    </row>
    <row r="10974" customFormat="false" ht="15" hidden="false" customHeight="false" outlineLevel="0" collapsed="false">
      <c r="A10974" s="19" t="n">
        <v>101</v>
      </c>
      <c r="B10974" s="19" t="n">
        <f aca="false">IFERROR(VLOOKUP(A10974,Personal!$A$6:$F$112,2,FALSE()),"")</f>
        <v>0</v>
      </c>
      <c r="C10974" s="19" t="n">
        <f aca="false">IFERROR(VLOOKUP(A10974,Personal!$A$6:$F$112,3,FALSE()),"")</f>
        <v>0</v>
      </c>
      <c r="D10974" s="19" t="s">
        <v>177</v>
      </c>
      <c r="E10974" s="19" t="s">
        <v>180</v>
      </c>
      <c r="F10974" s="19" t="s">
        <v>181</v>
      </c>
      <c r="G10974" s="19" t="s">
        <v>272</v>
      </c>
      <c r="H10974" s="19" t="n">
        <f aca="false">IF(OR(VLOOKUP(A10974,Personal!$A$6:$F$112,5,FALSE())&lt;&gt;"Sí",N10974="No aplica"),0,'Catàleg GRAE'!D73)</f>
        <v>1</v>
      </c>
      <c r="I10974" s="20"/>
      <c r="J10974" s="20"/>
      <c r="K10974" s="20"/>
      <c r="L10974" s="21"/>
      <c r="M10974" s="21"/>
      <c r="N10974" s="20"/>
      <c r="O10974" s="20"/>
      <c r="P10974" s="19" t="str">
        <f aca="false">IF(I10974="","",I10974-H10974)</f>
        <v/>
      </c>
      <c r="Q10974" s="19" t="str">
        <f aca="true">IF(B10974="","",IF(N10974="No aplica","No aplica",IF(I10974="","Pendent",IF(N10974="Per substituir","Substituir",IF(OR(N10974="No localitzat",N10974="No lliurat"),"Reposar",IF(I10974&lt;H10974,"Reposar",IF(I10974&gt;H10974,"Revisar excedent",IF(AND(G10974="Sí",M10974&lt;&gt;"",M10974&lt;TODAY()),"EPI caducat",IF(AND(G10974="Sí",M10974&lt;&gt;"",M10974&lt;=TODAY()+90),"EPI caduca ≤90 dies",IF(OR(N10974="Deteriorat usable",N10974="Revisió necessària"),"Revisar","OK"))))))))))</f>
      </c>
      <c r="R10974" s="20"/>
    </row>
    <row r="10975" customFormat="false" ht="15" hidden="false" customHeight="false" outlineLevel="0" collapsed="false">
      <c r="A10975" s="19" t="n">
        <v>101</v>
      </c>
      <c r="B10975" s="19" t="n">
        <f aca="false">IFERROR(VLOOKUP(A10975,Personal!$A$6:$F$112,2,FALSE()),"")</f>
        <v>0</v>
      </c>
      <c r="C10975" s="19" t="n">
        <f aca="false">IFERROR(VLOOKUP(A10975,Personal!$A$6:$F$112,3,FALSE()),"")</f>
        <v>0</v>
      </c>
      <c r="D10975" s="19" t="s">
        <v>132</v>
      </c>
      <c r="E10975" s="19" t="s">
        <v>182</v>
      </c>
      <c r="F10975" s="19" t="s">
        <v>183</v>
      </c>
      <c r="G10975" s="19" t="s">
        <v>272</v>
      </c>
      <c r="H10975" s="19" t="n">
        <f aca="false">IF(OR(VLOOKUP(A10975,Personal!$A$6:$F$112,5,FALSE())&lt;&gt;"Sí",N10975="No aplica"),0,'Catàleg GRAE'!D74)</f>
        <v>1</v>
      </c>
      <c r="I10975" s="20"/>
      <c r="J10975" s="20"/>
      <c r="K10975" s="20"/>
      <c r="L10975" s="21"/>
      <c r="M10975" s="21"/>
      <c r="N10975" s="20"/>
      <c r="O10975" s="20"/>
      <c r="P10975" s="19" t="str">
        <f aca="false">IF(I10975="","",I10975-H10975)</f>
        <v/>
      </c>
      <c r="Q10975" s="19" t="str">
        <f aca="true">IF(B10975="","",IF(N10975="No aplica","No aplica",IF(I10975="","Pendent",IF(N10975="Per substituir","Substituir",IF(OR(N10975="No localitzat",N10975="No lliurat"),"Reposar",IF(I10975&lt;H10975,"Reposar",IF(I10975&gt;H10975,"Revisar excedent",IF(AND(G10975="Sí",M10975&lt;&gt;"",M10975&lt;TODAY()),"EPI caducat",IF(AND(G10975="Sí",M10975&lt;&gt;"",M10975&lt;=TODAY()+90),"EPI caduca ≤90 dies",IF(OR(N10975="Deteriorat usable",N10975="Revisió necessària"),"Revisar","OK"))))))))))</f>
      </c>
      <c r="R10975" s="20"/>
    </row>
    <row r="10976" customFormat="false" ht="15" hidden="false" customHeight="false" outlineLevel="0" collapsed="false">
      <c r="A10976" s="19" t="n">
        <v>101</v>
      </c>
      <c r="B10976" s="19" t="n">
        <f aca="false">IFERROR(VLOOKUP(A10976,Personal!$A$6:$F$112,2,FALSE()),"")</f>
        <v>0</v>
      </c>
      <c r="C10976" s="19" t="n">
        <f aca="false">IFERROR(VLOOKUP(A10976,Personal!$A$6:$F$112,3,FALSE()),"")</f>
        <v>0</v>
      </c>
      <c r="D10976" s="19" t="s">
        <v>177</v>
      </c>
      <c r="E10976" s="19" t="s">
        <v>184</v>
      </c>
      <c r="F10976" s="19" t="s">
        <v>185</v>
      </c>
      <c r="G10976" s="19" t="s">
        <v>272</v>
      </c>
      <c r="H10976" s="19" t="n">
        <f aca="false">IF(OR(VLOOKUP(A10976,Personal!$A$6:$F$112,5,FALSE())&lt;&gt;"Sí",N10976="No aplica"),0,'Catàleg GRAE'!D75)</f>
        <v>1</v>
      </c>
      <c r="I10976" s="20"/>
      <c r="J10976" s="20"/>
      <c r="K10976" s="20"/>
      <c r="L10976" s="21"/>
      <c r="M10976" s="21"/>
      <c r="N10976" s="20"/>
      <c r="O10976" s="20"/>
      <c r="P10976" s="19" t="str">
        <f aca="false">IF(I10976="","",I10976-H10976)</f>
        <v/>
      </c>
      <c r="Q10976" s="19" t="str">
        <f aca="true">IF(B10976="","",IF(N10976="No aplica","No aplica",IF(I10976="","Pendent",IF(N10976="Per substituir","Substituir",IF(OR(N10976="No localitzat",N10976="No lliurat"),"Reposar",IF(I10976&lt;H10976,"Reposar",IF(I10976&gt;H10976,"Revisar excedent",IF(AND(G10976="Sí",M10976&lt;&gt;"",M10976&lt;TODAY()),"EPI caducat",IF(AND(G10976="Sí",M10976&lt;&gt;"",M10976&lt;=TODAY()+90),"EPI caduca ≤90 dies",IF(OR(N10976="Deteriorat usable",N10976="Revisió necessària"),"Revisar","OK"))))))))))</f>
      </c>
      <c r="R10976" s="20"/>
    </row>
    <row r="10977" customFormat="false" ht="15" hidden="false" customHeight="false" outlineLevel="0" collapsed="false">
      <c r="A10977" s="19" t="n">
        <v>101</v>
      </c>
      <c r="B10977" s="19" t="n">
        <f aca="false">IFERROR(VLOOKUP(A10977,Personal!$A$6:$F$112,2,FALSE()),"")</f>
        <v>0</v>
      </c>
      <c r="C10977" s="19" t="n">
        <f aca="false">IFERROR(VLOOKUP(A10977,Personal!$A$6:$F$112,3,FALSE()),"")</f>
        <v>0</v>
      </c>
      <c r="D10977" s="19" t="s">
        <v>142</v>
      </c>
      <c r="E10977" s="19" t="s">
        <v>186</v>
      </c>
      <c r="F10977" s="19" t="s">
        <v>187</v>
      </c>
      <c r="G10977" s="19" t="s">
        <v>272</v>
      </c>
      <c r="H10977" s="19" t="n">
        <f aca="false">IF(OR(VLOOKUP(A10977,Personal!$A$6:$F$112,5,FALSE())&lt;&gt;"Sí",N10977="No aplica"),0,'Catàleg GRAE'!D76)</f>
        <v>1</v>
      </c>
      <c r="I10977" s="20"/>
      <c r="J10977" s="20"/>
      <c r="K10977" s="20"/>
      <c r="L10977" s="21"/>
      <c r="M10977" s="21"/>
      <c r="N10977" s="20"/>
      <c r="O10977" s="20"/>
      <c r="P10977" s="19" t="str">
        <f aca="false">IF(I10977="","",I10977-H10977)</f>
        <v/>
      </c>
      <c r="Q10977" s="19" t="str">
        <f aca="true">IF(B10977="","",IF(N10977="No aplica","No aplica",IF(I10977="","Pendent",IF(N10977="Per substituir","Substituir",IF(OR(N10977="No localitzat",N10977="No lliurat"),"Reposar",IF(I10977&lt;H10977,"Reposar",IF(I10977&gt;H10977,"Revisar excedent",IF(AND(G10977="Sí",M10977&lt;&gt;"",M10977&lt;TODAY()),"EPI caducat",IF(AND(G10977="Sí",M10977&lt;&gt;"",M10977&lt;=TODAY()+90),"EPI caduca ≤90 dies",IF(OR(N10977="Deteriorat usable",N10977="Revisió necessària"),"Revisar","OK"))))))))))</f>
      </c>
      <c r="R10977" s="20"/>
    </row>
    <row r="10978" customFormat="false" ht="15" hidden="false" customHeight="false" outlineLevel="0" collapsed="false">
      <c r="A10978" s="19" t="n">
        <v>101</v>
      </c>
      <c r="B10978" s="19" t="n">
        <f aca="false">IFERROR(VLOOKUP(A10978,Personal!$A$6:$F$112,2,FALSE()),"")</f>
        <v>0</v>
      </c>
      <c r="C10978" s="19" t="n">
        <f aca="false">IFERROR(VLOOKUP(A10978,Personal!$A$6:$F$112,3,FALSE()),"")</f>
        <v>0</v>
      </c>
      <c r="D10978" s="19" t="s">
        <v>177</v>
      </c>
      <c r="E10978" s="19" t="s">
        <v>188</v>
      </c>
      <c r="F10978" s="19" t="s">
        <v>189</v>
      </c>
      <c r="G10978" s="19" t="s">
        <v>272</v>
      </c>
      <c r="H10978" s="19" t="n">
        <f aca="false">IF(OR(VLOOKUP(A10978,Personal!$A$6:$F$112,5,FALSE())&lt;&gt;"Sí",N10978="No aplica"),0,'Catàleg GRAE'!D77)</f>
        <v>1</v>
      </c>
      <c r="I10978" s="20"/>
      <c r="J10978" s="20"/>
      <c r="K10978" s="20"/>
      <c r="L10978" s="21"/>
      <c r="M10978" s="21"/>
      <c r="N10978" s="20"/>
      <c r="O10978" s="20"/>
      <c r="P10978" s="19" t="str">
        <f aca="false">IF(I10978="","",I10978-H10978)</f>
        <v/>
      </c>
      <c r="Q10978" s="19" t="str">
        <f aca="true">IF(B10978="","",IF(N10978="No aplica","No aplica",IF(I10978="","Pendent",IF(N10978="Per substituir","Substituir",IF(OR(N10978="No localitzat",N10978="No lliurat"),"Reposar",IF(I10978&lt;H10978,"Reposar",IF(I10978&gt;H10978,"Revisar excedent",IF(AND(G10978="Sí",M10978&lt;&gt;"",M10978&lt;TODAY()),"EPI caducat",IF(AND(G10978="Sí",M10978&lt;&gt;"",M10978&lt;=TODAY()+90),"EPI caduca ≤90 dies",IF(OR(N10978="Deteriorat usable",N10978="Revisió necessària"),"Revisar","OK"))))))))))</f>
      </c>
      <c r="R10978" s="20"/>
    </row>
    <row r="10979" customFormat="false" ht="15" hidden="false" customHeight="false" outlineLevel="0" collapsed="false">
      <c r="A10979" s="19" t="n">
        <v>101</v>
      </c>
      <c r="B10979" s="19" t="n">
        <f aca="false">IFERROR(VLOOKUP(A10979,Personal!$A$6:$F$112,2,FALSE()),"")</f>
        <v>0</v>
      </c>
      <c r="C10979" s="19" t="n">
        <f aca="false">IFERROR(VLOOKUP(A10979,Personal!$A$6:$F$112,3,FALSE()),"")</f>
        <v>0</v>
      </c>
      <c r="D10979" s="19" t="s">
        <v>132</v>
      </c>
      <c r="E10979" s="19" t="s">
        <v>190</v>
      </c>
      <c r="F10979" s="19" t="s">
        <v>191</v>
      </c>
      <c r="G10979" s="19" t="s">
        <v>272</v>
      </c>
      <c r="H10979" s="19" t="n">
        <f aca="false">IF(OR(VLOOKUP(A10979,Personal!$A$6:$F$112,5,FALSE())&lt;&gt;"Sí",N10979="No aplica"),0,'Catàleg GRAE'!D78)</f>
        <v>1</v>
      </c>
      <c r="I10979" s="20"/>
      <c r="J10979" s="20"/>
      <c r="K10979" s="20"/>
      <c r="L10979" s="21"/>
      <c r="M10979" s="21"/>
      <c r="N10979" s="20"/>
      <c r="O10979" s="20"/>
      <c r="P10979" s="19" t="str">
        <f aca="false">IF(I10979="","",I10979-H10979)</f>
        <v/>
      </c>
      <c r="Q10979" s="19" t="str">
        <f aca="true">IF(B10979="","",IF(N10979="No aplica","No aplica",IF(I10979="","Pendent",IF(N10979="Per substituir","Substituir",IF(OR(N10979="No localitzat",N10979="No lliurat"),"Reposar",IF(I10979&lt;H10979,"Reposar",IF(I10979&gt;H10979,"Revisar excedent",IF(AND(G10979="Sí",M10979&lt;&gt;"",M10979&lt;TODAY()),"EPI caducat",IF(AND(G10979="Sí",M10979&lt;&gt;"",M10979&lt;=TODAY()+90),"EPI caduca ≤90 dies",IF(OR(N10979="Deteriorat usable",N10979="Revisió necessària"),"Revisar","OK"))))))))))</f>
      </c>
      <c r="R10979" s="20"/>
    </row>
    <row r="10980" customFormat="false" ht="15" hidden="false" customHeight="false" outlineLevel="0" collapsed="false">
      <c r="A10980" s="19" t="n">
        <v>101</v>
      </c>
      <c r="B10980" s="19" t="n">
        <f aca="false">IFERROR(VLOOKUP(A10980,Personal!$A$6:$F$112,2,FALSE()),"")</f>
        <v>0</v>
      </c>
      <c r="C10980" s="19" t="n">
        <f aca="false">IFERROR(VLOOKUP(A10980,Personal!$A$6:$F$112,3,FALSE()),"")</f>
        <v>0</v>
      </c>
      <c r="D10980" s="19" t="s">
        <v>177</v>
      </c>
      <c r="E10980" s="19" t="s">
        <v>192</v>
      </c>
      <c r="F10980" s="19" t="s">
        <v>193</v>
      </c>
      <c r="G10980" s="19" t="s">
        <v>272</v>
      </c>
      <c r="H10980" s="19" t="n">
        <f aca="false">IF(OR(VLOOKUP(A10980,Personal!$A$6:$F$112,5,FALSE())&lt;&gt;"Sí",N10980="No aplica"),0,'Catàleg GRAE'!D79)</f>
        <v>8</v>
      </c>
      <c r="I10980" s="20"/>
      <c r="J10980" s="20"/>
      <c r="K10980" s="20"/>
      <c r="L10980" s="21"/>
      <c r="M10980" s="21"/>
      <c r="N10980" s="20"/>
      <c r="O10980" s="20"/>
      <c r="P10980" s="19" t="str">
        <f aca="false">IF(I10980="","",I10980-H10980)</f>
        <v/>
      </c>
      <c r="Q10980" s="19" t="str">
        <f aca="true">IF(B10980="","",IF(N10980="No aplica","No aplica",IF(I10980="","Pendent",IF(N10980="Per substituir","Substituir",IF(OR(N10980="No localitzat",N10980="No lliurat"),"Reposar",IF(I10980&lt;H10980,"Reposar",IF(I10980&gt;H10980,"Revisar excedent",IF(AND(G10980="Sí",M10980&lt;&gt;"",M10980&lt;TODAY()),"EPI caducat",IF(AND(G10980="Sí",M10980&lt;&gt;"",M10980&lt;=TODAY()+90),"EPI caduca ≤90 dies",IF(OR(N10980="Deteriorat usable",N10980="Revisió necessària"),"Revisar","OK"))))))))))</f>
      </c>
      <c r="R10980" s="20"/>
    </row>
    <row r="10981" customFormat="false" ht="15" hidden="false" customHeight="false" outlineLevel="0" collapsed="false">
      <c r="A10981" s="19" t="n">
        <v>101</v>
      </c>
      <c r="B10981" s="19" t="n">
        <f aca="false">IFERROR(VLOOKUP(A10981,Personal!$A$6:$F$112,2,FALSE()),"")</f>
        <v>0</v>
      </c>
      <c r="C10981" s="19" t="n">
        <f aca="false">IFERROR(VLOOKUP(A10981,Personal!$A$6:$F$112,3,FALSE()),"")</f>
        <v>0</v>
      </c>
      <c r="D10981" s="19" t="s">
        <v>177</v>
      </c>
      <c r="E10981" s="19" t="s">
        <v>194</v>
      </c>
      <c r="F10981" s="19" t="s">
        <v>195</v>
      </c>
      <c r="G10981" s="19" t="s">
        <v>272</v>
      </c>
      <c r="H10981" s="19" t="n">
        <f aca="false">IF(OR(VLOOKUP(A10981,Personal!$A$6:$F$112,5,FALSE())&lt;&gt;"Sí",N10981="No aplica"),0,'Catàleg GRAE'!D80)</f>
        <v>2</v>
      </c>
      <c r="I10981" s="20"/>
      <c r="J10981" s="20"/>
      <c r="K10981" s="20"/>
      <c r="L10981" s="21"/>
      <c r="M10981" s="21"/>
      <c r="N10981" s="20"/>
      <c r="O10981" s="20"/>
      <c r="P10981" s="19" t="str">
        <f aca="false">IF(I10981="","",I10981-H10981)</f>
        <v/>
      </c>
      <c r="Q10981" s="19" t="str">
        <f aca="true">IF(B10981="","",IF(N10981="No aplica","No aplica",IF(I10981="","Pendent",IF(N10981="Per substituir","Substituir",IF(OR(N10981="No localitzat",N10981="No lliurat"),"Reposar",IF(I10981&lt;H10981,"Reposar",IF(I10981&gt;H10981,"Revisar excedent",IF(AND(G10981="Sí",M10981&lt;&gt;"",M10981&lt;TODAY()),"EPI caducat",IF(AND(G10981="Sí",M10981&lt;&gt;"",M10981&lt;=TODAY()+90),"EPI caduca ≤90 dies",IF(OR(N10981="Deteriorat usable",N10981="Revisió necessària"),"Revisar","OK"))))))))))</f>
      </c>
      <c r="R10981" s="20"/>
    </row>
    <row r="10982" customFormat="false" ht="15" hidden="false" customHeight="false" outlineLevel="0" collapsed="false">
      <c r="A10982" s="19" t="n">
        <v>101</v>
      </c>
      <c r="B10982" s="19" t="n">
        <f aca="false">IFERROR(VLOOKUP(A10982,Personal!$A$6:$F$112,2,FALSE()),"")</f>
        <v>0</v>
      </c>
      <c r="C10982" s="19" t="n">
        <f aca="false">IFERROR(VLOOKUP(A10982,Personal!$A$6:$F$112,3,FALSE()),"")</f>
        <v>0</v>
      </c>
      <c r="D10982" s="19" t="s">
        <v>177</v>
      </c>
      <c r="E10982" s="19" t="s">
        <v>196</v>
      </c>
      <c r="F10982" s="19" t="s">
        <v>197</v>
      </c>
      <c r="G10982" s="19" t="s">
        <v>272</v>
      </c>
      <c r="H10982" s="19" t="n">
        <f aca="false">IF(OR(VLOOKUP(A10982,Personal!$A$6:$F$112,5,FALSE())&lt;&gt;"Sí",N10982="No aplica"),0,'Catàleg GRAE'!D81)</f>
        <v>1</v>
      </c>
      <c r="I10982" s="20"/>
      <c r="J10982" s="20"/>
      <c r="K10982" s="20"/>
      <c r="L10982" s="21"/>
      <c r="M10982" s="21"/>
      <c r="N10982" s="20"/>
      <c r="O10982" s="20"/>
      <c r="P10982" s="19" t="str">
        <f aca="false">IF(I10982="","",I10982-H10982)</f>
        <v/>
      </c>
      <c r="Q10982" s="19" t="str">
        <f aca="true">IF(B10982="","",IF(N10982="No aplica","No aplica",IF(I10982="","Pendent",IF(N10982="Per substituir","Substituir",IF(OR(N10982="No localitzat",N10982="No lliurat"),"Reposar",IF(I10982&lt;H10982,"Reposar",IF(I10982&gt;H10982,"Revisar excedent",IF(AND(G10982="Sí",M10982&lt;&gt;"",M10982&lt;TODAY()),"EPI caducat",IF(AND(G10982="Sí",M10982&lt;&gt;"",M10982&lt;=TODAY()+90),"EPI caduca ≤90 dies",IF(OR(N10982="Deteriorat usable",N10982="Revisió necessària"),"Revisar","OK"))))))))))</f>
      </c>
      <c r="R10982" s="20"/>
    </row>
    <row r="10983" customFormat="false" ht="15" hidden="false" customHeight="false" outlineLevel="0" collapsed="false">
      <c r="A10983" s="19" t="n">
        <v>101</v>
      </c>
      <c r="B10983" s="19" t="n">
        <f aca="false">IFERROR(VLOOKUP(A10983,Personal!$A$6:$F$112,2,FALSE()),"")</f>
        <v>0</v>
      </c>
      <c r="C10983" s="19" t="n">
        <f aca="false">IFERROR(VLOOKUP(A10983,Personal!$A$6:$F$112,3,FALSE()),"")</f>
        <v>0</v>
      </c>
      <c r="D10983" s="19" t="s">
        <v>177</v>
      </c>
      <c r="E10983" s="19" t="s">
        <v>198</v>
      </c>
      <c r="F10983" s="19" t="s">
        <v>199</v>
      </c>
      <c r="G10983" s="19" t="s">
        <v>272</v>
      </c>
      <c r="H10983" s="19" t="n">
        <f aca="false">IF(OR(VLOOKUP(A10983,Personal!$A$6:$F$112,5,FALSE())&lt;&gt;"Sí",N10983="No aplica"),0,'Catàleg GRAE'!D82)</f>
        <v>1</v>
      </c>
      <c r="I10983" s="20"/>
      <c r="J10983" s="20"/>
      <c r="K10983" s="20"/>
      <c r="L10983" s="21"/>
      <c r="M10983" s="21"/>
      <c r="N10983" s="20"/>
      <c r="O10983" s="20"/>
      <c r="P10983" s="19" t="str">
        <f aca="false">IF(I10983="","",I10983-H10983)</f>
        <v/>
      </c>
      <c r="Q10983" s="19" t="str">
        <f aca="true">IF(B10983="","",IF(N10983="No aplica","No aplica",IF(I10983="","Pendent",IF(N10983="Per substituir","Substituir",IF(OR(N10983="No localitzat",N10983="No lliurat"),"Reposar",IF(I10983&lt;H10983,"Reposar",IF(I10983&gt;H10983,"Revisar excedent",IF(AND(G10983="Sí",M10983&lt;&gt;"",M10983&lt;TODAY()),"EPI caducat",IF(AND(G10983="Sí",M10983&lt;&gt;"",M10983&lt;=TODAY()+90),"EPI caduca ≤90 dies",IF(OR(N10983="Deteriorat usable",N10983="Revisió necessària"),"Revisar","OK"))))))))))</f>
      </c>
      <c r="R10983" s="20"/>
    </row>
    <row r="10984" customFormat="false" ht="15" hidden="false" customHeight="false" outlineLevel="0" collapsed="false">
      <c r="A10984" s="19" t="n">
        <v>101</v>
      </c>
      <c r="B10984" s="19" t="n">
        <f aca="false">IFERROR(VLOOKUP(A10984,Personal!$A$6:$F$112,2,FALSE()),"")</f>
        <v>0</v>
      </c>
      <c r="C10984" s="19" t="n">
        <f aca="false">IFERROR(VLOOKUP(A10984,Personal!$A$6:$F$112,3,FALSE()),"")</f>
        <v>0</v>
      </c>
      <c r="D10984" s="19" t="s">
        <v>177</v>
      </c>
      <c r="E10984" s="19" t="s">
        <v>200</v>
      </c>
      <c r="F10984" s="19" t="s">
        <v>201</v>
      </c>
      <c r="G10984" s="19" t="s">
        <v>272</v>
      </c>
      <c r="H10984" s="19" t="n">
        <f aca="false">IF(OR(VLOOKUP(A10984,Personal!$A$6:$F$112,5,FALSE())&lt;&gt;"Sí",N10984="No aplica"),0,'Catàleg GRAE'!D83)</f>
        <v>1</v>
      </c>
      <c r="I10984" s="20"/>
      <c r="J10984" s="20"/>
      <c r="K10984" s="20"/>
      <c r="L10984" s="21"/>
      <c r="M10984" s="21"/>
      <c r="N10984" s="20"/>
      <c r="O10984" s="20"/>
      <c r="P10984" s="19" t="str">
        <f aca="false">IF(I10984="","",I10984-H10984)</f>
        <v/>
      </c>
      <c r="Q10984" s="19" t="str">
        <f aca="true">IF(B10984="","",IF(N10984="No aplica","No aplica",IF(I10984="","Pendent",IF(N10984="Per substituir","Substituir",IF(OR(N10984="No localitzat",N10984="No lliurat"),"Reposar",IF(I10984&lt;H10984,"Reposar",IF(I10984&gt;H10984,"Revisar excedent",IF(AND(G10984="Sí",M10984&lt;&gt;"",M10984&lt;TODAY()),"EPI caducat",IF(AND(G10984="Sí",M10984&lt;&gt;"",M10984&lt;=TODAY()+90),"EPI caduca ≤90 dies",IF(OR(N10984="Deteriorat usable",N10984="Revisió necessària"),"Revisar","OK"))))))))))</f>
      </c>
      <c r="R10984" s="20"/>
    </row>
    <row r="10985" customFormat="false" ht="15" hidden="false" customHeight="false" outlineLevel="0" collapsed="false">
      <c r="A10985" s="19" t="n">
        <v>101</v>
      </c>
      <c r="B10985" s="19" t="n">
        <f aca="false">IFERROR(VLOOKUP(A10985,Personal!$A$6:$F$112,2,FALSE()),"")</f>
        <v>0</v>
      </c>
      <c r="C10985" s="19" t="n">
        <f aca="false">IFERROR(VLOOKUP(A10985,Personal!$A$6:$F$112,3,FALSE()),"")</f>
        <v>0</v>
      </c>
      <c r="D10985" s="19" t="s">
        <v>94</v>
      </c>
      <c r="E10985" s="19" t="s">
        <v>202</v>
      </c>
      <c r="F10985" s="19" t="s">
        <v>203</v>
      </c>
      <c r="G10985" s="19" t="s">
        <v>291</v>
      </c>
      <c r="H10985" s="19" t="n">
        <f aca="false">IF(OR(VLOOKUP(A10985,Personal!$A$6:$F$112,5,FALSE())&lt;&gt;"Sí",N10985="No aplica"),0,'Catàleg GRAE'!D84)</f>
        <v>1</v>
      </c>
      <c r="I10985" s="20"/>
      <c r="J10985" s="20"/>
      <c r="K10985" s="20"/>
      <c r="L10985" s="21"/>
      <c r="M10985" s="21"/>
      <c r="N10985" s="20"/>
      <c r="O10985" s="20"/>
      <c r="P10985" s="19" t="str">
        <f aca="false">IF(I10985="","",I10985-H10985)</f>
        <v/>
      </c>
      <c r="Q10985" s="19" t="str">
        <f aca="true">IF(B10985="","",IF(N10985="No aplica","No aplica",IF(I10985="","Pendent",IF(N10985="Per substituir","Substituir",IF(OR(N10985="No localitzat",N10985="No lliurat"),"Reposar",IF(I10985&lt;H10985,"Reposar",IF(I10985&gt;H10985,"Revisar excedent",IF(AND(G10985="Sí",M10985&lt;&gt;"",M10985&lt;TODAY()),"EPI caducat",IF(AND(G10985="Sí",M10985&lt;&gt;"",M10985&lt;=TODAY()+90),"EPI caduca ≤90 dies",IF(OR(N10985="Deteriorat usable",N10985="Revisió necessària"),"Revisar","OK"))))))))))</f>
      </c>
      <c r="R10985" s="20"/>
    </row>
    <row r="10986" customFormat="false" ht="15" hidden="false" customHeight="false" outlineLevel="0" collapsed="false">
      <c r="A10986" s="19" t="n">
        <v>101</v>
      </c>
      <c r="B10986" s="19" t="n">
        <f aca="false">IFERROR(VLOOKUP(A10986,Personal!$A$6:$F$112,2,FALSE()),"")</f>
        <v>0</v>
      </c>
      <c r="C10986" s="19" t="n">
        <f aca="false">IFERROR(VLOOKUP(A10986,Personal!$A$6:$F$112,3,FALSE()),"")</f>
        <v>0</v>
      </c>
      <c r="D10986" s="19" t="s">
        <v>125</v>
      </c>
      <c r="E10986" s="19" t="s">
        <v>204</v>
      </c>
      <c r="F10986" s="19" t="s">
        <v>205</v>
      </c>
      <c r="G10986" s="19" t="s">
        <v>291</v>
      </c>
      <c r="H10986" s="19" t="n">
        <f aca="false">IF(OR(VLOOKUP(A10986,Personal!$A$6:$F$112,5,FALSE())&lt;&gt;"Sí",N10986="No aplica"),0,'Catàleg GRAE'!D85)</f>
        <v>1</v>
      </c>
      <c r="I10986" s="20"/>
      <c r="J10986" s="20"/>
      <c r="K10986" s="20"/>
      <c r="L10986" s="21"/>
      <c r="M10986" s="21"/>
      <c r="N10986" s="20"/>
      <c r="O10986" s="20"/>
      <c r="P10986" s="19" t="str">
        <f aca="false">IF(I10986="","",I10986-H10986)</f>
        <v/>
      </c>
      <c r="Q10986" s="19" t="str">
        <f aca="true">IF(B10986="","",IF(N10986="No aplica","No aplica",IF(I10986="","Pendent",IF(N10986="Per substituir","Substituir",IF(OR(N10986="No localitzat",N10986="No lliurat"),"Reposar",IF(I10986&lt;H10986,"Reposar",IF(I10986&gt;H10986,"Revisar excedent",IF(AND(G10986="Sí",M10986&lt;&gt;"",M10986&lt;TODAY()),"EPI caducat",IF(AND(G10986="Sí",M10986&lt;&gt;"",M10986&lt;=TODAY()+90),"EPI caduca ≤90 dies",IF(OR(N10986="Deteriorat usable",N10986="Revisió necessària"),"Revisar","OK"))))))))))</f>
      </c>
      <c r="R10986" s="20"/>
    </row>
    <row r="10987" customFormat="false" ht="15" hidden="false" customHeight="false" outlineLevel="0" collapsed="false">
      <c r="A10987" s="19" t="n">
        <v>101</v>
      </c>
      <c r="B10987" s="19" t="n">
        <f aca="false">IFERROR(VLOOKUP(A10987,Personal!$A$6:$F$112,2,FALSE()),"")</f>
        <v>0</v>
      </c>
      <c r="C10987" s="19" t="n">
        <f aca="false">IFERROR(VLOOKUP(A10987,Personal!$A$6:$F$112,3,FALSE()),"")</f>
        <v>0</v>
      </c>
      <c r="D10987" s="19" t="s">
        <v>153</v>
      </c>
      <c r="E10987" s="19" t="s">
        <v>206</v>
      </c>
      <c r="F10987" s="19" t="s">
        <v>207</v>
      </c>
      <c r="G10987" s="19" t="s">
        <v>272</v>
      </c>
      <c r="H10987" s="19" t="n">
        <f aca="false">IF(OR(VLOOKUP(A10987,Personal!$A$6:$F$112,5,FALSE())&lt;&gt;"Sí",N10987="No aplica"),0,'Catàleg GRAE'!D86)</f>
        <v>1</v>
      </c>
      <c r="I10987" s="20"/>
      <c r="J10987" s="20"/>
      <c r="K10987" s="20"/>
      <c r="L10987" s="21"/>
      <c r="M10987" s="21"/>
      <c r="N10987" s="20"/>
      <c r="O10987" s="20"/>
      <c r="P10987" s="19" t="str">
        <f aca="false">IF(I10987="","",I10987-H10987)</f>
        <v/>
      </c>
      <c r="Q10987" s="19" t="str">
        <f aca="true">IF(B10987="","",IF(N10987="No aplica","No aplica",IF(I10987="","Pendent",IF(N10987="Per substituir","Substituir",IF(OR(N10987="No localitzat",N10987="No lliurat"),"Reposar",IF(I10987&lt;H10987,"Reposar",IF(I10987&gt;H10987,"Revisar excedent",IF(AND(G10987="Sí",M10987&lt;&gt;"",M10987&lt;TODAY()),"EPI caducat",IF(AND(G10987="Sí",M10987&lt;&gt;"",M10987&lt;=TODAY()+90),"EPI caduca ≤90 dies",IF(OR(N10987="Deteriorat usable",N10987="Revisió necessària"),"Revisar","OK"))))))))))</f>
      </c>
      <c r="R10987" s="20"/>
    </row>
    <row r="10988" customFormat="false" ht="15" hidden="false" customHeight="false" outlineLevel="0" collapsed="false">
      <c r="A10988" s="19" t="n">
        <v>101</v>
      </c>
      <c r="B10988" s="19" t="n">
        <f aca="false">IFERROR(VLOOKUP(A10988,Personal!$A$6:$F$112,2,FALSE()),"")</f>
        <v>0</v>
      </c>
      <c r="C10988" s="19" t="n">
        <f aca="false">IFERROR(VLOOKUP(A10988,Personal!$A$6:$F$112,3,FALSE()),"")</f>
        <v>0</v>
      </c>
      <c r="D10988" s="19" t="s">
        <v>177</v>
      </c>
      <c r="E10988" s="19" t="s">
        <v>208</v>
      </c>
      <c r="F10988" s="19" t="s">
        <v>209</v>
      </c>
      <c r="G10988" s="19" t="s">
        <v>272</v>
      </c>
      <c r="H10988" s="19" t="n">
        <f aca="false">IF(OR(VLOOKUP(A10988,Personal!$A$6:$F$112,5,FALSE())&lt;&gt;"Sí",N10988="No aplica"),0,'Catàleg GRAE'!D87)</f>
        <v>1</v>
      </c>
      <c r="I10988" s="20"/>
      <c r="J10988" s="20"/>
      <c r="K10988" s="20"/>
      <c r="L10988" s="21"/>
      <c r="M10988" s="21"/>
      <c r="N10988" s="20"/>
      <c r="O10988" s="20"/>
      <c r="P10988" s="19" t="str">
        <f aca="false">IF(I10988="","",I10988-H10988)</f>
        <v/>
      </c>
      <c r="Q10988" s="19" t="str">
        <f aca="true">IF(B10988="","",IF(N10988="No aplica","No aplica",IF(I10988="","Pendent",IF(N10988="Per substituir","Substituir",IF(OR(N10988="No localitzat",N10988="No lliurat"),"Reposar",IF(I10988&lt;H10988,"Reposar",IF(I10988&gt;H10988,"Revisar excedent",IF(AND(G10988="Sí",M10988&lt;&gt;"",M10988&lt;TODAY()),"EPI caducat",IF(AND(G10988="Sí",M10988&lt;&gt;"",M10988&lt;=TODAY()+90),"EPI caduca ≤90 dies",IF(OR(N10988="Deteriorat usable",N10988="Revisió necessària"),"Revisar","OK"))))))))))</f>
      </c>
      <c r="R10988" s="20"/>
    </row>
    <row r="10989" customFormat="false" ht="15" hidden="false" customHeight="false" outlineLevel="0" collapsed="false">
      <c r="A10989" s="19" t="n">
        <v>101</v>
      </c>
      <c r="B10989" s="19" t="n">
        <f aca="false">IFERROR(VLOOKUP(A10989,Personal!$A$6:$F$112,2,FALSE()),"")</f>
        <v>0</v>
      </c>
      <c r="C10989" s="19" t="n">
        <f aca="false">IFERROR(VLOOKUP(A10989,Personal!$A$6:$F$112,3,FALSE()),"")</f>
        <v>0</v>
      </c>
      <c r="D10989" s="19" t="s">
        <v>177</v>
      </c>
      <c r="E10989" s="19" t="s">
        <v>210</v>
      </c>
      <c r="F10989" s="19" t="s">
        <v>211</v>
      </c>
      <c r="G10989" s="19" t="s">
        <v>272</v>
      </c>
      <c r="H10989" s="19" t="n">
        <f aca="false">IF(OR(VLOOKUP(A10989,Personal!$A$6:$F$112,5,FALSE())&lt;&gt;"Sí",N10989="No aplica"),0,'Catàleg GRAE'!D88)</f>
        <v>1</v>
      </c>
      <c r="I10989" s="20"/>
      <c r="J10989" s="20"/>
      <c r="K10989" s="20"/>
      <c r="L10989" s="21"/>
      <c r="M10989" s="21"/>
      <c r="N10989" s="20"/>
      <c r="O10989" s="20"/>
      <c r="P10989" s="19" t="str">
        <f aca="false">IF(I10989="","",I10989-H10989)</f>
        <v/>
      </c>
      <c r="Q10989" s="19" t="str">
        <f aca="true">IF(B10989="","",IF(N10989="No aplica","No aplica",IF(I10989="","Pendent",IF(N10989="Per substituir","Substituir",IF(OR(N10989="No localitzat",N10989="No lliurat"),"Reposar",IF(I10989&lt;H10989,"Reposar",IF(I10989&gt;H10989,"Revisar excedent",IF(AND(G10989="Sí",M10989&lt;&gt;"",M10989&lt;TODAY()),"EPI caducat",IF(AND(G10989="Sí",M10989&lt;&gt;"",M10989&lt;=TODAY()+90),"EPI caduca ≤90 dies",IF(OR(N10989="Deteriorat usable",N10989="Revisió necessària"),"Revisar","OK"))))))))))</f>
      </c>
      <c r="R10989" s="20"/>
    </row>
    <row r="10990" customFormat="false" ht="15" hidden="false" customHeight="false" outlineLevel="0" collapsed="false">
      <c r="A10990" s="19" t="n">
        <v>101</v>
      </c>
      <c r="B10990" s="19" t="n">
        <f aca="false">IFERROR(VLOOKUP(A10990,Personal!$A$6:$F$112,2,FALSE()),"")</f>
        <v>0</v>
      </c>
      <c r="C10990" s="19" t="n">
        <f aca="false">IFERROR(VLOOKUP(A10990,Personal!$A$6:$F$112,3,FALSE()),"")</f>
        <v>0</v>
      </c>
      <c r="D10990" s="19" t="s">
        <v>125</v>
      </c>
      <c r="E10990" s="19" t="s">
        <v>212</v>
      </c>
      <c r="F10990" s="19" t="s">
        <v>213</v>
      </c>
      <c r="G10990" s="19" t="s">
        <v>272</v>
      </c>
      <c r="H10990" s="19" t="n">
        <f aca="false">IF(OR(VLOOKUP(A10990,Personal!$A$6:$F$112,5,FALSE())&lt;&gt;"Sí",N10990="No aplica"),0,'Catàleg GRAE'!D89)</f>
        <v>1</v>
      </c>
      <c r="I10990" s="20"/>
      <c r="J10990" s="20"/>
      <c r="K10990" s="20"/>
      <c r="L10990" s="21"/>
      <c r="M10990" s="21"/>
      <c r="N10990" s="20"/>
      <c r="O10990" s="20"/>
      <c r="P10990" s="19" t="str">
        <f aca="false">IF(I10990="","",I10990-H10990)</f>
        <v/>
      </c>
      <c r="Q10990" s="19" t="str">
        <f aca="true">IF(B10990="","",IF(N10990="No aplica","No aplica",IF(I10990="","Pendent",IF(N10990="Per substituir","Substituir",IF(OR(N10990="No localitzat",N10990="No lliurat"),"Reposar",IF(I10990&lt;H10990,"Reposar",IF(I10990&gt;H10990,"Revisar excedent",IF(AND(G10990="Sí",M10990&lt;&gt;"",M10990&lt;TODAY()),"EPI caducat",IF(AND(G10990="Sí",M10990&lt;&gt;"",M10990&lt;=TODAY()+90),"EPI caduca ≤90 dies",IF(OR(N10990="Deteriorat usable",N10990="Revisió necessària"),"Revisar","OK"))))))))))</f>
      </c>
      <c r="R10990" s="20"/>
    </row>
    <row r="10991" customFormat="false" ht="15" hidden="false" customHeight="false" outlineLevel="0" collapsed="false">
      <c r="A10991" s="19" t="n">
        <v>101</v>
      </c>
      <c r="B10991" s="19" t="n">
        <f aca="false">IFERROR(VLOOKUP(A10991,Personal!$A$6:$F$112,2,FALSE()),"")</f>
        <v>0</v>
      </c>
      <c r="C10991" s="19" t="n">
        <f aca="false">IFERROR(VLOOKUP(A10991,Personal!$A$6:$F$112,3,FALSE()),"")</f>
        <v>0</v>
      </c>
      <c r="D10991" s="19" t="s">
        <v>40</v>
      </c>
      <c r="E10991" s="19" t="s">
        <v>214</v>
      </c>
      <c r="F10991" s="19" t="s">
        <v>215</v>
      </c>
      <c r="G10991" s="19" t="s">
        <v>291</v>
      </c>
      <c r="H10991" s="19" t="n">
        <f aca="false">IF(OR(VLOOKUP(A10991,Personal!$A$6:$F$112,5,FALSE())&lt;&gt;"Sí",N10991="No aplica"),0,'Catàleg GRAE'!D90)</f>
        <v>1</v>
      </c>
      <c r="I10991" s="20"/>
      <c r="J10991" s="20"/>
      <c r="K10991" s="20"/>
      <c r="L10991" s="21"/>
      <c r="M10991" s="21"/>
      <c r="N10991" s="20"/>
      <c r="O10991" s="20"/>
      <c r="P10991" s="19" t="str">
        <f aca="false">IF(I10991="","",I10991-H10991)</f>
        <v/>
      </c>
      <c r="Q10991" s="19" t="str">
        <f aca="true">IF(B10991="","",IF(N10991="No aplica","No aplica",IF(I10991="","Pendent",IF(N10991="Per substituir","Substituir",IF(OR(N10991="No localitzat",N10991="No lliurat"),"Reposar",IF(I10991&lt;H10991,"Reposar",IF(I10991&gt;H10991,"Revisar excedent",IF(AND(G10991="Sí",M10991&lt;&gt;"",M10991&lt;TODAY()),"EPI caducat",IF(AND(G10991="Sí",M10991&lt;&gt;"",M10991&lt;=TODAY()+90),"EPI caduca ≤90 dies",IF(OR(N10991="Deteriorat usable",N10991="Revisió necessària"),"Revisar","OK"))))))))))</f>
      </c>
      <c r="R10991" s="20"/>
    </row>
    <row r="10992" customFormat="false" ht="15" hidden="false" customHeight="false" outlineLevel="0" collapsed="false">
      <c r="A10992" s="19" t="n">
        <v>101</v>
      </c>
      <c r="B10992" s="19" t="n">
        <f aca="false">IFERROR(VLOOKUP(A10992,Personal!$A$6:$F$112,2,FALSE()),"")</f>
        <v>0</v>
      </c>
      <c r="C10992" s="19" t="n">
        <f aca="false">IFERROR(VLOOKUP(A10992,Personal!$A$6:$F$112,3,FALSE()),"")</f>
        <v>0</v>
      </c>
      <c r="D10992" s="19" t="s">
        <v>216</v>
      </c>
      <c r="E10992" s="19" t="s">
        <v>217</v>
      </c>
      <c r="F10992" s="19" t="s">
        <v>218</v>
      </c>
      <c r="G10992" s="19" t="s">
        <v>272</v>
      </c>
      <c r="H10992" s="19" t="n">
        <f aca="false">IF(OR(VLOOKUP(A10992,Personal!$A$6:$F$112,5,FALSE())&lt;&gt;"Sí",N10992="No aplica"),0,'Catàleg GRAE'!D91)</f>
        <v>1</v>
      </c>
      <c r="I10992" s="20"/>
      <c r="J10992" s="20"/>
      <c r="K10992" s="20"/>
      <c r="L10992" s="21"/>
      <c r="M10992" s="21"/>
      <c r="N10992" s="20"/>
      <c r="O10992" s="20"/>
      <c r="P10992" s="19" t="str">
        <f aca="false">IF(I10992="","",I10992-H10992)</f>
        <v/>
      </c>
      <c r="Q10992" s="19" t="str">
        <f aca="true">IF(B10992="","",IF(N10992="No aplica","No aplica",IF(I10992="","Pendent",IF(N10992="Per substituir","Substituir",IF(OR(N10992="No localitzat",N10992="No lliurat"),"Reposar",IF(I10992&lt;H10992,"Reposar",IF(I10992&gt;H10992,"Revisar excedent",IF(AND(G10992="Sí",M10992&lt;&gt;"",M10992&lt;TODAY()),"EPI caducat",IF(AND(G10992="Sí",M10992&lt;&gt;"",M10992&lt;=TODAY()+90),"EPI caduca ≤90 dies",IF(OR(N10992="Deteriorat usable",N10992="Revisió necessària"),"Revisar","OK"))))))))))</f>
      </c>
      <c r="R10992" s="20"/>
    </row>
    <row r="10993" customFormat="false" ht="15" hidden="false" customHeight="false" outlineLevel="0" collapsed="false">
      <c r="A10993" s="19" t="n">
        <v>101</v>
      </c>
      <c r="B10993" s="19" t="n">
        <f aca="false">IFERROR(VLOOKUP(A10993,Personal!$A$6:$F$112,2,FALSE()),"")</f>
        <v>0</v>
      </c>
      <c r="C10993" s="19" t="n">
        <f aca="false">IFERROR(VLOOKUP(A10993,Personal!$A$6:$F$112,3,FALSE()),"")</f>
        <v>0</v>
      </c>
      <c r="D10993" s="19" t="s">
        <v>37</v>
      </c>
      <c r="E10993" s="19" t="s">
        <v>219</v>
      </c>
      <c r="F10993" s="19" t="s">
        <v>220</v>
      </c>
      <c r="G10993" s="19" t="s">
        <v>291</v>
      </c>
      <c r="H10993" s="19" t="n">
        <f aca="false">IF(OR(VLOOKUP(A10993,Personal!$A$6:$F$112,5,FALSE())&lt;&gt;"Sí",N10993="No aplica"),0,'Catàleg GRAE'!D92)</f>
        <v>1</v>
      </c>
      <c r="I10993" s="20"/>
      <c r="J10993" s="20"/>
      <c r="K10993" s="20"/>
      <c r="L10993" s="21"/>
      <c r="M10993" s="21"/>
      <c r="N10993" s="20"/>
      <c r="O10993" s="20"/>
      <c r="P10993" s="19" t="str">
        <f aca="false">IF(I10993="","",I10993-H10993)</f>
        <v/>
      </c>
      <c r="Q10993" s="19" t="str">
        <f aca="true">IF(B10993="","",IF(N10993="No aplica","No aplica",IF(I10993="","Pendent",IF(N10993="Per substituir","Substituir",IF(OR(N10993="No localitzat",N10993="No lliurat"),"Reposar",IF(I10993&lt;H10993,"Reposar",IF(I10993&gt;H10993,"Revisar excedent",IF(AND(G10993="Sí",M10993&lt;&gt;"",M10993&lt;TODAY()),"EPI caducat",IF(AND(G10993="Sí",M10993&lt;&gt;"",M10993&lt;=TODAY()+90),"EPI caduca ≤90 dies",IF(OR(N10993="Deteriorat usable",N10993="Revisió necessària"),"Revisar","OK"))))))))))</f>
      </c>
      <c r="R10993" s="20"/>
    </row>
    <row r="10994" customFormat="false" ht="15" hidden="false" customHeight="false" outlineLevel="0" collapsed="false">
      <c r="A10994" s="19" t="n">
        <v>101</v>
      </c>
      <c r="B10994" s="19" t="n">
        <f aca="false">IFERROR(VLOOKUP(A10994,Personal!$A$6:$F$112,2,FALSE()),"")</f>
        <v>0</v>
      </c>
      <c r="C10994" s="19" t="n">
        <f aca="false">IFERROR(VLOOKUP(A10994,Personal!$A$6:$F$112,3,FALSE()),"")</f>
        <v>0</v>
      </c>
      <c r="D10994" s="19" t="s">
        <v>137</v>
      </c>
      <c r="E10994" s="19" t="s">
        <v>221</v>
      </c>
      <c r="F10994" s="19" t="s">
        <v>222</v>
      </c>
      <c r="G10994" s="19" t="s">
        <v>291</v>
      </c>
      <c r="H10994" s="19" t="n">
        <f aca="false">IF(OR(VLOOKUP(A10994,Personal!$A$6:$F$112,5,FALSE())&lt;&gt;"Sí",N10994="No aplica"),0,'Catàleg GRAE'!D93)</f>
        <v>1</v>
      </c>
      <c r="I10994" s="20"/>
      <c r="J10994" s="20"/>
      <c r="K10994" s="20"/>
      <c r="L10994" s="21"/>
      <c r="M10994" s="21"/>
      <c r="N10994" s="20"/>
      <c r="O10994" s="20"/>
      <c r="P10994" s="19" t="str">
        <f aca="false">IF(I10994="","",I10994-H10994)</f>
        <v/>
      </c>
      <c r="Q10994" s="19" t="str">
        <f aca="true">IF(B10994="","",IF(N10994="No aplica","No aplica",IF(I10994="","Pendent",IF(N10994="Per substituir","Substituir",IF(OR(N10994="No localitzat",N10994="No lliurat"),"Reposar",IF(I10994&lt;H10994,"Reposar",IF(I10994&gt;H10994,"Revisar excedent",IF(AND(G10994="Sí",M10994&lt;&gt;"",M10994&lt;TODAY()),"EPI caducat",IF(AND(G10994="Sí",M10994&lt;&gt;"",M10994&lt;=TODAY()+90),"EPI caduca ≤90 dies",IF(OR(N10994="Deteriorat usable",N10994="Revisió necessària"),"Revisar","OK"))))))))))</f>
      </c>
      <c r="R10994" s="20"/>
    </row>
    <row r="10995" customFormat="false" ht="15" hidden="false" customHeight="false" outlineLevel="0" collapsed="false">
      <c r="A10995" s="19" t="n">
        <v>101</v>
      </c>
      <c r="B10995" s="19" t="n">
        <f aca="false">IFERROR(VLOOKUP(A10995,Personal!$A$6:$F$112,2,FALSE()),"")</f>
        <v>0</v>
      </c>
      <c r="C10995" s="19" t="n">
        <f aca="false">IFERROR(VLOOKUP(A10995,Personal!$A$6:$F$112,3,FALSE()),"")</f>
        <v>0</v>
      </c>
      <c r="D10995" s="19" t="s">
        <v>137</v>
      </c>
      <c r="E10995" s="19" t="s">
        <v>223</v>
      </c>
      <c r="F10995" s="19" t="s">
        <v>224</v>
      </c>
      <c r="G10995" s="19" t="s">
        <v>291</v>
      </c>
      <c r="H10995" s="19" t="n">
        <f aca="false">IF(OR(VLOOKUP(A10995,Personal!$A$6:$F$112,5,FALSE())&lt;&gt;"Sí",N10995="No aplica"),0,'Catàleg GRAE'!D94)</f>
        <v>1</v>
      </c>
      <c r="I10995" s="20"/>
      <c r="J10995" s="20"/>
      <c r="K10995" s="20"/>
      <c r="L10995" s="21"/>
      <c r="M10995" s="21"/>
      <c r="N10995" s="20"/>
      <c r="O10995" s="20"/>
      <c r="P10995" s="19" t="str">
        <f aca="false">IF(I10995="","",I10995-H10995)</f>
        <v/>
      </c>
      <c r="Q10995" s="19" t="str">
        <f aca="true">IF(B10995="","",IF(N10995="No aplica","No aplica",IF(I10995="","Pendent",IF(N10995="Per substituir","Substituir",IF(OR(N10995="No localitzat",N10995="No lliurat"),"Reposar",IF(I10995&lt;H10995,"Reposar",IF(I10995&gt;H10995,"Revisar excedent",IF(AND(G10995="Sí",M10995&lt;&gt;"",M10995&lt;TODAY()),"EPI caducat",IF(AND(G10995="Sí",M10995&lt;&gt;"",M10995&lt;=TODAY()+90),"EPI caduca ≤90 dies",IF(OR(N10995="Deteriorat usable",N10995="Revisió necessària"),"Revisar","OK"))))))))))</f>
      </c>
      <c r="R10995" s="20"/>
    </row>
    <row r="10996" customFormat="false" ht="15" hidden="false" customHeight="false" outlineLevel="0" collapsed="false">
      <c r="A10996" s="19" t="n">
        <v>101</v>
      </c>
      <c r="B10996" s="19" t="n">
        <f aca="false">IFERROR(VLOOKUP(A10996,Personal!$A$6:$F$112,2,FALSE()),"")</f>
        <v>0</v>
      </c>
      <c r="C10996" s="19" t="n">
        <f aca="false">IFERROR(VLOOKUP(A10996,Personal!$A$6:$F$112,3,FALSE()),"")</f>
        <v>0</v>
      </c>
      <c r="D10996" s="19" t="s">
        <v>137</v>
      </c>
      <c r="E10996" s="19" t="s">
        <v>225</v>
      </c>
      <c r="F10996" s="19" t="s">
        <v>226</v>
      </c>
      <c r="G10996" s="19" t="s">
        <v>291</v>
      </c>
      <c r="H10996" s="19" t="n">
        <f aca="false">IF(OR(VLOOKUP(A10996,Personal!$A$6:$F$112,5,FALSE())&lt;&gt;"Sí",N10996="No aplica"),0,'Catàleg GRAE'!D95)</f>
        <v>1</v>
      </c>
      <c r="I10996" s="20"/>
      <c r="J10996" s="20"/>
      <c r="K10996" s="20"/>
      <c r="L10996" s="21"/>
      <c r="M10996" s="21"/>
      <c r="N10996" s="20"/>
      <c r="O10996" s="20"/>
      <c r="P10996" s="19" t="str">
        <f aca="false">IF(I10996="","",I10996-H10996)</f>
        <v/>
      </c>
      <c r="Q10996" s="19" t="str">
        <f aca="true">IF(B10996="","",IF(N10996="No aplica","No aplica",IF(I10996="","Pendent",IF(N10996="Per substituir","Substituir",IF(OR(N10996="No localitzat",N10996="No lliurat"),"Reposar",IF(I10996&lt;H10996,"Reposar",IF(I10996&gt;H10996,"Revisar excedent",IF(AND(G10996="Sí",M10996&lt;&gt;"",M10996&lt;TODAY()),"EPI caducat",IF(AND(G10996="Sí",M10996&lt;&gt;"",M10996&lt;=TODAY()+90),"EPI caduca ≤90 dies",IF(OR(N10996="Deteriorat usable",N10996="Revisió necessària"),"Revisar","OK"))))))))))</f>
      </c>
      <c r="R10996" s="20"/>
    </row>
    <row r="10997" customFormat="false" ht="15" hidden="false" customHeight="false" outlineLevel="0" collapsed="false">
      <c r="A10997" s="19" t="n">
        <v>101</v>
      </c>
      <c r="B10997" s="19" t="n">
        <f aca="false">IFERROR(VLOOKUP(A10997,Personal!$A$6:$F$112,2,FALSE()),"")</f>
        <v>0</v>
      </c>
      <c r="C10997" s="19" t="n">
        <f aca="false">IFERROR(VLOOKUP(A10997,Personal!$A$6:$F$112,3,FALSE()),"")</f>
        <v>0</v>
      </c>
      <c r="D10997" s="19" t="s">
        <v>137</v>
      </c>
      <c r="E10997" s="19" t="s">
        <v>227</v>
      </c>
      <c r="F10997" s="19" t="s">
        <v>228</v>
      </c>
      <c r="G10997" s="19" t="s">
        <v>291</v>
      </c>
      <c r="H10997" s="19" t="n">
        <f aca="false">IF(OR(VLOOKUP(A10997,Personal!$A$6:$F$112,5,FALSE())&lt;&gt;"Sí",N10997="No aplica"),0,'Catàleg GRAE'!D96)</f>
        <v>1</v>
      </c>
      <c r="I10997" s="20"/>
      <c r="J10997" s="20"/>
      <c r="K10997" s="20"/>
      <c r="L10997" s="21"/>
      <c r="M10997" s="21"/>
      <c r="N10997" s="20"/>
      <c r="O10997" s="20"/>
      <c r="P10997" s="19" t="str">
        <f aca="false">IF(I10997="","",I10997-H10997)</f>
        <v/>
      </c>
      <c r="Q10997" s="19" t="str">
        <f aca="true">IF(B10997="","",IF(N10997="No aplica","No aplica",IF(I10997="","Pendent",IF(N10997="Per substituir","Substituir",IF(OR(N10997="No localitzat",N10997="No lliurat"),"Reposar",IF(I10997&lt;H10997,"Reposar",IF(I10997&gt;H10997,"Revisar excedent",IF(AND(G10997="Sí",M10997&lt;&gt;"",M10997&lt;TODAY()),"EPI caducat",IF(AND(G10997="Sí",M10997&lt;&gt;"",M10997&lt;=TODAY()+90),"EPI caduca ≤90 dies",IF(OR(N10997="Deteriorat usable",N10997="Revisió necessària"),"Revisar","OK"))))))))))</f>
      </c>
      <c r="R10997" s="20"/>
    </row>
    <row r="10998" customFormat="false" ht="15" hidden="false" customHeight="false" outlineLevel="0" collapsed="false">
      <c r="A10998" s="19" t="n">
        <v>101</v>
      </c>
      <c r="B10998" s="19" t="n">
        <f aca="false">IFERROR(VLOOKUP(A10998,Personal!$A$6:$F$112,2,FALSE()),"")</f>
        <v>0</v>
      </c>
      <c r="C10998" s="19" t="n">
        <f aca="false">IFERROR(VLOOKUP(A10998,Personal!$A$6:$F$112,3,FALSE()),"")</f>
        <v>0</v>
      </c>
      <c r="D10998" s="19" t="s">
        <v>137</v>
      </c>
      <c r="E10998" s="19" t="s">
        <v>229</v>
      </c>
      <c r="F10998" s="19" t="s">
        <v>230</v>
      </c>
      <c r="G10998" s="19" t="s">
        <v>291</v>
      </c>
      <c r="H10998" s="19" t="n">
        <f aca="false">IF(OR(VLOOKUP(A10998,Personal!$A$6:$F$112,5,FALSE())&lt;&gt;"Sí",N10998="No aplica"),0,'Catàleg GRAE'!D97)</f>
        <v>1</v>
      </c>
      <c r="I10998" s="20"/>
      <c r="J10998" s="20"/>
      <c r="K10998" s="20"/>
      <c r="L10998" s="21"/>
      <c r="M10998" s="21"/>
      <c r="N10998" s="20"/>
      <c r="O10998" s="20"/>
      <c r="P10998" s="19" t="str">
        <f aca="false">IF(I10998="","",I10998-H10998)</f>
        <v/>
      </c>
      <c r="Q10998" s="19" t="str">
        <f aca="true">IF(B10998="","",IF(N10998="No aplica","No aplica",IF(I10998="","Pendent",IF(N10998="Per substituir","Substituir",IF(OR(N10998="No localitzat",N10998="No lliurat"),"Reposar",IF(I10998&lt;H10998,"Reposar",IF(I10998&gt;H10998,"Revisar excedent",IF(AND(G10998="Sí",M10998&lt;&gt;"",M10998&lt;TODAY()),"EPI caducat",IF(AND(G10998="Sí",M10998&lt;&gt;"",M10998&lt;=TODAY()+90),"EPI caduca ≤90 dies",IF(OR(N10998="Deteriorat usable",N10998="Revisió necessària"),"Revisar","OK"))))))))))</f>
      </c>
      <c r="R10998" s="20"/>
    </row>
    <row r="10999" customFormat="false" ht="15" hidden="false" customHeight="false" outlineLevel="0" collapsed="false">
      <c r="A10999" s="19" t="n">
        <v>101</v>
      </c>
      <c r="B10999" s="19" t="n">
        <f aca="false">IFERROR(VLOOKUP(A10999,Personal!$A$6:$F$112,2,FALSE()),"")</f>
        <v>0</v>
      </c>
      <c r="C10999" s="19" t="n">
        <f aca="false">IFERROR(VLOOKUP(A10999,Personal!$A$6:$F$112,3,FALSE()),"")</f>
        <v>0</v>
      </c>
      <c r="D10999" s="19" t="s">
        <v>137</v>
      </c>
      <c r="E10999" s="19" t="s">
        <v>231</v>
      </c>
      <c r="F10999" s="19" t="s">
        <v>232</v>
      </c>
      <c r="G10999" s="19" t="s">
        <v>291</v>
      </c>
      <c r="H10999" s="19" t="n">
        <f aca="false">IF(OR(VLOOKUP(A10999,Personal!$A$6:$F$112,5,FALSE())&lt;&gt;"Sí",N10999="No aplica"),0,'Catàleg GRAE'!D98)</f>
        <v>1</v>
      </c>
      <c r="I10999" s="20"/>
      <c r="J10999" s="20"/>
      <c r="K10999" s="20"/>
      <c r="L10999" s="21"/>
      <c r="M10999" s="21"/>
      <c r="N10999" s="20"/>
      <c r="O10999" s="20"/>
      <c r="P10999" s="19" t="str">
        <f aca="false">IF(I10999="","",I10999-H10999)</f>
        <v/>
      </c>
      <c r="Q10999" s="19" t="str">
        <f aca="true">IF(B10999="","",IF(N10999="No aplica","No aplica",IF(I10999="","Pendent",IF(N10999="Per substituir","Substituir",IF(OR(N10999="No localitzat",N10999="No lliurat"),"Reposar",IF(I10999&lt;H10999,"Reposar",IF(I10999&gt;H10999,"Revisar excedent",IF(AND(G10999="Sí",M10999&lt;&gt;"",M10999&lt;TODAY()),"EPI caducat",IF(AND(G10999="Sí",M10999&lt;&gt;"",M10999&lt;=TODAY()+90),"EPI caduca ≤90 dies",IF(OR(N10999="Deteriorat usable",N10999="Revisió necessària"),"Revisar","OK"))))))))))</f>
      </c>
      <c r="R10999" s="20"/>
    </row>
    <row r="11000" customFormat="false" ht="15" hidden="false" customHeight="false" outlineLevel="0" collapsed="false">
      <c r="A11000" s="19" t="n">
        <v>101</v>
      </c>
      <c r="B11000" s="19" t="n">
        <f aca="false">IFERROR(VLOOKUP(A11000,Personal!$A$6:$F$112,2,FALSE()),"")</f>
        <v>0</v>
      </c>
      <c r="C11000" s="19" t="n">
        <f aca="false">IFERROR(VLOOKUP(A11000,Personal!$A$6:$F$112,3,FALSE()),"")</f>
        <v>0</v>
      </c>
      <c r="D11000" s="19" t="s">
        <v>137</v>
      </c>
      <c r="E11000" s="19" t="s">
        <v>233</v>
      </c>
      <c r="F11000" s="19" t="s">
        <v>234</v>
      </c>
      <c r="G11000" s="19" t="s">
        <v>291</v>
      </c>
      <c r="H11000" s="19" t="n">
        <f aca="false">IF(OR(VLOOKUP(A11000,Personal!$A$6:$F$112,5,FALSE())&lt;&gt;"Sí",N11000="No aplica"),0,'Catàleg GRAE'!D99)</f>
        <v>1</v>
      </c>
      <c r="I11000" s="20"/>
      <c r="J11000" s="20"/>
      <c r="K11000" s="20"/>
      <c r="L11000" s="21"/>
      <c r="M11000" s="21"/>
      <c r="N11000" s="20"/>
      <c r="O11000" s="20"/>
      <c r="P11000" s="19" t="str">
        <f aca="false">IF(I11000="","",I11000-H11000)</f>
        <v/>
      </c>
      <c r="Q11000" s="19" t="str">
        <f aca="true">IF(B11000="","",IF(N11000="No aplica","No aplica",IF(I11000="","Pendent",IF(N11000="Per substituir","Substituir",IF(OR(N11000="No localitzat",N11000="No lliurat"),"Reposar",IF(I11000&lt;H11000,"Reposar",IF(I11000&gt;H11000,"Revisar excedent",IF(AND(G11000="Sí",M11000&lt;&gt;"",M11000&lt;TODAY()),"EPI caducat",IF(AND(G11000="Sí",M11000&lt;&gt;"",M11000&lt;=TODAY()+90),"EPI caduca ≤90 dies",IF(OR(N11000="Deteriorat usable",N11000="Revisió necessària"),"Revisar","OK"))))))))))</f>
      </c>
      <c r="R11000" s="20"/>
    </row>
    <row r="11001" customFormat="false" ht="15" hidden="false" customHeight="false" outlineLevel="0" collapsed="false">
      <c r="A11001" s="19" t="n">
        <v>101</v>
      </c>
      <c r="B11001" s="19" t="n">
        <f aca="false">IFERROR(VLOOKUP(A11001,Personal!$A$6:$F$112,2,FALSE()),"")</f>
        <v>0</v>
      </c>
      <c r="C11001" s="19" t="n">
        <f aca="false">IFERROR(VLOOKUP(A11001,Personal!$A$6:$F$112,3,FALSE()),"")</f>
        <v>0</v>
      </c>
      <c r="D11001" s="19" t="s">
        <v>216</v>
      </c>
      <c r="E11001" s="19" t="s">
        <v>235</v>
      </c>
      <c r="F11001" s="19" t="s">
        <v>236</v>
      </c>
      <c r="G11001" s="19" t="s">
        <v>272</v>
      </c>
      <c r="H11001" s="19" t="n">
        <f aca="false">IF(OR(VLOOKUP(A11001,Personal!$A$6:$F$112,5,FALSE())&lt;&gt;"Sí",N11001="No aplica"),0,'Catàleg GRAE'!D100)</f>
        <v>1</v>
      </c>
      <c r="I11001" s="20"/>
      <c r="J11001" s="20"/>
      <c r="K11001" s="20"/>
      <c r="L11001" s="21"/>
      <c r="M11001" s="21"/>
      <c r="N11001" s="20"/>
      <c r="O11001" s="20"/>
      <c r="P11001" s="19" t="str">
        <f aca="false">IF(I11001="","",I11001-H11001)</f>
        <v/>
      </c>
      <c r="Q11001" s="19" t="str">
        <f aca="true">IF(B11001="","",IF(N11001="No aplica","No aplica",IF(I11001="","Pendent",IF(N11001="Per substituir","Substituir",IF(OR(N11001="No localitzat",N11001="No lliurat"),"Reposar",IF(I11001&lt;H11001,"Reposar",IF(I11001&gt;H11001,"Revisar excedent",IF(AND(G11001="Sí",M11001&lt;&gt;"",M11001&lt;TODAY()),"EPI caducat",IF(AND(G11001="Sí",M11001&lt;&gt;"",M11001&lt;=TODAY()+90),"EPI caduca ≤90 dies",IF(OR(N11001="Deteriorat usable",N11001="Revisió necessària"),"Revisar","OK"))))))))))</f>
      </c>
      <c r="R11001" s="20"/>
    </row>
    <row r="11002" customFormat="false" ht="15" hidden="false" customHeight="false" outlineLevel="0" collapsed="false">
      <c r="A11002" s="19" t="n">
        <v>101</v>
      </c>
      <c r="B11002" s="19" t="n">
        <f aca="false">IFERROR(VLOOKUP(A11002,Personal!$A$6:$F$112,2,FALSE()),"")</f>
        <v>0</v>
      </c>
      <c r="C11002" s="19" t="n">
        <f aca="false">IFERROR(VLOOKUP(A11002,Personal!$A$6:$F$112,3,FALSE()),"")</f>
        <v>0</v>
      </c>
      <c r="D11002" s="19" t="s">
        <v>137</v>
      </c>
      <c r="E11002" s="19" t="s">
        <v>237</v>
      </c>
      <c r="F11002" s="19" t="s">
        <v>238</v>
      </c>
      <c r="G11002" s="19" t="s">
        <v>291</v>
      </c>
      <c r="H11002" s="19" t="n">
        <f aca="false">IF(OR(VLOOKUP(A11002,Personal!$A$6:$F$112,5,FALSE())&lt;&gt;"Sí",N11002="No aplica"),0,'Catàleg GRAE'!D101)</f>
        <v>1</v>
      </c>
      <c r="I11002" s="20"/>
      <c r="J11002" s="20"/>
      <c r="K11002" s="20"/>
      <c r="L11002" s="21"/>
      <c r="M11002" s="21"/>
      <c r="N11002" s="20"/>
      <c r="O11002" s="20"/>
      <c r="P11002" s="19" t="str">
        <f aca="false">IF(I11002="","",I11002-H11002)</f>
        <v/>
      </c>
      <c r="Q11002" s="19" t="str">
        <f aca="true">IF(B11002="","",IF(N11002="No aplica","No aplica",IF(I11002="","Pendent",IF(N11002="Per substituir","Substituir",IF(OR(N11002="No localitzat",N11002="No lliurat"),"Reposar",IF(I11002&lt;H11002,"Reposar",IF(I11002&gt;H11002,"Revisar excedent",IF(AND(G11002="Sí",M11002&lt;&gt;"",M11002&lt;TODAY()),"EPI caducat",IF(AND(G11002="Sí",M11002&lt;&gt;"",M11002&lt;=TODAY()+90),"EPI caduca ≤90 dies",IF(OR(N11002="Deteriorat usable",N11002="Revisió necessària"),"Revisar","OK"))))))))))</f>
      </c>
      <c r="R11002" s="20"/>
    </row>
    <row r="11003" customFormat="false" ht="15" hidden="false" customHeight="false" outlineLevel="0" collapsed="false">
      <c r="A11003" s="19" t="n">
        <v>101</v>
      </c>
      <c r="B11003" s="19" t="n">
        <f aca="false">IFERROR(VLOOKUP(A11003,Personal!$A$6:$F$112,2,FALSE()),"")</f>
        <v>0</v>
      </c>
      <c r="C11003" s="19" t="n">
        <f aca="false">IFERROR(VLOOKUP(A11003,Personal!$A$6:$F$112,3,FALSE()),"")</f>
        <v>0</v>
      </c>
      <c r="D11003" s="19" t="s">
        <v>37</v>
      </c>
      <c r="E11003" s="19" t="s">
        <v>239</v>
      </c>
      <c r="F11003" s="19" t="s">
        <v>240</v>
      </c>
      <c r="G11003" s="19" t="s">
        <v>291</v>
      </c>
      <c r="H11003" s="19" t="n">
        <f aca="false">IF(OR(VLOOKUP(A11003,Personal!$A$6:$F$112,5,FALSE())&lt;&gt;"Sí",N11003="No aplica"),0,'Catàleg GRAE'!D102)</f>
        <v>1</v>
      </c>
      <c r="I11003" s="20"/>
      <c r="J11003" s="20"/>
      <c r="K11003" s="20"/>
      <c r="L11003" s="21"/>
      <c r="M11003" s="21"/>
      <c r="N11003" s="20"/>
      <c r="O11003" s="20"/>
      <c r="P11003" s="19" t="str">
        <f aca="false">IF(I11003="","",I11003-H11003)</f>
        <v/>
      </c>
      <c r="Q11003" s="19" t="str">
        <f aca="true">IF(B11003="","",IF(N11003="No aplica","No aplica",IF(I11003="","Pendent",IF(N11003="Per substituir","Substituir",IF(OR(N11003="No localitzat",N11003="No lliurat"),"Reposar",IF(I11003&lt;H11003,"Reposar",IF(I11003&gt;H11003,"Revisar excedent",IF(AND(G11003="Sí",M11003&lt;&gt;"",M11003&lt;TODAY()),"EPI caducat",IF(AND(G11003="Sí",M11003&lt;&gt;"",M11003&lt;=TODAY()+90),"EPI caduca ≤90 dies",IF(OR(N11003="Deteriorat usable",N11003="Revisió necessària"),"Revisar","OK"))))))))))</f>
      </c>
      <c r="R11003" s="20"/>
    </row>
    <row r="11004" customFormat="false" ht="15" hidden="false" customHeight="false" outlineLevel="0" collapsed="false">
      <c r="A11004" s="19" t="n">
        <v>101</v>
      </c>
      <c r="B11004" s="19" t="n">
        <f aca="false">IFERROR(VLOOKUP(A11004,Personal!$A$6:$F$112,2,FALSE()),"")</f>
        <v>0</v>
      </c>
      <c r="C11004" s="19" t="n">
        <f aca="false">IFERROR(VLOOKUP(A11004,Personal!$A$6:$F$112,3,FALSE()),"")</f>
        <v>0</v>
      </c>
      <c r="D11004" s="19" t="s">
        <v>37</v>
      </c>
      <c r="E11004" s="19" t="s">
        <v>241</v>
      </c>
      <c r="F11004" s="19" t="s">
        <v>242</v>
      </c>
      <c r="G11004" s="19" t="s">
        <v>291</v>
      </c>
      <c r="H11004" s="19" t="n">
        <f aca="false">IF(OR(VLOOKUP(A11004,Personal!$A$6:$F$112,5,FALSE())&lt;&gt;"Sí",N11004="No aplica"),0,'Catàleg GRAE'!D103)</f>
        <v>1</v>
      </c>
      <c r="I11004" s="20"/>
      <c r="J11004" s="20"/>
      <c r="K11004" s="20"/>
      <c r="L11004" s="21"/>
      <c r="M11004" s="21"/>
      <c r="N11004" s="20"/>
      <c r="O11004" s="20"/>
      <c r="P11004" s="19" t="str">
        <f aca="false">IF(I11004="","",I11004-H11004)</f>
        <v/>
      </c>
      <c r="Q11004" s="19" t="str">
        <f aca="true">IF(B11004="","",IF(N11004="No aplica","No aplica",IF(I11004="","Pendent",IF(N11004="Per substituir","Substituir",IF(OR(N11004="No localitzat",N11004="No lliurat"),"Reposar",IF(I11004&lt;H11004,"Reposar",IF(I11004&gt;H11004,"Revisar excedent",IF(AND(G11004="Sí",M11004&lt;&gt;"",M11004&lt;TODAY()),"EPI caducat",IF(AND(G11004="Sí",M11004&lt;&gt;"",M11004&lt;=TODAY()+90),"EPI caduca ≤90 dies",IF(OR(N11004="Deteriorat usable",N11004="Revisió necessària"),"Revisar","OK"))))))))))</f>
      </c>
      <c r="R11004" s="20"/>
    </row>
    <row r="11005" customFormat="false" ht="15" hidden="false" customHeight="false" outlineLevel="0" collapsed="false">
      <c r="A11005" s="19" t="n">
        <v>101</v>
      </c>
      <c r="B11005" s="19" t="n">
        <f aca="false">IFERROR(VLOOKUP(A11005,Personal!$A$6:$F$112,2,FALSE()),"")</f>
        <v>0</v>
      </c>
      <c r="C11005" s="19" t="n">
        <f aca="false">IFERROR(VLOOKUP(A11005,Personal!$A$6:$F$112,3,FALSE()),"")</f>
        <v>0</v>
      </c>
      <c r="D11005" s="19" t="s">
        <v>177</v>
      </c>
      <c r="E11005" s="19" t="s">
        <v>243</v>
      </c>
      <c r="F11005" s="19" t="s">
        <v>244</v>
      </c>
      <c r="G11005" s="19" t="s">
        <v>272</v>
      </c>
      <c r="H11005" s="19" t="n">
        <f aca="false">IF(OR(VLOOKUP(A11005,Personal!$A$6:$F$112,5,FALSE())&lt;&gt;"Sí",N11005="No aplica"),0,'Catàleg GRAE'!D104)</f>
        <v>1</v>
      </c>
      <c r="I11005" s="20"/>
      <c r="J11005" s="20"/>
      <c r="K11005" s="20"/>
      <c r="L11005" s="21"/>
      <c r="M11005" s="21"/>
      <c r="N11005" s="20"/>
      <c r="O11005" s="20"/>
      <c r="P11005" s="19" t="str">
        <f aca="false">IF(I11005="","",I11005-H11005)</f>
        <v/>
      </c>
      <c r="Q11005" s="19" t="str">
        <f aca="true">IF(B11005="","",IF(N11005="No aplica","No aplica",IF(I11005="","Pendent",IF(N11005="Per substituir","Substituir",IF(OR(N11005="No localitzat",N11005="No lliurat"),"Reposar",IF(I11005&lt;H11005,"Reposar",IF(I11005&gt;H11005,"Revisar excedent",IF(AND(G11005="Sí",M11005&lt;&gt;"",M11005&lt;TODAY()),"EPI caducat",IF(AND(G11005="Sí",M11005&lt;&gt;"",M11005&lt;=TODAY()+90),"EPI caduca ≤90 dies",IF(OR(N11005="Deteriorat usable",N11005="Revisió necessària"),"Revisar","OK"))))))))))</f>
      </c>
      <c r="R11005" s="20"/>
    </row>
    <row r="11006" customFormat="false" ht="15" hidden="false" customHeight="false" outlineLevel="0" collapsed="false">
      <c r="A11006" s="19" t="n">
        <v>101</v>
      </c>
      <c r="B11006" s="19" t="n">
        <f aca="false">IFERROR(VLOOKUP(A11006,Personal!$A$6:$F$112,2,FALSE()),"")</f>
        <v>0</v>
      </c>
      <c r="C11006" s="19" t="n">
        <f aca="false">IFERROR(VLOOKUP(A11006,Personal!$A$6:$F$112,3,FALSE()),"")</f>
        <v>0</v>
      </c>
      <c r="D11006" s="19" t="s">
        <v>177</v>
      </c>
      <c r="E11006" s="19" t="s">
        <v>245</v>
      </c>
      <c r="F11006" s="19" t="s">
        <v>246</v>
      </c>
      <c r="G11006" s="19" t="s">
        <v>272</v>
      </c>
      <c r="H11006" s="19" t="n">
        <f aca="false">IF(OR(VLOOKUP(A11006,Personal!$A$6:$F$112,5,FALSE())&lt;&gt;"Sí",N11006="No aplica"),0,'Catàleg GRAE'!D105)</f>
        <v>1</v>
      </c>
      <c r="I11006" s="20"/>
      <c r="J11006" s="20"/>
      <c r="K11006" s="20"/>
      <c r="L11006" s="21"/>
      <c r="M11006" s="21"/>
      <c r="N11006" s="20"/>
      <c r="O11006" s="20"/>
      <c r="P11006" s="19" t="str">
        <f aca="false">IF(I11006="","",I11006-H11006)</f>
        <v/>
      </c>
      <c r="Q11006" s="19" t="str">
        <f aca="true">IF(B11006="","",IF(N11006="No aplica","No aplica",IF(I11006="","Pendent",IF(N11006="Per substituir","Substituir",IF(OR(N11006="No localitzat",N11006="No lliurat"),"Reposar",IF(I11006&lt;H11006,"Reposar",IF(I11006&gt;H11006,"Revisar excedent",IF(AND(G11006="Sí",M11006&lt;&gt;"",M11006&lt;TODAY()),"EPI caducat",IF(AND(G11006="Sí",M11006&lt;&gt;"",M11006&lt;=TODAY()+90),"EPI caduca ≤90 dies",IF(OR(N11006="Deteriorat usable",N11006="Revisió necessària"),"Revisar","OK"))))))))))</f>
      </c>
      <c r="R11006" s="20"/>
    </row>
    <row r="11007" customFormat="false" ht="15" hidden="false" customHeight="false" outlineLevel="0" collapsed="false">
      <c r="A11007" s="19" t="n">
        <v>101</v>
      </c>
      <c r="B11007" s="19" t="n">
        <f aca="false">IFERROR(VLOOKUP(A11007,Personal!$A$6:$F$112,2,FALSE()),"")</f>
        <v>0</v>
      </c>
      <c r="C11007" s="19" t="n">
        <f aca="false">IFERROR(VLOOKUP(A11007,Personal!$A$6:$F$112,3,FALSE()),"")</f>
        <v>0</v>
      </c>
      <c r="D11007" s="19" t="s">
        <v>177</v>
      </c>
      <c r="E11007" s="19" t="s">
        <v>247</v>
      </c>
      <c r="F11007" s="19" t="s">
        <v>248</v>
      </c>
      <c r="G11007" s="19" t="s">
        <v>272</v>
      </c>
      <c r="H11007" s="19" t="n">
        <f aca="false">IF(OR(VLOOKUP(A11007,Personal!$A$6:$F$112,5,FALSE())&lt;&gt;"Sí",N11007="No aplica"),0,'Catàleg GRAE'!D106)</f>
        <v>1</v>
      </c>
      <c r="I11007" s="20"/>
      <c r="J11007" s="20"/>
      <c r="K11007" s="20"/>
      <c r="L11007" s="21"/>
      <c r="M11007" s="21"/>
      <c r="N11007" s="20"/>
      <c r="O11007" s="20"/>
      <c r="P11007" s="19" t="str">
        <f aca="false">IF(I11007="","",I11007-H11007)</f>
        <v/>
      </c>
      <c r="Q11007" s="19" t="str">
        <f aca="true">IF(B11007="","",IF(N11007="No aplica","No aplica",IF(I11007="","Pendent",IF(N11007="Per substituir","Substituir",IF(OR(N11007="No localitzat",N11007="No lliurat"),"Reposar",IF(I11007&lt;H11007,"Reposar",IF(I11007&gt;H11007,"Revisar excedent",IF(AND(G11007="Sí",M11007&lt;&gt;"",M11007&lt;TODAY()),"EPI caducat",IF(AND(G11007="Sí",M11007&lt;&gt;"",M11007&lt;=TODAY()+90),"EPI caduca ≤90 dies",IF(OR(N11007="Deteriorat usable",N11007="Revisió necessària"),"Revisar","OK"))))))))))</f>
      </c>
      <c r="R11007" s="20"/>
    </row>
    <row r="11008" customFormat="false" ht="15" hidden="false" customHeight="false" outlineLevel="0" collapsed="false">
      <c r="A11008" s="19" t="n">
        <v>101</v>
      </c>
      <c r="B11008" s="19" t="n">
        <f aca="false">IFERROR(VLOOKUP(A11008,Personal!$A$6:$F$112,2,FALSE()),"")</f>
        <v>0</v>
      </c>
      <c r="C11008" s="19" t="n">
        <f aca="false">IFERROR(VLOOKUP(A11008,Personal!$A$6:$F$112,3,FALSE()),"")</f>
        <v>0</v>
      </c>
      <c r="D11008" s="19" t="s">
        <v>177</v>
      </c>
      <c r="E11008" s="19" t="s">
        <v>249</v>
      </c>
      <c r="F11008" s="19" t="s">
        <v>250</v>
      </c>
      <c r="G11008" s="19" t="s">
        <v>272</v>
      </c>
      <c r="H11008" s="19" t="n">
        <f aca="false">IF(OR(VLOOKUP(A11008,Personal!$A$6:$F$112,5,FALSE())&lt;&gt;"Sí",N11008="No aplica"),0,'Catàleg GRAE'!D107)</f>
        <v>1</v>
      </c>
      <c r="I11008" s="20"/>
      <c r="J11008" s="20"/>
      <c r="K11008" s="20"/>
      <c r="L11008" s="21"/>
      <c r="M11008" s="21"/>
      <c r="N11008" s="20"/>
      <c r="O11008" s="20"/>
      <c r="P11008" s="19" t="str">
        <f aca="false">IF(I11008="","",I11008-H11008)</f>
        <v/>
      </c>
      <c r="Q11008" s="19" t="str">
        <f aca="true">IF(B11008="","",IF(N11008="No aplica","No aplica",IF(I11008="","Pendent",IF(N11008="Per substituir","Substituir",IF(OR(N11008="No localitzat",N11008="No lliurat"),"Reposar",IF(I11008&lt;H11008,"Reposar",IF(I11008&gt;H11008,"Revisar excedent",IF(AND(G11008="Sí",M11008&lt;&gt;"",M11008&lt;TODAY()),"EPI caducat",IF(AND(G11008="Sí",M11008&lt;&gt;"",M11008&lt;=TODAY()+90),"EPI caduca ≤90 dies",IF(OR(N11008="Deteriorat usable",N11008="Revisió necessària"),"Revisar","OK"))))))))))</f>
      </c>
      <c r="R11008" s="20"/>
    </row>
    <row r="11009" customFormat="false" ht="15" hidden="false" customHeight="false" outlineLevel="0" collapsed="false">
      <c r="A11009" s="19" t="n">
        <v>101</v>
      </c>
      <c r="B11009" s="19" t="n">
        <f aca="false">IFERROR(VLOOKUP(A11009,Personal!$A$6:$F$112,2,FALSE()),"")</f>
        <v>0</v>
      </c>
      <c r="C11009" s="19" t="n">
        <f aca="false">IFERROR(VLOOKUP(A11009,Personal!$A$6:$F$112,3,FALSE()),"")</f>
        <v>0</v>
      </c>
      <c r="D11009" s="19" t="s">
        <v>177</v>
      </c>
      <c r="E11009" s="19" t="s">
        <v>251</v>
      </c>
      <c r="F11009" s="19" t="s">
        <v>252</v>
      </c>
      <c r="G11009" s="19" t="s">
        <v>272</v>
      </c>
      <c r="H11009" s="19" t="n">
        <f aca="false">IF(OR(VLOOKUP(A11009,Personal!$A$6:$F$112,5,FALSE())&lt;&gt;"Sí",N11009="No aplica"),0,'Catàleg GRAE'!D108)</f>
        <v>1</v>
      </c>
      <c r="I11009" s="20"/>
      <c r="J11009" s="20"/>
      <c r="K11009" s="20"/>
      <c r="L11009" s="21"/>
      <c r="M11009" s="21"/>
      <c r="N11009" s="20"/>
      <c r="O11009" s="20"/>
      <c r="P11009" s="19" t="str">
        <f aca="false">IF(I11009="","",I11009-H11009)</f>
        <v/>
      </c>
      <c r="Q11009" s="19" t="str">
        <f aca="true">IF(B11009="","",IF(N11009="No aplica","No aplica",IF(I11009="","Pendent",IF(N11009="Per substituir","Substituir",IF(OR(N11009="No localitzat",N11009="No lliurat"),"Reposar",IF(I11009&lt;H11009,"Reposar",IF(I11009&gt;H11009,"Revisar excedent",IF(AND(G11009="Sí",M11009&lt;&gt;"",M11009&lt;TODAY()),"EPI caducat",IF(AND(G11009="Sí",M11009&lt;&gt;"",M11009&lt;=TODAY()+90),"EPI caduca ≤90 dies",IF(OR(N11009="Deteriorat usable",N11009="Revisió necessària"),"Revisar","OK"))))))))))</f>
      </c>
      <c r="R11009" s="20"/>
    </row>
    <row r="11010" customFormat="false" ht="15" hidden="false" customHeight="false" outlineLevel="0" collapsed="false">
      <c r="A11010" s="19" t="n">
        <v>101</v>
      </c>
      <c r="B11010" s="19" t="n">
        <f aca="false">IFERROR(VLOOKUP(A11010,Personal!$A$6:$F$112,2,FALSE()),"")</f>
        <v>0</v>
      </c>
      <c r="C11010" s="19" t="n">
        <f aca="false">IFERROR(VLOOKUP(A11010,Personal!$A$6:$F$112,3,FALSE()),"")</f>
        <v>0</v>
      </c>
      <c r="D11010" s="19" t="s">
        <v>125</v>
      </c>
      <c r="E11010" s="19" t="s">
        <v>253</v>
      </c>
      <c r="F11010" s="19" t="s">
        <v>254</v>
      </c>
      <c r="G11010" s="19" t="s">
        <v>272</v>
      </c>
      <c r="H11010" s="19" t="n">
        <f aca="false">IF(OR(VLOOKUP(A11010,Personal!$A$6:$F$112,5,FALSE())&lt;&gt;"Sí",N11010="No aplica"),0,'Catàleg GRAE'!D109)</f>
        <v>1</v>
      </c>
      <c r="I11010" s="20"/>
      <c r="J11010" s="20"/>
      <c r="K11010" s="20"/>
      <c r="L11010" s="21"/>
      <c r="M11010" s="21"/>
      <c r="N11010" s="20"/>
      <c r="O11010" s="20"/>
      <c r="P11010" s="19" t="str">
        <f aca="false">IF(I11010="","",I11010-H11010)</f>
        <v/>
      </c>
      <c r="Q11010" s="19" t="str">
        <f aca="true">IF(B11010="","",IF(N11010="No aplica","No aplica",IF(I11010="","Pendent",IF(N11010="Per substituir","Substituir",IF(OR(N11010="No localitzat",N11010="No lliurat"),"Reposar",IF(I11010&lt;H11010,"Reposar",IF(I11010&gt;H11010,"Revisar excedent",IF(AND(G11010="Sí",M11010&lt;&gt;"",M11010&lt;TODAY()),"EPI caducat",IF(AND(G11010="Sí",M11010&lt;&gt;"",M11010&lt;=TODAY()+90),"EPI caduca ≤90 dies",IF(OR(N11010="Deteriorat usable",N11010="Revisió necessària"),"Revisar","OK"))))))))))</f>
      </c>
      <c r="R11010" s="20"/>
    </row>
    <row r="11011" customFormat="false" ht="15" hidden="false" customHeight="false" outlineLevel="0" collapsed="false">
      <c r="A11011" s="19" t="n">
        <v>101</v>
      </c>
      <c r="B11011" s="19" t="n">
        <f aca="false">IFERROR(VLOOKUP(A11011,Personal!$A$6:$F$112,2,FALSE()),"")</f>
        <v>0</v>
      </c>
      <c r="C11011" s="19" t="n">
        <f aca="false">IFERROR(VLOOKUP(A11011,Personal!$A$6:$F$112,3,FALSE()),"")</f>
        <v>0</v>
      </c>
      <c r="D11011" s="19" t="s">
        <v>177</v>
      </c>
      <c r="E11011" s="19" t="s">
        <v>255</v>
      </c>
      <c r="F11011" s="19" t="s">
        <v>256</v>
      </c>
      <c r="G11011" s="19" t="s">
        <v>272</v>
      </c>
      <c r="H11011" s="19" t="n">
        <f aca="false">IF(OR(VLOOKUP(A11011,Personal!$A$6:$F$112,5,FALSE())&lt;&gt;"Sí",N11011="No aplica"),0,'Catàleg GRAE'!D110)</f>
        <v>1</v>
      </c>
      <c r="I11011" s="20"/>
      <c r="J11011" s="20"/>
      <c r="K11011" s="20"/>
      <c r="L11011" s="21"/>
      <c r="M11011" s="21"/>
      <c r="N11011" s="20"/>
      <c r="O11011" s="20"/>
      <c r="P11011" s="19" t="str">
        <f aca="false">IF(I11011="","",I11011-H11011)</f>
        <v/>
      </c>
      <c r="Q11011" s="19" t="str">
        <f aca="true">IF(B11011="","",IF(N11011="No aplica","No aplica",IF(I11011="","Pendent",IF(N11011="Per substituir","Substituir",IF(OR(N11011="No localitzat",N11011="No lliurat"),"Reposar",IF(I11011&lt;H11011,"Reposar",IF(I11011&gt;H11011,"Revisar excedent",IF(AND(G11011="Sí",M11011&lt;&gt;"",M11011&lt;TODAY()),"EPI caducat",IF(AND(G11011="Sí",M11011&lt;&gt;"",M11011&lt;=TODAY()+90),"EPI caduca ≤90 dies",IF(OR(N11011="Deteriorat usable",N11011="Revisió necessària"),"Revisar","OK"))))))))))</f>
      </c>
      <c r="R11011" s="20"/>
    </row>
    <row r="11012" customFormat="false" ht="15" hidden="false" customHeight="false" outlineLevel="0" collapsed="false">
      <c r="A11012" s="19" t="n">
        <v>101</v>
      </c>
      <c r="B11012" s="19" t="n">
        <f aca="false">IFERROR(VLOOKUP(A11012,Personal!$A$6:$F$112,2,FALSE()),"")</f>
        <v>0</v>
      </c>
      <c r="C11012" s="19" t="n">
        <f aca="false">IFERROR(VLOOKUP(A11012,Personal!$A$6:$F$112,3,FALSE()),"")</f>
        <v>0</v>
      </c>
      <c r="D11012" s="19" t="s">
        <v>142</v>
      </c>
      <c r="E11012" s="19" t="s">
        <v>257</v>
      </c>
      <c r="F11012" s="19" t="s">
        <v>258</v>
      </c>
      <c r="G11012" s="19" t="s">
        <v>291</v>
      </c>
      <c r="H11012" s="19" t="n">
        <f aca="false">IF(OR(VLOOKUP(A11012,Personal!$A$6:$F$112,5,FALSE())&lt;&gt;"Sí",N11012="No aplica"),0,'Catàleg GRAE'!D111)</f>
        <v>1</v>
      </c>
      <c r="I11012" s="20"/>
      <c r="J11012" s="20"/>
      <c r="K11012" s="20"/>
      <c r="L11012" s="21"/>
      <c r="M11012" s="21"/>
      <c r="N11012" s="20"/>
      <c r="O11012" s="20"/>
      <c r="P11012" s="19" t="str">
        <f aca="false">IF(I11012="","",I11012-H11012)</f>
        <v/>
      </c>
      <c r="Q11012" s="19" t="str">
        <f aca="true">IF(B11012="","",IF(N11012="No aplica","No aplica",IF(I11012="","Pendent",IF(N11012="Per substituir","Substituir",IF(OR(N11012="No localitzat",N11012="No lliurat"),"Reposar",IF(I11012&lt;H11012,"Reposar",IF(I11012&gt;H11012,"Revisar excedent",IF(AND(G11012="Sí",M11012&lt;&gt;"",M11012&lt;TODAY()),"EPI caducat",IF(AND(G11012="Sí",M11012&lt;&gt;"",M11012&lt;=TODAY()+90),"EPI caduca ≤90 dies",IF(OR(N11012="Deteriorat usable",N11012="Revisió necessària"),"Revisar","OK"))))))))))</f>
      </c>
      <c r="R11012" s="20"/>
    </row>
    <row r="11013" customFormat="false" ht="15" hidden="false" customHeight="false" outlineLevel="0" collapsed="false">
      <c r="A11013" s="19" t="n">
        <v>101</v>
      </c>
      <c r="B11013" s="19" t="n">
        <f aca="false">IFERROR(VLOOKUP(A11013,Personal!$A$6:$F$112,2,FALSE()),"")</f>
        <v>0</v>
      </c>
      <c r="C11013" s="19" t="n">
        <f aca="false">IFERROR(VLOOKUP(A11013,Personal!$A$6:$F$112,3,FALSE()),"")</f>
        <v>0</v>
      </c>
      <c r="D11013" s="19" t="s">
        <v>112</v>
      </c>
      <c r="E11013" s="19" t="s">
        <v>259</v>
      </c>
      <c r="F11013" s="19" t="s">
        <v>260</v>
      </c>
      <c r="G11013" s="19" t="s">
        <v>291</v>
      </c>
      <c r="H11013" s="19" t="n">
        <f aca="false">IF(OR(VLOOKUP(A11013,Personal!$A$6:$F$112,5,FALSE())&lt;&gt;"Sí",N11013="No aplica"),0,'Catàleg GRAE'!D112)</f>
        <v>1</v>
      </c>
      <c r="I11013" s="20"/>
      <c r="J11013" s="20"/>
      <c r="K11013" s="20"/>
      <c r="L11013" s="21"/>
      <c r="M11013" s="21"/>
      <c r="N11013" s="20"/>
      <c r="O11013" s="20"/>
      <c r="P11013" s="19" t="str">
        <f aca="false">IF(I11013="","",I11013-H11013)</f>
        <v/>
      </c>
      <c r="Q11013" s="19" t="str">
        <f aca="true">IF(B11013="","",IF(N11013="No aplica","No aplica",IF(I11013="","Pendent",IF(N11013="Per substituir","Substituir",IF(OR(N11013="No localitzat",N11013="No lliurat"),"Reposar",IF(I11013&lt;H11013,"Reposar",IF(I11013&gt;H11013,"Revisar excedent",IF(AND(G11013="Sí",M11013&lt;&gt;"",M11013&lt;TODAY()),"EPI caducat",IF(AND(G11013="Sí",M11013&lt;&gt;"",M11013&lt;=TODAY()+90),"EPI caduca ≤90 dies",IF(OR(N11013="Deteriorat usable",N11013="Revisió necessària"),"Revisar","OK"))))))))))</f>
      </c>
      <c r="R11013" s="20"/>
    </row>
    <row r="11014" customFormat="false" ht="15" hidden="false" customHeight="false" outlineLevel="0" collapsed="false">
      <c r="A11014" s="19" t="n">
        <v>101</v>
      </c>
      <c r="B11014" s="19" t="n">
        <f aca="false">IFERROR(VLOOKUP(A11014,Personal!$A$6:$F$112,2,FALSE()),"")</f>
        <v>0</v>
      </c>
      <c r="C11014" s="19" t="n">
        <f aca="false">IFERROR(VLOOKUP(A11014,Personal!$A$6:$F$112,3,FALSE()),"")</f>
        <v>0</v>
      </c>
      <c r="D11014" s="19" t="s">
        <v>261</v>
      </c>
      <c r="E11014" s="19" t="s">
        <v>262</v>
      </c>
      <c r="F11014" s="19" t="s">
        <v>263</v>
      </c>
      <c r="G11014" s="19" t="s">
        <v>291</v>
      </c>
      <c r="H11014" s="19" t="n">
        <f aca="false">IF(OR(VLOOKUP(A11014,Personal!$A$6:$F$112,5,FALSE())&lt;&gt;"Sí",N11014="No aplica"),0,'Catàleg GRAE'!D113)</f>
        <v>1</v>
      </c>
      <c r="I11014" s="20"/>
      <c r="J11014" s="20"/>
      <c r="K11014" s="20"/>
      <c r="L11014" s="21"/>
      <c r="M11014" s="21"/>
      <c r="N11014" s="20"/>
      <c r="O11014" s="20"/>
      <c r="P11014" s="19" t="str">
        <f aca="false">IF(I11014="","",I11014-H11014)</f>
        <v/>
      </c>
      <c r="Q11014" s="19" t="str">
        <f aca="true">IF(B11014="","",IF(N11014="No aplica","No aplica",IF(I11014="","Pendent",IF(N11014="Per substituir","Substituir",IF(OR(N11014="No localitzat",N11014="No lliurat"),"Reposar",IF(I11014&lt;H11014,"Reposar",IF(I11014&gt;H11014,"Revisar excedent",IF(AND(G11014="Sí",M11014&lt;&gt;"",M11014&lt;TODAY()),"EPI caducat",IF(AND(G11014="Sí",M11014&lt;&gt;"",M11014&lt;=TODAY()+90),"EPI caduca ≤90 dies",IF(OR(N11014="Deteriorat usable",N11014="Revisió necessària"),"Revisar","OK"))))))))))</f>
      </c>
      <c r="R11014" s="20"/>
    </row>
    <row r="11015" customFormat="false" ht="15" hidden="false" customHeight="false" outlineLevel="0" collapsed="false">
      <c r="A11015" s="19" t="n">
        <v>102</v>
      </c>
      <c r="B11015" s="19" t="n">
        <f aca="false">IFERROR(VLOOKUP(A11015,Personal!$A$6:$F$112,2,FALSE()),"")</f>
        <v>0</v>
      </c>
      <c r="C11015" s="19" t="n">
        <f aca="false">IFERROR(VLOOKUP(A11015,Personal!$A$6:$F$112,3,FALSE()),"")</f>
        <v>0</v>
      </c>
      <c r="D11015" s="19" t="s">
        <v>26</v>
      </c>
      <c r="E11015" s="19" t="s">
        <v>27</v>
      </c>
      <c r="F11015" s="19" t="s">
        <v>28</v>
      </c>
      <c r="G11015" s="19" t="s">
        <v>291</v>
      </c>
      <c r="H11015" s="19" t="n">
        <f aca="false">IF(OR(VLOOKUP(A11015,Personal!$A$6:$F$112,5,FALSE())&lt;&gt;"Sí",N11015="No aplica"),0,'Catàleg GRAE'!D5)</f>
        <v>1</v>
      </c>
      <c r="I11015" s="20"/>
      <c r="J11015" s="20"/>
      <c r="K11015" s="20"/>
      <c r="L11015" s="21"/>
      <c r="M11015" s="21"/>
      <c r="N11015" s="20"/>
      <c r="O11015" s="20"/>
      <c r="P11015" s="19" t="str">
        <f aca="false">IF(I11015="","",I11015-H11015)</f>
        <v/>
      </c>
      <c r="Q11015" s="19" t="str">
        <f aca="true">IF(B11015="","",IF(N11015="No aplica","No aplica",IF(I11015="","Pendent",IF(N11015="Per substituir","Substituir",IF(OR(N11015="No localitzat",N11015="No lliurat"),"Reposar",IF(I11015&lt;H11015,"Reposar",IF(I11015&gt;H11015,"Revisar excedent",IF(AND(G11015="Sí",M11015&lt;&gt;"",M11015&lt;TODAY()),"EPI caducat",IF(AND(G11015="Sí",M11015&lt;&gt;"",M11015&lt;=TODAY()+90),"EPI caduca ≤90 dies",IF(OR(N11015="Deteriorat usable",N11015="Revisió necessària"),"Revisar","OK"))))))))))</f>
      </c>
      <c r="R11015" s="20"/>
    </row>
    <row r="11016" customFormat="false" ht="15" hidden="false" customHeight="false" outlineLevel="0" collapsed="false">
      <c r="A11016" s="19" t="n">
        <v>102</v>
      </c>
      <c r="B11016" s="19" t="n">
        <f aca="false">IFERROR(VLOOKUP(A11016,Personal!$A$6:$F$112,2,FALSE()),"")</f>
        <v>0</v>
      </c>
      <c r="C11016" s="19" t="n">
        <f aca="false">IFERROR(VLOOKUP(A11016,Personal!$A$6:$F$112,3,FALSE()),"")</f>
        <v>0</v>
      </c>
      <c r="D11016" s="19" t="s">
        <v>26</v>
      </c>
      <c r="E11016" s="19" t="s">
        <v>27</v>
      </c>
      <c r="F11016" s="19" t="s">
        <v>30</v>
      </c>
      <c r="G11016" s="19" t="s">
        <v>291</v>
      </c>
      <c r="H11016" s="19" t="n">
        <f aca="false">IF(OR(VLOOKUP(A11016,Personal!$A$6:$F$112,5,FALSE())&lt;&gt;"Sí",N11016="No aplica"),0,'Catàleg GRAE'!D6)</f>
        <v>1</v>
      </c>
      <c r="I11016" s="20"/>
      <c r="J11016" s="20"/>
      <c r="K11016" s="20"/>
      <c r="L11016" s="21"/>
      <c r="M11016" s="21"/>
      <c r="N11016" s="20"/>
      <c r="O11016" s="20"/>
      <c r="P11016" s="19" t="str">
        <f aca="false">IF(I11016="","",I11016-H11016)</f>
        <v/>
      </c>
      <c r="Q11016" s="19" t="str">
        <f aca="true">IF(B11016="","",IF(N11016="No aplica","No aplica",IF(I11016="","Pendent",IF(N11016="Per substituir","Substituir",IF(OR(N11016="No localitzat",N11016="No lliurat"),"Reposar",IF(I11016&lt;H11016,"Reposar",IF(I11016&gt;H11016,"Revisar excedent",IF(AND(G11016="Sí",M11016&lt;&gt;"",M11016&lt;TODAY()),"EPI caducat",IF(AND(G11016="Sí",M11016&lt;&gt;"",M11016&lt;=TODAY()+90),"EPI caduca ≤90 dies",IF(OR(N11016="Deteriorat usable",N11016="Revisió necessària"),"Revisar","OK"))))))))))</f>
      </c>
      <c r="R11016" s="20"/>
    </row>
    <row r="11017" customFormat="false" ht="15" hidden="false" customHeight="false" outlineLevel="0" collapsed="false">
      <c r="A11017" s="19" t="n">
        <v>102</v>
      </c>
      <c r="B11017" s="19" t="n">
        <f aca="false">IFERROR(VLOOKUP(A11017,Personal!$A$6:$F$112,2,FALSE()),"")</f>
        <v>0</v>
      </c>
      <c r="C11017" s="19" t="n">
        <f aca="false">IFERROR(VLOOKUP(A11017,Personal!$A$6:$F$112,3,FALSE()),"")</f>
        <v>0</v>
      </c>
      <c r="D11017" s="19" t="s">
        <v>26</v>
      </c>
      <c r="E11017" s="19" t="s">
        <v>31</v>
      </c>
      <c r="F11017" s="19" t="s">
        <v>32</v>
      </c>
      <c r="G11017" s="19" t="s">
        <v>272</v>
      </c>
      <c r="H11017" s="19" t="n">
        <f aca="false">IF(OR(VLOOKUP(A11017,Personal!$A$6:$F$112,5,FALSE())&lt;&gt;"Sí",N11017="No aplica"),0,'Catàleg GRAE'!D7)</f>
        <v>1</v>
      </c>
      <c r="I11017" s="20"/>
      <c r="J11017" s="20"/>
      <c r="K11017" s="20"/>
      <c r="L11017" s="21"/>
      <c r="M11017" s="21"/>
      <c r="N11017" s="20"/>
      <c r="O11017" s="20"/>
      <c r="P11017" s="19" t="str">
        <f aca="false">IF(I11017="","",I11017-H11017)</f>
        <v/>
      </c>
      <c r="Q11017" s="19" t="str">
        <f aca="true">IF(B11017="","",IF(N11017="No aplica","No aplica",IF(I11017="","Pendent",IF(N11017="Per substituir","Substituir",IF(OR(N11017="No localitzat",N11017="No lliurat"),"Reposar",IF(I11017&lt;H11017,"Reposar",IF(I11017&gt;H11017,"Revisar excedent",IF(AND(G11017="Sí",M11017&lt;&gt;"",M11017&lt;TODAY()),"EPI caducat",IF(AND(G11017="Sí",M11017&lt;&gt;"",M11017&lt;=TODAY()+90),"EPI caduca ≤90 dies",IF(OR(N11017="Deteriorat usable",N11017="Revisió necessària"),"Revisar","OK"))))))))))</f>
      </c>
      <c r="R11017" s="20"/>
    </row>
    <row r="11018" customFormat="false" ht="15" hidden="false" customHeight="false" outlineLevel="0" collapsed="false">
      <c r="A11018" s="19" t="n">
        <v>102</v>
      </c>
      <c r="B11018" s="19" t="n">
        <f aca="false">IFERROR(VLOOKUP(A11018,Personal!$A$6:$F$112,2,FALSE()),"")</f>
        <v>0</v>
      </c>
      <c r="C11018" s="19" t="n">
        <f aca="false">IFERROR(VLOOKUP(A11018,Personal!$A$6:$F$112,3,FALSE()),"")</f>
        <v>0</v>
      </c>
      <c r="D11018" s="19" t="s">
        <v>26</v>
      </c>
      <c r="E11018" s="19" t="s">
        <v>33</v>
      </c>
      <c r="F11018" s="19" t="s">
        <v>34</v>
      </c>
      <c r="G11018" s="19" t="s">
        <v>291</v>
      </c>
      <c r="H11018" s="19" t="n">
        <f aca="false">IF(OR(VLOOKUP(A11018,Personal!$A$6:$F$112,5,FALSE())&lt;&gt;"Sí",N11018="No aplica"),0,'Catàleg GRAE'!D8)</f>
        <v>2</v>
      </c>
      <c r="I11018" s="20"/>
      <c r="J11018" s="20"/>
      <c r="K11018" s="20"/>
      <c r="L11018" s="21"/>
      <c r="M11018" s="21"/>
      <c r="N11018" s="20"/>
      <c r="O11018" s="20"/>
      <c r="P11018" s="19" t="str">
        <f aca="false">IF(I11018="","",I11018-H11018)</f>
        <v/>
      </c>
      <c r="Q11018" s="19" t="str">
        <f aca="true">IF(B11018="","",IF(N11018="No aplica","No aplica",IF(I11018="","Pendent",IF(N11018="Per substituir","Substituir",IF(OR(N11018="No localitzat",N11018="No lliurat"),"Reposar",IF(I11018&lt;H11018,"Reposar",IF(I11018&gt;H11018,"Revisar excedent",IF(AND(G11018="Sí",M11018&lt;&gt;"",M11018&lt;TODAY()),"EPI caducat",IF(AND(G11018="Sí",M11018&lt;&gt;"",M11018&lt;=TODAY()+90),"EPI caduca ≤90 dies",IF(OR(N11018="Deteriorat usable",N11018="Revisió necessària"),"Revisar","OK"))))))))))</f>
      </c>
      <c r="R11018" s="20"/>
    </row>
    <row r="11019" customFormat="false" ht="15" hidden="false" customHeight="false" outlineLevel="0" collapsed="false">
      <c r="A11019" s="19" t="n">
        <v>102</v>
      </c>
      <c r="B11019" s="19" t="n">
        <f aca="false">IFERROR(VLOOKUP(A11019,Personal!$A$6:$F$112,2,FALSE()),"")</f>
        <v>0</v>
      </c>
      <c r="C11019" s="19" t="n">
        <f aca="false">IFERROR(VLOOKUP(A11019,Personal!$A$6:$F$112,3,FALSE()),"")</f>
        <v>0</v>
      </c>
      <c r="D11019" s="19" t="s">
        <v>26</v>
      </c>
      <c r="E11019" s="19" t="s">
        <v>35</v>
      </c>
      <c r="F11019" s="19" t="s">
        <v>36</v>
      </c>
      <c r="G11019" s="19" t="s">
        <v>291</v>
      </c>
      <c r="H11019" s="19" t="n">
        <f aca="false">IF(OR(VLOOKUP(A11019,Personal!$A$6:$F$112,5,FALSE())&lt;&gt;"Sí",N11019="No aplica"),0,'Catàleg GRAE'!D9)</f>
        <v>1</v>
      </c>
      <c r="I11019" s="20"/>
      <c r="J11019" s="20"/>
      <c r="K11019" s="20"/>
      <c r="L11019" s="21"/>
      <c r="M11019" s="21"/>
      <c r="N11019" s="20"/>
      <c r="O11019" s="20"/>
      <c r="P11019" s="19" t="str">
        <f aca="false">IF(I11019="","",I11019-H11019)</f>
        <v/>
      </c>
      <c r="Q11019" s="19" t="str">
        <f aca="true">IF(B11019="","",IF(N11019="No aplica","No aplica",IF(I11019="","Pendent",IF(N11019="Per substituir","Substituir",IF(OR(N11019="No localitzat",N11019="No lliurat"),"Reposar",IF(I11019&lt;H11019,"Reposar",IF(I11019&gt;H11019,"Revisar excedent",IF(AND(G11019="Sí",M11019&lt;&gt;"",M11019&lt;TODAY()),"EPI caducat",IF(AND(G11019="Sí",M11019&lt;&gt;"",M11019&lt;=TODAY()+90),"EPI caduca ≤90 dies",IF(OR(N11019="Deteriorat usable",N11019="Revisió necessària"),"Revisar","OK"))))))))))</f>
      </c>
      <c r="R11019" s="20"/>
    </row>
    <row r="11020" customFormat="false" ht="15" hidden="false" customHeight="false" outlineLevel="0" collapsed="false">
      <c r="A11020" s="19" t="n">
        <v>102</v>
      </c>
      <c r="B11020" s="19" t="n">
        <f aca="false">IFERROR(VLOOKUP(A11020,Personal!$A$6:$F$112,2,FALSE()),"")</f>
        <v>0</v>
      </c>
      <c r="C11020" s="19" t="n">
        <f aca="false">IFERROR(VLOOKUP(A11020,Personal!$A$6:$F$112,3,FALSE()),"")</f>
        <v>0</v>
      </c>
      <c r="D11020" s="19" t="s">
        <v>37</v>
      </c>
      <c r="E11020" s="19" t="s">
        <v>38</v>
      </c>
      <c r="F11020" s="19" t="s">
        <v>39</v>
      </c>
      <c r="G11020" s="19" t="s">
        <v>291</v>
      </c>
      <c r="H11020" s="19" t="n">
        <f aca="false">IF(OR(VLOOKUP(A11020,Personal!$A$6:$F$112,5,FALSE())&lt;&gt;"Sí",N11020="No aplica"),0,'Catàleg GRAE'!D10)</f>
        <v>1</v>
      </c>
      <c r="I11020" s="20"/>
      <c r="J11020" s="20"/>
      <c r="K11020" s="20"/>
      <c r="L11020" s="21"/>
      <c r="M11020" s="21"/>
      <c r="N11020" s="20"/>
      <c r="O11020" s="20"/>
      <c r="P11020" s="19" t="str">
        <f aca="false">IF(I11020="","",I11020-H11020)</f>
        <v/>
      </c>
      <c r="Q11020" s="19" t="str">
        <f aca="true">IF(B11020="","",IF(N11020="No aplica","No aplica",IF(I11020="","Pendent",IF(N11020="Per substituir","Substituir",IF(OR(N11020="No localitzat",N11020="No lliurat"),"Reposar",IF(I11020&lt;H11020,"Reposar",IF(I11020&gt;H11020,"Revisar excedent",IF(AND(G11020="Sí",M11020&lt;&gt;"",M11020&lt;TODAY()),"EPI caducat",IF(AND(G11020="Sí",M11020&lt;&gt;"",M11020&lt;=TODAY()+90),"EPI caduca ≤90 dies",IF(OR(N11020="Deteriorat usable",N11020="Revisió necessària"),"Revisar","OK"))))))))))</f>
      </c>
      <c r="R11020" s="20"/>
    </row>
    <row r="11021" customFormat="false" ht="15" hidden="false" customHeight="false" outlineLevel="0" collapsed="false">
      <c r="A11021" s="19" t="n">
        <v>102</v>
      </c>
      <c r="B11021" s="19" t="n">
        <f aca="false">IFERROR(VLOOKUP(A11021,Personal!$A$6:$F$112,2,FALSE()),"")</f>
        <v>0</v>
      </c>
      <c r="C11021" s="19" t="n">
        <f aca="false">IFERROR(VLOOKUP(A11021,Personal!$A$6:$F$112,3,FALSE()),"")</f>
        <v>0</v>
      </c>
      <c r="D11021" s="19" t="s">
        <v>40</v>
      </c>
      <c r="E11021" s="19" t="s">
        <v>41</v>
      </c>
      <c r="F11021" s="19" t="s">
        <v>42</v>
      </c>
      <c r="G11021" s="19" t="s">
        <v>272</v>
      </c>
      <c r="H11021" s="19" t="n">
        <f aca="false">IF(OR(VLOOKUP(A11021,Personal!$A$6:$F$112,5,FALSE())&lt;&gt;"Sí",N11021="No aplica"),0,'Catàleg GRAE'!D11)</f>
        <v>1</v>
      </c>
      <c r="I11021" s="20"/>
      <c r="J11021" s="20"/>
      <c r="K11021" s="20"/>
      <c r="L11021" s="21"/>
      <c r="M11021" s="21"/>
      <c r="N11021" s="20"/>
      <c r="O11021" s="20"/>
      <c r="P11021" s="19" t="str">
        <f aca="false">IF(I11021="","",I11021-H11021)</f>
        <v/>
      </c>
      <c r="Q11021" s="19" t="str">
        <f aca="true">IF(B11021="","",IF(N11021="No aplica","No aplica",IF(I11021="","Pendent",IF(N11021="Per substituir","Substituir",IF(OR(N11021="No localitzat",N11021="No lliurat"),"Reposar",IF(I11021&lt;H11021,"Reposar",IF(I11021&gt;H11021,"Revisar excedent",IF(AND(G11021="Sí",M11021&lt;&gt;"",M11021&lt;TODAY()),"EPI caducat",IF(AND(G11021="Sí",M11021&lt;&gt;"",M11021&lt;=TODAY()+90),"EPI caduca ≤90 dies",IF(OR(N11021="Deteriorat usable",N11021="Revisió necessària"),"Revisar","OK"))))))))))</f>
      </c>
      <c r="R11021" s="20"/>
    </row>
    <row r="11022" customFormat="false" ht="15" hidden="false" customHeight="false" outlineLevel="0" collapsed="false">
      <c r="A11022" s="19" t="n">
        <v>102</v>
      </c>
      <c r="B11022" s="19" t="n">
        <f aca="false">IFERROR(VLOOKUP(A11022,Personal!$A$6:$F$112,2,FALSE()),"")</f>
        <v>0</v>
      </c>
      <c r="C11022" s="19" t="n">
        <f aca="false">IFERROR(VLOOKUP(A11022,Personal!$A$6:$F$112,3,FALSE()),"")</f>
        <v>0</v>
      </c>
      <c r="D11022" s="19" t="s">
        <v>40</v>
      </c>
      <c r="E11022" s="19" t="s">
        <v>43</v>
      </c>
      <c r="F11022" s="19" t="s">
        <v>44</v>
      </c>
      <c r="G11022" s="19" t="s">
        <v>272</v>
      </c>
      <c r="H11022" s="19" t="n">
        <f aca="false">IF(OR(VLOOKUP(A11022,Personal!$A$6:$F$112,5,FALSE())&lt;&gt;"Sí",N11022="No aplica"),0,'Catàleg GRAE'!D12)</f>
        <v>1</v>
      </c>
      <c r="I11022" s="20"/>
      <c r="J11022" s="20"/>
      <c r="K11022" s="20"/>
      <c r="L11022" s="21"/>
      <c r="M11022" s="21"/>
      <c r="N11022" s="20"/>
      <c r="O11022" s="20"/>
      <c r="P11022" s="19" t="str">
        <f aca="false">IF(I11022="","",I11022-H11022)</f>
        <v/>
      </c>
      <c r="Q11022" s="19" t="str">
        <f aca="true">IF(B11022="","",IF(N11022="No aplica","No aplica",IF(I11022="","Pendent",IF(N11022="Per substituir","Substituir",IF(OR(N11022="No localitzat",N11022="No lliurat"),"Reposar",IF(I11022&lt;H11022,"Reposar",IF(I11022&gt;H11022,"Revisar excedent",IF(AND(G11022="Sí",M11022&lt;&gt;"",M11022&lt;TODAY()),"EPI caducat",IF(AND(G11022="Sí",M11022&lt;&gt;"",M11022&lt;=TODAY()+90),"EPI caduca ≤90 dies",IF(OR(N11022="Deteriorat usable",N11022="Revisió necessària"),"Revisar","OK"))))))))))</f>
      </c>
      <c r="R11022" s="20"/>
    </row>
    <row r="11023" customFormat="false" ht="15" hidden="false" customHeight="false" outlineLevel="0" collapsed="false">
      <c r="A11023" s="19" t="n">
        <v>102</v>
      </c>
      <c r="B11023" s="19" t="n">
        <f aca="false">IFERROR(VLOOKUP(A11023,Personal!$A$6:$F$112,2,FALSE()),"")</f>
        <v>0</v>
      </c>
      <c r="C11023" s="19" t="n">
        <f aca="false">IFERROR(VLOOKUP(A11023,Personal!$A$6:$F$112,3,FALSE()),"")</f>
        <v>0</v>
      </c>
      <c r="D11023" s="19" t="s">
        <v>45</v>
      </c>
      <c r="E11023" s="19" t="s">
        <v>46</v>
      </c>
      <c r="F11023" s="19" t="s">
        <v>47</v>
      </c>
      <c r="G11023" s="19" t="s">
        <v>291</v>
      </c>
      <c r="H11023" s="19" t="n">
        <f aca="false">IF(OR(VLOOKUP(A11023,Personal!$A$6:$F$112,5,FALSE())&lt;&gt;"Sí",N11023="No aplica"),0,'Catàleg GRAE'!D13)</f>
        <v>1</v>
      </c>
      <c r="I11023" s="20"/>
      <c r="J11023" s="20"/>
      <c r="K11023" s="20"/>
      <c r="L11023" s="21"/>
      <c r="M11023" s="21"/>
      <c r="N11023" s="20"/>
      <c r="O11023" s="20"/>
      <c r="P11023" s="19" t="str">
        <f aca="false">IF(I11023="","",I11023-H11023)</f>
        <v/>
      </c>
      <c r="Q11023" s="19" t="str">
        <f aca="true">IF(B11023="","",IF(N11023="No aplica","No aplica",IF(I11023="","Pendent",IF(N11023="Per substituir","Substituir",IF(OR(N11023="No localitzat",N11023="No lliurat"),"Reposar",IF(I11023&lt;H11023,"Reposar",IF(I11023&gt;H11023,"Revisar excedent",IF(AND(G11023="Sí",M11023&lt;&gt;"",M11023&lt;TODAY()),"EPI caducat",IF(AND(G11023="Sí",M11023&lt;&gt;"",M11023&lt;=TODAY()+90),"EPI caduca ≤90 dies",IF(OR(N11023="Deteriorat usable",N11023="Revisió necessària"),"Revisar","OK"))))))))))</f>
      </c>
      <c r="R11023" s="20"/>
    </row>
    <row r="11024" customFormat="false" ht="15" hidden="false" customHeight="false" outlineLevel="0" collapsed="false">
      <c r="A11024" s="19" t="n">
        <v>102</v>
      </c>
      <c r="B11024" s="19" t="n">
        <f aca="false">IFERROR(VLOOKUP(A11024,Personal!$A$6:$F$112,2,FALSE()),"")</f>
        <v>0</v>
      </c>
      <c r="C11024" s="19" t="n">
        <f aca="false">IFERROR(VLOOKUP(A11024,Personal!$A$6:$F$112,3,FALSE()),"")</f>
        <v>0</v>
      </c>
      <c r="D11024" s="19" t="s">
        <v>45</v>
      </c>
      <c r="E11024" s="19" t="s">
        <v>48</v>
      </c>
      <c r="F11024" s="19" t="s">
        <v>49</v>
      </c>
      <c r="G11024" s="19" t="s">
        <v>291</v>
      </c>
      <c r="H11024" s="19" t="n">
        <f aca="false">IF(OR(VLOOKUP(A11024,Personal!$A$6:$F$112,5,FALSE())&lt;&gt;"Sí",N11024="No aplica"),0,'Catàleg GRAE'!D14)</f>
        <v>1</v>
      </c>
      <c r="I11024" s="20"/>
      <c r="J11024" s="20"/>
      <c r="K11024" s="20"/>
      <c r="L11024" s="21"/>
      <c r="M11024" s="21"/>
      <c r="N11024" s="20"/>
      <c r="O11024" s="20"/>
      <c r="P11024" s="19" t="str">
        <f aca="false">IF(I11024="","",I11024-H11024)</f>
        <v/>
      </c>
      <c r="Q11024" s="19" t="str">
        <f aca="true">IF(B11024="","",IF(N11024="No aplica","No aplica",IF(I11024="","Pendent",IF(N11024="Per substituir","Substituir",IF(OR(N11024="No localitzat",N11024="No lliurat"),"Reposar",IF(I11024&lt;H11024,"Reposar",IF(I11024&gt;H11024,"Revisar excedent",IF(AND(G11024="Sí",M11024&lt;&gt;"",M11024&lt;TODAY()),"EPI caducat",IF(AND(G11024="Sí",M11024&lt;&gt;"",M11024&lt;=TODAY()+90),"EPI caduca ≤90 dies",IF(OR(N11024="Deteriorat usable",N11024="Revisió necessària"),"Revisar","OK"))))))))))</f>
      </c>
      <c r="R11024" s="20"/>
    </row>
    <row r="11025" customFormat="false" ht="15" hidden="false" customHeight="false" outlineLevel="0" collapsed="false">
      <c r="A11025" s="19" t="n">
        <v>102</v>
      </c>
      <c r="B11025" s="19" t="n">
        <f aca="false">IFERROR(VLOOKUP(A11025,Personal!$A$6:$F$112,2,FALSE()),"")</f>
        <v>0</v>
      </c>
      <c r="C11025" s="19" t="n">
        <f aca="false">IFERROR(VLOOKUP(A11025,Personal!$A$6:$F$112,3,FALSE()),"")</f>
        <v>0</v>
      </c>
      <c r="D11025" s="19" t="s">
        <v>45</v>
      </c>
      <c r="E11025" s="19" t="s">
        <v>50</v>
      </c>
      <c r="F11025" s="19" t="s">
        <v>51</v>
      </c>
      <c r="G11025" s="19" t="s">
        <v>291</v>
      </c>
      <c r="H11025" s="19" t="n">
        <f aca="false">IF(OR(VLOOKUP(A11025,Personal!$A$6:$F$112,5,FALSE())&lt;&gt;"Sí",N11025="No aplica"),0,'Catàleg GRAE'!D15)</f>
        <v>1</v>
      </c>
      <c r="I11025" s="20"/>
      <c r="J11025" s="20"/>
      <c r="K11025" s="20"/>
      <c r="L11025" s="21"/>
      <c r="M11025" s="21"/>
      <c r="N11025" s="20"/>
      <c r="O11025" s="20"/>
      <c r="P11025" s="19" t="str">
        <f aca="false">IF(I11025="","",I11025-H11025)</f>
        <v/>
      </c>
      <c r="Q11025" s="19" t="str">
        <f aca="true">IF(B11025="","",IF(N11025="No aplica","No aplica",IF(I11025="","Pendent",IF(N11025="Per substituir","Substituir",IF(OR(N11025="No localitzat",N11025="No lliurat"),"Reposar",IF(I11025&lt;H11025,"Reposar",IF(I11025&gt;H11025,"Revisar excedent",IF(AND(G11025="Sí",M11025&lt;&gt;"",M11025&lt;TODAY()),"EPI caducat",IF(AND(G11025="Sí",M11025&lt;&gt;"",M11025&lt;=TODAY()+90),"EPI caduca ≤90 dies",IF(OR(N11025="Deteriorat usable",N11025="Revisió necessària"),"Revisar","OK"))))))))))</f>
      </c>
      <c r="R11025" s="20"/>
    </row>
    <row r="11026" customFormat="false" ht="15" hidden="false" customHeight="false" outlineLevel="0" collapsed="false">
      <c r="A11026" s="19" t="n">
        <v>102</v>
      </c>
      <c r="B11026" s="19" t="n">
        <f aca="false">IFERROR(VLOOKUP(A11026,Personal!$A$6:$F$112,2,FALSE()),"")</f>
        <v>0</v>
      </c>
      <c r="C11026" s="19" t="n">
        <f aca="false">IFERROR(VLOOKUP(A11026,Personal!$A$6:$F$112,3,FALSE()),"")</f>
        <v>0</v>
      </c>
      <c r="D11026" s="19" t="s">
        <v>45</v>
      </c>
      <c r="E11026" s="19" t="s">
        <v>52</v>
      </c>
      <c r="F11026" s="19" t="s">
        <v>53</v>
      </c>
      <c r="G11026" s="19" t="s">
        <v>291</v>
      </c>
      <c r="H11026" s="19" t="n">
        <f aca="false">IF(OR(VLOOKUP(A11026,Personal!$A$6:$F$112,5,FALSE())&lt;&gt;"Sí",N11026="No aplica"),0,'Catàleg GRAE'!D16)</f>
        <v>1</v>
      </c>
      <c r="I11026" s="20"/>
      <c r="J11026" s="20"/>
      <c r="K11026" s="20"/>
      <c r="L11026" s="21"/>
      <c r="M11026" s="21"/>
      <c r="N11026" s="20"/>
      <c r="O11026" s="20"/>
      <c r="P11026" s="19" t="str">
        <f aca="false">IF(I11026="","",I11026-H11026)</f>
        <v/>
      </c>
      <c r="Q11026" s="19" t="str">
        <f aca="true">IF(B11026="","",IF(N11026="No aplica","No aplica",IF(I11026="","Pendent",IF(N11026="Per substituir","Substituir",IF(OR(N11026="No localitzat",N11026="No lliurat"),"Reposar",IF(I11026&lt;H11026,"Reposar",IF(I11026&gt;H11026,"Revisar excedent",IF(AND(G11026="Sí",M11026&lt;&gt;"",M11026&lt;TODAY()),"EPI caducat",IF(AND(G11026="Sí",M11026&lt;&gt;"",M11026&lt;=TODAY()+90),"EPI caduca ≤90 dies",IF(OR(N11026="Deteriorat usable",N11026="Revisió necessària"),"Revisar","OK"))))))))))</f>
      </c>
      <c r="R11026" s="20"/>
    </row>
    <row r="11027" customFormat="false" ht="15" hidden="false" customHeight="false" outlineLevel="0" collapsed="false">
      <c r="A11027" s="19" t="n">
        <v>102</v>
      </c>
      <c r="B11027" s="19" t="n">
        <f aca="false">IFERROR(VLOOKUP(A11027,Personal!$A$6:$F$112,2,FALSE()),"")</f>
        <v>0</v>
      </c>
      <c r="C11027" s="19" t="n">
        <f aca="false">IFERROR(VLOOKUP(A11027,Personal!$A$6:$F$112,3,FALSE()),"")</f>
        <v>0</v>
      </c>
      <c r="D11027" s="19" t="s">
        <v>45</v>
      </c>
      <c r="E11027" s="19" t="s">
        <v>54</v>
      </c>
      <c r="F11027" s="19" t="s">
        <v>55</v>
      </c>
      <c r="G11027" s="19" t="s">
        <v>291</v>
      </c>
      <c r="H11027" s="19" t="n">
        <f aca="false">IF(OR(VLOOKUP(A11027,Personal!$A$6:$F$112,5,FALSE())&lt;&gt;"Sí",N11027="No aplica"),0,'Catàleg GRAE'!D17)</f>
        <v>1</v>
      </c>
      <c r="I11027" s="20"/>
      <c r="J11027" s="20"/>
      <c r="K11027" s="20"/>
      <c r="L11027" s="21"/>
      <c r="M11027" s="21"/>
      <c r="N11027" s="20"/>
      <c r="O11027" s="20"/>
      <c r="P11027" s="19" t="str">
        <f aca="false">IF(I11027="","",I11027-H11027)</f>
        <v/>
      </c>
      <c r="Q11027" s="19" t="str">
        <f aca="true">IF(B11027="","",IF(N11027="No aplica","No aplica",IF(I11027="","Pendent",IF(N11027="Per substituir","Substituir",IF(OR(N11027="No localitzat",N11027="No lliurat"),"Reposar",IF(I11027&lt;H11027,"Reposar",IF(I11027&gt;H11027,"Revisar excedent",IF(AND(G11027="Sí",M11027&lt;&gt;"",M11027&lt;TODAY()),"EPI caducat",IF(AND(G11027="Sí",M11027&lt;&gt;"",M11027&lt;=TODAY()+90),"EPI caduca ≤90 dies",IF(OR(N11027="Deteriorat usable",N11027="Revisió necessària"),"Revisar","OK"))))))))))</f>
      </c>
      <c r="R11027" s="20"/>
    </row>
    <row r="11028" customFormat="false" ht="15" hidden="false" customHeight="false" outlineLevel="0" collapsed="false">
      <c r="A11028" s="19" t="n">
        <v>102</v>
      </c>
      <c r="B11028" s="19" t="n">
        <f aca="false">IFERROR(VLOOKUP(A11028,Personal!$A$6:$F$112,2,FALSE()),"")</f>
        <v>0</v>
      </c>
      <c r="C11028" s="19" t="n">
        <f aca="false">IFERROR(VLOOKUP(A11028,Personal!$A$6:$F$112,3,FALSE()),"")</f>
        <v>0</v>
      </c>
      <c r="D11028" s="19" t="s">
        <v>56</v>
      </c>
      <c r="E11028" s="19" t="s">
        <v>57</v>
      </c>
      <c r="F11028" s="19" t="s">
        <v>58</v>
      </c>
      <c r="G11028" s="19" t="s">
        <v>291</v>
      </c>
      <c r="H11028" s="19" t="n">
        <f aca="false">IF(OR(VLOOKUP(A11028,Personal!$A$6:$F$112,5,FALSE())&lt;&gt;"Sí",N11028="No aplica"),0,'Catàleg GRAE'!D18)</f>
        <v>1</v>
      </c>
      <c r="I11028" s="20"/>
      <c r="J11028" s="20"/>
      <c r="K11028" s="20"/>
      <c r="L11028" s="21"/>
      <c r="M11028" s="21"/>
      <c r="N11028" s="20"/>
      <c r="O11028" s="20"/>
      <c r="P11028" s="19" t="str">
        <f aca="false">IF(I11028="","",I11028-H11028)</f>
        <v/>
      </c>
      <c r="Q11028" s="19" t="str">
        <f aca="true">IF(B11028="","",IF(N11028="No aplica","No aplica",IF(I11028="","Pendent",IF(N11028="Per substituir","Substituir",IF(OR(N11028="No localitzat",N11028="No lliurat"),"Reposar",IF(I11028&lt;H11028,"Reposar",IF(I11028&gt;H11028,"Revisar excedent",IF(AND(G11028="Sí",M11028&lt;&gt;"",M11028&lt;TODAY()),"EPI caducat",IF(AND(G11028="Sí",M11028&lt;&gt;"",M11028&lt;=TODAY()+90),"EPI caduca ≤90 dies",IF(OR(N11028="Deteriorat usable",N11028="Revisió necessària"),"Revisar","OK"))))))))))</f>
      </c>
      <c r="R11028" s="20"/>
    </row>
    <row r="11029" customFormat="false" ht="15" hidden="false" customHeight="false" outlineLevel="0" collapsed="false">
      <c r="A11029" s="19" t="n">
        <v>102</v>
      </c>
      <c r="B11029" s="19" t="n">
        <f aca="false">IFERROR(VLOOKUP(A11029,Personal!$A$6:$F$112,2,FALSE()),"")</f>
        <v>0</v>
      </c>
      <c r="C11029" s="19" t="n">
        <f aca="false">IFERROR(VLOOKUP(A11029,Personal!$A$6:$F$112,3,FALSE()),"")</f>
        <v>0</v>
      </c>
      <c r="D11029" s="19" t="s">
        <v>59</v>
      </c>
      <c r="E11029" s="19" t="s">
        <v>60</v>
      </c>
      <c r="F11029" s="19" t="s">
        <v>61</v>
      </c>
      <c r="G11029" s="19" t="s">
        <v>291</v>
      </c>
      <c r="H11029" s="19" t="n">
        <f aca="false">IF(OR(VLOOKUP(A11029,Personal!$A$6:$F$112,5,FALSE())&lt;&gt;"Sí",N11029="No aplica"),0,'Catàleg GRAE'!D19)</f>
        <v>4</v>
      </c>
      <c r="I11029" s="20"/>
      <c r="J11029" s="20"/>
      <c r="K11029" s="20"/>
      <c r="L11029" s="21"/>
      <c r="M11029" s="21"/>
      <c r="N11029" s="20"/>
      <c r="O11029" s="20"/>
      <c r="P11029" s="19" t="str">
        <f aca="false">IF(I11029="","",I11029-H11029)</f>
        <v/>
      </c>
      <c r="Q11029" s="19" t="str">
        <f aca="true">IF(B11029="","",IF(N11029="No aplica","No aplica",IF(I11029="","Pendent",IF(N11029="Per substituir","Substituir",IF(OR(N11029="No localitzat",N11029="No lliurat"),"Reposar",IF(I11029&lt;H11029,"Reposar",IF(I11029&gt;H11029,"Revisar excedent",IF(AND(G11029="Sí",M11029&lt;&gt;"",M11029&lt;TODAY()),"EPI caducat",IF(AND(G11029="Sí",M11029&lt;&gt;"",M11029&lt;=TODAY()+90),"EPI caduca ≤90 dies",IF(OR(N11029="Deteriorat usable",N11029="Revisió necessària"),"Revisar","OK"))))))))))</f>
      </c>
      <c r="R11029" s="20"/>
    </row>
    <row r="11030" customFormat="false" ht="15" hidden="false" customHeight="false" outlineLevel="0" collapsed="false">
      <c r="A11030" s="19" t="n">
        <v>102</v>
      </c>
      <c r="B11030" s="19" t="n">
        <f aca="false">IFERROR(VLOOKUP(A11030,Personal!$A$6:$F$112,2,FALSE()),"")</f>
        <v>0</v>
      </c>
      <c r="C11030" s="19" t="n">
        <f aca="false">IFERROR(VLOOKUP(A11030,Personal!$A$6:$F$112,3,FALSE()),"")</f>
        <v>0</v>
      </c>
      <c r="D11030" s="19" t="s">
        <v>59</v>
      </c>
      <c r="E11030" s="19" t="s">
        <v>60</v>
      </c>
      <c r="F11030" s="19" t="s">
        <v>62</v>
      </c>
      <c r="G11030" s="19" t="s">
        <v>291</v>
      </c>
      <c r="H11030" s="19" t="n">
        <f aca="false">IF(OR(VLOOKUP(A11030,Personal!$A$6:$F$112,5,FALSE())&lt;&gt;"Sí",N11030="No aplica"),0,'Catàleg GRAE'!D20)</f>
        <v>2</v>
      </c>
      <c r="I11030" s="20"/>
      <c r="J11030" s="20"/>
      <c r="K11030" s="20"/>
      <c r="L11030" s="21"/>
      <c r="M11030" s="21"/>
      <c r="N11030" s="20"/>
      <c r="O11030" s="20"/>
      <c r="P11030" s="19" t="str">
        <f aca="false">IF(I11030="","",I11030-H11030)</f>
        <v/>
      </c>
      <c r="Q11030" s="19" t="str">
        <f aca="true">IF(B11030="","",IF(N11030="No aplica","No aplica",IF(I11030="","Pendent",IF(N11030="Per substituir","Substituir",IF(OR(N11030="No localitzat",N11030="No lliurat"),"Reposar",IF(I11030&lt;H11030,"Reposar",IF(I11030&gt;H11030,"Revisar excedent",IF(AND(G11030="Sí",M11030&lt;&gt;"",M11030&lt;TODAY()),"EPI caducat",IF(AND(G11030="Sí",M11030&lt;&gt;"",M11030&lt;=TODAY()+90),"EPI caduca ≤90 dies",IF(OR(N11030="Deteriorat usable",N11030="Revisió necessària"),"Revisar","OK"))))))))))</f>
      </c>
      <c r="R11030" s="20"/>
    </row>
    <row r="11031" customFormat="false" ht="15" hidden="false" customHeight="false" outlineLevel="0" collapsed="false">
      <c r="A11031" s="19" t="n">
        <v>102</v>
      </c>
      <c r="B11031" s="19" t="n">
        <f aca="false">IFERROR(VLOOKUP(A11031,Personal!$A$6:$F$112,2,FALSE()),"")</f>
        <v>0</v>
      </c>
      <c r="C11031" s="19" t="n">
        <f aca="false">IFERROR(VLOOKUP(A11031,Personal!$A$6:$F$112,3,FALSE()),"")</f>
        <v>0</v>
      </c>
      <c r="D11031" s="19" t="s">
        <v>59</v>
      </c>
      <c r="E11031" s="19" t="s">
        <v>60</v>
      </c>
      <c r="F11031" s="19" t="s">
        <v>63</v>
      </c>
      <c r="G11031" s="19" t="s">
        <v>291</v>
      </c>
      <c r="H11031" s="19" t="n">
        <f aca="false">IF(OR(VLOOKUP(A11031,Personal!$A$6:$F$112,5,FALSE())&lt;&gt;"Sí",N11031="No aplica"),0,'Catàleg GRAE'!D21)</f>
        <v>2</v>
      </c>
      <c r="I11031" s="20"/>
      <c r="J11031" s="20"/>
      <c r="K11031" s="20"/>
      <c r="L11031" s="21"/>
      <c r="M11031" s="21"/>
      <c r="N11031" s="20"/>
      <c r="O11031" s="20"/>
      <c r="P11031" s="19" t="str">
        <f aca="false">IF(I11031="","",I11031-H11031)</f>
        <v/>
      </c>
      <c r="Q11031" s="19" t="str">
        <f aca="true">IF(B11031="","",IF(N11031="No aplica","No aplica",IF(I11031="","Pendent",IF(N11031="Per substituir","Substituir",IF(OR(N11031="No localitzat",N11031="No lliurat"),"Reposar",IF(I11031&lt;H11031,"Reposar",IF(I11031&gt;H11031,"Revisar excedent",IF(AND(G11031="Sí",M11031&lt;&gt;"",M11031&lt;TODAY()),"EPI caducat",IF(AND(G11031="Sí",M11031&lt;&gt;"",M11031&lt;=TODAY()+90),"EPI caduca ≤90 dies",IF(OR(N11031="Deteriorat usable",N11031="Revisió necessària"),"Revisar","OK"))))))))))</f>
      </c>
      <c r="R11031" s="20"/>
    </row>
    <row r="11032" customFormat="false" ht="15" hidden="false" customHeight="false" outlineLevel="0" collapsed="false">
      <c r="A11032" s="19" t="n">
        <v>102</v>
      </c>
      <c r="B11032" s="19" t="n">
        <f aca="false">IFERROR(VLOOKUP(A11032,Personal!$A$6:$F$112,2,FALSE()),"")</f>
        <v>0</v>
      </c>
      <c r="C11032" s="19" t="n">
        <f aca="false">IFERROR(VLOOKUP(A11032,Personal!$A$6:$F$112,3,FALSE()),"")</f>
        <v>0</v>
      </c>
      <c r="D11032" s="19" t="s">
        <v>64</v>
      </c>
      <c r="E11032" s="19" t="s">
        <v>65</v>
      </c>
      <c r="F11032" s="19" t="s">
        <v>66</v>
      </c>
      <c r="G11032" s="19" t="s">
        <v>291</v>
      </c>
      <c r="H11032" s="19" t="n">
        <f aca="false">IF(OR(VLOOKUP(A11032,Personal!$A$6:$F$112,5,FALSE())&lt;&gt;"Sí",N11032="No aplica"),0,'Catàleg GRAE'!D22)</f>
        <v>1</v>
      </c>
      <c r="I11032" s="20"/>
      <c r="J11032" s="20"/>
      <c r="K11032" s="20"/>
      <c r="L11032" s="21"/>
      <c r="M11032" s="21"/>
      <c r="N11032" s="20"/>
      <c r="O11032" s="20"/>
      <c r="P11032" s="19" t="str">
        <f aca="false">IF(I11032="","",I11032-H11032)</f>
        <v/>
      </c>
      <c r="Q11032" s="19" t="str">
        <f aca="true">IF(B11032="","",IF(N11032="No aplica","No aplica",IF(I11032="","Pendent",IF(N11032="Per substituir","Substituir",IF(OR(N11032="No localitzat",N11032="No lliurat"),"Reposar",IF(I11032&lt;H11032,"Reposar",IF(I11032&gt;H11032,"Revisar excedent",IF(AND(G11032="Sí",M11032&lt;&gt;"",M11032&lt;TODAY()),"EPI caducat",IF(AND(G11032="Sí",M11032&lt;&gt;"",M11032&lt;=TODAY()+90),"EPI caduca ≤90 dies",IF(OR(N11032="Deteriorat usable",N11032="Revisió necessària"),"Revisar","OK"))))))))))</f>
      </c>
      <c r="R11032" s="20"/>
    </row>
    <row r="11033" customFormat="false" ht="15" hidden="false" customHeight="false" outlineLevel="0" collapsed="false">
      <c r="A11033" s="19" t="n">
        <v>102</v>
      </c>
      <c r="B11033" s="19" t="n">
        <f aca="false">IFERROR(VLOOKUP(A11033,Personal!$A$6:$F$112,2,FALSE()),"")</f>
        <v>0</v>
      </c>
      <c r="C11033" s="19" t="n">
        <f aca="false">IFERROR(VLOOKUP(A11033,Personal!$A$6:$F$112,3,FALSE()),"")</f>
        <v>0</v>
      </c>
      <c r="D11033" s="19" t="s">
        <v>64</v>
      </c>
      <c r="E11033" s="19" t="s">
        <v>67</v>
      </c>
      <c r="F11033" s="19" t="s">
        <v>68</v>
      </c>
      <c r="G11033" s="19" t="s">
        <v>291</v>
      </c>
      <c r="H11033" s="19" t="n">
        <f aca="false">IF(OR(VLOOKUP(A11033,Personal!$A$6:$F$112,5,FALSE())&lt;&gt;"Sí",N11033="No aplica"),0,'Catàleg GRAE'!D23)</f>
        <v>1</v>
      </c>
      <c r="I11033" s="20"/>
      <c r="J11033" s="20"/>
      <c r="K11033" s="20"/>
      <c r="L11033" s="21"/>
      <c r="M11033" s="21"/>
      <c r="N11033" s="20"/>
      <c r="O11033" s="20"/>
      <c r="P11033" s="19" t="str">
        <f aca="false">IF(I11033="","",I11033-H11033)</f>
        <v/>
      </c>
      <c r="Q11033" s="19" t="str">
        <f aca="true">IF(B11033="","",IF(N11033="No aplica","No aplica",IF(I11033="","Pendent",IF(N11033="Per substituir","Substituir",IF(OR(N11033="No localitzat",N11033="No lliurat"),"Reposar",IF(I11033&lt;H11033,"Reposar",IF(I11033&gt;H11033,"Revisar excedent",IF(AND(G11033="Sí",M11033&lt;&gt;"",M11033&lt;TODAY()),"EPI caducat",IF(AND(G11033="Sí",M11033&lt;&gt;"",M11033&lt;=TODAY()+90),"EPI caduca ≤90 dies",IF(OR(N11033="Deteriorat usable",N11033="Revisió necessària"),"Revisar","OK"))))))))))</f>
      </c>
      <c r="R11033" s="20"/>
    </row>
    <row r="11034" customFormat="false" ht="15" hidden="false" customHeight="false" outlineLevel="0" collapsed="false">
      <c r="A11034" s="19" t="n">
        <v>102</v>
      </c>
      <c r="B11034" s="19" t="n">
        <f aca="false">IFERROR(VLOOKUP(A11034,Personal!$A$6:$F$112,2,FALSE()),"")</f>
        <v>0</v>
      </c>
      <c r="C11034" s="19" t="n">
        <f aca="false">IFERROR(VLOOKUP(A11034,Personal!$A$6:$F$112,3,FALSE()),"")</f>
        <v>0</v>
      </c>
      <c r="D11034" s="19" t="s">
        <v>64</v>
      </c>
      <c r="E11034" s="19" t="s">
        <v>69</v>
      </c>
      <c r="F11034" s="19" t="s">
        <v>70</v>
      </c>
      <c r="G11034" s="19" t="s">
        <v>291</v>
      </c>
      <c r="H11034" s="19" t="n">
        <f aca="false">IF(OR(VLOOKUP(A11034,Personal!$A$6:$F$112,5,FALSE())&lt;&gt;"Sí",N11034="No aplica"),0,'Catàleg GRAE'!D24)</f>
        <v>1</v>
      </c>
      <c r="I11034" s="20"/>
      <c r="J11034" s="20"/>
      <c r="K11034" s="20"/>
      <c r="L11034" s="21"/>
      <c r="M11034" s="21"/>
      <c r="N11034" s="20"/>
      <c r="O11034" s="20"/>
      <c r="P11034" s="19" t="str">
        <f aca="false">IF(I11034="","",I11034-H11034)</f>
        <v/>
      </c>
      <c r="Q11034" s="19" t="str">
        <f aca="true">IF(B11034="","",IF(N11034="No aplica","No aplica",IF(I11034="","Pendent",IF(N11034="Per substituir","Substituir",IF(OR(N11034="No localitzat",N11034="No lliurat"),"Reposar",IF(I11034&lt;H11034,"Reposar",IF(I11034&gt;H11034,"Revisar excedent",IF(AND(G11034="Sí",M11034&lt;&gt;"",M11034&lt;TODAY()),"EPI caducat",IF(AND(G11034="Sí",M11034&lt;&gt;"",M11034&lt;=TODAY()+90),"EPI caduca ≤90 dies",IF(OR(N11034="Deteriorat usable",N11034="Revisió necessària"),"Revisar","OK"))))))))))</f>
      </c>
      <c r="R11034" s="20"/>
    </row>
    <row r="11035" customFormat="false" ht="15" hidden="false" customHeight="false" outlineLevel="0" collapsed="false">
      <c r="A11035" s="19" t="n">
        <v>102</v>
      </c>
      <c r="B11035" s="19" t="n">
        <f aca="false">IFERROR(VLOOKUP(A11035,Personal!$A$6:$F$112,2,FALSE()),"")</f>
        <v>0</v>
      </c>
      <c r="C11035" s="19" t="n">
        <f aca="false">IFERROR(VLOOKUP(A11035,Personal!$A$6:$F$112,3,FALSE()),"")</f>
        <v>0</v>
      </c>
      <c r="D11035" s="19" t="s">
        <v>71</v>
      </c>
      <c r="E11035" s="19" t="s">
        <v>72</v>
      </c>
      <c r="F11035" s="19" t="s">
        <v>73</v>
      </c>
      <c r="G11035" s="19" t="s">
        <v>291</v>
      </c>
      <c r="H11035" s="19" t="n">
        <f aca="false">IF(OR(VLOOKUP(A11035,Personal!$A$6:$F$112,5,FALSE())&lt;&gt;"Sí",N11035="No aplica"),0,'Catàleg GRAE'!D25)</f>
        <v>1</v>
      </c>
      <c r="I11035" s="20"/>
      <c r="J11035" s="20"/>
      <c r="K11035" s="20"/>
      <c r="L11035" s="21"/>
      <c r="M11035" s="21"/>
      <c r="N11035" s="20"/>
      <c r="O11035" s="20"/>
      <c r="P11035" s="19" t="str">
        <f aca="false">IF(I11035="","",I11035-H11035)</f>
        <v/>
      </c>
      <c r="Q11035" s="19" t="str">
        <f aca="true">IF(B11035="","",IF(N11035="No aplica","No aplica",IF(I11035="","Pendent",IF(N11035="Per substituir","Substituir",IF(OR(N11035="No localitzat",N11035="No lliurat"),"Reposar",IF(I11035&lt;H11035,"Reposar",IF(I11035&gt;H11035,"Revisar excedent",IF(AND(G11035="Sí",M11035&lt;&gt;"",M11035&lt;TODAY()),"EPI caducat",IF(AND(G11035="Sí",M11035&lt;&gt;"",M11035&lt;=TODAY()+90),"EPI caduca ≤90 dies",IF(OR(N11035="Deteriorat usable",N11035="Revisió necessària"),"Revisar","OK"))))))))))</f>
      </c>
      <c r="R11035" s="20"/>
    </row>
    <row r="11036" customFormat="false" ht="15" hidden="false" customHeight="false" outlineLevel="0" collapsed="false">
      <c r="A11036" s="19" t="n">
        <v>102</v>
      </c>
      <c r="B11036" s="19" t="n">
        <f aca="false">IFERROR(VLOOKUP(A11036,Personal!$A$6:$F$112,2,FALSE()),"")</f>
        <v>0</v>
      </c>
      <c r="C11036" s="19" t="n">
        <f aca="false">IFERROR(VLOOKUP(A11036,Personal!$A$6:$F$112,3,FALSE()),"")</f>
        <v>0</v>
      </c>
      <c r="D11036" s="19" t="s">
        <v>40</v>
      </c>
      <c r="E11036" s="19" t="s">
        <v>74</v>
      </c>
      <c r="F11036" s="19" t="s">
        <v>75</v>
      </c>
      <c r="G11036" s="19" t="s">
        <v>272</v>
      </c>
      <c r="H11036" s="19" t="n">
        <f aca="false">IF(OR(VLOOKUP(A11036,Personal!$A$6:$F$112,5,FALSE())&lt;&gt;"Sí",N11036="No aplica"),0,'Catàleg GRAE'!D26)</f>
        <v>1</v>
      </c>
      <c r="I11036" s="20"/>
      <c r="J11036" s="20"/>
      <c r="K11036" s="20"/>
      <c r="L11036" s="21"/>
      <c r="M11036" s="21"/>
      <c r="N11036" s="20"/>
      <c r="O11036" s="20"/>
      <c r="P11036" s="19" t="str">
        <f aca="false">IF(I11036="","",I11036-H11036)</f>
        <v/>
      </c>
      <c r="Q11036" s="19" t="str">
        <f aca="true">IF(B11036="","",IF(N11036="No aplica","No aplica",IF(I11036="","Pendent",IF(N11036="Per substituir","Substituir",IF(OR(N11036="No localitzat",N11036="No lliurat"),"Reposar",IF(I11036&lt;H11036,"Reposar",IF(I11036&gt;H11036,"Revisar excedent",IF(AND(G11036="Sí",M11036&lt;&gt;"",M11036&lt;TODAY()),"EPI caducat",IF(AND(G11036="Sí",M11036&lt;&gt;"",M11036&lt;=TODAY()+90),"EPI caduca ≤90 dies",IF(OR(N11036="Deteriorat usable",N11036="Revisió necessària"),"Revisar","OK"))))))))))</f>
      </c>
      <c r="R11036" s="20"/>
    </row>
    <row r="11037" customFormat="false" ht="15" hidden="false" customHeight="false" outlineLevel="0" collapsed="false">
      <c r="A11037" s="19" t="n">
        <v>102</v>
      </c>
      <c r="B11037" s="19" t="n">
        <f aca="false">IFERROR(VLOOKUP(A11037,Personal!$A$6:$F$112,2,FALSE()),"")</f>
        <v>0</v>
      </c>
      <c r="C11037" s="19" t="n">
        <f aca="false">IFERROR(VLOOKUP(A11037,Personal!$A$6:$F$112,3,FALSE()),"")</f>
        <v>0</v>
      </c>
      <c r="D11037" s="19" t="s">
        <v>40</v>
      </c>
      <c r="E11037" s="19" t="s">
        <v>76</v>
      </c>
      <c r="F11037" s="19" t="s">
        <v>77</v>
      </c>
      <c r="G11037" s="19" t="s">
        <v>291</v>
      </c>
      <c r="H11037" s="19" t="n">
        <f aca="false">IF(OR(VLOOKUP(A11037,Personal!$A$6:$F$112,5,FALSE())&lt;&gt;"Sí",N11037="No aplica"),0,'Catàleg GRAE'!D27)</f>
        <v>1</v>
      </c>
      <c r="I11037" s="20"/>
      <c r="J11037" s="20"/>
      <c r="K11037" s="20"/>
      <c r="L11037" s="21"/>
      <c r="M11037" s="21"/>
      <c r="N11037" s="20"/>
      <c r="O11037" s="20"/>
      <c r="P11037" s="19" t="str">
        <f aca="false">IF(I11037="","",I11037-H11037)</f>
        <v/>
      </c>
      <c r="Q11037" s="19" t="str">
        <f aca="true">IF(B11037="","",IF(N11037="No aplica","No aplica",IF(I11037="","Pendent",IF(N11037="Per substituir","Substituir",IF(OR(N11037="No localitzat",N11037="No lliurat"),"Reposar",IF(I11037&lt;H11037,"Reposar",IF(I11037&gt;H11037,"Revisar excedent",IF(AND(G11037="Sí",M11037&lt;&gt;"",M11037&lt;TODAY()),"EPI caducat",IF(AND(G11037="Sí",M11037&lt;&gt;"",M11037&lt;=TODAY()+90),"EPI caduca ≤90 dies",IF(OR(N11037="Deteriorat usable",N11037="Revisió necessària"),"Revisar","OK"))))))))))</f>
      </c>
      <c r="R11037" s="20"/>
    </row>
    <row r="11038" customFormat="false" ht="15" hidden="false" customHeight="false" outlineLevel="0" collapsed="false">
      <c r="A11038" s="19" t="n">
        <v>102</v>
      </c>
      <c r="B11038" s="19" t="n">
        <f aca="false">IFERROR(VLOOKUP(A11038,Personal!$A$6:$F$112,2,FALSE()),"")</f>
        <v>0</v>
      </c>
      <c r="C11038" s="19" t="n">
        <f aca="false">IFERROR(VLOOKUP(A11038,Personal!$A$6:$F$112,3,FALSE()),"")</f>
        <v>0</v>
      </c>
      <c r="D11038" s="19" t="s">
        <v>78</v>
      </c>
      <c r="E11038" s="19" t="s">
        <v>79</v>
      </c>
      <c r="F11038" s="19" t="s">
        <v>80</v>
      </c>
      <c r="G11038" s="19" t="s">
        <v>291</v>
      </c>
      <c r="H11038" s="19" t="n">
        <f aca="false">IF(OR(VLOOKUP(A11038,Personal!$A$6:$F$112,5,FALSE())&lt;&gt;"Sí",N11038="No aplica"),0,'Catàleg GRAE'!D28)</f>
        <v>1</v>
      </c>
      <c r="I11038" s="20"/>
      <c r="J11038" s="20"/>
      <c r="K11038" s="20"/>
      <c r="L11038" s="21"/>
      <c r="M11038" s="21"/>
      <c r="N11038" s="20"/>
      <c r="O11038" s="20"/>
      <c r="P11038" s="19" t="str">
        <f aca="false">IF(I11038="","",I11038-H11038)</f>
        <v/>
      </c>
      <c r="Q11038" s="19" t="str">
        <f aca="true">IF(B11038="","",IF(N11038="No aplica","No aplica",IF(I11038="","Pendent",IF(N11038="Per substituir","Substituir",IF(OR(N11038="No localitzat",N11038="No lliurat"),"Reposar",IF(I11038&lt;H11038,"Reposar",IF(I11038&gt;H11038,"Revisar excedent",IF(AND(G11038="Sí",M11038&lt;&gt;"",M11038&lt;TODAY()),"EPI caducat",IF(AND(G11038="Sí",M11038&lt;&gt;"",M11038&lt;=TODAY()+90),"EPI caduca ≤90 dies",IF(OR(N11038="Deteriorat usable",N11038="Revisió necessària"),"Revisar","OK"))))))))))</f>
      </c>
      <c r="R11038" s="20"/>
    </row>
    <row r="11039" customFormat="false" ht="15" hidden="false" customHeight="false" outlineLevel="0" collapsed="false">
      <c r="A11039" s="19" t="n">
        <v>102</v>
      </c>
      <c r="B11039" s="19" t="n">
        <f aca="false">IFERROR(VLOOKUP(A11039,Personal!$A$6:$F$112,2,FALSE()),"")</f>
        <v>0</v>
      </c>
      <c r="C11039" s="19" t="n">
        <f aca="false">IFERROR(VLOOKUP(A11039,Personal!$A$6:$F$112,3,FALSE()),"")</f>
        <v>0</v>
      </c>
      <c r="D11039" s="19" t="s">
        <v>26</v>
      </c>
      <c r="E11039" s="19" t="s">
        <v>81</v>
      </c>
      <c r="F11039" s="19" t="s">
        <v>82</v>
      </c>
      <c r="G11039" s="19" t="s">
        <v>272</v>
      </c>
      <c r="H11039" s="19" t="n">
        <f aca="false">IF(OR(VLOOKUP(A11039,Personal!$A$6:$F$112,5,FALSE())&lt;&gt;"Sí",N11039="No aplica"),0,'Catàleg GRAE'!D29)</f>
        <v>1</v>
      </c>
      <c r="I11039" s="20"/>
      <c r="J11039" s="20"/>
      <c r="K11039" s="20"/>
      <c r="L11039" s="21"/>
      <c r="M11039" s="21"/>
      <c r="N11039" s="20"/>
      <c r="O11039" s="20"/>
      <c r="P11039" s="19" t="str">
        <f aca="false">IF(I11039="","",I11039-H11039)</f>
        <v/>
      </c>
      <c r="Q11039" s="19" t="str">
        <f aca="true">IF(B11039="","",IF(N11039="No aplica","No aplica",IF(I11039="","Pendent",IF(N11039="Per substituir","Substituir",IF(OR(N11039="No localitzat",N11039="No lliurat"),"Reposar",IF(I11039&lt;H11039,"Reposar",IF(I11039&gt;H11039,"Revisar excedent",IF(AND(G11039="Sí",M11039&lt;&gt;"",M11039&lt;TODAY()),"EPI caducat",IF(AND(G11039="Sí",M11039&lt;&gt;"",M11039&lt;=TODAY()+90),"EPI caduca ≤90 dies",IF(OR(N11039="Deteriorat usable",N11039="Revisió necessària"),"Revisar","OK"))))))))))</f>
      </c>
      <c r="R11039" s="20"/>
    </row>
    <row r="11040" customFormat="false" ht="15" hidden="false" customHeight="false" outlineLevel="0" collapsed="false">
      <c r="A11040" s="19" t="n">
        <v>102</v>
      </c>
      <c r="B11040" s="19" t="n">
        <f aca="false">IFERROR(VLOOKUP(A11040,Personal!$A$6:$F$112,2,FALSE()),"")</f>
        <v>0</v>
      </c>
      <c r="C11040" s="19" t="n">
        <f aca="false">IFERROR(VLOOKUP(A11040,Personal!$A$6:$F$112,3,FALSE()),"")</f>
        <v>0</v>
      </c>
      <c r="D11040" s="19" t="s">
        <v>83</v>
      </c>
      <c r="E11040" s="19" t="s">
        <v>84</v>
      </c>
      <c r="F11040" s="19" t="s">
        <v>85</v>
      </c>
      <c r="G11040" s="19" t="s">
        <v>291</v>
      </c>
      <c r="H11040" s="19" t="n">
        <f aca="false">IF(OR(VLOOKUP(A11040,Personal!$A$6:$F$112,5,FALSE())&lt;&gt;"Sí",N11040="No aplica"),0,'Catàleg GRAE'!D30)</f>
        <v>2</v>
      </c>
      <c r="I11040" s="20"/>
      <c r="J11040" s="20"/>
      <c r="K11040" s="20"/>
      <c r="L11040" s="21"/>
      <c r="M11040" s="21"/>
      <c r="N11040" s="20"/>
      <c r="O11040" s="20"/>
      <c r="P11040" s="19" t="str">
        <f aca="false">IF(I11040="","",I11040-H11040)</f>
        <v/>
      </c>
      <c r="Q11040" s="19" t="str">
        <f aca="true">IF(B11040="","",IF(N11040="No aplica","No aplica",IF(I11040="","Pendent",IF(N11040="Per substituir","Substituir",IF(OR(N11040="No localitzat",N11040="No lliurat"),"Reposar",IF(I11040&lt;H11040,"Reposar",IF(I11040&gt;H11040,"Revisar excedent",IF(AND(G11040="Sí",M11040&lt;&gt;"",M11040&lt;TODAY()),"EPI caducat",IF(AND(G11040="Sí",M11040&lt;&gt;"",M11040&lt;=TODAY()+90),"EPI caduca ≤90 dies",IF(OR(N11040="Deteriorat usable",N11040="Revisió necessària"),"Revisar","OK"))))))))))</f>
      </c>
      <c r="R11040" s="20"/>
    </row>
    <row r="11041" customFormat="false" ht="15" hidden="false" customHeight="false" outlineLevel="0" collapsed="false">
      <c r="A11041" s="19" t="n">
        <v>102</v>
      </c>
      <c r="B11041" s="19" t="n">
        <f aca="false">IFERROR(VLOOKUP(A11041,Personal!$A$6:$F$112,2,FALSE()),"")</f>
        <v>0</v>
      </c>
      <c r="C11041" s="19" t="n">
        <f aca="false">IFERROR(VLOOKUP(A11041,Personal!$A$6:$F$112,3,FALSE()),"")</f>
        <v>0</v>
      </c>
      <c r="D11041" s="19" t="s">
        <v>83</v>
      </c>
      <c r="E11041" s="19" t="s">
        <v>86</v>
      </c>
      <c r="F11041" s="19" t="s">
        <v>87</v>
      </c>
      <c r="G11041" s="19" t="s">
        <v>291</v>
      </c>
      <c r="H11041" s="19" t="n">
        <f aca="false">IF(OR(VLOOKUP(A11041,Personal!$A$6:$F$112,5,FALSE())&lt;&gt;"Sí",N11041="No aplica"),0,'Catàleg GRAE'!D31)</f>
        <v>2</v>
      </c>
      <c r="I11041" s="20"/>
      <c r="J11041" s="20"/>
      <c r="K11041" s="20"/>
      <c r="L11041" s="21"/>
      <c r="M11041" s="21"/>
      <c r="N11041" s="20"/>
      <c r="O11041" s="20"/>
      <c r="P11041" s="19" t="str">
        <f aca="false">IF(I11041="","",I11041-H11041)</f>
        <v/>
      </c>
      <c r="Q11041" s="19" t="str">
        <f aca="true">IF(B11041="","",IF(N11041="No aplica","No aplica",IF(I11041="","Pendent",IF(N11041="Per substituir","Substituir",IF(OR(N11041="No localitzat",N11041="No lliurat"),"Reposar",IF(I11041&lt;H11041,"Reposar",IF(I11041&gt;H11041,"Revisar excedent",IF(AND(G11041="Sí",M11041&lt;&gt;"",M11041&lt;TODAY()),"EPI caducat",IF(AND(G11041="Sí",M11041&lt;&gt;"",M11041&lt;=TODAY()+90),"EPI caduca ≤90 dies",IF(OR(N11041="Deteriorat usable",N11041="Revisió necessària"),"Revisar","OK"))))))))))</f>
      </c>
      <c r="R11041" s="20"/>
    </row>
    <row r="11042" customFormat="false" ht="15" hidden="false" customHeight="false" outlineLevel="0" collapsed="false">
      <c r="A11042" s="19" t="n">
        <v>102</v>
      </c>
      <c r="B11042" s="19" t="n">
        <f aca="false">IFERROR(VLOOKUP(A11042,Personal!$A$6:$F$112,2,FALSE()),"")</f>
        <v>0</v>
      </c>
      <c r="C11042" s="19" t="n">
        <f aca="false">IFERROR(VLOOKUP(A11042,Personal!$A$6:$F$112,3,FALSE()),"")</f>
        <v>0</v>
      </c>
      <c r="D11042" s="19" t="s">
        <v>83</v>
      </c>
      <c r="E11042" s="19" t="s">
        <v>88</v>
      </c>
      <c r="F11042" s="19" t="s">
        <v>89</v>
      </c>
      <c r="G11042" s="19" t="s">
        <v>291</v>
      </c>
      <c r="H11042" s="19" t="n">
        <f aca="false">IF(OR(VLOOKUP(A11042,Personal!$A$6:$F$112,5,FALSE())&lt;&gt;"Sí",N11042="No aplica"),0,'Catàleg GRAE'!D32)</f>
        <v>2</v>
      </c>
      <c r="I11042" s="20"/>
      <c r="J11042" s="20"/>
      <c r="K11042" s="20"/>
      <c r="L11042" s="21"/>
      <c r="M11042" s="21"/>
      <c r="N11042" s="20"/>
      <c r="O11042" s="20"/>
      <c r="P11042" s="19" t="str">
        <f aca="false">IF(I11042="","",I11042-H11042)</f>
        <v/>
      </c>
      <c r="Q11042" s="19" t="str">
        <f aca="true">IF(B11042="","",IF(N11042="No aplica","No aplica",IF(I11042="","Pendent",IF(N11042="Per substituir","Substituir",IF(OR(N11042="No localitzat",N11042="No lliurat"),"Reposar",IF(I11042&lt;H11042,"Reposar",IF(I11042&gt;H11042,"Revisar excedent",IF(AND(G11042="Sí",M11042&lt;&gt;"",M11042&lt;TODAY()),"EPI caducat",IF(AND(G11042="Sí",M11042&lt;&gt;"",M11042&lt;=TODAY()+90),"EPI caduca ≤90 dies",IF(OR(N11042="Deteriorat usable",N11042="Revisió necessària"),"Revisar","OK"))))))))))</f>
      </c>
      <c r="R11042" s="20"/>
    </row>
    <row r="11043" customFormat="false" ht="15" hidden="false" customHeight="false" outlineLevel="0" collapsed="false">
      <c r="A11043" s="19" t="n">
        <v>102</v>
      </c>
      <c r="B11043" s="19" t="n">
        <f aca="false">IFERROR(VLOOKUP(A11043,Personal!$A$6:$F$112,2,FALSE()),"")</f>
        <v>0</v>
      </c>
      <c r="C11043" s="19" t="n">
        <f aca="false">IFERROR(VLOOKUP(A11043,Personal!$A$6:$F$112,3,FALSE()),"")</f>
        <v>0</v>
      </c>
      <c r="D11043" s="19" t="s">
        <v>83</v>
      </c>
      <c r="E11043" s="19" t="s">
        <v>90</v>
      </c>
      <c r="F11043" s="19" t="s">
        <v>91</v>
      </c>
      <c r="G11043" s="19" t="s">
        <v>291</v>
      </c>
      <c r="H11043" s="19" t="n">
        <f aca="false">IF(OR(VLOOKUP(A11043,Personal!$A$6:$F$112,5,FALSE())&lt;&gt;"Sí",N11043="No aplica"),0,'Catàleg GRAE'!D33)</f>
        <v>1</v>
      </c>
      <c r="I11043" s="20"/>
      <c r="J11043" s="20"/>
      <c r="K11043" s="20"/>
      <c r="L11043" s="21"/>
      <c r="M11043" s="21"/>
      <c r="N11043" s="20"/>
      <c r="O11043" s="20"/>
      <c r="P11043" s="19" t="str">
        <f aca="false">IF(I11043="","",I11043-H11043)</f>
        <v/>
      </c>
      <c r="Q11043" s="19" t="str">
        <f aca="true">IF(B11043="","",IF(N11043="No aplica","No aplica",IF(I11043="","Pendent",IF(N11043="Per substituir","Substituir",IF(OR(N11043="No localitzat",N11043="No lliurat"),"Reposar",IF(I11043&lt;H11043,"Reposar",IF(I11043&gt;H11043,"Revisar excedent",IF(AND(G11043="Sí",M11043&lt;&gt;"",M11043&lt;TODAY()),"EPI caducat",IF(AND(G11043="Sí",M11043&lt;&gt;"",M11043&lt;=TODAY()+90),"EPI caduca ≤90 dies",IF(OR(N11043="Deteriorat usable",N11043="Revisió necessària"),"Revisar","OK"))))))))))</f>
      </c>
      <c r="R11043" s="20"/>
    </row>
    <row r="11044" customFormat="false" ht="15" hidden="false" customHeight="false" outlineLevel="0" collapsed="false">
      <c r="A11044" s="19" t="n">
        <v>102</v>
      </c>
      <c r="B11044" s="19" t="n">
        <f aca="false">IFERROR(VLOOKUP(A11044,Personal!$A$6:$F$112,2,FALSE()),"")</f>
        <v>0</v>
      </c>
      <c r="C11044" s="19" t="n">
        <f aca="false">IFERROR(VLOOKUP(A11044,Personal!$A$6:$F$112,3,FALSE()),"")</f>
        <v>0</v>
      </c>
      <c r="D11044" s="19" t="s">
        <v>40</v>
      </c>
      <c r="E11044" s="19" t="s">
        <v>92</v>
      </c>
      <c r="F11044" s="19" t="s">
        <v>93</v>
      </c>
      <c r="G11044" s="19" t="s">
        <v>291</v>
      </c>
      <c r="H11044" s="19" t="n">
        <f aca="false">IF(OR(VLOOKUP(A11044,Personal!$A$6:$F$112,5,FALSE())&lt;&gt;"Sí",N11044="No aplica"),0,'Catàleg GRAE'!D34)</f>
        <v>1</v>
      </c>
      <c r="I11044" s="20"/>
      <c r="J11044" s="20"/>
      <c r="K11044" s="20"/>
      <c r="L11044" s="21"/>
      <c r="M11044" s="21"/>
      <c r="N11044" s="20"/>
      <c r="O11044" s="20"/>
      <c r="P11044" s="19" t="str">
        <f aca="false">IF(I11044="","",I11044-H11044)</f>
        <v/>
      </c>
      <c r="Q11044" s="19" t="str">
        <f aca="true">IF(B11044="","",IF(N11044="No aplica","No aplica",IF(I11044="","Pendent",IF(N11044="Per substituir","Substituir",IF(OR(N11044="No localitzat",N11044="No lliurat"),"Reposar",IF(I11044&lt;H11044,"Reposar",IF(I11044&gt;H11044,"Revisar excedent",IF(AND(G11044="Sí",M11044&lt;&gt;"",M11044&lt;TODAY()),"EPI caducat",IF(AND(G11044="Sí",M11044&lt;&gt;"",M11044&lt;=TODAY()+90),"EPI caduca ≤90 dies",IF(OR(N11044="Deteriorat usable",N11044="Revisió necessària"),"Revisar","OK"))))))))))</f>
      </c>
      <c r="R11044" s="20"/>
    </row>
    <row r="11045" customFormat="false" ht="15" hidden="false" customHeight="false" outlineLevel="0" collapsed="false">
      <c r="A11045" s="19" t="n">
        <v>102</v>
      </c>
      <c r="B11045" s="19" t="n">
        <f aca="false">IFERROR(VLOOKUP(A11045,Personal!$A$6:$F$112,2,FALSE()),"")</f>
        <v>0</v>
      </c>
      <c r="C11045" s="19" t="n">
        <f aca="false">IFERROR(VLOOKUP(A11045,Personal!$A$6:$F$112,3,FALSE()),"")</f>
        <v>0</v>
      </c>
      <c r="D11045" s="19" t="s">
        <v>94</v>
      </c>
      <c r="E11045" s="19" t="s">
        <v>95</v>
      </c>
      <c r="F11045" s="19" t="s">
        <v>96</v>
      </c>
      <c r="G11045" s="19" t="s">
        <v>291</v>
      </c>
      <c r="H11045" s="19" t="n">
        <f aca="false">IF(OR(VLOOKUP(A11045,Personal!$A$6:$F$112,5,FALSE())&lt;&gt;"Sí",N11045="No aplica"),0,'Catàleg GRAE'!D35)</f>
        <v>1</v>
      </c>
      <c r="I11045" s="20"/>
      <c r="J11045" s="20"/>
      <c r="K11045" s="20"/>
      <c r="L11045" s="21"/>
      <c r="M11045" s="21"/>
      <c r="N11045" s="20"/>
      <c r="O11045" s="20"/>
      <c r="P11045" s="19" t="str">
        <f aca="false">IF(I11045="","",I11045-H11045)</f>
        <v/>
      </c>
      <c r="Q11045" s="19" t="str">
        <f aca="true">IF(B11045="","",IF(N11045="No aplica","No aplica",IF(I11045="","Pendent",IF(N11045="Per substituir","Substituir",IF(OR(N11045="No localitzat",N11045="No lliurat"),"Reposar",IF(I11045&lt;H11045,"Reposar",IF(I11045&gt;H11045,"Revisar excedent",IF(AND(G11045="Sí",M11045&lt;&gt;"",M11045&lt;TODAY()),"EPI caducat",IF(AND(G11045="Sí",M11045&lt;&gt;"",M11045&lt;=TODAY()+90),"EPI caduca ≤90 dies",IF(OR(N11045="Deteriorat usable",N11045="Revisió necessària"),"Revisar","OK"))))))))))</f>
      </c>
      <c r="R11045" s="20"/>
    </row>
    <row r="11046" customFormat="false" ht="15" hidden="false" customHeight="false" outlineLevel="0" collapsed="false">
      <c r="A11046" s="19" t="n">
        <v>102</v>
      </c>
      <c r="B11046" s="19" t="n">
        <f aca="false">IFERROR(VLOOKUP(A11046,Personal!$A$6:$F$112,2,FALSE()),"")</f>
        <v>0</v>
      </c>
      <c r="C11046" s="19" t="n">
        <f aca="false">IFERROR(VLOOKUP(A11046,Personal!$A$6:$F$112,3,FALSE()),"")</f>
        <v>0</v>
      </c>
      <c r="D11046" s="19" t="s">
        <v>97</v>
      </c>
      <c r="E11046" s="19" t="s">
        <v>98</v>
      </c>
      <c r="F11046" s="19" t="s">
        <v>99</v>
      </c>
      <c r="G11046" s="19" t="s">
        <v>291</v>
      </c>
      <c r="H11046" s="19" t="n">
        <f aca="false">IF(OR(VLOOKUP(A11046,Personal!$A$6:$F$112,5,FALSE())&lt;&gt;"Sí",N11046="No aplica"),0,'Catàleg GRAE'!D36)</f>
        <v>3</v>
      </c>
      <c r="I11046" s="20"/>
      <c r="J11046" s="20"/>
      <c r="K11046" s="20"/>
      <c r="L11046" s="21"/>
      <c r="M11046" s="21"/>
      <c r="N11046" s="20"/>
      <c r="O11046" s="20"/>
      <c r="P11046" s="19" t="str">
        <f aca="false">IF(I11046="","",I11046-H11046)</f>
        <v/>
      </c>
      <c r="Q11046" s="19" t="str">
        <f aca="true">IF(B11046="","",IF(N11046="No aplica","No aplica",IF(I11046="","Pendent",IF(N11046="Per substituir","Substituir",IF(OR(N11046="No localitzat",N11046="No lliurat"),"Reposar",IF(I11046&lt;H11046,"Reposar",IF(I11046&gt;H11046,"Revisar excedent",IF(AND(G11046="Sí",M11046&lt;&gt;"",M11046&lt;TODAY()),"EPI caducat",IF(AND(G11046="Sí",M11046&lt;&gt;"",M11046&lt;=TODAY()+90),"EPI caduca ≤90 dies",IF(OR(N11046="Deteriorat usable",N11046="Revisió necessària"),"Revisar","OK"))))))))))</f>
      </c>
      <c r="R11046" s="20"/>
    </row>
    <row r="11047" customFormat="false" ht="15" hidden="false" customHeight="false" outlineLevel="0" collapsed="false">
      <c r="A11047" s="19" t="n">
        <v>102</v>
      </c>
      <c r="B11047" s="19" t="n">
        <f aca="false">IFERROR(VLOOKUP(A11047,Personal!$A$6:$F$112,2,FALSE()),"")</f>
        <v>0</v>
      </c>
      <c r="C11047" s="19" t="n">
        <f aca="false">IFERROR(VLOOKUP(A11047,Personal!$A$6:$F$112,3,FALSE()),"")</f>
        <v>0</v>
      </c>
      <c r="D11047" s="19" t="s">
        <v>97</v>
      </c>
      <c r="E11047" s="19" t="s">
        <v>100</v>
      </c>
      <c r="F11047" s="19" t="s">
        <v>101</v>
      </c>
      <c r="G11047" s="19" t="s">
        <v>291</v>
      </c>
      <c r="H11047" s="19" t="n">
        <f aca="false">IF(OR(VLOOKUP(A11047,Personal!$A$6:$F$112,5,FALSE())&lt;&gt;"Sí",N11047="No aplica"),0,'Catàleg GRAE'!D37)</f>
        <v>1</v>
      </c>
      <c r="I11047" s="20"/>
      <c r="J11047" s="20"/>
      <c r="K11047" s="20"/>
      <c r="L11047" s="21"/>
      <c r="M11047" s="21"/>
      <c r="N11047" s="20"/>
      <c r="O11047" s="20"/>
      <c r="P11047" s="19" t="str">
        <f aca="false">IF(I11047="","",I11047-H11047)</f>
        <v/>
      </c>
      <c r="Q11047" s="19" t="str">
        <f aca="true">IF(B11047="","",IF(N11047="No aplica","No aplica",IF(I11047="","Pendent",IF(N11047="Per substituir","Substituir",IF(OR(N11047="No localitzat",N11047="No lliurat"),"Reposar",IF(I11047&lt;H11047,"Reposar",IF(I11047&gt;H11047,"Revisar excedent",IF(AND(G11047="Sí",M11047&lt;&gt;"",M11047&lt;TODAY()),"EPI caducat",IF(AND(G11047="Sí",M11047&lt;&gt;"",M11047&lt;=TODAY()+90),"EPI caduca ≤90 dies",IF(OR(N11047="Deteriorat usable",N11047="Revisió necessària"),"Revisar","OK"))))))))))</f>
      </c>
      <c r="R11047" s="20"/>
    </row>
    <row r="11048" customFormat="false" ht="15" hidden="false" customHeight="false" outlineLevel="0" collapsed="false">
      <c r="A11048" s="19" t="n">
        <v>102</v>
      </c>
      <c r="B11048" s="19" t="n">
        <f aca="false">IFERROR(VLOOKUP(A11048,Personal!$A$6:$F$112,2,FALSE()),"")</f>
        <v>0</v>
      </c>
      <c r="C11048" s="19" t="n">
        <f aca="false">IFERROR(VLOOKUP(A11048,Personal!$A$6:$F$112,3,FALSE()),"")</f>
        <v>0</v>
      </c>
      <c r="D11048" s="19" t="s">
        <v>102</v>
      </c>
      <c r="E11048" s="19" t="s">
        <v>103</v>
      </c>
      <c r="F11048" s="19" t="s">
        <v>104</v>
      </c>
      <c r="G11048" s="19" t="s">
        <v>291</v>
      </c>
      <c r="H11048" s="19" t="n">
        <f aca="false">IF(OR(VLOOKUP(A11048,Personal!$A$6:$F$112,5,FALSE())&lt;&gt;"Sí",N11048="No aplica"),0,'Catàleg GRAE'!D38)</f>
        <v>1</v>
      </c>
      <c r="I11048" s="20"/>
      <c r="J11048" s="20"/>
      <c r="K11048" s="20"/>
      <c r="L11048" s="21"/>
      <c r="M11048" s="21"/>
      <c r="N11048" s="20"/>
      <c r="O11048" s="20"/>
      <c r="P11048" s="19" t="str">
        <f aca="false">IF(I11048="","",I11048-H11048)</f>
        <v/>
      </c>
      <c r="Q11048" s="19" t="str">
        <f aca="true">IF(B11048="","",IF(N11048="No aplica","No aplica",IF(I11048="","Pendent",IF(N11048="Per substituir","Substituir",IF(OR(N11048="No localitzat",N11048="No lliurat"),"Reposar",IF(I11048&lt;H11048,"Reposar",IF(I11048&gt;H11048,"Revisar excedent",IF(AND(G11048="Sí",M11048&lt;&gt;"",M11048&lt;TODAY()),"EPI caducat",IF(AND(G11048="Sí",M11048&lt;&gt;"",M11048&lt;=TODAY()+90),"EPI caduca ≤90 dies",IF(OR(N11048="Deteriorat usable",N11048="Revisió necessària"),"Revisar","OK"))))))))))</f>
      </c>
      <c r="R11048" s="20"/>
    </row>
    <row r="11049" customFormat="false" ht="15" hidden="false" customHeight="false" outlineLevel="0" collapsed="false">
      <c r="A11049" s="19" t="n">
        <v>102</v>
      </c>
      <c r="B11049" s="19" t="n">
        <f aca="false">IFERROR(VLOOKUP(A11049,Personal!$A$6:$F$112,2,FALSE()),"")</f>
        <v>0</v>
      </c>
      <c r="C11049" s="19" t="n">
        <f aca="false">IFERROR(VLOOKUP(A11049,Personal!$A$6:$F$112,3,FALSE()),"")</f>
        <v>0</v>
      </c>
      <c r="D11049" s="19" t="s">
        <v>97</v>
      </c>
      <c r="E11049" s="19" t="s">
        <v>105</v>
      </c>
      <c r="F11049" s="19" t="s">
        <v>106</v>
      </c>
      <c r="G11049" s="19" t="s">
        <v>291</v>
      </c>
      <c r="H11049" s="19" t="n">
        <f aca="false">IF(OR(VLOOKUP(A11049,Personal!$A$6:$F$112,5,FALSE())&lt;&gt;"Sí",N11049="No aplica"),0,'Catàleg GRAE'!D39)</f>
        <v>3</v>
      </c>
      <c r="I11049" s="20"/>
      <c r="J11049" s="20"/>
      <c r="K11049" s="20"/>
      <c r="L11049" s="21"/>
      <c r="M11049" s="21"/>
      <c r="N11049" s="20"/>
      <c r="O11049" s="20"/>
      <c r="P11049" s="19" t="str">
        <f aca="false">IF(I11049="","",I11049-H11049)</f>
        <v/>
      </c>
      <c r="Q11049" s="19" t="str">
        <f aca="true">IF(B11049="","",IF(N11049="No aplica","No aplica",IF(I11049="","Pendent",IF(N11049="Per substituir","Substituir",IF(OR(N11049="No localitzat",N11049="No lliurat"),"Reposar",IF(I11049&lt;H11049,"Reposar",IF(I11049&gt;H11049,"Revisar excedent",IF(AND(G11049="Sí",M11049&lt;&gt;"",M11049&lt;TODAY()),"EPI caducat",IF(AND(G11049="Sí",M11049&lt;&gt;"",M11049&lt;=TODAY()+90),"EPI caduca ≤90 dies",IF(OR(N11049="Deteriorat usable",N11049="Revisió necessària"),"Revisar","OK"))))))))))</f>
      </c>
      <c r="R11049" s="20"/>
    </row>
    <row r="11050" customFormat="false" ht="15" hidden="false" customHeight="false" outlineLevel="0" collapsed="false">
      <c r="A11050" s="19" t="n">
        <v>102</v>
      </c>
      <c r="B11050" s="19" t="n">
        <f aca="false">IFERROR(VLOOKUP(A11050,Personal!$A$6:$F$112,2,FALSE()),"")</f>
        <v>0</v>
      </c>
      <c r="C11050" s="19" t="n">
        <f aca="false">IFERROR(VLOOKUP(A11050,Personal!$A$6:$F$112,3,FALSE()),"")</f>
        <v>0</v>
      </c>
      <c r="D11050" s="19" t="s">
        <v>97</v>
      </c>
      <c r="E11050" s="19" t="s">
        <v>105</v>
      </c>
      <c r="F11050" s="19" t="s">
        <v>107</v>
      </c>
      <c r="G11050" s="19" t="s">
        <v>291</v>
      </c>
      <c r="H11050" s="19" t="n">
        <f aca="false">IF(OR(VLOOKUP(A11050,Personal!$A$6:$F$112,5,FALSE())&lt;&gt;"Sí",N11050="No aplica"),0,'Catàleg GRAE'!D40)</f>
        <v>3</v>
      </c>
      <c r="I11050" s="20"/>
      <c r="J11050" s="20"/>
      <c r="K11050" s="20"/>
      <c r="L11050" s="21"/>
      <c r="M11050" s="21"/>
      <c r="N11050" s="20"/>
      <c r="O11050" s="20"/>
      <c r="P11050" s="19" t="str">
        <f aca="false">IF(I11050="","",I11050-H11050)</f>
        <v/>
      </c>
      <c r="Q11050" s="19" t="str">
        <f aca="true">IF(B11050="","",IF(N11050="No aplica","No aplica",IF(I11050="","Pendent",IF(N11050="Per substituir","Substituir",IF(OR(N11050="No localitzat",N11050="No lliurat"),"Reposar",IF(I11050&lt;H11050,"Reposar",IF(I11050&gt;H11050,"Revisar excedent",IF(AND(G11050="Sí",M11050&lt;&gt;"",M11050&lt;TODAY()),"EPI caducat",IF(AND(G11050="Sí",M11050&lt;&gt;"",M11050&lt;=TODAY()+90),"EPI caduca ≤90 dies",IF(OR(N11050="Deteriorat usable",N11050="Revisió necessària"),"Revisar","OK"))))))))))</f>
      </c>
      <c r="R11050" s="20"/>
    </row>
    <row r="11051" customFormat="false" ht="15" hidden="false" customHeight="false" outlineLevel="0" collapsed="false">
      <c r="A11051" s="19" t="n">
        <v>102</v>
      </c>
      <c r="B11051" s="19" t="n">
        <f aca="false">IFERROR(VLOOKUP(A11051,Personal!$A$6:$F$112,2,FALSE()),"")</f>
        <v>0</v>
      </c>
      <c r="C11051" s="19" t="n">
        <f aca="false">IFERROR(VLOOKUP(A11051,Personal!$A$6:$F$112,3,FALSE()),"")</f>
        <v>0</v>
      </c>
      <c r="D11051" s="19" t="s">
        <v>97</v>
      </c>
      <c r="E11051" s="19" t="s">
        <v>108</v>
      </c>
      <c r="F11051" s="19" t="s">
        <v>109</v>
      </c>
      <c r="G11051" s="19" t="s">
        <v>291</v>
      </c>
      <c r="H11051" s="19" t="n">
        <f aca="false">IF(OR(VLOOKUP(A11051,Personal!$A$6:$F$112,5,FALSE())&lt;&gt;"Sí",N11051="No aplica"),0,'Catàleg GRAE'!D41)</f>
        <v>2</v>
      </c>
      <c r="I11051" s="20"/>
      <c r="J11051" s="20"/>
      <c r="K11051" s="20"/>
      <c r="L11051" s="21"/>
      <c r="M11051" s="21"/>
      <c r="N11051" s="20"/>
      <c r="O11051" s="20"/>
      <c r="P11051" s="19" t="str">
        <f aca="false">IF(I11051="","",I11051-H11051)</f>
        <v/>
      </c>
      <c r="Q11051" s="19" t="str">
        <f aca="true">IF(B11051="","",IF(N11051="No aplica","No aplica",IF(I11051="","Pendent",IF(N11051="Per substituir","Substituir",IF(OR(N11051="No localitzat",N11051="No lliurat"),"Reposar",IF(I11051&lt;H11051,"Reposar",IF(I11051&gt;H11051,"Revisar excedent",IF(AND(G11051="Sí",M11051&lt;&gt;"",M11051&lt;TODAY()),"EPI caducat",IF(AND(G11051="Sí",M11051&lt;&gt;"",M11051&lt;=TODAY()+90),"EPI caduca ≤90 dies",IF(OR(N11051="Deteriorat usable",N11051="Revisió necessària"),"Revisar","OK"))))))))))</f>
      </c>
      <c r="R11051" s="20"/>
    </row>
    <row r="11052" customFormat="false" ht="15" hidden="false" customHeight="false" outlineLevel="0" collapsed="false">
      <c r="A11052" s="19" t="n">
        <v>102</v>
      </c>
      <c r="B11052" s="19" t="n">
        <f aca="false">IFERROR(VLOOKUP(A11052,Personal!$A$6:$F$112,2,FALSE()),"")</f>
        <v>0</v>
      </c>
      <c r="C11052" s="19" t="n">
        <f aca="false">IFERROR(VLOOKUP(A11052,Personal!$A$6:$F$112,3,FALSE()),"")</f>
        <v>0</v>
      </c>
      <c r="D11052" s="19" t="s">
        <v>97</v>
      </c>
      <c r="E11052" s="19" t="s">
        <v>110</v>
      </c>
      <c r="F11052" s="19" t="s">
        <v>111</v>
      </c>
      <c r="G11052" s="19" t="s">
        <v>291</v>
      </c>
      <c r="H11052" s="19" t="n">
        <f aca="false">IF(OR(VLOOKUP(A11052,Personal!$A$6:$F$112,5,FALSE())&lt;&gt;"Sí",N11052="No aplica"),0,'Catàleg GRAE'!D42)</f>
        <v>1</v>
      </c>
      <c r="I11052" s="20"/>
      <c r="J11052" s="20"/>
      <c r="K11052" s="20"/>
      <c r="L11052" s="21"/>
      <c r="M11052" s="21"/>
      <c r="N11052" s="20"/>
      <c r="O11052" s="20"/>
      <c r="P11052" s="19" t="str">
        <f aca="false">IF(I11052="","",I11052-H11052)</f>
        <v/>
      </c>
      <c r="Q11052" s="19" t="str">
        <f aca="true">IF(B11052="","",IF(N11052="No aplica","No aplica",IF(I11052="","Pendent",IF(N11052="Per substituir","Substituir",IF(OR(N11052="No localitzat",N11052="No lliurat"),"Reposar",IF(I11052&lt;H11052,"Reposar",IF(I11052&gt;H11052,"Revisar excedent",IF(AND(G11052="Sí",M11052&lt;&gt;"",M11052&lt;TODAY()),"EPI caducat",IF(AND(G11052="Sí",M11052&lt;&gt;"",M11052&lt;=TODAY()+90),"EPI caduca ≤90 dies",IF(OR(N11052="Deteriorat usable",N11052="Revisió necessària"),"Revisar","OK"))))))))))</f>
      </c>
      <c r="R11052" s="20"/>
    </row>
    <row r="11053" customFormat="false" ht="15" hidden="false" customHeight="false" outlineLevel="0" collapsed="false">
      <c r="A11053" s="19" t="n">
        <v>102</v>
      </c>
      <c r="B11053" s="19" t="n">
        <f aca="false">IFERROR(VLOOKUP(A11053,Personal!$A$6:$F$112,2,FALSE()),"")</f>
        <v>0</v>
      </c>
      <c r="C11053" s="19" t="n">
        <f aca="false">IFERROR(VLOOKUP(A11053,Personal!$A$6:$F$112,3,FALSE()),"")</f>
        <v>0</v>
      </c>
      <c r="D11053" s="19" t="s">
        <v>112</v>
      </c>
      <c r="E11053" s="19" t="s">
        <v>113</v>
      </c>
      <c r="F11053" s="19" t="s">
        <v>114</v>
      </c>
      <c r="G11053" s="19" t="s">
        <v>291</v>
      </c>
      <c r="H11053" s="19" t="n">
        <f aca="false">IF(OR(VLOOKUP(A11053,Personal!$A$6:$F$112,5,FALSE())&lt;&gt;"Sí",N11053="No aplica"),0,'Catàleg GRAE'!D43)</f>
        <v>2</v>
      </c>
      <c r="I11053" s="20"/>
      <c r="J11053" s="20"/>
      <c r="K11053" s="20"/>
      <c r="L11053" s="21"/>
      <c r="M11053" s="21"/>
      <c r="N11053" s="20"/>
      <c r="O11053" s="20"/>
      <c r="P11053" s="19" t="str">
        <f aca="false">IF(I11053="","",I11053-H11053)</f>
        <v/>
      </c>
      <c r="Q11053" s="19" t="str">
        <f aca="true">IF(B11053="","",IF(N11053="No aplica","No aplica",IF(I11053="","Pendent",IF(N11053="Per substituir","Substituir",IF(OR(N11053="No localitzat",N11053="No lliurat"),"Reposar",IF(I11053&lt;H11053,"Reposar",IF(I11053&gt;H11053,"Revisar excedent",IF(AND(G11053="Sí",M11053&lt;&gt;"",M11053&lt;TODAY()),"EPI caducat",IF(AND(G11053="Sí",M11053&lt;&gt;"",M11053&lt;=TODAY()+90),"EPI caduca ≤90 dies",IF(OR(N11053="Deteriorat usable",N11053="Revisió necessària"),"Revisar","OK"))))))))))</f>
      </c>
      <c r="R11053" s="20"/>
    </row>
    <row r="11054" customFormat="false" ht="15" hidden="false" customHeight="false" outlineLevel="0" collapsed="false">
      <c r="A11054" s="19" t="n">
        <v>102</v>
      </c>
      <c r="B11054" s="19" t="n">
        <f aca="false">IFERROR(VLOOKUP(A11054,Personal!$A$6:$F$112,2,FALSE()),"")</f>
        <v>0</v>
      </c>
      <c r="C11054" s="19" t="n">
        <f aca="false">IFERROR(VLOOKUP(A11054,Personal!$A$6:$F$112,3,FALSE()),"")</f>
        <v>0</v>
      </c>
      <c r="D11054" s="19" t="s">
        <v>102</v>
      </c>
      <c r="E11054" s="19" t="s">
        <v>115</v>
      </c>
      <c r="F11054" s="19" t="s">
        <v>116</v>
      </c>
      <c r="G11054" s="19" t="s">
        <v>291</v>
      </c>
      <c r="H11054" s="19" t="n">
        <f aca="false">IF(OR(VLOOKUP(A11054,Personal!$A$6:$F$112,5,FALSE())&lt;&gt;"Sí",N11054="No aplica"),0,'Catàleg GRAE'!D44)</f>
        <v>1</v>
      </c>
      <c r="I11054" s="20"/>
      <c r="J11054" s="20"/>
      <c r="K11054" s="20"/>
      <c r="L11054" s="21"/>
      <c r="M11054" s="21"/>
      <c r="N11054" s="20"/>
      <c r="O11054" s="20"/>
      <c r="P11054" s="19" t="str">
        <f aca="false">IF(I11054="","",I11054-H11054)</f>
        <v/>
      </c>
      <c r="Q11054" s="19" t="str">
        <f aca="true">IF(B11054="","",IF(N11054="No aplica","No aplica",IF(I11054="","Pendent",IF(N11054="Per substituir","Substituir",IF(OR(N11054="No localitzat",N11054="No lliurat"),"Reposar",IF(I11054&lt;H11054,"Reposar",IF(I11054&gt;H11054,"Revisar excedent",IF(AND(G11054="Sí",M11054&lt;&gt;"",M11054&lt;TODAY()),"EPI caducat",IF(AND(G11054="Sí",M11054&lt;&gt;"",M11054&lt;=TODAY()+90),"EPI caduca ≤90 dies",IF(OR(N11054="Deteriorat usable",N11054="Revisió necessària"),"Revisar","OK"))))))))))</f>
      </c>
      <c r="R11054" s="20"/>
    </row>
    <row r="11055" customFormat="false" ht="15" hidden="false" customHeight="false" outlineLevel="0" collapsed="false">
      <c r="A11055" s="19" t="n">
        <v>102</v>
      </c>
      <c r="B11055" s="19" t="n">
        <f aca="false">IFERROR(VLOOKUP(A11055,Personal!$A$6:$F$112,2,FALSE()),"")</f>
        <v>0</v>
      </c>
      <c r="C11055" s="19" t="n">
        <f aca="false">IFERROR(VLOOKUP(A11055,Personal!$A$6:$F$112,3,FALSE()),"")</f>
        <v>0</v>
      </c>
      <c r="D11055" s="19" t="s">
        <v>102</v>
      </c>
      <c r="E11055" s="19" t="s">
        <v>117</v>
      </c>
      <c r="F11055" s="19" t="s">
        <v>118</v>
      </c>
      <c r="G11055" s="19" t="s">
        <v>272</v>
      </c>
      <c r="H11055" s="19" t="n">
        <f aca="false">IF(OR(VLOOKUP(A11055,Personal!$A$6:$F$112,5,FALSE())&lt;&gt;"Sí",N11055="No aplica"),0,'Catàleg GRAE'!D45)</f>
        <v>1</v>
      </c>
      <c r="I11055" s="20"/>
      <c r="J11055" s="20"/>
      <c r="K11055" s="20"/>
      <c r="L11055" s="21"/>
      <c r="M11055" s="21"/>
      <c r="N11055" s="20"/>
      <c r="O11055" s="20"/>
      <c r="P11055" s="19" t="str">
        <f aca="false">IF(I11055="","",I11055-H11055)</f>
        <v/>
      </c>
      <c r="Q11055" s="19" t="str">
        <f aca="true">IF(B11055="","",IF(N11055="No aplica","No aplica",IF(I11055="","Pendent",IF(N11055="Per substituir","Substituir",IF(OR(N11055="No localitzat",N11055="No lliurat"),"Reposar",IF(I11055&lt;H11055,"Reposar",IF(I11055&gt;H11055,"Revisar excedent",IF(AND(G11055="Sí",M11055&lt;&gt;"",M11055&lt;TODAY()),"EPI caducat",IF(AND(G11055="Sí",M11055&lt;&gt;"",M11055&lt;=TODAY()+90),"EPI caduca ≤90 dies",IF(OR(N11055="Deteriorat usable",N11055="Revisió necessària"),"Revisar","OK"))))))))))</f>
      </c>
      <c r="R11055" s="20"/>
    </row>
    <row r="11056" customFormat="false" ht="15" hidden="false" customHeight="false" outlineLevel="0" collapsed="false">
      <c r="A11056" s="19" t="n">
        <v>102</v>
      </c>
      <c r="B11056" s="19" t="n">
        <f aca="false">IFERROR(VLOOKUP(A11056,Personal!$A$6:$F$112,2,FALSE()),"")</f>
        <v>0</v>
      </c>
      <c r="C11056" s="19" t="n">
        <f aca="false">IFERROR(VLOOKUP(A11056,Personal!$A$6:$F$112,3,FALSE()),"")</f>
        <v>0</v>
      </c>
      <c r="D11056" s="19" t="s">
        <v>102</v>
      </c>
      <c r="E11056" s="19" t="s">
        <v>119</v>
      </c>
      <c r="F11056" s="19" t="s">
        <v>120</v>
      </c>
      <c r="G11056" s="19" t="s">
        <v>272</v>
      </c>
      <c r="H11056" s="19" t="n">
        <f aca="false">IF(OR(VLOOKUP(A11056,Personal!$A$6:$F$112,5,FALSE())&lt;&gt;"Sí",N11056="No aplica"),0,'Catàleg GRAE'!D46)</f>
        <v>1</v>
      </c>
      <c r="I11056" s="20"/>
      <c r="J11056" s="20"/>
      <c r="K11056" s="20"/>
      <c r="L11056" s="21"/>
      <c r="M11056" s="21"/>
      <c r="N11056" s="20"/>
      <c r="O11056" s="20"/>
      <c r="P11056" s="19" t="str">
        <f aca="false">IF(I11056="","",I11056-H11056)</f>
        <v/>
      </c>
      <c r="Q11056" s="19" t="str">
        <f aca="true">IF(B11056="","",IF(N11056="No aplica","No aplica",IF(I11056="","Pendent",IF(N11056="Per substituir","Substituir",IF(OR(N11056="No localitzat",N11056="No lliurat"),"Reposar",IF(I11056&lt;H11056,"Reposar",IF(I11056&gt;H11056,"Revisar excedent",IF(AND(G11056="Sí",M11056&lt;&gt;"",M11056&lt;TODAY()),"EPI caducat",IF(AND(G11056="Sí",M11056&lt;&gt;"",M11056&lt;=TODAY()+90),"EPI caduca ≤90 dies",IF(OR(N11056="Deteriorat usable",N11056="Revisió necessària"),"Revisar","OK"))))))))))</f>
      </c>
      <c r="R11056" s="20"/>
    </row>
    <row r="11057" customFormat="false" ht="15" hidden="false" customHeight="false" outlineLevel="0" collapsed="false">
      <c r="A11057" s="19" t="n">
        <v>102</v>
      </c>
      <c r="B11057" s="19" t="n">
        <f aca="false">IFERROR(VLOOKUP(A11057,Personal!$A$6:$F$112,2,FALSE()),"")</f>
        <v>0</v>
      </c>
      <c r="C11057" s="19" t="n">
        <f aca="false">IFERROR(VLOOKUP(A11057,Personal!$A$6:$F$112,3,FALSE()),"")</f>
        <v>0</v>
      </c>
      <c r="D11057" s="19" t="s">
        <v>97</v>
      </c>
      <c r="E11057" s="19" t="s">
        <v>121</v>
      </c>
      <c r="F11057" s="19" t="s">
        <v>122</v>
      </c>
      <c r="G11057" s="19" t="s">
        <v>291</v>
      </c>
      <c r="H11057" s="19" t="n">
        <f aca="false">IF(OR(VLOOKUP(A11057,Personal!$A$6:$F$112,5,FALSE())&lt;&gt;"Sí",N11057="No aplica"),0,'Catàleg GRAE'!D47)</f>
        <v>1</v>
      </c>
      <c r="I11057" s="20"/>
      <c r="J11057" s="20"/>
      <c r="K11057" s="20"/>
      <c r="L11057" s="21"/>
      <c r="M11057" s="21"/>
      <c r="N11057" s="20"/>
      <c r="O11057" s="20"/>
      <c r="P11057" s="19" t="str">
        <f aca="false">IF(I11057="","",I11057-H11057)</f>
        <v/>
      </c>
      <c r="Q11057" s="19" t="str">
        <f aca="true">IF(B11057="","",IF(N11057="No aplica","No aplica",IF(I11057="","Pendent",IF(N11057="Per substituir","Substituir",IF(OR(N11057="No localitzat",N11057="No lliurat"),"Reposar",IF(I11057&lt;H11057,"Reposar",IF(I11057&gt;H11057,"Revisar excedent",IF(AND(G11057="Sí",M11057&lt;&gt;"",M11057&lt;TODAY()),"EPI caducat",IF(AND(G11057="Sí",M11057&lt;&gt;"",M11057&lt;=TODAY()+90),"EPI caduca ≤90 dies",IF(OR(N11057="Deteriorat usable",N11057="Revisió necessària"),"Revisar","OK"))))))))))</f>
      </c>
      <c r="R11057" s="20"/>
    </row>
    <row r="11058" customFormat="false" ht="15" hidden="false" customHeight="false" outlineLevel="0" collapsed="false">
      <c r="A11058" s="19" t="n">
        <v>102</v>
      </c>
      <c r="B11058" s="19" t="n">
        <f aca="false">IFERROR(VLOOKUP(A11058,Personal!$A$6:$F$112,2,FALSE()),"")</f>
        <v>0</v>
      </c>
      <c r="C11058" s="19" t="n">
        <f aca="false">IFERROR(VLOOKUP(A11058,Personal!$A$6:$F$112,3,FALSE()),"")</f>
        <v>0</v>
      </c>
      <c r="D11058" s="19" t="s">
        <v>97</v>
      </c>
      <c r="E11058" s="19" t="s">
        <v>123</v>
      </c>
      <c r="F11058" s="19" t="s">
        <v>124</v>
      </c>
      <c r="G11058" s="19" t="s">
        <v>291</v>
      </c>
      <c r="H11058" s="19" t="n">
        <f aca="false">IF(OR(VLOOKUP(A11058,Personal!$A$6:$F$112,5,FALSE())&lt;&gt;"Sí",N11058="No aplica"),0,'Catàleg GRAE'!D48)</f>
        <v>1</v>
      </c>
      <c r="I11058" s="20"/>
      <c r="J11058" s="20"/>
      <c r="K11058" s="20"/>
      <c r="L11058" s="21"/>
      <c r="M11058" s="21"/>
      <c r="N11058" s="20"/>
      <c r="O11058" s="20"/>
      <c r="P11058" s="19" t="str">
        <f aca="false">IF(I11058="","",I11058-H11058)</f>
        <v/>
      </c>
      <c r="Q11058" s="19" t="str">
        <f aca="true">IF(B11058="","",IF(N11058="No aplica","No aplica",IF(I11058="","Pendent",IF(N11058="Per substituir","Substituir",IF(OR(N11058="No localitzat",N11058="No lliurat"),"Reposar",IF(I11058&lt;H11058,"Reposar",IF(I11058&gt;H11058,"Revisar excedent",IF(AND(G11058="Sí",M11058&lt;&gt;"",M11058&lt;TODAY()),"EPI caducat",IF(AND(G11058="Sí",M11058&lt;&gt;"",M11058&lt;=TODAY()+90),"EPI caduca ≤90 dies",IF(OR(N11058="Deteriorat usable",N11058="Revisió necessària"),"Revisar","OK"))))))))))</f>
      </c>
      <c r="R11058" s="20"/>
    </row>
    <row r="11059" customFormat="false" ht="15" hidden="false" customHeight="false" outlineLevel="0" collapsed="false">
      <c r="A11059" s="19" t="n">
        <v>102</v>
      </c>
      <c r="B11059" s="19" t="n">
        <f aca="false">IFERROR(VLOOKUP(A11059,Personal!$A$6:$F$112,2,FALSE()),"")</f>
        <v>0</v>
      </c>
      <c r="C11059" s="19" t="n">
        <f aca="false">IFERROR(VLOOKUP(A11059,Personal!$A$6:$F$112,3,FALSE()),"")</f>
        <v>0</v>
      </c>
      <c r="D11059" s="19" t="s">
        <v>125</v>
      </c>
      <c r="E11059" s="19" t="s">
        <v>126</v>
      </c>
      <c r="F11059" s="19" t="s">
        <v>127</v>
      </c>
      <c r="G11059" s="19" t="s">
        <v>272</v>
      </c>
      <c r="H11059" s="19" t="n">
        <f aca="false">IF(OR(VLOOKUP(A11059,Personal!$A$6:$F$112,5,FALSE())&lt;&gt;"Sí",N11059="No aplica"),0,'Catàleg GRAE'!D49)</f>
        <v>1</v>
      </c>
      <c r="I11059" s="20"/>
      <c r="J11059" s="20"/>
      <c r="K11059" s="20"/>
      <c r="L11059" s="21"/>
      <c r="M11059" s="21"/>
      <c r="N11059" s="20"/>
      <c r="O11059" s="20"/>
      <c r="P11059" s="19" t="str">
        <f aca="false">IF(I11059="","",I11059-H11059)</f>
        <v/>
      </c>
      <c r="Q11059" s="19" t="str">
        <f aca="true">IF(B11059="","",IF(N11059="No aplica","No aplica",IF(I11059="","Pendent",IF(N11059="Per substituir","Substituir",IF(OR(N11059="No localitzat",N11059="No lliurat"),"Reposar",IF(I11059&lt;H11059,"Reposar",IF(I11059&gt;H11059,"Revisar excedent",IF(AND(G11059="Sí",M11059&lt;&gt;"",M11059&lt;TODAY()),"EPI caducat",IF(AND(G11059="Sí",M11059&lt;&gt;"",M11059&lt;=TODAY()+90),"EPI caduca ≤90 dies",IF(OR(N11059="Deteriorat usable",N11059="Revisió necessària"),"Revisar","OK"))))))))))</f>
      </c>
      <c r="R11059" s="20"/>
    </row>
    <row r="11060" customFormat="false" ht="15" hidden="false" customHeight="false" outlineLevel="0" collapsed="false">
      <c r="A11060" s="19" t="n">
        <v>102</v>
      </c>
      <c r="B11060" s="19" t="n">
        <f aca="false">IFERROR(VLOOKUP(A11060,Personal!$A$6:$F$112,2,FALSE()),"")</f>
        <v>0</v>
      </c>
      <c r="C11060" s="19" t="n">
        <f aca="false">IFERROR(VLOOKUP(A11060,Personal!$A$6:$F$112,3,FALSE()),"")</f>
        <v>0</v>
      </c>
      <c r="D11060" s="19" t="s">
        <v>125</v>
      </c>
      <c r="E11060" s="19" t="s">
        <v>128</v>
      </c>
      <c r="F11060" s="19" t="s">
        <v>129</v>
      </c>
      <c r="G11060" s="19" t="s">
        <v>272</v>
      </c>
      <c r="H11060" s="19" t="n">
        <f aca="false">IF(OR(VLOOKUP(A11060,Personal!$A$6:$F$112,5,FALSE())&lt;&gt;"Sí",N11060="No aplica"),0,'Catàleg GRAE'!D50)</f>
        <v>1</v>
      </c>
      <c r="I11060" s="20"/>
      <c r="J11060" s="20"/>
      <c r="K11060" s="20"/>
      <c r="L11060" s="21"/>
      <c r="M11060" s="21"/>
      <c r="N11060" s="20"/>
      <c r="O11060" s="20"/>
      <c r="P11060" s="19" t="str">
        <f aca="false">IF(I11060="","",I11060-H11060)</f>
        <v/>
      </c>
      <c r="Q11060" s="19" t="str">
        <f aca="true">IF(B11060="","",IF(N11060="No aplica","No aplica",IF(I11060="","Pendent",IF(N11060="Per substituir","Substituir",IF(OR(N11060="No localitzat",N11060="No lliurat"),"Reposar",IF(I11060&lt;H11060,"Reposar",IF(I11060&gt;H11060,"Revisar excedent",IF(AND(G11060="Sí",M11060&lt;&gt;"",M11060&lt;TODAY()),"EPI caducat",IF(AND(G11060="Sí",M11060&lt;&gt;"",M11060&lt;=TODAY()+90),"EPI caduca ≤90 dies",IF(OR(N11060="Deteriorat usable",N11060="Revisió necessària"),"Revisar","OK"))))))))))</f>
      </c>
      <c r="R11060" s="20"/>
    </row>
    <row r="11061" customFormat="false" ht="15" hidden="false" customHeight="false" outlineLevel="0" collapsed="false">
      <c r="A11061" s="19" t="n">
        <v>102</v>
      </c>
      <c r="B11061" s="19" t="n">
        <f aca="false">IFERROR(VLOOKUP(A11061,Personal!$A$6:$F$112,2,FALSE()),"")</f>
        <v>0</v>
      </c>
      <c r="C11061" s="19" t="n">
        <f aca="false">IFERROR(VLOOKUP(A11061,Personal!$A$6:$F$112,3,FALSE()),"")</f>
        <v>0</v>
      </c>
      <c r="D11061" s="19" t="s">
        <v>125</v>
      </c>
      <c r="E11061" s="19" t="s">
        <v>130</v>
      </c>
      <c r="F11061" s="19" t="s">
        <v>131</v>
      </c>
      <c r="G11061" s="19" t="s">
        <v>291</v>
      </c>
      <c r="H11061" s="19" t="n">
        <f aca="false">IF(OR(VLOOKUP(A11061,Personal!$A$6:$F$112,5,FALSE())&lt;&gt;"Sí",N11061="No aplica"),0,'Catàleg GRAE'!D51)</f>
        <v>1</v>
      </c>
      <c r="I11061" s="20"/>
      <c r="J11061" s="20"/>
      <c r="K11061" s="20"/>
      <c r="L11061" s="21"/>
      <c r="M11061" s="21"/>
      <c r="N11061" s="20"/>
      <c r="O11061" s="20"/>
      <c r="P11061" s="19" t="str">
        <f aca="false">IF(I11061="","",I11061-H11061)</f>
        <v/>
      </c>
      <c r="Q11061" s="19" t="str">
        <f aca="true">IF(B11061="","",IF(N11061="No aplica","No aplica",IF(I11061="","Pendent",IF(N11061="Per substituir","Substituir",IF(OR(N11061="No localitzat",N11061="No lliurat"),"Reposar",IF(I11061&lt;H11061,"Reposar",IF(I11061&gt;H11061,"Revisar excedent",IF(AND(G11061="Sí",M11061&lt;&gt;"",M11061&lt;TODAY()),"EPI caducat",IF(AND(G11061="Sí",M11061&lt;&gt;"",M11061&lt;=TODAY()+90),"EPI caduca ≤90 dies",IF(OR(N11061="Deteriorat usable",N11061="Revisió necessària"),"Revisar","OK"))))))))))</f>
      </c>
      <c r="R11061" s="20"/>
    </row>
    <row r="11062" customFormat="false" ht="15" hidden="false" customHeight="false" outlineLevel="0" collapsed="false">
      <c r="A11062" s="19" t="n">
        <v>102</v>
      </c>
      <c r="B11062" s="19" t="n">
        <f aca="false">IFERROR(VLOOKUP(A11062,Personal!$A$6:$F$112,2,FALSE()),"")</f>
        <v>0</v>
      </c>
      <c r="C11062" s="19" t="n">
        <f aca="false">IFERROR(VLOOKUP(A11062,Personal!$A$6:$F$112,3,FALSE()),"")</f>
        <v>0</v>
      </c>
      <c r="D11062" s="19" t="s">
        <v>132</v>
      </c>
      <c r="E11062" s="19" t="s">
        <v>133</v>
      </c>
      <c r="F11062" s="19" t="s">
        <v>134</v>
      </c>
      <c r="G11062" s="19" t="s">
        <v>291</v>
      </c>
      <c r="H11062" s="19" t="n">
        <f aca="false">IF(OR(VLOOKUP(A11062,Personal!$A$6:$F$112,5,FALSE())&lt;&gt;"Sí",N11062="No aplica"),0,'Catàleg GRAE'!D52)</f>
        <v>1</v>
      </c>
      <c r="I11062" s="20"/>
      <c r="J11062" s="20"/>
      <c r="K11062" s="20"/>
      <c r="L11062" s="21"/>
      <c r="M11062" s="21"/>
      <c r="N11062" s="20"/>
      <c r="O11062" s="20"/>
      <c r="P11062" s="19" t="str">
        <f aca="false">IF(I11062="","",I11062-H11062)</f>
        <v/>
      </c>
      <c r="Q11062" s="19" t="str">
        <f aca="true">IF(B11062="","",IF(N11062="No aplica","No aplica",IF(I11062="","Pendent",IF(N11062="Per substituir","Substituir",IF(OR(N11062="No localitzat",N11062="No lliurat"),"Reposar",IF(I11062&lt;H11062,"Reposar",IF(I11062&gt;H11062,"Revisar excedent",IF(AND(G11062="Sí",M11062&lt;&gt;"",M11062&lt;TODAY()),"EPI caducat",IF(AND(G11062="Sí",M11062&lt;&gt;"",M11062&lt;=TODAY()+90),"EPI caduca ≤90 dies",IF(OR(N11062="Deteriorat usable",N11062="Revisió necessària"),"Revisar","OK"))))))))))</f>
      </c>
      <c r="R11062" s="20"/>
    </row>
    <row r="11063" customFormat="false" ht="15" hidden="false" customHeight="false" outlineLevel="0" collapsed="false">
      <c r="A11063" s="19" t="n">
        <v>102</v>
      </c>
      <c r="B11063" s="19" t="n">
        <f aca="false">IFERROR(VLOOKUP(A11063,Personal!$A$6:$F$112,2,FALSE()),"")</f>
        <v>0</v>
      </c>
      <c r="C11063" s="19" t="n">
        <f aca="false">IFERROR(VLOOKUP(A11063,Personal!$A$6:$F$112,3,FALSE()),"")</f>
        <v>0</v>
      </c>
      <c r="D11063" s="19" t="s">
        <v>94</v>
      </c>
      <c r="E11063" s="19" t="s">
        <v>135</v>
      </c>
      <c r="F11063" s="19" t="s">
        <v>136</v>
      </c>
      <c r="G11063" s="19" t="s">
        <v>291</v>
      </c>
      <c r="H11063" s="19" t="n">
        <f aca="false">IF(OR(VLOOKUP(A11063,Personal!$A$6:$F$112,5,FALSE())&lt;&gt;"Sí",N11063="No aplica"),0,'Catàleg GRAE'!D53)</f>
        <v>1</v>
      </c>
      <c r="I11063" s="20"/>
      <c r="J11063" s="20"/>
      <c r="K11063" s="20"/>
      <c r="L11063" s="21"/>
      <c r="M11063" s="21"/>
      <c r="N11063" s="20"/>
      <c r="O11063" s="20"/>
      <c r="P11063" s="19" t="str">
        <f aca="false">IF(I11063="","",I11063-H11063)</f>
        <v/>
      </c>
      <c r="Q11063" s="19" t="str">
        <f aca="true">IF(B11063="","",IF(N11063="No aplica","No aplica",IF(I11063="","Pendent",IF(N11063="Per substituir","Substituir",IF(OR(N11063="No localitzat",N11063="No lliurat"),"Reposar",IF(I11063&lt;H11063,"Reposar",IF(I11063&gt;H11063,"Revisar excedent",IF(AND(G11063="Sí",M11063&lt;&gt;"",M11063&lt;TODAY()),"EPI caducat",IF(AND(G11063="Sí",M11063&lt;&gt;"",M11063&lt;=TODAY()+90),"EPI caduca ≤90 dies",IF(OR(N11063="Deteriorat usable",N11063="Revisió necessària"),"Revisar","OK"))))))))))</f>
      </c>
      <c r="R11063" s="20"/>
    </row>
    <row r="11064" customFormat="false" ht="15" hidden="false" customHeight="false" outlineLevel="0" collapsed="false">
      <c r="A11064" s="19" t="n">
        <v>102</v>
      </c>
      <c r="B11064" s="19" t="n">
        <f aca="false">IFERROR(VLOOKUP(A11064,Personal!$A$6:$F$112,2,FALSE()),"")</f>
        <v>0</v>
      </c>
      <c r="C11064" s="19" t="n">
        <f aca="false">IFERROR(VLOOKUP(A11064,Personal!$A$6:$F$112,3,FALSE()),"")</f>
        <v>0</v>
      </c>
      <c r="D11064" s="19" t="s">
        <v>137</v>
      </c>
      <c r="E11064" s="19" t="s">
        <v>138</v>
      </c>
      <c r="F11064" s="19" t="s">
        <v>139</v>
      </c>
      <c r="G11064" s="19" t="s">
        <v>291</v>
      </c>
      <c r="H11064" s="19" t="n">
        <f aca="false">IF(OR(VLOOKUP(A11064,Personal!$A$6:$F$112,5,FALSE())&lt;&gt;"Sí",N11064="No aplica"),0,'Catàleg GRAE'!D54)</f>
        <v>1</v>
      </c>
      <c r="I11064" s="20"/>
      <c r="J11064" s="20"/>
      <c r="K11064" s="20"/>
      <c r="L11064" s="21"/>
      <c r="M11064" s="21"/>
      <c r="N11064" s="20"/>
      <c r="O11064" s="20"/>
      <c r="P11064" s="19" t="str">
        <f aca="false">IF(I11064="","",I11064-H11064)</f>
        <v/>
      </c>
      <c r="Q11064" s="19" t="str">
        <f aca="true">IF(B11064="","",IF(N11064="No aplica","No aplica",IF(I11064="","Pendent",IF(N11064="Per substituir","Substituir",IF(OR(N11064="No localitzat",N11064="No lliurat"),"Reposar",IF(I11064&lt;H11064,"Reposar",IF(I11064&gt;H11064,"Revisar excedent",IF(AND(G11064="Sí",M11064&lt;&gt;"",M11064&lt;TODAY()),"EPI caducat",IF(AND(G11064="Sí",M11064&lt;&gt;"",M11064&lt;=TODAY()+90),"EPI caduca ≤90 dies",IF(OR(N11064="Deteriorat usable",N11064="Revisió necessària"),"Revisar","OK"))))))))))</f>
      </c>
      <c r="R11064" s="20"/>
    </row>
    <row r="11065" customFormat="false" ht="15" hidden="false" customHeight="false" outlineLevel="0" collapsed="false">
      <c r="A11065" s="19" t="n">
        <v>102</v>
      </c>
      <c r="B11065" s="19" t="n">
        <f aca="false">IFERROR(VLOOKUP(A11065,Personal!$A$6:$F$112,2,FALSE()),"")</f>
        <v>0</v>
      </c>
      <c r="C11065" s="19" t="n">
        <f aca="false">IFERROR(VLOOKUP(A11065,Personal!$A$6:$F$112,3,FALSE()),"")</f>
        <v>0</v>
      </c>
      <c r="D11065" s="19" t="s">
        <v>94</v>
      </c>
      <c r="E11065" s="19" t="s">
        <v>140</v>
      </c>
      <c r="F11065" s="19" t="s">
        <v>141</v>
      </c>
      <c r="G11065" s="19" t="s">
        <v>291</v>
      </c>
      <c r="H11065" s="19" t="n">
        <f aca="false">IF(OR(VLOOKUP(A11065,Personal!$A$6:$F$112,5,FALSE())&lt;&gt;"Sí",N11065="No aplica"),0,'Catàleg GRAE'!D55)</f>
        <v>1</v>
      </c>
      <c r="I11065" s="20"/>
      <c r="J11065" s="20"/>
      <c r="K11065" s="20"/>
      <c r="L11065" s="21"/>
      <c r="M11065" s="21"/>
      <c r="N11065" s="20"/>
      <c r="O11065" s="20"/>
      <c r="P11065" s="19" t="str">
        <f aca="false">IF(I11065="","",I11065-H11065)</f>
        <v/>
      </c>
      <c r="Q11065" s="19" t="str">
        <f aca="true">IF(B11065="","",IF(N11065="No aplica","No aplica",IF(I11065="","Pendent",IF(N11065="Per substituir","Substituir",IF(OR(N11065="No localitzat",N11065="No lliurat"),"Reposar",IF(I11065&lt;H11065,"Reposar",IF(I11065&gt;H11065,"Revisar excedent",IF(AND(G11065="Sí",M11065&lt;&gt;"",M11065&lt;TODAY()),"EPI caducat",IF(AND(G11065="Sí",M11065&lt;&gt;"",M11065&lt;=TODAY()+90),"EPI caduca ≤90 dies",IF(OR(N11065="Deteriorat usable",N11065="Revisió necessària"),"Revisar","OK"))))))))))</f>
      </c>
      <c r="R11065" s="20"/>
    </row>
    <row r="11066" customFormat="false" ht="15" hidden="false" customHeight="false" outlineLevel="0" collapsed="false">
      <c r="A11066" s="19" t="n">
        <v>102</v>
      </c>
      <c r="B11066" s="19" t="n">
        <f aca="false">IFERROR(VLOOKUP(A11066,Personal!$A$6:$F$112,2,FALSE()),"")</f>
        <v>0</v>
      </c>
      <c r="C11066" s="19" t="n">
        <f aca="false">IFERROR(VLOOKUP(A11066,Personal!$A$6:$F$112,3,FALSE()),"")</f>
        <v>0</v>
      </c>
      <c r="D11066" s="19" t="s">
        <v>142</v>
      </c>
      <c r="E11066" s="19" t="s">
        <v>143</v>
      </c>
      <c r="F11066" s="19" t="s">
        <v>144</v>
      </c>
      <c r="G11066" s="19" t="s">
        <v>291</v>
      </c>
      <c r="H11066" s="19" t="n">
        <f aca="false">IF(OR(VLOOKUP(A11066,Personal!$A$6:$F$112,5,FALSE())&lt;&gt;"Sí",N11066="No aplica"),0,'Catàleg GRAE'!D56)</f>
        <v>1</v>
      </c>
      <c r="I11066" s="20"/>
      <c r="J11066" s="20"/>
      <c r="K11066" s="20"/>
      <c r="L11066" s="21"/>
      <c r="M11066" s="21"/>
      <c r="N11066" s="20"/>
      <c r="O11066" s="20"/>
      <c r="P11066" s="19" t="str">
        <f aca="false">IF(I11066="","",I11066-H11066)</f>
        <v/>
      </c>
      <c r="Q11066" s="19" t="str">
        <f aca="true">IF(B11066="","",IF(N11066="No aplica","No aplica",IF(I11066="","Pendent",IF(N11066="Per substituir","Substituir",IF(OR(N11066="No localitzat",N11066="No lliurat"),"Reposar",IF(I11066&lt;H11066,"Reposar",IF(I11066&gt;H11066,"Revisar excedent",IF(AND(G11066="Sí",M11066&lt;&gt;"",M11066&lt;TODAY()),"EPI caducat",IF(AND(G11066="Sí",M11066&lt;&gt;"",M11066&lt;=TODAY()+90),"EPI caduca ≤90 dies",IF(OR(N11066="Deteriorat usable",N11066="Revisió necessària"),"Revisar","OK"))))))))))</f>
      </c>
      <c r="R11066" s="20"/>
    </row>
    <row r="11067" customFormat="false" ht="15" hidden="false" customHeight="false" outlineLevel="0" collapsed="false">
      <c r="A11067" s="19" t="n">
        <v>102</v>
      </c>
      <c r="B11067" s="19" t="n">
        <f aca="false">IFERROR(VLOOKUP(A11067,Personal!$A$6:$F$112,2,FALSE()),"")</f>
        <v>0</v>
      </c>
      <c r="C11067" s="19" t="n">
        <f aca="false">IFERROR(VLOOKUP(A11067,Personal!$A$6:$F$112,3,FALSE()),"")</f>
        <v>0</v>
      </c>
      <c r="D11067" s="19" t="s">
        <v>112</v>
      </c>
      <c r="E11067" s="19" t="s">
        <v>145</v>
      </c>
      <c r="F11067" s="19" t="s">
        <v>146</v>
      </c>
      <c r="G11067" s="19" t="s">
        <v>291</v>
      </c>
      <c r="H11067" s="19" t="n">
        <f aca="false">IF(OR(VLOOKUP(A11067,Personal!$A$6:$F$112,5,FALSE())&lt;&gt;"Sí",N11067="No aplica"),0,'Catàleg GRAE'!D57)</f>
        <v>1</v>
      </c>
      <c r="I11067" s="20"/>
      <c r="J11067" s="20"/>
      <c r="K11067" s="20"/>
      <c r="L11067" s="21"/>
      <c r="M11067" s="21"/>
      <c r="N11067" s="20"/>
      <c r="O11067" s="20"/>
      <c r="P11067" s="19" t="str">
        <f aca="false">IF(I11067="","",I11067-H11067)</f>
        <v/>
      </c>
      <c r="Q11067" s="19" t="str">
        <f aca="true">IF(B11067="","",IF(N11067="No aplica","No aplica",IF(I11067="","Pendent",IF(N11067="Per substituir","Substituir",IF(OR(N11067="No localitzat",N11067="No lliurat"),"Reposar",IF(I11067&lt;H11067,"Reposar",IF(I11067&gt;H11067,"Revisar excedent",IF(AND(G11067="Sí",M11067&lt;&gt;"",M11067&lt;TODAY()),"EPI caducat",IF(AND(G11067="Sí",M11067&lt;&gt;"",M11067&lt;=TODAY()+90),"EPI caduca ≤90 dies",IF(OR(N11067="Deteriorat usable",N11067="Revisió necessària"),"Revisar","OK"))))))))))</f>
      </c>
      <c r="R11067" s="20"/>
    </row>
    <row r="11068" customFormat="false" ht="15" hidden="false" customHeight="false" outlineLevel="0" collapsed="false">
      <c r="A11068" s="19" t="n">
        <v>102</v>
      </c>
      <c r="B11068" s="19" t="n">
        <f aca="false">IFERROR(VLOOKUP(A11068,Personal!$A$6:$F$112,2,FALSE()),"")</f>
        <v>0</v>
      </c>
      <c r="C11068" s="19" t="n">
        <f aca="false">IFERROR(VLOOKUP(A11068,Personal!$A$6:$F$112,3,FALSE()),"")</f>
        <v>0</v>
      </c>
      <c r="D11068" s="19" t="s">
        <v>137</v>
      </c>
      <c r="E11068" s="19" t="s">
        <v>147</v>
      </c>
      <c r="F11068" s="19" t="s">
        <v>148</v>
      </c>
      <c r="G11068" s="19" t="s">
        <v>291</v>
      </c>
      <c r="H11068" s="19" t="n">
        <f aca="false">IF(OR(VLOOKUP(A11068,Personal!$A$6:$F$112,5,FALSE())&lt;&gt;"Sí",N11068="No aplica"),0,'Catàleg GRAE'!D58)</f>
        <v>1</v>
      </c>
      <c r="I11068" s="20"/>
      <c r="J11068" s="20"/>
      <c r="K11068" s="20"/>
      <c r="L11068" s="21"/>
      <c r="M11068" s="21"/>
      <c r="N11068" s="20"/>
      <c r="O11068" s="20"/>
      <c r="P11068" s="19" t="str">
        <f aca="false">IF(I11068="","",I11068-H11068)</f>
        <v/>
      </c>
      <c r="Q11068" s="19" t="str">
        <f aca="true">IF(B11068="","",IF(N11068="No aplica","No aplica",IF(I11068="","Pendent",IF(N11068="Per substituir","Substituir",IF(OR(N11068="No localitzat",N11068="No lliurat"),"Reposar",IF(I11068&lt;H11068,"Reposar",IF(I11068&gt;H11068,"Revisar excedent",IF(AND(G11068="Sí",M11068&lt;&gt;"",M11068&lt;TODAY()),"EPI caducat",IF(AND(G11068="Sí",M11068&lt;&gt;"",M11068&lt;=TODAY()+90),"EPI caduca ≤90 dies",IF(OR(N11068="Deteriorat usable",N11068="Revisió necessària"),"Revisar","OK"))))))))))</f>
      </c>
      <c r="R11068" s="20"/>
    </row>
    <row r="11069" customFormat="false" ht="15" hidden="false" customHeight="false" outlineLevel="0" collapsed="false">
      <c r="A11069" s="19" t="n">
        <v>102</v>
      </c>
      <c r="B11069" s="19" t="n">
        <f aca="false">IFERROR(VLOOKUP(A11069,Personal!$A$6:$F$112,2,FALSE()),"")</f>
        <v>0</v>
      </c>
      <c r="C11069" s="19" t="n">
        <f aca="false">IFERROR(VLOOKUP(A11069,Personal!$A$6:$F$112,3,FALSE()),"")</f>
        <v>0</v>
      </c>
      <c r="D11069" s="19" t="s">
        <v>125</v>
      </c>
      <c r="E11069" s="19" t="s">
        <v>149</v>
      </c>
      <c r="F11069" s="19" t="s">
        <v>150</v>
      </c>
      <c r="G11069" s="19" t="s">
        <v>291</v>
      </c>
      <c r="H11069" s="19" t="n">
        <f aca="false">IF(OR(VLOOKUP(A11069,Personal!$A$6:$F$112,5,FALSE())&lt;&gt;"Sí",N11069="No aplica"),0,'Catàleg GRAE'!D59)</f>
        <v>1</v>
      </c>
      <c r="I11069" s="20"/>
      <c r="J11069" s="20"/>
      <c r="K11069" s="20"/>
      <c r="L11069" s="21"/>
      <c r="M11069" s="21"/>
      <c r="N11069" s="20"/>
      <c r="O11069" s="20"/>
      <c r="P11069" s="19" t="str">
        <f aca="false">IF(I11069="","",I11069-H11069)</f>
        <v/>
      </c>
      <c r="Q11069" s="19" t="str">
        <f aca="true">IF(B11069="","",IF(N11069="No aplica","No aplica",IF(I11069="","Pendent",IF(N11069="Per substituir","Substituir",IF(OR(N11069="No localitzat",N11069="No lliurat"),"Reposar",IF(I11069&lt;H11069,"Reposar",IF(I11069&gt;H11069,"Revisar excedent",IF(AND(G11069="Sí",M11069&lt;&gt;"",M11069&lt;TODAY()),"EPI caducat",IF(AND(G11069="Sí",M11069&lt;&gt;"",M11069&lt;=TODAY()+90),"EPI caduca ≤90 dies",IF(OR(N11069="Deteriorat usable",N11069="Revisió necessària"),"Revisar","OK"))))))))))</f>
      </c>
      <c r="R11069" s="20"/>
    </row>
    <row r="11070" customFormat="false" ht="15" hidden="false" customHeight="false" outlineLevel="0" collapsed="false">
      <c r="A11070" s="19" t="n">
        <v>102</v>
      </c>
      <c r="B11070" s="19" t="n">
        <f aca="false">IFERROR(VLOOKUP(A11070,Personal!$A$6:$F$112,2,FALSE()),"")</f>
        <v>0</v>
      </c>
      <c r="C11070" s="19" t="n">
        <f aca="false">IFERROR(VLOOKUP(A11070,Personal!$A$6:$F$112,3,FALSE()),"")</f>
        <v>0</v>
      </c>
      <c r="D11070" s="19" t="s">
        <v>125</v>
      </c>
      <c r="E11070" s="19" t="s">
        <v>151</v>
      </c>
      <c r="F11070" s="19" t="s">
        <v>152</v>
      </c>
      <c r="G11070" s="19" t="s">
        <v>291</v>
      </c>
      <c r="H11070" s="19" t="n">
        <f aca="false">IF(OR(VLOOKUP(A11070,Personal!$A$6:$F$112,5,FALSE())&lt;&gt;"Sí",N11070="No aplica"),0,'Catàleg GRAE'!D60)</f>
        <v>1</v>
      </c>
      <c r="I11070" s="20"/>
      <c r="J11070" s="20"/>
      <c r="K11070" s="20"/>
      <c r="L11070" s="21"/>
      <c r="M11070" s="21"/>
      <c r="N11070" s="20"/>
      <c r="O11070" s="20"/>
      <c r="P11070" s="19" t="str">
        <f aca="false">IF(I11070="","",I11070-H11070)</f>
        <v/>
      </c>
      <c r="Q11070" s="19" t="str">
        <f aca="true">IF(B11070="","",IF(N11070="No aplica","No aplica",IF(I11070="","Pendent",IF(N11070="Per substituir","Substituir",IF(OR(N11070="No localitzat",N11070="No lliurat"),"Reposar",IF(I11070&lt;H11070,"Reposar",IF(I11070&gt;H11070,"Revisar excedent",IF(AND(G11070="Sí",M11070&lt;&gt;"",M11070&lt;TODAY()),"EPI caducat",IF(AND(G11070="Sí",M11070&lt;&gt;"",M11070&lt;=TODAY()+90),"EPI caduca ≤90 dies",IF(OR(N11070="Deteriorat usable",N11070="Revisió necessària"),"Revisar","OK"))))))))))</f>
      </c>
      <c r="R11070" s="20"/>
    </row>
    <row r="11071" customFormat="false" ht="15" hidden="false" customHeight="false" outlineLevel="0" collapsed="false">
      <c r="A11071" s="19" t="n">
        <v>102</v>
      </c>
      <c r="B11071" s="19" t="n">
        <f aca="false">IFERROR(VLOOKUP(A11071,Personal!$A$6:$F$112,2,FALSE()),"")</f>
        <v>0</v>
      </c>
      <c r="C11071" s="19" t="n">
        <f aca="false">IFERROR(VLOOKUP(A11071,Personal!$A$6:$F$112,3,FALSE()),"")</f>
        <v>0</v>
      </c>
      <c r="D11071" s="19" t="s">
        <v>153</v>
      </c>
      <c r="E11071" s="19" t="s">
        <v>154</v>
      </c>
      <c r="F11071" s="19" t="s">
        <v>155</v>
      </c>
      <c r="G11071" s="19" t="s">
        <v>291</v>
      </c>
      <c r="H11071" s="19" t="n">
        <f aca="false">IF(OR(VLOOKUP(A11071,Personal!$A$6:$F$112,5,FALSE())&lt;&gt;"Sí",N11071="No aplica"),0,'Catàleg GRAE'!D61)</f>
        <v>1</v>
      </c>
      <c r="I11071" s="20"/>
      <c r="J11071" s="20"/>
      <c r="K11071" s="20"/>
      <c r="L11071" s="21"/>
      <c r="M11071" s="21"/>
      <c r="N11071" s="20"/>
      <c r="O11071" s="20"/>
      <c r="P11071" s="19" t="str">
        <f aca="false">IF(I11071="","",I11071-H11071)</f>
        <v/>
      </c>
      <c r="Q11071" s="19" t="str">
        <f aca="true">IF(B11071="","",IF(N11071="No aplica","No aplica",IF(I11071="","Pendent",IF(N11071="Per substituir","Substituir",IF(OR(N11071="No localitzat",N11071="No lliurat"),"Reposar",IF(I11071&lt;H11071,"Reposar",IF(I11071&gt;H11071,"Revisar excedent",IF(AND(G11071="Sí",M11071&lt;&gt;"",M11071&lt;TODAY()),"EPI caducat",IF(AND(G11071="Sí",M11071&lt;&gt;"",M11071&lt;=TODAY()+90),"EPI caduca ≤90 dies",IF(OR(N11071="Deteriorat usable",N11071="Revisió necessària"),"Revisar","OK"))))))))))</f>
      </c>
      <c r="R11071" s="20"/>
    </row>
    <row r="11072" customFormat="false" ht="15" hidden="false" customHeight="false" outlineLevel="0" collapsed="false">
      <c r="A11072" s="19" t="n">
        <v>102</v>
      </c>
      <c r="B11072" s="19" t="n">
        <f aca="false">IFERROR(VLOOKUP(A11072,Personal!$A$6:$F$112,2,FALSE()),"")</f>
        <v>0</v>
      </c>
      <c r="C11072" s="19" t="n">
        <f aca="false">IFERROR(VLOOKUP(A11072,Personal!$A$6:$F$112,3,FALSE()),"")</f>
        <v>0</v>
      </c>
      <c r="D11072" s="19" t="s">
        <v>37</v>
      </c>
      <c r="E11072" s="19" t="s">
        <v>156</v>
      </c>
      <c r="F11072" s="19" t="s">
        <v>157</v>
      </c>
      <c r="G11072" s="19" t="s">
        <v>291</v>
      </c>
      <c r="H11072" s="19" t="n">
        <f aca="false">IF(OR(VLOOKUP(A11072,Personal!$A$6:$F$112,5,FALSE())&lt;&gt;"Sí",N11072="No aplica"),0,'Catàleg GRAE'!D62)</f>
        <v>1</v>
      </c>
      <c r="I11072" s="20"/>
      <c r="J11072" s="20"/>
      <c r="K11072" s="20"/>
      <c r="L11072" s="21"/>
      <c r="M11072" s="21"/>
      <c r="N11072" s="20"/>
      <c r="O11072" s="20"/>
      <c r="P11072" s="19" t="str">
        <f aca="false">IF(I11072="","",I11072-H11072)</f>
        <v/>
      </c>
      <c r="Q11072" s="19" t="str">
        <f aca="true">IF(B11072="","",IF(N11072="No aplica","No aplica",IF(I11072="","Pendent",IF(N11072="Per substituir","Substituir",IF(OR(N11072="No localitzat",N11072="No lliurat"),"Reposar",IF(I11072&lt;H11072,"Reposar",IF(I11072&gt;H11072,"Revisar excedent",IF(AND(G11072="Sí",M11072&lt;&gt;"",M11072&lt;TODAY()),"EPI caducat",IF(AND(G11072="Sí",M11072&lt;&gt;"",M11072&lt;=TODAY()+90),"EPI caduca ≤90 dies",IF(OR(N11072="Deteriorat usable",N11072="Revisió necessària"),"Revisar","OK"))))))))))</f>
      </c>
      <c r="R11072" s="20"/>
    </row>
    <row r="11073" customFormat="false" ht="15" hidden="false" customHeight="false" outlineLevel="0" collapsed="false">
      <c r="A11073" s="19" t="n">
        <v>102</v>
      </c>
      <c r="B11073" s="19" t="n">
        <f aca="false">IFERROR(VLOOKUP(A11073,Personal!$A$6:$F$112,2,FALSE()),"")</f>
        <v>0</v>
      </c>
      <c r="C11073" s="19" t="n">
        <f aca="false">IFERROR(VLOOKUP(A11073,Personal!$A$6:$F$112,3,FALSE()),"")</f>
        <v>0</v>
      </c>
      <c r="D11073" s="19" t="s">
        <v>37</v>
      </c>
      <c r="E11073" s="19" t="s">
        <v>158</v>
      </c>
      <c r="F11073" s="19" t="s">
        <v>159</v>
      </c>
      <c r="G11073" s="19" t="s">
        <v>291</v>
      </c>
      <c r="H11073" s="19" t="n">
        <f aca="false">IF(OR(VLOOKUP(A11073,Personal!$A$6:$F$112,5,FALSE())&lt;&gt;"Sí",N11073="No aplica"),0,'Catàleg GRAE'!D63)</f>
        <v>1</v>
      </c>
      <c r="I11073" s="20"/>
      <c r="J11073" s="20"/>
      <c r="K11073" s="20"/>
      <c r="L11073" s="21"/>
      <c r="M11073" s="21"/>
      <c r="N11073" s="20"/>
      <c r="O11073" s="20"/>
      <c r="P11073" s="19" t="str">
        <f aca="false">IF(I11073="","",I11073-H11073)</f>
        <v/>
      </c>
      <c r="Q11073" s="19" t="str">
        <f aca="true">IF(B11073="","",IF(N11073="No aplica","No aplica",IF(I11073="","Pendent",IF(N11073="Per substituir","Substituir",IF(OR(N11073="No localitzat",N11073="No lliurat"),"Reposar",IF(I11073&lt;H11073,"Reposar",IF(I11073&gt;H11073,"Revisar excedent",IF(AND(G11073="Sí",M11073&lt;&gt;"",M11073&lt;TODAY()),"EPI caducat",IF(AND(G11073="Sí",M11073&lt;&gt;"",M11073&lt;=TODAY()+90),"EPI caduca ≤90 dies",IF(OR(N11073="Deteriorat usable",N11073="Revisió necessària"),"Revisar","OK"))))))))))</f>
      </c>
      <c r="R11073" s="20"/>
    </row>
    <row r="11074" customFormat="false" ht="15" hidden="false" customHeight="false" outlineLevel="0" collapsed="false">
      <c r="A11074" s="19" t="n">
        <v>102</v>
      </c>
      <c r="B11074" s="19" t="n">
        <f aca="false">IFERROR(VLOOKUP(A11074,Personal!$A$6:$F$112,2,FALSE()),"")</f>
        <v>0</v>
      </c>
      <c r="C11074" s="19" t="n">
        <f aca="false">IFERROR(VLOOKUP(A11074,Personal!$A$6:$F$112,3,FALSE()),"")</f>
        <v>0</v>
      </c>
      <c r="D11074" s="19" t="s">
        <v>160</v>
      </c>
      <c r="E11074" s="19" t="s">
        <v>161</v>
      </c>
      <c r="F11074" s="19" t="s">
        <v>162</v>
      </c>
      <c r="G11074" s="19" t="s">
        <v>291</v>
      </c>
      <c r="H11074" s="19" t="n">
        <f aca="false">IF(OR(VLOOKUP(A11074,Personal!$A$6:$F$112,5,FALSE())&lt;&gt;"Sí",N11074="No aplica"),0,'Catàleg GRAE'!D64)</f>
        <v>1</v>
      </c>
      <c r="I11074" s="20"/>
      <c r="J11074" s="20"/>
      <c r="K11074" s="20"/>
      <c r="L11074" s="21"/>
      <c r="M11074" s="21"/>
      <c r="N11074" s="20"/>
      <c r="O11074" s="20"/>
      <c r="P11074" s="19" t="str">
        <f aca="false">IF(I11074="","",I11074-H11074)</f>
        <v/>
      </c>
      <c r="Q11074" s="19" t="str">
        <f aca="true">IF(B11074="","",IF(N11074="No aplica","No aplica",IF(I11074="","Pendent",IF(N11074="Per substituir","Substituir",IF(OR(N11074="No localitzat",N11074="No lliurat"),"Reposar",IF(I11074&lt;H11074,"Reposar",IF(I11074&gt;H11074,"Revisar excedent",IF(AND(G11074="Sí",M11074&lt;&gt;"",M11074&lt;TODAY()),"EPI caducat",IF(AND(G11074="Sí",M11074&lt;&gt;"",M11074&lt;=TODAY()+90),"EPI caduca ≤90 dies",IF(OR(N11074="Deteriorat usable",N11074="Revisió necessària"),"Revisar","OK"))))))))))</f>
      </c>
      <c r="R11074" s="20"/>
    </row>
    <row r="11075" customFormat="false" ht="15" hidden="false" customHeight="false" outlineLevel="0" collapsed="false">
      <c r="A11075" s="19" t="n">
        <v>102</v>
      </c>
      <c r="B11075" s="19" t="n">
        <f aca="false">IFERROR(VLOOKUP(A11075,Personal!$A$6:$F$112,2,FALSE()),"")</f>
        <v>0</v>
      </c>
      <c r="C11075" s="19" t="n">
        <f aca="false">IFERROR(VLOOKUP(A11075,Personal!$A$6:$F$112,3,FALSE()),"")</f>
        <v>0</v>
      </c>
      <c r="D11075" s="19" t="s">
        <v>137</v>
      </c>
      <c r="E11075" s="19" t="s">
        <v>163</v>
      </c>
      <c r="F11075" s="19" t="s">
        <v>164</v>
      </c>
      <c r="G11075" s="19" t="s">
        <v>272</v>
      </c>
      <c r="H11075" s="19" t="n">
        <f aca="false">IF(OR(VLOOKUP(A11075,Personal!$A$6:$F$112,5,FALSE())&lt;&gt;"Sí",N11075="No aplica"),0,'Catàleg GRAE'!D65)</f>
        <v>1</v>
      </c>
      <c r="I11075" s="20"/>
      <c r="J11075" s="20"/>
      <c r="K11075" s="20"/>
      <c r="L11075" s="21"/>
      <c r="M11075" s="21"/>
      <c r="N11075" s="20"/>
      <c r="O11075" s="20"/>
      <c r="P11075" s="19" t="str">
        <f aca="false">IF(I11075="","",I11075-H11075)</f>
        <v/>
      </c>
      <c r="Q11075" s="19" t="str">
        <f aca="true">IF(B11075="","",IF(N11075="No aplica","No aplica",IF(I11075="","Pendent",IF(N11075="Per substituir","Substituir",IF(OR(N11075="No localitzat",N11075="No lliurat"),"Reposar",IF(I11075&lt;H11075,"Reposar",IF(I11075&gt;H11075,"Revisar excedent",IF(AND(G11075="Sí",M11075&lt;&gt;"",M11075&lt;TODAY()),"EPI caducat",IF(AND(G11075="Sí",M11075&lt;&gt;"",M11075&lt;=TODAY()+90),"EPI caduca ≤90 dies",IF(OR(N11075="Deteriorat usable",N11075="Revisió necessària"),"Revisar","OK"))))))))))</f>
      </c>
      <c r="R11075" s="20"/>
    </row>
    <row r="11076" customFormat="false" ht="15" hidden="false" customHeight="false" outlineLevel="0" collapsed="false">
      <c r="A11076" s="19" t="n">
        <v>102</v>
      </c>
      <c r="B11076" s="19" t="n">
        <f aca="false">IFERROR(VLOOKUP(A11076,Personal!$A$6:$F$112,2,FALSE()),"")</f>
        <v>0</v>
      </c>
      <c r="C11076" s="19" t="n">
        <f aca="false">IFERROR(VLOOKUP(A11076,Personal!$A$6:$F$112,3,FALSE()),"")</f>
        <v>0</v>
      </c>
      <c r="D11076" s="19" t="s">
        <v>132</v>
      </c>
      <c r="E11076" s="19" t="s">
        <v>165</v>
      </c>
      <c r="F11076" s="19" t="s">
        <v>166</v>
      </c>
      <c r="G11076" s="19" t="s">
        <v>272</v>
      </c>
      <c r="H11076" s="19" t="n">
        <f aca="false">IF(OR(VLOOKUP(A11076,Personal!$A$6:$F$112,5,FALSE())&lt;&gt;"Sí",N11076="No aplica"),0,'Catàleg GRAE'!D66)</f>
        <v>1</v>
      </c>
      <c r="I11076" s="20"/>
      <c r="J11076" s="20"/>
      <c r="K11076" s="20"/>
      <c r="L11076" s="21"/>
      <c r="M11076" s="21"/>
      <c r="N11076" s="20"/>
      <c r="O11076" s="20"/>
      <c r="P11076" s="19" t="str">
        <f aca="false">IF(I11076="","",I11076-H11076)</f>
        <v/>
      </c>
      <c r="Q11076" s="19" t="str">
        <f aca="true">IF(B11076="","",IF(N11076="No aplica","No aplica",IF(I11076="","Pendent",IF(N11076="Per substituir","Substituir",IF(OR(N11076="No localitzat",N11076="No lliurat"),"Reposar",IF(I11076&lt;H11076,"Reposar",IF(I11076&gt;H11076,"Revisar excedent",IF(AND(G11076="Sí",M11076&lt;&gt;"",M11076&lt;TODAY()),"EPI caducat",IF(AND(G11076="Sí",M11076&lt;&gt;"",M11076&lt;=TODAY()+90),"EPI caduca ≤90 dies",IF(OR(N11076="Deteriorat usable",N11076="Revisió necessària"),"Revisar","OK"))))))))))</f>
      </c>
      <c r="R11076" s="20"/>
    </row>
    <row r="11077" customFormat="false" ht="15" hidden="false" customHeight="false" outlineLevel="0" collapsed="false">
      <c r="A11077" s="19" t="n">
        <v>102</v>
      </c>
      <c r="B11077" s="19" t="n">
        <f aca="false">IFERROR(VLOOKUP(A11077,Personal!$A$6:$F$112,2,FALSE()),"")</f>
        <v>0</v>
      </c>
      <c r="C11077" s="19" t="n">
        <f aca="false">IFERROR(VLOOKUP(A11077,Personal!$A$6:$F$112,3,FALSE()),"")</f>
        <v>0</v>
      </c>
      <c r="D11077" s="19" t="s">
        <v>71</v>
      </c>
      <c r="E11077" s="19" t="s">
        <v>167</v>
      </c>
      <c r="F11077" s="19" t="s">
        <v>168</v>
      </c>
      <c r="G11077" s="19" t="s">
        <v>291</v>
      </c>
      <c r="H11077" s="19" t="n">
        <f aca="false">IF(OR(VLOOKUP(A11077,Personal!$A$6:$F$112,5,FALSE())&lt;&gt;"Sí",N11077="No aplica"),0,'Catàleg GRAE'!D67)</f>
        <v>1</v>
      </c>
      <c r="I11077" s="20"/>
      <c r="J11077" s="20"/>
      <c r="K11077" s="20"/>
      <c r="L11077" s="21"/>
      <c r="M11077" s="21"/>
      <c r="N11077" s="20"/>
      <c r="O11077" s="20"/>
      <c r="P11077" s="19" t="str">
        <f aca="false">IF(I11077="","",I11077-H11077)</f>
        <v/>
      </c>
      <c r="Q11077" s="19" t="str">
        <f aca="true">IF(B11077="","",IF(N11077="No aplica","No aplica",IF(I11077="","Pendent",IF(N11077="Per substituir","Substituir",IF(OR(N11077="No localitzat",N11077="No lliurat"),"Reposar",IF(I11077&lt;H11077,"Reposar",IF(I11077&gt;H11077,"Revisar excedent",IF(AND(G11077="Sí",M11077&lt;&gt;"",M11077&lt;TODAY()),"EPI caducat",IF(AND(G11077="Sí",M11077&lt;&gt;"",M11077&lt;=TODAY()+90),"EPI caduca ≤90 dies",IF(OR(N11077="Deteriorat usable",N11077="Revisió necessària"),"Revisar","OK"))))))))))</f>
      </c>
      <c r="R11077" s="20"/>
    </row>
    <row r="11078" customFormat="false" ht="15" hidden="false" customHeight="false" outlineLevel="0" collapsed="false">
      <c r="A11078" s="19" t="n">
        <v>102</v>
      </c>
      <c r="B11078" s="19" t="n">
        <f aca="false">IFERROR(VLOOKUP(A11078,Personal!$A$6:$F$112,2,FALSE()),"")</f>
        <v>0</v>
      </c>
      <c r="C11078" s="19" t="n">
        <f aca="false">IFERROR(VLOOKUP(A11078,Personal!$A$6:$F$112,3,FALSE()),"")</f>
        <v>0</v>
      </c>
      <c r="D11078" s="19" t="s">
        <v>132</v>
      </c>
      <c r="E11078" s="19" t="s">
        <v>169</v>
      </c>
      <c r="F11078" s="19" t="s">
        <v>170</v>
      </c>
      <c r="G11078" s="19" t="s">
        <v>272</v>
      </c>
      <c r="H11078" s="19" t="n">
        <f aca="false">IF(OR(VLOOKUP(A11078,Personal!$A$6:$F$112,5,FALSE())&lt;&gt;"Sí",N11078="No aplica"),0,'Catàleg GRAE'!D68)</f>
        <v>1</v>
      </c>
      <c r="I11078" s="20"/>
      <c r="J11078" s="20"/>
      <c r="K11078" s="20"/>
      <c r="L11078" s="21"/>
      <c r="M11078" s="21"/>
      <c r="N11078" s="20"/>
      <c r="O11078" s="20"/>
      <c r="P11078" s="19" t="str">
        <f aca="false">IF(I11078="","",I11078-H11078)</f>
        <v/>
      </c>
      <c r="Q11078" s="19" t="str">
        <f aca="true">IF(B11078="","",IF(N11078="No aplica","No aplica",IF(I11078="","Pendent",IF(N11078="Per substituir","Substituir",IF(OR(N11078="No localitzat",N11078="No lliurat"),"Reposar",IF(I11078&lt;H11078,"Reposar",IF(I11078&gt;H11078,"Revisar excedent",IF(AND(G11078="Sí",M11078&lt;&gt;"",M11078&lt;TODAY()),"EPI caducat",IF(AND(G11078="Sí",M11078&lt;&gt;"",M11078&lt;=TODAY()+90),"EPI caduca ≤90 dies",IF(OR(N11078="Deteriorat usable",N11078="Revisió necessària"),"Revisar","OK"))))))))))</f>
      </c>
      <c r="R11078" s="20"/>
    </row>
    <row r="11079" customFormat="false" ht="15" hidden="false" customHeight="false" outlineLevel="0" collapsed="false">
      <c r="A11079" s="19" t="n">
        <v>102</v>
      </c>
      <c r="B11079" s="19" t="n">
        <f aca="false">IFERROR(VLOOKUP(A11079,Personal!$A$6:$F$112,2,FALSE()),"")</f>
        <v>0</v>
      </c>
      <c r="C11079" s="19" t="n">
        <f aca="false">IFERROR(VLOOKUP(A11079,Personal!$A$6:$F$112,3,FALSE()),"")</f>
        <v>0</v>
      </c>
      <c r="D11079" s="19" t="s">
        <v>142</v>
      </c>
      <c r="E11079" s="19" t="s">
        <v>171</v>
      </c>
      <c r="F11079" s="19" t="s">
        <v>172</v>
      </c>
      <c r="G11079" s="19" t="s">
        <v>272</v>
      </c>
      <c r="H11079" s="19" t="n">
        <f aca="false">IF(OR(VLOOKUP(A11079,Personal!$A$6:$F$112,5,FALSE())&lt;&gt;"Sí",N11079="No aplica"),0,'Catàleg GRAE'!D69)</f>
        <v>1</v>
      </c>
      <c r="I11079" s="20"/>
      <c r="J11079" s="20"/>
      <c r="K11079" s="20"/>
      <c r="L11079" s="21"/>
      <c r="M11079" s="21"/>
      <c r="N11079" s="20"/>
      <c r="O11079" s="20"/>
      <c r="P11079" s="19" t="str">
        <f aca="false">IF(I11079="","",I11079-H11079)</f>
        <v/>
      </c>
      <c r="Q11079" s="19" t="str">
        <f aca="true">IF(B11079="","",IF(N11079="No aplica","No aplica",IF(I11079="","Pendent",IF(N11079="Per substituir","Substituir",IF(OR(N11079="No localitzat",N11079="No lliurat"),"Reposar",IF(I11079&lt;H11079,"Reposar",IF(I11079&gt;H11079,"Revisar excedent",IF(AND(G11079="Sí",M11079&lt;&gt;"",M11079&lt;TODAY()),"EPI caducat",IF(AND(G11079="Sí",M11079&lt;&gt;"",M11079&lt;=TODAY()+90),"EPI caduca ≤90 dies",IF(OR(N11079="Deteriorat usable",N11079="Revisió necessària"),"Revisar","OK"))))))))))</f>
      </c>
      <c r="R11079" s="20"/>
    </row>
    <row r="11080" customFormat="false" ht="15" hidden="false" customHeight="false" outlineLevel="0" collapsed="false">
      <c r="A11080" s="19" t="n">
        <v>102</v>
      </c>
      <c r="B11080" s="19" t="n">
        <f aca="false">IFERROR(VLOOKUP(A11080,Personal!$A$6:$F$112,2,FALSE()),"")</f>
        <v>0</v>
      </c>
      <c r="C11080" s="19" t="n">
        <f aca="false">IFERROR(VLOOKUP(A11080,Personal!$A$6:$F$112,3,FALSE()),"")</f>
        <v>0</v>
      </c>
      <c r="D11080" s="19" t="s">
        <v>132</v>
      </c>
      <c r="E11080" s="19" t="s">
        <v>173</v>
      </c>
      <c r="F11080" s="19" t="s">
        <v>174</v>
      </c>
      <c r="G11080" s="19" t="s">
        <v>272</v>
      </c>
      <c r="H11080" s="19" t="n">
        <f aca="false">IF(OR(VLOOKUP(A11080,Personal!$A$6:$F$112,5,FALSE())&lt;&gt;"Sí",N11080="No aplica"),0,'Catàleg GRAE'!D70)</f>
        <v>1</v>
      </c>
      <c r="I11080" s="20"/>
      <c r="J11080" s="20"/>
      <c r="K11080" s="20"/>
      <c r="L11080" s="21"/>
      <c r="M11080" s="21"/>
      <c r="N11080" s="20"/>
      <c r="O11080" s="20"/>
      <c r="P11080" s="19" t="str">
        <f aca="false">IF(I11080="","",I11080-H11080)</f>
        <v/>
      </c>
      <c r="Q11080" s="19" t="str">
        <f aca="true">IF(B11080="","",IF(N11080="No aplica","No aplica",IF(I11080="","Pendent",IF(N11080="Per substituir","Substituir",IF(OR(N11080="No localitzat",N11080="No lliurat"),"Reposar",IF(I11080&lt;H11080,"Reposar",IF(I11080&gt;H11080,"Revisar excedent",IF(AND(G11080="Sí",M11080&lt;&gt;"",M11080&lt;TODAY()),"EPI caducat",IF(AND(G11080="Sí",M11080&lt;&gt;"",M11080&lt;=TODAY()+90),"EPI caduca ≤90 dies",IF(OR(N11080="Deteriorat usable",N11080="Revisió necessària"),"Revisar","OK"))))))))))</f>
      </c>
      <c r="R11080" s="20"/>
    </row>
    <row r="11081" customFormat="false" ht="15" hidden="false" customHeight="false" outlineLevel="0" collapsed="false">
      <c r="A11081" s="19" t="n">
        <v>102</v>
      </c>
      <c r="B11081" s="19" t="n">
        <f aca="false">IFERROR(VLOOKUP(A11081,Personal!$A$6:$F$112,2,FALSE()),"")</f>
        <v>0</v>
      </c>
      <c r="C11081" s="19" t="n">
        <f aca="false">IFERROR(VLOOKUP(A11081,Personal!$A$6:$F$112,3,FALSE()),"")</f>
        <v>0</v>
      </c>
      <c r="D11081" s="19" t="s">
        <v>132</v>
      </c>
      <c r="E11081" s="19" t="s">
        <v>175</v>
      </c>
      <c r="F11081" s="19" t="s">
        <v>176</v>
      </c>
      <c r="G11081" s="19" t="s">
        <v>272</v>
      </c>
      <c r="H11081" s="19" t="n">
        <f aca="false">IF(OR(VLOOKUP(A11081,Personal!$A$6:$F$112,5,FALSE())&lt;&gt;"Sí",N11081="No aplica"),0,'Catàleg GRAE'!D71)</f>
        <v>1</v>
      </c>
      <c r="I11081" s="20"/>
      <c r="J11081" s="20"/>
      <c r="K11081" s="20"/>
      <c r="L11081" s="21"/>
      <c r="M11081" s="21"/>
      <c r="N11081" s="20"/>
      <c r="O11081" s="20"/>
      <c r="P11081" s="19" t="str">
        <f aca="false">IF(I11081="","",I11081-H11081)</f>
        <v/>
      </c>
      <c r="Q11081" s="19" t="str">
        <f aca="true">IF(B11081="","",IF(N11081="No aplica","No aplica",IF(I11081="","Pendent",IF(N11081="Per substituir","Substituir",IF(OR(N11081="No localitzat",N11081="No lliurat"),"Reposar",IF(I11081&lt;H11081,"Reposar",IF(I11081&gt;H11081,"Revisar excedent",IF(AND(G11081="Sí",M11081&lt;&gt;"",M11081&lt;TODAY()),"EPI caducat",IF(AND(G11081="Sí",M11081&lt;&gt;"",M11081&lt;=TODAY()+90),"EPI caduca ≤90 dies",IF(OR(N11081="Deteriorat usable",N11081="Revisió necessària"),"Revisar","OK"))))))))))</f>
      </c>
      <c r="R11081" s="20"/>
    </row>
    <row r="11082" customFormat="false" ht="15" hidden="false" customHeight="false" outlineLevel="0" collapsed="false">
      <c r="A11082" s="19" t="n">
        <v>102</v>
      </c>
      <c r="B11082" s="19" t="n">
        <f aca="false">IFERROR(VLOOKUP(A11082,Personal!$A$6:$F$112,2,FALSE()),"")</f>
        <v>0</v>
      </c>
      <c r="C11082" s="19" t="n">
        <f aca="false">IFERROR(VLOOKUP(A11082,Personal!$A$6:$F$112,3,FALSE()),"")</f>
        <v>0</v>
      </c>
      <c r="D11082" s="19" t="s">
        <v>177</v>
      </c>
      <c r="E11082" s="19" t="s">
        <v>178</v>
      </c>
      <c r="F11082" s="19" t="s">
        <v>179</v>
      </c>
      <c r="G11082" s="19" t="s">
        <v>272</v>
      </c>
      <c r="H11082" s="19" t="n">
        <f aca="false">IF(OR(VLOOKUP(A11082,Personal!$A$6:$F$112,5,FALSE())&lt;&gt;"Sí",N11082="No aplica"),0,'Catàleg GRAE'!D72)</f>
        <v>1</v>
      </c>
      <c r="I11082" s="20"/>
      <c r="J11082" s="20"/>
      <c r="K11082" s="20"/>
      <c r="L11082" s="21"/>
      <c r="M11082" s="21"/>
      <c r="N11082" s="20"/>
      <c r="O11082" s="20"/>
      <c r="P11082" s="19" t="str">
        <f aca="false">IF(I11082="","",I11082-H11082)</f>
        <v/>
      </c>
      <c r="Q11082" s="19" t="str">
        <f aca="true">IF(B11082="","",IF(N11082="No aplica","No aplica",IF(I11082="","Pendent",IF(N11082="Per substituir","Substituir",IF(OR(N11082="No localitzat",N11082="No lliurat"),"Reposar",IF(I11082&lt;H11082,"Reposar",IF(I11082&gt;H11082,"Revisar excedent",IF(AND(G11082="Sí",M11082&lt;&gt;"",M11082&lt;TODAY()),"EPI caducat",IF(AND(G11082="Sí",M11082&lt;&gt;"",M11082&lt;=TODAY()+90),"EPI caduca ≤90 dies",IF(OR(N11082="Deteriorat usable",N11082="Revisió necessària"),"Revisar","OK"))))))))))</f>
      </c>
      <c r="R11082" s="20"/>
    </row>
    <row r="11083" customFormat="false" ht="15" hidden="false" customHeight="false" outlineLevel="0" collapsed="false">
      <c r="A11083" s="19" t="n">
        <v>102</v>
      </c>
      <c r="B11083" s="19" t="n">
        <f aca="false">IFERROR(VLOOKUP(A11083,Personal!$A$6:$F$112,2,FALSE()),"")</f>
        <v>0</v>
      </c>
      <c r="C11083" s="19" t="n">
        <f aca="false">IFERROR(VLOOKUP(A11083,Personal!$A$6:$F$112,3,FALSE()),"")</f>
        <v>0</v>
      </c>
      <c r="D11083" s="19" t="s">
        <v>177</v>
      </c>
      <c r="E11083" s="19" t="s">
        <v>180</v>
      </c>
      <c r="F11083" s="19" t="s">
        <v>181</v>
      </c>
      <c r="G11083" s="19" t="s">
        <v>272</v>
      </c>
      <c r="H11083" s="19" t="n">
        <f aca="false">IF(OR(VLOOKUP(A11083,Personal!$A$6:$F$112,5,FALSE())&lt;&gt;"Sí",N11083="No aplica"),0,'Catàleg GRAE'!D73)</f>
        <v>1</v>
      </c>
      <c r="I11083" s="20"/>
      <c r="J11083" s="20"/>
      <c r="K11083" s="20"/>
      <c r="L11083" s="21"/>
      <c r="M11083" s="21"/>
      <c r="N11083" s="20"/>
      <c r="O11083" s="20"/>
      <c r="P11083" s="19" t="str">
        <f aca="false">IF(I11083="","",I11083-H11083)</f>
        <v/>
      </c>
      <c r="Q11083" s="19" t="str">
        <f aca="true">IF(B11083="","",IF(N11083="No aplica","No aplica",IF(I11083="","Pendent",IF(N11083="Per substituir","Substituir",IF(OR(N11083="No localitzat",N11083="No lliurat"),"Reposar",IF(I11083&lt;H11083,"Reposar",IF(I11083&gt;H11083,"Revisar excedent",IF(AND(G11083="Sí",M11083&lt;&gt;"",M11083&lt;TODAY()),"EPI caducat",IF(AND(G11083="Sí",M11083&lt;&gt;"",M11083&lt;=TODAY()+90),"EPI caduca ≤90 dies",IF(OR(N11083="Deteriorat usable",N11083="Revisió necessària"),"Revisar","OK"))))))))))</f>
      </c>
      <c r="R11083" s="20"/>
    </row>
    <row r="11084" customFormat="false" ht="15" hidden="false" customHeight="false" outlineLevel="0" collapsed="false">
      <c r="A11084" s="19" t="n">
        <v>102</v>
      </c>
      <c r="B11084" s="19" t="n">
        <f aca="false">IFERROR(VLOOKUP(A11084,Personal!$A$6:$F$112,2,FALSE()),"")</f>
        <v>0</v>
      </c>
      <c r="C11084" s="19" t="n">
        <f aca="false">IFERROR(VLOOKUP(A11084,Personal!$A$6:$F$112,3,FALSE()),"")</f>
        <v>0</v>
      </c>
      <c r="D11084" s="19" t="s">
        <v>132</v>
      </c>
      <c r="E11084" s="19" t="s">
        <v>182</v>
      </c>
      <c r="F11084" s="19" t="s">
        <v>183</v>
      </c>
      <c r="G11084" s="19" t="s">
        <v>272</v>
      </c>
      <c r="H11084" s="19" t="n">
        <f aca="false">IF(OR(VLOOKUP(A11084,Personal!$A$6:$F$112,5,FALSE())&lt;&gt;"Sí",N11084="No aplica"),0,'Catàleg GRAE'!D74)</f>
        <v>1</v>
      </c>
      <c r="I11084" s="20"/>
      <c r="J11084" s="20"/>
      <c r="K11084" s="20"/>
      <c r="L11084" s="21"/>
      <c r="M11084" s="21"/>
      <c r="N11084" s="20"/>
      <c r="O11084" s="20"/>
      <c r="P11084" s="19" t="str">
        <f aca="false">IF(I11084="","",I11084-H11084)</f>
        <v/>
      </c>
      <c r="Q11084" s="19" t="str">
        <f aca="true">IF(B11084="","",IF(N11084="No aplica","No aplica",IF(I11084="","Pendent",IF(N11084="Per substituir","Substituir",IF(OR(N11084="No localitzat",N11084="No lliurat"),"Reposar",IF(I11084&lt;H11084,"Reposar",IF(I11084&gt;H11084,"Revisar excedent",IF(AND(G11084="Sí",M11084&lt;&gt;"",M11084&lt;TODAY()),"EPI caducat",IF(AND(G11084="Sí",M11084&lt;&gt;"",M11084&lt;=TODAY()+90),"EPI caduca ≤90 dies",IF(OR(N11084="Deteriorat usable",N11084="Revisió necessària"),"Revisar","OK"))))))))))</f>
      </c>
      <c r="R11084" s="20"/>
    </row>
    <row r="11085" customFormat="false" ht="15" hidden="false" customHeight="false" outlineLevel="0" collapsed="false">
      <c r="A11085" s="19" t="n">
        <v>102</v>
      </c>
      <c r="B11085" s="19" t="n">
        <f aca="false">IFERROR(VLOOKUP(A11085,Personal!$A$6:$F$112,2,FALSE()),"")</f>
        <v>0</v>
      </c>
      <c r="C11085" s="19" t="n">
        <f aca="false">IFERROR(VLOOKUP(A11085,Personal!$A$6:$F$112,3,FALSE()),"")</f>
        <v>0</v>
      </c>
      <c r="D11085" s="19" t="s">
        <v>177</v>
      </c>
      <c r="E11085" s="19" t="s">
        <v>184</v>
      </c>
      <c r="F11085" s="19" t="s">
        <v>185</v>
      </c>
      <c r="G11085" s="19" t="s">
        <v>272</v>
      </c>
      <c r="H11085" s="19" t="n">
        <f aca="false">IF(OR(VLOOKUP(A11085,Personal!$A$6:$F$112,5,FALSE())&lt;&gt;"Sí",N11085="No aplica"),0,'Catàleg GRAE'!D75)</f>
        <v>1</v>
      </c>
      <c r="I11085" s="20"/>
      <c r="J11085" s="20"/>
      <c r="K11085" s="20"/>
      <c r="L11085" s="21"/>
      <c r="M11085" s="21"/>
      <c r="N11085" s="20"/>
      <c r="O11085" s="20"/>
      <c r="P11085" s="19" t="str">
        <f aca="false">IF(I11085="","",I11085-H11085)</f>
        <v/>
      </c>
      <c r="Q11085" s="19" t="str">
        <f aca="true">IF(B11085="","",IF(N11085="No aplica","No aplica",IF(I11085="","Pendent",IF(N11085="Per substituir","Substituir",IF(OR(N11085="No localitzat",N11085="No lliurat"),"Reposar",IF(I11085&lt;H11085,"Reposar",IF(I11085&gt;H11085,"Revisar excedent",IF(AND(G11085="Sí",M11085&lt;&gt;"",M11085&lt;TODAY()),"EPI caducat",IF(AND(G11085="Sí",M11085&lt;&gt;"",M11085&lt;=TODAY()+90),"EPI caduca ≤90 dies",IF(OR(N11085="Deteriorat usable",N11085="Revisió necessària"),"Revisar","OK"))))))))))</f>
      </c>
      <c r="R11085" s="20"/>
    </row>
    <row r="11086" customFormat="false" ht="15" hidden="false" customHeight="false" outlineLevel="0" collapsed="false">
      <c r="A11086" s="19" t="n">
        <v>102</v>
      </c>
      <c r="B11086" s="19" t="n">
        <f aca="false">IFERROR(VLOOKUP(A11086,Personal!$A$6:$F$112,2,FALSE()),"")</f>
        <v>0</v>
      </c>
      <c r="C11086" s="19" t="n">
        <f aca="false">IFERROR(VLOOKUP(A11086,Personal!$A$6:$F$112,3,FALSE()),"")</f>
        <v>0</v>
      </c>
      <c r="D11086" s="19" t="s">
        <v>142</v>
      </c>
      <c r="E11086" s="19" t="s">
        <v>186</v>
      </c>
      <c r="F11086" s="19" t="s">
        <v>187</v>
      </c>
      <c r="G11086" s="19" t="s">
        <v>272</v>
      </c>
      <c r="H11086" s="19" t="n">
        <f aca="false">IF(OR(VLOOKUP(A11086,Personal!$A$6:$F$112,5,FALSE())&lt;&gt;"Sí",N11086="No aplica"),0,'Catàleg GRAE'!D76)</f>
        <v>1</v>
      </c>
      <c r="I11086" s="20"/>
      <c r="J11086" s="20"/>
      <c r="K11086" s="20"/>
      <c r="L11086" s="21"/>
      <c r="M11086" s="21"/>
      <c r="N11086" s="20"/>
      <c r="O11086" s="20"/>
      <c r="P11086" s="19" t="str">
        <f aca="false">IF(I11086="","",I11086-H11086)</f>
        <v/>
      </c>
      <c r="Q11086" s="19" t="str">
        <f aca="true">IF(B11086="","",IF(N11086="No aplica","No aplica",IF(I11086="","Pendent",IF(N11086="Per substituir","Substituir",IF(OR(N11086="No localitzat",N11086="No lliurat"),"Reposar",IF(I11086&lt;H11086,"Reposar",IF(I11086&gt;H11086,"Revisar excedent",IF(AND(G11086="Sí",M11086&lt;&gt;"",M11086&lt;TODAY()),"EPI caducat",IF(AND(G11086="Sí",M11086&lt;&gt;"",M11086&lt;=TODAY()+90),"EPI caduca ≤90 dies",IF(OR(N11086="Deteriorat usable",N11086="Revisió necessària"),"Revisar","OK"))))))))))</f>
      </c>
      <c r="R11086" s="20"/>
    </row>
    <row r="11087" customFormat="false" ht="15" hidden="false" customHeight="false" outlineLevel="0" collapsed="false">
      <c r="A11087" s="19" t="n">
        <v>102</v>
      </c>
      <c r="B11087" s="19" t="n">
        <f aca="false">IFERROR(VLOOKUP(A11087,Personal!$A$6:$F$112,2,FALSE()),"")</f>
        <v>0</v>
      </c>
      <c r="C11087" s="19" t="n">
        <f aca="false">IFERROR(VLOOKUP(A11087,Personal!$A$6:$F$112,3,FALSE()),"")</f>
        <v>0</v>
      </c>
      <c r="D11087" s="19" t="s">
        <v>177</v>
      </c>
      <c r="E11087" s="19" t="s">
        <v>188</v>
      </c>
      <c r="F11087" s="19" t="s">
        <v>189</v>
      </c>
      <c r="G11087" s="19" t="s">
        <v>272</v>
      </c>
      <c r="H11087" s="19" t="n">
        <f aca="false">IF(OR(VLOOKUP(A11087,Personal!$A$6:$F$112,5,FALSE())&lt;&gt;"Sí",N11087="No aplica"),0,'Catàleg GRAE'!D77)</f>
        <v>1</v>
      </c>
      <c r="I11087" s="20"/>
      <c r="J11087" s="20"/>
      <c r="K11087" s="20"/>
      <c r="L11087" s="21"/>
      <c r="M11087" s="21"/>
      <c r="N11087" s="20"/>
      <c r="O11087" s="20"/>
      <c r="P11087" s="19" t="str">
        <f aca="false">IF(I11087="","",I11087-H11087)</f>
        <v/>
      </c>
      <c r="Q11087" s="19" t="str">
        <f aca="true">IF(B11087="","",IF(N11087="No aplica","No aplica",IF(I11087="","Pendent",IF(N11087="Per substituir","Substituir",IF(OR(N11087="No localitzat",N11087="No lliurat"),"Reposar",IF(I11087&lt;H11087,"Reposar",IF(I11087&gt;H11087,"Revisar excedent",IF(AND(G11087="Sí",M11087&lt;&gt;"",M11087&lt;TODAY()),"EPI caducat",IF(AND(G11087="Sí",M11087&lt;&gt;"",M11087&lt;=TODAY()+90),"EPI caduca ≤90 dies",IF(OR(N11087="Deteriorat usable",N11087="Revisió necessària"),"Revisar","OK"))))))))))</f>
      </c>
      <c r="R11087" s="20"/>
    </row>
    <row r="11088" customFormat="false" ht="15" hidden="false" customHeight="false" outlineLevel="0" collapsed="false">
      <c r="A11088" s="19" t="n">
        <v>102</v>
      </c>
      <c r="B11088" s="19" t="n">
        <f aca="false">IFERROR(VLOOKUP(A11088,Personal!$A$6:$F$112,2,FALSE()),"")</f>
        <v>0</v>
      </c>
      <c r="C11088" s="19" t="n">
        <f aca="false">IFERROR(VLOOKUP(A11088,Personal!$A$6:$F$112,3,FALSE()),"")</f>
        <v>0</v>
      </c>
      <c r="D11088" s="19" t="s">
        <v>132</v>
      </c>
      <c r="E11088" s="19" t="s">
        <v>190</v>
      </c>
      <c r="F11088" s="19" t="s">
        <v>191</v>
      </c>
      <c r="G11088" s="19" t="s">
        <v>272</v>
      </c>
      <c r="H11088" s="19" t="n">
        <f aca="false">IF(OR(VLOOKUP(A11088,Personal!$A$6:$F$112,5,FALSE())&lt;&gt;"Sí",N11088="No aplica"),0,'Catàleg GRAE'!D78)</f>
        <v>1</v>
      </c>
      <c r="I11088" s="20"/>
      <c r="J11088" s="20"/>
      <c r="K11088" s="20"/>
      <c r="L11088" s="21"/>
      <c r="M11088" s="21"/>
      <c r="N11088" s="20"/>
      <c r="O11088" s="20"/>
      <c r="P11088" s="19" t="str">
        <f aca="false">IF(I11088="","",I11088-H11088)</f>
        <v/>
      </c>
      <c r="Q11088" s="19" t="str">
        <f aca="true">IF(B11088="","",IF(N11088="No aplica","No aplica",IF(I11088="","Pendent",IF(N11088="Per substituir","Substituir",IF(OR(N11088="No localitzat",N11088="No lliurat"),"Reposar",IF(I11088&lt;H11088,"Reposar",IF(I11088&gt;H11088,"Revisar excedent",IF(AND(G11088="Sí",M11088&lt;&gt;"",M11088&lt;TODAY()),"EPI caducat",IF(AND(G11088="Sí",M11088&lt;&gt;"",M11088&lt;=TODAY()+90),"EPI caduca ≤90 dies",IF(OR(N11088="Deteriorat usable",N11088="Revisió necessària"),"Revisar","OK"))))))))))</f>
      </c>
      <c r="R11088" s="20"/>
    </row>
    <row r="11089" customFormat="false" ht="15" hidden="false" customHeight="false" outlineLevel="0" collapsed="false">
      <c r="A11089" s="19" t="n">
        <v>102</v>
      </c>
      <c r="B11089" s="19" t="n">
        <f aca="false">IFERROR(VLOOKUP(A11089,Personal!$A$6:$F$112,2,FALSE()),"")</f>
        <v>0</v>
      </c>
      <c r="C11089" s="19" t="n">
        <f aca="false">IFERROR(VLOOKUP(A11089,Personal!$A$6:$F$112,3,FALSE()),"")</f>
        <v>0</v>
      </c>
      <c r="D11089" s="19" t="s">
        <v>177</v>
      </c>
      <c r="E11089" s="19" t="s">
        <v>192</v>
      </c>
      <c r="F11089" s="19" t="s">
        <v>193</v>
      </c>
      <c r="G11089" s="19" t="s">
        <v>272</v>
      </c>
      <c r="H11089" s="19" t="n">
        <f aca="false">IF(OR(VLOOKUP(A11089,Personal!$A$6:$F$112,5,FALSE())&lt;&gt;"Sí",N11089="No aplica"),0,'Catàleg GRAE'!D79)</f>
        <v>8</v>
      </c>
      <c r="I11089" s="20"/>
      <c r="J11089" s="20"/>
      <c r="K11089" s="20"/>
      <c r="L11089" s="21"/>
      <c r="M11089" s="21"/>
      <c r="N11089" s="20"/>
      <c r="O11089" s="20"/>
      <c r="P11089" s="19" t="str">
        <f aca="false">IF(I11089="","",I11089-H11089)</f>
        <v/>
      </c>
      <c r="Q11089" s="19" t="str">
        <f aca="true">IF(B11089="","",IF(N11089="No aplica","No aplica",IF(I11089="","Pendent",IF(N11089="Per substituir","Substituir",IF(OR(N11089="No localitzat",N11089="No lliurat"),"Reposar",IF(I11089&lt;H11089,"Reposar",IF(I11089&gt;H11089,"Revisar excedent",IF(AND(G11089="Sí",M11089&lt;&gt;"",M11089&lt;TODAY()),"EPI caducat",IF(AND(G11089="Sí",M11089&lt;&gt;"",M11089&lt;=TODAY()+90),"EPI caduca ≤90 dies",IF(OR(N11089="Deteriorat usable",N11089="Revisió necessària"),"Revisar","OK"))))))))))</f>
      </c>
      <c r="R11089" s="20"/>
    </row>
    <row r="11090" customFormat="false" ht="15" hidden="false" customHeight="false" outlineLevel="0" collapsed="false">
      <c r="A11090" s="19" t="n">
        <v>102</v>
      </c>
      <c r="B11090" s="19" t="n">
        <f aca="false">IFERROR(VLOOKUP(A11090,Personal!$A$6:$F$112,2,FALSE()),"")</f>
        <v>0</v>
      </c>
      <c r="C11090" s="19" t="n">
        <f aca="false">IFERROR(VLOOKUP(A11090,Personal!$A$6:$F$112,3,FALSE()),"")</f>
        <v>0</v>
      </c>
      <c r="D11090" s="19" t="s">
        <v>177</v>
      </c>
      <c r="E11090" s="19" t="s">
        <v>194</v>
      </c>
      <c r="F11090" s="19" t="s">
        <v>195</v>
      </c>
      <c r="G11090" s="19" t="s">
        <v>272</v>
      </c>
      <c r="H11090" s="19" t="n">
        <f aca="false">IF(OR(VLOOKUP(A11090,Personal!$A$6:$F$112,5,FALSE())&lt;&gt;"Sí",N11090="No aplica"),0,'Catàleg GRAE'!D80)</f>
        <v>2</v>
      </c>
      <c r="I11090" s="20"/>
      <c r="J11090" s="20"/>
      <c r="K11090" s="20"/>
      <c r="L11090" s="21"/>
      <c r="M11090" s="21"/>
      <c r="N11090" s="20"/>
      <c r="O11090" s="20"/>
      <c r="P11090" s="19" t="str">
        <f aca="false">IF(I11090="","",I11090-H11090)</f>
        <v/>
      </c>
      <c r="Q11090" s="19" t="str">
        <f aca="true">IF(B11090="","",IF(N11090="No aplica","No aplica",IF(I11090="","Pendent",IF(N11090="Per substituir","Substituir",IF(OR(N11090="No localitzat",N11090="No lliurat"),"Reposar",IF(I11090&lt;H11090,"Reposar",IF(I11090&gt;H11090,"Revisar excedent",IF(AND(G11090="Sí",M11090&lt;&gt;"",M11090&lt;TODAY()),"EPI caducat",IF(AND(G11090="Sí",M11090&lt;&gt;"",M11090&lt;=TODAY()+90),"EPI caduca ≤90 dies",IF(OR(N11090="Deteriorat usable",N11090="Revisió necessària"),"Revisar","OK"))))))))))</f>
      </c>
      <c r="R11090" s="20"/>
    </row>
    <row r="11091" customFormat="false" ht="15" hidden="false" customHeight="false" outlineLevel="0" collapsed="false">
      <c r="A11091" s="19" t="n">
        <v>102</v>
      </c>
      <c r="B11091" s="19" t="n">
        <f aca="false">IFERROR(VLOOKUP(A11091,Personal!$A$6:$F$112,2,FALSE()),"")</f>
        <v>0</v>
      </c>
      <c r="C11091" s="19" t="n">
        <f aca="false">IFERROR(VLOOKUP(A11091,Personal!$A$6:$F$112,3,FALSE()),"")</f>
        <v>0</v>
      </c>
      <c r="D11091" s="19" t="s">
        <v>177</v>
      </c>
      <c r="E11091" s="19" t="s">
        <v>196</v>
      </c>
      <c r="F11091" s="19" t="s">
        <v>197</v>
      </c>
      <c r="G11091" s="19" t="s">
        <v>272</v>
      </c>
      <c r="H11091" s="19" t="n">
        <f aca="false">IF(OR(VLOOKUP(A11091,Personal!$A$6:$F$112,5,FALSE())&lt;&gt;"Sí",N11091="No aplica"),0,'Catàleg GRAE'!D81)</f>
        <v>1</v>
      </c>
      <c r="I11091" s="20"/>
      <c r="J11091" s="20"/>
      <c r="K11091" s="20"/>
      <c r="L11091" s="21"/>
      <c r="M11091" s="21"/>
      <c r="N11091" s="20"/>
      <c r="O11091" s="20"/>
      <c r="P11091" s="19" t="str">
        <f aca="false">IF(I11091="","",I11091-H11091)</f>
        <v/>
      </c>
      <c r="Q11091" s="19" t="str">
        <f aca="true">IF(B11091="","",IF(N11091="No aplica","No aplica",IF(I11091="","Pendent",IF(N11091="Per substituir","Substituir",IF(OR(N11091="No localitzat",N11091="No lliurat"),"Reposar",IF(I11091&lt;H11091,"Reposar",IF(I11091&gt;H11091,"Revisar excedent",IF(AND(G11091="Sí",M11091&lt;&gt;"",M11091&lt;TODAY()),"EPI caducat",IF(AND(G11091="Sí",M11091&lt;&gt;"",M11091&lt;=TODAY()+90),"EPI caduca ≤90 dies",IF(OR(N11091="Deteriorat usable",N11091="Revisió necessària"),"Revisar","OK"))))))))))</f>
      </c>
      <c r="R11091" s="20"/>
    </row>
    <row r="11092" customFormat="false" ht="15" hidden="false" customHeight="false" outlineLevel="0" collapsed="false">
      <c r="A11092" s="19" t="n">
        <v>102</v>
      </c>
      <c r="B11092" s="19" t="n">
        <f aca="false">IFERROR(VLOOKUP(A11092,Personal!$A$6:$F$112,2,FALSE()),"")</f>
        <v>0</v>
      </c>
      <c r="C11092" s="19" t="n">
        <f aca="false">IFERROR(VLOOKUP(A11092,Personal!$A$6:$F$112,3,FALSE()),"")</f>
        <v>0</v>
      </c>
      <c r="D11092" s="19" t="s">
        <v>177</v>
      </c>
      <c r="E11092" s="19" t="s">
        <v>198</v>
      </c>
      <c r="F11092" s="19" t="s">
        <v>199</v>
      </c>
      <c r="G11092" s="19" t="s">
        <v>272</v>
      </c>
      <c r="H11092" s="19" t="n">
        <f aca="false">IF(OR(VLOOKUP(A11092,Personal!$A$6:$F$112,5,FALSE())&lt;&gt;"Sí",N11092="No aplica"),0,'Catàleg GRAE'!D82)</f>
        <v>1</v>
      </c>
      <c r="I11092" s="20"/>
      <c r="J11092" s="20"/>
      <c r="K11092" s="20"/>
      <c r="L11092" s="21"/>
      <c r="M11092" s="21"/>
      <c r="N11092" s="20"/>
      <c r="O11092" s="20"/>
      <c r="P11092" s="19" t="str">
        <f aca="false">IF(I11092="","",I11092-H11092)</f>
        <v/>
      </c>
      <c r="Q11092" s="19" t="str">
        <f aca="true">IF(B11092="","",IF(N11092="No aplica","No aplica",IF(I11092="","Pendent",IF(N11092="Per substituir","Substituir",IF(OR(N11092="No localitzat",N11092="No lliurat"),"Reposar",IF(I11092&lt;H11092,"Reposar",IF(I11092&gt;H11092,"Revisar excedent",IF(AND(G11092="Sí",M11092&lt;&gt;"",M11092&lt;TODAY()),"EPI caducat",IF(AND(G11092="Sí",M11092&lt;&gt;"",M11092&lt;=TODAY()+90),"EPI caduca ≤90 dies",IF(OR(N11092="Deteriorat usable",N11092="Revisió necessària"),"Revisar","OK"))))))))))</f>
      </c>
      <c r="R11092" s="20"/>
    </row>
    <row r="11093" customFormat="false" ht="15" hidden="false" customHeight="false" outlineLevel="0" collapsed="false">
      <c r="A11093" s="19" t="n">
        <v>102</v>
      </c>
      <c r="B11093" s="19" t="n">
        <f aca="false">IFERROR(VLOOKUP(A11093,Personal!$A$6:$F$112,2,FALSE()),"")</f>
        <v>0</v>
      </c>
      <c r="C11093" s="19" t="n">
        <f aca="false">IFERROR(VLOOKUP(A11093,Personal!$A$6:$F$112,3,FALSE()),"")</f>
        <v>0</v>
      </c>
      <c r="D11093" s="19" t="s">
        <v>177</v>
      </c>
      <c r="E11093" s="19" t="s">
        <v>200</v>
      </c>
      <c r="F11093" s="19" t="s">
        <v>201</v>
      </c>
      <c r="G11093" s="19" t="s">
        <v>272</v>
      </c>
      <c r="H11093" s="19" t="n">
        <f aca="false">IF(OR(VLOOKUP(A11093,Personal!$A$6:$F$112,5,FALSE())&lt;&gt;"Sí",N11093="No aplica"),0,'Catàleg GRAE'!D83)</f>
        <v>1</v>
      </c>
      <c r="I11093" s="20"/>
      <c r="J11093" s="20"/>
      <c r="K11093" s="20"/>
      <c r="L11093" s="21"/>
      <c r="M11093" s="21"/>
      <c r="N11093" s="20"/>
      <c r="O11093" s="20"/>
      <c r="P11093" s="19" t="str">
        <f aca="false">IF(I11093="","",I11093-H11093)</f>
        <v/>
      </c>
      <c r="Q11093" s="19" t="str">
        <f aca="true">IF(B11093="","",IF(N11093="No aplica","No aplica",IF(I11093="","Pendent",IF(N11093="Per substituir","Substituir",IF(OR(N11093="No localitzat",N11093="No lliurat"),"Reposar",IF(I11093&lt;H11093,"Reposar",IF(I11093&gt;H11093,"Revisar excedent",IF(AND(G11093="Sí",M11093&lt;&gt;"",M11093&lt;TODAY()),"EPI caducat",IF(AND(G11093="Sí",M11093&lt;&gt;"",M11093&lt;=TODAY()+90),"EPI caduca ≤90 dies",IF(OR(N11093="Deteriorat usable",N11093="Revisió necessària"),"Revisar","OK"))))))))))</f>
      </c>
      <c r="R11093" s="20"/>
    </row>
    <row r="11094" customFormat="false" ht="15" hidden="false" customHeight="false" outlineLevel="0" collapsed="false">
      <c r="A11094" s="19" t="n">
        <v>102</v>
      </c>
      <c r="B11094" s="19" t="n">
        <f aca="false">IFERROR(VLOOKUP(A11094,Personal!$A$6:$F$112,2,FALSE()),"")</f>
        <v>0</v>
      </c>
      <c r="C11094" s="19" t="n">
        <f aca="false">IFERROR(VLOOKUP(A11094,Personal!$A$6:$F$112,3,FALSE()),"")</f>
        <v>0</v>
      </c>
      <c r="D11094" s="19" t="s">
        <v>94</v>
      </c>
      <c r="E11094" s="19" t="s">
        <v>202</v>
      </c>
      <c r="F11094" s="19" t="s">
        <v>203</v>
      </c>
      <c r="G11094" s="19" t="s">
        <v>291</v>
      </c>
      <c r="H11094" s="19" t="n">
        <f aca="false">IF(OR(VLOOKUP(A11094,Personal!$A$6:$F$112,5,FALSE())&lt;&gt;"Sí",N11094="No aplica"),0,'Catàleg GRAE'!D84)</f>
        <v>1</v>
      </c>
      <c r="I11094" s="20"/>
      <c r="J11094" s="20"/>
      <c r="K11094" s="20"/>
      <c r="L11094" s="21"/>
      <c r="M11094" s="21"/>
      <c r="N11094" s="20"/>
      <c r="O11094" s="20"/>
      <c r="P11094" s="19" t="str">
        <f aca="false">IF(I11094="","",I11094-H11094)</f>
        <v/>
      </c>
      <c r="Q11094" s="19" t="str">
        <f aca="true">IF(B11094="","",IF(N11094="No aplica","No aplica",IF(I11094="","Pendent",IF(N11094="Per substituir","Substituir",IF(OR(N11094="No localitzat",N11094="No lliurat"),"Reposar",IF(I11094&lt;H11094,"Reposar",IF(I11094&gt;H11094,"Revisar excedent",IF(AND(G11094="Sí",M11094&lt;&gt;"",M11094&lt;TODAY()),"EPI caducat",IF(AND(G11094="Sí",M11094&lt;&gt;"",M11094&lt;=TODAY()+90),"EPI caduca ≤90 dies",IF(OR(N11094="Deteriorat usable",N11094="Revisió necessària"),"Revisar","OK"))))))))))</f>
      </c>
      <c r="R11094" s="20"/>
    </row>
    <row r="11095" customFormat="false" ht="15" hidden="false" customHeight="false" outlineLevel="0" collapsed="false">
      <c r="A11095" s="19" t="n">
        <v>102</v>
      </c>
      <c r="B11095" s="19" t="n">
        <f aca="false">IFERROR(VLOOKUP(A11095,Personal!$A$6:$F$112,2,FALSE()),"")</f>
        <v>0</v>
      </c>
      <c r="C11095" s="19" t="n">
        <f aca="false">IFERROR(VLOOKUP(A11095,Personal!$A$6:$F$112,3,FALSE()),"")</f>
        <v>0</v>
      </c>
      <c r="D11095" s="19" t="s">
        <v>125</v>
      </c>
      <c r="E11095" s="19" t="s">
        <v>204</v>
      </c>
      <c r="F11095" s="19" t="s">
        <v>205</v>
      </c>
      <c r="G11095" s="19" t="s">
        <v>291</v>
      </c>
      <c r="H11095" s="19" t="n">
        <f aca="false">IF(OR(VLOOKUP(A11095,Personal!$A$6:$F$112,5,FALSE())&lt;&gt;"Sí",N11095="No aplica"),0,'Catàleg GRAE'!D85)</f>
        <v>1</v>
      </c>
      <c r="I11095" s="20"/>
      <c r="J11095" s="20"/>
      <c r="K11095" s="20"/>
      <c r="L11095" s="21"/>
      <c r="M11095" s="21"/>
      <c r="N11095" s="20"/>
      <c r="O11095" s="20"/>
      <c r="P11095" s="19" t="str">
        <f aca="false">IF(I11095="","",I11095-H11095)</f>
        <v/>
      </c>
      <c r="Q11095" s="19" t="str">
        <f aca="true">IF(B11095="","",IF(N11095="No aplica","No aplica",IF(I11095="","Pendent",IF(N11095="Per substituir","Substituir",IF(OR(N11095="No localitzat",N11095="No lliurat"),"Reposar",IF(I11095&lt;H11095,"Reposar",IF(I11095&gt;H11095,"Revisar excedent",IF(AND(G11095="Sí",M11095&lt;&gt;"",M11095&lt;TODAY()),"EPI caducat",IF(AND(G11095="Sí",M11095&lt;&gt;"",M11095&lt;=TODAY()+90),"EPI caduca ≤90 dies",IF(OR(N11095="Deteriorat usable",N11095="Revisió necessària"),"Revisar","OK"))))))))))</f>
      </c>
      <c r="R11095" s="20"/>
    </row>
    <row r="11096" customFormat="false" ht="15" hidden="false" customHeight="false" outlineLevel="0" collapsed="false">
      <c r="A11096" s="19" t="n">
        <v>102</v>
      </c>
      <c r="B11096" s="19" t="n">
        <f aca="false">IFERROR(VLOOKUP(A11096,Personal!$A$6:$F$112,2,FALSE()),"")</f>
        <v>0</v>
      </c>
      <c r="C11096" s="19" t="n">
        <f aca="false">IFERROR(VLOOKUP(A11096,Personal!$A$6:$F$112,3,FALSE()),"")</f>
        <v>0</v>
      </c>
      <c r="D11096" s="19" t="s">
        <v>153</v>
      </c>
      <c r="E11096" s="19" t="s">
        <v>206</v>
      </c>
      <c r="F11096" s="19" t="s">
        <v>207</v>
      </c>
      <c r="G11096" s="19" t="s">
        <v>272</v>
      </c>
      <c r="H11096" s="19" t="n">
        <f aca="false">IF(OR(VLOOKUP(A11096,Personal!$A$6:$F$112,5,FALSE())&lt;&gt;"Sí",N11096="No aplica"),0,'Catàleg GRAE'!D86)</f>
        <v>1</v>
      </c>
      <c r="I11096" s="20"/>
      <c r="J11096" s="20"/>
      <c r="K11096" s="20"/>
      <c r="L11096" s="21"/>
      <c r="M11096" s="21"/>
      <c r="N11096" s="20"/>
      <c r="O11096" s="20"/>
      <c r="P11096" s="19" t="str">
        <f aca="false">IF(I11096="","",I11096-H11096)</f>
        <v/>
      </c>
      <c r="Q11096" s="19" t="str">
        <f aca="true">IF(B11096="","",IF(N11096="No aplica","No aplica",IF(I11096="","Pendent",IF(N11096="Per substituir","Substituir",IF(OR(N11096="No localitzat",N11096="No lliurat"),"Reposar",IF(I11096&lt;H11096,"Reposar",IF(I11096&gt;H11096,"Revisar excedent",IF(AND(G11096="Sí",M11096&lt;&gt;"",M11096&lt;TODAY()),"EPI caducat",IF(AND(G11096="Sí",M11096&lt;&gt;"",M11096&lt;=TODAY()+90),"EPI caduca ≤90 dies",IF(OR(N11096="Deteriorat usable",N11096="Revisió necessària"),"Revisar","OK"))))))))))</f>
      </c>
      <c r="R11096" s="20"/>
    </row>
    <row r="11097" customFormat="false" ht="15" hidden="false" customHeight="false" outlineLevel="0" collapsed="false">
      <c r="A11097" s="19" t="n">
        <v>102</v>
      </c>
      <c r="B11097" s="19" t="n">
        <f aca="false">IFERROR(VLOOKUP(A11097,Personal!$A$6:$F$112,2,FALSE()),"")</f>
        <v>0</v>
      </c>
      <c r="C11097" s="19" t="n">
        <f aca="false">IFERROR(VLOOKUP(A11097,Personal!$A$6:$F$112,3,FALSE()),"")</f>
        <v>0</v>
      </c>
      <c r="D11097" s="19" t="s">
        <v>177</v>
      </c>
      <c r="E11097" s="19" t="s">
        <v>208</v>
      </c>
      <c r="F11097" s="19" t="s">
        <v>209</v>
      </c>
      <c r="G11097" s="19" t="s">
        <v>272</v>
      </c>
      <c r="H11097" s="19" t="n">
        <f aca="false">IF(OR(VLOOKUP(A11097,Personal!$A$6:$F$112,5,FALSE())&lt;&gt;"Sí",N11097="No aplica"),0,'Catàleg GRAE'!D87)</f>
        <v>1</v>
      </c>
      <c r="I11097" s="20"/>
      <c r="J11097" s="20"/>
      <c r="K11097" s="20"/>
      <c r="L11097" s="21"/>
      <c r="M11097" s="21"/>
      <c r="N11097" s="20"/>
      <c r="O11097" s="20"/>
      <c r="P11097" s="19" t="str">
        <f aca="false">IF(I11097="","",I11097-H11097)</f>
        <v/>
      </c>
      <c r="Q11097" s="19" t="str">
        <f aca="true">IF(B11097="","",IF(N11097="No aplica","No aplica",IF(I11097="","Pendent",IF(N11097="Per substituir","Substituir",IF(OR(N11097="No localitzat",N11097="No lliurat"),"Reposar",IF(I11097&lt;H11097,"Reposar",IF(I11097&gt;H11097,"Revisar excedent",IF(AND(G11097="Sí",M11097&lt;&gt;"",M11097&lt;TODAY()),"EPI caducat",IF(AND(G11097="Sí",M11097&lt;&gt;"",M11097&lt;=TODAY()+90),"EPI caduca ≤90 dies",IF(OR(N11097="Deteriorat usable",N11097="Revisió necessària"),"Revisar","OK"))))))))))</f>
      </c>
      <c r="R11097" s="20"/>
    </row>
    <row r="11098" customFormat="false" ht="15" hidden="false" customHeight="false" outlineLevel="0" collapsed="false">
      <c r="A11098" s="19" t="n">
        <v>102</v>
      </c>
      <c r="B11098" s="19" t="n">
        <f aca="false">IFERROR(VLOOKUP(A11098,Personal!$A$6:$F$112,2,FALSE()),"")</f>
        <v>0</v>
      </c>
      <c r="C11098" s="19" t="n">
        <f aca="false">IFERROR(VLOOKUP(A11098,Personal!$A$6:$F$112,3,FALSE()),"")</f>
        <v>0</v>
      </c>
      <c r="D11098" s="19" t="s">
        <v>177</v>
      </c>
      <c r="E11098" s="19" t="s">
        <v>210</v>
      </c>
      <c r="F11098" s="19" t="s">
        <v>211</v>
      </c>
      <c r="G11098" s="19" t="s">
        <v>272</v>
      </c>
      <c r="H11098" s="19" t="n">
        <f aca="false">IF(OR(VLOOKUP(A11098,Personal!$A$6:$F$112,5,FALSE())&lt;&gt;"Sí",N11098="No aplica"),0,'Catàleg GRAE'!D88)</f>
        <v>1</v>
      </c>
      <c r="I11098" s="20"/>
      <c r="J11098" s="20"/>
      <c r="K11098" s="20"/>
      <c r="L11098" s="21"/>
      <c r="M11098" s="21"/>
      <c r="N11098" s="20"/>
      <c r="O11098" s="20"/>
      <c r="P11098" s="19" t="str">
        <f aca="false">IF(I11098="","",I11098-H11098)</f>
        <v/>
      </c>
      <c r="Q11098" s="19" t="str">
        <f aca="true">IF(B11098="","",IF(N11098="No aplica","No aplica",IF(I11098="","Pendent",IF(N11098="Per substituir","Substituir",IF(OR(N11098="No localitzat",N11098="No lliurat"),"Reposar",IF(I11098&lt;H11098,"Reposar",IF(I11098&gt;H11098,"Revisar excedent",IF(AND(G11098="Sí",M11098&lt;&gt;"",M11098&lt;TODAY()),"EPI caducat",IF(AND(G11098="Sí",M11098&lt;&gt;"",M11098&lt;=TODAY()+90),"EPI caduca ≤90 dies",IF(OR(N11098="Deteriorat usable",N11098="Revisió necessària"),"Revisar","OK"))))))))))</f>
      </c>
      <c r="R11098" s="20"/>
    </row>
    <row r="11099" customFormat="false" ht="15" hidden="false" customHeight="false" outlineLevel="0" collapsed="false">
      <c r="A11099" s="19" t="n">
        <v>102</v>
      </c>
      <c r="B11099" s="19" t="n">
        <f aca="false">IFERROR(VLOOKUP(A11099,Personal!$A$6:$F$112,2,FALSE()),"")</f>
        <v>0</v>
      </c>
      <c r="C11099" s="19" t="n">
        <f aca="false">IFERROR(VLOOKUP(A11099,Personal!$A$6:$F$112,3,FALSE()),"")</f>
        <v>0</v>
      </c>
      <c r="D11099" s="19" t="s">
        <v>125</v>
      </c>
      <c r="E11099" s="19" t="s">
        <v>212</v>
      </c>
      <c r="F11099" s="19" t="s">
        <v>213</v>
      </c>
      <c r="G11099" s="19" t="s">
        <v>272</v>
      </c>
      <c r="H11099" s="19" t="n">
        <f aca="false">IF(OR(VLOOKUP(A11099,Personal!$A$6:$F$112,5,FALSE())&lt;&gt;"Sí",N11099="No aplica"),0,'Catàleg GRAE'!D89)</f>
        <v>1</v>
      </c>
      <c r="I11099" s="20"/>
      <c r="J11099" s="20"/>
      <c r="K11099" s="20"/>
      <c r="L11099" s="21"/>
      <c r="M11099" s="21"/>
      <c r="N11099" s="20"/>
      <c r="O11099" s="20"/>
      <c r="P11099" s="19" t="str">
        <f aca="false">IF(I11099="","",I11099-H11099)</f>
        <v/>
      </c>
      <c r="Q11099" s="19" t="str">
        <f aca="true">IF(B11099="","",IF(N11099="No aplica","No aplica",IF(I11099="","Pendent",IF(N11099="Per substituir","Substituir",IF(OR(N11099="No localitzat",N11099="No lliurat"),"Reposar",IF(I11099&lt;H11099,"Reposar",IF(I11099&gt;H11099,"Revisar excedent",IF(AND(G11099="Sí",M11099&lt;&gt;"",M11099&lt;TODAY()),"EPI caducat",IF(AND(G11099="Sí",M11099&lt;&gt;"",M11099&lt;=TODAY()+90),"EPI caduca ≤90 dies",IF(OR(N11099="Deteriorat usable",N11099="Revisió necessària"),"Revisar","OK"))))))))))</f>
      </c>
      <c r="R11099" s="20"/>
    </row>
    <row r="11100" customFormat="false" ht="15" hidden="false" customHeight="false" outlineLevel="0" collapsed="false">
      <c r="A11100" s="19" t="n">
        <v>102</v>
      </c>
      <c r="B11100" s="19" t="n">
        <f aca="false">IFERROR(VLOOKUP(A11100,Personal!$A$6:$F$112,2,FALSE()),"")</f>
        <v>0</v>
      </c>
      <c r="C11100" s="19" t="n">
        <f aca="false">IFERROR(VLOOKUP(A11100,Personal!$A$6:$F$112,3,FALSE()),"")</f>
        <v>0</v>
      </c>
      <c r="D11100" s="19" t="s">
        <v>40</v>
      </c>
      <c r="E11100" s="19" t="s">
        <v>214</v>
      </c>
      <c r="F11100" s="19" t="s">
        <v>215</v>
      </c>
      <c r="G11100" s="19" t="s">
        <v>291</v>
      </c>
      <c r="H11100" s="19" t="n">
        <f aca="false">IF(OR(VLOOKUP(A11100,Personal!$A$6:$F$112,5,FALSE())&lt;&gt;"Sí",N11100="No aplica"),0,'Catàleg GRAE'!D90)</f>
        <v>1</v>
      </c>
      <c r="I11100" s="20"/>
      <c r="J11100" s="20"/>
      <c r="K11100" s="20"/>
      <c r="L11100" s="21"/>
      <c r="M11100" s="21"/>
      <c r="N11100" s="20"/>
      <c r="O11100" s="20"/>
      <c r="P11100" s="19" t="str">
        <f aca="false">IF(I11100="","",I11100-H11100)</f>
        <v/>
      </c>
      <c r="Q11100" s="19" t="str">
        <f aca="true">IF(B11100="","",IF(N11100="No aplica","No aplica",IF(I11100="","Pendent",IF(N11100="Per substituir","Substituir",IF(OR(N11100="No localitzat",N11100="No lliurat"),"Reposar",IF(I11100&lt;H11100,"Reposar",IF(I11100&gt;H11100,"Revisar excedent",IF(AND(G11100="Sí",M11100&lt;&gt;"",M11100&lt;TODAY()),"EPI caducat",IF(AND(G11100="Sí",M11100&lt;&gt;"",M11100&lt;=TODAY()+90),"EPI caduca ≤90 dies",IF(OR(N11100="Deteriorat usable",N11100="Revisió necessària"),"Revisar","OK"))))))))))</f>
      </c>
      <c r="R11100" s="20"/>
    </row>
    <row r="11101" customFormat="false" ht="15" hidden="false" customHeight="false" outlineLevel="0" collapsed="false">
      <c r="A11101" s="19" t="n">
        <v>102</v>
      </c>
      <c r="B11101" s="19" t="n">
        <f aca="false">IFERROR(VLOOKUP(A11101,Personal!$A$6:$F$112,2,FALSE()),"")</f>
        <v>0</v>
      </c>
      <c r="C11101" s="19" t="n">
        <f aca="false">IFERROR(VLOOKUP(A11101,Personal!$A$6:$F$112,3,FALSE()),"")</f>
        <v>0</v>
      </c>
      <c r="D11101" s="19" t="s">
        <v>216</v>
      </c>
      <c r="E11101" s="19" t="s">
        <v>217</v>
      </c>
      <c r="F11101" s="19" t="s">
        <v>218</v>
      </c>
      <c r="G11101" s="19" t="s">
        <v>272</v>
      </c>
      <c r="H11101" s="19" t="n">
        <f aca="false">IF(OR(VLOOKUP(A11101,Personal!$A$6:$F$112,5,FALSE())&lt;&gt;"Sí",N11101="No aplica"),0,'Catàleg GRAE'!D91)</f>
        <v>1</v>
      </c>
      <c r="I11101" s="20"/>
      <c r="J11101" s="20"/>
      <c r="K11101" s="20"/>
      <c r="L11101" s="21"/>
      <c r="M11101" s="21"/>
      <c r="N11101" s="20"/>
      <c r="O11101" s="20"/>
      <c r="P11101" s="19" t="str">
        <f aca="false">IF(I11101="","",I11101-H11101)</f>
        <v/>
      </c>
      <c r="Q11101" s="19" t="str">
        <f aca="true">IF(B11101="","",IF(N11101="No aplica","No aplica",IF(I11101="","Pendent",IF(N11101="Per substituir","Substituir",IF(OR(N11101="No localitzat",N11101="No lliurat"),"Reposar",IF(I11101&lt;H11101,"Reposar",IF(I11101&gt;H11101,"Revisar excedent",IF(AND(G11101="Sí",M11101&lt;&gt;"",M11101&lt;TODAY()),"EPI caducat",IF(AND(G11101="Sí",M11101&lt;&gt;"",M11101&lt;=TODAY()+90),"EPI caduca ≤90 dies",IF(OR(N11101="Deteriorat usable",N11101="Revisió necessària"),"Revisar","OK"))))))))))</f>
      </c>
      <c r="R11101" s="20"/>
    </row>
    <row r="11102" customFormat="false" ht="15" hidden="false" customHeight="false" outlineLevel="0" collapsed="false">
      <c r="A11102" s="19" t="n">
        <v>102</v>
      </c>
      <c r="B11102" s="19" t="n">
        <f aca="false">IFERROR(VLOOKUP(A11102,Personal!$A$6:$F$112,2,FALSE()),"")</f>
        <v>0</v>
      </c>
      <c r="C11102" s="19" t="n">
        <f aca="false">IFERROR(VLOOKUP(A11102,Personal!$A$6:$F$112,3,FALSE()),"")</f>
        <v>0</v>
      </c>
      <c r="D11102" s="19" t="s">
        <v>37</v>
      </c>
      <c r="E11102" s="19" t="s">
        <v>219</v>
      </c>
      <c r="F11102" s="19" t="s">
        <v>220</v>
      </c>
      <c r="G11102" s="19" t="s">
        <v>291</v>
      </c>
      <c r="H11102" s="19" t="n">
        <f aca="false">IF(OR(VLOOKUP(A11102,Personal!$A$6:$F$112,5,FALSE())&lt;&gt;"Sí",N11102="No aplica"),0,'Catàleg GRAE'!D92)</f>
        <v>1</v>
      </c>
      <c r="I11102" s="20"/>
      <c r="J11102" s="20"/>
      <c r="K11102" s="20"/>
      <c r="L11102" s="21"/>
      <c r="M11102" s="21"/>
      <c r="N11102" s="20"/>
      <c r="O11102" s="20"/>
      <c r="P11102" s="19" t="str">
        <f aca="false">IF(I11102="","",I11102-H11102)</f>
        <v/>
      </c>
      <c r="Q11102" s="19" t="str">
        <f aca="true">IF(B11102="","",IF(N11102="No aplica","No aplica",IF(I11102="","Pendent",IF(N11102="Per substituir","Substituir",IF(OR(N11102="No localitzat",N11102="No lliurat"),"Reposar",IF(I11102&lt;H11102,"Reposar",IF(I11102&gt;H11102,"Revisar excedent",IF(AND(G11102="Sí",M11102&lt;&gt;"",M11102&lt;TODAY()),"EPI caducat",IF(AND(G11102="Sí",M11102&lt;&gt;"",M11102&lt;=TODAY()+90),"EPI caduca ≤90 dies",IF(OR(N11102="Deteriorat usable",N11102="Revisió necessària"),"Revisar","OK"))))))))))</f>
      </c>
      <c r="R11102" s="20"/>
    </row>
    <row r="11103" customFormat="false" ht="15" hidden="false" customHeight="false" outlineLevel="0" collapsed="false">
      <c r="A11103" s="19" t="n">
        <v>102</v>
      </c>
      <c r="B11103" s="19" t="n">
        <f aca="false">IFERROR(VLOOKUP(A11103,Personal!$A$6:$F$112,2,FALSE()),"")</f>
        <v>0</v>
      </c>
      <c r="C11103" s="19" t="n">
        <f aca="false">IFERROR(VLOOKUP(A11103,Personal!$A$6:$F$112,3,FALSE()),"")</f>
        <v>0</v>
      </c>
      <c r="D11103" s="19" t="s">
        <v>137</v>
      </c>
      <c r="E11103" s="19" t="s">
        <v>221</v>
      </c>
      <c r="F11103" s="19" t="s">
        <v>222</v>
      </c>
      <c r="G11103" s="19" t="s">
        <v>291</v>
      </c>
      <c r="H11103" s="19" t="n">
        <f aca="false">IF(OR(VLOOKUP(A11103,Personal!$A$6:$F$112,5,FALSE())&lt;&gt;"Sí",N11103="No aplica"),0,'Catàleg GRAE'!D93)</f>
        <v>1</v>
      </c>
      <c r="I11103" s="20"/>
      <c r="J11103" s="20"/>
      <c r="K11103" s="20"/>
      <c r="L11103" s="21"/>
      <c r="M11103" s="21"/>
      <c r="N11103" s="20"/>
      <c r="O11103" s="20"/>
      <c r="P11103" s="19" t="str">
        <f aca="false">IF(I11103="","",I11103-H11103)</f>
        <v/>
      </c>
      <c r="Q11103" s="19" t="str">
        <f aca="true">IF(B11103="","",IF(N11103="No aplica","No aplica",IF(I11103="","Pendent",IF(N11103="Per substituir","Substituir",IF(OR(N11103="No localitzat",N11103="No lliurat"),"Reposar",IF(I11103&lt;H11103,"Reposar",IF(I11103&gt;H11103,"Revisar excedent",IF(AND(G11103="Sí",M11103&lt;&gt;"",M11103&lt;TODAY()),"EPI caducat",IF(AND(G11103="Sí",M11103&lt;&gt;"",M11103&lt;=TODAY()+90),"EPI caduca ≤90 dies",IF(OR(N11103="Deteriorat usable",N11103="Revisió necessària"),"Revisar","OK"))))))))))</f>
      </c>
      <c r="R11103" s="20"/>
    </row>
    <row r="11104" customFormat="false" ht="15" hidden="false" customHeight="false" outlineLevel="0" collapsed="false">
      <c r="A11104" s="19" t="n">
        <v>102</v>
      </c>
      <c r="B11104" s="19" t="n">
        <f aca="false">IFERROR(VLOOKUP(A11104,Personal!$A$6:$F$112,2,FALSE()),"")</f>
        <v>0</v>
      </c>
      <c r="C11104" s="19" t="n">
        <f aca="false">IFERROR(VLOOKUP(A11104,Personal!$A$6:$F$112,3,FALSE()),"")</f>
        <v>0</v>
      </c>
      <c r="D11104" s="19" t="s">
        <v>137</v>
      </c>
      <c r="E11104" s="19" t="s">
        <v>223</v>
      </c>
      <c r="F11104" s="19" t="s">
        <v>224</v>
      </c>
      <c r="G11104" s="19" t="s">
        <v>291</v>
      </c>
      <c r="H11104" s="19" t="n">
        <f aca="false">IF(OR(VLOOKUP(A11104,Personal!$A$6:$F$112,5,FALSE())&lt;&gt;"Sí",N11104="No aplica"),0,'Catàleg GRAE'!D94)</f>
        <v>1</v>
      </c>
      <c r="I11104" s="20"/>
      <c r="J11104" s="20"/>
      <c r="K11104" s="20"/>
      <c r="L11104" s="21"/>
      <c r="M11104" s="21"/>
      <c r="N11104" s="20"/>
      <c r="O11104" s="20"/>
      <c r="P11104" s="19" t="str">
        <f aca="false">IF(I11104="","",I11104-H11104)</f>
        <v/>
      </c>
      <c r="Q11104" s="19" t="str">
        <f aca="true">IF(B11104="","",IF(N11104="No aplica","No aplica",IF(I11104="","Pendent",IF(N11104="Per substituir","Substituir",IF(OR(N11104="No localitzat",N11104="No lliurat"),"Reposar",IF(I11104&lt;H11104,"Reposar",IF(I11104&gt;H11104,"Revisar excedent",IF(AND(G11104="Sí",M11104&lt;&gt;"",M11104&lt;TODAY()),"EPI caducat",IF(AND(G11104="Sí",M11104&lt;&gt;"",M11104&lt;=TODAY()+90),"EPI caduca ≤90 dies",IF(OR(N11104="Deteriorat usable",N11104="Revisió necessària"),"Revisar","OK"))))))))))</f>
      </c>
      <c r="R11104" s="20"/>
    </row>
    <row r="11105" customFormat="false" ht="15" hidden="false" customHeight="false" outlineLevel="0" collapsed="false">
      <c r="A11105" s="19" t="n">
        <v>102</v>
      </c>
      <c r="B11105" s="19" t="n">
        <f aca="false">IFERROR(VLOOKUP(A11105,Personal!$A$6:$F$112,2,FALSE()),"")</f>
        <v>0</v>
      </c>
      <c r="C11105" s="19" t="n">
        <f aca="false">IFERROR(VLOOKUP(A11105,Personal!$A$6:$F$112,3,FALSE()),"")</f>
        <v>0</v>
      </c>
      <c r="D11105" s="19" t="s">
        <v>137</v>
      </c>
      <c r="E11105" s="19" t="s">
        <v>225</v>
      </c>
      <c r="F11105" s="19" t="s">
        <v>226</v>
      </c>
      <c r="G11105" s="19" t="s">
        <v>291</v>
      </c>
      <c r="H11105" s="19" t="n">
        <f aca="false">IF(OR(VLOOKUP(A11105,Personal!$A$6:$F$112,5,FALSE())&lt;&gt;"Sí",N11105="No aplica"),0,'Catàleg GRAE'!D95)</f>
        <v>1</v>
      </c>
      <c r="I11105" s="20"/>
      <c r="J11105" s="20"/>
      <c r="K11105" s="20"/>
      <c r="L11105" s="21"/>
      <c r="M11105" s="21"/>
      <c r="N11105" s="20"/>
      <c r="O11105" s="20"/>
      <c r="P11105" s="19" t="str">
        <f aca="false">IF(I11105="","",I11105-H11105)</f>
        <v/>
      </c>
      <c r="Q11105" s="19" t="str">
        <f aca="true">IF(B11105="","",IF(N11105="No aplica","No aplica",IF(I11105="","Pendent",IF(N11105="Per substituir","Substituir",IF(OR(N11105="No localitzat",N11105="No lliurat"),"Reposar",IF(I11105&lt;H11105,"Reposar",IF(I11105&gt;H11105,"Revisar excedent",IF(AND(G11105="Sí",M11105&lt;&gt;"",M11105&lt;TODAY()),"EPI caducat",IF(AND(G11105="Sí",M11105&lt;&gt;"",M11105&lt;=TODAY()+90),"EPI caduca ≤90 dies",IF(OR(N11105="Deteriorat usable",N11105="Revisió necessària"),"Revisar","OK"))))))))))</f>
      </c>
      <c r="R11105" s="20"/>
    </row>
    <row r="11106" customFormat="false" ht="15" hidden="false" customHeight="false" outlineLevel="0" collapsed="false">
      <c r="A11106" s="19" t="n">
        <v>102</v>
      </c>
      <c r="B11106" s="19" t="n">
        <f aca="false">IFERROR(VLOOKUP(A11106,Personal!$A$6:$F$112,2,FALSE()),"")</f>
        <v>0</v>
      </c>
      <c r="C11106" s="19" t="n">
        <f aca="false">IFERROR(VLOOKUP(A11106,Personal!$A$6:$F$112,3,FALSE()),"")</f>
        <v>0</v>
      </c>
      <c r="D11106" s="19" t="s">
        <v>137</v>
      </c>
      <c r="E11106" s="19" t="s">
        <v>227</v>
      </c>
      <c r="F11106" s="19" t="s">
        <v>228</v>
      </c>
      <c r="G11106" s="19" t="s">
        <v>291</v>
      </c>
      <c r="H11106" s="19" t="n">
        <f aca="false">IF(OR(VLOOKUP(A11106,Personal!$A$6:$F$112,5,FALSE())&lt;&gt;"Sí",N11106="No aplica"),0,'Catàleg GRAE'!D96)</f>
        <v>1</v>
      </c>
      <c r="I11106" s="20"/>
      <c r="J11106" s="20"/>
      <c r="K11106" s="20"/>
      <c r="L11106" s="21"/>
      <c r="M11106" s="21"/>
      <c r="N11106" s="20"/>
      <c r="O11106" s="20"/>
      <c r="P11106" s="19" t="str">
        <f aca="false">IF(I11106="","",I11106-H11106)</f>
        <v/>
      </c>
      <c r="Q11106" s="19" t="str">
        <f aca="true">IF(B11106="","",IF(N11106="No aplica","No aplica",IF(I11106="","Pendent",IF(N11106="Per substituir","Substituir",IF(OR(N11106="No localitzat",N11106="No lliurat"),"Reposar",IF(I11106&lt;H11106,"Reposar",IF(I11106&gt;H11106,"Revisar excedent",IF(AND(G11106="Sí",M11106&lt;&gt;"",M11106&lt;TODAY()),"EPI caducat",IF(AND(G11106="Sí",M11106&lt;&gt;"",M11106&lt;=TODAY()+90),"EPI caduca ≤90 dies",IF(OR(N11106="Deteriorat usable",N11106="Revisió necessària"),"Revisar","OK"))))))))))</f>
      </c>
      <c r="R11106" s="20"/>
    </row>
    <row r="11107" customFormat="false" ht="15" hidden="false" customHeight="false" outlineLevel="0" collapsed="false">
      <c r="A11107" s="19" t="n">
        <v>102</v>
      </c>
      <c r="B11107" s="19" t="n">
        <f aca="false">IFERROR(VLOOKUP(A11107,Personal!$A$6:$F$112,2,FALSE()),"")</f>
        <v>0</v>
      </c>
      <c r="C11107" s="19" t="n">
        <f aca="false">IFERROR(VLOOKUP(A11107,Personal!$A$6:$F$112,3,FALSE()),"")</f>
        <v>0</v>
      </c>
      <c r="D11107" s="19" t="s">
        <v>137</v>
      </c>
      <c r="E11107" s="19" t="s">
        <v>229</v>
      </c>
      <c r="F11107" s="19" t="s">
        <v>230</v>
      </c>
      <c r="G11107" s="19" t="s">
        <v>291</v>
      </c>
      <c r="H11107" s="19" t="n">
        <f aca="false">IF(OR(VLOOKUP(A11107,Personal!$A$6:$F$112,5,FALSE())&lt;&gt;"Sí",N11107="No aplica"),0,'Catàleg GRAE'!D97)</f>
        <v>1</v>
      </c>
      <c r="I11107" s="20"/>
      <c r="J11107" s="20"/>
      <c r="K11107" s="20"/>
      <c r="L11107" s="21"/>
      <c r="M11107" s="21"/>
      <c r="N11107" s="20"/>
      <c r="O11107" s="20"/>
      <c r="P11107" s="19" t="str">
        <f aca="false">IF(I11107="","",I11107-H11107)</f>
        <v/>
      </c>
      <c r="Q11107" s="19" t="str">
        <f aca="true">IF(B11107="","",IF(N11107="No aplica","No aplica",IF(I11107="","Pendent",IF(N11107="Per substituir","Substituir",IF(OR(N11107="No localitzat",N11107="No lliurat"),"Reposar",IF(I11107&lt;H11107,"Reposar",IF(I11107&gt;H11107,"Revisar excedent",IF(AND(G11107="Sí",M11107&lt;&gt;"",M11107&lt;TODAY()),"EPI caducat",IF(AND(G11107="Sí",M11107&lt;&gt;"",M11107&lt;=TODAY()+90),"EPI caduca ≤90 dies",IF(OR(N11107="Deteriorat usable",N11107="Revisió necessària"),"Revisar","OK"))))))))))</f>
      </c>
      <c r="R11107" s="20"/>
    </row>
    <row r="11108" customFormat="false" ht="15" hidden="false" customHeight="false" outlineLevel="0" collapsed="false">
      <c r="A11108" s="19" t="n">
        <v>102</v>
      </c>
      <c r="B11108" s="19" t="n">
        <f aca="false">IFERROR(VLOOKUP(A11108,Personal!$A$6:$F$112,2,FALSE()),"")</f>
        <v>0</v>
      </c>
      <c r="C11108" s="19" t="n">
        <f aca="false">IFERROR(VLOOKUP(A11108,Personal!$A$6:$F$112,3,FALSE()),"")</f>
        <v>0</v>
      </c>
      <c r="D11108" s="19" t="s">
        <v>137</v>
      </c>
      <c r="E11108" s="19" t="s">
        <v>231</v>
      </c>
      <c r="F11108" s="19" t="s">
        <v>232</v>
      </c>
      <c r="G11108" s="19" t="s">
        <v>291</v>
      </c>
      <c r="H11108" s="19" t="n">
        <f aca="false">IF(OR(VLOOKUP(A11108,Personal!$A$6:$F$112,5,FALSE())&lt;&gt;"Sí",N11108="No aplica"),0,'Catàleg GRAE'!D98)</f>
        <v>1</v>
      </c>
      <c r="I11108" s="20"/>
      <c r="J11108" s="20"/>
      <c r="K11108" s="20"/>
      <c r="L11108" s="21"/>
      <c r="M11108" s="21"/>
      <c r="N11108" s="20"/>
      <c r="O11108" s="20"/>
      <c r="P11108" s="19" t="str">
        <f aca="false">IF(I11108="","",I11108-H11108)</f>
        <v/>
      </c>
      <c r="Q11108" s="19" t="str">
        <f aca="true">IF(B11108="","",IF(N11108="No aplica","No aplica",IF(I11108="","Pendent",IF(N11108="Per substituir","Substituir",IF(OR(N11108="No localitzat",N11108="No lliurat"),"Reposar",IF(I11108&lt;H11108,"Reposar",IF(I11108&gt;H11108,"Revisar excedent",IF(AND(G11108="Sí",M11108&lt;&gt;"",M11108&lt;TODAY()),"EPI caducat",IF(AND(G11108="Sí",M11108&lt;&gt;"",M11108&lt;=TODAY()+90),"EPI caduca ≤90 dies",IF(OR(N11108="Deteriorat usable",N11108="Revisió necessària"),"Revisar","OK"))))))))))</f>
      </c>
      <c r="R11108" s="20"/>
    </row>
    <row r="11109" customFormat="false" ht="15" hidden="false" customHeight="false" outlineLevel="0" collapsed="false">
      <c r="A11109" s="19" t="n">
        <v>102</v>
      </c>
      <c r="B11109" s="19" t="n">
        <f aca="false">IFERROR(VLOOKUP(A11109,Personal!$A$6:$F$112,2,FALSE()),"")</f>
        <v>0</v>
      </c>
      <c r="C11109" s="19" t="n">
        <f aca="false">IFERROR(VLOOKUP(A11109,Personal!$A$6:$F$112,3,FALSE()),"")</f>
        <v>0</v>
      </c>
      <c r="D11109" s="19" t="s">
        <v>137</v>
      </c>
      <c r="E11109" s="19" t="s">
        <v>233</v>
      </c>
      <c r="F11109" s="19" t="s">
        <v>234</v>
      </c>
      <c r="G11109" s="19" t="s">
        <v>291</v>
      </c>
      <c r="H11109" s="19" t="n">
        <f aca="false">IF(OR(VLOOKUP(A11109,Personal!$A$6:$F$112,5,FALSE())&lt;&gt;"Sí",N11109="No aplica"),0,'Catàleg GRAE'!D99)</f>
        <v>1</v>
      </c>
      <c r="I11109" s="20"/>
      <c r="J11109" s="20"/>
      <c r="K11109" s="20"/>
      <c r="L11109" s="21"/>
      <c r="M11109" s="21"/>
      <c r="N11109" s="20"/>
      <c r="O11109" s="20"/>
      <c r="P11109" s="19" t="str">
        <f aca="false">IF(I11109="","",I11109-H11109)</f>
        <v/>
      </c>
      <c r="Q11109" s="19" t="str">
        <f aca="true">IF(B11109="","",IF(N11109="No aplica","No aplica",IF(I11109="","Pendent",IF(N11109="Per substituir","Substituir",IF(OR(N11109="No localitzat",N11109="No lliurat"),"Reposar",IF(I11109&lt;H11109,"Reposar",IF(I11109&gt;H11109,"Revisar excedent",IF(AND(G11109="Sí",M11109&lt;&gt;"",M11109&lt;TODAY()),"EPI caducat",IF(AND(G11109="Sí",M11109&lt;&gt;"",M11109&lt;=TODAY()+90),"EPI caduca ≤90 dies",IF(OR(N11109="Deteriorat usable",N11109="Revisió necessària"),"Revisar","OK"))))))))))</f>
      </c>
      <c r="R11109" s="20"/>
    </row>
    <row r="11110" customFormat="false" ht="15" hidden="false" customHeight="false" outlineLevel="0" collapsed="false">
      <c r="A11110" s="19" t="n">
        <v>102</v>
      </c>
      <c r="B11110" s="19" t="n">
        <f aca="false">IFERROR(VLOOKUP(A11110,Personal!$A$6:$F$112,2,FALSE()),"")</f>
        <v>0</v>
      </c>
      <c r="C11110" s="19" t="n">
        <f aca="false">IFERROR(VLOOKUP(A11110,Personal!$A$6:$F$112,3,FALSE()),"")</f>
        <v>0</v>
      </c>
      <c r="D11110" s="19" t="s">
        <v>216</v>
      </c>
      <c r="E11110" s="19" t="s">
        <v>235</v>
      </c>
      <c r="F11110" s="19" t="s">
        <v>236</v>
      </c>
      <c r="G11110" s="19" t="s">
        <v>272</v>
      </c>
      <c r="H11110" s="19" t="n">
        <f aca="false">IF(OR(VLOOKUP(A11110,Personal!$A$6:$F$112,5,FALSE())&lt;&gt;"Sí",N11110="No aplica"),0,'Catàleg GRAE'!D100)</f>
        <v>1</v>
      </c>
      <c r="I11110" s="20"/>
      <c r="J11110" s="20"/>
      <c r="K11110" s="20"/>
      <c r="L11110" s="21"/>
      <c r="M11110" s="21"/>
      <c r="N11110" s="20"/>
      <c r="O11110" s="20"/>
      <c r="P11110" s="19" t="str">
        <f aca="false">IF(I11110="","",I11110-H11110)</f>
        <v/>
      </c>
      <c r="Q11110" s="19" t="str">
        <f aca="true">IF(B11110="","",IF(N11110="No aplica","No aplica",IF(I11110="","Pendent",IF(N11110="Per substituir","Substituir",IF(OR(N11110="No localitzat",N11110="No lliurat"),"Reposar",IF(I11110&lt;H11110,"Reposar",IF(I11110&gt;H11110,"Revisar excedent",IF(AND(G11110="Sí",M11110&lt;&gt;"",M11110&lt;TODAY()),"EPI caducat",IF(AND(G11110="Sí",M11110&lt;&gt;"",M11110&lt;=TODAY()+90),"EPI caduca ≤90 dies",IF(OR(N11110="Deteriorat usable",N11110="Revisió necessària"),"Revisar","OK"))))))))))</f>
      </c>
      <c r="R11110" s="20"/>
    </row>
    <row r="11111" customFormat="false" ht="15" hidden="false" customHeight="false" outlineLevel="0" collapsed="false">
      <c r="A11111" s="19" t="n">
        <v>102</v>
      </c>
      <c r="B11111" s="19" t="n">
        <f aca="false">IFERROR(VLOOKUP(A11111,Personal!$A$6:$F$112,2,FALSE()),"")</f>
        <v>0</v>
      </c>
      <c r="C11111" s="19" t="n">
        <f aca="false">IFERROR(VLOOKUP(A11111,Personal!$A$6:$F$112,3,FALSE()),"")</f>
        <v>0</v>
      </c>
      <c r="D11111" s="19" t="s">
        <v>137</v>
      </c>
      <c r="E11111" s="19" t="s">
        <v>237</v>
      </c>
      <c r="F11111" s="19" t="s">
        <v>238</v>
      </c>
      <c r="G11111" s="19" t="s">
        <v>291</v>
      </c>
      <c r="H11111" s="19" t="n">
        <f aca="false">IF(OR(VLOOKUP(A11111,Personal!$A$6:$F$112,5,FALSE())&lt;&gt;"Sí",N11111="No aplica"),0,'Catàleg GRAE'!D101)</f>
        <v>1</v>
      </c>
      <c r="I11111" s="20"/>
      <c r="J11111" s="20"/>
      <c r="K11111" s="20"/>
      <c r="L11111" s="21"/>
      <c r="M11111" s="21"/>
      <c r="N11111" s="20"/>
      <c r="O11111" s="20"/>
      <c r="P11111" s="19" t="str">
        <f aca="false">IF(I11111="","",I11111-H11111)</f>
        <v/>
      </c>
      <c r="Q11111" s="19" t="str">
        <f aca="true">IF(B11111="","",IF(N11111="No aplica","No aplica",IF(I11111="","Pendent",IF(N11111="Per substituir","Substituir",IF(OR(N11111="No localitzat",N11111="No lliurat"),"Reposar",IF(I11111&lt;H11111,"Reposar",IF(I11111&gt;H11111,"Revisar excedent",IF(AND(G11111="Sí",M11111&lt;&gt;"",M11111&lt;TODAY()),"EPI caducat",IF(AND(G11111="Sí",M11111&lt;&gt;"",M11111&lt;=TODAY()+90),"EPI caduca ≤90 dies",IF(OR(N11111="Deteriorat usable",N11111="Revisió necessària"),"Revisar","OK"))))))))))</f>
      </c>
      <c r="R11111" s="20"/>
    </row>
    <row r="11112" customFormat="false" ht="15" hidden="false" customHeight="false" outlineLevel="0" collapsed="false">
      <c r="A11112" s="19" t="n">
        <v>102</v>
      </c>
      <c r="B11112" s="19" t="n">
        <f aca="false">IFERROR(VLOOKUP(A11112,Personal!$A$6:$F$112,2,FALSE()),"")</f>
        <v>0</v>
      </c>
      <c r="C11112" s="19" t="n">
        <f aca="false">IFERROR(VLOOKUP(A11112,Personal!$A$6:$F$112,3,FALSE()),"")</f>
        <v>0</v>
      </c>
      <c r="D11112" s="19" t="s">
        <v>37</v>
      </c>
      <c r="E11112" s="19" t="s">
        <v>239</v>
      </c>
      <c r="F11112" s="19" t="s">
        <v>240</v>
      </c>
      <c r="G11112" s="19" t="s">
        <v>291</v>
      </c>
      <c r="H11112" s="19" t="n">
        <f aca="false">IF(OR(VLOOKUP(A11112,Personal!$A$6:$F$112,5,FALSE())&lt;&gt;"Sí",N11112="No aplica"),0,'Catàleg GRAE'!D102)</f>
        <v>1</v>
      </c>
      <c r="I11112" s="20"/>
      <c r="J11112" s="20"/>
      <c r="K11112" s="20"/>
      <c r="L11112" s="21"/>
      <c r="M11112" s="21"/>
      <c r="N11112" s="20"/>
      <c r="O11112" s="20"/>
      <c r="P11112" s="19" t="str">
        <f aca="false">IF(I11112="","",I11112-H11112)</f>
        <v/>
      </c>
      <c r="Q11112" s="19" t="str">
        <f aca="true">IF(B11112="","",IF(N11112="No aplica","No aplica",IF(I11112="","Pendent",IF(N11112="Per substituir","Substituir",IF(OR(N11112="No localitzat",N11112="No lliurat"),"Reposar",IF(I11112&lt;H11112,"Reposar",IF(I11112&gt;H11112,"Revisar excedent",IF(AND(G11112="Sí",M11112&lt;&gt;"",M11112&lt;TODAY()),"EPI caducat",IF(AND(G11112="Sí",M11112&lt;&gt;"",M11112&lt;=TODAY()+90),"EPI caduca ≤90 dies",IF(OR(N11112="Deteriorat usable",N11112="Revisió necessària"),"Revisar","OK"))))))))))</f>
      </c>
      <c r="R11112" s="20"/>
    </row>
    <row r="11113" customFormat="false" ht="15" hidden="false" customHeight="false" outlineLevel="0" collapsed="false">
      <c r="A11113" s="19" t="n">
        <v>102</v>
      </c>
      <c r="B11113" s="19" t="n">
        <f aca="false">IFERROR(VLOOKUP(A11113,Personal!$A$6:$F$112,2,FALSE()),"")</f>
        <v>0</v>
      </c>
      <c r="C11113" s="19" t="n">
        <f aca="false">IFERROR(VLOOKUP(A11113,Personal!$A$6:$F$112,3,FALSE()),"")</f>
        <v>0</v>
      </c>
      <c r="D11113" s="19" t="s">
        <v>37</v>
      </c>
      <c r="E11113" s="19" t="s">
        <v>241</v>
      </c>
      <c r="F11113" s="19" t="s">
        <v>242</v>
      </c>
      <c r="G11113" s="19" t="s">
        <v>291</v>
      </c>
      <c r="H11113" s="19" t="n">
        <f aca="false">IF(OR(VLOOKUP(A11113,Personal!$A$6:$F$112,5,FALSE())&lt;&gt;"Sí",N11113="No aplica"),0,'Catàleg GRAE'!D103)</f>
        <v>1</v>
      </c>
      <c r="I11113" s="20"/>
      <c r="J11113" s="20"/>
      <c r="K11113" s="20"/>
      <c r="L11113" s="21"/>
      <c r="M11113" s="21"/>
      <c r="N11113" s="20"/>
      <c r="O11113" s="20"/>
      <c r="P11113" s="19" t="str">
        <f aca="false">IF(I11113="","",I11113-H11113)</f>
        <v/>
      </c>
      <c r="Q11113" s="19" t="str">
        <f aca="true">IF(B11113="","",IF(N11113="No aplica","No aplica",IF(I11113="","Pendent",IF(N11113="Per substituir","Substituir",IF(OR(N11113="No localitzat",N11113="No lliurat"),"Reposar",IF(I11113&lt;H11113,"Reposar",IF(I11113&gt;H11113,"Revisar excedent",IF(AND(G11113="Sí",M11113&lt;&gt;"",M11113&lt;TODAY()),"EPI caducat",IF(AND(G11113="Sí",M11113&lt;&gt;"",M11113&lt;=TODAY()+90),"EPI caduca ≤90 dies",IF(OR(N11113="Deteriorat usable",N11113="Revisió necessària"),"Revisar","OK"))))))))))</f>
      </c>
      <c r="R11113" s="20"/>
    </row>
    <row r="11114" customFormat="false" ht="15" hidden="false" customHeight="false" outlineLevel="0" collapsed="false">
      <c r="A11114" s="19" t="n">
        <v>102</v>
      </c>
      <c r="B11114" s="19" t="n">
        <f aca="false">IFERROR(VLOOKUP(A11114,Personal!$A$6:$F$112,2,FALSE()),"")</f>
        <v>0</v>
      </c>
      <c r="C11114" s="19" t="n">
        <f aca="false">IFERROR(VLOOKUP(A11114,Personal!$A$6:$F$112,3,FALSE()),"")</f>
        <v>0</v>
      </c>
      <c r="D11114" s="19" t="s">
        <v>177</v>
      </c>
      <c r="E11114" s="19" t="s">
        <v>243</v>
      </c>
      <c r="F11114" s="19" t="s">
        <v>244</v>
      </c>
      <c r="G11114" s="19" t="s">
        <v>272</v>
      </c>
      <c r="H11114" s="19" t="n">
        <f aca="false">IF(OR(VLOOKUP(A11114,Personal!$A$6:$F$112,5,FALSE())&lt;&gt;"Sí",N11114="No aplica"),0,'Catàleg GRAE'!D104)</f>
        <v>1</v>
      </c>
      <c r="I11114" s="20"/>
      <c r="J11114" s="20"/>
      <c r="K11114" s="20"/>
      <c r="L11114" s="21"/>
      <c r="M11114" s="21"/>
      <c r="N11114" s="20"/>
      <c r="O11114" s="20"/>
      <c r="P11114" s="19" t="str">
        <f aca="false">IF(I11114="","",I11114-H11114)</f>
        <v/>
      </c>
      <c r="Q11114" s="19" t="str">
        <f aca="true">IF(B11114="","",IF(N11114="No aplica","No aplica",IF(I11114="","Pendent",IF(N11114="Per substituir","Substituir",IF(OR(N11114="No localitzat",N11114="No lliurat"),"Reposar",IF(I11114&lt;H11114,"Reposar",IF(I11114&gt;H11114,"Revisar excedent",IF(AND(G11114="Sí",M11114&lt;&gt;"",M11114&lt;TODAY()),"EPI caducat",IF(AND(G11114="Sí",M11114&lt;&gt;"",M11114&lt;=TODAY()+90),"EPI caduca ≤90 dies",IF(OR(N11114="Deteriorat usable",N11114="Revisió necessària"),"Revisar","OK"))))))))))</f>
      </c>
      <c r="R11114" s="20"/>
    </row>
    <row r="11115" customFormat="false" ht="15" hidden="false" customHeight="false" outlineLevel="0" collapsed="false">
      <c r="A11115" s="19" t="n">
        <v>102</v>
      </c>
      <c r="B11115" s="19" t="n">
        <f aca="false">IFERROR(VLOOKUP(A11115,Personal!$A$6:$F$112,2,FALSE()),"")</f>
        <v>0</v>
      </c>
      <c r="C11115" s="19" t="n">
        <f aca="false">IFERROR(VLOOKUP(A11115,Personal!$A$6:$F$112,3,FALSE()),"")</f>
        <v>0</v>
      </c>
      <c r="D11115" s="19" t="s">
        <v>177</v>
      </c>
      <c r="E11115" s="19" t="s">
        <v>245</v>
      </c>
      <c r="F11115" s="19" t="s">
        <v>246</v>
      </c>
      <c r="G11115" s="19" t="s">
        <v>272</v>
      </c>
      <c r="H11115" s="19" t="n">
        <f aca="false">IF(OR(VLOOKUP(A11115,Personal!$A$6:$F$112,5,FALSE())&lt;&gt;"Sí",N11115="No aplica"),0,'Catàleg GRAE'!D105)</f>
        <v>1</v>
      </c>
      <c r="I11115" s="20"/>
      <c r="J11115" s="20"/>
      <c r="K11115" s="20"/>
      <c r="L11115" s="21"/>
      <c r="M11115" s="21"/>
      <c r="N11115" s="20"/>
      <c r="O11115" s="20"/>
      <c r="P11115" s="19" t="str">
        <f aca="false">IF(I11115="","",I11115-H11115)</f>
        <v/>
      </c>
      <c r="Q11115" s="19" t="str">
        <f aca="true">IF(B11115="","",IF(N11115="No aplica","No aplica",IF(I11115="","Pendent",IF(N11115="Per substituir","Substituir",IF(OR(N11115="No localitzat",N11115="No lliurat"),"Reposar",IF(I11115&lt;H11115,"Reposar",IF(I11115&gt;H11115,"Revisar excedent",IF(AND(G11115="Sí",M11115&lt;&gt;"",M11115&lt;TODAY()),"EPI caducat",IF(AND(G11115="Sí",M11115&lt;&gt;"",M11115&lt;=TODAY()+90),"EPI caduca ≤90 dies",IF(OR(N11115="Deteriorat usable",N11115="Revisió necessària"),"Revisar","OK"))))))))))</f>
      </c>
      <c r="R11115" s="20"/>
    </row>
    <row r="11116" customFormat="false" ht="15" hidden="false" customHeight="false" outlineLevel="0" collapsed="false">
      <c r="A11116" s="19" t="n">
        <v>102</v>
      </c>
      <c r="B11116" s="19" t="n">
        <f aca="false">IFERROR(VLOOKUP(A11116,Personal!$A$6:$F$112,2,FALSE()),"")</f>
        <v>0</v>
      </c>
      <c r="C11116" s="19" t="n">
        <f aca="false">IFERROR(VLOOKUP(A11116,Personal!$A$6:$F$112,3,FALSE()),"")</f>
        <v>0</v>
      </c>
      <c r="D11116" s="19" t="s">
        <v>177</v>
      </c>
      <c r="E11116" s="19" t="s">
        <v>247</v>
      </c>
      <c r="F11116" s="19" t="s">
        <v>248</v>
      </c>
      <c r="G11116" s="19" t="s">
        <v>272</v>
      </c>
      <c r="H11116" s="19" t="n">
        <f aca="false">IF(OR(VLOOKUP(A11116,Personal!$A$6:$F$112,5,FALSE())&lt;&gt;"Sí",N11116="No aplica"),0,'Catàleg GRAE'!D106)</f>
        <v>1</v>
      </c>
      <c r="I11116" s="20"/>
      <c r="J11116" s="20"/>
      <c r="K11116" s="20"/>
      <c r="L11116" s="21"/>
      <c r="M11116" s="21"/>
      <c r="N11116" s="20"/>
      <c r="O11116" s="20"/>
      <c r="P11116" s="19" t="str">
        <f aca="false">IF(I11116="","",I11116-H11116)</f>
        <v/>
      </c>
      <c r="Q11116" s="19" t="str">
        <f aca="true">IF(B11116="","",IF(N11116="No aplica","No aplica",IF(I11116="","Pendent",IF(N11116="Per substituir","Substituir",IF(OR(N11116="No localitzat",N11116="No lliurat"),"Reposar",IF(I11116&lt;H11116,"Reposar",IF(I11116&gt;H11116,"Revisar excedent",IF(AND(G11116="Sí",M11116&lt;&gt;"",M11116&lt;TODAY()),"EPI caducat",IF(AND(G11116="Sí",M11116&lt;&gt;"",M11116&lt;=TODAY()+90),"EPI caduca ≤90 dies",IF(OR(N11116="Deteriorat usable",N11116="Revisió necessària"),"Revisar","OK"))))))))))</f>
      </c>
      <c r="R11116" s="20"/>
    </row>
    <row r="11117" customFormat="false" ht="15" hidden="false" customHeight="false" outlineLevel="0" collapsed="false">
      <c r="A11117" s="19" t="n">
        <v>102</v>
      </c>
      <c r="B11117" s="19" t="n">
        <f aca="false">IFERROR(VLOOKUP(A11117,Personal!$A$6:$F$112,2,FALSE()),"")</f>
        <v>0</v>
      </c>
      <c r="C11117" s="19" t="n">
        <f aca="false">IFERROR(VLOOKUP(A11117,Personal!$A$6:$F$112,3,FALSE()),"")</f>
        <v>0</v>
      </c>
      <c r="D11117" s="19" t="s">
        <v>177</v>
      </c>
      <c r="E11117" s="19" t="s">
        <v>249</v>
      </c>
      <c r="F11117" s="19" t="s">
        <v>250</v>
      </c>
      <c r="G11117" s="19" t="s">
        <v>272</v>
      </c>
      <c r="H11117" s="19" t="n">
        <f aca="false">IF(OR(VLOOKUP(A11117,Personal!$A$6:$F$112,5,FALSE())&lt;&gt;"Sí",N11117="No aplica"),0,'Catàleg GRAE'!D107)</f>
        <v>1</v>
      </c>
      <c r="I11117" s="20"/>
      <c r="J11117" s="20"/>
      <c r="K11117" s="20"/>
      <c r="L11117" s="21"/>
      <c r="M11117" s="21"/>
      <c r="N11117" s="20"/>
      <c r="O11117" s="20"/>
      <c r="P11117" s="19" t="str">
        <f aca="false">IF(I11117="","",I11117-H11117)</f>
        <v/>
      </c>
      <c r="Q11117" s="19" t="str">
        <f aca="true">IF(B11117="","",IF(N11117="No aplica","No aplica",IF(I11117="","Pendent",IF(N11117="Per substituir","Substituir",IF(OR(N11117="No localitzat",N11117="No lliurat"),"Reposar",IF(I11117&lt;H11117,"Reposar",IF(I11117&gt;H11117,"Revisar excedent",IF(AND(G11117="Sí",M11117&lt;&gt;"",M11117&lt;TODAY()),"EPI caducat",IF(AND(G11117="Sí",M11117&lt;&gt;"",M11117&lt;=TODAY()+90),"EPI caduca ≤90 dies",IF(OR(N11117="Deteriorat usable",N11117="Revisió necessària"),"Revisar","OK"))))))))))</f>
      </c>
      <c r="R11117" s="20"/>
    </row>
    <row r="11118" customFormat="false" ht="15" hidden="false" customHeight="false" outlineLevel="0" collapsed="false">
      <c r="A11118" s="19" t="n">
        <v>102</v>
      </c>
      <c r="B11118" s="19" t="n">
        <f aca="false">IFERROR(VLOOKUP(A11118,Personal!$A$6:$F$112,2,FALSE()),"")</f>
        <v>0</v>
      </c>
      <c r="C11118" s="19" t="n">
        <f aca="false">IFERROR(VLOOKUP(A11118,Personal!$A$6:$F$112,3,FALSE()),"")</f>
        <v>0</v>
      </c>
      <c r="D11118" s="19" t="s">
        <v>177</v>
      </c>
      <c r="E11118" s="19" t="s">
        <v>251</v>
      </c>
      <c r="F11118" s="19" t="s">
        <v>252</v>
      </c>
      <c r="G11118" s="19" t="s">
        <v>272</v>
      </c>
      <c r="H11118" s="19" t="n">
        <f aca="false">IF(OR(VLOOKUP(A11118,Personal!$A$6:$F$112,5,FALSE())&lt;&gt;"Sí",N11118="No aplica"),0,'Catàleg GRAE'!D108)</f>
        <v>1</v>
      </c>
      <c r="I11118" s="20"/>
      <c r="J11118" s="20"/>
      <c r="K11118" s="20"/>
      <c r="L11118" s="21"/>
      <c r="M11118" s="21"/>
      <c r="N11118" s="20"/>
      <c r="O11118" s="20"/>
      <c r="P11118" s="19" t="str">
        <f aca="false">IF(I11118="","",I11118-H11118)</f>
        <v/>
      </c>
      <c r="Q11118" s="19" t="str">
        <f aca="true">IF(B11118="","",IF(N11118="No aplica","No aplica",IF(I11118="","Pendent",IF(N11118="Per substituir","Substituir",IF(OR(N11118="No localitzat",N11118="No lliurat"),"Reposar",IF(I11118&lt;H11118,"Reposar",IF(I11118&gt;H11118,"Revisar excedent",IF(AND(G11118="Sí",M11118&lt;&gt;"",M11118&lt;TODAY()),"EPI caducat",IF(AND(G11118="Sí",M11118&lt;&gt;"",M11118&lt;=TODAY()+90),"EPI caduca ≤90 dies",IF(OR(N11118="Deteriorat usable",N11118="Revisió necessària"),"Revisar","OK"))))))))))</f>
      </c>
      <c r="R11118" s="20"/>
    </row>
    <row r="11119" customFormat="false" ht="15" hidden="false" customHeight="false" outlineLevel="0" collapsed="false">
      <c r="A11119" s="19" t="n">
        <v>102</v>
      </c>
      <c r="B11119" s="19" t="n">
        <f aca="false">IFERROR(VLOOKUP(A11119,Personal!$A$6:$F$112,2,FALSE()),"")</f>
        <v>0</v>
      </c>
      <c r="C11119" s="19" t="n">
        <f aca="false">IFERROR(VLOOKUP(A11119,Personal!$A$6:$F$112,3,FALSE()),"")</f>
        <v>0</v>
      </c>
      <c r="D11119" s="19" t="s">
        <v>125</v>
      </c>
      <c r="E11119" s="19" t="s">
        <v>253</v>
      </c>
      <c r="F11119" s="19" t="s">
        <v>254</v>
      </c>
      <c r="G11119" s="19" t="s">
        <v>272</v>
      </c>
      <c r="H11119" s="19" t="n">
        <f aca="false">IF(OR(VLOOKUP(A11119,Personal!$A$6:$F$112,5,FALSE())&lt;&gt;"Sí",N11119="No aplica"),0,'Catàleg GRAE'!D109)</f>
        <v>1</v>
      </c>
      <c r="I11119" s="20"/>
      <c r="J11119" s="20"/>
      <c r="K11119" s="20"/>
      <c r="L11119" s="21"/>
      <c r="M11119" s="21"/>
      <c r="N11119" s="20"/>
      <c r="O11119" s="20"/>
      <c r="P11119" s="19" t="str">
        <f aca="false">IF(I11119="","",I11119-H11119)</f>
        <v/>
      </c>
      <c r="Q11119" s="19" t="str">
        <f aca="true">IF(B11119="","",IF(N11119="No aplica","No aplica",IF(I11119="","Pendent",IF(N11119="Per substituir","Substituir",IF(OR(N11119="No localitzat",N11119="No lliurat"),"Reposar",IF(I11119&lt;H11119,"Reposar",IF(I11119&gt;H11119,"Revisar excedent",IF(AND(G11119="Sí",M11119&lt;&gt;"",M11119&lt;TODAY()),"EPI caducat",IF(AND(G11119="Sí",M11119&lt;&gt;"",M11119&lt;=TODAY()+90),"EPI caduca ≤90 dies",IF(OR(N11119="Deteriorat usable",N11119="Revisió necessària"),"Revisar","OK"))))))))))</f>
      </c>
      <c r="R11119" s="20"/>
    </row>
    <row r="11120" customFormat="false" ht="15" hidden="false" customHeight="false" outlineLevel="0" collapsed="false">
      <c r="A11120" s="19" t="n">
        <v>102</v>
      </c>
      <c r="B11120" s="19" t="n">
        <f aca="false">IFERROR(VLOOKUP(A11120,Personal!$A$6:$F$112,2,FALSE()),"")</f>
        <v>0</v>
      </c>
      <c r="C11120" s="19" t="n">
        <f aca="false">IFERROR(VLOOKUP(A11120,Personal!$A$6:$F$112,3,FALSE()),"")</f>
        <v>0</v>
      </c>
      <c r="D11120" s="19" t="s">
        <v>177</v>
      </c>
      <c r="E11120" s="19" t="s">
        <v>255</v>
      </c>
      <c r="F11120" s="19" t="s">
        <v>256</v>
      </c>
      <c r="G11120" s="19" t="s">
        <v>272</v>
      </c>
      <c r="H11120" s="19" t="n">
        <f aca="false">IF(OR(VLOOKUP(A11120,Personal!$A$6:$F$112,5,FALSE())&lt;&gt;"Sí",N11120="No aplica"),0,'Catàleg GRAE'!D110)</f>
        <v>1</v>
      </c>
      <c r="I11120" s="20"/>
      <c r="J11120" s="20"/>
      <c r="K11120" s="20"/>
      <c r="L11120" s="21"/>
      <c r="M11120" s="21"/>
      <c r="N11120" s="20"/>
      <c r="O11120" s="20"/>
      <c r="P11120" s="19" t="str">
        <f aca="false">IF(I11120="","",I11120-H11120)</f>
        <v/>
      </c>
      <c r="Q11120" s="19" t="str">
        <f aca="true">IF(B11120="","",IF(N11120="No aplica","No aplica",IF(I11120="","Pendent",IF(N11120="Per substituir","Substituir",IF(OR(N11120="No localitzat",N11120="No lliurat"),"Reposar",IF(I11120&lt;H11120,"Reposar",IF(I11120&gt;H11120,"Revisar excedent",IF(AND(G11120="Sí",M11120&lt;&gt;"",M11120&lt;TODAY()),"EPI caducat",IF(AND(G11120="Sí",M11120&lt;&gt;"",M11120&lt;=TODAY()+90),"EPI caduca ≤90 dies",IF(OR(N11120="Deteriorat usable",N11120="Revisió necessària"),"Revisar","OK"))))))))))</f>
      </c>
      <c r="R11120" s="20"/>
    </row>
    <row r="11121" customFormat="false" ht="15" hidden="false" customHeight="false" outlineLevel="0" collapsed="false">
      <c r="A11121" s="19" t="n">
        <v>102</v>
      </c>
      <c r="B11121" s="19" t="n">
        <f aca="false">IFERROR(VLOOKUP(A11121,Personal!$A$6:$F$112,2,FALSE()),"")</f>
        <v>0</v>
      </c>
      <c r="C11121" s="19" t="n">
        <f aca="false">IFERROR(VLOOKUP(A11121,Personal!$A$6:$F$112,3,FALSE()),"")</f>
        <v>0</v>
      </c>
      <c r="D11121" s="19" t="s">
        <v>142</v>
      </c>
      <c r="E11121" s="19" t="s">
        <v>257</v>
      </c>
      <c r="F11121" s="19" t="s">
        <v>258</v>
      </c>
      <c r="G11121" s="19" t="s">
        <v>291</v>
      </c>
      <c r="H11121" s="19" t="n">
        <f aca="false">IF(OR(VLOOKUP(A11121,Personal!$A$6:$F$112,5,FALSE())&lt;&gt;"Sí",N11121="No aplica"),0,'Catàleg GRAE'!D111)</f>
        <v>1</v>
      </c>
      <c r="I11121" s="20"/>
      <c r="J11121" s="20"/>
      <c r="K11121" s="20"/>
      <c r="L11121" s="21"/>
      <c r="M11121" s="21"/>
      <c r="N11121" s="20"/>
      <c r="O11121" s="20"/>
      <c r="P11121" s="19" t="str">
        <f aca="false">IF(I11121="","",I11121-H11121)</f>
        <v/>
      </c>
      <c r="Q11121" s="19" t="str">
        <f aca="true">IF(B11121="","",IF(N11121="No aplica","No aplica",IF(I11121="","Pendent",IF(N11121="Per substituir","Substituir",IF(OR(N11121="No localitzat",N11121="No lliurat"),"Reposar",IF(I11121&lt;H11121,"Reposar",IF(I11121&gt;H11121,"Revisar excedent",IF(AND(G11121="Sí",M11121&lt;&gt;"",M11121&lt;TODAY()),"EPI caducat",IF(AND(G11121="Sí",M11121&lt;&gt;"",M11121&lt;=TODAY()+90),"EPI caduca ≤90 dies",IF(OR(N11121="Deteriorat usable",N11121="Revisió necessària"),"Revisar","OK"))))))))))</f>
      </c>
      <c r="R11121" s="20"/>
    </row>
    <row r="11122" customFormat="false" ht="15" hidden="false" customHeight="false" outlineLevel="0" collapsed="false">
      <c r="A11122" s="19" t="n">
        <v>102</v>
      </c>
      <c r="B11122" s="19" t="n">
        <f aca="false">IFERROR(VLOOKUP(A11122,Personal!$A$6:$F$112,2,FALSE()),"")</f>
        <v>0</v>
      </c>
      <c r="C11122" s="19" t="n">
        <f aca="false">IFERROR(VLOOKUP(A11122,Personal!$A$6:$F$112,3,FALSE()),"")</f>
        <v>0</v>
      </c>
      <c r="D11122" s="19" t="s">
        <v>112</v>
      </c>
      <c r="E11122" s="19" t="s">
        <v>259</v>
      </c>
      <c r="F11122" s="19" t="s">
        <v>260</v>
      </c>
      <c r="G11122" s="19" t="s">
        <v>291</v>
      </c>
      <c r="H11122" s="19" t="n">
        <f aca="false">IF(OR(VLOOKUP(A11122,Personal!$A$6:$F$112,5,FALSE())&lt;&gt;"Sí",N11122="No aplica"),0,'Catàleg GRAE'!D112)</f>
        <v>1</v>
      </c>
      <c r="I11122" s="20"/>
      <c r="J11122" s="20"/>
      <c r="K11122" s="20"/>
      <c r="L11122" s="21"/>
      <c r="M11122" s="21"/>
      <c r="N11122" s="20"/>
      <c r="O11122" s="20"/>
      <c r="P11122" s="19" t="str">
        <f aca="false">IF(I11122="","",I11122-H11122)</f>
        <v/>
      </c>
      <c r="Q11122" s="19" t="str">
        <f aca="true">IF(B11122="","",IF(N11122="No aplica","No aplica",IF(I11122="","Pendent",IF(N11122="Per substituir","Substituir",IF(OR(N11122="No localitzat",N11122="No lliurat"),"Reposar",IF(I11122&lt;H11122,"Reposar",IF(I11122&gt;H11122,"Revisar excedent",IF(AND(G11122="Sí",M11122&lt;&gt;"",M11122&lt;TODAY()),"EPI caducat",IF(AND(G11122="Sí",M11122&lt;&gt;"",M11122&lt;=TODAY()+90),"EPI caduca ≤90 dies",IF(OR(N11122="Deteriorat usable",N11122="Revisió necessària"),"Revisar","OK"))))))))))</f>
      </c>
      <c r="R11122" s="20"/>
    </row>
    <row r="11123" customFormat="false" ht="15" hidden="false" customHeight="false" outlineLevel="0" collapsed="false">
      <c r="A11123" s="19" t="n">
        <v>102</v>
      </c>
      <c r="B11123" s="19" t="n">
        <f aca="false">IFERROR(VLOOKUP(A11123,Personal!$A$6:$F$112,2,FALSE()),"")</f>
        <v>0</v>
      </c>
      <c r="C11123" s="19" t="n">
        <f aca="false">IFERROR(VLOOKUP(A11123,Personal!$A$6:$F$112,3,FALSE()),"")</f>
        <v>0</v>
      </c>
      <c r="D11123" s="19" t="s">
        <v>261</v>
      </c>
      <c r="E11123" s="19" t="s">
        <v>262</v>
      </c>
      <c r="F11123" s="19" t="s">
        <v>263</v>
      </c>
      <c r="G11123" s="19" t="s">
        <v>291</v>
      </c>
      <c r="H11123" s="19" t="n">
        <f aca="false">IF(OR(VLOOKUP(A11123,Personal!$A$6:$F$112,5,FALSE())&lt;&gt;"Sí",N11123="No aplica"),0,'Catàleg GRAE'!D113)</f>
        <v>1</v>
      </c>
      <c r="I11123" s="20"/>
      <c r="J11123" s="20"/>
      <c r="K11123" s="20"/>
      <c r="L11123" s="21"/>
      <c r="M11123" s="21"/>
      <c r="N11123" s="20"/>
      <c r="O11123" s="20"/>
      <c r="P11123" s="19" t="str">
        <f aca="false">IF(I11123="","",I11123-H11123)</f>
        <v/>
      </c>
      <c r="Q11123" s="19" t="str">
        <f aca="true">IF(B11123="","",IF(N11123="No aplica","No aplica",IF(I11123="","Pendent",IF(N11123="Per substituir","Substituir",IF(OR(N11123="No localitzat",N11123="No lliurat"),"Reposar",IF(I11123&lt;H11123,"Reposar",IF(I11123&gt;H11123,"Revisar excedent",IF(AND(G11123="Sí",M11123&lt;&gt;"",M11123&lt;TODAY()),"EPI caducat",IF(AND(G11123="Sí",M11123&lt;&gt;"",M11123&lt;=TODAY()+90),"EPI caduca ≤90 dies",IF(OR(N11123="Deteriorat usable",N11123="Revisió necessària"),"Revisar","OK"))))))))))</f>
      </c>
      <c r="R11123" s="20"/>
    </row>
    <row r="11124" customFormat="false" ht="15" hidden="false" customHeight="false" outlineLevel="0" collapsed="false">
      <c r="A11124" s="19" t="n">
        <v>103</v>
      </c>
      <c r="B11124" s="19" t="n">
        <f aca="false">IFERROR(VLOOKUP(A11124,Personal!$A$6:$F$112,2,FALSE()),"")</f>
        <v>0</v>
      </c>
      <c r="C11124" s="19" t="n">
        <f aca="false">IFERROR(VLOOKUP(A11124,Personal!$A$6:$F$112,3,FALSE()),"")</f>
        <v>0</v>
      </c>
      <c r="D11124" s="19" t="s">
        <v>26</v>
      </c>
      <c r="E11124" s="19" t="s">
        <v>27</v>
      </c>
      <c r="F11124" s="19" t="s">
        <v>28</v>
      </c>
      <c r="G11124" s="19" t="s">
        <v>291</v>
      </c>
      <c r="H11124" s="19" t="n">
        <f aca="false">IF(OR(VLOOKUP(A11124,Personal!$A$6:$F$112,5,FALSE())&lt;&gt;"Sí",N11124="No aplica"),0,'Catàleg GRAE'!D5)</f>
        <v>1</v>
      </c>
      <c r="I11124" s="20"/>
      <c r="J11124" s="20"/>
      <c r="K11124" s="20"/>
      <c r="L11124" s="21"/>
      <c r="M11124" s="21"/>
      <c r="N11124" s="20"/>
      <c r="O11124" s="20"/>
      <c r="P11124" s="19" t="str">
        <f aca="false">IF(I11124="","",I11124-H11124)</f>
        <v/>
      </c>
      <c r="Q11124" s="19" t="str">
        <f aca="true">IF(B11124="","",IF(N11124="No aplica","No aplica",IF(I11124="","Pendent",IF(N11124="Per substituir","Substituir",IF(OR(N11124="No localitzat",N11124="No lliurat"),"Reposar",IF(I11124&lt;H11124,"Reposar",IF(I11124&gt;H11124,"Revisar excedent",IF(AND(G11124="Sí",M11124&lt;&gt;"",M11124&lt;TODAY()),"EPI caducat",IF(AND(G11124="Sí",M11124&lt;&gt;"",M11124&lt;=TODAY()+90),"EPI caduca ≤90 dies",IF(OR(N11124="Deteriorat usable",N11124="Revisió necessària"),"Revisar","OK"))))))))))</f>
      </c>
      <c r="R11124" s="20"/>
    </row>
    <row r="11125" customFormat="false" ht="15" hidden="false" customHeight="false" outlineLevel="0" collapsed="false">
      <c r="A11125" s="19" t="n">
        <v>103</v>
      </c>
      <c r="B11125" s="19" t="n">
        <f aca="false">IFERROR(VLOOKUP(A11125,Personal!$A$6:$F$112,2,FALSE()),"")</f>
        <v>0</v>
      </c>
      <c r="C11125" s="19" t="n">
        <f aca="false">IFERROR(VLOOKUP(A11125,Personal!$A$6:$F$112,3,FALSE()),"")</f>
        <v>0</v>
      </c>
      <c r="D11125" s="19" t="s">
        <v>26</v>
      </c>
      <c r="E11125" s="19" t="s">
        <v>27</v>
      </c>
      <c r="F11125" s="19" t="s">
        <v>30</v>
      </c>
      <c r="G11125" s="19" t="s">
        <v>291</v>
      </c>
      <c r="H11125" s="19" t="n">
        <f aca="false">IF(OR(VLOOKUP(A11125,Personal!$A$6:$F$112,5,FALSE())&lt;&gt;"Sí",N11125="No aplica"),0,'Catàleg GRAE'!D6)</f>
        <v>1</v>
      </c>
      <c r="I11125" s="20"/>
      <c r="J11125" s="20"/>
      <c r="K11125" s="20"/>
      <c r="L11125" s="21"/>
      <c r="M11125" s="21"/>
      <c r="N11125" s="20"/>
      <c r="O11125" s="20"/>
      <c r="P11125" s="19" t="str">
        <f aca="false">IF(I11125="","",I11125-H11125)</f>
        <v/>
      </c>
      <c r="Q11125" s="19" t="str">
        <f aca="true">IF(B11125="","",IF(N11125="No aplica","No aplica",IF(I11125="","Pendent",IF(N11125="Per substituir","Substituir",IF(OR(N11125="No localitzat",N11125="No lliurat"),"Reposar",IF(I11125&lt;H11125,"Reposar",IF(I11125&gt;H11125,"Revisar excedent",IF(AND(G11125="Sí",M11125&lt;&gt;"",M11125&lt;TODAY()),"EPI caducat",IF(AND(G11125="Sí",M11125&lt;&gt;"",M11125&lt;=TODAY()+90),"EPI caduca ≤90 dies",IF(OR(N11125="Deteriorat usable",N11125="Revisió necessària"),"Revisar","OK"))))))))))</f>
      </c>
      <c r="R11125" s="20"/>
    </row>
    <row r="11126" customFormat="false" ht="15" hidden="false" customHeight="false" outlineLevel="0" collapsed="false">
      <c r="A11126" s="19" t="n">
        <v>103</v>
      </c>
      <c r="B11126" s="19" t="n">
        <f aca="false">IFERROR(VLOOKUP(A11126,Personal!$A$6:$F$112,2,FALSE()),"")</f>
        <v>0</v>
      </c>
      <c r="C11126" s="19" t="n">
        <f aca="false">IFERROR(VLOOKUP(A11126,Personal!$A$6:$F$112,3,FALSE()),"")</f>
        <v>0</v>
      </c>
      <c r="D11126" s="19" t="s">
        <v>26</v>
      </c>
      <c r="E11126" s="19" t="s">
        <v>31</v>
      </c>
      <c r="F11126" s="19" t="s">
        <v>32</v>
      </c>
      <c r="G11126" s="19" t="s">
        <v>272</v>
      </c>
      <c r="H11126" s="19" t="n">
        <f aca="false">IF(OR(VLOOKUP(A11126,Personal!$A$6:$F$112,5,FALSE())&lt;&gt;"Sí",N11126="No aplica"),0,'Catàleg GRAE'!D7)</f>
        <v>1</v>
      </c>
      <c r="I11126" s="20"/>
      <c r="J11126" s="20"/>
      <c r="K11126" s="20"/>
      <c r="L11126" s="21"/>
      <c r="M11126" s="21"/>
      <c r="N11126" s="20"/>
      <c r="O11126" s="20"/>
      <c r="P11126" s="19" t="str">
        <f aca="false">IF(I11126="","",I11126-H11126)</f>
        <v/>
      </c>
      <c r="Q11126" s="19" t="str">
        <f aca="true">IF(B11126="","",IF(N11126="No aplica","No aplica",IF(I11126="","Pendent",IF(N11126="Per substituir","Substituir",IF(OR(N11126="No localitzat",N11126="No lliurat"),"Reposar",IF(I11126&lt;H11126,"Reposar",IF(I11126&gt;H11126,"Revisar excedent",IF(AND(G11126="Sí",M11126&lt;&gt;"",M11126&lt;TODAY()),"EPI caducat",IF(AND(G11126="Sí",M11126&lt;&gt;"",M11126&lt;=TODAY()+90),"EPI caduca ≤90 dies",IF(OR(N11126="Deteriorat usable",N11126="Revisió necessària"),"Revisar","OK"))))))))))</f>
      </c>
      <c r="R11126" s="20"/>
    </row>
    <row r="11127" customFormat="false" ht="15" hidden="false" customHeight="false" outlineLevel="0" collapsed="false">
      <c r="A11127" s="19" t="n">
        <v>103</v>
      </c>
      <c r="B11127" s="19" t="n">
        <f aca="false">IFERROR(VLOOKUP(A11127,Personal!$A$6:$F$112,2,FALSE()),"")</f>
        <v>0</v>
      </c>
      <c r="C11127" s="19" t="n">
        <f aca="false">IFERROR(VLOOKUP(A11127,Personal!$A$6:$F$112,3,FALSE()),"")</f>
        <v>0</v>
      </c>
      <c r="D11127" s="19" t="s">
        <v>26</v>
      </c>
      <c r="E11127" s="19" t="s">
        <v>33</v>
      </c>
      <c r="F11127" s="19" t="s">
        <v>34</v>
      </c>
      <c r="G11127" s="19" t="s">
        <v>291</v>
      </c>
      <c r="H11127" s="19" t="n">
        <f aca="false">IF(OR(VLOOKUP(A11127,Personal!$A$6:$F$112,5,FALSE())&lt;&gt;"Sí",N11127="No aplica"),0,'Catàleg GRAE'!D8)</f>
        <v>2</v>
      </c>
      <c r="I11127" s="20"/>
      <c r="J11127" s="20"/>
      <c r="K11127" s="20"/>
      <c r="L11127" s="21"/>
      <c r="M11127" s="21"/>
      <c r="N11127" s="20"/>
      <c r="O11127" s="20"/>
      <c r="P11127" s="19" t="str">
        <f aca="false">IF(I11127="","",I11127-H11127)</f>
        <v/>
      </c>
      <c r="Q11127" s="19" t="str">
        <f aca="true">IF(B11127="","",IF(N11127="No aplica","No aplica",IF(I11127="","Pendent",IF(N11127="Per substituir","Substituir",IF(OR(N11127="No localitzat",N11127="No lliurat"),"Reposar",IF(I11127&lt;H11127,"Reposar",IF(I11127&gt;H11127,"Revisar excedent",IF(AND(G11127="Sí",M11127&lt;&gt;"",M11127&lt;TODAY()),"EPI caducat",IF(AND(G11127="Sí",M11127&lt;&gt;"",M11127&lt;=TODAY()+90),"EPI caduca ≤90 dies",IF(OR(N11127="Deteriorat usable",N11127="Revisió necessària"),"Revisar","OK"))))))))))</f>
      </c>
      <c r="R11127" s="20"/>
    </row>
    <row r="11128" customFormat="false" ht="15" hidden="false" customHeight="false" outlineLevel="0" collapsed="false">
      <c r="A11128" s="19" t="n">
        <v>103</v>
      </c>
      <c r="B11128" s="19" t="n">
        <f aca="false">IFERROR(VLOOKUP(A11128,Personal!$A$6:$F$112,2,FALSE()),"")</f>
        <v>0</v>
      </c>
      <c r="C11128" s="19" t="n">
        <f aca="false">IFERROR(VLOOKUP(A11128,Personal!$A$6:$F$112,3,FALSE()),"")</f>
        <v>0</v>
      </c>
      <c r="D11128" s="19" t="s">
        <v>26</v>
      </c>
      <c r="E11128" s="19" t="s">
        <v>35</v>
      </c>
      <c r="F11128" s="19" t="s">
        <v>36</v>
      </c>
      <c r="G11128" s="19" t="s">
        <v>291</v>
      </c>
      <c r="H11128" s="19" t="n">
        <f aca="false">IF(OR(VLOOKUP(A11128,Personal!$A$6:$F$112,5,FALSE())&lt;&gt;"Sí",N11128="No aplica"),0,'Catàleg GRAE'!D9)</f>
        <v>1</v>
      </c>
      <c r="I11128" s="20"/>
      <c r="J11128" s="20"/>
      <c r="K11128" s="20"/>
      <c r="L11128" s="21"/>
      <c r="M11128" s="21"/>
      <c r="N11128" s="20"/>
      <c r="O11128" s="20"/>
      <c r="P11128" s="19" t="str">
        <f aca="false">IF(I11128="","",I11128-H11128)</f>
        <v/>
      </c>
      <c r="Q11128" s="19" t="str">
        <f aca="true">IF(B11128="","",IF(N11128="No aplica","No aplica",IF(I11128="","Pendent",IF(N11128="Per substituir","Substituir",IF(OR(N11128="No localitzat",N11128="No lliurat"),"Reposar",IF(I11128&lt;H11128,"Reposar",IF(I11128&gt;H11128,"Revisar excedent",IF(AND(G11128="Sí",M11128&lt;&gt;"",M11128&lt;TODAY()),"EPI caducat",IF(AND(G11128="Sí",M11128&lt;&gt;"",M11128&lt;=TODAY()+90),"EPI caduca ≤90 dies",IF(OR(N11128="Deteriorat usable",N11128="Revisió necessària"),"Revisar","OK"))))))))))</f>
      </c>
      <c r="R11128" s="20"/>
    </row>
    <row r="11129" customFormat="false" ht="15" hidden="false" customHeight="false" outlineLevel="0" collapsed="false">
      <c r="A11129" s="19" t="n">
        <v>103</v>
      </c>
      <c r="B11129" s="19" t="n">
        <f aca="false">IFERROR(VLOOKUP(A11129,Personal!$A$6:$F$112,2,FALSE()),"")</f>
        <v>0</v>
      </c>
      <c r="C11129" s="19" t="n">
        <f aca="false">IFERROR(VLOOKUP(A11129,Personal!$A$6:$F$112,3,FALSE()),"")</f>
        <v>0</v>
      </c>
      <c r="D11129" s="19" t="s">
        <v>37</v>
      </c>
      <c r="E11129" s="19" t="s">
        <v>38</v>
      </c>
      <c r="F11129" s="19" t="s">
        <v>39</v>
      </c>
      <c r="G11129" s="19" t="s">
        <v>291</v>
      </c>
      <c r="H11129" s="19" t="n">
        <f aca="false">IF(OR(VLOOKUP(A11129,Personal!$A$6:$F$112,5,FALSE())&lt;&gt;"Sí",N11129="No aplica"),0,'Catàleg GRAE'!D10)</f>
        <v>1</v>
      </c>
      <c r="I11129" s="20"/>
      <c r="J11129" s="20"/>
      <c r="K11129" s="20"/>
      <c r="L11129" s="21"/>
      <c r="M11129" s="21"/>
      <c r="N11129" s="20"/>
      <c r="O11129" s="20"/>
      <c r="P11129" s="19" t="str">
        <f aca="false">IF(I11129="","",I11129-H11129)</f>
        <v/>
      </c>
      <c r="Q11129" s="19" t="str">
        <f aca="true">IF(B11129="","",IF(N11129="No aplica","No aplica",IF(I11129="","Pendent",IF(N11129="Per substituir","Substituir",IF(OR(N11129="No localitzat",N11129="No lliurat"),"Reposar",IF(I11129&lt;H11129,"Reposar",IF(I11129&gt;H11129,"Revisar excedent",IF(AND(G11129="Sí",M11129&lt;&gt;"",M11129&lt;TODAY()),"EPI caducat",IF(AND(G11129="Sí",M11129&lt;&gt;"",M11129&lt;=TODAY()+90),"EPI caduca ≤90 dies",IF(OR(N11129="Deteriorat usable",N11129="Revisió necessària"),"Revisar","OK"))))))))))</f>
      </c>
      <c r="R11129" s="20"/>
    </row>
    <row r="11130" customFormat="false" ht="15" hidden="false" customHeight="false" outlineLevel="0" collapsed="false">
      <c r="A11130" s="19" t="n">
        <v>103</v>
      </c>
      <c r="B11130" s="19" t="n">
        <f aca="false">IFERROR(VLOOKUP(A11130,Personal!$A$6:$F$112,2,FALSE()),"")</f>
        <v>0</v>
      </c>
      <c r="C11130" s="19" t="n">
        <f aca="false">IFERROR(VLOOKUP(A11130,Personal!$A$6:$F$112,3,FALSE()),"")</f>
        <v>0</v>
      </c>
      <c r="D11130" s="19" t="s">
        <v>40</v>
      </c>
      <c r="E11130" s="19" t="s">
        <v>41</v>
      </c>
      <c r="F11130" s="19" t="s">
        <v>42</v>
      </c>
      <c r="G11130" s="19" t="s">
        <v>272</v>
      </c>
      <c r="H11130" s="19" t="n">
        <f aca="false">IF(OR(VLOOKUP(A11130,Personal!$A$6:$F$112,5,FALSE())&lt;&gt;"Sí",N11130="No aplica"),0,'Catàleg GRAE'!D11)</f>
        <v>1</v>
      </c>
      <c r="I11130" s="20"/>
      <c r="J11130" s="20"/>
      <c r="K11130" s="20"/>
      <c r="L11130" s="21"/>
      <c r="M11130" s="21"/>
      <c r="N11130" s="20"/>
      <c r="O11130" s="20"/>
      <c r="P11130" s="19" t="str">
        <f aca="false">IF(I11130="","",I11130-H11130)</f>
        <v/>
      </c>
      <c r="Q11130" s="19" t="str">
        <f aca="true">IF(B11130="","",IF(N11130="No aplica","No aplica",IF(I11130="","Pendent",IF(N11130="Per substituir","Substituir",IF(OR(N11130="No localitzat",N11130="No lliurat"),"Reposar",IF(I11130&lt;H11130,"Reposar",IF(I11130&gt;H11130,"Revisar excedent",IF(AND(G11130="Sí",M11130&lt;&gt;"",M11130&lt;TODAY()),"EPI caducat",IF(AND(G11130="Sí",M11130&lt;&gt;"",M11130&lt;=TODAY()+90),"EPI caduca ≤90 dies",IF(OR(N11130="Deteriorat usable",N11130="Revisió necessària"),"Revisar","OK"))))))))))</f>
      </c>
      <c r="R11130" s="20"/>
    </row>
    <row r="11131" customFormat="false" ht="15" hidden="false" customHeight="false" outlineLevel="0" collapsed="false">
      <c r="A11131" s="19" t="n">
        <v>103</v>
      </c>
      <c r="B11131" s="19" t="n">
        <f aca="false">IFERROR(VLOOKUP(A11131,Personal!$A$6:$F$112,2,FALSE()),"")</f>
        <v>0</v>
      </c>
      <c r="C11131" s="19" t="n">
        <f aca="false">IFERROR(VLOOKUP(A11131,Personal!$A$6:$F$112,3,FALSE()),"")</f>
        <v>0</v>
      </c>
      <c r="D11131" s="19" t="s">
        <v>40</v>
      </c>
      <c r="E11131" s="19" t="s">
        <v>43</v>
      </c>
      <c r="F11131" s="19" t="s">
        <v>44</v>
      </c>
      <c r="G11131" s="19" t="s">
        <v>272</v>
      </c>
      <c r="H11131" s="19" t="n">
        <f aca="false">IF(OR(VLOOKUP(A11131,Personal!$A$6:$F$112,5,FALSE())&lt;&gt;"Sí",N11131="No aplica"),0,'Catàleg GRAE'!D12)</f>
        <v>1</v>
      </c>
      <c r="I11131" s="20"/>
      <c r="J11131" s="20"/>
      <c r="K11131" s="20"/>
      <c r="L11131" s="21"/>
      <c r="M11131" s="21"/>
      <c r="N11131" s="20"/>
      <c r="O11131" s="20"/>
      <c r="P11131" s="19" t="str">
        <f aca="false">IF(I11131="","",I11131-H11131)</f>
        <v/>
      </c>
      <c r="Q11131" s="19" t="str">
        <f aca="true">IF(B11131="","",IF(N11131="No aplica","No aplica",IF(I11131="","Pendent",IF(N11131="Per substituir","Substituir",IF(OR(N11131="No localitzat",N11131="No lliurat"),"Reposar",IF(I11131&lt;H11131,"Reposar",IF(I11131&gt;H11131,"Revisar excedent",IF(AND(G11131="Sí",M11131&lt;&gt;"",M11131&lt;TODAY()),"EPI caducat",IF(AND(G11131="Sí",M11131&lt;&gt;"",M11131&lt;=TODAY()+90),"EPI caduca ≤90 dies",IF(OR(N11131="Deteriorat usable",N11131="Revisió necessària"),"Revisar","OK"))))))))))</f>
      </c>
      <c r="R11131" s="20"/>
    </row>
    <row r="11132" customFormat="false" ht="15" hidden="false" customHeight="false" outlineLevel="0" collapsed="false">
      <c r="A11132" s="19" t="n">
        <v>103</v>
      </c>
      <c r="B11132" s="19" t="n">
        <f aca="false">IFERROR(VLOOKUP(A11132,Personal!$A$6:$F$112,2,FALSE()),"")</f>
        <v>0</v>
      </c>
      <c r="C11132" s="19" t="n">
        <f aca="false">IFERROR(VLOOKUP(A11132,Personal!$A$6:$F$112,3,FALSE()),"")</f>
        <v>0</v>
      </c>
      <c r="D11132" s="19" t="s">
        <v>45</v>
      </c>
      <c r="E11132" s="19" t="s">
        <v>46</v>
      </c>
      <c r="F11132" s="19" t="s">
        <v>47</v>
      </c>
      <c r="G11132" s="19" t="s">
        <v>291</v>
      </c>
      <c r="H11132" s="19" t="n">
        <f aca="false">IF(OR(VLOOKUP(A11132,Personal!$A$6:$F$112,5,FALSE())&lt;&gt;"Sí",N11132="No aplica"),0,'Catàleg GRAE'!D13)</f>
        <v>1</v>
      </c>
      <c r="I11132" s="20"/>
      <c r="J11132" s="20"/>
      <c r="K11132" s="20"/>
      <c r="L11132" s="21"/>
      <c r="M11132" s="21"/>
      <c r="N11132" s="20"/>
      <c r="O11132" s="20"/>
      <c r="P11132" s="19" t="str">
        <f aca="false">IF(I11132="","",I11132-H11132)</f>
        <v/>
      </c>
      <c r="Q11132" s="19" t="str">
        <f aca="true">IF(B11132="","",IF(N11132="No aplica","No aplica",IF(I11132="","Pendent",IF(N11132="Per substituir","Substituir",IF(OR(N11132="No localitzat",N11132="No lliurat"),"Reposar",IF(I11132&lt;H11132,"Reposar",IF(I11132&gt;H11132,"Revisar excedent",IF(AND(G11132="Sí",M11132&lt;&gt;"",M11132&lt;TODAY()),"EPI caducat",IF(AND(G11132="Sí",M11132&lt;&gt;"",M11132&lt;=TODAY()+90),"EPI caduca ≤90 dies",IF(OR(N11132="Deteriorat usable",N11132="Revisió necessària"),"Revisar","OK"))))))))))</f>
      </c>
      <c r="R11132" s="20"/>
    </row>
    <row r="11133" customFormat="false" ht="15" hidden="false" customHeight="false" outlineLevel="0" collapsed="false">
      <c r="A11133" s="19" t="n">
        <v>103</v>
      </c>
      <c r="B11133" s="19" t="n">
        <f aca="false">IFERROR(VLOOKUP(A11133,Personal!$A$6:$F$112,2,FALSE()),"")</f>
        <v>0</v>
      </c>
      <c r="C11133" s="19" t="n">
        <f aca="false">IFERROR(VLOOKUP(A11133,Personal!$A$6:$F$112,3,FALSE()),"")</f>
        <v>0</v>
      </c>
      <c r="D11133" s="19" t="s">
        <v>45</v>
      </c>
      <c r="E11133" s="19" t="s">
        <v>48</v>
      </c>
      <c r="F11133" s="19" t="s">
        <v>49</v>
      </c>
      <c r="G11133" s="19" t="s">
        <v>291</v>
      </c>
      <c r="H11133" s="19" t="n">
        <f aca="false">IF(OR(VLOOKUP(A11133,Personal!$A$6:$F$112,5,FALSE())&lt;&gt;"Sí",N11133="No aplica"),0,'Catàleg GRAE'!D14)</f>
        <v>1</v>
      </c>
      <c r="I11133" s="20"/>
      <c r="J11133" s="20"/>
      <c r="K11133" s="20"/>
      <c r="L11133" s="21"/>
      <c r="M11133" s="21"/>
      <c r="N11133" s="20"/>
      <c r="O11133" s="20"/>
      <c r="P11133" s="19" t="str">
        <f aca="false">IF(I11133="","",I11133-H11133)</f>
        <v/>
      </c>
      <c r="Q11133" s="19" t="str">
        <f aca="true">IF(B11133="","",IF(N11133="No aplica","No aplica",IF(I11133="","Pendent",IF(N11133="Per substituir","Substituir",IF(OR(N11133="No localitzat",N11133="No lliurat"),"Reposar",IF(I11133&lt;H11133,"Reposar",IF(I11133&gt;H11133,"Revisar excedent",IF(AND(G11133="Sí",M11133&lt;&gt;"",M11133&lt;TODAY()),"EPI caducat",IF(AND(G11133="Sí",M11133&lt;&gt;"",M11133&lt;=TODAY()+90),"EPI caduca ≤90 dies",IF(OR(N11133="Deteriorat usable",N11133="Revisió necessària"),"Revisar","OK"))))))))))</f>
      </c>
      <c r="R11133" s="20"/>
    </row>
    <row r="11134" customFormat="false" ht="15" hidden="false" customHeight="false" outlineLevel="0" collapsed="false">
      <c r="A11134" s="19" t="n">
        <v>103</v>
      </c>
      <c r="B11134" s="19" t="n">
        <f aca="false">IFERROR(VLOOKUP(A11134,Personal!$A$6:$F$112,2,FALSE()),"")</f>
        <v>0</v>
      </c>
      <c r="C11134" s="19" t="n">
        <f aca="false">IFERROR(VLOOKUP(A11134,Personal!$A$6:$F$112,3,FALSE()),"")</f>
        <v>0</v>
      </c>
      <c r="D11134" s="19" t="s">
        <v>45</v>
      </c>
      <c r="E11134" s="19" t="s">
        <v>50</v>
      </c>
      <c r="F11134" s="19" t="s">
        <v>51</v>
      </c>
      <c r="G11134" s="19" t="s">
        <v>291</v>
      </c>
      <c r="H11134" s="19" t="n">
        <f aca="false">IF(OR(VLOOKUP(A11134,Personal!$A$6:$F$112,5,FALSE())&lt;&gt;"Sí",N11134="No aplica"),0,'Catàleg GRAE'!D15)</f>
        <v>1</v>
      </c>
      <c r="I11134" s="20"/>
      <c r="J11134" s="20"/>
      <c r="K11134" s="20"/>
      <c r="L11134" s="21"/>
      <c r="M11134" s="21"/>
      <c r="N11134" s="20"/>
      <c r="O11134" s="20"/>
      <c r="P11134" s="19" t="str">
        <f aca="false">IF(I11134="","",I11134-H11134)</f>
        <v/>
      </c>
      <c r="Q11134" s="19" t="str">
        <f aca="true">IF(B11134="","",IF(N11134="No aplica","No aplica",IF(I11134="","Pendent",IF(N11134="Per substituir","Substituir",IF(OR(N11134="No localitzat",N11134="No lliurat"),"Reposar",IF(I11134&lt;H11134,"Reposar",IF(I11134&gt;H11134,"Revisar excedent",IF(AND(G11134="Sí",M11134&lt;&gt;"",M11134&lt;TODAY()),"EPI caducat",IF(AND(G11134="Sí",M11134&lt;&gt;"",M11134&lt;=TODAY()+90),"EPI caduca ≤90 dies",IF(OR(N11134="Deteriorat usable",N11134="Revisió necessària"),"Revisar","OK"))))))))))</f>
      </c>
      <c r="R11134" s="20"/>
    </row>
    <row r="11135" customFormat="false" ht="15" hidden="false" customHeight="false" outlineLevel="0" collapsed="false">
      <c r="A11135" s="19" t="n">
        <v>103</v>
      </c>
      <c r="B11135" s="19" t="n">
        <f aca="false">IFERROR(VLOOKUP(A11135,Personal!$A$6:$F$112,2,FALSE()),"")</f>
        <v>0</v>
      </c>
      <c r="C11135" s="19" t="n">
        <f aca="false">IFERROR(VLOOKUP(A11135,Personal!$A$6:$F$112,3,FALSE()),"")</f>
        <v>0</v>
      </c>
      <c r="D11135" s="19" t="s">
        <v>45</v>
      </c>
      <c r="E11135" s="19" t="s">
        <v>52</v>
      </c>
      <c r="F11135" s="19" t="s">
        <v>53</v>
      </c>
      <c r="G11135" s="19" t="s">
        <v>291</v>
      </c>
      <c r="H11135" s="19" t="n">
        <f aca="false">IF(OR(VLOOKUP(A11135,Personal!$A$6:$F$112,5,FALSE())&lt;&gt;"Sí",N11135="No aplica"),0,'Catàleg GRAE'!D16)</f>
        <v>1</v>
      </c>
      <c r="I11135" s="20"/>
      <c r="J11135" s="20"/>
      <c r="K11135" s="20"/>
      <c r="L11135" s="21"/>
      <c r="M11135" s="21"/>
      <c r="N11135" s="20"/>
      <c r="O11135" s="20"/>
      <c r="P11135" s="19" t="str">
        <f aca="false">IF(I11135="","",I11135-H11135)</f>
        <v/>
      </c>
      <c r="Q11135" s="19" t="str">
        <f aca="true">IF(B11135="","",IF(N11135="No aplica","No aplica",IF(I11135="","Pendent",IF(N11135="Per substituir","Substituir",IF(OR(N11135="No localitzat",N11135="No lliurat"),"Reposar",IF(I11135&lt;H11135,"Reposar",IF(I11135&gt;H11135,"Revisar excedent",IF(AND(G11135="Sí",M11135&lt;&gt;"",M11135&lt;TODAY()),"EPI caducat",IF(AND(G11135="Sí",M11135&lt;&gt;"",M11135&lt;=TODAY()+90),"EPI caduca ≤90 dies",IF(OR(N11135="Deteriorat usable",N11135="Revisió necessària"),"Revisar","OK"))))))))))</f>
      </c>
      <c r="R11135" s="20"/>
    </row>
    <row r="11136" customFormat="false" ht="15" hidden="false" customHeight="false" outlineLevel="0" collapsed="false">
      <c r="A11136" s="19" t="n">
        <v>103</v>
      </c>
      <c r="B11136" s="19" t="n">
        <f aca="false">IFERROR(VLOOKUP(A11136,Personal!$A$6:$F$112,2,FALSE()),"")</f>
        <v>0</v>
      </c>
      <c r="C11136" s="19" t="n">
        <f aca="false">IFERROR(VLOOKUP(A11136,Personal!$A$6:$F$112,3,FALSE()),"")</f>
        <v>0</v>
      </c>
      <c r="D11136" s="19" t="s">
        <v>45</v>
      </c>
      <c r="E11136" s="19" t="s">
        <v>54</v>
      </c>
      <c r="F11136" s="19" t="s">
        <v>55</v>
      </c>
      <c r="G11136" s="19" t="s">
        <v>291</v>
      </c>
      <c r="H11136" s="19" t="n">
        <f aca="false">IF(OR(VLOOKUP(A11136,Personal!$A$6:$F$112,5,FALSE())&lt;&gt;"Sí",N11136="No aplica"),0,'Catàleg GRAE'!D17)</f>
        <v>1</v>
      </c>
      <c r="I11136" s="20"/>
      <c r="J11136" s="20"/>
      <c r="K11136" s="20"/>
      <c r="L11136" s="21"/>
      <c r="M11136" s="21"/>
      <c r="N11136" s="20"/>
      <c r="O11136" s="20"/>
      <c r="P11136" s="19" t="str">
        <f aca="false">IF(I11136="","",I11136-H11136)</f>
        <v/>
      </c>
      <c r="Q11136" s="19" t="str">
        <f aca="true">IF(B11136="","",IF(N11136="No aplica","No aplica",IF(I11136="","Pendent",IF(N11136="Per substituir","Substituir",IF(OR(N11136="No localitzat",N11136="No lliurat"),"Reposar",IF(I11136&lt;H11136,"Reposar",IF(I11136&gt;H11136,"Revisar excedent",IF(AND(G11136="Sí",M11136&lt;&gt;"",M11136&lt;TODAY()),"EPI caducat",IF(AND(G11136="Sí",M11136&lt;&gt;"",M11136&lt;=TODAY()+90),"EPI caduca ≤90 dies",IF(OR(N11136="Deteriorat usable",N11136="Revisió necessària"),"Revisar","OK"))))))))))</f>
      </c>
      <c r="R11136" s="20"/>
    </row>
    <row r="11137" customFormat="false" ht="15" hidden="false" customHeight="false" outlineLevel="0" collapsed="false">
      <c r="A11137" s="19" t="n">
        <v>103</v>
      </c>
      <c r="B11137" s="19" t="n">
        <f aca="false">IFERROR(VLOOKUP(A11137,Personal!$A$6:$F$112,2,FALSE()),"")</f>
        <v>0</v>
      </c>
      <c r="C11137" s="19" t="n">
        <f aca="false">IFERROR(VLOOKUP(A11137,Personal!$A$6:$F$112,3,FALSE()),"")</f>
        <v>0</v>
      </c>
      <c r="D11137" s="19" t="s">
        <v>56</v>
      </c>
      <c r="E11137" s="19" t="s">
        <v>57</v>
      </c>
      <c r="F11137" s="19" t="s">
        <v>58</v>
      </c>
      <c r="G11137" s="19" t="s">
        <v>291</v>
      </c>
      <c r="H11137" s="19" t="n">
        <f aca="false">IF(OR(VLOOKUP(A11137,Personal!$A$6:$F$112,5,FALSE())&lt;&gt;"Sí",N11137="No aplica"),0,'Catàleg GRAE'!D18)</f>
        <v>1</v>
      </c>
      <c r="I11137" s="20"/>
      <c r="J11137" s="20"/>
      <c r="K11137" s="20"/>
      <c r="L11137" s="21"/>
      <c r="M11137" s="21"/>
      <c r="N11137" s="20"/>
      <c r="O11137" s="20"/>
      <c r="P11137" s="19" t="str">
        <f aca="false">IF(I11137="","",I11137-H11137)</f>
        <v/>
      </c>
      <c r="Q11137" s="19" t="str">
        <f aca="true">IF(B11137="","",IF(N11137="No aplica","No aplica",IF(I11137="","Pendent",IF(N11137="Per substituir","Substituir",IF(OR(N11137="No localitzat",N11137="No lliurat"),"Reposar",IF(I11137&lt;H11137,"Reposar",IF(I11137&gt;H11137,"Revisar excedent",IF(AND(G11137="Sí",M11137&lt;&gt;"",M11137&lt;TODAY()),"EPI caducat",IF(AND(G11137="Sí",M11137&lt;&gt;"",M11137&lt;=TODAY()+90),"EPI caduca ≤90 dies",IF(OR(N11137="Deteriorat usable",N11137="Revisió necessària"),"Revisar","OK"))))))))))</f>
      </c>
      <c r="R11137" s="20"/>
    </row>
    <row r="11138" customFormat="false" ht="15" hidden="false" customHeight="false" outlineLevel="0" collapsed="false">
      <c r="A11138" s="19" t="n">
        <v>103</v>
      </c>
      <c r="B11138" s="19" t="n">
        <f aca="false">IFERROR(VLOOKUP(A11138,Personal!$A$6:$F$112,2,FALSE()),"")</f>
        <v>0</v>
      </c>
      <c r="C11138" s="19" t="n">
        <f aca="false">IFERROR(VLOOKUP(A11138,Personal!$A$6:$F$112,3,FALSE()),"")</f>
        <v>0</v>
      </c>
      <c r="D11138" s="19" t="s">
        <v>59</v>
      </c>
      <c r="E11138" s="19" t="s">
        <v>60</v>
      </c>
      <c r="F11138" s="19" t="s">
        <v>61</v>
      </c>
      <c r="G11138" s="19" t="s">
        <v>291</v>
      </c>
      <c r="H11138" s="19" t="n">
        <f aca="false">IF(OR(VLOOKUP(A11138,Personal!$A$6:$F$112,5,FALSE())&lt;&gt;"Sí",N11138="No aplica"),0,'Catàleg GRAE'!D19)</f>
        <v>4</v>
      </c>
      <c r="I11138" s="20"/>
      <c r="J11138" s="20"/>
      <c r="K11138" s="20"/>
      <c r="L11138" s="21"/>
      <c r="M11138" s="21"/>
      <c r="N11138" s="20"/>
      <c r="O11138" s="20"/>
      <c r="P11138" s="19" t="str">
        <f aca="false">IF(I11138="","",I11138-H11138)</f>
        <v/>
      </c>
      <c r="Q11138" s="19" t="str">
        <f aca="true">IF(B11138="","",IF(N11138="No aplica","No aplica",IF(I11138="","Pendent",IF(N11138="Per substituir","Substituir",IF(OR(N11138="No localitzat",N11138="No lliurat"),"Reposar",IF(I11138&lt;H11138,"Reposar",IF(I11138&gt;H11138,"Revisar excedent",IF(AND(G11138="Sí",M11138&lt;&gt;"",M11138&lt;TODAY()),"EPI caducat",IF(AND(G11138="Sí",M11138&lt;&gt;"",M11138&lt;=TODAY()+90),"EPI caduca ≤90 dies",IF(OR(N11138="Deteriorat usable",N11138="Revisió necessària"),"Revisar","OK"))))))))))</f>
      </c>
      <c r="R11138" s="20"/>
    </row>
    <row r="11139" customFormat="false" ht="15" hidden="false" customHeight="false" outlineLevel="0" collapsed="false">
      <c r="A11139" s="19" t="n">
        <v>103</v>
      </c>
      <c r="B11139" s="19" t="n">
        <f aca="false">IFERROR(VLOOKUP(A11139,Personal!$A$6:$F$112,2,FALSE()),"")</f>
        <v>0</v>
      </c>
      <c r="C11139" s="19" t="n">
        <f aca="false">IFERROR(VLOOKUP(A11139,Personal!$A$6:$F$112,3,FALSE()),"")</f>
        <v>0</v>
      </c>
      <c r="D11139" s="19" t="s">
        <v>59</v>
      </c>
      <c r="E11139" s="19" t="s">
        <v>60</v>
      </c>
      <c r="F11139" s="19" t="s">
        <v>62</v>
      </c>
      <c r="G11139" s="19" t="s">
        <v>291</v>
      </c>
      <c r="H11139" s="19" t="n">
        <f aca="false">IF(OR(VLOOKUP(A11139,Personal!$A$6:$F$112,5,FALSE())&lt;&gt;"Sí",N11139="No aplica"),0,'Catàleg GRAE'!D20)</f>
        <v>2</v>
      </c>
      <c r="I11139" s="20"/>
      <c r="J11139" s="20"/>
      <c r="K11139" s="20"/>
      <c r="L11139" s="21"/>
      <c r="M11139" s="21"/>
      <c r="N11139" s="20"/>
      <c r="O11139" s="20"/>
      <c r="P11139" s="19" t="str">
        <f aca="false">IF(I11139="","",I11139-H11139)</f>
        <v/>
      </c>
      <c r="Q11139" s="19" t="str">
        <f aca="true">IF(B11139="","",IF(N11139="No aplica","No aplica",IF(I11139="","Pendent",IF(N11139="Per substituir","Substituir",IF(OR(N11139="No localitzat",N11139="No lliurat"),"Reposar",IF(I11139&lt;H11139,"Reposar",IF(I11139&gt;H11139,"Revisar excedent",IF(AND(G11139="Sí",M11139&lt;&gt;"",M11139&lt;TODAY()),"EPI caducat",IF(AND(G11139="Sí",M11139&lt;&gt;"",M11139&lt;=TODAY()+90),"EPI caduca ≤90 dies",IF(OR(N11139="Deteriorat usable",N11139="Revisió necessària"),"Revisar","OK"))))))))))</f>
      </c>
      <c r="R11139" s="20"/>
    </row>
    <row r="11140" customFormat="false" ht="15" hidden="false" customHeight="false" outlineLevel="0" collapsed="false">
      <c r="A11140" s="19" t="n">
        <v>103</v>
      </c>
      <c r="B11140" s="19" t="n">
        <f aca="false">IFERROR(VLOOKUP(A11140,Personal!$A$6:$F$112,2,FALSE()),"")</f>
        <v>0</v>
      </c>
      <c r="C11140" s="19" t="n">
        <f aca="false">IFERROR(VLOOKUP(A11140,Personal!$A$6:$F$112,3,FALSE()),"")</f>
        <v>0</v>
      </c>
      <c r="D11140" s="19" t="s">
        <v>59</v>
      </c>
      <c r="E11140" s="19" t="s">
        <v>60</v>
      </c>
      <c r="F11140" s="19" t="s">
        <v>63</v>
      </c>
      <c r="G11140" s="19" t="s">
        <v>291</v>
      </c>
      <c r="H11140" s="19" t="n">
        <f aca="false">IF(OR(VLOOKUP(A11140,Personal!$A$6:$F$112,5,FALSE())&lt;&gt;"Sí",N11140="No aplica"),0,'Catàleg GRAE'!D21)</f>
        <v>2</v>
      </c>
      <c r="I11140" s="20"/>
      <c r="J11140" s="20"/>
      <c r="K11140" s="20"/>
      <c r="L11140" s="21"/>
      <c r="M11140" s="21"/>
      <c r="N11140" s="20"/>
      <c r="O11140" s="20"/>
      <c r="P11140" s="19" t="str">
        <f aca="false">IF(I11140="","",I11140-H11140)</f>
        <v/>
      </c>
      <c r="Q11140" s="19" t="str">
        <f aca="true">IF(B11140="","",IF(N11140="No aplica","No aplica",IF(I11140="","Pendent",IF(N11140="Per substituir","Substituir",IF(OR(N11140="No localitzat",N11140="No lliurat"),"Reposar",IF(I11140&lt;H11140,"Reposar",IF(I11140&gt;H11140,"Revisar excedent",IF(AND(G11140="Sí",M11140&lt;&gt;"",M11140&lt;TODAY()),"EPI caducat",IF(AND(G11140="Sí",M11140&lt;&gt;"",M11140&lt;=TODAY()+90),"EPI caduca ≤90 dies",IF(OR(N11140="Deteriorat usable",N11140="Revisió necessària"),"Revisar","OK"))))))))))</f>
      </c>
      <c r="R11140" s="20"/>
    </row>
    <row r="11141" customFormat="false" ht="15" hidden="false" customHeight="false" outlineLevel="0" collapsed="false">
      <c r="A11141" s="19" t="n">
        <v>103</v>
      </c>
      <c r="B11141" s="19" t="n">
        <f aca="false">IFERROR(VLOOKUP(A11141,Personal!$A$6:$F$112,2,FALSE()),"")</f>
        <v>0</v>
      </c>
      <c r="C11141" s="19" t="n">
        <f aca="false">IFERROR(VLOOKUP(A11141,Personal!$A$6:$F$112,3,FALSE()),"")</f>
        <v>0</v>
      </c>
      <c r="D11141" s="19" t="s">
        <v>64</v>
      </c>
      <c r="E11141" s="19" t="s">
        <v>65</v>
      </c>
      <c r="F11141" s="19" t="s">
        <v>66</v>
      </c>
      <c r="G11141" s="19" t="s">
        <v>291</v>
      </c>
      <c r="H11141" s="19" t="n">
        <f aca="false">IF(OR(VLOOKUP(A11141,Personal!$A$6:$F$112,5,FALSE())&lt;&gt;"Sí",N11141="No aplica"),0,'Catàleg GRAE'!D22)</f>
        <v>1</v>
      </c>
      <c r="I11141" s="20"/>
      <c r="J11141" s="20"/>
      <c r="K11141" s="20"/>
      <c r="L11141" s="21"/>
      <c r="M11141" s="21"/>
      <c r="N11141" s="20"/>
      <c r="O11141" s="20"/>
      <c r="P11141" s="19" t="str">
        <f aca="false">IF(I11141="","",I11141-H11141)</f>
        <v/>
      </c>
      <c r="Q11141" s="19" t="str">
        <f aca="true">IF(B11141="","",IF(N11141="No aplica","No aplica",IF(I11141="","Pendent",IF(N11141="Per substituir","Substituir",IF(OR(N11141="No localitzat",N11141="No lliurat"),"Reposar",IF(I11141&lt;H11141,"Reposar",IF(I11141&gt;H11141,"Revisar excedent",IF(AND(G11141="Sí",M11141&lt;&gt;"",M11141&lt;TODAY()),"EPI caducat",IF(AND(G11141="Sí",M11141&lt;&gt;"",M11141&lt;=TODAY()+90),"EPI caduca ≤90 dies",IF(OR(N11141="Deteriorat usable",N11141="Revisió necessària"),"Revisar","OK"))))))))))</f>
      </c>
      <c r="R11141" s="20"/>
    </row>
    <row r="11142" customFormat="false" ht="15" hidden="false" customHeight="false" outlineLevel="0" collapsed="false">
      <c r="A11142" s="19" t="n">
        <v>103</v>
      </c>
      <c r="B11142" s="19" t="n">
        <f aca="false">IFERROR(VLOOKUP(A11142,Personal!$A$6:$F$112,2,FALSE()),"")</f>
        <v>0</v>
      </c>
      <c r="C11142" s="19" t="n">
        <f aca="false">IFERROR(VLOOKUP(A11142,Personal!$A$6:$F$112,3,FALSE()),"")</f>
        <v>0</v>
      </c>
      <c r="D11142" s="19" t="s">
        <v>64</v>
      </c>
      <c r="E11142" s="19" t="s">
        <v>67</v>
      </c>
      <c r="F11142" s="19" t="s">
        <v>68</v>
      </c>
      <c r="G11142" s="19" t="s">
        <v>291</v>
      </c>
      <c r="H11142" s="19" t="n">
        <f aca="false">IF(OR(VLOOKUP(A11142,Personal!$A$6:$F$112,5,FALSE())&lt;&gt;"Sí",N11142="No aplica"),0,'Catàleg GRAE'!D23)</f>
        <v>1</v>
      </c>
      <c r="I11142" s="20"/>
      <c r="J11142" s="20"/>
      <c r="K11142" s="20"/>
      <c r="L11142" s="21"/>
      <c r="M11142" s="21"/>
      <c r="N11142" s="20"/>
      <c r="O11142" s="20"/>
      <c r="P11142" s="19" t="str">
        <f aca="false">IF(I11142="","",I11142-H11142)</f>
        <v/>
      </c>
      <c r="Q11142" s="19" t="str">
        <f aca="true">IF(B11142="","",IF(N11142="No aplica","No aplica",IF(I11142="","Pendent",IF(N11142="Per substituir","Substituir",IF(OR(N11142="No localitzat",N11142="No lliurat"),"Reposar",IF(I11142&lt;H11142,"Reposar",IF(I11142&gt;H11142,"Revisar excedent",IF(AND(G11142="Sí",M11142&lt;&gt;"",M11142&lt;TODAY()),"EPI caducat",IF(AND(G11142="Sí",M11142&lt;&gt;"",M11142&lt;=TODAY()+90),"EPI caduca ≤90 dies",IF(OR(N11142="Deteriorat usable",N11142="Revisió necessària"),"Revisar","OK"))))))))))</f>
      </c>
      <c r="R11142" s="20"/>
    </row>
    <row r="11143" customFormat="false" ht="15" hidden="false" customHeight="false" outlineLevel="0" collapsed="false">
      <c r="A11143" s="19" t="n">
        <v>103</v>
      </c>
      <c r="B11143" s="19" t="n">
        <f aca="false">IFERROR(VLOOKUP(A11143,Personal!$A$6:$F$112,2,FALSE()),"")</f>
        <v>0</v>
      </c>
      <c r="C11143" s="19" t="n">
        <f aca="false">IFERROR(VLOOKUP(A11143,Personal!$A$6:$F$112,3,FALSE()),"")</f>
        <v>0</v>
      </c>
      <c r="D11143" s="19" t="s">
        <v>64</v>
      </c>
      <c r="E11143" s="19" t="s">
        <v>69</v>
      </c>
      <c r="F11143" s="19" t="s">
        <v>70</v>
      </c>
      <c r="G11143" s="19" t="s">
        <v>291</v>
      </c>
      <c r="H11143" s="19" t="n">
        <f aca="false">IF(OR(VLOOKUP(A11143,Personal!$A$6:$F$112,5,FALSE())&lt;&gt;"Sí",N11143="No aplica"),0,'Catàleg GRAE'!D24)</f>
        <v>1</v>
      </c>
      <c r="I11143" s="20"/>
      <c r="J11143" s="20"/>
      <c r="K11143" s="20"/>
      <c r="L11143" s="21"/>
      <c r="M11143" s="21"/>
      <c r="N11143" s="20"/>
      <c r="O11143" s="20"/>
      <c r="P11143" s="19" t="str">
        <f aca="false">IF(I11143="","",I11143-H11143)</f>
        <v/>
      </c>
      <c r="Q11143" s="19" t="str">
        <f aca="true">IF(B11143="","",IF(N11143="No aplica","No aplica",IF(I11143="","Pendent",IF(N11143="Per substituir","Substituir",IF(OR(N11143="No localitzat",N11143="No lliurat"),"Reposar",IF(I11143&lt;H11143,"Reposar",IF(I11143&gt;H11143,"Revisar excedent",IF(AND(G11143="Sí",M11143&lt;&gt;"",M11143&lt;TODAY()),"EPI caducat",IF(AND(G11143="Sí",M11143&lt;&gt;"",M11143&lt;=TODAY()+90),"EPI caduca ≤90 dies",IF(OR(N11143="Deteriorat usable",N11143="Revisió necessària"),"Revisar","OK"))))))))))</f>
      </c>
      <c r="R11143" s="20"/>
    </row>
    <row r="11144" customFormat="false" ht="15" hidden="false" customHeight="false" outlineLevel="0" collapsed="false">
      <c r="A11144" s="19" t="n">
        <v>103</v>
      </c>
      <c r="B11144" s="19" t="n">
        <f aca="false">IFERROR(VLOOKUP(A11144,Personal!$A$6:$F$112,2,FALSE()),"")</f>
        <v>0</v>
      </c>
      <c r="C11144" s="19" t="n">
        <f aca="false">IFERROR(VLOOKUP(A11144,Personal!$A$6:$F$112,3,FALSE()),"")</f>
        <v>0</v>
      </c>
      <c r="D11144" s="19" t="s">
        <v>71</v>
      </c>
      <c r="E11144" s="19" t="s">
        <v>72</v>
      </c>
      <c r="F11144" s="19" t="s">
        <v>73</v>
      </c>
      <c r="G11144" s="19" t="s">
        <v>291</v>
      </c>
      <c r="H11144" s="19" t="n">
        <f aca="false">IF(OR(VLOOKUP(A11144,Personal!$A$6:$F$112,5,FALSE())&lt;&gt;"Sí",N11144="No aplica"),0,'Catàleg GRAE'!D25)</f>
        <v>1</v>
      </c>
      <c r="I11144" s="20"/>
      <c r="J11144" s="20"/>
      <c r="K11144" s="20"/>
      <c r="L11144" s="21"/>
      <c r="M11144" s="21"/>
      <c r="N11144" s="20"/>
      <c r="O11144" s="20"/>
      <c r="P11144" s="19" t="str">
        <f aca="false">IF(I11144="","",I11144-H11144)</f>
        <v/>
      </c>
      <c r="Q11144" s="19" t="str">
        <f aca="true">IF(B11144="","",IF(N11144="No aplica","No aplica",IF(I11144="","Pendent",IF(N11144="Per substituir","Substituir",IF(OR(N11144="No localitzat",N11144="No lliurat"),"Reposar",IF(I11144&lt;H11144,"Reposar",IF(I11144&gt;H11144,"Revisar excedent",IF(AND(G11144="Sí",M11144&lt;&gt;"",M11144&lt;TODAY()),"EPI caducat",IF(AND(G11144="Sí",M11144&lt;&gt;"",M11144&lt;=TODAY()+90),"EPI caduca ≤90 dies",IF(OR(N11144="Deteriorat usable",N11144="Revisió necessària"),"Revisar","OK"))))))))))</f>
      </c>
      <c r="R11144" s="20"/>
    </row>
    <row r="11145" customFormat="false" ht="15" hidden="false" customHeight="false" outlineLevel="0" collapsed="false">
      <c r="A11145" s="19" t="n">
        <v>103</v>
      </c>
      <c r="B11145" s="19" t="n">
        <f aca="false">IFERROR(VLOOKUP(A11145,Personal!$A$6:$F$112,2,FALSE()),"")</f>
        <v>0</v>
      </c>
      <c r="C11145" s="19" t="n">
        <f aca="false">IFERROR(VLOOKUP(A11145,Personal!$A$6:$F$112,3,FALSE()),"")</f>
        <v>0</v>
      </c>
      <c r="D11145" s="19" t="s">
        <v>40</v>
      </c>
      <c r="E11145" s="19" t="s">
        <v>74</v>
      </c>
      <c r="F11145" s="19" t="s">
        <v>75</v>
      </c>
      <c r="G11145" s="19" t="s">
        <v>272</v>
      </c>
      <c r="H11145" s="19" t="n">
        <f aca="false">IF(OR(VLOOKUP(A11145,Personal!$A$6:$F$112,5,FALSE())&lt;&gt;"Sí",N11145="No aplica"),0,'Catàleg GRAE'!D26)</f>
        <v>1</v>
      </c>
      <c r="I11145" s="20"/>
      <c r="J11145" s="20"/>
      <c r="K11145" s="20"/>
      <c r="L11145" s="21"/>
      <c r="M11145" s="21"/>
      <c r="N11145" s="20"/>
      <c r="O11145" s="20"/>
      <c r="P11145" s="19" t="str">
        <f aca="false">IF(I11145="","",I11145-H11145)</f>
        <v/>
      </c>
      <c r="Q11145" s="19" t="str">
        <f aca="true">IF(B11145="","",IF(N11145="No aplica","No aplica",IF(I11145="","Pendent",IF(N11145="Per substituir","Substituir",IF(OR(N11145="No localitzat",N11145="No lliurat"),"Reposar",IF(I11145&lt;H11145,"Reposar",IF(I11145&gt;H11145,"Revisar excedent",IF(AND(G11145="Sí",M11145&lt;&gt;"",M11145&lt;TODAY()),"EPI caducat",IF(AND(G11145="Sí",M11145&lt;&gt;"",M11145&lt;=TODAY()+90),"EPI caduca ≤90 dies",IF(OR(N11145="Deteriorat usable",N11145="Revisió necessària"),"Revisar","OK"))))))))))</f>
      </c>
      <c r="R11145" s="20"/>
    </row>
    <row r="11146" customFormat="false" ht="15" hidden="false" customHeight="false" outlineLevel="0" collapsed="false">
      <c r="A11146" s="19" t="n">
        <v>103</v>
      </c>
      <c r="B11146" s="19" t="n">
        <f aca="false">IFERROR(VLOOKUP(A11146,Personal!$A$6:$F$112,2,FALSE()),"")</f>
        <v>0</v>
      </c>
      <c r="C11146" s="19" t="n">
        <f aca="false">IFERROR(VLOOKUP(A11146,Personal!$A$6:$F$112,3,FALSE()),"")</f>
        <v>0</v>
      </c>
      <c r="D11146" s="19" t="s">
        <v>40</v>
      </c>
      <c r="E11146" s="19" t="s">
        <v>76</v>
      </c>
      <c r="F11146" s="19" t="s">
        <v>77</v>
      </c>
      <c r="G11146" s="19" t="s">
        <v>291</v>
      </c>
      <c r="H11146" s="19" t="n">
        <f aca="false">IF(OR(VLOOKUP(A11146,Personal!$A$6:$F$112,5,FALSE())&lt;&gt;"Sí",N11146="No aplica"),0,'Catàleg GRAE'!D27)</f>
        <v>1</v>
      </c>
      <c r="I11146" s="20"/>
      <c r="J11146" s="20"/>
      <c r="K11146" s="20"/>
      <c r="L11146" s="21"/>
      <c r="M11146" s="21"/>
      <c r="N11146" s="20"/>
      <c r="O11146" s="20"/>
      <c r="P11146" s="19" t="str">
        <f aca="false">IF(I11146="","",I11146-H11146)</f>
        <v/>
      </c>
      <c r="Q11146" s="19" t="str">
        <f aca="true">IF(B11146="","",IF(N11146="No aplica","No aplica",IF(I11146="","Pendent",IF(N11146="Per substituir","Substituir",IF(OR(N11146="No localitzat",N11146="No lliurat"),"Reposar",IF(I11146&lt;H11146,"Reposar",IF(I11146&gt;H11146,"Revisar excedent",IF(AND(G11146="Sí",M11146&lt;&gt;"",M11146&lt;TODAY()),"EPI caducat",IF(AND(G11146="Sí",M11146&lt;&gt;"",M11146&lt;=TODAY()+90),"EPI caduca ≤90 dies",IF(OR(N11146="Deteriorat usable",N11146="Revisió necessària"),"Revisar","OK"))))))))))</f>
      </c>
      <c r="R11146" s="20"/>
    </row>
    <row r="11147" customFormat="false" ht="15" hidden="false" customHeight="false" outlineLevel="0" collapsed="false">
      <c r="A11147" s="19" t="n">
        <v>103</v>
      </c>
      <c r="B11147" s="19" t="n">
        <f aca="false">IFERROR(VLOOKUP(A11147,Personal!$A$6:$F$112,2,FALSE()),"")</f>
        <v>0</v>
      </c>
      <c r="C11147" s="19" t="n">
        <f aca="false">IFERROR(VLOOKUP(A11147,Personal!$A$6:$F$112,3,FALSE()),"")</f>
        <v>0</v>
      </c>
      <c r="D11147" s="19" t="s">
        <v>78</v>
      </c>
      <c r="E11147" s="19" t="s">
        <v>79</v>
      </c>
      <c r="F11147" s="19" t="s">
        <v>80</v>
      </c>
      <c r="G11147" s="19" t="s">
        <v>291</v>
      </c>
      <c r="H11147" s="19" t="n">
        <f aca="false">IF(OR(VLOOKUP(A11147,Personal!$A$6:$F$112,5,FALSE())&lt;&gt;"Sí",N11147="No aplica"),0,'Catàleg GRAE'!D28)</f>
        <v>1</v>
      </c>
      <c r="I11147" s="20"/>
      <c r="J11147" s="20"/>
      <c r="K11147" s="20"/>
      <c r="L11147" s="21"/>
      <c r="M11147" s="21"/>
      <c r="N11147" s="20"/>
      <c r="O11147" s="20"/>
      <c r="P11147" s="19" t="str">
        <f aca="false">IF(I11147="","",I11147-H11147)</f>
        <v/>
      </c>
      <c r="Q11147" s="19" t="str">
        <f aca="true">IF(B11147="","",IF(N11147="No aplica","No aplica",IF(I11147="","Pendent",IF(N11147="Per substituir","Substituir",IF(OR(N11147="No localitzat",N11147="No lliurat"),"Reposar",IF(I11147&lt;H11147,"Reposar",IF(I11147&gt;H11147,"Revisar excedent",IF(AND(G11147="Sí",M11147&lt;&gt;"",M11147&lt;TODAY()),"EPI caducat",IF(AND(G11147="Sí",M11147&lt;&gt;"",M11147&lt;=TODAY()+90),"EPI caduca ≤90 dies",IF(OR(N11147="Deteriorat usable",N11147="Revisió necessària"),"Revisar","OK"))))))))))</f>
      </c>
      <c r="R11147" s="20"/>
    </row>
    <row r="11148" customFormat="false" ht="15" hidden="false" customHeight="false" outlineLevel="0" collapsed="false">
      <c r="A11148" s="19" t="n">
        <v>103</v>
      </c>
      <c r="B11148" s="19" t="n">
        <f aca="false">IFERROR(VLOOKUP(A11148,Personal!$A$6:$F$112,2,FALSE()),"")</f>
        <v>0</v>
      </c>
      <c r="C11148" s="19" t="n">
        <f aca="false">IFERROR(VLOOKUP(A11148,Personal!$A$6:$F$112,3,FALSE()),"")</f>
        <v>0</v>
      </c>
      <c r="D11148" s="19" t="s">
        <v>26</v>
      </c>
      <c r="E11148" s="19" t="s">
        <v>81</v>
      </c>
      <c r="F11148" s="19" t="s">
        <v>82</v>
      </c>
      <c r="G11148" s="19" t="s">
        <v>272</v>
      </c>
      <c r="H11148" s="19" t="n">
        <f aca="false">IF(OR(VLOOKUP(A11148,Personal!$A$6:$F$112,5,FALSE())&lt;&gt;"Sí",N11148="No aplica"),0,'Catàleg GRAE'!D29)</f>
        <v>1</v>
      </c>
      <c r="I11148" s="20"/>
      <c r="J11148" s="20"/>
      <c r="K11148" s="20"/>
      <c r="L11148" s="21"/>
      <c r="M11148" s="21"/>
      <c r="N11148" s="20"/>
      <c r="O11148" s="20"/>
      <c r="P11148" s="19" t="str">
        <f aca="false">IF(I11148="","",I11148-H11148)</f>
        <v/>
      </c>
      <c r="Q11148" s="19" t="str">
        <f aca="true">IF(B11148="","",IF(N11148="No aplica","No aplica",IF(I11148="","Pendent",IF(N11148="Per substituir","Substituir",IF(OR(N11148="No localitzat",N11148="No lliurat"),"Reposar",IF(I11148&lt;H11148,"Reposar",IF(I11148&gt;H11148,"Revisar excedent",IF(AND(G11148="Sí",M11148&lt;&gt;"",M11148&lt;TODAY()),"EPI caducat",IF(AND(G11148="Sí",M11148&lt;&gt;"",M11148&lt;=TODAY()+90),"EPI caduca ≤90 dies",IF(OR(N11148="Deteriorat usable",N11148="Revisió necessària"),"Revisar","OK"))))))))))</f>
      </c>
      <c r="R11148" s="20"/>
    </row>
    <row r="11149" customFormat="false" ht="15" hidden="false" customHeight="false" outlineLevel="0" collapsed="false">
      <c r="A11149" s="19" t="n">
        <v>103</v>
      </c>
      <c r="B11149" s="19" t="n">
        <f aca="false">IFERROR(VLOOKUP(A11149,Personal!$A$6:$F$112,2,FALSE()),"")</f>
        <v>0</v>
      </c>
      <c r="C11149" s="19" t="n">
        <f aca="false">IFERROR(VLOOKUP(A11149,Personal!$A$6:$F$112,3,FALSE()),"")</f>
        <v>0</v>
      </c>
      <c r="D11149" s="19" t="s">
        <v>83</v>
      </c>
      <c r="E11149" s="19" t="s">
        <v>84</v>
      </c>
      <c r="F11149" s="19" t="s">
        <v>85</v>
      </c>
      <c r="G11149" s="19" t="s">
        <v>291</v>
      </c>
      <c r="H11149" s="19" t="n">
        <f aca="false">IF(OR(VLOOKUP(A11149,Personal!$A$6:$F$112,5,FALSE())&lt;&gt;"Sí",N11149="No aplica"),0,'Catàleg GRAE'!D30)</f>
        <v>2</v>
      </c>
      <c r="I11149" s="20"/>
      <c r="J11149" s="20"/>
      <c r="K11149" s="20"/>
      <c r="L11149" s="21"/>
      <c r="M11149" s="21"/>
      <c r="N11149" s="20"/>
      <c r="O11149" s="20"/>
      <c r="P11149" s="19" t="str">
        <f aca="false">IF(I11149="","",I11149-H11149)</f>
        <v/>
      </c>
      <c r="Q11149" s="19" t="str">
        <f aca="true">IF(B11149="","",IF(N11149="No aplica","No aplica",IF(I11149="","Pendent",IF(N11149="Per substituir","Substituir",IF(OR(N11149="No localitzat",N11149="No lliurat"),"Reposar",IF(I11149&lt;H11149,"Reposar",IF(I11149&gt;H11149,"Revisar excedent",IF(AND(G11149="Sí",M11149&lt;&gt;"",M11149&lt;TODAY()),"EPI caducat",IF(AND(G11149="Sí",M11149&lt;&gt;"",M11149&lt;=TODAY()+90),"EPI caduca ≤90 dies",IF(OR(N11149="Deteriorat usable",N11149="Revisió necessària"),"Revisar","OK"))))))))))</f>
      </c>
      <c r="R11149" s="20"/>
    </row>
    <row r="11150" customFormat="false" ht="15" hidden="false" customHeight="false" outlineLevel="0" collapsed="false">
      <c r="A11150" s="19" t="n">
        <v>103</v>
      </c>
      <c r="B11150" s="19" t="n">
        <f aca="false">IFERROR(VLOOKUP(A11150,Personal!$A$6:$F$112,2,FALSE()),"")</f>
        <v>0</v>
      </c>
      <c r="C11150" s="19" t="n">
        <f aca="false">IFERROR(VLOOKUP(A11150,Personal!$A$6:$F$112,3,FALSE()),"")</f>
        <v>0</v>
      </c>
      <c r="D11150" s="19" t="s">
        <v>83</v>
      </c>
      <c r="E11150" s="19" t="s">
        <v>86</v>
      </c>
      <c r="F11150" s="19" t="s">
        <v>87</v>
      </c>
      <c r="G11150" s="19" t="s">
        <v>291</v>
      </c>
      <c r="H11150" s="19" t="n">
        <f aca="false">IF(OR(VLOOKUP(A11150,Personal!$A$6:$F$112,5,FALSE())&lt;&gt;"Sí",N11150="No aplica"),0,'Catàleg GRAE'!D31)</f>
        <v>2</v>
      </c>
      <c r="I11150" s="20"/>
      <c r="J11150" s="20"/>
      <c r="K11150" s="20"/>
      <c r="L11150" s="21"/>
      <c r="M11150" s="21"/>
      <c r="N11150" s="20"/>
      <c r="O11150" s="20"/>
      <c r="P11150" s="19" t="str">
        <f aca="false">IF(I11150="","",I11150-H11150)</f>
        <v/>
      </c>
      <c r="Q11150" s="19" t="str">
        <f aca="true">IF(B11150="","",IF(N11150="No aplica","No aplica",IF(I11150="","Pendent",IF(N11150="Per substituir","Substituir",IF(OR(N11150="No localitzat",N11150="No lliurat"),"Reposar",IF(I11150&lt;H11150,"Reposar",IF(I11150&gt;H11150,"Revisar excedent",IF(AND(G11150="Sí",M11150&lt;&gt;"",M11150&lt;TODAY()),"EPI caducat",IF(AND(G11150="Sí",M11150&lt;&gt;"",M11150&lt;=TODAY()+90),"EPI caduca ≤90 dies",IF(OR(N11150="Deteriorat usable",N11150="Revisió necessària"),"Revisar","OK"))))))))))</f>
      </c>
      <c r="R11150" s="20"/>
    </row>
    <row r="11151" customFormat="false" ht="15" hidden="false" customHeight="false" outlineLevel="0" collapsed="false">
      <c r="A11151" s="19" t="n">
        <v>103</v>
      </c>
      <c r="B11151" s="19" t="n">
        <f aca="false">IFERROR(VLOOKUP(A11151,Personal!$A$6:$F$112,2,FALSE()),"")</f>
        <v>0</v>
      </c>
      <c r="C11151" s="19" t="n">
        <f aca="false">IFERROR(VLOOKUP(A11151,Personal!$A$6:$F$112,3,FALSE()),"")</f>
        <v>0</v>
      </c>
      <c r="D11151" s="19" t="s">
        <v>83</v>
      </c>
      <c r="E11151" s="19" t="s">
        <v>88</v>
      </c>
      <c r="F11151" s="19" t="s">
        <v>89</v>
      </c>
      <c r="G11151" s="19" t="s">
        <v>291</v>
      </c>
      <c r="H11151" s="19" t="n">
        <f aca="false">IF(OR(VLOOKUP(A11151,Personal!$A$6:$F$112,5,FALSE())&lt;&gt;"Sí",N11151="No aplica"),0,'Catàleg GRAE'!D32)</f>
        <v>2</v>
      </c>
      <c r="I11151" s="20"/>
      <c r="J11151" s="20"/>
      <c r="K11151" s="20"/>
      <c r="L11151" s="21"/>
      <c r="M11151" s="21"/>
      <c r="N11151" s="20"/>
      <c r="O11151" s="20"/>
      <c r="P11151" s="19" t="str">
        <f aca="false">IF(I11151="","",I11151-H11151)</f>
        <v/>
      </c>
      <c r="Q11151" s="19" t="str">
        <f aca="true">IF(B11151="","",IF(N11151="No aplica","No aplica",IF(I11151="","Pendent",IF(N11151="Per substituir","Substituir",IF(OR(N11151="No localitzat",N11151="No lliurat"),"Reposar",IF(I11151&lt;H11151,"Reposar",IF(I11151&gt;H11151,"Revisar excedent",IF(AND(G11151="Sí",M11151&lt;&gt;"",M11151&lt;TODAY()),"EPI caducat",IF(AND(G11151="Sí",M11151&lt;&gt;"",M11151&lt;=TODAY()+90),"EPI caduca ≤90 dies",IF(OR(N11151="Deteriorat usable",N11151="Revisió necessària"),"Revisar","OK"))))))))))</f>
      </c>
      <c r="R11151" s="20"/>
    </row>
    <row r="11152" customFormat="false" ht="15" hidden="false" customHeight="false" outlineLevel="0" collapsed="false">
      <c r="A11152" s="19" t="n">
        <v>103</v>
      </c>
      <c r="B11152" s="19" t="n">
        <f aca="false">IFERROR(VLOOKUP(A11152,Personal!$A$6:$F$112,2,FALSE()),"")</f>
        <v>0</v>
      </c>
      <c r="C11152" s="19" t="n">
        <f aca="false">IFERROR(VLOOKUP(A11152,Personal!$A$6:$F$112,3,FALSE()),"")</f>
        <v>0</v>
      </c>
      <c r="D11152" s="19" t="s">
        <v>83</v>
      </c>
      <c r="E11152" s="19" t="s">
        <v>90</v>
      </c>
      <c r="F11152" s="19" t="s">
        <v>91</v>
      </c>
      <c r="G11152" s="19" t="s">
        <v>291</v>
      </c>
      <c r="H11152" s="19" t="n">
        <f aca="false">IF(OR(VLOOKUP(A11152,Personal!$A$6:$F$112,5,FALSE())&lt;&gt;"Sí",N11152="No aplica"),0,'Catàleg GRAE'!D33)</f>
        <v>1</v>
      </c>
      <c r="I11152" s="20"/>
      <c r="J11152" s="20"/>
      <c r="K11152" s="20"/>
      <c r="L11152" s="21"/>
      <c r="M11152" s="21"/>
      <c r="N11152" s="20"/>
      <c r="O11152" s="20"/>
      <c r="P11152" s="19" t="str">
        <f aca="false">IF(I11152="","",I11152-H11152)</f>
        <v/>
      </c>
      <c r="Q11152" s="19" t="str">
        <f aca="true">IF(B11152="","",IF(N11152="No aplica","No aplica",IF(I11152="","Pendent",IF(N11152="Per substituir","Substituir",IF(OR(N11152="No localitzat",N11152="No lliurat"),"Reposar",IF(I11152&lt;H11152,"Reposar",IF(I11152&gt;H11152,"Revisar excedent",IF(AND(G11152="Sí",M11152&lt;&gt;"",M11152&lt;TODAY()),"EPI caducat",IF(AND(G11152="Sí",M11152&lt;&gt;"",M11152&lt;=TODAY()+90),"EPI caduca ≤90 dies",IF(OR(N11152="Deteriorat usable",N11152="Revisió necessària"),"Revisar","OK"))))))))))</f>
      </c>
      <c r="R11152" s="20"/>
    </row>
    <row r="11153" customFormat="false" ht="15" hidden="false" customHeight="false" outlineLevel="0" collapsed="false">
      <c r="A11153" s="19" t="n">
        <v>103</v>
      </c>
      <c r="B11153" s="19" t="n">
        <f aca="false">IFERROR(VLOOKUP(A11153,Personal!$A$6:$F$112,2,FALSE()),"")</f>
        <v>0</v>
      </c>
      <c r="C11153" s="19" t="n">
        <f aca="false">IFERROR(VLOOKUP(A11153,Personal!$A$6:$F$112,3,FALSE()),"")</f>
        <v>0</v>
      </c>
      <c r="D11153" s="19" t="s">
        <v>40</v>
      </c>
      <c r="E11153" s="19" t="s">
        <v>92</v>
      </c>
      <c r="F11153" s="19" t="s">
        <v>93</v>
      </c>
      <c r="G11153" s="19" t="s">
        <v>291</v>
      </c>
      <c r="H11153" s="19" t="n">
        <f aca="false">IF(OR(VLOOKUP(A11153,Personal!$A$6:$F$112,5,FALSE())&lt;&gt;"Sí",N11153="No aplica"),0,'Catàleg GRAE'!D34)</f>
        <v>1</v>
      </c>
      <c r="I11153" s="20"/>
      <c r="J11153" s="20"/>
      <c r="K11153" s="20"/>
      <c r="L11153" s="21"/>
      <c r="M11153" s="21"/>
      <c r="N11153" s="20"/>
      <c r="O11153" s="20"/>
      <c r="P11153" s="19" t="str">
        <f aca="false">IF(I11153="","",I11153-H11153)</f>
        <v/>
      </c>
      <c r="Q11153" s="19" t="str">
        <f aca="true">IF(B11153="","",IF(N11153="No aplica","No aplica",IF(I11153="","Pendent",IF(N11153="Per substituir","Substituir",IF(OR(N11153="No localitzat",N11153="No lliurat"),"Reposar",IF(I11153&lt;H11153,"Reposar",IF(I11153&gt;H11153,"Revisar excedent",IF(AND(G11153="Sí",M11153&lt;&gt;"",M11153&lt;TODAY()),"EPI caducat",IF(AND(G11153="Sí",M11153&lt;&gt;"",M11153&lt;=TODAY()+90),"EPI caduca ≤90 dies",IF(OR(N11153="Deteriorat usable",N11153="Revisió necessària"),"Revisar","OK"))))))))))</f>
      </c>
      <c r="R11153" s="20"/>
    </row>
    <row r="11154" customFormat="false" ht="15" hidden="false" customHeight="false" outlineLevel="0" collapsed="false">
      <c r="A11154" s="19" t="n">
        <v>103</v>
      </c>
      <c r="B11154" s="19" t="n">
        <f aca="false">IFERROR(VLOOKUP(A11154,Personal!$A$6:$F$112,2,FALSE()),"")</f>
        <v>0</v>
      </c>
      <c r="C11154" s="19" t="n">
        <f aca="false">IFERROR(VLOOKUP(A11154,Personal!$A$6:$F$112,3,FALSE()),"")</f>
        <v>0</v>
      </c>
      <c r="D11154" s="19" t="s">
        <v>94</v>
      </c>
      <c r="E11154" s="19" t="s">
        <v>95</v>
      </c>
      <c r="F11154" s="19" t="s">
        <v>96</v>
      </c>
      <c r="G11154" s="19" t="s">
        <v>291</v>
      </c>
      <c r="H11154" s="19" t="n">
        <f aca="false">IF(OR(VLOOKUP(A11154,Personal!$A$6:$F$112,5,FALSE())&lt;&gt;"Sí",N11154="No aplica"),0,'Catàleg GRAE'!D35)</f>
        <v>1</v>
      </c>
      <c r="I11154" s="20"/>
      <c r="J11154" s="20"/>
      <c r="K11154" s="20"/>
      <c r="L11154" s="21"/>
      <c r="M11154" s="21"/>
      <c r="N11154" s="20"/>
      <c r="O11154" s="20"/>
      <c r="P11154" s="19" t="str">
        <f aca="false">IF(I11154="","",I11154-H11154)</f>
        <v/>
      </c>
      <c r="Q11154" s="19" t="str">
        <f aca="true">IF(B11154="","",IF(N11154="No aplica","No aplica",IF(I11154="","Pendent",IF(N11154="Per substituir","Substituir",IF(OR(N11154="No localitzat",N11154="No lliurat"),"Reposar",IF(I11154&lt;H11154,"Reposar",IF(I11154&gt;H11154,"Revisar excedent",IF(AND(G11154="Sí",M11154&lt;&gt;"",M11154&lt;TODAY()),"EPI caducat",IF(AND(G11154="Sí",M11154&lt;&gt;"",M11154&lt;=TODAY()+90),"EPI caduca ≤90 dies",IF(OR(N11154="Deteriorat usable",N11154="Revisió necessària"),"Revisar","OK"))))))))))</f>
      </c>
      <c r="R11154" s="20"/>
    </row>
    <row r="11155" customFormat="false" ht="15" hidden="false" customHeight="false" outlineLevel="0" collapsed="false">
      <c r="A11155" s="19" t="n">
        <v>103</v>
      </c>
      <c r="B11155" s="19" t="n">
        <f aca="false">IFERROR(VLOOKUP(A11155,Personal!$A$6:$F$112,2,FALSE()),"")</f>
        <v>0</v>
      </c>
      <c r="C11155" s="19" t="n">
        <f aca="false">IFERROR(VLOOKUP(A11155,Personal!$A$6:$F$112,3,FALSE()),"")</f>
        <v>0</v>
      </c>
      <c r="D11155" s="19" t="s">
        <v>97</v>
      </c>
      <c r="E11155" s="19" t="s">
        <v>98</v>
      </c>
      <c r="F11155" s="19" t="s">
        <v>99</v>
      </c>
      <c r="G11155" s="19" t="s">
        <v>291</v>
      </c>
      <c r="H11155" s="19" t="n">
        <f aca="false">IF(OR(VLOOKUP(A11155,Personal!$A$6:$F$112,5,FALSE())&lt;&gt;"Sí",N11155="No aplica"),0,'Catàleg GRAE'!D36)</f>
        <v>3</v>
      </c>
      <c r="I11155" s="20"/>
      <c r="J11155" s="20"/>
      <c r="K11155" s="20"/>
      <c r="L11155" s="21"/>
      <c r="M11155" s="21"/>
      <c r="N11155" s="20"/>
      <c r="O11155" s="20"/>
      <c r="P11155" s="19" t="str">
        <f aca="false">IF(I11155="","",I11155-H11155)</f>
        <v/>
      </c>
      <c r="Q11155" s="19" t="str">
        <f aca="true">IF(B11155="","",IF(N11155="No aplica","No aplica",IF(I11155="","Pendent",IF(N11155="Per substituir","Substituir",IF(OR(N11155="No localitzat",N11155="No lliurat"),"Reposar",IF(I11155&lt;H11155,"Reposar",IF(I11155&gt;H11155,"Revisar excedent",IF(AND(G11155="Sí",M11155&lt;&gt;"",M11155&lt;TODAY()),"EPI caducat",IF(AND(G11155="Sí",M11155&lt;&gt;"",M11155&lt;=TODAY()+90),"EPI caduca ≤90 dies",IF(OR(N11155="Deteriorat usable",N11155="Revisió necessària"),"Revisar","OK"))))))))))</f>
      </c>
      <c r="R11155" s="20"/>
    </row>
    <row r="11156" customFormat="false" ht="15" hidden="false" customHeight="false" outlineLevel="0" collapsed="false">
      <c r="A11156" s="19" t="n">
        <v>103</v>
      </c>
      <c r="B11156" s="19" t="n">
        <f aca="false">IFERROR(VLOOKUP(A11156,Personal!$A$6:$F$112,2,FALSE()),"")</f>
        <v>0</v>
      </c>
      <c r="C11156" s="19" t="n">
        <f aca="false">IFERROR(VLOOKUP(A11156,Personal!$A$6:$F$112,3,FALSE()),"")</f>
        <v>0</v>
      </c>
      <c r="D11156" s="19" t="s">
        <v>97</v>
      </c>
      <c r="E11156" s="19" t="s">
        <v>100</v>
      </c>
      <c r="F11156" s="19" t="s">
        <v>101</v>
      </c>
      <c r="G11156" s="19" t="s">
        <v>291</v>
      </c>
      <c r="H11156" s="19" t="n">
        <f aca="false">IF(OR(VLOOKUP(A11156,Personal!$A$6:$F$112,5,FALSE())&lt;&gt;"Sí",N11156="No aplica"),0,'Catàleg GRAE'!D37)</f>
        <v>1</v>
      </c>
      <c r="I11156" s="20"/>
      <c r="J11156" s="20"/>
      <c r="K11156" s="20"/>
      <c r="L11156" s="21"/>
      <c r="M11156" s="21"/>
      <c r="N11156" s="20"/>
      <c r="O11156" s="20"/>
      <c r="P11156" s="19" t="str">
        <f aca="false">IF(I11156="","",I11156-H11156)</f>
        <v/>
      </c>
      <c r="Q11156" s="19" t="str">
        <f aca="true">IF(B11156="","",IF(N11156="No aplica","No aplica",IF(I11156="","Pendent",IF(N11156="Per substituir","Substituir",IF(OR(N11156="No localitzat",N11156="No lliurat"),"Reposar",IF(I11156&lt;H11156,"Reposar",IF(I11156&gt;H11156,"Revisar excedent",IF(AND(G11156="Sí",M11156&lt;&gt;"",M11156&lt;TODAY()),"EPI caducat",IF(AND(G11156="Sí",M11156&lt;&gt;"",M11156&lt;=TODAY()+90),"EPI caduca ≤90 dies",IF(OR(N11156="Deteriorat usable",N11156="Revisió necessària"),"Revisar","OK"))))))))))</f>
      </c>
      <c r="R11156" s="20"/>
    </row>
    <row r="11157" customFormat="false" ht="15" hidden="false" customHeight="false" outlineLevel="0" collapsed="false">
      <c r="A11157" s="19" t="n">
        <v>103</v>
      </c>
      <c r="B11157" s="19" t="n">
        <f aca="false">IFERROR(VLOOKUP(A11157,Personal!$A$6:$F$112,2,FALSE()),"")</f>
        <v>0</v>
      </c>
      <c r="C11157" s="19" t="n">
        <f aca="false">IFERROR(VLOOKUP(A11157,Personal!$A$6:$F$112,3,FALSE()),"")</f>
        <v>0</v>
      </c>
      <c r="D11157" s="19" t="s">
        <v>102</v>
      </c>
      <c r="E11157" s="19" t="s">
        <v>103</v>
      </c>
      <c r="F11157" s="19" t="s">
        <v>104</v>
      </c>
      <c r="G11157" s="19" t="s">
        <v>291</v>
      </c>
      <c r="H11157" s="19" t="n">
        <f aca="false">IF(OR(VLOOKUP(A11157,Personal!$A$6:$F$112,5,FALSE())&lt;&gt;"Sí",N11157="No aplica"),0,'Catàleg GRAE'!D38)</f>
        <v>1</v>
      </c>
      <c r="I11157" s="20"/>
      <c r="J11157" s="20"/>
      <c r="K11157" s="20"/>
      <c r="L11157" s="21"/>
      <c r="M11157" s="21"/>
      <c r="N11157" s="20"/>
      <c r="O11157" s="20"/>
      <c r="P11157" s="19" t="str">
        <f aca="false">IF(I11157="","",I11157-H11157)</f>
        <v/>
      </c>
      <c r="Q11157" s="19" t="str">
        <f aca="true">IF(B11157="","",IF(N11157="No aplica","No aplica",IF(I11157="","Pendent",IF(N11157="Per substituir","Substituir",IF(OR(N11157="No localitzat",N11157="No lliurat"),"Reposar",IF(I11157&lt;H11157,"Reposar",IF(I11157&gt;H11157,"Revisar excedent",IF(AND(G11157="Sí",M11157&lt;&gt;"",M11157&lt;TODAY()),"EPI caducat",IF(AND(G11157="Sí",M11157&lt;&gt;"",M11157&lt;=TODAY()+90),"EPI caduca ≤90 dies",IF(OR(N11157="Deteriorat usable",N11157="Revisió necessària"),"Revisar","OK"))))))))))</f>
      </c>
      <c r="R11157" s="20"/>
    </row>
    <row r="11158" customFormat="false" ht="15" hidden="false" customHeight="false" outlineLevel="0" collapsed="false">
      <c r="A11158" s="19" t="n">
        <v>103</v>
      </c>
      <c r="B11158" s="19" t="n">
        <f aca="false">IFERROR(VLOOKUP(A11158,Personal!$A$6:$F$112,2,FALSE()),"")</f>
        <v>0</v>
      </c>
      <c r="C11158" s="19" t="n">
        <f aca="false">IFERROR(VLOOKUP(A11158,Personal!$A$6:$F$112,3,FALSE()),"")</f>
        <v>0</v>
      </c>
      <c r="D11158" s="19" t="s">
        <v>97</v>
      </c>
      <c r="E11158" s="19" t="s">
        <v>105</v>
      </c>
      <c r="F11158" s="19" t="s">
        <v>106</v>
      </c>
      <c r="G11158" s="19" t="s">
        <v>291</v>
      </c>
      <c r="H11158" s="19" t="n">
        <f aca="false">IF(OR(VLOOKUP(A11158,Personal!$A$6:$F$112,5,FALSE())&lt;&gt;"Sí",N11158="No aplica"),0,'Catàleg GRAE'!D39)</f>
        <v>3</v>
      </c>
      <c r="I11158" s="20"/>
      <c r="J11158" s="20"/>
      <c r="K11158" s="20"/>
      <c r="L11158" s="21"/>
      <c r="M11158" s="21"/>
      <c r="N11158" s="20"/>
      <c r="O11158" s="20"/>
      <c r="P11158" s="19" t="str">
        <f aca="false">IF(I11158="","",I11158-H11158)</f>
        <v/>
      </c>
      <c r="Q11158" s="19" t="str">
        <f aca="true">IF(B11158="","",IF(N11158="No aplica","No aplica",IF(I11158="","Pendent",IF(N11158="Per substituir","Substituir",IF(OR(N11158="No localitzat",N11158="No lliurat"),"Reposar",IF(I11158&lt;H11158,"Reposar",IF(I11158&gt;H11158,"Revisar excedent",IF(AND(G11158="Sí",M11158&lt;&gt;"",M11158&lt;TODAY()),"EPI caducat",IF(AND(G11158="Sí",M11158&lt;&gt;"",M11158&lt;=TODAY()+90),"EPI caduca ≤90 dies",IF(OR(N11158="Deteriorat usable",N11158="Revisió necessària"),"Revisar","OK"))))))))))</f>
      </c>
      <c r="R11158" s="20"/>
    </row>
    <row r="11159" customFormat="false" ht="15" hidden="false" customHeight="false" outlineLevel="0" collapsed="false">
      <c r="A11159" s="19" t="n">
        <v>103</v>
      </c>
      <c r="B11159" s="19" t="n">
        <f aca="false">IFERROR(VLOOKUP(A11159,Personal!$A$6:$F$112,2,FALSE()),"")</f>
        <v>0</v>
      </c>
      <c r="C11159" s="19" t="n">
        <f aca="false">IFERROR(VLOOKUP(A11159,Personal!$A$6:$F$112,3,FALSE()),"")</f>
        <v>0</v>
      </c>
      <c r="D11159" s="19" t="s">
        <v>97</v>
      </c>
      <c r="E11159" s="19" t="s">
        <v>105</v>
      </c>
      <c r="F11159" s="19" t="s">
        <v>107</v>
      </c>
      <c r="G11159" s="19" t="s">
        <v>291</v>
      </c>
      <c r="H11159" s="19" t="n">
        <f aca="false">IF(OR(VLOOKUP(A11159,Personal!$A$6:$F$112,5,FALSE())&lt;&gt;"Sí",N11159="No aplica"),0,'Catàleg GRAE'!D40)</f>
        <v>3</v>
      </c>
      <c r="I11159" s="20"/>
      <c r="J11159" s="20"/>
      <c r="K11159" s="20"/>
      <c r="L11159" s="21"/>
      <c r="M11159" s="21"/>
      <c r="N11159" s="20"/>
      <c r="O11159" s="20"/>
      <c r="P11159" s="19" t="str">
        <f aca="false">IF(I11159="","",I11159-H11159)</f>
        <v/>
      </c>
      <c r="Q11159" s="19" t="str">
        <f aca="true">IF(B11159="","",IF(N11159="No aplica","No aplica",IF(I11159="","Pendent",IF(N11159="Per substituir","Substituir",IF(OR(N11159="No localitzat",N11159="No lliurat"),"Reposar",IF(I11159&lt;H11159,"Reposar",IF(I11159&gt;H11159,"Revisar excedent",IF(AND(G11159="Sí",M11159&lt;&gt;"",M11159&lt;TODAY()),"EPI caducat",IF(AND(G11159="Sí",M11159&lt;&gt;"",M11159&lt;=TODAY()+90),"EPI caduca ≤90 dies",IF(OR(N11159="Deteriorat usable",N11159="Revisió necessària"),"Revisar","OK"))))))))))</f>
      </c>
      <c r="R11159" s="20"/>
    </row>
    <row r="11160" customFormat="false" ht="15" hidden="false" customHeight="false" outlineLevel="0" collapsed="false">
      <c r="A11160" s="19" t="n">
        <v>103</v>
      </c>
      <c r="B11160" s="19" t="n">
        <f aca="false">IFERROR(VLOOKUP(A11160,Personal!$A$6:$F$112,2,FALSE()),"")</f>
        <v>0</v>
      </c>
      <c r="C11160" s="19" t="n">
        <f aca="false">IFERROR(VLOOKUP(A11160,Personal!$A$6:$F$112,3,FALSE()),"")</f>
        <v>0</v>
      </c>
      <c r="D11160" s="19" t="s">
        <v>97</v>
      </c>
      <c r="E11160" s="19" t="s">
        <v>108</v>
      </c>
      <c r="F11160" s="19" t="s">
        <v>109</v>
      </c>
      <c r="G11160" s="19" t="s">
        <v>291</v>
      </c>
      <c r="H11160" s="19" t="n">
        <f aca="false">IF(OR(VLOOKUP(A11160,Personal!$A$6:$F$112,5,FALSE())&lt;&gt;"Sí",N11160="No aplica"),0,'Catàleg GRAE'!D41)</f>
        <v>2</v>
      </c>
      <c r="I11160" s="20"/>
      <c r="J11160" s="20"/>
      <c r="K11160" s="20"/>
      <c r="L11160" s="21"/>
      <c r="M11160" s="21"/>
      <c r="N11160" s="20"/>
      <c r="O11160" s="20"/>
      <c r="P11160" s="19" t="str">
        <f aca="false">IF(I11160="","",I11160-H11160)</f>
        <v/>
      </c>
      <c r="Q11160" s="19" t="str">
        <f aca="true">IF(B11160="","",IF(N11160="No aplica","No aplica",IF(I11160="","Pendent",IF(N11160="Per substituir","Substituir",IF(OR(N11160="No localitzat",N11160="No lliurat"),"Reposar",IF(I11160&lt;H11160,"Reposar",IF(I11160&gt;H11160,"Revisar excedent",IF(AND(G11160="Sí",M11160&lt;&gt;"",M11160&lt;TODAY()),"EPI caducat",IF(AND(G11160="Sí",M11160&lt;&gt;"",M11160&lt;=TODAY()+90),"EPI caduca ≤90 dies",IF(OR(N11160="Deteriorat usable",N11160="Revisió necessària"),"Revisar","OK"))))))))))</f>
      </c>
      <c r="R11160" s="20"/>
    </row>
    <row r="11161" customFormat="false" ht="15" hidden="false" customHeight="false" outlineLevel="0" collapsed="false">
      <c r="A11161" s="19" t="n">
        <v>103</v>
      </c>
      <c r="B11161" s="19" t="n">
        <f aca="false">IFERROR(VLOOKUP(A11161,Personal!$A$6:$F$112,2,FALSE()),"")</f>
        <v>0</v>
      </c>
      <c r="C11161" s="19" t="n">
        <f aca="false">IFERROR(VLOOKUP(A11161,Personal!$A$6:$F$112,3,FALSE()),"")</f>
        <v>0</v>
      </c>
      <c r="D11161" s="19" t="s">
        <v>97</v>
      </c>
      <c r="E11161" s="19" t="s">
        <v>110</v>
      </c>
      <c r="F11161" s="19" t="s">
        <v>111</v>
      </c>
      <c r="G11161" s="19" t="s">
        <v>291</v>
      </c>
      <c r="H11161" s="19" t="n">
        <f aca="false">IF(OR(VLOOKUP(A11161,Personal!$A$6:$F$112,5,FALSE())&lt;&gt;"Sí",N11161="No aplica"),0,'Catàleg GRAE'!D42)</f>
        <v>1</v>
      </c>
      <c r="I11161" s="20"/>
      <c r="J11161" s="20"/>
      <c r="K11161" s="20"/>
      <c r="L11161" s="21"/>
      <c r="M11161" s="21"/>
      <c r="N11161" s="20"/>
      <c r="O11161" s="20"/>
      <c r="P11161" s="19" t="str">
        <f aca="false">IF(I11161="","",I11161-H11161)</f>
        <v/>
      </c>
      <c r="Q11161" s="19" t="str">
        <f aca="true">IF(B11161="","",IF(N11161="No aplica","No aplica",IF(I11161="","Pendent",IF(N11161="Per substituir","Substituir",IF(OR(N11161="No localitzat",N11161="No lliurat"),"Reposar",IF(I11161&lt;H11161,"Reposar",IF(I11161&gt;H11161,"Revisar excedent",IF(AND(G11161="Sí",M11161&lt;&gt;"",M11161&lt;TODAY()),"EPI caducat",IF(AND(G11161="Sí",M11161&lt;&gt;"",M11161&lt;=TODAY()+90),"EPI caduca ≤90 dies",IF(OR(N11161="Deteriorat usable",N11161="Revisió necessària"),"Revisar","OK"))))))))))</f>
      </c>
      <c r="R11161" s="20"/>
    </row>
    <row r="11162" customFormat="false" ht="15" hidden="false" customHeight="false" outlineLevel="0" collapsed="false">
      <c r="A11162" s="19" t="n">
        <v>103</v>
      </c>
      <c r="B11162" s="19" t="n">
        <f aca="false">IFERROR(VLOOKUP(A11162,Personal!$A$6:$F$112,2,FALSE()),"")</f>
        <v>0</v>
      </c>
      <c r="C11162" s="19" t="n">
        <f aca="false">IFERROR(VLOOKUP(A11162,Personal!$A$6:$F$112,3,FALSE()),"")</f>
        <v>0</v>
      </c>
      <c r="D11162" s="19" t="s">
        <v>112</v>
      </c>
      <c r="E11162" s="19" t="s">
        <v>113</v>
      </c>
      <c r="F11162" s="19" t="s">
        <v>114</v>
      </c>
      <c r="G11162" s="19" t="s">
        <v>291</v>
      </c>
      <c r="H11162" s="19" t="n">
        <f aca="false">IF(OR(VLOOKUP(A11162,Personal!$A$6:$F$112,5,FALSE())&lt;&gt;"Sí",N11162="No aplica"),0,'Catàleg GRAE'!D43)</f>
        <v>2</v>
      </c>
      <c r="I11162" s="20"/>
      <c r="J11162" s="20"/>
      <c r="K11162" s="20"/>
      <c r="L11162" s="21"/>
      <c r="M11162" s="21"/>
      <c r="N11162" s="20"/>
      <c r="O11162" s="20"/>
      <c r="P11162" s="19" t="str">
        <f aca="false">IF(I11162="","",I11162-H11162)</f>
        <v/>
      </c>
      <c r="Q11162" s="19" t="str">
        <f aca="true">IF(B11162="","",IF(N11162="No aplica","No aplica",IF(I11162="","Pendent",IF(N11162="Per substituir","Substituir",IF(OR(N11162="No localitzat",N11162="No lliurat"),"Reposar",IF(I11162&lt;H11162,"Reposar",IF(I11162&gt;H11162,"Revisar excedent",IF(AND(G11162="Sí",M11162&lt;&gt;"",M11162&lt;TODAY()),"EPI caducat",IF(AND(G11162="Sí",M11162&lt;&gt;"",M11162&lt;=TODAY()+90),"EPI caduca ≤90 dies",IF(OR(N11162="Deteriorat usable",N11162="Revisió necessària"),"Revisar","OK"))))))))))</f>
      </c>
      <c r="R11162" s="20"/>
    </row>
    <row r="11163" customFormat="false" ht="15" hidden="false" customHeight="false" outlineLevel="0" collapsed="false">
      <c r="A11163" s="19" t="n">
        <v>103</v>
      </c>
      <c r="B11163" s="19" t="n">
        <f aca="false">IFERROR(VLOOKUP(A11163,Personal!$A$6:$F$112,2,FALSE()),"")</f>
        <v>0</v>
      </c>
      <c r="C11163" s="19" t="n">
        <f aca="false">IFERROR(VLOOKUP(A11163,Personal!$A$6:$F$112,3,FALSE()),"")</f>
        <v>0</v>
      </c>
      <c r="D11163" s="19" t="s">
        <v>102</v>
      </c>
      <c r="E11163" s="19" t="s">
        <v>115</v>
      </c>
      <c r="F11163" s="19" t="s">
        <v>116</v>
      </c>
      <c r="G11163" s="19" t="s">
        <v>291</v>
      </c>
      <c r="H11163" s="19" t="n">
        <f aca="false">IF(OR(VLOOKUP(A11163,Personal!$A$6:$F$112,5,FALSE())&lt;&gt;"Sí",N11163="No aplica"),0,'Catàleg GRAE'!D44)</f>
        <v>1</v>
      </c>
      <c r="I11163" s="20"/>
      <c r="J11163" s="20"/>
      <c r="K11163" s="20"/>
      <c r="L11163" s="21"/>
      <c r="M11163" s="21"/>
      <c r="N11163" s="20"/>
      <c r="O11163" s="20"/>
      <c r="P11163" s="19" t="str">
        <f aca="false">IF(I11163="","",I11163-H11163)</f>
        <v/>
      </c>
      <c r="Q11163" s="19" t="str">
        <f aca="true">IF(B11163="","",IF(N11163="No aplica","No aplica",IF(I11163="","Pendent",IF(N11163="Per substituir","Substituir",IF(OR(N11163="No localitzat",N11163="No lliurat"),"Reposar",IF(I11163&lt;H11163,"Reposar",IF(I11163&gt;H11163,"Revisar excedent",IF(AND(G11163="Sí",M11163&lt;&gt;"",M11163&lt;TODAY()),"EPI caducat",IF(AND(G11163="Sí",M11163&lt;&gt;"",M11163&lt;=TODAY()+90),"EPI caduca ≤90 dies",IF(OR(N11163="Deteriorat usable",N11163="Revisió necessària"),"Revisar","OK"))))))))))</f>
      </c>
      <c r="R11163" s="20"/>
    </row>
    <row r="11164" customFormat="false" ht="15" hidden="false" customHeight="false" outlineLevel="0" collapsed="false">
      <c r="A11164" s="19" t="n">
        <v>103</v>
      </c>
      <c r="B11164" s="19" t="n">
        <f aca="false">IFERROR(VLOOKUP(A11164,Personal!$A$6:$F$112,2,FALSE()),"")</f>
        <v>0</v>
      </c>
      <c r="C11164" s="19" t="n">
        <f aca="false">IFERROR(VLOOKUP(A11164,Personal!$A$6:$F$112,3,FALSE()),"")</f>
        <v>0</v>
      </c>
      <c r="D11164" s="19" t="s">
        <v>102</v>
      </c>
      <c r="E11164" s="19" t="s">
        <v>117</v>
      </c>
      <c r="F11164" s="19" t="s">
        <v>118</v>
      </c>
      <c r="G11164" s="19" t="s">
        <v>272</v>
      </c>
      <c r="H11164" s="19" t="n">
        <f aca="false">IF(OR(VLOOKUP(A11164,Personal!$A$6:$F$112,5,FALSE())&lt;&gt;"Sí",N11164="No aplica"),0,'Catàleg GRAE'!D45)</f>
        <v>1</v>
      </c>
      <c r="I11164" s="20"/>
      <c r="J11164" s="20"/>
      <c r="K11164" s="20"/>
      <c r="L11164" s="21"/>
      <c r="M11164" s="21"/>
      <c r="N11164" s="20"/>
      <c r="O11164" s="20"/>
      <c r="P11164" s="19" t="str">
        <f aca="false">IF(I11164="","",I11164-H11164)</f>
        <v/>
      </c>
      <c r="Q11164" s="19" t="str">
        <f aca="true">IF(B11164="","",IF(N11164="No aplica","No aplica",IF(I11164="","Pendent",IF(N11164="Per substituir","Substituir",IF(OR(N11164="No localitzat",N11164="No lliurat"),"Reposar",IF(I11164&lt;H11164,"Reposar",IF(I11164&gt;H11164,"Revisar excedent",IF(AND(G11164="Sí",M11164&lt;&gt;"",M11164&lt;TODAY()),"EPI caducat",IF(AND(G11164="Sí",M11164&lt;&gt;"",M11164&lt;=TODAY()+90),"EPI caduca ≤90 dies",IF(OR(N11164="Deteriorat usable",N11164="Revisió necessària"),"Revisar","OK"))))))))))</f>
      </c>
      <c r="R11164" s="20"/>
    </row>
    <row r="11165" customFormat="false" ht="15" hidden="false" customHeight="false" outlineLevel="0" collapsed="false">
      <c r="A11165" s="19" t="n">
        <v>103</v>
      </c>
      <c r="B11165" s="19" t="n">
        <f aca="false">IFERROR(VLOOKUP(A11165,Personal!$A$6:$F$112,2,FALSE()),"")</f>
        <v>0</v>
      </c>
      <c r="C11165" s="19" t="n">
        <f aca="false">IFERROR(VLOOKUP(A11165,Personal!$A$6:$F$112,3,FALSE()),"")</f>
        <v>0</v>
      </c>
      <c r="D11165" s="19" t="s">
        <v>102</v>
      </c>
      <c r="E11165" s="19" t="s">
        <v>119</v>
      </c>
      <c r="F11165" s="19" t="s">
        <v>120</v>
      </c>
      <c r="G11165" s="19" t="s">
        <v>272</v>
      </c>
      <c r="H11165" s="19" t="n">
        <f aca="false">IF(OR(VLOOKUP(A11165,Personal!$A$6:$F$112,5,FALSE())&lt;&gt;"Sí",N11165="No aplica"),0,'Catàleg GRAE'!D46)</f>
        <v>1</v>
      </c>
      <c r="I11165" s="20"/>
      <c r="J11165" s="20"/>
      <c r="K11165" s="20"/>
      <c r="L11165" s="21"/>
      <c r="M11165" s="21"/>
      <c r="N11165" s="20"/>
      <c r="O11165" s="20"/>
      <c r="P11165" s="19" t="str">
        <f aca="false">IF(I11165="","",I11165-H11165)</f>
        <v/>
      </c>
      <c r="Q11165" s="19" t="str">
        <f aca="true">IF(B11165="","",IF(N11165="No aplica","No aplica",IF(I11165="","Pendent",IF(N11165="Per substituir","Substituir",IF(OR(N11165="No localitzat",N11165="No lliurat"),"Reposar",IF(I11165&lt;H11165,"Reposar",IF(I11165&gt;H11165,"Revisar excedent",IF(AND(G11165="Sí",M11165&lt;&gt;"",M11165&lt;TODAY()),"EPI caducat",IF(AND(G11165="Sí",M11165&lt;&gt;"",M11165&lt;=TODAY()+90),"EPI caduca ≤90 dies",IF(OR(N11165="Deteriorat usable",N11165="Revisió necessària"),"Revisar","OK"))))))))))</f>
      </c>
      <c r="R11165" s="20"/>
    </row>
    <row r="11166" customFormat="false" ht="15" hidden="false" customHeight="false" outlineLevel="0" collapsed="false">
      <c r="A11166" s="19" t="n">
        <v>103</v>
      </c>
      <c r="B11166" s="19" t="n">
        <f aca="false">IFERROR(VLOOKUP(A11166,Personal!$A$6:$F$112,2,FALSE()),"")</f>
        <v>0</v>
      </c>
      <c r="C11166" s="19" t="n">
        <f aca="false">IFERROR(VLOOKUP(A11166,Personal!$A$6:$F$112,3,FALSE()),"")</f>
        <v>0</v>
      </c>
      <c r="D11166" s="19" t="s">
        <v>97</v>
      </c>
      <c r="E11166" s="19" t="s">
        <v>121</v>
      </c>
      <c r="F11166" s="19" t="s">
        <v>122</v>
      </c>
      <c r="G11166" s="19" t="s">
        <v>291</v>
      </c>
      <c r="H11166" s="19" t="n">
        <f aca="false">IF(OR(VLOOKUP(A11166,Personal!$A$6:$F$112,5,FALSE())&lt;&gt;"Sí",N11166="No aplica"),0,'Catàleg GRAE'!D47)</f>
        <v>1</v>
      </c>
      <c r="I11166" s="20"/>
      <c r="J11166" s="20"/>
      <c r="K11166" s="20"/>
      <c r="L11166" s="21"/>
      <c r="M11166" s="21"/>
      <c r="N11166" s="20"/>
      <c r="O11166" s="20"/>
      <c r="P11166" s="19" t="str">
        <f aca="false">IF(I11166="","",I11166-H11166)</f>
        <v/>
      </c>
      <c r="Q11166" s="19" t="str">
        <f aca="true">IF(B11166="","",IF(N11166="No aplica","No aplica",IF(I11166="","Pendent",IF(N11166="Per substituir","Substituir",IF(OR(N11166="No localitzat",N11166="No lliurat"),"Reposar",IF(I11166&lt;H11166,"Reposar",IF(I11166&gt;H11166,"Revisar excedent",IF(AND(G11166="Sí",M11166&lt;&gt;"",M11166&lt;TODAY()),"EPI caducat",IF(AND(G11166="Sí",M11166&lt;&gt;"",M11166&lt;=TODAY()+90),"EPI caduca ≤90 dies",IF(OR(N11166="Deteriorat usable",N11166="Revisió necessària"),"Revisar","OK"))))))))))</f>
      </c>
      <c r="R11166" s="20"/>
    </row>
    <row r="11167" customFormat="false" ht="15" hidden="false" customHeight="false" outlineLevel="0" collapsed="false">
      <c r="A11167" s="19" t="n">
        <v>103</v>
      </c>
      <c r="B11167" s="19" t="n">
        <f aca="false">IFERROR(VLOOKUP(A11167,Personal!$A$6:$F$112,2,FALSE()),"")</f>
        <v>0</v>
      </c>
      <c r="C11167" s="19" t="n">
        <f aca="false">IFERROR(VLOOKUP(A11167,Personal!$A$6:$F$112,3,FALSE()),"")</f>
        <v>0</v>
      </c>
      <c r="D11167" s="19" t="s">
        <v>97</v>
      </c>
      <c r="E11167" s="19" t="s">
        <v>123</v>
      </c>
      <c r="F11167" s="19" t="s">
        <v>124</v>
      </c>
      <c r="G11167" s="19" t="s">
        <v>291</v>
      </c>
      <c r="H11167" s="19" t="n">
        <f aca="false">IF(OR(VLOOKUP(A11167,Personal!$A$6:$F$112,5,FALSE())&lt;&gt;"Sí",N11167="No aplica"),0,'Catàleg GRAE'!D48)</f>
        <v>1</v>
      </c>
      <c r="I11167" s="20"/>
      <c r="J11167" s="20"/>
      <c r="K11167" s="20"/>
      <c r="L11167" s="21"/>
      <c r="M11167" s="21"/>
      <c r="N11167" s="20"/>
      <c r="O11167" s="20"/>
      <c r="P11167" s="19" t="str">
        <f aca="false">IF(I11167="","",I11167-H11167)</f>
        <v/>
      </c>
      <c r="Q11167" s="19" t="str">
        <f aca="true">IF(B11167="","",IF(N11167="No aplica","No aplica",IF(I11167="","Pendent",IF(N11167="Per substituir","Substituir",IF(OR(N11167="No localitzat",N11167="No lliurat"),"Reposar",IF(I11167&lt;H11167,"Reposar",IF(I11167&gt;H11167,"Revisar excedent",IF(AND(G11167="Sí",M11167&lt;&gt;"",M11167&lt;TODAY()),"EPI caducat",IF(AND(G11167="Sí",M11167&lt;&gt;"",M11167&lt;=TODAY()+90),"EPI caduca ≤90 dies",IF(OR(N11167="Deteriorat usable",N11167="Revisió necessària"),"Revisar","OK"))))))))))</f>
      </c>
      <c r="R11167" s="20"/>
    </row>
    <row r="11168" customFormat="false" ht="15" hidden="false" customHeight="false" outlineLevel="0" collapsed="false">
      <c r="A11168" s="19" t="n">
        <v>103</v>
      </c>
      <c r="B11168" s="19" t="n">
        <f aca="false">IFERROR(VLOOKUP(A11168,Personal!$A$6:$F$112,2,FALSE()),"")</f>
        <v>0</v>
      </c>
      <c r="C11168" s="19" t="n">
        <f aca="false">IFERROR(VLOOKUP(A11168,Personal!$A$6:$F$112,3,FALSE()),"")</f>
        <v>0</v>
      </c>
      <c r="D11168" s="19" t="s">
        <v>125</v>
      </c>
      <c r="E11168" s="19" t="s">
        <v>126</v>
      </c>
      <c r="F11168" s="19" t="s">
        <v>127</v>
      </c>
      <c r="G11168" s="19" t="s">
        <v>272</v>
      </c>
      <c r="H11168" s="19" t="n">
        <f aca="false">IF(OR(VLOOKUP(A11168,Personal!$A$6:$F$112,5,FALSE())&lt;&gt;"Sí",N11168="No aplica"),0,'Catàleg GRAE'!D49)</f>
        <v>1</v>
      </c>
      <c r="I11168" s="20"/>
      <c r="J11168" s="20"/>
      <c r="K11168" s="20"/>
      <c r="L11168" s="21"/>
      <c r="M11168" s="21"/>
      <c r="N11168" s="20"/>
      <c r="O11168" s="20"/>
      <c r="P11168" s="19" t="str">
        <f aca="false">IF(I11168="","",I11168-H11168)</f>
        <v/>
      </c>
      <c r="Q11168" s="19" t="str">
        <f aca="true">IF(B11168="","",IF(N11168="No aplica","No aplica",IF(I11168="","Pendent",IF(N11168="Per substituir","Substituir",IF(OR(N11168="No localitzat",N11168="No lliurat"),"Reposar",IF(I11168&lt;H11168,"Reposar",IF(I11168&gt;H11168,"Revisar excedent",IF(AND(G11168="Sí",M11168&lt;&gt;"",M11168&lt;TODAY()),"EPI caducat",IF(AND(G11168="Sí",M11168&lt;&gt;"",M11168&lt;=TODAY()+90),"EPI caduca ≤90 dies",IF(OR(N11168="Deteriorat usable",N11168="Revisió necessària"),"Revisar","OK"))))))))))</f>
      </c>
      <c r="R11168" s="20"/>
    </row>
    <row r="11169" customFormat="false" ht="15" hidden="false" customHeight="false" outlineLevel="0" collapsed="false">
      <c r="A11169" s="19" t="n">
        <v>103</v>
      </c>
      <c r="B11169" s="19" t="n">
        <f aca="false">IFERROR(VLOOKUP(A11169,Personal!$A$6:$F$112,2,FALSE()),"")</f>
        <v>0</v>
      </c>
      <c r="C11169" s="19" t="n">
        <f aca="false">IFERROR(VLOOKUP(A11169,Personal!$A$6:$F$112,3,FALSE()),"")</f>
        <v>0</v>
      </c>
      <c r="D11169" s="19" t="s">
        <v>125</v>
      </c>
      <c r="E11169" s="19" t="s">
        <v>128</v>
      </c>
      <c r="F11169" s="19" t="s">
        <v>129</v>
      </c>
      <c r="G11169" s="19" t="s">
        <v>272</v>
      </c>
      <c r="H11169" s="19" t="n">
        <f aca="false">IF(OR(VLOOKUP(A11169,Personal!$A$6:$F$112,5,FALSE())&lt;&gt;"Sí",N11169="No aplica"),0,'Catàleg GRAE'!D50)</f>
        <v>1</v>
      </c>
      <c r="I11169" s="20"/>
      <c r="J11169" s="20"/>
      <c r="K11169" s="20"/>
      <c r="L11169" s="21"/>
      <c r="M11169" s="21"/>
      <c r="N11169" s="20"/>
      <c r="O11169" s="20"/>
      <c r="P11169" s="19" t="str">
        <f aca="false">IF(I11169="","",I11169-H11169)</f>
        <v/>
      </c>
      <c r="Q11169" s="19" t="str">
        <f aca="true">IF(B11169="","",IF(N11169="No aplica","No aplica",IF(I11169="","Pendent",IF(N11169="Per substituir","Substituir",IF(OR(N11169="No localitzat",N11169="No lliurat"),"Reposar",IF(I11169&lt;H11169,"Reposar",IF(I11169&gt;H11169,"Revisar excedent",IF(AND(G11169="Sí",M11169&lt;&gt;"",M11169&lt;TODAY()),"EPI caducat",IF(AND(G11169="Sí",M11169&lt;&gt;"",M11169&lt;=TODAY()+90),"EPI caduca ≤90 dies",IF(OR(N11169="Deteriorat usable",N11169="Revisió necessària"),"Revisar","OK"))))))))))</f>
      </c>
      <c r="R11169" s="20"/>
    </row>
    <row r="11170" customFormat="false" ht="15" hidden="false" customHeight="false" outlineLevel="0" collapsed="false">
      <c r="A11170" s="19" t="n">
        <v>103</v>
      </c>
      <c r="B11170" s="19" t="n">
        <f aca="false">IFERROR(VLOOKUP(A11170,Personal!$A$6:$F$112,2,FALSE()),"")</f>
        <v>0</v>
      </c>
      <c r="C11170" s="19" t="n">
        <f aca="false">IFERROR(VLOOKUP(A11170,Personal!$A$6:$F$112,3,FALSE()),"")</f>
        <v>0</v>
      </c>
      <c r="D11170" s="19" t="s">
        <v>125</v>
      </c>
      <c r="E11170" s="19" t="s">
        <v>130</v>
      </c>
      <c r="F11170" s="19" t="s">
        <v>131</v>
      </c>
      <c r="G11170" s="19" t="s">
        <v>291</v>
      </c>
      <c r="H11170" s="19" t="n">
        <f aca="false">IF(OR(VLOOKUP(A11170,Personal!$A$6:$F$112,5,FALSE())&lt;&gt;"Sí",N11170="No aplica"),0,'Catàleg GRAE'!D51)</f>
        <v>1</v>
      </c>
      <c r="I11170" s="20"/>
      <c r="J11170" s="20"/>
      <c r="K11170" s="20"/>
      <c r="L11170" s="21"/>
      <c r="M11170" s="21"/>
      <c r="N11170" s="20"/>
      <c r="O11170" s="20"/>
      <c r="P11170" s="19" t="str">
        <f aca="false">IF(I11170="","",I11170-H11170)</f>
        <v/>
      </c>
      <c r="Q11170" s="19" t="str">
        <f aca="true">IF(B11170="","",IF(N11170="No aplica","No aplica",IF(I11170="","Pendent",IF(N11170="Per substituir","Substituir",IF(OR(N11170="No localitzat",N11170="No lliurat"),"Reposar",IF(I11170&lt;H11170,"Reposar",IF(I11170&gt;H11170,"Revisar excedent",IF(AND(G11170="Sí",M11170&lt;&gt;"",M11170&lt;TODAY()),"EPI caducat",IF(AND(G11170="Sí",M11170&lt;&gt;"",M11170&lt;=TODAY()+90),"EPI caduca ≤90 dies",IF(OR(N11170="Deteriorat usable",N11170="Revisió necessària"),"Revisar","OK"))))))))))</f>
      </c>
      <c r="R11170" s="20"/>
    </row>
    <row r="11171" customFormat="false" ht="15" hidden="false" customHeight="false" outlineLevel="0" collapsed="false">
      <c r="A11171" s="19" t="n">
        <v>103</v>
      </c>
      <c r="B11171" s="19" t="n">
        <f aca="false">IFERROR(VLOOKUP(A11171,Personal!$A$6:$F$112,2,FALSE()),"")</f>
        <v>0</v>
      </c>
      <c r="C11171" s="19" t="n">
        <f aca="false">IFERROR(VLOOKUP(A11171,Personal!$A$6:$F$112,3,FALSE()),"")</f>
        <v>0</v>
      </c>
      <c r="D11171" s="19" t="s">
        <v>132</v>
      </c>
      <c r="E11171" s="19" t="s">
        <v>133</v>
      </c>
      <c r="F11171" s="19" t="s">
        <v>134</v>
      </c>
      <c r="G11171" s="19" t="s">
        <v>291</v>
      </c>
      <c r="H11171" s="19" t="n">
        <f aca="false">IF(OR(VLOOKUP(A11171,Personal!$A$6:$F$112,5,FALSE())&lt;&gt;"Sí",N11171="No aplica"),0,'Catàleg GRAE'!D52)</f>
        <v>1</v>
      </c>
      <c r="I11171" s="20"/>
      <c r="J11171" s="20"/>
      <c r="K11171" s="20"/>
      <c r="L11171" s="21"/>
      <c r="M11171" s="21"/>
      <c r="N11171" s="20"/>
      <c r="O11171" s="20"/>
      <c r="P11171" s="19" t="str">
        <f aca="false">IF(I11171="","",I11171-H11171)</f>
        <v/>
      </c>
      <c r="Q11171" s="19" t="str">
        <f aca="true">IF(B11171="","",IF(N11171="No aplica","No aplica",IF(I11171="","Pendent",IF(N11171="Per substituir","Substituir",IF(OR(N11171="No localitzat",N11171="No lliurat"),"Reposar",IF(I11171&lt;H11171,"Reposar",IF(I11171&gt;H11171,"Revisar excedent",IF(AND(G11171="Sí",M11171&lt;&gt;"",M11171&lt;TODAY()),"EPI caducat",IF(AND(G11171="Sí",M11171&lt;&gt;"",M11171&lt;=TODAY()+90),"EPI caduca ≤90 dies",IF(OR(N11171="Deteriorat usable",N11171="Revisió necessària"),"Revisar","OK"))))))))))</f>
      </c>
      <c r="R11171" s="20"/>
    </row>
    <row r="11172" customFormat="false" ht="15" hidden="false" customHeight="false" outlineLevel="0" collapsed="false">
      <c r="A11172" s="19" t="n">
        <v>103</v>
      </c>
      <c r="B11172" s="19" t="n">
        <f aca="false">IFERROR(VLOOKUP(A11172,Personal!$A$6:$F$112,2,FALSE()),"")</f>
        <v>0</v>
      </c>
      <c r="C11172" s="19" t="n">
        <f aca="false">IFERROR(VLOOKUP(A11172,Personal!$A$6:$F$112,3,FALSE()),"")</f>
        <v>0</v>
      </c>
      <c r="D11172" s="19" t="s">
        <v>94</v>
      </c>
      <c r="E11172" s="19" t="s">
        <v>135</v>
      </c>
      <c r="F11172" s="19" t="s">
        <v>136</v>
      </c>
      <c r="G11172" s="19" t="s">
        <v>291</v>
      </c>
      <c r="H11172" s="19" t="n">
        <f aca="false">IF(OR(VLOOKUP(A11172,Personal!$A$6:$F$112,5,FALSE())&lt;&gt;"Sí",N11172="No aplica"),0,'Catàleg GRAE'!D53)</f>
        <v>1</v>
      </c>
      <c r="I11172" s="20"/>
      <c r="J11172" s="20"/>
      <c r="K11172" s="20"/>
      <c r="L11172" s="21"/>
      <c r="M11172" s="21"/>
      <c r="N11172" s="20"/>
      <c r="O11172" s="20"/>
      <c r="P11172" s="19" t="str">
        <f aca="false">IF(I11172="","",I11172-H11172)</f>
        <v/>
      </c>
      <c r="Q11172" s="19" t="str">
        <f aca="true">IF(B11172="","",IF(N11172="No aplica","No aplica",IF(I11172="","Pendent",IF(N11172="Per substituir","Substituir",IF(OR(N11172="No localitzat",N11172="No lliurat"),"Reposar",IF(I11172&lt;H11172,"Reposar",IF(I11172&gt;H11172,"Revisar excedent",IF(AND(G11172="Sí",M11172&lt;&gt;"",M11172&lt;TODAY()),"EPI caducat",IF(AND(G11172="Sí",M11172&lt;&gt;"",M11172&lt;=TODAY()+90),"EPI caduca ≤90 dies",IF(OR(N11172="Deteriorat usable",N11172="Revisió necessària"),"Revisar","OK"))))))))))</f>
      </c>
      <c r="R11172" s="20"/>
    </row>
    <row r="11173" customFormat="false" ht="15" hidden="false" customHeight="false" outlineLevel="0" collapsed="false">
      <c r="A11173" s="19" t="n">
        <v>103</v>
      </c>
      <c r="B11173" s="19" t="n">
        <f aca="false">IFERROR(VLOOKUP(A11173,Personal!$A$6:$F$112,2,FALSE()),"")</f>
        <v>0</v>
      </c>
      <c r="C11173" s="19" t="n">
        <f aca="false">IFERROR(VLOOKUP(A11173,Personal!$A$6:$F$112,3,FALSE()),"")</f>
        <v>0</v>
      </c>
      <c r="D11173" s="19" t="s">
        <v>137</v>
      </c>
      <c r="E11173" s="19" t="s">
        <v>138</v>
      </c>
      <c r="F11173" s="19" t="s">
        <v>139</v>
      </c>
      <c r="G11173" s="19" t="s">
        <v>291</v>
      </c>
      <c r="H11173" s="19" t="n">
        <f aca="false">IF(OR(VLOOKUP(A11173,Personal!$A$6:$F$112,5,FALSE())&lt;&gt;"Sí",N11173="No aplica"),0,'Catàleg GRAE'!D54)</f>
        <v>1</v>
      </c>
      <c r="I11173" s="20"/>
      <c r="J11173" s="20"/>
      <c r="K11173" s="20"/>
      <c r="L11173" s="21"/>
      <c r="M11173" s="21"/>
      <c r="N11173" s="20"/>
      <c r="O11173" s="20"/>
      <c r="P11173" s="19" t="str">
        <f aca="false">IF(I11173="","",I11173-H11173)</f>
        <v/>
      </c>
      <c r="Q11173" s="19" t="str">
        <f aca="true">IF(B11173="","",IF(N11173="No aplica","No aplica",IF(I11173="","Pendent",IF(N11173="Per substituir","Substituir",IF(OR(N11173="No localitzat",N11173="No lliurat"),"Reposar",IF(I11173&lt;H11173,"Reposar",IF(I11173&gt;H11173,"Revisar excedent",IF(AND(G11173="Sí",M11173&lt;&gt;"",M11173&lt;TODAY()),"EPI caducat",IF(AND(G11173="Sí",M11173&lt;&gt;"",M11173&lt;=TODAY()+90),"EPI caduca ≤90 dies",IF(OR(N11173="Deteriorat usable",N11173="Revisió necessària"),"Revisar","OK"))))))))))</f>
      </c>
      <c r="R11173" s="20"/>
    </row>
    <row r="11174" customFormat="false" ht="15" hidden="false" customHeight="false" outlineLevel="0" collapsed="false">
      <c r="A11174" s="19" t="n">
        <v>103</v>
      </c>
      <c r="B11174" s="19" t="n">
        <f aca="false">IFERROR(VLOOKUP(A11174,Personal!$A$6:$F$112,2,FALSE()),"")</f>
        <v>0</v>
      </c>
      <c r="C11174" s="19" t="n">
        <f aca="false">IFERROR(VLOOKUP(A11174,Personal!$A$6:$F$112,3,FALSE()),"")</f>
        <v>0</v>
      </c>
      <c r="D11174" s="19" t="s">
        <v>94</v>
      </c>
      <c r="E11174" s="19" t="s">
        <v>140</v>
      </c>
      <c r="F11174" s="19" t="s">
        <v>141</v>
      </c>
      <c r="G11174" s="19" t="s">
        <v>291</v>
      </c>
      <c r="H11174" s="19" t="n">
        <f aca="false">IF(OR(VLOOKUP(A11174,Personal!$A$6:$F$112,5,FALSE())&lt;&gt;"Sí",N11174="No aplica"),0,'Catàleg GRAE'!D55)</f>
        <v>1</v>
      </c>
      <c r="I11174" s="20"/>
      <c r="J11174" s="20"/>
      <c r="K11174" s="20"/>
      <c r="L11174" s="21"/>
      <c r="M11174" s="21"/>
      <c r="N11174" s="20"/>
      <c r="O11174" s="20"/>
      <c r="P11174" s="19" t="str">
        <f aca="false">IF(I11174="","",I11174-H11174)</f>
        <v/>
      </c>
      <c r="Q11174" s="19" t="str">
        <f aca="true">IF(B11174="","",IF(N11174="No aplica","No aplica",IF(I11174="","Pendent",IF(N11174="Per substituir","Substituir",IF(OR(N11174="No localitzat",N11174="No lliurat"),"Reposar",IF(I11174&lt;H11174,"Reposar",IF(I11174&gt;H11174,"Revisar excedent",IF(AND(G11174="Sí",M11174&lt;&gt;"",M11174&lt;TODAY()),"EPI caducat",IF(AND(G11174="Sí",M11174&lt;&gt;"",M11174&lt;=TODAY()+90),"EPI caduca ≤90 dies",IF(OR(N11174="Deteriorat usable",N11174="Revisió necessària"),"Revisar","OK"))))))))))</f>
      </c>
      <c r="R11174" s="20"/>
    </row>
    <row r="11175" customFormat="false" ht="15" hidden="false" customHeight="false" outlineLevel="0" collapsed="false">
      <c r="A11175" s="19" t="n">
        <v>103</v>
      </c>
      <c r="B11175" s="19" t="n">
        <f aca="false">IFERROR(VLOOKUP(A11175,Personal!$A$6:$F$112,2,FALSE()),"")</f>
        <v>0</v>
      </c>
      <c r="C11175" s="19" t="n">
        <f aca="false">IFERROR(VLOOKUP(A11175,Personal!$A$6:$F$112,3,FALSE()),"")</f>
        <v>0</v>
      </c>
      <c r="D11175" s="19" t="s">
        <v>142</v>
      </c>
      <c r="E11175" s="19" t="s">
        <v>143</v>
      </c>
      <c r="F11175" s="19" t="s">
        <v>144</v>
      </c>
      <c r="G11175" s="19" t="s">
        <v>291</v>
      </c>
      <c r="H11175" s="19" t="n">
        <f aca="false">IF(OR(VLOOKUP(A11175,Personal!$A$6:$F$112,5,FALSE())&lt;&gt;"Sí",N11175="No aplica"),0,'Catàleg GRAE'!D56)</f>
        <v>1</v>
      </c>
      <c r="I11175" s="20"/>
      <c r="J11175" s="20"/>
      <c r="K11175" s="20"/>
      <c r="L11175" s="21"/>
      <c r="M11175" s="21"/>
      <c r="N11175" s="20"/>
      <c r="O11175" s="20"/>
      <c r="P11175" s="19" t="str">
        <f aca="false">IF(I11175="","",I11175-H11175)</f>
        <v/>
      </c>
      <c r="Q11175" s="19" t="str">
        <f aca="true">IF(B11175="","",IF(N11175="No aplica","No aplica",IF(I11175="","Pendent",IF(N11175="Per substituir","Substituir",IF(OR(N11175="No localitzat",N11175="No lliurat"),"Reposar",IF(I11175&lt;H11175,"Reposar",IF(I11175&gt;H11175,"Revisar excedent",IF(AND(G11175="Sí",M11175&lt;&gt;"",M11175&lt;TODAY()),"EPI caducat",IF(AND(G11175="Sí",M11175&lt;&gt;"",M11175&lt;=TODAY()+90),"EPI caduca ≤90 dies",IF(OR(N11175="Deteriorat usable",N11175="Revisió necessària"),"Revisar","OK"))))))))))</f>
      </c>
      <c r="R11175" s="20"/>
    </row>
    <row r="11176" customFormat="false" ht="15" hidden="false" customHeight="false" outlineLevel="0" collapsed="false">
      <c r="A11176" s="19" t="n">
        <v>103</v>
      </c>
      <c r="B11176" s="19" t="n">
        <f aca="false">IFERROR(VLOOKUP(A11176,Personal!$A$6:$F$112,2,FALSE()),"")</f>
        <v>0</v>
      </c>
      <c r="C11176" s="19" t="n">
        <f aca="false">IFERROR(VLOOKUP(A11176,Personal!$A$6:$F$112,3,FALSE()),"")</f>
        <v>0</v>
      </c>
      <c r="D11176" s="19" t="s">
        <v>112</v>
      </c>
      <c r="E11176" s="19" t="s">
        <v>145</v>
      </c>
      <c r="F11176" s="19" t="s">
        <v>146</v>
      </c>
      <c r="G11176" s="19" t="s">
        <v>291</v>
      </c>
      <c r="H11176" s="19" t="n">
        <f aca="false">IF(OR(VLOOKUP(A11176,Personal!$A$6:$F$112,5,FALSE())&lt;&gt;"Sí",N11176="No aplica"),0,'Catàleg GRAE'!D57)</f>
        <v>1</v>
      </c>
      <c r="I11176" s="20"/>
      <c r="J11176" s="20"/>
      <c r="K11176" s="20"/>
      <c r="L11176" s="21"/>
      <c r="M11176" s="21"/>
      <c r="N11176" s="20"/>
      <c r="O11176" s="20"/>
      <c r="P11176" s="19" t="str">
        <f aca="false">IF(I11176="","",I11176-H11176)</f>
        <v/>
      </c>
      <c r="Q11176" s="19" t="str">
        <f aca="true">IF(B11176="","",IF(N11176="No aplica","No aplica",IF(I11176="","Pendent",IF(N11176="Per substituir","Substituir",IF(OR(N11176="No localitzat",N11176="No lliurat"),"Reposar",IF(I11176&lt;H11176,"Reposar",IF(I11176&gt;H11176,"Revisar excedent",IF(AND(G11176="Sí",M11176&lt;&gt;"",M11176&lt;TODAY()),"EPI caducat",IF(AND(G11176="Sí",M11176&lt;&gt;"",M11176&lt;=TODAY()+90),"EPI caduca ≤90 dies",IF(OR(N11176="Deteriorat usable",N11176="Revisió necessària"),"Revisar","OK"))))))))))</f>
      </c>
      <c r="R11176" s="20"/>
    </row>
    <row r="11177" customFormat="false" ht="15" hidden="false" customHeight="false" outlineLevel="0" collapsed="false">
      <c r="A11177" s="19" t="n">
        <v>103</v>
      </c>
      <c r="B11177" s="19" t="n">
        <f aca="false">IFERROR(VLOOKUP(A11177,Personal!$A$6:$F$112,2,FALSE()),"")</f>
        <v>0</v>
      </c>
      <c r="C11177" s="19" t="n">
        <f aca="false">IFERROR(VLOOKUP(A11177,Personal!$A$6:$F$112,3,FALSE()),"")</f>
        <v>0</v>
      </c>
      <c r="D11177" s="19" t="s">
        <v>137</v>
      </c>
      <c r="E11177" s="19" t="s">
        <v>147</v>
      </c>
      <c r="F11177" s="19" t="s">
        <v>148</v>
      </c>
      <c r="G11177" s="19" t="s">
        <v>291</v>
      </c>
      <c r="H11177" s="19" t="n">
        <f aca="false">IF(OR(VLOOKUP(A11177,Personal!$A$6:$F$112,5,FALSE())&lt;&gt;"Sí",N11177="No aplica"),0,'Catàleg GRAE'!D58)</f>
        <v>1</v>
      </c>
      <c r="I11177" s="20"/>
      <c r="J11177" s="20"/>
      <c r="K11177" s="20"/>
      <c r="L11177" s="21"/>
      <c r="M11177" s="21"/>
      <c r="N11177" s="20"/>
      <c r="O11177" s="20"/>
      <c r="P11177" s="19" t="str">
        <f aca="false">IF(I11177="","",I11177-H11177)</f>
        <v/>
      </c>
      <c r="Q11177" s="19" t="str">
        <f aca="true">IF(B11177="","",IF(N11177="No aplica","No aplica",IF(I11177="","Pendent",IF(N11177="Per substituir","Substituir",IF(OR(N11177="No localitzat",N11177="No lliurat"),"Reposar",IF(I11177&lt;H11177,"Reposar",IF(I11177&gt;H11177,"Revisar excedent",IF(AND(G11177="Sí",M11177&lt;&gt;"",M11177&lt;TODAY()),"EPI caducat",IF(AND(G11177="Sí",M11177&lt;&gt;"",M11177&lt;=TODAY()+90),"EPI caduca ≤90 dies",IF(OR(N11177="Deteriorat usable",N11177="Revisió necessària"),"Revisar","OK"))))))))))</f>
      </c>
      <c r="R11177" s="20"/>
    </row>
    <row r="11178" customFormat="false" ht="15" hidden="false" customHeight="false" outlineLevel="0" collapsed="false">
      <c r="A11178" s="19" t="n">
        <v>103</v>
      </c>
      <c r="B11178" s="19" t="n">
        <f aca="false">IFERROR(VLOOKUP(A11178,Personal!$A$6:$F$112,2,FALSE()),"")</f>
        <v>0</v>
      </c>
      <c r="C11178" s="19" t="n">
        <f aca="false">IFERROR(VLOOKUP(A11178,Personal!$A$6:$F$112,3,FALSE()),"")</f>
        <v>0</v>
      </c>
      <c r="D11178" s="19" t="s">
        <v>125</v>
      </c>
      <c r="E11178" s="19" t="s">
        <v>149</v>
      </c>
      <c r="F11178" s="19" t="s">
        <v>150</v>
      </c>
      <c r="G11178" s="19" t="s">
        <v>291</v>
      </c>
      <c r="H11178" s="19" t="n">
        <f aca="false">IF(OR(VLOOKUP(A11178,Personal!$A$6:$F$112,5,FALSE())&lt;&gt;"Sí",N11178="No aplica"),0,'Catàleg GRAE'!D59)</f>
        <v>1</v>
      </c>
      <c r="I11178" s="20"/>
      <c r="J11178" s="20"/>
      <c r="K11178" s="20"/>
      <c r="L11178" s="21"/>
      <c r="M11178" s="21"/>
      <c r="N11178" s="20"/>
      <c r="O11178" s="20"/>
      <c r="P11178" s="19" t="str">
        <f aca="false">IF(I11178="","",I11178-H11178)</f>
        <v/>
      </c>
      <c r="Q11178" s="19" t="str">
        <f aca="true">IF(B11178="","",IF(N11178="No aplica","No aplica",IF(I11178="","Pendent",IF(N11178="Per substituir","Substituir",IF(OR(N11178="No localitzat",N11178="No lliurat"),"Reposar",IF(I11178&lt;H11178,"Reposar",IF(I11178&gt;H11178,"Revisar excedent",IF(AND(G11178="Sí",M11178&lt;&gt;"",M11178&lt;TODAY()),"EPI caducat",IF(AND(G11178="Sí",M11178&lt;&gt;"",M11178&lt;=TODAY()+90),"EPI caduca ≤90 dies",IF(OR(N11178="Deteriorat usable",N11178="Revisió necessària"),"Revisar","OK"))))))))))</f>
      </c>
      <c r="R11178" s="20"/>
    </row>
    <row r="11179" customFormat="false" ht="15" hidden="false" customHeight="false" outlineLevel="0" collapsed="false">
      <c r="A11179" s="19" t="n">
        <v>103</v>
      </c>
      <c r="B11179" s="19" t="n">
        <f aca="false">IFERROR(VLOOKUP(A11179,Personal!$A$6:$F$112,2,FALSE()),"")</f>
        <v>0</v>
      </c>
      <c r="C11179" s="19" t="n">
        <f aca="false">IFERROR(VLOOKUP(A11179,Personal!$A$6:$F$112,3,FALSE()),"")</f>
        <v>0</v>
      </c>
      <c r="D11179" s="19" t="s">
        <v>125</v>
      </c>
      <c r="E11179" s="19" t="s">
        <v>151</v>
      </c>
      <c r="F11179" s="19" t="s">
        <v>152</v>
      </c>
      <c r="G11179" s="19" t="s">
        <v>291</v>
      </c>
      <c r="H11179" s="19" t="n">
        <f aca="false">IF(OR(VLOOKUP(A11179,Personal!$A$6:$F$112,5,FALSE())&lt;&gt;"Sí",N11179="No aplica"),0,'Catàleg GRAE'!D60)</f>
        <v>1</v>
      </c>
      <c r="I11179" s="20"/>
      <c r="J11179" s="20"/>
      <c r="K11179" s="20"/>
      <c r="L11179" s="21"/>
      <c r="M11179" s="21"/>
      <c r="N11179" s="20"/>
      <c r="O11179" s="20"/>
      <c r="P11179" s="19" t="str">
        <f aca="false">IF(I11179="","",I11179-H11179)</f>
        <v/>
      </c>
      <c r="Q11179" s="19" t="str">
        <f aca="true">IF(B11179="","",IF(N11179="No aplica","No aplica",IF(I11179="","Pendent",IF(N11179="Per substituir","Substituir",IF(OR(N11179="No localitzat",N11179="No lliurat"),"Reposar",IF(I11179&lt;H11179,"Reposar",IF(I11179&gt;H11179,"Revisar excedent",IF(AND(G11179="Sí",M11179&lt;&gt;"",M11179&lt;TODAY()),"EPI caducat",IF(AND(G11179="Sí",M11179&lt;&gt;"",M11179&lt;=TODAY()+90),"EPI caduca ≤90 dies",IF(OR(N11179="Deteriorat usable",N11179="Revisió necessària"),"Revisar","OK"))))))))))</f>
      </c>
      <c r="R11179" s="20"/>
    </row>
    <row r="11180" customFormat="false" ht="15" hidden="false" customHeight="false" outlineLevel="0" collapsed="false">
      <c r="A11180" s="19" t="n">
        <v>103</v>
      </c>
      <c r="B11180" s="19" t="n">
        <f aca="false">IFERROR(VLOOKUP(A11180,Personal!$A$6:$F$112,2,FALSE()),"")</f>
        <v>0</v>
      </c>
      <c r="C11180" s="19" t="n">
        <f aca="false">IFERROR(VLOOKUP(A11180,Personal!$A$6:$F$112,3,FALSE()),"")</f>
        <v>0</v>
      </c>
      <c r="D11180" s="19" t="s">
        <v>153</v>
      </c>
      <c r="E11180" s="19" t="s">
        <v>154</v>
      </c>
      <c r="F11180" s="19" t="s">
        <v>155</v>
      </c>
      <c r="G11180" s="19" t="s">
        <v>291</v>
      </c>
      <c r="H11180" s="19" t="n">
        <f aca="false">IF(OR(VLOOKUP(A11180,Personal!$A$6:$F$112,5,FALSE())&lt;&gt;"Sí",N11180="No aplica"),0,'Catàleg GRAE'!D61)</f>
        <v>1</v>
      </c>
      <c r="I11180" s="20"/>
      <c r="J11180" s="20"/>
      <c r="K11180" s="20"/>
      <c r="L11180" s="21"/>
      <c r="M11180" s="21"/>
      <c r="N11180" s="20"/>
      <c r="O11180" s="20"/>
      <c r="P11180" s="19" t="str">
        <f aca="false">IF(I11180="","",I11180-H11180)</f>
        <v/>
      </c>
      <c r="Q11180" s="19" t="str">
        <f aca="true">IF(B11180="","",IF(N11180="No aplica","No aplica",IF(I11180="","Pendent",IF(N11180="Per substituir","Substituir",IF(OR(N11180="No localitzat",N11180="No lliurat"),"Reposar",IF(I11180&lt;H11180,"Reposar",IF(I11180&gt;H11180,"Revisar excedent",IF(AND(G11180="Sí",M11180&lt;&gt;"",M11180&lt;TODAY()),"EPI caducat",IF(AND(G11180="Sí",M11180&lt;&gt;"",M11180&lt;=TODAY()+90),"EPI caduca ≤90 dies",IF(OR(N11180="Deteriorat usable",N11180="Revisió necessària"),"Revisar","OK"))))))))))</f>
      </c>
      <c r="R11180" s="20"/>
    </row>
    <row r="11181" customFormat="false" ht="15" hidden="false" customHeight="false" outlineLevel="0" collapsed="false">
      <c r="A11181" s="19" t="n">
        <v>103</v>
      </c>
      <c r="B11181" s="19" t="n">
        <f aca="false">IFERROR(VLOOKUP(A11181,Personal!$A$6:$F$112,2,FALSE()),"")</f>
        <v>0</v>
      </c>
      <c r="C11181" s="19" t="n">
        <f aca="false">IFERROR(VLOOKUP(A11181,Personal!$A$6:$F$112,3,FALSE()),"")</f>
        <v>0</v>
      </c>
      <c r="D11181" s="19" t="s">
        <v>37</v>
      </c>
      <c r="E11181" s="19" t="s">
        <v>156</v>
      </c>
      <c r="F11181" s="19" t="s">
        <v>157</v>
      </c>
      <c r="G11181" s="19" t="s">
        <v>291</v>
      </c>
      <c r="H11181" s="19" t="n">
        <f aca="false">IF(OR(VLOOKUP(A11181,Personal!$A$6:$F$112,5,FALSE())&lt;&gt;"Sí",N11181="No aplica"),0,'Catàleg GRAE'!D62)</f>
        <v>1</v>
      </c>
      <c r="I11181" s="20"/>
      <c r="J11181" s="20"/>
      <c r="K11181" s="20"/>
      <c r="L11181" s="21"/>
      <c r="M11181" s="21"/>
      <c r="N11181" s="20"/>
      <c r="O11181" s="20"/>
      <c r="P11181" s="19" t="str">
        <f aca="false">IF(I11181="","",I11181-H11181)</f>
        <v/>
      </c>
      <c r="Q11181" s="19" t="str">
        <f aca="true">IF(B11181="","",IF(N11181="No aplica","No aplica",IF(I11181="","Pendent",IF(N11181="Per substituir","Substituir",IF(OR(N11181="No localitzat",N11181="No lliurat"),"Reposar",IF(I11181&lt;H11181,"Reposar",IF(I11181&gt;H11181,"Revisar excedent",IF(AND(G11181="Sí",M11181&lt;&gt;"",M11181&lt;TODAY()),"EPI caducat",IF(AND(G11181="Sí",M11181&lt;&gt;"",M11181&lt;=TODAY()+90),"EPI caduca ≤90 dies",IF(OR(N11181="Deteriorat usable",N11181="Revisió necessària"),"Revisar","OK"))))))))))</f>
      </c>
      <c r="R11181" s="20"/>
    </row>
    <row r="11182" customFormat="false" ht="15" hidden="false" customHeight="false" outlineLevel="0" collapsed="false">
      <c r="A11182" s="19" t="n">
        <v>103</v>
      </c>
      <c r="B11182" s="19" t="n">
        <f aca="false">IFERROR(VLOOKUP(A11182,Personal!$A$6:$F$112,2,FALSE()),"")</f>
        <v>0</v>
      </c>
      <c r="C11182" s="19" t="n">
        <f aca="false">IFERROR(VLOOKUP(A11182,Personal!$A$6:$F$112,3,FALSE()),"")</f>
        <v>0</v>
      </c>
      <c r="D11182" s="19" t="s">
        <v>37</v>
      </c>
      <c r="E11182" s="19" t="s">
        <v>158</v>
      </c>
      <c r="F11182" s="19" t="s">
        <v>159</v>
      </c>
      <c r="G11182" s="19" t="s">
        <v>291</v>
      </c>
      <c r="H11182" s="19" t="n">
        <f aca="false">IF(OR(VLOOKUP(A11182,Personal!$A$6:$F$112,5,FALSE())&lt;&gt;"Sí",N11182="No aplica"),0,'Catàleg GRAE'!D63)</f>
        <v>1</v>
      </c>
      <c r="I11182" s="20"/>
      <c r="J11182" s="20"/>
      <c r="K11182" s="20"/>
      <c r="L11182" s="21"/>
      <c r="M11182" s="21"/>
      <c r="N11182" s="20"/>
      <c r="O11182" s="20"/>
      <c r="P11182" s="19" t="str">
        <f aca="false">IF(I11182="","",I11182-H11182)</f>
        <v/>
      </c>
      <c r="Q11182" s="19" t="str">
        <f aca="true">IF(B11182="","",IF(N11182="No aplica","No aplica",IF(I11182="","Pendent",IF(N11182="Per substituir","Substituir",IF(OR(N11182="No localitzat",N11182="No lliurat"),"Reposar",IF(I11182&lt;H11182,"Reposar",IF(I11182&gt;H11182,"Revisar excedent",IF(AND(G11182="Sí",M11182&lt;&gt;"",M11182&lt;TODAY()),"EPI caducat",IF(AND(G11182="Sí",M11182&lt;&gt;"",M11182&lt;=TODAY()+90),"EPI caduca ≤90 dies",IF(OR(N11182="Deteriorat usable",N11182="Revisió necessària"),"Revisar","OK"))))))))))</f>
      </c>
      <c r="R11182" s="20"/>
    </row>
    <row r="11183" customFormat="false" ht="15" hidden="false" customHeight="false" outlineLevel="0" collapsed="false">
      <c r="A11183" s="19" t="n">
        <v>103</v>
      </c>
      <c r="B11183" s="19" t="n">
        <f aca="false">IFERROR(VLOOKUP(A11183,Personal!$A$6:$F$112,2,FALSE()),"")</f>
        <v>0</v>
      </c>
      <c r="C11183" s="19" t="n">
        <f aca="false">IFERROR(VLOOKUP(A11183,Personal!$A$6:$F$112,3,FALSE()),"")</f>
        <v>0</v>
      </c>
      <c r="D11183" s="19" t="s">
        <v>160</v>
      </c>
      <c r="E11183" s="19" t="s">
        <v>161</v>
      </c>
      <c r="F11183" s="19" t="s">
        <v>162</v>
      </c>
      <c r="G11183" s="19" t="s">
        <v>291</v>
      </c>
      <c r="H11183" s="19" t="n">
        <f aca="false">IF(OR(VLOOKUP(A11183,Personal!$A$6:$F$112,5,FALSE())&lt;&gt;"Sí",N11183="No aplica"),0,'Catàleg GRAE'!D64)</f>
        <v>1</v>
      </c>
      <c r="I11183" s="20"/>
      <c r="J11183" s="20"/>
      <c r="K11183" s="20"/>
      <c r="L11183" s="21"/>
      <c r="M11183" s="21"/>
      <c r="N11183" s="20"/>
      <c r="O11183" s="20"/>
      <c r="P11183" s="19" t="str">
        <f aca="false">IF(I11183="","",I11183-H11183)</f>
        <v/>
      </c>
      <c r="Q11183" s="19" t="str">
        <f aca="true">IF(B11183="","",IF(N11183="No aplica","No aplica",IF(I11183="","Pendent",IF(N11183="Per substituir","Substituir",IF(OR(N11183="No localitzat",N11183="No lliurat"),"Reposar",IF(I11183&lt;H11183,"Reposar",IF(I11183&gt;H11183,"Revisar excedent",IF(AND(G11183="Sí",M11183&lt;&gt;"",M11183&lt;TODAY()),"EPI caducat",IF(AND(G11183="Sí",M11183&lt;&gt;"",M11183&lt;=TODAY()+90),"EPI caduca ≤90 dies",IF(OR(N11183="Deteriorat usable",N11183="Revisió necessària"),"Revisar","OK"))))))))))</f>
      </c>
      <c r="R11183" s="20"/>
    </row>
    <row r="11184" customFormat="false" ht="15" hidden="false" customHeight="false" outlineLevel="0" collapsed="false">
      <c r="A11184" s="19" t="n">
        <v>103</v>
      </c>
      <c r="B11184" s="19" t="n">
        <f aca="false">IFERROR(VLOOKUP(A11184,Personal!$A$6:$F$112,2,FALSE()),"")</f>
        <v>0</v>
      </c>
      <c r="C11184" s="19" t="n">
        <f aca="false">IFERROR(VLOOKUP(A11184,Personal!$A$6:$F$112,3,FALSE()),"")</f>
        <v>0</v>
      </c>
      <c r="D11184" s="19" t="s">
        <v>137</v>
      </c>
      <c r="E11184" s="19" t="s">
        <v>163</v>
      </c>
      <c r="F11184" s="19" t="s">
        <v>164</v>
      </c>
      <c r="G11184" s="19" t="s">
        <v>272</v>
      </c>
      <c r="H11184" s="19" t="n">
        <f aca="false">IF(OR(VLOOKUP(A11184,Personal!$A$6:$F$112,5,FALSE())&lt;&gt;"Sí",N11184="No aplica"),0,'Catàleg GRAE'!D65)</f>
        <v>1</v>
      </c>
      <c r="I11184" s="20"/>
      <c r="J11184" s="20"/>
      <c r="K11184" s="20"/>
      <c r="L11184" s="21"/>
      <c r="M11184" s="21"/>
      <c r="N11184" s="20"/>
      <c r="O11184" s="20"/>
      <c r="P11184" s="19" t="str">
        <f aca="false">IF(I11184="","",I11184-H11184)</f>
        <v/>
      </c>
      <c r="Q11184" s="19" t="str">
        <f aca="true">IF(B11184="","",IF(N11184="No aplica","No aplica",IF(I11184="","Pendent",IF(N11184="Per substituir","Substituir",IF(OR(N11184="No localitzat",N11184="No lliurat"),"Reposar",IF(I11184&lt;H11184,"Reposar",IF(I11184&gt;H11184,"Revisar excedent",IF(AND(G11184="Sí",M11184&lt;&gt;"",M11184&lt;TODAY()),"EPI caducat",IF(AND(G11184="Sí",M11184&lt;&gt;"",M11184&lt;=TODAY()+90),"EPI caduca ≤90 dies",IF(OR(N11184="Deteriorat usable",N11184="Revisió necessària"),"Revisar","OK"))))))))))</f>
      </c>
      <c r="R11184" s="20"/>
    </row>
    <row r="11185" customFormat="false" ht="15" hidden="false" customHeight="false" outlineLevel="0" collapsed="false">
      <c r="A11185" s="19" t="n">
        <v>103</v>
      </c>
      <c r="B11185" s="19" t="n">
        <f aca="false">IFERROR(VLOOKUP(A11185,Personal!$A$6:$F$112,2,FALSE()),"")</f>
        <v>0</v>
      </c>
      <c r="C11185" s="19" t="n">
        <f aca="false">IFERROR(VLOOKUP(A11185,Personal!$A$6:$F$112,3,FALSE()),"")</f>
        <v>0</v>
      </c>
      <c r="D11185" s="19" t="s">
        <v>132</v>
      </c>
      <c r="E11185" s="19" t="s">
        <v>165</v>
      </c>
      <c r="F11185" s="19" t="s">
        <v>166</v>
      </c>
      <c r="G11185" s="19" t="s">
        <v>272</v>
      </c>
      <c r="H11185" s="19" t="n">
        <f aca="false">IF(OR(VLOOKUP(A11185,Personal!$A$6:$F$112,5,FALSE())&lt;&gt;"Sí",N11185="No aplica"),0,'Catàleg GRAE'!D66)</f>
        <v>1</v>
      </c>
      <c r="I11185" s="20"/>
      <c r="J11185" s="20"/>
      <c r="K11185" s="20"/>
      <c r="L11185" s="21"/>
      <c r="M11185" s="21"/>
      <c r="N11185" s="20"/>
      <c r="O11185" s="20"/>
      <c r="P11185" s="19" t="str">
        <f aca="false">IF(I11185="","",I11185-H11185)</f>
        <v/>
      </c>
      <c r="Q11185" s="19" t="str">
        <f aca="true">IF(B11185="","",IF(N11185="No aplica","No aplica",IF(I11185="","Pendent",IF(N11185="Per substituir","Substituir",IF(OR(N11185="No localitzat",N11185="No lliurat"),"Reposar",IF(I11185&lt;H11185,"Reposar",IF(I11185&gt;H11185,"Revisar excedent",IF(AND(G11185="Sí",M11185&lt;&gt;"",M11185&lt;TODAY()),"EPI caducat",IF(AND(G11185="Sí",M11185&lt;&gt;"",M11185&lt;=TODAY()+90),"EPI caduca ≤90 dies",IF(OR(N11185="Deteriorat usable",N11185="Revisió necessària"),"Revisar","OK"))))))))))</f>
      </c>
      <c r="R11185" s="20"/>
    </row>
    <row r="11186" customFormat="false" ht="15" hidden="false" customHeight="false" outlineLevel="0" collapsed="false">
      <c r="A11186" s="19" t="n">
        <v>103</v>
      </c>
      <c r="B11186" s="19" t="n">
        <f aca="false">IFERROR(VLOOKUP(A11186,Personal!$A$6:$F$112,2,FALSE()),"")</f>
        <v>0</v>
      </c>
      <c r="C11186" s="19" t="n">
        <f aca="false">IFERROR(VLOOKUP(A11186,Personal!$A$6:$F$112,3,FALSE()),"")</f>
        <v>0</v>
      </c>
      <c r="D11186" s="19" t="s">
        <v>71</v>
      </c>
      <c r="E11186" s="19" t="s">
        <v>167</v>
      </c>
      <c r="F11186" s="19" t="s">
        <v>168</v>
      </c>
      <c r="G11186" s="19" t="s">
        <v>291</v>
      </c>
      <c r="H11186" s="19" t="n">
        <f aca="false">IF(OR(VLOOKUP(A11186,Personal!$A$6:$F$112,5,FALSE())&lt;&gt;"Sí",N11186="No aplica"),0,'Catàleg GRAE'!D67)</f>
        <v>1</v>
      </c>
      <c r="I11186" s="20"/>
      <c r="J11186" s="20"/>
      <c r="K11186" s="20"/>
      <c r="L11186" s="21"/>
      <c r="M11186" s="21"/>
      <c r="N11186" s="20"/>
      <c r="O11186" s="20"/>
      <c r="P11186" s="19" t="str">
        <f aca="false">IF(I11186="","",I11186-H11186)</f>
        <v/>
      </c>
      <c r="Q11186" s="19" t="str">
        <f aca="true">IF(B11186="","",IF(N11186="No aplica","No aplica",IF(I11186="","Pendent",IF(N11186="Per substituir","Substituir",IF(OR(N11186="No localitzat",N11186="No lliurat"),"Reposar",IF(I11186&lt;H11186,"Reposar",IF(I11186&gt;H11186,"Revisar excedent",IF(AND(G11186="Sí",M11186&lt;&gt;"",M11186&lt;TODAY()),"EPI caducat",IF(AND(G11186="Sí",M11186&lt;&gt;"",M11186&lt;=TODAY()+90),"EPI caduca ≤90 dies",IF(OR(N11186="Deteriorat usable",N11186="Revisió necessària"),"Revisar","OK"))))))))))</f>
      </c>
      <c r="R11186" s="20"/>
    </row>
    <row r="11187" customFormat="false" ht="15" hidden="false" customHeight="false" outlineLevel="0" collapsed="false">
      <c r="A11187" s="19" t="n">
        <v>103</v>
      </c>
      <c r="B11187" s="19" t="n">
        <f aca="false">IFERROR(VLOOKUP(A11187,Personal!$A$6:$F$112,2,FALSE()),"")</f>
        <v>0</v>
      </c>
      <c r="C11187" s="19" t="n">
        <f aca="false">IFERROR(VLOOKUP(A11187,Personal!$A$6:$F$112,3,FALSE()),"")</f>
        <v>0</v>
      </c>
      <c r="D11187" s="19" t="s">
        <v>132</v>
      </c>
      <c r="E11187" s="19" t="s">
        <v>169</v>
      </c>
      <c r="F11187" s="19" t="s">
        <v>170</v>
      </c>
      <c r="G11187" s="19" t="s">
        <v>272</v>
      </c>
      <c r="H11187" s="19" t="n">
        <f aca="false">IF(OR(VLOOKUP(A11187,Personal!$A$6:$F$112,5,FALSE())&lt;&gt;"Sí",N11187="No aplica"),0,'Catàleg GRAE'!D68)</f>
        <v>1</v>
      </c>
      <c r="I11187" s="20"/>
      <c r="J11187" s="20"/>
      <c r="K11187" s="20"/>
      <c r="L11187" s="21"/>
      <c r="M11187" s="21"/>
      <c r="N11187" s="20"/>
      <c r="O11187" s="20"/>
      <c r="P11187" s="19" t="str">
        <f aca="false">IF(I11187="","",I11187-H11187)</f>
        <v/>
      </c>
      <c r="Q11187" s="19" t="str">
        <f aca="true">IF(B11187="","",IF(N11187="No aplica","No aplica",IF(I11187="","Pendent",IF(N11187="Per substituir","Substituir",IF(OR(N11187="No localitzat",N11187="No lliurat"),"Reposar",IF(I11187&lt;H11187,"Reposar",IF(I11187&gt;H11187,"Revisar excedent",IF(AND(G11187="Sí",M11187&lt;&gt;"",M11187&lt;TODAY()),"EPI caducat",IF(AND(G11187="Sí",M11187&lt;&gt;"",M11187&lt;=TODAY()+90),"EPI caduca ≤90 dies",IF(OR(N11187="Deteriorat usable",N11187="Revisió necessària"),"Revisar","OK"))))))))))</f>
      </c>
      <c r="R11187" s="20"/>
    </row>
    <row r="11188" customFormat="false" ht="15" hidden="false" customHeight="false" outlineLevel="0" collapsed="false">
      <c r="A11188" s="19" t="n">
        <v>103</v>
      </c>
      <c r="B11188" s="19" t="n">
        <f aca="false">IFERROR(VLOOKUP(A11188,Personal!$A$6:$F$112,2,FALSE()),"")</f>
        <v>0</v>
      </c>
      <c r="C11188" s="19" t="n">
        <f aca="false">IFERROR(VLOOKUP(A11188,Personal!$A$6:$F$112,3,FALSE()),"")</f>
        <v>0</v>
      </c>
      <c r="D11188" s="19" t="s">
        <v>142</v>
      </c>
      <c r="E11188" s="19" t="s">
        <v>171</v>
      </c>
      <c r="F11188" s="19" t="s">
        <v>172</v>
      </c>
      <c r="G11188" s="19" t="s">
        <v>272</v>
      </c>
      <c r="H11188" s="19" t="n">
        <f aca="false">IF(OR(VLOOKUP(A11188,Personal!$A$6:$F$112,5,FALSE())&lt;&gt;"Sí",N11188="No aplica"),0,'Catàleg GRAE'!D69)</f>
        <v>1</v>
      </c>
      <c r="I11188" s="20"/>
      <c r="J11188" s="20"/>
      <c r="K11188" s="20"/>
      <c r="L11188" s="21"/>
      <c r="M11188" s="21"/>
      <c r="N11188" s="20"/>
      <c r="O11188" s="20"/>
      <c r="P11188" s="19" t="str">
        <f aca="false">IF(I11188="","",I11188-H11188)</f>
        <v/>
      </c>
      <c r="Q11188" s="19" t="str">
        <f aca="true">IF(B11188="","",IF(N11188="No aplica","No aplica",IF(I11188="","Pendent",IF(N11188="Per substituir","Substituir",IF(OR(N11188="No localitzat",N11188="No lliurat"),"Reposar",IF(I11188&lt;H11188,"Reposar",IF(I11188&gt;H11188,"Revisar excedent",IF(AND(G11188="Sí",M11188&lt;&gt;"",M11188&lt;TODAY()),"EPI caducat",IF(AND(G11188="Sí",M11188&lt;&gt;"",M11188&lt;=TODAY()+90),"EPI caduca ≤90 dies",IF(OR(N11188="Deteriorat usable",N11188="Revisió necessària"),"Revisar","OK"))))))))))</f>
      </c>
      <c r="R11188" s="20"/>
    </row>
    <row r="11189" customFormat="false" ht="15" hidden="false" customHeight="false" outlineLevel="0" collapsed="false">
      <c r="A11189" s="19" t="n">
        <v>103</v>
      </c>
      <c r="B11189" s="19" t="n">
        <f aca="false">IFERROR(VLOOKUP(A11189,Personal!$A$6:$F$112,2,FALSE()),"")</f>
        <v>0</v>
      </c>
      <c r="C11189" s="19" t="n">
        <f aca="false">IFERROR(VLOOKUP(A11189,Personal!$A$6:$F$112,3,FALSE()),"")</f>
        <v>0</v>
      </c>
      <c r="D11189" s="19" t="s">
        <v>132</v>
      </c>
      <c r="E11189" s="19" t="s">
        <v>173</v>
      </c>
      <c r="F11189" s="19" t="s">
        <v>174</v>
      </c>
      <c r="G11189" s="19" t="s">
        <v>272</v>
      </c>
      <c r="H11189" s="19" t="n">
        <f aca="false">IF(OR(VLOOKUP(A11189,Personal!$A$6:$F$112,5,FALSE())&lt;&gt;"Sí",N11189="No aplica"),0,'Catàleg GRAE'!D70)</f>
        <v>1</v>
      </c>
      <c r="I11189" s="20"/>
      <c r="J11189" s="20"/>
      <c r="K11189" s="20"/>
      <c r="L11189" s="21"/>
      <c r="M11189" s="21"/>
      <c r="N11189" s="20"/>
      <c r="O11189" s="20"/>
      <c r="P11189" s="19" t="str">
        <f aca="false">IF(I11189="","",I11189-H11189)</f>
        <v/>
      </c>
      <c r="Q11189" s="19" t="str">
        <f aca="true">IF(B11189="","",IF(N11189="No aplica","No aplica",IF(I11189="","Pendent",IF(N11189="Per substituir","Substituir",IF(OR(N11189="No localitzat",N11189="No lliurat"),"Reposar",IF(I11189&lt;H11189,"Reposar",IF(I11189&gt;H11189,"Revisar excedent",IF(AND(G11189="Sí",M11189&lt;&gt;"",M11189&lt;TODAY()),"EPI caducat",IF(AND(G11189="Sí",M11189&lt;&gt;"",M11189&lt;=TODAY()+90),"EPI caduca ≤90 dies",IF(OR(N11189="Deteriorat usable",N11189="Revisió necessària"),"Revisar","OK"))))))))))</f>
      </c>
      <c r="R11189" s="20"/>
    </row>
    <row r="11190" customFormat="false" ht="15" hidden="false" customHeight="false" outlineLevel="0" collapsed="false">
      <c r="A11190" s="19" t="n">
        <v>103</v>
      </c>
      <c r="B11190" s="19" t="n">
        <f aca="false">IFERROR(VLOOKUP(A11190,Personal!$A$6:$F$112,2,FALSE()),"")</f>
        <v>0</v>
      </c>
      <c r="C11190" s="19" t="n">
        <f aca="false">IFERROR(VLOOKUP(A11190,Personal!$A$6:$F$112,3,FALSE()),"")</f>
        <v>0</v>
      </c>
      <c r="D11190" s="19" t="s">
        <v>132</v>
      </c>
      <c r="E11190" s="19" t="s">
        <v>175</v>
      </c>
      <c r="F11190" s="19" t="s">
        <v>176</v>
      </c>
      <c r="G11190" s="19" t="s">
        <v>272</v>
      </c>
      <c r="H11190" s="19" t="n">
        <f aca="false">IF(OR(VLOOKUP(A11190,Personal!$A$6:$F$112,5,FALSE())&lt;&gt;"Sí",N11190="No aplica"),0,'Catàleg GRAE'!D71)</f>
        <v>1</v>
      </c>
      <c r="I11190" s="20"/>
      <c r="J11190" s="20"/>
      <c r="K11190" s="20"/>
      <c r="L11190" s="21"/>
      <c r="M11190" s="21"/>
      <c r="N11190" s="20"/>
      <c r="O11190" s="20"/>
      <c r="P11190" s="19" t="str">
        <f aca="false">IF(I11190="","",I11190-H11190)</f>
        <v/>
      </c>
      <c r="Q11190" s="19" t="str">
        <f aca="true">IF(B11190="","",IF(N11190="No aplica","No aplica",IF(I11190="","Pendent",IF(N11190="Per substituir","Substituir",IF(OR(N11190="No localitzat",N11190="No lliurat"),"Reposar",IF(I11190&lt;H11190,"Reposar",IF(I11190&gt;H11190,"Revisar excedent",IF(AND(G11190="Sí",M11190&lt;&gt;"",M11190&lt;TODAY()),"EPI caducat",IF(AND(G11190="Sí",M11190&lt;&gt;"",M11190&lt;=TODAY()+90),"EPI caduca ≤90 dies",IF(OR(N11190="Deteriorat usable",N11190="Revisió necessària"),"Revisar","OK"))))))))))</f>
      </c>
      <c r="R11190" s="20"/>
    </row>
    <row r="11191" customFormat="false" ht="15" hidden="false" customHeight="false" outlineLevel="0" collapsed="false">
      <c r="A11191" s="19" t="n">
        <v>103</v>
      </c>
      <c r="B11191" s="19" t="n">
        <f aca="false">IFERROR(VLOOKUP(A11191,Personal!$A$6:$F$112,2,FALSE()),"")</f>
        <v>0</v>
      </c>
      <c r="C11191" s="19" t="n">
        <f aca="false">IFERROR(VLOOKUP(A11191,Personal!$A$6:$F$112,3,FALSE()),"")</f>
        <v>0</v>
      </c>
      <c r="D11191" s="19" t="s">
        <v>177</v>
      </c>
      <c r="E11191" s="19" t="s">
        <v>178</v>
      </c>
      <c r="F11191" s="19" t="s">
        <v>179</v>
      </c>
      <c r="G11191" s="19" t="s">
        <v>272</v>
      </c>
      <c r="H11191" s="19" t="n">
        <f aca="false">IF(OR(VLOOKUP(A11191,Personal!$A$6:$F$112,5,FALSE())&lt;&gt;"Sí",N11191="No aplica"),0,'Catàleg GRAE'!D72)</f>
        <v>1</v>
      </c>
      <c r="I11191" s="20"/>
      <c r="J11191" s="20"/>
      <c r="K11191" s="20"/>
      <c r="L11191" s="21"/>
      <c r="M11191" s="21"/>
      <c r="N11191" s="20"/>
      <c r="O11191" s="20"/>
      <c r="P11191" s="19" t="str">
        <f aca="false">IF(I11191="","",I11191-H11191)</f>
        <v/>
      </c>
      <c r="Q11191" s="19" t="str">
        <f aca="true">IF(B11191="","",IF(N11191="No aplica","No aplica",IF(I11191="","Pendent",IF(N11191="Per substituir","Substituir",IF(OR(N11191="No localitzat",N11191="No lliurat"),"Reposar",IF(I11191&lt;H11191,"Reposar",IF(I11191&gt;H11191,"Revisar excedent",IF(AND(G11191="Sí",M11191&lt;&gt;"",M11191&lt;TODAY()),"EPI caducat",IF(AND(G11191="Sí",M11191&lt;&gt;"",M11191&lt;=TODAY()+90),"EPI caduca ≤90 dies",IF(OR(N11191="Deteriorat usable",N11191="Revisió necessària"),"Revisar","OK"))))))))))</f>
      </c>
      <c r="R11191" s="20"/>
    </row>
    <row r="11192" customFormat="false" ht="15" hidden="false" customHeight="false" outlineLevel="0" collapsed="false">
      <c r="A11192" s="19" t="n">
        <v>103</v>
      </c>
      <c r="B11192" s="19" t="n">
        <f aca="false">IFERROR(VLOOKUP(A11192,Personal!$A$6:$F$112,2,FALSE()),"")</f>
        <v>0</v>
      </c>
      <c r="C11192" s="19" t="n">
        <f aca="false">IFERROR(VLOOKUP(A11192,Personal!$A$6:$F$112,3,FALSE()),"")</f>
        <v>0</v>
      </c>
      <c r="D11192" s="19" t="s">
        <v>177</v>
      </c>
      <c r="E11192" s="19" t="s">
        <v>180</v>
      </c>
      <c r="F11192" s="19" t="s">
        <v>181</v>
      </c>
      <c r="G11192" s="19" t="s">
        <v>272</v>
      </c>
      <c r="H11192" s="19" t="n">
        <f aca="false">IF(OR(VLOOKUP(A11192,Personal!$A$6:$F$112,5,FALSE())&lt;&gt;"Sí",N11192="No aplica"),0,'Catàleg GRAE'!D73)</f>
        <v>1</v>
      </c>
      <c r="I11192" s="20"/>
      <c r="J11192" s="20"/>
      <c r="K11192" s="20"/>
      <c r="L11192" s="21"/>
      <c r="M11192" s="21"/>
      <c r="N11192" s="20"/>
      <c r="O11192" s="20"/>
      <c r="P11192" s="19" t="str">
        <f aca="false">IF(I11192="","",I11192-H11192)</f>
        <v/>
      </c>
      <c r="Q11192" s="19" t="str">
        <f aca="true">IF(B11192="","",IF(N11192="No aplica","No aplica",IF(I11192="","Pendent",IF(N11192="Per substituir","Substituir",IF(OR(N11192="No localitzat",N11192="No lliurat"),"Reposar",IF(I11192&lt;H11192,"Reposar",IF(I11192&gt;H11192,"Revisar excedent",IF(AND(G11192="Sí",M11192&lt;&gt;"",M11192&lt;TODAY()),"EPI caducat",IF(AND(G11192="Sí",M11192&lt;&gt;"",M11192&lt;=TODAY()+90),"EPI caduca ≤90 dies",IF(OR(N11192="Deteriorat usable",N11192="Revisió necessària"),"Revisar","OK"))))))))))</f>
      </c>
      <c r="R11192" s="20"/>
    </row>
    <row r="11193" customFormat="false" ht="15" hidden="false" customHeight="false" outlineLevel="0" collapsed="false">
      <c r="A11193" s="19" t="n">
        <v>103</v>
      </c>
      <c r="B11193" s="19" t="n">
        <f aca="false">IFERROR(VLOOKUP(A11193,Personal!$A$6:$F$112,2,FALSE()),"")</f>
        <v>0</v>
      </c>
      <c r="C11193" s="19" t="n">
        <f aca="false">IFERROR(VLOOKUP(A11193,Personal!$A$6:$F$112,3,FALSE()),"")</f>
        <v>0</v>
      </c>
      <c r="D11193" s="19" t="s">
        <v>132</v>
      </c>
      <c r="E11193" s="19" t="s">
        <v>182</v>
      </c>
      <c r="F11193" s="19" t="s">
        <v>183</v>
      </c>
      <c r="G11193" s="19" t="s">
        <v>272</v>
      </c>
      <c r="H11193" s="19" t="n">
        <f aca="false">IF(OR(VLOOKUP(A11193,Personal!$A$6:$F$112,5,FALSE())&lt;&gt;"Sí",N11193="No aplica"),0,'Catàleg GRAE'!D74)</f>
        <v>1</v>
      </c>
      <c r="I11193" s="20"/>
      <c r="J11193" s="20"/>
      <c r="K11193" s="20"/>
      <c r="L11193" s="21"/>
      <c r="M11193" s="21"/>
      <c r="N11193" s="20"/>
      <c r="O11193" s="20"/>
      <c r="P11193" s="19" t="str">
        <f aca="false">IF(I11193="","",I11193-H11193)</f>
        <v/>
      </c>
      <c r="Q11193" s="19" t="str">
        <f aca="true">IF(B11193="","",IF(N11193="No aplica","No aplica",IF(I11193="","Pendent",IF(N11193="Per substituir","Substituir",IF(OR(N11193="No localitzat",N11193="No lliurat"),"Reposar",IF(I11193&lt;H11193,"Reposar",IF(I11193&gt;H11193,"Revisar excedent",IF(AND(G11193="Sí",M11193&lt;&gt;"",M11193&lt;TODAY()),"EPI caducat",IF(AND(G11193="Sí",M11193&lt;&gt;"",M11193&lt;=TODAY()+90),"EPI caduca ≤90 dies",IF(OR(N11193="Deteriorat usable",N11193="Revisió necessària"),"Revisar","OK"))))))))))</f>
      </c>
      <c r="R11193" s="20"/>
    </row>
    <row r="11194" customFormat="false" ht="15" hidden="false" customHeight="false" outlineLevel="0" collapsed="false">
      <c r="A11194" s="19" t="n">
        <v>103</v>
      </c>
      <c r="B11194" s="19" t="n">
        <f aca="false">IFERROR(VLOOKUP(A11194,Personal!$A$6:$F$112,2,FALSE()),"")</f>
        <v>0</v>
      </c>
      <c r="C11194" s="19" t="n">
        <f aca="false">IFERROR(VLOOKUP(A11194,Personal!$A$6:$F$112,3,FALSE()),"")</f>
        <v>0</v>
      </c>
      <c r="D11194" s="19" t="s">
        <v>177</v>
      </c>
      <c r="E11194" s="19" t="s">
        <v>184</v>
      </c>
      <c r="F11194" s="19" t="s">
        <v>185</v>
      </c>
      <c r="G11194" s="19" t="s">
        <v>272</v>
      </c>
      <c r="H11194" s="19" t="n">
        <f aca="false">IF(OR(VLOOKUP(A11194,Personal!$A$6:$F$112,5,FALSE())&lt;&gt;"Sí",N11194="No aplica"),0,'Catàleg GRAE'!D75)</f>
        <v>1</v>
      </c>
      <c r="I11194" s="20"/>
      <c r="J11194" s="20"/>
      <c r="K11194" s="20"/>
      <c r="L11194" s="21"/>
      <c r="M11194" s="21"/>
      <c r="N11194" s="20"/>
      <c r="O11194" s="20"/>
      <c r="P11194" s="19" t="str">
        <f aca="false">IF(I11194="","",I11194-H11194)</f>
        <v/>
      </c>
      <c r="Q11194" s="19" t="str">
        <f aca="true">IF(B11194="","",IF(N11194="No aplica","No aplica",IF(I11194="","Pendent",IF(N11194="Per substituir","Substituir",IF(OR(N11194="No localitzat",N11194="No lliurat"),"Reposar",IF(I11194&lt;H11194,"Reposar",IF(I11194&gt;H11194,"Revisar excedent",IF(AND(G11194="Sí",M11194&lt;&gt;"",M11194&lt;TODAY()),"EPI caducat",IF(AND(G11194="Sí",M11194&lt;&gt;"",M11194&lt;=TODAY()+90),"EPI caduca ≤90 dies",IF(OR(N11194="Deteriorat usable",N11194="Revisió necessària"),"Revisar","OK"))))))))))</f>
      </c>
      <c r="R11194" s="20"/>
    </row>
    <row r="11195" customFormat="false" ht="15" hidden="false" customHeight="false" outlineLevel="0" collapsed="false">
      <c r="A11195" s="19" t="n">
        <v>103</v>
      </c>
      <c r="B11195" s="19" t="n">
        <f aca="false">IFERROR(VLOOKUP(A11195,Personal!$A$6:$F$112,2,FALSE()),"")</f>
        <v>0</v>
      </c>
      <c r="C11195" s="19" t="n">
        <f aca="false">IFERROR(VLOOKUP(A11195,Personal!$A$6:$F$112,3,FALSE()),"")</f>
        <v>0</v>
      </c>
      <c r="D11195" s="19" t="s">
        <v>142</v>
      </c>
      <c r="E11195" s="19" t="s">
        <v>186</v>
      </c>
      <c r="F11195" s="19" t="s">
        <v>187</v>
      </c>
      <c r="G11195" s="19" t="s">
        <v>272</v>
      </c>
      <c r="H11195" s="19" t="n">
        <f aca="false">IF(OR(VLOOKUP(A11195,Personal!$A$6:$F$112,5,FALSE())&lt;&gt;"Sí",N11195="No aplica"),0,'Catàleg GRAE'!D76)</f>
        <v>1</v>
      </c>
      <c r="I11195" s="20"/>
      <c r="J11195" s="20"/>
      <c r="K11195" s="20"/>
      <c r="L11195" s="21"/>
      <c r="M11195" s="21"/>
      <c r="N11195" s="20"/>
      <c r="O11195" s="20"/>
      <c r="P11195" s="19" t="str">
        <f aca="false">IF(I11195="","",I11195-H11195)</f>
        <v/>
      </c>
      <c r="Q11195" s="19" t="str">
        <f aca="true">IF(B11195="","",IF(N11195="No aplica","No aplica",IF(I11195="","Pendent",IF(N11195="Per substituir","Substituir",IF(OR(N11195="No localitzat",N11195="No lliurat"),"Reposar",IF(I11195&lt;H11195,"Reposar",IF(I11195&gt;H11195,"Revisar excedent",IF(AND(G11195="Sí",M11195&lt;&gt;"",M11195&lt;TODAY()),"EPI caducat",IF(AND(G11195="Sí",M11195&lt;&gt;"",M11195&lt;=TODAY()+90),"EPI caduca ≤90 dies",IF(OR(N11195="Deteriorat usable",N11195="Revisió necessària"),"Revisar","OK"))))))))))</f>
      </c>
      <c r="R11195" s="20"/>
    </row>
    <row r="11196" customFormat="false" ht="15" hidden="false" customHeight="false" outlineLevel="0" collapsed="false">
      <c r="A11196" s="19" t="n">
        <v>103</v>
      </c>
      <c r="B11196" s="19" t="n">
        <f aca="false">IFERROR(VLOOKUP(A11196,Personal!$A$6:$F$112,2,FALSE()),"")</f>
        <v>0</v>
      </c>
      <c r="C11196" s="19" t="n">
        <f aca="false">IFERROR(VLOOKUP(A11196,Personal!$A$6:$F$112,3,FALSE()),"")</f>
        <v>0</v>
      </c>
      <c r="D11196" s="19" t="s">
        <v>177</v>
      </c>
      <c r="E11196" s="19" t="s">
        <v>188</v>
      </c>
      <c r="F11196" s="19" t="s">
        <v>189</v>
      </c>
      <c r="G11196" s="19" t="s">
        <v>272</v>
      </c>
      <c r="H11196" s="19" t="n">
        <f aca="false">IF(OR(VLOOKUP(A11196,Personal!$A$6:$F$112,5,FALSE())&lt;&gt;"Sí",N11196="No aplica"),0,'Catàleg GRAE'!D77)</f>
        <v>1</v>
      </c>
      <c r="I11196" s="20"/>
      <c r="J11196" s="20"/>
      <c r="K11196" s="20"/>
      <c r="L11196" s="21"/>
      <c r="M11196" s="21"/>
      <c r="N11196" s="20"/>
      <c r="O11196" s="20"/>
      <c r="P11196" s="19" t="str">
        <f aca="false">IF(I11196="","",I11196-H11196)</f>
        <v/>
      </c>
      <c r="Q11196" s="19" t="str">
        <f aca="true">IF(B11196="","",IF(N11196="No aplica","No aplica",IF(I11196="","Pendent",IF(N11196="Per substituir","Substituir",IF(OR(N11196="No localitzat",N11196="No lliurat"),"Reposar",IF(I11196&lt;H11196,"Reposar",IF(I11196&gt;H11196,"Revisar excedent",IF(AND(G11196="Sí",M11196&lt;&gt;"",M11196&lt;TODAY()),"EPI caducat",IF(AND(G11196="Sí",M11196&lt;&gt;"",M11196&lt;=TODAY()+90),"EPI caduca ≤90 dies",IF(OR(N11196="Deteriorat usable",N11196="Revisió necessària"),"Revisar","OK"))))))))))</f>
      </c>
      <c r="R11196" s="20"/>
    </row>
    <row r="11197" customFormat="false" ht="15" hidden="false" customHeight="false" outlineLevel="0" collapsed="false">
      <c r="A11197" s="19" t="n">
        <v>103</v>
      </c>
      <c r="B11197" s="19" t="n">
        <f aca="false">IFERROR(VLOOKUP(A11197,Personal!$A$6:$F$112,2,FALSE()),"")</f>
        <v>0</v>
      </c>
      <c r="C11197" s="19" t="n">
        <f aca="false">IFERROR(VLOOKUP(A11197,Personal!$A$6:$F$112,3,FALSE()),"")</f>
        <v>0</v>
      </c>
      <c r="D11197" s="19" t="s">
        <v>132</v>
      </c>
      <c r="E11197" s="19" t="s">
        <v>190</v>
      </c>
      <c r="F11197" s="19" t="s">
        <v>191</v>
      </c>
      <c r="G11197" s="19" t="s">
        <v>272</v>
      </c>
      <c r="H11197" s="19" t="n">
        <f aca="false">IF(OR(VLOOKUP(A11197,Personal!$A$6:$F$112,5,FALSE())&lt;&gt;"Sí",N11197="No aplica"),0,'Catàleg GRAE'!D78)</f>
        <v>1</v>
      </c>
      <c r="I11197" s="20"/>
      <c r="J11197" s="20"/>
      <c r="K11197" s="20"/>
      <c r="L11197" s="21"/>
      <c r="M11197" s="21"/>
      <c r="N11197" s="20"/>
      <c r="O11197" s="20"/>
      <c r="P11197" s="19" t="str">
        <f aca="false">IF(I11197="","",I11197-H11197)</f>
        <v/>
      </c>
      <c r="Q11197" s="19" t="str">
        <f aca="true">IF(B11197="","",IF(N11197="No aplica","No aplica",IF(I11197="","Pendent",IF(N11197="Per substituir","Substituir",IF(OR(N11197="No localitzat",N11197="No lliurat"),"Reposar",IF(I11197&lt;H11197,"Reposar",IF(I11197&gt;H11197,"Revisar excedent",IF(AND(G11197="Sí",M11197&lt;&gt;"",M11197&lt;TODAY()),"EPI caducat",IF(AND(G11197="Sí",M11197&lt;&gt;"",M11197&lt;=TODAY()+90),"EPI caduca ≤90 dies",IF(OR(N11197="Deteriorat usable",N11197="Revisió necessària"),"Revisar","OK"))))))))))</f>
      </c>
      <c r="R11197" s="20"/>
    </row>
    <row r="11198" customFormat="false" ht="15" hidden="false" customHeight="false" outlineLevel="0" collapsed="false">
      <c r="A11198" s="19" t="n">
        <v>103</v>
      </c>
      <c r="B11198" s="19" t="n">
        <f aca="false">IFERROR(VLOOKUP(A11198,Personal!$A$6:$F$112,2,FALSE()),"")</f>
        <v>0</v>
      </c>
      <c r="C11198" s="19" t="n">
        <f aca="false">IFERROR(VLOOKUP(A11198,Personal!$A$6:$F$112,3,FALSE()),"")</f>
        <v>0</v>
      </c>
      <c r="D11198" s="19" t="s">
        <v>177</v>
      </c>
      <c r="E11198" s="19" t="s">
        <v>192</v>
      </c>
      <c r="F11198" s="19" t="s">
        <v>193</v>
      </c>
      <c r="G11198" s="19" t="s">
        <v>272</v>
      </c>
      <c r="H11198" s="19" t="n">
        <f aca="false">IF(OR(VLOOKUP(A11198,Personal!$A$6:$F$112,5,FALSE())&lt;&gt;"Sí",N11198="No aplica"),0,'Catàleg GRAE'!D79)</f>
        <v>8</v>
      </c>
      <c r="I11198" s="20"/>
      <c r="J11198" s="20"/>
      <c r="K11198" s="20"/>
      <c r="L11198" s="21"/>
      <c r="M11198" s="21"/>
      <c r="N11198" s="20"/>
      <c r="O11198" s="20"/>
      <c r="P11198" s="19" t="str">
        <f aca="false">IF(I11198="","",I11198-H11198)</f>
        <v/>
      </c>
      <c r="Q11198" s="19" t="str">
        <f aca="true">IF(B11198="","",IF(N11198="No aplica","No aplica",IF(I11198="","Pendent",IF(N11198="Per substituir","Substituir",IF(OR(N11198="No localitzat",N11198="No lliurat"),"Reposar",IF(I11198&lt;H11198,"Reposar",IF(I11198&gt;H11198,"Revisar excedent",IF(AND(G11198="Sí",M11198&lt;&gt;"",M11198&lt;TODAY()),"EPI caducat",IF(AND(G11198="Sí",M11198&lt;&gt;"",M11198&lt;=TODAY()+90),"EPI caduca ≤90 dies",IF(OR(N11198="Deteriorat usable",N11198="Revisió necessària"),"Revisar","OK"))))))))))</f>
      </c>
      <c r="R11198" s="20"/>
    </row>
    <row r="11199" customFormat="false" ht="15" hidden="false" customHeight="false" outlineLevel="0" collapsed="false">
      <c r="A11199" s="19" t="n">
        <v>103</v>
      </c>
      <c r="B11199" s="19" t="n">
        <f aca="false">IFERROR(VLOOKUP(A11199,Personal!$A$6:$F$112,2,FALSE()),"")</f>
        <v>0</v>
      </c>
      <c r="C11199" s="19" t="n">
        <f aca="false">IFERROR(VLOOKUP(A11199,Personal!$A$6:$F$112,3,FALSE()),"")</f>
        <v>0</v>
      </c>
      <c r="D11199" s="19" t="s">
        <v>177</v>
      </c>
      <c r="E11199" s="19" t="s">
        <v>194</v>
      </c>
      <c r="F11199" s="19" t="s">
        <v>195</v>
      </c>
      <c r="G11199" s="19" t="s">
        <v>272</v>
      </c>
      <c r="H11199" s="19" t="n">
        <f aca="false">IF(OR(VLOOKUP(A11199,Personal!$A$6:$F$112,5,FALSE())&lt;&gt;"Sí",N11199="No aplica"),0,'Catàleg GRAE'!D80)</f>
        <v>2</v>
      </c>
      <c r="I11199" s="20"/>
      <c r="J11199" s="20"/>
      <c r="K11199" s="20"/>
      <c r="L11199" s="21"/>
      <c r="M11199" s="21"/>
      <c r="N11199" s="20"/>
      <c r="O11199" s="20"/>
      <c r="P11199" s="19" t="str">
        <f aca="false">IF(I11199="","",I11199-H11199)</f>
        <v/>
      </c>
      <c r="Q11199" s="19" t="str">
        <f aca="true">IF(B11199="","",IF(N11199="No aplica","No aplica",IF(I11199="","Pendent",IF(N11199="Per substituir","Substituir",IF(OR(N11199="No localitzat",N11199="No lliurat"),"Reposar",IF(I11199&lt;H11199,"Reposar",IF(I11199&gt;H11199,"Revisar excedent",IF(AND(G11199="Sí",M11199&lt;&gt;"",M11199&lt;TODAY()),"EPI caducat",IF(AND(G11199="Sí",M11199&lt;&gt;"",M11199&lt;=TODAY()+90),"EPI caduca ≤90 dies",IF(OR(N11199="Deteriorat usable",N11199="Revisió necessària"),"Revisar","OK"))))))))))</f>
      </c>
      <c r="R11199" s="20"/>
    </row>
    <row r="11200" customFormat="false" ht="15" hidden="false" customHeight="false" outlineLevel="0" collapsed="false">
      <c r="A11200" s="19" t="n">
        <v>103</v>
      </c>
      <c r="B11200" s="19" t="n">
        <f aca="false">IFERROR(VLOOKUP(A11200,Personal!$A$6:$F$112,2,FALSE()),"")</f>
        <v>0</v>
      </c>
      <c r="C11200" s="19" t="n">
        <f aca="false">IFERROR(VLOOKUP(A11200,Personal!$A$6:$F$112,3,FALSE()),"")</f>
        <v>0</v>
      </c>
      <c r="D11200" s="19" t="s">
        <v>177</v>
      </c>
      <c r="E11200" s="19" t="s">
        <v>196</v>
      </c>
      <c r="F11200" s="19" t="s">
        <v>197</v>
      </c>
      <c r="G11200" s="19" t="s">
        <v>272</v>
      </c>
      <c r="H11200" s="19" t="n">
        <f aca="false">IF(OR(VLOOKUP(A11200,Personal!$A$6:$F$112,5,FALSE())&lt;&gt;"Sí",N11200="No aplica"),0,'Catàleg GRAE'!D81)</f>
        <v>1</v>
      </c>
      <c r="I11200" s="20"/>
      <c r="J11200" s="20"/>
      <c r="K11200" s="20"/>
      <c r="L11200" s="21"/>
      <c r="M11200" s="21"/>
      <c r="N11200" s="20"/>
      <c r="O11200" s="20"/>
      <c r="P11200" s="19" t="str">
        <f aca="false">IF(I11200="","",I11200-H11200)</f>
        <v/>
      </c>
      <c r="Q11200" s="19" t="str">
        <f aca="true">IF(B11200="","",IF(N11200="No aplica","No aplica",IF(I11200="","Pendent",IF(N11200="Per substituir","Substituir",IF(OR(N11200="No localitzat",N11200="No lliurat"),"Reposar",IF(I11200&lt;H11200,"Reposar",IF(I11200&gt;H11200,"Revisar excedent",IF(AND(G11200="Sí",M11200&lt;&gt;"",M11200&lt;TODAY()),"EPI caducat",IF(AND(G11200="Sí",M11200&lt;&gt;"",M11200&lt;=TODAY()+90),"EPI caduca ≤90 dies",IF(OR(N11200="Deteriorat usable",N11200="Revisió necessària"),"Revisar","OK"))))))))))</f>
      </c>
      <c r="R11200" s="20"/>
    </row>
    <row r="11201" customFormat="false" ht="15" hidden="false" customHeight="false" outlineLevel="0" collapsed="false">
      <c r="A11201" s="19" t="n">
        <v>103</v>
      </c>
      <c r="B11201" s="19" t="n">
        <f aca="false">IFERROR(VLOOKUP(A11201,Personal!$A$6:$F$112,2,FALSE()),"")</f>
        <v>0</v>
      </c>
      <c r="C11201" s="19" t="n">
        <f aca="false">IFERROR(VLOOKUP(A11201,Personal!$A$6:$F$112,3,FALSE()),"")</f>
        <v>0</v>
      </c>
      <c r="D11201" s="19" t="s">
        <v>177</v>
      </c>
      <c r="E11201" s="19" t="s">
        <v>198</v>
      </c>
      <c r="F11201" s="19" t="s">
        <v>199</v>
      </c>
      <c r="G11201" s="19" t="s">
        <v>272</v>
      </c>
      <c r="H11201" s="19" t="n">
        <f aca="false">IF(OR(VLOOKUP(A11201,Personal!$A$6:$F$112,5,FALSE())&lt;&gt;"Sí",N11201="No aplica"),0,'Catàleg GRAE'!D82)</f>
        <v>1</v>
      </c>
      <c r="I11201" s="20"/>
      <c r="J11201" s="20"/>
      <c r="K11201" s="20"/>
      <c r="L11201" s="21"/>
      <c r="M11201" s="21"/>
      <c r="N11201" s="20"/>
      <c r="O11201" s="20"/>
      <c r="P11201" s="19" t="str">
        <f aca="false">IF(I11201="","",I11201-H11201)</f>
        <v/>
      </c>
      <c r="Q11201" s="19" t="str">
        <f aca="true">IF(B11201="","",IF(N11201="No aplica","No aplica",IF(I11201="","Pendent",IF(N11201="Per substituir","Substituir",IF(OR(N11201="No localitzat",N11201="No lliurat"),"Reposar",IF(I11201&lt;H11201,"Reposar",IF(I11201&gt;H11201,"Revisar excedent",IF(AND(G11201="Sí",M11201&lt;&gt;"",M11201&lt;TODAY()),"EPI caducat",IF(AND(G11201="Sí",M11201&lt;&gt;"",M11201&lt;=TODAY()+90),"EPI caduca ≤90 dies",IF(OR(N11201="Deteriorat usable",N11201="Revisió necessària"),"Revisar","OK"))))))))))</f>
      </c>
      <c r="R11201" s="20"/>
    </row>
    <row r="11202" customFormat="false" ht="15" hidden="false" customHeight="false" outlineLevel="0" collapsed="false">
      <c r="A11202" s="19" t="n">
        <v>103</v>
      </c>
      <c r="B11202" s="19" t="n">
        <f aca="false">IFERROR(VLOOKUP(A11202,Personal!$A$6:$F$112,2,FALSE()),"")</f>
        <v>0</v>
      </c>
      <c r="C11202" s="19" t="n">
        <f aca="false">IFERROR(VLOOKUP(A11202,Personal!$A$6:$F$112,3,FALSE()),"")</f>
        <v>0</v>
      </c>
      <c r="D11202" s="19" t="s">
        <v>177</v>
      </c>
      <c r="E11202" s="19" t="s">
        <v>200</v>
      </c>
      <c r="F11202" s="19" t="s">
        <v>201</v>
      </c>
      <c r="G11202" s="19" t="s">
        <v>272</v>
      </c>
      <c r="H11202" s="19" t="n">
        <f aca="false">IF(OR(VLOOKUP(A11202,Personal!$A$6:$F$112,5,FALSE())&lt;&gt;"Sí",N11202="No aplica"),0,'Catàleg GRAE'!D83)</f>
        <v>1</v>
      </c>
      <c r="I11202" s="20"/>
      <c r="J11202" s="20"/>
      <c r="K11202" s="20"/>
      <c r="L11202" s="21"/>
      <c r="M11202" s="21"/>
      <c r="N11202" s="20"/>
      <c r="O11202" s="20"/>
      <c r="P11202" s="19" t="str">
        <f aca="false">IF(I11202="","",I11202-H11202)</f>
        <v/>
      </c>
      <c r="Q11202" s="19" t="str">
        <f aca="true">IF(B11202="","",IF(N11202="No aplica","No aplica",IF(I11202="","Pendent",IF(N11202="Per substituir","Substituir",IF(OR(N11202="No localitzat",N11202="No lliurat"),"Reposar",IF(I11202&lt;H11202,"Reposar",IF(I11202&gt;H11202,"Revisar excedent",IF(AND(G11202="Sí",M11202&lt;&gt;"",M11202&lt;TODAY()),"EPI caducat",IF(AND(G11202="Sí",M11202&lt;&gt;"",M11202&lt;=TODAY()+90),"EPI caduca ≤90 dies",IF(OR(N11202="Deteriorat usable",N11202="Revisió necessària"),"Revisar","OK"))))))))))</f>
      </c>
      <c r="R11202" s="20"/>
    </row>
    <row r="11203" customFormat="false" ht="15" hidden="false" customHeight="false" outlineLevel="0" collapsed="false">
      <c r="A11203" s="19" t="n">
        <v>103</v>
      </c>
      <c r="B11203" s="19" t="n">
        <f aca="false">IFERROR(VLOOKUP(A11203,Personal!$A$6:$F$112,2,FALSE()),"")</f>
        <v>0</v>
      </c>
      <c r="C11203" s="19" t="n">
        <f aca="false">IFERROR(VLOOKUP(A11203,Personal!$A$6:$F$112,3,FALSE()),"")</f>
        <v>0</v>
      </c>
      <c r="D11203" s="19" t="s">
        <v>94</v>
      </c>
      <c r="E11203" s="19" t="s">
        <v>202</v>
      </c>
      <c r="F11203" s="19" t="s">
        <v>203</v>
      </c>
      <c r="G11203" s="19" t="s">
        <v>291</v>
      </c>
      <c r="H11203" s="19" t="n">
        <f aca="false">IF(OR(VLOOKUP(A11203,Personal!$A$6:$F$112,5,FALSE())&lt;&gt;"Sí",N11203="No aplica"),0,'Catàleg GRAE'!D84)</f>
        <v>1</v>
      </c>
      <c r="I11203" s="20"/>
      <c r="J11203" s="20"/>
      <c r="K11203" s="20"/>
      <c r="L11203" s="21"/>
      <c r="M11203" s="21"/>
      <c r="N11203" s="20"/>
      <c r="O11203" s="20"/>
      <c r="P11203" s="19" t="str">
        <f aca="false">IF(I11203="","",I11203-H11203)</f>
        <v/>
      </c>
      <c r="Q11203" s="19" t="str">
        <f aca="true">IF(B11203="","",IF(N11203="No aplica","No aplica",IF(I11203="","Pendent",IF(N11203="Per substituir","Substituir",IF(OR(N11203="No localitzat",N11203="No lliurat"),"Reposar",IF(I11203&lt;H11203,"Reposar",IF(I11203&gt;H11203,"Revisar excedent",IF(AND(G11203="Sí",M11203&lt;&gt;"",M11203&lt;TODAY()),"EPI caducat",IF(AND(G11203="Sí",M11203&lt;&gt;"",M11203&lt;=TODAY()+90),"EPI caduca ≤90 dies",IF(OR(N11203="Deteriorat usable",N11203="Revisió necessària"),"Revisar","OK"))))))))))</f>
      </c>
      <c r="R11203" s="20"/>
    </row>
    <row r="11204" customFormat="false" ht="15" hidden="false" customHeight="false" outlineLevel="0" collapsed="false">
      <c r="A11204" s="19" t="n">
        <v>103</v>
      </c>
      <c r="B11204" s="19" t="n">
        <f aca="false">IFERROR(VLOOKUP(A11204,Personal!$A$6:$F$112,2,FALSE()),"")</f>
        <v>0</v>
      </c>
      <c r="C11204" s="19" t="n">
        <f aca="false">IFERROR(VLOOKUP(A11204,Personal!$A$6:$F$112,3,FALSE()),"")</f>
        <v>0</v>
      </c>
      <c r="D11204" s="19" t="s">
        <v>125</v>
      </c>
      <c r="E11204" s="19" t="s">
        <v>204</v>
      </c>
      <c r="F11204" s="19" t="s">
        <v>205</v>
      </c>
      <c r="G11204" s="19" t="s">
        <v>291</v>
      </c>
      <c r="H11204" s="19" t="n">
        <f aca="false">IF(OR(VLOOKUP(A11204,Personal!$A$6:$F$112,5,FALSE())&lt;&gt;"Sí",N11204="No aplica"),0,'Catàleg GRAE'!D85)</f>
        <v>1</v>
      </c>
      <c r="I11204" s="20"/>
      <c r="J11204" s="20"/>
      <c r="K11204" s="20"/>
      <c r="L11204" s="21"/>
      <c r="M11204" s="21"/>
      <c r="N11204" s="20"/>
      <c r="O11204" s="20"/>
      <c r="P11204" s="19" t="str">
        <f aca="false">IF(I11204="","",I11204-H11204)</f>
        <v/>
      </c>
      <c r="Q11204" s="19" t="str">
        <f aca="true">IF(B11204="","",IF(N11204="No aplica","No aplica",IF(I11204="","Pendent",IF(N11204="Per substituir","Substituir",IF(OR(N11204="No localitzat",N11204="No lliurat"),"Reposar",IF(I11204&lt;H11204,"Reposar",IF(I11204&gt;H11204,"Revisar excedent",IF(AND(G11204="Sí",M11204&lt;&gt;"",M11204&lt;TODAY()),"EPI caducat",IF(AND(G11204="Sí",M11204&lt;&gt;"",M11204&lt;=TODAY()+90),"EPI caduca ≤90 dies",IF(OR(N11204="Deteriorat usable",N11204="Revisió necessària"),"Revisar","OK"))))))))))</f>
      </c>
      <c r="R11204" s="20"/>
    </row>
    <row r="11205" customFormat="false" ht="15" hidden="false" customHeight="false" outlineLevel="0" collapsed="false">
      <c r="A11205" s="19" t="n">
        <v>103</v>
      </c>
      <c r="B11205" s="19" t="n">
        <f aca="false">IFERROR(VLOOKUP(A11205,Personal!$A$6:$F$112,2,FALSE()),"")</f>
        <v>0</v>
      </c>
      <c r="C11205" s="19" t="n">
        <f aca="false">IFERROR(VLOOKUP(A11205,Personal!$A$6:$F$112,3,FALSE()),"")</f>
        <v>0</v>
      </c>
      <c r="D11205" s="19" t="s">
        <v>153</v>
      </c>
      <c r="E11205" s="19" t="s">
        <v>206</v>
      </c>
      <c r="F11205" s="19" t="s">
        <v>207</v>
      </c>
      <c r="G11205" s="19" t="s">
        <v>272</v>
      </c>
      <c r="H11205" s="19" t="n">
        <f aca="false">IF(OR(VLOOKUP(A11205,Personal!$A$6:$F$112,5,FALSE())&lt;&gt;"Sí",N11205="No aplica"),0,'Catàleg GRAE'!D86)</f>
        <v>1</v>
      </c>
      <c r="I11205" s="20"/>
      <c r="J11205" s="20"/>
      <c r="K11205" s="20"/>
      <c r="L11205" s="21"/>
      <c r="M11205" s="21"/>
      <c r="N11205" s="20"/>
      <c r="O11205" s="20"/>
      <c r="P11205" s="19" t="str">
        <f aca="false">IF(I11205="","",I11205-H11205)</f>
        <v/>
      </c>
      <c r="Q11205" s="19" t="str">
        <f aca="true">IF(B11205="","",IF(N11205="No aplica","No aplica",IF(I11205="","Pendent",IF(N11205="Per substituir","Substituir",IF(OR(N11205="No localitzat",N11205="No lliurat"),"Reposar",IF(I11205&lt;H11205,"Reposar",IF(I11205&gt;H11205,"Revisar excedent",IF(AND(G11205="Sí",M11205&lt;&gt;"",M11205&lt;TODAY()),"EPI caducat",IF(AND(G11205="Sí",M11205&lt;&gt;"",M11205&lt;=TODAY()+90),"EPI caduca ≤90 dies",IF(OR(N11205="Deteriorat usable",N11205="Revisió necessària"),"Revisar","OK"))))))))))</f>
      </c>
      <c r="R11205" s="20"/>
    </row>
    <row r="11206" customFormat="false" ht="15" hidden="false" customHeight="false" outlineLevel="0" collapsed="false">
      <c r="A11206" s="19" t="n">
        <v>103</v>
      </c>
      <c r="B11206" s="19" t="n">
        <f aca="false">IFERROR(VLOOKUP(A11206,Personal!$A$6:$F$112,2,FALSE()),"")</f>
        <v>0</v>
      </c>
      <c r="C11206" s="19" t="n">
        <f aca="false">IFERROR(VLOOKUP(A11206,Personal!$A$6:$F$112,3,FALSE()),"")</f>
        <v>0</v>
      </c>
      <c r="D11206" s="19" t="s">
        <v>177</v>
      </c>
      <c r="E11206" s="19" t="s">
        <v>208</v>
      </c>
      <c r="F11206" s="19" t="s">
        <v>209</v>
      </c>
      <c r="G11206" s="19" t="s">
        <v>272</v>
      </c>
      <c r="H11206" s="19" t="n">
        <f aca="false">IF(OR(VLOOKUP(A11206,Personal!$A$6:$F$112,5,FALSE())&lt;&gt;"Sí",N11206="No aplica"),0,'Catàleg GRAE'!D87)</f>
        <v>1</v>
      </c>
      <c r="I11206" s="20"/>
      <c r="J11206" s="20"/>
      <c r="K11206" s="20"/>
      <c r="L11206" s="21"/>
      <c r="M11206" s="21"/>
      <c r="N11206" s="20"/>
      <c r="O11206" s="20"/>
      <c r="P11206" s="19" t="str">
        <f aca="false">IF(I11206="","",I11206-H11206)</f>
        <v/>
      </c>
      <c r="Q11206" s="19" t="str">
        <f aca="true">IF(B11206="","",IF(N11206="No aplica","No aplica",IF(I11206="","Pendent",IF(N11206="Per substituir","Substituir",IF(OR(N11206="No localitzat",N11206="No lliurat"),"Reposar",IF(I11206&lt;H11206,"Reposar",IF(I11206&gt;H11206,"Revisar excedent",IF(AND(G11206="Sí",M11206&lt;&gt;"",M11206&lt;TODAY()),"EPI caducat",IF(AND(G11206="Sí",M11206&lt;&gt;"",M11206&lt;=TODAY()+90),"EPI caduca ≤90 dies",IF(OR(N11206="Deteriorat usable",N11206="Revisió necessària"),"Revisar","OK"))))))))))</f>
      </c>
      <c r="R11206" s="20"/>
    </row>
    <row r="11207" customFormat="false" ht="15" hidden="false" customHeight="false" outlineLevel="0" collapsed="false">
      <c r="A11207" s="19" t="n">
        <v>103</v>
      </c>
      <c r="B11207" s="19" t="n">
        <f aca="false">IFERROR(VLOOKUP(A11207,Personal!$A$6:$F$112,2,FALSE()),"")</f>
        <v>0</v>
      </c>
      <c r="C11207" s="19" t="n">
        <f aca="false">IFERROR(VLOOKUP(A11207,Personal!$A$6:$F$112,3,FALSE()),"")</f>
        <v>0</v>
      </c>
      <c r="D11207" s="19" t="s">
        <v>177</v>
      </c>
      <c r="E11207" s="19" t="s">
        <v>210</v>
      </c>
      <c r="F11207" s="19" t="s">
        <v>211</v>
      </c>
      <c r="G11207" s="19" t="s">
        <v>272</v>
      </c>
      <c r="H11207" s="19" t="n">
        <f aca="false">IF(OR(VLOOKUP(A11207,Personal!$A$6:$F$112,5,FALSE())&lt;&gt;"Sí",N11207="No aplica"),0,'Catàleg GRAE'!D88)</f>
        <v>1</v>
      </c>
      <c r="I11207" s="20"/>
      <c r="J11207" s="20"/>
      <c r="K11207" s="20"/>
      <c r="L11207" s="21"/>
      <c r="M11207" s="21"/>
      <c r="N11207" s="20"/>
      <c r="O11207" s="20"/>
      <c r="P11207" s="19" t="str">
        <f aca="false">IF(I11207="","",I11207-H11207)</f>
        <v/>
      </c>
      <c r="Q11207" s="19" t="str">
        <f aca="true">IF(B11207="","",IF(N11207="No aplica","No aplica",IF(I11207="","Pendent",IF(N11207="Per substituir","Substituir",IF(OR(N11207="No localitzat",N11207="No lliurat"),"Reposar",IF(I11207&lt;H11207,"Reposar",IF(I11207&gt;H11207,"Revisar excedent",IF(AND(G11207="Sí",M11207&lt;&gt;"",M11207&lt;TODAY()),"EPI caducat",IF(AND(G11207="Sí",M11207&lt;&gt;"",M11207&lt;=TODAY()+90),"EPI caduca ≤90 dies",IF(OR(N11207="Deteriorat usable",N11207="Revisió necessària"),"Revisar","OK"))))))))))</f>
      </c>
      <c r="R11207" s="20"/>
    </row>
    <row r="11208" customFormat="false" ht="15" hidden="false" customHeight="false" outlineLevel="0" collapsed="false">
      <c r="A11208" s="19" t="n">
        <v>103</v>
      </c>
      <c r="B11208" s="19" t="n">
        <f aca="false">IFERROR(VLOOKUP(A11208,Personal!$A$6:$F$112,2,FALSE()),"")</f>
        <v>0</v>
      </c>
      <c r="C11208" s="19" t="n">
        <f aca="false">IFERROR(VLOOKUP(A11208,Personal!$A$6:$F$112,3,FALSE()),"")</f>
        <v>0</v>
      </c>
      <c r="D11208" s="19" t="s">
        <v>125</v>
      </c>
      <c r="E11208" s="19" t="s">
        <v>212</v>
      </c>
      <c r="F11208" s="19" t="s">
        <v>213</v>
      </c>
      <c r="G11208" s="19" t="s">
        <v>272</v>
      </c>
      <c r="H11208" s="19" t="n">
        <f aca="false">IF(OR(VLOOKUP(A11208,Personal!$A$6:$F$112,5,FALSE())&lt;&gt;"Sí",N11208="No aplica"),0,'Catàleg GRAE'!D89)</f>
        <v>1</v>
      </c>
      <c r="I11208" s="20"/>
      <c r="J11208" s="20"/>
      <c r="K11208" s="20"/>
      <c r="L11208" s="21"/>
      <c r="M11208" s="21"/>
      <c r="N11208" s="20"/>
      <c r="O11208" s="20"/>
      <c r="P11208" s="19" t="str">
        <f aca="false">IF(I11208="","",I11208-H11208)</f>
        <v/>
      </c>
      <c r="Q11208" s="19" t="str">
        <f aca="true">IF(B11208="","",IF(N11208="No aplica","No aplica",IF(I11208="","Pendent",IF(N11208="Per substituir","Substituir",IF(OR(N11208="No localitzat",N11208="No lliurat"),"Reposar",IF(I11208&lt;H11208,"Reposar",IF(I11208&gt;H11208,"Revisar excedent",IF(AND(G11208="Sí",M11208&lt;&gt;"",M11208&lt;TODAY()),"EPI caducat",IF(AND(G11208="Sí",M11208&lt;&gt;"",M11208&lt;=TODAY()+90),"EPI caduca ≤90 dies",IF(OR(N11208="Deteriorat usable",N11208="Revisió necessària"),"Revisar","OK"))))))))))</f>
      </c>
      <c r="R11208" s="20"/>
    </row>
    <row r="11209" customFormat="false" ht="15" hidden="false" customHeight="false" outlineLevel="0" collapsed="false">
      <c r="A11209" s="19" t="n">
        <v>103</v>
      </c>
      <c r="B11209" s="19" t="n">
        <f aca="false">IFERROR(VLOOKUP(A11209,Personal!$A$6:$F$112,2,FALSE()),"")</f>
        <v>0</v>
      </c>
      <c r="C11209" s="19" t="n">
        <f aca="false">IFERROR(VLOOKUP(A11209,Personal!$A$6:$F$112,3,FALSE()),"")</f>
        <v>0</v>
      </c>
      <c r="D11209" s="19" t="s">
        <v>40</v>
      </c>
      <c r="E11209" s="19" t="s">
        <v>214</v>
      </c>
      <c r="F11209" s="19" t="s">
        <v>215</v>
      </c>
      <c r="G11209" s="19" t="s">
        <v>291</v>
      </c>
      <c r="H11209" s="19" t="n">
        <f aca="false">IF(OR(VLOOKUP(A11209,Personal!$A$6:$F$112,5,FALSE())&lt;&gt;"Sí",N11209="No aplica"),0,'Catàleg GRAE'!D90)</f>
        <v>1</v>
      </c>
      <c r="I11209" s="20"/>
      <c r="J11209" s="20"/>
      <c r="K11209" s="20"/>
      <c r="L11209" s="21"/>
      <c r="M11209" s="21"/>
      <c r="N11209" s="20"/>
      <c r="O11209" s="20"/>
      <c r="P11209" s="19" t="str">
        <f aca="false">IF(I11209="","",I11209-H11209)</f>
        <v/>
      </c>
      <c r="Q11209" s="19" t="str">
        <f aca="true">IF(B11209="","",IF(N11209="No aplica","No aplica",IF(I11209="","Pendent",IF(N11209="Per substituir","Substituir",IF(OR(N11209="No localitzat",N11209="No lliurat"),"Reposar",IF(I11209&lt;H11209,"Reposar",IF(I11209&gt;H11209,"Revisar excedent",IF(AND(G11209="Sí",M11209&lt;&gt;"",M11209&lt;TODAY()),"EPI caducat",IF(AND(G11209="Sí",M11209&lt;&gt;"",M11209&lt;=TODAY()+90),"EPI caduca ≤90 dies",IF(OR(N11209="Deteriorat usable",N11209="Revisió necessària"),"Revisar","OK"))))))))))</f>
      </c>
      <c r="R11209" s="20"/>
    </row>
    <row r="11210" customFormat="false" ht="15" hidden="false" customHeight="false" outlineLevel="0" collapsed="false">
      <c r="A11210" s="19" t="n">
        <v>103</v>
      </c>
      <c r="B11210" s="19" t="n">
        <f aca="false">IFERROR(VLOOKUP(A11210,Personal!$A$6:$F$112,2,FALSE()),"")</f>
        <v>0</v>
      </c>
      <c r="C11210" s="19" t="n">
        <f aca="false">IFERROR(VLOOKUP(A11210,Personal!$A$6:$F$112,3,FALSE()),"")</f>
        <v>0</v>
      </c>
      <c r="D11210" s="19" t="s">
        <v>216</v>
      </c>
      <c r="E11210" s="19" t="s">
        <v>217</v>
      </c>
      <c r="F11210" s="19" t="s">
        <v>218</v>
      </c>
      <c r="G11210" s="19" t="s">
        <v>272</v>
      </c>
      <c r="H11210" s="19" t="n">
        <f aca="false">IF(OR(VLOOKUP(A11210,Personal!$A$6:$F$112,5,FALSE())&lt;&gt;"Sí",N11210="No aplica"),0,'Catàleg GRAE'!D91)</f>
        <v>1</v>
      </c>
      <c r="I11210" s="20"/>
      <c r="J11210" s="20"/>
      <c r="K11210" s="20"/>
      <c r="L11210" s="21"/>
      <c r="M11210" s="21"/>
      <c r="N11210" s="20"/>
      <c r="O11210" s="20"/>
      <c r="P11210" s="19" t="str">
        <f aca="false">IF(I11210="","",I11210-H11210)</f>
        <v/>
      </c>
      <c r="Q11210" s="19" t="str">
        <f aca="true">IF(B11210="","",IF(N11210="No aplica","No aplica",IF(I11210="","Pendent",IF(N11210="Per substituir","Substituir",IF(OR(N11210="No localitzat",N11210="No lliurat"),"Reposar",IF(I11210&lt;H11210,"Reposar",IF(I11210&gt;H11210,"Revisar excedent",IF(AND(G11210="Sí",M11210&lt;&gt;"",M11210&lt;TODAY()),"EPI caducat",IF(AND(G11210="Sí",M11210&lt;&gt;"",M11210&lt;=TODAY()+90),"EPI caduca ≤90 dies",IF(OR(N11210="Deteriorat usable",N11210="Revisió necessària"),"Revisar","OK"))))))))))</f>
      </c>
      <c r="R11210" s="20"/>
    </row>
    <row r="11211" customFormat="false" ht="15" hidden="false" customHeight="false" outlineLevel="0" collapsed="false">
      <c r="A11211" s="19" t="n">
        <v>103</v>
      </c>
      <c r="B11211" s="19" t="n">
        <f aca="false">IFERROR(VLOOKUP(A11211,Personal!$A$6:$F$112,2,FALSE()),"")</f>
        <v>0</v>
      </c>
      <c r="C11211" s="19" t="n">
        <f aca="false">IFERROR(VLOOKUP(A11211,Personal!$A$6:$F$112,3,FALSE()),"")</f>
        <v>0</v>
      </c>
      <c r="D11211" s="19" t="s">
        <v>37</v>
      </c>
      <c r="E11211" s="19" t="s">
        <v>219</v>
      </c>
      <c r="F11211" s="19" t="s">
        <v>220</v>
      </c>
      <c r="G11211" s="19" t="s">
        <v>291</v>
      </c>
      <c r="H11211" s="19" t="n">
        <f aca="false">IF(OR(VLOOKUP(A11211,Personal!$A$6:$F$112,5,FALSE())&lt;&gt;"Sí",N11211="No aplica"),0,'Catàleg GRAE'!D92)</f>
        <v>1</v>
      </c>
      <c r="I11211" s="20"/>
      <c r="J11211" s="20"/>
      <c r="K11211" s="20"/>
      <c r="L11211" s="21"/>
      <c r="M11211" s="21"/>
      <c r="N11211" s="20"/>
      <c r="O11211" s="20"/>
      <c r="P11211" s="19" t="str">
        <f aca="false">IF(I11211="","",I11211-H11211)</f>
        <v/>
      </c>
      <c r="Q11211" s="19" t="str">
        <f aca="true">IF(B11211="","",IF(N11211="No aplica","No aplica",IF(I11211="","Pendent",IF(N11211="Per substituir","Substituir",IF(OR(N11211="No localitzat",N11211="No lliurat"),"Reposar",IF(I11211&lt;H11211,"Reposar",IF(I11211&gt;H11211,"Revisar excedent",IF(AND(G11211="Sí",M11211&lt;&gt;"",M11211&lt;TODAY()),"EPI caducat",IF(AND(G11211="Sí",M11211&lt;&gt;"",M11211&lt;=TODAY()+90),"EPI caduca ≤90 dies",IF(OR(N11211="Deteriorat usable",N11211="Revisió necessària"),"Revisar","OK"))))))))))</f>
      </c>
      <c r="R11211" s="20"/>
    </row>
    <row r="11212" customFormat="false" ht="15" hidden="false" customHeight="false" outlineLevel="0" collapsed="false">
      <c r="A11212" s="19" t="n">
        <v>103</v>
      </c>
      <c r="B11212" s="19" t="n">
        <f aca="false">IFERROR(VLOOKUP(A11212,Personal!$A$6:$F$112,2,FALSE()),"")</f>
        <v>0</v>
      </c>
      <c r="C11212" s="19" t="n">
        <f aca="false">IFERROR(VLOOKUP(A11212,Personal!$A$6:$F$112,3,FALSE()),"")</f>
        <v>0</v>
      </c>
      <c r="D11212" s="19" t="s">
        <v>137</v>
      </c>
      <c r="E11212" s="19" t="s">
        <v>221</v>
      </c>
      <c r="F11212" s="19" t="s">
        <v>222</v>
      </c>
      <c r="G11212" s="19" t="s">
        <v>291</v>
      </c>
      <c r="H11212" s="19" t="n">
        <f aca="false">IF(OR(VLOOKUP(A11212,Personal!$A$6:$F$112,5,FALSE())&lt;&gt;"Sí",N11212="No aplica"),0,'Catàleg GRAE'!D93)</f>
        <v>1</v>
      </c>
      <c r="I11212" s="20"/>
      <c r="J11212" s="20"/>
      <c r="K11212" s="20"/>
      <c r="L11212" s="21"/>
      <c r="M11212" s="21"/>
      <c r="N11212" s="20"/>
      <c r="O11212" s="20"/>
      <c r="P11212" s="19" t="str">
        <f aca="false">IF(I11212="","",I11212-H11212)</f>
        <v/>
      </c>
      <c r="Q11212" s="19" t="str">
        <f aca="true">IF(B11212="","",IF(N11212="No aplica","No aplica",IF(I11212="","Pendent",IF(N11212="Per substituir","Substituir",IF(OR(N11212="No localitzat",N11212="No lliurat"),"Reposar",IF(I11212&lt;H11212,"Reposar",IF(I11212&gt;H11212,"Revisar excedent",IF(AND(G11212="Sí",M11212&lt;&gt;"",M11212&lt;TODAY()),"EPI caducat",IF(AND(G11212="Sí",M11212&lt;&gt;"",M11212&lt;=TODAY()+90),"EPI caduca ≤90 dies",IF(OR(N11212="Deteriorat usable",N11212="Revisió necessària"),"Revisar","OK"))))))))))</f>
      </c>
      <c r="R11212" s="20"/>
    </row>
    <row r="11213" customFormat="false" ht="15" hidden="false" customHeight="false" outlineLevel="0" collapsed="false">
      <c r="A11213" s="19" t="n">
        <v>103</v>
      </c>
      <c r="B11213" s="19" t="n">
        <f aca="false">IFERROR(VLOOKUP(A11213,Personal!$A$6:$F$112,2,FALSE()),"")</f>
        <v>0</v>
      </c>
      <c r="C11213" s="19" t="n">
        <f aca="false">IFERROR(VLOOKUP(A11213,Personal!$A$6:$F$112,3,FALSE()),"")</f>
        <v>0</v>
      </c>
      <c r="D11213" s="19" t="s">
        <v>137</v>
      </c>
      <c r="E11213" s="19" t="s">
        <v>223</v>
      </c>
      <c r="F11213" s="19" t="s">
        <v>224</v>
      </c>
      <c r="G11213" s="19" t="s">
        <v>291</v>
      </c>
      <c r="H11213" s="19" t="n">
        <f aca="false">IF(OR(VLOOKUP(A11213,Personal!$A$6:$F$112,5,FALSE())&lt;&gt;"Sí",N11213="No aplica"),0,'Catàleg GRAE'!D94)</f>
        <v>1</v>
      </c>
      <c r="I11213" s="20"/>
      <c r="J11213" s="20"/>
      <c r="K11213" s="20"/>
      <c r="L11213" s="21"/>
      <c r="M11213" s="21"/>
      <c r="N11213" s="20"/>
      <c r="O11213" s="20"/>
      <c r="P11213" s="19" t="str">
        <f aca="false">IF(I11213="","",I11213-H11213)</f>
        <v/>
      </c>
      <c r="Q11213" s="19" t="str">
        <f aca="true">IF(B11213="","",IF(N11213="No aplica","No aplica",IF(I11213="","Pendent",IF(N11213="Per substituir","Substituir",IF(OR(N11213="No localitzat",N11213="No lliurat"),"Reposar",IF(I11213&lt;H11213,"Reposar",IF(I11213&gt;H11213,"Revisar excedent",IF(AND(G11213="Sí",M11213&lt;&gt;"",M11213&lt;TODAY()),"EPI caducat",IF(AND(G11213="Sí",M11213&lt;&gt;"",M11213&lt;=TODAY()+90),"EPI caduca ≤90 dies",IF(OR(N11213="Deteriorat usable",N11213="Revisió necessària"),"Revisar","OK"))))))))))</f>
      </c>
      <c r="R11213" s="20"/>
    </row>
    <row r="11214" customFormat="false" ht="15" hidden="false" customHeight="false" outlineLevel="0" collapsed="false">
      <c r="A11214" s="19" t="n">
        <v>103</v>
      </c>
      <c r="B11214" s="19" t="n">
        <f aca="false">IFERROR(VLOOKUP(A11214,Personal!$A$6:$F$112,2,FALSE()),"")</f>
        <v>0</v>
      </c>
      <c r="C11214" s="19" t="n">
        <f aca="false">IFERROR(VLOOKUP(A11214,Personal!$A$6:$F$112,3,FALSE()),"")</f>
        <v>0</v>
      </c>
      <c r="D11214" s="19" t="s">
        <v>137</v>
      </c>
      <c r="E11214" s="19" t="s">
        <v>225</v>
      </c>
      <c r="F11214" s="19" t="s">
        <v>226</v>
      </c>
      <c r="G11214" s="19" t="s">
        <v>291</v>
      </c>
      <c r="H11214" s="19" t="n">
        <f aca="false">IF(OR(VLOOKUP(A11214,Personal!$A$6:$F$112,5,FALSE())&lt;&gt;"Sí",N11214="No aplica"),0,'Catàleg GRAE'!D95)</f>
        <v>1</v>
      </c>
      <c r="I11214" s="20"/>
      <c r="J11214" s="20"/>
      <c r="K11214" s="20"/>
      <c r="L11214" s="21"/>
      <c r="M11214" s="21"/>
      <c r="N11214" s="20"/>
      <c r="O11214" s="20"/>
      <c r="P11214" s="19" t="str">
        <f aca="false">IF(I11214="","",I11214-H11214)</f>
        <v/>
      </c>
      <c r="Q11214" s="19" t="str">
        <f aca="true">IF(B11214="","",IF(N11214="No aplica","No aplica",IF(I11214="","Pendent",IF(N11214="Per substituir","Substituir",IF(OR(N11214="No localitzat",N11214="No lliurat"),"Reposar",IF(I11214&lt;H11214,"Reposar",IF(I11214&gt;H11214,"Revisar excedent",IF(AND(G11214="Sí",M11214&lt;&gt;"",M11214&lt;TODAY()),"EPI caducat",IF(AND(G11214="Sí",M11214&lt;&gt;"",M11214&lt;=TODAY()+90),"EPI caduca ≤90 dies",IF(OR(N11214="Deteriorat usable",N11214="Revisió necessària"),"Revisar","OK"))))))))))</f>
      </c>
      <c r="R11214" s="20"/>
    </row>
    <row r="11215" customFormat="false" ht="15" hidden="false" customHeight="false" outlineLevel="0" collapsed="false">
      <c r="A11215" s="19" t="n">
        <v>103</v>
      </c>
      <c r="B11215" s="19" t="n">
        <f aca="false">IFERROR(VLOOKUP(A11215,Personal!$A$6:$F$112,2,FALSE()),"")</f>
        <v>0</v>
      </c>
      <c r="C11215" s="19" t="n">
        <f aca="false">IFERROR(VLOOKUP(A11215,Personal!$A$6:$F$112,3,FALSE()),"")</f>
        <v>0</v>
      </c>
      <c r="D11215" s="19" t="s">
        <v>137</v>
      </c>
      <c r="E11215" s="19" t="s">
        <v>227</v>
      </c>
      <c r="F11215" s="19" t="s">
        <v>228</v>
      </c>
      <c r="G11215" s="19" t="s">
        <v>291</v>
      </c>
      <c r="H11215" s="19" t="n">
        <f aca="false">IF(OR(VLOOKUP(A11215,Personal!$A$6:$F$112,5,FALSE())&lt;&gt;"Sí",N11215="No aplica"),0,'Catàleg GRAE'!D96)</f>
        <v>1</v>
      </c>
      <c r="I11215" s="20"/>
      <c r="J11215" s="20"/>
      <c r="K11215" s="20"/>
      <c r="L11215" s="21"/>
      <c r="M11215" s="21"/>
      <c r="N11215" s="20"/>
      <c r="O11215" s="20"/>
      <c r="P11215" s="19" t="str">
        <f aca="false">IF(I11215="","",I11215-H11215)</f>
        <v/>
      </c>
      <c r="Q11215" s="19" t="str">
        <f aca="true">IF(B11215="","",IF(N11215="No aplica","No aplica",IF(I11215="","Pendent",IF(N11215="Per substituir","Substituir",IF(OR(N11215="No localitzat",N11215="No lliurat"),"Reposar",IF(I11215&lt;H11215,"Reposar",IF(I11215&gt;H11215,"Revisar excedent",IF(AND(G11215="Sí",M11215&lt;&gt;"",M11215&lt;TODAY()),"EPI caducat",IF(AND(G11215="Sí",M11215&lt;&gt;"",M11215&lt;=TODAY()+90),"EPI caduca ≤90 dies",IF(OR(N11215="Deteriorat usable",N11215="Revisió necessària"),"Revisar","OK"))))))))))</f>
      </c>
      <c r="R11215" s="20"/>
    </row>
    <row r="11216" customFormat="false" ht="15" hidden="false" customHeight="false" outlineLevel="0" collapsed="false">
      <c r="A11216" s="19" t="n">
        <v>103</v>
      </c>
      <c r="B11216" s="19" t="n">
        <f aca="false">IFERROR(VLOOKUP(A11216,Personal!$A$6:$F$112,2,FALSE()),"")</f>
        <v>0</v>
      </c>
      <c r="C11216" s="19" t="n">
        <f aca="false">IFERROR(VLOOKUP(A11216,Personal!$A$6:$F$112,3,FALSE()),"")</f>
        <v>0</v>
      </c>
      <c r="D11216" s="19" t="s">
        <v>137</v>
      </c>
      <c r="E11216" s="19" t="s">
        <v>229</v>
      </c>
      <c r="F11216" s="19" t="s">
        <v>230</v>
      </c>
      <c r="G11216" s="19" t="s">
        <v>291</v>
      </c>
      <c r="H11216" s="19" t="n">
        <f aca="false">IF(OR(VLOOKUP(A11216,Personal!$A$6:$F$112,5,FALSE())&lt;&gt;"Sí",N11216="No aplica"),0,'Catàleg GRAE'!D97)</f>
        <v>1</v>
      </c>
      <c r="I11216" s="20"/>
      <c r="J11216" s="20"/>
      <c r="K11216" s="20"/>
      <c r="L11216" s="21"/>
      <c r="M11216" s="21"/>
      <c r="N11216" s="20"/>
      <c r="O11216" s="20"/>
      <c r="P11216" s="19" t="str">
        <f aca="false">IF(I11216="","",I11216-H11216)</f>
        <v/>
      </c>
      <c r="Q11216" s="19" t="str">
        <f aca="true">IF(B11216="","",IF(N11216="No aplica","No aplica",IF(I11216="","Pendent",IF(N11216="Per substituir","Substituir",IF(OR(N11216="No localitzat",N11216="No lliurat"),"Reposar",IF(I11216&lt;H11216,"Reposar",IF(I11216&gt;H11216,"Revisar excedent",IF(AND(G11216="Sí",M11216&lt;&gt;"",M11216&lt;TODAY()),"EPI caducat",IF(AND(G11216="Sí",M11216&lt;&gt;"",M11216&lt;=TODAY()+90),"EPI caduca ≤90 dies",IF(OR(N11216="Deteriorat usable",N11216="Revisió necessària"),"Revisar","OK"))))))))))</f>
      </c>
      <c r="R11216" s="20"/>
    </row>
    <row r="11217" customFormat="false" ht="15" hidden="false" customHeight="false" outlineLevel="0" collapsed="false">
      <c r="A11217" s="19" t="n">
        <v>103</v>
      </c>
      <c r="B11217" s="19" t="n">
        <f aca="false">IFERROR(VLOOKUP(A11217,Personal!$A$6:$F$112,2,FALSE()),"")</f>
        <v>0</v>
      </c>
      <c r="C11217" s="19" t="n">
        <f aca="false">IFERROR(VLOOKUP(A11217,Personal!$A$6:$F$112,3,FALSE()),"")</f>
        <v>0</v>
      </c>
      <c r="D11217" s="19" t="s">
        <v>137</v>
      </c>
      <c r="E11217" s="19" t="s">
        <v>231</v>
      </c>
      <c r="F11217" s="19" t="s">
        <v>232</v>
      </c>
      <c r="G11217" s="19" t="s">
        <v>291</v>
      </c>
      <c r="H11217" s="19" t="n">
        <f aca="false">IF(OR(VLOOKUP(A11217,Personal!$A$6:$F$112,5,FALSE())&lt;&gt;"Sí",N11217="No aplica"),0,'Catàleg GRAE'!D98)</f>
        <v>1</v>
      </c>
      <c r="I11217" s="20"/>
      <c r="J11217" s="20"/>
      <c r="K11217" s="20"/>
      <c r="L11217" s="21"/>
      <c r="M11217" s="21"/>
      <c r="N11217" s="20"/>
      <c r="O11217" s="20"/>
      <c r="P11217" s="19" t="str">
        <f aca="false">IF(I11217="","",I11217-H11217)</f>
        <v/>
      </c>
      <c r="Q11217" s="19" t="str">
        <f aca="true">IF(B11217="","",IF(N11217="No aplica","No aplica",IF(I11217="","Pendent",IF(N11217="Per substituir","Substituir",IF(OR(N11217="No localitzat",N11217="No lliurat"),"Reposar",IF(I11217&lt;H11217,"Reposar",IF(I11217&gt;H11217,"Revisar excedent",IF(AND(G11217="Sí",M11217&lt;&gt;"",M11217&lt;TODAY()),"EPI caducat",IF(AND(G11217="Sí",M11217&lt;&gt;"",M11217&lt;=TODAY()+90),"EPI caduca ≤90 dies",IF(OR(N11217="Deteriorat usable",N11217="Revisió necessària"),"Revisar","OK"))))))))))</f>
      </c>
      <c r="R11217" s="20"/>
    </row>
    <row r="11218" customFormat="false" ht="15" hidden="false" customHeight="false" outlineLevel="0" collapsed="false">
      <c r="A11218" s="19" t="n">
        <v>103</v>
      </c>
      <c r="B11218" s="19" t="n">
        <f aca="false">IFERROR(VLOOKUP(A11218,Personal!$A$6:$F$112,2,FALSE()),"")</f>
        <v>0</v>
      </c>
      <c r="C11218" s="19" t="n">
        <f aca="false">IFERROR(VLOOKUP(A11218,Personal!$A$6:$F$112,3,FALSE()),"")</f>
        <v>0</v>
      </c>
      <c r="D11218" s="19" t="s">
        <v>137</v>
      </c>
      <c r="E11218" s="19" t="s">
        <v>233</v>
      </c>
      <c r="F11218" s="19" t="s">
        <v>234</v>
      </c>
      <c r="G11218" s="19" t="s">
        <v>291</v>
      </c>
      <c r="H11218" s="19" t="n">
        <f aca="false">IF(OR(VLOOKUP(A11218,Personal!$A$6:$F$112,5,FALSE())&lt;&gt;"Sí",N11218="No aplica"),0,'Catàleg GRAE'!D99)</f>
        <v>1</v>
      </c>
      <c r="I11218" s="20"/>
      <c r="J11218" s="20"/>
      <c r="K11218" s="20"/>
      <c r="L11218" s="21"/>
      <c r="M11218" s="21"/>
      <c r="N11218" s="20"/>
      <c r="O11218" s="20"/>
      <c r="P11218" s="19" t="str">
        <f aca="false">IF(I11218="","",I11218-H11218)</f>
        <v/>
      </c>
      <c r="Q11218" s="19" t="str">
        <f aca="true">IF(B11218="","",IF(N11218="No aplica","No aplica",IF(I11218="","Pendent",IF(N11218="Per substituir","Substituir",IF(OR(N11218="No localitzat",N11218="No lliurat"),"Reposar",IF(I11218&lt;H11218,"Reposar",IF(I11218&gt;H11218,"Revisar excedent",IF(AND(G11218="Sí",M11218&lt;&gt;"",M11218&lt;TODAY()),"EPI caducat",IF(AND(G11218="Sí",M11218&lt;&gt;"",M11218&lt;=TODAY()+90),"EPI caduca ≤90 dies",IF(OR(N11218="Deteriorat usable",N11218="Revisió necessària"),"Revisar","OK"))))))))))</f>
      </c>
      <c r="R11218" s="20"/>
    </row>
    <row r="11219" customFormat="false" ht="15" hidden="false" customHeight="false" outlineLevel="0" collapsed="false">
      <c r="A11219" s="19" t="n">
        <v>103</v>
      </c>
      <c r="B11219" s="19" t="n">
        <f aca="false">IFERROR(VLOOKUP(A11219,Personal!$A$6:$F$112,2,FALSE()),"")</f>
        <v>0</v>
      </c>
      <c r="C11219" s="19" t="n">
        <f aca="false">IFERROR(VLOOKUP(A11219,Personal!$A$6:$F$112,3,FALSE()),"")</f>
        <v>0</v>
      </c>
      <c r="D11219" s="19" t="s">
        <v>216</v>
      </c>
      <c r="E11219" s="19" t="s">
        <v>235</v>
      </c>
      <c r="F11219" s="19" t="s">
        <v>236</v>
      </c>
      <c r="G11219" s="19" t="s">
        <v>272</v>
      </c>
      <c r="H11219" s="19" t="n">
        <f aca="false">IF(OR(VLOOKUP(A11219,Personal!$A$6:$F$112,5,FALSE())&lt;&gt;"Sí",N11219="No aplica"),0,'Catàleg GRAE'!D100)</f>
        <v>1</v>
      </c>
      <c r="I11219" s="20"/>
      <c r="J11219" s="20"/>
      <c r="K11219" s="20"/>
      <c r="L11219" s="21"/>
      <c r="M11219" s="21"/>
      <c r="N11219" s="20"/>
      <c r="O11219" s="20"/>
      <c r="P11219" s="19" t="str">
        <f aca="false">IF(I11219="","",I11219-H11219)</f>
        <v/>
      </c>
      <c r="Q11219" s="19" t="str">
        <f aca="true">IF(B11219="","",IF(N11219="No aplica","No aplica",IF(I11219="","Pendent",IF(N11219="Per substituir","Substituir",IF(OR(N11219="No localitzat",N11219="No lliurat"),"Reposar",IF(I11219&lt;H11219,"Reposar",IF(I11219&gt;H11219,"Revisar excedent",IF(AND(G11219="Sí",M11219&lt;&gt;"",M11219&lt;TODAY()),"EPI caducat",IF(AND(G11219="Sí",M11219&lt;&gt;"",M11219&lt;=TODAY()+90),"EPI caduca ≤90 dies",IF(OR(N11219="Deteriorat usable",N11219="Revisió necessària"),"Revisar","OK"))))))))))</f>
      </c>
      <c r="R11219" s="20"/>
    </row>
    <row r="11220" customFormat="false" ht="15" hidden="false" customHeight="false" outlineLevel="0" collapsed="false">
      <c r="A11220" s="19" t="n">
        <v>103</v>
      </c>
      <c r="B11220" s="19" t="n">
        <f aca="false">IFERROR(VLOOKUP(A11220,Personal!$A$6:$F$112,2,FALSE()),"")</f>
        <v>0</v>
      </c>
      <c r="C11220" s="19" t="n">
        <f aca="false">IFERROR(VLOOKUP(A11220,Personal!$A$6:$F$112,3,FALSE()),"")</f>
        <v>0</v>
      </c>
      <c r="D11220" s="19" t="s">
        <v>137</v>
      </c>
      <c r="E11220" s="19" t="s">
        <v>237</v>
      </c>
      <c r="F11220" s="19" t="s">
        <v>238</v>
      </c>
      <c r="G11220" s="19" t="s">
        <v>291</v>
      </c>
      <c r="H11220" s="19" t="n">
        <f aca="false">IF(OR(VLOOKUP(A11220,Personal!$A$6:$F$112,5,FALSE())&lt;&gt;"Sí",N11220="No aplica"),0,'Catàleg GRAE'!D101)</f>
        <v>1</v>
      </c>
      <c r="I11220" s="20"/>
      <c r="J11220" s="20"/>
      <c r="K11220" s="20"/>
      <c r="L11220" s="21"/>
      <c r="M11220" s="21"/>
      <c r="N11220" s="20"/>
      <c r="O11220" s="20"/>
      <c r="P11220" s="19" t="str">
        <f aca="false">IF(I11220="","",I11220-H11220)</f>
        <v/>
      </c>
      <c r="Q11220" s="19" t="str">
        <f aca="true">IF(B11220="","",IF(N11220="No aplica","No aplica",IF(I11220="","Pendent",IF(N11220="Per substituir","Substituir",IF(OR(N11220="No localitzat",N11220="No lliurat"),"Reposar",IF(I11220&lt;H11220,"Reposar",IF(I11220&gt;H11220,"Revisar excedent",IF(AND(G11220="Sí",M11220&lt;&gt;"",M11220&lt;TODAY()),"EPI caducat",IF(AND(G11220="Sí",M11220&lt;&gt;"",M11220&lt;=TODAY()+90),"EPI caduca ≤90 dies",IF(OR(N11220="Deteriorat usable",N11220="Revisió necessària"),"Revisar","OK"))))))))))</f>
      </c>
      <c r="R11220" s="20"/>
    </row>
    <row r="11221" customFormat="false" ht="15" hidden="false" customHeight="false" outlineLevel="0" collapsed="false">
      <c r="A11221" s="19" t="n">
        <v>103</v>
      </c>
      <c r="B11221" s="19" t="n">
        <f aca="false">IFERROR(VLOOKUP(A11221,Personal!$A$6:$F$112,2,FALSE()),"")</f>
        <v>0</v>
      </c>
      <c r="C11221" s="19" t="n">
        <f aca="false">IFERROR(VLOOKUP(A11221,Personal!$A$6:$F$112,3,FALSE()),"")</f>
        <v>0</v>
      </c>
      <c r="D11221" s="19" t="s">
        <v>37</v>
      </c>
      <c r="E11221" s="19" t="s">
        <v>239</v>
      </c>
      <c r="F11221" s="19" t="s">
        <v>240</v>
      </c>
      <c r="G11221" s="19" t="s">
        <v>291</v>
      </c>
      <c r="H11221" s="19" t="n">
        <f aca="false">IF(OR(VLOOKUP(A11221,Personal!$A$6:$F$112,5,FALSE())&lt;&gt;"Sí",N11221="No aplica"),0,'Catàleg GRAE'!D102)</f>
        <v>1</v>
      </c>
      <c r="I11221" s="20"/>
      <c r="J11221" s="20"/>
      <c r="K11221" s="20"/>
      <c r="L11221" s="21"/>
      <c r="M11221" s="21"/>
      <c r="N11221" s="20"/>
      <c r="O11221" s="20"/>
      <c r="P11221" s="19" t="str">
        <f aca="false">IF(I11221="","",I11221-H11221)</f>
        <v/>
      </c>
      <c r="Q11221" s="19" t="str">
        <f aca="true">IF(B11221="","",IF(N11221="No aplica","No aplica",IF(I11221="","Pendent",IF(N11221="Per substituir","Substituir",IF(OR(N11221="No localitzat",N11221="No lliurat"),"Reposar",IF(I11221&lt;H11221,"Reposar",IF(I11221&gt;H11221,"Revisar excedent",IF(AND(G11221="Sí",M11221&lt;&gt;"",M11221&lt;TODAY()),"EPI caducat",IF(AND(G11221="Sí",M11221&lt;&gt;"",M11221&lt;=TODAY()+90),"EPI caduca ≤90 dies",IF(OR(N11221="Deteriorat usable",N11221="Revisió necessària"),"Revisar","OK"))))))))))</f>
      </c>
      <c r="R11221" s="20"/>
    </row>
    <row r="11222" customFormat="false" ht="15" hidden="false" customHeight="false" outlineLevel="0" collapsed="false">
      <c r="A11222" s="19" t="n">
        <v>103</v>
      </c>
      <c r="B11222" s="19" t="n">
        <f aca="false">IFERROR(VLOOKUP(A11222,Personal!$A$6:$F$112,2,FALSE()),"")</f>
        <v>0</v>
      </c>
      <c r="C11222" s="19" t="n">
        <f aca="false">IFERROR(VLOOKUP(A11222,Personal!$A$6:$F$112,3,FALSE()),"")</f>
        <v>0</v>
      </c>
      <c r="D11222" s="19" t="s">
        <v>37</v>
      </c>
      <c r="E11222" s="19" t="s">
        <v>241</v>
      </c>
      <c r="F11222" s="19" t="s">
        <v>242</v>
      </c>
      <c r="G11222" s="19" t="s">
        <v>291</v>
      </c>
      <c r="H11222" s="19" t="n">
        <f aca="false">IF(OR(VLOOKUP(A11222,Personal!$A$6:$F$112,5,FALSE())&lt;&gt;"Sí",N11222="No aplica"),0,'Catàleg GRAE'!D103)</f>
        <v>1</v>
      </c>
      <c r="I11222" s="20"/>
      <c r="J11222" s="20"/>
      <c r="K11222" s="20"/>
      <c r="L11222" s="21"/>
      <c r="M11222" s="21"/>
      <c r="N11222" s="20"/>
      <c r="O11222" s="20"/>
      <c r="P11222" s="19" t="str">
        <f aca="false">IF(I11222="","",I11222-H11222)</f>
        <v/>
      </c>
      <c r="Q11222" s="19" t="str">
        <f aca="true">IF(B11222="","",IF(N11222="No aplica","No aplica",IF(I11222="","Pendent",IF(N11222="Per substituir","Substituir",IF(OR(N11222="No localitzat",N11222="No lliurat"),"Reposar",IF(I11222&lt;H11222,"Reposar",IF(I11222&gt;H11222,"Revisar excedent",IF(AND(G11222="Sí",M11222&lt;&gt;"",M11222&lt;TODAY()),"EPI caducat",IF(AND(G11222="Sí",M11222&lt;&gt;"",M11222&lt;=TODAY()+90),"EPI caduca ≤90 dies",IF(OR(N11222="Deteriorat usable",N11222="Revisió necessària"),"Revisar","OK"))))))))))</f>
      </c>
      <c r="R11222" s="20"/>
    </row>
    <row r="11223" customFormat="false" ht="15" hidden="false" customHeight="false" outlineLevel="0" collapsed="false">
      <c r="A11223" s="19" t="n">
        <v>103</v>
      </c>
      <c r="B11223" s="19" t="n">
        <f aca="false">IFERROR(VLOOKUP(A11223,Personal!$A$6:$F$112,2,FALSE()),"")</f>
        <v>0</v>
      </c>
      <c r="C11223" s="19" t="n">
        <f aca="false">IFERROR(VLOOKUP(A11223,Personal!$A$6:$F$112,3,FALSE()),"")</f>
        <v>0</v>
      </c>
      <c r="D11223" s="19" t="s">
        <v>177</v>
      </c>
      <c r="E11223" s="19" t="s">
        <v>243</v>
      </c>
      <c r="F11223" s="19" t="s">
        <v>244</v>
      </c>
      <c r="G11223" s="19" t="s">
        <v>272</v>
      </c>
      <c r="H11223" s="19" t="n">
        <f aca="false">IF(OR(VLOOKUP(A11223,Personal!$A$6:$F$112,5,FALSE())&lt;&gt;"Sí",N11223="No aplica"),0,'Catàleg GRAE'!D104)</f>
        <v>1</v>
      </c>
      <c r="I11223" s="20"/>
      <c r="J11223" s="20"/>
      <c r="K11223" s="20"/>
      <c r="L11223" s="21"/>
      <c r="M11223" s="21"/>
      <c r="N11223" s="20"/>
      <c r="O11223" s="20"/>
      <c r="P11223" s="19" t="str">
        <f aca="false">IF(I11223="","",I11223-H11223)</f>
        <v/>
      </c>
      <c r="Q11223" s="19" t="str">
        <f aca="true">IF(B11223="","",IF(N11223="No aplica","No aplica",IF(I11223="","Pendent",IF(N11223="Per substituir","Substituir",IF(OR(N11223="No localitzat",N11223="No lliurat"),"Reposar",IF(I11223&lt;H11223,"Reposar",IF(I11223&gt;H11223,"Revisar excedent",IF(AND(G11223="Sí",M11223&lt;&gt;"",M11223&lt;TODAY()),"EPI caducat",IF(AND(G11223="Sí",M11223&lt;&gt;"",M11223&lt;=TODAY()+90),"EPI caduca ≤90 dies",IF(OR(N11223="Deteriorat usable",N11223="Revisió necessària"),"Revisar","OK"))))))))))</f>
      </c>
      <c r="R11223" s="20"/>
    </row>
    <row r="11224" customFormat="false" ht="15" hidden="false" customHeight="false" outlineLevel="0" collapsed="false">
      <c r="A11224" s="19" t="n">
        <v>103</v>
      </c>
      <c r="B11224" s="19" t="n">
        <f aca="false">IFERROR(VLOOKUP(A11224,Personal!$A$6:$F$112,2,FALSE()),"")</f>
        <v>0</v>
      </c>
      <c r="C11224" s="19" t="n">
        <f aca="false">IFERROR(VLOOKUP(A11224,Personal!$A$6:$F$112,3,FALSE()),"")</f>
        <v>0</v>
      </c>
      <c r="D11224" s="19" t="s">
        <v>177</v>
      </c>
      <c r="E11224" s="19" t="s">
        <v>245</v>
      </c>
      <c r="F11224" s="19" t="s">
        <v>246</v>
      </c>
      <c r="G11224" s="19" t="s">
        <v>272</v>
      </c>
      <c r="H11224" s="19" t="n">
        <f aca="false">IF(OR(VLOOKUP(A11224,Personal!$A$6:$F$112,5,FALSE())&lt;&gt;"Sí",N11224="No aplica"),0,'Catàleg GRAE'!D105)</f>
        <v>1</v>
      </c>
      <c r="I11224" s="20"/>
      <c r="J11224" s="20"/>
      <c r="K11224" s="20"/>
      <c r="L11224" s="21"/>
      <c r="M11224" s="21"/>
      <c r="N11224" s="20"/>
      <c r="O11224" s="20"/>
      <c r="P11224" s="19" t="str">
        <f aca="false">IF(I11224="","",I11224-H11224)</f>
        <v/>
      </c>
      <c r="Q11224" s="19" t="str">
        <f aca="true">IF(B11224="","",IF(N11224="No aplica","No aplica",IF(I11224="","Pendent",IF(N11224="Per substituir","Substituir",IF(OR(N11224="No localitzat",N11224="No lliurat"),"Reposar",IF(I11224&lt;H11224,"Reposar",IF(I11224&gt;H11224,"Revisar excedent",IF(AND(G11224="Sí",M11224&lt;&gt;"",M11224&lt;TODAY()),"EPI caducat",IF(AND(G11224="Sí",M11224&lt;&gt;"",M11224&lt;=TODAY()+90),"EPI caduca ≤90 dies",IF(OR(N11224="Deteriorat usable",N11224="Revisió necessària"),"Revisar","OK"))))))))))</f>
      </c>
      <c r="R11224" s="20"/>
    </row>
    <row r="11225" customFormat="false" ht="15" hidden="false" customHeight="false" outlineLevel="0" collapsed="false">
      <c r="A11225" s="19" t="n">
        <v>103</v>
      </c>
      <c r="B11225" s="19" t="n">
        <f aca="false">IFERROR(VLOOKUP(A11225,Personal!$A$6:$F$112,2,FALSE()),"")</f>
        <v>0</v>
      </c>
      <c r="C11225" s="19" t="n">
        <f aca="false">IFERROR(VLOOKUP(A11225,Personal!$A$6:$F$112,3,FALSE()),"")</f>
        <v>0</v>
      </c>
      <c r="D11225" s="19" t="s">
        <v>177</v>
      </c>
      <c r="E11225" s="19" t="s">
        <v>247</v>
      </c>
      <c r="F11225" s="19" t="s">
        <v>248</v>
      </c>
      <c r="G11225" s="19" t="s">
        <v>272</v>
      </c>
      <c r="H11225" s="19" t="n">
        <f aca="false">IF(OR(VLOOKUP(A11225,Personal!$A$6:$F$112,5,FALSE())&lt;&gt;"Sí",N11225="No aplica"),0,'Catàleg GRAE'!D106)</f>
        <v>1</v>
      </c>
      <c r="I11225" s="20"/>
      <c r="J11225" s="20"/>
      <c r="K11225" s="20"/>
      <c r="L11225" s="21"/>
      <c r="M11225" s="21"/>
      <c r="N11225" s="20"/>
      <c r="O11225" s="20"/>
      <c r="P11225" s="19" t="str">
        <f aca="false">IF(I11225="","",I11225-H11225)</f>
        <v/>
      </c>
      <c r="Q11225" s="19" t="str">
        <f aca="true">IF(B11225="","",IF(N11225="No aplica","No aplica",IF(I11225="","Pendent",IF(N11225="Per substituir","Substituir",IF(OR(N11225="No localitzat",N11225="No lliurat"),"Reposar",IF(I11225&lt;H11225,"Reposar",IF(I11225&gt;H11225,"Revisar excedent",IF(AND(G11225="Sí",M11225&lt;&gt;"",M11225&lt;TODAY()),"EPI caducat",IF(AND(G11225="Sí",M11225&lt;&gt;"",M11225&lt;=TODAY()+90),"EPI caduca ≤90 dies",IF(OR(N11225="Deteriorat usable",N11225="Revisió necessària"),"Revisar","OK"))))))))))</f>
      </c>
      <c r="R11225" s="20"/>
    </row>
    <row r="11226" customFormat="false" ht="15" hidden="false" customHeight="false" outlineLevel="0" collapsed="false">
      <c r="A11226" s="19" t="n">
        <v>103</v>
      </c>
      <c r="B11226" s="19" t="n">
        <f aca="false">IFERROR(VLOOKUP(A11226,Personal!$A$6:$F$112,2,FALSE()),"")</f>
        <v>0</v>
      </c>
      <c r="C11226" s="19" t="n">
        <f aca="false">IFERROR(VLOOKUP(A11226,Personal!$A$6:$F$112,3,FALSE()),"")</f>
        <v>0</v>
      </c>
      <c r="D11226" s="19" t="s">
        <v>177</v>
      </c>
      <c r="E11226" s="19" t="s">
        <v>249</v>
      </c>
      <c r="F11226" s="19" t="s">
        <v>250</v>
      </c>
      <c r="G11226" s="19" t="s">
        <v>272</v>
      </c>
      <c r="H11226" s="19" t="n">
        <f aca="false">IF(OR(VLOOKUP(A11226,Personal!$A$6:$F$112,5,FALSE())&lt;&gt;"Sí",N11226="No aplica"),0,'Catàleg GRAE'!D107)</f>
        <v>1</v>
      </c>
      <c r="I11226" s="20"/>
      <c r="J11226" s="20"/>
      <c r="K11226" s="20"/>
      <c r="L11226" s="21"/>
      <c r="M11226" s="21"/>
      <c r="N11226" s="20"/>
      <c r="O11226" s="20"/>
      <c r="P11226" s="19" t="str">
        <f aca="false">IF(I11226="","",I11226-H11226)</f>
        <v/>
      </c>
      <c r="Q11226" s="19" t="str">
        <f aca="true">IF(B11226="","",IF(N11226="No aplica","No aplica",IF(I11226="","Pendent",IF(N11226="Per substituir","Substituir",IF(OR(N11226="No localitzat",N11226="No lliurat"),"Reposar",IF(I11226&lt;H11226,"Reposar",IF(I11226&gt;H11226,"Revisar excedent",IF(AND(G11226="Sí",M11226&lt;&gt;"",M11226&lt;TODAY()),"EPI caducat",IF(AND(G11226="Sí",M11226&lt;&gt;"",M11226&lt;=TODAY()+90),"EPI caduca ≤90 dies",IF(OR(N11226="Deteriorat usable",N11226="Revisió necessària"),"Revisar","OK"))))))))))</f>
      </c>
      <c r="R11226" s="20"/>
    </row>
    <row r="11227" customFormat="false" ht="15" hidden="false" customHeight="false" outlineLevel="0" collapsed="false">
      <c r="A11227" s="19" t="n">
        <v>103</v>
      </c>
      <c r="B11227" s="19" t="n">
        <f aca="false">IFERROR(VLOOKUP(A11227,Personal!$A$6:$F$112,2,FALSE()),"")</f>
        <v>0</v>
      </c>
      <c r="C11227" s="19" t="n">
        <f aca="false">IFERROR(VLOOKUP(A11227,Personal!$A$6:$F$112,3,FALSE()),"")</f>
        <v>0</v>
      </c>
      <c r="D11227" s="19" t="s">
        <v>177</v>
      </c>
      <c r="E11227" s="19" t="s">
        <v>251</v>
      </c>
      <c r="F11227" s="19" t="s">
        <v>252</v>
      </c>
      <c r="G11227" s="19" t="s">
        <v>272</v>
      </c>
      <c r="H11227" s="19" t="n">
        <f aca="false">IF(OR(VLOOKUP(A11227,Personal!$A$6:$F$112,5,FALSE())&lt;&gt;"Sí",N11227="No aplica"),0,'Catàleg GRAE'!D108)</f>
        <v>1</v>
      </c>
      <c r="I11227" s="20"/>
      <c r="J11227" s="20"/>
      <c r="K11227" s="20"/>
      <c r="L11227" s="21"/>
      <c r="M11227" s="21"/>
      <c r="N11227" s="20"/>
      <c r="O11227" s="20"/>
      <c r="P11227" s="19" t="str">
        <f aca="false">IF(I11227="","",I11227-H11227)</f>
        <v/>
      </c>
      <c r="Q11227" s="19" t="str">
        <f aca="true">IF(B11227="","",IF(N11227="No aplica","No aplica",IF(I11227="","Pendent",IF(N11227="Per substituir","Substituir",IF(OR(N11227="No localitzat",N11227="No lliurat"),"Reposar",IF(I11227&lt;H11227,"Reposar",IF(I11227&gt;H11227,"Revisar excedent",IF(AND(G11227="Sí",M11227&lt;&gt;"",M11227&lt;TODAY()),"EPI caducat",IF(AND(G11227="Sí",M11227&lt;&gt;"",M11227&lt;=TODAY()+90),"EPI caduca ≤90 dies",IF(OR(N11227="Deteriorat usable",N11227="Revisió necessària"),"Revisar","OK"))))))))))</f>
      </c>
      <c r="R11227" s="20"/>
    </row>
    <row r="11228" customFormat="false" ht="15" hidden="false" customHeight="false" outlineLevel="0" collapsed="false">
      <c r="A11228" s="19" t="n">
        <v>103</v>
      </c>
      <c r="B11228" s="19" t="n">
        <f aca="false">IFERROR(VLOOKUP(A11228,Personal!$A$6:$F$112,2,FALSE()),"")</f>
        <v>0</v>
      </c>
      <c r="C11228" s="19" t="n">
        <f aca="false">IFERROR(VLOOKUP(A11228,Personal!$A$6:$F$112,3,FALSE()),"")</f>
        <v>0</v>
      </c>
      <c r="D11228" s="19" t="s">
        <v>125</v>
      </c>
      <c r="E11228" s="19" t="s">
        <v>253</v>
      </c>
      <c r="F11228" s="19" t="s">
        <v>254</v>
      </c>
      <c r="G11228" s="19" t="s">
        <v>272</v>
      </c>
      <c r="H11228" s="19" t="n">
        <f aca="false">IF(OR(VLOOKUP(A11228,Personal!$A$6:$F$112,5,FALSE())&lt;&gt;"Sí",N11228="No aplica"),0,'Catàleg GRAE'!D109)</f>
        <v>1</v>
      </c>
      <c r="I11228" s="20"/>
      <c r="J11228" s="20"/>
      <c r="K11228" s="20"/>
      <c r="L11228" s="21"/>
      <c r="M11228" s="21"/>
      <c r="N11228" s="20"/>
      <c r="O11228" s="20"/>
      <c r="P11228" s="19" t="str">
        <f aca="false">IF(I11228="","",I11228-H11228)</f>
        <v/>
      </c>
      <c r="Q11228" s="19" t="str">
        <f aca="true">IF(B11228="","",IF(N11228="No aplica","No aplica",IF(I11228="","Pendent",IF(N11228="Per substituir","Substituir",IF(OR(N11228="No localitzat",N11228="No lliurat"),"Reposar",IF(I11228&lt;H11228,"Reposar",IF(I11228&gt;H11228,"Revisar excedent",IF(AND(G11228="Sí",M11228&lt;&gt;"",M11228&lt;TODAY()),"EPI caducat",IF(AND(G11228="Sí",M11228&lt;&gt;"",M11228&lt;=TODAY()+90),"EPI caduca ≤90 dies",IF(OR(N11228="Deteriorat usable",N11228="Revisió necessària"),"Revisar","OK"))))))))))</f>
      </c>
      <c r="R11228" s="20"/>
    </row>
    <row r="11229" customFormat="false" ht="15" hidden="false" customHeight="false" outlineLevel="0" collapsed="false">
      <c r="A11229" s="19" t="n">
        <v>103</v>
      </c>
      <c r="B11229" s="19" t="n">
        <f aca="false">IFERROR(VLOOKUP(A11229,Personal!$A$6:$F$112,2,FALSE()),"")</f>
        <v>0</v>
      </c>
      <c r="C11229" s="19" t="n">
        <f aca="false">IFERROR(VLOOKUP(A11229,Personal!$A$6:$F$112,3,FALSE()),"")</f>
        <v>0</v>
      </c>
      <c r="D11229" s="19" t="s">
        <v>177</v>
      </c>
      <c r="E11229" s="19" t="s">
        <v>255</v>
      </c>
      <c r="F11229" s="19" t="s">
        <v>256</v>
      </c>
      <c r="G11229" s="19" t="s">
        <v>272</v>
      </c>
      <c r="H11229" s="19" t="n">
        <f aca="false">IF(OR(VLOOKUP(A11229,Personal!$A$6:$F$112,5,FALSE())&lt;&gt;"Sí",N11229="No aplica"),0,'Catàleg GRAE'!D110)</f>
        <v>1</v>
      </c>
      <c r="I11229" s="20"/>
      <c r="J11229" s="20"/>
      <c r="K11229" s="20"/>
      <c r="L11229" s="21"/>
      <c r="M11229" s="21"/>
      <c r="N11229" s="20"/>
      <c r="O11229" s="20"/>
      <c r="P11229" s="19" t="str">
        <f aca="false">IF(I11229="","",I11229-H11229)</f>
        <v/>
      </c>
      <c r="Q11229" s="19" t="str">
        <f aca="true">IF(B11229="","",IF(N11229="No aplica","No aplica",IF(I11229="","Pendent",IF(N11229="Per substituir","Substituir",IF(OR(N11229="No localitzat",N11229="No lliurat"),"Reposar",IF(I11229&lt;H11229,"Reposar",IF(I11229&gt;H11229,"Revisar excedent",IF(AND(G11229="Sí",M11229&lt;&gt;"",M11229&lt;TODAY()),"EPI caducat",IF(AND(G11229="Sí",M11229&lt;&gt;"",M11229&lt;=TODAY()+90),"EPI caduca ≤90 dies",IF(OR(N11229="Deteriorat usable",N11229="Revisió necessària"),"Revisar","OK"))))))))))</f>
      </c>
      <c r="R11229" s="20"/>
    </row>
    <row r="11230" customFormat="false" ht="15" hidden="false" customHeight="false" outlineLevel="0" collapsed="false">
      <c r="A11230" s="19" t="n">
        <v>103</v>
      </c>
      <c r="B11230" s="19" t="n">
        <f aca="false">IFERROR(VLOOKUP(A11230,Personal!$A$6:$F$112,2,FALSE()),"")</f>
        <v>0</v>
      </c>
      <c r="C11230" s="19" t="n">
        <f aca="false">IFERROR(VLOOKUP(A11230,Personal!$A$6:$F$112,3,FALSE()),"")</f>
        <v>0</v>
      </c>
      <c r="D11230" s="19" t="s">
        <v>142</v>
      </c>
      <c r="E11230" s="19" t="s">
        <v>257</v>
      </c>
      <c r="F11230" s="19" t="s">
        <v>258</v>
      </c>
      <c r="G11230" s="19" t="s">
        <v>291</v>
      </c>
      <c r="H11230" s="19" t="n">
        <f aca="false">IF(OR(VLOOKUP(A11230,Personal!$A$6:$F$112,5,FALSE())&lt;&gt;"Sí",N11230="No aplica"),0,'Catàleg GRAE'!D111)</f>
        <v>1</v>
      </c>
      <c r="I11230" s="20"/>
      <c r="J11230" s="20"/>
      <c r="K11230" s="20"/>
      <c r="L11230" s="21"/>
      <c r="M11230" s="21"/>
      <c r="N11230" s="20"/>
      <c r="O11230" s="20"/>
      <c r="P11230" s="19" t="str">
        <f aca="false">IF(I11230="","",I11230-H11230)</f>
        <v/>
      </c>
      <c r="Q11230" s="19" t="str">
        <f aca="true">IF(B11230="","",IF(N11230="No aplica","No aplica",IF(I11230="","Pendent",IF(N11230="Per substituir","Substituir",IF(OR(N11230="No localitzat",N11230="No lliurat"),"Reposar",IF(I11230&lt;H11230,"Reposar",IF(I11230&gt;H11230,"Revisar excedent",IF(AND(G11230="Sí",M11230&lt;&gt;"",M11230&lt;TODAY()),"EPI caducat",IF(AND(G11230="Sí",M11230&lt;&gt;"",M11230&lt;=TODAY()+90),"EPI caduca ≤90 dies",IF(OR(N11230="Deteriorat usable",N11230="Revisió necessària"),"Revisar","OK"))))))))))</f>
      </c>
      <c r="R11230" s="20"/>
    </row>
    <row r="11231" customFormat="false" ht="15" hidden="false" customHeight="false" outlineLevel="0" collapsed="false">
      <c r="A11231" s="19" t="n">
        <v>103</v>
      </c>
      <c r="B11231" s="19" t="n">
        <f aca="false">IFERROR(VLOOKUP(A11231,Personal!$A$6:$F$112,2,FALSE()),"")</f>
        <v>0</v>
      </c>
      <c r="C11231" s="19" t="n">
        <f aca="false">IFERROR(VLOOKUP(A11231,Personal!$A$6:$F$112,3,FALSE()),"")</f>
        <v>0</v>
      </c>
      <c r="D11231" s="19" t="s">
        <v>112</v>
      </c>
      <c r="E11231" s="19" t="s">
        <v>259</v>
      </c>
      <c r="F11231" s="19" t="s">
        <v>260</v>
      </c>
      <c r="G11231" s="19" t="s">
        <v>291</v>
      </c>
      <c r="H11231" s="19" t="n">
        <f aca="false">IF(OR(VLOOKUP(A11231,Personal!$A$6:$F$112,5,FALSE())&lt;&gt;"Sí",N11231="No aplica"),0,'Catàleg GRAE'!D112)</f>
        <v>1</v>
      </c>
      <c r="I11231" s="20"/>
      <c r="J11231" s="20"/>
      <c r="K11231" s="20"/>
      <c r="L11231" s="21"/>
      <c r="M11231" s="21"/>
      <c r="N11231" s="20"/>
      <c r="O11231" s="20"/>
      <c r="P11231" s="19" t="str">
        <f aca="false">IF(I11231="","",I11231-H11231)</f>
        <v/>
      </c>
      <c r="Q11231" s="19" t="str">
        <f aca="true">IF(B11231="","",IF(N11231="No aplica","No aplica",IF(I11231="","Pendent",IF(N11231="Per substituir","Substituir",IF(OR(N11231="No localitzat",N11231="No lliurat"),"Reposar",IF(I11231&lt;H11231,"Reposar",IF(I11231&gt;H11231,"Revisar excedent",IF(AND(G11231="Sí",M11231&lt;&gt;"",M11231&lt;TODAY()),"EPI caducat",IF(AND(G11231="Sí",M11231&lt;&gt;"",M11231&lt;=TODAY()+90),"EPI caduca ≤90 dies",IF(OR(N11231="Deteriorat usable",N11231="Revisió necessària"),"Revisar","OK"))))))))))</f>
      </c>
      <c r="R11231" s="20"/>
    </row>
    <row r="11232" customFormat="false" ht="15" hidden="false" customHeight="false" outlineLevel="0" collapsed="false">
      <c r="A11232" s="19" t="n">
        <v>103</v>
      </c>
      <c r="B11232" s="19" t="n">
        <f aca="false">IFERROR(VLOOKUP(A11232,Personal!$A$6:$F$112,2,FALSE()),"")</f>
        <v>0</v>
      </c>
      <c r="C11232" s="19" t="n">
        <f aca="false">IFERROR(VLOOKUP(A11232,Personal!$A$6:$F$112,3,FALSE()),"")</f>
        <v>0</v>
      </c>
      <c r="D11232" s="19" t="s">
        <v>261</v>
      </c>
      <c r="E11232" s="19" t="s">
        <v>262</v>
      </c>
      <c r="F11232" s="19" t="s">
        <v>263</v>
      </c>
      <c r="G11232" s="19" t="s">
        <v>291</v>
      </c>
      <c r="H11232" s="19" t="n">
        <f aca="false">IF(OR(VLOOKUP(A11232,Personal!$A$6:$F$112,5,FALSE())&lt;&gt;"Sí",N11232="No aplica"),0,'Catàleg GRAE'!D113)</f>
        <v>1</v>
      </c>
      <c r="I11232" s="20"/>
      <c r="J11232" s="20"/>
      <c r="K11232" s="20"/>
      <c r="L11232" s="21"/>
      <c r="M11232" s="21"/>
      <c r="N11232" s="20"/>
      <c r="O11232" s="20"/>
      <c r="P11232" s="19" t="str">
        <f aca="false">IF(I11232="","",I11232-H11232)</f>
        <v/>
      </c>
      <c r="Q11232" s="19" t="str">
        <f aca="true">IF(B11232="","",IF(N11232="No aplica","No aplica",IF(I11232="","Pendent",IF(N11232="Per substituir","Substituir",IF(OR(N11232="No localitzat",N11232="No lliurat"),"Reposar",IF(I11232&lt;H11232,"Reposar",IF(I11232&gt;H11232,"Revisar excedent",IF(AND(G11232="Sí",M11232&lt;&gt;"",M11232&lt;TODAY()),"EPI caducat",IF(AND(G11232="Sí",M11232&lt;&gt;"",M11232&lt;=TODAY()+90),"EPI caduca ≤90 dies",IF(OR(N11232="Deteriorat usable",N11232="Revisió necessària"),"Revisar","OK"))))))))))</f>
      </c>
      <c r="R11232" s="20"/>
    </row>
    <row r="11233" customFormat="false" ht="15" hidden="false" customHeight="false" outlineLevel="0" collapsed="false">
      <c r="A11233" s="19" t="n">
        <v>104</v>
      </c>
      <c r="B11233" s="19" t="n">
        <f aca="false">IFERROR(VLOOKUP(A11233,Personal!$A$6:$F$112,2,FALSE()),"")</f>
        <v>0</v>
      </c>
      <c r="C11233" s="19" t="n">
        <f aca="false">IFERROR(VLOOKUP(A11233,Personal!$A$6:$F$112,3,FALSE()),"")</f>
        <v>0</v>
      </c>
      <c r="D11233" s="19" t="s">
        <v>26</v>
      </c>
      <c r="E11233" s="19" t="s">
        <v>27</v>
      </c>
      <c r="F11233" s="19" t="s">
        <v>28</v>
      </c>
      <c r="G11233" s="19" t="s">
        <v>291</v>
      </c>
      <c r="H11233" s="19" t="n">
        <f aca="false">IF(OR(VLOOKUP(A11233,Personal!$A$6:$F$112,5,FALSE())&lt;&gt;"Sí",N11233="No aplica"),0,'Catàleg GRAE'!D5)</f>
        <v>1</v>
      </c>
      <c r="I11233" s="20"/>
      <c r="J11233" s="20"/>
      <c r="K11233" s="20"/>
      <c r="L11233" s="21"/>
      <c r="M11233" s="21"/>
      <c r="N11233" s="20"/>
      <c r="O11233" s="20"/>
      <c r="P11233" s="19" t="str">
        <f aca="false">IF(I11233="","",I11233-H11233)</f>
        <v/>
      </c>
      <c r="Q11233" s="19" t="str">
        <f aca="true">IF(B11233="","",IF(N11233="No aplica","No aplica",IF(I11233="","Pendent",IF(N11233="Per substituir","Substituir",IF(OR(N11233="No localitzat",N11233="No lliurat"),"Reposar",IF(I11233&lt;H11233,"Reposar",IF(I11233&gt;H11233,"Revisar excedent",IF(AND(G11233="Sí",M11233&lt;&gt;"",M11233&lt;TODAY()),"EPI caducat",IF(AND(G11233="Sí",M11233&lt;&gt;"",M11233&lt;=TODAY()+90),"EPI caduca ≤90 dies",IF(OR(N11233="Deteriorat usable",N11233="Revisió necessària"),"Revisar","OK"))))))))))</f>
      </c>
      <c r="R11233" s="20"/>
    </row>
    <row r="11234" customFormat="false" ht="15" hidden="false" customHeight="false" outlineLevel="0" collapsed="false">
      <c r="A11234" s="19" t="n">
        <v>104</v>
      </c>
      <c r="B11234" s="19" t="n">
        <f aca="false">IFERROR(VLOOKUP(A11234,Personal!$A$6:$F$112,2,FALSE()),"")</f>
        <v>0</v>
      </c>
      <c r="C11234" s="19" t="n">
        <f aca="false">IFERROR(VLOOKUP(A11234,Personal!$A$6:$F$112,3,FALSE()),"")</f>
        <v>0</v>
      </c>
      <c r="D11234" s="19" t="s">
        <v>26</v>
      </c>
      <c r="E11234" s="19" t="s">
        <v>27</v>
      </c>
      <c r="F11234" s="19" t="s">
        <v>30</v>
      </c>
      <c r="G11234" s="19" t="s">
        <v>291</v>
      </c>
      <c r="H11234" s="19" t="n">
        <f aca="false">IF(OR(VLOOKUP(A11234,Personal!$A$6:$F$112,5,FALSE())&lt;&gt;"Sí",N11234="No aplica"),0,'Catàleg GRAE'!D6)</f>
        <v>1</v>
      </c>
      <c r="I11234" s="20"/>
      <c r="J11234" s="20"/>
      <c r="K11234" s="20"/>
      <c r="L11234" s="21"/>
      <c r="M11234" s="21"/>
      <c r="N11234" s="20"/>
      <c r="O11234" s="20"/>
      <c r="P11234" s="19" t="str">
        <f aca="false">IF(I11234="","",I11234-H11234)</f>
        <v/>
      </c>
      <c r="Q11234" s="19" t="str">
        <f aca="true">IF(B11234="","",IF(N11234="No aplica","No aplica",IF(I11234="","Pendent",IF(N11234="Per substituir","Substituir",IF(OR(N11234="No localitzat",N11234="No lliurat"),"Reposar",IF(I11234&lt;H11234,"Reposar",IF(I11234&gt;H11234,"Revisar excedent",IF(AND(G11234="Sí",M11234&lt;&gt;"",M11234&lt;TODAY()),"EPI caducat",IF(AND(G11234="Sí",M11234&lt;&gt;"",M11234&lt;=TODAY()+90),"EPI caduca ≤90 dies",IF(OR(N11234="Deteriorat usable",N11234="Revisió necessària"),"Revisar","OK"))))))))))</f>
      </c>
      <c r="R11234" s="20"/>
    </row>
    <row r="11235" customFormat="false" ht="15" hidden="false" customHeight="false" outlineLevel="0" collapsed="false">
      <c r="A11235" s="19" t="n">
        <v>104</v>
      </c>
      <c r="B11235" s="19" t="n">
        <f aca="false">IFERROR(VLOOKUP(A11235,Personal!$A$6:$F$112,2,FALSE()),"")</f>
        <v>0</v>
      </c>
      <c r="C11235" s="19" t="n">
        <f aca="false">IFERROR(VLOOKUP(A11235,Personal!$A$6:$F$112,3,FALSE()),"")</f>
        <v>0</v>
      </c>
      <c r="D11235" s="19" t="s">
        <v>26</v>
      </c>
      <c r="E11235" s="19" t="s">
        <v>31</v>
      </c>
      <c r="F11235" s="19" t="s">
        <v>32</v>
      </c>
      <c r="G11235" s="19" t="s">
        <v>272</v>
      </c>
      <c r="H11235" s="19" t="n">
        <f aca="false">IF(OR(VLOOKUP(A11235,Personal!$A$6:$F$112,5,FALSE())&lt;&gt;"Sí",N11235="No aplica"),0,'Catàleg GRAE'!D7)</f>
        <v>1</v>
      </c>
      <c r="I11235" s="20"/>
      <c r="J11235" s="20"/>
      <c r="K11235" s="20"/>
      <c r="L11235" s="21"/>
      <c r="M11235" s="21"/>
      <c r="N11235" s="20"/>
      <c r="O11235" s="20"/>
      <c r="P11235" s="19" t="str">
        <f aca="false">IF(I11235="","",I11235-H11235)</f>
        <v/>
      </c>
      <c r="Q11235" s="19" t="str">
        <f aca="true">IF(B11235="","",IF(N11235="No aplica","No aplica",IF(I11235="","Pendent",IF(N11235="Per substituir","Substituir",IF(OR(N11235="No localitzat",N11235="No lliurat"),"Reposar",IF(I11235&lt;H11235,"Reposar",IF(I11235&gt;H11235,"Revisar excedent",IF(AND(G11235="Sí",M11235&lt;&gt;"",M11235&lt;TODAY()),"EPI caducat",IF(AND(G11235="Sí",M11235&lt;&gt;"",M11235&lt;=TODAY()+90),"EPI caduca ≤90 dies",IF(OR(N11235="Deteriorat usable",N11235="Revisió necessària"),"Revisar","OK"))))))))))</f>
      </c>
      <c r="R11235" s="20"/>
    </row>
    <row r="11236" customFormat="false" ht="15" hidden="false" customHeight="false" outlineLevel="0" collapsed="false">
      <c r="A11236" s="19" t="n">
        <v>104</v>
      </c>
      <c r="B11236" s="19" t="n">
        <f aca="false">IFERROR(VLOOKUP(A11236,Personal!$A$6:$F$112,2,FALSE()),"")</f>
        <v>0</v>
      </c>
      <c r="C11236" s="19" t="n">
        <f aca="false">IFERROR(VLOOKUP(A11236,Personal!$A$6:$F$112,3,FALSE()),"")</f>
        <v>0</v>
      </c>
      <c r="D11236" s="19" t="s">
        <v>26</v>
      </c>
      <c r="E11236" s="19" t="s">
        <v>33</v>
      </c>
      <c r="F11236" s="19" t="s">
        <v>34</v>
      </c>
      <c r="G11236" s="19" t="s">
        <v>291</v>
      </c>
      <c r="H11236" s="19" t="n">
        <f aca="false">IF(OR(VLOOKUP(A11236,Personal!$A$6:$F$112,5,FALSE())&lt;&gt;"Sí",N11236="No aplica"),0,'Catàleg GRAE'!D8)</f>
        <v>2</v>
      </c>
      <c r="I11236" s="20"/>
      <c r="J11236" s="20"/>
      <c r="K11236" s="20"/>
      <c r="L11236" s="21"/>
      <c r="M11236" s="21"/>
      <c r="N11236" s="20"/>
      <c r="O11236" s="20"/>
      <c r="P11236" s="19" t="str">
        <f aca="false">IF(I11236="","",I11236-H11236)</f>
        <v/>
      </c>
      <c r="Q11236" s="19" t="str">
        <f aca="true">IF(B11236="","",IF(N11236="No aplica","No aplica",IF(I11236="","Pendent",IF(N11236="Per substituir","Substituir",IF(OR(N11236="No localitzat",N11236="No lliurat"),"Reposar",IF(I11236&lt;H11236,"Reposar",IF(I11236&gt;H11236,"Revisar excedent",IF(AND(G11236="Sí",M11236&lt;&gt;"",M11236&lt;TODAY()),"EPI caducat",IF(AND(G11236="Sí",M11236&lt;&gt;"",M11236&lt;=TODAY()+90),"EPI caduca ≤90 dies",IF(OR(N11236="Deteriorat usable",N11236="Revisió necessària"),"Revisar","OK"))))))))))</f>
      </c>
      <c r="R11236" s="20"/>
    </row>
    <row r="11237" customFormat="false" ht="15" hidden="false" customHeight="false" outlineLevel="0" collapsed="false">
      <c r="A11237" s="19" t="n">
        <v>104</v>
      </c>
      <c r="B11237" s="19" t="n">
        <f aca="false">IFERROR(VLOOKUP(A11237,Personal!$A$6:$F$112,2,FALSE()),"")</f>
        <v>0</v>
      </c>
      <c r="C11237" s="19" t="n">
        <f aca="false">IFERROR(VLOOKUP(A11237,Personal!$A$6:$F$112,3,FALSE()),"")</f>
        <v>0</v>
      </c>
      <c r="D11237" s="19" t="s">
        <v>26</v>
      </c>
      <c r="E11237" s="19" t="s">
        <v>35</v>
      </c>
      <c r="F11237" s="19" t="s">
        <v>36</v>
      </c>
      <c r="G11237" s="19" t="s">
        <v>291</v>
      </c>
      <c r="H11237" s="19" t="n">
        <f aca="false">IF(OR(VLOOKUP(A11237,Personal!$A$6:$F$112,5,FALSE())&lt;&gt;"Sí",N11237="No aplica"),0,'Catàleg GRAE'!D9)</f>
        <v>1</v>
      </c>
      <c r="I11237" s="20"/>
      <c r="J11237" s="20"/>
      <c r="K11237" s="20"/>
      <c r="L11237" s="21"/>
      <c r="M11237" s="21"/>
      <c r="N11237" s="20"/>
      <c r="O11237" s="20"/>
      <c r="P11237" s="19" t="str">
        <f aca="false">IF(I11237="","",I11237-H11237)</f>
        <v/>
      </c>
      <c r="Q11237" s="19" t="str">
        <f aca="true">IF(B11237="","",IF(N11237="No aplica","No aplica",IF(I11237="","Pendent",IF(N11237="Per substituir","Substituir",IF(OR(N11237="No localitzat",N11237="No lliurat"),"Reposar",IF(I11237&lt;H11237,"Reposar",IF(I11237&gt;H11237,"Revisar excedent",IF(AND(G11237="Sí",M11237&lt;&gt;"",M11237&lt;TODAY()),"EPI caducat",IF(AND(G11237="Sí",M11237&lt;&gt;"",M11237&lt;=TODAY()+90),"EPI caduca ≤90 dies",IF(OR(N11237="Deteriorat usable",N11237="Revisió necessària"),"Revisar","OK"))))))))))</f>
      </c>
      <c r="R11237" s="20"/>
    </row>
    <row r="11238" customFormat="false" ht="15" hidden="false" customHeight="false" outlineLevel="0" collapsed="false">
      <c r="A11238" s="19" t="n">
        <v>104</v>
      </c>
      <c r="B11238" s="19" t="n">
        <f aca="false">IFERROR(VLOOKUP(A11238,Personal!$A$6:$F$112,2,FALSE()),"")</f>
        <v>0</v>
      </c>
      <c r="C11238" s="19" t="n">
        <f aca="false">IFERROR(VLOOKUP(A11238,Personal!$A$6:$F$112,3,FALSE()),"")</f>
        <v>0</v>
      </c>
      <c r="D11238" s="19" t="s">
        <v>37</v>
      </c>
      <c r="E11238" s="19" t="s">
        <v>38</v>
      </c>
      <c r="F11238" s="19" t="s">
        <v>39</v>
      </c>
      <c r="G11238" s="19" t="s">
        <v>291</v>
      </c>
      <c r="H11238" s="19" t="n">
        <f aca="false">IF(OR(VLOOKUP(A11238,Personal!$A$6:$F$112,5,FALSE())&lt;&gt;"Sí",N11238="No aplica"),0,'Catàleg GRAE'!D10)</f>
        <v>1</v>
      </c>
      <c r="I11238" s="20"/>
      <c r="J11238" s="20"/>
      <c r="K11238" s="20"/>
      <c r="L11238" s="21"/>
      <c r="M11238" s="21"/>
      <c r="N11238" s="20"/>
      <c r="O11238" s="20"/>
      <c r="P11238" s="19" t="str">
        <f aca="false">IF(I11238="","",I11238-H11238)</f>
        <v/>
      </c>
      <c r="Q11238" s="19" t="str">
        <f aca="true">IF(B11238="","",IF(N11238="No aplica","No aplica",IF(I11238="","Pendent",IF(N11238="Per substituir","Substituir",IF(OR(N11238="No localitzat",N11238="No lliurat"),"Reposar",IF(I11238&lt;H11238,"Reposar",IF(I11238&gt;H11238,"Revisar excedent",IF(AND(G11238="Sí",M11238&lt;&gt;"",M11238&lt;TODAY()),"EPI caducat",IF(AND(G11238="Sí",M11238&lt;&gt;"",M11238&lt;=TODAY()+90),"EPI caduca ≤90 dies",IF(OR(N11238="Deteriorat usable",N11238="Revisió necessària"),"Revisar","OK"))))))))))</f>
      </c>
      <c r="R11238" s="20"/>
    </row>
    <row r="11239" customFormat="false" ht="15" hidden="false" customHeight="false" outlineLevel="0" collapsed="false">
      <c r="A11239" s="19" t="n">
        <v>104</v>
      </c>
      <c r="B11239" s="19" t="n">
        <f aca="false">IFERROR(VLOOKUP(A11239,Personal!$A$6:$F$112,2,FALSE()),"")</f>
        <v>0</v>
      </c>
      <c r="C11239" s="19" t="n">
        <f aca="false">IFERROR(VLOOKUP(A11239,Personal!$A$6:$F$112,3,FALSE()),"")</f>
        <v>0</v>
      </c>
      <c r="D11239" s="19" t="s">
        <v>40</v>
      </c>
      <c r="E11239" s="19" t="s">
        <v>41</v>
      </c>
      <c r="F11239" s="19" t="s">
        <v>42</v>
      </c>
      <c r="G11239" s="19" t="s">
        <v>272</v>
      </c>
      <c r="H11239" s="19" t="n">
        <f aca="false">IF(OR(VLOOKUP(A11239,Personal!$A$6:$F$112,5,FALSE())&lt;&gt;"Sí",N11239="No aplica"),0,'Catàleg GRAE'!D11)</f>
        <v>1</v>
      </c>
      <c r="I11239" s="20"/>
      <c r="J11239" s="20"/>
      <c r="K11239" s="20"/>
      <c r="L11239" s="21"/>
      <c r="M11239" s="21"/>
      <c r="N11239" s="20"/>
      <c r="O11239" s="20"/>
      <c r="P11239" s="19" t="str">
        <f aca="false">IF(I11239="","",I11239-H11239)</f>
        <v/>
      </c>
      <c r="Q11239" s="19" t="str">
        <f aca="true">IF(B11239="","",IF(N11239="No aplica","No aplica",IF(I11239="","Pendent",IF(N11239="Per substituir","Substituir",IF(OR(N11239="No localitzat",N11239="No lliurat"),"Reposar",IF(I11239&lt;H11239,"Reposar",IF(I11239&gt;H11239,"Revisar excedent",IF(AND(G11239="Sí",M11239&lt;&gt;"",M11239&lt;TODAY()),"EPI caducat",IF(AND(G11239="Sí",M11239&lt;&gt;"",M11239&lt;=TODAY()+90),"EPI caduca ≤90 dies",IF(OR(N11239="Deteriorat usable",N11239="Revisió necessària"),"Revisar","OK"))))))))))</f>
      </c>
      <c r="R11239" s="20"/>
    </row>
    <row r="11240" customFormat="false" ht="15" hidden="false" customHeight="false" outlineLevel="0" collapsed="false">
      <c r="A11240" s="19" t="n">
        <v>104</v>
      </c>
      <c r="B11240" s="19" t="n">
        <f aca="false">IFERROR(VLOOKUP(A11240,Personal!$A$6:$F$112,2,FALSE()),"")</f>
        <v>0</v>
      </c>
      <c r="C11240" s="19" t="n">
        <f aca="false">IFERROR(VLOOKUP(A11240,Personal!$A$6:$F$112,3,FALSE()),"")</f>
        <v>0</v>
      </c>
      <c r="D11240" s="19" t="s">
        <v>40</v>
      </c>
      <c r="E11240" s="19" t="s">
        <v>43</v>
      </c>
      <c r="F11240" s="19" t="s">
        <v>44</v>
      </c>
      <c r="G11240" s="19" t="s">
        <v>272</v>
      </c>
      <c r="H11240" s="19" t="n">
        <f aca="false">IF(OR(VLOOKUP(A11240,Personal!$A$6:$F$112,5,FALSE())&lt;&gt;"Sí",N11240="No aplica"),0,'Catàleg GRAE'!D12)</f>
        <v>1</v>
      </c>
      <c r="I11240" s="20"/>
      <c r="J11240" s="20"/>
      <c r="K11240" s="20"/>
      <c r="L11240" s="21"/>
      <c r="M11240" s="21"/>
      <c r="N11240" s="20"/>
      <c r="O11240" s="20"/>
      <c r="P11240" s="19" t="str">
        <f aca="false">IF(I11240="","",I11240-H11240)</f>
        <v/>
      </c>
      <c r="Q11240" s="19" t="str">
        <f aca="true">IF(B11240="","",IF(N11240="No aplica","No aplica",IF(I11240="","Pendent",IF(N11240="Per substituir","Substituir",IF(OR(N11240="No localitzat",N11240="No lliurat"),"Reposar",IF(I11240&lt;H11240,"Reposar",IF(I11240&gt;H11240,"Revisar excedent",IF(AND(G11240="Sí",M11240&lt;&gt;"",M11240&lt;TODAY()),"EPI caducat",IF(AND(G11240="Sí",M11240&lt;&gt;"",M11240&lt;=TODAY()+90),"EPI caduca ≤90 dies",IF(OR(N11240="Deteriorat usable",N11240="Revisió necessària"),"Revisar","OK"))))))))))</f>
      </c>
      <c r="R11240" s="20"/>
    </row>
    <row r="11241" customFormat="false" ht="15" hidden="false" customHeight="false" outlineLevel="0" collapsed="false">
      <c r="A11241" s="19" t="n">
        <v>104</v>
      </c>
      <c r="B11241" s="19" t="n">
        <f aca="false">IFERROR(VLOOKUP(A11241,Personal!$A$6:$F$112,2,FALSE()),"")</f>
        <v>0</v>
      </c>
      <c r="C11241" s="19" t="n">
        <f aca="false">IFERROR(VLOOKUP(A11241,Personal!$A$6:$F$112,3,FALSE()),"")</f>
        <v>0</v>
      </c>
      <c r="D11241" s="19" t="s">
        <v>45</v>
      </c>
      <c r="E11241" s="19" t="s">
        <v>46</v>
      </c>
      <c r="F11241" s="19" t="s">
        <v>47</v>
      </c>
      <c r="G11241" s="19" t="s">
        <v>291</v>
      </c>
      <c r="H11241" s="19" t="n">
        <f aca="false">IF(OR(VLOOKUP(A11241,Personal!$A$6:$F$112,5,FALSE())&lt;&gt;"Sí",N11241="No aplica"),0,'Catàleg GRAE'!D13)</f>
        <v>1</v>
      </c>
      <c r="I11241" s="20"/>
      <c r="J11241" s="20"/>
      <c r="K11241" s="20"/>
      <c r="L11241" s="21"/>
      <c r="M11241" s="21"/>
      <c r="N11241" s="20"/>
      <c r="O11241" s="20"/>
      <c r="P11241" s="19" t="str">
        <f aca="false">IF(I11241="","",I11241-H11241)</f>
        <v/>
      </c>
      <c r="Q11241" s="19" t="str">
        <f aca="true">IF(B11241="","",IF(N11241="No aplica","No aplica",IF(I11241="","Pendent",IF(N11241="Per substituir","Substituir",IF(OR(N11241="No localitzat",N11241="No lliurat"),"Reposar",IF(I11241&lt;H11241,"Reposar",IF(I11241&gt;H11241,"Revisar excedent",IF(AND(G11241="Sí",M11241&lt;&gt;"",M11241&lt;TODAY()),"EPI caducat",IF(AND(G11241="Sí",M11241&lt;&gt;"",M11241&lt;=TODAY()+90),"EPI caduca ≤90 dies",IF(OR(N11241="Deteriorat usable",N11241="Revisió necessària"),"Revisar","OK"))))))))))</f>
      </c>
      <c r="R11241" s="20"/>
    </row>
    <row r="11242" customFormat="false" ht="15" hidden="false" customHeight="false" outlineLevel="0" collapsed="false">
      <c r="A11242" s="19" t="n">
        <v>104</v>
      </c>
      <c r="B11242" s="19" t="n">
        <f aca="false">IFERROR(VLOOKUP(A11242,Personal!$A$6:$F$112,2,FALSE()),"")</f>
        <v>0</v>
      </c>
      <c r="C11242" s="19" t="n">
        <f aca="false">IFERROR(VLOOKUP(A11242,Personal!$A$6:$F$112,3,FALSE()),"")</f>
        <v>0</v>
      </c>
      <c r="D11242" s="19" t="s">
        <v>45</v>
      </c>
      <c r="E11242" s="19" t="s">
        <v>48</v>
      </c>
      <c r="F11242" s="19" t="s">
        <v>49</v>
      </c>
      <c r="G11242" s="19" t="s">
        <v>291</v>
      </c>
      <c r="H11242" s="19" t="n">
        <f aca="false">IF(OR(VLOOKUP(A11242,Personal!$A$6:$F$112,5,FALSE())&lt;&gt;"Sí",N11242="No aplica"),0,'Catàleg GRAE'!D14)</f>
        <v>1</v>
      </c>
      <c r="I11242" s="20"/>
      <c r="J11242" s="20"/>
      <c r="K11242" s="20"/>
      <c r="L11242" s="21"/>
      <c r="M11242" s="21"/>
      <c r="N11242" s="20"/>
      <c r="O11242" s="20"/>
      <c r="P11242" s="19" t="str">
        <f aca="false">IF(I11242="","",I11242-H11242)</f>
        <v/>
      </c>
      <c r="Q11242" s="19" t="str">
        <f aca="true">IF(B11242="","",IF(N11242="No aplica","No aplica",IF(I11242="","Pendent",IF(N11242="Per substituir","Substituir",IF(OR(N11242="No localitzat",N11242="No lliurat"),"Reposar",IF(I11242&lt;H11242,"Reposar",IF(I11242&gt;H11242,"Revisar excedent",IF(AND(G11242="Sí",M11242&lt;&gt;"",M11242&lt;TODAY()),"EPI caducat",IF(AND(G11242="Sí",M11242&lt;&gt;"",M11242&lt;=TODAY()+90),"EPI caduca ≤90 dies",IF(OR(N11242="Deteriorat usable",N11242="Revisió necessària"),"Revisar","OK"))))))))))</f>
      </c>
      <c r="R11242" s="20"/>
    </row>
    <row r="11243" customFormat="false" ht="15" hidden="false" customHeight="false" outlineLevel="0" collapsed="false">
      <c r="A11243" s="19" t="n">
        <v>104</v>
      </c>
      <c r="B11243" s="19" t="n">
        <f aca="false">IFERROR(VLOOKUP(A11243,Personal!$A$6:$F$112,2,FALSE()),"")</f>
        <v>0</v>
      </c>
      <c r="C11243" s="19" t="n">
        <f aca="false">IFERROR(VLOOKUP(A11243,Personal!$A$6:$F$112,3,FALSE()),"")</f>
        <v>0</v>
      </c>
      <c r="D11243" s="19" t="s">
        <v>45</v>
      </c>
      <c r="E11243" s="19" t="s">
        <v>50</v>
      </c>
      <c r="F11243" s="19" t="s">
        <v>51</v>
      </c>
      <c r="G11243" s="19" t="s">
        <v>291</v>
      </c>
      <c r="H11243" s="19" t="n">
        <f aca="false">IF(OR(VLOOKUP(A11243,Personal!$A$6:$F$112,5,FALSE())&lt;&gt;"Sí",N11243="No aplica"),0,'Catàleg GRAE'!D15)</f>
        <v>1</v>
      </c>
      <c r="I11243" s="20"/>
      <c r="J11243" s="20"/>
      <c r="K11243" s="20"/>
      <c r="L11243" s="21"/>
      <c r="M11243" s="21"/>
      <c r="N11243" s="20"/>
      <c r="O11243" s="20"/>
      <c r="P11243" s="19" t="str">
        <f aca="false">IF(I11243="","",I11243-H11243)</f>
        <v/>
      </c>
      <c r="Q11243" s="19" t="str">
        <f aca="true">IF(B11243="","",IF(N11243="No aplica","No aplica",IF(I11243="","Pendent",IF(N11243="Per substituir","Substituir",IF(OR(N11243="No localitzat",N11243="No lliurat"),"Reposar",IF(I11243&lt;H11243,"Reposar",IF(I11243&gt;H11243,"Revisar excedent",IF(AND(G11243="Sí",M11243&lt;&gt;"",M11243&lt;TODAY()),"EPI caducat",IF(AND(G11243="Sí",M11243&lt;&gt;"",M11243&lt;=TODAY()+90),"EPI caduca ≤90 dies",IF(OR(N11243="Deteriorat usable",N11243="Revisió necessària"),"Revisar","OK"))))))))))</f>
      </c>
      <c r="R11243" s="20"/>
    </row>
    <row r="11244" customFormat="false" ht="15" hidden="false" customHeight="false" outlineLevel="0" collapsed="false">
      <c r="A11244" s="19" t="n">
        <v>104</v>
      </c>
      <c r="B11244" s="19" t="n">
        <f aca="false">IFERROR(VLOOKUP(A11244,Personal!$A$6:$F$112,2,FALSE()),"")</f>
        <v>0</v>
      </c>
      <c r="C11244" s="19" t="n">
        <f aca="false">IFERROR(VLOOKUP(A11244,Personal!$A$6:$F$112,3,FALSE()),"")</f>
        <v>0</v>
      </c>
      <c r="D11244" s="19" t="s">
        <v>45</v>
      </c>
      <c r="E11244" s="19" t="s">
        <v>52</v>
      </c>
      <c r="F11244" s="19" t="s">
        <v>53</v>
      </c>
      <c r="G11244" s="19" t="s">
        <v>291</v>
      </c>
      <c r="H11244" s="19" t="n">
        <f aca="false">IF(OR(VLOOKUP(A11244,Personal!$A$6:$F$112,5,FALSE())&lt;&gt;"Sí",N11244="No aplica"),0,'Catàleg GRAE'!D16)</f>
        <v>1</v>
      </c>
      <c r="I11244" s="20"/>
      <c r="J11244" s="20"/>
      <c r="K11244" s="20"/>
      <c r="L11244" s="21"/>
      <c r="M11244" s="21"/>
      <c r="N11244" s="20"/>
      <c r="O11244" s="20"/>
      <c r="P11244" s="19" t="str">
        <f aca="false">IF(I11244="","",I11244-H11244)</f>
        <v/>
      </c>
      <c r="Q11244" s="19" t="str">
        <f aca="true">IF(B11244="","",IF(N11244="No aplica","No aplica",IF(I11244="","Pendent",IF(N11244="Per substituir","Substituir",IF(OR(N11244="No localitzat",N11244="No lliurat"),"Reposar",IF(I11244&lt;H11244,"Reposar",IF(I11244&gt;H11244,"Revisar excedent",IF(AND(G11244="Sí",M11244&lt;&gt;"",M11244&lt;TODAY()),"EPI caducat",IF(AND(G11244="Sí",M11244&lt;&gt;"",M11244&lt;=TODAY()+90),"EPI caduca ≤90 dies",IF(OR(N11244="Deteriorat usable",N11244="Revisió necessària"),"Revisar","OK"))))))))))</f>
      </c>
      <c r="R11244" s="20"/>
    </row>
    <row r="11245" customFormat="false" ht="15" hidden="false" customHeight="false" outlineLevel="0" collapsed="false">
      <c r="A11245" s="19" t="n">
        <v>104</v>
      </c>
      <c r="B11245" s="19" t="n">
        <f aca="false">IFERROR(VLOOKUP(A11245,Personal!$A$6:$F$112,2,FALSE()),"")</f>
        <v>0</v>
      </c>
      <c r="C11245" s="19" t="n">
        <f aca="false">IFERROR(VLOOKUP(A11245,Personal!$A$6:$F$112,3,FALSE()),"")</f>
        <v>0</v>
      </c>
      <c r="D11245" s="19" t="s">
        <v>45</v>
      </c>
      <c r="E11245" s="19" t="s">
        <v>54</v>
      </c>
      <c r="F11245" s="19" t="s">
        <v>55</v>
      </c>
      <c r="G11245" s="19" t="s">
        <v>291</v>
      </c>
      <c r="H11245" s="19" t="n">
        <f aca="false">IF(OR(VLOOKUP(A11245,Personal!$A$6:$F$112,5,FALSE())&lt;&gt;"Sí",N11245="No aplica"),0,'Catàleg GRAE'!D17)</f>
        <v>1</v>
      </c>
      <c r="I11245" s="20"/>
      <c r="J11245" s="20"/>
      <c r="K11245" s="20"/>
      <c r="L11245" s="21"/>
      <c r="M11245" s="21"/>
      <c r="N11245" s="20"/>
      <c r="O11245" s="20"/>
      <c r="P11245" s="19" t="str">
        <f aca="false">IF(I11245="","",I11245-H11245)</f>
        <v/>
      </c>
      <c r="Q11245" s="19" t="str">
        <f aca="true">IF(B11245="","",IF(N11245="No aplica","No aplica",IF(I11245="","Pendent",IF(N11245="Per substituir","Substituir",IF(OR(N11245="No localitzat",N11245="No lliurat"),"Reposar",IF(I11245&lt;H11245,"Reposar",IF(I11245&gt;H11245,"Revisar excedent",IF(AND(G11245="Sí",M11245&lt;&gt;"",M11245&lt;TODAY()),"EPI caducat",IF(AND(G11245="Sí",M11245&lt;&gt;"",M11245&lt;=TODAY()+90),"EPI caduca ≤90 dies",IF(OR(N11245="Deteriorat usable",N11245="Revisió necessària"),"Revisar","OK"))))))))))</f>
      </c>
      <c r="R11245" s="20"/>
    </row>
    <row r="11246" customFormat="false" ht="15" hidden="false" customHeight="false" outlineLevel="0" collapsed="false">
      <c r="A11246" s="19" t="n">
        <v>104</v>
      </c>
      <c r="B11246" s="19" t="n">
        <f aca="false">IFERROR(VLOOKUP(A11246,Personal!$A$6:$F$112,2,FALSE()),"")</f>
        <v>0</v>
      </c>
      <c r="C11246" s="19" t="n">
        <f aca="false">IFERROR(VLOOKUP(A11246,Personal!$A$6:$F$112,3,FALSE()),"")</f>
        <v>0</v>
      </c>
      <c r="D11246" s="19" t="s">
        <v>56</v>
      </c>
      <c r="E11246" s="19" t="s">
        <v>57</v>
      </c>
      <c r="F11246" s="19" t="s">
        <v>58</v>
      </c>
      <c r="G11246" s="19" t="s">
        <v>291</v>
      </c>
      <c r="H11246" s="19" t="n">
        <f aca="false">IF(OR(VLOOKUP(A11246,Personal!$A$6:$F$112,5,FALSE())&lt;&gt;"Sí",N11246="No aplica"),0,'Catàleg GRAE'!D18)</f>
        <v>1</v>
      </c>
      <c r="I11246" s="20"/>
      <c r="J11246" s="20"/>
      <c r="K11246" s="20"/>
      <c r="L11246" s="21"/>
      <c r="M11246" s="21"/>
      <c r="N11246" s="20"/>
      <c r="O11246" s="20"/>
      <c r="P11246" s="19" t="str">
        <f aca="false">IF(I11246="","",I11246-H11246)</f>
        <v/>
      </c>
      <c r="Q11246" s="19" t="str">
        <f aca="true">IF(B11246="","",IF(N11246="No aplica","No aplica",IF(I11246="","Pendent",IF(N11246="Per substituir","Substituir",IF(OR(N11246="No localitzat",N11246="No lliurat"),"Reposar",IF(I11246&lt;H11246,"Reposar",IF(I11246&gt;H11246,"Revisar excedent",IF(AND(G11246="Sí",M11246&lt;&gt;"",M11246&lt;TODAY()),"EPI caducat",IF(AND(G11246="Sí",M11246&lt;&gt;"",M11246&lt;=TODAY()+90),"EPI caduca ≤90 dies",IF(OR(N11246="Deteriorat usable",N11246="Revisió necessària"),"Revisar","OK"))))))))))</f>
      </c>
      <c r="R11246" s="20"/>
    </row>
    <row r="11247" customFormat="false" ht="15" hidden="false" customHeight="false" outlineLevel="0" collapsed="false">
      <c r="A11247" s="19" t="n">
        <v>104</v>
      </c>
      <c r="B11247" s="19" t="n">
        <f aca="false">IFERROR(VLOOKUP(A11247,Personal!$A$6:$F$112,2,FALSE()),"")</f>
        <v>0</v>
      </c>
      <c r="C11247" s="19" t="n">
        <f aca="false">IFERROR(VLOOKUP(A11247,Personal!$A$6:$F$112,3,FALSE()),"")</f>
        <v>0</v>
      </c>
      <c r="D11247" s="19" t="s">
        <v>59</v>
      </c>
      <c r="E11247" s="19" t="s">
        <v>60</v>
      </c>
      <c r="F11247" s="19" t="s">
        <v>61</v>
      </c>
      <c r="G11247" s="19" t="s">
        <v>291</v>
      </c>
      <c r="H11247" s="19" t="n">
        <f aca="false">IF(OR(VLOOKUP(A11247,Personal!$A$6:$F$112,5,FALSE())&lt;&gt;"Sí",N11247="No aplica"),0,'Catàleg GRAE'!D19)</f>
        <v>4</v>
      </c>
      <c r="I11247" s="20"/>
      <c r="J11247" s="20"/>
      <c r="K11247" s="20"/>
      <c r="L11247" s="21"/>
      <c r="M11247" s="21"/>
      <c r="N11247" s="20"/>
      <c r="O11247" s="20"/>
      <c r="P11247" s="19" t="str">
        <f aca="false">IF(I11247="","",I11247-H11247)</f>
        <v/>
      </c>
      <c r="Q11247" s="19" t="str">
        <f aca="true">IF(B11247="","",IF(N11247="No aplica","No aplica",IF(I11247="","Pendent",IF(N11247="Per substituir","Substituir",IF(OR(N11247="No localitzat",N11247="No lliurat"),"Reposar",IF(I11247&lt;H11247,"Reposar",IF(I11247&gt;H11247,"Revisar excedent",IF(AND(G11247="Sí",M11247&lt;&gt;"",M11247&lt;TODAY()),"EPI caducat",IF(AND(G11247="Sí",M11247&lt;&gt;"",M11247&lt;=TODAY()+90),"EPI caduca ≤90 dies",IF(OR(N11247="Deteriorat usable",N11247="Revisió necessària"),"Revisar","OK"))))))))))</f>
      </c>
      <c r="R11247" s="20"/>
    </row>
    <row r="11248" customFormat="false" ht="15" hidden="false" customHeight="false" outlineLevel="0" collapsed="false">
      <c r="A11248" s="19" t="n">
        <v>104</v>
      </c>
      <c r="B11248" s="19" t="n">
        <f aca="false">IFERROR(VLOOKUP(A11248,Personal!$A$6:$F$112,2,FALSE()),"")</f>
        <v>0</v>
      </c>
      <c r="C11248" s="19" t="n">
        <f aca="false">IFERROR(VLOOKUP(A11248,Personal!$A$6:$F$112,3,FALSE()),"")</f>
        <v>0</v>
      </c>
      <c r="D11248" s="19" t="s">
        <v>59</v>
      </c>
      <c r="E11248" s="19" t="s">
        <v>60</v>
      </c>
      <c r="F11248" s="19" t="s">
        <v>62</v>
      </c>
      <c r="G11248" s="19" t="s">
        <v>291</v>
      </c>
      <c r="H11248" s="19" t="n">
        <f aca="false">IF(OR(VLOOKUP(A11248,Personal!$A$6:$F$112,5,FALSE())&lt;&gt;"Sí",N11248="No aplica"),0,'Catàleg GRAE'!D20)</f>
        <v>2</v>
      </c>
      <c r="I11248" s="20"/>
      <c r="J11248" s="20"/>
      <c r="K11248" s="20"/>
      <c r="L11248" s="21"/>
      <c r="M11248" s="21"/>
      <c r="N11248" s="20"/>
      <c r="O11248" s="20"/>
      <c r="P11248" s="19" t="str">
        <f aca="false">IF(I11248="","",I11248-H11248)</f>
        <v/>
      </c>
      <c r="Q11248" s="19" t="str">
        <f aca="true">IF(B11248="","",IF(N11248="No aplica","No aplica",IF(I11248="","Pendent",IF(N11248="Per substituir","Substituir",IF(OR(N11248="No localitzat",N11248="No lliurat"),"Reposar",IF(I11248&lt;H11248,"Reposar",IF(I11248&gt;H11248,"Revisar excedent",IF(AND(G11248="Sí",M11248&lt;&gt;"",M11248&lt;TODAY()),"EPI caducat",IF(AND(G11248="Sí",M11248&lt;&gt;"",M11248&lt;=TODAY()+90),"EPI caduca ≤90 dies",IF(OR(N11248="Deteriorat usable",N11248="Revisió necessària"),"Revisar","OK"))))))))))</f>
      </c>
      <c r="R11248" s="20"/>
    </row>
    <row r="11249" customFormat="false" ht="15" hidden="false" customHeight="false" outlineLevel="0" collapsed="false">
      <c r="A11249" s="19" t="n">
        <v>104</v>
      </c>
      <c r="B11249" s="19" t="n">
        <f aca="false">IFERROR(VLOOKUP(A11249,Personal!$A$6:$F$112,2,FALSE()),"")</f>
        <v>0</v>
      </c>
      <c r="C11249" s="19" t="n">
        <f aca="false">IFERROR(VLOOKUP(A11249,Personal!$A$6:$F$112,3,FALSE()),"")</f>
        <v>0</v>
      </c>
      <c r="D11249" s="19" t="s">
        <v>59</v>
      </c>
      <c r="E11249" s="19" t="s">
        <v>60</v>
      </c>
      <c r="F11249" s="19" t="s">
        <v>63</v>
      </c>
      <c r="G11249" s="19" t="s">
        <v>291</v>
      </c>
      <c r="H11249" s="19" t="n">
        <f aca="false">IF(OR(VLOOKUP(A11249,Personal!$A$6:$F$112,5,FALSE())&lt;&gt;"Sí",N11249="No aplica"),0,'Catàleg GRAE'!D21)</f>
        <v>2</v>
      </c>
      <c r="I11249" s="20"/>
      <c r="J11249" s="20"/>
      <c r="K11249" s="20"/>
      <c r="L11249" s="21"/>
      <c r="M11249" s="21"/>
      <c r="N11249" s="20"/>
      <c r="O11249" s="20"/>
      <c r="P11249" s="19" t="str">
        <f aca="false">IF(I11249="","",I11249-H11249)</f>
        <v/>
      </c>
      <c r="Q11249" s="19" t="str">
        <f aca="true">IF(B11249="","",IF(N11249="No aplica","No aplica",IF(I11249="","Pendent",IF(N11249="Per substituir","Substituir",IF(OR(N11249="No localitzat",N11249="No lliurat"),"Reposar",IF(I11249&lt;H11249,"Reposar",IF(I11249&gt;H11249,"Revisar excedent",IF(AND(G11249="Sí",M11249&lt;&gt;"",M11249&lt;TODAY()),"EPI caducat",IF(AND(G11249="Sí",M11249&lt;&gt;"",M11249&lt;=TODAY()+90),"EPI caduca ≤90 dies",IF(OR(N11249="Deteriorat usable",N11249="Revisió necessària"),"Revisar","OK"))))))))))</f>
      </c>
      <c r="R11249" s="20"/>
    </row>
    <row r="11250" customFormat="false" ht="15" hidden="false" customHeight="false" outlineLevel="0" collapsed="false">
      <c r="A11250" s="19" t="n">
        <v>104</v>
      </c>
      <c r="B11250" s="19" t="n">
        <f aca="false">IFERROR(VLOOKUP(A11250,Personal!$A$6:$F$112,2,FALSE()),"")</f>
        <v>0</v>
      </c>
      <c r="C11250" s="19" t="n">
        <f aca="false">IFERROR(VLOOKUP(A11250,Personal!$A$6:$F$112,3,FALSE()),"")</f>
        <v>0</v>
      </c>
      <c r="D11250" s="19" t="s">
        <v>64</v>
      </c>
      <c r="E11250" s="19" t="s">
        <v>65</v>
      </c>
      <c r="F11250" s="19" t="s">
        <v>66</v>
      </c>
      <c r="G11250" s="19" t="s">
        <v>291</v>
      </c>
      <c r="H11250" s="19" t="n">
        <f aca="false">IF(OR(VLOOKUP(A11250,Personal!$A$6:$F$112,5,FALSE())&lt;&gt;"Sí",N11250="No aplica"),0,'Catàleg GRAE'!D22)</f>
        <v>1</v>
      </c>
      <c r="I11250" s="20"/>
      <c r="J11250" s="20"/>
      <c r="K11250" s="20"/>
      <c r="L11250" s="21"/>
      <c r="M11250" s="21"/>
      <c r="N11250" s="20"/>
      <c r="O11250" s="20"/>
      <c r="P11250" s="19" t="str">
        <f aca="false">IF(I11250="","",I11250-H11250)</f>
        <v/>
      </c>
      <c r="Q11250" s="19" t="str">
        <f aca="true">IF(B11250="","",IF(N11250="No aplica","No aplica",IF(I11250="","Pendent",IF(N11250="Per substituir","Substituir",IF(OR(N11250="No localitzat",N11250="No lliurat"),"Reposar",IF(I11250&lt;H11250,"Reposar",IF(I11250&gt;H11250,"Revisar excedent",IF(AND(G11250="Sí",M11250&lt;&gt;"",M11250&lt;TODAY()),"EPI caducat",IF(AND(G11250="Sí",M11250&lt;&gt;"",M11250&lt;=TODAY()+90),"EPI caduca ≤90 dies",IF(OR(N11250="Deteriorat usable",N11250="Revisió necessària"),"Revisar","OK"))))))))))</f>
      </c>
      <c r="R11250" s="20"/>
    </row>
    <row r="11251" customFormat="false" ht="15" hidden="false" customHeight="false" outlineLevel="0" collapsed="false">
      <c r="A11251" s="19" t="n">
        <v>104</v>
      </c>
      <c r="B11251" s="19" t="n">
        <f aca="false">IFERROR(VLOOKUP(A11251,Personal!$A$6:$F$112,2,FALSE()),"")</f>
        <v>0</v>
      </c>
      <c r="C11251" s="19" t="n">
        <f aca="false">IFERROR(VLOOKUP(A11251,Personal!$A$6:$F$112,3,FALSE()),"")</f>
        <v>0</v>
      </c>
      <c r="D11251" s="19" t="s">
        <v>64</v>
      </c>
      <c r="E11251" s="19" t="s">
        <v>67</v>
      </c>
      <c r="F11251" s="19" t="s">
        <v>68</v>
      </c>
      <c r="G11251" s="19" t="s">
        <v>291</v>
      </c>
      <c r="H11251" s="19" t="n">
        <f aca="false">IF(OR(VLOOKUP(A11251,Personal!$A$6:$F$112,5,FALSE())&lt;&gt;"Sí",N11251="No aplica"),0,'Catàleg GRAE'!D23)</f>
        <v>1</v>
      </c>
      <c r="I11251" s="20"/>
      <c r="J11251" s="20"/>
      <c r="K11251" s="20"/>
      <c r="L11251" s="21"/>
      <c r="M11251" s="21"/>
      <c r="N11251" s="20"/>
      <c r="O11251" s="20"/>
      <c r="P11251" s="19" t="str">
        <f aca="false">IF(I11251="","",I11251-H11251)</f>
        <v/>
      </c>
      <c r="Q11251" s="19" t="str">
        <f aca="true">IF(B11251="","",IF(N11251="No aplica","No aplica",IF(I11251="","Pendent",IF(N11251="Per substituir","Substituir",IF(OR(N11251="No localitzat",N11251="No lliurat"),"Reposar",IF(I11251&lt;H11251,"Reposar",IF(I11251&gt;H11251,"Revisar excedent",IF(AND(G11251="Sí",M11251&lt;&gt;"",M11251&lt;TODAY()),"EPI caducat",IF(AND(G11251="Sí",M11251&lt;&gt;"",M11251&lt;=TODAY()+90),"EPI caduca ≤90 dies",IF(OR(N11251="Deteriorat usable",N11251="Revisió necessària"),"Revisar","OK"))))))))))</f>
      </c>
      <c r="R11251" s="20"/>
    </row>
    <row r="11252" customFormat="false" ht="15" hidden="false" customHeight="false" outlineLevel="0" collapsed="false">
      <c r="A11252" s="19" t="n">
        <v>104</v>
      </c>
      <c r="B11252" s="19" t="n">
        <f aca="false">IFERROR(VLOOKUP(A11252,Personal!$A$6:$F$112,2,FALSE()),"")</f>
        <v>0</v>
      </c>
      <c r="C11252" s="19" t="n">
        <f aca="false">IFERROR(VLOOKUP(A11252,Personal!$A$6:$F$112,3,FALSE()),"")</f>
        <v>0</v>
      </c>
      <c r="D11252" s="19" t="s">
        <v>64</v>
      </c>
      <c r="E11252" s="19" t="s">
        <v>69</v>
      </c>
      <c r="F11252" s="19" t="s">
        <v>70</v>
      </c>
      <c r="G11252" s="19" t="s">
        <v>291</v>
      </c>
      <c r="H11252" s="19" t="n">
        <f aca="false">IF(OR(VLOOKUP(A11252,Personal!$A$6:$F$112,5,FALSE())&lt;&gt;"Sí",N11252="No aplica"),0,'Catàleg GRAE'!D24)</f>
        <v>1</v>
      </c>
      <c r="I11252" s="20"/>
      <c r="J11252" s="20"/>
      <c r="K11252" s="20"/>
      <c r="L11252" s="21"/>
      <c r="M11252" s="21"/>
      <c r="N11252" s="20"/>
      <c r="O11252" s="20"/>
      <c r="P11252" s="19" t="str">
        <f aca="false">IF(I11252="","",I11252-H11252)</f>
        <v/>
      </c>
      <c r="Q11252" s="19" t="str">
        <f aca="true">IF(B11252="","",IF(N11252="No aplica","No aplica",IF(I11252="","Pendent",IF(N11252="Per substituir","Substituir",IF(OR(N11252="No localitzat",N11252="No lliurat"),"Reposar",IF(I11252&lt;H11252,"Reposar",IF(I11252&gt;H11252,"Revisar excedent",IF(AND(G11252="Sí",M11252&lt;&gt;"",M11252&lt;TODAY()),"EPI caducat",IF(AND(G11252="Sí",M11252&lt;&gt;"",M11252&lt;=TODAY()+90),"EPI caduca ≤90 dies",IF(OR(N11252="Deteriorat usable",N11252="Revisió necessària"),"Revisar","OK"))))))))))</f>
      </c>
      <c r="R11252" s="20"/>
    </row>
    <row r="11253" customFormat="false" ht="15" hidden="false" customHeight="false" outlineLevel="0" collapsed="false">
      <c r="A11253" s="19" t="n">
        <v>104</v>
      </c>
      <c r="B11253" s="19" t="n">
        <f aca="false">IFERROR(VLOOKUP(A11253,Personal!$A$6:$F$112,2,FALSE()),"")</f>
        <v>0</v>
      </c>
      <c r="C11253" s="19" t="n">
        <f aca="false">IFERROR(VLOOKUP(A11253,Personal!$A$6:$F$112,3,FALSE()),"")</f>
        <v>0</v>
      </c>
      <c r="D11253" s="19" t="s">
        <v>71</v>
      </c>
      <c r="E11253" s="19" t="s">
        <v>72</v>
      </c>
      <c r="F11253" s="19" t="s">
        <v>73</v>
      </c>
      <c r="G11253" s="19" t="s">
        <v>291</v>
      </c>
      <c r="H11253" s="19" t="n">
        <f aca="false">IF(OR(VLOOKUP(A11253,Personal!$A$6:$F$112,5,FALSE())&lt;&gt;"Sí",N11253="No aplica"),0,'Catàleg GRAE'!D25)</f>
        <v>1</v>
      </c>
      <c r="I11253" s="20"/>
      <c r="J11253" s="20"/>
      <c r="K11253" s="20"/>
      <c r="L11253" s="21"/>
      <c r="M11253" s="21"/>
      <c r="N11253" s="20"/>
      <c r="O11253" s="20"/>
      <c r="P11253" s="19" t="str">
        <f aca="false">IF(I11253="","",I11253-H11253)</f>
        <v/>
      </c>
      <c r="Q11253" s="19" t="str">
        <f aca="true">IF(B11253="","",IF(N11253="No aplica","No aplica",IF(I11253="","Pendent",IF(N11253="Per substituir","Substituir",IF(OR(N11253="No localitzat",N11253="No lliurat"),"Reposar",IF(I11253&lt;H11253,"Reposar",IF(I11253&gt;H11253,"Revisar excedent",IF(AND(G11253="Sí",M11253&lt;&gt;"",M11253&lt;TODAY()),"EPI caducat",IF(AND(G11253="Sí",M11253&lt;&gt;"",M11253&lt;=TODAY()+90),"EPI caduca ≤90 dies",IF(OR(N11253="Deteriorat usable",N11253="Revisió necessària"),"Revisar","OK"))))))))))</f>
      </c>
      <c r="R11253" s="20"/>
    </row>
    <row r="11254" customFormat="false" ht="15" hidden="false" customHeight="false" outlineLevel="0" collapsed="false">
      <c r="A11254" s="19" t="n">
        <v>104</v>
      </c>
      <c r="B11254" s="19" t="n">
        <f aca="false">IFERROR(VLOOKUP(A11254,Personal!$A$6:$F$112,2,FALSE()),"")</f>
        <v>0</v>
      </c>
      <c r="C11254" s="19" t="n">
        <f aca="false">IFERROR(VLOOKUP(A11254,Personal!$A$6:$F$112,3,FALSE()),"")</f>
        <v>0</v>
      </c>
      <c r="D11254" s="19" t="s">
        <v>40</v>
      </c>
      <c r="E11254" s="19" t="s">
        <v>74</v>
      </c>
      <c r="F11254" s="19" t="s">
        <v>75</v>
      </c>
      <c r="G11254" s="19" t="s">
        <v>272</v>
      </c>
      <c r="H11254" s="19" t="n">
        <f aca="false">IF(OR(VLOOKUP(A11254,Personal!$A$6:$F$112,5,FALSE())&lt;&gt;"Sí",N11254="No aplica"),0,'Catàleg GRAE'!D26)</f>
        <v>1</v>
      </c>
      <c r="I11254" s="20"/>
      <c r="J11254" s="20"/>
      <c r="K11254" s="20"/>
      <c r="L11254" s="21"/>
      <c r="M11254" s="21"/>
      <c r="N11254" s="20"/>
      <c r="O11254" s="20"/>
      <c r="P11254" s="19" t="str">
        <f aca="false">IF(I11254="","",I11254-H11254)</f>
        <v/>
      </c>
      <c r="Q11254" s="19" t="str">
        <f aca="true">IF(B11254="","",IF(N11254="No aplica","No aplica",IF(I11254="","Pendent",IF(N11254="Per substituir","Substituir",IF(OR(N11254="No localitzat",N11254="No lliurat"),"Reposar",IF(I11254&lt;H11254,"Reposar",IF(I11254&gt;H11254,"Revisar excedent",IF(AND(G11254="Sí",M11254&lt;&gt;"",M11254&lt;TODAY()),"EPI caducat",IF(AND(G11254="Sí",M11254&lt;&gt;"",M11254&lt;=TODAY()+90),"EPI caduca ≤90 dies",IF(OR(N11254="Deteriorat usable",N11254="Revisió necessària"),"Revisar","OK"))))))))))</f>
      </c>
      <c r="R11254" s="20"/>
    </row>
    <row r="11255" customFormat="false" ht="15" hidden="false" customHeight="false" outlineLevel="0" collapsed="false">
      <c r="A11255" s="19" t="n">
        <v>104</v>
      </c>
      <c r="B11255" s="19" t="n">
        <f aca="false">IFERROR(VLOOKUP(A11255,Personal!$A$6:$F$112,2,FALSE()),"")</f>
        <v>0</v>
      </c>
      <c r="C11255" s="19" t="n">
        <f aca="false">IFERROR(VLOOKUP(A11255,Personal!$A$6:$F$112,3,FALSE()),"")</f>
        <v>0</v>
      </c>
      <c r="D11255" s="19" t="s">
        <v>40</v>
      </c>
      <c r="E11255" s="19" t="s">
        <v>76</v>
      </c>
      <c r="F11255" s="19" t="s">
        <v>77</v>
      </c>
      <c r="G11255" s="19" t="s">
        <v>291</v>
      </c>
      <c r="H11255" s="19" t="n">
        <f aca="false">IF(OR(VLOOKUP(A11255,Personal!$A$6:$F$112,5,FALSE())&lt;&gt;"Sí",N11255="No aplica"),0,'Catàleg GRAE'!D27)</f>
        <v>1</v>
      </c>
      <c r="I11255" s="20"/>
      <c r="J11255" s="20"/>
      <c r="K11255" s="20"/>
      <c r="L11255" s="21"/>
      <c r="M11255" s="21"/>
      <c r="N11255" s="20"/>
      <c r="O11255" s="20"/>
      <c r="P11255" s="19" t="str">
        <f aca="false">IF(I11255="","",I11255-H11255)</f>
        <v/>
      </c>
      <c r="Q11255" s="19" t="str">
        <f aca="true">IF(B11255="","",IF(N11255="No aplica","No aplica",IF(I11255="","Pendent",IF(N11255="Per substituir","Substituir",IF(OR(N11255="No localitzat",N11255="No lliurat"),"Reposar",IF(I11255&lt;H11255,"Reposar",IF(I11255&gt;H11255,"Revisar excedent",IF(AND(G11255="Sí",M11255&lt;&gt;"",M11255&lt;TODAY()),"EPI caducat",IF(AND(G11255="Sí",M11255&lt;&gt;"",M11255&lt;=TODAY()+90),"EPI caduca ≤90 dies",IF(OR(N11255="Deteriorat usable",N11255="Revisió necessària"),"Revisar","OK"))))))))))</f>
      </c>
      <c r="R11255" s="20"/>
    </row>
    <row r="11256" customFormat="false" ht="15" hidden="false" customHeight="false" outlineLevel="0" collapsed="false">
      <c r="A11256" s="19" t="n">
        <v>104</v>
      </c>
      <c r="B11256" s="19" t="n">
        <f aca="false">IFERROR(VLOOKUP(A11256,Personal!$A$6:$F$112,2,FALSE()),"")</f>
        <v>0</v>
      </c>
      <c r="C11256" s="19" t="n">
        <f aca="false">IFERROR(VLOOKUP(A11256,Personal!$A$6:$F$112,3,FALSE()),"")</f>
        <v>0</v>
      </c>
      <c r="D11256" s="19" t="s">
        <v>78</v>
      </c>
      <c r="E11256" s="19" t="s">
        <v>79</v>
      </c>
      <c r="F11256" s="19" t="s">
        <v>80</v>
      </c>
      <c r="G11256" s="19" t="s">
        <v>291</v>
      </c>
      <c r="H11256" s="19" t="n">
        <f aca="false">IF(OR(VLOOKUP(A11256,Personal!$A$6:$F$112,5,FALSE())&lt;&gt;"Sí",N11256="No aplica"),0,'Catàleg GRAE'!D28)</f>
        <v>1</v>
      </c>
      <c r="I11256" s="20"/>
      <c r="J11256" s="20"/>
      <c r="K11256" s="20"/>
      <c r="L11256" s="21"/>
      <c r="M11256" s="21"/>
      <c r="N11256" s="20"/>
      <c r="O11256" s="20"/>
      <c r="P11256" s="19" t="str">
        <f aca="false">IF(I11256="","",I11256-H11256)</f>
        <v/>
      </c>
      <c r="Q11256" s="19" t="str">
        <f aca="true">IF(B11256="","",IF(N11256="No aplica","No aplica",IF(I11256="","Pendent",IF(N11256="Per substituir","Substituir",IF(OR(N11256="No localitzat",N11256="No lliurat"),"Reposar",IF(I11256&lt;H11256,"Reposar",IF(I11256&gt;H11256,"Revisar excedent",IF(AND(G11256="Sí",M11256&lt;&gt;"",M11256&lt;TODAY()),"EPI caducat",IF(AND(G11256="Sí",M11256&lt;&gt;"",M11256&lt;=TODAY()+90),"EPI caduca ≤90 dies",IF(OR(N11256="Deteriorat usable",N11256="Revisió necessària"),"Revisar","OK"))))))))))</f>
      </c>
      <c r="R11256" s="20"/>
    </row>
    <row r="11257" customFormat="false" ht="15" hidden="false" customHeight="false" outlineLevel="0" collapsed="false">
      <c r="A11257" s="19" t="n">
        <v>104</v>
      </c>
      <c r="B11257" s="19" t="n">
        <f aca="false">IFERROR(VLOOKUP(A11257,Personal!$A$6:$F$112,2,FALSE()),"")</f>
        <v>0</v>
      </c>
      <c r="C11257" s="19" t="n">
        <f aca="false">IFERROR(VLOOKUP(A11257,Personal!$A$6:$F$112,3,FALSE()),"")</f>
        <v>0</v>
      </c>
      <c r="D11257" s="19" t="s">
        <v>26</v>
      </c>
      <c r="E11257" s="19" t="s">
        <v>81</v>
      </c>
      <c r="F11257" s="19" t="s">
        <v>82</v>
      </c>
      <c r="G11257" s="19" t="s">
        <v>272</v>
      </c>
      <c r="H11257" s="19" t="n">
        <f aca="false">IF(OR(VLOOKUP(A11257,Personal!$A$6:$F$112,5,FALSE())&lt;&gt;"Sí",N11257="No aplica"),0,'Catàleg GRAE'!D29)</f>
        <v>1</v>
      </c>
      <c r="I11257" s="20"/>
      <c r="J11257" s="20"/>
      <c r="K11257" s="20"/>
      <c r="L11257" s="21"/>
      <c r="M11257" s="21"/>
      <c r="N11257" s="20"/>
      <c r="O11257" s="20"/>
      <c r="P11257" s="19" t="str">
        <f aca="false">IF(I11257="","",I11257-H11257)</f>
        <v/>
      </c>
      <c r="Q11257" s="19" t="str">
        <f aca="true">IF(B11257="","",IF(N11257="No aplica","No aplica",IF(I11257="","Pendent",IF(N11257="Per substituir","Substituir",IF(OR(N11257="No localitzat",N11257="No lliurat"),"Reposar",IF(I11257&lt;H11257,"Reposar",IF(I11257&gt;H11257,"Revisar excedent",IF(AND(G11257="Sí",M11257&lt;&gt;"",M11257&lt;TODAY()),"EPI caducat",IF(AND(G11257="Sí",M11257&lt;&gt;"",M11257&lt;=TODAY()+90),"EPI caduca ≤90 dies",IF(OR(N11257="Deteriorat usable",N11257="Revisió necessària"),"Revisar","OK"))))))))))</f>
      </c>
      <c r="R11257" s="20"/>
    </row>
    <row r="11258" customFormat="false" ht="15" hidden="false" customHeight="false" outlineLevel="0" collapsed="false">
      <c r="A11258" s="19" t="n">
        <v>104</v>
      </c>
      <c r="B11258" s="19" t="n">
        <f aca="false">IFERROR(VLOOKUP(A11258,Personal!$A$6:$F$112,2,FALSE()),"")</f>
        <v>0</v>
      </c>
      <c r="C11258" s="19" t="n">
        <f aca="false">IFERROR(VLOOKUP(A11258,Personal!$A$6:$F$112,3,FALSE()),"")</f>
        <v>0</v>
      </c>
      <c r="D11258" s="19" t="s">
        <v>83</v>
      </c>
      <c r="E11258" s="19" t="s">
        <v>84</v>
      </c>
      <c r="F11258" s="19" t="s">
        <v>85</v>
      </c>
      <c r="G11258" s="19" t="s">
        <v>291</v>
      </c>
      <c r="H11258" s="19" t="n">
        <f aca="false">IF(OR(VLOOKUP(A11258,Personal!$A$6:$F$112,5,FALSE())&lt;&gt;"Sí",N11258="No aplica"),0,'Catàleg GRAE'!D30)</f>
        <v>2</v>
      </c>
      <c r="I11258" s="20"/>
      <c r="J11258" s="20"/>
      <c r="K11258" s="20"/>
      <c r="L11258" s="21"/>
      <c r="M11258" s="21"/>
      <c r="N11258" s="20"/>
      <c r="O11258" s="20"/>
      <c r="P11258" s="19" t="str">
        <f aca="false">IF(I11258="","",I11258-H11258)</f>
        <v/>
      </c>
      <c r="Q11258" s="19" t="str">
        <f aca="true">IF(B11258="","",IF(N11258="No aplica","No aplica",IF(I11258="","Pendent",IF(N11258="Per substituir","Substituir",IF(OR(N11258="No localitzat",N11258="No lliurat"),"Reposar",IF(I11258&lt;H11258,"Reposar",IF(I11258&gt;H11258,"Revisar excedent",IF(AND(G11258="Sí",M11258&lt;&gt;"",M11258&lt;TODAY()),"EPI caducat",IF(AND(G11258="Sí",M11258&lt;&gt;"",M11258&lt;=TODAY()+90),"EPI caduca ≤90 dies",IF(OR(N11258="Deteriorat usable",N11258="Revisió necessària"),"Revisar","OK"))))))))))</f>
      </c>
      <c r="R11258" s="20"/>
    </row>
    <row r="11259" customFormat="false" ht="15" hidden="false" customHeight="false" outlineLevel="0" collapsed="false">
      <c r="A11259" s="19" t="n">
        <v>104</v>
      </c>
      <c r="B11259" s="19" t="n">
        <f aca="false">IFERROR(VLOOKUP(A11259,Personal!$A$6:$F$112,2,FALSE()),"")</f>
        <v>0</v>
      </c>
      <c r="C11259" s="19" t="n">
        <f aca="false">IFERROR(VLOOKUP(A11259,Personal!$A$6:$F$112,3,FALSE()),"")</f>
        <v>0</v>
      </c>
      <c r="D11259" s="19" t="s">
        <v>83</v>
      </c>
      <c r="E11259" s="19" t="s">
        <v>86</v>
      </c>
      <c r="F11259" s="19" t="s">
        <v>87</v>
      </c>
      <c r="G11259" s="19" t="s">
        <v>291</v>
      </c>
      <c r="H11259" s="19" t="n">
        <f aca="false">IF(OR(VLOOKUP(A11259,Personal!$A$6:$F$112,5,FALSE())&lt;&gt;"Sí",N11259="No aplica"),0,'Catàleg GRAE'!D31)</f>
        <v>2</v>
      </c>
      <c r="I11259" s="20"/>
      <c r="J11259" s="20"/>
      <c r="K11259" s="20"/>
      <c r="L11259" s="21"/>
      <c r="M11259" s="21"/>
      <c r="N11259" s="20"/>
      <c r="O11259" s="20"/>
      <c r="P11259" s="19" t="str">
        <f aca="false">IF(I11259="","",I11259-H11259)</f>
        <v/>
      </c>
      <c r="Q11259" s="19" t="str">
        <f aca="true">IF(B11259="","",IF(N11259="No aplica","No aplica",IF(I11259="","Pendent",IF(N11259="Per substituir","Substituir",IF(OR(N11259="No localitzat",N11259="No lliurat"),"Reposar",IF(I11259&lt;H11259,"Reposar",IF(I11259&gt;H11259,"Revisar excedent",IF(AND(G11259="Sí",M11259&lt;&gt;"",M11259&lt;TODAY()),"EPI caducat",IF(AND(G11259="Sí",M11259&lt;&gt;"",M11259&lt;=TODAY()+90),"EPI caduca ≤90 dies",IF(OR(N11259="Deteriorat usable",N11259="Revisió necessària"),"Revisar","OK"))))))))))</f>
      </c>
      <c r="R11259" s="20"/>
    </row>
    <row r="11260" customFormat="false" ht="15" hidden="false" customHeight="false" outlineLevel="0" collapsed="false">
      <c r="A11260" s="19" t="n">
        <v>104</v>
      </c>
      <c r="B11260" s="19" t="n">
        <f aca="false">IFERROR(VLOOKUP(A11260,Personal!$A$6:$F$112,2,FALSE()),"")</f>
        <v>0</v>
      </c>
      <c r="C11260" s="19" t="n">
        <f aca="false">IFERROR(VLOOKUP(A11260,Personal!$A$6:$F$112,3,FALSE()),"")</f>
        <v>0</v>
      </c>
      <c r="D11260" s="19" t="s">
        <v>83</v>
      </c>
      <c r="E11260" s="19" t="s">
        <v>88</v>
      </c>
      <c r="F11260" s="19" t="s">
        <v>89</v>
      </c>
      <c r="G11260" s="19" t="s">
        <v>291</v>
      </c>
      <c r="H11260" s="19" t="n">
        <f aca="false">IF(OR(VLOOKUP(A11260,Personal!$A$6:$F$112,5,FALSE())&lt;&gt;"Sí",N11260="No aplica"),0,'Catàleg GRAE'!D32)</f>
        <v>2</v>
      </c>
      <c r="I11260" s="20"/>
      <c r="J11260" s="20"/>
      <c r="K11260" s="20"/>
      <c r="L11260" s="21"/>
      <c r="M11260" s="21"/>
      <c r="N11260" s="20"/>
      <c r="O11260" s="20"/>
      <c r="P11260" s="19" t="str">
        <f aca="false">IF(I11260="","",I11260-H11260)</f>
        <v/>
      </c>
      <c r="Q11260" s="19" t="str">
        <f aca="true">IF(B11260="","",IF(N11260="No aplica","No aplica",IF(I11260="","Pendent",IF(N11260="Per substituir","Substituir",IF(OR(N11260="No localitzat",N11260="No lliurat"),"Reposar",IF(I11260&lt;H11260,"Reposar",IF(I11260&gt;H11260,"Revisar excedent",IF(AND(G11260="Sí",M11260&lt;&gt;"",M11260&lt;TODAY()),"EPI caducat",IF(AND(G11260="Sí",M11260&lt;&gt;"",M11260&lt;=TODAY()+90),"EPI caduca ≤90 dies",IF(OR(N11260="Deteriorat usable",N11260="Revisió necessària"),"Revisar","OK"))))))))))</f>
      </c>
      <c r="R11260" s="20"/>
    </row>
    <row r="11261" customFormat="false" ht="15" hidden="false" customHeight="false" outlineLevel="0" collapsed="false">
      <c r="A11261" s="19" t="n">
        <v>104</v>
      </c>
      <c r="B11261" s="19" t="n">
        <f aca="false">IFERROR(VLOOKUP(A11261,Personal!$A$6:$F$112,2,FALSE()),"")</f>
        <v>0</v>
      </c>
      <c r="C11261" s="19" t="n">
        <f aca="false">IFERROR(VLOOKUP(A11261,Personal!$A$6:$F$112,3,FALSE()),"")</f>
        <v>0</v>
      </c>
      <c r="D11261" s="19" t="s">
        <v>83</v>
      </c>
      <c r="E11261" s="19" t="s">
        <v>90</v>
      </c>
      <c r="F11261" s="19" t="s">
        <v>91</v>
      </c>
      <c r="G11261" s="19" t="s">
        <v>291</v>
      </c>
      <c r="H11261" s="19" t="n">
        <f aca="false">IF(OR(VLOOKUP(A11261,Personal!$A$6:$F$112,5,FALSE())&lt;&gt;"Sí",N11261="No aplica"),0,'Catàleg GRAE'!D33)</f>
        <v>1</v>
      </c>
      <c r="I11261" s="20"/>
      <c r="J11261" s="20"/>
      <c r="K11261" s="20"/>
      <c r="L11261" s="21"/>
      <c r="M11261" s="21"/>
      <c r="N11261" s="20"/>
      <c r="O11261" s="20"/>
      <c r="P11261" s="19" t="str">
        <f aca="false">IF(I11261="","",I11261-H11261)</f>
        <v/>
      </c>
      <c r="Q11261" s="19" t="str">
        <f aca="true">IF(B11261="","",IF(N11261="No aplica","No aplica",IF(I11261="","Pendent",IF(N11261="Per substituir","Substituir",IF(OR(N11261="No localitzat",N11261="No lliurat"),"Reposar",IF(I11261&lt;H11261,"Reposar",IF(I11261&gt;H11261,"Revisar excedent",IF(AND(G11261="Sí",M11261&lt;&gt;"",M11261&lt;TODAY()),"EPI caducat",IF(AND(G11261="Sí",M11261&lt;&gt;"",M11261&lt;=TODAY()+90),"EPI caduca ≤90 dies",IF(OR(N11261="Deteriorat usable",N11261="Revisió necessària"),"Revisar","OK"))))))))))</f>
      </c>
      <c r="R11261" s="20"/>
    </row>
    <row r="11262" customFormat="false" ht="15" hidden="false" customHeight="false" outlineLevel="0" collapsed="false">
      <c r="A11262" s="19" t="n">
        <v>104</v>
      </c>
      <c r="B11262" s="19" t="n">
        <f aca="false">IFERROR(VLOOKUP(A11262,Personal!$A$6:$F$112,2,FALSE()),"")</f>
        <v>0</v>
      </c>
      <c r="C11262" s="19" t="n">
        <f aca="false">IFERROR(VLOOKUP(A11262,Personal!$A$6:$F$112,3,FALSE()),"")</f>
        <v>0</v>
      </c>
      <c r="D11262" s="19" t="s">
        <v>40</v>
      </c>
      <c r="E11262" s="19" t="s">
        <v>92</v>
      </c>
      <c r="F11262" s="19" t="s">
        <v>93</v>
      </c>
      <c r="G11262" s="19" t="s">
        <v>291</v>
      </c>
      <c r="H11262" s="19" t="n">
        <f aca="false">IF(OR(VLOOKUP(A11262,Personal!$A$6:$F$112,5,FALSE())&lt;&gt;"Sí",N11262="No aplica"),0,'Catàleg GRAE'!D34)</f>
        <v>1</v>
      </c>
      <c r="I11262" s="20"/>
      <c r="J11262" s="20"/>
      <c r="K11262" s="20"/>
      <c r="L11262" s="21"/>
      <c r="M11262" s="21"/>
      <c r="N11262" s="20"/>
      <c r="O11262" s="20"/>
      <c r="P11262" s="19" t="str">
        <f aca="false">IF(I11262="","",I11262-H11262)</f>
        <v/>
      </c>
      <c r="Q11262" s="19" t="str">
        <f aca="true">IF(B11262="","",IF(N11262="No aplica","No aplica",IF(I11262="","Pendent",IF(N11262="Per substituir","Substituir",IF(OR(N11262="No localitzat",N11262="No lliurat"),"Reposar",IF(I11262&lt;H11262,"Reposar",IF(I11262&gt;H11262,"Revisar excedent",IF(AND(G11262="Sí",M11262&lt;&gt;"",M11262&lt;TODAY()),"EPI caducat",IF(AND(G11262="Sí",M11262&lt;&gt;"",M11262&lt;=TODAY()+90),"EPI caduca ≤90 dies",IF(OR(N11262="Deteriorat usable",N11262="Revisió necessària"),"Revisar","OK"))))))))))</f>
      </c>
      <c r="R11262" s="20"/>
    </row>
    <row r="11263" customFormat="false" ht="15" hidden="false" customHeight="false" outlineLevel="0" collapsed="false">
      <c r="A11263" s="19" t="n">
        <v>104</v>
      </c>
      <c r="B11263" s="19" t="n">
        <f aca="false">IFERROR(VLOOKUP(A11263,Personal!$A$6:$F$112,2,FALSE()),"")</f>
        <v>0</v>
      </c>
      <c r="C11263" s="19" t="n">
        <f aca="false">IFERROR(VLOOKUP(A11263,Personal!$A$6:$F$112,3,FALSE()),"")</f>
        <v>0</v>
      </c>
      <c r="D11263" s="19" t="s">
        <v>94</v>
      </c>
      <c r="E11263" s="19" t="s">
        <v>95</v>
      </c>
      <c r="F11263" s="19" t="s">
        <v>96</v>
      </c>
      <c r="G11263" s="19" t="s">
        <v>291</v>
      </c>
      <c r="H11263" s="19" t="n">
        <f aca="false">IF(OR(VLOOKUP(A11263,Personal!$A$6:$F$112,5,FALSE())&lt;&gt;"Sí",N11263="No aplica"),0,'Catàleg GRAE'!D35)</f>
        <v>1</v>
      </c>
      <c r="I11263" s="20"/>
      <c r="J11263" s="20"/>
      <c r="K11263" s="20"/>
      <c r="L11263" s="21"/>
      <c r="M11263" s="21"/>
      <c r="N11263" s="20"/>
      <c r="O11263" s="20"/>
      <c r="P11263" s="19" t="str">
        <f aca="false">IF(I11263="","",I11263-H11263)</f>
        <v/>
      </c>
      <c r="Q11263" s="19" t="str">
        <f aca="true">IF(B11263="","",IF(N11263="No aplica","No aplica",IF(I11263="","Pendent",IF(N11263="Per substituir","Substituir",IF(OR(N11263="No localitzat",N11263="No lliurat"),"Reposar",IF(I11263&lt;H11263,"Reposar",IF(I11263&gt;H11263,"Revisar excedent",IF(AND(G11263="Sí",M11263&lt;&gt;"",M11263&lt;TODAY()),"EPI caducat",IF(AND(G11263="Sí",M11263&lt;&gt;"",M11263&lt;=TODAY()+90),"EPI caduca ≤90 dies",IF(OR(N11263="Deteriorat usable",N11263="Revisió necessària"),"Revisar","OK"))))))))))</f>
      </c>
      <c r="R11263" s="20"/>
    </row>
    <row r="11264" customFormat="false" ht="15" hidden="false" customHeight="false" outlineLevel="0" collapsed="false">
      <c r="A11264" s="19" t="n">
        <v>104</v>
      </c>
      <c r="B11264" s="19" t="n">
        <f aca="false">IFERROR(VLOOKUP(A11264,Personal!$A$6:$F$112,2,FALSE()),"")</f>
        <v>0</v>
      </c>
      <c r="C11264" s="19" t="n">
        <f aca="false">IFERROR(VLOOKUP(A11264,Personal!$A$6:$F$112,3,FALSE()),"")</f>
        <v>0</v>
      </c>
      <c r="D11264" s="19" t="s">
        <v>97</v>
      </c>
      <c r="E11264" s="19" t="s">
        <v>98</v>
      </c>
      <c r="F11264" s="19" t="s">
        <v>99</v>
      </c>
      <c r="G11264" s="19" t="s">
        <v>291</v>
      </c>
      <c r="H11264" s="19" t="n">
        <f aca="false">IF(OR(VLOOKUP(A11264,Personal!$A$6:$F$112,5,FALSE())&lt;&gt;"Sí",N11264="No aplica"),0,'Catàleg GRAE'!D36)</f>
        <v>3</v>
      </c>
      <c r="I11264" s="20"/>
      <c r="J11264" s="20"/>
      <c r="K11264" s="20"/>
      <c r="L11264" s="21"/>
      <c r="M11264" s="21"/>
      <c r="N11264" s="20"/>
      <c r="O11264" s="20"/>
      <c r="P11264" s="19" t="str">
        <f aca="false">IF(I11264="","",I11264-H11264)</f>
        <v/>
      </c>
      <c r="Q11264" s="19" t="str">
        <f aca="true">IF(B11264="","",IF(N11264="No aplica","No aplica",IF(I11264="","Pendent",IF(N11264="Per substituir","Substituir",IF(OR(N11264="No localitzat",N11264="No lliurat"),"Reposar",IF(I11264&lt;H11264,"Reposar",IF(I11264&gt;H11264,"Revisar excedent",IF(AND(G11264="Sí",M11264&lt;&gt;"",M11264&lt;TODAY()),"EPI caducat",IF(AND(G11264="Sí",M11264&lt;&gt;"",M11264&lt;=TODAY()+90),"EPI caduca ≤90 dies",IF(OR(N11264="Deteriorat usable",N11264="Revisió necessària"),"Revisar","OK"))))))))))</f>
      </c>
      <c r="R11264" s="20"/>
    </row>
    <row r="11265" customFormat="false" ht="15" hidden="false" customHeight="false" outlineLevel="0" collapsed="false">
      <c r="A11265" s="19" t="n">
        <v>104</v>
      </c>
      <c r="B11265" s="19" t="n">
        <f aca="false">IFERROR(VLOOKUP(A11265,Personal!$A$6:$F$112,2,FALSE()),"")</f>
        <v>0</v>
      </c>
      <c r="C11265" s="19" t="n">
        <f aca="false">IFERROR(VLOOKUP(A11265,Personal!$A$6:$F$112,3,FALSE()),"")</f>
        <v>0</v>
      </c>
      <c r="D11265" s="19" t="s">
        <v>97</v>
      </c>
      <c r="E11265" s="19" t="s">
        <v>100</v>
      </c>
      <c r="F11265" s="19" t="s">
        <v>101</v>
      </c>
      <c r="G11265" s="19" t="s">
        <v>291</v>
      </c>
      <c r="H11265" s="19" t="n">
        <f aca="false">IF(OR(VLOOKUP(A11265,Personal!$A$6:$F$112,5,FALSE())&lt;&gt;"Sí",N11265="No aplica"),0,'Catàleg GRAE'!D37)</f>
        <v>1</v>
      </c>
      <c r="I11265" s="20"/>
      <c r="J11265" s="20"/>
      <c r="K11265" s="20"/>
      <c r="L11265" s="21"/>
      <c r="M11265" s="21"/>
      <c r="N11265" s="20"/>
      <c r="O11265" s="20"/>
      <c r="P11265" s="19" t="str">
        <f aca="false">IF(I11265="","",I11265-H11265)</f>
        <v/>
      </c>
      <c r="Q11265" s="19" t="str">
        <f aca="true">IF(B11265="","",IF(N11265="No aplica","No aplica",IF(I11265="","Pendent",IF(N11265="Per substituir","Substituir",IF(OR(N11265="No localitzat",N11265="No lliurat"),"Reposar",IF(I11265&lt;H11265,"Reposar",IF(I11265&gt;H11265,"Revisar excedent",IF(AND(G11265="Sí",M11265&lt;&gt;"",M11265&lt;TODAY()),"EPI caducat",IF(AND(G11265="Sí",M11265&lt;&gt;"",M11265&lt;=TODAY()+90),"EPI caduca ≤90 dies",IF(OR(N11265="Deteriorat usable",N11265="Revisió necessària"),"Revisar","OK"))))))))))</f>
      </c>
      <c r="R11265" s="20"/>
    </row>
    <row r="11266" customFormat="false" ht="15" hidden="false" customHeight="false" outlineLevel="0" collapsed="false">
      <c r="A11266" s="19" t="n">
        <v>104</v>
      </c>
      <c r="B11266" s="19" t="n">
        <f aca="false">IFERROR(VLOOKUP(A11266,Personal!$A$6:$F$112,2,FALSE()),"")</f>
        <v>0</v>
      </c>
      <c r="C11266" s="19" t="n">
        <f aca="false">IFERROR(VLOOKUP(A11266,Personal!$A$6:$F$112,3,FALSE()),"")</f>
        <v>0</v>
      </c>
      <c r="D11266" s="19" t="s">
        <v>102</v>
      </c>
      <c r="E11266" s="19" t="s">
        <v>103</v>
      </c>
      <c r="F11266" s="19" t="s">
        <v>104</v>
      </c>
      <c r="G11266" s="19" t="s">
        <v>291</v>
      </c>
      <c r="H11266" s="19" t="n">
        <f aca="false">IF(OR(VLOOKUP(A11266,Personal!$A$6:$F$112,5,FALSE())&lt;&gt;"Sí",N11266="No aplica"),0,'Catàleg GRAE'!D38)</f>
        <v>1</v>
      </c>
      <c r="I11266" s="20"/>
      <c r="J11266" s="20"/>
      <c r="K11266" s="20"/>
      <c r="L11266" s="21"/>
      <c r="M11266" s="21"/>
      <c r="N11266" s="20"/>
      <c r="O11266" s="20"/>
      <c r="P11266" s="19" t="str">
        <f aca="false">IF(I11266="","",I11266-H11266)</f>
        <v/>
      </c>
      <c r="Q11266" s="19" t="str">
        <f aca="true">IF(B11266="","",IF(N11266="No aplica","No aplica",IF(I11266="","Pendent",IF(N11266="Per substituir","Substituir",IF(OR(N11266="No localitzat",N11266="No lliurat"),"Reposar",IF(I11266&lt;H11266,"Reposar",IF(I11266&gt;H11266,"Revisar excedent",IF(AND(G11266="Sí",M11266&lt;&gt;"",M11266&lt;TODAY()),"EPI caducat",IF(AND(G11266="Sí",M11266&lt;&gt;"",M11266&lt;=TODAY()+90),"EPI caduca ≤90 dies",IF(OR(N11266="Deteriorat usable",N11266="Revisió necessària"),"Revisar","OK"))))))))))</f>
      </c>
      <c r="R11266" s="20"/>
    </row>
    <row r="11267" customFormat="false" ht="15" hidden="false" customHeight="false" outlineLevel="0" collapsed="false">
      <c r="A11267" s="19" t="n">
        <v>104</v>
      </c>
      <c r="B11267" s="19" t="n">
        <f aca="false">IFERROR(VLOOKUP(A11267,Personal!$A$6:$F$112,2,FALSE()),"")</f>
        <v>0</v>
      </c>
      <c r="C11267" s="19" t="n">
        <f aca="false">IFERROR(VLOOKUP(A11267,Personal!$A$6:$F$112,3,FALSE()),"")</f>
        <v>0</v>
      </c>
      <c r="D11267" s="19" t="s">
        <v>97</v>
      </c>
      <c r="E11267" s="19" t="s">
        <v>105</v>
      </c>
      <c r="F11267" s="19" t="s">
        <v>106</v>
      </c>
      <c r="G11267" s="19" t="s">
        <v>291</v>
      </c>
      <c r="H11267" s="19" t="n">
        <f aca="false">IF(OR(VLOOKUP(A11267,Personal!$A$6:$F$112,5,FALSE())&lt;&gt;"Sí",N11267="No aplica"),0,'Catàleg GRAE'!D39)</f>
        <v>3</v>
      </c>
      <c r="I11267" s="20"/>
      <c r="J11267" s="20"/>
      <c r="K11267" s="20"/>
      <c r="L11267" s="21"/>
      <c r="M11267" s="21"/>
      <c r="N11267" s="20"/>
      <c r="O11267" s="20"/>
      <c r="P11267" s="19" t="str">
        <f aca="false">IF(I11267="","",I11267-H11267)</f>
        <v/>
      </c>
      <c r="Q11267" s="19" t="str">
        <f aca="true">IF(B11267="","",IF(N11267="No aplica","No aplica",IF(I11267="","Pendent",IF(N11267="Per substituir","Substituir",IF(OR(N11267="No localitzat",N11267="No lliurat"),"Reposar",IF(I11267&lt;H11267,"Reposar",IF(I11267&gt;H11267,"Revisar excedent",IF(AND(G11267="Sí",M11267&lt;&gt;"",M11267&lt;TODAY()),"EPI caducat",IF(AND(G11267="Sí",M11267&lt;&gt;"",M11267&lt;=TODAY()+90),"EPI caduca ≤90 dies",IF(OR(N11267="Deteriorat usable",N11267="Revisió necessària"),"Revisar","OK"))))))))))</f>
      </c>
      <c r="R11267" s="20"/>
    </row>
    <row r="11268" customFormat="false" ht="15" hidden="false" customHeight="false" outlineLevel="0" collapsed="false">
      <c r="A11268" s="19" t="n">
        <v>104</v>
      </c>
      <c r="B11268" s="19" t="n">
        <f aca="false">IFERROR(VLOOKUP(A11268,Personal!$A$6:$F$112,2,FALSE()),"")</f>
        <v>0</v>
      </c>
      <c r="C11268" s="19" t="n">
        <f aca="false">IFERROR(VLOOKUP(A11268,Personal!$A$6:$F$112,3,FALSE()),"")</f>
        <v>0</v>
      </c>
      <c r="D11268" s="19" t="s">
        <v>97</v>
      </c>
      <c r="E11268" s="19" t="s">
        <v>105</v>
      </c>
      <c r="F11268" s="19" t="s">
        <v>107</v>
      </c>
      <c r="G11268" s="19" t="s">
        <v>291</v>
      </c>
      <c r="H11268" s="19" t="n">
        <f aca="false">IF(OR(VLOOKUP(A11268,Personal!$A$6:$F$112,5,FALSE())&lt;&gt;"Sí",N11268="No aplica"),0,'Catàleg GRAE'!D40)</f>
        <v>3</v>
      </c>
      <c r="I11268" s="20"/>
      <c r="J11268" s="20"/>
      <c r="K11268" s="20"/>
      <c r="L11268" s="21"/>
      <c r="M11268" s="21"/>
      <c r="N11268" s="20"/>
      <c r="O11268" s="20"/>
      <c r="P11268" s="19" t="str">
        <f aca="false">IF(I11268="","",I11268-H11268)</f>
        <v/>
      </c>
      <c r="Q11268" s="19" t="str">
        <f aca="true">IF(B11268="","",IF(N11268="No aplica","No aplica",IF(I11268="","Pendent",IF(N11268="Per substituir","Substituir",IF(OR(N11268="No localitzat",N11268="No lliurat"),"Reposar",IF(I11268&lt;H11268,"Reposar",IF(I11268&gt;H11268,"Revisar excedent",IF(AND(G11268="Sí",M11268&lt;&gt;"",M11268&lt;TODAY()),"EPI caducat",IF(AND(G11268="Sí",M11268&lt;&gt;"",M11268&lt;=TODAY()+90),"EPI caduca ≤90 dies",IF(OR(N11268="Deteriorat usable",N11268="Revisió necessària"),"Revisar","OK"))))))))))</f>
      </c>
      <c r="R11268" s="20"/>
    </row>
    <row r="11269" customFormat="false" ht="15" hidden="false" customHeight="false" outlineLevel="0" collapsed="false">
      <c r="A11269" s="19" t="n">
        <v>104</v>
      </c>
      <c r="B11269" s="19" t="n">
        <f aca="false">IFERROR(VLOOKUP(A11269,Personal!$A$6:$F$112,2,FALSE()),"")</f>
        <v>0</v>
      </c>
      <c r="C11269" s="19" t="n">
        <f aca="false">IFERROR(VLOOKUP(A11269,Personal!$A$6:$F$112,3,FALSE()),"")</f>
        <v>0</v>
      </c>
      <c r="D11269" s="19" t="s">
        <v>97</v>
      </c>
      <c r="E11269" s="19" t="s">
        <v>108</v>
      </c>
      <c r="F11269" s="19" t="s">
        <v>109</v>
      </c>
      <c r="G11269" s="19" t="s">
        <v>291</v>
      </c>
      <c r="H11269" s="19" t="n">
        <f aca="false">IF(OR(VLOOKUP(A11269,Personal!$A$6:$F$112,5,FALSE())&lt;&gt;"Sí",N11269="No aplica"),0,'Catàleg GRAE'!D41)</f>
        <v>2</v>
      </c>
      <c r="I11269" s="20"/>
      <c r="J11269" s="20"/>
      <c r="K11269" s="20"/>
      <c r="L11269" s="21"/>
      <c r="M11269" s="21"/>
      <c r="N11269" s="20"/>
      <c r="O11269" s="20"/>
      <c r="P11269" s="19" t="str">
        <f aca="false">IF(I11269="","",I11269-H11269)</f>
        <v/>
      </c>
      <c r="Q11269" s="19" t="str">
        <f aca="true">IF(B11269="","",IF(N11269="No aplica","No aplica",IF(I11269="","Pendent",IF(N11269="Per substituir","Substituir",IF(OR(N11269="No localitzat",N11269="No lliurat"),"Reposar",IF(I11269&lt;H11269,"Reposar",IF(I11269&gt;H11269,"Revisar excedent",IF(AND(G11269="Sí",M11269&lt;&gt;"",M11269&lt;TODAY()),"EPI caducat",IF(AND(G11269="Sí",M11269&lt;&gt;"",M11269&lt;=TODAY()+90),"EPI caduca ≤90 dies",IF(OR(N11269="Deteriorat usable",N11269="Revisió necessària"),"Revisar","OK"))))))))))</f>
      </c>
      <c r="R11269" s="20"/>
    </row>
    <row r="11270" customFormat="false" ht="15" hidden="false" customHeight="false" outlineLevel="0" collapsed="false">
      <c r="A11270" s="19" t="n">
        <v>104</v>
      </c>
      <c r="B11270" s="19" t="n">
        <f aca="false">IFERROR(VLOOKUP(A11270,Personal!$A$6:$F$112,2,FALSE()),"")</f>
        <v>0</v>
      </c>
      <c r="C11270" s="19" t="n">
        <f aca="false">IFERROR(VLOOKUP(A11270,Personal!$A$6:$F$112,3,FALSE()),"")</f>
        <v>0</v>
      </c>
      <c r="D11270" s="19" t="s">
        <v>97</v>
      </c>
      <c r="E11270" s="19" t="s">
        <v>110</v>
      </c>
      <c r="F11270" s="19" t="s">
        <v>111</v>
      </c>
      <c r="G11270" s="19" t="s">
        <v>291</v>
      </c>
      <c r="H11270" s="19" t="n">
        <f aca="false">IF(OR(VLOOKUP(A11270,Personal!$A$6:$F$112,5,FALSE())&lt;&gt;"Sí",N11270="No aplica"),0,'Catàleg GRAE'!D42)</f>
        <v>1</v>
      </c>
      <c r="I11270" s="20"/>
      <c r="J11270" s="20"/>
      <c r="K11270" s="20"/>
      <c r="L11270" s="21"/>
      <c r="M11270" s="21"/>
      <c r="N11270" s="20"/>
      <c r="O11270" s="20"/>
      <c r="P11270" s="19" t="str">
        <f aca="false">IF(I11270="","",I11270-H11270)</f>
        <v/>
      </c>
      <c r="Q11270" s="19" t="str">
        <f aca="true">IF(B11270="","",IF(N11270="No aplica","No aplica",IF(I11270="","Pendent",IF(N11270="Per substituir","Substituir",IF(OR(N11270="No localitzat",N11270="No lliurat"),"Reposar",IF(I11270&lt;H11270,"Reposar",IF(I11270&gt;H11270,"Revisar excedent",IF(AND(G11270="Sí",M11270&lt;&gt;"",M11270&lt;TODAY()),"EPI caducat",IF(AND(G11270="Sí",M11270&lt;&gt;"",M11270&lt;=TODAY()+90),"EPI caduca ≤90 dies",IF(OR(N11270="Deteriorat usable",N11270="Revisió necessària"),"Revisar","OK"))))))))))</f>
      </c>
      <c r="R11270" s="20"/>
    </row>
    <row r="11271" customFormat="false" ht="15" hidden="false" customHeight="false" outlineLevel="0" collapsed="false">
      <c r="A11271" s="19" t="n">
        <v>104</v>
      </c>
      <c r="B11271" s="19" t="n">
        <f aca="false">IFERROR(VLOOKUP(A11271,Personal!$A$6:$F$112,2,FALSE()),"")</f>
        <v>0</v>
      </c>
      <c r="C11271" s="19" t="n">
        <f aca="false">IFERROR(VLOOKUP(A11271,Personal!$A$6:$F$112,3,FALSE()),"")</f>
        <v>0</v>
      </c>
      <c r="D11271" s="19" t="s">
        <v>112</v>
      </c>
      <c r="E11271" s="19" t="s">
        <v>113</v>
      </c>
      <c r="F11271" s="19" t="s">
        <v>114</v>
      </c>
      <c r="G11271" s="19" t="s">
        <v>291</v>
      </c>
      <c r="H11271" s="19" t="n">
        <f aca="false">IF(OR(VLOOKUP(A11271,Personal!$A$6:$F$112,5,FALSE())&lt;&gt;"Sí",N11271="No aplica"),0,'Catàleg GRAE'!D43)</f>
        <v>2</v>
      </c>
      <c r="I11271" s="20"/>
      <c r="J11271" s="20"/>
      <c r="K11271" s="20"/>
      <c r="L11271" s="21"/>
      <c r="M11271" s="21"/>
      <c r="N11271" s="20"/>
      <c r="O11271" s="20"/>
      <c r="P11271" s="19" t="str">
        <f aca="false">IF(I11271="","",I11271-H11271)</f>
        <v/>
      </c>
      <c r="Q11271" s="19" t="str">
        <f aca="true">IF(B11271="","",IF(N11271="No aplica","No aplica",IF(I11271="","Pendent",IF(N11271="Per substituir","Substituir",IF(OR(N11271="No localitzat",N11271="No lliurat"),"Reposar",IF(I11271&lt;H11271,"Reposar",IF(I11271&gt;H11271,"Revisar excedent",IF(AND(G11271="Sí",M11271&lt;&gt;"",M11271&lt;TODAY()),"EPI caducat",IF(AND(G11271="Sí",M11271&lt;&gt;"",M11271&lt;=TODAY()+90),"EPI caduca ≤90 dies",IF(OR(N11271="Deteriorat usable",N11271="Revisió necessària"),"Revisar","OK"))))))))))</f>
      </c>
      <c r="R11271" s="20"/>
    </row>
    <row r="11272" customFormat="false" ht="15" hidden="false" customHeight="false" outlineLevel="0" collapsed="false">
      <c r="A11272" s="19" t="n">
        <v>104</v>
      </c>
      <c r="B11272" s="19" t="n">
        <f aca="false">IFERROR(VLOOKUP(A11272,Personal!$A$6:$F$112,2,FALSE()),"")</f>
        <v>0</v>
      </c>
      <c r="C11272" s="19" t="n">
        <f aca="false">IFERROR(VLOOKUP(A11272,Personal!$A$6:$F$112,3,FALSE()),"")</f>
        <v>0</v>
      </c>
      <c r="D11272" s="19" t="s">
        <v>102</v>
      </c>
      <c r="E11272" s="19" t="s">
        <v>115</v>
      </c>
      <c r="F11272" s="19" t="s">
        <v>116</v>
      </c>
      <c r="G11272" s="19" t="s">
        <v>291</v>
      </c>
      <c r="H11272" s="19" t="n">
        <f aca="false">IF(OR(VLOOKUP(A11272,Personal!$A$6:$F$112,5,FALSE())&lt;&gt;"Sí",N11272="No aplica"),0,'Catàleg GRAE'!D44)</f>
        <v>1</v>
      </c>
      <c r="I11272" s="20"/>
      <c r="J11272" s="20"/>
      <c r="K11272" s="20"/>
      <c r="L11272" s="21"/>
      <c r="M11272" s="21"/>
      <c r="N11272" s="20"/>
      <c r="O11272" s="20"/>
      <c r="P11272" s="19" t="str">
        <f aca="false">IF(I11272="","",I11272-H11272)</f>
        <v/>
      </c>
      <c r="Q11272" s="19" t="str">
        <f aca="true">IF(B11272="","",IF(N11272="No aplica","No aplica",IF(I11272="","Pendent",IF(N11272="Per substituir","Substituir",IF(OR(N11272="No localitzat",N11272="No lliurat"),"Reposar",IF(I11272&lt;H11272,"Reposar",IF(I11272&gt;H11272,"Revisar excedent",IF(AND(G11272="Sí",M11272&lt;&gt;"",M11272&lt;TODAY()),"EPI caducat",IF(AND(G11272="Sí",M11272&lt;&gt;"",M11272&lt;=TODAY()+90),"EPI caduca ≤90 dies",IF(OR(N11272="Deteriorat usable",N11272="Revisió necessària"),"Revisar","OK"))))))))))</f>
      </c>
      <c r="R11272" s="20"/>
    </row>
    <row r="11273" customFormat="false" ht="15" hidden="false" customHeight="false" outlineLevel="0" collapsed="false">
      <c r="A11273" s="19" t="n">
        <v>104</v>
      </c>
      <c r="B11273" s="19" t="n">
        <f aca="false">IFERROR(VLOOKUP(A11273,Personal!$A$6:$F$112,2,FALSE()),"")</f>
        <v>0</v>
      </c>
      <c r="C11273" s="19" t="n">
        <f aca="false">IFERROR(VLOOKUP(A11273,Personal!$A$6:$F$112,3,FALSE()),"")</f>
        <v>0</v>
      </c>
      <c r="D11273" s="19" t="s">
        <v>102</v>
      </c>
      <c r="E11273" s="19" t="s">
        <v>117</v>
      </c>
      <c r="F11273" s="19" t="s">
        <v>118</v>
      </c>
      <c r="G11273" s="19" t="s">
        <v>272</v>
      </c>
      <c r="H11273" s="19" t="n">
        <f aca="false">IF(OR(VLOOKUP(A11273,Personal!$A$6:$F$112,5,FALSE())&lt;&gt;"Sí",N11273="No aplica"),0,'Catàleg GRAE'!D45)</f>
        <v>1</v>
      </c>
      <c r="I11273" s="20"/>
      <c r="J11273" s="20"/>
      <c r="K11273" s="20"/>
      <c r="L11273" s="21"/>
      <c r="M11273" s="21"/>
      <c r="N11273" s="20"/>
      <c r="O11273" s="20"/>
      <c r="P11273" s="19" t="str">
        <f aca="false">IF(I11273="","",I11273-H11273)</f>
        <v/>
      </c>
      <c r="Q11273" s="19" t="str">
        <f aca="true">IF(B11273="","",IF(N11273="No aplica","No aplica",IF(I11273="","Pendent",IF(N11273="Per substituir","Substituir",IF(OR(N11273="No localitzat",N11273="No lliurat"),"Reposar",IF(I11273&lt;H11273,"Reposar",IF(I11273&gt;H11273,"Revisar excedent",IF(AND(G11273="Sí",M11273&lt;&gt;"",M11273&lt;TODAY()),"EPI caducat",IF(AND(G11273="Sí",M11273&lt;&gt;"",M11273&lt;=TODAY()+90),"EPI caduca ≤90 dies",IF(OR(N11273="Deteriorat usable",N11273="Revisió necessària"),"Revisar","OK"))))))))))</f>
      </c>
      <c r="R11273" s="20"/>
    </row>
    <row r="11274" customFormat="false" ht="15" hidden="false" customHeight="false" outlineLevel="0" collapsed="false">
      <c r="A11274" s="19" t="n">
        <v>104</v>
      </c>
      <c r="B11274" s="19" t="n">
        <f aca="false">IFERROR(VLOOKUP(A11274,Personal!$A$6:$F$112,2,FALSE()),"")</f>
        <v>0</v>
      </c>
      <c r="C11274" s="19" t="n">
        <f aca="false">IFERROR(VLOOKUP(A11274,Personal!$A$6:$F$112,3,FALSE()),"")</f>
        <v>0</v>
      </c>
      <c r="D11274" s="19" t="s">
        <v>102</v>
      </c>
      <c r="E11274" s="19" t="s">
        <v>119</v>
      </c>
      <c r="F11274" s="19" t="s">
        <v>120</v>
      </c>
      <c r="G11274" s="19" t="s">
        <v>272</v>
      </c>
      <c r="H11274" s="19" t="n">
        <f aca="false">IF(OR(VLOOKUP(A11274,Personal!$A$6:$F$112,5,FALSE())&lt;&gt;"Sí",N11274="No aplica"),0,'Catàleg GRAE'!D46)</f>
        <v>1</v>
      </c>
      <c r="I11274" s="20"/>
      <c r="J11274" s="20"/>
      <c r="K11274" s="20"/>
      <c r="L11274" s="21"/>
      <c r="M11274" s="21"/>
      <c r="N11274" s="20"/>
      <c r="O11274" s="20"/>
      <c r="P11274" s="19" t="str">
        <f aca="false">IF(I11274="","",I11274-H11274)</f>
        <v/>
      </c>
      <c r="Q11274" s="19" t="str">
        <f aca="true">IF(B11274="","",IF(N11274="No aplica","No aplica",IF(I11274="","Pendent",IF(N11274="Per substituir","Substituir",IF(OR(N11274="No localitzat",N11274="No lliurat"),"Reposar",IF(I11274&lt;H11274,"Reposar",IF(I11274&gt;H11274,"Revisar excedent",IF(AND(G11274="Sí",M11274&lt;&gt;"",M11274&lt;TODAY()),"EPI caducat",IF(AND(G11274="Sí",M11274&lt;&gt;"",M11274&lt;=TODAY()+90),"EPI caduca ≤90 dies",IF(OR(N11274="Deteriorat usable",N11274="Revisió necessària"),"Revisar","OK"))))))))))</f>
      </c>
      <c r="R11274" s="20"/>
    </row>
    <row r="11275" customFormat="false" ht="15" hidden="false" customHeight="false" outlineLevel="0" collapsed="false">
      <c r="A11275" s="19" t="n">
        <v>104</v>
      </c>
      <c r="B11275" s="19" t="n">
        <f aca="false">IFERROR(VLOOKUP(A11275,Personal!$A$6:$F$112,2,FALSE()),"")</f>
        <v>0</v>
      </c>
      <c r="C11275" s="19" t="n">
        <f aca="false">IFERROR(VLOOKUP(A11275,Personal!$A$6:$F$112,3,FALSE()),"")</f>
        <v>0</v>
      </c>
      <c r="D11275" s="19" t="s">
        <v>97</v>
      </c>
      <c r="E11275" s="19" t="s">
        <v>121</v>
      </c>
      <c r="F11275" s="19" t="s">
        <v>122</v>
      </c>
      <c r="G11275" s="19" t="s">
        <v>291</v>
      </c>
      <c r="H11275" s="19" t="n">
        <f aca="false">IF(OR(VLOOKUP(A11275,Personal!$A$6:$F$112,5,FALSE())&lt;&gt;"Sí",N11275="No aplica"),0,'Catàleg GRAE'!D47)</f>
        <v>1</v>
      </c>
      <c r="I11275" s="20"/>
      <c r="J11275" s="20"/>
      <c r="K11275" s="20"/>
      <c r="L11275" s="21"/>
      <c r="M11275" s="21"/>
      <c r="N11275" s="20"/>
      <c r="O11275" s="20"/>
      <c r="P11275" s="19" t="str">
        <f aca="false">IF(I11275="","",I11275-H11275)</f>
        <v/>
      </c>
      <c r="Q11275" s="19" t="str">
        <f aca="true">IF(B11275="","",IF(N11275="No aplica","No aplica",IF(I11275="","Pendent",IF(N11275="Per substituir","Substituir",IF(OR(N11275="No localitzat",N11275="No lliurat"),"Reposar",IF(I11275&lt;H11275,"Reposar",IF(I11275&gt;H11275,"Revisar excedent",IF(AND(G11275="Sí",M11275&lt;&gt;"",M11275&lt;TODAY()),"EPI caducat",IF(AND(G11275="Sí",M11275&lt;&gt;"",M11275&lt;=TODAY()+90),"EPI caduca ≤90 dies",IF(OR(N11275="Deteriorat usable",N11275="Revisió necessària"),"Revisar","OK"))))))))))</f>
      </c>
      <c r="R11275" s="20"/>
    </row>
    <row r="11276" customFormat="false" ht="15" hidden="false" customHeight="false" outlineLevel="0" collapsed="false">
      <c r="A11276" s="19" t="n">
        <v>104</v>
      </c>
      <c r="B11276" s="19" t="n">
        <f aca="false">IFERROR(VLOOKUP(A11276,Personal!$A$6:$F$112,2,FALSE()),"")</f>
        <v>0</v>
      </c>
      <c r="C11276" s="19" t="n">
        <f aca="false">IFERROR(VLOOKUP(A11276,Personal!$A$6:$F$112,3,FALSE()),"")</f>
        <v>0</v>
      </c>
      <c r="D11276" s="19" t="s">
        <v>97</v>
      </c>
      <c r="E11276" s="19" t="s">
        <v>123</v>
      </c>
      <c r="F11276" s="19" t="s">
        <v>124</v>
      </c>
      <c r="G11276" s="19" t="s">
        <v>291</v>
      </c>
      <c r="H11276" s="19" t="n">
        <f aca="false">IF(OR(VLOOKUP(A11276,Personal!$A$6:$F$112,5,FALSE())&lt;&gt;"Sí",N11276="No aplica"),0,'Catàleg GRAE'!D48)</f>
        <v>1</v>
      </c>
      <c r="I11276" s="20"/>
      <c r="J11276" s="20"/>
      <c r="K11276" s="20"/>
      <c r="L11276" s="21"/>
      <c r="M11276" s="21"/>
      <c r="N11276" s="20"/>
      <c r="O11276" s="20"/>
      <c r="P11276" s="19" t="str">
        <f aca="false">IF(I11276="","",I11276-H11276)</f>
        <v/>
      </c>
      <c r="Q11276" s="19" t="str">
        <f aca="true">IF(B11276="","",IF(N11276="No aplica","No aplica",IF(I11276="","Pendent",IF(N11276="Per substituir","Substituir",IF(OR(N11276="No localitzat",N11276="No lliurat"),"Reposar",IF(I11276&lt;H11276,"Reposar",IF(I11276&gt;H11276,"Revisar excedent",IF(AND(G11276="Sí",M11276&lt;&gt;"",M11276&lt;TODAY()),"EPI caducat",IF(AND(G11276="Sí",M11276&lt;&gt;"",M11276&lt;=TODAY()+90),"EPI caduca ≤90 dies",IF(OR(N11276="Deteriorat usable",N11276="Revisió necessària"),"Revisar","OK"))))))))))</f>
      </c>
      <c r="R11276" s="20"/>
    </row>
    <row r="11277" customFormat="false" ht="15" hidden="false" customHeight="false" outlineLevel="0" collapsed="false">
      <c r="A11277" s="19" t="n">
        <v>104</v>
      </c>
      <c r="B11277" s="19" t="n">
        <f aca="false">IFERROR(VLOOKUP(A11277,Personal!$A$6:$F$112,2,FALSE()),"")</f>
        <v>0</v>
      </c>
      <c r="C11277" s="19" t="n">
        <f aca="false">IFERROR(VLOOKUP(A11277,Personal!$A$6:$F$112,3,FALSE()),"")</f>
        <v>0</v>
      </c>
      <c r="D11277" s="19" t="s">
        <v>125</v>
      </c>
      <c r="E11277" s="19" t="s">
        <v>126</v>
      </c>
      <c r="F11277" s="19" t="s">
        <v>127</v>
      </c>
      <c r="G11277" s="19" t="s">
        <v>272</v>
      </c>
      <c r="H11277" s="19" t="n">
        <f aca="false">IF(OR(VLOOKUP(A11277,Personal!$A$6:$F$112,5,FALSE())&lt;&gt;"Sí",N11277="No aplica"),0,'Catàleg GRAE'!D49)</f>
        <v>1</v>
      </c>
      <c r="I11277" s="20"/>
      <c r="J11277" s="20"/>
      <c r="K11277" s="20"/>
      <c r="L11277" s="21"/>
      <c r="M11277" s="21"/>
      <c r="N11277" s="20"/>
      <c r="O11277" s="20"/>
      <c r="P11277" s="19" t="str">
        <f aca="false">IF(I11277="","",I11277-H11277)</f>
        <v/>
      </c>
      <c r="Q11277" s="19" t="str">
        <f aca="true">IF(B11277="","",IF(N11277="No aplica","No aplica",IF(I11277="","Pendent",IF(N11277="Per substituir","Substituir",IF(OR(N11277="No localitzat",N11277="No lliurat"),"Reposar",IF(I11277&lt;H11277,"Reposar",IF(I11277&gt;H11277,"Revisar excedent",IF(AND(G11277="Sí",M11277&lt;&gt;"",M11277&lt;TODAY()),"EPI caducat",IF(AND(G11277="Sí",M11277&lt;&gt;"",M11277&lt;=TODAY()+90),"EPI caduca ≤90 dies",IF(OR(N11277="Deteriorat usable",N11277="Revisió necessària"),"Revisar","OK"))))))))))</f>
      </c>
      <c r="R11277" s="20"/>
    </row>
    <row r="11278" customFormat="false" ht="15" hidden="false" customHeight="false" outlineLevel="0" collapsed="false">
      <c r="A11278" s="19" t="n">
        <v>104</v>
      </c>
      <c r="B11278" s="19" t="n">
        <f aca="false">IFERROR(VLOOKUP(A11278,Personal!$A$6:$F$112,2,FALSE()),"")</f>
        <v>0</v>
      </c>
      <c r="C11278" s="19" t="n">
        <f aca="false">IFERROR(VLOOKUP(A11278,Personal!$A$6:$F$112,3,FALSE()),"")</f>
        <v>0</v>
      </c>
      <c r="D11278" s="19" t="s">
        <v>125</v>
      </c>
      <c r="E11278" s="19" t="s">
        <v>128</v>
      </c>
      <c r="F11278" s="19" t="s">
        <v>129</v>
      </c>
      <c r="G11278" s="19" t="s">
        <v>272</v>
      </c>
      <c r="H11278" s="19" t="n">
        <f aca="false">IF(OR(VLOOKUP(A11278,Personal!$A$6:$F$112,5,FALSE())&lt;&gt;"Sí",N11278="No aplica"),0,'Catàleg GRAE'!D50)</f>
        <v>1</v>
      </c>
      <c r="I11278" s="20"/>
      <c r="J11278" s="20"/>
      <c r="K11278" s="20"/>
      <c r="L11278" s="21"/>
      <c r="M11278" s="21"/>
      <c r="N11278" s="20"/>
      <c r="O11278" s="20"/>
      <c r="P11278" s="19" t="str">
        <f aca="false">IF(I11278="","",I11278-H11278)</f>
        <v/>
      </c>
      <c r="Q11278" s="19" t="str">
        <f aca="true">IF(B11278="","",IF(N11278="No aplica","No aplica",IF(I11278="","Pendent",IF(N11278="Per substituir","Substituir",IF(OR(N11278="No localitzat",N11278="No lliurat"),"Reposar",IF(I11278&lt;H11278,"Reposar",IF(I11278&gt;H11278,"Revisar excedent",IF(AND(G11278="Sí",M11278&lt;&gt;"",M11278&lt;TODAY()),"EPI caducat",IF(AND(G11278="Sí",M11278&lt;&gt;"",M11278&lt;=TODAY()+90),"EPI caduca ≤90 dies",IF(OR(N11278="Deteriorat usable",N11278="Revisió necessària"),"Revisar","OK"))))))))))</f>
      </c>
      <c r="R11278" s="20"/>
    </row>
    <row r="11279" customFormat="false" ht="15" hidden="false" customHeight="false" outlineLevel="0" collapsed="false">
      <c r="A11279" s="19" t="n">
        <v>104</v>
      </c>
      <c r="B11279" s="19" t="n">
        <f aca="false">IFERROR(VLOOKUP(A11279,Personal!$A$6:$F$112,2,FALSE()),"")</f>
        <v>0</v>
      </c>
      <c r="C11279" s="19" t="n">
        <f aca="false">IFERROR(VLOOKUP(A11279,Personal!$A$6:$F$112,3,FALSE()),"")</f>
        <v>0</v>
      </c>
      <c r="D11279" s="19" t="s">
        <v>125</v>
      </c>
      <c r="E11279" s="19" t="s">
        <v>130</v>
      </c>
      <c r="F11279" s="19" t="s">
        <v>131</v>
      </c>
      <c r="G11279" s="19" t="s">
        <v>291</v>
      </c>
      <c r="H11279" s="19" t="n">
        <f aca="false">IF(OR(VLOOKUP(A11279,Personal!$A$6:$F$112,5,FALSE())&lt;&gt;"Sí",N11279="No aplica"),0,'Catàleg GRAE'!D51)</f>
        <v>1</v>
      </c>
      <c r="I11279" s="20"/>
      <c r="J11279" s="20"/>
      <c r="K11279" s="20"/>
      <c r="L11279" s="21"/>
      <c r="M11279" s="21"/>
      <c r="N11279" s="20"/>
      <c r="O11279" s="20"/>
      <c r="P11279" s="19" t="str">
        <f aca="false">IF(I11279="","",I11279-H11279)</f>
        <v/>
      </c>
      <c r="Q11279" s="19" t="str">
        <f aca="true">IF(B11279="","",IF(N11279="No aplica","No aplica",IF(I11279="","Pendent",IF(N11279="Per substituir","Substituir",IF(OR(N11279="No localitzat",N11279="No lliurat"),"Reposar",IF(I11279&lt;H11279,"Reposar",IF(I11279&gt;H11279,"Revisar excedent",IF(AND(G11279="Sí",M11279&lt;&gt;"",M11279&lt;TODAY()),"EPI caducat",IF(AND(G11279="Sí",M11279&lt;&gt;"",M11279&lt;=TODAY()+90),"EPI caduca ≤90 dies",IF(OR(N11279="Deteriorat usable",N11279="Revisió necessària"),"Revisar","OK"))))))))))</f>
      </c>
      <c r="R11279" s="20"/>
    </row>
    <row r="11280" customFormat="false" ht="15" hidden="false" customHeight="false" outlineLevel="0" collapsed="false">
      <c r="A11280" s="19" t="n">
        <v>104</v>
      </c>
      <c r="B11280" s="19" t="n">
        <f aca="false">IFERROR(VLOOKUP(A11280,Personal!$A$6:$F$112,2,FALSE()),"")</f>
        <v>0</v>
      </c>
      <c r="C11280" s="19" t="n">
        <f aca="false">IFERROR(VLOOKUP(A11280,Personal!$A$6:$F$112,3,FALSE()),"")</f>
        <v>0</v>
      </c>
      <c r="D11280" s="19" t="s">
        <v>132</v>
      </c>
      <c r="E11280" s="19" t="s">
        <v>133</v>
      </c>
      <c r="F11280" s="19" t="s">
        <v>134</v>
      </c>
      <c r="G11280" s="19" t="s">
        <v>291</v>
      </c>
      <c r="H11280" s="19" t="n">
        <f aca="false">IF(OR(VLOOKUP(A11280,Personal!$A$6:$F$112,5,FALSE())&lt;&gt;"Sí",N11280="No aplica"),0,'Catàleg GRAE'!D52)</f>
        <v>1</v>
      </c>
      <c r="I11280" s="20"/>
      <c r="J11280" s="20"/>
      <c r="K11280" s="20"/>
      <c r="L11280" s="21"/>
      <c r="M11280" s="21"/>
      <c r="N11280" s="20"/>
      <c r="O11280" s="20"/>
      <c r="P11280" s="19" t="str">
        <f aca="false">IF(I11280="","",I11280-H11280)</f>
        <v/>
      </c>
      <c r="Q11280" s="19" t="str">
        <f aca="true">IF(B11280="","",IF(N11280="No aplica","No aplica",IF(I11280="","Pendent",IF(N11280="Per substituir","Substituir",IF(OR(N11280="No localitzat",N11280="No lliurat"),"Reposar",IF(I11280&lt;H11280,"Reposar",IF(I11280&gt;H11280,"Revisar excedent",IF(AND(G11280="Sí",M11280&lt;&gt;"",M11280&lt;TODAY()),"EPI caducat",IF(AND(G11280="Sí",M11280&lt;&gt;"",M11280&lt;=TODAY()+90),"EPI caduca ≤90 dies",IF(OR(N11280="Deteriorat usable",N11280="Revisió necessària"),"Revisar","OK"))))))))))</f>
      </c>
      <c r="R11280" s="20"/>
    </row>
    <row r="11281" customFormat="false" ht="15" hidden="false" customHeight="false" outlineLevel="0" collapsed="false">
      <c r="A11281" s="19" t="n">
        <v>104</v>
      </c>
      <c r="B11281" s="19" t="n">
        <f aca="false">IFERROR(VLOOKUP(A11281,Personal!$A$6:$F$112,2,FALSE()),"")</f>
        <v>0</v>
      </c>
      <c r="C11281" s="19" t="n">
        <f aca="false">IFERROR(VLOOKUP(A11281,Personal!$A$6:$F$112,3,FALSE()),"")</f>
        <v>0</v>
      </c>
      <c r="D11281" s="19" t="s">
        <v>94</v>
      </c>
      <c r="E11281" s="19" t="s">
        <v>135</v>
      </c>
      <c r="F11281" s="19" t="s">
        <v>136</v>
      </c>
      <c r="G11281" s="19" t="s">
        <v>291</v>
      </c>
      <c r="H11281" s="19" t="n">
        <f aca="false">IF(OR(VLOOKUP(A11281,Personal!$A$6:$F$112,5,FALSE())&lt;&gt;"Sí",N11281="No aplica"),0,'Catàleg GRAE'!D53)</f>
        <v>1</v>
      </c>
      <c r="I11281" s="20"/>
      <c r="J11281" s="20"/>
      <c r="K11281" s="20"/>
      <c r="L11281" s="21"/>
      <c r="M11281" s="21"/>
      <c r="N11281" s="20"/>
      <c r="O11281" s="20"/>
      <c r="P11281" s="19" t="str">
        <f aca="false">IF(I11281="","",I11281-H11281)</f>
        <v/>
      </c>
      <c r="Q11281" s="19" t="str">
        <f aca="true">IF(B11281="","",IF(N11281="No aplica","No aplica",IF(I11281="","Pendent",IF(N11281="Per substituir","Substituir",IF(OR(N11281="No localitzat",N11281="No lliurat"),"Reposar",IF(I11281&lt;H11281,"Reposar",IF(I11281&gt;H11281,"Revisar excedent",IF(AND(G11281="Sí",M11281&lt;&gt;"",M11281&lt;TODAY()),"EPI caducat",IF(AND(G11281="Sí",M11281&lt;&gt;"",M11281&lt;=TODAY()+90),"EPI caduca ≤90 dies",IF(OR(N11281="Deteriorat usable",N11281="Revisió necessària"),"Revisar","OK"))))))))))</f>
      </c>
      <c r="R11281" s="20"/>
    </row>
    <row r="11282" customFormat="false" ht="15" hidden="false" customHeight="false" outlineLevel="0" collapsed="false">
      <c r="A11282" s="19" t="n">
        <v>104</v>
      </c>
      <c r="B11282" s="19" t="n">
        <f aca="false">IFERROR(VLOOKUP(A11282,Personal!$A$6:$F$112,2,FALSE()),"")</f>
        <v>0</v>
      </c>
      <c r="C11282" s="19" t="n">
        <f aca="false">IFERROR(VLOOKUP(A11282,Personal!$A$6:$F$112,3,FALSE()),"")</f>
        <v>0</v>
      </c>
      <c r="D11282" s="19" t="s">
        <v>137</v>
      </c>
      <c r="E11282" s="19" t="s">
        <v>138</v>
      </c>
      <c r="F11282" s="19" t="s">
        <v>139</v>
      </c>
      <c r="G11282" s="19" t="s">
        <v>291</v>
      </c>
      <c r="H11282" s="19" t="n">
        <f aca="false">IF(OR(VLOOKUP(A11282,Personal!$A$6:$F$112,5,FALSE())&lt;&gt;"Sí",N11282="No aplica"),0,'Catàleg GRAE'!D54)</f>
        <v>1</v>
      </c>
      <c r="I11282" s="20"/>
      <c r="J11282" s="20"/>
      <c r="K11282" s="20"/>
      <c r="L11282" s="21"/>
      <c r="M11282" s="21"/>
      <c r="N11282" s="20"/>
      <c r="O11282" s="20"/>
      <c r="P11282" s="19" t="str">
        <f aca="false">IF(I11282="","",I11282-H11282)</f>
        <v/>
      </c>
      <c r="Q11282" s="19" t="str">
        <f aca="true">IF(B11282="","",IF(N11282="No aplica","No aplica",IF(I11282="","Pendent",IF(N11282="Per substituir","Substituir",IF(OR(N11282="No localitzat",N11282="No lliurat"),"Reposar",IF(I11282&lt;H11282,"Reposar",IF(I11282&gt;H11282,"Revisar excedent",IF(AND(G11282="Sí",M11282&lt;&gt;"",M11282&lt;TODAY()),"EPI caducat",IF(AND(G11282="Sí",M11282&lt;&gt;"",M11282&lt;=TODAY()+90),"EPI caduca ≤90 dies",IF(OR(N11282="Deteriorat usable",N11282="Revisió necessària"),"Revisar","OK"))))))))))</f>
      </c>
      <c r="R11282" s="20"/>
    </row>
    <row r="11283" customFormat="false" ht="15" hidden="false" customHeight="false" outlineLevel="0" collapsed="false">
      <c r="A11283" s="19" t="n">
        <v>104</v>
      </c>
      <c r="B11283" s="19" t="n">
        <f aca="false">IFERROR(VLOOKUP(A11283,Personal!$A$6:$F$112,2,FALSE()),"")</f>
        <v>0</v>
      </c>
      <c r="C11283" s="19" t="n">
        <f aca="false">IFERROR(VLOOKUP(A11283,Personal!$A$6:$F$112,3,FALSE()),"")</f>
        <v>0</v>
      </c>
      <c r="D11283" s="19" t="s">
        <v>94</v>
      </c>
      <c r="E11283" s="19" t="s">
        <v>140</v>
      </c>
      <c r="F11283" s="19" t="s">
        <v>141</v>
      </c>
      <c r="G11283" s="19" t="s">
        <v>291</v>
      </c>
      <c r="H11283" s="19" t="n">
        <f aca="false">IF(OR(VLOOKUP(A11283,Personal!$A$6:$F$112,5,FALSE())&lt;&gt;"Sí",N11283="No aplica"),0,'Catàleg GRAE'!D55)</f>
        <v>1</v>
      </c>
      <c r="I11283" s="20"/>
      <c r="J11283" s="20"/>
      <c r="K11283" s="20"/>
      <c r="L11283" s="21"/>
      <c r="M11283" s="21"/>
      <c r="N11283" s="20"/>
      <c r="O11283" s="20"/>
      <c r="P11283" s="19" t="str">
        <f aca="false">IF(I11283="","",I11283-H11283)</f>
        <v/>
      </c>
      <c r="Q11283" s="19" t="str">
        <f aca="true">IF(B11283="","",IF(N11283="No aplica","No aplica",IF(I11283="","Pendent",IF(N11283="Per substituir","Substituir",IF(OR(N11283="No localitzat",N11283="No lliurat"),"Reposar",IF(I11283&lt;H11283,"Reposar",IF(I11283&gt;H11283,"Revisar excedent",IF(AND(G11283="Sí",M11283&lt;&gt;"",M11283&lt;TODAY()),"EPI caducat",IF(AND(G11283="Sí",M11283&lt;&gt;"",M11283&lt;=TODAY()+90),"EPI caduca ≤90 dies",IF(OR(N11283="Deteriorat usable",N11283="Revisió necessària"),"Revisar","OK"))))))))))</f>
      </c>
      <c r="R11283" s="20"/>
    </row>
    <row r="11284" customFormat="false" ht="15" hidden="false" customHeight="false" outlineLevel="0" collapsed="false">
      <c r="A11284" s="19" t="n">
        <v>104</v>
      </c>
      <c r="B11284" s="19" t="n">
        <f aca="false">IFERROR(VLOOKUP(A11284,Personal!$A$6:$F$112,2,FALSE()),"")</f>
        <v>0</v>
      </c>
      <c r="C11284" s="19" t="n">
        <f aca="false">IFERROR(VLOOKUP(A11284,Personal!$A$6:$F$112,3,FALSE()),"")</f>
        <v>0</v>
      </c>
      <c r="D11284" s="19" t="s">
        <v>142</v>
      </c>
      <c r="E11284" s="19" t="s">
        <v>143</v>
      </c>
      <c r="F11284" s="19" t="s">
        <v>144</v>
      </c>
      <c r="G11284" s="19" t="s">
        <v>291</v>
      </c>
      <c r="H11284" s="19" t="n">
        <f aca="false">IF(OR(VLOOKUP(A11284,Personal!$A$6:$F$112,5,FALSE())&lt;&gt;"Sí",N11284="No aplica"),0,'Catàleg GRAE'!D56)</f>
        <v>1</v>
      </c>
      <c r="I11284" s="20"/>
      <c r="J11284" s="20"/>
      <c r="K11284" s="20"/>
      <c r="L11284" s="21"/>
      <c r="M11284" s="21"/>
      <c r="N11284" s="20"/>
      <c r="O11284" s="20"/>
      <c r="P11284" s="19" t="str">
        <f aca="false">IF(I11284="","",I11284-H11284)</f>
        <v/>
      </c>
      <c r="Q11284" s="19" t="str">
        <f aca="true">IF(B11284="","",IF(N11284="No aplica","No aplica",IF(I11284="","Pendent",IF(N11284="Per substituir","Substituir",IF(OR(N11284="No localitzat",N11284="No lliurat"),"Reposar",IF(I11284&lt;H11284,"Reposar",IF(I11284&gt;H11284,"Revisar excedent",IF(AND(G11284="Sí",M11284&lt;&gt;"",M11284&lt;TODAY()),"EPI caducat",IF(AND(G11284="Sí",M11284&lt;&gt;"",M11284&lt;=TODAY()+90),"EPI caduca ≤90 dies",IF(OR(N11284="Deteriorat usable",N11284="Revisió necessària"),"Revisar","OK"))))))))))</f>
      </c>
      <c r="R11284" s="20"/>
    </row>
    <row r="11285" customFormat="false" ht="15" hidden="false" customHeight="false" outlineLevel="0" collapsed="false">
      <c r="A11285" s="19" t="n">
        <v>104</v>
      </c>
      <c r="B11285" s="19" t="n">
        <f aca="false">IFERROR(VLOOKUP(A11285,Personal!$A$6:$F$112,2,FALSE()),"")</f>
        <v>0</v>
      </c>
      <c r="C11285" s="19" t="n">
        <f aca="false">IFERROR(VLOOKUP(A11285,Personal!$A$6:$F$112,3,FALSE()),"")</f>
        <v>0</v>
      </c>
      <c r="D11285" s="19" t="s">
        <v>112</v>
      </c>
      <c r="E11285" s="19" t="s">
        <v>145</v>
      </c>
      <c r="F11285" s="19" t="s">
        <v>146</v>
      </c>
      <c r="G11285" s="19" t="s">
        <v>291</v>
      </c>
      <c r="H11285" s="19" t="n">
        <f aca="false">IF(OR(VLOOKUP(A11285,Personal!$A$6:$F$112,5,FALSE())&lt;&gt;"Sí",N11285="No aplica"),0,'Catàleg GRAE'!D57)</f>
        <v>1</v>
      </c>
      <c r="I11285" s="20"/>
      <c r="J11285" s="20"/>
      <c r="K11285" s="20"/>
      <c r="L11285" s="21"/>
      <c r="M11285" s="21"/>
      <c r="N11285" s="20"/>
      <c r="O11285" s="20"/>
      <c r="P11285" s="19" t="str">
        <f aca="false">IF(I11285="","",I11285-H11285)</f>
        <v/>
      </c>
      <c r="Q11285" s="19" t="str">
        <f aca="true">IF(B11285="","",IF(N11285="No aplica","No aplica",IF(I11285="","Pendent",IF(N11285="Per substituir","Substituir",IF(OR(N11285="No localitzat",N11285="No lliurat"),"Reposar",IF(I11285&lt;H11285,"Reposar",IF(I11285&gt;H11285,"Revisar excedent",IF(AND(G11285="Sí",M11285&lt;&gt;"",M11285&lt;TODAY()),"EPI caducat",IF(AND(G11285="Sí",M11285&lt;&gt;"",M11285&lt;=TODAY()+90),"EPI caduca ≤90 dies",IF(OR(N11285="Deteriorat usable",N11285="Revisió necessària"),"Revisar","OK"))))))))))</f>
      </c>
      <c r="R11285" s="20"/>
    </row>
    <row r="11286" customFormat="false" ht="15" hidden="false" customHeight="false" outlineLevel="0" collapsed="false">
      <c r="A11286" s="19" t="n">
        <v>104</v>
      </c>
      <c r="B11286" s="19" t="n">
        <f aca="false">IFERROR(VLOOKUP(A11286,Personal!$A$6:$F$112,2,FALSE()),"")</f>
        <v>0</v>
      </c>
      <c r="C11286" s="19" t="n">
        <f aca="false">IFERROR(VLOOKUP(A11286,Personal!$A$6:$F$112,3,FALSE()),"")</f>
        <v>0</v>
      </c>
      <c r="D11286" s="19" t="s">
        <v>137</v>
      </c>
      <c r="E11286" s="19" t="s">
        <v>147</v>
      </c>
      <c r="F11286" s="19" t="s">
        <v>148</v>
      </c>
      <c r="G11286" s="19" t="s">
        <v>291</v>
      </c>
      <c r="H11286" s="19" t="n">
        <f aca="false">IF(OR(VLOOKUP(A11286,Personal!$A$6:$F$112,5,FALSE())&lt;&gt;"Sí",N11286="No aplica"),0,'Catàleg GRAE'!D58)</f>
        <v>1</v>
      </c>
      <c r="I11286" s="20"/>
      <c r="J11286" s="20"/>
      <c r="K11286" s="20"/>
      <c r="L11286" s="21"/>
      <c r="M11286" s="21"/>
      <c r="N11286" s="20"/>
      <c r="O11286" s="20"/>
      <c r="P11286" s="19" t="str">
        <f aca="false">IF(I11286="","",I11286-H11286)</f>
        <v/>
      </c>
      <c r="Q11286" s="19" t="str">
        <f aca="true">IF(B11286="","",IF(N11286="No aplica","No aplica",IF(I11286="","Pendent",IF(N11286="Per substituir","Substituir",IF(OR(N11286="No localitzat",N11286="No lliurat"),"Reposar",IF(I11286&lt;H11286,"Reposar",IF(I11286&gt;H11286,"Revisar excedent",IF(AND(G11286="Sí",M11286&lt;&gt;"",M11286&lt;TODAY()),"EPI caducat",IF(AND(G11286="Sí",M11286&lt;&gt;"",M11286&lt;=TODAY()+90),"EPI caduca ≤90 dies",IF(OR(N11286="Deteriorat usable",N11286="Revisió necessària"),"Revisar","OK"))))))))))</f>
      </c>
      <c r="R11286" s="20"/>
    </row>
    <row r="11287" customFormat="false" ht="15" hidden="false" customHeight="false" outlineLevel="0" collapsed="false">
      <c r="A11287" s="19" t="n">
        <v>104</v>
      </c>
      <c r="B11287" s="19" t="n">
        <f aca="false">IFERROR(VLOOKUP(A11287,Personal!$A$6:$F$112,2,FALSE()),"")</f>
        <v>0</v>
      </c>
      <c r="C11287" s="19" t="n">
        <f aca="false">IFERROR(VLOOKUP(A11287,Personal!$A$6:$F$112,3,FALSE()),"")</f>
        <v>0</v>
      </c>
      <c r="D11287" s="19" t="s">
        <v>125</v>
      </c>
      <c r="E11287" s="19" t="s">
        <v>149</v>
      </c>
      <c r="F11287" s="19" t="s">
        <v>150</v>
      </c>
      <c r="G11287" s="19" t="s">
        <v>291</v>
      </c>
      <c r="H11287" s="19" t="n">
        <f aca="false">IF(OR(VLOOKUP(A11287,Personal!$A$6:$F$112,5,FALSE())&lt;&gt;"Sí",N11287="No aplica"),0,'Catàleg GRAE'!D59)</f>
        <v>1</v>
      </c>
      <c r="I11287" s="20"/>
      <c r="J11287" s="20"/>
      <c r="K11287" s="20"/>
      <c r="L11287" s="21"/>
      <c r="M11287" s="21"/>
      <c r="N11287" s="20"/>
      <c r="O11287" s="20"/>
      <c r="P11287" s="19" t="str">
        <f aca="false">IF(I11287="","",I11287-H11287)</f>
        <v/>
      </c>
      <c r="Q11287" s="19" t="str">
        <f aca="true">IF(B11287="","",IF(N11287="No aplica","No aplica",IF(I11287="","Pendent",IF(N11287="Per substituir","Substituir",IF(OR(N11287="No localitzat",N11287="No lliurat"),"Reposar",IF(I11287&lt;H11287,"Reposar",IF(I11287&gt;H11287,"Revisar excedent",IF(AND(G11287="Sí",M11287&lt;&gt;"",M11287&lt;TODAY()),"EPI caducat",IF(AND(G11287="Sí",M11287&lt;&gt;"",M11287&lt;=TODAY()+90),"EPI caduca ≤90 dies",IF(OR(N11287="Deteriorat usable",N11287="Revisió necessària"),"Revisar","OK"))))))))))</f>
      </c>
      <c r="R11287" s="20"/>
    </row>
    <row r="11288" customFormat="false" ht="15" hidden="false" customHeight="false" outlineLevel="0" collapsed="false">
      <c r="A11288" s="19" t="n">
        <v>104</v>
      </c>
      <c r="B11288" s="19" t="n">
        <f aca="false">IFERROR(VLOOKUP(A11288,Personal!$A$6:$F$112,2,FALSE()),"")</f>
        <v>0</v>
      </c>
      <c r="C11288" s="19" t="n">
        <f aca="false">IFERROR(VLOOKUP(A11288,Personal!$A$6:$F$112,3,FALSE()),"")</f>
        <v>0</v>
      </c>
      <c r="D11288" s="19" t="s">
        <v>125</v>
      </c>
      <c r="E11288" s="19" t="s">
        <v>151</v>
      </c>
      <c r="F11288" s="19" t="s">
        <v>152</v>
      </c>
      <c r="G11288" s="19" t="s">
        <v>291</v>
      </c>
      <c r="H11288" s="19" t="n">
        <f aca="false">IF(OR(VLOOKUP(A11288,Personal!$A$6:$F$112,5,FALSE())&lt;&gt;"Sí",N11288="No aplica"),0,'Catàleg GRAE'!D60)</f>
        <v>1</v>
      </c>
      <c r="I11288" s="20"/>
      <c r="J11288" s="20"/>
      <c r="K11288" s="20"/>
      <c r="L11288" s="21"/>
      <c r="M11288" s="21"/>
      <c r="N11288" s="20"/>
      <c r="O11288" s="20"/>
      <c r="P11288" s="19" t="str">
        <f aca="false">IF(I11288="","",I11288-H11288)</f>
        <v/>
      </c>
      <c r="Q11288" s="19" t="str">
        <f aca="true">IF(B11288="","",IF(N11288="No aplica","No aplica",IF(I11288="","Pendent",IF(N11288="Per substituir","Substituir",IF(OR(N11288="No localitzat",N11288="No lliurat"),"Reposar",IF(I11288&lt;H11288,"Reposar",IF(I11288&gt;H11288,"Revisar excedent",IF(AND(G11288="Sí",M11288&lt;&gt;"",M11288&lt;TODAY()),"EPI caducat",IF(AND(G11288="Sí",M11288&lt;&gt;"",M11288&lt;=TODAY()+90),"EPI caduca ≤90 dies",IF(OR(N11288="Deteriorat usable",N11288="Revisió necessària"),"Revisar","OK"))))))))))</f>
      </c>
      <c r="R11288" s="20"/>
    </row>
    <row r="11289" customFormat="false" ht="15" hidden="false" customHeight="false" outlineLevel="0" collapsed="false">
      <c r="A11289" s="19" t="n">
        <v>104</v>
      </c>
      <c r="B11289" s="19" t="n">
        <f aca="false">IFERROR(VLOOKUP(A11289,Personal!$A$6:$F$112,2,FALSE()),"")</f>
        <v>0</v>
      </c>
      <c r="C11289" s="19" t="n">
        <f aca="false">IFERROR(VLOOKUP(A11289,Personal!$A$6:$F$112,3,FALSE()),"")</f>
        <v>0</v>
      </c>
      <c r="D11289" s="19" t="s">
        <v>153</v>
      </c>
      <c r="E11289" s="19" t="s">
        <v>154</v>
      </c>
      <c r="F11289" s="19" t="s">
        <v>155</v>
      </c>
      <c r="G11289" s="19" t="s">
        <v>291</v>
      </c>
      <c r="H11289" s="19" t="n">
        <f aca="false">IF(OR(VLOOKUP(A11289,Personal!$A$6:$F$112,5,FALSE())&lt;&gt;"Sí",N11289="No aplica"),0,'Catàleg GRAE'!D61)</f>
        <v>1</v>
      </c>
      <c r="I11289" s="20"/>
      <c r="J11289" s="20"/>
      <c r="K11289" s="20"/>
      <c r="L11289" s="21"/>
      <c r="M11289" s="21"/>
      <c r="N11289" s="20"/>
      <c r="O11289" s="20"/>
      <c r="P11289" s="19" t="str">
        <f aca="false">IF(I11289="","",I11289-H11289)</f>
        <v/>
      </c>
      <c r="Q11289" s="19" t="str">
        <f aca="true">IF(B11289="","",IF(N11289="No aplica","No aplica",IF(I11289="","Pendent",IF(N11289="Per substituir","Substituir",IF(OR(N11289="No localitzat",N11289="No lliurat"),"Reposar",IF(I11289&lt;H11289,"Reposar",IF(I11289&gt;H11289,"Revisar excedent",IF(AND(G11289="Sí",M11289&lt;&gt;"",M11289&lt;TODAY()),"EPI caducat",IF(AND(G11289="Sí",M11289&lt;&gt;"",M11289&lt;=TODAY()+90),"EPI caduca ≤90 dies",IF(OR(N11289="Deteriorat usable",N11289="Revisió necessària"),"Revisar","OK"))))))))))</f>
      </c>
      <c r="R11289" s="20"/>
    </row>
    <row r="11290" customFormat="false" ht="15" hidden="false" customHeight="false" outlineLevel="0" collapsed="false">
      <c r="A11290" s="19" t="n">
        <v>104</v>
      </c>
      <c r="B11290" s="19" t="n">
        <f aca="false">IFERROR(VLOOKUP(A11290,Personal!$A$6:$F$112,2,FALSE()),"")</f>
        <v>0</v>
      </c>
      <c r="C11290" s="19" t="n">
        <f aca="false">IFERROR(VLOOKUP(A11290,Personal!$A$6:$F$112,3,FALSE()),"")</f>
        <v>0</v>
      </c>
      <c r="D11290" s="19" t="s">
        <v>37</v>
      </c>
      <c r="E11290" s="19" t="s">
        <v>156</v>
      </c>
      <c r="F11290" s="19" t="s">
        <v>157</v>
      </c>
      <c r="G11290" s="19" t="s">
        <v>291</v>
      </c>
      <c r="H11290" s="19" t="n">
        <f aca="false">IF(OR(VLOOKUP(A11290,Personal!$A$6:$F$112,5,FALSE())&lt;&gt;"Sí",N11290="No aplica"),0,'Catàleg GRAE'!D62)</f>
        <v>1</v>
      </c>
      <c r="I11290" s="20"/>
      <c r="J11290" s="20"/>
      <c r="K11290" s="20"/>
      <c r="L11290" s="21"/>
      <c r="M11290" s="21"/>
      <c r="N11290" s="20"/>
      <c r="O11290" s="20"/>
      <c r="P11290" s="19" t="str">
        <f aca="false">IF(I11290="","",I11290-H11290)</f>
        <v/>
      </c>
      <c r="Q11290" s="19" t="str">
        <f aca="true">IF(B11290="","",IF(N11290="No aplica","No aplica",IF(I11290="","Pendent",IF(N11290="Per substituir","Substituir",IF(OR(N11290="No localitzat",N11290="No lliurat"),"Reposar",IF(I11290&lt;H11290,"Reposar",IF(I11290&gt;H11290,"Revisar excedent",IF(AND(G11290="Sí",M11290&lt;&gt;"",M11290&lt;TODAY()),"EPI caducat",IF(AND(G11290="Sí",M11290&lt;&gt;"",M11290&lt;=TODAY()+90),"EPI caduca ≤90 dies",IF(OR(N11290="Deteriorat usable",N11290="Revisió necessària"),"Revisar","OK"))))))))))</f>
      </c>
      <c r="R11290" s="20"/>
    </row>
    <row r="11291" customFormat="false" ht="15" hidden="false" customHeight="false" outlineLevel="0" collapsed="false">
      <c r="A11291" s="19" t="n">
        <v>104</v>
      </c>
      <c r="B11291" s="19" t="n">
        <f aca="false">IFERROR(VLOOKUP(A11291,Personal!$A$6:$F$112,2,FALSE()),"")</f>
        <v>0</v>
      </c>
      <c r="C11291" s="19" t="n">
        <f aca="false">IFERROR(VLOOKUP(A11291,Personal!$A$6:$F$112,3,FALSE()),"")</f>
        <v>0</v>
      </c>
      <c r="D11291" s="19" t="s">
        <v>37</v>
      </c>
      <c r="E11291" s="19" t="s">
        <v>158</v>
      </c>
      <c r="F11291" s="19" t="s">
        <v>159</v>
      </c>
      <c r="G11291" s="19" t="s">
        <v>291</v>
      </c>
      <c r="H11291" s="19" t="n">
        <f aca="false">IF(OR(VLOOKUP(A11291,Personal!$A$6:$F$112,5,FALSE())&lt;&gt;"Sí",N11291="No aplica"),0,'Catàleg GRAE'!D63)</f>
        <v>1</v>
      </c>
      <c r="I11291" s="20"/>
      <c r="J11291" s="20"/>
      <c r="K11291" s="20"/>
      <c r="L11291" s="21"/>
      <c r="M11291" s="21"/>
      <c r="N11291" s="20"/>
      <c r="O11291" s="20"/>
      <c r="P11291" s="19" t="str">
        <f aca="false">IF(I11291="","",I11291-H11291)</f>
        <v/>
      </c>
      <c r="Q11291" s="19" t="str">
        <f aca="true">IF(B11291="","",IF(N11291="No aplica","No aplica",IF(I11291="","Pendent",IF(N11291="Per substituir","Substituir",IF(OR(N11291="No localitzat",N11291="No lliurat"),"Reposar",IF(I11291&lt;H11291,"Reposar",IF(I11291&gt;H11291,"Revisar excedent",IF(AND(G11291="Sí",M11291&lt;&gt;"",M11291&lt;TODAY()),"EPI caducat",IF(AND(G11291="Sí",M11291&lt;&gt;"",M11291&lt;=TODAY()+90),"EPI caduca ≤90 dies",IF(OR(N11291="Deteriorat usable",N11291="Revisió necessària"),"Revisar","OK"))))))))))</f>
      </c>
      <c r="R11291" s="20"/>
    </row>
    <row r="11292" customFormat="false" ht="15" hidden="false" customHeight="false" outlineLevel="0" collapsed="false">
      <c r="A11292" s="19" t="n">
        <v>104</v>
      </c>
      <c r="B11292" s="19" t="n">
        <f aca="false">IFERROR(VLOOKUP(A11292,Personal!$A$6:$F$112,2,FALSE()),"")</f>
        <v>0</v>
      </c>
      <c r="C11292" s="19" t="n">
        <f aca="false">IFERROR(VLOOKUP(A11292,Personal!$A$6:$F$112,3,FALSE()),"")</f>
        <v>0</v>
      </c>
      <c r="D11292" s="19" t="s">
        <v>160</v>
      </c>
      <c r="E11292" s="19" t="s">
        <v>161</v>
      </c>
      <c r="F11292" s="19" t="s">
        <v>162</v>
      </c>
      <c r="G11292" s="19" t="s">
        <v>291</v>
      </c>
      <c r="H11292" s="19" t="n">
        <f aca="false">IF(OR(VLOOKUP(A11292,Personal!$A$6:$F$112,5,FALSE())&lt;&gt;"Sí",N11292="No aplica"),0,'Catàleg GRAE'!D64)</f>
        <v>1</v>
      </c>
      <c r="I11292" s="20"/>
      <c r="J11292" s="20"/>
      <c r="K11292" s="20"/>
      <c r="L11292" s="21"/>
      <c r="M11292" s="21"/>
      <c r="N11292" s="20"/>
      <c r="O11292" s="20"/>
      <c r="P11292" s="19" t="str">
        <f aca="false">IF(I11292="","",I11292-H11292)</f>
        <v/>
      </c>
      <c r="Q11292" s="19" t="str">
        <f aca="true">IF(B11292="","",IF(N11292="No aplica","No aplica",IF(I11292="","Pendent",IF(N11292="Per substituir","Substituir",IF(OR(N11292="No localitzat",N11292="No lliurat"),"Reposar",IF(I11292&lt;H11292,"Reposar",IF(I11292&gt;H11292,"Revisar excedent",IF(AND(G11292="Sí",M11292&lt;&gt;"",M11292&lt;TODAY()),"EPI caducat",IF(AND(G11292="Sí",M11292&lt;&gt;"",M11292&lt;=TODAY()+90),"EPI caduca ≤90 dies",IF(OR(N11292="Deteriorat usable",N11292="Revisió necessària"),"Revisar","OK"))))))))))</f>
      </c>
      <c r="R11292" s="20"/>
    </row>
    <row r="11293" customFormat="false" ht="15" hidden="false" customHeight="false" outlineLevel="0" collapsed="false">
      <c r="A11293" s="19" t="n">
        <v>104</v>
      </c>
      <c r="B11293" s="19" t="n">
        <f aca="false">IFERROR(VLOOKUP(A11293,Personal!$A$6:$F$112,2,FALSE()),"")</f>
        <v>0</v>
      </c>
      <c r="C11293" s="19" t="n">
        <f aca="false">IFERROR(VLOOKUP(A11293,Personal!$A$6:$F$112,3,FALSE()),"")</f>
        <v>0</v>
      </c>
      <c r="D11293" s="19" t="s">
        <v>137</v>
      </c>
      <c r="E11293" s="19" t="s">
        <v>163</v>
      </c>
      <c r="F11293" s="19" t="s">
        <v>164</v>
      </c>
      <c r="G11293" s="19" t="s">
        <v>272</v>
      </c>
      <c r="H11293" s="19" t="n">
        <f aca="false">IF(OR(VLOOKUP(A11293,Personal!$A$6:$F$112,5,FALSE())&lt;&gt;"Sí",N11293="No aplica"),0,'Catàleg GRAE'!D65)</f>
        <v>1</v>
      </c>
      <c r="I11293" s="20"/>
      <c r="J11293" s="20"/>
      <c r="K11293" s="20"/>
      <c r="L11293" s="21"/>
      <c r="M11293" s="21"/>
      <c r="N11293" s="20"/>
      <c r="O11293" s="20"/>
      <c r="P11293" s="19" t="str">
        <f aca="false">IF(I11293="","",I11293-H11293)</f>
        <v/>
      </c>
      <c r="Q11293" s="19" t="str">
        <f aca="true">IF(B11293="","",IF(N11293="No aplica","No aplica",IF(I11293="","Pendent",IF(N11293="Per substituir","Substituir",IF(OR(N11293="No localitzat",N11293="No lliurat"),"Reposar",IF(I11293&lt;H11293,"Reposar",IF(I11293&gt;H11293,"Revisar excedent",IF(AND(G11293="Sí",M11293&lt;&gt;"",M11293&lt;TODAY()),"EPI caducat",IF(AND(G11293="Sí",M11293&lt;&gt;"",M11293&lt;=TODAY()+90),"EPI caduca ≤90 dies",IF(OR(N11293="Deteriorat usable",N11293="Revisió necessària"),"Revisar","OK"))))))))))</f>
      </c>
      <c r="R11293" s="20"/>
    </row>
    <row r="11294" customFormat="false" ht="15" hidden="false" customHeight="false" outlineLevel="0" collapsed="false">
      <c r="A11294" s="19" t="n">
        <v>104</v>
      </c>
      <c r="B11294" s="19" t="n">
        <f aca="false">IFERROR(VLOOKUP(A11294,Personal!$A$6:$F$112,2,FALSE()),"")</f>
        <v>0</v>
      </c>
      <c r="C11294" s="19" t="n">
        <f aca="false">IFERROR(VLOOKUP(A11294,Personal!$A$6:$F$112,3,FALSE()),"")</f>
        <v>0</v>
      </c>
      <c r="D11294" s="19" t="s">
        <v>132</v>
      </c>
      <c r="E11294" s="19" t="s">
        <v>165</v>
      </c>
      <c r="F11294" s="19" t="s">
        <v>166</v>
      </c>
      <c r="G11294" s="19" t="s">
        <v>272</v>
      </c>
      <c r="H11294" s="19" t="n">
        <f aca="false">IF(OR(VLOOKUP(A11294,Personal!$A$6:$F$112,5,FALSE())&lt;&gt;"Sí",N11294="No aplica"),0,'Catàleg GRAE'!D66)</f>
        <v>1</v>
      </c>
      <c r="I11294" s="20"/>
      <c r="J11294" s="20"/>
      <c r="K11294" s="20"/>
      <c r="L11294" s="21"/>
      <c r="M11294" s="21"/>
      <c r="N11294" s="20"/>
      <c r="O11294" s="20"/>
      <c r="P11294" s="19" t="str">
        <f aca="false">IF(I11294="","",I11294-H11294)</f>
        <v/>
      </c>
      <c r="Q11294" s="19" t="str">
        <f aca="true">IF(B11294="","",IF(N11294="No aplica","No aplica",IF(I11294="","Pendent",IF(N11294="Per substituir","Substituir",IF(OR(N11294="No localitzat",N11294="No lliurat"),"Reposar",IF(I11294&lt;H11294,"Reposar",IF(I11294&gt;H11294,"Revisar excedent",IF(AND(G11294="Sí",M11294&lt;&gt;"",M11294&lt;TODAY()),"EPI caducat",IF(AND(G11294="Sí",M11294&lt;&gt;"",M11294&lt;=TODAY()+90),"EPI caduca ≤90 dies",IF(OR(N11294="Deteriorat usable",N11294="Revisió necessària"),"Revisar","OK"))))))))))</f>
      </c>
      <c r="R11294" s="20"/>
    </row>
    <row r="11295" customFormat="false" ht="15" hidden="false" customHeight="false" outlineLevel="0" collapsed="false">
      <c r="A11295" s="19" t="n">
        <v>104</v>
      </c>
      <c r="B11295" s="19" t="n">
        <f aca="false">IFERROR(VLOOKUP(A11295,Personal!$A$6:$F$112,2,FALSE()),"")</f>
        <v>0</v>
      </c>
      <c r="C11295" s="19" t="n">
        <f aca="false">IFERROR(VLOOKUP(A11295,Personal!$A$6:$F$112,3,FALSE()),"")</f>
        <v>0</v>
      </c>
      <c r="D11295" s="19" t="s">
        <v>71</v>
      </c>
      <c r="E11295" s="19" t="s">
        <v>167</v>
      </c>
      <c r="F11295" s="19" t="s">
        <v>168</v>
      </c>
      <c r="G11295" s="19" t="s">
        <v>291</v>
      </c>
      <c r="H11295" s="19" t="n">
        <f aca="false">IF(OR(VLOOKUP(A11295,Personal!$A$6:$F$112,5,FALSE())&lt;&gt;"Sí",N11295="No aplica"),0,'Catàleg GRAE'!D67)</f>
        <v>1</v>
      </c>
      <c r="I11295" s="20"/>
      <c r="J11295" s="20"/>
      <c r="K11295" s="20"/>
      <c r="L11295" s="21"/>
      <c r="M11295" s="21"/>
      <c r="N11295" s="20"/>
      <c r="O11295" s="20"/>
      <c r="P11295" s="19" t="str">
        <f aca="false">IF(I11295="","",I11295-H11295)</f>
        <v/>
      </c>
      <c r="Q11295" s="19" t="str">
        <f aca="true">IF(B11295="","",IF(N11295="No aplica","No aplica",IF(I11295="","Pendent",IF(N11295="Per substituir","Substituir",IF(OR(N11295="No localitzat",N11295="No lliurat"),"Reposar",IF(I11295&lt;H11295,"Reposar",IF(I11295&gt;H11295,"Revisar excedent",IF(AND(G11295="Sí",M11295&lt;&gt;"",M11295&lt;TODAY()),"EPI caducat",IF(AND(G11295="Sí",M11295&lt;&gt;"",M11295&lt;=TODAY()+90),"EPI caduca ≤90 dies",IF(OR(N11295="Deteriorat usable",N11295="Revisió necessària"),"Revisar","OK"))))))))))</f>
      </c>
      <c r="R11295" s="20"/>
    </row>
    <row r="11296" customFormat="false" ht="15" hidden="false" customHeight="false" outlineLevel="0" collapsed="false">
      <c r="A11296" s="19" t="n">
        <v>104</v>
      </c>
      <c r="B11296" s="19" t="n">
        <f aca="false">IFERROR(VLOOKUP(A11296,Personal!$A$6:$F$112,2,FALSE()),"")</f>
        <v>0</v>
      </c>
      <c r="C11296" s="19" t="n">
        <f aca="false">IFERROR(VLOOKUP(A11296,Personal!$A$6:$F$112,3,FALSE()),"")</f>
        <v>0</v>
      </c>
      <c r="D11296" s="19" t="s">
        <v>132</v>
      </c>
      <c r="E11296" s="19" t="s">
        <v>169</v>
      </c>
      <c r="F11296" s="19" t="s">
        <v>170</v>
      </c>
      <c r="G11296" s="19" t="s">
        <v>272</v>
      </c>
      <c r="H11296" s="19" t="n">
        <f aca="false">IF(OR(VLOOKUP(A11296,Personal!$A$6:$F$112,5,FALSE())&lt;&gt;"Sí",N11296="No aplica"),0,'Catàleg GRAE'!D68)</f>
        <v>1</v>
      </c>
      <c r="I11296" s="20"/>
      <c r="J11296" s="20"/>
      <c r="K11296" s="20"/>
      <c r="L11296" s="21"/>
      <c r="M11296" s="21"/>
      <c r="N11296" s="20"/>
      <c r="O11296" s="20"/>
      <c r="P11296" s="19" t="str">
        <f aca="false">IF(I11296="","",I11296-H11296)</f>
        <v/>
      </c>
      <c r="Q11296" s="19" t="str">
        <f aca="true">IF(B11296="","",IF(N11296="No aplica","No aplica",IF(I11296="","Pendent",IF(N11296="Per substituir","Substituir",IF(OR(N11296="No localitzat",N11296="No lliurat"),"Reposar",IF(I11296&lt;H11296,"Reposar",IF(I11296&gt;H11296,"Revisar excedent",IF(AND(G11296="Sí",M11296&lt;&gt;"",M11296&lt;TODAY()),"EPI caducat",IF(AND(G11296="Sí",M11296&lt;&gt;"",M11296&lt;=TODAY()+90),"EPI caduca ≤90 dies",IF(OR(N11296="Deteriorat usable",N11296="Revisió necessària"),"Revisar","OK"))))))))))</f>
      </c>
      <c r="R11296" s="20"/>
    </row>
    <row r="11297" customFormat="false" ht="15" hidden="false" customHeight="false" outlineLevel="0" collapsed="false">
      <c r="A11297" s="19" t="n">
        <v>104</v>
      </c>
      <c r="B11297" s="19" t="n">
        <f aca="false">IFERROR(VLOOKUP(A11297,Personal!$A$6:$F$112,2,FALSE()),"")</f>
        <v>0</v>
      </c>
      <c r="C11297" s="19" t="n">
        <f aca="false">IFERROR(VLOOKUP(A11297,Personal!$A$6:$F$112,3,FALSE()),"")</f>
        <v>0</v>
      </c>
      <c r="D11297" s="19" t="s">
        <v>142</v>
      </c>
      <c r="E11297" s="19" t="s">
        <v>171</v>
      </c>
      <c r="F11297" s="19" t="s">
        <v>172</v>
      </c>
      <c r="G11297" s="19" t="s">
        <v>272</v>
      </c>
      <c r="H11297" s="19" t="n">
        <f aca="false">IF(OR(VLOOKUP(A11297,Personal!$A$6:$F$112,5,FALSE())&lt;&gt;"Sí",N11297="No aplica"),0,'Catàleg GRAE'!D69)</f>
        <v>1</v>
      </c>
      <c r="I11297" s="20"/>
      <c r="J11297" s="20"/>
      <c r="K11297" s="20"/>
      <c r="L11297" s="21"/>
      <c r="M11297" s="21"/>
      <c r="N11297" s="20"/>
      <c r="O11297" s="20"/>
      <c r="P11297" s="19" t="str">
        <f aca="false">IF(I11297="","",I11297-H11297)</f>
        <v/>
      </c>
      <c r="Q11297" s="19" t="str">
        <f aca="true">IF(B11297="","",IF(N11297="No aplica","No aplica",IF(I11297="","Pendent",IF(N11297="Per substituir","Substituir",IF(OR(N11297="No localitzat",N11297="No lliurat"),"Reposar",IF(I11297&lt;H11297,"Reposar",IF(I11297&gt;H11297,"Revisar excedent",IF(AND(G11297="Sí",M11297&lt;&gt;"",M11297&lt;TODAY()),"EPI caducat",IF(AND(G11297="Sí",M11297&lt;&gt;"",M11297&lt;=TODAY()+90),"EPI caduca ≤90 dies",IF(OR(N11297="Deteriorat usable",N11297="Revisió necessària"),"Revisar","OK"))))))))))</f>
      </c>
      <c r="R11297" s="20"/>
    </row>
    <row r="11298" customFormat="false" ht="15" hidden="false" customHeight="false" outlineLevel="0" collapsed="false">
      <c r="A11298" s="19" t="n">
        <v>104</v>
      </c>
      <c r="B11298" s="19" t="n">
        <f aca="false">IFERROR(VLOOKUP(A11298,Personal!$A$6:$F$112,2,FALSE()),"")</f>
        <v>0</v>
      </c>
      <c r="C11298" s="19" t="n">
        <f aca="false">IFERROR(VLOOKUP(A11298,Personal!$A$6:$F$112,3,FALSE()),"")</f>
        <v>0</v>
      </c>
      <c r="D11298" s="19" t="s">
        <v>132</v>
      </c>
      <c r="E11298" s="19" t="s">
        <v>173</v>
      </c>
      <c r="F11298" s="19" t="s">
        <v>174</v>
      </c>
      <c r="G11298" s="19" t="s">
        <v>272</v>
      </c>
      <c r="H11298" s="19" t="n">
        <f aca="false">IF(OR(VLOOKUP(A11298,Personal!$A$6:$F$112,5,FALSE())&lt;&gt;"Sí",N11298="No aplica"),0,'Catàleg GRAE'!D70)</f>
        <v>1</v>
      </c>
      <c r="I11298" s="20"/>
      <c r="J11298" s="20"/>
      <c r="K11298" s="20"/>
      <c r="L11298" s="21"/>
      <c r="M11298" s="21"/>
      <c r="N11298" s="20"/>
      <c r="O11298" s="20"/>
      <c r="P11298" s="19" t="str">
        <f aca="false">IF(I11298="","",I11298-H11298)</f>
        <v/>
      </c>
      <c r="Q11298" s="19" t="str">
        <f aca="true">IF(B11298="","",IF(N11298="No aplica","No aplica",IF(I11298="","Pendent",IF(N11298="Per substituir","Substituir",IF(OR(N11298="No localitzat",N11298="No lliurat"),"Reposar",IF(I11298&lt;H11298,"Reposar",IF(I11298&gt;H11298,"Revisar excedent",IF(AND(G11298="Sí",M11298&lt;&gt;"",M11298&lt;TODAY()),"EPI caducat",IF(AND(G11298="Sí",M11298&lt;&gt;"",M11298&lt;=TODAY()+90),"EPI caduca ≤90 dies",IF(OR(N11298="Deteriorat usable",N11298="Revisió necessària"),"Revisar","OK"))))))))))</f>
      </c>
      <c r="R11298" s="20"/>
    </row>
    <row r="11299" customFormat="false" ht="15" hidden="false" customHeight="false" outlineLevel="0" collapsed="false">
      <c r="A11299" s="19" t="n">
        <v>104</v>
      </c>
      <c r="B11299" s="19" t="n">
        <f aca="false">IFERROR(VLOOKUP(A11299,Personal!$A$6:$F$112,2,FALSE()),"")</f>
        <v>0</v>
      </c>
      <c r="C11299" s="19" t="n">
        <f aca="false">IFERROR(VLOOKUP(A11299,Personal!$A$6:$F$112,3,FALSE()),"")</f>
        <v>0</v>
      </c>
      <c r="D11299" s="19" t="s">
        <v>132</v>
      </c>
      <c r="E11299" s="19" t="s">
        <v>175</v>
      </c>
      <c r="F11299" s="19" t="s">
        <v>176</v>
      </c>
      <c r="G11299" s="19" t="s">
        <v>272</v>
      </c>
      <c r="H11299" s="19" t="n">
        <f aca="false">IF(OR(VLOOKUP(A11299,Personal!$A$6:$F$112,5,FALSE())&lt;&gt;"Sí",N11299="No aplica"),0,'Catàleg GRAE'!D71)</f>
        <v>1</v>
      </c>
      <c r="I11299" s="20"/>
      <c r="J11299" s="20"/>
      <c r="K11299" s="20"/>
      <c r="L11299" s="21"/>
      <c r="M11299" s="21"/>
      <c r="N11299" s="20"/>
      <c r="O11299" s="20"/>
      <c r="P11299" s="19" t="str">
        <f aca="false">IF(I11299="","",I11299-H11299)</f>
        <v/>
      </c>
      <c r="Q11299" s="19" t="str">
        <f aca="true">IF(B11299="","",IF(N11299="No aplica","No aplica",IF(I11299="","Pendent",IF(N11299="Per substituir","Substituir",IF(OR(N11299="No localitzat",N11299="No lliurat"),"Reposar",IF(I11299&lt;H11299,"Reposar",IF(I11299&gt;H11299,"Revisar excedent",IF(AND(G11299="Sí",M11299&lt;&gt;"",M11299&lt;TODAY()),"EPI caducat",IF(AND(G11299="Sí",M11299&lt;&gt;"",M11299&lt;=TODAY()+90),"EPI caduca ≤90 dies",IF(OR(N11299="Deteriorat usable",N11299="Revisió necessària"),"Revisar","OK"))))))))))</f>
      </c>
      <c r="R11299" s="20"/>
    </row>
    <row r="11300" customFormat="false" ht="15" hidden="false" customHeight="false" outlineLevel="0" collapsed="false">
      <c r="A11300" s="19" t="n">
        <v>104</v>
      </c>
      <c r="B11300" s="19" t="n">
        <f aca="false">IFERROR(VLOOKUP(A11300,Personal!$A$6:$F$112,2,FALSE()),"")</f>
        <v>0</v>
      </c>
      <c r="C11300" s="19" t="n">
        <f aca="false">IFERROR(VLOOKUP(A11300,Personal!$A$6:$F$112,3,FALSE()),"")</f>
        <v>0</v>
      </c>
      <c r="D11300" s="19" t="s">
        <v>177</v>
      </c>
      <c r="E11300" s="19" t="s">
        <v>178</v>
      </c>
      <c r="F11300" s="19" t="s">
        <v>179</v>
      </c>
      <c r="G11300" s="19" t="s">
        <v>272</v>
      </c>
      <c r="H11300" s="19" t="n">
        <f aca="false">IF(OR(VLOOKUP(A11300,Personal!$A$6:$F$112,5,FALSE())&lt;&gt;"Sí",N11300="No aplica"),0,'Catàleg GRAE'!D72)</f>
        <v>1</v>
      </c>
      <c r="I11300" s="20"/>
      <c r="J11300" s="20"/>
      <c r="K11300" s="20"/>
      <c r="L11300" s="21"/>
      <c r="M11300" s="21"/>
      <c r="N11300" s="20"/>
      <c r="O11300" s="20"/>
      <c r="P11300" s="19" t="str">
        <f aca="false">IF(I11300="","",I11300-H11300)</f>
        <v/>
      </c>
      <c r="Q11300" s="19" t="str">
        <f aca="true">IF(B11300="","",IF(N11300="No aplica","No aplica",IF(I11300="","Pendent",IF(N11300="Per substituir","Substituir",IF(OR(N11300="No localitzat",N11300="No lliurat"),"Reposar",IF(I11300&lt;H11300,"Reposar",IF(I11300&gt;H11300,"Revisar excedent",IF(AND(G11300="Sí",M11300&lt;&gt;"",M11300&lt;TODAY()),"EPI caducat",IF(AND(G11300="Sí",M11300&lt;&gt;"",M11300&lt;=TODAY()+90),"EPI caduca ≤90 dies",IF(OR(N11300="Deteriorat usable",N11300="Revisió necessària"),"Revisar","OK"))))))))))</f>
      </c>
      <c r="R11300" s="20"/>
    </row>
    <row r="11301" customFormat="false" ht="15" hidden="false" customHeight="false" outlineLevel="0" collapsed="false">
      <c r="A11301" s="19" t="n">
        <v>104</v>
      </c>
      <c r="B11301" s="19" t="n">
        <f aca="false">IFERROR(VLOOKUP(A11301,Personal!$A$6:$F$112,2,FALSE()),"")</f>
        <v>0</v>
      </c>
      <c r="C11301" s="19" t="n">
        <f aca="false">IFERROR(VLOOKUP(A11301,Personal!$A$6:$F$112,3,FALSE()),"")</f>
        <v>0</v>
      </c>
      <c r="D11301" s="19" t="s">
        <v>177</v>
      </c>
      <c r="E11301" s="19" t="s">
        <v>180</v>
      </c>
      <c r="F11301" s="19" t="s">
        <v>181</v>
      </c>
      <c r="G11301" s="19" t="s">
        <v>272</v>
      </c>
      <c r="H11301" s="19" t="n">
        <f aca="false">IF(OR(VLOOKUP(A11301,Personal!$A$6:$F$112,5,FALSE())&lt;&gt;"Sí",N11301="No aplica"),0,'Catàleg GRAE'!D73)</f>
        <v>1</v>
      </c>
      <c r="I11301" s="20"/>
      <c r="J11301" s="20"/>
      <c r="K11301" s="20"/>
      <c r="L11301" s="21"/>
      <c r="M11301" s="21"/>
      <c r="N11301" s="20"/>
      <c r="O11301" s="20"/>
      <c r="P11301" s="19" t="str">
        <f aca="false">IF(I11301="","",I11301-H11301)</f>
        <v/>
      </c>
      <c r="Q11301" s="19" t="str">
        <f aca="true">IF(B11301="","",IF(N11301="No aplica","No aplica",IF(I11301="","Pendent",IF(N11301="Per substituir","Substituir",IF(OR(N11301="No localitzat",N11301="No lliurat"),"Reposar",IF(I11301&lt;H11301,"Reposar",IF(I11301&gt;H11301,"Revisar excedent",IF(AND(G11301="Sí",M11301&lt;&gt;"",M11301&lt;TODAY()),"EPI caducat",IF(AND(G11301="Sí",M11301&lt;&gt;"",M11301&lt;=TODAY()+90),"EPI caduca ≤90 dies",IF(OR(N11301="Deteriorat usable",N11301="Revisió necessària"),"Revisar","OK"))))))))))</f>
      </c>
      <c r="R11301" s="20"/>
    </row>
    <row r="11302" customFormat="false" ht="15" hidden="false" customHeight="false" outlineLevel="0" collapsed="false">
      <c r="A11302" s="19" t="n">
        <v>104</v>
      </c>
      <c r="B11302" s="19" t="n">
        <f aca="false">IFERROR(VLOOKUP(A11302,Personal!$A$6:$F$112,2,FALSE()),"")</f>
        <v>0</v>
      </c>
      <c r="C11302" s="19" t="n">
        <f aca="false">IFERROR(VLOOKUP(A11302,Personal!$A$6:$F$112,3,FALSE()),"")</f>
        <v>0</v>
      </c>
      <c r="D11302" s="19" t="s">
        <v>132</v>
      </c>
      <c r="E11302" s="19" t="s">
        <v>182</v>
      </c>
      <c r="F11302" s="19" t="s">
        <v>183</v>
      </c>
      <c r="G11302" s="19" t="s">
        <v>272</v>
      </c>
      <c r="H11302" s="19" t="n">
        <f aca="false">IF(OR(VLOOKUP(A11302,Personal!$A$6:$F$112,5,FALSE())&lt;&gt;"Sí",N11302="No aplica"),0,'Catàleg GRAE'!D74)</f>
        <v>1</v>
      </c>
      <c r="I11302" s="20"/>
      <c r="J11302" s="20"/>
      <c r="K11302" s="20"/>
      <c r="L11302" s="21"/>
      <c r="M11302" s="21"/>
      <c r="N11302" s="20"/>
      <c r="O11302" s="20"/>
      <c r="P11302" s="19" t="str">
        <f aca="false">IF(I11302="","",I11302-H11302)</f>
        <v/>
      </c>
      <c r="Q11302" s="19" t="str">
        <f aca="true">IF(B11302="","",IF(N11302="No aplica","No aplica",IF(I11302="","Pendent",IF(N11302="Per substituir","Substituir",IF(OR(N11302="No localitzat",N11302="No lliurat"),"Reposar",IF(I11302&lt;H11302,"Reposar",IF(I11302&gt;H11302,"Revisar excedent",IF(AND(G11302="Sí",M11302&lt;&gt;"",M11302&lt;TODAY()),"EPI caducat",IF(AND(G11302="Sí",M11302&lt;&gt;"",M11302&lt;=TODAY()+90),"EPI caduca ≤90 dies",IF(OR(N11302="Deteriorat usable",N11302="Revisió necessària"),"Revisar","OK"))))))))))</f>
      </c>
      <c r="R11302" s="20"/>
    </row>
    <row r="11303" customFormat="false" ht="15" hidden="false" customHeight="false" outlineLevel="0" collapsed="false">
      <c r="A11303" s="19" t="n">
        <v>104</v>
      </c>
      <c r="B11303" s="19" t="n">
        <f aca="false">IFERROR(VLOOKUP(A11303,Personal!$A$6:$F$112,2,FALSE()),"")</f>
        <v>0</v>
      </c>
      <c r="C11303" s="19" t="n">
        <f aca="false">IFERROR(VLOOKUP(A11303,Personal!$A$6:$F$112,3,FALSE()),"")</f>
        <v>0</v>
      </c>
      <c r="D11303" s="19" t="s">
        <v>177</v>
      </c>
      <c r="E11303" s="19" t="s">
        <v>184</v>
      </c>
      <c r="F11303" s="19" t="s">
        <v>185</v>
      </c>
      <c r="G11303" s="19" t="s">
        <v>272</v>
      </c>
      <c r="H11303" s="19" t="n">
        <f aca="false">IF(OR(VLOOKUP(A11303,Personal!$A$6:$F$112,5,FALSE())&lt;&gt;"Sí",N11303="No aplica"),0,'Catàleg GRAE'!D75)</f>
        <v>1</v>
      </c>
      <c r="I11303" s="20"/>
      <c r="J11303" s="20"/>
      <c r="K11303" s="20"/>
      <c r="L11303" s="21"/>
      <c r="M11303" s="21"/>
      <c r="N11303" s="20"/>
      <c r="O11303" s="20"/>
      <c r="P11303" s="19" t="str">
        <f aca="false">IF(I11303="","",I11303-H11303)</f>
        <v/>
      </c>
      <c r="Q11303" s="19" t="str">
        <f aca="true">IF(B11303="","",IF(N11303="No aplica","No aplica",IF(I11303="","Pendent",IF(N11303="Per substituir","Substituir",IF(OR(N11303="No localitzat",N11303="No lliurat"),"Reposar",IF(I11303&lt;H11303,"Reposar",IF(I11303&gt;H11303,"Revisar excedent",IF(AND(G11303="Sí",M11303&lt;&gt;"",M11303&lt;TODAY()),"EPI caducat",IF(AND(G11303="Sí",M11303&lt;&gt;"",M11303&lt;=TODAY()+90),"EPI caduca ≤90 dies",IF(OR(N11303="Deteriorat usable",N11303="Revisió necessària"),"Revisar","OK"))))))))))</f>
      </c>
      <c r="R11303" s="20"/>
    </row>
    <row r="11304" customFormat="false" ht="15" hidden="false" customHeight="false" outlineLevel="0" collapsed="false">
      <c r="A11304" s="19" t="n">
        <v>104</v>
      </c>
      <c r="B11304" s="19" t="n">
        <f aca="false">IFERROR(VLOOKUP(A11304,Personal!$A$6:$F$112,2,FALSE()),"")</f>
        <v>0</v>
      </c>
      <c r="C11304" s="19" t="n">
        <f aca="false">IFERROR(VLOOKUP(A11304,Personal!$A$6:$F$112,3,FALSE()),"")</f>
        <v>0</v>
      </c>
      <c r="D11304" s="19" t="s">
        <v>142</v>
      </c>
      <c r="E11304" s="19" t="s">
        <v>186</v>
      </c>
      <c r="F11304" s="19" t="s">
        <v>187</v>
      </c>
      <c r="G11304" s="19" t="s">
        <v>272</v>
      </c>
      <c r="H11304" s="19" t="n">
        <f aca="false">IF(OR(VLOOKUP(A11304,Personal!$A$6:$F$112,5,FALSE())&lt;&gt;"Sí",N11304="No aplica"),0,'Catàleg GRAE'!D76)</f>
        <v>1</v>
      </c>
      <c r="I11304" s="20"/>
      <c r="J11304" s="20"/>
      <c r="K11304" s="20"/>
      <c r="L11304" s="21"/>
      <c r="M11304" s="21"/>
      <c r="N11304" s="20"/>
      <c r="O11304" s="20"/>
      <c r="P11304" s="19" t="str">
        <f aca="false">IF(I11304="","",I11304-H11304)</f>
        <v/>
      </c>
      <c r="Q11304" s="19" t="str">
        <f aca="true">IF(B11304="","",IF(N11304="No aplica","No aplica",IF(I11304="","Pendent",IF(N11304="Per substituir","Substituir",IF(OR(N11304="No localitzat",N11304="No lliurat"),"Reposar",IF(I11304&lt;H11304,"Reposar",IF(I11304&gt;H11304,"Revisar excedent",IF(AND(G11304="Sí",M11304&lt;&gt;"",M11304&lt;TODAY()),"EPI caducat",IF(AND(G11304="Sí",M11304&lt;&gt;"",M11304&lt;=TODAY()+90),"EPI caduca ≤90 dies",IF(OR(N11304="Deteriorat usable",N11304="Revisió necessària"),"Revisar","OK"))))))))))</f>
      </c>
      <c r="R11304" s="20"/>
    </row>
    <row r="11305" customFormat="false" ht="15" hidden="false" customHeight="false" outlineLevel="0" collapsed="false">
      <c r="A11305" s="19" t="n">
        <v>104</v>
      </c>
      <c r="B11305" s="19" t="n">
        <f aca="false">IFERROR(VLOOKUP(A11305,Personal!$A$6:$F$112,2,FALSE()),"")</f>
        <v>0</v>
      </c>
      <c r="C11305" s="19" t="n">
        <f aca="false">IFERROR(VLOOKUP(A11305,Personal!$A$6:$F$112,3,FALSE()),"")</f>
        <v>0</v>
      </c>
      <c r="D11305" s="19" t="s">
        <v>177</v>
      </c>
      <c r="E11305" s="19" t="s">
        <v>188</v>
      </c>
      <c r="F11305" s="19" t="s">
        <v>189</v>
      </c>
      <c r="G11305" s="19" t="s">
        <v>272</v>
      </c>
      <c r="H11305" s="19" t="n">
        <f aca="false">IF(OR(VLOOKUP(A11305,Personal!$A$6:$F$112,5,FALSE())&lt;&gt;"Sí",N11305="No aplica"),0,'Catàleg GRAE'!D77)</f>
        <v>1</v>
      </c>
      <c r="I11305" s="20"/>
      <c r="J11305" s="20"/>
      <c r="K11305" s="20"/>
      <c r="L11305" s="21"/>
      <c r="M11305" s="21"/>
      <c r="N11305" s="20"/>
      <c r="O11305" s="20"/>
      <c r="P11305" s="19" t="str">
        <f aca="false">IF(I11305="","",I11305-H11305)</f>
        <v/>
      </c>
      <c r="Q11305" s="19" t="str">
        <f aca="true">IF(B11305="","",IF(N11305="No aplica","No aplica",IF(I11305="","Pendent",IF(N11305="Per substituir","Substituir",IF(OR(N11305="No localitzat",N11305="No lliurat"),"Reposar",IF(I11305&lt;H11305,"Reposar",IF(I11305&gt;H11305,"Revisar excedent",IF(AND(G11305="Sí",M11305&lt;&gt;"",M11305&lt;TODAY()),"EPI caducat",IF(AND(G11305="Sí",M11305&lt;&gt;"",M11305&lt;=TODAY()+90),"EPI caduca ≤90 dies",IF(OR(N11305="Deteriorat usable",N11305="Revisió necessària"),"Revisar","OK"))))))))))</f>
      </c>
      <c r="R11305" s="20"/>
    </row>
    <row r="11306" customFormat="false" ht="15" hidden="false" customHeight="false" outlineLevel="0" collapsed="false">
      <c r="A11306" s="19" t="n">
        <v>104</v>
      </c>
      <c r="B11306" s="19" t="n">
        <f aca="false">IFERROR(VLOOKUP(A11306,Personal!$A$6:$F$112,2,FALSE()),"")</f>
        <v>0</v>
      </c>
      <c r="C11306" s="19" t="n">
        <f aca="false">IFERROR(VLOOKUP(A11306,Personal!$A$6:$F$112,3,FALSE()),"")</f>
        <v>0</v>
      </c>
      <c r="D11306" s="19" t="s">
        <v>132</v>
      </c>
      <c r="E11306" s="19" t="s">
        <v>190</v>
      </c>
      <c r="F11306" s="19" t="s">
        <v>191</v>
      </c>
      <c r="G11306" s="19" t="s">
        <v>272</v>
      </c>
      <c r="H11306" s="19" t="n">
        <f aca="false">IF(OR(VLOOKUP(A11306,Personal!$A$6:$F$112,5,FALSE())&lt;&gt;"Sí",N11306="No aplica"),0,'Catàleg GRAE'!D78)</f>
        <v>1</v>
      </c>
      <c r="I11306" s="20"/>
      <c r="J11306" s="20"/>
      <c r="K11306" s="20"/>
      <c r="L11306" s="21"/>
      <c r="M11306" s="21"/>
      <c r="N11306" s="20"/>
      <c r="O11306" s="20"/>
      <c r="P11306" s="19" t="str">
        <f aca="false">IF(I11306="","",I11306-H11306)</f>
        <v/>
      </c>
      <c r="Q11306" s="19" t="str">
        <f aca="true">IF(B11306="","",IF(N11306="No aplica","No aplica",IF(I11306="","Pendent",IF(N11306="Per substituir","Substituir",IF(OR(N11306="No localitzat",N11306="No lliurat"),"Reposar",IF(I11306&lt;H11306,"Reposar",IF(I11306&gt;H11306,"Revisar excedent",IF(AND(G11306="Sí",M11306&lt;&gt;"",M11306&lt;TODAY()),"EPI caducat",IF(AND(G11306="Sí",M11306&lt;&gt;"",M11306&lt;=TODAY()+90),"EPI caduca ≤90 dies",IF(OR(N11306="Deteriorat usable",N11306="Revisió necessària"),"Revisar","OK"))))))))))</f>
      </c>
      <c r="R11306" s="20"/>
    </row>
    <row r="11307" customFormat="false" ht="15" hidden="false" customHeight="false" outlineLevel="0" collapsed="false">
      <c r="A11307" s="19" t="n">
        <v>104</v>
      </c>
      <c r="B11307" s="19" t="n">
        <f aca="false">IFERROR(VLOOKUP(A11307,Personal!$A$6:$F$112,2,FALSE()),"")</f>
        <v>0</v>
      </c>
      <c r="C11307" s="19" t="n">
        <f aca="false">IFERROR(VLOOKUP(A11307,Personal!$A$6:$F$112,3,FALSE()),"")</f>
        <v>0</v>
      </c>
      <c r="D11307" s="19" t="s">
        <v>177</v>
      </c>
      <c r="E11307" s="19" t="s">
        <v>192</v>
      </c>
      <c r="F11307" s="19" t="s">
        <v>193</v>
      </c>
      <c r="G11307" s="19" t="s">
        <v>272</v>
      </c>
      <c r="H11307" s="19" t="n">
        <f aca="false">IF(OR(VLOOKUP(A11307,Personal!$A$6:$F$112,5,FALSE())&lt;&gt;"Sí",N11307="No aplica"),0,'Catàleg GRAE'!D79)</f>
        <v>8</v>
      </c>
      <c r="I11307" s="20"/>
      <c r="J11307" s="20"/>
      <c r="K11307" s="20"/>
      <c r="L11307" s="21"/>
      <c r="M11307" s="21"/>
      <c r="N11307" s="20"/>
      <c r="O11307" s="20"/>
      <c r="P11307" s="19" t="str">
        <f aca="false">IF(I11307="","",I11307-H11307)</f>
        <v/>
      </c>
      <c r="Q11307" s="19" t="str">
        <f aca="true">IF(B11307="","",IF(N11307="No aplica","No aplica",IF(I11307="","Pendent",IF(N11307="Per substituir","Substituir",IF(OR(N11307="No localitzat",N11307="No lliurat"),"Reposar",IF(I11307&lt;H11307,"Reposar",IF(I11307&gt;H11307,"Revisar excedent",IF(AND(G11307="Sí",M11307&lt;&gt;"",M11307&lt;TODAY()),"EPI caducat",IF(AND(G11307="Sí",M11307&lt;&gt;"",M11307&lt;=TODAY()+90),"EPI caduca ≤90 dies",IF(OR(N11307="Deteriorat usable",N11307="Revisió necessària"),"Revisar","OK"))))))))))</f>
      </c>
      <c r="R11307" s="20"/>
    </row>
    <row r="11308" customFormat="false" ht="15" hidden="false" customHeight="false" outlineLevel="0" collapsed="false">
      <c r="A11308" s="19" t="n">
        <v>104</v>
      </c>
      <c r="B11308" s="19" t="n">
        <f aca="false">IFERROR(VLOOKUP(A11308,Personal!$A$6:$F$112,2,FALSE()),"")</f>
        <v>0</v>
      </c>
      <c r="C11308" s="19" t="n">
        <f aca="false">IFERROR(VLOOKUP(A11308,Personal!$A$6:$F$112,3,FALSE()),"")</f>
        <v>0</v>
      </c>
      <c r="D11308" s="19" t="s">
        <v>177</v>
      </c>
      <c r="E11308" s="19" t="s">
        <v>194</v>
      </c>
      <c r="F11308" s="19" t="s">
        <v>195</v>
      </c>
      <c r="G11308" s="19" t="s">
        <v>272</v>
      </c>
      <c r="H11308" s="19" t="n">
        <f aca="false">IF(OR(VLOOKUP(A11308,Personal!$A$6:$F$112,5,FALSE())&lt;&gt;"Sí",N11308="No aplica"),0,'Catàleg GRAE'!D80)</f>
        <v>2</v>
      </c>
      <c r="I11308" s="20"/>
      <c r="J11308" s="20"/>
      <c r="K11308" s="20"/>
      <c r="L11308" s="21"/>
      <c r="M11308" s="21"/>
      <c r="N11308" s="20"/>
      <c r="O11308" s="20"/>
      <c r="P11308" s="19" t="str">
        <f aca="false">IF(I11308="","",I11308-H11308)</f>
        <v/>
      </c>
      <c r="Q11308" s="19" t="str">
        <f aca="true">IF(B11308="","",IF(N11308="No aplica","No aplica",IF(I11308="","Pendent",IF(N11308="Per substituir","Substituir",IF(OR(N11308="No localitzat",N11308="No lliurat"),"Reposar",IF(I11308&lt;H11308,"Reposar",IF(I11308&gt;H11308,"Revisar excedent",IF(AND(G11308="Sí",M11308&lt;&gt;"",M11308&lt;TODAY()),"EPI caducat",IF(AND(G11308="Sí",M11308&lt;&gt;"",M11308&lt;=TODAY()+90),"EPI caduca ≤90 dies",IF(OR(N11308="Deteriorat usable",N11308="Revisió necessària"),"Revisar","OK"))))))))))</f>
      </c>
      <c r="R11308" s="20"/>
    </row>
    <row r="11309" customFormat="false" ht="15" hidden="false" customHeight="false" outlineLevel="0" collapsed="false">
      <c r="A11309" s="19" t="n">
        <v>104</v>
      </c>
      <c r="B11309" s="19" t="n">
        <f aca="false">IFERROR(VLOOKUP(A11309,Personal!$A$6:$F$112,2,FALSE()),"")</f>
        <v>0</v>
      </c>
      <c r="C11309" s="19" t="n">
        <f aca="false">IFERROR(VLOOKUP(A11309,Personal!$A$6:$F$112,3,FALSE()),"")</f>
        <v>0</v>
      </c>
      <c r="D11309" s="19" t="s">
        <v>177</v>
      </c>
      <c r="E11309" s="19" t="s">
        <v>196</v>
      </c>
      <c r="F11309" s="19" t="s">
        <v>197</v>
      </c>
      <c r="G11309" s="19" t="s">
        <v>272</v>
      </c>
      <c r="H11309" s="19" t="n">
        <f aca="false">IF(OR(VLOOKUP(A11309,Personal!$A$6:$F$112,5,FALSE())&lt;&gt;"Sí",N11309="No aplica"),0,'Catàleg GRAE'!D81)</f>
        <v>1</v>
      </c>
      <c r="I11309" s="20"/>
      <c r="J11309" s="20"/>
      <c r="K11309" s="20"/>
      <c r="L11309" s="21"/>
      <c r="M11309" s="21"/>
      <c r="N11309" s="20"/>
      <c r="O11309" s="20"/>
      <c r="P11309" s="19" t="str">
        <f aca="false">IF(I11309="","",I11309-H11309)</f>
        <v/>
      </c>
      <c r="Q11309" s="19" t="str">
        <f aca="true">IF(B11309="","",IF(N11309="No aplica","No aplica",IF(I11309="","Pendent",IF(N11309="Per substituir","Substituir",IF(OR(N11309="No localitzat",N11309="No lliurat"),"Reposar",IF(I11309&lt;H11309,"Reposar",IF(I11309&gt;H11309,"Revisar excedent",IF(AND(G11309="Sí",M11309&lt;&gt;"",M11309&lt;TODAY()),"EPI caducat",IF(AND(G11309="Sí",M11309&lt;&gt;"",M11309&lt;=TODAY()+90),"EPI caduca ≤90 dies",IF(OR(N11309="Deteriorat usable",N11309="Revisió necessària"),"Revisar","OK"))))))))))</f>
      </c>
      <c r="R11309" s="20"/>
    </row>
    <row r="11310" customFormat="false" ht="15" hidden="false" customHeight="false" outlineLevel="0" collapsed="false">
      <c r="A11310" s="19" t="n">
        <v>104</v>
      </c>
      <c r="B11310" s="19" t="n">
        <f aca="false">IFERROR(VLOOKUP(A11310,Personal!$A$6:$F$112,2,FALSE()),"")</f>
        <v>0</v>
      </c>
      <c r="C11310" s="19" t="n">
        <f aca="false">IFERROR(VLOOKUP(A11310,Personal!$A$6:$F$112,3,FALSE()),"")</f>
        <v>0</v>
      </c>
      <c r="D11310" s="19" t="s">
        <v>177</v>
      </c>
      <c r="E11310" s="19" t="s">
        <v>198</v>
      </c>
      <c r="F11310" s="19" t="s">
        <v>199</v>
      </c>
      <c r="G11310" s="19" t="s">
        <v>272</v>
      </c>
      <c r="H11310" s="19" t="n">
        <f aca="false">IF(OR(VLOOKUP(A11310,Personal!$A$6:$F$112,5,FALSE())&lt;&gt;"Sí",N11310="No aplica"),0,'Catàleg GRAE'!D82)</f>
        <v>1</v>
      </c>
      <c r="I11310" s="20"/>
      <c r="J11310" s="20"/>
      <c r="K11310" s="20"/>
      <c r="L11310" s="21"/>
      <c r="M11310" s="21"/>
      <c r="N11310" s="20"/>
      <c r="O11310" s="20"/>
      <c r="P11310" s="19" t="str">
        <f aca="false">IF(I11310="","",I11310-H11310)</f>
        <v/>
      </c>
      <c r="Q11310" s="19" t="str">
        <f aca="true">IF(B11310="","",IF(N11310="No aplica","No aplica",IF(I11310="","Pendent",IF(N11310="Per substituir","Substituir",IF(OR(N11310="No localitzat",N11310="No lliurat"),"Reposar",IF(I11310&lt;H11310,"Reposar",IF(I11310&gt;H11310,"Revisar excedent",IF(AND(G11310="Sí",M11310&lt;&gt;"",M11310&lt;TODAY()),"EPI caducat",IF(AND(G11310="Sí",M11310&lt;&gt;"",M11310&lt;=TODAY()+90),"EPI caduca ≤90 dies",IF(OR(N11310="Deteriorat usable",N11310="Revisió necessària"),"Revisar","OK"))))))))))</f>
      </c>
      <c r="R11310" s="20"/>
    </row>
    <row r="11311" customFormat="false" ht="15" hidden="false" customHeight="false" outlineLevel="0" collapsed="false">
      <c r="A11311" s="19" t="n">
        <v>104</v>
      </c>
      <c r="B11311" s="19" t="n">
        <f aca="false">IFERROR(VLOOKUP(A11311,Personal!$A$6:$F$112,2,FALSE()),"")</f>
        <v>0</v>
      </c>
      <c r="C11311" s="19" t="n">
        <f aca="false">IFERROR(VLOOKUP(A11311,Personal!$A$6:$F$112,3,FALSE()),"")</f>
        <v>0</v>
      </c>
      <c r="D11311" s="19" t="s">
        <v>177</v>
      </c>
      <c r="E11311" s="19" t="s">
        <v>200</v>
      </c>
      <c r="F11311" s="19" t="s">
        <v>201</v>
      </c>
      <c r="G11311" s="19" t="s">
        <v>272</v>
      </c>
      <c r="H11311" s="19" t="n">
        <f aca="false">IF(OR(VLOOKUP(A11311,Personal!$A$6:$F$112,5,FALSE())&lt;&gt;"Sí",N11311="No aplica"),0,'Catàleg GRAE'!D83)</f>
        <v>1</v>
      </c>
      <c r="I11311" s="20"/>
      <c r="J11311" s="20"/>
      <c r="K11311" s="20"/>
      <c r="L11311" s="21"/>
      <c r="M11311" s="21"/>
      <c r="N11311" s="20"/>
      <c r="O11311" s="20"/>
      <c r="P11311" s="19" t="str">
        <f aca="false">IF(I11311="","",I11311-H11311)</f>
        <v/>
      </c>
      <c r="Q11311" s="19" t="str">
        <f aca="true">IF(B11311="","",IF(N11311="No aplica","No aplica",IF(I11311="","Pendent",IF(N11311="Per substituir","Substituir",IF(OR(N11311="No localitzat",N11311="No lliurat"),"Reposar",IF(I11311&lt;H11311,"Reposar",IF(I11311&gt;H11311,"Revisar excedent",IF(AND(G11311="Sí",M11311&lt;&gt;"",M11311&lt;TODAY()),"EPI caducat",IF(AND(G11311="Sí",M11311&lt;&gt;"",M11311&lt;=TODAY()+90),"EPI caduca ≤90 dies",IF(OR(N11311="Deteriorat usable",N11311="Revisió necessària"),"Revisar","OK"))))))))))</f>
      </c>
      <c r="R11311" s="20"/>
    </row>
    <row r="11312" customFormat="false" ht="15" hidden="false" customHeight="false" outlineLevel="0" collapsed="false">
      <c r="A11312" s="19" t="n">
        <v>104</v>
      </c>
      <c r="B11312" s="19" t="n">
        <f aca="false">IFERROR(VLOOKUP(A11312,Personal!$A$6:$F$112,2,FALSE()),"")</f>
        <v>0</v>
      </c>
      <c r="C11312" s="19" t="n">
        <f aca="false">IFERROR(VLOOKUP(A11312,Personal!$A$6:$F$112,3,FALSE()),"")</f>
        <v>0</v>
      </c>
      <c r="D11312" s="19" t="s">
        <v>94</v>
      </c>
      <c r="E11312" s="19" t="s">
        <v>202</v>
      </c>
      <c r="F11312" s="19" t="s">
        <v>203</v>
      </c>
      <c r="G11312" s="19" t="s">
        <v>291</v>
      </c>
      <c r="H11312" s="19" t="n">
        <f aca="false">IF(OR(VLOOKUP(A11312,Personal!$A$6:$F$112,5,FALSE())&lt;&gt;"Sí",N11312="No aplica"),0,'Catàleg GRAE'!D84)</f>
        <v>1</v>
      </c>
      <c r="I11312" s="20"/>
      <c r="J11312" s="20"/>
      <c r="K11312" s="20"/>
      <c r="L11312" s="21"/>
      <c r="M11312" s="21"/>
      <c r="N11312" s="20"/>
      <c r="O11312" s="20"/>
      <c r="P11312" s="19" t="str">
        <f aca="false">IF(I11312="","",I11312-H11312)</f>
        <v/>
      </c>
      <c r="Q11312" s="19" t="str">
        <f aca="true">IF(B11312="","",IF(N11312="No aplica","No aplica",IF(I11312="","Pendent",IF(N11312="Per substituir","Substituir",IF(OR(N11312="No localitzat",N11312="No lliurat"),"Reposar",IF(I11312&lt;H11312,"Reposar",IF(I11312&gt;H11312,"Revisar excedent",IF(AND(G11312="Sí",M11312&lt;&gt;"",M11312&lt;TODAY()),"EPI caducat",IF(AND(G11312="Sí",M11312&lt;&gt;"",M11312&lt;=TODAY()+90),"EPI caduca ≤90 dies",IF(OR(N11312="Deteriorat usable",N11312="Revisió necessària"),"Revisar","OK"))))))))))</f>
      </c>
      <c r="R11312" s="20"/>
    </row>
    <row r="11313" customFormat="false" ht="15" hidden="false" customHeight="false" outlineLevel="0" collapsed="false">
      <c r="A11313" s="19" t="n">
        <v>104</v>
      </c>
      <c r="B11313" s="19" t="n">
        <f aca="false">IFERROR(VLOOKUP(A11313,Personal!$A$6:$F$112,2,FALSE()),"")</f>
        <v>0</v>
      </c>
      <c r="C11313" s="19" t="n">
        <f aca="false">IFERROR(VLOOKUP(A11313,Personal!$A$6:$F$112,3,FALSE()),"")</f>
        <v>0</v>
      </c>
      <c r="D11313" s="19" t="s">
        <v>125</v>
      </c>
      <c r="E11313" s="19" t="s">
        <v>204</v>
      </c>
      <c r="F11313" s="19" t="s">
        <v>205</v>
      </c>
      <c r="G11313" s="19" t="s">
        <v>291</v>
      </c>
      <c r="H11313" s="19" t="n">
        <f aca="false">IF(OR(VLOOKUP(A11313,Personal!$A$6:$F$112,5,FALSE())&lt;&gt;"Sí",N11313="No aplica"),0,'Catàleg GRAE'!D85)</f>
        <v>1</v>
      </c>
      <c r="I11313" s="20"/>
      <c r="J11313" s="20"/>
      <c r="K11313" s="20"/>
      <c r="L11313" s="21"/>
      <c r="M11313" s="21"/>
      <c r="N11313" s="20"/>
      <c r="O11313" s="20"/>
      <c r="P11313" s="19" t="str">
        <f aca="false">IF(I11313="","",I11313-H11313)</f>
        <v/>
      </c>
      <c r="Q11313" s="19" t="str">
        <f aca="true">IF(B11313="","",IF(N11313="No aplica","No aplica",IF(I11313="","Pendent",IF(N11313="Per substituir","Substituir",IF(OR(N11313="No localitzat",N11313="No lliurat"),"Reposar",IF(I11313&lt;H11313,"Reposar",IF(I11313&gt;H11313,"Revisar excedent",IF(AND(G11313="Sí",M11313&lt;&gt;"",M11313&lt;TODAY()),"EPI caducat",IF(AND(G11313="Sí",M11313&lt;&gt;"",M11313&lt;=TODAY()+90),"EPI caduca ≤90 dies",IF(OR(N11313="Deteriorat usable",N11313="Revisió necessària"),"Revisar","OK"))))))))))</f>
      </c>
      <c r="R11313" s="20"/>
    </row>
    <row r="11314" customFormat="false" ht="15" hidden="false" customHeight="false" outlineLevel="0" collapsed="false">
      <c r="A11314" s="19" t="n">
        <v>104</v>
      </c>
      <c r="B11314" s="19" t="n">
        <f aca="false">IFERROR(VLOOKUP(A11314,Personal!$A$6:$F$112,2,FALSE()),"")</f>
        <v>0</v>
      </c>
      <c r="C11314" s="19" t="n">
        <f aca="false">IFERROR(VLOOKUP(A11314,Personal!$A$6:$F$112,3,FALSE()),"")</f>
        <v>0</v>
      </c>
      <c r="D11314" s="19" t="s">
        <v>153</v>
      </c>
      <c r="E11314" s="19" t="s">
        <v>206</v>
      </c>
      <c r="F11314" s="19" t="s">
        <v>207</v>
      </c>
      <c r="G11314" s="19" t="s">
        <v>272</v>
      </c>
      <c r="H11314" s="19" t="n">
        <f aca="false">IF(OR(VLOOKUP(A11314,Personal!$A$6:$F$112,5,FALSE())&lt;&gt;"Sí",N11314="No aplica"),0,'Catàleg GRAE'!D86)</f>
        <v>1</v>
      </c>
      <c r="I11314" s="20"/>
      <c r="J11314" s="20"/>
      <c r="K11314" s="20"/>
      <c r="L11314" s="21"/>
      <c r="M11314" s="21"/>
      <c r="N11314" s="20"/>
      <c r="O11314" s="20"/>
      <c r="P11314" s="19" t="str">
        <f aca="false">IF(I11314="","",I11314-H11314)</f>
        <v/>
      </c>
      <c r="Q11314" s="19" t="str">
        <f aca="true">IF(B11314="","",IF(N11314="No aplica","No aplica",IF(I11314="","Pendent",IF(N11314="Per substituir","Substituir",IF(OR(N11314="No localitzat",N11314="No lliurat"),"Reposar",IF(I11314&lt;H11314,"Reposar",IF(I11314&gt;H11314,"Revisar excedent",IF(AND(G11314="Sí",M11314&lt;&gt;"",M11314&lt;TODAY()),"EPI caducat",IF(AND(G11314="Sí",M11314&lt;&gt;"",M11314&lt;=TODAY()+90),"EPI caduca ≤90 dies",IF(OR(N11314="Deteriorat usable",N11314="Revisió necessària"),"Revisar","OK"))))))))))</f>
      </c>
      <c r="R11314" s="20"/>
    </row>
    <row r="11315" customFormat="false" ht="15" hidden="false" customHeight="false" outlineLevel="0" collapsed="false">
      <c r="A11315" s="19" t="n">
        <v>104</v>
      </c>
      <c r="B11315" s="19" t="n">
        <f aca="false">IFERROR(VLOOKUP(A11315,Personal!$A$6:$F$112,2,FALSE()),"")</f>
        <v>0</v>
      </c>
      <c r="C11315" s="19" t="n">
        <f aca="false">IFERROR(VLOOKUP(A11315,Personal!$A$6:$F$112,3,FALSE()),"")</f>
        <v>0</v>
      </c>
      <c r="D11315" s="19" t="s">
        <v>177</v>
      </c>
      <c r="E11315" s="19" t="s">
        <v>208</v>
      </c>
      <c r="F11315" s="19" t="s">
        <v>209</v>
      </c>
      <c r="G11315" s="19" t="s">
        <v>272</v>
      </c>
      <c r="H11315" s="19" t="n">
        <f aca="false">IF(OR(VLOOKUP(A11315,Personal!$A$6:$F$112,5,FALSE())&lt;&gt;"Sí",N11315="No aplica"),0,'Catàleg GRAE'!D87)</f>
        <v>1</v>
      </c>
      <c r="I11315" s="20"/>
      <c r="J11315" s="20"/>
      <c r="K11315" s="20"/>
      <c r="L11315" s="21"/>
      <c r="M11315" s="21"/>
      <c r="N11315" s="20"/>
      <c r="O11315" s="20"/>
      <c r="P11315" s="19" t="str">
        <f aca="false">IF(I11315="","",I11315-H11315)</f>
        <v/>
      </c>
      <c r="Q11315" s="19" t="str">
        <f aca="true">IF(B11315="","",IF(N11315="No aplica","No aplica",IF(I11315="","Pendent",IF(N11315="Per substituir","Substituir",IF(OR(N11315="No localitzat",N11315="No lliurat"),"Reposar",IF(I11315&lt;H11315,"Reposar",IF(I11315&gt;H11315,"Revisar excedent",IF(AND(G11315="Sí",M11315&lt;&gt;"",M11315&lt;TODAY()),"EPI caducat",IF(AND(G11315="Sí",M11315&lt;&gt;"",M11315&lt;=TODAY()+90),"EPI caduca ≤90 dies",IF(OR(N11315="Deteriorat usable",N11315="Revisió necessària"),"Revisar","OK"))))))))))</f>
      </c>
      <c r="R11315" s="20"/>
    </row>
    <row r="11316" customFormat="false" ht="15" hidden="false" customHeight="false" outlineLevel="0" collapsed="false">
      <c r="A11316" s="19" t="n">
        <v>104</v>
      </c>
      <c r="B11316" s="19" t="n">
        <f aca="false">IFERROR(VLOOKUP(A11316,Personal!$A$6:$F$112,2,FALSE()),"")</f>
        <v>0</v>
      </c>
      <c r="C11316" s="19" t="n">
        <f aca="false">IFERROR(VLOOKUP(A11316,Personal!$A$6:$F$112,3,FALSE()),"")</f>
        <v>0</v>
      </c>
      <c r="D11316" s="19" t="s">
        <v>177</v>
      </c>
      <c r="E11316" s="19" t="s">
        <v>210</v>
      </c>
      <c r="F11316" s="19" t="s">
        <v>211</v>
      </c>
      <c r="G11316" s="19" t="s">
        <v>272</v>
      </c>
      <c r="H11316" s="19" t="n">
        <f aca="false">IF(OR(VLOOKUP(A11316,Personal!$A$6:$F$112,5,FALSE())&lt;&gt;"Sí",N11316="No aplica"),0,'Catàleg GRAE'!D88)</f>
        <v>1</v>
      </c>
      <c r="I11316" s="20"/>
      <c r="J11316" s="20"/>
      <c r="K11316" s="20"/>
      <c r="L11316" s="21"/>
      <c r="M11316" s="21"/>
      <c r="N11316" s="20"/>
      <c r="O11316" s="20"/>
      <c r="P11316" s="19" t="str">
        <f aca="false">IF(I11316="","",I11316-H11316)</f>
        <v/>
      </c>
      <c r="Q11316" s="19" t="str">
        <f aca="true">IF(B11316="","",IF(N11316="No aplica","No aplica",IF(I11316="","Pendent",IF(N11316="Per substituir","Substituir",IF(OR(N11316="No localitzat",N11316="No lliurat"),"Reposar",IF(I11316&lt;H11316,"Reposar",IF(I11316&gt;H11316,"Revisar excedent",IF(AND(G11316="Sí",M11316&lt;&gt;"",M11316&lt;TODAY()),"EPI caducat",IF(AND(G11316="Sí",M11316&lt;&gt;"",M11316&lt;=TODAY()+90),"EPI caduca ≤90 dies",IF(OR(N11316="Deteriorat usable",N11316="Revisió necessària"),"Revisar","OK"))))))))))</f>
      </c>
      <c r="R11316" s="20"/>
    </row>
    <row r="11317" customFormat="false" ht="15" hidden="false" customHeight="false" outlineLevel="0" collapsed="false">
      <c r="A11317" s="19" t="n">
        <v>104</v>
      </c>
      <c r="B11317" s="19" t="n">
        <f aca="false">IFERROR(VLOOKUP(A11317,Personal!$A$6:$F$112,2,FALSE()),"")</f>
        <v>0</v>
      </c>
      <c r="C11317" s="19" t="n">
        <f aca="false">IFERROR(VLOOKUP(A11317,Personal!$A$6:$F$112,3,FALSE()),"")</f>
        <v>0</v>
      </c>
      <c r="D11317" s="19" t="s">
        <v>125</v>
      </c>
      <c r="E11317" s="19" t="s">
        <v>212</v>
      </c>
      <c r="F11317" s="19" t="s">
        <v>213</v>
      </c>
      <c r="G11317" s="19" t="s">
        <v>272</v>
      </c>
      <c r="H11317" s="19" t="n">
        <f aca="false">IF(OR(VLOOKUP(A11317,Personal!$A$6:$F$112,5,FALSE())&lt;&gt;"Sí",N11317="No aplica"),0,'Catàleg GRAE'!D89)</f>
        <v>1</v>
      </c>
      <c r="I11317" s="20"/>
      <c r="J11317" s="20"/>
      <c r="K11317" s="20"/>
      <c r="L11317" s="21"/>
      <c r="M11317" s="21"/>
      <c r="N11317" s="20"/>
      <c r="O11317" s="20"/>
      <c r="P11317" s="19" t="str">
        <f aca="false">IF(I11317="","",I11317-H11317)</f>
        <v/>
      </c>
      <c r="Q11317" s="19" t="str">
        <f aca="true">IF(B11317="","",IF(N11317="No aplica","No aplica",IF(I11317="","Pendent",IF(N11317="Per substituir","Substituir",IF(OR(N11317="No localitzat",N11317="No lliurat"),"Reposar",IF(I11317&lt;H11317,"Reposar",IF(I11317&gt;H11317,"Revisar excedent",IF(AND(G11317="Sí",M11317&lt;&gt;"",M11317&lt;TODAY()),"EPI caducat",IF(AND(G11317="Sí",M11317&lt;&gt;"",M11317&lt;=TODAY()+90),"EPI caduca ≤90 dies",IF(OR(N11317="Deteriorat usable",N11317="Revisió necessària"),"Revisar","OK"))))))))))</f>
      </c>
      <c r="R11317" s="20"/>
    </row>
    <row r="11318" customFormat="false" ht="15" hidden="false" customHeight="false" outlineLevel="0" collapsed="false">
      <c r="A11318" s="19" t="n">
        <v>104</v>
      </c>
      <c r="B11318" s="19" t="n">
        <f aca="false">IFERROR(VLOOKUP(A11318,Personal!$A$6:$F$112,2,FALSE()),"")</f>
        <v>0</v>
      </c>
      <c r="C11318" s="19" t="n">
        <f aca="false">IFERROR(VLOOKUP(A11318,Personal!$A$6:$F$112,3,FALSE()),"")</f>
        <v>0</v>
      </c>
      <c r="D11318" s="19" t="s">
        <v>40</v>
      </c>
      <c r="E11318" s="19" t="s">
        <v>214</v>
      </c>
      <c r="F11318" s="19" t="s">
        <v>215</v>
      </c>
      <c r="G11318" s="19" t="s">
        <v>291</v>
      </c>
      <c r="H11318" s="19" t="n">
        <f aca="false">IF(OR(VLOOKUP(A11318,Personal!$A$6:$F$112,5,FALSE())&lt;&gt;"Sí",N11318="No aplica"),0,'Catàleg GRAE'!D90)</f>
        <v>1</v>
      </c>
      <c r="I11318" s="20"/>
      <c r="J11318" s="20"/>
      <c r="K11318" s="20"/>
      <c r="L11318" s="21"/>
      <c r="M11318" s="21"/>
      <c r="N11318" s="20"/>
      <c r="O11318" s="20"/>
      <c r="P11318" s="19" t="str">
        <f aca="false">IF(I11318="","",I11318-H11318)</f>
        <v/>
      </c>
      <c r="Q11318" s="19" t="str">
        <f aca="true">IF(B11318="","",IF(N11318="No aplica","No aplica",IF(I11318="","Pendent",IF(N11318="Per substituir","Substituir",IF(OR(N11318="No localitzat",N11318="No lliurat"),"Reposar",IF(I11318&lt;H11318,"Reposar",IF(I11318&gt;H11318,"Revisar excedent",IF(AND(G11318="Sí",M11318&lt;&gt;"",M11318&lt;TODAY()),"EPI caducat",IF(AND(G11318="Sí",M11318&lt;&gt;"",M11318&lt;=TODAY()+90),"EPI caduca ≤90 dies",IF(OR(N11318="Deteriorat usable",N11318="Revisió necessària"),"Revisar","OK"))))))))))</f>
      </c>
      <c r="R11318" s="20"/>
    </row>
    <row r="11319" customFormat="false" ht="15" hidden="false" customHeight="false" outlineLevel="0" collapsed="false">
      <c r="A11319" s="19" t="n">
        <v>104</v>
      </c>
      <c r="B11319" s="19" t="n">
        <f aca="false">IFERROR(VLOOKUP(A11319,Personal!$A$6:$F$112,2,FALSE()),"")</f>
        <v>0</v>
      </c>
      <c r="C11319" s="19" t="n">
        <f aca="false">IFERROR(VLOOKUP(A11319,Personal!$A$6:$F$112,3,FALSE()),"")</f>
        <v>0</v>
      </c>
      <c r="D11319" s="19" t="s">
        <v>216</v>
      </c>
      <c r="E11319" s="19" t="s">
        <v>217</v>
      </c>
      <c r="F11319" s="19" t="s">
        <v>218</v>
      </c>
      <c r="G11319" s="19" t="s">
        <v>272</v>
      </c>
      <c r="H11319" s="19" t="n">
        <f aca="false">IF(OR(VLOOKUP(A11319,Personal!$A$6:$F$112,5,FALSE())&lt;&gt;"Sí",N11319="No aplica"),0,'Catàleg GRAE'!D91)</f>
        <v>1</v>
      </c>
      <c r="I11319" s="20"/>
      <c r="J11319" s="20"/>
      <c r="K11319" s="20"/>
      <c r="L11319" s="21"/>
      <c r="M11319" s="21"/>
      <c r="N11319" s="20"/>
      <c r="O11319" s="20"/>
      <c r="P11319" s="19" t="str">
        <f aca="false">IF(I11319="","",I11319-H11319)</f>
        <v/>
      </c>
      <c r="Q11319" s="19" t="str">
        <f aca="true">IF(B11319="","",IF(N11319="No aplica","No aplica",IF(I11319="","Pendent",IF(N11319="Per substituir","Substituir",IF(OR(N11319="No localitzat",N11319="No lliurat"),"Reposar",IF(I11319&lt;H11319,"Reposar",IF(I11319&gt;H11319,"Revisar excedent",IF(AND(G11319="Sí",M11319&lt;&gt;"",M11319&lt;TODAY()),"EPI caducat",IF(AND(G11319="Sí",M11319&lt;&gt;"",M11319&lt;=TODAY()+90),"EPI caduca ≤90 dies",IF(OR(N11319="Deteriorat usable",N11319="Revisió necessària"),"Revisar","OK"))))))))))</f>
      </c>
      <c r="R11319" s="20"/>
    </row>
    <row r="11320" customFormat="false" ht="15" hidden="false" customHeight="false" outlineLevel="0" collapsed="false">
      <c r="A11320" s="19" t="n">
        <v>104</v>
      </c>
      <c r="B11320" s="19" t="n">
        <f aca="false">IFERROR(VLOOKUP(A11320,Personal!$A$6:$F$112,2,FALSE()),"")</f>
        <v>0</v>
      </c>
      <c r="C11320" s="19" t="n">
        <f aca="false">IFERROR(VLOOKUP(A11320,Personal!$A$6:$F$112,3,FALSE()),"")</f>
        <v>0</v>
      </c>
      <c r="D11320" s="19" t="s">
        <v>37</v>
      </c>
      <c r="E11320" s="19" t="s">
        <v>219</v>
      </c>
      <c r="F11320" s="19" t="s">
        <v>220</v>
      </c>
      <c r="G11320" s="19" t="s">
        <v>291</v>
      </c>
      <c r="H11320" s="19" t="n">
        <f aca="false">IF(OR(VLOOKUP(A11320,Personal!$A$6:$F$112,5,FALSE())&lt;&gt;"Sí",N11320="No aplica"),0,'Catàleg GRAE'!D92)</f>
        <v>1</v>
      </c>
      <c r="I11320" s="20"/>
      <c r="J11320" s="20"/>
      <c r="K11320" s="20"/>
      <c r="L11320" s="21"/>
      <c r="M11320" s="21"/>
      <c r="N11320" s="20"/>
      <c r="O11320" s="20"/>
      <c r="P11320" s="19" t="str">
        <f aca="false">IF(I11320="","",I11320-H11320)</f>
        <v/>
      </c>
      <c r="Q11320" s="19" t="str">
        <f aca="true">IF(B11320="","",IF(N11320="No aplica","No aplica",IF(I11320="","Pendent",IF(N11320="Per substituir","Substituir",IF(OR(N11320="No localitzat",N11320="No lliurat"),"Reposar",IF(I11320&lt;H11320,"Reposar",IF(I11320&gt;H11320,"Revisar excedent",IF(AND(G11320="Sí",M11320&lt;&gt;"",M11320&lt;TODAY()),"EPI caducat",IF(AND(G11320="Sí",M11320&lt;&gt;"",M11320&lt;=TODAY()+90),"EPI caduca ≤90 dies",IF(OR(N11320="Deteriorat usable",N11320="Revisió necessària"),"Revisar","OK"))))))))))</f>
      </c>
      <c r="R11320" s="20"/>
    </row>
    <row r="11321" customFormat="false" ht="15" hidden="false" customHeight="false" outlineLevel="0" collapsed="false">
      <c r="A11321" s="19" t="n">
        <v>104</v>
      </c>
      <c r="B11321" s="19" t="n">
        <f aca="false">IFERROR(VLOOKUP(A11321,Personal!$A$6:$F$112,2,FALSE()),"")</f>
        <v>0</v>
      </c>
      <c r="C11321" s="19" t="n">
        <f aca="false">IFERROR(VLOOKUP(A11321,Personal!$A$6:$F$112,3,FALSE()),"")</f>
        <v>0</v>
      </c>
      <c r="D11321" s="19" t="s">
        <v>137</v>
      </c>
      <c r="E11321" s="19" t="s">
        <v>221</v>
      </c>
      <c r="F11321" s="19" t="s">
        <v>222</v>
      </c>
      <c r="G11321" s="19" t="s">
        <v>291</v>
      </c>
      <c r="H11321" s="19" t="n">
        <f aca="false">IF(OR(VLOOKUP(A11321,Personal!$A$6:$F$112,5,FALSE())&lt;&gt;"Sí",N11321="No aplica"),0,'Catàleg GRAE'!D93)</f>
        <v>1</v>
      </c>
      <c r="I11321" s="20"/>
      <c r="J11321" s="20"/>
      <c r="K11321" s="20"/>
      <c r="L11321" s="21"/>
      <c r="M11321" s="21"/>
      <c r="N11321" s="20"/>
      <c r="O11321" s="20"/>
      <c r="P11321" s="19" t="str">
        <f aca="false">IF(I11321="","",I11321-H11321)</f>
        <v/>
      </c>
      <c r="Q11321" s="19" t="str">
        <f aca="true">IF(B11321="","",IF(N11321="No aplica","No aplica",IF(I11321="","Pendent",IF(N11321="Per substituir","Substituir",IF(OR(N11321="No localitzat",N11321="No lliurat"),"Reposar",IF(I11321&lt;H11321,"Reposar",IF(I11321&gt;H11321,"Revisar excedent",IF(AND(G11321="Sí",M11321&lt;&gt;"",M11321&lt;TODAY()),"EPI caducat",IF(AND(G11321="Sí",M11321&lt;&gt;"",M11321&lt;=TODAY()+90),"EPI caduca ≤90 dies",IF(OR(N11321="Deteriorat usable",N11321="Revisió necessària"),"Revisar","OK"))))))))))</f>
      </c>
      <c r="R11321" s="20"/>
    </row>
    <row r="11322" customFormat="false" ht="15" hidden="false" customHeight="false" outlineLevel="0" collapsed="false">
      <c r="A11322" s="19" t="n">
        <v>104</v>
      </c>
      <c r="B11322" s="19" t="n">
        <f aca="false">IFERROR(VLOOKUP(A11322,Personal!$A$6:$F$112,2,FALSE()),"")</f>
        <v>0</v>
      </c>
      <c r="C11322" s="19" t="n">
        <f aca="false">IFERROR(VLOOKUP(A11322,Personal!$A$6:$F$112,3,FALSE()),"")</f>
        <v>0</v>
      </c>
      <c r="D11322" s="19" t="s">
        <v>137</v>
      </c>
      <c r="E11322" s="19" t="s">
        <v>223</v>
      </c>
      <c r="F11322" s="19" t="s">
        <v>224</v>
      </c>
      <c r="G11322" s="19" t="s">
        <v>291</v>
      </c>
      <c r="H11322" s="19" t="n">
        <f aca="false">IF(OR(VLOOKUP(A11322,Personal!$A$6:$F$112,5,FALSE())&lt;&gt;"Sí",N11322="No aplica"),0,'Catàleg GRAE'!D94)</f>
        <v>1</v>
      </c>
      <c r="I11322" s="20"/>
      <c r="J11322" s="20"/>
      <c r="K11322" s="20"/>
      <c r="L11322" s="21"/>
      <c r="M11322" s="21"/>
      <c r="N11322" s="20"/>
      <c r="O11322" s="20"/>
      <c r="P11322" s="19" t="str">
        <f aca="false">IF(I11322="","",I11322-H11322)</f>
        <v/>
      </c>
      <c r="Q11322" s="19" t="str">
        <f aca="true">IF(B11322="","",IF(N11322="No aplica","No aplica",IF(I11322="","Pendent",IF(N11322="Per substituir","Substituir",IF(OR(N11322="No localitzat",N11322="No lliurat"),"Reposar",IF(I11322&lt;H11322,"Reposar",IF(I11322&gt;H11322,"Revisar excedent",IF(AND(G11322="Sí",M11322&lt;&gt;"",M11322&lt;TODAY()),"EPI caducat",IF(AND(G11322="Sí",M11322&lt;&gt;"",M11322&lt;=TODAY()+90),"EPI caduca ≤90 dies",IF(OR(N11322="Deteriorat usable",N11322="Revisió necessària"),"Revisar","OK"))))))))))</f>
      </c>
      <c r="R11322" s="20"/>
    </row>
    <row r="11323" customFormat="false" ht="15" hidden="false" customHeight="false" outlineLevel="0" collapsed="false">
      <c r="A11323" s="19" t="n">
        <v>104</v>
      </c>
      <c r="B11323" s="19" t="n">
        <f aca="false">IFERROR(VLOOKUP(A11323,Personal!$A$6:$F$112,2,FALSE()),"")</f>
        <v>0</v>
      </c>
      <c r="C11323" s="19" t="n">
        <f aca="false">IFERROR(VLOOKUP(A11323,Personal!$A$6:$F$112,3,FALSE()),"")</f>
        <v>0</v>
      </c>
      <c r="D11323" s="19" t="s">
        <v>137</v>
      </c>
      <c r="E11323" s="19" t="s">
        <v>225</v>
      </c>
      <c r="F11323" s="19" t="s">
        <v>226</v>
      </c>
      <c r="G11323" s="19" t="s">
        <v>291</v>
      </c>
      <c r="H11323" s="19" t="n">
        <f aca="false">IF(OR(VLOOKUP(A11323,Personal!$A$6:$F$112,5,FALSE())&lt;&gt;"Sí",N11323="No aplica"),0,'Catàleg GRAE'!D95)</f>
        <v>1</v>
      </c>
      <c r="I11323" s="20"/>
      <c r="J11323" s="20"/>
      <c r="K11323" s="20"/>
      <c r="L11323" s="21"/>
      <c r="M11323" s="21"/>
      <c r="N11323" s="20"/>
      <c r="O11323" s="20"/>
      <c r="P11323" s="19" t="str">
        <f aca="false">IF(I11323="","",I11323-H11323)</f>
        <v/>
      </c>
      <c r="Q11323" s="19" t="str">
        <f aca="true">IF(B11323="","",IF(N11323="No aplica","No aplica",IF(I11323="","Pendent",IF(N11323="Per substituir","Substituir",IF(OR(N11323="No localitzat",N11323="No lliurat"),"Reposar",IF(I11323&lt;H11323,"Reposar",IF(I11323&gt;H11323,"Revisar excedent",IF(AND(G11323="Sí",M11323&lt;&gt;"",M11323&lt;TODAY()),"EPI caducat",IF(AND(G11323="Sí",M11323&lt;&gt;"",M11323&lt;=TODAY()+90),"EPI caduca ≤90 dies",IF(OR(N11323="Deteriorat usable",N11323="Revisió necessària"),"Revisar","OK"))))))))))</f>
      </c>
      <c r="R11323" s="20"/>
    </row>
    <row r="11324" customFormat="false" ht="15" hidden="false" customHeight="false" outlineLevel="0" collapsed="false">
      <c r="A11324" s="19" t="n">
        <v>104</v>
      </c>
      <c r="B11324" s="19" t="n">
        <f aca="false">IFERROR(VLOOKUP(A11324,Personal!$A$6:$F$112,2,FALSE()),"")</f>
        <v>0</v>
      </c>
      <c r="C11324" s="19" t="n">
        <f aca="false">IFERROR(VLOOKUP(A11324,Personal!$A$6:$F$112,3,FALSE()),"")</f>
        <v>0</v>
      </c>
      <c r="D11324" s="19" t="s">
        <v>137</v>
      </c>
      <c r="E11324" s="19" t="s">
        <v>227</v>
      </c>
      <c r="F11324" s="19" t="s">
        <v>228</v>
      </c>
      <c r="G11324" s="19" t="s">
        <v>291</v>
      </c>
      <c r="H11324" s="19" t="n">
        <f aca="false">IF(OR(VLOOKUP(A11324,Personal!$A$6:$F$112,5,FALSE())&lt;&gt;"Sí",N11324="No aplica"),0,'Catàleg GRAE'!D96)</f>
        <v>1</v>
      </c>
      <c r="I11324" s="20"/>
      <c r="J11324" s="20"/>
      <c r="K11324" s="20"/>
      <c r="L11324" s="21"/>
      <c r="M11324" s="21"/>
      <c r="N11324" s="20"/>
      <c r="O11324" s="20"/>
      <c r="P11324" s="19" t="str">
        <f aca="false">IF(I11324="","",I11324-H11324)</f>
        <v/>
      </c>
      <c r="Q11324" s="19" t="str">
        <f aca="true">IF(B11324="","",IF(N11324="No aplica","No aplica",IF(I11324="","Pendent",IF(N11324="Per substituir","Substituir",IF(OR(N11324="No localitzat",N11324="No lliurat"),"Reposar",IF(I11324&lt;H11324,"Reposar",IF(I11324&gt;H11324,"Revisar excedent",IF(AND(G11324="Sí",M11324&lt;&gt;"",M11324&lt;TODAY()),"EPI caducat",IF(AND(G11324="Sí",M11324&lt;&gt;"",M11324&lt;=TODAY()+90),"EPI caduca ≤90 dies",IF(OR(N11324="Deteriorat usable",N11324="Revisió necessària"),"Revisar","OK"))))))))))</f>
      </c>
      <c r="R11324" s="20"/>
    </row>
    <row r="11325" customFormat="false" ht="15" hidden="false" customHeight="false" outlineLevel="0" collapsed="false">
      <c r="A11325" s="19" t="n">
        <v>104</v>
      </c>
      <c r="B11325" s="19" t="n">
        <f aca="false">IFERROR(VLOOKUP(A11325,Personal!$A$6:$F$112,2,FALSE()),"")</f>
        <v>0</v>
      </c>
      <c r="C11325" s="19" t="n">
        <f aca="false">IFERROR(VLOOKUP(A11325,Personal!$A$6:$F$112,3,FALSE()),"")</f>
        <v>0</v>
      </c>
      <c r="D11325" s="19" t="s">
        <v>137</v>
      </c>
      <c r="E11325" s="19" t="s">
        <v>229</v>
      </c>
      <c r="F11325" s="19" t="s">
        <v>230</v>
      </c>
      <c r="G11325" s="19" t="s">
        <v>291</v>
      </c>
      <c r="H11325" s="19" t="n">
        <f aca="false">IF(OR(VLOOKUP(A11325,Personal!$A$6:$F$112,5,FALSE())&lt;&gt;"Sí",N11325="No aplica"),0,'Catàleg GRAE'!D97)</f>
        <v>1</v>
      </c>
      <c r="I11325" s="20"/>
      <c r="J11325" s="20"/>
      <c r="K11325" s="20"/>
      <c r="L11325" s="21"/>
      <c r="M11325" s="21"/>
      <c r="N11325" s="20"/>
      <c r="O11325" s="20"/>
      <c r="P11325" s="19" t="str">
        <f aca="false">IF(I11325="","",I11325-H11325)</f>
        <v/>
      </c>
      <c r="Q11325" s="19" t="str">
        <f aca="true">IF(B11325="","",IF(N11325="No aplica","No aplica",IF(I11325="","Pendent",IF(N11325="Per substituir","Substituir",IF(OR(N11325="No localitzat",N11325="No lliurat"),"Reposar",IF(I11325&lt;H11325,"Reposar",IF(I11325&gt;H11325,"Revisar excedent",IF(AND(G11325="Sí",M11325&lt;&gt;"",M11325&lt;TODAY()),"EPI caducat",IF(AND(G11325="Sí",M11325&lt;&gt;"",M11325&lt;=TODAY()+90),"EPI caduca ≤90 dies",IF(OR(N11325="Deteriorat usable",N11325="Revisió necessària"),"Revisar","OK"))))))))))</f>
      </c>
      <c r="R11325" s="20"/>
    </row>
    <row r="11326" customFormat="false" ht="15" hidden="false" customHeight="false" outlineLevel="0" collapsed="false">
      <c r="A11326" s="19" t="n">
        <v>104</v>
      </c>
      <c r="B11326" s="19" t="n">
        <f aca="false">IFERROR(VLOOKUP(A11326,Personal!$A$6:$F$112,2,FALSE()),"")</f>
        <v>0</v>
      </c>
      <c r="C11326" s="19" t="n">
        <f aca="false">IFERROR(VLOOKUP(A11326,Personal!$A$6:$F$112,3,FALSE()),"")</f>
        <v>0</v>
      </c>
      <c r="D11326" s="19" t="s">
        <v>137</v>
      </c>
      <c r="E11326" s="19" t="s">
        <v>231</v>
      </c>
      <c r="F11326" s="19" t="s">
        <v>232</v>
      </c>
      <c r="G11326" s="19" t="s">
        <v>291</v>
      </c>
      <c r="H11326" s="19" t="n">
        <f aca="false">IF(OR(VLOOKUP(A11326,Personal!$A$6:$F$112,5,FALSE())&lt;&gt;"Sí",N11326="No aplica"),0,'Catàleg GRAE'!D98)</f>
        <v>1</v>
      </c>
      <c r="I11326" s="20"/>
      <c r="J11326" s="20"/>
      <c r="K11326" s="20"/>
      <c r="L11326" s="21"/>
      <c r="M11326" s="21"/>
      <c r="N11326" s="20"/>
      <c r="O11326" s="20"/>
      <c r="P11326" s="19" t="str">
        <f aca="false">IF(I11326="","",I11326-H11326)</f>
        <v/>
      </c>
      <c r="Q11326" s="19" t="str">
        <f aca="true">IF(B11326="","",IF(N11326="No aplica","No aplica",IF(I11326="","Pendent",IF(N11326="Per substituir","Substituir",IF(OR(N11326="No localitzat",N11326="No lliurat"),"Reposar",IF(I11326&lt;H11326,"Reposar",IF(I11326&gt;H11326,"Revisar excedent",IF(AND(G11326="Sí",M11326&lt;&gt;"",M11326&lt;TODAY()),"EPI caducat",IF(AND(G11326="Sí",M11326&lt;&gt;"",M11326&lt;=TODAY()+90),"EPI caduca ≤90 dies",IF(OR(N11326="Deteriorat usable",N11326="Revisió necessària"),"Revisar","OK"))))))))))</f>
      </c>
      <c r="R11326" s="20"/>
    </row>
    <row r="11327" customFormat="false" ht="15" hidden="false" customHeight="false" outlineLevel="0" collapsed="false">
      <c r="A11327" s="19" t="n">
        <v>104</v>
      </c>
      <c r="B11327" s="19" t="n">
        <f aca="false">IFERROR(VLOOKUP(A11327,Personal!$A$6:$F$112,2,FALSE()),"")</f>
        <v>0</v>
      </c>
      <c r="C11327" s="19" t="n">
        <f aca="false">IFERROR(VLOOKUP(A11327,Personal!$A$6:$F$112,3,FALSE()),"")</f>
        <v>0</v>
      </c>
      <c r="D11327" s="19" t="s">
        <v>137</v>
      </c>
      <c r="E11327" s="19" t="s">
        <v>233</v>
      </c>
      <c r="F11327" s="19" t="s">
        <v>234</v>
      </c>
      <c r="G11327" s="19" t="s">
        <v>291</v>
      </c>
      <c r="H11327" s="19" t="n">
        <f aca="false">IF(OR(VLOOKUP(A11327,Personal!$A$6:$F$112,5,FALSE())&lt;&gt;"Sí",N11327="No aplica"),0,'Catàleg GRAE'!D99)</f>
        <v>1</v>
      </c>
      <c r="I11327" s="20"/>
      <c r="J11327" s="20"/>
      <c r="K11327" s="20"/>
      <c r="L11327" s="21"/>
      <c r="M11327" s="21"/>
      <c r="N11327" s="20"/>
      <c r="O11327" s="20"/>
      <c r="P11327" s="19" t="str">
        <f aca="false">IF(I11327="","",I11327-H11327)</f>
        <v/>
      </c>
      <c r="Q11327" s="19" t="str">
        <f aca="true">IF(B11327="","",IF(N11327="No aplica","No aplica",IF(I11327="","Pendent",IF(N11327="Per substituir","Substituir",IF(OR(N11327="No localitzat",N11327="No lliurat"),"Reposar",IF(I11327&lt;H11327,"Reposar",IF(I11327&gt;H11327,"Revisar excedent",IF(AND(G11327="Sí",M11327&lt;&gt;"",M11327&lt;TODAY()),"EPI caducat",IF(AND(G11327="Sí",M11327&lt;&gt;"",M11327&lt;=TODAY()+90),"EPI caduca ≤90 dies",IF(OR(N11327="Deteriorat usable",N11327="Revisió necessària"),"Revisar","OK"))))))))))</f>
      </c>
      <c r="R11327" s="20"/>
    </row>
    <row r="11328" customFormat="false" ht="15" hidden="false" customHeight="false" outlineLevel="0" collapsed="false">
      <c r="A11328" s="19" t="n">
        <v>104</v>
      </c>
      <c r="B11328" s="19" t="n">
        <f aca="false">IFERROR(VLOOKUP(A11328,Personal!$A$6:$F$112,2,FALSE()),"")</f>
        <v>0</v>
      </c>
      <c r="C11328" s="19" t="n">
        <f aca="false">IFERROR(VLOOKUP(A11328,Personal!$A$6:$F$112,3,FALSE()),"")</f>
        <v>0</v>
      </c>
      <c r="D11328" s="19" t="s">
        <v>216</v>
      </c>
      <c r="E11328" s="19" t="s">
        <v>235</v>
      </c>
      <c r="F11328" s="19" t="s">
        <v>236</v>
      </c>
      <c r="G11328" s="19" t="s">
        <v>272</v>
      </c>
      <c r="H11328" s="19" t="n">
        <f aca="false">IF(OR(VLOOKUP(A11328,Personal!$A$6:$F$112,5,FALSE())&lt;&gt;"Sí",N11328="No aplica"),0,'Catàleg GRAE'!D100)</f>
        <v>1</v>
      </c>
      <c r="I11328" s="20"/>
      <c r="J11328" s="20"/>
      <c r="K11328" s="20"/>
      <c r="L11328" s="21"/>
      <c r="M11328" s="21"/>
      <c r="N11328" s="20"/>
      <c r="O11328" s="20"/>
      <c r="P11328" s="19" t="str">
        <f aca="false">IF(I11328="","",I11328-H11328)</f>
        <v/>
      </c>
      <c r="Q11328" s="19" t="str">
        <f aca="true">IF(B11328="","",IF(N11328="No aplica","No aplica",IF(I11328="","Pendent",IF(N11328="Per substituir","Substituir",IF(OR(N11328="No localitzat",N11328="No lliurat"),"Reposar",IF(I11328&lt;H11328,"Reposar",IF(I11328&gt;H11328,"Revisar excedent",IF(AND(G11328="Sí",M11328&lt;&gt;"",M11328&lt;TODAY()),"EPI caducat",IF(AND(G11328="Sí",M11328&lt;&gt;"",M11328&lt;=TODAY()+90),"EPI caduca ≤90 dies",IF(OR(N11328="Deteriorat usable",N11328="Revisió necessària"),"Revisar","OK"))))))))))</f>
      </c>
      <c r="R11328" s="20"/>
    </row>
    <row r="11329" customFormat="false" ht="15" hidden="false" customHeight="false" outlineLevel="0" collapsed="false">
      <c r="A11329" s="19" t="n">
        <v>104</v>
      </c>
      <c r="B11329" s="19" t="n">
        <f aca="false">IFERROR(VLOOKUP(A11329,Personal!$A$6:$F$112,2,FALSE()),"")</f>
        <v>0</v>
      </c>
      <c r="C11329" s="19" t="n">
        <f aca="false">IFERROR(VLOOKUP(A11329,Personal!$A$6:$F$112,3,FALSE()),"")</f>
        <v>0</v>
      </c>
      <c r="D11329" s="19" t="s">
        <v>137</v>
      </c>
      <c r="E11329" s="19" t="s">
        <v>237</v>
      </c>
      <c r="F11329" s="19" t="s">
        <v>238</v>
      </c>
      <c r="G11329" s="19" t="s">
        <v>291</v>
      </c>
      <c r="H11329" s="19" t="n">
        <f aca="false">IF(OR(VLOOKUP(A11329,Personal!$A$6:$F$112,5,FALSE())&lt;&gt;"Sí",N11329="No aplica"),0,'Catàleg GRAE'!D101)</f>
        <v>1</v>
      </c>
      <c r="I11329" s="20"/>
      <c r="J11329" s="20"/>
      <c r="K11329" s="20"/>
      <c r="L11329" s="21"/>
      <c r="M11329" s="21"/>
      <c r="N11329" s="20"/>
      <c r="O11329" s="20"/>
      <c r="P11329" s="19" t="str">
        <f aca="false">IF(I11329="","",I11329-H11329)</f>
        <v/>
      </c>
      <c r="Q11329" s="19" t="str">
        <f aca="true">IF(B11329="","",IF(N11329="No aplica","No aplica",IF(I11329="","Pendent",IF(N11329="Per substituir","Substituir",IF(OR(N11329="No localitzat",N11329="No lliurat"),"Reposar",IF(I11329&lt;H11329,"Reposar",IF(I11329&gt;H11329,"Revisar excedent",IF(AND(G11329="Sí",M11329&lt;&gt;"",M11329&lt;TODAY()),"EPI caducat",IF(AND(G11329="Sí",M11329&lt;&gt;"",M11329&lt;=TODAY()+90),"EPI caduca ≤90 dies",IF(OR(N11329="Deteriorat usable",N11329="Revisió necessària"),"Revisar","OK"))))))))))</f>
      </c>
      <c r="R11329" s="20"/>
    </row>
    <row r="11330" customFormat="false" ht="15" hidden="false" customHeight="false" outlineLevel="0" collapsed="false">
      <c r="A11330" s="19" t="n">
        <v>104</v>
      </c>
      <c r="B11330" s="19" t="n">
        <f aca="false">IFERROR(VLOOKUP(A11330,Personal!$A$6:$F$112,2,FALSE()),"")</f>
        <v>0</v>
      </c>
      <c r="C11330" s="19" t="n">
        <f aca="false">IFERROR(VLOOKUP(A11330,Personal!$A$6:$F$112,3,FALSE()),"")</f>
        <v>0</v>
      </c>
      <c r="D11330" s="19" t="s">
        <v>37</v>
      </c>
      <c r="E11330" s="19" t="s">
        <v>239</v>
      </c>
      <c r="F11330" s="19" t="s">
        <v>240</v>
      </c>
      <c r="G11330" s="19" t="s">
        <v>291</v>
      </c>
      <c r="H11330" s="19" t="n">
        <f aca="false">IF(OR(VLOOKUP(A11330,Personal!$A$6:$F$112,5,FALSE())&lt;&gt;"Sí",N11330="No aplica"),0,'Catàleg GRAE'!D102)</f>
        <v>1</v>
      </c>
      <c r="I11330" s="20"/>
      <c r="J11330" s="20"/>
      <c r="K11330" s="20"/>
      <c r="L11330" s="21"/>
      <c r="M11330" s="21"/>
      <c r="N11330" s="20"/>
      <c r="O11330" s="20"/>
      <c r="P11330" s="19" t="str">
        <f aca="false">IF(I11330="","",I11330-H11330)</f>
        <v/>
      </c>
      <c r="Q11330" s="19" t="str">
        <f aca="true">IF(B11330="","",IF(N11330="No aplica","No aplica",IF(I11330="","Pendent",IF(N11330="Per substituir","Substituir",IF(OR(N11330="No localitzat",N11330="No lliurat"),"Reposar",IF(I11330&lt;H11330,"Reposar",IF(I11330&gt;H11330,"Revisar excedent",IF(AND(G11330="Sí",M11330&lt;&gt;"",M11330&lt;TODAY()),"EPI caducat",IF(AND(G11330="Sí",M11330&lt;&gt;"",M11330&lt;=TODAY()+90),"EPI caduca ≤90 dies",IF(OR(N11330="Deteriorat usable",N11330="Revisió necessària"),"Revisar","OK"))))))))))</f>
      </c>
      <c r="R11330" s="20"/>
    </row>
    <row r="11331" customFormat="false" ht="15" hidden="false" customHeight="false" outlineLevel="0" collapsed="false">
      <c r="A11331" s="19" t="n">
        <v>104</v>
      </c>
      <c r="B11331" s="19" t="n">
        <f aca="false">IFERROR(VLOOKUP(A11331,Personal!$A$6:$F$112,2,FALSE()),"")</f>
        <v>0</v>
      </c>
      <c r="C11331" s="19" t="n">
        <f aca="false">IFERROR(VLOOKUP(A11331,Personal!$A$6:$F$112,3,FALSE()),"")</f>
        <v>0</v>
      </c>
      <c r="D11331" s="19" t="s">
        <v>37</v>
      </c>
      <c r="E11331" s="19" t="s">
        <v>241</v>
      </c>
      <c r="F11331" s="19" t="s">
        <v>242</v>
      </c>
      <c r="G11331" s="19" t="s">
        <v>291</v>
      </c>
      <c r="H11331" s="19" t="n">
        <f aca="false">IF(OR(VLOOKUP(A11331,Personal!$A$6:$F$112,5,FALSE())&lt;&gt;"Sí",N11331="No aplica"),0,'Catàleg GRAE'!D103)</f>
        <v>1</v>
      </c>
      <c r="I11331" s="20"/>
      <c r="J11331" s="20"/>
      <c r="K11331" s="20"/>
      <c r="L11331" s="21"/>
      <c r="M11331" s="21"/>
      <c r="N11331" s="20"/>
      <c r="O11331" s="20"/>
      <c r="P11331" s="19" t="str">
        <f aca="false">IF(I11331="","",I11331-H11331)</f>
        <v/>
      </c>
      <c r="Q11331" s="19" t="str">
        <f aca="true">IF(B11331="","",IF(N11331="No aplica","No aplica",IF(I11331="","Pendent",IF(N11331="Per substituir","Substituir",IF(OR(N11331="No localitzat",N11331="No lliurat"),"Reposar",IF(I11331&lt;H11331,"Reposar",IF(I11331&gt;H11331,"Revisar excedent",IF(AND(G11331="Sí",M11331&lt;&gt;"",M11331&lt;TODAY()),"EPI caducat",IF(AND(G11331="Sí",M11331&lt;&gt;"",M11331&lt;=TODAY()+90),"EPI caduca ≤90 dies",IF(OR(N11331="Deteriorat usable",N11331="Revisió necessària"),"Revisar","OK"))))))))))</f>
      </c>
      <c r="R11331" s="20"/>
    </row>
    <row r="11332" customFormat="false" ht="15" hidden="false" customHeight="false" outlineLevel="0" collapsed="false">
      <c r="A11332" s="19" t="n">
        <v>104</v>
      </c>
      <c r="B11332" s="19" t="n">
        <f aca="false">IFERROR(VLOOKUP(A11332,Personal!$A$6:$F$112,2,FALSE()),"")</f>
        <v>0</v>
      </c>
      <c r="C11332" s="19" t="n">
        <f aca="false">IFERROR(VLOOKUP(A11332,Personal!$A$6:$F$112,3,FALSE()),"")</f>
        <v>0</v>
      </c>
      <c r="D11332" s="19" t="s">
        <v>177</v>
      </c>
      <c r="E11332" s="19" t="s">
        <v>243</v>
      </c>
      <c r="F11332" s="19" t="s">
        <v>244</v>
      </c>
      <c r="G11332" s="19" t="s">
        <v>272</v>
      </c>
      <c r="H11332" s="19" t="n">
        <f aca="false">IF(OR(VLOOKUP(A11332,Personal!$A$6:$F$112,5,FALSE())&lt;&gt;"Sí",N11332="No aplica"),0,'Catàleg GRAE'!D104)</f>
        <v>1</v>
      </c>
      <c r="I11332" s="20"/>
      <c r="J11332" s="20"/>
      <c r="K11332" s="20"/>
      <c r="L11332" s="21"/>
      <c r="M11332" s="21"/>
      <c r="N11332" s="20"/>
      <c r="O11332" s="20"/>
      <c r="P11332" s="19" t="str">
        <f aca="false">IF(I11332="","",I11332-H11332)</f>
        <v/>
      </c>
      <c r="Q11332" s="19" t="str">
        <f aca="true">IF(B11332="","",IF(N11332="No aplica","No aplica",IF(I11332="","Pendent",IF(N11332="Per substituir","Substituir",IF(OR(N11332="No localitzat",N11332="No lliurat"),"Reposar",IF(I11332&lt;H11332,"Reposar",IF(I11332&gt;H11332,"Revisar excedent",IF(AND(G11332="Sí",M11332&lt;&gt;"",M11332&lt;TODAY()),"EPI caducat",IF(AND(G11332="Sí",M11332&lt;&gt;"",M11332&lt;=TODAY()+90),"EPI caduca ≤90 dies",IF(OR(N11332="Deteriorat usable",N11332="Revisió necessària"),"Revisar","OK"))))))))))</f>
      </c>
      <c r="R11332" s="20"/>
    </row>
    <row r="11333" customFormat="false" ht="15" hidden="false" customHeight="false" outlineLevel="0" collapsed="false">
      <c r="A11333" s="19" t="n">
        <v>104</v>
      </c>
      <c r="B11333" s="19" t="n">
        <f aca="false">IFERROR(VLOOKUP(A11333,Personal!$A$6:$F$112,2,FALSE()),"")</f>
        <v>0</v>
      </c>
      <c r="C11333" s="19" t="n">
        <f aca="false">IFERROR(VLOOKUP(A11333,Personal!$A$6:$F$112,3,FALSE()),"")</f>
        <v>0</v>
      </c>
      <c r="D11333" s="19" t="s">
        <v>177</v>
      </c>
      <c r="E11333" s="19" t="s">
        <v>245</v>
      </c>
      <c r="F11333" s="19" t="s">
        <v>246</v>
      </c>
      <c r="G11333" s="19" t="s">
        <v>272</v>
      </c>
      <c r="H11333" s="19" t="n">
        <f aca="false">IF(OR(VLOOKUP(A11333,Personal!$A$6:$F$112,5,FALSE())&lt;&gt;"Sí",N11333="No aplica"),0,'Catàleg GRAE'!D105)</f>
        <v>1</v>
      </c>
      <c r="I11333" s="20"/>
      <c r="J11333" s="20"/>
      <c r="K11333" s="20"/>
      <c r="L11333" s="21"/>
      <c r="M11333" s="21"/>
      <c r="N11333" s="20"/>
      <c r="O11333" s="20"/>
      <c r="P11333" s="19" t="str">
        <f aca="false">IF(I11333="","",I11333-H11333)</f>
        <v/>
      </c>
      <c r="Q11333" s="19" t="str">
        <f aca="true">IF(B11333="","",IF(N11333="No aplica","No aplica",IF(I11333="","Pendent",IF(N11333="Per substituir","Substituir",IF(OR(N11333="No localitzat",N11333="No lliurat"),"Reposar",IF(I11333&lt;H11333,"Reposar",IF(I11333&gt;H11333,"Revisar excedent",IF(AND(G11333="Sí",M11333&lt;&gt;"",M11333&lt;TODAY()),"EPI caducat",IF(AND(G11333="Sí",M11333&lt;&gt;"",M11333&lt;=TODAY()+90),"EPI caduca ≤90 dies",IF(OR(N11333="Deteriorat usable",N11333="Revisió necessària"),"Revisar","OK"))))))))))</f>
      </c>
      <c r="R11333" s="20"/>
    </row>
    <row r="11334" customFormat="false" ht="15" hidden="false" customHeight="false" outlineLevel="0" collapsed="false">
      <c r="A11334" s="19" t="n">
        <v>104</v>
      </c>
      <c r="B11334" s="19" t="n">
        <f aca="false">IFERROR(VLOOKUP(A11334,Personal!$A$6:$F$112,2,FALSE()),"")</f>
        <v>0</v>
      </c>
      <c r="C11334" s="19" t="n">
        <f aca="false">IFERROR(VLOOKUP(A11334,Personal!$A$6:$F$112,3,FALSE()),"")</f>
        <v>0</v>
      </c>
      <c r="D11334" s="19" t="s">
        <v>177</v>
      </c>
      <c r="E11334" s="19" t="s">
        <v>247</v>
      </c>
      <c r="F11334" s="19" t="s">
        <v>248</v>
      </c>
      <c r="G11334" s="19" t="s">
        <v>272</v>
      </c>
      <c r="H11334" s="19" t="n">
        <f aca="false">IF(OR(VLOOKUP(A11334,Personal!$A$6:$F$112,5,FALSE())&lt;&gt;"Sí",N11334="No aplica"),0,'Catàleg GRAE'!D106)</f>
        <v>1</v>
      </c>
      <c r="I11334" s="20"/>
      <c r="J11334" s="20"/>
      <c r="K11334" s="20"/>
      <c r="L11334" s="21"/>
      <c r="M11334" s="21"/>
      <c r="N11334" s="20"/>
      <c r="O11334" s="20"/>
      <c r="P11334" s="19" t="str">
        <f aca="false">IF(I11334="","",I11334-H11334)</f>
        <v/>
      </c>
      <c r="Q11334" s="19" t="str">
        <f aca="true">IF(B11334="","",IF(N11334="No aplica","No aplica",IF(I11334="","Pendent",IF(N11334="Per substituir","Substituir",IF(OR(N11334="No localitzat",N11334="No lliurat"),"Reposar",IF(I11334&lt;H11334,"Reposar",IF(I11334&gt;H11334,"Revisar excedent",IF(AND(G11334="Sí",M11334&lt;&gt;"",M11334&lt;TODAY()),"EPI caducat",IF(AND(G11334="Sí",M11334&lt;&gt;"",M11334&lt;=TODAY()+90),"EPI caduca ≤90 dies",IF(OR(N11334="Deteriorat usable",N11334="Revisió necessària"),"Revisar","OK"))))))))))</f>
      </c>
      <c r="R11334" s="20"/>
    </row>
    <row r="11335" customFormat="false" ht="15" hidden="false" customHeight="false" outlineLevel="0" collapsed="false">
      <c r="A11335" s="19" t="n">
        <v>104</v>
      </c>
      <c r="B11335" s="19" t="n">
        <f aca="false">IFERROR(VLOOKUP(A11335,Personal!$A$6:$F$112,2,FALSE()),"")</f>
        <v>0</v>
      </c>
      <c r="C11335" s="19" t="n">
        <f aca="false">IFERROR(VLOOKUP(A11335,Personal!$A$6:$F$112,3,FALSE()),"")</f>
        <v>0</v>
      </c>
      <c r="D11335" s="19" t="s">
        <v>177</v>
      </c>
      <c r="E11335" s="19" t="s">
        <v>249</v>
      </c>
      <c r="F11335" s="19" t="s">
        <v>250</v>
      </c>
      <c r="G11335" s="19" t="s">
        <v>272</v>
      </c>
      <c r="H11335" s="19" t="n">
        <f aca="false">IF(OR(VLOOKUP(A11335,Personal!$A$6:$F$112,5,FALSE())&lt;&gt;"Sí",N11335="No aplica"),0,'Catàleg GRAE'!D107)</f>
        <v>1</v>
      </c>
      <c r="I11335" s="20"/>
      <c r="J11335" s="20"/>
      <c r="K11335" s="20"/>
      <c r="L11335" s="21"/>
      <c r="M11335" s="21"/>
      <c r="N11335" s="20"/>
      <c r="O11335" s="20"/>
      <c r="P11335" s="19" t="str">
        <f aca="false">IF(I11335="","",I11335-H11335)</f>
        <v/>
      </c>
      <c r="Q11335" s="19" t="str">
        <f aca="true">IF(B11335="","",IF(N11335="No aplica","No aplica",IF(I11335="","Pendent",IF(N11335="Per substituir","Substituir",IF(OR(N11335="No localitzat",N11335="No lliurat"),"Reposar",IF(I11335&lt;H11335,"Reposar",IF(I11335&gt;H11335,"Revisar excedent",IF(AND(G11335="Sí",M11335&lt;&gt;"",M11335&lt;TODAY()),"EPI caducat",IF(AND(G11335="Sí",M11335&lt;&gt;"",M11335&lt;=TODAY()+90),"EPI caduca ≤90 dies",IF(OR(N11335="Deteriorat usable",N11335="Revisió necessària"),"Revisar","OK"))))))))))</f>
      </c>
      <c r="R11335" s="20"/>
    </row>
    <row r="11336" customFormat="false" ht="15" hidden="false" customHeight="false" outlineLevel="0" collapsed="false">
      <c r="A11336" s="19" t="n">
        <v>104</v>
      </c>
      <c r="B11336" s="19" t="n">
        <f aca="false">IFERROR(VLOOKUP(A11336,Personal!$A$6:$F$112,2,FALSE()),"")</f>
        <v>0</v>
      </c>
      <c r="C11336" s="19" t="n">
        <f aca="false">IFERROR(VLOOKUP(A11336,Personal!$A$6:$F$112,3,FALSE()),"")</f>
        <v>0</v>
      </c>
      <c r="D11336" s="19" t="s">
        <v>177</v>
      </c>
      <c r="E11336" s="19" t="s">
        <v>251</v>
      </c>
      <c r="F11336" s="19" t="s">
        <v>252</v>
      </c>
      <c r="G11336" s="19" t="s">
        <v>272</v>
      </c>
      <c r="H11336" s="19" t="n">
        <f aca="false">IF(OR(VLOOKUP(A11336,Personal!$A$6:$F$112,5,FALSE())&lt;&gt;"Sí",N11336="No aplica"),0,'Catàleg GRAE'!D108)</f>
        <v>1</v>
      </c>
      <c r="I11336" s="20"/>
      <c r="J11336" s="20"/>
      <c r="K11336" s="20"/>
      <c r="L11336" s="21"/>
      <c r="M11336" s="21"/>
      <c r="N11336" s="20"/>
      <c r="O11336" s="20"/>
      <c r="P11336" s="19" t="str">
        <f aca="false">IF(I11336="","",I11336-H11336)</f>
        <v/>
      </c>
      <c r="Q11336" s="19" t="str">
        <f aca="true">IF(B11336="","",IF(N11336="No aplica","No aplica",IF(I11336="","Pendent",IF(N11336="Per substituir","Substituir",IF(OR(N11336="No localitzat",N11336="No lliurat"),"Reposar",IF(I11336&lt;H11336,"Reposar",IF(I11336&gt;H11336,"Revisar excedent",IF(AND(G11336="Sí",M11336&lt;&gt;"",M11336&lt;TODAY()),"EPI caducat",IF(AND(G11336="Sí",M11336&lt;&gt;"",M11336&lt;=TODAY()+90),"EPI caduca ≤90 dies",IF(OR(N11336="Deteriorat usable",N11336="Revisió necessària"),"Revisar","OK"))))))))))</f>
      </c>
      <c r="R11336" s="20"/>
    </row>
    <row r="11337" customFormat="false" ht="15" hidden="false" customHeight="false" outlineLevel="0" collapsed="false">
      <c r="A11337" s="19" t="n">
        <v>104</v>
      </c>
      <c r="B11337" s="19" t="n">
        <f aca="false">IFERROR(VLOOKUP(A11337,Personal!$A$6:$F$112,2,FALSE()),"")</f>
        <v>0</v>
      </c>
      <c r="C11337" s="19" t="n">
        <f aca="false">IFERROR(VLOOKUP(A11337,Personal!$A$6:$F$112,3,FALSE()),"")</f>
        <v>0</v>
      </c>
      <c r="D11337" s="19" t="s">
        <v>125</v>
      </c>
      <c r="E11337" s="19" t="s">
        <v>253</v>
      </c>
      <c r="F11337" s="19" t="s">
        <v>254</v>
      </c>
      <c r="G11337" s="19" t="s">
        <v>272</v>
      </c>
      <c r="H11337" s="19" t="n">
        <f aca="false">IF(OR(VLOOKUP(A11337,Personal!$A$6:$F$112,5,FALSE())&lt;&gt;"Sí",N11337="No aplica"),0,'Catàleg GRAE'!D109)</f>
        <v>1</v>
      </c>
      <c r="I11337" s="20"/>
      <c r="J11337" s="20"/>
      <c r="K11337" s="20"/>
      <c r="L11337" s="21"/>
      <c r="M11337" s="21"/>
      <c r="N11337" s="20"/>
      <c r="O11337" s="20"/>
      <c r="P11337" s="19" t="str">
        <f aca="false">IF(I11337="","",I11337-H11337)</f>
        <v/>
      </c>
      <c r="Q11337" s="19" t="str">
        <f aca="true">IF(B11337="","",IF(N11337="No aplica","No aplica",IF(I11337="","Pendent",IF(N11337="Per substituir","Substituir",IF(OR(N11337="No localitzat",N11337="No lliurat"),"Reposar",IF(I11337&lt;H11337,"Reposar",IF(I11337&gt;H11337,"Revisar excedent",IF(AND(G11337="Sí",M11337&lt;&gt;"",M11337&lt;TODAY()),"EPI caducat",IF(AND(G11337="Sí",M11337&lt;&gt;"",M11337&lt;=TODAY()+90),"EPI caduca ≤90 dies",IF(OR(N11337="Deteriorat usable",N11337="Revisió necessària"),"Revisar","OK"))))))))))</f>
      </c>
      <c r="R11337" s="20"/>
    </row>
    <row r="11338" customFormat="false" ht="15" hidden="false" customHeight="false" outlineLevel="0" collapsed="false">
      <c r="A11338" s="19" t="n">
        <v>104</v>
      </c>
      <c r="B11338" s="19" t="n">
        <f aca="false">IFERROR(VLOOKUP(A11338,Personal!$A$6:$F$112,2,FALSE()),"")</f>
        <v>0</v>
      </c>
      <c r="C11338" s="19" t="n">
        <f aca="false">IFERROR(VLOOKUP(A11338,Personal!$A$6:$F$112,3,FALSE()),"")</f>
        <v>0</v>
      </c>
      <c r="D11338" s="19" t="s">
        <v>177</v>
      </c>
      <c r="E11338" s="19" t="s">
        <v>255</v>
      </c>
      <c r="F11338" s="19" t="s">
        <v>256</v>
      </c>
      <c r="G11338" s="19" t="s">
        <v>272</v>
      </c>
      <c r="H11338" s="19" t="n">
        <f aca="false">IF(OR(VLOOKUP(A11338,Personal!$A$6:$F$112,5,FALSE())&lt;&gt;"Sí",N11338="No aplica"),0,'Catàleg GRAE'!D110)</f>
        <v>1</v>
      </c>
      <c r="I11338" s="20"/>
      <c r="J11338" s="20"/>
      <c r="K11338" s="20"/>
      <c r="L11338" s="21"/>
      <c r="M11338" s="21"/>
      <c r="N11338" s="20"/>
      <c r="O11338" s="20"/>
      <c r="P11338" s="19" t="str">
        <f aca="false">IF(I11338="","",I11338-H11338)</f>
        <v/>
      </c>
      <c r="Q11338" s="19" t="str">
        <f aca="true">IF(B11338="","",IF(N11338="No aplica","No aplica",IF(I11338="","Pendent",IF(N11338="Per substituir","Substituir",IF(OR(N11338="No localitzat",N11338="No lliurat"),"Reposar",IF(I11338&lt;H11338,"Reposar",IF(I11338&gt;H11338,"Revisar excedent",IF(AND(G11338="Sí",M11338&lt;&gt;"",M11338&lt;TODAY()),"EPI caducat",IF(AND(G11338="Sí",M11338&lt;&gt;"",M11338&lt;=TODAY()+90),"EPI caduca ≤90 dies",IF(OR(N11338="Deteriorat usable",N11338="Revisió necessària"),"Revisar","OK"))))))))))</f>
      </c>
      <c r="R11338" s="20"/>
    </row>
    <row r="11339" customFormat="false" ht="15" hidden="false" customHeight="false" outlineLevel="0" collapsed="false">
      <c r="A11339" s="19" t="n">
        <v>104</v>
      </c>
      <c r="B11339" s="19" t="n">
        <f aca="false">IFERROR(VLOOKUP(A11339,Personal!$A$6:$F$112,2,FALSE()),"")</f>
        <v>0</v>
      </c>
      <c r="C11339" s="19" t="n">
        <f aca="false">IFERROR(VLOOKUP(A11339,Personal!$A$6:$F$112,3,FALSE()),"")</f>
        <v>0</v>
      </c>
      <c r="D11339" s="19" t="s">
        <v>142</v>
      </c>
      <c r="E11339" s="19" t="s">
        <v>257</v>
      </c>
      <c r="F11339" s="19" t="s">
        <v>258</v>
      </c>
      <c r="G11339" s="19" t="s">
        <v>291</v>
      </c>
      <c r="H11339" s="19" t="n">
        <f aca="false">IF(OR(VLOOKUP(A11339,Personal!$A$6:$F$112,5,FALSE())&lt;&gt;"Sí",N11339="No aplica"),0,'Catàleg GRAE'!D111)</f>
        <v>1</v>
      </c>
      <c r="I11339" s="20"/>
      <c r="J11339" s="20"/>
      <c r="K11339" s="20"/>
      <c r="L11339" s="21"/>
      <c r="M11339" s="21"/>
      <c r="N11339" s="20"/>
      <c r="O11339" s="20"/>
      <c r="P11339" s="19" t="str">
        <f aca="false">IF(I11339="","",I11339-H11339)</f>
        <v/>
      </c>
      <c r="Q11339" s="19" t="str">
        <f aca="true">IF(B11339="","",IF(N11339="No aplica","No aplica",IF(I11339="","Pendent",IF(N11339="Per substituir","Substituir",IF(OR(N11339="No localitzat",N11339="No lliurat"),"Reposar",IF(I11339&lt;H11339,"Reposar",IF(I11339&gt;H11339,"Revisar excedent",IF(AND(G11339="Sí",M11339&lt;&gt;"",M11339&lt;TODAY()),"EPI caducat",IF(AND(G11339="Sí",M11339&lt;&gt;"",M11339&lt;=TODAY()+90),"EPI caduca ≤90 dies",IF(OR(N11339="Deteriorat usable",N11339="Revisió necessària"),"Revisar","OK"))))))))))</f>
      </c>
      <c r="R11339" s="20"/>
    </row>
    <row r="11340" customFormat="false" ht="15" hidden="false" customHeight="false" outlineLevel="0" collapsed="false">
      <c r="A11340" s="19" t="n">
        <v>104</v>
      </c>
      <c r="B11340" s="19" t="n">
        <f aca="false">IFERROR(VLOOKUP(A11340,Personal!$A$6:$F$112,2,FALSE()),"")</f>
        <v>0</v>
      </c>
      <c r="C11340" s="19" t="n">
        <f aca="false">IFERROR(VLOOKUP(A11340,Personal!$A$6:$F$112,3,FALSE()),"")</f>
        <v>0</v>
      </c>
      <c r="D11340" s="19" t="s">
        <v>112</v>
      </c>
      <c r="E11340" s="19" t="s">
        <v>259</v>
      </c>
      <c r="F11340" s="19" t="s">
        <v>260</v>
      </c>
      <c r="G11340" s="19" t="s">
        <v>291</v>
      </c>
      <c r="H11340" s="19" t="n">
        <f aca="false">IF(OR(VLOOKUP(A11340,Personal!$A$6:$F$112,5,FALSE())&lt;&gt;"Sí",N11340="No aplica"),0,'Catàleg GRAE'!D112)</f>
        <v>1</v>
      </c>
      <c r="I11340" s="20"/>
      <c r="J11340" s="20"/>
      <c r="K11340" s="20"/>
      <c r="L11340" s="21"/>
      <c r="M11340" s="21"/>
      <c r="N11340" s="20"/>
      <c r="O11340" s="20"/>
      <c r="P11340" s="19" t="str">
        <f aca="false">IF(I11340="","",I11340-H11340)</f>
        <v/>
      </c>
      <c r="Q11340" s="19" t="str">
        <f aca="true">IF(B11340="","",IF(N11340="No aplica","No aplica",IF(I11340="","Pendent",IF(N11340="Per substituir","Substituir",IF(OR(N11340="No localitzat",N11340="No lliurat"),"Reposar",IF(I11340&lt;H11340,"Reposar",IF(I11340&gt;H11340,"Revisar excedent",IF(AND(G11340="Sí",M11340&lt;&gt;"",M11340&lt;TODAY()),"EPI caducat",IF(AND(G11340="Sí",M11340&lt;&gt;"",M11340&lt;=TODAY()+90),"EPI caduca ≤90 dies",IF(OR(N11340="Deteriorat usable",N11340="Revisió necessària"),"Revisar","OK"))))))))))</f>
      </c>
      <c r="R11340" s="20"/>
    </row>
    <row r="11341" customFormat="false" ht="15" hidden="false" customHeight="false" outlineLevel="0" collapsed="false">
      <c r="A11341" s="19" t="n">
        <v>104</v>
      </c>
      <c r="B11341" s="19" t="n">
        <f aca="false">IFERROR(VLOOKUP(A11341,Personal!$A$6:$F$112,2,FALSE()),"")</f>
        <v>0</v>
      </c>
      <c r="C11341" s="19" t="n">
        <f aca="false">IFERROR(VLOOKUP(A11341,Personal!$A$6:$F$112,3,FALSE()),"")</f>
        <v>0</v>
      </c>
      <c r="D11341" s="19" t="s">
        <v>261</v>
      </c>
      <c r="E11341" s="19" t="s">
        <v>262</v>
      </c>
      <c r="F11341" s="19" t="s">
        <v>263</v>
      </c>
      <c r="G11341" s="19" t="s">
        <v>291</v>
      </c>
      <c r="H11341" s="19" t="n">
        <f aca="false">IF(OR(VLOOKUP(A11341,Personal!$A$6:$F$112,5,FALSE())&lt;&gt;"Sí",N11341="No aplica"),0,'Catàleg GRAE'!D113)</f>
        <v>1</v>
      </c>
      <c r="I11341" s="20"/>
      <c r="J11341" s="20"/>
      <c r="K11341" s="20"/>
      <c r="L11341" s="21"/>
      <c r="M11341" s="21"/>
      <c r="N11341" s="20"/>
      <c r="O11341" s="20"/>
      <c r="P11341" s="19" t="str">
        <f aca="false">IF(I11341="","",I11341-H11341)</f>
        <v/>
      </c>
      <c r="Q11341" s="19" t="str">
        <f aca="true">IF(B11341="","",IF(N11341="No aplica","No aplica",IF(I11341="","Pendent",IF(N11341="Per substituir","Substituir",IF(OR(N11341="No localitzat",N11341="No lliurat"),"Reposar",IF(I11341&lt;H11341,"Reposar",IF(I11341&gt;H11341,"Revisar excedent",IF(AND(G11341="Sí",M11341&lt;&gt;"",M11341&lt;TODAY()),"EPI caducat",IF(AND(G11341="Sí",M11341&lt;&gt;"",M11341&lt;=TODAY()+90),"EPI caduca ≤90 dies",IF(OR(N11341="Deteriorat usable",N11341="Revisió necessària"),"Revisar","OK"))))))))))</f>
      </c>
      <c r="R11341" s="20"/>
    </row>
    <row r="11342" customFormat="false" ht="15" hidden="false" customHeight="false" outlineLevel="0" collapsed="false">
      <c r="A11342" s="19" t="n">
        <v>105</v>
      </c>
      <c r="B11342" s="19" t="n">
        <f aca="false">IFERROR(VLOOKUP(A11342,Personal!$A$6:$F$112,2,FALSE()),"")</f>
        <v>0</v>
      </c>
      <c r="C11342" s="19" t="n">
        <f aca="false">IFERROR(VLOOKUP(A11342,Personal!$A$6:$F$112,3,FALSE()),"")</f>
        <v>0</v>
      </c>
      <c r="D11342" s="19" t="s">
        <v>26</v>
      </c>
      <c r="E11342" s="19" t="s">
        <v>27</v>
      </c>
      <c r="F11342" s="19" t="s">
        <v>28</v>
      </c>
      <c r="G11342" s="19" t="s">
        <v>291</v>
      </c>
      <c r="H11342" s="19" t="n">
        <f aca="false">IF(OR(VLOOKUP(A11342,Personal!$A$6:$F$112,5,FALSE())&lt;&gt;"Sí",N11342="No aplica"),0,'Catàleg GRAE'!D5)</f>
        <v>1</v>
      </c>
      <c r="I11342" s="20"/>
      <c r="J11342" s="20"/>
      <c r="K11342" s="20"/>
      <c r="L11342" s="21"/>
      <c r="M11342" s="21"/>
      <c r="N11342" s="20"/>
      <c r="O11342" s="20"/>
      <c r="P11342" s="19" t="str">
        <f aca="false">IF(I11342="","",I11342-H11342)</f>
        <v/>
      </c>
      <c r="Q11342" s="19" t="str">
        <f aca="true">IF(B11342="","",IF(N11342="No aplica","No aplica",IF(I11342="","Pendent",IF(N11342="Per substituir","Substituir",IF(OR(N11342="No localitzat",N11342="No lliurat"),"Reposar",IF(I11342&lt;H11342,"Reposar",IF(I11342&gt;H11342,"Revisar excedent",IF(AND(G11342="Sí",M11342&lt;&gt;"",M11342&lt;TODAY()),"EPI caducat",IF(AND(G11342="Sí",M11342&lt;&gt;"",M11342&lt;=TODAY()+90),"EPI caduca ≤90 dies",IF(OR(N11342="Deteriorat usable",N11342="Revisió necessària"),"Revisar","OK"))))))))))</f>
      </c>
      <c r="R11342" s="20"/>
    </row>
    <row r="11343" customFormat="false" ht="15" hidden="false" customHeight="false" outlineLevel="0" collapsed="false">
      <c r="A11343" s="19" t="n">
        <v>105</v>
      </c>
      <c r="B11343" s="19" t="n">
        <f aca="false">IFERROR(VLOOKUP(A11343,Personal!$A$6:$F$112,2,FALSE()),"")</f>
        <v>0</v>
      </c>
      <c r="C11343" s="19" t="n">
        <f aca="false">IFERROR(VLOOKUP(A11343,Personal!$A$6:$F$112,3,FALSE()),"")</f>
        <v>0</v>
      </c>
      <c r="D11343" s="19" t="s">
        <v>26</v>
      </c>
      <c r="E11343" s="19" t="s">
        <v>27</v>
      </c>
      <c r="F11343" s="19" t="s">
        <v>30</v>
      </c>
      <c r="G11343" s="19" t="s">
        <v>291</v>
      </c>
      <c r="H11343" s="19" t="n">
        <f aca="false">IF(OR(VLOOKUP(A11343,Personal!$A$6:$F$112,5,FALSE())&lt;&gt;"Sí",N11343="No aplica"),0,'Catàleg GRAE'!D6)</f>
        <v>1</v>
      </c>
      <c r="I11343" s="20"/>
      <c r="J11343" s="20"/>
      <c r="K11343" s="20"/>
      <c r="L11343" s="21"/>
      <c r="M11343" s="21"/>
      <c r="N11343" s="20"/>
      <c r="O11343" s="20"/>
      <c r="P11343" s="19" t="str">
        <f aca="false">IF(I11343="","",I11343-H11343)</f>
        <v/>
      </c>
      <c r="Q11343" s="19" t="str">
        <f aca="true">IF(B11343="","",IF(N11343="No aplica","No aplica",IF(I11343="","Pendent",IF(N11343="Per substituir","Substituir",IF(OR(N11343="No localitzat",N11343="No lliurat"),"Reposar",IF(I11343&lt;H11343,"Reposar",IF(I11343&gt;H11343,"Revisar excedent",IF(AND(G11343="Sí",M11343&lt;&gt;"",M11343&lt;TODAY()),"EPI caducat",IF(AND(G11343="Sí",M11343&lt;&gt;"",M11343&lt;=TODAY()+90),"EPI caduca ≤90 dies",IF(OR(N11343="Deteriorat usable",N11343="Revisió necessària"),"Revisar","OK"))))))))))</f>
      </c>
      <c r="R11343" s="20"/>
    </row>
    <row r="11344" customFormat="false" ht="15" hidden="false" customHeight="false" outlineLevel="0" collapsed="false">
      <c r="A11344" s="19" t="n">
        <v>105</v>
      </c>
      <c r="B11344" s="19" t="n">
        <f aca="false">IFERROR(VLOOKUP(A11344,Personal!$A$6:$F$112,2,FALSE()),"")</f>
        <v>0</v>
      </c>
      <c r="C11344" s="19" t="n">
        <f aca="false">IFERROR(VLOOKUP(A11344,Personal!$A$6:$F$112,3,FALSE()),"")</f>
        <v>0</v>
      </c>
      <c r="D11344" s="19" t="s">
        <v>26</v>
      </c>
      <c r="E11344" s="19" t="s">
        <v>31</v>
      </c>
      <c r="F11344" s="19" t="s">
        <v>32</v>
      </c>
      <c r="G11344" s="19" t="s">
        <v>272</v>
      </c>
      <c r="H11344" s="19" t="n">
        <f aca="false">IF(OR(VLOOKUP(A11344,Personal!$A$6:$F$112,5,FALSE())&lt;&gt;"Sí",N11344="No aplica"),0,'Catàleg GRAE'!D7)</f>
        <v>1</v>
      </c>
      <c r="I11344" s="20"/>
      <c r="J11344" s="20"/>
      <c r="K11344" s="20"/>
      <c r="L11344" s="21"/>
      <c r="M11344" s="21"/>
      <c r="N11344" s="20"/>
      <c r="O11344" s="20"/>
      <c r="P11344" s="19" t="str">
        <f aca="false">IF(I11344="","",I11344-H11344)</f>
        <v/>
      </c>
      <c r="Q11344" s="19" t="str">
        <f aca="true">IF(B11344="","",IF(N11344="No aplica","No aplica",IF(I11344="","Pendent",IF(N11344="Per substituir","Substituir",IF(OR(N11344="No localitzat",N11344="No lliurat"),"Reposar",IF(I11344&lt;H11344,"Reposar",IF(I11344&gt;H11344,"Revisar excedent",IF(AND(G11344="Sí",M11344&lt;&gt;"",M11344&lt;TODAY()),"EPI caducat",IF(AND(G11344="Sí",M11344&lt;&gt;"",M11344&lt;=TODAY()+90),"EPI caduca ≤90 dies",IF(OR(N11344="Deteriorat usable",N11344="Revisió necessària"),"Revisar","OK"))))))))))</f>
      </c>
      <c r="R11344" s="20"/>
    </row>
    <row r="11345" customFormat="false" ht="15" hidden="false" customHeight="false" outlineLevel="0" collapsed="false">
      <c r="A11345" s="19" t="n">
        <v>105</v>
      </c>
      <c r="B11345" s="19" t="n">
        <f aca="false">IFERROR(VLOOKUP(A11345,Personal!$A$6:$F$112,2,FALSE()),"")</f>
        <v>0</v>
      </c>
      <c r="C11345" s="19" t="n">
        <f aca="false">IFERROR(VLOOKUP(A11345,Personal!$A$6:$F$112,3,FALSE()),"")</f>
        <v>0</v>
      </c>
      <c r="D11345" s="19" t="s">
        <v>26</v>
      </c>
      <c r="E11345" s="19" t="s">
        <v>33</v>
      </c>
      <c r="F11345" s="19" t="s">
        <v>34</v>
      </c>
      <c r="G11345" s="19" t="s">
        <v>291</v>
      </c>
      <c r="H11345" s="19" t="n">
        <f aca="false">IF(OR(VLOOKUP(A11345,Personal!$A$6:$F$112,5,FALSE())&lt;&gt;"Sí",N11345="No aplica"),0,'Catàleg GRAE'!D8)</f>
        <v>2</v>
      </c>
      <c r="I11345" s="20"/>
      <c r="J11345" s="20"/>
      <c r="K11345" s="20"/>
      <c r="L11345" s="21"/>
      <c r="M11345" s="21"/>
      <c r="N11345" s="20"/>
      <c r="O11345" s="20"/>
      <c r="P11345" s="19" t="str">
        <f aca="false">IF(I11345="","",I11345-H11345)</f>
        <v/>
      </c>
      <c r="Q11345" s="19" t="str">
        <f aca="true">IF(B11345="","",IF(N11345="No aplica","No aplica",IF(I11345="","Pendent",IF(N11345="Per substituir","Substituir",IF(OR(N11345="No localitzat",N11345="No lliurat"),"Reposar",IF(I11345&lt;H11345,"Reposar",IF(I11345&gt;H11345,"Revisar excedent",IF(AND(G11345="Sí",M11345&lt;&gt;"",M11345&lt;TODAY()),"EPI caducat",IF(AND(G11345="Sí",M11345&lt;&gt;"",M11345&lt;=TODAY()+90),"EPI caduca ≤90 dies",IF(OR(N11345="Deteriorat usable",N11345="Revisió necessària"),"Revisar","OK"))))))))))</f>
      </c>
      <c r="R11345" s="20"/>
    </row>
    <row r="11346" customFormat="false" ht="15" hidden="false" customHeight="false" outlineLevel="0" collapsed="false">
      <c r="A11346" s="19" t="n">
        <v>105</v>
      </c>
      <c r="B11346" s="19" t="n">
        <f aca="false">IFERROR(VLOOKUP(A11346,Personal!$A$6:$F$112,2,FALSE()),"")</f>
        <v>0</v>
      </c>
      <c r="C11346" s="19" t="n">
        <f aca="false">IFERROR(VLOOKUP(A11346,Personal!$A$6:$F$112,3,FALSE()),"")</f>
        <v>0</v>
      </c>
      <c r="D11346" s="19" t="s">
        <v>26</v>
      </c>
      <c r="E11346" s="19" t="s">
        <v>35</v>
      </c>
      <c r="F11346" s="19" t="s">
        <v>36</v>
      </c>
      <c r="G11346" s="19" t="s">
        <v>291</v>
      </c>
      <c r="H11346" s="19" t="n">
        <f aca="false">IF(OR(VLOOKUP(A11346,Personal!$A$6:$F$112,5,FALSE())&lt;&gt;"Sí",N11346="No aplica"),0,'Catàleg GRAE'!D9)</f>
        <v>1</v>
      </c>
      <c r="I11346" s="20"/>
      <c r="J11346" s="20"/>
      <c r="K11346" s="20"/>
      <c r="L11346" s="21"/>
      <c r="M11346" s="21"/>
      <c r="N11346" s="20"/>
      <c r="O11346" s="20"/>
      <c r="P11346" s="19" t="str">
        <f aca="false">IF(I11346="","",I11346-H11346)</f>
        <v/>
      </c>
      <c r="Q11346" s="19" t="str">
        <f aca="true">IF(B11346="","",IF(N11346="No aplica","No aplica",IF(I11346="","Pendent",IF(N11346="Per substituir","Substituir",IF(OR(N11346="No localitzat",N11346="No lliurat"),"Reposar",IF(I11346&lt;H11346,"Reposar",IF(I11346&gt;H11346,"Revisar excedent",IF(AND(G11346="Sí",M11346&lt;&gt;"",M11346&lt;TODAY()),"EPI caducat",IF(AND(G11346="Sí",M11346&lt;&gt;"",M11346&lt;=TODAY()+90),"EPI caduca ≤90 dies",IF(OR(N11346="Deteriorat usable",N11346="Revisió necessària"),"Revisar","OK"))))))))))</f>
      </c>
      <c r="R11346" s="20"/>
    </row>
    <row r="11347" customFormat="false" ht="15" hidden="false" customHeight="false" outlineLevel="0" collapsed="false">
      <c r="A11347" s="19" t="n">
        <v>105</v>
      </c>
      <c r="B11347" s="19" t="n">
        <f aca="false">IFERROR(VLOOKUP(A11347,Personal!$A$6:$F$112,2,FALSE()),"")</f>
        <v>0</v>
      </c>
      <c r="C11347" s="19" t="n">
        <f aca="false">IFERROR(VLOOKUP(A11347,Personal!$A$6:$F$112,3,FALSE()),"")</f>
        <v>0</v>
      </c>
      <c r="D11347" s="19" t="s">
        <v>37</v>
      </c>
      <c r="E11347" s="19" t="s">
        <v>38</v>
      </c>
      <c r="F11347" s="19" t="s">
        <v>39</v>
      </c>
      <c r="G11347" s="19" t="s">
        <v>291</v>
      </c>
      <c r="H11347" s="19" t="n">
        <f aca="false">IF(OR(VLOOKUP(A11347,Personal!$A$6:$F$112,5,FALSE())&lt;&gt;"Sí",N11347="No aplica"),0,'Catàleg GRAE'!D10)</f>
        <v>1</v>
      </c>
      <c r="I11347" s="20"/>
      <c r="J11347" s="20"/>
      <c r="K11347" s="20"/>
      <c r="L11347" s="21"/>
      <c r="M11347" s="21"/>
      <c r="N11347" s="20"/>
      <c r="O11347" s="20"/>
      <c r="P11347" s="19" t="str">
        <f aca="false">IF(I11347="","",I11347-H11347)</f>
        <v/>
      </c>
      <c r="Q11347" s="19" t="str">
        <f aca="true">IF(B11347="","",IF(N11347="No aplica","No aplica",IF(I11347="","Pendent",IF(N11347="Per substituir","Substituir",IF(OR(N11347="No localitzat",N11347="No lliurat"),"Reposar",IF(I11347&lt;H11347,"Reposar",IF(I11347&gt;H11347,"Revisar excedent",IF(AND(G11347="Sí",M11347&lt;&gt;"",M11347&lt;TODAY()),"EPI caducat",IF(AND(G11347="Sí",M11347&lt;&gt;"",M11347&lt;=TODAY()+90),"EPI caduca ≤90 dies",IF(OR(N11347="Deteriorat usable",N11347="Revisió necessària"),"Revisar","OK"))))))))))</f>
      </c>
      <c r="R11347" s="20"/>
    </row>
    <row r="11348" customFormat="false" ht="15" hidden="false" customHeight="false" outlineLevel="0" collapsed="false">
      <c r="A11348" s="19" t="n">
        <v>105</v>
      </c>
      <c r="B11348" s="19" t="n">
        <f aca="false">IFERROR(VLOOKUP(A11348,Personal!$A$6:$F$112,2,FALSE()),"")</f>
        <v>0</v>
      </c>
      <c r="C11348" s="19" t="n">
        <f aca="false">IFERROR(VLOOKUP(A11348,Personal!$A$6:$F$112,3,FALSE()),"")</f>
        <v>0</v>
      </c>
      <c r="D11348" s="19" t="s">
        <v>40</v>
      </c>
      <c r="E11348" s="19" t="s">
        <v>41</v>
      </c>
      <c r="F11348" s="19" t="s">
        <v>42</v>
      </c>
      <c r="G11348" s="19" t="s">
        <v>272</v>
      </c>
      <c r="H11348" s="19" t="n">
        <f aca="false">IF(OR(VLOOKUP(A11348,Personal!$A$6:$F$112,5,FALSE())&lt;&gt;"Sí",N11348="No aplica"),0,'Catàleg GRAE'!D11)</f>
        <v>1</v>
      </c>
      <c r="I11348" s="20"/>
      <c r="J11348" s="20"/>
      <c r="K11348" s="20"/>
      <c r="L11348" s="21"/>
      <c r="M11348" s="21"/>
      <c r="N11348" s="20"/>
      <c r="O11348" s="20"/>
      <c r="P11348" s="19" t="str">
        <f aca="false">IF(I11348="","",I11348-H11348)</f>
        <v/>
      </c>
      <c r="Q11348" s="19" t="str">
        <f aca="true">IF(B11348="","",IF(N11348="No aplica","No aplica",IF(I11348="","Pendent",IF(N11348="Per substituir","Substituir",IF(OR(N11348="No localitzat",N11348="No lliurat"),"Reposar",IF(I11348&lt;H11348,"Reposar",IF(I11348&gt;H11348,"Revisar excedent",IF(AND(G11348="Sí",M11348&lt;&gt;"",M11348&lt;TODAY()),"EPI caducat",IF(AND(G11348="Sí",M11348&lt;&gt;"",M11348&lt;=TODAY()+90),"EPI caduca ≤90 dies",IF(OR(N11348="Deteriorat usable",N11348="Revisió necessària"),"Revisar","OK"))))))))))</f>
      </c>
      <c r="R11348" s="20"/>
    </row>
    <row r="11349" customFormat="false" ht="15" hidden="false" customHeight="false" outlineLevel="0" collapsed="false">
      <c r="A11349" s="19" t="n">
        <v>105</v>
      </c>
      <c r="B11349" s="19" t="n">
        <f aca="false">IFERROR(VLOOKUP(A11349,Personal!$A$6:$F$112,2,FALSE()),"")</f>
        <v>0</v>
      </c>
      <c r="C11349" s="19" t="n">
        <f aca="false">IFERROR(VLOOKUP(A11349,Personal!$A$6:$F$112,3,FALSE()),"")</f>
        <v>0</v>
      </c>
      <c r="D11349" s="19" t="s">
        <v>40</v>
      </c>
      <c r="E11349" s="19" t="s">
        <v>43</v>
      </c>
      <c r="F11349" s="19" t="s">
        <v>44</v>
      </c>
      <c r="G11349" s="19" t="s">
        <v>272</v>
      </c>
      <c r="H11349" s="19" t="n">
        <f aca="false">IF(OR(VLOOKUP(A11349,Personal!$A$6:$F$112,5,FALSE())&lt;&gt;"Sí",N11349="No aplica"),0,'Catàleg GRAE'!D12)</f>
        <v>1</v>
      </c>
      <c r="I11349" s="20"/>
      <c r="J11349" s="20"/>
      <c r="K11349" s="20"/>
      <c r="L11349" s="21"/>
      <c r="M11349" s="21"/>
      <c r="N11349" s="20"/>
      <c r="O11349" s="20"/>
      <c r="P11349" s="19" t="str">
        <f aca="false">IF(I11349="","",I11349-H11349)</f>
        <v/>
      </c>
      <c r="Q11349" s="19" t="str">
        <f aca="true">IF(B11349="","",IF(N11349="No aplica","No aplica",IF(I11349="","Pendent",IF(N11349="Per substituir","Substituir",IF(OR(N11349="No localitzat",N11349="No lliurat"),"Reposar",IF(I11349&lt;H11349,"Reposar",IF(I11349&gt;H11349,"Revisar excedent",IF(AND(G11349="Sí",M11349&lt;&gt;"",M11349&lt;TODAY()),"EPI caducat",IF(AND(G11349="Sí",M11349&lt;&gt;"",M11349&lt;=TODAY()+90),"EPI caduca ≤90 dies",IF(OR(N11349="Deteriorat usable",N11349="Revisió necessària"),"Revisar","OK"))))))))))</f>
      </c>
      <c r="R11349" s="20"/>
    </row>
    <row r="11350" customFormat="false" ht="15" hidden="false" customHeight="false" outlineLevel="0" collapsed="false">
      <c r="A11350" s="19" t="n">
        <v>105</v>
      </c>
      <c r="B11350" s="19" t="n">
        <f aca="false">IFERROR(VLOOKUP(A11350,Personal!$A$6:$F$112,2,FALSE()),"")</f>
        <v>0</v>
      </c>
      <c r="C11350" s="19" t="n">
        <f aca="false">IFERROR(VLOOKUP(A11350,Personal!$A$6:$F$112,3,FALSE()),"")</f>
        <v>0</v>
      </c>
      <c r="D11350" s="19" t="s">
        <v>45</v>
      </c>
      <c r="E11350" s="19" t="s">
        <v>46</v>
      </c>
      <c r="F11350" s="19" t="s">
        <v>47</v>
      </c>
      <c r="G11350" s="19" t="s">
        <v>291</v>
      </c>
      <c r="H11350" s="19" t="n">
        <f aca="false">IF(OR(VLOOKUP(A11350,Personal!$A$6:$F$112,5,FALSE())&lt;&gt;"Sí",N11350="No aplica"),0,'Catàleg GRAE'!D13)</f>
        <v>1</v>
      </c>
      <c r="I11350" s="20"/>
      <c r="J11350" s="20"/>
      <c r="K11350" s="20"/>
      <c r="L11350" s="21"/>
      <c r="M11350" s="21"/>
      <c r="N11350" s="20"/>
      <c r="O11350" s="20"/>
      <c r="P11350" s="19" t="str">
        <f aca="false">IF(I11350="","",I11350-H11350)</f>
        <v/>
      </c>
      <c r="Q11350" s="19" t="str">
        <f aca="true">IF(B11350="","",IF(N11350="No aplica","No aplica",IF(I11350="","Pendent",IF(N11350="Per substituir","Substituir",IF(OR(N11350="No localitzat",N11350="No lliurat"),"Reposar",IF(I11350&lt;H11350,"Reposar",IF(I11350&gt;H11350,"Revisar excedent",IF(AND(G11350="Sí",M11350&lt;&gt;"",M11350&lt;TODAY()),"EPI caducat",IF(AND(G11350="Sí",M11350&lt;&gt;"",M11350&lt;=TODAY()+90),"EPI caduca ≤90 dies",IF(OR(N11350="Deteriorat usable",N11350="Revisió necessària"),"Revisar","OK"))))))))))</f>
      </c>
      <c r="R11350" s="20"/>
    </row>
    <row r="11351" customFormat="false" ht="15" hidden="false" customHeight="false" outlineLevel="0" collapsed="false">
      <c r="A11351" s="19" t="n">
        <v>105</v>
      </c>
      <c r="B11351" s="19" t="n">
        <f aca="false">IFERROR(VLOOKUP(A11351,Personal!$A$6:$F$112,2,FALSE()),"")</f>
        <v>0</v>
      </c>
      <c r="C11351" s="19" t="n">
        <f aca="false">IFERROR(VLOOKUP(A11351,Personal!$A$6:$F$112,3,FALSE()),"")</f>
        <v>0</v>
      </c>
      <c r="D11351" s="19" t="s">
        <v>45</v>
      </c>
      <c r="E11351" s="19" t="s">
        <v>48</v>
      </c>
      <c r="F11351" s="19" t="s">
        <v>49</v>
      </c>
      <c r="G11351" s="19" t="s">
        <v>291</v>
      </c>
      <c r="H11351" s="19" t="n">
        <f aca="false">IF(OR(VLOOKUP(A11351,Personal!$A$6:$F$112,5,FALSE())&lt;&gt;"Sí",N11351="No aplica"),0,'Catàleg GRAE'!D14)</f>
        <v>1</v>
      </c>
      <c r="I11351" s="20"/>
      <c r="J11351" s="20"/>
      <c r="K11351" s="20"/>
      <c r="L11351" s="21"/>
      <c r="M11351" s="21"/>
      <c r="N11351" s="20"/>
      <c r="O11351" s="20"/>
      <c r="P11351" s="19" t="str">
        <f aca="false">IF(I11351="","",I11351-H11351)</f>
        <v/>
      </c>
      <c r="Q11351" s="19" t="str">
        <f aca="true">IF(B11351="","",IF(N11351="No aplica","No aplica",IF(I11351="","Pendent",IF(N11351="Per substituir","Substituir",IF(OR(N11351="No localitzat",N11351="No lliurat"),"Reposar",IF(I11351&lt;H11351,"Reposar",IF(I11351&gt;H11351,"Revisar excedent",IF(AND(G11351="Sí",M11351&lt;&gt;"",M11351&lt;TODAY()),"EPI caducat",IF(AND(G11351="Sí",M11351&lt;&gt;"",M11351&lt;=TODAY()+90),"EPI caduca ≤90 dies",IF(OR(N11351="Deteriorat usable",N11351="Revisió necessària"),"Revisar","OK"))))))))))</f>
      </c>
      <c r="R11351" s="20"/>
    </row>
    <row r="11352" customFormat="false" ht="15" hidden="false" customHeight="false" outlineLevel="0" collapsed="false">
      <c r="A11352" s="19" t="n">
        <v>105</v>
      </c>
      <c r="B11352" s="19" t="n">
        <f aca="false">IFERROR(VLOOKUP(A11352,Personal!$A$6:$F$112,2,FALSE()),"")</f>
        <v>0</v>
      </c>
      <c r="C11352" s="19" t="n">
        <f aca="false">IFERROR(VLOOKUP(A11352,Personal!$A$6:$F$112,3,FALSE()),"")</f>
        <v>0</v>
      </c>
      <c r="D11352" s="19" t="s">
        <v>45</v>
      </c>
      <c r="E11352" s="19" t="s">
        <v>50</v>
      </c>
      <c r="F11352" s="19" t="s">
        <v>51</v>
      </c>
      <c r="G11352" s="19" t="s">
        <v>291</v>
      </c>
      <c r="H11352" s="19" t="n">
        <f aca="false">IF(OR(VLOOKUP(A11352,Personal!$A$6:$F$112,5,FALSE())&lt;&gt;"Sí",N11352="No aplica"),0,'Catàleg GRAE'!D15)</f>
        <v>1</v>
      </c>
      <c r="I11352" s="20"/>
      <c r="J11352" s="20"/>
      <c r="K11352" s="20"/>
      <c r="L11352" s="21"/>
      <c r="M11352" s="21"/>
      <c r="N11352" s="20"/>
      <c r="O11352" s="20"/>
      <c r="P11352" s="19" t="str">
        <f aca="false">IF(I11352="","",I11352-H11352)</f>
        <v/>
      </c>
      <c r="Q11352" s="19" t="str">
        <f aca="true">IF(B11352="","",IF(N11352="No aplica","No aplica",IF(I11352="","Pendent",IF(N11352="Per substituir","Substituir",IF(OR(N11352="No localitzat",N11352="No lliurat"),"Reposar",IF(I11352&lt;H11352,"Reposar",IF(I11352&gt;H11352,"Revisar excedent",IF(AND(G11352="Sí",M11352&lt;&gt;"",M11352&lt;TODAY()),"EPI caducat",IF(AND(G11352="Sí",M11352&lt;&gt;"",M11352&lt;=TODAY()+90),"EPI caduca ≤90 dies",IF(OR(N11352="Deteriorat usable",N11352="Revisió necessària"),"Revisar","OK"))))))))))</f>
      </c>
      <c r="R11352" s="20"/>
    </row>
    <row r="11353" customFormat="false" ht="15" hidden="false" customHeight="false" outlineLevel="0" collapsed="false">
      <c r="A11353" s="19" t="n">
        <v>105</v>
      </c>
      <c r="B11353" s="19" t="n">
        <f aca="false">IFERROR(VLOOKUP(A11353,Personal!$A$6:$F$112,2,FALSE()),"")</f>
        <v>0</v>
      </c>
      <c r="C11353" s="19" t="n">
        <f aca="false">IFERROR(VLOOKUP(A11353,Personal!$A$6:$F$112,3,FALSE()),"")</f>
        <v>0</v>
      </c>
      <c r="D11353" s="19" t="s">
        <v>45</v>
      </c>
      <c r="E11353" s="19" t="s">
        <v>52</v>
      </c>
      <c r="F11353" s="19" t="s">
        <v>53</v>
      </c>
      <c r="G11353" s="19" t="s">
        <v>291</v>
      </c>
      <c r="H11353" s="19" t="n">
        <f aca="false">IF(OR(VLOOKUP(A11353,Personal!$A$6:$F$112,5,FALSE())&lt;&gt;"Sí",N11353="No aplica"),0,'Catàleg GRAE'!D16)</f>
        <v>1</v>
      </c>
      <c r="I11353" s="20"/>
      <c r="J11353" s="20"/>
      <c r="K11353" s="20"/>
      <c r="L11353" s="21"/>
      <c r="M11353" s="21"/>
      <c r="N11353" s="20"/>
      <c r="O11353" s="20"/>
      <c r="P11353" s="19" t="str">
        <f aca="false">IF(I11353="","",I11353-H11353)</f>
        <v/>
      </c>
      <c r="Q11353" s="19" t="str">
        <f aca="true">IF(B11353="","",IF(N11353="No aplica","No aplica",IF(I11353="","Pendent",IF(N11353="Per substituir","Substituir",IF(OR(N11353="No localitzat",N11353="No lliurat"),"Reposar",IF(I11353&lt;H11353,"Reposar",IF(I11353&gt;H11353,"Revisar excedent",IF(AND(G11353="Sí",M11353&lt;&gt;"",M11353&lt;TODAY()),"EPI caducat",IF(AND(G11353="Sí",M11353&lt;&gt;"",M11353&lt;=TODAY()+90),"EPI caduca ≤90 dies",IF(OR(N11353="Deteriorat usable",N11353="Revisió necessària"),"Revisar","OK"))))))))))</f>
      </c>
      <c r="R11353" s="20"/>
    </row>
    <row r="11354" customFormat="false" ht="15" hidden="false" customHeight="false" outlineLevel="0" collapsed="false">
      <c r="A11354" s="19" t="n">
        <v>105</v>
      </c>
      <c r="B11354" s="19" t="n">
        <f aca="false">IFERROR(VLOOKUP(A11354,Personal!$A$6:$F$112,2,FALSE()),"")</f>
        <v>0</v>
      </c>
      <c r="C11354" s="19" t="n">
        <f aca="false">IFERROR(VLOOKUP(A11354,Personal!$A$6:$F$112,3,FALSE()),"")</f>
        <v>0</v>
      </c>
      <c r="D11354" s="19" t="s">
        <v>45</v>
      </c>
      <c r="E11354" s="19" t="s">
        <v>54</v>
      </c>
      <c r="F11354" s="19" t="s">
        <v>55</v>
      </c>
      <c r="G11354" s="19" t="s">
        <v>291</v>
      </c>
      <c r="H11354" s="19" t="n">
        <f aca="false">IF(OR(VLOOKUP(A11354,Personal!$A$6:$F$112,5,FALSE())&lt;&gt;"Sí",N11354="No aplica"),0,'Catàleg GRAE'!D17)</f>
        <v>1</v>
      </c>
      <c r="I11354" s="20"/>
      <c r="J11354" s="20"/>
      <c r="K11354" s="20"/>
      <c r="L11354" s="21"/>
      <c r="M11354" s="21"/>
      <c r="N11354" s="20"/>
      <c r="O11354" s="20"/>
      <c r="P11354" s="19" t="str">
        <f aca="false">IF(I11354="","",I11354-H11354)</f>
        <v/>
      </c>
      <c r="Q11354" s="19" t="str">
        <f aca="true">IF(B11354="","",IF(N11354="No aplica","No aplica",IF(I11354="","Pendent",IF(N11354="Per substituir","Substituir",IF(OR(N11354="No localitzat",N11354="No lliurat"),"Reposar",IF(I11354&lt;H11354,"Reposar",IF(I11354&gt;H11354,"Revisar excedent",IF(AND(G11354="Sí",M11354&lt;&gt;"",M11354&lt;TODAY()),"EPI caducat",IF(AND(G11354="Sí",M11354&lt;&gt;"",M11354&lt;=TODAY()+90),"EPI caduca ≤90 dies",IF(OR(N11354="Deteriorat usable",N11354="Revisió necessària"),"Revisar","OK"))))))))))</f>
      </c>
      <c r="R11354" s="20"/>
    </row>
    <row r="11355" customFormat="false" ht="15" hidden="false" customHeight="false" outlineLevel="0" collapsed="false">
      <c r="A11355" s="19" t="n">
        <v>105</v>
      </c>
      <c r="B11355" s="19" t="n">
        <f aca="false">IFERROR(VLOOKUP(A11355,Personal!$A$6:$F$112,2,FALSE()),"")</f>
        <v>0</v>
      </c>
      <c r="C11355" s="19" t="n">
        <f aca="false">IFERROR(VLOOKUP(A11355,Personal!$A$6:$F$112,3,FALSE()),"")</f>
        <v>0</v>
      </c>
      <c r="D11355" s="19" t="s">
        <v>56</v>
      </c>
      <c r="E11355" s="19" t="s">
        <v>57</v>
      </c>
      <c r="F11355" s="19" t="s">
        <v>58</v>
      </c>
      <c r="G11355" s="19" t="s">
        <v>291</v>
      </c>
      <c r="H11355" s="19" t="n">
        <f aca="false">IF(OR(VLOOKUP(A11355,Personal!$A$6:$F$112,5,FALSE())&lt;&gt;"Sí",N11355="No aplica"),0,'Catàleg GRAE'!D18)</f>
        <v>1</v>
      </c>
      <c r="I11355" s="20"/>
      <c r="J11355" s="20"/>
      <c r="K11355" s="20"/>
      <c r="L11355" s="21"/>
      <c r="M11355" s="21"/>
      <c r="N11355" s="20"/>
      <c r="O11355" s="20"/>
      <c r="P11355" s="19" t="str">
        <f aca="false">IF(I11355="","",I11355-H11355)</f>
        <v/>
      </c>
      <c r="Q11355" s="19" t="str">
        <f aca="true">IF(B11355="","",IF(N11355="No aplica","No aplica",IF(I11355="","Pendent",IF(N11355="Per substituir","Substituir",IF(OR(N11355="No localitzat",N11355="No lliurat"),"Reposar",IF(I11355&lt;H11355,"Reposar",IF(I11355&gt;H11355,"Revisar excedent",IF(AND(G11355="Sí",M11355&lt;&gt;"",M11355&lt;TODAY()),"EPI caducat",IF(AND(G11355="Sí",M11355&lt;&gt;"",M11355&lt;=TODAY()+90),"EPI caduca ≤90 dies",IF(OR(N11355="Deteriorat usable",N11355="Revisió necessària"),"Revisar","OK"))))))))))</f>
      </c>
      <c r="R11355" s="20"/>
    </row>
    <row r="11356" customFormat="false" ht="15" hidden="false" customHeight="false" outlineLevel="0" collapsed="false">
      <c r="A11356" s="19" t="n">
        <v>105</v>
      </c>
      <c r="B11356" s="19" t="n">
        <f aca="false">IFERROR(VLOOKUP(A11356,Personal!$A$6:$F$112,2,FALSE()),"")</f>
        <v>0</v>
      </c>
      <c r="C11356" s="19" t="n">
        <f aca="false">IFERROR(VLOOKUP(A11356,Personal!$A$6:$F$112,3,FALSE()),"")</f>
        <v>0</v>
      </c>
      <c r="D11356" s="19" t="s">
        <v>59</v>
      </c>
      <c r="E11356" s="19" t="s">
        <v>60</v>
      </c>
      <c r="F11356" s="19" t="s">
        <v>61</v>
      </c>
      <c r="G11356" s="19" t="s">
        <v>291</v>
      </c>
      <c r="H11356" s="19" t="n">
        <f aca="false">IF(OR(VLOOKUP(A11356,Personal!$A$6:$F$112,5,FALSE())&lt;&gt;"Sí",N11356="No aplica"),0,'Catàleg GRAE'!D19)</f>
        <v>4</v>
      </c>
      <c r="I11356" s="20"/>
      <c r="J11356" s="20"/>
      <c r="K11356" s="20"/>
      <c r="L11356" s="21"/>
      <c r="M11356" s="21"/>
      <c r="N11356" s="20"/>
      <c r="O11356" s="20"/>
      <c r="P11356" s="19" t="str">
        <f aca="false">IF(I11356="","",I11356-H11356)</f>
        <v/>
      </c>
      <c r="Q11356" s="19" t="str">
        <f aca="true">IF(B11356="","",IF(N11356="No aplica","No aplica",IF(I11356="","Pendent",IF(N11356="Per substituir","Substituir",IF(OR(N11356="No localitzat",N11356="No lliurat"),"Reposar",IF(I11356&lt;H11356,"Reposar",IF(I11356&gt;H11356,"Revisar excedent",IF(AND(G11356="Sí",M11356&lt;&gt;"",M11356&lt;TODAY()),"EPI caducat",IF(AND(G11356="Sí",M11356&lt;&gt;"",M11356&lt;=TODAY()+90),"EPI caduca ≤90 dies",IF(OR(N11356="Deteriorat usable",N11356="Revisió necessària"),"Revisar","OK"))))))))))</f>
      </c>
      <c r="R11356" s="20"/>
    </row>
    <row r="11357" customFormat="false" ht="15" hidden="false" customHeight="false" outlineLevel="0" collapsed="false">
      <c r="A11357" s="19" t="n">
        <v>105</v>
      </c>
      <c r="B11357" s="19" t="n">
        <f aca="false">IFERROR(VLOOKUP(A11357,Personal!$A$6:$F$112,2,FALSE()),"")</f>
        <v>0</v>
      </c>
      <c r="C11357" s="19" t="n">
        <f aca="false">IFERROR(VLOOKUP(A11357,Personal!$A$6:$F$112,3,FALSE()),"")</f>
        <v>0</v>
      </c>
      <c r="D11357" s="19" t="s">
        <v>59</v>
      </c>
      <c r="E11357" s="19" t="s">
        <v>60</v>
      </c>
      <c r="F11357" s="19" t="s">
        <v>62</v>
      </c>
      <c r="G11357" s="19" t="s">
        <v>291</v>
      </c>
      <c r="H11357" s="19" t="n">
        <f aca="false">IF(OR(VLOOKUP(A11357,Personal!$A$6:$F$112,5,FALSE())&lt;&gt;"Sí",N11357="No aplica"),0,'Catàleg GRAE'!D20)</f>
        <v>2</v>
      </c>
      <c r="I11357" s="20"/>
      <c r="J11357" s="20"/>
      <c r="K11357" s="20"/>
      <c r="L11357" s="21"/>
      <c r="M11357" s="21"/>
      <c r="N11357" s="20"/>
      <c r="O11357" s="20"/>
      <c r="P11357" s="19" t="str">
        <f aca="false">IF(I11357="","",I11357-H11357)</f>
        <v/>
      </c>
      <c r="Q11357" s="19" t="str">
        <f aca="true">IF(B11357="","",IF(N11357="No aplica","No aplica",IF(I11357="","Pendent",IF(N11357="Per substituir","Substituir",IF(OR(N11357="No localitzat",N11357="No lliurat"),"Reposar",IF(I11357&lt;H11357,"Reposar",IF(I11357&gt;H11357,"Revisar excedent",IF(AND(G11357="Sí",M11357&lt;&gt;"",M11357&lt;TODAY()),"EPI caducat",IF(AND(G11357="Sí",M11357&lt;&gt;"",M11357&lt;=TODAY()+90),"EPI caduca ≤90 dies",IF(OR(N11357="Deteriorat usable",N11357="Revisió necessària"),"Revisar","OK"))))))))))</f>
      </c>
      <c r="R11357" s="20"/>
    </row>
    <row r="11358" customFormat="false" ht="15" hidden="false" customHeight="false" outlineLevel="0" collapsed="false">
      <c r="A11358" s="19" t="n">
        <v>105</v>
      </c>
      <c r="B11358" s="19" t="n">
        <f aca="false">IFERROR(VLOOKUP(A11358,Personal!$A$6:$F$112,2,FALSE()),"")</f>
        <v>0</v>
      </c>
      <c r="C11358" s="19" t="n">
        <f aca="false">IFERROR(VLOOKUP(A11358,Personal!$A$6:$F$112,3,FALSE()),"")</f>
        <v>0</v>
      </c>
      <c r="D11358" s="19" t="s">
        <v>59</v>
      </c>
      <c r="E11358" s="19" t="s">
        <v>60</v>
      </c>
      <c r="F11358" s="19" t="s">
        <v>63</v>
      </c>
      <c r="G11358" s="19" t="s">
        <v>291</v>
      </c>
      <c r="H11358" s="19" t="n">
        <f aca="false">IF(OR(VLOOKUP(A11358,Personal!$A$6:$F$112,5,FALSE())&lt;&gt;"Sí",N11358="No aplica"),0,'Catàleg GRAE'!D21)</f>
        <v>2</v>
      </c>
      <c r="I11358" s="20"/>
      <c r="J11358" s="20"/>
      <c r="K11358" s="20"/>
      <c r="L11358" s="21"/>
      <c r="M11358" s="21"/>
      <c r="N11358" s="20"/>
      <c r="O11358" s="20"/>
      <c r="P11358" s="19" t="str">
        <f aca="false">IF(I11358="","",I11358-H11358)</f>
        <v/>
      </c>
      <c r="Q11358" s="19" t="str">
        <f aca="true">IF(B11358="","",IF(N11358="No aplica","No aplica",IF(I11358="","Pendent",IF(N11358="Per substituir","Substituir",IF(OR(N11358="No localitzat",N11358="No lliurat"),"Reposar",IF(I11358&lt;H11358,"Reposar",IF(I11358&gt;H11358,"Revisar excedent",IF(AND(G11358="Sí",M11358&lt;&gt;"",M11358&lt;TODAY()),"EPI caducat",IF(AND(G11358="Sí",M11358&lt;&gt;"",M11358&lt;=TODAY()+90),"EPI caduca ≤90 dies",IF(OR(N11358="Deteriorat usable",N11358="Revisió necessària"),"Revisar","OK"))))))))))</f>
      </c>
      <c r="R11358" s="20"/>
    </row>
    <row r="11359" customFormat="false" ht="15" hidden="false" customHeight="false" outlineLevel="0" collapsed="false">
      <c r="A11359" s="19" t="n">
        <v>105</v>
      </c>
      <c r="B11359" s="19" t="n">
        <f aca="false">IFERROR(VLOOKUP(A11359,Personal!$A$6:$F$112,2,FALSE()),"")</f>
        <v>0</v>
      </c>
      <c r="C11359" s="19" t="n">
        <f aca="false">IFERROR(VLOOKUP(A11359,Personal!$A$6:$F$112,3,FALSE()),"")</f>
        <v>0</v>
      </c>
      <c r="D11359" s="19" t="s">
        <v>64</v>
      </c>
      <c r="E11359" s="19" t="s">
        <v>65</v>
      </c>
      <c r="F11359" s="19" t="s">
        <v>66</v>
      </c>
      <c r="G11359" s="19" t="s">
        <v>291</v>
      </c>
      <c r="H11359" s="19" t="n">
        <f aca="false">IF(OR(VLOOKUP(A11359,Personal!$A$6:$F$112,5,FALSE())&lt;&gt;"Sí",N11359="No aplica"),0,'Catàleg GRAE'!D22)</f>
        <v>1</v>
      </c>
      <c r="I11359" s="20"/>
      <c r="J11359" s="20"/>
      <c r="K11359" s="20"/>
      <c r="L11359" s="21"/>
      <c r="M11359" s="21"/>
      <c r="N11359" s="20"/>
      <c r="O11359" s="20"/>
      <c r="P11359" s="19" t="str">
        <f aca="false">IF(I11359="","",I11359-H11359)</f>
        <v/>
      </c>
      <c r="Q11359" s="19" t="str">
        <f aca="true">IF(B11359="","",IF(N11359="No aplica","No aplica",IF(I11359="","Pendent",IF(N11359="Per substituir","Substituir",IF(OR(N11359="No localitzat",N11359="No lliurat"),"Reposar",IF(I11359&lt;H11359,"Reposar",IF(I11359&gt;H11359,"Revisar excedent",IF(AND(G11359="Sí",M11359&lt;&gt;"",M11359&lt;TODAY()),"EPI caducat",IF(AND(G11359="Sí",M11359&lt;&gt;"",M11359&lt;=TODAY()+90),"EPI caduca ≤90 dies",IF(OR(N11359="Deteriorat usable",N11359="Revisió necessària"),"Revisar","OK"))))))))))</f>
      </c>
      <c r="R11359" s="20"/>
    </row>
    <row r="11360" customFormat="false" ht="15" hidden="false" customHeight="false" outlineLevel="0" collapsed="false">
      <c r="A11360" s="19" t="n">
        <v>105</v>
      </c>
      <c r="B11360" s="19" t="n">
        <f aca="false">IFERROR(VLOOKUP(A11360,Personal!$A$6:$F$112,2,FALSE()),"")</f>
        <v>0</v>
      </c>
      <c r="C11360" s="19" t="n">
        <f aca="false">IFERROR(VLOOKUP(A11360,Personal!$A$6:$F$112,3,FALSE()),"")</f>
        <v>0</v>
      </c>
      <c r="D11360" s="19" t="s">
        <v>64</v>
      </c>
      <c r="E11360" s="19" t="s">
        <v>67</v>
      </c>
      <c r="F11360" s="19" t="s">
        <v>68</v>
      </c>
      <c r="G11360" s="19" t="s">
        <v>291</v>
      </c>
      <c r="H11360" s="19" t="n">
        <f aca="false">IF(OR(VLOOKUP(A11360,Personal!$A$6:$F$112,5,FALSE())&lt;&gt;"Sí",N11360="No aplica"),0,'Catàleg GRAE'!D23)</f>
        <v>1</v>
      </c>
      <c r="I11360" s="20"/>
      <c r="J11360" s="20"/>
      <c r="K11360" s="20"/>
      <c r="L11360" s="21"/>
      <c r="M11360" s="21"/>
      <c r="N11360" s="20"/>
      <c r="O11360" s="20"/>
      <c r="P11360" s="19" t="str">
        <f aca="false">IF(I11360="","",I11360-H11360)</f>
        <v/>
      </c>
      <c r="Q11360" s="19" t="str">
        <f aca="true">IF(B11360="","",IF(N11360="No aplica","No aplica",IF(I11360="","Pendent",IF(N11360="Per substituir","Substituir",IF(OR(N11360="No localitzat",N11360="No lliurat"),"Reposar",IF(I11360&lt;H11360,"Reposar",IF(I11360&gt;H11360,"Revisar excedent",IF(AND(G11360="Sí",M11360&lt;&gt;"",M11360&lt;TODAY()),"EPI caducat",IF(AND(G11360="Sí",M11360&lt;&gt;"",M11360&lt;=TODAY()+90),"EPI caduca ≤90 dies",IF(OR(N11360="Deteriorat usable",N11360="Revisió necessària"),"Revisar","OK"))))))))))</f>
      </c>
      <c r="R11360" s="20"/>
    </row>
    <row r="11361" customFormat="false" ht="15" hidden="false" customHeight="false" outlineLevel="0" collapsed="false">
      <c r="A11361" s="19" t="n">
        <v>105</v>
      </c>
      <c r="B11361" s="19" t="n">
        <f aca="false">IFERROR(VLOOKUP(A11361,Personal!$A$6:$F$112,2,FALSE()),"")</f>
        <v>0</v>
      </c>
      <c r="C11361" s="19" t="n">
        <f aca="false">IFERROR(VLOOKUP(A11361,Personal!$A$6:$F$112,3,FALSE()),"")</f>
        <v>0</v>
      </c>
      <c r="D11361" s="19" t="s">
        <v>64</v>
      </c>
      <c r="E11361" s="19" t="s">
        <v>69</v>
      </c>
      <c r="F11361" s="19" t="s">
        <v>70</v>
      </c>
      <c r="G11361" s="19" t="s">
        <v>291</v>
      </c>
      <c r="H11361" s="19" t="n">
        <f aca="false">IF(OR(VLOOKUP(A11361,Personal!$A$6:$F$112,5,FALSE())&lt;&gt;"Sí",N11361="No aplica"),0,'Catàleg GRAE'!D24)</f>
        <v>1</v>
      </c>
      <c r="I11361" s="20"/>
      <c r="J11361" s="20"/>
      <c r="K11361" s="20"/>
      <c r="L11361" s="21"/>
      <c r="M11361" s="21"/>
      <c r="N11361" s="20"/>
      <c r="O11361" s="20"/>
      <c r="P11361" s="19" t="str">
        <f aca="false">IF(I11361="","",I11361-H11361)</f>
        <v/>
      </c>
      <c r="Q11361" s="19" t="str">
        <f aca="true">IF(B11361="","",IF(N11361="No aplica","No aplica",IF(I11361="","Pendent",IF(N11361="Per substituir","Substituir",IF(OR(N11361="No localitzat",N11361="No lliurat"),"Reposar",IF(I11361&lt;H11361,"Reposar",IF(I11361&gt;H11361,"Revisar excedent",IF(AND(G11361="Sí",M11361&lt;&gt;"",M11361&lt;TODAY()),"EPI caducat",IF(AND(G11361="Sí",M11361&lt;&gt;"",M11361&lt;=TODAY()+90),"EPI caduca ≤90 dies",IF(OR(N11361="Deteriorat usable",N11361="Revisió necessària"),"Revisar","OK"))))))))))</f>
      </c>
      <c r="R11361" s="20"/>
    </row>
    <row r="11362" customFormat="false" ht="15" hidden="false" customHeight="false" outlineLevel="0" collapsed="false">
      <c r="A11362" s="19" t="n">
        <v>105</v>
      </c>
      <c r="B11362" s="19" t="n">
        <f aca="false">IFERROR(VLOOKUP(A11362,Personal!$A$6:$F$112,2,FALSE()),"")</f>
        <v>0</v>
      </c>
      <c r="C11362" s="19" t="n">
        <f aca="false">IFERROR(VLOOKUP(A11362,Personal!$A$6:$F$112,3,FALSE()),"")</f>
        <v>0</v>
      </c>
      <c r="D11362" s="19" t="s">
        <v>71</v>
      </c>
      <c r="E11362" s="19" t="s">
        <v>72</v>
      </c>
      <c r="F11362" s="19" t="s">
        <v>73</v>
      </c>
      <c r="G11362" s="19" t="s">
        <v>291</v>
      </c>
      <c r="H11362" s="19" t="n">
        <f aca="false">IF(OR(VLOOKUP(A11362,Personal!$A$6:$F$112,5,FALSE())&lt;&gt;"Sí",N11362="No aplica"),0,'Catàleg GRAE'!D25)</f>
        <v>1</v>
      </c>
      <c r="I11362" s="20"/>
      <c r="J11362" s="20"/>
      <c r="K11362" s="20"/>
      <c r="L11362" s="21"/>
      <c r="M11362" s="21"/>
      <c r="N11362" s="20"/>
      <c r="O11362" s="20"/>
      <c r="P11362" s="19" t="str">
        <f aca="false">IF(I11362="","",I11362-H11362)</f>
        <v/>
      </c>
      <c r="Q11362" s="19" t="str">
        <f aca="true">IF(B11362="","",IF(N11362="No aplica","No aplica",IF(I11362="","Pendent",IF(N11362="Per substituir","Substituir",IF(OR(N11362="No localitzat",N11362="No lliurat"),"Reposar",IF(I11362&lt;H11362,"Reposar",IF(I11362&gt;H11362,"Revisar excedent",IF(AND(G11362="Sí",M11362&lt;&gt;"",M11362&lt;TODAY()),"EPI caducat",IF(AND(G11362="Sí",M11362&lt;&gt;"",M11362&lt;=TODAY()+90),"EPI caduca ≤90 dies",IF(OR(N11362="Deteriorat usable",N11362="Revisió necessària"),"Revisar","OK"))))))))))</f>
      </c>
      <c r="R11362" s="20"/>
    </row>
    <row r="11363" customFormat="false" ht="15" hidden="false" customHeight="false" outlineLevel="0" collapsed="false">
      <c r="A11363" s="19" t="n">
        <v>105</v>
      </c>
      <c r="B11363" s="19" t="n">
        <f aca="false">IFERROR(VLOOKUP(A11363,Personal!$A$6:$F$112,2,FALSE()),"")</f>
        <v>0</v>
      </c>
      <c r="C11363" s="19" t="n">
        <f aca="false">IFERROR(VLOOKUP(A11363,Personal!$A$6:$F$112,3,FALSE()),"")</f>
        <v>0</v>
      </c>
      <c r="D11363" s="19" t="s">
        <v>40</v>
      </c>
      <c r="E11363" s="19" t="s">
        <v>74</v>
      </c>
      <c r="F11363" s="19" t="s">
        <v>75</v>
      </c>
      <c r="G11363" s="19" t="s">
        <v>272</v>
      </c>
      <c r="H11363" s="19" t="n">
        <f aca="false">IF(OR(VLOOKUP(A11363,Personal!$A$6:$F$112,5,FALSE())&lt;&gt;"Sí",N11363="No aplica"),0,'Catàleg GRAE'!D26)</f>
        <v>1</v>
      </c>
      <c r="I11363" s="20"/>
      <c r="J11363" s="20"/>
      <c r="K11363" s="20"/>
      <c r="L11363" s="21"/>
      <c r="M11363" s="21"/>
      <c r="N11363" s="20"/>
      <c r="O11363" s="20"/>
      <c r="P11363" s="19" t="str">
        <f aca="false">IF(I11363="","",I11363-H11363)</f>
        <v/>
      </c>
      <c r="Q11363" s="19" t="str">
        <f aca="true">IF(B11363="","",IF(N11363="No aplica","No aplica",IF(I11363="","Pendent",IF(N11363="Per substituir","Substituir",IF(OR(N11363="No localitzat",N11363="No lliurat"),"Reposar",IF(I11363&lt;H11363,"Reposar",IF(I11363&gt;H11363,"Revisar excedent",IF(AND(G11363="Sí",M11363&lt;&gt;"",M11363&lt;TODAY()),"EPI caducat",IF(AND(G11363="Sí",M11363&lt;&gt;"",M11363&lt;=TODAY()+90),"EPI caduca ≤90 dies",IF(OR(N11363="Deteriorat usable",N11363="Revisió necessària"),"Revisar","OK"))))))))))</f>
      </c>
      <c r="R11363" s="20"/>
    </row>
    <row r="11364" customFormat="false" ht="15" hidden="false" customHeight="false" outlineLevel="0" collapsed="false">
      <c r="A11364" s="19" t="n">
        <v>105</v>
      </c>
      <c r="B11364" s="19" t="n">
        <f aca="false">IFERROR(VLOOKUP(A11364,Personal!$A$6:$F$112,2,FALSE()),"")</f>
        <v>0</v>
      </c>
      <c r="C11364" s="19" t="n">
        <f aca="false">IFERROR(VLOOKUP(A11364,Personal!$A$6:$F$112,3,FALSE()),"")</f>
        <v>0</v>
      </c>
      <c r="D11364" s="19" t="s">
        <v>40</v>
      </c>
      <c r="E11364" s="19" t="s">
        <v>76</v>
      </c>
      <c r="F11364" s="19" t="s">
        <v>77</v>
      </c>
      <c r="G11364" s="19" t="s">
        <v>291</v>
      </c>
      <c r="H11364" s="19" t="n">
        <f aca="false">IF(OR(VLOOKUP(A11364,Personal!$A$6:$F$112,5,FALSE())&lt;&gt;"Sí",N11364="No aplica"),0,'Catàleg GRAE'!D27)</f>
        <v>1</v>
      </c>
      <c r="I11364" s="20"/>
      <c r="J11364" s="20"/>
      <c r="K11364" s="20"/>
      <c r="L11364" s="21"/>
      <c r="M11364" s="21"/>
      <c r="N11364" s="20"/>
      <c r="O11364" s="20"/>
      <c r="P11364" s="19" t="str">
        <f aca="false">IF(I11364="","",I11364-H11364)</f>
        <v/>
      </c>
      <c r="Q11364" s="19" t="str">
        <f aca="true">IF(B11364="","",IF(N11364="No aplica","No aplica",IF(I11364="","Pendent",IF(N11364="Per substituir","Substituir",IF(OR(N11364="No localitzat",N11364="No lliurat"),"Reposar",IF(I11364&lt;H11364,"Reposar",IF(I11364&gt;H11364,"Revisar excedent",IF(AND(G11364="Sí",M11364&lt;&gt;"",M11364&lt;TODAY()),"EPI caducat",IF(AND(G11364="Sí",M11364&lt;&gt;"",M11364&lt;=TODAY()+90),"EPI caduca ≤90 dies",IF(OR(N11364="Deteriorat usable",N11364="Revisió necessària"),"Revisar","OK"))))))))))</f>
      </c>
      <c r="R11364" s="20"/>
    </row>
    <row r="11365" customFormat="false" ht="15" hidden="false" customHeight="false" outlineLevel="0" collapsed="false">
      <c r="A11365" s="19" t="n">
        <v>105</v>
      </c>
      <c r="B11365" s="19" t="n">
        <f aca="false">IFERROR(VLOOKUP(A11365,Personal!$A$6:$F$112,2,FALSE()),"")</f>
        <v>0</v>
      </c>
      <c r="C11365" s="19" t="n">
        <f aca="false">IFERROR(VLOOKUP(A11365,Personal!$A$6:$F$112,3,FALSE()),"")</f>
        <v>0</v>
      </c>
      <c r="D11365" s="19" t="s">
        <v>78</v>
      </c>
      <c r="E11365" s="19" t="s">
        <v>79</v>
      </c>
      <c r="F11365" s="19" t="s">
        <v>80</v>
      </c>
      <c r="G11365" s="19" t="s">
        <v>291</v>
      </c>
      <c r="H11365" s="19" t="n">
        <f aca="false">IF(OR(VLOOKUP(A11365,Personal!$A$6:$F$112,5,FALSE())&lt;&gt;"Sí",N11365="No aplica"),0,'Catàleg GRAE'!D28)</f>
        <v>1</v>
      </c>
      <c r="I11365" s="20"/>
      <c r="J11365" s="20"/>
      <c r="K11365" s="20"/>
      <c r="L11365" s="21"/>
      <c r="M11365" s="21"/>
      <c r="N11365" s="20"/>
      <c r="O11365" s="20"/>
      <c r="P11365" s="19" t="str">
        <f aca="false">IF(I11365="","",I11365-H11365)</f>
        <v/>
      </c>
      <c r="Q11365" s="19" t="str">
        <f aca="true">IF(B11365="","",IF(N11365="No aplica","No aplica",IF(I11365="","Pendent",IF(N11365="Per substituir","Substituir",IF(OR(N11365="No localitzat",N11365="No lliurat"),"Reposar",IF(I11365&lt;H11365,"Reposar",IF(I11365&gt;H11365,"Revisar excedent",IF(AND(G11365="Sí",M11365&lt;&gt;"",M11365&lt;TODAY()),"EPI caducat",IF(AND(G11365="Sí",M11365&lt;&gt;"",M11365&lt;=TODAY()+90),"EPI caduca ≤90 dies",IF(OR(N11365="Deteriorat usable",N11365="Revisió necessària"),"Revisar","OK"))))))))))</f>
      </c>
      <c r="R11365" s="20"/>
    </row>
    <row r="11366" customFormat="false" ht="15" hidden="false" customHeight="false" outlineLevel="0" collapsed="false">
      <c r="A11366" s="19" t="n">
        <v>105</v>
      </c>
      <c r="B11366" s="19" t="n">
        <f aca="false">IFERROR(VLOOKUP(A11366,Personal!$A$6:$F$112,2,FALSE()),"")</f>
        <v>0</v>
      </c>
      <c r="C11366" s="19" t="n">
        <f aca="false">IFERROR(VLOOKUP(A11366,Personal!$A$6:$F$112,3,FALSE()),"")</f>
        <v>0</v>
      </c>
      <c r="D11366" s="19" t="s">
        <v>26</v>
      </c>
      <c r="E11366" s="19" t="s">
        <v>81</v>
      </c>
      <c r="F11366" s="19" t="s">
        <v>82</v>
      </c>
      <c r="G11366" s="19" t="s">
        <v>272</v>
      </c>
      <c r="H11366" s="19" t="n">
        <f aca="false">IF(OR(VLOOKUP(A11366,Personal!$A$6:$F$112,5,FALSE())&lt;&gt;"Sí",N11366="No aplica"),0,'Catàleg GRAE'!D29)</f>
        <v>1</v>
      </c>
      <c r="I11366" s="20"/>
      <c r="J11366" s="20"/>
      <c r="K11366" s="20"/>
      <c r="L11366" s="21"/>
      <c r="M11366" s="21"/>
      <c r="N11366" s="20"/>
      <c r="O11366" s="20"/>
      <c r="P11366" s="19" t="str">
        <f aca="false">IF(I11366="","",I11366-H11366)</f>
        <v/>
      </c>
      <c r="Q11366" s="19" t="str">
        <f aca="true">IF(B11366="","",IF(N11366="No aplica","No aplica",IF(I11366="","Pendent",IF(N11366="Per substituir","Substituir",IF(OR(N11366="No localitzat",N11366="No lliurat"),"Reposar",IF(I11366&lt;H11366,"Reposar",IF(I11366&gt;H11366,"Revisar excedent",IF(AND(G11366="Sí",M11366&lt;&gt;"",M11366&lt;TODAY()),"EPI caducat",IF(AND(G11366="Sí",M11366&lt;&gt;"",M11366&lt;=TODAY()+90),"EPI caduca ≤90 dies",IF(OR(N11366="Deteriorat usable",N11366="Revisió necessària"),"Revisar","OK"))))))))))</f>
      </c>
      <c r="R11366" s="20"/>
    </row>
    <row r="11367" customFormat="false" ht="15" hidden="false" customHeight="false" outlineLevel="0" collapsed="false">
      <c r="A11367" s="19" t="n">
        <v>105</v>
      </c>
      <c r="B11367" s="19" t="n">
        <f aca="false">IFERROR(VLOOKUP(A11367,Personal!$A$6:$F$112,2,FALSE()),"")</f>
        <v>0</v>
      </c>
      <c r="C11367" s="19" t="n">
        <f aca="false">IFERROR(VLOOKUP(A11367,Personal!$A$6:$F$112,3,FALSE()),"")</f>
        <v>0</v>
      </c>
      <c r="D11367" s="19" t="s">
        <v>83</v>
      </c>
      <c r="E11367" s="19" t="s">
        <v>84</v>
      </c>
      <c r="F11367" s="19" t="s">
        <v>85</v>
      </c>
      <c r="G11367" s="19" t="s">
        <v>291</v>
      </c>
      <c r="H11367" s="19" t="n">
        <f aca="false">IF(OR(VLOOKUP(A11367,Personal!$A$6:$F$112,5,FALSE())&lt;&gt;"Sí",N11367="No aplica"),0,'Catàleg GRAE'!D30)</f>
        <v>2</v>
      </c>
      <c r="I11367" s="20"/>
      <c r="J11367" s="20"/>
      <c r="K11367" s="20"/>
      <c r="L11367" s="21"/>
      <c r="M11367" s="21"/>
      <c r="N11367" s="20"/>
      <c r="O11367" s="20"/>
      <c r="P11367" s="19" t="str">
        <f aca="false">IF(I11367="","",I11367-H11367)</f>
        <v/>
      </c>
      <c r="Q11367" s="19" t="str">
        <f aca="true">IF(B11367="","",IF(N11367="No aplica","No aplica",IF(I11367="","Pendent",IF(N11367="Per substituir","Substituir",IF(OR(N11367="No localitzat",N11367="No lliurat"),"Reposar",IF(I11367&lt;H11367,"Reposar",IF(I11367&gt;H11367,"Revisar excedent",IF(AND(G11367="Sí",M11367&lt;&gt;"",M11367&lt;TODAY()),"EPI caducat",IF(AND(G11367="Sí",M11367&lt;&gt;"",M11367&lt;=TODAY()+90),"EPI caduca ≤90 dies",IF(OR(N11367="Deteriorat usable",N11367="Revisió necessària"),"Revisar","OK"))))))))))</f>
      </c>
      <c r="R11367" s="20"/>
    </row>
    <row r="11368" customFormat="false" ht="15" hidden="false" customHeight="false" outlineLevel="0" collapsed="false">
      <c r="A11368" s="19" t="n">
        <v>105</v>
      </c>
      <c r="B11368" s="19" t="n">
        <f aca="false">IFERROR(VLOOKUP(A11368,Personal!$A$6:$F$112,2,FALSE()),"")</f>
        <v>0</v>
      </c>
      <c r="C11368" s="19" t="n">
        <f aca="false">IFERROR(VLOOKUP(A11368,Personal!$A$6:$F$112,3,FALSE()),"")</f>
        <v>0</v>
      </c>
      <c r="D11368" s="19" t="s">
        <v>83</v>
      </c>
      <c r="E11368" s="19" t="s">
        <v>86</v>
      </c>
      <c r="F11368" s="19" t="s">
        <v>87</v>
      </c>
      <c r="G11368" s="19" t="s">
        <v>291</v>
      </c>
      <c r="H11368" s="19" t="n">
        <f aca="false">IF(OR(VLOOKUP(A11368,Personal!$A$6:$F$112,5,FALSE())&lt;&gt;"Sí",N11368="No aplica"),0,'Catàleg GRAE'!D31)</f>
        <v>2</v>
      </c>
      <c r="I11368" s="20"/>
      <c r="J11368" s="20"/>
      <c r="K11368" s="20"/>
      <c r="L11368" s="21"/>
      <c r="M11368" s="21"/>
      <c r="N11368" s="20"/>
      <c r="O11368" s="20"/>
      <c r="P11368" s="19" t="str">
        <f aca="false">IF(I11368="","",I11368-H11368)</f>
        <v/>
      </c>
      <c r="Q11368" s="19" t="str">
        <f aca="true">IF(B11368="","",IF(N11368="No aplica","No aplica",IF(I11368="","Pendent",IF(N11368="Per substituir","Substituir",IF(OR(N11368="No localitzat",N11368="No lliurat"),"Reposar",IF(I11368&lt;H11368,"Reposar",IF(I11368&gt;H11368,"Revisar excedent",IF(AND(G11368="Sí",M11368&lt;&gt;"",M11368&lt;TODAY()),"EPI caducat",IF(AND(G11368="Sí",M11368&lt;&gt;"",M11368&lt;=TODAY()+90),"EPI caduca ≤90 dies",IF(OR(N11368="Deteriorat usable",N11368="Revisió necessària"),"Revisar","OK"))))))))))</f>
      </c>
      <c r="R11368" s="20"/>
    </row>
    <row r="11369" customFormat="false" ht="15" hidden="false" customHeight="false" outlineLevel="0" collapsed="false">
      <c r="A11369" s="19" t="n">
        <v>105</v>
      </c>
      <c r="B11369" s="19" t="n">
        <f aca="false">IFERROR(VLOOKUP(A11369,Personal!$A$6:$F$112,2,FALSE()),"")</f>
        <v>0</v>
      </c>
      <c r="C11369" s="19" t="n">
        <f aca="false">IFERROR(VLOOKUP(A11369,Personal!$A$6:$F$112,3,FALSE()),"")</f>
        <v>0</v>
      </c>
      <c r="D11369" s="19" t="s">
        <v>83</v>
      </c>
      <c r="E11369" s="19" t="s">
        <v>88</v>
      </c>
      <c r="F11369" s="19" t="s">
        <v>89</v>
      </c>
      <c r="G11369" s="19" t="s">
        <v>291</v>
      </c>
      <c r="H11369" s="19" t="n">
        <f aca="false">IF(OR(VLOOKUP(A11369,Personal!$A$6:$F$112,5,FALSE())&lt;&gt;"Sí",N11369="No aplica"),0,'Catàleg GRAE'!D32)</f>
        <v>2</v>
      </c>
      <c r="I11369" s="20"/>
      <c r="J11369" s="20"/>
      <c r="K11369" s="20"/>
      <c r="L11369" s="21"/>
      <c r="M11369" s="21"/>
      <c r="N11369" s="20"/>
      <c r="O11369" s="20"/>
      <c r="P11369" s="19" t="str">
        <f aca="false">IF(I11369="","",I11369-H11369)</f>
        <v/>
      </c>
      <c r="Q11369" s="19" t="str">
        <f aca="true">IF(B11369="","",IF(N11369="No aplica","No aplica",IF(I11369="","Pendent",IF(N11369="Per substituir","Substituir",IF(OR(N11369="No localitzat",N11369="No lliurat"),"Reposar",IF(I11369&lt;H11369,"Reposar",IF(I11369&gt;H11369,"Revisar excedent",IF(AND(G11369="Sí",M11369&lt;&gt;"",M11369&lt;TODAY()),"EPI caducat",IF(AND(G11369="Sí",M11369&lt;&gt;"",M11369&lt;=TODAY()+90),"EPI caduca ≤90 dies",IF(OR(N11369="Deteriorat usable",N11369="Revisió necessària"),"Revisar","OK"))))))))))</f>
      </c>
      <c r="R11369" s="20"/>
    </row>
    <row r="11370" customFormat="false" ht="15" hidden="false" customHeight="false" outlineLevel="0" collapsed="false">
      <c r="A11370" s="19" t="n">
        <v>105</v>
      </c>
      <c r="B11370" s="19" t="n">
        <f aca="false">IFERROR(VLOOKUP(A11370,Personal!$A$6:$F$112,2,FALSE()),"")</f>
        <v>0</v>
      </c>
      <c r="C11370" s="19" t="n">
        <f aca="false">IFERROR(VLOOKUP(A11370,Personal!$A$6:$F$112,3,FALSE()),"")</f>
        <v>0</v>
      </c>
      <c r="D11370" s="19" t="s">
        <v>83</v>
      </c>
      <c r="E11370" s="19" t="s">
        <v>90</v>
      </c>
      <c r="F11370" s="19" t="s">
        <v>91</v>
      </c>
      <c r="G11370" s="19" t="s">
        <v>291</v>
      </c>
      <c r="H11370" s="19" t="n">
        <f aca="false">IF(OR(VLOOKUP(A11370,Personal!$A$6:$F$112,5,FALSE())&lt;&gt;"Sí",N11370="No aplica"),0,'Catàleg GRAE'!D33)</f>
        <v>1</v>
      </c>
      <c r="I11370" s="20"/>
      <c r="J11370" s="20"/>
      <c r="K11370" s="20"/>
      <c r="L11370" s="21"/>
      <c r="M11370" s="21"/>
      <c r="N11370" s="20"/>
      <c r="O11370" s="20"/>
      <c r="P11370" s="19" t="str">
        <f aca="false">IF(I11370="","",I11370-H11370)</f>
        <v/>
      </c>
      <c r="Q11370" s="19" t="str">
        <f aca="true">IF(B11370="","",IF(N11370="No aplica","No aplica",IF(I11370="","Pendent",IF(N11370="Per substituir","Substituir",IF(OR(N11370="No localitzat",N11370="No lliurat"),"Reposar",IF(I11370&lt;H11370,"Reposar",IF(I11370&gt;H11370,"Revisar excedent",IF(AND(G11370="Sí",M11370&lt;&gt;"",M11370&lt;TODAY()),"EPI caducat",IF(AND(G11370="Sí",M11370&lt;&gt;"",M11370&lt;=TODAY()+90),"EPI caduca ≤90 dies",IF(OR(N11370="Deteriorat usable",N11370="Revisió necessària"),"Revisar","OK"))))))))))</f>
      </c>
      <c r="R11370" s="20"/>
    </row>
    <row r="11371" customFormat="false" ht="15" hidden="false" customHeight="false" outlineLevel="0" collapsed="false">
      <c r="A11371" s="19" t="n">
        <v>105</v>
      </c>
      <c r="B11371" s="19" t="n">
        <f aca="false">IFERROR(VLOOKUP(A11371,Personal!$A$6:$F$112,2,FALSE()),"")</f>
        <v>0</v>
      </c>
      <c r="C11371" s="19" t="n">
        <f aca="false">IFERROR(VLOOKUP(A11371,Personal!$A$6:$F$112,3,FALSE()),"")</f>
        <v>0</v>
      </c>
      <c r="D11371" s="19" t="s">
        <v>40</v>
      </c>
      <c r="E11371" s="19" t="s">
        <v>92</v>
      </c>
      <c r="F11371" s="19" t="s">
        <v>93</v>
      </c>
      <c r="G11371" s="19" t="s">
        <v>291</v>
      </c>
      <c r="H11371" s="19" t="n">
        <f aca="false">IF(OR(VLOOKUP(A11371,Personal!$A$6:$F$112,5,FALSE())&lt;&gt;"Sí",N11371="No aplica"),0,'Catàleg GRAE'!D34)</f>
        <v>1</v>
      </c>
      <c r="I11371" s="20"/>
      <c r="J11371" s="20"/>
      <c r="K11371" s="20"/>
      <c r="L11371" s="21"/>
      <c r="M11371" s="21"/>
      <c r="N11371" s="20"/>
      <c r="O11371" s="20"/>
      <c r="P11371" s="19" t="str">
        <f aca="false">IF(I11371="","",I11371-H11371)</f>
        <v/>
      </c>
      <c r="Q11371" s="19" t="str">
        <f aca="true">IF(B11371="","",IF(N11371="No aplica","No aplica",IF(I11371="","Pendent",IF(N11371="Per substituir","Substituir",IF(OR(N11371="No localitzat",N11371="No lliurat"),"Reposar",IF(I11371&lt;H11371,"Reposar",IF(I11371&gt;H11371,"Revisar excedent",IF(AND(G11371="Sí",M11371&lt;&gt;"",M11371&lt;TODAY()),"EPI caducat",IF(AND(G11371="Sí",M11371&lt;&gt;"",M11371&lt;=TODAY()+90),"EPI caduca ≤90 dies",IF(OR(N11371="Deteriorat usable",N11371="Revisió necessària"),"Revisar","OK"))))))))))</f>
      </c>
      <c r="R11371" s="20"/>
    </row>
    <row r="11372" customFormat="false" ht="15" hidden="false" customHeight="false" outlineLevel="0" collapsed="false">
      <c r="A11372" s="19" t="n">
        <v>105</v>
      </c>
      <c r="B11372" s="19" t="n">
        <f aca="false">IFERROR(VLOOKUP(A11372,Personal!$A$6:$F$112,2,FALSE()),"")</f>
        <v>0</v>
      </c>
      <c r="C11372" s="19" t="n">
        <f aca="false">IFERROR(VLOOKUP(A11372,Personal!$A$6:$F$112,3,FALSE()),"")</f>
        <v>0</v>
      </c>
      <c r="D11372" s="19" t="s">
        <v>94</v>
      </c>
      <c r="E11372" s="19" t="s">
        <v>95</v>
      </c>
      <c r="F11372" s="19" t="s">
        <v>96</v>
      </c>
      <c r="G11372" s="19" t="s">
        <v>291</v>
      </c>
      <c r="H11372" s="19" t="n">
        <f aca="false">IF(OR(VLOOKUP(A11372,Personal!$A$6:$F$112,5,FALSE())&lt;&gt;"Sí",N11372="No aplica"),0,'Catàleg GRAE'!D35)</f>
        <v>1</v>
      </c>
      <c r="I11372" s="20"/>
      <c r="J11372" s="20"/>
      <c r="K11372" s="20"/>
      <c r="L11372" s="21"/>
      <c r="M11372" s="21"/>
      <c r="N11372" s="20"/>
      <c r="O11372" s="20"/>
      <c r="P11372" s="19" t="str">
        <f aca="false">IF(I11372="","",I11372-H11372)</f>
        <v/>
      </c>
      <c r="Q11372" s="19" t="str">
        <f aca="true">IF(B11372="","",IF(N11372="No aplica","No aplica",IF(I11372="","Pendent",IF(N11372="Per substituir","Substituir",IF(OR(N11372="No localitzat",N11372="No lliurat"),"Reposar",IF(I11372&lt;H11372,"Reposar",IF(I11372&gt;H11372,"Revisar excedent",IF(AND(G11372="Sí",M11372&lt;&gt;"",M11372&lt;TODAY()),"EPI caducat",IF(AND(G11372="Sí",M11372&lt;&gt;"",M11372&lt;=TODAY()+90),"EPI caduca ≤90 dies",IF(OR(N11372="Deteriorat usable",N11372="Revisió necessària"),"Revisar","OK"))))))))))</f>
      </c>
      <c r="R11372" s="20"/>
    </row>
    <row r="11373" customFormat="false" ht="15" hidden="false" customHeight="false" outlineLevel="0" collapsed="false">
      <c r="A11373" s="19" t="n">
        <v>105</v>
      </c>
      <c r="B11373" s="19" t="n">
        <f aca="false">IFERROR(VLOOKUP(A11373,Personal!$A$6:$F$112,2,FALSE()),"")</f>
        <v>0</v>
      </c>
      <c r="C11373" s="19" t="n">
        <f aca="false">IFERROR(VLOOKUP(A11373,Personal!$A$6:$F$112,3,FALSE()),"")</f>
        <v>0</v>
      </c>
      <c r="D11373" s="19" t="s">
        <v>97</v>
      </c>
      <c r="E11373" s="19" t="s">
        <v>98</v>
      </c>
      <c r="F11373" s="19" t="s">
        <v>99</v>
      </c>
      <c r="G11373" s="19" t="s">
        <v>291</v>
      </c>
      <c r="H11373" s="19" t="n">
        <f aca="false">IF(OR(VLOOKUP(A11373,Personal!$A$6:$F$112,5,FALSE())&lt;&gt;"Sí",N11373="No aplica"),0,'Catàleg GRAE'!D36)</f>
        <v>3</v>
      </c>
      <c r="I11373" s="20"/>
      <c r="J11373" s="20"/>
      <c r="K11373" s="20"/>
      <c r="L11373" s="21"/>
      <c r="M11373" s="21"/>
      <c r="N11373" s="20"/>
      <c r="O11373" s="20"/>
      <c r="P11373" s="19" t="str">
        <f aca="false">IF(I11373="","",I11373-H11373)</f>
        <v/>
      </c>
      <c r="Q11373" s="19" t="str">
        <f aca="true">IF(B11373="","",IF(N11373="No aplica","No aplica",IF(I11373="","Pendent",IF(N11373="Per substituir","Substituir",IF(OR(N11373="No localitzat",N11373="No lliurat"),"Reposar",IF(I11373&lt;H11373,"Reposar",IF(I11373&gt;H11373,"Revisar excedent",IF(AND(G11373="Sí",M11373&lt;&gt;"",M11373&lt;TODAY()),"EPI caducat",IF(AND(G11373="Sí",M11373&lt;&gt;"",M11373&lt;=TODAY()+90),"EPI caduca ≤90 dies",IF(OR(N11373="Deteriorat usable",N11373="Revisió necessària"),"Revisar","OK"))))))))))</f>
      </c>
      <c r="R11373" s="20"/>
    </row>
    <row r="11374" customFormat="false" ht="15" hidden="false" customHeight="false" outlineLevel="0" collapsed="false">
      <c r="A11374" s="19" t="n">
        <v>105</v>
      </c>
      <c r="B11374" s="19" t="n">
        <f aca="false">IFERROR(VLOOKUP(A11374,Personal!$A$6:$F$112,2,FALSE()),"")</f>
        <v>0</v>
      </c>
      <c r="C11374" s="19" t="n">
        <f aca="false">IFERROR(VLOOKUP(A11374,Personal!$A$6:$F$112,3,FALSE()),"")</f>
        <v>0</v>
      </c>
      <c r="D11374" s="19" t="s">
        <v>97</v>
      </c>
      <c r="E11374" s="19" t="s">
        <v>100</v>
      </c>
      <c r="F11374" s="19" t="s">
        <v>101</v>
      </c>
      <c r="G11374" s="19" t="s">
        <v>291</v>
      </c>
      <c r="H11374" s="19" t="n">
        <f aca="false">IF(OR(VLOOKUP(A11374,Personal!$A$6:$F$112,5,FALSE())&lt;&gt;"Sí",N11374="No aplica"),0,'Catàleg GRAE'!D37)</f>
        <v>1</v>
      </c>
      <c r="I11374" s="20"/>
      <c r="J11374" s="20"/>
      <c r="K11374" s="20"/>
      <c r="L11374" s="21"/>
      <c r="M11374" s="21"/>
      <c r="N11374" s="20"/>
      <c r="O11374" s="20"/>
      <c r="P11374" s="19" t="str">
        <f aca="false">IF(I11374="","",I11374-H11374)</f>
        <v/>
      </c>
      <c r="Q11374" s="19" t="str">
        <f aca="true">IF(B11374="","",IF(N11374="No aplica","No aplica",IF(I11374="","Pendent",IF(N11374="Per substituir","Substituir",IF(OR(N11374="No localitzat",N11374="No lliurat"),"Reposar",IF(I11374&lt;H11374,"Reposar",IF(I11374&gt;H11374,"Revisar excedent",IF(AND(G11374="Sí",M11374&lt;&gt;"",M11374&lt;TODAY()),"EPI caducat",IF(AND(G11374="Sí",M11374&lt;&gt;"",M11374&lt;=TODAY()+90),"EPI caduca ≤90 dies",IF(OR(N11374="Deteriorat usable",N11374="Revisió necessària"),"Revisar","OK"))))))))))</f>
      </c>
      <c r="R11374" s="20"/>
    </row>
    <row r="11375" customFormat="false" ht="15" hidden="false" customHeight="false" outlineLevel="0" collapsed="false">
      <c r="A11375" s="19" t="n">
        <v>105</v>
      </c>
      <c r="B11375" s="19" t="n">
        <f aca="false">IFERROR(VLOOKUP(A11375,Personal!$A$6:$F$112,2,FALSE()),"")</f>
        <v>0</v>
      </c>
      <c r="C11375" s="19" t="n">
        <f aca="false">IFERROR(VLOOKUP(A11375,Personal!$A$6:$F$112,3,FALSE()),"")</f>
        <v>0</v>
      </c>
      <c r="D11375" s="19" t="s">
        <v>102</v>
      </c>
      <c r="E11375" s="19" t="s">
        <v>103</v>
      </c>
      <c r="F11375" s="19" t="s">
        <v>104</v>
      </c>
      <c r="G11375" s="19" t="s">
        <v>291</v>
      </c>
      <c r="H11375" s="19" t="n">
        <f aca="false">IF(OR(VLOOKUP(A11375,Personal!$A$6:$F$112,5,FALSE())&lt;&gt;"Sí",N11375="No aplica"),0,'Catàleg GRAE'!D38)</f>
        <v>1</v>
      </c>
      <c r="I11375" s="20"/>
      <c r="J11375" s="20"/>
      <c r="K11375" s="20"/>
      <c r="L11375" s="21"/>
      <c r="M11375" s="21"/>
      <c r="N11375" s="20"/>
      <c r="O11375" s="20"/>
      <c r="P11375" s="19" t="str">
        <f aca="false">IF(I11375="","",I11375-H11375)</f>
        <v/>
      </c>
      <c r="Q11375" s="19" t="str">
        <f aca="true">IF(B11375="","",IF(N11375="No aplica","No aplica",IF(I11375="","Pendent",IF(N11375="Per substituir","Substituir",IF(OR(N11375="No localitzat",N11375="No lliurat"),"Reposar",IF(I11375&lt;H11375,"Reposar",IF(I11375&gt;H11375,"Revisar excedent",IF(AND(G11375="Sí",M11375&lt;&gt;"",M11375&lt;TODAY()),"EPI caducat",IF(AND(G11375="Sí",M11375&lt;&gt;"",M11375&lt;=TODAY()+90),"EPI caduca ≤90 dies",IF(OR(N11375="Deteriorat usable",N11375="Revisió necessària"),"Revisar","OK"))))))))))</f>
      </c>
      <c r="R11375" s="20"/>
    </row>
    <row r="11376" customFormat="false" ht="15" hidden="false" customHeight="false" outlineLevel="0" collapsed="false">
      <c r="A11376" s="19" t="n">
        <v>105</v>
      </c>
      <c r="B11376" s="19" t="n">
        <f aca="false">IFERROR(VLOOKUP(A11376,Personal!$A$6:$F$112,2,FALSE()),"")</f>
        <v>0</v>
      </c>
      <c r="C11376" s="19" t="n">
        <f aca="false">IFERROR(VLOOKUP(A11376,Personal!$A$6:$F$112,3,FALSE()),"")</f>
        <v>0</v>
      </c>
      <c r="D11376" s="19" t="s">
        <v>97</v>
      </c>
      <c r="E11376" s="19" t="s">
        <v>105</v>
      </c>
      <c r="F11376" s="19" t="s">
        <v>106</v>
      </c>
      <c r="G11376" s="19" t="s">
        <v>291</v>
      </c>
      <c r="H11376" s="19" t="n">
        <f aca="false">IF(OR(VLOOKUP(A11376,Personal!$A$6:$F$112,5,FALSE())&lt;&gt;"Sí",N11376="No aplica"),0,'Catàleg GRAE'!D39)</f>
        <v>3</v>
      </c>
      <c r="I11376" s="20"/>
      <c r="J11376" s="20"/>
      <c r="K11376" s="20"/>
      <c r="L11376" s="21"/>
      <c r="M11376" s="21"/>
      <c r="N11376" s="20"/>
      <c r="O11376" s="20"/>
      <c r="P11376" s="19" t="str">
        <f aca="false">IF(I11376="","",I11376-H11376)</f>
        <v/>
      </c>
      <c r="Q11376" s="19" t="str">
        <f aca="true">IF(B11376="","",IF(N11376="No aplica","No aplica",IF(I11376="","Pendent",IF(N11376="Per substituir","Substituir",IF(OR(N11376="No localitzat",N11376="No lliurat"),"Reposar",IF(I11376&lt;H11376,"Reposar",IF(I11376&gt;H11376,"Revisar excedent",IF(AND(G11376="Sí",M11376&lt;&gt;"",M11376&lt;TODAY()),"EPI caducat",IF(AND(G11376="Sí",M11376&lt;&gt;"",M11376&lt;=TODAY()+90),"EPI caduca ≤90 dies",IF(OR(N11376="Deteriorat usable",N11376="Revisió necessària"),"Revisar","OK"))))))))))</f>
      </c>
      <c r="R11376" s="20"/>
    </row>
    <row r="11377" customFormat="false" ht="15" hidden="false" customHeight="false" outlineLevel="0" collapsed="false">
      <c r="A11377" s="19" t="n">
        <v>105</v>
      </c>
      <c r="B11377" s="19" t="n">
        <f aca="false">IFERROR(VLOOKUP(A11377,Personal!$A$6:$F$112,2,FALSE()),"")</f>
        <v>0</v>
      </c>
      <c r="C11377" s="19" t="n">
        <f aca="false">IFERROR(VLOOKUP(A11377,Personal!$A$6:$F$112,3,FALSE()),"")</f>
        <v>0</v>
      </c>
      <c r="D11377" s="19" t="s">
        <v>97</v>
      </c>
      <c r="E11377" s="19" t="s">
        <v>105</v>
      </c>
      <c r="F11377" s="19" t="s">
        <v>107</v>
      </c>
      <c r="G11377" s="19" t="s">
        <v>291</v>
      </c>
      <c r="H11377" s="19" t="n">
        <f aca="false">IF(OR(VLOOKUP(A11377,Personal!$A$6:$F$112,5,FALSE())&lt;&gt;"Sí",N11377="No aplica"),0,'Catàleg GRAE'!D40)</f>
        <v>3</v>
      </c>
      <c r="I11377" s="20"/>
      <c r="J11377" s="20"/>
      <c r="K11377" s="20"/>
      <c r="L11377" s="21"/>
      <c r="M11377" s="21"/>
      <c r="N11377" s="20"/>
      <c r="O11377" s="20"/>
      <c r="P11377" s="19" t="str">
        <f aca="false">IF(I11377="","",I11377-H11377)</f>
        <v/>
      </c>
      <c r="Q11377" s="19" t="str">
        <f aca="true">IF(B11377="","",IF(N11377="No aplica","No aplica",IF(I11377="","Pendent",IF(N11377="Per substituir","Substituir",IF(OR(N11377="No localitzat",N11377="No lliurat"),"Reposar",IF(I11377&lt;H11377,"Reposar",IF(I11377&gt;H11377,"Revisar excedent",IF(AND(G11377="Sí",M11377&lt;&gt;"",M11377&lt;TODAY()),"EPI caducat",IF(AND(G11377="Sí",M11377&lt;&gt;"",M11377&lt;=TODAY()+90),"EPI caduca ≤90 dies",IF(OR(N11377="Deteriorat usable",N11377="Revisió necessària"),"Revisar","OK"))))))))))</f>
      </c>
      <c r="R11377" s="20"/>
    </row>
    <row r="11378" customFormat="false" ht="15" hidden="false" customHeight="false" outlineLevel="0" collapsed="false">
      <c r="A11378" s="19" t="n">
        <v>105</v>
      </c>
      <c r="B11378" s="19" t="n">
        <f aca="false">IFERROR(VLOOKUP(A11378,Personal!$A$6:$F$112,2,FALSE()),"")</f>
        <v>0</v>
      </c>
      <c r="C11378" s="19" t="n">
        <f aca="false">IFERROR(VLOOKUP(A11378,Personal!$A$6:$F$112,3,FALSE()),"")</f>
        <v>0</v>
      </c>
      <c r="D11378" s="19" t="s">
        <v>97</v>
      </c>
      <c r="E11378" s="19" t="s">
        <v>108</v>
      </c>
      <c r="F11378" s="19" t="s">
        <v>109</v>
      </c>
      <c r="G11378" s="19" t="s">
        <v>291</v>
      </c>
      <c r="H11378" s="19" t="n">
        <f aca="false">IF(OR(VLOOKUP(A11378,Personal!$A$6:$F$112,5,FALSE())&lt;&gt;"Sí",N11378="No aplica"),0,'Catàleg GRAE'!D41)</f>
        <v>2</v>
      </c>
      <c r="I11378" s="20"/>
      <c r="J11378" s="20"/>
      <c r="K11378" s="20"/>
      <c r="L11378" s="21"/>
      <c r="M11378" s="21"/>
      <c r="N11378" s="20"/>
      <c r="O11378" s="20"/>
      <c r="P11378" s="19" t="str">
        <f aca="false">IF(I11378="","",I11378-H11378)</f>
        <v/>
      </c>
      <c r="Q11378" s="19" t="str">
        <f aca="true">IF(B11378="","",IF(N11378="No aplica","No aplica",IF(I11378="","Pendent",IF(N11378="Per substituir","Substituir",IF(OR(N11378="No localitzat",N11378="No lliurat"),"Reposar",IF(I11378&lt;H11378,"Reposar",IF(I11378&gt;H11378,"Revisar excedent",IF(AND(G11378="Sí",M11378&lt;&gt;"",M11378&lt;TODAY()),"EPI caducat",IF(AND(G11378="Sí",M11378&lt;&gt;"",M11378&lt;=TODAY()+90),"EPI caduca ≤90 dies",IF(OR(N11378="Deteriorat usable",N11378="Revisió necessària"),"Revisar","OK"))))))))))</f>
      </c>
      <c r="R11378" s="20"/>
    </row>
    <row r="11379" customFormat="false" ht="15" hidden="false" customHeight="false" outlineLevel="0" collapsed="false">
      <c r="A11379" s="19" t="n">
        <v>105</v>
      </c>
      <c r="B11379" s="19" t="n">
        <f aca="false">IFERROR(VLOOKUP(A11379,Personal!$A$6:$F$112,2,FALSE()),"")</f>
        <v>0</v>
      </c>
      <c r="C11379" s="19" t="n">
        <f aca="false">IFERROR(VLOOKUP(A11379,Personal!$A$6:$F$112,3,FALSE()),"")</f>
        <v>0</v>
      </c>
      <c r="D11379" s="19" t="s">
        <v>97</v>
      </c>
      <c r="E11379" s="19" t="s">
        <v>110</v>
      </c>
      <c r="F11379" s="19" t="s">
        <v>111</v>
      </c>
      <c r="G11379" s="19" t="s">
        <v>291</v>
      </c>
      <c r="H11379" s="19" t="n">
        <f aca="false">IF(OR(VLOOKUP(A11379,Personal!$A$6:$F$112,5,FALSE())&lt;&gt;"Sí",N11379="No aplica"),0,'Catàleg GRAE'!D42)</f>
        <v>1</v>
      </c>
      <c r="I11379" s="20"/>
      <c r="J11379" s="20"/>
      <c r="K11379" s="20"/>
      <c r="L11379" s="21"/>
      <c r="M11379" s="21"/>
      <c r="N11379" s="20"/>
      <c r="O11379" s="20"/>
      <c r="P11379" s="19" t="str">
        <f aca="false">IF(I11379="","",I11379-H11379)</f>
        <v/>
      </c>
      <c r="Q11379" s="19" t="str">
        <f aca="true">IF(B11379="","",IF(N11379="No aplica","No aplica",IF(I11379="","Pendent",IF(N11379="Per substituir","Substituir",IF(OR(N11379="No localitzat",N11379="No lliurat"),"Reposar",IF(I11379&lt;H11379,"Reposar",IF(I11379&gt;H11379,"Revisar excedent",IF(AND(G11379="Sí",M11379&lt;&gt;"",M11379&lt;TODAY()),"EPI caducat",IF(AND(G11379="Sí",M11379&lt;&gt;"",M11379&lt;=TODAY()+90),"EPI caduca ≤90 dies",IF(OR(N11379="Deteriorat usable",N11379="Revisió necessària"),"Revisar","OK"))))))))))</f>
      </c>
      <c r="R11379" s="20"/>
    </row>
    <row r="11380" customFormat="false" ht="15" hidden="false" customHeight="false" outlineLevel="0" collapsed="false">
      <c r="A11380" s="19" t="n">
        <v>105</v>
      </c>
      <c r="B11380" s="19" t="n">
        <f aca="false">IFERROR(VLOOKUP(A11380,Personal!$A$6:$F$112,2,FALSE()),"")</f>
        <v>0</v>
      </c>
      <c r="C11380" s="19" t="n">
        <f aca="false">IFERROR(VLOOKUP(A11380,Personal!$A$6:$F$112,3,FALSE()),"")</f>
        <v>0</v>
      </c>
      <c r="D11380" s="19" t="s">
        <v>112</v>
      </c>
      <c r="E11380" s="19" t="s">
        <v>113</v>
      </c>
      <c r="F11380" s="19" t="s">
        <v>114</v>
      </c>
      <c r="G11380" s="19" t="s">
        <v>291</v>
      </c>
      <c r="H11380" s="19" t="n">
        <f aca="false">IF(OR(VLOOKUP(A11380,Personal!$A$6:$F$112,5,FALSE())&lt;&gt;"Sí",N11380="No aplica"),0,'Catàleg GRAE'!D43)</f>
        <v>2</v>
      </c>
      <c r="I11380" s="20"/>
      <c r="J11380" s="20"/>
      <c r="K11380" s="20"/>
      <c r="L11380" s="21"/>
      <c r="M11380" s="21"/>
      <c r="N11380" s="20"/>
      <c r="O11380" s="20"/>
      <c r="P11380" s="19" t="str">
        <f aca="false">IF(I11380="","",I11380-H11380)</f>
        <v/>
      </c>
      <c r="Q11380" s="19" t="str">
        <f aca="true">IF(B11380="","",IF(N11380="No aplica","No aplica",IF(I11380="","Pendent",IF(N11380="Per substituir","Substituir",IF(OR(N11380="No localitzat",N11380="No lliurat"),"Reposar",IF(I11380&lt;H11380,"Reposar",IF(I11380&gt;H11380,"Revisar excedent",IF(AND(G11380="Sí",M11380&lt;&gt;"",M11380&lt;TODAY()),"EPI caducat",IF(AND(G11380="Sí",M11380&lt;&gt;"",M11380&lt;=TODAY()+90),"EPI caduca ≤90 dies",IF(OR(N11380="Deteriorat usable",N11380="Revisió necessària"),"Revisar","OK"))))))))))</f>
      </c>
      <c r="R11380" s="20"/>
    </row>
    <row r="11381" customFormat="false" ht="15" hidden="false" customHeight="false" outlineLevel="0" collapsed="false">
      <c r="A11381" s="19" t="n">
        <v>105</v>
      </c>
      <c r="B11381" s="19" t="n">
        <f aca="false">IFERROR(VLOOKUP(A11381,Personal!$A$6:$F$112,2,FALSE()),"")</f>
        <v>0</v>
      </c>
      <c r="C11381" s="19" t="n">
        <f aca="false">IFERROR(VLOOKUP(A11381,Personal!$A$6:$F$112,3,FALSE()),"")</f>
        <v>0</v>
      </c>
      <c r="D11381" s="19" t="s">
        <v>102</v>
      </c>
      <c r="E11381" s="19" t="s">
        <v>115</v>
      </c>
      <c r="F11381" s="19" t="s">
        <v>116</v>
      </c>
      <c r="G11381" s="19" t="s">
        <v>291</v>
      </c>
      <c r="H11381" s="19" t="n">
        <f aca="false">IF(OR(VLOOKUP(A11381,Personal!$A$6:$F$112,5,FALSE())&lt;&gt;"Sí",N11381="No aplica"),0,'Catàleg GRAE'!D44)</f>
        <v>1</v>
      </c>
      <c r="I11381" s="20"/>
      <c r="J11381" s="20"/>
      <c r="K11381" s="20"/>
      <c r="L11381" s="21"/>
      <c r="M11381" s="21"/>
      <c r="N11381" s="20"/>
      <c r="O11381" s="20"/>
      <c r="P11381" s="19" t="str">
        <f aca="false">IF(I11381="","",I11381-H11381)</f>
        <v/>
      </c>
      <c r="Q11381" s="19" t="str">
        <f aca="true">IF(B11381="","",IF(N11381="No aplica","No aplica",IF(I11381="","Pendent",IF(N11381="Per substituir","Substituir",IF(OR(N11381="No localitzat",N11381="No lliurat"),"Reposar",IF(I11381&lt;H11381,"Reposar",IF(I11381&gt;H11381,"Revisar excedent",IF(AND(G11381="Sí",M11381&lt;&gt;"",M11381&lt;TODAY()),"EPI caducat",IF(AND(G11381="Sí",M11381&lt;&gt;"",M11381&lt;=TODAY()+90),"EPI caduca ≤90 dies",IF(OR(N11381="Deteriorat usable",N11381="Revisió necessària"),"Revisar","OK"))))))))))</f>
      </c>
      <c r="R11381" s="20"/>
    </row>
    <row r="11382" customFormat="false" ht="15" hidden="false" customHeight="false" outlineLevel="0" collapsed="false">
      <c r="A11382" s="19" t="n">
        <v>105</v>
      </c>
      <c r="B11382" s="19" t="n">
        <f aca="false">IFERROR(VLOOKUP(A11382,Personal!$A$6:$F$112,2,FALSE()),"")</f>
        <v>0</v>
      </c>
      <c r="C11382" s="19" t="n">
        <f aca="false">IFERROR(VLOOKUP(A11382,Personal!$A$6:$F$112,3,FALSE()),"")</f>
        <v>0</v>
      </c>
      <c r="D11382" s="19" t="s">
        <v>102</v>
      </c>
      <c r="E11382" s="19" t="s">
        <v>117</v>
      </c>
      <c r="F11382" s="19" t="s">
        <v>118</v>
      </c>
      <c r="G11382" s="19" t="s">
        <v>272</v>
      </c>
      <c r="H11382" s="19" t="n">
        <f aca="false">IF(OR(VLOOKUP(A11382,Personal!$A$6:$F$112,5,FALSE())&lt;&gt;"Sí",N11382="No aplica"),0,'Catàleg GRAE'!D45)</f>
        <v>1</v>
      </c>
      <c r="I11382" s="20"/>
      <c r="J11382" s="20"/>
      <c r="K11382" s="20"/>
      <c r="L11382" s="21"/>
      <c r="M11382" s="21"/>
      <c r="N11382" s="20"/>
      <c r="O11382" s="20"/>
      <c r="P11382" s="19" t="str">
        <f aca="false">IF(I11382="","",I11382-H11382)</f>
        <v/>
      </c>
      <c r="Q11382" s="19" t="str">
        <f aca="true">IF(B11382="","",IF(N11382="No aplica","No aplica",IF(I11382="","Pendent",IF(N11382="Per substituir","Substituir",IF(OR(N11382="No localitzat",N11382="No lliurat"),"Reposar",IF(I11382&lt;H11382,"Reposar",IF(I11382&gt;H11382,"Revisar excedent",IF(AND(G11382="Sí",M11382&lt;&gt;"",M11382&lt;TODAY()),"EPI caducat",IF(AND(G11382="Sí",M11382&lt;&gt;"",M11382&lt;=TODAY()+90),"EPI caduca ≤90 dies",IF(OR(N11382="Deteriorat usable",N11382="Revisió necessària"),"Revisar","OK"))))))))))</f>
      </c>
      <c r="R11382" s="20"/>
    </row>
    <row r="11383" customFormat="false" ht="15" hidden="false" customHeight="false" outlineLevel="0" collapsed="false">
      <c r="A11383" s="19" t="n">
        <v>105</v>
      </c>
      <c r="B11383" s="19" t="n">
        <f aca="false">IFERROR(VLOOKUP(A11383,Personal!$A$6:$F$112,2,FALSE()),"")</f>
        <v>0</v>
      </c>
      <c r="C11383" s="19" t="n">
        <f aca="false">IFERROR(VLOOKUP(A11383,Personal!$A$6:$F$112,3,FALSE()),"")</f>
        <v>0</v>
      </c>
      <c r="D11383" s="19" t="s">
        <v>102</v>
      </c>
      <c r="E11383" s="19" t="s">
        <v>119</v>
      </c>
      <c r="F11383" s="19" t="s">
        <v>120</v>
      </c>
      <c r="G11383" s="19" t="s">
        <v>272</v>
      </c>
      <c r="H11383" s="19" t="n">
        <f aca="false">IF(OR(VLOOKUP(A11383,Personal!$A$6:$F$112,5,FALSE())&lt;&gt;"Sí",N11383="No aplica"),0,'Catàleg GRAE'!D46)</f>
        <v>1</v>
      </c>
      <c r="I11383" s="20"/>
      <c r="J11383" s="20"/>
      <c r="K11383" s="20"/>
      <c r="L11383" s="21"/>
      <c r="M11383" s="21"/>
      <c r="N11383" s="20"/>
      <c r="O11383" s="20"/>
      <c r="P11383" s="19" t="str">
        <f aca="false">IF(I11383="","",I11383-H11383)</f>
        <v/>
      </c>
      <c r="Q11383" s="19" t="str">
        <f aca="true">IF(B11383="","",IF(N11383="No aplica","No aplica",IF(I11383="","Pendent",IF(N11383="Per substituir","Substituir",IF(OR(N11383="No localitzat",N11383="No lliurat"),"Reposar",IF(I11383&lt;H11383,"Reposar",IF(I11383&gt;H11383,"Revisar excedent",IF(AND(G11383="Sí",M11383&lt;&gt;"",M11383&lt;TODAY()),"EPI caducat",IF(AND(G11383="Sí",M11383&lt;&gt;"",M11383&lt;=TODAY()+90),"EPI caduca ≤90 dies",IF(OR(N11383="Deteriorat usable",N11383="Revisió necessària"),"Revisar","OK"))))))))))</f>
      </c>
      <c r="R11383" s="20"/>
    </row>
    <row r="11384" customFormat="false" ht="15" hidden="false" customHeight="false" outlineLevel="0" collapsed="false">
      <c r="A11384" s="19" t="n">
        <v>105</v>
      </c>
      <c r="B11384" s="19" t="n">
        <f aca="false">IFERROR(VLOOKUP(A11384,Personal!$A$6:$F$112,2,FALSE()),"")</f>
        <v>0</v>
      </c>
      <c r="C11384" s="19" t="n">
        <f aca="false">IFERROR(VLOOKUP(A11384,Personal!$A$6:$F$112,3,FALSE()),"")</f>
        <v>0</v>
      </c>
      <c r="D11384" s="19" t="s">
        <v>97</v>
      </c>
      <c r="E11384" s="19" t="s">
        <v>121</v>
      </c>
      <c r="F11384" s="19" t="s">
        <v>122</v>
      </c>
      <c r="G11384" s="19" t="s">
        <v>291</v>
      </c>
      <c r="H11384" s="19" t="n">
        <f aca="false">IF(OR(VLOOKUP(A11384,Personal!$A$6:$F$112,5,FALSE())&lt;&gt;"Sí",N11384="No aplica"),0,'Catàleg GRAE'!D47)</f>
        <v>1</v>
      </c>
      <c r="I11384" s="20"/>
      <c r="J11384" s="20"/>
      <c r="K11384" s="20"/>
      <c r="L11384" s="21"/>
      <c r="M11384" s="21"/>
      <c r="N11384" s="20"/>
      <c r="O11384" s="20"/>
      <c r="P11384" s="19" t="str">
        <f aca="false">IF(I11384="","",I11384-H11384)</f>
        <v/>
      </c>
      <c r="Q11384" s="19" t="str">
        <f aca="true">IF(B11384="","",IF(N11384="No aplica","No aplica",IF(I11384="","Pendent",IF(N11384="Per substituir","Substituir",IF(OR(N11384="No localitzat",N11384="No lliurat"),"Reposar",IF(I11384&lt;H11384,"Reposar",IF(I11384&gt;H11384,"Revisar excedent",IF(AND(G11384="Sí",M11384&lt;&gt;"",M11384&lt;TODAY()),"EPI caducat",IF(AND(G11384="Sí",M11384&lt;&gt;"",M11384&lt;=TODAY()+90),"EPI caduca ≤90 dies",IF(OR(N11384="Deteriorat usable",N11384="Revisió necessària"),"Revisar","OK"))))))))))</f>
      </c>
      <c r="R11384" s="20"/>
    </row>
    <row r="11385" customFormat="false" ht="15" hidden="false" customHeight="false" outlineLevel="0" collapsed="false">
      <c r="A11385" s="19" t="n">
        <v>105</v>
      </c>
      <c r="B11385" s="19" t="n">
        <f aca="false">IFERROR(VLOOKUP(A11385,Personal!$A$6:$F$112,2,FALSE()),"")</f>
        <v>0</v>
      </c>
      <c r="C11385" s="19" t="n">
        <f aca="false">IFERROR(VLOOKUP(A11385,Personal!$A$6:$F$112,3,FALSE()),"")</f>
        <v>0</v>
      </c>
      <c r="D11385" s="19" t="s">
        <v>97</v>
      </c>
      <c r="E11385" s="19" t="s">
        <v>123</v>
      </c>
      <c r="F11385" s="19" t="s">
        <v>124</v>
      </c>
      <c r="G11385" s="19" t="s">
        <v>291</v>
      </c>
      <c r="H11385" s="19" t="n">
        <f aca="false">IF(OR(VLOOKUP(A11385,Personal!$A$6:$F$112,5,FALSE())&lt;&gt;"Sí",N11385="No aplica"),0,'Catàleg GRAE'!D48)</f>
        <v>1</v>
      </c>
      <c r="I11385" s="20"/>
      <c r="J11385" s="20"/>
      <c r="K11385" s="20"/>
      <c r="L11385" s="21"/>
      <c r="M11385" s="21"/>
      <c r="N11385" s="20"/>
      <c r="O11385" s="20"/>
      <c r="P11385" s="19" t="str">
        <f aca="false">IF(I11385="","",I11385-H11385)</f>
        <v/>
      </c>
      <c r="Q11385" s="19" t="str">
        <f aca="true">IF(B11385="","",IF(N11385="No aplica","No aplica",IF(I11385="","Pendent",IF(N11385="Per substituir","Substituir",IF(OR(N11385="No localitzat",N11385="No lliurat"),"Reposar",IF(I11385&lt;H11385,"Reposar",IF(I11385&gt;H11385,"Revisar excedent",IF(AND(G11385="Sí",M11385&lt;&gt;"",M11385&lt;TODAY()),"EPI caducat",IF(AND(G11385="Sí",M11385&lt;&gt;"",M11385&lt;=TODAY()+90),"EPI caduca ≤90 dies",IF(OR(N11385="Deteriorat usable",N11385="Revisió necessària"),"Revisar","OK"))))))))))</f>
      </c>
      <c r="R11385" s="20"/>
    </row>
    <row r="11386" customFormat="false" ht="15" hidden="false" customHeight="false" outlineLevel="0" collapsed="false">
      <c r="A11386" s="19" t="n">
        <v>105</v>
      </c>
      <c r="B11386" s="19" t="n">
        <f aca="false">IFERROR(VLOOKUP(A11386,Personal!$A$6:$F$112,2,FALSE()),"")</f>
        <v>0</v>
      </c>
      <c r="C11386" s="19" t="n">
        <f aca="false">IFERROR(VLOOKUP(A11386,Personal!$A$6:$F$112,3,FALSE()),"")</f>
        <v>0</v>
      </c>
      <c r="D11386" s="19" t="s">
        <v>125</v>
      </c>
      <c r="E11386" s="19" t="s">
        <v>126</v>
      </c>
      <c r="F11386" s="19" t="s">
        <v>127</v>
      </c>
      <c r="G11386" s="19" t="s">
        <v>272</v>
      </c>
      <c r="H11386" s="19" t="n">
        <f aca="false">IF(OR(VLOOKUP(A11386,Personal!$A$6:$F$112,5,FALSE())&lt;&gt;"Sí",N11386="No aplica"),0,'Catàleg GRAE'!D49)</f>
        <v>1</v>
      </c>
      <c r="I11386" s="20"/>
      <c r="J11386" s="20"/>
      <c r="K11386" s="20"/>
      <c r="L11386" s="21"/>
      <c r="M11386" s="21"/>
      <c r="N11386" s="20"/>
      <c r="O11386" s="20"/>
      <c r="P11386" s="19" t="str">
        <f aca="false">IF(I11386="","",I11386-H11386)</f>
        <v/>
      </c>
      <c r="Q11386" s="19" t="str">
        <f aca="true">IF(B11386="","",IF(N11386="No aplica","No aplica",IF(I11386="","Pendent",IF(N11386="Per substituir","Substituir",IF(OR(N11386="No localitzat",N11386="No lliurat"),"Reposar",IF(I11386&lt;H11386,"Reposar",IF(I11386&gt;H11386,"Revisar excedent",IF(AND(G11386="Sí",M11386&lt;&gt;"",M11386&lt;TODAY()),"EPI caducat",IF(AND(G11386="Sí",M11386&lt;&gt;"",M11386&lt;=TODAY()+90),"EPI caduca ≤90 dies",IF(OR(N11386="Deteriorat usable",N11386="Revisió necessària"),"Revisar","OK"))))))))))</f>
      </c>
      <c r="R11386" s="20"/>
    </row>
    <row r="11387" customFormat="false" ht="15" hidden="false" customHeight="false" outlineLevel="0" collapsed="false">
      <c r="A11387" s="19" t="n">
        <v>105</v>
      </c>
      <c r="B11387" s="19" t="n">
        <f aca="false">IFERROR(VLOOKUP(A11387,Personal!$A$6:$F$112,2,FALSE()),"")</f>
        <v>0</v>
      </c>
      <c r="C11387" s="19" t="n">
        <f aca="false">IFERROR(VLOOKUP(A11387,Personal!$A$6:$F$112,3,FALSE()),"")</f>
        <v>0</v>
      </c>
      <c r="D11387" s="19" t="s">
        <v>125</v>
      </c>
      <c r="E11387" s="19" t="s">
        <v>128</v>
      </c>
      <c r="F11387" s="19" t="s">
        <v>129</v>
      </c>
      <c r="G11387" s="19" t="s">
        <v>272</v>
      </c>
      <c r="H11387" s="19" t="n">
        <f aca="false">IF(OR(VLOOKUP(A11387,Personal!$A$6:$F$112,5,FALSE())&lt;&gt;"Sí",N11387="No aplica"),0,'Catàleg GRAE'!D50)</f>
        <v>1</v>
      </c>
      <c r="I11387" s="20"/>
      <c r="J11387" s="20"/>
      <c r="K11387" s="20"/>
      <c r="L11387" s="21"/>
      <c r="M11387" s="21"/>
      <c r="N11387" s="20"/>
      <c r="O11387" s="20"/>
      <c r="P11387" s="19" t="str">
        <f aca="false">IF(I11387="","",I11387-H11387)</f>
        <v/>
      </c>
      <c r="Q11387" s="19" t="str">
        <f aca="true">IF(B11387="","",IF(N11387="No aplica","No aplica",IF(I11387="","Pendent",IF(N11387="Per substituir","Substituir",IF(OR(N11387="No localitzat",N11387="No lliurat"),"Reposar",IF(I11387&lt;H11387,"Reposar",IF(I11387&gt;H11387,"Revisar excedent",IF(AND(G11387="Sí",M11387&lt;&gt;"",M11387&lt;TODAY()),"EPI caducat",IF(AND(G11387="Sí",M11387&lt;&gt;"",M11387&lt;=TODAY()+90),"EPI caduca ≤90 dies",IF(OR(N11387="Deteriorat usable",N11387="Revisió necessària"),"Revisar","OK"))))))))))</f>
      </c>
      <c r="R11387" s="20"/>
    </row>
    <row r="11388" customFormat="false" ht="15" hidden="false" customHeight="false" outlineLevel="0" collapsed="false">
      <c r="A11388" s="19" t="n">
        <v>105</v>
      </c>
      <c r="B11388" s="19" t="n">
        <f aca="false">IFERROR(VLOOKUP(A11388,Personal!$A$6:$F$112,2,FALSE()),"")</f>
        <v>0</v>
      </c>
      <c r="C11388" s="19" t="n">
        <f aca="false">IFERROR(VLOOKUP(A11388,Personal!$A$6:$F$112,3,FALSE()),"")</f>
        <v>0</v>
      </c>
      <c r="D11388" s="19" t="s">
        <v>125</v>
      </c>
      <c r="E11388" s="19" t="s">
        <v>130</v>
      </c>
      <c r="F11388" s="19" t="s">
        <v>131</v>
      </c>
      <c r="G11388" s="19" t="s">
        <v>291</v>
      </c>
      <c r="H11388" s="19" t="n">
        <f aca="false">IF(OR(VLOOKUP(A11388,Personal!$A$6:$F$112,5,FALSE())&lt;&gt;"Sí",N11388="No aplica"),0,'Catàleg GRAE'!D51)</f>
        <v>1</v>
      </c>
      <c r="I11388" s="20"/>
      <c r="J11388" s="20"/>
      <c r="K11388" s="20"/>
      <c r="L11388" s="21"/>
      <c r="M11388" s="21"/>
      <c r="N11388" s="20"/>
      <c r="O11388" s="20"/>
      <c r="P11388" s="19" t="str">
        <f aca="false">IF(I11388="","",I11388-H11388)</f>
        <v/>
      </c>
      <c r="Q11388" s="19" t="str">
        <f aca="true">IF(B11388="","",IF(N11388="No aplica","No aplica",IF(I11388="","Pendent",IF(N11388="Per substituir","Substituir",IF(OR(N11388="No localitzat",N11388="No lliurat"),"Reposar",IF(I11388&lt;H11388,"Reposar",IF(I11388&gt;H11388,"Revisar excedent",IF(AND(G11388="Sí",M11388&lt;&gt;"",M11388&lt;TODAY()),"EPI caducat",IF(AND(G11388="Sí",M11388&lt;&gt;"",M11388&lt;=TODAY()+90),"EPI caduca ≤90 dies",IF(OR(N11388="Deteriorat usable",N11388="Revisió necessària"),"Revisar","OK"))))))))))</f>
      </c>
      <c r="R11388" s="20"/>
    </row>
    <row r="11389" customFormat="false" ht="15" hidden="false" customHeight="false" outlineLevel="0" collapsed="false">
      <c r="A11389" s="19" t="n">
        <v>105</v>
      </c>
      <c r="B11389" s="19" t="n">
        <f aca="false">IFERROR(VLOOKUP(A11389,Personal!$A$6:$F$112,2,FALSE()),"")</f>
        <v>0</v>
      </c>
      <c r="C11389" s="19" t="n">
        <f aca="false">IFERROR(VLOOKUP(A11389,Personal!$A$6:$F$112,3,FALSE()),"")</f>
        <v>0</v>
      </c>
      <c r="D11389" s="19" t="s">
        <v>132</v>
      </c>
      <c r="E11389" s="19" t="s">
        <v>133</v>
      </c>
      <c r="F11389" s="19" t="s">
        <v>134</v>
      </c>
      <c r="G11389" s="19" t="s">
        <v>291</v>
      </c>
      <c r="H11389" s="19" t="n">
        <f aca="false">IF(OR(VLOOKUP(A11389,Personal!$A$6:$F$112,5,FALSE())&lt;&gt;"Sí",N11389="No aplica"),0,'Catàleg GRAE'!D52)</f>
        <v>1</v>
      </c>
      <c r="I11389" s="20"/>
      <c r="J11389" s="20"/>
      <c r="K11389" s="20"/>
      <c r="L11389" s="21"/>
      <c r="M11389" s="21"/>
      <c r="N11389" s="20"/>
      <c r="O11389" s="20"/>
      <c r="P11389" s="19" t="str">
        <f aca="false">IF(I11389="","",I11389-H11389)</f>
        <v/>
      </c>
      <c r="Q11389" s="19" t="str">
        <f aca="true">IF(B11389="","",IF(N11389="No aplica","No aplica",IF(I11389="","Pendent",IF(N11389="Per substituir","Substituir",IF(OR(N11389="No localitzat",N11389="No lliurat"),"Reposar",IF(I11389&lt;H11389,"Reposar",IF(I11389&gt;H11389,"Revisar excedent",IF(AND(G11389="Sí",M11389&lt;&gt;"",M11389&lt;TODAY()),"EPI caducat",IF(AND(G11389="Sí",M11389&lt;&gt;"",M11389&lt;=TODAY()+90),"EPI caduca ≤90 dies",IF(OR(N11389="Deteriorat usable",N11389="Revisió necessària"),"Revisar","OK"))))))))))</f>
      </c>
      <c r="R11389" s="20"/>
    </row>
    <row r="11390" customFormat="false" ht="15" hidden="false" customHeight="false" outlineLevel="0" collapsed="false">
      <c r="A11390" s="19" t="n">
        <v>105</v>
      </c>
      <c r="B11390" s="19" t="n">
        <f aca="false">IFERROR(VLOOKUP(A11390,Personal!$A$6:$F$112,2,FALSE()),"")</f>
        <v>0</v>
      </c>
      <c r="C11390" s="19" t="n">
        <f aca="false">IFERROR(VLOOKUP(A11390,Personal!$A$6:$F$112,3,FALSE()),"")</f>
        <v>0</v>
      </c>
      <c r="D11390" s="19" t="s">
        <v>94</v>
      </c>
      <c r="E11390" s="19" t="s">
        <v>135</v>
      </c>
      <c r="F11390" s="19" t="s">
        <v>136</v>
      </c>
      <c r="G11390" s="19" t="s">
        <v>291</v>
      </c>
      <c r="H11390" s="19" t="n">
        <f aca="false">IF(OR(VLOOKUP(A11390,Personal!$A$6:$F$112,5,FALSE())&lt;&gt;"Sí",N11390="No aplica"),0,'Catàleg GRAE'!D53)</f>
        <v>1</v>
      </c>
      <c r="I11390" s="20"/>
      <c r="J11390" s="20"/>
      <c r="K11390" s="20"/>
      <c r="L11390" s="21"/>
      <c r="M11390" s="21"/>
      <c r="N11390" s="20"/>
      <c r="O11390" s="20"/>
      <c r="P11390" s="19" t="str">
        <f aca="false">IF(I11390="","",I11390-H11390)</f>
        <v/>
      </c>
      <c r="Q11390" s="19" t="str">
        <f aca="true">IF(B11390="","",IF(N11390="No aplica","No aplica",IF(I11390="","Pendent",IF(N11390="Per substituir","Substituir",IF(OR(N11390="No localitzat",N11390="No lliurat"),"Reposar",IF(I11390&lt;H11390,"Reposar",IF(I11390&gt;H11390,"Revisar excedent",IF(AND(G11390="Sí",M11390&lt;&gt;"",M11390&lt;TODAY()),"EPI caducat",IF(AND(G11390="Sí",M11390&lt;&gt;"",M11390&lt;=TODAY()+90),"EPI caduca ≤90 dies",IF(OR(N11390="Deteriorat usable",N11390="Revisió necessària"),"Revisar","OK"))))))))))</f>
      </c>
      <c r="R11390" s="20"/>
    </row>
    <row r="11391" customFormat="false" ht="15" hidden="false" customHeight="false" outlineLevel="0" collapsed="false">
      <c r="A11391" s="19" t="n">
        <v>105</v>
      </c>
      <c r="B11391" s="19" t="n">
        <f aca="false">IFERROR(VLOOKUP(A11391,Personal!$A$6:$F$112,2,FALSE()),"")</f>
        <v>0</v>
      </c>
      <c r="C11391" s="19" t="n">
        <f aca="false">IFERROR(VLOOKUP(A11391,Personal!$A$6:$F$112,3,FALSE()),"")</f>
        <v>0</v>
      </c>
      <c r="D11391" s="19" t="s">
        <v>137</v>
      </c>
      <c r="E11391" s="19" t="s">
        <v>138</v>
      </c>
      <c r="F11391" s="19" t="s">
        <v>139</v>
      </c>
      <c r="G11391" s="19" t="s">
        <v>291</v>
      </c>
      <c r="H11391" s="19" t="n">
        <f aca="false">IF(OR(VLOOKUP(A11391,Personal!$A$6:$F$112,5,FALSE())&lt;&gt;"Sí",N11391="No aplica"),0,'Catàleg GRAE'!D54)</f>
        <v>1</v>
      </c>
      <c r="I11391" s="20"/>
      <c r="J11391" s="20"/>
      <c r="K11391" s="20"/>
      <c r="L11391" s="21"/>
      <c r="M11391" s="21"/>
      <c r="N11391" s="20"/>
      <c r="O11391" s="20"/>
      <c r="P11391" s="19" t="str">
        <f aca="false">IF(I11391="","",I11391-H11391)</f>
        <v/>
      </c>
      <c r="Q11391" s="19" t="str">
        <f aca="true">IF(B11391="","",IF(N11391="No aplica","No aplica",IF(I11391="","Pendent",IF(N11391="Per substituir","Substituir",IF(OR(N11391="No localitzat",N11391="No lliurat"),"Reposar",IF(I11391&lt;H11391,"Reposar",IF(I11391&gt;H11391,"Revisar excedent",IF(AND(G11391="Sí",M11391&lt;&gt;"",M11391&lt;TODAY()),"EPI caducat",IF(AND(G11391="Sí",M11391&lt;&gt;"",M11391&lt;=TODAY()+90),"EPI caduca ≤90 dies",IF(OR(N11391="Deteriorat usable",N11391="Revisió necessària"),"Revisar","OK"))))))))))</f>
      </c>
      <c r="R11391" s="20"/>
    </row>
    <row r="11392" customFormat="false" ht="15" hidden="false" customHeight="false" outlineLevel="0" collapsed="false">
      <c r="A11392" s="19" t="n">
        <v>105</v>
      </c>
      <c r="B11392" s="19" t="n">
        <f aca="false">IFERROR(VLOOKUP(A11392,Personal!$A$6:$F$112,2,FALSE()),"")</f>
        <v>0</v>
      </c>
      <c r="C11392" s="19" t="n">
        <f aca="false">IFERROR(VLOOKUP(A11392,Personal!$A$6:$F$112,3,FALSE()),"")</f>
        <v>0</v>
      </c>
      <c r="D11392" s="19" t="s">
        <v>94</v>
      </c>
      <c r="E11392" s="19" t="s">
        <v>140</v>
      </c>
      <c r="F11392" s="19" t="s">
        <v>141</v>
      </c>
      <c r="G11392" s="19" t="s">
        <v>291</v>
      </c>
      <c r="H11392" s="19" t="n">
        <f aca="false">IF(OR(VLOOKUP(A11392,Personal!$A$6:$F$112,5,FALSE())&lt;&gt;"Sí",N11392="No aplica"),0,'Catàleg GRAE'!D55)</f>
        <v>1</v>
      </c>
      <c r="I11392" s="20"/>
      <c r="J11392" s="20"/>
      <c r="K11392" s="20"/>
      <c r="L11392" s="21"/>
      <c r="M11392" s="21"/>
      <c r="N11392" s="20"/>
      <c r="O11392" s="20"/>
      <c r="P11392" s="19" t="str">
        <f aca="false">IF(I11392="","",I11392-H11392)</f>
        <v/>
      </c>
      <c r="Q11392" s="19" t="str">
        <f aca="true">IF(B11392="","",IF(N11392="No aplica","No aplica",IF(I11392="","Pendent",IF(N11392="Per substituir","Substituir",IF(OR(N11392="No localitzat",N11392="No lliurat"),"Reposar",IF(I11392&lt;H11392,"Reposar",IF(I11392&gt;H11392,"Revisar excedent",IF(AND(G11392="Sí",M11392&lt;&gt;"",M11392&lt;TODAY()),"EPI caducat",IF(AND(G11392="Sí",M11392&lt;&gt;"",M11392&lt;=TODAY()+90),"EPI caduca ≤90 dies",IF(OR(N11392="Deteriorat usable",N11392="Revisió necessària"),"Revisar","OK"))))))))))</f>
      </c>
      <c r="R11392" s="20"/>
    </row>
    <row r="11393" customFormat="false" ht="15" hidden="false" customHeight="false" outlineLevel="0" collapsed="false">
      <c r="A11393" s="19" t="n">
        <v>105</v>
      </c>
      <c r="B11393" s="19" t="n">
        <f aca="false">IFERROR(VLOOKUP(A11393,Personal!$A$6:$F$112,2,FALSE()),"")</f>
        <v>0</v>
      </c>
      <c r="C11393" s="19" t="n">
        <f aca="false">IFERROR(VLOOKUP(A11393,Personal!$A$6:$F$112,3,FALSE()),"")</f>
        <v>0</v>
      </c>
      <c r="D11393" s="19" t="s">
        <v>142</v>
      </c>
      <c r="E11393" s="19" t="s">
        <v>143</v>
      </c>
      <c r="F11393" s="19" t="s">
        <v>144</v>
      </c>
      <c r="G11393" s="19" t="s">
        <v>291</v>
      </c>
      <c r="H11393" s="19" t="n">
        <f aca="false">IF(OR(VLOOKUP(A11393,Personal!$A$6:$F$112,5,FALSE())&lt;&gt;"Sí",N11393="No aplica"),0,'Catàleg GRAE'!D56)</f>
        <v>1</v>
      </c>
      <c r="I11393" s="20"/>
      <c r="J11393" s="20"/>
      <c r="K11393" s="20"/>
      <c r="L11393" s="21"/>
      <c r="M11393" s="21"/>
      <c r="N11393" s="20"/>
      <c r="O11393" s="20"/>
      <c r="P11393" s="19" t="str">
        <f aca="false">IF(I11393="","",I11393-H11393)</f>
        <v/>
      </c>
      <c r="Q11393" s="19" t="str">
        <f aca="true">IF(B11393="","",IF(N11393="No aplica","No aplica",IF(I11393="","Pendent",IF(N11393="Per substituir","Substituir",IF(OR(N11393="No localitzat",N11393="No lliurat"),"Reposar",IF(I11393&lt;H11393,"Reposar",IF(I11393&gt;H11393,"Revisar excedent",IF(AND(G11393="Sí",M11393&lt;&gt;"",M11393&lt;TODAY()),"EPI caducat",IF(AND(G11393="Sí",M11393&lt;&gt;"",M11393&lt;=TODAY()+90),"EPI caduca ≤90 dies",IF(OR(N11393="Deteriorat usable",N11393="Revisió necessària"),"Revisar","OK"))))))))))</f>
      </c>
      <c r="R11393" s="20"/>
    </row>
    <row r="11394" customFormat="false" ht="15" hidden="false" customHeight="false" outlineLevel="0" collapsed="false">
      <c r="A11394" s="19" t="n">
        <v>105</v>
      </c>
      <c r="B11394" s="19" t="n">
        <f aca="false">IFERROR(VLOOKUP(A11394,Personal!$A$6:$F$112,2,FALSE()),"")</f>
        <v>0</v>
      </c>
      <c r="C11394" s="19" t="n">
        <f aca="false">IFERROR(VLOOKUP(A11394,Personal!$A$6:$F$112,3,FALSE()),"")</f>
        <v>0</v>
      </c>
      <c r="D11394" s="19" t="s">
        <v>112</v>
      </c>
      <c r="E11394" s="19" t="s">
        <v>145</v>
      </c>
      <c r="F11394" s="19" t="s">
        <v>146</v>
      </c>
      <c r="G11394" s="19" t="s">
        <v>291</v>
      </c>
      <c r="H11394" s="19" t="n">
        <f aca="false">IF(OR(VLOOKUP(A11394,Personal!$A$6:$F$112,5,FALSE())&lt;&gt;"Sí",N11394="No aplica"),0,'Catàleg GRAE'!D57)</f>
        <v>1</v>
      </c>
      <c r="I11394" s="20"/>
      <c r="J11394" s="20"/>
      <c r="K11394" s="20"/>
      <c r="L11394" s="21"/>
      <c r="M11394" s="21"/>
      <c r="N11394" s="20"/>
      <c r="O11394" s="20"/>
      <c r="P11394" s="19" t="str">
        <f aca="false">IF(I11394="","",I11394-H11394)</f>
        <v/>
      </c>
      <c r="Q11394" s="19" t="str">
        <f aca="true">IF(B11394="","",IF(N11394="No aplica","No aplica",IF(I11394="","Pendent",IF(N11394="Per substituir","Substituir",IF(OR(N11394="No localitzat",N11394="No lliurat"),"Reposar",IF(I11394&lt;H11394,"Reposar",IF(I11394&gt;H11394,"Revisar excedent",IF(AND(G11394="Sí",M11394&lt;&gt;"",M11394&lt;TODAY()),"EPI caducat",IF(AND(G11394="Sí",M11394&lt;&gt;"",M11394&lt;=TODAY()+90),"EPI caduca ≤90 dies",IF(OR(N11394="Deteriorat usable",N11394="Revisió necessària"),"Revisar","OK"))))))))))</f>
      </c>
      <c r="R11394" s="20"/>
    </row>
    <row r="11395" customFormat="false" ht="15" hidden="false" customHeight="false" outlineLevel="0" collapsed="false">
      <c r="A11395" s="19" t="n">
        <v>105</v>
      </c>
      <c r="B11395" s="19" t="n">
        <f aca="false">IFERROR(VLOOKUP(A11395,Personal!$A$6:$F$112,2,FALSE()),"")</f>
        <v>0</v>
      </c>
      <c r="C11395" s="19" t="n">
        <f aca="false">IFERROR(VLOOKUP(A11395,Personal!$A$6:$F$112,3,FALSE()),"")</f>
        <v>0</v>
      </c>
      <c r="D11395" s="19" t="s">
        <v>137</v>
      </c>
      <c r="E11395" s="19" t="s">
        <v>147</v>
      </c>
      <c r="F11395" s="19" t="s">
        <v>148</v>
      </c>
      <c r="G11395" s="19" t="s">
        <v>291</v>
      </c>
      <c r="H11395" s="19" t="n">
        <f aca="false">IF(OR(VLOOKUP(A11395,Personal!$A$6:$F$112,5,FALSE())&lt;&gt;"Sí",N11395="No aplica"),0,'Catàleg GRAE'!D58)</f>
        <v>1</v>
      </c>
      <c r="I11395" s="20"/>
      <c r="J11395" s="20"/>
      <c r="K11395" s="20"/>
      <c r="L11395" s="21"/>
      <c r="M11395" s="21"/>
      <c r="N11395" s="20"/>
      <c r="O11395" s="20"/>
      <c r="P11395" s="19" t="str">
        <f aca="false">IF(I11395="","",I11395-H11395)</f>
        <v/>
      </c>
      <c r="Q11395" s="19" t="str">
        <f aca="true">IF(B11395="","",IF(N11395="No aplica","No aplica",IF(I11395="","Pendent",IF(N11395="Per substituir","Substituir",IF(OR(N11395="No localitzat",N11395="No lliurat"),"Reposar",IF(I11395&lt;H11395,"Reposar",IF(I11395&gt;H11395,"Revisar excedent",IF(AND(G11395="Sí",M11395&lt;&gt;"",M11395&lt;TODAY()),"EPI caducat",IF(AND(G11395="Sí",M11395&lt;&gt;"",M11395&lt;=TODAY()+90),"EPI caduca ≤90 dies",IF(OR(N11395="Deteriorat usable",N11395="Revisió necessària"),"Revisar","OK"))))))))))</f>
      </c>
      <c r="R11395" s="20"/>
    </row>
    <row r="11396" customFormat="false" ht="15" hidden="false" customHeight="false" outlineLevel="0" collapsed="false">
      <c r="A11396" s="19" t="n">
        <v>105</v>
      </c>
      <c r="B11396" s="19" t="n">
        <f aca="false">IFERROR(VLOOKUP(A11396,Personal!$A$6:$F$112,2,FALSE()),"")</f>
        <v>0</v>
      </c>
      <c r="C11396" s="19" t="n">
        <f aca="false">IFERROR(VLOOKUP(A11396,Personal!$A$6:$F$112,3,FALSE()),"")</f>
        <v>0</v>
      </c>
      <c r="D11396" s="19" t="s">
        <v>125</v>
      </c>
      <c r="E11396" s="19" t="s">
        <v>149</v>
      </c>
      <c r="F11396" s="19" t="s">
        <v>150</v>
      </c>
      <c r="G11396" s="19" t="s">
        <v>291</v>
      </c>
      <c r="H11396" s="19" t="n">
        <f aca="false">IF(OR(VLOOKUP(A11396,Personal!$A$6:$F$112,5,FALSE())&lt;&gt;"Sí",N11396="No aplica"),0,'Catàleg GRAE'!D59)</f>
        <v>1</v>
      </c>
      <c r="I11396" s="20"/>
      <c r="J11396" s="20"/>
      <c r="K11396" s="20"/>
      <c r="L11396" s="21"/>
      <c r="M11396" s="21"/>
      <c r="N11396" s="20"/>
      <c r="O11396" s="20"/>
      <c r="P11396" s="19" t="str">
        <f aca="false">IF(I11396="","",I11396-H11396)</f>
        <v/>
      </c>
      <c r="Q11396" s="19" t="str">
        <f aca="true">IF(B11396="","",IF(N11396="No aplica","No aplica",IF(I11396="","Pendent",IF(N11396="Per substituir","Substituir",IF(OR(N11396="No localitzat",N11396="No lliurat"),"Reposar",IF(I11396&lt;H11396,"Reposar",IF(I11396&gt;H11396,"Revisar excedent",IF(AND(G11396="Sí",M11396&lt;&gt;"",M11396&lt;TODAY()),"EPI caducat",IF(AND(G11396="Sí",M11396&lt;&gt;"",M11396&lt;=TODAY()+90),"EPI caduca ≤90 dies",IF(OR(N11396="Deteriorat usable",N11396="Revisió necessària"),"Revisar","OK"))))))))))</f>
      </c>
      <c r="R11396" s="20"/>
    </row>
    <row r="11397" customFormat="false" ht="15" hidden="false" customHeight="false" outlineLevel="0" collapsed="false">
      <c r="A11397" s="19" t="n">
        <v>105</v>
      </c>
      <c r="B11397" s="19" t="n">
        <f aca="false">IFERROR(VLOOKUP(A11397,Personal!$A$6:$F$112,2,FALSE()),"")</f>
        <v>0</v>
      </c>
      <c r="C11397" s="19" t="n">
        <f aca="false">IFERROR(VLOOKUP(A11397,Personal!$A$6:$F$112,3,FALSE()),"")</f>
        <v>0</v>
      </c>
      <c r="D11397" s="19" t="s">
        <v>125</v>
      </c>
      <c r="E11397" s="19" t="s">
        <v>151</v>
      </c>
      <c r="F11397" s="19" t="s">
        <v>152</v>
      </c>
      <c r="G11397" s="19" t="s">
        <v>291</v>
      </c>
      <c r="H11397" s="19" t="n">
        <f aca="false">IF(OR(VLOOKUP(A11397,Personal!$A$6:$F$112,5,FALSE())&lt;&gt;"Sí",N11397="No aplica"),0,'Catàleg GRAE'!D60)</f>
        <v>1</v>
      </c>
      <c r="I11397" s="20"/>
      <c r="J11397" s="20"/>
      <c r="K11397" s="20"/>
      <c r="L11397" s="21"/>
      <c r="M11397" s="21"/>
      <c r="N11397" s="20"/>
      <c r="O11397" s="20"/>
      <c r="P11397" s="19" t="str">
        <f aca="false">IF(I11397="","",I11397-H11397)</f>
        <v/>
      </c>
      <c r="Q11397" s="19" t="str">
        <f aca="true">IF(B11397="","",IF(N11397="No aplica","No aplica",IF(I11397="","Pendent",IF(N11397="Per substituir","Substituir",IF(OR(N11397="No localitzat",N11397="No lliurat"),"Reposar",IF(I11397&lt;H11397,"Reposar",IF(I11397&gt;H11397,"Revisar excedent",IF(AND(G11397="Sí",M11397&lt;&gt;"",M11397&lt;TODAY()),"EPI caducat",IF(AND(G11397="Sí",M11397&lt;&gt;"",M11397&lt;=TODAY()+90),"EPI caduca ≤90 dies",IF(OR(N11397="Deteriorat usable",N11397="Revisió necessària"),"Revisar","OK"))))))))))</f>
      </c>
      <c r="R11397" s="20"/>
    </row>
    <row r="11398" customFormat="false" ht="15" hidden="false" customHeight="false" outlineLevel="0" collapsed="false">
      <c r="A11398" s="19" t="n">
        <v>105</v>
      </c>
      <c r="B11398" s="19" t="n">
        <f aca="false">IFERROR(VLOOKUP(A11398,Personal!$A$6:$F$112,2,FALSE()),"")</f>
        <v>0</v>
      </c>
      <c r="C11398" s="19" t="n">
        <f aca="false">IFERROR(VLOOKUP(A11398,Personal!$A$6:$F$112,3,FALSE()),"")</f>
        <v>0</v>
      </c>
      <c r="D11398" s="19" t="s">
        <v>153</v>
      </c>
      <c r="E11398" s="19" t="s">
        <v>154</v>
      </c>
      <c r="F11398" s="19" t="s">
        <v>155</v>
      </c>
      <c r="G11398" s="19" t="s">
        <v>291</v>
      </c>
      <c r="H11398" s="19" t="n">
        <f aca="false">IF(OR(VLOOKUP(A11398,Personal!$A$6:$F$112,5,FALSE())&lt;&gt;"Sí",N11398="No aplica"),0,'Catàleg GRAE'!D61)</f>
        <v>1</v>
      </c>
      <c r="I11398" s="20"/>
      <c r="J11398" s="20"/>
      <c r="K11398" s="20"/>
      <c r="L11398" s="21"/>
      <c r="M11398" s="21"/>
      <c r="N11398" s="20"/>
      <c r="O11398" s="20"/>
      <c r="P11398" s="19" t="str">
        <f aca="false">IF(I11398="","",I11398-H11398)</f>
        <v/>
      </c>
      <c r="Q11398" s="19" t="str">
        <f aca="true">IF(B11398="","",IF(N11398="No aplica","No aplica",IF(I11398="","Pendent",IF(N11398="Per substituir","Substituir",IF(OR(N11398="No localitzat",N11398="No lliurat"),"Reposar",IF(I11398&lt;H11398,"Reposar",IF(I11398&gt;H11398,"Revisar excedent",IF(AND(G11398="Sí",M11398&lt;&gt;"",M11398&lt;TODAY()),"EPI caducat",IF(AND(G11398="Sí",M11398&lt;&gt;"",M11398&lt;=TODAY()+90),"EPI caduca ≤90 dies",IF(OR(N11398="Deteriorat usable",N11398="Revisió necessària"),"Revisar","OK"))))))))))</f>
      </c>
      <c r="R11398" s="20"/>
    </row>
    <row r="11399" customFormat="false" ht="15" hidden="false" customHeight="false" outlineLevel="0" collapsed="false">
      <c r="A11399" s="19" t="n">
        <v>105</v>
      </c>
      <c r="B11399" s="19" t="n">
        <f aca="false">IFERROR(VLOOKUP(A11399,Personal!$A$6:$F$112,2,FALSE()),"")</f>
        <v>0</v>
      </c>
      <c r="C11399" s="19" t="n">
        <f aca="false">IFERROR(VLOOKUP(A11399,Personal!$A$6:$F$112,3,FALSE()),"")</f>
        <v>0</v>
      </c>
      <c r="D11399" s="19" t="s">
        <v>37</v>
      </c>
      <c r="E11399" s="19" t="s">
        <v>156</v>
      </c>
      <c r="F11399" s="19" t="s">
        <v>157</v>
      </c>
      <c r="G11399" s="19" t="s">
        <v>291</v>
      </c>
      <c r="H11399" s="19" t="n">
        <f aca="false">IF(OR(VLOOKUP(A11399,Personal!$A$6:$F$112,5,FALSE())&lt;&gt;"Sí",N11399="No aplica"),0,'Catàleg GRAE'!D62)</f>
        <v>1</v>
      </c>
      <c r="I11399" s="20"/>
      <c r="J11399" s="20"/>
      <c r="K11399" s="20"/>
      <c r="L11399" s="21"/>
      <c r="M11399" s="21"/>
      <c r="N11399" s="20"/>
      <c r="O11399" s="20"/>
      <c r="P11399" s="19" t="str">
        <f aca="false">IF(I11399="","",I11399-H11399)</f>
        <v/>
      </c>
      <c r="Q11399" s="19" t="str">
        <f aca="true">IF(B11399="","",IF(N11399="No aplica","No aplica",IF(I11399="","Pendent",IF(N11399="Per substituir","Substituir",IF(OR(N11399="No localitzat",N11399="No lliurat"),"Reposar",IF(I11399&lt;H11399,"Reposar",IF(I11399&gt;H11399,"Revisar excedent",IF(AND(G11399="Sí",M11399&lt;&gt;"",M11399&lt;TODAY()),"EPI caducat",IF(AND(G11399="Sí",M11399&lt;&gt;"",M11399&lt;=TODAY()+90),"EPI caduca ≤90 dies",IF(OR(N11399="Deteriorat usable",N11399="Revisió necessària"),"Revisar","OK"))))))))))</f>
      </c>
      <c r="R11399" s="20"/>
    </row>
    <row r="11400" customFormat="false" ht="15" hidden="false" customHeight="false" outlineLevel="0" collapsed="false">
      <c r="A11400" s="19" t="n">
        <v>105</v>
      </c>
      <c r="B11400" s="19" t="n">
        <f aca="false">IFERROR(VLOOKUP(A11400,Personal!$A$6:$F$112,2,FALSE()),"")</f>
        <v>0</v>
      </c>
      <c r="C11400" s="19" t="n">
        <f aca="false">IFERROR(VLOOKUP(A11400,Personal!$A$6:$F$112,3,FALSE()),"")</f>
        <v>0</v>
      </c>
      <c r="D11400" s="19" t="s">
        <v>37</v>
      </c>
      <c r="E11400" s="19" t="s">
        <v>158</v>
      </c>
      <c r="F11400" s="19" t="s">
        <v>159</v>
      </c>
      <c r="G11400" s="19" t="s">
        <v>291</v>
      </c>
      <c r="H11400" s="19" t="n">
        <f aca="false">IF(OR(VLOOKUP(A11400,Personal!$A$6:$F$112,5,FALSE())&lt;&gt;"Sí",N11400="No aplica"),0,'Catàleg GRAE'!D63)</f>
        <v>1</v>
      </c>
      <c r="I11400" s="20"/>
      <c r="J11400" s="20"/>
      <c r="K11400" s="20"/>
      <c r="L11400" s="21"/>
      <c r="M11400" s="21"/>
      <c r="N11400" s="20"/>
      <c r="O11400" s="20"/>
      <c r="P11400" s="19" t="str">
        <f aca="false">IF(I11400="","",I11400-H11400)</f>
        <v/>
      </c>
      <c r="Q11400" s="19" t="str">
        <f aca="true">IF(B11400="","",IF(N11400="No aplica","No aplica",IF(I11400="","Pendent",IF(N11400="Per substituir","Substituir",IF(OR(N11400="No localitzat",N11400="No lliurat"),"Reposar",IF(I11400&lt;H11400,"Reposar",IF(I11400&gt;H11400,"Revisar excedent",IF(AND(G11400="Sí",M11400&lt;&gt;"",M11400&lt;TODAY()),"EPI caducat",IF(AND(G11400="Sí",M11400&lt;&gt;"",M11400&lt;=TODAY()+90),"EPI caduca ≤90 dies",IF(OR(N11400="Deteriorat usable",N11400="Revisió necessària"),"Revisar","OK"))))))))))</f>
      </c>
      <c r="R11400" s="20"/>
    </row>
    <row r="11401" customFormat="false" ht="15" hidden="false" customHeight="false" outlineLevel="0" collapsed="false">
      <c r="A11401" s="19" t="n">
        <v>105</v>
      </c>
      <c r="B11401" s="19" t="n">
        <f aca="false">IFERROR(VLOOKUP(A11401,Personal!$A$6:$F$112,2,FALSE()),"")</f>
        <v>0</v>
      </c>
      <c r="C11401" s="19" t="n">
        <f aca="false">IFERROR(VLOOKUP(A11401,Personal!$A$6:$F$112,3,FALSE()),"")</f>
        <v>0</v>
      </c>
      <c r="D11401" s="19" t="s">
        <v>160</v>
      </c>
      <c r="E11401" s="19" t="s">
        <v>161</v>
      </c>
      <c r="F11401" s="19" t="s">
        <v>162</v>
      </c>
      <c r="G11401" s="19" t="s">
        <v>291</v>
      </c>
      <c r="H11401" s="19" t="n">
        <f aca="false">IF(OR(VLOOKUP(A11401,Personal!$A$6:$F$112,5,FALSE())&lt;&gt;"Sí",N11401="No aplica"),0,'Catàleg GRAE'!D64)</f>
        <v>1</v>
      </c>
      <c r="I11401" s="20"/>
      <c r="J11401" s="20"/>
      <c r="K11401" s="20"/>
      <c r="L11401" s="21"/>
      <c r="M11401" s="21"/>
      <c r="N11401" s="20"/>
      <c r="O11401" s="20"/>
      <c r="P11401" s="19" t="str">
        <f aca="false">IF(I11401="","",I11401-H11401)</f>
        <v/>
      </c>
      <c r="Q11401" s="19" t="str">
        <f aca="true">IF(B11401="","",IF(N11401="No aplica","No aplica",IF(I11401="","Pendent",IF(N11401="Per substituir","Substituir",IF(OR(N11401="No localitzat",N11401="No lliurat"),"Reposar",IF(I11401&lt;H11401,"Reposar",IF(I11401&gt;H11401,"Revisar excedent",IF(AND(G11401="Sí",M11401&lt;&gt;"",M11401&lt;TODAY()),"EPI caducat",IF(AND(G11401="Sí",M11401&lt;&gt;"",M11401&lt;=TODAY()+90),"EPI caduca ≤90 dies",IF(OR(N11401="Deteriorat usable",N11401="Revisió necessària"),"Revisar","OK"))))))))))</f>
      </c>
      <c r="R11401" s="20"/>
    </row>
    <row r="11402" customFormat="false" ht="15" hidden="false" customHeight="false" outlineLevel="0" collapsed="false">
      <c r="A11402" s="19" t="n">
        <v>105</v>
      </c>
      <c r="B11402" s="19" t="n">
        <f aca="false">IFERROR(VLOOKUP(A11402,Personal!$A$6:$F$112,2,FALSE()),"")</f>
        <v>0</v>
      </c>
      <c r="C11402" s="19" t="n">
        <f aca="false">IFERROR(VLOOKUP(A11402,Personal!$A$6:$F$112,3,FALSE()),"")</f>
        <v>0</v>
      </c>
      <c r="D11402" s="19" t="s">
        <v>137</v>
      </c>
      <c r="E11402" s="19" t="s">
        <v>163</v>
      </c>
      <c r="F11402" s="19" t="s">
        <v>164</v>
      </c>
      <c r="G11402" s="19" t="s">
        <v>272</v>
      </c>
      <c r="H11402" s="19" t="n">
        <f aca="false">IF(OR(VLOOKUP(A11402,Personal!$A$6:$F$112,5,FALSE())&lt;&gt;"Sí",N11402="No aplica"),0,'Catàleg GRAE'!D65)</f>
        <v>1</v>
      </c>
      <c r="I11402" s="20"/>
      <c r="J11402" s="20"/>
      <c r="K11402" s="20"/>
      <c r="L11402" s="21"/>
      <c r="M11402" s="21"/>
      <c r="N11402" s="20"/>
      <c r="O11402" s="20"/>
      <c r="P11402" s="19" t="str">
        <f aca="false">IF(I11402="","",I11402-H11402)</f>
        <v/>
      </c>
      <c r="Q11402" s="19" t="str">
        <f aca="true">IF(B11402="","",IF(N11402="No aplica","No aplica",IF(I11402="","Pendent",IF(N11402="Per substituir","Substituir",IF(OR(N11402="No localitzat",N11402="No lliurat"),"Reposar",IF(I11402&lt;H11402,"Reposar",IF(I11402&gt;H11402,"Revisar excedent",IF(AND(G11402="Sí",M11402&lt;&gt;"",M11402&lt;TODAY()),"EPI caducat",IF(AND(G11402="Sí",M11402&lt;&gt;"",M11402&lt;=TODAY()+90),"EPI caduca ≤90 dies",IF(OR(N11402="Deteriorat usable",N11402="Revisió necessària"),"Revisar","OK"))))))))))</f>
      </c>
      <c r="R11402" s="20"/>
    </row>
    <row r="11403" customFormat="false" ht="15" hidden="false" customHeight="false" outlineLevel="0" collapsed="false">
      <c r="A11403" s="19" t="n">
        <v>105</v>
      </c>
      <c r="B11403" s="19" t="n">
        <f aca="false">IFERROR(VLOOKUP(A11403,Personal!$A$6:$F$112,2,FALSE()),"")</f>
        <v>0</v>
      </c>
      <c r="C11403" s="19" t="n">
        <f aca="false">IFERROR(VLOOKUP(A11403,Personal!$A$6:$F$112,3,FALSE()),"")</f>
        <v>0</v>
      </c>
      <c r="D11403" s="19" t="s">
        <v>132</v>
      </c>
      <c r="E11403" s="19" t="s">
        <v>165</v>
      </c>
      <c r="F11403" s="19" t="s">
        <v>166</v>
      </c>
      <c r="G11403" s="19" t="s">
        <v>272</v>
      </c>
      <c r="H11403" s="19" t="n">
        <f aca="false">IF(OR(VLOOKUP(A11403,Personal!$A$6:$F$112,5,FALSE())&lt;&gt;"Sí",N11403="No aplica"),0,'Catàleg GRAE'!D66)</f>
        <v>1</v>
      </c>
      <c r="I11403" s="20"/>
      <c r="J11403" s="20"/>
      <c r="K11403" s="20"/>
      <c r="L11403" s="21"/>
      <c r="M11403" s="21"/>
      <c r="N11403" s="20"/>
      <c r="O11403" s="20"/>
      <c r="P11403" s="19" t="str">
        <f aca="false">IF(I11403="","",I11403-H11403)</f>
        <v/>
      </c>
      <c r="Q11403" s="19" t="str">
        <f aca="true">IF(B11403="","",IF(N11403="No aplica","No aplica",IF(I11403="","Pendent",IF(N11403="Per substituir","Substituir",IF(OR(N11403="No localitzat",N11403="No lliurat"),"Reposar",IF(I11403&lt;H11403,"Reposar",IF(I11403&gt;H11403,"Revisar excedent",IF(AND(G11403="Sí",M11403&lt;&gt;"",M11403&lt;TODAY()),"EPI caducat",IF(AND(G11403="Sí",M11403&lt;&gt;"",M11403&lt;=TODAY()+90),"EPI caduca ≤90 dies",IF(OR(N11403="Deteriorat usable",N11403="Revisió necessària"),"Revisar","OK"))))))))))</f>
      </c>
      <c r="R11403" s="20"/>
    </row>
    <row r="11404" customFormat="false" ht="15" hidden="false" customHeight="false" outlineLevel="0" collapsed="false">
      <c r="A11404" s="19" t="n">
        <v>105</v>
      </c>
      <c r="B11404" s="19" t="n">
        <f aca="false">IFERROR(VLOOKUP(A11404,Personal!$A$6:$F$112,2,FALSE()),"")</f>
        <v>0</v>
      </c>
      <c r="C11404" s="19" t="n">
        <f aca="false">IFERROR(VLOOKUP(A11404,Personal!$A$6:$F$112,3,FALSE()),"")</f>
        <v>0</v>
      </c>
      <c r="D11404" s="19" t="s">
        <v>71</v>
      </c>
      <c r="E11404" s="19" t="s">
        <v>167</v>
      </c>
      <c r="F11404" s="19" t="s">
        <v>168</v>
      </c>
      <c r="G11404" s="19" t="s">
        <v>291</v>
      </c>
      <c r="H11404" s="19" t="n">
        <f aca="false">IF(OR(VLOOKUP(A11404,Personal!$A$6:$F$112,5,FALSE())&lt;&gt;"Sí",N11404="No aplica"),0,'Catàleg GRAE'!D67)</f>
        <v>1</v>
      </c>
      <c r="I11404" s="20"/>
      <c r="J11404" s="20"/>
      <c r="K11404" s="20"/>
      <c r="L11404" s="21"/>
      <c r="M11404" s="21"/>
      <c r="N11404" s="20"/>
      <c r="O11404" s="20"/>
      <c r="P11404" s="19" t="str">
        <f aca="false">IF(I11404="","",I11404-H11404)</f>
        <v/>
      </c>
      <c r="Q11404" s="19" t="str">
        <f aca="true">IF(B11404="","",IF(N11404="No aplica","No aplica",IF(I11404="","Pendent",IF(N11404="Per substituir","Substituir",IF(OR(N11404="No localitzat",N11404="No lliurat"),"Reposar",IF(I11404&lt;H11404,"Reposar",IF(I11404&gt;H11404,"Revisar excedent",IF(AND(G11404="Sí",M11404&lt;&gt;"",M11404&lt;TODAY()),"EPI caducat",IF(AND(G11404="Sí",M11404&lt;&gt;"",M11404&lt;=TODAY()+90),"EPI caduca ≤90 dies",IF(OR(N11404="Deteriorat usable",N11404="Revisió necessària"),"Revisar","OK"))))))))))</f>
      </c>
      <c r="R11404" s="20"/>
    </row>
    <row r="11405" customFormat="false" ht="15" hidden="false" customHeight="false" outlineLevel="0" collapsed="false">
      <c r="A11405" s="19" t="n">
        <v>105</v>
      </c>
      <c r="B11405" s="19" t="n">
        <f aca="false">IFERROR(VLOOKUP(A11405,Personal!$A$6:$F$112,2,FALSE()),"")</f>
        <v>0</v>
      </c>
      <c r="C11405" s="19" t="n">
        <f aca="false">IFERROR(VLOOKUP(A11405,Personal!$A$6:$F$112,3,FALSE()),"")</f>
        <v>0</v>
      </c>
      <c r="D11405" s="19" t="s">
        <v>132</v>
      </c>
      <c r="E11405" s="19" t="s">
        <v>169</v>
      </c>
      <c r="F11405" s="19" t="s">
        <v>170</v>
      </c>
      <c r="G11405" s="19" t="s">
        <v>272</v>
      </c>
      <c r="H11405" s="19" t="n">
        <f aca="false">IF(OR(VLOOKUP(A11405,Personal!$A$6:$F$112,5,FALSE())&lt;&gt;"Sí",N11405="No aplica"),0,'Catàleg GRAE'!D68)</f>
        <v>1</v>
      </c>
      <c r="I11405" s="20"/>
      <c r="J11405" s="20"/>
      <c r="K11405" s="20"/>
      <c r="L11405" s="21"/>
      <c r="M11405" s="21"/>
      <c r="N11405" s="20"/>
      <c r="O11405" s="20"/>
      <c r="P11405" s="19" t="str">
        <f aca="false">IF(I11405="","",I11405-H11405)</f>
        <v/>
      </c>
      <c r="Q11405" s="19" t="str">
        <f aca="true">IF(B11405="","",IF(N11405="No aplica","No aplica",IF(I11405="","Pendent",IF(N11405="Per substituir","Substituir",IF(OR(N11405="No localitzat",N11405="No lliurat"),"Reposar",IF(I11405&lt;H11405,"Reposar",IF(I11405&gt;H11405,"Revisar excedent",IF(AND(G11405="Sí",M11405&lt;&gt;"",M11405&lt;TODAY()),"EPI caducat",IF(AND(G11405="Sí",M11405&lt;&gt;"",M11405&lt;=TODAY()+90),"EPI caduca ≤90 dies",IF(OR(N11405="Deteriorat usable",N11405="Revisió necessària"),"Revisar","OK"))))))))))</f>
      </c>
      <c r="R11405" s="20"/>
    </row>
    <row r="11406" customFormat="false" ht="15" hidden="false" customHeight="false" outlineLevel="0" collapsed="false">
      <c r="A11406" s="19" t="n">
        <v>105</v>
      </c>
      <c r="B11406" s="19" t="n">
        <f aca="false">IFERROR(VLOOKUP(A11406,Personal!$A$6:$F$112,2,FALSE()),"")</f>
        <v>0</v>
      </c>
      <c r="C11406" s="19" t="n">
        <f aca="false">IFERROR(VLOOKUP(A11406,Personal!$A$6:$F$112,3,FALSE()),"")</f>
        <v>0</v>
      </c>
      <c r="D11406" s="19" t="s">
        <v>142</v>
      </c>
      <c r="E11406" s="19" t="s">
        <v>171</v>
      </c>
      <c r="F11406" s="19" t="s">
        <v>172</v>
      </c>
      <c r="G11406" s="19" t="s">
        <v>272</v>
      </c>
      <c r="H11406" s="19" t="n">
        <f aca="false">IF(OR(VLOOKUP(A11406,Personal!$A$6:$F$112,5,FALSE())&lt;&gt;"Sí",N11406="No aplica"),0,'Catàleg GRAE'!D69)</f>
        <v>1</v>
      </c>
      <c r="I11406" s="20"/>
      <c r="J11406" s="20"/>
      <c r="K11406" s="20"/>
      <c r="L11406" s="21"/>
      <c r="M11406" s="21"/>
      <c r="N11406" s="20"/>
      <c r="O11406" s="20"/>
      <c r="P11406" s="19" t="str">
        <f aca="false">IF(I11406="","",I11406-H11406)</f>
        <v/>
      </c>
      <c r="Q11406" s="19" t="str">
        <f aca="true">IF(B11406="","",IF(N11406="No aplica","No aplica",IF(I11406="","Pendent",IF(N11406="Per substituir","Substituir",IF(OR(N11406="No localitzat",N11406="No lliurat"),"Reposar",IF(I11406&lt;H11406,"Reposar",IF(I11406&gt;H11406,"Revisar excedent",IF(AND(G11406="Sí",M11406&lt;&gt;"",M11406&lt;TODAY()),"EPI caducat",IF(AND(G11406="Sí",M11406&lt;&gt;"",M11406&lt;=TODAY()+90),"EPI caduca ≤90 dies",IF(OR(N11406="Deteriorat usable",N11406="Revisió necessària"),"Revisar","OK"))))))))))</f>
      </c>
      <c r="R11406" s="20"/>
    </row>
    <row r="11407" customFormat="false" ht="15" hidden="false" customHeight="false" outlineLevel="0" collapsed="false">
      <c r="A11407" s="19" t="n">
        <v>105</v>
      </c>
      <c r="B11407" s="19" t="n">
        <f aca="false">IFERROR(VLOOKUP(A11407,Personal!$A$6:$F$112,2,FALSE()),"")</f>
        <v>0</v>
      </c>
      <c r="C11407" s="19" t="n">
        <f aca="false">IFERROR(VLOOKUP(A11407,Personal!$A$6:$F$112,3,FALSE()),"")</f>
        <v>0</v>
      </c>
      <c r="D11407" s="19" t="s">
        <v>132</v>
      </c>
      <c r="E11407" s="19" t="s">
        <v>173</v>
      </c>
      <c r="F11407" s="19" t="s">
        <v>174</v>
      </c>
      <c r="G11407" s="19" t="s">
        <v>272</v>
      </c>
      <c r="H11407" s="19" t="n">
        <f aca="false">IF(OR(VLOOKUP(A11407,Personal!$A$6:$F$112,5,FALSE())&lt;&gt;"Sí",N11407="No aplica"),0,'Catàleg GRAE'!D70)</f>
        <v>1</v>
      </c>
      <c r="I11407" s="20"/>
      <c r="J11407" s="20"/>
      <c r="K11407" s="20"/>
      <c r="L11407" s="21"/>
      <c r="M11407" s="21"/>
      <c r="N11407" s="20"/>
      <c r="O11407" s="20"/>
      <c r="P11407" s="19" t="str">
        <f aca="false">IF(I11407="","",I11407-H11407)</f>
        <v/>
      </c>
      <c r="Q11407" s="19" t="str">
        <f aca="true">IF(B11407="","",IF(N11407="No aplica","No aplica",IF(I11407="","Pendent",IF(N11407="Per substituir","Substituir",IF(OR(N11407="No localitzat",N11407="No lliurat"),"Reposar",IF(I11407&lt;H11407,"Reposar",IF(I11407&gt;H11407,"Revisar excedent",IF(AND(G11407="Sí",M11407&lt;&gt;"",M11407&lt;TODAY()),"EPI caducat",IF(AND(G11407="Sí",M11407&lt;&gt;"",M11407&lt;=TODAY()+90),"EPI caduca ≤90 dies",IF(OR(N11407="Deteriorat usable",N11407="Revisió necessària"),"Revisar","OK"))))))))))</f>
      </c>
      <c r="R11407" s="20"/>
    </row>
    <row r="11408" customFormat="false" ht="15" hidden="false" customHeight="false" outlineLevel="0" collapsed="false">
      <c r="A11408" s="19" t="n">
        <v>105</v>
      </c>
      <c r="B11408" s="19" t="n">
        <f aca="false">IFERROR(VLOOKUP(A11408,Personal!$A$6:$F$112,2,FALSE()),"")</f>
        <v>0</v>
      </c>
      <c r="C11408" s="19" t="n">
        <f aca="false">IFERROR(VLOOKUP(A11408,Personal!$A$6:$F$112,3,FALSE()),"")</f>
        <v>0</v>
      </c>
      <c r="D11408" s="19" t="s">
        <v>132</v>
      </c>
      <c r="E11408" s="19" t="s">
        <v>175</v>
      </c>
      <c r="F11408" s="19" t="s">
        <v>176</v>
      </c>
      <c r="G11408" s="19" t="s">
        <v>272</v>
      </c>
      <c r="H11408" s="19" t="n">
        <f aca="false">IF(OR(VLOOKUP(A11408,Personal!$A$6:$F$112,5,FALSE())&lt;&gt;"Sí",N11408="No aplica"),0,'Catàleg GRAE'!D71)</f>
        <v>1</v>
      </c>
      <c r="I11408" s="20"/>
      <c r="J11408" s="20"/>
      <c r="K11408" s="20"/>
      <c r="L11408" s="21"/>
      <c r="M11408" s="21"/>
      <c r="N11408" s="20"/>
      <c r="O11408" s="20"/>
      <c r="P11408" s="19" t="str">
        <f aca="false">IF(I11408="","",I11408-H11408)</f>
        <v/>
      </c>
      <c r="Q11408" s="19" t="str">
        <f aca="true">IF(B11408="","",IF(N11408="No aplica","No aplica",IF(I11408="","Pendent",IF(N11408="Per substituir","Substituir",IF(OR(N11408="No localitzat",N11408="No lliurat"),"Reposar",IF(I11408&lt;H11408,"Reposar",IF(I11408&gt;H11408,"Revisar excedent",IF(AND(G11408="Sí",M11408&lt;&gt;"",M11408&lt;TODAY()),"EPI caducat",IF(AND(G11408="Sí",M11408&lt;&gt;"",M11408&lt;=TODAY()+90),"EPI caduca ≤90 dies",IF(OR(N11408="Deteriorat usable",N11408="Revisió necessària"),"Revisar","OK"))))))))))</f>
      </c>
      <c r="R11408" s="20"/>
    </row>
    <row r="11409" customFormat="false" ht="15" hidden="false" customHeight="false" outlineLevel="0" collapsed="false">
      <c r="A11409" s="19" t="n">
        <v>105</v>
      </c>
      <c r="B11409" s="19" t="n">
        <f aca="false">IFERROR(VLOOKUP(A11409,Personal!$A$6:$F$112,2,FALSE()),"")</f>
        <v>0</v>
      </c>
      <c r="C11409" s="19" t="n">
        <f aca="false">IFERROR(VLOOKUP(A11409,Personal!$A$6:$F$112,3,FALSE()),"")</f>
        <v>0</v>
      </c>
      <c r="D11409" s="19" t="s">
        <v>177</v>
      </c>
      <c r="E11409" s="19" t="s">
        <v>178</v>
      </c>
      <c r="F11409" s="19" t="s">
        <v>179</v>
      </c>
      <c r="G11409" s="19" t="s">
        <v>272</v>
      </c>
      <c r="H11409" s="19" t="n">
        <f aca="false">IF(OR(VLOOKUP(A11409,Personal!$A$6:$F$112,5,FALSE())&lt;&gt;"Sí",N11409="No aplica"),0,'Catàleg GRAE'!D72)</f>
        <v>1</v>
      </c>
      <c r="I11409" s="20"/>
      <c r="J11409" s="20"/>
      <c r="K11409" s="20"/>
      <c r="L11409" s="21"/>
      <c r="M11409" s="21"/>
      <c r="N11409" s="20"/>
      <c r="O11409" s="20"/>
      <c r="P11409" s="19" t="str">
        <f aca="false">IF(I11409="","",I11409-H11409)</f>
        <v/>
      </c>
      <c r="Q11409" s="19" t="str">
        <f aca="true">IF(B11409="","",IF(N11409="No aplica","No aplica",IF(I11409="","Pendent",IF(N11409="Per substituir","Substituir",IF(OR(N11409="No localitzat",N11409="No lliurat"),"Reposar",IF(I11409&lt;H11409,"Reposar",IF(I11409&gt;H11409,"Revisar excedent",IF(AND(G11409="Sí",M11409&lt;&gt;"",M11409&lt;TODAY()),"EPI caducat",IF(AND(G11409="Sí",M11409&lt;&gt;"",M11409&lt;=TODAY()+90),"EPI caduca ≤90 dies",IF(OR(N11409="Deteriorat usable",N11409="Revisió necessària"),"Revisar","OK"))))))))))</f>
      </c>
      <c r="R11409" s="20"/>
    </row>
    <row r="11410" customFormat="false" ht="15" hidden="false" customHeight="false" outlineLevel="0" collapsed="false">
      <c r="A11410" s="19" t="n">
        <v>105</v>
      </c>
      <c r="B11410" s="19" t="n">
        <f aca="false">IFERROR(VLOOKUP(A11410,Personal!$A$6:$F$112,2,FALSE()),"")</f>
        <v>0</v>
      </c>
      <c r="C11410" s="19" t="n">
        <f aca="false">IFERROR(VLOOKUP(A11410,Personal!$A$6:$F$112,3,FALSE()),"")</f>
        <v>0</v>
      </c>
      <c r="D11410" s="19" t="s">
        <v>177</v>
      </c>
      <c r="E11410" s="19" t="s">
        <v>180</v>
      </c>
      <c r="F11410" s="19" t="s">
        <v>181</v>
      </c>
      <c r="G11410" s="19" t="s">
        <v>272</v>
      </c>
      <c r="H11410" s="19" t="n">
        <f aca="false">IF(OR(VLOOKUP(A11410,Personal!$A$6:$F$112,5,FALSE())&lt;&gt;"Sí",N11410="No aplica"),0,'Catàleg GRAE'!D73)</f>
        <v>1</v>
      </c>
      <c r="I11410" s="20"/>
      <c r="J11410" s="20"/>
      <c r="K11410" s="20"/>
      <c r="L11410" s="21"/>
      <c r="M11410" s="21"/>
      <c r="N11410" s="20"/>
      <c r="O11410" s="20"/>
      <c r="P11410" s="19" t="str">
        <f aca="false">IF(I11410="","",I11410-H11410)</f>
        <v/>
      </c>
      <c r="Q11410" s="19" t="str">
        <f aca="true">IF(B11410="","",IF(N11410="No aplica","No aplica",IF(I11410="","Pendent",IF(N11410="Per substituir","Substituir",IF(OR(N11410="No localitzat",N11410="No lliurat"),"Reposar",IF(I11410&lt;H11410,"Reposar",IF(I11410&gt;H11410,"Revisar excedent",IF(AND(G11410="Sí",M11410&lt;&gt;"",M11410&lt;TODAY()),"EPI caducat",IF(AND(G11410="Sí",M11410&lt;&gt;"",M11410&lt;=TODAY()+90),"EPI caduca ≤90 dies",IF(OR(N11410="Deteriorat usable",N11410="Revisió necessària"),"Revisar","OK"))))))))))</f>
      </c>
      <c r="R11410" s="20"/>
    </row>
    <row r="11411" customFormat="false" ht="15" hidden="false" customHeight="false" outlineLevel="0" collapsed="false">
      <c r="A11411" s="19" t="n">
        <v>105</v>
      </c>
      <c r="B11411" s="19" t="n">
        <f aca="false">IFERROR(VLOOKUP(A11411,Personal!$A$6:$F$112,2,FALSE()),"")</f>
        <v>0</v>
      </c>
      <c r="C11411" s="19" t="n">
        <f aca="false">IFERROR(VLOOKUP(A11411,Personal!$A$6:$F$112,3,FALSE()),"")</f>
        <v>0</v>
      </c>
      <c r="D11411" s="19" t="s">
        <v>132</v>
      </c>
      <c r="E11411" s="19" t="s">
        <v>182</v>
      </c>
      <c r="F11411" s="19" t="s">
        <v>183</v>
      </c>
      <c r="G11411" s="19" t="s">
        <v>272</v>
      </c>
      <c r="H11411" s="19" t="n">
        <f aca="false">IF(OR(VLOOKUP(A11411,Personal!$A$6:$F$112,5,FALSE())&lt;&gt;"Sí",N11411="No aplica"),0,'Catàleg GRAE'!D74)</f>
        <v>1</v>
      </c>
      <c r="I11411" s="20"/>
      <c r="J11411" s="20"/>
      <c r="K11411" s="20"/>
      <c r="L11411" s="21"/>
      <c r="M11411" s="21"/>
      <c r="N11411" s="20"/>
      <c r="O11411" s="20"/>
      <c r="P11411" s="19" t="str">
        <f aca="false">IF(I11411="","",I11411-H11411)</f>
        <v/>
      </c>
      <c r="Q11411" s="19" t="str">
        <f aca="true">IF(B11411="","",IF(N11411="No aplica","No aplica",IF(I11411="","Pendent",IF(N11411="Per substituir","Substituir",IF(OR(N11411="No localitzat",N11411="No lliurat"),"Reposar",IF(I11411&lt;H11411,"Reposar",IF(I11411&gt;H11411,"Revisar excedent",IF(AND(G11411="Sí",M11411&lt;&gt;"",M11411&lt;TODAY()),"EPI caducat",IF(AND(G11411="Sí",M11411&lt;&gt;"",M11411&lt;=TODAY()+90),"EPI caduca ≤90 dies",IF(OR(N11411="Deteriorat usable",N11411="Revisió necessària"),"Revisar","OK"))))))))))</f>
      </c>
      <c r="R11411" s="20"/>
    </row>
    <row r="11412" customFormat="false" ht="15" hidden="false" customHeight="false" outlineLevel="0" collapsed="false">
      <c r="A11412" s="19" t="n">
        <v>105</v>
      </c>
      <c r="B11412" s="19" t="n">
        <f aca="false">IFERROR(VLOOKUP(A11412,Personal!$A$6:$F$112,2,FALSE()),"")</f>
        <v>0</v>
      </c>
      <c r="C11412" s="19" t="n">
        <f aca="false">IFERROR(VLOOKUP(A11412,Personal!$A$6:$F$112,3,FALSE()),"")</f>
        <v>0</v>
      </c>
      <c r="D11412" s="19" t="s">
        <v>177</v>
      </c>
      <c r="E11412" s="19" t="s">
        <v>184</v>
      </c>
      <c r="F11412" s="19" t="s">
        <v>185</v>
      </c>
      <c r="G11412" s="19" t="s">
        <v>272</v>
      </c>
      <c r="H11412" s="19" t="n">
        <f aca="false">IF(OR(VLOOKUP(A11412,Personal!$A$6:$F$112,5,FALSE())&lt;&gt;"Sí",N11412="No aplica"),0,'Catàleg GRAE'!D75)</f>
        <v>1</v>
      </c>
      <c r="I11412" s="20"/>
      <c r="J11412" s="20"/>
      <c r="K11412" s="20"/>
      <c r="L11412" s="21"/>
      <c r="M11412" s="21"/>
      <c r="N11412" s="20"/>
      <c r="O11412" s="20"/>
      <c r="P11412" s="19" t="str">
        <f aca="false">IF(I11412="","",I11412-H11412)</f>
        <v/>
      </c>
      <c r="Q11412" s="19" t="str">
        <f aca="true">IF(B11412="","",IF(N11412="No aplica","No aplica",IF(I11412="","Pendent",IF(N11412="Per substituir","Substituir",IF(OR(N11412="No localitzat",N11412="No lliurat"),"Reposar",IF(I11412&lt;H11412,"Reposar",IF(I11412&gt;H11412,"Revisar excedent",IF(AND(G11412="Sí",M11412&lt;&gt;"",M11412&lt;TODAY()),"EPI caducat",IF(AND(G11412="Sí",M11412&lt;&gt;"",M11412&lt;=TODAY()+90),"EPI caduca ≤90 dies",IF(OR(N11412="Deteriorat usable",N11412="Revisió necessària"),"Revisar","OK"))))))))))</f>
      </c>
      <c r="R11412" s="20"/>
    </row>
    <row r="11413" customFormat="false" ht="15" hidden="false" customHeight="false" outlineLevel="0" collapsed="false">
      <c r="A11413" s="19" t="n">
        <v>105</v>
      </c>
      <c r="B11413" s="19" t="n">
        <f aca="false">IFERROR(VLOOKUP(A11413,Personal!$A$6:$F$112,2,FALSE()),"")</f>
        <v>0</v>
      </c>
      <c r="C11413" s="19" t="n">
        <f aca="false">IFERROR(VLOOKUP(A11413,Personal!$A$6:$F$112,3,FALSE()),"")</f>
        <v>0</v>
      </c>
      <c r="D11413" s="19" t="s">
        <v>142</v>
      </c>
      <c r="E11413" s="19" t="s">
        <v>186</v>
      </c>
      <c r="F11413" s="19" t="s">
        <v>187</v>
      </c>
      <c r="G11413" s="19" t="s">
        <v>272</v>
      </c>
      <c r="H11413" s="19" t="n">
        <f aca="false">IF(OR(VLOOKUP(A11413,Personal!$A$6:$F$112,5,FALSE())&lt;&gt;"Sí",N11413="No aplica"),0,'Catàleg GRAE'!D76)</f>
        <v>1</v>
      </c>
      <c r="I11413" s="20"/>
      <c r="J11413" s="20"/>
      <c r="K11413" s="20"/>
      <c r="L11413" s="21"/>
      <c r="M11413" s="21"/>
      <c r="N11413" s="20"/>
      <c r="O11413" s="20"/>
      <c r="P11413" s="19" t="str">
        <f aca="false">IF(I11413="","",I11413-H11413)</f>
        <v/>
      </c>
      <c r="Q11413" s="19" t="str">
        <f aca="true">IF(B11413="","",IF(N11413="No aplica","No aplica",IF(I11413="","Pendent",IF(N11413="Per substituir","Substituir",IF(OR(N11413="No localitzat",N11413="No lliurat"),"Reposar",IF(I11413&lt;H11413,"Reposar",IF(I11413&gt;H11413,"Revisar excedent",IF(AND(G11413="Sí",M11413&lt;&gt;"",M11413&lt;TODAY()),"EPI caducat",IF(AND(G11413="Sí",M11413&lt;&gt;"",M11413&lt;=TODAY()+90),"EPI caduca ≤90 dies",IF(OR(N11413="Deteriorat usable",N11413="Revisió necessària"),"Revisar","OK"))))))))))</f>
      </c>
      <c r="R11413" s="20"/>
    </row>
    <row r="11414" customFormat="false" ht="15" hidden="false" customHeight="false" outlineLevel="0" collapsed="false">
      <c r="A11414" s="19" t="n">
        <v>105</v>
      </c>
      <c r="B11414" s="19" t="n">
        <f aca="false">IFERROR(VLOOKUP(A11414,Personal!$A$6:$F$112,2,FALSE()),"")</f>
        <v>0</v>
      </c>
      <c r="C11414" s="19" t="n">
        <f aca="false">IFERROR(VLOOKUP(A11414,Personal!$A$6:$F$112,3,FALSE()),"")</f>
        <v>0</v>
      </c>
      <c r="D11414" s="19" t="s">
        <v>177</v>
      </c>
      <c r="E11414" s="19" t="s">
        <v>188</v>
      </c>
      <c r="F11414" s="19" t="s">
        <v>189</v>
      </c>
      <c r="G11414" s="19" t="s">
        <v>272</v>
      </c>
      <c r="H11414" s="19" t="n">
        <f aca="false">IF(OR(VLOOKUP(A11414,Personal!$A$6:$F$112,5,FALSE())&lt;&gt;"Sí",N11414="No aplica"),0,'Catàleg GRAE'!D77)</f>
        <v>1</v>
      </c>
      <c r="I11414" s="20"/>
      <c r="J11414" s="20"/>
      <c r="K11414" s="20"/>
      <c r="L11414" s="21"/>
      <c r="M11414" s="21"/>
      <c r="N11414" s="20"/>
      <c r="O11414" s="20"/>
      <c r="P11414" s="19" t="str">
        <f aca="false">IF(I11414="","",I11414-H11414)</f>
        <v/>
      </c>
      <c r="Q11414" s="19" t="str">
        <f aca="true">IF(B11414="","",IF(N11414="No aplica","No aplica",IF(I11414="","Pendent",IF(N11414="Per substituir","Substituir",IF(OR(N11414="No localitzat",N11414="No lliurat"),"Reposar",IF(I11414&lt;H11414,"Reposar",IF(I11414&gt;H11414,"Revisar excedent",IF(AND(G11414="Sí",M11414&lt;&gt;"",M11414&lt;TODAY()),"EPI caducat",IF(AND(G11414="Sí",M11414&lt;&gt;"",M11414&lt;=TODAY()+90),"EPI caduca ≤90 dies",IF(OR(N11414="Deteriorat usable",N11414="Revisió necessària"),"Revisar","OK"))))))))))</f>
      </c>
      <c r="R11414" s="20"/>
    </row>
    <row r="11415" customFormat="false" ht="15" hidden="false" customHeight="false" outlineLevel="0" collapsed="false">
      <c r="A11415" s="19" t="n">
        <v>105</v>
      </c>
      <c r="B11415" s="19" t="n">
        <f aca="false">IFERROR(VLOOKUP(A11415,Personal!$A$6:$F$112,2,FALSE()),"")</f>
        <v>0</v>
      </c>
      <c r="C11415" s="19" t="n">
        <f aca="false">IFERROR(VLOOKUP(A11415,Personal!$A$6:$F$112,3,FALSE()),"")</f>
        <v>0</v>
      </c>
      <c r="D11415" s="19" t="s">
        <v>132</v>
      </c>
      <c r="E11415" s="19" t="s">
        <v>190</v>
      </c>
      <c r="F11415" s="19" t="s">
        <v>191</v>
      </c>
      <c r="G11415" s="19" t="s">
        <v>272</v>
      </c>
      <c r="H11415" s="19" t="n">
        <f aca="false">IF(OR(VLOOKUP(A11415,Personal!$A$6:$F$112,5,FALSE())&lt;&gt;"Sí",N11415="No aplica"),0,'Catàleg GRAE'!D78)</f>
        <v>1</v>
      </c>
      <c r="I11415" s="20"/>
      <c r="J11415" s="20"/>
      <c r="K11415" s="20"/>
      <c r="L11415" s="21"/>
      <c r="M11415" s="21"/>
      <c r="N11415" s="20"/>
      <c r="O11415" s="20"/>
      <c r="P11415" s="19" t="str">
        <f aca="false">IF(I11415="","",I11415-H11415)</f>
        <v/>
      </c>
      <c r="Q11415" s="19" t="str">
        <f aca="true">IF(B11415="","",IF(N11415="No aplica","No aplica",IF(I11415="","Pendent",IF(N11415="Per substituir","Substituir",IF(OR(N11415="No localitzat",N11415="No lliurat"),"Reposar",IF(I11415&lt;H11415,"Reposar",IF(I11415&gt;H11415,"Revisar excedent",IF(AND(G11415="Sí",M11415&lt;&gt;"",M11415&lt;TODAY()),"EPI caducat",IF(AND(G11415="Sí",M11415&lt;&gt;"",M11415&lt;=TODAY()+90),"EPI caduca ≤90 dies",IF(OR(N11415="Deteriorat usable",N11415="Revisió necessària"),"Revisar","OK"))))))))))</f>
      </c>
      <c r="R11415" s="20"/>
    </row>
    <row r="11416" customFormat="false" ht="15" hidden="false" customHeight="false" outlineLevel="0" collapsed="false">
      <c r="A11416" s="19" t="n">
        <v>105</v>
      </c>
      <c r="B11416" s="19" t="n">
        <f aca="false">IFERROR(VLOOKUP(A11416,Personal!$A$6:$F$112,2,FALSE()),"")</f>
        <v>0</v>
      </c>
      <c r="C11416" s="19" t="n">
        <f aca="false">IFERROR(VLOOKUP(A11416,Personal!$A$6:$F$112,3,FALSE()),"")</f>
        <v>0</v>
      </c>
      <c r="D11416" s="19" t="s">
        <v>177</v>
      </c>
      <c r="E11416" s="19" t="s">
        <v>192</v>
      </c>
      <c r="F11416" s="19" t="s">
        <v>193</v>
      </c>
      <c r="G11416" s="19" t="s">
        <v>272</v>
      </c>
      <c r="H11416" s="19" t="n">
        <f aca="false">IF(OR(VLOOKUP(A11416,Personal!$A$6:$F$112,5,FALSE())&lt;&gt;"Sí",N11416="No aplica"),0,'Catàleg GRAE'!D79)</f>
        <v>8</v>
      </c>
      <c r="I11416" s="20"/>
      <c r="J11416" s="20"/>
      <c r="K11416" s="20"/>
      <c r="L11416" s="21"/>
      <c r="M11416" s="21"/>
      <c r="N11416" s="20"/>
      <c r="O11416" s="20"/>
      <c r="P11416" s="19" t="str">
        <f aca="false">IF(I11416="","",I11416-H11416)</f>
        <v/>
      </c>
      <c r="Q11416" s="19" t="str">
        <f aca="true">IF(B11416="","",IF(N11416="No aplica","No aplica",IF(I11416="","Pendent",IF(N11416="Per substituir","Substituir",IF(OR(N11416="No localitzat",N11416="No lliurat"),"Reposar",IF(I11416&lt;H11416,"Reposar",IF(I11416&gt;H11416,"Revisar excedent",IF(AND(G11416="Sí",M11416&lt;&gt;"",M11416&lt;TODAY()),"EPI caducat",IF(AND(G11416="Sí",M11416&lt;&gt;"",M11416&lt;=TODAY()+90),"EPI caduca ≤90 dies",IF(OR(N11416="Deteriorat usable",N11416="Revisió necessària"),"Revisar","OK"))))))))))</f>
      </c>
      <c r="R11416" s="20"/>
    </row>
    <row r="11417" customFormat="false" ht="15" hidden="false" customHeight="false" outlineLevel="0" collapsed="false">
      <c r="A11417" s="19" t="n">
        <v>105</v>
      </c>
      <c r="B11417" s="19" t="n">
        <f aca="false">IFERROR(VLOOKUP(A11417,Personal!$A$6:$F$112,2,FALSE()),"")</f>
        <v>0</v>
      </c>
      <c r="C11417" s="19" t="n">
        <f aca="false">IFERROR(VLOOKUP(A11417,Personal!$A$6:$F$112,3,FALSE()),"")</f>
        <v>0</v>
      </c>
      <c r="D11417" s="19" t="s">
        <v>177</v>
      </c>
      <c r="E11417" s="19" t="s">
        <v>194</v>
      </c>
      <c r="F11417" s="19" t="s">
        <v>195</v>
      </c>
      <c r="G11417" s="19" t="s">
        <v>272</v>
      </c>
      <c r="H11417" s="19" t="n">
        <f aca="false">IF(OR(VLOOKUP(A11417,Personal!$A$6:$F$112,5,FALSE())&lt;&gt;"Sí",N11417="No aplica"),0,'Catàleg GRAE'!D80)</f>
        <v>2</v>
      </c>
      <c r="I11417" s="20"/>
      <c r="J11417" s="20"/>
      <c r="K11417" s="20"/>
      <c r="L11417" s="21"/>
      <c r="M11417" s="21"/>
      <c r="N11417" s="20"/>
      <c r="O11417" s="20"/>
      <c r="P11417" s="19" t="str">
        <f aca="false">IF(I11417="","",I11417-H11417)</f>
        <v/>
      </c>
      <c r="Q11417" s="19" t="str">
        <f aca="true">IF(B11417="","",IF(N11417="No aplica","No aplica",IF(I11417="","Pendent",IF(N11417="Per substituir","Substituir",IF(OR(N11417="No localitzat",N11417="No lliurat"),"Reposar",IF(I11417&lt;H11417,"Reposar",IF(I11417&gt;H11417,"Revisar excedent",IF(AND(G11417="Sí",M11417&lt;&gt;"",M11417&lt;TODAY()),"EPI caducat",IF(AND(G11417="Sí",M11417&lt;&gt;"",M11417&lt;=TODAY()+90),"EPI caduca ≤90 dies",IF(OR(N11417="Deteriorat usable",N11417="Revisió necessària"),"Revisar","OK"))))))))))</f>
      </c>
      <c r="R11417" s="20"/>
    </row>
    <row r="11418" customFormat="false" ht="15" hidden="false" customHeight="false" outlineLevel="0" collapsed="false">
      <c r="A11418" s="19" t="n">
        <v>105</v>
      </c>
      <c r="B11418" s="19" t="n">
        <f aca="false">IFERROR(VLOOKUP(A11418,Personal!$A$6:$F$112,2,FALSE()),"")</f>
        <v>0</v>
      </c>
      <c r="C11418" s="19" t="n">
        <f aca="false">IFERROR(VLOOKUP(A11418,Personal!$A$6:$F$112,3,FALSE()),"")</f>
        <v>0</v>
      </c>
      <c r="D11418" s="19" t="s">
        <v>177</v>
      </c>
      <c r="E11418" s="19" t="s">
        <v>196</v>
      </c>
      <c r="F11418" s="19" t="s">
        <v>197</v>
      </c>
      <c r="G11418" s="19" t="s">
        <v>272</v>
      </c>
      <c r="H11418" s="19" t="n">
        <f aca="false">IF(OR(VLOOKUP(A11418,Personal!$A$6:$F$112,5,FALSE())&lt;&gt;"Sí",N11418="No aplica"),0,'Catàleg GRAE'!D81)</f>
        <v>1</v>
      </c>
      <c r="I11418" s="20"/>
      <c r="J11418" s="20"/>
      <c r="K11418" s="20"/>
      <c r="L11418" s="21"/>
      <c r="M11418" s="21"/>
      <c r="N11418" s="20"/>
      <c r="O11418" s="20"/>
      <c r="P11418" s="19" t="str">
        <f aca="false">IF(I11418="","",I11418-H11418)</f>
        <v/>
      </c>
      <c r="Q11418" s="19" t="str">
        <f aca="true">IF(B11418="","",IF(N11418="No aplica","No aplica",IF(I11418="","Pendent",IF(N11418="Per substituir","Substituir",IF(OR(N11418="No localitzat",N11418="No lliurat"),"Reposar",IF(I11418&lt;H11418,"Reposar",IF(I11418&gt;H11418,"Revisar excedent",IF(AND(G11418="Sí",M11418&lt;&gt;"",M11418&lt;TODAY()),"EPI caducat",IF(AND(G11418="Sí",M11418&lt;&gt;"",M11418&lt;=TODAY()+90),"EPI caduca ≤90 dies",IF(OR(N11418="Deteriorat usable",N11418="Revisió necessària"),"Revisar","OK"))))))))))</f>
      </c>
      <c r="R11418" s="20"/>
    </row>
    <row r="11419" customFormat="false" ht="15" hidden="false" customHeight="false" outlineLevel="0" collapsed="false">
      <c r="A11419" s="19" t="n">
        <v>105</v>
      </c>
      <c r="B11419" s="19" t="n">
        <f aca="false">IFERROR(VLOOKUP(A11419,Personal!$A$6:$F$112,2,FALSE()),"")</f>
        <v>0</v>
      </c>
      <c r="C11419" s="19" t="n">
        <f aca="false">IFERROR(VLOOKUP(A11419,Personal!$A$6:$F$112,3,FALSE()),"")</f>
        <v>0</v>
      </c>
      <c r="D11419" s="19" t="s">
        <v>177</v>
      </c>
      <c r="E11419" s="19" t="s">
        <v>198</v>
      </c>
      <c r="F11419" s="19" t="s">
        <v>199</v>
      </c>
      <c r="G11419" s="19" t="s">
        <v>272</v>
      </c>
      <c r="H11419" s="19" t="n">
        <f aca="false">IF(OR(VLOOKUP(A11419,Personal!$A$6:$F$112,5,FALSE())&lt;&gt;"Sí",N11419="No aplica"),0,'Catàleg GRAE'!D82)</f>
        <v>1</v>
      </c>
      <c r="I11419" s="20"/>
      <c r="J11419" s="20"/>
      <c r="K11419" s="20"/>
      <c r="L11419" s="21"/>
      <c r="M11419" s="21"/>
      <c r="N11419" s="20"/>
      <c r="O11419" s="20"/>
      <c r="P11419" s="19" t="str">
        <f aca="false">IF(I11419="","",I11419-H11419)</f>
        <v/>
      </c>
      <c r="Q11419" s="19" t="str">
        <f aca="true">IF(B11419="","",IF(N11419="No aplica","No aplica",IF(I11419="","Pendent",IF(N11419="Per substituir","Substituir",IF(OR(N11419="No localitzat",N11419="No lliurat"),"Reposar",IF(I11419&lt;H11419,"Reposar",IF(I11419&gt;H11419,"Revisar excedent",IF(AND(G11419="Sí",M11419&lt;&gt;"",M11419&lt;TODAY()),"EPI caducat",IF(AND(G11419="Sí",M11419&lt;&gt;"",M11419&lt;=TODAY()+90),"EPI caduca ≤90 dies",IF(OR(N11419="Deteriorat usable",N11419="Revisió necessària"),"Revisar","OK"))))))))))</f>
      </c>
      <c r="R11419" s="20"/>
    </row>
    <row r="11420" customFormat="false" ht="15" hidden="false" customHeight="false" outlineLevel="0" collapsed="false">
      <c r="A11420" s="19" t="n">
        <v>105</v>
      </c>
      <c r="B11420" s="19" t="n">
        <f aca="false">IFERROR(VLOOKUP(A11420,Personal!$A$6:$F$112,2,FALSE()),"")</f>
        <v>0</v>
      </c>
      <c r="C11420" s="19" t="n">
        <f aca="false">IFERROR(VLOOKUP(A11420,Personal!$A$6:$F$112,3,FALSE()),"")</f>
        <v>0</v>
      </c>
      <c r="D11420" s="19" t="s">
        <v>177</v>
      </c>
      <c r="E11420" s="19" t="s">
        <v>200</v>
      </c>
      <c r="F11420" s="19" t="s">
        <v>201</v>
      </c>
      <c r="G11420" s="19" t="s">
        <v>272</v>
      </c>
      <c r="H11420" s="19" t="n">
        <f aca="false">IF(OR(VLOOKUP(A11420,Personal!$A$6:$F$112,5,FALSE())&lt;&gt;"Sí",N11420="No aplica"),0,'Catàleg GRAE'!D83)</f>
        <v>1</v>
      </c>
      <c r="I11420" s="20"/>
      <c r="J11420" s="20"/>
      <c r="K11420" s="20"/>
      <c r="L11420" s="21"/>
      <c r="M11420" s="21"/>
      <c r="N11420" s="20"/>
      <c r="O11420" s="20"/>
      <c r="P11420" s="19" t="str">
        <f aca="false">IF(I11420="","",I11420-H11420)</f>
        <v/>
      </c>
      <c r="Q11420" s="19" t="str">
        <f aca="true">IF(B11420="","",IF(N11420="No aplica","No aplica",IF(I11420="","Pendent",IF(N11420="Per substituir","Substituir",IF(OR(N11420="No localitzat",N11420="No lliurat"),"Reposar",IF(I11420&lt;H11420,"Reposar",IF(I11420&gt;H11420,"Revisar excedent",IF(AND(G11420="Sí",M11420&lt;&gt;"",M11420&lt;TODAY()),"EPI caducat",IF(AND(G11420="Sí",M11420&lt;&gt;"",M11420&lt;=TODAY()+90),"EPI caduca ≤90 dies",IF(OR(N11420="Deteriorat usable",N11420="Revisió necessària"),"Revisar","OK"))))))))))</f>
      </c>
      <c r="R11420" s="20"/>
    </row>
    <row r="11421" customFormat="false" ht="15" hidden="false" customHeight="false" outlineLevel="0" collapsed="false">
      <c r="A11421" s="19" t="n">
        <v>105</v>
      </c>
      <c r="B11421" s="19" t="n">
        <f aca="false">IFERROR(VLOOKUP(A11421,Personal!$A$6:$F$112,2,FALSE()),"")</f>
        <v>0</v>
      </c>
      <c r="C11421" s="19" t="n">
        <f aca="false">IFERROR(VLOOKUP(A11421,Personal!$A$6:$F$112,3,FALSE()),"")</f>
        <v>0</v>
      </c>
      <c r="D11421" s="19" t="s">
        <v>94</v>
      </c>
      <c r="E11421" s="19" t="s">
        <v>202</v>
      </c>
      <c r="F11421" s="19" t="s">
        <v>203</v>
      </c>
      <c r="G11421" s="19" t="s">
        <v>291</v>
      </c>
      <c r="H11421" s="19" t="n">
        <f aca="false">IF(OR(VLOOKUP(A11421,Personal!$A$6:$F$112,5,FALSE())&lt;&gt;"Sí",N11421="No aplica"),0,'Catàleg GRAE'!D84)</f>
        <v>1</v>
      </c>
      <c r="I11421" s="20"/>
      <c r="J11421" s="20"/>
      <c r="K11421" s="20"/>
      <c r="L11421" s="21"/>
      <c r="M11421" s="21"/>
      <c r="N11421" s="20"/>
      <c r="O11421" s="20"/>
      <c r="P11421" s="19" t="str">
        <f aca="false">IF(I11421="","",I11421-H11421)</f>
        <v/>
      </c>
      <c r="Q11421" s="19" t="str">
        <f aca="true">IF(B11421="","",IF(N11421="No aplica","No aplica",IF(I11421="","Pendent",IF(N11421="Per substituir","Substituir",IF(OR(N11421="No localitzat",N11421="No lliurat"),"Reposar",IF(I11421&lt;H11421,"Reposar",IF(I11421&gt;H11421,"Revisar excedent",IF(AND(G11421="Sí",M11421&lt;&gt;"",M11421&lt;TODAY()),"EPI caducat",IF(AND(G11421="Sí",M11421&lt;&gt;"",M11421&lt;=TODAY()+90),"EPI caduca ≤90 dies",IF(OR(N11421="Deteriorat usable",N11421="Revisió necessària"),"Revisar","OK"))))))))))</f>
      </c>
      <c r="R11421" s="20"/>
    </row>
    <row r="11422" customFormat="false" ht="15" hidden="false" customHeight="false" outlineLevel="0" collapsed="false">
      <c r="A11422" s="19" t="n">
        <v>105</v>
      </c>
      <c r="B11422" s="19" t="n">
        <f aca="false">IFERROR(VLOOKUP(A11422,Personal!$A$6:$F$112,2,FALSE()),"")</f>
        <v>0</v>
      </c>
      <c r="C11422" s="19" t="n">
        <f aca="false">IFERROR(VLOOKUP(A11422,Personal!$A$6:$F$112,3,FALSE()),"")</f>
        <v>0</v>
      </c>
      <c r="D11422" s="19" t="s">
        <v>125</v>
      </c>
      <c r="E11422" s="19" t="s">
        <v>204</v>
      </c>
      <c r="F11422" s="19" t="s">
        <v>205</v>
      </c>
      <c r="G11422" s="19" t="s">
        <v>291</v>
      </c>
      <c r="H11422" s="19" t="n">
        <f aca="false">IF(OR(VLOOKUP(A11422,Personal!$A$6:$F$112,5,FALSE())&lt;&gt;"Sí",N11422="No aplica"),0,'Catàleg GRAE'!D85)</f>
        <v>1</v>
      </c>
      <c r="I11422" s="20"/>
      <c r="J11422" s="20"/>
      <c r="K11422" s="20"/>
      <c r="L11422" s="21"/>
      <c r="M11422" s="21"/>
      <c r="N11422" s="20"/>
      <c r="O11422" s="20"/>
      <c r="P11422" s="19" t="str">
        <f aca="false">IF(I11422="","",I11422-H11422)</f>
        <v/>
      </c>
      <c r="Q11422" s="19" t="str">
        <f aca="true">IF(B11422="","",IF(N11422="No aplica","No aplica",IF(I11422="","Pendent",IF(N11422="Per substituir","Substituir",IF(OR(N11422="No localitzat",N11422="No lliurat"),"Reposar",IF(I11422&lt;H11422,"Reposar",IF(I11422&gt;H11422,"Revisar excedent",IF(AND(G11422="Sí",M11422&lt;&gt;"",M11422&lt;TODAY()),"EPI caducat",IF(AND(G11422="Sí",M11422&lt;&gt;"",M11422&lt;=TODAY()+90),"EPI caduca ≤90 dies",IF(OR(N11422="Deteriorat usable",N11422="Revisió necessària"),"Revisar","OK"))))))))))</f>
      </c>
      <c r="R11422" s="20"/>
    </row>
    <row r="11423" customFormat="false" ht="15" hidden="false" customHeight="false" outlineLevel="0" collapsed="false">
      <c r="A11423" s="19" t="n">
        <v>105</v>
      </c>
      <c r="B11423" s="19" t="n">
        <f aca="false">IFERROR(VLOOKUP(A11423,Personal!$A$6:$F$112,2,FALSE()),"")</f>
        <v>0</v>
      </c>
      <c r="C11423" s="19" t="n">
        <f aca="false">IFERROR(VLOOKUP(A11423,Personal!$A$6:$F$112,3,FALSE()),"")</f>
        <v>0</v>
      </c>
      <c r="D11423" s="19" t="s">
        <v>153</v>
      </c>
      <c r="E11423" s="19" t="s">
        <v>206</v>
      </c>
      <c r="F11423" s="19" t="s">
        <v>207</v>
      </c>
      <c r="G11423" s="19" t="s">
        <v>272</v>
      </c>
      <c r="H11423" s="19" t="n">
        <f aca="false">IF(OR(VLOOKUP(A11423,Personal!$A$6:$F$112,5,FALSE())&lt;&gt;"Sí",N11423="No aplica"),0,'Catàleg GRAE'!D86)</f>
        <v>1</v>
      </c>
      <c r="I11423" s="20"/>
      <c r="J11423" s="20"/>
      <c r="K11423" s="20"/>
      <c r="L11423" s="21"/>
      <c r="M11423" s="21"/>
      <c r="N11423" s="20"/>
      <c r="O11423" s="20"/>
      <c r="P11423" s="19" t="str">
        <f aca="false">IF(I11423="","",I11423-H11423)</f>
        <v/>
      </c>
      <c r="Q11423" s="19" t="str">
        <f aca="true">IF(B11423="","",IF(N11423="No aplica","No aplica",IF(I11423="","Pendent",IF(N11423="Per substituir","Substituir",IF(OR(N11423="No localitzat",N11423="No lliurat"),"Reposar",IF(I11423&lt;H11423,"Reposar",IF(I11423&gt;H11423,"Revisar excedent",IF(AND(G11423="Sí",M11423&lt;&gt;"",M11423&lt;TODAY()),"EPI caducat",IF(AND(G11423="Sí",M11423&lt;&gt;"",M11423&lt;=TODAY()+90),"EPI caduca ≤90 dies",IF(OR(N11423="Deteriorat usable",N11423="Revisió necessària"),"Revisar","OK"))))))))))</f>
      </c>
      <c r="R11423" s="20"/>
    </row>
    <row r="11424" customFormat="false" ht="15" hidden="false" customHeight="false" outlineLevel="0" collapsed="false">
      <c r="A11424" s="19" t="n">
        <v>105</v>
      </c>
      <c r="B11424" s="19" t="n">
        <f aca="false">IFERROR(VLOOKUP(A11424,Personal!$A$6:$F$112,2,FALSE()),"")</f>
        <v>0</v>
      </c>
      <c r="C11424" s="19" t="n">
        <f aca="false">IFERROR(VLOOKUP(A11424,Personal!$A$6:$F$112,3,FALSE()),"")</f>
        <v>0</v>
      </c>
      <c r="D11424" s="19" t="s">
        <v>177</v>
      </c>
      <c r="E11424" s="19" t="s">
        <v>208</v>
      </c>
      <c r="F11424" s="19" t="s">
        <v>209</v>
      </c>
      <c r="G11424" s="19" t="s">
        <v>272</v>
      </c>
      <c r="H11424" s="19" t="n">
        <f aca="false">IF(OR(VLOOKUP(A11424,Personal!$A$6:$F$112,5,FALSE())&lt;&gt;"Sí",N11424="No aplica"),0,'Catàleg GRAE'!D87)</f>
        <v>1</v>
      </c>
      <c r="I11424" s="20"/>
      <c r="J11424" s="20"/>
      <c r="K11424" s="20"/>
      <c r="L11424" s="21"/>
      <c r="M11424" s="21"/>
      <c r="N11424" s="20"/>
      <c r="O11424" s="20"/>
      <c r="P11424" s="19" t="str">
        <f aca="false">IF(I11424="","",I11424-H11424)</f>
        <v/>
      </c>
      <c r="Q11424" s="19" t="str">
        <f aca="true">IF(B11424="","",IF(N11424="No aplica","No aplica",IF(I11424="","Pendent",IF(N11424="Per substituir","Substituir",IF(OR(N11424="No localitzat",N11424="No lliurat"),"Reposar",IF(I11424&lt;H11424,"Reposar",IF(I11424&gt;H11424,"Revisar excedent",IF(AND(G11424="Sí",M11424&lt;&gt;"",M11424&lt;TODAY()),"EPI caducat",IF(AND(G11424="Sí",M11424&lt;&gt;"",M11424&lt;=TODAY()+90),"EPI caduca ≤90 dies",IF(OR(N11424="Deteriorat usable",N11424="Revisió necessària"),"Revisar","OK"))))))))))</f>
      </c>
      <c r="R11424" s="20"/>
    </row>
    <row r="11425" customFormat="false" ht="15" hidden="false" customHeight="false" outlineLevel="0" collapsed="false">
      <c r="A11425" s="19" t="n">
        <v>105</v>
      </c>
      <c r="B11425" s="19" t="n">
        <f aca="false">IFERROR(VLOOKUP(A11425,Personal!$A$6:$F$112,2,FALSE()),"")</f>
        <v>0</v>
      </c>
      <c r="C11425" s="19" t="n">
        <f aca="false">IFERROR(VLOOKUP(A11425,Personal!$A$6:$F$112,3,FALSE()),"")</f>
        <v>0</v>
      </c>
      <c r="D11425" s="19" t="s">
        <v>177</v>
      </c>
      <c r="E11425" s="19" t="s">
        <v>210</v>
      </c>
      <c r="F11425" s="19" t="s">
        <v>211</v>
      </c>
      <c r="G11425" s="19" t="s">
        <v>272</v>
      </c>
      <c r="H11425" s="19" t="n">
        <f aca="false">IF(OR(VLOOKUP(A11425,Personal!$A$6:$F$112,5,FALSE())&lt;&gt;"Sí",N11425="No aplica"),0,'Catàleg GRAE'!D88)</f>
        <v>1</v>
      </c>
      <c r="I11425" s="20"/>
      <c r="J11425" s="20"/>
      <c r="K11425" s="20"/>
      <c r="L11425" s="21"/>
      <c r="M11425" s="21"/>
      <c r="N11425" s="20"/>
      <c r="O11425" s="20"/>
      <c r="P11425" s="19" t="str">
        <f aca="false">IF(I11425="","",I11425-H11425)</f>
        <v/>
      </c>
      <c r="Q11425" s="19" t="str">
        <f aca="true">IF(B11425="","",IF(N11425="No aplica","No aplica",IF(I11425="","Pendent",IF(N11425="Per substituir","Substituir",IF(OR(N11425="No localitzat",N11425="No lliurat"),"Reposar",IF(I11425&lt;H11425,"Reposar",IF(I11425&gt;H11425,"Revisar excedent",IF(AND(G11425="Sí",M11425&lt;&gt;"",M11425&lt;TODAY()),"EPI caducat",IF(AND(G11425="Sí",M11425&lt;&gt;"",M11425&lt;=TODAY()+90),"EPI caduca ≤90 dies",IF(OR(N11425="Deteriorat usable",N11425="Revisió necessària"),"Revisar","OK"))))))))))</f>
      </c>
      <c r="R11425" s="20"/>
    </row>
    <row r="11426" customFormat="false" ht="15" hidden="false" customHeight="false" outlineLevel="0" collapsed="false">
      <c r="A11426" s="19" t="n">
        <v>105</v>
      </c>
      <c r="B11426" s="19" t="n">
        <f aca="false">IFERROR(VLOOKUP(A11426,Personal!$A$6:$F$112,2,FALSE()),"")</f>
        <v>0</v>
      </c>
      <c r="C11426" s="19" t="n">
        <f aca="false">IFERROR(VLOOKUP(A11426,Personal!$A$6:$F$112,3,FALSE()),"")</f>
        <v>0</v>
      </c>
      <c r="D11426" s="19" t="s">
        <v>125</v>
      </c>
      <c r="E11426" s="19" t="s">
        <v>212</v>
      </c>
      <c r="F11426" s="19" t="s">
        <v>213</v>
      </c>
      <c r="G11426" s="19" t="s">
        <v>272</v>
      </c>
      <c r="H11426" s="19" t="n">
        <f aca="false">IF(OR(VLOOKUP(A11426,Personal!$A$6:$F$112,5,FALSE())&lt;&gt;"Sí",N11426="No aplica"),0,'Catàleg GRAE'!D89)</f>
        <v>1</v>
      </c>
      <c r="I11426" s="20"/>
      <c r="J11426" s="20"/>
      <c r="K11426" s="20"/>
      <c r="L11426" s="21"/>
      <c r="M11426" s="21"/>
      <c r="N11426" s="20"/>
      <c r="O11426" s="20"/>
      <c r="P11426" s="19" t="str">
        <f aca="false">IF(I11426="","",I11426-H11426)</f>
        <v/>
      </c>
      <c r="Q11426" s="19" t="str">
        <f aca="true">IF(B11426="","",IF(N11426="No aplica","No aplica",IF(I11426="","Pendent",IF(N11426="Per substituir","Substituir",IF(OR(N11426="No localitzat",N11426="No lliurat"),"Reposar",IF(I11426&lt;H11426,"Reposar",IF(I11426&gt;H11426,"Revisar excedent",IF(AND(G11426="Sí",M11426&lt;&gt;"",M11426&lt;TODAY()),"EPI caducat",IF(AND(G11426="Sí",M11426&lt;&gt;"",M11426&lt;=TODAY()+90),"EPI caduca ≤90 dies",IF(OR(N11426="Deteriorat usable",N11426="Revisió necessària"),"Revisar","OK"))))))))))</f>
      </c>
      <c r="R11426" s="20"/>
    </row>
    <row r="11427" customFormat="false" ht="15" hidden="false" customHeight="false" outlineLevel="0" collapsed="false">
      <c r="A11427" s="19" t="n">
        <v>105</v>
      </c>
      <c r="B11427" s="19" t="n">
        <f aca="false">IFERROR(VLOOKUP(A11427,Personal!$A$6:$F$112,2,FALSE()),"")</f>
        <v>0</v>
      </c>
      <c r="C11427" s="19" t="n">
        <f aca="false">IFERROR(VLOOKUP(A11427,Personal!$A$6:$F$112,3,FALSE()),"")</f>
        <v>0</v>
      </c>
      <c r="D11427" s="19" t="s">
        <v>40</v>
      </c>
      <c r="E11427" s="19" t="s">
        <v>214</v>
      </c>
      <c r="F11427" s="19" t="s">
        <v>215</v>
      </c>
      <c r="G11427" s="19" t="s">
        <v>291</v>
      </c>
      <c r="H11427" s="19" t="n">
        <f aca="false">IF(OR(VLOOKUP(A11427,Personal!$A$6:$F$112,5,FALSE())&lt;&gt;"Sí",N11427="No aplica"),0,'Catàleg GRAE'!D90)</f>
        <v>1</v>
      </c>
      <c r="I11427" s="20"/>
      <c r="J11427" s="20"/>
      <c r="K11427" s="20"/>
      <c r="L11427" s="21"/>
      <c r="M11427" s="21"/>
      <c r="N11427" s="20"/>
      <c r="O11427" s="20"/>
      <c r="P11427" s="19" t="str">
        <f aca="false">IF(I11427="","",I11427-H11427)</f>
        <v/>
      </c>
      <c r="Q11427" s="19" t="str">
        <f aca="true">IF(B11427="","",IF(N11427="No aplica","No aplica",IF(I11427="","Pendent",IF(N11427="Per substituir","Substituir",IF(OR(N11427="No localitzat",N11427="No lliurat"),"Reposar",IF(I11427&lt;H11427,"Reposar",IF(I11427&gt;H11427,"Revisar excedent",IF(AND(G11427="Sí",M11427&lt;&gt;"",M11427&lt;TODAY()),"EPI caducat",IF(AND(G11427="Sí",M11427&lt;&gt;"",M11427&lt;=TODAY()+90),"EPI caduca ≤90 dies",IF(OR(N11427="Deteriorat usable",N11427="Revisió necessària"),"Revisar","OK"))))))))))</f>
      </c>
      <c r="R11427" s="20"/>
    </row>
    <row r="11428" customFormat="false" ht="15" hidden="false" customHeight="false" outlineLevel="0" collapsed="false">
      <c r="A11428" s="19" t="n">
        <v>105</v>
      </c>
      <c r="B11428" s="19" t="n">
        <f aca="false">IFERROR(VLOOKUP(A11428,Personal!$A$6:$F$112,2,FALSE()),"")</f>
        <v>0</v>
      </c>
      <c r="C11428" s="19" t="n">
        <f aca="false">IFERROR(VLOOKUP(A11428,Personal!$A$6:$F$112,3,FALSE()),"")</f>
        <v>0</v>
      </c>
      <c r="D11428" s="19" t="s">
        <v>216</v>
      </c>
      <c r="E11428" s="19" t="s">
        <v>217</v>
      </c>
      <c r="F11428" s="19" t="s">
        <v>218</v>
      </c>
      <c r="G11428" s="19" t="s">
        <v>272</v>
      </c>
      <c r="H11428" s="19" t="n">
        <f aca="false">IF(OR(VLOOKUP(A11428,Personal!$A$6:$F$112,5,FALSE())&lt;&gt;"Sí",N11428="No aplica"),0,'Catàleg GRAE'!D91)</f>
        <v>1</v>
      </c>
      <c r="I11428" s="20"/>
      <c r="J11428" s="20"/>
      <c r="K11428" s="20"/>
      <c r="L11428" s="21"/>
      <c r="M11428" s="21"/>
      <c r="N11428" s="20"/>
      <c r="O11428" s="20"/>
      <c r="P11428" s="19" t="str">
        <f aca="false">IF(I11428="","",I11428-H11428)</f>
        <v/>
      </c>
      <c r="Q11428" s="19" t="str">
        <f aca="true">IF(B11428="","",IF(N11428="No aplica","No aplica",IF(I11428="","Pendent",IF(N11428="Per substituir","Substituir",IF(OR(N11428="No localitzat",N11428="No lliurat"),"Reposar",IF(I11428&lt;H11428,"Reposar",IF(I11428&gt;H11428,"Revisar excedent",IF(AND(G11428="Sí",M11428&lt;&gt;"",M11428&lt;TODAY()),"EPI caducat",IF(AND(G11428="Sí",M11428&lt;&gt;"",M11428&lt;=TODAY()+90),"EPI caduca ≤90 dies",IF(OR(N11428="Deteriorat usable",N11428="Revisió necessària"),"Revisar","OK"))))))))))</f>
      </c>
      <c r="R11428" s="20"/>
    </row>
    <row r="11429" customFormat="false" ht="15" hidden="false" customHeight="false" outlineLevel="0" collapsed="false">
      <c r="A11429" s="19" t="n">
        <v>105</v>
      </c>
      <c r="B11429" s="19" t="n">
        <f aca="false">IFERROR(VLOOKUP(A11429,Personal!$A$6:$F$112,2,FALSE()),"")</f>
        <v>0</v>
      </c>
      <c r="C11429" s="19" t="n">
        <f aca="false">IFERROR(VLOOKUP(A11429,Personal!$A$6:$F$112,3,FALSE()),"")</f>
        <v>0</v>
      </c>
      <c r="D11429" s="19" t="s">
        <v>37</v>
      </c>
      <c r="E11429" s="19" t="s">
        <v>219</v>
      </c>
      <c r="F11429" s="19" t="s">
        <v>220</v>
      </c>
      <c r="G11429" s="19" t="s">
        <v>291</v>
      </c>
      <c r="H11429" s="19" t="n">
        <f aca="false">IF(OR(VLOOKUP(A11429,Personal!$A$6:$F$112,5,FALSE())&lt;&gt;"Sí",N11429="No aplica"),0,'Catàleg GRAE'!D92)</f>
        <v>1</v>
      </c>
      <c r="I11429" s="20"/>
      <c r="J11429" s="20"/>
      <c r="K11429" s="20"/>
      <c r="L11429" s="21"/>
      <c r="M11429" s="21"/>
      <c r="N11429" s="20"/>
      <c r="O11429" s="20"/>
      <c r="P11429" s="19" t="str">
        <f aca="false">IF(I11429="","",I11429-H11429)</f>
        <v/>
      </c>
      <c r="Q11429" s="19" t="str">
        <f aca="true">IF(B11429="","",IF(N11429="No aplica","No aplica",IF(I11429="","Pendent",IF(N11429="Per substituir","Substituir",IF(OR(N11429="No localitzat",N11429="No lliurat"),"Reposar",IF(I11429&lt;H11429,"Reposar",IF(I11429&gt;H11429,"Revisar excedent",IF(AND(G11429="Sí",M11429&lt;&gt;"",M11429&lt;TODAY()),"EPI caducat",IF(AND(G11429="Sí",M11429&lt;&gt;"",M11429&lt;=TODAY()+90),"EPI caduca ≤90 dies",IF(OR(N11429="Deteriorat usable",N11429="Revisió necessària"),"Revisar","OK"))))))))))</f>
      </c>
      <c r="R11429" s="20"/>
    </row>
    <row r="11430" customFormat="false" ht="15" hidden="false" customHeight="false" outlineLevel="0" collapsed="false">
      <c r="A11430" s="19" t="n">
        <v>105</v>
      </c>
      <c r="B11430" s="19" t="n">
        <f aca="false">IFERROR(VLOOKUP(A11430,Personal!$A$6:$F$112,2,FALSE()),"")</f>
        <v>0</v>
      </c>
      <c r="C11430" s="19" t="n">
        <f aca="false">IFERROR(VLOOKUP(A11430,Personal!$A$6:$F$112,3,FALSE()),"")</f>
        <v>0</v>
      </c>
      <c r="D11430" s="19" t="s">
        <v>137</v>
      </c>
      <c r="E11430" s="19" t="s">
        <v>221</v>
      </c>
      <c r="F11430" s="19" t="s">
        <v>222</v>
      </c>
      <c r="G11430" s="19" t="s">
        <v>291</v>
      </c>
      <c r="H11430" s="19" t="n">
        <f aca="false">IF(OR(VLOOKUP(A11430,Personal!$A$6:$F$112,5,FALSE())&lt;&gt;"Sí",N11430="No aplica"),0,'Catàleg GRAE'!D93)</f>
        <v>1</v>
      </c>
      <c r="I11430" s="20"/>
      <c r="J11430" s="20"/>
      <c r="K11430" s="20"/>
      <c r="L11430" s="21"/>
      <c r="M11430" s="21"/>
      <c r="N11430" s="20"/>
      <c r="O11430" s="20"/>
      <c r="P11430" s="19" t="str">
        <f aca="false">IF(I11430="","",I11430-H11430)</f>
        <v/>
      </c>
      <c r="Q11430" s="19" t="str">
        <f aca="true">IF(B11430="","",IF(N11430="No aplica","No aplica",IF(I11430="","Pendent",IF(N11430="Per substituir","Substituir",IF(OR(N11430="No localitzat",N11430="No lliurat"),"Reposar",IF(I11430&lt;H11430,"Reposar",IF(I11430&gt;H11430,"Revisar excedent",IF(AND(G11430="Sí",M11430&lt;&gt;"",M11430&lt;TODAY()),"EPI caducat",IF(AND(G11430="Sí",M11430&lt;&gt;"",M11430&lt;=TODAY()+90),"EPI caduca ≤90 dies",IF(OR(N11430="Deteriorat usable",N11430="Revisió necessària"),"Revisar","OK"))))))))))</f>
      </c>
      <c r="R11430" s="20"/>
    </row>
    <row r="11431" customFormat="false" ht="15" hidden="false" customHeight="false" outlineLevel="0" collapsed="false">
      <c r="A11431" s="19" t="n">
        <v>105</v>
      </c>
      <c r="B11431" s="19" t="n">
        <f aca="false">IFERROR(VLOOKUP(A11431,Personal!$A$6:$F$112,2,FALSE()),"")</f>
        <v>0</v>
      </c>
      <c r="C11431" s="19" t="n">
        <f aca="false">IFERROR(VLOOKUP(A11431,Personal!$A$6:$F$112,3,FALSE()),"")</f>
        <v>0</v>
      </c>
      <c r="D11431" s="19" t="s">
        <v>137</v>
      </c>
      <c r="E11431" s="19" t="s">
        <v>223</v>
      </c>
      <c r="F11431" s="19" t="s">
        <v>224</v>
      </c>
      <c r="G11431" s="19" t="s">
        <v>291</v>
      </c>
      <c r="H11431" s="19" t="n">
        <f aca="false">IF(OR(VLOOKUP(A11431,Personal!$A$6:$F$112,5,FALSE())&lt;&gt;"Sí",N11431="No aplica"),0,'Catàleg GRAE'!D94)</f>
        <v>1</v>
      </c>
      <c r="I11431" s="20"/>
      <c r="J11431" s="20"/>
      <c r="K11431" s="20"/>
      <c r="L11431" s="21"/>
      <c r="M11431" s="21"/>
      <c r="N11431" s="20"/>
      <c r="O11431" s="20"/>
      <c r="P11431" s="19" t="str">
        <f aca="false">IF(I11431="","",I11431-H11431)</f>
        <v/>
      </c>
      <c r="Q11431" s="19" t="str">
        <f aca="true">IF(B11431="","",IF(N11431="No aplica","No aplica",IF(I11431="","Pendent",IF(N11431="Per substituir","Substituir",IF(OR(N11431="No localitzat",N11431="No lliurat"),"Reposar",IF(I11431&lt;H11431,"Reposar",IF(I11431&gt;H11431,"Revisar excedent",IF(AND(G11431="Sí",M11431&lt;&gt;"",M11431&lt;TODAY()),"EPI caducat",IF(AND(G11431="Sí",M11431&lt;&gt;"",M11431&lt;=TODAY()+90),"EPI caduca ≤90 dies",IF(OR(N11431="Deteriorat usable",N11431="Revisió necessària"),"Revisar","OK"))))))))))</f>
      </c>
      <c r="R11431" s="20"/>
    </row>
    <row r="11432" customFormat="false" ht="15" hidden="false" customHeight="false" outlineLevel="0" collapsed="false">
      <c r="A11432" s="19" t="n">
        <v>105</v>
      </c>
      <c r="B11432" s="19" t="n">
        <f aca="false">IFERROR(VLOOKUP(A11432,Personal!$A$6:$F$112,2,FALSE()),"")</f>
        <v>0</v>
      </c>
      <c r="C11432" s="19" t="n">
        <f aca="false">IFERROR(VLOOKUP(A11432,Personal!$A$6:$F$112,3,FALSE()),"")</f>
        <v>0</v>
      </c>
      <c r="D11432" s="19" t="s">
        <v>137</v>
      </c>
      <c r="E11432" s="19" t="s">
        <v>225</v>
      </c>
      <c r="F11432" s="19" t="s">
        <v>226</v>
      </c>
      <c r="G11432" s="19" t="s">
        <v>291</v>
      </c>
      <c r="H11432" s="19" t="n">
        <f aca="false">IF(OR(VLOOKUP(A11432,Personal!$A$6:$F$112,5,FALSE())&lt;&gt;"Sí",N11432="No aplica"),0,'Catàleg GRAE'!D95)</f>
        <v>1</v>
      </c>
      <c r="I11432" s="20"/>
      <c r="J11432" s="20"/>
      <c r="K11432" s="20"/>
      <c r="L11432" s="21"/>
      <c r="M11432" s="21"/>
      <c r="N11432" s="20"/>
      <c r="O11432" s="20"/>
      <c r="P11432" s="19" t="str">
        <f aca="false">IF(I11432="","",I11432-H11432)</f>
        <v/>
      </c>
      <c r="Q11432" s="19" t="str">
        <f aca="true">IF(B11432="","",IF(N11432="No aplica","No aplica",IF(I11432="","Pendent",IF(N11432="Per substituir","Substituir",IF(OR(N11432="No localitzat",N11432="No lliurat"),"Reposar",IF(I11432&lt;H11432,"Reposar",IF(I11432&gt;H11432,"Revisar excedent",IF(AND(G11432="Sí",M11432&lt;&gt;"",M11432&lt;TODAY()),"EPI caducat",IF(AND(G11432="Sí",M11432&lt;&gt;"",M11432&lt;=TODAY()+90),"EPI caduca ≤90 dies",IF(OR(N11432="Deteriorat usable",N11432="Revisió necessària"),"Revisar","OK"))))))))))</f>
      </c>
      <c r="R11432" s="20"/>
    </row>
    <row r="11433" customFormat="false" ht="15" hidden="false" customHeight="false" outlineLevel="0" collapsed="false">
      <c r="A11433" s="19" t="n">
        <v>105</v>
      </c>
      <c r="B11433" s="19" t="n">
        <f aca="false">IFERROR(VLOOKUP(A11433,Personal!$A$6:$F$112,2,FALSE()),"")</f>
        <v>0</v>
      </c>
      <c r="C11433" s="19" t="n">
        <f aca="false">IFERROR(VLOOKUP(A11433,Personal!$A$6:$F$112,3,FALSE()),"")</f>
        <v>0</v>
      </c>
      <c r="D11433" s="19" t="s">
        <v>137</v>
      </c>
      <c r="E11433" s="19" t="s">
        <v>227</v>
      </c>
      <c r="F11433" s="19" t="s">
        <v>228</v>
      </c>
      <c r="G11433" s="19" t="s">
        <v>291</v>
      </c>
      <c r="H11433" s="19" t="n">
        <f aca="false">IF(OR(VLOOKUP(A11433,Personal!$A$6:$F$112,5,FALSE())&lt;&gt;"Sí",N11433="No aplica"),0,'Catàleg GRAE'!D96)</f>
        <v>1</v>
      </c>
      <c r="I11433" s="20"/>
      <c r="J11433" s="20"/>
      <c r="K11433" s="20"/>
      <c r="L11433" s="21"/>
      <c r="M11433" s="21"/>
      <c r="N11433" s="20"/>
      <c r="O11433" s="20"/>
      <c r="P11433" s="19" t="str">
        <f aca="false">IF(I11433="","",I11433-H11433)</f>
        <v/>
      </c>
      <c r="Q11433" s="19" t="str">
        <f aca="true">IF(B11433="","",IF(N11433="No aplica","No aplica",IF(I11433="","Pendent",IF(N11433="Per substituir","Substituir",IF(OR(N11433="No localitzat",N11433="No lliurat"),"Reposar",IF(I11433&lt;H11433,"Reposar",IF(I11433&gt;H11433,"Revisar excedent",IF(AND(G11433="Sí",M11433&lt;&gt;"",M11433&lt;TODAY()),"EPI caducat",IF(AND(G11433="Sí",M11433&lt;&gt;"",M11433&lt;=TODAY()+90),"EPI caduca ≤90 dies",IF(OR(N11433="Deteriorat usable",N11433="Revisió necessària"),"Revisar","OK"))))))))))</f>
      </c>
      <c r="R11433" s="20"/>
    </row>
    <row r="11434" customFormat="false" ht="15" hidden="false" customHeight="false" outlineLevel="0" collapsed="false">
      <c r="A11434" s="19" t="n">
        <v>105</v>
      </c>
      <c r="B11434" s="19" t="n">
        <f aca="false">IFERROR(VLOOKUP(A11434,Personal!$A$6:$F$112,2,FALSE()),"")</f>
        <v>0</v>
      </c>
      <c r="C11434" s="19" t="n">
        <f aca="false">IFERROR(VLOOKUP(A11434,Personal!$A$6:$F$112,3,FALSE()),"")</f>
        <v>0</v>
      </c>
      <c r="D11434" s="19" t="s">
        <v>137</v>
      </c>
      <c r="E11434" s="19" t="s">
        <v>229</v>
      </c>
      <c r="F11434" s="19" t="s">
        <v>230</v>
      </c>
      <c r="G11434" s="19" t="s">
        <v>291</v>
      </c>
      <c r="H11434" s="19" t="n">
        <f aca="false">IF(OR(VLOOKUP(A11434,Personal!$A$6:$F$112,5,FALSE())&lt;&gt;"Sí",N11434="No aplica"),0,'Catàleg GRAE'!D97)</f>
        <v>1</v>
      </c>
      <c r="I11434" s="20"/>
      <c r="J11434" s="20"/>
      <c r="K11434" s="20"/>
      <c r="L11434" s="21"/>
      <c r="M11434" s="21"/>
      <c r="N11434" s="20"/>
      <c r="O11434" s="20"/>
      <c r="P11434" s="19" t="str">
        <f aca="false">IF(I11434="","",I11434-H11434)</f>
        <v/>
      </c>
      <c r="Q11434" s="19" t="str">
        <f aca="true">IF(B11434="","",IF(N11434="No aplica","No aplica",IF(I11434="","Pendent",IF(N11434="Per substituir","Substituir",IF(OR(N11434="No localitzat",N11434="No lliurat"),"Reposar",IF(I11434&lt;H11434,"Reposar",IF(I11434&gt;H11434,"Revisar excedent",IF(AND(G11434="Sí",M11434&lt;&gt;"",M11434&lt;TODAY()),"EPI caducat",IF(AND(G11434="Sí",M11434&lt;&gt;"",M11434&lt;=TODAY()+90),"EPI caduca ≤90 dies",IF(OR(N11434="Deteriorat usable",N11434="Revisió necessària"),"Revisar","OK"))))))))))</f>
      </c>
      <c r="R11434" s="20"/>
    </row>
    <row r="11435" customFormat="false" ht="15" hidden="false" customHeight="false" outlineLevel="0" collapsed="false">
      <c r="A11435" s="19" t="n">
        <v>105</v>
      </c>
      <c r="B11435" s="19" t="n">
        <f aca="false">IFERROR(VLOOKUP(A11435,Personal!$A$6:$F$112,2,FALSE()),"")</f>
        <v>0</v>
      </c>
      <c r="C11435" s="19" t="n">
        <f aca="false">IFERROR(VLOOKUP(A11435,Personal!$A$6:$F$112,3,FALSE()),"")</f>
        <v>0</v>
      </c>
      <c r="D11435" s="19" t="s">
        <v>137</v>
      </c>
      <c r="E11435" s="19" t="s">
        <v>231</v>
      </c>
      <c r="F11435" s="19" t="s">
        <v>232</v>
      </c>
      <c r="G11435" s="19" t="s">
        <v>291</v>
      </c>
      <c r="H11435" s="19" t="n">
        <f aca="false">IF(OR(VLOOKUP(A11435,Personal!$A$6:$F$112,5,FALSE())&lt;&gt;"Sí",N11435="No aplica"),0,'Catàleg GRAE'!D98)</f>
        <v>1</v>
      </c>
      <c r="I11435" s="20"/>
      <c r="J11435" s="20"/>
      <c r="K11435" s="20"/>
      <c r="L11435" s="21"/>
      <c r="M11435" s="21"/>
      <c r="N11435" s="20"/>
      <c r="O11435" s="20"/>
      <c r="P11435" s="19" t="str">
        <f aca="false">IF(I11435="","",I11435-H11435)</f>
        <v/>
      </c>
      <c r="Q11435" s="19" t="str">
        <f aca="true">IF(B11435="","",IF(N11435="No aplica","No aplica",IF(I11435="","Pendent",IF(N11435="Per substituir","Substituir",IF(OR(N11435="No localitzat",N11435="No lliurat"),"Reposar",IF(I11435&lt;H11435,"Reposar",IF(I11435&gt;H11435,"Revisar excedent",IF(AND(G11435="Sí",M11435&lt;&gt;"",M11435&lt;TODAY()),"EPI caducat",IF(AND(G11435="Sí",M11435&lt;&gt;"",M11435&lt;=TODAY()+90),"EPI caduca ≤90 dies",IF(OR(N11435="Deteriorat usable",N11435="Revisió necessària"),"Revisar","OK"))))))))))</f>
      </c>
      <c r="R11435" s="20"/>
    </row>
    <row r="11436" customFormat="false" ht="15" hidden="false" customHeight="false" outlineLevel="0" collapsed="false">
      <c r="A11436" s="19" t="n">
        <v>105</v>
      </c>
      <c r="B11436" s="19" t="n">
        <f aca="false">IFERROR(VLOOKUP(A11436,Personal!$A$6:$F$112,2,FALSE()),"")</f>
        <v>0</v>
      </c>
      <c r="C11436" s="19" t="n">
        <f aca="false">IFERROR(VLOOKUP(A11436,Personal!$A$6:$F$112,3,FALSE()),"")</f>
        <v>0</v>
      </c>
      <c r="D11436" s="19" t="s">
        <v>137</v>
      </c>
      <c r="E11436" s="19" t="s">
        <v>233</v>
      </c>
      <c r="F11436" s="19" t="s">
        <v>234</v>
      </c>
      <c r="G11436" s="19" t="s">
        <v>291</v>
      </c>
      <c r="H11436" s="19" t="n">
        <f aca="false">IF(OR(VLOOKUP(A11436,Personal!$A$6:$F$112,5,FALSE())&lt;&gt;"Sí",N11436="No aplica"),0,'Catàleg GRAE'!D99)</f>
        <v>1</v>
      </c>
      <c r="I11436" s="20"/>
      <c r="J11436" s="20"/>
      <c r="K11436" s="20"/>
      <c r="L11436" s="21"/>
      <c r="M11436" s="21"/>
      <c r="N11436" s="20"/>
      <c r="O11436" s="20"/>
      <c r="P11436" s="19" t="str">
        <f aca="false">IF(I11436="","",I11436-H11436)</f>
        <v/>
      </c>
      <c r="Q11436" s="19" t="str">
        <f aca="true">IF(B11436="","",IF(N11436="No aplica","No aplica",IF(I11436="","Pendent",IF(N11436="Per substituir","Substituir",IF(OR(N11436="No localitzat",N11436="No lliurat"),"Reposar",IF(I11436&lt;H11436,"Reposar",IF(I11436&gt;H11436,"Revisar excedent",IF(AND(G11436="Sí",M11436&lt;&gt;"",M11436&lt;TODAY()),"EPI caducat",IF(AND(G11436="Sí",M11436&lt;&gt;"",M11436&lt;=TODAY()+90),"EPI caduca ≤90 dies",IF(OR(N11436="Deteriorat usable",N11436="Revisió necessària"),"Revisar","OK"))))))))))</f>
      </c>
      <c r="R11436" s="20"/>
    </row>
    <row r="11437" customFormat="false" ht="15" hidden="false" customHeight="false" outlineLevel="0" collapsed="false">
      <c r="A11437" s="19" t="n">
        <v>105</v>
      </c>
      <c r="B11437" s="19" t="n">
        <f aca="false">IFERROR(VLOOKUP(A11437,Personal!$A$6:$F$112,2,FALSE()),"")</f>
        <v>0</v>
      </c>
      <c r="C11437" s="19" t="n">
        <f aca="false">IFERROR(VLOOKUP(A11437,Personal!$A$6:$F$112,3,FALSE()),"")</f>
        <v>0</v>
      </c>
      <c r="D11437" s="19" t="s">
        <v>216</v>
      </c>
      <c r="E11437" s="19" t="s">
        <v>235</v>
      </c>
      <c r="F11437" s="19" t="s">
        <v>236</v>
      </c>
      <c r="G11437" s="19" t="s">
        <v>272</v>
      </c>
      <c r="H11437" s="19" t="n">
        <f aca="false">IF(OR(VLOOKUP(A11437,Personal!$A$6:$F$112,5,FALSE())&lt;&gt;"Sí",N11437="No aplica"),0,'Catàleg GRAE'!D100)</f>
        <v>1</v>
      </c>
      <c r="I11437" s="20"/>
      <c r="J11437" s="20"/>
      <c r="K11437" s="20"/>
      <c r="L11437" s="21"/>
      <c r="M11437" s="21"/>
      <c r="N11437" s="20"/>
      <c r="O11437" s="20"/>
      <c r="P11437" s="19" t="str">
        <f aca="false">IF(I11437="","",I11437-H11437)</f>
        <v/>
      </c>
      <c r="Q11437" s="19" t="str">
        <f aca="true">IF(B11437="","",IF(N11437="No aplica","No aplica",IF(I11437="","Pendent",IF(N11437="Per substituir","Substituir",IF(OR(N11437="No localitzat",N11437="No lliurat"),"Reposar",IF(I11437&lt;H11437,"Reposar",IF(I11437&gt;H11437,"Revisar excedent",IF(AND(G11437="Sí",M11437&lt;&gt;"",M11437&lt;TODAY()),"EPI caducat",IF(AND(G11437="Sí",M11437&lt;&gt;"",M11437&lt;=TODAY()+90),"EPI caduca ≤90 dies",IF(OR(N11437="Deteriorat usable",N11437="Revisió necessària"),"Revisar","OK"))))))))))</f>
      </c>
      <c r="R11437" s="20"/>
    </row>
    <row r="11438" customFormat="false" ht="15" hidden="false" customHeight="false" outlineLevel="0" collapsed="false">
      <c r="A11438" s="19" t="n">
        <v>105</v>
      </c>
      <c r="B11438" s="19" t="n">
        <f aca="false">IFERROR(VLOOKUP(A11438,Personal!$A$6:$F$112,2,FALSE()),"")</f>
        <v>0</v>
      </c>
      <c r="C11438" s="19" t="n">
        <f aca="false">IFERROR(VLOOKUP(A11438,Personal!$A$6:$F$112,3,FALSE()),"")</f>
        <v>0</v>
      </c>
      <c r="D11438" s="19" t="s">
        <v>137</v>
      </c>
      <c r="E11438" s="19" t="s">
        <v>237</v>
      </c>
      <c r="F11438" s="19" t="s">
        <v>238</v>
      </c>
      <c r="G11438" s="19" t="s">
        <v>291</v>
      </c>
      <c r="H11438" s="19" t="n">
        <f aca="false">IF(OR(VLOOKUP(A11438,Personal!$A$6:$F$112,5,FALSE())&lt;&gt;"Sí",N11438="No aplica"),0,'Catàleg GRAE'!D101)</f>
        <v>1</v>
      </c>
      <c r="I11438" s="20"/>
      <c r="J11438" s="20"/>
      <c r="K11438" s="20"/>
      <c r="L11438" s="21"/>
      <c r="M11438" s="21"/>
      <c r="N11438" s="20"/>
      <c r="O11438" s="20"/>
      <c r="P11438" s="19" t="str">
        <f aca="false">IF(I11438="","",I11438-H11438)</f>
        <v/>
      </c>
      <c r="Q11438" s="19" t="str">
        <f aca="true">IF(B11438="","",IF(N11438="No aplica","No aplica",IF(I11438="","Pendent",IF(N11438="Per substituir","Substituir",IF(OR(N11438="No localitzat",N11438="No lliurat"),"Reposar",IF(I11438&lt;H11438,"Reposar",IF(I11438&gt;H11438,"Revisar excedent",IF(AND(G11438="Sí",M11438&lt;&gt;"",M11438&lt;TODAY()),"EPI caducat",IF(AND(G11438="Sí",M11438&lt;&gt;"",M11438&lt;=TODAY()+90),"EPI caduca ≤90 dies",IF(OR(N11438="Deteriorat usable",N11438="Revisió necessària"),"Revisar","OK"))))))))))</f>
      </c>
      <c r="R11438" s="20"/>
    </row>
    <row r="11439" customFormat="false" ht="15" hidden="false" customHeight="false" outlineLevel="0" collapsed="false">
      <c r="A11439" s="19" t="n">
        <v>105</v>
      </c>
      <c r="B11439" s="19" t="n">
        <f aca="false">IFERROR(VLOOKUP(A11439,Personal!$A$6:$F$112,2,FALSE()),"")</f>
        <v>0</v>
      </c>
      <c r="C11439" s="19" t="n">
        <f aca="false">IFERROR(VLOOKUP(A11439,Personal!$A$6:$F$112,3,FALSE()),"")</f>
        <v>0</v>
      </c>
      <c r="D11439" s="19" t="s">
        <v>37</v>
      </c>
      <c r="E11439" s="19" t="s">
        <v>239</v>
      </c>
      <c r="F11439" s="19" t="s">
        <v>240</v>
      </c>
      <c r="G11439" s="19" t="s">
        <v>291</v>
      </c>
      <c r="H11439" s="19" t="n">
        <f aca="false">IF(OR(VLOOKUP(A11439,Personal!$A$6:$F$112,5,FALSE())&lt;&gt;"Sí",N11439="No aplica"),0,'Catàleg GRAE'!D102)</f>
        <v>1</v>
      </c>
      <c r="I11439" s="20"/>
      <c r="J11439" s="20"/>
      <c r="K11439" s="20"/>
      <c r="L11439" s="21"/>
      <c r="M11439" s="21"/>
      <c r="N11439" s="20"/>
      <c r="O11439" s="20"/>
      <c r="P11439" s="19" t="str">
        <f aca="false">IF(I11439="","",I11439-H11439)</f>
        <v/>
      </c>
      <c r="Q11439" s="19" t="str">
        <f aca="true">IF(B11439="","",IF(N11439="No aplica","No aplica",IF(I11439="","Pendent",IF(N11439="Per substituir","Substituir",IF(OR(N11439="No localitzat",N11439="No lliurat"),"Reposar",IF(I11439&lt;H11439,"Reposar",IF(I11439&gt;H11439,"Revisar excedent",IF(AND(G11439="Sí",M11439&lt;&gt;"",M11439&lt;TODAY()),"EPI caducat",IF(AND(G11439="Sí",M11439&lt;&gt;"",M11439&lt;=TODAY()+90),"EPI caduca ≤90 dies",IF(OR(N11439="Deteriorat usable",N11439="Revisió necessària"),"Revisar","OK"))))))))))</f>
      </c>
      <c r="R11439" s="20"/>
    </row>
    <row r="11440" customFormat="false" ht="15" hidden="false" customHeight="false" outlineLevel="0" collapsed="false">
      <c r="A11440" s="19" t="n">
        <v>105</v>
      </c>
      <c r="B11440" s="19" t="n">
        <f aca="false">IFERROR(VLOOKUP(A11440,Personal!$A$6:$F$112,2,FALSE()),"")</f>
        <v>0</v>
      </c>
      <c r="C11440" s="19" t="n">
        <f aca="false">IFERROR(VLOOKUP(A11440,Personal!$A$6:$F$112,3,FALSE()),"")</f>
        <v>0</v>
      </c>
      <c r="D11440" s="19" t="s">
        <v>37</v>
      </c>
      <c r="E11440" s="19" t="s">
        <v>241</v>
      </c>
      <c r="F11440" s="19" t="s">
        <v>242</v>
      </c>
      <c r="G11440" s="19" t="s">
        <v>291</v>
      </c>
      <c r="H11440" s="19" t="n">
        <f aca="false">IF(OR(VLOOKUP(A11440,Personal!$A$6:$F$112,5,FALSE())&lt;&gt;"Sí",N11440="No aplica"),0,'Catàleg GRAE'!D103)</f>
        <v>1</v>
      </c>
      <c r="I11440" s="20"/>
      <c r="J11440" s="20"/>
      <c r="K11440" s="20"/>
      <c r="L11440" s="21"/>
      <c r="M11440" s="21"/>
      <c r="N11440" s="20"/>
      <c r="O11440" s="20"/>
      <c r="P11440" s="19" t="str">
        <f aca="false">IF(I11440="","",I11440-H11440)</f>
        <v/>
      </c>
      <c r="Q11440" s="19" t="str">
        <f aca="true">IF(B11440="","",IF(N11440="No aplica","No aplica",IF(I11440="","Pendent",IF(N11440="Per substituir","Substituir",IF(OR(N11440="No localitzat",N11440="No lliurat"),"Reposar",IF(I11440&lt;H11440,"Reposar",IF(I11440&gt;H11440,"Revisar excedent",IF(AND(G11440="Sí",M11440&lt;&gt;"",M11440&lt;TODAY()),"EPI caducat",IF(AND(G11440="Sí",M11440&lt;&gt;"",M11440&lt;=TODAY()+90),"EPI caduca ≤90 dies",IF(OR(N11440="Deteriorat usable",N11440="Revisió necessària"),"Revisar","OK"))))))))))</f>
      </c>
      <c r="R11440" s="20"/>
    </row>
    <row r="11441" customFormat="false" ht="15" hidden="false" customHeight="false" outlineLevel="0" collapsed="false">
      <c r="A11441" s="19" t="n">
        <v>105</v>
      </c>
      <c r="B11441" s="19" t="n">
        <f aca="false">IFERROR(VLOOKUP(A11441,Personal!$A$6:$F$112,2,FALSE()),"")</f>
        <v>0</v>
      </c>
      <c r="C11441" s="19" t="n">
        <f aca="false">IFERROR(VLOOKUP(A11441,Personal!$A$6:$F$112,3,FALSE()),"")</f>
        <v>0</v>
      </c>
      <c r="D11441" s="19" t="s">
        <v>177</v>
      </c>
      <c r="E11441" s="19" t="s">
        <v>243</v>
      </c>
      <c r="F11441" s="19" t="s">
        <v>244</v>
      </c>
      <c r="G11441" s="19" t="s">
        <v>272</v>
      </c>
      <c r="H11441" s="19" t="n">
        <f aca="false">IF(OR(VLOOKUP(A11441,Personal!$A$6:$F$112,5,FALSE())&lt;&gt;"Sí",N11441="No aplica"),0,'Catàleg GRAE'!D104)</f>
        <v>1</v>
      </c>
      <c r="I11441" s="20"/>
      <c r="J11441" s="20"/>
      <c r="K11441" s="20"/>
      <c r="L11441" s="21"/>
      <c r="M11441" s="21"/>
      <c r="N11441" s="20"/>
      <c r="O11441" s="20"/>
      <c r="P11441" s="19" t="str">
        <f aca="false">IF(I11441="","",I11441-H11441)</f>
        <v/>
      </c>
      <c r="Q11441" s="19" t="str">
        <f aca="true">IF(B11441="","",IF(N11441="No aplica","No aplica",IF(I11441="","Pendent",IF(N11441="Per substituir","Substituir",IF(OR(N11441="No localitzat",N11441="No lliurat"),"Reposar",IF(I11441&lt;H11441,"Reposar",IF(I11441&gt;H11441,"Revisar excedent",IF(AND(G11441="Sí",M11441&lt;&gt;"",M11441&lt;TODAY()),"EPI caducat",IF(AND(G11441="Sí",M11441&lt;&gt;"",M11441&lt;=TODAY()+90),"EPI caduca ≤90 dies",IF(OR(N11441="Deteriorat usable",N11441="Revisió necessària"),"Revisar","OK"))))))))))</f>
      </c>
      <c r="R11441" s="20"/>
    </row>
    <row r="11442" customFormat="false" ht="15" hidden="false" customHeight="false" outlineLevel="0" collapsed="false">
      <c r="A11442" s="19" t="n">
        <v>105</v>
      </c>
      <c r="B11442" s="19" t="n">
        <f aca="false">IFERROR(VLOOKUP(A11442,Personal!$A$6:$F$112,2,FALSE()),"")</f>
        <v>0</v>
      </c>
      <c r="C11442" s="19" t="n">
        <f aca="false">IFERROR(VLOOKUP(A11442,Personal!$A$6:$F$112,3,FALSE()),"")</f>
        <v>0</v>
      </c>
      <c r="D11442" s="19" t="s">
        <v>177</v>
      </c>
      <c r="E11442" s="19" t="s">
        <v>245</v>
      </c>
      <c r="F11442" s="19" t="s">
        <v>246</v>
      </c>
      <c r="G11442" s="19" t="s">
        <v>272</v>
      </c>
      <c r="H11442" s="19" t="n">
        <f aca="false">IF(OR(VLOOKUP(A11442,Personal!$A$6:$F$112,5,FALSE())&lt;&gt;"Sí",N11442="No aplica"),0,'Catàleg GRAE'!D105)</f>
        <v>1</v>
      </c>
      <c r="I11442" s="20"/>
      <c r="J11442" s="20"/>
      <c r="K11442" s="20"/>
      <c r="L11442" s="21"/>
      <c r="M11442" s="21"/>
      <c r="N11442" s="20"/>
      <c r="O11442" s="20"/>
      <c r="P11442" s="19" t="str">
        <f aca="false">IF(I11442="","",I11442-H11442)</f>
        <v/>
      </c>
      <c r="Q11442" s="19" t="str">
        <f aca="true">IF(B11442="","",IF(N11442="No aplica","No aplica",IF(I11442="","Pendent",IF(N11442="Per substituir","Substituir",IF(OR(N11442="No localitzat",N11442="No lliurat"),"Reposar",IF(I11442&lt;H11442,"Reposar",IF(I11442&gt;H11442,"Revisar excedent",IF(AND(G11442="Sí",M11442&lt;&gt;"",M11442&lt;TODAY()),"EPI caducat",IF(AND(G11442="Sí",M11442&lt;&gt;"",M11442&lt;=TODAY()+90),"EPI caduca ≤90 dies",IF(OR(N11442="Deteriorat usable",N11442="Revisió necessària"),"Revisar","OK"))))))))))</f>
      </c>
      <c r="R11442" s="20"/>
    </row>
    <row r="11443" customFormat="false" ht="15" hidden="false" customHeight="false" outlineLevel="0" collapsed="false">
      <c r="A11443" s="19" t="n">
        <v>105</v>
      </c>
      <c r="B11443" s="19" t="n">
        <f aca="false">IFERROR(VLOOKUP(A11443,Personal!$A$6:$F$112,2,FALSE()),"")</f>
        <v>0</v>
      </c>
      <c r="C11443" s="19" t="n">
        <f aca="false">IFERROR(VLOOKUP(A11443,Personal!$A$6:$F$112,3,FALSE()),"")</f>
        <v>0</v>
      </c>
      <c r="D11443" s="19" t="s">
        <v>177</v>
      </c>
      <c r="E11443" s="19" t="s">
        <v>247</v>
      </c>
      <c r="F11443" s="19" t="s">
        <v>248</v>
      </c>
      <c r="G11443" s="19" t="s">
        <v>272</v>
      </c>
      <c r="H11443" s="19" t="n">
        <f aca="false">IF(OR(VLOOKUP(A11443,Personal!$A$6:$F$112,5,FALSE())&lt;&gt;"Sí",N11443="No aplica"),0,'Catàleg GRAE'!D106)</f>
        <v>1</v>
      </c>
      <c r="I11443" s="20"/>
      <c r="J11443" s="20"/>
      <c r="K11443" s="20"/>
      <c r="L11443" s="21"/>
      <c r="M11443" s="21"/>
      <c r="N11443" s="20"/>
      <c r="O11443" s="20"/>
      <c r="P11443" s="19" t="str">
        <f aca="false">IF(I11443="","",I11443-H11443)</f>
        <v/>
      </c>
      <c r="Q11443" s="19" t="str">
        <f aca="true">IF(B11443="","",IF(N11443="No aplica","No aplica",IF(I11443="","Pendent",IF(N11443="Per substituir","Substituir",IF(OR(N11443="No localitzat",N11443="No lliurat"),"Reposar",IF(I11443&lt;H11443,"Reposar",IF(I11443&gt;H11443,"Revisar excedent",IF(AND(G11443="Sí",M11443&lt;&gt;"",M11443&lt;TODAY()),"EPI caducat",IF(AND(G11443="Sí",M11443&lt;&gt;"",M11443&lt;=TODAY()+90),"EPI caduca ≤90 dies",IF(OR(N11443="Deteriorat usable",N11443="Revisió necessària"),"Revisar","OK"))))))))))</f>
      </c>
      <c r="R11443" s="20"/>
    </row>
    <row r="11444" customFormat="false" ht="15" hidden="false" customHeight="false" outlineLevel="0" collapsed="false">
      <c r="A11444" s="19" t="n">
        <v>105</v>
      </c>
      <c r="B11444" s="19" t="n">
        <f aca="false">IFERROR(VLOOKUP(A11444,Personal!$A$6:$F$112,2,FALSE()),"")</f>
        <v>0</v>
      </c>
      <c r="C11444" s="19" t="n">
        <f aca="false">IFERROR(VLOOKUP(A11444,Personal!$A$6:$F$112,3,FALSE()),"")</f>
        <v>0</v>
      </c>
      <c r="D11444" s="19" t="s">
        <v>177</v>
      </c>
      <c r="E11444" s="19" t="s">
        <v>249</v>
      </c>
      <c r="F11444" s="19" t="s">
        <v>250</v>
      </c>
      <c r="G11444" s="19" t="s">
        <v>272</v>
      </c>
      <c r="H11444" s="19" t="n">
        <f aca="false">IF(OR(VLOOKUP(A11444,Personal!$A$6:$F$112,5,FALSE())&lt;&gt;"Sí",N11444="No aplica"),0,'Catàleg GRAE'!D107)</f>
        <v>1</v>
      </c>
      <c r="I11444" s="20"/>
      <c r="J11444" s="20"/>
      <c r="K11444" s="20"/>
      <c r="L11444" s="21"/>
      <c r="M11444" s="21"/>
      <c r="N11444" s="20"/>
      <c r="O11444" s="20"/>
      <c r="P11444" s="19" t="str">
        <f aca="false">IF(I11444="","",I11444-H11444)</f>
        <v/>
      </c>
      <c r="Q11444" s="19" t="str">
        <f aca="true">IF(B11444="","",IF(N11444="No aplica","No aplica",IF(I11444="","Pendent",IF(N11444="Per substituir","Substituir",IF(OR(N11444="No localitzat",N11444="No lliurat"),"Reposar",IF(I11444&lt;H11444,"Reposar",IF(I11444&gt;H11444,"Revisar excedent",IF(AND(G11444="Sí",M11444&lt;&gt;"",M11444&lt;TODAY()),"EPI caducat",IF(AND(G11444="Sí",M11444&lt;&gt;"",M11444&lt;=TODAY()+90),"EPI caduca ≤90 dies",IF(OR(N11444="Deteriorat usable",N11444="Revisió necessària"),"Revisar","OK"))))))))))</f>
      </c>
      <c r="R11444" s="20"/>
    </row>
    <row r="11445" customFormat="false" ht="15" hidden="false" customHeight="false" outlineLevel="0" collapsed="false">
      <c r="A11445" s="19" t="n">
        <v>105</v>
      </c>
      <c r="B11445" s="19" t="n">
        <f aca="false">IFERROR(VLOOKUP(A11445,Personal!$A$6:$F$112,2,FALSE()),"")</f>
        <v>0</v>
      </c>
      <c r="C11445" s="19" t="n">
        <f aca="false">IFERROR(VLOOKUP(A11445,Personal!$A$6:$F$112,3,FALSE()),"")</f>
        <v>0</v>
      </c>
      <c r="D11445" s="19" t="s">
        <v>177</v>
      </c>
      <c r="E11445" s="19" t="s">
        <v>251</v>
      </c>
      <c r="F11445" s="19" t="s">
        <v>252</v>
      </c>
      <c r="G11445" s="19" t="s">
        <v>272</v>
      </c>
      <c r="H11445" s="19" t="n">
        <f aca="false">IF(OR(VLOOKUP(A11445,Personal!$A$6:$F$112,5,FALSE())&lt;&gt;"Sí",N11445="No aplica"),0,'Catàleg GRAE'!D108)</f>
        <v>1</v>
      </c>
      <c r="I11445" s="20"/>
      <c r="J11445" s="20"/>
      <c r="K11445" s="20"/>
      <c r="L11445" s="21"/>
      <c r="M11445" s="21"/>
      <c r="N11445" s="20"/>
      <c r="O11445" s="20"/>
      <c r="P11445" s="19" t="str">
        <f aca="false">IF(I11445="","",I11445-H11445)</f>
        <v/>
      </c>
      <c r="Q11445" s="19" t="str">
        <f aca="true">IF(B11445="","",IF(N11445="No aplica","No aplica",IF(I11445="","Pendent",IF(N11445="Per substituir","Substituir",IF(OR(N11445="No localitzat",N11445="No lliurat"),"Reposar",IF(I11445&lt;H11445,"Reposar",IF(I11445&gt;H11445,"Revisar excedent",IF(AND(G11445="Sí",M11445&lt;&gt;"",M11445&lt;TODAY()),"EPI caducat",IF(AND(G11445="Sí",M11445&lt;&gt;"",M11445&lt;=TODAY()+90),"EPI caduca ≤90 dies",IF(OR(N11445="Deteriorat usable",N11445="Revisió necessària"),"Revisar","OK"))))))))))</f>
      </c>
      <c r="R11445" s="20"/>
    </row>
    <row r="11446" customFormat="false" ht="15" hidden="false" customHeight="false" outlineLevel="0" collapsed="false">
      <c r="A11446" s="19" t="n">
        <v>105</v>
      </c>
      <c r="B11446" s="19" t="n">
        <f aca="false">IFERROR(VLOOKUP(A11446,Personal!$A$6:$F$112,2,FALSE()),"")</f>
        <v>0</v>
      </c>
      <c r="C11446" s="19" t="n">
        <f aca="false">IFERROR(VLOOKUP(A11446,Personal!$A$6:$F$112,3,FALSE()),"")</f>
        <v>0</v>
      </c>
      <c r="D11446" s="19" t="s">
        <v>125</v>
      </c>
      <c r="E11446" s="19" t="s">
        <v>253</v>
      </c>
      <c r="F11446" s="19" t="s">
        <v>254</v>
      </c>
      <c r="G11446" s="19" t="s">
        <v>272</v>
      </c>
      <c r="H11446" s="19" t="n">
        <f aca="false">IF(OR(VLOOKUP(A11446,Personal!$A$6:$F$112,5,FALSE())&lt;&gt;"Sí",N11446="No aplica"),0,'Catàleg GRAE'!D109)</f>
        <v>1</v>
      </c>
      <c r="I11446" s="20"/>
      <c r="J11446" s="20"/>
      <c r="K11446" s="20"/>
      <c r="L11446" s="21"/>
      <c r="M11446" s="21"/>
      <c r="N11446" s="20"/>
      <c r="O11446" s="20"/>
      <c r="P11446" s="19" t="str">
        <f aca="false">IF(I11446="","",I11446-H11446)</f>
        <v/>
      </c>
      <c r="Q11446" s="19" t="str">
        <f aca="true">IF(B11446="","",IF(N11446="No aplica","No aplica",IF(I11446="","Pendent",IF(N11446="Per substituir","Substituir",IF(OR(N11446="No localitzat",N11446="No lliurat"),"Reposar",IF(I11446&lt;H11446,"Reposar",IF(I11446&gt;H11446,"Revisar excedent",IF(AND(G11446="Sí",M11446&lt;&gt;"",M11446&lt;TODAY()),"EPI caducat",IF(AND(G11446="Sí",M11446&lt;&gt;"",M11446&lt;=TODAY()+90),"EPI caduca ≤90 dies",IF(OR(N11446="Deteriorat usable",N11446="Revisió necessària"),"Revisar","OK"))))))))))</f>
      </c>
      <c r="R11446" s="20"/>
    </row>
    <row r="11447" customFormat="false" ht="15" hidden="false" customHeight="false" outlineLevel="0" collapsed="false">
      <c r="A11447" s="19" t="n">
        <v>105</v>
      </c>
      <c r="B11447" s="19" t="n">
        <f aca="false">IFERROR(VLOOKUP(A11447,Personal!$A$6:$F$112,2,FALSE()),"")</f>
        <v>0</v>
      </c>
      <c r="C11447" s="19" t="n">
        <f aca="false">IFERROR(VLOOKUP(A11447,Personal!$A$6:$F$112,3,FALSE()),"")</f>
        <v>0</v>
      </c>
      <c r="D11447" s="19" t="s">
        <v>177</v>
      </c>
      <c r="E11447" s="19" t="s">
        <v>255</v>
      </c>
      <c r="F11447" s="19" t="s">
        <v>256</v>
      </c>
      <c r="G11447" s="19" t="s">
        <v>272</v>
      </c>
      <c r="H11447" s="19" t="n">
        <f aca="false">IF(OR(VLOOKUP(A11447,Personal!$A$6:$F$112,5,FALSE())&lt;&gt;"Sí",N11447="No aplica"),0,'Catàleg GRAE'!D110)</f>
        <v>1</v>
      </c>
      <c r="I11447" s="20"/>
      <c r="J11447" s="20"/>
      <c r="K11447" s="20"/>
      <c r="L11447" s="21"/>
      <c r="M11447" s="21"/>
      <c r="N11447" s="20"/>
      <c r="O11447" s="20"/>
      <c r="P11447" s="19" t="str">
        <f aca="false">IF(I11447="","",I11447-H11447)</f>
        <v/>
      </c>
      <c r="Q11447" s="19" t="str">
        <f aca="true">IF(B11447="","",IF(N11447="No aplica","No aplica",IF(I11447="","Pendent",IF(N11447="Per substituir","Substituir",IF(OR(N11447="No localitzat",N11447="No lliurat"),"Reposar",IF(I11447&lt;H11447,"Reposar",IF(I11447&gt;H11447,"Revisar excedent",IF(AND(G11447="Sí",M11447&lt;&gt;"",M11447&lt;TODAY()),"EPI caducat",IF(AND(G11447="Sí",M11447&lt;&gt;"",M11447&lt;=TODAY()+90),"EPI caduca ≤90 dies",IF(OR(N11447="Deteriorat usable",N11447="Revisió necessària"),"Revisar","OK"))))))))))</f>
      </c>
      <c r="R11447" s="20"/>
    </row>
    <row r="11448" customFormat="false" ht="15" hidden="false" customHeight="false" outlineLevel="0" collapsed="false">
      <c r="A11448" s="19" t="n">
        <v>105</v>
      </c>
      <c r="B11448" s="19" t="n">
        <f aca="false">IFERROR(VLOOKUP(A11448,Personal!$A$6:$F$112,2,FALSE()),"")</f>
        <v>0</v>
      </c>
      <c r="C11448" s="19" t="n">
        <f aca="false">IFERROR(VLOOKUP(A11448,Personal!$A$6:$F$112,3,FALSE()),"")</f>
        <v>0</v>
      </c>
      <c r="D11448" s="19" t="s">
        <v>142</v>
      </c>
      <c r="E11448" s="19" t="s">
        <v>257</v>
      </c>
      <c r="F11448" s="19" t="s">
        <v>258</v>
      </c>
      <c r="G11448" s="19" t="s">
        <v>291</v>
      </c>
      <c r="H11448" s="19" t="n">
        <f aca="false">IF(OR(VLOOKUP(A11448,Personal!$A$6:$F$112,5,FALSE())&lt;&gt;"Sí",N11448="No aplica"),0,'Catàleg GRAE'!D111)</f>
        <v>1</v>
      </c>
      <c r="I11448" s="20"/>
      <c r="J11448" s="20"/>
      <c r="K11448" s="20"/>
      <c r="L11448" s="21"/>
      <c r="M11448" s="21"/>
      <c r="N11448" s="20"/>
      <c r="O11448" s="20"/>
      <c r="P11448" s="19" t="str">
        <f aca="false">IF(I11448="","",I11448-H11448)</f>
        <v/>
      </c>
      <c r="Q11448" s="19" t="str">
        <f aca="true">IF(B11448="","",IF(N11448="No aplica","No aplica",IF(I11448="","Pendent",IF(N11448="Per substituir","Substituir",IF(OR(N11448="No localitzat",N11448="No lliurat"),"Reposar",IF(I11448&lt;H11448,"Reposar",IF(I11448&gt;H11448,"Revisar excedent",IF(AND(G11448="Sí",M11448&lt;&gt;"",M11448&lt;TODAY()),"EPI caducat",IF(AND(G11448="Sí",M11448&lt;&gt;"",M11448&lt;=TODAY()+90),"EPI caduca ≤90 dies",IF(OR(N11448="Deteriorat usable",N11448="Revisió necessària"),"Revisar","OK"))))))))))</f>
      </c>
      <c r="R11448" s="20"/>
    </row>
    <row r="11449" customFormat="false" ht="15" hidden="false" customHeight="false" outlineLevel="0" collapsed="false">
      <c r="A11449" s="19" t="n">
        <v>105</v>
      </c>
      <c r="B11449" s="19" t="n">
        <f aca="false">IFERROR(VLOOKUP(A11449,Personal!$A$6:$F$112,2,FALSE()),"")</f>
        <v>0</v>
      </c>
      <c r="C11449" s="19" t="n">
        <f aca="false">IFERROR(VLOOKUP(A11449,Personal!$A$6:$F$112,3,FALSE()),"")</f>
        <v>0</v>
      </c>
      <c r="D11449" s="19" t="s">
        <v>112</v>
      </c>
      <c r="E11449" s="19" t="s">
        <v>259</v>
      </c>
      <c r="F11449" s="19" t="s">
        <v>260</v>
      </c>
      <c r="G11449" s="19" t="s">
        <v>291</v>
      </c>
      <c r="H11449" s="19" t="n">
        <f aca="false">IF(OR(VLOOKUP(A11449,Personal!$A$6:$F$112,5,FALSE())&lt;&gt;"Sí",N11449="No aplica"),0,'Catàleg GRAE'!D112)</f>
        <v>1</v>
      </c>
      <c r="I11449" s="20"/>
      <c r="J11449" s="20"/>
      <c r="K11449" s="20"/>
      <c r="L11449" s="21"/>
      <c r="M11449" s="21"/>
      <c r="N11449" s="20"/>
      <c r="O11449" s="20"/>
      <c r="P11449" s="19" t="str">
        <f aca="false">IF(I11449="","",I11449-H11449)</f>
        <v/>
      </c>
      <c r="Q11449" s="19" t="str">
        <f aca="true">IF(B11449="","",IF(N11449="No aplica","No aplica",IF(I11449="","Pendent",IF(N11449="Per substituir","Substituir",IF(OR(N11449="No localitzat",N11449="No lliurat"),"Reposar",IF(I11449&lt;H11449,"Reposar",IF(I11449&gt;H11449,"Revisar excedent",IF(AND(G11449="Sí",M11449&lt;&gt;"",M11449&lt;TODAY()),"EPI caducat",IF(AND(G11449="Sí",M11449&lt;&gt;"",M11449&lt;=TODAY()+90),"EPI caduca ≤90 dies",IF(OR(N11449="Deteriorat usable",N11449="Revisió necessària"),"Revisar","OK"))))))))))</f>
      </c>
      <c r="R11449" s="20"/>
    </row>
    <row r="11450" customFormat="false" ht="15" hidden="false" customHeight="false" outlineLevel="0" collapsed="false">
      <c r="A11450" s="19" t="n">
        <v>105</v>
      </c>
      <c r="B11450" s="19" t="n">
        <f aca="false">IFERROR(VLOOKUP(A11450,Personal!$A$6:$F$112,2,FALSE()),"")</f>
        <v>0</v>
      </c>
      <c r="C11450" s="19" t="n">
        <f aca="false">IFERROR(VLOOKUP(A11450,Personal!$A$6:$F$112,3,FALSE()),"")</f>
        <v>0</v>
      </c>
      <c r="D11450" s="19" t="s">
        <v>261</v>
      </c>
      <c r="E11450" s="19" t="s">
        <v>262</v>
      </c>
      <c r="F11450" s="19" t="s">
        <v>263</v>
      </c>
      <c r="G11450" s="19" t="s">
        <v>291</v>
      </c>
      <c r="H11450" s="19" t="n">
        <f aca="false">IF(OR(VLOOKUP(A11450,Personal!$A$6:$F$112,5,FALSE())&lt;&gt;"Sí",N11450="No aplica"),0,'Catàleg GRAE'!D113)</f>
        <v>1</v>
      </c>
      <c r="I11450" s="20"/>
      <c r="J11450" s="20"/>
      <c r="K11450" s="20"/>
      <c r="L11450" s="21"/>
      <c r="M11450" s="21"/>
      <c r="N11450" s="20"/>
      <c r="O11450" s="20"/>
      <c r="P11450" s="19" t="str">
        <f aca="false">IF(I11450="","",I11450-H11450)</f>
        <v/>
      </c>
      <c r="Q11450" s="19" t="str">
        <f aca="true">IF(B11450="","",IF(N11450="No aplica","No aplica",IF(I11450="","Pendent",IF(N11450="Per substituir","Substituir",IF(OR(N11450="No localitzat",N11450="No lliurat"),"Reposar",IF(I11450&lt;H11450,"Reposar",IF(I11450&gt;H11450,"Revisar excedent",IF(AND(G11450="Sí",M11450&lt;&gt;"",M11450&lt;TODAY()),"EPI caducat",IF(AND(G11450="Sí",M11450&lt;&gt;"",M11450&lt;=TODAY()+90),"EPI caduca ≤90 dies",IF(OR(N11450="Deteriorat usable",N11450="Revisió necessària"),"Revisar","OK"))))))))))</f>
      </c>
      <c r="R11450" s="20"/>
    </row>
    <row r="11451" customFormat="false" ht="15" hidden="false" customHeight="false" outlineLevel="0" collapsed="false">
      <c r="A11451" s="19" t="n">
        <v>106</v>
      </c>
      <c r="B11451" s="19" t="n">
        <f aca="false">IFERROR(VLOOKUP(A11451,Personal!$A$6:$F$112,2,FALSE()),"")</f>
        <v>0</v>
      </c>
      <c r="C11451" s="19" t="n">
        <f aca="false">IFERROR(VLOOKUP(A11451,Personal!$A$6:$F$112,3,FALSE()),"")</f>
        <v>0</v>
      </c>
      <c r="D11451" s="19" t="s">
        <v>26</v>
      </c>
      <c r="E11451" s="19" t="s">
        <v>27</v>
      </c>
      <c r="F11451" s="19" t="s">
        <v>28</v>
      </c>
      <c r="G11451" s="19" t="s">
        <v>291</v>
      </c>
      <c r="H11451" s="19" t="n">
        <f aca="false">IF(OR(VLOOKUP(A11451,Personal!$A$6:$F$112,5,FALSE())&lt;&gt;"Sí",N11451="No aplica"),0,'Catàleg GRAE'!D5)</f>
        <v>1</v>
      </c>
      <c r="I11451" s="20"/>
      <c r="J11451" s="20"/>
      <c r="K11451" s="20"/>
      <c r="L11451" s="21"/>
      <c r="M11451" s="21"/>
      <c r="N11451" s="20"/>
      <c r="O11451" s="20"/>
      <c r="P11451" s="19" t="str">
        <f aca="false">IF(I11451="","",I11451-H11451)</f>
        <v/>
      </c>
      <c r="Q11451" s="19" t="str">
        <f aca="true">IF(B11451="","",IF(N11451="No aplica","No aplica",IF(I11451="","Pendent",IF(N11451="Per substituir","Substituir",IF(OR(N11451="No localitzat",N11451="No lliurat"),"Reposar",IF(I11451&lt;H11451,"Reposar",IF(I11451&gt;H11451,"Revisar excedent",IF(AND(G11451="Sí",M11451&lt;&gt;"",M11451&lt;TODAY()),"EPI caducat",IF(AND(G11451="Sí",M11451&lt;&gt;"",M11451&lt;=TODAY()+90),"EPI caduca ≤90 dies",IF(OR(N11451="Deteriorat usable",N11451="Revisió necessària"),"Revisar","OK"))))))))))</f>
      </c>
      <c r="R11451" s="20"/>
    </row>
    <row r="11452" customFormat="false" ht="15" hidden="false" customHeight="false" outlineLevel="0" collapsed="false">
      <c r="A11452" s="19" t="n">
        <v>106</v>
      </c>
      <c r="B11452" s="19" t="n">
        <f aca="false">IFERROR(VLOOKUP(A11452,Personal!$A$6:$F$112,2,FALSE()),"")</f>
        <v>0</v>
      </c>
      <c r="C11452" s="19" t="n">
        <f aca="false">IFERROR(VLOOKUP(A11452,Personal!$A$6:$F$112,3,FALSE()),"")</f>
        <v>0</v>
      </c>
      <c r="D11452" s="19" t="s">
        <v>26</v>
      </c>
      <c r="E11452" s="19" t="s">
        <v>27</v>
      </c>
      <c r="F11452" s="19" t="s">
        <v>30</v>
      </c>
      <c r="G11452" s="19" t="s">
        <v>291</v>
      </c>
      <c r="H11452" s="19" t="n">
        <f aca="false">IF(OR(VLOOKUP(A11452,Personal!$A$6:$F$112,5,FALSE())&lt;&gt;"Sí",N11452="No aplica"),0,'Catàleg GRAE'!D6)</f>
        <v>1</v>
      </c>
      <c r="I11452" s="20"/>
      <c r="J11452" s="20"/>
      <c r="K11452" s="20"/>
      <c r="L11452" s="21"/>
      <c r="M11452" s="21"/>
      <c r="N11452" s="20"/>
      <c r="O11452" s="20"/>
      <c r="P11452" s="19" t="str">
        <f aca="false">IF(I11452="","",I11452-H11452)</f>
        <v/>
      </c>
      <c r="Q11452" s="19" t="str">
        <f aca="true">IF(B11452="","",IF(N11452="No aplica","No aplica",IF(I11452="","Pendent",IF(N11452="Per substituir","Substituir",IF(OR(N11452="No localitzat",N11452="No lliurat"),"Reposar",IF(I11452&lt;H11452,"Reposar",IF(I11452&gt;H11452,"Revisar excedent",IF(AND(G11452="Sí",M11452&lt;&gt;"",M11452&lt;TODAY()),"EPI caducat",IF(AND(G11452="Sí",M11452&lt;&gt;"",M11452&lt;=TODAY()+90),"EPI caduca ≤90 dies",IF(OR(N11452="Deteriorat usable",N11452="Revisió necessària"),"Revisar","OK"))))))))))</f>
      </c>
      <c r="R11452" s="20"/>
    </row>
    <row r="11453" customFormat="false" ht="15" hidden="false" customHeight="false" outlineLevel="0" collapsed="false">
      <c r="A11453" s="19" t="n">
        <v>106</v>
      </c>
      <c r="B11453" s="19" t="n">
        <f aca="false">IFERROR(VLOOKUP(A11453,Personal!$A$6:$F$112,2,FALSE()),"")</f>
        <v>0</v>
      </c>
      <c r="C11453" s="19" t="n">
        <f aca="false">IFERROR(VLOOKUP(A11453,Personal!$A$6:$F$112,3,FALSE()),"")</f>
        <v>0</v>
      </c>
      <c r="D11453" s="19" t="s">
        <v>26</v>
      </c>
      <c r="E11453" s="19" t="s">
        <v>31</v>
      </c>
      <c r="F11453" s="19" t="s">
        <v>32</v>
      </c>
      <c r="G11453" s="19" t="s">
        <v>272</v>
      </c>
      <c r="H11453" s="19" t="n">
        <f aca="false">IF(OR(VLOOKUP(A11453,Personal!$A$6:$F$112,5,FALSE())&lt;&gt;"Sí",N11453="No aplica"),0,'Catàleg GRAE'!D7)</f>
        <v>1</v>
      </c>
      <c r="I11453" s="20"/>
      <c r="J11453" s="20"/>
      <c r="K11453" s="20"/>
      <c r="L11453" s="21"/>
      <c r="M11453" s="21"/>
      <c r="N11453" s="20"/>
      <c r="O11453" s="20"/>
      <c r="P11453" s="19" t="str">
        <f aca="false">IF(I11453="","",I11453-H11453)</f>
        <v/>
      </c>
      <c r="Q11453" s="19" t="str">
        <f aca="true">IF(B11453="","",IF(N11453="No aplica","No aplica",IF(I11453="","Pendent",IF(N11453="Per substituir","Substituir",IF(OR(N11453="No localitzat",N11453="No lliurat"),"Reposar",IF(I11453&lt;H11453,"Reposar",IF(I11453&gt;H11453,"Revisar excedent",IF(AND(G11453="Sí",M11453&lt;&gt;"",M11453&lt;TODAY()),"EPI caducat",IF(AND(G11453="Sí",M11453&lt;&gt;"",M11453&lt;=TODAY()+90),"EPI caduca ≤90 dies",IF(OR(N11453="Deteriorat usable",N11453="Revisió necessària"),"Revisar","OK"))))))))))</f>
      </c>
      <c r="R11453" s="20"/>
    </row>
    <row r="11454" customFormat="false" ht="15" hidden="false" customHeight="false" outlineLevel="0" collapsed="false">
      <c r="A11454" s="19" t="n">
        <v>106</v>
      </c>
      <c r="B11454" s="19" t="n">
        <f aca="false">IFERROR(VLOOKUP(A11454,Personal!$A$6:$F$112,2,FALSE()),"")</f>
        <v>0</v>
      </c>
      <c r="C11454" s="19" t="n">
        <f aca="false">IFERROR(VLOOKUP(A11454,Personal!$A$6:$F$112,3,FALSE()),"")</f>
        <v>0</v>
      </c>
      <c r="D11454" s="19" t="s">
        <v>26</v>
      </c>
      <c r="E11454" s="19" t="s">
        <v>33</v>
      </c>
      <c r="F11454" s="19" t="s">
        <v>34</v>
      </c>
      <c r="G11454" s="19" t="s">
        <v>291</v>
      </c>
      <c r="H11454" s="19" t="n">
        <f aca="false">IF(OR(VLOOKUP(A11454,Personal!$A$6:$F$112,5,FALSE())&lt;&gt;"Sí",N11454="No aplica"),0,'Catàleg GRAE'!D8)</f>
        <v>2</v>
      </c>
      <c r="I11454" s="20"/>
      <c r="J11454" s="20"/>
      <c r="K11454" s="20"/>
      <c r="L11454" s="21"/>
      <c r="M11454" s="21"/>
      <c r="N11454" s="20"/>
      <c r="O11454" s="20"/>
      <c r="P11454" s="19" t="str">
        <f aca="false">IF(I11454="","",I11454-H11454)</f>
        <v/>
      </c>
      <c r="Q11454" s="19" t="str">
        <f aca="true">IF(B11454="","",IF(N11454="No aplica","No aplica",IF(I11454="","Pendent",IF(N11454="Per substituir","Substituir",IF(OR(N11454="No localitzat",N11454="No lliurat"),"Reposar",IF(I11454&lt;H11454,"Reposar",IF(I11454&gt;H11454,"Revisar excedent",IF(AND(G11454="Sí",M11454&lt;&gt;"",M11454&lt;TODAY()),"EPI caducat",IF(AND(G11454="Sí",M11454&lt;&gt;"",M11454&lt;=TODAY()+90),"EPI caduca ≤90 dies",IF(OR(N11454="Deteriorat usable",N11454="Revisió necessària"),"Revisar","OK"))))))))))</f>
      </c>
      <c r="R11454" s="20"/>
    </row>
    <row r="11455" customFormat="false" ht="15" hidden="false" customHeight="false" outlineLevel="0" collapsed="false">
      <c r="A11455" s="19" t="n">
        <v>106</v>
      </c>
      <c r="B11455" s="19" t="n">
        <f aca="false">IFERROR(VLOOKUP(A11455,Personal!$A$6:$F$112,2,FALSE()),"")</f>
        <v>0</v>
      </c>
      <c r="C11455" s="19" t="n">
        <f aca="false">IFERROR(VLOOKUP(A11455,Personal!$A$6:$F$112,3,FALSE()),"")</f>
        <v>0</v>
      </c>
      <c r="D11455" s="19" t="s">
        <v>26</v>
      </c>
      <c r="E11455" s="19" t="s">
        <v>35</v>
      </c>
      <c r="F11455" s="19" t="s">
        <v>36</v>
      </c>
      <c r="G11455" s="19" t="s">
        <v>291</v>
      </c>
      <c r="H11455" s="19" t="n">
        <f aca="false">IF(OR(VLOOKUP(A11455,Personal!$A$6:$F$112,5,FALSE())&lt;&gt;"Sí",N11455="No aplica"),0,'Catàleg GRAE'!D9)</f>
        <v>1</v>
      </c>
      <c r="I11455" s="20"/>
      <c r="J11455" s="20"/>
      <c r="K11455" s="20"/>
      <c r="L11455" s="21"/>
      <c r="M11455" s="21"/>
      <c r="N11455" s="20"/>
      <c r="O11455" s="20"/>
      <c r="P11455" s="19" t="str">
        <f aca="false">IF(I11455="","",I11455-H11455)</f>
        <v/>
      </c>
      <c r="Q11455" s="19" t="str">
        <f aca="true">IF(B11455="","",IF(N11455="No aplica","No aplica",IF(I11455="","Pendent",IF(N11455="Per substituir","Substituir",IF(OR(N11455="No localitzat",N11455="No lliurat"),"Reposar",IF(I11455&lt;H11455,"Reposar",IF(I11455&gt;H11455,"Revisar excedent",IF(AND(G11455="Sí",M11455&lt;&gt;"",M11455&lt;TODAY()),"EPI caducat",IF(AND(G11455="Sí",M11455&lt;&gt;"",M11455&lt;=TODAY()+90),"EPI caduca ≤90 dies",IF(OR(N11455="Deteriorat usable",N11455="Revisió necessària"),"Revisar","OK"))))))))))</f>
      </c>
      <c r="R11455" s="20"/>
    </row>
    <row r="11456" customFormat="false" ht="15" hidden="false" customHeight="false" outlineLevel="0" collapsed="false">
      <c r="A11456" s="19" t="n">
        <v>106</v>
      </c>
      <c r="B11456" s="19" t="n">
        <f aca="false">IFERROR(VLOOKUP(A11456,Personal!$A$6:$F$112,2,FALSE()),"")</f>
        <v>0</v>
      </c>
      <c r="C11456" s="19" t="n">
        <f aca="false">IFERROR(VLOOKUP(A11456,Personal!$A$6:$F$112,3,FALSE()),"")</f>
        <v>0</v>
      </c>
      <c r="D11456" s="19" t="s">
        <v>37</v>
      </c>
      <c r="E11456" s="19" t="s">
        <v>38</v>
      </c>
      <c r="F11456" s="19" t="s">
        <v>39</v>
      </c>
      <c r="G11456" s="19" t="s">
        <v>291</v>
      </c>
      <c r="H11456" s="19" t="n">
        <f aca="false">IF(OR(VLOOKUP(A11456,Personal!$A$6:$F$112,5,FALSE())&lt;&gt;"Sí",N11456="No aplica"),0,'Catàleg GRAE'!D10)</f>
        <v>1</v>
      </c>
      <c r="I11456" s="20"/>
      <c r="J11456" s="20"/>
      <c r="K11456" s="20"/>
      <c r="L11456" s="21"/>
      <c r="M11456" s="21"/>
      <c r="N11456" s="20"/>
      <c r="O11456" s="20"/>
      <c r="P11456" s="19" t="str">
        <f aca="false">IF(I11456="","",I11456-H11456)</f>
        <v/>
      </c>
      <c r="Q11456" s="19" t="str">
        <f aca="true">IF(B11456="","",IF(N11456="No aplica","No aplica",IF(I11456="","Pendent",IF(N11456="Per substituir","Substituir",IF(OR(N11456="No localitzat",N11456="No lliurat"),"Reposar",IF(I11456&lt;H11456,"Reposar",IF(I11456&gt;H11456,"Revisar excedent",IF(AND(G11456="Sí",M11456&lt;&gt;"",M11456&lt;TODAY()),"EPI caducat",IF(AND(G11456="Sí",M11456&lt;&gt;"",M11456&lt;=TODAY()+90),"EPI caduca ≤90 dies",IF(OR(N11456="Deteriorat usable",N11456="Revisió necessària"),"Revisar","OK"))))))))))</f>
      </c>
      <c r="R11456" s="20"/>
    </row>
    <row r="11457" customFormat="false" ht="15" hidden="false" customHeight="false" outlineLevel="0" collapsed="false">
      <c r="A11457" s="19" t="n">
        <v>106</v>
      </c>
      <c r="B11457" s="19" t="n">
        <f aca="false">IFERROR(VLOOKUP(A11457,Personal!$A$6:$F$112,2,FALSE()),"")</f>
        <v>0</v>
      </c>
      <c r="C11457" s="19" t="n">
        <f aca="false">IFERROR(VLOOKUP(A11457,Personal!$A$6:$F$112,3,FALSE()),"")</f>
        <v>0</v>
      </c>
      <c r="D11457" s="19" t="s">
        <v>40</v>
      </c>
      <c r="E11457" s="19" t="s">
        <v>41</v>
      </c>
      <c r="F11457" s="19" t="s">
        <v>42</v>
      </c>
      <c r="G11457" s="19" t="s">
        <v>272</v>
      </c>
      <c r="H11457" s="19" t="n">
        <f aca="false">IF(OR(VLOOKUP(A11457,Personal!$A$6:$F$112,5,FALSE())&lt;&gt;"Sí",N11457="No aplica"),0,'Catàleg GRAE'!D11)</f>
        <v>1</v>
      </c>
      <c r="I11457" s="20"/>
      <c r="J11457" s="20"/>
      <c r="K11457" s="20"/>
      <c r="L11457" s="21"/>
      <c r="M11457" s="21"/>
      <c r="N11457" s="20"/>
      <c r="O11457" s="20"/>
      <c r="P11457" s="19" t="str">
        <f aca="false">IF(I11457="","",I11457-H11457)</f>
        <v/>
      </c>
      <c r="Q11457" s="19" t="str">
        <f aca="true">IF(B11457="","",IF(N11457="No aplica","No aplica",IF(I11457="","Pendent",IF(N11457="Per substituir","Substituir",IF(OR(N11457="No localitzat",N11457="No lliurat"),"Reposar",IF(I11457&lt;H11457,"Reposar",IF(I11457&gt;H11457,"Revisar excedent",IF(AND(G11457="Sí",M11457&lt;&gt;"",M11457&lt;TODAY()),"EPI caducat",IF(AND(G11457="Sí",M11457&lt;&gt;"",M11457&lt;=TODAY()+90),"EPI caduca ≤90 dies",IF(OR(N11457="Deteriorat usable",N11457="Revisió necessària"),"Revisar","OK"))))))))))</f>
      </c>
      <c r="R11457" s="20"/>
    </row>
    <row r="11458" customFormat="false" ht="15" hidden="false" customHeight="false" outlineLevel="0" collapsed="false">
      <c r="A11458" s="19" t="n">
        <v>106</v>
      </c>
      <c r="B11458" s="19" t="n">
        <f aca="false">IFERROR(VLOOKUP(A11458,Personal!$A$6:$F$112,2,FALSE()),"")</f>
        <v>0</v>
      </c>
      <c r="C11458" s="19" t="n">
        <f aca="false">IFERROR(VLOOKUP(A11458,Personal!$A$6:$F$112,3,FALSE()),"")</f>
        <v>0</v>
      </c>
      <c r="D11458" s="19" t="s">
        <v>40</v>
      </c>
      <c r="E11458" s="19" t="s">
        <v>43</v>
      </c>
      <c r="F11458" s="19" t="s">
        <v>44</v>
      </c>
      <c r="G11458" s="19" t="s">
        <v>272</v>
      </c>
      <c r="H11458" s="19" t="n">
        <f aca="false">IF(OR(VLOOKUP(A11458,Personal!$A$6:$F$112,5,FALSE())&lt;&gt;"Sí",N11458="No aplica"),0,'Catàleg GRAE'!D12)</f>
        <v>1</v>
      </c>
      <c r="I11458" s="20"/>
      <c r="J11458" s="20"/>
      <c r="K11458" s="20"/>
      <c r="L11458" s="21"/>
      <c r="M11458" s="21"/>
      <c r="N11458" s="20"/>
      <c r="O11458" s="20"/>
      <c r="P11458" s="19" t="str">
        <f aca="false">IF(I11458="","",I11458-H11458)</f>
        <v/>
      </c>
      <c r="Q11458" s="19" t="str">
        <f aca="true">IF(B11458="","",IF(N11458="No aplica","No aplica",IF(I11458="","Pendent",IF(N11458="Per substituir","Substituir",IF(OR(N11458="No localitzat",N11458="No lliurat"),"Reposar",IF(I11458&lt;H11458,"Reposar",IF(I11458&gt;H11458,"Revisar excedent",IF(AND(G11458="Sí",M11458&lt;&gt;"",M11458&lt;TODAY()),"EPI caducat",IF(AND(G11458="Sí",M11458&lt;&gt;"",M11458&lt;=TODAY()+90),"EPI caduca ≤90 dies",IF(OR(N11458="Deteriorat usable",N11458="Revisió necessària"),"Revisar","OK"))))))))))</f>
      </c>
      <c r="R11458" s="20"/>
    </row>
    <row r="11459" customFormat="false" ht="15" hidden="false" customHeight="false" outlineLevel="0" collapsed="false">
      <c r="A11459" s="19" t="n">
        <v>106</v>
      </c>
      <c r="B11459" s="19" t="n">
        <f aca="false">IFERROR(VLOOKUP(A11459,Personal!$A$6:$F$112,2,FALSE()),"")</f>
        <v>0</v>
      </c>
      <c r="C11459" s="19" t="n">
        <f aca="false">IFERROR(VLOOKUP(A11459,Personal!$A$6:$F$112,3,FALSE()),"")</f>
        <v>0</v>
      </c>
      <c r="D11459" s="19" t="s">
        <v>45</v>
      </c>
      <c r="E11459" s="19" t="s">
        <v>46</v>
      </c>
      <c r="F11459" s="19" t="s">
        <v>47</v>
      </c>
      <c r="G11459" s="19" t="s">
        <v>291</v>
      </c>
      <c r="H11459" s="19" t="n">
        <f aca="false">IF(OR(VLOOKUP(A11459,Personal!$A$6:$F$112,5,FALSE())&lt;&gt;"Sí",N11459="No aplica"),0,'Catàleg GRAE'!D13)</f>
        <v>1</v>
      </c>
      <c r="I11459" s="20"/>
      <c r="J11459" s="20"/>
      <c r="K11459" s="20"/>
      <c r="L11459" s="21"/>
      <c r="M11459" s="21"/>
      <c r="N11459" s="20"/>
      <c r="O11459" s="20"/>
      <c r="P11459" s="19" t="str">
        <f aca="false">IF(I11459="","",I11459-H11459)</f>
        <v/>
      </c>
      <c r="Q11459" s="19" t="str">
        <f aca="true">IF(B11459="","",IF(N11459="No aplica","No aplica",IF(I11459="","Pendent",IF(N11459="Per substituir","Substituir",IF(OR(N11459="No localitzat",N11459="No lliurat"),"Reposar",IF(I11459&lt;H11459,"Reposar",IF(I11459&gt;H11459,"Revisar excedent",IF(AND(G11459="Sí",M11459&lt;&gt;"",M11459&lt;TODAY()),"EPI caducat",IF(AND(G11459="Sí",M11459&lt;&gt;"",M11459&lt;=TODAY()+90),"EPI caduca ≤90 dies",IF(OR(N11459="Deteriorat usable",N11459="Revisió necessària"),"Revisar","OK"))))))))))</f>
      </c>
      <c r="R11459" s="20"/>
    </row>
    <row r="11460" customFormat="false" ht="15" hidden="false" customHeight="false" outlineLevel="0" collapsed="false">
      <c r="A11460" s="19" t="n">
        <v>106</v>
      </c>
      <c r="B11460" s="19" t="n">
        <f aca="false">IFERROR(VLOOKUP(A11460,Personal!$A$6:$F$112,2,FALSE()),"")</f>
        <v>0</v>
      </c>
      <c r="C11460" s="19" t="n">
        <f aca="false">IFERROR(VLOOKUP(A11460,Personal!$A$6:$F$112,3,FALSE()),"")</f>
        <v>0</v>
      </c>
      <c r="D11460" s="19" t="s">
        <v>45</v>
      </c>
      <c r="E11460" s="19" t="s">
        <v>48</v>
      </c>
      <c r="F11460" s="19" t="s">
        <v>49</v>
      </c>
      <c r="G11460" s="19" t="s">
        <v>291</v>
      </c>
      <c r="H11460" s="19" t="n">
        <f aca="false">IF(OR(VLOOKUP(A11460,Personal!$A$6:$F$112,5,FALSE())&lt;&gt;"Sí",N11460="No aplica"),0,'Catàleg GRAE'!D14)</f>
        <v>1</v>
      </c>
      <c r="I11460" s="20"/>
      <c r="J11460" s="20"/>
      <c r="K11460" s="20"/>
      <c r="L11460" s="21"/>
      <c r="M11460" s="21"/>
      <c r="N11460" s="20"/>
      <c r="O11460" s="20"/>
      <c r="P11460" s="19" t="str">
        <f aca="false">IF(I11460="","",I11460-H11460)</f>
        <v/>
      </c>
      <c r="Q11460" s="19" t="str">
        <f aca="true">IF(B11460="","",IF(N11460="No aplica","No aplica",IF(I11460="","Pendent",IF(N11460="Per substituir","Substituir",IF(OR(N11460="No localitzat",N11460="No lliurat"),"Reposar",IF(I11460&lt;H11460,"Reposar",IF(I11460&gt;H11460,"Revisar excedent",IF(AND(G11460="Sí",M11460&lt;&gt;"",M11460&lt;TODAY()),"EPI caducat",IF(AND(G11460="Sí",M11460&lt;&gt;"",M11460&lt;=TODAY()+90),"EPI caduca ≤90 dies",IF(OR(N11460="Deteriorat usable",N11460="Revisió necessària"),"Revisar","OK"))))))))))</f>
      </c>
      <c r="R11460" s="20"/>
    </row>
    <row r="11461" customFormat="false" ht="15" hidden="false" customHeight="false" outlineLevel="0" collapsed="false">
      <c r="A11461" s="19" t="n">
        <v>106</v>
      </c>
      <c r="B11461" s="19" t="n">
        <f aca="false">IFERROR(VLOOKUP(A11461,Personal!$A$6:$F$112,2,FALSE()),"")</f>
        <v>0</v>
      </c>
      <c r="C11461" s="19" t="n">
        <f aca="false">IFERROR(VLOOKUP(A11461,Personal!$A$6:$F$112,3,FALSE()),"")</f>
        <v>0</v>
      </c>
      <c r="D11461" s="19" t="s">
        <v>45</v>
      </c>
      <c r="E11461" s="19" t="s">
        <v>50</v>
      </c>
      <c r="F11461" s="19" t="s">
        <v>51</v>
      </c>
      <c r="G11461" s="19" t="s">
        <v>291</v>
      </c>
      <c r="H11461" s="19" t="n">
        <f aca="false">IF(OR(VLOOKUP(A11461,Personal!$A$6:$F$112,5,FALSE())&lt;&gt;"Sí",N11461="No aplica"),0,'Catàleg GRAE'!D15)</f>
        <v>1</v>
      </c>
      <c r="I11461" s="20"/>
      <c r="J11461" s="20"/>
      <c r="K11461" s="20"/>
      <c r="L11461" s="21"/>
      <c r="M11461" s="21"/>
      <c r="N11461" s="20"/>
      <c r="O11461" s="20"/>
      <c r="P11461" s="19" t="str">
        <f aca="false">IF(I11461="","",I11461-H11461)</f>
        <v/>
      </c>
      <c r="Q11461" s="19" t="str">
        <f aca="true">IF(B11461="","",IF(N11461="No aplica","No aplica",IF(I11461="","Pendent",IF(N11461="Per substituir","Substituir",IF(OR(N11461="No localitzat",N11461="No lliurat"),"Reposar",IF(I11461&lt;H11461,"Reposar",IF(I11461&gt;H11461,"Revisar excedent",IF(AND(G11461="Sí",M11461&lt;&gt;"",M11461&lt;TODAY()),"EPI caducat",IF(AND(G11461="Sí",M11461&lt;&gt;"",M11461&lt;=TODAY()+90),"EPI caduca ≤90 dies",IF(OR(N11461="Deteriorat usable",N11461="Revisió necessària"),"Revisar","OK"))))))))))</f>
      </c>
      <c r="R11461" s="20"/>
    </row>
    <row r="11462" customFormat="false" ht="15" hidden="false" customHeight="false" outlineLevel="0" collapsed="false">
      <c r="A11462" s="19" t="n">
        <v>106</v>
      </c>
      <c r="B11462" s="19" t="n">
        <f aca="false">IFERROR(VLOOKUP(A11462,Personal!$A$6:$F$112,2,FALSE()),"")</f>
        <v>0</v>
      </c>
      <c r="C11462" s="19" t="n">
        <f aca="false">IFERROR(VLOOKUP(A11462,Personal!$A$6:$F$112,3,FALSE()),"")</f>
        <v>0</v>
      </c>
      <c r="D11462" s="19" t="s">
        <v>45</v>
      </c>
      <c r="E11462" s="19" t="s">
        <v>52</v>
      </c>
      <c r="F11462" s="19" t="s">
        <v>53</v>
      </c>
      <c r="G11462" s="19" t="s">
        <v>291</v>
      </c>
      <c r="H11462" s="19" t="n">
        <f aca="false">IF(OR(VLOOKUP(A11462,Personal!$A$6:$F$112,5,FALSE())&lt;&gt;"Sí",N11462="No aplica"),0,'Catàleg GRAE'!D16)</f>
        <v>1</v>
      </c>
      <c r="I11462" s="20"/>
      <c r="J11462" s="20"/>
      <c r="K11462" s="20"/>
      <c r="L11462" s="21"/>
      <c r="M11462" s="21"/>
      <c r="N11462" s="20"/>
      <c r="O11462" s="20"/>
      <c r="P11462" s="19" t="str">
        <f aca="false">IF(I11462="","",I11462-H11462)</f>
        <v/>
      </c>
      <c r="Q11462" s="19" t="str">
        <f aca="true">IF(B11462="","",IF(N11462="No aplica","No aplica",IF(I11462="","Pendent",IF(N11462="Per substituir","Substituir",IF(OR(N11462="No localitzat",N11462="No lliurat"),"Reposar",IF(I11462&lt;H11462,"Reposar",IF(I11462&gt;H11462,"Revisar excedent",IF(AND(G11462="Sí",M11462&lt;&gt;"",M11462&lt;TODAY()),"EPI caducat",IF(AND(G11462="Sí",M11462&lt;&gt;"",M11462&lt;=TODAY()+90),"EPI caduca ≤90 dies",IF(OR(N11462="Deteriorat usable",N11462="Revisió necessària"),"Revisar","OK"))))))))))</f>
      </c>
      <c r="R11462" s="20"/>
    </row>
    <row r="11463" customFormat="false" ht="15" hidden="false" customHeight="false" outlineLevel="0" collapsed="false">
      <c r="A11463" s="19" t="n">
        <v>106</v>
      </c>
      <c r="B11463" s="19" t="n">
        <f aca="false">IFERROR(VLOOKUP(A11463,Personal!$A$6:$F$112,2,FALSE()),"")</f>
        <v>0</v>
      </c>
      <c r="C11463" s="19" t="n">
        <f aca="false">IFERROR(VLOOKUP(A11463,Personal!$A$6:$F$112,3,FALSE()),"")</f>
        <v>0</v>
      </c>
      <c r="D11463" s="19" t="s">
        <v>45</v>
      </c>
      <c r="E11463" s="19" t="s">
        <v>54</v>
      </c>
      <c r="F11463" s="19" t="s">
        <v>55</v>
      </c>
      <c r="G11463" s="19" t="s">
        <v>291</v>
      </c>
      <c r="H11463" s="19" t="n">
        <f aca="false">IF(OR(VLOOKUP(A11463,Personal!$A$6:$F$112,5,FALSE())&lt;&gt;"Sí",N11463="No aplica"),0,'Catàleg GRAE'!D17)</f>
        <v>1</v>
      </c>
      <c r="I11463" s="20"/>
      <c r="J11463" s="20"/>
      <c r="K11463" s="20"/>
      <c r="L11463" s="21"/>
      <c r="M11463" s="21"/>
      <c r="N11463" s="20"/>
      <c r="O11463" s="20"/>
      <c r="P11463" s="19" t="str">
        <f aca="false">IF(I11463="","",I11463-H11463)</f>
        <v/>
      </c>
      <c r="Q11463" s="19" t="str">
        <f aca="true">IF(B11463="","",IF(N11463="No aplica","No aplica",IF(I11463="","Pendent",IF(N11463="Per substituir","Substituir",IF(OR(N11463="No localitzat",N11463="No lliurat"),"Reposar",IF(I11463&lt;H11463,"Reposar",IF(I11463&gt;H11463,"Revisar excedent",IF(AND(G11463="Sí",M11463&lt;&gt;"",M11463&lt;TODAY()),"EPI caducat",IF(AND(G11463="Sí",M11463&lt;&gt;"",M11463&lt;=TODAY()+90),"EPI caduca ≤90 dies",IF(OR(N11463="Deteriorat usable",N11463="Revisió necessària"),"Revisar","OK"))))))))))</f>
      </c>
      <c r="R11463" s="20"/>
    </row>
    <row r="11464" customFormat="false" ht="15" hidden="false" customHeight="false" outlineLevel="0" collapsed="false">
      <c r="A11464" s="19" t="n">
        <v>106</v>
      </c>
      <c r="B11464" s="19" t="n">
        <f aca="false">IFERROR(VLOOKUP(A11464,Personal!$A$6:$F$112,2,FALSE()),"")</f>
        <v>0</v>
      </c>
      <c r="C11464" s="19" t="n">
        <f aca="false">IFERROR(VLOOKUP(A11464,Personal!$A$6:$F$112,3,FALSE()),"")</f>
        <v>0</v>
      </c>
      <c r="D11464" s="19" t="s">
        <v>56</v>
      </c>
      <c r="E11464" s="19" t="s">
        <v>57</v>
      </c>
      <c r="F11464" s="19" t="s">
        <v>58</v>
      </c>
      <c r="G11464" s="19" t="s">
        <v>291</v>
      </c>
      <c r="H11464" s="19" t="n">
        <f aca="false">IF(OR(VLOOKUP(A11464,Personal!$A$6:$F$112,5,FALSE())&lt;&gt;"Sí",N11464="No aplica"),0,'Catàleg GRAE'!D18)</f>
        <v>1</v>
      </c>
      <c r="I11464" s="20"/>
      <c r="J11464" s="20"/>
      <c r="K11464" s="20"/>
      <c r="L11464" s="21"/>
      <c r="M11464" s="21"/>
      <c r="N11464" s="20"/>
      <c r="O11464" s="20"/>
      <c r="P11464" s="19" t="str">
        <f aca="false">IF(I11464="","",I11464-H11464)</f>
        <v/>
      </c>
      <c r="Q11464" s="19" t="str">
        <f aca="true">IF(B11464="","",IF(N11464="No aplica","No aplica",IF(I11464="","Pendent",IF(N11464="Per substituir","Substituir",IF(OR(N11464="No localitzat",N11464="No lliurat"),"Reposar",IF(I11464&lt;H11464,"Reposar",IF(I11464&gt;H11464,"Revisar excedent",IF(AND(G11464="Sí",M11464&lt;&gt;"",M11464&lt;TODAY()),"EPI caducat",IF(AND(G11464="Sí",M11464&lt;&gt;"",M11464&lt;=TODAY()+90),"EPI caduca ≤90 dies",IF(OR(N11464="Deteriorat usable",N11464="Revisió necessària"),"Revisar","OK"))))))))))</f>
      </c>
      <c r="R11464" s="20"/>
    </row>
    <row r="11465" customFormat="false" ht="15" hidden="false" customHeight="false" outlineLevel="0" collapsed="false">
      <c r="A11465" s="19" t="n">
        <v>106</v>
      </c>
      <c r="B11465" s="19" t="n">
        <f aca="false">IFERROR(VLOOKUP(A11465,Personal!$A$6:$F$112,2,FALSE()),"")</f>
        <v>0</v>
      </c>
      <c r="C11465" s="19" t="n">
        <f aca="false">IFERROR(VLOOKUP(A11465,Personal!$A$6:$F$112,3,FALSE()),"")</f>
        <v>0</v>
      </c>
      <c r="D11465" s="19" t="s">
        <v>59</v>
      </c>
      <c r="E11465" s="19" t="s">
        <v>60</v>
      </c>
      <c r="F11465" s="19" t="s">
        <v>61</v>
      </c>
      <c r="G11465" s="19" t="s">
        <v>291</v>
      </c>
      <c r="H11465" s="19" t="n">
        <f aca="false">IF(OR(VLOOKUP(A11465,Personal!$A$6:$F$112,5,FALSE())&lt;&gt;"Sí",N11465="No aplica"),0,'Catàleg GRAE'!D19)</f>
        <v>4</v>
      </c>
      <c r="I11465" s="20"/>
      <c r="J11465" s="20"/>
      <c r="K11465" s="20"/>
      <c r="L11465" s="21"/>
      <c r="M11465" s="21"/>
      <c r="N11465" s="20"/>
      <c r="O11465" s="20"/>
      <c r="P11465" s="19" t="str">
        <f aca="false">IF(I11465="","",I11465-H11465)</f>
        <v/>
      </c>
      <c r="Q11465" s="19" t="str">
        <f aca="true">IF(B11465="","",IF(N11465="No aplica","No aplica",IF(I11465="","Pendent",IF(N11465="Per substituir","Substituir",IF(OR(N11465="No localitzat",N11465="No lliurat"),"Reposar",IF(I11465&lt;H11465,"Reposar",IF(I11465&gt;H11465,"Revisar excedent",IF(AND(G11465="Sí",M11465&lt;&gt;"",M11465&lt;TODAY()),"EPI caducat",IF(AND(G11465="Sí",M11465&lt;&gt;"",M11465&lt;=TODAY()+90),"EPI caduca ≤90 dies",IF(OR(N11465="Deteriorat usable",N11465="Revisió necessària"),"Revisar","OK"))))))))))</f>
      </c>
      <c r="R11465" s="20"/>
    </row>
    <row r="11466" customFormat="false" ht="15" hidden="false" customHeight="false" outlineLevel="0" collapsed="false">
      <c r="A11466" s="19" t="n">
        <v>106</v>
      </c>
      <c r="B11466" s="19" t="n">
        <f aca="false">IFERROR(VLOOKUP(A11466,Personal!$A$6:$F$112,2,FALSE()),"")</f>
        <v>0</v>
      </c>
      <c r="C11466" s="19" t="n">
        <f aca="false">IFERROR(VLOOKUP(A11466,Personal!$A$6:$F$112,3,FALSE()),"")</f>
        <v>0</v>
      </c>
      <c r="D11466" s="19" t="s">
        <v>59</v>
      </c>
      <c r="E11466" s="19" t="s">
        <v>60</v>
      </c>
      <c r="F11466" s="19" t="s">
        <v>62</v>
      </c>
      <c r="G11466" s="19" t="s">
        <v>291</v>
      </c>
      <c r="H11466" s="19" t="n">
        <f aca="false">IF(OR(VLOOKUP(A11466,Personal!$A$6:$F$112,5,FALSE())&lt;&gt;"Sí",N11466="No aplica"),0,'Catàleg GRAE'!D20)</f>
        <v>2</v>
      </c>
      <c r="I11466" s="20"/>
      <c r="J11466" s="20"/>
      <c r="K11466" s="20"/>
      <c r="L11466" s="21"/>
      <c r="M11466" s="21"/>
      <c r="N11466" s="20"/>
      <c r="O11466" s="20"/>
      <c r="P11466" s="19" t="str">
        <f aca="false">IF(I11466="","",I11466-H11466)</f>
        <v/>
      </c>
      <c r="Q11466" s="19" t="str">
        <f aca="true">IF(B11466="","",IF(N11466="No aplica","No aplica",IF(I11466="","Pendent",IF(N11466="Per substituir","Substituir",IF(OR(N11466="No localitzat",N11466="No lliurat"),"Reposar",IF(I11466&lt;H11466,"Reposar",IF(I11466&gt;H11466,"Revisar excedent",IF(AND(G11466="Sí",M11466&lt;&gt;"",M11466&lt;TODAY()),"EPI caducat",IF(AND(G11466="Sí",M11466&lt;&gt;"",M11466&lt;=TODAY()+90),"EPI caduca ≤90 dies",IF(OR(N11466="Deteriorat usable",N11466="Revisió necessària"),"Revisar","OK"))))))))))</f>
      </c>
      <c r="R11466" s="20"/>
    </row>
    <row r="11467" customFormat="false" ht="15" hidden="false" customHeight="false" outlineLevel="0" collapsed="false">
      <c r="A11467" s="19" t="n">
        <v>106</v>
      </c>
      <c r="B11467" s="19" t="n">
        <f aca="false">IFERROR(VLOOKUP(A11467,Personal!$A$6:$F$112,2,FALSE()),"")</f>
        <v>0</v>
      </c>
      <c r="C11467" s="19" t="n">
        <f aca="false">IFERROR(VLOOKUP(A11467,Personal!$A$6:$F$112,3,FALSE()),"")</f>
        <v>0</v>
      </c>
      <c r="D11467" s="19" t="s">
        <v>59</v>
      </c>
      <c r="E11467" s="19" t="s">
        <v>60</v>
      </c>
      <c r="F11467" s="19" t="s">
        <v>63</v>
      </c>
      <c r="G11467" s="19" t="s">
        <v>291</v>
      </c>
      <c r="H11467" s="19" t="n">
        <f aca="false">IF(OR(VLOOKUP(A11467,Personal!$A$6:$F$112,5,FALSE())&lt;&gt;"Sí",N11467="No aplica"),0,'Catàleg GRAE'!D21)</f>
        <v>2</v>
      </c>
      <c r="I11467" s="20"/>
      <c r="J11467" s="20"/>
      <c r="K11467" s="20"/>
      <c r="L11467" s="21"/>
      <c r="M11467" s="21"/>
      <c r="N11467" s="20"/>
      <c r="O11467" s="20"/>
      <c r="P11467" s="19" t="str">
        <f aca="false">IF(I11467="","",I11467-H11467)</f>
        <v/>
      </c>
      <c r="Q11467" s="19" t="str">
        <f aca="true">IF(B11467="","",IF(N11467="No aplica","No aplica",IF(I11467="","Pendent",IF(N11467="Per substituir","Substituir",IF(OR(N11467="No localitzat",N11467="No lliurat"),"Reposar",IF(I11467&lt;H11467,"Reposar",IF(I11467&gt;H11467,"Revisar excedent",IF(AND(G11467="Sí",M11467&lt;&gt;"",M11467&lt;TODAY()),"EPI caducat",IF(AND(G11467="Sí",M11467&lt;&gt;"",M11467&lt;=TODAY()+90),"EPI caduca ≤90 dies",IF(OR(N11467="Deteriorat usable",N11467="Revisió necessària"),"Revisar","OK"))))))))))</f>
      </c>
      <c r="R11467" s="20"/>
    </row>
    <row r="11468" customFormat="false" ht="15" hidden="false" customHeight="false" outlineLevel="0" collapsed="false">
      <c r="A11468" s="19" t="n">
        <v>106</v>
      </c>
      <c r="B11468" s="19" t="n">
        <f aca="false">IFERROR(VLOOKUP(A11468,Personal!$A$6:$F$112,2,FALSE()),"")</f>
        <v>0</v>
      </c>
      <c r="C11468" s="19" t="n">
        <f aca="false">IFERROR(VLOOKUP(A11468,Personal!$A$6:$F$112,3,FALSE()),"")</f>
        <v>0</v>
      </c>
      <c r="D11468" s="19" t="s">
        <v>64</v>
      </c>
      <c r="E11468" s="19" t="s">
        <v>65</v>
      </c>
      <c r="F11468" s="19" t="s">
        <v>66</v>
      </c>
      <c r="G11468" s="19" t="s">
        <v>291</v>
      </c>
      <c r="H11468" s="19" t="n">
        <f aca="false">IF(OR(VLOOKUP(A11468,Personal!$A$6:$F$112,5,FALSE())&lt;&gt;"Sí",N11468="No aplica"),0,'Catàleg GRAE'!D22)</f>
        <v>1</v>
      </c>
      <c r="I11468" s="20"/>
      <c r="J11468" s="20"/>
      <c r="K11468" s="20"/>
      <c r="L11468" s="21"/>
      <c r="M11468" s="21"/>
      <c r="N11468" s="20"/>
      <c r="O11468" s="20"/>
      <c r="P11468" s="19" t="str">
        <f aca="false">IF(I11468="","",I11468-H11468)</f>
        <v/>
      </c>
      <c r="Q11468" s="19" t="str">
        <f aca="true">IF(B11468="","",IF(N11468="No aplica","No aplica",IF(I11468="","Pendent",IF(N11468="Per substituir","Substituir",IF(OR(N11468="No localitzat",N11468="No lliurat"),"Reposar",IF(I11468&lt;H11468,"Reposar",IF(I11468&gt;H11468,"Revisar excedent",IF(AND(G11468="Sí",M11468&lt;&gt;"",M11468&lt;TODAY()),"EPI caducat",IF(AND(G11468="Sí",M11468&lt;&gt;"",M11468&lt;=TODAY()+90),"EPI caduca ≤90 dies",IF(OR(N11468="Deteriorat usable",N11468="Revisió necessària"),"Revisar","OK"))))))))))</f>
      </c>
      <c r="R11468" s="20"/>
    </row>
    <row r="11469" customFormat="false" ht="15" hidden="false" customHeight="false" outlineLevel="0" collapsed="false">
      <c r="A11469" s="19" t="n">
        <v>106</v>
      </c>
      <c r="B11469" s="19" t="n">
        <f aca="false">IFERROR(VLOOKUP(A11469,Personal!$A$6:$F$112,2,FALSE()),"")</f>
        <v>0</v>
      </c>
      <c r="C11469" s="19" t="n">
        <f aca="false">IFERROR(VLOOKUP(A11469,Personal!$A$6:$F$112,3,FALSE()),"")</f>
        <v>0</v>
      </c>
      <c r="D11469" s="19" t="s">
        <v>64</v>
      </c>
      <c r="E11469" s="19" t="s">
        <v>67</v>
      </c>
      <c r="F11469" s="19" t="s">
        <v>68</v>
      </c>
      <c r="G11469" s="19" t="s">
        <v>291</v>
      </c>
      <c r="H11469" s="19" t="n">
        <f aca="false">IF(OR(VLOOKUP(A11469,Personal!$A$6:$F$112,5,FALSE())&lt;&gt;"Sí",N11469="No aplica"),0,'Catàleg GRAE'!D23)</f>
        <v>1</v>
      </c>
      <c r="I11469" s="20"/>
      <c r="J11469" s="20"/>
      <c r="K11469" s="20"/>
      <c r="L11469" s="21"/>
      <c r="M11469" s="21"/>
      <c r="N11469" s="20"/>
      <c r="O11469" s="20"/>
      <c r="P11469" s="19" t="str">
        <f aca="false">IF(I11469="","",I11469-H11469)</f>
        <v/>
      </c>
      <c r="Q11469" s="19" t="str">
        <f aca="true">IF(B11469="","",IF(N11469="No aplica","No aplica",IF(I11469="","Pendent",IF(N11469="Per substituir","Substituir",IF(OR(N11469="No localitzat",N11469="No lliurat"),"Reposar",IF(I11469&lt;H11469,"Reposar",IF(I11469&gt;H11469,"Revisar excedent",IF(AND(G11469="Sí",M11469&lt;&gt;"",M11469&lt;TODAY()),"EPI caducat",IF(AND(G11469="Sí",M11469&lt;&gt;"",M11469&lt;=TODAY()+90),"EPI caduca ≤90 dies",IF(OR(N11469="Deteriorat usable",N11469="Revisió necessària"),"Revisar","OK"))))))))))</f>
      </c>
      <c r="R11469" s="20"/>
    </row>
    <row r="11470" customFormat="false" ht="15" hidden="false" customHeight="false" outlineLevel="0" collapsed="false">
      <c r="A11470" s="19" t="n">
        <v>106</v>
      </c>
      <c r="B11470" s="19" t="n">
        <f aca="false">IFERROR(VLOOKUP(A11470,Personal!$A$6:$F$112,2,FALSE()),"")</f>
        <v>0</v>
      </c>
      <c r="C11470" s="19" t="n">
        <f aca="false">IFERROR(VLOOKUP(A11470,Personal!$A$6:$F$112,3,FALSE()),"")</f>
        <v>0</v>
      </c>
      <c r="D11470" s="19" t="s">
        <v>64</v>
      </c>
      <c r="E11470" s="19" t="s">
        <v>69</v>
      </c>
      <c r="F11470" s="19" t="s">
        <v>70</v>
      </c>
      <c r="G11470" s="19" t="s">
        <v>291</v>
      </c>
      <c r="H11470" s="19" t="n">
        <f aca="false">IF(OR(VLOOKUP(A11470,Personal!$A$6:$F$112,5,FALSE())&lt;&gt;"Sí",N11470="No aplica"),0,'Catàleg GRAE'!D24)</f>
        <v>1</v>
      </c>
      <c r="I11470" s="20"/>
      <c r="J11470" s="20"/>
      <c r="K11470" s="20"/>
      <c r="L11470" s="21"/>
      <c r="M11470" s="21"/>
      <c r="N11470" s="20"/>
      <c r="O11470" s="20"/>
      <c r="P11470" s="19" t="str">
        <f aca="false">IF(I11470="","",I11470-H11470)</f>
        <v/>
      </c>
      <c r="Q11470" s="19" t="str">
        <f aca="true">IF(B11470="","",IF(N11470="No aplica","No aplica",IF(I11470="","Pendent",IF(N11470="Per substituir","Substituir",IF(OR(N11470="No localitzat",N11470="No lliurat"),"Reposar",IF(I11470&lt;H11470,"Reposar",IF(I11470&gt;H11470,"Revisar excedent",IF(AND(G11470="Sí",M11470&lt;&gt;"",M11470&lt;TODAY()),"EPI caducat",IF(AND(G11470="Sí",M11470&lt;&gt;"",M11470&lt;=TODAY()+90),"EPI caduca ≤90 dies",IF(OR(N11470="Deteriorat usable",N11470="Revisió necessària"),"Revisar","OK"))))))))))</f>
      </c>
      <c r="R11470" s="20"/>
    </row>
    <row r="11471" customFormat="false" ht="15" hidden="false" customHeight="false" outlineLevel="0" collapsed="false">
      <c r="A11471" s="19" t="n">
        <v>106</v>
      </c>
      <c r="B11471" s="19" t="n">
        <f aca="false">IFERROR(VLOOKUP(A11471,Personal!$A$6:$F$112,2,FALSE()),"")</f>
        <v>0</v>
      </c>
      <c r="C11471" s="19" t="n">
        <f aca="false">IFERROR(VLOOKUP(A11471,Personal!$A$6:$F$112,3,FALSE()),"")</f>
        <v>0</v>
      </c>
      <c r="D11471" s="19" t="s">
        <v>71</v>
      </c>
      <c r="E11471" s="19" t="s">
        <v>72</v>
      </c>
      <c r="F11471" s="19" t="s">
        <v>73</v>
      </c>
      <c r="G11471" s="19" t="s">
        <v>291</v>
      </c>
      <c r="H11471" s="19" t="n">
        <f aca="false">IF(OR(VLOOKUP(A11471,Personal!$A$6:$F$112,5,FALSE())&lt;&gt;"Sí",N11471="No aplica"),0,'Catàleg GRAE'!D25)</f>
        <v>1</v>
      </c>
      <c r="I11471" s="20"/>
      <c r="J11471" s="20"/>
      <c r="K11471" s="20"/>
      <c r="L11471" s="21"/>
      <c r="M11471" s="21"/>
      <c r="N11471" s="20"/>
      <c r="O11471" s="20"/>
      <c r="P11471" s="19" t="str">
        <f aca="false">IF(I11471="","",I11471-H11471)</f>
        <v/>
      </c>
      <c r="Q11471" s="19" t="str">
        <f aca="true">IF(B11471="","",IF(N11471="No aplica","No aplica",IF(I11471="","Pendent",IF(N11471="Per substituir","Substituir",IF(OR(N11471="No localitzat",N11471="No lliurat"),"Reposar",IF(I11471&lt;H11471,"Reposar",IF(I11471&gt;H11471,"Revisar excedent",IF(AND(G11471="Sí",M11471&lt;&gt;"",M11471&lt;TODAY()),"EPI caducat",IF(AND(G11471="Sí",M11471&lt;&gt;"",M11471&lt;=TODAY()+90),"EPI caduca ≤90 dies",IF(OR(N11471="Deteriorat usable",N11471="Revisió necessària"),"Revisar","OK"))))))))))</f>
      </c>
      <c r="R11471" s="20"/>
    </row>
    <row r="11472" customFormat="false" ht="15" hidden="false" customHeight="false" outlineLevel="0" collapsed="false">
      <c r="A11472" s="19" t="n">
        <v>106</v>
      </c>
      <c r="B11472" s="19" t="n">
        <f aca="false">IFERROR(VLOOKUP(A11472,Personal!$A$6:$F$112,2,FALSE()),"")</f>
        <v>0</v>
      </c>
      <c r="C11472" s="19" t="n">
        <f aca="false">IFERROR(VLOOKUP(A11472,Personal!$A$6:$F$112,3,FALSE()),"")</f>
        <v>0</v>
      </c>
      <c r="D11472" s="19" t="s">
        <v>40</v>
      </c>
      <c r="E11472" s="19" t="s">
        <v>74</v>
      </c>
      <c r="F11472" s="19" t="s">
        <v>75</v>
      </c>
      <c r="G11472" s="19" t="s">
        <v>272</v>
      </c>
      <c r="H11472" s="19" t="n">
        <f aca="false">IF(OR(VLOOKUP(A11472,Personal!$A$6:$F$112,5,FALSE())&lt;&gt;"Sí",N11472="No aplica"),0,'Catàleg GRAE'!D26)</f>
        <v>1</v>
      </c>
      <c r="I11472" s="20"/>
      <c r="J11472" s="20"/>
      <c r="K11472" s="20"/>
      <c r="L11472" s="21"/>
      <c r="M11472" s="21"/>
      <c r="N11472" s="20"/>
      <c r="O11472" s="20"/>
      <c r="P11472" s="19" t="str">
        <f aca="false">IF(I11472="","",I11472-H11472)</f>
        <v/>
      </c>
      <c r="Q11472" s="19" t="str">
        <f aca="true">IF(B11472="","",IF(N11472="No aplica","No aplica",IF(I11472="","Pendent",IF(N11472="Per substituir","Substituir",IF(OR(N11472="No localitzat",N11472="No lliurat"),"Reposar",IF(I11472&lt;H11472,"Reposar",IF(I11472&gt;H11472,"Revisar excedent",IF(AND(G11472="Sí",M11472&lt;&gt;"",M11472&lt;TODAY()),"EPI caducat",IF(AND(G11472="Sí",M11472&lt;&gt;"",M11472&lt;=TODAY()+90),"EPI caduca ≤90 dies",IF(OR(N11472="Deteriorat usable",N11472="Revisió necessària"),"Revisar","OK"))))))))))</f>
      </c>
      <c r="R11472" s="20"/>
    </row>
    <row r="11473" customFormat="false" ht="15" hidden="false" customHeight="false" outlineLevel="0" collapsed="false">
      <c r="A11473" s="19" t="n">
        <v>106</v>
      </c>
      <c r="B11473" s="19" t="n">
        <f aca="false">IFERROR(VLOOKUP(A11473,Personal!$A$6:$F$112,2,FALSE()),"")</f>
        <v>0</v>
      </c>
      <c r="C11473" s="19" t="n">
        <f aca="false">IFERROR(VLOOKUP(A11473,Personal!$A$6:$F$112,3,FALSE()),"")</f>
        <v>0</v>
      </c>
      <c r="D11473" s="19" t="s">
        <v>40</v>
      </c>
      <c r="E11473" s="19" t="s">
        <v>76</v>
      </c>
      <c r="F11473" s="19" t="s">
        <v>77</v>
      </c>
      <c r="G11473" s="19" t="s">
        <v>291</v>
      </c>
      <c r="H11473" s="19" t="n">
        <f aca="false">IF(OR(VLOOKUP(A11473,Personal!$A$6:$F$112,5,FALSE())&lt;&gt;"Sí",N11473="No aplica"),0,'Catàleg GRAE'!D27)</f>
        <v>1</v>
      </c>
      <c r="I11473" s="20"/>
      <c r="J11473" s="20"/>
      <c r="K11473" s="20"/>
      <c r="L11473" s="21"/>
      <c r="M11473" s="21"/>
      <c r="N11473" s="20"/>
      <c r="O11473" s="20"/>
      <c r="P11473" s="19" t="str">
        <f aca="false">IF(I11473="","",I11473-H11473)</f>
        <v/>
      </c>
      <c r="Q11473" s="19" t="str">
        <f aca="true">IF(B11473="","",IF(N11473="No aplica","No aplica",IF(I11473="","Pendent",IF(N11473="Per substituir","Substituir",IF(OR(N11473="No localitzat",N11473="No lliurat"),"Reposar",IF(I11473&lt;H11473,"Reposar",IF(I11473&gt;H11473,"Revisar excedent",IF(AND(G11473="Sí",M11473&lt;&gt;"",M11473&lt;TODAY()),"EPI caducat",IF(AND(G11473="Sí",M11473&lt;&gt;"",M11473&lt;=TODAY()+90),"EPI caduca ≤90 dies",IF(OR(N11473="Deteriorat usable",N11473="Revisió necessària"),"Revisar","OK"))))))))))</f>
      </c>
      <c r="R11473" s="20"/>
    </row>
    <row r="11474" customFormat="false" ht="15" hidden="false" customHeight="false" outlineLevel="0" collapsed="false">
      <c r="A11474" s="19" t="n">
        <v>106</v>
      </c>
      <c r="B11474" s="19" t="n">
        <f aca="false">IFERROR(VLOOKUP(A11474,Personal!$A$6:$F$112,2,FALSE()),"")</f>
        <v>0</v>
      </c>
      <c r="C11474" s="19" t="n">
        <f aca="false">IFERROR(VLOOKUP(A11474,Personal!$A$6:$F$112,3,FALSE()),"")</f>
        <v>0</v>
      </c>
      <c r="D11474" s="19" t="s">
        <v>78</v>
      </c>
      <c r="E11474" s="19" t="s">
        <v>79</v>
      </c>
      <c r="F11474" s="19" t="s">
        <v>80</v>
      </c>
      <c r="G11474" s="19" t="s">
        <v>291</v>
      </c>
      <c r="H11474" s="19" t="n">
        <f aca="false">IF(OR(VLOOKUP(A11474,Personal!$A$6:$F$112,5,FALSE())&lt;&gt;"Sí",N11474="No aplica"),0,'Catàleg GRAE'!D28)</f>
        <v>1</v>
      </c>
      <c r="I11474" s="20"/>
      <c r="J11474" s="20"/>
      <c r="K11474" s="20"/>
      <c r="L11474" s="21"/>
      <c r="M11474" s="21"/>
      <c r="N11474" s="20"/>
      <c r="O11474" s="20"/>
      <c r="P11474" s="19" t="str">
        <f aca="false">IF(I11474="","",I11474-H11474)</f>
        <v/>
      </c>
      <c r="Q11474" s="19" t="str">
        <f aca="true">IF(B11474="","",IF(N11474="No aplica","No aplica",IF(I11474="","Pendent",IF(N11474="Per substituir","Substituir",IF(OR(N11474="No localitzat",N11474="No lliurat"),"Reposar",IF(I11474&lt;H11474,"Reposar",IF(I11474&gt;H11474,"Revisar excedent",IF(AND(G11474="Sí",M11474&lt;&gt;"",M11474&lt;TODAY()),"EPI caducat",IF(AND(G11474="Sí",M11474&lt;&gt;"",M11474&lt;=TODAY()+90),"EPI caduca ≤90 dies",IF(OR(N11474="Deteriorat usable",N11474="Revisió necessària"),"Revisar","OK"))))))))))</f>
      </c>
      <c r="R11474" s="20"/>
    </row>
    <row r="11475" customFormat="false" ht="15" hidden="false" customHeight="false" outlineLevel="0" collapsed="false">
      <c r="A11475" s="19" t="n">
        <v>106</v>
      </c>
      <c r="B11475" s="19" t="n">
        <f aca="false">IFERROR(VLOOKUP(A11475,Personal!$A$6:$F$112,2,FALSE()),"")</f>
        <v>0</v>
      </c>
      <c r="C11475" s="19" t="n">
        <f aca="false">IFERROR(VLOOKUP(A11475,Personal!$A$6:$F$112,3,FALSE()),"")</f>
        <v>0</v>
      </c>
      <c r="D11475" s="19" t="s">
        <v>26</v>
      </c>
      <c r="E11475" s="19" t="s">
        <v>81</v>
      </c>
      <c r="F11475" s="19" t="s">
        <v>82</v>
      </c>
      <c r="G11475" s="19" t="s">
        <v>272</v>
      </c>
      <c r="H11475" s="19" t="n">
        <f aca="false">IF(OR(VLOOKUP(A11475,Personal!$A$6:$F$112,5,FALSE())&lt;&gt;"Sí",N11475="No aplica"),0,'Catàleg GRAE'!D29)</f>
        <v>1</v>
      </c>
      <c r="I11475" s="20"/>
      <c r="J11475" s="20"/>
      <c r="K11475" s="20"/>
      <c r="L11475" s="21"/>
      <c r="M11475" s="21"/>
      <c r="N11475" s="20"/>
      <c r="O11475" s="20"/>
      <c r="P11475" s="19" t="str">
        <f aca="false">IF(I11475="","",I11475-H11475)</f>
        <v/>
      </c>
      <c r="Q11475" s="19" t="str">
        <f aca="true">IF(B11475="","",IF(N11475="No aplica","No aplica",IF(I11475="","Pendent",IF(N11475="Per substituir","Substituir",IF(OR(N11475="No localitzat",N11475="No lliurat"),"Reposar",IF(I11475&lt;H11475,"Reposar",IF(I11475&gt;H11475,"Revisar excedent",IF(AND(G11475="Sí",M11475&lt;&gt;"",M11475&lt;TODAY()),"EPI caducat",IF(AND(G11475="Sí",M11475&lt;&gt;"",M11475&lt;=TODAY()+90),"EPI caduca ≤90 dies",IF(OR(N11475="Deteriorat usable",N11475="Revisió necessària"),"Revisar","OK"))))))))))</f>
      </c>
      <c r="R11475" s="20"/>
    </row>
    <row r="11476" customFormat="false" ht="15" hidden="false" customHeight="false" outlineLevel="0" collapsed="false">
      <c r="A11476" s="19" t="n">
        <v>106</v>
      </c>
      <c r="B11476" s="19" t="n">
        <f aca="false">IFERROR(VLOOKUP(A11476,Personal!$A$6:$F$112,2,FALSE()),"")</f>
        <v>0</v>
      </c>
      <c r="C11476" s="19" t="n">
        <f aca="false">IFERROR(VLOOKUP(A11476,Personal!$A$6:$F$112,3,FALSE()),"")</f>
        <v>0</v>
      </c>
      <c r="D11476" s="19" t="s">
        <v>83</v>
      </c>
      <c r="E11476" s="19" t="s">
        <v>84</v>
      </c>
      <c r="F11476" s="19" t="s">
        <v>85</v>
      </c>
      <c r="G11476" s="19" t="s">
        <v>291</v>
      </c>
      <c r="H11476" s="19" t="n">
        <f aca="false">IF(OR(VLOOKUP(A11476,Personal!$A$6:$F$112,5,FALSE())&lt;&gt;"Sí",N11476="No aplica"),0,'Catàleg GRAE'!D30)</f>
        <v>2</v>
      </c>
      <c r="I11476" s="20"/>
      <c r="J11476" s="20"/>
      <c r="K11476" s="20"/>
      <c r="L11476" s="21"/>
      <c r="M11476" s="21"/>
      <c r="N11476" s="20"/>
      <c r="O11476" s="20"/>
      <c r="P11476" s="19" t="str">
        <f aca="false">IF(I11476="","",I11476-H11476)</f>
        <v/>
      </c>
      <c r="Q11476" s="19" t="str">
        <f aca="true">IF(B11476="","",IF(N11476="No aplica","No aplica",IF(I11476="","Pendent",IF(N11476="Per substituir","Substituir",IF(OR(N11476="No localitzat",N11476="No lliurat"),"Reposar",IF(I11476&lt;H11476,"Reposar",IF(I11476&gt;H11476,"Revisar excedent",IF(AND(G11476="Sí",M11476&lt;&gt;"",M11476&lt;TODAY()),"EPI caducat",IF(AND(G11476="Sí",M11476&lt;&gt;"",M11476&lt;=TODAY()+90),"EPI caduca ≤90 dies",IF(OR(N11476="Deteriorat usable",N11476="Revisió necessària"),"Revisar","OK"))))))))))</f>
      </c>
      <c r="R11476" s="20"/>
    </row>
    <row r="11477" customFormat="false" ht="15" hidden="false" customHeight="false" outlineLevel="0" collapsed="false">
      <c r="A11477" s="19" t="n">
        <v>106</v>
      </c>
      <c r="B11477" s="19" t="n">
        <f aca="false">IFERROR(VLOOKUP(A11477,Personal!$A$6:$F$112,2,FALSE()),"")</f>
        <v>0</v>
      </c>
      <c r="C11477" s="19" t="n">
        <f aca="false">IFERROR(VLOOKUP(A11477,Personal!$A$6:$F$112,3,FALSE()),"")</f>
        <v>0</v>
      </c>
      <c r="D11477" s="19" t="s">
        <v>83</v>
      </c>
      <c r="E11477" s="19" t="s">
        <v>86</v>
      </c>
      <c r="F11477" s="19" t="s">
        <v>87</v>
      </c>
      <c r="G11477" s="19" t="s">
        <v>291</v>
      </c>
      <c r="H11477" s="19" t="n">
        <f aca="false">IF(OR(VLOOKUP(A11477,Personal!$A$6:$F$112,5,FALSE())&lt;&gt;"Sí",N11477="No aplica"),0,'Catàleg GRAE'!D31)</f>
        <v>2</v>
      </c>
      <c r="I11477" s="20"/>
      <c r="J11477" s="20"/>
      <c r="K11477" s="20"/>
      <c r="L11477" s="21"/>
      <c r="M11477" s="21"/>
      <c r="N11477" s="20"/>
      <c r="O11477" s="20"/>
      <c r="P11477" s="19" t="str">
        <f aca="false">IF(I11477="","",I11477-H11477)</f>
        <v/>
      </c>
      <c r="Q11477" s="19" t="str">
        <f aca="true">IF(B11477="","",IF(N11477="No aplica","No aplica",IF(I11477="","Pendent",IF(N11477="Per substituir","Substituir",IF(OR(N11477="No localitzat",N11477="No lliurat"),"Reposar",IF(I11477&lt;H11477,"Reposar",IF(I11477&gt;H11477,"Revisar excedent",IF(AND(G11477="Sí",M11477&lt;&gt;"",M11477&lt;TODAY()),"EPI caducat",IF(AND(G11477="Sí",M11477&lt;&gt;"",M11477&lt;=TODAY()+90),"EPI caduca ≤90 dies",IF(OR(N11477="Deteriorat usable",N11477="Revisió necessària"),"Revisar","OK"))))))))))</f>
      </c>
      <c r="R11477" s="20"/>
    </row>
    <row r="11478" customFormat="false" ht="15" hidden="false" customHeight="false" outlineLevel="0" collapsed="false">
      <c r="A11478" s="19" t="n">
        <v>106</v>
      </c>
      <c r="B11478" s="19" t="n">
        <f aca="false">IFERROR(VLOOKUP(A11478,Personal!$A$6:$F$112,2,FALSE()),"")</f>
        <v>0</v>
      </c>
      <c r="C11478" s="19" t="n">
        <f aca="false">IFERROR(VLOOKUP(A11478,Personal!$A$6:$F$112,3,FALSE()),"")</f>
        <v>0</v>
      </c>
      <c r="D11478" s="19" t="s">
        <v>83</v>
      </c>
      <c r="E11478" s="19" t="s">
        <v>88</v>
      </c>
      <c r="F11478" s="19" t="s">
        <v>89</v>
      </c>
      <c r="G11478" s="19" t="s">
        <v>291</v>
      </c>
      <c r="H11478" s="19" t="n">
        <f aca="false">IF(OR(VLOOKUP(A11478,Personal!$A$6:$F$112,5,FALSE())&lt;&gt;"Sí",N11478="No aplica"),0,'Catàleg GRAE'!D32)</f>
        <v>2</v>
      </c>
      <c r="I11478" s="20"/>
      <c r="J11478" s="20"/>
      <c r="K11478" s="20"/>
      <c r="L11478" s="21"/>
      <c r="M11478" s="21"/>
      <c r="N11478" s="20"/>
      <c r="O11478" s="20"/>
      <c r="P11478" s="19" t="str">
        <f aca="false">IF(I11478="","",I11478-H11478)</f>
        <v/>
      </c>
      <c r="Q11478" s="19" t="str">
        <f aca="true">IF(B11478="","",IF(N11478="No aplica","No aplica",IF(I11478="","Pendent",IF(N11478="Per substituir","Substituir",IF(OR(N11478="No localitzat",N11478="No lliurat"),"Reposar",IF(I11478&lt;H11478,"Reposar",IF(I11478&gt;H11478,"Revisar excedent",IF(AND(G11478="Sí",M11478&lt;&gt;"",M11478&lt;TODAY()),"EPI caducat",IF(AND(G11478="Sí",M11478&lt;&gt;"",M11478&lt;=TODAY()+90),"EPI caduca ≤90 dies",IF(OR(N11478="Deteriorat usable",N11478="Revisió necessària"),"Revisar","OK"))))))))))</f>
      </c>
      <c r="R11478" s="20"/>
    </row>
    <row r="11479" customFormat="false" ht="15" hidden="false" customHeight="false" outlineLevel="0" collapsed="false">
      <c r="A11479" s="19" t="n">
        <v>106</v>
      </c>
      <c r="B11479" s="19" t="n">
        <f aca="false">IFERROR(VLOOKUP(A11479,Personal!$A$6:$F$112,2,FALSE()),"")</f>
        <v>0</v>
      </c>
      <c r="C11479" s="19" t="n">
        <f aca="false">IFERROR(VLOOKUP(A11479,Personal!$A$6:$F$112,3,FALSE()),"")</f>
        <v>0</v>
      </c>
      <c r="D11479" s="19" t="s">
        <v>83</v>
      </c>
      <c r="E11479" s="19" t="s">
        <v>90</v>
      </c>
      <c r="F11479" s="19" t="s">
        <v>91</v>
      </c>
      <c r="G11479" s="19" t="s">
        <v>291</v>
      </c>
      <c r="H11479" s="19" t="n">
        <f aca="false">IF(OR(VLOOKUP(A11479,Personal!$A$6:$F$112,5,FALSE())&lt;&gt;"Sí",N11479="No aplica"),0,'Catàleg GRAE'!D33)</f>
        <v>1</v>
      </c>
      <c r="I11479" s="20"/>
      <c r="J11479" s="20"/>
      <c r="K11479" s="20"/>
      <c r="L11479" s="21"/>
      <c r="M11479" s="21"/>
      <c r="N11479" s="20"/>
      <c r="O11479" s="20"/>
      <c r="P11479" s="19" t="str">
        <f aca="false">IF(I11479="","",I11479-H11479)</f>
        <v/>
      </c>
      <c r="Q11479" s="19" t="str">
        <f aca="true">IF(B11479="","",IF(N11479="No aplica","No aplica",IF(I11479="","Pendent",IF(N11479="Per substituir","Substituir",IF(OR(N11479="No localitzat",N11479="No lliurat"),"Reposar",IF(I11479&lt;H11479,"Reposar",IF(I11479&gt;H11479,"Revisar excedent",IF(AND(G11479="Sí",M11479&lt;&gt;"",M11479&lt;TODAY()),"EPI caducat",IF(AND(G11479="Sí",M11479&lt;&gt;"",M11479&lt;=TODAY()+90),"EPI caduca ≤90 dies",IF(OR(N11479="Deteriorat usable",N11479="Revisió necessària"),"Revisar","OK"))))))))))</f>
      </c>
      <c r="R11479" s="20"/>
    </row>
    <row r="11480" customFormat="false" ht="15" hidden="false" customHeight="false" outlineLevel="0" collapsed="false">
      <c r="A11480" s="19" t="n">
        <v>106</v>
      </c>
      <c r="B11480" s="19" t="n">
        <f aca="false">IFERROR(VLOOKUP(A11480,Personal!$A$6:$F$112,2,FALSE()),"")</f>
        <v>0</v>
      </c>
      <c r="C11480" s="19" t="n">
        <f aca="false">IFERROR(VLOOKUP(A11480,Personal!$A$6:$F$112,3,FALSE()),"")</f>
        <v>0</v>
      </c>
      <c r="D11480" s="19" t="s">
        <v>40</v>
      </c>
      <c r="E11480" s="19" t="s">
        <v>92</v>
      </c>
      <c r="F11480" s="19" t="s">
        <v>93</v>
      </c>
      <c r="G11480" s="19" t="s">
        <v>291</v>
      </c>
      <c r="H11480" s="19" t="n">
        <f aca="false">IF(OR(VLOOKUP(A11480,Personal!$A$6:$F$112,5,FALSE())&lt;&gt;"Sí",N11480="No aplica"),0,'Catàleg GRAE'!D34)</f>
        <v>1</v>
      </c>
      <c r="I11480" s="20"/>
      <c r="J11480" s="20"/>
      <c r="K11480" s="20"/>
      <c r="L11480" s="21"/>
      <c r="M11480" s="21"/>
      <c r="N11480" s="20"/>
      <c r="O11480" s="20"/>
      <c r="P11480" s="19" t="str">
        <f aca="false">IF(I11480="","",I11480-H11480)</f>
        <v/>
      </c>
      <c r="Q11480" s="19" t="str">
        <f aca="true">IF(B11480="","",IF(N11480="No aplica","No aplica",IF(I11480="","Pendent",IF(N11480="Per substituir","Substituir",IF(OR(N11480="No localitzat",N11480="No lliurat"),"Reposar",IF(I11480&lt;H11480,"Reposar",IF(I11480&gt;H11480,"Revisar excedent",IF(AND(G11480="Sí",M11480&lt;&gt;"",M11480&lt;TODAY()),"EPI caducat",IF(AND(G11480="Sí",M11480&lt;&gt;"",M11480&lt;=TODAY()+90),"EPI caduca ≤90 dies",IF(OR(N11480="Deteriorat usable",N11480="Revisió necessària"),"Revisar","OK"))))))))))</f>
      </c>
      <c r="R11480" s="20"/>
    </row>
    <row r="11481" customFormat="false" ht="15" hidden="false" customHeight="false" outlineLevel="0" collapsed="false">
      <c r="A11481" s="19" t="n">
        <v>106</v>
      </c>
      <c r="B11481" s="19" t="n">
        <f aca="false">IFERROR(VLOOKUP(A11481,Personal!$A$6:$F$112,2,FALSE()),"")</f>
        <v>0</v>
      </c>
      <c r="C11481" s="19" t="n">
        <f aca="false">IFERROR(VLOOKUP(A11481,Personal!$A$6:$F$112,3,FALSE()),"")</f>
        <v>0</v>
      </c>
      <c r="D11481" s="19" t="s">
        <v>94</v>
      </c>
      <c r="E11481" s="19" t="s">
        <v>95</v>
      </c>
      <c r="F11481" s="19" t="s">
        <v>96</v>
      </c>
      <c r="G11481" s="19" t="s">
        <v>291</v>
      </c>
      <c r="H11481" s="19" t="n">
        <f aca="false">IF(OR(VLOOKUP(A11481,Personal!$A$6:$F$112,5,FALSE())&lt;&gt;"Sí",N11481="No aplica"),0,'Catàleg GRAE'!D35)</f>
        <v>1</v>
      </c>
      <c r="I11481" s="20"/>
      <c r="J11481" s="20"/>
      <c r="K11481" s="20"/>
      <c r="L11481" s="21"/>
      <c r="M11481" s="21"/>
      <c r="N11481" s="20"/>
      <c r="O11481" s="20"/>
      <c r="P11481" s="19" t="str">
        <f aca="false">IF(I11481="","",I11481-H11481)</f>
        <v/>
      </c>
      <c r="Q11481" s="19" t="str">
        <f aca="true">IF(B11481="","",IF(N11481="No aplica","No aplica",IF(I11481="","Pendent",IF(N11481="Per substituir","Substituir",IF(OR(N11481="No localitzat",N11481="No lliurat"),"Reposar",IF(I11481&lt;H11481,"Reposar",IF(I11481&gt;H11481,"Revisar excedent",IF(AND(G11481="Sí",M11481&lt;&gt;"",M11481&lt;TODAY()),"EPI caducat",IF(AND(G11481="Sí",M11481&lt;&gt;"",M11481&lt;=TODAY()+90),"EPI caduca ≤90 dies",IF(OR(N11481="Deteriorat usable",N11481="Revisió necessària"),"Revisar","OK"))))))))))</f>
      </c>
      <c r="R11481" s="20"/>
    </row>
    <row r="11482" customFormat="false" ht="15" hidden="false" customHeight="false" outlineLevel="0" collapsed="false">
      <c r="A11482" s="19" t="n">
        <v>106</v>
      </c>
      <c r="B11482" s="19" t="n">
        <f aca="false">IFERROR(VLOOKUP(A11482,Personal!$A$6:$F$112,2,FALSE()),"")</f>
        <v>0</v>
      </c>
      <c r="C11482" s="19" t="n">
        <f aca="false">IFERROR(VLOOKUP(A11482,Personal!$A$6:$F$112,3,FALSE()),"")</f>
        <v>0</v>
      </c>
      <c r="D11482" s="19" t="s">
        <v>97</v>
      </c>
      <c r="E11482" s="19" t="s">
        <v>98</v>
      </c>
      <c r="F11482" s="19" t="s">
        <v>99</v>
      </c>
      <c r="G11482" s="19" t="s">
        <v>291</v>
      </c>
      <c r="H11482" s="19" t="n">
        <f aca="false">IF(OR(VLOOKUP(A11482,Personal!$A$6:$F$112,5,FALSE())&lt;&gt;"Sí",N11482="No aplica"),0,'Catàleg GRAE'!D36)</f>
        <v>3</v>
      </c>
      <c r="I11482" s="20"/>
      <c r="J11482" s="20"/>
      <c r="K11482" s="20"/>
      <c r="L11482" s="21"/>
      <c r="M11482" s="21"/>
      <c r="N11482" s="20"/>
      <c r="O11482" s="20"/>
      <c r="P11482" s="19" t="str">
        <f aca="false">IF(I11482="","",I11482-H11482)</f>
        <v/>
      </c>
      <c r="Q11482" s="19" t="str">
        <f aca="true">IF(B11482="","",IF(N11482="No aplica","No aplica",IF(I11482="","Pendent",IF(N11482="Per substituir","Substituir",IF(OR(N11482="No localitzat",N11482="No lliurat"),"Reposar",IF(I11482&lt;H11482,"Reposar",IF(I11482&gt;H11482,"Revisar excedent",IF(AND(G11482="Sí",M11482&lt;&gt;"",M11482&lt;TODAY()),"EPI caducat",IF(AND(G11482="Sí",M11482&lt;&gt;"",M11482&lt;=TODAY()+90),"EPI caduca ≤90 dies",IF(OR(N11482="Deteriorat usable",N11482="Revisió necessària"),"Revisar","OK"))))))))))</f>
      </c>
      <c r="R11482" s="20"/>
    </row>
    <row r="11483" customFormat="false" ht="15" hidden="false" customHeight="false" outlineLevel="0" collapsed="false">
      <c r="A11483" s="19" t="n">
        <v>106</v>
      </c>
      <c r="B11483" s="19" t="n">
        <f aca="false">IFERROR(VLOOKUP(A11483,Personal!$A$6:$F$112,2,FALSE()),"")</f>
        <v>0</v>
      </c>
      <c r="C11483" s="19" t="n">
        <f aca="false">IFERROR(VLOOKUP(A11483,Personal!$A$6:$F$112,3,FALSE()),"")</f>
        <v>0</v>
      </c>
      <c r="D11483" s="19" t="s">
        <v>97</v>
      </c>
      <c r="E11483" s="19" t="s">
        <v>100</v>
      </c>
      <c r="F11483" s="19" t="s">
        <v>101</v>
      </c>
      <c r="G11483" s="19" t="s">
        <v>291</v>
      </c>
      <c r="H11483" s="19" t="n">
        <f aca="false">IF(OR(VLOOKUP(A11483,Personal!$A$6:$F$112,5,FALSE())&lt;&gt;"Sí",N11483="No aplica"),0,'Catàleg GRAE'!D37)</f>
        <v>1</v>
      </c>
      <c r="I11483" s="20"/>
      <c r="J11483" s="20"/>
      <c r="K11483" s="20"/>
      <c r="L11483" s="21"/>
      <c r="M11483" s="21"/>
      <c r="N11483" s="20"/>
      <c r="O11483" s="20"/>
      <c r="P11483" s="19" t="str">
        <f aca="false">IF(I11483="","",I11483-H11483)</f>
        <v/>
      </c>
      <c r="Q11483" s="19" t="str">
        <f aca="true">IF(B11483="","",IF(N11483="No aplica","No aplica",IF(I11483="","Pendent",IF(N11483="Per substituir","Substituir",IF(OR(N11483="No localitzat",N11483="No lliurat"),"Reposar",IF(I11483&lt;H11483,"Reposar",IF(I11483&gt;H11483,"Revisar excedent",IF(AND(G11483="Sí",M11483&lt;&gt;"",M11483&lt;TODAY()),"EPI caducat",IF(AND(G11483="Sí",M11483&lt;&gt;"",M11483&lt;=TODAY()+90),"EPI caduca ≤90 dies",IF(OR(N11483="Deteriorat usable",N11483="Revisió necessària"),"Revisar","OK"))))))))))</f>
      </c>
      <c r="R11483" s="20"/>
    </row>
    <row r="11484" customFormat="false" ht="15" hidden="false" customHeight="false" outlineLevel="0" collapsed="false">
      <c r="A11484" s="19" t="n">
        <v>106</v>
      </c>
      <c r="B11484" s="19" t="n">
        <f aca="false">IFERROR(VLOOKUP(A11484,Personal!$A$6:$F$112,2,FALSE()),"")</f>
        <v>0</v>
      </c>
      <c r="C11484" s="19" t="n">
        <f aca="false">IFERROR(VLOOKUP(A11484,Personal!$A$6:$F$112,3,FALSE()),"")</f>
        <v>0</v>
      </c>
      <c r="D11484" s="19" t="s">
        <v>102</v>
      </c>
      <c r="E11484" s="19" t="s">
        <v>103</v>
      </c>
      <c r="F11484" s="19" t="s">
        <v>104</v>
      </c>
      <c r="G11484" s="19" t="s">
        <v>291</v>
      </c>
      <c r="H11484" s="19" t="n">
        <f aca="false">IF(OR(VLOOKUP(A11484,Personal!$A$6:$F$112,5,FALSE())&lt;&gt;"Sí",N11484="No aplica"),0,'Catàleg GRAE'!D38)</f>
        <v>1</v>
      </c>
      <c r="I11484" s="20"/>
      <c r="J11484" s="20"/>
      <c r="K11484" s="20"/>
      <c r="L11484" s="21"/>
      <c r="M11484" s="21"/>
      <c r="N11484" s="20"/>
      <c r="O11484" s="20"/>
      <c r="P11484" s="19" t="str">
        <f aca="false">IF(I11484="","",I11484-H11484)</f>
        <v/>
      </c>
      <c r="Q11484" s="19" t="str">
        <f aca="true">IF(B11484="","",IF(N11484="No aplica","No aplica",IF(I11484="","Pendent",IF(N11484="Per substituir","Substituir",IF(OR(N11484="No localitzat",N11484="No lliurat"),"Reposar",IF(I11484&lt;H11484,"Reposar",IF(I11484&gt;H11484,"Revisar excedent",IF(AND(G11484="Sí",M11484&lt;&gt;"",M11484&lt;TODAY()),"EPI caducat",IF(AND(G11484="Sí",M11484&lt;&gt;"",M11484&lt;=TODAY()+90),"EPI caduca ≤90 dies",IF(OR(N11484="Deteriorat usable",N11484="Revisió necessària"),"Revisar","OK"))))))))))</f>
      </c>
      <c r="R11484" s="20"/>
    </row>
    <row r="11485" customFormat="false" ht="15" hidden="false" customHeight="false" outlineLevel="0" collapsed="false">
      <c r="A11485" s="19" t="n">
        <v>106</v>
      </c>
      <c r="B11485" s="19" t="n">
        <f aca="false">IFERROR(VLOOKUP(A11485,Personal!$A$6:$F$112,2,FALSE()),"")</f>
        <v>0</v>
      </c>
      <c r="C11485" s="19" t="n">
        <f aca="false">IFERROR(VLOOKUP(A11485,Personal!$A$6:$F$112,3,FALSE()),"")</f>
        <v>0</v>
      </c>
      <c r="D11485" s="19" t="s">
        <v>97</v>
      </c>
      <c r="E11485" s="19" t="s">
        <v>105</v>
      </c>
      <c r="F11485" s="19" t="s">
        <v>106</v>
      </c>
      <c r="G11485" s="19" t="s">
        <v>291</v>
      </c>
      <c r="H11485" s="19" t="n">
        <f aca="false">IF(OR(VLOOKUP(A11485,Personal!$A$6:$F$112,5,FALSE())&lt;&gt;"Sí",N11485="No aplica"),0,'Catàleg GRAE'!D39)</f>
        <v>3</v>
      </c>
      <c r="I11485" s="20"/>
      <c r="J11485" s="20"/>
      <c r="K11485" s="20"/>
      <c r="L11485" s="21"/>
      <c r="M11485" s="21"/>
      <c r="N11485" s="20"/>
      <c r="O11485" s="20"/>
      <c r="P11485" s="19" t="str">
        <f aca="false">IF(I11485="","",I11485-H11485)</f>
        <v/>
      </c>
      <c r="Q11485" s="19" t="str">
        <f aca="true">IF(B11485="","",IF(N11485="No aplica","No aplica",IF(I11485="","Pendent",IF(N11485="Per substituir","Substituir",IF(OR(N11485="No localitzat",N11485="No lliurat"),"Reposar",IF(I11485&lt;H11485,"Reposar",IF(I11485&gt;H11485,"Revisar excedent",IF(AND(G11485="Sí",M11485&lt;&gt;"",M11485&lt;TODAY()),"EPI caducat",IF(AND(G11485="Sí",M11485&lt;&gt;"",M11485&lt;=TODAY()+90),"EPI caduca ≤90 dies",IF(OR(N11485="Deteriorat usable",N11485="Revisió necessària"),"Revisar","OK"))))))))))</f>
      </c>
      <c r="R11485" s="20"/>
    </row>
    <row r="11486" customFormat="false" ht="15" hidden="false" customHeight="false" outlineLevel="0" collapsed="false">
      <c r="A11486" s="19" t="n">
        <v>106</v>
      </c>
      <c r="B11486" s="19" t="n">
        <f aca="false">IFERROR(VLOOKUP(A11486,Personal!$A$6:$F$112,2,FALSE()),"")</f>
        <v>0</v>
      </c>
      <c r="C11486" s="19" t="n">
        <f aca="false">IFERROR(VLOOKUP(A11486,Personal!$A$6:$F$112,3,FALSE()),"")</f>
        <v>0</v>
      </c>
      <c r="D11486" s="19" t="s">
        <v>97</v>
      </c>
      <c r="E11486" s="19" t="s">
        <v>105</v>
      </c>
      <c r="F11486" s="19" t="s">
        <v>107</v>
      </c>
      <c r="G11486" s="19" t="s">
        <v>291</v>
      </c>
      <c r="H11486" s="19" t="n">
        <f aca="false">IF(OR(VLOOKUP(A11486,Personal!$A$6:$F$112,5,FALSE())&lt;&gt;"Sí",N11486="No aplica"),0,'Catàleg GRAE'!D40)</f>
        <v>3</v>
      </c>
      <c r="I11486" s="20"/>
      <c r="J11486" s="20"/>
      <c r="K11486" s="20"/>
      <c r="L11486" s="21"/>
      <c r="M11486" s="21"/>
      <c r="N11486" s="20"/>
      <c r="O11486" s="20"/>
      <c r="P11486" s="19" t="str">
        <f aca="false">IF(I11486="","",I11486-H11486)</f>
        <v/>
      </c>
      <c r="Q11486" s="19" t="str">
        <f aca="true">IF(B11486="","",IF(N11486="No aplica","No aplica",IF(I11486="","Pendent",IF(N11486="Per substituir","Substituir",IF(OR(N11486="No localitzat",N11486="No lliurat"),"Reposar",IF(I11486&lt;H11486,"Reposar",IF(I11486&gt;H11486,"Revisar excedent",IF(AND(G11486="Sí",M11486&lt;&gt;"",M11486&lt;TODAY()),"EPI caducat",IF(AND(G11486="Sí",M11486&lt;&gt;"",M11486&lt;=TODAY()+90),"EPI caduca ≤90 dies",IF(OR(N11486="Deteriorat usable",N11486="Revisió necessària"),"Revisar","OK"))))))))))</f>
      </c>
      <c r="R11486" s="20"/>
    </row>
    <row r="11487" customFormat="false" ht="15" hidden="false" customHeight="false" outlineLevel="0" collapsed="false">
      <c r="A11487" s="19" t="n">
        <v>106</v>
      </c>
      <c r="B11487" s="19" t="n">
        <f aca="false">IFERROR(VLOOKUP(A11487,Personal!$A$6:$F$112,2,FALSE()),"")</f>
        <v>0</v>
      </c>
      <c r="C11487" s="19" t="n">
        <f aca="false">IFERROR(VLOOKUP(A11487,Personal!$A$6:$F$112,3,FALSE()),"")</f>
        <v>0</v>
      </c>
      <c r="D11487" s="19" t="s">
        <v>97</v>
      </c>
      <c r="E11487" s="19" t="s">
        <v>108</v>
      </c>
      <c r="F11487" s="19" t="s">
        <v>109</v>
      </c>
      <c r="G11487" s="19" t="s">
        <v>291</v>
      </c>
      <c r="H11487" s="19" t="n">
        <f aca="false">IF(OR(VLOOKUP(A11487,Personal!$A$6:$F$112,5,FALSE())&lt;&gt;"Sí",N11487="No aplica"),0,'Catàleg GRAE'!D41)</f>
        <v>2</v>
      </c>
      <c r="I11487" s="20"/>
      <c r="J11487" s="20"/>
      <c r="K11487" s="20"/>
      <c r="L11487" s="21"/>
      <c r="M11487" s="21"/>
      <c r="N11487" s="20"/>
      <c r="O11487" s="20"/>
      <c r="P11487" s="19" t="str">
        <f aca="false">IF(I11487="","",I11487-H11487)</f>
        <v/>
      </c>
      <c r="Q11487" s="19" t="str">
        <f aca="true">IF(B11487="","",IF(N11487="No aplica","No aplica",IF(I11487="","Pendent",IF(N11487="Per substituir","Substituir",IF(OR(N11487="No localitzat",N11487="No lliurat"),"Reposar",IF(I11487&lt;H11487,"Reposar",IF(I11487&gt;H11487,"Revisar excedent",IF(AND(G11487="Sí",M11487&lt;&gt;"",M11487&lt;TODAY()),"EPI caducat",IF(AND(G11487="Sí",M11487&lt;&gt;"",M11487&lt;=TODAY()+90),"EPI caduca ≤90 dies",IF(OR(N11487="Deteriorat usable",N11487="Revisió necessària"),"Revisar","OK"))))))))))</f>
      </c>
      <c r="R11487" s="20"/>
    </row>
    <row r="11488" customFormat="false" ht="15" hidden="false" customHeight="false" outlineLevel="0" collapsed="false">
      <c r="A11488" s="19" t="n">
        <v>106</v>
      </c>
      <c r="B11488" s="19" t="n">
        <f aca="false">IFERROR(VLOOKUP(A11488,Personal!$A$6:$F$112,2,FALSE()),"")</f>
        <v>0</v>
      </c>
      <c r="C11488" s="19" t="n">
        <f aca="false">IFERROR(VLOOKUP(A11488,Personal!$A$6:$F$112,3,FALSE()),"")</f>
        <v>0</v>
      </c>
      <c r="D11488" s="19" t="s">
        <v>97</v>
      </c>
      <c r="E11488" s="19" t="s">
        <v>110</v>
      </c>
      <c r="F11488" s="19" t="s">
        <v>111</v>
      </c>
      <c r="G11488" s="19" t="s">
        <v>291</v>
      </c>
      <c r="H11488" s="19" t="n">
        <f aca="false">IF(OR(VLOOKUP(A11488,Personal!$A$6:$F$112,5,FALSE())&lt;&gt;"Sí",N11488="No aplica"),0,'Catàleg GRAE'!D42)</f>
        <v>1</v>
      </c>
      <c r="I11488" s="20"/>
      <c r="J11488" s="20"/>
      <c r="K11488" s="20"/>
      <c r="L11488" s="21"/>
      <c r="M11488" s="21"/>
      <c r="N11488" s="20"/>
      <c r="O11488" s="20"/>
      <c r="P11488" s="19" t="str">
        <f aca="false">IF(I11488="","",I11488-H11488)</f>
        <v/>
      </c>
      <c r="Q11488" s="19" t="str">
        <f aca="true">IF(B11488="","",IF(N11488="No aplica","No aplica",IF(I11488="","Pendent",IF(N11488="Per substituir","Substituir",IF(OR(N11488="No localitzat",N11488="No lliurat"),"Reposar",IF(I11488&lt;H11488,"Reposar",IF(I11488&gt;H11488,"Revisar excedent",IF(AND(G11488="Sí",M11488&lt;&gt;"",M11488&lt;TODAY()),"EPI caducat",IF(AND(G11488="Sí",M11488&lt;&gt;"",M11488&lt;=TODAY()+90),"EPI caduca ≤90 dies",IF(OR(N11488="Deteriorat usable",N11488="Revisió necessària"),"Revisar","OK"))))))))))</f>
      </c>
      <c r="R11488" s="20"/>
    </row>
    <row r="11489" customFormat="false" ht="15" hidden="false" customHeight="false" outlineLevel="0" collapsed="false">
      <c r="A11489" s="19" t="n">
        <v>106</v>
      </c>
      <c r="B11489" s="19" t="n">
        <f aca="false">IFERROR(VLOOKUP(A11489,Personal!$A$6:$F$112,2,FALSE()),"")</f>
        <v>0</v>
      </c>
      <c r="C11489" s="19" t="n">
        <f aca="false">IFERROR(VLOOKUP(A11489,Personal!$A$6:$F$112,3,FALSE()),"")</f>
        <v>0</v>
      </c>
      <c r="D11489" s="19" t="s">
        <v>112</v>
      </c>
      <c r="E11489" s="19" t="s">
        <v>113</v>
      </c>
      <c r="F11489" s="19" t="s">
        <v>114</v>
      </c>
      <c r="G11489" s="19" t="s">
        <v>291</v>
      </c>
      <c r="H11489" s="19" t="n">
        <f aca="false">IF(OR(VLOOKUP(A11489,Personal!$A$6:$F$112,5,FALSE())&lt;&gt;"Sí",N11489="No aplica"),0,'Catàleg GRAE'!D43)</f>
        <v>2</v>
      </c>
      <c r="I11489" s="20"/>
      <c r="J11489" s="20"/>
      <c r="K11489" s="20"/>
      <c r="L11489" s="21"/>
      <c r="M11489" s="21"/>
      <c r="N11489" s="20"/>
      <c r="O11489" s="20"/>
      <c r="P11489" s="19" t="str">
        <f aca="false">IF(I11489="","",I11489-H11489)</f>
        <v/>
      </c>
      <c r="Q11489" s="19" t="str">
        <f aca="true">IF(B11489="","",IF(N11489="No aplica","No aplica",IF(I11489="","Pendent",IF(N11489="Per substituir","Substituir",IF(OR(N11489="No localitzat",N11489="No lliurat"),"Reposar",IF(I11489&lt;H11489,"Reposar",IF(I11489&gt;H11489,"Revisar excedent",IF(AND(G11489="Sí",M11489&lt;&gt;"",M11489&lt;TODAY()),"EPI caducat",IF(AND(G11489="Sí",M11489&lt;&gt;"",M11489&lt;=TODAY()+90),"EPI caduca ≤90 dies",IF(OR(N11489="Deteriorat usable",N11489="Revisió necessària"),"Revisar","OK"))))))))))</f>
      </c>
      <c r="R11489" s="20"/>
    </row>
    <row r="11490" customFormat="false" ht="15" hidden="false" customHeight="false" outlineLevel="0" collapsed="false">
      <c r="A11490" s="19" t="n">
        <v>106</v>
      </c>
      <c r="B11490" s="19" t="n">
        <f aca="false">IFERROR(VLOOKUP(A11490,Personal!$A$6:$F$112,2,FALSE()),"")</f>
        <v>0</v>
      </c>
      <c r="C11490" s="19" t="n">
        <f aca="false">IFERROR(VLOOKUP(A11490,Personal!$A$6:$F$112,3,FALSE()),"")</f>
        <v>0</v>
      </c>
      <c r="D11490" s="19" t="s">
        <v>102</v>
      </c>
      <c r="E11490" s="19" t="s">
        <v>115</v>
      </c>
      <c r="F11490" s="19" t="s">
        <v>116</v>
      </c>
      <c r="G11490" s="19" t="s">
        <v>291</v>
      </c>
      <c r="H11490" s="19" t="n">
        <f aca="false">IF(OR(VLOOKUP(A11490,Personal!$A$6:$F$112,5,FALSE())&lt;&gt;"Sí",N11490="No aplica"),0,'Catàleg GRAE'!D44)</f>
        <v>1</v>
      </c>
      <c r="I11490" s="20"/>
      <c r="J11490" s="20"/>
      <c r="K11490" s="20"/>
      <c r="L11490" s="21"/>
      <c r="M11490" s="21"/>
      <c r="N11490" s="20"/>
      <c r="O11490" s="20"/>
      <c r="P11490" s="19" t="str">
        <f aca="false">IF(I11490="","",I11490-H11490)</f>
        <v/>
      </c>
      <c r="Q11490" s="19" t="str">
        <f aca="true">IF(B11490="","",IF(N11490="No aplica","No aplica",IF(I11490="","Pendent",IF(N11490="Per substituir","Substituir",IF(OR(N11490="No localitzat",N11490="No lliurat"),"Reposar",IF(I11490&lt;H11490,"Reposar",IF(I11490&gt;H11490,"Revisar excedent",IF(AND(G11490="Sí",M11490&lt;&gt;"",M11490&lt;TODAY()),"EPI caducat",IF(AND(G11490="Sí",M11490&lt;&gt;"",M11490&lt;=TODAY()+90),"EPI caduca ≤90 dies",IF(OR(N11490="Deteriorat usable",N11490="Revisió necessària"),"Revisar","OK"))))))))))</f>
      </c>
      <c r="R11490" s="20"/>
    </row>
    <row r="11491" customFormat="false" ht="15" hidden="false" customHeight="false" outlineLevel="0" collapsed="false">
      <c r="A11491" s="19" t="n">
        <v>106</v>
      </c>
      <c r="B11491" s="19" t="n">
        <f aca="false">IFERROR(VLOOKUP(A11491,Personal!$A$6:$F$112,2,FALSE()),"")</f>
        <v>0</v>
      </c>
      <c r="C11491" s="19" t="n">
        <f aca="false">IFERROR(VLOOKUP(A11491,Personal!$A$6:$F$112,3,FALSE()),"")</f>
        <v>0</v>
      </c>
      <c r="D11491" s="19" t="s">
        <v>102</v>
      </c>
      <c r="E11491" s="19" t="s">
        <v>117</v>
      </c>
      <c r="F11491" s="19" t="s">
        <v>118</v>
      </c>
      <c r="G11491" s="19" t="s">
        <v>272</v>
      </c>
      <c r="H11491" s="19" t="n">
        <f aca="false">IF(OR(VLOOKUP(A11491,Personal!$A$6:$F$112,5,FALSE())&lt;&gt;"Sí",N11491="No aplica"),0,'Catàleg GRAE'!D45)</f>
        <v>1</v>
      </c>
      <c r="I11491" s="20"/>
      <c r="J11491" s="20"/>
      <c r="K11491" s="20"/>
      <c r="L11491" s="21"/>
      <c r="M11491" s="21"/>
      <c r="N11491" s="20"/>
      <c r="O11491" s="20"/>
      <c r="P11491" s="19" t="str">
        <f aca="false">IF(I11491="","",I11491-H11491)</f>
        <v/>
      </c>
      <c r="Q11491" s="19" t="str">
        <f aca="true">IF(B11491="","",IF(N11491="No aplica","No aplica",IF(I11491="","Pendent",IF(N11491="Per substituir","Substituir",IF(OR(N11491="No localitzat",N11491="No lliurat"),"Reposar",IF(I11491&lt;H11491,"Reposar",IF(I11491&gt;H11491,"Revisar excedent",IF(AND(G11491="Sí",M11491&lt;&gt;"",M11491&lt;TODAY()),"EPI caducat",IF(AND(G11491="Sí",M11491&lt;&gt;"",M11491&lt;=TODAY()+90),"EPI caduca ≤90 dies",IF(OR(N11491="Deteriorat usable",N11491="Revisió necessària"),"Revisar","OK"))))))))))</f>
      </c>
      <c r="R11491" s="20"/>
    </row>
    <row r="11492" customFormat="false" ht="15" hidden="false" customHeight="false" outlineLevel="0" collapsed="false">
      <c r="A11492" s="19" t="n">
        <v>106</v>
      </c>
      <c r="B11492" s="19" t="n">
        <f aca="false">IFERROR(VLOOKUP(A11492,Personal!$A$6:$F$112,2,FALSE()),"")</f>
        <v>0</v>
      </c>
      <c r="C11492" s="19" t="n">
        <f aca="false">IFERROR(VLOOKUP(A11492,Personal!$A$6:$F$112,3,FALSE()),"")</f>
        <v>0</v>
      </c>
      <c r="D11492" s="19" t="s">
        <v>102</v>
      </c>
      <c r="E11492" s="19" t="s">
        <v>119</v>
      </c>
      <c r="F11492" s="19" t="s">
        <v>120</v>
      </c>
      <c r="G11492" s="19" t="s">
        <v>272</v>
      </c>
      <c r="H11492" s="19" t="n">
        <f aca="false">IF(OR(VLOOKUP(A11492,Personal!$A$6:$F$112,5,FALSE())&lt;&gt;"Sí",N11492="No aplica"),0,'Catàleg GRAE'!D46)</f>
        <v>1</v>
      </c>
      <c r="I11492" s="20"/>
      <c r="J11492" s="20"/>
      <c r="K11492" s="20"/>
      <c r="L11492" s="21"/>
      <c r="M11492" s="21"/>
      <c r="N11492" s="20"/>
      <c r="O11492" s="20"/>
      <c r="P11492" s="19" t="str">
        <f aca="false">IF(I11492="","",I11492-H11492)</f>
        <v/>
      </c>
      <c r="Q11492" s="19" t="str">
        <f aca="true">IF(B11492="","",IF(N11492="No aplica","No aplica",IF(I11492="","Pendent",IF(N11492="Per substituir","Substituir",IF(OR(N11492="No localitzat",N11492="No lliurat"),"Reposar",IF(I11492&lt;H11492,"Reposar",IF(I11492&gt;H11492,"Revisar excedent",IF(AND(G11492="Sí",M11492&lt;&gt;"",M11492&lt;TODAY()),"EPI caducat",IF(AND(G11492="Sí",M11492&lt;&gt;"",M11492&lt;=TODAY()+90),"EPI caduca ≤90 dies",IF(OR(N11492="Deteriorat usable",N11492="Revisió necessària"),"Revisar","OK"))))))))))</f>
      </c>
      <c r="R11492" s="20"/>
    </row>
    <row r="11493" customFormat="false" ht="15" hidden="false" customHeight="false" outlineLevel="0" collapsed="false">
      <c r="A11493" s="19" t="n">
        <v>106</v>
      </c>
      <c r="B11493" s="19" t="n">
        <f aca="false">IFERROR(VLOOKUP(A11493,Personal!$A$6:$F$112,2,FALSE()),"")</f>
        <v>0</v>
      </c>
      <c r="C11493" s="19" t="n">
        <f aca="false">IFERROR(VLOOKUP(A11493,Personal!$A$6:$F$112,3,FALSE()),"")</f>
        <v>0</v>
      </c>
      <c r="D11493" s="19" t="s">
        <v>97</v>
      </c>
      <c r="E11493" s="19" t="s">
        <v>121</v>
      </c>
      <c r="F11493" s="19" t="s">
        <v>122</v>
      </c>
      <c r="G11493" s="19" t="s">
        <v>291</v>
      </c>
      <c r="H11493" s="19" t="n">
        <f aca="false">IF(OR(VLOOKUP(A11493,Personal!$A$6:$F$112,5,FALSE())&lt;&gt;"Sí",N11493="No aplica"),0,'Catàleg GRAE'!D47)</f>
        <v>1</v>
      </c>
      <c r="I11493" s="20"/>
      <c r="J11493" s="20"/>
      <c r="K11493" s="20"/>
      <c r="L11493" s="21"/>
      <c r="M11493" s="21"/>
      <c r="N11493" s="20"/>
      <c r="O11493" s="20"/>
      <c r="P11493" s="19" t="str">
        <f aca="false">IF(I11493="","",I11493-H11493)</f>
        <v/>
      </c>
      <c r="Q11493" s="19" t="str">
        <f aca="true">IF(B11493="","",IF(N11493="No aplica","No aplica",IF(I11493="","Pendent",IF(N11493="Per substituir","Substituir",IF(OR(N11493="No localitzat",N11493="No lliurat"),"Reposar",IF(I11493&lt;H11493,"Reposar",IF(I11493&gt;H11493,"Revisar excedent",IF(AND(G11493="Sí",M11493&lt;&gt;"",M11493&lt;TODAY()),"EPI caducat",IF(AND(G11493="Sí",M11493&lt;&gt;"",M11493&lt;=TODAY()+90),"EPI caduca ≤90 dies",IF(OR(N11493="Deteriorat usable",N11493="Revisió necessària"),"Revisar","OK"))))))))))</f>
      </c>
      <c r="R11493" s="20"/>
    </row>
    <row r="11494" customFormat="false" ht="15" hidden="false" customHeight="false" outlineLevel="0" collapsed="false">
      <c r="A11494" s="19" t="n">
        <v>106</v>
      </c>
      <c r="B11494" s="19" t="n">
        <f aca="false">IFERROR(VLOOKUP(A11494,Personal!$A$6:$F$112,2,FALSE()),"")</f>
        <v>0</v>
      </c>
      <c r="C11494" s="19" t="n">
        <f aca="false">IFERROR(VLOOKUP(A11494,Personal!$A$6:$F$112,3,FALSE()),"")</f>
        <v>0</v>
      </c>
      <c r="D11494" s="19" t="s">
        <v>97</v>
      </c>
      <c r="E11494" s="19" t="s">
        <v>123</v>
      </c>
      <c r="F11494" s="19" t="s">
        <v>124</v>
      </c>
      <c r="G11494" s="19" t="s">
        <v>291</v>
      </c>
      <c r="H11494" s="19" t="n">
        <f aca="false">IF(OR(VLOOKUP(A11494,Personal!$A$6:$F$112,5,FALSE())&lt;&gt;"Sí",N11494="No aplica"),0,'Catàleg GRAE'!D48)</f>
        <v>1</v>
      </c>
      <c r="I11494" s="20"/>
      <c r="J11494" s="20"/>
      <c r="K11494" s="20"/>
      <c r="L11494" s="21"/>
      <c r="M11494" s="21"/>
      <c r="N11494" s="20"/>
      <c r="O11494" s="20"/>
      <c r="P11494" s="19" t="str">
        <f aca="false">IF(I11494="","",I11494-H11494)</f>
        <v/>
      </c>
      <c r="Q11494" s="19" t="str">
        <f aca="true">IF(B11494="","",IF(N11494="No aplica","No aplica",IF(I11494="","Pendent",IF(N11494="Per substituir","Substituir",IF(OR(N11494="No localitzat",N11494="No lliurat"),"Reposar",IF(I11494&lt;H11494,"Reposar",IF(I11494&gt;H11494,"Revisar excedent",IF(AND(G11494="Sí",M11494&lt;&gt;"",M11494&lt;TODAY()),"EPI caducat",IF(AND(G11494="Sí",M11494&lt;&gt;"",M11494&lt;=TODAY()+90),"EPI caduca ≤90 dies",IF(OR(N11494="Deteriorat usable",N11494="Revisió necessària"),"Revisar","OK"))))))))))</f>
      </c>
      <c r="R11494" s="20"/>
    </row>
    <row r="11495" customFormat="false" ht="15" hidden="false" customHeight="false" outlineLevel="0" collapsed="false">
      <c r="A11495" s="19" t="n">
        <v>106</v>
      </c>
      <c r="B11495" s="19" t="n">
        <f aca="false">IFERROR(VLOOKUP(A11495,Personal!$A$6:$F$112,2,FALSE()),"")</f>
        <v>0</v>
      </c>
      <c r="C11495" s="19" t="n">
        <f aca="false">IFERROR(VLOOKUP(A11495,Personal!$A$6:$F$112,3,FALSE()),"")</f>
        <v>0</v>
      </c>
      <c r="D11495" s="19" t="s">
        <v>125</v>
      </c>
      <c r="E11495" s="19" t="s">
        <v>126</v>
      </c>
      <c r="F11495" s="19" t="s">
        <v>127</v>
      </c>
      <c r="G11495" s="19" t="s">
        <v>272</v>
      </c>
      <c r="H11495" s="19" t="n">
        <f aca="false">IF(OR(VLOOKUP(A11495,Personal!$A$6:$F$112,5,FALSE())&lt;&gt;"Sí",N11495="No aplica"),0,'Catàleg GRAE'!D49)</f>
        <v>1</v>
      </c>
      <c r="I11495" s="20"/>
      <c r="J11495" s="20"/>
      <c r="K11495" s="20"/>
      <c r="L11495" s="21"/>
      <c r="M11495" s="21"/>
      <c r="N11495" s="20"/>
      <c r="O11495" s="20"/>
      <c r="P11495" s="19" t="str">
        <f aca="false">IF(I11495="","",I11495-H11495)</f>
        <v/>
      </c>
      <c r="Q11495" s="19" t="str">
        <f aca="true">IF(B11495="","",IF(N11495="No aplica","No aplica",IF(I11495="","Pendent",IF(N11495="Per substituir","Substituir",IF(OR(N11495="No localitzat",N11495="No lliurat"),"Reposar",IF(I11495&lt;H11495,"Reposar",IF(I11495&gt;H11495,"Revisar excedent",IF(AND(G11495="Sí",M11495&lt;&gt;"",M11495&lt;TODAY()),"EPI caducat",IF(AND(G11495="Sí",M11495&lt;&gt;"",M11495&lt;=TODAY()+90),"EPI caduca ≤90 dies",IF(OR(N11495="Deteriorat usable",N11495="Revisió necessària"),"Revisar","OK"))))))))))</f>
      </c>
      <c r="R11495" s="20"/>
    </row>
    <row r="11496" customFormat="false" ht="15" hidden="false" customHeight="false" outlineLevel="0" collapsed="false">
      <c r="A11496" s="19" t="n">
        <v>106</v>
      </c>
      <c r="B11496" s="19" t="n">
        <f aca="false">IFERROR(VLOOKUP(A11496,Personal!$A$6:$F$112,2,FALSE()),"")</f>
        <v>0</v>
      </c>
      <c r="C11496" s="19" t="n">
        <f aca="false">IFERROR(VLOOKUP(A11496,Personal!$A$6:$F$112,3,FALSE()),"")</f>
        <v>0</v>
      </c>
      <c r="D11496" s="19" t="s">
        <v>125</v>
      </c>
      <c r="E11496" s="19" t="s">
        <v>128</v>
      </c>
      <c r="F11496" s="19" t="s">
        <v>129</v>
      </c>
      <c r="G11496" s="19" t="s">
        <v>272</v>
      </c>
      <c r="H11496" s="19" t="n">
        <f aca="false">IF(OR(VLOOKUP(A11496,Personal!$A$6:$F$112,5,FALSE())&lt;&gt;"Sí",N11496="No aplica"),0,'Catàleg GRAE'!D50)</f>
        <v>1</v>
      </c>
      <c r="I11496" s="20"/>
      <c r="J11496" s="20"/>
      <c r="K11496" s="20"/>
      <c r="L11496" s="21"/>
      <c r="M11496" s="21"/>
      <c r="N11496" s="20"/>
      <c r="O11496" s="20"/>
      <c r="P11496" s="19" t="str">
        <f aca="false">IF(I11496="","",I11496-H11496)</f>
        <v/>
      </c>
      <c r="Q11496" s="19" t="str">
        <f aca="true">IF(B11496="","",IF(N11496="No aplica","No aplica",IF(I11496="","Pendent",IF(N11496="Per substituir","Substituir",IF(OR(N11496="No localitzat",N11496="No lliurat"),"Reposar",IF(I11496&lt;H11496,"Reposar",IF(I11496&gt;H11496,"Revisar excedent",IF(AND(G11496="Sí",M11496&lt;&gt;"",M11496&lt;TODAY()),"EPI caducat",IF(AND(G11496="Sí",M11496&lt;&gt;"",M11496&lt;=TODAY()+90),"EPI caduca ≤90 dies",IF(OR(N11496="Deteriorat usable",N11496="Revisió necessària"),"Revisar","OK"))))))))))</f>
      </c>
      <c r="R11496" s="20"/>
    </row>
    <row r="11497" customFormat="false" ht="15" hidden="false" customHeight="false" outlineLevel="0" collapsed="false">
      <c r="A11497" s="19" t="n">
        <v>106</v>
      </c>
      <c r="B11497" s="19" t="n">
        <f aca="false">IFERROR(VLOOKUP(A11497,Personal!$A$6:$F$112,2,FALSE()),"")</f>
        <v>0</v>
      </c>
      <c r="C11497" s="19" t="n">
        <f aca="false">IFERROR(VLOOKUP(A11497,Personal!$A$6:$F$112,3,FALSE()),"")</f>
        <v>0</v>
      </c>
      <c r="D11497" s="19" t="s">
        <v>125</v>
      </c>
      <c r="E11497" s="19" t="s">
        <v>130</v>
      </c>
      <c r="F11497" s="19" t="s">
        <v>131</v>
      </c>
      <c r="G11497" s="19" t="s">
        <v>291</v>
      </c>
      <c r="H11497" s="19" t="n">
        <f aca="false">IF(OR(VLOOKUP(A11497,Personal!$A$6:$F$112,5,FALSE())&lt;&gt;"Sí",N11497="No aplica"),0,'Catàleg GRAE'!D51)</f>
        <v>1</v>
      </c>
      <c r="I11497" s="20"/>
      <c r="J11497" s="20"/>
      <c r="K11497" s="20"/>
      <c r="L11497" s="21"/>
      <c r="M11497" s="21"/>
      <c r="N11497" s="20"/>
      <c r="O11497" s="20"/>
      <c r="P11497" s="19" t="str">
        <f aca="false">IF(I11497="","",I11497-H11497)</f>
        <v/>
      </c>
      <c r="Q11497" s="19" t="str">
        <f aca="true">IF(B11497="","",IF(N11497="No aplica","No aplica",IF(I11497="","Pendent",IF(N11497="Per substituir","Substituir",IF(OR(N11497="No localitzat",N11497="No lliurat"),"Reposar",IF(I11497&lt;H11497,"Reposar",IF(I11497&gt;H11497,"Revisar excedent",IF(AND(G11497="Sí",M11497&lt;&gt;"",M11497&lt;TODAY()),"EPI caducat",IF(AND(G11497="Sí",M11497&lt;&gt;"",M11497&lt;=TODAY()+90),"EPI caduca ≤90 dies",IF(OR(N11497="Deteriorat usable",N11497="Revisió necessària"),"Revisar","OK"))))))))))</f>
      </c>
      <c r="R11497" s="20"/>
    </row>
    <row r="11498" customFormat="false" ht="15" hidden="false" customHeight="false" outlineLevel="0" collapsed="false">
      <c r="A11498" s="19" t="n">
        <v>106</v>
      </c>
      <c r="B11498" s="19" t="n">
        <f aca="false">IFERROR(VLOOKUP(A11498,Personal!$A$6:$F$112,2,FALSE()),"")</f>
        <v>0</v>
      </c>
      <c r="C11498" s="19" t="n">
        <f aca="false">IFERROR(VLOOKUP(A11498,Personal!$A$6:$F$112,3,FALSE()),"")</f>
        <v>0</v>
      </c>
      <c r="D11498" s="19" t="s">
        <v>132</v>
      </c>
      <c r="E11498" s="19" t="s">
        <v>133</v>
      </c>
      <c r="F11498" s="19" t="s">
        <v>134</v>
      </c>
      <c r="G11498" s="19" t="s">
        <v>291</v>
      </c>
      <c r="H11498" s="19" t="n">
        <f aca="false">IF(OR(VLOOKUP(A11498,Personal!$A$6:$F$112,5,FALSE())&lt;&gt;"Sí",N11498="No aplica"),0,'Catàleg GRAE'!D52)</f>
        <v>1</v>
      </c>
      <c r="I11498" s="20"/>
      <c r="J11498" s="20"/>
      <c r="K11498" s="20"/>
      <c r="L11498" s="21"/>
      <c r="M11498" s="21"/>
      <c r="N11498" s="20"/>
      <c r="O11498" s="20"/>
      <c r="P11498" s="19" t="str">
        <f aca="false">IF(I11498="","",I11498-H11498)</f>
        <v/>
      </c>
      <c r="Q11498" s="19" t="str">
        <f aca="true">IF(B11498="","",IF(N11498="No aplica","No aplica",IF(I11498="","Pendent",IF(N11498="Per substituir","Substituir",IF(OR(N11498="No localitzat",N11498="No lliurat"),"Reposar",IF(I11498&lt;H11498,"Reposar",IF(I11498&gt;H11498,"Revisar excedent",IF(AND(G11498="Sí",M11498&lt;&gt;"",M11498&lt;TODAY()),"EPI caducat",IF(AND(G11498="Sí",M11498&lt;&gt;"",M11498&lt;=TODAY()+90),"EPI caduca ≤90 dies",IF(OR(N11498="Deteriorat usable",N11498="Revisió necessària"),"Revisar","OK"))))))))))</f>
      </c>
      <c r="R11498" s="20"/>
    </row>
    <row r="11499" customFormat="false" ht="15" hidden="false" customHeight="false" outlineLevel="0" collapsed="false">
      <c r="A11499" s="19" t="n">
        <v>106</v>
      </c>
      <c r="B11499" s="19" t="n">
        <f aca="false">IFERROR(VLOOKUP(A11499,Personal!$A$6:$F$112,2,FALSE()),"")</f>
        <v>0</v>
      </c>
      <c r="C11499" s="19" t="n">
        <f aca="false">IFERROR(VLOOKUP(A11499,Personal!$A$6:$F$112,3,FALSE()),"")</f>
        <v>0</v>
      </c>
      <c r="D11499" s="19" t="s">
        <v>94</v>
      </c>
      <c r="E11499" s="19" t="s">
        <v>135</v>
      </c>
      <c r="F11499" s="19" t="s">
        <v>136</v>
      </c>
      <c r="G11499" s="19" t="s">
        <v>291</v>
      </c>
      <c r="H11499" s="19" t="n">
        <f aca="false">IF(OR(VLOOKUP(A11499,Personal!$A$6:$F$112,5,FALSE())&lt;&gt;"Sí",N11499="No aplica"),0,'Catàleg GRAE'!D53)</f>
        <v>1</v>
      </c>
      <c r="I11499" s="20"/>
      <c r="J11499" s="20"/>
      <c r="K11499" s="20"/>
      <c r="L11499" s="21"/>
      <c r="M11499" s="21"/>
      <c r="N11499" s="20"/>
      <c r="O11499" s="20"/>
      <c r="P11499" s="19" t="str">
        <f aca="false">IF(I11499="","",I11499-H11499)</f>
        <v/>
      </c>
      <c r="Q11499" s="19" t="str">
        <f aca="true">IF(B11499="","",IF(N11499="No aplica","No aplica",IF(I11499="","Pendent",IF(N11499="Per substituir","Substituir",IF(OR(N11499="No localitzat",N11499="No lliurat"),"Reposar",IF(I11499&lt;H11499,"Reposar",IF(I11499&gt;H11499,"Revisar excedent",IF(AND(G11499="Sí",M11499&lt;&gt;"",M11499&lt;TODAY()),"EPI caducat",IF(AND(G11499="Sí",M11499&lt;&gt;"",M11499&lt;=TODAY()+90),"EPI caduca ≤90 dies",IF(OR(N11499="Deteriorat usable",N11499="Revisió necessària"),"Revisar","OK"))))))))))</f>
      </c>
      <c r="R11499" s="20"/>
    </row>
    <row r="11500" customFormat="false" ht="15" hidden="false" customHeight="false" outlineLevel="0" collapsed="false">
      <c r="A11500" s="19" t="n">
        <v>106</v>
      </c>
      <c r="B11500" s="19" t="n">
        <f aca="false">IFERROR(VLOOKUP(A11500,Personal!$A$6:$F$112,2,FALSE()),"")</f>
        <v>0</v>
      </c>
      <c r="C11500" s="19" t="n">
        <f aca="false">IFERROR(VLOOKUP(A11500,Personal!$A$6:$F$112,3,FALSE()),"")</f>
        <v>0</v>
      </c>
      <c r="D11500" s="19" t="s">
        <v>137</v>
      </c>
      <c r="E11500" s="19" t="s">
        <v>138</v>
      </c>
      <c r="F11500" s="19" t="s">
        <v>139</v>
      </c>
      <c r="G11500" s="19" t="s">
        <v>291</v>
      </c>
      <c r="H11500" s="19" t="n">
        <f aca="false">IF(OR(VLOOKUP(A11500,Personal!$A$6:$F$112,5,FALSE())&lt;&gt;"Sí",N11500="No aplica"),0,'Catàleg GRAE'!D54)</f>
        <v>1</v>
      </c>
      <c r="I11500" s="20"/>
      <c r="J11500" s="20"/>
      <c r="K11500" s="20"/>
      <c r="L11500" s="21"/>
      <c r="M11500" s="21"/>
      <c r="N11500" s="20"/>
      <c r="O11500" s="20"/>
      <c r="P11500" s="19" t="str">
        <f aca="false">IF(I11500="","",I11500-H11500)</f>
        <v/>
      </c>
      <c r="Q11500" s="19" t="str">
        <f aca="true">IF(B11500="","",IF(N11500="No aplica","No aplica",IF(I11500="","Pendent",IF(N11500="Per substituir","Substituir",IF(OR(N11500="No localitzat",N11500="No lliurat"),"Reposar",IF(I11500&lt;H11500,"Reposar",IF(I11500&gt;H11500,"Revisar excedent",IF(AND(G11500="Sí",M11500&lt;&gt;"",M11500&lt;TODAY()),"EPI caducat",IF(AND(G11500="Sí",M11500&lt;&gt;"",M11500&lt;=TODAY()+90),"EPI caduca ≤90 dies",IF(OR(N11500="Deteriorat usable",N11500="Revisió necessària"),"Revisar","OK"))))))))))</f>
      </c>
      <c r="R11500" s="20"/>
    </row>
    <row r="11501" customFormat="false" ht="15" hidden="false" customHeight="false" outlineLevel="0" collapsed="false">
      <c r="A11501" s="19" t="n">
        <v>106</v>
      </c>
      <c r="B11501" s="19" t="n">
        <f aca="false">IFERROR(VLOOKUP(A11501,Personal!$A$6:$F$112,2,FALSE()),"")</f>
        <v>0</v>
      </c>
      <c r="C11501" s="19" t="n">
        <f aca="false">IFERROR(VLOOKUP(A11501,Personal!$A$6:$F$112,3,FALSE()),"")</f>
        <v>0</v>
      </c>
      <c r="D11501" s="19" t="s">
        <v>94</v>
      </c>
      <c r="E11501" s="19" t="s">
        <v>140</v>
      </c>
      <c r="F11501" s="19" t="s">
        <v>141</v>
      </c>
      <c r="G11501" s="19" t="s">
        <v>291</v>
      </c>
      <c r="H11501" s="19" t="n">
        <f aca="false">IF(OR(VLOOKUP(A11501,Personal!$A$6:$F$112,5,FALSE())&lt;&gt;"Sí",N11501="No aplica"),0,'Catàleg GRAE'!D55)</f>
        <v>1</v>
      </c>
      <c r="I11501" s="20"/>
      <c r="J11501" s="20"/>
      <c r="K11501" s="20"/>
      <c r="L11501" s="21"/>
      <c r="M11501" s="21"/>
      <c r="N11501" s="20"/>
      <c r="O11501" s="20"/>
      <c r="P11501" s="19" t="str">
        <f aca="false">IF(I11501="","",I11501-H11501)</f>
        <v/>
      </c>
      <c r="Q11501" s="19" t="str">
        <f aca="true">IF(B11501="","",IF(N11501="No aplica","No aplica",IF(I11501="","Pendent",IF(N11501="Per substituir","Substituir",IF(OR(N11501="No localitzat",N11501="No lliurat"),"Reposar",IF(I11501&lt;H11501,"Reposar",IF(I11501&gt;H11501,"Revisar excedent",IF(AND(G11501="Sí",M11501&lt;&gt;"",M11501&lt;TODAY()),"EPI caducat",IF(AND(G11501="Sí",M11501&lt;&gt;"",M11501&lt;=TODAY()+90),"EPI caduca ≤90 dies",IF(OR(N11501="Deteriorat usable",N11501="Revisió necessària"),"Revisar","OK"))))))))))</f>
      </c>
      <c r="R11501" s="20"/>
    </row>
    <row r="11502" customFormat="false" ht="15" hidden="false" customHeight="false" outlineLevel="0" collapsed="false">
      <c r="A11502" s="19" t="n">
        <v>106</v>
      </c>
      <c r="B11502" s="19" t="n">
        <f aca="false">IFERROR(VLOOKUP(A11502,Personal!$A$6:$F$112,2,FALSE()),"")</f>
        <v>0</v>
      </c>
      <c r="C11502" s="19" t="n">
        <f aca="false">IFERROR(VLOOKUP(A11502,Personal!$A$6:$F$112,3,FALSE()),"")</f>
        <v>0</v>
      </c>
      <c r="D11502" s="19" t="s">
        <v>142</v>
      </c>
      <c r="E11502" s="19" t="s">
        <v>143</v>
      </c>
      <c r="F11502" s="19" t="s">
        <v>144</v>
      </c>
      <c r="G11502" s="19" t="s">
        <v>291</v>
      </c>
      <c r="H11502" s="19" t="n">
        <f aca="false">IF(OR(VLOOKUP(A11502,Personal!$A$6:$F$112,5,FALSE())&lt;&gt;"Sí",N11502="No aplica"),0,'Catàleg GRAE'!D56)</f>
        <v>1</v>
      </c>
      <c r="I11502" s="20"/>
      <c r="J11502" s="20"/>
      <c r="K11502" s="20"/>
      <c r="L11502" s="21"/>
      <c r="M11502" s="21"/>
      <c r="N11502" s="20"/>
      <c r="O11502" s="20"/>
      <c r="P11502" s="19" t="str">
        <f aca="false">IF(I11502="","",I11502-H11502)</f>
        <v/>
      </c>
      <c r="Q11502" s="19" t="str">
        <f aca="true">IF(B11502="","",IF(N11502="No aplica","No aplica",IF(I11502="","Pendent",IF(N11502="Per substituir","Substituir",IF(OR(N11502="No localitzat",N11502="No lliurat"),"Reposar",IF(I11502&lt;H11502,"Reposar",IF(I11502&gt;H11502,"Revisar excedent",IF(AND(G11502="Sí",M11502&lt;&gt;"",M11502&lt;TODAY()),"EPI caducat",IF(AND(G11502="Sí",M11502&lt;&gt;"",M11502&lt;=TODAY()+90),"EPI caduca ≤90 dies",IF(OR(N11502="Deteriorat usable",N11502="Revisió necessària"),"Revisar","OK"))))))))))</f>
      </c>
      <c r="R11502" s="20"/>
    </row>
    <row r="11503" customFormat="false" ht="15" hidden="false" customHeight="false" outlineLevel="0" collapsed="false">
      <c r="A11503" s="19" t="n">
        <v>106</v>
      </c>
      <c r="B11503" s="19" t="n">
        <f aca="false">IFERROR(VLOOKUP(A11503,Personal!$A$6:$F$112,2,FALSE()),"")</f>
        <v>0</v>
      </c>
      <c r="C11503" s="19" t="n">
        <f aca="false">IFERROR(VLOOKUP(A11503,Personal!$A$6:$F$112,3,FALSE()),"")</f>
        <v>0</v>
      </c>
      <c r="D11503" s="19" t="s">
        <v>112</v>
      </c>
      <c r="E11503" s="19" t="s">
        <v>145</v>
      </c>
      <c r="F11503" s="19" t="s">
        <v>146</v>
      </c>
      <c r="G11503" s="19" t="s">
        <v>291</v>
      </c>
      <c r="H11503" s="19" t="n">
        <f aca="false">IF(OR(VLOOKUP(A11503,Personal!$A$6:$F$112,5,FALSE())&lt;&gt;"Sí",N11503="No aplica"),0,'Catàleg GRAE'!D57)</f>
        <v>1</v>
      </c>
      <c r="I11503" s="20"/>
      <c r="J11503" s="20"/>
      <c r="K11503" s="20"/>
      <c r="L11503" s="21"/>
      <c r="M11503" s="21"/>
      <c r="N11503" s="20"/>
      <c r="O11503" s="20"/>
      <c r="P11503" s="19" t="str">
        <f aca="false">IF(I11503="","",I11503-H11503)</f>
        <v/>
      </c>
      <c r="Q11503" s="19" t="str">
        <f aca="true">IF(B11503="","",IF(N11503="No aplica","No aplica",IF(I11503="","Pendent",IF(N11503="Per substituir","Substituir",IF(OR(N11503="No localitzat",N11503="No lliurat"),"Reposar",IF(I11503&lt;H11503,"Reposar",IF(I11503&gt;H11503,"Revisar excedent",IF(AND(G11503="Sí",M11503&lt;&gt;"",M11503&lt;TODAY()),"EPI caducat",IF(AND(G11503="Sí",M11503&lt;&gt;"",M11503&lt;=TODAY()+90),"EPI caduca ≤90 dies",IF(OR(N11503="Deteriorat usable",N11503="Revisió necessària"),"Revisar","OK"))))))))))</f>
      </c>
      <c r="R11503" s="20"/>
    </row>
    <row r="11504" customFormat="false" ht="15" hidden="false" customHeight="false" outlineLevel="0" collapsed="false">
      <c r="A11504" s="19" t="n">
        <v>106</v>
      </c>
      <c r="B11504" s="19" t="n">
        <f aca="false">IFERROR(VLOOKUP(A11504,Personal!$A$6:$F$112,2,FALSE()),"")</f>
        <v>0</v>
      </c>
      <c r="C11504" s="19" t="n">
        <f aca="false">IFERROR(VLOOKUP(A11504,Personal!$A$6:$F$112,3,FALSE()),"")</f>
        <v>0</v>
      </c>
      <c r="D11504" s="19" t="s">
        <v>137</v>
      </c>
      <c r="E11504" s="19" t="s">
        <v>147</v>
      </c>
      <c r="F11504" s="19" t="s">
        <v>148</v>
      </c>
      <c r="G11504" s="19" t="s">
        <v>291</v>
      </c>
      <c r="H11504" s="19" t="n">
        <f aca="false">IF(OR(VLOOKUP(A11504,Personal!$A$6:$F$112,5,FALSE())&lt;&gt;"Sí",N11504="No aplica"),0,'Catàleg GRAE'!D58)</f>
        <v>1</v>
      </c>
      <c r="I11504" s="20"/>
      <c r="J11504" s="20"/>
      <c r="K11504" s="20"/>
      <c r="L11504" s="21"/>
      <c r="M11504" s="21"/>
      <c r="N11504" s="20"/>
      <c r="O11504" s="20"/>
      <c r="P11504" s="19" t="str">
        <f aca="false">IF(I11504="","",I11504-H11504)</f>
        <v/>
      </c>
      <c r="Q11504" s="19" t="str">
        <f aca="true">IF(B11504="","",IF(N11504="No aplica","No aplica",IF(I11504="","Pendent",IF(N11504="Per substituir","Substituir",IF(OR(N11504="No localitzat",N11504="No lliurat"),"Reposar",IF(I11504&lt;H11504,"Reposar",IF(I11504&gt;H11504,"Revisar excedent",IF(AND(G11504="Sí",M11504&lt;&gt;"",M11504&lt;TODAY()),"EPI caducat",IF(AND(G11504="Sí",M11504&lt;&gt;"",M11504&lt;=TODAY()+90),"EPI caduca ≤90 dies",IF(OR(N11504="Deteriorat usable",N11504="Revisió necessària"),"Revisar","OK"))))))))))</f>
      </c>
      <c r="R11504" s="20"/>
    </row>
    <row r="11505" customFormat="false" ht="15" hidden="false" customHeight="false" outlineLevel="0" collapsed="false">
      <c r="A11505" s="19" t="n">
        <v>106</v>
      </c>
      <c r="B11505" s="19" t="n">
        <f aca="false">IFERROR(VLOOKUP(A11505,Personal!$A$6:$F$112,2,FALSE()),"")</f>
        <v>0</v>
      </c>
      <c r="C11505" s="19" t="n">
        <f aca="false">IFERROR(VLOOKUP(A11505,Personal!$A$6:$F$112,3,FALSE()),"")</f>
        <v>0</v>
      </c>
      <c r="D11505" s="19" t="s">
        <v>125</v>
      </c>
      <c r="E11505" s="19" t="s">
        <v>149</v>
      </c>
      <c r="F11505" s="19" t="s">
        <v>150</v>
      </c>
      <c r="G11505" s="19" t="s">
        <v>291</v>
      </c>
      <c r="H11505" s="19" t="n">
        <f aca="false">IF(OR(VLOOKUP(A11505,Personal!$A$6:$F$112,5,FALSE())&lt;&gt;"Sí",N11505="No aplica"),0,'Catàleg GRAE'!D59)</f>
        <v>1</v>
      </c>
      <c r="I11505" s="20"/>
      <c r="J11505" s="20"/>
      <c r="K11505" s="20"/>
      <c r="L11505" s="21"/>
      <c r="M11505" s="21"/>
      <c r="N11505" s="20"/>
      <c r="O11505" s="20"/>
      <c r="P11505" s="19" t="str">
        <f aca="false">IF(I11505="","",I11505-H11505)</f>
        <v/>
      </c>
      <c r="Q11505" s="19" t="str">
        <f aca="true">IF(B11505="","",IF(N11505="No aplica","No aplica",IF(I11505="","Pendent",IF(N11505="Per substituir","Substituir",IF(OR(N11505="No localitzat",N11505="No lliurat"),"Reposar",IF(I11505&lt;H11505,"Reposar",IF(I11505&gt;H11505,"Revisar excedent",IF(AND(G11505="Sí",M11505&lt;&gt;"",M11505&lt;TODAY()),"EPI caducat",IF(AND(G11505="Sí",M11505&lt;&gt;"",M11505&lt;=TODAY()+90),"EPI caduca ≤90 dies",IF(OR(N11505="Deteriorat usable",N11505="Revisió necessària"),"Revisar","OK"))))))))))</f>
      </c>
      <c r="R11505" s="20"/>
    </row>
    <row r="11506" customFormat="false" ht="15" hidden="false" customHeight="false" outlineLevel="0" collapsed="false">
      <c r="A11506" s="19" t="n">
        <v>106</v>
      </c>
      <c r="B11506" s="19" t="n">
        <f aca="false">IFERROR(VLOOKUP(A11506,Personal!$A$6:$F$112,2,FALSE()),"")</f>
        <v>0</v>
      </c>
      <c r="C11506" s="19" t="n">
        <f aca="false">IFERROR(VLOOKUP(A11506,Personal!$A$6:$F$112,3,FALSE()),"")</f>
        <v>0</v>
      </c>
      <c r="D11506" s="19" t="s">
        <v>125</v>
      </c>
      <c r="E11506" s="19" t="s">
        <v>151</v>
      </c>
      <c r="F11506" s="19" t="s">
        <v>152</v>
      </c>
      <c r="G11506" s="19" t="s">
        <v>291</v>
      </c>
      <c r="H11506" s="19" t="n">
        <f aca="false">IF(OR(VLOOKUP(A11506,Personal!$A$6:$F$112,5,FALSE())&lt;&gt;"Sí",N11506="No aplica"),0,'Catàleg GRAE'!D60)</f>
        <v>1</v>
      </c>
      <c r="I11506" s="20"/>
      <c r="J11506" s="20"/>
      <c r="K11506" s="20"/>
      <c r="L11506" s="21"/>
      <c r="M11506" s="21"/>
      <c r="N11506" s="20"/>
      <c r="O11506" s="20"/>
      <c r="P11506" s="19" t="str">
        <f aca="false">IF(I11506="","",I11506-H11506)</f>
        <v/>
      </c>
      <c r="Q11506" s="19" t="str">
        <f aca="true">IF(B11506="","",IF(N11506="No aplica","No aplica",IF(I11506="","Pendent",IF(N11506="Per substituir","Substituir",IF(OR(N11506="No localitzat",N11506="No lliurat"),"Reposar",IF(I11506&lt;H11506,"Reposar",IF(I11506&gt;H11506,"Revisar excedent",IF(AND(G11506="Sí",M11506&lt;&gt;"",M11506&lt;TODAY()),"EPI caducat",IF(AND(G11506="Sí",M11506&lt;&gt;"",M11506&lt;=TODAY()+90),"EPI caduca ≤90 dies",IF(OR(N11506="Deteriorat usable",N11506="Revisió necessària"),"Revisar","OK"))))))))))</f>
      </c>
      <c r="R11506" s="20"/>
    </row>
    <row r="11507" customFormat="false" ht="15" hidden="false" customHeight="false" outlineLevel="0" collapsed="false">
      <c r="A11507" s="19" t="n">
        <v>106</v>
      </c>
      <c r="B11507" s="19" t="n">
        <f aca="false">IFERROR(VLOOKUP(A11507,Personal!$A$6:$F$112,2,FALSE()),"")</f>
        <v>0</v>
      </c>
      <c r="C11507" s="19" t="n">
        <f aca="false">IFERROR(VLOOKUP(A11507,Personal!$A$6:$F$112,3,FALSE()),"")</f>
        <v>0</v>
      </c>
      <c r="D11507" s="19" t="s">
        <v>153</v>
      </c>
      <c r="E11507" s="19" t="s">
        <v>154</v>
      </c>
      <c r="F11507" s="19" t="s">
        <v>155</v>
      </c>
      <c r="G11507" s="19" t="s">
        <v>291</v>
      </c>
      <c r="H11507" s="19" t="n">
        <f aca="false">IF(OR(VLOOKUP(A11507,Personal!$A$6:$F$112,5,FALSE())&lt;&gt;"Sí",N11507="No aplica"),0,'Catàleg GRAE'!D61)</f>
        <v>1</v>
      </c>
      <c r="I11507" s="20"/>
      <c r="J11507" s="20"/>
      <c r="K11507" s="20"/>
      <c r="L11507" s="21"/>
      <c r="M11507" s="21"/>
      <c r="N11507" s="20"/>
      <c r="O11507" s="20"/>
      <c r="P11507" s="19" t="str">
        <f aca="false">IF(I11507="","",I11507-H11507)</f>
        <v/>
      </c>
      <c r="Q11507" s="19" t="str">
        <f aca="true">IF(B11507="","",IF(N11507="No aplica","No aplica",IF(I11507="","Pendent",IF(N11507="Per substituir","Substituir",IF(OR(N11507="No localitzat",N11507="No lliurat"),"Reposar",IF(I11507&lt;H11507,"Reposar",IF(I11507&gt;H11507,"Revisar excedent",IF(AND(G11507="Sí",M11507&lt;&gt;"",M11507&lt;TODAY()),"EPI caducat",IF(AND(G11507="Sí",M11507&lt;&gt;"",M11507&lt;=TODAY()+90),"EPI caduca ≤90 dies",IF(OR(N11507="Deteriorat usable",N11507="Revisió necessària"),"Revisar","OK"))))))))))</f>
      </c>
      <c r="R11507" s="20"/>
    </row>
    <row r="11508" customFormat="false" ht="15" hidden="false" customHeight="false" outlineLevel="0" collapsed="false">
      <c r="A11508" s="19" t="n">
        <v>106</v>
      </c>
      <c r="B11508" s="19" t="n">
        <f aca="false">IFERROR(VLOOKUP(A11508,Personal!$A$6:$F$112,2,FALSE()),"")</f>
        <v>0</v>
      </c>
      <c r="C11508" s="19" t="n">
        <f aca="false">IFERROR(VLOOKUP(A11508,Personal!$A$6:$F$112,3,FALSE()),"")</f>
        <v>0</v>
      </c>
      <c r="D11508" s="19" t="s">
        <v>37</v>
      </c>
      <c r="E11508" s="19" t="s">
        <v>156</v>
      </c>
      <c r="F11508" s="19" t="s">
        <v>157</v>
      </c>
      <c r="G11508" s="19" t="s">
        <v>291</v>
      </c>
      <c r="H11508" s="19" t="n">
        <f aca="false">IF(OR(VLOOKUP(A11508,Personal!$A$6:$F$112,5,FALSE())&lt;&gt;"Sí",N11508="No aplica"),0,'Catàleg GRAE'!D62)</f>
        <v>1</v>
      </c>
      <c r="I11508" s="20"/>
      <c r="J11508" s="20"/>
      <c r="K11508" s="20"/>
      <c r="L11508" s="21"/>
      <c r="M11508" s="21"/>
      <c r="N11508" s="20"/>
      <c r="O11508" s="20"/>
      <c r="P11508" s="19" t="str">
        <f aca="false">IF(I11508="","",I11508-H11508)</f>
        <v/>
      </c>
      <c r="Q11508" s="19" t="str">
        <f aca="true">IF(B11508="","",IF(N11508="No aplica","No aplica",IF(I11508="","Pendent",IF(N11508="Per substituir","Substituir",IF(OR(N11508="No localitzat",N11508="No lliurat"),"Reposar",IF(I11508&lt;H11508,"Reposar",IF(I11508&gt;H11508,"Revisar excedent",IF(AND(G11508="Sí",M11508&lt;&gt;"",M11508&lt;TODAY()),"EPI caducat",IF(AND(G11508="Sí",M11508&lt;&gt;"",M11508&lt;=TODAY()+90),"EPI caduca ≤90 dies",IF(OR(N11508="Deteriorat usable",N11508="Revisió necessària"),"Revisar","OK"))))))))))</f>
      </c>
      <c r="R11508" s="20"/>
    </row>
    <row r="11509" customFormat="false" ht="15" hidden="false" customHeight="false" outlineLevel="0" collapsed="false">
      <c r="A11509" s="19" t="n">
        <v>106</v>
      </c>
      <c r="B11509" s="19" t="n">
        <f aca="false">IFERROR(VLOOKUP(A11509,Personal!$A$6:$F$112,2,FALSE()),"")</f>
        <v>0</v>
      </c>
      <c r="C11509" s="19" t="n">
        <f aca="false">IFERROR(VLOOKUP(A11509,Personal!$A$6:$F$112,3,FALSE()),"")</f>
        <v>0</v>
      </c>
      <c r="D11509" s="19" t="s">
        <v>37</v>
      </c>
      <c r="E11509" s="19" t="s">
        <v>158</v>
      </c>
      <c r="F11509" s="19" t="s">
        <v>159</v>
      </c>
      <c r="G11509" s="19" t="s">
        <v>291</v>
      </c>
      <c r="H11509" s="19" t="n">
        <f aca="false">IF(OR(VLOOKUP(A11509,Personal!$A$6:$F$112,5,FALSE())&lt;&gt;"Sí",N11509="No aplica"),0,'Catàleg GRAE'!D63)</f>
        <v>1</v>
      </c>
      <c r="I11509" s="20"/>
      <c r="J11509" s="20"/>
      <c r="K11509" s="20"/>
      <c r="L11509" s="21"/>
      <c r="M11509" s="21"/>
      <c r="N11509" s="20"/>
      <c r="O11509" s="20"/>
      <c r="P11509" s="19" t="str">
        <f aca="false">IF(I11509="","",I11509-H11509)</f>
        <v/>
      </c>
      <c r="Q11509" s="19" t="str">
        <f aca="true">IF(B11509="","",IF(N11509="No aplica","No aplica",IF(I11509="","Pendent",IF(N11509="Per substituir","Substituir",IF(OR(N11509="No localitzat",N11509="No lliurat"),"Reposar",IF(I11509&lt;H11509,"Reposar",IF(I11509&gt;H11509,"Revisar excedent",IF(AND(G11509="Sí",M11509&lt;&gt;"",M11509&lt;TODAY()),"EPI caducat",IF(AND(G11509="Sí",M11509&lt;&gt;"",M11509&lt;=TODAY()+90),"EPI caduca ≤90 dies",IF(OR(N11509="Deteriorat usable",N11509="Revisió necessària"),"Revisar","OK"))))))))))</f>
      </c>
      <c r="R11509" s="20"/>
    </row>
    <row r="11510" customFormat="false" ht="15" hidden="false" customHeight="false" outlineLevel="0" collapsed="false">
      <c r="A11510" s="19" t="n">
        <v>106</v>
      </c>
      <c r="B11510" s="19" t="n">
        <f aca="false">IFERROR(VLOOKUP(A11510,Personal!$A$6:$F$112,2,FALSE()),"")</f>
        <v>0</v>
      </c>
      <c r="C11510" s="19" t="n">
        <f aca="false">IFERROR(VLOOKUP(A11510,Personal!$A$6:$F$112,3,FALSE()),"")</f>
        <v>0</v>
      </c>
      <c r="D11510" s="19" t="s">
        <v>160</v>
      </c>
      <c r="E11510" s="19" t="s">
        <v>161</v>
      </c>
      <c r="F11510" s="19" t="s">
        <v>162</v>
      </c>
      <c r="G11510" s="19" t="s">
        <v>291</v>
      </c>
      <c r="H11510" s="19" t="n">
        <f aca="false">IF(OR(VLOOKUP(A11510,Personal!$A$6:$F$112,5,FALSE())&lt;&gt;"Sí",N11510="No aplica"),0,'Catàleg GRAE'!D64)</f>
        <v>1</v>
      </c>
      <c r="I11510" s="20"/>
      <c r="J11510" s="20"/>
      <c r="K11510" s="20"/>
      <c r="L11510" s="21"/>
      <c r="M11510" s="21"/>
      <c r="N11510" s="20"/>
      <c r="O11510" s="20"/>
      <c r="P11510" s="19" t="str">
        <f aca="false">IF(I11510="","",I11510-H11510)</f>
        <v/>
      </c>
      <c r="Q11510" s="19" t="str">
        <f aca="true">IF(B11510="","",IF(N11510="No aplica","No aplica",IF(I11510="","Pendent",IF(N11510="Per substituir","Substituir",IF(OR(N11510="No localitzat",N11510="No lliurat"),"Reposar",IF(I11510&lt;H11510,"Reposar",IF(I11510&gt;H11510,"Revisar excedent",IF(AND(G11510="Sí",M11510&lt;&gt;"",M11510&lt;TODAY()),"EPI caducat",IF(AND(G11510="Sí",M11510&lt;&gt;"",M11510&lt;=TODAY()+90),"EPI caduca ≤90 dies",IF(OR(N11510="Deteriorat usable",N11510="Revisió necessària"),"Revisar","OK"))))))))))</f>
      </c>
      <c r="R11510" s="20"/>
    </row>
    <row r="11511" customFormat="false" ht="15" hidden="false" customHeight="false" outlineLevel="0" collapsed="false">
      <c r="A11511" s="19" t="n">
        <v>106</v>
      </c>
      <c r="B11511" s="19" t="n">
        <f aca="false">IFERROR(VLOOKUP(A11511,Personal!$A$6:$F$112,2,FALSE()),"")</f>
        <v>0</v>
      </c>
      <c r="C11511" s="19" t="n">
        <f aca="false">IFERROR(VLOOKUP(A11511,Personal!$A$6:$F$112,3,FALSE()),"")</f>
        <v>0</v>
      </c>
      <c r="D11511" s="19" t="s">
        <v>137</v>
      </c>
      <c r="E11511" s="19" t="s">
        <v>163</v>
      </c>
      <c r="F11511" s="19" t="s">
        <v>164</v>
      </c>
      <c r="G11511" s="19" t="s">
        <v>272</v>
      </c>
      <c r="H11511" s="19" t="n">
        <f aca="false">IF(OR(VLOOKUP(A11511,Personal!$A$6:$F$112,5,FALSE())&lt;&gt;"Sí",N11511="No aplica"),0,'Catàleg GRAE'!D65)</f>
        <v>1</v>
      </c>
      <c r="I11511" s="20"/>
      <c r="J11511" s="20"/>
      <c r="K11511" s="20"/>
      <c r="L11511" s="21"/>
      <c r="M11511" s="21"/>
      <c r="N11511" s="20"/>
      <c r="O11511" s="20"/>
      <c r="P11511" s="19" t="str">
        <f aca="false">IF(I11511="","",I11511-H11511)</f>
        <v/>
      </c>
      <c r="Q11511" s="19" t="str">
        <f aca="true">IF(B11511="","",IF(N11511="No aplica","No aplica",IF(I11511="","Pendent",IF(N11511="Per substituir","Substituir",IF(OR(N11511="No localitzat",N11511="No lliurat"),"Reposar",IF(I11511&lt;H11511,"Reposar",IF(I11511&gt;H11511,"Revisar excedent",IF(AND(G11511="Sí",M11511&lt;&gt;"",M11511&lt;TODAY()),"EPI caducat",IF(AND(G11511="Sí",M11511&lt;&gt;"",M11511&lt;=TODAY()+90),"EPI caduca ≤90 dies",IF(OR(N11511="Deteriorat usable",N11511="Revisió necessària"),"Revisar","OK"))))))))))</f>
      </c>
      <c r="R11511" s="20"/>
    </row>
    <row r="11512" customFormat="false" ht="15" hidden="false" customHeight="false" outlineLevel="0" collapsed="false">
      <c r="A11512" s="19" t="n">
        <v>106</v>
      </c>
      <c r="B11512" s="19" t="n">
        <f aca="false">IFERROR(VLOOKUP(A11512,Personal!$A$6:$F$112,2,FALSE()),"")</f>
        <v>0</v>
      </c>
      <c r="C11512" s="19" t="n">
        <f aca="false">IFERROR(VLOOKUP(A11512,Personal!$A$6:$F$112,3,FALSE()),"")</f>
        <v>0</v>
      </c>
      <c r="D11512" s="19" t="s">
        <v>132</v>
      </c>
      <c r="E11512" s="19" t="s">
        <v>165</v>
      </c>
      <c r="F11512" s="19" t="s">
        <v>166</v>
      </c>
      <c r="G11512" s="19" t="s">
        <v>272</v>
      </c>
      <c r="H11512" s="19" t="n">
        <f aca="false">IF(OR(VLOOKUP(A11512,Personal!$A$6:$F$112,5,FALSE())&lt;&gt;"Sí",N11512="No aplica"),0,'Catàleg GRAE'!D66)</f>
        <v>1</v>
      </c>
      <c r="I11512" s="20"/>
      <c r="J11512" s="20"/>
      <c r="K11512" s="20"/>
      <c r="L11512" s="21"/>
      <c r="M11512" s="21"/>
      <c r="N11512" s="20"/>
      <c r="O11512" s="20"/>
      <c r="P11512" s="19" t="str">
        <f aca="false">IF(I11512="","",I11512-H11512)</f>
        <v/>
      </c>
      <c r="Q11512" s="19" t="str">
        <f aca="true">IF(B11512="","",IF(N11512="No aplica","No aplica",IF(I11512="","Pendent",IF(N11512="Per substituir","Substituir",IF(OR(N11512="No localitzat",N11512="No lliurat"),"Reposar",IF(I11512&lt;H11512,"Reposar",IF(I11512&gt;H11512,"Revisar excedent",IF(AND(G11512="Sí",M11512&lt;&gt;"",M11512&lt;TODAY()),"EPI caducat",IF(AND(G11512="Sí",M11512&lt;&gt;"",M11512&lt;=TODAY()+90),"EPI caduca ≤90 dies",IF(OR(N11512="Deteriorat usable",N11512="Revisió necessària"),"Revisar","OK"))))))))))</f>
      </c>
      <c r="R11512" s="20"/>
    </row>
    <row r="11513" customFormat="false" ht="15" hidden="false" customHeight="false" outlineLevel="0" collapsed="false">
      <c r="A11513" s="19" t="n">
        <v>106</v>
      </c>
      <c r="B11513" s="19" t="n">
        <f aca="false">IFERROR(VLOOKUP(A11513,Personal!$A$6:$F$112,2,FALSE()),"")</f>
        <v>0</v>
      </c>
      <c r="C11513" s="19" t="n">
        <f aca="false">IFERROR(VLOOKUP(A11513,Personal!$A$6:$F$112,3,FALSE()),"")</f>
        <v>0</v>
      </c>
      <c r="D11513" s="19" t="s">
        <v>71</v>
      </c>
      <c r="E11513" s="19" t="s">
        <v>167</v>
      </c>
      <c r="F11513" s="19" t="s">
        <v>168</v>
      </c>
      <c r="G11513" s="19" t="s">
        <v>291</v>
      </c>
      <c r="H11513" s="19" t="n">
        <f aca="false">IF(OR(VLOOKUP(A11513,Personal!$A$6:$F$112,5,FALSE())&lt;&gt;"Sí",N11513="No aplica"),0,'Catàleg GRAE'!D67)</f>
        <v>1</v>
      </c>
      <c r="I11513" s="20"/>
      <c r="J11513" s="20"/>
      <c r="K11513" s="20"/>
      <c r="L11513" s="21"/>
      <c r="M11513" s="21"/>
      <c r="N11513" s="20"/>
      <c r="O11513" s="20"/>
      <c r="P11513" s="19" t="str">
        <f aca="false">IF(I11513="","",I11513-H11513)</f>
        <v/>
      </c>
      <c r="Q11513" s="19" t="str">
        <f aca="true">IF(B11513="","",IF(N11513="No aplica","No aplica",IF(I11513="","Pendent",IF(N11513="Per substituir","Substituir",IF(OR(N11513="No localitzat",N11513="No lliurat"),"Reposar",IF(I11513&lt;H11513,"Reposar",IF(I11513&gt;H11513,"Revisar excedent",IF(AND(G11513="Sí",M11513&lt;&gt;"",M11513&lt;TODAY()),"EPI caducat",IF(AND(G11513="Sí",M11513&lt;&gt;"",M11513&lt;=TODAY()+90),"EPI caduca ≤90 dies",IF(OR(N11513="Deteriorat usable",N11513="Revisió necessària"),"Revisar","OK"))))))))))</f>
      </c>
      <c r="R11513" s="20"/>
    </row>
    <row r="11514" customFormat="false" ht="15" hidden="false" customHeight="false" outlineLevel="0" collapsed="false">
      <c r="A11514" s="19" t="n">
        <v>106</v>
      </c>
      <c r="B11514" s="19" t="n">
        <f aca="false">IFERROR(VLOOKUP(A11514,Personal!$A$6:$F$112,2,FALSE()),"")</f>
        <v>0</v>
      </c>
      <c r="C11514" s="19" t="n">
        <f aca="false">IFERROR(VLOOKUP(A11514,Personal!$A$6:$F$112,3,FALSE()),"")</f>
        <v>0</v>
      </c>
      <c r="D11514" s="19" t="s">
        <v>132</v>
      </c>
      <c r="E11514" s="19" t="s">
        <v>169</v>
      </c>
      <c r="F11514" s="19" t="s">
        <v>170</v>
      </c>
      <c r="G11514" s="19" t="s">
        <v>272</v>
      </c>
      <c r="H11514" s="19" t="n">
        <f aca="false">IF(OR(VLOOKUP(A11514,Personal!$A$6:$F$112,5,FALSE())&lt;&gt;"Sí",N11514="No aplica"),0,'Catàleg GRAE'!D68)</f>
        <v>1</v>
      </c>
      <c r="I11514" s="20"/>
      <c r="J11514" s="20"/>
      <c r="K11514" s="20"/>
      <c r="L11514" s="21"/>
      <c r="M11514" s="21"/>
      <c r="N11514" s="20"/>
      <c r="O11514" s="20"/>
      <c r="P11514" s="19" t="str">
        <f aca="false">IF(I11514="","",I11514-H11514)</f>
        <v/>
      </c>
      <c r="Q11514" s="19" t="str">
        <f aca="true">IF(B11514="","",IF(N11514="No aplica","No aplica",IF(I11514="","Pendent",IF(N11514="Per substituir","Substituir",IF(OR(N11514="No localitzat",N11514="No lliurat"),"Reposar",IF(I11514&lt;H11514,"Reposar",IF(I11514&gt;H11514,"Revisar excedent",IF(AND(G11514="Sí",M11514&lt;&gt;"",M11514&lt;TODAY()),"EPI caducat",IF(AND(G11514="Sí",M11514&lt;&gt;"",M11514&lt;=TODAY()+90),"EPI caduca ≤90 dies",IF(OR(N11514="Deteriorat usable",N11514="Revisió necessària"),"Revisar","OK"))))))))))</f>
      </c>
      <c r="R11514" s="20"/>
    </row>
    <row r="11515" customFormat="false" ht="15" hidden="false" customHeight="false" outlineLevel="0" collapsed="false">
      <c r="A11515" s="19" t="n">
        <v>106</v>
      </c>
      <c r="B11515" s="19" t="n">
        <f aca="false">IFERROR(VLOOKUP(A11515,Personal!$A$6:$F$112,2,FALSE()),"")</f>
        <v>0</v>
      </c>
      <c r="C11515" s="19" t="n">
        <f aca="false">IFERROR(VLOOKUP(A11515,Personal!$A$6:$F$112,3,FALSE()),"")</f>
        <v>0</v>
      </c>
      <c r="D11515" s="19" t="s">
        <v>142</v>
      </c>
      <c r="E11515" s="19" t="s">
        <v>171</v>
      </c>
      <c r="F11515" s="19" t="s">
        <v>172</v>
      </c>
      <c r="G11515" s="19" t="s">
        <v>272</v>
      </c>
      <c r="H11515" s="19" t="n">
        <f aca="false">IF(OR(VLOOKUP(A11515,Personal!$A$6:$F$112,5,FALSE())&lt;&gt;"Sí",N11515="No aplica"),0,'Catàleg GRAE'!D69)</f>
        <v>1</v>
      </c>
      <c r="I11515" s="20"/>
      <c r="J11515" s="20"/>
      <c r="K11515" s="20"/>
      <c r="L11515" s="21"/>
      <c r="M11515" s="21"/>
      <c r="N11515" s="20"/>
      <c r="O11515" s="20"/>
      <c r="P11515" s="19" t="str">
        <f aca="false">IF(I11515="","",I11515-H11515)</f>
        <v/>
      </c>
      <c r="Q11515" s="19" t="str">
        <f aca="true">IF(B11515="","",IF(N11515="No aplica","No aplica",IF(I11515="","Pendent",IF(N11515="Per substituir","Substituir",IF(OR(N11515="No localitzat",N11515="No lliurat"),"Reposar",IF(I11515&lt;H11515,"Reposar",IF(I11515&gt;H11515,"Revisar excedent",IF(AND(G11515="Sí",M11515&lt;&gt;"",M11515&lt;TODAY()),"EPI caducat",IF(AND(G11515="Sí",M11515&lt;&gt;"",M11515&lt;=TODAY()+90),"EPI caduca ≤90 dies",IF(OR(N11515="Deteriorat usable",N11515="Revisió necessària"),"Revisar","OK"))))))))))</f>
      </c>
      <c r="R11515" s="20"/>
    </row>
    <row r="11516" customFormat="false" ht="15" hidden="false" customHeight="false" outlineLevel="0" collapsed="false">
      <c r="A11516" s="19" t="n">
        <v>106</v>
      </c>
      <c r="B11516" s="19" t="n">
        <f aca="false">IFERROR(VLOOKUP(A11516,Personal!$A$6:$F$112,2,FALSE()),"")</f>
        <v>0</v>
      </c>
      <c r="C11516" s="19" t="n">
        <f aca="false">IFERROR(VLOOKUP(A11516,Personal!$A$6:$F$112,3,FALSE()),"")</f>
        <v>0</v>
      </c>
      <c r="D11516" s="19" t="s">
        <v>132</v>
      </c>
      <c r="E11516" s="19" t="s">
        <v>173</v>
      </c>
      <c r="F11516" s="19" t="s">
        <v>174</v>
      </c>
      <c r="G11516" s="19" t="s">
        <v>272</v>
      </c>
      <c r="H11516" s="19" t="n">
        <f aca="false">IF(OR(VLOOKUP(A11516,Personal!$A$6:$F$112,5,FALSE())&lt;&gt;"Sí",N11516="No aplica"),0,'Catàleg GRAE'!D70)</f>
        <v>1</v>
      </c>
      <c r="I11516" s="20"/>
      <c r="J11516" s="20"/>
      <c r="K11516" s="20"/>
      <c r="L11516" s="21"/>
      <c r="M11516" s="21"/>
      <c r="N11516" s="20"/>
      <c r="O11516" s="20"/>
      <c r="P11516" s="19" t="str">
        <f aca="false">IF(I11516="","",I11516-H11516)</f>
        <v/>
      </c>
      <c r="Q11516" s="19" t="str">
        <f aca="true">IF(B11516="","",IF(N11516="No aplica","No aplica",IF(I11516="","Pendent",IF(N11516="Per substituir","Substituir",IF(OR(N11516="No localitzat",N11516="No lliurat"),"Reposar",IF(I11516&lt;H11516,"Reposar",IF(I11516&gt;H11516,"Revisar excedent",IF(AND(G11516="Sí",M11516&lt;&gt;"",M11516&lt;TODAY()),"EPI caducat",IF(AND(G11516="Sí",M11516&lt;&gt;"",M11516&lt;=TODAY()+90),"EPI caduca ≤90 dies",IF(OR(N11516="Deteriorat usable",N11516="Revisió necessària"),"Revisar","OK"))))))))))</f>
      </c>
      <c r="R11516" s="20"/>
    </row>
    <row r="11517" customFormat="false" ht="15" hidden="false" customHeight="false" outlineLevel="0" collapsed="false">
      <c r="A11517" s="19" t="n">
        <v>106</v>
      </c>
      <c r="B11517" s="19" t="n">
        <f aca="false">IFERROR(VLOOKUP(A11517,Personal!$A$6:$F$112,2,FALSE()),"")</f>
        <v>0</v>
      </c>
      <c r="C11517" s="19" t="n">
        <f aca="false">IFERROR(VLOOKUP(A11517,Personal!$A$6:$F$112,3,FALSE()),"")</f>
        <v>0</v>
      </c>
      <c r="D11517" s="19" t="s">
        <v>132</v>
      </c>
      <c r="E11517" s="19" t="s">
        <v>175</v>
      </c>
      <c r="F11517" s="19" t="s">
        <v>176</v>
      </c>
      <c r="G11517" s="19" t="s">
        <v>272</v>
      </c>
      <c r="H11517" s="19" t="n">
        <f aca="false">IF(OR(VLOOKUP(A11517,Personal!$A$6:$F$112,5,FALSE())&lt;&gt;"Sí",N11517="No aplica"),0,'Catàleg GRAE'!D71)</f>
        <v>1</v>
      </c>
      <c r="I11517" s="20"/>
      <c r="J11517" s="20"/>
      <c r="K11517" s="20"/>
      <c r="L11517" s="21"/>
      <c r="M11517" s="21"/>
      <c r="N11517" s="20"/>
      <c r="O11517" s="20"/>
      <c r="P11517" s="19" t="str">
        <f aca="false">IF(I11517="","",I11517-H11517)</f>
        <v/>
      </c>
      <c r="Q11517" s="19" t="str">
        <f aca="true">IF(B11517="","",IF(N11517="No aplica","No aplica",IF(I11517="","Pendent",IF(N11517="Per substituir","Substituir",IF(OR(N11517="No localitzat",N11517="No lliurat"),"Reposar",IF(I11517&lt;H11517,"Reposar",IF(I11517&gt;H11517,"Revisar excedent",IF(AND(G11517="Sí",M11517&lt;&gt;"",M11517&lt;TODAY()),"EPI caducat",IF(AND(G11517="Sí",M11517&lt;&gt;"",M11517&lt;=TODAY()+90),"EPI caduca ≤90 dies",IF(OR(N11517="Deteriorat usable",N11517="Revisió necessària"),"Revisar","OK"))))))))))</f>
      </c>
      <c r="R11517" s="20"/>
    </row>
    <row r="11518" customFormat="false" ht="15" hidden="false" customHeight="false" outlineLevel="0" collapsed="false">
      <c r="A11518" s="19" t="n">
        <v>106</v>
      </c>
      <c r="B11518" s="19" t="n">
        <f aca="false">IFERROR(VLOOKUP(A11518,Personal!$A$6:$F$112,2,FALSE()),"")</f>
        <v>0</v>
      </c>
      <c r="C11518" s="19" t="n">
        <f aca="false">IFERROR(VLOOKUP(A11518,Personal!$A$6:$F$112,3,FALSE()),"")</f>
        <v>0</v>
      </c>
      <c r="D11518" s="19" t="s">
        <v>177</v>
      </c>
      <c r="E11518" s="19" t="s">
        <v>178</v>
      </c>
      <c r="F11518" s="19" t="s">
        <v>179</v>
      </c>
      <c r="G11518" s="19" t="s">
        <v>272</v>
      </c>
      <c r="H11518" s="19" t="n">
        <f aca="false">IF(OR(VLOOKUP(A11518,Personal!$A$6:$F$112,5,FALSE())&lt;&gt;"Sí",N11518="No aplica"),0,'Catàleg GRAE'!D72)</f>
        <v>1</v>
      </c>
      <c r="I11518" s="20"/>
      <c r="J11518" s="20"/>
      <c r="K11518" s="20"/>
      <c r="L11518" s="21"/>
      <c r="M11518" s="21"/>
      <c r="N11518" s="20"/>
      <c r="O11518" s="20"/>
      <c r="P11518" s="19" t="str">
        <f aca="false">IF(I11518="","",I11518-H11518)</f>
        <v/>
      </c>
      <c r="Q11518" s="19" t="str">
        <f aca="true">IF(B11518="","",IF(N11518="No aplica","No aplica",IF(I11518="","Pendent",IF(N11518="Per substituir","Substituir",IF(OR(N11518="No localitzat",N11518="No lliurat"),"Reposar",IF(I11518&lt;H11518,"Reposar",IF(I11518&gt;H11518,"Revisar excedent",IF(AND(G11518="Sí",M11518&lt;&gt;"",M11518&lt;TODAY()),"EPI caducat",IF(AND(G11518="Sí",M11518&lt;&gt;"",M11518&lt;=TODAY()+90),"EPI caduca ≤90 dies",IF(OR(N11518="Deteriorat usable",N11518="Revisió necessària"),"Revisar","OK"))))))))))</f>
      </c>
      <c r="R11518" s="20"/>
    </row>
    <row r="11519" customFormat="false" ht="15" hidden="false" customHeight="false" outlineLevel="0" collapsed="false">
      <c r="A11519" s="19" t="n">
        <v>106</v>
      </c>
      <c r="B11519" s="19" t="n">
        <f aca="false">IFERROR(VLOOKUP(A11519,Personal!$A$6:$F$112,2,FALSE()),"")</f>
        <v>0</v>
      </c>
      <c r="C11519" s="19" t="n">
        <f aca="false">IFERROR(VLOOKUP(A11519,Personal!$A$6:$F$112,3,FALSE()),"")</f>
        <v>0</v>
      </c>
      <c r="D11519" s="19" t="s">
        <v>177</v>
      </c>
      <c r="E11519" s="19" t="s">
        <v>180</v>
      </c>
      <c r="F11519" s="19" t="s">
        <v>181</v>
      </c>
      <c r="G11519" s="19" t="s">
        <v>272</v>
      </c>
      <c r="H11519" s="19" t="n">
        <f aca="false">IF(OR(VLOOKUP(A11519,Personal!$A$6:$F$112,5,FALSE())&lt;&gt;"Sí",N11519="No aplica"),0,'Catàleg GRAE'!D73)</f>
        <v>1</v>
      </c>
      <c r="I11519" s="20"/>
      <c r="J11519" s="20"/>
      <c r="K11519" s="20"/>
      <c r="L11519" s="21"/>
      <c r="M11519" s="21"/>
      <c r="N11519" s="20"/>
      <c r="O11519" s="20"/>
      <c r="P11519" s="19" t="str">
        <f aca="false">IF(I11519="","",I11519-H11519)</f>
        <v/>
      </c>
      <c r="Q11519" s="19" t="str">
        <f aca="true">IF(B11519="","",IF(N11519="No aplica","No aplica",IF(I11519="","Pendent",IF(N11519="Per substituir","Substituir",IF(OR(N11519="No localitzat",N11519="No lliurat"),"Reposar",IF(I11519&lt;H11519,"Reposar",IF(I11519&gt;H11519,"Revisar excedent",IF(AND(G11519="Sí",M11519&lt;&gt;"",M11519&lt;TODAY()),"EPI caducat",IF(AND(G11519="Sí",M11519&lt;&gt;"",M11519&lt;=TODAY()+90),"EPI caduca ≤90 dies",IF(OR(N11519="Deteriorat usable",N11519="Revisió necessària"),"Revisar","OK"))))))))))</f>
      </c>
      <c r="R11519" s="20"/>
    </row>
    <row r="11520" customFormat="false" ht="15" hidden="false" customHeight="false" outlineLevel="0" collapsed="false">
      <c r="A11520" s="19" t="n">
        <v>106</v>
      </c>
      <c r="B11520" s="19" t="n">
        <f aca="false">IFERROR(VLOOKUP(A11520,Personal!$A$6:$F$112,2,FALSE()),"")</f>
        <v>0</v>
      </c>
      <c r="C11520" s="19" t="n">
        <f aca="false">IFERROR(VLOOKUP(A11520,Personal!$A$6:$F$112,3,FALSE()),"")</f>
        <v>0</v>
      </c>
      <c r="D11520" s="19" t="s">
        <v>132</v>
      </c>
      <c r="E11520" s="19" t="s">
        <v>182</v>
      </c>
      <c r="F11520" s="19" t="s">
        <v>183</v>
      </c>
      <c r="G11520" s="19" t="s">
        <v>272</v>
      </c>
      <c r="H11520" s="19" t="n">
        <f aca="false">IF(OR(VLOOKUP(A11520,Personal!$A$6:$F$112,5,FALSE())&lt;&gt;"Sí",N11520="No aplica"),0,'Catàleg GRAE'!D74)</f>
        <v>1</v>
      </c>
      <c r="I11520" s="20"/>
      <c r="J11520" s="20"/>
      <c r="K11520" s="20"/>
      <c r="L11520" s="21"/>
      <c r="M11520" s="21"/>
      <c r="N11520" s="20"/>
      <c r="O11520" s="20"/>
      <c r="P11520" s="19" t="str">
        <f aca="false">IF(I11520="","",I11520-H11520)</f>
        <v/>
      </c>
      <c r="Q11520" s="19" t="str">
        <f aca="true">IF(B11520="","",IF(N11520="No aplica","No aplica",IF(I11520="","Pendent",IF(N11520="Per substituir","Substituir",IF(OR(N11520="No localitzat",N11520="No lliurat"),"Reposar",IF(I11520&lt;H11520,"Reposar",IF(I11520&gt;H11520,"Revisar excedent",IF(AND(G11520="Sí",M11520&lt;&gt;"",M11520&lt;TODAY()),"EPI caducat",IF(AND(G11520="Sí",M11520&lt;&gt;"",M11520&lt;=TODAY()+90),"EPI caduca ≤90 dies",IF(OR(N11520="Deteriorat usable",N11520="Revisió necessària"),"Revisar","OK"))))))))))</f>
      </c>
      <c r="R11520" s="20"/>
    </row>
    <row r="11521" customFormat="false" ht="15" hidden="false" customHeight="false" outlineLevel="0" collapsed="false">
      <c r="A11521" s="19" t="n">
        <v>106</v>
      </c>
      <c r="B11521" s="19" t="n">
        <f aca="false">IFERROR(VLOOKUP(A11521,Personal!$A$6:$F$112,2,FALSE()),"")</f>
        <v>0</v>
      </c>
      <c r="C11521" s="19" t="n">
        <f aca="false">IFERROR(VLOOKUP(A11521,Personal!$A$6:$F$112,3,FALSE()),"")</f>
        <v>0</v>
      </c>
      <c r="D11521" s="19" t="s">
        <v>177</v>
      </c>
      <c r="E11521" s="19" t="s">
        <v>184</v>
      </c>
      <c r="F11521" s="19" t="s">
        <v>185</v>
      </c>
      <c r="G11521" s="19" t="s">
        <v>272</v>
      </c>
      <c r="H11521" s="19" t="n">
        <f aca="false">IF(OR(VLOOKUP(A11521,Personal!$A$6:$F$112,5,FALSE())&lt;&gt;"Sí",N11521="No aplica"),0,'Catàleg GRAE'!D75)</f>
        <v>1</v>
      </c>
      <c r="I11521" s="20"/>
      <c r="J11521" s="20"/>
      <c r="K11521" s="20"/>
      <c r="L11521" s="21"/>
      <c r="M11521" s="21"/>
      <c r="N11521" s="20"/>
      <c r="O11521" s="20"/>
      <c r="P11521" s="19" t="str">
        <f aca="false">IF(I11521="","",I11521-H11521)</f>
        <v/>
      </c>
      <c r="Q11521" s="19" t="str">
        <f aca="true">IF(B11521="","",IF(N11521="No aplica","No aplica",IF(I11521="","Pendent",IF(N11521="Per substituir","Substituir",IF(OR(N11521="No localitzat",N11521="No lliurat"),"Reposar",IF(I11521&lt;H11521,"Reposar",IF(I11521&gt;H11521,"Revisar excedent",IF(AND(G11521="Sí",M11521&lt;&gt;"",M11521&lt;TODAY()),"EPI caducat",IF(AND(G11521="Sí",M11521&lt;&gt;"",M11521&lt;=TODAY()+90),"EPI caduca ≤90 dies",IF(OR(N11521="Deteriorat usable",N11521="Revisió necessària"),"Revisar","OK"))))))))))</f>
      </c>
      <c r="R11521" s="20"/>
    </row>
    <row r="11522" customFormat="false" ht="15" hidden="false" customHeight="false" outlineLevel="0" collapsed="false">
      <c r="A11522" s="19" t="n">
        <v>106</v>
      </c>
      <c r="B11522" s="19" t="n">
        <f aca="false">IFERROR(VLOOKUP(A11522,Personal!$A$6:$F$112,2,FALSE()),"")</f>
        <v>0</v>
      </c>
      <c r="C11522" s="19" t="n">
        <f aca="false">IFERROR(VLOOKUP(A11522,Personal!$A$6:$F$112,3,FALSE()),"")</f>
        <v>0</v>
      </c>
      <c r="D11522" s="19" t="s">
        <v>142</v>
      </c>
      <c r="E11522" s="19" t="s">
        <v>186</v>
      </c>
      <c r="F11522" s="19" t="s">
        <v>187</v>
      </c>
      <c r="G11522" s="19" t="s">
        <v>272</v>
      </c>
      <c r="H11522" s="19" t="n">
        <f aca="false">IF(OR(VLOOKUP(A11522,Personal!$A$6:$F$112,5,FALSE())&lt;&gt;"Sí",N11522="No aplica"),0,'Catàleg GRAE'!D76)</f>
        <v>1</v>
      </c>
      <c r="I11522" s="20"/>
      <c r="J11522" s="20"/>
      <c r="K11522" s="20"/>
      <c r="L11522" s="21"/>
      <c r="M11522" s="21"/>
      <c r="N11522" s="20"/>
      <c r="O11522" s="20"/>
      <c r="P11522" s="19" t="str">
        <f aca="false">IF(I11522="","",I11522-H11522)</f>
        <v/>
      </c>
      <c r="Q11522" s="19" t="str">
        <f aca="true">IF(B11522="","",IF(N11522="No aplica","No aplica",IF(I11522="","Pendent",IF(N11522="Per substituir","Substituir",IF(OR(N11522="No localitzat",N11522="No lliurat"),"Reposar",IF(I11522&lt;H11522,"Reposar",IF(I11522&gt;H11522,"Revisar excedent",IF(AND(G11522="Sí",M11522&lt;&gt;"",M11522&lt;TODAY()),"EPI caducat",IF(AND(G11522="Sí",M11522&lt;&gt;"",M11522&lt;=TODAY()+90),"EPI caduca ≤90 dies",IF(OR(N11522="Deteriorat usable",N11522="Revisió necessària"),"Revisar","OK"))))))))))</f>
      </c>
      <c r="R11522" s="20"/>
    </row>
    <row r="11523" customFormat="false" ht="15" hidden="false" customHeight="false" outlineLevel="0" collapsed="false">
      <c r="A11523" s="19" t="n">
        <v>106</v>
      </c>
      <c r="B11523" s="19" t="n">
        <f aca="false">IFERROR(VLOOKUP(A11523,Personal!$A$6:$F$112,2,FALSE()),"")</f>
        <v>0</v>
      </c>
      <c r="C11523" s="19" t="n">
        <f aca="false">IFERROR(VLOOKUP(A11523,Personal!$A$6:$F$112,3,FALSE()),"")</f>
        <v>0</v>
      </c>
      <c r="D11523" s="19" t="s">
        <v>177</v>
      </c>
      <c r="E11523" s="19" t="s">
        <v>188</v>
      </c>
      <c r="F11523" s="19" t="s">
        <v>189</v>
      </c>
      <c r="G11523" s="19" t="s">
        <v>272</v>
      </c>
      <c r="H11523" s="19" t="n">
        <f aca="false">IF(OR(VLOOKUP(A11523,Personal!$A$6:$F$112,5,FALSE())&lt;&gt;"Sí",N11523="No aplica"),0,'Catàleg GRAE'!D77)</f>
        <v>1</v>
      </c>
      <c r="I11523" s="20"/>
      <c r="J11523" s="20"/>
      <c r="K11523" s="20"/>
      <c r="L11523" s="21"/>
      <c r="M11523" s="21"/>
      <c r="N11523" s="20"/>
      <c r="O11523" s="20"/>
      <c r="P11523" s="19" t="str">
        <f aca="false">IF(I11523="","",I11523-H11523)</f>
        <v/>
      </c>
      <c r="Q11523" s="19" t="str">
        <f aca="true">IF(B11523="","",IF(N11523="No aplica","No aplica",IF(I11523="","Pendent",IF(N11523="Per substituir","Substituir",IF(OR(N11523="No localitzat",N11523="No lliurat"),"Reposar",IF(I11523&lt;H11523,"Reposar",IF(I11523&gt;H11523,"Revisar excedent",IF(AND(G11523="Sí",M11523&lt;&gt;"",M11523&lt;TODAY()),"EPI caducat",IF(AND(G11523="Sí",M11523&lt;&gt;"",M11523&lt;=TODAY()+90),"EPI caduca ≤90 dies",IF(OR(N11523="Deteriorat usable",N11523="Revisió necessària"),"Revisar","OK"))))))))))</f>
      </c>
      <c r="R11523" s="20"/>
    </row>
    <row r="11524" customFormat="false" ht="15" hidden="false" customHeight="false" outlineLevel="0" collapsed="false">
      <c r="A11524" s="19" t="n">
        <v>106</v>
      </c>
      <c r="B11524" s="19" t="n">
        <f aca="false">IFERROR(VLOOKUP(A11524,Personal!$A$6:$F$112,2,FALSE()),"")</f>
        <v>0</v>
      </c>
      <c r="C11524" s="19" t="n">
        <f aca="false">IFERROR(VLOOKUP(A11524,Personal!$A$6:$F$112,3,FALSE()),"")</f>
        <v>0</v>
      </c>
      <c r="D11524" s="19" t="s">
        <v>132</v>
      </c>
      <c r="E11524" s="19" t="s">
        <v>190</v>
      </c>
      <c r="F11524" s="19" t="s">
        <v>191</v>
      </c>
      <c r="G11524" s="19" t="s">
        <v>272</v>
      </c>
      <c r="H11524" s="19" t="n">
        <f aca="false">IF(OR(VLOOKUP(A11524,Personal!$A$6:$F$112,5,FALSE())&lt;&gt;"Sí",N11524="No aplica"),0,'Catàleg GRAE'!D78)</f>
        <v>1</v>
      </c>
      <c r="I11524" s="20"/>
      <c r="J11524" s="20"/>
      <c r="K11524" s="20"/>
      <c r="L11524" s="21"/>
      <c r="M11524" s="21"/>
      <c r="N11524" s="20"/>
      <c r="O11524" s="20"/>
      <c r="P11524" s="19" t="str">
        <f aca="false">IF(I11524="","",I11524-H11524)</f>
        <v/>
      </c>
      <c r="Q11524" s="19" t="str">
        <f aca="true">IF(B11524="","",IF(N11524="No aplica","No aplica",IF(I11524="","Pendent",IF(N11524="Per substituir","Substituir",IF(OR(N11524="No localitzat",N11524="No lliurat"),"Reposar",IF(I11524&lt;H11524,"Reposar",IF(I11524&gt;H11524,"Revisar excedent",IF(AND(G11524="Sí",M11524&lt;&gt;"",M11524&lt;TODAY()),"EPI caducat",IF(AND(G11524="Sí",M11524&lt;&gt;"",M11524&lt;=TODAY()+90),"EPI caduca ≤90 dies",IF(OR(N11524="Deteriorat usable",N11524="Revisió necessària"),"Revisar","OK"))))))))))</f>
      </c>
      <c r="R11524" s="20"/>
    </row>
    <row r="11525" customFormat="false" ht="15" hidden="false" customHeight="false" outlineLevel="0" collapsed="false">
      <c r="A11525" s="19" t="n">
        <v>106</v>
      </c>
      <c r="B11525" s="19" t="n">
        <f aca="false">IFERROR(VLOOKUP(A11525,Personal!$A$6:$F$112,2,FALSE()),"")</f>
        <v>0</v>
      </c>
      <c r="C11525" s="19" t="n">
        <f aca="false">IFERROR(VLOOKUP(A11525,Personal!$A$6:$F$112,3,FALSE()),"")</f>
        <v>0</v>
      </c>
      <c r="D11525" s="19" t="s">
        <v>177</v>
      </c>
      <c r="E11525" s="19" t="s">
        <v>192</v>
      </c>
      <c r="F11525" s="19" t="s">
        <v>193</v>
      </c>
      <c r="G11525" s="19" t="s">
        <v>272</v>
      </c>
      <c r="H11525" s="19" t="n">
        <f aca="false">IF(OR(VLOOKUP(A11525,Personal!$A$6:$F$112,5,FALSE())&lt;&gt;"Sí",N11525="No aplica"),0,'Catàleg GRAE'!D79)</f>
        <v>8</v>
      </c>
      <c r="I11525" s="20"/>
      <c r="J11525" s="20"/>
      <c r="K11525" s="20"/>
      <c r="L11525" s="21"/>
      <c r="M11525" s="21"/>
      <c r="N11525" s="20"/>
      <c r="O11525" s="20"/>
      <c r="P11525" s="19" t="str">
        <f aca="false">IF(I11525="","",I11525-H11525)</f>
        <v/>
      </c>
      <c r="Q11525" s="19" t="str">
        <f aca="true">IF(B11525="","",IF(N11525="No aplica","No aplica",IF(I11525="","Pendent",IF(N11525="Per substituir","Substituir",IF(OR(N11525="No localitzat",N11525="No lliurat"),"Reposar",IF(I11525&lt;H11525,"Reposar",IF(I11525&gt;H11525,"Revisar excedent",IF(AND(G11525="Sí",M11525&lt;&gt;"",M11525&lt;TODAY()),"EPI caducat",IF(AND(G11525="Sí",M11525&lt;&gt;"",M11525&lt;=TODAY()+90),"EPI caduca ≤90 dies",IF(OR(N11525="Deteriorat usable",N11525="Revisió necessària"),"Revisar","OK"))))))))))</f>
      </c>
      <c r="R11525" s="20"/>
    </row>
    <row r="11526" customFormat="false" ht="15" hidden="false" customHeight="false" outlineLevel="0" collapsed="false">
      <c r="A11526" s="19" t="n">
        <v>106</v>
      </c>
      <c r="B11526" s="19" t="n">
        <f aca="false">IFERROR(VLOOKUP(A11526,Personal!$A$6:$F$112,2,FALSE()),"")</f>
        <v>0</v>
      </c>
      <c r="C11526" s="19" t="n">
        <f aca="false">IFERROR(VLOOKUP(A11526,Personal!$A$6:$F$112,3,FALSE()),"")</f>
        <v>0</v>
      </c>
      <c r="D11526" s="19" t="s">
        <v>177</v>
      </c>
      <c r="E11526" s="19" t="s">
        <v>194</v>
      </c>
      <c r="F11526" s="19" t="s">
        <v>195</v>
      </c>
      <c r="G11526" s="19" t="s">
        <v>272</v>
      </c>
      <c r="H11526" s="19" t="n">
        <f aca="false">IF(OR(VLOOKUP(A11526,Personal!$A$6:$F$112,5,FALSE())&lt;&gt;"Sí",N11526="No aplica"),0,'Catàleg GRAE'!D80)</f>
        <v>2</v>
      </c>
      <c r="I11526" s="20"/>
      <c r="J11526" s="20"/>
      <c r="K11526" s="20"/>
      <c r="L11526" s="21"/>
      <c r="M11526" s="21"/>
      <c r="N11526" s="20"/>
      <c r="O11526" s="20"/>
      <c r="P11526" s="19" t="str">
        <f aca="false">IF(I11526="","",I11526-H11526)</f>
        <v/>
      </c>
      <c r="Q11526" s="19" t="str">
        <f aca="true">IF(B11526="","",IF(N11526="No aplica","No aplica",IF(I11526="","Pendent",IF(N11526="Per substituir","Substituir",IF(OR(N11526="No localitzat",N11526="No lliurat"),"Reposar",IF(I11526&lt;H11526,"Reposar",IF(I11526&gt;H11526,"Revisar excedent",IF(AND(G11526="Sí",M11526&lt;&gt;"",M11526&lt;TODAY()),"EPI caducat",IF(AND(G11526="Sí",M11526&lt;&gt;"",M11526&lt;=TODAY()+90),"EPI caduca ≤90 dies",IF(OR(N11526="Deteriorat usable",N11526="Revisió necessària"),"Revisar","OK"))))))))))</f>
      </c>
      <c r="R11526" s="20"/>
    </row>
    <row r="11527" customFormat="false" ht="15" hidden="false" customHeight="false" outlineLevel="0" collapsed="false">
      <c r="A11527" s="19" t="n">
        <v>106</v>
      </c>
      <c r="B11527" s="19" t="n">
        <f aca="false">IFERROR(VLOOKUP(A11527,Personal!$A$6:$F$112,2,FALSE()),"")</f>
        <v>0</v>
      </c>
      <c r="C11527" s="19" t="n">
        <f aca="false">IFERROR(VLOOKUP(A11527,Personal!$A$6:$F$112,3,FALSE()),"")</f>
        <v>0</v>
      </c>
      <c r="D11527" s="19" t="s">
        <v>177</v>
      </c>
      <c r="E11527" s="19" t="s">
        <v>196</v>
      </c>
      <c r="F11527" s="19" t="s">
        <v>197</v>
      </c>
      <c r="G11527" s="19" t="s">
        <v>272</v>
      </c>
      <c r="H11527" s="19" t="n">
        <f aca="false">IF(OR(VLOOKUP(A11527,Personal!$A$6:$F$112,5,FALSE())&lt;&gt;"Sí",N11527="No aplica"),0,'Catàleg GRAE'!D81)</f>
        <v>1</v>
      </c>
      <c r="I11527" s="20"/>
      <c r="J11527" s="20"/>
      <c r="K11527" s="20"/>
      <c r="L11527" s="21"/>
      <c r="M11527" s="21"/>
      <c r="N11527" s="20"/>
      <c r="O11527" s="20"/>
      <c r="P11527" s="19" t="str">
        <f aca="false">IF(I11527="","",I11527-H11527)</f>
        <v/>
      </c>
      <c r="Q11527" s="19" t="str">
        <f aca="true">IF(B11527="","",IF(N11527="No aplica","No aplica",IF(I11527="","Pendent",IF(N11527="Per substituir","Substituir",IF(OR(N11527="No localitzat",N11527="No lliurat"),"Reposar",IF(I11527&lt;H11527,"Reposar",IF(I11527&gt;H11527,"Revisar excedent",IF(AND(G11527="Sí",M11527&lt;&gt;"",M11527&lt;TODAY()),"EPI caducat",IF(AND(G11527="Sí",M11527&lt;&gt;"",M11527&lt;=TODAY()+90),"EPI caduca ≤90 dies",IF(OR(N11527="Deteriorat usable",N11527="Revisió necessària"),"Revisar","OK"))))))))))</f>
      </c>
      <c r="R11527" s="20"/>
    </row>
    <row r="11528" customFormat="false" ht="15" hidden="false" customHeight="false" outlineLevel="0" collapsed="false">
      <c r="A11528" s="19" t="n">
        <v>106</v>
      </c>
      <c r="B11528" s="19" t="n">
        <f aca="false">IFERROR(VLOOKUP(A11528,Personal!$A$6:$F$112,2,FALSE()),"")</f>
        <v>0</v>
      </c>
      <c r="C11528" s="19" t="n">
        <f aca="false">IFERROR(VLOOKUP(A11528,Personal!$A$6:$F$112,3,FALSE()),"")</f>
        <v>0</v>
      </c>
      <c r="D11528" s="19" t="s">
        <v>177</v>
      </c>
      <c r="E11528" s="19" t="s">
        <v>198</v>
      </c>
      <c r="F11528" s="19" t="s">
        <v>199</v>
      </c>
      <c r="G11528" s="19" t="s">
        <v>272</v>
      </c>
      <c r="H11528" s="19" t="n">
        <f aca="false">IF(OR(VLOOKUP(A11528,Personal!$A$6:$F$112,5,FALSE())&lt;&gt;"Sí",N11528="No aplica"),0,'Catàleg GRAE'!D82)</f>
        <v>1</v>
      </c>
      <c r="I11528" s="20"/>
      <c r="J11528" s="20"/>
      <c r="K11528" s="20"/>
      <c r="L11528" s="21"/>
      <c r="M11528" s="21"/>
      <c r="N11528" s="20"/>
      <c r="O11528" s="20"/>
      <c r="P11528" s="19" t="str">
        <f aca="false">IF(I11528="","",I11528-H11528)</f>
        <v/>
      </c>
      <c r="Q11528" s="19" t="str">
        <f aca="true">IF(B11528="","",IF(N11528="No aplica","No aplica",IF(I11528="","Pendent",IF(N11528="Per substituir","Substituir",IF(OR(N11528="No localitzat",N11528="No lliurat"),"Reposar",IF(I11528&lt;H11528,"Reposar",IF(I11528&gt;H11528,"Revisar excedent",IF(AND(G11528="Sí",M11528&lt;&gt;"",M11528&lt;TODAY()),"EPI caducat",IF(AND(G11528="Sí",M11528&lt;&gt;"",M11528&lt;=TODAY()+90),"EPI caduca ≤90 dies",IF(OR(N11528="Deteriorat usable",N11528="Revisió necessària"),"Revisar","OK"))))))))))</f>
      </c>
      <c r="R11528" s="20"/>
    </row>
    <row r="11529" customFormat="false" ht="15" hidden="false" customHeight="false" outlineLevel="0" collapsed="false">
      <c r="A11529" s="19" t="n">
        <v>106</v>
      </c>
      <c r="B11529" s="19" t="n">
        <f aca="false">IFERROR(VLOOKUP(A11529,Personal!$A$6:$F$112,2,FALSE()),"")</f>
        <v>0</v>
      </c>
      <c r="C11529" s="19" t="n">
        <f aca="false">IFERROR(VLOOKUP(A11529,Personal!$A$6:$F$112,3,FALSE()),"")</f>
        <v>0</v>
      </c>
      <c r="D11529" s="19" t="s">
        <v>177</v>
      </c>
      <c r="E11529" s="19" t="s">
        <v>200</v>
      </c>
      <c r="F11529" s="19" t="s">
        <v>201</v>
      </c>
      <c r="G11529" s="19" t="s">
        <v>272</v>
      </c>
      <c r="H11529" s="19" t="n">
        <f aca="false">IF(OR(VLOOKUP(A11529,Personal!$A$6:$F$112,5,FALSE())&lt;&gt;"Sí",N11529="No aplica"),0,'Catàleg GRAE'!D83)</f>
        <v>1</v>
      </c>
      <c r="I11529" s="20"/>
      <c r="J11529" s="20"/>
      <c r="K11529" s="20"/>
      <c r="L11529" s="21"/>
      <c r="M11529" s="21"/>
      <c r="N11529" s="20"/>
      <c r="O11529" s="20"/>
      <c r="P11529" s="19" t="str">
        <f aca="false">IF(I11529="","",I11529-H11529)</f>
        <v/>
      </c>
      <c r="Q11529" s="19" t="str">
        <f aca="true">IF(B11529="","",IF(N11529="No aplica","No aplica",IF(I11529="","Pendent",IF(N11529="Per substituir","Substituir",IF(OR(N11529="No localitzat",N11529="No lliurat"),"Reposar",IF(I11529&lt;H11529,"Reposar",IF(I11529&gt;H11529,"Revisar excedent",IF(AND(G11529="Sí",M11529&lt;&gt;"",M11529&lt;TODAY()),"EPI caducat",IF(AND(G11529="Sí",M11529&lt;&gt;"",M11529&lt;=TODAY()+90),"EPI caduca ≤90 dies",IF(OR(N11529="Deteriorat usable",N11529="Revisió necessària"),"Revisar","OK"))))))))))</f>
      </c>
      <c r="R11529" s="20"/>
    </row>
    <row r="11530" customFormat="false" ht="15" hidden="false" customHeight="false" outlineLevel="0" collapsed="false">
      <c r="A11530" s="19" t="n">
        <v>106</v>
      </c>
      <c r="B11530" s="19" t="n">
        <f aca="false">IFERROR(VLOOKUP(A11530,Personal!$A$6:$F$112,2,FALSE()),"")</f>
        <v>0</v>
      </c>
      <c r="C11530" s="19" t="n">
        <f aca="false">IFERROR(VLOOKUP(A11530,Personal!$A$6:$F$112,3,FALSE()),"")</f>
        <v>0</v>
      </c>
      <c r="D11530" s="19" t="s">
        <v>94</v>
      </c>
      <c r="E11530" s="19" t="s">
        <v>202</v>
      </c>
      <c r="F11530" s="19" t="s">
        <v>203</v>
      </c>
      <c r="G11530" s="19" t="s">
        <v>291</v>
      </c>
      <c r="H11530" s="19" t="n">
        <f aca="false">IF(OR(VLOOKUP(A11530,Personal!$A$6:$F$112,5,FALSE())&lt;&gt;"Sí",N11530="No aplica"),0,'Catàleg GRAE'!D84)</f>
        <v>1</v>
      </c>
      <c r="I11530" s="20"/>
      <c r="J11530" s="20"/>
      <c r="K11530" s="20"/>
      <c r="L11530" s="21"/>
      <c r="M11530" s="21"/>
      <c r="N11530" s="20"/>
      <c r="O11530" s="20"/>
      <c r="P11530" s="19" t="str">
        <f aca="false">IF(I11530="","",I11530-H11530)</f>
        <v/>
      </c>
      <c r="Q11530" s="19" t="str">
        <f aca="true">IF(B11530="","",IF(N11530="No aplica","No aplica",IF(I11530="","Pendent",IF(N11530="Per substituir","Substituir",IF(OR(N11530="No localitzat",N11530="No lliurat"),"Reposar",IF(I11530&lt;H11530,"Reposar",IF(I11530&gt;H11530,"Revisar excedent",IF(AND(G11530="Sí",M11530&lt;&gt;"",M11530&lt;TODAY()),"EPI caducat",IF(AND(G11530="Sí",M11530&lt;&gt;"",M11530&lt;=TODAY()+90),"EPI caduca ≤90 dies",IF(OR(N11530="Deteriorat usable",N11530="Revisió necessària"),"Revisar","OK"))))))))))</f>
      </c>
      <c r="R11530" s="20"/>
    </row>
    <row r="11531" customFormat="false" ht="15" hidden="false" customHeight="false" outlineLevel="0" collapsed="false">
      <c r="A11531" s="19" t="n">
        <v>106</v>
      </c>
      <c r="B11531" s="19" t="n">
        <f aca="false">IFERROR(VLOOKUP(A11531,Personal!$A$6:$F$112,2,FALSE()),"")</f>
        <v>0</v>
      </c>
      <c r="C11531" s="19" t="n">
        <f aca="false">IFERROR(VLOOKUP(A11531,Personal!$A$6:$F$112,3,FALSE()),"")</f>
        <v>0</v>
      </c>
      <c r="D11531" s="19" t="s">
        <v>125</v>
      </c>
      <c r="E11531" s="19" t="s">
        <v>204</v>
      </c>
      <c r="F11531" s="19" t="s">
        <v>205</v>
      </c>
      <c r="G11531" s="19" t="s">
        <v>291</v>
      </c>
      <c r="H11531" s="19" t="n">
        <f aca="false">IF(OR(VLOOKUP(A11531,Personal!$A$6:$F$112,5,FALSE())&lt;&gt;"Sí",N11531="No aplica"),0,'Catàleg GRAE'!D85)</f>
        <v>1</v>
      </c>
      <c r="I11531" s="20"/>
      <c r="J11531" s="20"/>
      <c r="K11531" s="20"/>
      <c r="L11531" s="21"/>
      <c r="M11531" s="21"/>
      <c r="N11531" s="20"/>
      <c r="O11531" s="20"/>
      <c r="P11531" s="19" t="str">
        <f aca="false">IF(I11531="","",I11531-H11531)</f>
        <v/>
      </c>
      <c r="Q11531" s="19" t="str">
        <f aca="true">IF(B11531="","",IF(N11531="No aplica","No aplica",IF(I11531="","Pendent",IF(N11531="Per substituir","Substituir",IF(OR(N11531="No localitzat",N11531="No lliurat"),"Reposar",IF(I11531&lt;H11531,"Reposar",IF(I11531&gt;H11531,"Revisar excedent",IF(AND(G11531="Sí",M11531&lt;&gt;"",M11531&lt;TODAY()),"EPI caducat",IF(AND(G11531="Sí",M11531&lt;&gt;"",M11531&lt;=TODAY()+90),"EPI caduca ≤90 dies",IF(OR(N11531="Deteriorat usable",N11531="Revisió necessària"),"Revisar","OK"))))))))))</f>
      </c>
      <c r="R11531" s="20"/>
    </row>
    <row r="11532" customFormat="false" ht="15" hidden="false" customHeight="false" outlineLevel="0" collapsed="false">
      <c r="A11532" s="19" t="n">
        <v>106</v>
      </c>
      <c r="B11532" s="19" t="n">
        <f aca="false">IFERROR(VLOOKUP(A11532,Personal!$A$6:$F$112,2,FALSE()),"")</f>
        <v>0</v>
      </c>
      <c r="C11532" s="19" t="n">
        <f aca="false">IFERROR(VLOOKUP(A11532,Personal!$A$6:$F$112,3,FALSE()),"")</f>
        <v>0</v>
      </c>
      <c r="D11532" s="19" t="s">
        <v>153</v>
      </c>
      <c r="E11532" s="19" t="s">
        <v>206</v>
      </c>
      <c r="F11532" s="19" t="s">
        <v>207</v>
      </c>
      <c r="G11532" s="19" t="s">
        <v>272</v>
      </c>
      <c r="H11532" s="19" t="n">
        <f aca="false">IF(OR(VLOOKUP(A11532,Personal!$A$6:$F$112,5,FALSE())&lt;&gt;"Sí",N11532="No aplica"),0,'Catàleg GRAE'!D86)</f>
        <v>1</v>
      </c>
      <c r="I11532" s="20"/>
      <c r="J11532" s="20"/>
      <c r="K11532" s="20"/>
      <c r="L11532" s="21"/>
      <c r="M11532" s="21"/>
      <c r="N11532" s="20"/>
      <c r="O11532" s="20"/>
      <c r="P11532" s="19" t="str">
        <f aca="false">IF(I11532="","",I11532-H11532)</f>
        <v/>
      </c>
      <c r="Q11532" s="19" t="str">
        <f aca="true">IF(B11532="","",IF(N11532="No aplica","No aplica",IF(I11532="","Pendent",IF(N11532="Per substituir","Substituir",IF(OR(N11532="No localitzat",N11532="No lliurat"),"Reposar",IF(I11532&lt;H11532,"Reposar",IF(I11532&gt;H11532,"Revisar excedent",IF(AND(G11532="Sí",M11532&lt;&gt;"",M11532&lt;TODAY()),"EPI caducat",IF(AND(G11532="Sí",M11532&lt;&gt;"",M11532&lt;=TODAY()+90),"EPI caduca ≤90 dies",IF(OR(N11532="Deteriorat usable",N11532="Revisió necessària"),"Revisar","OK"))))))))))</f>
      </c>
      <c r="R11532" s="20"/>
    </row>
    <row r="11533" customFormat="false" ht="15" hidden="false" customHeight="false" outlineLevel="0" collapsed="false">
      <c r="A11533" s="19" t="n">
        <v>106</v>
      </c>
      <c r="B11533" s="19" t="n">
        <f aca="false">IFERROR(VLOOKUP(A11533,Personal!$A$6:$F$112,2,FALSE()),"")</f>
        <v>0</v>
      </c>
      <c r="C11533" s="19" t="n">
        <f aca="false">IFERROR(VLOOKUP(A11533,Personal!$A$6:$F$112,3,FALSE()),"")</f>
        <v>0</v>
      </c>
      <c r="D11533" s="19" t="s">
        <v>177</v>
      </c>
      <c r="E11533" s="19" t="s">
        <v>208</v>
      </c>
      <c r="F11533" s="19" t="s">
        <v>209</v>
      </c>
      <c r="G11533" s="19" t="s">
        <v>272</v>
      </c>
      <c r="H11533" s="19" t="n">
        <f aca="false">IF(OR(VLOOKUP(A11533,Personal!$A$6:$F$112,5,FALSE())&lt;&gt;"Sí",N11533="No aplica"),0,'Catàleg GRAE'!D87)</f>
        <v>1</v>
      </c>
      <c r="I11533" s="20"/>
      <c r="J11533" s="20"/>
      <c r="K11533" s="20"/>
      <c r="L11533" s="21"/>
      <c r="M11533" s="21"/>
      <c r="N11533" s="20"/>
      <c r="O11533" s="20"/>
      <c r="P11533" s="19" t="str">
        <f aca="false">IF(I11533="","",I11533-H11533)</f>
        <v/>
      </c>
      <c r="Q11533" s="19" t="str">
        <f aca="true">IF(B11533="","",IF(N11533="No aplica","No aplica",IF(I11533="","Pendent",IF(N11533="Per substituir","Substituir",IF(OR(N11533="No localitzat",N11533="No lliurat"),"Reposar",IF(I11533&lt;H11533,"Reposar",IF(I11533&gt;H11533,"Revisar excedent",IF(AND(G11533="Sí",M11533&lt;&gt;"",M11533&lt;TODAY()),"EPI caducat",IF(AND(G11533="Sí",M11533&lt;&gt;"",M11533&lt;=TODAY()+90),"EPI caduca ≤90 dies",IF(OR(N11533="Deteriorat usable",N11533="Revisió necessària"),"Revisar","OK"))))))))))</f>
      </c>
      <c r="R11533" s="20"/>
    </row>
    <row r="11534" customFormat="false" ht="15" hidden="false" customHeight="false" outlineLevel="0" collapsed="false">
      <c r="A11534" s="19" t="n">
        <v>106</v>
      </c>
      <c r="B11534" s="19" t="n">
        <f aca="false">IFERROR(VLOOKUP(A11534,Personal!$A$6:$F$112,2,FALSE()),"")</f>
        <v>0</v>
      </c>
      <c r="C11534" s="19" t="n">
        <f aca="false">IFERROR(VLOOKUP(A11534,Personal!$A$6:$F$112,3,FALSE()),"")</f>
        <v>0</v>
      </c>
      <c r="D11534" s="19" t="s">
        <v>177</v>
      </c>
      <c r="E11534" s="19" t="s">
        <v>210</v>
      </c>
      <c r="F11534" s="19" t="s">
        <v>211</v>
      </c>
      <c r="G11534" s="19" t="s">
        <v>272</v>
      </c>
      <c r="H11534" s="19" t="n">
        <f aca="false">IF(OR(VLOOKUP(A11534,Personal!$A$6:$F$112,5,FALSE())&lt;&gt;"Sí",N11534="No aplica"),0,'Catàleg GRAE'!D88)</f>
        <v>1</v>
      </c>
      <c r="I11534" s="20"/>
      <c r="J11534" s="20"/>
      <c r="K11534" s="20"/>
      <c r="L11534" s="21"/>
      <c r="M11534" s="21"/>
      <c r="N11534" s="20"/>
      <c r="O11534" s="20"/>
      <c r="P11534" s="19" t="str">
        <f aca="false">IF(I11534="","",I11534-H11534)</f>
        <v/>
      </c>
      <c r="Q11534" s="19" t="str">
        <f aca="true">IF(B11534="","",IF(N11534="No aplica","No aplica",IF(I11534="","Pendent",IF(N11534="Per substituir","Substituir",IF(OR(N11534="No localitzat",N11534="No lliurat"),"Reposar",IF(I11534&lt;H11534,"Reposar",IF(I11534&gt;H11534,"Revisar excedent",IF(AND(G11534="Sí",M11534&lt;&gt;"",M11534&lt;TODAY()),"EPI caducat",IF(AND(G11534="Sí",M11534&lt;&gt;"",M11534&lt;=TODAY()+90),"EPI caduca ≤90 dies",IF(OR(N11534="Deteriorat usable",N11534="Revisió necessària"),"Revisar","OK"))))))))))</f>
      </c>
      <c r="R11534" s="20"/>
    </row>
    <row r="11535" customFormat="false" ht="15" hidden="false" customHeight="false" outlineLevel="0" collapsed="false">
      <c r="A11535" s="19" t="n">
        <v>106</v>
      </c>
      <c r="B11535" s="19" t="n">
        <f aca="false">IFERROR(VLOOKUP(A11535,Personal!$A$6:$F$112,2,FALSE()),"")</f>
        <v>0</v>
      </c>
      <c r="C11535" s="19" t="n">
        <f aca="false">IFERROR(VLOOKUP(A11535,Personal!$A$6:$F$112,3,FALSE()),"")</f>
        <v>0</v>
      </c>
      <c r="D11535" s="19" t="s">
        <v>125</v>
      </c>
      <c r="E11535" s="19" t="s">
        <v>212</v>
      </c>
      <c r="F11535" s="19" t="s">
        <v>213</v>
      </c>
      <c r="G11535" s="19" t="s">
        <v>272</v>
      </c>
      <c r="H11535" s="19" t="n">
        <f aca="false">IF(OR(VLOOKUP(A11535,Personal!$A$6:$F$112,5,FALSE())&lt;&gt;"Sí",N11535="No aplica"),0,'Catàleg GRAE'!D89)</f>
        <v>1</v>
      </c>
      <c r="I11535" s="20"/>
      <c r="J11535" s="20"/>
      <c r="K11535" s="20"/>
      <c r="L11535" s="21"/>
      <c r="M11535" s="21"/>
      <c r="N11535" s="20"/>
      <c r="O11535" s="20"/>
      <c r="P11535" s="19" t="str">
        <f aca="false">IF(I11535="","",I11535-H11535)</f>
        <v/>
      </c>
      <c r="Q11535" s="19" t="str">
        <f aca="true">IF(B11535="","",IF(N11535="No aplica","No aplica",IF(I11535="","Pendent",IF(N11535="Per substituir","Substituir",IF(OR(N11535="No localitzat",N11535="No lliurat"),"Reposar",IF(I11535&lt;H11535,"Reposar",IF(I11535&gt;H11535,"Revisar excedent",IF(AND(G11535="Sí",M11535&lt;&gt;"",M11535&lt;TODAY()),"EPI caducat",IF(AND(G11535="Sí",M11535&lt;&gt;"",M11535&lt;=TODAY()+90),"EPI caduca ≤90 dies",IF(OR(N11535="Deteriorat usable",N11535="Revisió necessària"),"Revisar","OK"))))))))))</f>
      </c>
      <c r="R11535" s="20"/>
    </row>
    <row r="11536" customFormat="false" ht="15" hidden="false" customHeight="false" outlineLevel="0" collapsed="false">
      <c r="A11536" s="19" t="n">
        <v>106</v>
      </c>
      <c r="B11536" s="19" t="n">
        <f aca="false">IFERROR(VLOOKUP(A11536,Personal!$A$6:$F$112,2,FALSE()),"")</f>
        <v>0</v>
      </c>
      <c r="C11536" s="19" t="n">
        <f aca="false">IFERROR(VLOOKUP(A11536,Personal!$A$6:$F$112,3,FALSE()),"")</f>
        <v>0</v>
      </c>
      <c r="D11536" s="19" t="s">
        <v>40</v>
      </c>
      <c r="E11536" s="19" t="s">
        <v>214</v>
      </c>
      <c r="F11536" s="19" t="s">
        <v>215</v>
      </c>
      <c r="G11536" s="19" t="s">
        <v>291</v>
      </c>
      <c r="H11536" s="19" t="n">
        <f aca="false">IF(OR(VLOOKUP(A11536,Personal!$A$6:$F$112,5,FALSE())&lt;&gt;"Sí",N11536="No aplica"),0,'Catàleg GRAE'!D90)</f>
        <v>1</v>
      </c>
      <c r="I11536" s="20"/>
      <c r="J11536" s="20"/>
      <c r="K11536" s="20"/>
      <c r="L11536" s="21"/>
      <c r="M11536" s="21"/>
      <c r="N11536" s="20"/>
      <c r="O11536" s="20"/>
      <c r="P11536" s="19" t="str">
        <f aca="false">IF(I11536="","",I11536-H11536)</f>
        <v/>
      </c>
      <c r="Q11536" s="19" t="str">
        <f aca="true">IF(B11536="","",IF(N11536="No aplica","No aplica",IF(I11536="","Pendent",IF(N11536="Per substituir","Substituir",IF(OR(N11536="No localitzat",N11536="No lliurat"),"Reposar",IF(I11536&lt;H11536,"Reposar",IF(I11536&gt;H11536,"Revisar excedent",IF(AND(G11536="Sí",M11536&lt;&gt;"",M11536&lt;TODAY()),"EPI caducat",IF(AND(G11536="Sí",M11536&lt;&gt;"",M11536&lt;=TODAY()+90),"EPI caduca ≤90 dies",IF(OR(N11536="Deteriorat usable",N11536="Revisió necessària"),"Revisar","OK"))))))))))</f>
      </c>
      <c r="R11536" s="20"/>
    </row>
    <row r="11537" customFormat="false" ht="15" hidden="false" customHeight="false" outlineLevel="0" collapsed="false">
      <c r="A11537" s="19" t="n">
        <v>106</v>
      </c>
      <c r="B11537" s="19" t="n">
        <f aca="false">IFERROR(VLOOKUP(A11537,Personal!$A$6:$F$112,2,FALSE()),"")</f>
        <v>0</v>
      </c>
      <c r="C11537" s="19" t="n">
        <f aca="false">IFERROR(VLOOKUP(A11537,Personal!$A$6:$F$112,3,FALSE()),"")</f>
        <v>0</v>
      </c>
      <c r="D11537" s="19" t="s">
        <v>216</v>
      </c>
      <c r="E11537" s="19" t="s">
        <v>217</v>
      </c>
      <c r="F11537" s="19" t="s">
        <v>218</v>
      </c>
      <c r="G11537" s="19" t="s">
        <v>272</v>
      </c>
      <c r="H11537" s="19" t="n">
        <f aca="false">IF(OR(VLOOKUP(A11537,Personal!$A$6:$F$112,5,FALSE())&lt;&gt;"Sí",N11537="No aplica"),0,'Catàleg GRAE'!D91)</f>
        <v>1</v>
      </c>
      <c r="I11537" s="20"/>
      <c r="J11537" s="20"/>
      <c r="K11537" s="20"/>
      <c r="L11537" s="21"/>
      <c r="M11537" s="21"/>
      <c r="N11537" s="20"/>
      <c r="O11537" s="20"/>
      <c r="P11537" s="19" t="str">
        <f aca="false">IF(I11537="","",I11537-H11537)</f>
        <v/>
      </c>
      <c r="Q11537" s="19" t="str">
        <f aca="true">IF(B11537="","",IF(N11537="No aplica","No aplica",IF(I11537="","Pendent",IF(N11537="Per substituir","Substituir",IF(OR(N11537="No localitzat",N11537="No lliurat"),"Reposar",IF(I11537&lt;H11537,"Reposar",IF(I11537&gt;H11537,"Revisar excedent",IF(AND(G11537="Sí",M11537&lt;&gt;"",M11537&lt;TODAY()),"EPI caducat",IF(AND(G11537="Sí",M11537&lt;&gt;"",M11537&lt;=TODAY()+90),"EPI caduca ≤90 dies",IF(OR(N11537="Deteriorat usable",N11537="Revisió necessària"),"Revisar","OK"))))))))))</f>
      </c>
      <c r="R11537" s="20"/>
    </row>
    <row r="11538" customFormat="false" ht="15" hidden="false" customHeight="false" outlineLevel="0" collapsed="false">
      <c r="A11538" s="19" t="n">
        <v>106</v>
      </c>
      <c r="B11538" s="19" t="n">
        <f aca="false">IFERROR(VLOOKUP(A11538,Personal!$A$6:$F$112,2,FALSE()),"")</f>
        <v>0</v>
      </c>
      <c r="C11538" s="19" t="n">
        <f aca="false">IFERROR(VLOOKUP(A11538,Personal!$A$6:$F$112,3,FALSE()),"")</f>
        <v>0</v>
      </c>
      <c r="D11538" s="19" t="s">
        <v>37</v>
      </c>
      <c r="E11538" s="19" t="s">
        <v>219</v>
      </c>
      <c r="F11538" s="19" t="s">
        <v>220</v>
      </c>
      <c r="G11538" s="19" t="s">
        <v>291</v>
      </c>
      <c r="H11538" s="19" t="n">
        <f aca="false">IF(OR(VLOOKUP(A11538,Personal!$A$6:$F$112,5,FALSE())&lt;&gt;"Sí",N11538="No aplica"),0,'Catàleg GRAE'!D92)</f>
        <v>1</v>
      </c>
      <c r="I11538" s="20"/>
      <c r="J11538" s="20"/>
      <c r="K11538" s="20"/>
      <c r="L11538" s="21"/>
      <c r="M11538" s="21"/>
      <c r="N11538" s="20"/>
      <c r="O11538" s="20"/>
      <c r="P11538" s="19" t="str">
        <f aca="false">IF(I11538="","",I11538-H11538)</f>
        <v/>
      </c>
      <c r="Q11538" s="19" t="str">
        <f aca="true">IF(B11538="","",IF(N11538="No aplica","No aplica",IF(I11538="","Pendent",IF(N11538="Per substituir","Substituir",IF(OR(N11538="No localitzat",N11538="No lliurat"),"Reposar",IF(I11538&lt;H11538,"Reposar",IF(I11538&gt;H11538,"Revisar excedent",IF(AND(G11538="Sí",M11538&lt;&gt;"",M11538&lt;TODAY()),"EPI caducat",IF(AND(G11538="Sí",M11538&lt;&gt;"",M11538&lt;=TODAY()+90),"EPI caduca ≤90 dies",IF(OR(N11538="Deteriorat usable",N11538="Revisió necessària"),"Revisar","OK"))))))))))</f>
      </c>
      <c r="R11538" s="20"/>
    </row>
    <row r="11539" customFormat="false" ht="15" hidden="false" customHeight="false" outlineLevel="0" collapsed="false">
      <c r="A11539" s="19" t="n">
        <v>106</v>
      </c>
      <c r="B11539" s="19" t="n">
        <f aca="false">IFERROR(VLOOKUP(A11539,Personal!$A$6:$F$112,2,FALSE()),"")</f>
        <v>0</v>
      </c>
      <c r="C11539" s="19" t="n">
        <f aca="false">IFERROR(VLOOKUP(A11539,Personal!$A$6:$F$112,3,FALSE()),"")</f>
        <v>0</v>
      </c>
      <c r="D11539" s="19" t="s">
        <v>137</v>
      </c>
      <c r="E11539" s="19" t="s">
        <v>221</v>
      </c>
      <c r="F11539" s="19" t="s">
        <v>222</v>
      </c>
      <c r="G11539" s="19" t="s">
        <v>291</v>
      </c>
      <c r="H11539" s="19" t="n">
        <f aca="false">IF(OR(VLOOKUP(A11539,Personal!$A$6:$F$112,5,FALSE())&lt;&gt;"Sí",N11539="No aplica"),0,'Catàleg GRAE'!D93)</f>
        <v>1</v>
      </c>
      <c r="I11539" s="20"/>
      <c r="J11539" s="20"/>
      <c r="K11539" s="20"/>
      <c r="L11539" s="21"/>
      <c r="M11539" s="21"/>
      <c r="N11539" s="20"/>
      <c r="O11539" s="20"/>
      <c r="P11539" s="19" t="str">
        <f aca="false">IF(I11539="","",I11539-H11539)</f>
        <v/>
      </c>
      <c r="Q11539" s="19" t="str">
        <f aca="true">IF(B11539="","",IF(N11539="No aplica","No aplica",IF(I11539="","Pendent",IF(N11539="Per substituir","Substituir",IF(OR(N11539="No localitzat",N11539="No lliurat"),"Reposar",IF(I11539&lt;H11539,"Reposar",IF(I11539&gt;H11539,"Revisar excedent",IF(AND(G11539="Sí",M11539&lt;&gt;"",M11539&lt;TODAY()),"EPI caducat",IF(AND(G11539="Sí",M11539&lt;&gt;"",M11539&lt;=TODAY()+90),"EPI caduca ≤90 dies",IF(OR(N11539="Deteriorat usable",N11539="Revisió necessària"),"Revisar","OK"))))))))))</f>
      </c>
      <c r="R11539" s="20"/>
    </row>
    <row r="11540" customFormat="false" ht="15" hidden="false" customHeight="false" outlineLevel="0" collapsed="false">
      <c r="A11540" s="19" t="n">
        <v>106</v>
      </c>
      <c r="B11540" s="19" t="n">
        <f aca="false">IFERROR(VLOOKUP(A11540,Personal!$A$6:$F$112,2,FALSE()),"")</f>
        <v>0</v>
      </c>
      <c r="C11540" s="19" t="n">
        <f aca="false">IFERROR(VLOOKUP(A11540,Personal!$A$6:$F$112,3,FALSE()),"")</f>
        <v>0</v>
      </c>
      <c r="D11540" s="19" t="s">
        <v>137</v>
      </c>
      <c r="E11540" s="19" t="s">
        <v>223</v>
      </c>
      <c r="F11540" s="19" t="s">
        <v>224</v>
      </c>
      <c r="G11540" s="19" t="s">
        <v>291</v>
      </c>
      <c r="H11540" s="19" t="n">
        <f aca="false">IF(OR(VLOOKUP(A11540,Personal!$A$6:$F$112,5,FALSE())&lt;&gt;"Sí",N11540="No aplica"),0,'Catàleg GRAE'!D94)</f>
        <v>1</v>
      </c>
      <c r="I11540" s="20"/>
      <c r="J11540" s="20"/>
      <c r="K11540" s="20"/>
      <c r="L11540" s="21"/>
      <c r="M11540" s="21"/>
      <c r="N11540" s="20"/>
      <c r="O11540" s="20"/>
      <c r="P11540" s="19" t="str">
        <f aca="false">IF(I11540="","",I11540-H11540)</f>
        <v/>
      </c>
      <c r="Q11540" s="19" t="str">
        <f aca="true">IF(B11540="","",IF(N11540="No aplica","No aplica",IF(I11540="","Pendent",IF(N11540="Per substituir","Substituir",IF(OR(N11540="No localitzat",N11540="No lliurat"),"Reposar",IF(I11540&lt;H11540,"Reposar",IF(I11540&gt;H11540,"Revisar excedent",IF(AND(G11540="Sí",M11540&lt;&gt;"",M11540&lt;TODAY()),"EPI caducat",IF(AND(G11540="Sí",M11540&lt;&gt;"",M11540&lt;=TODAY()+90),"EPI caduca ≤90 dies",IF(OR(N11540="Deteriorat usable",N11540="Revisió necessària"),"Revisar","OK"))))))))))</f>
      </c>
      <c r="R11540" s="20"/>
    </row>
    <row r="11541" customFormat="false" ht="15" hidden="false" customHeight="false" outlineLevel="0" collapsed="false">
      <c r="A11541" s="19" t="n">
        <v>106</v>
      </c>
      <c r="B11541" s="19" t="n">
        <f aca="false">IFERROR(VLOOKUP(A11541,Personal!$A$6:$F$112,2,FALSE()),"")</f>
        <v>0</v>
      </c>
      <c r="C11541" s="19" t="n">
        <f aca="false">IFERROR(VLOOKUP(A11541,Personal!$A$6:$F$112,3,FALSE()),"")</f>
        <v>0</v>
      </c>
      <c r="D11541" s="19" t="s">
        <v>137</v>
      </c>
      <c r="E11541" s="19" t="s">
        <v>225</v>
      </c>
      <c r="F11541" s="19" t="s">
        <v>226</v>
      </c>
      <c r="G11541" s="19" t="s">
        <v>291</v>
      </c>
      <c r="H11541" s="19" t="n">
        <f aca="false">IF(OR(VLOOKUP(A11541,Personal!$A$6:$F$112,5,FALSE())&lt;&gt;"Sí",N11541="No aplica"),0,'Catàleg GRAE'!D95)</f>
        <v>1</v>
      </c>
      <c r="I11541" s="20"/>
      <c r="J11541" s="20"/>
      <c r="K11541" s="20"/>
      <c r="L11541" s="21"/>
      <c r="M11541" s="21"/>
      <c r="N11541" s="20"/>
      <c r="O11541" s="20"/>
      <c r="P11541" s="19" t="str">
        <f aca="false">IF(I11541="","",I11541-H11541)</f>
        <v/>
      </c>
      <c r="Q11541" s="19" t="str">
        <f aca="true">IF(B11541="","",IF(N11541="No aplica","No aplica",IF(I11541="","Pendent",IF(N11541="Per substituir","Substituir",IF(OR(N11541="No localitzat",N11541="No lliurat"),"Reposar",IF(I11541&lt;H11541,"Reposar",IF(I11541&gt;H11541,"Revisar excedent",IF(AND(G11541="Sí",M11541&lt;&gt;"",M11541&lt;TODAY()),"EPI caducat",IF(AND(G11541="Sí",M11541&lt;&gt;"",M11541&lt;=TODAY()+90),"EPI caduca ≤90 dies",IF(OR(N11541="Deteriorat usable",N11541="Revisió necessària"),"Revisar","OK"))))))))))</f>
      </c>
      <c r="R11541" s="20"/>
    </row>
    <row r="11542" customFormat="false" ht="15" hidden="false" customHeight="false" outlineLevel="0" collapsed="false">
      <c r="A11542" s="19" t="n">
        <v>106</v>
      </c>
      <c r="B11542" s="19" t="n">
        <f aca="false">IFERROR(VLOOKUP(A11542,Personal!$A$6:$F$112,2,FALSE()),"")</f>
        <v>0</v>
      </c>
      <c r="C11542" s="19" t="n">
        <f aca="false">IFERROR(VLOOKUP(A11542,Personal!$A$6:$F$112,3,FALSE()),"")</f>
        <v>0</v>
      </c>
      <c r="D11542" s="19" t="s">
        <v>137</v>
      </c>
      <c r="E11542" s="19" t="s">
        <v>227</v>
      </c>
      <c r="F11542" s="19" t="s">
        <v>228</v>
      </c>
      <c r="G11542" s="19" t="s">
        <v>291</v>
      </c>
      <c r="H11542" s="19" t="n">
        <f aca="false">IF(OR(VLOOKUP(A11542,Personal!$A$6:$F$112,5,FALSE())&lt;&gt;"Sí",N11542="No aplica"),0,'Catàleg GRAE'!D96)</f>
        <v>1</v>
      </c>
      <c r="I11542" s="20"/>
      <c r="J11542" s="20"/>
      <c r="K11542" s="20"/>
      <c r="L11542" s="21"/>
      <c r="M11542" s="21"/>
      <c r="N11542" s="20"/>
      <c r="O11542" s="20"/>
      <c r="P11542" s="19" t="str">
        <f aca="false">IF(I11542="","",I11542-H11542)</f>
        <v/>
      </c>
      <c r="Q11542" s="19" t="str">
        <f aca="true">IF(B11542="","",IF(N11542="No aplica","No aplica",IF(I11542="","Pendent",IF(N11542="Per substituir","Substituir",IF(OR(N11542="No localitzat",N11542="No lliurat"),"Reposar",IF(I11542&lt;H11542,"Reposar",IF(I11542&gt;H11542,"Revisar excedent",IF(AND(G11542="Sí",M11542&lt;&gt;"",M11542&lt;TODAY()),"EPI caducat",IF(AND(G11542="Sí",M11542&lt;&gt;"",M11542&lt;=TODAY()+90),"EPI caduca ≤90 dies",IF(OR(N11542="Deteriorat usable",N11542="Revisió necessària"),"Revisar","OK"))))))))))</f>
      </c>
      <c r="R11542" s="20"/>
    </row>
    <row r="11543" customFormat="false" ht="15" hidden="false" customHeight="false" outlineLevel="0" collapsed="false">
      <c r="A11543" s="19" t="n">
        <v>106</v>
      </c>
      <c r="B11543" s="19" t="n">
        <f aca="false">IFERROR(VLOOKUP(A11543,Personal!$A$6:$F$112,2,FALSE()),"")</f>
        <v>0</v>
      </c>
      <c r="C11543" s="19" t="n">
        <f aca="false">IFERROR(VLOOKUP(A11543,Personal!$A$6:$F$112,3,FALSE()),"")</f>
        <v>0</v>
      </c>
      <c r="D11543" s="19" t="s">
        <v>137</v>
      </c>
      <c r="E11543" s="19" t="s">
        <v>229</v>
      </c>
      <c r="F11543" s="19" t="s">
        <v>230</v>
      </c>
      <c r="G11543" s="19" t="s">
        <v>291</v>
      </c>
      <c r="H11543" s="19" t="n">
        <f aca="false">IF(OR(VLOOKUP(A11543,Personal!$A$6:$F$112,5,FALSE())&lt;&gt;"Sí",N11543="No aplica"),0,'Catàleg GRAE'!D97)</f>
        <v>1</v>
      </c>
      <c r="I11543" s="20"/>
      <c r="J11543" s="20"/>
      <c r="K11543" s="20"/>
      <c r="L11543" s="21"/>
      <c r="M11543" s="21"/>
      <c r="N11543" s="20"/>
      <c r="O11543" s="20"/>
      <c r="P11543" s="19" t="str">
        <f aca="false">IF(I11543="","",I11543-H11543)</f>
        <v/>
      </c>
      <c r="Q11543" s="19" t="str">
        <f aca="true">IF(B11543="","",IF(N11543="No aplica","No aplica",IF(I11543="","Pendent",IF(N11543="Per substituir","Substituir",IF(OR(N11543="No localitzat",N11543="No lliurat"),"Reposar",IF(I11543&lt;H11543,"Reposar",IF(I11543&gt;H11543,"Revisar excedent",IF(AND(G11543="Sí",M11543&lt;&gt;"",M11543&lt;TODAY()),"EPI caducat",IF(AND(G11543="Sí",M11543&lt;&gt;"",M11543&lt;=TODAY()+90),"EPI caduca ≤90 dies",IF(OR(N11543="Deteriorat usable",N11543="Revisió necessària"),"Revisar","OK"))))))))))</f>
      </c>
      <c r="R11543" s="20"/>
    </row>
    <row r="11544" customFormat="false" ht="15" hidden="false" customHeight="false" outlineLevel="0" collapsed="false">
      <c r="A11544" s="19" t="n">
        <v>106</v>
      </c>
      <c r="B11544" s="19" t="n">
        <f aca="false">IFERROR(VLOOKUP(A11544,Personal!$A$6:$F$112,2,FALSE()),"")</f>
        <v>0</v>
      </c>
      <c r="C11544" s="19" t="n">
        <f aca="false">IFERROR(VLOOKUP(A11544,Personal!$A$6:$F$112,3,FALSE()),"")</f>
        <v>0</v>
      </c>
      <c r="D11544" s="19" t="s">
        <v>137</v>
      </c>
      <c r="E11544" s="19" t="s">
        <v>231</v>
      </c>
      <c r="F11544" s="19" t="s">
        <v>232</v>
      </c>
      <c r="G11544" s="19" t="s">
        <v>291</v>
      </c>
      <c r="H11544" s="19" t="n">
        <f aca="false">IF(OR(VLOOKUP(A11544,Personal!$A$6:$F$112,5,FALSE())&lt;&gt;"Sí",N11544="No aplica"),0,'Catàleg GRAE'!D98)</f>
        <v>1</v>
      </c>
      <c r="I11544" s="20"/>
      <c r="J11544" s="20"/>
      <c r="K11544" s="20"/>
      <c r="L11544" s="21"/>
      <c r="M11544" s="21"/>
      <c r="N11544" s="20"/>
      <c r="O11544" s="20"/>
      <c r="P11544" s="19" t="str">
        <f aca="false">IF(I11544="","",I11544-H11544)</f>
        <v/>
      </c>
      <c r="Q11544" s="19" t="str">
        <f aca="true">IF(B11544="","",IF(N11544="No aplica","No aplica",IF(I11544="","Pendent",IF(N11544="Per substituir","Substituir",IF(OR(N11544="No localitzat",N11544="No lliurat"),"Reposar",IF(I11544&lt;H11544,"Reposar",IF(I11544&gt;H11544,"Revisar excedent",IF(AND(G11544="Sí",M11544&lt;&gt;"",M11544&lt;TODAY()),"EPI caducat",IF(AND(G11544="Sí",M11544&lt;&gt;"",M11544&lt;=TODAY()+90),"EPI caduca ≤90 dies",IF(OR(N11544="Deteriorat usable",N11544="Revisió necessària"),"Revisar","OK"))))))))))</f>
      </c>
      <c r="R11544" s="20"/>
    </row>
    <row r="11545" customFormat="false" ht="15" hidden="false" customHeight="false" outlineLevel="0" collapsed="false">
      <c r="A11545" s="19" t="n">
        <v>106</v>
      </c>
      <c r="B11545" s="19" t="n">
        <f aca="false">IFERROR(VLOOKUP(A11545,Personal!$A$6:$F$112,2,FALSE()),"")</f>
        <v>0</v>
      </c>
      <c r="C11545" s="19" t="n">
        <f aca="false">IFERROR(VLOOKUP(A11545,Personal!$A$6:$F$112,3,FALSE()),"")</f>
        <v>0</v>
      </c>
      <c r="D11545" s="19" t="s">
        <v>137</v>
      </c>
      <c r="E11545" s="19" t="s">
        <v>233</v>
      </c>
      <c r="F11545" s="19" t="s">
        <v>234</v>
      </c>
      <c r="G11545" s="19" t="s">
        <v>291</v>
      </c>
      <c r="H11545" s="19" t="n">
        <f aca="false">IF(OR(VLOOKUP(A11545,Personal!$A$6:$F$112,5,FALSE())&lt;&gt;"Sí",N11545="No aplica"),0,'Catàleg GRAE'!D99)</f>
        <v>1</v>
      </c>
      <c r="I11545" s="20"/>
      <c r="J11545" s="20"/>
      <c r="K11545" s="20"/>
      <c r="L11545" s="21"/>
      <c r="M11545" s="21"/>
      <c r="N11545" s="20"/>
      <c r="O11545" s="20"/>
      <c r="P11545" s="19" t="str">
        <f aca="false">IF(I11545="","",I11545-H11545)</f>
        <v/>
      </c>
      <c r="Q11545" s="19" t="str">
        <f aca="true">IF(B11545="","",IF(N11545="No aplica","No aplica",IF(I11545="","Pendent",IF(N11545="Per substituir","Substituir",IF(OR(N11545="No localitzat",N11545="No lliurat"),"Reposar",IF(I11545&lt;H11545,"Reposar",IF(I11545&gt;H11545,"Revisar excedent",IF(AND(G11545="Sí",M11545&lt;&gt;"",M11545&lt;TODAY()),"EPI caducat",IF(AND(G11545="Sí",M11545&lt;&gt;"",M11545&lt;=TODAY()+90),"EPI caduca ≤90 dies",IF(OR(N11545="Deteriorat usable",N11545="Revisió necessària"),"Revisar","OK"))))))))))</f>
      </c>
      <c r="R11545" s="20"/>
    </row>
    <row r="11546" customFormat="false" ht="15" hidden="false" customHeight="false" outlineLevel="0" collapsed="false">
      <c r="A11546" s="19" t="n">
        <v>106</v>
      </c>
      <c r="B11546" s="19" t="n">
        <f aca="false">IFERROR(VLOOKUP(A11546,Personal!$A$6:$F$112,2,FALSE()),"")</f>
        <v>0</v>
      </c>
      <c r="C11546" s="19" t="n">
        <f aca="false">IFERROR(VLOOKUP(A11546,Personal!$A$6:$F$112,3,FALSE()),"")</f>
        <v>0</v>
      </c>
      <c r="D11546" s="19" t="s">
        <v>216</v>
      </c>
      <c r="E11546" s="19" t="s">
        <v>235</v>
      </c>
      <c r="F11546" s="19" t="s">
        <v>236</v>
      </c>
      <c r="G11546" s="19" t="s">
        <v>272</v>
      </c>
      <c r="H11546" s="19" t="n">
        <f aca="false">IF(OR(VLOOKUP(A11546,Personal!$A$6:$F$112,5,FALSE())&lt;&gt;"Sí",N11546="No aplica"),0,'Catàleg GRAE'!D100)</f>
        <v>1</v>
      </c>
      <c r="I11546" s="20"/>
      <c r="J11546" s="20"/>
      <c r="K11546" s="20"/>
      <c r="L11546" s="21"/>
      <c r="M11546" s="21"/>
      <c r="N11546" s="20"/>
      <c r="O11546" s="20"/>
      <c r="P11546" s="19" t="str">
        <f aca="false">IF(I11546="","",I11546-H11546)</f>
        <v/>
      </c>
      <c r="Q11546" s="19" t="str">
        <f aca="true">IF(B11546="","",IF(N11546="No aplica","No aplica",IF(I11546="","Pendent",IF(N11546="Per substituir","Substituir",IF(OR(N11546="No localitzat",N11546="No lliurat"),"Reposar",IF(I11546&lt;H11546,"Reposar",IF(I11546&gt;H11546,"Revisar excedent",IF(AND(G11546="Sí",M11546&lt;&gt;"",M11546&lt;TODAY()),"EPI caducat",IF(AND(G11546="Sí",M11546&lt;&gt;"",M11546&lt;=TODAY()+90),"EPI caduca ≤90 dies",IF(OR(N11546="Deteriorat usable",N11546="Revisió necessària"),"Revisar","OK"))))))))))</f>
      </c>
      <c r="R11546" s="20"/>
    </row>
    <row r="11547" customFormat="false" ht="15" hidden="false" customHeight="false" outlineLevel="0" collapsed="false">
      <c r="A11547" s="19" t="n">
        <v>106</v>
      </c>
      <c r="B11547" s="19" t="n">
        <f aca="false">IFERROR(VLOOKUP(A11547,Personal!$A$6:$F$112,2,FALSE()),"")</f>
        <v>0</v>
      </c>
      <c r="C11547" s="19" t="n">
        <f aca="false">IFERROR(VLOOKUP(A11547,Personal!$A$6:$F$112,3,FALSE()),"")</f>
        <v>0</v>
      </c>
      <c r="D11547" s="19" t="s">
        <v>137</v>
      </c>
      <c r="E11547" s="19" t="s">
        <v>237</v>
      </c>
      <c r="F11547" s="19" t="s">
        <v>238</v>
      </c>
      <c r="G11547" s="19" t="s">
        <v>291</v>
      </c>
      <c r="H11547" s="19" t="n">
        <f aca="false">IF(OR(VLOOKUP(A11547,Personal!$A$6:$F$112,5,FALSE())&lt;&gt;"Sí",N11547="No aplica"),0,'Catàleg GRAE'!D101)</f>
        <v>1</v>
      </c>
      <c r="I11547" s="20"/>
      <c r="J11547" s="20"/>
      <c r="K11547" s="20"/>
      <c r="L11547" s="21"/>
      <c r="M11547" s="21"/>
      <c r="N11547" s="20"/>
      <c r="O11547" s="20"/>
      <c r="P11547" s="19" t="str">
        <f aca="false">IF(I11547="","",I11547-H11547)</f>
        <v/>
      </c>
      <c r="Q11547" s="19" t="str">
        <f aca="true">IF(B11547="","",IF(N11547="No aplica","No aplica",IF(I11547="","Pendent",IF(N11547="Per substituir","Substituir",IF(OR(N11547="No localitzat",N11547="No lliurat"),"Reposar",IF(I11547&lt;H11547,"Reposar",IF(I11547&gt;H11547,"Revisar excedent",IF(AND(G11547="Sí",M11547&lt;&gt;"",M11547&lt;TODAY()),"EPI caducat",IF(AND(G11547="Sí",M11547&lt;&gt;"",M11547&lt;=TODAY()+90),"EPI caduca ≤90 dies",IF(OR(N11547="Deteriorat usable",N11547="Revisió necessària"),"Revisar","OK"))))))))))</f>
      </c>
      <c r="R11547" s="20"/>
    </row>
    <row r="11548" customFormat="false" ht="15" hidden="false" customHeight="false" outlineLevel="0" collapsed="false">
      <c r="A11548" s="19" t="n">
        <v>106</v>
      </c>
      <c r="B11548" s="19" t="n">
        <f aca="false">IFERROR(VLOOKUP(A11548,Personal!$A$6:$F$112,2,FALSE()),"")</f>
        <v>0</v>
      </c>
      <c r="C11548" s="19" t="n">
        <f aca="false">IFERROR(VLOOKUP(A11548,Personal!$A$6:$F$112,3,FALSE()),"")</f>
        <v>0</v>
      </c>
      <c r="D11548" s="19" t="s">
        <v>37</v>
      </c>
      <c r="E11548" s="19" t="s">
        <v>239</v>
      </c>
      <c r="F11548" s="19" t="s">
        <v>240</v>
      </c>
      <c r="G11548" s="19" t="s">
        <v>291</v>
      </c>
      <c r="H11548" s="19" t="n">
        <f aca="false">IF(OR(VLOOKUP(A11548,Personal!$A$6:$F$112,5,FALSE())&lt;&gt;"Sí",N11548="No aplica"),0,'Catàleg GRAE'!D102)</f>
        <v>1</v>
      </c>
      <c r="I11548" s="20"/>
      <c r="J11548" s="20"/>
      <c r="K11548" s="20"/>
      <c r="L11548" s="21"/>
      <c r="M11548" s="21"/>
      <c r="N11548" s="20"/>
      <c r="O11548" s="20"/>
      <c r="P11548" s="19" t="str">
        <f aca="false">IF(I11548="","",I11548-H11548)</f>
        <v/>
      </c>
      <c r="Q11548" s="19" t="str">
        <f aca="true">IF(B11548="","",IF(N11548="No aplica","No aplica",IF(I11548="","Pendent",IF(N11548="Per substituir","Substituir",IF(OR(N11548="No localitzat",N11548="No lliurat"),"Reposar",IF(I11548&lt;H11548,"Reposar",IF(I11548&gt;H11548,"Revisar excedent",IF(AND(G11548="Sí",M11548&lt;&gt;"",M11548&lt;TODAY()),"EPI caducat",IF(AND(G11548="Sí",M11548&lt;&gt;"",M11548&lt;=TODAY()+90),"EPI caduca ≤90 dies",IF(OR(N11548="Deteriorat usable",N11548="Revisió necessària"),"Revisar","OK"))))))))))</f>
      </c>
      <c r="R11548" s="20"/>
    </row>
    <row r="11549" customFormat="false" ht="15" hidden="false" customHeight="false" outlineLevel="0" collapsed="false">
      <c r="A11549" s="19" t="n">
        <v>106</v>
      </c>
      <c r="B11549" s="19" t="n">
        <f aca="false">IFERROR(VLOOKUP(A11549,Personal!$A$6:$F$112,2,FALSE()),"")</f>
        <v>0</v>
      </c>
      <c r="C11549" s="19" t="n">
        <f aca="false">IFERROR(VLOOKUP(A11549,Personal!$A$6:$F$112,3,FALSE()),"")</f>
        <v>0</v>
      </c>
      <c r="D11549" s="19" t="s">
        <v>37</v>
      </c>
      <c r="E11549" s="19" t="s">
        <v>241</v>
      </c>
      <c r="F11549" s="19" t="s">
        <v>242</v>
      </c>
      <c r="G11549" s="19" t="s">
        <v>291</v>
      </c>
      <c r="H11549" s="19" t="n">
        <f aca="false">IF(OR(VLOOKUP(A11549,Personal!$A$6:$F$112,5,FALSE())&lt;&gt;"Sí",N11549="No aplica"),0,'Catàleg GRAE'!D103)</f>
        <v>1</v>
      </c>
      <c r="I11549" s="20"/>
      <c r="J11549" s="20"/>
      <c r="K11549" s="20"/>
      <c r="L11549" s="21"/>
      <c r="M11549" s="21"/>
      <c r="N11549" s="20"/>
      <c r="O11549" s="20"/>
      <c r="P11549" s="19" t="str">
        <f aca="false">IF(I11549="","",I11549-H11549)</f>
        <v/>
      </c>
      <c r="Q11549" s="19" t="str">
        <f aca="true">IF(B11549="","",IF(N11549="No aplica","No aplica",IF(I11549="","Pendent",IF(N11549="Per substituir","Substituir",IF(OR(N11549="No localitzat",N11549="No lliurat"),"Reposar",IF(I11549&lt;H11549,"Reposar",IF(I11549&gt;H11549,"Revisar excedent",IF(AND(G11549="Sí",M11549&lt;&gt;"",M11549&lt;TODAY()),"EPI caducat",IF(AND(G11549="Sí",M11549&lt;&gt;"",M11549&lt;=TODAY()+90),"EPI caduca ≤90 dies",IF(OR(N11549="Deteriorat usable",N11549="Revisió necessària"),"Revisar","OK"))))))))))</f>
      </c>
      <c r="R11549" s="20"/>
    </row>
    <row r="11550" customFormat="false" ht="15" hidden="false" customHeight="false" outlineLevel="0" collapsed="false">
      <c r="A11550" s="19" t="n">
        <v>106</v>
      </c>
      <c r="B11550" s="19" t="n">
        <f aca="false">IFERROR(VLOOKUP(A11550,Personal!$A$6:$F$112,2,FALSE()),"")</f>
        <v>0</v>
      </c>
      <c r="C11550" s="19" t="n">
        <f aca="false">IFERROR(VLOOKUP(A11550,Personal!$A$6:$F$112,3,FALSE()),"")</f>
        <v>0</v>
      </c>
      <c r="D11550" s="19" t="s">
        <v>177</v>
      </c>
      <c r="E11550" s="19" t="s">
        <v>243</v>
      </c>
      <c r="F11550" s="19" t="s">
        <v>244</v>
      </c>
      <c r="G11550" s="19" t="s">
        <v>272</v>
      </c>
      <c r="H11550" s="19" t="n">
        <f aca="false">IF(OR(VLOOKUP(A11550,Personal!$A$6:$F$112,5,FALSE())&lt;&gt;"Sí",N11550="No aplica"),0,'Catàleg GRAE'!D104)</f>
        <v>1</v>
      </c>
      <c r="I11550" s="20"/>
      <c r="J11550" s="20"/>
      <c r="K11550" s="20"/>
      <c r="L11550" s="21"/>
      <c r="M11550" s="21"/>
      <c r="N11550" s="20"/>
      <c r="O11550" s="20"/>
      <c r="P11550" s="19" t="str">
        <f aca="false">IF(I11550="","",I11550-H11550)</f>
        <v/>
      </c>
      <c r="Q11550" s="19" t="str">
        <f aca="true">IF(B11550="","",IF(N11550="No aplica","No aplica",IF(I11550="","Pendent",IF(N11550="Per substituir","Substituir",IF(OR(N11550="No localitzat",N11550="No lliurat"),"Reposar",IF(I11550&lt;H11550,"Reposar",IF(I11550&gt;H11550,"Revisar excedent",IF(AND(G11550="Sí",M11550&lt;&gt;"",M11550&lt;TODAY()),"EPI caducat",IF(AND(G11550="Sí",M11550&lt;&gt;"",M11550&lt;=TODAY()+90),"EPI caduca ≤90 dies",IF(OR(N11550="Deteriorat usable",N11550="Revisió necessària"),"Revisar","OK"))))))))))</f>
      </c>
      <c r="R11550" s="20"/>
    </row>
    <row r="11551" customFormat="false" ht="15" hidden="false" customHeight="false" outlineLevel="0" collapsed="false">
      <c r="A11551" s="19" t="n">
        <v>106</v>
      </c>
      <c r="B11551" s="19" t="n">
        <f aca="false">IFERROR(VLOOKUP(A11551,Personal!$A$6:$F$112,2,FALSE()),"")</f>
        <v>0</v>
      </c>
      <c r="C11551" s="19" t="n">
        <f aca="false">IFERROR(VLOOKUP(A11551,Personal!$A$6:$F$112,3,FALSE()),"")</f>
        <v>0</v>
      </c>
      <c r="D11551" s="19" t="s">
        <v>177</v>
      </c>
      <c r="E11551" s="19" t="s">
        <v>245</v>
      </c>
      <c r="F11551" s="19" t="s">
        <v>246</v>
      </c>
      <c r="G11551" s="19" t="s">
        <v>272</v>
      </c>
      <c r="H11551" s="19" t="n">
        <f aca="false">IF(OR(VLOOKUP(A11551,Personal!$A$6:$F$112,5,FALSE())&lt;&gt;"Sí",N11551="No aplica"),0,'Catàleg GRAE'!D105)</f>
        <v>1</v>
      </c>
      <c r="I11551" s="20"/>
      <c r="J11551" s="20"/>
      <c r="K11551" s="20"/>
      <c r="L11551" s="21"/>
      <c r="M11551" s="21"/>
      <c r="N11551" s="20"/>
      <c r="O11551" s="20"/>
      <c r="P11551" s="19" t="str">
        <f aca="false">IF(I11551="","",I11551-H11551)</f>
        <v/>
      </c>
      <c r="Q11551" s="19" t="str">
        <f aca="true">IF(B11551="","",IF(N11551="No aplica","No aplica",IF(I11551="","Pendent",IF(N11551="Per substituir","Substituir",IF(OR(N11551="No localitzat",N11551="No lliurat"),"Reposar",IF(I11551&lt;H11551,"Reposar",IF(I11551&gt;H11551,"Revisar excedent",IF(AND(G11551="Sí",M11551&lt;&gt;"",M11551&lt;TODAY()),"EPI caducat",IF(AND(G11551="Sí",M11551&lt;&gt;"",M11551&lt;=TODAY()+90),"EPI caduca ≤90 dies",IF(OR(N11551="Deteriorat usable",N11551="Revisió necessària"),"Revisar","OK"))))))))))</f>
      </c>
      <c r="R11551" s="20"/>
    </row>
    <row r="11552" customFormat="false" ht="15" hidden="false" customHeight="false" outlineLevel="0" collapsed="false">
      <c r="A11552" s="19" t="n">
        <v>106</v>
      </c>
      <c r="B11552" s="19" t="n">
        <f aca="false">IFERROR(VLOOKUP(A11552,Personal!$A$6:$F$112,2,FALSE()),"")</f>
        <v>0</v>
      </c>
      <c r="C11552" s="19" t="n">
        <f aca="false">IFERROR(VLOOKUP(A11552,Personal!$A$6:$F$112,3,FALSE()),"")</f>
        <v>0</v>
      </c>
      <c r="D11552" s="19" t="s">
        <v>177</v>
      </c>
      <c r="E11552" s="19" t="s">
        <v>247</v>
      </c>
      <c r="F11552" s="19" t="s">
        <v>248</v>
      </c>
      <c r="G11552" s="19" t="s">
        <v>272</v>
      </c>
      <c r="H11552" s="19" t="n">
        <f aca="false">IF(OR(VLOOKUP(A11552,Personal!$A$6:$F$112,5,FALSE())&lt;&gt;"Sí",N11552="No aplica"),0,'Catàleg GRAE'!D106)</f>
        <v>1</v>
      </c>
      <c r="I11552" s="20"/>
      <c r="J11552" s="20"/>
      <c r="K11552" s="20"/>
      <c r="L11552" s="21"/>
      <c r="M11552" s="21"/>
      <c r="N11552" s="20"/>
      <c r="O11552" s="20"/>
      <c r="P11552" s="19" t="str">
        <f aca="false">IF(I11552="","",I11552-H11552)</f>
        <v/>
      </c>
      <c r="Q11552" s="19" t="str">
        <f aca="true">IF(B11552="","",IF(N11552="No aplica","No aplica",IF(I11552="","Pendent",IF(N11552="Per substituir","Substituir",IF(OR(N11552="No localitzat",N11552="No lliurat"),"Reposar",IF(I11552&lt;H11552,"Reposar",IF(I11552&gt;H11552,"Revisar excedent",IF(AND(G11552="Sí",M11552&lt;&gt;"",M11552&lt;TODAY()),"EPI caducat",IF(AND(G11552="Sí",M11552&lt;&gt;"",M11552&lt;=TODAY()+90),"EPI caduca ≤90 dies",IF(OR(N11552="Deteriorat usable",N11552="Revisió necessària"),"Revisar","OK"))))))))))</f>
      </c>
      <c r="R11552" s="20"/>
    </row>
    <row r="11553" customFormat="false" ht="15" hidden="false" customHeight="false" outlineLevel="0" collapsed="false">
      <c r="A11553" s="19" t="n">
        <v>106</v>
      </c>
      <c r="B11553" s="19" t="n">
        <f aca="false">IFERROR(VLOOKUP(A11553,Personal!$A$6:$F$112,2,FALSE()),"")</f>
        <v>0</v>
      </c>
      <c r="C11553" s="19" t="n">
        <f aca="false">IFERROR(VLOOKUP(A11553,Personal!$A$6:$F$112,3,FALSE()),"")</f>
        <v>0</v>
      </c>
      <c r="D11553" s="19" t="s">
        <v>177</v>
      </c>
      <c r="E11553" s="19" t="s">
        <v>249</v>
      </c>
      <c r="F11553" s="19" t="s">
        <v>250</v>
      </c>
      <c r="G11553" s="19" t="s">
        <v>272</v>
      </c>
      <c r="H11553" s="19" t="n">
        <f aca="false">IF(OR(VLOOKUP(A11553,Personal!$A$6:$F$112,5,FALSE())&lt;&gt;"Sí",N11553="No aplica"),0,'Catàleg GRAE'!D107)</f>
        <v>1</v>
      </c>
      <c r="I11553" s="20"/>
      <c r="J11553" s="20"/>
      <c r="K11553" s="20"/>
      <c r="L11553" s="21"/>
      <c r="M11553" s="21"/>
      <c r="N11553" s="20"/>
      <c r="O11553" s="20"/>
      <c r="P11553" s="19" t="str">
        <f aca="false">IF(I11553="","",I11553-H11553)</f>
        <v/>
      </c>
      <c r="Q11553" s="19" t="str">
        <f aca="true">IF(B11553="","",IF(N11553="No aplica","No aplica",IF(I11553="","Pendent",IF(N11553="Per substituir","Substituir",IF(OR(N11553="No localitzat",N11553="No lliurat"),"Reposar",IF(I11553&lt;H11553,"Reposar",IF(I11553&gt;H11553,"Revisar excedent",IF(AND(G11553="Sí",M11553&lt;&gt;"",M11553&lt;TODAY()),"EPI caducat",IF(AND(G11553="Sí",M11553&lt;&gt;"",M11553&lt;=TODAY()+90),"EPI caduca ≤90 dies",IF(OR(N11553="Deteriorat usable",N11553="Revisió necessària"),"Revisar","OK"))))))))))</f>
      </c>
      <c r="R11553" s="20"/>
    </row>
    <row r="11554" customFormat="false" ht="15" hidden="false" customHeight="false" outlineLevel="0" collapsed="false">
      <c r="A11554" s="19" t="n">
        <v>106</v>
      </c>
      <c r="B11554" s="19" t="n">
        <f aca="false">IFERROR(VLOOKUP(A11554,Personal!$A$6:$F$112,2,FALSE()),"")</f>
        <v>0</v>
      </c>
      <c r="C11554" s="19" t="n">
        <f aca="false">IFERROR(VLOOKUP(A11554,Personal!$A$6:$F$112,3,FALSE()),"")</f>
        <v>0</v>
      </c>
      <c r="D11554" s="19" t="s">
        <v>177</v>
      </c>
      <c r="E11554" s="19" t="s">
        <v>251</v>
      </c>
      <c r="F11554" s="19" t="s">
        <v>252</v>
      </c>
      <c r="G11554" s="19" t="s">
        <v>272</v>
      </c>
      <c r="H11554" s="19" t="n">
        <f aca="false">IF(OR(VLOOKUP(A11554,Personal!$A$6:$F$112,5,FALSE())&lt;&gt;"Sí",N11554="No aplica"),0,'Catàleg GRAE'!D108)</f>
        <v>1</v>
      </c>
      <c r="I11554" s="20"/>
      <c r="J11554" s="20"/>
      <c r="K11554" s="20"/>
      <c r="L11554" s="21"/>
      <c r="M11554" s="21"/>
      <c r="N11554" s="20"/>
      <c r="O11554" s="20"/>
      <c r="P11554" s="19" t="str">
        <f aca="false">IF(I11554="","",I11554-H11554)</f>
        <v/>
      </c>
      <c r="Q11554" s="19" t="str">
        <f aca="true">IF(B11554="","",IF(N11554="No aplica","No aplica",IF(I11554="","Pendent",IF(N11554="Per substituir","Substituir",IF(OR(N11554="No localitzat",N11554="No lliurat"),"Reposar",IF(I11554&lt;H11554,"Reposar",IF(I11554&gt;H11554,"Revisar excedent",IF(AND(G11554="Sí",M11554&lt;&gt;"",M11554&lt;TODAY()),"EPI caducat",IF(AND(G11554="Sí",M11554&lt;&gt;"",M11554&lt;=TODAY()+90),"EPI caduca ≤90 dies",IF(OR(N11554="Deteriorat usable",N11554="Revisió necessària"),"Revisar","OK"))))))))))</f>
      </c>
      <c r="R11554" s="20"/>
    </row>
    <row r="11555" customFormat="false" ht="15" hidden="false" customHeight="false" outlineLevel="0" collapsed="false">
      <c r="A11555" s="19" t="n">
        <v>106</v>
      </c>
      <c r="B11555" s="19" t="n">
        <f aca="false">IFERROR(VLOOKUP(A11555,Personal!$A$6:$F$112,2,FALSE()),"")</f>
        <v>0</v>
      </c>
      <c r="C11555" s="19" t="n">
        <f aca="false">IFERROR(VLOOKUP(A11555,Personal!$A$6:$F$112,3,FALSE()),"")</f>
        <v>0</v>
      </c>
      <c r="D11555" s="19" t="s">
        <v>125</v>
      </c>
      <c r="E11555" s="19" t="s">
        <v>253</v>
      </c>
      <c r="F11555" s="19" t="s">
        <v>254</v>
      </c>
      <c r="G11555" s="19" t="s">
        <v>272</v>
      </c>
      <c r="H11555" s="19" t="n">
        <f aca="false">IF(OR(VLOOKUP(A11555,Personal!$A$6:$F$112,5,FALSE())&lt;&gt;"Sí",N11555="No aplica"),0,'Catàleg GRAE'!D109)</f>
        <v>1</v>
      </c>
      <c r="I11555" s="20"/>
      <c r="J11555" s="20"/>
      <c r="K11555" s="20"/>
      <c r="L11555" s="21"/>
      <c r="M11555" s="21"/>
      <c r="N11555" s="20"/>
      <c r="O11555" s="20"/>
      <c r="P11555" s="19" t="str">
        <f aca="false">IF(I11555="","",I11555-H11555)</f>
        <v/>
      </c>
      <c r="Q11555" s="19" t="str">
        <f aca="true">IF(B11555="","",IF(N11555="No aplica","No aplica",IF(I11555="","Pendent",IF(N11555="Per substituir","Substituir",IF(OR(N11555="No localitzat",N11555="No lliurat"),"Reposar",IF(I11555&lt;H11555,"Reposar",IF(I11555&gt;H11555,"Revisar excedent",IF(AND(G11555="Sí",M11555&lt;&gt;"",M11555&lt;TODAY()),"EPI caducat",IF(AND(G11555="Sí",M11555&lt;&gt;"",M11555&lt;=TODAY()+90),"EPI caduca ≤90 dies",IF(OR(N11555="Deteriorat usable",N11555="Revisió necessària"),"Revisar","OK"))))))))))</f>
      </c>
      <c r="R11555" s="20"/>
    </row>
    <row r="11556" customFormat="false" ht="15" hidden="false" customHeight="false" outlineLevel="0" collapsed="false">
      <c r="A11556" s="19" t="n">
        <v>106</v>
      </c>
      <c r="B11556" s="19" t="n">
        <f aca="false">IFERROR(VLOOKUP(A11556,Personal!$A$6:$F$112,2,FALSE()),"")</f>
        <v>0</v>
      </c>
      <c r="C11556" s="19" t="n">
        <f aca="false">IFERROR(VLOOKUP(A11556,Personal!$A$6:$F$112,3,FALSE()),"")</f>
        <v>0</v>
      </c>
      <c r="D11556" s="19" t="s">
        <v>177</v>
      </c>
      <c r="E11556" s="19" t="s">
        <v>255</v>
      </c>
      <c r="F11556" s="19" t="s">
        <v>256</v>
      </c>
      <c r="G11556" s="19" t="s">
        <v>272</v>
      </c>
      <c r="H11556" s="19" t="n">
        <f aca="false">IF(OR(VLOOKUP(A11556,Personal!$A$6:$F$112,5,FALSE())&lt;&gt;"Sí",N11556="No aplica"),0,'Catàleg GRAE'!D110)</f>
        <v>1</v>
      </c>
      <c r="I11556" s="20"/>
      <c r="J11556" s="20"/>
      <c r="K11556" s="20"/>
      <c r="L11556" s="21"/>
      <c r="M11556" s="21"/>
      <c r="N11556" s="20"/>
      <c r="O11556" s="20"/>
      <c r="P11556" s="19" t="str">
        <f aca="false">IF(I11556="","",I11556-H11556)</f>
        <v/>
      </c>
      <c r="Q11556" s="19" t="str">
        <f aca="true">IF(B11556="","",IF(N11556="No aplica","No aplica",IF(I11556="","Pendent",IF(N11556="Per substituir","Substituir",IF(OR(N11556="No localitzat",N11556="No lliurat"),"Reposar",IF(I11556&lt;H11556,"Reposar",IF(I11556&gt;H11556,"Revisar excedent",IF(AND(G11556="Sí",M11556&lt;&gt;"",M11556&lt;TODAY()),"EPI caducat",IF(AND(G11556="Sí",M11556&lt;&gt;"",M11556&lt;=TODAY()+90),"EPI caduca ≤90 dies",IF(OR(N11556="Deteriorat usable",N11556="Revisió necessària"),"Revisar","OK"))))))))))</f>
      </c>
      <c r="R11556" s="20"/>
    </row>
    <row r="11557" customFormat="false" ht="15" hidden="false" customHeight="false" outlineLevel="0" collapsed="false">
      <c r="A11557" s="19" t="n">
        <v>106</v>
      </c>
      <c r="B11557" s="19" t="n">
        <f aca="false">IFERROR(VLOOKUP(A11557,Personal!$A$6:$F$112,2,FALSE()),"")</f>
        <v>0</v>
      </c>
      <c r="C11557" s="19" t="n">
        <f aca="false">IFERROR(VLOOKUP(A11557,Personal!$A$6:$F$112,3,FALSE()),"")</f>
        <v>0</v>
      </c>
      <c r="D11557" s="19" t="s">
        <v>142</v>
      </c>
      <c r="E11557" s="19" t="s">
        <v>257</v>
      </c>
      <c r="F11557" s="19" t="s">
        <v>258</v>
      </c>
      <c r="G11557" s="19" t="s">
        <v>291</v>
      </c>
      <c r="H11557" s="19" t="n">
        <f aca="false">IF(OR(VLOOKUP(A11557,Personal!$A$6:$F$112,5,FALSE())&lt;&gt;"Sí",N11557="No aplica"),0,'Catàleg GRAE'!D111)</f>
        <v>1</v>
      </c>
      <c r="I11557" s="20"/>
      <c r="J11557" s="20"/>
      <c r="K11557" s="20"/>
      <c r="L11557" s="21"/>
      <c r="M11557" s="21"/>
      <c r="N11557" s="20"/>
      <c r="O11557" s="20"/>
      <c r="P11557" s="19" t="str">
        <f aca="false">IF(I11557="","",I11557-H11557)</f>
        <v/>
      </c>
      <c r="Q11557" s="19" t="str">
        <f aca="true">IF(B11557="","",IF(N11557="No aplica","No aplica",IF(I11557="","Pendent",IF(N11557="Per substituir","Substituir",IF(OR(N11557="No localitzat",N11557="No lliurat"),"Reposar",IF(I11557&lt;H11557,"Reposar",IF(I11557&gt;H11557,"Revisar excedent",IF(AND(G11557="Sí",M11557&lt;&gt;"",M11557&lt;TODAY()),"EPI caducat",IF(AND(G11557="Sí",M11557&lt;&gt;"",M11557&lt;=TODAY()+90),"EPI caduca ≤90 dies",IF(OR(N11557="Deteriorat usable",N11557="Revisió necessària"),"Revisar","OK"))))))))))</f>
      </c>
      <c r="R11557" s="20"/>
    </row>
    <row r="11558" customFormat="false" ht="15" hidden="false" customHeight="false" outlineLevel="0" collapsed="false">
      <c r="A11558" s="19" t="n">
        <v>106</v>
      </c>
      <c r="B11558" s="19" t="n">
        <f aca="false">IFERROR(VLOOKUP(A11558,Personal!$A$6:$F$112,2,FALSE()),"")</f>
        <v>0</v>
      </c>
      <c r="C11558" s="19" t="n">
        <f aca="false">IFERROR(VLOOKUP(A11558,Personal!$A$6:$F$112,3,FALSE()),"")</f>
        <v>0</v>
      </c>
      <c r="D11558" s="19" t="s">
        <v>112</v>
      </c>
      <c r="E11558" s="19" t="s">
        <v>259</v>
      </c>
      <c r="F11558" s="19" t="s">
        <v>260</v>
      </c>
      <c r="G11558" s="19" t="s">
        <v>291</v>
      </c>
      <c r="H11558" s="19" t="n">
        <f aca="false">IF(OR(VLOOKUP(A11558,Personal!$A$6:$F$112,5,FALSE())&lt;&gt;"Sí",N11558="No aplica"),0,'Catàleg GRAE'!D112)</f>
        <v>1</v>
      </c>
      <c r="I11558" s="20"/>
      <c r="J11558" s="20"/>
      <c r="K11558" s="20"/>
      <c r="L11558" s="21"/>
      <c r="M11558" s="21"/>
      <c r="N11558" s="20"/>
      <c r="O11558" s="20"/>
      <c r="P11558" s="19" t="str">
        <f aca="false">IF(I11558="","",I11558-H11558)</f>
        <v/>
      </c>
      <c r="Q11558" s="19" t="str">
        <f aca="true">IF(B11558="","",IF(N11558="No aplica","No aplica",IF(I11558="","Pendent",IF(N11558="Per substituir","Substituir",IF(OR(N11558="No localitzat",N11558="No lliurat"),"Reposar",IF(I11558&lt;H11558,"Reposar",IF(I11558&gt;H11558,"Revisar excedent",IF(AND(G11558="Sí",M11558&lt;&gt;"",M11558&lt;TODAY()),"EPI caducat",IF(AND(G11558="Sí",M11558&lt;&gt;"",M11558&lt;=TODAY()+90),"EPI caduca ≤90 dies",IF(OR(N11558="Deteriorat usable",N11558="Revisió necessària"),"Revisar","OK"))))))))))</f>
      </c>
      <c r="R11558" s="20"/>
    </row>
    <row r="11559" customFormat="false" ht="15" hidden="false" customHeight="false" outlineLevel="0" collapsed="false">
      <c r="A11559" s="19" t="n">
        <v>106</v>
      </c>
      <c r="B11559" s="19" t="n">
        <f aca="false">IFERROR(VLOOKUP(A11559,Personal!$A$6:$F$112,2,FALSE()),"")</f>
        <v>0</v>
      </c>
      <c r="C11559" s="19" t="n">
        <f aca="false">IFERROR(VLOOKUP(A11559,Personal!$A$6:$F$112,3,FALSE()),"")</f>
        <v>0</v>
      </c>
      <c r="D11559" s="19" t="s">
        <v>261</v>
      </c>
      <c r="E11559" s="19" t="s">
        <v>262</v>
      </c>
      <c r="F11559" s="19" t="s">
        <v>263</v>
      </c>
      <c r="G11559" s="19" t="s">
        <v>291</v>
      </c>
      <c r="H11559" s="19" t="n">
        <f aca="false">IF(OR(VLOOKUP(A11559,Personal!$A$6:$F$112,5,FALSE())&lt;&gt;"Sí",N11559="No aplica"),0,'Catàleg GRAE'!D113)</f>
        <v>1</v>
      </c>
      <c r="I11559" s="20"/>
      <c r="J11559" s="20"/>
      <c r="K11559" s="20"/>
      <c r="L11559" s="21"/>
      <c r="M11559" s="21"/>
      <c r="N11559" s="20"/>
      <c r="O11559" s="20"/>
      <c r="P11559" s="19" t="str">
        <f aca="false">IF(I11559="","",I11559-H11559)</f>
        <v/>
      </c>
      <c r="Q11559" s="19" t="str">
        <f aca="true">IF(B11559="","",IF(N11559="No aplica","No aplica",IF(I11559="","Pendent",IF(N11559="Per substituir","Substituir",IF(OR(N11559="No localitzat",N11559="No lliurat"),"Reposar",IF(I11559&lt;H11559,"Reposar",IF(I11559&gt;H11559,"Revisar excedent",IF(AND(G11559="Sí",M11559&lt;&gt;"",M11559&lt;TODAY()),"EPI caducat",IF(AND(G11559="Sí",M11559&lt;&gt;"",M11559&lt;=TODAY()+90),"EPI caduca ≤90 dies",IF(OR(N11559="Deteriorat usable",N11559="Revisió necessària"),"Revisar","OK"))))))))))</f>
      </c>
      <c r="R11559" s="20"/>
    </row>
    <row r="11560" customFormat="false" ht="15" hidden="false" customHeight="false" outlineLevel="0" collapsed="false">
      <c r="A11560" s="19" t="n">
        <v>107</v>
      </c>
      <c r="B11560" s="19" t="n">
        <f aca="false">IFERROR(VLOOKUP(A11560,Personal!$A$6:$F$112,2,FALSE()),"")</f>
        <v>0</v>
      </c>
      <c r="C11560" s="19" t="n">
        <f aca="false">IFERROR(VLOOKUP(A11560,Personal!$A$6:$F$112,3,FALSE()),"")</f>
        <v>0</v>
      </c>
      <c r="D11560" s="19" t="s">
        <v>26</v>
      </c>
      <c r="E11560" s="19" t="s">
        <v>27</v>
      </c>
      <c r="F11560" s="19" t="s">
        <v>28</v>
      </c>
      <c r="G11560" s="19" t="s">
        <v>291</v>
      </c>
      <c r="H11560" s="19" t="n">
        <f aca="false">IF(OR(VLOOKUP(A11560,Personal!$A$6:$F$112,5,FALSE())&lt;&gt;"Sí",N11560="No aplica"),0,'Catàleg GRAE'!D5)</f>
        <v>1</v>
      </c>
      <c r="I11560" s="20"/>
      <c r="J11560" s="20"/>
      <c r="K11560" s="20"/>
      <c r="L11560" s="21"/>
      <c r="M11560" s="21"/>
      <c r="N11560" s="20"/>
      <c r="O11560" s="20"/>
      <c r="P11560" s="19" t="str">
        <f aca="false">IF(I11560="","",I11560-H11560)</f>
        <v/>
      </c>
      <c r="Q11560" s="19" t="str">
        <f aca="true">IF(B11560="","",IF(N11560="No aplica","No aplica",IF(I11560="","Pendent",IF(N11560="Per substituir","Substituir",IF(OR(N11560="No localitzat",N11560="No lliurat"),"Reposar",IF(I11560&lt;H11560,"Reposar",IF(I11560&gt;H11560,"Revisar excedent",IF(AND(G11560="Sí",M11560&lt;&gt;"",M11560&lt;TODAY()),"EPI caducat",IF(AND(G11560="Sí",M11560&lt;&gt;"",M11560&lt;=TODAY()+90),"EPI caduca ≤90 dies",IF(OR(N11560="Deteriorat usable",N11560="Revisió necessària"),"Revisar","OK"))))))))))</f>
      </c>
      <c r="R11560" s="20"/>
    </row>
    <row r="11561" customFormat="false" ht="15" hidden="false" customHeight="false" outlineLevel="0" collapsed="false">
      <c r="A11561" s="19" t="n">
        <v>107</v>
      </c>
      <c r="B11561" s="19" t="n">
        <f aca="false">IFERROR(VLOOKUP(A11561,Personal!$A$6:$F$112,2,FALSE()),"")</f>
        <v>0</v>
      </c>
      <c r="C11561" s="19" t="n">
        <f aca="false">IFERROR(VLOOKUP(A11561,Personal!$A$6:$F$112,3,FALSE()),"")</f>
        <v>0</v>
      </c>
      <c r="D11561" s="19" t="s">
        <v>26</v>
      </c>
      <c r="E11561" s="19" t="s">
        <v>27</v>
      </c>
      <c r="F11561" s="19" t="s">
        <v>30</v>
      </c>
      <c r="G11561" s="19" t="s">
        <v>291</v>
      </c>
      <c r="H11561" s="19" t="n">
        <f aca="false">IF(OR(VLOOKUP(A11561,Personal!$A$6:$F$112,5,FALSE())&lt;&gt;"Sí",N11561="No aplica"),0,'Catàleg GRAE'!D6)</f>
        <v>1</v>
      </c>
      <c r="I11561" s="20"/>
      <c r="J11561" s="20"/>
      <c r="K11561" s="20"/>
      <c r="L11561" s="21"/>
      <c r="M11561" s="21"/>
      <c r="N11561" s="20"/>
      <c r="O11561" s="20"/>
      <c r="P11561" s="19" t="str">
        <f aca="false">IF(I11561="","",I11561-H11561)</f>
        <v/>
      </c>
      <c r="Q11561" s="19" t="str">
        <f aca="true">IF(B11561="","",IF(N11561="No aplica","No aplica",IF(I11561="","Pendent",IF(N11561="Per substituir","Substituir",IF(OR(N11561="No localitzat",N11561="No lliurat"),"Reposar",IF(I11561&lt;H11561,"Reposar",IF(I11561&gt;H11561,"Revisar excedent",IF(AND(G11561="Sí",M11561&lt;&gt;"",M11561&lt;TODAY()),"EPI caducat",IF(AND(G11561="Sí",M11561&lt;&gt;"",M11561&lt;=TODAY()+90),"EPI caduca ≤90 dies",IF(OR(N11561="Deteriorat usable",N11561="Revisió necessària"),"Revisar","OK"))))))))))</f>
      </c>
      <c r="R11561" s="20"/>
    </row>
    <row r="11562" customFormat="false" ht="15" hidden="false" customHeight="false" outlineLevel="0" collapsed="false">
      <c r="A11562" s="19" t="n">
        <v>107</v>
      </c>
      <c r="B11562" s="19" t="n">
        <f aca="false">IFERROR(VLOOKUP(A11562,Personal!$A$6:$F$112,2,FALSE()),"")</f>
        <v>0</v>
      </c>
      <c r="C11562" s="19" t="n">
        <f aca="false">IFERROR(VLOOKUP(A11562,Personal!$A$6:$F$112,3,FALSE()),"")</f>
        <v>0</v>
      </c>
      <c r="D11562" s="19" t="s">
        <v>26</v>
      </c>
      <c r="E11562" s="19" t="s">
        <v>31</v>
      </c>
      <c r="F11562" s="19" t="s">
        <v>32</v>
      </c>
      <c r="G11562" s="19" t="s">
        <v>272</v>
      </c>
      <c r="H11562" s="19" t="n">
        <f aca="false">IF(OR(VLOOKUP(A11562,Personal!$A$6:$F$112,5,FALSE())&lt;&gt;"Sí",N11562="No aplica"),0,'Catàleg GRAE'!D7)</f>
        <v>1</v>
      </c>
      <c r="I11562" s="20"/>
      <c r="J11562" s="20"/>
      <c r="K11562" s="20"/>
      <c r="L11562" s="21"/>
      <c r="M11562" s="21"/>
      <c r="N11562" s="20"/>
      <c r="O11562" s="20"/>
      <c r="P11562" s="19" t="str">
        <f aca="false">IF(I11562="","",I11562-H11562)</f>
        <v/>
      </c>
      <c r="Q11562" s="19" t="str">
        <f aca="true">IF(B11562="","",IF(N11562="No aplica","No aplica",IF(I11562="","Pendent",IF(N11562="Per substituir","Substituir",IF(OR(N11562="No localitzat",N11562="No lliurat"),"Reposar",IF(I11562&lt;H11562,"Reposar",IF(I11562&gt;H11562,"Revisar excedent",IF(AND(G11562="Sí",M11562&lt;&gt;"",M11562&lt;TODAY()),"EPI caducat",IF(AND(G11562="Sí",M11562&lt;&gt;"",M11562&lt;=TODAY()+90),"EPI caduca ≤90 dies",IF(OR(N11562="Deteriorat usable",N11562="Revisió necessària"),"Revisar","OK"))))))))))</f>
      </c>
      <c r="R11562" s="20"/>
    </row>
    <row r="11563" customFormat="false" ht="15" hidden="false" customHeight="false" outlineLevel="0" collapsed="false">
      <c r="A11563" s="19" t="n">
        <v>107</v>
      </c>
      <c r="B11563" s="19" t="n">
        <f aca="false">IFERROR(VLOOKUP(A11563,Personal!$A$6:$F$112,2,FALSE()),"")</f>
        <v>0</v>
      </c>
      <c r="C11563" s="19" t="n">
        <f aca="false">IFERROR(VLOOKUP(A11563,Personal!$A$6:$F$112,3,FALSE()),"")</f>
        <v>0</v>
      </c>
      <c r="D11563" s="19" t="s">
        <v>26</v>
      </c>
      <c r="E11563" s="19" t="s">
        <v>33</v>
      </c>
      <c r="F11563" s="19" t="s">
        <v>34</v>
      </c>
      <c r="G11563" s="19" t="s">
        <v>291</v>
      </c>
      <c r="H11563" s="19" t="n">
        <f aca="false">IF(OR(VLOOKUP(A11563,Personal!$A$6:$F$112,5,FALSE())&lt;&gt;"Sí",N11563="No aplica"),0,'Catàleg GRAE'!D8)</f>
        <v>2</v>
      </c>
      <c r="I11563" s="20"/>
      <c r="J11563" s="20"/>
      <c r="K11563" s="20"/>
      <c r="L11563" s="21"/>
      <c r="M11563" s="21"/>
      <c r="N11563" s="20"/>
      <c r="O11563" s="20"/>
      <c r="P11563" s="19" t="str">
        <f aca="false">IF(I11563="","",I11563-H11563)</f>
        <v/>
      </c>
      <c r="Q11563" s="19" t="str">
        <f aca="true">IF(B11563="","",IF(N11563="No aplica","No aplica",IF(I11563="","Pendent",IF(N11563="Per substituir","Substituir",IF(OR(N11563="No localitzat",N11563="No lliurat"),"Reposar",IF(I11563&lt;H11563,"Reposar",IF(I11563&gt;H11563,"Revisar excedent",IF(AND(G11563="Sí",M11563&lt;&gt;"",M11563&lt;TODAY()),"EPI caducat",IF(AND(G11563="Sí",M11563&lt;&gt;"",M11563&lt;=TODAY()+90),"EPI caduca ≤90 dies",IF(OR(N11563="Deteriorat usable",N11563="Revisió necessària"),"Revisar","OK"))))))))))</f>
      </c>
      <c r="R11563" s="20"/>
    </row>
    <row r="11564" customFormat="false" ht="15" hidden="false" customHeight="false" outlineLevel="0" collapsed="false">
      <c r="A11564" s="19" t="n">
        <v>107</v>
      </c>
      <c r="B11564" s="19" t="n">
        <f aca="false">IFERROR(VLOOKUP(A11564,Personal!$A$6:$F$112,2,FALSE()),"")</f>
        <v>0</v>
      </c>
      <c r="C11564" s="19" t="n">
        <f aca="false">IFERROR(VLOOKUP(A11564,Personal!$A$6:$F$112,3,FALSE()),"")</f>
        <v>0</v>
      </c>
      <c r="D11564" s="19" t="s">
        <v>26</v>
      </c>
      <c r="E11564" s="19" t="s">
        <v>35</v>
      </c>
      <c r="F11564" s="19" t="s">
        <v>36</v>
      </c>
      <c r="G11564" s="19" t="s">
        <v>291</v>
      </c>
      <c r="H11564" s="19" t="n">
        <f aca="false">IF(OR(VLOOKUP(A11564,Personal!$A$6:$F$112,5,FALSE())&lt;&gt;"Sí",N11564="No aplica"),0,'Catàleg GRAE'!D9)</f>
        <v>1</v>
      </c>
      <c r="I11564" s="20"/>
      <c r="J11564" s="20"/>
      <c r="K11564" s="20"/>
      <c r="L11564" s="21"/>
      <c r="M11564" s="21"/>
      <c r="N11564" s="20"/>
      <c r="O11564" s="20"/>
      <c r="P11564" s="19" t="str">
        <f aca="false">IF(I11564="","",I11564-H11564)</f>
        <v/>
      </c>
      <c r="Q11564" s="19" t="str">
        <f aca="true">IF(B11564="","",IF(N11564="No aplica","No aplica",IF(I11564="","Pendent",IF(N11564="Per substituir","Substituir",IF(OR(N11564="No localitzat",N11564="No lliurat"),"Reposar",IF(I11564&lt;H11564,"Reposar",IF(I11564&gt;H11564,"Revisar excedent",IF(AND(G11564="Sí",M11564&lt;&gt;"",M11564&lt;TODAY()),"EPI caducat",IF(AND(G11564="Sí",M11564&lt;&gt;"",M11564&lt;=TODAY()+90),"EPI caduca ≤90 dies",IF(OR(N11564="Deteriorat usable",N11564="Revisió necessària"),"Revisar","OK"))))))))))</f>
      </c>
      <c r="R11564" s="20"/>
    </row>
    <row r="11565" customFormat="false" ht="15" hidden="false" customHeight="false" outlineLevel="0" collapsed="false">
      <c r="A11565" s="19" t="n">
        <v>107</v>
      </c>
      <c r="B11565" s="19" t="n">
        <f aca="false">IFERROR(VLOOKUP(A11565,Personal!$A$6:$F$112,2,FALSE()),"")</f>
        <v>0</v>
      </c>
      <c r="C11565" s="19" t="n">
        <f aca="false">IFERROR(VLOOKUP(A11565,Personal!$A$6:$F$112,3,FALSE()),"")</f>
        <v>0</v>
      </c>
      <c r="D11565" s="19" t="s">
        <v>37</v>
      </c>
      <c r="E11565" s="19" t="s">
        <v>38</v>
      </c>
      <c r="F11565" s="19" t="s">
        <v>39</v>
      </c>
      <c r="G11565" s="19" t="s">
        <v>291</v>
      </c>
      <c r="H11565" s="19" t="n">
        <f aca="false">IF(OR(VLOOKUP(A11565,Personal!$A$6:$F$112,5,FALSE())&lt;&gt;"Sí",N11565="No aplica"),0,'Catàleg GRAE'!D10)</f>
        <v>1</v>
      </c>
      <c r="I11565" s="20"/>
      <c r="J11565" s="20"/>
      <c r="K11565" s="20"/>
      <c r="L11565" s="21"/>
      <c r="M11565" s="21"/>
      <c r="N11565" s="20"/>
      <c r="O11565" s="20"/>
      <c r="P11565" s="19" t="str">
        <f aca="false">IF(I11565="","",I11565-H11565)</f>
        <v/>
      </c>
      <c r="Q11565" s="19" t="str">
        <f aca="true">IF(B11565="","",IF(N11565="No aplica","No aplica",IF(I11565="","Pendent",IF(N11565="Per substituir","Substituir",IF(OR(N11565="No localitzat",N11565="No lliurat"),"Reposar",IF(I11565&lt;H11565,"Reposar",IF(I11565&gt;H11565,"Revisar excedent",IF(AND(G11565="Sí",M11565&lt;&gt;"",M11565&lt;TODAY()),"EPI caducat",IF(AND(G11565="Sí",M11565&lt;&gt;"",M11565&lt;=TODAY()+90),"EPI caduca ≤90 dies",IF(OR(N11565="Deteriorat usable",N11565="Revisió necessària"),"Revisar","OK"))))))))))</f>
      </c>
      <c r="R11565" s="20"/>
    </row>
    <row r="11566" customFormat="false" ht="15" hidden="false" customHeight="false" outlineLevel="0" collapsed="false">
      <c r="A11566" s="19" t="n">
        <v>107</v>
      </c>
      <c r="B11566" s="19" t="n">
        <f aca="false">IFERROR(VLOOKUP(A11566,Personal!$A$6:$F$112,2,FALSE()),"")</f>
        <v>0</v>
      </c>
      <c r="C11566" s="19" t="n">
        <f aca="false">IFERROR(VLOOKUP(A11566,Personal!$A$6:$F$112,3,FALSE()),"")</f>
        <v>0</v>
      </c>
      <c r="D11566" s="19" t="s">
        <v>40</v>
      </c>
      <c r="E11566" s="19" t="s">
        <v>41</v>
      </c>
      <c r="F11566" s="19" t="s">
        <v>42</v>
      </c>
      <c r="G11566" s="19" t="s">
        <v>272</v>
      </c>
      <c r="H11566" s="19" t="n">
        <f aca="false">IF(OR(VLOOKUP(A11566,Personal!$A$6:$F$112,5,FALSE())&lt;&gt;"Sí",N11566="No aplica"),0,'Catàleg GRAE'!D11)</f>
        <v>1</v>
      </c>
      <c r="I11566" s="20"/>
      <c r="J11566" s="20"/>
      <c r="K11566" s="20"/>
      <c r="L11566" s="21"/>
      <c r="M11566" s="21"/>
      <c r="N11566" s="20"/>
      <c r="O11566" s="20"/>
      <c r="P11566" s="19" t="str">
        <f aca="false">IF(I11566="","",I11566-H11566)</f>
        <v/>
      </c>
      <c r="Q11566" s="19" t="str">
        <f aca="true">IF(B11566="","",IF(N11566="No aplica","No aplica",IF(I11566="","Pendent",IF(N11566="Per substituir","Substituir",IF(OR(N11566="No localitzat",N11566="No lliurat"),"Reposar",IF(I11566&lt;H11566,"Reposar",IF(I11566&gt;H11566,"Revisar excedent",IF(AND(G11566="Sí",M11566&lt;&gt;"",M11566&lt;TODAY()),"EPI caducat",IF(AND(G11566="Sí",M11566&lt;&gt;"",M11566&lt;=TODAY()+90),"EPI caduca ≤90 dies",IF(OR(N11566="Deteriorat usable",N11566="Revisió necessària"),"Revisar","OK"))))))))))</f>
      </c>
      <c r="R11566" s="20"/>
    </row>
    <row r="11567" customFormat="false" ht="15" hidden="false" customHeight="false" outlineLevel="0" collapsed="false">
      <c r="A11567" s="19" t="n">
        <v>107</v>
      </c>
      <c r="B11567" s="19" t="n">
        <f aca="false">IFERROR(VLOOKUP(A11567,Personal!$A$6:$F$112,2,FALSE()),"")</f>
        <v>0</v>
      </c>
      <c r="C11567" s="19" t="n">
        <f aca="false">IFERROR(VLOOKUP(A11567,Personal!$A$6:$F$112,3,FALSE()),"")</f>
        <v>0</v>
      </c>
      <c r="D11567" s="19" t="s">
        <v>40</v>
      </c>
      <c r="E11567" s="19" t="s">
        <v>43</v>
      </c>
      <c r="F11567" s="19" t="s">
        <v>44</v>
      </c>
      <c r="G11567" s="19" t="s">
        <v>272</v>
      </c>
      <c r="H11567" s="19" t="n">
        <f aca="false">IF(OR(VLOOKUP(A11567,Personal!$A$6:$F$112,5,FALSE())&lt;&gt;"Sí",N11567="No aplica"),0,'Catàleg GRAE'!D12)</f>
        <v>1</v>
      </c>
      <c r="I11567" s="20"/>
      <c r="J11567" s="20"/>
      <c r="K11567" s="20"/>
      <c r="L11567" s="21"/>
      <c r="M11567" s="21"/>
      <c r="N11567" s="20"/>
      <c r="O11567" s="20"/>
      <c r="P11567" s="19" t="str">
        <f aca="false">IF(I11567="","",I11567-H11567)</f>
        <v/>
      </c>
      <c r="Q11567" s="19" t="str">
        <f aca="true">IF(B11567="","",IF(N11567="No aplica","No aplica",IF(I11567="","Pendent",IF(N11567="Per substituir","Substituir",IF(OR(N11567="No localitzat",N11567="No lliurat"),"Reposar",IF(I11567&lt;H11567,"Reposar",IF(I11567&gt;H11567,"Revisar excedent",IF(AND(G11567="Sí",M11567&lt;&gt;"",M11567&lt;TODAY()),"EPI caducat",IF(AND(G11567="Sí",M11567&lt;&gt;"",M11567&lt;=TODAY()+90),"EPI caduca ≤90 dies",IF(OR(N11567="Deteriorat usable",N11567="Revisió necessària"),"Revisar","OK"))))))))))</f>
      </c>
      <c r="R11567" s="20"/>
    </row>
    <row r="11568" customFormat="false" ht="15" hidden="false" customHeight="false" outlineLevel="0" collapsed="false">
      <c r="A11568" s="19" t="n">
        <v>107</v>
      </c>
      <c r="B11568" s="19" t="n">
        <f aca="false">IFERROR(VLOOKUP(A11568,Personal!$A$6:$F$112,2,FALSE()),"")</f>
        <v>0</v>
      </c>
      <c r="C11568" s="19" t="n">
        <f aca="false">IFERROR(VLOOKUP(A11568,Personal!$A$6:$F$112,3,FALSE()),"")</f>
        <v>0</v>
      </c>
      <c r="D11568" s="19" t="s">
        <v>45</v>
      </c>
      <c r="E11568" s="19" t="s">
        <v>46</v>
      </c>
      <c r="F11568" s="19" t="s">
        <v>47</v>
      </c>
      <c r="G11568" s="19" t="s">
        <v>291</v>
      </c>
      <c r="H11568" s="19" t="n">
        <f aca="false">IF(OR(VLOOKUP(A11568,Personal!$A$6:$F$112,5,FALSE())&lt;&gt;"Sí",N11568="No aplica"),0,'Catàleg GRAE'!D13)</f>
        <v>1</v>
      </c>
      <c r="I11568" s="20"/>
      <c r="J11568" s="20"/>
      <c r="K11568" s="20"/>
      <c r="L11568" s="21"/>
      <c r="M11568" s="21"/>
      <c r="N11568" s="20"/>
      <c r="O11568" s="20"/>
      <c r="P11568" s="19" t="str">
        <f aca="false">IF(I11568="","",I11568-H11568)</f>
        <v/>
      </c>
      <c r="Q11568" s="19" t="str">
        <f aca="true">IF(B11568="","",IF(N11568="No aplica","No aplica",IF(I11568="","Pendent",IF(N11568="Per substituir","Substituir",IF(OR(N11568="No localitzat",N11568="No lliurat"),"Reposar",IF(I11568&lt;H11568,"Reposar",IF(I11568&gt;H11568,"Revisar excedent",IF(AND(G11568="Sí",M11568&lt;&gt;"",M11568&lt;TODAY()),"EPI caducat",IF(AND(G11568="Sí",M11568&lt;&gt;"",M11568&lt;=TODAY()+90),"EPI caduca ≤90 dies",IF(OR(N11568="Deteriorat usable",N11568="Revisió necessària"),"Revisar","OK"))))))))))</f>
      </c>
      <c r="R11568" s="20"/>
    </row>
    <row r="11569" customFormat="false" ht="15" hidden="false" customHeight="false" outlineLevel="0" collapsed="false">
      <c r="A11569" s="19" t="n">
        <v>107</v>
      </c>
      <c r="B11569" s="19" t="n">
        <f aca="false">IFERROR(VLOOKUP(A11569,Personal!$A$6:$F$112,2,FALSE()),"")</f>
        <v>0</v>
      </c>
      <c r="C11569" s="19" t="n">
        <f aca="false">IFERROR(VLOOKUP(A11569,Personal!$A$6:$F$112,3,FALSE()),"")</f>
        <v>0</v>
      </c>
      <c r="D11569" s="19" t="s">
        <v>45</v>
      </c>
      <c r="E11569" s="19" t="s">
        <v>48</v>
      </c>
      <c r="F11569" s="19" t="s">
        <v>49</v>
      </c>
      <c r="G11569" s="19" t="s">
        <v>291</v>
      </c>
      <c r="H11569" s="19" t="n">
        <f aca="false">IF(OR(VLOOKUP(A11569,Personal!$A$6:$F$112,5,FALSE())&lt;&gt;"Sí",N11569="No aplica"),0,'Catàleg GRAE'!D14)</f>
        <v>1</v>
      </c>
      <c r="I11569" s="20"/>
      <c r="J11569" s="20"/>
      <c r="K11569" s="20"/>
      <c r="L11569" s="21"/>
      <c r="M11569" s="21"/>
      <c r="N11569" s="20"/>
      <c r="O11569" s="20"/>
      <c r="P11569" s="19" t="str">
        <f aca="false">IF(I11569="","",I11569-H11569)</f>
        <v/>
      </c>
      <c r="Q11569" s="19" t="str">
        <f aca="true">IF(B11569="","",IF(N11569="No aplica","No aplica",IF(I11569="","Pendent",IF(N11569="Per substituir","Substituir",IF(OR(N11569="No localitzat",N11569="No lliurat"),"Reposar",IF(I11569&lt;H11569,"Reposar",IF(I11569&gt;H11569,"Revisar excedent",IF(AND(G11569="Sí",M11569&lt;&gt;"",M11569&lt;TODAY()),"EPI caducat",IF(AND(G11569="Sí",M11569&lt;&gt;"",M11569&lt;=TODAY()+90),"EPI caduca ≤90 dies",IF(OR(N11569="Deteriorat usable",N11569="Revisió necessària"),"Revisar","OK"))))))))))</f>
      </c>
      <c r="R11569" s="20"/>
    </row>
    <row r="11570" customFormat="false" ht="15" hidden="false" customHeight="false" outlineLevel="0" collapsed="false">
      <c r="A11570" s="19" t="n">
        <v>107</v>
      </c>
      <c r="B11570" s="19" t="n">
        <f aca="false">IFERROR(VLOOKUP(A11570,Personal!$A$6:$F$112,2,FALSE()),"")</f>
        <v>0</v>
      </c>
      <c r="C11570" s="19" t="n">
        <f aca="false">IFERROR(VLOOKUP(A11570,Personal!$A$6:$F$112,3,FALSE()),"")</f>
        <v>0</v>
      </c>
      <c r="D11570" s="19" t="s">
        <v>45</v>
      </c>
      <c r="E11570" s="19" t="s">
        <v>50</v>
      </c>
      <c r="F11570" s="19" t="s">
        <v>51</v>
      </c>
      <c r="G11570" s="19" t="s">
        <v>291</v>
      </c>
      <c r="H11570" s="19" t="n">
        <f aca="false">IF(OR(VLOOKUP(A11570,Personal!$A$6:$F$112,5,FALSE())&lt;&gt;"Sí",N11570="No aplica"),0,'Catàleg GRAE'!D15)</f>
        <v>1</v>
      </c>
      <c r="I11570" s="20"/>
      <c r="J11570" s="20"/>
      <c r="K11570" s="20"/>
      <c r="L11570" s="21"/>
      <c r="M11570" s="21"/>
      <c r="N11570" s="20"/>
      <c r="O11570" s="20"/>
      <c r="P11570" s="19" t="str">
        <f aca="false">IF(I11570="","",I11570-H11570)</f>
        <v/>
      </c>
      <c r="Q11570" s="19" t="str">
        <f aca="true">IF(B11570="","",IF(N11570="No aplica","No aplica",IF(I11570="","Pendent",IF(N11570="Per substituir","Substituir",IF(OR(N11570="No localitzat",N11570="No lliurat"),"Reposar",IF(I11570&lt;H11570,"Reposar",IF(I11570&gt;H11570,"Revisar excedent",IF(AND(G11570="Sí",M11570&lt;&gt;"",M11570&lt;TODAY()),"EPI caducat",IF(AND(G11570="Sí",M11570&lt;&gt;"",M11570&lt;=TODAY()+90),"EPI caduca ≤90 dies",IF(OR(N11570="Deteriorat usable",N11570="Revisió necessària"),"Revisar","OK"))))))))))</f>
      </c>
      <c r="R11570" s="20"/>
    </row>
    <row r="11571" customFormat="false" ht="15" hidden="false" customHeight="false" outlineLevel="0" collapsed="false">
      <c r="A11571" s="19" t="n">
        <v>107</v>
      </c>
      <c r="B11571" s="19" t="n">
        <f aca="false">IFERROR(VLOOKUP(A11571,Personal!$A$6:$F$112,2,FALSE()),"")</f>
        <v>0</v>
      </c>
      <c r="C11571" s="19" t="n">
        <f aca="false">IFERROR(VLOOKUP(A11571,Personal!$A$6:$F$112,3,FALSE()),"")</f>
        <v>0</v>
      </c>
      <c r="D11571" s="19" t="s">
        <v>45</v>
      </c>
      <c r="E11571" s="19" t="s">
        <v>52</v>
      </c>
      <c r="F11571" s="19" t="s">
        <v>53</v>
      </c>
      <c r="G11571" s="19" t="s">
        <v>291</v>
      </c>
      <c r="H11571" s="19" t="n">
        <f aca="false">IF(OR(VLOOKUP(A11571,Personal!$A$6:$F$112,5,FALSE())&lt;&gt;"Sí",N11571="No aplica"),0,'Catàleg GRAE'!D16)</f>
        <v>1</v>
      </c>
      <c r="I11571" s="20"/>
      <c r="J11571" s="20"/>
      <c r="K11571" s="20"/>
      <c r="L11571" s="21"/>
      <c r="M11571" s="21"/>
      <c r="N11571" s="20"/>
      <c r="O11571" s="20"/>
      <c r="P11571" s="19" t="str">
        <f aca="false">IF(I11571="","",I11571-H11571)</f>
        <v/>
      </c>
      <c r="Q11571" s="19" t="str">
        <f aca="true">IF(B11571="","",IF(N11571="No aplica","No aplica",IF(I11571="","Pendent",IF(N11571="Per substituir","Substituir",IF(OR(N11571="No localitzat",N11571="No lliurat"),"Reposar",IF(I11571&lt;H11571,"Reposar",IF(I11571&gt;H11571,"Revisar excedent",IF(AND(G11571="Sí",M11571&lt;&gt;"",M11571&lt;TODAY()),"EPI caducat",IF(AND(G11571="Sí",M11571&lt;&gt;"",M11571&lt;=TODAY()+90),"EPI caduca ≤90 dies",IF(OR(N11571="Deteriorat usable",N11571="Revisió necessària"),"Revisar","OK"))))))))))</f>
      </c>
      <c r="R11571" s="20"/>
    </row>
    <row r="11572" customFormat="false" ht="15" hidden="false" customHeight="false" outlineLevel="0" collapsed="false">
      <c r="A11572" s="19" t="n">
        <v>107</v>
      </c>
      <c r="B11572" s="19" t="n">
        <f aca="false">IFERROR(VLOOKUP(A11572,Personal!$A$6:$F$112,2,FALSE()),"")</f>
        <v>0</v>
      </c>
      <c r="C11572" s="19" t="n">
        <f aca="false">IFERROR(VLOOKUP(A11572,Personal!$A$6:$F$112,3,FALSE()),"")</f>
        <v>0</v>
      </c>
      <c r="D11572" s="19" t="s">
        <v>45</v>
      </c>
      <c r="E11572" s="19" t="s">
        <v>54</v>
      </c>
      <c r="F11572" s="19" t="s">
        <v>55</v>
      </c>
      <c r="G11572" s="19" t="s">
        <v>291</v>
      </c>
      <c r="H11572" s="19" t="n">
        <f aca="false">IF(OR(VLOOKUP(A11572,Personal!$A$6:$F$112,5,FALSE())&lt;&gt;"Sí",N11572="No aplica"),0,'Catàleg GRAE'!D17)</f>
        <v>1</v>
      </c>
      <c r="I11572" s="20"/>
      <c r="J11572" s="20"/>
      <c r="K11572" s="20"/>
      <c r="L11572" s="21"/>
      <c r="M11572" s="21"/>
      <c r="N11572" s="20"/>
      <c r="O11572" s="20"/>
      <c r="P11572" s="19" t="str">
        <f aca="false">IF(I11572="","",I11572-H11572)</f>
        <v/>
      </c>
      <c r="Q11572" s="19" t="str">
        <f aca="true">IF(B11572="","",IF(N11572="No aplica","No aplica",IF(I11572="","Pendent",IF(N11572="Per substituir","Substituir",IF(OR(N11572="No localitzat",N11572="No lliurat"),"Reposar",IF(I11572&lt;H11572,"Reposar",IF(I11572&gt;H11572,"Revisar excedent",IF(AND(G11572="Sí",M11572&lt;&gt;"",M11572&lt;TODAY()),"EPI caducat",IF(AND(G11572="Sí",M11572&lt;&gt;"",M11572&lt;=TODAY()+90),"EPI caduca ≤90 dies",IF(OR(N11572="Deteriorat usable",N11572="Revisió necessària"),"Revisar","OK"))))))))))</f>
      </c>
      <c r="R11572" s="20"/>
    </row>
    <row r="11573" customFormat="false" ht="15" hidden="false" customHeight="false" outlineLevel="0" collapsed="false">
      <c r="A11573" s="19" t="n">
        <v>107</v>
      </c>
      <c r="B11573" s="19" t="n">
        <f aca="false">IFERROR(VLOOKUP(A11573,Personal!$A$6:$F$112,2,FALSE()),"")</f>
        <v>0</v>
      </c>
      <c r="C11573" s="19" t="n">
        <f aca="false">IFERROR(VLOOKUP(A11573,Personal!$A$6:$F$112,3,FALSE()),"")</f>
        <v>0</v>
      </c>
      <c r="D11573" s="19" t="s">
        <v>56</v>
      </c>
      <c r="E11573" s="19" t="s">
        <v>57</v>
      </c>
      <c r="F11573" s="19" t="s">
        <v>58</v>
      </c>
      <c r="G11573" s="19" t="s">
        <v>291</v>
      </c>
      <c r="H11573" s="19" t="n">
        <f aca="false">IF(OR(VLOOKUP(A11573,Personal!$A$6:$F$112,5,FALSE())&lt;&gt;"Sí",N11573="No aplica"),0,'Catàleg GRAE'!D18)</f>
        <v>1</v>
      </c>
      <c r="I11573" s="20"/>
      <c r="J11573" s="20"/>
      <c r="K11573" s="20"/>
      <c r="L11573" s="21"/>
      <c r="M11573" s="21"/>
      <c r="N11573" s="20"/>
      <c r="O11573" s="20"/>
      <c r="P11573" s="19" t="str">
        <f aca="false">IF(I11573="","",I11573-H11573)</f>
        <v/>
      </c>
      <c r="Q11573" s="19" t="str">
        <f aca="true">IF(B11573="","",IF(N11573="No aplica","No aplica",IF(I11573="","Pendent",IF(N11573="Per substituir","Substituir",IF(OR(N11573="No localitzat",N11573="No lliurat"),"Reposar",IF(I11573&lt;H11573,"Reposar",IF(I11573&gt;H11573,"Revisar excedent",IF(AND(G11573="Sí",M11573&lt;&gt;"",M11573&lt;TODAY()),"EPI caducat",IF(AND(G11573="Sí",M11573&lt;&gt;"",M11573&lt;=TODAY()+90),"EPI caduca ≤90 dies",IF(OR(N11573="Deteriorat usable",N11573="Revisió necessària"),"Revisar","OK"))))))))))</f>
      </c>
      <c r="R11573" s="20"/>
    </row>
    <row r="11574" customFormat="false" ht="15" hidden="false" customHeight="false" outlineLevel="0" collapsed="false">
      <c r="A11574" s="19" t="n">
        <v>107</v>
      </c>
      <c r="B11574" s="19" t="n">
        <f aca="false">IFERROR(VLOOKUP(A11574,Personal!$A$6:$F$112,2,FALSE()),"")</f>
        <v>0</v>
      </c>
      <c r="C11574" s="19" t="n">
        <f aca="false">IFERROR(VLOOKUP(A11574,Personal!$A$6:$F$112,3,FALSE()),"")</f>
        <v>0</v>
      </c>
      <c r="D11574" s="19" t="s">
        <v>59</v>
      </c>
      <c r="E11574" s="19" t="s">
        <v>60</v>
      </c>
      <c r="F11574" s="19" t="s">
        <v>61</v>
      </c>
      <c r="G11574" s="19" t="s">
        <v>291</v>
      </c>
      <c r="H11574" s="19" t="n">
        <f aca="false">IF(OR(VLOOKUP(A11574,Personal!$A$6:$F$112,5,FALSE())&lt;&gt;"Sí",N11574="No aplica"),0,'Catàleg GRAE'!D19)</f>
        <v>4</v>
      </c>
      <c r="I11574" s="20"/>
      <c r="J11574" s="20"/>
      <c r="K11574" s="20"/>
      <c r="L11574" s="21"/>
      <c r="M11574" s="21"/>
      <c r="N11574" s="20"/>
      <c r="O11574" s="20"/>
      <c r="P11574" s="19" t="str">
        <f aca="false">IF(I11574="","",I11574-H11574)</f>
        <v/>
      </c>
      <c r="Q11574" s="19" t="str">
        <f aca="true">IF(B11574="","",IF(N11574="No aplica","No aplica",IF(I11574="","Pendent",IF(N11574="Per substituir","Substituir",IF(OR(N11574="No localitzat",N11574="No lliurat"),"Reposar",IF(I11574&lt;H11574,"Reposar",IF(I11574&gt;H11574,"Revisar excedent",IF(AND(G11574="Sí",M11574&lt;&gt;"",M11574&lt;TODAY()),"EPI caducat",IF(AND(G11574="Sí",M11574&lt;&gt;"",M11574&lt;=TODAY()+90),"EPI caduca ≤90 dies",IF(OR(N11574="Deteriorat usable",N11574="Revisió necessària"),"Revisar","OK"))))))))))</f>
      </c>
      <c r="R11574" s="20"/>
    </row>
    <row r="11575" customFormat="false" ht="15" hidden="false" customHeight="false" outlineLevel="0" collapsed="false">
      <c r="A11575" s="19" t="n">
        <v>107</v>
      </c>
      <c r="B11575" s="19" t="n">
        <f aca="false">IFERROR(VLOOKUP(A11575,Personal!$A$6:$F$112,2,FALSE()),"")</f>
        <v>0</v>
      </c>
      <c r="C11575" s="19" t="n">
        <f aca="false">IFERROR(VLOOKUP(A11575,Personal!$A$6:$F$112,3,FALSE()),"")</f>
        <v>0</v>
      </c>
      <c r="D11575" s="19" t="s">
        <v>59</v>
      </c>
      <c r="E11575" s="19" t="s">
        <v>60</v>
      </c>
      <c r="F11575" s="19" t="s">
        <v>62</v>
      </c>
      <c r="G11575" s="19" t="s">
        <v>291</v>
      </c>
      <c r="H11575" s="19" t="n">
        <f aca="false">IF(OR(VLOOKUP(A11575,Personal!$A$6:$F$112,5,FALSE())&lt;&gt;"Sí",N11575="No aplica"),0,'Catàleg GRAE'!D20)</f>
        <v>2</v>
      </c>
      <c r="I11575" s="20"/>
      <c r="J11575" s="20"/>
      <c r="K11575" s="20"/>
      <c r="L11575" s="21"/>
      <c r="M11575" s="21"/>
      <c r="N11575" s="20"/>
      <c r="O11575" s="20"/>
      <c r="P11575" s="19" t="str">
        <f aca="false">IF(I11575="","",I11575-H11575)</f>
        <v/>
      </c>
      <c r="Q11575" s="19" t="str">
        <f aca="true">IF(B11575="","",IF(N11575="No aplica","No aplica",IF(I11575="","Pendent",IF(N11575="Per substituir","Substituir",IF(OR(N11575="No localitzat",N11575="No lliurat"),"Reposar",IF(I11575&lt;H11575,"Reposar",IF(I11575&gt;H11575,"Revisar excedent",IF(AND(G11575="Sí",M11575&lt;&gt;"",M11575&lt;TODAY()),"EPI caducat",IF(AND(G11575="Sí",M11575&lt;&gt;"",M11575&lt;=TODAY()+90),"EPI caduca ≤90 dies",IF(OR(N11575="Deteriorat usable",N11575="Revisió necessària"),"Revisar","OK"))))))))))</f>
      </c>
      <c r="R11575" s="20"/>
    </row>
    <row r="11576" customFormat="false" ht="15" hidden="false" customHeight="false" outlineLevel="0" collapsed="false">
      <c r="A11576" s="19" t="n">
        <v>107</v>
      </c>
      <c r="B11576" s="19" t="n">
        <f aca="false">IFERROR(VLOOKUP(A11576,Personal!$A$6:$F$112,2,FALSE()),"")</f>
        <v>0</v>
      </c>
      <c r="C11576" s="19" t="n">
        <f aca="false">IFERROR(VLOOKUP(A11576,Personal!$A$6:$F$112,3,FALSE()),"")</f>
        <v>0</v>
      </c>
      <c r="D11576" s="19" t="s">
        <v>59</v>
      </c>
      <c r="E11576" s="19" t="s">
        <v>60</v>
      </c>
      <c r="F11576" s="19" t="s">
        <v>63</v>
      </c>
      <c r="G11576" s="19" t="s">
        <v>291</v>
      </c>
      <c r="H11576" s="19" t="n">
        <f aca="false">IF(OR(VLOOKUP(A11576,Personal!$A$6:$F$112,5,FALSE())&lt;&gt;"Sí",N11576="No aplica"),0,'Catàleg GRAE'!D21)</f>
        <v>2</v>
      </c>
      <c r="I11576" s="20"/>
      <c r="J11576" s="20"/>
      <c r="K11576" s="20"/>
      <c r="L11576" s="21"/>
      <c r="M11576" s="21"/>
      <c r="N11576" s="20"/>
      <c r="O11576" s="20"/>
      <c r="P11576" s="19" t="str">
        <f aca="false">IF(I11576="","",I11576-H11576)</f>
        <v/>
      </c>
      <c r="Q11576" s="19" t="str">
        <f aca="true">IF(B11576="","",IF(N11576="No aplica","No aplica",IF(I11576="","Pendent",IF(N11576="Per substituir","Substituir",IF(OR(N11576="No localitzat",N11576="No lliurat"),"Reposar",IF(I11576&lt;H11576,"Reposar",IF(I11576&gt;H11576,"Revisar excedent",IF(AND(G11576="Sí",M11576&lt;&gt;"",M11576&lt;TODAY()),"EPI caducat",IF(AND(G11576="Sí",M11576&lt;&gt;"",M11576&lt;=TODAY()+90),"EPI caduca ≤90 dies",IF(OR(N11576="Deteriorat usable",N11576="Revisió necessària"),"Revisar","OK"))))))))))</f>
      </c>
      <c r="R11576" s="20"/>
    </row>
    <row r="11577" customFormat="false" ht="15" hidden="false" customHeight="false" outlineLevel="0" collapsed="false">
      <c r="A11577" s="19" t="n">
        <v>107</v>
      </c>
      <c r="B11577" s="19" t="n">
        <f aca="false">IFERROR(VLOOKUP(A11577,Personal!$A$6:$F$112,2,FALSE()),"")</f>
        <v>0</v>
      </c>
      <c r="C11577" s="19" t="n">
        <f aca="false">IFERROR(VLOOKUP(A11577,Personal!$A$6:$F$112,3,FALSE()),"")</f>
        <v>0</v>
      </c>
      <c r="D11577" s="19" t="s">
        <v>64</v>
      </c>
      <c r="E11577" s="19" t="s">
        <v>65</v>
      </c>
      <c r="F11577" s="19" t="s">
        <v>66</v>
      </c>
      <c r="G11577" s="19" t="s">
        <v>291</v>
      </c>
      <c r="H11577" s="19" t="n">
        <f aca="false">IF(OR(VLOOKUP(A11577,Personal!$A$6:$F$112,5,FALSE())&lt;&gt;"Sí",N11577="No aplica"),0,'Catàleg GRAE'!D22)</f>
        <v>1</v>
      </c>
      <c r="I11577" s="20"/>
      <c r="J11577" s="20"/>
      <c r="K11577" s="20"/>
      <c r="L11577" s="21"/>
      <c r="M11577" s="21"/>
      <c r="N11577" s="20"/>
      <c r="O11577" s="20"/>
      <c r="P11577" s="19" t="str">
        <f aca="false">IF(I11577="","",I11577-H11577)</f>
        <v/>
      </c>
      <c r="Q11577" s="19" t="str">
        <f aca="true">IF(B11577="","",IF(N11577="No aplica","No aplica",IF(I11577="","Pendent",IF(N11577="Per substituir","Substituir",IF(OR(N11577="No localitzat",N11577="No lliurat"),"Reposar",IF(I11577&lt;H11577,"Reposar",IF(I11577&gt;H11577,"Revisar excedent",IF(AND(G11577="Sí",M11577&lt;&gt;"",M11577&lt;TODAY()),"EPI caducat",IF(AND(G11577="Sí",M11577&lt;&gt;"",M11577&lt;=TODAY()+90),"EPI caduca ≤90 dies",IF(OR(N11577="Deteriorat usable",N11577="Revisió necessària"),"Revisar","OK"))))))))))</f>
      </c>
      <c r="R11577" s="20"/>
    </row>
    <row r="11578" customFormat="false" ht="15" hidden="false" customHeight="false" outlineLevel="0" collapsed="false">
      <c r="A11578" s="19" t="n">
        <v>107</v>
      </c>
      <c r="B11578" s="19" t="n">
        <f aca="false">IFERROR(VLOOKUP(A11578,Personal!$A$6:$F$112,2,FALSE()),"")</f>
        <v>0</v>
      </c>
      <c r="C11578" s="19" t="n">
        <f aca="false">IFERROR(VLOOKUP(A11578,Personal!$A$6:$F$112,3,FALSE()),"")</f>
        <v>0</v>
      </c>
      <c r="D11578" s="19" t="s">
        <v>64</v>
      </c>
      <c r="E11578" s="19" t="s">
        <v>67</v>
      </c>
      <c r="F11578" s="19" t="s">
        <v>68</v>
      </c>
      <c r="G11578" s="19" t="s">
        <v>291</v>
      </c>
      <c r="H11578" s="19" t="n">
        <f aca="false">IF(OR(VLOOKUP(A11578,Personal!$A$6:$F$112,5,FALSE())&lt;&gt;"Sí",N11578="No aplica"),0,'Catàleg GRAE'!D23)</f>
        <v>1</v>
      </c>
      <c r="I11578" s="20"/>
      <c r="J11578" s="20"/>
      <c r="K11578" s="20"/>
      <c r="L11578" s="21"/>
      <c r="M11578" s="21"/>
      <c r="N11578" s="20"/>
      <c r="O11578" s="20"/>
      <c r="P11578" s="19" t="str">
        <f aca="false">IF(I11578="","",I11578-H11578)</f>
        <v/>
      </c>
      <c r="Q11578" s="19" t="str">
        <f aca="true">IF(B11578="","",IF(N11578="No aplica","No aplica",IF(I11578="","Pendent",IF(N11578="Per substituir","Substituir",IF(OR(N11578="No localitzat",N11578="No lliurat"),"Reposar",IF(I11578&lt;H11578,"Reposar",IF(I11578&gt;H11578,"Revisar excedent",IF(AND(G11578="Sí",M11578&lt;&gt;"",M11578&lt;TODAY()),"EPI caducat",IF(AND(G11578="Sí",M11578&lt;&gt;"",M11578&lt;=TODAY()+90),"EPI caduca ≤90 dies",IF(OR(N11578="Deteriorat usable",N11578="Revisió necessària"),"Revisar","OK"))))))))))</f>
      </c>
      <c r="R11578" s="20"/>
    </row>
    <row r="11579" customFormat="false" ht="15" hidden="false" customHeight="false" outlineLevel="0" collapsed="false">
      <c r="A11579" s="19" t="n">
        <v>107</v>
      </c>
      <c r="B11579" s="19" t="n">
        <f aca="false">IFERROR(VLOOKUP(A11579,Personal!$A$6:$F$112,2,FALSE()),"")</f>
        <v>0</v>
      </c>
      <c r="C11579" s="19" t="n">
        <f aca="false">IFERROR(VLOOKUP(A11579,Personal!$A$6:$F$112,3,FALSE()),"")</f>
        <v>0</v>
      </c>
      <c r="D11579" s="19" t="s">
        <v>64</v>
      </c>
      <c r="E11579" s="19" t="s">
        <v>69</v>
      </c>
      <c r="F11579" s="19" t="s">
        <v>70</v>
      </c>
      <c r="G11579" s="19" t="s">
        <v>291</v>
      </c>
      <c r="H11579" s="19" t="n">
        <f aca="false">IF(OR(VLOOKUP(A11579,Personal!$A$6:$F$112,5,FALSE())&lt;&gt;"Sí",N11579="No aplica"),0,'Catàleg GRAE'!D24)</f>
        <v>1</v>
      </c>
      <c r="I11579" s="20"/>
      <c r="J11579" s="20"/>
      <c r="K11579" s="20"/>
      <c r="L11579" s="21"/>
      <c r="M11579" s="21"/>
      <c r="N11579" s="20"/>
      <c r="O11579" s="20"/>
      <c r="P11579" s="19" t="str">
        <f aca="false">IF(I11579="","",I11579-H11579)</f>
        <v/>
      </c>
      <c r="Q11579" s="19" t="str">
        <f aca="true">IF(B11579="","",IF(N11579="No aplica","No aplica",IF(I11579="","Pendent",IF(N11579="Per substituir","Substituir",IF(OR(N11579="No localitzat",N11579="No lliurat"),"Reposar",IF(I11579&lt;H11579,"Reposar",IF(I11579&gt;H11579,"Revisar excedent",IF(AND(G11579="Sí",M11579&lt;&gt;"",M11579&lt;TODAY()),"EPI caducat",IF(AND(G11579="Sí",M11579&lt;&gt;"",M11579&lt;=TODAY()+90),"EPI caduca ≤90 dies",IF(OR(N11579="Deteriorat usable",N11579="Revisió necessària"),"Revisar","OK"))))))))))</f>
      </c>
      <c r="R11579" s="20"/>
    </row>
    <row r="11580" customFormat="false" ht="15" hidden="false" customHeight="false" outlineLevel="0" collapsed="false">
      <c r="A11580" s="19" t="n">
        <v>107</v>
      </c>
      <c r="B11580" s="19" t="n">
        <f aca="false">IFERROR(VLOOKUP(A11580,Personal!$A$6:$F$112,2,FALSE()),"")</f>
        <v>0</v>
      </c>
      <c r="C11580" s="19" t="n">
        <f aca="false">IFERROR(VLOOKUP(A11580,Personal!$A$6:$F$112,3,FALSE()),"")</f>
        <v>0</v>
      </c>
      <c r="D11580" s="19" t="s">
        <v>71</v>
      </c>
      <c r="E11580" s="19" t="s">
        <v>72</v>
      </c>
      <c r="F11580" s="19" t="s">
        <v>73</v>
      </c>
      <c r="G11580" s="19" t="s">
        <v>291</v>
      </c>
      <c r="H11580" s="19" t="n">
        <f aca="false">IF(OR(VLOOKUP(A11580,Personal!$A$6:$F$112,5,FALSE())&lt;&gt;"Sí",N11580="No aplica"),0,'Catàleg GRAE'!D25)</f>
        <v>1</v>
      </c>
      <c r="I11580" s="20"/>
      <c r="J11580" s="20"/>
      <c r="K11580" s="20"/>
      <c r="L11580" s="21"/>
      <c r="M11580" s="21"/>
      <c r="N11580" s="20"/>
      <c r="O11580" s="20"/>
      <c r="P11580" s="19" t="str">
        <f aca="false">IF(I11580="","",I11580-H11580)</f>
        <v/>
      </c>
      <c r="Q11580" s="19" t="str">
        <f aca="true">IF(B11580="","",IF(N11580="No aplica","No aplica",IF(I11580="","Pendent",IF(N11580="Per substituir","Substituir",IF(OR(N11580="No localitzat",N11580="No lliurat"),"Reposar",IF(I11580&lt;H11580,"Reposar",IF(I11580&gt;H11580,"Revisar excedent",IF(AND(G11580="Sí",M11580&lt;&gt;"",M11580&lt;TODAY()),"EPI caducat",IF(AND(G11580="Sí",M11580&lt;&gt;"",M11580&lt;=TODAY()+90),"EPI caduca ≤90 dies",IF(OR(N11580="Deteriorat usable",N11580="Revisió necessària"),"Revisar","OK"))))))))))</f>
      </c>
      <c r="R11580" s="20"/>
    </row>
    <row r="11581" customFormat="false" ht="15" hidden="false" customHeight="false" outlineLevel="0" collapsed="false">
      <c r="A11581" s="19" t="n">
        <v>107</v>
      </c>
      <c r="B11581" s="19" t="n">
        <f aca="false">IFERROR(VLOOKUP(A11581,Personal!$A$6:$F$112,2,FALSE()),"")</f>
        <v>0</v>
      </c>
      <c r="C11581" s="19" t="n">
        <f aca="false">IFERROR(VLOOKUP(A11581,Personal!$A$6:$F$112,3,FALSE()),"")</f>
        <v>0</v>
      </c>
      <c r="D11581" s="19" t="s">
        <v>40</v>
      </c>
      <c r="E11581" s="19" t="s">
        <v>74</v>
      </c>
      <c r="F11581" s="19" t="s">
        <v>75</v>
      </c>
      <c r="G11581" s="19" t="s">
        <v>272</v>
      </c>
      <c r="H11581" s="19" t="n">
        <f aca="false">IF(OR(VLOOKUP(A11581,Personal!$A$6:$F$112,5,FALSE())&lt;&gt;"Sí",N11581="No aplica"),0,'Catàleg GRAE'!D26)</f>
        <v>1</v>
      </c>
      <c r="I11581" s="20"/>
      <c r="J11581" s="20"/>
      <c r="K11581" s="20"/>
      <c r="L11581" s="21"/>
      <c r="M11581" s="21"/>
      <c r="N11581" s="20"/>
      <c r="O11581" s="20"/>
      <c r="P11581" s="19" t="str">
        <f aca="false">IF(I11581="","",I11581-H11581)</f>
        <v/>
      </c>
      <c r="Q11581" s="19" t="str">
        <f aca="true">IF(B11581="","",IF(N11581="No aplica","No aplica",IF(I11581="","Pendent",IF(N11581="Per substituir","Substituir",IF(OR(N11581="No localitzat",N11581="No lliurat"),"Reposar",IF(I11581&lt;H11581,"Reposar",IF(I11581&gt;H11581,"Revisar excedent",IF(AND(G11581="Sí",M11581&lt;&gt;"",M11581&lt;TODAY()),"EPI caducat",IF(AND(G11581="Sí",M11581&lt;&gt;"",M11581&lt;=TODAY()+90),"EPI caduca ≤90 dies",IF(OR(N11581="Deteriorat usable",N11581="Revisió necessària"),"Revisar","OK"))))))))))</f>
      </c>
      <c r="R11581" s="20"/>
    </row>
    <row r="11582" customFormat="false" ht="15" hidden="false" customHeight="false" outlineLevel="0" collapsed="false">
      <c r="A11582" s="19" t="n">
        <v>107</v>
      </c>
      <c r="B11582" s="19" t="n">
        <f aca="false">IFERROR(VLOOKUP(A11582,Personal!$A$6:$F$112,2,FALSE()),"")</f>
        <v>0</v>
      </c>
      <c r="C11582" s="19" t="n">
        <f aca="false">IFERROR(VLOOKUP(A11582,Personal!$A$6:$F$112,3,FALSE()),"")</f>
        <v>0</v>
      </c>
      <c r="D11582" s="19" t="s">
        <v>40</v>
      </c>
      <c r="E11582" s="19" t="s">
        <v>76</v>
      </c>
      <c r="F11582" s="19" t="s">
        <v>77</v>
      </c>
      <c r="G11582" s="19" t="s">
        <v>291</v>
      </c>
      <c r="H11582" s="19" t="n">
        <f aca="false">IF(OR(VLOOKUP(A11582,Personal!$A$6:$F$112,5,FALSE())&lt;&gt;"Sí",N11582="No aplica"),0,'Catàleg GRAE'!D27)</f>
        <v>1</v>
      </c>
      <c r="I11582" s="20"/>
      <c r="J11582" s="20"/>
      <c r="K11582" s="20"/>
      <c r="L11582" s="21"/>
      <c r="M11582" s="21"/>
      <c r="N11582" s="20"/>
      <c r="O11582" s="20"/>
      <c r="P11582" s="19" t="str">
        <f aca="false">IF(I11582="","",I11582-H11582)</f>
        <v/>
      </c>
      <c r="Q11582" s="19" t="str">
        <f aca="true">IF(B11582="","",IF(N11582="No aplica","No aplica",IF(I11582="","Pendent",IF(N11582="Per substituir","Substituir",IF(OR(N11582="No localitzat",N11582="No lliurat"),"Reposar",IF(I11582&lt;H11582,"Reposar",IF(I11582&gt;H11582,"Revisar excedent",IF(AND(G11582="Sí",M11582&lt;&gt;"",M11582&lt;TODAY()),"EPI caducat",IF(AND(G11582="Sí",M11582&lt;&gt;"",M11582&lt;=TODAY()+90),"EPI caduca ≤90 dies",IF(OR(N11582="Deteriorat usable",N11582="Revisió necessària"),"Revisar","OK"))))))))))</f>
      </c>
      <c r="R11582" s="20"/>
    </row>
    <row r="11583" customFormat="false" ht="15" hidden="false" customHeight="false" outlineLevel="0" collapsed="false">
      <c r="A11583" s="19" t="n">
        <v>107</v>
      </c>
      <c r="B11583" s="19" t="n">
        <f aca="false">IFERROR(VLOOKUP(A11583,Personal!$A$6:$F$112,2,FALSE()),"")</f>
        <v>0</v>
      </c>
      <c r="C11583" s="19" t="n">
        <f aca="false">IFERROR(VLOOKUP(A11583,Personal!$A$6:$F$112,3,FALSE()),"")</f>
        <v>0</v>
      </c>
      <c r="D11583" s="19" t="s">
        <v>78</v>
      </c>
      <c r="E11583" s="19" t="s">
        <v>79</v>
      </c>
      <c r="F11583" s="19" t="s">
        <v>80</v>
      </c>
      <c r="G11583" s="19" t="s">
        <v>291</v>
      </c>
      <c r="H11583" s="19" t="n">
        <f aca="false">IF(OR(VLOOKUP(A11583,Personal!$A$6:$F$112,5,FALSE())&lt;&gt;"Sí",N11583="No aplica"),0,'Catàleg GRAE'!D28)</f>
        <v>1</v>
      </c>
      <c r="I11583" s="20"/>
      <c r="J11583" s="20"/>
      <c r="K11583" s="20"/>
      <c r="L11583" s="21"/>
      <c r="M11583" s="21"/>
      <c r="N11583" s="20"/>
      <c r="O11583" s="20"/>
      <c r="P11583" s="19" t="str">
        <f aca="false">IF(I11583="","",I11583-H11583)</f>
        <v/>
      </c>
      <c r="Q11583" s="19" t="str">
        <f aca="true">IF(B11583="","",IF(N11583="No aplica","No aplica",IF(I11583="","Pendent",IF(N11583="Per substituir","Substituir",IF(OR(N11583="No localitzat",N11583="No lliurat"),"Reposar",IF(I11583&lt;H11583,"Reposar",IF(I11583&gt;H11583,"Revisar excedent",IF(AND(G11583="Sí",M11583&lt;&gt;"",M11583&lt;TODAY()),"EPI caducat",IF(AND(G11583="Sí",M11583&lt;&gt;"",M11583&lt;=TODAY()+90),"EPI caduca ≤90 dies",IF(OR(N11583="Deteriorat usable",N11583="Revisió necessària"),"Revisar","OK"))))))))))</f>
      </c>
      <c r="R11583" s="20"/>
    </row>
    <row r="11584" customFormat="false" ht="15" hidden="false" customHeight="false" outlineLevel="0" collapsed="false">
      <c r="A11584" s="19" t="n">
        <v>107</v>
      </c>
      <c r="B11584" s="19" t="n">
        <f aca="false">IFERROR(VLOOKUP(A11584,Personal!$A$6:$F$112,2,FALSE()),"")</f>
        <v>0</v>
      </c>
      <c r="C11584" s="19" t="n">
        <f aca="false">IFERROR(VLOOKUP(A11584,Personal!$A$6:$F$112,3,FALSE()),"")</f>
        <v>0</v>
      </c>
      <c r="D11584" s="19" t="s">
        <v>26</v>
      </c>
      <c r="E11584" s="19" t="s">
        <v>81</v>
      </c>
      <c r="F11584" s="19" t="s">
        <v>82</v>
      </c>
      <c r="G11584" s="19" t="s">
        <v>272</v>
      </c>
      <c r="H11584" s="19" t="n">
        <f aca="false">IF(OR(VLOOKUP(A11584,Personal!$A$6:$F$112,5,FALSE())&lt;&gt;"Sí",N11584="No aplica"),0,'Catàleg GRAE'!D29)</f>
        <v>1</v>
      </c>
      <c r="I11584" s="20"/>
      <c r="J11584" s="20"/>
      <c r="K11584" s="20"/>
      <c r="L11584" s="21"/>
      <c r="M11584" s="21"/>
      <c r="N11584" s="20"/>
      <c r="O11584" s="20"/>
      <c r="P11584" s="19" t="str">
        <f aca="false">IF(I11584="","",I11584-H11584)</f>
        <v/>
      </c>
      <c r="Q11584" s="19" t="str">
        <f aca="true">IF(B11584="","",IF(N11584="No aplica","No aplica",IF(I11584="","Pendent",IF(N11584="Per substituir","Substituir",IF(OR(N11584="No localitzat",N11584="No lliurat"),"Reposar",IF(I11584&lt;H11584,"Reposar",IF(I11584&gt;H11584,"Revisar excedent",IF(AND(G11584="Sí",M11584&lt;&gt;"",M11584&lt;TODAY()),"EPI caducat",IF(AND(G11584="Sí",M11584&lt;&gt;"",M11584&lt;=TODAY()+90),"EPI caduca ≤90 dies",IF(OR(N11584="Deteriorat usable",N11584="Revisió necessària"),"Revisar","OK"))))))))))</f>
      </c>
      <c r="R11584" s="20"/>
    </row>
    <row r="11585" customFormat="false" ht="15" hidden="false" customHeight="false" outlineLevel="0" collapsed="false">
      <c r="A11585" s="19" t="n">
        <v>107</v>
      </c>
      <c r="B11585" s="19" t="n">
        <f aca="false">IFERROR(VLOOKUP(A11585,Personal!$A$6:$F$112,2,FALSE()),"")</f>
        <v>0</v>
      </c>
      <c r="C11585" s="19" t="n">
        <f aca="false">IFERROR(VLOOKUP(A11585,Personal!$A$6:$F$112,3,FALSE()),"")</f>
        <v>0</v>
      </c>
      <c r="D11585" s="19" t="s">
        <v>83</v>
      </c>
      <c r="E11585" s="19" t="s">
        <v>84</v>
      </c>
      <c r="F11585" s="19" t="s">
        <v>85</v>
      </c>
      <c r="G11585" s="19" t="s">
        <v>291</v>
      </c>
      <c r="H11585" s="19" t="n">
        <f aca="false">IF(OR(VLOOKUP(A11585,Personal!$A$6:$F$112,5,FALSE())&lt;&gt;"Sí",N11585="No aplica"),0,'Catàleg GRAE'!D30)</f>
        <v>2</v>
      </c>
      <c r="I11585" s="20"/>
      <c r="J11585" s="20"/>
      <c r="K11585" s="20"/>
      <c r="L11585" s="21"/>
      <c r="M11585" s="21"/>
      <c r="N11585" s="20"/>
      <c r="O11585" s="20"/>
      <c r="P11585" s="19" t="str">
        <f aca="false">IF(I11585="","",I11585-H11585)</f>
        <v/>
      </c>
      <c r="Q11585" s="19" t="str">
        <f aca="true">IF(B11585="","",IF(N11585="No aplica","No aplica",IF(I11585="","Pendent",IF(N11585="Per substituir","Substituir",IF(OR(N11585="No localitzat",N11585="No lliurat"),"Reposar",IF(I11585&lt;H11585,"Reposar",IF(I11585&gt;H11585,"Revisar excedent",IF(AND(G11585="Sí",M11585&lt;&gt;"",M11585&lt;TODAY()),"EPI caducat",IF(AND(G11585="Sí",M11585&lt;&gt;"",M11585&lt;=TODAY()+90),"EPI caduca ≤90 dies",IF(OR(N11585="Deteriorat usable",N11585="Revisió necessària"),"Revisar","OK"))))))))))</f>
      </c>
      <c r="R11585" s="20"/>
    </row>
    <row r="11586" customFormat="false" ht="15" hidden="false" customHeight="false" outlineLevel="0" collapsed="false">
      <c r="A11586" s="19" t="n">
        <v>107</v>
      </c>
      <c r="B11586" s="19" t="n">
        <f aca="false">IFERROR(VLOOKUP(A11586,Personal!$A$6:$F$112,2,FALSE()),"")</f>
        <v>0</v>
      </c>
      <c r="C11586" s="19" t="n">
        <f aca="false">IFERROR(VLOOKUP(A11586,Personal!$A$6:$F$112,3,FALSE()),"")</f>
        <v>0</v>
      </c>
      <c r="D11586" s="19" t="s">
        <v>83</v>
      </c>
      <c r="E11586" s="19" t="s">
        <v>86</v>
      </c>
      <c r="F11586" s="19" t="s">
        <v>87</v>
      </c>
      <c r="G11586" s="19" t="s">
        <v>291</v>
      </c>
      <c r="H11586" s="19" t="n">
        <f aca="false">IF(OR(VLOOKUP(A11586,Personal!$A$6:$F$112,5,FALSE())&lt;&gt;"Sí",N11586="No aplica"),0,'Catàleg GRAE'!D31)</f>
        <v>2</v>
      </c>
      <c r="I11586" s="20"/>
      <c r="J11586" s="20"/>
      <c r="K11586" s="20"/>
      <c r="L11586" s="21"/>
      <c r="M11586" s="21"/>
      <c r="N11586" s="20"/>
      <c r="O11586" s="20"/>
      <c r="P11586" s="19" t="str">
        <f aca="false">IF(I11586="","",I11586-H11586)</f>
        <v/>
      </c>
      <c r="Q11586" s="19" t="str">
        <f aca="true">IF(B11586="","",IF(N11586="No aplica","No aplica",IF(I11586="","Pendent",IF(N11586="Per substituir","Substituir",IF(OR(N11586="No localitzat",N11586="No lliurat"),"Reposar",IF(I11586&lt;H11586,"Reposar",IF(I11586&gt;H11586,"Revisar excedent",IF(AND(G11586="Sí",M11586&lt;&gt;"",M11586&lt;TODAY()),"EPI caducat",IF(AND(G11586="Sí",M11586&lt;&gt;"",M11586&lt;=TODAY()+90),"EPI caduca ≤90 dies",IF(OR(N11586="Deteriorat usable",N11586="Revisió necessària"),"Revisar","OK"))))))))))</f>
      </c>
      <c r="R11586" s="20"/>
    </row>
    <row r="11587" customFormat="false" ht="15" hidden="false" customHeight="false" outlineLevel="0" collapsed="false">
      <c r="A11587" s="19" t="n">
        <v>107</v>
      </c>
      <c r="B11587" s="19" t="n">
        <f aca="false">IFERROR(VLOOKUP(A11587,Personal!$A$6:$F$112,2,FALSE()),"")</f>
        <v>0</v>
      </c>
      <c r="C11587" s="19" t="n">
        <f aca="false">IFERROR(VLOOKUP(A11587,Personal!$A$6:$F$112,3,FALSE()),"")</f>
        <v>0</v>
      </c>
      <c r="D11587" s="19" t="s">
        <v>83</v>
      </c>
      <c r="E11587" s="19" t="s">
        <v>88</v>
      </c>
      <c r="F11587" s="19" t="s">
        <v>89</v>
      </c>
      <c r="G11587" s="19" t="s">
        <v>291</v>
      </c>
      <c r="H11587" s="19" t="n">
        <f aca="false">IF(OR(VLOOKUP(A11587,Personal!$A$6:$F$112,5,FALSE())&lt;&gt;"Sí",N11587="No aplica"),0,'Catàleg GRAE'!D32)</f>
        <v>2</v>
      </c>
      <c r="I11587" s="20"/>
      <c r="J11587" s="20"/>
      <c r="K11587" s="20"/>
      <c r="L11587" s="21"/>
      <c r="M11587" s="21"/>
      <c r="N11587" s="20"/>
      <c r="O11587" s="20"/>
      <c r="P11587" s="19" t="str">
        <f aca="false">IF(I11587="","",I11587-H11587)</f>
        <v/>
      </c>
      <c r="Q11587" s="19" t="str">
        <f aca="true">IF(B11587="","",IF(N11587="No aplica","No aplica",IF(I11587="","Pendent",IF(N11587="Per substituir","Substituir",IF(OR(N11587="No localitzat",N11587="No lliurat"),"Reposar",IF(I11587&lt;H11587,"Reposar",IF(I11587&gt;H11587,"Revisar excedent",IF(AND(G11587="Sí",M11587&lt;&gt;"",M11587&lt;TODAY()),"EPI caducat",IF(AND(G11587="Sí",M11587&lt;&gt;"",M11587&lt;=TODAY()+90),"EPI caduca ≤90 dies",IF(OR(N11587="Deteriorat usable",N11587="Revisió necessària"),"Revisar","OK"))))))))))</f>
      </c>
      <c r="R11587" s="20"/>
    </row>
    <row r="11588" customFormat="false" ht="15" hidden="false" customHeight="false" outlineLevel="0" collapsed="false">
      <c r="A11588" s="19" t="n">
        <v>107</v>
      </c>
      <c r="B11588" s="19" t="n">
        <f aca="false">IFERROR(VLOOKUP(A11588,Personal!$A$6:$F$112,2,FALSE()),"")</f>
        <v>0</v>
      </c>
      <c r="C11588" s="19" t="n">
        <f aca="false">IFERROR(VLOOKUP(A11588,Personal!$A$6:$F$112,3,FALSE()),"")</f>
        <v>0</v>
      </c>
      <c r="D11588" s="19" t="s">
        <v>83</v>
      </c>
      <c r="E11588" s="19" t="s">
        <v>90</v>
      </c>
      <c r="F11588" s="19" t="s">
        <v>91</v>
      </c>
      <c r="G11588" s="19" t="s">
        <v>291</v>
      </c>
      <c r="H11588" s="19" t="n">
        <f aca="false">IF(OR(VLOOKUP(A11588,Personal!$A$6:$F$112,5,FALSE())&lt;&gt;"Sí",N11588="No aplica"),0,'Catàleg GRAE'!D33)</f>
        <v>1</v>
      </c>
      <c r="I11588" s="20"/>
      <c r="J11588" s="20"/>
      <c r="K11588" s="20"/>
      <c r="L11588" s="21"/>
      <c r="M11588" s="21"/>
      <c r="N11588" s="20"/>
      <c r="O11588" s="20"/>
      <c r="P11588" s="19" t="str">
        <f aca="false">IF(I11588="","",I11588-H11588)</f>
        <v/>
      </c>
      <c r="Q11588" s="19" t="str">
        <f aca="true">IF(B11588="","",IF(N11588="No aplica","No aplica",IF(I11588="","Pendent",IF(N11588="Per substituir","Substituir",IF(OR(N11588="No localitzat",N11588="No lliurat"),"Reposar",IF(I11588&lt;H11588,"Reposar",IF(I11588&gt;H11588,"Revisar excedent",IF(AND(G11588="Sí",M11588&lt;&gt;"",M11588&lt;TODAY()),"EPI caducat",IF(AND(G11588="Sí",M11588&lt;&gt;"",M11588&lt;=TODAY()+90),"EPI caduca ≤90 dies",IF(OR(N11588="Deteriorat usable",N11588="Revisió necessària"),"Revisar","OK"))))))))))</f>
      </c>
      <c r="R11588" s="20"/>
    </row>
    <row r="11589" customFormat="false" ht="15" hidden="false" customHeight="false" outlineLevel="0" collapsed="false">
      <c r="A11589" s="19" t="n">
        <v>107</v>
      </c>
      <c r="B11589" s="19" t="n">
        <f aca="false">IFERROR(VLOOKUP(A11589,Personal!$A$6:$F$112,2,FALSE()),"")</f>
        <v>0</v>
      </c>
      <c r="C11589" s="19" t="n">
        <f aca="false">IFERROR(VLOOKUP(A11589,Personal!$A$6:$F$112,3,FALSE()),"")</f>
        <v>0</v>
      </c>
      <c r="D11589" s="19" t="s">
        <v>40</v>
      </c>
      <c r="E11589" s="19" t="s">
        <v>92</v>
      </c>
      <c r="F11589" s="19" t="s">
        <v>93</v>
      </c>
      <c r="G11589" s="19" t="s">
        <v>291</v>
      </c>
      <c r="H11589" s="19" t="n">
        <f aca="false">IF(OR(VLOOKUP(A11589,Personal!$A$6:$F$112,5,FALSE())&lt;&gt;"Sí",N11589="No aplica"),0,'Catàleg GRAE'!D34)</f>
        <v>1</v>
      </c>
      <c r="I11589" s="20"/>
      <c r="J11589" s="20"/>
      <c r="K11589" s="20"/>
      <c r="L11589" s="21"/>
      <c r="M11589" s="21"/>
      <c r="N11589" s="20"/>
      <c r="O11589" s="20"/>
      <c r="P11589" s="19" t="str">
        <f aca="false">IF(I11589="","",I11589-H11589)</f>
        <v/>
      </c>
      <c r="Q11589" s="19" t="str">
        <f aca="true">IF(B11589="","",IF(N11589="No aplica","No aplica",IF(I11589="","Pendent",IF(N11589="Per substituir","Substituir",IF(OR(N11589="No localitzat",N11589="No lliurat"),"Reposar",IF(I11589&lt;H11589,"Reposar",IF(I11589&gt;H11589,"Revisar excedent",IF(AND(G11589="Sí",M11589&lt;&gt;"",M11589&lt;TODAY()),"EPI caducat",IF(AND(G11589="Sí",M11589&lt;&gt;"",M11589&lt;=TODAY()+90),"EPI caduca ≤90 dies",IF(OR(N11589="Deteriorat usable",N11589="Revisió necessària"),"Revisar","OK"))))))))))</f>
      </c>
      <c r="R11589" s="20"/>
    </row>
    <row r="11590" customFormat="false" ht="15" hidden="false" customHeight="false" outlineLevel="0" collapsed="false">
      <c r="A11590" s="19" t="n">
        <v>107</v>
      </c>
      <c r="B11590" s="19" t="n">
        <f aca="false">IFERROR(VLOOKUP(A11590,Personal!$A$6:$F$112,2,FALSE()),"")</f>
        <v>0</v>
      </c>
      <c r="C11590" s="19" t="n">
        <f aca="false">IFERROR(VLOOKUP(A11590,Personal!$A$6:$F$112,3,FALSE()),"")</f>
        <v>0</v>
      </c>
      <c r="D11590" s="19" t="s">
        <v>94</v>
      </c>
      <c r="E11590" s="19" t="s">
        <v>95</v>
      </c>
      <c r="F11590" s="19" t="s">
        <v>96</v>
      </c>
      <c r="G11590" s="19" t="s">
        <v>291</v>
      </c>
      <c r="H11590" s="19" t="n">
        <f aca="false">IF(OR(VLOOKUP(A11590,Personal!$A$6:$F$112,5,FALSE())&lt;&gt;"Sí",N11590="No aplica"),0,'Catàleg GRAE'!D35)</f>
        <v>1</v>
      </c>
      <c r="I11590" s="20"/>
      <c r="J11590" s="20"/>
      <c r="K11590" s="20"/>
      <c r="L11590" s="21"/>
      <c r="M11590" s="21"/>
      <c r="N11590" s="20"/>
      <c r="O11590" s="20"/>
      <c r="P11590" s="19" t="str">
        <f aca="false">IF(I11590="","",I11590-H11590)</f>
        <v/>
      </c>
      <c r="Q11590" s="19" t="str">
        <f aca="true">IF(B11590="","",IF(N11590="No aplica","No aplica",IF(I11590="","Pendent",IF(N11590="Per substituir","Substituir",IF(OR(N11590="No localitzat",N11590="No lliurat"),"Reposar",IF(I11590&lt;H11590,"Reposar",IF(I11590&gt;H11590,"Revisar excedent",IF(AND(G11590="Sí",M11590&lt;&gt;"",M11590&lt;TODAY()),"EPI caducat",IF(AND(G11590="Sí",M11590&lt;&gt;"",M11590&lt;=TODAY()+90),"EPI caduca ≤90 dies",IF(OR(N11590="Deteriorat usable",N11590="Revisió necessària"),"Revisar","OK"))))))))))</f>
      </c>
      <c r="R11590" s="20"/>
    </row>
    <row r="11591" customFormat="false" ht="15" hidden="false" customHeight="false" outlineLevel="0" collapsed="false">
      <c r="A11591" s="19" t="n">
        <v>107</v>
      </c>
      <c r="B11591" s="19" t="n">
        <f aca="false">IFERROR(VLOOKUP(A11591,Personal!$A$6:$F$112,2,FALSE()),"")</f>
        <v>0</v>
      </c>
      <c r="C11591" s="19" t="n">
        <f aca="false">IFERROR(VLOOKUP(A11591,Personal!$A$6:$F$112,3,FALSE()),"")</f>
        <v>0</v>
      </c>
      <c r="D11591" s="19" t="s">
        <v>97</v>
      </c>
      <c r="E11591" s="19" t="s">
        <v>98</v>
      </c>
      <c r="F11591" s="19" t="s">
        <v>99</v>
      </c>
      <c r="G11591" s="19" t="s">
        <v>291</v>
      </c>
      <c r="H11591" s="19" t="n">
        <f aca="false">IF(OR(VLOOKUP(A11591,Personal!$A$6:$F$112,5,FALSE())&lt;&gt;"Sí",N11591="No aplica"),0,'Catàleg GRAE'!D36)</f>
        <v>3</v>
      </c>
      <c r="I11591" s="20"/>
      <c r="J11591" s="20"/>
      <c r="K11591" s="20"/>
      <c r="L11591" s="21"/>
      <c r="M11591" s="21"/>
      <c r="N11591" s="20"/>
      <c r="O11591" s="20"/>
      <c r="P11591" s="19" t="str">
        <f aca="false">IF(I11591="","",I11591-H11591)</f>
        <v/>
      </c>
      <c r="Q11591" s="19" t="str">
        <f aca="true">IF(B11591="","",IF(N11591="No aplica","No aplica",IF(I11591="","Pendent",IF(N11591="Per substituir","Substituir",IF(OR(N11591="No localitzat",N11591="No lliurat"),"Reposar",IF(I11591&lt;H11591,"Reposar",IF(I11591&gt;H11591,"Revisar excedent",IF(AND(G11591="Sí",M11591&lt;&gt;"",M11591&lt;TODAY()),"EPI caducat",IF(AND(G11591="Sí",M11591&lt;&gt;"",M11591&lt;=TODAY()+90),"EPI caduca ≤90 dies",IF(OR(N11591="Deteriorat usable",N11591="Revisió necessària"),"Revisar","OK"))))))))))</f>
      </c>
      <c r="R11591" s="20"/>
    </row>
    <row r="11592" customFormat="false" ht="15" hidden="false" customHeight="false" outlineLevel="0" collapsed="false">
      <c r="A11592" s="19" t="n">
        <v>107</v>
      </c>
      <c r="B11592" s="19" t="n">
        <f aca="false">IFERROR(VLOOKUP(A11592,Personal!$A$6:$F$112,2,FALSE()),"")</f>
        <v>0</v>
      </c>
      <c r="C11592" s="19" t="n">
        <f aca="false">IFERROR(VLOOKUP(A11592,Personal!$A$6:$F$112,3,FALSE()),"")</f>
        <v>0</v>
      </c>
      <c r="D11592" s="19" t="s">
        <v>97</v>
      </c>
      <c r="E11592" s="19" t="s">
        <v>100</v>
      </c>
      <c r="F11592" s="19" t="s">
        <v>101</v>
      </c>
      <c r="G11592" s="19" t="s">
        <v>291</v>
      </c>
      <c r="H11592" s="19" t="n">
        <f aca="false">IF(OR(VLOOKUP(A11592,Personal!$A$6:$F$112,5,FALSE())&lt;&gt;"Sí",N11592="No aplica"),0,'Catàleg GRAE'!D37)</f>
        <v>1</v>
      </c>
      <c r="I11592" s="20"/>
      <c r="J11592" s="20"/>
      <c r="K11592" s="20"/>
      <c r="L11592" s="21"/>
      <c r="M11592" s="21"/>
      <c r="N11592" s="20"/>
      <c r="O11592" s="20"/>
      <c r="P11592" s="19" t="str">
        <f aca="false">IF(I11592="","",I11592-H11592)</f>
        <v/>
      </c>
      <c r="Q11592" s="19" t="str">
        <f aca="true">IF(B11592="","",IF(N11592="No aplica","No aplica",IF(I11592="","Pendent",IF(N11592="Per substituir","Substituir",IF(OR(N11592="No localitzat",N11592="No lliurat"),"Reposar",IF(I11592&lt;H11592,"Reposar",IF(I11592&gt;H11592,"Revisar excedent",IF(AND(G11592="Sí",M11592&lt;&gt;"",M11592&lt;TODAY()),"EPI caducat",IF(AND(G11592="Sí",M11592&lt;&gt;"",M11592&lt;=TODAY()+90),"EPI caduca ≤90 dies",IF(OR(N11592="Deteriorat usable",N11592="Revisió necessària"),"Revisar","OK"))))))))))</f>
      </c>
      <c r="R11592" s="20"/>
    </row>
    <row r="11593" customFormat="false" ht="15" hidden="false" customHeight="false" outlineLevel="0" collapsed="false">
      <c r="A11593" s="19" t="n">
        <v>107</v>
      </c>
      <c r="B11593" s="19" t="n">
        <f aca="false">IFERROR(VLOOKUP(A11593,Personal!$A$6:$F$112,2,FALSE()),"")</f>
        <v>0</v>
      </c>
      <c r="C11593" s="19" t="n">
        <f aca="false">IFERROR(VLOOKUP(A11593,Personal!$A$6:$F$112,3,FALSE()),"")</f>
        <v>0</v>
      </c>
      <c r="D11593" s="19" t="s">
        <v>102</v>
      </c>
      <c r="E11593" s="19" t="s">
        <v>103</v>
      </c>
      <c r="F11593" s="19" t="s">
        <v>104</v>
      </c>
      <c r="G11593" s="19" t="s">
        <v>291</v>
      </c>
      <c r="H11593" s="19" t="n">
        <f aca="false">IF(OR(VLOOKUP(A11593,Personal!$A$6:$F$112,5,FALSE())&lt;&gt;"Sí",N11593="No aplica"),0,'Catàleg GRAE'!D38)</f>
        <v>1</v>
      </c>
      <c r="I11593" s="20"/>
      <c r="J11593" s="20"/>
      <c r="K11593" s="20"/>
      <c r="L11593" s="21"/>
      <c r="M11593" s="21"/>
      <c r="N11593" s="20"/>
      <c r="O11593" s="20"/>
      <c r="P11593" s="19" t="str">
        <f aca="false">IF(I11593="","",I11593-H11593)</f>
        <v/>
      </c>
      <c r="Q11593" s="19" t="str">
        <f aca="true">IF(B11593="","",IF(N11593="No aplica","No aplica",IF(I11593="","Pendent",IF(N11593="Per substituir","Substituir",IF(OR(N11593="No localitzat",N11593="No lliurat"),"Reposar",IF(I11593&lt;H11593,"Reposar",IF(I11593&gt;H11593,"Revisar excedent",IF(AND(G11593="Sí",M11593&lt;&gt;"",M11593&lt;TODAY()),"EPI caducat",IF(AND(G11593="Sí",M11593&lt;&gt;"",M11593&lt;=TODAY()+90),"EPI caduca ≤90 dies",IF(OR(N11593="Deteriorat usable",N11593="Revisió necessària"),"Revisar","OK"))))))))))</f>
      </c>
      <c r="R11593" s="20"/>
    </row>
    <row r="11594" customFormat="false" ht="15" hidden="false" customHeight="false" outlineLevel="0" collapsed="false">
      <c r="A11594" s="19" t="n">
        <v>107</v>
      </c>
      <c r="B11594" s="19" t="n">
        <f aca="false">IFERROR(VLOOKUP(A11594,Personal!$A$6:$F$112,2,FALSE()),"")</f>
        <v>0</v>
      </c>
      <c r="C11594" s="19" t="n">
        <f aca="false">IFERROR(VLOOKUP(A11594,Personal!$A$6:$F$112,3,FALSE()),"")</f>
        <v>0</v>
      </c>
      <c r="D11594" s="19" t="s">
        <v>97</v>
      </c>
      <c r="E11594" s="19" t="s">
        <v>105</v>
      </c>
      <c r="F11594" s="19" t="s">
        <v>106</v>
      </c>
      <c r="G11594" s="19" t="s">
        <v>291</v>
      </c>
      <c r="H11594" s="19" t="n">
        <f aca="false">IF(OR(VLOOKUP(A11594,Personal!$A$6:$F$112,5,FALSE())&lt;&gt;"Sí",N11594="No aplica"),0,'Catàleg GRAE'!D39)</f>
        <v>3</v>
      </c>
      <c r="I11594" s="20"/>
      <c r="J11594" s="20"/>
      <c r="K11594" s="20"/>
      <c r="L11594" s="21"/>
      <c r="M11594" s="21"/>
      <c r="N11594" s="20"/>
      <c r="O11594" s="20"/>
      <c r="P11594" s="19" t="str">
        <f aca="false">IF(I11594="","",I11594-H11594)</f>
        <v/>
      </c>
      <c r="Q11594" s="19" t="str">
        <f aca="true">IF(B11594="","",IF(N11594="No aplica","No aplica",IF(I11594="","Pendent",IF(N11594="Per substituir","Substituir",IF(OR(N11594="No localitzat",N11594="No lliurat"),"Reposar",IF(I11594&lt;H11594,"Reposar",IF(I11594&gt;H11594,"Revisar excedent",IF(AND(G11594="Sí",M11594&lt;&gt;"",M11594&lt;TODAY()),"EPI caducat",IF(AND(G11594="Sí",M11594&lt;&gt;"",M11594&lt;=TODAY()+90),"EPI caduca ≤90 dies",IF(OR(N11594="Deteriorat usable",N11594="Revisió necessària"),"Revisar","OK"))))))))))</f>
      </c>
      <c r="R11594" s="20"/>
    </row>
    <row r="11595" customFormat="false" ht="15" hidden="false" customHeight="false" outlineLevel="0" collapsed="false">
      <c r="A11595" s="19" t="n">
        <v>107</v>
      </c>
      <c r="B11595" s="19" t="n">
        <f aca="false">IFERROR(VLOOKUP(A11595,Personal!$A$6:$F$112,2,FALSE()),"")</f>
        <v>0</v>
      </c>
      <c r="C11595" s="19" t="n">
        <f aca="false">IFERROR(VLOOKUP(A11595,Personal!$A$6:$F$112,3,FALSE()),"")</f>
        <v>0</v>
      </c>
      <c r="D11595" s="19" t="s">
        <v>97</v>
      </c>
      <c r="E11595" s="19" t="s">
        <v>105</v>
      </c>
      <c r="F11595" s="19" t="s">
        <v>107</v>
      </c>
      <c r="G11595" s="19" t="s">
        <v>291</v>
      </c>
      <c r="H11595" s="19" t="n">
        <f aca="false">IF(OR(VLOOKUP(A11595,Personal!$A$6:$F$112,5,FALSE())&lt;&gt;"Sí",N11595="No aplica"),0,'Catàleg GRAE'!D40)</f>
        <v>3</v>
      </c>
      <c r="I11595" s="20"/>
      <c r="J11595" s="20"/>
      <c r="K11595" s="20"/>
      <c r="L11595" s="21"/>
      <c r="M11595" s="21"/>
      <c r="N11595" s="20"/>
      <c r="O11595" s="20"/>
      <c r="P11595" s="19" t="str">
        <f aca="false">IF(I11595="","",I11595-H11595)</f>
        <v/>
      </c>
      <c r="Q11595" s="19" t="str">
        <f aca="true">IF(B11595="","",IF(N11595="No aplica","No aplica",IF(I11595="","Pendent",IF(N11595="Per substituir","Substituir",IF(OR(N11595="No localitzat",N11595="No lliurat"),"Reposar",IF(I11595&lt;H11595,"Reposar",IF(I11595&gt;H11595,"Revisar excedent",IF(AND(G11595="Sí",M11595&lt;&gt;"",M11595&lt;TODAY()),"EPI caducat",IF(AND(G11595="Sí",M11595&lt;&gt;"",M11595&lt;=TODAY()+90),"EPI caduca ≤90 dies",IF(OR(N11595="Deteriorat usable",N11595="Revisió necessària"),"Revisar","OK"))))))))))</f>
      </c>
      <c r="R11595" s="20"/>
    </row>
    <row r="11596" customFormat="false" ht="15" hidden="false" customHeight="false" outlineLevel="0" collapsed="false">
      <c r="A11596" s="19" t="n">
        <v>107</v>
      </c>
      <c r="B11596" s="19" t="n">
        <f aca="false">IFERROR(VLOOKUP(A11596,Personal!$A$6:$F$112,2,FALSE()),"")</f>
        <v>0</v>
      </c>
      <c r="C11596" s="19" t="n">
        <f aca="false">IFERROR(VLOOKUP(A11596,Personal!$A$6:$F$112,3,FALSE()),"")</f>
        <v>0</v>
      </c>
      <c r="D11596" s="19" t="s">
        <v>97</v>
      </c>
      <c r="E11596" s="19" t="s">
        <v>108</v>
      </c>
      <c r="F11596" s="19" t="s">
        <v>109</v>
      </c>
      <c r="G11596" s="19" t="s">
        <v>291</v>
      </c>
      <c r="H11596" s="19" t="n">
        <f aca="false">IF(OR(VLOOKUP(A11596,Personal!$A$6:$F$112,5,FALSE())&lt;&gt;"Sí",N11596="No aplica"),0,'Catàleg GRAE'!D41)</f>
        <v>2</v>
      </c>
      <c r="I11596" s="20"/>
      <c r="J11596" s="20"/>
      <c r="K11596" s="20"/>
      <c r="L11596" s="21"/>
      <c r="M11596" s="21"/>
      <c r="N11596" s="20"/>
      <c r="O11596" s="20"/>
      <c r="P11596" s="19" t="str">
        <f aca="false">IF(I11596="","",I11596-H11596)</f>
        <v/>
      </c>
      <c r="Q11596" s="19" t="str">
        <f aca="true">IF(B11596="","",IF(N11596="No aplica","No aplica",IF(I11596="","Pendent",IF(N11596="Per substituir","Substituir",IF(OR(N11596="No localitzat",N11596="No lliurat"),"Reposar",IF(I11596&lt;H11596,"Reposar",IF(I11596&gt;H11596,"Revisar excedent",IF(AND(G11596="Sí",M11596&lt;&gt;"",M11596&lt;TODAY()),"EPI caducat",IF(AND(G11596="Sí",M11596&lt;&gt;"",M11596&lt;=TODAY()+90),"EPI caduca ≤90 dies",IF(OR(N11596="Deteriorat usable",N11596="Revisió necessària"),"Revisar","OK"))))))))))</f>
      </c>
      <c r="R11596" s="20"/>
    </row>
    <row r="11597" customFormat="false" ht="15" hidden="false" customHeight="false" outlineLevel="0" collapsed="false">
      <c r="A11597" s="19" t="n">
        <v>107</v>
      </c>
      <c r="B11597" s="19" t="n">
        <f aca="false">IFERROR(VLOOKUP(A11597,Personal!$A$6:$F$112,2,FALSE()),"")</f>
        <v>0</v>
      </c>
      <c r="C11597" s="19" t="n">
        <f aca="false">IFERROR(VLOOKUP(A11597,Personal!$A$6:$F$112,3,FALSE()),"")</f>
        <v>0</v>
      </c>
      <c r="D11597" s="19" t="s">
        <v>97</v>
      </c>
      <c r="E11597" s="19" t="s">
        <v>110</v>
      </c>
      <c r="F11597" s="19" t="s">
        <v>111</v>
      </c>
      <c r="G11597" s="19" t="s">
        <v>291</v>
      </c>
      <c r="H11597" s="19" t="n">
        <f aca="false">IF(OR(VLOOKUP(A11597,Personal!$A$6:$F$112,5,FALSE())&lt;&gt;"Sí",N11597="No aplica"),0,'Catàleg GRAE'!D42)</f>
        <v>1</v>
      </c>
      <c r="I11597" s="20"/>
      <c r="J11597" s="20"/>
      <c r="K11597" s="20"/>
      <c r="L11597" s="21"/>
      <c r="M11597" s="21"/>
      <c r="N11597" s="20"/>
      <c r="O11597" s="20"/>
      <c r="P11597" s="19" t="str">
        <f aca="false">IF(I11597="","",I11597-H11597)</f>
        <v/>
      </c>
      <c r="Q11597" s="19" t="str">
        <f aca="true">IF(B11597="","",IF(N11597="No aplica","No aplica",IF(I11597="","Pendent",IF(N11597="Per substituir","Substituir",IF(OR(N11597="No localitzat",N11597="No lliurat"),"Reposar",IF(I11597&lt;H11597,"Reposar",IF(I11597&gt;H11597,"Revisar excedent",IF(AND(G11597="Sí",M11597&lt;&gt;"",M11597&lt;TODAY()),"EPI caducat",IF(AND(G11597="Sí",M11597&lt;&gt;"",M11597&lt;=TODAY()+90),"EPI caduca ≤90 dies",IF(OR(N11597="Deteriorat usable",N11597="Revisió necessària"),"Revisar","OK"))))))))))</f>
      </c>
      <c r="R11597" s="20"/>
    </row>
    <row r="11598" customFormat="false" ht="15" hidden="false" customHeight="false" outlineLevel="0" collapsed="false">
      <c r="A11598" s="19" t="n">
        <v>107</v>
      </c>
      <c r="B11598" s="19" t="n">
        <f aca="false">IFERROR(VLOOKUP(A11598,Personal!$A$6:$F$112,2,FALSE()),"")</f>
        <v>0</v>
      </c>
      <c r="C11598" s="19" t="n">
        <f aca="false">IFERROR(VLOOKUP(A11598,Personal!$A$6:$F$112,3,FALSE()),"")</f>
        <v>0</v>
      </c>
      <c r="D11598" s="19" t="s">
        <v>112</v>
      </c>
      <c r="E11598" s="19" t="s">
        <v>113</v>
      </c>
      <c r="F11598" s="19" t="s">
        <v>114</v>
      </c>
      <c r="G11598" s="19" t="s">
        <v>291</v>
      </c>
      <c r="H11598" s="19" t="n">
        <f aca="false">IF(OR(VLOOKUP(A11598,Personal!$A$6:$F$112,5,FALSE())&lt;&gt;"Sí",N11598="No aplica"),0,'Catàleg GRAE'!D43)</f>
        <v>2</v>
      </c>
      <c r="I11598" s="20"/>
      <c r="J11598" s="20"/>
      <c r="K11598" s="20"/>
      <c r="L11598" s="21"/>
      <c r="M11598" s="21"/>
      <c r="N11598" s="20"/>
      <c r="O11598" s="20"/>
      <c r="P11598" s="19" t="str">
        <f aca="false">IF(I11598="","",I11598-H11598)</f>
        <v/>
      </c>
      <c r="Q11598" s="19" t="str">
        <f aca="true">IF(B11598="","",IF(N11598="No aplica","No aplica",IF(I11598="","Pendent",IF(N11598="Per substituir","Substituir",IF(OR(N11598="No localitzat",N11598="No lliurat"),"Reposar",IF(I11598&lt;H11598,"Reposar",IF(I11598&gt;H11598,"Revisar excedent",IF(AND(G11598="Sí",M11598&lt;&gt;"",M11598&lt;TODAY()),"EPI caducat",IF(AND(G11598="Sí",M11598&lt;&gt;"",M11598&lt;=TODAY()+90),"EPI caduca ≤90 dies",IF(OR(N11598="Deteriorat usable",N11598="Revisió necessària"),"Revisar","OK"))))))))))</f>
      </c>
      <c r="R11598" s="20"/>
    </row>
    <row r="11599" customFormat="false" ht="15" hidden="false" customHeight="false" outlineLevel="0" collapsed="false">
      <c r="A11599" s="19" t="n">
        <v>107</v>
      </c>
      <c r="B11599" s="19" t="n">
        <f aca="false">IFERROR(VLOOKUP(A11599,Personal!$A$6:$F$112,2,FALSE()),"")</f>
        <v>0</v>
      </c>
      <c r="C11599" s="19" t="n">
        <f aca="false">IFERROR(VLOOKUP(A11599,Personal!$A$6:$F$112,3,FALSE()),"")</f>
        <v>0</v>
      </c>
      <c r="D11599" s="19" t="s">
        <v>102</v>
      </c>
      <c r="E11599" s="19" t="s">
        <v>115</v>
      </c>
      <c r="F11599" s="19" t="s">
        <v>116</v>
      </c>
      <c r="G11599" s="19" t="s">
        <v>291</v>
      </c>
      <c r="H11599" s="19" t="n">
        <f aca="false">IF(OR(VLOOKUP(A11599,Personal!$A$6:$F$112,5,FALSE())&lt;&gt;"Sí",N11599="No aplica"),0,'Catàleg GRAE'!D44)</f>
        <v>1</v>
      </c>
      <c r="I11599" s="20"/>
      <c r="J11599" s="20"/>
      <c r="K11599" s="20"/>
      <c r="L11599" s="21"/>
      <c r="M11599" s="21"/>
      <c r="N11599" s="20"/>
      <c r="O11599" s="20"/>
      <c r="P11599" s="19" t="str">
        <f aca="false">IF(I11599="","",I11599-H11599)</f>
        <v/>
      </c>
      <c r="Q11599" s="19" t="str">
        <f aca="true">IF(B11599="","",IF(N11599="No aplica","No aplica",IF(I11599="","Pendent",IF(N11599="Per substituir","Substituir",IF(OR(N11599="No localitzat",N11599="No lliurat"),"Reposar",IF(I11599&lt;H11599,"Reposar",IF(I11599&gt;H11599,"Revisar excedent",IF(AND(G11599="Sí",M11599&lt;&gt;"",M11599&lt;TODAY()),"EPI caducat",IF(AND(G11599="Sí",M11599&lt;&gt;"",M11599&lt;=TODAY()+90),"EPI caduca ≤90 dies",IF(OR(N11599="Deteriorat usable",N11599="Revisió necessària"),"Revisar","OK"))))))))))</f>
      </c>
      <c r="R11599" s="20"/>
    </row>
    <row r="11600" customFormat="false" ht="15" hidden="false" customHeight="false" outlineLevel="0" collapsed="false">
      <c r="A11600" s="19" t="n">
        <v>107</v>
      </c>
      <c r="B11600" s="19" t="n">
        <f aca="false">IFERROR(VLOOKUP(A11600,Personal!$A$6:$F$112,2,FALSE()),"")</f>
        <v>0</v>
      </c>
      <c r="C11600" s="19" t="n">
        <f aca="false">IFERROR(VLOOKUP(A11600,Personal!$A$6:$F$112,3,FALSE()),"")</f>
        <v>0</v>
      </c>
      <c r="D11600" s="19" t="s">
        <v>102</v>
      </c>
      <c r="E11600" s="19" t="s">
        <v>117</v>
      </c>
      <c r="F11600" s="19" t="s">
        <v>118</v>
      </c>
      <c r="G11600" s="19" t="s">
        <v>272</v>
      </c>
      <c r="H11600" s="19" t="n">
        <f aca="false">IF(OR(VLOOKUP(A11600,Personal!$A$6:$F$112,5,FALSE())&lt;&gt;"Sí",N11600="No aplica"),0,'Catàleg GRAE'!D45)</f>
        <v>1</v>
      </c>
      <c r="I11600" s="20"/>
      <c r="J11600" s="20"/>
      <c r="K11600" s="20"/>
      <c r="L11600" s="21"/>
      <c r="M11600" s="21"/>
      <c r="N11600" s="20"/>
      <c r="O11600" s="20"/>
      <c r="P11600" s="19" t="str">
        <f aca="false">IF(I11600="","",I11600-H11600)</f>
        <v/>
      </c>
      <c r="Q11600" s="19" t="str">
        <f aca="true">IF(B11600="","",IF(N11600="No aplica","No aplica",IF(I11600="","Pendent",IF(N11600="Per substituir","Substituir",IF(OR(N11600="No localitzat",N11600="No lliurat"),"Reposar",IF(I11600&lt;H11600,"Reposar",IF(I11600&gt;H11600,"Revisar excedent",IF(AND(G11600="Sí",M11600&lt;&gt;"",M11600&lt;TODAY()),"EPI caducat",IF(AND(G11600="Sí",M11600&lt;&gt;"",M11600&lt;=TODAY()+90),"EPI caduca ≤90 dies",IF(OR(N11600="Deteriorat usable",N11600="Revisió necessària"),"Revisar","OK"))))))))))</f>
      </c>
      <c r="R11600" s="20"/>
    </row>
    <row r="11601" customFormat="false" ht="15" hidden="false" customHeight="false" outlineLevel="0" collapsed="false">
      <c r="A11601" s="19" t="n">
        <v>107</v>
      </c>
      <c r="B11601" s="19" t="n">
        <f aca="false">IFERROR(VLOOKUP(A11601,Personal!$A$6:$F$112,2,FALSE()),"")</f>
        <v>0</v>
      </c>
      <c r="C11601" s="19" t="n">
        <f aca="false">IFERROR(VLOOKUP(A11601,Personal!$A$6:$F$112,3,FALSE()),"")</f>
        <v>0</v>
      </c>
      <c r="D11601" s="19" t="s">
        <v>102</v>
      </c>
      <c r="E11601" s="19" t="s">
        <v>119</v>
      </c>
      <c r="F11601" s="19" t="s">
        <v>120</v>
      </c>
      <c r="G11601" s="19" t="s">
        <v>272</v>
      </c>
      <c r="H11601" s="19" t="n">
        <f aca="false">IF(OR(VLOOKUP(A11601,Personal!$A$6:$F$112,5,FALSE())&lt;&gt;"Sí",N11601="No aplica"),0,'Catàleg GRAE'!D46)</f>
        <v>1</v>
      </c>
      <c r="I11601" s="20"/>
      <c r="J11601" s="20"/>
      <c r="K11601" s="20"/>
      <c r="L11601" s="21"/>
      <c r="M11601" s="21"/>
      <c r="N11601" s="20"/>
      <c r="O11601" s="20"/>
      <c r="P11601" s="19" t="str">
        <f aca="false">IF(I11601="","",I11601-H11601)</f>
        <v/>
      </c>
      <c r="Q11601" s="19" t="str">
        <f aca="true">IF(B11601="","",IF(N11601="No aplica","No aplica",IF(I11601="","Pendent",IF(N11601="Per substituir","Substituir",IF(OR(N11601="No localitzat",N11601="No lliurat"),"Reposar",IF(I11601&lt;H11601,"Reposar",IF(I11601&gt;H11601,"Revisar excedent",IF(AND(G11601="Sí",M11601&lt;&gt;"",M11601&lt;TODAY()),"EPI caducat",IF(AND(G11601="Sí",M11601&lt;&gt;"",M11601&lt;=TODAY()+90),"EPI caduca ≤90 dies",IF(OR(N11601="Deteriorat usable",N11601="Revisió necessària"),"Revisar","OK"))))))))))</f>
      </c>
      <c r="R11601" s="20"/>
    </row>
    <row r="11602" customFormat="false" ht="15" hidden="false" customHeight="false" outlineLevel="0" collapsed="false">
      <c r="A11602" s="19" t="n">
        <v>107</v>
      </c>
      <c r="B11602" s="19" t="n">
        <f aca="false">IFERROR(VLOOKUP(A11602,Personal!$A$6:$F$112,2,FALSE()),"")</f>
        <v>0</v>
      </c>
      <c r="C11602" s="19" t="n">
        <f aca="false">IFERROR(VLOOKUP(A11602,Personal!$A$6:$F$112,3,FALSE()),"")</f>
        <v>0</v>
      </c>
      <c r="D11602" s="19" t="s">
        <v>97</v>
      </c>
      <c r="E11602" s="19" t="s">
        <v>121</v>
      </c>
      <c r="F11602" s="19" t="s">
        <v>122</v>
      </c>
      <c r="G11602" s="19" t="s">
        <v>291</v>
      </c>
      <c r="H11602" s="19" t="n">
        <f aca="false">IF(OR(VLOOKUP(A11602,Personal!$A$6:$F$112,5,FALSE())&lt;&gt;"Sí",N11602="No aplica"),0,'Catàleg GRAE'!D47)</f>
        <v>1</v>
      </c>
      <c r="I11602" s="20"/>
      <c r="J11602" s="20"/>
      <c r="K11602" s="20"/>
      <c r="L11602" s="21"/>
      <c r="M11602" s="21"/>
      <c r="N11602" s="20"/>
      <c r="O11602" s="20"/>
      <c r="P11602" s="19" t="str">
        <f aca="false">IF(I11602="","",I11602-H11602)</f>
        <v/>
      </c>
      <c r="Q11602" s="19" t="str">
        <f aca="true">IF(B11602="","",IF(N11602="No aplica","No aplica",IF(I11602="","Pendent",IF(N11602="Per substituir","Substituir",IF(OR(N11602="No localitzat",N11602="No lliurat"),"Reposar",IF(I11602&lt;H11602,"Reposar",IF(I11602&gt;H11602,"Revisar excedent",IF(AND(G11602="Sí",M11602&lt;&gt;"",M11602&lt;TODAY()),"EPI caducat",IF(AND(G11602="Sí",M11602&lt;&gt;"",M11602&lt;=TODAY()+90),"EPI caduca ≤90 dies",IF(OR(N11602="Deteriorat usable",N11602="Revisió necessària"),"Revisar","OK"))))))))))</f>
      </c>
      <c r="R11602" s="20"/>
    </row>
    <row r="11603" customFormat="false" ht="15" hidden="false" customHeight="false" outlineLevel="0" collapsed="false">
      <c r="A11603" s="19" t="n">
        <v>107</v>
      </c>
      <c r="B11603" s="19" t="n">
        <f aca="false">IFERROR(VLOOKUP(A11603,Personal!$A$6:$F$112,2,FALSE()),"")</f>
        <v>0</v>
      </c>
      <c r="C11603" s="19" t="n">
        <f aca="false">IFERROR(VLOOKUP(A11603,Personal!$A$6:$F$112,3,FALSE()),"")</f>
        <v>0</v>
      </c>
      <c r="D11603" s="19" t="s">
        <v>97</v>
      </c>
      <c r="E11603" s="19" t="s">
        <v>123</v>
      </c>
      <c r="F11603" s="19" t="s">
        <v>124</v>
      </c>
      <c r="G11603" s="19" t="s">
        <v>291</v>
      </c>
      <c r="H11603" s="19" t="n">
        <f aca="false">IF(OR(VLOOKUP(A11603,Personal!$A$6:$F$112,5,FALSE())&lt;&gt;"Sí",N11603="No aplica"),0,'Catàleg GRAE'!D48)</f>
        <v>1</v>
      </c>
      <c r="I11603" s="20"/>
      <c r="J11603" s="20"/>
      <c r="K11603" s="20"/>
      <c r="L11603" s="21"/>
      <c r="M11603" s="21"/>
      <c r="N11603" s="20"/>
      <c r="O11603" s="20"/>
      <c r="P11603" s="19" t="str">
        <f aca="false">IF(I11603="","",I11603-H11603)</f>
        <v/>
      </c>
      <c r="Q11603" s="19" t="str">
        <f aca="true">IF(B11603="","",IF(N11603="No aplica","No aplica",IF(I11603="","Pendent",IF(N11603="Per substituir","Substituir",IF(OR(N11603="No localitzat",N11603="No lliurat"),"Reposar",IF(I11603&lt;H11603,"Reposar",IF(I11603&gt;H11603,"Revisar excedent",IF(AND(G11603="Sí",M11603&lt;&gt;"",M11603&lt;TODAY()),"EPI caducat",IF(AND(G11603="Sí",M11603&lt;&gt;"",M11603&lt;=TODAY()+90),"EPI caduca ≤90 dies",IF(OR(N11603="Deteriorat usable",N11603="Revisió necessària"),"Revisar","OK"))))))))))</f>
      </c>
      <c r="R11603" s="20"/>
    </row>
    <row r="11604" customFormat="false" ht="15" hidden="false" customHeight="false" outlineLevel="0" collapsed="false">
      <c r="A11604" s="19" t="n">
        <v>107</v>
      </c>
      <c r="B11604" s="19" t="n">
        <f aca="false">IFERROR(VLOOKUP(A11604,Personal!$A$6:$F$112,2,FALSE()),"")</f>
        <v>0</v>
      </c>
      <c r="C11604" s="19" t="n">
        <f aca="false">IFERROR(VLOOKUP(A11604,Personal!$A$6:$F$112,3,FALSE()),"")</f>
        <v>0</v>
      </c>
      <c r="D11604" s="19" t="s">
        <v>125</v>
      </c>
      <c r="E11604" s="19" t="s">
        <v>126</v>
      </c>
      <c r="F11604" s="19" t="s">
        <v>127</v>
      </c>
      <c r="G11604" s="19" t="s">
        <v>272</v>
      </c>
      <c r="H11604" s="19" t="n">
        <f aca="false">IF(OR(VLOOKUP(A11604,Personal!$A$6:$F$112,5,FALSE())&lt;&gt;"Sí",N11604="No aplica"),0,'Catàleg GRAE'!D49)</f>
        <v>1</v>
      </c>
      <c r="I11604" s="20"/>
      <c r="J11604" s="20"/>
      <c r="K11604" s="20"/>
      <c r="L11604" s="21"/>
      <c r="M11604" s="21"/>
      <c r="N11604" s="20"/>
      <c r="O11604" s="20"/>
      <c r="P11604" s="19" t="str">
        <f aca="false">IF(I11604="","",I11604-H11604)</f>
        <v/>
      </c>
      <c r="Q11604" s="19" t="str">
        <f aca="true">IF(B11604="","",IF(N11604="No aplica","No aplica",IF(I11604="","Pendent",IF(N11604="Per substituir","Substituir",IF(OR(N11604="No localitzat",N11604="No lliurat"),"Reposar",IF(I11604&lt;H11604,"Reposar",IF(I11604&gt;H11604,"Revisar excedent",IF(AND(G11604="Sí",M11604&lt;&gt;"",M11604&lt;TODAY()),"EPI caducat",IF(AND(G11604="Sí",M11604&lt;&gt;"",M11604&lt;=TODAY()+90),"EPI caduca ≤90 dies",IF(OR(N11604="Deteriorat usable",N11604="Revisió necessària"),"Revisar","OK"))))))))))</f>
      </c>
      <c r="R11604" s="20"/>
    </row>
    <row r="11605" customFormat="false" ht="15" hidden="false" customHeight="false" outlineLevel="0" collapsed="false">
      <c r="A11605" s="19" t="n">
        <v>107</v>
      </c>
      <c r="B11605" s="19" t="n">
        <f aca="false">IFERROR(VLOOKUP(A11605,Personal!$A$6:$F$112,2,FALSE()),"")</f>
        <v>0</v>
      </c>
      <c r="C11605" s="19" t="n">
        <f aca="false">IFERROR(VLOOKUP(A11605,Personal!$A$6:$F$112,3,FALSE()),"")</f>
        <v>0</v>
      </c>
      <c r="D11605" s="19" t="s">
        <v>125</v>
      </c>
      <c r="E11605" s="19" t="s">
        <v>128</v>
      </c>
      <c r="F11605" s="19" t="s">
        <v>129</v>
      </c>
      <c r="G11605" s="19" t="s">
        <v>272</v>
      </c>
      <c r="H11605" s="19" t="n">
        <f aca="false">IF(OR(VLOOKUP(A11605,Personal!$A$6:$F$112,5,FALSE())&lt;&gt;"Sí",N11605="No aplica"),0,'Catàleg GRAE'!D50)</f>
        <v>1</v>
      </c>
      <c r="I11605" s="20"/>
      <c r="J11605" s="20"/>
      <c r="K11605" s="20"/>
      <c r="L11605" s="21"/>
      <c r="M11605" s="21"/>
      <c r="N11605" s="20"/>
      <c r="O11605" s="20"/>
      <c r="P11605" s="19" t="str">
        <f aca="false">IF(I11605="","",I11605-H11605)</f>
        <v/>
      </c>
      <c r="Q11605" s="19" t="str">
        <f aca="true">IF(B11605="","",IF(N11605="No aplica","No aplica",IF(I11605="","Pendent",IF(N11605="Per substituir","Substituir",IF(OR(N11605="No localitzat",N11605="No lliurat"),"Reposar",IF(I11605&lt;H11605,"Reposar",IF(I11605&gt;H11605,"Revisar excedent",IF(AND(G11605="Sí",M11605&lt;&gt;"",M11605&lt;TODAY()),"EPI caducat",IF(AND(G11605="Sí",M11605&lt;&gt;"",M11605&lt;=TODAY()+90),"EPI caduca ≤90 dies",IF(OR(N11605="Deteriorat usable",N11605="Revisió necessària"),"Revisar","OK"))))))))))</f>
      </c>
      <c r="R11605" s="20"/>
    </row>
    <row r="11606" customFormat="false" ht="15" hidden="false" customHeight="false" outlineLevel="0" collapsed="false">
      <c r="A11606" s="19" t="n">
        <v>107</v>
      </c>
      <c r="B11606" s="19" t="n">
        <f aca="false">IFERROR(VLOOKUP(A11606,Personal!$A$6:$F$112,2,FALSE()),"")</f>
        <v>0</v>
      </c>
      <c r="C11606" s="19" t="n">
        <f aca="false">IFERROR(VLOOKUP(A11606,Personal!$A$6:$F$112,3,FALSE()),"")</f>
        <v>0</v>
      </c>
      <c r="D11606" s="19" t="s">
        <v>125</v>
      </c>
      <c r="E11606" s="19" t="s">
        <v>130</v>
      </c>
      <c r="F11606" s="19" t="s">
        <v>131</v>
      </c>
      <c r="G11606" s="19" t="s">
        <v>291</v>
      </c>
      <c r="H11606" s="19" t="n">
        <f aca="false">IF(OR(VLOOKUP(A11606,Personal!$A$6:$F$112,5,FALSE())&lt;&gt;"Sí",N11606="No aplica"),0,'Catàleg GRAE'!D51)</f>
        <v>1</v>
      </c>
      <c r="I11606" s="20"/>
      <c r="J11606" s="20"/>
      <c r="K11606" s="20"/>
      <c r="L11606" s="21"/>
      <c r="M11606" s="21"/>
      <c r="N11606" s="20"/>
      <c r="O11606" s="20"/>
      <c r="P11606" s="19" t="str">
        <f aca="false">IF(I11606="","",I11606-H11606)</f>
        <v/>
      </c>
      <c r="Q11606" s="19" t="str">
        <f aca="true">IF(B11606="","",IF(N11606="No aplica","No aplica",IF(I11606="","Pendent",IF(N11606="Per substituir","Substituir",IF(OR(N11606="No localitzat",N11606="No lliurat"),"Reposar",IF(I11606&lt;H11606,"Reposar",IF(I11606&gt;H11606,"Revisar excedent",IF(AND(G11606="Sí",M11606&lt;&gt;"",M11606&lt;TODAY()),"EPI caducat",IF(AND(G11606="Sí",M11606&lt;&gt;"",M11606&lt;=TODAY()+90),"EPI caduca ≤90 dies",IF(OR(N11606="Deteriorat usable",N11606="Revisió necessària"),"Revisar","OK"))))))))))</f>
      </c>
      <c r="R11606" s="20"/>
    </row>
    <row r="11607" customFormat="false" ht="15" hidden="false" customHeight="false" outlineLevel="0" collapsed="false">
      <c r="A11607" s="19" t="n">
        <v>107</v>
      </c>
      <c r="B11607" s="19" t="n">
        <f aca="false">IFERROR(VLOOKUP(A11607,Personal!$A$6:$F$112,2,FALSE()),"")</f>
        <v>0</v>
      </c>
      <c r="C11607" s="19" t="n">
        <f aca="false">IFERROR(VLOOKUP(A11607,Personal!$A$6:$F$112,3,FALSE()),"")</f>
        <v>0</v>
      </c>
      <c r="D11607" s="19" t="s">
        <v>132</v>
      </c>
      <c r="E11607" s="19" t="s">
        <v>133</v>
      </c>
      <c r="F11607" s="19" t="s">
        <v>134</v>
      </c>
      <c r="G11607" s="19" t="s">
        <v>291</v>
      </c>
      <c r="H11607" s="19" t="n">
        <f aca="false">IF(OR(VLOOKUP(A11607,Personal!$A$6:$F$112,5,FALSE())&lt;&gt;"Sí",N11607="No aplica"),0,'Catàleg GRAE'!D52)</f>
        <v>1</v>
      </c>
      <c r="I11607" s="20"/>
      <c r="J11607" s="20"/>
      <c r="K11607" s="20"/>
      <c r="L11607" s="21"/>
      <c r="M11607" s="21"/>
      <c r="N11607" s="20"/>
      <c r="O11607" s="20"/>
      <c r="P11607" s="19" t="str">
        <f aca="false">IF(I11607="","",I11607-H11607)</f>
        <v/>
      </c>
      <c r="Q11607" s="19" t="str">
        <f aca="true">IF(B11607="","",IF(N11607="No aplica","No aplica",IF(I11607="","Pendent",IF(N11607="Per substituir","Substituir",IF(OR(N11607="No localitzat",N11607="No lliurat"),"Reposar",IF(I11607&lt;H11607,"Reposar",IF(I11607&gt;H11607,"Revisar excedent",IF(AND(G11607="Sí",M11607&lt;&gt;"",M11607&lt;TODAY()),"EPI caducat",IF(AND(G11607="Sí",M11607&lt;&gt;"",M11607&lt;=TODAY()+90),"EPI caduca ≤90 dies",IF(OR(N11607="Deteriorat usable",N11607="Revisió necessària"),"Revisar","OK"))))))))))</f>
      </c>
      <c r="R11607" s="20"/>
    </row>
    <row r="11608" customFormat="false" ht="15" hidden="false" customHeight="false" outlineLevel="0" collapsed="false">
      <c r="A11608" s="19" t="n">
        <v>107</v>
      </c>
      <c r="B11608" s="19" t="n">
        <f aca="false">IFERROR(VLOOKUP(A11608,Personal!$A$6:$F$112,2,FALSE()),"")</f>
        <v>0</v>
      </c>
      <c r="C11608" s="19" t="n">
        <f aca="false">IFERROR(VLOOKUP(A11608,Personal!$A$6:$F$112,3,FALSE()),"")</f>
        <v>0</v>
      </c>
      <c r="D11608" s="19" t="s">
        <v>94</v>
      </c>
      <c r="E11608" s="19" t="s">
        <v>135</v>
      </c>
      <c r="F11608" s="19" t="s">
        <v>136</v>
      </c>
      <c r="G11608" s="19" t="s">
        <v>291</v>
      </c>
      <c r="H11608" s="19" t="n">
        <f aca="false">IF(OR(VLOOKUP(A11608,Personal!$A$6:$F$112,5,FALSE())&lt;&gt;"Sí",N11608="No aplica"),0,'Catàleg GRAE'!D53)</f>
        <v>1</v>
      </c>
      <c r="I11608" s="20"/>
      <c r="J11608" s="20"/>
      <c r="K11608" s="20"/>
      <c r="L11608" s="21"/>
      <c r="M11608" s="21"/>
      <c r="N11608" s="20"/>
      <c r="O11608" s="20"/>
      <c r="P11608" s="19" t="str">
        <f aca="false">IF(I11608="","",I11608-H11608)</f>
        <v/>
      </c>
      <c r="Q11608" s="19" t="str">
        <f aca="true">IF(B11608="","",IF(N11608="No aplica","No aplica",IF(I11608="","Pendent",IF(N11608="Per substituir","Substituir",IF(OR(N11608="No localitzat",N11608="No lliurat"),"Reposar",IF(I11608&lt;H11608,"Reposar",IF(I11608&gt;H11608,"Revisar excedent",IF(AND(G11608="Sí",M11608&lt;&gt;"",M11608&lt;TODAY()),"EPI caducat",IF(AND(G11608="Sí",M11608&lt;&gt;"",M11608&lt;=TODAY()+90),"EPI caduca ≤90 dies",IF(OR(N11608="Deteriorat usable",N11608="Revisió necessària"),"Revisar","OK"))))))))))</f>
      </c>
      <c r="R11608" s="20"/>
    </row>
    <row r="11609" customFormat="false" ht="15" hidden="false" customHeight="false" outlineLevel="0" collapsed="false">
      <c r="A11609" s="19" t="n">
        <v>107</v>
      </c>
      <c r="B11609" s="19" t="n">
        <f aca="false">IFERROR(VLOOKUP(A11609,Personal!$A$6:$F$112,2,FALSE()),"")</f>
        <v>0</v>
      </c>
      <c r="C11609" s="19" t="n">
        <f aca="false">IFERROR(VLOOKUP(A11609,Personal!$A$6:$F$112,3,FALSE()),"")</f>
        <v>0</v>
      </c>
      <c r="D11609" s="19" t="s">
        <v>137</v>
      </c>
      <c r="E11609" s="19" t="s">
        <v>138</v>
      </c>
      <c r="F11609" s="19" t="s">
        <v>139</v>
      </c>
      <c r="G11609" s="19" t="s">
        <v>291</v>
      </c>
      <c r="H11609" s="19" t="n">
        <f aca="false">IF(OR(VLOOKUP(A11609,Personal!$A$6:$F$112,5,FALSE())&lt;&gt;"Sí",N11609="No aplica"),0,'Catàleg GRAE'!D54)</f>
        <v>1</v>
      </c>
      <c r="I11609" s="20"/>
      <c r="J11609" s="20"/>
      <c r="K11609" s="20"/>
      <c r="L11609" s="21"/>
      <c r="M11609" s="21"/>
      <c r="N11609" s="20"/>
      <c r="O11609" s="20"/>
      <c r="P11609" s="19" t="str">
        <f aca="false">IF(I11609="","",I11609-H11609)</f>
        <v/>
      </c>
      <c r="Q11609" s="19" t="str">
        <f aca="true">IF(B11609="","",IF(N11609="No aplica","No aplica",IF(I11609="","Pendent",IF(N11609="Per substituir","Substituir",IF(OR(N11609="No localitzat",N11609="No lliurat"),"Reposar",IF(I11609&lt;H11609,"Reposar",IF(I11609&gt;H11609,"Revisar excedent",IF(AND(G11609="Sí",M11609&lt;&gt;"",M11609&lt;TODAY()),"EPI caducat",IF(AND(G11609="Sí",M11609&lt;&gt;"",M11609&lt;=TODAY()+90),"EPI caduca ≤90 dies",IF(OR(N11609="Deteriorat usable",N11609="Revisió necessària"),"Revisar","OK"))))))))))</f>
      </c>
      <c r="R11609" s="20"/>
    </row>
    <row r="11610" customFormat="false" ht="15" hidden="false" customHeight="false" outlineLevel="0" collapsed="false">
      <c r="A11610" s="19" t="n">
        <v>107</v>
      </c>
      <c r="B11610" s="19" t="n">
        <f aca="false">IFERROR(VLOOKUP(A11610,Personal!$A$6:$F$112,2,FALSE()),"")</f>
        <v>0</v>
      </c>
      <c r="C11610" s="19" t="n">
        <f aca="false">IFERROR(VLOOKUP(A11610,Personal!$A$6:$F$112,3,FALSE()),"")</f>
        <v>0</v>
      </c>
      <c r="D11610" s="19" t="s">
        <v>94</v>
      </c>
      <c r="E11610" s="19" t="s">
        <v>140</v>
      </c>
      <c r="F11610" s="19" t="s">
        <v>141</v>
      </c>
      <c r="G11610" s="19" t="s">
        <v>291</v>
      </c>
      <c r="H11610" s="19" t="n">
        <f aca="false">IF(OR(VLOOKUP(A11610,Personal!$A$6:$F$112,5,FALSE())&lt;&gt;"Sí",N11610="No aplica"),0,'Catàleg GRAE'!D55)</f>
        <v>1</v>
      </c>
      <c r="I11610" s="20"/>
      <c r="J11610" s="20"/>
      <c r="K11610" s="20"/>
      <c r="L11610" s="21"/>
      <c r="M11610" s="21"/>
      <c r="N11610" s="20"/>
      <c r="O11610" s="20"/>
      <c r="P11610" s="19" t="str">
        <f aca="false">IF(I11610="","",I11610-H11610)</f>
        <v/>
      </c>
      <c r="Q11610" s="19" t="str">
        <f aca="true">IF(B11610="","",IF(N11610="No aplica","No aplica",IF(I11610="","Pendent",IF(N11610="Per substituir","Substituir",IF(OR(N11610="No localitzat",N11610="No lliurat"),"Reposar",IF(I11610&lt;H11610,"Reposar",IF(I11610&gt;H11610,"Revisar excedent",IF(AND(G11610="Sí",M11610&lt;&gt;"",M11610&lt;TODAY()),"EPI caducat",IF(AND(G11610="Sí",M11610&lt;&gt;"",M11610&lt;=TODAY()+90),"EPI caduca ≤90 dies",IF(OR(N11610="Deteriorat usable",N11610="Revisió necessària"),"Revisar","OK"))))))))))</f>
      </c>
      <c r="R11610" s="20"/>
    </row>
    <row r="11611" customFormat="false" ht="15" hidden="false" customHeight="false" outlineLevel="0" collapsed="false">
      <c r="A11611" s="19" t="n">
        <v>107</v>
      </c>
      <c r="B11611" s="19" t="n">
        <f aca="false">IFERROR(VLOOKUP(A11611,Personal!$A$6:$F$112,2,FALSE()),"")</f>
        <v>0</v>
      </c>
      <c r="C11611" s="19" t="n">
        <f aca="false">IFERROR(VLOOKUP(A11611,Personal!$A$6:$F$112,3,FALSE()),"")</f>
        <v>0</v>
      </c>
      <c r="D11611" s="19" t="s">
        <v>142</v>
      </c>
      <c r="E11611" s="19" t="s">
        <v>143</v>
      </c>
      <c r="F11611" s="19" t="s">
        <v>144</v>
      </c>
      <c r="G11611" s="19" t="s">
        <v>291</v>
      </c>
      <c r="H11611" s="19" t="n">
        <f aca="false">IF(OR(VLOOKUP(A11611,Personal!$A$6:$F$112,5,FALSE())&lt;&gt;"Sí",N11611="No aplica"),0,'Catàleg GRAE'!D56)</f>
        <v>1</v>
      </c>
      <c r="I11611" s="20"/>
      <c r="J11611" s="20"/>
      <c r="K11611" s="20"/>
      <c r="L11611" s="21"/>
      <c r="M11611" s="21"/>
      <c r="N11611" s="20"/>
      <c r="O11611" s="20"/>
      <c r="P11611" s="19" t="str">
        <f aca="false">IF(I11611="","",I11611-H11611)</f>
        <v/>
      </c>
      <c r="Q11611" s="19" t="str">
        <f aca="true">IF(B11611="","",IF(N11611="No aplica","No aplica",IF(I11611="","Pendent",IF(N11611="Per substituir","Substituir",IF(OR(N11611="No localitzat",N11611="No lliurat"),"Reposar",IF(I11611&lt;H11611,"Reposar",IF(I11611&gt;H11611,"Revisar excedent",IF(AND(G11611="Sí",M11611&lt;&gt;"",M11611&lt;TODAY()),"EPI caducat",IF(AND(G11611="Sí",M11611&lt;&gt;"",M11611&lt;=TODAY()+90),"EPI caduca ≤90 dies",IF(OR(N11611="Deteriorat usable",N11611="Revisió necessària"),"Revisar","OK"))))))))))</f>
      </c>
      <c r="R11611" s="20"/>
    </row>
    <row r="11612" customFormat="false" ht="15" hidden="false" customHeight="false" outlineLevel="0" collapsed="false">
      <c r="A11612" s="19" t="n">
        <v>107</v>
      </c>
      <c r="B11612" s="19" t="n">
        <f aca="false">IFERROR(VLOOKUP(A11612,Personal!$A$6:$F$112,2,FALSE()),"")</f>
        <v>0</v>
      </c>
      <c r="C11612" s="19" t="n">
        <f aca="false">IFERROR(VLOOKUP(A11612,Personal!$A$6:$F$112,3,FALSE()),"")</f>
        <v>0</v>
      </c>
      <c r="D11612" s="19" t="s">
        <v>112</v>
      </c>
      <c r="E11612" s="19" t="s">
        <v>145</v>
      </c>
      <c r="F11612" s="19" t="s">
        <v>146</v>
      </c>
      <c r="G11612" s="19" t="s">
        <v>291</v>
      </c>
      <c r="H11612" s="19" t="n">
        <f aca="false">IF(OR(VLOOKUP(A11612,Personal!$A$6:$F$112,5,FALSE())&lt;&gt;"Sí",N11612="No aplica"),0,'Catàleg GRAE'!D57)</f>
        <v>1</v>
      </c>
      <c r="I11612" s="20"/>
      <c r="J11612" s="20"/>
      <c r="K11612" s="20"/>
      <c r="L11612" s="21"/>
      <c r="M11612" s="21"/>
      <c r="N11612" s="20"/>
      <c r="O11612" s="20"/>
      <c r="P11612" s="19" t="str">
        <f aca="false">IF(I11612="","",I11612-H11612)</f>
        <v/>
      </c>
      <c r="Q11612" s="19" t="str">
        <f aca="true">IF(B11612="","",IF(N11612="No aplica","No aplica",IF(I11612="","Pendent",IF(N11612="Per substituir","Substituir",IF(OR(N11612="No localitzat",N11612="No lliurat"),"Reposar",IF(I11612&lt;H11612,"Reposar",IF(I11612&gt;H11612,"Revisar excedent",IF(AND(G11612="Sí",M11612&lt;&gt;"",M11612&lt;TODAY()),"EPI caducat",IF(AND(G11612="Sí",M11612&lt;&gt;"",M11612&lt;=TODAY()+90),"EPI caduca ≤90 dies",IF(OR(N11612="Deteriorat usable",N11612="Revisió necessària"),"Revisar","OK"))))))))))</f>
      </c>
      <c r="R11612" s="20"/>
    </row>
    <row r="11613" customFormat="false" ht="15" hidden="false" customHeight="false" outlineLevel="0" collapsed="false">
      <c r="A11613" s="19" t="n">
        <v>107</v>
      </c>
      <c r="B11613" s="19" t="n">
        <f aca="false">IFERROR(VLOOKUP(A11613,Personal!$A$6:$F$112,2,FALSE()),"")</f>
        <v>0</v>
      </c>
      <c r="C11613" s="19" t="n">
        <f aca="false">IFERROR(VLOOKUP(A11613,Personal!$A$6:$F$112,3,FALSE()),"")</f>
        <v>0</v>
      </c>
      <c r="D11613" s="19" t="s">
        <v>137</v>
      </c>
      <c r="E11613" s="19" t="s">
        <v>147</v>
      </c>
      <c r="F11613" s="19" t="s">
        <v>148</v>
      </c>
      <c r="G11613" s="19" t="s">
        <v>291</v>
      </c>
      <c r="H11613" s="19" t="n">
        <f aca="false">IF(OR(VLOOKUP(A11613,Personal!$A$6:$F$112,5,FALSE())&lt;&gt;"Sí",N11613="No aplica"),0,'Catàleg GRAE'!D58)</f>
        <v>1</v>
      </c>
      <c r="I11613" s="20"/>
      <c r="J11613" s="20"/>
      <c r="K11613" s="20"/>
      <c r="L11613" s="21"/>
      <c r="M11613" s="21"/>
      <c r="N11613" s="20"/>
      <c r="O11613" s="20"/>
      <c r="P11613" s="19" t="str">
        <f aca="false">IF(I11613="","",I11613-H11613)</f>
        <v/>
      </c>
      <c r="Q11613" s="19" t="str">
        <f aca="true">IF(B11613="","",IF(N11613="No aplica","No aplica",IF(I11613="","Pendent",IF(N11613="Per substituir","Substituir",IF(OR(N11613="No localitzat",N11613="No lliurat"),"Reposar",IF(I11613&lt;H11613,"Reposar",IF(I11613&gt;H11613,"Revisar excedent",IF(AND(G11613="Sí",M11613&lt;&gt;"",M11613&lt;TODAY()),"EPI caducat",IF(AND(G11613="Sí",M11613&lt;&gt;"",M11613&lt;=TODAY()+90),"EPI caduca ≤90 dies",IF(OR(N11613="Deteriorat usable",N11613="Revisió necessària"),"Revisar","OK"))))))))))</f>
      </c>
      <c r="R11613" s="20"/>
    </row>
    <row r="11614" customFormat="false" ht="15" hidden="false" customHeight="false" outlineLevel="0" collapsed="false">
      <c r="A11614" s="19" t="n">
        <v>107</v>
      </c>
      <c r="B11614" s="19" t="n">
        <f aca="false">IFERROR(VLOOKUP(A11614,Personal!$A$6:$F$112,2,FALSE()),"")</f>
        <v>0</v>
      </c>
      <c r="C11614" s="19" t="n">
        <f aca="false">IFERROR(VLOOKUP(A11614,Personal!$A$6:$F$112,3,FALSE()),"")</f>
        <v>0</v>
      </c>
      <c r="D11614" s="19" t="s">
        <v>125</v>
      </c>
      <c r="E11614" s="19" t="s">
        <v>149</v>
      </c>
      <c r="F11614" s="19" t="s">
        <v>150</v>
      </c>
      <c r="G11614" s="19" t="s">
        <v>291</v>
      </c>
      <c r="H11614" s="19" t="n">
        <f aca="false">IF(OR(VLOOKUP(A11614,Personal!$A$6:$F$112,5,FALSE())&lt;&gt;"Sí",N11614="No aplica"),0,'Catàleg GRAE'!D59)</f>
        <v>1</v>
      </c>
      <c r="I11614" s="20"/>
      <c r="J11614" s="20"/>
      <c r="K11614" s="20"/>
      <c r="L11614" s="21"/>
      <c r="M11614" s="21"/>
      <c r="N11614" s="20"/>
      <c r="O11614" s="20"/>
      <c r="P11614" s="19" t="str">
        <f aca="false">IF(I11614="","",I11614-H11614)</f>
        <v/>
      </c>
      <c r="Q11614" s="19" t="str">
        <f aca="true">IF(B11614="","",IF(N11614="No aplica","No aplica",IF(I11614="","Pendent",IF(N11614="Per substituir","Substituir",IF(OR(N11614="No localitzat",N11614="No lliurat"),"Reposar",IF(I11614&lt;H11614,"Reposar",IF(I11614&gt;H11614,"Revisar excedent",IF(AND(G11614="Sí",M11614&lt;&gt;"",M11614&lt;TODAY()),"EPI caducat",IF(AND(G11614="Sí",M11614&lt;&gt;"",M11614&lt;=TODAY()+90),"EPI caduca ≤90 dies",IF(OR(N11614="Deteriorat usable",N11614="Revisió necessària"),"Revisar","OK"))))))))))</f>
      </c>
      <c r="R11614" s="20"/>
    </row>
    <row r="11615" customFormat="false" ht="15" hidden="false" customHeight="false" outlineLevel="0" collapsed="false">
      <c r="A11615" s="19" t="n">
        <v>107</v>
      </c>
      <c r="B11615" s="19" t="n">
        <f aca="false">IFERROR(VLOOKUP(A11615,Personal!$A$6:$F$112,2,FALSE()),"")</f>
        <v>0</v>
      </c>
      <c r="C11615" s="19" t="n">
        <f aca="false">IFERROR(VLOOKUP(A11615,Personal!$A$6:$F$112,3,FALSE()),"")</f>
        <v>0</v>
      </c>
      <c r="D11615" s="19" t="s">
        <v>125</v>
      </c>
      <c r="E11615" s="19" t="s">
        <v>151</v>
      </c>
      <c r="F11615" s="19" t="s">
        <v>152</v>
      </c>
      <c r="G11615" s="19" t="s">
        <v>291</v>
      </c>
      <c r="H11615" s="19" t="n">
        <f aca="false">IF(OR(VLOOKUP(A11615,Personal!$A$6:$F$112,5,FALSE())&lt;&gt;"Sí",N11615="No aplica"),0,'Catàleg GRAE'!D60)</f>
        <v>1</v>
      </c>
      <c r="I11615" s="20"/>
      <c r="J11615" s="20"/>
      <c r="K11615" s="20"/>
      <c r="L11615" s="21"/>
      <c r="M11615" s="21"/>
      <c r="N11615" s="20"/>
      <c r="O11615" s="20"/>
      <c r="P11615" s="19" t="str">
        <f aca="false">IF(I11615="","",I11615-H11615)</f>
        <v/>
      </c>
      <c r="Q11615" s="19" t="str">
        <f aca="true">IF(B11615="","",IF(N11615="No aplica","No aplica",IF(I11615="","Pendent",IF(N11615="Per substituir","Substituir",IF(OR(N11615="No localitzat",N11615="No lliurat"),"Reposar",IF(I11615&lt;H11615,"Reposar",IF(I11615&gt;H11615,"Revisar excedent",IF(AND(G11615="Sí",M11615&lt;&gt;"",M11615&lt;TODAY()),"EPI caducat",IF(AND(G11615="Sí",M11615&lt;&gt;"",M11615&lt;=TODAY()+90),"EPI caduca ≤90 dies",IF(OR(N11615="Deteriorat usable",N11615="Revisió necessària"),"Revisar","OK"))))))))))</f>
      </c>
      <c r="R11615" s="20"/>
    </row>
    <row r="11616" customFormat="false" ht="15" hidden="false" customHeight="false" outlineLevel="0" collapsed="false">
      <c r="A11616" s="19" t="n">
        <v>107</v>
      </c>
      <c r="B11616" s="19" t="n">
        <f aca="false">IFERROR(VLOOKUP(A11616,Personal!$A$6:$F$112,2,FALSE()),"")</f>
        <v>0</v>
      </c>
      <c r="C11616" s="19" t="n">
        <f aca="false">IFERROR(VLOOKUP(A11616,Personal!$A$6:$F$112,3,FALSE()),"")</f>
        <v>0</v>
      </c>
      <c r="D11616" s="19" t="s">
        <v>153</v>
      </c>
      <c r="E11616" s="19" t="s">
        <v>154</v>
      </c>
      <c r="F11616" s="19" t="s">
        <v>155</v>
      </c>
      <c r="G11616" s="19" t="s">
        <v>291</v>
      </c>
      <c r="H11616" s="19" t="n">
        <f aca="false">IF(OR(VLOOKUP(A11616,Personal!$A$6:$F$112,5,FALSE())&lt;&gt;"Sí",N11616="No aplica"),0,'Catàleg GRAE'!D61)</f>
        <v>1</v>
      </c>
      <c r="I11616" s="20"/>
      <c r="J11616" s="20"/>
      <c r="K11616" s="20"/>
      <c r="L11616" s="21"/>
      <c r="M11616" s="21"/>
      <c r="N11616" s="20"/>
      <c r="O11616" s="20"/>
      <c r="P11616" s="19" t="str">
        <f aca="false">IF(I11616="","",I11616-H11616)</f>
        <v/>
      </c>
      <c r="Q11616" s="19" t="str">
        <f aca="true">IF(B11616="","",IF(N11616="No aplica","No aplica",IF(I11616="","Pendent",IF(N11616="Per substituir","Substituir",IF(OR(N11616="No localitzat",N11616="No lliurat"),"Reposar",IF(I11616&lt;H11616,"Reposar",IF(I11616&gt;H11616,"Revisar excedent",IF(AND(G11616="Sí",M11616&lt;&gt;"",M11616&lt;TODAY()),"EPI caducat",IF(AND(G11616="Sí",M11616&lt;&gt;"",M11616&lt;=TODAY()+90),"EPI caduca ≤90 dies",IF(OR(N11616="Deteriorat usable",N11616="Revisió necessària"),"Revisar","OK"))))))))))</f>
      </c>
      <c r="R11616" s="20"/>
    </row>
    <row r="11617" customFormat="false" ht="15" hidden="false" customHeight="false" outlineLevel="0" collapsed="false">
      <c r="A11617" s="19" t="n">
        <v>107</v>
      </c>
      <c r="B11617" s="19" t="n">
        <f aca="false">IFERROR(VLOOKUP(A11617,Personal!$A$6:$F$112,2,FALSE()),"")</f>
        <v>0</v>
      </c>
      <c r="C11617" s="19" t="n">
        <f aca="false">IFERROR(VLOOKUP(A11617,Personal!$A$6:$F$112,3,FALSE()),"")</f>
        <v>0</v>
      </c>
      <c r="D11617" s="19" t="s">
        <v>37</v>
      </c>
      <c r="E11617" s="19" t="s">
        <v>156</v>
      </c>
      <c r="F11617" s="19" t="s">
        <v>157</v>
      </c>
      <c r="G11617" s="19" t="s">
        <v>291</v>
      </c>
      <c r="H11617" s="19" t="n">
        <f aca="false">IF(OR(VLOOKUP(A11617,Personal!$A$6:$F$112,5,FALSE())&lt;&gt;"Sí",N11617="No aplica"),0,'Catàleg GRAE'!D62)</f>
        <v>1</v>
      </c>
      <c r="I11617" s="20"/>
      <c r="J11617" s="20"/>
      <c r="K11617" s="20"/>
      <c r="L11617" s="21"/>
      <c r="M11617" s="21"/>
      <c r="N11617" s="20"/>
      <c r="O11617" s="20"/>
      <c r="P11617" s="19" t="str">
        <f aca="false">IF(I11617="","",I11617-H11617)</f>
        <v/>
      </c>
      <c r="Q11617" s="19" t="str">
        <f aca="true">IF(B11617="","",IF(N11617="No aplica","No aplica",IF(I11617="","Pendent",IF(N11617="Per substituir","Substituir",IF(OR(N11617="No localitzat",N11617="No lliurat"),"Reposar",IF(I11617&lt;H11617,"Reposar",IF(I11617&gt;H11617,"Revisar excedent",IF(AND(G11617="Sí",M11617&lt;&gt;"",M11617&lt;TODAY()),"EPI caducat",IF(AND(G11617="Sí",M11617&lt;&gt;"",M11617&lt;=TODAY()+90),"EPI caduca ≤90 dies",IF(OR(N11617="Deteriorat usable",N11617="Revisió necessària"),"Revisar","OK"))))))))))</f>
      </c>
      <c r="R11617" s="20"/>
    </row>
    <row r="11618" customFormat="false" ht="15" hidden="false" customHeight="false" outlineLevel="0" collapsed="false">
      <c r="A11618" s="19" t="n">
        <v>107</v>
      </c>
      <c r="B11618" s="19" t="n">
        <f aca="false">IFERROR(VLOOKUP(A11618,Personal!$A$6:$F$112,2,FALSE()),"")</f>
        <v>0</v>
      </c>
      <c r="C11618" s="19" t="n">
        <f aca="false">IFERROR(VLOOKUP(A11618,Personal!$A$6:$F$112,3,FALSE()),"")</f>
        <v>0</v>
      </c>
      <c r="D11618" s="19" t="s">
        <v>37</v>
      </c>
      <c r="E11618" s="19" t="s">
        <v>158</v>
      </c>
      <c r="F11618" s="19" t="s">
        <v>159</v>
      </c>
      <c r="G11618" s="19" t="s">
        <v>291</v>
      </c>
      <c r="H11618" s="19" t="n">
        <f aca="false">IF(OR(VLOOKUP(A11618,Personal!$A$6:$F$112,5,FALSE())&lt;&gt;"Sí",N11618="No aplica"),0,'Catàleg GRAE'!D63)</f>
        <v>1</v>
      </c>
      <c r="I11618" s="20"/>
      <c r="J11618" s="20"/>
      <c r="K11618" s="20"/>
      <c r="L11618" s="21"/>
      <c r="M11618" s="21"/>
      <c r="N11618" s="20"/>
      <c r="O11618" s="20"/>
      <c r="P11618" s="19" t="str">
        <f aca="false">IF(I11618="","",I11618-H11618)</f>
        <v/>
      </c>
      <c r="Q11618" s="19" t="str">
        <f aca="true">IF(B11618="","",IF(N11618="No aplica","No aplica",IF(I11618="","Pendent",IF(N11618="Per substituir","Substituir",IF(OR(N11618="No localitzat",N11618="No lliurat"),"Reposar",IF(I11618&lt;H11618,"Reposar",IF(I11618&gt;H11618,"Revisar excedent",IF(AND(G11618="Sí",M11618&lt;&gt;"",M11618&lt;TODAY()),"EPI caducat",IF(AND(G11618="Sí",M11618&lt;&gt;"",M11618&lt;=TODAY()+90),"EPI caduca ≤90 dies",IF(OR(N11618="Deteriorat usable",N11618="Revisió necessària"),"Revisar","OK"))))))))))</f>
      </c>
      <c r="R11618" s="20"/>
    </row>
    <row r="11619" customFormat="false" ht="15" hidden="false" customHeight="false" outlineLevel="0" collapsed="false">
      <c r="A11619" s="19" t="n">
        <v>107</v>
      </c>
      <c r="B11619" s="19" t="n">
        <f aca="false">IFERROR(VLOOKUP(A11619,Personal!$A$6:$F$112,2,FALSE()),"")</f>
        <v>0</v>
      </c>
      <c r="C11619" s="19" t="n">
        <f aca="false">IFERROR(VLOOKUP(A11619,Personal!$A$6:$F$112,3,FALSE()),"")</f>
        <v>0</v>
      </c>
      <c r="D11619" s="19" t="s">
        <v>160</v>
      </c>
      <c r="E11619" s="19" t="s">
        <v>161</v>
      </c>
      <c r="F11619" s="19" t="s">
        <v>162</v>
      </c>
      <c r="G11619" s="19" t="s">
        <v>291</v>
      </c>
      <c r="H11619" s="19" t="n">
        <f aca="false">IF(OR(VLOOKUP(A11619,Personal!$A$6:$F$112,5,FALSE())&lt;&gt;"Sí",N11619="No aplica"),0,'Catàleg GRAE'!D64)</f>
        <v>1</v>
      </c>
      <c r="I11619" s="20"/>
      <c r="J11619" s="20"/>
      <c r="K11619" s="20"/>
      <c r="L11619" s="21"/>
      <c r="M11619" s="21"/>
      <c r="N11619" s="20"/>
      <c r="O11619" s="20"/>
      <c r="P11619" s="19" t="str">
        <f aca="false">IF(I11619="","",I11619-H11619)</f>
        <v/>
      </c>
      <c r="Q11619" s="19" t="str">
        <f aca="true">IF(B11619="","",IF(N11619="No aplica","No aplica",IF(I11619="","Pendent",IF(N11619="Per substituir","Substituir",IF(OR(N11619="No localitzat",N11619="No lliurat"),"Reposar",IF(I11619&lt;H11619,"Reposar",IF(I11619&gt;H11619,"Revisar excedent",IF(AND(G11619="Sí",M11619&lt;&gt;"",M11619&lt;TODAY()),"EPI caducat",IF(AND(G11619="Sí",M11619&lt;&gt;"",M11619&lt;=TODAY()+90),"EPI caduca ≤90 dies",IF(OR(N11619="Deteriorat usable",N11619="Revisió necessària"),"Revisar","OK"))))))))))</f>
      </c>
      <c r="R11619" s="20"/>
    </row>
    <row r="11620" customFormat="false" ht="15" hidden="false" customHeight="false" outlineLevel="0" collapsed="false">
      <c r="A11620" s="19" t="n">
        <v>107</v>
      </c>
      <c r="B11620" s="19" t="n">
        <f aca="false">IFERROR(VLOOKUP(A11620,Personal!$A$6:$F$112,2,FALSE()),"")</f>
        <v>0</v>
      </c>
      <c r="C11620" s="19" t="n">
        <f aca="false">IFERROR(VLOOKUP(A11620,Personal!$A$6:$F$112,3,FALSE()),"")</f>
        <v>0</v>
      </c>
      <c r="D11620" s="19" t="s">
        <v>137</v>
      </c>
      <c r="E11620" s="19" t="s">
        <v>163</v>
      </c>
      <c r="F11620" s="19" t="s">
        <v>164</v>
      </c>
      <c r="G11620" s="19" t="s">
        <v>272</v>
      </c>
      <c r="H11620" s="19" t="n">
        <f aca="false">IF(OR(VLOOKUP(A11620,Personal!$A$6:$F$112,5,FALSE())&lt;&gt;"Sí",N11620="No aplica"),0,'Catàleg GRAE'!D65)</f>
        <v>1</v>
      </c>
      <c r="I11620" s="20"/>
      <c r="J11620" s="20"/>
      <c r="K11620" s="20"/>
      <c r="L11620" s="21"/>
      <c r="M11620" s="21"/>
      <c r="N11620" s="20"/>
      <c r="O11620" s="20"/>
      <c r="P11620" s="19" t="str">
        <f aca="false">IF(I11620="","",I11620-H11620)</f>
        <v/>
      </c>
      <c r="Q11620" s="19" t="str">
        <f aca="true">IF(B11620="","",IF(N11620="No aplica","No aplica",IF(I11620="","Pendent",IF(N11620="Per substituir","Substituir",IF(OR(N11620="No localitzat",N11620="No lliurat"),"Reposar",IF(I11620&lt;H11620,"Reposar",IF(I11620&gt;H11620,"Revisar excedent",IF(AND(G11620="Sí",M11620&lt;&gt;"",M11620&lt;TODAY()),"EPI caducat",IF(AND(G11620="Sí",M11620&lt;&gt;"",M11620&lt;=TODAY()+90),"EPI caduca ≤90 dies",IF(OR(N11620="Deteriorat usable",N11620="Revisió necessària"),"Revisar","OK"))))))))))</f>
      </c>
      <c r="R11620" s="20"/>
    </row>
    <row r="11621" customFormat="false" ht="15" hidden="false" customHeight="false" outlineLevel="0" collapsed="false">
      <c r="A11621" s="19" t="n">
        <v>107</v>
      </c>
      <c r="B11621" s="19" t="n">
        <f aca="false">IFERROR(VLOOKUP(A11621,Personal!$A$6:$F$112,2,FALSE()),"")</f>
        <v>0</v>
      </c>
      <c r="C11621" s="19" t="n">
        <f aca="false">IFERROR(VLOOKUP(A11621,Personal!$A$6:$F$112,3,FALSE()),"")</f>
        <v>0</v>
      </c>
      <c r="D11621" s="19" t="s">
        <v>132</v>
      </c>
      <c r="E11621" s="19" t="s">
        <v>165</v>
      </c>
      <c r="F11621" s="19" t="s">
        <v>166</v>
      </c>
      <c r="G11621" s="19" t="s">
        <v>272</v>
      </c>
      <c r="H11621" s="19" t="n">
        <f aca="false">IF(OR(VLOOKUP(A11621,Personal!$A$6:$F$112,5,FALSE())&lt;&gt;"Sí",N11621="No aplica"),0,'Catàleg GRAE'!D66)</f>
        <v>1</v>
      </c>
      <c r="I11621" s="20"/>
      <c r="J11621" s="20"/>
      <c r="K11621" s="20"/>
      <c r="L11621" s="21"/>
      <c r="M11621" s="21"/>
      <c r="N11621" s="20"/>
      <c r="O11621" s="20"/>
      <c r="P11621" s="19" t="str">
        <f aca="false">IF(I11621="","",I11621-H11621)</f>
        <v/>
      </c>
      <c r="Q11621" s="19" t="str">
        <f aca="true">IF(B11621="","",IF(N11621="No aplica","No aplica",IF(I11621="","Pendent",IF(N11621="Per substituir","Substituir",IF(OR(N11621="No localitzat",N11621="No lliurat"),"Reposar",IF(I11621&lt;H11621,"Reposar",IF(I11621&gt;H11621,"Revisar excedent",IF(AND(G11621="Sí",M11621&lt;&gt;"",M11621&lt;TODAY()),"EPI caducat",IF(AND(G11621="Sí",M11621&lt;&gt;"",M11621&lt;=TODAY()+90),"EPI caduca ≤90 dies",IF(OR(N11621="Deteriorat usable",N11621="Revisió necessària"),"Revisar","OK"))))))))))</f>
      </c>
      <c r="R11621" s="20"/>
    </row>
    <row r="11622" customFormat="false" ht="15" hidden="false" customHeight="false" outlineLevel="0" collapsed="false">
      <c r="A11622" s="19" t="n">
        <v>107</v>
      </c>
      <c r="B11622" s="19" t="n">
        <f aca="false">IFERROR(VLOOKUP(A11622,Personal!$A$6:$F$112,2,FALSE()),"")</f>
        <v>0</v>
      </c>
      <c r="C11622" s="19" t="n">
        <f aca="false">IFERROR(VLOOKUP(A11622,Personal!$A$6:$F$112,3,FALSE()),"")</f>
        <v>0</v>
      </c>
      <c r="D11622" s="19" t="s">
        <v>71</v>
      </c>
      <c r="E11622" s="19" t="s">
        <v>167</v>
      </c>
      <c r="F11622" s="19" t="s">
        <v>168</v>
      </c>
      <c r="G11622" s="19" t="s">
        <v>291</v>
      </c>
      <c r="H11622" s="19" t="n">
        <f aca="false">IF(OR(VLOOKUP(A11622,Personal!$A$6:$F$112,5,FALSE())&lt;&gt;"Sí",N11622="No aplica"),0,'Catàleg GRAE'!D67)</f>
        <v>1</v>
      </c>
      <c r="I11622" s="20"/>
      <c r="J11622" s="20"/>
      <c r="K11622" s="20"/>
      <c r="L11622" s="21"/>
      <c r="M11622" s="21"/>
      <c r="N11622" s="20"/>
      <c r="O11622" s="20"/>
      <c r="P11622" s="19" t="str">
        <f aca="false">IF(I11622="","",I11622-H11622)</f>
        <v/>
      </c>
      <c r="Q11622" s="19" t="str">
        <f aca="true">IF(B11622="","",IF(N11622="No aplica","No aplica",IF(I11622="","Pendent",IF(N11622="Per substituir","Substituir",IF(OR(N11622="No localitzat",N11622="No lliurat"),"Reposar",IF(I11622&lt;H11622,"Reposar",IF(I11622&gt;H11622,"Revisar excedent",IF(AND(G11622="Sí",M11622&lt;&gt;"",M11622&lt;TODAY()),"EPI caducat",IF(AND(G11622="Sí",M11622&lt;&gt;"",M11622&lt;=TODAY()+90),"EPI caduca ≤90 dies",IF(OR(N11622="Deteriorat usable",N11622="Revisió necessària"),"Revisar","OK"))))))))))</f>
      </c>
      <c r="R11622" s="20"/>
    </row>
    <row r="11623" customFormat="false" ht="15" hidden="false" customHeight="false" outlineLevel="0" collapsed="false">
      <c r="A11623" s="19" t="n">
        <v>107</v>
      </c>
      <c r="B11623" s="19" t="n">
        <f aca="false">IFERROR(VLOOKUP(A11623,Personal!$A$6:$F$112,2,FALSE()),"")</f>
        <v>0</v>
      </c>
      <c r="C11623" s="19" t="n">
        <f aca="false">IFERROR(VLOOKUP(A11623,Personal!$A$6:$F$112,3,FALSE()),"")</f>
        <v>0</v>
      </c>
      <c r="D11623" s="19" t="s">
        <v>132</v>
      </c>
      <c r="E11623" s="19" t="s">
        <v>169</v>
      </c>
      <c r="F11623" s="19" t="s">
        <v>170</v>
      </c>
      <c r="G11623" s="19" t="s">
        <v>272</v>
      </c>
      <c r="H11623" s="19" t="n">
        <f aca="false">IF(OR(VLOOKUP(A11623,Personal!$A$6:$F$112,5,FALSE())&lt;&gt;"Sí",N11623="No aplica"),0,'Catàleg GRAE'!D68)</f>
        <v>1</v>
      </c>
      <c r="I11623" s="20"/>
      <c r="J11623" s="20"/>
      <c r="K11623" s="20"/>
      <c r="L11623" s="21"/>
      <c r="M11623" s="21"/>
      <c r="N11623" s="20"/>
      <c r="O11623" s="20"/>
      <c r="P11623" s="19" t="str">
        <f aca="false">IF(I11623="","",I11623-H11623)</f>
        <v/>
      </c>
      <c r="Q11623" s="19" t="str">
        <f aca="true">IF(B11623="","",IF(N11623="No aplica","No aplica",IF(I11623="","Pendent",IF(N11623="Per substituir","Substituir",IF(OR(N11623="No localitzat",N11623="No lliurat"),"Reposar",IF(I11623&lt;H11623,"Reposar",IF(I11623&gt;H11623,"Revisar excedent",IF(AND(G11623="Sí",M11623&lt;&gt;"",M11623&lt;TODAY()),"EPI caducat",IF(AND(G11623="Sí",M11623&lt;&gt;"",M11623&lt;=TODAY()+90),"EPI caduca ≤90 dies",IF(OR(N11623="Deteriorat usable",N11623="Revisió necessària"),"Revisar","OK"))))))))))</f>
      </c>
      <c r="R11623" s="20"/>
    </row>
    <row r="11624" customFormat="false" ht="15" hidden="false" customHeight="false" outlineLevel="0" collapsed="false">
      <c r="A11624" s="19" t="n">
        <v>107</v>
      </c>
      <c r="B11624" s="19" t="n">
        <f aca="false">IFERROR(VLOOKUP(A11624,Personal!$A$6:$F$112,2,FALSE()),"")</f>
        <v>0</v>
      </c>
      <c r="C11624" s="19" t="n">
        <f aca="false">IFERROR(VLOOKUP(A11624,Personal!$A$6:$F$112,3,FALSE()),"")</f>
        <v>0</v>
      </c>
      <c r="D11624" s="19" t="s">
        <v>142</v>
      </c>
      <c r="E11624" s="19" t="s">
        <v>171</v>
      </c>
      <c r="F11624" s="19" t="s">
        <v>172</v>
      </c>
      <c r="G11624" s="19" t="s">
        <v>272</v>
      </c>
      <c r="H11624" s="19" t="n">
        <f aca="false">IF(OR(VLOOKUP(A11624,Personal!$A$6:$F$112,5,FALSE())&lt;&gt;"Sí",N11624="No aplica"),0,'Catàleg GRAE'!D69)</f>
        <v>1</v>
      </c>
      <c r="I11624" s="20"/>
      <c r="J11624" s="20"/>
      <c r="K11624" s="20"/>
      <c r="L11624" s="21"/>
      <c r="M11624" s="21"/>
      <c r="N11624" s="20"/>
      <c r="O11624" s="20"/>
      <c r="P11624" s="19" t="str">
        <f aca="false">IF(I11624="","",I11624-H11624)</f>
        <v/>
      </c>
      <c r="Q11624" s="19" t="str">
        <f aca="true">IF(B11624="","",IF(N11624="No aplica","No aplica",IF(I11624="","Pendent",IF(N11624="Per substituir","Substituir",IF(OR(N11624="No localitzat",N11624="No lliurat"),"Reposar",IF(I11624&lt;H11624,"Reposar",IF(I11624&gt;H11624,"Revisar excedent",IF(AND(G11624="Sí",M11624&lt;&gt;"",M11624&lt;TODAY()),"EPI caducat",IF(AND(G11624="Sí",M11624&lt;&gt;"",M11624&lt;=TODAY()+90),"EPI caduca ≤90 dies",IF(OR(N11624="Deteriorat usable",N11624="Revisió necessària"),"Revisar","OK"))))))))))</f>
      </c>
      <c r="R11624" s="20"/>
    </row>
    <row r="11625" customFormat="false" ht="15" hidden="false" customHeight="false" outlineLevel="0" collapsed="false">
      <c r="A11625" s="19" t="n">
        <v>107</v>
      </c>
      <c r="B11625" s="19" t="n">
        <f aca="false">IFERROR(VLOOKUP(A11625,Personal!$A$6:$F$112,2,FALSE()),"")</f>
        <v>0</v>
      </c>
      <c r="C11625" s="19" t="n">
        <f aca="false">IFERROR(VLOOKUP(A11625,Personal!$A$6:$F$112,3,FALSE()),"")</f>
        <v>0</v>
      </c>
      <c r="D11625" s="19" t="s">
        <v>132</v>
      </c>
      <c r="E11625" s="19" t="s">
        <v>173</v>
      </c>
      <c r="F11625" s="19" t="s">
        <v>174</v>
      </c>
      <c r="G11625" s="19" t="s">
        <v>272</v>
      </c>
      <c r="H11625" s="19" t="n">
        <f aca="false">IF(OR(VLOOKUP(A11625,Personal!$A$6:$F$112,5,FALSE())&lt;&gt;"Sí",N11625="No aplica"),0,'Catàleg GRAE'!D70)</f>
        <v>1</v>
      </c>
      <c r="I11625" s="20"/>
      <c r="J11625" s="20"/>
      <c r="K11625" s="20"/>
      <c r="L11625" s="21"/>
      <c r="M11625" s="21"/>
      <c r="N11625" s="20"/>
      <c r="O11625" s="20"/>
      <c r="P11625" s="19" t="str">
        <f aca="false">IF(I11625="","",I11625-H11625)</f>
        <v/>
      </c>
      <c r="Q11625" s="19" t="str">
        <f aca="true">IF(B11625="","",IF(N11625="No aplica","No aplica",IF(I11625="","Pendent",IF(N11625="Per substituir","Substituir",IF(OR(N11625="No localitzat",N11625="No lliurat"),"Reposar",IF(I11625&lt;H11625,"Reposar",IF(I11625&gt;H11625,"Revisar excedent",IF(AND(G11625="Sí",M11625&lt;&gt;"",M11625&lt;TODAY()),"EPI caducat",IF(AND(G11625="Sí",M11625&lt;&gt;"",M11625&lt;=TODAY()+90),"EPI caduca ≤90 dies",IF(OR(N11625="Deteriorat usable",N11625="Revisió necessària"),"Revisar","OK"))))))))))</f>
      </c>
      <c r="R11625" s="20"/>
    </row>
    <row r="11626" customFormat="false" ht="15" hidden="false" customHeight="false" outlineLevel="0" collapsed="false">
      <c r="A11626" s="19" t="n">
        <v>107</v>
      </c>
      <c r="B11626" s="19" t="n">
        <f aca="false">IFERROR(VLOOKUP(A11626,Personal!$A$6:$F$112,2,FALSE()),"")</f>
        <v>0</v>
      </c>
      <c r="C11626" s="19" t="n">
        <f aca="false">IFERROR(VLOOKUP(A11626,Personal!$A$6:$F$112,3,FALSE()),"")</f>
        <v>0</v>
      </c>
      <c r="D11626" s="19" t="s">
        <v>132</v>
      </c>
      <c r="E11626" s="19" t="s">
        <v>175</v>
      </c>
      <c r="F11626" s="19" t="s">
        <v>176</v>
      </c>
      <c r="G11626" s="19" t="s">
        <v>272</v>
      </c>
      <c r="H11626" s="19" t="n">
        <f aca="false">IF(OR(VLOOKUP(A11626,Personal!$A$6:$F$112,5,FALSE())&lt;&gt;"Sí",N11626="No aplica"),0,'Catàleg GRAE'!D71)</f>
        <v>1</v>
      </c>
      <c r="I11626" s="20"/>
      <c r="J11626" s="20"/>
      <c r="K11626" s="20"/>
      <c r="L11626" s="21"/>
      <c r="M11626" s="21"/>
      <c r="N11626" s="20"/>
      <c r="O11626" s="20"/>
      <c r="P11626" s="19" t="str">
        <f aca="false">IF(I11626="","",I11626-H11626)</f>
        <v/>
      </c>
      <c r="Q11626" s="19" t="str">
        <f aca="true">IF(B11626="","",IF(N11626="No aplica","No aplica",IF(I11626="","Pendent",IF(N11626="Per substituir","Substituir",IF(OR(N11626="No localitzat",N11626="No lliurat"),"Reposar",IF(I11626&lt;H11626,"Reposar",IF(I11626&gt;H11626,"Revisar excedent",IF(AND(G11626="Sí",M11626&lt;&gt;"",M11626&lt;TODAY()),"EPI caducat",IF(AND(G11626="Sí",M11626&lt;&gt;"",M11626&lt;=TODAY()+90),"EPI caduca ≤90 dies",IF(OR(N11626="Deteriorat usable",N11626="Revisió necessària"),"Revisar","OK"))))))))))</f>
      </c>
      <c r="R11626" s="20"/>
    </row>
    <row r="11627" customFormat="false" ht="15" hidden="false" customHeight="false" outlineLevel="0" collapsed="false">
      <c r="A11627" s="19" t="n">
        <v>107</v>
      </c>
      <c r="B11627" s="19" t="n">
        <f aca="false">IFERROR(VLOOKUP(A11627,Personal!$A$6:$F$112,2,FALSE()),"")</f>
        <v>0</v>
      </c>
      <c r="C11627" s="19" t="n">
        <f aca="false">IFERROR(VLOOKUP(A11627,Personal!$A$6:$F$112,3,FALSE()),"")</f>
        <v>0</v>
      </c>
      <c r="D11627" s="19" t="s">
        <v>177</v>
      </c>
      <c r="E11627" s="19" t="s">
        <v>178</v>
      </c>
      <c r="F11627" s="19" t="s">
        <v>179</v>
      </c>
      <c r="G11627" s="19" t="s">
        <v>272</v>
      </c>
      <c r="H11627" s="19" t="n">
        <f aca="false">IF(OR(VLOOKUP(A11627,Personal!$A$6:$F$112,5,FALSE())&lt;&gt;"Sí",N11627="No aplica"),0,'Catàleg GRAE'!D72)</f>
        <v>1</v>
      </c>
      <c r="I11627" s="20"/>
      <c r="J11627" s="20"/>
      <c r="K11627" s="20"/>
      <c r="L11627" s="21"/>
      <c r="M11627" s="21"/>
      <c r="N11627" s="20"/>
      <c r="O11627" s="20"/>
      <c r="P11627" s="19" t="str">
        <f aca="false">IF(I11627="","",I11627-H11627)</f>
        <v/>
      </c>
      <c r="Q11627" s="19" t="str">
        <f aca="true">IF(B11627="","",IF(N11627="No aplica","No aplica",IF(I11627="","Pendent",IF(N11627="Per substituir","Substituir",IF(OR(N11627="No localitzat",N11627="No lliurat"),"Reposar",IF(I11627&lt;H11627,"Reposar",IF(I11627&gt;H11627,"Revisar excedent",IF(AND(G11627="Sí",M11627&lt;&gt;"",M11627&lt;TODAY()),"EPI caducat",IF(AND(G11627="Sí",M11627&lt;&gt;"",M11627&lt;=TODAY()+90),"EPI caduca ≤90 dies",IF(OR(N11627="Deteriorat usable",N11627="Revisió necessària"),"Revisar","OK"))))))))))</f>
      </c>
      <c r="R11627" s="20"/>
    </row>
    <row r="11628" customFormat="false" ht="15" hidden="false" customHeight="false" outlineLevel="0" collapsed="false">
      <c r="A11628" s="19" t="n">
        <v>107</v>
      </c>
      <c r="B11628" s="19" t="n">
        <f aca="false">IFERROR(VLOOKUP(A11628,Personal!$A$6:$F$112,2,FALSE()),"")</f>
        <v>0</v>
      </c>
      <c r="C11628" s="19" t="n">
        <f aca="false">IFERROR(VLOOKUP(A11628,Personal!$A$6:$F$112,3,FALSE()),"")</f>
        <v>0</v>
      </c>
      <c r="D11628" s="19" t="s">
        <v>177</v>
      </c>
      <c r="E11628" s="19" t="s">
        <v>180</v>
      </c>
      <c r="F11628" s="19" t="s">
        <v>181</v>
      </c>
      <c r="G11628" s="19" t="s">
        <v>272</v>
      </c>
      <c r="H11628" s="19" t="n">
        <f aca="false">IF(OR(VLOOKUP(A11628,Personal!$A$6:$F$112,5,FALSE())&lt;&gt;"Sí",N11628="No aplica"),0,'Catàleg GRAE'!D73)</f>
        <v>1</v>
      </c>
      <c r="I11628" s="20"/>
      <c r="J11628" s="20"/>
      <c r="K11628" s="20"/>
      <c r="L11628" s="21"/>
      <c r="M11628" s="21"/>
      <c r="N11628" s="20"/>
      <c r="O11628" s="20"/>
      <c r="P11628" s="19" t="str">
        <f aca="false">IF(I11628="","",I11628-H11628)</f>
        <v/>
      </c>
      <c r="Q11628" s="19" t="str">
        <f aca="true">IF(B11628="","",IF(N11628="No aplica","No aplica",IF(I11628="","Pendent",IF(N11628="Per substituir","Substituir",IF(OR(N11628="No localitzat",N11628="No lliurat"),"Reposar",IF(I11628&lt;H11628,"Reposar",IF(I11628&gt;H11628,"Revisar excedent",IF(AND(G11628="Sí",M11628&lt;&gt;"",M11628&lt;TODAY()),"EPI caducat",IF(AND(G11628="Sí",M11628&lt;&gt;"",M11628&lt;=TODAY()+90),"EPI caduca ≤90 dies",IF(OR(N11628="Deteriorat usable",N11628="Revisió necessària"),"Revisar","OK"))))))))))</f>
      </c>
      <c r="R11628" s="20"/>
    </row>
    <row r="11629" customFormat="false" ht="15" hidden="false" customHeight="false" outlineLevel="0" collapsed="false">
      <c r="A11629" s="19" t="n">
        <v>107</v>
      </c>
      <c r="B11629" s="19" t="n">
        <f aca="false">IFERROR(VLOOKUP(A11629,Personal!$A$6:$F$112,2,FALSE()),"")</f>
        <v>0</v>
      </c>
      <c r="C11629" s="19" t="n">
        <f aca="false">IFERROR(VLOOKUP(A11629,Personal!$A$6:$F$112,3,FALSE()),"")</f>
        <v>0</v>
      </c>
      <c r="D11629" s="19" t="s">
        <v>132</v>
      </c>
      <c r="E11629" s="19" t="s">
        <v>182</v>
      </c>
      <c r="F11629" s="19" t="s">
        <v>183</v>
      </c>
      <c r="G11629" s="19" t="s">
        <v>272</v>
      </c>
      <c r="H11629" s="19" t="n">
        <f aca="false">IF(OR(VLOOKUP(A11629,Personal!$A$6:$F$112,5,FALSE())&lt;&gt;"Sí",N11629="No aplica"),0,'Catàleg GRAE'!D74)</f>
        <v>1</v>
      </c>
      <c r="I11629" s="20"/>
      <c r="J11629" s="20"/>
      <c r="K11629" s="20"/>
      <c r="L11629" s="21"/>
      <c r="M11629" s="21"/>
      <c r="N11629" s="20"/>
      <c r="O11629" s="20"/>
      <c r="P11629" s="19" t="str">
        <f aca="false">IF(I11629="","",I11629-H11629)</f>
        <v/>
      </c>
      <c r="Q11629" s="19" t="str">
        <f aca="true">IF(B11629="","",IF(N11629="No aplica","No aplica",IF(I11629="","Pendent",IF(N11629="Per substituir","Substituir",IF(OR(N11629="No localitzat",N11629="No lliurat"),"Reposar",IF(I11629&lt;H11629,"Reposar",IF(I11629&gt;H11629,"Revisar excedent",IF(AND(G11629="Sí",M11629&lt;&gt;"",M11629&lt;TODAY()),"EPI caducat",IF(AND(G11629="Sí",M11629&lt;&gt;"",M11629&lt;=TODAY()+90),"EPI caduca ≤90 dies",IF(OR(N11629="Deteriorat usable",N11629="Revisió necessària"),"Revisar","OK"))))))))))</f>
      </c>
      <c r="R11629" s="20"/>
    </row>
    <row r="11630" customFormat="false" ht="15" hidden="false" customHeight="false" outlineLevel="0" collapsed="false">
      <c r="A11630" s="19" t="n">
        <v>107</v>
      </c>
      <c r="B11630" s="19" t="n">
        <f aca="false">IFERROR(VLOOKUP(A11630,Personal!$A$6:$F$112,2,FALSE()),"")</f>
        <v>0</v>
      </c>
      <c r="C11630" s="19" t="n">
        <f aca="false">IFERROR(VLOOKUP(A11630,Personal!$A$6:$F$112,3,FALSE()),"")</f>
        <v>0</v>
      </c>
      <c r="D11630" s="19" t="s">
        <v>177</v>
      </c>
      <c r="E11630" s="19" t="s">
        <v>184</v>
      </c>
      <c r="F11630" s="19" t="s">
        <v>185</v>
      </c>
      <c r="G11630" s="19" t="s">
        <v>272</v>
      </c>
      <c r="H11630" s="19" t="n">
        <f aca="false">IF(OR(VLOOKUP(A11630,Personal!$A$6:$F$112,5,FALSE())&lt;&gt;"Sí",N11630="No aplica"),0,'Catàleg GRAE'!D75)</f>
        <v>1</v>
      </c>
      <c r="I11630" s="20"/>
      <c r="J11630" s="20"/>
      <c r="K11630" s="20"/>
      <c r="L11630" s="21"/>
      <c r="M11630" s="21"/>
      <c r="N11630" s="20"/>
      <c r="O11630" s="20"/>
      <c r="P11630" s="19" t="str">
        <f aca="false">IF(I11630="","",I11630-H11630)</f>
        <v/>
      </c>
      <c r="Q11630" s="19" t="str">
        <f aca="true">IF(B11630="","",IF(N11630="No aplica","No aplica",IF(I11630="","Pendent",IF(N11630="Per substituir","Substituir",IF(OR(N11630="No localitzat",N11630="No lliurat"),"Reposar",IF(I11630&lt;H11630,"Reposar",IF(I11630&gt;H11630,"Revisar excedent",IF(AND(G11630="Sí",M11630&lt;&gt;"",M11630&lt;TODAY()),"EPI caducat",IF(AND(G11630="Sí",M11630&lt;&gt;"",M11630&lt;=TODAY()+90),"EPI caduca ≤90 dies",IF(OR(N11630="Deteriorat usable",N11630="Revisió necessària"),"Revisar","OK"))))))))))</f>
      </c>
      <c r="R11630" s="20"/>
    </row>
    <row r="11631" customFormat="false" ht="15" hidden="false" customHeight="false" outlineLevel="0" collapsed="false">
      <c r="A11631" s="19" t="n">
        <v>107</v>
      </c>
      <c r="B11631" s="19" t="n">
        <f aca="false">IFERROR(VLOOKUP(A11631,Personal!$A$6:$F$112,2,FALSE()),"")</f>
        <v>0</v>
      </c>
      <c r="C11631" s="19" t="n">
        <f aca="false">IFERROR(VLOOKUP(A11631,Personal!$A$6:$F$112,3,FALSE()),"")</f>
        <v>0</v>
      </c>
      <c r="D11631" s="19" t="s">
        <v>142</v>
      </c>
      <c r="E11631" s="19" t="s">
        <v>186</v>
      </c>
      <c r="F11631" s="19" t="s">
        <v>187</v>
      </c>
      <c r="G11631" s="19" t="s">
        <v>272</v>
      </c>
      <c r="H11631" s="19" t="n">
        <f aca="false">IF(OR(VLOOKUP(A11631,Personal!$A$6:$F$112,5,FALSE())&lt;&gt;"Sí",N11631="No aplica"),0,'Catàleg GRAE'!D76)</f>
        <v>1</v>
      </c>
      <c r="I11631" s="20"/>
      <c r="J11631" s="20"/>
      <c r="K11631" s="20"/>
      <c r="L11631" s="21"/>
      <c r="M11631" s="21"/>
      <c r="N11631" s="20"/>
      <c r="O11631" s="20"/>
      <c r="P11631" s="19" t="str">
        <f aca="false">IF(I11631="","",I11631-H11631)</f>
        <v/>
      </c>
      <c r="Q11631" s="19" t="str">
        <f aca="true">IF(B11631="","",IF(N11631="No aplica","No aplica",IF(I11631="","Pendent",IF(N11631="Per substituir","Substituir",IF(OR(N11631="No localitzat",N11631="No lliurat"),"Reposar",IF(I11631&lt;H11631,"Reposar",IF(I11631&gt;H11631,"Revisar excedent",IF(AND(G11631="Sí",M11631&lt;&gt;"",M11631&lt;TODAY()),"EPI caducat",IF(AND(G11631="Sí",M11631&lt;&gt;"",M11631&lt;=TODAY()+90),"EPI caduca ≤90 dies",IF(OR(N11631="Deteriorat usable",N11631="Revisió necessària"),"Revisar","OK"))))))))))</f>
      </c>
      <c r="R11631" s="20"/>
    </row>
    <row r="11632" customFormat="false" ht="15" hidden="false" customHeight="false" outlineLevel="0" collapsed="false">
      <c r="A11632" s="19" t="n">
        <v>107</v>
      </c>
      <c r="B11632" s="19" t="n">
        <f aca="false">IFERROR(VLOOKUP(A11632,Personal!$A$6:$F$112,2,FALSE()),"")</f>
        <v>0</v>
      </c>
      <c r="C11632" s="19" t="n">
        <f aca="false">IFERROR(VLOOKUP(A11632,Personal!$A$6:$F$112,3,FALSE()),"")</f>
        <v>0</v>
      </c>
      <c r="D11632" s="19" t="s">
        <v>177</v>
      </c>
      <c r="E11632" s="19" t="s">
        <v>188</v>
      </c>
      <c r="F11632" s="19" t="s">
        <v>189</v>
      </c>
      <c r="G11632" s="19" t="s">
        <v>272</v>
      </c>
      <c r="H11632" s="19" t="n">
        <f aca="false">IF(OR(VLOOKUP(A11632,Personal!$A$6:$F$112,5,FALSE())&lt;&gt;"Sí",N11632="No aplica"),0,'Catàleg GRAE'!D77)</f>
        <v>1</v>
      </c>
      <c r="I11632" s="20"/>
      <c r="J11632" s="20"/>
      <c r="K11632" s="20"/>
      <c r="L11632" s="21"/>
      <c r="M11632" s="21"/>
      <c r="N11632" s="20"/>
      <c r="O11632" s="20"/>
      <c r="P11632" s="19" t="str">
        <f aca="false">IF(I11632="","",I11632-H11632)</f>
        <v/>
      </c>
      <c r="Q11632" s="19" t="str">
        <f aca="true">IF(B11632="","",IF(N11632="No aplica","No aplica",IF(I11632="","Pendent",IF(N11632="Per substituir","Substituir",IF(OR(N11632="No localitzat",N11632="No lliurat"),"Reposar",IF(I11632&lt;H11632,"Reposar",IF(I11632&gt;H11632,"Revisar excedent",IF(AND(G11632="Sí",M11632&lt;&gt;"",M11632&lt;TODAY()),"EPI caducat",IF(AND(G11632="Sí",M11632&lt;&gt;"",M11632&lt;=TODAY()+90),"EPI caduca ≤90 dies",IF(OR(N11632="Deteriorat usable",N11632="Revisió necessària"),"Revisar","OK"))))))))))</f>
      </c>
      <c r="R11632" s="20"/>
    </row>
    <row r="11633" customFormat="false" ht="15" hidden="false" customHeight="false" outlineLevel="0" collapsed="false">
      <c r="A11633" s="19" t="n">
        <v>107</v>
      </c>
      <c r="B11633" s="19" t="n">
        <f aca="false">IFERROR(VLOOKUP(A11633,Personal!$A$6:$F$112,2,FALSE()),"")</f>
        <v>0</v>
      </c>
      <c r="C11633" s="19" t="n">
        <f aca="false">IFERROR(VLOOKUP(A11633,Personal!$A$6:$F$112,3,FALSE()),"")</f>
        <v>0</v>
      </c>
      <c r="D11633" s="19" t="s">
        <v>132</v>
      </c>
      <c r="E11633" s="19" t="s">
        <v>190</v>
      </c>
      <c r="F11633" s="19" t="s">
        <v>191</v>
      </c>
      <c r="G11633" s="19" t="s">
        <v>272</v>
      </c>
      <c r="H11633" s="19" t="n">
        <f aca="false">IF(OR(VLOOKUP(A11633,Personal!$A$6:$F$112,5,FALSE())&lt;&gt;"Sí",N11633="No aplica"),0,'Catàleg GRAE'!D78)</f>
        <v>1</v>
      </c>
      <c r="I11633" s="20"/>
      <c r="J11633" s="20"/>
      <c r="K11633" s="20"/>
      <c r="L11633" s="21"/>
      <c r="M11633" s="21"/>
      <c r="N11633" s="20"/>
      <c r="O11633" s="20"/>
      <c r="P11633" s="19" t="str">
        <f aca="false">IF(I11633="","",I11633-H11633)</f>
        <v/>
      </c>
      <c r="Q11633" s="19" t="str">
        <f aca="true">IF(B11633="","",IF(N11633="No aplica","No aplica",IF(I11633="","Pendent",IF(N11633="Per substituir","Substituir",IF(OR(N11633="No localitzat",N11633="No lliurat"),"Reposar",IF(I11633&lt;H11633,"Reposar",IF(I11633&gt;H11633,"Revisar excedent",IF(AND(G11633="Sí",M11633&lt;&gt;"",M11633&lt;TODAY()),"EPI caducat",IF(AND(G11633="Sí",M11633&lt;&gt;"",M11633&lt;=TODAY()+90),"EPI caduca ≤90 dies",IF(OR(N11633="Deteriorat usable",N11633="Revisió necessària"),"Revisar","OK"))))))))))</f>
      </c>
      <c r="R11633" s="20"/>
    </row>
    <row r="11634" customFormat="false" ht="15" hidden="false" customHeight="false" outlineLevel="0" collapsed="false">
      <c r="A11634" s="19" t="n">
        <v>107</v>
      </c>
      <c r="B11634" s="19" t="n">
        <f aca="false">IFERROR(VLOOKUP(A11634,Personal!$A$6:$F$112,2,FALSE()),"")</f>
        <v>0</v>
      </c>
      <c r="C11634" s="19" t="n">
        <f aca="false">IFERROR(VLOOKUP(A11634,Personal!$A$6:$F$112,3,FALSE()),"")</f>
        <v>0</v>
      </c>
      <c r="D11634" s="19" t="s">
        <v>177</v>
      </c>
      <c r="E11634" s="19" t="s">
        <v>192</v>
      </c>
      <c r="F11634" s="19" t="s">
        <v>193</v>
      </c>
      <c r="G11634" s="19" t="s">
        <v>272</v>
      </c>
      <c r="H11634" s="19" t="n">
        <f aca="false">IF(OR(VLOOKUP(A11634,Personal!$A$6:$F$112,5,FALSE())&lt;&gt;"Sí",N11634="No aplica"),0,'Catàleg GRAE'!D79)</f>
        <v>8</v>
      </c>
      <c r="I11634" s="20"/>
      <c r="J11634" s="20"/>
      <c r="K11634" s="20"/>
      <c r="L11634" s="21"/>
      <c r="M11634" s="21"/>
      <c r="N11634" s="20"/>
      <c r="O11634" s="20"/>
      <c r="P11634" s="19" t="str">
        <f aca="false">IF(I11634="","",I11634-H11634)</f>
        <v/>
      </c>
      <c r="Q11634" s="19" t="str">
        <f aca="true">IF(B11634="","",IF(N11634="No aplica","No aplica",IF(I11634="","Pendent",IF(N11634="Per substituir","Substituir",IF(OR(N11634="No localitzat",N11634="No lliurat"),"Reposar",IF(I11634&lt;H11634,"Reposar",IF(I11634&gt;H11634,"Revisar excedent",IF(AND(G11634="Sí",M11634&lt;&gt;"",M11634&lt;TODAY()),"EPI caducat",IF(AND(G11634="Sí",M11634&lt;&gt;"",M11634&lt;=TODAY()+90),"EPI caduca ≤90 dies",IF(OR(N11634="Deteriorat usable",N11634="Revisió necessària"),"Revisar","OK"))))))))))</f>
      </c>
      <c r="R11634" s="20"/>
    </row>
    <row r="11635" customFormat="false" ht="15" hidden="false" customHeight="false" outlineLevel="0" collapsed="false">
      <c r="A11635" s="19" t="n">
        <v>107</v>
      </c>
      <c r="B11635" s="19" t="n">
        <f aca="false">IFERROR(VLOOKUP(A11635,Personal!$A$6:$F$112,2,FALSE()),"")</f>
        <v>0</v>
      </c>
      <c r="C11635" s="19" t="n">
        <f aca="false">IFERROR(VLOOKUP(A11635,Personal!$A$6:$F$112,3,FALSE()),"")</f>
        <v>0</v>
      </c>
      <c r="D11635" s="19" t="s">
        <v>177</v>
      </c>
      <c r="E11635" s="19" t="s">
        <v>194</v>
      </c>
      <c r="F11635" s="19" t="s">
        <v>195</v>
      </c>
      <c r="G11635" s="19" t="s">
        <v>272</v>
      </c>
      <c r="H11635" s="19" t="n">
        <f aca="false">IF(OR(VLOOKUP(A11635,Personal!$A$6:$F$112,5,FALSE())&lt;&gt;"Sí",N11635="No aplica"),0,'Catàleg GRAE'!D80)</f>
        <v>2</v>
      </c>
      <c r="I11635" s="20"/>
      <c r="J11635" s="20"/>
      <c r="K11635" s="20"/>
      <c r="L11635" s="21"/>
      <c r="M11635" s="21"/>
      <c r="N11635" s="20"/>
      <c r="O11635" s="20"/>
      <c r="P11635" s="19" t="str">
        <f aca="false">IF(I11635="","",I11635-H11635)</f>
        <v/>
      </c>
      <c r="Q11635" s="19" t="str">
        <f aca="true">IF(B11635="","",IF(N11635="No aplica","No aplica",IF(I11635="","Pendent",IF(N11635="Per substituir","Substituir",IF(OR(N11635="No localitzat",N11635="No lliurat"),"Reposar",IF(I11635&lt;H11635,"Reposar",IF(I11635&gt;H11635,"Revisar excedent",IF(AND(G11635="Sí",M11635&lt;&gt;"",M11635&lt;TODAY()),"EPI caducat",IF(AND(G11635="Sí",M11635&lt;&gt;"",M11635&lt;=TODAY()+90),"EPI caduca ≤90 dies",IF(OR(N11635="Deteriorat usable",N11635="Revisió necessària"),"Revisar","OK"))))))))))</f>
      </c>
      <c r="R11635" s="20"/>
    </row>
    <row r="11636" customFormat="false" ht="15" hidden="false" customHeight="false" outlineLevel="0" collapsed="false">
      <c r="A11636" s="19" t="n">
        <v>107</v>
      </c>
      <c r="B11636" s="19" t="n">
        <f aca="false">IFERROR(VLOOKUP(A11636,Personal!$A$6:$F$112,2,FALSE()),"")</f>
        <v>0</v>
      </c>
      <c r="C11636" s="19" t="n">
        <f aca="false">IFERROR(VLOOKUP(A11636,Personal!$A$6:$F$112,3,FALSE()),"")</f>
        <v>0</v>
      </c>
      <c r="D11636" s="19" t="s">
        <v>177</v>
      </c>
      <c r="E11636" s="19" t="s">
        <v>196</v>
      </c>
      <c r="F11636" s="19" t="s">
        <v>197</v>
      </c>
      <c r="G11636" s="19" t="s">
        <v>272</v>
      </c>
      <c r="H11636" s="19" t="n">
        <f aca="false">IF(OR(VLOOKUP(A11636,Personal!$A$6:$F$112,5,FALSE())&lt;&gt;"Sí",N11636="No aplica"),0,'Catàleg GRAE'!D81)</f>
        <v>1</v>
      </c>
      <c r="I11636" s="20"/>
      <c r="J11636" s="20"/>
      <c r="K11636" s="20"/>
      <c r="L11636" s="21"/>
      <c r="M11636" s="21"/>
      <c r="N11636" s="20"/>
      <c r="O11636" s="20"/>
      <c r="P11636" s="19" t="str">
        <f aca="false">IF(I11636="","",I11636-H11636)</f>
        <v/>
      </c>
      <c r="Q11636" s="19" t="str">
        <f aca="true">IF(B11636="","",IF(N11636="No aplica","No aplica",IF(I11636="","Pendent",IF(N11636="Per substituir","Substituir",IF(OR(N11636="No localitzat",N11636="No lliurat"),"Reposar",IF(I11636&lt;H11636,"Reposar",IF(I11636&gt;H11636,"Revisar excedent",IF(AND(G11636="Sí",M11636&lt;&gt;"",M11636&lt;TODAY()),"EPI caducat",IF(AND(G11636="Sí",M11636&lt;&gt;"",M11636&lt;=TODAY()+90),"EPI caduca ≤90 dies",IF(OR(N11636="Deteriorat usable",N11636="Revisió necessària"),"Revisar","OK"))))))))))</f>
      </c>
      <c r="R11636" s="20"/>
    </row>
    <row r="11637" customFormat="false" ht="15" hidden="false" customHeight="false" outlineLevel="0" collapsed="false">
      <c r="A11637" s="19" t="n">
        <v>107</v>
      </c>
      <c r="B11637" s="19" t="n">
        <f aca="false">IFERROR(VLOOKUP(A11637,Personal!$A$6:$F$112,2,FALSE()),"")</f>
        <v>0</v>
      </c>
      <c r="C11637" s="19" t="n">
        <f aca="false">IFERROR(VLOOKUP(A11637,Personal!$A$6:$F$112,3,FALSE()),"")</f>
        <v>0</v>
      </c>
      <c r="D11637" s="19" t="s">
        <v>177</v>
      </c>
      <c r="E11637" s="19" t="s">
        <v>198</v>
      </c>
      <c r="F11637" s="19" t="s">
        <v>199</v>
      </c>
      <c r="G11637" s="19" t="s">
        <v>272</v>
      </c>
      <c r="H11637" s="19" t="n">
        <f aca="false">IF(OR(VLOOKUP(A11637,Personal!$A$6:$F$112,5,FALSE())&lt;&gt;"Sí",N11637="No aplica"),0,'Catàleg GRAE'!D82)</f>
        <v>1</v>
      </c>
      <c r="I11637" s="20"/>
      <c r="J11637" s="20"/>
      <c r="K11637" s="20"/>
      <c r="L11637" s="21"/>
      <c r="M11637" s="21"/>
      <c r="N11637" s="20"/>
      <c r="O11637" s="20"/>
      <c r="P11637" s="19" t="str">
        <f aca="false">IF(I11637="","",I11637-H11637)</f>
        <v/>
      </c>
      <c r="Q11637" s="19" t="str">
        <f aca="true">IF(B11637="","",IF(N11637="No aplica","No aplica",IF(I11637="","Pendent",IF(N11637="Per substituir","Substituir",IF(OR(N11637="No localitzat",N11637="No lliurat"),"Reposar",IF(I11637&lt;H11637,"Reposar",IF(I11637&gt;H11637,"Revisar excedent",IF(AND(G11637="Sí",M11637&lt;&gt;"",M11637&lt;TODAY()),"EPI caducat",IF(AND(G11637="Sí",M11637&lt;&gt;"",M11637&lt;=TODAY()+90),"EPI caduca ≤90 dies",IF(OR(N11637="Deteriorat usable",N11637="Revisió necessària"),"Revisar","OK"))))))))))</f>
      </c>
      <c r="R11637" s="20"/>
    </row>
    <row r="11638" customFormat="false" ht="15" hidden="false" customHeight="false" outlineLevel="0" collapsed="false">
      <c r="A11638" s="19" t="n">
        <v>107</v>
      </c>
      <c r="B11638" s="19" t="n">
        <f aca="false">IFERROR(VLOOKUP(A11638,Personal!$A$6:$F$112,2,FALSE()),"")</f>
        <v>0</v>
      </c>
      <c r="C11638" s="19" t="n">
        <f aca="false">IFERROR(VLOOKUP(A11638,Personal!$A$6:$F$112,3,FALSE()),"")</f>
        <v>0</v>
      </c>
      <c r="D11638" s="19" t="s">
        <v>177</v>
      </c>
      <c r="E11638" s="19" t="s">
        <v>200</v>
      </c>
      <c r="F11638" s="19" t="s">
        <v>201</v>
      </c>
      <c r="G11638" s="19" t="s">
        <v>272</v>
      </c>
      <c r="H11638" s="19" t="n">
        <f aca="false">IF(OR(VLOOKUP(A11638,Personal!$A$6:$F$112,5,FALSE())&lt;&gt;"Sí",N11638="No aplica"),0,'Catàleg GRAE'!D83)</f>
        <v>1</v>
      </c>
      <c r="I11638" s="20"/>
      <c r="J11638" s="20"/>
      <c r="K11638" s="20"/>
      <c r="L11638" s="21"/>
      <c r="M11638" s="21"/>
      <c r="N11638" s="20"/>
      <c r="O11638" s="20"/>
      <c r="P11638" s="19" t="str">
        <f aca="false">IF(I11638="","",I11638-H11638)</f>
        <v/>
      </c>
      <c r="Q11638" s="19" t="str">
        <f aca="true">IF(B11638="","",IF(N11638="No aplica","No aplica",IF(I11638="","Pendent",IF(N11638="Per substituir","Substituir",IF(OR(N11638="No localitzat",N11638="No lliurat"),"Reposar",IF(I11638&lt;H11638,"Reposar",IF(I11638&gt;H11638,"Revisar excedent",IF(AND(G11638="Sí",M11638&lt;&gt;"",M11638&lt;TODAY()),"EPI caducat",IF(AND(G11638="Sí",M11638&lt;&gt;"",M11638&lt;=TODAY()+90),"EPI caduca ≤90 dies",IF(OR(N11638="Deteriorat usable",N11638="Revisió necessària"),"Revisar","OK"))))))))))</f>
      </c>
      <c r="R11638" s="20"/>
    </row>
    <row r="11639" customFormat="false" ht="15" hidden="false" customHeight="false" outlineLevel="0" collapsed="false">
      <c r="A11639" s="19" t="n">
        <v>107</v>
      </c>
      <c r="B11639" s="19" t="n">
        <f aca="false">IFERROR(VLOOKUP(A11639,Personal!$A$6:$F$112,2,FALSE()),"")</f>
        <v>0</v>
      </c>
      <c r="C11639" s="19" t="n">
        <f aca="false">IFERROR(VLOOKUP(A11639,Personal!$A$6:$F$112,3,FALSE()),"")</f>
        <v>0</v>
      </c>
      <c r="D11639" s="19" t="s">
        <v>94</v>
      </c>
      <c r="E11639" s="19" t="s">
        <v>202</v>
      </c>
      <c r="F11639" s="19" t="s">
        <v>203</v>
      </c>
      <c r="G11639" s="19" t="s">
        <v>291</v>
      </c>
      <c r="H11639" s="19" t="n">
        <f aca="false">IF(OR(VLOOKUP(A11639,Personal!$A$6:$F$112,5,FALSE())&lt;&gt;"Sí",N11639="No aplica"),0,'Catàleg GRAE'!D84)</f>
        <v>1</v>
      </c>
      <c r="I11639" s="20"/>
      <c r="J11639" s="20"/>
      <c r="K11639" s="20"/>
      <c r="L11639" s="21"/>
      <c r="M11639" s="21"/>
      <c r="N11639" s="20"/>
      <c r="O11639" s="20"/>
      <c r="P11639" s="19" t="str">
        <f aca="false">IF(I11639="","",I11639-H11639)</f>
        <v/>
      </c>
      <c r="Q11639" s="19" t="str">
        <f aca="true">IF(B11639="","",IF(N11639="No aplica","No aplica",IF(I11639="","Pendent",IF(N11639="Per substituir","Substituir",IF(OR(N11639="No localitzat",N11639="No lliurat"),"Reposar",IF(I11639&lt;H11639,"Reposar",IF(I11639&gt;H11639,"Revisar excedent",IF(AND(G11639="Sí",M11639&lt;&gt;"",M11639&lt;TODAY()),"EPI caducat",IF(AND(G11639="Sí",M11639&lt;&gt;"",M11639&lt;=TODAY()+90),"EPI caduca ≤90 dies",IF(OR(N11639="Deteriorat usable",N11639="Revisió necessària"),"Revisar","OK"))))))))))</f>
      </c>
      <c r="R11639" s="20"/>
    </row>
    <row r="11640" customFormat="false" ht="15" hidden="false" customHeight="false" outlineLevel="0" collapsed="false">
      <c r="A11640" s="19" t="n">
        <v>107</v>
      </c>
      <c r="B11640" s="19" t="n">
        <f aca="false">IFERROR(VLOOKUP(A11640,Personal!$A$6:$F$112,2,FALSE()),"")</f>
        <v>0</v>
      </c>
      <c r="C11640" s="19" t="n">
        <f aca="false">IFERROR(VLOOKUP(A11640,Personal!$A$6:$F$112,3,FALSE()),"")</f>
        <v>0</v>
      </c>
      <c r="D11640" s="19" t="s">
        <v>125</v>
      </c>
      <c r="E11640" s="19" t="s">
        <v>204</v>
      </c>
      <c r="F11640" s="19" t="s">
        <v>205</v>
      </c>
      <c r="G11640" s="19" t="s">
        <v>291</v>
      </c>
      <c r="H11640" s="19" t="n">
        <f aca="false">IF(OR(VLOOKUP(A11640,Personal!$A$6:$F$112,5,FALSE())&lt;&gt;"Sí",N11640="No aplica"),0,'Catàleg GRAE'!D85)</f>
        <v>1</v>
      </c>
      <c r="I11640" s="20"/>
      <c r="J11640" s="20"/>
      <c r="K11640" s="20"/>
      <c r="L11640" s="21"/>
      <c r="M11640" s="21"/>
      <c r="N11640" s="20"/>
      <c r="O11640" s="20"/>
      <c r="P11640" s="19" t="str">
        <f aca="false">IF(I11640="","",I11640-H11640)</f>
        <v/>
      </c>
      <c r="Q11640" s="19" t="str">
        <f aca="true">IF(B11640="","",IF(N11640="No aplica","No aplica",IF(I11640="","Pendent",IF(N11640="Per substituir","Substituir",IF(OR(N11640="No localitzat",N11640="No lliurat"),"Reposar",IF(I11640&lt;H11640,"Reposar",IF(I11640&gt;H11640,"Revisar excedent",IF(AND(G11640="Sí",M11640&lt;&gt;"",M11640&lt;TODAY()),"EPI caducat",IF(AND(G11640="Sí",M11640&lt;&gt;"",M11640&lt;=TODAY()+90),"EPI caduca ≤90 dies",IF(OR(N11640="Deteriorat usable",N11640="Revisió necessària"),"Revisar","OK"))))))))))</f>
      </c>
      <c r="R11640" s="20"/>
    </row>
    <row r="11641" customFormat="false" ht="15" hidden="false" customHeight="false" outlineLevel="0" collapsed="false">
      <c r="A11641" s="19" t="n">
        <v>107</v>
      </c>
      <c r="B11641" s="19" t="n">
        <f aca="false">IFERROR(VLOOKUP(A11641,Personal!$A$6:$F$112,2,FALSE()),"")</f>
        <v>0</v>
      </c>
      <c r="C11641" s="19" t="n">
        <f aca="false">IFERROR(VLOOKUP(A11641,Personal!$A$6:$F$112,3,FALSE()),"")</f>
        <v>0</v>
      </c>
      <c r="D11641" s="19" t="s">
        <v>153</v>
      </c>
      <c r="E11641" s="19" t="s">
        <v>206</v>
      </c>
      <c r="F11641" s="19" t="s">
        <v>207</v>
      </c>
      <c r="G11641" s="19" t="s">
        <v>272</v>
      </c>
      <c r="H11641" s="19" t="n">
        <f aca="false">IF(OR(VLOOKUP(A11641,Personal!$A$6:$F$112,5,FALSE())&lt;&gt;"Sí",N11641="No aplica"),0,'Catàleg GRAE'!D86)</f>
        <v>1</v>
      </c>
      <c r="I11641" s="20"/>
      <c r="J11641" s="20"/>
      <c r="K11641" s="20"/>
      <c r="L11641" s="21"/>
      <c r="M11641" s="21"/>
      <c r="N11641" s="20"/>
      <c r="O11641" s="20"/>
      <c r="P11641" s="19" t="str">
        <f aca="false">IF(I11641="","",I11641-H11641)</f>
        <v/>
      </c>
      <c r="Q11641" s="19" t="str">
        <f aca="true">IF(B11641="","",IF(N11641="No aplica","No aplica",IF(I11641="","Pendent",IF(N11641="Per substituir","Substituir",IF(OR(N11641="No localitzat",N11641="No lliurat"),"Reposar",IF(I11641&lt;H11641,"Reposar",IF(I11641&gt;H11641,"Revisar excedent",IF(AND(G11641="Sí",M11641&lt;&gt;"",M11641&lt;TODAY()),"EPI caducat",IF(AND(G11641="Sí",M11641&lt;&gt;"",M11641&lt;=TODAY()+90),"EPI caduca ≤90 dies",IF(OR(N11641="Deteriorat usable",N11641="Revisió necessària"),"Revisar","OK"))))))))))</f>
      </c>
      <c r="R11641" s="20"/>
    </row>
    <row r="11642" customFormat="false" ht="15" hidden="false" customHeight="false" outlineLevel="0" collapsed="false">
      <c r="A11642" s="19" t="n">
        <v>107</v>
      </c>
      <c r="B11642" s="19" t="n">
        <f aca="false">IFERROR(VLOOKUP(A11642,Personal!$A$6:$F$112,2,FALSE()),"")</f>
        <v>0</v>
      </c>
      <c r="C11642" s="19" t="n">
        <f aca="false">IFERROR(VLOOKUP(A11642,Personal!$A$6:$F$112,3,FALSE()),"")</f>
        <v>0</v>
      </c>
      <c r="D11642" s="19" t="s">
        <v>177</v>
      </c>
      <c r="E11642" s="19" t="s">
        <v>208</v>
      </c>
      <c r="F11642" s="19" t="s">
        <v>209</v>
      </c>
      <c r="G11642" s="19" t="s">
        <v>272</v>
      </c>
      <c r="H11642" s="19" t="n">
        <f aca="false">IF(OR(VLOOKUP(A11642,Personal!$A$6:$F$112,5,FALSE())&lt;&gt;"Sí",N11642="No aplica"),0,'Catàleg GRAE'!D87)</f>
        <v>1</v>
      </c>
      <c r="I11642" s="20"/>
      <c r="J11642" s="20"/>
      <c r="K11642" s="20"/>
      <c r="L11642" s="21"/>
      <c r="M11642" s="21"/>
      <c r="N11642" s="20"/>
      <c r="O11642" s="20"/>
      <c r="P11642" s="19" t="str">
        <f aca="false">IF(I11642="","",I11642-H11642)</f>
        <v/>
      </c>
      <c r="Q11642" s="19" t="str">
        <f aca="true">IF(B11642="","",IF(N11642="No aplica","No aplica",IF(I11642="","Pendent",IF(N11642="Per substituir","Substituir",IF(OR(N11642="No localitzat",N11642="No lliurat"),"Reposar",IF(I11642&lt;H11642,"Reposar",IF(I11642&gt;H11642,"Revisar excedent",IF(AND(G11642="Sí",M11642&lt;&gt;"",M11642&lt;TODAY()),"EPI caducat",IF(AND(G11642="Sí",M11642&lt;&gt;"",M11642&lt;=TODAY()+90),"EPI caduca ≤90 dies",IF(OR(N11642="Deteriorat usable",N11642="Revisió necessària"),"Revisar","OK"))))))))))</f>
      </c>
      <c r="R11642" s="20"/>
    </row>
    <row r="11643" customFormat="false" ht="15" hidden="false" customHeight="false" outlineLevel="0" collapsed="false">
      <c r="A11643" s="19" t="n">
        <v>107</v>
      </c>
      <c r="B11643" s="19" t="n">
        <f aca="false">IFERROR(VLOOKUP(A11643,Personal!$A$6:$F$112,2,FALSE()),"")</f>
        <v>0</v>
      </c>
      <c r="C11643" s="19" t="n">
        <f aca="false">IFERROR(VLOOKUP(A11643,Personal!$A$6:$F$112,3,FALSE()),"")</f>
        <v>0</v>
      </c>
      <c r="D11643" s="19" t="s">
        <v>177</v>
      </c>
      <c r="E11643" s="19" t="s">
        <v>210</v>
      </c>
      <c r="F11643" s="19" t="s">
        <v>211</v>
      </c>
      <c r="G11643" s="19" t="s">
        <v>272</v>
      </c>
      <c r="H11643" s="19" t="n">
        <f aca="false">IF(OR(VLOOKUP(A11643,Personal!$A$6:$F$112,5,FALSE())&lt;&gt;"Sí",N11643="No aplica"),0,'Catàleg GRAE'!D88)</f>
        <v>1</v>
      </c>
      <c r="I11643" s="20"/>
      <c r="J11643" s="20"/>
      <c r="K11643" s="20"/>
      <c r="L11643" s="21"/>
      <c r="M11643" s="21"/>
      <c r="N11643" s="20"/>
      <c r="O11643" s="20"/>
      <c r="P11643" s="19" t="str">
        <f aca="false">IF(I11643="","",I11643-H11643)</f>
        <v/>
      </c>
      <c r="Q11643" s="19" t="str">
        <f aca="true">IF(B11643="","",IF(N11643="No aplica","No aplica",IF(I11643="","Pendent",IF(N11643="Per substituir","Substituir",IF(OR(N11643="No localitzat",N11643="No lliurat"),"Reposar",IF(I11643&lt;H11643,"Reposar",IF(I11643&gt;H11643,"Revisar excedent",IF(AND(G11643="Sí",M11643&lt;&gt;"",M11643&lt;TODAY()),"EPI caducat",IF(AND(G11643="Sí",M11643&lt;&gt;"",M11643&lt;=TODAY()+90),"EPI caduca ≤90 dies",IF(OR(N11643="Deteriorat usable",N11643="Revisió necessària"),"Revisar","OK"))))))))))</f>
      </c>
      <c r="R11643" s="20"/>
    </row>
    <row r="11644" customFormat="false" ht="15" hidden="false" customHeight="false" outlineLevel="0" collapsed="false">
      <c r="A11644" s="19" t="n">
        <v>107</v>
      </c>
      <c r="B11644" s="19" t="n">
        <f aca="false">IFERROR(VLOOKUP(A11644,Personal!$A$6:$F$112,2,FALSE()),"")</f>
        <v>0</v>
      </c>
      <c r="C11644" s="19" t="n">
        <f aca="false">IFERROR(VLOOKUP(A11644,Personal!$A$6:$F$112,3,FALSE()),"")</f>
        <v>0</v>
      </c>
      <c r="D11644" s="19" t="s">
        <v>125</v>
      </c>
      <c r="E11644" s="19" t="s">
        <v>212</v>
      </c>
      <c r="F11644" s="19" t="s">
        <v>213</v>
      </c>
      <c r="G11644" s="19" t="s">
        <v>272</v>
      </c>
      <c r="H11644" s="19" t="n">
        <f aca="false">IF(OR(VLOOKUP(A11644,Personal!$A$6:$F$112,5,FALSE())&lt;&gt;"Sí",N11644="No aplica"),0,'Catàleg GRAE'!D89)</f>
        <v>1</v>
      </c>
      <c r="I11644" s="20"/>
      <c r="J11644" s="20"/>
      <c r="K11644" s="20"/>
      <c r="L11644" s="21"/>
      <c r="M11644" s="21"/>
      <c r="N11644" s="20"/>
      <c r="O11644" s="20"/>
      <c r="P11644" s="19" t="str">
        <f aca="false">IF(I11644="","",I11644-H11644)</f>
        <v/>
      </c>
      <c r="Q11644" s="19" t="str">
        <f aca="true">IF(B11644="","",IF(N11644="No aplica","No aplica",IF(I11644="","Pendent",IF(N11644="Per substituir","Substituir",IF(OR(N11644="No localitzat",N11644="No lliurat"),"Reposar",IF(I11644&lt;H11644,"Reposar",IF(I11644&gt;H11644,"Revisar excedent",IF(AND(G11644="Sí",M11644&lt;&gt;"",M11644&lt;TODAY()),"EPI caducat",IF(AND(G11644="Sí",M11644&lt;&gt;"",M11644&lt;=TODAY()+90),"EPI caduca ≤90 dies",IF(OR(N11644="Deteriorat usable",N11644="Revisió necessària"),"Revisar","OK"))))))))))</f>
      </c>
      <c r="R11644" s="20"/>
    </row>
    <row r="11645" customFormat="false" ht="15" hidden="false" customHeight="false" outlineLevel="0" collapsed="false">
      <c r="A11645" s="19" t="n">
        <v>107</v>
      </c>
      <c r="B11645" s="19" t="n">
        <f aca="false">IFERROR(VLOOKUP(A11645,Personal!$A$6:$F$112,2,FALSE()),"")</f>
        <v>0</v>
      </c>
      <c r="C11645" s="19" t="n">
        <f aca="false">IFERROR(VLOOKUP(A11645,Personal!$A$6:$F$112,3,FALSE()),"")</f>
        <v>0</v>
      </c>
      <c r="D11645" s="19" t="s">
        <v>40</v>
      </c>
      <c r="E11645" s="19" t="s">
        <v>214</v>
      </c>
      <c r="F11645" s="19" t="s">
        <v>215</v>
      </c>
      <c r="G11645" s="19" t="s">
        <v>291</v>
      </c>
      <c r="H11645" s="19" t="n">
        <f aca="false">IF(OR(VLOOKUP(A11645,Personal!$A$6:$F$112,5,FALSE())&lt;&gt;"Sí",N11645="No aplica"),0,'Catàleg GRAE'!D90)</f>
        <v>1</v>
      </c>
      <c r="I11645" s="20"/>
      <c r="J11645" s="20"/>
      <c r="K11645" s="20"/>
      <c r="L11645" s="21"/>
      <c r="M11645" s="21"/>
      <c r="N11645" s="20"/>
      <c r="O11645" s="20"/>
      <c r="P11645" s="19" t="str">
        <f aca="false">IF(I11645="","",I11645-H11645)</f>
        <v/>
      </c>
      <c r="Q11645" s="19" t="str">
        <f aca="true">IF(B11645="","",IF(N11645="No aplica","No aplica",IF(I11645="","Pendent",IF(N11645="Per substituir","Substituir",IF(OR(N11645="No localitzat",N11645="No lliurat"),"Reposar",IF(I11645&lt;H11645,"Reposar",IF(I11645&gt;H11645,"Revisar excedent",IF(AND(G11645="Sí",M11645&lt;&gt;"",M11645&lt;TODAY()),"EPI caducat",IF(AND(G11645="Sí",M11645&lt;&gt;"",M11645&lt;=TODAY()+90),"EPI caduca ≤90 dies",IF(OR(N11645="Deteriorat usable",N11645="Revisió necessària"),"Revisar","OK"))))))))))</f>
      </c>
      <c r="R11645" s="20"/>
    </row>
    <row r="11646" customFormat="false" ht="15" hidden="false" customHeight="false" outlineLevel="0" collapsed="false">
      <c r="A11646" s="19" t="n">
        <v>107</v>
      </c>
      <c r="B11646" s="19" t="n">
        <f aca="false">IFERROR(VLOOKUP(A11646,Personal!$A$6:$F$112,2,FALSE()),"")</f>
        <v>0</v>
      </c>
      <c r="C11646" s="19" t="n">
        <f aca="false">IFERROR(VLOOKUP(A11646,Personal!$A$6:$F$112,3,FALSE()),"")</f>
        <v>0</v>
      </c>
      <c r="D11646" s="19" t="s">
        <v>216</v>
      </c>
      <c r="E11646" s="19" t="s">
        <v>217</v>
      </c>
      <c r="F11646" s="19" t="s">
        <v>218</v>
      </c>
      <c r="G11646" s="19" t="s">
        <v>272</v>
      </c>
      <c r="H11646" s="19" t="n">
        <f aca="false">IF(OR(VLOOKUP(A11646,Personal!$A$6:$F$112,5,FALSE())&lt;&gt;"Sí",N11646="No aplica"),0,'Catàleg GRAE'!D91)</f>
        <v>1</v>
      </c>
      <c r="I11646" s="20"/>
      <c r="J11646" s="20"/>
      <c r="K11646" s="20"/>
      <c r="L11646" s="21"/>
      <c r="M11646" s="21"/>
      <c r="N11646" s="20"/>
      <c r="O11646" s="20"/>
      <c r="P11646" s="19" t="str">
        <f aca="false">IF(I11646="","",I11646-H11646)</f>
        <v/>
      </c>
      <c r="Q11646" s="19" t="str">
        <f aca="true">IF(B11646="","",IF(N11646="No aplica","No aplica",IF(I11646="","Pendent",IF(N11646="Per substituir","Substituir",IF(OR(N11646="No localitzat",N11646="No lliurat"),"Reposar",IF(I11646&lt;H11646,"Reposar",IF(I11646&gt;H11646,"Revisar excedent",IF(AND(G11646="Sí",M11646&lt;&gt;"",M11646&lt;TODAY()),"EPI caducat",IF(AND(G11646="Sí",M11646&lt;&gt;"",M11646&lt;=TODAY()+90),"EPI caduca ≤90 dies",IF(OR(N11646="Deteriorat usable",N11646="Revisió necessària"),"Revisar","OK"))))))))))</f>
      </c>
      <c r="R11646" s="20"/>
    </row>
    <row r="11647" customFormat="false" ht="15" hidden="false" customHeight="false" outlineLevel="0" collapsed="false">
      <c r="A11647" s="19" t="n">
        <v>107</v>
      </c>
      <c r="B11647" s="19" t="n">
        <f aca="false">IFERROR(VLOOKUP(A11647,Personal!$A$6:$F$112,2,FALSE()),"")</f>
        <v>0</v>
      </c>
      <c r="C11647" s="19" t="n">
        <f aca="false">IFERROR(VLOOKUP(A11647,Personal!$A$6:$F$112,3,FALSE()),"")</f>
        <v>0</v>
      </c>
      <c r="D11647" s="19" t="s">
        <v>37</v>
      </c>
      <c r="E11647" s="19" t="s">
        <v>219</v>
      </c>
      <c r="F11647" s="19" t="s">
        <v>220</v>
      </c>
      <c r="G11647" s="19" t="s">
        <v>291</v>
      </c>
      <c r="H11647" s="19" t="n">
        <f aca="false">IF(OR(VLOOKUP(A11647,Personal!$A$6:$F$112,5,FALSE())&lt;&gt;"Sí",N11647="No aplica"),0,'Catàleg GRAE'!D92)</f>
        <v>1</v>
      </c>
      <c r="I11647" s="20"/>
      <c r="J11647" s="20"/>
      <c r="K11647" s="20"/>
      <c r="L11647" s="21"/>
      <c r="M11647" s="21"/>
      <c r="N11647" s="20"/>
      <c r="O11647" s="20"/>
      <c r="P11647" s="19" t="str">
        <f aca="false">IF(I11647="","",I11647-H11647)</f>
        <v/>
      </c>
      <c r="Q11647" s="19" t="str">
        <f aca="true">IF(B11647="","",IF(N11647="No aplica","No aplica",IF(I11647="","Pendent",IF(N11647="Per substituir","Substituir",IF(OR(N11647="No localitzat",N11647="No lliurat"),"Reposar",IF(I11647&lt;H11647,"Reposar",IF(I11647&gt;H11647,"Revisar excedent",IF(AND(G11647="Sí",M11647&lt;&gt;"",M11647&lt;TODAY()),"EPI caducat",IF(AND(G11647="Sí",M11647&lt;&gt;"",M11647&lt;=TODAY()+90),"EPI caduca ≤90 dies",IF(OR(N11647="Deteriorat usable",N11647="Revisió necessària"),"Revisar","OK"))))))))))</f>
      </c>
      <c r="R11647" s="20"/>
    </row>
    <row r="11648" customFormat="false" ht="15" hidden="false" customHeight="false" outlineLevel="0" collapsed="false">
      <c r="A11648" s="19" t="n">
        <v>107</v>
      </c>
      <c r="B11648" s="19" t="n">
        <f aca="false">IFERROR(VLOOKUP(A11648,Personal!$A$6:$F$112,2,FALSE()),"")</f>
        <v>0</v>
      </c>
      <c r="C11648" s="19" t="n">
        <f aca="false">IFERROR(VLOOKUP(A11648,Personal!$A$6:$F$112,3,FALSE()),"")</f>
        <v>0</v>
      </c>
      <c r="D11648" s="19" t="s">
        <v>137</v>
      </c>
      <c r="E11648" s="19" t="s">
        <v>221</v>
      </c>
      <c r="F11648" s="19" t="s">
        <v>222</v>
      </c>
      <c r="G11648" s="19" t="s">
        <v>291</v>
      </c>
      <c r="H11648" s="19" t="n">
        <f aca="false">IF(OR(VLOOKUP(A11648,Personal!$A$6:$F$112,5,FALSE())&lt;&gt;"Sí",N11648="No aplica"),0,'Catàleg GRAE'!D93)</f>
        <v>1</v>
      </c>
      <c r="I11648" s="20"/>
      <c r="J11648" s="20"/>
      <c r="K11648" s="20"/>
      <c r="L11648" s="21"/>
      <c r="M11648" s="21"/>
      <c r="N11648" s="20"/>
      <c r="O11648" s="20"/>
      <c r="P11648" s="19" t="str">
        <f aca="false">IF(I11648="","",I11648-H11648)</f>
        <v/>
      </c>
      <c r="Q11648" s="19" t="str">
        <f aca="true">IF(B11648="","",IF(N11648="No aplica","No aplica",IF(I11648="","Pendent",IF(N11648="Per substituir","Substituir",IF(OR(N11648="No localitzat",N11648="No lliurat"),"Reposar",IF(I11648&lt;H11648,"Reposar",IF(I11648&gt;H11648,"Revisar excedent",IF(AND(G11648="Sí",M11648&lt;&gt;"",M11648&lt;TODAY()),"EPI caducat",IF(AND(G11648="Sí",M11648&lt;&gt;"",M11648&lt;=TODAY()+90),"EPI caduca ≤90 dies",IF(OR(N11648="Deteriorat usable",N11648="Revisió necessària"),"Revisar","OK"))))))))))</f>
      </c>
      <c r="R11648" s="20"/>
    </row>
    <row r="11649" customFormat="false" ht="15" hidden="false" customHeight="false" outlineLevel="0" collapsed="false">
      <c r="A11649" s="19" t="n">
        <v>107</v>
      </c>
      <c r="B11649" s="19" t="n">
        <f aca="false">IFERROR(VLOOKUP(A11649,Personal!$A$6:$F$112,2,FALSE()),"")</f>
        <v>0</v>
      </c>
      <c r="C11649" s="19" t="n">
        <f aca="false">IFERROR(VLOOKUP(A11649,Personal!$A$6:$F$112,3,FALSE()),"")</f>
        <v>0</v>
      </c>
      <c r="D11649" s="19" t="s">
        <v>137</v>
      </c>
      <c r="E11649" s="19" t="s">
        <v>223</v>
      </c>
      <c r="F11649" s="19" t="s">
        <v>224</v>
      </c>
      <c r="G11649" s="19" t="s">
        <v>291</v>
      </c>
      <c r="H11649" s="19" t="n">
        <f aca="false">IF(OR(VLOOKUP(A11649,Personal!$A$6:$F$112,5,FALSE())&lt;&gt;"Sí",N11649="No aplica"),0,'Catàleg GRAE'!D94)</f>
        <v>1</v>
      </c>
      <c r="I11649" s="20"/>
      <c r="J11649" s="20"/>
      <c r="K11649" s="20"/>
      <c r="L11649" s="21"/>
      <c r="M11649" s="21"/>
      <c r="N11649" s="20"/>
      <c r="O11649" s="20"/>
      <c r="P11649" s="19" t="str">
        <f aca="false">IF(I11649="","",I11649-H11649)</f>
        <v/>
      </c>
      <c r="Q11649" s="19" t="str">
        <f aca="true">IF(B11649="","",IF(N11649="No aplica","No aplica",IF(I11649="","Pendent",IF(N11649="Per substituir","Substituir",IF(OR(N11649="No localitzat",N11649="No lliurat"),"Reposar",IF(I11649&lt;H11649,"Reposar",IF(I11649&gt;H11649,"Revisar excedent",IF(AND(G11649="Sí",M11649&lt;&gt;"",M11649&lt;TODAY()),"EPI caducat",IF(AND(G11649="Sí",M11649&lt;&gt;"",M11649&lt;=TODAY()+90),"EPI caduca ≤90 dies",IF(OR(N11649="Deteriorat usable",N11649="Revisió necessària"),"Revisar","OK"))))))))))</f>
      </c>
      <c r="R11649" s="20"/>
    </row>
    <row r="11650" customFormat="false" ht="15" hidden="false" customHeight="false" outlineLevel="0" collapsed="false">
      <c r="A11650" s="19" t="n">
        <v>107</v>
      </c>
      <c r="B11650" s="19" t="n">
        <f aca="false">IFERROR(VLOOKUP(A11650,Personal!$A$6:$F$112,2,FALSE()),"")</f>
        <v>0</v>
      </c>
      <c r="C11650" s="19" t="n">
        <f aca="false">IFERROR(VLOOKUP(A11650,Personal!$A$6:$F$112,3,FALSE()),"")</f>
        <v>0</v>
      </c>
      <c r="D11650" s="19" t="s">
        <v>137</v>
      </c>
      <c r="E11650" s="19" t="s">
        <v>225</v>
      </c>
      <c r="F11650" s="19" t="s">
        <v>226</v>
      </c>
      <c r="G11650" s="19" t="s">
        <v>291</v>
      </c>
      <c r="H11650" s="19" t="n">
        <f aca="false">IF(OR(VLOOKUP(A11650,Personal!$A$6:$F$112,5,FALSE())&lt;&gt;"Sí",N11650="No aplica"),0,'Catàleg GRAE'!D95)</f>
        <v>1</v>
      </c>
      <c r="I11650" s="20"/>
      <c r="J11650" s="20"/>
      <c r="K11650" s="20"/>
      <c r="L11650" s="21"/>
      <c r="M11650" s="21"/>
      <c r="N11650" s="20"/>
      <c r="O11650" s="20"/>
      <c r="P11650" s="19" t="str">
        <f aca="false">IF(I11650="","",I11650-H11650)</f>
        <v/>
      </c>
      <c r="Q11650" s="19" t="str">
        <f aca="true">IF(B11650="","",IF(N11650="No aplica","No aplica",IF(I11650="","Pendent",IF(N11650="Per substituir","Substituir",IF(OR(N11650="No localitzat",N11650="No lliurat"),"Reposar",IF(I11650&lt;H11650,"Reposar",IF(I11650&gt;H11650,"Revisar excedent",IF(AND(G11650="Sí",M11650&lt;&gt;"",M11650&lt;TODAY()),"EPI caducat",IF(AND(G11650="Sí",M11650&lt;&gt;"",M11650&lt;=TODAY()+90),"EPI caduca ≤90 dies",IF(OR(N11650="Deteriorat usable",N11650="Revisió necessària"),"Revisar","OK"))))))))))</f>
      </c>
      <c r="R11650" s="20"/>
    </row>
    <row r="11651" customFormat="false" ht="15" hidden="false" customHeight="false" outlineLevel="0" collapsed="false">
      <c r="A11651" s="19" t="n">
        <v>107</v>
      </c>
      <c r="B11651" s="19" t="n">
        <f aca="false">IFERROR(VLOOKUP(A11651,Personal!$A$6:$F$112,2,FALSE()),"")</f>
        <v>0</v>
      </c>
      <c r="C11651" s="19" t="n">
        <f aca="false">IFERROR(VLOOKUP(A11651,Personal!$A$6:$F$112,3,FALSE()),"")</f>
        <v>0</v>
      </c>
      <c r="D11651" s="19" t="s">
        <v>137</v>
      </c>
      <c r="E11651" s="19" t="s">
        <v>227</v>
      </c>
      <c r="F11651" s="19" t="s">
        <v>228</v>
      </c>
      <c r="G11651" s="19" t="s">
        <v>291</v>
      </c>
      <c r="H11651" s="19" t="n">
        <f aca="false">IF(OR(VLOOKUP(A11651,Personal!$A$6:$F$112,5,FALSE())&lt;&gt;"Sí",N11651="No aplica"),0,'Catàleg GRAE'!D96)</f>
        <v>1</v>
      </c>
      <c r="I11651" s="20"/>
      <c r="J11651" s="20"/>
      <c r="K11651" s="20"/>
      <c r="L11651" s="21"/>
      <c r="M11651" s="21"/>
      <c r="N11651" s="20"/>
      <c r="O11651" s="20"/>
      <c r="P11651" s="19" t="str">
        <f aca="false">IF(I11651="","",I11651-H11651)</f>
        <v/>
      </c>
      <c r="Q11651" s="19" t="str">
        <f aca="true">IF(B11651="","",IF(N11651="No aplica","No aplica",IF(I11651="","Pendent",IF(N11651="Per substituir","Substituir",IF(OR(N11651="No localitzat",N11651="No lliurat"),"Reposar",IF(I11651&lt;H11651,"Reposar",IF(I11651&gt;H11651,"Revisar excedent",IF(AND(G11651="Sí",M11651&lt;&gt;"",M11651&lt;TODAY()),"EPI caducat",IF(AND(G11651="Sí",M11651&lt;&gt;"",M11651&lt;=TODAY()+90),"EPI caduca ≤90 dies",IF(OR(N11651="Deteriorat usable",N11651="Revisió necessària"),"Revisar","OK"))))))))))</f>
      </c>
      <c r="R11651" s="20"/>
    </row>
    <row r="11652" customFormat="false" ht="15" hidden="false" customHeight="false" outlineLevel="0" collapsed="false">
      <c r="A11652" s="19" t="n">
        <v>107</v>
      </c>
      <c r="B11652" s="19" t="n">
        <f aca="false">IFERROR(VLOOKUP(A11652,Personal!$A$6:$F$112,2,FALSE()),"")</f>
        <v>0</v>
      </c>
      <c r="C11652" s="19" t="n">
        <f aca="false">IFERROR(VLOOKUP(A11652,Personal!$A$6:$F$112,3,FALSE()),"")</f>
        <v>0</v>
      </c>
      <c r="D11652" s="19" t="s">
        <v>137</v>
      </c>
      <c r="E11652" s="19" t="s">
        <v>229</v>
      </c>
      <c r="F11652" s="19" t="s">
        <v>230</v>
      </c>
      <c r="G11652" s="19" t="s">
        <v>291</v>
      </c>
      <c r="H11652" s="19" t="n">
        <f aca="false">IF(OR(VLOOKUP(A11652,Personal!$A$6:$F$112,5,FALSE())&lt;&gt;"Sí",N11652="No aplica"),0,'Catàleg GRAE'!D97)</f>
        <v>1</v>
      </c>
      <c r="I11652" s="20"/>
      <c r="J11652" s="20"/>
      <c r="K11652" s="20"/>
      <c r="L11652" s="21"/>
      <c r="M11652" s="21"/>
      <c r="N11652" s="20"/>
      <c r="O11652" s="20"/>
      <c r="P11652" s="19" t="str">
        <f aca="false">IF(I11652="","",I11652-H11652)</f>
        <v/>
      </c>
      <c r="Q11652" s="19" t="str">
        <f aca="true">IF(B11652="","",IF(N11652="No aplica","No aplica",IF(I11652="","Pendent",IF(N11652="Per substituir","Substituir",IF(OR(N11652="No localitzat",N11652="No lliurat"),"Reposar",IF(I11652&lt;H11652,"Reposar",IF(I11652&gt;H11652,"Revisar excedent",IF(AND(G11652="Sí",M11652&lt;&gt;"",M11652&lt;TODAY()),"EPI caducat",IF(AND(G11652="Sí",M11652&lt;&gt;"",M11652&lt;=TODAY()+90),"EPI caduca ≤90 dies",IF(OR(N11652="Deteriorat usable",N11652="Revisió necessària"),"Revisar","OK"))))))))))</f>
      </c>
      <c r="R11652" s="20"/>
    </row>
    <row r="11653" customFormat="false" ht="15" hidden="false" customHeight="false" outlineLevel="0" collapsed="false">
      <c r="A11653" s="19" t="n">
        <v>107</v>
      </c>
      <c r="B11653" s="19" t="n">
        <f aca="false">IFERROR(VLOOKUP(A11653,Personal!$A$6:$F$112,2,FALSE()),"")</f>
        <v>0</v>
      </c>
      <c r="C11653" s="19" t="n">
        <f aca="false">IFERROR(VLOOKUP(A11653,Personal!$A$6:$F$112,3,FALSE()),"")</f>
        <v>0</v>
      </c>
      <c r="D11653" s="19" t="s">
        <v>137</v>
      </c>
      <c r="E11653" s="19" t="s">
        <v>231</v>
      </c>
      <c r="F11653" s="19" t="s">
        <v>232</v>
      </c>
      <c r="G11653" s="19" t="s">
        <v>291</v>
      </c>
      <c r="H11653" s="19" t="n">
        <f aca="false">IF(OR(VLOOKUP(A11653,Personal!$A$6:$F$112,5,FALSE())&lt;&gt;"Sí",N11653="No aplica"),0,'Catàleg GRAE'!D98)</f>
        <v>1</v>
      </c>
      <c r="I11653" s="20"/>
      <c r="J11653" s="20"/>
      <c r="K11653" s="20"/>
      <c r="L11653" s="21"/>
      <c r="M11653" s="21"/>
      <c r="N11653" s="20"/>
      <c r="O11653" s="20"/>
      <c r="P11653" s="19" t="str">
        <f aca="false">IF(I11653="","",I11653-H11653)</f>
        <v/>
      </c>
      <c r="Q11653" s="19" t="str">
        <f aca="true">IF(B11653="","",IF(N11653="No aplica","No aplica",IF(I11653="","Pendent",IF(N11653="Per substituir","Substituir",IF(OR(N11653="No localitzat",N11653="No lliurat"),"Reposar",IF(I11653&lt;H11653,"Reposar",IF(I11653&gt;H11653,"Revisar excedent",IF(AND(G11653="Sí",M11653&lt;&gt;"",M11653&lt;TODAY()),"EPI caducat",IF(AND(G11653="Sí",M11653&lt;&gt;"",M11653&lt;=TODAY()+90),"EPI caduca ≤90 dies",IF(OR(N11653="Deteriorat usable",N11653="Revisió necessària"),"Revisar","OK"))))))))))</f>
      </c>
      <c r="R11653" s="20"/>
    </row>
    <row r="11654" customFormat="false" ht="15" hidden="false" customHeight="false" outlineLevel="0" collapsed="false">
      <c r="A11654" s="19" t="n">
        <v>107</v>
      </c>
      <c r="B11654" s="19" t="n">
        <f aca="false">IFERROR(VLOOKUP(A11654,Personal!$A$6:$F$112,2,FALSE()),"")</f>
        <v>0</v>
      </c>
      <c r="C11654" s="19" t="n">
        <f aca="false">IFERROR(VLOOKUP(A11654,Personal!$A$6:$F$112,3,FALSE()),"")</f>
        <v>0</v>
      </c>
      <c r="D11654" s="19" t="s">
        <v>137</v>
      </c>
      <c r="E11654" s="19" t="s">
        <v>233</v>
      </c>
      <c r="F11654" s="19" t="s">
        <v>234</v>
      </c>
      <c r="G11654" s="19" t="s">
        <v>291</v>
      </c>
      <c r="H11654" s="19" t="n">
        <f aca="false">IF(OR(VLOOKUP(A11654,Personal!$A$6:$F$112,5,FALSE())&lt;&gt;"Sí",N11654="No aplica"),0,'Catàleg GRAE'!D99)</f>
        <v>1</v>
      </c>
      <c r="I11654" s="20"/>
      <c r="J11654" s="20"/>
      <c r="K11654" s="20"/>
      <c r="L11654" s="21"/>
      <c r="M11654" s="21"/>
      <c r="N11654" s="20"/>
      <c r="O11654" s="20"/>
      <c r="P11654" s="19" t="str">
        <f aca="false">IF(I11654="","",I11654-H11654)</f>
        <v/>
      </c>
      <c r="Q11654" s="19" t="str">
        <f aca="true">IF(B11654="","",IF(N11654="No aplica","No aplica",IF(I11654="","Pendent",IF(N11654="Per substituir","Substituir",IF(OR(N11654="No localitzat",N11654="No lliurat"),"Reposar",IF(I11654&lt;H11654,"Reposar",IF(I11654&gt;H11654,"Revisar excedent",IF(AND(G11654="Sí",M11654&lt;&gt;"",M11654&lt;TODAY()),"EPI caducat",IF(AND(G11654="Sí",M11654&lt;&gt;"",M11654&lt;=TODAY()+90),"EPI caduca ≤90 dies",IF(OR(N11654="Deteriorat usable",N11654="Revisió necessària"),"Revisar","OK"))))))))))</f>
      </c>
      <c r="R11654" s="20"/>
    </row>
    <row r="11655" customFormat="false" ht="15" hidden="false" customHeight="false" outlineLevel="0" collapsed="false">
      <c r="A11655" s="19" t="n">
        <v>107</v>
      </c>
      <c r="B11655" s="19" t="n">
        <f aca="false">IFERROR(VLOOKUP(A11655,Personal!$A$6:$F$112,2,FALSE()),"")</f>
        <v>0</v>
      </c>
      <c r="C11655" s="19" t="n">
        <f aca="false">IFERROR(VLOOKUP(A11655,Personal!$A$6:$F$112,3,FALSE()),"")</f>
        <v>0</v>
      </c>
      <c r="D11655" s="19" t="s">
        <v>216</v>
      </c>
      <c r="E11655" s="19" t="s">
        <v>235</v>
      </c>
      <c r="F11655" s="19" t="s">
        <v>236</v>
      </c>
      <c r="G11655" s="19" t="s">
        <v>272</v>
      </c>
      <c r="H11655" s="19" t="n">
        <f aca="false">IF(OR(VLOOKUP(A11655,Personal!$A$6:$F$112,5,FALSE())&lt;&gt;"Sí",N11655="No aplica"),0,'Catàleg GRAE'!D100)</f>
        <v>1</v>
      </c>
      <c r="I11655" s="20"/>
      <c r="J11655" s="20"/>
      <c r="K11655" s="20"/>
      <c r="L11655" s="21"/>
      <c r="M11655" s="21"/>
      <c r="N11655" s="20"/>
      <c r="O11655" s="20"/>
      <c r="P11655" s="19" t="str">
        <f aca="false">IF(I11655="","",I11655-H11655)</f>
        <v/>
      </c>
      <c r="Q11655" s="19" t="str">
        <f aca="true">IF(B11655="","",IF(N11655="No aplica","No aplica",IF(I11655="","Pendent",IF(N11655="Per substituir","Substituir",IF(OR(N11655="No localitzat",N11655="No lliurat"),"Reposar",IF(I11655&lt;H11655,"Reposar",IF(I11655&gt;H11655,"Revisar excedent",IF(AND(G11655="Sí",M11655&lt;&gt;"",M11655&lt;TODAY()),"EPI caducat",IF(AND(G11655="Sí",M11655&lt;&gt;"",M11655&lt;=TODAY()+90),"EPI caduca ≤90 dies",IF(OR(N11655="Deteriorat usable",N11655="Revisió necessària"),"Revisar","OK"))))))))))</f>
      </c>
      <c r="R11655" s="20"/>
    </row>
    <row r="11656" customFormat="false" ht="15" hidden="false" customHeight="false" outlineLevel="0" collapsed="false">
      <c r="A11656" s="19" t="n">
        <v>107</v>
      </c>
      <c r="B11656" s="19" t="n">
        <f aca="false">IFERROR(VLOOKUP(A11656,Personal!$A$6:$F$112,2,FALSE()),"")</f>
        <v>0</v>
      </c>
      <c r="C11656" s="19" t="n">
        <f aca="false">IFERROR(VLOOKUP(A11656,Personal!$A$6:$F$112,3,FALSE()),"")</f>
        <v>0</v>
      </c>
      <c r="D11656" s="19" t="s">
        <v>137</v>
      </c>
      <c r="E11656" s="19" t="s">
        <v>237</v>
      </c>
      <c r="F11656" s="19" t="s">
        <v>238</v>
      </c>
      <c r="G11656" s="19" t="s">
        <v>291</v>
      </c>
      <c r="H11656" s="19" t="n">
        <f aca="false">IF(OR(VLOOKUP(A11656,Personal!$A$6:$F$112,5,FALSE())&lt;&gt;"Sí",N11656="No aplica"),0,'Catàleg GRAE'!D101)</f>
        <v>1</v>
      </c>
      <c r="I11656" s="20"/>
      <c r="J11656" s="20"/>
      <c r="K11656" s="20"/>
      <c r="L11656" s="21"/>
      <c r="M11656" s="21"/>
      <c r="N11656" s="20"/>
      <c r="O11656" s="20"/>
      <c r="P11656" s="19" t="str">
        <f aca="false">IF(I11656="","",I11656-H11656)</f>
        <v/>
      </c>
      <c r="Q11656" s="19" t="str">
        <f aca="true">IF(B11656="","",IF(N11656="No aplica","No aplica",IF(I11656="","Pendent",IF(N11656="Per substituir","Substituir",IF(OR(N11656="No localitzat",N11656="No lliurat"),"Reposar",IF(I11656&lt;H11656,"Reposar",IF(I11656&gt;H11656,"Revisar excedent",IF(AND(G11656="Sí",M11656&lt;&gt;"",M11656&lt;TODAY()),"EPI caducat",IF(AND(G11656="Sí",M11656&lt;&gt;"",M11656&lt;=TODAY()+90),"EPI caduca ≤90 dies",IF(OR(N11656="Deteriorat usable",N11656="Revisió necessària"),"Revisar","OK"))))))))))</f>
      </c>
      <c r="R11656" s="20"/>
    </row>
    <row r="11657" customFormat="false" ht="15" hidden="false" customHeight="false" outlineLevel="0" collapsed="false">
      <c r="A11657" s="19" t="n">
        <v>107</v>
      </c>
      <c r="B11657" s="19" t="n">
        <f aca="false">IFERROR(VLOOKUP(A11657,Personal!$A$6:$F$112,2,FALSE()),"")</f>
        <v>0</v>
      </c>
      <c r="C11657" s="19" t="n">
        <f aca="false">IFERROR(VLOOKUP(A11657,Personal!$A$6:$F$112,3,FALSE()),"")</f>
        <v>0</v>
      </c>
      <c r="D11657" s="19" t="s">
        <v>37</v>
      </c>
      <c r="E11657" s="19" t="s">
        <v>239</v>
      </c>
      <c r="F11657" s="19" t="s">
        <v>240</v>
      </c>
      <c r="G11657" s="19" t="s">
        <v>291</v>
      </c>
      <c r="H11657" s="19" t="n">
        <f aca="false">IF(OR(VLOOKUP(A11657,Personal!$A$6:$F$112,5,FALSE())&lt;&gt;"Sí",N11657="No aplica"),0,'Catàleg GRAE'!D102)</f>
        <v>1</v>
      </c>
      <c r="I11657" s="20"/>
      <c r="J11657" s="20"/>
      <c r="K11657" s="20"/>
      <c r="L11657" s="21"/>
      <c r="M11657" s="21"/>
      <c r="N11657" s="20"/>
      <c r="O11657" s="20"/>
      <c r="P11657" s="19" t="str">
        <f aca="false">IF(I11657="","",I11657-H11657)</f>
        <v/>
      </c>
      <c r="Q11657" s="19" t="str">
        <f aca="true">IF(B11657="","",IF(N11657="No aplica","No aplica",IF(I11657="","Pendent",IF(N11657="Per substituir","Substituir",IF(OR(N11657="No localitzat",N11657="No lliurat"),"Reposar",IF(I11657&lt;H11657,"Reposar",IF(I11657&gt;H11657,"Revisar excedent",IF(AND(G11657="Sí",M11657&lt;&gt;"",M11657&lt;TODAY()),"EPI caducat",IF(AND(G11657="Sí",M11657&lt;&gt;"",M11657&lt;=TODAY()+90),"EPI caduca ≤90 dies",IF(OR(N11657="Deteriorat usable",N11657="Revisió necessària"),"Revisar","OK"))))))))))</f>
      </c>
      <c r="R11657" s="20"/>
    </row>
    <row r="11658" customFormat="false" ht="15" hidden="false" customHeight="false" outlineLevel="0" collapsed="false">
      <c r="A11658" s="19" t="n">
        <v>107</v>
      </c>
      <c r="B11658" s="19" t="n">
        <f aca="false">IFERROR(VLOOKUP(A11658,Personal!$A$6:$F$112,2,FALSE()),"")</f>
        <v>0</v>
      </c>
      <c r="C11658" s="19" t="n">
        <f aca="false">IFERROR(VLOOKUP(A11658,Personal!$A$6:$F$112,3,FALSE()),"")</f>
        <v>0</v>
      </c>
      <c r="D11658" s="19" t="s">
        <v>37</v>
      </c>
      <c r="E11658" s="19" t="s">
        <v>241</v>
      </c>
      <c r="F11658" s="19" t="s">
        <v>242</v>
      </c>
      <c r="G11658" s="19" t="s">
        <v>291</v>
      </c>
      <c r="H11658" s="19" t="n">
        <f aca="false">IF(OR(VLOOKUP(A11658,Personal!$A$6:$F$112,5,FALSE())&lt;&gt;"Sí",N11658="No aplica"),0,'Catàleg GRAE'!D103)</f>
        <v>1</v>
      </c>
      <c r="I11658" s="20"/>
      <c r="J11658" s="20"/>
      <c r="K11658" s="20"/>
      <c r="L11658" s="21"/>
      <c r="M11658" s="21"/>
      <c r="N11658" s="20"/>
      <c r="O11658" s="20"/>
      <c r="P11658" s="19" t="str">
        <f aca="false">IF(I11658="","",I11658-H11658)</f>
        <v/>
      </c>
      <c r="Q11658" s="19" t="str">
        <f aca="true">IF(B11658="","",IF(N11658="No aplica","No aplica",IF(I11658="","Pendent",IF(N11658="Per substituir","Substituir",IF(OR(N11658="No localitzat",N11658="No lliurat"),"Reposar",IF(I11658&lt;H11658,"Reposar",IF(I11658&gt;H11658,"Revisar excedent",IF(AND(G11658="Sí",M11658&lt;&gt;"",M11658&lt;TODAY()),"EPI caducat",IF(AND(G11658="Sí",M11658&lt;&gt;"",M11658&lt;=TODAY()+90),"EPI caduca ≤90 dies",IF(OR(N11658="Deteriorat usable",N11658="Revisió necessària"),"Revisar","OK"))))))))))</f>
      </c>
      <c r="R11658" s="20"/>
    </row>
    <row r="11659" customFormat="false" ht="15" hidden="false" customHeight="false" outlineLevel="0" collapsed="false">
      <c r="A11659" s="19" t="n">
        <v>107</v>
      </c>
      <c r="B11659" s="19" t="n">
        <f aca="false">IFERROR(VLOOKUP(A11659,Personal!$A$6:$F$112,2,FALSE()),"")</f>
        <v>0</v>
      </c>
      <c r="C11659" s="19" t="n">
        <f aca="false">IFERROR(VLOOKUP(A11659,Personal!$A$6:$F$112,3,FALSE()),"")</f>
        <v>0</v>
      </c>
      <c r="D11659" s="19" t="s">
        <v>177</v>
      </c>
      <c r="E11659" s="19" t="s">
        <v>243</v>
      </c>
      <c r="F11659" s="19" t="s">
        <v>244</v>
      </c>
      <c r="G11659" s="19" t="s">
        <v>272</v>
      </c>
      <c r="H11659" s="19" t="n">
        <f aca="false">IF(OR(VLOOKUP(A11659,Personal!$A$6:$F$112,5,FALSE())&lt;&gt;"Sí",N11659="No aplica"),0,'Catàleg GRAE'!D104)</f>
        <v>1</v>
      </c>
      <c r="I11659" s="20"/>
      <c r="J11659" s="20"/>
      <c r="K11659" s="20"/>
      <c r="L11659" s="21"/>
      <c r="M11659" s="21"/>
      <c r="N11659" s="20"/>
      <c r="O11659" s="20"/>
      <c r="P11659" s="19" t="str">
        <f aca="false">IF(I11659="","",I11659-H11659)</f>
        <v/>
      </c>
      <c r="Q11659" s="19" t="str">
        <f aca="true">IF(B11659="","",IF(N11659="No aplica","No aplica",IF(I11659="","Pendent",IF(N11659="Per substituir","Substituir",IF(OR(N11659="No localitzat",N11659="No lliurat"),"Reposar",IF(I11659&lt;H11659,"Reposar",IF(I11659&gt;H11659,"Revisar excedent",IF(AND(G11659="Sí",M11659&lt;&gt;"",M11659&lt;TODAY()),"EPI caducat",IF(AND(G11659="Sí",M11659&lt;&gt;"",M11659&lt;=TODAY()+90),"EPI caduca ≤90 dies",IF(OR(N11659="Deteriorat usable",N11659="Revisió necessària"),"Revisar","OK"))))))))))</f>
      </c>
      <c r="R11659" s="20"/>
    </row>
    <row r="11660" customFormat="false" ht="15" hidden="false" customHeight="false" outlineLevel="0" collapsed="false">
      <c r="A11660" s="19" t="n">
        <v>107</v>
      </c>
      <c r="B11660" s="19" t="n">
        <f aca="false">IFERROR(VLOOKUP(A11660,Personal!$A$6:$F$112,2,FALSE()),"")</f>
        <v>0</v>
      </c>
      <c r="C11660" s="19" t="n">
        <f aca="false">IFERROR(VLOOKUP(A11660,Personal!$A$6:$F$112,3,FALSE()),"")</f>
        <v>0</v>
      </c>
      <c r="D11660" s="19" t="s">
        <v>177</v>
      </c>
      <c r="E11660" s="19" t="s">
        <v>245</v>
      </c>
      <c r="F11660" s="19" t="s">
        <v>246</v>
      </c>
      <c r="G11660" s="19" t="s">
        <v>272</v>
      </c>
      <c r="H11660" s="19" t="n">
        <f aca="false">IF(OR(VLOOKUP(A11660,Personal!$A$6:$F$112,5,FALSE())&lt;&gt;"Sí",N11660="No aplica"),0,'Catàleg GRAE'!D105)</f>
        <v>1</v>
      </c>
      <c r="I11660" s="20"/>
      <c r="J11660" s="20"/>
      <c r="K11660" s="20"/>
      <c r="L11660" s="21"/>
      <c r="M11660" s="21"/>
      <c r="N11660" s="20"/>
      <c r="O11660" s="20"/>
      <c r="P11660" s="19" t="str">
        <f aca="false">IF(I11660="","",I11660-H11660)</f>
        <v/>
      </c>
      <c r="Q11660" s="19" t="str">
        <f aca="true">IF(B11660="","",IF(N11660="No aplica","No aplica",IF(I11660="","Pendent",IF(N11660="Per substituir","Substituir",IF(OR(N11660="No localitzat",N11660="No lliurat"),"Reposar",IF(I11660&lt;H11660,"Reposar",IF(I11660&gt;H11660,"Revisar excedent",IF(AND(G11660="Sí",M11660&lt;&gt;"",M11660&lt;TODAY()),"EPI caducat",IF(AND(G11660="Sí",M11660&lt;&gt;"",M11660&lt;=TODAY()+90),"EPI caduca ≤90 dies",IF(OR(N11660="Deteriorat usable",N11660="Revisió necessària"),"Revisar","OK"))))))))))</f>
      </c>
      <c r="R11660" s="20"/>
    </row>
    <row r="11661" customFormat="false" ht="15" hidden="false" customHeight="false" outlineLevel="0" collapsed="false">
      <c r="A11661" s="19" t="n">
        <v>107</v>
      </c>
      <c r="B11661" s="19" t="n">
        <f aca="false">IFERROR(VLOOKUP(A11661,Personal!$A$6:$F$112,2,FALSE()),"")</f>
        <v>0</v>
      </c>
      <c r="C11661" s="19" t="n">
        <f aca="false">IFERROR(VLOOKUP(A11661,Personal!$A$6:$F$112,3,FALSE()),"")</f>
        <v>0</v>
      </c>
      <c r="D11661" s="19" t="s">
        <v>177</v>
      </c>
      <c r="E11661" s="19" t="s">
        <v>247</v>
      </c>
      <c r="F11661" s="19" t="s">
        <v>248</v>
      </c>
      <c r="G11661" s="19" t="s">
        <v>272</v>
      </c>
      <c r="H11661" s="19" t="n">
        <f aca="false">IF(OR(VLOOKUP(A11661,Personal!$A$6:$F$112,5,FALSE())&lt;&gt;"Sí",N11661="No aplica"),0,'Catàleg GRAE'!D106)</f>
        <v>1</v>
      </c>
      <c r="I11661" s="20"/>
      <c r="J11661" s="20"/>
      <c r="K11661" s="20"/>
      <c r="L11661" s="21"/>
      <c r="M11661" s="21"/>
      <c r="N11661" s="20"/>
      <c r="O11661" s="20"/>
      <c r="P11661" s="19" t="str">
        <f aca="false">IF(I11661="","",I11661-H11661)</f>
        <v/>
      </c>
      <c r="Q11661" s="19" t="str">
        <f aca="true">IF(B11661="","",IF(N11661="No aplica","No aplica",IF(I11661="","Pendent",IF(N11661="Per substituir","Substituir",IF(OR(N11661="No localitzat",N11661="No lliurat"),"Reposar",IF(I11661&lt;H11661,"Reposar",IF(I11661&gt;H11661,"Revisar excedent",IF(AND(G11661="Sí",M11661&lt;&gt;"",M11661&lt;TODAY()),"EPI caducat",IF(AND(G11661="Sí",M11661&lt;&gt;"",M11661&lt;=TODAY()+90),"EPI caduca ≤90 dies",IF(OR(N11661="Deteriorat usable",N11661="Revisió necessària"),"Revisar","OK"))))))))))</f>
      </c>
      <c r="R11661" s="20"/>
    </row>
    <row r="11662" customFormat="false" ht="15" hidden="false" customHeight="false" outlineLevel="0" collapsed="false">
      <c r="A11662" s="19" t="n">
        <v>107</v>
      </c>
      <c r="B11662" s="19" t="n">
        <f aca="false">IFERROR(VLOOKUP(A11662,Personal!$A$6:$F$112,2,FALSE()),"")</f>
        <v>0</v>
      </c>
      <c r="C11662" s="19" t="n">
        <f aca="false">IFERROR(VLOOKUP(A11662,Personal!$A$6:$F$112,3,FALSE()),"")</f>
        <v>0</v>
      </c>
      <c r="D11662" s="19" t="s">
        <v>177</v>
      </c>
      <c r="E11662" s="19" t="s">
        <v>249</v>
      </c>
      <c r="F11662" s="19" t="s">
        <v>250</v>
      </c>
      <c r="G11662" s="19" t="s">
        <v>272</v>
      </c>
      <c r="H11662" s="19" t="n">
        <f aca="false">IF(OR(VLOOKUP(A11662,Personal!$A$6:$F$112,5,FALSE())&lt;&gt;"Sí",N11662="No aplica"),0,'Catàleg GRAE'!D107)</f>
        <v>1</v>
      </c>
      <c r="I11662" s="20"/>
      <c r="J11662" s="20"/>
      <c r="K11662" s="20"/>
      <c r="L11662" s="21"/>
      <c r="M11662" s="21"/>
      <c r="N11662" s="20"/>
      <c r="O11662" s="20"/>
      <c r="P11662" s="19" t="str">
        <f aca="false">IF(I11662="","",I11662-H11662)</f>
        <v/>
      </c>
      <c r="Q11662" s="19" t="str">
        <f aca="true">IF(B11662="","",IF(N11662="No aplica","No aplica",IF(I11662="","Pendent",IF(N11662="Per substituir","Substituir",IF(OR(N11662="No localitzat",N11662="No lliurat"),"Reposar",IF(I11662&lt;H11662,"Reposar",IF(I11662&gt;H11662,"Revisar excedent",IF(AND(G11662="Sí",M11662&lt;&gt;"",M11662&lt;TODAY()),"EPI caducat",IF(AND(G11662="Sí",M11662&lt;&gt;"",M11662&lt;=TODAY()+90),"EPI caduca ≤90 dies",IF(OR(N11662="Deteriorat usable",N11662="Revisió necessària"),"Revisar","OK"))))))))))</f>
      </c>
      <c r="R11662" s="20"/>
    </row>
    <row r="11663" customFormat="false" ht="15" hidden="false" customHeight="false" outlineLevel="0" collapsed="false">
      <c r="A11663" s="19" t="n">
        <v>107</v>
      </c>
      <c r="B11663" s="19" t="n">
        <f aca="false">IFERROR(VLOOKUP(A11663,Personal!$A$6:$F$112,2,FALSE()),"")</f>
        <v>0</v>
      </c>
      <c r="C11663" s="19" t="n">
        <f aca="false">IFERROR(VLOOKUP(A11663,Personal!$A$6:$F$112,3,FALSE()),"")</f>
        <v>0</v>
      </c>
      <c r="D11663" s="19" t="s">
        <v>177</v>
      </c>
      <c r="E11663" s="19" t="s">
        <v>251</v>
      </c>
      <c r="F11663" s="19" t="s">
        <v>252</v>
      </c>
      <c r="G11663" s="19" t="s">
        <v>272</v>
      </c>
      <c r="H11663" s="19" t="n">
        <f aca="false">IF(OR(VLOOKUP(A11663,Personal!$A$6:$F$112,5,FALSE())&lt;&gt;"Sí",N11663="No aplica"),0,'Catàleg GRAE'!D108)</f>
        <v>1</v>
      </c>
      <c r="I11663" s="20"/>
      <c r="J11663" s="20"/>
      <c r="K11663" s="20"/>
      <c r="L11663" s="21"/>
      <c r="M11663" s="21"/>
      <c r="N11663" s="20"/>
      <c r="O11663" s="20"/>
      <c r="P11663" s="19" t="str">
        <f aca="false">IF(I11663="","",I11663-H11663)</f>
        <v/>
      </c>
      <c r="Q11663" s="19" t="str">
        <f aca="true">IF(B11663="","",IF(N11663="No aplica","No aplica",IF(I11663="","Pendent",IF(N11663="Per substituir","Substituir",IF(OR(N11663="No localitzat",N11663="No lliurat"),"Reposar",IF(I11663&lt;H11663,"Reposar",IF(I11663&gt;H11663,"Revisar excedent",IF(AND(G11663="Sí",M11663&lt;&gt;"",M11663&lt;TODAY()),"EPI caducat",IF(AND(G11663="Sí",M11663&lt;&gt;"",M11663&lt;=TODAY()+90),"EPI caduca ≤90 dies",IF(OR(N11663="Deteriorat usable",N11663="Revisió necessària"),"Revisar","OK"))))))))))</f>
      </c>
      <c r="R11663" s="20"/>
    </row>
    <row r="11664" customFormat="false" ht="15" hidden="false" customHeight="false" outlineLevel="0" collapsed="false">
      <c r="A11664" s="19" t="n">
        <v>107</v>
      </c>
      <c r="B11664" s="19" t="n">
        <f aca="false">IFERROR(VLOOKUP(A11664,Personal!$A$6:$F$112,2,FALSE()),"")</f>
        <v>0</v>
      </c>
      <c r="C11664" s="19" t="n">
        <f aca="false">IFERROR(VLOOKUP(A11664,Personal!$A$6:$F$112,3,FALSE()),"")</f>
        <v>0</v>
      </c>
      <c r="D11664" s="19" t="s">
        <v>125</v>
      </c>
      <c r="E11664" s="19" t="s">
        <v>253</v>
      </c>
      <c r="F11664" s="19" t="s">
        <v>254</v>
      </c>
      <c r="G11664" s="19" t="s">
        <v>272</v>
      </c>
      <c r="H11664" s="19" t="n">
        <f aca="false">IF(OR(VLOOKUP(A11664,Personal!$A$6:$F$112,5,FALSE())&lt;&gt;"Sí",N11664="No aplica"),0,'Catàleg GRAE'!D109)</f>
        <v>1</v>
      </c>
      <c r="I11664" s="20"/>
      <c r="J11664" s="20"/>
      <c r="K11664" s="20"/>
      <c r="L11664" s="21"/>
      <c r="M11664" s="21"/>
      <c r="N11664" s="20"/>
      <c r="O11664" s="20"/>
      <c r="P11664" s="19" t="str">
        <f aca="false">IF(I11664="","",I11664-H11664)</f>
        <v/>
      </c>
      <c r="Q11664" s="19" t="str">
        <f aca="true">IF(B11664="","",IF(N11664="No aplica","No aplica",IF(I11664="","Pendent",IF(N11664="Per substituir","Substituir",IF(OR(N11664="No localitzat",N11664="No lliurat"),"Reposar",IF(I11664&lt;H11664,"Reposar",IF(I11664&gt;H11664,"Revisar excedent",IF(AND(G11664="Sí",M11664&lt;&gt;"",M11664&lt;TODAY()),"EPI caducat",IF(AND(G11664="Sí",M11664&lt;&gt;"",M11664&lt;=TODAY()+90),"EPI caduca ≤90 dies",IF(OR(N11664="Deteriorat usable",N11664="Revisió necessària"),"Revisar","OK"))))))))))</f>
      </c>
      <c r="R11664" s="20"/>
    </row>
    <row r="11665" customFormat="false" ht="15" hidden="false" customHeight="false" outlineLevel="0" collapsed="false">
      <c r="A11665" s="19" t="n">
        <v>107</v>
      </c>
      <c r="B11665" s="19" t="n">
        <f aca="false">IFERROR(VLOOKUP(A11665,Personal!$A$6:$F$112,2,FALSE()),"")</f>
        <v>0</v>
      </c>
      <c r="C11665" s="19" t="n">
        <f aca="false">IFERROR(VLOOKUP(A11665,Personal!$A$6:$F$112,3,FALSE()),"")</f>
        <v>0</v>
      </c>
      <c r="D11665" s="19" t="s">
        <v>177</v>
      </c>
      <c r="E11665" s="19" t="s">
        <v>255</v>
      </c>
      <c r="F11665" s="19" t="s">
        <v>256</v>
      </c>
      <c r="G11665" s="19" t="s">
        <v>272</v>
      </c>
      <c r="H11665" s="19" t="n">
        <f aca="false">IF(OR(VLOOKUP(A11665,Personal!$A$6:$F$112,5,FALSE())&lt;&gt;"Sí",N11665="No aplica"),0,'Catàleg GRAE'!D110)</f>
        <v>1</v>
      </c>
      <c r="I11665" s="20"/>
      <c r="J11665" s="20"/>
      <c r="K11665" s="20"/>
      <c r="L11665" s="21"/>
      <c r="M11665" s="21"/>
      <c r="N11665" s="20"/>
      <c r="O11665" s="20"/>
      <c r="P11665" s="19" t="str">
        <f aca="false">IF(I11665="","",I11665-H11665)</f>
        <v/>
      </c>
      <c r="Q11665" s="19" t="str">
        <f aca="true">IF(B11665="","",IF(N11665="No aplica","No aplica",IF(I11665="","Pendent",IF(N11665="Per substituir","Substituir",IF(OR(N11665="No localitzat",N11665="No lliurat"),"Reposar",IF(I11665&lt;H11665,"Reposar",IF(I11665&gt;H11665,"Revisar excedent",IF(AND(G11665="Sí",M11665&lt;&gt;"",M11665&lt;TODAY()),"EPI caducat",IF(AND(G11665="Sí",M11665&lt;&gt;"",M11665&lt;=TODAY()+90),"EPI caduca ≤90 dies",IF(OR(N11665="Deteriorat usable",N11665="Revisió necessària"),"Revisar","OK"))))))))))</f>
      </c>
      <c r="R11665" s="20"/>
    </row>
    <row r="11666" customFormat="false" ht="15" hidden="false" customHeight="false" outlineLevel="0" collapsed="false">
      <c r="A11666" s="19" t="n">
        <v>107</v>
      </c>
      <c r="B11666" s="19" t="n">
        <f aca="false">IFERROR(VLOOKUP(A11666,Personal!$A$6:$F$112,2,FALSE()),"")</f>
        <v>0</v>
      </c>
      <c r="C11666" s="19" t="n">
        <f aca="false">IFERROR(VLOOKUP(A11666,Personal!$A$6:$F$112,3,FALSE()),"")</f>
        <v>0</v>
      </c>
      <c r="D11666" s="19" t="s">
        <v>142</v>
      </c>
      <c r="E11666" s="19" t="s">
        <v>257</v>
      </c>
      <c r="F11666" s="19" t="s">
        <v>258</v>
      </c>
      <c r="G11666" s="19" t="s">
        <v>291</v>
      </c>
      <c r="H11666" s="19" t="n">
        <f aca="false">IF(OR(VLOOKUP(A11666,Personal!$A$6:$F$112,5,FALSE())&lt;&gt;"Sí",N11666="No aplica"),0,'Catàleg GRAE'!D111)</f>
        <v>1</v>
      </c>
      <c r="I11666" s="20"/>
      <c r="J11666" s="20"/>
      <c r="K11666" s="20"/>
      <c r="L11666" s="21"/>
      <c r="M11666" s="21"/>
      <c r="N11666" s="20"/>
      <c r="O11666" s="20"/>
      <c r="P11666" s="19" t="str">
        <f aca="false">IF(I11666="","",I11666-H11666)</f>
        <v/>
      </c>
      <c r="Q11666" s="19" t="str">
        <f aca="true">IF(B11666="","",IF(N11666="No aplica","No aplica",IF(I11666="","Pendent",IF(N11666="Per substituir","Substituir",IF(OR(N11666="No localitzat",N11666="No lliurat"),"Reposar",IF(I11666&lt;H11666,"Reposar",IF(I11666&gt;H11666,"Revisar excedent",IF(AND(G11666="Sí",M11666&lt;&gt;"",M11666&lt;TODAY()),"EPI caducat",IF(AND(G11666="Sí",M11666&lt;&gt;"",M11666&lt;=TODAY()+90),"EPI caduca ≤90 dies",IF(OR(N11666="Deteriorat usable",N11666="Revisió necessària"),"Revisar","OK"))))))))))</f>
      </c>
      <c r="R11666" s="20"/>
    </row>
    <row r="11667" customFormat="false" ht="15" hidden="false" customHeight="false" outlineLevel="0" collapsed="false">
      <c r="A11667" s="19" t="n">
        <v>107</v>
      </c>
      <c r="B11667" s="19" t="n">
        <f aca="false">IFERROR(VLOOKUP(A11667,Personal!$A$6:$F$112,2,FALSE()),"")</f>
        <v>0</v>
      </c>
      <c r="C11667" s="19" t="n">
        <f aca="false">IFERROR(VLOOKUP(A11667,Personal!$A$6:$F$112,3,FALSE()),"")</f>
        <v>0</v>
      </c>
      <c r="D11667" s="19" t="s">
        <v>112</v>
      </c>
      <c r="E11667" s="19" t="s">
        <v>259</v>
      </c>
      <c r="F11667" s="19" t="s">
        <v>260</v>
      </c>
      <c r="G11667" s="19" t="s">
        <v>291</v>
      </c>
      <c r="H11667" s="19" t="n">
        <f aca="false">IF(OR(VLOOKUP(A11667,Personal!$A$6:$F$112,5,FALSE())&lt;&gt;"Sí",N11667="No aplica"),0,'Catàleg GRAE'!D112)</f>
        <v>1</v>
      </c>
      <c r="I11667" s="20"/>
      <c r="J11667" s="20"/>
      <c r="K11667" s="20"/>
      <c r="L11667" s="21"/>
      <c r="M11667" s="21"/>
      <c r="N11667" s="20"/>
      <c r="O11667" s="20"/>
      <c r="P11667" s="19" t="str">
        <f aca="false">IF(I11667="","",I11667-H11667)</f>
        <v/>
      </c>
      <c r="Q11667" s="19" t="str">
        <f aca="true">IF(B11667="","",IF(N11667="No aplica","No aplica",IF(I11667="","Pendent",IF(N11667="Per substituir","Substituir",IF(OR(N11667="No localitzat",N11667="No lliurat"),"Reposar",IF(I11667&lt;H11667,"Reposar",IF(I11667&gt;H11667,"Revisar excedent",IF(AND(G11667="Sí",M11667&lt;&gt;"",M11667&lt;TODAY()),"EPI caducat",IF(AND(G11667="Sí",M11667&lt;&gt;"",M11667&lt;=TODAY()+90),"EPI caduca ≤90 dies",IF(OR(N11667="Deteriorat usable",N11667="Revisió necessària"),"Revisar","OK"))))))))))</f>
      </c>
      <c r="R11667" s="20"/>
    </row>
    <row r="11668" customFormat="false" ht="15" hidden="false" customHeight="false" outlineLevel="0" collapsed="false">
      <c r="A11668" s="22" t="n">
        <v>107</v>
      </c>
      <c r="B11668" s="22" t="n">
        <f aca="false">IFERROR(VLOOKUP(A11668,Personal!$A$6:$F$112,2,FALSE()),"")</f>
        <v>0</v>
      </c>
      <c r="C11668" s="22" t="n">
        <f aca="false">IFERROR(VLOOKUP(A11668,Personal!$A$6:$F$112,3,FALSE()),"")</f>
        <v>0</v>
      </c>
      <c r="D11668" s="22" t="s">
        <v>261</v>
      </c>
      <c r="E11668" s="22" t="s">
        <v>262</v>
      </c>
      <c r="F11668" s="22" t="s">
        <v>263</v>
      </c>
      <c r="G11668" s="22" t="s">
        <v>291</v>
      </c>
      <c r="H11668" s="22" t="n">
        <f aca="false">IF(OR(VLOOKUP(A11668,Personal!$A$6:$F$112,5,FALSE())&lt;&gt;"Sí",N11668="No aplica"),0,'Catàleg GRAE'!D113)</f>
        <v>1</v>
      </c>
      <c r="I11668" s="23"/>
      <c r="J11668" s="23"/>
      <c r="K11668" s="23"/>
      <c r="L11668" s="24"/>
      <c r="M11668" s="24"/>
      <c r="N11668" s="23"/>
      <c r="O11668" s="23"/>
      <c r="P11668" s="22" t="str">
        <f aca="false">IF(I11668="","",I11668-H11668)</f>
        <v/>
      </c>
      <c r="Q11668" s="22" t="str">
        <f aca="true">IF(B11668="","",IF(N11668="No aplica","No aplica",IF(I11668="","Pendent",IF(N11668="Per substituir","Substituir",IF(OR(N11668="No localitzat",N11668="No lliurat"),"Reposar",IF(I11668&lt;H11668,"Reposar",IF(I11668&gt;H11668,"Revisar excedent",IF(AND(G11668="Sí",M11668&lt;&gt;"",M11668&lt;TODAY()),"EPI caducat",IF(AND(G11668="Sí",M11668&lt;&gt;"",M11668&lt;=TODAY()+90),"EPI caduca ≤90 dies",IF(OR(N11668="Deteriorat usable",N11668="Revisió necessària"),"Revisar","OK"))))))))))</f>
      </c>
      <c r="R11668" s="23"/>
    </row>
  </sheetData>
  <conditionalFormatting sqref="Q6:Q11668">
    <cfRule type="containsText" priority="2" operator="containsText" aboveAverage="0" equalAverage="0" bottom="0" percent="0" rank="0" text="Reposar" dxfId="9">
      <formula>NOT(ISERROR(SEARCH("Reposar",Q6)))</formula>
    </cfRule>
    <cfRule type="containsText" priority="3" operator="containsText" aboveAverage="0" equalAverage="0" bottom="0" percent="0" rank="0" text="Substituir" dxfId="10">
      <formula>NOT(ISERROR(SEARCH("Substituir",Q6)))</formula>
    </cfRule>
    <cfRule type="containsText" priority="4" operator="containsText" aboveAverage="0" equalAverage="0" bottom="0" percent="0" rank="0" text="caducat" dxfId="11">
      <formula>NOT(ISERROR(SEARCH("caducat",Q6)))</formula>
    </cfRule>
    <cfRule type="containsText" priority="5" operator="containsText" aboveAverage="0" equalAverage="0" bottom="0" percent="0" rank="0" text="Falta núm." dxfId="12">
      <formula>NOT(ISERROR(SEARCH("Falta núm.",Q6)))</formula>
    </cfRule>
    <cfRule type="containsText" priority="6" operator="containsText" aboveAverage="0" equalAverage="0" bottom="0" percent="0" rank="0" text="≤90" dxfId="13">
      <formula>NOT(ISERROR(SEARCH("≤90",Q6)))</formula>
    </cfRule>
    <cfRule type="containsText" priority="7" operator="containsText" aboveAverage="0" equalAverage="0" bottom="0" percent="0" rank="0" text="OK" dxfId="14">
      <formula>NOT(ISERROR(SEARCH("OK",Q6)))</formula>
    </cfRule>
  </conditionalFormatting>
  <dataValidations count="3">
    <dataValidation allowBlank="false" errorStyle="stop" operator="between" showDropDown="false" showErrorMessage="false" showInputMessage="false" sqref="I6:I11668" type="whole">
      <formula1>0</formula1>
      <formula2>20</formula2>
    </dataValidation>
    <dataValidation allowBlank="false" errorStyle="stop" operator="between" showDropDown="false" showErrorMessage="false" showInputMessage="false" sqref="N6:N11668" type="list">
      <formula1>"Correcte,Deteriorat usable,Revisió necessària,Per substituir,No localitzat,No lliurat,No aplica"</formula1>
      <formula2>0</formula2>
    </dataValidation>
    <dataValidation allowBlank="false" errorStyle="stop" operator="between" showDropDown="false" showErrorMessage="false" showInputMessage="false" sqref="R6:R11668" type="list">
      <formula1>"Sí,No"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54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28" hidden="false" customHeight="true" outlineLevel="0" collapsed="false">
      <c r="A2" s="1" t="s">
        <v>292</v>
      </c>
      <c r="B2" s="1"/>
      <c r="C2" s="1"/>
      <c r="D2" s="1"/>
      <c r="E2" s="1"/>
    </row>
    <row r="4" customFormat="false" ht="32" hidden="false" customHeight="true" outlineLevel="0" collapsed="false">
      <c r="A4" s="2" t="s">
        <v>15</v>
      </c>
      <c r="B4" s="3" t="s">
        <v>16</v>
      </c>
      <c r="C4" s="3" t="s">
        <v>17</v>
      </c>
      <c r="D4" s="3" t="s">
        <v>293</v>
      </c>
      <c r="E4" s="4" t="s">
        <v>279</v>
      </c>
    </row>
    <row r="5" customFormat="false" ht="15" hidden="false" customHeight="false" outlineLevel="0" collapsed="false">
      <c r="A5" s="7" t="s">
        <v>26</v>
      </c>
      <c r="B5" s="7" t="s">
        <v>27</v>
      </c>
      <c r="C5" s="7" t="s">
        <v>28</v>
      </c>
      <c r="D5" s="25" t="n">
        <v>1</v>
      </c>
      <c r="E5" s="7" t="s">
        <v>291</v>
      </c>
    </row>
    <row r="6" customFormat="false" ht="15" hidden="false" customHeight="false" outlineLevel="0" collapsed="false">
      <c r="A6" s="8" t="s">
        <v>26</v>
      </c>
      <c r="B6" s="8" t="s">
        <v>27</v>
      </c>
      <c r="C6" s="8" t="s">
        <v>30</v>
      </c>
      <c r="D6" s="26" t="n">
        <v>1</v>
      </c>
      <c r="E6" s="8" t="s">
        <v>291</v>
      </c>
    </row>
    <row r="7" customFormat="false" ht="15" hidden="false" customHeight="false" outlineLevel="0" collapsed="false">
      <c r="A7" s="8" t="s">
        <v>26</v>
      </c>
      <c r="B7" s="8" t="s">
        <v>31</v>
      </c>
      <c r="C7" s="8" t="s">
        <v>32</v>
      </c>
      <c r="D7" s="26" t="n">
        <v>1</v>
      </c>
      <c r="E7" s="8" t="s">
        <v>272</v>
      </c>
    </row>
    <row r="8" customFormat="false" ht="15" hidden="false" customHeight="false" outlineLevel="0" collapsed="false">
      <c r="A8" s="8" t="s">
        <v>26</v>
      </c>
      <c r="B8" s="8" t="s">
        <v>33</v>
      </c>
      <c r="C8" s="8" t="s">
        <v>34</v>
      </c>
      <c r="D8" s="26" t="n">
        <v>2</v>
      </c>
      <c r="E8" s="8" t="s">
        <v>291</v>
      </c>
    </row>
    <row r="9" customFormat="false" ht="15" hidden="false" customHeight="false" outlineLevel="0" collapsed="false">
      <c r="A9" s="8" t="s">
        <v>26</v>
      </c>
      <c r="B9" s="8" t="s">
        <v>35</v>
      </c>
      <c r="C9" s="8" t="s">
        <v>36</v>
      </c>
      <c r="D9" s="26" t="n">
        <v>1</v>
      </c>
      <c r="E9" s="8" t="s">
        <v>291</v>
      </c>
    </row>
    <row r="10" customFormat="false" ht="15" hidden="false" customHeight="false" outlineLevel="0" collapsed="false">
      <c r="A10" s="8" t="s">
        <v>37</v>
      </c>
      <c r="B10" s="8" t="s">
        <v>38</v>
      </c>
      <c r="C10" s="8" t="s">
        <v>39</v>
      </c>
      <c r="D10" s="26" t="n">
        <v>1</v>
      </c>
      <c r="E10" s="8" t="s">
        <v>291</v>
      </c>
    </row>
    <row r="11" customFormat="false" ht="15" hidden="false" customHeight="false" outlineLevel="0" collapsed="false">
      <c r="A11" s="8" t="s">
        <v>40</v>
      </c>
      <c r="B11" s="8" t="s">
        <v>41</v>
      </c>
      <c r="C11" s="8" t="s">
        <v>42</v>
      </c>
      <c r="D11" s="26" t="n">
        <v>1</v>
      </c>
      <c r="E11" s="8" t="s">
        <v>272</v>
      </c>
    </row>
    <row r="12" customFormat="false" ht="15" hidden="false" customHeight="false" outlineLevel="0" collapsed="false">
      <c r="A12" s="8" t="s">
        <v>40</v>
      </c>
      <c r="B12" s="8" t="s">
        <v>43</v>
      </c>
      <c r="C12" s="8" t="s">
        <v>44</v>
      </c>
      <c r="D12" s="26" t="n">
        <v>1</v>
      </c>
      <c r="E12" s="8" t="s">
        <v>272</v>
      </c>
    </row>
    <row r="13" customFormat="false" ht="15" hidden="false" customHeight="false" outlineLevel="0" collapsed="false">
      <c r="A13" s="8" t="s">
        <v>45</v>
      </c>
      <c r="B13" s="8" t="s">
        <v>46</v>
      </c>
      <c r="C13" s="8" t="s">
        <v>47</v>
      </c>
      <c r="D13" s="26" t="n">
        <v>1</v>
      </c>
      <c r="E13" s="8" t="s">
        <v>291</v>
      </c>
    </row>
    <row r="14" customFormat="false" ht="15" hidden="false" customHeight="false" outlineLevel="0" collapsed="false">
      <c r="A14" s="8" t="s">
        <v>45</v>
      </c>
      <c r="B14" s="8" t="s">
        <v>48</v>
      </c>
      <c r="C14" s="8" t="s">
        <v>49</v>
      </c>
      <c r="D14" s="26" t="n">
        <v>1</v>
      </c>
      <c r="E14" s="8" t="s">
        <v>291</v>
      </c>
    </row>
    <row r="15" customFormat="false" ht="15" hidden="false" customHeight="false" outlineLevel="0" collapsed="false">
      <c r="A15" s="8" t="s">
        <v>45</v>
      </c>
      <c r="B15" s="8" t="s">
        <v>50</v>
      </c>
      <c r="C15" s="8" t="s">
        <v>51</v>
      </c>
      <c r="D15" s="26" t="n">
        <v>1</v>
      </c>
      <c r="E15" s="8" t="s">
        <v>291</v>
      </c>
    </row>
    <row r="16" customFormat="false" ht="15" hidden="false" customHeight="false" outlineLevel="0" collapsed="false">
      <c r="A16" s="8" t="s">
        <v>45</v>
      </c>
      <c r="B16" s="8" t="s">
        <v>52</v>
      </c>
      <c r="C16" s="8" t="s">
        <v>53</v>
      </c>
      <c r="D16" s="26" t="n">
        <v>1</v>
      </c>
      <c r="E16" s="8" t="s">
        <v>291</v>
      </c>
    </row>
    <row r="17" customFormat="false" ht="15" hidden="false" customHeight="false" outlineLevel="0" collapsed="false">
      <c r="A17" s="8" t="s">
        <v>45</v>
      </c>
      <c r="B17" s="8" t="s">
        <v>54</v>
      </c>
      <c r="C17" s="8" t="s">
        <v>55</v>
      </c>
      <c r="D17" s="26" t="n">
        <v>1</v>
      </c>
      <c r="E17" s="8" t="s">
        <v>291</v>
      </c>
    </row>
    <row r="18" customFormat="false" ht="15" hidden="false" customHeight="false" outlineLevel="0" collapsed="false">
      <c r="A18" s="8" t="s">
        <v>56</v>
      </c>
      <c r="B18" s="8" t="s">
        <v>57</v>
      </c>
      <c r="C18" s="8" t="s">
        <v>58</v>
      </c>
      <c r="D18" s="26" t="n">
        <v>1</v>
      </c>
      <c r="E18" s="8" t="s">
        <v>291</v>
      </c>
    </row>
    <row r="19" customFormat="false" ht="15" hidden="false" customHeight="false" outlineLevel="0" collapsed="false">
      <c r="A19" s="8" t="s">
        <v>59</v>
      </c>
      <c r="B19" s="8" t="s">
        <v>60</v>
      </c>
      <c r="C19" s="8" t="s">
        <v>61</v>
      </c>
      <c r="D19" s="26" t="n">
        <v>4</v>
      </c>
      <c r="E19" s="8" t="s">
        <v>291</v>
      </c>
    </row>
    <row r="20" customFormat="false" ht="15" hidden="false" customHeight="false" outlineLevel="0" collapsed="false">
      <c r="A20" s="8" t="s">
        <v>59</v>
      </c>
      <c r="B20" s="8" t="s">
        <v>60</v>
      </c>
      <c r="C20" s="8" t="s">
        <v>62</v>
      </c>
      <c r="D20" s="26" t="n">
        <v>2</v>
      </c>
      <c r="E20" s="8" t="s">
        <v>291</v>
      </c>
    </row>
    <row r="21" customFormat="false" ht="15" hidden="false" customHeight="false" outlineLevel="0" collapsed="false">
      <c r="A21" s="8" t="s">
        <v>59</v>
      </c>
      <c r="B21" s="8" t="s">
        <v>60</v>
      </c>
      <c r="C21" s="8" t="s">
        <v>63</v>
      </c>
      <c r="D21" s="26" t="n">
        <v>2</v>
      </c>
      <c r="E21" s="8" t="s">
        <v>291</v>
      </c>
    </row>
    <row r="22" customFormat="false" ht="15" hidden="false" customHeight="false" outlineLevel="0" collapsed="false">
      <c r="A22" s="8" t="s">
        <v>64</v>
      </c>
      <c r="B22" s="8" t="s">
        <v>65</v>
      </c>
      <c r="C22" s="8" t="s">
        <v>66</v>
      </c>
      <c r="D22" s="26" t="n">
        <v>1</v>
      </c>
      <c r="E22" s="8" t="s">
        <v>291</v>
      </c>
    </row>
    <row r="23" customFormat="false" ht="15" hidden="false" customHeight="false" outlineLevel="0" collapsed="false">
      <c r="A23" s="8" t="s">
        <v>64</v>
      </c>
      <c r="B23" s="8" t="s">
        <v>67</v>
      </c>
      <c r="C23" s="8" t="s">
        <v>68</v>
      </c>
      <c r="D23" s="26" t="n">
        <v>1</v>
      </c>
      <c r="E23" s="8" t="s">
        <v>291</v>
      </c>
    </row>
    <row r="24" customFormat="false" ht="15" hidden="false" customHeight="false" outlineLevel="0" collapsed="false">
      <c r="A24" s="8" t="s">
        <v>64</v>
      </c>
      <c r="B24" s="8" t="s">
        <v>69</v>
      </c>
      <c r="C24" s="8" t="s">
        <v>70</v>
      </c>
      <c r="D24" s="26" t="n">
        <v>1</v>
      </c>
      <c r="E24" s="8" t="s">
        <v>291</v>
      </c>
    </row>
    <row r="25" customFormat="false" ht="15" hidden="false" customHeight="false" outlineLevel="0" collapsed="false">
      <c r="A25" s="8" t="s">
        <v>71</v>
      </c>
      <c r="B25" s="8" t="s">
        <v>72</v>
      </c>
      <c r="C25" s="8" t="s">
        <v>73</v>
      </c>
      <c r="D25" s="26" t="n">
        <v>1</v>
      </c>
      <c r="E25" s="8" t="s">
        <v>291</v>
      </c>
    </row>
    <row r="26" customFormat="false" ht="15" hidden="false" customHeight="false" outlineLevel="0" collapsed="false">
      <c r="A26" s="8" t="s">
        <v>40</v>
      </c>
      <c r="B26" s="8" t="s">
        <v>74</v>
      </c>
      <c r="C26" s="8" t="s">
        <v>75</v>
      </c>
      <c r="D26" s="26" t="n">
        <v>1</v>
      </c>
      <c r="E26" s="8" t="s">
        <v>272</v>
      </c>
    </row>
    <row r="27" customFormat="false" ht="15" hidden="false" customHeight="false" outlineLevel="0" collapsed="false">
      <c r="A27" s="8" t="s">
        <v>40</v>
      </c>
      <c r="B27" s="8" t="s">
        <v>76</v>
      </c>
      <c r="C27" s="8" t="s">
        <v>77</v>
      </c>
      <c r="D27" s="26" t="n">
        <v>1</v>
      </c>
      <c r="E27" s="8" t="s">
        <v>291</v>
      </c>
    </row>
    <row r="28" customFormat="false" ht="15" hidden="false" customHeight="false" outlineLevel="0" collapsed="false">
      <c r="A28" s="8" t="s">
        <v>78</v>
      </c>
      <c r="B28" s="8" t="s">
        <v>79</v>
      </c>
      <c r="C28" s="8" t="s">
        <v>80</v>
      </c>
      <c r="D28" s="26" t="n">
        <v>1</v>
      </c>
      <c r="E28" s="8" t="s">
        <v>291</v>
      </c>
    </row>
    <row r="29" customFormat="false" ht="15" hidden="false" customHeight="false" outlineLevel="0" collapsed="false">
      <c r="A29" s="8" t="s">
        <v>26</v>
      </c>
      <c r="B29" s="8" t="s">
        <v>81</v>
      </c>
      <c r="C29" s="8" t="s">
        <v>82</v>
      </c>
      <c r="D29" s="26" t="n">
        <v>1</v>
      </c>
      <c r="E29" s="8" t="s">
        <v>272</v>
      </c>
    </row>
    <row r="30" customFormat="false" ht="15" hidden="false" customHeight="false" outlineLevel="0" collapsed="false">
      <c r="A30" s="8" t="s">
        <v>83</v>
      </c>
      <c r="B30" s="8" t="s">
        <v>84</v>
      </c>
      <c r="C30" s="8" t="s">
        <v>85</v>
      </c>
      <c r="D30" s="26" t="n">
        <v>2</v>
      </c>
      <c r="E30" s="8" t="s">
        <v>291</v>
      </c>
    </row>
    <row r="31" customFormat="false" ht="15" hidden="false" customHeight="false" outlineLevel="0" collapsed="false">
      <c r="A31" s="8" t="s">
        <v>83</v>
      </c>
      <c r="B31" s="8" t="s">
        <v>86</v>
      </c>
      <c r="C31" s="8" t="s">
        <v>87</v>
      </c>
      <c r="D31" s="26" t="n">
        <v>2</v>
      </c>
      <c r="E31" s="8" t="s">
        <v>291</v>
      </c>
    </row>
    <row r="32" customFormat="false" ht="15" hidden="false" customHeight="false" outlineLevel="0" collapsed="false">
      <c r="A32" s="8" t="s">
        <v>83</v>
      </c>
      <c r="B32" s="8" t="s">
        <v>88</v>
      </c>
      <c r="C32" s="8" t="s">
        <v>89</v>
      </c>
      <c r="D32" s="26" t="n">
        <v>2</v>
      </c>
      <c r="E32" s="8" t="s">
        <v>291</v>
      </c>
    </row>
    <row r="33" customFormat="false" ht="15" hidden="false" customHeight="false" outlineLevel="0" collapsed="false">
      <c r="A33" s="8" t="s">
        <v>83</v>
      </c>
      <c r="B33" s="8" t="s">
        <v>90</v>
      </c>
      <c r="C33" s="8" t="s">
        <v>91</v>
      </c>
      <c r="D33" s="26" t="n">
        <v>1</v>
      </c>
      <c r="E33" s="8" t="s">
        <v>291</v>
      </c>
    </row>
    <row r="34" customFormat="false" ht="15" hidden="false" customHeight="false" outlineLevel="0" collapsed="false">
      <c r="A34" s="8" t="s">
        <v>40</v>
      </c>
      <c r="B34" s="8" t="s">
        <v>92</v>
      </c>
      <c r="C34" s="8" t="s">
        <v>93</v>
      </c>
      <c r="D34" s="26" t="n">
        <v>1</v>
      </c>
      <c r="E34" s="8" t="s">
        <v>291</v>
      </c>
    </row>
    <row r="35" customFormat="false" ht="15" hidden="false" customHeight="false" outlineLevel="0" collapsed="false">
      <c r="A35" s="8" t="s">
        <v>94</v>
      </c>
      <c r="B35" s="8" t="s">
        <v>95</v>
      </c>
      <c r="C35" s="8" t="s">
        <v>96</v>
      </c>
      <c r="D35" s="26" t="n">
        <v>1</v>
      </c>
      <c r="E35" s="8" t="s">
        <v>291</v>
      </c>
    </row>
    <row r="36" customFormat="false" ht="15" hidden="false" customHeight="false" outlineLevel="0" collapsed="false">
      <c r="A36" s="8" t="s">
        <v>97</v>
      </c>
      <c r="B36" s="8" t="s">
        <v>98</v>
      </c>
      <c r="C36" s="8" t="s">
        <v>99</v>
      </c>
      <c r="D36" s="26" t="n">
        <v>3</v>
      </c>
      <c r="E36" s="8" t="s">
        <v>291</v>
      </c>
    </row>
    <row r="37" customFormat="false" ht="15" hidden="false" customHeight="false" outlineLevel="0" collapsed="false">
      <c r="A37" s="8" t="s">
        <v>97</v>
      </c>
      <c r="B37" s="8" t="s">
        <v>100</v>
      </c>
      <c r="C37" s="8" t="s">
        <v>101</v>
      </c>
      <c r="D37" s="26" t="n">
        <v>1</v>
      </c>
      <c r="E37" s="8" t="s">
        <v>291</v>
      </c>
    </row>
    <row r="38" customFormat="false" ht="15" hidden="false" customHeight="false" outlineLevel="0" collapsed="false">
      <c r="A38" s="8" t="s">
        <v>102</v>
      </c>
      <c r="B38" s="8" t="s">
        <v>103</v>
      </c>
      <c r="C38" s="8" t="s">
        <v>104</v>
      </c>
      <c r="D38" s="26" t="n">
        <v>1</v>
      </c>
      <c r="E38" s="8" t="s">
        <v>291</v>
      </c>
    </row>
    <row r="39" customFormat="false" ht="15" hidden="false" customHeight="false" outlineLevel="0" collapsed="false">
      <c r="A39" s="8" t="s">
        <v>97</v>
      </c>
      <c r="B39" s="8" t="s">
        <v>105</v>
      </c>
      <c r="C39" s="8" t="s">
        <v>106</v>
      </c>
      <c r="D39" s="26" t="n">
        <v>3</v>
      </c>
      <c r="E39" s="8" t="s">
        <v>291</v>
      </c>
    </row>
    <row r="40" customFormat="false" ht="15" hidden="false" customHeight="false" outlineLevel="0" collapsed="false">
      <c r="A40" s="8" t="s">
        <v>97</v>
      </c>
      <c r="B40" s="8" t="s">
        <v>105</v>
      </c>
      <c r="C40" s="8" t="s">
        <v>107</v>
      </c>
      <c r="D40" s="26" t="n">
        <v>3</v>
      </c>
      <c r="E40" s="8" t="s">
        <v>291</v>
      </c>
    </row>
    <row r="41" customFormat="false" ht="15" hidden="false" customHeight="false" outlineLevel="0" collapsed="false">
      <c r="A41" s="8" t="s">
        <v>97</v>
      </c>
      <c r="B41" s="8" t="s">
        <v>108</v>
      </c>
      <c r="C41" s="8" t="s">
        <v>109</v>
      </c>
      <c r="D41" s="26" t="n">
        <v>2</v>
      </c>
      <c r="E41" s="8" t="s">
        <v>291</v>
      </c>
    </row>
    <row r="42" customFormat="false" ht="15" hidden="false" customHeight="false" outlineLevel="0" collapsed="false">
      <c r="A42" s="8" t="s">
        <v>97</v>
      </c>
      <c r="B42" s="8" t="s">
        <v>110</v>
      </c>
      <c r="C42" s="8" t="s">
        <v>111</v>
      </c>
      <c r="D42" s="26" t="n">
        <v>1</v>
      </c>
      <c r="E42" s="8" t="s">
        <v>291</v>
      </c>
    </row>
    <row r="43" customFormat="false" ht="15" hidden="false" customHeight="false" outlineLevel="0" collapsed="false">
      <c r="A43" s="8" t="s">
        <v>112</v>
      </c>
      <c r="B43" s="8" t="s">
        <v>113</v>
      </c>
      <c r="C43" s="8" t="s">
        <v>114</v>
      </c>
      <c r="D43" s="26" t="n">
        <v>2</v>
      </c>
      <c r="E43" s="8" t="s">
        <v>291</v>
      </c>
    </row>
    <row r="44" customFormat="false" ht="15" hidden="false" customHeight="false" outlineLevel="0" collapsed="false">
      <c r="A44" s="8" t="s">
        <v>102</v>
      </c>
      <c r="B44" s="8" t="s">
        <v>115</v>
      </c>
      <c r="C44" s="8" t="s">
        <v>116</v>
      </c>
      <c r="D44" s="26" t="n">
        <v>1</v>
      </c>
      <c r="E44" s="8" t="s">
        <v>291</v>
      </c>
    </row>
    <row r="45" customFormat="false" ht="15" hidden="false" customHeight="false" outlineLevel="0" collapsed="false">
      <c r="A45" s="8" t="s">
        <v>102</v>
      </c>
      <c r="B45" s="8" t="s">
        <v>117</v>
      </c>
      <c r="C45" s="8" t="s">
        <v>118</v>
      </c>
      <c r="D45" s="26" t="n">
        <v>1</v>
      </c>
      <c r="E45" s="8" t="s">
        <v>272</v>
      </c>
    </row>
    <row r="46" customFormat="false" ht="15" hidden="false" customHeight="false" outlineLevel="0" collapsed="false">
      <c r="A46" s="8" t="s">
        <v>102</v>
      </c>
      <c r="B46" s="8" t="s">
        <v>119</v>
      </c>
      <c r="C46" s="8" t="s">
        <v>120</v>
      </c>
      <c r="D46" s="26" t="n">
        <v>1</v>
      </c>
      <c r="E46" s="8" t="s">
        <v>272</v>
      </c>
    </row>
    <row r="47" customFormat="false" ht="15" hidden="false" customHeight="false" outlineLevel="0" collapsed="false">
      <c r="A47" s="8" t="s">
        <v>97</v>
      </c>
      <c r="B47" s="8" t="s">
        <v>121</v>
      </c>
      <c r="C47" s="8" t="s">
        <v>122</v>
      </c>
      <c r="D47" s="26" t="n">
        <v>1</v>
      </c>
      <c r="E47" s="8" t="s">
        <v>291</v>
      </c>
    </row>
    <row r="48" customFormat="false" ht="15" hidden="false" customHeight="false" outlineLevel="0" collapsed="false">
      <c r="A48" s="8" t="s">
        <v>97</v>
      </c>
      <c r="B48" s="8" t="s">
        <v>123</v>
      </c>
      <c r="C48" s="8" t="s">
        <v>124</v>
      </c>
      <c r="D48" s="26" t="n">
        <v>1</v>
      </c>
      <c r="E48" s="8" t="s">
        <v>291</v>
      </c>
    </row>
    <row r="49" customFormat="false" ht="15" hidden="false" customHeight="false" outlineLevel="0" collapsed="false">
      <c r="A49" s="8" t="s">
        <v>125</v>
      </c>
      <c r="B49" s="8" t="s">
        <v>126</v>
      </c>
      <c r="C49" s="8" t="s">
        <v>127</v>
      </c>
      <c r="D49" s="26" t="n">
        <v>1</v>
      </c>
      <c r="E49" s="8" t="s">
        <v>272</v>
      </c>
    </row>
    <row r="50" customFormat="false" ht="15" hidden="false" customHeight="false" outlineLevel="0" collapsed="false">
      <c r="A50" s="8" t="s">
        <v>125</v>
      </c>
      <c r="B50" s="8" t="s">
        <v>128</v>
      </c>
      <c r="C50" s="8" t="s">
        <v>129</v>
      </c>
      <c r="D50" s="26" t="n">
        <v>1</v>
      </c>
      <c r="E50" s="8" t="s">
        <v>272</v>
      </c>
    </row>
    <row r="51" customFormat="false" ht="15" hidden="false" customHeight="false" outlineLevel="0" collapsed="false">
      <c r="A51" s="8" t="s">
        <v>125</v>
      </c>
      <c r="B51" s="8" t="s">
        <v>130</v>
      </c>
      <c r="C51" s="8" t="s">
        <v>131</v>
      </c>
      <c r="D51" s="26" t="n">
        <v>1</v>
      </c>
      <c r="E51" s="8" t="s">
        <v>291</v>
      </c>
    </row>
    <row r="52" customFormat="false" ht="15" hidden="false" customHeight="false" outlineLevel="0" collapsed="false">
      <c r="A52" s="8" t="s">
        <v>132</v>
      </c>
      <c r="B52" s="8" t="s">
        <v>133</v>
      </c>
      <c r="C52" s="8" t="s">
        <v>134</v>
      </c>
      <c r="D52" s="26" t="n">
        <v>1</v>
      </c>
      <c r="E52" s="8" t="s">
        <v>291</v>
      </c>
    </row>
    <row r="53" customFormat="false" ht="15" hidden="false" customHeight="false" outlineLevel="0" collapsed="false">
      <c r="A53" s="8" t="s">
        <v>94</v>
      </c>
      <c r="B53" s="8" t="s">
        <v>135</v>
      </c>
      <c r="C53" s="8" t="s">
        <v>136</v>
      </c>
      <c r="D53" s="26" t="n">
        <v>1</v>
      </c>
      <c r="E53" s="8" t="s">
        <v>291</v>
      </c>
    </row>
    <row r="54" customFormat="false" ht="15" hidden="false" customHeight="false" outlineLevel="0" collapsed="false">
      <c r="A54" s="8" t="s">
        <v>137</v>
      </c>
      <c r="B54" s="8" t="s">
        <v>138</v>
      </c>
      <c r="C54" s="8" t="s">
        <v>139</v>
      </c>
      <c r="D54" s="26" t="n">
        <v>1</v>
      </c>
      <c r="E54" s="8" t="s">
        <v>291</v>
      </c>
    </row>
    <row r="55" customFormat="false" ht="15" hidden="false" customHeight="false" outlineLevel="0" collapsed="false">
      <c r="A55" s="8" t="s">
        <v>94</v>
      </c>
      <c r="B55" s="8" t="s">
        <v>140</v>
      </c>
      <c r="C55" s="8" t="s">
        <v>141</v>
      </c>
      <c r="D55" s="26" t="n">
        <v>1</v>
      </c>
      <c r="E55" s="8" t="s">
        <v>291</v>
      </c>
    </row>
    <row r="56" customFormat="false" ht="15" hidden="false" customHeight="false" outlineLevel="0" collapsed="false">
      <c r="A56" s="8" t="s">
        <v>142</v>
      </c>
      <c r="B56" s="8" t="s">
        <v>143</v>
      </c>
      <c r="C56" s="8" t="s">
        <v>144</v>
      </c>
      <c r="D56" s="26" t="n">
        <v>1</v>
      </c>
      <c r="E56" s="8" t="s">
        <v>291</v>
      </c>
    </row>
    <row r="57" customFormat="false" ht="15" hidden="false" customHeight="false" outlineLevel="0" collapsed="false">
      <c r="A57" s="8" t="s">
        <v>112</v>
      </c>
      <c r="B57" s="8" t="s">
        <v>145</v>
      </c>
      <c r="C57" s="8" t="s">
        <v>146</v>
      </c>
      <c r="D57" s="26" t="n">
        <v>1</v>
      </c>
      <c r="E57" s="8" t="s">
        <v>291</v>
      </c>
    </row>
    <row r="58" customFormat="false" ht="15" hidden="false" customHeight="false" outlineLevel="0" collapsed="false">
      <c r="A58" s="8" t="s">
        <v>137</v>
      </c>
      <c r="B58" s="8" t="s">
        <v>147</v>
      </c>
      <c r="C58" s="8" t="s">
        <v>148</v>
      </c>
      <c r="D58" s="26" t="n">
        <v>1</v>
      </c>
      <c r="E58" s="8" t="s">
        <v>291</v>
      </c>
    </row>
    <row r="59" customFormat="false" ht="15" hidden="false" customHeight="false" outlineLevel="0" collapsed="false">
      <c r="A59" s="8" t="s">
        <v>125</v>
      </c>
      <c r="B59" s="8" t="s">
        <v>149</v>
      </c>
      <c r="C59" s="8" t="s">
        <v>150</v>
      </c>
      <c r="D59" s="26" t="n">
        <v>1</v>
      </c>
      <c r="E59" s="8" t="s">
        <v>291</v>
      </c>
    </row>
    <row r="60" customFormat="false" ht="15" hidden="false" customHeight="false" outlineLevel="0" collapsed="false">
      <c r="A60" s="8" t="s">
        <v>125</v>
      </c>
      <c r="B60" s="8" t="s">
        <v>151</v>
      </c>
      <c r="C60" s="8" t="s">
        <v>152</v>
      </c>
      <c r="D60" s="26" t="n">
        <v>1</v>
      </c>
      <c r="E60" s="8" t="s">
        <v>291</v>
      </c>
    </row>
    <row r="61" customFormat="false" ht="15" hidden="false" customHeight="false" outlineLevel="0" collapsed="false">
      <c r="A61" s="8" t="s">
        <v>153</v>
      </c>
      <c r="B61" s="8" t="s">
        <v>154</v>
      </c>
      <c r="C61" s="8" t="s">
        <v>155</v>
      </c>
      <c r="D61" s="26" t="n">
        <v>1</v>
      </c>
      <c r="E61" s="8" t="s">
        <v>291</v>
      </c>
    </row>
    <row r="62" customFormat="false" ht="15" hidden="false" customHeight="false" outlineLevel="0" collapsed="false">
      <c r="A62" s="8" t="s">
        <v>37</v>
      </c>
      <c r="B62" s="8" t="s">
        <v>156</v>
      </c>
      <c r="C62" s="8" t="s">
        <v>157</v>
      </c>
      <c r="D62" s="26" t="n">
        <v>1</v>
      </c>
      <c r="E62" s="8" t="s">
        <v>291</v>
      </c>
    </row>
    <row r="63" customFormat="false" ht="15" hidden="false" customHeight="false" outlineLevel="0" collapsed="false">
      <c r="A63" s="8" t="s">
        <v>37</v>
      </c>
      <c r="B63" s="8" t="s">
        <v>158</v>
      </c>
      <c r="C63" s="8" t="s">
        <v>159</v>
      </c>
      <c r="D63" s="26" t="n">
        <v>1</v>
      </c>
      <c r="E63" s="8" t="s">
        <v>291</v>
      </c>
    </row>
    <row r="64" customFormat="false" ht="15" hidden="false" customHeight="false" outlineLevel="0" collapsed="false">
      <c r="A64" s="8" t="s">
        <v>160</v>
      </c>
      <c r="B64" s="8" t="s">
        <v>161</v>
      </c>
      <c r="C64" s="8" t="s">
        <v>162</v>
      </c>
      <c r="D64" s="26" t="n">
        <v>1</v>
      </c>
      <c r="E64" s="8" t="s">
        <v>291</v>
      </c>
    </row>
    <row r="65" customFormat="false" ht="15" hidden="false" customHeight="false" outlineLevel="0" collapsed="false">
      <c r="A65" s="8" t="s">
        <v>137</v>
      </c>
      <c r="B65" s="8" t="s">
        <v>163</v>
      </c>
      <c r="C65" s="8" t="s">
        <v>164</v>
      </c>
      <c r="D65" s="26" t="n">
        <v>1</v>
      </c>
      <c r="E65" s="8" t="s">
        <v>272</v>
      </c>
    </row>
    <row r="66" customFormat="false" ht="15" hidden="false" customHeight="false" outlineLevel="0" collapsed="false">
      <c r="A66" s="8" t="s">
        <v>132</v>
      </c>
      <c r="B66" s="8" t="s">
        <v>165</v>
      </c>
      <c r="C66" s="8" t="s">
        <v>166</v>
      </c>
      <c r="D66" s="26" t="n">
        <v>1</v>
      </c>
      <c r="E66" s="8" t="s">
        <v>272</v>
      </c>
    </row>
    <row r="67" customFormat="false" ht="15" hidden="false" customHeight="false" outlineLevel="0" collapsed="false">
      <c r="A67" s="8" t="s">
        <v>71</v>
      </c>
      <c r="B67" s="8" t="s">
        <v>167</v>
      </c>
      <c r="C67" s="8" t="s">
        <v>168</v>
      </c>
      <c r="D67" s="26" t="n">
        <v>1</v>
      </c>
      <c r="E67" s="8" t="s">
        <v>291</v>
      </c>
    </row>
    <row r="68" customFormat="false" ht="15" hidden="false" customHeight="false" outlineLevel="0" collapsed="false">
      <c r="A68" s="8" t="s">
        <v>132</v>
      </c>
      <c r="B68" s="8" t="s">
        <v>169</v>
      </c>
      <c r="C68" s="8" t="s">
        <v>170</v>
      </c>
      <c r="D68" s="26" t="n">
        <v>1</v>
      </c>
      <c r="E68" s="8" t="s">
        <v>272</v>
      </c>
    </row>
    <row r="69" customFormat="false" ht="15" hidden="false" customHeight="false" outlineLevel="0" collapsed="false">
      <c r="A69" s="8" t="s">
        <v>142</v>
      </c>
      <c r="B69" s="8" t="s">
        <v>171</v>
      </c>
      <c r="C69" s="8" t="s">
        <v>172</v>
      </c>
      <c r="D69" s="26" t="n">
        <v>1</v>
      </c>
      <c r="E69" s="8" t="s">
        <v>272</v>
      </c>
    </row>
    <row r="70" customFormat="false" ht="15" hidden="false" customHeight="false" outlineLevel="0" collapsed="false">
      <c r="A70" s="8" t="s">
        <v>132</v>
      </c>
      <c r="B70" s="8" t="s">
        <v>173</v>
      </c>
      <c r="C70" s="8" t="s">
        <v>174</v>
      </c>
      <c r="D70" s="26" t="n">
        <v>1</v>
      </c>
      <c r="E70" s="8" t="s">
        <v>272</v>
      </c>
    </row>
    <row r="71" customFormat="false" ht="15" hidden="false" customHeight="false" outlineLevel="0" collapsed="false">
      <c r="A71" s="8" t="s">
        <v>132</v>
      </c>
      <c r="B71" s="8" t="s">
        <v>175</v>
      </c>
      <c r="C71" s="8" t="s">
        <v>176</v>
      </c>
      <c r="D71" s="26" t="n">
        <v>1</v>
      </c>
      <c r="E71" s="8" t="s">
        <v>272</v>
      </c>
    </row>
    <row r="72" customFormat="false" ht="15" hidden="false" customHeight="false" outlineLevel="0" collapsed="false">
      <c r="A72" s="8" t="s">
        <v>177</v>
      </c>
      <c r="B72" s="8" t="s">
        <v>178</v>
      </c>
      <c r="C72" s="8" t="s">
        <v>179</v>
      </c>
      <c r="D72" s="26" t="n">
        <v>1</v>
      </c>
      <c r="E72" s="8" t="s">
        <v>272</v>
      </c>
    </row>
    <row r="73" customFormat="false" ht="15" hidden="false" customHeight="false" outlineLevel="0" collapsed="false">
      <c r="A73" s="8" t="s">
        <v>177</v>
      </c>
      <c r="B73" s="8" t="s">
        <v>180</v>
      </c>
      <c r="C73" s="8" t="s">
        <v>181</v>
      </c>
      <c r="D73" s="26" t="n">
        <v>1</v>
      </c>
      <c r="E73" s="8" t="s">
        <v>272</v>
      </c>
    </row>
    <row r="74" customFormat="false" ht="15" hidden="false" customHeight="false" outlineLevel="0" collapsed="false">
      <c r="A74" s="8" t="s">
        <v>132</v>
      </c>
      <c r="B74" s="8" t="s">
        <v>182</v>
      </c>
      <c r="C74" s="8" t="s">
        <v>183</v>
      </c>
      <c r="D74" s="26" t="n">
        <v>1</v>
      </c>
      <c r="E74" s="8" t="s">
        <v>272</v>
      </c>
    </row>
    <row r="75" customFormat="false" ht="15" hidden="false" customHeight="false" outlineLevel="0" collapsed="false">
      <c r="A75" s="8" t="s">
        <v>177</v>
      </c>
      <c r="B75" s="8" t="s">
        <v>184</v>
      </c>
      <c r="C75" s="8" t="s">
        <v>185</v>
      </c>
      <c r="D75" s="26" t="n">
        <v>1</v>
      </c>
      <c r="E75" s="8" t="s">
        <v>272</v>
      </c>
    </row>
    <row r="76" customFormat="false" ht="15" hidden="false" customHeight="false" outlineLevel="0" collapsed="false">
      <c r="A76" s="8" t="s">
        <v>142</v>
      </c>
      <c r="B76" s="8" t="s">
        <v>186</v>
      </c>
      <c r="C76" s="8" t="s">
        <v>187</v>
      </c>
      <c r="D76" s="26" t="n">
        <v>1</v>
      </c>
      <c r="E76" s="8" t="s">
        <v>272</v>
      </c>
    </row>
    <row r="77" customFormat="false" ht="15" hidden="false" customHeight="false" outlineLevel="0" collapsed="false">
      <c r="A77" s="8" t="s">
        <v>177</v>
      </c>
      <c r="B77" s="8" t="s">
        <v>188</v>
      </c>
      <c r="C77" s="8" t="s">
        <v>189</v>
      </c>
      <c r="D77" s="26" t="n">
        <v>1</v>
      </c>
      <c r="E77" s="8" t="s">
        <v>272</v>
      </c>
    </row>
    <row r="78" customFormat="false" ht="15" hidden="false" customHeight="false" outlineLevel="0" collapsed="false">
      <c r="A78" s="8" t="s">
        <v>132</v>
      </c>
      <c r="B78" s="8" t="s">
        <v>190</v>
      </c>
      <c r="C78" s="8" t="s">
        <v>191</v>
      </c>
      <c r="D78" s="26" t="n">
        <v>1</v>
      </c>
      <c r="E78" s="8" t="s">
        <v>272</v>
      </c>
    </row>
    <row r="79" customFormat="false" ht="15" hidden="false" customHeight="false" outlineLevel="0" collapsed="false">
      <c r="A79" s="8" t="s">
        <v>177</v>
      </c>
      <c r="B79" s="8" t="s">
        <v>192</v>
      </c>
      <c r="C79" s="8" t="s">
        <v>193</v>
      </c>
      <c r="D79" s="26" t="n">
        <v>8</v>
      </c>
      <c r="E79" s="8" t="s">
        <v>272</v>
      </c>
    </row>
    <row r="80" customFormat="false" ht="15" hidden="false" customHeight="false" outlineLevel="0" collapsed="false">
      <c r="A80" s="8" t="s">
        <v>177</v>
      </c>
      <c r="B80" s="8" t="s">
        <v>194</v>
      </c>
      <c r="C80" s="8" t="s">
        <v>195</v>
      </c>
      <c r="D80" s="26" t="n">
        <v>2</v>
      </c>
      <c r="E80" s="8" t="s">
        <v>272</v>
      </c>
    </row>
    <row r="81" customFormat="false" ht="15" hidden="false" customHeight="false" outlineLevel="0" collapsed="false">
      <c r="A81" s="8" t="s">
        <v>177</v>
      </c>
      <c r="B81" s="8" t="s">
        <v>196</v>
      </c>
      <c r="C81" s="8" t="s">
        <v>197</v>
      </c>
      <c r="D81" s="26" t="n">
        <v>1</v>
      </c>
      <c r="E81" s="8" t="s">
        <v>272</v>
      </c>
    </row>
    <row r="82" customFormat="false" ht="15" hidden="false" customHeight="false" outlineLevel="0" collapsed="false">
      <c r="A82" s="8" t="s">
        <v>177</v>
      </c>
      <c r="B82" s="8" t="s">
        <v>198</v>
      </c>
      <c r="C82" s="8" t="s">
        <v>199</v>
      </c>
      <c r="D82" s="26" t="n">
        <v>1</v>
      </c>
      <c r="E82" s="8" t="s">
        <v>272</v>
      </c>
    </row>
    <row r="83" customFormat="false" ht="15" hidden="false" customHeight="false" outlineLevel="0" collapsed="false">
      <c r="A83" s="8" t="s">
        <v>177</v>
      </c>
      <c r="B83" s="8" t="s">
        <v>200</v>
      </c>
      <c r="C83" s="8" t="s">
        <v>201</v>
      </c>
      <c r="D83" s="26" t="n">
        <v>1</v>
      </c>
      <c r="E83" s="8" t="s">
        <v>272</v>
      </c>
    </row>
    <row r="84" customFormat="false" ht="15" hidden="false" customHeight="false" outlineLevel="0" collapsed="false">
      <c r="A84" s="8" t="s">
        <v>94</v>
      </c>
      <c r="B84" s="8" t="s">
        <v>202</v>
      </c>
      <c r="C84" s="8" t="s">
        <v>203</v>
      </c>
      <c r="D84" s="26" t="n">
        <v>1</v>
      </c>
      <c r="E84" s="8" t="s">
        <v>291</v>
      </c>
    </row>
    <row r="85" customFormat="false" ht="15" hidden="false" customHeight="false" outlineLevel="0" collapsed="false">
      <c r="A85" s="8" t="s">
        <v>125</v>
      </c>
      <c r="B85" s="8" t="s">
        <v>204</v>
      </c>
      <c r="C85" s="8" t="s">
        <v>205</v>
      </c>
      <c r="D85" s="26" t="n">
        <v>1</v>
      </c>
      <c r="E85" s="8" t="s">
        <v>291</v>
      </c>
    </row>
    <row r="86" customFormat="false" ht="15" hidden="false" customHeight="false" outlineLevel="0" collapsed="false">
      <c r="A86" s="8" t="s">
        <v>153</v>
      </c>
      <c r="B86" s="8" t="s">
        <v>206</v>
      </c>
      <c r="C86" s="8" t="s">
        <v>207</v>
      </c>
      <c r="D86" s="26" t="n">
        <v>1</v>
      </c>
      <c r="E86" s="8" t="s">
        <v>272</v>
      </c>
    </row>
    <row r="87" customFormat="false" ht="15" hidden="false" customHeight="false" outlineLevel="0" collapsed="false">
      <c r="A87" s="8" t="s">
        <v>177</v>
      </c>
      <c r="B87" s="8" t="s">
        <v>208</v>
      </c>
      <c r="C87" s="8" t="s">
        <v>209</v>
      </c>
      <c r="D87" s="26" t="n">
        <v>1</v>
      </c>
      <c r="E87" s="8" t="s">
        <v>272</v>
      </c>
    </row>
    <row r="88" customFormat="false" ht="15" hidden="false" customHeight="false" outlineLevel="0" collapsed="false">
      <c r="A88" s="8" t="s">
        <v>177</v>
      </c>
      <c r="B88" s="8" t="s">
        <v>210</v>
      </c>
      <c r="C88" s="8" t="s">
        <v>211</v>
      </c>
      <c r="D88" s="26" t="n">
        <v>1</v>
      </c>
      <c r="E88" s="8" t="s">
        <v>272</v>
      </c>
    </row>
    <row r="89" customFormat="false" ht="15" hidden="false" customHeight="false" outlineLevel="0" collapsed="false">
      <c r="A89" s="8" t="s">
        <v>125</v>
      </c>
      <c r="B89" s="8" t="s">
        <v>212</v>
      </c>
      <c r="C89" s="8" t="s">
        <v>213</v>
      </c>
      <c r="D89" s="26" t="n">
        <v>1</v>
      </c>
      <c r="E89" s="8" t="s">
        <v>272</v>
      </c>
    </row>
    <row r="90" customFormat="false" ht="15" hidden="false" customHeight="false" outlineLevel="0" collapsed="false">
      <c r="A90" s="8" t="s">
        <v>40</v>
      </c>
      <c r="B90" s="8" t="s">
        <v>214</v>
      </c>
      <c r="C90" s="8" t="s">
        <v>215</v>
      </c>
      <c r="D90" s="26" t="n">
        <v>1</v>
      </c>
      <c r="E90" s="8" t="s">
        <v>291</v>
      </c>
    </row>
    <row r="91" customFormat="false" ht="15" hidden="false" customHeight="false" outlineLevel="0" collapsed="false">
      <c r="A91" s="8" t="s">
        <v>216</v>
      </c>
      <c r="B91" s="8" t="s">
        <v>217</v>
      </c>
      <c r="C91" s="8" t="s">
        <v>218</v>
      </c>
      <c r="D91" s="26" t="n">
        <v>1</v>
      </c>
      <c r="E91" s="8" t="s">
        <v>272</v>
      </c>
    </row>
    <row r="92" customFormat="false" ht="15" hidden="false" customHeight="false" outlineLevel="0" collapsed="false">
      <c r="A92" s="8" t="s">
        <v>37</v>
      </c>
      <c r="B92" s="8" t="s">
        <v>219</v>
      </c>
      <c r="C92" s="8" t="s">
        <v>220</v>
      </c>
      <c r="D92" s="26" t="n">
        <v>1</v>
      </c>
      <c r="E92" s="8" t="s">
        <v>291</v>
      </c>
    </row>
    <row r="93" customFormat="false" ht="15" hidden="false" customHeight="false" outlineLevel="0" collapsed="false">
      <c r="A93" s="8" t="s">
        <v>137</v>
      </c>
      <c r="B93" s="8" t="s">
        <v>221</v>
      </c>
      <c r="C93" s="8" t="s">
        <v>222</v>
      </c>
      <c r="D93" s="26" t="n">
        <v>1</v>
      </c>
      <c r="E93" s="8" t="s">
        <v>291</v>
      </c>
    </row>
    <row r="94" customFormat="false" ht="15" hidden="false" customHeight="false" outlineLevel="0" collapsed="false">
      <c r="A94" s="8" t="s">
        <v>137</v>
      </c>
      <c r="B94" s="8" t="s">
        <v>223</v>
      </c>
      <c r="C94" s="8" t="s">
        <v>224</v>
      </c>
      <c r="D94" s="26" t="n">
        <v>1</v>
      </c>
      <c r="E94" s="8" t="s">
        <v>291</v>
      </c>
    </row>
    <row r="95" customFormat="false" ht="15" hidden="false" customHeight="false" outlineLevel="0" collapsed="false">
      <c r="A95" s="8" t="s">
        <v>137</v>
      </c>
      <c r="B95" s="8" t="s">
        <v>225</v>
      </c>
      <c r="C95" s="8" t="s">
        <v>226</v>
      </c>
      <c r="D95" s="26" t="n">
        <v>1</v>
      </c>
      <c r="E95" s="8" t="s">
        <v>291</v>
      </c>
    </row>
    <row r="96" customFormat="false" ht="15" hidden="false" customHeight="false" outlineLevel="0" collapsed="false">
      <c r="A96" s="8" t="s">
        <v>137</v>
      </c>
      <c r="B96" s="8" t="s">
        <v>227</v>
      </c>
      <c r="C96" s="8" t="s">
        <v>228</v>
      </c>
      <c r="D96" s="26" t="n">
        <v>1</v>
      </c>
      <c r="E96" s="8" t="s">
        <v>291</v>
      </c>
    </row>
    <row r="97" customFormat="false" ht="15" hidden="false" customHeight="false" outlineLevel="0" collapsed="false">
      <c r="A97" s="8" t="s">
        <v>137</v>
      </c>
      <c r="B97" s="8" t="s">
        <v>229</v>
      </c>
      <c r="C97" s="8" t="s">
        <v>230</v>
      </c>
      <c r="D97" s="26" t="n">
        <v>1</v>
      </c>
      <c r="E97" s="8" t="s">
        <v>291</v>
      </c>
    </row>
    <row r="98" customFormat="false" ht="15" hidden="false" customHeight="false" outlineLevel="0" collapsed="false">
      <c r="A98" s="8" t="s">
        <v>137</v>
      </c>
      <c r="B98" s="8" t="s">
        <v>231</v>
      </c>
      <c r="C98" s="8" t="s">
        <v>232</v>
      </c>
      <c r="D98" s="26" t="n">
        <v>1</v>
      </c>
      <c r="E98" s="8" t="s">
        <v>291</v>
      </c>
    </row>
    <row r="99" customFormat="false" ht="15" hidden="false" customHeight="false" outlineLevel="0" collapsed="false">
      <c r="A99" s="8" t="s">
        <v>137</v>
      </c>
      <c r="B99" s="8" t="s">
        <v>233</v>
      </c>
      <c r="C99" s="8" t="s">
        <v>234</v>
      </c>
      <c r="D99" s="26" t="n">
        <v>1</v>
      </c>
      <c r="E99" s="8" t="s">
        <v>291</v>
      </c>
    </row>
    <row r="100" customFormat="false" ht="15" hidden="false" customHeight="false" outlineLevel="0" collapsed="false">
      <c r="A100" s="8" t="s">
        <v>216</v>
      </c>
      <c r="B100" s="8" t="s">
        <v>235</v>
      </c>
      <c r="C100" s="8" t="s">
        <v>236</v>
      </c>
      <c r="D100" s="26" t="n">
        <v>1</v>
      </c>
      <c r="E100" s="8" t="s">
        <v>272</v>
      </c>
    </row>
    <row r="101" customFormat="false" ht="15" hidden="false" customHeight="false" outlineLevel="0" collapsed="false">
      <c r="A101" s="8" t="s">
        <v>137</v>
      </c>
      <c r="B101" s="8" t="s">
        <v>237</v>
      </c>
      <c r="C101" s="8" t="s">
        <v>238</v>
      </c>
      <c r="D101" s="26" t="n">
        <v>1</v>
      </c>
      <c r="E101" s="8" t="s">
        <v>291</v>
      </c>
    </row>
    <row r="102" customFormat="false" ht="15" hidden="false" customHeight="false" outlineLevel="0" collapsed="false">
      <c r="A102" s="8" t="s">
        <v>37</v>
      </c>
      <c r="B102" s="8" t="s">
        <v>239</v>
      </c>
      <c r="C102" s="8" t="s">
        <v>240</v>
      </c>
      <c r="D102" s="26" t="n">
        <v>1</v>
      </c>
      <c r="E102" s="8" t="s">
        <v>291</v>
      </c>
    </row>
    <row r="103" customFormat="false" ht="15" hidden="false" customHeight="false" outlineLevel="0" collapsed="false">
      <c r="A103" s="8" t="s">
        <v>37</v>
      </c>
      <c r="B103" s="8" t="s">
        <v>241</v>
      </c>
      <c r="C103" s="8" t="s">
        <v>242</v>
      </c>
      <c r="D103" s="26" t="n">
        <v>1</v>
      </c>
      <c r="E103" s="8" t="s">
        <v>291</v>
      </c>
    </row>
    <row r="104" customFormat="false" ht="15" hidden="false" customHeight="false" outlineLevel="0" collapsed="false">
      <c r="A104" s="8" t="s">
        <v>177</v>
      </c>
      <c r="B104" s="8" t="s">
        <v>243</v>
      </c>
      <c r="C104" s="8" t="s">
        <v>244</v>
      </c>
      <c r="D104" s="26" t="n">
        <v>1</v>
      </c>
      <c r="E104" s="8" t="s">
        <v>272</v>
      </c>
    </row>
    <row r="105" customFormat="false" ht="15" hidden="false" customHeight="false" outlineLevel="0" collapsed="false">
      <c r="A105" s="8" t="s">
        <v>177</v>
      </c>
      <c r="B105" s="8" t="s">
        <v>245</v>
      </c>
      <c r="C105" s="8" t="s">
        <v>246</v>
      </c>
      <c r="D105" s="26" t="n">
        <v>1</v>
      </c>
      <c r="E105" s="8" t="s">
        <v>272</v>
      </c>
    </row>
    <row r="106" customFormat="false" ht="15" hidden="false" customHeight="false" outlineLevel="0" collapsed="false">
      <c r="A106" s="8" t="s">
        <v>177</v>
      </c>
      <c r="B106" s="8" t="s">
        <v>247</v>
      </c>
      <c r="C106" s="8" t="s">
        <v>248</v>
      </c>
      <c r="D106" s="26" t="n">
        <v>1</v>
      </c>
      <c r="E106" s="8" t="s">
        <v>272</v>
      </c>
    </row>
    <row r="107" customFormat="false" ht="15" hidden="false" customHeight="false" outlineLevel="0" collapsed="false">
      <c r="A107" s="8" t="s">
        <v>177</v>
      </c>
      <c r="B107" s="8" t="s">
        <v>249</v>
      </c>
      <c r="C107" s="8" t="s">
        <v>250</v>
      </c>
      <c r="D107" s="26" t="n">
        <v>1</v>
      </c>
      <c r="E107" s="8" t="s">
        <v>272</v>
      </c>
    </row>
    <row r="108" customFormat="false" ht="15" hidden="false" customHeight="false" outlineLevel="0" collapsed="false">
      <c r="A108" s="8" t="s">
        <v>177</v>
      </c>
      <c r="B108" s="8" t="s">
        <v>251</v>
      </c>
      <c r="C108" s="8" t="s">
        <v>252</v>
      </c>
      <c r="D108" s="26" t="n">
        <v>1</v>
      </c>
      <c r="E108" s="8" t="s">
        <v>272</v>
      </c>
    </row>
    <row r="109" customFormat="false" ht="15" hidden="false" customHeight="false" outlineLevel="0" collapsed="false">
      <c r="A109" s="8" t="s">
        <v>125</v>
      </c>
      <c r="B109" s="8" t="s">
        <v>253</v>
      </c>
      <c r="C109" s="8" t="s">
        <v>254</v>
      </c>
      <c r="D109" s="26" t="n">
        <v>1</v>
      </c>
      <c r="E109" s="8" t="s">
        <v>272</v>
      </c>
    </row>
    <row r="110" customFormat="false" ht="15" hidden="false" customHeight="false" outlineLevel="0" collapsed="false">
      <c r="A110" s="8" t="s">
        <v>177</v>
      </c>
      <c r="B110" s="8" t="s">
        <v>255</v>
      </c>
      <c r="C110" s="8" t="s">
        <v>256</v>
      </c>
      <c r="D110" s="26" t="n">
        <v>1</v>
      </c>
      <c r="E110" s="8" t="s">
        <v>272</v>
      </c>
    </row>
    <row r="111" customFormat="false" ht="15" hidden="false" customHeight="false" outlineLevel="0" collapsed="false">
      <c r="A111" s="8" t="s">
        <v>142</v>
      </c>
      <c r="B111" s="8" t="s">
        <v>257</v>
      </c>
      <c r="C111" s="8" t="s">
        <v>258</v>
      </c>
      <c r="D111" s="26" t="n">
        <v>1</v>
      </c>
      <c r="E111" s="8" t="s">
        <v>291</v>
      </c>
    </row>
    <row r="112" customFormat="false" ht="15" hidden="false" customHeight="false" outlineLevel="0" collapsed="false">
      <c r="A112" s="8" t="s">
        <v>112</v>
      </c>
      <c r="B112" s="8" t="s">
        <v>259</v>
      </c>
      <c r="C112" s="8" t="s">
        <v>260</v>
      </c>
      <c r="D112" s="26" t="n">
        <v>1</v>
      </c>
      <c r="E112" s="8" t="s">
        <v>291</v>
      </c>
    </row>
    <row r="113" customFormat="false" ht="15" hidden="false" customHeight="false" outlineLevel="0" collapsed="false">
      <c r="A113" s="9" t="s">
        <v>261</v>
      </c>
      <c r="B113" s="9" t="s">
        <v>262</v>
      </c>
      <c r="C113" s="9" t="s">
        <v>263</v>
      </c>
      <c r="D113" s="27" t="n">
        <v>1</v>
      </c>
      <c r="E113" s="9" t="s">
        <v>291</v>
      </c>
    </row>
  </sheetData>
  <conditionalFormatting sqref="E5:E113">
    <cfRule type="containsText" priority="2" operator="containsText" aboveAverage="0" equalAverage="0" bottom="0" percent="0" rank="0" text="Sí" dxfId="16">
      <formula>NOT(ISERROR(SEARCH("Sí",E5)))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2" customFormat="false" ht="28" hidden="false" customHeight="true" outlineLevel="0" collapsed="false">
      <c r="A2" s="1" t="s">
        <v>294</v>
      </c>
      <c r="B2" s="1"/>
      <c r="C2" s="1"/>
      <c r="D2" s="1"/>
      <c r="E2" s="1"/>
      <c r="F2" s="1"/>
    </row>
    <row r="5" customFormat="false" ht="15" hidden="false" customHeight="true" outlineLevel="0" collapsed="false">
      <c r="A5" s="28" t="s">
        <v>295</v>
      </c>
      <c r="B5" s="29" t="s">
        <v>296</v>
      </c>
    </row>
    <row r="6" customFormat="false" ht="15" hidden="false" customHeight="true" outlineLevel="0" collapsed="false">
      <c r="A6" s="30" t="s">
        <v>297</v>
      </c>
      <c r="B6" s="31" t="s">
        <v>298</v>
      </c>
    </row>
    <row r="7" customFormat="false" ht="15" hidden="false" customHeight="true" outlineLevel="0" collapsed="false">
      <c r="A7" s="30" t="s">
        <v>299</v>
      </c>
      <c r="B7" s="31" t="s">
        <v>300</v>
      </c>
    </row>
    <row r="8" customFormat="false" ht="15" hidden="false" customHeight="true" outlineLevel="0" collapsed="false">
      <c r="A8" s="30" t="s">
        <v>301</v>
      </c>
      <c r="B8" s="31" t="s">
        <v>302</v>
      </c>
    </row>
    <row r="9" customFormat="false" ht="15" hidden="false" customHeight="true" outlineLevel="0" collapsed="false">
      <c r="A9" s="30" t="s">
        <v>303</v>
      </c>
      <c r="B9" s="31" t="s">
        <v>304</v>
      </c>
    </row>
    <row r="10" customFormat="false" ht="15" hidden="false" customHeight="true" outlineLevel="0" collapsed="false">
      <c r="A10" s="30" t="s">
        <v>305</v>
      </c>
      <c r="B10" s="31" t="s">
        <v>306</v>
      </c>
    </row>
    <row r="11" customFormat="false" ht="15" hidden="false" customHeight="true" outlineLevel="0" collapsed="false">
      <c r="A11" s="30" t="s">
        <v>307</v>
      </c>
      <c r="B11" s="31" t="s">
        <v>308</v>
      </c>
    </row>
    <row r="12" customFormat="false" ht="15" hidden="false" customHeight="true" outlineLevel="0" collapsed="false">
      <c r="A12" s="30" t="s">
        <v>309</v>
      </c>
      <c r="B12" s="31" t="s">
        <v>310</v>
      </c>
    </row>
    <row r="13" customFormat="false" ht="15" hidden="false" customHeight="true" outlineLevel="0" collapsed="false">
      <c r="A13" s="30" t="s">
        <v>311</v>
      </c>
      <c r="B13" s="31" t="s">
        <v>312</v>
      </c>
    </row>
    <row r="14" customFormat="false" ht="15" hidden="false" customHeight="true" outlineLevel="0" collapsed="false">
      <c r="A14" s="30" t="s">
        <v>313</v>
      </c>
      <c r="B14" s="31" t="s">
        <v>314</v>
      </c>
    </row>
    <row r="15" customFormat="false" ht="15" hidden="false" customHeight="true" outlineLevel="0" collapsed="false">
      <c r="A15" s="30" t="s">
        <v>315</v>
      </c>
      <c r="B15" s="31" t="s">
        <v>316</v>
      </c>
    </row>
    <row r="16" customFormat="false" ht="15" hidden="false" customHeight="true" outlineLevel="0" collapsed="false">
      <c r="A16" s="30" t="s">
        <v>317</v>
      </c>
      <c r="B16" s="31" t="s">
        <v>318</v>
      </c>
    </row>
    <row r="17" customFormat="false" ht="15" hidden="false" customHeight="true" outlineLevel="0" collapsed="false">
      <c r="A17" s="30" t="s">
        <v>319</v>
      </c>
      <c r="B17" s="31" t="s">
        <v>320</v>
      </c>
    </row>
    <row r="18" customFormat="false" ht="15" hidden="false" customHeight="true" outlineLevel="0" collapsed="false">
      <c r="A18" s="30" t="s">
        <v>321</v>
      </c>
      <c r="B18" s="31" t="str">
        <v>En els EPI traçables, el número de sèrie o lot és opcional. Informa les dates disponibles de fabricació/alta i caducitat o pròxima revisió.</v>
      </c>
    </row>
    <row r="19" customFormat="false" ht="15" hidden="false" customHeight="true" outlineLevel="0" collapsed="false">
      <c r="A19" s="30" t="s">
        <v>323</v>
      </c>
      <c r="B19" s="31" t="str">
        <v>El full identifica els EPI caducats o amb venciment dins dels 90 dies següents. Si el material no s’ha lliurat, selecciona «No lliurat» i indica 0 unitats.</v>
      </c>
    </row>
    <row r="20" customFormat="false" ht="15" hidden="false" customHeight="true" outlineLevel="0" collapsed="false">
      <c r="A20" s="32" t="s">
        <v>325</v>
      </c>
      <c r="B20" s="33" t="s">
        <v>326</v>
      </c>
    </row>
    <row r="21" customFormat="false" ht="15" hidden="false" customHeight="false" outlineLevel="0" collapsed="false">
      <c r="A21" s="34" t="s">
        <v>327</v>
      </c>
      <c r="B21" s="35" t="s">
        <v>328</v>
      </c>
    </row>
    <row r="22" customFormat="false" ht="22.35" hidden="false" customHeight="false" outlineLevel="0" collapsed="false">
      <c r="A22" s="34" t="s">
        <v>329</v>
      </c>
      <c r="B22" s="35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